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rauna\Downloads\SDM\"/>
    </mc:Choice>
  </mc:AlternateContent>
  <xr:revisionPtr revIDLastSave="0" documentId="13_ncr:1_{42E4D7C6-D845-46D1-B347-7B6BE6301F23}" xr6:coauthVersionLast="47" xr6:coauthVersionMax="47" xr10:uidLastSave="{00000000-0000-0000-0000-000000000000}"/>
  <bookViews>
    <workbookView xWindow="-108" yWindow="-108" windowWidth="23256" windowHeight="12576" firstSheet="2" activeTab="5" xr2:uid="{655780DA-682B-4824-9DB1-A87FC9512C7D}"/>
  </bookViews>
  <sheets>
    <sheet name="basic info and MV" sheetId="1" r:id="rId1"/>
    <sheet name="stadium info" sheetId="2" r:id="rId2"/>
    <sheet name="social media info" sheetId="3" r:id="rId3"/>
    <sheet name="Team stats info" sheetId="4" r:id="rId4"/>
    <sheet name="designated players info" sheetId="5" r:id="rId5"/>
    <sheet name="updated_player_team" sheetId="6" r:id="rId6"/>
    <sheet name="Sheet2" sheetId="7" r:id="rId7"/>
  </sheets>
  <externalReferences>
    <externalReference r:id="rId8"/>
  </externalReferences>
  <definedNames>
    <definedName name="_xlnm._FilterDatabase" localSheetId="6" hidden="1">Sheet2!$A$1:$N$86</definedName>
    <definedName name="_xlnm._FilterDatabase" localSheetId="3" hidden="1">'Team stats info'!$A$1:$N$201</definedName>
    <definedName name="_xlnm._FilterDatabase" localSheetId="5" hidden="1">updated_player_team!$A$1:$AG$2196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196" i="6" l="1"/>
  <c r="AG2196" i="6" s="1"/>
  <c r="F2195" i="6"/>
  <c r="F2194" i="6"/>
  <c r="F2193" i="6"/>
  <c r="F2192" i="6"/>
  <c r="F2191" i="6"/>
  <c r="M2191" i="6" s="1"/>
  <c r="F2190" i="6"/>
  <c r="AB2190" i="6" s="1"/>
  <c r="F2189" i="6"/>
  <c r="F2188" i="6"/>
  <c r="AD2188" i="6" s="1"/>
  <c r="F2187" i="6"/>
  <c r="F2186" i="6"/>
  <c r="F2185" i="6"/>
  <c r="F2184" i="6"/>
  <c r="F2183" i="6"/>
  <c r="K2183" i="6" s="1"/>
  <c r="F2182" i="6"/>
  <c r="F2181" i="6"/>
  <c r="AF2181" i="6" s="1"/>
  <c r="F2180" i="6"/>
  <c r="F2179" i="6"/>
  <c r="F2178" i="6"/>
  <c r="L2178" i="6" s="1"/>
  <c r="F2177" i="6"/>
  <c r="F2176" i="6"/>
  <c r="Q2176" i="6" s="1"/>
  <c r="F2175" i="6"/>
  <c r="F2174" i="6"/>
  <c r="AD2174" i="6" s="1"/>
  <c r="F2173" i="6"/>
  <c r="AF2173" i="6" s="1"/>
  <c r="F2172" i="6"/>
  <c r="F2171" i="6"/>
  <c r="J2171" i="6" s="1"/>
  <c r="F2170" i="6"/>
  <c r="J2170" i="6" s="1"/>
  <c r="F2169" i="6"/>
  <c r="X2169" i="6" s="1"/>
  <c r="F2168" i="6"/>
  <c r="F2167" i="6"/>
  <c r="AD2167" i="6" s="1"/>
  <c r="F2166" i="6"/>
  <c r="F2165" i="6"/>
  <c r="F2164" i="6"/>
  <c r="F2163" i="6"/>
  <c r="AE2163" i="6" s="1"/>
  <c r="F2162" i="6"/>
  <c r="W2162" i="6" s="1"/>
  <c r="F2161" i="6"/>
  <c r="T2161" i="6" s="1"/>
  <c r="F2160" i="6"/>
  <c r="U2160" i="6" s="1"/>
  <c r="F2159" i="6"/>
  <c r="F2158" i="6"/>
  <c r="F2157" i="6"/>
  <c r="Z2157" i="6" s="1"/>
  <c r="F2156" i="6"/>
  <c r="V2156" i="6" s="1"/>
  <c r="F2155" i="6"/>
  <c r="Z2155" i="6" s="1"/>
  <c r="F2154" i="6"/>
  <c r="P2154" i="6" s="1"/>
  <c r="F2153" i="6"/>
  <c r="F2152" i="6"/>
  <c r="F2151" i="6"/>
  <c r="AF2151" i="6" s="1"/>
  <c r="F2150" i="6"/>
  <c r="AG2150" i="6" s="1"/>
  <c r="F2149" i="6"/>
  <c r="AD2149" i="6" s="1"/>
  <c r="F2148" i="6"/>
  <c r="F2147" i="6"/>
  <c r="J2147" i="6" s="1"/>
  <c r="F2146" i="6"/>
  <c r="F2145" i="6"/>
  <c r="F2144" i="6"/>
  <c r="AA2144" i="6" s="1"/>
  <c r="F2143" i="6"/>
  <c r="R2143" i="6" s="1"/>
  <c r="F2142" i="6"/>
  <c r="L2142" i="6" s="1"/>
  <c r="F2141" i="6"/>
  <c r="V2141" i="6" s="1"/>
  <c r="F2140" i="6"/>
  <c r="F2139" i="6"/>
  <c r="F2138" i="6"/>
  <c r="U2138" i="6" s="1"/>
  <c r="F2137" i="6"/>
  <c r="AD2137" i="6" s="1"/>
  <c r="F2136" i="6"/>
  <c r="F2135" i="6"/>
  <c r="F2134" i="6"/>
  <c r="AF2134" i="6" s="1"/>
  <c r="F2133" i="6"/>
  <c r="F2132" i="6"/>
  <c r="F2131" i="6"/>
  <c r="O2131" i="6" s="1"/>
  <c r="F2130" i="6"/>
  <c r="AG2130" i="6" s="1"/>
  <c r="F2129" i="6"/>
  <c r="F2128" i="6"/>
  <c r="V2128" i="6" s="1"/>
  <c r="F2127" i="6"/>
  <c r="F2126" i="6"/>
  <c r="AF2126" i="6" s="1"/>
  <c r="F2125" i="6"/>
  <c r="F2124" i="6"/>
  <c r="O2124" i="6" s="1"/>
  <c r="F2123" i="6"/>
  <c r="F2122" i="6"/>
  <c r="AC2122" i="6" s="1"/>
  <c r="F2121" i="6"/>
  <c r="Y2121" i="6" s="1"/>
  <c r="F2120" i="6"/>
  <c r="F2119" i="6"/>
  <c r="W2119" i="6" s="1"/>
  <c r="F2118" i="6"/>
  <c r="F2117" i="6"/>
  <c r="Z2117" i="6" s="1"/>
  <c r="F2116" i="6"/>
  <c r="W2116" i="6" s="1"/>
  <c r="F2115" i="6"/>
  <c r="F2114" i="6"/>
  <c r="M2114" i="6" s="1"/>
  <c r="F2113" i="6"/>
  <c r="Q2113" i="6" s="1"/>
  <c r="F2112" i="6"/>
  <c r="F2111" i="6"/>
  <c r="F2110" i="6"/>
  <c r="AG2110" i="6" s="1"/>
  <c r="F2109" i="6"/>
  <c r="AA2109" i="6" s="1"/>
  <c r="F2108" i="6"/>
  <c r="AB2108" i="6" s="1"/>
  <c r="F2107" i="6"/>
  <c r="F2106" i="6"/>
  <c r="F2105" i="6"/>
  <c r="AD2105" i="6" s="1"/>
  <c r="F2104" i="6"/>
  <c r="F2103" i="6"/>
  <c r="O2103" i="6" s="1"/>
  <c r="F2102" i="6"/>
  <c r="F2101" i="6"/>
  <c r="AB2101" i="6" s="1"/>
  <c r="F2100" i="6"/>
  <c r="Y2100" i="6" s="1"/>
  <c r="F2099" i="6"/>
  <c r="F2098" i="6"/>
  <c r="AE2098" i="6" s="1"/>
  <c r="F2097" i="6"/>
  <c r="Z2097" i="6" s="1"/>
  <c r="F2096" i="6"/>
  <c r="R2096" i="6" s="1"/>
  <c r="F2095" i="6"/>
  <c r="F2094" i="6"/>
  <c r="F2093" i="6"/>
  <c r="Z2093" i="6" s="1"/>
  <c r="F2092" i="6"/>
  <c r="F2091" i="6"/>
  <c r="F2090" i="6"/>
  <c r="X2090" i="6" s="1"/>
  <c r="F2089" i="6"/>
  <c r="F2088" i="6"/>
  <c r="F2087" i="6"/>
  <c r="AE2087" i="6" s="1"/>
  <c r="F2086" i="6"/>
  <c r="K2086" i="6" s="1"/>
  <c r="F2085" i="6"/>
  <c r="U2085" i="6" s="1"/>
  <c r="F2084" i="6"/>
  <c r="F2083" i="6"/>
  <c r="AA2083" i="6" s="1"/>
  <c r="F2082" i="6"/>
  <c r="F2081" i="6"/>
  <c r="F2080" i="6"/>
  <c r="F2079" i="6"/>
  <c r="V2079" i="6" s="1"/>
  <c r="F2078" i="6"/>
  <c r="J2078" i="6" s="1"/>
  <c r="F2077" i="6"/>
  <c r="F2076" i="6"/>
  <c r="F2075" i="6"/>
  <c r="F2074" i="6"/>
  <c r="P2074" i="6" s="1"/>
  <c r="F2073" i="6"/>
  <c r="AA2073" i="6" s="1"/>
  <c r="F2072" i="6"/>
  <c r="Y2072" i="6" s="1"/>
  <c r="F2071" i="6"/>
  <c r="N2071" i="6" s="1"/>
  <c r="F2070" i="6"/>
  <c r="F2069" i="6"/>
  <c r="Q2069" i="6" s="1"/>
  <c r="F2068" i="6"/>
  <c r="F2067" i="6"/>
  <c r="N2067" i="6" s="1"/>
  <c r="F2066" i="6"/>
  <c r="F2065" i="6"/>
  <c r="Z2065" i="6" s="1"/>
  <c r="F2064" i="6"/>
  <c r="F2063" i="6"/>
  <c r="O2063" i="6" s="1"/>
  <c r="F2062" i="6"/>
  <c r="N2062" i="6" s="1"/>
  <c r="F2061" i="6"/>
  <c r="F2060" i="6"/>
  <c r="F2059" i="6"/>
  <c r="Z2059" i="6" s="1"/>
  <c r="F2058" i="6"/>
  <c r="F2057" i="6"/>
  <c r="U2057" i="6" s="1"/>
  <c r="F2056" i="6"/>
  <c r="F2055" i="6"/>
  <c r="AE2055" i="6" s="1"/>
  <c r="F2054" i="6"/>
  <c r="F2053" i="6"/>
  <c r="F2052" i="6"/>
  <c r="F2051" i="6"/>
  <c r="V2051" i="6" s="1"/>
  <c r="F2050" i="6"/>
  <c r="F2049" i="6"/>
  <c r="AA2049" i="6" s="1"/>
  <c r="F2048" i="6"/>
  <c r="AG2048" i="6" s="1"/>
  <c r="F2047" i="6"/>
  <c r="F2046" i="6"/>
  <c r="AD2046" i="6" s="1"/>
  <c r="F2045" i="6"/>
  <c r="F2044" i="6"/>
  <c r="F2043" i="6"/>
  <c r="AE2043" i="6" s="1"/>
  <c r="F2042" i="6"/>
  <c r="AA2042" i="6" s="1"/>
  <c r="F2041" i="6"/>
  <c r="F2040" i="6"/>
  <c r="AA2040" i="6" s="1"/>
  <c r="F2039" i="6"/>
  <c r="Y2039" i="6" s="1"/>
  <c r="F2038" i="6"/>
  <c r="Q2038" i="6" s="1"/>
  <c r="F2037" i="6"/>
  <c r="AA2037" i="6" s="1"/>
  <c r="F2036" i="6"/>
  <c r="F2035" i="6"/>
  <c r="AE2035" i="6" s="1"/>
  <c r="F2034" i="6"/>
  <c r="Z2034" i="6" s="1"/>
  <c r="F2033" i="6"/>
  <c r="J2033" i="6" s="1"/>
  <c r="F2032" i="6"/>
  <c r="M2032" i="6" s="1"/>
  <c r="F2031" i="6"/>
  <c r="AF2031" i="6" s="1"/>
  <c r="F2030" i="6"/>
  <c r="F2029" i="6"/>
  <c r="F2028" i="6"/>
  <c r="AG2028" i="6" s="1"/>
  <c r="F2027" i="6"/>
  <c r="F2026" i="6"/>
  <c r="F2025" i="6"/>
  <c r="AE2025" i="6" s="1"/>
  <c r="F2024" i="6"/>
  <c r="AB2024" i="6" s="1"/>
  <c r="F2023" i="6"/>
  <c r="T2023" i="6" s="1"/>
  <c r="F2022" i="6"/>
  <c r="K2022" i="6" s="1"/>
  <c r="F2021" i="6"/>
  <c r="F2020" i="6"/>
  <c r="J2020" i="6" s="1"/>
  <c r="F2019" i="6"/>
  <c r="F2018" i="6"/>
  <c r="F2017" i="6"/>
  <c r="U2017" i="6" s="1"/>
  <c r="F2016" i="6"/>
  <c r="F2015" i="6"/>
  <c r="F2014" i="6"/>
  <c r="F2013" i="6"/>
  <c r="W2013" i="6" s="1"/>
  <c r="F2012" i="6"/>
  <c r="F2011" i="6"/>
  <c r="V2011" i="6" s="1"/>
  <c r="F2010" i="6"/>
  <c r="N2010" i="6" s="1"/>
  <c r="F2009" i="6"/>
  <c r="R2009" i="6" s="1"/>
  <c r="F2008" i="6"/>
  <c r="F2007" i="6"/>
  <c r="T2007" i="6" s="1"/>
  <c r="F2006" i="6"/>
  <c r="Z2006" i="6" s="1"/>
  <c r="F2005" i="6"/>
  <c r="F2004" i="6"/>
  <c r="F2003" i="6"/>
  <c r="F2002" i="6"/>
  <c r="F2001" i="6"/>
  <c r="K2001" i="6" s="1"/>
  <c r="F2000" i="6"/>
  <c r="F1999" i="6"/>
  <c r="AF1999" i="6" s="1"/>
  <c r="F1998" i="6"/>
  <c r="F1997" i="6"/>
  <c r="F1996" i="6"/>
  <c r="F1995" i="6"/>
  <c r="F1994" i="6"/>
  <c r="J1994" i="6" s="1"/>
  <c r="F1993" i="6"/>
  <c r="F1992" i="6"/>
  <c r="AC1992" i="6" s="1"/>
  <c r="F1991" i="6"/>
  <c r="F1990" i="6"/>
  <c r="F1989" i="6"/>
  <c r="L1989" i="6" s="1"/>
  <c r="F1988" i="6"/>
  <c r="F1987" i="6"/>
  <c r="F1986" i="6"/>
  <c r="F1985" i="6"/>
  <c r="F1984" i="6"/>
  <c r="X1984" i="6" s="1"/>
  <c r="F1983" i="6"/>
  <c r="R1983" i="6" s="1"/>
  <c r="F1982" i="6"/>
  <c r="F1981" i="6"/>
  <c r="N1981" i="6" s="1"/>
  <c r="F1980" i="6"/>
  <c r="Y1980" i="6" s="1"/>
  <c r="F1979" i="6"/>
  <c r="F1978" i="6"/>
  <c r="N1978" i="6" s="1"/>
  <c r="F1977" i="6"/>
  <c r="Q1977" i="6" s="1"/>
  <c r="F1976" i="6"/>
  <c r="AA1976" i="6" s="1"/>
  <c r="F1975" i="6"/>
  <c r="AE1975" i="6" s="1"/>
  <c r="F1974" i="6"/>
  <c r="F1973" i="6"/>
  <c r="AG1973" i="6" s="1"/>
  <c r="F1972" i="6"/>
  <c r="AE1972" i="6" s="1"/>
  <c r="F1971" i="6"/>
  <c r="W1971" i="6" s="1"/>
  <c r="F1970" i="6"/>
  <c r="X1970" i="6" s="1"/>
  <c r="F1969" i="6"/>
  <c r="AB1969" i="6" s="1"/>
  <c r="F1968" i="6"/>
  <c r="AG1968" i="6" s="1"/>
  <c r="F1967" i="6"/>
  <c r="F1966" i="6"/>
  <c r="J1966" i="6" s="1"/>
  <c r="F1965" i="6"/>
  <c r="AF1965" i="6" s="1"/>
  <c r="F1964" i="6"/>
  <c r="F1963" i="6"/>
  <c r="F1962" i="6"/>
  <c r="AB1962" i="6" s="1"/>
  <c r="F1961" i="6"/>
  <c r="F1960" i="6"/>
  <c r="Q1960" i="6" s="1"/>
  <c r="F1959" i="6"/>
  <c r="X1959" i="6" s="1"/>
  <c r="F1958" i="6"/>
  <c r="L1958" i="6" s="1"/>
  <c r="F1957" i="6"/>
  <c r="M1957" i="6" s="1"/>
  <c r="F1956" i="6"/>
  <c r="F1955" i="6"/>
  <c r="M1955" i="6" s="1"/>
  <c r="F1954" i="6"/>
  <c r="X1954" i="6" s="1"/>
  <c r="F1953" i="6"/>
  <c r="F1952" i="6"/>
  <c r="Z1952" i="6" s="1"/>
  <c r="F1951" i="6"/>
  <c r="J1951" i="6" s="1"/>
  <c r="F1950" i="6"/>
  <c r="J1950" i="6" s="1"/>
  <c r="F1949" i="6"/>
  <c r="F1948" i="6"/>
  <c r="F1947" i="6"/>
  <c r="R1947" i="6" s="1"/>
  <c r="F1946" i="6"/>
  <c r="X1946" i="6" s="1"/>
  <c r="F1945" i="6"/>
  <c r="U1945" i="6" s="1"/>
  <c r="F1944" i="6"/>
  <c r="J1944" i="6" s="1"/>
  <c r="F1943" i="6"/>
  <c r="Q1943" i="6" s="1"/>
  <c r="F1942" i="6"/>
  <c r="Y1942" i="6" s="1"/>
  <c r="F1941" i="6"/>
  <c r="AC1941" i="6" s="1"/>
  <c r="F1940" i="6"/>
  <c r="F1939" i="6"/>
  <c r="F1938" i="6"/>
  <c r="F1937" i="6"/>
  <c r="F1936" i="6"/>
  <c r="Q1936" i="6" s="1"/>
  <c r="F1935" i="6"/>
  <c r="O1935" i="6" s="1"/>
  <c r="F1934" i="6"/>
  <c r="N1934" i="6" s="1"/>
  <c r="F1933" i="6"/>
  <c r="K1933" i="6" s="1"/>
  <c r="F1932" i="6"/>
  <c r="F1931" i="6"/>
  <c r="F1930" i="6"/>
  <c r="F1929" i="6"/>
  <c r="P1929" i="6" s="1"/>
  <c r="F1928" i="6"/>
  <c r="F1927" i="6"/>
  <c r="F1926" i="6"/>
  <c r="F1925" i="6"/>
  <c r="S1925" i="6" s="1"/>
  <c r="F1924" i="6"/>
  <c r="F1923" i="6"/>
  <c r="F1922" i="6"/>
  <c r="F1921" i="6"/>
  <c r="Q1921" i="6" s="1"/>
  <c r="F1920" i="6"/>
  <c r="W1920" i="6" s="1"/>
  <c r="F1919" i="6"/>
  <c r="F1918" i="6"/>
  <c r="F1917" i="6"/>
  <c r="V1917" i="6" s="1"/>
  <c r="F1916" i="6"/>
  <c r="V1916" i="6" s="1"/>
  <c r="F1915" i="6"/>
  <c r="Q1915" i="6" s="1"/>
  <c r="F1914" i="6"/>
  <c r="F1913" i="6"/>
  <c r="AB1913" i="6" s="1"/>
  <c r="F1912" i="6"/>
  <c r="AG1912" i="6" s="1"/>
  <c r="F1911" i="6"/>
  <c r="F1910" i="6"/>
  <c r="L1910" i="6" s="1"/>
  <c r="F1909" i="6"/>
  <c r="F1908" i="6"/>
  <c r="F1907" i="6"/>
  <c r="F1906" i="6"/>
  <c r="F1905" i="6"/>
  <c r="AG1905" i="6" s="1"/>
  <c r="F1904" i="6"/>
  <c r="AF1904" i="6" s="1"/>
  <c r="F1903" i="6"/>
  <c r="W1903" i="6" s="1"/>
  <c r="F1902" i="6"/>
  <c r="N1902" i="6" s="1"/>
  <c r="F1901" i="6"/>
  <c r="F1900" i="6"/>
  <c r="F1899" i="6"/>
  <c r="F1898" i="6"/>
  <c r="U1898" i="6" s="1"/>
  <c r="F1897" i="6"/>
  <c r="F1896" i="6"/>
  <c r="W1896" i="6" s="1"/>
  <c r="F1895" i="6"/>
  <c r="AC1895" i="6" s="1"/>
  <c r="F1894" i="6"/>
  <c r="O1894" i="6" s="1"/>
  <c r="F1893" i="6"/>
  <c r="O1893" i="6" s="1"/>
  <c r="F1892" i="6"/>
  <c r="F1891" i="6"/>
  <c r="J1891" i="6" s="1"/>
  <c r="F1890" i="6"/>
  <c r="F1889" i="6"/>
  <c r="J1889" i="6" s="1"/>
  <c r="F1888" i="6"/>
  <c r="AF1888" i="6" s="1"/>
  <c r="F1887" i="6"/>
  <c r="AC1887" i="6" s="1"/>
  <c r="F1886" i="6"/>
  <c r="AF1886" i="6" s="1"/>
  <c r="F1885" i="6"/>
  <c r="AF1885" i="6" s="1"/>
  <c r="F1884" i="6"/>
  <c r="T1884" i="6" s="1"/>
  <c r="F1883" i="6"/>
  <c r="F1882" i="6"/>
  <c r="AA1882" i="6" s="1"/>
  <c r="F1881" i="6"/>
  <c r="X1881" i="6" s="1"/>
  <c r="F1880" i="6"/>
  <c r="F1879" i="6"/>
  <c r="L1879" i="6" s="1"/>
  <c r="F1878" i="6"/>
  <c r="W1878" i="6" s="1"/>
  <c r="F1877" i="6"/>
  <c r="AF1877" i="6" s="1"/>
  <c r="F1876" i="6"/>
  <c r="F1875" i="6"/>
  <c r="AB1875" i="6" s="1"/>
  <c r="F1874" i="6"/>
  <c r="W1874" i="6" s="1"/>
  <c r="F1873" i="6"/>
  <c r="F1872" i="6"/>
  <c r="F1871" i="6"/>
  <c r="F1870" i="6"/>
  <c r="Z1870" i="6" s="1"/>
  <c r="F1869" i="6"/>
  <c r="W1869" i="6" s="1"/>
  <c r="F1868" i="6"/>
  <c r="F1867" i="6"/>
  <c r="F1866" i="6"/>
  <c r="S1866" i="6" s="1"/>
  <c r="F1865" i="6"/>
  <c r="F1864" i="6"/>
  <c r="F1863" i="6"/>
  <c r="F1862" i="6"/>
  <c r="F1861" i="6"/>
  <c r="F1860" i="6"/>
  <c r="F1859" i="6"/>
  <c r="AG1859" i="6" s="1"/>
  <c r="F1858" i="6"/>
  <c r="F1857" i="6"/>
  <c r="F1856" i="6"/>
  <c r="F1855" i="6"/>
  <c r="U1855" i="6" s="1"/>
  <c r="F1854" i="6"/>
  <c r="AG1854" i="6" s="1"/>
  <c r="F1853" i="6"/>
  <c r="U1853" i="6" s="1"/>
  <c r="F1852" i="6"/>
  <c r="F1851" i="6"/>
  <c r="M1851" i="6" s="1"/>
  <c r="F1850" i="6"/>
  <c r="Z1850" i="6" s="1"/>
  <c r="F1849" i="6"/>
  <c r="T1849" i="6" s="1"/>
  <c r="F1848" i="6"/>
  <c r="F1847" i="6"/>
  <c r="F1846" i="6"/>
  <c r="N1846" i="6" s="1"/>
  <c r="F1845" i="6"/>
  <c r="F1844" i="6"/>
  <c r="AG1844" i="6" s="1"/>
  <c r="F1843" i="6"/>
  <c r="F1842" i="6"/>
  <c r="F1841" i="6"/>
  <c r="AB1841" i="6" s="1"/>
  <c r="F1840" i="6"/>
  <c r="F1839" i="6"/>
  <c r="F1838" i="6"/>
  <c r="F1837" i="6"/>
  <c r="F1836" i="6"/>
  <c r="S1836" i="6" s="1"/>
  <c r="F1835" i="6"/>
  <c r="F1834" i="6"/>
  <c r="AB1834" i="6" s="1"/>
  <c r="F1833" i="6"/>
  <c r="F1832" i="6"/>
  <c r="AF1832" i="6" s="1"/>
  <c r="F1831" i="6"/>
  <c r="F1830" i="6"/>
  <c r="AB1830" i="6" s="1"/>
  <c r="F1829" i="6"/>
  <c r="T1829" i="6" s="1"/>
  <c r="F1828" i="6"/>
  <c r="L1828" i="6" s="1"/>
  <c r="F1827" i="6"/>
  <c r="Y1827" i="6" s="1"/>
  <c r="F1826" i="6"/>
  <c r="M1826" i="6" s="1"/>
  <c r="F1825" i="6"/>
  <c r="T1825" i="6" s="1"/>
  <c r="F1824" i="6"/>
  <c r="F1823" i="6"/>
  <c r="F1822" i="6"/>
  <c r="Y1822" i="6" s="1"/>
  <c r="F1821" i="6"/>
  <c r="P1821" i="6" s="1"/>
  <c r="F1820" i="6"/>
  <c r="U1820" i="6" s="1"/>
  <c r="F1819" i="6"/>
  <c r="Y1819" i="6" s="1"/>
  <c r="F1818" i="6"/>
  <c r="F1817" i="6"/>
  <c r="AB1817" i="6" s="1"/>
  <c r="F1816" i="6"/>
  <c r="F1815" i="6"/>
  <c r="F1814" i="6"/>
  <c r="Z1814" i="6" s="1"/>
  <c r="F1813" i="6"/>
  <c r="K1813" i="6" s="1"/>
  <c r="F1812" i="6"/>
  <c r="U1812" i="6" s="1"/>
  <c r="F1811" i="6"/>
  <c r="Y1811" i="6" s="1"/>
  <c r="F1810" i="6"/>
  <c r="V1810" i="6" s="1"/>
  <c r="F1809" i="6"/>
  <c r="F1808" i="6"/>
  <c r="X1808" i="6" s="1"/>
  <c r="F1807" i="6"/>
  <c r="AC1807" i="6" s="1"/>
  <c r="F1806" i="6"/>
  <c r="AC1806" i="6" s="1"/>
  <c r="F1805" i="6"/>
  <c r="J1805" i="6" s="1"/>
  <c r="F1804" i="6"/>
  <c r="F1803" i="6"/>
  <c r="F1802" i="6"/>
  <c r="N1802" i="6" s="1"/>
  <c r="F1801" i="6"/>
  <c r="J1801" i="6" s="1"/>
  <c r="F1800" i="6"/>
  <c r="F1799" i="6"/>
  <c r="F1798" i="6"/>
  <c r="J1798" i="6" s="1"/>
  <c r="F1797" i="6"/>
  <c r="S1797" i="6" s="1"/>
  <c r="F1796" i="6"/>
  <c r="F1795" i="6"/>
  <c r="AB1795" i="6" s="1"/>
  <c r="F1794" i="6"/>
  <c r="AE1794" i="6" s="1"/>
  <c r="F1793" i="6"/>
  <c r="F1792" i="6"/>
  <c r="F1791" i="6"/>
  <c r="L1791" i="6" s="1"/>
  <c r="F1790" i="6"/>
  <c r="AD1790" i="6" s="1"/>
  <c r="F1789" i="6"/>
  <c r="O1789" i="6" s="1"/>
  <c r="F1788" i="6"/>
  <c r="X1788" i="6" s="1"/>
  <c r="F1787" i="6"/>
  <c r="N1787" i="6" s="1"/>
  <c r="F1786" i="6"/>
  <c r="AD1786" i="6" s="1"/>
  <c r="F1785" i="6"/>
  <c r="F1784" i="6"/>
  <c r="S1784" i="6" s="1"/>
  <c r="F1783" i="6"/>
  <c r="AF1783" i="6" s="1"/>
  <c r="F1782" i="6"/>
  <c r="F1781" i="6"/>
  <c r="F1780" i="6"/>
  <c r="F1779" i="6"/>
  <c r="J1779" i="6" s="1"/>
  <c r="F1778" i="6"/>
  <c r="Q1778" i="6" s="1"/>
  <c r="F1777" i="6"/>
  <c r="K1777" i="6" s="1"/>
  <c r="F1776" i="6"/>
  <c r="W1776" i="6" s="1"/>
  <c r="F1775" i="6"/>
  <c r="F1774" i="6"/>
  <c r="F1773" i="6"/>
  <c r="AE1773" i="6" s="1"/>
  <c r="F1772" i="6"/>
  <c r="AA1772" i="6" s="1"/>
  <c r="F1771" i="6"/>
  <c r="P1771" i="6" s="1"/>
  <c r="F1770" i="6"/>
  <c r="F1769" i="6"/>
  <c r="K1769" i="6" s="1"/>
  <c r="F1768" i="6"/>
  <c r="M1768" i="6" s="1"/>
  <c r="F1767" i="6"/>
  <c r="AG1767" i="6" s="1"/>
  <c r="F1766" i="6"/>
  <c r="S1766" i="6" s="1"/>
  <c r="F1765" i="6"/>
  <c r="F1764" i="6"/>
  <c r="F1763" i="6"/>
  <c r="M1763" i="6" s="1"/>
  <c r="F1762" i="6"/>
  <c r="T1762" i="6" s="1"/>
  <c r="F1761" i="6"/>
  <c r="F1760" i="6"/>
  <c r="F1759" i="6"/>
  <c r="F1758" i="6"/>
  <c r="J1758" i="6" s="1"/>
  <c r="F1757" i="6"/>
  <c r="AG1757" i="6" s="1"/>
  <c r="F1756" i="6"/>
  <c r="Y1756" i="6" s="1"/>
  <c r="F1755" i="6"/>
  <c r="AC1755" i="6" s="1"/>
  <c r="F1754" i="6"/>
  <c r="F1753" i="6"/>
  <c r="AG1753" i="6" s="1"/>
  <c r="F1752" i="6"/>
  <c r="F1751" i="6"/>
  <c r="F1750" i="6"/>
  <c r="Q1750" i="6" s="1"/>
  <c r="F1749" i="6"/>
  <c r="S1749" i="6" s="1"/>
  <c r="F1748" i="6"/>
  <c r="AB1748" i="6" s="1"/>
  <c r="F1747" i="6"/>
  <c r="AB1747" i="6" s="1"/>
  <c r="F1746" i="6"/>
  <c r="AC1746" i="6" s="1"/>
  <c r="F1745" i="6"/>
  <c r="AG1745" i="6" s="1"/>
  <c r="F1744" i="6"/>
  <c r="AC1744" i="6" s="1"/>
  <c r="F1743" i="6"/>
  <c r="F1742" i="6"/>
  <c r="V1742" i="6" s="1"/>
  <c r="F1741" i="6"/>
  <c r="S1741" i="6" s="1"/>
  <c r="F1740" i="6"/>
  <c r="F1739" i="6"/>
  <c r="F1738" i="6"/>
  <c r="N1738" i="6" s="1"/>
  <c r="F1737" i="6"/>
  <c r="F1736" i="6"/>
  <c r="R1736" i="6" s="1"/>
  <c r="F1735" i="6"/>
  <c r="T1735" i="6" s="1"/>
  <c r="F1734" i="6"/>
  <c r="F1733" i="6"/>
  <c r="F1732" i="6"/>
  <c r="V1732" i="6" s="1"/>
  <c r="F1731" i="6"/>
  <c r="Y1731" i="6" s="1"/>
  <c r="F1730" i="6"/>
  <c r="F1729" i="6"/>
  <c r="F1728" i="6"/>
  <c r="F1727" i="6"/>
  <c r="F1726" i="6"/>
  <c r="F1725" i="6"/>
  <c r="V1725" i="6" s="1"/>
  <c r="F1724" i="6"/>
  <c r="Z1724" i="6" s="1"/>
  <c r="F1723" i="6"/>
  <c r="F1722" i="6"/>
  <c r="O1722" i="6" s="1"/>
  <c r="F1721" i="6"/>
  <c r="Z1721" i="6" s="1"/>
  <c r="F1720" i="6"/>
  <c r="AC1720" i="6" s="1"/>
  <c r="F1719" i="6"/>
  <c r="AB1719" i="6" s="1"/>
  <c r="F1718" i="6"/>
  <c r="AB1718" i="6" s="1"/>
  <c r="F1717" i="6"/>
  <c r="F1716" i="6"/>
  <c r="F1715" i="6"/>
  <c r="F1714" i="6"/>
  <c r="L1714" i="6" s="1"/>
  <c r="F1713" i="6"/>
  <c r="AC1713" i="6" s="1"/>
  <c r="F1712" i="6"/>
  <c r="F1711" i="6"/>
  <c r="F1710" i="6"/>
  <c r="F1709" i="6"/>
  <c r="F1708" i="6"/>
  <c r="AE1708" i="6" s="1"/>
  <c r="F1707" i="6"/>
  <c r="AE1707" i="6" s="1"/>
  <c r="F1706" i="6"/>
  <c r="F1705" i="6"/>
  <c r="V1705" i="6" s="1"/>
  <c r="F1704" i="6"/>
  <c r="AF1704" i="6" s="1"/>
  <c r="F1703" i="6"/>
  <c r="F1702" i="6"/>
  <c r="P1702" i="6" s="1"/>
  <c r="F1701" i="6"/>
  <c r="F1700" i="6"/>
  <c r="Q1700" i="6" s="1"/>
  <c r="F1699" i="6"/>
  <c r="AA1699" i="6" s="1"/>
  <c r="F1698" i="6"/>
  <c r="AE1698" i="6" s="1"/>
  <c r="F1697" i="6"/>
  <c r="F1696" i="6"/>
  <c r="AA1696" i="6" s="1"/>
  <c r="F1695" i="6"/>
  <c r="AF1695" i="6" s="1"/>
  <c r="F1694" i="6"/>
  <c r="F1693" i="6"/>
  <c r="AF1693" i="6" s="1"/>
  <c r="F1692" i="6"/>
  <c r="AF1692" i="6" s="1"/>
  <c r="F1691" i="6"/>
  <c r="F1690" i="6"/>
  <c r="U1690" i="6" s="1"/>
  <c r="F1689" i="6"/>
  <c r="F1688" i="6"/>
  <c r="F1687" i="6"/>
  <c r="W1687" i="6" s="1"/>
  <c r="F1686" i="6"/>
  <c r="F1685" i="6"/>
  <c r="W1685" i="6" s="1"/>
  <c r="F1684" i="6"/>
  <c r="AA1684" i="6" s="1"/>
  <c r="F1683" i="6"/>
  <c r="AF1683" i="6" s="1"/>
  <c r="F1682" i="6"/>
  <c r="Z1682" i="6" s="1"/>
  <c r="F1681" i="6"/>
  <c r="AG1681" i="6" s="1"/>
  <c r="F1680" i="6"/>
  <c r="F1679" i="6"/>
  <c r="F1678" i="6"/>
  <c r="F1677" i="6"/>
  <c r="Q1677" i="6" s="1"/>
  <c r="F1676" i="6"/>
  <c r="F1675" i="6"/>
  <c r="F1674" i="6"/>
  <c r="F1673" i="6"/>
  <c r="F1672" i="6"/>
  <c r="R1672" i="6" s="1"/>
  <c r="F1671" i="6"/>
  <c r="F1670" i="6"/>
  <c r="F1669" i="6"/>
  <c r="T1669" i="6" s="1"/>
  <c r="F1668" i="6"/>
  <c r="F1667" i="6"/>
  <c r="Z1667" i="6" s="1"/>
  <c r="F1666" i="6"/>
  <c r="AB1666" i="6" s="1"/>
  <c r="F1665" i="6"/>
  <c r="F1664" i="6"/>
  <c r="Q1664" i="6" s="1"/>
  <c r="F1663" i="6"/>
  <c r="K1663" i="6" s="1"/>
  <c r="F1662" i="6"/>
  <c r="F1661" i="6"/>
  <c r="F1660" i="6"/>
  <c r="S1660" i="6" s="1"/>
  <c r="F1659" i="6"/>
  <c r="AD1659" i="6" s="1"/>
  <c r="F1658" i="6"/>
  <c r="F1657" i="6"/>
  <c r="M1657" i="6" s="1"/>
  <c r="F1656" i="6"/>
  <c r="R1656" i="6" s="1"/>
  <c r="F1655" i="6"/>
  <c r="K1655" i="6" s="1"/>
  <c r="F1654" i="6"/>
  <c r="Q1654" i="6" s="1"/>
  <c r="F1653" i="6"/>
  <c r="AG1653" i="6" s="1"/>
  <c r="F1652" i="6"/>
  <c r="F1651" i="6"/>
  <c r="Z1651" i="6" s="1"/>
  <c r="F1650" i="6"/>
  <c r="F1649" i="6"/>
  <c r="F1648" i="6"/>
  <c r="F1647" i="6"/>
  <c r="AF1647" i="6" s="1"/>
  <c r="F1646" i="6"/>
  <c r="AC1646" i="6" s="1"/>
  <c r="F1645" i="6"/>
  <c r="F1644" i="6"/>
  <c r="F1643" i="6"/>
  <c r="F1642" i="6"/>
  <c r="AB1642" i="6" s="1"/>
  <c r="F1641" i="6"/>
  <c r="AB1641" i="6" s="1"/>
  <c r="F1640" i="6"/>
  <c r="AG1640" i="6" s="1"/>
  <c r="F1639" i="6"/>
  <c r="F1638" i="6"/>
  <c r="AB1638" i="6" s="1"/>
  <c r="F1637" i="6"/>
  <c r="J1637" i="6" s="1"/>
  <c r="F1636" i="6"/>
  <c r="AA1636" i="6" s="1"/>
  <c r="F1635" i="6"/>
  <c r="F1634" i="6"/>
  <c r="U1634" i="6" s="1"/>
  <c r="F1633" i="6"/>
  <c r="AF1633" i="6" s="1"/>
  <c r="F1632" i="6"/>
  <c r="U1632" i="6" s="1"/>
  <c r="F1631" i="6"/>
  <c r="F1630" i="6"/>
  <c r="AB1630" i="6" s="1"/>
  <c r="F1629" i="6"/>
  <c r="AB1629" i="6" s="1"/>
  <c r="F1628" i="6"/>
  <c r="F1627" i="6"/>
  <c r="AF1627" i="6" s="1"/>
  <c r="F1626" i="6"/>
  <c r="U1626" i="6" s="1"/>
  <c r="F1625" i="6"/>
  <c r="F1624" i="6"/>
  <c r="W1624" i="6" s="1"/>
  <c r="F1623" i="6"/>
  <c r="F1622" i="6"/>
  <c r="F1621" i="6"/>
  <c r="Q1621" i="6" s="1"/>
  <c r="F1620" i="6"/>
  <c r="T1620" i="6" s="1"/>
  <c r="F1619" i="6"/>
  <c r="AF1619" i="6" s="1"/>
  <c r="F1618" i="6"/>
  <c r="R1618" i="6" s="1"/>
  <c r="F1617" i="6"/>
  <c r="F1616" i="6"/>
  <c r="F1615" i="6"/>
  <c r="AE1615" i="6" s="1"/>
  <c r="F1614" i="6"/>
  <c r="V1614" i="6" s="1"/>
  <c r="F1613" i="6"/>
  <c r="AG1613" i="6" s="1"/>
  <c r="F1612" i="6"/>
  <c r="W1612" i="6" s="1"/>
  <c r="F1611" i="6"/>
  <c r="K1611" i="6" s="1"/>
  <c r="F1610" i="6"/>
  <c r="J1610" i="6" s="1"/>
  <c r="F1609" i="6"/>
  <c r="Y1609" i="6" s="1"/>
  <c r="F1608" i="6"/>
  <c r="L1608" i="6" s="1"/>
  <c r="F1607" i="6"/>
  <c r="Z1607" i="6" s="1"/>
  <c r="F1606" i="6"/>
  <c r="F1605" i="6"/>
  <c r="AB1605" i="6" s="1"/>
  <c r="F1604" i="6"/>
  <c r="F1603" i="6"/>
  <c r="AG1603" i="6" s="1"/>
  <c r="F1602" i="6"/>
  <c r="F1601" i="6"/>
  <c r="Z1601" i="6" s="1"/>
  <c r="F1600" i="6"/>
  <c r="V1600" i="6" s="1"/>
  <c r="F1599" i="6"/>
  <c r="V1599" i="6" s="1"/>
  <c r="F1598" i="6"/>
  <c r="Y1598" i="6" s="1"/>
  <c r="F1597" i="6"/>
  <c r="Y1597" i="6" s="1"/>
  <c r="F1596" i="6"/>
  <c r="F1595" i="6"/>
  <c r="F1594" i="6"/>
  <c r="AB1594" i="6" s="1"/>
  <c r="F1593" i="6"/>
  <c r="F1592" i="6"/>
  <c r="S1592" i="6" s="1"/>
  <c r="F1591" i="6"/>
  <c r="F1590" i="6"/>
  <c r="AG1590" i="6" s="1"/>
  <c r="F1589" i="6"/>
  <c r="X1589" i="6" s="1"/>
  <c r="F1588" i="6"/>
  <c r="F1587" i="6"/>
  <c r="F1586" i="6"/>
  <c r="F1585" i="6"/>
  <c r="F1584" i="6"/>
  <c r="F1583" i="6"/>
  <c r="L1583" i="6" s="1"/>
  <c r="F1582" i="6"/>
  <c r="F1581" i="6"/>
  <c r="V1581" i="6" s="1"/>
  <c r="F1580" i="6"/>
  <c r="AF1580" i="6" s="1"/>
  <c r="F1579" i="6"/>
  <c r="F1578" i="6"/>
  <c r="F1577" i="6"/>
  <c r="V1577" i="6" s="1"/>
  <c r="F1576" i="6"/>
  <c r="F1575" i="6"/>
  <c r="T1575" i="6" s="1"/>
  <c r="F1574" i="6"/>
  <c r="L1574" i="6" s="1"/>
  <c r="F1573" i="6"/>
  <c r="S1573" i="6" s="1"/>
  <c r="F1572" i="6"/>
  <c r="AC1572" i="6" s="1"/>
  <c r="F1571" i="6"/>
  <c r="F1570" i="6"/>
  <c r="F1569" i="6"/>
  <c r="F1568" i="6"/>
  <c r="F1567" i="6"/>
  <c r="F1566" i="6"/>
  <c r="W1566" i="6" s="1"/>
  <c r="F1565" i="6"/>
  <c r="AC1565" i="6" s="1"/>
  <c r="F1564" i="6"/>
  <c r="F1563" i="6"/>
  <c r="P1563" i="6" s="1"/>
  <c r="F1562" i="6"/>
  <c r="F1561" i="6"/>
  <c r="AF1561" i="6" s="1"/>
  <c r="F1560" i="6"/>
  <c r="F1559" i="6"/>
  <c r="F1558" i="6"/>
  <c r="P1558" i="6" s="1"/>
  <c r="F1557" i="6"/>
  <c r="J1557" i="6" s="1"/>
  <c r="F1556" i="6"/>
  <c r="AF1556" i="6" s="1"/>
  <c r="F1555" i="6"/>
  <c r="F1554" i="6"/>
  <c r="F1553" i="6"/>
  <c r="F1552" i="6"/>
  <c r="Z1552" i="6" s="1"/>
  <c r="F1551" i="6"/>
  <c r="F1550" i="6"/>
  <c r="N1550" i="6" s="1"/>
  <c r="F1549" i="6"/>
  <c r="O1549" i="6" s="1"/>
  <c r="F1548" i="6"/>
  <c r="P1548" i="6" s="1"/>
  <c r="F1547" i="6"/>
  <c r="AF1547" i="6" s="1"/>
  <c r="F1546" i="6"/>
  <c r="V1546" i="6" s="1"/>
  <c r="F1545" i="6"/>
  <c r="J1545" i="6" s="1"/>
  <c r="F1544" i="6"/>
  <c r="AG1544" i="6" s="1"/>
  <c r="F1543" i="6"/>
  <c r="F1542" i="6"/>
  <c r="F1541" i="6"/>
  <c r="L1541" i="6" s="1"/>
  <c r="F1540" i="6"/>
  <c r="F1539" i="6"/>
  <c r="J1539" i="6" s="1"/>
  <c r="F1538" i="6"/>
  <c r="F1537" i="6"/>
  <c r="Z1537" i="6" s="1"/>
  <c r="F1536" i="6"/>
  <c r="F1535" i="6"/>
  <c r="AG1535" i="6" s="1"/>
  <c r="F1534" i="6"/>
  <c r="Y1534" i="6" s="1"/>
  <c r="F1533" i="6"/>
  <c r="AB1533" i="6" s="1"/>
  <c r="F1532" i="6"/>
  <c r="AD1532" i="6" s="1"/>
  <c r="F1531" i="6"/>
  <c r="F1530" i="6"/>
  <c r="U1530" i="6" s="1"/>
  <c r="F1529" i="6"/>
  <c r="AC1529" i="6" s="1"/>
  <c r="F1528" i="6"/>
  <c r="F1527" i="6"/>
  <c r="AA1527" i="6" s="1"/>
  <c r="F1526" i="6"/>
  <c r="T1526" i="6" s="1"/>
  <c r="F1525" i="6"/>
  <c r="J1525" i="6" s="1"/>
  <c r="F1524" i="6"/>
  <c r="F1523" i="6"/>
  <c r="F1522" i="6"/>
  <c r="F1521" i="6"/>
  <c r="F1520" i="6"/>
  <c r="F1519" i="6"/>
  <c r="O1519" i="6" s="1"/>
  <c r="F1518" i="6"/>
  <c r="F1517" i="6"/>
  <c r="Z1517" i="6" s="1"/>
  <c r="F1516" i="6"/>
  <c r="F1515" i="6"/>
  <c r="F1514" i="6"/>
  <c r="AB1514" i="6" s="1"/>
  <c r="F1513" i="6"/>
  <c r="AD1513" i="6" s="1"/>
  <c r="F1512" i="6"/>
  <c r="T1512" i="6" s="1"/>
  <c r="F1511" i="6"/>
  <c r="AE1511" i="6" s="1"/>
  <c r="F1510" i="6"/>
  <c r="AD1510" i="6" s="1"/>
  <c r="F1509" i="6"/>
  <c r="F1508" i="6"/>
  <c r="T1508" i="6" s="1"/>
  <c r="F1507" i="6"/>
  <c r="F1506" i="6"/>
  <c r="F1505" i="6"/>
  <c r="F1504" i="6"/>
  <c r="AD1504" i="6" s="1"/>
  <c r="F1503" i="6"/>
  <c r="X1503" i="6" s="1"/>
  <c r="F1502" i="6"/>
  <c r="P1502" i="6" s="1"/>
  <c r="F1501" i="6"/>
  <c r="X1501" i="6" s="1"/>
  <c r="F1500" i="6"/>
  <c r="F1499" i="6"/>
  <c r="F1498" i="6"/>
  <c r="F1497" i="6"/>
  <c r="X1497" i="6" s="1"/>
  <c r="F1496" i="6"/>
  <c r="F1495" i="6"/>
  <c r="AE1495" i="6" s="1"/>
  <c r="F1494" i="6"/>
  <c r="U1494" i="6" s="1"/>
  <c r="F1493" i="6"/>
  <c r="T1493" i="6" s="1"/>
  <c r="F1492" i="6"/>
  <c r="F1491" i="6"/>
  <c r="F1490" i="6"/>
  <c r="N1490" i="6" s="1"/>
  <c r="F1489" i="6"/>
  <c r="F1488" i="6"/>
  <c r="N1488" i="6" s="1"/>
  <c r="F1487" i="6"/>
  <c r="F1486" i="6"/>
  <c r="F1485" i="6"/>
  <c r="F1484" i="6"/>
  <c r="T1484" i="6" s="1"/>
  <c r="F1483" i="6"/>
  <c r="N1483" i="6" s="1"/>
  <c r="F1482" i="6"/>
  <c r="F1481" i="6"/>
  <c r="F1480" i="6"/>
  <c r="Z1480" i="6" s="1"/>
  <c r="F1479" i="6"/>
  <c r="T1479" i="6" s="1"/>
  <c r="F1478" i="6"/>
  <c r="M1478" i="6" s="1"/>
  <c r="F1477" i="6"/>
  <c r="AE1477" i="6" s="1"/>
  <c r="F1476" i="6"/>
  <c r="F1475" i="6"/>
  <c r="T1475" i="6" s="1"/>
  <c r="F1474" i="6"/>
  <c r="J1474" i="6" s="1"/>
  <c r="F1473" i="6"/>
  <c r="AF1473" i="6" s="1"/>
  <c r="F1472" i="6"/>
  <c r="AG1472" i="6" s="1"/>
  <c r="F1471" i="6"/>
  <c r="AD1471" i="6" s="1"/>
  <c r="F1470" i="6"/>
  <c r="AC1470" i="6" s="1"/>
  <c r="F1469" i="6"/>
  <c r="F1468" i="6"/>
  <c r="F1467" i="6"/>
  <c r="U1467" i="6" s="1"/>
  <c r="F1466" i="6"/>
  <c r="AC1466" i="6" s="1"/>
  <c r="F1465" i="6"/>
  <c r="F1464" i="6"/>
  <c r="F1463" i="6"/>
  <c r="F1462" i="6"/>
  <c r="Z1462" i="6" s="1"/>
  <c r="F1461" i="6"/>
  <c r="F1460" i="6"/>
  <c r="U1460" i="6" s="1"/>
  <c r="F1459" i="6"/>
  <c r="Y1459" i="6" s="1"/>
  <c r="F1458" i="6"/>
  <c r="AA1458" i="6" s="1"/>
  <c r="F1457" i="6"/>
  <c r="S1457" i="6" s="1"/>
  <c r="F1456" i="6"/>
  <c r="J1456" i="6" s="1"/>
  <c r="F1455" i="6"/>
  <c r="F1454" i="6"/>
  <c r="X1454" i="6" s="1"/>
  <c r="F1453" i="6"/>
  <c r="F1452" i="6"/>
  <c r="V1452" i="6" s="1"/>
  <c r="F1451" i="6"/>
  <c r="F1450" i="6"/>
  <c r="X1450" i="6" s="1"/>
  <c r="F1449" i="6"/>
  <c r="AD1449" i="6" s="1"/>
  <c r="F1448" i="6"/>
  <c r="R1448" i="6" s="1"/>
  <c r="F1447" i="6"/>
  <c r="F1446" i="6"/>
  <c r="F1445" i="6"/>
  <c r="Y1445" i="6" s="1"/>
  <c r="F1444" i="6"/>
  <c r="F1443" i="6"/>
  <c r="P1443" i="6" s="1"/>
  <c r="F1442" i="6"/>
  <c r="F1441" i="6"/>
  <c r="S1441" i="6" s="1"/>
  <c r="F1440" i="6"/>
  <c r="F1439" i="6"/>
  <c r="F1438" i="6"/>
  <c r="F1437" i="6"/>
  <c r="F1436" i="6"/>
  <c r="AD1436" i="6" s="1"/>
  <c r="F1435" i="6"/>
  <c r="Y1435" i="6" s="1"/>
  <c r="F1434" i="6"/>
  <c r="F1433" i="6"/>
  <c r="AB1433" i="6" s="1"/>
  <c r="F1432" i="6"/>
  <c r="F1431" i="6"/>
  <c r="AB1431" i="6" s="1"/>
  <c r="F1430" i="6"/>
  <c r="F1429" i="6"/>
  <c r="AB1429" i="6" s="1"/>
  <c r="F1428" i="6"/>
  <c r="Q1428" i="6" s="1"/>
  <c r="F1427" i="6"/>
  <c r="F1426" i="6"/>
  <c r="F1425" i="6"/>
  <c r="F1424" i="6"/>
  <c r="AA1424" i="6" s="1"/>
  <c r="F1423" i="6"/>
  <c r="F1422" i="6"/>
  <c r="X1422" i="6" s="1"/>
  <c r="F1421" i="6"/>
  <c r="AC1421" i="6" s="1"/>
  <c r="F1420" i="6"/>
  <c r="J1420" i="6" s="1"/>
  <c r="F1419" i="6"/>
  <c r="F1418" i="6"/>
  <c r="F1417" i="6"/>
  <c r="F1416" i="6"/>
  <c r="AD1416" i="6" s="1"/>
  <c r="F1415" i="6"/>
  <c r="AE1415" i="6" s="1"/>
  <c r="F1414" i="6"/>
  <c r="AC1414" i="6" s="1"/>
  <c r="F1413" i="6"/>
  <c r="F1412" i="6"/>
  <c r="J1412" i="6" s="1"/>
  <c r="F1411" i="6"/>
  <c r="AG1411" i="6" s="1"/>
  <c r="F1410" i="6"/>
  <c r="F1409" i="6"/>
  <c r="AG1409" i="6" s="1"/>
  <c r="F1408" i="6"/>
  <c r="F1407" i="6"/>
  <c r="W1407" i="6" s="1"/>
  <c r="F1406" i="6"/>
  <c r="AF1406" i="6" s="1"/>
  <c r="F1405" i="6"/>
  <c r="F1404" i="6"/>
  <c r="O1404" i="6" s="1"/>
  <c r="F1403" i="6"/>
  <c r="F1402" i="6"/>
  <c r="AA1402" i="6" s="1"/>
  <c r="F1401" i="6"/>
  <c r="F1400" i="6"/>
  <c r="F1399" i="6"/>
  <c r="W1399" i="6" s="1"/>
  <c r="F1398" i="6"/>
  <c r="F1397" i="6"/>
  <c r="W1397" i="6" s="1"/>
  <c r="F1396" i="6"/>
  <c r="L1396" i="6" s="1"/>
  <c r="F1395" i="6"/>
  <c r="AF1395" i="6" s="1"/>
  <c r="F1394" i="6"/>
  <c r="U1394" i="6" s="1"/>
  <c r="F1393" i="6"/>
  <c r="F1392" i="6"/>
  <c r="F1391" i="6"/>
  <c r="F1390" i="6"/>
  <c r="F1389" i="6"/>
  <c r="F1388" i="6"/>
  <c r="F1387" i="6"/>
  <c r="F1386" i="6"/>
  <c r="W1386" i="6" s="1"/>
  <c r="F1385" i="6"/>
  <c r="F1384" i="6"/>
  <c r="F1383" i="6"/>
  <c r="F1382" i="6"/>
  <c r="F1381" i="6"/>
  <c r="L1381" i="6" s="1"/>
  <c r="F1380" i="6"/>
  <c r="F1379" i="6"/>
  <c r="N1379" i="6" s="1"/>
  <c r="F1378" i="6"/>
  <c r="Z1378" i="6" s="1"/>
  <c r="F1377" i="6"/>
  <c r="AE1377" i="6" s="1"/>
  <c r="F1376" i="6"/>
  <c r="F1375" i="6"/>
  <c r="AE1375" i="6" s="1"/>
  <c r="F1374" i="6"/>
  <c r="U1374" i="6" s="1"/>
  <c r="F1373" i="6"/>
  <c r="F1372" i="6"/>
  <c r="Q1372" i="6" s="1"/>
  <c r="F1371" i="6"/>
  <c r="F1370" i="6"/>
  <c r="AF1370" i="6" s="1"/>
  <c r="F1369" i="6"/>
  <c r="F1368" i="6"/>
  <c r="F1367" i="6"/>
  <c r="F1366" i="6"/>
  <c r="U1366" i="6" s="1"/>
  <c r="F1365" i="6"/>
  <c r="F1364" i="6"/>
  <c r="S1364" i="6" s="1"/>
  <c r="F1363" i="6"/>
  <c r="F1362" i="6"/>
  <c r="X1362" i="6" s="1"/>
  <c r="F1361" i="6"/>
  <c r="F1360" i="6"/>
  <c r="AA1360" i="6" s="1"/>
  <c r="F1359" i="6"/>
  <c r="F1358" i="6"/>
  <c r="S1358" i="6" s="1"/>
  <c r="F1357" i="6"/>
  <c r="AC1357" i="6" s="1"/>
  <c r="F1356" i="6"/>
  <c r="F1355" i="6"/>
  <c r="M1355" i="6" s="1"/>
  <c r="F1354" i="6"/>
  <c r="F1353" i="6"/>
  <c r="M1353" i="6" s="1"/>
  <c r="F1352" i="6"/>
  <c r="F1351" i="6"/>
  <c r="F1350" i="6"/>
  <c r="F1349" i="6"/>
  <c r="F1348" i="6"/>
  <c r="Q1348" i="6" s="1"/>
  <c r="F1347" i="6"/>
  <c r="M1347" i="6" s="1"/>
  <c r="F1346" i="6"/>
  <c r="X1346" i="6" s="1"/>
  <c r="F1345" i="6"/>
  <c r="F1344" i="6"/>
  <c r="P1344" i="6" s="1"/>
  <c r="F1343" i="6"/>
  <c r="M1343" i="6" s="1"/>
  <c r="F1342" i="6"/>
  <c r="AF1342" i="6" s="1"/>
  <c r="F1341" i="6"/>
  <c r="F1340" i="6"/>
  <c r="F1339" i="6"/>
  <c r="U1339" i="6" s="1"/>
  <c r="F1338" i="6"/>
  <c r="F1337" i="6"/>
  <c r="F1336" i="6"/>
  <c r="AG1336" i="6" s="1"/>
  <c r="F1335" i="6"/>
  <c r="F1334" i="6"/>
  <c r="F1333" i="6"/>
  <c r="R1333" i="6" s="1"/>
  <c r="F1332" i="6"/>
  <c r="F1331" i="6"/>
  <c r="F1330" i="6"/>
  <c r="Q1330" i="6" s="1"/>
  <c r="F1329" i="6"/>
  <c r="AA1329" i="6" s="1"/>
  <c r="F1328" i="6"/>
  <c r="F1327" i="6"/>
  <c r="AD1327" i="6" s="1"/>
  <c r="F1326" i="6"/>
  <c r="F1325" i="6"/>
  <c r="F1324" i="6"/>
  <c r="F1323" i="6"/>
  <c r="P1323" i="6" s="1"/>
  <c r="F1322" i="6"/>
  <c r="U1322" i="6" s="1"/>
  <c r="F1321" i="6"/>
  <c r="F1320" i="6"/>
  <c r="S1320" i="6" s="1"/>
  <c r="F1319" i="6"/>
  <c r="F1318" i="6"/>
  <c r="O1318" i="6" s="1"/>
  <c r="F1317" i="6"/>
  <c r="F1316" i="6"/>
  <c r="F1315" i="6"/>
  <c r="U1315" i="6" s="1"/>
  <c r="F1314" i="6"/>
  <c r="P1314" i="6" s="1"/>
  <c r="F1313" i="6"/>
  <c r="F1312" i="6"/>
  <c r="Q1312" i="6" s="1"/>
  <c r="F1311" i="6"/>
  <c r="AC1311" i="6" s="1"/>
  <c r="F1310" i="6"/>
  <c r="F1309" i="6"/>
  <c r="F1308" i="6"/>
  <c r="T1308" i="6" s="1"/>
  <c r="F1307" i="6"/>
  <c r="AF1307" i="6" s="1"/>
  <c r="F1306" i="6"/>
  <c r="AA1306" i="6" s="1"/>
  <c r="F1305" i="6"/>
  <c r="F1304" i="6"/>
  <c r="T1304" i="6" s="1"/>
  <c r="F1303" i="6"/>
  <c r="F1302" i="6"/>
  <c r="AB1302" i="6" s="1"/>
  <c r="F1301" i="6"/>
  <c r="AG1301" i="6" s="1"/>
  <c r="F1300" i="6"/>
  <c r="Q1300" i="6" s="1"/>
  <c r="F1299" i="6"/>
  <c r="F1298" i="6"/>
  <c r="X1298" i="6" s="1"/>
  <c r="F1297" i="6"/>
  <c r="F1296" i="6"/>
  <c r="J1296" i="6" s="1"/>
  <c r="F1295" i="6"/>
  <c r="W1295" i="6" s="1"/>
  <c r="F1294" i="6"/>
  <c r="Y1294" i="6" s="1"/>
  <c r="F1293" i="6"/>
  <c r="N1293" i="6" s="1"/>
  <c r="F1292" i="6"/>
  <c r="K1292" i="6" s="1"/>
  <c r="F1291" i="6"/>
  <c r="U1291" i="6" s="1"/>
  <c r="F1290" i="6"/>
  <c r="F1289" i="6"/>
  <c r="Q1289" i="6" s="1"/>
  <c r="F1288" i="6"/>
  <c r="F1287" i="6"/>
  <c r="AG1286" i="6"/>
  <c r="AF1286" i="6"/>
  <c r="AE1286" i="6"/>
  <c r="AD1286" i="6"/>
  <c r="AC1286" i="6"/>
  <c r="AB1286" i="6"/>
  <c r="AA1286" i="6"/>
  <c r="Z1286" i="6"/>
  <c r="Y1286" i="6"/>
  <c r="X1286" i="6"/>
  <c r="W1286" i="6"/>
  <c r="V1286" i="6"/>
  <c r="U1286" i="6"/>
  <c r="T1286" i="6"/>
  <c r="S1286" i="6"/>
  <c r="R1286" i="6"/>
  <c r="Q1286" i="6"/>
  <c r="P1286" i="6"/>
  <c r="O1286" i="6"/>
  <c r="N1286" i="6"/>
  <c r="M1286" i="6"/>
  <c r="L1286" i="6"/>
  <c r="K1286" i="6"/>
  <c r="J1286" i="6"/>
  <c r="F1285" i="6"/>
  <c r="F1284" i="6"/>
  <c r="AD1284" i="6" s="1"/>
  <c r="F1283" i="6"/>
  <c r="F1282" i="6"/>
  <c r="F1281" i="6"/>
  <c r="AG1281" i="6" s="1"/>
  <c r="F1280" i="6"/>
  <c r="F1279" i="6"/>
  <c r="T1279" i="6" s="1"/>
  <c r="F1278" i="6"/>
  <c r="F1277" i="6"/>
  <c r="Y1277" i="6" s="1"/>
  <c r="F1276" i="6"/>
  <c r="T1276" i="6" s="1"/>
  <c r="F1275" i="6"/>
  <c r="F1274" i="6"/>
  <c r="F1273" i="6"/>
  <c r="M1273" i="6" s="1"/>
  <c r="F1272" i="6"/>
  <c r="F1271" i="6"/>
  <c r="AG1271" i="6" s="1"/>
  <c r="F1270" i="6"/>
  <c r="AA1270" i="6" s="1"/>
  <c r="F1269" i="6"/>
  <c r="X1269" i="6" s="1"/>
  <c r="F1268" i="6"/>
  <c r="AD1268" i="6" s="1"/>
  <c r="F1267" i="6"/>
  <c r="M1267" i="6" s="1"/>
  <c r="F1266" i="6"/>
  <c r="AA1266" i="6" s="1"/>
  <c r="F1265" i="6"/>
  <c r="F1264" i="6"/>
  <c r="Q1264" i="6" s="1"/>
  <c r="F1263" i="6"/>
  <c r="F1262" i="6"/>
  <c r="F1261" i="6"/>
  <c r="F1260" i="6"/>
  <c r="V1260" i="6" s="1"/>
  <c r="F1259" i="6"/>
  <c r="F1258" i="6"/>
  <c r="J1258" i="6" s="1"/>
  <c r="F1257" i="6"/>
  <c r="AC1257" i="6" s="1"/>
  <c r="F1256" i="6"/>
  <c r="F1255" i="6"/>
  <c r="W1255" i="6" s="1"/>
  <c r="F1254" i="6"/>
  <c r="F1253" i="6"/>
  <c r="V1253" i="6" s="1"/>
  <c r="F1252" i="6"/>
  <c r="F1251" i="6"/>
  <c r="F1250" i="6"/>
  <c r="U1250" i="6" s="1"/>
  <c r="F1249" i="6"/>
  <c r="AF1249" i="6" s="1"/>
  <c r="F1248" i="6"/>
  <c r="F1247" i="6"/>
  <c r="F1246" i="6"/>
  <c r="F1245" i="6"/>
  <c r="Z1245" i="6" s="1"/>
  <c r="F1244" i="6"/>
  <c r="F1243" i="6"/>
  <c r="AD1243" i="6" s="1"/>
  <c r="F1242" i="6"/>
  <c r="F1241" i="6"/>
  <c r="Z1241" i="6" s="1"/>
  <c r="F1240" i="6"/>
  <c r="F1239" i="6"/>
  <c r="F1238" i="6"/>
  <c r="AE1238" i="6" s="1"/>
  <c r="F1237" i="6"/>
  <c r="F1236" i="6"/>
  <c r="AA1236" i="6" s="1"/>
  <c r="F1235" i="6"/>
  <c r="AG1234" i="6"/>
  <c r="AF1234" i="6"/>
  <c r="AE1234" i="6"/>
  <c r="AD1234" i="6"/>
  <c r="AC1234" i="6"/>
  <c r="AB1234" i="6"/>
  <c r="AA1234" i="6"/>
  <c r="Z1234" i="6"/>
  <c r="Y1234" i="6"/>
  <c r="X1234" i="6"/>
  <c r="W1234" i="6"/>
  <c r="V1234" i="6"/>
  <c r="U1234" i="6"/>
  <c r="T1234" i="6"/>
  <c r="S1234" i="6"/>
  <c r="R1234" i="6"/>
  <c r="Q1234" i="6"/>
  <c r="P1234" i="6"/>
  <c r="O1234" i="6"/>
  <c r="N1234" i="6"/>
  <c r="M1234" i="6"/>
  <c r="L1234" i="6"/>
  <c r="K1234" i="6"/>
  <c r="J1234" i="6"/>
  <c r="F1233" i="6"/>
  <c r="AF1233" i="6" s="1"/>
  <c r="F1232" i="6"/>
  <c r="F1231" i="6"/>
  <c r="AC1231" i="6" s="1"/>
  <c r="F1230" i="6"/>
  <c r="Y1230" i="6" s="1"/>
  <c r="F1229" i="6"/>
  <c r="Q1229" i="6" s="1"/>
  <c r="F1228" i="6"/>
  <c r="R1228" i="6" s="1"/>
  <c r="F1227" i="6"/>
  <c r="W1227" i="6" s="1"/>
  <c r="F1226" i="6"/>
  <c r="AG1226" i="6" s="1"/>
  <c r="F1225" i="6"/>
  <c r="F1224" i="6"/>
  <c r="F1223" i="6"/>
  <c r="AG1223" i="6" s="1"/>
  <c r="F1222" i="6"/>
  <c r="AG1222" i="6" s="1"/>
  <c r="F1221" i="6"/>
  <c r="Z1221" i="6" s="1"/>
  <c r="F1220" i="6"/>
  <c r="AD1220" i="6" s="1"/>
  <c r="F1219" i="6"/>
  <c r="F1218" i="6"/>
  <c r="L1218" i="6" s="1"/>
  <c r="F1217" i="6"/>
  <c r="X1217" i="6" s="1"/>
  <c r="F1216" i="6"/>
  <c r="F1215" i="6"/>
  <c r="AD1215" i="6" s="1"/>
  <c r="F1214" i="6"/>
  <c r="S1214" i="6" s="1"/>
  <c r="F1213" i="6"/>
  <c r="M1213" i="6" s="1"/>
  <c r="F1212" i="6"/>
  <c r="F1211" i="6"/>
  <c r="F1210" i="6"/>
  <c r="Z1210" i="6" s="1"/>
  <c r="F1209" i="6"/>
  <c r="AF1209" i="6" s="1"/>
  <c r="F1208" i="6"/>
  <c r="F1207" i="6"/>
  <c r="O1207" i="6" s="1"/>
  <c r="F1206" i="6"/>
  <c r="X1206" i="6" s="1"/>
  <c r="F1205" i="6"/>
  <c r="U1205" i="6" s="1"/>
  <c r="F1204" i="6"/>
  <c r="O1204" i="6" s="1"/>
  <c r="F1203" i="6"/>
  <c r="AA1203" i="6" s="1"/>
  <c r="F1202" i="6"/>
  <c r="F1201" i="6"/>
  <c r="R1201" i="6" s="1"/>
  <c r="F1200" i="6"/>
  <c r="U1200" i="6" s="1"/>
  <c r="F1199" i="6"/>
  <c r="F1198" i="6"/>
  <c r="F1197" i="6"/>
  <c r="F1196" i="6"/>
  <c r="F1195" i="6"/>
  <c r="Z1195" i="6" s="1"/>
  <c r="F1194" i="6"/>
  <c r="X1194" i="6" s="1"/>
  <c r="F1193" i="6"/>
  <c r="F1192" i="6"/>
  <c r="W1192" i="6" s="1"/>
  <c r="F1191" i="6"/>
  <c r="F1190" i="6"/>
  <c r="AB1190" i="6" s="1"/>
  <c r="F1189" i="6"/>
  <c r="AF1189" i="6" s="1"/>
  <c r="F1188" i="6"/>
  <c r="F1187" i="6"/>
  <c r="F1186" i="6"/>
  <c r="AD1186" i="6" s="1"/>
  <c r="F1185" i="6"/>
  <c r="F1184" i="6"/>
  <c r="X1184" i="6" s="1"/>
  <c r="F1183" i="6"/>
  <c r="S1183" i="6" s="1"/>
  <c r="F1182" i="6"/>
  <c r="F1181" i="6"/>
  <c r="AD1181" i="6" s="1"/>
  <c r="F1180" i="6"/>
  <c r="F1179" i="6"/>
  <c r="F1178" i="6"/>
  <c r="AD1178" i="6" s="1"/>
  <c r="F1177" i="6"/>
  <c r="F1176" i="6"/>
  <c r="F1175" i="6"/>
  <c r="F1174" i="6"/>
  <c r="AG1174" i="6" s="1"/>
  <c r="F1173" i="6"/>
  <c r="F1172" i="6"/>
  <c r="AG1172" i="6" s="1"/>
  <c r="F1171" i="6"/>
  <c r="X1171" i="6" s="1"/>
  <c r="F1170" i="6"/>
  <c r="O1170" i="6" s="1"/>
  <c r="F1169" i="6"/>
  <c r="F1168" i="6"/>
  <c r="F1167" i="6"/>
  <c r="P1167" i="6" s="1"/>
  <c r="F1166" i="6"/>
  <c r="AE1166" i="6" s="1"/>
  <c r="F1165" i="6"/>
  <c r="F1164" i="6"/>
  <c r="F1163" i="6"/>
  <c r="F1162" i="6"/>
  <c r="F1161" i="6"/>
  <c r="V1161" i="6" s="1"/>
  <c r="F1160" i="6"/>
  <c r="W1160" i="6" s="1"/>
  <c r="F1159" i="6"/>
  <c r="F1158" i="6"/>
  <c r="AG1158" i="6" s="1"/>
  <c r="F1157" i="6"/>
  <c r="N1157" i="6" s="1"/>
  <c r="F1156" i="6"/>
  <c r="F1155" i="6"/>
  <c r="U1155" i="6" s="1"/>
  <c r="F1154" i="6"/>
  <c r="F1153" i="6"/>
  <c r="W1153" i="6" s="1"/>
  <c r="F1152" i="6"/>
  <c r="AB1152" i="6" s="1"/>
  <c r="F1151" i="6"/>
  <c r="AF1151" i="6" s="1"/>
  <c r="F1150" i="6"/>
  <c r="AC1150" i="6" s="1"/>
  <c r="F1149" i="6"/>
  <c r="Z1149" i="6" s="1"/>
  <c r="F1148" i="6"/>
  <c r="L1148" i="6" s="1"/>
  <c r="F1147" i="6"/>
  <c r="Y1147" i="6" s="1"/>
  <c r="F1146" i="6"/>
  <c r="F1145" i="6"/>
  <c r="F1144" i="6"/>
  <c r="U1144" i="6" s="1"/>
  <c r="F1143" i="6"/>
  <c r="F1142" i="6"/>
  <c r="AA1142" i="6" s="1"/>
  <c r="F1141" i="6"/>
  <c r="F1140" i="6"/>
  <c r="AB1140" i="6" s="1"/>
  <c r="F1139" i="6"/>
  <c r="X1139" i="6" s="1"/>
  <c r="F1138" i="6"/>
  <c r="O1138" i="6" s="1"/>
  <c r="F1137" i="6"/>
  <c r="F1136" i="6"/>
  <c r="U1136" i="6" s="1"/>
  <c r="F1135" i="6"/>
  <c r="L1135" i="6" s="1"/>
  <c r="F1134" i="6"/>
  <c r="F1133" i="6"/>
  <c r="F1132" i="6"/>
  <c r="F1131" i="6"/>
  <c r="F1130" i="6"/>
  <c r="Z1130" i="6" s="1"/>
  <c r="F1129" i="6"/>
  <c r="AA1129" i="6" s="1"/>
  <c r="F1128" i="6"/>
  <c r="O1128" i="6" s="1"/>
  <c r="F1127" i="6"/>
  <c r="F1126" i="6"/>
  <c r="F1125" i="6"/>
  <c r="AG1125" i="6" s="1"/>
  <c r="F1124" i="6"/>
  <c r="F1123" i="6"/>
  <c r="M1123" i="6" s="1"/>
  <c r="F1122" i="6"/>
  <c r="AF1122" i="6" s="1"/>
  <c r="F1121" i="6"/>
  <c r="T1121" i="6" s="1"/>
  <c r="F1120" i="6"/>
  <c r="F1119" i="6"/>
  <c r="O1119" i="6" s="1"/>
  <c r="F1118" i="6"/>
  <c r="U1118" i="6" s="1"/>
  <c r="F1117" i="6"/>
  <c r="F1116" i="6"/>
  <c r="R1116" i="6" s="1"/>
  <c r="F1115" i="6"/>
  <c r="X1115" i="6" s="1"/>
  <c r="F1114" i="6"/>
  <c r="AD1114" i="6" s="1"/>
  <c r="F1113" i="6"/>
  <c r="F1112" i="6"/>
  <c r="F1111" i="6"/>
  <c r="F1110" i="6"/>
  <c r="F1109" i="6"/>
  <c r="AD1109" i="6" s="1"/>
  <c r="F1108" i="6"/>
  <c r="N1108" i="6" s="1"/>
  <c r="AG1107" i="6"/>
  <c r="AF1107" i="6"/>
  <c r="AE1107" i="6"/>
  <c r="AD1107" i="6"/>
  <c r="AC1107" i="6"/>
  <c r="AB1107" i="6"/>
  <c r="AA1107" i="6"/>
  <c r="Z1107" i="6"/>
  <c r="Y1107" i="6"/>
  <c r="X1107" i="6"/>
  <c r="W1107" i="6"/>
  <c r="V1107" i="6"/>
  <c r="U1107" i="6"/>
  <c r="T1107" i="6"/>
  <c r="S1107" i="6"/>
  <c r="R1107" i="6"/>
  <c r="Q1107" i="6"/>
  <c r="P1107" i="6"/>
  <c r="O1107" i="6"/>
  <c r="N1107" i="6"/>
  <c r="M1107" i="6"/>
  <c r="L1107" i="6"/>
  <c r="K1107" i="6"/>
  <c r="J1107" i="6"/>
  <c r="F1106" i="6"/>
  <c r="F1105" i="6"/>
  <c r="F1104" i="6"/>
  <c r="AD1104" i="6" s="1"/>
  <c r="F1103" i="6"/>
  <c r="AE1103" i="6" s="1"/>
  <c r="F1102" i="6"/>
  <c r="L1102" i="6" s="1"/>
  <c r="F1101" i="6"/>
  <c r="F1100" i="6"/>
  <c r="F1099" i="6"/>
  <c r="F1098" i="6"/>
  <c r="AD1098" i="6" s="1"/>
  <c r="F1097" i="6"/>
  <c r="F1096" i="6"/>
  <c r="Y1096" i="6" s="1"/>
  <c r="F1095" i="6"/>
  <c r="F1094" i="6"/>
  <c r="F1093" i="6"/>
  <c r="R1093" i="6" s="1"/>
  <c r="F1092" i="6"/>
  <c r="Q1092" i="6" s="1"/>
  <c r="F1091" i="6"/>
  <c r="AA1091" i="6" s="1"/>
  <c r="F1090" i="6"/>
  <c r="F1089" i="6"/>
  <c r="R1089" i="6" s="1"/>
  <c r="F1088" i="6"/>
  <c r="V1088" i="6" s="1"/>
  <c r="F1087" i="6"/>
  <c r="F1086" i="6"/>
  <c r="X1086" i="6" s="1"/>
  <c r="F1085" i="6"/>
  <c r="L1085" i="6" s="1"/>
  <c r="F1084" i="6"/>
  <c r="F1083" i="6"/>
  <c r="N1083" i="6" s="1"/>
  <c r="F1082" i="6"/>
  <c r="J1082" i="6" s="1"/>
  <c r="F1081" i="6"/>
  <c r="P1081" i="6" s="1"/>
  <c r="F1080" i="6"/>
  <c r="AG1079" i="6"/>
  <c r="AF1079" i="6"/>
  <c r="AE1079" i="6"/>
  <c r="AD1079" i="6"/>
  <c r="AC1079" i="6"/>
  <c r="AB1079" i="6"/>
  <c r="AA1079" i="6"/>
  <c r="Z1079" i="6"/>
  <c r="Y1079" i="6"/>
  <c r="X1079" i="6"/>
  <c r="W1079" i="6"/>
  <c r="V1079" i="6"/>
  <c r="U1079" i="6"/>
  <c r="T1079" i="6"/>
  <c r="S1079" i="6"/>
  <c r="R1079" i="6"/>
  <c r="Q1079" i="6"/>
  <c r="P1079" i="6"/>
  <c r="O1079" i="6"/>
  <c r="N1079" i="6"/>
  <c r="M1079" i="6"/>
  <c r="L1079" i="6"/>
  <c r="K1079" i="6"/>
  <c r="J1079" i="6"/>
  <c r="F1078" i="6"/>
  <c r="AD1078" i="6" s="1"/>
  <c r="F1077" i="6"/>
  <c r="AE1077" i="6" s="1"/>
  <c r="F1076" i="6"/>
  <c r="F1075" i="6"/>
  <c r="U1075" i="6" s="1"/>
  <c r="F1074" i="6"/>
  <c r="T1074" i="6" s="1"/>
  <c r="F1073" i="6"/>
  <c r="Q1073" i="6" s="1"/>
  <c r="F1072" i="6"/>
  <c r="AG1072" i="6" s="1"/>
  <c r="F1071" i="6"/>
  <c r="M1071" i="6" s="1"/>
  <c r="F1070" i="6"/>
  <c r="F1069" i="6"/>
  <c r="F1068" i="6"/>
  <c r="F1067" i="6"/>
  <c r="X1067" i="6" s="1"/>
  <c r="F1066" i="6"/>
  <c r="F1065" i="6"/>
  <c r="V1065" i="6" s="1"/>
  <c r="F1064" i="6"/>
  <c r="F1063" i="6"/>
  <c r="F1062" i="6"/>
  <c r="AG1062" i="6" s="1"/>
  <c r="F1061" i="6"/>
  <c r="F1060" i="6"/>
  <c r="AF1060" i="6" s="1"/>
  <c r="F1059" i="6"/>
  <c r="AE1059" i="6" s="1"/>
  <c r="F1058" i="6"/>
  <c r="F1057" i="6"/>
  <c r="AG1057" i="6" s="1"/>
  <c r="F1056" i="6"/>
  <c r="V1056" i="6" s="1"/>
  <c r="F1055" i="6"/>
  <c r="F1054" i="6"/>
  <c r="AB1054" i="6" s="1"/>
  <c r="F1053" i="6"/>
  <c r="F1052" i="6"/>
  <c r="F1051" i="6"/>
  <c r="AG1051" i="6" s="1"/>
  <c r="F1050" i="6"/>
  <c r="AC1050" i="6" s="1"/>
  <c r="F1049" i="6"/>
  <c r="F1048" i="6"/>
  <c r="F1047" i="6"/>
  <c r="V1047" i="6" s="1"/>
  <c r="F1046" i="6"/>
  <c r="AC1046" i="6" s="1"/>
  <c r="F1045" i="6"/>
  <c r="M1045" i="6" s="1"/>
  <c r="F1044" i="6"/>
  <c r="AA1044" i="6" s="1"/>
  <c r="F1043" i="6"/>
  <c r="V1043" i="6" s="1"/>
  <c r="F1042" i="6"/>
  <c r="O1042" i="6" s="1"/>
  <c r="F1041" i="6"/>
  <c r="Y1041" i="6" s="1"/>
  <c r="F1040" i="6"/>
  <c r="V1040" i="6" s="1"/>
  <c r="F1039" i="6"/>
  <c r="N1039" i="6" s="1"/>
  <c r="F1038" i="6"/>
  <c r="F1037" i="6"/>
  <c r="F1036" i="6"/>
  <c r="F1035" i="6"/>
  <c r="P1035" i="6" s="1"/>
  <c r="F1034" i="6"/>
  <c r="Y1034" i="6" s="1"/>
  <c r="F1033" i="6"/>
  <c r="F1032" i="6"/>
  <c r="F1031" i="6"/>
  <c r="Z1031" i="6" s="1"/>
  <c r="F1030" i="6"/>
  <c r="AG1030" i="6" s="1"/>
  <c r="F1029" i="6"/>
  <c r="AG1029" i="6" s="1"/>
  <c r="F1028" i="6"/>
  <c r="O1028" i="6" s="1"/>
  <c r="F1027" i="6"/>
  <c r="R1027" i="6" s="1"/>
  <c r="F1026" i="6"/>
  <c r="F1025" i="6"/>
  <c r="R1025" i="6" s="1"/>
  <c r="F1024" i="6"/>
  <c r="F1023" i="6"/>
  <c r="U1023" i="6" s="1"/>
  <c r="AG1022" i="6"/>
  <c r="AF1022" i="6"/>
  <c r="AE1022" i="6"/>
  <c r="AD1022" i="6"/>
  <c r="AC1022" i="6"/>
  <c r="AB1022" i="6"/>
  <c r="AA1022" i="6"/>
  <c r="Z1022" i="6"/>
  <c r="Y1022" i="6"/>
  <c r="X1022" i="6"/>
  <c r="W1022" i="6"/>
  <c r="V1022" i="6"/>
  <c r="U1022" i="6"/>
  <c r="T1022" i="6"/>
  <c r="S1022" i="6"/>
  <c r="R1022" i="6"/>
  <c r="Q1022" i="6"/>
  <c r="P1022" i="6"/>
  <c r="O1022" i="6"/>
  <c r="N1022" i="6"/>
  <c r="M1022" i="6"/>
  <c r="L1022" i="6"/>
  <c r="K1022" i="6"/>
  <c r="J1022" i="6"/>
  <c r="F1021" i="6"/>
  <c r="F1020" i="6"/>
  <c r="V1020" i="6" s="1"/>
  <c r="F1019" i="6"/>
  <c r="AG1019" i="6" s="1"/>
  <c r="F1018" i="6"/>
  <c r="AG1018" i="6" s="1"/>
  <c r="F1017" i="6"/>
  <c r="F1016" i="6"/>
  <c r="F1015" i="6"/>
  <c r="F1014" i="6"/>
  <c r="F1013" i="6"/>
  <c r="F1012" i="6"/>
  <c r="V1012" i="6" s="1"/>
  <c r="F1011" i="6"/>
  <c r="AD1011" i="6" s="1"/>
  <c r="F1010" i="6"/>
  <c r="V1010" i="6" s="1"/>
  <c r="F1009" i="6"/>
  <c r="W1009" i="6" s="1"/>
  <c r="F1008" i="6"/>
  <c r="F1007" i="6"/>
  <c r="F1006" i="6"/>
  <c r="AG1006" i="6" s="1"/>
  <c r="F1005" i="6"/>
  <c r="F1004" i="6"/>
  <c r="AG1004" i="6" s="1"/>
  <c r="F1003" i="6"/>
  <c r="T1003" i="6" s="1"/>
  <c r="F1002" i="6"/>
  <c r="F1001" i="6"/>
  <c r="AB1001" i="6" s="1"/>
  <c r="F1000" i="6"/>
  <c r="F999" i="6"/>
  <c r="F998" i="6"/>
  <c r="AE998" i="6" s="1"/>
  <c r="F997" i="6"/>
  <c r="F996" i="6"/>
  <c r="AG996" i="6" s="1"/>
  <c r="F995" i="6"/>
  <c r="F994" i="6"/>
  <c r="N994" i="6" s="1"/>
  <c r="F993" i="6"/>
  <c r="F992" i="6"/>
  <c r="AB992" i="6" s="1"/>
  <c r="F991" i="6"/>
  <c r="M991" i="6" s="1"/>
  <c r="F990" i="6"/>
  <c r="Z990" i="6" s="1"/>
  <c r="F989" i="6"/>
  <c r="F988" i="6"/>
  <c r="AF988" i="6" s="1"/>
  <c r="F987" i="6"/>
  <c r="AG987" i="6" s="1"/>
  <c r="F986" i="6"/>
  <c r="F985" i="6"/>
  <c r="P985" i="6" s="1"/>
  <c r="F984" i="6"/>
  <c r="AE984" i="6" s="1"/>
  <c r="F983" i="6"/>
  <c r="U983" i="6" s="1"/>
  <c r="F982" i="6"/>
  <c r="F981" i="6"/>
  <c r="AD981" i="6" s="1"/>
  <c r="F980" i="6"/>
  <c r="U980" i="6" s="1"/>
  <c r="F979" i="6"/>
  <c r="F978" i="6"/>
  <c r="V978" i="6" s="1"/>
  <c r="F977" i="6"/>
  <c r="N977" i="6" s="1"/>
  <c r="F976" i="6"/>
  <c r="W976" i="6" s="1"/>
  <c r="F975" i="6"/>
  <c r="AC975" i="6" s="1"/>
  <c r="F974" i="6"/>
  <c r="J974" i="6" s="1"/>
  <c r="F973" i="6"/>
  <c r="Y973" i="6" s="1"/>
  <c r="F972" i="6"/>
  <c r="F971" i="6"/>
  <c r="F970" i="6"/>
  <c r="AG970" i="6" s="1"/>
  <c r="F969" i="6"/>
  <c r="F968" i="6"/>
  <c r="V968" i="6" s="1"/>
  <c r="F967" i="6"/>
  <c r="F966" i="6"/>
  <c r="F965" i="6"/>
  <c r="U965" i="6" s="1"/>
  <c r="F964" i="6"/>
  <c r="F963" i="6"/>
  <c r="F962" i="6"/>
  <c r="R962" i="6" s="1"/>
  <c r="F961" i="6"/>
  <c r="X961" i="6" s="1"/>
  <c r="F960" i="6"/>
  <c r="V960" i="6" s="1"/>
  <c r="F959" i="6"/>
  <c r="F958" i="6"/>
  <c r="F957" i="6"/>
  <c r="AE957" i="6" s="1"/>
  <c r="F956" i="6"/>
  <c r="Y956" i="6" s="1"/>
  <c r="F955" i="6"/>
  <c r="AE955" i="6" s="1"/>
  <c r="F954" i="6"/>
  <c r="F953" i="6"/>
  <c r="F952" i="6"/>
  <c r="AF952" i="6" s="1"/>
  <c r="F951" i="6"/>
  <c r="F950" i="6"/>
  <c r="AD950" i="6" s="1"/>
  <c r="F949" i="6"/>
  <c r="R949" i="6" s="1"/>
  <c r="F948" i="6"/>
  <c r="F947" i="6"/>
  <c r="F946" i="6"/>
  <c r="F945" i="6"/>
  <c r="W945" i="6" s="1"/>
  <c r="F944" i="6"/>
  <c r="S944" i="6" s="1"/>
  <c r="F943" i="6"/>
  <c r="K943" i="6" s="1"/>
  <c r="F942" i="6"/>
  <c r="AC942" i="6" s="1"/>
  <c r="F941" i="6"/>
  <c r="Z941" i="6" s="1"/>
  <c r="F940" i="6"/>
  <c r="O940" i="6" s="1"/>
  <c r="F939" i="6"/>
  <c r="F938" i="6"/>
  <c r="F937" i="6"/>
  <c r="J937" i="6" s="1"/>
  <c r="F936" i="6"/>
  <c r="F935" i="6"/>
  <c r="F934" i="6"/>
  <c r="AB934" i="6" s="1"/>
  <c r="F933" i="6"/>
  <c r="AC933" i="6" s="1"/>
  <c r="F932" i="6"/>
  <c r="W932" i="6" s="1"/>
  <c r="F931" i="6"/>
  <c r="F930" i="6"/>
  <c r="F929" i="6"/>
  <c r="F928" i="6"/>
  <c r="F927" i="6"/>
  <c r="F926" i="6"/>
  <c r="F925" i="6"/>
  <c r="X925" i="6" s="1"/>
  <c r="F924" i="6"/>
  <c r="F923" i="6"/>
  <c r="T923" i="6" s="1"/>
  <c r="F922" i="6"/>
  <c r="F921" i="6"/>
  <c r="U921" i="6" s="1"/>
  <c r="F920" i="6"/>
  <c r="F919" i="6"/>
  <c r="AD919" i="6" s="1"/>
  <c r="F918" i="6"/>
  <c r="N918" i="6" s="1"/>
  <c r="F917" i="6"/>
  <c r="F916" i="6"/>
  <c r="Z916" i="6" s="1"/>
  <c r="F915" i="6"/>
  <c r="W915" i="6" s="1"/>
  <c r="F914" i="6"/>
  <c r="V914" i="6" s="1"/>
  <c r="F913" i="6"/>
  <c r="K913" i="6" s="1"/>
  <c r="F912" i="6"/>
  <c r="F911" i="6"/>
  <c r="F910" i="6"/>
  <c r="Q910" i="6" s="1"/>
  <c r="F909" i="6"/>
  <c r="AE909" i="6" s="1"/>
  <c r="F908" i="6"/>
  <c r="AF908" i="6" s="1"/>
  <c r="F907" i="6"/>
  <c r="AB907" i="6" s="1"/>
  <c r="F906" i="6"/>
  <c r="O906" i="6" s="1"/>
  <c r="F905" i="6"/>
  <c r="F904" i="6"/>
  <c r="F903" i="6"/>
  <c r="F902" i="6"/>
  <c r="F901" i="6"/>
  <c r="R901" i="6" s="1"/>
  <c r="F900" i="6"/>
  <c r="F899" i="6"/>
  <c r="AC899" i="6" s="1"/>
  <c r="F898" i="6"/>
  <c r="V898" i="6" s="1"/>
  <c r="F897" i="6"/>
  <c r="S897" i="6" s="1"/>
  <c r="F896" i="6"/>
  <c r="O896" i="6" s="1"/>
  <c r="F895" i="6"/>
  <c r="Q895" i="6" s="1"/>
  <c r="F894" i="6"/>
  <c r="F893" i="6"/>
  <c r="J893" i="6" s="1"/>
  <c r="F892" i="6"/>
  <c r="J892" i="6" s="1"/>
  <c r="F891" i="6"/>
  <c r="F890" i="6"/>
  <c r="F889" i="6"/>
  <c r="F888" i="6"/>
  <c r="F887" i="6"/>
  <c r="F886" i="6"/>
  <c r="F885" i="6"/>
  <c r="N885" i="6" s="1"/>
  <c r="F884" i="6"/>
  <c r="F883" i="6"/>
  <c r="L883" i="6" s="1"/>
  <c r="F882" i="6"/>
  <c r="AA882" i="6" s="1"/>
  <c r="F881" i="6"/>
  <c r="AE881" i="6" s="1"/>
  <c r="F880" i="6"/>
  <c r="AE880" i="6" s="1"/>
  <c r="F879" i="6"/>
  <c r="F878" i="6"/>
  <c r="AG878" i="6" s="1"/>
  <c r="F877" i="6"/>
  <c r="F876" i="6"/>
  <c r="F875" i="6"/>
  <c r="F874" i="6"/>
  <c r="F873" i="6"/>
  <c r="Q873" i="6" s="1"/>
  <c r="F872" i="6"/>
  <c r="F871" i="6"/>
  <c r="F870" i="6"/>
  <c r="F869" i="6"/>
  <c r="F868" i="6"/>
  <c r="AC868" i="6" s="1"/>
  <c r="F867" i="6"/>
  <c r="S867" i="6" s="1"/>
  <c r="F866" i="6"/>
  <c r="AB866" i="6" s="1"/>
  <c r="F865" i="6"/>
  <c r="F864" i="6"/>
  <c r="F863" i="6"/>
  <c r="F862" i="6"/>
  <c r="W862" i="6" s="1"/>
  <c r="F861" i="6"/>
  <c r="F860" i="6"/>
  <c r="F859" i="6"/>
  <c r="Y859" i="6" s="1"/>
  <c r="F858" i="6"/>
  <c r="F857" i="6"/>
  <c r="F856" i="6"/>
  <c r="AA856" i="6" s="1"/>
  <c r="F855" i="6"/>
  <c r="Y855" i="6" s="1"/>
  <c r="F854" i="6"/>
  <c r="AF854" i="6" s="1"/>
  <c r="F853" i="6"/>
  <c r="S853" i="6" s="1"/>
  <c r="F852" i="6"/>
  <c r="F851" i="6"/>
  <c r="F850" i="6"/>
  <c r="AD850" i="6" s="1"/>
  <c r="F849" i="6"/>
  <c r="F848" i="6"/>
  <c r="AF848" i="6" s="1"/>
  <c r="F847" i="6"/>
  <c r="F846" i="6"/>
  <c r="AF846" i="6" s="1"/>
  <c r="F845" i="6"/>
  <c r="F844" i="6"/>
  <c r="F843" i="6"/>
  <c r="AB843" i="6" s="1"/>
  <c r="F842" i="6"/>
  <c r="O842" i="6" s="1"/>
  <c r="F841" i="6"/>
  <c r="O841" i="6" s="1"/>
  <c r="F840" i="6"/>
  <c r="F839" i="6"/>
  <c r="U839" i="6" s="1"/>
  <c r="F838" i="6"/>
  <c r="J838" i="6" s="1"/>
  <c r="F837" i="6"/>
  <c r="AF837" i="6" s="1"/>
  <c r="F836" i="6"/>
  <c r="F835" i="6"/>
  <c r="Y835" i="6" s="1"/>
  <c r="F834" i="6"/>
  <c r="F833" i="6"/>
  <c r="F832" i="6"/>
  <c r="F831" i="6"/>
  <c r="Z831" i="6" s="1"/>
  <c r="F830" i="6"/>
  <c r="F829" i="6"/>
  <c r="F828" i="6"/>
  <c r="F827" i="6"/>
  <c r="AF827" i="6" s="1"/>
  <c r="F826" i="6"/>
  <c r="AA826" i="6" s="1"/>
  <c r="F825" i="6"/>
  <c r="F824" i="6"/>
  <c r="J824" i="6" s="1"/>
  <c r="F823" i="6"/>
  <c r="AG823" i="6" s="1"/>
  <c r="F822" i="6"/>
  <c r="V822" i="6" s="1"/>
  <c r="F821" i="6"/>
  <c r="AG821" i="6" s="1"/>
  <c r="F820" i="6"/>
  <c r="R820" i="6" s="1"/>
  <c r="F819" i="6"/>
  <c r="F818" i="6"/>
  <c r="F817" i="6"/>
  <c r="AB817" i="6" s="1"/>
  <c r="F816" i="6"/>
  <c r="X816" i="6" s="1"/>
  <c r="F815" i="6"/>
  <c r="AE815" i="6" s="1"/>
  <c r="F814" i="6"/>
  <c r="AE814" i="6" s="1"/>
  <c r="F813" i="6"/>
  <c r="F812" i="6"/>
  <c r="Q812" i="6" s="1"/>
  <c r="F811" i="6"/>
  <c r="F810" i="6"/>
  <c r="W810" i="6" s="1"/>
  <c r="F809" i="6"/>
  <c r="AG809" i="6" s="1"/>
  <c r="F808" i="6"/>
  <c r="F807" i="6"/>
  <c r="K807" i="6" s="1"/>
  <c r="F806" i="6"/>
  <c r="F805" i="6"/>
  <c r="J805" i="6" s="1"/>
  <c r="F804" i="6"/>
  <c r="AD804" i="6" s="1"/>
  <c r="F803" i="6"/>
  <c r="T803" i="6" s="1"/>
  <c r="F802" i="6"/>
  <c r="F801" i="6"/>
  <c r="F800" i="6"/>
  <c r="F799" i="6"/>
  <c r="W799" i="6" s="1"/>
  <c r="F798" i="6"/>
  <c r="AD798" i="6" s="1"/>
  <c r="F797" i="6"/>
  <c r="R797" i="6" s="1"/>
  <c r="F796" i="6"/>
  <c r="F795" i="6"/>
  <c r="Y795" i="6" s="1"/>
  <c r="F794" i="6"/>
  <c r="J794" i="6" s="1"/>
  <c r="F793" i="6"/>
  <c r="AC793" i="6" s="1"/>
  <c r="F792" i="6"/>
  <c r="F791" i="6"/>
  <c r="F790" i="6"/>
  <c r="F789" i="6"/>
  <c r="P789" i="6" s="1"/>
  <c r="F788" i="6"/>
  <c r="F787" i="6"/>
  <c r="AD787" i="6" s="1"/>
  <c r="F786" i="6"/>
  <c r="F785" i="6"/>
  <c r="K785" i="6" s="1"/>
  <c r="F784" i="6"/>
  <c r="U784" i="6" s="1"/>
  <c r="F783" i="6"/>
  <c r="S783" i="6" s="1"/>
  <c r="F782" i="6"/>
  <c r="L782" i="6" s="1"/>
  <c r="F781" i="6"/>
  <c r="F780" i="6"/>
  <c r="Y780" i="6" s="1"/>
  <c r="F779" i="6"/>
  <c r="AC779" i="6" s="1"/>
  <c r="F778" i="6"/>
  <c r="Y778" i="6" s="1"/>
  <c r="F777" i="6"/>
  <c r="F776" i="6"/>
  <c r="F775" i="6"/>
  <c r="F774" i="6"/>
  <c r="F773" i="6"/>
  <c r="F772" i="6"/>
  <c r="F771" i="6"/>
  <c r="F770" i="6"/>
  <c r="AC770" i="6" s="1"/>
  <c r="F769" i="6"/>
  <c r="AC769" i="6" s="1"/>
  <c r="F768" i="6"/>
  <c r="F767" i="6"/>
  <c r="F766" i="6"/>
  <c r="F765" i="6"/>
  <c r="F764" i="6"/>
  <c r="AG764" i="6" s="1"/>
  <c r="F763" i="6"/>
  <c r="Z763" i="6" s="1"/>
  <c r="F762" i="6"/>
  <c r="AD762" i="6" s="1"/>
  <c r="F761" i="6"/>
  <c r="F760" i="6"/>
  <c r="F759" i="6"/>
  <c r="L759" i="6" s="1"/>
  <c r="F758" i="6"/>
  <c r="N758" i="6" s="1"/>
  <c r="F757" i="6"/>
  <c r="F756" i="6"/>
  <c r="P756" i="6" s="1"/>
  <c r="F755" i="6"/>
  <c r="F754" i="6"/>
  <c r="AE754" i="6" s="1"/>
  <c r="F753" i="6"/>
  <c r="U753" i="6" s="1"/>
  <c r="F752" i="6"/>
  <c r="F751" i="6"/>
  <c r="F750" i="6"/>
  <c r="J750" i="6" s="1"/>
  <c r="F749" i="6"/>
  <c r="F748" i="6"/>
  <c r="AF748" i="6" s="1"/>
  <c r="F747" i="6"/>
  <c r="V747" i="6" s="1"/>
  <c r="F746" i="6"/>
  <c r="N746" i="6" s="1"/>
  <c r="F745" i="6"/>
  <c r="F744" i="6"/>
  <c r="O744" i="6" s="1"/>
  <c r="F743" i="6"/>
  <c r="F742" i="6"/>
  <c r="F741" i="6"/>
  <c r="F740" i="6"/>
  <c r="F739" i="6"/>
  <c r="AA739" i="6" s="1"/>
  <c r="F738" i="6"/>
  <c r="R738" i="6" s="1"/>
  <c r="F737" i="6"/>
  <c r="P737" i="6" s="1"/>
  <c r="F736" i="6"/>
  <c r="AB736" i="6" s="1"/>
  <c r="F735" i="6"/>
  <c r="F734" i="6"/>
  <c r="F733" i="6"/>
  <c r="R733" i="6" s="1"/>
  <c r="F732" i="6"/>
  <c r="N732" i="6" s="1"/>
  <c r="F731" i="6"/>
  <c r="AG730" i="6"/>
  <c r="AF730" i="6"/>
  <c r="AE730" i="6"/>
  <c r="AD730" i="6"/>
  <c r="AC730" i="6"/>
  <c r="AB730" i="6"/>
  <c r="AA730" i="6"/>
  <c r="Z730" i="6"/>
  <c r="Y730" i="6"/>
  <c r="X730" i="6"/>
  <c r="W730" i="6"/>
  <c r="V730" i="6"/>
  <c r="U730" i="6"/>
  <c r="T730" i="6"/>
  <c r="S730" i="6"/>
  <c r="R730" i="6"/>
  <c r="Q730" i="6"/>
  <c r="P730" i="6"/>
  <c r="O730" i="6"/>
  <c r="N730" i="6"/>
  <c r="M730" i="6"/>
  <c r="L730" i="6"/>
  <c r="K730" i="6"/>
  <c r="J730" i="6"/>
  <c r="F729" i="6"/>
  <c r="AF729" i="6" s="1"/>
  <c r="F728" i="6"/>
  <c r="F727" i="6"/>
  <c r="F726" i="6"/>
  <c r="F725" i="6"/>
  <c r="F724" i="6"/>
  <c r="AD724" i="6" s="1"/>
  <c r="F723" i="6"/>
  <c r="F722" i="6"/>
  <c r="AB722" i="6" s="1"/>
  <c r="F721" i="6"/>
  <c r="F720" i="6"/>
  <c r="AB720" i="6" s="1"/>
  <c r="F719" i="6"/>
  <c r="S719" i="6" s="1"/>
  <c r="F718" i="6"/>
  <c r="AD718" i="6" s="1"/>
  <c r="F717" i="6"/>
  <c r="F716" i="6"/>
  <c r="F715" i="6"/>
  <c r="Z715" i="6" s="1"/>
  <c r="F714" i="6"/>
  <c r="F713" i="6"/>
  <c r="M713" i="6" s="1"/>
  <c r="F712" i="6"/>
  <c r="Z712" i="6" s="1"/>
  <c r="F711" i="6"/>
  <c r="F710" i="6"/>
  <c r="AC710" i="6" s="1"/>
  <c r="F709" i="6"/>
  <c r="F708" i="6"/>
  <c r="X708" i="6" s="1"/>
  <c r="F707" i="6"/>
  <c r="U707" i="6" s="1"/>
  <c r="F706" i="6"/>
  <c r="T706" i="6" s="1"/>
  <c r="AG705" i="6"/>
  <c r="AF705" i="6"/>
  <c r="AE705" i="6"/>
  <c r="AD705" i="6"/>
  <c r="AC705" i="6"/>
  <c r="AB705" i="6"/>
  <c r="AA705" i="6"/>
  <c r="Z705" i="6"/>
  <c r="Y705" i="6"/>
  <c r="X705" i="6"/>
  <c r="W705" i="6"/>
  <c r="V705" i="6"/>
  <c r="U705" i="6"/>
  <c r="T705" i="6"/>
  <c r="S705" i="6"/>
  <c r="R705" i="6"/>
  <c r="Q705" i="6"/>
  <c r="P705" i="6"/>
  <c r="O705" i="6"/>
  <c r="N705" i="6"/>
  <c r="M705" i="6"/>
  <c r="L705" i="6"/>
  <c r="K705" i="6"/>
  <c r="J705" i="6"/>
  <c r="F704" i="6"/>
  <c r="F703" i="6"/>
  <c r="F702" i="6"/>
  <c r="F701" i="6"/>
  <c r="F700" i="6"/>
  <c r="F699" i="6"/>
  <c r="F698" i="6"/>
  <c r="F697" i="6"/>
  <c r="AB697" i="6" s="1"/>
  <c r="F696" i="6"/>
  <c r="F695" i="6"/>
  <c r="F694" i="6"/>
  <c r="W694" i="6" s="1"/>
  <c r="F693" i="6"/>
  <c r="F692" i="6"/>
  <c r="F691" i="6"/>
  <c r="F690" i="6"/>
  <c r="F689" i="6"/>
  <c r="F688" i="6"/>
  <c r="F687" i="6"/>
  <c r="F686" i="6"/>
  <c r="F685" i="6"/>
  <c r="U685" i="6" s="1"/>
  <c r="F684" i="6"/>
  <c r="F683" i="6"/>
  <c r="F682" i="6"/>
  <c r="T682" i="6" s="1"/>
  <c r="F681" i="6"/>
  <c r="F680" i="6"/>
  <c r="F679" i="6"/>
  <c r="V679" i="6" s="1"/>
  <c r="F678" i="6"/>
  <c r="F677" i="6"/>
  <c r="X677" i="6" s="1"/>
  <c r="F676" i="6"/>
  <c r="X676" i="6" s="1"/>
  <c r="F675" i="6"/>
  <c r="F674" i="6"/>
  <c r="S674" i="6" s="1"/>
  <c r="F673" i="6"/>
  <c r="AC673" i="6" s="1"/>
  <c r="F672" i="6"/>
  <c r="F671" i="6"/>
  <c r="AG671" i="6" s="1"/>
  <c r="F670" i="6"/>
  <c r="Y670" i="6" s="1"/>
  <c r="F669" i="6"/>
  <c r="F668" i="6"/>
  <c r="M668" i="6" s="1"/>
  <c r="F667" i="6"/>
  <c r="F666" i="6"/>
  <c r="AC666" i="6" s="1"/>
  <c r="F665" i="6"/>
  <c r="R665" i="6" s="1"/>
  <c r="F664" i="6"/>
  <c r="M664" i="6" s="1"/>
  <c r="F663" i="6"/>
  <c r="R663" i="6" s="1"/>
  <c r="F662" i="6"/>
  <c r="F661" i="6"/>
  <c r="V661" i="6" s="1"/>
  <c r="F660" i="6"/>
  <c r="AG660" i="6" s="1"/>
  <c r="F659" i="6"/>
  <c r="F658" i="6"/>
  <c r="Z658" i="6" s="1"/>
  <c r="F657" i="6"/>
  <c r="L657" i="6" s="1"/>
  <c r="F656" i="6"/>
  <c r="F655" i="6"/>
  <c r="AC655" i="6" s="1"/>
  <c r="F654" i="6"/>
  <c r="F653" i="6"/>
  <c r="U653" i="6" s="1"/>
  <c r="F652" i="6"/>
  <c r="F651" i="6"/>
  <c r="N651" i="6" s="1"/>
  <c r="F650" i="6"/>
  <c r="AF650" i="6" s="1"/>
  <c r="F649" i="6"/>
  <c r="K649" i="6" s="1"/>
  <c r="F648" i="6"/>
  <c r="AD648" i="6" s="1"/>
  <c r="F647" i="6"/>
  <c r="M647" i="6" s="1"/>
  <c r="F646" i="6"/>
  <c r="M646" i="6" s="1"/>
  <c r="F645" i="6"/>
  <c r="F644" i="6"/>
  <c r="X644" i="6" s="1"/>
  <c r="F643" i="6"/>
  <c r="F642" i="6"/>
  <c r="F641" i="6"/>
  <c r="AB641" i="6" s="1"/>
  <c r="F640" i="6"/>
  <c r="F639" i="6"/>
  <c r="AF639" i="6" s="1"/>
  <c r="F638" i="6"/>
  <c r="U638" i="6" s="1"/>
  <c r="F637" i="6"/>
  <c r="J637" i="6" s="1"/>
  <c r="F636" i="6"/>
  <c r="F635" i="6"/>
  <c r="F634" i="6"/>
  <c r="F633" i="6"/>
  <c r="F632" i="6"/>
  <c r="F631" i="6"/>
  <c r="AG631" i="6" s="1"/>
  <c r="F630" i="6"/>
  <c r="V630" i="6" s="1"/>
  <c r="F629" i="6"/>
  <c r="F628" i="6"/>
  <c r="AE628" i="6" s="1"/>
  <c r="F627" i="6"/>
  <c r="T627" i="6" s="1"/>
  <c r="F626" i="6"/>
  <c r="F625" i="6"/>
  <c r="Q625" i="6" s="1"/>
  <c r="F624" i="6"/>
  <c r="L624" i="6" s="1"/>
  <c r="F623" i="6"/>
  <c r="F622" i="6"/>
  <c r="J622" i="6" s="1"/>
  <c r="F621" i="6"/>
  <c r="AE621" i="6" s="1"/>
  <c r="F620" i="6"/>
  <c r="F619" i="6"/>
  <c r="F618" i="6"/>
  <c r="AA618" i="6" s="1"/>
  <c r="F617" i="6"/>
  <c r="AD617" i="6" s="1"/>
  <c r="F616" i="6"/>
  <c r="F615" i="6"/>
  <c r="AG615" i="6" s="1"/>
  <c r="F614" i="6"/>
  <c r="F613" i="6"/>
  <c r="F612" i="6"/>
  <c r="F611" i="6"/>
  <c r="F610" i="6"/>
  <c r="F609" i="6"/>
  <c r="AD609" i="6" s="1"/>
  <c r="F608" i="6"/>
  <c r="Q608" i="6" s="1"/>
  <c r="F607" i="6"/>
  <c r="F606" i="6"/>
  <c r="F605" i="6"/>
  <c r="AF605" i="6" s="1"/>
  <c r="F604" i="6"/>
  <c r="F603" i="6"/>
  <c r="Y603" i="6" s="1"/>
  <c r="F602" i="6"/>
  <c r="F601" i="6"/>
  <c r="M601" i="6" s="1"/>
  <c r="F600" i="6"/>
  <c r="F599" i="6"/>
  <c r="F598" i="6"/>
  <c r="F597" i="6"/>
  <c r="W597" i="6" s="1"/>
  <c r="F596" i="6"/>
  <c r="F595" i="6"/>
  <c r="AF595" i="6" s="1"/>
  <c r="F594" i="6"/>
  <c r="F593" i="6"/>
  <c r="J593" i="6" s="1"/>
  <c r="F592" i="6"/>
  <c r="F591" i="6"/>
  <c r="R591" i="6" s="1"/>
  <c r="F590" i="6"/>
  <c r="AC590" i="6" s="1"/>
  <c r="F589" i="6"/>
  <c r="F588" i="6"/>
  <c r="AD588" i="6" s="1"/>
  <c r="F587" i="6"/>
  <c r="F586" i="6"/>
  <c r="K586" i="6" s="1"/>
  <c r="F585" i="6"/>
  <c r="V585" i="6" s="1"/>
  <c r="F584" i="6"/>
  <c r="F583" i="6"/>
  <c r="W583" i="6" s="1"/>
  <c r="F582" i="6"/>
  <c r="AE582" i="6" s="1"/>
  <c r="F581" i="6"/>
  <c r="F580" i="6"/>
  <c r="F579" i="6"/>
  <c r="W579" i="6" s="1"/>
  <c r="F578" i="6"/>
  <c r="F577" i="6"/>
  <c r="AC577" i="6" s="1"/>
  <c r="F576" i="6"/>
  <c r="V576" i="6" s="1"/>
  <c r="AG575" i="6"/>
  <c r="AF575" i="6"/>
  <c r="AE575" i="6"/>
  <c r="AD575" i="6"/>
  <c r="AC575" i="6"/>
  <c r="AB575" i="6"/>
  <c r="AA575" i="6"/>
  <c r="Z575" i="6"/>
  <c r="Y575" i="6"/>
  <c r="X575" i="6"/>
  <c r="W575" i="6"/>
  <c r="V575" i="6"/>
  <c r="U575" i="6"/>
  <c r="T575" i="6"/>
  <c r="S575" i="6"/>
  <c r="R575" i="6"/>
  <c r="Q575" i="6"/>
  <c r="P575" i="6"/>
  <c r="O575" i="6"/>
  <c r="N575" i="6"/>
  <c r="M575" i="6"/>
  <c r="L575" i="6"/>
  <c r="K575" i="6"/>
  <c r="J575" i="6"/>
  <c r="F574" i="6"/>
  <c r="AB574" i="6" s="1"/>
  <c r="F573" i="6"/>
  <c r="F572" i="6"/>
  <c r="F571" i="6"/>
  <c r="AA571" i="6" s="1"/>
  <c r="F570" i="6"/>
  <c r="R570" i="6" s="1"/>
  <c r="F569" i="6"/>
  <c r="F568" i="6"/>
  <c r="AF568" i="6" s="1"/>
  <c r="F567" i="6"/>
  <c r="F566" i="6"/>
  <c r="F565" i="6"/>
  <c r="F564" i="6"/>
  <c r="N564" i="6" s="1"/>
  <c r="F563" i="6"/>
  <c r="F562" i="6"/>
  <c r="K562" i="6" s="1"/>
  <c r="F561" i="6"/>
  <c r="K561" i="6" s="1"/>
  <c r="F560" i="6"/>
  <c r="F559" i="6"/>
  <c r="S559" i="6" s="1"/>
  <c r="F558" i="6"/>
  <c r="F557" i="6"/>
  <c r="Z557" i="6" s="1"/>
  <c r="F556" i="6"/>
  <c r="AB556" i="6" s="1"/>
  <c r="F555" i="6"/>
  <c r="R555" i="6" s="1"/>
  <c r="F554" i="6"/>
  <c r="L554" i="6" s="1"/>
  <c r="F553" i="6"/>
  <c r="V553" i="6" s="1"/>
  <c r="F552" i="6"/>
  <c r="AE552" i="6" s="1"/>
  <c r="F551" i="6"/>
  <c r="AG551" i="6" s="1"/>
  <c r="F550" i="6"/>
  <c r="Z550" i="6" s="1"/>
  <c r="F549" i="6"/>
  <c r="F548" i="6"/>
  <c r="AD548" i="6" s="1"/>
  <c r="F547" i="6"/>
  <c r="Q547" i="6" s="1"/>
  <c r="F546" i="6"/>
  <c r="F545" i="6"/>
  <c r="O545" i="6" s="1"/>
  <c r="F544" i="6"/>
  <c r="F543" i="6"/>
  <c r="F542" i="6"/>
  <c r="F541" i="6"/>
  <c r="AA541" i="6" s="1"/>
  <c r="F540" i="6"/>
  <c r="AF540" i="6" s="1"/>
  <c r="F539" i="6"/>
  <c r="F538" i="6"/>
  <c r="N538" i="6" s="1"/>
  <c r="F537" i="6"/>
  <c r="F536" i="6"/>
  <c r="Y536" i="6" s="1"/>
  <c r="F535" i="6"/>
  <c r="AE535" i="6" s="1"/>
  <c r="F534" i="6"/>
  <c r="T534" i="6" s="1"/>
  <c r="F533" i="6"/>
  <c r="AA533" i="6" s="1"/>
  <c r="F532" i="6"/>
  <c r="Z532" i="6" s="1"/>
  <c r="F531" i="6"/>
  <c r="F530" i="6"/>
  <c r="AA530" i="6" s="1"/>
  <c r="F529" i="6"/>
  <c r="AE529" i="6" s="1"/>
  <c r="F528" i="6"/>
  <c r="N528" i="6" s="1"/>
  <c r="F527" i="6"/>
  <c r="AA527" i="6" s="1"/>
  <c r="F526" i="6"/>
  <c r="AA526" i="6" s="1"/>
  <c r="F525" i="6"/>
  <c r="F524" i="6"/>
  <c r="F523" i="6"/>
  <c r="M523" i="6" s="1"/>
  <c r="F522" i="6"/>
  <c r="AD522" i="6" s="1"/>
  <c r="F521" i="6"/>
  <c r="AA521" i="6" s="1"/>
  <c r="F520" i="6"/>
  <c r="V520" i="6" s="1"/>
  <c r="F519" i="6"/>
  <c r="F518" i="6"/>
  <c r="AB518" i="6" s="1"/>
  <c r="F517" i="6"/>
  <c r="F516" i="6"/>
  <c r="AC516" i="6" s="1"/>
  <c r="F515" i="6"/>
  <c r="F514" i="6"/>
  <c r="F513" i="6"/>
  <c r="AA513" i="6" s="1"/>
  <c r="F512" i="6"/>
  <c r="AG512" i="6" s="1"/>
  <c r="F511" i="6"/>
  <c r="AD511" i="6" s="1"/>
  <c r="AG510" i="6"/>
  <c r="AF510" i="6"/>
  <c r="AE510" i="6"/>
  <c r="AD510" i="6"/>
  <c r="AC510" i="6"/>
  <c r="AB510" i="6"/>
  <c r="AA510" i="6"/>
  <c r="Z510" i="6"/>
  <c r="Y510" i="6"/>
  <c r="X510" i="6"/>
  <c r="W510" i="6"/>
  <c r="V510" i="6"/>
  <c r="U510" i="6"/>
  <c r="T510" i="6"/>
  <c r="S510" i="6"/>
  <c r="R510" i="6"/>
  <c r="Q510" i="6"/>
  <c r="P510" i="6"/>
  <c r="O510" i="6"/>
  <c r="N510" i="6"/>
  <c r="M510" i="6"/>
  <c r="L510" i="6"/>
  <c r="K510" i="6"/>
  <c r="J510" i="6"/>
  <c r="F509" i="6"/>
  <c r="F508" i="6"/>
  <c r="F507" i="6"/>
  <c r="Y507" i="6" s="1"/>
  <c r="F506" i="6"/>
  <c r="F505" i="6"/>
  <c r="F504" i="6"/>
  <c r="F503" i="6"/>
  <c r="F502" i="6"/>
  <c r="X502" i="6" s="1"/>
  <c r="F501" i="6"/>
  <c r="Z501" i="6" s="1"/>
  <c r="F500" i="6"/>
  <c r="F499" i="6"/>
  <c r="AA499" i="6" s="1"/>
  <c r="F498" i="6"/>
  <c r="AD498" i="6" s="1"/>
  <c r="F497" i="6"/>
  <c r="V497" i="6" s="1"/>
  <c r="F496" i="6"/>
  <c r="F495" i="6"/>
  <c r="F494" i="6"/>
  <c r="X494" i="6" s="1"/>
  <c r="F493" i="6"/>
  <c r="W493" i="6" s="1"/>
  <c r="F492" i="6"/>
  <c r="AB492" i="6" s="1"/>
  <c r="F491" i="6"/>
  <c r="F490" i="6"/>
  <c r="F489" i="6"/>
  <c r="F488" i="6"/>
  <c r="R488" i="6" s="1"/>
  <c r="F487" i="6"/>
  <c r="F486" i="6"/>
  <c r="F485" i="6"/>
  <c r="F484" i="6"/>
  <c r="F483" i="6"/>
  <c r="W483" i="6" s="1"/>
  <c r="F482" i="6"/>
  <c r="F481" i="6"/>
  <c r="Q481" i="6" s="1"/>
  <c r="F480" i="6"/>
  <c r="F479" i="6"/>
  <c r="F478" i="6"/>
  <c r="L478" i="6" s="1"/>
  <c r="F477" i="6"/>
  <c r="F476" i="6"/>
  <c r="F475" i="6"/>
  <c r="F474" i="6"/>
  <c r="AA474" i="6" s="1"/>
  <c r="F473" i="6"/>
  <c r="F472" i="6"/>
  <c r="F471" i="6"/>
  <c r="F470" i="6"/>
  <c r="J470" i="6" s="1"/>
  <c r="F469" i="6"/>
  <c r="F468" i="6"/>
  <c r="M468" i="6" s="1"/>
  <c r="F467" i="6"/>
  <c r="F466" i="6"/>
  <c r="AD466" i="6" s="1"/>
  <c r="F465" i="6"/>
  <c r="AC465" i="6" s="1"/>
  <c r="F464" i="6"/>
  <c r="U464" i="6" s="1"/>
  <c r="F463" i="6"/>
  <c r="Z463" i="6" s="1"/>
  <c r="F462" i="6"/>
  <c r="AD462" i="6" s="1"/>
  <c r="F461" i="6"/>
  <c r="AB461" i="6" s="1"/>
  <c r="F460" i="6"/>
  <c r="F459" i="6"/>
  <c r="R459" i="6" s="1"/>
  <c r="F458" i="6"/>
  <c r="S458" i="6" s="1"/>
  <c r="F457" i="6"/>
  <c r="Q457" i="6" s="1"/>
  <c r="F456" i="6"/>
  <c r="F455" i="6"/>
  <c r="AG455" i="6" s="1"/>
  <c r="F454" i="6"/>
  <c r="F453" i="6"/>
  <c r="F452" i="6"/>
  <c r="F451" i="6"/>
  <c r="W451" i="6" s="1"/>
  <c r="F450" i="6"/>
  <c r="AG450" i="6" s="1"/>
  <c r="F449" i="6"/>
  <c r="Z449" i="6" s="1"/>
  <c r="F448" i="6"/>
  <c r="O448" i="6" s="1"/>
  <c r="F447" i="6"/>
  <c r="F446" i="6"/>
  <c r="J446" i="6" s="1"/>
  <c r="F445" i="6"/>
  <c r="F444" i="6"/>
  <c r="AE444" i="6" s="1"/>
  <c r="F443" i="6"/>
  <c r="O443" i="6" s="1"/>
  <c r="F442" i="6"/>
  <c r="F441" i="6"/>
  <c r="F440" i="6"/>
  <c r="S440" i="6" s="1"/>
  <c r="F439" i="6"/>
  <c r="AB439" i="6" s="1"/>
  <c r="F438" i="6"/>
  <c r="F437" i="6"/>
  <c r="F436" i="6"/>
  <c r="F435" i="6"/>
  <c r="AG435" i="6" s="1"/>
  <c r="F434" i="6"/>
  <c r="F433" i="6"/>
  <c r="Y433" i="6" s="1"/>
  <c r="F432" i="6"/>
  <c r="F431" i="6"/>
  <c r="J431" i="6" s="1"/>
  <c r="F430" i="6"/>
  <c r="W430" i="6" s="1"/>
  <c r="F429" i="6"/>
  <c r="F428" i="6"/>
  <c r="AD428" i="6" s="1"/>
  <c r="F427" i="6"/>
  <c r="F426" i="6"/>
  <c r="F425" i="6"/>
  <c r="L425" i="6" s="1"/>
  <c r="F424" i="6"/>
  <c r="F423" i="6"/>
  <c r="W423" i="6" s="1"/>
  <c r="F422" i="6"/>
  <c r="F421" i="6"/>
  <c r="P421" i="6" s="1"/>
  <c r="F420" i="6"/>
  <c r="W420" i="6" s="1"/>
  <c r="F419" i="6"/>
  <c r="J419" i="6" s="1"/>
  <c r="F418" i="6"/>
  <c r="AE418" i="6" s="1"/>
  <c r="F417" i="6"/>
  <c r="K417" i="6" s="1"/>
  <c r="F416" i="6"/>
  <c r="F415" i="6"/>
  <c r="F414" i="6"/>
  <c r="X414" i="6" s="1"/>
  <c r="F413" i="6"/>
  <c r="K413" i="6" s="1"/>
  <c r="F412" i="6"/>
  <c r="F411" i="6"/>
  <c r="AG411" i="6" s="1"/>
  <c r="F410" i="6"/>
  <c r="AF410" i="6" s="1"/>
  <c r="F409" i="6"/>
  <c r="N409" i="6" s="1"/>
  <c r="F408" i="6"/>
  <c r="F407" i="6"/>
  <c r="S407" i="6" s="1"/>
  <c r="F406" i="6"/>
  <c r="F405" i="6"/>
  <c r="J405" i="6" s="1"/>
  <c r="F404" i="6"/>
  <c r="F403" i="6"/>
  <c r="F402" i="6"/>
  <c r="F401" i="6"/>
  <c r="L401" i="6" s="1"/>
  <c r="F400" i="6"/>
  <c r="N400" i="6" s="1"/>
  <c r="F399" i="6"/>
  <c r="Z399" i="6" s="1"/>
  <c r="F398" i="6"/>
  <c r="K398" i="6" s="1"/>
  <c r="F397" i="6"/>
  <c r="AA397" i="6" s="1"/>
  <c r="F396" i="6"/>
  <c r="F395" i="6"/>
  <c r="F394" i="6"/>
  <c r="J394" i="6" s="1"/>
  <c r="F393" i="6"/>
  <c r="AC393" i="6" s="1"/>
  <c r="F392" i="6"/>
  <c r="N392" i="6" s="1"/>
  <c r="F391" i="6"/>
  <c r="Z391" i="6" s="1"/>
  <c r="F390" i="6"/>
  <c r="AD390" i="6" s="1"/>
  <c r="F389" i="6"/>
  <c r="AB389" i="6" s="1"/>
  <c r="F388" i="6"/>
  <c r="F387" i="6"/>
  <c r="AE387" i="6" s="1"/>
  <c r="F386" i="6"/>
  <c r="F385" i="6"/>
  <c r="P385" i="6" s="1"/>
  <c r="F384" i="6"/>
  <c r="AG383" i="6"/>
  <c r="AF383" i="6"/>
  <c r="AE383" i="6"/>
  <c r="AD383" i="6"/>
  <c r="AC383" i="6"/>
  <c r="AB383" i="6"/>
  <c r="AA383" i="6"/>
  <c r="Z383" i="6"/>
  <c r="Y383" i="6"/>
  <c r="X383" i="6"/>
  <c r="W383" i="6"/>
  <c r="V383" i="6"/>
  <c r="U383" i="6"/>
  <c r="T383" i="6"/>
  <c r="S383" i="6"/>
  <c r="R383" i="6"/>
  <c r="Q383" i="6"/>
  <c r="P383" i="6"/>
  <c r="O383" i="6"/>
  <c r="N383" i="6"/>
  <c r="M383" i="6"/>
  <c r="L383" i="6"/>
  <c r="K383" i="6"/>
  <c r="J383" i="6"/>
  <c r="F382" i="6"/>
  <c r="J382" i="6" s="1"/>
  <c r="F381" i="6"/>
  <c r="AE381" i="6" s="1"/>
  <c r="F380" i="6"/>
  <c r="P380" i="6" s="1"/>
  <c r="F379" i="6"/>
  <c r="P379" i="6" s="1"/>
  <c r="F378" i="6"/>
  <c r="M378" i="6" s="1"/>
  <c r="F377" i="6"/>
  <c r="F376" i="6"/>
  <c r="F375" i="6"/>
  <c r="F374" i="6"/>
  <c r="AE374" i="6" s="1"/>
  <c r="F373" i="6"/>
  <c r="V373" i="6" s="1"/>
  <c r="F372" i="6"/>
  <c r="F371" i="6"/>
  <c r="F370" i="6"/>
  <c r="F369" i="6"/>
  <c r="F368" i="6"/>
  <c r="R368" i="6" s="1"/>
  <c r="F367" i="6"/>
  <c r="F366" i="6"/>
  <c r="F365" i="6"/>
  <c r="F364" i="6"/>
  <c r="W364" i="6" s="1"/>
  <c r="F363" i="6"/>
  <c r="V363" i="6" s="1"/>
  <c r="F362" i="6"/>
  <c r="T362" i="6" s="1"/>
  <c r="F361" i="6"/>
  <c r="J361" i="6" s="1"/>
  <c r="F360" i="6"/>
  <c r="Z360" i="6" s="1"/>
  <c r="F359" i="6"/>
  <c r="AB359" i="6" s="1"/>
  <c r="F358" i="6"/>
  <c r="AC358" i="6" s="1"/>
  <c r="F357" i="6"/>
  <c r="O357" i="6" s="1"/>
  <c r="F356" i="6"/>
  <c r="AG356" i="6" s="1"/>
  <c r="F355" i="6"/>
  <c r="AC355" i="6" s="1"/>
  <c r="F354" i="6"/>
  <c r="AB354" i="6" s="1"/>
  <c r="F353" i="6"/>
  <c r="AD353" i="6" s="1"/>
  <c r="F352" i="6"/>
  <c r="K352" i="6" s="1"/>
  <c r="F351" i="6"/>
  <c r="U351" i="6" s="1"/>
  <c r="F350" i="6"/>
  <c r="F349" i="6"/>
  <c r="AG349" i="6" s="1"/>
  <c r="F348" i="6"/>
  <c r="T348" i="6" s="1"/>
  <c r="F347" i="6"/>
  <c r="F346" i="6"/>
  <c r="F345" i="6"/>
  <c r="K345" i="6" s="1"/>
  <c r="F344" i="6"/>
  <c r="F343" i="6"/>
  <c r="F342" i="6"/>
  <c r="P342" i="6" s="1"/>
  <c r="F341" i="6"/>
  <c r="F340" i="6"/>
  <c r="P340" i="6" s="1"/>
  <c r="F339" i="6"/>
  <c r="Y339" i="6" s="1"/>
  <c r="F338" i="6"/>
  <c r="AD338" i="6" s="1"/>
  <c r="F337" i="6"/>
  <c r="AB337" i="6" s="1"/>
  <c r="F336" i="6"/>
  <c r="Z336" i="6" s="1"/>
  <c r="F335" i="6"/>
  <c r="AB335" i="6" s="1"/>
  <c r="F334" i="6"/>
  <c r="M334" i="6" s="1"/>
  <c r="F333" i="6"/>
  <c r="F332" i="6"/>
  <c r="AG332" i="6" s="1"/>
  <c r="F331" i="6"/>
  <c r="W331" i="6" s="1"/>
  <c r="F330" i="6"/>
  <c r="R330" i="6" s="1"/>
  <c r="F329" i="6"/>
  <c r="F328" i="6"/>
  <c r="O328" i="6" s="1"/>
  <c r="F327" i="6"/>
  <c r="Q327" i="6" s="1"/>
  <c r="F326" i="6"/>
  <c r="F325" i="6"/>
  <c r="AE325" i="6" s="1"/>
  <c r="F324" i="6"/>
  <c r="Y324" i="6" s="1"/>
  <c r="F323" i="6"/>
  <c r="Q323" i="6" s="1"/>
  <c r="F322" i="6"/>
  <c r="T322" i="6" s="1"/>
  <c r="F321" i="6"/>
  <c r="O321" i="6" s="1"/>
  <c r="F320" i="6"/>
  <c r="F319" i="6"/>
  <c r="F318" i="6"/>
  <c r="AG318" i="6" s="1"/>
  <c r="F317" i="6"/>
  <c r="AD317" i="6" s="1"/>
  <c r="F316" i="6"/>
  <c r="L316" i="6" s="1"/>
  <c r="F315" i="6"/>
  <c r="AF315" i="6" s="1"/>
  <c r="F314" i="6"/>
  <c r="M314" i="6" s="1"/>
  <c r="F313" i="6"/>
  <c r="F312" i="6"/>
  <c r="AC312" i="6" s="1"/>
  <c r="F311" i="6"/>
  <c r="F310" i="6"/>
  <c r="AD310" i="6" s="1"/>
  <c r="F309" i="6"/>
  <c r="U309" i="6" s="1"/>
  <c r="F308" i="6"/>
  <c r="Z308" i="6" s="1"/>
  <c r="F307" i="6"/>
  <c r="J307" i="6" s="1"/>
  <c r="F306" i="6"/>
  <c r="V306" i="6" s="1"/>
  <c r="F305" i="6"/>
  <c r="AF305" i="6" s="1"/>
  <c r="F304" i="6"/>
  <c r="AF304" i="6" s="1"/>
  <c r="F303" i="6"/>
  <c r="F302" i="6"/>
  <c r="N302" i="6" s="1"/>
  <c r="F301" i="6"/>
  <c r="L301" i="6" s="1"/>
  <c r="F300" i="6"/>
  <c r="S300" i="6" s="1"/>
  <c r="F299" i="6"/>
  <c r="K299" i="6" s="1"/>
  <c r="F298" i="6"/>
  <c r="F297" i="6"/>
  <c r="F296" i="6"/>
  <c r="K296" i="6" s="1"/>
  <c r="F295" i="6"/>
  <c r="W295" i="6" s="1"/>
  <c r="F294" i="6"/>
  <c r="F293" i="6"/>
  <c r="AG293" i="6" s="1"/>
  <c r="F292" i="6"/>
  <c r="F291" i="6"/>
  <c r="F290" i="6"/>
  <c r="F289" i="6"/>
  <c r="AG289" i="6" s="1"/>
  <c r="F288" i="6"/>
  <c r="P288" i="6" s="1"/>
  <c r="F287" i="6"/>
  <c r="J287" i="6" s="1"/>
  <c r="F286" i="6"/>
  <c r="J286" i="6" s="1"/>
  <c r="F285" i="6"/>
  <c r="L285" i="6" s="1"/>
  <c r="F284" i="6"/>
  <c r="F283" i="6"/>
  <c r="F282" i="6"/>
  <c r="J282" i="6" s="1"/>
  <c r="F281" i="6"/>
  <c r="AG281" i="6" s="1"/>
  <c r="F280" i="6"/>
  <c r="AG280" i="6" s="1"/>
  <c r="F279" i="6"/>
  <c r="W279" i="6" s="1"/>
  <c r="F278" i="6"/>
  <c r="F277" i="6"/>
  <c r="F276" i="6"/>
  <c r="AF276" i="6" s="1"/>
  <c r="F275" i="6"/>
  <c r="F274" i="6"/>
  <c r="V274" i="6" s="1"/>
  <c r="F273" i="6"/>
  <c r="F272" i="6"/>
  <c r="F271" i="6"/>
  <c r="AE271" i="6" s="1"/>
  <c r="F270" i="6"/>
  <c r="F269" i="6"/>
  <c r="F268" i="6"/>
  <c r="AA268" i="6" s="1"/>
  <c r="F267" i="6"/>
  <c r="Y267" i="6" s="1"/>
  <c r="F266" i="6"/>
  <c r="P266" i="6" s="1"/>
  <c r="F265" i="6"/>
  <c r="AB265" i="6" s="1"/>
  <c r="F264" i="6"/>
  <c r="F263" i="6"/>
  <c r="AD263" i="6" s="1"/>
  <c r="F262" i="6"/>
  <c r="F261" i="6"/>
  <c r="AC261" i="6" s="1"/>
  <c r="F260" i="6"/>
  <c r="AG259" i="6"/>
  <c r="AF259" i="6"/>
  <c r="AE259" i="6"/>
  <c r="AD259" i="6"/>
  <c r="AC259" i="6"/>
  <c r="AB259" i="6"/>
  <c r="AA259" i="6"/>
  <c r="Z259" i="6"/>
  <c r="Y259" i="6"/>
  <c r="X259" i="6"/>
  <c r="W259" i="6"/>
  <c r="V259" i="6"/>
  <c r="U259" i="6"/>
  <c r="T259" i="6"/>
  <c r="S259" i="6"/>
  <c r="R259" i="6"/>
  <c r="Q259" i="6"/>
  <c r="P259" i="6"/>
  <c r="O259" i="6"/>
  <c r="N259" i="6"/>
  <c r="M259" i="6"/>
  <c r="L259" i="6"/>
  <c r="K259" i="6"/>
  <c r="J259" i="6"/>
  <c r="F258" i="6"/>
  <c r="F257" i="6"/>
  <c r="F256" i="6"/>
  <c r="U256" i="6" s="1"/>
  <c r="F255" i="6"/>
  <c r="F254" i="6"/>
  <c r="F253" i="6"/>
  <c r="W253" i="6" s="1"/>
  <c r="F252" i="6"/>
  <c r="AF252" i="6" s="1"/>
  <c r="F251" i="6"/>
  <c r="AC251" i="6" s="1"/>
  <c r="F250" i="6"/>
  <c r="F249" i="6"/>
  <c r="F248" i="6"/>
  <c r="AF248" i="6" s="1"/>
  <c r="F247" i="6"/>
  <c r="F246" i="6"/>
  <c r="X246" i="6" s="1"/>
  <c r="F245" i="6"/>
  <c r="N245" i="6" s="1"/>
  <c r="F244" i="6"/>
  <c r="F243" i="6"/>
  <c r="Y243" i="6" s="1"/>
  <c r="F242" i="6"/>
  <c r="F241" i="6"/>
  <c r="AE241" i="6" s="1"/>
  <c r="F240" i="6"/>
  <c r="AD240" i="6" s="1"/>
  <c r="F239" i="6"/>
  <c r="F238" i="6"/>
  <c r="F237" i="6"/>
  <c r="AC237" i="6" s="1"/>
  <c r="F236" i="6"/>
  <c r="V236" i="6" s="1"/>
  <c r="F235" i="6"/>
  <c r="F234" i="6"/>
  <c r="U234" i="6" s="1"/>
  <c r="F233" i="6"/>
  <c r="P233" i="6" s="1"/>
  <c r="F232" i="6"/>
  <c r="F231" i="6"/>
  <c r="AF231" i="6" s="1"/>
  <c r="F230" i="6"/>
  <c r="AD230" i="6" s="1"/>
  <c r="F229" i="6"/>
  <c r="X229" i="6" s="1"/>
  <c r="F228" i="6"/>
  <c r="AG228" i="6" s="1"/>
  <c r="F227" i="6"/>
  <c r="AE227" i="6" s="1"/>
  <c r="F226" i="6"/>
  <c r="AG225" i="6"/>
  <c r="AF225" i="6"/>
  <c r="AE225" i="6"/>
  <c r="AD225" i="6"/>
  <c r="AC225" i="6"/>
  <c r="AB225" i="6"/>
  <c r="AA225" i="6"/>
  <c r="Z225" i="6"/>
  <c r="Y225" i="6"/>
  <c r="X225" i="6"/>
  <c r="W225" i="6"/>
  <c r="V225" i="6"/>
  <c r="U225" i="6"/>
  <c r="T225" i="6"/>
  <c r="S225" i="6"/>
  <c r="R225" i="6"/>
  <c r="Q225" i="6"/>
  <c r="P225" i="6"/>
  <c r="O225" i="6"/>
  <c r="N225" i="6"/>
  <c r="M225" i="6"/>
  <c r="L225" i="6"/>
  <c r="K225" i="6"/>
  <c r="J225" i="6"/>
  <c r="F224" i="6"/>
  <c r="T224" i="6" s="1"/>
  <c r="F223" i="6"/>
  <c r="M223" i="6" s="1"/>
  <c r="F222" i="6"/>
  <c r="F221" i="6"/>
  <c r="AF221" i="6" s="1"/>
  <c r="F220" i="6"/>
  <c r="F219" i="6"/>
  <c r="Z219" i="6" s="1"/>
  <c r="F218" i="6"/>
  <c r="F217" i="6"/>
  <c r="AF217" i="6" s="1"/>
  <c r="F216" i="6"/>
  <c r="Q216" i="6" s="1"/>
  <c r="F215" i="6"/>
  <c r="AF215" i="6" s="1"/>
  <c r="F214" i="6"/>
  <c r="F213" i="6"/>
  <c r="F212" i="6"/>
  <c r="AG212" i="6" s="1"/>
  <c r="F211" i="6"/>
  <c r="F210" i="6"/>
  <c r="W210" i="6" s="1"/>
  <c r="F209" i="6"/>
  <c r="T209" i="6" s="1"/>
  <c r="F208" i="6"/>
  <c r="F207" i="6"/>
  <c r="N207" i="6" s="1"/>
  <c r="F206" i="6"/>
  <c r="F205" i="6"/>
  <c r="F204" i="6"/>
  <c r="J204" i="6" s="1"/>
  <c r="F203" i="6"/>
  <c r="AB203" i="6" s="1"/>
  <c r="F202" i="6"/>
  <c r="AE202" i="6" s="1"/>
  <c r="F201" i="6"/>
  <c r="K201" i="6" s="1"/>
  <c r="F200" i="6"/>
  <c r="T200" i="6" s="1"/>
  <c r="F199" i="6"/>
  <c r="P199" i="6" s="1"/>
  <c r="F198" i="6"/>
  <c r="AB198" i="6" s="1"/>
  <c r="F197" i="6"/>
  <c r="S197" i="6" s="1"/>
  <c r="F196" i="6"/>
  <c r="N196" i="6" s="1"/>
  <c r="F195" i="6"/>
  <c r="P195" i="6" s="1"/>
  <c r="F194" i="6"/>
  <c r="Q194" i="6" s="1"/>
  <c r="F193" i="6"/>
  <c r="AD193" i="6" s="1"/>
  <c r="F192" i="6"/>
  <c r="F191" i="6"/>
  <c r="N191" i="6" s="1"/>
  <c r="F190" i="6"/>
  <c r="AC190" i="6" s="1"/>
  <c r="F189" i="6"/>
  <c r="F188" i="6"/>
  <c r="Z188" i="6" s="1"/>
  <c r="F187" i="6"/>
  <c r="Y187" i="6" s="1"/>
  <c r="F186" i="6"/>
  <c r="F185" i="6"/>
  <c r="Y185" i="6" s="1"/>
  <c r="F184" i="6"/>
  <c r="AB184" i="6" s="1"/>
  <c r="F183" i="6"/>
  <c r="F182" i="6"/>
  <c r="Y182" i="6" s="1"/>
  <c r="F181" i="6"/>
  <c r="AE181" i="6" s="1"/>
  <c r="F180" i="6"/>
  <c r="Y180" i="6" s="1"/>
  <c r="F179" i="6"/>
  <c r="F178" i="6"/>
  <c r="F177" i="6"/>
  <c r="Y177" i="6" s="1"/>
  <c r="F176" i="6"/>
  <c r="AC176" i="6" s="1"/>
  <c r="F175" i="6"/>
  <c r="V175" i="6" s="1"/>
  <c r="F174" i="6"/>
  <c r="AD174" i="6" s="1"/>
  <c r="F173" i="6"/>
  <c r="X173" i="6" s="1"/>
  <c r="F172" i="6"/>
  <c r="AA172" i="6" s="1"/>
  <c r="F171" i="6"/>
  <c r="AG171" i="6" s="1"/>
  <c r="F170" i="6"/>
  <c r="F169" i="6"/>
  <c r="Q169" i="6" s="1"/>
  <c r="F168" i="6"/>
  <c r="AC168" i="6" s="1"/>
  <c r="F167" i="6"/>
  <c r="X167" i="6" s="1"/>
  <c r="F166" i="6"/>
  <c r="Y166" i="6" s="1"/>
  <c r="F165" i="6"/>
  <c r="AE165" i="6" s="1"/>
  <c r="F164" i="6"/>
  <c r="AG164" i="6" s="1"/>
  <c r="F163" i="6"/>
  <c r="AG163" i="6" s="1"/>
  <c r="F162" i="6"/>
  <c r="F161" i="6"/>
  <c r="AF161" i="6" s="1"/>
  <c r="F160" i="6"/>
  <c r="M160" i="6" s="1"/>
  <c r="F159" i="6"/>
  <c r="V159" i="6" s="1"/>
  <c r="F158" i="6"/>
  <c r="O158" i="6" s="1"/>
  <c r="F157" i="6"/>
  <c r="AC157" i="6" s="1"/>
  <c r="F156" i="6"/>
  <c r="F155" i="6"/>
  <c r="AA155" i="6" s="1"/>
  <c r="F154" i="6"/>
  <c r="Z154" i="6" s="1"/>
  <c r="F153" i="6"/>
  <c r="M153" i="6" s="1"/>
  <c r="F152" i="6"/>
  <c r="N152" i="6" s="1"/>
  <c r="F151" i="6"/>
  <c r="Q151" i="6" s="1"/>
  <c r="F150" i="6"/>
  <c r="U150" i="6" s="1"/>
  <c r="F149" i="6"/>
  <c r="X149" i="6" s="1"/>
  <c r="F148" i="6"/>
  <c r="U148" i="6" s="1"/>
  <c r="F147" i="6"/>
  <c r="O147" i="6" s="1"/>
  <c r="F146" i="6"/>
  <c r="AD146" i="6" s="1"/>
  <c r="F145" i="6"/>
  <c r="AG145" i="6" s="1"/>
  <c r="F144" i="6"/>
  <c r="AG144" i="6" s="1"/>
  <c r="F143" i="6"/>
  <c r="AD143" i="6" s="1"/>
  <c r="F142" i="6"/>
  <c r="T142" i="6" s="1"/>
  <c r="F141" i="6"/>
  <c r="M141" i="6" s="1"/>
  <c r="F140" i="6"/>
  <c r="AB140" i="6" s="1"/>
  <c r="F139" i="6"/>
  <c r="AF139" i="6" s="1"/>
  <c r="F138" i="6"/>
  <c r="F137" i="6"/>
  <c r="AA137" i="6" s="1"/>
  <c r="F136" i="6"/>
  <c r="AD136" i="6" s="1"/>
  <c r="F135" i="6"/>
  <c r="F134" i="6"/>
  <c r="AD134" i="6" s="1"/>
  <c r="F133" i="6"/>
  <c r="Z133" i="6" s="1"/>
  <c r="F132" i="6"/>
  <c r="F131" i="6"/>
  <c r="X131" i="6" s="1"/>
  <c r="F130" i="6"/>
  <c r="F129" i="6"/>
  <c r="J129" i="6" s="1"/>
  <c r="F128" i="6"/>
  <c r="K128" i="6" s="1"/>
  <c r="F127" i="6"/>
  <c r="F126" i="6"/>
  <c r="T126" i="6" s="1"/>
  <c r="F125" i="6"/>
  <c r="AB125" i="6" s="1"/>
  <c r="F124" i="6"/>
  <c r="AE124" i="6" s="1"/>
  <c r="F123" i="6"/>
  <c r="AA123" i="6" s="1"/>
  <c r="F122" i="6"/>
  <c r="X122" i="6" s="1"/>
  <c r="F121" i="6"/>
  <c r="AD121" i="6" s="1"/>
  <c r="F120" i="6"/>
  <c r="F119" i="6"/>
  <c r="AA119" i="6" s="1"/>
  <c r="F118" i="6"/>
  <c r="F117" i="6"/>
  <c r="F116" i="6"/>
  <c r="F115" i="6"/>
  <c r="AD115" i="6" s="1"/>
  <c r="F114" i="6"/>
  <c r="AE114" i="6" s="1"/>
  <c r="F113" i="6"/>
  <c r="AF113" i="6" s="1"/>
  <c r="F112" i="6"/>
  <c r="AG112" i="6" s="1"/>
  <c r="F111" i="6"/>
  <c r="AA111" i="6" s="1"/>
  <c r="F110" i="6"/>
  <c r="AC110" i="6" s="1"/>
  <c r="F109" i="6"/>
  <c r="J109" i="6" s="1"/>
  <c r="F108" i="6"/>
  <c r="W108" i="6" s="1"/>
  <c r="F107" i="6"/>
  <c r="AF107" i="6" s="1"/>
  <c r="F106" i="6"/>
  <c r="W106" i="6" s="1"/>
  <c r="F105" i="6"/>
  <c r="Z105" i="6" s="1"/>
  <c r="F104" i="6"/>
  <c r="F103" i="6"/>
  <c r="N103" i="6" s="1"/>
  <c r="F102" i="6"/>
  <c r="AC102" i="6" s="1"/>
  <c r="F101" i="6"/>
  <c r="AA101" i="6" s="1"/>
  <c r="F100" i="6"/>
  <c r="X100" i="6" s="1"/>
  <c r="F99" i="6"/>
  <c r="O99" i="6" s="1"/>
  <c r="F98" i="6"/>
  <c r="Z98" i="6" s="1"/>
  <c r="F97" i="6"/>
  <c r="M97" i="6" s="1"/>
  <c r="F96" i="6"/>
  <c r="F95" i="6"/>
  <c r="V95" i="6" s="1"/>
  <c r="F94" i="6"/>
  <c r="AD94" i="6" s="1"/>
  <c r="F93" i="6"/>
  <c r="Y93" i="6" s="1"/>
  <c r="F92" i="6"/>
  <c r="T92" i="6" s="1"/>
  <c r="F91" i="6"/>
  <c r="O91" i="6" s="1"/>
  <c r="F90" i="6"/>
  <c r="AG90" i="6" s="1"/>
  <c r="F89" i="6"/>
  <c r="F88" i="6"/>
  <c r="AG88" i="6" s="1"/>
  <c r="F87" i="6"/>
  <c r="Y87" i="6" s="1"/>
  <c r="F86" i="6"/>
  <c r="AE86" i="6" s="1"/>
  <c r="F85" i="6"/>
  <c r="R85" i="6" s="1"/>
  <c r="F84" i="6"/>
  <c r="AG84" i="6" s="1"/>
  <c r="F83" i="6"/>
  <c r="O83" i="6" s="1"/>
  <c r="F82" i="6"/>
  <c r="AD82" i="6" s="1"/>
  <c r="F81" i="6"/>
  <c r="AF81" i="6" s="1"/>
  <c r="F80" i="6"/>
  <c r="AG80" i="6" s="1"/>
  <c r="F79" i="6"/>
  <c r="AC79" i="6" s="1"/>
  <c r="F78" i="6"/>
  <c r="V78" i="6" s="1"/>
  <c r="F77" i="6"/>
  <c r="AD77" i="6" s="1"/>
  <c r="F76" i="6"/>
  <c r="J76" i="6" s="1"/>
  <c r="F75" i="6"/>
  <c r="AC75" i="6" s="1"/>
  <c r="F74" i="6"/>
  <c r="AG74" i="6" s="1"/>
  <c r="F73" i="6"/>
  <c r="AB73" i="6" s="1"/>
  <c r="F72" i="6"/>
  <c r="AE72" i="6" s="1"/>
  <c r="F71" i="6"/>
  <c r="AC71" i="6" s="1"/>
  <c r="F70" i="6"/>
  <c r="AB70" i="6" s="1"/>
  <c r="F69" i="6"/>
  <c r="AE69" i="6" s="1"/>
  <c r="F68" i="6"/>
  <c r="M68" i="6" s="1"/>
  <c r="F67" i="6"/>
  <c r="AD67" i="6" s="1"/>
  <c r="AG66" i="6"/>
  <c r="AF66" i="6"/>
  <c r="AE66" i="6"/>
  <c r="AD66" i="6"/>
  <c r="AC66" i="6"/>
  <c r="AB66" i="6"/>
  <c r="AA66" i="6"/>
  <c r="Z66" i="6"/>
  <c r="Y66" i="6"/>
  <c r="X66" i="6"/>
  <c r="W66" i="6"/>
  <c r="V66" i="6"/>
  <c r="U66" i="6"/>
  <c r="T66" i="6"/>
  <c r="S66" i="6"/>
  <c r="R66" i="6"/>
  <c r="Q66" i="6"/>
  <c r="P66" i="6"/>
  <c r="O66" i="6"/>
  <c r="N66" i="6"/>
  <c r="M66" i="6"/>
  <c r="L66" i="6"/>
  <c r="K66" i="6"/>
  <c r="J66" i="6"/>
  <c r="F65" i="6"/>
  <c r="J65" i="6" s="1"/>
  <c r="F64" i="6"/>
  <c r="AA64" i="6" s="1"/>
  <c r="F63" i="6"/>
  <c r="P63" i="6" s="1"/>
  <c r="F62" i="6"/>
  <c r="AB62" i="6" s="1"/>
  <c r="F61" i="6"/>
  <c r="AE61" i="6" s="1"/>
  <c r="F60" i="6"/>
  <c r="Y60" i="6" s="1"/>
  <c r="F59" i="6"/>
  <c r="X59" i="6" s="1"/>
  <c r="F58" i="6"/>
  <c r="T58" i="6" s="1"/>
  <c r="F57" i="6"/>
  <c r="AF57" i="6" s="1"/>
  <c r="F56" i="6"/>
  <c r="X56" i="6" s="1"/>
  <c r="F55" i="6"/>
  <c r="W55" i="6" s="1"/>
  <c r="F54" i="6"/>
  <c r="S54" i="6" s="1"/>
  <c r="F53" i="6"/>
  <c r="K53" i="6" s="1"/>
  <c r="F52" i="6"/>
  <c r="AA52" i="6" s="1"/>
  <c r="F51" i="6"/>
  <c r="V51" i="6" s="1"/>
  <c r="F50" i="6"/>
  <c r="AG50" i="6" s="1"/>
  <c r="F49" i="6"/>
  <c r="W49" i="6" s="1"/>
  <c r="F48" i="6"/>
  <c r="V48" i="6" s="1"/>
  <c r="F47" i="6"/>
  <c r="AC47" i="6" s="1"/>
  <c r="F46" i="6"/>
  <c r="U46" i="6" s="1"/>
  <c r="F45" i="6"/>
  <c r="AG45" i="6" s="1"/>
  <c r="F44" i="6"/>
  <c r="AA44" i="6" s="1"/>
  <c r="F43" i="6"/>
  <c r="AG43" i="6" s="1"/>
  <c r="F42" i="6"/>
  <c r="AC42" i="6" s="1"/>
  <c r="F41" i="6"/>
  <c r="AA41" i="6" s="1"/>
  <c r="F40" i="6"/>
  <c r="AE40" i="6" s="1"/>
  <c r="F39" i="6"/>
  <c r="AF39" i="6" s="1"/>
  <c r="F38" i="6"/>
  <c r="AG38" i="6" s="1"/>
  <c r="F37" i="6"/>
  <c r="AG37" i="6" s="1"/>
  <c r="F36" i="6"/>
  <c r="W36" i="6" s="1"/>
  <c r="F35" i="6"/>
  <c r="AG35" i="6" s="1"/>
  <c r="F34" i="6"/>
  <c r="F33" i="6"/>
  <c r="Z33" i="6" s="1"/>
  <c r="F32" i="6"/>
  <c r="AA32" i="6" s="1"/>
  <c r="F31" i="6"/>
  <c r="AG31" i="6" s="1"/>
  <c r="F30" i="6"/>
  <c r="AC30" i="6" s="1"/>
  <c r="F29" i="6"/>
  <c r="AA29" i="6" s="1"/>
  <c r="F28" i="6"/>
  <c r="AE28" i="6" s="1"/>
  <c r="F27" i="6"/>
  <c r="AF27" i="6" s="1"/>
  <c r="F26" i="6"/>
  <c r="AG26" i="6" s="1"/>
  <c r="F25" i="6"/>
  <c r="AG25" i="6" s="1"/>
  <c r="F24" i="6"/>
  <c r="W24" i="6" s="1"/>
  <c r="F23" i="6"/>
  <c r="AG23" i="6" s="1"/>
  <c r="F22" i="6"/>
  <c r="X22" i="6" s="1"/>
  <c r="F21" i="6"/>
  <c r="Z21" i="6" s="1"/>
  <c r="F20" i="6"/>
  <c r="AA20" i="6" s="1"/>
  <c r="F19" i="6"/>
  <c r="AG19" i="6" s="1"/>
  <c r="F18" i="6"/>
  <c r="AB18" i="6" s="1"/>
  <c r="F17" i="6"/>
  <c r="AA17" i="6" s="1"/>
  <c r="F16" i="6"/>
  <c r="AE16" i="6" s="1"/>
  <c r="F15" i="6"/>
  <c r="AF15" i="6" s="1"/>
  <c r="F14" i="6"/>
  <c r="AG14" i="6" s="1"/>
  <c r="F13" i="6"/>
  <c r="F12" i="6"/>
  <c r="W12" i="6" s="1"/>
  <c r="F11" i="6"/>
  <c r="AG11" i="6" s="1"/>
  <c r="F10" i="6"/>
  <c r="X10" i="6" s="1"/>
  <c r="F9" i="6"/>
  <c r="Y9" i="6" s="1"/>
  <c r="F8" i="6"/>
  <c r="AA8" i="6" s="1"/>
  <c r="F7" i="6"/>
  <c r="AG7" i="6" s="1"/>
  <c r="F6" i="6"/>
  <c r="AB6" i="6" s="1"/>
  <c r="F5" i="6"/>
  <c r="AA5" i="6" s="1"/>
  <c r="F4" i="6"/>
  <c r="AE4" i="6" s="1"/>
  <c r="F3" i="6"/>
  <c r="AF3" i="6" s="1"/>
  <c r="AG2" i="6"/>
  <c r="AF2" i="6"/>
  <c r="AE2" i="6"/>
  <c r="AD2" i="6"/>
  <c r="AC2" i="6"/>
  <c r="AB2" i="6"/>
  <c r="AA2" i="6"/>
  <c r="Z2" i="6"/>
  <c r="Y2" i="6"/>
  <c r="X2" i="6"/>
  <c r="W2" i="6"/>
  <c r="V2" i="6"/>
  <c r="U2" i="6"/>
  <c r="T2" i="6"/>
  <c r="S2" i="6"/>
  <c r="R2" i="6"/>
  <c r="Q2" i="6"/>
  <c r="P2" i="6"/>
  <c r="O2" i="6"/>
  <c r="N2" i="6"/>
  <c r="M2" i="6"/>
  <c r="L2" i="6"/>
  <c r="K2" i="6"/>
  <c r="J2" i="6"/>
  <c r="AF1798" i="6" l="1"/>
  <c r="AC1827" i="6"/>
  <c r="Z1533" i="6"/>
  <c r="Z2072" i="6"/>
  <c r="X1558" i="6"/>
  <c r="O2072" i="6"/>
  <c r="P1714" i="6"/>
  <c r="S2103" i="6"/>
  <c r="N1955" i="6"/>
  <c r="N2072" i="6"/>
  <c r="W1955" i="6"/>
  <c r="AA2072" i="6"/>
  <c r="W1323" i="6"/>
  <c r="L1656" i="6"/>
  <c r="AC1527" i="6"/>
  <c r="K1702" i="6"/>
  <c r="M1724" i="6"/>
  <c r="AB2117" i="6"/>
  <c r="X1725" i="6"/>
  <c r="P2009" i="6"/>
  <c r="J1201" i="6"/>
  <c r="Y1725" i="6"/>
  <c r="AG2067" i="6"/>
  <c r="N2098" i="6"/>
  <c r="AC1725" i="6"/>
  <c r="V1827" i="6"/>
  <c r="K2028" i="6"/>
  <c r="Y1527" i="6"/>
  <c r="AD1428" i="6"/>
  <c r="L1772" i="6"/>
  <c r="P1527" i="6"/>
  <c r="J2151" i="6"/>
  <c r="AG1827" i="6"/>
  <c r="T1874" i="6"/>
  <c r="Z1955" i="6"/>
  <c r="AG1204" i="6"/>
  <c r="AD1627" i="6"/>
  <c r="AE1731" i="6"/>
  <c r="Z1301" i="6"/>
  <c r="AF1514" i="6"/>
  <c r="S1030" i="6"/>
  <c r="K1404" i="6"/>
  <c r="L1653" i="6"/>
  <c r="K1707" i="6"/>
  <c r="AF1898" i="6"/>
  <c r="Z1945" i="6"/>
  <c r="L1965" i="6"/>
  <c r="Q1999" i="6"/>
  <c r="AC2031" i="6"/>
  <c r="J1301" i="6"/>
  <c r="O1323" i="6"/>
  <c r="N1653" i="6"/>
  <c r="P1718" i="6"/>
  <c r="AA1758" i="6"/>
  <c r="AG1769" i="6"/>
  <c r="P2022" i="6"/>
  <c r="U2149" i="6"/>
  <c r="AE1270" i="6"/>
  <c r="S1634" i="6"/>
  <c r="S1893" i="6"/>
  <c r="AD2171" i="6"/>
  <c r="S2178" i="6"/>
  <c r="AD1893" i="6"/>
  <c r="AE2171" i="6"/>
  <c r="Q1612" i="6"/>
  <c r="AF1893" i="6"/>
  <c r="AF2171" i="6"/>
  <c r="J1253" i="6"/>
  <c r="AB1422" i="6"/>
  <c r="T1627" i="6"/>
  <c r="Q1741" i="6"/>
  <c r="W2078" i="6"/>
  <c r="AG2171" i="6"/>
  <c r="U1253" i="6"/>
  <c r="W1682" i="6"/>
  <c r="AB1787" i="6"/>
  <c r="O1292" i="6"/>
  <c r="AB1677" i="6"/>
  <c r="K2150" i="6"/>
  <c r="Q1253" i="6"/>
  <c r="AE1253" i="6"/>
  <c r="J1435" i="6"/>
  <c r="M1725" i="6"/>
  <c r="AE1798" i="6"/>
  <c r="S2072" i="6"/>
  <c r="K1230" i="6"/>
  <c r="Y1250" i="6"/>
  <c r="M1336" i="6"/>
  <c r="AF1378" i="6"/>
  <c r="X1466" i="6"/>
  <c r="Z1488" i="6"/>
  <c r="AC1511" i="6"/>
  <c r="J1529" i="6"/>
  <c r="N1608" i="6"/>
  <c r="AF1630" i="6"/>
  <c r="N1736" i="6"/>
  <c r="L1756" i="6"/>
  <c r="M1954" i="6"/>
  <c r="AE1630" i="6"/>
  <c r="AG1646" i="6"/>
  <c r="AD85" i="6"/>
  <c r="AG1466" i="6"/>
  <c r="O1608" i="6"/>
  <c r="AG1630" i="6"/>
  <c r="O1736" i="6"/>
  <c r="M1756" i="6"/>
  <c r="N1954" i="6"/>
  <c r="R382" i="6"/>
  <c r="Z1161" i="6"/>
  <c r="AD1433" i="6"/>
  <c r="S1646" i="6"/>
  <c r="J1834" i="6"/>
  <c r="P1093" i="6"/>
  <c r="AD1161" i="6"/>
  <c r="S1238" i="6"/>
  <c r="AC382" i="6"/>
  <c r="R1230" i="6"/>
  <c r="N1336" i="6"/>
  <c r="AG382" i="6"/>
  <c r="L850" i="6"/>
  <c r="P896" i="6"/>
  <c r="W1209" i="6"/>
  <c r="S1230" i="6"/>
  <c r="M1270" i="6"/>
  <c r="X1327" i="6"/>
  <c r="R1336" i="6"/>
  <c r="J1422" i="6"/>
  <c r="S1435" i="6"/>
  <c r="P1608" i="6"/>
  <c r="U1627" i="6"/>
  <c r="AG1677" i="6"/>
  <c r="M1699" i="6"/>
  <c r="N1707" i="6"/>
  <c r="AF1736" i="6"/>
  <c r="P1756" i="6"/>
  <c r="L1766" i="6"/>
  <c r="AD1772" i="6"/>
  <c r="Q1813" i="6"/>
  <c r="Q1859" i="6"/>
  <c r="S1954" i="6"/>
  <c r="M2001" i="6"/>
  <c r="Q2022" i="6"/>
  <c r="L2028" i="6"/>
  <c r="Y2151" i="6"/>
  <c r="W2178" i="6"/>
  <c r="AD1630" i="6"/>
  <c r="V85" i="6"/>
  <c r="K1466" i="6"/>
  <c r="O1664" i="6"/>
  <c r="AE1720" i="6"/>
  <c r="AC85" i="6"/>
  <c r="Y382" i="6"/>
  <c r="T1230" i="6"/>
  <c r="P1270" i="6"/>
  <c r="AD1336" i="6"/>
  <c r="L1422" i="6"/>
  <c r="R1608" i="6"/>
  <c r="W1627" i="6"/>
  <c r="Z1641" i="6"/>
  <c r="R1657" i="6"/>
  <c r="AA1707" i="6"/>
  <c r="AE1813" i="6"/>
  <c r="U1829" i="6"/>
  <c r="O1889" i="6"/>
  <c r="W1954" i="6"/>
  <c r="U2022" i="6"/>
  <c r="Z2028" i="6"/>
  <c r="X2178" i="6"/>
  <c r="Y401" i="6"/>
  <c r="Y1720" i="6"/>
  <c r="S1270" i="6"/>
  <c r="P1422" i="6"/>
  <c r="AA1627" i="6"/>
  <c r="AB1707" i="6"/>
  <c r="AF1829" i="6"/>
  <c r="M1881" i="6"/>
  <c r="V1889" i="6"/>
  <c r="L1942" i="6"/>
  <c r="Y1954" i="6"/>
  <c r="V2022" i="6"/>
  <c r="Z2178" i="6"/>
  <c r="L1161" i="6"/>
  <c r="AF401" i="6"/>
  <c r="AE915" i="6"/>
  <c r="Z1102" i="6"/>
  <c r="T336" i="6"/>
  <c r="T382" i="6"/>
  <c r="N1301" i="6"/>
  <c r="K1311" i="6"/>
  <c r="J1404" i="6"/>
  <c r="T1422" i="6"/>
  <c r="M1533" i="6"/>
  <c r="AA1620" i="6"/>
  <c r="AB1627" i="6"/>
  <c r="U1642" i="6"/>
  <c r="X1651" i="6"/>
  <c r="AC1707" i="6"/>
  <c r="AA1889" i="6"/>
  <c r="M1942" i="6"/>
  <c r="AD1954" i="6"/>
  <c r="T1994" i="6"/>
  <c r="AA2022" i="6"/>
  <c r="AB2059" i="6"/>
  <c r="R2073" i="6"/>
  <c r="U2141" i="6"/>
  <c r="AA2178" i="6"/>
  <c r="W1422" i="6"/>
  <c r="O1853" i="6"/>
  <c r="O1874" i="6"/>
  <c r="S1942" i="6"/>
  <c r="AC1973" i="6"/>
  <c r="AC2022" i="6"/>
  <c r="K2051" i="6"/>
  <c r="J2069" i="6"/>
  <c r="AF2109" i="6"/>
  <c r="AD1030" i="6"/>
  <c r="AC1041" i="6"/>
  <c r="M1323" i="6"/>
  <c r="W1395" i="6"/>
  <c r="T1527" i="6"/>
  <c r="AE1634" i="6"/>
  <c r="AG1718" i="6"/>
  <c r="L1725" i="6"/>
  <c r="O1769" i="6"/>
  <c r="K1798" i="6"/>
  <c r="V1942" i="6"/>
  <c r="Q2051" i="6"/>
  <c r="S1769" i="6"/>
  <c r="V1798" i="6"/>
  <c r="Y1817" i="6"/>
  <c r="U1827" i="6"/>
  <c r="Z1874" i="6"/>
  <c r="AF1942" i="6"/>
  <c r="P1955" i="6"/>
  <c r="AG2031" i="6"/>
  <c r="W2042" i="6"/>
  <c r="AF2051" i="6"/>
  <c r="W2085" i="6"/>
  <c r="T2103" i="6"/>
  <c r="Z2121" i="6"/>
  <c r="Y2150" i="6"/>
  <c r="K2096" i="6"/>
  <c r="U2103" i="6"/>
  <c r="AA2150" i="6"/>
  <c r="V2103" i="6"/>
  <c r="AF2150" i="6"/>
  <c r="AF1827" i="6"/>
  <c r="V1886" i="6"/>
  <c r="X1893" i="6"/>
  <c r="L1954" i="6"/>
  <c r="X2103" i="6"/>
  <c r="Z2031" i="6"/>
  <c r="P660" i="6"/>
  <c r="O1655" i="6"/>
  <c r="J1660" i="6"/>
  <c r="V1836" i="6"/>
  <c r="P842" i="6"/>
  <c r="Z1116" i="6"/>
  <c r="O1214" i="6"/>
  <c r="S1323" i="6"/>
  <c r="P1347" i="6"/>
  <c r="P1460" i="6"/>
  <c r="N1572" i="6"/>
  <c r="K1583" i="6"/>
  <c r="U1660" i="6"/>
  <c r="Q1685" i="6"/>
  <c r="K1719" i="6"/>
  <c r="AD1736" i="6"/>
  <c r="AD1773" i="6"/>
  <c r="X1783" i="6"/>
  <c r="Y1798" i="6"/>
  <c r="J1807" i="6"/>
  <c r="Z1836" i="6"/>
  <c r="O1850" i="6"/>
  <c r="R1950" i="6"/>
  <c r="O2028" i="6"/>
  <c r="AE2048" i="6"/>
  <c r="R2063" i="6"/>
  <c r="Q2074" i="6"/>
  <c r="AC2144" i="6"/>
  <c r="J1046" i="6"/>
  <c r="L1139" i="6"/>
  <c r="O1201" i="6"/>
  <c r="AC1214" i="6"/>
  <c r="L1243" i="6"/>
  <c r="T1271" i="6"/>
  <c r="Y1323" i="6"/>
  <c r="O1360" i="6"/>
  <c r="J1407" i="6"/>
  <c r="K1532" i="6"/>
  <c r="O1583" i="6"/>
  <c r="U1633" i="6"/>
  <c r="AA1660" i="6"/>
  <c r="Q1669" i="6"/>
  <c r="T1719" i="6"/>
  <c r="X1784" i="6"/>
  <c r="AF1807" i="6"/>
  <c r="AG1836" i="6"/>
  <c r="J1846" i="6"/>
  <c r="Q1870" i="6"/>
  <c r="T1950" i="6"/>
  <c r="AG1959" i="6"/>
  <c r="AD1977" i="6"/>
  <c r="P2033" i="6"/>
  <c r="X2063" i="6"/>
  <c r="O2071" i="6"/>
  <c r="AC2083" i="6"/>
  <c r="AF144" i="6"/>
  <c r="AG418" i="6"/>
  <c r="P498" i="6"/>
  <c r="L945" i="6"/>
  <c r="X1046" i="6"/>
  <c r="AF1139" i="6"/>
  <c r="P1201" i="6"/>
  <c r="AG1214" i="6"/>
  <c r="O1243" i="6"/>
  <c r="AC1271" i="6"/>
  <c r="T1301" i="6"/>
  <c r="J1311" i="6"/>
  <c r="AE1323" i="6"/>
  <c r="T1360" i="6"/>
  <c r="X1433" i="6"/>
  <c r="R1583" i="6"/>
  <c r="P1612" i="6"/>
  <c r="M1642" i="6"/>
  <c r="Q1657" i="6"/>
  <c r="AG1660" i="6"/>
  <c r="V1669" i="6"/>
  <c r="V1719" i="6"/>
  <c r="AC1731" i="6"/>
  <c r="N1748" i="6"/>
  <c r="N1756" i="6"/>
  <c r="AD1769" i="6"/>
  <c r="AA1794" i="6"/>
  <c r="X1817" i="6"/>
  <c r="AF1825" i="6"/>
  <c r="K1846" i="6"/>
  <c r="W1870" i="6"/>
  <c r="N1886" i="6"/>
  <c r="S1945" i="6"/>
  <c r="Z1954" i="6"/>
  <c r="M1999" i="6"/>
  <c r="AG2017" i="6"/>
  <c r="AE2022" i="6"/>
  <c r="Q2033" i="6"/>
  <c r="N2042" i="6"/>
  <c r="K2059" i="6"/>
  <c r="AE2083" i="6"/>
  <c r="AC778" i="6"/>
  <c r="S1243" i="6"/>
  <c r="AC2033" i="6"/>
  <c r="Z455" i="6"/>
  <c r="P1083" i="6"/>
  <c r="V1092" i="6"/>
  <c r="O1161" i="6"/>
  <c r="W1201" i="6"/>
  <c r="AC1215" i="6"/>
  <c r="T1243" i="6"/>
  <c r="Q1311" i="6"/>
  <c r="AF1402" i="6"/>
  <c r="AE1629" i="6"/>
  <c r="T1657" i="6"/>
  <c r="AA1719" i="6"/>
  <c r="Q1756" i="6"/>
  <c r="R1795" i="6"/>
  <c r="AF1817" i="6"/>
  <c r="U1846" i="6"/>
  <c r="AE1886" i="6"/>
  <c r="O1912" i="6"/>
  <c r="R1920" i="6"/>
  <c r="AG1945" i="6"/>
  <c r="K1971" i="6"/>
  <c r="AG1999" i="6"/>
  <c r="Q2031" i="6"/>
  <c r="AF2033" i="6"/>
  <c r="AE2059" i="6"/>
  <c r="V2108" i="6"/>
  <c r="P590" i="6"/>
  <c r="R144" i="6"/>
  <c r="Q719" i="6"/>
  <c r="AB908" i="6"/>
  <c r="R1011" i="6"/>
  <c r="K1214" i="6"/>
  <c r="U188" i="6"/>
  <c r="Z719" i="6"/>
  <c r="P111" i="6"/>
  <c r="X461" i="6"/>
  <c r="AB778" i="6"/>
  <c r="T842" i="6"/>
  <c r="AD1116" i="6"/>
  <c r="AD1460" i="6"/>
  <c r="N1719" i="6"/>
  <c r="M1030" i="6"/>
  <c r="Z1083" i="6"/>
  <c r="X1092" i="6"/>
  <c r="AA1201" i="6"/>
  <c r="O1210" i="6"/>
  <c r="W1243" i="6"/>
  <c r="S1311" i="6"/>
  <c r="Q1557" i="6"/>
  <c r="T1597" i="6"/>
  <c r="W1657" i="6"/>
  <c r="S1756" i="6"/>
  <c r="Z1846" i="6"/>
  <c r="AA1912" i="6"/>
  <c r="S1920" i="6"/>
  <c r="R2031" i="6"/>
  <c r="V2085" i="6"/>
  <c r="Z2151" i="6"/>
  <c r="K2161" i="6"/>
  <c r="W1104" i="6"/>
  <c r="S1157" i="6"/>
  <c r="AB1377" i="6"/>
  <c r="R1704" i="6"/>
  <c r="N1773" i="6"/>
  <c r="P2063" i="6"/>
  <c r="Y2097" i="6"/>
  <c r="S144" i="6"/>
  <c r="X144" i="6"/>
  <c r="Y188" i="6"/>
  <c r="V1660" i="6"/>
  <c r="Q1807" i="6"/>
  <c r="AB1836" i="6"/>
  <c r="S1950" i="6"/>
  <c r="T2063" i="6"/>
  <c r="R2074" i="6"/>
  <c r="Z144" i="6"/>
  <c r="AA188" i="6"/>
  <c r="Y720" i="6"/>
  <c r="AG1139" i="6"/>
  <c r="T1201" i="6"/>
  <c r="AD1360" i="6"/>
  <c r="AC1669" i="6"/>
  <c r="Y1719" i="6"/>
  <c r="R1846" i="6"/>
  <c r="AC1870" i="6"/>
  <c r="U85" i="6"/>
  <c r="Q336" i="6"/>
  <c r="Q382" i="6"/>
  <c r="N401" i="6"/>
  <c r="AG1083" i="6"/>
  <c r="Y1092" i="6"/>
  <c r="AF1243" i="6"/>
  <c r="Y1311" i="6"/>
  <c r="AD1657" i="6"/>
  <c r="AE1756" i="6"/>
  <c r="AB1846" i="6"/>
  <c r="AE1912" i="6"/>
  <c r="V2031" i="6"/>
  <c r="R2161" i="6"/>
  <c r="AE1311" i="6"/>
  <c r="K1954" i="6"/>
  <c r="U1973" i="6"/>
  <c r="W2031" i="6"/>
  <c r="U2161" i="6"/>
  <c r="AE1292" i="6"/>
  <c r="AD1292" i="6"/>
  <c r="N1292" i="6"/>
  <c r="R1428" i="6"/>
  <c r="N1428" i="6"/>
  <c r="S1768" i="6"/>
  <c r="R1768" i="6"/>
  <c r="K1768" i="6"/>
  <c r="AD2001" i="6"/>
  <c r="AF2001" i="6"/>
  <c r="AC2001" i="6"/>
  <c r="AA2001" i="6"/>
  <c r="Y2001" i="6"/>
  <c r="T2001" i="6"/>
  <c r="S2001" i="6"/>
  <c r="R2001" i="6"/>
  <c r="O2001" i="6"/>
  <c r="P2165" i="6"/>
  <c r="X2165" i="6"/>
  <c r="Y1464" i="6"/>
  <c r="Z1464" i="6"/>
  <c r="AE2092" i="6"/>
  <c r="AD2092" i="6"/>
  <c r="J2092" i="6"/>
  <c r="K2166" i="6"/>
  <c r="AB2166" i="6"/>
  <c r="R2166" i="6"/>
  <c r="Q2166" i="6"/>
  <c r="O2166" i="6"/>
  <c r="U293" i="6"/>
  <c r="AG302" i="6"/>
  <c r="R478" i="6"/>
  <c r="O782" i="6"/>
  <c r="J821" i="6"/>
  <c r="J823" i="6"/>
  <c r="P987" i="6"/>
  <c r="P1050" i="6"/>
  <c r="J1057" i="6"/>
  <c r="P1062" i="6"/>
  <c r="AF1271" i="6"/>
  <c r="K1414" i="6"/>
  <c r="Q1457" i="6"/>
  <c r="Q1495" i="6"/>
  <c r="AD1503" i="6"/>
  <c r="S1667" i="6"/>
  <c r="P1674" i="6"/>
  <c r="AC1674" i="6"/>
  <c r="U1854" i="6"/>
  <c r="O1854" i="6"/>
  <c r="P2001" i="6"/>
  <c r="N2011" i="6"/>
  <c r="P782" i="6"/>
  <c r="M821" i="6"/>
  <c r="U1050" i="6"/>
  <c r="K1057" i="6"/>
  <c r="Y1062" i="6"/>
  <c r="AF1349" i="6"/>
  <c r="AA1349" i="6"/>
  <c r="S1495" i="6"/>
  <c r="AA1584" i="6"/>
  <c r="U1584" i="6"/>
  <c r="W1667" i="6"/>
  <c r="R1717" i="6"/>
  <c r="Q1717" i="6"/>
  <c r="V1774" i="6"/>
  <c r="AE1774" i="6"/>
  <c r="AE1873" i="6"/>
  <c r="N1873" i="6"/>
  <c r="AC1939" i="6"/>
  <c r="AA1939" i="6"/>
  <c r="Q1939" i="6"/>
  <c r="O1939" i="6"/>
  <c r="T428" i="6"/>
  <c r="Q502" i="6"/>
  <c r="AG521" i="6"/>
  <c r="J556" i="6"/>
  <c r="AE562" i="6"/>
  <c r="AE782" i="6"/>
  <c r="N821" i="6"/>
  <c r="AD1050" i="6"/>
  <c r="R1057" i="6"/>
  <c r="J1074" i="6"/>
  <c r="AC1119" i="6"/>
  <c r="U1129" i="6"/>
  <c r="U1139" i="6"/>
  <c r="N1230" i="6"/>
  <c r="W1448" i="6"/>
  <c r="V1505" i="6"/>
  <c r="AG1505" i="6"/>
  <c r="X1526" i="6"/>
  <c r="P1526" i="6"/>
  <c r="W1584" i="6"/>
  <c r="AF1740" i="6"/>
  <c r="W1740" i="6"/>
  <c r="N1774" i="6"/>
  <c r="K1873" i="6"/>
  <c r="M1939" i="6"/>
  <c r="AD2062" i="6"/>
  <c r="P2062" i="6"/>
  <c r="M2062" i="6"/>
  <c r="AF2118" i="6"/>
  <c r="T2118" i="6"/>
  <c r="Z2188" i="6"/>
  <c r="AE2188" i="6"/>
  <c r="U171" i="6"/>
  <c r="AC1495" i="6"/>
  <c r="X1495" i="6"/>
  <c r="V1503" i="6"/>
  <c r="T1667" i="6"/>
  <c r="AB1667" i="6"/>
  <c r="Y1667" i="6"/>
  <c r="P1692" i="6"/>
  <c r="V1877" i="6"/>
  <c r="W1885" i="6"/>
  <c r="M2011" i="6"/>
  <c r="AG2011" i="6"/>
  <c r="T2011" i="6"/>
  <c r="S2066" i="6"/>
  <c r="M2066" i="6"/>
  <c r="O2099" i="6"/>
  <c r="Y2099" i="6"/>
  <c r="AB428" i="6"/>
  <c r="R502" i="6"/>
  <c r="N556" i="6"/>
  <c r="Q821" i="6"/>
  <c r="AF1050" i="6"/>
  <c r="W1057" i="6"/>
  <c r="P1074" i="6"/>
  <c r="Y1139" i="6"/>
  <c r="AC1201" i="6"/>
  <c r="Q1209" i="6"/>
  <c r="Q1230" i="6"/>
  <c r="J1238" i="6"/>
  <c r="Z1253" i="6"/>
  <c r="AF1253" i="6"/>
  <c r="AB1253" i="6"/>
  <c r="AB1270" i="6"/>
  <c r="Q1270" i="6"/>
  <c r="N1270" i="6"/>
  <c r="J1270" i="6"/>
  <c r="P1274" i="6"/>
  <c r="Q1274" i="6"/>
  <c r="J1370" i="6"/>
  <c r="AB1379" i="6"/>
  <c r="L1379" i="6"/>
  <c r="AA1390" i="6"/>
  <c r="Z1390" i="6"/>
  <c r="X1390" i="6"/>
  <c r="T1390" i="6"/>
  <c r="N1476" i="6"/>
  <c r="AC1476" i="6"/>
  <c r="K1526" i="6"/>
  <c r="W1873" i="6"/>
  <c r="P1939" i="6"/>
  <c r="AE2069" i="6"/>
  <c r="AB2069" i="6"/>
  <c r="R2069" i="6"/>
  <c r="P2069" i="6"/>
  <c r="J2096" i="6"/>
  <c r="AG2096" i="6"/>
  <c r="Y2096" i="6"/>
  <c r="X2096" i="6"/>
  <c r="W2096" i="6"/>
  <c r="U2096" i="6"/>
  <c r="P2096" i="6"/>
  <c r="AF2176" i="6"/>
  <c r="AE2176" i="6"/>
  <c r="AC2176" i="6"/>
  <c r="R2176" i="6"/>
  <c r="AB2092" i="6"/>
  <c r="AC428" i="6"/>
  <c r="S502" i="6"/>
  <c r="Q556" i="6"/>
  <c r="V821" i="6"/>
  <c r="AG1050" i="6"/>
  <c r="X1057" i="6"/>
  <c r="S1074" i="6"/>
  <c r="AD1408" i="6"/>
  <c r="U1408" i="6"/>
  <c r="N1408" i="6"/>
  <c r="W1559" i="6"/>
  <c r="V1559" i="6"/>
  <c r="AB1623" i="6"/>
  <c r="AA1623" i="6"/>
  <c r="X1623" i="6"/>
  <c r="AD1785" i="6"/>
  <c r="AB1785" i="6"/>
  <c r="X1785" i="6"/>
  <c r="U1785" i="6"/>
  <c r="S1785" i="6"/>
  <c r="R1785" i="6"/>
  <c r="N1785" i="6"/>
  <c r="AA1845" i="6"/>
  <c r="W1845" i="6"/>
  <c r="AF101" i="6"/>
  <c r="U502" i="6"/>
  <c r="V556" i="6"/>
  <c r="AG756" i="6"/>
  <c r="W795" i="6"/>
  <c r="W821" i="6"/>
  <c r="Z1057" i="6"/>
  <c r="AD1074" i="6"/>
  <c r="L1092" i="6"/>
  <c r="K1116" i="6"/>
  <c r="Y1150" i="6"/>
  <c r="V1304" i="6"/>
  <c r="S1408" i="6"/>
  <c r="R1467" i="6"/>
  <c r="O1559" i="6"/>
  <c r="AB1722" i="6"/>
  <c r="O1785" i="6"/>
  <c r="AB1816" i="6"/>
  <c r="U1816" i="6"/>
  <c r="K1845" i="6"/>
  <c r="Y1869" i="6"/>
  <c r="AF1869" i="6"/>
  <c r="M1869" i="6"/>
  <c r="L1932" i="6"/>
  <c r="M1932" i="6"/>
  <c r="Y1952" i="6"/>
  <c r="AG1952" i="6"/>
  <c r="AF1952" i="6"/>
  <c r="Q1952" i="6"/>
  <c r="L2069" i="6"/>
  <c r="O2096" i="6"/>
  <c r="U2176" i="6"/>
  <c r="O1760" i="6"/>
  <c r="N1760" i="6"/>
  <c r="P302" i="6"/>
  <c r="L1050" i="6"/>
  <c r="AE1192" i="6"/>
  <c r="AB1465" i="6"/>
  <c r="R1465" i="6"/>
  <c r="T111" i="6"/>
  <c r="M144" i="6"/>
  <c r="Q147" i="6"/>
  <c r="X157" i="6"/>
  <c r="M188" i="6"/>
  <c r="L241" i="6"/>
  <c r="U318" i="6"/>
  <c r="S359" i="6"/>
  <c r="AG461" i="6"/>
  <c r="AA502" i="6"/>
  <c r="Y556" i="6"/>
  <c r="AC747" i="6"/>
  <c r="AD778" i="6"/>
  <c r="AB795" i="6"/>
  <c r="Y821" i="6"/>
  <c r="AF1057" i="6"/>
  <c r="AE1074" i="6"/>
  <c r="M1092" i="6"/>
  <c r="S1116" i="6"/>
  <c r="Z1150" i="6"/>
  <c r="M1554" i="6"/>
  <c r="AB1554" i="6"/>
  <c r="S1559" i="6"/>
  <c r="AB1678" i="6"/>
  <c r="Z1678" i="6"/>
  <c r="AD1723" i="6"/>
  <c r="AE1723" i="6"/>
  <c r="R1723" i="6"/>
  <c r="Y1845" i="6"/>
  <c r="N188" i="6"/>
  <c r="AB241" i="6"/>
  <c r="AB318" i="6"/>
  <c r="Y359" i="6"/>
  <c r="AG502" i="6"/>
  <c r="Z556" i="6"/>
  <c r="AC821" i="6"/>
  <c r="U915" i="6"/>
  <c r="P1092" i="6"/>
  <c r="T1116" i="6"/>
  <c r="AA1150" i="6"/>
  <c r="S1166" i="6"/>
  <c r="J1204" i="6"/>
  <c r="Y1210" i="6"/>
  <c r="T1226" i="6"/>
  <c r="AA1230" i="6"/>
  <c r="V1404" i="6"/>
  <c r="AB1404" i="6"/>
  <c r="Y1404" i="6"/>
  <c r="Q1404" i="6"/>
  <c r="P1404" i="6"/>
  <c r="M1404" i="6"/>
  <c r="AB1443" i="6"/>
  <c r="W1443" i="6"/>
  <c r="V1443" i="6"/>
  <c r="N1443" i="6"/>
  <c r="V1544" i="6"/>
  <c r="S1554" i="6"/>
  <c r="AB1559" i="6"/>
  <c r="R1679" i="6"/>
  <c r="K1679" i="6"/>
  <c r="X1707" i="6"/>
  <c r="V1707" i="6"/>
  <c r="T1707" i="6"/>
  <c r="S1707" i="6"/>
  <c r="R1707" i="6"/>
  <c r="Q1707" i="6"/>
  <c r="P1707" i="6"/>
  <c r="AF1707" i="6"/>
  <c r="O1707" i="6"/>
  <c r="AD1707" i="6"/>
  <c r="M1707" i="6"/>
  <c r="AB1723" i="6"/>
  <c r="AC1787" i="6"/>
  <c r="Y1787" i="6"/>
  <c r="M1905" i="6"/>
  <c r="T171" i="6"/>
  <c r="J1512" i="6"/>
  <c r="AD1512" i="6"/>
  <c r="AB1512" i="6"/>
  <c r="W1512" i="6"/>
  <c r="V1512" i="6"/>
  <c r="O1512" i="6"/>
  <c r="M782" i="6"/>
  <c r="AG1457" i="6"/>
  <c r="Z1457" i="6"/>
  <c r="Q2188" i="6"/>
  <c r="AG115" i="6"/>
  <c r="AD293" i="6"/>
  <c r="R111" i="6"/>
  <c r="V157" i="6"/>
  <c r="AF193" i="6"/>
  <c r="K241" i="6"/>
  <c r="AF306" i="6"/>
  <c r="Q359" i="6"/>
  <c r="AG428" i="6"/>
  <c r="Z111" i="6"/>
  <c r="N144" i="6"/>
  <c r="AB157" i="6"/>
  <c r="Q144" i="6"/>
  <c r="P188" i="6"/>
  <c r="AD318" i="6"/>
  <c r="Q648" i="6"/>
  <c r="Z738" i="6"/>
  <c r="AF821" i="6"/>
  <c r="S896" i="6"/>
  <c r="T1092" i="6"/>
  <c r="Y1116" i="6"/>
  <c r="AC1161" i="6"/>
  <c r="AA1161" i="6"/>
  <c r="AC1204" i="6"/>
  <c r="W1226" i="6"/>
  <c r="AF1435" i="6"/>
  <c r="AE1435" i="6"/>
  <c r="V1435" i="6"/>
  <c r="X1554" i="6"/>
  <c r="J1600" i="6"/>
  <c r="J1707" i="6"/>
  <c r="S1744" i="6"/>
  <c r="T1754" i="6"/>
  <c r="P1754" i="6"/>
  <c r="O1754" i="6"/>
  <c r="J1754" i="6"/>
  <c r="T1767" i="6"/>
  <c r="J1787" i="6"/>
  <c r="AG1947" i="6"/>
  <c r="V1947" i="6"/>
  <c r="L1947" i="6"/>
  <c r="AB1980" i="6"/>
  <c r="P2017" i="6"/>
  <c r="M2042" i="6"/>
  <c r="AG2042" i="6"/>
  <c r="X2042" i="6"/>
  <c r="W1942" i="6"/>
  <c r="V2028" i="6"/>
  <c r="T1685" i="6"/>
  <c r="R1772" i="6"/>
  <c r="J1327" i="6"/>
  <c r="K1360" i="6"/>
  <c r="N1452" i="6"/>
  <c r="L1470" i="6"/>
  <c r="AE1519" i="6"/>
  <c r="L1646" i="6"/>
  <c r="N1651" i="6"/>
  <c r="J1656" i="6"/>
  <c r="M1664" i="6"/>
  <c r="AA1685" i="6"/>
  <c r="AD1719" i="6"/>
  <c r="T1756" i="6"/>
  <c r="S1772" i="6"/>
  <c r="T1776" i="6"/>
  <c r="R1783" i="6"/>
  <c r="P1828" i="6"/>
  <c r="N1855" i="6"/>
  <c r="Y1886" i="6"/>
  <c r="R1896" i="6"/>
  <c r="P1904" i="6"/>
  <c r="L1959" i="6"/>
  <c r="R1972" i="6"/>
  <c r="X1977" i="6"/>
  <c r="Q1983" i="6"/>
  <c r="T1999" i="6"/>
  <c r="K2007" i="6"/>
  <c r="P2032" i="6"/>
  <c r="AE2037" i="6"/>
  <c r="R2051" i="6"/>
  <c r="O2105" i="6"/>
  <c r="T2130" i="6"/>
  <c r="P2137" i="6"/>
  <c r="J2143" i="6"/>
  <c r="M1301" i="6"/>
  <c r="L1327" i="6"/>
  <c r="AG1342" i="6"/>
  <c r="L1360" i="6"/>
  <c r="S1433" i="6"/>
  <c r="AG1436" i="6"/>
  <c r="M1460" i="6"/>
  <c r="J1466" i="6"/>
  <c r="Y1470" i="6"/>
  <c r="O1527" i="6"/>
  <c r="L1557" i="6"/>
  <c r="R1581" i="6"/>
  <c r="R1597" i="6"/>
  <c r="P1633" i="6"/>
  <c r="Q1646" i="6"/>
  <c r="W1651" i="6"/>
  <c r="K1656" i="6"/>
  <c r="N1664" i="6"/>
  <c r="X1756" i="6"/>
  <c r="V1783" i="6"/>
  <c r="AG1828" i="6"/>
  <c r="O1855" i="6"/>
  <c r="Q1904" i="6"/>
  <c r="N1959" i="6"/>
  <c r="T1972" i="6"/>
  <c r="AB1999" i="6"/>
  <c r="Q2007" i="6"/>
  <c r="U2032" i="6"/>
  <c r="S2051" i="6"/>
  <c r="U2105" i="6"/>
  <c r="AA2130" i="6"/>
  <c r="AC2137" i="6"/>
  <c r="L2143" i="6"/>
  <c r="R1855" i="6"/>
  <c r="M1893" i="6"/>
  <c r="V1904" i="6"/>
  <c r="P1917" i="6"/>
  <c r="J1955" i="6"/>
  <c r="R1959" i="6"/>
  <c r="AC1972" i="6"/>
  <c r="AE1977" i="6"/>
  <c r="L1994" i="6"/>
  <c r="AC1999" i="6"/>
  <c r="X2013" i="6"/>
  <c r="M2025" i="6"/>
  <c r="K2031" i="6"/>
  <c r="S2038" i="6"/>
  <c r="X2051" i="6"/>
  <c r="V2059" i="6"/>
  <c r="K2063" i="6"/>
  <c r="L2067" i="6"/>
  <c r="V2093" i="6"/>
  <c r="L2103" i="6"/>
  <c r="AA2114" i="6"/>
  <c r="AE2130" i="6"/>
  <c r="P2143" i="6"/>
  <c r="M1243" i="6"/>
  <c r="P1301" i="6"/>
  <c r="Q1360" i="6"/>
  <c r="U1377" i="6"/>
  <c r="T1466" i="6"/>
  <c r="R1527" i="6"/>
  <c r="X1532" i="6"/>
  <c r="L1563" i="6"/>
  <c r="AB1597" i="6"/>
  <c r="Q1607" i="6"/>
  <c r="L1620" i="6"/>
  <c r="AF1629" i="6"/>
  <c r="U1646" i="6"/>
  <c r="AE1651" i="6"/>
  <c r="P1677" i="6"/>
  <c r="AE1681" i="6"/>
  <c r="AD1720" i="6"/>
  <c r="Q1731" i="6"/>
  <c r="J1742" i="6"/>
  <c r="R1769" i="6"/>
  <c r="J1778" i="6"/>
  <c r="Z1783" i="6"/>
  <c r="J1829" i="6"/>
  <c r="AC1855" i="6"/>
  <c r="Q1887" i="6"/>
  <c r="R1893" i="6"/>
  <c r="T1898" i="6"/>
  <c r="AA1904" i="6"/>
  <c r="AA1917" i="6"/>
  <c r="N1945" i="6"/>
  <c r="J1954" i="6"/>
  <c r="S1959" i="6"/>
  <c r="AD1972" i="6"/>
  <c r="M1994" i="6"/>
  <c r="AE1999" i="6"/>
  <c r="O2022" i="6"/>
  <c r="N2031" i="6"/>
  <c r="Z2051" i="6"/>
  <c r="AB2087" i="6"/>
  <c r="N2103" i="6"/>
  <c r="AC2114" i="6"/>
  <c r="M2178" i="6"/>
  <c r="AF1607" i="6"/>
  <c r="R1620" i="6"/>
  <c r="V1646" i="6"/>
  <c r="U1677" i="6"/>
  <c r="T1731" i="6"/>
  <c r="U1742" i="6"/>
  <c r="O1778" i="6"/>
  <c r="AB1783" i="6"/>
  <c r="N1829" i="6"/>
  <c r="AD1855" i="6"/>
  <c r="AE1904" i="6"/>
  <c r="Z1959" i="6"/>
  <c r="V1301" i="6"/>
  <c r="AA1494" i="6"/>
  <c r="AA1510" i="6"/>
  <c r="W1527" i="6"/>
  <c r="J1533" i="6"/>
  <c r="Q1590" i="6"/>
  <c r="Q1634" i="6"/>
  <c r="X1677" i="6"/>
  <c r="K1756" i="6"/>
  <c r="P1813" i="6"/>
  <c r="L1827" i="6"/>
  <c r="Q1836" i="6"/>
  <c r="AF1855" i="6"/>
  <c r="AD1959" i="6"/>
  <c r="Q2144" i="6"/>
  <c r="S64" i="6"/>
  <c r="J319" i="6"/>
  <c r="AB319" i="6"/>
  <c r="AA319" i="6"/>
  <c r="AF517" i="6"/>
  <c r="K517" i="6"/>
  <c r="AD927" i="6"/>
  <c r="Y927" i="6"/>
  <c r="P1356" i="6"/>
  <c r="N1356" i="6"/>
  <c r="AG1576" i="6"/>
  <c r="AC1576" i="6"/>
  <c r="X1576" i="6"/>
  <c r="R1576" i="6"/>
  <c r="Q1576" i="6"/>
  <c r="O1576" i="6"/>
  <c r="P1576" i="6"/>
  <c r="N1576" i="6"/>
  <c r="AE1187" i="6"/>
  <c r="Z1187" i="6"/>
  <c r="X1187" i="6"/>
  <c r="O1187" i="6"/>
  <c r="X1815" i="6"/>
  <c r="P1815" i="6"/>
  <c r="AG1815" i="6"/>
  <c r="X34" i="6"/>
  <c r="Y34" i="6"/>
  <c r="T34" i="6"/>
  <c r="AE34" i="6"/>
  <c r="AF34" i="6"/>
  <c r="Z165" i="6"/>
  <c r="AG1668" i="6"/>
  <c r="M1668" i="6"/>
  <c r="L1668" i="6"/>
  <c r="L346" i="6"/>
  <c r="T346" i="6"/>
  <c r="M346" i="6"/>
  <c r="AA766" i="6"/>
  <c r="S766" i="6"/>
  <c r="AE482" i="6"/>
  <c r="J482" i="6"/>
  <c r="U903" i="6"/>
  <c r="K903" i="6"/>
  <c r="L1401" i="6"/>
  <c r="P1401" i="6"/>
  <c r="AA1492" i="6"/>
  <c r="Y1492" i="6"/>
  <c r="AC396" i="6"/>
  <c r="U396" i="6"/>
  <c r="W396" i="6"/>
  <c r="J396" i="6"/>
  <c r="AF396" i="6"/>
  <c r="Z396" i="6"/>
  <c r="X1024" i="6"/>
  <c r="AA1024" i="6"/>
  <c r="O1024" i="6"/>
  <c r="AG206" i="6"/>
  <c r="M206" i="6"/>
  <c r="X806" i="6"/>
  <c r="W806" i="6"/>
  <c r="AF1287" i="6"/>
  <c r="AC1287" i="6"/>
  <c r="AA1419" i="6"/>
  <c r="R1419" i="6"/>
  <c r="M1419" i="6"/>
  <c r="L1419" i="6"/>
  <c r="K1419" i="6"/>
  <c r="J1419" i="6"/>
  <c r="AE1419" i="6"/>
  <c r="Y1419" i="6"/>
  <c r="K206" i="6"/>
  <c r="AB277" i="6"/>
  <c r="Z277" i="6"/>
  <c r="U1156" i="6"/>
  <c r="AC1156" i="6"/>
  <c r="AA1156" i="6"/>
  <c r="AG1254" i="6"/>
  <c r="N1254" i="6"/>
  <c r="M1254" i="6"/>
  <c r="Y1328" i="6"/>
  <c r="P1328" i="6"/>
  <c r="M1328" i="6"/>
  <c r="AE445" i="6"/>
  <c r="AF445" i="6"/>
  <c r="Y1635" i="6"/>
  <c r="P1635" i="6"/>
  <c r="O1635" i="6"/>
  <c r="M1635" i="6"/>
  <c r="AG1635" i="6"/>
  <c r="L1635" i="6"/>
  <c r="AF1635" i="6"/>
  <c r="K1635" i="6"/>
  <c r="AD1635" i="6"/>
  <c r="J1635" i="6"/>
  <c r="AB1635" i="6"/>
  <c r="X1635" i="6"/>
  <c r="W1635" i="6"/>
  <c r="U1635" i="6"/>
  <c r="S1635" i="6"/>
  <c r="T1635" i="6"/>
  <c r="AG183" i="6"/>
  <c r="P183" i="6"/>
  <c r="AA183" i="6"/>
  <c r="O183" i="6"/>
  <c r="AF183" i="6"/>
  <c r="AG752" i="6"/>
  <c r="V752" i="6"/>
  <c r="AB752" i="6"/>
  <c r="AE752" i="6"/>
  <c r="R752" i="6"/>
  <c r="T1176" i="6"/>
  <c r="S1176" i="6"/>
  <c r="AC1244" i="6"/>
  <c r="W1244" i="6"/>
  <c r="Q1244" i="6"/>
  <c r="L1244" i="6"/>
  <c r="Z531" i="6"/>
  <c r="AD531" i="6"/>
  <c r="AA1137" i="6"/>
  <c r="AD1137" i="6"/>
  <c r="Z1137" i="6"/>
  <c r="P509" i="6"/>
  <c r="AE509" i="6"/>
  <c r="AD509" i="6"/>
  <c r="T509" i="6"/>
  <c r="J1261" i="6"/>
  <c r="AE1261" i="6"/>
  <c r="R1261" i="6"/>
  <c r="O371" i="6"/>
  <c r="AE371" i="6"/>
  <c r="AC371" i="6"/>
  <c r="M1434" i="6"/>
  <c r="AB1434" i="6"/>
  <c r="AE1434" i="6"/>
  <c r="O1434" i="6"/>
  <c r="AG126" i="6"/>
  <c r="AB126" i="6"/>
  <c r="AD126" i="6"/>
  <c r="W126" i="6"/>
  <c r="X242" i="6"/>
  <c r="M242" i="6"/>
  <c r="AB2181" i="6"/>
  <c r="AC605" i="6"/>
  <c r="P676" i="6"/>
  <c r="S793" i="6"/>
  <c r="M1034" i="6"/>
  <c r="AC1054" i="6"/>
  <c r="U1086" i="6"/>
  <c r="W1103" i="6"/>
  <c r="AB1123" i="6"/>
  <c r="V1143" i="6"/>
  <c r="J1143" i="6"/>
  <c r="R1217" i="6"/>
  <c r="T1225" i="6"/>
  <c r="Y1225" i="6"/>
  <c r="X1225" i="6"/>
  <c r="U1225" i="6"/>
  <c r="K1225" i="6"/>
  <c r="T1295" i="6"/>
  <c r="AB1314" i="6"/>
  <c r="Y1320" i="6"/>
  <c r="N1358" i="6"/>
  <c r="N1484" i="6"/>
  <c r="K1490" i="6"/>
  <c r="N1549" i="6"/>
  <c r="Q1624" i="6"/>
  <c r="AG1643" i="6"/>
  <c r="AD1643" i="6"/>
  <c r="Q1643" i="6"/>
  <c r="P1643" i="6"/>
  <c r="N1643" i="6"/>
  <c r="AF1643" i="6"/>
  <c r="M1643" i="6"/>
  <c r="AE1643" i="6"/>
  <c r="L1643" i="6"/>
  <c r="AC1643" i="6"/>
  <c r="K1643" i="6"/>
  <c r="AA1643" i="6"/>
  <c r="Y1643" i="6"/>
  <c r="X1643" i="6"/>
  <c r="V309" i="6"/>
  <c r="S357" i="6"/>
  <c r="AF380" i="6"/>
  <c r="R394" i="6"/>
  <c r="N520" i="6"/>
  <c r="J534" i="6"/>
  <c r="K553" i="6"/>
  <c r="Y568" i="6"/>
  <c r="X579" i="6"/>
  <c r="O588" i="6"/>
  <c r="AG605" i="6"/>
  <c r="AB637" i="6"/>
  <c r="V676" i="6"/>
  <c r="X710" i="6"/>
  <c r="N770" i="6"/>
  <c r="L778" i="6"/>
  <c r="Y793" i="6"/>
  <c r="R841" i="6"/>
  <c r="Q914" i="6"/>
  <c r="Q941" i="6"/>
  <c r="W949" i="6"/>
  <c r="AG957" i="6"/>
  <c r="P968" i="6"/>
  <c r="AA1034" i="6"/>
  <c r="X1043" i="6"/>
  <c r="Y1059" i="6"/>
  <c r="V1067" i="6"/>
  <c r="R1075" i="6"/>
  <c r="AE1086" i="6"/>
  <c r="T1109" i="6"/>
  <c r="U1138" i="6"/>
  <c r="Z1158" i="6"/>
  <c r="AD1170" i="6"/>
  <c r="S1217" i="6"/>
  <c r="J1225" i="6"/>
  <c r="W1245" i="6"/>
  <c r="N1273" i="6"/>
  <c r="AF1281" i="6"/>
  <c r="U1295" i="6"/>
  <c r="AG1314" i="6"/>
  <c r="AG1320" i="6"/>
  <c r="Y1353" i="6"/>
  <c r="AA1398" i="6"/>
  <c r="O1398" i="6"/>
  <c r="AC1398" i="6"/>
  <c r="V1398" i="6"/>
  <c r="T1398" i="6"/>
  <c r="J1398" i="6"/>
  <c r="P1484" i="6"/>
  <c r="L1490" i="6"/>
  <c r="AA1542" i="6"/>
  <c r="P1542" i="6"/>
  <c r="AF1624" i="6"/>
  <c r="R1643" i="6"/>
  <c r="AF1700" i="6"/>
  <c r="AA1749" i="6"/>
  <c r="AA1757" i="6"/>
  <c r="AF1765" i="6"/>
  <c r="U1765" i="6"/>
  <c r="AG1801" i="6"/>
  <c r="R1801" i="6"/>
  <c r="V1801" i="6"/>
  <c r="Q1801" i="6"/>
  <c r="AE1801" i="6"/>
  <c r="AD1801" i="6"/>
  <c r="AB1801" i="6"/>
  <c r="X1801" i="6"/>
  <c r="T1801" i="6"/>
  <c r="P1801" i="6"/>
  <c r="AF1801" i="6"/>
  <c r="V1805" i="6"/>
  <c r="AG1956" i="6"/>
  <c r="J1956" i="6"/>
  <c r="AC1956" i="6"/>
  <c r="X1981" i="6"/>
  <c r="V1981" i="6"/>
  <c r="AD2138" i="6"/>
  <c r="AB2138" i="6"/>
  <c r="AA2153" i="6"/>
  <c r="AD2153" i="6"/>
  <c r="Z2153" i="6"/>
  <c r="T2153" i="6"/>
  <c r="R2153" i="6"/>
  <c r="Q2153" i="6"/>
  <c r="AG2153" i="6"/>
  <c r="AF2153" i="6"/>
  <c r="P2153" i="6"/>
  <c r="O2153" i="6"/>
  <c r="N2153" i="6"/>
  <c r="M2153" i="6"/>
  <c r="U844" i="6"/>
  <c r="AF844" i="6"/>
  <c r="K1091" i="6"/>
  <c r="AC1345" i="6"/>
  <c r="X1345" i="6"/>
  <c r="T1369" i="6"/>
  <c r="W1369" i="6"/>
  <c r="X465" i="6"/>
  <c r="O793" i="6"/>
  <c r="AE940" i="6"/>
  <c r="K957" i="6"/>
  <c r="O1245" i="6"/>
  <c r="AC1396" i="6"/>
  <c r="Y1866" i="6"/>
  <c r="AA1883" i="6"/>
  <c r="AG1883" i="6"/>
  <c r="AB1883" i="6"/>
  <c r="U1883" i="6"/>
  <c r="AD1896" i="6"/>
  <c r="M1906" i="6"/>
  <c r="O1906" i="6"/>
  <c r="L289" i="6"/>
  <c r="V304" i="6"/>
  <c r="P309" i="6"/>
  <c r="AF314" i="6"/>
  <c r="S380" i="6"/>
  <c r="P394" i="6"/>
  <c r="P423" i="6"/>
  <c r="O605" i="6"/>
  <c r="L676" i="6"/>
  <c r="AC897" i="6"/>
  <c r="O919" i="6"/>
  <c r="AF940" i="6"/>
  <c r="O957" i="6"/>
  <c r="Q976" i="6"/>
  <c r="Z976" i="6"/>
  <c r="X993" i="6"/>
  <c r="AD993" i="6"/>
  <c r="P1086" i="6"/>
  <c r="T1091" i="6"/>
  <c r="T1103" i="6"/>
  <c r="L1103" i="6"/>
  <c r="K1103" i="6"/>
  <c r="AD1130" i="6"/>
  <c r="L1138" i="6"/>
  <c r="Q1245" i="6"/>
  <c r="AA1255" i="6"/>
  <c r="X1358" i="6"/>
  <c r="AD1358" i="6"/>
  <c r="AA1358" i="6"/>
  <c r="T1358" i="6"/>
  <c r="J1358" i="6"/>
  <c r="J1549" i="6"/>
  <c r="J1556" i="6"/>
  <c r="X1577" i="6"/>
  <c r="N1624" i="6"/>
  <c r="AE1848" i="6"/>
  <c r="Z1848" i="6"/>
  <c r="Z1872" i="6"/>
  <c r="X1872" i="6"/>
  <c r="V1906" i="6"/>
  <c r="AF1988" i="6"/>
  <c r="AD1988" i="6"/>
  <c r="K274" i="6"/>
  <c r="T289" i="6"/>
  <c r="M466" i="6"/>
  <c r="M520" i="6"/>
  <c r="N588" i="6"/>
  <c r="V710" i="6"/>
  <c r="K778" i="6"/>
  <c r="X784" i="6"/>
  <c r="AG897" i="6"/>
  <c r="M914" i="6"/>
  <c r="S976" i="6"/>
  <c r="M1109" i="6"/>
  <c r="Y1256" i="6"/>
  <c r="W1256" i="6"/>
  <c r="X1403" i="6"/>
  <c r="Q1403" i="6"/>
  <c r="AE88" i="6"/>
  <c r="L160" i="6"/>
  <c r="J169" i="6"/>
  <c r="AA299" i="6"/>
  <c r="P520" i="6"/>
  <c r="P534" i="6"/>
  <c r="W553" i="6"/>
  <c r="U588" i="6"/>
  <c r="Z710" i="6"/>
  <c r="AA770" i="6"/>
  <c r="N778" i="6"/>
  <c r="AE793" i="6"/>
  <c r="AE841" i="6"/>
  <c r="X908" i="6"/>
  <c r="AD908" i="6"/>
  <c r="AA976" i="6"/>
  <c r="T1073" i="6"/>
  <c r="AD1087" i="6"/>
  <c r="P1087" i="6"/>
  <c r="AF1103" i="6"/>
  <c r="AD1158" i="6"/>
  <c r="U1217" i="6"/>
  <c r="L1225" i="6"/>
  <c r="AA1273" i="6"/>
  <c r="X1291" i="6"/>
  <c r="AG1295" i="6"/>
  <c r="AG1354" i="6"/>
  <c r="AE1354" i="6"/>
  <c r="AB1354" i="6"/>
  <c r="U1354" i="6"/>
  <c r="S1354" i="6"/>
  <c r="P1354" i="6"/>
  <c r="L1398" i="6"/>
  <c r="AF1421" i="6"/>
  <c r="X1426" i="6"/>
  <c r="Q1426" i="6"/>
  <c r="AF1426" i="6"/>
  <c r="Z1426" i="6"/>
  <c r="M1426" i="6"/>
  <c r="Q1484" i="6"/>
  <c r="M1490" i="6"/>
  <c r="AD1639" i="6"/>
  <c r="V1639" i="6"/>
  <c r="S1643" i="6"/>
  <c r="W1861" i="6"/>
  <c r="R1861" i="6"/>
  <c r="S2054" i="6"/>
  <c r="L2054" i="6"/>
  <c r="J2054" i="6"/>
  <c r="AC758" i="6"/>
  <c r="J778" i="6"/>
  <c r="AF778" i="6"/>
  <c r="K784" i="6"/>
  <c r="R793" i="6"/>
  <c r="J846" i="6"/>
  <c r="AA866" i="6"/>
  <c r="K1054" i="6"/>
  <c r="R1072" i="6"/>
  <c r="S1075" i="6"/>
  <c r="AB1075" i="6"/>
  <c r="O1217" i="6"/>
  <c r="W1461" i="6"/>
  <c r="P1461" i="6"/>
  <c r="J1490" i="6"/>
  <c r="R1700" i="6"/>
  <c r="W1706" i="6"/>
  <c r="AE1706" i="6"/>
  <c r="Q1706" i="6"/>
  <c r="O1805" i="6"/>
  <c r="Y1824" i="6"/>
  <c r="U1824" i="6"/>
  <c r="AE1824" i="6"/>
  <c r="W1824" i="6"/>
  <c r="P1824" i="6"/>
  <c r="O1824" i="6"/>
  <c r="M1824" i="6"/>
  <c r="P1883" i="6"/>
  <c r="S1903" i="6"/>
  <c r="Q2177" i="6"/>
  <c r="K2177" i="6"/>
  <c r="AG237" i="6"/>
  <c r="AA253" i="6"/>
  <c r="Z373" i="6"/>
  <c r="AB380" i="6"/>
  <c r="Q394" i="6"/>
  <c r="U968" i="6"/>
  <c r="AE968" i="6"/>
  <c r="AG994" i="6"/>
  <c r="S994" i="6"/>
  <c r="W1067" i="6"/>
  <c r="S1067" i="6"/>
  <c r="R1067" i="6"/>
  <c r="M1067" i="6"/>
  <c r="N1075" i="6"/>
  <c r="L1081" i="6"/>
  <c r="L1189" i="6"/>
  <c r="AC1189" i="6"/>
  <c r="AA1189" i="6"/>
  <c r="W1189" i="6"/>
  <c r="V1245" i="6"/>
  <c r="AB1281" i="6"/>
  <c r="X1281" i="6"/>
  <c r="M1281" i="6"/>
  <c r="J1281" i="6"/>
  <c r="AE1694" i="6"/>
  <c r="W1694" i="6"/>
  <c r="U1694" i="6"/>
  <c r="Q1694" i="6"/>
  <c r="L1694" i="6"/>
  <c r="AC1700" i="6"/>
  <c r="U1721" i="6"/>
  <c r="U1749" i="6"/>
  <c r="AG1777" i="6"/>
  <c r="J1777" i="6"/>
  <c r="AE1777" i="6"/>
  <c r="AF1777" i="6"/>
  <c r="Y1777" i="6"/>
  <c r="W1777" i="6"/>
  <c r="V1777" i="6"/>
  <c r="S1777" i="6"/>
  <c r="P1777" i="6"/>
  <c r="O1777" i="6"/>
  <c r="N1777" i="6"/>
  <c r="M1777" i="6"/>
  <c r="S1805" i="6"/>
  <c r="L1824" i="6"/>
  <c r="Y1872" i="6"/>
  <c r="T1883" i="6"/>
  <c r="AA1906" i="6"/>
  <c r="Z1989" i="6"/>
  <c r="N1989" i="6"/>
  <c r="AB200" i="6"/>
  <c r="M221" i="6"/>
  <c r="AE266" i="6"/>
  <c r="O274" i="6"/>
  <c r="X29" i="6"/>
  <c r="R114" i="6"/>
  <c r="M169" i="6"/>
  <c r="N221" i="6"/>
  <c r="AF266" i="6"/>
  <c r="S274" i="6"/>
  <c r="AD299" i="6"/>
  <c r="J342" i="6"/>
  <c r="M349" i="6"/>
  <c r="T394" i="6"/>
  <c r="P101" i="6"/>
  <c r="S114" i="6"/>
  <c r="Q124" i="6"/>
  <c r="V221" i="6"/>
  <c r="AA274" i="6"/>
  <c r="N306" i="6"/>
  <c r="Z310" i="6"/>
  <c r="X335" i="6"/>
  <c r="Q349" i="6"/>
  <c r="AD394" i="6"/>
  <c r="T425" i="6"/>
  <c r="AC443" i="6"/>
  <c r="AG478" i="6"/>
  <c r="AF513" i="6"/>
  <c r="Q520" i="6"/>
  <c r="N618" i="6"/>
  <c r="AB638" i="6"/>
  <c r="Y648" i="6"/>
  <c r="J719" i="6"/>
  <c r="V738" i="6"/>
  <c r="O778" i="6"/>
  <c r="L908" i="6"/>
  <c r="AD915" i="6"/>
  <c r="O915" i="6"/>
  <c r="AE976" i="6"/>
  <c r="AD986" i="6"/>
  <c r="AA986" i="6"/>
  <c r="AB1067" i="6"/>
  <c r="AE1073" i="6"/>
  <c r="V1075" i="6"/>
  <c r="Q1088" i="6"/>
  <c r="O1088" i="6"/>
  <c r="N1088" i="6"/>
  <c r="AG1134" i="6"/>
  <c r="W1134" i="6"/>
  <c r="AG1217" i="6"/>
  <c r="S1225" i="6"/>
  <c r="AB1247" i="6"/>
  <c r="AA1247" i="6"/>
  <c r="W1247" i="6"/>
  <c r="Q1266" i="6"/>
  <c r="N1354" i="6"/>
  <c r="AF1360" i="6"/>
  <c r="Z1360" i="6"/>
  <c r="J1372" i="6"/>
  <c r="P1398" i="6"/>
  <c r="R1408" i="6"/>
  <c r="K1408" i="6"/>
  <c r="V1408" i="6"/>
  <c r="N1426" i="6"/>
  <c r="AG1516" i="6"/>
  <c r="U1516" i="6"/>
  <c r="P1516" i="6"/>
  <c r="Q1609" i="6"/>
  <c r="L1639" i="6"/>
  <c r="T1643" i="6"/>
  <c r="T1697" i="6"/>
  <c r="AG1697" i="6"/>
  <c r="AF1697" i="6"/>
  <c r="AD1697" i="6"/>
  <c r="AA1697" i="6"/>
  <c r="W1697" i="6"/>
  <c r="K1801" i="6"/>
  <c r="N1861" i="6"/>
  <c r="M1982" i="6"/>
  <c r="J1982" i="6"/>
  <c r="W1982" i="6"/>
  <c r="V1982" i="6"/>
  <c r="T1982" i="6"/>
  <c r="AD1982" i="6"/>
  <c r="U1982" i="6"/>
  <c r="K2054" i="6"/>
  <c r="AE1675" i="6"/>
  <c r="Z1675" i="6"/>
  <c r="X1675" i="6"/>
  <c r="X1903" i="6"/>
  <c r="Z1903" i="6"/>
  <c r="T1903" i="6"/>
  <c r="Q1903" i="6"/>
  <c r="AE1903" i="6"/>
  <c r="AD1903" i="6"/>
  <c r="P1926" i="6"/>
  <c r="Z1926" i="6"/>
  <c r="Q314" i="6"/>
  <c r="K523" i="6"/>
  <c r="U1033" i="6"/>
  <c r="Z1033" i="6"/>
  <c r="W1033" i="6"/>
  <c r="R1033" i="6"/>
  <c r="AF1320" i="6"/>
  <c r="V1320" i="6"/>
  <c r="Z1781" i="6"/>
  <c r="Y1781" i="6"/>
  <c r="R1781" i="6"/>
  <c r="O1781" i="6"/>
  <c r="W1808" i="6"/>
  <c r="X2039" i="6"/>
  <c r="AA2039" i="6"/>
  <c r="Q380" i="6"/>
  <c r="M1033" i="6"/>
  <c r="W1231" i="6"/>
  <c r="N1279" i="6"/>
  <c r="P1345" i="6"/>
  <c r="U1369" i="6"/>
  <c r="Y1490" i="6"/>
  <c r="W1490" i="6"/>
  <c r="T1490" i="6"/>
  <c r="AB1490" i="6"/>
  <c r="AA1490" i="6"/>
  <c r="V1490" i="6"/>
  <c r="S1490" i="6"/>
  <c r="P1490" i="6"/>
  <c r="O1490" i="6"/>
  <c r="N1781" i="6"/>
  <c r="AE67" i="6"/>
  <c r="S253" i="6"/>
  <c r="AB20" i="6"/>
  <c r="R30" i="6"/>
  <c r="U101" i="6"/>
  <c r="X124" i="6"/>
  <c r="Z221" i="6"/>
  <c r="AD248" i="6"/>
  <c r="AB274" i="6"/>
  <c r="T306" i="6"/>
  <c r="AE394" i="6"/>
  <c r="AD443" i="6"/>
  <c r="U618" i="6"/>
  <c r="P778" i="6"/>
  <c r="AE901" i="6"/>
  <c r="AA901" i="6"/>
  <c r="W1046" i="6"/>
  <c r="P1046" i="6"/>
  <c r="L1046" i="6"/>
  <c r="K1046" i="6"/>
  <c r="AD1067" i="6"/>
  <c r="AC1075" i="6"/>
  <c r="K1088" i="6"/>
  <c r="O1104" i="6"/>
  <c r="M1134" i="6"/>
  <c r="X1173" i="6"/>
  <c r="R1173" i="6"/>
  <c r="AG1201" i="6"/>
  <c r="M1201" i="6"/>
  <c r="AF1201" i="6"/>
  <c r="L1201" i="6"/>
  <c r="AE1201" i="6"/>
  <c r="K1201" i="6"/>
  <c r="Y1201" i="6"/>
  <c r="AG1225" i="6"/>
  <c r="AG1258" i="6"/>
  <c r="AF1316" i="6"/>
  <c r="W1316" i="6"/>
  <c r="S1316" i="6"/>
  <c r="U1349" i="6"/>
  <c r="AG1349" i="6"/>
  <c r="T1349" i="6"/>
  <c r="Q1354" i="6"/>
  <c r="L1372" i="6"/>
  <c r="R1426" i="6"/>
  <c r="AC1490" i="6"/>
  <c r="W1504" i="6"/>
  <c r="J1516" i="6"/>
  <c r="R1609" i="6"/>
  <c r="AB1617" i="6"/>
  <c r="AE1617" i="6"/>
  <c r="AD1617" i="6"/>
  <c r="AC1617" i="6"/>
  <c r="S1617" i="6"/>
  <c r="P1639" i="6"/>
  <c r="K1682" i="6"/>
  <c r="M1697" i="6"/>
  <c r="AE1790" i="6"/>
  <c r="L1801" i="6"/>
  <c r="O1841" i="6"/>
  <c r="P1964" i="6"/>
  <c r="R1964" i="6"/>
  <c r="X2054" i="6"/>
  <c r="Y2060" i="6"/>
  <c r="AG2060" i="6"/>
  <c r="AD2060" i="6"/>
  <c r="V2060" i="6"/>
  <c r="U2060" i="6"/>
  <c r="S2060" i="6"/>
  <c r="N2060" i="6"/>
  <c r="R2060" i="6"/>
  <c r="AA1032" i="6"/>
  <c r="N1032" i="6"/>
  <c r="K1071" i="6"/>
  <c r="AA1071" i="6"/>
  <c r="V1071" i="6"/>
  <c r="N1071" i="6"/>
  <c r="AB1091" i="6"/>
  <c r="R1091" i="6"/>
  <c r="AC981" i="6"/>
  <c r="K1245" i="6"/>
  <c r="R1374" i="6"/>
  <c r="X1500" i="6"/>
  <c r="Z1500" i="6"/>
  <c r="J1500" i="6"/>
  <c r="P1500" i="6"/>
  <c r="M1538" i="6"/>
  <c r="AA1538" i="6"/>
  <c r="R1538" i="6"/>
  <c r="N1903" i="6"/>
  <c r="L237" i="6"/>
  <c r="AA715" i="6"/>
  <c r="AE778" i="6"/>
  <c r="L1091" i="6"/>
  <c r="V1138" i="6"/>
  <c r="AD1138" i="6"/>
  <c r="N1138" i="6"/>
  <c r="AD1213" i="6"/>
  <c r="W1213" i="6"/>
  <c r="J1624" i="6"/>
  <c r="O1903" i="6"/>
  <c r="AD137" i="6"/>
  <c r="J274" i="6"/>
  <c r="W101" i="6"/>
  <c r="Y124" i="6"/>
  <c r="AA221" i="6"/>
  <c r="U306" i="6"/>
  <c r="AG394" i="6"/>
  <c r="AE443" i="6"/>
  <c r="W529" i="6"/>
  <c r="AA756" i="6"/>
  <c r="R778" i="6"/>
  <c r="AG1075" i="6"/>
  <c r="Y1166" i="6"/>
  <c r="AD1166" i="6"/>
  <c r="V1166" i="6"/>
  <c r="U1166" i="6"/>
  <c r="N1166" i="6"/>
  <c r="AE1219" i="6"/>
  <c r="AD1219" i="6"/>
  <c r="S1349" i="6"/>
  <c r="R1354" i="6"/>
  <c r="R1372" i="6"/>
  <c r="M1394" i="6"/>
  <c r="R1399" i="6"/>
  <c r="AE1490" i="6"/>
  <c r="O1516" i="6"/>
  <c r="R1617" i="6"/>
  <c r="T1639" i="6"/>
  <c r="Q1682" i="6"/>
  <c r="U1697" i="6"/>
  <c r="N1801" i="6"/>
  <c r="AG1842" i="6"/>
  <c r="Z1842" i="6"/>
  <c r="O1842" i="6"/>
  <c r="N1842" i="6"/>
  <c r="Y2054" i="6"/>
  <c r="U1193" i="6"/>
  <c r="O1193" i="6"/>
  <c r="K1193" i="6"/>
  <c r="U586" i="6"/>
  <c r="N1675" i="6"/>
  <c r="AG1775" i="6"/>
  <c r="AB1775" i="6"/>
  <c r="V1775" i="6"/>
  <c r="J1775" i="6"/>
  <c r="Z1805" i="6"/>
  <c r="N1805" i="6"/>
  <c r="T1805" i="6"/>
  <c r="P1805" i="6"/>
  <c r="AD1805" i="6"/>
  <c r="Y1805" i="6"/>
  <c r="X1805" i="6"/>
  <c r="M2008" i="6"/>
  <c r="J2008" i="6"/>
  <c r="AE2008" i="6"/>
  <c r="W2008" i="6"/>
  <c r="P2008" i="6"/>
  <c r="AB2045" i="6"/>
  <c r="P2045" i="6"/>
  <c r="M2045" i="6"/>
  <c r="K2045" i="6"/>
  <c r="J2045" i="6"/>
  <c r="AG2045" i="6"/>
  <c r="T2045" i="6"/>
  <c r="R2045" i="6"/>
  <c r="AF2045" i="6"/>
  <c r="S2045" i="6"/>
  <c r="Q2045" i="6"/>
  <c r="V2181" i="6"/>
  <c r="Y2181" i="6"/>
  <c r="W2181" i="6"/>
  <c r="O2181" i="6"/>
  <c r="N2181" i="6"/>
  <c r="K2181" i="6"/>
  <c r="J2181" i="6"/>
  <c r="AA314" i="6"/>
  <c r="J676" i="6"/>
  <c r="K855" i="6"/>
  <c r="W897" i="6"/>
  <c r="M1320" i="6"/>
  <c r="AD101" i="6"/>
  <c r="T378" i="6"/>
  <c r="N435" i="6"/>
  <c r="AD756" i="6"/>
  <c r="T778" i="6"/>
  <c r="N795" i="6"/>
  <c r="T862" i="6"/>
  <c r="AB885" i="6"/>
  <c r="Q885" i="6"/>
  <c r="Q1046" i="6"/>
  <c r="X1062" i="6"/>
  <c r="AF1104" i="6"/>
  <c r="R1155" i="6"/>
  <c r="O1166" i="6"/>
  <c r="U1192" i="6"/>
  <c r="N1201" i="6"/>
  <c r="X1210" i="6"/>
  <c r="P1215" i="6"/>
  <c r="AG1215" i="6"/>
  <c r="AE1215" i="6"/>
  <c r="AB1215" i="6"/>
  <c r="K1219" i="6"/>
  <c r="S1226" i="6"/>
  <c r="V1268" i="6"/>
  <c r="AC1268" i="6"/>
  <c r="U1271" i="6"/>
  <c r="R1271" i="6"/>
  <c r="Q1271" i="6"/>
  <c r="N1271" i="6"/>
  <c r="W1285" i="6"/>
  <c r="Z1285" i="6"/>
  <c r="AC1336" i="6"/>
  <c r="U1336" i="6"/>
  <c r="W1372" i="6"/>
  <c r="AC1379" i="6"/>
  <c r="R1379" i="6"/>
  <c r="Y1379" i="6"/>
  <c r="V1379" i="6"/>
  <c r="O1379" i="6"/>
  <c r="J1379" i="6"/>
  <c r="AC1460" i="6"/>
  <c r="V1460" i="6"/>
  <c r="Q1460" i="6"/>
  <c r="Z1583" i="6"/>
  <c r="AC1583" i="6"/>
  <c r="AA1583" i="6"/>
  <c r="W1583" i="6"/>
  <c r="S1583" i="6"/>
  <c r="AC1610" i="6"/>
  <c r="AB1610" i="6"/>
  <c r="R1610" i="6"/>
  <c r="P1610" i="6"/>
  <c r="N1610" i="6"/>
  <c r="L1610" i="6"/>
  <c r="AD1610" i="6"/>
  <c r="X1664" i="6"/>
  <c r="K1664" i="6"/>
  <c r="AD1664" i="6"/>
  <c r="V1664" i="6"/>
  <c r="R1664" i="6"/>
  <c r="K1678" i="6"/>
  <c r="U1682" i="6"/>
  <c r="AC1779" i="6"/>
  <c r="AG1779" i="6"/>
  <c r="R1779" i="6"/>
  <c r="Y1779" i="6"/>
  <c r="Q1779" i="6"/>
  <c r="N1779" i="6"/>
  <c r="M1779" i="6"/>
  <c r="L1779" i="6"/>
  <c r="AC1940" i="6"/>
  <c r="S1940" i="6"/>
  <c r="P1940" i="6"/>
  <c r="O1940" i="6"/>
  <c r="AE1116" i="6"/>
  <c r="AF1230" i="6"/>
  <c r="AG1323" i="6"/>
  <c r="V1422" i="6"/>
  <c r="Q1422" i="6"/>
  <c r="AF1526" i="6"/>
  <c r="AG1526" i="6"/>
  <c r="W1526" i="6"/>
  <c r="Y1608" i="6"/>
  <c r="AF1608" i="6"/>
  <c r="AB1608" i="6"/>
  <c r="Z1608" i="6"/>
  <c r="X1608" i="6"/>
  <c r="T1608" i="6"/>
  <c r="S1608" i="6"/>
  <c r="V1621" i="6"/>
  <c r="AE1621" i="6"/>
  <c r="AD1621" i="6"/>
  <c r="AF1750" i="6"/>
  <c r="AE1750" i="6"/>
  <c r="Z1750" i="6"/>
  <c r="V1750" i="6"/>
  <c r="AD1758" i="6"/>
  <c r="AC1758" i="6"/>
  <c r="K1773" i="6"/>
  <c r="AA1773" i="6"/>
  <c r="Z1773" i="6"/>
  <c r="X1773" i="6"/>
  <c r="T1773" i="6"/>
  <c r="S1773" i="6"/>
  <c r="O1773" i="6"/>
  <c r="P1787" i="6"/>
  <c r="L1787" i="6"/>
  <c r="AG1787" i="6"/>
  <c r="AF1787" i="6"/>
  <c r="AF1793" i="6"/>
  <c r="AE1793" i="6"/>
  <c r="AA1793" i="6"/>
  <c r="Z1793" i="6"/>
  <c r="Y1915" i="6"/>
  <c r="AE1915" i="6"/>
  <c r="W1915" i="6"/>
  <c r="AF1915" i="6"/>
  <c r="Z1915" i="6"/>
  <c r="T1915" i="6"/>
  <c r="S1915" i="6"/>
  <c r="R1915" i="6"/>
  <c r="N1528" i="6"/>
  <c r="S1528" i="6"/>
  <c r="R1528" i="6"/>
  <c r="P1528" i="6"/>
  <c r="O1528" i="6"/>
  <c r="X1630" i="6"/>
  <c r="U1630" i="6"/>
  <c r="T1630" i="6"/>
  <c r="S1630" i="6"/>
  <c r="R1630" i="6"/>
  <c r="Q1630" i="6"/>
  <c r="P1630" i="6"/>
  <c r="S1931" i="6"/>
  <c r="AF1931" i="6"/>
  <c r="O1931" i="6"/>
  <c r="X1937" i="6"/>
  <c r="W1937" i="6"/>
  <c r="AA1508" i="6"/>
  <c r="Z1528" i="6"/>
  <c r="AC1544" i="6"/>
  <c r="AF1544" i="6"/>
  <c r="J1601" i="6"/>
  <c r="K1630" i="6"/>
  <c r="Y1661" i="6"/>
  <c r="AG1661" i="6"/>
  <c r="AE1661" i="6"/>
  <c r="AC1661" i="6"/>
  <c r="R1661" i="6"/>
  <c r="P1661" i="6"/>
  <c r="AC1671" i="6"/>
  <c r="AE1671" i="6"/>
  <c r="AD1671" i="6"/>
  <c r="AA1671" i="6"/>
  <c r="R1671" i="6"/>
  <c r="U1745" i="6"/>
  <c r="J1802" i="6"/>
  <c r="T1832" i="6"/>
  <c r="U1832" i="6"/>
  <c r="Q1832" i="6"/>
  <c r="L1832" i="6"/>
  <c r="AF1862" i="6"/>
  <c r="L1862" i="6"/>
  <c r="V1862" i="6"/>
  <c r="O1862" i="6"/>
  <c r="Z1862" i="6"/>
  <c r="Q1862" i="6"/>
  <c r="M1862" i="6"/>
  <c r="L1931" i="6"/>
  <c r="Q1937" i="6"/>
  <c r="U2110" i="6"/>
  <c r="M1482" i="6"/>
  <c r="AA1482" i="6"/>
  <c r="AG1580" i="6"/>
  <c r="M1630" i="6"/>
  <c r="N1661" i="6"/>
  <c r="J1671" i="6"/>
  <c r="S1693" i="6"/>
  <c r="AD1724" i="6"/>
  <c r="O1724" i="6"/>
  <c r="N1832" i="6"/>
  <c r="AC1853" i="6"/>
  <c r="Z1853" i="6"/>
  <c r="V1853" i="6"/>
  <c r="K1862" i="6"/>
  <c r="N1931" i="6"/>
  <c r="W2034" i="6"/>
  <c r="AC2101" i="6"/>
  <c r="T2105" i="6"/>
  <c r="S2105" i="6"/>
  <c r="R2105" i="6"/>
  <c r="Q2105" i="6"/>
  <c r="AG2105" i="6"/>
  <c r="AF2105" i="6"/>
  <c r="AB2110" i="6"/>
  <c r="AB1041" i="6"/>
  <c r="M1060" i="6"/>
  <c r="J1230" i="6"/>
  <c r="AD1301" i="6"/>
  <c r="Q1301" i="6"/>
  <c r="W1327" i="6"/>
  <c r="Q1327" i="6"/>
  <c r="O1395" i="6"/>
  <c r="L1482" i="6"/>
  <c r="O1630" i="6"/>
  <c r="K1671" i="6"/>
  <c r="V1693" i="6"/>
  <c r="AG1770" i="6"/>
  <c r="T1770" i="6"/>
  <c r="AF1795" i="6"/>
  <c r="AC1795" i="6"/>
  <c r="AF1803" i="6"/>
  <c r="J1803" i="6"/>
  <c r="T1803" i="6"/>
  <c r="L1803" i="6"/>
  <c r="AC1803" i="6"/>
  <c r="AB1803" i="6"/>
  <c r="AA1803" i="6"/>
  <c r="Y1803" i="6"/>
  <c r="V1803" i="6"/>
  <c r="W1832" i="6"/>
  <c r="T1931" i="6"/>
  <c r="AG2007" i="6"/>
  <c r="Z2007" i="6"/>
  <c r="Y2007" i="6"/>
  <c r="X2007" i="6"/>
  <c r="V2007" i="6"/>
  <c r="U2007" i="6"/>
  <c r="S2007" i="6"/>
  <c r="T2019" i="6"/>
  <c r="W2019" i="6"/>
  <c r="AD1404" i="6"/>
  <c r="R1404" i="6"/>
  <c r="J1464" i="6"/>
  <c r="J1467" i="6"/>
  <c r="Y1482" i="6"/>
  <c r="M1510" i="6"/>
  <c r="AC1514" i="6"/>
  <c r="M1514" i="6"/>
  <c r="Z1630" i="6"/>
  <c r="K1642" i="6"/>
  <c r="O1656" i="6"/>
  <c r="AD1656" i="6"/>
  <c r="AA1656" i="6"/>
  <c r="Z1656" i="6"/>
  <c r="Y1656" i="6"/>
  <c r="V1656" i="6"/>
  <c r="AE1742" i="6"/>
  <c r="AA1742" i="6"/>
  <c r="Z1742" i="6"/>
  <c r="AE1754" i="6"/>
  <c r="AA1754" i="6"/>
  <c r="Y1754" i="6"/>
  <c r="U1754" i="6"/>
  <c r="Y1768" i="6"/>
  <c r="AC1768" i="6"/>
  <c r="AB1768" i="6"/>
  <c r="X1768" i="6"/>
  <c r="V1768" i="6"/>
  <c r="J1795" i="6"/>
  <c r="AB1799" i="6"/>
  <c r="AC1799" i="6"/>
  <c r="U1799" i="6"/>
  <c r="AG1799" i="6"/>
  <c r="AD1799" i="6"/>
  <c r="V1799" i="6"/>
  <c r="T1799" i="6"/>
  <c r="S1799" i="6"/>
  <c r="J1799" i="6"/>
  <c r="N1803" i="6"/>
  <c r="AB1832" i="6"/>
  <c r="AD1837" i="6"/>
  <c r="AB1837" i="6"/>
  <c r="Y1837" i="6"/>
  <c r="O1837" i="6"/>
  <c r="AE1845" i="6"/>
  <c r="AD1845" i="6"/>
  <c r="AE1891" i="6"/>
  <c r="AC1891" i="6"/>
  <c r="R1891" i="6"/>
  <c r="Y1891" i="6"/>
  <c r="Q1891" i="6"/>
  <c r="M1891" i="6"/>
  <c r="L1891" i="6"/>
  <c r="O1917" i="6"/>
  <c r="J2007" i="6"/>
  <c r="AF1527" i="6"/>
  <c r="AE1702" i="6"/>
  <c r="T1702" i="6"/>
  <c r="U1712" i="6"/>
  <c r="R1712" i="6"/>
  <c r="W1820" i="6"/>
  <c r="X1820" i="6"/>
  <c r="M1820" i="6"/>
  <c r="AA1894" i="6"/>
  <c r="P1894" i="6"/>
  <c r="N1894" i="6"/>
  <c r="AF1933" i="6"/>
  <c r="AG1933" i="6"/>
  <c r="AF1944" i="6"/>
  <c r="K1944" i="6"/>
  <c r="AD1944" i="6"/>
  <c r="M1944" i="6"/>
  <c r="AC1978" i="6"/>
  <c r="AB1978" i="6"/>
  <c r="Q1978" i="6"/>
  <c r="AE1978" i="6"/>
  <c r="Z1978" i="6"/>
  <c r="O1978" i="6"/>
  <c r="L1978" i="6"/>
  <c r="AC2021" i="6"/>
  <c r="AF2021" i="6"/>
  <c r="AE2021" i="6"/>
  <c r="AB2133" i="6"/>
  <c r="U2133" i="6"/>
  <c r="L1783" i="6"/>
  <c r="AG1783" i="6"/>
  <c r="J1783" i="6"/>
  <c r="AC1961" i="6"/>
  <c r="X1961" i="6"/>
  <c r="U1961" i="6"/>
  <c r="AB2036" i="6"/>
  <c r="X2036" i="6"/>
  <c r="AD2047" i="6"/>
  <c r="AC2047" i="6"/>
  <c r="AB2047" i="6"/>
  <c r="O2047" i="6"/>
  <c r="T2061" i="6"/>
  <c r="M2061" i="6"/>
  <c r="AG2145" i="6"/>
  <c r="T2145" i="6"/>
  <c r="O1532" i="6"/>
  <c r="M1557" i="6"/>
  <c r="S1581" i="6"/>
  <c r="K1599" i="6"/>
  <c r="T1614" i="6"/>
  <c r="J1629" i="6"/>
  <c r="AA1659" i="6"/>
  <c r="AA1683" i="6"/>
  <c r="L1713" i="6"/>
  <c r="J1720" i="6"/>
  <c r="J1723" i="6"/>
  <c r="Z1731" i="6"/>
  <c r="AD1731" i="6"/>
  <c r="K1783" i="6"/>
  <c r="AE1785" i="6"/>
  <c r="V1785" i="6"/>
  <c r="T1785" i="6"/>
  <c r="AF1785" i="6"/>
  <c r="AA1817" i="6"/>
  <c r="R1817" i="6"/>
  <c r="J1817" i="6"/>
  <c r="K1825" i="6"/>
  <c r="N1834" i="6"/>
  <c r="Z1844" i="6"/>
  <c r="AE1844" i="6"/>
  <c r="S1844" i="6"/>
  <c r="U1887" i="6"/>
  <c r="V1894" i="6"/>
  <c r="AC1904" i="6"/>
  <c r="Y1904" i="6"/>
  <c r="W1904" i="6"/>
  <c r="R1904" i="6"/>
  <c r="N1905" i="6"/>
  <c r="AA1911" i="6"/>
  <c r="W1911" i="6"/>
  <c r="L1933" i="6"/>
  <c r="L1944" i="6"/>
  <c r="L1961" i="6"/>
  <c r="P1978" i="6"/>
  <c r="W1991" i="6"/>
  <c r="P1991" i="6"/>
  <c r="O1991" i="6"/>
  <c r="AG1991" i="6"/>
  <c r="R1991" i="6"/>
  <c r="AB2025" i="6"/>
  <c r="AF2047" i="6"/>
  <c r="S2058" i="6"/>
  <c r="J2058" i="6"/>
  <c r="AD2061" i="6"/>
  <c r="W2122" i="6"/>
  <c r="R2122" i="6"/>
  <c r="O2122" i="6"/>
  <c r="M2122" i="6"/>
  <c r="AE2122" i="6"/>
  <c r="U1581" i="6"/>
  <c r="L1599" i="6"/>
  <c r="AA1619" i="6"/>
  <c r="J1627" i="6"/>
  <c r="M1629" i="6"/>
  <c r="O1641" i="6"/>
  <c r="AD1660" i="6"/>
  <c r="AC1660" i="6"/>
  <c r="AF1669" i="6"/>
  <c r="U1669" i="6"/>
  <c r="V1702" i="6"/>
  <c r="O1720" i="6"/>
  <c r="K1723" i="6"/>
  <c r="N1725" i="6"/>
  <c r="K1731" i="6"/>
  <c r="P1735" i="6"/>
  <c r="AD1748" i="6"/>
  <c r="X1748" i="6"/>
  <c r="AB1756" i="6"/>
  <c r="Y1772" i="6"/>
  <c r="AF1772" i="6"/>
  <c r="M1783" i="6"/>
  <c r="J1785" i="6"/>
  <c r="AG1785" i="6"/>
  <c r="P1788" i="6"/>
  <c r="O1806" i="6"/>
  <c r="N1817" i="6"/>
  <c r="V1825" i="6"/>
  <c r="O1830" i="6"/>
  <c r="L1844" i="6"/>
  <c r="AG1887" i="6"/>
  <c r="Z1894" i="6"/>
  <c r="K1904" i="6"/>
  <c r="P1905" i="6"/>
  <c r="V1911" i="6"/>
  <c r="J1929" i="6"/>
  <c r="M1933" i="6"/>
  <c r="U1944" i="6"/>
  <c r="V1961" i="6"/>
  <c r="AF1969" i="6"/>
  <c r="AD1991" i="6"/>
  <c r="AG2047" i="6"/>
  <c r="L2058" i="6"/>
  <c r="AB2062" i="6"/>
  <c r="AA2062" i="6"/>
  <c r="Y2062" i="6"/>
  <c r="X2062" i="6"/>
  <c r="W2062" i="6"/>
  <c r="L2122" i="6"/>
  <c r="AC2136" i="6"/>
  <c r="T2136" i="6"/>
  <c r="N2136" i="6"/>
  <c r="M2136" i="6"/>
  <c r="AG2151" i="6"/>
  <c r="AE2151" i="6"/>
  <c r="P2151" i="6"/>
  <c r="AD2151" i="6"/>
  <c r="O2151" i="6"/>
  <c r="AC2151" i="6"/>
  <c r="N2151" i="6"/>
  <c r="AB2151" i="6"/>
  <c r="M2151" i="6"/>
  <c r="AA2151" i="6"/>
  <c r="L2151" i="6"/>
  <c r="X2151" i="6"/>
  <c r="T2151" i="6"/>
  <c r="S2151" i="6"/>
  <c r="R2151" i="6"/>
  <c r="Q2151" i="6"/>
  <c r="K2151" i="6"/>
  <c r="P2156" i="6"/>
  <c r="AF2163" i="6"/>
  <c r="Q1414" i="6"/>
  <c r="K1435" i="6"/>
  <c r="S1512" i="6"/>
  <c r="N1527" i="6"/>
  <c r="L1554" i="6"/>
  <c r="AC1557" i="6"/>
  <c r="J1584" i="6"/>
  <c r="R1599" i="6"/>
  <c r="AB1619" i="6"/>
  <c r="K1627" i="6"/>
  <c r="O1629" i="6"/>
  <c r="P1641" i="6"/>
  <c r="X1702" i="6"/>
  <c r="R1720" i="6"/>
  <c r="N1723" i="6"/>
  <c r="Q1725" i="6"/>
  <c r="L1731" i="6"/>
  <c r="Y1744" i="6"/>
  <c r="W1744" i="6"/>
  <c r="AD1751" i="6"/>
  <c r="K1751" i="6"/>
  <c r="AC1756" i="6"/>
  <c r="N1783" i="6"/>
  <c r="K1785" i="6"/>
  <c r="W1788" i="6"/>
  <c r="AD1794" i="6"/>
  <c r="Y1794" i="6"/>
  <c r="K1794" i="6"/>
  <c r="Y1806" i="6"/>
  <c r="S1817" i="6"/>
  <c r="Z1825" i="6"/>
  <c r="Z1830" i="6"/>
  <c r="AB1844" i="6"/>
  <c r="AD1874" i="6"/>
  <c r="S1874" i="6"/>
  <c r="AE1874" i="6"/>
  <c r="X1874" i="6"/>
  <c r="L1904" i="6"/>
  <c r="U1905" i="6"/>
  <c r="S1933" i="6"/>
  <c r="AG1944" i="6"/>
  <c r="AC1955" i="6"/>
  <c r="O1955" i="6"/>
  <c r="AB1955" i="6"/>
  <c r="AF1992" i="6"/>
  <c r="N1992" i="6"/>
  <c r="J1992" i="6"/>
  <c r="AD2026" i="6"/>
  <c r="AC2026" i="6"/>
  <c r="X2026" i="6"/>
  <c r="V2026" i="6"/>
  <c r="S2026" i="6"/>
  <c r="N2026" i="6"/>
  <c r="K2026" i="6"/>
  <c r="AB2058" i="6"/>
  <c r="AA2122" i="6"/>
  <c r="N1627" i="6"/>
  <c r="T1629" i="6"/>
  <c r="R1641" i="6"/>
  <c r="T1646" i="6"/>
  <c r="AF1646" i="6"/>
  <c r="U1657" i="6"/>
  <c r="V1657" i="6"/>
  <c r="Y1702" i="6"/>
  <c r="J1719" i="6"/>
  <c r="V1720" i="6"/>
  <c r="O1723" i="6"/>
  <c r="O1731" i="6"/>
  <c r="X1736" i="6"/>
  <c r="AB1736" i="6"/>
  <c r="J1744" i="6"/>
  <c r="O1748" i="6"/>
  <c r="J1756" i="6"/>
  <c r="AD1756" i="6"/>
  <c r="M1772" i="6"/>
  <c r="O1776" i="6"/>
  <c r="Q1783" i="6"/>
  <c r="L1785" i="6"/>
  <c r="Q1786" i="6"/>
  <c r="X1794" i="6"/>
  <c r="AB1807" i="6"/>
  <c r="K1807" i="6"/>
  <c r="V1817" i="6"/>
  <c r="AA1825" i="6"/>
  <c r="AF1844" i="6"/>
  <c r="M1874" i="6"/>
  <c r="AA1881" i="6"/>
  <c r="AB1881" i="6"/>
  <c r="T1881" i="6"/>
  <c r="N1904" i="6"/>
  <c r="V1905" i="6"/>
  <c r="AA1933" i="6"/>
  <c r="P1992" i="6"/>
  <c r="M2026" i="6"/>
  <c r="AD2048" i="6"/>
  <c r="AD2052" i="6"/>
  <c r="AC2052" i="6"/>
  <c r="K2052" i="6"/>
  <c r="AB2122" i="6"/>
  <c r="Z2143" i="6"/>
  <c r="V2143" i="6"/>
  <c r="T2143" i="6"/>
  <c r="S2143" i="6"/>
  <c r="AF2143" i="6"/>
  <c r="AA2143" i="6"/>
  <c r="W2092" i="6"/>
  <c r="V2092" i="6"/>
  <c r="S2092" i="6"/>
  <c r="O2092" i="6"/>
  <c r="S2130" i="6"/>
  <c r="O2130" i="6"/>
  <c r="N2130" i="6"/>
  <c r="L2130" i="6"/>
  <c r="AG2111" i="6"/>
  <c r="Y2111" i="6"/>
  <c r="U2111" i="6"/>
  <c r="R2111" i="6"/>
  <c r="K2111" i="6"/>
  <c r="Q2184" i="6"/>
  <c r="S2184" i="6"/>
  <c r="K2184" i="6"/>
  <c r="X1829" i="6"/>
  <c r="O1829" i="6"/>
  <c r="X2033" i="6"/>
  <c r="U2033" i="6"/>
  <c r="T2033" i="6"/>
  <c r="R2033" i="6"/>
  <c r="AC2050" i="6"/>
  <c r="AB2050" i="6"/>
  <c r="L2050" i="6"/>
  <c r="AD2070" i="6"/>
  <c r="AF2070" i="6"/>
  <c r="K2070" i="6"/>
  <c r="AB2074" i="6"/>
  <c r="S2074" i="6"/>
  <c r="AD2107" i="6"/>
  <c r="S2107" i="6"/>
  <c r="AD2140" i="6"/>
  <c r="AC2140" i="6"/>
  <c r="J2140" i="6"/>
  <c r="AD2161" i="6"/>
  <c r="AE2161" i="6"/>
  <c r="AB2161" i="6"/>
  <c r="W2161" i="6"/>
  <c r="K2165" i="6"/>
  <c r="N2169" i="6"/>
  <c r="L2074" i="6"/>
  <c r="Z2086" i="6"/>
  <c r="Y2086" i="6"/>
  <c r="X2086" i="6"/>
  <c r="N2100" i="6"/>
  <c r="M2107" i="6"/>
  <c r="O2119" i="6"/>
  <c r="K2144" i="6"/>
  <c r="W2150" i="6"/>
  <c r="U2150" i="6"/>
  <c r="T2150" i="6"/>
  <c r="S2150" i="6"/>
  <c r="R2150" i="6"/>
  <c r="J2161" i="6"/>
  <c r="S2170" i="6"/>
  <c r="AG2170" i="6"/>
  <c r="AD2170" i="6"/>
  <c r="U2170" i="6"/>
  <c r="K2170" i="6"/>
  <c r="Z1707" i="6"/>
  <c r="T1827" i="6"/>
  <c r="K1829" i="6"/>
  <c r="U1836" i="6"/>
  <c r="P1869" i="6"/>
  <c r="AG1954" i="6"/>
  <c r="Q1954" i="6"/>
  <c r="AF1954" i="6"/>
  <c r="AA1965" i="6"/>
  <c r="L1971" i="6"/>
  <c r="L2033" i="6"/>
  <c r="AF2059" i="6"/>
  <c r="S2059" i="6"/>
  <c r="Q2059" i="6"/>
  <c r="O2059" i="6"/>
  <c r="N2059" i="6"/>
  <c r="AF2068" i="6"/>
  <c r="AE2068" i="6"/>
  <c r="K2068" i="6"/>
  <c r="M2074" i="6"/>
  <c r="Q2100" i="6"/>
  <c r="Q2107" i="6"/>
  <c r="AB2125" i="6"/>
  <c r="AA2125" i="6"/>
  <c r="P2125" i="6"/>
  <c r="O2125" i="6"/>
  <c r="AG2137" i="6"/>
  <c r="AA2137" i="6"/>
  <c r="U2137" i="6"/>
  <c r="T2137" i="6"/>
  <c r="Q2137" i="6"/>
  <c r="T1975" i="6"/>
  <c r="O1999" i="6"/>
  <c r="N1999" i="6"/>
  <c r="J1999" i="6"/>
  <c r="J2028" i="6"/>
  <c r="O2033" i="6"/>
  <c r="J2059" i="6"/>
  <c r="J2068" i="6"/>
  <c r="P2072" i="6"/>
  <c r="AB2072" i="6"/>
  <c r="N2074" i="6"/>
  <c r="AF2100" i="6"/>
  <c r="AC2125" i="6"/>
  <c r="O2137" i="6"/>
  <c r="L2150" i="6"/>
  <c r="P2161" i="6"/>
  <c r="AF2022" i="6"/>
  <c r="J2173" i="6"/>
  <c r="Y2023" i="6"/>
  <c r="J2037" i="6"/>
  <c r="L2042" i="6"/>
  <c r="N2073" i="6"/>
  <c r="W2083" i="6"/>
  <c r="O2017" i="6"/>
  <c r="V2057" i="6"/>
  <c r="Q2073" i="6"/>
  <c r="T2087" i="6"/>
  <c r="U2108" i="6"/>
  <c r="O2118" i="6"/>
  <c r="O2176" i="6"/>
  <c r="U327" i="6"/>
  <c r="Z620" i="6"/>
  <c r="AG620" i="6"/>
  <c r="W727" i="6"/>
  <c r="AA727" i="6"/>
  <c r="V727" i="6"/>
  <c r="U727" i="6"/>
  <c r="R727" i="6"/>
  <c r="Z727" i="6"/>
  <c r="J727" i="6"/>
  <c r="O1199" i="6"/>
  <c r="S1199" i="6"/>
  <c r="AE1211" i="6"/>
  <c r="AG1211" i="6"/>
  <c r="N1211" i="6"/>
  <c r="AF1211" i="6"/>
  <c r="M1211" i="6"/>
  <c r="L1211" i="6"/>
  <c r="K45" i="6"/>
  <c r="T2080" i="6"/>
  <c r="Q2080" i="6"/>
  <c r="AF2080" i="6"/>
  <c r="AE2080" i="6"/>
  <c r="R2080" i="6"/>
  <c r="N244" i="6"/>
  <c r="O244" i="6"/>
  <c r="AF244" i="6"/>
  <c r="M244" i="6"/>
  <c r="Z714" i="6"/>
  <c r="AC714" i="6"/>
  <c r="P714" i="6"/>
  <c r="O714" i="6"/>
  <c r="N714" i="6"/>
  <c r="AG103" i="6"/>
  <c r="X419" i="6"/>
  <c r="AC419" i="6"/>
  <c r="AA419" i="6"/>
  <c r="S419" i="6"/>
  <c r="AE419" i="6"/>
  <c r="M419" i="6"/>
  <c r="L419" i="6"/>
  <c r="U419" i="6"/>
  <c r="N419" i="6"/>
  <c r="T528" i="6"/>
  <c r="AF528" i="6"/>
  <c r="AC615" i="6"/>
  <c r="K714" i="6"/>
  <c r="AG989" i="6"/>
  <c r="J989" i="6"/>
  <c r="V1611" i="6"/>
  <c r="X1611" i="6"/>
  <c r="W1611" i="6"/>
  <c r="P1611" i="6"/>
  <c r="O1611" i="6"/>
  <c r="L1611" i="6"/>
  <c r="AB1611" i="6"/>
  <c r="Y1611" i="6"/>
  <c r="AA1611" i="6"/>
  <c r="M1611" i="6"/>
  <c r="AC1240" i="6"/>
  <c r="AD1240" i="6"/>
  <c r="AG1145" i="6"/>
  <c r="W1145" i="6"/>
  <c r="T1145" i="6"/>
  <c r="R1145" i="6"/>
  <c r="P1145" i="6"/>
  <c r="AF1145" i="6"/>
  <c r="N1145" i="6"/>
  <c r="AC1145" i="6"/>
  <c r="Y1145" i="6"/>
  <c r="AB1145" i="6"/>
  <c r="K1145" i="6"/>
  <c r="AA1145" i="6"/>
  <c r="M1145" i="6"/>
  <c r="Z1145" i="6"/>
  <c r="L1145" i="6"/>
  <c r="O1145" i="6"/>
  <c r="J1145" i="6"/>
  <c r="AB1555" i="6"/>
  <c r="AE1555" i="6"/>
  <c r="AD1555" i="6"/>
  <c r="Z1555" i="6"/>
  <c r="Y1555" i="6"/>
  <c r="P1555" i="6"/>
  <c r="R1555" i="6"/>
  <c r="T2004" i="6"/>
  <c r="L2004" i="6"/>
  <c r="K2004" i="6"/>
  <c r="AB1711" i="6"/>
  <c r="K1711" i="6"/>
  <c r="AD1711" i="6"/>
  <c r="V1711" i="6"/>
  <c r="L1711" i="6"/>
  <c r="N1711" i="6"/>
  <c r="Z1711" i="6"/>
  <c r="S1711" i="6"/>
  <c r="AG65" i="6"/>
  <c r="W65" i="6"/>
  <c r="AD65" i="6"/>
  <c r="Y65" i="6"/>
  <c r="K65" i="6"/>
  <c r="X65" i="6"/>
  <c r="L65" i="6"/>
  <c r="AA184" i="6"/>
  <c r="Z374" i="6"/>
  <c r="AE962" i="6"/>
  <c r="U962" i="6"/>
  <c r="X1016" i="6"/>
  <c r="M1016" i="6"/>
  <c r="AE327" i="6"/>
  <c r="T2127" i="6"/>
  <c r="AB2127" i="6"/>
  <c r="L2127" i="6"/>
  <c r="V2127" i="6"/>
  <c r="Y2127" i="6"/>
  <c r="S2127" i="6"/>
  <c r="R2127" i="6"/>
  <c r="Q2127" i="6"/>
  <c r="AE2127" i="6"/>
  <c r="AD2127" i="6"/>
  <c r="AC2127" i="6"/>
  <c r="AA2127" i="6"/>
  <c r="AF2127" i="6"/>
  <c r="Z2127" i="6"/>
  <c r="P2127" i="6"/>
  <c r="O2127" i="6"/>
  <c r="N2127" i="6"/>
  <c r="M2127" i="6"/>
  <c r="J2127" i="6"/>
  <c r="O78" i="6"/>
  <c r="T96" i="6"/>
  <c r="Z96" i="6"/>
  <c r="W96" i="6"/>
  <c r="AE96" i="6"/>
  <c r="V96" i="6"/>
  <c r="W117" i="6"/>
  <c r="V117" i="6"/>
  <c r="N117" i="6"/>
  <c r="X117" i="6"/>
  <c r="M117" i="6"/>
  <c r="AE683" i="6"/>
  <c r="U683" i="6"/>
  <c r="S683" i="6"/>
  <c r="AG683" i="6"/>
  <c r="X683" i="6"/>
  <c r="P683" i="6"/>
  <c r="AC1637" i="6"/>
  <c r="AG1637" i="6"/>
  <c r="U1637" i="6"/>
  <c r="L1637" i="6"/>
  <c r="Q1637" i="6"/>
  <c r="S2080" i="6"/>
  <c r="N683" i="6"/>
  <c r="AF874" i="6"/>
  <c r="M874" i="6"/>
  <c r="K874" i="6"/>
  <c r="V982" i="6"/>
  <c r="Y982" i="6"/>
  <c r="X982" i="6"/>
  <c r="AE1080" i="6"/>
  <c r="Z1080" i="6"/>
  <c r="V1080" i="6"/>
  <c r="N1080" i="6"/>
  <c r="M1080" i="6"/>
  <c r="AE1145" i="6"/>
  <c r="AG1325" i="6"/>
  <c r="AF1325" i="6"/>
  <c r="Y1325" i="6"/>
  <c r="M1555" i="6"/>
  <c r="X1025" i="6"/>
  <c r="AG1025" i="6"/>
  <c r="S1025" i="6"/>
  <c r="AB1111" i="6"/>
  <c r="R1111" i="6"/>
  <c r="AG1224" i="6"/>
  <c r="S1224" i="6"/>
  <c r="Q1224" i="6"/>
  <c r="L189" i="6"/>
  <c r="M189" i="6"/>
  <c r="K484" i="6"/>
  <c r="AG484" i="6"/>
  <c r="AF484" i="6"/>
  <c r="AB1133" i="6"/>
  <c r="AA1133" i="6"/>
  <c r="X1133" i="6"/>
  <c r="N1133" i="6"/>
  <c r="W1133" i="6"/>
  <c r="L1133" i="6"/>
  <c r="M1133" i="6"/>
  <c r="J1133" i="6"/>
  <c r="AD184" i="6"/>
  <c r="AF207" i="6"/>
  <c r="AD207" i="6"/>
  <c r="AE261" i="6"/>
  <c r="O424" i="6"/>
  <c r="M424" i="6"/>
  <c r="N424" i="6"/>
  <c r="R889" i="6"/>
  <c r="S889" i="6"/>
  <c r="AE889" i="6"/>
  <c r="O889" i="6"/>
  <c r="P593" i="6"/>
  <c r="N593" i="6"/>
  <c r="AC593" i="6"/>
  <c r="AB593" i="6"/>
  <c r="X803" i="6"/>
  <c r="AA2091" i="6"/>
  <c r="V2091" i="6"/>
  <c r="AE2091" i="6"/>
  <c r="W2091" i="6"/>
  <c r="T2091" i="6"/>
  <c r="P2091" i="6"/>
  <c r="AC156" i="6"/>
  <c r="AA156" i="6"/>
  <c r="Z156" i="6"/>
  <c r="Y156" i="6"/>
  <c r="AG1729" i="6"/>
  <c r="V1729" i="6"/>
  <c r="AF1729" i="6"/>
  <c r="W1729" i="6"/>
  <c r="U1729" i="6"/>
  <c r="Z201" i="6"/>
  <c r="AA201" i="6"/>
  <c r="AD201" i="6"/>
  <c r="AB201" i="6"/>
  <c r="AD1479" i="6"/>
  <c r="AC1479" i="6"/>
  <c r="Q1729" i="6"/>
  <c r="AE120" i="6"/>
  <c r="Y120" i="6"/>
  <c r="U569" i="6"/>
  <c r="AB569" i="6"/>
  <c r="AC89" i="6"/>
  <c r="AB89" i="6"/>
  <c r="AG89" i="6"/>
  <c r="K120" i="6"/>
  <c r="J436" i="6"/>
  <c r="P436" i="6"/>
  <c r="M436" i="6"/>
  <c r="U89" i="6"/>
  <c r="Q120" i="6"/>
  <c r="AC341" i="6"/>
  <c r="L341" i="6"/>
  <c r="AF341" i="6"/>
  <c r="AE341" i="6"/>
  <c r="Q341" i="6"/>
  <c r="N412" i="6"/>
  <c r="W412" i="6"/>
  <c r="AE412" i="6"/>
  <c r="R607" i="6"/>
  <c r="AE607" i="6"/>
  <c r="V607" i="6"/>
  <c r="Y669" i="6"/>
  <c r="M669" i="6"/>
  <c r="V698" i="6"/>
  <c r="W698" i="6"/>
  <c r="AG1146" i="6"/>
  <c r="AB1146" i="6"/>
  <c r="AG1162" i="6"/>
  <c r="Y1162" i="6"/>
  <c r="W1162" i="6"/>
  <c r="AE1235" i="6"/>
  <c r="O1235" i="6"/>
  <c r="Z1235" i="6"/>
  <c r="AF1235" i="6"/>
  <c r="Z1715" i="6"/>
  <c r="J1715" i="6"/>
  <c r="AD1715" i="6"/>
  <c r="T1715" i="6"/>
  <c r="N1715" i="6"/>
  <c r="S1715" i="6"/>
  <c r="V1715" i="6"/>
  <c r="AA1715" i="6"/>
  <c r="Y1963" i="6"/>
  <c r="Q1963" i="6"/>
  <c r="Z1963" i="6"/>
  <c r="V1963" i="6"/>
  <c r="T1963" i="6"/>
  <c r="AE1963" i="6"/>
  <c r="AB1963" i="6"/>
  <c r="AF1963" i="6"/>
  <c r="S1963" i="6"/>
  <c r="O1963" i="6"/>
  <c r="AA1963" i="6"/>
  <c r="J1963" i="6"/>
  <c r="N1963" i="6"/>
  <c r="P1963" i="6"/>
  <c r="U199" i="6"/>
  <c r="T199" i="6"/>
  <c r="W199" i="6"/>
  <c r="AC199" i="6"/>
  <c r="Q199" i="6"/>
  <c r="AF448" i="6"/>
  <c r="T448" i="6"/>
  <c r="O199" i="6"/>
  <c r="X1652" i="6"/>
  <c r="S1652" i="6"/>
  <c r="R1652" i="6"/>
  <c r="Q1652" i="6"/>
  <c r="O1652" i="6"/>
  <c r="M1652" i="6"/>
  <c r="AB1652" i="6"/>
  <c r="AC1652" i="6"/>
  <c r="AA1652" i="6"/>
  <c r="W1652" i="6"/>
  <c r="V1652" i="6"/>
  <c r="K1652" i="6"/>
  <c r="AD1652" i="6"/>
  <c r="N1652" i="6"/>
  <c r="L1016" i="6"/>
  <c r="Z1218" i="6"/>
  <c r="AD1218" i="6"/>
  <c r="W1218" i="6"/>
  <c r="T1218" i="6"/>
  <c r="R1218" i="6"/>
  <c r="O1218" i="6"/>
  <c r="AF1218" i="6"/>
  <c r="AE1218" i="6"/>
  <c r="Q1218" i="6"/>
  <c r="M1218" i="6"/>
  <c r="AG1126" i="6"/>
  <c r="M1126" i="6"/>
  <c r="Y1126" i="6"/>
  <c r="K634" i="6"/>
  <c r="Y634" i="6"/>
  <c r="AD634" i="6"/>
  <c r="X634" i="6"/>
  <c r="V634" i="6"/>
  <c r="W558" i="6"/>
  <c r="T558" i="6"/>
  <c r="S558" i="6"/>
  <c r="O558" i="6"/>
  <c r="R558" i="6"/>
  <c r="M558" i="6"/>
  <c r="AE558" i="6"/>
  <c r="AA558" i="6"/>
  <c r="Z558" i="6"/>
  <c r="L558" i="6"/>
  <c r="V558" i="6"/>
  <c r="K558" i="6"/>
  <c r="Y883" i="6"/>
  <c r="AE883" i="6"/>
  <c r="T883" i="6"/>
  <c r="W883" i="6"/>
  <c r="P883" i="6"/>
  <c r="R883" i="6"/>
  <c r="M883" i="6"/>
  <c r="AE99" i="6"/>
  <c r="AF99" i="6"/>
  <c r="Q99" i="6"/>
  <c r="P626" i="6"/>
  <c r="AG626" i="6"/>
  <c r="AE290" i="6"/>
  <c r="Q290" i="6"/>
  <c r="N290" i="6"/>
  <c r="P290" i="6"/>
  <c r="AA290" i="6"/>
  <c r="W561" i="6"/>
  <c r="T561" i="6"/>
  <c r="AA561" i="6"/>
  <c r="AG13" i="6"/>
  <c r="V13" i="6"/>
  <c r="W13" i="6"/>
  <c r="K341" i="6"/>
  <c r="L412" i="6"/>
  <c r="R492" i="6"/>
  <c r="Z1317" i="6"/>
  <c r="Y1317" i="6"/>
  <c r="X1616" i="6"/>
  <c r="AE1616" i="6"/>
  <c r="AB1616" i="6"/>
  <c r="M1616" i="6"/>
  <c r="AD1616" i="6"/>
  <c r="V1616" i="6"/>
  <c r="P1616" i="6"/>
  <c r="K1616" i="6"/>
  <c r="L2091" i="6"/>
  <c r="Q634" i="6"/>
  <c r="L1616" i="6"/>
  <c r="AD213" i="6"/>
  <c r="AF213" i="6"/>
  <c r="T13" i="6"/>
  <c r="AG53" i="6"/>
  <c r="L53" i="6"/>
  <c r="U160" i="6"/>
  <c r="Y160" i="6"/>
  <c r="N160" i="6"/>
  <c r="V160" i="6"/>
  <c r="M341" i="6"/>
  <c r="W492" i="6"/>
  <c r="M538" i="6"/>
  <c r="L538" i="6"/>
  <c r="AA538" i="6"/>
  <c r="S538" i="6"/>
  <c r="AB538" i="6"/>
  <c r="T538" i="6"/>
  <c r="AC935" i="6"/>
  <c r="J935" i="6"/>
  <c r="AE1100" i="6"/>
  <c r="P1100" i="6"/>
  <c r="AD1455" i="6"/>
  <c r="AE1455" i="6"/>
  <c r="AC1604" i="6"/>
  <c r="AF1604" i="6"/>
  <c r="R1604" i="6"/>
  <c r="P1604" i="6"/>
  <c r="AE1690" i="6"/>
  <c r="X1690" i="6"/>
  <c r="W1710" i="6"/>
  <c r="Y1710" i="6"/>
  <c r="X1710" i="6"/>
  <c r="S1710" i="6"/>
  <c r="Q1710" i="6"/>
  <c r="M1710" i="6"/>
  <c r="AF1710" i="6"/>
  <c r="AB1710" i="6"/>
  <c r="O1710" i="6"/>
  <c r="J1710" i="6"/>
  <c r="Y1055" i="6"/>
  <c r="AE1055" i="6"/>
  <c r="X1055" i="6"/>
  <c r="X1438" i="6"/>
  <c r="J1438" i="6"/>
  <c r="AA1438" i="6"/>
  <c r="V1438" i="6"/>
  <c r="AA1665" i="6"/>
  <c r="Z1665" i="6"/>
  <c r="Z1743" i="6"/>
  <c r="K1743" i="6"/>
  <c r="AE1743" i="6"/>
  <c r="AC1743" i="6"/>
  <c r="T1743" i="6"/>
  <c r="O1743" i="6"/>
  <c r="Q1743" i="6"/>
  <c r="L1743" i="6"/>
  <c r="AF1764" i="6"/>
  <c r="N1764" i="6"/>
  <c r="W547" i="6"/>
  <c r="AG1246" i="6"/>
  <c r="U1246" i="6"/>
  <c r="V1491" i="6"/>
  <c r="AG1491" i="6"/>
  <c r="AA1491" i="6"/>
  <c r="Z1491" i="6"/>
  <c r="U1491" i="6"/>
  <c r="S1491" i="6"/>
  <c r="P1491" i="6"/>
  <c r="O1491" i="6"/>
  <c r="M1491" i="6"/>
  <c r="J1491" i="6"/>
  <c r="AA1606" i="6"/>
  <c r="R1606" i="6"/>
  <c r="AC1606" i="6"/>
  <c r="Q1606" i="6"/>
  <c r="AC2172" i="6"/>
  <c r="AF2172" i="6"/>
  <c r="AE2172" i="6"/>
  <c r="V2172" i="6"/>
  <c r="U2172" i="6"/>
  <c r="R2172" i="6"/>
  <c r="M2172" i="6"/>
  <c r="R60" i="6"/>
  <c r="K168" i="6"/>
  <c r="O196" i="6"/>
  <c r="J360" i="6"/>
  <c r="X391" i="6"/>
  <c r="T493" i="6"/>
  <c r="T501" i="6"/>
  <c r="X571" i="6"/>
  <c r="AF964" i="6"/>
  <c r="N964" i="6"/>
  <c r="K1491" i="6"/>
  <c r="K1858" i="6"/>
  <c r="J1858" i="6"/>
  <c r="O1858" i="6"/>
  <c r="AD1858" i="6"/>
  <c r="AB1858" i="6"/>
  <c r="U1858" i="6"/>
  <c r="V1858" i="6"/>
  <c r="S1858" i="6"/>
  <c r="V39" i="6"/>
  <c r="V381" i="6"/>
  <c r="AG381" i="6"/>
  <c r="AD381" i="6"/>
  <c r="U463" i="6"/>
  <c r="J488" i="6"/>
  <c r="S535" i="6"/>
  <c r="AC658" i="6"/>
  <c r="Z670" i="6"/>
  <c r="J736" i="6"/>
  <c r="W774" i="6"/>
  <c r="T774" i="6"/>
  <c r="T798" i="6"/>
  <c r="J852" i="6"/>
  <c r="AC852" i="6"/>
  <c r="P868" i="6"/>
  <c r="AF1160" i="6"/>
  <c r="X1491" i="6"/>
  <c r="M1732" i="6"/>
  <c r="K1789" i="6"/>
  <c r="R1791" i="6"/>
  <c r="S1831" i="6"/>
  <c r="AA1831" i="6"/>
  <c r="Y1831" i="6"/>
  <c r="O1831" i="6"/>
  <c r="X1938" i="6"/>
  <c r="Z1938" i="6"/>
  <c r="T1938" i="6"/>
  <c r="S1938" i="6"/>
  <c r="AA1938" i="6"/>
  <c r="R1938" i="6"/>
  <c r="AG1938" i="6"/>
  <c r="AB1938" i="6"/>
  <c r="N1938" i="6"/>
  <c r="AD1938" i="6"/>
  <c r="K1938" i="6"/>
  <c r="Z2024" i="6"/>
  <c r="AC2191" i="6"/>
  <c r="Q25" i="6"/>
  <c r="M54" i="6"/>
  <c r="W90" i="6"/>
  <c r="L126" i="6"/>
  <c r="L137" i="6"/>
  <c r="AG140" i="6"/>
  <c r="Y144" i="6"/>
  <c r="AC150" i="6"/>
  <c r="R174" i="6"/>
  <c r="R197" i="6"/>
  <c r="S209" i="6"/>
  <c r="L217" i="6"/>
  <c r="T252" i="6"/>
  <c r="AA256" i="6"/>
  <c r="L323" i="6"/>
  <c r="AC356" i="6"/>
  <c r="L361" i="6"/>
  <c r="K381" i="6"/>
  <c r="AC391" i="6"/>
  <c r="Q400" i="6"/>
  <c r="Q407" i="6"/>
  <c r="AB433" i="6"/>
  <c r="S444" i="6"/>
  <c r="L451" i="6"/>
  <c r="Q458" i="6"/>
  <c r="V463" i="6"/>
  <c r="K488" i="6"/>
  <c r="AG493" i="6"/>
  <c r="V535" i="6"/>
  <c r="AA550" i="6"/>
  <c r="AD550" i="6"/>
  <c r="J550" i="6"/>
  <c r="AF590" i="6"/>
  <c r="AA590" i="6"/>
  <c r="AF658" i="6"/>
  <c r="N664" i="6"/>
  <c r="P722" i="6"/>
  <c r="U774" i="6"/>
  <c r="L789" i="6"/>
  <c r="W798" i="6"/>
  <c r="AF840" i="6"/>
  <c r="M840" i="6"/>
  <c r="J840" i="6"/>
  <c r="N852" i="6"/>
  <c r="Q868" i="6"/>
  <c r="Z906" i="6"/>
  <c r="T906" i="6"/>
  <c r="M923" i="6"/>
  <c r="M932" i="6"/>
  <c r="T985" i="6"/>
  <c r="Y985" i="6"/>
  <c r="O985" i="6"/>
  <c r="W1055" i="6"/>
  <c r="AB1108" i="6"/>
  <c r="P1108" i="6"/>
  <c r="L1108" i="6"/>
  <c r="AC1122" i="6"/>
  <c r="L1149" i="6"/>
  <c r="X1151" i="6"/>
  <c r="AG1157" i="6"/>
  <c r="AF1157" i="6"/>
  <c r="AG1181" i="6"/>
  <c r="M1195" i="6"/>
  <c r="N1203" i="6"/>
  <c r="J1215" i="6"/>
  <c r="N1219" i="6"/>
  <c r="Z1219" i="6"/>
  <c r="Y1219" i="6"/>
  <c r="W1219" i="6"/>
  <c r="S1219" i="6"/>
  <c r="O1219" i="6"/>
  <c r="Q1228" i="6"/>
  <c r="P1264" i="6"/>
  <c r="K1268" i="6"/>
  <c r="W1289" i="6"/>
  <c r="V1289" i="6"/>
  <c r="AG1293" i="6"/>
  <c r="P1293" i="6"/>
  <c r="J1346" i="6"/>
  <c r="T1348" i="6"/>
  <c r="Y1407" i="6"/>
  <c r="AF1407" i="6"/>
  <c r="AA1407" i="6"/>
  <c r="V1407" i="6"/>
  <c r="AE1407" i="6"/>
  <c r="S1407" i="6"/>
  <c r="Z1438" i="6"/>
  <c r="AC1506" i="6"/>
  <c r="O1506" i="6"/>
  <c r="X1535" i="6"/>
  <c r="M1575" i="6"/>
  <c r="O1666" i="6"/>
  <c r="L1789" i="6"/>
  <c r="AB1791" i="6"/>
  <c r="U1810" i="6"/>
  <c r="AG1810" i="6"/>
  <c r="AD1810" i="6"/>
  <c r="N1810" i="6"/>
  <c r="R1810" i="6"/>
  <c r="O1810" i="6"/>
  <c r="K1810" i="6"/>
  <c r="J1810" i="6"/>
  <c r="Y1821" i="6"/>
  <c r="AF1821" i="6"/>
  <c r="AA1821" i="6"/>
  <c r="K1821" i="6"/>
  <c r="J1831" i="6"/>
  <c r="Z1833" i="6"/>
  <c r="AB1833" i="6"/>
  <c r="M1833" i="6"/>
  <c r="AF1884" i="6"/>
  <c r="M1884" i="6"/>
  <c r="L1938" i="6"/>
  <c r="X1427" i="6"/>
  <c r="AC1427" i="6"/>
  <c r="W1427" i="6"/>
  <c r="M1427" i="6"/>
  <c r="AB1427" i="6"/>
  <c r="K1427" i="6"/>
  <c r="AG1496" i="6"/>
  <c r="P1496" i="6"/>
  <c r="T1507" i="6"/>
  <c r="N1507" i="6"/>
  <c r="X1515" i="6"/>
  <c r="T1515" i="6"/>
  <c r="W1536" i="6"/>
  <c r="Q1536" i="6"/>
  <c r="P1536" i="6"/>
  <c r="O1536" i="6"/>
  <c r="AG1536" i="6"/>
  <c r="AE1536" i="6"/>
  <c r="AC1536" i="6"/>
  <c r="Y1586" i="6"/>
  <c r="T1586" i="6"/>
  <c r="S1586" i="6"/>
  <c r="Z1595" i="6"/>
  <c r="R1595" i="6"/>
  <c r="AF1595" i="6"/>
  <c r="AB1676" i="6"/>
  <c r="AE1676" i="6"/>
  <c r="AD1676" i="6"/>
  <c r="V1676" i="6"/>
  <c r="M1676" i="6"/>
  <c r="T1698" i="6"/>
  <c r="S1698" i="6"/>
  <c r="P1698" i="6"/>
  <c r="O1698" i="6"/>
  <c r="M1698" i="6"/>
  <c r="K1698" i="6"/>
  <c r="Z1698" i="6"/>
  <c r="AC1698" i="6"/>
  <c r="AF1701" i="6"/>
  <c r="AG1701" i="6"/>
  <c r="U1701" i="6"/>
  <c r="L1701" i="6"/>
  <c r="AC1791" i="6"/>
  <c r="M1831" i="6"/>
  <c r="T1927" i="6"/>
  <c r="Y1927" i="6"/>
  <c r="X1927" i="6"/>
  <c r="W1927" i="6"/>
  <c r="M1927" i="6"/>
  <c r="K1927" i="6"/>
  <c r="AF1927" i="6"/>
  <c r="AD1927" i="6"/>
  <c r="AB1927" i="6"/>
  <c r="R1927" i="6"/>
  <c r="S1927" i="6"/>
  <c r="P1927" i="6"/>
  <c r="O1927" i="6"/>
  <c r="N1927" i="6"/>
  <c r="O1938" i="6"/>
  <c r="P1220" i="6"/>
  <c r="Z1220" i="6"/>
  <c r="Y1220" i="6"/>
  <c r="W1220" i="6"/>
  <c r="V1220" i="6"/>
  <c r="Q1220" i="6"/>
  <c r="AG1251" i="6"/>
  <c r="R1251" i="6"/>
  <c r="AB1330" i="6"/>
  <c r="AC1330" i="6"/>
  <c r="J1330" i="6"/>
  <c r="X1330" i="6"/>
  <c r="U1330" i="6"/>
  <c r="T1330" i="6"/>
  <c r="S1330" i="6"/>
  <c r="R1330" i="6"/>
  <c r="P1330" i="6"/>
  <c r="S1551" i="6"/>
  <c r="AB1551" i="6"/>
  <c r="X1663" i="6"/>
  <c r="AD1663" i="6"/>
  <c r="Z1663" i="6"/>
  <c r="W1663" i="6"/>
  <c r="R1663" i="6"/>
  <c r="AF1986" i="6"/>
  <c r="W1986" i="6"/>
  <c r="U1986" i="6"/>
  <c r="Q1986" i="6"/>
  <c r="O1986" i="6"/>
  <c r="AG1986" i="6"/>
  <c r="R1986" i="6"/>
  <c r="P1986" i="6"/>
  <c r="AC2094" i="6"/>
  <c r="AE2094" i="6"/>
  <c r="O2094" i="6"/>
  <c r="AF616" i="6"/>
  <c r="AC616" i="6"/>
  <c r="Z616" i="6"/>
  <c r="AA699" i="6"/>
  <c r="V699" i="6"/>
  <c r="AD1035" i="6"/>
  <c r="AD1200" i="6"/>
  <c r="T1200" i="6"/>
  <c r="S1200" i="6"/>
  <c r="R1200" i="6"/>
  <c r="Q1200" i="6"/>
  <c r="N1200" i="6"/>
  <c r="J1551" i="6"/>
  <c r="V256" i="6"/>
  <c r="N444" i="6"/>
  <c r="AF736" i="6"/>
  <c r="K736" i="6"/>
  <c r="R798" i="6"/>
  <c r="AG1236" i="6"/>
  <c r="U1236" i="6"/>
  <c r="W1246" i="6"/>
  <c r="L1330" i="6"/>
  <c r="M1348" i="6"/>
  <c r="V1663" i="6"/>
  <c r="Z1666" i="6"/>
  <c r="Y1666" i="6"/>
  <c r="T1666" i="6"/>
  <c r="P1666" i="6"/>
  <c r="N1666" i="6"/>
  <c r="AA1666" i="6"/>
  <c r="AG1789" i="6"/>
  <c r="V1789" i="6"/>
  <c r="T1789" i="6"/>
  <c r="S1789" i="6"/>
  <c r="X1789" i="6"/>
  <c r="R1789" i="6"/>
  <c r="Q1789" i="6"/>
  <c r="P1789" i="6"/>
  <c r="AF1789" i="6"/>
  <c r="N1789" i="6"/>
  <c r="AC1789" i="6"/>
  <c r="J1789" i="6"/>
  <c r="AE1789" i="6"/>
  <c r="AB1789" i="6"/>
  <c r="M1791" i="6"/>
  <c r="L54" i="6"/>
  <c r="S86" i="6"/>
  <c r="U843" i="6"/>
  <c r="R1055" i="6"/>
  <c r="J1268" i="6"/>
  <c r="O1330" i="6"/>
  <c r="O1575" i="6"/>
  <c r="AD1575" i="6"/>
  <c r="X1575" i="6"/>
  <c r="P1575" i="6"/>
  <c r="Z1575" i="6"/>
  <c r="T197" i="6"/>
  <c r="AD433" i="6"/>
  <c r="AC444" i="6"/>
  <c r="S696" i="6"/>
  <c r="P696" i="6"/>
  <c r="M696" i="6"/>
  <c r="K696" i="6"/>
  <c r="O1149" i="6"/>
  <c r="K1215" i="6"/>
  <c r="O1256" i="6"/>
  <c r="AC1256" i="6"/>
  <c r="X1256" i="6"/>
  <c r="T331" i="6"/>
  <c r="Q381" i="6"/>
  <c r="V393" i="6"/>
  <c r="AB393" i="6"/>
  <c r="M443" i="6"/>
  <c r="W458" i="6"/>
  <c r="M526" i="6"/>
  <c r="L536" i="6"/>
  <c r="Q590" i="6"/>
  <c r="V595" i="6"/>
  <c r="O618" i="6"/>
  <c r="O625" i="6"/>
  <c r="R631" i="6"/>
  <c r="AC664" i="6"/>
  <c r="T696" i="6"/>
  <c r="AA718" i="6"/>
  <c r="Z722" i="6"/>
  <c r="L747" i="6"/>
  <c r="AF758" i="6"/>
  <c r="AD758" i="6"/>
  <c r="Q758" i="6"/>
  <c r="J815" i="6"/>
  <c r="X852" i="6"/>
  <c r="Q906" i="6"/>
  <c r="R932" i="6"/>
  <c r="J955" i="6"/>
  <c r="L961" i="6"/>
  <c r="L1044" i="6"/>
  <c r="K1098" i="6"/>
  <c r="Y1114" i="6"/>
  <c r="V1149" i="6"/>
  <c r="R1157" i="6"/>
  <c r="K1170" i="6"/>
  <c r="AC1195" i="6"/>
  <c r="AA1200" i="6"/>
  <c r="Z1204" i="6"/>
  <c r="Y1204" i="6"/>
  <c r="U1204" i="6"/>
  <c r="Q1204" i="6"/>
  <c r="P1204" i="6"/>
  <c r="L1204" i="6"/>
  <c r="N1215" i="6"/>
  <c r="L1219" i="6"/>
  <c r="O1221" i="6"/>
  <c r="AE1229" i="6"/>
  <c r="T1229" i="6"/>
  <c r="M1229" i="6"/>
  <c r="J1256" i="6"/>
  <c r="S1260" i="6"/>
  <c r="AB1264" i="6"/>
  <c r="R1289" i="6"/>
  <c r="AE1293" i="6"/>
  <c r="W1299" i="6"/>
  <c r="J1299" i="6"/>
  <c r="AE1330" i="6"/>
  <c r="N1343" i="6"/>
  <c r="L1346" i="6"/>
  <c r="Z1370" i="6"/>
  <c r="Y1388" i="6"/>
  <c r="AG1388" i="6"/>
  <c r="AD1388" i="6"/>
  <c r="R1388" i="6"/>
  <c r="N1388" i="6"/>
  <c r="L1407" i="6"/>
  <c r="Q1427" i="6"/>
  <c r="N1470" i="6"/>
  <c r="AF1470" i="6"/>
  <c r="AB1470" i="6"/>
  <c r="U1470" i="6"/>
  <c r="T1470" i="6"/>
  <c r="S1470" i="6"/>
  <c r="Q1470" i="6"/>
  <c r="P1470" i="6"/>
  <c r="K1470" i="6"/>
  <c r="J1496" i="6"/>
  <c r="AD1502" i="6"/>
  <c r="O1515" i="6"/>
  <c r="Y1536" i="6"/>
  <c r="W1575" i="6"/>
  <c r="U1586" i="6"/>
  <c r="AD1618" i="6"/>
  <c r="AF1618" i="6"/>
  <c r="AC1618" i="6"/>
  <c r="Q1618" i="6"/>
  <c r="P1618" i="6"/>
  <c r="J1676" i="6"/>
  <c r="AA1679" i="6"/>
  <c r="AG1679" i="6"/>
  <c r="O1679" i="6"/>
  <c r="X1679" i="6"/>
  <c r="L1679" i="6"/>
  <c r="Q1696" i="6"/>
  <c r="L1698" i="6"/>
  <c r="P1701" i="6"/>
  <c r="AC1781" i="6"/>
  <c r="AB1781" i="6"/>
  <c r="M1781" i="6"/>
  <c r="AA1781" i="6"/>
  <c r="L1781" i="6"/>
  <c r="AD1781" i="6"/>
  <c r="J1781" i="6"/>
  <c r="X1781" i="6"/>
  <c r="V1781" i="6"/>
  <c r="T1781" i="6"/>
  <c r="S1781" i="6"/>
  <c r="P1781" i="6"/>
  <c r="AF1781" i="6"/>
  <c r="K1781" i="6"/>
  <c r="AE1781" i="6"/>
  <c r="Z1789" i="6"/>
  <c r="W1810" i="6"/>
  <c r="R1821" i="6"/>
  <c r="R1831" i="6"/>
  <c r="V1861" i="6"/>
  <c r="AB1861" i="6"/>
  <c r="L1861" i="6"/>
  <c r="AA1861" i="6"/>
  <c r="K1861" i="6"/>
  <c r="O1861" i="6"/>
  <c r="AF1861" i="6"/>
  <c r="M1861" i="6"/>
  <c r="AD1861" i="6"/>
  <c r="AE1861" i="6"/>
  <c r="Z1861" i="6"/>
  <c r="X1861" i="6"/>
  <c r="T1861" i="6"/>
  <c r="P1861" i="6"/>
  <c r="AE1884" i="6"/>
  <c r="AC1927" i="6"/>
  <c r="AF1974" i="6"/>
  <c r="AG1974" i="6"/>
  <c r="AA1974" i="6"/>
  <c r="W1974" i="6"/>
  <c r="AF322" i="6"/>
  <c r="AG322" i="6"/>
  <c r="O501" i="6"/>
  <c r="AE501" i="6"/>
  <c r="Z936" i="6"/>
  <c r="V936" i="6"/>
  <c r="V971" i="6"/>
  <c r="AE971" i="6"/>
  <c r="O971" i="6"/>
  <c r="R1167" i="6"/>
  <c r="Z1167" i="6"/>
  <c r="Y1167" i="6"/>
  <c r="U1167" i="6"/>
  <c r="N1167" i="6"/>
  <c r="L1220" i="6"/>
  <c r="AD1251" i="6"/>
  <c r="AG1306" i="6"/>
  <c r="AA1361" i="6"/>
  <c r="W1361" i="6"/>
  <c r="M1361" i="6"/>
  <c r="L1361" i="6"/>
  <c r="K1438" i="6"/>
  <c r="W1645" i="6"/>
  <c r="K1645" i="6"/>
  <c r="W1648" i="6"/>
  <c r="Q1648" i="6"/>
  <c r="O1648" i="6"/>
  <c r="N1648" i="6"/>
  <c r="J1648" i="6"/>
  <c r="AA1648" i="6"/>
  <c r="AE1648" i="6"/>
  <c r="AD1648" i="6"/>
  <c r="T1648" i="6"/>
  <c r="Y1665" i="6"/>
  <c r="K2094" i="6"/>
  <c r="AF2115" i="6"/>
  <c r="AG2115" i="6"/>
  <c r="T2115" i="6"/>
  <c r="V2115" i="6"/>
  <c r="Q2115" i="6"/>
  <c r="L2115" i="6"/>
  <c r="Z2115" i="6"/>
  <c r="U2115" i="6"/>
  <c r="K2115" i="6"/>
  <c r="AG2191" i="6"/>
  <c r="AB2191" i="6"/>
  <c r="Z2191" i="6"/>
  <c r="Q2191" i="6"/>
  <c r="P2191" i="6"/>
  <c r="N2191" i="6"/>
  <c r="K2191" i="6"/>
  <c r="J39" i="6"/>
  <c r="AE126" i="6"/>
  <c r="K140" i="6"/>
  <c r="Y301" i="6"/>
  <c r="AB616" i="6"/>
  <c r="J664" i="6"/>
  <c r="V805" i="6"/>
  <c r="N868" i="6"/>
  <c r="R868" i="6"/>
  <c r="J909" i="6"/>
  <c r="W936" i="6"/>
  <c r="AD1112" i="6"/>
  <c r="X1112" i="6"/>
  <c r="W1112" i="6"/>
  <c r="O1112" i="6"/>
  <c r="K1112" i="6"/>
  <c r="U1151" i="6"/>
  <c r="V1151" i="6"/>
  <c r="T1151" i="6"/>
  <c r="Q1151" i="6"/>
  <c r="P1151" i="6"/>
  <c r="J1151" i="6"/>
  <c r="V1163" i="6"/>
  <c r="W1163" i="6"/>
  <c r="O1181" i="6"/>
  <c r="L1200" i="6"/>
  <c r="AG1268" i="6"/>
  <c r="AE1268" i="6"/>
  <c r="N1268" i="6"/>
  <c r="S1268" i="6"/>
  <c r="R1268" i="6"/>
  <c r="Q1268" i="6"/>
  <c r="P1268" i="6"/>
  <c r="M1268" i="6"/>
  <c r="AD1391" i="6"/>
  <c r="AE1391" i="6"/>
  <c r="X1582" i="6"/>
  <c r="AB1582" i="6"/>
  <c r="K1582" i="6"/>
  <c r="AF1592" i="6"/>
  <c r="P1606" i="6"/>
  <c r="S1648" i="6"/>
  <c r="K137" i="6"/>
  <c r="L168" i="6"/>
  <c r="AB299" i="6"/>
  <c r="P299" i="6"/>
  <c r="J299" i="6"/>
  <c r="Y501" i="6"/>
  <c r="AF571" i="6"/>
  <c r="AC608" i="6"/>
  <c r="M1151" i="6"/>
  <c r="AF1181" i="6"/>
  <c r="U1220" i="6"/>
  <c r="AG1241" i="6"/>
  <c r="U1438" i="6"/>
  <c r="K1666" i="6"/>
  <c r="R25" i="6"/>
  <c r="U252" i="6"/>
  <c r="AB256" i="6"/>
  <c r="N381" i="6"/>
  <c r="AG501" i="6"/>
  <c r="O932" i="6"/>
  <c r="AF974" i="6"/>
  <c r="AE974" i="6"/>
  <c r="Z1189" i="6"/>
  <c r="R1189" i="6"/>
  <c r="Q1189" i="6"/>
  <c r="P1189" i="6"/>
  <c r="N1189" i="6"/>
  <c r="AE1189" i="6"/>
  <c r="J1189" i="6"/>
  <c r="R1264" i="6"/>
  <c r="O1268" i="6"/>
  <c r="AA1330" i="6"/>
  <c r="L9" i="6"/>
  <c r="W83" i="6"/>
  <c r="L88" i="6"/>
  <c r="R97" i="6"/>
  <c r="O126" i="6"/>
  <c r="T137" i="6"/>
  <c r="W209" i="6"/>
  <c r="R217" i="6"/>
  <c r="S299" i="6"/>
  <c r="N9" i="6"/>
  <c r="V97" i="6"/>
  <c r="R119" i="6"/>
  <c r="J124" i="6"/>
  <c r="Q126" i="6"/>
  <c r="U137" i="6"/>
  <c r="P152" i="6"/>
  <c r="AB174" i="6"/>
  <c r="K193" i="6"/>
  <c r="AD197" i="6"/>
  <c r="L200" i="6"/>
  <c r="Y209" i="6"/>
  <c r="S217" i="6"/>
  <c r="AB248" i="6"/>
  <c r="T248" i="6"/>
  <c r="AE252" i="6"/>
  <c r="AD258" i="6"/>
  <c r="T258" i="6"/>
  <c r="O266" i="6"/>
  <c r="T299" i="6"/>
  <c r="X331" i="6"/>
  <c r="J343" i="6"/>
  <c r="AB343" i="6"/>
  <c r="AC380" i="6"/>
  <c r="AE380" i="6"/>
  <c r="AD380" i="6"/>
  <c r="V380" i="6"/>
  <c r="R381" i="6"/>
  <c r="Y458" i="6"/>
  <c r="N496" i="6"/>
  <c r="S496" i="6"/>
  <c r="Y509" i="6"/>
  <c r="AF509" i="6"/>
  <c r="P526" i="6"/>
  <c r="X536" i="6"/>
  <c r="S631" i="6"/>
  <c r="AB696" i="6"/>
  <c r="AA723" i="6"/>
  <c r="V723" i="6"/>
  <c r="M747" i="6"/>
  <c r="AB836" i="6"/>
  <c r="Z836" i="6"/>
  <c r="L836" i="6"/>
  <c r="J836" i="6"/>
  <c r="Q974" i="6"/>
  <c r="AE1044" i="6"/>
  <c r="R1098" i="6"/>
  <c r="Z1114" i="6"/>
  <c r="N1170" i="6"/>
  <c r="S1189" i="6"/>
  <c r="AG1196" i="6"/>
  <c r="Y1196" i="6"/>
  <c r="S1196" i="6"/>
  <c r="P1196" i="6"/>
  <c r="K1196" i="6"/>
  <c r="AB1200" i="6"/>
  <c r="M1219" i="6"/>
  <c r="T1221" i="6"/>
  <c r="K1256" i="6"/>
  <c r="U1260" i="6"/>
  <c r="AF1264" i="6"/>
  <c r="Y1268" i="6"/>
  <c r="AG1289" i="6"/>
  <c r="AF1330" i="6"/>
  <c r="O1343" i="6"/>
  <c r="R1346" i="6"/>
  <c r="L1402" i="6"/>
  <c r="AC1402" i="6"/>
  <c r="M1407" i="6"/>
  <c r="AC1448" i="6"/>
  <c r="AB1448" i="6"/>
  <c r="T1462" i="6"/>
  <c r="X1462" i="6"/>
  <c r="P1462" i="6"/>
  <c r="L1462" i="6"/>
  <c r="AC1462" i="6"/>
  <c r="AB1462" i="6"/>
  <c r="S1462" i="6"/>
  <c r="K1496" i="6"/>
  <c r="S1515" i="6"/>
  <c r="AD1536" i="6"/>
  <c r="X1609" i="6"/>
  <c r="AF1609" i="6"/>
  <c r="AE1609" i="6"/>
  <c r="AD1609" i="6"/>
  <c r="AB1609" i="6"/>
  <c r="T1609" i="6"/>
  <c r="P1609" i="6"/>
  <c r="O1676" i="6"/>
  <c r="X1683" i="6"/>
  <c r="AE1683" i="6"/>
  <c r="P1683" i="6"/>
  <c r="AD1683" i="6"/>
  <c r="O1683" i="6"/>
  <c r="AC1683" i="6"/>
  <c r="N1683" i="6"/>
  <c r="AB1683" i="6"/>
  <c r="M1683" i="6"/>
  <c r="Z1683" i="6"/>
  <c r="J1683" i="6"/>
  <c r="T1683" i="6"/>
  <c r="S1683" i="6"/>
  <c r="R1683" i="6"/>
  <c r="Q1683" i="6"/>
  <c r="K1683" i="6"/>
  <c r="AC1696" i="6"/>
  <c r="V1698" i="6"/>
  <c r="Q1701" i="6"/>
  <c r="O1735" i="6"/>
  <c r="AB1735" i="6"/>
  <c r="AE1735" i="6"/>
  <c r="AC1735" i="6"/>
  <c r="Y1735" i="6"/>
  <c r="N1735" i="6"/>
  <c r="Z1735" i="6"/>
  <c r="AA1789" i="6"/>
  <c r="AA1810" i="6"/>
  <c r="AF1831" i="6"/>
  <c r="AE1888" i="6"/>
  <c r="K1888" i="6"/>
  <c r="J1888" i="6"/>
  <c r="AB1888" i="6"/>
  <c r="W1888" i="6"/>
  <c r="T1888" i="6"/>
  <c r="P1888" i="6"/>
  <c r="AF749" i="6"/>
  <c r="J749" i="6"/>
  <c r="O798" i="6"/>
  <c r="AE798" i="6"/>
  <c r="Z798" i="6"/>
  <c r="O812" i="6"/>
  <c r="AG812" i="6"/>
  <c r="AC812" i="6"/>
  <c r="P812" i="6"/>
  <c r="Y1042" i="6"/>
  <c r="AF1042" i="6"/>
  <c r="U1042" i="6"/>
  <c r="K1042" i="6"/>
  <c r="AC1348" i="6"/>
  <c r="U1348" i="6"/>
  <c r="R1348" i="6"/>
  <c r="AG1348" i="6"/>
  <c r="X1348" i="6"/>
  <c r="AG1856" i="6"/>
  <c r="R1856" i="6"/>
  <c r="Q798" i="6"/>
  <c r="T839" i="6"/>
  <c r="AG839" i="6"/>
  <c r="J1055" i="6"/>
  <c r="K1330" i="6"/>
  <c r="K1348" i="6"/>
  <c r="Y1565" i="6"/>
  <c r="AD1565" i="6"/>
  <c r="Z1565" i="6"/>
  <c r="Y2005" i="6"/>
  <c r="N2005" i="6"/>
  <c r="O2005" i="6"/>
  <c r="M230" i="6"/>
  <c r="AA488" i="6"/>
  <c r="AF488" i="6"/>
  <c r="R535" i="6"/>
  <c r="Q843" i="6"/>
  <c r="Q1055" i="6"/>
  <c r="N1220" i="6"/>
  <c r="L1438" i="6"/>
  <c r="Z1645" i="6"/>
  <c r="AG1732" i="6"/>
  <c r="AD1732" i="6"/>
  <c r="K1732" i="6"/>
  <c r="S1732" i="6"/>
  <c r="Q1732" i="6"/>
  <c r="P1732" i="6"/>
  <c r="N1732" i="6"/>
  <c r="AE1732" i="6"/>
  <c r="J1732" i="6"/>
  <c r="Y1732" i="6"/>
  <c r="AC1732" i="6"/>
  <c r="AB1732" i="6"/>
  <c r="X1732" i="6"/>
  <c r="T1732" i="6"/>
  <c r="AF47" i="6"/>
  <c r="S60" i="6"/>
  <c r="AF263" i="6"/>
  <c r="AA301" i="6"/>
  <c r="AC789" i="6"/>
  <c r="AF789" i="6"/>
  <c r="X1027" i="6"/>
  <c r="V1027" i="6"/>
  <c r="J1027" i="6"/>
  <c r="W1037" i="6"/>
  <c r="AF1037" i="6"/>
  <c r="L1112" i="6"/>
  <c r="L1195" i="6"/>
  <c r="Z1215" i="6"/>
  <c r="T1215" i="6"/>
  <c r="S1215" i="6"/>
  <c r="R1215" i="6"/>
  <c r="Q1215" i="6"/>
  <c r="AF1215" i="6"/>
  <c r="O1215" i="6"/>
  <c r="AG1541" i="6"/>
  <c r="K1541" i="6"/>
  <c r="AB1606" i="6"/>
  <c r="V1648" i="6"/>
  <c r="X54" i="6"/>
  <c r="M126" i="6"/>
  <c r="R137" i="6"/>
  <c r="N217" i="6"/>
  <c r="X407" i="6"/>
  <c r="T443" i="6"/>
  <c r="Q443" i="6"/>
  <c r="N443" i="6"/>
  <c r="S451" i="6"/>
  <c r="Q488" i="6"/>
  <c r="AE595" i="6"/>
  <c r="AD595" i="6"/>
  <c r="AA595" i="6"/>
  <c r="J595" i="6"/>
  <c r="AE625" i="6"/>
  <c r="AG625" i="6"/>
  <c r="AB664" i="6"/>
  <c r="P852" i="6"/>
  <c r="AD961" i="6"/>
  <c r="W961" i="6"/>
  <c r="R961" i="6"/>
  <c r="P961" i="6"/>
  <c r="O961" i="6"/>
  <c r="K961" i="6"/>
  <c r="AB1055" i="6"/>
  <c r="W1200" i="6"/>
  <c r="P1203" i="6"/>
  <c r="AE183" i="6"/>
  <c r="T188" i="6"/>
  <c r="L193" i="6"/>
  <c r="AE197" i="6"/>
  <c r="P200" i="6"/>
  <c r="K248" i="6"/>
  <c r="V258" i="6"/>
  <c r="X299" i="6"/>
  <c r="P314" i="6"/>
  <c r="W340" i="6"/>
  <c r="R340" i="6"/>
  <c r="AG358" i="6"/>
  <c r="M380" i="6"/>
  <c r="X381" i="6"/>
  <c r="Z443" i="6"/>
  <c r="J509" i="6"/>
  <c r="X521" i="6"/>
  <c r="AD536" i="6"/>
  <c r="W543" i="6"/>
  <c r="Q543" i="6"/>
  <c r="K543" i="6"/>
  <c r="AF552" i="6"/>
  <c r="W618" i="6"/>
  <c r="Y625" i="6"/>
  <c r="Z632" i="6"/>
  <c r="M632" i="6"/>
  <c r="AB655" i="6"/>
  <c r="X660" i="6"/>
  <c r="AE696" i="6"/>
  <c r="R706" i="6"/>
  <c r="Z747" i="6"/>
  <c r="K836" i="6"/>
  <c r="AB842" i="6"/>
  <c r="AE842" i="6"/>
  <c r="AC842" i="6"/>
  <c r="AA842" i="6"/>
  <c r="V842" i="6"/>
  <c r="Q842" i="6"/>
  <c r="AA896" i="6"/>
  <c r="AC896" i="6"/>
  <c r="AB896" i="6"/>
  <c r="T896" i="6"/>
  <c r="R896" i="6"/>
  <c r="L914" i="6"/>
  <c r="Z914" i="6"/>
  <c r="Y914" i="6"/>
  <c r="T914" i="6"/>
  <c r="AG949" i="6"/>
  <c r="AF949" i="6"/>
  <c r="Y961" i="6"/>
  <c r="U974" i="6"/>
  <c r="V1005" i="6"/>
  <c r="AA1005" i="6"/>
  <c r="Y1005" i="6"/>
  <c r="R1005" i="6"/>
  <c r="Q1005" i="6"/>
  <c r="K1005" i="6"/>
  <c r="T1041" i="6"/>
  <c r="X1045" i="6"/>
  <c r="AG1045" i="6"/>
  <c r="Z1045" i="6"/>
  <c r="N1045" i="6"/>
  <c r="K1045" i="6"/>
  <c r="U1077" i="6"/>
  <c r="AD1093" i="6"/>
  <c r="AG1093" i="6"/>
  <c r="Y1098" i="6"/>
  <c r="AF1114" i="6"/>
  <c r="AG1118" i="6"/>
  <c r="W1118" i="6"/>
  <c r="L1118" i="6"/>
  <c r="Z1139" i="6"/>
  <c r="T1139" i="6"/>
  <c r="R1139" i="6"/>
  <c r="Q1139" i="6"/>
  <c r="P1139" i="6"/>
  <c r="K1139" i="6"/>
  <c r="S1150" i="6"/>
  <c r="Q1150" i="6"/>
  <c r="K1150" i="6"/>
  <c r="J1150" i="6"/>
  <c r="AA1157" i="6"/>
  <c r="AE1177" i="6"/>
  <c r="S1177" i="6"/>
  <c r="T1189" i="6"/>
  <c r="L1196" i="6"/>
  <c r="AF1200" i="6"/>
  <c r="X1214" i="6"/>
  <c r="AB1214" i="6"/>
  <c r="AA1214" i="6"/>
  <c r="V1214" i="6"/>
  <c r="U1214" i="6"/>
  <c r="Q1214" i="6"/>
  <c r="U1215" i="6"/>
  <c r="P1219" i="6"/>
  <c r="U1221" i="6"/>
  <c r="R1256" i="6"/>
  <c r="Y1265" i="6"/>
  <c r="R1265" i="6"/>
  <c r="AE1265" i="6"/>
  <c r="AB1265" i="6"/>
  <c r="AA1265" i="6"/>
  <c r="O1265" i="6"/>
  <c r="Z1268" i="6"/>
  <c r="AG1330" i="6"/>
  <c r="AB1343" i="6"/>
  <c r="Q1366" i="6"/>
  <c r="AG1366" i="6"/>
  <c r="T1366" i="6"/>
  <c r="N1366" i="6"/>
  <c r="L1390" i="6"/>
  <c r="AB1390" i="6"/>
  <c r="M1402" i="6"/>
  <c r="N1407" i="6"/>
  <c r="K1448" i="6"/>
  <c r="J1454" i="6"/>
  <c r="J1462" i="6"/>
  <c r="AF1493" i="6"/>
  <c r="S1496" i="6"/>
  <c r="AC1509" i="6"/>
  <c r="J1509" i="6"/>
  <c r="AE1515" i="6"/>
  <c r="X1522" i="6"/>
  <c r="L1522" i="6"/>
  <c r="Y1558" i="6"/>
  <c r="M1558" i="6"/>
  <c r="J1609" i="6"/>
  <c r="V1683" i="6"/>
  <c r="AE1696" i="6"/>
  <c r="W1698" i="6"/>
  <c r="V1701" i="6"/>
  <c r="J1735" i="6"/>
  <c r="AD1789" i="6"/>
  <c r="AD1909" i="6"/>
  <c r="S1909" i="6"/>
  <c r="T1909" i="6"/>
  <c r="AG1545" i="6"/>
  <c r="Y1545" i="6"/>
  <c r="S1782" i="6"/>
  <c r="AA1782" i="6"/>
  <c r="X1782" i="6"/>
  <c r="AD1782" i="6"/>
  <c r="V1782" i="6"/>
  <c r="Q1782" i="6"/>
  <c r="O1782" i="6"/>
  <c r="K1782" i="6"/>
  <c r="AE1782" i="6"/>
  <c r="N1782" i="6"/>
  <c r="J1782" i="6"/>
  <c r="Z1791" i="6"/>
  <c r="O1791" i="6"/>
  <c r="AG1791" i="6"/>
  <c r="N1791" i="6"/>
  <c r="U1791" i="6"/>
  <c r="AA1791" i="6"/>
  <c r="Y1791" i="6"/>
  <c r="V1791" i="6"/>
  <c r="T1791" i="6"/>
  <c r="Q1791" i="6"/>
  <c r="J1791" i="6"/>
  <c r="AF1791" i="6"/>
  <c r="M444" i="6"/>
  <c r="Z444" i="6"/>
  <c r="X444" i="6"/>
  <c r="R444" i="6"/>
  <c r="V658" i="6"/>
  <c r="P658" i="6"/>
  <c r="O658" i="6"/>
  <c r="M658" i="6"/>
  <c r="K1181" i="6"/>
  <c r="Y1207" i="6"/>
  <c r="AE1207" i="6"/>
  <c r="AC1431" i="6"/>
  <c r="O1431" i="6"/>
  <c r="N1545" i="6"/>
  <c r="L1565" i="6"/>
  <c r="Y2024" i="6"/>
  <c r="AD2030" i="6"/>
  <c r="L2030" i="6"/>
  <c r="AG2075" i="6"/>
  <c r="AA2075" i="6"/>
  <c r="Z2075" i="6"/>
  <c r="O2075" i="6"/>
  <c r="M2075" i="6"/>
  <c r="AB2075" i="6"/>
  <c r="R2095" i="6"/>
  <c r="O2095" i="6"/>
  <c r="AE2095" i="6"/>
  <c r="M2095" i="6"/>
  <c r="AD2095" i="6"/>
  <c r="L2095" i="6"/>
  <c r="V2095" i="6"/>
  <c r="T2095" i="6"/>
  <c r="S2095" i="6"/>
  <c r="Q2095" i="6"/>
  <c r="Z2095" i="6"/>
  <c r="W2095" i="6"/>
  <c r="N2095" i="6"/>
  <c r="AF2095" i="6"/>
  <c r="AB2095" i="6"/>
  <c r="AA2095" i="6"/>
  <c r="J2095" i="6"/>
  <c r="K126" i="6"/>
  <c r="P150" i="6"/>
  <c r="Z256" i="6"/>
  <c r="Q444" i="6"/>
  <c r="W839" i="6"/>
  <c r="AF910" i="6"/>
  <c r="AB910" i="6"/>
  <c r="U910" i="6"/>
  <c r="T910" i="6"/>
  <c r="L910" i="6"/>
  <c r="AF932" i="6"/>
  <c r="AE932" i="6"/>
  <c r="AB932" i="6"/>
  <c r="Z932" i="6"/>
  <c r="V932" i="6"/>
  <c r="AG1070" i="6"/>
  <c r="AF1070" i="6"/>
  <c r="P1070" i="6"/>
  <c r="AC1149" i="6"/>
  <c r="AD1149" i="6"/>
  <c r="O1200" i="6"/>
  <c r="L1236" i="6"/>
  <c r="Y1346" i="6"/>
  <c r="W1346" i="6"/>
  <c r="AE1346" i="6"/>
  <c r="AA1346" i="6"/>
  <c r="T1346" i="6"/>
  <c r="S174" i="6"/>
  <c r="L272" i="6"/>
  <c r="W272" i="6"/>
  <c r="L299" i="6"/>
  <c r="S361" i="6"/>
  <c r="R722" i="6"/>
  <c r="O789" i="6"/>
  <c r="AB1151" i="6"/>
  <c r="W1170" i="6"/>
  <c r="AG1170" i="6"/>
  <c r="AB1170" i="6"/>
  <c r="U1276" i="6"/>
  <c r="AG1276" i="6"/>
  <c r="S1276" i="6"/>
  <c r="K1346" i="6"/>
  <c r="Z1348" i="6"/>
  <c r="AB54" i="6"/>
  <c r="K74" i="6"/>
  <c r="Z91" i="6"/>
  <c r="Z174" i="6"/>
  <c r="V197" i="6"/>
  <c r="K200" i="6"/>
  <c r="Z252" i="6"/>
  <c r="Q266" i="6"/>
  <c r="N266" i="6"/>
  <c r="AG272" i="6"/>
  <c r="AC54" i="6"/>
  <c r="Q63" i="6"/>
  <c r="P88" i="6"/>
  <c r="L43" i="6"/>
  <c r="U51" i="6"/>
  <c r="M67" i="6"/>
  <c r="U88" i="6"/>
  <c r="X97" i="6"/>
  <c r="Y115" i="6"/>
  <c r="V119" i="6"/>
  <c r="M124" i="6"/>
  <c r="R126" i="6"/>
  <c r="W137" i="6"/>
  <c r="O43" i="6"/>
  <c r="AC51" i="6"/>
  <c r="O64" i="6"/>
  <c r="AC67" i="6"/>
  <c r="AE76" i="6"/>
  <c r="T85" i="6"/>
  <c r="AD88" i="6"/>
  <c r="AF93" i="6"/>
  <c r="AG97" i="6"/>
  <c r="Z119" i="6"/>
  <c r="O124" i="6"/>
  <c r="S126" i="6"/>
  <c r="Z137" i="6"/>
  <c r="L144" i="6"/>
  <c r="K165" i="6"/>
  <c r="Q193" i="6"/>
  <c r="S200" i="6"/>
  <c r="AB237" i="6"/>
  <c r="N237" i="6"/>
  <c r="U248" i="6"/>
  <c r="X258" i="6"/>
  <c r="AD266" i="6"/>
  <c r="Z299" i="6"/>
  <c r="O380" i="6"/>
  <c r="Z381" i="6"/>
  <c r="Q435" i="6"/>
  <c r="AA443" i="6"/>
  <c r="AC455" i="6"/>
  <c r="AA455" i="6"/>
  <c r="Z465" i="6"/>
  <c r="L509" i="6"/>
  <c r="AG527" i="6"/>
  <c r="AA534" i="6"/>
  <c r="AB534" i="6"/>
  <c r="W534" i="6"/>
  <c r="R534" i="6"/>
  <c r="AE578" i="6"/>
  <c r="AC578" i="6"/>
  <c r="AF625" i="6"/>
  <c r="L648" i="6"/>
  <c r="AB660" i="6"/>
  <c r="AA747" i="6"/>
  <c r="AG827" i="6"/>
  <c r="Y827" i="6"/>
  <c r="N842" i="6"/>
  <c r="N896" i="6"/>
  <c r="K914" i="6"/>
  <c r="AA918" i="6"/>
  <c r="AA933" i="6"/>
  <c r="K949" i="6"/>
  <c r="Y957" i="6"/>
  <c r="AC957" i="6"/>
  <c r="W957" i="6"/>
  <c r="Q957" i="6"/>
  <c r="P957" i="6"/>
  <c r="L957" i="6"/>
  <c r="AE961" i="6"/>
  <c r="W968" i="6"/>
  <c r="AA974" i="6"/>
  <c r="Z994" i="6"/>
  <c r="L1005" i="6"/>
  <c r="K1030" i="6"/>
  <c r="J1045" i="6"/>
  <c r="T1072" i="6"/>
  <c r="X1072" i="6"/>
  <c r="S1078" i="6"/>
  <c r="R1078" i="6"/>
  <c r="N1078" i="6"/>
  <c r="M1078" i="6"/>
  <c r="U1088" i="6"/>
  <c r="W1088" i="6"/>
  <c r="S1088" i="6"/>
  <c r="N1093" i="6"/>
  <c r="AC1104" i="6"/>
  <c r="T1104" i="6"/>
  <c r="S1104" i="6"/>
  <c r="R1104" i="6"/>
  <c r="P1104" i="6"/>
  <c r="N1104" i="6"/>
  <c r="K1118" i="6"/>
  <c r="AF1125" i="6"/>
  <c r="Z1125" i="6"/>
  <c r="M1125" i="6"/>
  <c r="K1125" i="6"/>
  <c r="J1139" i="6"/>
  <c r="U1150" i="6"/>
  <c r="V1158" i="6"/>
  <c r="Y1158" i="6"/>
  <c r="R1158" i="6"/>
  <c r="P1158" i="6"/>
  <c r="K1158" i="6"/>
  <c r="V1170" i="6"/>
  <c r="V1189" i="6"/>
  <c r="Y1193" i="6"/>
  <c r="AE1193" i="6"/>
  <c r="AB1193" i="6"/>
  <c r="V1193" i="6"/>
  <c r="S1193" i="6"/>
  <c r="AG1200" i="6"/>
  <c r="J1214" i="6"/>
  <c r="V1215" i="6"/>
  <c r="AC1219" i="6"/>
  <c r="S1256" i="6"/>
  <c r="P1265" i="6"/>
  <c r="AB1268" i="6"/>
  <c r="AB1273" i="6"/>
  <c r="L1273" i="6"/>
  <c r="R1273" i="6"/>
  <c r="AE1279" i="6"/>
  <c r="AD1279" i="6"/>
  <c r="R1279" i="6"/>
  <c r="U1344" i="6"/>
  <c r="AB1344" i="6"/>
  <c r="AA1344" i="6"/>
  <c r="N1344" i="6"/>
  <c r="L1366" i="6"/>
  <c r="P1380" i="6"/>
  <c r="AC1380" i="6"/>
  <c r="O1380" i="6"/>
  <c r="L1380" i="6"/>
  <c r="S1390" i="6"/>
  <c r="L1395" i="6"/>
  <c r="O1402" i="6"/>
  <c r="O1407" i="6"/>
  <c r="J1443" i="6"/>
  <c r="AG1443" i="6"/>
  <c r="AE1443" i="6"/>
  <c r="Z1443" i="6"/>
  <c r="M1448" i="6"/>
  <c r="M1454" i="6"/>
  <c r="N1462" i="6"/>
  <c r="AF1484" i="6"/>
  <c r="AG1484" i="6"/>
  <c r="AE1484" i="6"/>
  <c r="AC1484" i="6"/>
  <c r="R1484" i="6"/>
  <c r="AF1509" i="6"/>
  <c r="L1558" i="6"/>
  <c r="V1563" i="6"/>
  <c r="AD1563" i="6"/>
  <c r="Z1563" i="6"/>
  <c r="Y1563" i="6"/>
  <c r="T1563" i="6"/>
  <c r="Q1563" i="6"/>
  <c r="M1563" i="6"/>
  <c r="AF1563" i="6"/>
  <c r="AE1563" i="6"/>
  <c r="S1563" i="6"/>
  <c r="O1563" i="6"/>
  <c r="N1609" i="6"/>
  <c r="T1674" i="6"/>
  <c r="S1674" i="6"/>
  <c r="R1674" i="6"/>
  <c r="Q1674" i="6"/>
  <c r="L1674" i="6"/>
  <c r="AE1674" i="6"/>
  <c r="AD1674" i="6"/>
  <c r="AB1674" i="6"/>
  <c r="Y1683" i="6"/>
  <c r="Y1698" i="6"/>
  <c r="K1735" i="6"/>
  <c r="S1861" i="6"/>
  <c r="Y1909" i="6"/>
  <c r="Q778" i="6"/>
  <c r="Z1046" i="6"/>
  <c r="Z1201" i="6"/>
  <c r="AE1225" i="6"/>
  <c r="AD1230" i="6"/>
  <c r="AF1261" i="6"/>
  <c r="AD1261" i="6"/>
  <c r="AA1378" i="6"/>
  <c r="Y1378" i="6"/>
  <c r="AG1396" i="6"/>
  <c r="Q1396" i="6"/>
  <c r="J1396" i="6"/>
  <c r="X1419" i="6"/>
  <c r="Z1419" i="6"/>
  <c r="S1419" i="6"/>
  <c r="N1419" i="6"/>
  <c r="AE1433" i="6"/>
  <c r="Q1433" i="6"/>
  <c r="AF1494" i="6"/>
  <c r="X1494" i="6"/>
  <c r="AG1559" i="6"/>
  <c r="N1559" i="6"/>
  <c r="L1559" i="6"/>
  <c r="AF1559" i="6"/>
  <c r="K1559" i="6"/>
  <c r="AE1559" i="6"/>
  <c r="J1559" i="6"/>
  <c r="X1559" i="6"/>
  <c r="T1559" i="6"/>
  <c r="W1610" i="6"/>
  <c r="Y1610" i="6"/>
  <c r="X1610" i="6"/>
  <c r="V1610" i="6"/>
  <c r="S1610" i="6"/>
  <c r="Q1610" i="6"/>
  <c r="AE1610" i="6"/>
  <c r="M1610" i="6"/>
  <c r="AB1639" i="6"/>
  <c r="AA1639" i="6"/>
  <c r="S1639" i="6"/>
  <c r="X1655" i="6"/>
  <c r="AF1655" i="6"/>
  <c r="AD1655" i="6"/>
  <c r="V1655" i="6"/>
  <c r="N1655" i="6"/>
  <c r="Z1668" i="6"/>
  <c r="Y1668" i="6"/>
  <c r="N1668" i="6"/>
  <c r="V1692" i="6"/>
  <c r="AD1692" i="6"/>
  <c r="AB1692" i="6"/>
  <c r="S1692" i="6"/>
  <c r="R1692" i="6"/>
  <c r="M1692" i="6"/>
  <c r="AF1709" i="6"/>
  <c r="Y1709" i="6"/>
  <c r="X1713" i="6"/>
  <c r="AF1713" i="6"/>
  <c r="AD1746" i="6"/>
  <c r="J1746" i="6"/>
  <c r="X1746" i="6"/>
  <c r="V1746" i="6"/>
  <c r="O1746" i="6"/>
  <c r="L1746" i="6"/>
  <c r="U1766" i="6"/>
  <c r="Z1766" i="6"/>
  <c r="AA1774" i="6"/>
  <c r="AD1774" i="6"/>
  <c r="L1774" i="6"/>
  <c r="AC1774" i="6"/>
  <c r="K1774" i="6"/>
  <c r="J1774" i="6"/>
  <c r="T1774" i="6"/>
  <c r="S1774" i="6"/>
  <c r="Q1774" i="6"/>
  <c r="P1774" i="6"/>
  <c r="M1774" i="6"/>
  <c r="AB1774" i="6"/>
  <c r="AE1797" i="6"/>
  <c r="N1797" i="6"/>
  <c r="L1797" i="6"/>
  <c r="P1797" i="6"/>
  <c r="AG1797" i="6"/>
  <c r="AD1797" i="6"/>
  <c r="AB1797" i="6"/>
  <c r="T1797" i="6"/>
  <c r="S1802" i="6"/>
  <c r="U1802" i="6"/>
  <c r="Q1802" i="6"/>
  <c r="K1802" i="6"/>
  <c r="AE1802" i="6"/>
  <c r="AD1802" i="6"/>
  <c r="Z1802" i="6"/>
  <c r="O1802" i="6"/>
  <c r="W1812" i="6"/>
  <c r="X1812" i="6"/>
  <c r="M1812" i="6"/>
  <c r="W1916" i="6"/>
  <c r="AB1916" i="6"/>
  <c r="AA1916" i="6"/>
  <c r="K1916" i="6"/>
  <c r="J1916" i="6"/>
  <c r="Z1916" i="6"/>
  <c r="T1916" i="6"/>
  <c r="M1916" i="6"/>
  <c r="W1928" i="6"/>
  <c r="R1928" i="6"/>
  <c r="AE1932" i="6"/>
  <c r="X1932" i="6"/>
  <c r="W1932" i="6"/>
  <c r="T1932" i="6"/>
  <c r="AG1932" i="6"/>
  <c r="AF1932" i="6"/>
  <c r="Y1932" i="6"/>
  <c r="R1932" i="6"/>
  <c r="Z1932" i="6"/>
  <c r="N1932" i="6"/>
  <c r="K1932" i="6"/>
  <c r="W1996" i="6"/>
  <c r="AF1996" i="6"/>
  <c r="AE1996" i="6"/>
  <c r="T1996" i="6"/>
  <c r="P1996" i="6"/>
  <c r="N719" i="6"/>
  <c r="S778" i="6"/>
  <c r="U795" i="6"/>
  <c r="X901" i="6"/>
  <c r="Q1075" i="6"/>
  <c r="S1086" i="6"/>
  <c r="N1116" i="6"/>
  <c r="V1155" i="6"/>
  <c r="M1161" i="6"/>
  <c r="AB1201" i="6"/>
  <c r="AF1270" i="6"/>
  <c r="AC1270" i="6"/>
  <c r="AG1294" i="6"/>
  <c r="R1294" i="6"/>
  <c r="AE1367" i="6"/>
  <c r="AC1367" i="6"/>
  <c r="W1403" i="6"/>
  <c r="V1403" i="6"/>
  <c r="O1475" i="6"/>
  <c r="AD1475" i="6"/>
  <c r="J1475" i="6"/>
  <c r="R1556" i="6"/>
  <c r="P1559" i="6"/>
  <c r="V1587" i="6"/>
  <c r="O1587" i="6"/>
  <c r="Z1622" i="6"/>
  <c r="AE1622" i="6"/>
  <c r="M1622" i="6"/>
  <c r="AG1667" i="6"/>
  <c r="AF1667" i="6"/>
  <c r="R1667" i="6"/>
  <c r="AE1667" i="6"/>
  <c r="Q1667" i="6"/>
  <c r="AD1667" i="6"/>
  <c r="P1667" i="6"/>
  <c r="AC1667" i="6"/>
  <c r="O1667" i="6"/>
  <c r="AA1667" i="6"/>
  <c r="M1667" i="6"/>
  <c r="X1667" i="6"/>
  <c r="J1667" i="6"/>
  <c r="Z1695" i="6"/>
  <c r="AE1695" i="6"/>
  <c r="AC1695" i="6"/>
  <c r="AA1695" i="6"/>
  <c r="W1695" i="6"/>
  <c r="R1695" i="6"/>
  <c r="K1695" i="6"/>
  <c r="Z1747" i="6"/>
  <c r="T1747" i="6"/>
  <c r="N1747" i="6"/>
  <c r="AE1747" i="6"/>
  <c r="AC1747" i="6"/>
  <c r="Y1747" i="6"/>
  <c r="K1747" i="6"/>
  <c r="W1761" i="6"/>
  <c r="S1761" i="6"/>
  <c r="AA1761" i="6"/>
  <c r="U1761" i="6"/>
  <c r="R1761" i="6"/>
  <c r="M1761" i="6"/>
  <c r="AC1793" i="6"/>
  <c r="Y1793" i="6"/>
  <c r="X1793" i="6"/>
  <c r="M1793" i="6"/>
  <c r="T1793" i="6"/>
  <c r="R1793" i="6"/>
  <c r="P1793" i="6"/>
  <c r="O1793" i="6"/>
  <c r="K1793" i="6"/>
  <c r="AD1793" i="6"/>
  <c r="V1797" i="6"/>
  <c r="T1838" i="6"/>
  <c r="M1838" i="6"/>
  <c r="K1838" i="6"/>
  <c r="J1838" i="6"/>
  <c r="AC1838" i="6"/>
  <c r="AA1838" i="6"/>
  <c r="Y1838" i="6"/>
  <c r="V1838" i="6"/>
  <c r="N1838" i="6"/>
  <c r="AF1852" i="6"/>
  <c r="Y1852" i="6"/>
  <c r="R1852" i="6"/>
  <c r="V1852" i="6"/>
  <c r="K1852" i="6"/>
  <c r="AF1871" i="6"/>
  <c r="AD1871" i="6"/>
  <c r="R1871" i="6"/>
  <c r="M1871" i="6"/>
  <c r="V1871" i="6"/>
  <c r="W1998" i="6"/>
  <c r="O1998" i="6"/>
  <c r="N1998" i="6"/>
  <c r="L976" i="6"/>
  <c r="M993" i="6"/>
  <c r="Z998" i="6"/>
  <c r="Z1243" i="6"/>
  <c r="R1243" i="6"/>
  <c r="AE1255" i="6"/>
  <c r="S1255" i="6"/>
  <c r="AA1301" i="6"/>
  <c r="AF1301" i="6"/>
  <c r="AB1301" i="6"/>
  <c r="AB1345" i="6"/>
  <c r="N1345" i="6"/>
  <c r="AD1354" i="6"/>
  <c r="W1354" i="6"/>
  <c r="T1354" i="6"/>
  <c r="M1360" i="6"/>
  <c r="X1360" i="6"/>
  <c r="R1360" i="6"/>
  <c r="P1360" i="6"/>
  <c r="AD1379" i="6"/>
  <c r="X1379" i="6"/>
  <c r="S1379" i="6"/>
  <c r="P1379" i="6"/>
  <c r="W1408" i="6"/>
  <c r="AE1408" i="6"/>
  <c r="X1408" i="6"/>
  <c r="U1572" i="6"/>
  <c r="AG1572" i="6"/>
  <c r="AF1572" i="6"/>
  <c r="AE1572" i="6"/>
  <c r="O1572" i="6"/>
  <c r="X1581" i="6"/>
  <c r="AG1581" i="6"/>
  <c r="T1581" i="6"/>
  <c r="AE1587" i="6"/>
  <c r="AG1601" i="6"/>
  <c r="K1601" i="6"/>
  <c r="X1622" i="6"/>
  <c r="AD1632" i="6"/>
  <c r="AG1632" i="6"/>
  <c r="AC1632" i="6"/>
  <c r="Z1632" i="6"/>
  <c r="S1632" i="6"/>
  <c r="Q1655" i="6"/>
  <c r="K1667" i="6"/>
  <c r="U1668" i="6"/>
  <c r="S1675" i="6"/>
  <c r="W1675" i="6"/>
  <c r="T1675" i="6"/>
  <c r="R1675" i="6"/>
  <c r="Q1675" i="6"/>
  <c r="L1675" i="6"/>
  <c r="AF1675" i="6"/>
  <c r="AG1692" i="6"/>
  <c r="M1695" i="6"/>
  <c r="Y1714" i="6"/>
  <c r="AE1714" i="6"/>
  <c r="AB1714" i="6"/>
  <c r="U1714" i="6"/>
  <c r="T1714" i="6"/>
  <c r="M1714" i="6"/>
  <c r="J1747" i="6"/>
  <c r="S1750" i="6"/>
  <c r="Y1750" i="6"/>
  <c r="W1750" i="6"/>
  <c r="N1750" i="6"/>
  <c r="M1750" i="6"/>
  <c r="L1750" i="6"/>
  <c r="K1750" i="6"/>
  <c r="AC1750" i="6"/>
  <c r="AF1761" i="6"/>
  <c r="AD1766" i="6"/>
  <c r="X1774" i="6"/>
  <c r="S1790" i="6"/>
  <c r="O1790" i="6"/>
  <c r="K1790" i="6"/>
  <c r="V1790" i="6"/>
  <c r="AB1790" i="6"/>
  <c r="Y1790" i="6"/>
  <c r="P1790" i="6"/>
  <c r="J1790" i="6"/>
  <c r="J1793" i="6"/>
  <c r="P1802" i="6"/>
  <c r="Y1826" i="6"/>
  <c r="AD1826" i="6"/>
  <c r="AE1826" i="6"/>
  <c r="K1826" i="6"/>
  <c r="R1838" i="6"/>
  <c r="U1848" i="6"/>
  <c r="P1848" i="6"/>
  <c r="AG1848" i="6"/>
  <c r="AB1848" i="6"/>
  <c r="N1848" i="6"/>
  <c r="M1852" i="6"/>
  <c r="N1871" i="6"/>
  <c r="S1932" i="6"/>
  <c r="X637" i="6"/>
  <c r="J738" i="6"/>
  <c r="J746" i="6"/>
  <c r="M756" i="6"/>
  <c r="M769" i="6"/>
  <c r="V778" i="6"/>
  <c r="J782" i="6"/>
  <c r="X799" i="6"/>
  <c r="M908" i="6"/>
  <c r="P919" i="6"/>
  <c r="M976" i="6"/>
  <c r="AB981" i="6"/>
  <c r="O993" i="6"/>
  <c r="AA998" i="6"/>
  <c r="AC1245" i="6"/>
  <c r="L1245" i="6"/>
  <c r="AD1362" i="6"/>
  <c r="P1362" i="6"/>
  <c r="AG1452" i="6"/>
  <c r="M1452" i="6"/>
  <c r="K1514" i="6"/>
  <c r="U1514" i="6"/>
  <c r="T1514" i="6"/>
  <c r="Q1514" i="6"/>
  <c r="L1514" i="6"/>
  <c r="AC1537" i="6"/>
  <c r="O1537" i="6"/>
  <c r="Y1622" i="6"/>
  <c r="Q1632" i="6"/>
  <c r="AC1655" i="6"/>
  <c r="L1667" i="6"/>
  <c r="W1668" i="6"/>
  <c r="K1675" i="6"/>
  <c r="AE1693" i="6"/>
  <c r="M1693" i="6"/>
  <c r="N1695" i="6"/>
  <c r="O1747" i="6"/>
  <c r="AG1761" i="6"/>
  <c r="AF1766" i="6"/>
  <c r="Y1774" i="6"/>
  <c r="L1793" i="6"/>
  <c r="Y1802" i="6"/>
  <c r="J1826" i="6"/>
  <c r="S1838" i="6"/>
  <c r="M1848" i="6"/>
  <c r="P1852" i="6"/>
  <c r="AF1930" i="6"/>
  <c r="V1930" i="6"/>
  <c r="AG2014" i="6"/>
  <c r="AE2014" i="6"/>
  <c r="L2014" i="6"/>
  <c r="O2014" i="6"/>
  <c r="K2014" i="6"/>
  <c r="J2014" i="6"/>
  <c r="AC2014" i="6"/>
  <c r="Z2014" i="6"/>
  <c r="X2014" i="6"/>
  <c r="Q2014" i="6"/>
  <c r="AB371" i="6"/>
  <c r="L378" i="6"/>
  <c r="AA450" i="6"/>
  <c r="K502" i="6"/>
  <c r="L507" i="6"/>
  <c r="L530" i="6"/>
  <c r="AA637" i="6"/>
  <c r="Z746" i="6"/>
  <c r="AA778" i="6"/>
  <c r="O908" i="6"/>
  <c r="Y993" i="6"/>
  <c r="Z1389" i="6"/>
  <c r="Y1389" i="6"/>
  <c r="AG1398" i="6"/>
  <c r="W1398" i="6"/>
  <c r="U1398" i="6"/>
  <c r="S1398" i="6"/>
  <c r="AG1401" i="6"/>
  <c r="Q1401" i="6"/>
  <c r="M1401" i="6"/>
  <c r="AF1434" i="6"/>
  <c r="AD1434" i="6"/>
  <c r="R1434" i="6"/>
  <c r="AD1467" i="6"/>
  <c r="T1467" i="6"/>
  <c r="W1564" i="6"/>
  <c r="J1564" i="6"/>
  <c r="AB1620" i="6"/>
  <c r="AD1620" i="6"/>
  <c r="X1620" i="6"/>
  <c r="N1620" i="6"/>
  <c r="Y1623" i="6"/>
  <c r="W1623" i="6"/>
  <c r="P1623" i="6"/>
  <c r="O1623" i="6"/>
  <c r="M1623" i="6"/>
  <c r="AG1650" i="6"/>
  <c r="AD1650" i="6"/>
  <c r="AC1650" i="6"/>
  <c r="Q1650" i="6"/>
  <c r="N1667" i="6"/>
  <c r="S1695" i="6"/>
  <c r="AG1723" i="6"/>
  <c r="V1723" i="6"/>
  <c r="AA1723" i="6"/>
  <c r="X1723" i="6"/>
  <c r="W1723" i="6"/>
  <c r="S1723" i="6"/>
  <c r="P1723" i="6"/>
  <c r="L1723" i="6"/>
  <c r="AG1728" i="6"/>
  <c r="N1728" i="6"/>
  <c r="AF1728" i="6"/>
  <c r="AB1728" i="6"/>
  <c r="Q1728" i="6"/>
  <c r="O1728" i="6"/>
  <c r="V1733" i="6"/>
  <c r="AE1733" i="6"/>
  <c r="W1733" i="6"/>
  <c r="Q1733" i="6"/>
  <c r="P1747" i="6"/>
  <c r="AD1762" i="6"/>
  <c r="S1762" i="6"/>
  <c r="L1762" i="6"/>
  <c r="V1793" i="6"/>
  <c r="U1795" i="6"/>
  <c r="Q1795" i="6"/>
  <c r="M1795" i="6"/>
  <c r="K1795" i="6"/>
  <c r="Z1795" i="6"/>
  <c r="X1795" i="6"/>
  <c r="V1795" i="6"/>
  <c r="T1795" i="6"/>
  <c r="L1795" i="6"/>
  <c r="AB1802" i="6"/>
  <c r="X1838" i="6"/>
  <c r="V1848" i="6"/>
  <c r="AB1852" i="6"/>
  <c r="AG1925" i="6"/>
  <c r="AF1925" i="6"/>
  <c r="Z1925" i="6"/>
  <c r="R1925" i="6"/>
  <c r="AD1925" i="6"/>
  <c r="W1953" i="6"/>
  <c r="O1953" i="6"/>
  <c r="AC1962" i="6"/>
  <c r="AG1976" i="6"/>
  <c r="U1976" i="6"/>
  <c r="S1976" i="6"/>
  <c r="Y2014" i="6"/>
  <c r="Z1627" i="6"/>
  <c r="X1719" i="6"/>
  <c r="R1719" i="6"/>
  <c r="Z1719" i="6"/>
  <c r="AG1741" i="6"/>
  <c r="U1741" i="6"/>
  <c r="V1760" i="6"/>
  <c r="AB1760" i="6"/>
  <c r="S1778" i="6"/>
  <c r="AD1778" i="6"/>
  <c r="AB1778" i="6"/>
  <c r="K1778" i="6"/>
  <c r="Y1807" i="6"/>
  <c r="N1807" i="6"/>
  <c r="M1807" i="6"/>
  <c r="X1807" i="6"/>
  <c r="AG1807" i="6"/>
  <c r="S1834" i="6"/>
  <c r="X1834" i="6"/>
  <c r="O1834" i="6"/>
  <c r="AA1857" i="6"/>
  <c r="P1857" i="6"/>
  <c r="AB1892" i="6"/>
  <c r="X1892" i="6"/>
  <c r="U1943" i="6"/>
  <c r="AD1943" i="6"/>
  <c r="X1943" i="6"/>
  <c r="R1943" i="6"/>
  <c r="AE1943" i="6"/>
  <c r="K1943" i="6"/>
  <c r="V1989" i="6"/>
  <c r="S1989" i="6"/>
  <c r="W1989" i="6"/>
  <c r="T1989" i="6"/>
  <c r="R1989" i="6"/>
  <c r="AD1989" i="6"/>
  <c r="AB1989" i="6"/>
  <c r="Q1989" i="6"/>
  <c r="P1989" i="6"/>
  <c r="M1989" i="6"/>
  <c r="K1989" i="6"/>
  <c r="AB2009" i="6"/>
  <c r="AC2009" i="6"/>
  <c r="J2071" i="6"/>
  <c r="AF2071" i="6"/>
  <c r="AB2071" i="6"/>
  <c r="AA2071" i="6"/>
  <c r="AC2071" i="6"/>
  <c r="Z2071" i="6"/>
  <c r="V2071" i="6"/>
  <c r="S2071" i="6"/>
  <c r="P2071" i="6"/>
  <c r="AA1404" i="6"/>
  <c r="Z1490" i="6"/>
  <c r="N1557" i="6"/>
  <c r="AB1583" i="6"/>
  <c r="M1599" i="6"/>
  <c r="AF1612" i="6"/>
  <c r="P1624" i="6"/>
  <c r="L1627" i="6"/>
  <c r="AC1627" i="6"/>
  <c r="Y1630" i="6"/>
  <c r="T1634" i="6"/>
  <c r="O1642" i="6"/>
  <c r="AG1657" i="6"/>
  <c r="AE1660" i="6"/>
  <c r="S1664" i="6"/>
  <c r="O1671" i="6"/>
  <c r="M1719" i="6"/>
  <c r="AC1719" i="6"/>
  <c r="Y1724" i="6"/>
  <c r="Y1738" i="6"/>
  <c r="K1738" i="6"/>
  <c r="Y1742" i="6"/>
  <c r="T1742" i="6"/>
  <c r="AG1749" i="6"/>
  <c r="Z1754" i="6"/>
  <c r="K1758" i="6"/>
  <c r="X1758" i="6"/>
  <c r="AD1760" i="6"/>
  <c r="AG1771" i="6"/>
  <c r="AC1771" i="6"/>
  <c r="M1771" i="6"/>
  <c r="P1778" i="6"/>
  <c r="T1779" i="6"/>
  <c r="S1794" i="6"/>
  <c r="Q1794" i="6"/>
  <c r="O1794" i="6"/>
  <c r="J1794" i="6"/>
  <c r="Z1799" i="6"/>
  <c r="R1799" i="6"/>
  <c r="P1799" i="6"/>
  <c r="Y1799" i="6"/>
  <c r="AF1799" i="6"/>
  <c r="L1807" i="6"/>
  <c r="AG1825" i="6"/>
  <c r="AE1825" i="6"/>
  <c r="AC1825" i="6"/>
  <c r="O1825" i="6"/>
  <c r="U1834" i="6"/>
  <c r="AA1837" i="6"/>
  <c r="M1837" i="6"/>
  <c r="L1837" i="6"/>
  <c r="AF1837" i="6"/>
  <c r="U1842" i="6"/>
  <c r="M1845" i="6"/>
  <c r="L1845" i="6"/>
  <c r="V1845" i="6"/>
  <c r="S1845" i="6"/>
  <c r="X1862" i="6"/>
  <c r="V1879" i="6"/>
  <c r="AE1879" i="6"/>
  <c r="AD1879" i="6"/>
  <c r="Y1879" i="6"/>
  <c r="S1879" i="6"/>
  <c r="AD1921" i="6"/>
  <c r="V1921" i="6"/>
  <c r="T1921" i="6"/>
  <c r="M1921" i="6"/>
  <c r="AF1958" i="6"/>
  <c r="AG1958" i="6"/>
  <c r="S1958" i="6"/>
  <c r="J1958" i="6"/>
  <c r="Y1989" i="6"/>
  <c r="T2009" i="6"/>
  <c r="Q2071" i="6"/>
  <c r="AC2192" i="6"/>
  <c r="Z2192" i="6"/>
  <c r="K1281" i="6"/>
  <c r="R1557" i="6"/>
  <c r="S1599" i="6"/>
  <c r="AE1607" i="6"/>
  <c r="AA1608" i="6"/>
  <c r="S1624" i="6"/>
  <c r="O1627" i="6"/>
  <c r="AE1627" i="6"/>
  <c r="L1630" i="6"/>
  <c r="AA1630" i="6"/>
  <c r="AF1634" i="6"/>
  <c r="AE1642" i="6"/>
  <c r="M1653" i="6"/>
  <c r="W1664" i="6"/>
  <c r="S1671" i="6"/>
  <c r="N1678" i="6"/>
  <c r="P1697" i="6"/>
  <c r="S1704" i="6"/>
  <c r="O1719" i="6"/>
  <c r="AE1719" i="6"/>
  <c r="AB1721" i="6"/>
  <c r="S1738" i="6"/>
  <c r="L1742" i="6"/>
  <c r="O1758" i="6"/>
  <c r="W1767" i="6"/>
  <c r="AB1769" i="6"/>
  <c r="P1769" i="6"/>
  <c r="Q1771" i="6"/>
  <c r="V1778" i="6"/>
  <c r="AA1779" i="6"/>
  <c r="M1794" i="6"/>
  <c r="L1799" i="6"/>
  <c r="R1807" i="6"/>
  <c r="AC1816" i="6"/>
  <c r="U1818" i="6"/>
  <c r="AD1818" i="6"/>
  <c r="V1818" i="6"/>
  <c r="L1825" i="6"/>
  <c r="R1837" i="6"/>
  <c r="AD1842" i="6"/>
  <c r="P1845" i="6"/>
  <c r="AB1849" i="6"/>
  <c r="L1849" i="6"/>
  <c r="N1853" i="6"/>
  <c r="L1853" i="6"/>
  <c r="AD1862" i="6"/>
  <c r="N1879" i="6"/>
  <c r="W1886" i="6"/>
  <c r="S1886" i="6"/>
  <c r="R1886" i="6"/>
  <c r="M1886" i="6"/>
  <c r="W1921" i="6"/>
  <c r="U1958" i="6"/>
  <c r="V1970" i="6"/>
  <c r="O1970" i="6"/>
  <c r="M1970" i="6"/>
  <c r="L1970" i="6"/>
  <c r="AA1989" i="6"/>
  <c r="V2035" i="6"/>
  <c r="AB2035" i="6"/>
  <c r="T2035" i="6"/>
  <c r="S2035" i="6"/>
  <c r="P2035" i="6"/>
  <c r="O2035" i="6"/>
  <c r="Z2035" i="6"/>
  <c r="Y2035" i="6"/>
  <c r="N2035" i="6"/>
  <c r="V1557" i="6"/>
  <c r="AA1599" i="6"/>
  <c r="V1624" i="6"/>
  <c r="P1627" i="6"/>
  <c r="AG1627" i="6"/>
  <c r="AG1634" i="6"/>
  <c r="AF1642" i="6"/>
  <c r="AA1664" i="6"/>
  <c r="T1671" i="6"/>
  <c r="O1678" i="6"/>
  <c r="Q1697" i="6"/>
  <c r="AB1704" i="6"/>
  <c r="P1719" i="6"/>
  <c r="AF1719" i="6"/>
  <c r="V1738" i="6"/>
  <c r="M1742" i="6"/>
  <c r="AE1755" i="6"/>
  <c r="Z1755" i="6"/>
  <c r="P1758" i="6"/>
  <c r="AG1768" i="6"/>
  <c r="N1768" i="6"/>
  <c r="AF1768" i="6"/>
  <c r="AE1771" i="6"/>
  <c r="Y1778" i="6"/>
  <c r="AB1779" i="6"/>
  <c r="N1794" i="6"/>
  <c r="M1799" i="6"/>
  <c r="U1807" i="6"/>
  <c r="Q1825" i="6"/>
  <c r="X1827" i="6"/>
  <c r="P1827" i="6"/>
  <c r="M1827" i="6"/>
  <c r="T1836" i="6"/>
  <c r="N1836" i="6"/>
  <c r="M1836" i="6"/>
  <c r="AF1836" i="6"/>
  <c r="AA1836" i="6"/>
  <c r="T1837" i="6"/>
  <c r="Q1845" i="6"/>
  <c r="Q1879" i="6"/>
  <c r="O1896" i="6"/>
  <c r="J1896" i="6"/>
  <c r="AG1896" i="6"/>
  <c r="AE1896" i="6"/>
  <c r="AA1896" i="6"/>
  <c r="T1896" i="6"/>
  <c r="AF1901" i="6"/>
  <c r="AC1901" i="6"/>
  <c r="X1921" i="6"/>
  <c r="X1980" i="6"/>
  <c r="Z1980" i="6"/>
  <c r="Q1980" i="6"/>
  <c r="N1980" i="6"/>
  <c r="M1980" i="6"/>
  <c r="K1980" i="6"/>
  <c r="J1980" i="6"/>
  <c r="AC1980" i="6"/>
  <c r="AA1980" i="6"/>
  <c r="U1980" i="6"/>
  <c r="AE1989" i="6"/>
  <c r="M2035" i="6"/>
  <c r="W2084" i="6"/>
  <c r="L2084" i="6"/>
  <c r="V2084" i="6"/>
  <c r="Q2084" i="6"/>
  <c r="P2084" i="6"/>
  <c r="AD2084" i="6"/>
  <c r="AB2084" i="6"/>
  <c r="Z2084" i="6"/>
  <c r="Y2084" i="6"/>
  <c r="AE2084" i="6"/>
  <c r="R2084" i="6"/>
  <c r="O2084" i="6"/>
  <c r="J2084" i="6"/>
  <c r="U2148" i="6"/>
  <c r="N2148" i="6"/>
  <c r="AA2148" i="6"/>
  <c r="V2148" i="6"/>
  <c r="O2148" i="6"/>
  <c r="J2148" i="6"/>
  <c r="AF2148" i="6"/>
  <c r="AE2148" i="6"/>
  <c r="N1495" i="6"/>
  <c r="J1544" i="6"/>
  <c r="Y1557" i="6"/>
  <c r="J1576" i="6"/>
  <c r="M1597" i="6"/>
  <c r="AB1599" i="6"/>
  <c r="AE1608" i="6"/>
  <c r="Q1617" i="6"/>
  <c r="P1621" i="6"/>
  <c r="Y1624" i="6"/>
  <c r="Q1627" i="6"/>
  <c r="N1630" i="6"/>
  <c r="AC1630" i="6"/>
  <c r="Z1635" i="6"/>
  <c r="L1641" i="6"/>
  <c r="Z1643" i="6"/>
  <c r="P1646" i="6"/>
  <c r="AC1653" i="6"/>
  <c r="J1657" i="6"/>
  <c r="AB1659" i="6"/>
  <c r="AB1664" i="6"/>
  <c r="V1671" i="6"/>
  <c r="Q1678" i="6"/>
  <c r="R1697" i="6"/>
  <c r="J1702" i="6"/>
  <c r="O1712" i="6"/>
  <c r="Q1719" i="6"/>
  <c r="Y1722" i="6"/>
  <c r="AD1738" i="6"/>
  <c r="O1742" i="6"/>
  <c r="M1753" i="6"/>
  <c r="N1755" i="6"/>
  <c r="V1758" i="6"/>
  <c r="J1768" i="6"/>
  <c r="X1776" i="6"/>
  <c r="Z1776" i="6"/>
  <c r="AE1778" i="6"/>
  <c r="AF1788" i="6"/>
  <c r="AD1788" i="6"/>
  <c r="Y1788" i="6"/>
  <c r="R1788" i="6"/>
  <c r="U1794" i="6"/>
  <c r="N1799" i="6"/>
  <c r="U1803" i="6"/>
  <c r="R1803" i="6"/>
  <c r="Q1803" i="6"/>
  <c r="M1803" i="6"/>
  <c r="AC1805" i="6"/>
  <c r="AB1805" i="6"/>
  <c r="L1805" i="6"/>
  <c r="AA1805" i="6"/>
  <c r="K1805" i="6"/>
  <c r="M1805" i="6"/>
  <c r="AE1805" i="6"/>
  <c r="V1807" i="6"/>
  <c r="R1825" i="6"/>
  <c r="J1827" i="6"/>
  <c r="S1830" i="6"/>
  <c r="L1836" i="6"/>
  <c r="W1837" i="6"/>
  <c r="N1844" i="6"/>
  <c r="M1844" i="6"/>
  <c r="U1844" i="6"/>
  <c r="R1844" i="6"/>
  <c r="T1845" i="6"/>
  <c r="P1853" i="6"/>
  <c r="AB1873" i="6"/>
  <c r="Z1873" i="6"/>
  <c r="O1873" i="6"/>
  <c r="X1879" i="6"/>
  <c r="T1886" i="6"/>
  <c r="P1896" i="6"/>
  <c r="AE1901" i="6"/>
  <c r="W1965" i="6"/>
  <c r="S1965" i="6"/>
  <c r="R1965" i="6"/>
  <c r="Q1965" i="6"/>
  <c r="AA1970" i="6"/>
  <c r="L1980" i="6"/>
  <c r="AF1989" i="6"/>
  <c r="U2023" i="6"/>
  <c r="AD2035" i="6"/>
  <c r="AE2079" i="6"/>
  <c r="AD2079" i="6"/>
  <c r="AG2079" i="6"/>
  <c r="AB2079" i="6"/>
  <c r="T2079" i="6"/>
  <c r="Q2079" i="6"/>
  <c r="P2079" i="6"/>
  <c r="O2079" i="6"/>
  <c r="K2084" i="6"/>
  <c r="S2098" i="6"/>
  <c r="AB1557" i="6"/>
  <c r="AC1624" i="6"/>
  <c r="R1627" i="6"/>
  <c r="AC1664" i="6"/>
  <c r="W1671" i="6"/>
  <c r="AC1718" i="6"/>
  <c r="O1718" i="6"/>
  <c r="S1719" i="6"/>
  <c r="AD1754" i="6"/>
  <c r="L1754" i="6"/>
  <c r="M1754" i="6"/>
  <c r="Z1779" i="6"/>
  <c r="V1779" i="6"/>
  <c r="U1779" i="6"/>
  <c r="O1779" i="6"/>
  <c r="AF1779" i="6"/>
  <c r="T1798" i="6"/>
  <c r="Q1798" i="6"/>
  <c r="O1798" i="6"/>
  <c r="AC1798" i="6"/>
  <c r="Z1807" i="6"/>
  <c r="Q1829" i="6"/>
  <c r="AE1829" i="6"/>
  <c r="AB1829" i="6"/>
  <c r="AA1829" i="6"/>
  <c r="AG1862" i="6"/>
  <c r="T1862" i="6"/>
  <c r="R1862" i="6"/>
  <c r="AE1862" i="6"/>
  <c r="J1862" i="6"/>
  <c r="AA1862" i="6"/>
  <c r="Y1862" i="6"/>
  <c r="O1870" i="6"/>
  <c r="N1870" i="6"/>
  <c r="AG1870" i="6"/>
  <c r="Y1880" i="6"/>
  <c r="AB1880" i="6"/>
  <c r="AG1971" i="6"/>
  <c r="R1971" i="6"/>
  <c r="Z1971" i="6"/>
  <c r="N1971" i="6"/>
  <c r="AG1990" i="6"/>
  <c r="K1990" i="6"/>
  <c r="Y1990" i="6"/>
  <c r="X1990" i="6"/>
  <c r="J1990" i="6"/>
  <c r="T1997" i="6"/>
  <c r="J1997" i="6"/>
  <c r="P1997" i="6"/>
  <c r="AG1756" i="6"/>
  <c r="V1756" i="6"/>
  <c r="Z1756" i="6"/>
  <c r="AB1773" i="6"/>
  <c r="L1773" i="6"/>
  <c r="Y1783" i="6"/>
  <c r="U1783" i="6"/>
  <c r="T1783" i="6"/>
  <c r="AC1783" i="6"/>
  <c r="S1787" i="6"/>
  <c r="U1787" i="6"/>
  <c r="T1787" i="6"/>
  <c r="AG1813" i="6"/>
  <c r="AD1813" i="6"/>
  <c r="Z1813" i="6"/>
  <c r="AC1817" i="6"/>
  <c r="M1817" i="6"/>
  <c r="K1817" i="6"/>
  <c r="X1824" i="6"/>
  <c r="AG1824" i="6"/>
  <c r="AF1824" i="6"/>
  <c r="X1828" i="6"/>
  <c r="AE1828" i="6"/>
  <c r="AA1828" i="6"/>
  <c r="AF1840" i="6"/>
  <c r="P1840" i="6"/>
  <c r="N1883" i="6"/>
  <c r="M1883" i="6"/>
  <c r="Z1891" i="6"/>
  <c r="J1894" i="6"/>
  <c r="AE1894" i="6"/>
  <c r="AG1906" i="6"/>
  <c r="Y1906" i="6"/>
  <c r="W1906" i="6"/>
  <c r="X1910" i="6"/>
  <c r="AE1910" i="6"/>
  <c r="V1915" i="6"/>
  <c r="AD1915" i="6"/>
  <c r="M1915" i="6"/>
  <c r="AB1915" i="6"/>
  <c r="L1915" i="6"/>
  <c r="AA1915" i="6"/>
  <c r="K1915" i="6"/>
  <c r="P1915" i="6"/>
  <c r="N1915" i="6"/>
  <c r="AA1931" i="6"/>
  <c r="Z1931" i="6"/>
  <c r="X1931" i="6"/>
  <c r="AE1931" i="6"/>
  <c r="U1931" i="6"/>
  <c r="Y1955" i="6"/>
  <c r="AF1975" i="6"/>
  <c r="N1975" i="6"/>
  <c r="J1975" i="6"/>
  <c r="Y2025" i="6"/>
  <c r="W2025" i="6"/>
  <c r="K2025" i="6"/>
  <c r="R2025" i="6"/>
  <c r="O2025" i="6"/>
  <c r="N2025" i="6"/>
  <c r="AD2025" i="6"/>
  <c r="AC2025" i="6"/>
  <c r="Y2026" i="6"/>
  <c r="R2048" i="6"/>
  <c r="O2048" i="6"/>
  <c r="Z2048" i="6"/>
  <c r="U2048" i="6"/>
  <c r="T2048" i="6"/>
  <c r="S2048" i="6"/>
  <c r="AC2048" i="6"/>
  <c r="P2048" i="6"/>
  <c r="J2048" i="6"/>
  <c r="AG2128" i="6"/>
  <c r="Z2128" i="6"/>
  <c r="V1950" i="6"/>
  <c r="AC1950" i="6"/>
  <c r="AB1950" i="6"/>
  <c r="W1950" i="6"/>
  <c r="AA1955" i="6"/>
  <c r="Z1994" i="6"/>
  <c r="R1994" i="6"/>
  <c r="AE1994" i="6"/>
  <c r="AD1994" i="6"/>
  <c r="AA1994" i="6"/>
  <c r="AB2020" i="6"/>
  <c r="X2020" i="6"/>
  <c r="X2037" i="6"/>
  <c r="N2037" i="6"/>
  <c r="AB2037" i="6"/>
  <c r="T2037" i="6"/>
  <c r="R2037" i="6"/>
  <c r="M2037" i="6"/>
  <c r="L2037" i="6"/>
  <c r="AG2168" i="6"/>
  <c r="AA2168" i="6"/>
  <c r="V2168" i="6"/>
  <c r="U2168" i="6"/>
  <c r="T2168" i="6"/>
  <c r="P2168" i="6"/>
  <c r="AF2168" i="6"/>
  <c r="M2168" i="6"/>
  <c r="X2027" i="6"/>
  <c r="V2027" i="6"/>
  <c r="U2027" i="6"/>
  <c r="M2041" i="6"/>
  <c r="AF2041" i="6"/>
  <c r="Z2041" i="6"/>
  <c r="X2041" i="6"/>
  <c r="W2041" i="6"/>
  <c r="AG2076" i="6"/>
  <c r="AF2076" i="6"/>
  <c r="T2076" i="6"/>
  <c r="K2168" i="6"/>
  <c r="R1874" i="6"/>
  <c r="L1874" i="6"/>
  <c r="J1874" i="6"/>
  <c r="W1893" i="6"/>
  <c r="V1893" i="6"/>
  <c r="T1893" i="6"/>
  <c r="U1902" i="6"/>
  <c r="R1902" i="6"/>
  <c r="Z1933" i="6"/>
  <c r="X1933" i="6"/>
  <c r="U1933" i="6"/>
  <c r="T1933" i="6"/>
  <c r="AB1936" i="6"/>
  <c r="AE1936" i="6"/>
  <c r="AD1936" i="6"/>
  <c r="R1936" i="6"/>
  <c r="Y2015" i="6"/>
  <c r="W2015" i="6"/>
  <c r="U2015" i="6"/>
  <c r="R2015" i="6"/>
  <c r="AG2026" i="6"/>
  <c r="AE2026" i="6"/>
  <c r="P2026" i="6"/>
  <c r="AB2026" i="6"/>
  <c r="L2026" i="6"/>
  <c r="R2026" i="6"/>
  <c r="Q2026" i="6"/>
  <c r="O2026" i="6"/>
  <c r="AA2026" i="6"/>
  <c r="Z2026" i="6"/>
  <c r="J2041" i="6"/>
  <c r="U2047" i="6"/>
  <c r="S2047" i="6"/>
  <c r="P2047" i="6"/>
  <c r="Z2047" i="6"/>
  <c r="T2047" i="6"/>
  <c r="R2047" i="6"/>
  <c r="Q2047" i="6"/>
  <c r="O2076" i="6"/>
  <c r="Y2081" i="6"/>
  <c r="V2081" i="6"/>
  <c r="O2126" i="6"/>
  <c r="AD2126" i="6"/>
  <c r="AB2126" i="6"/>
  <c r="Z2126" i="6"/>
  <c r="X2126" i="6"/>
  <c r="S2126" i="6"/>
  <c r="AC2126" i="6"/>
  <c r="R2126" i="6"/>
  <c r="P2126" i="6"/>
  <c r="M2126" i="6"/>
  <c r="Q2133" i="6"/>
  <c r="AF2139" i="6"/>
  <c r="R2139" i="6"/>
  <c r="AE2139" i="6"/>
  <c r="AC2139" i="6"/>
  <c r="O2168" i="6"/>
  <c r="X1891" i="6"/>
  <c r="T1891" i="6"/>
  <c r="S1891" i="6"/>
  <c r="Q1905" i="6"/>
  <c r="AB1905" i="6"/>
  <c r="AA1905" i="6"/>
  <c r="W1905" i="6"/>
  <c r="L1905" i="6"/>
  <c r="K1905" i="6"/>
  <c r="AF1907" i="6"/>
  <c r="AG1907" i="6"/>
  <c r="Y1907" i="6"/>
  <c r="U1907" i="6"/>
  <c r="AC1926" i="6"/>
  <c r="Y1926" i="6"/>
  <c r="X1926" i="6"/>
  <c r="Q1926" i="6"/>
  <c r="AD1939" i="6"/>
  <c r="T1939" i="6"/>
  <c r="S1939" i="6"/>
  <c r="R1939" i="6"/>
  <c r="AG1939" i="6"/>
  <c r="AF1939" i="6"/>
  <c r="Q1944" i="6"/>
  <c r="Y1944" i="6"/>
  <c r="X1944" i="6"/>
  <c r="W1944" i="6"/>
  <c r="T1944" i="6"/>
  <c r="R1944" i="6"/>
  <c r="AG1955" i="6"/>
  <c r="V1955" i="6"/>
  <c r="R1955" i="6"/>
  <c r="Q1955" i="6"/>
  <c r="L1955" i="6"/>
  <c r="AD1955" i="6"/>
  <c r="K1955" i="6"/>
  <c r="AA1964" i="6"/>
  <c r="S1964" i="6"/>
  <c r="T1981" i="6"/>
  <c r="AB1981" i="6"/>
  <c r="W1983" i="6"/>
  <c r="S1983" i="6"/>
  <c r="K2015" i="6"/>
  <c r="J2026" i="6"/>
  <c r="AC2037" i="6"/>
  <c r="L2047" i="6"/>
  <c r="AF2049" i="6"/>
  <c r="M2068" i="6"/>
  <c r="Z2068" i="6"/>
  <c r="X2068" i="6"/>
  <c r="AD2068" i="6"/>
  <c r="W2068" i="6"/>
  <c r="V2068" i="6"/>
  <c r="T2068" i="6"/>
  <c r="S2068" i="6"/>
  <c r="R2068" i="6"/>
  <c r="N2068" i="6"/>
  <c r="K2126" i="6"/>
  <c r="T2133" i="6"/>
  <c r="X2038" i="6"/>
  <c r="V2038" i="6"/>
  <c r="AC2038" i="6"/>
  <c r="Z2038" i="6"/>
  <c r="W2038" i="6"/>
  <c r="AA2066" i="6"/>
  <c r="T2066" i="6"/>
  <c r="AG2066" i="6"/>
  <c r="Z2112" i="6"/>
  <c r="AC2112" i="6"/>
  <c r="V2112" i="6"/>
  <c r="Q2112" i="6"/>
  <c r="M2112" i="6"/>
  <c r="AE2112" i="6"/>
  <c r="S2112" i="6"/>
  <c r="K2112" i="6"/>
  <c r="Y1707" i="6"/>
  <c r="AA1777" i="6"/>
  <c r="AA1785" i="6"/>
  <c r="Z1801" i="6"/>
  <c r="AE1920" i="6"/>
  <c r="AD1920" i="6"/>
  <c r="Z1920" i="6"/>
  <c r="Y1920" i="6"/>
  <c r="AB1923" i="6"/>
  <c r="AA1923" i="6"/>
  <c r="W1923" i="6"/>
  <c r="U1923" i="6"/>
  <c r="AG1978" i="6"/>
  <c r="AD1978" i="6"/>
  <c r="J1978" i="6"/>
  <c r="X1978" i="6"/>
  <c r="S1978" i="6"/>
  <c r="R1978" i="6"/>
  <c r="U1992" i="6"/>
  <c r="O1992" i="6"/>
  <c r="Y1992" i="6"/>
  <c r="W1992" i="6"/>
  <c r="V1992" i="6"/>
  <c r="J2038" i="6"/>
  <c r="K2046" i="6"/>
  <c r="V2058" i="6"/>
  <c r="AA2058" i="6"/>
  <c r="AG2058" i="6"/>
  <c r="J2066" i="6"/>
  <c r="Y2090" i="6"/>
  <c r="AB2090" i="6"/>
  <c r="L2090" i="6"/>
  <c r="J2090" i="6"/>
  <c r="AF2136" i="6"/>
  <c r="AD2136" i="6"/>
  <c r="O2136" i="6"/>
  <c r="AG2136" i="6"/>
  <c r="AE2136" i="6"/>
  <c r="AB2136" i="6"/>
  <c r="K2141" i="6"/>
  <c r="AG2179" i="6"/>
  <c r="P2179" i="6"/>
  <c r="O2179" i="6"/>
  <c r="M2179" i="6"/>
  <c r="L2179" i="6"/>
  <c r="J2179" i="6"/>
  <c r="Y2179" i="6"/>
  <c r="W2179" i="6"/>
  <c r="V2179" i="6"/>
  <c r="R2179" i="6"/>
  <c r="AD2179" i="6"/>
  <c r="AB2179" i="6"/>
  <c r="AB1777" i="6"/>
  <c r="AA1801" i="6"/>
  <c r="V1898" i="6"/>
  <c r="R1898" i="6"/>
  <c r="L1898" i="6"/>
  <c r="AC1929" i="6"/>
  <c r="AB1929" i="6"/>
  <c r="Z1929" i="6"/>
  <c r="W1929" i="6"/>
  <c r="X1956" i="6"/>
  <c r="Q1956" i="6"/>
  <c r="Z1956" i="6"/>
  <c r="U1956" i="6"/>
  <c r="K1956" i="6"/>
  <c r="AB1972" i="6"/>
  <c r="L1972" i="6"/>
  <c r="K1972" i="6"/>
  <c r="J1972" i="6"/>
  <c r="X2003" i="6"/>
  <c r="Y2003" i="6"/>
  <c r="L2038" i="6"/>
  <c r="AB2046" i="6"/>
  <c r="AG2063" i="6"/>
  <c r="Z2063" i="6"/>
  <c r="M2063" i="6"/>
  <c r="L2063" i="6"/>
  <c r="AE2063" i="6"/>
  <c r="AC2063" i="6"/>
  <c r="AB2063" i="6"/>
  <c r="Y2063" i="6"/>
  <c r="L2066" i="6"/>
  <c r="AB2114" i="6"/>
  <c r="L2114" i="6"/>
  <c r="Q2141" i="6"/>
  <c r="J2157" i="6"/>
  <c r="AA2179" i="6"/>
  <c r="AB1904" i="6"/>
  <c r="AE1987" i="6"/>
  <c r="M1987" i="6"/>
  <c r="AD2044" i="6"/>
  <c r="Z2044" i="6"/>
  <c r="W2045" i="6"/>
  <c r="AB2093" i="6"/>
  <c r="AC2093" i="6"/>
  <c r="T2093" i="6"/>
  <c r="P2093" i="6"/>
  <c r="N2093" i="6"/>
  <c r="AG2099" i="6"/>
  <c r="AA2099" i="6"/>
  <c r="W2099" i="6"/>
  <c r="U2099" i="6"/>
  <c r="P2102" i="6"/>
  <c r="AF2102" i="6"/>
  <c r="AD2102" i="6"/>
  <c r="R2102" i="6"/>
  <c r="AA2105" i="6"/>
  <c r="V2105" i="6"/>
  <c r="AE2105" i="6"/>
  <c r="L2105" i="6"/>
  <c r="AC2105" i="6"/>
  <c r="Z2105" i="6"/>
  <c r="N2110" i="6"/>
  <c r="AC2110" i="6"/>
  <c r="AA2110" i="6"/>
  <c r="V2110" i="6"/>
  <c r="AD2122" i="6"/>
  <c r="U2122" i="6"/>
  <c r="AG2122" i="6"/>
  <c r="P2122" i="6"/>
  <c r="Y2122" i="6"/>
  <c r="T2122" i="6"/>
  <c r="S2122" i="6"/>
  <c r="AF2122" i="6"/>
  <c r="AG2182" i="6"/>
  <c r="AE2182" i="6"/>
  <c r="W2182" i="6"/>
  <c r="U2182" i="6"/>
  <c r="O2182" i="6"/>
  <c r="J1904" i="6"/>
  <c r="T1911" i="6"/>
  <c r="P1941" i="6"/>
  <c r="AA1954" i="6"/>
  <c r="P1977" i="6"/>
  <c r="L1982" i="6"/>
  <c r="N1982" i="6"/>
  <c r="AF1984" i="6"/>
  <c r="AB1984" i="6"/>
  <c r="J1987" i="6"/>
  <c r="AA1999" i="6"/>
  <c r="V1999" i="6"/>
  <c r="AD2006" i="6"/>
  <c r="K2021" i="6"/>
  <c r="U2031" i="6"/>
  <c r="S2031" i="6"/>
  <c r="AG2032" i="6"/>
  <c r="AB2032" i="6"/>
  <c r="Y2044" i="6"/>
  <c r="Z2045" i="6"/>
  <c r="AD2067" i="6"/>
  <c r="AF2067" i="6"/>
  <c r="W2067" i="6"/>
  <c r="X2083" i="6"/>
  <c r="L2083" i="6"/>
  <c r="T2083" i="6"/>
  <c r="P2083" i="6"/>
  <c r="N2083" i="6"/>
  <c r="M2087" i="6"/>
  <c r="M2093" i="6"/>
  <c r="M2099" i="6"/>
  <c r="O2102" i="6"/>
  <c r="M2105" i="6"/>
  <c r="X2107" i="6"/>
  <c r="R2107" i="6"/>
  <c r="AA2107" i="6"/>
  <c r="Y2107" i="6"/>
  <c r="M2110" i="6"/>
  <c r="J2122" i="6"/>
  <c r="AB2134" i="6"/>
  <c r="T2134" i="6"/>
  <c r="O2134" i="6"/>
  <c r="AD2134" i="6"/>
  <c r="U2134" i="6"/>
  <c r="S2134" i="6"/>
  <c r="R2134" i="6"/>
  <c r="J2134" i="6"/>
  <c r="P2149" i="6"/>
  <c r="T2149" i="6"/>
  <c r="AE2149" i="6"/>
  <c r="W2189" i="6"/>
  <c r="AD2189" i="6"/>
  <c r="AB2189" i="6"/>
  <c r="X2189" i="6"/>
  <c r="T2189" i="6"/>
  <c r="R2189" i="6"/>
  <c r="AF2189" i="6"/>
  <c r="O2189" i="6"/>
  <c r="V2001" i="6"/>
  <c r="Q2001" i="6"/>
  <c r="AE2001" i="6"/>
  <c r="AE2007" i="6"/>
  <c r="L2007" i="6"/>
  <c r="AC2008" i="6"/>
  <c r="K2008" i="6"/>
  <c r="AE2011" i="6"/>
  <c r="J2011" i="6"/>
  <c r="L2021" i="6"/>
  <c r="AA2028" i="6"/>
  <c r="Y2028" i="6"/>
  <c r="J2031" i="6"/>
  <c r="J2032" i="6"/>
  <c r="Z2042" i="6"/>
  <c r="J2042" i="6"/>
  <c r="AC2044" i="6"/>
  <c r="K2067" i="6"/>
  <c r="X2074" i="6"/>
  <c r="AC2074" i="6"/>
  <c r="AG2074" i="6"/>
  <c r="AA2074" i="6"/>
  <c r="W2074" i="6"/>
  <c r="S2083" i="6"/>
  <c r="O2087" i="6"/>
  <c r="R2093" i="6"/>
  <c r="N2099" i="6"/>
  <c r="AA2103" i="6"/>
  <c r="AC2103" i="6"/>
  <c r="J2103" i="6"/>
  <c r="AB2103" i="6"/>
  <c r="N2105" i="6"/>
  <c r="K2107" i="6"/>
  <c r="S2110" i="6"/>
  <c r="K2122" i="6"/>
  <c r="AD2124" i="6"/>
  <c r="W2124" i="6"/>
  <c r="AA2124" i="6"/>
  <c r="P2134" i="6"/>
  <c r="R2149" i="6"/>
  <c r="AB2167" i="6"/>
  <c r="V2167" i="6"/>
  <c r="R2167" i="6"/>
  <c r="Q2167" i="6"/>
  <c r="P2167" i="6"/>
  <c r="O2167" i="6"/>
  <c r="AA2167" i="6"/>
  <c r="Z2167" i="6"/>
  <c r="M2167" i="6"/>
  <c r="J2167" i="6"/>
  <c r="M2189" i="6"/>
  <c r="U2045" i="6"/>
  <c r="AE2045" i="6"/>
  <c r="L2045" i="6"/>
  <c r="Y2045" i="6"/>
  <c r="AC2045" i="6"/>
  <c r="V2054" i="6"/>
  <c r="Z2054" i="6"/>
  <c r="AG2054" i="6"/>
  <c r="AC2092" i="6"/>
  <c r="AA2092" i="6"/>
  <c r="P2092" i="6"/>
  <c r="N2092" i="6"/>
  <c r="K2092" i="6"/>
  <c r="U2154" i="6"/>
  <c r="AE2154" i="6"/>
  <c r="AC2154" i="6"/>
  <c r="T2154" i="6"/>
  <c r="Q2154" i="6"/>
  <c r="O2154" i="6"/>
  <c r="Q2189" i="6"/>
  <c r="R2140" i="6"/>
  <c r="AE2140" i="6"/>
  <c r="W2140" i="6"/>
  <c r="AF2142" i="6"/>
  <c r="T2142" i="6"/>
  <c r="U2171" i="6"/>
  <c r="X2171" i="6"/>
  <c r="T2171" i="6"/>
  <c r="S2171" i="6"/>
  <c r="R2171" i="6"/>
  <c r="Q2171" i="6"/>
  <c r="V2033" i="6"/>
  <c r="AE2033" i="6"/>
  <c r="Y2050" i="6"/>
  <c r="K2050" i="6"/>
  <c r="AB2096" i="6"/>
  <c r="AF2137" i="6"/>
  <c r="K2140" i="6"/>
  <c r="S2142" i="6"/>
  <c r="Y2144" i="6"/>
  <c r="L2144" i="6"/>
  <c r="T2169" i="6"/>
  <c r="L2171" i="6"/>
  <c r="AA2173" i="6"/>
  <c r="AE2177" i="6"/>
  <c r="Y2177" i="6"/>
  <c r="W2185" i="6"/>
  <c r="AB2185" i="6"/>
  <c r="U2059" i="6"/>
  <c r="AA2059" i="6"/>
  <c r="AE2096" i="6"/>
  <c r="L2125" i="6"/>
  <c r="AD2125" i="6"/>
  <c r="P2140" i="6"/>
  <c r="W2143" i="6"/>
  <c r="N2143" i="6"/>
  <c r="AD2143" i="6"/>
  <c r="W2165" i="6"/>
  <c r="AC2165" i="6"/>
  <c r="Z2165" i="6"/>
  <c r="Y2165" i="6"/>
  <c r="U2169" i="6"/>
  <c r="M2171" i="6"/>
  <c r="K2185" i="6"/>
  <c r="AG2195" i="6"/>
  <c r="L2195" i="6"/>
  <c r="K2195" i="6"/>
  <c r="Y2130" i="6"/>
  <c r="M2130" i="6"/>
  <c r="W2132" i="6"/>
  <c r="V2132" i="6"/>
  <c r="R2137" i="6"/>
  <c r="AB2137" i="6"/>
  <c r="S2137" i="6"/>
  <c r="Q2138" i="6"/>
  <c r="W2138" i="6"/>
  <c r="S2140" i="6"/>
  <c r="V2169" i="6"/>
  <c r="N2171" i="6"/>
  <c r="M2190" i="6"/>
  <c r="J2130" i="6"/>
  <c r="U2132" i="6"/>
  <c r="N2137" i="6"/>
  <c r="R2138" i="6"/>
  <c r="X2140" i="6"/>
  <c r="O2165" i="6"/>
  <c r="Z2171" i="6"/>
  <c r="J2174" i="6"/>
  <c r="S2177" i="6"/>
  <c r="U2153" i="6"/>
  <c r="V2153" i="6"/>
  <c r="AB2153" i="6"/>
  <c r="P2163" i="6"/>
  <c r="J2178" i="6"/>
  <c r="K2196" i="6"/>
  <c r="W2111" i="6"/>
  <c r="W2151" i="6"/>
  <c r="L2153" i="6"/>
  <c r="AC2153" i="6"/>
  <c r="L2161" i="6"/>
  <c r="V2163" i="6"/>
  <c r="X2170" i="6"/>
  <c r="T2176" i="6"/>
  <c r="M2181" i="6"/>
  <c r="P2188" i="6"/>
  <c r="V2196" i="6"/>
  <c r="S355" i="6"/>
  <c r="AG472" i="6"/>
  <c r="M472" i="6"/>
  <c r="M653" i="6"/>
  <c r="AB5" i="6"/>
  <c r="Z10" i="6"/>
  <c r="AC13" i="6"/>
  <c r="S18" i="6"/>
  <c r="O26" i="6"/>
  <c r="W45" i="6"/>
  <c r="Y48" i="6"/>
  <c r="Q61" i="6"/>
  <c r="Z65" i="6"/>
  <c r="P74" i="6"/>
  <c r="S77" i="6"/>
  <c r="AA81" i="6"/>
  <c r="AA85" i="6"/>
  <c r="X88" i="6"/>
  <c r="O95" i="6"/>
  <c r="AB96" i="6"/>
  <c r="AC101" i="6"/>
  <c r="P105" i="6"/>
  <c r="X114" i="6"/>
  <c r="N126" i="6"/>
  <c r="AF126" i="6"/>
  <c r="J139" i="6"/>
  <c r="P144" i="6"/>
  <c r="J151" i="6"/>
  <c r="AD155" i="6"/>
  <c r="AE156" i="6"/>
  <c r="AG157" i="6"/>
  <c r="U161" i="6"/>
  <c r="AC165" i="6"/>
  <c r="M168" i="6"/>
  <c r="AE174" i="6"/>
  <c r="AF177" i="6"/>
  <c r="AB183" i="6"/>
  <c r="O187" i="6"/>
  <c r="S188" i="6"/>
  <c r="T190" i="6"/>
  <c r="O195" i="6"/>
  <c r="W197" i="6"/>
  <c r="R199" i="6"/>
  <c r="AE201" i="6"/>
  <c r="L204" i="6"/>
  <c r="T206" i="6"/>
  <c r="L215" i="6"/>
  <c r="T217" i="6"/>
  <c r="W221" i="6"/>
  <c r="N228" i="6"/>
  <c r="AD237" i="6"/>
  <c r="P241" i="6"/>
  <c r="AC252" i="6"/>
  <c r="Y258" i="6"/>
  <c r="Y265" i="6"/>
  <c r="U289" i="6"/>
  <c r="M299" i="6"/>
  <c r="AB306" i="6"/>
  <c r="M306" i="6"/>
  <c r="AB314" i="6"/>
  <c r="AD319" i="6"/>
  <c r="L319" i="6"/>
  <c r="K319" i="6"/>
  <c r="O337" i="6"/>
  <c r="T340" i="6"/>
  <c r="S348" i="6"/>
  <c r="M352" i="6"/>
  <c r="AF388" i="6"/>
  <c r="AG388" i="6"/>
  <c r="Z392" i="6"/>
  <c r="P398" i="6"/>
  <c r="T421" i="6"/>
  <c r="AA426" i="6"/>
  <c r="O426" i="6"/>
  <c r="V434" i="6"/>
  <c r="R434" i="6"/>
  <c r="S439" i="6"/>
  <c r="N472" i="6"/>
  <c r="AG479" i="6"/>
  <c r="Q479" i="6"/>
  <c r="O479" i="6"/>
  <c r="M479" i="6"/>
  <c r="L479" i="6"/>
  <c r="AB479" i="6"/>
  <c r="AD546" i="6"/>
  <c r="AE546" i="6"/>
  <c r="M603" i="6"/>
  <c r="N663" i="6"/>
  <c r="AE663" i="6"/>
  <c r="Z663" i="6"/>
  <c r="W663" i="6"/>
  <c r="M663" i="6"/>
  <c r="AG682" i="6"/>
  <c r="N682" i="6"/>
  <c r="W682" i="6"/>
  <c r="J682" i="6"/>
  <c r="AD91" i="6"/>
  <c r="N379" i="6"/>
  <c r="Z379" i="6"/>
  <c r="AB413" i="6"/>
  <c r="N413" i="6"/>
  <c r="W161" i="6"/>
  <c r="Z265" i="6"/>
  <c r="AC278" i="6"/>
  <c r="Q278" i="6"/>
  <c r="P337" i="6"/>
  <c r="W348" i="6"/>
  <c r="Z352" i="6"/>
  <c r="AG366" i="6"/>
  <c r="AE366" i="6"/>
  <c r="R373" i="6"/>
  <c r="Q379" i="6"/>
  <c r="Q388" i="6"/>
  <c r="AB392" i="6"/>
  <c r="Z398" i="6"/>
  <c r="J410" i="6"/>
  <c r="W413" i="6"/>
  <c r="Z422" i="6"/>
  <c r="O422" i="6"/>
  <c r="M422" i="6"/>
  <c r="L422" i="6"/>
  <c r="L426" i="6"/>
  <c r="T430" i="6"/>
  <c r="AG430" i="6"/>
  <c r="O434" i="6"/>
  <c r="AF439" i="6"/>
  <c r="AA456" i="6"/>
  <c r="AC456" i="6"/>
  <c r="AB456" i="6"/>
  <c r="Y456" i="6"/>
  <c r="N456" i="6"/>
  <c r="Q472" i="6"/>
  <c r="K479" i="6"/>
  <c r="Y565" i="6"/>
  <c r="S565" i="6"/>
  <c r="P565" i="6"/>
  <c r="O603" i="6"/>
  <c r="Y642" i="6"/>
  <c r="AF642" i="6"/>
  <c r="N642" i="6"/>
  <c r="AC642" i="6"/>
  <c r="J642" i="6"/>
  <c r="AD642" i="6"/>
  <c r="AB642" i="6"/>
  <c r="AA642" i="6"/>
  <c r="X642" i="6"/>
  <c r="T642" i="6"/>
  <c r="S642" i="6"/>
  <c r="P642" i="6"/>
  <c r="L642" i="6"/>
  <c r="AE791" i="6"/>
  <c r="P791" i="6"/>
  <c r="AA791" i="6"/>
  <c r="Y791" i="6"/>
  <c r="J791" i="6"/>
  <c r="V1141" i="6"/>
  <c r="Z1141" i="6"/>
  <c r="R1141" i="6"/>
  <c r="K1141" i="6"/>
  <c r="K204" i="6"/>
  <c r="R348" i="6"/>
  <c r="Q105" i="6"/>
  <c r="Y22" i="6"/>
  <c r="M32" i="6"/>
  <c r="T105" i="6"/>
  <c r="AD114" i="6"/>
  <c r="J121" i="6"/>
  <c r="K156" i="6"/>
  <c r="J157" i="6"/>
  <c r="AE161" i="6"/>
  <c r="M166" i="6"/>
  <c r="P168" i="6"/>
  <c r="O175" i="6"/>
  <c r="T187" i="6"/>
  <c r="Z206" i="6"/>
  <c r="N278" i="6"/>
  <c r="AB388" i="6"/>
  <c r="AD392" i="6"/>
  <c r="T403" i="6"/>
  <c r="AD403" i="6"/>
  <c r="AC403" i="6"/>
  <c r="J403" i="6"/>
  <c r="L410" i="6"/>
  <c r="AE422" i="6"/>
  <c r="N426" i="6"/>
  <c r="K430" i="6"/>
  <c r="O456" i="6"/>
  <c r="Y472" i="6"/>
  <c r="R479" i="6"/>
  <c r="U572" i="6"/>
  <c r="K572" i="6"/>
  <c r="AD572" i="6"/>
  <c r="T572" i="6"/>
  <c r="S572" i="6"/>
  <c r="Q572" i="6"/>
  <c r="P572" i="6"/>
  <c r="N572" i="6"/>
  <c r="L572" i="6"/>
  <c r="AG572" i="6"/>
  <c r="K642" i="6"/>
  <c r="V725" i="6"/>
  <c r="Q725" i="6"/>
  <c r="AC725" i="6"/>
  <c r="P725" i="6"/>
  <c r="O725" i="6"/>
  <c r="M725" i="6"/>
  <c r="K725" i="6"/>
  <c r="Z760" i="6"/>
  <c r="T760" i="6"/>
  <c r="N760" i="6"/>
  <c r="AD438" i="6"/>
  <c r="Z438" i="6"/>
  <c r="T438" i="6"/>
  <c r="R515" i="6"/>
  <c r="V515" i="6"/>
  <c r="T653" i="6"/>
  <c r="Y653" i="6"/>
  <c r="AE653" i="6"/>
  <c r="AA653" i="6"/>
  <c r="W653" i="6"/>
  <c r="O653" i="6"/>
  <c r="K653" i="6"/>
  <c r="AG685" i="6"/>
  <c r="J685" i="6"/>
  <c r="T685" i="6"/>
  <c r="L45" i="6"/>
  <c r="AA177" i="6"/>
  <c r="AC265" i="6"/>
  <c r="AA265" i="6"/>
  <c r="AA48" i="6"/>
  <c r="N215" i="6"/>
  <c r="K14" i="6"/>
  <c r="W26" i="6"/>
  <c r="AA42" i="6"/>
  <c r="Y45" i="6"/>
  <c r="AE56" i="6"/>
  <c r="U61" i="6"/>
  <c r="AD70" i="6"/>
  <c r="S74" i="6"/>
  <c r="L93" i="6"/>
  <c r="Z95" i="6"/>
  <c r="AG96" i="6"/>
  <c r="L110" i="6"/>
  <c r="K113" i="6"/>
  <c r="Q139" i="6"/>
  <c r="N143" i="6"/>
  <c r="K202" i="6"/>
  <c r="T204" i="6"/>
  <c r="R215" i="6"/>
  <c r="S228" i="6"/>
  <c r="M251" i="6"/>
  <c r="AF324" i="6"/>
  <c r="AA324" i="6"/>
  <c r="Y328" i="6"/>
  <c r="AB328" i="6"/>
  <c r="T328" i="6"/>
  <c r="L328" i="6"/>
  <c r="Q337" i="6"/>
  <c r="AF348" i="6"/>
  <c r="AA353" i="6"/>
  <c r="N353" i="6"/>
  <c r="J353" i="6"/>
  <c r="T379" i="6"/>
  <c r="AA6" i="6"/>
  <c r="O14" i="6"/>
  <c r="Q19" i="6"/>
  <c r="Z22" i="6"/>
  <c r="AB26" i="6"/>
  <c r="P32" i="6"/>
  <c r="T37" i="6"/>
  <c r="AD45" i="6"/>
  <c r="Y49" i="6"/>
  <c r="AF56" i="6"/>
  <c r="W61" i="6"/>
  <c r="L67" i="6"/>
  <c r="AG70" i="6"/>
  <c r="U74" i="6"/>
  <c r="N78" i="6"/>
  <c r="Q83" i="6"/>
  <c r="N93" i="6"/>
  <c r="AF95" i="6"/>
  <c r="V105" i="6"/>
  <c r="Q110" i="6"/>
  <c r="L113" i="6"/>
  <c r="L121" i="6"/>
  <c r="S139" i="6"/>
  <c r="O143" i="6"/>
  <c r="L156" i="6"/>
  <c r="M157" i="6"/>
  <c r="T166" i="6"/>
  <c r="Q168" i="6"/>
  <c r="P175" i="6"/>
  <c r="W187" i="6"/>
  <c r="W188" i="6"/>
  <c r="AF197" i="6"/>
  <c r="Y199" i="6"/>
  <c r="J201" i="6"/>
  <c r="M202" i="6"/>
  <c r="U204" i="6"/>
  <c r="AC212" i="6"/>
  <c r="AC215" i="6"/>
  <c r="AF219" i="6"/>
  <c r="AC221" i="6"/>
  <c r="T228" i="6"/>
  <c r="O251" i="6"/>
  <c r="M253" i="6"/>
  <c r="P261" i="6"/>
  <c r="P278" i="6"/>
  <c r="AG295" i="6"/>
  <c r="AE302" i="6"/>
  <c r="L302" i="6"/>
  <c r="Q324" i="6"/>
  <c r="M328" i="6"/>
  <c r="P338" i="6"/>
  <c r="O338" i="6"/>
  <c r="X346" i="6"/>
  <c r="AD346" i="6"/>
  <c r="AC346" i="6"/>
  <c r="J346" i="6"/>
  <c r="Z349" i="6"/>
  <c r="S349" i="6"/>
  <c r="Q353" i="6"/>
  <c r="X400" i="6"/>
  <c r="AD400" i="6"/>
  <c r="AA400" i="6"/>
  <c r="W400" i="6"/>
  <c r="AA414" i="6"/>
  <c r="AD423" i="6"/>
  <c r="X423" i="6"/>
  <c r="T426" i="6"/>
  <c r="R430" i="6"/>
  <c r="AF440" i="6"/>
  <c r="R456" i="6"/>
  <c r="T479" i="6"/>
  <c r="AD554" i="6"/>
  <c r="AB554" i="6"/>
  <c r="O554" i="6"/>
  <c r="K554" i="6"/>
  <c r="X572" i="6"/>
  <c r="X632" i="6"/>
  <c r="AA632" i="6"/>
  <c r="O632" i="6"/>
  <c r="L632" i="6"/>
  <c r="O642" i="6"/>
  <c r="V760" i="6"/>
  <c r="AD777" i="6"/>
  <c r="AB777" i="6"/>
  <c r="R18" i="6"/>
  <c r="J187" i="6"/>
  <c r="Q74" i="6"/>
  <c r="AF426" i="6"/>
  <c r="S456" i="6"/>
  <c r="W479" i="6"/>
  <c r="AF490" i="6"/>
  <c r="AD490" i="6"/>
  <c r="AC490" i="6"/>
  <c r="AB490" i="6"/>
  <c r="K490" i="6"/>
  <c r="Y572" i="6"/>
  <c r="Q642" i="6"/>
  <c r="T649" i="6"/>
  <c r="AC649" i="6"/>
  <c r="AE649" i="6"/>
  <c r="AA649" i="6"/>
  <c r="X649" i="6"/>
  <c r="V649" i="6"/>
  <c r="L649" i="6"/>
  <c r="J649" i="6"/>
  <c r="AE733" i="6"/>
  <c r="U733" i="6"/>
  <c r="W800" i="6"/>
  <c r="V800" i="6"/>
  <c r="Z1090" i="6"/>
  <c r="N1090" i="6"/>
  <c r="AF1090" i="6"/>
  <c r="AC20" i="6"/>
  <c r="AE372" i="6"/>
  <c r="X372" i="6"/>
  <c r="V591" i="6"/>
  <c r="S591" i="6"/>
  <c r="Q591" i="6"/>
  <c r="T61" i="6"/>
  <c r="U95" i="6"/>
  <c r="O139" i="6"/>
  <c r="Q187" i="6"/>
  <c r="O228" i="6"/>
  <c r="K285" i="6"/>
  <c r="P285" i="6"/>
  <c r="U110" i="6"/>
  <c r="O121" i="6"/>
  <c r="AC32" i="6"/>
  <c r="AF166" i="6"/>
  <c r="R312" i="6"/>
  <c r="T316" i="6"/>
  <c r="AB324" i="6"/>
  <c r="P328" i="6"/>
  <c r="AE353" i="6"/>
  <c r="AG426" i="6"/>
  <c r="AE442" i="6"/>
  <c r="Z442" i="6"/>
  <c r="W442" i="6"/>
  <c r="X479" i="6"/>
  <c r="Y573" i="6"/>
  <c r="P573" i="6"/>
  <c r="U573" i="6"/>
  <c r="AD623" i="6"/>
  <c r="Z623" i="6"/>
  <c r="AB623" i="6"/>
  <c r="AA623" i="6"/>
  <c r="R623" i="6"/>
  <c r="O623" i="6"/>
  <c r="N623" i="6"/>
  <c r="L623" i="6"/>
  <c r="J623" i="6"/>
  <c r="AE642" i="6"/>
  <c r="U656" i="6"/>
  <c r="L656" i="6"/>
  <c r="Q659" i="6"/>
  <c r="R659" i="6"/>
  <c r="X801" i="6"/>
  <c r="J801" i="6"/>
  <c r="Z801" i="6"/>
  <c r="AA954" i="6"/>
  <c r="W954" i="6"/>
  <c r="V954" i="6"/>
  <c r="T954" i="6"/>
  <c r="S954" i="6"/>
  <c r="Q954" i="6"/>
  <c r="P954" i="6"/>
  <c r="N954" i="6"/>
  <c r="L954" i="6"/>
  <c r="AE954" i="6"/>
  <c r="K954" i="6"/>
  <c r="AD954" i="6"/>
  <c r="J954" i="6"/>
  <c r="AB954" i="6"/>
  <c r="X954" i="6"/>
  <c r="R408" i="6"/>
  <c r="M408" i="6"/>
  <c r="AC695" i="6"/>
  <c r="Z695" i="6"/>
  <c r="V695" i="6"/>
  <c r="N695" i="6"/>
  <c r="N61" i="6"/>
  <c r="N74" i="6"/>
  <c r="AC603" i="6"/>
  <c r="AE603" i="6"/>
  <c r="S603" i="6"/>
  <c r="AB603" i="6"/>
  <c r="P603" i="6"/>
  <c r="N603" i="6"/>
  <c r="AE10" i="6"/>
  <c r="S26" i="6"/>
  <c r="X6" i="6"/>
  <c r="S19" i="6"/>
  <c r="AB32" i="6"/>
  <c r="T19" i="6"/>
  <c r="V93" i="6"/>
  <c r="P103" i="6"/>
  <c r="X110" i="6"/>
  <c r="S121" i="6"/>
  <c r="AD139" i="6"/>
  <c r="Y143" i="6"/>
  <c r="P157" i="6"/>
  <c r="AE168" i="6"/>
  <c r="L201" i="6"/>
  <c r="Y202" i="6"/>
  <c r="AA204" i="6"/>
  <c r="O213" i="6"/>
  <c r="V251" i="6"/>
  <c r="AE14" i="6"/>
  <c r="AC43" i="6"/>
  <c r="Q87" i="6"/>
  <c r="W93" i="6"/>
  <c r="X103" i="6"/>
  <c r="AB113" i="6"/>
  <c r="AG139" i="6"/>
  <c r="AA143" i="6"/>
  <c r="Z149" i="6"/>
  <c r="R156" i="6"/>
  <c r="Q157" i="6"/>
  <c r="P229" i="6"/>
  <c r="V253" i="6"/>
  <c r="Q272" i="6"/>
  <c r="R328" i="6"/>
  <c r="L339" i="6"/>
  <c r="AC354" i="6"/>
  <c r="U354" i="6"/>
  <c r="O391" i="6"/>
  <c r="T391" i="6"/>
  <c r="R391" i="6"/>
  <c r="N391" i="6"/>
  <c r="AF394" i="6"/>
  <c r="X394" i="6"/>
  <c r="W394" i="6"/>
  <c r="U394" i="6"/>
  <c r="L394" i="6"/>
  <c r="R400" i="6"/>
  <c r="AE407" i="6"/>
  <c r="P407" i="6"/>
  <c r="V412" i="6"/>
  <c r="T412" i="6"/>
  <c r="O412" i="6"/>
  <c r="AC424" i="6"/>
  <c r="U424" i="6"/>
  <c r="O442" i="6"/>
  <c r="AG468" i="6"/>
  <c r="AE468" i="6"/>
  <c r="Z468" i="6"/>
  <c r="P468" i="6"/>
  <c r="AD479" i="6"/>
  <c r="AB485" i="6"/>
  <c r="AC485" i="6"/>
  <c r="K497" i="6"/>
  <c r="X573" i="6"/>
  <c r="K623" i="6"/>
  <c r="U649" i="6"/>
  <c r="R656" i="6"/>
  <c r="AG692" i="6"/>
  <c r="AA692" i="6"/>
  <c r="U692" i="6"/>
  <c r="AG930" i="6"/>
  <c r="AD930" i="6"/>
  <c r="AC930" i="6"/>
  <c r="T930" i="6"/>
  <c r="Z930" i="6"/>
  <c r="Z5" i="6"/>
  <c r="K26" i="6"/>
  <c r="V81" i="6"/>
  <c r="X45" i="6"/>
  <c r="AF77" i="6"/>
  <c r="N168" i="6"/>
  <c r="Q204" i="6"/>
  <c r="S14" i="6"/>
  <c r="AC61" i="6"/>
  <c r="S93" i="6"/>
  <c r="Y105" i="6"/>
  <c r="T139" i="6"/>
  <c r="M156" i="6"/>
  <c r="O157" i="6"/>
  <c r="AD168" i="6"/>
  <c r="R175" i="6"/>
  <c r="X187" i="6"/>
  <c r="S67" i="6"/>
  <c r="P79" i="6"/>
  <c r="AE188" i="6"/>
  <c r="N197" i="6"/>
  <c r="S201" i="6"/>
  <c r="AC8" i="6"/>
  <c r="Q13" i="6"/>
  <c r="AE19" i="6"/>
  <c r="AB38" i="6"/>
  <c r="AF43" i="6"/>
  <c r="L47" i="6"/>
  <c r="Y50" i="6"/>
  <c r="R54" i="6"/>
  <c r="T62" i="6"/>
  <c r="M65" i="6"/>
  <c r="X67" i="6"/>
  <c r="Z72" i="6"/>
  <c r="AF74" i="6"/>
  <c r="R79" i="6"/>
  <c r="L85" i="6"/>
  <c r="R87" i="6"/>
  <c r="X93" i="6"/>
  <c r="P96" i="6"/>
  <c r="AB97" i="6"/>
  <c r="N101" i="6"/>
  <c r="AB103" i="6"/>
  <c r="AA106" i="6"/>
  <c r="AD113" i="6"/>
  <c r="AB121" i="6"/>
  <c r="Z126" i="6"/>
  <c r="Y137" i="6"/>
  <c r="AC143" i="6"/>
  <c r="AD144" i="6"/>
  <c r="AG149" i="6"/>
  <c r="P153" i="6"/>
  <c r="S156" i="6"/>
  <c r="S157" i="6"/>
  <c r="T160" i="6"/>
  <c r="U164" i="6"/>
  <c r="W167" i="6"/>
  <c r="AB175" i="6"/>
  <c r="V185" i="6"/>
  <c r="J188" i="6"/>
  <c r="AF188" i="6"/>
  <c r="R193" i="6"/>
  <c r="P197" i="6"/>
  <c r="K199" i="6"/>
  <c r="Y201" i="6"/>
  <c r="AA202" i="6"/>
  <c r="AF204" i="6"/>
  <c r="AB213" i="6"/>
  <c r="K221" i="6"/>
  <c r="W229" i="6"/>
  <c r="J237" i="6"/>
  <c r="T240" i="6"/>
  <c r="V248" i="6"/>
  <c r="P252" i="6"/>
  <c r="X253" i="6"/>
  <c r="L258" i="6"/>
  <c r="Q263" i="6"/>
  <c r="AA266" i="6"/>
  <c r="R272" i="6"/>
  <c r="AD274" i="6"/>
  <c r="Q322" i="6"/>
  <c r="U325" i="6"/>
  <c r="S328" i="6"/>
  <c r="P339" i="6"/>
  <c r="V346" i="6"/>
  <c r="W354" i="6"/>
  <c r="U362" i="6"/>
  <c r="AG362" i="6"/>
  <c r="AD401" i="6"/>
  <c r="W401" i="6"/>
  <c r="Z458" i="6"/>
  <c r="AG458" i="6"/>
  <c r="AA458" i="6"/>
  <c r="R458" i="6"/>
  <c r="AE479" i="6"/>
  <c r="U497" i="6"/>
  <c r="Q613" i="6"/>
  <c r="U613" i="6"/>
  <c r="AA638" i="6"/>
  <c r="P638" i="6"/>
  <c r="AG638" i="6"/>
  <c r="Z638" i="6"/>
  <c r="K638" i="6"/>
  <c r="S692" i="6"/>
  <c r="AD697" i="6"/>
  <c r="Z697" i="6"/>
  <c r="AA697" i="6"/>
  <c r="S697" i="6"/>
  <c r="Q697" i="6"/>
  <c r="N697" i="6"/>
  <c r="L697" i="6"/>
  <c r="J697" i="6"/>
  <c r="Y833" i="6"/>
  <c r="AE833" i="6"/>
  <c r="V833" i="6"/>
  <c r="W833" i="6"/>
  <c r="S833" i="6"/>
  <c r="M833" i="6"/>
  <c r="Q392" i="6"/>
  <c r="L392" i="6"/>
  <c r="S30" i="6"/>
  <c r="Q48" i="6"/>
  <c r="U63" i="6"/>
  <c r="O98" i="6"/>
  <c r="Y114" i="6"/>
  <c r="Y206" i="6"/>
  <c r="O19" i="6"/>
  <c r="AF22" i="6"/>
  <c r="AE26" i="6"/>
  <c r="V37" i="6"/>
  <c r="Z49" i="6"/>
  <c r="X74" i="6"/>
  <c r="W113" i="6"/>
  <c r="X143" i="6"/>
  <c r="AB166" i="6"/>
  <c r="X202" i="6"/>
  <c r="Y204" i="6"/>
  <c r="AD215" i="6"/>
  <c r="U251" i="6"/>
  <c r="Z312" i="6"/>
  <c r="Q312" i="6"/>
  <c r="L312" i="6"/>
  <c r="K13" i="6"/>
  <c r="AB14" i="6"/>
  <c r="AC46" i="6"/>
  <c r="AF49" i="6"/>
  <c r="AD61" i="6"/>
  <c r="P67" i="6"/>
  <c r="W71" i="6"/>
  <c r="AA74" i="6"/>
  <c r="K96" i="6"/>
  <c r="Z113" i="6"/>
  <c r="Q156" i="6"/>
  <c r="T175" i="6"/>
  <c r="J181" i="6"/>
  <c r="AF199" i="6"/>
  <c r="N229" i="6"/>
  <c r="P240" i="6"/>
  <c r="T253" i="6"/>
  <c r="S279" i="6"/>
  <c r="Q8" i="6"/>
  <c r="L13" i="6"/>
  <c r="W19" i="6"/>
  <c r="S38" i="6"/>
  <c r="O54" i="6"/>
  <c r="AC74" i="6"/>
  <c r="N96" i="6"/>
  <c r="K101" i="6"/>
  <c r="V106" i="6"/>
  <c r="AA121" i="6"/>
  <c r="AF168" i="6"/>
  <c r="U173" i="6"/>
  <c r="X175" i="6"/>
  <c r="AA181" i="6"/>
  <c r="J199" i="6"/>
  <c r="AG199" i="6"/>
  <c r="Z202" i="6"/>
  <c r="AE204" i="6"/>
  <c r="X213" i="6"/>
  <c r="J221" i="6"/>
  <c r="R240" i="6"/>
  <c r="Q288" i="6"/>
  <c r="AB288" i="6"/>
  <c r="R13" i="6"/>
  <c r="AF19" i="6"/>
  <c r="O47" i="6"/>
  <c r="V54" i="6"/>
  <c r="AG62" i="6"/>
  <c r="R65" i="6"/>
  <c r="Y67" i="6"/>
  <c r="AB79" i="6"/>
  <c r="Q85" i="6"/>
  <c r="AB93" i="6"/>
  <c r="U96" i="6"/>
  <c r="AE97" i="6"/>
  <c r="O101" i="6"/>
  <c r="AD103" i="6"/>
  <c r="AA126" i="6"/>
  <c r="AE144" i="6"/>
  <c r="X156" i="6"/>
  <c r="U157" i="6"/>
  <c r="V164" i="6"/>
  <c r="AC175" i="6"/>
  <c r="W185" i="6"/>
  <c r="L188" i="6"/>
  <c r="W193" i="6"/>
  <c r="Q197" i="6"/>
  <c r="L199" i="6"/>
  <c r="L221" i="6"/>
  <c r="K237" i="6"/>
  <c r="Z240" i="6"/>
  <c r="R252" i="6"/>
  <c r="Y253" i="6"/>
  <c r="S258" i="6"/>
  <c r="Z263" i="6"/>
  <c r="AB266" i="6"/>
  <c r="T272" i="6"/>
  <c r="AC288" i="6"/>
  <c r="AG299" i="6"/>
  <c r="O299" i="6"/>
  <c r="N299" i="6"/>
  <c r="Y299" i="6"/>
  <c r="AC299" i="6"/>
  <c r="AG304" i="6"/>
  <c r="S304" i="6"/>
  <c r="Q304" i="6"/>
  <c r="AF309" i="6"/>
  <c r="Z309" i="6"/>
  <c r="R322" i="6"/>
  <c r="AD325" i="6"/>
  <c r="AD328" i="6"/>
  <c r="Z339" i="6"/>
  <c r="AC342" i="6"/>
  <c r="Z342" i="6"/>
  <c r="Y346" i="6"/>
  <c r="Y351" i="6"/>
  <c r="W351" i="6"/>
  <c r="X354" i="6"/>
  <c r="R359" i="6"/>
  <c r="U359" i="6"/>
  <c r="T359" i="6"/>
  <c r="AF385" i="6"/>
  <c r="Y385" i="6"/>
  <c r="K401" i="6"/>
  <c r="AB418" i="6"/>
  <c r="J433" i="6"/>
  <c r="J458" i="6"/>
  <c r="AF478" i="6"/>
  <c r="X478" i="6"/>
  <c r="AF479" i="6"/>
  <c r="T833" i="6"/>
  <c r="AF858" i="6"/>
  <c r="T858" i="6"/>
  <c r="R858" i="6"/>
  <c r="M858" i="6"/>
  <c r="P858" i="6"/>
  <c r="J858" i="6"/>
  <c r="AA326" i="6"/>
  <c r="U326" i="6"/>
  <c r="V433" i="6"/>
  <c r="W526" i="6"/>
  <c r="AF526" i="6"/>
  <c r="AD526" i="6"/>
  <c r="R526" i="6"/>
  <c r="O526" i="6"/>
  <c r="AD630" i="6"/>
  <c r="AF630" i="6"/>
  <c r="AB630" i="6"/>
  <c r="W630" i="6"/>
  <c r="N630" i="6"/>
  <c r="AB666" i="6"/>
  <c r="AD666" i="6"/>
  <c r="X666" i="6"/>
  <c r="Z666" i="6"/>
  <c r="R666" i="6"/>
  <c r="P666" i="6"/>
  <c r="O666" i="6"/>
  <c r="K666" i="6"/>
  <c r="J666" i="6"/>
  <c r="M746" i="6"/>
  <c r="AB766" i="6"/>
  <c r="R766" i="6"/>
  <c r="N766" i="6"/>
  <c r="J766" i="6"/>
  <c r="S770" i="6"/>
  <c r="S827" i="6"/>
  <c r="W827" i="6"/>
  <c r="U827" i="6"/>
  <c r="T827" i="6"/>
  <c r="R827" i="6"/>
  <c r="Q827" i="6"/>
  <c r="N827" i="6"/>
  <c r="AF863" i="6"/>
  <c r="AG863" i="6"/>
  <c r="AD863" i="6"/>
  <c r="T863" i="6"/>
  <c r="X1028" i="6"/>
  <c r="AA1028" i="6"/>
  <c r="AF1038" i="6"/>
  <c r="AD1038" i="6"/>
  <c r="AC1038" i="6"/>
  <c r="Y1038" i="6"/>
  <c r="X1038" i="6"/>
  <c r="U1038" i="6"/>
  <c r="T1038" i="6"/>
  <c r="Q1038" i="6"/>
  <c r="L1038" i="6"/>
  <c r="K1038" i="6"/>
  <c r="Y1054" i="6"/>
  <c r="AF1054" i="6"/>
  <c r="X1054" i="6"/>
  <c r="AA1054" i="6"/>
  <c r="Z1054" i="6"/>
  <c r="U1054" i="6"/>
  <c r="T1054" i="6"/>
  <c r="Q1054" i="6"/>
  <c r="P1054" i="6"/>
  <c r="O1054" i="6"/>
  <c r="N1054" i="6"/>
  <c r="AG1054" i="6"/>
  <c r="M1054" i="6"/>
  <c r="AD1054" i="6"/>
  <c r="L1054" i="6"/>
  <c r="AC1066" i="6"/>
  <c r="K1066" i="6"/>
  <c r="AF1066" i="6"/>
  <c r="Y1066" i="6"/>
  <c r="Q1066" i="6"/>
  <c r="O1066" i="6"/>
  <c r="AA1094" i="6"/>
  <c r="W1094" i="6"/>
  <c r="U1094" i="6"/>
  <c r="T1094" i="6"/>
  <c r="M1094" i="6"/>
  <c r="AG1094" i="6"/>
  <c r="AF1094" i="6"/>
  <c r="K1094" i="6"/>
  <c r="J1094" i="6"/>
  <c r="AF1124" i="6"/>
  <c r="U1124" i="6"/>
  <c r="T1124" i="6"/>
  <c r="P1124" i="6"/>
  <c r="O1124" i="6"/>
  <c r="AG1124" i="6"/>
  <c r="AE1124" i="6"/>
  <c r="AB1124" i="6"/>
  <c r="Y1124" i="6"/>
  <c r="L1124" i="6"/>
  <c r="J1124" i="6"/>
  <c r="W1499" i="6"/>
  <c r="AE1499" i="6"/>
  <c r="AC1499" i="6"/>
  <c r="P1499" i="6"/>
  <c r="AF1499" i="6"/>
  <c r="AB1499" i="6"/>
  <c r="AA1499" i="6"/>
  <c r="S1499" i="6"/>
  <c r="Q1499" i="6"/>
  <c r="N1499" i="6"/>
  <c r="M1499" i="6"/>
  <c r="K1499" i="6"/>
  <c r="R341" i="6"/>
  <c r="U381" i="6"/>
  <c r="AB382" i="6"/>
  <c r="T444" i="6"/>
  <c r="AF501" i="6"/>
  <c r="T502" i="6"/>
  <c r="AA520" i="6"/>
  <c r="T520" i="6"/>
  <c r="AD535" i="6"/>
  <c r="X553" i="6"/>
  <c r="T556" i="6"/>
  <c r="AB618" i="6"/>
  <c r="J618" i="6"/>
  <c r="Z634" i="6"/>
  <c r="M676" i="6"/>
  <c r="AF756" i="6"/>
  <c r="R756" i="6"/>
  <c r="K766" i="6"/>
  <c r="V770" i="6"/>
  <c r="Y776" i="6"/>
  <c r="U776" i="6"/>
  <c r="Z782" i="6"/>
  <c r="W782" i="6"/>
  <c r="T782" i="6"/>
  <c r="R782" i="6"/>
  <c r="N782" i="6"/>
  <c r="P827" i="6"/>
  <c r="U863" i="6"/>
  <c r="S1043" i="6"/>
  <c r="R1043" i="6"/>
  <c r="AF1043" i="6"/>
  <c r="Q1043" i="6"/>
  <c r="AE1043" i="6"/>
  <c r="P1043" i="6"/>
  <c r="AD1043" i="6"/>
  <c r="O1043" i="6"/>
  <c r="AC1043" i="6"/>
  <c r="N1043" i="6"/>
  <c r="AB1043" i="6"/>
  <c r="M1043" i="6"/>
  <c r="AA1043" i="6"/>
  <c r="L1043" i="6"/>
  <c r="Z1043" i="6"/>
  <c r="K1043" i="6"/>
  <c r="Y1043" i="6"/>
  <c r="J1043" i="6"/>
  <c r="AB1049" i="6"/>
  <c r="AG1049" i="6"/>
  <c r="Z1049" i="6"/>
  <c r="S1049" i="6"/>
  <c r="R1049" i="6"/>
  <c r="K1049" i="6"/>
  <c r="V1082" i="6"/>
  <c r="O1082" i="6"/>
  <c r="AF1082" i="6"/>
  <c r="AC1082" i="6"/>
  <c r="Y1082" i="6"/>
  <c r="W1082" i="6"/>
  <c r="U1082" i="6"/>
  <c r="T1082" i="6"/>
  <c r="M1082" i="6"/>
  <c r="Z502" i="6"/>
  <c r="AA562" i="6"/>
  <c r="V562" i="6"/>
  <c r="N562" i="6"/>
  <c r="AG595" i="6"/>
  <c r="O595" i="6"/>
  <c r="L595" i="6"/>
  <c r="AC657" i="6"/>
  <c r="U657" i="6"/>
  <c r="M657" i="6"/>
  <c r="Q676" i="6"/>
  <c r="W713" i="6"/>
  <c r="X713" i="6"/>
  <c r="K713" i="6"/>
  <c r="Z766" i="6"/>
  <c r="X794" i="6"/>
  <c r="AE794" i="6"/>
  <c r="U794" i="6"/>
  <c r="Q794" i="6"/>
  <c r="AE869" i="6"/>
  <c r="AG869" i="6"/>
  <c r="AD1061" i="6"/>
  <c r="AB1061" i="6"/>
  <c r="S1061" i="6"/>
  <c r="P1061" i="6"/>
  <c r="N1061" i="6"/>
  <c r="AF1061" i="6"/>
  <c r="AE1061" i="6"/>
  <c r="AC1061" i="6"/>
  <c r="X1061" i="6"/>
  <c r="W1061" i="6"/>
  <c r="U1061" i="6"/>
  <c r="R1061" i="6"/>
  <c r="M1061" i="6"/>
  <c r="K1061" i="6"/>
  <c r="J1061" i="6"/>
  <c r="AG1061" i="6"/>
  <c r="L502" i="6"/>
  <c r="AB502" i="6"/>
  <c r="O507" i="6"/>
  <c r="P517" i="6"/>
  <c r="S523" i="6"/>
  <c r="O530" i="6"/>
  <c r="M562" i="6"/>
  <c r="K595" i="6"/>
  <c r="N657" i="6"/>
  <c r="S669" i="6"/>
  <c r="Z699" i="6"/>
  <c r="P713" i="6"/>
  <c r="AF718" i="6"/>
  <c r="K718" i="6"/>
  <c r="AE766" i="6"/>
  <c r="U772" i="6"/>
  <c r="W772" i="6"/>
  <c r="V772" i="6"/>
  <c r="M772" i="6"/>
  <c r="AC810" i="6"/>
  <c r="V810" i="6"/>
  <c r="Z902" i="6"/>
  <c r="V902" i="6"/>
  <c r="T902" i="6"/>
  <c r="Q902" i="6"/>
  <c r="P902" i="6"/>
  <c r="M902" i="6"/>
  <c r="L902" i="6"/>
  <c r="K902" i="6"/>
  <c r="J902" i="6"/>
  <c r="AF902" i="6"/>
  <c r="W926" i="6"/>
  <c r="L926" i="6"/>
  <c r="M455" i="6"/>
  <c r="M502" i="6"/>
  <c r="AC502" i="6"/>
  <c r="AD507" i="6"/>
  <c r="Y511" i="6"/>
  <c r="W517" i="6"/>
  <c r="Y523" i="6"/>
  <c r="N552" i="6"/>
  <c r="R562" i="6"/>
  <c r="AB590" i="6"/>
  <c r="S590" i="6"/>
  <c r="O590" i="6"/>
  <c r="M595" i="6"/>
  <c r="L637" i="6"/>
  <c r="T657" i="6"/>
  <c r="U669" i="6"/>
  <c r="N674" i="6"/>
  <c r="AC677" i="6"/>
  <c r="M677" i="6"/>
  <c r="AC699" i="6"/>
  <c r="W710" i="6"/>
  <c r="S710" i="6"/>
  <c r="O710" i="6"/>
  <c r="Y713" i="6"/>
  <c r="N718" i="6"/>
  <c r="S743" i="6"/>
  <c r="V743" i="6"/>
  <c r="R743" i="6"/>
  <c r="Q772" i="6"/>
  <c r="J810" i="6"/>
  <c r="AC829" i="6"/>
  <c r="R829" i="6"/>
  <c r="J867" i="6"/>
  <c r="AB867" i="6"/>
  <c r="Z867" i="6"/>
  <c r="Y867" i="6"/>
  <c r="P867" i="6"/>
  <c r="W902" i="6"/>
  <c r="M926" i="6"/>
  <c r="X1131" i="6"/>
  <c r="AC1131" i="6"/>
  <c r="J1131" i="6"/>
  <c r="U1131" i="6"/>
  <c r="T1131" i="6"/>
  <c r="S1131" i="6"/>
  <c r="Q1131" i="6"/>
  <c r="AG1131" i="6"/>
  <c r="AE1131" i="6"/>
  <c r="AD1131" i="6"/>
  <c r="AA1131" i="6"/>
  <c r="Z1131" i="6"/>
  <c r="Y1131" i="6"/>
  <c r="P1131" i="6"/>
  <c r="O1131" i="6"/>
  <c r="M1131" i="6"/>
  <c r="L1131" i="6"/>
  <c r="V1168" i="6"/>
  <c r="AD1168" i="6"/>
  <c r="AC1168" i="6"/>
  <c r="X1168" i="6"/>
  <c r="R1168" i="6"/>
  <c r="Q1168" i="6"/>
  <c r="AF1168" i="6"/>
  <c r="O1168" i="6"/>
  <c r="M1168" i="6"/>
  <c r="Q393" i="6"/>
  <c r="P428" i="6"/>
  <c r="O445" i="6"/>
  <c r="S450" i="6"/>
  <c r="N455" i="6"/>
  <c r="N465" i="6"/>
  <c r="T481" i="6"/>
  <c r="N501" i="6"/>
  <c r="N502" i="6"/>
  <c r="AD502" i="6"/>
  <c r="Z511" i="6"/>
  <c r="X517" i="6"/>
  <c r="Y520" i="6"/>
  <c r="Z523" i="6"/>
  <c r="K531" i="6"/>
  <c r="AG538" i="6"/>
  <c r="Y538" i="6"/>
  <c r="J547" i="6"/>
  <c r="T552" i="6"/>
  <c r="S562" i="6"/>
  <c r="K590" i="6"/>
  <c r="N595" i="6"/>
  <c r="K616" i="6"/>
  <c r="AE618" i="6"/>
  <c r="L634" i="6"/>
  <c r="M637" i="6"/>
  <c r="Q639" i="6"/>
  <c r="W658" i="6"/>
  <c r="AD658" i="6"/>
  <c r="J660" i="6"/>
  <c r="X669" i="6"/>
  <c r="AA674" i="6"/>
  <c r="L677" i="6"/>
  <c r="Q710" i="6"/>
  <c r="O718" i="6"/>
  <c r="AA753" i="6"/>
  <c r="M753" i="6"/>
  <c r="T762" i="6"/>
  <c r="AD772" i="6"/>
  <c r="AA782" i="6"/>
  <c r="AG787" i="6"/>
  <c r="R810" i="6"/>
  <c r="AB829" i="6"/>
  <c r="N867" i="6"/>
  <c r="AD902" i="6"/>
  <c r="X969" i="6"/>
  <c r="Y969" i="6"/>
  <c r="AF1132" i="6"/>
  <c r="AA1132" i="6"/>
  <c r="P1132" i="6"/>
  <c r="O1132" i="6"/>
  <c r="T356" i="6"/>
  <c r="J381" i="6"/>
  <c r="O382" i="6"/>
  <c r="AG397" i="6"/>
  <c r="R428" i="6"/>
  <c r="AC431" i="6"/>
  <c r="U450" i="6"/>
  <c r="R455" i="6"/>
  <c r="V465" i="6"/>
  <c r="O502" i="6"/>
  <c r="AE502" i="6"/>
  <c r="AA517" i="6"/>
  <c r="AB520" i="6"/>
  <c r="AE523" i="6"/>
  <c r="O527" i="6"/>
  <c r="J538" i="6"/>
  <c r="Z552" i="6"/>
  <c r="Z562" i="6"/>
  <c r="N590" i="6"/>
  <c r="AG593" i="6"/>
  <c r="M593" i="6"/>
  <c r="S595" i="6"/>
  <c r="L605" i="6"/>
  <c r="M616" i="6"/>
  <c r="S626" i="6"/>
  <c r="Z631" i="6"/>
  <c r="K631" i="6"/>
  <c r="M634" i="6"/>
  <c r="W637" i="6"/>
  <c r="T639" i="6"/>
  <c r="K658" i="6"/>
  <c r="N660" i="6"/>
  <c r="AD664" i="6"/>
  <c r="R664" i="6"/>
  <c r="AE669" i="6"/>
  <c r="AD674" i="6"/>
  <c r="Q677" i="6"/>
  <c r="R696" i="6"/>
  <c r="W696" i="6"/>
  <c r="Q696" i="6"/>
  <c r="R710" i="6"/>
  <c r="T718" i="6"/>
  <c r="AF722" i="6"/>
  <c r="T722" i="6"/>
  <c r="Q753" i="6"/>
  <c r="AC782" i="6"/>
  <c r="S810" i="6"/>
  <c r="AE840" i="6"/>
  <c r="AA840" i="6"/>
  <c r="Y840" i="6"/>
  <c r="X840" i="6"/>
  <c r="P840" i="6"/>
  <c r="L840" i="6"/>
  <c r="O867" i="6"/>
  <c r="AG902" i="6"/>
  <c r="Z945" i="6"/>
  <c r="AE945" i="6"/>
  <c r="AC945" i="6"/>
  <c r="X945" i="6"/>
  <c r="M945" i="6"/>
  <c r="AA1084" i="6"/>
  <c r="W1084" i="6"/>
  <c r="M1084" i="6"/>
  <c r="AG1132" i="6"/>
  <c r="P502" i="6"/>
  <c r="AF502" i="6"/>
  <c r="AA556" i="6"/>
  <c r="M556" i="6"/>
  <c r="AD562" i="6"/>
  <c r="T595" i="6"/>
  <c r="AF669" i="6"/>
  <c r="V718" i="6"/>
  <c r="AD789" i="6"/>
  <c r="AA789" i="6"/>
  <c r="X789" i="6"/>
  <c r="S789" i="6"/>
  <c r="Q789" i="6"/>
  <c r="M789" i="6"/>
  <c r="T810" i="6"/>
  <c r="AE853" i="6"/>
  <c r="AB853" i="6"/>
  <c r="P853" i="6"/>
  <c r="Z1036" i="6"/>
  <c r="AD1036" i="6"/>
  <c r="AF1106" i="6"/>
  <c r="AC1106" i="6"/>
  <c r="T1106" i="6"/>
  <c r="AC676" i="6"/>
  <c r="AD676" i="6"/>
  <c r="X703" i="6"/>
  <c r="W703" i="6"/>
  <c r="Y746" i="6"/>
  <c r="AA746" i="6"/>
  <c r="O746" i="6"/>
  <c r="L746" i="6"/>
  <c r="AA754" i="6"/>
  <c r="S754" i="6"/>
  <c r="M770" i="6"/>
  <c r="J770" i="6"/>
  <c r="AD770" i="6"/>
  <c r="M796" i="6"/>
  <c r="Q796" i="6"/>
  <c r="AE912" i="6"/>
  <c r="AA912" i="6"/>
  <c r="AG1021" i="6"/>
  <c r="L1021" i="6"/>
  <c r="O1106" i="6"/>
  <c r="W1296" i="6"/>
  <c r="N1296" i="6"/>
  <c r="K1296" i="6"/>
  <c r="AD1296" i="6"/>
  <c r="AA1296" i="6"/>
  <c r="AF558" i="6"/>
  <c r="AD727" i="6"/>
  <c r="AF793" i="6"/>
  <c r="AC798" i="6"/>
  <c r="N883" i="6"/>
  <c r="AC901" i="6"/>
  <c r="R906" i="6"/>
  <c r="N908" i="6"/>
  <c r="AE908" i="6"/>
  <c r="X914" i="6"/>
  <c r="X915" i="6"/>
  <c r="AC919" i="6"/>
  <c r="S949" i="6"/>
  <c r="N957" i="6"/>
  <c r="AF957" i="6"/>
  <c r="S961" i="6"/>
  <c r="AB974" i="6"/>
  <c r="AF981" i="6"/>
  <c r="AA982" i="6"/>
  <c r="R985" i="6"/>
  <c r="AG998" i="6"/>
  <c r="M1005" i="6"/>
  <c r="R1030" i="6"/>
  <c r="T1033" i="6"/>
  <c r="U1068" i="6"/>
  <c r="Y1068" i="6"/>
  <c r="L1068" i="6"/>
  <c r="Z1074" i="6"/>
  <c r="AA1074" i="6"/>
  <c r="Q1074" i="6"/>
  <c r="O1074" i="6"/>
  <c r="K1074" i="6"/>
  <c r="L1078" i="6"/>
  <c r="AA1078" i="6"/>
  <c r="X1078" i="6"/>
  <c r="W1078" i="6"/>
  <c r="P1080" i="6"/>
  <c r="V1091" i="6"/>
  <c r="X1091" i="6"/>
  <c r="P1091" i="6"/>
  <c r="O1091" i="6"/>
  <c r="AF1091" i="6"/>
  <c r="N1091" i="6"/>
  <c r="AE1091" i="6"/>
  <c r="M1091" i="6"/>
  <c r="V1103" i="6"/>
  <c r="AA1103" i="6"/>
  <c r="S1103" i="6"/>
  <c r="P1103" i="6"/>
  <c r="O1103" i="6"/>
  <c r="N1103" i="6"/>
  <c r="AG1133" i="6"/>
  <c r="Y1133" i="6"/>
  <c r="K1133" i="6"/>
  <c r="S1133" i="6"/>
  <c r="AF1133" i="6"/>
  <c r="R1133" i="6"/>
  <c r="AE1133" i="6"/>
  <c r="Q1133" i="6"/>
  <c r="AD1133" i="6"/>
  <c r="P1133" i="6"/>
  <c r="AC1133" i="6"/>
  <c r="AD982" i="6"/>
  <c r="AF1069" i="6"/>
  <c r="M1069" i="6"/>
  <c r="AF1099" i="6"/>
  <c r="K1099" i="6"/>
  <c r="AE1099" i="6"/>
  <c r="AB1099" i="6"/>
  <c r="X1099" i="6"/>
  <c r="W1117" i="6"/>
  <c r="V1117" i="6"/>
  <c r="S1117" i="6"/>
  <c r="N1117" i="6"/>
  <c r="V1120" i="6"/>
  <c r="Z1120" i="6"/>
  <c r="AF1197" i="6"/>
  <c r="Z1197" i="6"/>
  <c r="AA1232" i="6"/>
  <c r="X1232" i="6"/>
  <c r="AC1232" i="6"/>
  <c r="W1232" i="6"/>
  <c r="AC1275" i="6"/>
  <c r="AB1275" i="6"/>
  <c r="U1275" i="6"/>
  <c r="P1275" i="6"/>
  <c r="AG1275" i="6"/>
  <c r="AF1275" i="6"/>
  <c r="AD1275" i="6"/>
  <c r="T1275" i="6"/>
  <c r="R1275" i="6"/>
  <c r="Q1275" i="6"/>
  <c r="O1275" i="6"/>
  <c r="U1373" i="6"/>
  <c r="W1373" i="6"/>
  <c r="T1373" i="6"/>
  <c r="AA906" i="6"/>
  <c r="Q908" i="6"/>
  <c r="AG915" i="6"/>
  <c r="M970" i="6"/>
  <c r="AG974" i="6"/>
  <c r="J982" i="6"/>
  <c r="AG982" i="6"/>
  <c r="Z985" i="6"/>
  <c r="J998" i="6"/>
  <c r="K1018" i="6"/>
  <c r="K1023" i="6"/>
  <c r="K1029" i="6"/>
  <c r="Z1030" i="6"/>
  <c r="X1033" i="6"/>
  <c r="J1037" i="6"/>
  <c r="N1051" i="6"/>
  <c r="AG1055" i="6"/>
  <c r="S1055" i="6"/>
  <c r="AC1055" i="6"/>
  <c r="O1055" i="6"/>
  <c r="AA1055" i="6"/>
  <c r="M1055" i="6"/>
  <c r="Z1055" i="6"/>
  <c r="L1055" i="6"/>
  <c r="AD1055" i="6"/>
  <c r="X1069" i="6"/>
  <c r="Y1080" i="6"/>
  <c r="S1085" i="6"/>
  <c r="J1099" i="6"/>
  <c r="K1117" i="6"/>
  <c r="U1120" i="6"/>
  <c r="AB1143" i="6"/>
  <c r="Q1143" i="6"/>
  <c r="AF1143" i="6"/>
  <c r="AE1143" i="6"/>
  <c r="U1197" i="6"/>
  <c r="S1272" i="6"/>
  <c r="AG1272" i="6"/>
  <c r="L1272" i="6"/>
  <c r="AA1272" i="6"/>
  <c r="Y1272" i="6"/>
  <c r="P1272" i="6"/>
  <c r="AE1272" i="6"/>
  <c r="AC1272" i="6"/>
  <c r="AB1272" i="6"/>
  <c r="U1272" i="6"/>
  <c r="T1272" i="6"/>
  <c r="R1272" i="6"/>
  <c r="N1272" i="6"/>
  <c r="AB906" i="6"/>
  <c r="R908" i="6"/>
  <c r="K921" i="6"/>
  <c r="Z970" i="6"/>
  <c r="K982" i="6"/>
  <c r="AG985" i="6"/>
  <c r="K998" i="6"/>
  <c r="L1018" i="6"/>
  <c r="P1023" i="6"/>
  <c r="O1029" i="6"/>
  <c r="K1037" i="6"/>
  <c r="R1051" i="6"/>
  <c r="U1063" i="6"/>
  <c r="Q1063" i="6"/>
  <c r="S1070" i="6"/>
  <c r="K1070" i="6"/>
  <c r="AA1070" i="6"/>
  <c r="W1070" i="6"/>
  <c r="U1070" i="6"/>
  <c r="X1085" i="6"/>
  <c r="P1099" i="6"/>
  <c r="X1117" i="6"/>
  <c r="AE1120" i="6"/>
  <c r="S1169" i="6"/>
  <c r="Q1169" i="6"/>
  <c r="M1169" i="6"/>
  <c r="AF1169" i="6"/>
  <c r="AE1169" i="6"/>
  <c r="AF1188" i="6"/>
  <c r="AC1188" i="6"/>
  <c r="M1272" i="6"/>
  <c r="J780" i="6"/>
  <c r="J798" i="6"/>
  <c r="Q799" i="6"/>
  <c r="J803" i="6"/>
  <c r="Y823" i="6"/>
  <c r="N844" i="6"/>
  <c r="AC854" i="6"/>
  <c r="M880" i="6"/>
  <c r="M897" i="6"/>
  <c r="J901" i="6"/>
  <c r="S908" i="6"/>
  <c r="N909" i="6"/>
  <c r="J915" i="6"/>
  <c r="K927" i="6"/>
  <c r="P942" i="6"/>
  <c r="N950" i="6"/>
  <c r="M955" i="6"/>
  <c r="S957" i="6"/>
  <c r="L974" i="6"/>
  <c r="S975" i="6"/>
  <c r="M982" i="6"/>
  <c r="Q989" i="6"/>
  <c r="L998" i="6"/>
  <c r="S1011" i="6"/>
  <c r="M1018" i="6"/>
  <c r="V1023" i="6"/>
  <c r="S1029" i="6"/>
  <c r="AE1030" i="6"/>
  <c r="AA1033" i="6"/>
  <c r="M1037" i="6"/>
  <c r="AA1051" i="6"/>
  <c r="K1055" i="6"/>
  <c r="AF1055" i="6"/>
  <c r="Y1058" i="6"/>
  <c r="W1058" i="6"/>
  <c r="P1058" i="6"/>
  <c r="T1063" i="6"/>
  <c r="J1070" i="6"/>
  <c r="AC1080" i="6"/>
  <c r="AC1085" i="6"/>
  <c r="AB1095" i="6"/>
  <c r="U1095" i="6"/>
  <c r="Q1099" i="6"/>
  <c r="AA1117" i="6"/>
  <c r="L1143" i="6"/>
  <c r="AE1146" i="6"/>
  <c r="AC1146" i="6"/>
  <c r="R1146" i="6"/>
  <c r="Q1146" i="6"/>
  <c r="N1146" i="6"/>
  <c r="M1146" i="6"/>
  <c r="R1169" i="6"/>
  <c r="P1188" i="6"/>
  <c r="X1313" i="6"/>
  <c r="W1313" i="6"/>
  <c r="Q1313" i="6"/>
  <c r="P1313" i="6"/>
  <c r="AB1313" i="6"/>
  <c r="K1313" i="6"/>
  <c r="AD1313" i="6"/>
  <c r="AC1313" i="6"/>
  <c r="AA1313" i="6"/>
  <c r="Z1313" i="6"/>
  <c r="V1313" i="6"/>
  <c r="T1313" i="6"/>
  <c r="R1313" i="6"/>
  <c r="O1313" i="6"/>
  <c r="N1313" i="6"/>
  <c r="M1313" i="6"/>
  <c r="AE719" i="6"/>
  <c r="Z723" i="6"/>
  <c r="K727" i="6"/>
  <c r="V780" i="6"/>
  <c r="J793" i="6"/>
  <c r="N798" i="6"/>
  <c r="S799" i="6"/>
  <c r="L803" i="6"/>
  <c r="J812" i="6"/>
  <c r="S821" i="6"/>
  <c r="L831" i="6"/>
  <c r="J835" i="6"/>
  <c r="Q839" i="6"/>
  <c r="R842" i="6"/>
  <c r="R844" i="6"/>
  <c r="X883" i="6"/>
  <c r="K889" i="6"/>
  <c r="AF895" i="6"/>
  <c r="Q897" i="6"/>
  <c r="L901" i="6"/>
  <c r="P907" i="6"/>
  <c r="T908" i="6"/>
  <c r="Z909" i="6"/>
  <c r="L915" i="6"/>
  <c r="M927" i="6"/>
  <c r="O933" i="6"/>
  <c r="S950" i="6"/>
  <c r="Q955" i="6"/>
  <c r="T957" i="6"/>
  <c r="AF961" i="6"/>
  <c r="L971" i="6"/>
  <c r="O974" i="6"/>
  <c r="U975" i="6"/>
  <c r="N982" i="6"/>
  <c r="M986" i="6"/>
  <c r="R989" i="6"/>
  <c r="M998" i="6"/>
  <c r="AB1005" i="6"/>
  <c r="R1018" i="6"/>
  <c r="W1023" i="6"/>
  <c r="X1029" i="6"/>
  <c r="AG1033" i="6"/>
  <c r="R1037" i="6"/>
  <c r="O1045" i="6"/>
  <c r="AA1046" i="6"/>
  <c r="AE1051" i="6"/>
  <c r="N1055" i="6"/>
  <c r="L1058" i="6"/>
  <c r="AD1063" i="6"/>
  <c r="N1070" i="6"/>
  <c r="V1074" i="6"/>
  <c r="Y1078" i="6"/>
  <c r="AA1083" i="6"/>
  <c r="J1083" i="6"/>
  <c r="W1091" i="6"/>
  <c r="Z1095" i="6"/>
  <c r="T1099" i="6"/>
  <c r="Z1103" i="6"/>
  <c r="AB1104" i="6"/>
  <c r="AB1117" i="6"/>
  <c r="O1133" i="6"/>
  <c r="R1143" i="6"/>
  <c r="U1146" i="6"/>
  <c r="Z1154" i="6"/>
  <c r="J1154" i="6"/>
  <c r="T1169" i="6"/>
  <c r="W1173" i="6"/>
  <c r="AD1173" i="6"/>
  <c r="P1173" i="6"/>
  <c r="N1173" i="6"/>
  <c r="J1313" i="6"/>
  <c r="N727" i="6"/>
  <c r="M752" i="6"/>
  <c r="Z778" i="6"/>
  <c r="AA780" i="6"/>
  <c r="L793" i="6"/>
  <c r="R809" i="6"/>
  <c r="T821" i="6"/>
  <c r="S842" i="6"/>
  <c r="W859" i="6"/>
  <c r="AD883" i="6"/>
  <c r="L889" i="6"/>
  <c r="R897" i="6"/>
  <c r="N901" i="6"/>
  <c r="Q907" i="6"/>
  <c r="V908" i="6"/>
  <c r="J914" i="6"/>
  <c r="M915" i="6"/>
  <c r="O927" i="6"/>
  <c r="X933" i="6"/>
  <c r="T950" i="6"/>
  <c r="U957" i="6"/>
  <c r="J961" i="6"/>
  <c r="N968" i="6"/>
  <c r="M971" i="6"/>
  <c r="P974" i="6"/>
  <c r="O982" i="6"/>
  <c r="AA984" i="6"/>
  <c r="Z986" i="6"/>
  <c r="X989" i="6"/>
  <c r="M994" i="6"/>
  <c r="O998" i="6"/>
  <c r="S1003" i="6"/>
  <c r="AC1005" i="6"/>
  <c r="V1018" i="6"/>
  <c r="Z1023" i="6"/>
  <c r="AB1029" i="6"/>
  <c r="S1037" i="6"/>
  <c r="P1055" i="6"/>
  <c r="U1057" i="6"/>
  <c r="AA1057" i="6"/>
  <c r="T1057" i="6"/>
  <c r="O1057" i="6"/>
  <c r="N1057" i="6"/>
  <c r="AB1058" i="6"/>
  <c r="AG1063" i="6"/>
  <c r="O1070" i="6"/>
  <c r="AB1074" i="6"/>
  <c r="AB1078" i="6"/>
  <c r="V1081" i="6"/>
  <c r="AG1081" i="6"/>
  <c r="W1081" i="6"/>
  <c r="R1081" i="6"/>
  <c r="Z1091" i="6"/>
  <c r="V1099" i="6"/>
  <c r="AD1103" i="6"/>
  <c r="Z1122" i="6"/>
  <c r="V1122" i="6"/>
  <c r="Q1122" i="6"/>
  <c r="N1122" i="6"/>
  <c r="U1125" i="6"/>
  <c r="X1125" i="6"/>
  <c r="T1125" i="6"/>
  <c r="S1125" i="6"/>
  <c r="P1125" i="6"/>
  <c r="T1133" i="6"/>
  <c r="S1143" i="6"/>
  <c r="V1146" i="6"/>
  <c r="X1150" i="6"/>
  <c r="V1150" i="6"/>
  <c r="O1150" i="6"/>
  <c r="AG1150" i="6"/>
  <c r="N1150" i="6"/>
  <c r="AE1150" i="6"/>
  <c r="M1150" i="6"/>
  <c r="AD1150" i="6"/>
  <c r="L1150" i="6"/>
  <c r="Z1169" i="6"/>
  <c r="M1173" i="6"/>
  <c r="AF1178" i="6"/>
  <c r="AC1262" i="6"/>
  <c r="T1262" i="6"/>
  <c r="AF1313" i="6"/>
  <c r="AA1341" i="6"/>
  <c r="AD1341" i="6"/>
  <c r="Q1341" i="6"/>
  <c r="O1341" i="6"/>
  <c r="M1341" i="6"/>
  <c r="K1341" i="6"/>
  <c r="AG1341" i="6"/>
  <c r="J1341" i="6"/>
  <c r="AB1341" i="6"/>
  <c r="Y1341" i="6"/>
  <c r="X1341" i="6"/>
  <c r="AF1341" i="6"/>
  <c r="W1341" i="6"/>
  <c r="S1341" i="6"/>
  <c r="L1341" i="6"/>
  <c r="Y908" i="6"/>
  <c r="P982" i="6"/>
  <c r="R998" i="6"/>
  <c r="AA1018" i="6"/>
  <c r="AB1023" i="6"/>
  <c r="AF1029" i="6"/>
  <c r="Z1037" i="6"/>
  <c r="AF1052" i="6"/>
  <c r="W1052" i="6"/>
  <c r="AB1064" i="6"/>
  <c r="R1064" i="6"/>
  <c r="N1064" i="6"/>
  <c r="R1076" i="6"/>
  <c r="O1076" i="6"/>
  <c r="X1114" i="6"/>
  <c r="AA1114" i="6"/>
  <c r="R1114" i="6"/>
  <c r="P1114" i="6"/>
  <c r="N1114" i="6"/>
  <c r="M1114" i="6"/>
  <c r="AA1179" i="6"/>
  <c r="AF1179" i="6"/>
  <c r="R1179" i="6"/>
  <c r="Q1179" i="6"/>
  <c r="P1179" i="6"/>
  <c r="N1179" i="6"/>
  <c r="L1179" i="6"/>
  <c r="AE1263" i="6"/>
  <c r="AF1263" i="6"/>
  <c r="AC1263" i="6"/>
  <c r="S1263" i="6"/>
  <c r="X1319" i="6"/>
  <c r="P1319" i="6"/>
  <c r="L1319" i="6"/>
  <c r="AF1319" i="6"/>
  <c r="AC1319" i="6"/>
  <c r="W1319" i="6"/>
  <c r="V1319" i="6"/>
  <c r="Q1319" i="6"/>
  <c r="K1319" i="6"/>
  <c r="X897" i="6"/>
  <c r="S901" i="6"/>
  <c r="M906" i="6"/>
  <c r="J908" i="6"/>
  <c r="Z908" i="6"/>
  <c r="Q915" i="6"/>
  <c r="K940" i="6"/>
  <c r="R944" i="6"/>
  <c r="Z957" i="6"/>
  <c r="X971" i="6"/>
  <c r="R974" i="6"/>
  <c r="R982" i="6"/>
  <c r="L985" i="6"/>
  <c r="AE986" i="6"/>
  <c r="AG990" i="6"/>
  <c r="S998" i="6"/>
  <c r="Z1004" i="6"/>
  <c r="AF1023" i="6"/>
  <c r="AC1037" i="6"/>
  <c r="M1047" i="6"/>
  <c r="N1052" i="6"/>
  <c r="AA1064" i="6"/>
  <c r="T1070" i="6"/>
  <c r="Y1076" i="6"/>
  <c r="AD1080" i="6"/>
  <c r="J1080" i="6"/>
  <c r="W1080" i="6"/>
  <c r="R1080" i="6"/>
  <c r="Q1080" i="6"/>
  <c r="AF1097" i="6"/>
  <c r="T1097" i="6"/>
  <c r="J1114" i="6"/>
  <c r="AB1136" i="6"/>
  <c r="U1140" i="6"/>
  <c r="M1140" i="6"/>
  <c r="Y1143" i="6"/>
  <c r="T1165" i="6"/>
  <c r="AB1165" i="6"/>
  <c r="W1165" i="6"/>
  <c r="R1165" i="6"/>
  <c r="Y1179" i="6"/>
  <c r="AA1185" i="6"/>
  <c r="J1185" i="6"/>
  <c r="Z1190" i="6"/>
  <c r="U1190" i="6"/>
  <c r="S1190" i="6"/>
  <c r="P1190" i="6"/>
  <c r="W1303" i="6"/>
  <c r="AB1303" i="6"/>
  <c r="T1303" i="6"/>
  <c r="S1303" i="6"/>
  <c r="M1303" i="6"/>
  <c r="AG1303" i="6"/>
  <c r="AF1303" i="6"/>
  <c r="AA1303" i="6"/>
  <c r="Y1303" i="6"/>
  <c r="U1303" i="6"/>
  <c r="R1303" i="6"/>
  <c r="O1303" i="6"/>
  <c r="N1303" i="6"/>
  <c r="K1303" i="6"/>
  <c r="J1319" i="6"/>
  <c r="Y889" i="6"/>
  <c r="AB897" i="6"/>
  <c r="V901" i="6"/>
  <c r="N906" i="6"/>
  <c r="K908" i="6"/>
  <c r="AA908" i="6"/>
  <c r="R915" i="6"/>
  <c r="J949" i="6"/>
  <c r="J957" i="6"/>
  <c r="AB957" i="6"/>
  <c r="Y971" i="6"/>
  <c r="T974" i="6"/>
  <c r="S982" i="6"/>
  <c r="N985" i="6"/>
  <c r="AG986" i="6"/>
  <c r="Y998" i="6"/>
  <c r="AC1019" i="6"/>
  <c r="AD1027" i="6"/>
  <c r="J1030" i="6"/>
  <c r="K1033" i="6"/>
  <c r="AE1037" i="6"/>
  <c r="AA1042" i="6"/>
  <c r="J1044" i="6"/>
  <c r="AE1047" i="6"/>
  <c r="X1050" i="6"/>
  <c r="T1055" i="6"/>
  <c r="M1057" i="6"/>
  <c r="AE1064" i="6"/>
  <c r="Z1070" i="6"/>
  <c r="AF1074" i="6"/>
  <c r="L1080" i="6"/>
  <c r="AB1081" i="6"/>
  <c r="AF1083" i="6"/>
  <c r="AD1091" i="6"/>
  <c r="AG1104" i="6"/>
  <c r="AE1104" i="6"/>
  <c r="Q1104" i="6"/>
  <c r="AA1104" i="6"/>
  <c r="M1104" i="6"/>
  <c r="Z1104" i="6"/>
  <c r="L1104" i="6"/>
  <c r="Y1104" i="6"/>
  <c r="K1104" i="6"/>
  <c r="X1104" i="6"/>
  <c r="J1104" i="6"/>
  <c r="T1114" i="6"/>
  <c r="Z1133" i="6"/>
  <c r="AC1137" i="6"/>
  <c r="V1137" i="6"/>
  <c r="O1137" i="6"/>
  <c r="M1137" i="6"/>
  <c r="L1137" i="6"/>
  <c r="V1140" i="6"/>
  <c r="W1156" i="6"/>
  <c r="T1156" i="6"/>
  <c r="R1156" i="6"/>
  <c r="O1156" i="6"/>
  <c r="L1156" i="6"/>
  <c r="AE1173" i="6"/>
  <c r="AC1179" i="6"/>
  <c r="O1190" i="6"/>
  <c r="W1364" i="6"/>
  <c r="T1364" i="6"/>
  <c r="AB1364" i="6"/>
  <c r="Y1364" i="6"/>
  <c r="V1364" i="6"/>
  <c r="U1364" i="6"/>
  <c r="P1364" i="6"/>
  <c r="K1364" i="6"/>
  <c r="J1364" i="6"/>
  <c r="V1688" i="6"/>
  <c r="AF1688" i="6"/>
  <c r="N1688" i="6"/>
  <c r="Q1688" i="6"/>
  <c r="L1688" i="6"/>
  <c r="AG1688" i="6"/>
  <c r="AC1688" i="6"/>
  <c r="Z1688" i="6"/>
  <c r="R1688" i="6"/>
  <c r="AG1967" i="6"/>
  <c r="W1967" i="6"/>
  <c r="V1967" i="6"/>
  <c r="R1967" i="6"/>
  <c r="Q1967" i="6"/>
  <c r="AD1967" i="6"/>
  <c r="O1967" i="6"/>
  <c r="AC1967" i="6"/>
  <c r="N1967" i="6"/>
  <c r="AB1967" i="6"/>
  <c r="M1967" i="6"/>
  <c r="AA1967" i="6"/>
  <c r="L1967" i="6"/>
  <c r="Z1967" i="6"/>
  <c r="Y1967" i="6"/>
  <c r="X1967" i="6"/>
  <c r="P1967" i="6"/>
  <c r="K1967" i="6"/>
  <c r="J1967" i="6"/>
  <c r="AG2002" i="6"/>
  <c r="V2002" i="6"/>
  <c r="S2002" i="6"/>
  <c r="R2002" i="6"/>
  <c r="AE2002" i="6"/>
  <c r="Q2002" i="6"/>
  <c r="AD2002" i="6"/>
  <c r="P2002" i="6"/>
  <c r="AC2002" i="6"/>
  <c r="O2002" i="6"/>
  <c r="AB2002" i="6"/>
  <c r="N2002" i="6"/>
  <c r="AA2002" i="6"/>
  <c r="M2002" i="6"/>
  <c r="Z2002" i="6"/>
  <c r="L2002" i="6"/>
  <c r="Y2002" i="6"/>
  <c r="K2002" i="6"/>
  <c r="X2002" i="6"/>
  <c r="W2002" i="6"/>
  <c r="J2002" i="6"/>
  <c r="P1181" i="6"/>
  <c r="Z1192" i="6"/>
  <c r="N1192" i="6"/>
  <c r="R1211" i="6"/>
  <c r="V1221" i="6"/>
  <c r="AD1226" i="6"/>
  <c r="Z1229" i="6"/>
  <c r="Y1244" i="6"/>
  <c r="W1248" i="6"/>
  <c r="AE1248" i="6"/>
  <c r="U1254" i="6"/>
  <c r="W1278" i="6"/>
  <c r="Y1278" i="6"/>
  <c r="N1278" i="6"/>
  <c r="V1282" i="6"/>
  <c r="T1282" i="6"/>
  <c r="S1293" i="6"/>
  <c r="AB1294" i="6"/>
  <c r="Z1316" i="6"/>
  <c r="V1585" i="6"/>
  <c r="AG1585" i="6"/>
  <c r="AF1585" i="6"/>
  <c r="AD1585" i="6"/>
  <c r="AA1585" i="6"/>
  <c r="T1585" i="6"/>
  <c r="R1585" i="6"/>
  <c r="N1585" i="6"/>
  <c r="M1585" i="6"/>
  <c r="J1585" i="6"/>
  <c r="AC1088" i="6"/>
  <c r="Z1092" i="6"/>
  <c r="X1118" i="6"/>
  <c r="Z1138" i="6"/>
  <c r="V1139" i="6"/>
  <c r="S1145" i="6"/>
  <c r="AD1151" i="6"/>
  <c r="AE1157" i="6"/>
  <c r="J1162" i="6"/>
  <c r="V1171" i="6"/>
  <c r="W1174" i="6"/>
  <c r="S1181" i="6"/>
  <c r="J1192" i="6"/>
  <c r="AE1196" i="6"/>
  <c r="T1196" i="6"/>
  <c r="AB1196" i="6"/>
  <c r="U1211" i="6"/>
  <c r="X1218" i="6"/>
  <c r="AA1229" i="6"/>
  <c r="X1230" i="6"/>
  <c r="Y1243" i="6"/>
  <c r="AA1244" i="6"/>
  <c r="AA1245" i="6"/>
  <c r="M1248" i="6"/>
  <c r="Y1254" i="6"/>
  <c r="X1260" i="6"/>
  <c r="K1260" i="6"/>
  <c r="J1260" i="6"/>
  <c r="S1273" i="6"/>
  <c r="AB1278" i="6"/>
  <c r="N1281" i="6"/>
  <c r="R1292" i="6"/>
  <c r="U1293" i="6"/>
  <c r="AF1294" i="6"/>
  <c r="T1311" i="6"/>
  <c r="AD1316" i="6"/>
  <c r="AF1322" i="6"/>
  <c r="S1322" i="6"/>
  <c r="O1333" i="6"/>
  <c r="N1333" i="6"/>
  <c r="L1333" i="6"/>
  <c r="AF1333" i="6"/>
  <c r="AD1333" i="6"/>
  <c r="AA1333" i="6"/>
  <c r="Y1333" i="6"/>
  <c r="S1333" i="6"/>
  <c r="Z1357" i="6"/>
  <c r="S1357" i="6"/>
  <c r="T1357" i="6"/>
  <c r="R1357" i="6"/>
  <c r="N1357" i="6"/>
  <c r="AG1357" i="6"/>
  <c r="AD1357" i="6"/>
  <c r="AD1487" i="6"/>
  <c r="AB1487" i="6"/>
  <c r="AA1487" i="6"/>
  <c r="J1487" i="6"/>
  <c r="K1062" i="6"/>
  <c r="K1067" i="6"/>
  <c r="M1072" i="6"/>
  <c r="K1075" i="6"/>
  <c r="AD1088" i="6"/>
  <c r="AC1092" i="6"/>
  <c r="AB1118" i="6"/>
  <c r="AC1138" i="6"/>
  <c r="K1162" i="6"/>
  <c r="Y1171" i="6"/>
  <c r="U1181" i="6"/>
  <c r="O1192" i="6"/>
  <c r="X1211" i="6"/>
  <c r="AD1229" i="6"/>
  <c r="V1238" i="6"/>
  <c r="W1238" i="6"/>
  <c r="AC1254" i="6"/>
  <c r="X1266" i="6"/>
  <c r="Y1266" i="6"/>
  <c r="T1266" i="6"/>
  <c r="U1270" i="6"/>
  <c r="AD1270" i="6"/>
  <c r="K1270" i="6"/>
  <c r="Y1270" i="6"/>
  <c r="W1270" i="6"/>
  <c r="O1270" i="6"/>
  <c r="T1273" i="6"/>
  <c r="AG1279" i="6"/>
  <c r="Q1279" i="6"/>
  <c r="AA1279" i="6"/>
  <c r="P1281" i="6"/>
  <c r="S1292" i="6"/>
  <c r="V1293" i="6"/>
  <c r="X1311" i="6"/>
  <c r="O1315" i="6"/>
  <c r="AG1315" i="6"/>
  <c r="AE1316" i="6"/>
  <c r="R1322" i="6"/>
  <c r="Q1333" i="6"/>
  <c r="U1357" i="6"/>
  <c r="Y1540" i="6"/>
  <c r="L1540" i="6"/>
  <c r="K1540" i="6"/>
  <c r="AD1540" i="6"/>
  <c r="AG1540" i="6"/>
  <c r="X1540" i="6"/>
  <c r="W1540" i="6"/>
  <c r="R1540" i="6"/>
  <c r="Q1540" i="6"/>
  <c r="O1540" i="6"/>
  <c r="AE1088" i="6"/>
  <c r="Q1162" i="6"/>
  <c r="X1181" i="6"/>
  <c r="AA1187" i="6"/>
  <c r="M1187" i="6"/>
  <c r="U1187" i="6"/>
  <c r="Q1192" i="6"/>
  <c r="AD1211" i="6"/>
  <c r="AG1218" i="6"/>
  <c r="Y1218" i="6"/>
  <c r="K1218" i="6"/>
  <c r="S1218" i="6"/>
  <c r="AB1218" i="6"/>
  <c r="N1218" i="6"/>
  <c r="AA1218" i="6"/>
  <c r="AG1243" i="6"/>
  <c r="AB1243" i="6"/>
  <c r="N1243" i="6"/>
  <c r="X1243" i="6"/>
  <c r="J1243" i="6"/>
  <c r="AE1243" i="6"/>
  <c r="Q1243" i="6"/>
  <c r="AA1243" i="6"/>
  <c r="AG1245" i="6"/>
  <c r="R1245" i="6"/>
  <c r="N1245" i="6"/>
  <c r="Y1245" i="6"/>
  <c r="AD1245" i="6"/>
  <c r="AD1254" i="6"/>
  <c r="X1273" i="6"/>
  <c r="Q1281" i="6"/>
  <c r="X1292" i="6"/>
  <c r="Z1293" i="6"/>
  <c r="S1295" i="6"/>
  <c r="V1295" i="6"/>
  <c r="K1295" i="6"/>
  <c r="J1295" i="6"/>
  <c r="AA1295" i="6"/>
  <c r="Y1329" i="6"/>
  <c r="AB1329" i="6"/>
  <c r="T1329" i="6"/>
  <c r="M1329" i="6"/>
  <c r="AF1376" i="6"/>
  <c r="T1376" i="6"/>
  <c r="Y1376" i="6"/>
  <c r="AE1423" i="6"/>
  <c r="AB1423" i="6"/>
  <c r="U1423" i="6"/>
  <c r="P1423" i="6"/>
  <c r="K1423" i="6"/>
  <c r="AB1430" i="6"/>
  <c r="AA1430" i="6"/>
  <c r="N1430" i="6"/>
  <c r="Q1062" i="6"/>
  <c r="Q1067" i="6"/>
  <c r="J1088" i="6"/>
  <c r="AG1088" i="6"/>
  <c r="K1092" i="6"/>
  <c r="J1093" i="6"/>
  <c r="AD1139" i="6"/>
  <c r="X1145" i="6"/>
  <c r="M1149" i="6"/>
  <c r="J1158" i="6"/>
  <c r="S1162" i="6"/>
  <c r="M1166" i="6"/>
  <c r="S1167" i="6"/>
  <c r="M1170" i="6"/>
  <c r="AA1181" i="6"/>
  <c r="N1187" i="6"/>
  <c r="T1192" i="6"/>
  <c r="M1196" i="6"/>
  <c r="Y1199" i="6"/>
  <c r="AF1205" i="6"/>
  <c r="J1218" i="6"/>
  <c r="AC1218" i="6"/>
  <c r="AD1223" i="6"/>
  <c r="AG1228" i="6"/>
  <c r="V1228" i="6"/>
  <c r="AG1230" i="6"/>
  <c r="AB1230" i="6"/>
  <c r="L1230" i="6"/>
  <c r="W1230" i="6"/>
  <c r="AE1230" i="6"/>
  <c r="P1230" i="6"/>
  <c r="AC1230" i="6"/>
  <c r="M1238" i="6"/>
  <c r="K1243" i="6"/>
  <c r="AC1243" i="6"/>
  <c r="J1245" i="6"/>
  <c r="AG1250" i="6"/>
  <c r="S1250" i="6"/>
  <c r="AC1250" i="6"/>
  <c r="Y1273" i="6"/>
  <c r="R1281" i="6"/>
  <c r="X1285" i="6"/>
  <c r="S1285" i="6"/>
  <c r="AG1285" i="6"/>
  <c r="AB1292" i="6"/>
  <c r="AB1293" i="6"/>
  <c r="Q1295" i="6"/>
  <c r="AE1307" i="6"/>
  <c r="Y1315" i="6"/>
  <c r="X1323" i="6"/>
  <c r="AC1323" i="6"/>
  <c r="R1323" i="6"/>
  <c r="Q1323" i="6"/>
  <c r="J1323" i="6"/>
  <c r="X1329" i="6"/>
  <c r="AC1333" i="6"/>
  <c r="R1376" i="6"/>
  <c r="V1316" i="6"/>
  <c r="T1316" i="6"/>
  <c r="O1316" i="6"/>
  <c r="N1316" i="6"/>
  <c r="AB1316" i="6"/>
  <c r="W1334" i="6"/>
  <c r="O1334" i="6"/>
  <c r="N1334" i="6"/>
  <c r="J1334" i="6"/>
  <c r="AE1334" i="6"/>
  <c r="AB1334" i="6"/>
  <c r="V1334" i="6"/>
  <c r="T1334" i="6"/>
  <c r="S1334" i="6"/>
  <c r="AD1440" i="6"/>
  <c r="AG1440" i="6"/>
  <c r="O1440" i="6"/>
  <c r="AC1440" i="6"/>
  <c r="Z1440" i="6"/>
  <c r="T1440" i="6"/>
  <c r="R1440" i="6"/>
  <c r="Q1440" i="6"/>
  <c r="N1440" i="6"/>
  <c r="L1440" i="6"/>
  <c r="AB1531" i="6"/>
  <c r="AA1531" i="6"/>
  <c r="R1531" i="6"/>
  <c r="AE1531" i="6"/>
  <c r="Y1531" i="6"/>
  <c r="W1531" i="6"/>
  <c r="T1531" i="6"/>
  <c r="S1531" i="6"/>
  <c r="P1531" i="6"/>
  <c r="L1531" i="6"/>
  <c r="Z1216" i="6"/>
  <c r="AA1216" i="6"/>
  <c r="AB1257" i="6"/>
  <c r="Y1257" i="6"/>
  <c r="Y1281" i="6"/>
  <c r="P1300" i="6"/>
  <c r="V1300" i="6"/>
  <c r="X1312" i="6"/>
  <c r="AG1312" i="6"/>
  <c r="O1312" i="6"/>
  <c r="K1312" i="6"/>
  <c r="J1316" i="6"/>
  <c r="W1318" i="6"/>
  <c r="U1318" i="6"/>
  <c r="AC1318" i="6"/>
  <c r="Q1334" i="6"/>
  <c r="Z1162" i="6"/>
  <c r="AA1192" i="6"/>
  <c r="Z1211" i="6"/>
  <c r="O1211" i="6"/>
  <c r="V1211" i="6"/>
  <c r="U1216" i="6"/>
  <c r="X1221" i="6"/>
  <c r="K1221" i="6"/>
  <c r="AC1221" i="6"/>
  <c r="Q1221" i="6"/>
  <c r="AA1226" i="6"/>
  <c r="P1226" i="6"/>
  <c r="AF1229" i="6"/>
  <c r="N1229" i="6"/>
  <c r="AG1229" i="6"/>
  <c r="X1229" i="6"/>
  <c r="AA1231" i="6"/>
  <c r="Y1231" i="6"/>
  <c r="W1236" i="6"/>
  <c r="Y1236" i="6"/>
  <c r="J1236" i="6"/>
  <c r="Z1244" i="6"/>
  <c r="M1244" i="6"/>
  <c r="AE1244" i="6"/>
  <c r="P1247" i="6"/>
  <c r="Z1247" i="6"/>
  <c r="W1251" i="6"/>
  <c r="V1251" i="6"/>
  <c r="S1251" i="6"/>
  <c r="M1257" i="6"/>
  <c r="AG1273" i="6"/>
  <c r="W1273" i="6"/>
  <c r="AF1273" i="6"/>
  <c r="P1273" i="6"/>
  <c r="AE1273" i="6"/>
  <c r="O1273" i="6"/>
  <c r="Z1273" i="6"/>
  <c r="K1273" i="6"/>
  <c r="AC1273" i="6"/>
  <c r="Z1281" i="6"/>
  <c r="Z1287" i="6"/>
  <c r="V1287" i="6"/>
  <c r="S1287" i="6"/>
  <c r="AC1293" i="6"/>
  <c r="Y1293" i="6"/>
  <c r="R1293" i="6"/>
  <c r="Q1293" i="6"/>
  <c r="AD1293" i="6"/>
  <c r="K1293" i="6"/>
  <c r="W1294" i="6"/>
  <c r="U1294" i="6"/>
  <c r="K1294" i="6"/>
  <c r="J1294" i="6"/>
  <c r="AD1294" i="6"/>
  <c r="M1316" i="6"/>
  <c r="R1334" i="6"/>
  <c r="W1383" i="6"/>
  <c r="AA1383" i="6"/>
  <c r="Z1383" i="6"/>
  <c r="V1442" i="6"/>
  <c r="R1442" i="6"/>
  <c r="AC1442" i="6"/>
  <c r="J1442" i="6"/>
  <c r="AD1442" i="6"/>
  <c r="AA1442" i="6"/>
  <c r="Y1442" i="6"/>
  <c r="W1442" i="6"/>
  <c r="T1442" i="6"/>
  <c r="S1442" i="6"/>
  <c r="Q1442" i="6"/>
  <c r="P1442" i="6"/>
  <c r="O1442" i="6"/>
  <c r="L1442" i="6"/>
  <c r="AF1442" i="6"/>
  <c r="K1442" i="6"/>
  <c r="M1444" i="6"/>
  <c r="V1444" i="6"/>
  <c r="AF1444" i="6"/>
  <c r="AC1444" i="6"/>
  <c r="AA1444" i="6"/>
  <c r="W1444" i="6"/>
  <c r="U1444" i="6"/>
  <c r="T1444" i="6"/>
  <c r="R1444" i="6"/>
  <c r="Q1444" i="6"/>
  <c r="O1444" i="6"/>
  <c r="K1444" i="6"/>
  <c r="W1075" i="6"/>
  <c r="P1088" i="6"/>
  <c r="AA1149" i="6"/>
  <c r="T1166" i="6"/>
  <c r="AG1167" i="6"/>
  <c r="AB1187" i="6"/>
  <c r="AB1192" i="6"/>
  <c r="AG1195" i="6"/>
  <c r="J1195" i="6"/>
  <c r="X1195" i="6"/>
  <c r="AA1196" i="6"/>
  <c r="M1207" i="6"/>
  <c r="K1211" i="6"/>
  <c r="AF1213" i="6"/>
  <c r="V1213" i="6"/>
  <c r="AB1217" i="6"/>
  <c r="Y1217" i="6"/>
  <c r="P1217" i="6"/>
  <c r="P1218" i="6"/>
  <c r="N1221" i="6"/>
  <c r="AF1225" i="6"/>
  <c r="V1225" i="6"/>
  <c r="Q1225" i="6"/>
  <c r="AD1225" i="6"/>
  <c r="K1226" i="6"/>
  <c r="L1229" i="6"/>
  <c r="O1230" i="6"/>
  <c r="P1231" i="6"/>
  <c r="K1236" i="6"/>
  <c r="AF1240" i="6"/>
  <c r="R1240" i="6"/>
  <c r="P1243" i="6"/>
  <c r="K1244" i="6"/>
  <c r="P1245" i="6"/>
  <c r="V1247" i="6"/>
  <c r="L1251" i="6"/>
  <c r="AA1257" i="6"/>
  <c r="J1273" i="6"/>
  <c r="U1274" i="6"/>
  <c r="S1274" i="6"/>
  <c r="R1280" i="6"/>
  <c r="V1280" i="6"/>
  <c r="S1280" i="6"/>
  <c r="O1287" i="6"/>
  <c r="J1293" i="6"/>
  <c r="M1294" i="6"/>
  <c r="Z1295" i="6"/>
  <c r="R1300" i="6"/>
  <c r="Z1311" i="6"/>
  <c r="V1311" i="6"/>
  <c r="O1311" i="6"/>
  <c r="L1311" i="6"/>
  <c r="AA1311" i="6"/>
  <c r="R1312" i="6"/>
  <c r="Q1316" i="6"/>
  <c r="V1318" i="6"/>
  <c r="X1334" i="6"/>
  <c r="W1339" i="6"/>
  <c r="AD1339" i="6"/>
  <c r="V1339" i="6"/>
  <c r="AE1442" i="6"/>
  <c r="Z1254" i="6"/>
  <c r="O1254" i="6"/>
  <c r="AB1254" i="6"/>
  <c r="W1281" i="6"/>
  <c r="AA1281" i="6"/>
  <c r="L1281" i="6"/>
  <c r="U1281" i="6"/>
  <c r="T1281" i="6"/>
  <c r="AD1281" i="6"/>
  <c r="O1281" i="6"/>
  <c r="AC1281" i="6"/>
  <c r="R1287" i="6"/>
  <c r="AG1292" i="6"/>
  <c r="AF1292" i="6"/>
  <c r="M1292" i="6"/>
  <c r="AA1292" i="6"/>
  <c r="Z1292" i="6"/>
  <c r="Q1292" i="6"/>
  <c r="L1293" i="6"/>
  <c r="P1294" i="6"/>
  <c r="W1312" i="6"/>
  <c r="R1316" i="6"/>
  <c r="AA1318" i="6"/>
  <c r="AF1334" i="6"/>
  <c r="AG1446" i="6"/>
  <c r="O1446" i="6"/>
  <c r="L1446" i="6"/>
  <c r="K1446" i="6"/>
  <c r="Y1553" i="6"/>
  <c r="AB1553" i="6"/>
  <c r="AA1553" i="6"/>
  <c r="P1553" i="6"/>
  <c r="M1553" i="6"/>
  <c r="AF1553" i="6"/>
  <c r="AD1553" i="6"/>
  <c r="T1553" i="6"/>
  <c r="R1553" i="6"/>
  <c r="O1553" i="6"/>
  <c r="J1553" i="6"/>
  <c r="AD1415" i="6"/>
  <c r="J1415" i="6"/>
  <c r="Q1415" i="6"/>
  <c r="X1416" i="6"/>
  <c r="Y1416" i="6"/>
  <c r="O1416" i="6"/>
  <c r="Z1459" i="6"/>
  <c r="K1459" i="6"/>
  <c r="AF1459" i="6"/>
  <c r="Q1459" i="6"/>
  <c r="AA1459" i="6"/>
  <c r="W1471" i="6"/>
  <c r="Z1471" i="6"/>
  <c r="P1471" i="6"/>
  <c r="AE1471" i="6"/>
  <c r="X1480" i="6"/>
  <c r="AD1480" i="6"/>
  <c r="O1480" i="6"/>
  <c r="V1480" i="6"/>
  <c r="AA1480" i="6"/>
  <c r="R1494" i="6"/>
  <c r="L1494" i="6"/>
  <c r="J1494" i="6"/>
  <c r="AA1495" i="6"/>
  <c r="U1500" i="6"/>
  <c r="S1503" i="6"/>
  <c r="N1503" i="6"/>
  <c r="Z1504" i="6"/>
  <c r="O1510" i="6"/>
  <c r="Q1532" i="6"/>
  <c r="V1533" i="6"/>
  <c r="U1536" i="6"/>
  <c r="T1536" i="6"/>
  <c r="AF1536" i="6"/>
  <c r="N1536" i="6"/>
  <c r="Y1537" i="6"/>
  <c r="V1537" i="6"/>
  <c r="V1542" i="6"/>
  <c r="R1545" i="6"/>
  <c r="S1556" i="6"/>
  <c r="M1189" i="6"/>
  <c r="AD1189" i="6"/>
  <c r="P1193" i="6"/>
  <c r="X1201" i="6"/>
  <c r="AA1215" i="6"/>
  <c r="Q1219" i="6"/>
  <c r="O1220" i="6"/>
  <c r="Y1224" i="6"/>
  <c r="T1253" i="6"/>
  <c r="U1261" i="6"/>
  <c r="AC1265" i="6"/>
  <c r="L1268" i="6"/>
  <c r="AA1268" i="6"/>
  <c r="AF1276" i="6"/>
  <c r="T1289" i="6"/>
  <c r="R1301" i="6"/>
  <c r="AD1330" i="6"/>
  <c r="Q1336" i="6"/>
  <c r="P1343" i="6"/>
  <c r="Q1345" i="6"/>
  <c r="W1358" i="6"/>
  <c r="W1370" i="6"/>
  <c r="L1370" i="6"/>
  <c r="M1379" i="6"/>
  <c r="S1395" i="6"/>
  <c r="Y1402" i="6"/>
  <c r="AE1402" i="6"/>
  <c r="K1402" i="6"/>
  <c r="X1404" i="6"/>
  <c r="N1404" i="6"/>
  <c r="W1404" i="6"/>
  <c r="AC1404" i="6"/>
  <c r="K1415" i="6"/>
  <c r="J1416" i="6"/>
  <c r="AD1422" i="6"/>
  <c r="S1422" i="6"/>
  <c r="AE1422" i="6"/>
  <c r="AB1426" i="6"/>
  <c r="K1426" i="6"/>
  <c r="Y1426" i="6"/>
  <c r="N1427" i="6"/>
  <c r="AD1427" i="6"/>
  <c r="K1443" i="6"/>
  <c r="AA1443" i="6"/>
  <c r="O1452" i="6"/>
  <c r="T1457" i="6"/>
  <c r="J1459" i="6"/>
  <c r="AB1459" i="6"/>
  <c r="Z1467" i="6"/>
  <c r="S1467" i="6"/>
  <c r="J1471" i="6"/>
  <c r="AF1471" i="6"/>
  <c r="J1480" i="6"/>
  <c r="AB1480" i="6"/>
  <c r="V1500" i="6"/>
  <c r="AA1504" i="6"/>
  <c r="P1510" i="6"/>
  <c r="R1532" i="6"/>
  <c r="W1533" i="6"/>
  <c r="J1536" i="6"/>
  <c r="L1537" i="6"/>
  <c r="Z1542" i="6"/>
  <c r="S1545" i="6"/>
  <c r="AG1549" i="6"/>
  <c r="Z1549" i="6"/>
  <c r="T1556" i="6"/>
  <c r="Z1560" i="6"/>
  <c r="V1560" i="6"/>
  <c r="U1560" i="6"/>
  <c r="AA1625" i="6"/>
  <c r="W1625" i="6"/>
  <c r="K1625" i="6"/>
  <c r="T1734" i="6"/>
  <c r="K1734" i="6"/>
  <c r="X1734" i="6"/>
  <c r="O1734" i="6"/>
  <c r="L1734" i="6"/>
  <c r="J1734" i="6"/>
  <c r="AD1734" i="6"/>
  <c r="AC1734" i="6"/>
  <c r="AA1734" i="6"/>
  <c r="Z1734" i="6"/>
  <c r="V1734" i="6"/>
  <c r="U1734" i="6"/>
  <c r="P1734" i="6"/>
  <c r="R1345" i="6"/>
  <c r="T1395" i="6"/>
  <c r="L1415" i="6"/>
  <c r="M1416" i="6"/>
  <c r="O1427" i="6"/>
  <c r="AE1427" i="6"/>
  <c r="X1434" i="6"/>
  <c r="AG1434" i="6"/>
  <c r="N1434" i="6"/>
  <c r="U1434" i="6"/>
  <c r="AD1435" i="6"/>
  <c r="R1435" i="6"/>
  <c r="X1449" i="6"/>
  <c r="O1449" i="6"/>
  <c r="R1452" i="6"/>
  <c r="U1457" i="6"/>
  <c r="L1459" i="6"/>
  <c r="AC1459" i="6"/>
  <c r="O1466" i="6"/>
  <c r="AB1466" i="6"/>
  <c r="K1471" i="6"/>
  <c r="R1472" i="6"/>
  <c r="L1472" i="6"/>
  <c r="K1480" i="6"/>
  <c r="AC1480" i="6"/>
  <c r="AB1504" i="6"/>
  <c r="U1510" i="6"/>
  <c r="S1532" i="6"/>
  <c r="Y1533" i="6"/>
  <c r="W1545" i="6"/>
  <c r="V1556" i="6"/>
  <c r="T1336" i="6"/>
  <c r="U1345" i="6"/>
  <c r="AG1358" i="6"/>
  <c r="AE1358" i="6"/>
  <c r="P1358" i="6"/>
  <c r="Y1358" i="6"/>
  <c r="AG1394" i="6"/>
  <c r="S1394" i="6"/>
  <c r="V1395" i="6"/>
  <c r="Z1414" i="6"/>
  <c r="S1414" i="6"/>
  <c r="M1415" i="6"/>
  <c r="N1416" i="6"/>
  <c r="P1427" i="6"/>
  <c r="U1452" i="6"/>
  <c r="V1457" i="6"/>
  <c r="M1459" i="6"/>
  <c r="AD1459" i="6"/>
  <c r="L1471" i="6"/>
  <c r="M1480" i="6"/>
  <c r="AE1480" i="6"/>
  <c r="Y1488" i="6"/>
  <c r="S1488" i="6"/>
  <c r="R1488" i="6"/>
  <c r="Y1510" i="6"/>
  <c r="Z1524" i="6"/>
  <c r="P1524" i="6"/>
  <c r="AA1556" i="6"/>
  <c r="Z1562" i="6"/>
  <c r="AA1562" i="6"/>
  <c r="Y1562" i="6"/>
  <c r="U1562" i="6"/>
  <c r="O1562" i="6"/>
  <c r="X1593" i="6"/>
  <c r="V1593" i="6"/>
  <c r="U1593" i="6"/>
  <c r="T1593" i="6"/>
  <c r="S1593" i="6"/>
  <c r="R1593" i="6"/>
  <c r="AG1631" i="6"/>
  <c r="AC1631" i="6"/>
  <c r="P1631" i="6"/>
  <c r="X1631" i="6"/>
  <c r="K1631" i="6"/>
  <c r="W1631" i="6"/>
  <c r="V1631" i="6"/>
  <c r="T1631" i="6"/>
  <c r="S1631" i="6"/>
  <c r="R1631" i="6"/>
  <c r="AF1631" i="6"/>
  <c r="Q1631" i="6"/>
  <c r="AE1631" i="6"/>
  <c r="O1631" i="6"/>
  <c r="AD1631" i="6"/>
  <c r="N1631" i="6"/>
  <c r="AB1631" i="6"/>
  <c r="M1631" i="6"/>
  <c r="AA1631" i="6"/>
  <c r="L1631" i="6"/>
  <c r="Z1631" i="6"/>
  <c r="J1631" i="6"/>
  <c r="V1385" i="6"/>
  <c r="AB1385" i="6"/>
  <c r="X1391" i="6"/>
  <c r="P1391" i="6"/>
  <c r="N1415" i="6"/>
  <c r="P1416" i="6"/>
  <c r="X1421" i="6"/>
  <c r="T1421" i="6"/>
  <c r="AG1421" i="6"/>
  <c r="AG1424" i="6"/>
  <c r="T1424" i="6"/>
  <c r="AA1439" i="6"/>
  <c r="U1439" i="6"/>
  <c r="N1459" i="6"/>
  <c r="AE1459" i="6"/>
  <c r="N1471" i="6"/>
  <c r="N1480" i="6"/>
  <c r="AF1480" i="6"/>
  <c r="X1504" i="6"/>
  <c r="S1504" i="6"/>
  <c r="Q1504" i="6"/>
  <c r="AC1504" i="6"/>
  <c r="K1504" i="6"/>
  <c r="AE1504" i="6"/>
  <c r="AA1532" i="6"/>
  <c r="Z1545" i="6"/>
  <c r="AD1556" i="6"/>
  <c r="L1562" i="6"/>
  <c r="Y1631" i="6"/>
  <c r="X1662" i="6"/>
  <c r="U1662" i="6"/>
  <c r="T1662" i="6"/>
  <c r="Y1662" i="6"/>
  <c r="S1662" i="6"/>
  <c r="Q1662" i="6"/>
  <c r="Z1336" i="6"/>
  <c r="Y1345" i="6"/>
  <c r="O1356" i="6"/>
  <c r="K1358" i="6"/>
  <c r="AB1358" i="6"/>
  <c r="W1362" i="6"/>
  <c r="L1362" i="6"/>
  <c r="T1374" i="6"/>
  <c r="W1380" i="6"/>
  <c r="L1385" i="6"/>
  <c r="L1391" i="6"/>
  <c r="O1394" i="6"/>
  <c r="U1399" i="6"/>
  <c r="L1406" i="6"/>
  <c r="N1414" i="6"/>
  <c r="P1415" i="6"/>
  <c r="Q1416" i="6"/>
  <c r="K1421" i="6"/>
  <c r="N1424" i="6"/>
  <c r="S1427" i="6"/>
  <c r="O1428" i="6"/>
  <c r="J1433" i="6"/>
  <c r="AA1433" i="6"/>
  <c r="P1434" i="6"/>
  <c r="P1435" i="6"/>
  <c r="J1439" i="6"/>
  <c r="Z1448" i="6"/>
  <c r="S1448" i="6"/>
  <c r="P1450" i="6"/>
  <c r="X1452" i="6"/>
  <c r="AC1457" i="6"/>
  <c r="O1459" i="6"/>
  <c r="Z1460" i="6"/>
  <c r="R1460" i="6"/>
  <c r="L1466" i="6"/>
  <c r="Q1471" i="6"/>
  <c r="AD1473" i="6"/>
  <c r="P1480" i="6"/>
  <c r="P1488" i="6"/>
  <c r="AG1492" i="6"/>
  <c r="AC1492" i="6"/>
  <c r="U1495" i="6"/>
  <c r="T1495" i="6"/>
  <c r="J1495" i="6"/>
  <c r="P1501" i="6"/>
  <c r="J1504" i="6"/>
  <c r="AG1504" i="6"/>
  <c r="AB1510" i="6"/>
  <c r="AC1526" i="6"/>
  <c r="U1526" i="6"/>
  <c r="AC1532" i="6"/>
  <c r="S1536" i="6"/>
  <c r="AC1538" i="6"/>
  <c r="X1538" i="6"/>
  <c r="AC1545" i="6"/>
  <c r="M1562" i="6"/>
  <c r="W1578" i="6"/>
  <c r="AG1578" i="6"/>
  <c r="AC1578" i="6"/>
  <c r="AB1578" i="6"/>
  <c r="AA1578" i="6"/>
  <c r="U1578" i="6"/>
  <c r="T1578" i="6"/>
  <c r="Q1578" i="6"/>
  <c r="O1578" i="6"/>
  <c r="M1578" i="6"/>
  <c r="L1578" i="6"/>
  <c r="AB1219" i="6"/>
  <c r="Q1255" i="6"/>
  <c r="N1265" i="6"/>
  <c r="W1291" i="6"/>
  <c r="AC1301" i="6"/>
  <c r="Y1306" i="6"/>
  <c r="X1317" i="6"/>
  <c r="AA1336" i="6"/>
  <c r="L1358" i="6"/>
  <c r="AC1358" i="6"/>
  <c r="O1362" i="6"/>
  <c r="AB1367" i="6"/>
  <c r="K1378" i="6"/>
  <c r="Z1380" i="6"/>
  <c r="Q1385" i="6"/>
  <c r="N1391" i="6"/>
  <c r="P1394" i="6"/>
  <c r="W1396" i="6"/>
  <c r="R1396" i="6"/>
  <c r="V1399" i="6"/>
  <c r="M1406" i="6"/>
  <c r="O1414" i="6"/>
  <c r="W1415" i="6"/>
  <c r="R1416" i="6"/>
  <c r="Q1421" i="6"/>
  <c r="O1424" i="6"/>
  <c r="T1427" i="6"/>
  <c r="P1428" i="6"/>
  <c r="L1433" i="6"/>
  <c r="Q1434" i="6"/>
  <c r="Q1435" i="6"/>
  <c r="AG1438" i="6"/>
  <c r="S1438" i="6"/>
  <c r="AF1438" i="6"/>
  <c r="O1439" i="6"/>
  <c r="J1448" i="6"/>
  <c r="U1450" i="6"/>
  <c r="AA1452" i="6"/>
  <c r="P1459" i="6"/>
  <c r="J1460" i="6"/>
  <c r="AG1462" i="6"/>
  <c r="M1462" i="6"/>
  <c r="U1462" i="6"/>
  <c r="AE1462" i="6"/>
  <c r="P1466" i="6"/>
  <c r="R1471" i="6"/>
  <c r="Q1480" i="6"/>
  <c r="Q1488" i="6"/>
  <c r="V1492" i="6"/>
  <c r="K1495" i="6"/>
  <c r="Y1501" i="6"/>
  <c r="M1504" i="6"/>
  <c r="AB1505" i="6"/>
  <c r="Q1505" i="6"/>
  <c r="O1505" i="6"/>
  <c r="AA1515" i="6"/>
  <c r="N1515" i="6"/>
  <c r="M1515" i="6"/>
  <c r="AD1545" i="6"/>
  <c r="AE1551" i="6"/>
  <c r="P1551" i="6"/>
  <c r="O1551" i="6"/>
  <c r="Y1554" i="6"/>
  <c r="AG1554" i="6"/>
  <c r="U1554" i="6"/>
  <c r="Q1554" i="6"/>
  <c r="AC1562" i="6"/>
  <c r="K1578" i="6"/>
  <c r="T1385" i="6"/>
  <c r="O1391" i="6"/>
  <c r="O1406" i="6"/>
  <c r="X1415" i="6"/>
  <c r="V1416" i="6"/>
  <c r="R1421" i="6"/>
  <c r="Q1424" i="6"/>
  <c r="P1439" i="6"/>
  <c r="AF1450" i="6"/>
  <c r="AE1452" i="6"/>
  <c r="X1457" i="6"/>
  <c r="P1457" i="6"/>
  <c r="AD1458" i="6"/>
  <c r="L1458" i="6"/>
  <c r="R1459" i="6"/>
  <c r="AD1468" i="6"/>
  <c r="AA1468" i="6"/>
  <c r="S1471" i="6"/>
  <c r="R1480" i="6"/>
  <c r="U1488" i="6"/>
  <c r="AB1501" i="6"/>
  <c r="N1504" i="6"/>
  <c r="V1532" i="6"/>
  <c r="T1532" i="6"/>
  <c r="AF1532" i="6"/>
  <c r="N1532" i="6"/>
  <c r="AE1532" i="6"/>
  <c r="AA1535" i="6"/>
  <c r="W1535" i="6"/>
  <c r="U1535" i="6"/>
  <c r="AF1569" i="6"/>
  <c r="T1569" i="6"/>
  <c r="Q1569" i="6"/>
  <c r="L1569" i="6"/>
  <c r="K1569" i="6"/>
  <c r="W1579" i="6"/>
  <c r="U1579" i="6"/>
  <c r="AG1588" i="6"/>
  <c r="Z1588" i="6"/>
  <c r="Y1588" i="6"/>
  <c r="V1588" i="6"/>
  <c r="S1588" i="6"/>
  <c r="R1588" i="6"/>
  <c r="Q1588" i="6"/>
  <c r="O1588" i="6"/>
  <c r="N1588" i="6"/>
  <c r="L1588" i="6"/>
  <c r="AE1588" i="6"/>
  <c r="K1588" i="6"/>
  <c r="AD1588" i="6"/>
  <c r="J1588" i="6"/>
  <c r="Y1649" i="6"/>
  <c r="V1649" i="6"/>
  <c r="T1649" i="6"/>
  <c r="AG1345" i="6"/>
  <c r="S1345" i="6"/>
  <c r="AD1345" i="6"/>
  <c r="O1358" i="6"/>
  <c r="AF1358" i="6"/>
  <c r="Q1375" i="6"/>
  <c r="AD1380" i="6"/>
  <c r="U1385" i="6"/>
  <c r="Q1391" i="6"/>
  <c r="AA1394" i="6"/>
  <c r="P1406" i="6"/>
  <c r="M1409" i="6"/>
  <c r="T1414" i="6"/>
  <c r="Y1415" i="6"/>
  <c r="W1416" i="6"/>
  <c r="U1421" i="6"/>
  <c r="R1424" i="6"/>
  <c r="Z1428" i="6"/>
  <c r="T1434" i="6"/>
  <c r="T1435" i="6"/>
  <c r="T1439" i="6"/>
  <c r="N1441" i="6"/>
  <c r="J1457" i="6"/>
  <c r="K1458" i="6"/>
  <c r="S1459" i="6"/>
  <c r="W1466" i="6"/>
  <c r="R1468" i="6"/>
  <c r="T1471" i="6"/>
  <c r="P1479" i="6"/>
  <c r="S1480" i="6"/>
  <c r="V1488" i="6"/>
  <c r="AG1500" i="6"/>
  <c r="AA1500" i="6"/>
  <c r="S1500" i="6"/>
  <c r="Z1502" i="6"/>
  <c r="N1502" i="6"/>
  <c r="O1504" i="6"/>
  <c r="S1511" i="6"/>
  <c r="Z1513" i="6"/>
  <c r="AG1530" i="6"/>
  <c r="S1530" i="6"/>
  <c r="L1530" i="6"/>
  <c r="J1532" i="6"/>
  <c r="Q1533" i="6"/>
  <c r="P1533" i="6"/>
  <c r="AD1533" i="6"/>
  <c r="L1535" i="6"/>
  <c r="U1545" i="6"/>
  <c r="T1545" i="6"/>
  <c r="P1545" i="6"/>
  <c r="AE1545" i="6"/>
  <c r="L1545" i="6"/>
  <c r="X1556" i="6"/>
  <c r="M1556" i="6"/>
  <c r="L1556" i="6"/>
  <c r="AC1556" i="6"/>
  <c r="W1556" i="6"/>
  <c r="U1569" i="6"/>
  <c r="T1579" i="6"/>
  <c r="AA1588" i="6"/>
  <c r="V1680" i="6"/>
  <c r="AF1680" i="6"/>
  <c r="S1680" i="6"/>
  <c r="R1680" i="6"/>
  <c r="AG1680" i="6"/>
  <c r="AD1680" i="6"/>
  <c r="AB1680" i="6"/>
  <c r="P1680" i="6"/>
  <c r="M1680" i="6"/>
  <c r="K1345" i="6"/>
  <c r="AF1345" i="6"/>
  <c r="AB1347" i="6"/>
  <c r="U1347" i="6"/>
  <c r="AF1353" i="6"/>
  <c r="W1353" i="6"/>
  <c r="Q1358" i="6"/>
  <c r="T1375" i="6"/>
  <c r="AE1385" i="6"/>
  <c r="R1391" i="6"/>
  <c r="Y1395" i="6"/>
  <c r="M1395" i="6"/>
  <c r="AA1395" i="6"/>
  <c r="W1414" i="6"/>
  <c r="Z1415" i="6"/>
  <c r="AA1416" i="6"/>
  <c r="W1421" i="6"/>
  <c r="U1424" i="6"/>
  <c r="AG1427" i="6"/>
  <c r="Z1427" i="6"/>
  <c r="L1427" i="6"/>
  <c r="AF1427" i="6"/>
  <c r="R1427" i="6"/>
  <c r="Y1427" i="6"/>
  <c r="V1439" i="6"/>
  <c r="P1441" i="6"/>
  <c r="S1452" i="6"/>
  <c r="AC1452" i="6"/>
  <c r="Q1452" i="6"/>
  <c r="L1457" i="6"/>
  <c r="M1458" i="6"/>
  <c r="V1459" i="6"/>
  <c r="X1471" i="6"/>
  <c r="T1480" i="6"/>
  <c r="R1485" i="6"/>
  <c r="J1485" i="6"/>
  <c r="P1504" i="6"/>
  <c r="AE1506" i="6"/>
  <c r="Q1506" i="6"/>
  <c r="AC1510" i="6"/>
  <c r="T1510" i="6"/>
  <c r="R1510" i="6"/>
  <c r="AF1510" i="6"/>
  <c r="J1510" i="6"/>
  <c r="Z1569" i="6"/>
  <c r="AE1200" i="6"/>
  <c r="S1201" i="6"/>
  <c r="AD1204" i="6"/>
  <c r="T1265" i="6"/>
  <c r="X1268" i="6"/>
  <c r="O1301" i="6"/>
  <c r="Z1330" i="6"/>
  <c r="K1336" i="6"/>
  <c r="L1345" i="6"/>
  <c r="V1346" i="6"/>
  <c r="N1346" i="6"/>
  <c r="L1347" i="6"/>
  <c r="AA1348" i="6"/>
  <c r="L1353" i="6"/>
  <c r="R1358" i="6"/>
  <c r="V1360" i="6"/>
  <c r="W1360" i="6"/>
  <c r="AB1360" i="6"/>
  <c r="AG1362" i="6"/>
  <c r="AE1366" i="6"/>
  <c r="W1366" i="6"/>
  <c r="T1372" i="6"/>
  <c r="W1375" i="6"/>
  <c r="AG1379" i="6"/>
  <c r="AA1379" i="6"/>
  <c r="K1379" i="6"/>
  <c r="Z1379" i="6"/>
  <c r="O1381" i="6"/>
  <c r="AC1391" i="6"/>
  <c r="J1395" i="6"/>
  <c r="U1396" i="6"/>
  <c r="S1403" i="6"/>
  <c r="X1414" i="6"/>
  <c r="AB1415" i="6"/>
  <c r="AC1416" i="6"/>
  <c r="Y1421" i="6"/>
  <c r="Z1424" i="6"/>
  <c r="J1427" i="6"/>
  <c r="AA1427" i="6"/>
  <c r="Y1433" i="6"/>
  <c r="AC1434" i="6"/>
  <c r="X1435" i="6"/>
  <c r="Q1438" i="6"/>
  <c r="AD1439" i="6"/>
  <c r="V1448" i="6"/>
  <c r="L1452" i="6"/>
  <c r="AC1454" i="6"/>
  <c r="L1454" i="6"/>
  <c r="N1457" i="6"/>
  <c r="S1458" i="6"/>
  <c r="X1459" i="6"/>
  <c r="S1460" i="6"/>
  <c r="O1462" i="6"/>
  <c r="Y1466" i="6"/>
  <c r="AA1470" i="6"/>
  <c r="AG1470" i="6"/>
  <c r="O1470" i="6"/>
  <c r="X1470" i="6"/>
  <c r="AD1470" i="6"/>
  <c r="AC1471" i="6"/>
  <c r="Z1479" i="6"/>
  <c r="Y1480" i="6"/>
  <c r="AE1488" i="6"/>
  <c r="V1495" i="6"/>
  <c r="N1500" i="6"/>
  <c r="U1502" i="6"/>
  <c r="U1504" i="6"/>
  <c r="M1506" i="6"/>
  <c r="L1510" i="6"/>
  <c r="Y1530" i="6"/>
  <c r="L1532" i="6"/>
  <c r="K1533" i="6"/>
  <c r="Z1535" i="6"/>
  <c r="M1542" i="6"/>
  <c r="K1545" i="6"/>
  <c r="N1556" i="6"/>
  <c r="AE1569" i="6"/>
  <c r="U1628" i="6"/>
  <c r="P1628" i="6"/>
  <c r="AC1638" i="6"/>
  <c r="M1638" i="6"/>
  <c r="U1638" i="6"/>
  <c r="T1638" i="6"/>
  <c r="AD1638" i="6"/>
  <c r="W1658" i="6"/>
  <c r="J1658" i="6"/>
  <c r="AG1686" i="6"/>
  <c r="T1686" i="6"/>
  <c r="AC1686" i="6"/>
  <c r="O1686" i="6"/>
  <c r="X1686" i="6"/>
  <c r="J1686" i="6"/>
  <c r="Q1686" i="6"/>
  <c r="N1686" i="6"/>
  <c r="AE1686" i="6"/>
  <c r="L1686" i="6"/>
  <c r="Z1686" i="6"/>
  <c r="Y1686" i="6"/>
  <c r="Y1727" i="6"/>
  <c r="O1727" i="6"/>
  <c r="AD1727" i="6"/>
  <c r="AB1727" i="6"/>
  <c r="X1727" i="6"/>
  <c r="S1727" i="6"/>
  <c r="P1727" i="6"/>
  <c r="M1727" i="6"/>
  <c r="K1727" i="6"/>
  <c r="J1727" i="6"/>
  <c r="AF1398" i="6"/>
  <c r="Y1484" i="6"/>
  <c r="R1491" i="6"/>
  <c r="Y1512" i="6"/>
  <c r="Z1514" i="6"/>
  <c r="V1527" i="6"/>
  <c r="AE1528" i="6"/>
  <c r="U1557" i="6"/>
  <c r="AA1559" i="6"/>
  <c r="R1563" i="6"/>
  <c r="AA1575" i="6"/>
  <c r="S1576" i="6"/>
  <c r="AF1581" i="6"/>
  <c r="T1583" i="6"/>
  <c r="X1586" i="6"/>
  <c r="Z1599" i="6"/>
  <c r="Q1601" i="6"/>
  <c r="S1604" i="6"/>
  <c r="Q1605" i="6"/>
  <c r="AD1606" i="6"/>
  <c r="AD1608" i="6"/>
  <c r="S1609" i="6"/>
  <c r="Z1610" i="6"/>
  <c r="S1612" i="6"/>
  <c r="K1613" i="6"/>
  <c r="O1616" i="6"/>
  <c r="AF1616" i="6"/>
  <c r="T1618" i="6"/>
  <c r="AE1619" i="6"/>
  <c r="R1621" i="6"/>
  <c r="AF1621" i="6"/>
  <c r="T1624" i="6"/>
  <c r="K1628" i="6"/>
  <c r="N1629" i="6"/>
  <c r="AG1629" i="6"/>
  <c r="M1637" i="6"/>
  <c r="K1638" i="6"/>
  <c r="AE1638" i="6"/>
  <c r="W1639" i="6"/>
  <c r="Q1641" i="6"/>
  <c r="N1642" i="6"/>
  <c r="AG1642" i="6"/>
  <c r="P1653" i="6"/>
  <c r="P1655" i="6"/>
  <c r="U1656" i="6"/>
  <c r="W1656" i="6"/>
  <c r="N1656" i="6"/>
  <c r="AG1656" i="6"/>
  <c r="M1656" i="6"/>
  <c r="AE1656" i="6"/>
  <c r="Y1658" i="6"/>
  <c r="V1666" i="6"/>
  <c r="W1666" i="6"/>
  <c r="M1666" i="6"/>
  <c r="AF1666" i="6"/>
  <c r="L1666" i="6"/>
  <c r="N1676" i="6"/>
  <c r="Z1677" i="6"/>
  <c r="N1677" i="6"/>
  <c r="L1677" i="6"/>
  <c r="P1678" i="6"/>
  <c r="Q1679" i="6"/>
  <c r="T1682" i="6"/>
  <c r="L1682" i="6"/>
  <c r="AE1682" i="6"/>
  <c r="AA1682" i="6"/>
  <c r="K1686" i="6"/>
  <c r="AG1722" i="6"/>
  <c r="X1722" i="6"/>
  <c r="J1722" i="6"/>
  <c r="S1722" i="6"/>
  <c r="AA1722" i="6"/>
  <c r="M1722" i="6"/>
  <c r="AF1722" i="6"/>
  <c r="N1722" i="6"/>
  <c r="AE1722" i="6"/>
  <c r="L1722" i="6"/>
  <c r="AC1722" i="6"/>
  <c r="K1722" i="6"/>
  <c r="Z1722" i="6"/>
  <c r="W1722" i="6"/>
  <c r="V1722" i="6"/>
  <c r="T1722" i="6"/>
  <c r="Q1722" i="6"/>
  <c r="P1722" i="6"/>
  <c r="AC1727" i="6"/>
  <c r="T1604" i="6"/>
  <c r="R1605" i="6"/>
  <c r="T1612" i="6"/>
  <c r="W1613" i="6"/>
  <c r="S1621" i="6"/>
  <c r="W1622" i="6"/>
  <c r="R1622" i="6"/>
  <c r="AB1622" i="6"/>
  <c r="M1628" i="6"/>
  <c r="L1638" i="6"/>
  <c r="AF1638" i="6"/>
  <c r="U1650" i="6"/>
  <c r="T1650" i="6"/>
  <c r="AF1650" i="6"/>
  <c r="O1650" i="6"/>
  <c r="AE1650" i="6"/>
  <c r="M1650" i="6"/>
  <c r="Y1651" i="6"/>
  <c r="AA1651" i="6"/>
  <c r="L1651" i="6"/>
  <c r="T1651" i="6"/>
  <c r="S1651" i="6"/>
  <c r="AB1651" i="6"/>
  <c r="AE1659" i="6"/>
  <c r="L1659" i="6"/>
  <c r="V1659" i="6"/>
  <c r="U1659" i="6"/>
  <c r="AF1659" i="6"/>
  <c r="AF1670" i="6"/>
  <c r="S1670" i="6"/>
  <c r="M1686" i="6"/>
  <c r="T1689" i="6"/>
  <c r="P1689" i="6"/>
  <c r="AG1689" i="6"/>
  <c r="U1689" i="6"/>
  <c r="AF1689" i="6"/>
  <c r="AE1689" i="6"/>
  <c r="V1689" i="6"/>
  <c r="Q1689" i="6"/>
  <c r="L1730" i="6"/>
  <c r="Z1730" i="6"/>
  <c r="P1730" i="6"/>
  <c r="AE1730" i="6"/>
  <c r="AD1730" i="6"/>
  <c r="Y1730" i="6"/>
  <c r="V1730" i="6"/>
  <c r="U1730" i="6"/>
  <c r="T1730" i="6"/>
  <c r="O1730" i="6"/>
  <c r="M1730" i="6"/>
  <c r="J1730" i="6"/>
  <c r="Y1759" i="6"/>
  <c r="T1759" i="6"/>
  <c r="J1759" i="6"/>
  <c r="AB1759" i="6"/>
  <c r="Z1759" i="6"/>
  <c r="N1759" i="6"/>
  <c r="K1759" i="6"/>
  <c r="Y1780" i="6"/>
  <c r="Q1780" i="6"/>
  <c r="K1780" i="6"/>
  <c r="AG1780" i="6"/>
  <c r="N1780" i="6"/>
  <c r="J1565" i="6"/>
  <c r="AE1575" i="6"/>
  <c r="Y1576" i="6"/>
  <c r="K1580" i="6"/>
  <c r="M1587" i="6"/>
  <c r="V1604" i="6"/>
  <c r="S1605" i="6"/>
  <c r="O1607" i="6"/>
  <c r="V1609" i="6"/>
  <c r="V1612" i="6"/>
  <c r="AE1614" i="6"/>
  <c r="J1614" i="6"/>
  <c r="S1616" i="6"/>
  <c r="Y1620" i="6"/>
  <c r="Z1620" i="6"/>
  <c r="AE1620" i="6"/>
  <c r="T1621" i="6"/>
  <c r="J1622" i="6"/>
  <c r="AC1622" i="6"/>
  <c r="K1626" i="6"/>
  <c r="N1628" i="6"/>
  <c r="R1629" i="6"/>
  <c r="AG1633" i="6"/>
  <c r="R1633" i="6"/>
  <c r="Q1633" i="6"/>
  <c r="R1637" i="6"/>
  <c r="O1638" i="6"/>
  <c r="AG1638" i="6"/>
  <c r="V1641" i="6"/>
  <c r="P1642" i="6"/>
  <c r="L1650" i="6"/>
  <c r="J1651" i="6"/>
  <c r="AC1651" i="6"/>
  <c r="S1655" i="6"/>
  <c r="J1659" i="6"/>
  <c r="AG1659" i="6"/>
  <c r="Y1663" i="6"/>
  <c r="AA1663" i="6"/>
  <c r="L1663" i="6"/>
  <c r="T1663" i="6"/>
  <c r="S1663" i="6"/>
  <c r="AB1663" i="6"/>
  <c r="K1670" i="6"/>
  <c r="P1676" i="6"/>
  <c r="X1678" i="6"/>
  <c r="S1679" i="6"/>
  <c r="V1684" i="6"/>
  <c r="AE1684" i="6"/>
  <c r="Q1684" i="6"/>
  <c r="AG1684" i="6"/>
  <c r="R1684" i="6"/>
  <c r="O1684" i="6"/>
  <c r="P1686" i="6"/>
  <c r="L1689" i="6"/>
  <c r="AA1730" i="6"/>
  <c r="K1565" i="6"/>
  <c r="Z1576" i="6"/>
  <c r="N1587" i="6"/>
  <c r="W1604" i="6"/>
  <c r="AC1605" i="6"/>
  <c r="P1607" i="6"/>
  <c r="W1609" i="6"/>
  <c r="T1616" i="6"/>
  <c r="AF1620" i="6"/>
  <c r="L1622" i="6"/>
  <c r="AD1622" i="6"/>
  <c r="AG1624" i="6"/>
  <c r="Z1624" i="6"/>
  <c r="L1624" i="6"/>
  <c r="X1624" i="6"/>
  <c r="X1626" i="6"/>
  <c r="Q1628" i="6"/>
  <c r="S1629" i="6"/>
  <c r="S1637" i="6"/>
  <c r="P1638" i="6"/>
  <c r="Y1639" i="6"/>
  <c r="AE1639" i="6"/>
  <c r="Q1639" i="6"/>
  <c r="Z1639" i="6"/>
  <c r="K1639" i="6"/>
  <c r="X1639" i="6"/>
  <c r="J1639" i="6"/>
  <c r="AC1639" i="6"/>
  <c r="Y1641" i="6"/>
  <c r="Q1642" i="6"/>
  <c r="P1650" i="6"/>
  <c r="K1651" i="6"/>
  <c r="AD1651" i="6"/>
  <c r="W1654" i="6"/>
  <c r="T1654" i="6"/>
  <c r="T1655" i="6"/>
  <c r="K1659" i="6"/>
  <c r="W1660" i="6"/>
  <c r="O1660" i="6"/>
  <c r="N1660" i="6"/>
  <c r="J1663" i="6"/>
  <c r="AC1663" i="6"/>
  <c r="L1670" i="6"/>
  <c r="Q1676" i="6"/>
  <c r="Y1678" i="6"/>
  <c r="T1679" i="6"/>
  <c r="M1684" i="6"/>
  <c r="S1686" i="6"/>
  <c r="S1689" i="6"/>
  <c r="AC1739" i="6"/>
  <c r="S1739" i="6"/>
  <c r="J1739" i="6"/>
  <c r="O1739" i="6"/>
  <c r="M1739" i="6"/>
  <c r="K1739" i="6"/>
  <c r="AD1739" i="6"/>
  <c r="AB1739" i="6"/>
  <c r="Y1739" i="6"/>
  <c r="X1739" i="6"/>
  <c r="X1604" i="6"/>
  <c r="AD1605" i="6"/>
  <c r="AG1612" i="6"/>
  <c r="X1612" i="6"/>
  <c r="J1612" i="6"/>
  <c r="Y1612" i="6"/>
  <c r="Z1619" i="6"/>
  <c r="AC1619" i="6"/>
  <c r="AG1621" i="6"/>
  <c r="AB1621" i="6"/>
  <c r="O1621" i="6"/>
  <c r="W1621" i="6"/>
  <c r="Y1628" i="6"/>
  <c r="Q1638" i="6"/>
  <c r="O1659" i="6"/>
  <c r="AF1681" i="6"/>
  <c r="M1681" i="6"/>
  <c r="AB1681" i="6"/>
  <c r="V1681" i="6"/>
  <c r="V1686" i="6"/>
  <c r="Z1689" i="6"/>
  <c r="P1739" i="6"/>
  <c r="R1541" i="6"/>
  <c r="X1544" i="6"/>
  <c r="AG1557" i="6"/>
  <c r="AA1563" i="6"/>
  <c r="O1565" i="6"/>
  <c r="S1572" i="6"/>
  <c r="N1575" i="6"/>
  <c r="K1576" i="6"/>
  <c r="AD1576" i="6"/>
  <c r="AD1583" i="6"/>
  <c r="T1587" i="6"/>
  <c r="K1594" i="6"/>
  <c r="O1600" i="6"/>
  <c r="J1604" i="6"/>
  <c r="Y1604" i="6"/>
  <c r="AE1605" i="6"/>
  <c r="S1607" i="6"/>
  <c r="K1609" i="6"/>
  <c r="Z1609" i="6"/>
  <c r="K1612" i="6"/>
  <c r="Z1612" i="6"/>
  <c r="AF1614" i="6"/>
  <c r="W1616" i="6"/>
  <c r="O1619" i="6"/>
  <c r="O1620" i="6"/>
  <c r="J1621" i="6"/>
  <c r="X1621" i="6"/>
  <c r="N1622" i="6"/>
  <c r="V1623" i="6"/>
  <c r="L1623" i="6"/>
  <c r="K1624" i="6"/>
  <c r="AA1624" i="6"/>
  <c r="Z1628" i="6"/>
  <c r="X1629" i="6"/>
  <c r="AE1632" i="6"/>
  <c r="AB1632" i="6"/>
  <c r="P1632" i="6"/>
  <c r="O1632" i="6"/>
  <c r="AC1633" i="6"/>
  <c r="Y1637" i="6"/>
  <c r="R1638" i="6"/>
  <c r="N1639" i="6"/>
  <c r="AF1639" i="6"/>
  <c r="AA1641" i="6"/>
  <c r="W1642" i="6"/>
  <c r="R1650" i="6"/>
  <c r="O1651" i="6"/>
  <c r="AF1651" i="6"/>
  <c r="U1654" i="6"/>
  <c r="W1655" i="6"/>
  <c r="P1659" i="6"/>
  <c r="K1660" i="6"/>
  <c r="N1663" i="6"/>
  <c r="AE1663" i="6"/>
  <c r="Y1669" i="6"/>
  <c r="X1669" i="6"/>
  <c r="M1669" i="6"/>
  <c r="L1669" i="6"/>
  <c r="Y1675" i="6"/>
  <c r="V1675" i="6"/>
  <c r="AD1675" i="6"/>
  <c r="P1675" i="6"/>
  <c r="AC1675" i="6"/>
  <c r="O1675" i="6"/>
  <c r="AA1675" i="6"/>
  <c r="W1676" i="6"/>
  <c r="AA1678" i="6"/>
  <c r="Z1679" i="6"/>
  <c r="Q1681" i="6"/>
  <c r="AC1684" i="6"/>
  <c r="W1686" i="6"/>
  <c r="P1690" i="6"/>
  <c r="V1690" i="6"/>
  <c r="Y1690" i="6"/>
  <c r="T1690" i="6"/>
  <c r="K1690" i="6"/>
  <c r="T1705" i="6"/>
  <c r="M1705" i="6"/>
  <c r="AF1705" i="6"/>
  <c r="S1705" i="6"/>
  <c r="R1705" i="6"/>
  <c r="Q1705" i="6"/>
  <c r="AG1705" i="6"/>
  <c r="AE1705" i="6"/>
  <c r="AB1705" i="6"/>
  <c r="J1484" i="6"/>
  <c r="AD1491" i="6"/>
  <c r="K1527" i="6"/>
  <c r="AC1541" i="6"/>
  <c r="K1563" i="6"/>
  <c r="AC1563" i="6"/>
  <c r="U1565" i="6"/>
  <c r="L1576" i="6"/>
  <c r="AE1576" i="6"/>
  <c r="Q1581" i="6"/>
  <c r="J1583" i="6"/>
  <c r="W1587" i="6"/>
  <c r="Q1600" i="6"/>
  <c r="K1604" i="6"/>
  <c r="AA1604" i="6"/>
  <c r="T1607" i="6"/>
  <c r="M1609" i="6"/>
  <c r="AA1609" i="6"/>
  <c r="L1612" i="6"/>
  <c r="AA1612" i="6"/>
  <c r="P1619" i="6"/>
  <c r="P1620" i="6"/>
  <c r="K1621" i="6"/>
  <c r="Y1621" i="6"/>
  <c r="P1622" i="6"/>
  <c r="K1623" i="6"/>
  <c r="M1624" i="6"/>
  <c r="AB1624" i="6"/>
  <c r="AA1628" i="6"/>
  <c r="Z1629" i="6"/>
  <c r="M1632" i="6"/>
  <c r="AD1633" i="6"/>
  <c r="Z1637" i="6"/>
  <c r="S1638" i="6"/>
  <c r="O1639" i="6"/>
  <c r="Y1642" i="6"/>
  <c r="S1650" i="6"/>
  <c r="P1651" i="6"/>
  <c r="X1654" i="6"/>
  <c r="S1656" i="6"/>
  <c r="R1659" i="6"/>
  <c r="R1660" i="6"/>
  <c r="O1663" i="6"/>
  <c r="AF1663" i="6"/>
  <c r="X1666" i="6"/>
  <c r="J1669" i="6"/>
  <c r="Z1674" i="6"/>
  <c r="AF1674" i="6"/>
  <c r="O1674" i="6"/>
  <c r="AA1674" i="6"/>
  <c r="X1674" i="6"/>
  <c r="J1675" i="6"/>
  <c r="AB1675" i="6"/>
  <c r="Y1676" i="6"/>
  <c r="AC1677" i="6"/>
  <c r="R1681" i="6"/>
  <c r="AF1685" i="6"/>
  <c r="U1685" i="6"/>
  <c r="M1685" i="6"/>
  <c r="R1685" i="6"/>
  <c r="P1685" i="6"/>
  <c r="AG1685" i="6"/>
  <c r="AD1685" i="6"/>
  <c r="AA1686" i="6"/>
  <c r="J1690" i="6"/>
  <c r="U1705" i="6"/>
  <c r="V1565" i="6"/>
  <c r="AB1587" i="6"/>
  <c r="R1600" i="6"/>
  <c r="L1604" i="6"/>
  <c r="AB1604" i="6"/>
  <c r="AA1607" i="6"/>
  <c r="M1612" i="6"/>
  <c r="AB1612" i="6"/>
  <c r="AC1616" i="6"/>
  <c r="R1616" i="6"/>
  <c r="Y1616" i="6"/>
  <c r="Q1619" i="6"/>
  <c r="L1621" i="6"/>
  <c r="Z1621" i="6"/>
  <c r="Q1622" i="6"/>
  <c r="AC1628" i="6"/>
  <c r="AA1629" i="6"/>
  <c r="AB1637" i="6"/>
  <c r="W1638" i="6"/>
  <c r="T1641" i="6"/>
  <c r="U1641" i="6"/>
  <c r="AD1641" i="6"/>
  <c r="N1641" i="6"/>
  <c r="AC1641" i="6"/>
  <c r="M1641" i="6"/>
  <c r="AF1641" i="6"/>
  <c r="Z1642" i="6"/>
  <c r="V1644" i="6"/>
  <c r="S1644" i="6"/>
  <c r="R1644" i="6"/>
  <c r="X1650" i="6"/>
  <c r="Q1651" i="6"/>
  <c r="AG1655" i="6"/>
  <c r="AE1655" i="6"/>
  <c r="R1655" i="6"/>
  <c r="Z1655" i="6"/>
  <c r="M1655" i="6"/>
  <c r="Y1655" i="6"/>
  <c r="L1655" i="6"/>
  <c r="AA1655" i="6"/>
  <c r="S1659" i="6"/>
  <c r="P1663" i="6"/>
  <c r="Z1676" i="6"/>
  <c r="AC1679" i="6"/>
  <c r="M1679" i="6"/>
  <c r="AE1679" i="6"/>
  <c r="N1679" i="6"/>
  <c r="W1679" i="6"/>
  <c r="U1679" i="6"/>
  <c r="AD1679" i="6"/>
  <c r="S1681" i="6"/>
  <c r="AB1686" i="6"/>
  <c r="AE1809" i="6"/>
  <c r="AD1809" i="6"/>
  <c r="L1809" i="6"/>
  <c r="AB1809" i="6"/>
  <c r="K1809" i="6"/>
  <c r="AA1809" i="6"/>
  <c r="J1809" i="6"/>
  <c r="X1809" i="6"/>
  <c r="U1809" i="6"/>
  <c r="T1809" i="6"/>
  <c r="S1809" i="6"/>
  <c r="R1809" i="6"/>
  <c r="AG1809" i="6"/>
  <c r="AF1809" i="6"/>
  <c r="Z1809" i="6"/>
  <c r="V1809" i="6"/>
  <c r="O1809" i="6"/>
  <c r="N1809" i="6"/>
  <c r="AD1587" i="6"/>
  <c r="Q1595" i="6"/>
  <c r="Z1600" i="6"/>
  <c r="M1604" i="6"/>
  <c r="AD1604" i="6"/>
  <c r="AB1607" i="6"/>
  <c r="O1609" i="6"/>
  <c r="AC1609" i="6"/>
  <c r="N1612" i="6"/>
  <c r="AC1612" i="6"/>
  <c r="J1616" i="6"/>
  <c r="AA1616" i="6"/>
  <c r="AA1618" i="6"/>
  <c r="AB1618" i="6"/>
  <c r="S1619" i="6"/>
  <c r="S1620" i="6"/>
  <c r="M1621" i="6"/>
  <c r="AA1621" i="6"/>
  <c r="S1622" i="6"/>
  <c r="O1624" i="6"/>
  <c r="AE1624" i="6"/>
  <c r="AD1628" i="6"/>
  <c r="Y1638" i="6"/>
  <c r="R1639" i="6"/>
  <c r="J1641" i="6"/>
  <c r="AG1641" i="6"/>
  <c r="U1644" i="6"/>
  <c r="Y1650" i="6"/>
  <c r="R1651" i="6"/>
  <c r="X1653" i="6"/>
  <c r="AB1653" i="6"/>
  <c r="AA1653" i="6"/>
  <c r="J1655" i="6"/>
  <c r="AB1655" i="6"/>
  <c r="T1659" i="6"/>
  <c r="Q1663" i="6"/>
  <c r="V1678" i="6"/>
  <c r="W1678" i="6"/>
  <c r="T1678" i="6"/>
  <c r="AF1678" i="6"/>
  <c r="M1678" i="6"/>
  <c r="AC1678" i="6"/>
  <c r="L1678" i="6"/>
  <c r="J1679" i="6"/>
  <c r="AF1679" i="6"/>
  <c r="T1681" i="6"/>
  <c r="AF1686" i="6"/>
  <c r="Z1708" i="6"/>
  <c r="S1708" i="6"/>
  <c r="Q1708" i="6"/>
  <c r="N1708" i="6"/>
  <c r="W1716" i="6"/>
  <c r="S1716" i="6"/>
  <c r="Y1716" i="6"/>
  <c r="O1604" i="6"/>
  <c r="AE1604" i="6"/>
  <c r="AC1607" i="6"/>
  <c r="O1612" i="6"/>
  <c r="AE1612" i="6"/>
  <c r="T1619" i="6"/>
  <c r="N1621" i="6"/>
  <c r="AC1621" i="6"/>
  <c r="V1622" i="6"/>
  <c r="U1629" i="6"/>
  <c r="Q1629" i="6"/>
  <c r="AD1629" i="6"/>
  <c r="T1637" i="6"/>
  <c r="V1637" i="6"/>
  <c r="AF1637" i="6"/>
  <c r="P1637" i="6"/>
  <c r="AE1637" i="6"/>
  <c r="N1637" i="6"/>
  <c r="AD1637" i="6"/>
  <c r="AA1638" i="6"/>
  <c r="AA1642" i="6"/>
  <c r="L1642" i="6"/>
  <c r="T1642" i="6"/>
  <c r="S1642" i="6"/>
  <c r="AC1642" i="6"/>
  <c r="AB1650" i="6"/>
  <c r="V1651" i="6"/>
  <c r="W1659" i="6"/>
  <c r="X1676" i="6"/>
  <c r="AA1676" i="6"/>
  <c r="K1676" i="6"/>
  <c r="S1676" i="6"/>
  <c r="R1676" i="6"/>
  <c r="AC1676" i="6"/>
  <c r="U1681" i="6"/>
  <c r="U1708" i="6"/>
  <c r="Y1717" i="6"/>
  <c r="U1717" i="6"/>
  <c r="P1717" i="6"/>
  <c r="M1717" i="6"/>
  <c r="L1717" i="6"/>
  <c r="AF1717" i="6"/>
  <c r="AB1717" i="6"/>
  <c r="T1717" i="6"/>
  <c r="V1643" i="6"/>
  <c r="Y1652" i="6"/>
  <c r="Y1664" i="6"/>
  <c r="AA1694" i="6"/>
  <c r="T1694" i="6"/>
  <c r="O1695" i="6"/>
  <c r="V1696" i="6"/>
  <c r="M1696" i="6"/>
  <c r="R1696" i="6"/>
  <c r="V1700" i="6"/>
  <c r="Z1700" i="6"/>
  <c r="L1700" i="6"/>
  <c r="AG1700" i="6"/>
  <c r="Z1701" i="6"/>
  <c r="V1704" i="6"/>
  <c r="AD1704" i="6"/>
  <c r="M1704" i="6"/>
  <c r="Z1709" i="6"/>
  <c r="M1709" i="6"/>
  <c r="AD1709" i="6"/>
  <c r="V1710" i="6"/>
  <c r="O1711" i="6"/>
  <c r="X1714" i="6"/>
  <c r="W1715" i="6"/>
  <c r="AA1720" i="6"/>
  <c r="T1728" i="6"/>
  <c r="R1733" i="6"/>
  <c r="AA1733" i="6"/>
  <c r="W1738" i="6"/>
  <c r="AF1741" i="6"/>
  <c r="K1744" i="6"/>
  <c r="AD1744" i="6"/>
  <c r="T1746" i="6"/>
  <c r="W1749" i="6"/>
  <c r="AF1749" i="6"/>
  <c r="R1749" i="6"/>
  <c r="R1750" i="6"/>
  <c r="M1751" i="6"/>
  <c r="Q1753" i="6"/>
  <c r="W1762" i="6"/>
  <c r="X1767" i="6"/>
  <c r="S1767" i="6"/>
  <c r="R1767" i="6"/>
  <c r="AD1767" i="6"/>
  <c r="AA1769" i="6"/>
  <c r="T1771" i="6"/>
  <c r="U1786" i="6"/>
  <c r="S1806" i="6"/>
  <c r="M1806" i="6"/>
  <c r="AE1806" i="6"/>
  <c r="K1806" i="6"/>
  <c r="AD1806" i="6"/>
  <c r="J1806" i="6"/>
  <c r="AA1806" i="6"/>
  <c r="X1806" i="6"/>
  <c r="V1806" i="6"/>
  <c r="U1806" i="6"/>
  <c r="Q1806" i="6"/>
  <c r="X1627" i="6"/>
  <c r="J1643" i="6"/>
  <c r="W1643" i="6"/>
  <c r="W1646" i="6"/>
  <c r="U1648" i="6"/>
  <c r="J1652" i="6"/>
  <c r="Z1652" i="6"/>
  <c r="M1661" i="6"/>
  <c r="J1664" i="6"/>
  <c r="Z1664" i="6"/>
  <c r="V1667" i="6"/>
  <c r="J1668" i="6"/>
  <c r="AF1671" i="6"/>
  <c r="K1694" i="6"/>
  <c r="Q1695" i="6"/>
  <c r="O1696" i="6"/>
  <c r="N1700" i="6"/>
  <c r="P1704" i="6"/>
  <c r="N1709" i="6"/>
  <c r="R1711" i="6"/>
  <c r="Y1713" i="6"/>
  <c r="M1713" i="6"/>
  <c r="Z1725" i="6"/>
  <c r="U1725" i="6"/>
  <c r="J1725" i="6"/>
  <c r="W1728" i="6"/>
  <c r="L1733" i="6"/>
  <c r="X1738" i="6"/>
  <c r="Y1743" i="6"/>
  <c r="N1743" i="6"/>
  <c r="AD1743" i="6"/>
  <c r="M1744" i="6"/>
  <c r="AF1744" i="6"/>
  <c r="U1746" i="6"/>
  <c r="M1749" i="6"/>
  <c r="P1751" i="6"/>
  <c r="S1753" i="6"/>
  <c r="U1758" i="6"/>
  <c r="T1758" i="6"/>
  <c r="L1758" i="6"/>
  <c r="Z1758" i="6"/>
  <c r="Y1762" i="6"/>
  <c r="W1765" i="6"/>
  <c r="V1765" i="6"/>
  <c r="O1765" i="6"/>
  <c r="M1767" i="6"/>
  <c r="U1771" i="6"/>
  <c r="AC1786" i="6"/>
  <c r="N1806" i="6"/>
  <c r="AC1847" i="6"/>
  <c r="Q1847" i="6"/>
  <c r="AF1847" i="6"/>
  <c r="AB1847" i="6"/>
  <c r="W1847" i="6"/>
  <c r="V1847" i="6"/>
  <c r="O1847" i="6"/>
  <c r="N1847" i="6"/>
  <c r="N1744" i="6"/>
  <c r="V1745" i="6"/>
  <c r="AE1745" i="6"/>
  <c r="L1745" i="6"/>
  <c r="S1751" i="6"/>
  <c r="AA1753" i="6"/>
  <c r="Z1762" i="6"/>
  <c r="AF1784" i="6"/>
  <c r="V1784" i="6"/>
  <c r="U1784" i="6"/>
  <c r="J1784" i="6"/>
  <c r="L1706" i="6"/>
  <c r="U1706" i="6"/>
  <c r="AF1724" i="6"/>
  <c r="AA1724" i="6"/>
  <c r="V1724" i="6"/>
  <c r="K1724" i="6"/>
  <c r="AA1738" i="6"/>
  <c r="AE1738" i="6"/>
  <c r="Q1738" i="6"/>
  <c r="Z1738" i="6"/>
  <c r="L1738" i="6"/>
  <c r="T1738" i="6"/>
  <c r="AB1738" i="6"/>
  <c r="P1744" i="6"/>
  <c r="Q1745" i="6"/>
  <c r="X1751" i="6"/>
  <c r="AF1753" i="6"/>
  <c r="AC1762" i="6"/>
  <c r="W1839" i="6"/>
  <c r="AE1839" i="6"/>
  <c r="V1839" i="6"/>
  <c r="AC1839" i="6"/>
  <c r="AB1839" i="6"/>
  <c r="X1839" i="6"/>
  <c r="R1839" i="6"/>
  <c r="Q1839" i="6"/>
  <c r="N1839" i="6"/>
  <c r="M1839" i="6"/>
  <c r="T1693" i="6"/>
  <c r="AB1693" i="6"/>
  <c r="R1693" i="6"/>
  <c r="AG1693" i="6"/>
  <c r="V1695" i="6"/>
  <c r="K1706" i="6"/>
  <c r="AG1710" i="6"/>
  <c r="AE1710" i="6"/>
  <c r="P1710" i="6"/>
  <c r="Z1710" i="6"/>
  <c r="L1710" i="6"/>
  <c r="T1710" i="6"/>
  <c r="AA1710" i="6"/>
  <c r="X1711" i="6"/>
  <c r="AC1715" i="6"/>
  <c r="AE1715" i="6"/>
  <c r="L1715" i="6"/>
  <c r="X1715" i="6"/>
  <c r="R1715" i="6"/>
  <c r="AF1715" i="6"/>
  <c r="X1720" i="6"/>
  <c r="S1720" i="6"/>
  <c r="N1720" i="6"/>
  <c r="Z1720" i="6"/>
  <c r="J1724" i="6"/>
  <c r="J1738" i="6"/>
  <c r="AC1738" i="6"/>
  <c r="AB1740" i="6"/>
  <c r="O1740" i="6"/>
  <c r="R1744" i="6"/>
  <c r="R1745" i="6"/>
  <c r="AA1746" i="6"/>
  <c r="Y1751" i="6"/>
  <c r="X1766" i="6"/>
  <c r="R1766" i="6"/>
  <c r="O1766" i="6"/>
  <c r="AG1766" i="6"/>
  <c r="J1766" i="6"/>
  <c r="AA1766" i="6"/>
  <c r="V1766" i="6"/>
  <c r="W1770" i="6"/>
  <c r="Z1770" i="6"/>
  <c r="V1770" i="6"/>
  <c r="O1770" i="6"/>
  <c r="AC1751" i="6"/>
  <c r="Y1755" i="6"/>
  <c r="K1755" i="6"/>
  <c r="AA1762" i="6"/>
  <c r="AF1762" i="6"/>
  <c r="R1762" i="6"/>
  <c r="AE1762" i="6"/>
  <c r="Q1762" i="6"/>
  <c r="AB1762" i="6"/>
  <c r="M1762" i="6"/>
  <c r="X1762" i="6"/>
  <c r="J1762" i="6"/>
  <c r="V1762" i="6"/>
  <c r="AB1763" i="6"/>
  <c r="S1763" i="6"/>
  <c r="K1763" i="6"/>
  <c r="K1804" i="6"/>
  <c r="Y1804" i="6"/>
  <c r="X1804" i="6"/>
  <c r="M1823" i="6"/>
  <c r="AG1823" i="6"/>
  <c r="L1823" i="6"/>
  <c r="AF1823" i="6"/>
  <c r="J1823" i="6"/>
  <c r="AB1823" i="6"/>
  <c r="Y1823" i="6"/>
  <c r="X1823" i="6"/>
  <c r="V1823" i="6"/>
  <c r="U1823" i="6"/>
  <c r="T1823" i="6"/>
  <c r="P1823" i="6"/>
  <c r="AB1865" i="6"/>
  <c r="AA1865" i="6"/>
  <c r="J1865" i="6"/>
  <c r="O1643" i="6"/>
  <c r="AB1643" i="6"/>
  <c r="AF1648" i="6"/>
  <c r="P1652" i="6"/>
  <c r="AE1652" i="6"/>
  <c r="AD1661" i="6"/>
  <c r="P1664" i="6"/>
  <c r="AE1664" i="6"/>
  <c r="V1668" i="6"/>
  <c r="Q1693" i="6"/>
  <c r="Z1694" i="6"/>
  <c r="AG1696" i="6"/>
  <c r="AG1698" i="6"/>
  <c r="AB1698" i="6"/>
  <c r="N1698" i="6"/>
  <c r="X1698" i="6"/>
  <c r="J1698" i="6"/>
  <c r="AF1698" i="6"/>
  <c r="Q1698" i="6"/>
  <c r="AA1698" i="6"/>
  <c r="T1701" i="6"/>
  <c r="AE1701" i="6"/>
  <c r="S1701" i="6"/>
  <c r="AG1704" i="6"/>
  <c r="T1706" i="6"/>
  <c r="K1710" i="6"/>
  <c r="AC1710" i="6"/>
  <c r="S1714" i="6"/>
  <c r="AF1714" i="6"/>
  <c r="K1714" i="6"/>
  <c r="W1714" i="6"/>
  <c r="K1715" i="6"/>
  <c r="M1720" i="6"/>
  <c r="N1724" i="6"/>
  <c r="AG1733" i="6"/>
  <c r="M1738" i="6"/>
  <c r="AF1738" i="6"/>
  <c r="AC1740" i="6"/>
  <c r="V1744" i="6"/>
  <c r="AA1745" i="6"/>
  <c r="AA1750" i="6"/>
  <c r="T1750" i="6"/>
  <c r="AD1750" i="6"/>
  <c r="P1750" i="6"/>
  <c r="X1750" i="6"/>
  <c r="J1750" i="6"/>
  <c r="AB1750" i="6"/>
  <c r="L1755" i="6"/>
  <c r="K1762" i="6"/>
  <c r="J1763" i="6"/>
  <c r="M1766" i="6"/>
  <c r="U1769" i="6"/>
  <c r="W1769" i="6"/>
  <c r="V1769" i="6"/>
  <c r="Q1769" i="6"/>
  <c r="AE1769" i="6"/>
  <c r="L1769" i="6"/>
  <c r="AC1769" i="6"/>
  <c r="J1769" i="6"/>
  <c r="U1770" i="6"/>
  <c r="O1775" i="6"/>
  <c r="L1775" i="6"/>
  <c r="AC1775" i="6"/>
  <c r="N1823" i="6"/>
  <c r="V1876" i="6"/>
  <c r="T1876" i="6"/>
  <c r="K1876" i="6"/>
  <c r="AF1876" i="6"/>
  <c r="Q1876" i="6"/>
  <c r="AG1876" i="6"/>
  <c r="AC1876" i="6"/>
  <c r="Y1876" i="6"/>
  <c r="W1876" i="6"/>
  <c r="U1876" i="6"/>
  <c r="O1876" i="6"/>
  <c r="M1876" i="6"/>
  <c r="AF1900" i="6"/>
  <c r="U1900" i="6"/>
  <c r="AE1900" i="6"/>
  <c r="O1900" i="6"/>
  <c r="Q1900" i="6"/>
  <c r="P1900" i="6"/>
  <c r="N1900" i="6"/>
  <c r="AG1900" i="6"/>
  <c r="K1900" i="6"/>
  <c r="AD1900" i="6"/>
  <c r="J1900" i="6"/>
  <c r="AB1900" i="6"/>
  <c r="Z1900" i="6"/>
  <c r="V1900" i="6"/>
  <c r="AC1900" i="6"/>
  <c r="AA1900" i="6"/>
  <c r="T1900" i="6"/>
  <c r="S1900" i="6"/>
  <c r="V1752" i="6"/>
  <c r="N1752" i="6"/>
  <c r="AC1752" i="6"/>
  <c r="V1757" i="6"/>
  <c r="R1757" i="6"/>
  <c r="AE1757" i="6"/>
  <c r="AC1823" i="6"/>
  <c r="U1693" i="6"/>
  <c r="X1695" i="6"/>
  <c r="T1695" i="6"/>
  <c r="AD1695" i="6"/>
  <c r="P1695" i="6"/>
  <c r="Y1695" i="6"/>
  <c r="J1695" i="6"/>
  <c r="AB1695" i="6"/>
  <c r="Z1706" i="6"/>
  <c r="N1710" i="6"/>
  <c r="AG1711" i="6"/>
  <c r="W1711" i="6"/>
  <c r="P1711" i="6"/>
  <c r="AA1711" i="6"/>
  <c r="J1711" i="6"/>
  <c r="AE1711" i="6"/>
  <c r="O1715" i="6"/>
  <c r="Q1720" i="6"/>
  <c r="R1724" i="6"/>
  <c r="AC1728" i="6"/>
  <c r="R1728" i="6"/>
  <c r="P1738" i="6"/>
  <c r="V1741" i="6"/>
  <c r="AA1741" i="6"/>
  <c r="M1741" i="6"/>
  <c r="X1744" i="6"/>
  <c r="K1746" i="6"/>
  <c r="Z1746" i="6"/>
  <c r="P1746" i="6"/>
  <c r="O1752" i="6"/>
  <c r="Q1755" i="6"/>
  <c r="L1757" i="6"/>
  <c r="N1762" i="6"/>
  <c r="X1763" i="6"/>
  <c r="V1771" i="6"/>
  <c r="Z1771" i="6"/>
  <c r="Y1771" i="6"/>
  <c r="S1771" i="6"/>
  <c r="N1771" i="6"/>
  <c r="AF1771" i="6"/>
  <c r="J1771" i="6"/>
  <c r="AA1706" i="6"/>
  <c r="Y1712" i="6"/>
  <c r="AD1712" i="6"/>
  <c r="M1712" i="6"/>
  <c r="W1724" i="6"/>
  <c r="R1738" i="6"/>
  <c r="AB1752" i="6"/>
  <c r="T1755" i="6"/>
  <c r="Q1757" i="6"/>
  <c r="P1762" i="6"/>
  <c r="Y1763" i="6"/>
  <c r="AB1867" i="6"/>
  <c r="AE1867" i="6"/>
  <c r="M1867" i="6"/>
  <c r="Y1867" i="6"/>
  <c r="R1867" i="6"/>
  <c r="AD1867" i="6"/>
  <c r="AC1867" i="6"/>
  <c r="Z1867" i="6"/>
  <c r="X1867" i="6"/>
  <c r="V1867" i="6"/>
  <c r="T1867" i="6"/>
  <c r="S1867" i="6"/>
  <c r="Q1867" i="6"/>
  <c r="N1867" i="6"/>
  <c r="L1867" i="6"/>
  <c r="J1867" i="6"/>
  <c r="AD1726" i="6"/>
  <c r="Q1726" i="6"/>
  <c r="AG1744" i="6"/>
  <c r="AE1744" i="6"/>
  <c r="Q1744" i="6"/>
  <c r="Z1744" i="6"/>
  <c r="L1744" i="6"/>
  <c r="T1744" i="6"/>
  <c r="AB1744" i="6"/>
  <c r="J1751" i="6"/>
  <c r="AB1751" i="6"/>
  <c r="O1751" i="6"/>
  <c r="V1753" i="6"/>
  <c r="U1753" i="6"/>
  <c r="U1757" i="6"/>
  <c r="W1764" i="6"/>
  <c r="AC1764" i="6"/>
  <c r="O1764" i="6"/>
  <c r="T1786" i="6"/>
  <c r="Z1786" i="6"/>
  <c r="Y1786" i="6"/>
  <c r="V1786" i="6"/>
  <c r="R1786" i="6"/>
  <c r="O1786" i="6"/>
  <c r="N1786" i="6"/>
  <c r="AF1786" i="6"/>
  <c r="K1786" i="6"/>
  <c r="AE1786" i="6"/>
  <c r="J1786" i="6"/>
  <c r="AF1867" i="6"/>
  <c r="Y1897" i="6"/>
  <c r="J1897" i="6"/>
  <c r="S1897" i="6"/>
  <c r="Q1897" i="6"/>
  <c r="AG1897" i="6"/>
  <c r="O1897" i="6"/>
  <c r="AF1897" i="6"/>
  <c r="M1897" i="6"/>
  <c r="AE1897" i="6"/>
  <c r="L1897" i="6"/>
  <c r="AD1897" i="6"/>
  <c r="K1897" i="6"/>
  <c r="Z1897" i="6"/>
  <c r="W1897" i="6"/>
  <c r="U1897" i="6"/>
  <c r="AC1897" i="6"/>
  <c r="X1897" i="6"/>
  <c r="T1897" i="6"/>
  <c r="R1897" i="6"/>
  <c r="AE1816" i="6"/>
  <c r="AE1818" i="6"/>
  <c r="O1833" i="6"/>
  <c r="AC1833" i="6"/>
  <c r="Q1840" i="6"/>
  <c r="P1841" i="6"/>
  <c r="U1849" i="6"/>
  <c r="Q1850" i="6"/>
  <c r="X1853" i="6"/>
  <c r="Q1853" i="6"/>
  <c r="AB1853" i="6"/>
  <c r="K1853" i="6"/>
  <c r="AE1853" i="6"/>
  <c r="S1856" i="6"/>
  <c r="Q1857" i="6"/>
  <c r="R1859" i="6"/>
  <c r="Y1868" i="6"/>
  <c r="W1868" i="6"/>
  <c r="X1869" i="6"/>
  <c r="X1873" i="6"/>
  <c r="X1877" i="6"/>
  <c r="Q1881" i="6"/>
  <c r="Y1883" i="6"/>
  <c r="R1883" i="6"/>
  <c r="Z1883" i="6"/>
  <c r="O1883" i="6"/>
  <c r="AF1883" i="6"/>
  <c r="Q1884" i="6"/>
  <c r="Y1885" i="6"/>
  <c r="K1908" i="6"/>
  <c r="Z1908" i="6"/>
  <c r="AD1908" i="6"/>
  <c r="N1731" i="6"/>
  <c r="L1732" i="6"/>
  <c r="Z1732" i="6"/>
  <c r="AD1742" i="6"/>
  <c r="T1768" i="6"/>
  <c r="AE1772" i="6"/>
  <c r="W1773" i="6"/>
  <c r="Z1774" i="6"/>
  <c r="Z1778" i="6"/>
  <c r="Y1782" i="6"/>
  <c r="V1787" i="6"/>
  <c r="U1788" i="6"/>
  <c r="Z1790" i="6"/>
  <c r="W1793" i="6"/>
  <c r="Y1795" i="6"/>
  <c r="O1797" i="6"/>
  <c r="AF1797" i="6"/>
  <c r="Z1798" i="6"/>
  <c r="W1801" i="6"/>
  <c r="Z1803" i="6"/>
  <c r="AE1810" i="6"/>
  <c r="AB1812" i="6"/>
  <c r="R1813" i="6"/>
  <c r="AF1813" i="6"/>
  <c r="L1816" i="6"/>
  <c r="AF1816" i="6"/>
  <c r="T1817" i="6"/>
  <c r="J1818" i="6"/>
  <c r="AG1818" i="6"/>
  <c r="AB1820" i="6"/>
  <c r="S1821" i="6"/>
  <c r="J1822" i="6"/>
  <c r="N1825" i="6"/>
  <c r="AB1825" i="6"/>
  <c r="AD1827" i="6"/>
  <c r="AF1828" i="6"/>
  <c r="V1829" i="6"/>
  <c r="T1830" i="6"/>
  <c r="AC1831" i="6"/>
  <c r="Z1832" i="6"/>
  <c r="P1833" i="6"/>
  <c r="AD1833" i="6"/>
  <c r="Z1834" i="6"/>
  <c r="N1837" i="6"/>
  <c r="AE1837" i="6"/>
  <c r="R1840" i="6"/>
  <c r="Q1841" i="6"/>
  <c r="T1842" i="6"/>
  <c r="X1846" i="6"/>
  <c r="O1846" i="6"/>
  <c r="AC1846" i="6"/>
  <c r="Y1849" i="6"/>
  <c r="R1850" i="6"/>
  <c r="T1852" i="6"/>
  <c r="AG1852" i="6"/>
  <c r="L1852" i="6"/>
  <c r="AA1852" i="6"/>
  <c r="Q1852" i="6"/>
  <c r="J1853" i="6"/>
  <c r="AF1853" i="6"/>
  <c r="U1856" i="6"/>
  <c r="S1857" i="6"/>
  <c r="U1859" i="6"/>
  <c r="X1868" i="6"/>
  <c r="Y1873" i="6"/>
  <c r="Z1877" i="6"/>
  <c r="R1881" i="6"/>
  <c r="S1884" i="6"/>
  <c r="AA1885" i="6"/>
  <c r="AB1909" i="6"/>
  <c r="AE1909" i="6"/>
  <c r="L1909" i="6"/>
  <c r="W1909" i="6"/>
  <c r="R1909" i="6"/>
  <c r="Q1909" i="6"/>
  <c r="M1909" i="6"/>
  <c r="K1909" i="6"/>
  <c r="AF1909" i="6"/>
  <c r="J1909" i="6"/>
  <c r="AC1909" i="6"/>
  <c r="X1909" i="6"/>
  <c r="V1909" i="6"/>
  <c r="AC1812" i="6"/>
  <c r="S1813" i="6"/>
  <c r="M1816" i="6"/>
  <c r="AG1816" i="6"/>
  <c r="K1818" i="6"/>
  <c r="AC1820" i="6"/>
  <c r="T1821" i="6"/>
  <c r="K1822" i="6"/>
  <c r="Q1833" i="6"/>
  <c r="AE1833" i="6"/>
  <c r="V1840" i="6"/>
  <c r="U1841" i="6"/>
  <c r="Z1849" i="6"/>
  <c r="T1850" i="6"/>
  <c r="S1854" i="6"/>
  <c r="J1854" i="6"/>
  <c r="Y1854" i="6"/>
  <c r="Z1856" i="6"/>
  <c r="T1857" i="6"/>
  <c r="Y1859" i="6"/>
  <c r="W1866" i="6"/>
  <c r="O1866" i="6"/>
  <c r="AG1866" i="6"/>
  <c r="U1866" i="6"/>
  <c r="Z1869" i="6"/>
  <c r="AE1869" i="6"/>
  <c r="Q1869" i="6"/>
  <c r="AA1869" i="6"/>
  <c r="L1869" i="6"/>
  <c r="T1869" i="6"/>
  <c r="AB1869" i="6"/>
  <c r="AB1877" i="6"/>
  <c r="AB1885" i="6"/>
  <c r="W1768" i="6"/>
  <c r="Y1773" i="6"/>
  <c r="AC1778" i="6"/>
  <c r="AC1782" i="6"/>
  <c r="Z1787" i="6"/>
  <c r="AC1790" i="6"/>
  <c r="R1797" i="6"/>
  <c r="AD1798" i="6"/>
  <c r="AE1812" i="6"/>
  <c r="T1813" i="6"/>
  <c r="Y1814" i="6"/>
  <c r="O1816" i="6"/>
  <c r="W1817" i="6"/>
  <c r="N1818" i="6"/>
  <c r="X1819" i="6"/>
  <c r="AE1820" i="6"/>
  <c r="V1821" i="6"/>
  <c r="M1822" i="6"/>
  <c r="P1825" i="6"/>
  <c r="AD1825" i="6"/>
  <c r="Z1829" i="6"/>
  <c r="AG1831" i="6"/>
  <c r="AC1832" i="6"/>
  <c r="R1833" i="6"/>
  <c r="AF1833" i="6"/>
  <c r="AC1834" i="6"/>
  <c r="P1837" i="6"/>
  <c r="AG1838" i="6"/>
  <c r="AD1838" i="6"/>
  <c r="W1838" i="6"/>
  <c r="Y1840" i="6"/>
  <c r="V1841" i="6"/>
  <c r="Y1842" i="6"/>
  <c r="AA1849" i="6"/>
  <c r="V1850" i="6"/>
  <c r="K1854" i="6"/>
  <c r="AB1856" i="6"/>
  <c r="V1857" i="6"/>
  <c r="AA1859" i="6"/>
  <c r="M1866" i="6"/>
  <c r="J1869" i="6"/>
  <c r="AC1869" i="6"/>
  <c r="U1871" i="6"/>
  <c r="AB1871" i="6"/>
  <c r="T1871" i="6"/>
  <c r="J1871" i="6"/>
  <c r="V1881" i="6"/>
  <c r="Y1884" i="6"/>
  <c r="AD1885" i="6"/>
  <c r="AF1812" i="6"/>
  <c r="V1813" i="6"/>
  <c r="P1816" i="6"/>
  <c r="O1818" i="6"/>
  <c r="AF1820" i="6"/>
  <c r="W1821" i="6"/>
  <c r="AA1822" i="6"/>
  <c r="AE1832" i="6"/>
  <c r="S1833" i="6"/>
  <c r="AG1834" i="6"/>
  <c r="AA1840" i="6"/>
  <c r="Z1841" i="6"/>
  <c r="W1850" i="6"/>
  <c r="N1854" i="6"/>
  <c r="AE1856" i="6"/>
  <c r="W1857" i="6"/>
  <c r="AC1859" i="6"/>
  <c r="N1866" i="6"/>
  <c r="K1869" i="6"/>
  <c r="AD1869" i="6"/>
  <c r="V1873" i="6"/>
  <c r="AF1873" i="6"/>
  <c r="P1873" i="6"/>
  <c r="AA1873" i="6"/>
  <c r="L1873" i="6"/>
  <c r="T1873" i="6"/>
  <c r="AD1873" i="6"/>
  <c r="Z1878" i="6"/>
  <c r="Y1878" i="6"/>
  <c r="W1881" i="6"/>
  <c r="Z1884" i="6"/>
  <c r="W1813" i="6"/>
  <c r="Q1816" i="6"/>
  <c r="Q1818" i="6"/>
  <c r="X1821" i="6"/>
  <c r="AC1822" i="6"/>
  <c r="T1833" i="6"/>
  <c r="AD1840" i="6"/>
  <c r="AA1841" i="6"/>
  <c r="R1849" i="6"/>
  <c r="AD1849" i="6"/>
  <c r="M1849" i="6"/>
  <c r="W1849" i="6"/>
  <c r="AE1849" i="6"/>
  <c r="Y1850" i="6"/>
  <c r="AF1856" i="6"/>
  <c r="Y1857" i="6"/>
  <c r="AF1859" i="6"/>
  <c r="W1683" i="6"/>
  <c r="U1702" i="6"/>
  <c r="W1707" i="6"/>
  <c r="W1719" i="6"/>
  <c r="Z1723" i="6"/>
  <c r="AA1729" i="6"/>
  <c r="R1732" i="6"/>
  <c r="AF1732" i="6"/>
  <c r="P1742" i="6"/>
  <c r="V1754" i="6"/>
  <c r="R1756" i="6"/>
  <c r="AF1756" i="6"/>
  <c r="L1768" i="6"/>
  <c r="Z1768" i="6"/>
  <c r="O1772" i="6"/>
  <c r="M1773" i="6"/>
  <c r="AC1773" i="6"/>
  <c r="R1774" i="6"/>
  <c r="AF1774" i="6"/>
  <c r="U1776" i="6"/>
  <c r="T1777" i="6"/>
  <c r="N1778" i="6"/>
  <c r="W1781" i="6"/>
  <c r="M1782" i="6"/>
  <c r="Z1785" i="6"/>
  <c r="M1787" i="6"/>
  <c r="AD1787" i="6"/>
  <c r="W1789" i="6"/>
  <c r="N1790" i="6"/>
  <c r="N1793" i="6"/>
  <c r="AB1793" i="6"/>
  <c r="V1794" i="6"/>
  <c r="N1795" i="6"/>
  <c r="AG1795" i="6"/>
  <c r="U1797" i="6"/>
  <c r="N1798" i="6"/>
  <c r="O1801" i="6"/>
  <c r="AC1801" i="6"/>
  <c r="V1802" i="6"/>
  <c r="O1803" i="6"/>
  <c r="AG1803" i="6"/>
  <c r="R1805" i="6"/>
  <c r="AF1805" i="6"/>
  <c r="T1807" i="6"/>
  <c r="Q1810" i="6"/>
  <c r="L1812" i="6"/>
  <c r="J1813" i="6"/>
  <c r="X1813" i="6"/>
  <c r="N1815" i="6"/>
  <c r="T1816" i="6"/>
  <c r="L1817" i="6"/>
  <c r="Z1817" i="6"/>
  <c r="R1818" i="6"/>
  <c r="L1820" i="6"/>
  <c r="J1821" i="6"/>
  <c r="Z1821" i="6"/>
  <c r="AD1822" i="6"/>
  <c r="S1825" i="6"/>
  <c r="Q1827" i="6"/>
  <c r="O1828" i="6"/>
  <c r="L1829" i="6"/>
  <c r="AC1829" i="6"/>
  <c r="N1831" i="6"/>
  <c r="M1832" i="6"/>
  <c r="AG1832" i="6"/>
  <c r="V1833" i="6"/>
  <c r="K1834" i="6"/>
  <c r="AE1836" i="6"/>
  <c r="U1837" i="6"/>
  <c r="L1838" i="6"/>
  <c r="Z1838" i="6"/>
  <c r="S1846" i="6"/>
  <c r="T1848" i="6"/>
  <c r="AA1848" i="6"/>
  <c r="S1848" i="6"/>
  <c r="AF1848" i="6"/>
  <c r="L1848" i="6"/>
  <c r="K1849" i="6"/>
  <c r="AF1849" i="6"/>
  <c r="U1852" i="6"/>
  <c r="T1853" i="6"/>
  <c r="T1854" i="6"/>
  <c r="T1866" i="6"/>
  <c r="O1869" i="6"/>
  <c r="V1870" i="6"/>
  <c r="AE1870" i="6"/>
  <c r="U1870" i="6"/>
  <c r="K1870" i="6"/>
  <c r="P1871" i="6"/>
  <c r="M1873" i="6"/>
  <c r="AG1874" i="6"/>
  <c r="AA1874" i="6"/>
  <c r="V1874" i="6"/>
  <c r="AF1874" i="6"/>
  <c r="Q1874" i="6"/>
  <c r="Y1874" i="6"/>
  <c r="K1874" i="6"/>
  <c r="AC1874" i="6"/>
  <c r="AB1879" i="6"/>
  <c r="AC1879" i="6"/>
  <c r="J1879" i="6"/>
  <c r="Z1879" i="6"/>
  <c r="T1879" i="6"/>
  <c r="AF1879" i="6"/>
  <c r="M1879" i="6"/>
  <c r="V1949" i="6"/>
  <c r="U1949" i="6"/>
  <c r="T1949" i="6"/>
  <c r="R1949" i="6"/>
  <c r="AF1949" i="6"/>
  <c r="P1949" i="6"/>
  <c r="AE1949" i="6"/>
  <c r="L1949" i="6"/>
  <c r="AG1949" i="6"/>
  <c r="AD1949" i="6"/>
  <c r="AC1949" i="6"/>
  <c r="AB1949" i="6"/>
  <c r="W1949" i="6"/>
  <c r="S1949" i="6"/>
  <c r="Q1949" i="6"/>
  <c r="K1949" i="6"/>
  <c r="J1949" i="6"/>
  <c r="W1833" i="6"/>
  <c r="T1840" i="6"/>
  <c r="AB1840" i="6"/>
  <c r="U1840" i="6"/>
  <c r="AG1840" i="6"/>
  <c r="T1841" i="6"/>
  <c r="AE1841" i="6"/>
  <c r="N1841" i="6"/>
  <c r="X1841" i="6"/>
  <c r="AC1841" i="6"/>
  <c r="AF1843" i="6"/>
  <c r="R1843" i="6"/>
  <c r="AD1843" i="6"/>
  <c r="AG1850" i="6"/>
  <c r="X1850" i="6"/>
  <c r="J1850" i="6"/>
  <c r="S1850" i="6"/>
  <c r="AA1850" i="6"/>
  <c r="M1850" i="6"/>
  <c r="AC1850" i="6"/>
  <c r="T1856" i="6"/>
  <c r="W1856" i="6"/>
  <c r="Q1856" i="6"/>
  <c r="AC1856" i="6"/>
  <c r="Z1857" i="6"/>
  <c r="AC1857" i="6"/>
  <c r="O1857" i="6"/>
  <c r="X1857" i="6"/>
  <c r="J1857" i="6"/>
  <c r="AF1857" i="6"/>
  <c r="R1857" i="6"/>
  <c r="AB1857" i="6"/>
  <c r="T1859" i="6"/>
  <c r="V1859" i="6"/>
  <c r="P1859" i="6"/>
  <c r="AB1859" i="6"/>
  <c r="U1877" i="6"/>
  <c r="S1877" i="6"/>
  <c r="L1877" i="6"/>
  <c r="AE1877" i="6"/>
  <c r="T1877" i="6"/>
  <c r="V1885" i="6"/>
  <c r="Z1885" i="6"/>
  <c r="K1885" i="6"/>
  <c r="S1885" i="6"/>
  <c r="R1885" i="6"/>
  <c r="P1885" i="6"/>
  <c r="O1885" i="6"/>
  <c r="AE1885" i="6"/>
  <c r="M1885" i="6"/>
  <c r="X1885" i="6"/>
  <c r="W1914" i="6"/>
  <c r="Y1914" i="6"/>
  <c r="Q1914" i="6"/>
  <c r="R1914" i="6"/>
  <c r="O1914" i="6"/>
  <c r="N1914" i="6"/>
  <c r="AF1914" i="6"/>
  <c r="M1914" i="6"/>
  <c r="AE1914" i="6"/>
  <c r="L1914" i="6"/>
  <c r="AD1914" i="6"/>
  <c r="AC1914" i="6"/>
  <c r="Z1914" i="6"/>
  <c r="X1914" i="6"/>
  <c r="X1797" i="6"/>
  <c r="O1812" i="6"/>
  <c r="L1813" i="6"/>
  <c r="AA1813" i="6"/>
  <c r="Q1815" i="6"/>
  <c r="W1816" i="6"/>
  <c r="W1818" i="6"/>
  <c r="O1820" i="6"/>
  <c r="L1821" i="6"/>
  <c r="AB1821" i="6"/>
  <c r="Q1828" i="6"/>
  <c r="J1833" i="6"/>
  <c r="X1833" i="6"/>
  <c r="K1840" i="6"/>
  <c r="J1841" i="6"/>
  <c r="AF1841" i="6"/>
  <c r="S1843" i="6"/>
  <c r="N1849" i="6"/>
  <c r="K1850" i="6"/>
  <c r="AD1850" i="6"/>
  <c r="Z1854" i="6"/>
  <c r="L1856" i="6"/>
  <c r="K1857" i="6"/>
  <c r="AD1857" i="6"/>
  <c r="J1859" i="6"/>
  <c r="Y1864" i="6"/>
  <c r="Q1864" i="6"/>
  <c r="Z1866" i="6"/>
  <c r="R1869" i="6"/>
  <c r="J1877" i="6"/>
  <c r="Z1881" i="6"/>
  <c r="AC1881" i="6"/>
  <c r="O1881" i="6"/>
  <c r="AE1881" i="6"/>
  <c r="P1881" i="6"/>
  <c r="Y1881" i="6"/>
  <c r="J1881" i="6"/>
  <c r="S1881" i="6"/>
  <c r="AD1881" i="6"/>
  <c r="L1885" i="6"/>
  <c r="U1895" i="6"/>
  <c r="Z1895" i="6"/>
  <c r="O1895" i="6"/>
  <c r="M1895" i="6"/>
  <c r="S1914" i="6"/>
  <c r="AE2012" i="6"/>
  <c r="AD2012" i="6"/>
  <c r="AC2012" i="6"/>
  <c r="AA2012" i="6"/>
  <c r="Z2012" i="6"/>
  <c r="T2012" i="6"/>
  <c r="Q2012" i="6"/>
  <c r="P2012" i="6"/>
  <c r="O2012" i="6"/>
  <c r="M2012" i="6"/>
  <c r="L2012" i="6"/>
  <c r="P1768" i="6"/>
  <c r="AD1768" i="6"/>
  <c r="X1772" i="6"/>
  <c r="Q1773" i="6"/>
  <c r="AF1773" i="6"/>
  <c r="AG1776" i="6"/>
  <c r="R1787" i="6"/>
  <c r="Q1790" i="6"/>
  <c r="J1797" i="6"/>
  <c r="Z1797" i="6"/>
  <c r="R1798" i="6"/>
  <c r="P1812" i="6"/>
  <c r="N1813" i="6"/>
  <c r="AB1813" i="6"/>
  <c r="AD1815" i="6"/>
  <c r="X1816" i="6"/>
  <c r="O1817" i="6"/>
  <c r="AD1817" i="6"/>
  <c r="Z1818" i="6"/>
  <c r="P1820" i="6"/>
  <c r="N1821" i="6"/>
  <c r="AD1821" i="6"/>
  <c r="W1825" i="6"/>
  <c r="U1828" i="6"/>
  <c r="P1829" i="6"/>
  <c r="V1831" i="6"/>
  <c r="R1832" i="6"/>
  <c r="K1833" i="6"/>
  <c r="Y1833" i="6"/>
  <c r="R1834" i="6"/>
  <c r="Z1837" i="6"/>
  <c r="O1838" i="6"/>
  <c r="AE1838" i="6"/>
  <c r="L1840" i="6"/>
  <c r="K1841" i="6"/>
  <c r="K1842" i="6"/>
  <c r="AB1842" i="6"/>
  <c r="S1842" i="6"/>
  <c r="V1843" i="6"/>
  <c r="O1849" i="6"/>
  <c r="L1850" i="6"/>
  <c r="AE1850" i="6"/>
  <c r="AB1854" i="6"/>
  <c r="M1856" i="6"/>
  <c r="L1857" i="6"/>
  <c r="AE1857" i="6"/>
  <c r="M1859" i="6"/>
  <c r="P1864" i="6"/>
  <c r="AE1866" i="6"/>
  <c r="S1869" i="6"/>
  <c r="Y1871" i="6"/>
  <c r="R1873" i="6"/>
  <c r="N1877" i="6"/>
  <c r="K1881" i="6"/>
  <c r="AF1881" i="6"/>
  <c r="W1884" i="6"/>
  <c r="O1884" i="6"/>
  <c r="AA1884" i="6"/>
  <c r="X1884" i="6"/>
  <c r="N1884" i="6"/>
  <c r="AC1884" i="6"/>
  <c r="N1885" i="6"/>
  <c r="AA1892" i="6"/>
  <c r="S1892" i="6"/>
  <c r="AE1892" i="6"/>
  <c r="AD1892" i="6"/>
  <c r="P1892" i="6"/>
  <c r="L1892" i="6"/>
  <c r="P1895" i="6"/>
  <c r="T1914" i="6"/>
  <c r="W1732" i="6"/>
  <c r="W1756" i="6"/>
  <c r="Q1768" i="6"/>
  <c r="AE1768" i="6"/>
  <c r="R1773" i="6"/>
  <c r="W1774" i="6"/>
  <c r="Z1777" i="6"/>
  <c r="U1778" i="6"/>
  <c r="U1782" i="6"/>
  <c r="K1788" i="6"/>
  <c r="U1790" i="6"/>
  <c r="S1793" i="6"/>
  <c r="AC1794" i="6"/>
  <c r="K1797" i="6"/>
  <c r="AA1797" i="6"/>
  <c r="U1798" i="6"/>
  <c r="S1801" i="6"/>
  <c r="AC1802" i="6"/>
  <c r="W1805" i="6"/>
  <c r="Z1810" i="6"/>
  <c r="T1812" i="6"/>
  <c r="O1813" i="6"/>
  <c r="AC1813" i="6"/>
  <c r="AF1815" i="6"/>
  <c r="P1817" i="6"/>
  <c r="AE1817" i="6"/>
  <c r="AA1818" i="6"/>
  <c r="T1820" i="6"/>
  <c r="O1821" i="6"/>
  <c r="AE1821" i="6"/>
  <c r="J1825" i="6"/>
  <c r="X1825" i="6"/>
  <c r="AC1826" i="6"/>
  <c r="W1828" i="6"/>
  <c r="N1830" i="6"/>
  <c r="X1831" i="6"/>
  <c r="S1832" i="6"/>
  <c r="L1833" i="6"/>
  <c r="AA1833" i="6"/>
  <c r="P1836" i="6"/>
  <c r="K1837" i="6"/>
  <c r="Q1838" i="6"/>
  <c r="AF1838" i="6"/>
  <c r="M1840" i="6"/>
  <c r="L1841" i="6"/>
  <c r="J1842" i="6"/>
  <c r="T1844" i="6"/>
  <c r="W1844" i="6"/>
  <c r="Q1844" i="6"/>
  <c r="AC1844" i="6"/>
  <c r="Z1845" i="6"/>
  <c r="AC1845" i="6"/>
  <c r="O1845" i="6"/>
  <c r="X1845" i="6"/>
  <c r="J1845" i="6"/>
  <c r="AF1845" i="6"/>
  <c r="R1845" i="6"/>
  <c r="AB1845" i="6"/>
  <c r="AG1846" i="6"/>
  <c r="Q1848" i="6"/>
  <c r="P1849" i="6"/>
  <c r="N1850" i="6"/>
  <c r="AF1850" i="6"/>
  <c r="AD1852" i="6"/>
  <c r="AA1853" i="6"/>
  <c r="AD1854" i="6"/>
  <c r="N1856" i="6"/>
  <c r="M1857" i="6"/>
  <c r="AA1858" i="6"/>
  <c r="P1858" i="6"/>
  <c r="AE1858" i="6"/>
  <c r="N1859" i="6"/>
  <c r="U1864" i="6"/>
  <c r="AF1866" i="6"/>
  <c r="V1869" i="6"/>
  <c r="S1870" i="6"/>
  <c r="Z1871" i="6"/>
  <c r="S1873" i="6"/>
  <c r="N1874" i="6"/>
  <c r="P1877" i="6"/>
  <c r="R1879" i="6"/>
  <c r="L1881" i="6"/>
  <c r="AB1882" i="6"/>
  <c r="Z1882" i="6"/>
  <c r="L1884" i="6"/>
  <c r="T1885" i="6"/>
  <c r="R1892" i="6"/>
  <c r="AB1895" i="6"/>
  <c r="AA1914" i="6"/>
  <c r="T1928" i="6"/>
  <c r="W1935" i="6"/>
  <c r="Q1935" i="6"/>
  <c r="S1937" i="6"/>
  <c r="V1953" i="6"/>
  <c r="T1953" i="6"/>
  <c r="S1953" i="6"/>
  <c r="AF1953" i="6"/>
  <c r="R1953" i="6"/>
  <c r="AD1953" i="6"/>
  <c r="P1953" i="6"/>
  <c r="AB1953" i="6"/>
  <c r="N1953" i="6"/>
  <c r="AA1953" i="6"/>
  <c r="M1953" i="6"/>
  <c r="AB1960" i="6"/>
  <c r="X1960" i="6"/>
  <c r="W1960" i="6"/>
  <c r="V1960" i="6"/>
  <c r="T1960" i="6"/>
  <c r="R1960" i="6"/>
  <c r="AF1960" i="6"/>
  <c r="M1960" i="6"/>
  <c r="AE1960" i="6"/>
  <c r="L1960" i="6"/>
  <c r="U1979" i="6"/>
  <c r="AD1979" i="6"/>
  <c r="AA1979" i="6"/>
  <c r="V1979" i="6"/>
  <c r="P1979" i="6"/>
  <c r="N1979" i="6"/>
  <c r="AD2056" i="6"/>
  <c r="L2056" i="6"/>
  <c r="Y2056" i="6"/>
  <c r="R2056" i="6"/>
  <c r="AC2056" i="6"/>
  <c r="Z2056" i="6"/>
  <c r="V2056" i="6"/>
  <c r="U2056" i="6"/>
  <c r="T2056" i="6"/>
  <c r="S2056" i="6"/>
  <c r="Q2056" i="6"/>
  <c r="N2056" i="6"/>
  <c r="M2056" i="6"/>
  <c r="AG2056" i="6"/>
  <c r="K2056" i="6"/>
  <c r="W1862" i="6"/>
  <c r="Q1886" i="6"/>
  <c r="AG1889" i="6"/>
  <c r="S1889" i="6"/>
  <c r="P1893" i="6"/>
  <c r="Y1894" i="6"/>
  <c r="AB1894" i="6"/>
  <c r="Q1894" i="6"/>
  <c r="P1903" i="6"/>
  <c r="AG1904" i="6"/>
  <c r="Z1904" i="6"/>
  <c r="M1904" i="6"/>
  <c r="T1904" i="6"/>
  <c r="X1904" i="6"/>
  <c r="U1906" i="6"/>
  <c r="AF1912" i="6"/>
  <c r="T1920" i="6"/>
  <c r="S1921" i="6"/>
  <c r="T1925" i="6"/>
  <c r="R1926" i="6"/>
  <c r="V1928" i="6"/>
  <c r="J1935" i="6"/>
  <c r="V1936" i="6"/>
  <c r="T1937" i="6"/>
  <c r="AG1940" i="6"/>
  <c r="AB1940" i="6"/>
  <c r="U1940" i="6"/>
  <c r="N1942" i="6"/>
  <c r="T1945" i="6"/>
  <c r="AD1947" i="6"/>
  <c r="K1953" i="6"/>
  <c r="J1960" i="6"/>
  <c r="V1977" i="6"/>
  <c r="AB1977" i="6"/>
  <c r="N1977" i="6"/>
  <c r="AA1977" i="6"/>
  <c r="M1977" i="6"/>
  <c r="Z1977" i="6"/>
  <c r="L1977" i="6"/>
  <c r="Y1977" i="6"/>
  <c r="K1977" i="6"/>
  <c r="W1977" i="6"/>
  <c r="T1977" i="6"/>
  <c r="S1977" i="6"/>
  <c r="AF1977" i="6"/>
  <c r="R1977" i="6"/>
  <c r="M1979" i="6"/>
  <c r="U1985" i="6"/>
  <c r="AG1985" i="6"/>
  <c r="AE1985" i="6"/>
  <c r="AD1985" i="6"/>
  <c r="W1985" i="6"/>
  <c r="R1985" i="6"/>
  <c r="P1985" i="6"/>
  <c r="O1985" i="6"/>
  <c r="Y1988" i="6"/>
  <c r="AC1988" i="6"/>
  <c r="AB1988" i="6"/>
  <c r="AA1988" i="6"/>
  <c r="U1988" i="6"/>
  <c r="T1988" i="6"/>
  <c r="R1988" i="6"/>
  <c r="Q1988" i="6"/>
  <c r="O1988" i="6"/>
  <c r="N1988" i="6"/>
  <c r="M1988" i="6"/>
  <c r="V2013" i="6"/>
  <c r="T2013" i="6"/>
  <c r="S2013" i="6"/>
  <c r="AF2013" i="6"/>
  <c r="R2013" i="6"/>
  <c r="AE2013" i="6"/>
  <c r="Q2013" i="6"/>
  <c r="AD2013" i="6"/>
  <c r="P2013" i="6"/>
  <c r="AC2013" i="6"/>
  <c r="O2013" i="6"/>
  <c r="AB2013" i="6"/>
  <c r="N2013" i="6"/>
  <c r="AA2013" i="6"/>
  <c r="M2013" i="6"/>
  <c r="Z2013" i="6"/>
  <c r="L2013" i="6"/>
  <c r="Y2013" i="6"/>
  <c r="K2013" i="6"/>
  <c r="AG2040" i="6"/>
  <c r="T2040" i="6"/>
  <c r="AC2040" i="6"/>
  <c r="L2040" i="6"/>
  <c r="Y2040" i="6"/>
  <c r="X2040" i="6"/>
  <c r="W2040" i="6"/>
  <c r="V2040" i="6"/>
  <c r="Q2040" i="6"/>
  <c r="O2040" i="6"/>
  <c r="N2040" i="6"/>
  <c r="M2040" i="6"/>
  <c r="K2040" i="6"/>
  <c r="AF2040" i="6"/>
  <c r="J2040" i="6"/>
  <c r="AE2056" i="6"/>
  <c r="X1902" i="6"/>
  <c r="T1902" i="6"/>
  <c r="AG1916" i="6"/>
  <c r="AD1916" i="6"/>
  <c r="Q1916" i="6"/>
  <c r="Y1916" i="6"/>
  <c r="L1916" i="6"/>
  <c r="X1916" i="6"/>
  <c r="Y1925" i="6"/>
  <c r="T1926" i="6"/>
  <c r="M1935" i="6"/>
  <c r="U1937" i="6"/>
  <c r="Q1942" i="6"/>
  <c r="L1953" i="6"/>
  <c r="K1960" i="6"/>
  <c r="Y1975" i="6"/>
  <c r="AB1975" i="6"/>
  <c r="AA1975" i="6"/>
  <c r="Z1975" i="6"/>
  <c r="V1975" i="6"/>
  <c r="S1975" i="6"/>
  <c r="Q1975" i="6"/>
  <c r="P1975" i="6"/>
  <c r="O1975" i="6"/>
  <c r="O1977" i="6"/>
  <c r="AB1979" i="6"/>
  <c r="L1988" i="6"/>
  <c r="AG2010" i="6"/>
  <c r="AE2010" i="6"/>
  <c r="AD2010" i="6"/>
  <c r="AB2010" i="6"/>
  <c r="W2010" i="6"/>
  <c r="R2010" i="6"/>
  <c r="Q2010" i="6"/>
  <c r="P2010" i="6"/>
  <c r="J2013" i="6"/>
  <c r="Z2040" i="6"/>
  <c r="AF2056" i="6"/>
  <c r="AA1918" i="6"/>
  <c r="N1918" i="6"/>
  <c r="AB1924" i="6"/>
  <c r="T1924" i="6"/>
  <c r="AG1928" i="6"/>
  <c r="AF1928" i="6"/>
  <c r="S1928" i="6"/>
  <c r="AA1928" i="6"/>
  <c r="N1928" i="6"/>
  <c r="X1928" i="6"/>
  <c r="AC1948" i="6"/>
  <c r="Y1948" i="6"/>
  <c r="V1948" i="6"/>
  <c r="T1948" i="6"/>
  <c r="M1948" i="6"/>
  <c r="AG2018" i="6"/>
  <c r="Y2018" i="6"/>
  <c r="V2018" i="6"/>
  <c r="U2018" i="6"/>
  <c r="T2018" i="6"/>
  <c r="S2018" i="6"/>
  <c r="R2018" i="6"/>
  <c r="O2018" i="6"/>
  <c r="N2018" i="6"/>
  <c r="AF2018" i="6"/>
  <c r="M2018" i="6"/>
  <c r="AE2018" i="6"/>
  <c r="K2018" i="6"/>
  <c r="U1912" i="6"/>
  <c r="N1912" i="6"/>
  <c r="Z1912" i="6"/>
  <c r="M1918" i="6"/>
  <c r="P1924" i="6"/>
  <c r="J1928" i="6"/>
  <c r="Y1928" i="6"/>
  <c r="U1935" i="6"/>
  <c r="J1948" i="6"/>
  <c r="Q1953" i="6"/>
  <c r="U1957" i="6"/>
  <c r="Y1957" i="6"/>
  <c r="V1957" i="6"/>
  <c r="P1957" i="6"/>
  <c r="S1960" i="6"/>
  <c r="AG1966" i="6"/>
  <c r="AF1966" i="6"/>
  <c r="S1966" i="6"/>
  <c r="AE1966" i="6"/>
  <c r="R1966" i="6"/>
  <c r="AD1966" i="6"/>
  <c r="Q1966" i="6"/>
  <c r="AC1966" i="6"/>
  <c r="P1966" i="6"/>
  <c r="AA1966" i="6"/>
  <c r="N1966" i="6"/>
  <c r="Z1966" i="6"/>
  <c r="M1966" i="6"/>
  <c r="Y1966" i="6"/>
  <c r="L1966" i="6"/>
  <c r="X1966" i="6"/>
  <c r="K1966" i="6"/>
  <c r="AA2018" i="6"/>
  <c r="AG1918" i="6"/>
  <c r="S1924" i="6"/>
  <c r="K1928" i="6"/>
  <c r="Z1928" i="6"/>
  <c r="V1935" i="6"/>
  <c r="AF1937" i="6"/>
  <c r="R1937" i="6"/>
  <c r="AB1937" i="6"/>
  <c r="AA1937" i="6"/>
  <c r="L1937" i="6"/>
  <c r="Y1937" i="6"/>
  <c r="K1948" i="6"/>
  <c r="Y1960" i="6"/>
  <c r="AD2018" i="6"/>
  <c r="Y1861" i="6"/>
  <c r="N1862" i="6"/>
  <c r="AC1862" i="6"/>
  <c r="AE1889" i="6"/>
  <c r="S1894" i="6"/>
  <c r="U1896" i="6"/>
  <c r="N1896" i="6"/>
  <c r="AB1896" i="6"/>
  <c r="AB1902" i="6"/>
  <c r="O1904" i="6"/>
  <c r="AD1904" i="6"/>
  <c r="P1912" i="6"/>
  <c r="N1916" i="6"/>
  <c r="AC1916" i="6"/>
  <c r="Y1921" i="6"/>
  <c r="U1924" i="6"/>
  <c r="L1928" i="6"/>
  <c r="AB1928" i="6"/>
  <c r="AA1930" i="6"/>
  <c r="Z1935" i="6"/>
  <c r="J1937" i="6"/>
  <c r="AC1937" i="6"/>
  <c r="X1942" i="6"/>
  <c r="L1948" i="6"/>
  <c r="X1953" i="6"/>
  <c r="N1957" i="6"/>
  <c r="AC1960" i="6"/>
  <c r="O1966" i="6"/>
  <c r="AC1975" i="6"/>
  <c r="AC1977" i="6"/>
  <c r="AF1890" i="6"/>
  <c r="Z1890" i="6"/>
  <c r="AF1902" i="6"/>
  <c r="X1907" i="6"/>
  <c r="O1907" i="6"/>
  <c r="Q1912" i="6"/>
  <c r="O1916" i="6"/>
  <c r="AE1916" i="6"/>
  <c r="AC1920" i="6"/>
  <c r="X1920" i="6"/>
  <c r="N1920" i="6"/>
  <c r="AF1920" i="6"/>
  <c r="Z1924" i="6"/>
  <c r="W1926" i="6"/>
  <c r="AA1926" i="6"/>
  <c r="L1926" i="6"/>
  <c r="S1926" i="6"/>
  <c r="AD1926" i="6"/>
  <c r="M1928" i="6"/>
  <c r="AC1928" i="6"/>
  <c r="AB1930" i="6"/>
  <c r="AC1935" i="6"/>
  <c r="K1937" i="6"/>
  <c r="AD1937" i="6"/>
  <c r="S1947" i="6"/>
  <c r="AF1947" i="6"/>
  <c r="AE1947" i="6"/>
  <c r="W1947" i="6"/>
  <c r="U1947" i="6"/>
  <c r="T1947" i="6"/>
  <c r="U1948" i="6"/>
  <c r="Y1953" i="6"/>
  <c r="W1957" i="6"/>
  <c r="AD1960" i="6"/>
  <c r="T1966" i="6"/>
  <c r="W2029" i="6"/>
  <c r="V2029" i="6"/>
  <c r="T2029" i="6"/>
  <c r="S2029" i="6"/>
  <c r="AG1886" i="6"/>
  <c r="AD1886" i="6"/>
  <c r="O1886" i="6"/>
  <c r="X1886" i="6"/>
  <c r="J1886" i="6"/>
  <c r="Z1886" i="6"/>
  <c r="AD1890" i="6"/>
  <c r="Z1893" i="6"/>
  <c r="AE1893" i="6"/>
  <c r="Q1893" i="6"/>
  <c r="Y1893" i="6"/>
  <c r="K1893" i="6"/>
  <c r="AA1893" i="6"/>
  <c r="V1901" i="6"/>
  <c r="R1901" i="6"/>
  <c r="V1903" i="6"/>
  <c r="Y1903" i="6"/>
  <c r="K1903" i="6"/>
  <c r="AF1903" i="6"/>
  <c r="R1903" i="6"/>
  <c r="AA1903" i="6"/>
  <c r="M1907" i="6"/>
  <c r="K1910" i="6"/>
  <c r="S1912" i="6"/>
  <c r="P1916" i="6"/>
  <c r="AF1916" i="6"/>
  <c r="K1920" i="6"/>
  <c r="AB1921" i="6"/>
  <c r="R1921" i="6"/>
  <c r="AC1921" i="6"/>
  <c r="J1921" i="6"/>
  <c r="AE1921" i="6"/>
  <c r="U1925" i="6"/>
  <c r="N1925" i="6"/>
  <c r="AA1925" i="6"/>
  <c r="M1926" i="6"/>
  <c r="AE1926" i="6"/>
  <c r="O1928" i="6"/>
  <c r="AD1928" i="6"/>
  <c r="AD1935" i="6"/>
  <c r="M1937" i="6"/>
  <c r="AE1937" i="6"/>
  <c r="AG1942" i="6"/>
  <c r="T1942" i="6"/>
  <c r="AE1942" i="6"/>
  <c r="R1942" i="6"/>
  <c r="AC1942" i="6"/>
  <c r="P1942" i="6"/>
  <c r="AB1942" i="6"/>
  <c r="O1942" i="6"/>
  <c r="Z1942" i="6"/>
  <c r="W1948" i="6"/>
  <c r="Z1953" i="6"/>
  <c r="Z1957" i="6"/>
  <c r="V1966" i="6"/>
  <c r="T1993" i="6"/>
  <c r="AF1993" i="6"/>
  <c r="AB1993" i="6"/>
  <c r="AA1993" i="6"/>
  <c r="W1993" i="6"/>
  <c r="U1993" i="6"/>
  <c r="O1993" i="6"/>
  <c r="M1993" i="6"/>
  <c r="L1993" i="6"/>
  <c r="Q2052" i="6"/>
  <c r="AB2052" i="6"/>
  <c r="L2052" i="6"/>
  <c r="AA2052" i="6"/>
  <c r="Z2052" i="6"/>
  <c r="Y2052" i="6"/>
  <c r="V2052" i="6"/>
  <c r="U2052" i="6"/>
  <c r="R2052" i="6"/>
  <c r="P2052" i="6"/>
  <c r="O2052" i="6"/>
  <c r="N2052" i="6"/>
  <c r="AG2052" i="6"/>
  <c r="M2052" i="6"/>
  <c r="K1886" i="6"/>
  <c r="AA1886" i="6"/>
  <c r="AG1890" i="6"/>
  <c r="J1893" i="6"/>
  <c r="AB1893" i="6"/>
  <c r="O1901" i="6"/>
  <c r="L1903" i="6"/>
  <c r="AB1903" i="6"/>
  <c r="N1906" i="6"/>
  <c r="AF1906" i="6"/>
  <c r="N1907" i="6"/>
  <c r="T1912" i="6"/>
  <c r="R1916" i="6"/>
  <c r="Z1917" i="6"/>
  <c r="Q1917" i="6"/>
  <c r="L1920" i="6"/>
  <c r="K1921" i="6"/>
  <c r="AF1921" i="6"/>
  <c r="M1925" i="6"/>
  <c r="N1926" i="6"/>
  <c r="AF1926" i="6"/>
  <c r="P1928" i="6"/>
  <c r="AE1928" i="6"/>
  <c r="X1936" i="6"/>
  <c r="W1936" i="6"/>
  <c r="K1936" i="6"/>
  <c r="O1937" i="6"/>
  <c r="AG1937" i="6"/>
  <c r="J1942" i="6"/>
  <c r="AA1942" i="6"/>
  <c r="L1945" i="6"/>
  <c r="K1945" i="6"/>
  <c r="AA1945" i="6"/>
  <c r="Y1945" i="6"/>
  <c r="X1945" i="6"/>
  <c r="M1947" i="6"/>
  <c r="AD1948" i="6"/>
  <c r="AC1953" i="6"/>
  <c r="W1966" i="6"/>
  <c r="AG2043" i="6"/>
  <c r="AA2043" i="6"/>
  <c r="J2043" i="6"/>
  <c r="U2043" i="6"/>
  <c r="Z2043" i="6"/>
  <c r="Y2043" i="6"/>
  <c r="X2043" i="6"/>
  <c r="W2043" i="6"/>
  <c r="R2043" i="6"/>
  <c r="O2043" i="6"/>
  <c r="N2043" i="6"/>
  <c r="M2043" i="6"/>
  <c r="L2043" i="6"/>
  <c r="K2043" i="6"/>
  <c r="V1855" i="6"/>
  <c r="S1862" i="6"/>
  <c r="L1886" i="6"/>
  <c r="AC1886" i="6"/>
  <c r="AB1891" i="6"/>
  <c r="V1891" i="6"/>
  <c r="AF1891" i="6"/>
  <c r="N1891" i="6"/>
  <c r="AD1891" i="6"/>
  <c r="L1893" i="6"/>
  <c r="AC1893" i="6"/>
  <c r="AC1894" i="6"/>
  <c r="Q1901" i="6"/>
  <c r="M1903" i="6"/>
  <c r="AC1903" i="6"/>
  <c r="S1904" i="6"/>
  <c r="J1906" i="6"/>
  <c r="S1907" i="6"/>
  <c r="AD1910" i="6"/>
  <c r="V1912" i="6"/>
  <c r="S1916" i="6"/>
  <c r="N1917" i="6"/>
  <c r="M1920" i="6"/>
  <c r="L1921" i="6"/>
  <c r="O1925" i="6"/>
  <c r="O1926" i="6"/>
  <c r="V1927" i="6"/>
  <c r="AE1927" i="6"/>
  <c r="Q1927" i="6"/>
  <c r="Z1927" i="6"/>
  <c r="L1927" i="6"/>
  <c r="AA1927" i="6"/>
  <c r="Q1928" i="6"/>
  <c r="Y1933" i="6"/>
  <c r="N1933" i="6"/>
  <c r="AG1934" i="6"/>
  <c r="O1934" i="6"/>
  <c r="N1936" i="6"/>
  <c r="P1937" i="6"/>
  <c r="U1938" i="6"/>
  <c r="AF1938" i="6"/>
  <c r="Q1938" i="6"/>
  <c r="AE1938" i="6"/>
  <c r="P1938" i="6"/>
  <c r="AC1938" i="6"/>
  <c r="K1942" i="6"/>
  <c r="AD1942" i="6"/>
  <c r="M1945" i="6"/>
  <c r="N1947" i="6"/>
  <c r="AE1948" i="6"/>
  <c r="AE1953" i="6"/>
  <c r="AB1966" i="6"/>
  <c r="AB2016" i="6"/>
  <c r="X2016" i="6"/>
  <c r="W2016" i="6"/>
  <c r="N2016" i="6"/>
  <c r="L2016" i="6"/>
  <c r="AB2043" i="6"/>
  <c r="S2046" i="6"/>
  <c r="AC2046" i="6"/>
  <c r="M2046" i="6"/>
  <c r="AA2046" i="6"/>
  <c r="Y2046" i="6"/>
  <c r="X2046" i="6"/>
  <c r="U2046" i="6"/>
  <c r="T2046" i="6"/>
  <c r="R2046" i="6"/>
  <c r="Q2046" i="6"/>
  <c r="AG2046" i="6"/>
  <c r="P2046" i="6"/>
  <c r="AF2046" i="6"/>
  <c r="O2046" i="6"/>
  <c r="AE2046" i="6"/>
  <c r="L2046" i="6"/>
  <c r="U2055" i="6"/>
  <c r="O2055" i="6"/>
  <c r="AG2055" i="6"/>
  <c r="L2055" i="6"/>
  <c r="Y2055" i="6"/>
  <c r="AD2055" i="6"/>
  <c r="AA2055" i="6"/>
  <c r="Z2055" i="6"/>
  <c r="X2055" i="6"/>
  <c r="V2055" i="6"/>
  <c r="S2055" i="6"/>
  <c r="N2055" i="6"/>
  <c r="M2055" i="6"/>
  <c r="K2055" i="6"/>
  <c r="J2055" i="6"/>
  <c r="AC1905" i="6"/>
  <c r="X1915" i="6"/>
  <c r="U1939" i="6"/>
  <c r="Z1944" i="6"/>
  <c r="AG1950" i="6"/>
  <c r="O1954" i="6"/>
  <c r="AB1954" i="6"/>
  <c r="AB1961" i="6"/>
  <c r="Z1964" i="6"/>
  <c r="T1965" i="6"/>
  <c r="S1970" i="6"/>
  <c r="S1971" i="6"/>
  <c r="M1972" i="6"/>
  <c r="AF1972" i="6"/>
  <c r="V1978" i="6"/>
  <c r="O1980" i="6"/>
  <c r="AF1980" i="6"/>
  <c r="AE1981" i="6"/>
  <c r="Z1982" i="6"/>
  <c r="T1983" i="6"/>
  <c r="S1986" i="6"/>
  <c r="N1987" i="6"/>
  <c r="X1989" i="6"/>
  <c r="L1990" i="6"/>
  <c r="Z1990" i="6"/>
  <c r="N1994" i="6"/>
  <c r="AF1994" i="6"/>
  <c r="Q1997" i="6"/>
  <c r="Q1998" i="6"/>
  <c r="R1999" i="6"/>
  <c r="W2001" i="6"/>
  <c r="M2004" i="6"/>
  <c r="S2005" i="6"/>
  <c r="T2008" i="6"/>
  <c r="Q2011" i="6"/>
  <c r="M2014" i="6"/>
  <c r="AA2014" i="6"/>
  <c r="S2017" i="6"/>
  <c r="O2021" i="6"/>
  <c r="AG2022" i="6"/>
  <c r="AD2022" i="6"/>
  <c r="T2022" i="6"/>
  <c r="P2025" i="6"/>
  <c r="AF2025" i="6"/>
  <c r="W2028" i="6"/>
  <c r="N2028" i="6"/>
  <c r="AF2028" i="6"/>
  <c r="R2032" i="6"/>
  <c r="X2035" i="6"/>
  <c r="AF2035" i="6"/>
  <c r="Q2035" i="6"/>
  <c r="AA2035" i="6"/>
  <c r="J2035" i="6"/>
  <c r="AC2035" i="6"/>
  <c r="O2037" i="6"/>
  <c r="AF2037" i="6"/>
  <c r="U2042" i="6"/>
  <c r="K2042" i="6"/>
  <c r="Y2042" i="6"/>
  <c r="N2050" i="6"/>
  <c r="AD2050" i="6"/>
  <c r="T2051" i="6"/>
  <c r="V2062" i="6"/>
  <c r="T2062" i="6"/>
  <c r="S2062" i="6"/>
  <c r="AE2062" i="6"/>
  <c r="Q2062" i="6"/>
  <c r="AC2062" i="6"/>
  <c r="O2062" i="6"/>
  <c r="Z2062" i="6"/>
  <c r="L2062" i="6"/>
  <c r="AF2062" i="6"/>
  <c r="W2073" i="6"/>
  <c r="O2073" i="6"/>
  <c r="M2073" i="6"/>
  <c r="AF2073" i="6"/>
  <c r="L2073" i="6"/>
  <c r="AC2073" i="6"/>
  <c r="Z2073" i="6"/>
  <c r="Y2073" i="6"/>
  <c r="X2073" i="6"/>
  <c r="T2073" i="6"/>
  <c r="Z1939" i="6"/>
  <c r="P1954" i="6"/>
  <c r="AC1954" i="6"/>
  <c r="AE1961" i="6"/>
  <c r="AB1964" i="6"/>
  <c r="X1965" i="6"/>
  <c r="T1970" i="6"/>
  <c r="T1971" i="6"/>
  <c r="Q1972" i="6"/>
  <c r="W1978" i="6"/>
  <c r="P1980" i="6"/>
  <c r="AG1980" i="6"/>
  <c r="AF1981" i="6"/>
  <c r="AA1982" i="6"/>
  <c r="U1983" i="6"/>
  <c r="T1986" i="6"/>
  <c r="O1987" i="6"/>
  <c r="M1990" i="6"/>
  <c r="AA1990" i="6"/>
  <c r="O1994" i="6"/>
  <c r="AG1994" i="6"/>
  <c r="R1997" i="6"/>
  <c r="U1998" i="6"/>
  <c r="S1999" i="6"/>
  <c r="X2001" i="6"/>
  <c r="N2004" i="6"/>
  <c r="Z2005" i="6"/>
  <c r="V2008" i="6"/>
  <c r="S2011" i="6"/>
  <c r="N2014" i="6"/>
  <c r="AB2014" i="6"/>
  <c r="T2017" i="6"/>
  <c r="P2021" i="6"/>
  <c r="Q2025" i="6"/>
  <c r="T2032" i="6"/>
  <c r="Q2037" i="6"/>
  <c r="AG2038" i="6"/>
  <c r="R2038" i="6"/>
  <c r="AA2038" i="6"/>
  <c r="M2038" i="6"/>
  <c r="Y2038" i="6"/>
  <c r="AE2041" i="6"/>
  <c r="L2041" i="6"/>
  <c r="Y2041" i="6"/>
  <c r="O2050" i="6"/>
  <c r="AE2050" i="6"/>
  <c r="K2062" i="6"/>
  <c r="U2101" i="6"/>
  <c r="AE2101" i="6"/>
  <c r="N2101" i="6"/>
  <c r="Z2101" i="6"/>
  <c r="Y2101" i="6"/>
  <c r="V2101" i="6"/>
  <c r="S2101" i="6"/>
  <c r="R2101" i="6"/>
  <c r="Q2101" i="6"/>
  <c r="P2101" i="6"/>
  <c r="M2101" i="6"/>
  <c r="AG2101" i="6"/>
  <c r="L2101" i="6"/>
  <c r="AD2101" i="6"/>
  <c r="K2101" i="6"/>
  <c r="AG1961" i="6"/>
  <c r="Y1965" i="6"/>
  <c r="AG1981" i="6"/>
  <c r="Y1983" i="6"/>
  <c r="T1987" i="6"/>
  <c r="N1990" i="6"/>
  <c r="AB1990" i="6"/>
  <c r="S1997" i="6"/>
  <c r="V1998" i="6"/>
  <c r="O2004" i="6"/>
  <c r="AG2005" i="6"/>
  <c r="V2017" i="6"/>
  <c r="R2021" i="6"/>
  <c r="P2050" i="6"/>
  <c r="AF2050" i="6"/>
  <c r="AB1939" i="6"/>
  <c r="R1954" i="6"/>
  <c r="AE1954" i="6"/>
  <c r="J1961" i="6"/>
  <c r="K1965" i="6"/>
  <c r="Z1965" i="6"/>
  <c r="Y1970" i="6"/>
  <c r="X1971" i="6"/>
  <c r="S1972" i="6"/>
  <c r="V1973" i="6"/>
  <c r="K1978" i="6"/>
  <c r="Y1978" i="6"/>
  <c r="T1980" i="6"/>
  <c r="J1981" i="6"/>
  <c r="AE1982" i="6"/>
  <c r="Z1983" i="6"/>
  <c r="V1986" i="6"/>
  <c r="U1987" i="6"/>
  <c r="O1990" i="6"/>
  <c r="AC1990" i="6"/>
  <c r="S1994" i="6"/>
  <c r="U1997" i="6"/>
  <c r="AC1998" i="6"/>
  <c r="U1999" i="6"/>
  <c r="L2001" i="6"/>
  <c r="Z2001" i="6"/>
  <c r="V2004" i="6"/>
  <c r="X2008" i="6"/>
  <c r="U2011" i="6"/>
  <c r="P2014" i="6"/>
  <c r="AD2014" i="6"/>
  <c r="X2017" i="6"/>
  <c r="U2019" i="6"/>
  <c r="S2021" i="6"/>
  <c r="T2025" i="6"/>
  <c r="J2030" i="6"/>
  <c r="V2032" i="6"/>
  <c r="S2037" i="6"/>
  <c r="K2038" i="6"/>
  <c r="AB2038" i="6"/>
  <c r="K2041" i="6"/>
  <c r="Q2050" i="6"/>
  <c r="AG2051" i="6"/>
  <c r="AB2051" i="6"/>
  <c r="O2051" i="6"/>
  <c r="W2051" i="6"/>
  <c r="J2051" i="6"/>
  <c r="Y2051" i="6"/>
  <c r="Z2064" i="6"/>
  <c r="X2064" i="6"/>
  <c r="X2082" i="6"/>
  <c r="N2082" i="6"/>
  <c r="M2082" i="6"/>
  <c r="L2082" i="6"/>
  <c r="AB2082" i="6"/>
  <c r="AG2106" i="6"/>
  <c r="R2106" i="6"/>
  <c r="AE2106" i="6"/>
  <c r="Q2106" i="6"/>
  <c r="P2106" i="6"/>
  <c r="AC1983" i="6"/>
  <c r="V1987" i="6"/>
  <c r="P1990" i="6"/>
  <c r="AD1990" i="6"/>
  <c r="W1997" i="6"/>
  <c r="AD1998" i="6"/>
  <c r="W2004" i="6"/>
  <c r="Y2017" i="6"/>
  <c r="T2021" i="6"/>
  <c r="R2050" i="6"/>
  <c r="W2065" i="6"/>
  <c r="AG2065" i="6"/>
  <c r="Y2065" i="6"/>
  <c r="U2065" i="6"/>
  <c r="N2065" i="6"/>
  <c r="Z2082" i="6"/>
  <c r="V2146" i="6"/>
  <c r="AG2146" i="6"/>
  <c r="AF2146" i="6"/>
  <c r="U2146" i="6"/>
  <c r="S2146" i="6"/>
  <c r="Q2146" i="6"/>
  <c r="K2146" i="6"/>
  <c r="J2146" i="6"/>
  <c r="Y2146" i="6"/>
  <c r="X2146" i="6"/>
  <c r="T2146" i="6"/>
  <c r="V1888" i="6"/>
  <c r="AB1898" i="6"/>
  <c r="O1905" i="6"/>
  <c r="O1915" i="6"/>
  <c r="AC1915" i="6"/>
  <c r="AD1932" i="6"/>
  <c r="N1939" i="6"/>
  <c r="AE1939" i="6"/>
  <c r="K1950" i="6"/>
  <c r="R1952" i="6"/>
  <c r="T1954" i="6"/>
  <c r="X1955" i="6"/>
  <c r="V1956" i="6"/>
  <c r="P1961" i="6"/>
  <c r="AC1963" i="6"/>
  <c r="M1965" i="6"/>
  <c r="AB1965" i="6"/>
  <c r="AE1970" i="6"/>
  <c r="AD1971" i="6"/>
  <c r="V1972" i="6"/>
  <c r="M1978" i="6"/>
  <c r="AA1978" i="6"/>
  <c r="V1980" i="6"/>
  <c r="O1981" i="6"/>
  <c r="J1983" i="6"/>
  <c r="AE1983" i="6"/>
  <c r="AD1986" i="6"/>
  <c r="Y1987" i="6"/>
  <c r="O1989" i="6"/>
  <c r="AC1989" i="6"/>
  <c r="Q1990" i="6"/>
  <c r="AE1990" i="6"/>
  <c r="T1992" i="6"/>
  <c r="U1994" i="6"/>
  <c r="Q1996" i="6"/>
  <c r="AA1997" i="6"/>
  <c r="AF1998" i="6"/>
  <c r="Y1999" i="6"/>
  <c r="N2001" i="6"/>
  <c r="AB2001" i="6"/>
  <c r="X2004" i="6"/>
  <c r="Z2011" i="6"/>
  <c r="R2014" i="6"/>
  <c r="J2017" i="6"/>
  <c r="Z2017" i="6"/>
  <c r="V2021" i="6"/>
  <c r="R2022" i="6"/>
  <c r="X2025" i="6"/>
  <c r="Q2028" i="6"/>
  <c r="T2031" i="6"/>
  <c r="AE2031" i="6"/>
  <c r="L2031" i="6"/>
  <c r="AD2031" i="6"/>
  <c r="AC2032" i="6"/>
  <c r="R2035" i="6"/>
  <c r="Z2036" i="6"/>
  <c r="W2037" i="6"/>
  <c r="N2038" i="6"/>
  <c r="AD2038" i="6"/>
  <c r="N2041" i="6"/>
  <c r="T2042" i="6"/>
  <c r="V2048" i="6"/>
  <c r="Q2048" i="6"/>
  <c r="AF2048" i="6"/>
  <c r="S2050" i="6"/>
  <c r="L2051" i="6"/>
  <c r="AA2051" i="6"/>
  <c r="R2062" i="6"/>
  <c r="K2065" i="6"/>
  <c r="AD2073" i="6"/>
  <c r="AA2082" i="6"/>
  <c r="V1954" i="6"/>
  <c r="Q1961" i="6"/>
  <c r="N1965" i="6"/>
  <c r="AC1965" i="6"/>
  <c r="AF1970" i="6"/>
  <c r="AE1971" i="6"/>
  <c r="W1972" i="6"/>
  <c r="P1981" i="6"/>
  <c r="K1983" i="6"/>
  <c r="AF1983" i="6"/>
  <c r="AE1986" i="6"/>
  <c r="AA1987" i="6"/>
  <c r="R1990" i="6"/>
  <c r="V1994" i="6"/>
  <c r="AE1997" i="6"/>
  <c r="Y2004" i="6"/>
  <c r="AA2011" i="6"/>
  <c r="S2014" i="6"/>
  <c r="K2017" i="6"/>
  <c r="AA2017" i="6"/>
  <c r="X2021" i="6"/>
  <c r="AD2032" i="6"/>
  <c r="O2038" i="6"/>
  <c r="AE2038" i="6"/>
  <c r="S2041" i="6"/>
  <c r="W2050" i="6"/>
  <c r="M2051" i="6"/>
  <c r="AC2051" i="6"/>
  <c r="M2065" i="6"/>
  <c r="W2077" i="6"/>
  <c r="V2077" i="6"/>
  <c r="U2077" i="6"/>
  <c r="R1961" i="6"/>
  <c r="O1965" i="6"/>
  <c r="AD1965" i="6"/>
  <c r="AF1971" i="6"/>
  <c r="X1972" i="6"/>
  <c r="S1981" i="6"/>
  <c r="L1983" i="6"/>
  <c r="AG1983" i="6"/>
  <c r="AB1987" i="6"/>
  <c r="S1990" i="6"/>
  <c r="W1994" i="6"/>
  <c r="AF1997" i="6"/>
  <c r="AB2004" i="6"/>
  <c r="AB2011" i="6"/>
  <c r="V2014" i="6"/>
  <c r="L2017" i="6"/>
  <c r="AB2017" i="6"/>
  <c r="AA2021" i="6"/>
  <c r="V2025" i="6"/>
  <c r="Z2025" i="6"/>
  <c r="L2025" i="6"/>
  <c r="S2025" i="6"/>
  <c r="AA2025" i="6"/>
  <c r="V2037" i="6"/>
  <c r="AD2037" i="6"/>
  <c r="P2037" i="6"/>
  <c r="Y2037" i="6"/>
  <c r="K2037" i="6"/>
  <c r="Z2037" i="6"/>
  <c r="P2038" i="6"/>
  <c r="V2041" i="6"/>
  <c r="X2050" i="6"/>
  <c r="N2051" i="6"/>
  <c r="AD2051" i="6"/>
  <c r="P2065" i="6"/>
  <c r="W2120" i="6"/>
  <c r="O2120" i="6"/>
  <c r="V2120" i="6"/>
  <c r="AF2120" i="6"/>
  <c r="X2120" i="6"/>
  <c r="S2120" i="6"/>
  <c r="R2120" i="6"/>
  <c r="S1961" i="6"/>
  <c r="P1965" i="6"/>
  <c r="AE1965" i="6"/>
  <c r="Y1972" i="6"/>
  <c r="U1981" i="6"/>
  <c r="M1983" i="6"/>
  <c r="AC1987" i="6"/>
  <c r="V1990" i="6"/>
  <c r="AG1997" i="6"/>
  <c r="AC2004" i="6"/>
  <c r="W2014" i="6"/>
  <c r="M2017" i="6"/>
  <c r="AE2017" i="6"/>
  <c r="K2032" i="6"/>
  <c r="W2032" i="6"/>
  <c r="P2051" i="6"/>
  <c r="AE2051" i="6"/>
  <c r="Y2061" i="6"/>
  <c r="AC2061" i="6"/>
  <c r="AA2061" i="6"/>
  <c r="N2061" i="6"/>
  <c r="L2061" i="6"/>
  <c r="T2065" i="6"/>
  <c r="V2088" i="6"/>
  <c r="K2088" i="6"/>
  <c r="AF2088" i="6"/>
  <c r="AE2088" i="6"/>
  <c r="Y2088" i="6"/>
  <c r="T2088" i="6"/>
  <c r="S2088" i="6"/>
  <c r="R2088" i="6"/>
  <c r="O2088" i="6"/>
  <c r="Q2120" i="6"/>
  <c r="W1990" i="6"/>
  <c r="N2017" i="6"/>
  <c r="AF2017" i="6"/>
  <c r="U2021" i="6"/>
  <c r="AG2021" i="6"/>
  <c r="Q2021" i="6"/>
  <c r="AB2021" i="6"/>
  <c r="J2021" i="6"/>
  <c r="AD2021" i="6"/>
  <c r="V2050" i="6"/>
  <c r="AA2050" i="6"/>
  <c r="M2050" i="6"/>
  <c r="T2050" i="6"/>
  <c r="Z2050" i="6"/>
  <c r="V2065" i="6"/>
  <c r="AG2088" i="6"/>
  <c r="AB2104" i="6"/>
  <c r="W2104" i="6"/>
  <c r="AE2104" i="6"/>
  <c r="Z2104" i="6"/>
  <c r="Y2104" i="6"/>
  <c r="V2104" i="6"/>
  <c r="K2104" i="6"/>
  <c r="J2104" i="6"/>
  <c r="AA2164" i="6"/>
  <c r="X2164" i="6"/>
  <c r="Y2164" i="6"/>
  <c r="W2026" i="6"/>
  <c r="S2033" i="6"/>
  <c r="X2045" i="6"/>
  <c r="AC2059" i="6"/>
  <c r="AF2060" i="6"/>
  <c r="N2063" i="6"/>
  <c r="AA2063" i="6"/>
  <c r="O2066" i="6"/>
  <c r="AB2068" i="6"/>
  <c r="AC2068" i="6"/>
  <c r="L2068" i="6"/>
  <c r="Y2068" i="6"/>
  <c r="U2072" i="6"/>
  <c r="O2074" i="6"/>
  <c r="AF2074" i="6"/>
  <c r="AE2075" i="6"/>
  <c r="S2079" i="6"/>
  <c r="N2084" i="6"/>
  <c r="AC2084" i="6"/>
  <c r="X2091" i="6"/>
  <c r="Q2093" i="6"/>
  <c r="S2094" i="6"/>
  <c r="S2096" i="6"/>
  <c r="AD2096" i="6"/>
  <c r="L2096" i="6"/>
  <c r="AC2096" i="6"/>
  <c r="T2098" i="6"/>
  <c r="S2099" i="6"/>
  <c r="R2100" i="6"/>
  <c r="V2107" i="6"/>
  <c r="W2108" i="6"/>
  <c r="AA2111" i="6"/>
  <c r="W2112" i="6"/>
  <c r="O2114" i="6"/>
  <c r="S2115" i="6"/>
  <c r="W2118" i="6"/>
  <c r="P2118" i="6"/>
  <c r="AG2118" i="6"/>
  <c r="AB2124" i="6"/>
  <c r="AB2128" i="6"/>
  <c r="X2132" i="6"/>
  <c r="R2144" i="6"/>
  <c r="V2083" i="6"/>
  <c r="Y2083" i="6"/>
  <c r="K2083" i="6"/>
  <c r="Z2083" i="6"/>
  <c r="U2087" i="6"/>
  <c r="L2087" i="6"/>
  <c r="Z2087" i="6"/>
  <c r="W2094" i="6"/>
  <c r="U2098" i="6"/>
  <c r="S2100" i="6"/>
  <c r="AE2111" i="6"/>
  <c r="X2112" i="6"/>
  <c r="R2114" i="6"/>
  <c r="AC2124" i="6"/>
  <c r="AD2128" i="6"/>
  <c r="S2133" i="6"/>
  <c r="W2133" i="6"/>
  <c r="R2133" i="6"/>
  <c r="P2133" i="6"/>
  <c r="AG2133" i="6"/>
  <c r="L2133" i="6"/>
  <c r="AF2133" i="6"/>
  <c r="K2133" i="6"/>
  <c r="AE2133" i="6"/>
  <c r="J2133" i="6"/>
  <c r="X2159" i="6"/>
  <c r="J2159" i="6"/>
  <c r="AD2159" i="6"/>
  <c r="AC2159" i="6"/>
  <c r="R2159" i="6"/>
  <c r="M2159" i="6"/>
  <c r="L2159" i="6"/>
  <c r="AE2159" i="6"/>
  <c r="U2075" i="6"/>
  <c r="S2075" i="6"/>
  <c r="V2076" i="6"/>
  <c r="S2076" i="6"/>
  <c r="Z2091" i="6"/>
  <c r="R2091" i="6"/>
  <c r="AB2091" i="6"/>
  <c r="K2091" i="6"/>
  <c r="AC2091" i="6"/>
  <c r="X2094" i="6"/>
  <c r="W2098" i="6"/>
  <c r="T2100" i="6"/>
  <c r="U2114" i="6"/>
  <c r="Z2147" i="6"/>
  <c r="AB2147" i="6"/>
  <c r="W2147" i="6"/>
  <c r="U2147" i="6"/>
  <c r="N2147" i="6"/>
  <c r="K2147" i="6"/>
  <c r="N2159" i="6"/>
  <c r="Q2063" i="6"/>
  <c r="AD2063" i="6"/>
  <c r="L2075" i="6"/>
  <c r="K2076" i="6"/>
  <c r="AB2078" i="6"/>
  <c r="K2078" i="6"/>
  <c r="M2083" i="6"/>
  <c r="AB2083" i="6"/>
  <c r="N2087" i="6"/>
  <c r="J2091" i="6"/>
  <c r="AD2091" i="6"/>
  <c r="Z2098" i="6"/>
  <c r="V2100" i="6"/>
  <c r="J2102" i="6"/>
  <c r="AG2107" i="6"/>
  <c r="W2107" i="6"/>
  <c r="J2107" i="6"/>
  <c r="T2107" i="6"/>
  <c r="AC2107" i="6"/>
  <c r="O2107" i="6"/>
  <c r="Z2107" i="6"/>
  <c r="M2109" i="6"/>
  <c r="AF2111" i="6"/>
  <c r="L2111" i="6"/>
  <c r="P2111" i="6"/>
  <c r="Z2111" i="6"/>
  <c r="AG2112" i="6"/>
  <c r="T2112" i="6"/>
  <c r="Y2112" i="6"/>
  <c r="J2112" i="6"/>
  <c r="R2112" i="6"/>
  <c r="AA2112" i="6"/>
  <c r="V2114" i="6"/>
  <c r="W2129" i="6"/>
  <c r="Y2129" i="6"/>
  <c r="X2129" i="6"/>
  <c r="V2129" i="6"/>
  <c r="V2131" i="6"/>
  <c r="N2131" i="6"/>
  <c r="AF2131" i="6"/>
  <c r="AD2131" i="6"/>
  <c r="Y2131" i="6"/>
  <c r="S2131" i="6"/>
  <c r="R2131" i="6"/>
  <c r="AG2139" i="6"/>
  <c r="Z2139" i="6"/>
  <c r="M2139" i="6"/>
  <c r="T2139" i="6"/>
  <c r="AD2139" i="6"/>
  <c r="P2139" i="6"/>
  <c r="AB2139" i="6"/>
  <c r="N2139" i="6"/>
  <c r="AA2139" i="6"/>
  <c r="L2139" i="6"/>
  <c r="Y2139" i="6"/>
  <c r="K2139" i="6"/>
  <c r="X2139" i="6"/>
  <c r="J2139" i="6"/>
  <c r="AF2159" i="6"/>
  <c r="AA2098" i="6"/>
  <c r="W2100" i="6"/>
  <c r="AG2124" i="6"/>
  <c r="N2124" i="6"/>
  <c r="J2124" i="6"/>
  <c r="Z2124" i="6"/>
  <c r="K2131" i="6"/>
  <c r="O2139" i="6"/>
  <c r="AB2145" i="6"/>
  <c r="AF2145" i="6"/>
  <c r="AD2145" i="6"/>
  <c r="U2145" i="6"/>
  <c r="R2145" i="6"/>
  <c r="Q2145" i="6"/>
  <c r="P2145" i="6"/>
  <c r="N2145" i="6"/>
  <c r="X2147" i="6"/>
  <c r="U2175" i="6"/>
  <c r="AE2175" i="6"/>
  <c r="N2175" i="6"/>
  <c r="AB2175" i="6"/>
  <c r="V2175" i="6"/>
  <c r="T2175" i="6"/>
  <c r="S2175" i="6"/>
  <c r="R2175" i="6"/>
  <c r="Q2175" i="6"/>
  <c r="AG2175" i="6"/>
  <c r="AF2175" i="6"/>
  <c r="AD2175" i="6"/>
  <c r="AC2175" i="6"/>
  <c r="Z2175" i="6"/>
  <c r="P2175" i="6"/>
  <c r="O2175" i="6"/>
  <c r="J2175" i="6"/>
  <c r="AD2033" i="6"/>
  <c r="N2045" i="6"/>
  <c r="AD2045" i="6"/>
  <c r="AE2047" i="6"/>
  <c r="K2058" i="6"/>
  <c r="P2059" i="6"/>
  <c r="P2060" i="6"/>
  <c r="S2063" i="6"/>
  <c r="AF2063" i="6"/>
  <c r="Q2068" i="6"/>
  <c r="AC2069" i="6"/>
  <c r="AG2069" i="6"/>
  <c r="Y2071" i="6"/>
  <c r="T2071" i="6"/>
  <c r="AE2071" i="6"/>
  <c r="AE2072" i="6"/>
  <c r="T2074" i="6"/>
  <c r="N2075" i="6"/>
  <c r="R2076" i="6"/>
  <c r="L2078" i="6"/>
  <c r="O2083" i="6"/>
  <c r="AD2083" i="6"/>
  <c r="S2084" i="6"/>
  <c r="S2087" i="6"/>
  <c r="O2091" i="6"/>
  <c r="AF2091" i="6"/>
  <c r="AG2095" i="6"/>
  <c r="AC2095" i="6"/>
  <c r="P2095" i="6"/>
  <c r="X2095" i="6"/>
  <c r="K2095" i="6"/>
  <c r="Y2095" i="6"/>
  <c r="Q2096" i="6"/>
  <c r="AC2097" i="6"/>
  <c r="Q2102" i="6"/>
  <c r="L2107" i="6"/>
  <c r="AB2107" i="6"/>
  <c r="T2110" i="6"/>
  <c r="O2110" i="6"/>
  <c r="P2110" i="6"/>
  <c r="AE2110" i="6"/>
  <c r="M2111" i="6"/>
  <c r="L2112" i="6"/>
  <c r="AD2112" i="6"/>
  <c r="J2119" i="6"/>
  <c r="K2121" i="6"/>
  <c r="M2124" i="6"/>
  <c r="M2131" i="6"/>
  <c r="V2133" i="6"/>
  <c r="Q2139" i="6"/>
  <c r="M2145" i="6"/>
  <c r="Y2098" i="6"/>
  <c r="Q2098" i="6"/>
  <c r="AF2098" i="6"/>
  <c r="AG2100" i="6"/>
  <c r="AD2100" i="6"/>
  <c r="O2100" i="6"/>
  <c r="X2100" i="6"/>
  <c r="J2100" i="6"/>
  <c r="Z2100" i="6"/>
  <c r="N2128" i="6"/>
  <c r="U2128" i="6"/>
  <c r="P2128" i="6"/>
  <c r="L2128" i="6"/>
  <c r="W2186" i="6"/>
  <c r="AG2186" i="6"/>
  <c r="AF2186" i="6"/>
  <c r="S2186" i="6"/>
  <c r="R2186" i="6"/>
  <c r="Q2186" i="6"/>
  <c r="V2063" i="6"/>
  <c r="T2075" i="6"/>
  <c r="Y2076" i="6"/>
  <c r="U2079" i="6"/>
  <c r="AC2079" i="6"/>
  <c r="V2080" i="6"/>
  <c r="AG2080" i="6"/>
  <c r="Q2083" i="6"/>
  <c r="AF2083" i="6"/>
  <c r="V2086" i="6"/>
  <c r="L2086" i="6"/>
  <c r="V2087" i="6"/>
  <c r="Q2091" i="6"/>
  <c r="U2093" i="6"/>
  <c r="AG2093" i="6"/>
  <c r="O2093" i="6"/>
  <c r="AD2093" i="6"/>
  <c r="J2098" i="6"/>
  <c r="AG2098" i="6"/>
  <c r="K2100" i="6"/>
  <c r="AA2100" i="6"/>
  <c r="X2102" i="6"/>
  <c r="N2107" i="6"/>
  <c r="AE2107" i="6"/>
  <c r="S2111" i="6"/>
  <c r="N2112" i="6"/>
  <c r="AF2112" i="6"/>
  <c r="X2115" i="6"/>
  <c r="P2115" i="6"/>
  <c r="AE2115" i="6"/>
  <c r="V2119" i="6"/>
  <c r="AG2121" i="6"/>
  <c r="P2124" i="6"/>
  <c r="M2128" i="6"/>
  <c r="AE2131" i="6"/>
  <c r="AC2133" i="6"/>
  <c r="S2139" i="6"/>
  <c r="V2145" i="6"/>
  <c r="X2058" i="6"/>
  <c r="T2060" i="6"/>
  <c r="J2063" i="6"/>
  <c r="W2063" i="6"/>
  <c r="Y2066" i="6"/>
  <c r="AF2066" i="6"/>
  <c r="M2072" i="6"/>
  <c r="Y2074" i="6"/>
  <c r="K2074" i="6"/>
  <c r="Z2074" i="6"/>
  <c r="V2075" i="6"/>
  <c r="AE2076" i="6"/>
  <c r="L2079" i="6"/>
  <c r="K2080" i="6"/>
  <c r="R2083" i="6"/>
  <c r="AG2084" i="6"/>
  <c r="AA2084" i="6"/>
  <c r="M2084" i="6"/>
  <c r="X2084" i="6"/>
  <c r="J2086" i="6"/>
  <c r="AA2087" i="6"/>
  <c r="V2090" i="6"/>
  <c r="K2090" i="6"/>
  <c r="S2091" i="6"/>
  <c r="J2093" i="6"/>
  <c r="AE2093" i="6"/>
  <c r="L2098" i="6"/>
  <c r="AB2099" i="6"/>
  <c r="T2099" i="6"/>
  <c r="K2099" i="6"/>
  <c r="L2100" i="6"/>
  <c r="AC2100" i="6"/>
  <c r="AC2102" i="6"/>
  <c r="P2107" i="6"/>
  <c r="AF2107" i="6"/>
  <c r="T2111" i="6"/>
  <c r="O2112" i="6"/>
  <c r="J2115" i="6"/>
  <c r="AA2119" i="6"/>
  <c r="Q2124" i="6"/>
  <c r="Q2128" i="6"/>
  <c r="AG2131" i="6"/>
  <c r="AD2133" i="6"/>
  <c r="X2136" i="6"/>
  <c r="AA2136" i="6"/>
  <c r="Z2136" i="6"/>
  <c r="S2136" i="6"/>
  <c r="R2136" i="6"/>
  <c r="Q2136" i="6"/>
  <c r="P2136" i="6"/>
  <c r="V2139" i="6"/>
  <c r="AD2144" i="6"/>
  <c r="N2144" i="6"/>
  <c r="AG2144" i="6"/>
  <c r="O2144" i="6"/>
  <c r="AE2144" i="6"/>
  <c r="M2144" i="6"/>
  <c r="Z2144" i="6"/>
  <c r="J2144" i="6"/>
  <c r="X2144" i="6"/>
  <c r="V2144" i="6"/>
  <c r="U2144" i="6"/>
  <c r="S2144" i="6"/>
  <c r="AC2145" i="6"/>
  <c r="AA2094" i="6"/>
  <c r="U2094" i="6"/>
  <c r="M2098" i="6"/>
  <c r="M2100" i="6"/>
  <c r="AE2100" i="6"/>
  <c r="S2108" i="6"/>
  <c r="N2108" i="6"/>
  <c r="T2114" i="6"/>
  <c r="AD2114" i="6"/>
  <c r="P2114" i="6"/>
  <c r="AG2114" i="6"/>
  <c r="AG2119" i="6"/>
  <c r="U2124" i="6"/>
  <c r="R2128" i="6"/>
  <c r="W2139" i="6"/>
  <c r="T2163" i="6"/>
  <c r="AG2166" i="6"/>
  <c r="X2166" i="6"/>
  <c r="J2166" i="6"/>
  <c r="V2166" i="6"/>
  <c r="AD2166" i="6"/>
  <c r="P2166" i="6"/>
  <c r="AA2166" i="6"/>
  <c r="U2092" i="6"/>
  <c r="AG2103" i="6"/>
  <c r="U2126" i="6"/>
  <c r="Q2126" i="6"/>
  <c r="AE2126" i="6"/>
  <c r="V2130" i="6"/>
  <c r="V2134" i="6"/>
  <c r="AE2137" i="6"/>
  <c r="Q2140" i="6"/>
  <c r="T2141" i="6"/>
  <c r="M2143" i="6"/>
  <c r="AB2143" i="6"/>
  <c r="Q2148" i="6"/>
  <c r="AG2148" i="6"/>
  <c r="AF2149" i="6"/>
  <c r="Y2157" i="6"/>
  <c r="Y2160" i="6"/>
  <c r="W2160" i="6"/>
  <c r="T2160" i="6"/>
  <c r="Y2163" i="6"/>
  <c r="Q2165" i="6"/>
  <c r="L2166" i="6"/>
  <c r="AC2166" i="6"/>
  <c r="L2170" i="6"/>
  <c r="AG2178" i="6"/>
  <c r="Y2178" i="6"/>
  <c r="K2178" i="6"/>
  <c r="V2178" i="6"/>
  <c r="R2178" i="6"/>
  <c r="AE2178" i="6"/>
  <c r="Q2178" i="6"/>
  <c r="AD2178" i="6"/>
  <c r="P2178" i="6"/>
  <c r="AC2178" i="6"/>
  <c r="O2178" i="6"/>
  <c r="AB2178" i="6"/>
  <c r="N2178" i="6"/>
  <c r="V2193" i="6"/>
  <c r="AB2193" i="6"/>
  <c r="Y2193" i="6"/>
  <c r="X2193" i="6"/>
  <c r="W2193" i="6"/>
  <c r="P2193" i="6"/>
  <c r="N2193" i="6"/>
  <c r="M2193" i="6"/>
  <c r="L2193" i="6"/>
  <c r="K2193" i="6"/>
  <c r="X2130" i="6"/>
  <c r="W2134" i="6"/>
  <c r="R2148" i="6"/>
  <c r="AG2149" i="6"/>
  <c r="X2158" i="6"/>
  <c r="W2158" i="6"/>
  <c r="AD2163" i="6"/>
  <c r="S2165" i="6"/>
  <c r="M2166" i="6"/>
  <c r="AE2166" i="6"/>
  <c r="Y2169" i="6"/>
  <c r="W2169" i="6"/>
  <c r="P2169" i="6"/>
  <c r="N2170" i="6"/>
  <c r="Z2193" i="6"/>
  <c r="AG2127" i="6"/>
  <c r="X2127" i="6"/>
  <c r="K2127" i="6"/>
  <c r="W2127" i="6"/>
  <c r="U2140" i="6"/>
  <c r="O2143" i="6"/>
  <c r="AE2143" i="6"/>
  <c r="S2148" i="6"/>
  <c r="N2149" i="6"/>
  <c r="S2158" i="6"/>
  <c r="X2161" i="6"/>
  <c r="V2161" i="6"/>
  <c r="Q2161" i="6"/>
  <c r="AF2161" i="6"/>
  <c r="N2166" i="6"/>
  <c r="U2167" i="6"/>
  <c r="AG2167" i="6"/>
  <c r="N2167" i="6"/>
  <c r="AC2167" i="6"/>
  <c r="L2167" i="6"/>
  <c r="X2167" i="6"/>
  <c r="AC2168" i="6"/>
  <c r="Y2168" i="6"/>
  <c r="Q2168" i="6"/>
  <c r="K2169" i="6"/>
  <c r="V2183" i="6"/>
  <c r="AE2183" i="6"/>
  <c r="AD2183" i="6"/>
  <c r="Z2183" i="6"/>
  <c r="W2183" i="6"/>
  <c r="U2183" i="6"/>
  <c r="M2183" i="6"/>
  <c r="L2183" i="6"/>
  <c r="V2194" i="6"/>
  <c r="AA2194" i="6"/>
  <c r="Y2194" i="6"/>
  <c r="X2194" i="6"/>
  <c r="W2194" i="6"/>
  <c r="O2194" i="6"/>
  <c r="M2194" i="6"/>
  <c r="L2194" i="6"/>
  <c r="K2194" i="6"/>
  <c r="AF2130" i="6"/>
  <c r="U2130" i="6"/>
  <c r="Z2130" i="6"/>
  <c r="AG2134" i="6"/>
  <c r="Q2134" i="6"/>
  <c r="AC2134" i="6"/>
  <c r="T2148" i="6"/>
  <c r="Q2149" i="6"/>
  <c r="W2156" i="6"/>
  <c r="U2156" i="6"/>
  <c r="O2156" i="6"/>
  <c r="T2158" i="6"/>
  <c r="Z2162" i="6"/>
  <c r="U2162" i="6"/>
  <c r="J2194" i="6"/>
  <c r="V2177" i="6"/>
  <c r="W2177" i="6"/>
  <c r="AF2177" i="6"/>
  <c r="R2177" i="6"/>
  <c r="AD2177" i="6"/>
  <c r="P2177" i="6"/>
  <c r="AC2177" i="6"/>
  <c r="O2177" i="6"/>
  <c r="AB2177" i="6"/>
  <c r="N2177" i="6"/>
  <c r="AA2177" i="6"/>
  <c r="M2177" i="6"/>
  <c r="Z2177" i="6"/>
  <c r="L2177" i="6"/>
  <c r="W2184" i="6"/>
  <c r="M2184" i="6"/>
  <c r="AF2184" i="6"/>
  <c r="AE2184" i="6"/>
  <c r="AC2184" i="6"/>
  <c r="U2184" i="6"/>
  <c r="T2184" i="6"/>
  <c r="K2130" i="6"/>
  <c r="AB2130" i="6"/>
  <c r="K2134" i="6"/>
  <c r="AE2134" i="6"/>
  <c r="S2138" i="6"/>
  <c r="M2142" i="6"/>
  <c r="Y2148" i="6"/>
  <c r="S2149" i="6"/>
  <c r="Q2156" i="6"/>
  <c r="Q2163" i="6"/>
  <c r="AG2163" i="6"/>
  <c r="O2163" i="6"/>
  <c r="Z2163" i="6"/>
  <c r="V2190" i="6"/>
  <c r="Z2190" i="6"/>
  <c r="K2190" i="6"/>
  <c r="X2190" i="6"/>
  <c r="W2190" i="6"/>
  <c r="S2190" i="6"/>
  <c r="R2190" i="6"/>
  <c r="Q2190" i="6"/>
  <c r="AE2190" i="6"/>
  <c r="P2190" i="6"/>
  <c r="AD2190" i="6"/>
  <c r="O2190" i="6"/>
  <c r="AC2190" i="6"/>
  <c r="N2190" i="6"/>
  <c r="Z2148" i="6"/>
  <c r="T2156" i="6"/>
  <c r="N2163" i="6"/>
  <c r="V2165" i="6"/>
  <c r="T2165" i="6"/>
  <c r="AF2165" i="6"/>
  <c r="R2165" i="6"/>
  <c r="AB2165" i="6"/>
  <c r="N2165" i="6"/>
  <c r="AA2165" i="6"/>
  <c r="S2166" i="6"/>
  <c r="L2190" i="6"/>
  <c r="W2166" i="6"/>
  <c r="AG2140" i="6"/>
  <c r="U2142" i="6"/>
  <c r="K2148" i="6"/>
  <c r="AC2148" i="6"/>
  <c r="V2149" i="6"/>
  <c r="Y2156" i="6"/>
  <c r="R2163" i="6"/>
  <c r="L2165" i="6"/>
  <c r="AD2165" i="6"/>
  <c r="Y2166" i="6"/>
  <c r="AB2169" i="6"/>
  <c r="T2177" i="6"/>
  <c r="Y2190" i="6"/>
  <c r="W2192" i="6"/>
  <c r="AA2192" i="6"/>
  <c r="Y2192" i="6"/>
  <c r="X2192" i="6"/>
  <c r="V2192" i="6"/>
  <c r="Q2192" i="6"/>
  <c r="O2192" i="6"/>
  <c r="N2192" i="6"/>
  <c r="M2192" i="6"/>
  <c r="L2192" i="6"/>
  <c r="AC2138" i="6"/>
  <c r="AF2141" i="6"/>
  <c r="R2141" i="6"/>
  <c r="AG2143" i="6"/>
  <c r="Y2143" i="6"/>
  <c r="K2143" i="6"/>
  <c r="X2143" i="6"/>
  <c r="M2148" i="6"/>
  <c r="AD2148" i="6"/>
  <c r="AC2149" i="6"/>
  <c r="AG2156" i="6"/>
  <c r="S2163" i="6"/>
  <c r="M2165" i="6"/>
  <c r="AE2165" i="6"/>
  <c r="Z2166" i="6"/>
  <c r="Z2170" i="6"/>
  <c r="Y2170" i="6"/>
  <c r="W2170" i="6"/>
  <c r="M2170" i="6"/>
  <c r="X2177" i="6"/>
  <c r="AA2190" i="6"/>
  <c r="J2192" i="6"/>
  <c r="Q2179" i="6"/>
  <c r="AG2181" i="6"/>
  <c r="AF2188" i="6"/>
  <c r="Y2189" i="6"/>
  <c r="R2191" i="6"/>
  <c r="N2195" i="6"/>
  <c r="Z2189" i="6"/>
  <c r="V2191" i="6"/>
  <c r="V2195" i="6"/>
  <c r="M2182" i="6"/>
  <c r="L2189" i="6"/>
  <c r="AA2189" i="6"/>
  <c r="W2191" i="6"/>
  <c r="W2195" i="6"/>
  <c r="X2191" i="6"/>
  <c r="X2195" i="6"/>
  <c r="S2154" i="6"/>
  <c r="Q2172" i="6"/>
  <c r="X2179" i="6"/>
  <c r="S2182" i="6"/>
  <c r="N2189" i="6"/>
  <c r="AC2189" i="6"/>
  <c r="J2191" i="6"/>
  <c r="Y2191" i="6"/>
  <c r="Z2195" i="6"/>
  <c r="X2122" i="6"/>
  <c r="V2151" i="6"/>
  <c r="W2154" i="6"/>
  <c r="V2171" i="6"/>
  <c r="T2172" i="6"/>
  <c r="X2176" i="6"/>
  <c r="K2179" i="6"/>
  <c r="Z2179" i="6"/>
  <c r="P2181" i="6"/>
  <c r="V2182" i="6"/>
  <c r="J2185" i="6"/>
  <c r="O2188" i="6"/>
  <c r="P2189" i="6"/>
  <c r="AE2189" i="6"/>
  <c r="L2191" i="6"/>
  <c r="AA2191" i="6"/>
  <c r="J2196" i="6"/>
  <c r="AC2171" i="6"/>
  <c r="N2179" i="6"/>
  <c r="AC2179" i="6"/>
  <c r="Z2181" i="6"/>
  <c r="AC2185" i="6"/>
  <c r="Y2188" i="6"/>
  <c r="S2189" i="6"/>
  <c r="O2191" i="6"/>
  <c r="AD2191" i="6"/>
  <c r="J2195" i="6"/>
  <c r="W2196" i="6"/>
  <c r="J1613" i="6"/>
  <c r="V1613" i="6"/>
  <c r="U1614" i="6"/>
  <c r="AG1614" i="6"/>
  <c r="T1615" i="6"/>
  <c r="AF1615" i="6"/>
  <c r="J1625" i="6"/>
  <c r="V1625" i="6"/>
  <c r="J1626" i="6"/>
  <c r="W1626" i="6"/>
  <c r="V1636" i="6"/>
  <c r="V1640" i="6"/>
  <c r="J1645" i="6"/>
  <c r="Y1645" i="6"/>
  <c r="W1647" i="6"/>
  <c r="U1649" i="6"/>
  <c r="AD1658" i="6"/>
  <c r="R1658" i="6"/>
  <c r="AA1658" i="6"/>
  <c r="O1658" i="6"/>
  <c r="Z1658" i="6"/>
  <c r="N1658" i="6"/>
  <c r="X1658" i="6"/>
  <c r="AG1672" i="6"/>
  <c r="AB1737" i="6"/>
  <c r="P1737" i="6"/>
  <c r="V1737" i="6"/>
  <c r="J1737" i="6"/>
  <c r="AD1737" i="6"/>
  <c r="O1737" i="6"/>
  <c r="AC1737" i="6"/>
  <c r="N1737" i="6"/>
  <c r="Z1737" i="6"/>
  <c r="L1737" i="6"/>
  <c r="Y1737" i="6"/>
  <c r="K1737" i="6"/>
  <c r="W1737" i="6"/>
  <c r="T1737" i="6"/>
  <c r="AE1737" i="6"/>
  <c r="Q1737" i="6"/>
  <c r="AG1737" i="6"/>
  <c r="AF1737" i="6"/>
  <c r="AA1737" i="6"/>
  <c r="X1737" i="6"/>
  <c r="U1737" i="6"/>
  <c r="S1737" i="6"/>
  <c r="R1737" i="6"/>
  <c r="M1737" i="6"/>
  <c r="AC1673" i="6"/>
  <c r="Q1673" i="6"/>
  <c r="AA1673" i="6"/>
  <c r="O1673" i="6"/>
  <c r="Z1673" i="6"/>
  <c r="N1673" i="6"/>
  <c r="X1673" i="6"/>
  <c r="L1673" i="6"/>
  <c r="W1673" i="6"/>
  <c r="K1673" i="6"/>
  <c r="V1673" i="6"/>
  <c r="J1673" i="6"/>
  <c r="AE1673" i="6"/>
  <c r="S1673" i="6"/>
  <c r="U1604" i="6"/>
  <c r="AG1604" i="6"/>
  <c r="T1605" i="6"/>
  <c r="AF1605" i="6"/>
  <c r="S1606" i="6"/>
  <c r="AE1606" i="6"/>
  <c r="R1607" i="6"/>
  <c r="AD1607" i="6"/>
  <c r="Q1608" i="6"/>
  <c r="AC1608" i="6"/>
  <c r="O1610" i="6"/>
  <c r="AA1610" i="6"/>
  <c r="N1611" i="6"/>
  <c r="Z1611" i="6"/>
  <c r="L1613" i="6"/>
  <c r="X1613" i="6"/>
  <c r="K1614" i="6"/>
  <c r="W1614" i="6"/>
  <c r="J1615" i="6"/>
  <c r="V1615" i="6"/>
  <c r="U1616" i="6"/>
  <c r="AG1616" i="6"/>
  <c r="T1617" i="6"/>
  <c r="AF1617" i="6"/>
  <c r="S1618" i="6"/>
  <c r="AE1618" i="6"/>
  <c r="R1619" i="6"/>
  <c r="AD1619" i="6"/>
  <c r="Q1620" i="6"/>
  <c r="AC1620" i="6"/>
  <c r="O1622" i="6"/>
  <c r="AA1622" i="6"/>
  <c r="N1623" i="6"/>
  <c r="Z1623" i="6"/>
  <c r="L1625" i="6"/>
  <c r="X1625" i="6"/>
  <c r="L1626" i="6"/>
  <c r="Y1626" i="6"/>
  <c r="O1628" i="6"/>
  <c r="AB1628" i="6"/>
  <c r="P1629" i="6"/>
  <c r="AC1629" i="6"/>
  <c r="R1632" i="6"/>
  <c r="T1633" i="6"/>
  <c r="AC1635" i="6"/>
  <c r="Q1635" i="6"/>
  <c r="V1635" i="6"/>
  <c r="J1636" i="6"/>
  <c r="Y1636" i="6"/>
  <c r="J1640" i="6"/>
  <c r="Y1640" i="6"/>
  <c r="L1645" i="6"/>
  <c r="AC1645" i="6"/>
  <c r="J1647" i="6"/>
  <c r="AA1647" i="6"/>
  <c r="R1648" i="6"/>
  <c r="AG1648" i="6"/>
  <c r="O1653" i="6"/>
  <c r="AD1653" i="6"/>
  <c r="K1658" i="6"/>
  <c r="AB1658" i="6"/>
  <c r="AB1660" i="6"/>
  <c r="P1660" i="6"/>
  <c r="Y1660" i="6"/>
  <c r="M1660" i="6"/>
  <c r="X1660" i="6"/>
  <c r="L1660" i="6"/>
  <c r="Z1660" i="6"/>
  <c r="Q1661" i="6"/>
  <c r="AF1661" i="6"/>
  <c r="R1668" i="6"/>
  <c r="P1670" i="6"/>
  <c r="J1672" i="6"/>
  <c r="M1673" i="6"/>
  <c r="U1605" i="6"/>
  <c r="AG1605" i="6"/>
  <c r="T1606" i="6"/>
  <c r="AF1606" i="6"/>
  <c r="M1613" i="6"/>
  <c r="Y1613" i="6"/>
  <c r="L1614" i="6"/>
  <c r="X1614" i="6"/>
  <c r="K1615" i="6"/>
  <c r="W1615" i="6"/>
  <c r="U1617" i="6"/>
  <c r="AG1617" i="6"/>
  <c r="M1625" i="6"/>
  <c r="Y1625" i="6"/>
  <c r="M1626" i="6"/>
  <c r="AA1626" i="6"/>
  <c r="AD1634" i="6"/>
  <c r="R1634" i="6"/>
  <c r="V1634" i="6"/>
  <c r="K1636" i="6"/>
  <c r="Z1636" i="6"/>
  <c r="K1640" i="6"/>
  <c r="Z1640" i="6"/>
  <c r="AF1644" i="6"/>
  <c r="T1644" i="6"/>
  <c r="AC1644" i="6"/>
  <c r="AB1644" i="6"/>
  <c r="P1644" i="6"/>
  <c r="W1644" i="6"/>
  <c r="M1645" i="6"/>
  <c r="AD1645" i="6"/>
  <c r="K1647" i="6"/>
  <c r="AB1647" i="6"/>
  <c r="AA1649" i="6"/>
  <c r="O1649" i="6"/>
  <c r="X1649" i="6"/>
  <c r="L1649" i="6"/>
  <c r="W1649" i="6"/>
  <c r="K1649" i="6"/>
  <c r="Z1649" i="6"/>
  <c r="L1658" i="6"/>
  <c r="AC1658" i="6"/>
  <c r="W1665" i="6"/>
  <c r="K1665" i="6"/>
  <c r="V1665" i="6"/>
  <c r="J1665" i="6"/>
  <c r="AF1665" i="6"/>
  <c r="T1665" i="6"/>
  <c r="AE1665" i="6"/>
  <c r="S1665" i="6"/>
  <c r="AD1665" i="6"/>
  <c r="R1665" i="6"/>
  <c r="AB1665" i="6"/>
  <c r="N1672" i="6"/>
  <c r="P1673" i="6"/>
  <c r="J1605" i="6"/>
  <c r="V1605" i="6"/>
  <c r="U1606" i="6"/>
  <c r="AG1606" i="6"/>
  <c r="N1613" i="6"/>
  <c r="Z1613" i="6"/>
  <c r="M1614" i="6"/>
  <c r="Y1614" i="6"/>
  <c r="L1615" i="6"/>
  <c r="X1615" i="6"/>
  <c r="J1617" i="6"/>
  <c r="V1617" i="6"/>
  <c r="U1618" i="6"/>
  <c r="AG1618" i="6"/>
  <c r="N1625" i="6"/>
  <c r="Z1625" i="6"/>
  <c r="O1626" i="6"/>
  <c r="AB1626" i="6"/>
  <c r="AE1633" i="6"/>
  <c r="S1633" i="6"/>
  <c r="V1633" i="6"/>
  <c r="J1634" i="6"/>
  <c r="W1634" i="6"/>
  <c r="M1636" i="6"/>
  <c r="M1640" i="6"/>
  <c r="AA1640" i="6"/>
  <c r="J1644" i="6"/>
  <c r="X1644" i="6"/>
  <c r="N1645" i="6"/>
  <c r="AF1645" i="6"/>
  <c r="L1647" i="6"/>
  <c r="AD1647" i="6"/>
  <c r="J1649" i="6"/>
  <c r="AB1649" i="6"/>
  <c r="Q1653" i="6"/>
  <c r="V1654" i="6"/>
  <c r="J1654" i="6"/>
  <c r="AE1654" i="6"/>
  <c r="S1654" i="6"/>
  <c r="AD1654" i="6"/>
  <c r="R1654" i="6"/>
  <c r="Y1654" i="6"/>
  <c r="M1658" i="6"/>
  <c r="AE1658" i="6"/>
  <c r="S1661" i="6"/>
  <c r="Z1662" i="6"/>
  <c r="N1662" i="6"/>
  <c r="W1662" i="6"/>
  <c r="K1662" i="6"/>
  <c r="V1662" i="6"/>
  <c r="J1662" i="6"/>
  <c r="AA1662" i="6"/>
  <c r="L1665" i="6"/>
  <c r="AC1665" i="6"/>
  <c r="T1670" i="6"/>
  <c r="Q1672" i="6"/>
  <c r="R1673" i="6"/>
  <c r="AB1636" i="6"/>
  <c r="P1636" i="6"/>
  <c r="X1636" i="6"/>
  <c r="L1636" i="6"/>
  <c r="K1605" i="6"/>
  <c r="W1605" i="6"/>
  <c r="J1606" i="6"/>
  <c r="V1606" i="6"/>
  <c r="U1607" i="6"/>
  <c r="AG1607" i="6"/>
  <c r="Q1611" i="6"/>
  <c r="AC1611" i="6"/>
  <c r="O1613" i="6"/>
  <c r="AA1613" i="6"/>
  <c r="N1614" i="6"/>
  <c r="Z1614" i="6"/>
  <c r="M1615" i="6"/>
  <c r="Y1615" i="6"/>
  <c r="K1617" i="6"/>
  <c r="W1617" i="6"/>
  <c r="J1618" i="6"/>
  <c r="V1618" i="6"/>
  <c r="U1619" i="6"/>
  <c r="AG1619" i="6"/>
  <c r="Q1623" i="6"/>
  <c r="AC1623" i="6"/>
  <c r="O1625" i="6"/>
  <c r="AB1625" i="6"/>
  <c r="P1626" i="6"/>
  <c r="AC1626" i="6"/>
  <c r="R1628" i="6"/>
  <c r="AE1628" i="6"/>
  <c r="AF1632" i="6"/>
  <c r="T1632" i="6"/>
  <c r="V1632" i="6"/>
  <c r="J1633" i="6"/>
  <c r="W1633" i="6"/>
  <c r="K1634" i="6"/>
  <c r="X1634" i="6"/>
  <c r="N1636" i="6"/>
  <c r="AC1636" i="6"/>
  <c r="N1640" i="6"/>
  <c r="AB1640" i="6"/>
  <c r="K1644" i="6"/>
  <c r="Y1644" i="6"/>
  <c r="Q1645" i="6"/>
  <c r="AG1645" i="6"/>
  <c r="O1647" i="6"/>
  <c r="AE1647" i="6"/>
  <c r="M1649" i="6"/>
  <c r="AC1649" i="6"/>
  <c r="R1653" i="6"/>
  <c r="K1654" i="6"/>
  <c r="Z1654" i="6"/>
  <c r="AE1657" i="6"/>
  <c r="S1657" i="6"/>
  <c r="AB1657" i="6"/>
  <c r="P1657" i="6"/>
  <c r="AA1657" i="6"/>
  <c r="O1657" i="6"/>
  <c r="X1657" i="6"/>
  <c r="P1658" i="6"/>
  <c r="AF1658" i="6"/>
  <c r="T1661" i="6"/>
  <c r="L1662" i="6"/>
  <c r="AB1662" i="6"/>
  <c r="M1665" i="6"/>
  <c r="AG1665" i="6"/>
  <c r="U1670" i="6"/>
  <c r="T1673" i="6"/>
  <c r="AG1615" i="6"/>
  <c r="W1640" i="6"/>
  <c r="AD1672" i="6"/>
  <c r="AB1672" i="6"/>
  <c r="P1672" i="6"/>
  <c r="AA1672" i="6"/>
  <c r="O1672" i="6"/>
  <c r="Y1672" i="6"/>
  <c r="M1672" i="6"/>
  <c r="X1672" i="6"/>
  <c r="L1672" i="6"/>
  <c r="W1672" i="6"/>
  <c r="K1672" i="6"/>
  <c r="AF1672" i="6"/>
  <c r="T1672" i="6"/>
  <c r="L1605" i="6"/>
  <c r="X1605" i="6"/>
  <c r="K1606" i="6"/>
  <c r="W1606" i="6"/>
  <c r="J1607" i="6"/>
  <c r="V1607" i="6"/>
  <c r="U1608" i="6"/>
  <c r="AG1608" i="6"/>
  <c r="R1611" i="6"/>
  <c r="AD1611" i="6"/>
  <c r="P1613" i="6"/>
  <c r="AB1613" i="6"/>
  <c r="O1614" i="6"/>
  <c r="AA1614" i="6"/>
  <c r="N1615" i="6"/>
  <c r="Z1615" i="6"/>
  <c r="L1617" i="6"/>
  <c r="X1617" i="6"/>
  <c r="K1618" i="6"/>
  <c r="W1618" i="6"/>
  <c r="J1619" i="6"/>
  <c r="V1619" i="6"/>
  <c r="U1620" i="6"/>
  <c r="AG1620" i="6"/>
  <c r="R1623" i="6"/>
  <c r="AD1623" i="6"/>
  <c r="P1625" i="6"/>
  <c r="AC1625" i="6"/>
  <c r="Q1626" i="6"/>
  <c r="AD1626" i="6"/>
  <c r="S1628" i="6"/>
  <c r="AF1628" i="6"/>
  <c r="J1632" i="6"/>
  <c r="W1632" i="6"/>
  <c r="K1633" i="6"/>
  <c r="X1633" i="6"/>
  <c r="L1634" i="6"/>
  <c r="Y1634" i="6"/>
  <c r="O1636" i="6"/>
  <c r="AD1636" i="6"/>
  <c r="O1640" i="6"/>
  <c r="AC1640" i="6"/>
  <c r="L1644" i="6"/>
  <c r="Z1644" i="6"/>
  <c r="R1645" i="6"/>
  <c r="AD1646" i="6"/>
  <c r="R1646" i="6"/>
  <c r="AA1646" i="6"/>
  <c r="O1646" i="6"/>
  <c r="Z1646" i="6"/>
  <c r="N1646" i="6"/>
  <c r="X1646" i="6"/>
  <c r="P1647" i="6"/>
  <c r="N1649" i="6"/>
  <c r="AD1649" i="6"/>
  <c r="U1653" i="6"/>
  <c r="L1654" i="6"/>
  <c r="AA1654" i="6"/>
  <c r="Y1657" i="6"/>
  <c r="Q1658" i="6"/>
  <c r="AG1658" i="6"/>
  <c r="U1661" i="6"/>
  <c r="M1662" i="6"/>
  <c r="AC1662" i="6"/>
  <c r="N1665" i="6"/>
  <c r="W1670" i="6"/>
  <c r="S1672" i="6"/>
  <c r="U1673" i="6"/>
  <c r="AF1687" i="6"/>
  <c r="T1687" i="6"/>
  <c r="AC1687" i="6"/>
  <c r="Q1687" i="6"/>
  <c r="Y1687" i="6"/>
  <c r="K1687" i="6"/>
  <c r="X1687" i="6"/>
  <c r="J1687" i="6"/>
  <c r="V1687" i="6"/>
  <c r="U1687" i="6"/>
  <c r="S1687" i="6"/>
  <c r="AG1687" i="6"/>
  <c r="R1687" i="6"/>
  <c r="AE1687" i="6"/>
  <c r="P1687" i="6"/>
  <c r="AD1687" i="6"/>
  <c r="O1687" i="6"/>
  <c r="Z1687" i="6"/>
  <c r="L1687" i="6"/>
  <c r="AB1691" i="6"/>
  <c r="P1691" i="6"/>
  <c r="Y1691" i="6"/>
  <c r="M1691" i="6"/>
  <c r="Z1691" i="6"/>
  <c r="K1691" i="6"/>
  <c r="X1691" i="6"/>
  <c r="J1691" i="6"/>
  <c r="V1691" i="6"/>
  <c r="U1691" i="6"/>
  <c r="T1691" i="6"/>
  <c r="AG1691" i="6"/>
  <c r="S1691" i="6"/>
  <c r="AF1691" i="6"/>
  <c r="R1691" i="6"/>
  <c r="AE1691" i="6"/>
  <c r="Q1691" i="6"/>
  <c r="AA1691" i="6"/>
  <c r="L1691" i="6"/>
  <c r="AB1703" i="6"/>
  <c r="P1703" i="6"/>
  <c r="Y1703" i="6"/>
  <c r="M1703" i="6"/>
  <c r="Z1703" i="6"/>
  <c r="K1703" i="6"/>
  <c r="X1703" i="6"/>
  <c r="J1703" i="6"/>
  <c r="V1703" i="6"/>
  <c r="U1703" i="6"/>
  <c r="T1703" i="6"/>
  <c r="AG1703" i="6"/>
  <c r="S1703" i="6"/>
  <c r="AF1703" i="6"/>
  <c r="R1703" i="6"/>
  <c r="AE1703" i="6"/>
  <c r="Q1703" i="6"/>
  <c r="AD1703" i="6"/>
  <c r="O1703" i="6"/>
  <c r="AA1703" i="6"/>
  <c r="L1703" i="6"/>
  <c r="AC1647" i="6"/>
  <c r="Q1647" i="6"/>
  <c r="Z1647" i="6"/>
  <c r="N1647" i="6"/>
  <c r="Y1647" i="6"/>
  <c r="M1647" i="6"/>
  <c r="N1604" i="6"/>
  <c r="Z1604" i="6"/>
  <c r="M1605" i="6"/>
  <c r="Y1605" i="6"/>
  <c r="L1606" i="6"/>
  <c r="X1606" i="6"/>
  <c r="K1607" i="6"/>
  <c r="W1607" i="6"/>
  <c r="J1608" i="6"/>
  <c r="V1608" i="6"/>
  <c r="U1609" i="6"/>
  <c r="AG1609" i="6"/>
  <c r="T1610" i="6"/>
  <c r="AF1610" i="6"/>
  <c r="S1611" i="6"/>
  <c r="AE1611" i="6"/>
  <c r="R1612" i="6"/>
  <c r="AD1612" i="6"/>
  <c r="Q1613" i="6"/>
  <c r="AC1613" i="6"/>
  <c r="P1614" i="6"/>
  <c r="AB1614" i="6"/>
  <c r="O1615" i="6"/>
  <c r="AA1615" i="6"/>
  <c r="N1616" i="6"/>
  <c r="Z1616" i="6"/>
  <c r="M1617" i="6"/>
  <c r="Y1617" i="6"/>
  <c r="L1618" i="6"/>
  <c r="X1618" i="6"/>
  <c r="K1619" i="6"/>
  <c r="W1619" i="6"/>
  <c r="J1620" i="6"/>
  <c r="V1620" i="6"/>
  <c r="U1621" i="6"/>
  <c r="T1622" i="6"/>
  <c r="AF1622" i="6"/>
  <c r="S1623" i="6"/>
  <c r="AE1623" i="6"/>
  <c r="R1624" i="6"/>
  <c r="AD1624" i="6"/>
  <c r="Q1625" i="6"/>
  <c r="AD1625" i="6"/>
  <c r="R1626" i="6"/>
  <c r="AE1626" i="6"/>
  <c r="S1627" i="6"/>
  <c r="T1628" i="6"/>
  <c r="AG1628" i="6"/>
  <c r="V1630" i="6"/>
  <c r="J1630" i="6"/>
  <c r="W1630" i="6"/>
  <c r="K1632" i="6"/>
  <c r="X1632" i="6"/>
  <c r="L1633" i="6"/>
  <c r="Y1633" i="6"/>
  <c r="M1634" i="6"/>
  <c r="Z1634" i="6"/>
  <c r="N1635" i="6"/>
  <c r="AA1635" i="6"/>
  <c r="Q1636" i="6"/>
  <c r="AE1636" i="6"/>
  <c r="Z1638" i="6"/>
  <c r="N1638" i="6"/>
  <c r="V1638" i="6"/>
  <c r="J1638" i="6"/>
  <c r="X1638" i="6"/>
  <c r="P1640" i="6"/>
  <c r="AD1640" i="6"/>
  <c r="V1642" i="6"/>
  <c r="J1642" i="6"/>
  <c r="AD1642" i="6"/>
  <c r="R1642" i="6"/>
  <c r="X1642" i="6"/>
  <c r="M1644" i="6"/>
  <c r="AA1644" i="6"/>
  <c r="T1645" i="6"/>
  <c r="J1646" i="6"/>
  <c r="Y1646" i="6"/>
  <c r="R1647" i="6"/>
  <c r="AG1647" i="6"/>
  <c r="P1649" i="6"/>
  <c r="AE1649" i="6"/>
  <c r="V1653" i="6"/>
  <c r="M1654" i="6"/>
  <c r="AB1654" i="6"/>
  <c r="K1657" i="6"/>
  <c r="Z1657" i="6"/>
  <c r="S1658" i="6"/>
  <c r="AC1659" i="6"/>
  <c r="Q1659" i="6"/>
  <c r="Z1659" i="6"/>
  <c r="N1659" i="6"/>
  <c r="Y1659" i="6"/>
  <c r="M1659" i="6"/>
  <c r="X1659" i="6"/>
  <c r="Q1660" i="6"/>
  <c r="AF1660" i="6"/>
  <c r="V1661" i="6"/>
  <c r="O1662" i="6"/>
  <c r="AD1662" i="6"/>
  <c r="O1665" i="6"/>
  <c r="X1670" i="6"/>
  <c r="U1672" i="6"/>
  <c r="Y1673" i="6"/>
  <c r="Y1677" i="6"/>
  <c r="M1677" i="6"/>
  <c r="W1677" i="6"/>
  <c r="K1677" i="6"/>
  <c r="V1677" i="6"/>
  <c r="J1677" i="6"/>
  <c r="AF1677" i="6"/>
  <c r="T1677" i="6"/>
  <c r="AE1677" i="6"/>
  <c r="S1677" i="6"/>
  <c r="AD1677" i="6"/>
  <c r="R1677" i="6"/>
  <c r="AA1677" i="6"/>
  <c r="O1677" i="6"/>
  <c r="M1687" i="6"/>
  <c r="N1691" i="6"/>
  <c r="N1703" i="6"/>
  <c r="N1605" i="6"/>
  <c r="Z1605" i="6"/>
  <c r="M1606" i="6"/>
  <c r="Y1606" i="6"/>
  <c r="L1607" i="6"/>
  <c r="X1607" i="6"/>
  <c r="K1608" i="6"/>
  <c r="W1608" i="6"/>
  <c r="U1610" i="6"/>
  <c r="AG1610" i="6"/>
  <c r="T1611" i="6"/>
  <c r="AF1611" i="6"/>
  <c r="R1613" i="6"/>
  <c r="AD1613" i="6"/>
  <c r="Q1614" i="6"/>
  <c r="AC1614" i="6"/>
  <c r="P1615" i="6"/>
  <c r="AB1615" i="6"/>
  <c r="N1617" i="6"/>
  <c r="Z1617" i="6"/>
  <c r="M1618" i="6"/>
  <c r="Y1618" i="6"/>
  <c r="L1619" i="6"/>
  <c r="X1619" i="6"/>
  <c r="K1620" i="6"/>
  <c r="W1620" i="6"/>
  <c r="U1622" i="6"/>
  <c r="AG1622" i="6"/>
  <c r="T1623" i="6"/>
  <c r="AF1623" i="6"/>
  <c r="R1625" i="6"/>
  <c r="AE1625" i="6"/>
  <c r="S1626" i="6"/>
  <c r="AF1626" i="6"/>
  <c r="W1629" i="6"/>
  <c r="K1629" i="6"/>
  <c r="V1629" i="6"/>
  <c r="L1632" i="6"/>
  <c r="Y1632" i="6"/>
  <c r="M1633" i="6"/>
  <c r="Z1633" i="6"/>
  <c r="N1634" i="6"/>
  <c r="AA1634" i="6"/>
  <c r="R1636" i="6"/>
  <c r="AF1636" i="6"/>
  <c r="Q1640" i="6"/>
  <c r="AE1640" i="6"/>
  <c r="N1644" i="6"/>
  <c r="AD1644" i="6"/>
  <c r="U1645" i="6"/>
  <c r="K1646" i="6"/>
  <c r="AB1646" i="6"/>
  <c r="S1647" i="6"/>
  <c r="AB1648" i="6"/>
  <c r="P1648" i="6"/>
  <c r="Y1648" i="6"/>
  <c r="M1648" i="6"/>
  <c r="X1648" i="6"/>
  <c r="L1648" i="6"/>
  <c r="Z1648" i="6"/>
  <c r="Q1649" i="6"/>
  <c r="AF1649" i="6"/>
  <c r="N1654" i="6"/>
  <c r="AC1654" i="6"/>
  <c r="L1657" i="6"/>
  <c r="AC1657" i="6"/>
  <c r="T1658" i="6"/>
  <c r="P1662" i="6"/>
  <c r="AE1662" i="6"/>
  <c r="P1665" i="6"/>
  <c r="AF1668" i="6"/>
  <c r="T1668" i="6"/>
  <c r="AE1668" i="6"/>
  <c r="S1668" i="6"/>
  <c r="AC1668" i="6"/>
  <c r="Q1668" i="6"/>
  <c r="AB1668" i="6"/>
  <c r="P1668" i="6"/>
  <c r="AA1668" i="6"/>
  <c r="O1668" i="6"/>
  <c r="X1668" i="6"/>
  <c r="AD1668" i="6"/>
  <c r="AB1670" i="6"/>
  <c r="V1672" i="6"/>
  <c r="AB1673" i="6"/>
  <c r="N1687" i="6"/>
  <c r="O1691" i="6"/>
  <c r="AF1699" i="6"/>
  <c r="T1699" i="6"/>
  <c r="AC1699" i="6"/>
  <c r="Q1699" i="6"/>
  <c r="Y1699" i="6"/>
  <c r="K1699" i="6"/>
  <c r="X1699" i="6"/>
  <c r="J1699" i="6"/>
  <c r="V1699" i="6"/>
  <c r="U1699" i="6"/>
  <c r="S1699" i="6"/>
  <c r="AG1699" i="6"/>
  <c r="R1699" i="6"/>
  <c r="AE1699" i="6"/>
  <c r="P1699" i="6"/>
  <c r="AD1699" i="6"/>
  <c r="O1699" i="6"/>
  <c r="AB1699" i="6"/>
  <c r="N1699" i="6"/>
  <c r="Z1699" i="6"/>
  <c r="L1699" i="6"/>
  <c r="W1703" i="6"/>
  <c r="W1636" i="6"/>
  <c r="O1605" i="6"/>
  <c r="AA1605" i="6"/>
  <c r="N1606" i="6"/>
  <c r="Z1606" i="6"/>
  <c r="M1607" i="6"/>
  <c r="Y1607" i="6"/>
  <c r="U1611" i="6"/>
  <c r="AG1611" i="6"/>
  <c r="S1613" i="6"/>
  <c r="AE1613" i="6"/>
  <c r="R1614" i="6"/>
  <c r="AD1614" i="6"/>
  <c r="Q1615" i="6"/>
  <c r="AC1615" i="6"/>
  <c r="O1617" i="6"/>
  <c r="AA1617" i="6"/>
  <c r="N1618" i="6"/>
  <c r="Z1618" i="6"/>
  <c r="M1619" i="6"/>
  <c r="Y1619" i="6"/>
  <c r="U1623" i="6"/>
  <c r="AG1623" i="6"/>
  <c r="S1625" i="6"/>
  <c r="AF1625" i="6"/>
  <c r="T1626" i="6"/>
  <c r="AG1626" i="6"/>
  <c r="X1628" i="6"/>
  <c r="L1628" i="6"/>
  <c r="V1628" i="6"/>
  <c r="N1633" i="6"/>
  <c r="AA1633" i="6"/>
  <c r="O1634" i="6"/>
  <c r="AB1634" i="6"/>
  <c r="S1636" i="6"/>
  <c r="AG1636" i="6"/>
  <c r="R1640" i="6"/>
  <c r="O1644" i="6"/>
  <c r="AE1644" i="6"/>
  <c r="V1645" i="6"/>
  <c r="T1647" i="6"/>
  <c r="R1649" i="6"/>
  <c r="AG1649" i="6"/>
  <c r="W1653" i="6"/>
  <c r="K1653" i="6"/>
  <c r="AF1653" i="6"/>
  <c r="T1653" i="6"/>
  <c r="AE1653" i="6"/>
  <c r="S1653" i="6"/>
  <c r="Y1653" i="6"/>
  <c r="O1654" i="6"/>
  <c r="AF1654" i="6"/>
  <c r="U1658" i="6"/>
  <c r="AA1661" i="6"/>
  <c r="O1661" i="6"/>
  <c r="X1661" i="6"/>
  <c r="L1661" i="6"/>
  <c r="W1661" i="6"/>
  <c r="K1661" i="6"/>
  <c r="Z1661" i="6"/>
  <c r="AF1662" i="6"/>
  <c r="Q1665" i="6"/>
  <c r="AE1670" i="6"/>
  <c r="Z1672" i="6"/>
  <c r="AD1673" i="6"/>
  <c r="W1691" i="6"/>
  <c r="AC1703" i="6"/>
  <c r="U1615" i="6"/>
  <c r="X1640" i="6"/>
  <c r="L1640" i="6"/>
  <c r="AF1640" i="6"/>
  <c r="T1640" i="6"/>
  <c r="X1647" i="6"/>
  <c r="Q1604" i="6"/>
  <c r="P1605" i="6"/>
  <c r="O1606" i="6"/>
  <c r="N1607" i="6"/>
  <c r="M1608" i="6"/>
  <c r="L1609" i="6"/>
  <c r="K1610" i="6"/>
  <c r="J1611" i="6"/>
  <c r="U1612" i="6"/>
  <c r="T1613" i="6"/>
  <c r="AF1613" i="6"/>
  <c r="S1614" i="6"/>
  <c r="R1615" i="6"/>
  <c r="AD1615" i="6"/>
  <c r="Q1616" i="6"/>
  <c r="P1617" i="6"/>
  <c r="O1618" i="6"/>
  <c r="N1619" i="6"/>
  <c r="M1620" i="6"/>
  <c r="K1622" i="6"/>
  <c r="J1623" i="6"/>
  <c r="U1624" i="6"/>
  <c r="T1625" i="6"/>
  <c r="AG1625" i="6"/>
  <c r="Y1627" i="6"/>
  <c r="M1627" i="6"/>
  <c r="V1627" i="6"/>
  <c r="J1628" i="6"/>
  <c r="W1628" i="6"/>
  <c r="L1629" i="6"/>
  <c r="Y1629" i="6"/>
  <c r="N1632" i="6"/>
  <c r="AA1632" i="6"/>
  <c r="O1633" i="6"/>
  <c r="AB1633" i="6"/>
  <c r="P1634" i="6"/>
  <c r="AC1634" i="6"/>
  <c r="R1635" i="6"/>
  <c r="AE1635" i="6"/>
  <c r="T1636" i="6"/>
  <c r="AA1637" i="6"/>
  <c r="O1637" i="6"/>
  <c r="W1637" i="6"/>
  <c r="K1637" i="6"/>
  <c r="X1637" i="6"/>
  <c r="S1640" i="6"/>
  <c r="W1641" i="6"/>
  <c r="K1641" i="6"/>
  <c r="AE1641" i="6"/>
  <c r="S1641" i="6"/>
  <c r="X1641" i="6"/>
  <c r="Q1644" i="6"/>
  <c r="AG1644" i="6"/>
  <c r="M1646" i="6"/>
  <c r="AE1646" i="6"/>
  <c r="U1647" i="6"/>
  <c r="K1648" i="6"/>
  <c r="AC1648" i="6"/>
  <c r="S1649" i="6"/>
  <c r="Z1650" i="6"/>
  <c r="N1650" i="6"/>
  <c r="W1650" i="6"/>
  <c r="K1650" i="6"/>
  <c r="V1650" i="6"/>
  <c r="J1650" i="6"/>
  <c r="AA1650" i="6"/>
  <c r="J1653" i="6"/>
  <c r="Z1653" i="6"/>
  <c r="P1654" i="6"/>
  <c r="AG1654" i="6"/>
  <c r="AF1656" i="6"/>
  <c r="T1656" i="6"/>
  <c r="AC1656" i="6"/>
  <c r="Q1656" i="6"/>
  <c r="AB1656" i="6"/>
  <c r="P1656" i="6"/>
  <c r="X1656" i="6"/>
  <c r="N1657" i="6"/>
  <c r="AF1657" i="6"/>
  <c r="V1658" i="6"/>
  <c r="T1660" i="6"/>
  <c r="J1661" i="6"/>
  <c r="AB1661" i="6"/>
  <c r="R1662" i="6"/>
  <c r="AG1662" i="6"/>
  <c r="U1665" i="6"/>
  <c r="K1668" i="6"/>
  <c r="AE1669" i="6"/>
  <c r="S1669" i="6"/>
  <c r="AD1669" i="6"/>
  <c r="R1669" i="6"/>
  <c r="AB1669" i="6"/>
  <c r="P1669" i="6"/>
  <c r="AA1669" i="6"/>
  <c r="O1669" i="6"/>
  <c r="Z1669" i="6"/>
  <c r="N1669" i="6"/>
  <c r="W1669" i="6"/>
  <c r="K1669" i="6"/>
  <c r="AG1669" i="6"/>
  <c r="AC1672" i="6"/>
  <c r="AF1673" i="6"/>
  <c r="AA1687" i="6"/>
  <c r="AC1691" i="6"/>
  <c r="W1699" i="6"/>
  <c r="U1613" i="6"/>
  <c r="S1615" i="6"/>
  <c r="U1625" i="6"/>
  <c r="Z1626" i="6"/>
  <c r="N1626" i="6"/>
  <c r="V1626" i="6"/>
  <c r="U1636" i="6"/>
  <c r="U1640" i="6"/>
  <c r="AE1645" i="6"/>
  <c r="S1645" i="6"/>
  <c r="AB1645" i="6"/>
  <c r="P1645" i="6"/>
  <c r="AA1645" i="6"/>
  <c r="O1645" i="6"/>
  <c r="X1645" i="6"/>
  <c r="V1647" i="6"/>
  <c r="X1665" i="6"/>
  <c r="AD1670" i="6"/>
  <c r="R1670" i="6"/>
  <c r="AC1670" i="6"/>
  <c r="Q1670" i="6"/>
  <c r="AA1670" i="6"/>
  <c r="O1670" i="6"/>
  <c r="Z1670" i="6"/>
  <c r="N1670" i="6"/>
  <c r="Y1670" i="6"/>
  <c r="M1670" i="6"/>
  <c r="V1670" i="6"/>
  <c r="J1670" i="6"/>
  <c r="AG1670" i="6"/>
  <c r="AE1672" i="6"/>
  <c r="AG1673" i="6"/>
  <c r="AB1687" i="6"/>
  <c r="AD1691" i="6"/>
  <c r="U1671" i="6"/>
  <c r="AG1671" i="6"/>
  <c r="Q1680" i="6"/>
  <c r="AE1680" i="6"/>
  <c r="Y1682" i="6"/>
  <c r="M1682" i="6"/>
  <c r="V1682" i="6"/>
  <c r="J1682" i="6"/>
  <c r="X1682" i="6"/>
  <c r="P1684" i="6"/>
  <c r="AD1684" i="6"/>
  <c r="O1688" i="6"/>
  <c r="AD1688" i="6"/>
  <c r="AC1690" i="6"/>
  <c r="Q1690" i="6"/>
  <c r="Z1690" i="6"/>
  <c r="N1690" i="6"/>
  <c r="W1690" i="6"/>
  <c r="Q1692" i="6"/>
  <c r="AE1692" i="6"/>
  <c r="Y1694" i="6"/>
  <c r="M1694" i="6"/>
  <c r="V1694" i="6"/>
  <c r="J1694" i="6"/>
  <c r="X1694" i="6"/>
  <c r="P1696" i="6"/>
  <c r="AD1696" i="6"/>
  <c r="O1700" i="6"/>
  <c r="AD1700" i="6"/>
  <c r="AC1702" i="6"/>
  <c r="Q1702" i="6"/>
  <c r="Z1702" i="6"/>
  <c r="N1702" i="6"/>
  <c r="W1702" i="6"/>
  <c r="Q1704" i="6"/>
  <c r="AE1704" i="6"/>
  <c r="Y1706" i="6"/>
  <c r="M1706" i="6"/>
  <c r="V1706" i="6"/>
  <c r="J1706" i="6"/>
  <c r="X1706" i="6"/>
  <c r="R1708" i="6"/>
  <c r="L1709" i="6"/>
  <c r="AC1709" i="6"/>
  <c r="Q1712" i="6"/>
  <c r="J1713" i="6"/>
  <c r="AB1713" i="6"/>
  <c r="L1718" i="6"/>
  <c r="AF1718" i="6"/>
  <c r="M1726" i="6"/>
  <c r="AB1716" i="6"/>
  <c r="P1716" i="6"/>
  <c r="AA1716" i="6"/>
  <c r="O1716" i="6"/>
  <c r="X1716" i="6"/>
  <c r="L1716" i="6"/>
  <c r="AF1716" i="6"/>
  <c r="T1716" i="6"/>
  <c r="Z1716" i="6"/>
  <c r="W1721" i="6"/>
  <c r="K1721" i="6"/>
  <c r="V1721" i="6"/>
  <c r="J1721" i="6"/>
  <c r="AF1721" i="6"/>
  <c r="T1721" i="6"/>
  <c r="AE1721" i="6"/>
  <c r="S1721" i="6"/>
  <c r="AA1721" i="6"/>
  <c r="O1721" i="6"/>
  <c r="AC1721" i="6"/>
  <c r="U1726" i="6"/>
  <c r="Q1666" i="6"/>
  <c r="AC1666" i="6"/>
  <c r="L1671" i="6"/>
  <c r="X1671" i="6"/>
  <c r="U1674" i="6"/>
  <c r="AG1674" i="6"/>
  <c r="T1680" i="6"/>
  <c r="Z1681" i="6"/>
  <c r="N1681" i="6"/>
  <c r="W1681" i="6"/>
  <c r="K1681" i="6"/>
  <c r="X1681" i="6"/>
  <c r="N1682" i="6"/>
  <c r="AB1682" i="6"/>
  <c r="S1684" i="6"/>
  <c r="V1685" i="6"/>
  <c r="J1685" i="6"/>
  <c r="AE1685" i="6"/>
  <c r="S1685" i="6"/>
  <c r="X1685" i="6"/>
  <c r="T1688" i="6"/>
  <c r="AD1689" i="6"/>
  <c r="R1689" i="6"/>
  <c r="AA1689" i="6"/>
  <c r="O1689" i="6"/>
  <c r="W1689" i="6"/>
  <c r="L1690" i="6"/>
  <c r="AA1690" i="6"/>
  <c r="T1692" i="6"/>
  <c r="Z1693" i="6"/>
  <c r="N1693" i="6"/>
  <c r="W1693" i="6"/>
  <c r="K1693" i="6"/>
  <c r="X1693" i="6"/>
  <c r="N1694" i="6"/>
  <c r="AB1694" i="6"/>
  <c r="S1696" i="6"/>
  <c r="V1697" i="6"/>
  <c r="J1697" i="6"/>
  <c r="AE1697" i="6"/>
  <c r="S1697" i="6"/>
  <c r="X1697" i="6"/>
  <c r="T1700" i="6"/>
  <c r="AD1701" i="6"/>
  <c r="R1701" i="6"/>
  <c r="AA1701" i="6"/>
  <c r="O1701" i="6"/>
  <c r="W1701" i="6"/>
  <c r="L1702" i="6"/>
  <c r="AA1702" i="6"/>
  <c r="T1704" i="6"/>
  <c r="Z1705" i="6"/>
  <c r="N1705" i="6"/>
  <c r="W1705" i="6"/>
  <c r="K1705" i="6"/>
  <c r="X1705" i="6"/>
  <c r="N1706" i="6"/>
  <c r="AB1706" i="6"/>
  <c r="V1708" i="6"/>
  <c r="P1709" i="6"/>
  <c r="AG1709" i="6"/>
  <c r="V1712" i="6"/>
  <c r="N1713" i="6"/>
  <c r="AG1713" i="6"/>
  <c r="J1716" i="6"/>
  <c r="AC1716" i="6"/>
  <c r="Q1718" i="6"/>
  <c r="L1721" i="6"/>
  <c r="AD1721" i="6"/>
  <c r="V1726" i="6"/>
  <c r="X1835" i="6"/>
  <c r="L1835" i="6"/>
  <c r="AE1835" i="6"/>
  <c r="S1835" i="6"/>
  <c r="Z1835" i="6"/>
  <c r="K1835" i="6"/>
  <c r="U1835" i="6"/>
  <c r="T1835" i="6"/>
  <c r="AD1835" i="6"/>
  <c r="P1835" i="6"/>
  <c r="AA1835" i="6"/>
  <c r="M1835" i="6"/>
  <c r="AB1835" i="6"/>
  <c r="Y1835" i="6"/>
  <c r="W1835" i="6"/>
  <c r="V1835" i="6"/>
  <c r="R1835" i="6"/>
  <c r="Q1835" i="6"/>
  <c r="O1835" i="6"/>
  <c r="N1835" i="6"/>
  <c r="J1835" i="6"/>
  <c r="AC1835" i="6"/>
  <c r="AG1835" i="6"/>
  <c r="AF1835" i="6"/>
  <c r="U1639" i="6"/>
  <c r="AG1639" i="6"/>
  <c r="U1651" i="6"/>
  <c r="AG1651" i="6"/>
  <c r="T1652" i="6"/>
  <c r="AF1652" i="6"/>
  <c r="U1663" i="6"/>
  <c r="AG1663" i="6"/>
  <c r="T1664" i="6"/>
  <c r="AF1664" i="6"/>
  <c r="R1666" i="6"/>
  <c r="AD1666" i="6"/>
  <c r="M1671" i="6"/>
  <c r="Y1671" i="6"/>
  <c r="J1674" i="6"/>
  <c r="V1674" i="6"/>
  <c r="U1675" i="6"/>
  <c r="AG1675" i="6"/>
  <c r="T1676" i="6"/>
  <c r="AF1676" i="6"/>
  <c r="R1678" i="6"/>
  <c r="AD1678" i="6"/>
  <c r="U1680" i="6"/>
  <c r="J1681" i="6"/>
  <c r="Y1681" i="6"/>
  <c r="O1682" i="6"/>
  <c r="AC1682" i="6"/>
  <c r="U1684" i="6"/>
  <c r="K1685" i="6"/>
  <c r="Y1685" i="6"/>
  <c r="U1688" i="6"/>
  <c r="J1689" i="6"/>
  <c r="X1689" i="6"/>
  <c r="M1690" i="6"/>
  <c r="AB1690" i="6"/>
  <c r="U1692" i="6"/>
  <c r="J1693" i="6"/>
  <c r="Y1693" i="6"/>
  <c r="O1694" i="6"/>
  <c r="AC1694" i="6"/>
  <c r="U1696" i="6"/>
  <c r="K1697" i="6"/>
  <c r="Y1697" i="6"/>
  <c r="U1700" i="6"/>
  <c r="J1701" i="6"/>
  <c r="X1701" i="6"/>
  <c r="M1702" i="6"/>
  <c r="AB1702" i="6"/>
  <c r="U1704" i="6"/>
  <c r="J1705" i="6"/>
  <c r="Y1705" i="6"/>
  <c r="O1706" i="6"/>
  <c r="AC1706" i="6"/>
  <c r="Y1708" i="6"/>
  <c r="Q1709" i="6"/>
  <c r="W1712" i="6"/>
  <c r="P1713" i="6"/>
  <c r="AD1714" i="6"/>
  <c r="R1714" i="6"/>
  <c r="AC1714" i="6"/>
  <c r="Q1714" i="6"/>
  <c r="Z1714" i="6"/>
  <c r="N1714" i="6"/>
  <c r="V1714" i="6"/>
  <c r="J1714" i="6"/>
  <c r="AA1714" i="6"/>
  <c r="K1716" i="6"/>
  <c r="AD1716" i="6"/>
  <c r="V1717" i="6"/>
  <c r="S1718" i="6"/>
  <c r="M1721" i="6"/>
  <c r="AG1721" i="6"/>
  <c r="X1726" i="6"/>
  <c r="AF1733" i="6"/>
  <c r="T1733" i="6"/>
  <c r="Z1733" i="6"/>
  <c r="N1733" i="6"/>
  <c r="AC1733" i="6"/>
  <c r="O1733" i="6"/>
  <c r="AB1733" i="6"/>
  <c r="M1733" i="6"/>
  <c r="Y1733" i="6"/>
  <c r="K1733" i="6"/>
  <c r="X1733" i="6"/>
  <c r="J1733" i="6"/>
  <c r="S1733" i="6"/>
  <c r="AD1733" i="6"/>
  <c r="P1733" i="6"/>
  <c r="AC1736" i="6"/>
  <c r="Q1736" i="6"/>
  <c r="W1736" i="6"/>
  <c r="K1736" i="6"/>
  <c r="Z1736" i="6"/>
  <c r="L1736" i="6"/>
  <c r="Y1736" i="6"/>
  <c r="J1736" i="6"/>
  <c r="V1736" i="6"/>
  <c r="U1736" i="6"/>
  <c r="AG1736" i="6"/>
  <c r="S1736" i="6"/>
  <c r="AE1736" i="6"/>
  <c r="P1736" i="6"/>
  <c r="AA1736" i="6"/>
  <c r="M1736" i="6"/>
  <c r="U1652" i="6"/>
  <c r="AG1652" i="6"/>
  <c r="U1664" i="6"/>
  <c r="AG1664" i="6"/>
  <c r="S1666" i="6"/>
  <c r="AE1666" i="6"/>
  <c r="N1671" i="6"/>
  <c r="Z1671" i="6"/>
  <c r="K1674" i="6"/>
  <c r="W1674" i="6"/>
  <c r="U1676" i="6"/>
  <c r="AG1676" i="6"/>
  <c r="S1678" i="6"/>
  <c r="AE1678" i="6"/>
  <c r="L1681" i="6"/>
  <c r="AA1681" i="6"/>
  <c r="P1682" i="6"/>
  <c r="AD1682" i="6"/>
  <c r="L1685" i="6"/>
  <c r="Z1685" i="6"/>
  <c r="K1689" i="6"/>
  <c r="Y1689" i="6"/>
  <c r="O1690" i="6"/>
  <c r="AD1690" i="6"/>
  <c r="L1693" i="6"/>
  <c r="AA1693" i="6"/>
  <c r="P1694" i="6"/>
  <c r="AD1694" i="6"/>
  <c r="L1697" i="6"/>
  <c r="Z1697" i="6"/>
  <c r="K1701" i="6"/>
  <c r="Y1701" i="6"/>
  <c r="O1702" i="6"/>
  <c r="AD1702" i="6"/>
  <c r="L1705" i="6"/>
  <c r="AA1705" i="6"/>
  <c r="P1706" i="6"/>
  <c r="AD1706" i="6"/>
  <c r="R1709" i="6"/>
  <c r="Q1713" i="6"/>
  <c r="M1716" i="6"/>
  <c r="AE1716" i="6"/>
  <c r="T1718" i="6"/>
  <c r="N1721" i="6"/>
  <c r="Y1726" i="6"/>
  <c r="AA1680" i="6"/>
  <c r="O1680" i="6"/>
  <c r="X1680" i="6"/>
  <c r="L1680" i="6"/>
  <c r="W1680" i="6"/>
  <c r="W1684" i="6"/>
  <c r="K1684" i="6"/>
  <c r="AF1684" i="6"/>
  <c r="T1684" i="6"/>
  <c r="X1684" i="6"/>
  <c r="AE1688" i="6"/>
  <c r="S1688" i="6"/>
  <c r="AB1688" i="6"/>
  <c r="P1688" i="6"/>
  <c r="W1688" i="6"/>
  <c r="AA1692" i="6"/>
  <c r="O1692" i="6"/>
  <c r="X1692" i="6"/>
  <c r="L1692" i="6"/>
  <c r="W1692" i="6"/>
  <c r="W1696" i="6"/>
  <c r="K1696" i="6"/>
  <c r="AF1696" i="6"/>
  <c r="T1696" i="6"/>
  <c r="X1696" i="6"/>
  <c r="AE1700" i="6"/>
  <c r="S1700" i="6"/>
  <c r="AB1700" i="6"/>
  <c r="P1700" i="6"/>
  <c r="W1700" i="6"/>
  <c r="AA1704" i="6"/>
  <c r="O1704" i="6"/>
  <c r="X1704" i="6"/>
  <c r="L1704" i="6"/>
  <c r="W1704" i="6"/>
  <c r="X1708" i="6"/>
  <c r="L1708" i="6"/>
  <c r="W1708" i="6"/>
  <c r="K1708" i="6"/>
  <c r="AF1708" i="6"/>
  <c r="T1708" i="6"/>
  <c r="AB1708" i="6"/>
  <c r="P1708" i="6"/>
  <c r="AA1708" i="6"/>
  <c r="T1709" i="6"/>
  <c r="AF1712" i="6"/>
  <c r="T1712" i="6"/>
  <c r="AE1712" i="6"/>
  <c r="S1712" i="6"/>
  <c r="AB1712" i="6"/>
  <c r="P1712" i="6"/>
  <c r="X1712" i="6"/>
  <c r="L1712" i="6"/>
  <c r="Z1712" i="6"/>
  <c r="T1713" i="6"/>
  <c r="N1716" i="6"/>
  <c r="AG1716" i="6"/>
  <c r="U1718" i="6"/>
  <c r="P1721" i="6"/>
  <c r="Z1726" i="6"/>
  <c r="U1666" i="6"/>
  <c r="AG1666" i="6"/>
  <c r="P1671" i="6"/>
  <c r="AB1671" i="6"/>
  <c r="M1674" i="6"/>
  <c r="Y1674" i="6"/>
  <c r="U1678" i="6"/>
  <c r="AG1678" i="6"/>
  <c r="J1680" i="6"/>
  <c r="Y1680" i="6"/>
  <c r="O1681" i="6"/>
  <c r="AC1681" i="6"/>
  <c r="R1682" i="6"/>
  <c r="AF1682" i="6"/>
  <c r="J1684" i="6"/>
  <c r="Y1684" i="6"/>
  <c r="N1685" i="6"/>
  <c r="AB1685" i="6"/>
  <c r="J1688" i="6"/>
  <c r="X1688" i="6"/>
  <c r="M1689" i="6"/>
  <c r="AB1689" i="6"/>
  <c r="R1690" i="6"/>
  <c r="AF1690" i="6"/>
  <c r="J1692" i="6"/>
  <c r="Y1692" i="6"/>
  <c r="O1693" i="6"/>
  <c r="AC1693" i="6"/>
  <c r="R1694" i="6"/>
  <c r="AF1694" i="6"/>
  <c r="J1696" i="6"/>
  <c r="Y1696" i="6"/>
  <c r="N1697" i="6"/>
  <c r="AB1697" i="6"/>
  <c r="J1700" i="6"/>
  <c r="X1700" i="6"/>
  <c r="M1701" i="6"/>
  <c r="AB1701" i="6"/>
  <c r="R1702" i="6"/>
  <c r="AF1702" i="6"/>
  <c r="J1704" i="6"/>
  <c r="Y1704" i="6"/>
  <c r="O1705" i="6"/>
  <c r="AC1705" i="6"/>
  <c r="R1706" i="6"/>
  <c r="AF1706" i="6"/>
  <c r="J1708" i="6"/>
  <c r="AC1708" i="6"/>
  <c r="U1709" i="6"/>
  <c r="J1712" i="6"/>
  <c r="AA1712" i="6"/>
  <c r="U1713" i="6"/>
  <c r="Q1716" i="6"/>
  <c r="AA1717" i="6"/>
  <c r="O1717" i="6"/>
  <c r="Z1717" i="6"/>
  <c r="N1717" i="6"/>
  <c r="X1717" i="6"/>
  <c r="W1717" i="6"/>
  <c r="K1717" i="6"/>
  <c r="AE1717" i="6"/>
  <c r="S1717" i="6"/>
  <c r="AC1717" i="6"/>
  <c r="X1718" i="6"/>
  <c r="Q1721" i="6"/>
  <c r="X1729" i="6"/>
  <c r="L1729" i="6"/>
  <c r="AD1729" i="6"/>
  <c r="R1729" i="6"/>
  <c r="AC1729" i="6"/>
  <c r="O1729" i="6"/>
  <c r="AB1729" i="6"/>
  <c r="N1729" i="6"/>
  <c r="Z1729" i="6"/>
  <c r="K1729" i="6"/>
  <c r="Y1729" i="6"/>
  <c r="J1729" i="6"/>
  <c r="T1729" i="6"/>
  <c r="AE1729" i="6"/>
  <c r="P1729" i="6"/>
  <c r="Y1740" i="6"/>
  <c r="M1740" i="6"/>
  <c r="AE1740" i="6"/>
  <c r="S1740" i="6"/>
  <c r="Z1740" i="6"/>
  <c r="K1740" i="6"/>
  <c r="X1740" i="6"/>
  <c r="J1740" i="6"/>
  <c r="V1740" i="6"/>
  <c r="U1740" i="6"/>
  <c r="T1740" i="6"/>
  <c r="AG1740" i="6"/>
  <c r="R1740" i="6"/>
  <c r="AD1740" i="6"/>
  <c r="P1740" i="6"/>
  <c r="AA1740" i="6"/>
  <c r="L1740" i="6"/>
  <c r="U1631" i="6"/>
  <c r="M1639" i="6"/>
  <c r="U1643" i="6"/>
  <c r="M1651" i="6"/>
  <c r="L1652" i="6"/>
  <c r="U1655" i="6"/>
  <c r="M1663" i="6"/>
  <c r="L1664" i="6"/>
  <c r="J1666" i="6"/>
  <c r="U1667" i="6"/>
  <c r="Q1671" i="6"/>
  <c r="N1674" i="6"/>
  <c r="M1675" i="6"/>
  <c r="L1676" i="6"/>
  <c r="J1678" i="6"/>
  <c r="AB1679" i="6"/>
  <c r="P1679" i="6"/>
  <c r="Y1679" i="6"/>
  <c r="V1679" i="6"/>
  <c r="K1680" i="6"/>
  <c r="Z1680" i="6"/>
  <c r="P1681" i="6"/>
  <c r="AD1681" i="6"/>
  <c r="S1682" i="6"/>
  <c r="AG1682" i="6"/>
  <c r="L1684" i="6"/>
  <c r="Z1684" i="6"/>
  <c r="O1685" i="6"/>
  <c r="AC1685" i="6"/>
  <c r="K1688" i="6"/>
  <c r="Y1688" i="6"/>
  <c r="N1689" i="6"/>
  <c r="AC1689" i="6"/>
  <c r="S1690" i="6"/>
  <c r="AG1690" i="6"/>
  <c r="K1692" i="6"/>
  <c r="Z1692" i="6"/>
  <c r="P1693" i="6"/>
  <c r="AD1693" i="6"/>
  <c r="S1694" i="6"/>
  <c r="AG1694" i="6"/>
  <c r="L1696" i="6"/>
  <c r="Z1696" i="6"/>
  <c r="O1697" i="6"/>
  <c r="AC1697" i="6"/>
  <c r="K1700" i="6"/>
  <c r="Y1700" i="6"/>
  <c r="N1701" i="6"/>
  <c r="AC1701" i="6"/>
  <c r="S1702" i="6"/>
  <c r="AG1702" i="6"/>
  <c r="K1704" i="6"/>
  <c r="Z1704" i="6"/>
  <c r="P1705" i="6"/>
  <c r="AD1705" i="6"/>
  <c r="S1706" i="6"/>
  <c r="AG1706" i="6"/>
  <c r="M1708" i="6"/>
  <c r="AD1708" i="6"/>
  <c r="X1709" i="6"/>
  <c r="K1712" i="6"/>
  <c r="AC1712" i="6"/>
  <c r="V1713" i="6"/>
  <c r="O1714" i="6"/>
  <c r="AG1714" i="6"/>
  <c r="R1716" i="6"/>
  <c r="J1717" i="6"/>
  <c r="AD1717" i="6"/>
  <c r="AA1718" i="6"/>
  <c r="R1721" i="6"/>
  <c r="AE1725" i="6"/>
  <c r="S1725" i="6"/>
  <c r="AD1725" i="6"/>
  <c r="R1725" i="6"/>
  <c r="AB1725" i="6"/>
  <c r="P1725" i="6"/>
  <c r="AA1725" i="6"/>
  <c r="O1725" i="6"/>
  <c r="W1725" i="6"/>
  <c r="K1725" i="6"/>
  <c r="AF1725" i="6"/>
  <c r="T1725" i="6"/>
  <c r="AG1725" i="6"/>
  <c r="Y1728" i="6"/>
  <c r="M1728" i="6"/>
  <c r="AE1728" i="6"/>
  <c r="S1728" i="6"/>
  <c r="Z1728" i="6"/>
  <c r="K1728" i="6"/>
  <c r="X1728" i="6"/>
  <c r="J1728" i="6"/>
  <c r="V1728" i="6"/>
  <c r="U1728" i="6"/>
  <c r="AD1728" i="6"/>
  <c r="P1728" i="6"/>
  <c r="AA1728" i="6"/>
  <c r="L1728" i="6"/>
  <c r="M1729" i="6"/>
  <c r="U1733" i="6"/>
  <c r="T1736" i="6"/>
  <c r="N1740" i="6"/>
  <c r="AC1748" i="6"/>
  <c r="Q1748" i="6"/>
  <c r="W1748" i="6"/>
  <c r="K1748" i="6"/>
  <c r="Z1748" i="6"/>
  <c r="L1748" i="6"/>
  <c r="Y1748" i="6"/>
  <c r="J1748" i="6"/>
  <c r="V1748" i="6"/>
  <c r="U1748" i="6"/>
  <c r="T1748" i="6"/>
  <c r="AG1748" i="6"/>
  <c r="S1748" i="6"/>
  <c r="AF1748" i="6"/>
  <c r="R1748" i="6"/>
  <c r="AE1748" i="6"/>
  <c r="P1748" i="6"/>
  <c r="AA1748" i="6"/>
  <c r="M1748" i="6"/>
  <c r="AA1726" i="6"/>
  <c r="O1726" i="6"/>
  <c r="AG1726" i="6"/>
  <c r="AF1726" i="6"/>
  <c r="S1726" i="6"/>
  <c r="AE1726" i="6"/>
  <c r="R1726" i="6"/>
  <c r="AC1726" i="6"/>
  <c r="P1726" i="6"/>
  <c r="AB1726" i="6"/>
  <c r="N1726" i="6"/>
  <c r="W1726" i="6"/>
  <c r="J1726" i="6"/>
  <c r="T1726" i="6"/>
  <c r="N1680" i="6"/>
  <c r="AC1680" i="6"/>
  <c r="N1684" i="6"/>
  <c r="AB1684" i="6"/>
  <c r="M1688" i="6"/>
  <c r="AA1688" i="6"/>
  <c r="N1692" i="6"/>
  <c r="AC1692" i="6"/>
  <c r="N1696" i="6"/>
  <c r="AB1696" i="6"/>
  <c r="M1700" i="6"/>
  <c r="AA1700" i="6"/>
  <c r="N1704" i="6"/>
  <c r="AC1704" i="6"/>
  <c r="O1708" i="6"/>
  <c r="AG1708" i="6"/>
  <c r="N1712" i="6"/>
  <c r="AG1712" i="6"/>
  <c r="U1716" i="6"/>
  <c r="AG1717" i="6"/>
  <c r="X1721" i="6"/>
  <c r="K1726" i="6"/>
  <c r="S1729" i="6"/>
  <c r="Q1740" i="6"/>
  <c r="V1800" i="6"/>
  <c r="J1800" i="6"/>
  <c r="Z1800" i="6"/>
  <c r="N1800" i="6"/>
  <c r="U1800" i="6"/>
  <c r="T1800" i="6"/>
  <c r="AG1800" i="6"/>
  <c r="S1800" i="6"/>
  <c r="AF1800" i="6"/>
  <c r="R1800" i="6"/>
  <c r="AE1800" i="6"/>
  <c r="Q1800" i="6"/>
  <c r="AD1800" i="6"/>
  <c r="P1800" i="6"/>
  <c r="AC1800" i="6"/>
  <c r="O1800" i="6"/>
  <c r="AB1800" i="6"/>
  <c r="M1800" i="6"/>
  <c r="AA1800" i="6"/>
  <c r="L1800" i="6"/>
  <c r="W1800" i="6"/>
  <c r="Y1800" i="6"/>
  <c r="X1800" i="6"/>
  <c r="K1800" i="6"/>
  <c r="W1709" i="6"/>
  <c r="K1709" i="6"/>
  <c r="V1709" i="6"/>
  <c r="J1709" i="6"/>
  <c r="AE1709" i="6"/>
  <c r="S1709" i="6"/>
  <c r="AA1709" i="6"/>
  <c r="O1709" i="6"/>
  <c r="AB1709" i="6"/>
  <c r="AE1713" i="6"/>
  <c r="S1713" i="6"/>
  <c r="AD1713" i="6"/>
  <c r="R1713" i="6"/>
  <c r="AA1713" i="6"/>
  <c r="O1713" i="6"/>
  <c r="W1713" i="6"/>
  <c r="K1713" i="6"/>
  <c r="Z1713" i="6"/>
  <c r="V1716" i="6"/>
  <c r="Z1718" i="6"/>
  <c r="N1718" i="6"/>
  <c r="Y1718" i="6"/>
  <c r="M1718" i="6"/>
  <c r="W1718" i="6"/>
  <c r="K1718" i="6"/>
  <c r="V1718" i="6"/>
  <c r="J1718" i="6"/>
  <c r="AD1718" i="6"/>
  <c r="R1718" i="6"/>
  <c r="AE1718" i="6"/>
  <c r="Y1721" i="6"/>
  <c r="L1726" i="6"/>
  <c r="U1724" i="6"/>
  <c r="AG1724" i="6"/>
  <c r="Z1727" i="6"/>
  <c r="N1727" i="6"/>
  <c r="AF1727" i="6"/>
  <c r="T1727" i="6"/>
  <c r="W1727" i="6"/>
  <c r="V1731" i="6"/>
  <c r="J1731" i="6"/>
  <c r="AB1731" i="6"/>
  <c r="P1731" i="6"/>
  <c r="X1731" i="6"/>
  <c r="AD1735" i="6"/>
  <c r="R1735" i="6"/>
  <c r="X1735" i="6"/>
  <c r="L1735" i="6"/>
  <c r="W1735" i="6"/>
  <c r="Z1739" i="6"/>
  <c r="N1739" i="6"/>
  <c r="AF1739" i="6"/>
  <c r="T1739" i="6"/>
  <c r="W1739" i="6"/>
  <c r="P1741" i="6"/>
  <c r="AE1741" i="6"/>
  <c r="V1743" i="6"/>
  <c r="J1743" i="6"/>
  <c r="AB1743" i="6"/>
  <c r="P1743" i="6"/>
  <c r="X1743" i="6"/>
  <c r="P1745" i="6"/>
  <c r="AD1745" i="6"/>
  <c r="AD1747" i="6"/>
  <c r="R1747" i="6"/>
  <c r="X1747" i="6"/>
  <c r="L1747" i="6"/>
  <c r="W1747" i="6"/>
  <c r="Q1749" i="6"/>
  <c r="AE1749" i="6"/>
  <c r="Z1751" i="6"/>
  <c r="N1751" i="6"/>
  <c r="AF1751" i="6"/>
  <c r="T1751" i="6"/>
  <c r="W1751" i="6"/>
  <c r="L1752" i="6"/>
  <c r="AA1752" i="6"/>
  <c r="P1753" i="6"/>
  <c r="AE1753" i="6"/>
  <c r="V1755" i="6"/>
  <c r="J1755" i="6"/>
  <c r="AB1755" i="6"/>
  <c r="P1755" i="6"/>
  <c r="X1755" i="6"/>
  <c r="P1757" i="6"/>
  <c r="AD1757" i="6"/>
  <c r="AD1759" i="6"/>
  <c r="R1759" i="6"/>
  <c r="X1759" i="6"/>
  <c r="L1759" i="6"/>
  <c r="W1759" i="6"/>
  <c r="M1760" i="6"/>
  <c r="AA1760" i="6"/>
  <c r="Q1761" i="6"/>
  <c r="AE1761" i="6"/>
  <c r="Z1763" i="6"/>
  <c r="N1763" i="6"/>
  <c r="AF1763" i="6"/>
  <c r="T1763" i="6"/>
  <c r="W1763" i="6"/>
  <c r="L1764" i="6"/>
  <c r="AB1764" i="6"/>
  <c r="T1765" i="6"/>
  <c r="Z1775" i="6"/>
  <c r="N1775" i="6"/>
  <c r="W1775" i="6"/>
  <c r="K1775" i="6"/>
  <c r="AF1775" i="6"/>
  <c r="T1775" i="6"/>
  <c r="AE1775" i="6"/>
  <c r="S1775" i="6"/>
  <c r="AA1775" i="6"/>
  <c r="AD1780" i="6"/>
  <c r="R1780" i="6"/>
  <c r="V1780" i="6"/>
  <c r="J1780" i="6"/>
  <c r="T1780" i="6"/>
  <c r="AE1780" i="6"/>
  <c r="P1780" i="6"/>
  <c r="AA1780" i="6"/>
  <c r="M1780" i="6"/>
  <c r="Z1780" i="6"/>
  <c r="L1780" i="6"/>
  <c r="AF1780" i="6"/>
  <c r="AD1792" i="6"/>
  <c r="R1792" i="6"/>
  <c r="V1792" i="6"/>
  <c r="J1792" i="6"/>
  <c r="T1792" i="6"/>
  <c r="AG1792" i="6"/>
  <c r="S1792" i="6"/>
  <c r="AE1792" i="6"/>
  <c r="P1792" i="6"/>
  <c r="AC1792" i="6"/>
  <c r="AB1792" i="6"/>
  <c r="N1792" i="6"/>
  <c r="AA1792" i="6"/>
  <c r="M1792" i="6"/>
  <c r="Z1792" i="6"/>
  <c r="L1792" i="6"/>
  <c r="M1711" i="6"/>
  <c r="Y1711" i="6"/>
  <c r="U1715" i="6"/>
  <c r="AG1715" i="6"/>
  <c r="P1720" i="6"/>
  <c r="AB1720" i="6"/>
  <c r="M1723" i="6"/>
  <c r="Y1723" i="6"/>
  <c r="L1724" i="6"/>
  <c r="X1724" i="6"/>
  <c r="L1727" i="6"/>
  <c r="AA1727" i="6"/>
  <c r="W1730" i="6"/>
  <c r="K1730" i="6"/>
  <c r="AC1730" i="6"/>
  <c r="Q1730" i="6"/>
  <c r="X1730" i="6"/>
  <c r="M1731" i="6"/>
  <c r="AA1731" i="6"/>
  <c r="AE1734" i="6"/>
  <c r="S1734" i="6"/>
  <c r="Y1734" i="6"/>
  <c r="M1734" i="6"/>
  <c r="W1734" i="6"/>
  <c r="M1735" i="6"/>
  <c r="AA1735" i="6"/>
  <c r="L1739" i="6"/>
  <c r="AA1739" i="6"/>
  <c r="T1741" i="6"/>
  <c r="W1742" i="6"/>
  <c r="K1742" i="6"/>
  <c r="AC1742" i="6"/>
  <c r="Q1742" i="6"/>
  <c r="X1742" i="6"/>
  <c r="M1743" i="6"/>
  <c r="AA1743" i="6"/>
  <c r="S1745" i="6"/>
  <c r="AE1746" i="6"/>
  <c r="S1746" i="6"/>
  <c r="Y1746" i="6"/>
  <c r="M1746" i="6"/>
  <c r="W1746" i="6"/>
  <c r="M1747" i="6"/>
  <c r="AA1747" i="6"/>
  <c r="T1749" i="6"/>
  <c r="L1751" i="6"/>
  <c r="AA1751" i="6"/>
  <c r="P1752" i="6"/>
  <c r="AD1752" i="6"/>
  <c r="T1753" i="6"/>
  <c r="W1754" i="6"/>
  <c r="K1754" i="6"/>
  <c r="AC1754" i="6"/>
  <c r="Q1754" i="6"/>
  <c r="X1754" i="6"/>
  <c r="M1755" i="6"/>
  <c r="AA1755" i="6"/>
  <c r="S1757" i="6"/>
  <c r="AE1758" i="6"/>
  <c r="S1758" i="6"/>
  <c r="Y1758" i="6"/>
  <c r="M1758" i="6"/>
  <c r="W1758" i="6"/>
  <c r="M1759" i="6"/>
  <c r="AA1759" i="6"/>
  <c r="P1760" i="6"/>
  <c r="AE1760" i="6"/>
  <c r="T1761" i="6"/>
  <c r="L1763" i="6"/>
  <c r="AA1763" i="6"/>
  <c r="P1764" i="6"/>
  <c r="AG1764" i="6"/>
  <c r="N1766" i="6"/>
  <c r="AE1766" i="6"/>
  <c r="U1767" i="6"/>
  <c r="AC1772" i="6"/>
  <c r="Q1772" i="6"/>
  <c r="Z1772" i="6"/>
  <c r="N1772" i="6"/>
  <c r="W1772" i="6"/>
  <c r="K1772" i="6"/>
  <c r="V1772" i="6"/>
  <c r="J1772" i="6"/>
  <c r="AB1772" i="6"/>
  <c r="M1775" i="6"/>
  <c r="AD1775" i="6"/>
  <c r="O1780" i="6"/>
  <c r="W1784" i="6"/>
  <c r="K1792" i="6"/>
  <c r="AF1851" i="6"/>
  <c r="T1851" i="6"/>
  <c r="AA1851" i="6"/>
  <c r="O1851" i="6"/>
  <c r="Y1851" i="6"/>
  <c r="K1851" i="6"/>
  <c r="X1851" i="6"/>
  <c r="J1851" i="6"/>
  <c r="U1851" i="6"/>
  <c r="S1851" i="6"/>
  <c r="AG1851" i="6"/>
  <c r="R1851" i="6"/>
  <c r="AD1851" i="6"/>
  <c r="P1851" i="6"/>
  <c r="Z1851" i="6"/>
  <c r="L1851" i="6"/>
  <c r="AE1851" i="6"/>
  <c r="AC1851" i="6"/>
  <c r="AB1851" i="6"/>
  <c r="W1851" i="6"/>
  <c r="V1851" i="6"/>
  <c r="Q1851" i="6"/>
  <c r="N1851" i="6"/>
  <c r="Q1752" i="6"/>
  <c r="AF1752" i="6"/>
  <c r="R1760" i="6"/>
  <c r="AF1760" i="6"/>
  <c r="Q1764" i="6"/>
  <c r="X1765" i="6"/>
  <c r="L1765" i="6"/>
  <c r="AD1765" i="6"/>
  <c r="R1765" i="6"/>
  <c r="AC1765" i="6"/>
  <c r="Q1765" i="6"/>
  <c r="Y1765" i="6"/>
  <c r="O1792" i="6"/>
  <c r="R1752" i="6"/>
  <c r="AG1752" i="6"/>
  <c r="O1755" i="6"/>
  <c r="AD1755" i="6"/>
  <c r="O1759" i="6"/>
  <c r="AC1759" i="6"/>
  <c r="S1760" i="6"/>
  <c r="AG1760" i="6"/>
  <c r="O1763" i="6"/>
  <c r="AC1763" i="6"/>
  <c r="T1764" i="6"/>
  <c r="J1765" i="6"/>
  <c r="Z1765" i="6"/>
  <c r="AE1770" i="6"/>
  <c r="S1770" i="6"/>
  <c r="AB1770" i="6"/>
  <c r="P1770" i="6"/>
  <c r="Y1770" i="6"/>
  <c r="M1770" i="6"/>
  <c r="X1770" i="6"/>
  <c r="L1770" i="6"/>
  <c r="AA1770" i="6"/>
  <c r="P1775" i="6"/>
  <c r="Y1776" i="6"/>
  <c r="M1776" i="6"/>
  <c r="V1776" i="6"/>
  <c r="J1776" i="6"/>
  <c r="AE1776" i="6"/>
  <c r="S1776" i="6"/>
  <c r="AD1776" i="6"/>
  <c r="R1776" i="6"/>
  <c r="AA1776" i="6"/>
  <c r="S1780" i="6"/>
  <c r="AC1784" i="6"/>
  <c r="Q1792" i="6"/>
  <c r="Z1796" i="6"/>
  <c r="N1796" i="6"/>
  <c r="AD1796" i="6"/>
  <c r="R1796" i="6"/>
  <c r="U1796" i="6"/>
  <c r="T1796" i="6"/>
  <c r="AG1796" i="6"/>
  <c r="S1796" i="6"/>
  <c r="AF1796" i="6"/>
  <c r="Q1796" i="6"/>
  <c r="AE1796" i="6"/>
  <c r="P1796" i="6"/>
  <c r="AC1796" i="6"/>
  <c r="O1796" i="6"/>
  <c r="AB1796" i="6"/>
  <c r="M1796" i="6"/>
  <c r="AA1796" i="6"/>
  <c r="L1796" i="6"/>
  <c r="Y1796" i="6"/>
  <c r="K1796" i="6"/>
  <c r="V1796" i="6"/>
  <c r="X1741" i="6"/>
  <c r="L1741" i="6"/>
  <c r="AD1741" i="6"/>
  <c r="R1741" i="6"/>
  <c r="W1741" i="6"/>
  <c r="AF1745" i="6"/>
  <c r="T1745" i="6"/>
  <c r="Z1745" i="6"/>
  <c r="N1745" i="6"/>
  <c r="W1745" i="6"/>
  <c r="AB1749" i="6"/>
  <c r="P1749" i="6"/>
  <c r="V1749" i="6"/>
  <c r="J1749" i="6"/>
  <c r="X1749" i="6"/>
  <c r="T1752" i="6"/>
  <c r="X1753" i="6"/>
  <c r="L1753" i="6"/>
  <c r="AD1753" i="6"/>
  <c r="R1753" i="6"/>
  <c r="W1753" i="6"/>
  <c r="AF1757" i="6"/>
  <c r="T1757" i="6"/>
  <c r="Z1757" i="6"/>
  <c r="N1757" i="6"/>
  <c r="W1757" i="6"/>
  <c r="P1759" i="6"/>
  <c r="AE1759" i="6"/>
  <c r="T1760" i="6"/>
  <c r="AB1761" i="6"/>
  <c r="P1761" i="6"/>
  <c r="V1761" i="6"/>
  <c r="J1761" i="6"/>
  <c r="X1761" i="6"/>
  <c r="P1763" i="6"/>
  <c r="AD1763" i="6"/>
  <c r="U1764" i="6"/>
  <c r="K1765" i="6"/>
  <c r="AA1765" i="6"/>
  <c r="V1767" i="6"/>
  <c r="J1767" i="6"/>
  <c r="AB1767" i="6"/>
  <c r="P1767" i="6"/>
  <c r="AA1767" i="6"/>
  <c r="O1767" i="6"/>
  <c r="Y1767" i="6"/>
  <c r="J1770" i="6"/>
  <c r="AC1770" i="6"/>
  <c r="Q1775" i="6"/>
  <c r="K1776" i="6"/>
  <c r="AB1776" i="6"/>
  <c r="U1780" i="6"/>
  <c r="U1792" i="6"/>
  <c r="J1796" i="6"/>
  <c r="U1683" i="6"/>
  <c r="AG1683" i="6"/>
  <c r="R1686" i="6"/>
  <c r="AD1686" i="6"/>
  <c r="U1695" i="6"/>
  <c r="AG1695" i="6"/>
  <c r="R1698" i="6"/>
  <c r="AD1698" i="6"/>
  <c r="U1707" i="6"/>
  <c r="AG1707" i="6"/>
  <c r="R1710" i="6"/>
  <c r="AD1710" i="6"/>
  <c r="Q1711" i="6"/>
  <c r="AC1711" i="6"/>
  <c r="M1715" i="6"/>
  <c r="Y1715" i="6"/>
  <c r="U1719" i="6"/>
  <c r="AG1719" i="6"/>
  <c r="T1720" i="6"/>
  <c r="AF1720" i="6"/>
  <c r="R1722" i="6"/>
  <c r="AD1722" i="6"/>
  <c r="Q1723" i="6"/>
  <c r="AC1723" i="6"/>
  <c r="P1724" i="6"/>
  <c r="AB1724" i="6"/>
  <c r="Q1727" i="6"/>
  <c r="AE1727" i="6"/>
  <c r="N1730" i="6"/>
  <c r="AB1730" i="6"/>
  <c r="R1731" i="6"/>
  <c r="AF1731" i="6"/>
  <c r="N1734" i="6"/>
  <c r="AB1734" i="6"/>
  <c r="Q1735" i="6"/>
  <c r="AF1735" i="6"/>
  <c r="Q1739" i="6"/>
  <c r="AE1739" i="6"/>
  <c r="J1741" i="6"/>
  <c r="Y1741" i="6"/>
  <c r="N1742" i="6"/>
  <c r="AB1742" i="6"/>
  <c r="R1743" i="6"/>
  <c r="AF1743" i="6"/>
  <c r="J1745" i="6"/>
  <c r="X1745" i="6"/>
  <c r="N1746" i="6"/>
  <c r="AB1746" i="6"/>
  <c r="Q1747" i="6"/>
  <c r="AF1747" i="6"/>
  <c r="K1749" i="6"/>
  <c r="Y1749" i="6"/>
  <c r="Q1751" i="6"/>
  <c r="AE1751" i="6"/>
  <c r="U1752" i="6"/>
  <c r="J1753" i="6"/>
  <c r="Y1753" i="6"/>
  <c r="N1754" i="6"/>
  <c r="AB1754" i="6"/>
  <c r="R1755" i="6"/>
  <c r="AF1755" i="6"/>
  <c r="J1757" i="6"/>
  <c r="X1757" i="6"/>
  <c r="N1758" i="6"/>
  <c r="AB1758" i="6"/>
  <c r="Q1759" i="6"/>
  <c r="AF1759" i="6"/>
  <c r="U1760" i="6"/>
  <c r="K1761" i="6"/>
  <c r="Y1761" i="6"/>
  <c r="Q1763" i="6"/>
  <c r="AE1763" i="6"/>
  <c r="V1764" i="6"/>
  <c r="M1765" i="6"/>
  <c r="AB1765" i="6"/>
  <c r="T1766" i="6"/>
  <c r="K1767" i="6"/>
  <c r="Z1767" i="6"/>
  <c r="K1770" i="6"/>
  <c r="AD1770" i="6"/>
  <c r="P1772" i="6"/>
  <c r="AG1772" i="6"/>
  <c r="R1775" i="6"/>
  <c r="L1776" i="6"/>
  <c r="AC1776" i="6"/>
  <c r="W1780" i="6"/>
  <c r="W1792" i="6"/>
  <c r="W1796" i="6"/>
  <c r="AF1863" i="6"/>
  <c r="T1863" i="6"/>
  <c r="AE1863" i="6"/>
  <c r="S1863" i="6"/>
  <c r="AA1863" i="6"/>
  <c r="O1863" i="6"/>
  <c r="V1863" i="6"/>
  <c r="U1863" i="6"/>
  <c r="R1863" i="6"/>
  <c r="Q1863" i="6"/>
  <c r="AG1863" i="6"/>
  <c r="P1863" i="6"/>
  <c r="AD1863" i="6"/>
  <c r="N1863" i="6"/>
  <c r="AC1863" i="6"/>
  <c r="M1863" i="6"/>
  <c r="AB1863" i="6"/>
  <c r="L1863" i="6"/>
  <c r="Z1863" i="6"/>
  <c r="K1863" i="6"/>
  <c r="W1863" i="6"/>
  <c r="Y1863" i="6"/>
  <c r="X1863" i="6"/>
  <c r="J1863" i="6"/>
  <c r="U1720" i="6"/>
  <c r="AG1720" i="6"/>
  <c r="Q1724" i="6"/>
  <c r="AC1724" i="6"/>
  <c r="R1727" i="6"/>
  <c r="AG1727" i="6"/>
  <c r="S1731" i="6"/>
  <c r="AG1731" i="6"/>
  <c r="S1735" i="6"/>
  <c r="AG1735" i="6"/>
  <c r="R1739" i="6"/>
  <c r="AG1739" i="6"/>
  <c r="K1741" i="6"/>
  <c r="Z1741" i="6"/>
  <c r="S1743" i="6"/>
  <c r="AG1743" i="6"/>
  <c r="K1745" i="6"/>
  <c r="Y1745" i="6"/>
  <c r="S1747" i="6"/>
  <c r="AG1747" i="6"/>
  <c r="L1749" i="6"/>
  <c r="Z1749" i="6"/>
  <c r="R1751" i="6"/>
  <c r="AG1751" i="6"/>
  <c r="K1753" i="6"/>
  <c r="Z1753" i="6"/>
  <c r="S1755" i="6"/>
  <c r="AG1755" i="6"/>
  <c r="K1757" i="6"/>
  <c r="Y1757" i="6"/>
  <c r="S1759" i="6"/>
  <c r="AG1759" i="6"/>
  <c r="L1761" i="6"/>
  <c r="Z1761" i="6"/>
  <c r="R1763" i="6"/>
  <c r="AG1763" i="6"/>
  <c r="N1765" i="6"/>
  <c r="AE1765" i="6"/>
  <c r="L1767" i="6"/>
  <c r="AC1767" i="6"/>
  <c r="N1770" i="6"/>
  <c r="AF1770" i="6"/>
  <c r="U1775" i="6"/>
  <c r="N1776" i="6"/>
  <c r="AF1776" i="6"/>
  <c r="X1780" i="6"/>
  <c r="Z1784" i="6"/>
  <c r="N1784" i="6"/>
  <c r="AD1784" i="6"/>
  <c r="R1784" i="6"/>
  <c r="T1784" i="6"/>
  <c r="AG1784" i="6"/>
  <c r="AE1784" i="6"/>
  <c r="P1784" i="6"/>
  <c r="AB1784" i="6"/>
  <c r="M1784" i="6"/>
  <c r="AA1784" i="6"/>
  <c r="L1784" i="6"/>
  <c r="Y1784" i="6"/>
  <c r="K1784" i="6"/>
  <c r="X1792" i="6"/>
  <c r="X1796" i="6"/>
  <c r="Y1752" i="6"/>
  <c r="M1752" i="6"/>
  <c r="AE1752" i="6"/>
  <c r="S1752" i="6"/>
  <c r="W1752" i="6"/>
  <c r="AC1760" i="6"/>
  <c r="Q1760" i="6"/>
  <c r="W1760" i="6"/>
  <c r="K1760" i="6"/>
  <c r="X1760" i="6"/>
  <c r="Y1764" i="6"/>
  <c r="M1764" i="6"/>
  <c r="AE1764" i="6"/>
  <c r="S1764" i="6"/>
  <c r="AD1764" i="6"/>
  <c r="R1764" i="6"/>
  <c r="X1764" i="6"/>
  <c r="Y1792" i="6"/>
  <c r="Z1808" i="6"/>
  <c r="N1808" i="6"/>
  <c r="AD1808" i="6"/>
  <c r="R1808" i="6"/>
  <c r="U1808" i="6"/>
  <c r="T1808" i="6"/>
  <c r="AG1808" i="6"/>
  <c r="S1808" i="6"/>
  <c r="AF1808" i="6"/>
  <c r="Q1808" i="6"/>
  <c r="AE1808" i="6"/>
  <c r="P1808" i="6"/>
  <c r="AC1808" i="6"/>
  <c r="O1808" i="6"/>
  <c r="AB1808" i="6"/>
  <c r="M1808" i="6"/>
  <c r="AA1808" i="6"/>
  <c r="L1808" i="6"/>
  <c r="Y1808" i="6"/>
  <c r="K1808" i="6"/>
  <c r="V1808" i="6"/>
  <c r="W1811" i="6"/>
  <c r="K1811" i="6"/>
  <c r="AE1811" i="6"/>
  <c r="S1811" i="6"/>
  <c r="AA1811" i="6"/>
  <c r="O1811" i="6"/>
  <c r="U1811" i="6"/>
  <c r="T1811" i="6"/>
  <c r="R1811" i="6"/>
  <c r="AG1811" i="6"/>
  <c r="Q1811" i="6"/>
  <c r="AF1811" i="6"/>
  <c r="P1811" i="6"/>
  <c r="AD1811" i="6"/>
  <c r="N1811" i="6"/>
  <c r="AC1811" i="6"/>
  <c r="M1811" i="6"/>
  <c r="AB1811" i="6"/>
  <c r="L1811" i="6"/>
  <c r="Z1811" i="6"/>
  <c r="J1811" i="6"/>
  <c r="V1811" i="6"/>
  <c r="AF1814" i="6"/>
  <c r="T1814" i="6"/>
  <c r="AB1814" i="6"/>
  <c r="P1814" i="6"/>
  <c r="X1814" i="6"/>
  <c r="L1814" i="6"/>
  <c r="V1814" i="6"/>
  <c r="U1814" i="6"/>
  <c r="S1814" i="6"/>
  <c r="R1814" i="6"/>
  <c r="AG1814" i="6"/>
  <c r="Q1814" i="6"/>
  <c r="AE1814" i="6"/>
  <c r="O1814" i="6"/>
  <c r="AD1814" i="6"/>
  <c r="N1814" i="6"/>
  <c r="AC1814" i="6"/>
  <c r="M1814" i="6"/>
  <c r="AA1814" i="6"/>
  <c r="K1814" i="6"/>
  <c r="W1814" i="6"/>
  <c r="L1683" i="6"/>
  <c r="U1686" i="6"/>
  <c r="L1695" i="6"/>
  <c r="U1698" i="6"/>
  <c r="L1707" i="6"/>
  <c r="U1710" i="6"/>
  <c r="T1711" i="6"/>
  <c r="AF1711" i="6"/>
  <c r="P1715" i="6"/>
  <c r="AB1715" i="6"/>
  <c r="L1719" i="6"/>
  <c r="K1720" i="6"/>
  <c r="W1720" i="6"/>
  <c r="U1722" i="6"/>
  <c r="T1723" i="6"/>
  <c r="AF1723" i="6"/>
  <c r="S1724" i="6"/>
  <c r="AE1724" i="6"/>
  <c r="U1727" i="6"/>
  <c r="R1730" i="6"/>
  <c r="AF1730" i="6"/>
  <c r="U1731" i="6"/>
  <c r="Q1734" i="6"/>
  <c r="AF1734" i="6"/>
  <c r="U1735" i="6"/>
  <c r="U1739" i="6"/>
  <c r="N1741" i="6"/>
  <c r="AB1741" i="6"/>
  <c r="R1742" i="6"/>
  <c r="AF1742" i="6"/>
  <c r="U1743" i="6"/>
  <c r="M1745" i="6"/>
  <c r="AB1745" i="6"/>
  <c r="Q1746" i="6"/>
  <c r="AF1746" i="6"/>
  <c r="U1747" i="6"/>
  <c r="N1749" i="6"/>
  <c r="AC1749" i="6"/>
  <c r="U1751" i="6"/>
  <c r="J1752" i="6"/>
  <c r="X1752" i="6"/>
  <c r="N1753" i="6"/>
  <c r="AB1753" i="6"/>
  <c r="R1754" i="6"/>
  <c r="AF1754" i="6"/>
  <c r="U1755" i="6"/>
  <c r="M1757" i="6"/>
  <c r="AB1757" i="6"/>
  <c r="Q1758" i="6"/>
  <c r="AF1758" i="6"/>
  <c r="U1759" i="6"/>
  <c r="J1760" i="6"/>
  <c r="Y1760" i="6"/>
  <c r="N1761" i="6"/>
  <c r="AC1761" i="6"/>
  <c r="U1763" i="6"/>
  <c r="J1764" i="6"/>
  <c r="Z1764" i="6"/>
  <c r="P1765" i="6"/>
  <c r="AG1765" i="6"/>
  <c r="N1767" i="6"/>
  <c r="AE1767" i="6"/>
  <c r="AF1769" i="6"/>
  <c r="T1769" i="6"/>
  <c r="Z1769" i="6"/>
  <c r="N1769" i="6"/>
  <c r="Y1769" i="6"/>
  <c r="M1769" i="6"/>
  <c r="X1769" i="6"/>
  <c r="Q1770" i="6"/>
  <c r="AD1771" i="6"/>
  <c r="R1771" i="6"/>
  <c r="AA1771" i="6"/>
  <c r="O1771" i="6"/>
  <c r="X1771" i="6"/>
  <c r="L1771" i="6"/>
  <c r="W1771" i="6"/>
  <c r="K1771" i="6"/>
  <c r="AB1771" i="6"/>
  <c r="T1772" i="6"/>
  <c r="X1775" i="6"/>
  <c r="P1776" i="6"/>
  <c r="AB1780" i="6"/>
  <c r="O1784" i="6"/>
  <c r="V1788" i="6"/>
  <c r="J1788" i="6"/>
  <c r="Z1788" i="6"/>
  <c r="N1788" i="6"/>
  <c r="T1788" i="6"/>
  <c r="AG1788" i="6"/>
  <c r="S1788" i="6"/>
  <c r="AE1788" i="6"/>
  <c r="Q1788" i="6"/>
  <c r="AC1788" i="6"/>
  <c r="O1788" i="6"/>
  <c r="AB1788" i="6"/>
  <c r="M1788" i="6"/>
  <c r="AA1788" i="6"/>
  <c r="L1788" i="6"/>
  <c r="AF1792" i="6"/>
  <c r="J1808" i="6"/>
  <c r="X1811" i="6"/>
  <c r="J1814" i="6"/>
  <c r="AA1819" i="6"/>
  <c r="O1819" i="6"/>
  <c r="W1819" i="6"/>
  <c r="K1819" i="6"/>
  <c r="AE1819" i="6"/>
  <c r="S1819" i="6"/>
  <c r="U1819" i="6"/>
  <c r="T1819" i="6"/>
  <c r="R1819" i="6"/>
  <c r="AG1819" i="6"/>
  <c r="Q1819" i="6"/>
  <c r="AF1819" i="6"/>
  <c r="P1819" i="6"/>
  <c r="AD1819" i="6"/>
  <c r="N1819" i="6"/>
  <c r="AC1819" i="6"/>
  <c r="M1819" i="6"/>
  <c r="AB1819" i="6"/>
  <c r="L1819" i="6"/>
  <c r="Z1819" i="6"/>
  <c r="J1819" i="6"/>
  <c r="V1819" i="6"/>
  <c r="U1711" i="6"/>
  <c r="Q1715" i="6"/>
  <c r="L1720" i="6"/>
  <c r="U1723" i="6"/>
  <c r="T1724" i="6"/>
  <c r="V1727" i="6"/>
  <c r="S1730" i="6"/>
  <c r="AG1730" i="6"/>
  <c r="W1731" i="6"/>
  <c r="R1734" i="6"/>
  <c r="AG1734" i="6"/>
  <c r="V1735" i="6"/>
  <c r="V1739" i="6"/>
  <c r="O1741" i="6"/>
  <c r="AC1741" i="6"/>
  <c r="S1742" i="6"/>
  <c r="AG1742" i="6"/>
  <c r="W1743" i="6"/>
  <c r="O1745" i="6"/>
  <c r="AC1745" i="6"/>
  <c r="R1746" i="6"/>
  <c r="AG1746" i="6"/>
  <c r="V1747" i="6"/>
  <c r="O1749" i="6"/>
  <c r="AD1749" i="6"/>
  <c r="V1751" i="6"/>
  <c r="K1752" i="6"/>
  <c r="Z1752" i="6"/>
  <c r="O1753" i="6"/>
  <c r="AC1753" i="6"/>
  <c r="S1754" i="6"/>
  <c r="AG1754" i="6"/>
  <c r="W1755" i="6"/>
  <c r="O1757" i="6"/>
  <c r="AC1757" i="6"/>
  <c r="R1758" i="6"/>
  <c r="AG1758" i="6"/>
  <c r="V1759" i="6"/>
  <c r="L1760" i="6"/>
  <c r="Z1760" i="6"/>
  <c r="O1761" i="6"/>
  <c r="AD1761" i="6"/>
  <c r="V1763" i="6"/>
  <c r="K1764" i="6"/>
  <c r="AA1764" i="6"/>
  <c r="S1765" i="6"/>
  <c r="W1766" i="6"/>
  <c r="K1766" i="6"/>
  <c r="AC1766" i="6"/>
  <c r="Q1766" i="6"/>
  <c r="AB1766" i="6"/>
  <c r="P1766" i="6"/>
  <c r="Y1766" i="6"/>
  <c r="Q1767" i="6"/>
  <c r="AF1767" i="6"/>
  <c r="R1770" i="6"/>
  <c r="U1772" i="6"/>
  <c r="Y1775" i="6"/>
  <c r="Q1776" i="6"/>
  <c r="AC1780" i="6"/>
  <c r="Q1784" i="6"/>
  <c r="AD1804" i="6"/>
  <c r="R1804" i="6"/>
  <c r="V1804" i="6"/>
  <c r="J1804" i="6"/>
  <c r="U1804" i="6"/>
  <c r="T1804" i="6"/>
  <c r="AG1804" i="6"/>
  <c r="S1804" i="6"/>
  <c r="AF1804" i="6"/>
  <c r="Q1804" i="6"/>
  <c r="AE1804" i="6"/>
  <c r="P1804" i="6"/>
  <c r="AC1804" i="6"/>
  <c r="O1804" i="6"/>
  <c r="AB1804" i="6"/>
  <c r="N1804" i="6"/>
  <c r="AA1804" i="6"/>
  <c r="M1804" i="6"/>
  <c r="Z1804" i="6"/>
  <c r="L1804" i="6"/>
  <c r="W1804" i="6"/>
  <c r="U1773" i="6"/>
  <c r="AG1773" i="6"/>
  <c r="Q1777" i="6"/>
  <c r="AC1777" i="6"/>
  <c r="R1778" i="6"/>
  <c r="AG1778" i="6"/>
  <c r="R1782" i="6"/>
  <c r="AG1782" i="6"/>
  <c r="S1786" i="6"/>
  <c r="AG1786" i="6"/>
  <c r="R1790" i="6"/>
  <c r="AG1790" i="6"/>
  <c r="R1794" i="6"/>
  <c r="AG1794" i="6"/>
  <c r="S1798" i="6"/>
  <c r="AG1798" i="6"/>
  <c r="R1802" i="6"/>
  <c r="AG1802" i="6"/>
  <c r="R1806" i="6"/>
  <c r="AG1806" i="6"/>
  <c r="S1810" i="6"/>
  <c r="Q1812" i="6"/>
  <c r="AG1812" i="6"/>
  <c r="R1815" i="6"/>
  <c r="AD1816" i="6"/>
  <c r="R1816" i="6"/>
  <c r="Z1816" i="6"/>
  <c r="N1816" i="6"/>
  <c r="V1816" i="6"/>
  <c r="J1816" i="6"/>
  <c r="Y1816" i="6"/>
  <c r="S1818" i="6"/>
  <c r="Q1820" i="6"/>
  <c r="AG1820" i="6"/>
  <c r="N1822" i="6"/>
  <c r="AG1822" i="6"/>
  <c r="S1824" i="6"/>
  <c r="N1826" i="6"/>
  <c r="AG1826" i="6"/>
  <c r="S1828" i="6"/>
  <c r="U1830" i="6"/>
  <c r="X1843" i="6"/>
  <c r="AF1875" i="6"/>
  <c r="T1875" i="6"/>
  <c r="AE1875" i="6"/>
  <c r="S1875" i="6"/>
  <c r="AA1875" i="6"/>
  <c r="O1875" i="6"/>
  <c r="Y1875" i="6"/>
  <c r="M1875" i="6"/>
  <c r="W1875" i="6"/>
  <c r="V1875" i="6"/>
  <c r="U1875" i="6"/>
  <c r="R1875" i="6"/>
  <c r="Q1875" i="6"/>
  <c r="P1875" i="6"/>
  <c r="AG1875" i="6"/>
  <c r="N1875" i="6"/>
  <c r="AD1875" i="6"/>
  <c r="L1875" i="6"/>
  <c r="AC1875" i="6"/>
  <c r="K1875" i="6"/>
  <c r="X1875" i="6"/>
  <c r="O1732" i="6"/>
  <c r="AA1732" i="6"/>
  <c r="U1738" i="6"/>
  <c r="AG1738" i="6"/>
  <c r="O1744" i="6"/>
  <c r="AA1744" i="6"/>
  <c r="U1750" i="6"/>
  <c r="AG1750" i="6"/>
  <c r="O1756" i="6"/>
  <c r="AA1756" i="6"/>
  <c r="U1762" i="6"/>
  <c r="AG1762" i="6"/>
  <c r="O1768" i="6"/>
  <c r="AA1768" i="6"/>
  <c r="J1773" i="6"/>
  <c r="V1773" i="6"/>
  <c r="U1774" i="6"/>
  <c r="AG1774" i="6"/>
  <c r="R1777" i="6"/>
  <c r="AD1777" i="6"/>
  <c r="AE1779" i="6"/>
  <c r="S1779" i="6"/>
  <c r="W1779" i="6"/>
  <c r="K1779" i="6"/>
  <c r="X1779" i="6"/>
  <c r="AA1783" i="6"/>
  <c r="O1783" i="6"/>
  <c r="AE1783" i="6"/>
  <c r="S1783" i="6"/>
  <c r="W1783" i="6"/>
  <c r="P1785" i="6"/>
  <c r="W1787" i="6"/>
  <c r="K1787" i="6"/>
  <c r="AA1787" i="6"/>
  <c r="O1787" i="6"/>
  <c r="X1787" i="6"/>
  <c r="AE1791" i="6"/>
  <c r="S1791" i="6"/>
  <c r="W1791" i="6"/>
  <c r="K1791" i="6"/>
  <c r="X1791" i="6"/>
  <c r="AA1795" i="6"/>
  <c r="O1795" i="6"/>
  <c r="AE1795" i="6"/>
  <c r="S1795" i="6"/>
  <c r="W1795" i="6"/>
  <c r="W1799" i="6"/>
  <c r="K1799" i="6"/>
  <c r="AA1799" i="6"/>
  <c r="O1799" i="6"/>
  <c r="X1799" i="6"/>
  <c r="AE1803" i="6"/>
  <c r="S1803" i="6"/>
  <c r="W1803" i="6"/>
  <c r="K1803" i="6"/>
  <c r="X1803" i="6"/>
  <c r="AA1807" i="6"/>
  <c r="O1807" i="6"/>
  <c r="AE1807" i="6"/>
  <c r="S1807" i="6"/>
  <c r="W1807" i="6"/>
  <c r="P1809" i="6"/>
  <c r="S1812" i="6"/>
  <c r="T1815" i="6"/>
  <c r="K1816" i="6"/>
  <c r="AA1816" i="6"/>
  <c r="S1820" i="6"/>
  <c r="O1822" i="6"/>
  <c r="W1823" i="6"/>
  <c r="K1823" i="6"/>
  <c r="AE1823" i="6"/>
  <c r="S1823" i="6"/>
  <c r="AD1823" i="6"/>
  <c r="R1823" i="6"/>
  <c r="AA1823" i="6"/>
  <c r="O1823" i="6"/>
  <c r="Z1823" i="6"/>
  <c r="T1824" i="6"/>
  <c r="Q1826" i="6"/>
  <c r="AE1827" i="6"/>
  <c r="S1827" i="6"/>
  <c r="AA1827" i="6"/>
  <c r="O1827" i="6"/>
  <c r="Z1827" i="6"/>
  <c r="N1827" i="6"/>
  <c r="W1827" i="6"/>
  <c r="K1827" i="6"/>
  <c r="AB1827" i="6"/>
  <c r="T1828" i="6"/>
  <c r="W1830" i="6"/>
  <c r="Y1843" i="6"/>
  <c r="J1875" i="6"/>
  <c r="AA1880" i="6"/>
  <c r="O1880" i="6"/>
  <c r="Z1880" i="6"/>
  <c r="N1880" i="6"/>
  <c r="V1880" i="6"/>
  <c r="J1880" i="6"/>
  <c r="AF1880" i="6"/>
  <c r="T1880" i="6"/>
  <c r="W1880" i="6"/>
  <c r="U1880" i="6"/>
  <c r="S1880" i="6"/>
  <c r="R1880" i="6"/>
  <c r="Q1880" i="6"/>
  <c r="AG1880" i="6"/>
  <c r="P1880" i="6"/>
  <c r="AE1880" i="6"/>
  <c r="M1880" i="6"/>
  <c r="AD1880" i="6"/>
  <c r="L1880" i="6"/>
  <c r="AC1880" i="6"/>
  <c r="K1880" i="6"/>
  <c r="X1880" i="6"/>
  <c r="U1815" i="6"/>
  <c r="Q1822" i="6"/>
  <c r="R1826" i="6"/>
  <c r="Y1830" i="6"/>
  <c r="AC1843" i="6"/>
  <c r="Z1875" i="6"/>
  <c r="V1815" i="6"/>
  <c r="R1822" i="6"/>
  <c r="S1826" i="6"/>
  <c r="U1777" i="6"/>
  <c r="AF1778" i="6"/>
  <c r="T1778" i="6"/>
  <c r="X1778" i="6"/>
  <c r="L1778" i="6"/>
  <c r="W1778" i="6"/>
  <c r="AB1782" i="6"/>
  <c r="P1782" i="6"/>
  <c r="AF1782" i="6"/>
  <c r="T1782" i="6"/>
  <c r="W1782" i="6"/>
  <c r="X1786" i="6"/>
  <c r="L1786" i="6"/>
  <c r="AB1786" i="6"/>
  <c r="P1786" i="6"/>
  <c r="W1786" i="6"/>
  <c r="AF1790" i="6"/>
  <c r="T1790" i="6"/>
  <c r="X1790" i="6"/>
  <c r="L1790" i="6"/>
  <c r="W1790" i="6"/>
  <c r="AB1794" i="6"/>
  <c r="P1794" i="6"/>
  <c r="AF1794" i="6"/>
  <c r="T1794" i="6"/>
  <c r="W1794" i="6"/>
  <c r="X1798" i="6"/>
  <c r="L1798" i="6"/>
  <c r="AB1798" i="6"/>
  <c r="P1798" i="6"/>
  <c r="W1798" i="6"/>
  <c r="AF1802" i="6"/>
  <c r="T1802" i="6"/>
  <c r="X1802" i="6"/>
  <c r="L1802" i="6"/>
  <c r="W1802" i="6"/>
  <c r="AB1806" i="6"/>
  <c r="P1806" i="6"/>
  <c r="AF1806" i="6"/>
  <c r="T1806" i="6"/>
  <c r="W1806" i="6"/>
  <c r="X1810" i="6"/>
  <c r="L1810" i="6"/>
  <c r="AF1810" i="6"/>
  <c r="T1810" i="6"/>
  <c r="AB1810" i="6"/>
  <c r="P1810" i="6"/>
  <c r="Y1810" i="6"/>
  <c r="AB1818" i="6"/>
  <c r="P1818" i="6"/>
  <c r="X1818" i="6"/>
  <c r="L1818" i="6"/>
  <c r="AF1818" i="6"/>
  <c r="T1818" i="6"/>
  <c r="Y1818" i="6"/>
  <c r="U1822" i="6"/>
  <c r="U1826" i="6"/>
  <c r="W1860" i="6"/>
  <c r="K1860" i="6"/>
  <c r="V1860" i="6"/>
  <c r="J1860" i="6"/>
  <c r="AD1860" i="6"/>
  <c r="R1860" i="6"/>
  <c r="U1860" i="6"/>
  <c r="T1860" i="6"/>
  <c r="S1860" i="6"/>
  <c r="AG1860" i="6"/>
  <c r="Q1860" i="6"/>
  <c r="AF1860" i="6"/>
  <c r="P1860" i="6"/>
  <c r="AE1860" i="6"/>
  <c r="O1860" i="6"/>
  <c r="AC1860" i="6"/>
  <c r="N1860" i="6"/>
  <c r="AB1860" i="6"/>
  <c r="M1860" i="6"/>
  <c r="AA1860" i="6"/>
  <c r="L1860" i="6"/>
  <c r="X1860" i="6"/>
  <c r="AE1815" i="6"/>
  <c r="S1815" i="6"/>
  <c r="AA1815" i="6"/>
  <c r="O1815" i="6"/>
  <c r="W1815" i="6"/>
  <c r="K1815" i="6"/>
  <c r="Y1815" i="6"/>
  <c r="V1822" i="6"/>
  <c r="V1826" i="6"/>
  <c r="AC1830" i="6"/>
  <c r="Q1830" i="6"/>
  <c r="X1830" i="6"/>
  <c r="L1830" i="6"/>
  <c r="V1830" i="6"/>
  <c r="AF1830" i="6"/>
  <c r="R1830" i="6"/>
  <c r="AE1830" i="6"/>
  <c r="P1830" i="6"/>
  <c r="AA1830" i="6"/>
  <c r="M1830" i="6"/>
  <c r="AD1830" i="6"/>
  <c r="AB1843" i="6"/>
  <c r="P1843" i="6"/>
  <c r="W1843" i="6"/>
  <c r="K1843" i="6"/>
  <c r="Z1843" i="6"/>
  <c r="L1843" i="6"/>
  <c r="U1843" i="6"/>
  <c r="T1843" i="6"/>
  <c r="AE1843" i="6"/>
  <c r="Q1843" i="6"/>
  <c r="AA1843" i="6"/>
  <c r="M1843" i="6"/>
  <c r="AG1843" i="6"/>
  <c r="Y1860" i="6"/>
  <c r="V1812" i="6"/>
  <c r="J1812" i="6"/>
  <c r="AD1812" i="6"/>
  <c r="R1812" i="6"/>
  <c r="Z1812" i="6"/>
  <c r="N1812" i="6"/>
  <c r="Y1812" i="6"/>
  <c r="J1815" i="6"/>
  <c r="Z1815" i="6"/>
  <c r="Z1820" i="6"/>
  <c r="N1820" i="6"/>
  <c r="V1820" i="6"/>
  <c r="J1820" i="6"/>
  <c r="AD1820" i="6"/>
  <c r="R1820" i="6"/>
  <c r="Y1820" i="6"/>
  <c r="W1822" i="6"/>
  <c r="V1824" i="6"/>
  <c r="J1824" i="6"/>
  <c r="AD1824" i="6"/>
  <c r="R1824" i="6"/>
  <c r="AC1824" i="6"/>
  <c r="Q1824" i="6"/>
  <c r="Z1824" i="6"/>
  <c r="N1824" i="6"/>
  <c r="AA1824" i="6"/>
  <c r="W1826" i="6"/>
  <c r="AD1828" i="6"/>
  <c r="R1828" i="6"/>
  <c r="Z1828" i="6"/>
  <c r="N1828" i="6"/>
  <c r="Y1828" i="6"/>
  <c r="M1828" i="6"/>
  <c r="V1828" i="6"/>
  <c r="J1828" i="6"/>
  <c r="AB1828" i="6"/>
  <c r="J1830" i="6"/>
  <c r="AG1830" i="6"/>
  <c r="AF1839" i="6"/>
  <c r="T1839" i="6"/>
  <c r="AA1839" i="6"/>
  <c r="O1839" i="6"/>
  <c r="Y1839" i="6"/>
  <c r="K1839" i="6"/>
  <c r="U1839" i="6"/>
  <c r="S1839" i="6"/>
  <c r="AD1839" i="6"/>
  <c r="P1839" i="6"/>
  <c r="Z1839" i="6"/>
  <c r="L1839" i="6"/>
  <c r="AG1839" i="6"/>
  <c r="J1843" i="6"/>
  <c r="Z1860" i="6"/>
  <c r="U1732" i="6"/>
  <c r="O1738" i="6"/>
  <c r="U1744" i="6"/>
  <c r="O1750" i="6"/>
  <c r="U1756" i="6"/>
  <c r="O1762" i="6"/>
  <c r="U1768" i="6"/>
  <c r="P1773" i="6"/>
  <c r="O1774" i="6"/>
  <c r="L1777" i="6"/>
  <c r="X1777" i="6"/>
  <c r="M1778" i="6"/>
  <c r="AA1778" i="6"/>
  <c r="P1779" i="6"/>
  <c r="AD1779" i="6"/>
  <c r="L1782" i="6"/>
  <c r="Z1782" i="6"/>
  <c r="P1783" i="6"/>
  <c r="AD1783" i="6"/>
  <c r="Y1785" i="6"/>
  <c r="M1785" i="6"/>
  <c r="AC1785" i="6"/>
  <c r="Q1785" i="6"/>
  <c r="W1785" i="6"/>
  <c r="M1786" i="6"/>
  <c r="AA1786" i="6"/>
  <c r="Q1787" i="6"/>
  <c r="AE1787" i="6"/>
  <c r="M1790" i="6"/>
  <c r="AA1790" i="6"/>
  <c r="P1791" i="6"/>
  <c r="AD1791" i="6"/>
  <c r="L1794" i="6"/>
  <c r="Z1794" i="6"/>
  <c r="P1795" i="6"/>
  <c r="AD1795" i="6"/>
  <c r="Y1797" i="6"/>
  <c r="M1797" i="6"/>
  <c r="AC1797" i="6"/>
  <c r="Q1797" i="6"/>
  <c r="W1797" i="6"/>
  <c r="M1798" i="6"/>
  <c r="AA1798" i="6"/>
  <c r="Q1799" i="6"/>
  <c r="AE1799" i="6"/>
  <c r="M1802" i="6"/>
  <c r="AA1802" i="6"/>
  <c r="P1803" i="6"/>
  <c r="AD1803" i="6"/>
  <c r="L1806" i="6"/>
  <c r="Z1806" i="6"/>
  <c r="P1807" i="6"/>
  <c r="AD1807" i="6"/>
  <c r="Y1809" i="6"/>
  <c r="M1809" i="6"/>
  <c r="AC1809" i="6"/>
  <c r="Q1809" i="6"/>
  <c r="W1809" i="6"/>
  <c r="M1810" i="6"/>
  <c r="AC1810" i="6"/>
  <c r="K1812" i="6"/>
  <c r="AA1812" i="6"/>
  <c r="L1815" i="6"/>
  <c r="AB1815" i="6"/>
  <c r="S1816" i="6"/>
  <c r="M1818" i="6"/>
  <c r="AC1818" i="6"/>
  <c r="K1820" i="6"/>
  <c r="AA1820" i="6"/>
  <c r="Q1823" i="6"/>
  <c r="K1824" i="6"/>
  <c r="AB1824" i="6"/>
  <c r="R1827" i="6"/>
  <c r="K1828" i="6"/>
  <c r="AC1828" i="6"/>
  <c r="K1830" i="6"/>
  <c r="AB1831" i="6"/>
  <c r="P1831" i="6"/>
  <c r="W1831" i="6"/>
  <c r="K1831" i="6"/>
  <c r="Z1831" i="6"/>
  <c r="L1831" i="6"/>
  <c r="U1831" i="6"/>
  <c r="T1831" i="6"/>
  <c r="AE1831" i="6"/>
  <c r="Q1831" i="6"/>
  <c r="AD1831" i="6"/>
  <c r="J1839" i="6"/>
  <c r="N1843" i="6"/>
  <c r="X1847" i="6"/>
  <c r="L1847" i="6"/>
  <c r="AE1847" i="6"/>
  <c r="S1847" i="6"/>
  <c r="Z1847" i="6"/>
  <c r="K1847" i="6"/>
  <c r="Y1847" i="6"/>
  <c r="J1847" i="6"/>
  <c r="U1847" i="6"/>
  <c r="T1847" i="6"/>
  <c r="AG1847" i="6"/>
  <c r="R1847" i="6"/>
  <c r="AD1847" i="6"/>
  <c r="P1847" i="6"/>
  <c r="AA1847" i="6"/>
  <c r="M1847" i="6"/>
  <c r="AD1865" i="6"/>
  <c r="R1865" i="6"/>
  <c r="AC1865" i="6"/>
  <c r="Q1865" i="6"/>
  <c r="Y1865" i="6"/>
  <c r="M1865" i="6"/>
  <c r="W1865" i="6"/>
  <c r="K1865" i="6"/>
  <c r="X1865" i="6"/>
  <c r="V1865" i="6"/>
  <c r="U1865" i="6"/>
  <c r="T1865" i="6"/>
  <c r="S1865" i="6"/>
  <c r="P1865" i="6"/>
  <c r="AG1865" i="6"/>
  <c r="O1865" i="6"/>
  <c r="AF1865" i="6"/>
  <c r="N1865" i="6"/>
  <c r="AE1865" i="6"/>
  <c r="L1865" i="6"/>
  <c r="Z1865" i="6"/>
  <c r="M1815" i="6"/>
  <c r="AC1815" i="6"/>
  <c r="X1822" i="6"/>
  <c r="L1822" i="6"/>
  <c r="AF1822" i="6"/>
  <c r="T1822" i="6"/>
  <c r="AE1822" i="6"/>
  <c r="S1822" i="6"/>
  <c r="AB1822" i="6"/>
  <c r="P1822" i="6"/>
  <c r="Z1822" i="6"/>
  <c r="AF1826" i="6"/>
  <c r="T1826" i="6"/>
  <c r="AB1826" i="6"/>
  <c r="P1826" i="6"/>
  <c r="AA1826" i="6"/>
  <c r="O1826" i="6"/>
  <c r="X1826" i="6"/>
  <c r="L1826" i="6"/>
  <c r="Z1826" i="6"/>
  <c r="O1843" i="6"/>
  <c r="Y1834" i="6"/>
  <c r="M1834" i="6"/>
  <c r="AF1834" i="6"/>
  <c r="T1834" i="6"/>
  <c r="W1834" i="6"/>
  <c r="AC1842" i="6"/>
  <c r="Q1842" i="6"/>
  <c r="X1842" i="6"/>
  <c r="L1842" i="6"/>
  <c r="W1842" i="6"/>
  <c r="Y1846" i="6"/>
  <c r="M1846" i="6"/>
  <c r="AF1846" i="6"/>
  <c r="T1846" i="6"/>
  <c r="W1846" i="6"/>
  <c r="AC1854" i="6"/>
  <c r="Q1854" i="6"/>
  <c r="X1854" i="6"/>
  <c r="L1854" i="6"/>
  <c r="W1854" i="6"/>
  <c r="M1855" i="6"/>
  <c r="AA1855" i="6"/>
  <c r="Y1858" i="6"/>
  <c r="M1858" i="6"/>
  <c r="X1858" i="6"/>
  <c r="L1858" i="6"/>
  <c r="AF1858" i="6"/>
  <c r="T1858" i="6"/>
  <c r="Z1858" i="6"/>
  <c r="O1864" i="6"/>
  <c r="AG1864" i="6"/>
  <c r="U1868" i="6"/>
  <c r="U1872" i="6"/>
  <c r="U1878" i="6"/>
  <c r="V1882" i="6"/>
  <c r="U1890" i="6"/>
  <c r="U1781" i="6"/>
  <c r="AG1781" i="6"/>
  <c r="M1789" i="6"/>
  <c r="Y1789" i="6"/>
  <c r="U1793" i="6"/>
  <c r="AG1793" i="6"/>
  <c r="M1801" i="6"/>
  <c r="Y1801" i="6"/>
  <c r="U1805" i="6"/>
  <c r="AG1805" i="6"/>
  <c r="M1813" i="6"/>
  <c r="Y1813" i="6"/>
  <c r="U1817" i="6"/>
  <c r="AG1817" i="6"/>
  <c r="Q1821" i="6"/>
  <c r="AC1821" i="6"/>
  <c r="M1825" i="6"/>
  <c r="Y1825" i="6"/>
  <c r="AD1829" i="6"/>
  <c r="R1829" i="6"/>
  <c r="Y1829" i="6"/>
  <c r="M1829" i="6"/>
  <c r="W1829" i="6"/>
  <c r="L1834" i="6"/>
  <c r="AA1834" i="6"/>
  <c r="V1837" i="6"/>
  <c r="J1837" i="6"/>
  <c r="AC1837" i="6"/>
  <c r="Q1837" i="6"/>
  <c r="X1837" i="6"/>
  <c r="AD1841" i="6"/>
  <c r="R1841" i="6"/>
  <c r="Y1841" i="6"/>
  <c r="M1841" i="6"/>
  <c r="W1841" i="6"/>
  <c r="M1842" i="6"/>
  <c r="AA1842" i="6"/>
  <c r="L1846" i="6"/>
  <c r="AA1846" i="6"/>
  <c r="V1849" i="6"/>
  <c r="J1849" i="6"/>
  <c r="AC1849" i="6"/>
  <c r="Q1849" i="6"/>
  <c r="X1849" i="6"/>
  <c r="AD1853" i="6"/>
  <c r="R1853" i="6"/>
  <c r="Y1853" i="6"/>
  <c r="M1853" i="6"/>
  <c r="W1853" i="6"/>
  <c r="M1854" i="6"/>
  <c r="AA1854" i="6"/>
  <c r="Q1855" i="6"/>
  <c r="AE1855" i="6"/>
  <c r="N1858" i="6"/>
  <c r="AC1858" i="6"/>
  <c r="T1864" i="6"/>
  <c r="O1871" i="6"/>
  <c r="AG1871" i="6"/>
  <c r="O1877" i="6"/>
  <c r="AG1877" i="6"/>
  <c r="U1889" i="6"/>
  <c r="AA1868" i="6"/>
  <c r="O1868" i="6"/>
  <c r="Z1868" i="6"/>
  <c r="N1868" i="6"/>
  <c r="V1868" i="6"/>
  <c r="J1868" i="6"/>
  <c r="AF1868" i="6"/>
  <c r="T1868" i="6"/>
  <c r="AB1868" i="6"/>
  <c r="W1872" i="6"/>
  <c r="K1872" i="6"/>
  <c r="V1872" i="6"/>
  <c r="J1872" i="6"/>
  <c r="AD1872" i="6"/>
  <c r="R1872" i="6"/>
  <c r="AB1872" i="6"/>
  <c r="P1872" i="6"/>
  <c r="AA1872" i="6"/>
  <c r="AC1878" i="6"/>
  <c r="Q1878" i="6"/>
  <c r="AB1878" i="6"/>
  <c r="P1878" i="6"/>
  <c r="X1878" i="6"/>
  <c r="L1878" i="6"/>
  <c r="V1878" i="6"/>
  <c r="J1878" i="6"/>
  <c r="AA1878" i="6"/>
  <c r="Y1882" i="6"/>
  <c r="M1882" i="6"/>
  <c r="X1882" i="6"/>
  <c r="L1882" i="6"/>
  <c r="W1882" i="6"/>
  <c r="K1882" i="6"/>
  <c r="AF1882" i="6"/>
  <c r="T1882" i="6"/>
  <c r="AD1882" i="6"/>
  <c r="R1882" i="6"/>
  <c r="AC1882" i="6"/>
  <c r="Z1899" i="6"/>
  <c r="N1899" i="6"/>
  <c r="Y1899" i="6"/>
  <c r="M1899" i="6"/>
  <c r="U1899" i="6"/>
  <c r="T1899" i="6"/>
  <c r="AG1899" i="6"/>
  <c r="S1899" i="6"/>
  <c r="AF1899" i="6"/>
  <c r="R1899" i="6"/>
  <c r="AE1899" i="6"/>
  <c r="Q1899" i="6"/>
  <c r="AD1899" i="6"/>
  <c r="P1899" i="6"/>
  <c r="AC1899" i="6"/>
  <c r="O1899" i="6"/>
  <c r="AB1899" i="6"/>
  <c r="L1899" i="6"/>
  <c r="AA1899" i="6"/>
  <c r="K1899" i="6"/>
  <c r="V1899" i="6"/>
  <c r="S1855" i="6"/>
  <c r="AG1855" i="6"/>
  <c r="V1864" i="6"/>
  <c r="K1868" i="6"/>
  <c r="AC1868" i="6"/>
  <c r="L1872" i="6"/>
  <c r="AC1872" i="6"/>
  <c r="K1878" i="6"/>
  <c r="AD1878" i="6"/>
  <c r="J1882" i="6"/>
  <c r="AE1882" i="6"/>
  <c r="AF1887" i="6"/>
  <c r="T1887" i="6"/>
  <c r="AE1887" i="6"/>
  <c r="S1887" i="6"/>
  <c r="AD1887" i="6"/>
  <c r="R1887" i="6"/>
  <c r="AB1887" i="6"/>
  <c r="P1887" i="6"/>
  <c r="AA1887" i="6"/>
  <c r="O1887" i="6"/>
  <c r="Z1887" i="6"/>
  <c r="N1887" i="6"/>
  <c r="Y1887" i="6"/>
  <c r="M1887" i="6"/>
  <c r="V1887" i="6"/>
  <c r="J1887" i="6"/>
  <c r="J1899" i="6"/>
  <c r="AA1832" i="6"/>
  <c r="O1832" i="6"/>
  <c r="V1832" i="6"/>
  <c r="J1832" i="6"/>
  <c r="X1832" i="6"/>
  <c r="P1834" i="6"/>
  <c r="AD1834" i="6"/>
  <c r="W1836" i="6"/>
  <c r="K1836" i="6"/>
  <c r="AD1836" i="6"/>
  <c r="R1836" i="6"/>
  <c r="X1836" i="6"/>
  <c r="AE1840" i="6"/>
  <c r="S1840" i="6"/>
  <c r="Z1840" i="6"/>
  <c r="N1840" i="6"/>
  <c r="W1840" i="6"/>
  <c r="P1842" i="6"/>
  <c r="AE1842" i="6"/>
  <c r="AA1844" i="6"/>
  <c r="O1844" i="6"/>
  <c r="V1844" i="6"/>
  <c r="J1844" i="6"/>
  <c r="X1844" i="6"/>
  <c r="P1846" i="6"/>
  <c r="AD1846" i="6"/>
  <c r="W1848" i="6"/>
  <c r="K1848" i="6"/>
  <c r="AD1848" i="6"/>
  <c r="R1848" i="6"/>
  <c r="X1848" i="6"/>
  <c r="AE1852" i="6"/>
  <c r="S1852" i="6"/>
  <c r="Z1852" i="6"/>
  <c r="N1852" i="6"/>
  <c r="W1852" i="6"/>
  <c r="P1854" i="6"/>
  <c r="AE1854" i="6"/>
  <c r="T1855" i="6"/>
  <c r="AA1856" i="6"/>
  <c r="O1856" i="6"/>
  <c r="V1856" i="6"/>
  <c r="J1856" i="6"/>
  <c r="X1856" i="6"/>
  <c r="Q1858" i="6"/>
  <c r="AG1858" i="6"/>
  <c r="W1864" i="6"/>
  <c r="AC1866" i="6"/>
  <c r="Q1866" i="6"/>
  <c r="AB1866" i="6"/>
  <c r="P1866" i="6"/>
  <c r="X1866" i="6"/>
  <c r="L1866" i="6"/>
  <c r="V1866" i="6"/>
  <c r="J1866" i="6"/>
  <c r="AA1866" i="6"/>
  <c r="L1868" i="6"/>
  <c r="AD1868" i="6"/>
  <c r="Y1870" i="6"/>
  <c r="M1870" i="6"/>
  <c r="X1870" i="6"/>
  <c r="L1870" i="6"/>
  <c r="AF1870" i="6"/>
  <c r="T1870" i="6"/>
  <c r="AD1870" i="6"/>
  <c r="R1870" i="6"/>
  <c r="AA1870" i="6"/>
  <c r="M1872" i="6"/>
  <c r="AE1872" i="6"/>
  <c r="AE1876" i="6"/>
  <c r="S1876" i="6"/>
  <c r="AD1876" i="6"/>
  <c r="R1876" i="6"/>
  <c r="Z1876" i="6"/>
  <c r="N1876" i="6"/>
  <c r="X1876" i="6"/>
  <c r="L1876" i="6"/>
  <c r="AA1876" i="6"/>
  <c r="M1878" i="6"/>
  <c r="AE1878" i="6"/>
  <c r="N1882" i="6"/>
  <c r="AG1882" i="6"/>
  <c r="K1887" i="6"/>
  <c r="W1899" i="6"/>
  <c r="X1913" i="6"/>
  <c r="L1913" i="6"/>
  <c r="W1913" i="6"/>
  <c r="K1913" i="6"/>
  <c r="V1913" i="6"/>
  <c r="J1913" i="6"/>
  <c r="AC1913" i="6"/>
  <c r="Q1913" i="6"/>
  <c r="Y1913" i="6"/>
  <c r="U1913" i="6"/>
  <c r="T1913" i="6"/>
  <c r="S1913" i="6"/>
  <c r="R1913" i="6"/>
  <c r="AG1913" i="6"/>
  <c r="P1913" i="6"/>
  <c r="AF1913" i="6"/>
  <c r="O1913" i="6"/>
  <c r="AE1913" i="6"/>
  <c r="N1913" i="6"/>
  <c r="AD1913" i="6"/>
  <c r="M1913" i="6"/>
  <c r="Z1913" i="6"/>
  <c r="U1821" i="6"/>
  <c r="AG1821" i="6"/>
  <c r="K1832" i="6"/>
  <c r="Y1832" i="6"/>
  <c r="Q1834" i="6"/>
  <c r="AE1834" i="6"/>
  <c r="J1836" i="6"/>
  <c r="Y1836" i="6"/>
  <c r="J1840" i="6"/>
  <c r="X1840" i="6"/>
  <c r="R1842" i="6"/>
  <c r="AF1842" i="6"/>
  <c r="K1844" i="6"/>
  <c r="Y1844" i="6"/>
  <c r="Q1846" i="6"/>
  <c r="AE1846" i="6"/>
  <c r="J1848" i="6"/>
  <c r="Y1848" i="6"/>
  <c r="J1852" i="6"/>
  <c r="X1852" i="6"/>
  <c r="R1854" i="6"/>
  <c r="AF1854" i="6"/>
  <c r="K1856" i="6"/>
  <c r="Y1856" i="6"/>
  <c r="R1858" i="6"/>
  <c r="X1859" i="6"/>
  <c r="L1859" i="6"/>
  <c r="W1859" i="6"/>
  <c r="K1859" i="6"/>
  <c r="AE1859" i="6"/>
  <c r="S1859" i="6"/>
  <c r="Z1859" i="6"/>
  <c r="K1866" i="6"/>
  <c r="AD1866" i="6"/>
  <c r="M1868" i="6"/>
  <c r="AE1868" i="6"/>
  <c r="J1870" i="6"/>
  <c r="AB1870" i="6"/>
  <c r="N1872" i="6"/>
  <c r="AF1872" i="6"/>
  <c r="J1876" i="6"/>
  <c r="AB1876" i="6"/>
  <c r="N1878" i="6"/>
  <c r="AF1878" i="6"/>
  <c r="O1882" i="6"/>
  <c r="X1883" i="6"/>
  <c r="L1883" i="6"/>
  <c r="W1883" i="6"/>
  <c r="K1883" i="6"/>
  <c r="V1883" i="6"/>
  <c r="J1883" i="6"/>
  <c r="AE1883" i="6"/>
  <c r="S1883" i="6"/>
  <c r="AC1883" i="6"/>
  <c r="Q1883" i="6"/>
  <c r="AD1883" i="6"/>
  <c r="L1887" i="6"/>
  <c r="X1899" i="6"/>
  <c r="AA1913" i="6"/>
  <c r="AE1864" i="6"/>
  <c r="S1864" i="6"/>
  <c r="AD1864" i="6"/>
  <c r="R1864" i="6"/>
  <c r="Z1864" i="6"/>
  <c r="N1864" i="6"/>
  <c r="X1864" i="6"/>
  <c r="L1864" i="6"/>
  <c r="AA1864" i="6"/>
  <c r="P1868" i="6"/>
  <c r="AG1868" i="6"/>
  <c r="O1872" i="6"/>
  <c r="AG1872" i="6"/>
  <c r="O1878" i="6"/>
  <c r="AG1878" i="6"/>
  <c r="P1882" i="6"/>
  <c r="AC1890" i="6"/>
  <c r="Q1890" i="6"/>
  <c r="AB1890" i="6"/>
  <c r="P1890" i="6"/>
  <c r="AA1890" i="6"/>
  <c r="O1890" i="6"/>
  <c r="Y1890" i="6"/>
  <c r="M1890" i="6"/>
  <c r="X1890" i="6"/>
  <c r="L1890" i="6"/>
  <c r="W1890" i="6"/>
  <c r="K1890" i="6"/>
  <c r="V1890" i="6"/>
  <c r="J1890" i="6"/>
  <c r="AE1890" i="6"/>
  <c r="S1890" i="6"/>
  <c r="AA1922" i="6"/>
  <c r="O1922" i="6"/>
  <c r="Z1922" i="6"/>
  <c r="N1922" i="6"/>
  <c r="Y1922" i="6"/>
  <c r="M1922" i="6"/>
  <c r="AF1922" i="6"/>
  <c r="T1922" i="6"/>
  <c r="AE1922" i="6"/>
  <c r="S1922" i="6"/>
  <c r="X1922" i="6"/>
  <c r="W1922" i="6"/>
  <c r="V1922" i="6"/>
  <c r="U1922" i="6"/>
  <c r="R1922" i="6"/>
  <c r="Q1922" i="6"/>
  <c r="P1922" i="6"/>
  <c r="L1922" i="6"/>
  <c r="AG1922" i="6"/>
  <c r="K1922" i="6"/>
  <c r="AB1922" i="6"/>
  <c r="AB1855" i="6"/>
  <c r="P1855" i="6"/>
  <c r="W1855" i="6"/>
  <c r="K1855" i="6"/>
  <c r="X1855" i="6"/>
  <c r="J1864" i="6"/>
  <c r="AB1864" i="6"/>
  <c r="Q1868" i="6"/>
  <c r="Q1872" i="6"/>
  <c r="R1878" i="6"/>
  <c r="Q1882" i="6"/>
  <c r="N1890" i="6"/>
  <c r="AD1919" i="6"/>
  <c r="R1919" i="6"/>
  <c r="AC1919" i="6"/>
  <c r="Q1919" i="6"/>
  <c r="AB1919" i="6"/>
  <c r="P1919" i="6"/>
  <c r="W1919" i="6"/>
  <c r="K1919" i="6"/>
  <c r="V1919" i="6"/>
  <c r="J1919" i="6"/>
  <c r="Y1919" i="6"/>
  <c r="X1919" i="6"/>
  <c r="U1919" i="6"/>
  <c r="T1919" i="6"/>
  <c r="S1919" i="6"/>
  <c r="O1919" i="6"/>
  <c r="N1919" i="6"/>
  <c r="AG1919" i="6"/>
  <c r="M1919" i="6"/>
  <c r="AF1919" i="6"/>
  <c r="L1919" i="6"/>
  <c r="Z1919" i="6"/>
  <c r="J1922" i="6"/>
  <c r="J1855" i="6"/>
  <c r="Y1855" i="6"/>
  <c r="K1864" i="6"/>
  <c r="AC1864" i="6"/>
  <c r="R1868" i="6"/>
  <c r="S1872" i="6"/>
  <c r="S1878" i="6"/>
  <c r="S1882" i="6"/>
  <c r="W1887" i="6"/>
  <c r="R1890" i="6"/>
  <c r="AA1919" i="6"/>
  <c r="AC1922" i="6"/>
  <c r="Q1781" i="6"/>
  <c r="U1789" i="6"/>
  <c r="Q1793" i="6"/>
  <c r="U1801" i="6"/>
  <c r="Q1805" i="6"/>
  <c r="U1813" i="6"/>
  <c r="Q1817" i="6"/>
  <c r="M1821" i="6"/>
  <c r="U1825" i="6"/>
  <c r="S1829" i="6"/>
  <c r="AG1829" i="6"/>
  <c r="P1832" i="6"/>
  <c r="AD1832" i="6"/>
  <c r="V1834" i="6"/>
  <c r="O1836" i="6"/>
  <c r="AC1836" i="6"/>
  <c r="S1837" i="6"/>
  <c r="AG1837" i="6"/>
  <c r="O1840" i="6"/>
  <c r="AC1840" i="6"/>
  <c r="S1841" i="6"/>
  <c r="AG1841" i="6"/>
  <c r="V1842" i="6"/>
  <c r="P1844" i="6"/>
  <c r="AD1844" i="6"/>
  <c r="V1846" i="6"/>
  <c r="O1848" i="6"/>
  <c r="AC1848" i="6"/>
  <c r="S1849" i="6"/>
  <c r="AG1849" i="6"/>
  <c r="O1852" i="6"/>
  <c r="AC1852" i="6"/>
  <c r="S1853" i="6"/>
  <c r="AG1853" i="6"/>
  <c r="V1854" i="6"/>
  <c r="L1855" i="6"/>
  <c r="Z1855" i="6"/>
  <c r="P1856" i="6"/>
  <c r="AD1856" i="6"/>
  <c r="W1858" i="6"/>
  <c r="O1859" i="6"/>
  <c r="AD1859" i="6"/>
  <c r="M1864" i="6"/>
  <c r="AF1864" i="6"/>
  <c r="R1866" i="6"/>
  <c r="S1868" i="6"/>
  <c r="P1870" i="6"/>
  <c r="X1871" i="6"/>
  <c r="L1871" i="6"/>
  <c r="W1871" i="6"/>
  <c r="K1871" i="6"/>
  <c r="AE1871" i="6"/>
  <c r="S1871" i="6"/>
  <c r="AC1871" i="6"/>
  <c r="Q1871" i="6"/>
  <c r="AA1871" i="6"/>
  <c r="T1872" i="6"/>
  <c r="P1876" i="6"/>
  <c r="AD1877" i="6"/>
  <c r="R1877" i="6"/>
  <c r="AC1877" i="6"/>
  <c r="Q1877" i="6"/>
  <c r="Y1877" i="6"/>
  <c r="M1877" i="6"/>
  <c r="W1877" i="6"/>
  <c r="K1877" i="6"/>
  <c r="AA1877" i="6"/>
  <c r="T1878" i="6"/>
  <c r="U1882" i="6"/>
  <c r="X1887" i="6"/>
  <c r="AD1889" i="6"/>
  <c r="R1889" i="6"/>
  <c r="AC1889" i="6"/>
  <c r="Q1889" i="6"/>
  <c r="AB1889" i="6"/>
  <c r="P1889" i="6"/>
  <c r="Z1889" i="6"/>
  <c r="N1889" i="6"/>
  <c r="Y1889" i="6"/>
  <c r="M1889" i="6"/>
  <c r="X1889" i="6"/>
  <c r="L1889" i="6"/>
  <c r="W1889" i="6"/>
  <c r="K1889" i="6"/>
  <c r="AF1889" i="6"/>
  <c r="T1889" i="6"/>
  <c r="T1890" i="6"/>
  <c r="AC1908" i="6"/>
  <c r="Q1908" i="6"/>
  <c r="AB1908" i="6"/>
  <c r="P1908" i="6"/>
  <c r="AA1908" i="6"/>
  <c r="O1908" i="6"/>
  <c r="V1908" i="6"/>
  <c r="J1908" i="6"/>
  <c r="X1908" i="6"/>
  <c r="W1908" i="6"/>
  <c r="U1908" i="6"/>
  <c r="T1908" i="6"/>
  <c r="S1908" i="6"/>
  <c r="R1908" i="6"/>
  <c r="AG1908" i="6"/>
  <c r="N1908" i="6"/>
  <c r="AF1908" i="6"/>
  <c r="M1908" i="6"/>
  <c r="AE1908" i="6"/>
  <c r="L1908" i="6"/>
  <c r="Y1908" i="6"/>
  <c r="AE1919" i="6"/>
  <c r="AD1922" i="6"/>
  <c r="U1888" i="6"/>
  <c r="AG1888" i="6"/>
  <c r="Q1892" i="6"/>
  <c r="AC1892" i="6"/>
  <c r="N1895" i="6"/>
  <c r="AA1895" i="6"/>
  <c r="S1898" i="6"/>
  <c r="AG1898" i="6"/>
  <c r="P1901" i="6"/>
  <c r="AD1901" i="6"/>
  <c r="S1902" i="6"/>
  <c r="AG1902" i="6"/>
  <c r="J1910" i="6"/>
  <c r="AC1910" i="6"/>
  <c r="U1911" i="6"/>
  <c r="J1918" i="6"/>
  <c r="AF1918" i="6"/>
  <c r="V1923" i="6"/>
  <c r="Y1930" i="6"/>
  <c r="L1934" i="6"/>
  <c r="U1867" i="6"/>
  <c r="AG1867" i="6"/>
  <c r="U1879" i="6"/>
  <c r="AG1879" i="6"/>
  <c r="P1884" i="6"/>
  <c r="AB1884" i="6"/>
  <c r="L1888" i="6"/>
  <c r="X1888" i="6"/>
  <c r="U1891" i="6"/>
  <c r="AG1891" i="6"/>
  <c r="T1892" i="6"/>
  <c r="AF1892" i="6"/>
  <c r="R1894" i="6"/>
  <c r="AD1894" i="6"/>
  <c r="Q1895" i="6"/>
  <c r="AE1895" i="6"/>
  <c r="S1896" i="6"/>
  <c r="AF1896" i="6"/>
  <c r="S1901" i="6"/>
  <c r="AG1901" i="6"/>
  <c r="AE1906" i="6"/>
  <c r="S1906" i="6"/>
  <c r="AD1906" i="6"/>
  <c r="R1906" i="6"/>
  <c r="AC1906" i="6"/>
  <c r="Q1906" i="6"/>
  <c r="X1906" i="6"/>
  <c r="L1906" i="6"/>
  <c r="Z1906" i="6"/>
  <c r="T1907" i="6"/>
  <c r="P1910" i="6"/>
  <c r="AG1910" i="6"/>
  <c r="U1917" i="6"/>
  <c r="O1918" i="6"/>
  <c r="V1924" i="6"/>
  <c r="AF1929" i="6"/>
  <c r="T1929" i="6"/>
  <c r="AE1929" i="6"/>
  <c r="S1929" i="6"/>
  <c r="AD1929" i="6"/>
  <c r="R1929" i="6"/>
  <c r="AA1929" i="6"/>
  <c r="O1929" i="6"/>
  <c r="Y1929" i="6"/>
  <c r="M1929" i="6"/>
  <c r="X1929" i="6"/>
  <c r="L1929" i="6"/>
  <c r="AG1929" i="6"/>
  <c r="T1934" i="6"/>
  <c r="V1941" i="6"/>
  <c r="J1941" i="6"/>
  <c r="AA1941" i="6"/>
  <c r="N1941" i="6"/>
  <c r="Z1941" i="6"/>
  <c r="M1941" i="6"/>
  <c r="Y1941" i="6"/>
  <c r="L1941" i="6"/>
  <c r="X1941" i="6"/>
  <c r="K1941" i="6"/>
  <c r="U1941" i="6"/>
  <c r="AG1941" i="6"/>
  <c r="T1941" i="6"/>
  <c r="AF1941" i="6"/>
  <c r="S1941" i="6"/>
  <c r="AE1941" i="6"/>
  <c r="R1941" i="6"/>
  <c r="AB1941" i="6"/>
  <c r="O1941" i="6"/>
  <c r="M1888" i="6"/>
  <c r="Y1888" i="6"/>
  <c r="U1892" i="6"/>
  <c r="AG1892" i="6"/>
  <c r="S1895" i="6"/>
  <c r="AF1895" i="6"/>
  <c r="AA1898" i="6"/>
  <c r="O1898" i="6"/>
  <c r="Z1898" i="6"/>
  <c r="N1898" i="6"/>
  <c r="W1898" i="6"/>
  <c r="T1901" i="6"/>
  <c r="W1902" i="6"/>
  <c r="K1902" i="6"/>
  <c r="V1902" i="6"/>
  <c r="J1902" i="6"/>
  <c r="Y1902" i="6"/>
  <c r="Q1910" i="6"/>
  <c r="Z1911" i="6"/>
  <c r="N1911" i="6"/>
  <c r="Y1911" i="6"/>
  <c r="M1911" i="6"/>
  <c r="X1911" i="6"/>
  <c r="L1911" i="6"/>
  <c r="AE1911" i="6"/>
  <c r="S1911" i="6"/>
  <c r="AB1911" i="6"/>
  <c r="P1918" i="6"/>
  <c r="Z1923" i="6"/>
  <c r="N1923" i="6"/>
  <c r="Y1923" i="6"/>
  <c r="M1923" i="6"/>
  <c r="X1923" i="6"/>
  <c r="L1923" i="6"/>
  <c r="AE1923" i="6"/>
  <c r="S1923" i="6"/>
  <c r="AD1923" i="6"/>
  <c r="R1923" i="6"/>
  <c r="AC1923" i="6"/>
  <c r="AE1930" i="6"/>
  <c r="S1930" i="6"/>
  <c r="AD1930" i="6"/>
  <c r="R1930" i="6"/>
  <c r="AC1930" i="6"/>
  <c r="Q1930" i="6"/>
  <c r="Z1930" i="6"/>
  <c r="N1930" i="6"/>
  <c r="X1930" i="6"/>
  <c r="L1930" i="6"/>
  <c r="W1930" i="6"/>
  <c r="K1930" i="6"/>
  <c r="AG1930" i="6"/>
  <c r="U1934" i="6"/>
  <c r="U1833" i="6"/>
  <c r="AG1833" i="6"/>
  <c r="P1838" i="6"/>
  <c r="AB1838" i="6"/>
  <c r="U1845" i="6"/>
  <c r="AG1845" i="6"/>
  <c r="P1850" i="6"/>
  <c r="AB1850" i="6"/>
  <c r="U1857" i="6"/>
  <c r="AG1857" i="6"/>
  <c r="Q1861" i="6"/>
  <c r="AC1861" i="6"/>
  <c r="P1862" i="6"/>
  <c r="AB1862" i="6"/>
  <c r="K1867" i="6"/>
  <c r="W1867" i="6"/>
  <c r="U1869" i="6"/>
  <c r="AG1869" i="6"/>
  <c r="Q1873" i="6"/>
  <c r="AC1873" i="6"/>
  <c r="P1874" i="6"/>
  <c r="AB1874" i="6"/>
  <c r="K1879" i="6"/>
  <c r="W1879" i="6"/>
  <c r="U1881" i="6"/>
  <c r="AG1881" i="6"/>
  <c r="R1884" i="6"/>
  <c r="AD1884" i="6"/>
  <c r="Q1885" i="6"/>
  <c r="AC1885" i="6"/>
  <c r="P1886" i="6"/>
  <c r="AB1886" i="6"/>
  <c r="N1888" i="6"/>
  <c r="Z1888" i="6"/>
  <c r="K1891" i="6"/>
  <c r="W1891" i="6"/>
  <c r="J1892" i="6"/>
  <c r="V1892" i="6"/>
  <c r="U1893" i="6"/>
  <c r="AG1893" i="6"/>
  <c r="T1894" i="6"/>
  <c r="AF1894" i="6"/>
  <c r="T1895" i="6"/>
  <c r="AG1895" i="6"/>
  <c r="AB1897" i="6"/>
  <c r="P1897" i="6"/>
  <c r="V1897" i="6"/>
  <c r="J1898" i="6"/>
  <c r="X1898" i="6"/>
  <c r="R1900" i="6"/>
  <c r="U1901" i="6"/>
  <c r="L1902" i="6"/>
  <c r="Z1902" i="6"/>
  <c r="K1906" i="6"/>
  <c r="AB1906" i="6"/>
  <c r="V1907" i="6"/>
  <c r="R1910" i="6"/>
  <c r="J1911" i="6"/>
  <c r="AC1911" i="6"/>
  <c r="W1917" i="6"/>
  <c r="T1918" i="6"/>
  <c r="J1923" i="6"/>
  <c r="AF1923" i="6"/>
  <c r="AA1924" i="6"/>
  <c r="K1929" i="6"/>
  <c r="J1930" i="6"/>
  <c r="AD1931" i="6"/>
  <c r="R1931" i="6"/>
  <c r="AC1931" i="6"/>
  <c r="Q1931" i="6"/>
  <c r="AB1931" i="6"/>
  <c r="P1931" i="6"/>
  <c r="Y1931" i="6"/>
  <c r="M1931" i="6"/>
  <c r="W1931" i="6"/>
  <c r="K1931" i="6"/>
  <c r="V1931" i="6"/>
  <c r="J1931" i="6"/>
  <c r="AG1931" i="6"/>
  <c r="V1934" i="6"/>
  <c r="Q1941" i="6"/>
  <c r="O1888" i="6"/>
  <c r="AA1888" i="6"/>
  <c r="K1892" i="6"/>
  <c r="W1892" i="6"/>
  <c r="U1894" i="6"/>
  <c r="AG1894" i="6"/>
  <c r="AC1896" i="6"/>
  <c r="Q1896" i="6"/>
  <c r="V1896" i="6"/>
  <c r="K1898" i="6"/>
  <c r="Y1898" i="6"/>
  <c r="M1902" i="6"/>
  <c r="AA1902" i="6"/>
  <c r="S1910" i="6"/>
  <c r="K1911" i="6"/>
  <c r="AD1911" i="6"/>
  <c r="U1918" i="6"/>
  <c r="K1923" i="6"/>
  <c r="AG1923" i="6"/>
  <c r="N1929" i="6"/>
  <c r="M1930" i="6"/>
  <c r="Y1934" i="6"/>
  <c r="W1941" i="6"/>
  <c r="Y1951" i="6"/>
  <c r="M1951" i="6"/>
  <c r="X1951" i="6"/>
  <c r="L1951" i="6"/>
  <c r="W1951" i="6"/>
  <c r="K1951" i="6"/>
  <c r="V1951" i="6"/>
  <c r="U1951" i="6"/>
  <c r="T1951" i="6"/>
  <c r="S1951" i="6"/>
  <c r="AG1951" i="6"/>
  <c r="R1951" i="6"/>
  <c r="AF1951" i="6"/>
  <c r="Q1951" i="6"/>
  <c r="AE1951" i="6"/>
  <c r="P1951" i="6"/>
  <c r="AD1951" i="6"/>
  <c r="O1951" i="6"/>
  <c r="AC1951" i="6"/>
  <c r="N1951" i="6"/>
  <c r="Z1951" i="6"/>
  <c r="AD1895" i="6"/>
  <c r="R1895" i="6"/>
  <c r="V1895" i="6"/>
  <c r="X1901" i="6"/>
  <c r="L1901" i="6"/>
  <c r="W1901" i="6"/>
  <c r="K1901" i="6"/>
  <c r="Y1901" i="6"/>
  <c r="U1910" i="6"/>
  <c r="O1911" i="6"/>
  <c r="AF1911" i="6"/>
  <c r="V1918" i="6"/>
  <c r="O1923" i="6"/>
  <c r="Y1924" i="6"/>
  <c r="M1924" i="6"/>
  <c r="X1924" i="6"/>
  <c r="L1924" i="6"/>
  <c r="W1924" i="6"/>
  <c r="K1924" i="6"/>
  <c r="AD1924" i="6"/>
  <c r="R1924" i="6"/>
  <c r="AC1924" i="6"/>
  <c r="Q1924" i="6"/>
  <c r="AE1924" i="6"/>
  <c r="O1930" i="6"/>
  <c r="AA1934" i="6"/>
  <c r="U1884" i="6"/>
  <c r="AG1884" i="6"/>
  <c r="Q1888" i="6"/>
  <c r="AC1888" i="6"/>
  <c r="M1892" i="6"/>
  <c r="Y1892" i="6"/>
  <c r="K1894" i="6"/>
  <c r="W1894" i="6"/>
  <c r="J1895" i="6"/>
  <c r="W1895" i="6"/>
  <c r="K1896" i="6"/>
  <c r="X1896" i="6"/>
  <c r="M1898" i="6"/>
  <c r="AC1898" i="6"/>
  <c r="J1901" i="6"/>
  <c r="Z1901" i="6"/>
  <c r="O1902" i="6"/>
  <c r="AC1902" i="6"/>
  <c r="AD1907" i="6"/>
  <c r="R1907" i="6"/>
  <c r="AC1907" i="6"/>
  <c r="Q1907" i="6"/>
  <c r="AB1907" i="6"/>
  <c r="P1907" i="6"/>
  <c r="W1907" i="6"/>
  <c r="K1907" i="6"/>
  <c r="Z1907" i="6"/>
  <c r="V1910" i="6"/>
  <c r="P1911" i="6"/>
  <c r="AG1911" i="6"/>
  <c r="AF1917" i="6"/>
  <c r="T1917" i="6"/>
  <c r="AE1917" i="6"/>
  <c r="S1917" i="6"/>
  <c r="AD1917" i="6"/>
  <c r="R1917" i="6"/>
  <c r="Y1917" i="6"/>
  <c r="M1917" i="6"/>
  <c r="X1917" i="6"/>
  <c r="L1917" i="6"/>
  <c r="AB1917" i="6"/>
  <c r="Y1918" i="6"/>
  <c r="P1923" i="6"/>
  <c r="J1924" i="6"/>
  <c r="AF1924" i="6"/>
  <c r="Q1929" i="6"/>
  <c r="P1930" i="6"/>
  <c r="AB1934" i="6"/>
  <c r="AD1941" i="6"/>
  <c r="AD1946" i="6"/>
  <c r="AC1946" i="6"/>
  <c r="Q1946" i="6"/>
  <c r="AB1946" i="6"/>
  <c r="P1946" i="6"/>
  <c r="U1946" i="6"/>
  <c r="T1946" i="6"/>
  <c r="S1946" i="6"/>
  <c r="AG1946" i="6"/>
  <c r="R1946" i="6"/>
  <c r="AF1946" i="6"/>
  <c r="O1946" i="6"/>
  <c r="AE1946" i="6"/>
  <c r="N1946" i="6"/>
  <c r="AA1946" i="6"/>
  <c r="M1946" i="6"/>
  <c r="Z1946" i="6"/>
  <c r="L1946" i="6"/>
  <c r="Y1946" i="6"/>
  <c r="K1946" i="6"/>
  <c r="V1946" i="6"/>
  <c r="AA1951" i="6"/>
  <c r="U1861" i="6"/>
  <c r="AG1861" i="6"/>
  <c r="O1867" i="6"/>
  <c r="AA1867" i="6"/>
  <c r="U1873" i="6"/>
  <c r="AG1873" i="6"/>
  <c r="O1879" i="6"/>
  <c r="AA1879" i="6"/>
  <c r="J1884" i="6"/>
  <c r="V1884" i="6"/>
  <c r="U1885" i="6"/>
  <c r="AG1885" i="6"/>
  <c r="R1888" i="6"/>
  <c r="AD1888" i="6"/>
  <c r="O1891" i="6"/>
  <c r="AA1891" i="6"/>
  <c r="N1892" i="6"/>
  <c r="Z1892" i="6"/>
  <c r="L1894" i="6"/>
  <c r="X1894" i="6"/>
  <c r="K1895" i="6"/>
  <c r="X1895" i="6"/>
  <c r="L1896" i="6"/>
  <c r="Y1896" i="6"/>
  <c r="P1898" i="6"/>
  <c r="AD1898" i="6"/>
  <c r="M1901" i="6"/>
  <c r="AA1901" i="6"/>
  <c r="P1902" i="6"/>
  <c r="AD1902" i="6"/>
  <c r="AF1905" i="6"/>
  <c r="T1905" i="6"/>
  <c r="AE1905" i="6"/>
  <c r="S1905" i="6"/>
  <c r="AD1905" i="6"/>
  <c r="R1905" i="6"/>
  <c r="Y1905" i="6"/>
  <c r="X1905" i="6"/>
  <c r="P1906" i="6"/>
  <c r="J1907" i="6"/>
  <c r="AA1907" i="6"/>
  <c r="W1910" i="6"/>
  <c r="Q1911" i="6"/>
  <c r="Y1912" i="6"/>
  <c r="M1912" i="6"/>
  <c r="X1912" i="6"/>
  <c r="L1912" i="6"/>
  <c r="W1912" i="6"/>
  <c r="K1912" i="6"/>
  <c r="AD1912" i="6"/>
  <c r="R1912" i="6"/>
  <c r="AB1912" i="6"/>
  <c r="J1917" i="6"/>
  <c r="AC1917" i="6"/>
  <c r="Z1918" i="6"/>
  <c r="Q1923" i="6"/>
  <c r="N1924" i="6"/>
  <c r="AG1924" i="6"/>
  <c r="U1929" i="6"/>
  <c r="T1930" i="6"/>
  <c r="AA1936" i="6"/>
  <c r="O1936" i="6"/>
  <c r="U1936" i="6"/>
  <c r="AG1936" i="6"/>
  <c r="T1936" i="6"/>
  <c r="AF1936" i="6"/>
  <c r="S1936" i="6"/>
  <c r="AC1936" i="6"/>
  <c r="P1936" i="6"/>
  <c r="Z1936" i="6"/>
  <c r="M1936" i="6"/>
  <c r="Y1936" i="6"/>
  <c r="L1936" i="6"/>
  <c r="J1946" i="6"/>
  <c r="AB1951" i="6"/>
  <c r="N1833" i="6"/>
  <c r="U1838" i="6"/>
  <c r="N1845" i="6"/>
  <c r="U1850" i="6"/>
  <c r="N1857" i="6"/>
  <c r="J1861" i="6"/>
  <c r="U1862" i="6"/>
  <c r="P1867" i="6"/>
  <c r="N1869" i="6"/>
  <c r="J1873" i="6"/>
  <c r="U1874" i="6"/>
  <c r="P1879" i="6"/>
  <c r="N1881" i="6"/>
  <c r="K1884" i="6"/>
  <c r="J1885" i="6"/>
  <c r="U1886" i="6"/>
  <c r="S1888" i="6"/>
  <c r="P1891" i="6"/>
  <c r="O1892" i="6"/>
  <c r="N1893" i="6"/>
  <c r="M1894" i="6"/>
  <c r="L1895" i="6"/>
  <c r="Y1895" i="6"/>
  <c r="M1896" i="6"/>
  <c r="Z1896" i="6"/>
  <c r="N1897" i="6"/>
  <c r="AA1897" i="6"/>
  <c r="Q1898" i="6"/>
  <c r="AE1898" i="6"/>
  <c r="Y1900" i="6"/>
  <c r="M1900" i="6"/>
  <c r="X1900" i="6"/>
  <c r="L1900" i="6"/>
  <c r="W1900" i="6"/>
  <c r="N1901" i="6"/>
  <c r="AB1901" i="6"/>
  <c r="Q1902" i="6"/>
  <c r="AE1902" i="6"/>
  <c r="J1905" i="6"/>
  <c r="Z1905" i="6"/>
  <c r="T1906" i="6"/>
  <c r="L1907" i="6"/>
  <c r="AE1907" i="6"/>
  <c r="R1911" i="6"/>
  <c r="J1912" i="6"/>
  <c r="AC1912" i="6"/>
  <c r="K1917" i="6"/>
  <c r="AG1917" i="6"/>
  <c r="T1923" i="6"/>
  <c r="O1924" i="6"/>
  <c r="X1925" i="6"/>
  <c r="L1925" i="6"/>
  <c r="W1925" i="6"/>
  <c r="K1925" i="6"/>
  <c r="V1925" i="6"/>
  <c r="J1925" i="6"/>
  <c r="AC1925" i="6"/>
  <c r="Q1925" i="6"/>
  <c r="AB1925" i="6"/>
  <c r="P1925" i="6"/>
  <c r="AE1925" i="6"/>
  <c r="V1929" i="6"/>
  <c r="U1930" i="6"/>
  <c r="AB1935" i="6"/>
  <c r="P1935" i="6"/>
  <c r="AG1935" i="6"/>
  <c r="T1935" i="6"/>
  <c r="AF1935" i="6"/>
  <c r="S1935" i="6"/>
  <c r="AE1935" i="6"/>
  <c r="R1935" i="6"/>
  <c r="AA1935" i="6"/>
  <c r="N1935" i="6"/>
  <c r="Y1935" i="6"/>
  <c r="L1935" i="6"/>
  <c r="X1935" i="6"/>
  <c r="K1935" i="6"/>
  <c r="J1936" i="6"/>
  <c r="W1946" i="6"/>
  <c r="AA1910" i="6"/>
  <c r="O1910" i="6"/>
  <c r="Z1910" i="6"/>
  <c r="N1910" i="6"/>
  <c r="Y1910" i="6"/>
  <c r="M1910" i="6"/>
  <c r="AF1910" i="6"/>
  <c r="T1910" i="6"/>
  <c r="AB1910" i="6"/>
  <c r="AE1918" i="6"/>
  <c r="S1918" i="6"/>
  <c r="AD1918" i="6"/>
  <c r="R1918" i="6"/>
  <c r="AC1918" i="6"/>
  <c r="Q1918" i="6"/>
  <c r="X1918" i="6"/>
  <c r="L1918" i="6"/>
  <c r="W1918" i="6"/>
  <c r="K1918" i="6"/>
  <c r="AB1918" i="6"/>
  <c r="AC1934" i="6"/>
  <c r="Q1934" i="6"/>
  <c r="AF1934" i="6"/>
  <c r="S1934" i="6"/>
  <c r="AE1934" i="6"/>
  <c r="R1934" i="6"/>
  <c r="AD1934" i="6"/>
  <c r="P1934" i="6"/>
  <c r="Z1934" i="6"/>
  <c r="M1934" i="6"/>
  <c r="X1934" i="6"/>
  <c r="K1934" i="6"/>
  <c r="W1934" i="6"/>
  <c r="J1934" i="6"/>
  <c r="X1968" i="6"/>
  <c r="L1968" i="6"/>
  <c r="AF1968" i="6"/>
  <c r="T1968" i="6"/>
  <c r="AE1968" i="6"/>
  <c r="S1968" i="6"/>
  <c r="AD1968" i="6"/>
  <c r="R1968" i="6"/>
  <c r="AB1968" i="6"/>
  <c r="P1968" i="6"/>
  <c r="Y1968" i="6"/>
  <c r="M1968" i="6"/>
  <c r="AA1968" i="6"/>
  <c r="Z1968" i="6"/>
  <c r="W1968" i="6"/>
  <c r="V1968" i="6"/>
  <c r="U1968" i="6"/>
  <c r="Q1968" i="6"/>
  <c r="O1968" i="6"/>
  <c r="N1968" i="6"/>
  <c r="K1968" i="6"/>
  <c r="J1968" i="6"/>
  <c r="AC1968" i="6"/>
  <c r="N1940" i="6"/>
  <c r="AA1940" i="6"/>
  <c r="P1943" i="6"/>
  <c r="AC1943" i="6"/>
  <c r="P1952" i="6"/>
  <c r="AE1952" i="6"/>
  <c r="AD1958" i="6"/>
  <c r="R1958" i="6"/>
  <c r="AC1958" i="6"/>
  <c r="Q1958" i="6"/>
  <c r="AB1958" i="6"/>
  <c r="P1958" i="6"/>
  <c r="Z1958" i="6"/>
  <c r="N1958" i="6"/>
  <c r="W1958" i="6"/>
  <c r="K1958" i="6"/>
  <c r="AE1958" i="6"/>
  <c r="Q1973" i="6"/>
  <c r="U1974" i="6"/>
  <c r="W1984" i="6"/>
  <c r="Z1962" i="6"/>
  <c r="N1962" i="6"/>
  <c r="Y1962" i="6"/>
  <c r="M1962" i="6"/>
  <c r="X1962" i="6"/>
  <c r="L1962" i="6"/>
  <c r="V1962" i="6"/>
  <c r="J1962" i="6"/>
  <c r="AE1962" i="6"/>
  <c r="S1962" i="6"/>
  <c r="AD1962" i="6"/>
  <c r="W1969" i="6"/>
  <c r="K1969" i="6"/>
  <c r="AE1969" i="6"/>
  <c r="S1969" i="6"/>
  <c r="AD1969" i="6"/>
  <c r="R1969" i="6"/>
  <c r="AC1969" i="6"/>
  <c r="Q1969" i="6"/>
  <c r="AA1969" i="6"/>
  <c r="O1969" i="6"/>
  <c r="X1969" i="6"/>
  <c r="L1969" i="6"/>
  <c r="AG1969" i="6"/>
  <c r="U1920" i="6"/>
  <c r="AG1920" i="6"/>
  <c r="U1932" i="6"/>
  <c r="AD1933" i="6"/>
  <c r="R1933" i="6"/>
  <c r="V1933" i="6"/>
  <c r="Q1940" i="6"/>
  <c r="AD1940" i="6"/>
  <c r="S1943" i="6"/>
  <c r="AG1943" i="6"/>
  <c r="AD1945" i="6"/>
  <c r="R1945" i="6"/>
  <c r="AC1945" i="6"/>
  <c r="V1945" i="6"/>
  <c r="U1950" i="6"/>
  <c r="S1952" i="6"/>
  <c r="W1956" i="6"/>
  <c r="T1957" i="6"/>
  <c r="M1958" i="6"/>
  <c r="AC1959" i="6"/>
  <c r="Q1959" i="6"/>
  <c r="AB1959" i="6"/>
  <c r="P1959" i="6"/>
  <c r="AA1959" i="6"/>
  <c r="O1959" i="6"/>
  <c r="Y1959" i="6"/>
  <c r="M1959" i="6"/>
  <c r="V1959" i="6"/>
  <c r="J1959" i="6"/>
  <c r="AE1959" i="6"/>
  <c r="K1962" i="6"/>
  <c r="AF1962" i="6"/>
  <c r="U1964" i="6"/>
  <c r="J1969" i="6"/>
  <c r="X1973" i="6"/>
  <c r="AB1974" i="6"/>
  <c r="AF1976" i="6"/>
  <c r="U1909" i="6"/>
  <c r="AG1909" i="6"/>
  <c r="P1914" i="6"/>
  <c r="AB1914" i="6"/>
  <c r="J1920" i="6"/>
  <c r="V1920" i="6"/>
  <c r="U1921" i="6"/>
  <c r="AG1921" i="6"/>
  <c r="AB1926" i="6"/>
  <c r="J1932" i="6"/>
  <c r="V1932" i="6"/>
  <c r="J1933" i="6"/>
  <c r="W1933" i="6"/>
  <c r="R1940" i="6"/>
  <c r="AE1940" i="6"/>
  <c r="AE1944" i="6"/>
  <c r="S1944" i="6"/>
  <c r="V1944" i="6"/>
  <c r="J1945" i="6"/>
  <c r="W1945" i="6"/>
  <c r="AB1948" i="6"/>
  <c r="P1948" i="6"/>
  <c r="AA1948" i="6"/>
  <c r="O1948" i="6"/>
  <c r="Z1948" i="6"/>
  <c r="N1948" i="6"/>
  <c r="X1948" i="6"/>
  <c r="T1952" i="6"/>
  <c r="O1958" i="6"/>
  <c r="K1959" i="6"/>
  <c r="AF1959" i="6"/>
  <c r="O1962" i="6"/>
  <c r="AG1962" i="6"/>
  <c r="Y1964" i="6"/>
  <c r="M1969" i="6"/>
  <c r="AB1973" i="6"/>
  <c r="AF1940" i="6"/>
  <c r="AF1943" i="6"/>
  <c r="T1943" i="6"/>
  <c r="V1943" i="6"/>
  <c r="U1952" i="6"/>
  <c r="P1962" i="6"/>
  <c r="N1969" i="6"/>
  <c r="T1940" i="6"/>
  <c r="J1943" i="6"/>
  <c r="W1943" i="6"/>
  <c r="Z1950" i="6"/>
  <c r="N1950" i="6"/>
  <c r="Y1950" i="6"/>
  <c r="M1950" i="6"/>
  <c r="X1950" i="6"/>
  <c r="L1950" i="6"/>
  <c r="AA1950" i="6"/>
  <c r="AF1956" i="6"/>
  <c r="T1956" i="6"/>
  <c r="AE1956" i="6"/>
  <c r="S1956" i="6"/>
  <c r="AD1956" i="6"/>
  <c r="R1956" i="6"/>
  <c r="AB1956" i="6"/>
  <c r="P1956" i="6"/>
  <c r="Y1956" i="6"/>
  <c r="M1956" i="6"/>
  <c r="AA1956" i="6"/>
  <c r="T1958" i="6"/>
  <c r="Q1962" i="6"/>
  <c r="P1969" i="6"/>
  <c r="W2000" i="6"/>
  <c r="K2000" i="6"/>
  <c r="V2000" i="6"/>
  <c r="J2000" i="6"/>
  <c r="AG2000" i="6"/>
  <c r="S2000" i="6"/>
  <c r="X2000" i="6"/>
  <c r="U2000" i="6"/>
  <c r="T2000" i="6"/>
  <c r="R2000" i="6"/>
  <c r="AF2000" i="6"/>
  <c r="Q2000" i="6"/>
  <c r="AE2000" i="6"/>
  <c r="P2000" i="6"/>
  <c r="AD2000" i="6"/>
  <c r="O2000" i="6"/>
  <c r="AC2000" i="6"/>
  <c r="N2000" i="6"/>
  <c r="AB2000" i="6"/>
  <c r="M2000" i="6"/>
  <c r="AA2000" i="6"/>
  <c r="L2000" i="6"/>
  <c r="Y2000" i="6"/>
  <c r="R1962" i="6"/>
  <c r="T1969" i="6"/>
  <c r="AD1974" i="6"/>
  <c r="R1974" i="6"/>
  <c r="AC1974" i="6"/>
  <c r="Q1974" i="6"/>
  <c r="Z1974" i="6"/>
  <c r="N1974" i="6"/>
  <c r="Y1974" i="6"/>
  <c r="M1974" i="6"/>
  <c r="X1974" i="6"/>
  <c r="L1974" i="6"/>
  <c r="V1974" i="6"/>
  <c r="J1974" i="6"/>
  <c r="AE1974" i="6"/>
  <c r="S1974" i="6"/>
  <c r="AB1995" i="6"/>
  <c r="P1995" i="6"/>
  <c r="AA1995" i="6"/>
  <c r="O1995" i="6"/>
  <c r="AD1995" i="6"/>
  <c r="N1995" i="6"/>
  <c r="V1995" i="6"/>
  <c r="U1995" i="6"/>
  <c r="T1995" i="6"/>
  <c r="S1995" i="6"/>
  <c r="AG1995" i="6"/>
  <c r="R1995" i="6"/>
  <c r="AF1995" i="6"/>
  <c r="Q1995" i="6"/>
  <c r="AE1995" i="6"/>
  <c r="M1995" i="6"/>
  <c r="AC1995" i="6"/>
  <c r="L1995" i="6"/>
  <c r="Z1995" i="6"/>
  <c r="K1995" i="6"/>
  <c r="Y1995" i="6"/>
  <c r="J1995" i="6"/>
  <c r="W1995" i="6"/>
  <c r="Z2000" i="6"/>
  <c r="W1940" i="6"/>
  <c r="K1940" i="6"/>
  <c r="V1940" i="6"/>
  <c r="L1943" i="6"/>
  <c r="Y1943" i="6"/>
  <c r="X1952" i="6"/>
  <c r="L1952" i="6"/>
  <c r="W1952" i="6"/>
  <c r="K1952" i="6"/>
  <c r="V1952" i="6"/>
  <c r="J1952" i="6"/>
  <c r="AA1952" i="6"/>
  <c r="V1958" i="6"/>
  <c r="T1962" i="6"/>
  <c r="X1964" i="6"/>
  <c r="L1964" i="6"/>
  <c r="W1964" i="6"/>
  <c r="K1964" i="6"/>
  <c r="V1964" i="6"/>
  <c r="J1964" i="6"/>
  <c r="AF1964" i="6"/>
  <c r="T1964" i="6"/>
  <c r="AC1964" i="6"/>
  <c r="Q1964" i="6"/>
  <c r="AD1964" i="6"/>
  <c r="U1969" i="6"/>
  <c r="AE1973" i="6"/>
  <c r="S1973" i="6"/>
  <c r="AD1973" i="6"/>
  <c r="R1973" i="6"/>
  <c r="AA1973" i="6"/>
  <c r="O1973" i="6"/>
  <c r="Z1973" i="6"/>
  <c r="N1973" i="6"/>
  <c r="Y1973" i="6"/>
  <c r="M1973" i="6"/>
  <c r="W1973" i="6"/>
  <c r="K1973" i="6"/>
  <c r="AF1973" i="6"/>
  <c r="T1973" i="6"/>
  <c r="K1974" i="6"/>
  <c r="X1995" i="6"/>
  <c r="N1909" i="6"/>
  <c r="Z1909" i="6"/>
  <c r="U1914" i="6"/>
  <c r="AG1914" i="6"/>
  <c r="O1920" i="6"/>
  <c r="AA1920" i="6"/>
  <c r="N1921" i="6"/>
  <c r="Z1921" i="6"/>
  <c r="U1926" i="6"/>
  <c r="AG1926" i="6"/>
  <c r="O1932" i="6"/>
  <c r="AA1932" i="6"/>
  <c r="O1933" i="6"/>
  <c r="AB1933" i="6"/>
  <c r="X1939" i="6"/>
  <c r="L1939" i="6"/>
  <c r="V1939" i="6"/>
  <c r="J1940" i="6"/>
  <c r="X1940" i="6"/>
  <c r="M1943" i="6"/>
  <c r="Z1943" i="6"/>
  <c r="N1944" i="6"/>
  <c r="AA1944" i="6"/>
  <c r="O1945" i="6"/>
  <c r="AB1945" i="6"/>
  <c r="AC1947" i="6"/>
  <c r="Q1947" i="6"/>
  <c r="AB1947" i="6"/>
  <c r="P1947" i="6"/>
  <c r="AA1947" i="6"/>
  <c r="O1947" i="6"/>
  <c r="X1947" i="6"/>
  <c r="Q1948" i="6"/>
  <c r="AF1948" i="6"/>
  <c r="O1950" i="6"/>
  <c r="AD1950" i="6"/>
  <c r="M1952" i="6"/>
  <c r="AB1952" i="6"/>
  <c r="L1956" i="6"/>
  <c r="AE1957" i="6"/>
  <c r="S1957" i="6"/>
  <c r="AD1957" i="6"/>
  <c r="R1957" i="6"/>
  <c r="AC1957" i="6"/>
  <c r="Q1957" i="6"/>
  <c r="AA1957" i="6"/>
  <c r="O1957" i="6"/>
  <c r="X1957" i="6"/>
  <c r="L1957" i="6"/>
  <c r="AB1957" i="6"/>
  <c r="X1958" i="6"/>
  <c r="T1959" i="6"/>
  <c r="U1962" i="6"/>
  <c r="M1964" i="6"/>
  <c r="AE1964" i="6"/>
  <c r="V1969" i="6"/>
  <c r="J1973" i="6"/>
  <c r="O1974" i="6"/>
  <c r="W1976" i="6"/>
  <c r="V1976" i="6"/>
  <c r="AD1976" i="6"/>
  <c r="P1976" i="6"/>
  <c r="AC1976" i="6"/>
  <c r="O1976" i="6"/>
  <c r="AB1976" i="6"/>
  <c r="N1976" i="6"/>
  <c r="Z1976" i="6"/>
  <c r="L1976" i="6"/>
  <c r="Y1976" i="6"/>
  <c r="K1976" i="6"/>
  <c r="X1976" i="6"/>
  <c r="J1976" i="6"/>
  <c r="T1976" i="6"/>
  <c r="AE1976" i="6"/>
  <c r="Q1976" i="6"/>
  <c r="AA1984" i="6"/>
  <c r="O1984" i="6"/>
  <c r="Z1984" i="6"/>
  <c r="N1984" i="6"/>
  <c r="AG1984" i="6"/>
  <c r="S1984" i="6"/>
  <c r="U1984" i="6"/>
  <c r="T1984" i="6"/>
  <c r="R1984" i="6"/>
  <c r="AE1984" i="6"/>
  <c r="P1984" i="6"/>
  <c r="AD1984" i="6"/>
  <c r="M1984" i="6"/>
  <c r="AC1984" i="6"/>
  <c r="L1984" i="6"/>
  <c r="Y1984" i="6"/>
  <c r="J1984" i="6"/>
  <c r="V1984" i="6"/>
  <c r="U1903" i="6"/>
  <c r="AG1903" i="6"/>
  <c r="O1909" i="6"/>
  <c r="AA1909" i="6"/>
  <c r="J1914" i="6"/>
  <c r="V1914" i="6"/>
  <c r="U1915" i="6"/>
  <c r="AG1915" i="6"/>
  <c r="P1920" i="6"/>
  <c r="AB1920" i="6"/>
  <c r="O1921" i="6"/>
  <c r="AA1921" i="6"/>
  <c r="J1926" i="6"/>
  <c r="V1926" i="6"/>
  <c r="U1927" i="6"/>
  <c r="AG1927" i="6"/>
  <c r="P1932" i="6"/>
  <c r="AB1932" i="6"/>
  <c r="P1933" i="6"/>
  <c r="AC1933" i="6"/>
  <c r="Y1938" i="6"/>
  <c r="M1938" i="6"/>
  <c r="V1938" i="6"/>
  <c r="J1939" i="6"/>
  <c r="W1939" i="6"/>
  <c r="L1940" i="6"/>
  <c r="Y1940" i="6"/>
  <c r="N1943" i="6"/>
  <c r="AA1943" i="6"/>
  <c r="O1944" i="6"/>
  <c r="AB1944" i="6"/>
  <c r="P1945" i="6"/>
  <c r="AE1945" i="6"/>
  <c r="J1947" i="6"/>
  <c r="Y1947" i="6"/>
  <c r="R1948" i="6"/>
  <c r="AG1948" i="6"/>
  <c r="P1950" i="6"/>
  <c r="AE1950" i="6"/>
  <c r="N1952" i="6"/>
  <c r="AC1952" i="6"/>
  <c r="N1956" i="6"/>
  <c r="J1957" i="6"/>
  <c r="AF1957" i="6"/>
  <c r="Y1958" i="6"/>
  <c r="U1959" i="6"/>
  <c r="W1962" i="6"/>
  <c r="N1964" i="6"/>
  <c r="AG1964" i="6"/>
  <c r="Y1969" i="6"/>
  <c r="L1973" i="6"/>
  <c r="P1974" i="6"/>
  <c r="M1976" i="6"/>
  <c r="K1984" i="6"/>
  <c r="J1903" i="6"/>
  <c r="U1904" i="6"/>
  <c r="P1909" i="6"/>
  <c r="K1914" i="6"/>
  <c r="J1915" i="6"/>
  <c r="U1916" i="6"/>
  <c r="Q1920" i="6"/>
  <c r="P1921" i="6"/>
  <c r="K1926" i="6"/>
  <c r="J1927" i="6"/>
  <c r="U1928" i="6"/>
  <c r="Q1932" i="6"/>
  <c r="AC1932" i="6"/>
  <c r="Q1933" i="6"/>
  <c r="AE1933" i="6"/>
  <c r="Z1937" i="6"/>
  <c r="N1937" i="6"/>
  <c r="V1937" i="6"/>
  <c r="J1938" i="6"/>
  <c r="W1938" i="6"/>
  <c r="K1939" i="6"/>
  <c r="Y1939" i="6"/>
  <c r="M1940" i="6"/>
  <c r="Z1940" i="6"/>
  <c r="O1943" i="6"/>
  <c r="AB1943" i="6"/>
  <c r="P1944" i="6"/>
  <c r="AC1944" i="6"/>
  <c r="Q1945" i="6"/>
  <c r="AF1945" i="6"/>
  <c r="K1947" i="6"/>
  <c r="Z1947" i="6"/>
  <c r="S1948" i="6"/>
  <c r="AA1949" i="6"/>
  <c r="O1949" i="6"/>
  <c r="Z1949" i="6"/>
  <c r="N1949" i="6"/>
  <c r="Y1949" i="6"/>
  <c r="M1949" i="6"/>
  <c r="X1949" i="6"/>
  <c r="Q1950" i="6"/>
  <c r="AF1950" i="6"/>
  <c r="O1952" i="6"/>
  <c r="AD1952" i="6"/>
  <c r="O1956" i="6"/>
  <c r="K1957" i="6"/>
  <c r="AG1957" i="6"/>
  <c r="AA1958" i="6"/>
  <c r="W1959" i="6"/>
  <c r="AA1961" i="6"/>
  <c r="O1961" i="6"/>
  <c r="Z1961" i="6"/>
  <c r="N1961" i="6"/>
  <c r="Y1961" i="6"/>
  <c r="M1961" i="6"/>
  <c r="W1961" i="6"/>
  <c r="K1961" i="6"/>
  <c r="AF1961" i="6"/>
  <c r="T1961" i="6"/>
  <c r="AD1961" i="6"/>
  <c r="AA1962" i="6"/>
  <c r="O1964" i="6"/>
  <c r="Z1969" i="6"/>
  <c r="P1973" i="6"/>
  <c r="T1974" i="6"/>
  <c r="R1976" i="6"/>
  <c r="Q1984" i="6"/>
  <c r="U1960" i="6"/>
  <c r="AG1960" i="6"/>
  <c r="R1963" i="6"/>
  <c r="AD1963" i="6"/>
  <c r="K1970" i="6"/>
  <c r="W1970" i="6"/>
  <c r="J1971" i="6"/>
  <c r="V1971" i="6"/>
  <c r="U1972" i="6"/>
  <c r="AG1972" i="6"/>
  <c r="R1975" i="6"/>
  <c r="AD1975" i="6"/>
  <c r="L1979" i="6"/>
  <c r="Z1979" i="6"/>
  <c r="AC1982" i="6"/>
  <c r="Q1982" i="6"/>
  <c r="AB1982" i="6"/>
  <c r="P1982" i="6"/>
  <c r="Y1982" i="6"/>
  <c r="K1982" i="6"/>
  <c r="X1982" i="6"/>
  <c r="L1985" i="6"/>
  <c r="AC1985" i="6"/>
  <c r="X1987" i="6"/>
  <c r="L1987" i="6"/>
  <c r="W1987" i="6"/>
  <c r="K1987" i="6"/>
  <c r="AD1987" i="6"/>
  <c r="P1987" i="6"/>
  <c r="Z1987" i="6"/>
  <c r="P1988" i="6"/>
  <c r="AE1988" i="6"/>
  <c r="M1991" i="6"/>
  <c r="AC1991" i="6"/>
  <c r="K1993" i="6"/>
  <c r="Z1993" i="6"/>
  <c r="M1996" i="6"/>
  <c r="AD1996" i="6"/>
  <c r="J1998" i="6"/>
  <c r="AB1998" i="6"/>
  <c r="M2005" i="6"/>
  <c r="AF2005" i="6"/>
  <c r="Q2008" i="6"/>
  <c r="O2009" i="6"/>
  <c r="Y2010" i="6"/>
  <c r="M2010" i="6"/>
  <c r="X2010" i="6"/>
  <c r="L2010" i="6"/>
  <c r="AC2010" i="6"/>
  <c r="O2010" i="6"/>
  <c r="AA2010" i="6"/>
  <c r="K2010" i="6"/>
  <c r="Z2010" i="6"/>
  <c r="J2010" i="6"/>
  <c r="T2010" i="6"/>
  <c r="AF2010" i="6"/>
  <c r="N2024" i="6"/>
  <c r="AA2034" i="6"/>
  <c r="O2034" i="6"/>
  <c r="Y2034" i="6"/>
  <c r="M2034" i="6"/>
  <c r="X2034" i="6"/>
  <c r="L2034" i="6"/>
  <c r="V2034" i="6"/>
  <c r="J2034" i="6"/>
  <c r="T2034" i="6"/>
  <c r="S2034" i="6"/>
  <c r="R2034" i="6"/>
  <c r="AG2034" i="6"/>
  <c r="Q2034" i="6"/>
  <c r="AF2034" i="6"/>
  <c r="P2034" i="6"/>
  <c r="AE2034" i="6"/>
  <c r="N2034" i="6"/>
  <c r="AD2034" i="6"/>
  <c r="K2034" i="6"/>
  <c r="AB2034" i="6"/>
  <c r="U2034" i="6"/>
  <c r="AF2003" i="6"/>
  <c r="T2003" i="6"/>
  <c r="AE2003" i="6"/>
  <c r="S2003" i="6"/>
  <c r="AD2003" i="6"/>
  <c r="P2003" i="6"/>
  <c r="AB2003" i="6"/>
  <c r="N2003" i="6"/>
  <c r="AA2003" i="6"/>
  <c r="M2003" i="6"/>
  <c r="Z2003" i="6"/>
  <c r="AC2006" i="6"/>
  <c r="Q2006" i="6"/>
  <c r="AB2006" i="6"/>
  <c r="P2006" i="6"/>
  <c r="AA2006" i="6"/>
  <c r="M2006" i="6"/>
  <c r="Y2006" i="6"/>
  <c r="K2006" i="6"/>
  <c r="X2006" i="6"/>
  <c r="J2006" i="6"/>
  <c r="AE2006" i="6"/>
  <c r="U1963" i="6"/>
  <c r="AG1963" i="6"/>
  <c r="N1970" i="6"/>
  <c r="Z1970" i="6"/>
  <c r="M1971" i="6"/>
  <c r="Y1971" i="6"/>
  <c r="U1975" i="6"/>
  <c r="AG1975" i="6"/>
  <c r="O1979" i="6"/>
  <c r="AC1979" i="6"/>
  <c r="AD1981" i="6"/>
  <c r="R1981" i="6"/>
  <c r="AC1981" i="6"/>
  <c r="Q1981" i="6"/>
  <c r="W1981" i="6"/>
  <c r="Q1985" i="6"/>
  <c r="AF1985" i="6"/>
  <c r="Q1991" i="6"/>
  <c r="AE1992" i="6"/>
  <c r="S1992" i="6"/>
  <c r="AD1992" i="6"/>
  <c r="R1992" i="6"/>
  <c r="AG1992" i="6"/>
  <c r="Q1992" i="6"/>
  <c r="X1992" i="6"/>
  <c r="N1993" i="6"/>
  <c r="AE1993" i="6"/>
  <c r="R1996" i="6"/>
  <c r="Z1997" i="6"/>
  <c r="N1997" i="6"/>
  <c r="Y1997" i="6"/>
  <c r="M1997" i="6"/>
  <c r="V1997" i="6"/>
  <c r="X1997" i="6"/>
  <c r="P1998" i="6"/>
  <c r="AE1998" i="6"/>
  <c r="J2003" i="6"/>
  <c r="AC2003" i="6"/>
  <c r="P2005" i="6"/>
  <c r="L2006" i="6"/>
  <c r="AF2006" i="6"/>
  <c r="S2009" i="6"/>
  <c r="AA2020" i="6"/>
  <c r="O2020" i="6"/>
  <c r="Z2020" i="6"/>
  <c r="N2020" i="6"/>
  <c r="U2020" i="6"/>
  <c r="T2020" i="6"/>
  <c r="AG2020" i="6"/>
  <c r="S2020" i="6"/>
  <c r="AF2020" i="6"/>
  <c r="R2020" i="6"/>
  <c r="AE2020" i="6"/>
  <c r="Q2020" i="6"/>
  <c r="AD2020" i="6"/>
  <c r="P2020" i="6"/>
  <c r="AC2020" i="6"/>
  <c r="M2020" i="6"/>
  <c r="Y2020" i="6"/>
  <c r="K2020" i="6"/>
  <c r="V2020" i="6"/>
  <c r="AC2034" i="6"/>
  <c r="K2003" i="6"/>
  <c r="AG2003" i="6"/>
  <c r="N2006" i="6"/>
  <c r="AG2006" i="6"/>
  <c r="U1953" i="6"/>
  <c r="AG1953" i="6"/>
  <c r="S1955" i="6"/>
  <c r="AE1955" i="6"/>
  <c r="N1960" i="6"/>
  <c r="Z1960" i="6"/>
  <c r="K1963" i="6"/>
  <c r="W1963" i="6"/>
  <c r="U1965" i="6"/>
  <c r="AG1965" i="6"/>
  <c r="S1967" i="6"/>
  <c r="AE1967" i="6"/>
  <c r="P1970" i="6"/>
  <c r="AB1970" i="6"/>
  <c r="O1971" i="6"/>
  <c r="AA1971" i="6"/>
  <c r="N1972" i="6"/>
  <c r="Z1972" i="6"/>
  <c r="K1975" i="6"/>
  <c r="W1975" i="6"/>
  <c r="Q1979" i="6"/>
  <c r="AG1979" i="6"/>
  <c r="K1981" i="6"/>
  <c r="Y1981" i="6"/>
  <c r="O1982" i="6"/>
  <c r="AF1982" i="6"/>
  <c r="V1983" i="6"/>
  <c r="S1985" i="6"/>
  <c r="Y1986" i="6"/>
  <c r="M1986" i="6"/>
  <c r="X1986" i="6"/>
  <c r="L1986" i="6"/>
  <c r="AA1986" i="6"/>
  <c r="K1986" i="6"/>
  <c r="Z1986" i="6"/>
  <c r="Q1987" i="6"/>
  <c r="AF1987" i="6"/>
  <c r="X1988" i="6"/>
  <c r="U1991" i="6"/>
  <c r="K1992" i="6"/>
  <c r="Z1992" i="6"/>
  <c r="P1993" i="6"/>
  <c r="AG1993" i="6"/>
  <c r="U1996" i="6"/>
  <c r="K1997" i="6"/>
  <c r="AB1997" i="6"/>
  <c r="R1998" i="6"/>
  <c r="AG1998" i="6"/>
  <c r="L2003" i="6"/>
  <c r="AE2004" i="6"/>
  <c r="S2004" i="6"/>
  <c r="AD2004" i="6"/>
  <c r="R2004" i="6"/>
  <c r="U2004" i="6"/>
  <c r="AG2004" i="6"/>
  <c r="Q2004" i="6"/>
  <c r="AF2004" i="6"/>
  <c r="P2004" i="6"/>
  <c r="Z2004" i="6"/>
  <c r="T2005" i="6"/>
  <c r="O2006" i="6"/>
  <c r="Y2008" i="6"/>
  <c r="W2009" i="6"/>
  <c r="S2010" i="6"/>
  <c r="AE2016" i="6"/>
  <c r="S2016" i="6"/>
  <c r="AD2016" i="6"/>
  <c r="R2016" i="6"/>
  <c r="U2016" i="6"/>
  <c r="T2016" i="6"/>
  <c r="AG2016" i="6"/>
  <c r="Q2016" i="6"/>
  <c r="AF2016" i="6"/>
  <c r="P2016" i="6"/>
  <c r="AC2016" i="6"/>
  <c r="O2016" i="6"/>
  <c r="AA2016" i="6"/>
  <c r="M2016" i="6"/>
  <c r="Y2016" i="6"/>
  <c r="K2016" i="6"/>
  <c r="V2016" i="6"/>
  <c r="L2020" i="6"/>
  <c r="U1942" i="6"/>
  <c r="J1953" i="6"/>
  <c r="U1954" i="6"/>
  <c r="T1955" i="6"/>
  <c r="AF1955" i="6"/>
  <c r="O1960" i="6"/>
  <c r="AA1960" i="6"/>
  <c r="L1963" i="6"/>
  <c r="X1963" i="6"/>
  <c r="J1965" i="6"/>
  <c r="V1965" i="6"/>
  <c r="U1966" i="6"/>
  <c r="T1967" i="6"/>
  <c r="AF1967" i="6"/>
  <c r="Q1970" i="6"/>
  <c r="AC1970" i="6"/>
  <c r="P1971" i="6"/>
  <c r="AB1971" i="6"/>
  <c r="O1972" i="6"/>
  <c r="AA1972" i="6"/>
  <c r="L1975" i="6"/>
  <c r="X1975" i="6"/>
  <c r="R1979" i="6"/>
  <c r="AE1980" i="6"/>
  <c r="S1980" i="6"/>
  <c r="AD1980" i="6"/>
  <c r="R1980" i="6"/>
  <c r="W1980" i="6"/>
  <c r="L1981" i="6"/>
  <c r="Z1981" i="6"/>
  <c r="R1982" i="6"/>
  <c r="AG1982" i="6"/>
  <c r="T1985" i="6"/>
  <c r="J1986" i="6"/>
  <c r="AB1986" i="6"/>
  <c r="R1987" i="6"/>
  <c r="AG1987" i="6"/>
  <c r="V1991" i="6"/>
  <c r="L1992" i="6"/>
  <c r="AA1992" i="6"/>
  <c r="S1993" i="6"/>
  <c r="AC1994" i="6"/>
  <c r="Q1994" i="6"/>
  <c r="AB1994" i="6"/>
  <c r="P1994" i="6"/>
  <c r="Y1994" i="6"/>
  <c r="K1994" i="6"/>
  <c r="X1994" i="6"/>
  <c r="V1996" i="6"/>
  <c r="L1997" i="6"/>
  <c r="AC1997" i="6"/>
  <c r="S1998" i="6"/>
  <c r="X1999" i="6"/>
  <c r="L1999" i="6"/>
  <c r="W1999" i="6"/>
  <c r="K1999" i="6"/>
  <c r="AD1999" i="6"/>
  <c r="P1999" i="6"/>
  <c r="Z1999" i="6"/>
  <c r="O2003" i="6"/>
  <c r="J2004" i="6"/>
  <c r="AA2004" i="6"/>
  <c r="W2005" i="6"/>
  <c r="R2006" i="6"/>
  <c r="AA2009" i="6"/>
  <c r="U2010" i="6"/>
  <c r="J2016" i="6"/>
  <c r="W2020" i="6"/>
  <c r="X2023" i="6"/>
  <c r="L2023" i="6"/>
  <c r="W2023" i="6"/>
  <c r="K2023" i="6"/>
  <c r="AF2023" i="6"/>
  <c r="R2023" i="6"/>
  <c r="AE2023" i="6"/>
  <c r="Q2023" i="6"/>
  <c r="AD2023" i="6"/>
  <c r="P2023" i="6"/>
  <c r="AC2023" i="6"/>
  <c r="O2023" i="6"/>
  <c r="AB2023" i="6"/>
  <c r="N2023" i="6"/>
  <c r="AA2023" i="6"/>
  <c r="M2023" i="6"/>
  <c r="Z2023" i="6"/>
  <c r="J2023" i="6"/>
  <c r="V2023" i="6"/>
  <c r="AG2023" i="6"/>
  <c r="S2023" i="6"/>
  <c r="U1955" i="6"/>
  <c r="P1960" i="6"/>
  <c r="M1963" i="6"/>
  <c r="U1967" i="6"/>
  <c r="R1970" i="6"/>
  <c r="AD1970" i="6"/>
  <c r="Q1971" i="6"/>
  <c r="AC1971" i="6"/>
  <c r="P1972" i="6"/>
  <c r="M1975" i="6"/>
  <c r="M1981" i="6"/>
  <c r="AA1981" i="6"/>
  <c r="S1982" i="6"/>
  <c r="AB1983" i="6"/>
  <c r="P1983" i="6"/>
  <c r="AA1983" i="6"/>
  <c r="O1983" i="6"/>
  <c r="AD1983" i="6"/>
  <c r="N1983" i="6"/>
  <c r="X1983" i="6"/>
  <c r="N1986" i="6"/>
  <c r="AC1986" i="6"/>
  <c r="S1987" i="6"/>
  <c r="W1988" i="6"/>
  <c r="K1988" i="6"/>
  <c r="V1988" i="6"/>
  <c r="J1988" i="6"/>
  <c r="AG1988" i="6"/>
  <c r="S1988" i="6"/>
  <c r="Z1988" i="6"/>
  <c r="M1992" i="6"/>
  <c r="AB1992" i="6"/>
  <c r="O1997" i="6"/>
  <c r="AD1997" i="6"/>
  <c r="T1998" i="6"/>
  <c r="Q2003" i="6"/>
  <c r="S2006" i="6"/>
  <c r="AA2008" i="6"/>
  <c r="O2008" i="6"/>
  <c r="Z2008" i="6"/>
  <c r="N2008" i="6"/>
  <c r="U2008" i="6"/>
  <c r="AG2008" i="6"/>
  <c r="S2008" i="6"/>
  <c r="AF2008" i="6"/>
  <c r="R2008" i="6"/>
  <c r="AB2008" i="6"/>
  <c r="L2008" i="6"/>
  <c r="AD2008" i="6"/>
  <c r="V2010" i="6"/>
  <c r="AC2030" i="6"/>
  <c r="Q2030" i="6"/>
  <c r="AB2030" i="6"/>
  <c r="P2030" i="6"/>
  <c r="Z2030" i="6"/>
  <c r="N2030" i="6"/>
  <c r="V2030" i="6"/>
  <c r="U2030" i="6"/>
  <c r="T2030" i="6"/>
  <c r="S2030" i="6"/>
  <c r="AG2030" i="6"/>
  <c r="R2030" i="6"/>
  <c r="AF2030" i="6"/>
  <c r="O2030" i="6"/>
  <c r="AE2030" i="6"/>
  <c r="M2030" i="6"/>
  <c r="AA2030" i="6"/>
  <c r="K2030" i="6"/>
  <c r="W2030" i="6"/>
  <c r="AF1991" i="6"/>
  <c r="T1991" i="6"/>
  <c r="AE1991" i="6"/>
  <c r="S1991" i="6"/>
  <c r="AB1991" i="6"/>
  <c r="N1991" i="6"/>
  <c r="X1991" i="6"/>
  <c r="AA1996" i="6"/>
  <c r="O1996" i="6"/>
  <c r="Z1996" i="6"/>
  <c r="N1996" i="6"/>
  <c r="AG1996" i="6"/>
  <c r="S1996" i="6"/>
  <c r="X1996" i="6"/>
  <c r="R2003" i="6"/>
  <c r="T2006" i="6"/>
  <c r="AF1979" i="6"/>
  <c r="T1979" i="6"/>
  <c r="AE1979" i="6"/>
  <c r="S1979" i="6"/>
  <c r="W1979" i="6"/>
  <c r="Z1985" i="6"/>
  <c r="N1985" i="6"/>
  <c r="Y1985" i="6"/>
  <c r="M1985" i="6"/>
  <c r="V1985" i="6"/>
  <c r="X1985" i="6"/>
  <c r="J1991" i="6"/>
  <c r="Y1991" i="6"/>
  <c r="J1996" i="6"/>
  <c r="Y1996" i="6"/>
  <c r="U2003" i="6"/>
  <c r="AD2005" i="6"/>
  <c r="R2005" i="6"/>
  <c r="AC2005" i="6"/>
  <c r="Q2005" i="6"/>
  <c r="X2005" i="6"/>
  <c r="J2005" i="6"/>
  <c r="V2005" i="6"/>
  <c r="U2005" i="6"/>
  <c r="AA2005" i="6"/>
  <c r="U2006" i="6"/>
  <c r="Z2009" i="6"/>
  <c r="N2009" i="6"/>
  <c r="Y2009" i="6"/>
  <c r="M2009" i="6"/>
  <c r="X2009" i="6"/>
  <c r="J2009" i="6"/>
  <c r="V2009" i="6"/>
  <c r="U2009" i="6"/>
  <c r="AE2009" i="6"/>
  <c r="Q2009" i="6"/>
  <c r="AD2009" i="6"/>
  <c r="AE2053" i="6"/>
  <c r="S2053" i="6"/>
  <c r="AD2053" i="6"/>
  <c r="R2053" i="6"/>
  <c r="T2053" i="6"/>
  <c r="AG2053" i="6"/>
  <c r="Q2053" i="6"/>
  <c r="AF2053" i="6"/>
  <c r="P2053" i="6"/>
  <c r="AC2053" i="6"/>
  <c r="O2053" i="6"/>
  <c r="AA2053" i="6"/>
  <c r="M2053" i="6"/>
  <c r="Z2053" i="6"/>
  <c r="L2053" i="6"/>
  <c r="Y2053" i="6"/>
  <c r="K2053" i="6"/>
  <c r="X2053" i="6"/>
  <c r="J2053" i="6"/>
  <c r="AB2053" i="6"/>
  <c r="W2053" i="6"/>
  <c r="V2053" i="6"/>
  <c r="U2053" i="6"/>
  <c r="N2053" i="6"/>
  <c r="U1970" i="6"/>
  <c r="AG1970" i="6"/>
  <c r="J1979" i="6"/>
  <c r="X1979" i="6"/>
  <c r="J1985" i="6"/>
  <c r="AA1985" i="6"/>
  <c r="K1991" i="6"/>
  <c r="Z1991" i="6"/>
  <c r="AD1993" i="6"/>
  <c r="R1993" i="6"/>
  <c r="AC1993" i="6"/>
  <c r="Q1993" i="6"/>
  <c r="V1993" i="6"/>
  <c r="X1993" i="6"/>
  <c r="K1996" i="6"/>
  <c r="AB1996" i="6"/>
  <c r="V2003" i="6"/>
  <c r="K2005" i="6"/>
  <c r="AB2005" i="6"/>
  <c r="V2006" i="6"/>
  <c r="K2009" i="6"/>
  <c r="AF2009" i="6"/>
  <c r="W2024" i="6"/>
  <c r="K2024" i="6"/>
  <c r="V2024" i="6"/>
  <c r="J2024" i="6"/>
  <c r="U2024" i="6"/>
  <c r="T2024" i="6"/>
  <c r="AG2024" i="6"/>
  <c r="S2024" i="6"/>
  <c r="AF2024" i="6"/>
  <c r="R2024" i="6"/>
  <c r="AE2024" i="6"/>
  <c r="Q2024" i="6"/>
  <c r="AD2024" i="6"/>
  <c r="P2024" i="6"/>
  <c r="AC2024" i="6"/>
  <c r="O2024" i="6"/>
  <c r="AA2024" i="6"/>
  <c r="M2024" i="6"/>
  <c r="X2024" i="6"/>
  <c r="AF2027" i="6"/>
  <c r="T2027" i="6"/>
  <c r="AE2027" i="6"/>
  <c r="S2027" i="6"/>
  <c r="AC2027" i="6"/>
  <c r="Q2027" i="6"/>
  <c r="P2027" i="6"/>
  <c r="AG2027" i="6"/>
  <c r="O2027" i="6"/>
  <c r="AD2027" i="6"/>
  <c r="N2027" i="6"/>
  <c r="AB2027" i="6"/>
  <c r="M2027" i="6"/>
  <c r="AA2027" i="6"/>
  <c r="L2027" i="6"/>
  <c r="Z2027" i="6"/>
  <c r="K2027" i="6"/>
  <c r="Y2027" i="6"/>
  <c r="J2027" i="6"/>
  <c r="W2027" i="6"/>
  <c r="R2027" i="6"/>
  <c r="X2030" i="6"/>
  <c r="V2039" i="6"/>
  <c r="J2039" i="6"/>
  <c r="AF2039" i="6"/>
  <c r="T2039" i="6"/>
  <c r="AE2039" i="6"/>
  <c r="S2039" i="6"/>
  <c r="AD2039" i="6"/>
  <c r="R2039" i="6"/>
  <c r="AC2039" i="6"/>
  <c r="Q2039" i="6"/>
  <c r="U2039" i="6"/>
  <c r="P2039" i="6"/>
  <c r="O2039" i="6"/>
  <c r="N2039" i="6"/>
  <c r="M2039" i="6"/>
  <c r="AG2039" i="6"/>
  <c r="L2039" i="6"/>
  <c r="AB2039" i="6"/>
  <c r="K2039" i="6"/>
  <c r="Z2039" i="6"/>
  <c r="W2039" i="6"/>
  <c r="J1970" i="6"/>
  <c r="U1971" i="6"/>
  <c r="K1979" i="6"/>
  <c r="Y1979" i="6"/>
  <c r="K1985" i="6"/>
  <c r="AB1985" i="6"/>
  <c r="L1991" i="6"/>
  <c r="AA1991" i="6"/>
  <c r="J1993" i="6"/>
  <c r="Y1993" i="6"/>
  <c r="L1996" i="6"/>
  <c r="AC1996" i="6"/>
  <c r="Y1998" i="6"/>
  <c r="M1998" i="6"/>
  <c r="X1998" i="6"/>
  <c r="L1998" i="6"/>
  <c r="AA1998" i="6"/>
  <c r="K1998" i="6"/>
  <c r="Z1998" i="6"/>
  <c r="W2003" i="6"/>
  <c r="L2005" i="6"/>
  <c r="AE2005" i="6"/>
  <c r="W2006" i="6"/>
  <c r="L2009" i="6"/>
  <c r="AG2009" i="6"/>
  <c r="AF2015" i="6"/>
  <c r="T2015" i="6"/>
  <c r="AE2015" i="6"/>
  <c r="S2015" i="6"/>
  <c r="AD2015" i="6"/>
  <c r="P2015" i="6"/>
  <c r="AC2015" i="6"/>
  <c r="O2015" i="6"/>
  <c r="AB2015" i="6"/>
  <c r="N2015" i="6"/>
  <c r="AA2015" i="6"/>
  <c r="M2015" i="6"/>
  <c r="Z2015" i="6"/>
  <c r="L2015" i="6"/>
  <c r="X2015" i="6"/>
  <c r="J2015" i="6"/>
  <c r="V2015" i="6"/>
  <c r="AG2015" i="6"/>
  <c r="Q2015" i="6"/>
  <c r="Z2016" i="6"/>
  <c r="AB2019" i="6"/>
  <c r="P2019" i="6"/>
  <c r="AA2019" i="6"/>
  <c r="O2019" i="6"/>
  <c r="AF2019" i="6"/>
  <c r="R2019" i="6"/>
  <c r="AE2019" i="6"/>
  <c r="Q2019" i="6"/>
  <c r="AD2019" i="6"/>
  <c r="N2019" i="6"/>
  <c r="AC2019" i="6"/>
  <c r="M2019" i="6"/>
  <c r="Z2019" i="6"/>
  <c r="L2019" i="6"/>
  <c r="Y2019" i="6"/>
  <c r="K2019" i="6"/>
  <c r="X2019" i="6"/>
  <c r="J2019" i="6"/>
  <c r="V2019" i="6"/>
  <c r="AG2019" i="6"/>
  <c r="S2019" i="6"/>
  <c r="L2024" i="6"/>
  <c r="Y2030" i="6"/>
  <c r="Y2036" i="6"/>
  <c r="M2036" i="6"/>
  <c r="W2036" i="6"/>
  <c r="K2036" i="6"/>
  <c r="V2036" i="6"/>
  <c r="J2036" i="6"/>
  <c r="AF2036" i="6"/>
  <c r="T2036" i="6"/>
  <c r="S2036" i="6"/>
  <c r="R2036" i="6"/>
  <c r="Q2036" i="6"/>
  <c r="AG2036" i="6"/>
  <c r="P2036" i="6"/>
  <c r="AE2036" i="6"/>
  <c r="O2036" i="6"/>
  <c r="AD2036" i="6"/>
  <c r="N2036" i="6"/>
  <c r="AC2036" i="6"/>
  <c r="L2036" i="6"/>
  <c r="AA2036" i="6"/>
  <c r="U2036" i="6"/>
  <c r="W2012" i="6"/>
  <c r="K2012" i="6"/>
  <c r="V2012" i="6"/>
  <c r="J2012" i="6"/>
  <c r="Y2012" i="6"/>
  <c r="P2029" i="6"/>
  <c r="AG2029" i="6"/>
  <c r="V2044" i="6"/>
  <c r="AB2007" i="6"/>
  <c r="P2007" i="6"/>
  <c r="AA2007" i="6"/>
  <c r="O2007" i="6"/>
  <c r="W2007" i="6"/>
  <c r="X2011" i="6"/>
  <c r="L2011" i="6"/>
  <c r="W2011" i="6"/>
  <c r="K2011" i="6"/>
  <c r="Y2011" i="6"/>
  <c r="N2012" i="6"/>
  <c r="AB2012" i="6"/>
  <c r="S2022" i="6"/>
  <c r="M2028" i="6"/>
  <c r="AC2028" i="6"/>
  <c r="U2029" i="6"/>
  <c r="AA2032" i="6"/>
  <c r="O2032" i="6"/>
  <c r="Z2032" i="6"/>
  <c r="N2032" i="6"/>
  <c r="X2032" i="6"/>
  <c r="L2032" i="6"/>
  <c r="Y2032" i="6"/>
  <c r="AG2033" i="6"/>
  <c r="AA2044" i="6"/>
  <c r="AD2029" i="6"/>
  <c r="R2029" i="6"/>
  <c r="AC2029" i="6"/>
  <c r="Q2029" i="6"/>
  <c r="AA2029" i="6"/>
  <c r="O2029" i="6"/>
  <c r="X2029" i="6"/>
  <c r="AB2044" i="6"/>
  <c r="P2044" i="6"/>
  <c r="X2044" i="6"/>
  <c r="K2044" i="6"/>
  <c r="W2044" i="6"/>
  <c r="J2044" i="6"/>
  <c r="U2044" i="6"/>
  <c r="AG2044" i="6"/>
  <c r="T2044" i="6"/>
  <c r="AF2044" i="6"/>
  <c r="S2044" i="6"/>
  <c r="AE2044" i="6"/>
  <c r="R2044" i="6"/>
  <c r="W2049" i="6"/>
  <c r="K2049" i="6"/>
  <c r="V2049" i="6"/>
  <c r="J2049" i="6"/>
  <c r="X2049" i="6"/>
  <c r="U2049" i="6"/>
  <c r="T2049" i="6"/>
  <c r="AG2049" i="6"/>
  <c r="S2049" i="6"/>
  <c r="AE2049" i="6"/>
  <c r="Q2049" i="6"/>
  <c r="AD2049" i="6"/>
  <c r="P2049" i="6"/>
  <c r="AC2049" i="6"/>
  <c r="O2049" i="6"/>
  <c r="AB2049" i="6"/>
  <c r="N2049" i="6"/>
  <c r="M2007" i="6"/>
  <c r="AC2007" i="6"/>
  <c r="O2011" i="6"/>
  <c r="AC2011" i="6"/>
  <c r="R2012" i="6"/>
  <c r="AF2012" i="6"/>
  <c r="AC2018" i="6"/>
  <c r="Q2018" i="6"/>
  <c r="AB2018" i="6"/>
  <c r="P2018" i="6"/>
  <c r="W2018" i="6"/>
  <c r="Y2022" i="6"/>
  <c r="M2022" i="6"/>
  <c r="X2022" i="6"/>
  <c r="L2022" i="6"/>
  <c r="W2022" i="6"/>
  <c r="T2028" i="6"/>
  <c r="J2029" i="6"/>
  <c r="Y2029" i="6"/>
  <c r="AE2032" i="6"/>
  <c r="L2044" i="6"/>
  <c r="L2049" i="6"/>
  <c r="N2007" i="6"/>
  <c r="AD2007" i="6"/>
  <c r="P2011" i="6"/>
  <c r="AD2011" i="6"/>
  <c r="S2012" i="6"/>
  <c r="AG2012" i="6"/>
  <c r="J2018" i="6"/>
  <c r="X2018" i="6"/>
  <c r="J2022" i="6"/>
  <c r="Z2022" i="6"/>
  <c r="U2028" i="6"/>
  <c r="K2029" i="6"/>
  <c r="Z2029" i="6"/>
  <c r="AB2031" i="6"/>
  <c r="P2031" i="6"/>
  <c r="AA2031" i="6"/>
  <c r="O2031" i="6"/>
  <c r="Y2031" i="6"/>
  <c r="M2031" i="6"/>
  <c r="X2031" i="6"/>
  <c r="Q2032" i="6"/>
  <c r="AF2032" i="6"/>
  <c r="M2044" i="6"/>
  <c r="M2049" i="6"/>
  <c r="L2029" i="6"/>
  <c r="AB2029" i="6"/>
  <c r="N2044" i="6"/>
  <c r="R2049" i="6"/>
  <c r="R2007" i="6"/>
  <c r="AF2007" i="6"/>
  <c r="R2011" i="6"/>
  <c r="AF2011" i="6"/>
  <c r="U2012" i="6"/>
  <c r="AD2017" i="6"/>
  <c r="R2017" i="6"/>
  <c r="AC2017" i="6"/>
  <c r="Q2017" i="6"/>
  <c r="W2017" i="6"/>
  <c r="L2018" i="6"/>
  <c r="Z2018" i="6"/>
  <c r="Z2021" i="6"/>
  <c r="N2021" i="6"/>
  <c r="Y2021" i="6"/>
  <c r="M2021" i="6"/>
  <c r="W2021" i="6"/>
  <c r="N2022" i="6"/>
  <c r="AB2022" i="6"/>
  <c r="M2029" i="6"/>
  <c r="AE2029" i="6"/>
  <c r="S2032" i="6"/>
  <c r="AB2033" i="6"/>
  <c r="Z2033" i="6"/>
  <c r="N2033" i="6"/>
  <c r="Y2033" i="6"/>
  <c r="M2033" i="6"/>
  <c r="W2033" i="6"/>
  <c r="K2033" i="6"/>
  <c r="AA2033" i="6"/>
  <c r="O2044" i="6"/>
  <c r="Y2049" i="6"/>
  <c r="X2012" i="6"/>
  <c r="AE2028" i="6"/>
  <c r="S2028" i="6"/>
  <c r="AD2028" i="6"/>
  <c r="R2028" i="6"/>
  <c r="AB2028" i="6"/>
  <c r="P2028" i="6"/>
  <c r="X2028" i="6"/>
  <c r="N2029" i="6"/>
  <c r="AF2029" i="6"/>
  <c r="Q2044" i="6"/>
  <c r="Z2049" i="6"/>
  <c r="Z2070" i="6"/>
  <c r="N2070" i="6"/>
  <c r="Y2070" i="6"/>
  <c r="M2070" i="6"/>
  <c r="X2070" i="6"/>
  <c r="L2070" i="6"/>
  <c r="V2070" i="6"/>
  <c r="J2070" i="6"/>
  <c r="AE2070" i="6"/>
  <c r="S2070" i="6"/>
  <c r="AC2070" i="6"/>
  <c r="AB2070" i="6"/>
  <c r="AA2070" i="6"/>
  <c r="W2070" i="6"/>
  <c r="U2070" i="6"/>
  <c r="T2070" i="6"/>
  <c r="R2070" i="6"/>
  <c r="Q2070" i="6"/>
  <c r="P2070" i="6"/>
  <c r="AG2070" i="6"/>
  <c r="O2070" i="6"/>
  <c r="AA2057" i="6"/>
  <c r="O2057" i="6"/>
  <c r="Z2057" i="6"/>
  <c r="N2057" i="6"/>
  <c r="W2057" i="6"/>
  <c r="AF2064" i="6"/>
  <c r="T2064" i="6"/>
  <c r="AE2064" i="6"/>
  <c r="S2064" i="6"/>
  <c r="AD2064" i="6"/>
  <c r="R2064" i="6"/>
  <c r="AB2064" i="6"/>
  <c r="P2064" i="6"/>
  <c r="Y2064" i="6"/>
  <c r="M2064" i="6"/>
  <c r="AA2064" i="6"/>
  <c r="Y2123" i="6"/>
  <c r="M2123" i="6"/>
  <c r="W2123" i="6"/>
  <c r="J2123" i="6"/>
  <c r="U2123" i="6"/>
  <c r="AF2123" i="6"/>
  <c r="S2123" i="6"/>
  <c r="AE2123" i="6"/>
  <c r="R2123" i="6"/>
  <c r="AD2123" i="6"/>
  <c r="Q2123" i="6"/>
  <c r="AB2123" i="6"/>
  <c r="AA2123" i="6"/>
  <c r="Z2123" i="6"/>
  <c r="X2123" i="6"/>
  <c r="V2123" i="6"/>
  <c r="T2123" i="6"/>
  <c r="P2123" i="6"/>
  <c r="O2123" i="6"/>
  <c r="L2123" i="6"/>
  <c r="AG2123" i="6"/>
  <c r="AC2123" i="6"/>
  <c r="U2035" i="6"/>
  <c r="AG2035" i="6"/>
  <c r="P2040" i="6"/>
  <c r="AB2040" i="6"/>
  <c r="O2041" i="6"/>
  <c r="AA2041" i="6"/>
  <c r="O2042" i="6"/>
  <c r="AB2042" i="6"/>
  <c r="P2043" i="6"/>
  <c r="AD2043" i="6"/>
  <c r="X2048" i="6"/>
  <c r="L2048" i="6"/>
  <c r="W2048" i="6"/>
  <c r="K2048" i="6"/>
  <c r="Y2048" i="6"/>
  <c r="M2054" i="6"/>
  <c r="AA2054" i="6"/>
  <c r="R2055" i="6"/>
  <c r="AF2055" i="6"/>
  <c r="J2057" i="6"/>
  <c r="X2057" i="6"/>
  <c r="O2058" i="6"/>
  <c r="AC2058" i="6"/>
  <c r="R2059" i="6"/>
  <c r="AG2059" i="6"/>
  <c r="O2061" i="6"/>
  <c r="AE2061" i="6"/>
  <c r="J2064" i="6"/>
  <c r="AC2064" i="6"/>
  <c r="U2066" i="6"/>
  <c r="R2067" i="6"/>
  <c r="S2069" i="6"/>
  <c r="X2078" i="6"/>
  <c r="K2123" i="6"/>
  <c r="P2041" i="6"/>
  <c r="AB2041" i="6"/>
  <c r="P2042" i="6"/>
  <c r="AC2042" i="6"/>
  <c r="Y2047" i="6"/>
  <c r="M2047" i="6"/>
  <c r="V2047" i="6"/>
  <c r="N2054" i="6"/>
  <c r="AB2054" i="6"/>
  <c r="K2057" i="6"/>
  <c r="Y2057" i="6"/>
  <c r="P2058" i="6"/>
  <c r="AD2058" i="6"/>
  <c r="X2060" i="6"/>
  <c r="L2060" i="6"/>
  <c r="W2060" i="6"/>
  <c r="K2060" i="6"/>
  <c r="AC2060" i="6"/>
  <c r="Q2060" i="6"/>
  <c r="Z2060" i="6"/>
  <c r="Q2061" i="6"/>
  <c r="AF2061" i="6"/>
  <c r="K2064" i="6"/>
  <c r="AG2064" i="6"/>
  <c r="V2066" i="6"/>
  <c r="S2067" i="6"/>
  <c r="U2069" i="6"/>
  <c r="Y2078" i="6"/>
  <c r="X2081" i="6"/>
  <c r="L2081" i="6"/>
  <c r="W2081" i="6"/>
  <c r="K2081" i="6"/>
  <c r="AG2081" i="6"/>
  <c r="S2081" i="6"/>
  <c r="AF2081" i="6"/>
  <c r="R2081" i="6"/>
  <c r="AE2081" i="6"/>
  <c r="Q2081" i="6"/>
  <c r="AD2081" i="6"/>
  <c r="P2081" i="6"/>
  <c r="AC2081" i="6"/>
  <c r="O2081" i="6"/>
  <c r="AB2081" i="6"/>
  <c r="N2081" i="6"/>
  <c r="AA2081" i="6"/>
  <c r="M2081" i="6"/>
  <c r="Z2081" i="6"/>
  <c r="J2081" i="6"/>
  <c r="N2123" i="6"/>
  <c r="U1977" i="6"/>
  <c r="AG1977" i="6"/>
  <c r="T1978" i="6"/>
  <c r="AF1978" i="6"/>
  <c r="U1989" i="6"/>
  <c r="AG1989" i="6"/>
  <c r="T1990" i="6"/>
  <c r="AF1990" i="6"/>
  <c r="U2001" i="6"/>
  <c r="AG2001" i="6"/>
  <c r="T2002" i="6"/>
  <c r="AF2002" i="6"/>
  <c r="U2013" i="6"/>
  <c r="AG2013" i="6"/>
  <c r="T2014" i="6"/>
  <c r="AF2014" i="6"/>
  <c r="U2025" i="6"/>
  <c r="AG2025" i="6"/>
  <c r="T2026" i="6"/>
  <c r="AF2026" i="6"/>
  <c r="K2035" i="6"/>
  <c r="W2035" i="6"/>
  <c r="U2037" i="6"/>
  <c r="AG2037" i="6"/>
  <c r="T2038" i="6"/>
  <c r="AF2038" i="6"/>
  <c r="R2040" i="6"/>
  <c r="AD2040" i="6"/>
  <c r="Q2041" i="6"/>
  <c r="AC2041" i="6"/>
  <c r="Q2042" i="6"/>
  <c r="AE2042" i="6"/>
  <c r="S2043" i="6"/>
  <c r="AF2043" i="6"/>
  <c r="Z2046" i="6"/>
  <c r="N2046" i="6"/>
  <c r="V2046" i="6"/>
  <c r="J2047" i="6"/>
  <c r="W2047" i="6"/>
  <c r="M2048" i="6"/>
  <c r="AA2048" i="6"/>
  <c r="AF2052" i="6"/>
  <c r="T2052" i="6"/>
  <c r="AE2052" i="6"/>
  <c r="S2052" i="6"/>
  <c r="W2052" i="6"/>
  <c r="O2054" i="6"/>
  <c r="AE2054" i="6"/>
  <c r="T2055" i="6"/>
  <c r="AB2056" i="6"/>
  <c r="P2056" i="6"/>
  <c r="AA2056" i="6"/>
  <c r="O2056" i="6"/>
  <c r="W2056" i="6"/>
  <c r="L2057" i="6"/>
  <c r="AB2057" i="6"/>
  <c r="Q2058" i="6"/>
  <c r="AE2058" i="6"/>
  <c r="T2059" i="6"/>
  <c r="J2060" i="6"/>
  <c r="AA2060" i="6"/>
  <c r="R2061" i="6"/>
  <c r="AG2061" i="6"/>
  <c r="L2064" i="6"/>
  <c r="AE2065" i="6"/>
  <c r="S2065" i="6"/>
  <c r="AD2065" i="6"/>
  <c r="R2065" i="6"/>
  <c r="AC2065" i="6"/>
  <c r="Q2065" i="6"/>
  <c r="AA2065" i="6"/>
  <c r="O2065" i="6"/>
  <c r="X2065" i="6"/>
  <c r="L2065" i="6"/>
  <c r="AB2065" i="6"/>
  <c r="X2066" i="6"/>
  <c r="T2067" i="6"/>
  <c r="V2069" i="6"/>
  <c r="AB2077" i="6"/>
  <c r="P2077" i="6"/>
  <c r="AA2077" i="6"/>
  <c r="O2077" i="6"/>
  <c r="AG2077" i="6"/>
  <c r="S2077" i="6"/>
  <c r="AF2077" i="6"/>
  <c r="R2077" i="6"/>
  <c r="AE2077" i="6"/>
  <c r="Q2077" i="6"/>
  <c r="AD2077" i="6"/>
  <c r="N2077" i="6"/>
  <c r="AC2077" i="6"/>
  <c r="M2077" i="6"/>
  <c r="Z2077" i="6"/>
  <c r="L2077" i="6"/>
  <c r="Y2077" i="6"/>
  <c r="K2077" i="6"/>
  <c r="X2077" i="6"/>
  <c r="J2077" i="6"/>
  <c r="T2081" i="6"/>
  <c r="J1977" i="6"/>
  <c r="U1978" i="6"/>
  <c r="J1989" i="6"/>
  <c r="U1990" i="6"/>
  <c r="J2001" i="6"/>
  <c r="U2002" i="6"/>
  <c r="U2014" i="6"/>
  <c r="J2025" i="6"/>
  <c r="U2026" i="6"/>
  <c r="L2035" i="6"/>
  <c r="U2038" i="6"/>
  <c r="S2040" i="6"/>
  <c r="AE2040" i="6"/>
  <c r="R2041" i="6"/>
  <c r="AD2041" i="6"/>
  <c r="S2042" i="6"/>
  <c r="AF2042" i="6"/>
  <c r="T2043" i="6"/>
  <c r="AA2045" i="6"/>
  <c r="O2045" i="6"/>
  <c r="V2045" i="6"/>
  <c r="J2046" i="6"/>
  <c r="W2046" i="6"/>
  <c r="K2047" i="6"/>
  <c r="X2047" i="6"/>
  <c r="N2048" i="6"/>
  <c r="AB2048" i="6"/>
  <c r="J2052" i="6"/>
  <c r="X2052" i="6"/>
  <c r="P2054" i="6"/>
  <c r="AF2054" i="6"/>
  <c r="J2056" i="6"/>
  <c r="X2056" i="6"/>
  <c r="M2057" i="6"/>
  <c r="AC2057" i="6"/>
  <c r="R2058" i="6"/>
  <c r="AF2058" i="6"/>
  <c r="M2060" i="6"/>
  <c r="AB2060" i="6"/>
  <c r="S2061" i="6"/>
  <c r="N2064" i="6"/>
  <c r="J2065" i="6"/>
  <c r="AF2065" i="6"/>
  <c r="U2067" i="6"/>
  <c r="X2069" i="6"/>
  <c r="X2072" i="6"/>
  <c r="L2072" i="6"/>
  <c r="W2072" i="6"/>
  <c r="K2072" i="6"/>
  <c r="V2072" i="6"/>
  <c r="J2072" i="6"/>
  <c r="AF2072" i="6"/>
  <c r="T2072" i="6"/>
  <c r="AD2072" i="6"/>
  <c r="R2072" i="6"/>
  <c r="AC2072" i="6"/>
  <c r="Q2072" i="6"/>
  <c r="AG2072" i="6"/>
  <c r="T2077" i="6"/>
  <c r="U2081" i="6"/>
  <c r="P2057" i="6"/>
  <c r="AD2057" i="6"/>
  <c r="O2064" i="6"/>
  <c r="AB2089" i="6"/>
  <c r="P2089" i="6"/>
  <c r="AA2089" i="6"/>
  <c r="O2089" i="6"/>
  <c r="T2089" i="6"/>
  <c r="AG2089" i="6"/>
  <c r="S2089" i="6"/>
  <c r="AF2089" i="6"/>
  <c r="R2089" i="6"/>
  <c r="AE2089" i="6"/>
  <c r="Q2089" i="6"/>
  <c r="AD2089" i="6"/>
  <c r="N2089" i="6"/>
  <c r="AC2089" i="6"/>
  <c r="M2089" i="6"/>
  <c r="Z2089" i="6"/>
  <c r="L2089" i="6"/>
  <c r="Y2089" i="6"/>
  <c r="K2089" i="6"/>
  <c r="X2089" i="6"/>
  <c r="J2089" i="6"/>
  <c r="U2040" i="6"/>
  <c r="T2041" i="6"/>
  <c r="AG2041" i="6"/>
  <c r="AC2043" i="6"/>
  <c r="Q2043" i="6"/>
  <c r="V2043" i="6"/>
  <c r="N2047" i="6"/>
  <c r="AA2047" i="6"/>
  <c r="T2054" i="6"/>
  <c r="AC2055" i="6"/>
  <c r="Q2055" i="6"/>
  <c r="AB2055" i="6"/>
  <c r="P2055" i="6"/>
  <c r="W2055" i="6"/>
  <c r="Q2057" i="6"/>
  <c r="AE2057" i="6"/>
  <c r="T2058" i="6"/>
  <c r="Y2059" i="6"/>
  <c r="M2059" i="6"/>
  <c r="X2059" i="6"/>
  <c r="L2059" i="6"/>
  <c r="AD2059" i="6"/>
  <c r="W2059" i="6"/>
  <c r="O2060" i="6"/>
  <c r="AE2060" i="6"/>
  <c r="U2061" i="6"/>
  <c r="Q2064" i="6"/>
  <c r="AD2066" i="6"/>
  <c r="R2066" i="6"/>
  <c r="AC2066" i="6"/>
  <c r="Q2066" i="6"/>
  <c r="AB2066" i="6"/>
  <c r="P2066" i="6"/>
  <c r="Z2066" i="6"/>
  <c r="N2066" i="6"/>
  <c r="W2066" i="6"/>
  <c r="K2066" i="6"/>
  <c r="AE2066" i="6"/>
  <c r="X2067" i="6"/>
  <c r="U2089" i="6"/>
  <c r="U2041" i="6"/>
  <c r="AD2042" i="6"/>
  <c r="R2042" i="6"/>
  <c r="V2042" i="6"/>
  <c r="U2054" i="6"/>
  <c r="R2057" i="6"/>
  <c r="AF2057" i="6"/>
  <c r="U2058" i="6"/>
  <c r="X2061" i="6"/>
  <c r="U2064" i="6"/>
  <c r="Z2067" i="6"/>
  <c r="AA2069" i="6"/>
  <c r="O2069" i="6"/>
  <c r="Z2069" i="6"/>
  <c r="N2069" i="6"/>
  <c r="Y2069" i="6"/>
  <c r="M2069" i="6"/>
  <c r="W2069" i="6"/>
  <c r="K2069" i="6"/>
  <c r="AF2069" i="6"/>
  <c r="T2069" i="6"/>
  <c r="AD2069" i="6"/>
  <c r="V2089" i="6"/>
  <c r="S2057" i="6"/>
  <c r="AG2057" i="6"/>
  <c r="V2064" i="6"/>
  <c r="AA2078" i="6"/>
  <c r="O2078" i="6"/>
  <c r="Z2078" i="6"/>
  <c r="N2078" i="6"/>
  <c r="V2078" i="6"/>
  <c r="U2078" i="6"/>
  <c r="T2078" i="6"/>
  <c r="AG2078" i="6"/>
  <c r="S2078" i="6"/>
  <c r="AF2078" i="6"/>
  <c r="R2078" i="6"/>
  <c r="AE2078" i="6"/>
  <c r="Q2078" i="6"/>
  <c r="AD2078" i="6"/>
  <c r="P2078" i="6"/>
  <c r="AC2078" i="6"/>
  <c r="M2078" i="6"/>
  <c r="AF2085" i="6"/>
  <c r="T2085" i="6"/>
  <c r="AE2085" i="6"/>
  <c r="S2085" i="6"/>
  <c r="R2085" i="6"/>
  <c r="AG2085" i="6"/>
  <c r="Q2085" i="6"/>
  <c r="AD2085" i="6"/>
  <c r="P2085" i="6"/>
  <c r="AC2085" i="6"/>
  <c r="O2085" i="6"/>
  <c r="AB2085" i="6"/>
  <c r="N2085" i="6"/>
  <c r="AA2085" i="6"/>
  <c r="M2085" i="6"/>
  <c r="Z2085" i="6"/>
  <c r="L2085" i="6"/>
  <c r="Y2085" i="6"/>
  <c r="K2085" i="6"/>
  <c r="X2085" i="6"/>
  <c r="J2085" i="6"/>
  <c r="W2089" i="6"/>
  <c r="AD2054" i="6"/>
  <c r="R2054" i="6"/>
  <c r="AC2054" i="6"/>
  <c r="Q2054" i="6"/>
  <c r="W2054" i="6"/>
  <c r="T2057" i="6"/>
  <c r="Z2058" i="6"/>
  <c r="N2058" i="6"/>
  <c r="Y2058" i="6"/>
  <c r="M2058" i="6"/>
  <c r="W2058" i="6"/>
  <c r="W2061" i="6"/>
  <c r="K2061" i="6"/>
  <c r="V2061" i="6"/>
  <c r="J2061" i="6"/>
  <c r="AB2061" i="6"/>
  <c r="P2061" i="6"/>
  <c r="Z2061" i="6"/>
  <c r="W2064" i="6"/>
  <c r="AC2067" i="6"/>
  <c r="Q2067" i="6"/>
  <c r="AB2067" i="6"/>
  <c r="P2067" i="6"/>
  <c r="AA2067" i="6"/>
  <c r="O2067" i="6"/>
  <c r="Y2067" i="6"/>
  <c r="M2067" i="6"/>
  <c r="V2067" i="6"/>
  <c r="J2067" i="6"/>
  <c r="AE2067" i="6"/>
  <c r="AE2097" i="6"/>
  <c r="S2097" i="6"/>
  <c r="AB2097" i="6"/>
  <c r="O2097" i="6"/>
  <c r="AA2097" i="6"/>
  <c r="N2097" i="6"/>
  <c r="W2097" i="6"/>
  <c r="J2097" i="6"/>
  <c r="U2097" i="6"/>
  <c r="X2097" i="6"/>
  <c r="V2097" i="6"/>
  <c r="T2097" i="6"/>
  <c r="R2097" i="6"/>
  <c r="Q2097" i="6"/>
  <c r="P2097" i="6"/>
  <c r="AG2097" i="6"/>
  <c r="M2097" i="6"/>
  <c r="AF2097" i="6"/>
  <c r="L2097" i="6"/>
  <c r="AD2097" i="6"/>
  <c r="K2097" i="6"/>
  <c r="U2068" i="6"/>
  <c r="AG2068" i="6"/>
  <c r="R2071" i="6"/>
  <c r="AD2071" i="6"/>
  <c r="P2073" i="6"/>
  <c r="AB2073" i="6"/>
  <c r="P2075" i="6"/>
  <c r="AF2075" i="6"/>
  <c r="U2076" i="6"/>
  <c r="R2079" i="6"/>
  <c r="AF2079" i="6"/>
  <c r="U2080" i="6"/>
  <c r="O2082" i="6"/>
  <c r="AC2082" i="6"/>
  <c r="M2086" i="6"/>
  <c r="AA2086" i="6"/>
  <c r="P2087" i="6"/>
  <c r="AF2087" i="6"/>
  <c r="U2088" i="6"/>
  <c r="M2090" i="6"/>
  <c r="AC2090" i="6"/>
  <c r="Y2092" i="6"/>
  <c r="M2092" i="6"/>
  <c r="X2092" i="6"/>
  <c r="L2092" i="6"/>
  <c r="AF2092" i="6"/>
  <c r="T2092" i="6"/>
  <c r="Z2092" i="6"/>
  <c r="AE2102" i="6"/>
  <c r="S2102" i="6"/>
  <c r="Z2102" i="6"/>
  <c r="N2102" i="6"/>
  <c r="AB2102" i="6"/>
  <c r="M2102" i="6"/>
  <c r="AA2102" i="6"/>
  <c r="L2102" i="6"/>
  <c r="Y2102" i="6"/>
  <c r="K2102" i="6"/>
  <c r="V2102" i="6"/>
  <c r="T2102" i="6"/>
  <c r="AG2102" i="6"/>
  <c r="S2106" i="6"/>
  <c r="P2082" i="6"/>
  <c r="AD2082" i="6"/>
  <c r="N2086" i="6"/>
  <c r="AB2086" i="6"/>
  <c r="AG2087" i="6"/>
  <c r="P2090" i="6"/>
  <c r="AD2090" i="6"/>
  <c r="V2094" i="6"/>
  <c r="J2094" i="6"/>
  <c r="Z2094" i="6"/>
  <c r="M2094" i="6"/>
  <c r="Y2094" i="6"/>
  <c r="L2094" i="6"/>
  <c r="AG2094" i="6"/>
  <c r="T2094" i="6"/>
  <c r="AB2094" i="6"/>
  <c r="U2106" i="6"/>
  <c r="X2109" i="6"/>
  <c r="L2109" i="6"/>
  <c r="AE2109" i="6"/>
  <c r="S2109" i="6"/>
  <c r="V2109" i="6"/>
  <c r="U2109" i="6"/>
  <c r="T2109" i="6"/>
  <c r="AG2109" i="6"/>
  <c r="R2109" i="6"/>
  <c r="AD2109" i="6"/>
  <c r="P2109" i="6"/>
  <c r="AC2109" i="6"/>
  <c r="O2109" i="6"/>
  <c r="AB2109" i="6"/>
  <c r="N2109" i="6"/>
  <c r="AF2113" i="6"/>
  <c r="T2113" i="6"/>
  <c r="AA2113" i="6"/>
  <c r="O2113" i="6"/>
  <c r="V2113" i="6"/>
  <c r="U2113" i="6"/>
  <c r="S2113" i="6"/>
  <c r="AG2113" i="6"/>
  <c r="R2113" i="6"/>
  <c r="AD2113" i="6"/>
  <c r="P2113" i="6"/>
  <c r="AC2113" i="6"/>
  <c r="N2113" i="6"/>
  <c r="AB2113" i="6"/>
  <c r="M2113" i="6"/>
  <c r="Y2113" i="6"/>
  <c r="K2113" i="6"/>
  <c r="AC2116" i="6"/>
  <c r="Q2116" i="6"/>
  <c r="X2116" i="6"/>
  <c r="L2116" i="6"/>
  <c r="AG2116" i="6"/>
  <c r="S2116" i="6"/>
  <c r="AF2116" i="6"/>
  <c r="R2116" i="6"/>
  <c r="AE2116" i="6"/>
  <c r="P2116" i="6"/>
  <c r="AD2116" i="6"/>
  <c r="O2116" i="6"/>
  <c r="AB2116" i="6"/>
  <c r="N2116" i="6"/>
  <c r="AA2116" i="6"/>
  <c r="M2116" i="6"/>
  <c r="Z2116" i="6"/>
  <c r="K2116" i="6"/>
  <c r="Y2116" i="6"/>
  <c r="J2116" i="6"/>
  <c r="V2116" i="6"/>
  <c r="AC2076" i="6"/>
  <c r="Q2076" i="6"/>
  <c r="AB2076" i="6"/>
  <c r="P2076" i="6"/>
  <c r="W2076" i="6"/>
  <c r="Y2080" i="6"/>
  <c r="M2080" i="6"/>
  <c r="X2080" i="6"/>
  <c r="L2080" i="6"/>
  <c r="W2080" i="6"/>
  <c r="Q2082" i="6"/>
  <c r="AE2082" i="6"/>
  <c r="O2086" i="6"/>
  <c r="AC2086" i="6"/>
  <c r="AC2088" i="6"/>
  <c r="Q2088" i="6"/>
  <c r="AB2088" i="6"/>
  <c r="P2088" i="6"/>
  <c r="W2088" i="6"/>
  <c r="Q2090" i="6"/>
  <c r="AE2090" i="6"/>
  <c r="X2106" i="6"/>
  <c r="J2109" i="6"/>
  <c r="J2113" i="6"/>
  <c r="T2116" i="6"/>
  <c r="U2071" i="6"/>
  <c r="AG2071" i="6"/>
  <c r="S2073" i="6"/>
  <c r="AE2073" i="6"/>
  <c r="J2076" i="6"/>
  <c r="X2076" i="6"/>
  <c r="J2080" i="6"/>
  <c r="Z2080" i="6"/>
  <c r="R2082" i="6"/>
  <c r="AF2082" i="6"/>
  <c r="P2086" i="6"/>
  <c r="AF2086" i="6"/>
  <c r="J2088" i="6"/>
  <c r="X2088" i="6"/>
  <c r="R2090" i="6"/>
  <c r="AF2090" i="6"/>
  <c r="N2094" i="6"/>
  <c r="AD2094" i="6"/>
  <c r="AC2104" i="6"/>
  <c r="Q2104" i="6"/>
  <c r="X2104" i="6"/>
  <c r="L2104" i="6"/>
  <c r="U2104" i="6"/>
  <c r="T2104" i="6"/>
  <c r="AG2104" i="6"/>
  <c r="S2104" i="6"/>
  <c r="AF2104" i="6"/>
  <c r="R2104" i="6"/>
  <c r="AD2104" i="6"/>
  <c r="O2104" i="6"/>
  <c r="AA2104" i="6"/>
  <c r="M2104" i="6"/>
  <c r="AD2106" i="6"/>
  <c r="K2109" i="6"/>
  <c r="L2113" i="6"/>
  <c r="U2116" i="6"/>
  <c r="AA2080" i="6"/>
  <c r="S2082" i="6"/>
  <c r="AG2082" i="6"/>
  <c r="Q2086" i="6"/>
  <c r="AG2086" i="6"/>
  <c r="S2090" i="6"/>
  <c r="AG2090" i="6"/>
  <c r="K2071" i="6"/>
  <c r="W2071" i="6"/>
  <c r="U2073" i="6"/>
  <c r="AG2073" i="6"/>
  <c r="AD2075" i="6"/>
  <c r="R2075" i="6"/>
  <c r="AC2075" i="6"/>
  <c r="Q2075" i="6"/>
  <c r="W2075" i="6"/>
  <c r="L2076" i="6"/>
  <c r="Z2076" i="6"/>
  <c r="Z2079" i="6"/>
  <c r="N2079" i="6"/>
  <c r="Y2079" i="6"/>
  <c r="M2079" i="6"/>
  <c r="W2079" i="6"/>
  <c r="N2080" i="6"/>
  <c r="AB2080" i="6"/>
  <c r="T2082" i="6"/>
  <c r="T2086" i="6"/>
  <c r="AD2087" i="6"/>
  <c r="R2087" i="6"/>
  <c r="AC2087" i="6"/>
  <c r="Q2087" i="6"/>
  <c r="W2087" i="6"/>
  <c r="L2088" i="6"/>
  <c r="Z2088" i="6"/>
  <c r="T2090" i="6"/>
  <c r="P2094" i="6"/>
  <c r="AF2094" i="6"/>
  <c r="AF2106" i="6"/>
  <c r="Q2109" i="6"/>
  <c r="W2113" i="6"/>
  <c r="AE2117" i="6"/>
  <c r="S2117" i="6"/>
  <c r="AC2117" i="6"/>
  <c r="P2117" i="6"/>
  <c r="X2117" i="6"/>
  <c r="K2117" i="6"/>
  <c r="W2117" i="6"/>
  <c r="V2117" i="6"/>
  <c r="U2117" i="6"/>
  <c r="T2117" i="6"/>
  <c r="R2117" i="6"/>
  <c r="AG2117" i="6"/>
  <c r="Q2117" i="6"/>
  <c r="AF2117" i="6"/>
  <c r="O2117" i="6"/>
  <c r="AD2117" i="6"/>
  <c r="N2117" i="6"/>
  <c r="AA2117" i="6"/>
  <c r="L2117" i="6"/>
  <c r="U2050" i="6"/>
  <c r="AG2050" i="6"/>
  <c r="U2062" i="6"/>
  <c r="AG2062" i="6"/>
  <c r="O2068" i="6"/>
  <c r="AA2068" i="6"/>
  <c r="L2071" i="6"/>
  <c r="X2071" i="6"/>
  <c r="J2073" i="6"/>
  <c r="V2073" i="6"/>
  <c r="AE2074" i="6"/>
  <c r="AD2074" i="6"/>
  <c r="U2074" i="6"/>
  <c r="J2075" i="6"/>
  <c r="X2075" i="6"/>
  <c r="M2076" i="6"/>
  <c r="AA2076" i="6"/>
  <c r="J2079" i="6"/>
  <c r="X2079" i="6"/>
  <c r="O2080" i="6"/>
  <c r="AC2080" i="6"/>
  <c r="U2082" i="6"/>
  <c r="U2086" i="6"/>
  <c r="J2087" i="6"/>
  <c r="X2087" i="6"/>
  <c r="M2088" i="6"/>
  <c r="AA2088" i="6"/>
  <c r="U2090" i="6"/>
  <c r="Q2092" i="6"/>
  <c r="AG2092" i="6"/>
  <c r="Q2094" i="6"/>
  <c r="U2102" i="6"/>
  <c r="N2104" i="6"/>
  <c r="Y2108" i="6"/>
  <c r="M2108" i="6"/>
  <c r="AF2108" i="6"/>
  <c r="T2108" i="6"/>
  <c r="AG2108" i="6"/>
  <c r="R2108" i="6"/>
  <c r="AE2108" i="6"/>
  <c r="Q2108" i="6"/>
  <c r="AD2108" i="6"/>
  <c r="P2108" i="6"/>
  <c r="AC2108" i="6"/>
  <c r="O2108" i="6"/>
  <c r="AA2108" i="6"/>
  <c r="L2108" i="6"/>
  <c r="Z2108" i="6"/>
  <c r="K2108" i="6"/>
  <c r="X2108" i="6"/>
  <c r="J2108" i="6"/>
  <c r="W2109" i="6"/>
  <c r="X2113" i="6"/>
  <c r="J2117" i="6"/>
  <c r="J2050" i="6"/>
  <c r="U2051" i="6"/>
  <c r="J2062" i="6"/>
  <c r="U2063" i="6"/>
  <c r="P2068" i="6"/>
  <c r="M2071" i="6"/>
  <c r="K2073" i="6"/>
  <c r="J2074" i="6"/>
  <c r="V2074" i="6"/>
  <c r="K2075" i="6"/>
  <c r="Y2075" i="6"/>
  <c r="N2076" i="6"/>
  <c r="AD2076" i="6"/>
  <c r="K2079" i="6"/>
  <c r="AA2079" i="6"/>
  <c r="P2080" i="6"/>
  <c r="AD2080" i="6"/>
  <c r="K2087" i="6"/>
  <c r="Y2087" i="6"/>
  <c r="N2088" i="6"/>
  <c r="AD2088" i="6"/>
  <c r="R2092" i="6"/>
  <c r="W2093" i="6"/>
  <c r="Y2093" i="6"/>
  <c r="L2093" i="6"/>
  <c r="X2093" i="6"/>
  <c r="K2093" i="6"/>
  <c r="AF2093" i="6"/>
  <c r="S2093" i="6"/>
  <c r="AA2093" i="6"/>
  <c r="R2094" i="6"/>
  <c r="V2099" i="6"/>
  <c r="AC2099" i="6"/>
  <c r="Q2099" i="6"/>
  <c r="AF2099" i="6"/>
  <c r="R2099" i="6"/>
  <c r="AE2099" i="6"/>
  <c r="P2099" i="6"/>
  <c r="Z2099" i="6"/>
  <c r="L2099" i="6"/>
  <c r="X2099" i="6"/>
  <c r="J2099" i="6"/>
  <c r="AD2099" i="6"/>
  <c r="W2102" i="6"/>
  <c r="P2104" i="6"/>
  <c r="Y2109" i="6"/>
  <c r="Z2113" i="6"/>
  <c r="M2117" i="6"/>
  <c r="W2082" i="6"/>
  <c r="K2082" i="6"/>
  <c r="V2082" i="6"/>
  <c r="J2082" i="6"/>
  <c r="Y2082" i="6"/>
  <c r="AE2086" i="6"/>
  <c r="S2086" i="6"/>
  <c r="AD2086" i="6"/>
  <c r="R2086" i="6"/>
  <c r="W2086" i="6"/>
  <c r="AA2090" i="6"/>
  <c r="O2090" i="6"/>
  <c r="Z2090" i="6"/>
  <c r="N2090" i="6"/>
  <c r="W2090" i="6"/>
  <c r="AA2106" i="6"/>
  <c r="O2106" i="6"/>
  <c r="V2106" i="6"/>
  <c r="J2106" i="6"/>
  <c r="AC2106" i="6"/>
  <c r="N2106" i="6"/>
  <c r="AB2106" i="6"/>
  <c r="M2106" i="6"/>
  <c r="Z2106" i="6"/>
  <c r="L2106" i="6"/>
  <c r="Y2106" i="6"/>
  <c r="K2106" i="6"/>
  <c r="W2106" i="6"/>
  <c r="T2106" i="6"/>
  <c r="Z2109" i="6"/>
  <c r="AE2113" i="6"/>
  <c r="Y2117" i="6"/>
  <c r="AA2121" i="6"/>
  <c r="O2121" i="6"/>
  <c r="U2121" i="6"/>
  <c r="AF2121" i="6"/>
  <c r="S2121" i="6"/>
  <c r="AD2121" i="6"/>
  <c r="AC2121" i="6"/>
  <c r="P2121" i="6"/>
  <c r="AB2121" i="6"/>
  <c r="N2121" i="6"/>
  <c r="X2121" i="6"/>
  <c r="W2121" i="6"/>
  <c r="V2121" i="6"/>
  <c r="T2121" i="6"/>
  <c r="R2121" i="6"/>
  <c r="Q2121" i="6"/>
  <c r="M2121" i="6"/>
  <c r="L2121" i="6"/>
  <c r="AE2121" i="6"/>
  <c r="J2121" i="6"/>
  <c r="S2118" i="6"/>
  <c r="AC2119" i="6"/>
  <c r="Q2119" i="6"/>
  <c r="AF2119" i="6"/>
  <c r="S2119" i="6"/>
  <c r="Z2119" i="6"/>
  <c r="M2119" i="6"/>
  <c r="Y2119" i="6"/>
  <c r="X2119" i="6"/>
  <c r="Y2135" i="6"/>
  <c r="M2135" i="6"/>
  <c r="X2135" i="6"/>
  <c r="L2135" i="6"/>
  <c r="W2135" i="6"/>
  <c r="K2135" i="6"/>
  <c r="V2135" i="6"/>
  <c r="U2135" i="6"/>
  <c r="T2135" i="6"/>
  <c r="S2135" i="6"/>
  <c r="AG2135" i="6"/>
  <c r="R2135" i="6"/>
  <c r="AF2135" i="6"/>
  <c r="Q2135" i="6"/>
  <c r="AE2135" i="6"/>
  <c r="P2135" i="6"/>
  <c r="AC2135" i="6"/>
  <c r="N2135" i="6"/>
  <c r="AD2098" i="6"/>
  <c r="R2098" i="6"/>
  <c r="V2098" i="6"/>
  <c r="AD2103" i="6"/>
  <c r="R2103" i="6"/>
  <c r="Y2103" i="6"/>
  <c r="M2103" i="6"/>
  <c r="W2103" i="6"/>
  <c r="Q2110" i="6"/>
  <c r="AF2110" i="6"/>
  <c r="Q2114" i="6"/>
  <c r="AF2114" i="6"/>
  <c r="U2118" i="6"/>
  <c r="K2119" i="6"/>
  <c r="AB2119" i="6"/>
  <c r="U2120" i="6"/>
  <c r="W2125" i="6"/>
  <c r="K2125" i="6"/>
  <c r="Z2125" i="6"/>
  <c r="M2125" i="6"/>
  <c r="X2125" i="6"/>
  <c r="J2125" i="6"/>
  <c r="V2125" i="6"/>
  <c r="U2125" i="6"/>
  <c r="AG2125" i="6"/>
  <c r="T2125" i="6"/>
  <c r="AF2125" i="6"/>
  <c r="S2125" i="6"/>
  <c r="AE2125" i="6"/>
  <c r="J2135" i="6"/>
  <c r="V2118" i="6"/>
  <c r="L2119" i="6"/>
  <c r="AD2119" i="6"/>
  <c r="O2135" i="6"/>
  <c r="U2091" i="6"/>
  <c r="AG2091" i="6"/>
  <c r="AF2096" i="6"/>
  <c r="T2096" i="6"/>
  <c r="V2096" i="6"/>
  <c r="K2098" i="6"/>
  <c r="X2098" i="6"/>
  <c r="K2103" i="6"/>
  <c r="Z2103" i="6"/>
  <c r="V2111" i="6"/>
  <c r="J2111" i="6"/>
  <c r="AC2111" i="6"/>
  <c r="Q2111" i="6"/>
  <c r="X2111" i="6"/>
  <c r="AD2115" i="6"/>
  <c r="R2115" i="6"/>
  <c r="Y2115" i="6"/>
  <c r="M2115" i="6"/>
  <c r="W2115" i="6"/>
  <c r="N2119" i="6"/>
  <c r="AE2119" i="6"/>
  <c r="N2125" i="6"/>
  <c r="Z2135" i="6"/>
  <c r="AD2118" i="6"/>
  <c r="R2118" i="6"/>
  <c r="AE2118" i="6"/>
  <c r="Q2118" i="6"/>
  <c r="Y2118" i="6"/>
  <c r="L2118" i="6"/>
  <c r="X2118" i="6"/>
  <c r="AA2135" i="6"/>
  <c r="X2152" i="6"/>
  <c r="L2152" i="6"/>
  <c r="AF2152" i="6"/>
  <c r="T2152" i="6"/>
  <c r="V2152" i="6"/>
  <c r="U2152" i="6"/>
  <c r="S2152" i="6"/>
  <c r="AG2152" i="6"/>
  <c r="R2152" i="6"/>
  <c r="AE2152" i="6"/>
  <c r="Q2152" i="6"/>
  <c r="AD2152" i="6"/>
  <c r="P2152" i="6"/>
  <c r="AC2152" i="6"/>
  <c r="O2152" i="6"/>
  <c r="AB2152" i="6"/>
  <c r="N2152" i="6"/>
  <c r="Z2152" i="6"/>
  <c r="K2152" i="6"/>
  <c r="AA2152" i="6"/>
  <c r="Y2152" i="6"/>
  <c r="W2152" i="6"/>
  <c r="M2152" i="6"/>
  <c r="J2152" i="6"/>
  <c r="J2118" i="6"/>
  <c r="Z2118" i="6"/>
  <c r="P2119" i="6"/>
  <c r="AB2120" i="6"/>
  <c r="P2120" i="6"/>
  <c r="AG2120" i="6"/>
  <c r="T2120" i="6"/>
  <c r="AA2120" i="6"/>
  <c r="N2120" i="6"/>
  <c r="Z2120" i="6"/>
  <c r="M2120" i="6"/>
  <c r="Y2120" i="6"/>
  <c r="AE2129" i="6"/>
  <c r="S2129" i="6"/>
  <c r="AD2129" i="6"/>
  <c r="R2129" i="6"/>
  <c r="T2129" i="6"/>
  <c r="AG2129" i="6"/>
  <c r="Q2129" i="6"/>
  <c r="AF2129" i="6"/>
  <c r="P2129" i="6"/>
  <c r="AC2129" i="6"/>
  <c r="O2129" i="6"/>
  <c r="AB2129" i="6"/>
  <c r="N2129" i="6"/>
  <c r="AA2129" i="6"/>
  <c r="M2129" i="6"/>
  <c r="Z2129" i="6"/>
  <c r="L2129" i="6"/>
  <c r="AB2135" i="6"/>
  <c r="W2110" i="6"/>
  <c r="K2110" i="6"/>
  <c r="AD2110" i="6"/>
  <c r="R2110" i="6"/>
  <c r="X2110" i="6"/>
  <c r="AE2114" i="6"/>
  <c r="S2114" i="6"/>
  <c r="Z2114" i="6"/>
  <c r="N2114" i="6"/>
  <c r="W2114" i="6"/>
  <c r="AA2115" i="6"/>
  <c r="K2118" i="6"/>
  <c r="AA2118" i="6"/>
  <c r="R2119" i="6"/>
  <c r="J2120" i="6"/>
  <c r="AC2120" i="6"/>
  <c r="Q2125" i="6"/>
  <c r="J2129" i="6"/>
  <c r="AD2135" i="6"/>
  <c r="U2083" i="6"/>
  <c r="AG2083" i="6"/>
  <c r="T2084" i="6"/>
  <c r="AF2084" i="6"/>
  <c r="M2091" i="6"/>
  <c r="Y2091" i="6"/>
  <c r="M2096" i="6"/>
  <c r="Z2096" i="6"/>
  <c r="O2098" i="6"/>
  <c r="AB2098" i="6"/>
  <c r="AF2101" i="6"/>
  <c r="T2101" i="6"/>
  <c r="AA2101" i="6"/>
  <c r="O2101" i="6"/>
  <c r="W2101" i="6"/>
  <c r="P2103" i="6"/>
  <c r="AE2103" i="6"/>
  <c r="AB2105" i="6"/>
  <c r="P2105" i="6"/>
  <c r="W2105" i="6"/>
  <c r="K2105" i="6"/>
  <c r="X2105" i="6"/>
  <c r="J2110" i="6"/>
  <c r="Y2110" i="6"/>
  <c r="N2111" i="6"/>
  <c r="AB2111" i="6"/>
  <c r="J2114" i="6"/>
  <c r="X2114" i="6"/>
  <c r="N2115" i="6"/>
  <c r="AB2115" i="6"/>
  <c r="M2118" i="6"/>
  <c r="AB2118" i="6"/>
  <c r="T2119" i="6"/>
  <c r="K2120" i="6"/>
  <c r="AD2120" i="6"/>
  <c r="R2125" i="6"/>
  <c r="K2129" i="6"/>
  <c r="AB2132" i="6"/>
  <c r="P2132" i="6"/>
  <c r="AA2132" i="6"/>
  <c r="O2132" i="6"/>
  <c r="Z2132" i="6"/>
  <c r="N2132" i="6"/>
  <c r="S2132" i="6"/>
  <c r="AG2132" i="6"/>
  <c r="R2132" i="6"/>
  <c r="AF2132" i="6"/>
  <c r="Q2132" i="6"/>
  <c r="AE2132" i="6"/>
  <c r="M2132" i="6"/>
  <c r="AD2132" i="6"/>
  <c r="L2132" i="6"/>
  <c r="AC2132" i="6"/>
  <c r="K2132" i="6"/>
  <c r="Y2132" i="6"/>
  <c r="J2132" i="6"/>
  <c r="J2083" i="6"/>
  <c r="U2084" i="6"/>
  <c r="N2091" i="6"/>
  <c r="N2096" i="6"/>
  <c r="AA2096" i="6"/>
  <c r="P2098" i="6"/>
  <c r="AC2098" i="6"/>
  <c r="J2101" i="6"/>
  <c r="X2101" i="6"/>
  <c r="Q2103" i="6"/>
  <c r="AF2103" i="6"/>
  <c r="J2105" i="6"/>
  <c r="Y2105" i="6"/>
  <c r="L2110" i="6"/>
  <c r="Z2110" i="6"/>
  <c r="O2111" i="6"/>
  <c r="AD2111" i="6"/>
  <c r="K2114" i="6"/>
  <c r="Y2114" i="6"/>
  <c r="O2115" i="6"/>
  <c r="AC2115" i="6"/>
  <c r="N2118" i="6"/>
  <c r="AC2118" i="6"/>
  <c r="U2119" i="6"/>
  <c r="L2120" i="6"/>
  <c r="AE2120" i="6"/>
  <c r="Y2125" i="6"/>
  <c r="U2129" i="6"/>
  <c r="T2132" i="6"/>
  <c r="R2124" i="6"/>
  <c r="AE2124" i="6"/>
  <c r="T2126" i="6"/>
  <c r="AG2126" i="6"/>
  <c r="AF2128" i="6"/>
  <c r="T2128" i="6"/>
  <c r="AE2128" i="6"/>
  <c r="S2128" i="6"/>
  <c r="W2128" i="6"/>
  <c r="T2131" i="6"/>
  <c r="V2138" i="6"/>
  <c r="J2138" i="6"/>
  <c r="AA2138" i="6"/>
  <c r="N2138" i="6"/>
  <c r="Z2138" i="6"/>
  <c r="M2138" i="6"/>
  <c r="Y2138" i="6"/>
  <c r="L2138" i="6"/>
  <c r="X2138" i="6"/>
  <c r="K2138" i="6"/>
  <c r="AE2138" i="6"/>
  <c r="X2141" i="6"/>
  <c r="V2142" i="6"/>
  <c r="U2095" i="6"/>
  <c r="P2100" i="6"/>
  <c r="AB2100" i="6"/>
  <c r="U2107" i="6"/>
  <c r="P2112" i="6"/>
  <c r="AB2112" i="6"/>
  <c r="Q2122" i="6"/>
  <c r="S2124" i="6"/>
  <c r="AF2124" i="6"/>
  <c r="J2128" i="6"/>
  <c r="X2128" i="6"/>
  <c r="P2130" i="6"/>
  <c r="U2131" i="6"/>
  <c r="Z2134" i="6"/>
  <c r="N2134" i="6"/>
  <c r="Y2134" i="6"/>
  <c r="M2134" i="6"/>
  <c r="X2134" i="6"/>
  <c r="L2134" i="6"/>
  <c r="AA2134" i="6"/>
  <c r="O2138" i="6"/>
  <c r="AF2138" i="6"/>
  <c r="Y2141" i="6"/>
  <c r="W2142" i="6"/>
  <c r="AC2147" i="6"/>
  <c r="Q2147" i="6"/>
  <c r="Y2147" i="6"/>
  <c r="M2147" i="6"/>
  <c r="T2147" i="6"/>
  <c r="AG2147" i="6"/>
  <c r="S2147" i="6"/>
  <c r="AF2147" i="6"/>
  <c r="R2147" i="6"/>
  <c r="AE2147" i="6"/>
  <c r="P2147" i="6"/>
  <c r="AD2147" i="6"/>
  <c r="O2147" i="6"/>
  <c r="AA2147" i="6"/>
  <c r="L2147" i="6"/>
  <c r="T2124" i="6"/>
  <c r="V2126" i="6"/>
  <c r="J2126" i="6"/>
  <c r="W2126" i="6"/>
  <c r="K2128" i="6"/>
  <c r="Y2128" i="6"/>
  <c r="P2138" i="6"/>
  <c r="AG2138" i="6"/>
  <c r="AD2141" i="6"/>
  <c r="Y2142" i="6"/>
  <c r="AC2131" i="6"/>
  <c r="Q2131" i="6"/>
  <c r="AB2131" i="6"/>
  <c r="P2131" i="6"/>
  <c r="AA2131" i="6"/>
  <c r="W2131" i="6"/>
  <c r="Z2142" i="6"/>
  <c r="X2124" i="6"/>
  <c r="L2124" i="6"/>
  <c r="V2124" i="6"/>
  <c r="L2126" i="6"/>
  <c r="Y2126" i="6"/>
  <c r="AA2128" i="6"/>
  <c r="J2131" i="6"/>
  <c r="X2131" i="6"/>
  <c r="AE2141" i="6"/>
  <c r="S2141" i="6"/>
  <c r="AC2141" i="6"/>
  <c r="P2141" i="6"/>
  <c r="AB2141" i="6"/>
  <c r="O2141" i="6"/>
  <c r="AA2141" i="6"/>
  <c r="N2141" i="6"/>
  <c r="Z2141" i="6"/>
  <c r="M2141" i="6"/>
  <c r="W2141" i="6"/>
  <c r="J2141" i="6"/>
  <c r="AG2141" i="6"/>
  <c r="AD2142" i="6"/>
  <c r="R2142" i="6"/>
  <c r="AE2142" i="6"/>
  <c r="Q2142" i="6"/>
  <c r="AC2142" i="6"/>
  <c r="P2142" i="6"/>
  <c r="AB2142" i="6"/>
  <c r="O2142" i="6"/>
  <c r="AA2142" i="6"/>
  <c r="N2142" i="6"/>
  <c r="X2142" i="6"/>
  <c r="K2142" i="6"/>
  <c r="AG2142" i="6"/>
  <c r="AF2155" i="6"/>
  <c r="T2155" i="6"/>
  <c r="AE2155" i="6"/>
  <c r="S2155" i="6"/>
  <c r="Y2155" i="6"/>
  <c r="K2155" i="6"/>
  <c r="U2155" i="6"/>
  <c r="W2155" i="6"/>
  <c r="V2155" i="6"/>
  <c r="R2155" i="6"/>
  <c r="Q2155" i="6"/>
  <c r="P2155" i="6"/>
  <c r="AG2155" i="6"/>
  <c r="O2155" i="6"/>
  <c r="AD2155" i="6"/>
  <c r="N2155" i="6"/>
  <c r="AC2155" i="6"/>
  <c r="M2155" i="6"/>
  <c r="AB2155" i="6"/>
  <c r="L2155" i="6"/>
  <c r="AA2155" i="6"/>
  <c r="J2155" i="6"/>
  <c r="U2100" i="6"/>
  <c r="U2112" i="6"/>
  <c r="Z2122" i="6"/>
  <c r="N2122" i="6"/>
  <c r="V2122" i="6"/>
  <c r="K2124" i="6"/>
  <c r="Y2124" i="6"/>
  <c r="N2126" i="6"/>
  <c r="AA2126" i="6"/>
  <c r="O2128" i="6"/>
  <c r="AC2128" i="6"/>
  <c r="AD2130" i="6"/>
  <c r="R2130" i="6"/>
  <c r="AC2130" i="6"/>
  <c r="Q2130" i="6"/>
  <c r="W2130" i="6"/>
  <c r="L2131" i="6"/>
  <c r="Z2131" i="6"/>
  <c r="AA2133" i="6"/>
  <c r="O2133" i="6"/>
  <c r="Z2133" i="6"/>
  <c r="N2133" i="6"/>
  <c r="Y2133" i="6"/>
  <c r="M2133" i="6"/>
  <c r="X2133" i="6"/>
  <c r="T2138" i="6"/>
  <c r="L2141" i="6"/>
  <c r="J2142" i="6"/>
  <c r="V2147" i="6"/>
  <c r="X2155" i="6"/>
  <c r="AD2157" i="6"/>
  <c r="R2157" i="6"/>
  <c r="AC2157" i="6"/>
  <c r="Q2157" i="6"/>
  <c r="AG2157" i="6"/>
  <c r="S2157" i="6"/>
  <c r="AA2157" i="6"/>
  <c r="M2157" i="6"/>
  <c r="X2157" i="6"/>
  <c r="W2157" i="6"/>
  <c r="V2157" i="6"/>
  <c r="U2157" i="6"/>
  <c r="T2157" i="6"/>
  <c r="P2157" i="6"/>
  <c r="O2157" i="6"/>
  <c r="AF2157" i="6"/>
  <c r="N2157" i="6"/>
  <c r="AE2157" i="6"/>
  <c r="L2157" i="6"/>
  <c r="AB2157" i="6"/>
  <c r="K2157" i="6"/>
  <c r="U2158" i="6"/>
  <c r="V2160" i="6"/>
  <c r="Y2174" i="6"/>
  <c r="M2174" i="6"/>
  <c r="X2174" i="6"/>
  <c r="L2174" i="6"/>
  <c r="AA2174" i="6"/>
  <c r="K2174" i="6"/>
  <c r="V2174" i="6"/>
  <c r="T2174" i="6"/>
  <c r="AG2174" i="6"/>
  <c r="S2174" i="6"/>
  <c r="AF2174" i="6"/>
  <c r="R2174" i="6"/>
  <c r="AE2174" i="6"/>
  <c r="Q2174" i="6"/>
  <c r="Y2162" i="6"/>
  <c r="M2162" i="6"/>
  <c r="X2162" i="6"/>
  <c r="L2162" i="6"/>
  <c r="V2162" i="6"/>
  <c r="AF2162" i="6"/>
  <c r="R2162" i="6"/>
  <c r="AA2162" i="6"/>
  <c r="W2164" i="6"/>
  <c r="K2164" i="6"/>
  <c r="V2164" i="6"/>
  <c r="J2164" i="6"/>
  <c r="AD2164" i="6"/>
  <c r="P2164" i="6"/>
  <c r="Z2164" i="6"/>
  <c r="L2164" i="6"/>
  <c r="AB2164" i="6"/>
  <c r="AF2140" i="6"/>
  <c r="T2140" i="6"/>
  <c r="V2140" i="6"/>
  <c r="AD2146" i="6"/>
  <c r="R2146" i="6"/>
  <c r="Z2146" i="6"/>
  <c r="N2146" i="6"/>
  <c r="W2146" i="6"/>
  <c r="Z2150" i="6"/>
  <c r="N2150" i="6"/>
  <c r="V2150" i="6"/>
  <c r="J2150" i="6"/>
  <c r="X2150" i="6"/>
  <c r="Q2159" i="6"/>
  <c r="AG2159" i="6"/>
  <c r="J2162" i="6"/>
  <c r="AB2162" i="6"/>
  <c r="M2164" i="6"/>
  <c r="AC2164" i="6"/>
  <c r="Z2173" i="6"/>
  <c r="N2173" i="6"/>
  <c r="Y2173" i="6"/>
  <c r="M2173" i="6"/>
  <c r="V2173" i="6"/>
  <c r="AG2173" i="6"/>
  <c r="S2173" i="6"/>
  <c r="AE2173" i="6"/>
  <c r="Q2173" i="6"/>
  <c r="AD2173" i="6"/>
  <c r="P2173" i="6"/>
  <c r="AC2173" i="6"/>
  <c r="O2173" i="6"/>
  <c r="AB2173" i="6"/>
  <c r="L2173" i="6"/>
  <c r="N2174" i="6"/>
  <c r="Y2187" i="6"/>
  <c r="M2187" i="6"/>
  <c r="X2187" i="6"/>
  <c r="L2187" i="6"/>
  <c r="W2187" i="6"/>
  <c r="K2187" i="6"/>
  <c r="V2187" i="6"/>
  <c r="U2187" i="6"/>
  <c r="T2187" i="6"/>
  <c r="S2187" i="6"/>
  <c r="AG2187" i="6"/>
  <c r="R2187" i="6"/>
  <c r="AF2187" i="6"/>
  <c r="Q2187" i="6"/>
  <c r="AE2187" i="6"/>
  <c r="P2187" i="6"/>
  <c r="AD2187" i="6"/>
  <c r="O2187" i="6"/>
  <c r="AC2187" i="6"/>
  <c r="N2187" i="6"/>
  <c r="AB2187" i="6"/>
  <c r="J2187" i="6"/>
  <c r="AC2158" i="6"/>
  <c r="Q2158" i="6"/>
  <c r="AB2158" i="6"/>
  <c r="P2158" i="6"/>
  <c r="V2158" i="6"/>
  <c r="AF2158" i="6"/>
  <c r="R2158" i="6"/>
  <c r="Y2158" i="6"/>
  <c r="AA2160" i="6"/>
  <c r="O2160" i="6"/>
  <c r="Z2160" i="6"/>
  <c r="N2160" i="6"/>
  <c r="AD2160" i="6"/>
  <c r="P2160" i="6"/>
  <c r="X2160" i="6"/>
  <c r="J2160" i="6"/>
  <c r="AB2160" i="6"/>
  <c r="K2162" i="6"/>
  <c r="AC2162" i="6"/>
  <c r="N2164" i="6"/>
  <c r="AE2164" i="6"/>
  <c r="O2174" i="6"/>
  <c r="AF2180" i="6"/>
  <c r="T2180" i="6"/>
  <c r="AE2180" i="6"/>
  <c r="S2180" i="6"/>
  <c r="AD2180" i="6"/>
  <c r="R2180" i="6"/>
  <c r="V2180" i="6"/>
  <c r="U2180" i="6"/>
  <c r="Q2180" i="6"/>
  <c r="P2180" i="6"/>
  <c r="AC2180" i="6"/>
  <c r="N2180" i="6"/>
  <c r="AB2180" i="6"/>
  <c r="M2180" i="6"/>
  <c r="AA2180" i="6"/>
  <c r="L2180" i="6"/>
  <c r="Z2180" i="6"/>
  <c r="K2180" i="6"/>
  <c r="Z2187" i="6"/>
  <c r="AG2154" i="6"/>
  <c r="AF2154" i="6"/>
  <c r="V2154" i="6"/>
  <c r="J2154" i="6"/>
  <c r="AD2154" i="6"/>
  <c r="R2154" i="6"/>
  <c r="X2154" i="6"/>
  <c r="J2158" i="6"/>
  <c r="Z2158" i="6"/>
  <c r="S2159" i="6"/>
  <c r="K2160" i="6"/>
  <c r="AC2160" i="6"/>
  <c r="N2162" i="6"/>
  <c r="AD2162" i="6"/>
  <c r="O2164" i="6"/>
  <c r="AF2164" i="6"/>
  <c r="K2173" i="6"/>
  <c r="P2174" i="6"/>
  <c r="J2180" i="6"/>
  <c r="AA2187" i="6"/>
  <c r="U2136" i="6"/>
  <c r="W2137" i="6"/>
  <c r="K2137" i="6"/>
  <c r="V2137" i="6"/>
  <c r="L2140" i="6"/>
  <c r="Y2140" i="6"/>
  <c r="AE2145" i="6"/>
  <c r="S2145" i="6"/>
  <c r="AA2145" i="6"/>
  <c r="O2145" i="6"/>
  <c r="W2145" i="6"/>
  <c r="L2146" i="6"/>
  <c r="AA2146" i="6"/>
  <c r="AA2149" i="6"/>
  <c r="O2149" i="6"/>
  <c r="W2149" i="6"/>
  <c r="K2149" i="6"/>
  <c r="X2149" i="6"/>
  <c r="M2150" i="6"/>
  <c r="AB2150" i="6"/>
  <c r="K2154" i="6"/>
  <c r="Y2154" i="6"/>
  <c r="AE2156" i="6"/>
  <c r="S2156" i="6"/>
  <c r="AD2156" i="6"/>
  <c r="R2156" i="6"/>
  <c r="AB2156" i="6"/>
  <c r="N2156" i="6"/>
  <c r="X2156" i="6"/>
  <c r="J2156" i="6"/>
  <c r="Z2156" i="6"/>
  <c r="K2158" i="6"/>
  <c r="AA2158" i="6"/>
  <c r="T2159" i="6"/>
  <c r="L2160" i="6"/>
  <c r="AE2160" i="6"/>
  <c r="O2162" i="6"/>
  <c r="AE2162" i="6"/>
  <c r="Q2164" i="6"/>
  <c r="AG2164" i="6"/>
  <c r="R2173" i="6"/>
  <c r="U2174" i="6"/>
  <c r="O2180" i="6"/>
  <c r="J2136" i="6"/>
  <c r="V2136" i="6"/>
  <c r="J2137" i="6"/>
  <c r="X2137" i="6"/>
  <c r="M2140" i="6"/>
  <c r="Z2140" i="6"/>
  <c r="J2145" i="6"/>
  <c r="X2145" i="6"/>
  <c r="M2146" i="6"/>
  <c r="AB2146" i="6"/>
  <c r="J2149" i="6"/>
  <c r="Y2149" i="6"/>
  <c r="O2150" i="6"/>
  <c r="AC2150" i="6"/>
  <c r="L2154" i="6"/>
  <c r="Z2154" i="6"/>
  <c r="K2156" i="6"/>
  <c r="AA2156" i="6"/>
  <c r="L2158" i="6"/>
  <c r="AD2158" i="6"/>
  <c r="V2159" i="6"/>
  <c r="M2160" i="6"/>
  <c r="AF2160" i="6"/>
  <c r="P2162" i="6"/>
  <c r="AG2162" i="6"/>
  <c r="R2164" i="6"/>
  <c r="T2173" i="6"/>
  <c r="W2174" i="6"/>
  <c r="W2180" i="6"/>
  <c r="K2136" i="6"/>
  <c r="W2136" i="6"/>
  <c r="L2137" i="6"/>
  <c r="Y2137" i="6"/>
  <c r="N2140" i="6"/>
  <c r="AA2140" i="6"/>
  <c r="K2145" i="6"/>
  <c r="Y2145" i="6"/>
  <c r="O2146" i="6"/>
  <c r="AC2146" i="6"/>
  <c r="L2149" i="6"/>
  <c r="Z2149" i="6"/>
  <c r="P2150" i="6"/>
  <c r="AD2150" i="6"/>
  <c r="W2153" i="6"/>
  <c r="K2153" i="6"/>
  <c r="AE2153" i="6"/>
  <c r="S2153" i="6"/>
  <c r="X2153" i="6"/>
  <c r="M2154" i="6"/>
  <c r="AA2154" i="6"/>
  <c r="L2156" i="6"/>
  <c r="AC2156" i="6"/>
  <c r="M2158" i="6"/>
  <c r="AE2158" i="6"/>
  <c r="W2159" i="6"/>
  <c r="Q2160" i="6"/>
  <c r="AG2160" i="6"/>
  <c r="Q2162" i="6"/>
  <c r="X2163" i="6"/>
  <c r="L2163" i="6"/>
  <c r="W2163" i="6"/>
  <c r="K2163" i="6"/>
  <c r="AA2163" i="6"/>
  <c r="M2163" i="6"/>
  <c r="U2163" i="6"/>
  <c r="AB2163" i="6"/>
  <c r="S2164" i="6"/>
  <c r="AD2169" i="6"/>
  <c r="R2169" i="6"/>
  <c r="AC2169" i="6"/>
  <c r="Q2169" i="6"/>
  <c r="AG2169" i="6"/>
  <c r="S2169" i="6"/>
  <c r="AE2169" i="6"/>
  <c r="O2169" i="6"/>
  <c r="AA2169" i="6"/>
  <c r="M2169" i="6"/>
  <c r="Z2169" i="6"/>
  <c r="L2169" i="6"/>
  <c r="AF2169" i="6"/>
  <c r="U2173" i="6"/>
  <c r="Z2174" i="6"/>
  <c r="X2180" i="6"/>
  <c r="U2127" i="6"/>
  <c r="L2136" i="6"/>
  <c r="Y2136" i="6"/>
  <c r="M2137" i="6"/>
  <c r="Z2137" i="6"/>
  <c r="O2140" i="6"/>
  <c r="AB2140" i="6"/>
  <c r="AF2144" i="6"/>
  <c r="T2144" i="6"/>
  <c r="AB2144" i="6"/>
  <c r="P2144" i="6"/>
  <c r="W2144" i="6"/>
  <c r="L2145" i="6"/>
  <c r="Z2145" i="6"/>
  <c r="P2146" i="6"/>
  <c r="AE2146" i="6"/>
  <c r="AB2148" i="6"/>
  <c r="P2148" i="6"/>
  <c r="X2148" i="6"/>
  <c r="L2148" i="6"/>
  <c r="W2148" i="6"/>
  <c r="M2149" i="6"/>
  <c r="AB2149" i="6"/>
  <c r="Q2150" i="6"/>
  <c r="AE2150" i="6"/>
  <c r="J2153" i="6"/>
  <c r="Y2153" i="6"/>
  <c r="N2154" i="6"/>
  <c r="AB2154" i="6"/>
  <c r="M2156" i="6"/>
  <c r="AF2156" i="6"/>
  <c r="N2158" i="6"/>
  <c r="AG2158" i="6"/>
  <c r="R2160" i="6"/>
  <c r="Z2161" i="6"/>
  <c r="N2161" i="6"/>
  <c r="Y2161" i="6"/>
  <c r="M2161" i="6"/>
  <c r="AG2161" i="6"/>
  <c r="S2161" i="6"/>
  <c r="AC2161" i="6"/>
  <c r="O2161" i="6"/>
  <c r="AA2161" i="6"/>
  <c r="S2162" i="6"/>
  <c r="J2163" i="6"/>
  <c r="AC2163" i="6"/>
  <c r="T2164" i="6"/>
  <c r="J2169" i="6"/>
  <c r="AC2170" i="6"/>
  <c r="Q2170" i="6"/>
  <c r="AB2170" i="6"/>
  <c r="P2170" i="6"/>
  <c r="V2170" i="6"/>
  <c r="T2170" i="6"/>
  <c r="AF2170" i="6"/>
  <c r="R2170" i="6"/>
  <c r="AE2170" i="6"/>
  <c r="O2170" i="6"/>
  <c r="AA2170" i="6"/>
  <c r="W2173" i="6"/>
  <c r="AB2174" i="6"/>
  <c r="Y2180" i="6"/>
  <c r="O2158" i="6"/>
  <c r="AB2159" i="6"/>
  <c r="P2159" i="6"/>
  <c r="AA2159" i="6"/>
  <c r="O2159" i="6"/>
  <c r="Y2159" i="6"/>
  <c r="K2159" i="6"/>
  <c r="U2159" i="6"/>
  <c r="Z2159" i="6"/>
  <c r="S2160" i="6"/>
  <c r="T2162" i="6"/>
  <c r="U2164" i="6"/>
  <c r="X2173" i="6"/>
  <c r="AC2174" i="6"/>
  <c r="AG2180" i="6"/>
  <c r="AE2168" i="6"/>
  <c r="S2168" i="6"/>
  <c r="AD2168" i="6"/>
  <c r="R2168" i="6"/>
  <c r="W2168" i="6"/>
  <c r="AA2172" i="6"/>
  <c r="O2172" i="6"/>
  <c r="Z2172" i="6"/>
  <c r="N2172" i="6"/>
  <c r="W2172" i="6"/>
  <c r="W2176" i="6"/>
  <c r="K2176" i="6"/>
  <c r="V2176" i="6"/>
  <c r="J2176" i="6"/>
  <c r="Y2176" i="6"/>
  <c r="AD2182" i="6"/>
  <c r="R2182" i="6"/>
  <c r="AC2182" i="6"/>
  <c r="Q2182" i="6"/>
  <c r="AB2182" i="6"/>
  <c r="P2182" i="6"/>
  <c r="X2182" i="6"/>
  <c r="N2183" i="6"/>
  <c r="AF2183" i="6"/>
  <c r="V2184" i="6"/>
  <c r="L2185" i="6"/>
  <c r="AD2185" i="6"/>
  <c r="T2186" i="6"/>
  <c r="R2188" i="6"/>
  <c r="AG2188" i="6"/>
  <c r="U2139" i="6"/>
  <c r="Q2143" i="6"/>
  <c r="AC2143" i="6"/>
  <c r="U2151" i="6"/>
  <c r="J2168" i="6"/>
  <c r="X2168" i="6"/>
  <c r="J2172" i="6"/>
  <c r="X2172" i="6"/>
  <c r="L2176" i="6"/>
  <c r="Z2176" i="6"/>
  <c r="T2181" i="6"/>
  <c r="J2182" i="6"/>
  <c r="Y2182" i="6"/>
  <c r="R2183" i="6"/>
  <c r="AG2183" i="6"/>
  <c r="P2185" i="6"/>
  <c r="AE2185" i="6"/>
  <c r="U2186" i="6"/>
  <c r="S2188" i="6"/>
  <c r="K2172" i="6"/>
  <c r="Y2172" i="6"/>
  <c r="M2176" i="6"/>
  <c r="AA2176" i="6"/>
  <c r="U2181" i="6"/>
  <c r="K2182" i="6"/>
  <c r="Z2182" i="6"/>
  <c r="S2183" i="6"/>
  <c r="AB2184" i="6"/>
  <c r="P2184" i="6"/>
  <c r="AA2184" i="6"/>
  <c r="O2184" i="6"/>
  <c r="Z2184" i="6"/>
  <c r="N2184" i="6"/>
  <c r="X2184" i="6"/>
  <c r="Q2185" i="6"/>
  <c r="AF2185" i="6"/>
  <c r="V2186" i="6"/>
  <c r="T2188" i="6"/>
  <c r="AF2167" i="6"/>
  <c r="T2167" i="6"/>
  <c r="AE2167" i="6"/>
  <c r="S2167" i="6"/>
  <c r="W2167" i="6"/>
  <c r="L2168" i="6"/>
  <c r="Z2168" i="6"/>
  <c r="AB2171" i="6"/>
  <c r="P2171" i="6"/>
  <c r="AA2171" i="6"/>
  <c r="O2171" i="6"/>
  <c r="W2171" i="6"/>
  <c r="L2172" i="6"/>
  <c r="AB2172" i="6"/>
  <c r="X2175" i="6"/>
  <c r="L2175" i="6"/>
  <c r="W2175" i="6"/>
  <c r="K2175" i="6"/>
  <c r="Y2175" i="6"/>
  <c r="N2176" i="6"/>
  <c r="AB2176" i="6"/>
  <c r="L2182" i="6"/>
  <c r="AA2182" i="6"/>
  <c r="T2183" i="6"/>
  <c r="J2184" i="6"/>
  <c r="Y2184" i="6"/>
  <c r="R2185" i="6"/>
  <c r="AG2185" i="6"/>
  <c r="U2188" i="6"/>
  <c r="S2185" i="6"/>
  <c r="Z2186" i="6"/>
  <c r="N2186" i="6"/>
  <c r="Y2186" i="6"/>
  <c r="M2186" i="6"/>
  <c r="X2186" i="6"/>
  <c r="L2186" i="6"/>
  <c r="AA2186" i="6"/>
  <c r="U2143" i="6"/>
  <c r="K2167" i="6"/>
  <c r="Y2167" i="6"/>
  <c r="N2168" i="6"/>
  <c r="AB2168" i="6"/>
  <c r="K2171" i="6"/>
  <c r="Y2171" i="6"/>
  <c r="P2172" i="6"/>
  <c r="AD2172" i="6"/>
  <c r="M2175" i="6"/>
  <c r="AA2175" i="6"/>
  <c r="P2176" i="6"/>
  <c r="AD2176" i="6"/>
  <c r="AE2181" i="6"/>
  <c r="S2181" i="6"/>
  <c r="AD2181" i="6"/>
  <c r="R2181" i="6"/>
  <c r="AC2181" i="6"/>
  <c r="Q2181" i="6"/>
  <c r="X2181" i="6"/>
  <c r="N2182" i="6"/>
  <c r="AF2182" i="6"/>
  <c r="L2184" i="6"/>
  <c r="AD2184" i="6"/>
  <c r="T2185" i="6"/>
  <c r="J2186" i="6"/>
  <c r="AB2186" i="6"/>
  <c r="U2185" i="6"/>
  <c r="K2186" i="6"/>
  <c r="AC2186" i="6"/>
  <c r="X2188" i="6"/>
  <c r="L2188" i="6"/>
  <c r="W2188" i="6"/>
  <c r="K2188" i="6"/>
  <c r="V2188" i="6"/>
  <c r="J2188" i="6"/>
  <c r="AA2188" i="6"/>
  <c r="AC2183" i="6"/>
  <c r="Q2183" i="6"/>
  <c r="AB2183" i="6"/>
  <c r="P2183" i="6"/>
  <c r="AA2183" i="6"/>
  <c r="O2183" i="6"/>
  <c r="X2183" i="6"/>
  <c r="V2185" i="6"/>
  <c r="O2186" i="6"/>
  <c r="AD2186" i="6"/>
  <c r="M2188" i="6"/>
  <c r="AB2188" i="6"/>
  <c r="S2172" i="6"/>
  <c r="AG2172" i="6"/>
  <c r="S2176" i="6"/>
  <c r="AG2176" i="6"/>
  <c r="L2181" i="6"/>
  <c r="AA2181" i="6"/>
  <c r="T2182" i="6"/>
  <c r="J2183" i="6"/>
  <c r="Y2183" i="6"/>
  <c r="R2184" i="6"/>
  <c r="AG2184" i="6"/>
  <c r="P2186" i="6"/>
  <c r="AE2186" i="6"/>
  <c r="N2188" i="6"/>
  <c r="AC2188" i="6"/>
  <c r="AA2185" i="6"/>
  <c r="O2185" i="6"/>
  <c r="Z2185" i="6"/>
  <c r="N2185" i="6"/>
  <c r="Y2185" i="6"/>
  <c r="M2185" i="6"/>
  <c r="X2185" i="6"/>
  <c r="P2192" i="6"/>
  <c r="AB2192" i="6"/>
  <c r="O2193" i="6"/>
  <c r="AA2193" i="6"/>
  <c r="N2194" i="6"/>
  <c r="Z2194" i="6"/>
  <c r="M2195" i="6"/>
  <c r="Y2195" i="6"/>
  <c r="L2196" i="6"/>
  <c r="X2196" i="6"/>
  <c r="M2196" i="6"/>
  <c r="Y2196" i="6"/>
  <c r="U2165" i="6"/>
  <c r="AG2165" i="6"/>
  <c r="T2166" i="6"/>
  <c r="AF2166" i="6"/>
  <c r="U2177" i="6"/>
  <c r="AG2177" i="6"/>
  <c r="T2178" i="6"/>
  <c r="AF2178" i="6"/>
  <c r="S2179" i="6"/>
  <c r="AE2179" i="6"/>
  <c r="U2189" i="6"/>
  <c r="AG2189" i="6"/>
  <c r="T2190" i="6"/>
  <c r="AF2190" i="6"/>
  <c r="S2191" i="6"/>
  <c r="AE2191" i="6"/>
  <c r="R2192" i="6"/>
  <c r="AD2192" i="6"/>
  <c r="Q2193" i="6"/>
  <c r="AC2193" i="6"/>
  <c r="P2194" i="6"/>
  <c r="AB2194" i="6"/>
  <c r="O2195" i="6"/>
  <c r="AA2195" i="6"/>
  <c r="N2196" i="6"/>
  <c r="Z2196" i="6"/>
  <c r="J2165" i="6"/>
  <c r="U2166" i="6"/>
  <c r="J2177" i="6"/>
  <c r="U2178" i="6"/>
  <c r="T2179" i="6"/>
  <c r="AF2179" i="6"/>
  <c r="J2189" i="6"/>
  <c r="V2189" i="6"/>
  <c r="U2190" i="6"/>
  <c r="AG2190" i="6"/>
  <c r="T2191" i="6"/>
  <c r="AF2191" i="6"/>
  <c r="S2192" i="6"/>
  <c r="AE2192" i="6"/>
  <c r="R2193" i="6"/>
  <c r="AD2193" i="6"/>
  <c r="Q2194" i="6"/>
  <c r="AC2194" i="6"/>
  <c r="P2195" i="6"/>
  <c r="AB2195" i="6"/>
  <c r="O2196" i="6"/>
  <c r="AA2196" i="6"/>
  <c r="U2179" i="6"/>
  <c r="K2189" i="6"/>
  <c r="J2190" i="6"/>
  <c r="U2191" i="6"/>
  <c r="T2192" i="6"/>
  <c r="AF2192" i="6"/>
  <c r="S2193" i="6"/>
  <c r="AE2193" i="6"/>
  <c r="R2194" i="6"/>
  <c r="AD2194" i="6"/>
  <c r="Q2195" i="6"/>
  <c r="AC2195" i="6"/>
  <c r="P2196" i="6"/>
  <c r="AB2196" i="6"/>
  <c r="U2192" i="6"/>
  <c r="AG2192" i="6"/>
  <c r="T2193" i="6"/>
  <c r="AF2193" i="6"/>
  <c r="S2194" i="6"/>
  <c r="AE2194" i="6"/>
  <c r="R2195" i="6"/>
  <c r="AD2195" i="6"/>
  <c r="Q2196" i="6"/>
  <c r="AC2196" i="6"/>
  <c r="U2193" i="6"/>
  <c r="AG2193" i="6"/>
  <c r="T2194" i="6"/>
  <c r="AF2194" i="6"/>
  <c r="S2195" i="6"/>
  <c r="AE2195" i="6"/>
  <c r="R2196" i="6"/>
  <c r="AD2196" i="6"/>
  <c r="K2192" i="6"/>
  <c r="J2193" i="6"/>
  <c r="U2194" i="6"/>
  <c r="AG2194" i="6"/>
  <c r="T2195" i="6"/>
  <c r="AF2195" i="6"/>
  <c r="S2196" i="6"/>
  <c r="AE2196" i="6"/>
  <c r="U2195" i="6"/>
  <c r="T2196" i="6"/>
  <c r="AF2196" i="6"/>
  <c r="U2196" i="6"/>
  <c r="X90" i="6"/>
  <c r="U116" i="6"/>
  <c r="W116" i="6"/>
  <c r="R116" i="6"/>
  <c r="M148" i="6"/>
  <c r="J182" i="6"/>
  <c r="W30" i="6"/>
  <c r="W37" i="6"/>
  <c r="P43" i="6"/>
  <c r="M44" i="6"/>
  <c r="P47" i="6"/>
  <c r="J50" i="6"/>
  <c r="AC50" i="6"/>
  <c r="Q53" i="6"/>
  <c r="T60" i="6"/>
  <c r="O75" i="6"/>
  <c r="M80" i="6"/>
  <c r="K82" i="6"/>
  <c r="Y83" i="6"/>
  <c r="S87" i="6"/>
  <c r="J90" i="6"/>
  <c r="Y90" i="6"/>
  <c r="AE91" i="6"/>
  <c r="R99" i="6"/>
  <c r="W105" i="6"/>
  <c r="AD109" i="6"/>
  <c r="U109" i="6"/>
  <c r="P109" i="6"/>
  <c r="AA114" i="6"/>
  <c r="K116" i="6"/>
  <c r="AB129" i="6"/>
  <c r="L129" i="6"/>
  <c r="K129" i="6"/>
  <c r="K134" i="6"/>
  <c r="R145" i="6"/>
  <c r="P148" i="6"/>
  <c r="V151" i="6"/>
  <c r="O151" i="6"/>
  <c r="L151" i="6"/>
  <c r="X151" i="6"/>
  <c r="U151" i="6"/>
  <c r="S151" i="6"/>
  <c r="M159" i="6"/>
  <c r="AE162" i="6"/>
  <c r="AF162" i="6"/>
  <c r="S162" i="6"/>
  <c r="R162" i="6"/>
  <c r="K176" i="6"/>
  <c r="K182" i="6"/>
  <c r="AD196" i="6"/>
  <c r="AG196" i="6"/>
  <c r="Q203" i="6"/>
  <c r="P216" i="6"/>
  <c r="Y329" i="6"/>
  <c r="AC329" i="6"/>
  <c r="X329" i="6"/>
  <c r="W329" i="6"/>
  <c r="T329" i="6"/>
  <c r="S329" i="6"/>
  <c r="L329" i="6"/>
  <c r="AE329" i="6"/>
  <c r="Z329" i="6"/>
  <c r="N329" i="6"/>
  <c r="M329" i="6"/>
  <c r="K329" i="6"/>
  <c r="AB375" i="6"/>
  <c r="AD375" i="6"/>
  <c r="W375" i="6"/>
  <c r="U375" i="6"/>
  <c r="P375" i="6"/>
  <c r="K375" i="6"/>
  <c r="J375" i="6"/>
  <c r="X475" i="6"/>
  <c r="V475" i="6"/>
  <c r="Z475" i="6"/>
  <c r="W475" i="6"/>
  <c r="Q475" i="6"/>
  <c r="O475" i="6"/>
  <c r="N475" i="6"/>
  <c r="L475" i="6"/>
  <c r="Y508" i="6"/>
  <c r="W508" i="6"/>
  <c r="J687" i="6"/>
  <c r="V687" i="6"/>
  <c r="AG142" i="6"/>
  <c r="P142" i="6"/>
  <c r="N142" i="6"/>
  <c r="AE142" i="6"/>
  <c r="K75" i="6"/>
  <c r="R142" i="6"/>
  <c r="K159" i="6"/>
  <c r="AE208" i="6"/>
  <c r="L208" i="6"/>
  <c r="AG208" i="6"/>
  <c r="W267" i="6"/>
  <c r="R267" i="6"/>
  <c r="Q267" i="6"/>
  <c r="AE267" i="6"/>
  <c r="AB267" i="6"/>
  <c r="V267" i="6"/>
  <c r="S267" i="6"/>
  <c r="P267" i="6"/>
  <c r="L267" i="6"/>
  <c r="J267" i="6"/>
  <c r="Q486" i="6"/>
  <c r="V486" i="6"/>
  <c r="M486" i="6"/>
  <c r="AD486" i="6"/>
  <c r="W486" i="6"/>
  <c r="U486" i="6"/>
  <c r="P486" i="6"/>
  <c r="O486" i="6"/>
  <c r="W580" i="6"/>
  <c r="S580" i="6"/>
  <c r="J580" i="6"/>
  <c r="Z580" i="6"/>
  <c r="X580" i="6"/>
  <c r="N580" i="6"/>
  <c r="K580" i="6"/>
  <c r="AG580" i="6"/>
  <c r="AD580" i="6"/>
  <c r="AA580" i="6"/>
  <c r="M580" i="6"/>
  <c r="P75" i="6"/>
  <c r="T80" i="6"/>
  <c r="O82" i="6"/>
  <c r="AG83" i="6"/>
  <c r="T87" i="6"/>
  <c r="K90" i="6"/>
  <c r="Z90" i="6"/>
  <c r="S99" i="6"/>
  <c r="X111" i="6"/>
  <c r="Y111" i="6"/>
  <c r="V111" i="6"/>
  <c r="AB111" i="6"/>
  <c r="O116" i="6"/>
  <c r="N134" i="6"/>
  <c r="U145" i="6"/>
  <c r="T148" i="6"/>
  <c r="N159" i="6"/>
  <c r="P176" i="6"/>
  <c r="AD179" i="6"/>
  <c r="AC179" i="6"/>
  <c r="AG179" i="6"/>
  <c r="P179" i="6"/>
  <c r="N179" i="6"/>
  <c r="S182" i="6"/>
  <c r="AC186" i="6"/>
  <c r="AE186" i="6"/>
  <c r="AD186" i="6"/>
  <c r="Q186" i="6"/>
  <c r="AF273" i="6"/>
  <c r="X273" i="6"/>
  <c r="AE273" i="6"/>
  <c r="AC273" i="6"/>
  <c r="AC313" i="6"/>
  <c r="W313" i="6"/>
  <c r="X313" i="6"/>
  <c r="J329" i="6"/>
  <c r="AA344" i="6"/>
  <c r="N344" i="6"/>
  <c r="M375" i="6"/>
  <c r="AF386" i="6"/>
  <c r="AD386" i="6"/>
  <c r="X386" i="6"/>
  <c r="N386" i="6"/>
  <c r="AA386" i="6"/>
  <c r="M386" i="6"/>
  <c r="L386" i="6"/>
  <c r="V11" i="6"/>
  <c r="AA50" i="6"/>
  <c r="J145" i="6"/>
  <c r="J176" i="6"/>
  <c r="AF220" i="6"/>
  <c r="AG220" i="6"/>
  <c r="O7" i="6"/>
  <c r="L12" i="6"/>
  <c r="X19" i="6"/>
  <c r="K50" i="6"/>
  <c r="M10" i="6"/>
  <c r="N31" i="6"/>
  <c r="U75" i="6"/>
  <c r="U80" i="6"/>
  <c r="P82" i="6"/>
  <c r="W87" i="6"/>
  <c r="L90" i="6"/>
  <c r="AA90" i="6"/>
  <c r="Q92" i="6"/>
  <c r="T99" i="6"/>
  <c r="O109" i="6"/>
  <c r="J111" i="6"/>
  <c r="AC111" i="6"/>
  <c r="Q116" i="6"/>
  <c r="AG119" i="6"/>
  <c r="AD119" i="6"/>
  <c r="AE122" i="6"/>
  <c r="Z122" i="6"/>
  <c r="Q129" i="6"/>
  <c r="V134" i="6"/>
  <c r="AA140" i="6"/>
  <c r="N140" i="6"/>
  <c r="L140" i="6"/>
  <c r="T140" i="6"/>
  <c r="S140" i="6"/>
  <c r="O140" i="6"/>
  <c r="Z145" i="6"/>
  <c r="X148" i="6"/>
  <c r="W155" i="6"/>
  <c r="O155" i="6"/>
  <c r="M155" i="6"/>
  <c r="AF155" i="6"/>
  <c r="O159" i="6"/>
  <c r="Z161" i="6"/>
  <c r="AC161" i="6"/>
  <c r="Y161" i="6"/>
  <c r="O161" i="6"/>
  <c r="N161" i="6"/>
  <c r="L161" i="6"/>
  <c r="O163" i="6"/>
  <c r="AE171" i="6"/>
  <c r="AF171" i="6"/>
  <c r="W171" i="6"/>
  <c r="AA174" i="6"/>
  <c r="Q174" i="6"/>
  <c r="AF174" i="6"/>
  <c r="P174" i="6"/>
  <c r="Y174" i="6"/>
  <c r="X174" i="6"/>
  <c r="V174" i="6"/>
  <c r="Q176" i="6"/>
  <c r="J179" i="6"/>
  <c r="T182" i="6"/>
  <c r="J186" i="6"/>
  <c r="U239" i="6"/>
  <c r="R239" i="6"/>
  <c r="N239" i="6"/>
  <c r="J239" i="6"/>
  <c r="AE239" i="6"/>
  <c r="AA239" i="6"/>
  <c r="Z239" i="6"/>
  <c r="X239" i="6"/>
  <c r="S239" i="6"/>
  <c r="Q239" i="6"/>
  <c r="AE249" i="6"/>
  <c r="T249" i="6"/>
  <c r="O249" i="6"/>
  <c r="K249" i="6"/>
  <c r="AG249" i="6"/>
  <c r="AD249" i="6"/>
  <c r="AC249" i="6"/>
  <c r="AA249" i="6"/>
  <c r="U249" i="6"/>
  <c r="AB273" i="6"/>
  <c r="U344" i="6"/>
  <c r="J82" i="6"/>
  <c r="AF203" i="6"/>
  <c r="AC203" i="6"/>
  <c r="AF216" i="6"/>
  <c r="V216" i="6"/>
  <c r="S216" i="6"/>
  <c r="AC216" i="6"/>
  <c r="X216" i="6"/>
  <c r="V23" i="6"/>
  <c r="K6" i="6"/>
  <c r="V35" i="6"/>
  <c r="Q43" i="6"/>
  <c r="AD50" i="6"/>
  <c r="Z7" i="6"/>
  <c r="J19" i="6"/>
  <c r="M22" i="6"/>
  <c r="K72" i="6"/>
  <c r="W78" i="6"/>
  <c r="S84" i="6"/>
  <c r="N89" i="6"/>
  <c r="AA92" i="6"/>
  <c r="AG105" i="6"/>
  <c r="AF105" i="6"/>
  <c r="N105" i="6"/>
  <c r="AE105" i="6"/>
  <c r="M105" i="6"/>
  <c r="AB105" i="6"/>
  <c r="V109" i="6"/>
  <c r="K111" i="6"/>
  <c r="AD111" i="6"/>
  <c r="Q114" i="6"/>
  <c r="N114" i="6"/>
  <c r="U115" i="6"/>
  <c r="R115" i="6"/>
  <c r="N115" i="6"/>
  <c r="AA116" i="6"/>
  <c r="J119" i="6"/>
  <c r="K122" i="6"/>
  <c r="S129" i="6"/>
  <c r="AC145" i="6"/>
  <c r="AD148" i="6"/>
  <c r="AA151" i="6"/>
  <c r="K155" i="6"/>
  <c r="S159" i="6"/>
  <c r="K161" i="6"/>
  <c r="X163" i="6"/>
  <c r="K171" i="6"/>
  <c r="J174" i="6"/>
  <c r="S176" i="6"/>
  <c r="M179" i="6"/>
  <c r="U182" i="6"/>
  <c r="K186" i="6"/>
  <c r="Q196" i="6"/>
  <c r="V214" i="6"/>
  <c r="Y214" i="6"/>
  <c r="K214" i="6"/>
  <c r="AE226" i="6"/>
  <c r="M226" i="6"/>
  <c r="T226" i="6"/>
  <c r="R226" i="6"/>
  <c r="O239" i="6"/>
  <c r="P249" i="6"/>
  <c r="Y254" i="6"/>
  <c r="AB254" i="6"/>
  <c r="X254" i="6"/>
  <c r="P254" i="6"/>
  <c r="AA254" i="6"/>
  <c r="Z254" i="6"/>
  <c r="AF270" i="6"/>
  <c r="AA270" i="6"/>
  <c r="L270" i="6"/>
  <c r="K270" i="6"/>
  <c r="Z270" i="6"/>
  <c r="N270" i="6"/>
  <c r="AD292" i="6"/>
  <c r="S292" i="6"/>
  <c r="K292" i="6"/>
  <c r="J292" i="6"/>
  <c r="AG292" i="6"/>
  <c r="AC292" i="6"/>
  <c r="W292" i="6"/>
  <c r="T292" i="6"/>
  <c r="Q292" i="6"/>
  <c r="T25" i="6"/>
  <c r="Q47" i="6"/>
  <c r="W53" i="6"/>
  <c r="L6" i="6"/>
  <c r="M12" i="6"/>
  <c r="Y19" i="6"/>
  <c r="X41" i="6"/>
  <c r="Q44" i="6"/>
  <c r="R47" i="6"/>
  <c r="AE50" i="6"/>
  <c r="U58" i="6"/>
  <c r="AB60" i="6"/>
  <c r="Z19" i="6"/>
  <c r="M24" i="6"/>
  <c r="J27" i="6"/>
  <c r="O31" i="6"/>
  <c r="M34" i="6"/>
  <c r="L36" i="6"/>
  <c r="S43" i="6"/>
  <c r="T47" i="6"/>
  <c r="N50" i="6"/>
  <c r="AF50" i="6"/>
  <c r="Y64" i="6"/>
  <c r="Y75" i="6"/>
  <c r="Z80" i="6"/>
  <c r="T82" i="6"/>
  <c r="AC87" i="6"/>
  <c r="M90" i="6"/>
  <c r="AB90" i="6"/>
  <c r="Y99" i="6"/>
  <c r="R6" i="6"/>
  <c r="AB7" i="6"/>
  <c r="O10" i="6"/>
  <c r="X12" i="6"/>
  <c r="AD13" i="6"/>
  <c r="AF16" i="6"/>
  <c r="L19" i="6"/>
  <c r="AA19" i="6"/>
  <c r="N22" i="6"/>
  <c r="Q24" i="6"/>
  <c r="AD25" i="6"/>
  <c r="V27" i="6"/>
  <c r="AA31" i="6"/>
  <c r="N34" i="6"/>
  <c r="M36" i="6"/>
  <c r="M38" i="6"/>
  <c r="R42" i="6"/>
  <c r="X43" i="6"/>
  <c r="AC44" i="6"/>
  <c r="P46" i="6"/>
  <c r="Z47" i="6"/>
  <c r="P49" i="6"/>
  <c r="O50" i="6"/>
  <c r="AD53" i="6"/>
  <c r="AE54" i="6"/>
  <c r="M59" i="6"/>
  <c r="AF60" i="6"/>
  <c r="K62" i="6"/>
  <c r="AE65" i="6"/>
  <c r="AG67" i="6"/>
  <c r="M72" i="6"/>
  <c r="W74" i="6"/>
  <c r="AB75" i="6"/>
  <c r="AC78" i="6"/>
  <c r="AD80" i="6"/>
  <c r="V82" i="6"/>
  <c r="V84" i="6"/>
  <c r="AD87" i="6"/>
  <c r="O89" i="6"/>
  <c r="N90" i="6"/>
  <c r="AD90" i="6"/>
  <c r="AC92" i="6"/>
  <c r="AA99" i="6"/>
  <c r="J105" i="6"/>
  <c r="AC105" i="6"/>
  <c r="AF109" i="6"/>
  <c r="M111" i="6"/>
  <c r="AF111" i="6"/>
  <c r="K114" i="6"/>
  <c r="L115" i="6"/>
  <c r="AD116" i="6"/>
  <c r="N119" i="6"/>
  <c r="N122" i="6"/>
  <c r="V129" i="6"/>
  <c r="AF135" i="6"/>
  <c r="W135" i="6"/>
  <c r="U140" i="6"/>
  <c r="AG148" i="6"/>
  <c r="AC151" i="6"/>
  <c r="R155" i="6"/>
  <c r="U159" i="6"/>
  <c r="R161" i="6"/>
  <c r="AA168" i="6"/>
  <c r="N171" i="6"/>
  <c r="K174" i="6"/>
  <c r="T176" i="6"/>
  <c r="O186" i="6"/>
  <c r="T196" i="6"/>
  <c r="AG201" i="6"/>
  <c r="X201" i="6"/>
  <c r="V201" i="6"/>
  <c r="R201" i="6"/>
  <c r="P201" i="6"/>
  <c r="O201" i="6"/>
  <c r="N201" i="6"/>
  <c r="AF201" i="6"/>
  <c r="M201" i="6"/>
  <c r="Y226" i="6"/>
  <c r="AB239" i="6"/>
  <c r="AB242" i="6"/>
  <c r="AE242" i="6"/>
  <c r="AC242" i="6"/>
  <c r="W246" i="6"/>
  <c r="Q249" i="6"/>
  <c r="M254" i="6"/>
  <c r="J270" i="6"/>
  <c r="O292" i="6"/>
  <c r="AE182" i="6"/>
  <c r="AD182" i="6"/>
  <c r="N182" i="6"/>
  <c r="AC182" i="6"/>
  <c r="M182" i="6"/>
  <c r="R182" i="6"/>
  <c r="P182" i="6"/>
  <c r="O182" i="6"/>
  <c r="N7" i="6"/>
  <c r="AD18" i="6"/>
  <c r="K10" i="6"/>
  <c r="V25" i="6"/>
  <c r="X37" i="6"/>
  <c r="K22" i="6"/>
  <c r="L24" i="6"/>
  <c r="W25" i="6"/>
  <c r="K49" i="6"/>
  <c r="X53" i="6"/>
  <c r="Q6" i="6"/>
  <c r="N10" i="6"/>
  <c r="T16" i="6"/>
  <c r="M46" i="6"/>
  <c r="AC60" i="6"/>
  <c r="Q10" i="6"/>
  <c r="Y12" i="6"/>
  <c r="M19" i="6"/>
  <c r="AB19" i="6"/>
  <c r="O22" i="6"/>
  <c r="X24" i="6"/>
  <c r="AB31" i="6"/>
  <c r="O34" i="6"/>
  <c r="X36" i="6"/>
  <c r="O38" i="6"/>
  <c r="S42" i="6"/>
  <c r="Y43" i="6"/>
  <c r="Q46" i="6"/>
  <c r="AA47" i="6"/>
  <c r="R49" i="6"/>
  <c r="Q50" i="6"/>
  <c r="AG54" i="6"/>
  <c r="R59" i="6"/>
  <c r="M62" i="6"/>
  <c r="S72" i="6"/>
  <c r="AD78" i="6"/>
  <c r="X82" i="6"/>
  <c r="Q89" i="6"/>
  <c r="O90" i="6"/>
  <c r="AE90" i="6"/>
  <c r="AB99" i="6"/>
  <c r="K105" i="6"/>
  <c r="AE110" i="6"/>
  <c r="AG110" i="6"/>
  <c r="AD110" i="6"/>
  <c r="N111" i="6"/>
  <c r="L114" i="6"/>
  <c r="S115" i="6"/>
  <c r="AF116" i="6"/>
  <c r="O119" i="6"/>
  <c r="V121" i="6"/>
  <c r="Y121" i="6"/>
  <c r="T121" i="6"/>
  <c r="O122" i="6"/>
  <c r="Y129" i="6"/>
  <c r="U135" i="6"/>
  <c r="W140" i="6"/>
  <c r="Y149" i="6"/>
  <c r="Q149" i="6"/>
  <c r="N149" i="6"/>
  <c r="T149" i="6"/>
  <c r="R149" i="6"/>
  <c r="J149" i="6"/>
  <c r="AE151" i="6"/>
  <c r="U155" i="6"/>
  <c r="S161" i="6"/>
  <c r="O171" i="6"/>
  <c r="L174" i="6"/>
  <c r="U176" i="6"/>
  <c r="Z182" i="6"/>
  <c r="P186" i="6"/>
  <c r="W196" i="6"/>
  <c r="Z226" i="6"/>
  <c r="Z250" i="6"/>
  <c r="W250" i="6"/>
  <c r="V250" i="6"/>
  <c r="N254" i="6"/>
  <c r="P44" i="6"/>
  <c r="W60" i="6"/>
  <c r="K34" i="6"/>
  <c r="AF37" i="6"/>
  <c r="R43" i="6"/>
  <c r="M50" i="6"/>
  <c r="AA7" i="6"/>
  <c r="Q12" i="6"/>
  <c r="K19" i="6"/>
  <c r="AC25" i="6"/>
  <c r="Y44" i="6"/>
  <c r="L49" i="6"/>
  <c r="Y53" i="6"/>
  <c r="S6" i="6"/>
  <c r="W6" i="6"/>
  <c r="P8" i="6"/>
  <c r="Y10" i="6"/>
  <c r="J14" i="6"/>
  <c r="X17" i="6"/>
  <c r="N19" i="6"/>
  <c r="AD19" i="6"/>
  <c r="Q22" i="6"/>
  <c r="Y24" i="6"/>
  <c r="J26" i="6"/>
  <c r="Q34" i="6"/>
  <c r="Y36" i="6"/>
  <c r="P38" i="6"/>
  <c r="W42" i="6"/>
  <c r="AB43" i="6"/>
  <c r="J45" i="6"/>
  <c r="Z46" i="6"/>
  <c r="AD47" i="6"/>
  <c r="U49" i="6"/>
  <c r="R50" i="6"/>
  <c r="K54" i="6"/>
  <c r="S59" i="6"/>
  <c r="K61" i="6"/>
  <c r="P62" i="6"/>
  <c r="K67" i="6"/>
  <c r="V72" i="6"/>
  <c r="U81" i="6"/>
  <c r="AB82" i="6"/>
  <c r="J85" i="6"/>
  <c r="U86" i="6"/>
  <c r="J88" i="6"/>
  <c r="R89" i="6"/>
  <c r="Q90" i="6"/>
  <c r="AF90" i="6"/>
  <c r="J93" i="6"/>
  <c r="J95" i="6"/>
  <c r="L105" i="6"/>
  <c r="K106" i="6"/>
  <c r="K110" i="6"/>
  <c r="O111" i="6"/>
  <c r="R113" i="6"/>
  <c r="O113" i="6"/>
  <c r="M114" i="6"/>
  <c r="V115" i="6"/>
  <c r="AC117" i="6"/>
  <c r="Z117" i="6"/>
  <c r="Q119" i="6"/>
  <c r="Q122" i="6"/>
  <c r="Z129" i="6"/>
  <c r="Z140" i="6"/>
  <c r="AB147" i="6"/>
  <c r="AA147" i="6"/>
  <c r="Y147" i="6"/>
  <c r="U147" i="6"/>
  <c r="S147" i="6"/>
  <c r="AG152" i="6"/>
  <c r="U152" i="6"/>
  <c r="R152" i="6"/>
  <c r="Y155" i="6"/>
  <c r="T161" i="6"/>
  <c r="AD167" i="6"/>
  <c r="AC167" i="6"/>
  <c r="Y167" i="6"/>
  <c r="N167" i="6"/>
  <c r="M167" i="6"/>
  <c r="L167" i="6"/>
  <c r="P171" i="6"/>
  <c r="M174" i="6"/>
  <c r="W176" i="6"/>
  <c r="AA182" i="6"/>
  <c r="U187" i="6"/>
  <c r="L187" i="6"/>
  <c r="AG187" i="6"/>
  <c r="K187" i="6"/>
  <c r="AF187" i="6"/>
  <c r="AD187" i="6"/>
  <c r="AC187" i="6"/>
  <c r="AA196" i="6"/>
  <c r="Z211" i="6"/>
  <c r="P211" i="6"/>
  <c r="AD226" i="6"/>
  <c r="V242" i="6"/>
  <c r="AE145" i="6"/>
  <c r="Y145" i="6"/>
  <c r="W145" i="6"/>
  <c r="P145" i="6"/>
  <c r="O145" i="6"/>
  <c r="M145" i="6"/>
  <c r="T159" i="6"/>
  <c r="AC159" i="6"/>
  <c r="Y159" i="6"/>
  <c r="AG159" i="6"/>
  <c r="AF159" i="6"/>
  <c r="AG82" i="6"/>
  <c r="R90" i="6"/>
  <c r="AE130" i="6"/>
  <c r="AG130" i="6"/>
  <c r="M130" i="6"/>
  <c r="AF165" i="6"/>
  <c r="Y165" i="6"/>
  <c r="V165" i="6"/>
  <c r="O165" i="6"/>
  <c r="AB182" i="6"/>
  <c r="Z227" i="6"/>
  <c r="S227" i="6"/>
  <c r="R227" i="6"/>
  <c r="AB227" i="6"/>
  <c r="AA227" i="6"/>
  <c r="X227" i="6"/>
  <c r="U227" i="6"/>
  <c r="M227" i="6"/>
  <c r="Q368" i="6"/>
  <c r="P368" i="6"/>
  <c r="AF368" i="6"/>
  <c r="O368" i="6"/>
  <c r="AE368" i="6"/>
  <c r="N368" i="6"/>
  <c r="AD368" i="6"/>
  <c r="L368" i="6"/>
  <c r="AC368" i="6"/>
  <c r="K368" i="6"/>
  <c r="Z368" i="6"/>
  <c r="X368" i="6"/>
  <c r="AB368" i="6"/>
  <c r="W368" i="6"/>
  <c r="S368" i="6"/>
  <c r="X176" i="6"/>
  <c r="AG176" i="6"/>
  <c r="M176" i="6"/>
  <c r="AF176" i="6"/>
  <c r="L176" i="6"/>
  <c r="AA176" i="6"/>
  <c r="Z176" i="6"/>
  <c r="Y176" i="6"/>
  <c r="M7" i="6"/>
  <c r="S50" i="6"/>
  <c r="O18" i="6"/>
  <c r="K25" i="6"/>
  <c r="AG47" i="6"/>
  <c r="M56" i="6"/>
  <c r="J60" i="6"/>
  <c r="O70" i="6"/>
  <c r="S90" i="6"/>
  <c r="N91" i="6"/>
  <c r="W99" i="6"/>
  <c r="N99" i="6"/>
  <c r="K99" i="6"/>
  <c r="AF182" i="6"/>
  <c r="AA185" i="6"/>
  <c r="Z185" i="6"/>
  <c r="M185" i="6"/>
  <c r="L185" i="6"/>
  <c r="J185" i="6"/>
  <c r="AC260" i="6"/>
  <c r="X260" i="6"/>
  <c r="J260" i="6"/>
  <c r="J5" i="6"/>
  <c r="N37" i="6"/>
  <c r="AD43" i="6"/>
  <c r="V50" i="6"/>
  <c r="K87" i="6"/>
  <c r="L5" i="6"/>
  <c r="AD6" i="6"/>
  <c r="AF10" i="6"/>
  <c r="P13" i="6"/>
  <c r="P14" i="6"/>
  <c r="Q18" i="6"/>
  <c r="R19" i="6"/>
  <c r="AE22" i="6"/>
  <c r="L25" i="6"/>
  <c r="P26" i="6"/>
  <c r="O30" i="6"/>
  <c r="Y32" i="6"/>
  <c r="Z34" i="6"/>
  <c r="P37" i="6"/>
  <c r="K43" i="6"/>
  <c r="AE43" i="6"/>
  <c r="Q45" i="6"/>
  <c r="K47" i="6"/>
  <c r="AB49" i="6"/>
  <c r="X50" i="6"/>
  <c r="J53" i="6"/>
  <c r="N54" i="6"/>
  <c r="N56" i="6"/>
  <c r="L60" i="6"/>
  <c r="S61" i="6"/>
  <c r="Q65" i="6"/>
  <c r="O67" i="6"/>
  <c r="S70" i="6"/>
  <c r="Q77" i="6"/>
  <c r="Y79" i="6"/>
  <c r="M87" i="6"/>
  <c r="Q88" i="6"/>
  <c r="AD89" i="6"/>
  <c r="T90" i="6"/>
  <c r="Q93" i="6"/>
  <c r="W95" i="6"/>
  <c r="J99" i="6"/>
  <c r="S105" i="6"/>
  <c r="R110" i="6"/>
  <c r="S111" i="6"/>
  <c r="U113" i="6"/>
  <c r="V114" i="6"/>
  <c r="AE115" i="6"/>
  <c r="T117" i="6"/>
  <c r="X119" i="6"/>
  <c r="R121" i="6"/>
  <c r="AG132" i="6"/>
  <c r="AC132" i="6"/>
  <c r="AE147" i="6"/>
  <c r="AF153" i="6"/>
  <c r="AE153" i="6"/>
  <c r="AB153" i="6"/>
  <c r="AD161" i="6"/>
  <c r="N165" i="6"/>
  <c r="AG168" i="6"/>
  <c r="Z168" i="6"/>
  <c r="Y168" i="6"/>
  <c r="X168" i="6"/>
  <c r="S168" i="6"/>
  <c r="R168" i="6"/>
  <c r="L169" i="6"/>
  <c r="AB169" i="6"/>
  <c r="W169" i="6"/>
  <c r="AC169" i="6"/>
  <c r="U169" i="6"/>
  <c r="V171" i="6"/>
  <c r="T174" i="6"/>
  <c r="AG182" i="6"/>
  <c r="N185" i="6"/>
  <c r="P187" i="6"/>
  <c r="M190" i="6"/>
  <c r="Y195" i="6"/>
  <c r="U195" i="6"/>
  <c r="S195" i="6"/>
  <c r="AB195" i="6"/>
  <c r="AA195" i="6"/>
  <c r="Z195" i="6"/>
  <c r="R207" i="6"/>
  <c r="AA213" i="6"/>
  <c r="W213" i="6"/>
  <c r="V213" i="6"/>
  <c r="Y213" i="6"/>
  <c r="N213" i="6"/>
  <c r="M213" i="6"/>
  <c r="L213" i="6"/>
  <c r="K213" i="6"/>
  <c r="J213" i="6"/>
  <c r="AD286" i="6"/>
  <c r="AE286" i="6"/>
  <c r="O286" i="6"/>
  <c r="K286" i="6"/>
  <c r="K323" i="6"/>
  <c r="AG323" i="6"/>
  <c r="AD323" i="6"/>
  <c r="AC323" i="6"/>
  <c r="AB323" i="6"/>
  <c r="S323" i="6"/>
  <c r="X323" i="6"/>
  <c r="W323" i="6"/>
  <c r="R323" i="6"/>
  <c r="AB402" i="6"/>
  <c r="AG402" i="6"/>
  <c r="P402" i="6"/>
  <c r="N402" i="6"/>
  <c r="Z200" i="6"/>
  <c r="AG200" i="6"/>
  <c r="AE200" i="6"/>
  <c r="AB228" i="6"/>
  <c r="O237" i="6"/>
  <c r="AB240" i="6"/>
  <c r="AA251" i="6"/>
  <c r="V266" i="6"/>
  <c r="AC266" i="6"/>
  <c r="T266" i="6"/>
  <c r="R266" i="6"/>
  <c r="T278" i="6"/>
  <c r="Z289" i="6"/>
  <c r="X306" i="6"/>
  <c r="AE309" i="6"/>
  <c r="AC317" i="6"/>
  <c r="V317" i="6"/>
  <c r="T317" i="6"/>
  <c r="M317" i="6"/>
  <c r="AC324" i="6"/>
  <c r="AA340" i="6"/>
  <c r="L340" i="6"/>
  <c r="AF340" i="6"/>
  <c r="AE340" i="6"/>
  <c r="Y340" i="6"/>
  <c r="X340" i="6"/>
  <c r="S340" i="6"/>
  <c r="Z341" i="6"/>
  <c r="P348" i="6"/>
  <c r="AE348" i="6"/>
  <c r="M348" i="6"/>
  <c r="AC348" i="6"/>
  <c r="L348" i="6"/>
  <c r="AA348" i="6"/>
  <c r="K348" i="6"/>
  <c r="Z348" i="6"/>
  <c r="J348" i="6"/>
  <c r="V348" i="6"/>
  <c r="Z421" i="6"/>
  <c r="L421" i="6"/>
  <c r="X421" i="6"/>
  <c r="AF421" i="6"/>
  <c r="AC421" i="6"/>
  <c r="W421" i="6"/>
  <c r="V421" i="6"/>
  <c r="S421" i="6"/>
  <c r="R421" i="6"/>
  <c r="J96" i="6"/>
  <c r="AF138" i="6"/>
  <c r="AC138" i="6"/>
  <c r="V138" i="6"/>
  <c r="AG156" i="6"/>
  <c r="P156" i="6"/>
  <c r="AF156" i="6"/>
  <c r="N156" i="6"/>
  <c r="AD156" i="6"/>
  <c r="L183" i="6"/>
  <c r="J200" i="6"/>
  <c r="S202" i="6"/>
  <c r="R202" i="6"/>
  <c r="Q202" i="6"/>
  <c r="V209" i="6"/>
  <c r="J209" i="6"/>
  <c r="X221" i="6"/>
  <c r="T221" i="6"/>
  <c r="P221" i="6"/>
  <c r="AF228" i="6"/>
  <c r="P237" i="6"/>
  <c r="Y248" i="6"/>
  <c r="R248" i="6"/>
  <c r="AB251" i="6"/>
  <c r="M266" i="6"/>
  <c r="M276" i="6"/>
  <c r="V278" i="6"/>
  <c r="AD289" i="6"/>
  <c r="W301" i="6"/>
  <c r="K301" i="6"/>
  <c r="T314" i="6"/>
  <c r="AD314" i="6"/>
  <c r="V314" i="6"/>
  <c r="U314" i="6"/>
  <c r="R314" i="6"/>
  <c r="N314" i="6"/>
  <c r="W317" i="6"/>
  <c r="AE324" i="6"/>
  <c r="N340" i="6"/>
  <c r="O348" i="6"/>
  <c r="AE408" i="6"/>
  <c r="Q408" i="6"/>
  <c r="N408" i="6"/>
  <c r="AE415" i="6"/>
  <c r="Z415" i="6"/>
  <c r="S415" i="6"/>
  <c r="R415" i="6"/>
  <c r="Q415" i="6"/>
  <c r="L415" i="6"/>
  <c r="K421" i="6"/>
  <c r="AA678" i="6"/>
  <c r="Z678" i="6"/>
  <c r="W678" i="6"/>
  <c r="Q678" i="6"/>
  <c r="V678" i="6"/>
  <c r="T678" i="6"/>
  <c r="S678" i="6"/>
  <c r="P678" i="6"/>
  <c r="O678" i="6"/>
  <c r="L678" i="6"/>
  <c r="AE678" i="6"/>
  <c r="AD678" i="6"/>
  <c r="K678" i="6"/>
  <c r="AD160" i="6"/>
  <c r="AB160" i="6"/>
  <c r="AA160" i="6"/>
  <c r="Z215" i="6"/>
  <c r="P215" i="6"/>
  <c r="K215" i="6"/>
  <c r="J215" i="6"/>
  <c r="V223" i="6"/>
  <c r="AA223" i="6"/>
  <c r="Y223" i="6"/>
  <c r="U237" i="6"/>
  <c r="Z241" i="6"/>
  <c r="AC241" i="6"/>
  <c r="O241" i="6"/>
  <c r="N241" i="6"/>
  <c r="AC274" i="6"/>
  <c r="W274" i="6"/>
  <c r="R274" i="6"/>
  <c r="P274" i="6"/>
  <c r="AC277" i="6"/>
  <c r="AD277" i="6"/>
  <c r="Y277" i="6"/>
  <c r="X277" i="6"/>
  <c r="Z278" i="6"/>
  <c r="U357" i="6"/>
  <c r="AF357" i="6"/>
  <c r="AD357" i="6"/>
  <c r="AC357" i="6"/>
  <c r="AB357" i="6"/>
  <c r="Q357" i="6"/>
  <c r="P357" i="6"/>
  <c r="AA378" i="6"/>
  <c r="AF378" i="6"/>
  <c r="AE378" i="6"/>
  <c r="V378" i="6"/>
  <c r="U378" i="6"/>
  <c r="R378" i="6"/>
  <c r="Q378" i="6"/>
  <c r="AG429" i="6"/>
  <c r="S429" i="6"/>
  <c r="U429" i="6"/>
  <c r="N429" i="6"/>
  <c r="AG436" i="6"/>
  <c r="Q436" i="6"/>
  <c r="AC436" i="6"/>
  <c r="L436" i="6"/>
  <c r="AB436" i="6"/>
  <c r="AA436" i="6"/>
  <c r="Y436" i="6"/>
  <c r="W436" i="6"/>
  <c r="U436" i="6"/>
  <c r="S436" i="6"/>
  <c r="O436" i="6"/>
  <c r="N436" i="6"/>
  <c r="Y446" i="6"/>
  <c r="P446" i="6"/>
  <c r="AE446" i="6"/>
  <c r="AB446" i="6"/>
  <c r="Z446" i="6"/>
  <c r="W446" i="6"/>
  <c r="U446" i="6"/>
  <c r="R446" i="6"/>
  <c r="Q446" i="6"/>
  <c r="O446" i="6"/>
  <c r="T229" i="6"/>
  <c r="AF229" i="6"/>
  <c r="V229" i="6"/>
  <c r="S229" i="6"/>
  <c r="Z237" i="6"/>
  <c r="AB244" i="6"/>
  <c r="K244" i="6"/>
  <c r="AA252" i="6"/>
  <c r="Q252" i="6"/>
  <c r="M252" i="6"/>
  <c r="L252" i="6"/>
  <c r="AC272" i="6"/>
  <c r="Y272" i="6"/>
  <c r="X272" i="6"/>
  <c r="AA278" i="6"/>
  <c r="AC296" i="6"/>
  <c r="P296" i="6"/>
  <c r="Z324" i="6"/>
  <c r="J324" i="6"/>
  <c r="V324" i="6"/>
  <c r="T324" i="6"/>
  <c r="S324" i="6"/>
  <c r="R324" i="6"/>
  <c r="AD324" i="6"/>
  <c r="O324" i="6"/>
  <c r="AC334" i="6"/>
  <c r="Q334" i="6"/>
  <c r="AE417" i="6"/>
  <c r="W417" i="6"/>
  <c r="T417" i="6"/>
  <c r="AA818" i="6"/>
  <c r="J818" i="6"/>
  <c r="W818" i="6"/>
  <c r="Z818" i="6"/>
  <c r="M229" i="6"/>
  <c r="J244" i="6"/>
  <c r="O252" i="6"/>
  <c r="N256" i="6"/>
  <c r="L324" i="6"/>
  <c r="K525" i="6"/>
  <c r="X525" i="6"/>
  <c r="T525" i="6"/>
  <c r="X278" i="6"/>
  <c r="S278" i="6"/>
  <c r="R278" i="6"/>
  <c r="AD278" i="6"/>
  <c r="AG284" i="6"/>
  <c r="AD284" i="6"/>
  <c r="Y284" i="6"/>
  <c r="X293" i="6"/>
  <c r="R293" i="6"/>
  <c r="Q293" i="6"/>
  <c r="K309" i="6"/>
  <c r="AB309" i="6"/>
  <c r="AA309" i="6"/>
  <c r="R309" i="6"/>
  <c r="M324" i="6"/>
  <c r="V330" i="6"/>
  <c r="AG330" i="6"/>
  <c r="AB330" i="6"/>
  <c r="W330" i="6"/>
  <c r="M330" i="6"/>
  <c r="P358" i="6"/>
  <c r="AE358" i="6"/>
  <c r="AD358" i="6"/>
  <c r="AA365" i="6"/>
  <c r="Z365" i="6"/>
  <c r="W365" i="6"/>
  <c r="Q365" i="6"/>
  <c r="N365" i="6"/>
  <c r="J365" i="6"/>
  <c r="Z371" i="6"/>
  <c r="X371" i="6"/>
  <c r="W371" i="6"/>
  <c r="T371" i="6"/>
  <c r="S371" i="6"/>
  <c r="Q371" i="6"/>
  <c r="N371" i="6"/>
  <c r="AF371" i="6"/>
  <c r="M371" i="6"/>
  <c r="AD374" i="6"/>
  <c r="Y374" i="6"/>
  <c r="X374" i="6"/>
  <c r="V374" i="6"/>
  <c r="U374" i="6"/>
  <c r="S374" i="6"/>
  <c r="Q374" i="6"/>
  <c r="L374" i="6"/>
  <c r="K374" i="6"/>
  <c r="R417" i="6"/>
  <c r="AC427" i="6"/>
  <c r="K427" i="6"/>
  <c r="T427" i="6"/>
  <c r="S427" i="6"/>
  <c r="U228" i="6"/>
  <c r="Y228" i="6"/>
  <c r="R228" i="6"/>
  <c r="P228" i="6"/>
  <c r="J278" i="6"/>
  <c r="AE278" i="6"/>
  <c r="K293" i="6"/>
  <c r="P306" i="6"/>
  <c r="S306" i="6"/>
  <c r="K306" i="6"/>
  <c r="AG306" i="6"/>
  <c r="J306" i="6"/>
  <c r="W306" i="6"/>
  <c r="M309" i="6"/>
  <c r="N324" i="6"/>
  <c r="L330" i="6"/>
  <c r="AA341" i="6"/>
  <c r="J341" i="6"/>
  <c r="X341" i="6"/>
  <c r="W341" i="6"/>
  <c r="V341" i="6"/>
  <c r="S341" i="6"/>
  <c r="N341" i="6"/>
  <c r="Y348" i="6"/>
  <c r="Q358" i="6"/>
  <c r="AG365" i="6"/>
  <c r="J371" i="6"/>
  <c r="J374" i="6"/>
  <c r="AA395" i="6"/>
  <c r="X395" i="6"/>
  <c r="AA417" i="6"/>
  <c r="AA425" i="6"/>
  <c r="M425" i="6"/>
  <c r="AG425" i="6"/>
  <c r="AD425" i="6"/>
  <c r="AB425" i="6"/>
  <c r="X425" i="6"/>
  <c r="S425" i="6"/>
  <c r="O425" i="6"/>
  <c r="AG427" i="6"/>
  <c r="AE436" i="6"/>
  <c r="L228" i="6"/>
  <c r="AE237" i="6"/>
  <c r="AA237" i="6"/>
  <c r="S237" i="6"/>
  <c r="Q237" i="6"/>
  <c r="AF237" i="6"/>
  <c r="AF240" i="6"/>
  <c r="S240" i="6"/>
  <c r="N240" i="6"/>
  <c r="L240" i="6"/>
  <c r="T251" i="6"/>
  <c r="N251" i="6"/>
  <c r="L278" i="6"/>
  <c r="AF278" i="6"/>
  <c r="J285" i="6"/>
  <c r="L293" i="6"/>
  <c r="N309" i="6"/>
  <c r="P324" i="6"/>
  <c r="Q330" i="6"/>
  <c r="AB336" i="6"/>
  <c r="P336" i="6"/>
  <c r="AE339" i="6"/>
  <c r="AC339" i="6"/>
  <c r="AB339" i="6"/>
  <c r="AA339" i="6"/>
  <c r="X339" i="6"/>
  <c r="T358" i="6"/>
  <c r="AG361" i="6"/>
  <c r="AE361" i="6"/>
  <c r="AD361" i="6"/>
  <c r="Z361" i="6"/>
  <c r="U361" i="6"/>
  <c r="R361" i="6"/>
  <c r="Q361" i="6"/>
  <c r="K371" i="6"/>
  <c r="P374" i="6"/>
  <c r="S384" i="6"/>
  <c r="L384" i="6"/>
  <c r="V395" i="6"/>
  <c r="Y399" i="6"/>
  <c r="W399" i="6"/>
  <c r="AG407" i="6"/>
  <c r="AF407" i="6"/>
  <c r="R407" i="6"/>
  <c r="AD407" i="6"/>
  <c r="O407" i="6"/>
  <c r="AC407" i="6"/>
  <c r="N407" i="6"/>
  <c r="AB407" i="6"/>
  <c r="M407" i="6"/>
  <c r="AA407" i="6"/>
  <c r="L407" i="6"/>
  <c r="Z407" i="6"/>
  <c r="K407" i="6"/>
  <c r="Y407" i="6"/>
  <c r="J407" i="6"/>
  <c r="W407" i="6"/>
  <c r="T407" i="6"/>
  <c r="K425" i="6"/>
  <c r="AF436" i="6"/>
  <c r="AG261" i="6"/>
  <c r="AD261" i="6"/>
  <c r="K261" i="6"/>
  <c r="J261" i="6"/>
  <c r="M278" i="6"/>
  <c r="V279" i="6"/>
  <c r="X279" i="6"/>
  <c r="R279" i="6"/>
  <c r="Q279" i="6"/>
  <c r="AC289" i="6"/>
  <c r="AB289" i="6"/>
  <c r="T293" i="6"/>
  <c r="AF327" i="6"/>
  <c r="AC327" i="6"/>
  <c r="AB327" i="6"/>
  <c r="Y327" i="6"/>
  <c r="X327" i="6"/>
  <c r="O327" i="6"/>
  <c r="V431" i="6"/>
  <c r="Z431" i="6"/>
  <c r="AG431" i="6"/>
  <c r="AE431" i="6"/>
  <c r="U431" i="6"/>
  <c r="L431" i="6"/>
  <c r="W740" i="6"/>
  <c r="AE740" i="6"/>
  <c r="N740" i="6"/>
  <c r="AC740" i="6"/>
  <c r="K740" i="6"/>
  <c r="AB740" i="6"/>
  <c r="J740" i="6"/>
  <c r="U740" i="6"/>
  <c r="X740" i="6"/>
  <c r="T740" i="6"/>
  <c r="S740" i="6"/>
  <c r="Q740" i="6"/>
  <c r="P740" i="6"/>
  <c r="M740" i="6"/>
  <c r="AG740" i="6"/>
  <c r="Z740" i="6"/>
  <c r="AD740" i="6"/>
  <c r="Y740" i="6"/>
  <c r="L740" i="6"/>
  <c r="AG503" i="6"/>
  <c r="R503" i="6"/>
  <c r="AF503" i="6"/>
  <c r="Q503" i="6"/>
  <c r="AB503" i="6"/>
  <c r="M503" i="6"/>
  <c r="AD503" i="6"/>
  <c r="J503" i="6"/>
  <c r="Z503" i="6"/>
  <c r="T503" i="6"/>
  <c r="Z505" i="6"/>
  <c r="V505" i="6"/>
  <c r="X505" i="6"/>
  <c r="O505" i="6"/>
  <c r="X594" i="6"/>
  <c r="U594" i="6"/>
  <c r="M594" i="6"/>
  <c r="AA602" i="6"/>
  <c r="AE602" i="6"/>
  <c r="AD602" i="6"/>
  <c r="L602" i="6"/>
  <c r="K602" i="6"/>
  <c r="V635" i="6"/>
  <c r="S635" i="6"/>
  <c r="O635" i="6"/>
  <c r="AG693" i="6"/>
  <c r="O693" i="6"/>
  <c r="K693" i="6"/>
  <c r="AB693" i="6"/>
  <c r="V693" i="6"/>
  <c r="U693" i="6"/>
  <c r="AG701" i="6"/>
  <c r="AB701" i="6"/>
  <c r="K701" i="6"/>
  <c r="AA701" i="6"/>
  <c r="J701" i="6"/>
  <c r="T701" i="6"/>
  <c r="W701" i="6"/>
  <c r="S701" i="6"/>
  <c r="R701" i="6"/>
  <c r="Q701" i="6"/>
  <c r="O701" i="6"/>
  <c r="N701" i="6"/>
  <c r="AE701" i="6"/>
  <c r="Z701" i="6"/>
  <c r="AA731" i="6"/>
  <c r="X731" i="6"/>
  <c r="W731" i="6"/>
  <c r="AF346" i="6"/>
  <c r="X359" i="6"/>
  <c r="U379" i="6"/>
  <c r="R380" i="6"/>
  <c r="AC381" i="6"/>
  <c r="Y391" i="6"/>
  <c r="S394" i="6"/>
  <c r="AB396" i="6"/>
  <c r="V422" i="6"/>
  <c r="P424" i="6"/>
  <c r="Q426" i="6"/>
  <c r="W434" i="6"/>
  <c r="AE434" i="6"/>
  <c r="L434" i="6"/>
  <c r="AE438" i="6"/>
  <c r="J438" i="6"/>
  <c r="U448" i="6"/>
  <c r="T472" i="6"/>
  <c r="AE478" i="6"/>
  <c r="J483" i="6"/>
  <c r="Z489" i="6"/>
  <c r="L489" i="6"/>
  <c r="L503" i="6"/>
  <c r="M505" i="6"/>
  <c r="X530" i="6"/>
  <c r="Z555" i="6"/>
  <c r="V586" i="6"/>
  <c r="AF586" i="6"/>
  <c r="AE586" i="6"/>
  <c r="T586" i="6"/>
  <c r="R586" i="6"/>
  <c r="Q586" i="6"/>
  <c r="L586" i="6"/>
  <c r="J586" i="6"/>
  <c r="AB586" i="6"/>
  <c r="N594" i="6"/>
  <c r="AF622" i="6"/>
  <c r="AB622" i="6"/>
  <c r="U635" i="6"/>
  <c r="Z688" i="6"/>
  <c r="AF688" i="6"/>
  <c r="AC688" i="6"/>
  <c r="O688" i="6"/>
  <c r="AA688" i="6"/>
  <c r="X688" i="6"/>
  <c r="Q688" i="6"/>
  <c r="N688" i="6"/>
  <c r="L688" i="6"/>
  <c r="P693" i="6"/>
  <c r="M701" i="6"/>
  <c r="AD707" i="6"/>
  <c r="AB732" i="6"/>
  <c r="R732" i="6"/>
  <c r="AD732" i="6"/>
  <c r="V732" i="6"/>
  <c r="AC732" i="6"/>
  <c r="Z732" i="6"/>
  <c r="W732" i="6"/>
  <c r="S732" i="6"/>
  <c r="Q732" i="6"/>
  <c r="J732" i="6"/>
  <c r="W802" i="6"/>
  <c r="AG802" i="6"/>
  <c r="S802" i="6"/>
  <c r="Z802" i="6"/>
  <c r="U802" i="6"/>
  <c r="T802" i="6"/>
  <c r="P802" i="6"/>
  <c r="O802" i="6"/>
  <c r="AF904" i="6"/>
  <c r="X904" i="6"/>
  <c r="V904" i="6"/>
  <c r="P904" i="6"/>
  <c r="W917" i="6"/>
  <c r="AB917" i="6"/>
  <c r="AA917" i="6"/>
  <c r="Q917" i="6"/>
  <c r="M917" i="6"/>
  <c r="T917" i="6"/>
  <c r="AG917" i="6"/>
  <c r="AC917" i="6"/>
  <c r="J917" i="6"/>
  <c r="X379" i="6"/>
  <c r="AE396" i="6"/>
  <c r="Q424" i="6"/>
  <c r="R426" i="6"/>
  <c r="V448" i="6"/>
  <c r="AC466" i="6"/>
  <c r="O466" i="6"/>
  <c r="N466" i="6"/>
  <c r="U472" i="6"/>
  <c r="K483" i="6"/>
  <c r="Z490" i="6"/>
  <c r="AA490" i="6"/>
  <c r="Y490" i="6"/>
  <c r="R490" i="6"/>
  <c r="U490" i="6"/>
  <c r="AG490" i="6"/>
  <c r="N503" i="6"/>
  <c r="N505" i="6"/>
  <c r="K559" i="6"/>
  <c r="J559" i="6"/>
  <c r="AC559" i="6"/>
  <c r="Z559" i="6"/>
  <c r="Y559" i="6"/>
  <c r="M559" i="6"/>
  <c r="P570" i="6"/>
  <c r="N570" i="6"/>
  <c r="AE570" i="6"/>
  <c r="W570" i="6"/>
  <c r="M570" i="6"/>
  <c r="AD635" i="6"/>
  <c r="X701" i="6"/>
  <c r="K732" i="6"/>
  <c r="AG737" i="6"/>
  <c r="V737" i="6"/>
  <c r="T737" i="6"/>
  <c r="K802" i="6"/>
  <c r="AC828" i="6"/>
  <c r="J828" i="6"/>
  <c r="AE828" i="6"/>
  <c r="AB828" i="6"/>
  <c r="Z917" i="6"/>
  <c r="W448" i="6"/>
  <c r="T483" i="6"/>
  <c r="AG491" i="6"/>
  <c r="AB491" i="6"/>
  <c r="W491" i="6"/>
  <c r="J491" i="6"/>
  <c r="O503" i="6"/>
  <c r="Q505" i="6"/>
  <c r="S566" i="6"/>
  <c r="R566" i="6"/>
  <c r="J566" i="6"/>
  <c r="W566" i="6"/>
  <c r="V566" i="6"/>
  <c r="P566" i="6"/>
  <c r="K566" i="6"/>
  <c r="AA566" i="6"/>
  <c r="V581" i="6"/>
  <c r="O581" i="6"/>
  <c r="AC581" i="6"/>
  <c r="AG592" i="6"/>
  <c r="J592" i="6"/>
  <c r="AG610" i="6"/>
  <c r="S610" i="6"/>
  <c r="R610" i="6"/>
  <c r="AE610" i="6"/>
  <c r="M610" i="6"/>
  <c r="AF610" i="6"/>
  <c r="AC610" i="6"/>
  <c r="AB610" i="6"/>
  <c r="AA610" i="6"/>
  <c r="Z610" i="6"/>
  <c r="Y610" i="6"/>
  <c r="O610" i="6"/>
  <c r="L610" i="6"/>
  <c r="AG690" i="6"/>
  <c r="Z690" i="6"/>
  <c r="O690" i="6"/>
  <c r="L690" i="6"/>
  <c r="AD701" i="6"/>
  <c r="U709" i="6"/>
  <c r="Q709" i="6"/>
  <c r="AE709" i="6"/>
  <c r="AB709" i="6"/>
  <c r="W709" i="6"/>
  <c r="AB721" i="6"/>
  <c r="AF721" i="6"/>
  <c r="AC721" i="6"/>
  <c r="AG741" i="6"/>
  <c r="Q741" i="6"/>
  <c r="AE741" i="6"/>
  <c r="R741" i="6"/>
  <c r="P741" i="6"/>
  <c r="M741" i="6"/>
  <c r="V767" i="6"/>
  <c r="Y767" i="6"/>
  <c r="P767" i="6"/>
  <c r="N767" i="6"/>
  <c r="AE767" i="6"/>
  <c r="AC767" i="6"/>
  <c r="Z767" i="6"/>
  <c r="W767" i="6"/>
  <c r="Q767" i="6"/>
  <c r="J767" i="6"/>
  <c r="Y828" i="6"/>
  <c r="T875" i="6"/>
  <c r="Z875" i="6"/>
  <c r="T355" i="6"/>
  <c r="AC359" i="6"/>
  <c r="AA372" i="6"/>
  <c r="X380" i="6"/>
  <c r="AD391" i="6"/>
  <c r="N396" i="6"/>
  <c r="AG396" i="6"/>
  <c r="U400" i="6"/>
  <c r="Y400" i="6"/>
  <c r="AE400" i="6"/>
  <c r="W424" i="6"/>
  <c r="U426" i="6"/>
  <c r="W428" i="6"/>
  <c r="V428" i="6"/>
  <c r="O428" i="6"/>
  <c r="AE448" i="6"/>
  <c r="Z456" i="6"/>
  <c r="U456" i="6"/>
  <c r="T456" i="6"/>
  <c r="AF456" i="6"/>
  <c r="P456" i="6"/>
  <c r="AD456" i="6"/>
  <c r="Q466" i="6"/>
  <c r="Z472" i="6"/>
  <c r="AE483" i="6"/>
  <c r="M490" i="6"/>
  <c r="O491" i="6"/>
  <c r="N499" i="6"/>
  <c r="P503" i="6"/>
  <c r="T505" i="6"/>
  <c r="AB514" i="6"/>
  <c r="AD514" i="6"/>
  <c r="AC518" i="6"/>
  <c r="N518" i="6"/>
  <c r="L518" i="6"/>
  <c r="X518" i="6"/>
  <c r="AE518" i="6"/>
  <c r="V518" i="6"/>
  <c r="P518" i="6"/>
  <c r="V544" i="6"/>
  <c r="P544" i="6"/>
  <c r="J544" i="6"/>
  <c r="AD559" i="6"/>
  <c r="O566" i="6"/>
  <c r="U570" i="6"/>
  <c r="V582" i="6"/>
  <c r="L582" i="6"/>
  <c r="K582" i="6"/>
  <c r="Z582" i="6"/>
  <c r="X582" i="6"/>
  <c r="U582" i="6"/>
  <c r="T582" i="6"/>
  <c r="O582" i="6"/>
  <c r="X586" i="6"/>
  <c r="AD592" i="6"/>
  <c r="AG596" i="6"/>
  <c r="K596" i="6"/>
  <c r="J596" i="6"/>
  <c r="AB606" i="6"/>
  <c r="Z606" i="6"/>
  <c r="O606" i="6"/>
  <c r="AF606" i="6"/>
  <c r="X606" i="6"/>
  <c r="W606" i="6"/>
  <c r="U606" i="6"/>
  <c r="N606" i="6"/>
  <c r="L606" i="6"/>
  <c r="N610" i="6"/>
  <c r="AG629" i="6"/>
  <c r="Y629" i="6"/>
  <c r="AF629" i="6"/>
  <c r="AD629" i="6"/>
  <c r="AB629" i="6"/>
  <c r="L629" i="6"/>
  <c r="AD681" i="6"/>
  <c r="Y681" i="6"/>
  <c r="O681" i="6"/>
  <c r="AF681" i="6"/>
  <c r="AE681" i="6"/>
  <c r="X681" i="6"/>
  <c r="S681" i="6"/>
  <c r="P681" i="6"/>
  <c r="M690" i="6"/>
  <c r="AF701" i="6"/>
  <c r="M709" i="6"/>
  <c r="T721" i="6"/>
  <c r="K741" i="6"/>
  <c r="K767" i="6"/>
  <c r="W781" i="6"/>
  <c r="M781" i="6"/>
  <c r="Y781" i="6"/>
  <c r="U781" i="6"/>
  <c r="O781" i="6"/>
  <c r="L781" i="6"/>
  <c r="X126" i="6"/>
  <c r="AA144" i="6"/>
  <c r="AD157" i="6"/>
  <c r="Q299" i="6"/>
  <c r="AE299" i="6"/>
  <c r="S302" i="6"/>
  <c r="V312" i="6"/>
  <c r="Q319" i="6"/>
  <c r="U322" i="6"/>
  <c r="O325" i="6"/>
  <c r="W328" i="6"/>
  <c r="Q346" i="6"/>
  <c r="J351" i="6"/>
  <c r="X353" i="6"/>
  <c r="U355" i="6"/>
  <c r="L359" i="6"/>
  <c r="AE359" i="6"/>
  <c r="AB372" i="6"/>
  <c r="J380" i="6"/>
  <c r="Y380" i="6"/>
  <c r="O381" i="6"/>
  <c r="J391" i="6"/>
  <c r="AE391" i="6"/>
  <c r="O396" i="6"/>
  <c r="J400" i="6"/>
  <c r="Z401" i="6"/>
  <c r="AA401" i="6"/>
  <c r="Y424" i="6"/>
  <c r="X426" i="6"/>
  <c r="J428" i="6"/>
  <c r="AA434" i="6"/>
  <c r="O444" i="6"/>
  <c r="AA444" i="6"/>
  <c r="AF444" i="6"/>
  <c r="K456" i="6"/>
  <c r="AE456" i="6"/>
  <c r="U466" i="6"/>
  <c r="AD472" i="6"/>
  <c r="P487" i="6"/>
  <c r="L487" i="6"/>
  <c r="N490" i="6"/>
  <c r="P491" i="6"/>
  <c r="AC499" i="6"/>
  <c r="S503" i="6"/>
  <c r="AF505" i="6"/>
  <c r="J518" i="6"/>
  <c r="AC529" i="6"/>
  <c r="X529" i="6"/>
  <c r="M529" i="6"/>
  <c r="S529" i="6"/>
  <c r="X566" i="6"/>
  <c r="Z570" i="6"/>
  <c r="J582" i="6"/>
  <c r="AG606" i="6"/>
  <c r="P610" i="6"/>
  <c r="R629" i="6"/>
  <c r="AF684" i="6"/>
  <c r="AB684" i="6"/>
  <c r="S684" i="6"/>
  <c r="Y690" i="6"/>
  <c r="R715" i="6"/>
  <c r="W715" i="6"/>
  <c r="V715" i="6"/>
  <c r="J715" i="6"/>
  <c r="AD715" i="6"/>
  <c r="U715" i="6"/>
  <c r="K715" i="6"/>
  <c r="R767" i="6"/>
  <c r="R786" i="6"/>
  <c r="U786" i="6"/>
  <c r="J786" i="6"/>
  <c r="Q807" i="6"/>
  <c r="K811" i="6"/>
  <c r="N811" i="6"/>
  <c r="U837" i="6"/>
  <c r="V837" i="6"/>
  <c r="T837" i="6"/>
  <c r="AG837" i="6"/>
  <c r="P837" i="6"/>
  <c r="AG847" i="6"/>
  <c r="J847" i="6"/>
  <c r="T877" i="6"/>
  <c r="W877" i="6"/>
  <c r="L877" i="6"/>
  <c r="AB877" i="6"/>
  <c r="AE877" i="6"/>
  <c r="AD877" i="6"/>
  <c r="Z877" i="6"/>
  <c r="V877" i="6"/>
  <c r="P877" i="6"/>
  <c r="J877" i="6"/>
  <c r="J126" i="6"/>
  <c r="Y126" i="6"/>
  <c r="J137" i="6"/>
  <c r="K144" i="6"/>
  <c r="AC144" i="6"/>
  <c r="AE157" i="6"/>
  <c r="AC188" i="6"/>
  <c r="J193" i="6"/>
  <c r="AD199" i="6"/>
  <c r="J206" i="6"/>
  <c r="J253" i="6"/>
  <c r="R299" i="6"/>
  <c r="AF299" i="6"/>
  <c r="AA312" i="6"/>
  <c r="Y319" i="6"/>
  <c r="P325" i="6"/>
  <c r="X328" i="6"/>
  <c r="T335" i="6"/>
  <c r="S346" i="6"/>
  <c r="L351" i="6"/>
  <c r="AF355" i="6"/>
  <c r="M359" i="6"/>
  <c r="AG359" i="6"/>
  <c r="AF372" i="6"/>
  <c r="K380" i="6"/>
  <c r="Z380" i="6"/>
  <c r="P381" i="6"/>
  <c r="N385" i="6"/>
  <c r="L391" i="6"/>
  <c r="AC394" i="6"/>
  <c r="P396" i="6"/>
  <c r="K400" i="6"/>
  <c r="J401" i="6"/>
  <c r="AB410" i="6"/>
  <c r="AA410" i="6"/>
  <c r="AA424" i="6"/>
  <c r="Z426" i="6"/>
  <c r="L428" i="6"/>
  <c r="N439" i="6"/>
  <c r="V443" i="6"/>
  <c r="S443" i="6"/>
  <c r="AF443" i="6"/>
  <c r="L443" i="6"/>
  <c r="L444" i="6"/>
  <c r="AG444" i="6"/>
  <c r="M456" i="6"/>
  <c r="AG456" i="6"/>
  <c r="V466" i="6"/>
  <c r="AE472" i="6"/>
  <c r="R476" i="6"/>
  <c r="Q476" i="6"/>
  <c r="AG488" i="6"/>
  <c r="Z488" i="6"/>
  <c r="S488" i="6"/>
  <c r="O490" i="6"/>
  <c r="Q491" i="6"/>
  <c r="AE496" i="6"/>
  <c r="T496" i="6"/>
  <c r="U500" i="6"/>
  <c r="W500" i="6"/>
  <c r="W503" i="6"/>
  <c r="O518" i="6"/>
  <c r="V529" i="6"/>
  <c r="AC554" i="6"/>
  <c r="X554" i="6"/>
  <c r="W554" i="6"/>
  <c r="P554" i="6"/>
  <c r="V554" i="6"/>
  <c r="S554" i="6"/>
  <c r="R554" i="6"/>
  <c r="N554" i="6"/>
  <c r="J554" i="6"/>
  <c r="AE554" i="6"/>
  <c r="Z566" i="6"/>
  <c r="P582" i="6"/>
  <c r="T610" i="6"/>
  <c r="S629" i="6"/>
  <c r="N659" i="6"/>
  <c r="M659" i="6"/>
  <c r="AG659" i="6"/>
  <c r="Y659" i="6"/>
  <c r="X659" i="6"/>
  <c r="V659" i="6"/>
  <c r="L659" i="6"/>
  <c r="AB690" i="6"/>
  <c r="N715" i="6"/>
  <c r="V754" i="6"/>
  <c r="Z754" i="6"/>
  <c r="W754" i="6"/>
  <c r="Q754" i="6"/>
  <c r="R754" i="6"/>
  <c r="P754" i="6"/>
  <c r="O754" i="6"/>
  <c r="L754" i="6"/>
  <c r="K754" i="6"/>
  <c r="AF754" i="6"/>
  <c r="J754" i="6"/>
  <c r="AC754" i="6"/>
  <c r="T754" i="6"/>
  <c r="S767" i="6"/>
  <c r="AB811" i="6"/>
  <c r="W837" i="6"/>
  <c r="O877" i="6"/>
  <c r="N359" i="6"/>
  <c r="L380" i="6"/>
  <c r="AA380" i="6"/>
  <c r="M391" i="6"/>
  <c r="R396" i="6"/>
  <c r="L400" i="6"/>
  <c r="Z420" i="6"/>
  <c r="K420" i="6"/>
  <c r="AF457" i="6"/>
  <c r="S457" i="6"/>
  <c r="L465" i="6"/>
  <c r="AA465" i="6"/>
  <c r="W466" i="6"/>
  <c r="P490" i="6"/>
  <c r="AC491" i="6"/>
  <c r="Y503" i="6"/>
  <c r="R518" i="6"/>
  <c r="AA532" i="6"/>
  <c r="AC532" i="6"/>
  <c r="P532" i="6"/>
  <c r="AB532" i="6"/>
  <c r="N532" i="6"/>
  <c r="AD541" i="6"/>
  <c r="Y541" i="6"/>
  <c r="W541" i="6"/>
  <c r="Q541" i="6"/>
  <c r="T541" i="6"/>
  <c r="S541" i="6"/>
  <c r="L541" i="6"/>
  <c r="J541" i="6"/>
  <c r="AB541" i="6"/>
  <c r="AB567" i="6"/>
  <c r="K567" i="6"/>
  <c r="N567" i="6"/>
  <c r="Y582" i="6"/>
  <c r="R652" i="6"/>
  <c r="S652" i="6"/>
  <c r="AG652" i="6"/>
  <c r="AE652" i="6"/>
  <c r="Z652" i="6"/>
  <c r="Q652" i="6"/>
  <c r="M652" i="6"/>
  <c r="W734" i="6"/>
  <c r="V734" i="6"/>
  <c r="L783" i="6"/>
  <c r="X783" i="6"/>
  <c r="W783" i="6"/>
  <c r="U783" i="6"/>
  <c r="K783" i="6"/>
  <c r="AB891" i="6"/>
  <c r="M891" i="6"/>
  <c r="AE891" i="6"/>
  <c r="AD891" i="6"/>
  <c r="AA891" i="6"/>
  <c r="L891" i="6"/>
  <c r="V891" i="6"/>
  <c r="K891" i="6"/>
  <c r="S396" i="6"/>
  <c r="AA422" i="6"/>
  <c r="K422" i="6"/>
  <c r="AG424" i="6"/>
  <c r="AB424" i="6"/>
  <c r="J424" i="6"/>
  <c r="S424" i="6"/>
  <c r="AE424" i="6"/>
  <c r="Y426" i="6"/>
  <c r="S426" i="6"/>
  <c r="AD426" i="6"/>
  <c r="M426" i="6"/>
  <c r="AC426" i="6"/>
  <c r="AF450" i="6"/>
  <c r="N450" i="6"/>
  <c r="AA472" i="6"/>
  <c r="S472" i="6"/>
  <c r="R472" i="6"/>
  <c r="AF472" i="6"/>
  <c r="L472" i="6"/>
  <c r="AG473" i="6"/>
  <c r="AE473" i="6"/>
  <c r="X473" i="6"/>
  <c r="Z478" i="6"/>
  <c r="Y478" i="6"/>
  <c r="S490" i="6"/>
  <c r="AD491" i="6"/>
  <c r="AA503" i="6"/>
  <c r="S518" i="6"/>
  <c r="J532" i="6"/>
  <c r="K541" i="6"/>
  <c r="T568" i="6"/>
  <c r="Q568" i="6"/>
  <c r="AC568" i="6"/>
  <c r="AB568" i="6"/>
  <c r="Z568" i="6"/>
  <c r="V568" i="6"/>
  <c r="AF600" i="6"/>
  <c r="R600" i="6"/>
  <c r="J652" i="6"/>
  <c r="X665" i="6"/>
  <c r="Y665" i="6"/>
  <c r="U665" i="6"/>
  <c r="K665" i="6"/>
  <c r="AD665" i="6"/>
  <c r="AC665" i="6"/>
  <c r="AB665" i="6"/>
  <c r="L665" i="6"/>
  <c r="U735" i="6"/>
  <c r="W735" i="6"/>
  <c r="S735" i="6"/>
  <c r="K735" i="6"/>
  <c r="AE735" i="6"/>
  <c r="AD735" i="6"/>
  <c r="AA735" i="6"/>
  <c r="R735" i="6"/>
  <c r="Q735" i="6"/>
  <c r="N735" i="6"/>
  <c r="W757" i="6"/>
  <c r="AB757" i="6"/>
  <c r="AA757" i="6"/>
  <c r="Q757" i="6"/>
  <c r="AG757" i="6"/>
  <c r="Z757" i="6"/>
  <c r="X757" i="6"/>
  <c r="U757" i="6"/>
  <c r="M757" i="6"/>
  <c r="AE771" i="6"/>
  <c r="W771" i="6"/>
  <c r="S771" i="6"/>
  <c r="R771" i="6"/>
  <c r="J771" i="6"/>
  <c r="AD771" i="6"/>
  <c r="X771" i="6"/>
  <c r="V771" i="6"/>
  <c r="K771" i="6"/>
  <c r="AB790" i="6"/>
  <c r="N790" i="6"/>
  <c r="Z790" i="6"/>
  <c r="AA790" i="6"/>
  <c r="W790" i="6"/>
  <c r="T790" i="6"/>
  <c r="L790" i="6"/>
  <c r="K790" i="6"/>
  <c r="AG871" i="6"/>
  <c r="J871" i="6"/>
  <c r="T891" i="6"/>
  <c r="W299" i="6"/>
  <c r="AF328" i="6"/>
  <c r="AB356" i="6"/>
  <c r="AC360" i="6"/>
  <c r="K362" i="6"/>
  <c r="N380" i="6"/>
  <c r="S381" i="6"/>
  <c r="T388" i="6"/>
  <c r="O394" i="6"/>
  <c r="T396" i="6"/>
  <c r="P400" i="6"/>
  <c r="M401" i="6"/>
  <c r="N410" i="6"/>
  <c r="Y420" i="6"/>
  <c r="J422" i="6"/>
  <c r="L424" i="6"/>
  <c r="AF424" i="6"/>
  <c r="J426" i="6"/>
  <c r="AE426" i="6"/>
  <c r="S428" i="6"/>
  <c r="L450" i="6"/>
  <c r="Q456" i="6"/>
  <c r="R461" i="6"/>
  <c r="U465" i="6"/>
  <c r="K472" i="6"/>
  <c r="U473" i="6"/>
  <c r="K478" i="6"/>
  <c r="T482" i="6"/>
  <c r="AC482" i="6"/>
  <c r="Y482" i="6"/>
  <c r="T490" i="6"/>
  <c r="T497" i="6"/>
  <c r="AC497" i="6"/>
  <c r="X497" i="6"/>
  <c r="M497" i="6"/>
  <c r="P497" i="6"/>
  <c r="AC503" i="6"/>
  <c r="O517" i="6"/>
  <c r="M517" i="6"/>
  <c r="AC517" i="6"/>
  <c r="Y517" i="6"/>
  <c r="V517" i="6"/>
  <c r="J517" i="6"/>
  <c r="W518" i="6"/>
  <c r="U521" i="6"/>
  <c r="O521" i="6"/>
  <c r="L521" i="6"/>
  <c r="AF529" i="6"/>
  <c r="Q532" i="6"/>
  <c r="V541" i="6"/>
  <c r="N568" i="6"/>
  <c r="N600" i="6"/>
  <c r="AE613" i="6"/>
  <c r="AC613" i="6"/>
  <c r="J613" i="6"/>
  <c r="AD620" i="6"/>
  <c r="U620" i="6"/>
  <c r="T620" i="6"/>
  <c r="M620" i="6"/>
  <c r="Y620" i="6"/>
  <c r="X620" i="6"/>
  <c r="R620" i="6"/>
  <c r="Q620" i="6"/>
  <c r="P620" i="6"/>
  <c r="L620" i="6"/>
  <c r="AE620" i="6"/>
  <c r="W645" i="6"/>
  <c r="AA645" i="6"/>
  <c r="M645" i="6"/>
  <c r="Q665" i="6"/>
  <c r="J735" i="6"/>
  <c r="V739" i="6"/>
  <c r="W739" i="6"/>
  <c r="AF739" i="6"/>
  <c r="S739" i="6"/>
  <c r="V744" i="6"/>
  <c r="U744" i="6"/>
  <c r="J744" i="6"/>
  <c r="T744" i="6"/>
  <c r="R744" i="6"/>
  <c r="AD754" i="6"/>
  <c r="K757" i="6"/>
  <c r="L771" i="6"/>
  <c r="V783" i="6"/>
  <c r="S804" i="6"/>
  <c r="AA831" i="6"/>
  <c r="J831" i="6"/>
  <c r="AG854" i="6"/>
  <c r="AD854" i="6"/>
  <c r="M854" i="6"/>
  <c r="Z854" i="6"/>
  <c r="S854" i="6"/>
  <c r="R854" i="6"/>
  <c r="N854" i="6"/>
  <c r="AB854" i="6"/>
  <c r="AA854" i="6"/>
  <c r="Y854" i="6"/>
  <c r="Q854" i="6"/>
  <c r="P854" i="6"/>
  <c r="O854" i="6"/>
  <c r="L854" i="6"/>
  <c r="AE854" i="6"/>
  <c r="P448" i="6"/>
  <c r="Y448" i="6"/>
  <c r="Q448" i="6"/>
  <c r="AE503" i="6"/>
  <c r="AC530" i="6"/>
  <c r="AD530" i="6"/>
  <c r="P530" i="6"/>
  <c r="W530" i="6"/>
  <c r="J530" i="6"/>
  <c r="P601" i="6"/>
  <c r="L601" i="6"/>
  <c r="P656" i="6"/>
  <c r="Z656" i="6"/>
  <c r="Y656" i="6"/>
  <c r="Q656" i="6"/>
  <c r="AG656" i="6"/>
  <c r="AA656" i="6"/>
  <c r="V656" i="6"/>
  <c r="M656" i="6"/>
  <c r="J656" i="6"/>
  <c r="N771" i="6"/>
  <c r="AE783" i="6"/>
  <c r="AC873" i="6"/>
  <c r="T873" i="6"/>
  <c r="O873" i="6"/>
  <c r="N873" i="6"/>
  <c r="AG873" i="6"/>
  <c r="AB873" i="6"/>
  <c r="W873" i="6"/>
  <c r="R873" i="6"/>
  <c r="P873" i="6"/>
  <c r="X547" i="6"/>
  <c r="Z547" i="6"/>
  <c r="Y547" i="6"/>
  <c r="M547" i="6"/>
  <c r="Q561" i="6"/>
  <c r="O561" i="6"/>
  <c r="Q605" i="6"/>
  <c r="AF607" i="6"/>
  <c r="X607" i="6"/>
  <c r="AG612" i="6"/>
  <c r="L612" i="6"/>
  <c r="K612" i="6"/>
  <c r="V625" i="6"/>
  <c r="R639" i="6"/>
  <c r="AA664" i="6"/>
  <c r="X664" i="6"/>
  <c r="V664" i="6"/>
  <c r="P664" i="6"/>
  <c r="AE664" i="6"/>
  <c r="W677" i="6"/>
  <c r="L682" i="6"/>
  <c r="V692" i="6"/>
  <c r="Y697" i="6"/>
  <c r="X697" i="6"/>
  <c r="V697" i="6"/>
  <c r="P697" i="6"/>
  <c r="AC697" i="6"/>
  <c r="O713" i="6"/>
  <c r="S722" i="6"/>
  <c r="U743" i="6"/>
  <c r="O758" i="6"/>
  <c r="L766" i="6"/>
  <c r="Q770" i="6"/>
  <c r="AB770" i="6"/>
  <c r="K770" i="6"/>
  <c r="Y770" i="6"/>
  <c r="W770" i="6"/>
  <c r="O770" i="6"/>
  <c r="AF770" i="6"/>
  <c r="AC777" i="6"/>
  <c r="P780" i="6"/>
  <c r="O791" i="6"/>
  <c r="M793" i="6"/>
  <c r="Y841" i="6"/>
  <c r="AB841" i="6"/>
  <c r="AD841" i="6"/>
  <c r="AC841" i="6"/>
  <c r="K841" i="6"/>
  <c r="U853" i="6"/>
  <c r="K880" i="6"/>
  <c r="AG880" i="6"/>
  <c r="T958" i="6"/>
  <c r="AG958" i="6"/>
  <c r="U958" i="6"/>
  <c r="AA501" i="6"/>
  <c r="S501" i="6"/>
  <c r="P501" i="6"/>
  <c r="AG509" i="6"/>
  <c r="S509" i="6"/>
  <c r="R509" i="6"/>
  <c r="K509" i="6"/>
  <c r="X523" i="6"/>
  <c r="W523" i="6"/>
  <c r="V523" i="6"/>
  <c r="J523" i="6"/>
  <c r="K526" i="6"/>
  <c r="J526" i="6"/>
  <c r="Y526" i="6"/>
  <c r="AB543" i="6"/>
  <c r="R543" i="6"/>
  <c r="N547" i="6"/>
  <c r="L561" i="6"/>
  <c r="T562" i="6"/>
  <c r="Q565" i="6"/>
  <c r="Q573" i="6"/>
  <c r="Y588" i="6"/>
  <c r="AE588" i="6"/>
  <c r="R590" i="6"/>
  <c r="T603" i="6"/>
  <c r="S607" i="6"/>
  <c r="L664" i="6"/>
  <c r="V666" i="6"/>
  <c r="AB674" i="6"/>
  <c r="T674" i="6"/>
  <c r="S676" i="6"/>
  <c r="R682" i="6"/>
  <c r="K697" i="6"/>
  <c r="AE697" i="6"/>
  <c r="W718" i="6"/>
  <c r="X722" i="6"/>
  <c r="Y743" i="6"/>
  <c r="R758" i="6"/>
  <c r="Q766" i="6"/>
  <c r="L770" i="6"/>
  <c r="Q791" i="6"/>
  <c r="P793" i="6"/>
  <c r="AE826" i="6"/>
  <c r="J826" i="6"/>
  <c r="Z826" i="6"/>
  <c r="V826" i="6"/>
  <c r="Q841" i="6"/>
  <c r="AB852" i="6"/>
  <c r="AE852" i="6"/>
  <c r="V852" i="6"/>
  <c r="AA852" i="6"/>
  <c r="AC880" i="6"/>
  <c r="X1026" i="6"/>
  <c r="V1026" i="6"/>
  <c r="T1026" i="6"/>
  <c r="S1026" i="6"/>
  <c r="R1026" i="6"/>
  <c r="AF1026" i="6"/>
  <c r="Q1026" i="6"/>
  <c r="AE1026" i="6"/>
  <c r="O1026" i="6"/>
  <c r="AD1026" i="6"/>
  <c r="N1026" i="6"/>
  <c r="AC1026" i="6"/>
  <c r="M1026" i="6"/>
  <c r="AA1026" i="6"/>
  <c r="K1026" i="6"/>
  <c r="Z1026" i="6"/>
  <c r="J1026" i="6"/>
  <c r="W1026" i="6"/>
  <c r="Y1026" i="6"/>
  <c r="AD946" i="6"/>
  <c r="P946" i="6"/>
  <c r="AB860" i="6"/>
  <c r="S860" i="6"/>
  <c r="O493" i="6"/>
  <c r="K493" i="6"/>
  <c r="M509" i="6"/>
  <c r="AD547" i="6"/>
  <c r="X561" i="6"/>
  <c r="AA573" i="6"/>
  <c r="AD608" i="6"/>
  <c r="X608" i="6"/>
  <c r="V608" i="6"/>
  <c r="AD626" i="6"/>
  <c r="W626" i="6"/>
  <c r="T663" i="6"/>
  <c r="AD663" i="6"/>
  <c r="AA663" i="6"/>
  <c r="O663" i="6"/>
  <c r="Q664" i="6"/>
  <c r="AD682" i="6"/>
  <c r="O697" i="6"/>
  <c r="X766" i="6"/>
  <c r="P770" i="6"/>
  <c r="AG784" i="6"/>
  <c r="T784" i="6"/>
  <c r="R784" i="6"/>
  <c r="AC791" i="6"/>
  <c r="T793" i="6"/>
  <c r="Y805" i="6"/>
  <c r="AB805" i="6"/>
  <c r="X805" i="6"/>
  <c r="X810" i="6"/>
  <c r="K810" i="6"/>
  <c r="Y810" i="6"/>
  <c r="N810" i="6"/>
  <c r="L810" i="6"/>
  <c r="AF810" i="6"/>
  <c r="O852" i="6"/>
  <c r="Y861" i="6"/>
  <c r="W861" i="6"/>
  <c r="AF867" i="6"/>
  <c r="W867" i="6"/>
  <c r="U867" i="6"/>
  <c r="J881" i="6"/>
  <c r="Z940" i="6"/>
  <c r="W940" i="6"/>
  <c r="S940" i="6"/>
  <c r="R940" i="6"/>
  <c r="J940" i="6"/>
  <c r="AD940" i="6"/>
  <c r="AA940" i="6"/>
  <c r="V940" i="6"/>
  <c r="T940" i="6"/>
  <c r="Q940" i="6"/>
  <c r="P940" i="6"/>
  <c r="V944" i="6"/>
  <c r="Q944" i="6"/>
  <c r="N944" i="6"/>
  <c r="AF944" i="6"/>
  <c r="L944" i="6"/>
  <c r="AC944" i="6"/>
  <c r="Y944" i="6"/>
  <c r="X944" i="6"/>
  <c r="T944" i="6"/>
  <c r="AC625" i="6"/>
  <c r="AB625" i="6"/>
  <c r="AA625" i="6"/>
  <c r="P625" i="6"/>
  <c r="AE682" i="6"/>
  <c r="AC692" i="6"/>
  <c r="K692" i="6"/>
  <c r="J692" i="6"/>
  <c r="Y692" i="6"/>
  <c r="T699" i="6"/>
  <c r="M699" i="6"/>
  <c r="L699" i="6"/>
  <c r="AB699" i="6"/>
  <c r="AC711" i="6"/>
  <c r="U711" i="6"/>
  <c r="AC723" i="6"/>
  <c r="Y723" i="6"/>
  <c r="AC817" i="6"/>
  <c r="S817" i="6"/>
  <c r="AG832" i="6"/>
  <c r="AD832" i="6"/>
  <c r="AG882" i="6"/>
  <c r="K882" i="6"/>
  <c r="Z882" i="6"/>
  <c r="L882" i="6"/>
  <c r="AC894" i="6"/>
  <c r="O894" i="6"/>
  <c r="AA894" i="6"/>
  <c r="AE924" i="6"/>
  <c r="W924" i="6"/>
  <c r="U924" i="6"/>
  <c r="AC561" i="6"/>
  <c r="AF598" i="6"/>
  <c r="W598" i="6"/>
  <c r="AG603" i="6"/>
  <c r="AA603" i="6"/>
  <c r="Z603" i="6"/>
  <c r="R603" i="6"/>
  <c r="AF603" i="6"/>
  <c r="J625" i="6"/>
  <c r="X648" i="6"/>
  <c r="AG648" i="6"/>
  <c r="P648" i="6"/>
  <c r="S664" i="6"/>
  <c r="AE675" i="6"/>
  <c r="AC675" i="6"/>
  <c r="AD677" i="6"/>
  <c r="AB677" i="6"/>
  <c r="Y677" i="6"/>
  <c r="P677" i="6"/>
  <c r="O692" i="6"/>
  <c r="N699" i="6"/>
  <c r="S711" i="6"/>
  <c r="Y722" i="6"/>
  <c r="AD722" i="6"/>
  <c r="K722" i="6"/>
  <c r="AC722" i="6"/>
  <c r="J722" i="6"/>
  <c r="V722" i="6"/>
  <c r="J723" i="6"/>
  <c r="AF792" i="6"/>
  <c r="AD792" i="6"/>
  <c r="AB793" i="6"/>
  <c r="Q800" i="6"/>
  <c r="AD800" i="6"/>
  <c r="R800" i="6"/>
  <c r="Q817" i="6"/>
  <c r="X829" i="6"/>
  <c r="AA829" i="6"/>
  <c r="AD829" i="6"/>
  <c r="O829" i="6"/>
  <c r="AG833" i="6"/>
  <c r="N833" i="6"/>
  <c r="AC833" i="6"/>
  <c r="Q833" i="6"/>
  <c r="O833" i="6"/>
  <c r="AF833" i="6"/>
  <c r="Y884" i="6"/>
  <c r="X884" i="6"/>
  <c r="L894" i="6"/>
  <c r="U899" i="6"/>
  <c r="W509" i="6"/>
  <c r="AD523" i="6"/>
  <c r="X526" i="6"/>
  <c r="AC534" i="6"/>
  <c r="V534" i="6"/>
  <c r="AC553" i="6"/>
  <c r="AA553" i="6"/>
  <c r="M553" i="6"/>
  <c r="AG562" i="6"/>
  <c r="P562" i="6"/>
  <c r="O562" i="6"/>
  <c r="AB562" i="6"/>
  <c r="J562" i="6"/>
  <c r="AF562" i="6"/>
  <c r="U571" i="6"/>
  <c r="S571" i="6"/>
  <c r="X590" i="6"/>
  <c r="AE590" i="6"/>
  <c r="M590" i="6"/>
  <c r="AD590" i="6"/>
  <c r="L590" i="6"/>
  <c r="Y590" i="6"/>
  <c r="Y591" i="6"/>
  <c r="AF591" i="6"/>
  <c r="P598" i="6"/>
  <c r="L603" i="6"/>
  <c r="AG608" i="6"/>
  <c r="K625" i="6"/>
  <c r="AB626" i="6"/>
  <c r="J648" i="6"/>
  <c r="AG655" i="6"/>
  <c r="R655" i="6"/>
  <c r="O655" i="6"/>
  <c r="AA657" i="6"/>
  <c r="P657" i="6"/>
  <c r="Y664" i="6"/>
  <c r="Y666" i="6"/>
  <c r="T666" i="6"/>
  <c r="S666" i="6"/>
  <c r="AF666" i="6"/>
  <c r="N666" i="6"/>
  <c r="AA676" i="6"/>
  <c r="AB676" i="6"/>
  <c r="Y676" i="6"/>
  <c r="R676" i="6"/>
  <c r="K677" i="6"/>
  <c r="AC683" i="6"/>
  <c r="AB683" i="6"/>
  <c r="R683" i="6"/>
  <c r="P692" i="6"/>
  <c r="T697" i="6"/>
  <c r="O699" i="6"/>
  <c r="AG706" i="6"/>
  <c r="AF706" i="6"/>
  <c r="AB706" i="6"/>
  <c r="AC718" i="6"/>
  <c r="S718" i="6"/>
  <c r="P718" i="6"/>
  <c r="J718" i="6"/>
  <c r="N722" i="6"/>
  <c r="K723" i="6"/>
  <c r="AG746" i="6"/>
  <c r="AB746" i="6"/>
  <c r="W746" i="6"/>
  <c r="Z770" i="6"/>
  <c r="M792" i="6"/>
  <c r="O800" i="6"/>
  <c r="Z817" i="6"/>
  <c r="N829" i="6"/>
  <c r="J833" i="6"/>
  <c r="AB839" i="6"/>
  <c r="Y839" i="6"/>
  <c r="S839" i="6"/>
  <c r="AG844" i="6"/>
  <c r="T844" i="6"/>
  <c r="Q844" i="6"/>
  <c r="P894" i="6"/>
  <c r="AG903" i="6"/>
  <c r="W903" i="6"/>
  <c r="Z929" i="6"/>
  <c r="AG929" i="6"/>
  <c r="AD929" i="6"/>
  <c r="N929" i="6"/>
  <c r="AC953" i="6"/>
  <c r="Y953" i="6"/>
  <c r="L953" i="6"/>
  <c r="AG953" i="6"/>
  <c r="AD953" i="6"/>
  <c r="U953" i="6"/>
  <c r="P953" i="6"/>
  <c r="O953" i="6"/>
  <c r="W536" i="6"/>
  <c r="R536" i="6"/>
  <c r="AF550" i="6"/>
  <c r="N550" i="6"/>
  <c r="AB605" i="6"/>
  <c r="T605" i="6"/>
  <c r="J605" i="6"/>
  <c r="L625" i="6"/>
  <c r="Q692" i="6"/>
  <c r="U699" i="6"/>
  <c r="V713" i="6"/>
  <c r="AC713" i="6"/>
  <c r="T713" i="6"/>
  <c r="O722" i="6"/>
  <c r="S723" i="6"/>
  <c r="AB742" i="6"/>
  <c r="AA742" i="6"/>
  <c r="L742" i="6"/>
  <c r="Y766" i="6"/>
  <c r="AD766" i="6"/>
  <c r="O766" i="6"/>
  <c r="V766" i="6"/>
  <c r="T766" i="6"/>
  <c r="AF766" i="6"/>
  <c r="P766" i="6"/>
  <c r="AC766" i="6"/>
  <c r="T769" i="6"/>
  <c r="O769" i="6"/>
  <c r="Z793" i="6"/>
  <c r="AA793" i="6"/>
  <c r="K793" i="6"/>
  <c r="X793" i="6"/>
  <c r="V793" i="6"/>
  <c r="Q793" i="6"/>
  <c r="AD793" i="6"/>
  <c r="U800" i="6"/>
  <c r="AA817" i="6"/>
  <c r="Y853" i="6"/>
  <c r="AC853" i="6"/>
  <c r="R853" i="6"/>
  <c r="Q853" i="6"/>
  <c r="AD878" i="6"/>
  <c r="V878" i="6"/>
  <c r="S878" i="6"/>
  <c r="AA627" i="6"/>
  <c r="N627" i="6"/>
  <c r="M627" i="6"/>
  <c r="V639" i="6"/>
  <c r="AE639" i="6"/>
  <c r="X671" i="6"/>
  <c r="W671" i="6"/>
  <c r="U682" i="6"/>
  <c r="Z682" i="6"/>
  <c r="Y682" i="6"/>
  <c r="Q682" i="6"/>
  <c r="X758" i="6"/>
  <c r="T758" i="6"/>
  <c r="S758" i="6"/>
  <c r="W780" i="6"/>
  <c r="M780" i="6"/>
  <c r="O780" i="6"/>
  <c r="N780" i="6"/>
  <c r="W791" i="6"/>
  <c r="V791" i="6"/>
  <c r="N791" i="6"/>
  <c r="M791" i="6"/>
  <c r="AD791" i="6"/>
  <c r="AE850" i="6"/>
  <c r="AF850" i="6"/>
  <c r="AB941" i="6"/>
  <c r="AC941" i="6"/>
  <c r="AA941" i="6"/>
  <c r="N941" i="6"/>
  <c r="K941" i="6"/>
  <c r="J941" i="6"/>
  <c r="AG941" i="6"/>
  <c r="X970" i="6"/>
  <c r="AG973" i="6"/>
  <c r="AA973" i="6"/>
  <c r="L984" i="6"/>
  <c r="X1101" i="6"/>
  <c r="AA1101" i="6"/>
  <c r="Z1101" i="6"/>
  <c r="T1101" i="6"/>
  <c r="R1101" i="6"/>
  <c r="AF1101" i="6"/>
  <c r="M1101" i="6"/>
  <c r="AD1101" i="6"/>
  <c r="AB1101" i="6"/>
  <c r="Y1101" i="6"/>
  <c r="V1101" i="6"/>
  <c r="P1101" i="6"/>
  <c r="O1101" i="6"/>
  <c r="N1101" i="6"/>
  <c r="J1101" i="6"/>
  <c r="S479" i="6"/>
  <c r="Y502" i="6"/>
  <c r="Z520" i="6"/>
  <c r="V538" i="6"/>
  <c r="AB558" i="6"/>
  <c r="W572" i="6"/>
  <c r="R595" i="6"/>
  <c r="X623" i="6"/>
  <c r="R642" i="6"/>
  <c r="Y649" i="6"/>
  <c r="AB653" i="6"/>
  <c r="U696" i="6"/>
  <c r="T753" i="6"/>
  <c r="Y753" i="6"/>
  <c r="U756" i="6"/>
  <c r="Q756" i="6"/>
  <c r="T789" i="6"/>
  <c r="AB840" i="6"/>
  <c r="AC840" i="6"/>
  <c r="Q840" i="6"/>
  <c r="AG921" i="6"/>
  <c r="P921" i="6"/>
  <c r="O921" i="6"/>
  <c r="Q932" i="6"/>
  <c r="P932" i="6"/>
  <c r="AD932" i="6"/>
  <c r="L932" i="6"/>
  <c r="AC932" i="6"/>
  <c r="J932" i="6"/>
  <c r="X949" i="6"/>
  <c r="AD970" i="6"/>
  <c r="AG918" i="6"/>
  <c r="AD918" i="6"/>
  <c r="U918" i="6"/>
  <c r="S918" i="6"/>
  <c r="V937" i="6"/>
  <c r="O937" i="6"/>
  <c r="AC949" i="6"/>
  <c r="Z977" i="6"/>
  <c r="AC977" i="6"/>
  <c r="W977" i="6"/>
  <c r="Q977" i="6"/>
  <c r="O977" i="6"/>
  <c r="L977" i="6"/>
  <c r="AG977" i="6"/>
  <c r="AF1014" i="6"/>
  <c r="V1014" i="6"/>
  <c r="U1014" i="6"/>
  <c r="T1014" i="6"/>
  <c r="S1014" i="6"/>
  <c r="R1014" i="6"/>
  <c r="P1014" i="6"/>
  <c r="AG1014" i="6"/>
  <c r="O1014" i="6"/>
  <c r="AE1014" i="6"/>
  <c r="N1014" i="6"/>
  <c r="AD1014" i="6"/>
  <c r="K1014" i="6"/>
  <c r="AC1014" i="6"/>
  <c r="J1014" i="6"/>
  <c r="AA1014" i="6"/>
  <c r="V948" i="6"/>
  <c r="S948" i="6"/>
  <c r="AF948" i="6"/>
  <c r="AD1007" i="6"/>
  <c r="AC1007" i="6"/>
  <c r="AB1007" i="6"/>
  <c r="AA1007" i="6"/>
  <c r="V1007" i="6"/>
  <c r="U1007" i="6"/>
  <c r="Q1007" i="6"/>
  <c r="P1007" i="6"/>
  <c r="O1007" i="6"/>
  <c r="N1007" i="6"/>
  <c r="M1007" i="6"/>
  <c r="AG1007" i="6"/>
  <c r="AB1014" i="6"/>
  <c r="AD1105" i="6"/>
  <c r="Z1105" i="6"/>
  <c r="U1105" i="6"/>
  <c r="K1105" i="6"/>
  <c r="AB1105" i="6"/>
  <c r="R1105" i="6"/>
  <c r="P1105" i="6"/>
  <c r="L1105" i="6"/>
  <c r="AG1113" i="6"/>
  <c r="K1113" i="6"/>
  <c r="AG896" i="6"/>
  <c r="Y896" i="6"/>
  <c r="X896" i="6"/>
  <c r="Q896" i="6"/>
  <c r="AD896" i="6"/>
  <c r="X906" i="6"/>
  <c r="U906" i="6"/>
  <c r="AF906" i="6"/>
  <c r="P906" i="6"/>
  <c r="AC906" i="6"/>
  <c r="O918" i="6"/>
  <c r="AG922" i="6"/>
  <c r="U922" i="6"/>
  <c r="L922" i="6"/>
  <c r="S930" i="6"/>
  <c r="X930" i="6"/>
  <c r="U930" i="6"/>
  <c r="Q930" i="6"/>
  <c r="M930" i="6"/>
  <c r="AG934" i="6"/>
  <c r="AF934" i="6"/>
  <c r="N937" i="6"/>
  <c r="T942" i="6"/>
  <c r="J948" i="6"/>
  <c r="AF963" i="6"/>
  <c r="S963" i="6"/>
  <c r="O963" i="6"/>
  <c r="R977" i="6"/>
  <c r="W983" i="6"/>
  <c r="Z983" i="6"/>
  <c r="X983" i="6"/>
  <c r="R983" i="6"/>
  <c r="P983" i="6"/>
  <c r="M983" i="6"/>
  <c r="AG983" i="6"/>
  <c r="J983" i="6"/>
  <c r="AB983" i="6"/>
  <c r="Y479" i="6"/>
  <c r="AD538" i="6"/>
  <c r="P556" i="6"/>
  <c r="N558" i="6"/>
  <c r="AF572" i="6"/>
  <c r="Y595" i="6"/>
  <c r="S618" i="6"/>
  <c r="AG623" i="6"/>
  <c r="Z642" i="6"/>
  <c r="T660" i="6"/>
  <c r="W685" i="6"/>
  <c r="AB695" i="6"/>
  <c r="AF696" i="6"/>
  <c r="O727" i="6"/>
  <c r="W753" i="6"/>
  <c r="V756" i="6"/>
  <c r="AG782" i="6"/>
  <c r="Y782" i="6"/>
  <c r="AB782" i="6"/>
  <c r="V798" i="6"/>
  <c r="M798" i="6"/>
  <c r="AF798" i="6"/>
  <c r="X812" i="6"/>
  <c r="AA812" i="6"/>
  <c r="W836" i="6"/>
  <c r="AC836" i="6"/>
  <c r="O840" i="6"/>
  <c r="AF845" i="6"/>
  <c r="T845" i="6"/>
  <c r="W857" i="6"/>
  <c r="S857" i="6"/>
  <c r="K896" i="6"/>
  <c r="AE896" i="6"/>
  <c r="K898" i="6"/>
  <c r="J906" i="6"/>
  <c r="AD906" i="6"/>
  <c r="Q918" i="6"/>
  <c r="AF922" i="6"/>
  <c r="AE927" i="6"/>
  <c r="U927" i="6"/>
  <c r="T927" i="6"/>
  <c r="L930" i="6"/>
  <c r="S932" i="6"/>
  <c r="O934" i="6"/>
  <c r="Y937" i="6"/>
  <c r="U942" i="6"/>
  <c r="X948" i="6"/>
  <c r="AC964" i="6"/>
  <c r="U964" i="6"/>
  <c r="O964" i="6"/>
  <c r="AG964" i="6"/>
  <c r="AE964" i="6"/>
  <c r="AG976" i="6"/>
  <c r="AC976" i="6"/>
  <c r="O976" i="6"/>
  <c r="AB976" i="6"/>
  <c r="N976" i="6"/>
  <c r="Y976" i="6"/>
  <c r="K976" i="6"/>
  <c r="X976" i="6"/>
  <c r="J976" i="6"/>
  <c r="T976" i="6"/>
  <c r="AF976" i="6"/>
  <c r="R976" i="6"/>
  <c r="AD976" i="6"/>
  <c r="P976" i="6"/>
  <c r="S977" i="6"/>
  <c r="L983" i="6"/>
  <c r="AB1110" i="6"/>
  <c r="T1110" i="6"/>
  <c r="S1110" i="6"/>
  <c r="AF1110" i="6"/>
  <c r="N1110" i="6"/>
  <c r="AE1110" i="6"/>
  <c r="M1110" i="6"/>
  <c r="Y1110" i="6"/>
  <c r="AD1110" i="6"/>
  <c r="AC1110" i="6"/>
  <c r="Z1110" i="6"/>
  <c r="X1110" i="6"/>
  <c r="V1110" i="6"/>
  <c r="R1110" i="6"/>
  <c r="Q1110" i="6"/>
  <c r="L1110" i="6"/>
  <c r="J1110" i="6"/>
  <c r="J479" i="6"/>
  <c r="Z479" i="6"/>
  <c r="Z595" i="6"/>
  <c r="AG696" i="6"/>
  <c r="M738" i="6"/>
  <c r="W738" i="6"/>
  <c r="V774" i="6"/>
  <c r="P774" i="6"/>
  <c r="Z789" i="6"/>
  <c r="R789" i="6"/>
  <c r="AE789" i="6"/>
  <c r="AG858" i="6"/>
  <c r="N858" i="6"/>
  <c r="L896" i="6"/>
  <c r="AF896" i="6"/>
  <c r="AG898" i="6"/>
  <c r="L906" i="6"/>
  <c r="AE906" i="6"/>
  <c r="AC913" i="6"/>
  <c r="L913" i="6"/>
  <c r="Z918" i="6"/>
  <c r="R930" i="6"/>
  <c r="T934" i="6"/>
  <c r="AF937" i="6"/>
  <c r="AD942" i="6"/>
  <c r="AC948" i="6"/>
  <c r="N983" i="6"/>
  <c r="U949" i="6"/>
  <c r="T949" i="6"/>
  <c r="Q949" i="6"/>
  <c r="O949" i="6"/>
  <c r="AB949" i="6"/>
  <c r="T983" i="6"/>
  <c r="T970" i="6"/>
  <c r="Q970" i="6"/>
  <c r="K970" i="6"/>
  <c r="J970" i="6"/>
  <c r="Y970" i="6"/>
  <c r="W970" i="6"/>
  <c r="V1053" i="6"/>
  <c r="AF1053" i="6"/>
  <c r="AB1053" i="6"/>
  <c r="Y1053" i="6"/>
  <c r="S1053" i="6"/>
  <c r="O1053" i="6"/>
  <c r="L1053" i="6"/>
  <c r="AD983" i="6"/>
  <c r="AG936" i="6"/>
  <c r="S936" i="6"/>
  <c r="K936" i="6"/>
  <c r="P970" i="6"/>
  <c r="Z984" i="6"/>
  <c r="AG984" i="6"/>
  <c r="AF984" i="6"/>
  <c r="O984" i="6"/>
  <c r="M984" i="6"/>
  <c r="K984" i="6"/>
  <c r="AF985" i="6"/>
  <c r="AF990" i="6"/>
  <c r="W993" i="6"/>
  <c r="R994" i="6"/>
  <c r="R1003" i="6"/>
  <c r="X1004" i="6"/>
  <c r="W1005" i="6"/>
  <c r="AD1006" i="6"/>
  <c r="P1019" i="6"/>
  <c r="V1024" i="6"/>
  <c r="Q1027" i="6"/>
  <c r="Y1028" i="6"/>
  <c r="R1029" i="6"/>
  <c r="AE1029" i="6"/>
  <c r="Y1030" i="6"/>
  <c r="M1032" i="6"/>
  <c r="L1034" i="6"/>
  <c r="Z1034" i="6"/>
  <c r="AA1036" i="6"/>
  <c r="T1042" i="6"/>
  <c r="U1045" i="6"/>
  <c r="W1045" i="6"/>
  <c r="AF1045" i="6"/>
  <c r="AB1047" i="6"/>
  <c r="W1049" i="6"/>
  <c r="U1058" i="6"/>
  <c r="U1059" i="6"/>
  <c r="X1066" i="6"/>
  <c r="V1072" i="6"/>
  <c r="AE1072" i="6"/>
  <c r="AD1072" i="6"/>
  <c r="N1072" i="6"/>
  <c r="O1087" i="6"/>
  <c r="Y1089" i="6"/>
  <c r="V1089" i="6"/>
  <c r="S1097" i="6"/>
  <c r="U1126" i="6"/>
  <c r="S1134" i="6"/>
  <c r="AD1134" i="6"/>
  <c r="AC1134" i="6"/>
  <c r="AA1134" i="6"/>
  <c r="U1134" i="6"/>
  <c r="R1134" i="6"/>
  <c r="P1134" i="6"/>
  <c r="O1134" i="6"/>
  <c r="J1134" i="6"/>
  <c r="W1148" i="6"/>
  <c r="AB1148" i="6"/>
  <c r="Z1148" i="6"/>
  <c r="U1148" i="6"/>
  <c r="T1148" i="6"/>
  <c r="Q1148" i="6"/>
  <c r="N1148" i="6"/>
  <c r="W1175" i="6"/>
  <c r="Y1175" i="6"/>
  <c r="AA1252" i="6"/>
  <c r="W1252" i="6"/>
  <c r="W1288" i="6"/>
  <c r="Z1288" i="6"/>
  <c r="S1288" i="6"/>
  <c r="R1288" i="6"/>
  <c r="Q1288" i="6"/>
  <c r="P1288" i="6"/>
  <c r="O1288" i="6"/>
  <c r="AG1288" i="6"/>
  <c r="N1288" i="6"/>
  <c r="AE1288" i="6"/>
  <c r="L1288" i="6"/>
  <c r="AD1288" i="6"/>
  <c r="K1288" i="6"/>
  <c r="AC1288" i="6"/>
  <c r="J1288" i="6"/>
  <c r="AB1288" i="6"/>
  <c r="AA1288" i="6"/>
  <c r="Z993" i="6"/>
  <c r="Y994" i="6"/>
  <c r="U1003" i="6"/>
  <c r="Z1005" i="6"/>
  <c r="AD1019" i="6"/>
  <c r="AB1024" i="6"/>
  <c r="U1027" i="6"/>
  <c r="AG1028" i="6"/>
  <c r="T1029" i="6"/>
  <c r="AA1030" i="6"/>
  <c r="R1032" i="6"/>
  <c r="N1034" i="6"/>
  <c r="AB1034" i="6"/>
  <c r="AD1037" i="6"/>
  <c r="X1037" i="6"/>
  <c r="AB1037" i="6"/>
  <c r="X1042" i="6"/>
  <c r="AG1046" i="6"/>
  <c r="S1046" i="6"/>
  <c r="AB1046" i="6"/>
  <c r="N1046" i="6"/>
  <c r="Y1046" i="6"/>
  <c r="S1048" i="6"/>
  <c r="AF1048" i="6"/>
  <c r="AB1059" i="6"/>
  <c r="AE1062" i="6"/>
  <c r="AC1062" i="6"/>
  <c r="T1062" i="6"/>
  <c r="L1062" i="6"/>
  <c r="Z1066" i="6"/>
  <c r="AE1071" i="6"/>
  <c r="J1071" i="6"/>
  <c r="Z1071" i="6"/>
  <c r="W1071" i="6"/>
  <c r="R1071" i="6"/>
  <c r="V1076" i="6"/>
  <c r="AD1076" i="6"/>
  <c r="AB1076" i="6"/>
  <c r="M1076" i="6"/>
  <c r="S1087" i="6"/>
  <c r="X1097" i="6"/>
  <c r="Z1112" i="6"/>
  <c r="V1112" i="6"/>
  <c r="T1112" i="6"/>
  <c r="AF1112" i="6"/>
  <c r="Q1112" i="6"/>
  <c r="AE1112" i="6"/>
  <c r="P1112" i="6"/>
  <c r="AA1112" i="6"/>
  <c r="J1112" i="6"/>
  <c r="AF1148" i="6"/>
  <c r="V1003" i="6"/>
  <c r="AC1024" i="6"/>
  <c r="V1029" i="6"/>
  <c r="V1032" i="6"/>
  <c r="O1034" i="6"/>
  <c r="AC1034" i="6"/>
  <c r="AD1049" i="6"/>
  <c r="AE1049" i="6"/>
  <c r="M1049" i="6"/>
  <c r="X1049" i="6"/>
  <c r="AC1049" i="6"/>
  <c r="AG1052" i="6"/>
  <c r="AA1052" i="6"/>
  <c r="R1052" i="6"/>
  <c r="X1058" i="6"/>
  <c r="J1058" i="6"/>
  <c r="AG1058" i="6"/>
  <c r="S1058" i="6"/>
  <c r="Z1058" i="6"/>
  <c r="V1069" i="6"/>
  <c r="P1069" i="6"/>
  <c r="J1069" i="6"/>
  <c r="Y1069" i="6"/>
  <c r="T1087" i="6"/>
  <c r="Y1097" i="6"/>
  <c r="AA1115" i="6"/>
  <c r="AG1115" i="6"/>
  <c r="AE1115" i="6"/>
  <c r="N1115" i="6"/>
  <c r="AE1119" i="6"/>
  <c r="K1119" i="6"/>
  <c r="J1119" i="6"/>
  <c r="AA1119" i="6"/>
  <c r="Y1119" i="6"/>
  <c r="Q1119" i="6"/>
  <c r="AG1121" i="6"/>
  <c r="AF1121" i="6"/>
  <c r="AD1121" i="6"/>
  <c r="AG1127" i="6"/>
  <c r="U1127" i="6"/>
  <c r="M1127" i="6"/>
  <c r="V1142" i="6"/>
  <c r="AE1142" i="6"/>
  <c r="AD1142" i="6"/>
  <c r="U1142" i="6"/>
  <c r="Q1142" i="6"/>
  <c r="O1142" i="6"/>
  <c r="M1142" i="6"/>
  <c r="AB1185" i="6"/>
  <c r="L1185" i="6"/>
  <c r="W1185" i="6"/>
  <c r="Z1185" i="6"/>
  <c r="X1185" i="6"/>
  <c r="U1185" i="6"/>
  <c r="T1185" i="6"/>
  <c r="S1185" i="6"/>
  <c r="Q1185" i="6"/>
  <c r="P1185" i="6"/>
  <c r="AG1185" i="6"/>
  <c r="O1185" i="6"/>
  <c r="AF1185" i="6"/>
  <c r="N1185" i="6"/>
  <c r="AD1185" i="6"/>
  <c r="K1185" i="6"/>
  <c r="AG1206" i="6"/>
  <c r="AD1206" i="6"/>
  <c r="Q1206" i="6"/>
  <c r="Z1206" i="6"/>
  <c r="M1206" i="6"/>
  <c r="V1206" i="6"/>
  <c r="T1206" i="6"/>
  <c r="S1206" i="6"/>
  <c r="R1206" i="6"/>
  <c r="AF1206" i="6"/>
  <c r="P1206" i="6"/>
  <c r="AE1206" i="6"/>
  <c r="O1206" i="6"/>
  <c r="AC1206" i="6"/>
  <c r="N1206" i="6"/>
  <c r="AB1206" i="6"/>
  <c r="L1206" i="6"/>
  <c r="AA1206" i="6"/>
  <c r="K1206" i="6"/>
  <c r="Y1206" i="6"/>
  <c r="J1206" i="6"/>
  <c r="U1237" i="6"/>
  <c r="Z1237" i="6"/>
  <c r="V1237" i="6"/>
  <c r="S1237" i="6"/>
  <c r="K1237" i="6"/>
  <c r="AG1237" i="6"/>
  <c r="AF1237" i="6"/>
  <c r="AD1237" i="6"/>
  <c r="W1237" i="6"/>
  <c r="T1237" i="6"/>
  <c r="R1237" i="6"/>
  <c r="N1237" i="6"/>
  <c r="AE993" i="6"/>
  <c r="AA994" i="6"/>
  <c r="U1001" i="6"/>
  <c r="AC1003" i="6"/>
  <c r="AE1024" i="6"/>
  <c r="Z1027" i="6"/>
  <c r="J1029" i="6"/>
  <c r="W1029" i="6"/>
  <c r="Z1032" i="6"/>
  <c r="P1034" i="6"/>
  <c r="AE1034" i="6"/>
  <c r="AG1042" i="6"/>
  <c r="Q1042" i="6"/>
  <c r="Z1042" i="6"/>
  <c r="J1049" i="6"/>
  <c r="AF1049" i="6"/>
  <c r="J1052" i="6"/>
  <c r="K1058" i="6"/>
  <c r="AA1058" i="6"/>
  <c r="U1060" i="6"/>
  <c r="S1060" i="6"/>
  <c r="AA1066" i="6"/>
  <c r="L1066" i="6"/>
  <c r="U1066" i="6"/>
  <c r="AG1066" i="6"/>
  <c r="P1066" i="6"/>
  <c r="AD1066" i="6"/>
  <c r="K1069" i="6"/>
  <c r="T1084" i="6"/>
  <c r="AD1084" i="6"/>
  <c r="V1084" i="6"/>
  <c r="U1084" i="6"/>
  <c r="K1084" i="6"/>
  <c r="W1087" i="6"/>
  <c r="Z1097" i="6"/>
  <c r="O1115" i="6"/>
  <c r="M1119" i="6"/>
  <c r="R1121" i="6"/>
  <c r="AA1123" i="6"/>
  <c r="AE1123" i="6"/>
  <c r="AD1123" i="6"/>
  <c r="W1123" i="6"/>
  <c r="S1123" i="6"/>
  <c r="K1123" i="6"/>
  <c r="Z1127" i="6"/>
  <c r="Y1135" i="6"/>
  <c r="V1135" i="6"/>
  <c r="U1135" i="6"/>
  <c r="R1135" i="6"/>
  <c r="Q1135" i="6"/>
  <c r="P1135" i="6"/>
  <c r="AG1135" i="6"/>
  <c r="M1135" i="6"/>
  <c r="AD1135" i="6"/>
  <c r="J1135" i="6"/>
  <c r="V1152" i="6"/>
  <c r="AF1152" i="6"/>
  <c r="Y1152" i="6"/>
  <c r="U1152" i="6"/>
  <c r="T1152" i="6"/>
  <c r="Q1152" i="6"/>
  <c r="M1152" i="6"/>
  <c r="K1152" i="6"/>
  <c r="W1206" i="6"/>
  <c r="L1237" i="6"/>
  <c r="Y1310" i="6"/>
  <c r="AD1310" i="6"/>
  <c r="AB1310" i="6"/>
  <c r="W1310" i="6"/>
  <c r="U1310" i="6"/>
  <c r="T1310" i="6"/>
  <c r="S1310" i="6"/>
  <c r="Q1310" i="6"/>
  <c r="P1310" i="6"/>
  <c r="N1310" i="6"/>
  <c r="K1310" i="6"/>
  <c r="AF1310" i="6"/>
  <c r="AB994" i="6"/>
  <c r="AA1001" i="6"/>
  <c r="AD1003" i="6"/>
  <c r="AG1024" i="6"/>
  <c r="AE1032" i="6"/>
  <c r="Q1034" i="6"/>
  <c r="AF1034" i="6"/>
  <c r="X1087" i="6"/>
  <c r="AE1097" i="6"/>
  <c r="AG1159" i="6"/>
  <c r="AA1159" i="6"/>
  <c r="Z1159" i="6"/>
  <c r="V1159" i="6"/>
  <c r="U1159" i="6"/>
  <c r="T1159" i="6"/>
  <c r="Q1159" i="6"/>
  <c r="P1159" i="6"/>
  <c r="O1159" i="6"/>
  <c r="AF1159" i="6"/>
  <c r="N1159" i="6"/>
  <c r="AD1159" i="6"/>
  <c r="M1159" i="6"/>
  <c r="V1164" i="6"/>
  <c r="W1164" i="6"/>
  <c r="AE1310" i="6"/>
  <c r="AE821" i="6"/>
  <c r="W901" i="6"/>
  <c r="S902" i="6"/>
  <c r="W914" i="6"/>
  <c r="T915" i="6"/>
  <c r="W955" i="6"/>
  <c r="X974" i="6"/>
  <c r="S985" i="6"/>
  <c r="AC986" i="6"/>
  <c r="S989" i="6"/>
  <c r="K993" i="6"/>
  <c r="K994" i="6"/>
  <c r="AC994" i="6"/>
  <c r="AE1003" i="6"/>
  <c r="N1005" i="6"/>
  <c r="AE1005" i="6"/>
  <c r="Y1018" i="6"/>
  <c r="J1024" i="6"/>
  <c r="AE1027" i="6"/>
  <c r="L1029" i="6"/>
  <c r="Y1029" i="6"/>
  <c r="N1030" i="6"/>
  <c r="M1031" i="6"/>
  <c r="AB1033" i="6"/>
  <c r="S1034" i="6"/>
  <c r="AG1034" i="6"/>
  <c r="N1037" i="6"/>
  <c r="AG1037" i="6"/>
  <c r="L1042" i="6"/>
  <c r="AB1042" i="6"/>
  <c r="R1045" i="6"/>
  <c r="M1046" i="6"/>
  <c r="AE1046" i="6"/>
  <c r="N1049" i="6"/>
  <c r="AE1050" i="6"/>
  <c r="Y1050" i="6"/>
  <c r="S1050" i="6"/>
  <c r="AD1051" i="6"/>
  <c r="Z1051" i="6"/>
  <c r="Q1051" i="6"/>
  <c r="O1052" i="6"/>
  <c r="M1058" i="6"/>
  <c r="AC1058" i="6"/>
  <c r="Q1060" i="6"/>
  <c r="S1062" i="6"/>
  <c r="AG1064" i="6"/>
  <c r="O1064" i="6"/>
  <c r="AF1064" i="6"/>
  <c r="W1064" i="6"/>
  <c r="M1066" i="6"/>
  <c r="AG1067" i="6"/>
  <c r="AC1067" i="6"/>
  <c r="P1067" i="6"/>
  <c r="Y1067" i="6"/>
  <c r="L1067" i="6"/>
  <c r="T1067" i="6"/>
  <c r="Z1067" i="6"/>
  <c r="O1069" i="6"/>
  <c r="S1071" i="6"/>
  <c r="W1073" i="6"/>
  <c r="K1073" i="6"/>
  <c r="AF1073" i="6"/>
  <c r="U1073" i="6"/>
  <c r="Y1077" i="6"/>
  <c r="S1077" i="6"/>
  <c r="R1084" i="6"/>
  <c r="AA1087" i="6"/>
  <c r="AD1096" i="6"/>
  <c r="R1096" i="6"/>
  <c r="AE1106" i="6"/>
  <c r="K1106" i="6"/>
  <c r="J1106" i="6"/>
  <c r="AA1106" i="6"/>
  <c r="Y1106" i="6"/>
  <c r="Q1106" i="6"/>
  <c r="Y1109" i="6"/>
  <c r="W1109" i="6"/>
  <c r="R1109" i="6"/>
  <c r="O1109" i="6"/>
  <c r="AF1109" i="6"/>
  <c r="R1112" i="6"/>
  <c r="Z1115" i="6"/>
  <c r="AG1117" i="6"/>
  <c r="AD1117" i="6"/>
  <c r="Q1117" i="6"/>
  <c r="AC1117" i="6"/>
  <c r="P1117" i="6"/>
  <c r="Z1117" i="6"/>
  <c r="M1117" i="6"/>
  <c r="Y1117" i="6"/>
  <c r="L1117" i="6"/>
  <c r="T1117" i="6"/>
  <c r="AE1117" i="6"/>
  <c r="T1119" i="6"/>
  <c r="AB1122" i="6"/>
  <c r="AE1122" i="6"/>
  <c r="M1122" i="6"/>
  <c r="AD1122" i="6"/>
  <c r="L1122" i="6"/>
  <c r="Y1122" i="6"/>
  <c r="X1122" i="6"/>
  <c r="R1122" i="6"/>
  <c r="P1123" i="6"/>
  <c r="X1129" i="6"/>
  <c r="W1129" i="6"/>
  <c r="P1129" i="6"/>
  <c r="N1129" i="6"/>
  <c r="K1129" i="6"/>
  <c r="J1129" i="6"/>
  <c r="AE1129" i="6"/>
  <c r="T1135" i="6"/>
  <c r="L1159" i="6"/>
  <c r="U1164" i="6"/>
  <c r="X1178" i="6"/>
  <c r="AE1178" i="6"/>
  <c r="N1178" i="6"/>
  <c r="Z1178" i="6"/>
  <c r="AC1178" i="6"/>
  <c r="AA1178" i="6"/>
  <c r="Y1178" i="6"/>
  <c r="V1178" i="6"/>
  <c r="T1178" i="6"/>
  <c r="S1178" i="6"/>
  <c r="R1178" i="6"/>
  <c r="Q1178" i="6"/>
  <c r="O1178" i="6"/>
  <c r="M1178" i="6"/>
  <c r="AC1185" i="6"/>
  <c r="Z974" i="6"/>
  <c r="U985" i="6"/>
  <c r="W989" i="6"/>
  <c r="L993" i="6"/>
  <c r="L994" i="6"/>
  <c r="AE994" i="6"/>
  <c r="AG1003" i="6"/>
  <c r="O1005" i="6"/>
  <c r="AF1005" i="6"/>
  <c r="Z1018" i="6"/>
  <c r="J1023" i="6"/>
  <c r="L1024" i="6"/>
  <c r="N1025" i="6"/>
  <c r="AG1027" i="6"/>
  <c r="M1029" i="6"/>
  <c r="Z1029" i="6"/>
  <c r="O1030" i="6"/>
  <c r="N1031" i="6"/>
  <c r="J1033" i="6"/>
  <c r="AF1033" i="6"/>
  <c r="T1034" i="6"/>
  <c r="P1037" i="6"/>
  <c r="AE1038" i="6"/>
  <c r="S1038" i="6"/>
  <c r="AG1038" i="6"/>
  <c r="M1042" i="6"/>
  <c r="AC1042" i="6"/>
  <c r="T1045" i="6"/>
  <c r="O1046" i="6"/>
  <c r="AF1046" i="6"/>
  <c r="P1049" i="6"/>
  <c r="K1050" i="6"/>
  <c r="L1051" i="6"/>
  <c r="S1052" i="6"/>
  <c r="N1058" i="6"/>
  <c r="AE1058" i="6"/>
  <c r="Z1060" i="6"/>
  <c r="U1062" i="6"/>
  <c r="J1064" i="6"/>
  <c r="N1066" i="6"/>
  <c r="J1067" i="6"/>
  <c r="AA1067" i="6"/>
  <c r="T1069" i="6"/>
  <c r="U1071" i="6"/>
  <c r="P1073" i="6"/>
  <c r="O1077" i="6"/>
  <c r="W1083" i="6"/>
  <c r="AE1083" i="6"/>
  <c r="V1083" i="6"/>
  <c r="U1083" i="6"/>
  <c r="K1083" i="6"/>
  <c r="S1084" i="6"/>
  <c r="AC1087" i="6"/>
  <c r="U1096" i="6"/>
  <c r="AA1099" i="6"/>
  <c r="M1106" i="6"/>
  <c r="K1109" i="6"/>
  <c r="S1112" i="6"/>
  <c r="V1116" i="6"/>
  <c r="AB1116" i="6"/>
  <c r="M1116" i="6"/>
  <c r="AA1116" i="6"/>
  <c r="L1116" i="6"/>
  <c r="X1116" i="6"/>
  <c r="W1116" i="6"/>
  <c r="AF1116" i="6"/>
  <c r="P1116" i="6"/>
  <c r="J1117" i="6"/>
  <c r="AF1117" i="6"/>
  <c r="V1119" i="6"/>
  <c r="J1122" i="6"/>
  <c r="R1123" i="6"/>
  <c r="R1129" i="6"/>
  <c r="AE1132" i="6"/>
  <c r="AD1132" i="6"/>
  <c r="N1132" i="6"/>
  <c r="AC1132" i="6"/>
  <c r="M1132" i="6"/>
  <c r="AB1132" i="6"/>
  <c r="L1132" i="6"/>
  <c r="Z1132" i="6"/>
  <c r="Y1132" i="6"/>
  <c r="U1132" i="6"/>
  <c r="T1132" i="6"/>
  <c r="Q1132" i="6"/>
  <c r="Z1135" i="6"/>
  <c r="AB1159" i="6"/>
  <c r="J1178" i="6"/>
  <c r="Z1242" i="6"/>
  <c r="AD1242" i="6"/>
  <c r="O1242" i="6"/>
  <c r="AE1242" i="6"/>
  <c r="P1242" i="6"/>
  <c r="AE1305" i="6"/>
  <c r="AC1305" i="6"/>
  <c r="W1305" i="6"/>
  <c r="V1305" i="6"/>
  <c r="S1305" i="6"/>
  <c r="Q1305" i="6"/>
  <c r="N1305" i="6"/>
  <c r="M1024" i="6"/>
  <c r="N1029" i="6"/>
  <c r="AA1029" i="6"/>
  <c r="Q1031" i="6"/>
  <c r="U1034" i="6"/>
  <c r="N1042" i="6"/>
  <c r="AD1042" i="6"/>
  <c r="U1052" i="6"/>
  <c r="O1058" i="6"/>
  <c r="AF1058" i="6"/>
  <c r="AD1060" i="6"/>
  <c r="U1069" i="6"/>
  <c r="W1119" i="6"/>
  <c r="Y1123" i="6"/>
  <c r="S1126" i="6"/>
  <c r="R1126" i="6"/>
  <c r="AF1126" i="6"/>
  <c r="L1126" i="6"/>
  <c r="AE1126" i="6"/>
  <c r="J1126" i="6"/>
  <c r="AA1126" i="6"/>
  <c r="Z1126" i="6"/>
  <c r="W1126" i="6"/>
  <c r="AA1135" i="6"/>
  <c r="V1154" i="6"/>
  <c r="U1154" i="6"/>
  <c r="T1154" i="6"/>
  <c r="AG1154" i="6"/>
  <c r="R1154" i="6"/>
  <c r="AF1154" i="6"/>
  <c r="Q1154" i="6"/>
  <c r="AE1154" i="6"/>
  <c r="O1154" i="6"/>
  <c r="AD1154" i="6"/>
  <c r="N1154" i="6"/>
  <c r="AC1154" i="6"/>
  <c r="M1154" i="6"/>
  <c r="AA1154" i="6"/>
  <c r="K1154" i="6"/>
  <c r="AC1159" i="6"/>
  <c r="AC1180" i="6"/>
  <c r="Z1180" i="6"/>
  <c r="S1180" i="6"/>
  <c r="AE1180" i="6"/>
  <c r="AB1180" i="6"/>
  <c r="AA1180" i="6"/>
  <c r="W1180" i="6"/>
  <c r="U1180" i="6"/>
  <c r="T1180" i="6"/>
  <c r="Q1180" i="6"/>
  <c r="O1180" i="6"/>
  <c r="N1180" i="6"/>
  <c r="M1180" i="6"/>
  <c r="U1212" i="6"/>
  <c r="Y1212" i="6"/>
  <c r="K1212" i="6"/>
  <c r="AF1212" i="6"/>
  <c r="X1212" i="6"/>
  <c r="W1212" i="6"/>
  <c r="O1003" i="6"/>
  <c r="M1004" i="6"/>
  <c r="P1006" i="6"/>
  <c r="W1034" i="6"/>
  <c r="AG1059" i="6"/>
  <c r="R1059" i="6"/>
  <c r="Z1087" i="6"/>
  <c r="V1087" i="6"/>
  <c r="R1087" i="6"/>
  <c r="AF1087" i="6"/>
  <c r="Q1087" i="6"/>
  <c r="AB1087" i="6"/>
  <c r="K1087" i="6"/>
  <c r="AE1087" i="6"/>
  <c r="AB1097" i="6"/>
  <c r="R1097" i="6"/>
  <c r="Q1097" i="6"/>
  <c r="AD1097" i="6"/>
  <c r="L1097" i="6"/>
  <c r="AC1097" i="6"/>
  <c r="J1097" i="6"/>
  <c r="V1097" i="6"/>
  <c r="AF1135" i="6"/>
  <c r="J1180" i="6"/>
  <c r="U1191" i="6"/>
  <c r="N1191" i="6"/>
  <c r="AF1191" i="6"/>
  <c r="AD1191" i="6"/>
  <c r="AA1191" i="6"/>
  <c r="R1191" i="6"/>
  <c r="T1212" i="6"/>
  <c r="X778" i="6"/>
  <c r="O821" i="6"/>
  <c r="AF842" i="6"/>
  <c r="X902" i="6"/>
  <c r="AD909" i="6"/>
  <c r="AG914" i="6"/>
  <c r="Y915" i="6"/>
  <c r="O945" i="6"/>
  <c r="AB961" i="6"/>
  <c r="T968" i="6"/>
  <c r="U971" i="6"/>
  <c r="M974" i="6"/>
  <c r="AC974" i="6"/>
  <c r="AC982" i="6"/>
  <c r="AB985" i="6"/>
  <c r="Y990" i="6"/>
  <c r="P993" i="6"/>
  <c r="O994" i="6"/>
  <c r="AD998" i="6"/>
  <c r="P1003" i="6"/>
  <c r="R1004" i="6"/>
  <c r="S1005" i="6"/>
  <c r="S1006" i="6"/>
  <c r="T1012" i="6"/>
  <c r="U1016" i="6"/>
  <c r="N1019" i="6"/>
  <c r="T1023" i="6"/>
  <c r="Q1024" i="6"/>
  <c r="T1025" i="6"/>
  <c r="N1027" i="6"/>
  <c r="R1028" i="6"/>
  <c r="P1029" i="6"/>
  <c r="AC1029" i="6"/>
  <c r="V1030" i="6"/>
  <c r="J1032" i="6"/>
  <c r="N1033" i="6"/>
  <c r="J1034" i="6"/>
  <c r="X1034" i="6"/>
  <c r="S1036" i="6"/>
  <c r="T1037" i="6"/>
  <c r="P1038" i="6"/>
  <c r="AE1040" i="6"/>
  <c r="P1042" i="6"/>
  <c r="AG1043" i="6"/>
  <c r="T1043" i="6"/>
  <c r="W1043" i="6"/>
  <c r="AA1045" i="6"/>
  <c r="T1046" i="6"/>
  <c r="O1047" i="6"/>
  <c r="T1049" i="6"/>
  <c r="Q1050" i="6"/>
  <c r="T1051" i="6"/>
  <c r="AB1052" i="6"/>
  <c r="Q1058" i="6"/>
  <c r="L1059" i="6"/>
  <c r="AD1062" i="6"/>
  <c r="S1064" i="6"/>
  <c r="S1066" i="6"/>
  <c r="N1067" i="6"/>
  <c r="AE1067" i="6"/>
  <c r="AB1069" i="6"/>
  <c r="AD1071" i="6"/>
  <c r="X1073" i="6"/>
  <c r="V1078" i="6"/>
  <c r="T1078" i="6"/>
  <c r="AF1078" i="6"/>
  <c r="P1078" i="6"/>
  <c r="AE1078" i="6"/>
  <c r="O1078" i="6"/>
  <c r="Z1078" i="6"/>
  <c r="K1078" i="6"/>
  <c r="AG1080" i="6"/>
  <c r="X1080" i="6"/>
  <c r="K1080" i="6"/>
  <c r="T1080" i="6"/>
  <c r="AF1080" i="6"/>
  <c r="S1080" i="6"/>
  <c r="AB1080" i="6"/>
  <c r="O1080" i="6"/>
  <c r="AA1080" i="6"/>
  <c r="O1083" i="6"/>
  <c r="AG1084" i="6"/>
  <c r="J1087" i="6"/>
  <c r="AG1092" i="6"/>
  <c r="AF1092" i="6"/>
  <c r="S1092" i="6"/>
  <c r="AE1092" i="6"/>
  <c r="R1092" i="6"/>
  <c r="AB1092" i="6"/>
  <c r="O1092" i="6"/>
  <c r="AA1092" i="6"/>
  <c r="N1092" i="6"/>
  <c r="W1092" i="6"/>
  <c r="J1092" i="6"/>
  <c r="AD1092" i="6"/>
  <c r="M1097" i="6"/>
  <c r="AC1102" i="6"/>
  <c r="AE1102" i="6"/>
  <c r="V1106" i="6"/>
  <c r="U1109" i="6"/>
  <c r="AB1112" i="6"/>
  <c r="O1116" i="6"/>
  <c r="O1117" i="6"/>
  <c r="AF1119" i="6"/>
  <c r="S1122" i="6"/>
  <c r="X1124" i="6"/>
  <c r="W1124" i="6"/>
  <c r="S1124" i="6"/>
  <c r="Q1124" i="6"/>
  <c r="AC1124" i="6"/>
  <c r="K1124" i="6"/>
  <c r="N1126" i="6"/>
  <c r="AC1129" i="6"/>
  <c r="S1132" i="6"/>
  <c r="U1147" i="6"/>
  <c r="AF1147" i="6"/>
  <c r="AD1147" i="6"/>
  <c r="AB1147" i="6"/>
  <c r="V1147" i="6"/>
  <c r="T1147" i="6"/>
  <c r="Q1147" i="6"/>
  <c r="P1147" i="6"/>
  <c r="N1147" i="6"/>
  <c r="J1147" i="6"/>
  <c r="S1154" i="6"/>
  <c r="AF1180" i="6"/>
  <c r="Q1191" i="6"/>
  <c r="R1208" i="6"/>
  <c r="J1208" i="6"/>
  <c r="AB1208" i="6"/>
  <c r="Y1208" i="6"/>
  <c r="X1208" i="6"/>
  <c r="W1208" i="6"/>
  <c r="U1208" i="6"/>
  <c r="Q1208" i="6"/>
  <c r="P1208" i="6"/>
  <c r="N1208" i="6"/>
  <c r="AC902" i="6"/>
  <c r="Q945" i="6"/>
  <c r="N974" i="6"/>
  <c r="AD974" i="6"/>
  <c r="AE985" i="6"/>
  <c r="Q993" i="6"/>
  <c r="Q994" i="6"/>
  <c r="AF998" i="6"/>
  <c r="Q1003" i="6"/>
  <c r="U1004" i="6"/>
  <c r="T1005" i="6"/>
  <c r="V1006" i="6"/>
  <c r="U1012" i="6"/>
  <c r="O1019" i="6"/>
  <c r="S1024" i="6"/>
  <c r="AD1025" i="6"/>
  <c r="P1027" i="6"/>
  <c r="Q1029" i="6"/>
  <c r="AD1029" i="6"/>
  <c r="W1030" i="6"/>
  <c r="L1032" i="6"/>
  <c r="O1033" i="6"/>
  <c r="K1034" i="6"/>
  <c r="U1037" i="6"/>
  <c r="S1042" i="6"/>
  <c r="AB1045" i="6"/>
  <c r="U1046" i="6"/>
  <c r="U1049" i="6"/>
  <c r="T1050" i="6"/>
  <c r="V1051" i="6"/>
  <c r="AE1052" i="6"/>
  <c r="T1058" i="6"/>
  <c r="O1059" i="6"/>
  <c r="AF1062" i="6"/>
  <c r="U1064" i="6"/>
  <c r="T1066" i="6"/>
  <c r="O1067" i="6"/>
  <c r="AF1067" i="6"/>
  <c r="AC1069" i="6"/>
  <c r="AG1071" i="6"/>
  <c r="AB1073" i="6"/>
  <c r="V1085" i="6"/>
  <c r="AE1085" i="6"/>
  <c r="N1085" i="6"/>
  <c r="L1087" i="6"/>
  <c r="Z1093" i="6"/>
  <c r="X1093" i="6"/>
  <c r="W1093" i="6"/>
  <c r="K1093" i="6"/>
  <c r="N1097" i="6"/>
  <c r="Z1099" i="6"/>
  <c r="S1099" i="6"/>
  <c r="R1099" i="6"/>
  <c r="AD1099" i="6"/>
  <c r="O1099" i="6"/>
  <c r="AC1099" i="6"/>
  <c r="L1099" i="6"/>
  <c r="W1099" i="6"/>
  <c r="W1106" i="6"/>
  <c r="AA1109" i="6"/>
  <c r="AE1111" i="6"/>
  <c r="Y1111" i="6"/>
  <c r="W1111" i="6"/>
  <c r="AC1112" i="6"/>
  <c r="R1117" i="6"/>
  <c r="T1122" i="6"/>
  <c r="T1126" i="6"/>
  <c r="U1130" i="6"/>
  <c r="Y1130" i="6"/>
  <c r="Q1130" i="6"/>
  <c r="M1130" i="6"/>
  <c r="K1130" i="6"/>
  <c r="Y1154" i="6"/>
  <c r="AG1180" i="6"/>
  <c r="AE1182" i="6"/>
  <c r="R1182" i="6"/>
  <c r="AG1182" i="6"/>
  <c r="AC1182" i="6"/>
  <c r="U1182" i="6"/>
  <c r="T1182" i="6"/>
  <c r="V1267" i="6"/>
  <c r="Z1267" i="6"/>
  <c r="L1267" i="6"/>
  <c r="Y1267" i="6"/>
  <c r="K1267" i="6"/>
  <c r="W1267" i="6"/>
  <c r="T1267" i="6"/>
  <c r="S1267" i="6"/>
  <c r="AF1267" i="6"/>
  <c r="R1267" i="6"/>
  <c r="AE1267" i="6"/>
  <c r="Q1267" i="6"/>
  <c r="AC1267" i="6"/>
  <c r="O1267" i="6"/>
  <c r="AD1267" i="6"/>
  <c r="AB1267" i="6"/>
  <c r="AA1267" i="6"/>
  <c r="X1267" i="6"/>
  <c r="P1267" i="6"/>
  <c r="N1267" i="6"/>
  <c r="S1054" i="6"/>
  <c r="V1055" i="6"/>
  <c r="AB1057" i="6"/>
  <c r="T1061" i="6"/>
  <c r="V1070" i="6"/>
  <c r="R1074" i="6"/>
  <c r="R1088" i="6"/>
  <c r="S1091" i="6"/>
  <c r="O1094" i="6"/>
  <c r="AE1098" i="6"/>
  <c r="R1103" i="6"/>
  <c r="V1104" i="6"/>
  <c r="AE1108" i="6"/>
  <c r="O1114" i="6"/>
  <c r="AG1120" i="6"/>
  <c r="AD1125" i="6"/>
  <c r="N1131" i="6"/>
  <c r="AB1131" i="6"/>
  <c r="V1133" i="6"/>
  <c r="N1137" i="6"/>
  <c r="AB1137" i="6"/>
  <c r="AF1141" i="6"/>
  <c r="M1143" i="6"/>
  <c r="AG1143" i="6"/>
  <c r="Q1145" i="6"/>
  <c r="AD1145" i="6"/>
  <c r="S1146" i="6"/>
  <c r="N1149" i="6"/>
  <c r="AB1149" i="6"/>
  <c r="R1150" i="6"/>
  <c r="Y1155" i="6"/>
  <c r="AF1156" i="6"/>
  <c r="T1157" i="6"/>
  <c r="N1161" i="6"/>
  <c r="AB1161" i="6"/>
  <c r="AD1165" i="6"/>
  <c r="AC1166" i="6"/>
  <c r="X1167" i="6"/>
  <c r="P1168" i="6"/>
  <c r="AE1168" i="6"/>
  <c r="U1170" i="6"/>
  <c r="Y1170" i="6"/>
  <c r="O1173" i="6"/>
  <c r="AF1173" i="6"/>
  <c r="X1176" i="6"/>
  <c r="AA1176" i="6"/>
  <c r="AD1179" i="6"/>
  <c r="V1179" i="6"/>
  <c r="AE1181" i="6"/>
  <c r="T1181" i="6"/>
  <c r="N1181" i="6"/>
  <c r="AG1189" i="6"/>
  <c r="AB1189" i="6"/>
  <c r="O1189" i="6"/>
  <c r="X1189" i="6"/>
  <c r="K1189" i="6"/>
  <c r="Y1189" i="6"/>
  <c r="Q1190" i="6"/>
  <c r="S1195" i="6"/>
  <c r="U1196" i="6"/>
  <c r="AB1199" i="6"/>
  <c r="Q1203" i="6"/>
  <c r="N1204" i="6"/>
  <c r="AE1204" i="6"/>
  <c r="P1207" i="6"/>
  <c r="S1211" i="6"/>
  <c r="AB1213" i="6"/>
  <c r="AG1219" i="6"/>
  <c r="X1219" i="6"/>
  <c r="J1219" i="6"/>
  <c r="V1219" i="6"/>
  <c r="R1219" i="6"/>
  <c r="AA1219" i="6"/>
  <c r="V1224" i="6"/>
  <c r="S1228" i="6"/>
  <c r="AG1244" i="6"/>
  <c r="X1244" i="6"/>
  <c r="J1244" i="6"/>
  <c r="V1244" i="6"/>
  <c r="S1244" i="6"/>
  <c r="R1244" i="6"/>
  <c r="AB1244" i="6"/>
  <c r="N1244" i="6"/>
  <c r="AD1244" i="6"/>
  <c r="Y1246" i="6"/>
  <c r="W1250" i="6"/>
  <c r="T1255" i="6"/>
  <c r="Z1264" i="6"/>
  <c r="AD1264" i="6"/>
  <c r="AC1264" i="6"/>
  <c r="AA1264" i="6"/>
  <c r="T1264" i="6"/>
  <c r="S1264" i="6"/>
  <c r="O1264" i="6"/>
  <c r="AA1324" i="6"/>
  <c r="R1324" i="6"/>
  <c r="Q1324" i="6"/>
  <c r="V1384" i="6"/>
  <c r="AE1384" i="6"/>
  <c r="AF1384" i="6"/>
  <c r="Z1384" i="6"/>
  <c r="R1384" i="6"/>
  <c r="Q1384" i="6"/>
  <c r="L1384" i="6"/>
  <c r="Z1413" i="6"/>
  <c r="AB1413" i="6"/>
  <c r="U1413" i="6"/>
  <c r="AG1413" i="6"/>
  <c r="AF1413" i="6"/>
  <c r="AC1413" i="6"/>
  <c r="Y1413" i="6"/>
  <c r="Q1413" i="6"/>
  <c r="N1413" i="6"/>
  <c r="M1413" i="6"/>
  <c r="AC1155" i="6"/>
  <c r="V1157" i="6"/>
  <c r="AE1165" i="6"/>
  <c r="X1172" i="6"/>
  <c r="Y1172" i="6"/>
  <c r="U1174" i="6"/>
  <c r="R1174" i="6"/>
  <c r="K1174" i="6"/>
  <c r="V1198" i="6"/>
  <c r="Z1198" i="6"/>
  <c r="AC1199" i="6"/>
  <c r="T1203" i="6"/>
  <c r="Q1207" i="6"/>
  <c r="T1210" i="6"/>
  <c r="S1210" i="6"/>
  <c r="AE1210" i="6"/>
  <c r="M1210" i="6"/>
  <c r="AA1210" i="6"/>
  <c r="U1241" i="6"/>
  <c r="V1241" i="6"/>
  <c r="R1241" i="6"/>
  <c r="O1241" i="6"/>
  <c r="AD1241" i="6"/>
  <c r="Z1246" i="6"/>
  <c r="U1297" i="6"/>
  <c r="T1297" i="6"/>
  <c r="S1297" i="6"/>
  <c r="AG1297" i="6"/>
  <c r="R1297" i="6"/>
  <c r="AF1297" i="6"/>
  <c r="Q1297" i="6"/>
  <c r="AE1297" i="6"/>
  <c r="O1297" i="6"/>
  <c r="AD1297" i="6"/>
  <c r="N1297" i="6"/>
  <c r="AC1297" i="6"/>
  <c r="M1297" i="6"/>
  <c r="AA1297" i="6"/>
  <c r="L1297" i="6"/>
  <c r="Z1297" i="6"/>
  <c r="J1297" i="6"/>
  <c r="P1137" i="6"/>
  <c r="AE1137" i="6"/>
  <c r="O1144" i="6"/>
  <c r="P1149" i="6"/>
  <c r="AE1149" i="6"/>
  <c r="AE1155" i="6"/>
  <c r="J1157" i="6"/>
  <c r="W1157" i="6"/>
  <c r="P1161" i="6"/>
  <c r="AE1161" i="6"/>
  <c r="J1163" i="6"/>
  <c r="K1165" i="6"/>
  <c r="AF1165" i="6"/>
  <c r="AG1169" i="6"/>
  <c r="AB1169" i="6"/>
  <c r="V1169" i="6"/>
  <c r="K1172" i="6"/>
  <c r="L1174" i="6"/>
  <c r="J1198" i="6"/>
  <c r="AD1199" i="6"/>
  <c r="W1203" i="6"/>
  <c r="S1205" i="6"/>
  <c r="Y1205" i="6"/>
  <c r="Q1205" i="6"/>
  <c r="S1207" i="6"/>
  <c r="J1210" i="6"/>
  <c r="AB1210" i="6"/>
  <c r="Z1224" i="6"/>
  <c r="AB1228" i="6"/>
  <c r="AG1231" i="6"/>
  <c r="AB1231" i="6"/>
  <c r="N1231" i="6"/>
  <c r="Z1231" i="6"/>
  <c r="L1231" i="6"/>
  <c r="X1231" i="6"/>
  <c r="J1231" i="6"/>
  <c r="R1231" i="6"/>
  <c r="AD1231" i="6"/>
  <c r="AE1240" i="6"/>
  <c r="AB1240" i="6"/>
  <c r="V1240" i="6"/>
  <c r="T1240" i="6"/>
  <c r="AG1240" i="6"/>
  <c r="O1240" i="6"/>
  <c r="J1241" i="6"/>
  <c r="AC1246" i="6"/>
  <c r="Y1269" i="6"/>
  <c r="Q1269" i="6"/>
  <c r="P1269" i="6"/>
  <c r="AD1269" i="6"/>
  <c r="N1269" i="6"/>
  <c r="AC1269" i="6"/>
  <c r="M1269" i="6"/>
  <c r="AB1269" i="6"/>
  <c r="L1269" i="6"/>
  <c r="AA1269" i="6"/>
  <c r="K1269" i="6"/>
  <c r="Z1269" i="6"/>
  <c r="J1269" i="6"/>
  <c r="W1269" i="6"/>
  <c r="V1297" i="6"/>
  <c r="R1137" i="6"/>
  <c r="AF1137" i="6"/>
  <c r="W1144" i="6"/>
  <c r="Y1146" i="6"/>
  <c r="R1149" i="6"/>
  <c r="AF1149" i="6"/>
  <c r="AF1155" i="6"/>
  <c r="K1157" i="6"/>
  <c r="X1157" i="6"/>
  <c r="O1160" i="6"/>
  <c r="R1161" i="6"/>
  <c r="AF1161" i="6"/>
  <c r="M1163" i="6"/>
  <c r="N1165" i="6"/>
  <c r="AG1165" i="6"/>
  <c r="AC1167" i="6"/>
  <c r="S1168" i="6"/>
  <c r="J1169" i="6"/>
  <c r="W1169" i="6"/>
  <c r="N1172" i="6"/>
  <c r="S1173" i="6"/>
  <c r="N1174" i="6"/>
  <c r="U1188" i="6"/>
  <c r="S1188" i="6"/>
  <c r="L1188" i="6"/>
  <c r="X1190" i="6"/>
  <c r="V1194" i="6"/>
  <c r="K1194" i="6"/>
  <c r="K1198" i="6"/>
  <c r="AG1199" i="6"/>
  <c r="U1202" i="6"/>
  <c r="R1202" i="6"/>
  <c r="Y1203" i="6"/>
  <c r="L1205" i="6"/>
  <c r="V1207" i="6"/>
  <c r="K1210" i="6"/>
  <c r="AF1210" i="6"/>
  <c r="X1213" i="6"/>
  <c r="S1213" i="6"/>
  <c r="AG1213" i="6"/>
  <c r="AE1224" i="6"/>
  <c r="AE1228" i="6"/>
  <c r="K1231" i="6"/>
  <c r="AE1231" i="6"/>
  <c r="J1240" i="6"/>
  <c r="N1241" i="6"/>
  <c r="W1249" i="6"/>
  <c r="T1249" i="6"/>
  <c r="AD1255" i="6"/>
  <c r="AG1257" i="6"/>
  <c r="W1257" i="6"/>
  <c r="V1257" i="6"/>
  <c r="Q1257" i="6"/>
  <c r="P1257" i="6"/>
  <c r="AD1257" i="6"/>
  <c r="O1257" i="6"/>
  <c r="Z1257" i="6"/>
  <c r="K1257" i="6"/>
  <c r="O1269" i="6"/>
  <c r="Y1297" i="6"/>
  <c r="Z1061" i="6"/>
  <c r="AE1070" i="6"/>
  <c r="W1074" i="6"/>
  <c r="AA1088" i="6"/>
  <c r="Y1091" i="6"/>
  <c r="Y1094" i="6"/>
  <c r="X1103" i="6"/>
  <c r="V1114" i="6"/>
  <c r="R1131" i="6"/>
  <c r="AF1131" i="6"/>
  <c r="N1136" i="6"/>
  <c r="S1137" i="6"/>
  <c r="T1143" i="6"/>
  <c r="V1145" i="6"/>
  <c r="J1146" i="6"/>
  <c r="Z1146" i="6"/>
  <c r="S1149" i="6"/>
  <c r="L1157" i="6"/>
  <c r="Y1157" i="6"/>
  <c r="Q1160" i="6"/>
  <c r="S1161" i="6"/>
  <c r="Q1163" i="6"/>
  <c r="O1165" i="6"/>
  <c r="L1167" i="6"/>
  <c r="AD1167" i="6"/>
  <c r="T1168" i="6"/>
  <c r="K1169" i="6"/>
  <c r="X1169" i="6"/>
  <c r="S1172" i="6"/>
  <c r="V1173" i="6"/>
  <c r="Q1174" i="6"/>
  <c r="K1177" i="6"/>
  <c r="Z1186" i="6"/>
  <c r="N1188" i="6"/>
  <c r="Y1190" i="6"/>
  <c r="AC1192" i="6"/>
  <c r="S1192" i="6"/>
  <c r="AF1192" i="6"/>
  <c r="M1192" i="6"/>
  <c r="AG1192" i="6"/>
  <c r="J1194" i="6"/>
  <c r="U1198" i="6"/>
  <c r="V1202" i="6"/>
  <c r="Z1203" i="6"/>
  <c r="R1204" i="6"/>
  <c r="O1205" i="6"/>
  <c r="X1207" i="6"/>
  <c r="L1210" i="6"/>
  <c r="AG1210" i="6"/>
  <c r="J1213" i="6"/>
  <c r="T1214" i="6"/>
  <c r="R1214" i="6"/>
  <c r="AF1214" i="6"/>
  <c r="P1214" i="6"/>
  <c r="AD1214" i="6"/>
  <c r="L1214" i="6"/>
  <c r="AE1214" i="6"/>
  <c r="N1217" i="6"/>
  <c r="AF1217" i="6"/>
  <c r="Z1217" i="6"/>
  <c r="AF1221" i="6"/>
  <c r="AG1221" i="6"/>
  <c r="L1221" i="6"/>
  <c r="AB1221" i="6"/>
  <c r="J1221" i="6"/>
  <c r="Y1221" i="6"/>
  <c r="Y1222" i="6"/>
  <c r="AF1224" i="6"/>
  <c r="AF1228" i="6"/>
  <c r="M1231" i="6"/>
  <c r="K1240" i="6"/>
  <c r="P1241" i="6"/>
  <c r="O1244" i="6"/>
  <c r="U1247" i="6"/>
  <c r="O1247" i="6"/>
  <c r="L1247" i="6"/>
  <c r="K1247" i="6"/>
  <c r="AG1247" i="6"/>
  <c r="J1247" i="6"/>
  <c r="Y1247" i="6"/>
  <c r="N1249" i="6"/>
  <c r="J1257" i="6"/>
  <c r="R1269" i="6"/>
  <c r="U1307" i="6"/>
  <c r="AB1307" i="6"/>
  <c r="Z1307" i="6"/>
  <c r="X1307" i="6"/>
  <c r="V1307" i="6"/>
  <c r="S1307" i="6"/>
  <c r="Q1307" i="6"/>
  <c r="P1307" i="6"/>
  <c r="O1307" i="6"/>
  <c r="L1307" i="6"/>
  <c r="AG1307" i="6"/>
  <c r="K1307" i="6"/>
  <c r="X1074" i="6"/>
  <c r="AB1088" i="6"/>
  <c r="Y1103" i="6"/>
  <c r="W1136" i="6"/>
  <c r="T1137" i="6"/>
  <c r="U1143" i="6"/>
  <c r="K1146" i="6"/>
  <c r="AA1146" i="6"/>
  <c r="T1149" i="6"/>
  <c r="M1157" i="6"/>
  <c r="Z1157" i="6"/>
  <c r="AC1160" i="6"/>
  <c r="T1161" i="6"/>
  <c r="R1163" i="6"/>
  <c r="P1165" i="6"/>
  <c r="M1167" i="6"/>
  <c r="AE1167" i="6"/>
  <c r="W1168" i="6"/>
  <c r="L1169" i="6"/>
  <c r="Y1169" i="6"/>
  <c r="T1172" i="6"/>
  <c r="V1174" i="6"/>
  <c r="N1177" i="6"/>
  <c r="R1187" i="6"/>
  <c r="J1187" i="6"/>
  <c r="O1188" i="6"/>
  <c r="AG1193" i="6"/>
  <c r="N1193" i="6"/>
  <c r="AD1193" i="6"/>
  <c r="U1194" i="6"/>
  <c r="AD1196" i="6"/>
  <c r="V1196" i="6"/>
  <c r="R1196" i="6"/>
  <c r="AF1196" i="6"/>
  <c r="Y1198" i="6"/>
  <c r="AG1202" i="6"/>
  <c r="T1204" i="6"/>
  <c r="R1205" i="6"/>
  <c r="N1210" i="6"/>
  <c r="Y1211" i="6"/>
  <c r="J1211" i="6"/>
  <c r="T1211" i="6"/>
  <c r="AA1211" i="6"/>
  <c r="L1213" i="6"/>
  <c r="AG1227" i="6"/>
  <c r="AB1227" i="6"/>
  <c r="N1227" i="6"/>
  <c r="O1231" i="6"/>
  <c r="Q1240" i="6"/>
  <c r="S1241" i="6"/>
  <c r="P1244" i="6"/>
  <c r="M1247" i="6"/>
  <c r="U1249" i="6"/>
  <c r="AG1256" i="6"/>
  <c r="AE1256" i="6"/>
  <c r="Q1256" i="6"/>
  <c r="AD1256" i="6"/>
  <c r="P1256" i="6"/>
  <c r="AB1256" i="6"/>
  <c r="N1256" i="6"/>
  <c r="AA1256" i="6"/>
  <c r="M1256" i="6"/>
  <c r="Z1256" i="6"/>
  <c r="L1256" i="6"/>
  <c r="V1256" i="6"/>
  <c r="L1257" i="6"/>
  <c r="AF1262" i="6"/>
  <c r="AD1262" i="6"/>
  <c r="AE1264" i="6"/>
  <c r="V1269" i="6"/>
  <c r="Z1299" i="6"/>
  <c r="V1299" i="6"/>
  <c r="T1299" i="6"/>
  <c r="S1299" i="6"/>
  <c r="AF1299" i="6"/>
  <c r="R1299" i="6"/>
  <c r="AE1299" i="6"/>
  <c r="Q1299" i="6"/>
  <c r="AD1299" i="6"/>
  <c r="P1299" i="6"/>
  <c r="AC1299" i="6"/>
  <c r="O1299" i="6"/>
  <c r="AB1299" i="6"/>
  <c r="M1299" i="6"/>
  <c r="AA1299" i="6"/>
  <c r="L1299" i="6"/>
  <c r="Y1299" i="6"/>
  <c r="K1299" i="6"/>
  <c r="J1307" i="6"/>
  <c r="U1203" i="6"/>
  <c r="AF1203" i="6"/>
  <c r="O1203" i="6"/>
  <c r="AB1203" i="6"/>
  <c r="R1207" i="6"/>
  <c r="AC1207" i="6"/>
  <c r="N1207" i="6"/>
  <c r="Z1207" i="6"/>
  <c r="AB1246" i="6"/>
  <c r="V1246" i="6"/>
  <c r="Q1246" i="6"/>
  <c r="P1246" i="6"/>
  <c r="O1246" i="6"/>
  <c r="AA1246" i="6"/>
  <c r="J1246" i="6"/>
  <c r="W1137" i="6"/>
  <c r="W1149" i="6"/>
  <c r="J1155" i="6"/>
  <c r="O1157" i="6"/>
  <c r="AB1157" i="6"/>
  <c r="W1161" i="6"/>
  <c r="Y1163" i="6"/>
  <c r="S1165" i="6"/>
  <c r="Y1168" i="6"/>
  <c r="N1169" i="6"/>
  <c r="AA1169" i="6"/>
  <c r="AC1173" i="6"/>
  <c r="Y1173" i="6"/>
  <c r="K1173" i="6"/>
  <c r="T1173" i="6"/>
  <c r="Z1173" i="6"/>
  <c r="X1174" i="6"/>
  <c r="T1177" i="6"/>
  <c r="J1184" i="6"/>
  <c r="Y1188" i="6"/>
  <c r="AA1190" i="6"/>
  <c r="R1190" i="6"/>
  <c r="AD1190" i="6"/>
  <c r="M1190" i="6"/>
  <c r="AC1190" i="6"/>
  <c r="Y1194" i="6"/>
  <c r="AG1197" i="6"/>
  <c r="V1197" i="6"/>
  <c r="K1197" i="6"/>
  <c r="J1199" i="6"/>
  <c r="K1203" i="6"/>
  <c r="AC1203" i="6"/>
  <c r="W1205" i="6"/>
  <c r="J1207" i="6"/>
  <c r="AA1207" i="6"/>
  <c r="Z1209" i="6"/>
  <c r="P1209" i="6"/>
  <c r="P1210" i="6"/>
  <c r="P1213" i="6"/>
  <c r="T1224" i="6"/>
  <c r="U1224" i="6"/>
  <c r="R1224" i="6"/>
  <c r="N1224" i="6"/>
  <c r="AD1224" i="6"/>
  <c r="T1228" i="6"/>
  <c r="AD1228" i="6"/>
  <c r="AA1228" i="6"/>
  <c r="U1228" i="6"/>
  <c r="P1228" i="6"/>
  <c r="Q1231" i="6"/>
  <c r="S1240" i="6"/>
  <c r="AB1241" i="6"/>
  <c r="K1246" i="6"/>
  <c r="Q1250" i="6"/>
  <c r="AF1250" i="6"/>
  <c r="L1250" i="6"/>
  <c r="AE1250" i="6"/>
  <c r="K1250" i="6"/>
  <c r="AD1250" i="6"/>
  <c r="J1250" i="6"/>
  <c r="V1250" i="6"/>
  <c r="V1255" i="6"/>
  <c r="AC1255" i="6"/>
  <c r="O1255" i="6"/>
  <c r="AB1255" i="6"/>
  <c r="N1255" i="6"/>
  <c r="Z1255" i="6"/>
  <c r="L1255" i="6"/>
  <c r="Y1255" i="6"/>
  <c r="K1255" i="6"/>
  <c r="X1255" i="6"/>
  <c r="J1255" i="6"/>
  <c r="AF1255" i="6"/>
  <c r="R1255" i="6"/>
  <c r="N1257" i="6"/>
  <c r="AE1269" i="6"/>
  <c r="V1284" i="6"/>
  <c r="AA1284" i="6"/>
  <c r="Y1284" i="6"/>
  <c r="T1284" i="6"/>
  <c r="S1284" i="6"/>
  <c r="R1284" i="6"/>
  <c r="Q1284" i="6"/>
  <c r="O1284" i="6"/>
  <c r="AG1284" i="6"/>
  <c r="N1284" i="6"/>
  <c r="AF1284" i="6"/>
  <c r="M1284" i="6"/>
  <c r="AE1284" i="6"/>
  <c r="K1284" i="6"/>
  <c r="R1335" i="6"/>
  <c r="AD1335" i="6"/>
  <c r="O1335" i="6"/>
  <c r="AC1335" i="6"/>
  <c r="M1335" i="6"/>
  <c r="Y1335" i="6"/>
  <c r="X1335" i="6"/>
  <c r="W1335" i="6"/>
  <c r="U1335" i="6"/>
  <c r="S1335" i="6"/>
  <c r="Q1335" i="6"/>
  <c r="P1335" i="6"/>
  <c r="L1335" i="6"/>
  <c r="AG1335" i="6"/>
  <c r="K1335" i="6"/>
  <c r="AE1335" i="6"/>
  <c r="J1335" i="6"/>
  <c r="L1074" i="6"/>
  <c r="AC1074" i="6"/>
  <c r="M1103" i="6"/>
  <c r="AB1103" i="6"/>
  <c r="AB1114" i="6"/>
  <c r="J1137" i="6"/>
  <c r="X1137" i="6"/>
  <c r="Z1143" i="6"/>
  <c r="O1146" i="6"/>
  <c r="AD1146" i="6"/>
  <c r="J1149" i="6"/>
  <c r="X1149" i="6"/>
  <c r="N1155" i="6"/>
  <c r="P1157" i="6"/>
  <c r="AC1157" i="6"/>
  <c r="J1161" i="6"/>
  <c r="X1161" i="6"/>
  <c r="AD1163" i="6"/>
  <c r="U1165" i="6"/>
  <c r="Q1167" i="6"/>
  <c r="K1168" i="6"/>
  <c r="AA1168" i="6"/>
  <c r="O1169" i="6"/>
  <c r="AC1169" i="6"/>
  <c r="J1173" i="6"/>
  <c r="AA1173" i="6"/>
  <c r="AD1174" i="6"/>
  <c r="U1177" i="6"/>
  <c r="K1184" i="6"/>
  <c r="AA1188" i="6"/>
  <c r="K1190" i="6"/>
  <c r="AE1190" i="6"/>
  <c r="AB1195" i="6"/>
  <c r="N1195" i="6"/>
  <c r="R1197" i="6"/>
  <c r="M1199" i="6"/>
  <c r="L1203" i="6"/>
  <c r="AD1203" i="6"/>
  <c r="Z1205" i="6"/>
  <c r="K1207" i="6"/>
  <c r="AB1207" i="6"/>
  <c r="L1209" i="6"/>
  <c r="U1210" i="6"/>
  <c r="R1213" i="6"/>
  <c r="K1224" i="6"/>
  <c r="M1228" i="6"/>
  <c r="S1231" i="6"/>
  <c r="U1240" i="6"/>
  <c r="AC1241" i="6"/>
  <c r="L1246" i="6"/>
  <c r="M1250" i="6"/>
  <c r="M1255" i="6"/>
  <c r="R1257" i="6"/>
  <c r="J1284" i="6"/>
  <c r="Y1290" i="6"/>
  <c r="Z1290" i="6"/>
  <c r="X1299" i="6"/>
  <c r="AG1304" i="6"/>
  <c r="AF1304" i="6"/>
  <c r="S1304" i="6"/>
  <c r="AE1304" i="6"/>
  <c r="R1304" i="6"/>
  <c r="AD1304" i="6"/>
  <c r="Q1304" i="6"/>
  <c r="AC1304" i="6"/>
  <c r="P1304" i="6"/>
  <c r="AB1304" i="6"/>
  <c r="O1304" i="6"/>
  <c r="AA1304" i="6"/>
  <c r="N1304" i="6"/>
  <c r="Z1304" i="6"/>
  <c r="M1304" i="6"/>
  <c r="Y1304" i="6"/>
  <c r="L1304" i="6"/>
  <c r="X1304" i="6"/>
  <c r="K1304" i="6"/>
  <c r="W1304" i="6"/>
  <c r="J1304" i="6"/>
  <c r="Z1335" i="6"/>
  <c r="AE1342" i="6"/>
  <c r="Q1342" i="6"/>
  <c r="AC1342" i="6"/>
  <c r="O1342" i="6"/>
  <c r="AB1342" i="6"/>
  <c r="N1342" i="6"/>
  <c r="AA1342" i="6"/>
  <c r="L1342" i="6"/>
  <c r="AD1342" i="6"/>
  <c r="Z1342" i="6"/>
  <c r="X1342" i="6"/>
  <c r="W1342" i="6"/>
  <c r="U1342" i="6"/>
  <c r="T1342" i="6"/>
  <c r="S1342" i="6"/>
  <c r="R1342" i="6"/>
  <c r="P1342" i="6"/>
  <c r="K1342" i="6"/>
  <c r="K1137" i="6"/>
  <c r="Y1137" i="6"/>
  <c r="P1146" i="6"/>
  <c r="K1149" i="6"/>
  <c r="Y1149" i="6"/>
  <c r="Q1155" i="6"/>
  <c r="Q1157" i="6"/>
  <c r="AD1157" i="6"/>
  <c r="K1161" i="6"/>
  <c r="Y1161" i="6"/>
  <c r="AG1163" i="6"/>
  <c r="V1165" i="6"/>
  <c r="L1168" i="6"/>
  <c r="AB1168" i="6"/>
  <c r="P1169" i="6"/>
  <c r="AD1169" i="6"/>
  <c r="L1173" i="6"/>
  <c r="AB1173" i="6"/>
  <c r="AE1174" i="6"/>
  <c r="AD1177" i="6"/>
  <c r="W1184" i="6"/>
  <c r="AB1188" i="6"/>
  <c r="L1190" i="6"/>
  <c r="AG1190" i="6"/>
  <c r="T1197" i="6"/>
  <c r="P1199" i="6"/>
  <c r="M1203" i="6"/>
  <c r="AF1204" i="6"/>
  <c r="AB1204" i="6"/>
  <c r="M1204" i="6"/>
  <c r="X1204" i="6"/>
  <c r="AA1204" i="6"/>
  <c r="AB1205" i="6"/>
  <c r="L1207" i="6"/>
  <c r="AD1207" i="6"/>
  <c r="N1209" i="6"/>
  <c r="V1210" i="6"/>
  <c r="U1213" i="6"/>
  <c r="L1224" i="6"/>
  <c r="N1228" i="6"/>
  <c r="V1231" i="6"/>
  <c r="V1235" i="6"/>
  <c r="P1235" i="6"/>
  <c r="L1235" i="6"/>
  <c r="W1240" i="6"/>
  <c r="AE1241" i="6"/>
  <c r="N1246" i="6"/>
  <c r="R1250" i="6"/>
  <c r="P1255" i="6"/>
  <c r="X1257" i="6"/>
  <c r="AC1284" i="6"/>
  <c r="AB1335" i="6"/>
  <c r="J1342" i="6"/>
  <c r="AG1355" i="6"/>
  <c r="AA1355" i="6"/>
  <c r="U1355" i="6"/>
  <c r="P1355" i="6"/>
  <c r="O1355" i="6"/>
  <c r="AC1355" i="6"/>
  <c r="AB1355" i="6"/>
  <c r="Z1355" i="6"/>
  <c r="N1355" i="6"/>
  <c r="Z1425" i="6"/>
  <c r="AG1425" i="6"/>
  <c r="AF1425" i="6"/>
  <c r="AC1425" i="6"/>
  <c r="U1425" i="6"/>
  <c r="T1425" i="6"/>
  <c r="AB1425" i="6"/>
  <c r="Y1425" i="6"/>
  <c r="S1425" i="6"/>
  <c r="Q1425" i="6"/>
  <c r="N1425" i="6"/>
  <c r="M1425" i="6"/>
  <c r="AB1229" i="6"/>
  <c r="L1260" i="6"/>
  <c r="AD1265" i="6"/>
  <c r="Z1266" i="6"/>
  <c r="S1271" i="6"/>
  <c r="Z1272" i="6"/>
  <c r="R1274" i="6"/>
  <c r="Z1278" i="6"/>
  <c r="S1279" i="6"/>
  <c r="AF1279" i="6"/>
  <c r="Y1280" i="6"/>
  <c r="AF1285" i="6"/>
  <c r="T1287" i="6"/>
  <c r="AA1291" i="6"/>
  <c r="P1292" i="6"/>
  <c r="AC1292" i="6"/>
  <c r="AC1294" i="6"/>
  <c r="U1300" i="6"/>
  <c r="W1311" i="6"/>
  <c r="P1312" i="6"/>
  <c r="X1315" i="6"/>
  <c r="R1315" i="6"/>
  <c r="T1322" i="6"/>
  <c r="AG1343" i="6"/>
  <c r="AC1343" i="6"/>
  <c r="AA1343" i="6"/>
  <c r="Z1343" i="6"/>
  <c r="U1343" i="6"/>
  <c r="AC1344" i="6"/>
  <c r="O1347" i="6"/>
  <c r="O1353" i="6"/>
  <c r="Q1361" i="6"/>
  <c r="AD1367" i="6"/>
  <c r="V1387" i="6"/>
  <c r="AB1387" i="6"/>
  <c r="N1387" i="6"/>
  <c r="AC1387" i="6"/>
  <c r="O1387" i="6"/>
  <c r="Z1280" i="6"/>
  <c r="AB1291" i="6"/>
  <c r="AF1317" i="6"/>
  <c r="S1317" i="6"/>
  <c r="AE1317" i="6"/>
  <c r="M1317" i="6"/>
  <c r="AB1317" i="6"/>
  <c r="N1325" i="6"/>
  <c r="AA1325" i="6"/>
  <c r="W1326" i="6"/>
  <c r="T1326" i="6"/>
  <c r="AB1331" i="6"/>
  <c r="AC1331" i="6"/>
  <c r="AA1331" i="6"/>
  <c r="V1361" i="6"/>
  <c r="V1378" i="6"/>
  <c r="S1378" i="6"/>
  <c r="AE1378" i="6"/>
  <c r="Q1378" i="6"/>
  <c r="AD1378" i="6"/>
  <c r="P1378" i="6"/>
  <c r="AC1378" i="6"/>
  <c r="O1378" i="6"/>
  <c r="AB1378" i="6"/>
  <c r="AB1266" i="6"/>
  <c r="X1271" i="6"/>
  <c r="AA1274" i="6"/>
  <c r="J1277" i="6"/>
  <c r="V1279" i="6"/>
  <c r="K1280" i="6"/>
  <c r="AA1280" i="6"/>
  <c r="W1287" i="6"/>
  <c r="L1291" i="6"/>
  <c r="AD1291" i="6"/>
  <c r="W1300" i="6"/>
  <c r="M1308" i="6"/>
  <c r="J1317" i="6"/>
  <c r="AD1317" i="6"/>
  <c r="V1321" i="6"/>
  <c r="Z1321" i="6"/>
  <c r="Y1322" i="6"/>
  <c r="J1325" i="6"/>
  <c r="X1326" i="6"/>
  <c r="V1331" i="6"/>
  <c r="AF1337" i="6"/>
  <c r="AG1337" i="6"/>
  <c r="AA1337" i="6"/>
  <c r="AE1340" i="6"/>
  <c r="V1340" i="6"/>
  <c r="R1340" i="6"/>
  <c r="AG1367" i="6"/>
  <c r="W1367" i="6"/>
  <c r="T1367" i="6"/>
  <c r="S1367" i="6"/>
  <c r="R1367" i="6"/>
  <c r="AF1367" i="6"/>
  <c r="Q1392" i="6"/>
  <c r="AG1392" i="6"/>
  <c r="O1392" i="6"/>
  <c r="V1392" i="6"/>
  <c r="U1392" i="6"/>
  <c r="R1392" i="6"/>
  <c r="P1392" i="6"/>
  <c r="N1392" i="6"/>
  <c r="M1392" i="6"/>
  <c r="AD1392" i="6"/>
  <c r="K1392" i="6"/>
  <c r="M1266" i="6"/>
  <c r="AC1266" i="6"/>
  <c r="Y1271" i="6"/>
  <c r="AB1274" i="6"/>
  <c r="T1277" i="6"/>
  <c r="J1279" i="6"/>
  <c r="W1279" i="6"/>
  <c r="L1280" i="6"/>
  <c r="AB1280" i="6"/>
  <c r="J1287" i="6"/>
  <c r="X1287" i="6"/>
  <c r="M1291" i="6"/>
  <c r="AE1291" i="6"/>
  <c r="X1300" i="6"/>
  <c r="Q1302" i="6"/>
  <c r="P1308" i="6"/>
  <c r="Y1314" i="6"/>
  <c r="AE1314" i="6"/>
  <c r="K1317" i="6"/>
  <c r="AG1318" i="6"/>
  <c r="L1318" i="6"/>
  <c r="X1318" i="6"/>
  <c r="AD1318" i="6"/>
  <c r="O1321" i="6"/>
  <c r="Z1322" i="6"/>
  <c r="L1325" i="6"/>
  <c r="Z1326" i="6"/>
  <c r="W1329" i="6"/>
  <c r="O1329" i="6"/>
  <c r="AD1329" i="6"/>
  <c r="N1337" i="6"/>
  <c r="J1340" i="6"/>
  <c r="X1347" i="6"/>
  <c r="AA1353" i="6"/>
  <c r="X1361" i="6"/>
  <c r="V1363" i="6"/>
  <c r="X1363" i="6"/>
  <c r="J1367" i="6"/>
  <c r="V1368" i="6"/>
  <c r="AB1368" i="6"/>
  <c r="AA1368" i="6"/>
  <c r="X1368" i="6"/>
  <c r="AA1371" i="6"/>
  <c r="AE1371" i="6"/>
  <c r="X1371" i="6"/>
  <c r="W1371" i="6"/>
  <c r="U1371" i="6"/>
  <c r="L1378" i="6"/>
  <c r="J1392" i="6"/>
  <c r="AD1410" i="6"/>
  <c r="X1410" i="6"/>
  <c r="V1410" i="6"/>
  <c r="AB1410" i="6"/>
  <c r="W1410" i="6"/>
  <c r="T1410" i="6"/>
  <c r="S1410" i="6"/>
  <c r="Q1410" i="6"/>
  <c r="P1410" i="6"/>
  <c r="L1410" i="6"/>
  <c r="K1410" i="6"/>
  <c r="J1410" i="6"/>
  <c r="AC1200" i="6"/>
  <c r="Q1201" i="6"/>
  <c r="AD1201" i="6"/>
  <c r="AG1220" i="6"/>
  <c r="AB1225" i="6"/>
  <c r="P1229" i="6"/>
  <c r="V1230" i="6"/>
  <c r="O1236" i="6"/>
  <c r="T1238" i="6"/>
  <c r="X1245" i="6"/>
  <c r="AE1260" i="6"/>
  <c r="Q1265" i="6"/>
  <c r="N1266" i="6"/>
  <c r="AD1266" i="6"/>
  <c r="W1268" i="6"/>
  <c r="R1270" i="6"/>
  <c r="J1271" i="6"/>
  <c r="Z1271" i="6"/>
  <c r="O1272" i="6"/>
  <c r="AD1272" i="6"/>
  <c r="Q1273" i="6"/>
  <c r="AD1273" i="6"/>
  <c r="AC1274" i="6"/>
  <c r="U1277" i="6"/>
  <c r="K1279" i="6"/>
  <c r="X1279" i="6"/>
  <c r="M1280" i="6"/>
  <c r="AC1280" i="6"/>
  <c r="K1285" i="6"/>
  <c r="K1287" i="6"/>
  <c r="Y1287" i="6"/>
  <c r="N1291" i="6"/>
  <c r="AF1291" i="6"/>
  <c r="T1292" i="6"/>
  <c r="X1293" i="6"/>
  <c r="O1294" i="6"/>
  <c r="AB1300" i="6"/>
  <c r="U1301" i="6"/>
  <c r="U1302" i="6"/>
  <c r="S1308" i="6"/>
  <c r="M1311" i="6"/>
  <c r="AB1311" i="6"/>
  <c r="AA1312" i="6"/>
  <c r="J1314" i="6"/>
  <c r="Z1315" i="6"/>
  <c r="L1317" i="6"/>
  <c r="J1318" i="6"/>
  <c r="T1319" i="6"/>
  <c r="AB1319" i="6"/>
  <c r="U1319" i="6"/>
  <c r="AG1319" i="6"/>
  <c r="S1321" i="6"/>
  <c r="AD1322" i="6"/>
  <c r="O1325" i="6"/>
  <c r="Y1327" i="6"/>
  <c r="V1327" i="6"/>
  <c r="J1329" i="6"/>
  <c r="AF1329" i="6"/>
  <c r="AG1333" i="6"/>
  <c r="AB1333" i="6"/>
  <c r="K1333" i="6"/>
  <c r="X1333" i="6"/>
  <c r="U1333" i="6"/>
  <c r="AE1333" i="6"/>
  <c r="S1337" i="6"/>
  <c r="K1340" i="6"/>
  <c r="AG1346" i="6"/>
  <c r="AF1346" i="6"/>
  <c r="S1346" i="6"/>
  <c r="AD1346" i="6"/>
  <c r="Q1346" i="6"/>
  <c r="AC1346" i="6"/>
  <c r="P1346" i="6"/>
  <c r="AB1346" i="6"/>
  <c r="O1346" i="6"/>
  <c r="Z1346" i="6"/>
  <c r="Y1347" i="6"/>
  <c r="AF1350" i="6"/>
  <c r="AG1350" i="6"/>
  <c r="U1350" i="6"/>
  <c r="T1350" i="6"/>
  <c r="AB1353" i="6"/>
  <c r="U1356" i="6"/>
  <c r="AD1356" i="6"/>
  <c r="AC1356" i="6"/>
  <c r="Y1361" i="6"/>
  <c r="W1363" i="6"/>
  <c r="AF1366" i="6"/>
  <c r="K1366" i="6"/>
  <c r="AD1366" i="6"/>
  <c r="Z1366" i="6"/>
  <c r="X1366" i="6"/>
  <c r="K1367" i="6"/>
  <c r="AC1369" i="6"/>
  <c r="N1369" i="6"/>
  <c r="J1371" i="6"/>
  <c r="AF1373" i="6"/>
  <c r="R1373" i="6"/>
  <c r="M1378" i="6"/>
  <c r="V1381" i="6"/>
  <c r="U1381" i="6"/>
  <c r="AC1381" i="6"/>
  <c r="Z1381" i="6"/>
  <c r="T1381" i="6"/>
  <c r="W1392" i="6"/>
  <c r="AC1410" i="6"/>
  <c r="AF1260" i="6"/>
  <c r="O1266" i="6"/>
  <c r="AE1266" i="6"/>
  <c r="L1271" i="6"/>
  <c r="AA1271" i="6"/>
  <c r="AD1274" i="6"/>
  <c r="V1277" i="6"/>
  <c r="L1279" i="6"/>
  <c r="Y1279" i="6"/>
  <c r="N1280" i="6"/>
  <c r="AD1280" i="6"/>
  <c r="Q1285" i="6"/>
  <c r="L1287" i="6"/>
  <c r="AA1287" i="6"/>
  <c r="O1291" i="6"/>
  <c r="V1292" i="6"/>
  <c r="AD1300" i="6"/>
  <c r="X1302" i="6"/>
  <c r="U1308" i="6"/>
  <c r="AC1312" i="6"/>
  <c r="N1314" i="6"/>
  <c r="N1317" i="6"/>
  <c r="K1318" i="6"/>
  <c r="W1320" i="6"/>
  <c r="AB1320" i="6"/>
  <c r="P1320" i="6"/>
  <c r="U1321" i="6"/>
  <c r="S1325" i="6"/>
  <c r="K1329" i="6"/>
  <c r="AG1329" i="6"/>
  <c r="T1337" i="6"/>
  <c r="W1340" i="6"/>
  <c r="Z1347" i="6"/>
  <c r="AG1351" i="6"/>
  <c r="U1351" i="6"/>
  <c r="AD1353" i="6"/>
  <c r="Z1361" i="6"/>
  <c r="M1367" i="6"/>
  <c r="L1371" i="6"/>
  <c r="N1378" i="6"/>
  <c r="Z1392" i="6"/>
  <c r="AE1410" i="6"/>
  <c r="S1229" i="6"/>
  <c r="V1236" i="6"/>
  <c r="Y1238" i="6"/>
  <c r="L1248" i="6"/>
  <c r="P1263" i="6"/>
  <c r="S1265" i="6"/>
  <c r="P1266" i="6"/>
  <c r="AF1266" i="6"/>
  <c r="M1271" i="6"/>
  <c r="AB1271" i="6"/>
  <c r="Q1272" i="6"/>
  <c r="AF1272" i="6"/>
  <c r="AE1274" i="6"/>
  <c r="M1279" i="6"/>
  <c r="Z1279" i="6"/>
  <c r="O1280" i="6"/>
  <c r="AE1280" i="6"/>
  <c r="R1285" i="6"/>
  <c r="M1287" i="6"/>
  <c r="AB1287" i="6"/>
  <c r="P1291" i="6"/>
  <c r="J1292" i="6"/>
  <c r="W1292" i="6"/>
  <c r="Q1294" i="6"/>
  <c r="Y1301" i="6"/>
  <c r="Y1302" i="6"/>
  <c r="V1308" i="6"/>
  <c r="P1311" i="6"/>
  <c r="AD1311" i="6"/>
  <c r="AE1312" i="6"/>
  <c r="O1314" i="6"/>
  <c r="AG1316" i="6"/>
  <c r="AC1316" i="6"/>
  <c r="P1316" i="6"/>
  <c r="Y1316" i="6"/>
  <c r="L1316" i="6"/>
  <c r="X1316" i="6"/>
  <c r="P1317" i="6"/>
  <c r="M1318" i="6"/>
  <c r="J1320" i="6"/>
  <c r="X1321" i="6"/>
  <c r="Z1323" i="6"/>
  <c r="K1323" i="6"/>
  <c r="U1323" i="6"/>
  <c r="AB1323" i="6"/>
  <c r="T1325" i="6"/>
  <c r="L1329" i="6"/>
  <c r="AG1334" i="6"/>
  <c r="AC1334" i="6"/>
  <c r="P1334" i="6"/>
  <c r="Z1334" i="6"/>
  <c r="M1334" i="6"/>
  <c r="Y1334" i="6"/>
  <c r="L1334" i="6"/>
  <c r="AA1334" i="6"/>
  <c r="U1337" i="6"/>
  <c r="X1340" i="6"/>
  <c r="P1367" i="6"/>
  <c r="O1371" i="6"/>
  <c r="R1378" i="6"/>
  <c r="AA1392" i="6"/>
  <c r="AF1410" i="6"/>
  <c r="N1420" i="6"/>
  <c r="M1420" i="6"/>
  <c r="L1420" i="6"/>
  <c r="Z1420" i="6"/>
  <c r="AG1420" i="6"/>
  <c r="AE1420" i="6"/>
  <c r="Y1420" i="6"/>
  <c r="X1420" i="6"/>
  <c r="V1420" i="6"/>
  <c r="U1420" i="6"/>
  <c r="S1420" i="6"/>
  <c r="R1420" i="6"/>
  <c r="U1437" i="6"/>
  <c r="AG1437" i="6"/>
  <c r="AB1437" i="6"/>
  <c r="R1437" i="6"/>
  <c r="N1437" i="6"/>
  <c r="AG1274" i="6"/>
  <c r="P1280" i="6"/>
  <c r="AG1280" i="6"/>
  <c r="R1291" i="6"/>
  <c r="Z1302" i="6"/>
  <c r="W1308" i="6"/>
  <c r="R1317" i="6"/>
  <c r="W1322" i="6"/>
  <c r="N1322" i="6"/>
  <c r="AE1322" i="6"/>
  <c r="U1325" i="6"/>
  <c r="V1337" i="6"/>
  <c r="W1347" i="6"/>
  <c r="S1347" i="6"/>
  <c r="R1347" i="6"/>
  <c r="AG1347" i="6"/>
  <c r="Q1347" i="6"/>
  <c r="AC1347" i="6"/>
  <c r="X1353" i="6"/>
  <c r="T1353" i="6"/>
  <c r="S1353" i="6"/>
  <c r="Q1353" i="6"/>
  <c r="AG1353" i="6"/>
  <c r="AG1361" i="6"/>
  <c r="S1361" i="6"/>
  <c r="P1361" i="6"/>
  <c r="AE1361" i="6"/>
  <c r="O1361" i="6"/>
  <c r="AC1361" i="6"/>
  <c r="N1361" i="6"/>
  <c r="AB1361" i="6"/>
  <c r="Q1367" i="6"/>
  <c r="T1371" i="6"/>
  <c r="T1378" i="6"/>
  <c r="AB1392" i="6"/>
  <c r="V1400" i="6"/>
  <c r="Y1400" i="6"/>
  <c r="T1400" i="6"/>
  <c r="AF1400" i="6"/>
  <c r="AD1400" i="6"/>
  <c r="AC1400" i="6"/>
  <c r="U1400" i="6"/>
  <c r="Q1400" i="6"/>
  <c r="N1400" i="6"/>
  <c r="M1400" i="6"/>
  <c r="V1201" i="6"/>
  <c r="V1218" i="6"/>
  <c r="P1225" i="6"/>
  <c r="U1229" i="6"/>
  <c r="M1230" i="6"/>
  <c r="Z1230" i="6"/>
  <c r="Z1236" i="6"/>
  <c r="V1243" i="6"/>
  <c r="M1245" i="6"/>
  <c r="AB1245" i="6"/>
  <c r="AA1248" i="6"/>
  <c r="P1253" i="6"/>
  <c r="R1254" i="6"/>
  <c r="K1261" i="6"/>
  <c r="AB1263" i="6"/>
  <c r="Z1265" i="6"/>
  <c r="R1266" i="6"/>
  <c r="Z1270" i="6"/>
  <c r="O1271" i="6"/>
  <c r="AD1271" i="6"/>
  <c r="V1273" i="6"/>
  <c r="N1274" i="6"/>
  <c r="K1278" i="6"/>
  <c r="O1279" i="6"/>
  <c r="AB1279" i="6"/>
  <c r="Q1280" i="6"/>
  <c r="U1282" i="6"/>
  <c r="T1285" i="6"/>
  <c r="P1287" i="6"/>
  <c r="AD1287" i="6"/>
  <c r="U1289" i="6"/>
  <c r="T1291" i="6"/>
  <c r="L1292" i="6"/>
  <c r="Y1292" i="6"/>
  <c r="M1293" i="6"/>
  <c r="T1294" i="6"/>
  <c r="Z1296" i="6"/>
  <c r="U1298" i="6"/>
  <c r="N1300" i="6"/>
  <c r="K1301" i="6"/>
  <c r="AD1303" i="6"/>
  <c r="AD1308" i="6"/>
  <c r="R1311" i="6"/>
  <c r="AF1311" i="6"/>
  <c r="Y1313" i="6"/>
  <c r="V1314" i="6"/>
  <c r="K1316" i="6"/>
  <c r="AA1316" i="6"/>
  <c r="V1317" i="6"/>
  <c r="Q1318" i="6"/>
  <c r="N1319" i="6"/>
  <c r="O1320" i="6"/>
  <c r="K1322" i="6"/>
  <c r="L1323" i="6"/>
  <c r="AD1323" i="6"/>
  <c r="V1325" i="6"/>
  <c r="U1327" i="6"/>
  <c r="Q1329" i="6"/>
  <c r="P1333" i="6"/>
  <c r="K1334" i="6"/>
  <c r="AD1334" i="6"/>
  <c r="O1344" i="6"/>
  <c r="M1346" i="6"/>
  <c r="J1347" i="6"/>
  <c r="AD1347" i="6"/>
  <c r="J1353" i="6"/>
  <c r="AC1354" i="6"/>
  <c r="O1354" i="6"/>
  <c r="AA1354" i="6"/>
  <c r="L1354" i="6"/>
  <c r="Z1354" i="6"/>
  <c r="K1354" i="6"/>
  <c r="X1354" i="6"/>
  <c r="J1354" i="6"/>
  <c r="AF1354" i="6"/>
  <c r="AB1356" i="6"/>
  <c r="J1361" i="6"/>
  <c r="S1366" i="6"/>
  <c r="V1367" i="6"/>
  <c r="Z1369" i="6"/>
  <c r="Z1371" i="6"/>
  <c r="AF1374" i="6"/>
  <c r="W1374" i="6"/>
  <c r="Z1376" i="6"/>
  <c r="W1378" i="6"/>
  <c r="V1390" i="6"/>
  <c r="Y1390" i="6"/>
  <c r="K1390" i="6"/>
  <c r="W1390" i="6"/>
  <c r="R1390" i="6"/>
  <c r="Q1390" i="6"/>
  <c r="AF1390" i="6"/>
  <c r="P1390" i="6"/>
  <c r="AE1390" i="6"/>
  <c r="O1390" i="6"/>
  <c r="AD1390" i="6"/>
  <c r="N1390" i="6"/>
  <c r="AC1390" i="6"/>
  <c r="M1390" i="6"/>
  <c r="AC1392" i="6"/>
  <c r="V1405" i="6"/>
  <c r="Y1405" i="6"/>
  <c r="U1405" i="6"/>
  <c r="AG1405" i="6"/>
  <c r="AB1405" i="6"/>
  <c r="AA1405" i="6"/>
  <c r="X1405" i="6"/>
  <c r="Q1405" i="6"/>
  <c r="N1405" i="6"/>
  <c r="L1405" i="6"/>
  <c r="J1405" i="6"/>
  <c r="S1266" i="6"/>
  <c r="P1271" i="6"/>
  <c r="AE1271" i="6"/>
  <c r="O1274" i="6"/>
  <c r="L1278" i="6"/>
  <c r="P1279" i="6"/>
  <c r="AC1279" i="6"/>
  <c r="U1285" i="6"/>
  <c r="Q1287" i="6"/>
  <c r="AE1287" i="6"/>
  <c r="W1298" i="6"/>
  <c r="AF1308" i="6"/>
  <c r="Z1314" i="6"/>
  <c r="W1317" i="6"/>
  <c r="R1318" i="6"/>
  <c r="M1322" i="6"/>
  <c r="W1325" i="6"/>
  <c r="S1329" i="6"/>
  <c r="Q1339" i="6"/>
  <c r="J1339" i="6"/>
  <c r="K1347" i="6"/>
  <c r="AE1347" i="6"/>
  <c r="AE1349" i="6"/>
  <c r="N1349" i="6"/>
  <c r="K1353" i="6"/>
  <c r="K1361" i="6"/>
  <c r="Y1367" i="6"/>
  <c r="AE1370" i="6"/>
  <c r="X1370" i="6"/>
  <c r="U1370" i="6"/>
  <c r="T1370" i="6"/>
  <c r="P1370" i="6"/>
  <c r="AC1372" i="6"/>
  <c r="AE1372" i="6"/>
  <c r="Z1372" i="6"/>
  <c r="X1372" i="6"/>
  <c r="Y1377" i="6"/>
  <c r="T1377" i="6"/>
  <c r="O1377" i="6"/>
  <c r="N1377" i="6"/>
  <c r="X1378" i="6"/>
  <c r="T1412" i="6"/>
  <c r="V1412" i="6"/>
  <c r="R1412" i="6"/>
  <c r="AG1412" i="6"/>
  <c r="AF1412" i="6"/>
  <c r="AC1412" i="6"/>
  <c r="AA1412" i="6"/>
  <c r="Z1412" i="6"/>
  <c r="U1412" i="6"/>
  <c r="Q1412" i="6"/>
  <c r="O1412" i="6"/>
  <c r="N1412" i="6"/>
  <c r="AD1432" i="6"/>
  <c r="AC1432" i="6"/>
  <c r="S1481" i="6"/>
  <c r="Q1481" i="6"/>
  <c r="AE1481" i="6"/>
  <c r="AD1481" i="6"/>
  <c r="V1481" i="6"/>
  <c r="AA1481" i="6"/>
  <c r="P1481" i="6"/>
  <c r="Z1486" i="6"/>
  <c r="AF1486" i="6"/>
  <c r="O1486" i="6"/>
  <c r="AB1498" i="6"/>
  <c r="R1498" i="6"/>
  <c r="N1498" i="6"/>
  <c r="V1518" i="6"/>
  <c r="Q1518" i="6"/>
  <c r="P1518" i="6"/>
  <c r="M1518" i="6"/>
  <c r="AF1518" i="6"/>
  <c r="AE1518" i="6"/>
  <c r="AC1518" i="6"/>
  <c r="X1518" i="6"/>
  <c r="U1518" i="6"/>
  <c r="N1518" i="6"/>
  <c r="AG1518" i="6"/>
  <c r="S1518" i="6"/>
  <c r="AG1548" i="6"/>
  <c r="V1548" i="6"/>
  <c r="AF1548" i="6"/>
  <c r="N1548" i="6"/>
  <c r="AE1548" i="6"/>
  <c r="K1548" i="6"/>
  <c r="AD1548" i="6"/>
  <c r="J1548" i="6"/>
  <c r="Y1548" i="6"/>
  <c r="U1548" i="6"/>
  <c r="AB1548" i="6"/>
  <c r="Z1548" i="6"/>
  <c r="T1548" i="6"/>
  <c r="S1548" i="6"/>
  <c r="R1548" i="6"/>
  <c r="O1548" i="6"/>
  <c r="W1411" i="6"/>
  <c r="V1411" i="6"/>
  <c r="S1411" i="6"/>
  <c r="N1432" i="6"/>
  <c r="AG1447" i="6"/>
  <c r="AC1447" i="6"/>
  <c r="P1447" i="6"/>
  <c r="T1447" i="6"/>
  <c r="S1447" i="6"/>
  <c r="AF1447" i="6"/>
  <c r="R1447" i="6"/>
  <c r="AE1447" i="6"/>
  <c r="Q1447" i="6"/>
  <c r="AD1447" i="6"/>
  <c r="O1447" i="6"/>
  <c r="AB1447" i="6"/>
  <c r="N1447" i="6"/>
  <c r="AA1447" i="6"/>
  <c r="M1447" i="6"/>
  <c r="Z1447" i="6"/>
  <c r="L1447" i="6"/>
  <c r="AC1451" i="6"/>
  <c r="AA1451" i="6"/>
  <c r="K1451" i="6"/>
  <c r="T1451" i="6"/>
  <c r="S1451" i="6"/>
  <c r="R1451" i="6"/>
  <c r="P1451" i="6"/>
  <c r="AF1451" i="6"/>
  <c r="O1451" i="6"/>
  <c r="AE1451" i="6"/>
  <c r="N1451" i="6"/>
  <c r="AD1451" i="6"/>
  <c r="M1451" i="6"/>
  <c r="AB1451" i="6"/>
  <c r="J1451" i="6"/>
  <c r="M1481" i="6"/>
  <c r="R1401" i="6"/>
  <c r="Q1402" i="6"/>
  <c r="AG1403" i="6"/>
  <c r="R1403" i="6"/>
  <c r="AD1403" i="6"/>
  <c r="P1403" i="6"/>
  <c r="Y1403" i="6"/>
  <c r="T1406" i="6"/>
  <c r="J1411" i="6"/>
  <c r="P1432" i="6"/>
  <c r="J1447" i="6"/>
  <c r="V1451" i="6"/>
  <c r="AA1454" i="6"/>
  <c r="U1481" i="6"/>
  <c r="S1391" i="6"/>
  <c r="X1393" i="6"/>
  <c r="M1393" i="6"/>
  <c r="AB1394" i="6"/>
  <c r="T1401" i="6"/>
  <c r="R1402" i="6"/>
  <c r="J1403" i="6"/>
  <c r="Z1403" i="6"/>
  <c r="W1406" i="6"/>
  <c r="K1411" i="6"/>
  <c r="Z1418" i="6"/>
  <c r="AG1418" i="6"/>
  <c r="AA1418" i="6"/>
  <c r="X1418" i="6"/>
  <c r="P1418" i="6"/>
  <c r="M1429" i="6"/>
  <c r="K1447" i="6"/>
  <c r="W1451" i="6"/>
  <c r="AB1454" i="6"/>
  <c r="AB1469" i="6"/>
  <c r="V1469" i="6"/>
  <c r="AC1469" i="6"/>
  <c r="P1469" i="6"/>
  <c r="W1330" i="6"/>
  <c r="X1336" i="6"/>
  <c r="T1341" i="6"/>
  <c r="AA1345" i="6"/>
  <c r="AD1348" i="6"/>
  <c r="V1358" i="6"/>
  <c r="Y1360" i="6"/>
  <c r="AE1364" i="6"/>
  <c r="Q1379" i="6"/>
  <c r="AE1379" i="6"/>
  <c r="V1391" i="6"/>
  <c r="N1393" i="6"/>
  <c r="AF1394" i="6"/>
  <c r="X1395" i="6"/>
  <c r="AB1401" i="6"/>
  <c r="S1402" i="6"/>
  <c r="K1403" i="6"/>
  <c r="AA1403" i="6"/>
  <c r="AB1406" i="6"/>
  <c r="X1407" i="6"/>
  <c r="P1411" i="6"/>
  <c r="Y1414" i="6"/>
  <c r="L1418" i="6"/>
  <c r="AA1426" i="6"/>
  <c r="O1429" i="6"/>
  <c r="V1447" i="6"/>
  <c r="Y1451" i="6"/>
  <c r="X1469" i="6"/>
  <c r="X1489" i="6"/>
  <c r="Y1489" i="6"/>
  <c r="AF1489" i="6"/>
  <c r="AB1489" i="6"/>
  <c r="U1489" i="6"/>
  <c r="AG1489" i="6"/>
  <c r="W1489" i="6"/>
  <c r="T1489" i="6"/>
  <c r="Q1489" i="6"/>
  <c r="O1489" i="6"/>
  <c r="N1489" i="6"/>
  <c r="K1489" i="6"/>
  <c r="AF1348" i="6"/>
  <c r="AG1364" i="6"/>
  <c r="W1391" i="6"/>
  <c r="AB1393" i="6"/>
  <c r="AC1401" i="6"/>
  <c r="T1402" i="6"/>
  <c r="L1403" i="6"/>
  <c r="AB1403" i="6"/>
  <c r="R1411" i="6"/>
  <c r="N1418" i="6"/>
  <c r="AA1429" i="6"/>
  <c r="W1447" i="6"/>
  <c r="Z1451" i="6"/>
  <c r="W1521" i="6"/>
  <c r="Q1521" i="6"/>
  <c r="U1521" i="6"/>
  <c r="R1521" i="6"/>
  <c r="AB1521" i="6"/>
  <c r="V1521" i="6"/>
  <c r="S1521" i="6"/>
  <c r="K1521" i="6"/>
  <c r="AC1393" i="6"/>
  <c r="AG1395" i="6"/>
  <c r="R1395" i="6"/>
  <c r="AE1395" i="6"/>
  <c r="N1395" i="6"/>
  <c r="Z1395" i="6"/>
  <c r="AE1401" i="6"/>
  <c r="W1402" i="6"/>
  <c r="M1403" i="6"/>
  <c r="AC1403" i="6"/>
  <c r="AG1407" i="6"/>
  <c r="T1407" i="6"/>
  <c r="R1407" i="6"/>
  <c r="Z1407" i="6"/>
  <c r="U1411" i="6"/>
  <c r="V1414" i="6"/>
  <c r="AF1414" i="6"/>
  <c r="R1414" i="6"/>
  <c r="AE1414" i="6"/>
  <c r="AD1414" i="6"/>
  <c r="P1414" i="6"/>
  <c r="AA1414" i="6"/>
  <c r="M1414" i="6"/>
  <c r="AB1414" i="6"/>
  <c r="T1418" i="6"/>
  <c r="V1426" i="6"/>
  <c r="W1426" i="6"/>
  <c r="T1426" i="6"/>
  <c r="S1426" i="6"/>
  <c r="AD1426" i="6"/>
  <c r="P1426" i="6"/>
  <c r="AC1426" i="6"/>
  <c r="O1426" i="6"/>
  <c r="AE1426" i="6"/>
  <c r="X1428" i="6"/>
  <c r="AC1428" i="6"/>
  <c r="M1428" i="6"/>
  <c r="AB1428" i="6"/>
  <c r="K1428" i="6"/>
  <c r="AA1428" i="6"/>
  <c r="J1428" i="6"/>
  <c r="Y1428" i="6"/>
  <c r="W1428" i="6"/>
  <c r="V1428" i="6"/>
  <c r="X1447" i="6"/>
  <c r="AG1521" i="6"/>
  <c r="AG1391" i="6"/>
  <c r="AA1391" i="6"/>
  <c r="M1391" i="6"/>
  <c r="Y1391" i="6"/>
  <c r="K1391" i="6"/>
  <c r="Z1391" i="6"/>
  <c r="W1394" i="6"/>
  <c r="X1394" i="6"/>
  <c r="T1394" i="6"/>
  <c r="AF1401" i="6"/>
  <c r="X1402" i="6"/>
  <c r="N1403" i="6"/>
  <c r="AE1403" i="6"/>
  <c r="AA1411" i="6"/>
  <c r="W1418" i="6"/>
  <c r="W1423" i="6"/>
  <c r="AG1423" i="6"/>
  <c r="AA1423" i="6"/>
  <c r="V1423" i="6"/>
  <c r="AE1436" i="6"/>
  <c r="S1436" i="6"/>
  <c r="AC1436" i="6"/>
  <c r="AA1436" i="6"/>
  <c r="Z1436" i="6"/>
  <c r="U1436" i="6"/>
  <c r="Q1436" i="6"/>
  <c r="P1436" i="6"/>
  <c r="N1436" i="6"/>
  <c r="Y1447" i="6"/>
  <c r="N1330" i="6"/>
  <c r="AF1336" i="6"/>
  <c r="O1345" i="6"/>
  <c r="AE1345" i="6"/>
  <c r="N1348" i="6"/>
  <c r="O1357" i="6"/>
  <c r="M1358" i="6"/>
  <c r="Z1358" i="6"/>
  <c r="N1360" i="6"/>
  <c r="AC1360" i="6"/>
  <c r="M1362" i="6"/>
  <c r="N1364" i="6"/>
  <c r="U1375" i="6"/>
  <c r="W1379" i="6"/>
  <c r="S1388" i="6"/>
  <c r="J1391" i="6"/>
  <c r="AB1391" i="6"/>
  <c r="L1394" i="6"/>
  <c r="K1395" i="6"/>
  <c r="AD1395" i="6"/>
  <c r="O1403" i="6"/>
  <c r="K1407" i="6"/>
  <c r="AD1407" i="6"/>
  <c r="AB1411" i="6"/>
  <c r="L1414" i="6"/>
  <c r="AG1415" i="6"/>
  <c r="V1415" i="6"/>
  <c r="S1415" i="6"/>
  <c r="R1415" i="6"/>
  <c r="AC1415" i="6"/>
  <c r="O1415" i="6"/>
  <c r="AA1415" i="6"/>
  <c r="AG1419" i="6"/>
  <c r="W1419" i="6"/>
  <c r="V1419" i="6"/>
  <c r="T1419" i="6"/>
  <c r="AF1419" i="6"/>
  <c r="O1419" i="6"/>
  <c r="AD1419" i="6"/>
  <c r="J1423" i="6"/>
  <c r="L1426" i="6"/>
  <c r="M1436" i="6"/>
  <c r="T1441" i="6"/>
  <c r="R1441" i="6"/>
  <c r="AG1441" i="6"/>
  <c r="AF1441" i="6"/>
  <c r="AD1441" i="6"/>
  <c r="AC1441" i="6"/>
  <c r="W1441" i="6"/>
  <c r="U1441" i="6"/>
  <c r="X1446" i="6"/>
  <c r="AA1446" i="6"/>
  <c r="AF1446" i="6"/>
  <c r="AE1446" i="6"/>
  <c r="AB1446" i="6"/>
  <c r="U1446" i="6"/>
  <c r="T1446" i="6"/>
  <c r="S1446" i="6"/>
  <c r="R1446" i="6"/>
  <c r="P1446" i="6"/>
  <c r="AD1456" i="6"/>
  <c r="Z1456" i="6"/>
  <c r="U1456" i="6"/>
  <c r="N1456" i="6"/>
  <c r="V1478" i="6"/>
  <c r="AA1478" i="6"/>
  <c r="J1478" i="6"/>
  <c r="AE1478" i="6"/>
  <c r="AD1478" i="6"/>
  <c r="Y1478" i="6"/>
  <c r="AB1478" i="6"/>
  <c r="U1478" i="6"/>
  <c r="T1478" i="6"/>
  <c r="Q1478" i="6"/>
  <c r="P1478" i="6"/>
  <c r="L1478" i="6"/>
  <c r="Q1483" i="6"/>
  <c r="AG1483" i="6"/>
  <c r="K1483" i="6"/>
  <c r="AE1483" i="6"/>
  <c r="AC1483" i="6"/>
  <c r="X1483" i="6"/>
  <c r="AF1483" i="6"/>
  <c r="AA1483" i="6"/>
  <c r="V1483" i="6"/>
  <c r="U1483" i="6"/>
  <c r="R1483" i="6"/>
  <c r="O1483" i="6"/>
  <c r="L1483" i="6"/>
  <c r="Y1401" i="6"/>
  <c r="X1401" i="6"/>
  <c r="S1401" i="6"/>
  <c r="V1402" i="6"/>
  <c r="AD1402" i="6"/>
  <c r="P1402" i="6"/>
  <c r="AB1402" i="6"/>
  <c r="N1402" i="6"/>
  <c r="Z1402" i="6"/>
  <c r="X1406" i="6"/>
  <c r="Y1406" i="6"/>
  <c r="U1406" i="6"/>
  <c r="X1409" i="6"/>
  <c r="AF1409" i="6"/>
  <c r="L1409" i="6"/>
  <c r="AE1411" i="6"/>
  <c r="Z1454" i="6"/>
  <c r="Y1454" i="6"/>
  <c r="K1454" i="6"/>
  <c r="W1454" i="6"/>
  <c r="V1454" i="6"/>
  <c r="T1454" i="6"/>
  <c r="S1454" i="6"/>
  <c r="R1454" i="6"/>
  <c r="AF1454" i="6"/>
  <c r="Q1454" i="6"/>
  <c r="AE1454" i="6"/>
  <c r="P1454" i="6"/>
  <c r="AD1454" i="6"/>
  <c r="O1454" i="6"/>
  <c r="O1463" i="6"/>
  <c r="AD1463" i="6"/>
  <c r="AB1463" i="6"/>
  <c r="X1463" i="6"/>
  <c r="V1463" i="6"/>
  <c r="L1463" i="6"/>
  <c r="K1463" i="6"/>
  <c r="V1474" i="6"/>
  <c r="T1474" i="6"/>
  <c r="X1474" i="6"/>
  <c r="P1474" i="6"/>
  <c r="K1474" i="6"/>
  <c r="X1487" i="6"/>
  <c r="V1487" i="6"/>
  <c r="W1487" i="6"/>
  <c r="S1487" i="6"/>
  <c r="R1487" i="6"/>
  <c r="AE1487" i="6"/>
  <c r="P1487" i="6"/>
  <c r="AC1487" i="6"/>
  <c r="Y1439" i="6"/>
  <c r="T1458" i="6"/>
  <c r="X1465" i="6"/>
  <c r="X1467" i="6"/>
  <c r="L1474" i="6"/>
  <c r="K1487" i="6"/>
  <c r="AF1487" i="6"/>
  <c r="Y1496" i="6"/>
  <c r="AF1496" i="6"/>
  <c r="N1496" i="6"/>
  <c r="AE1496" i="6"/>
  <c r="AD1496" i="6"/>
  <c r="Z1496" i="6"/>
  <c r="V1496" i="6"/>
  <c r="U1496" i="6"/>
  <c r="T1496" i="6"/>
  <c r="R1496" i="6"/>
  <c r="X1523" i="6"/>
  <c r="O1523" i="6"/>
  <c r="AF1523" i="6"/>
  <c r="S1523" i="6"/>
  <c r="AE1523" i="6"/>
  <c r="V1424" i="6"/>
  <c r="L1430" i="6"/>
  <c r="U1433" i="6"/>
  <c r="R1433" i="6"/>
  <c r="AC1433" i="6"/>
  <c r="S1434" i="6"/>
  <c r="AG1435" i="6"/>
  <c r="Z1435" i="6"/>
  <c r="M1435" i="6"/>
  <c r="W1435" i="6"/>
  <c r="Y1440" i="6"/>
  <c r="S1443" i="6"/>
  <c r="U1443" i="6"/>
  <c r="AD1443" i="6"/>
  <c r="W1458" i="6"/>
  <c r="J1461" i="6"/>
  <c r="AD1461" i="6"/>
  <c r="N1474" i="6"/>
  <c r="W1482" i="6"/>
  <c r="T1482" i="6"/>
  <c r="K1482" i="6"/>
  <c r="AE1482" i="6"/>
  <c r="AD1482" i="6"/>
  <c r="Z1482" i="6"/>
  <c r="M1487" i="6"/>
  <c r="AB1493" i="6"/>
  <c r="V1493" i="6"/>
  <c r="U1493" i="6"/>
  <c r="M1493" i="6"/>
  <c r="P1523" i="6"/>
  <c r="AG1439" i="6"/>
  <c r="Z1439" i="6"/>
  <c r="AB1439" i="6"/>
  <c r="X1458" i="6"/>
  <c r="AF1467" i="6"/>
  <c r="AC1467" i="6"/>
  <c r="L1467" i="6"/>
  <c r="W1467" i="6"/>
  <c r="AA1467" i="6"/>
  <c r="U1474" i="6"/>
  <c r="N1487" i="6"/>
  <c r="AG1524" i="6"/>
  <c r="AE1524" i="6"/>
  <c r="Q1524" i="6"/>
  <c r="W1524" i="6"/>
  <c r="T1524" i="6"/>
  <c r="AD1524" i="6"/>
  <c r="O1524" i="6"/>
  <c r="V1524" i="6"/>
  <c r="S1524" i="6"/>
  <c r="R1524" i="6"/>
  <c r="N1524" i="6"/>
  <c r="M1524" i="6"/>
  <c r="AF1524" i="6"/>
  <c r="K1524" i="6"/>
  <c r="AC1524" i="6"/>
  <c r="J1524" i="6"/>
  <c r="AA1524" i="6"/>
  <c r="AG1539" i="6"/>
  <c r="Y1539" i="6"/>
  <c r="L1539" i="6"/>
  <c r="T1539" i="6"/>
  <c r="S1539" i="6"/>
  <c r="AF1539" i="6"/>
  <c r="R1539" i="6"/>
  <c r="AC1539" i="6"/>
  <c r="O1539" i="6"/>
  <c r="AB1539" i="6"/>
  <c r="N1539" i="6"/>
  <c r="AD1539" i="6"/>
  <c r="AA1539" i="6"/>
  <c r="Z1539" i="6"/>
  <c r="X1539" i="6"/>
  <c r="W1539" i="6"/>
  <c r="V1539" i="6"/>
  <c r="Q1539" i="6"/>
  <c r="P1539" i="6"/>
  <c r="K1539" i="6"/>
  <c r="V1455" i="6"/>
  <c r="W1455" i="6"/>
  <c r="T1473" i="6"/>
  <c r="Q1473" i="6"/>
  <c r="U1473" i="6"/>
  <c r="Y1474" i="6"/>
  <c r="T1477" i="6"/>
  <c r="AB1477" i="6"/>
  <c r="AF1477" i="6"/>
  <c r="U1477" i="6"/>
  <c r="O1487" i="6"/>
  <c r="AD1492" i="6"/>
  <c r="M1492" i="6"/>
  <c r="AF1492" i="6"/>
  <c r="K1492" i="6"/>
  <c r="X1492" i="6"/>
  <c r="U1492" i="6"/>
  <c r="T1492" i="6"/>
  <c r="Q1492" i="6"/>
  <c r="Y1520" i="6"/>
  <c r="T1520" i="6"/>
  <c r="W1520" i="6"/>
  <c r="S1520" i="6"/>
  <c r="AE1520" i="6"/>
  <c r="N1520" i="6"/>
  <c r="AA1520" i="6"/>
  <c r="Z1520" i="6"/>
  <c r="X1520" i="6"/>
  <c r="R1520" i="6"/>
  <c r="Q1520" i="6"/>
  <c r="O1520" i="6"/>
  <c r="L1520" i="6"/>
  <c r="AF1520" i="6"/>
  <c r="J1520" i="6"/>
  <c r="AE1543" i="6"/>
  <c r="AB1543" i="6"/>
  <c r="AA1543" i="6"/>
  <c r="W1543" i="6"/>
  <c r="V1543" i="6"/>
  <c r="U1543" i="6"/>
  <c r="N1543" i="6"/>
  <c r="AB1398" i="6"/>
  <c r="Z1416" i="6"/>
  <c r="AC1422" i="6"/>
  <c r="AC1424" i="6"/>
  <c r="V1427" i="6"/>
  <c r="AG1430" i="6"/>
  <c r="N1433" i="6"/>
  <c r="AF1433" i="6"/>
  <c r="L1435" i="6"/>
  <c r="AA1435" i="6"/>
  <c r="K1439" i="6"/>
  <c r="AE1439" i="6"/>
  <c r="L1443" i="6"/>
  <c r="AG1444" i="6"/>
  <c r="N1444" i="6"/>
  <c r="AD1444" i="6"/>
  <c r="AD1452" i="6"/>
  <c r="N1455" i="6"/>
  <c r="AF1457" i="6"/>
  <c r="AE1457" i="6"/>
  <c r="M1457" i="6"/>
  <c r="AB1457" i="6"/>
  <c r="AB1458" i="6"/>
  <c r="AF1462" i="6"/>
  <c r="Q1462" i="6"/>
  <c r="W1462" i="6"/>
  <c r="Y1462" i="6"/>
  <c r="K1467" i="6"/>
  <c r="AE1467" i="6"/>
  <c r="L1473" i="6"/>
  <c r="Z1474" i="6"/>
  <c r="M1477" i="6"/>
  <c r="O1482" i="6"/>
  <c r="Q1487" i="6"/>
  <c r="J1492" i="6"/>
  <c r="Q1496" i="6"/>
  <c r="X1507" i="6"/>
  <c r="U1507" i="6"/>
  <c r="M1507" i="6"/>
  <c r="AG1507" i="6"/>
  <c r="AA1507" i="6"/>
  <c r="Z1507" i="6"/>
  <c r="V1507" i="6"/>
  <c r="S1507" i="6"/>
  <c r="K1520" i="6"/>
  <c r="Y1524" i="6"/>
  <c r="M1539" i="6"/>
  <c r="AF1424" i="6"/>
  <c r="O1433" i="6"/>
  <c r="Z1434" i="6"/>
  <c r="L1434" i="6"/>
  <c r="Y1434" i="6"/>
  <c r="N1435" i="6"/>
  <c r="AB1435" i="6"/>
  <c r="M1439" i="6"/>
  <c r="V1440" i="6"/>
  <c r="S1440" i="6"/>
  <c r="AE1440" i="6"/>
  <c r="O1455" i="6"/>
  <c r="N1467" i="6"/>
  <c r="AG1467" i="6"/>
  <c r="O1473" i="6"/>
  <c r="AC1474" i="6"/>
  <c r="Q1477" i="6"/>
  <c r="W1479" i="6"/>
  <c r="K1479" i="6"/>
  <c r="P1482" i="6"/>
  <c r="T1487" i="6"/>
  <c r="N1492" i="6"/>
  <c r="V1520" i="6"/>
  <c r="AE1539" i="6"/>
  <c r="T1568" i="6"/>
  <c r="AF1568" i="6"/>
  <c r="V1568" i="6"/>
  <c r="U1568" i="6"/>
  <c r="L1568" i="6"/>
  <c r="AG1568" i="6"/>
  <c r="Z1568" i="6"/>
  <c r="S1568" i="6"/>
  <c r="AE1568" i="6"/>
  <c r="AA1568" i="6"/>
  <c r="O1568" i="6"/>
  <c r="P1571" i="6"/>
  <c r="W1571" i="6"/>
  <c r="L1571" i="6"/>
  <c r="AD1571" i="6"/>
  <c r="AC1571" i="6"/>
  <c r="AB1571" i="6"/>
  <c r="O1571" i="6"/>
  <c r="K1398" i="6"/>
  <c r="AE1398" i="6"/>
  <c r="Z1404" i="6"/>
  <c r="L1408" i="6"/>
  <c r="K1416" i="6"/>
  <c r="AB1416" i="6"/>
  <c r="L1421" i="6"/>
  <c r="K1422" i="6"/>
  <c r="AF1422" i="6"/>
  <c r="J1424" i="6"/>
  <c r="L1431" i="6"/>
  <c r="P1433" i="6"/>
  <c r="K1434" i="6"/>
  <c r="AA1434" i="6"/>
  <c r="O1435" i="6"/>
  <c r="AC1435" i="6"/>
  <c r="N1439" i="6"/>
  <c r="J1440" i="6"/>
  <c r="AF1440" i="6"/>
  <c r="Z1442" i="6"/>
  <c r="AB1442" i="6"/>
  <c r="M1442" i="6"/>
  <c r="X1442" i="6"/>
  <c r="O1443" i="6"/>
  <c r="R1455" i="6"/>
  <c r="K1462" i="6"/>
  <c r="AA1462" i="6"/>
  <c r="AD1464" i="6"/>
  <c r="U1464" i="6"/>
  <c r="P1467" i="6"/>
  <c r="AG1471" i="6"/>
  <c r="AB1471" i="6"/>
  <c r="O1471" i="6"/>
  <c r="AA1471" i="6"/>
  <c r="M1471" i="6"/>
  <c r="V1471" i="6"/>
  <c r="Y1471" i="6"/>
  <c r="V1473" i="6"/>
  <c r="AE1474" i="6"/>
  <c r="R1477" i="6"/>
  <c r="O1479" i="6"/>
  <c r="U1482" i="6"/>
  <c r="AD1484" i="6"/>
  <c r="K1484" i="6"/>
  <c r="Z1484" i="6"/>
  <c r="V1484" i="6"/>
  <c r="U1484" i="6"/>
  <c r="S1484" i="6"/>
  <c r="Y1485" i="6"/>
  <c r="AC1485" i="6"/>
  <c r="V1485" i="6"/>
  <c r="P1485" i="6"/>
  <c r="Y1487" i="6"/>
  <c r="O1492" i="6"/>
  <c r="AC1496" i="6"/>
  <c r="AG1503" i="6"/>
  <c r="T1503" i="6"/>
  <c r="AC1503" i="6"/>
  <c r="P1503" i="6"/>
  <c r="R1503" i="6"/>
  <c r="AF1503" i="6"/>
  <c r="Q1503" i="6"/>
  <c r="AE1503" i="6"/>
  <c r="O1503" i="6"/>
  <c r="AB1503" i="6"/>
  <c r="M1503" i="6"/>
  <c r="AA1503" i="6"/>
  <c r="L1503" i="6"/>
  <c r="Z1503" i="6"/>
  <c r="K1503" i="6"/>
  <c r="Y1503" i="6"/>
  <c r="J1503" i="6"/>
  <c r="W1503" i="6"/>
  <c r="AC1520" i="6"/>
  <c r="AB1524" i="6"/>
  <c r="M1568" i="6"/>
  <c r="S1455" i="6"/>
  <c r="Q1467" i="6"/>
  <c r="Z1473" i="6"/>
  <c r="V1475" i="6"/>
  <c r="X1475" i="6"/>
  <c r="AB1475" i="6"/>
  <c r="M1475" i="6"/>
  <c r="V1477" i="6"/>
  <c r="Z1487" i="6"/>
  <c r="R1492" i="6"/>
  <c r="Y1508" i="6"/>
  <c r="AG1508" i="6"/>
  <c r="U1508" i="6"/>
  <c r="N1508" i="6"/>
  <c r="S1508" i="6"/>
  <c r="O1508" i="6"/>
  <c r="L1508" i="6"/>
  <c r="AG1517" i="6"/>
  <c r="V1517" i="6"/>
  <c r="W1517" i="6"/>
  <c r="Q1517" i="6"/>
  <c r="K1517" i="6"/>
  <c r="AD1520" i="6"/>
  <c r="R1568" i="6"/>
  <c r="Y1491" i="6"/>
  <c r="AG1495" i="6"/>
  <c r="R1495" i="6"/>
  <c r="Z1495" i="6"/>
  <c r="R1499" i="6"/>
  <c r="AE1500" i="6"/>
  <c r="L1500" i="6"/>
  <c r="AC1500" i="6"/>
  <c r="P1506" i="6"/>
  <c r="AG1512" i="6"/>
  <c r="AA1512" i="6"/>
  <c r="R1512" i="6"/>
  <c r="AE1512" i="6"/>
  <c r="P1512" i="6"/>
  <c r="Z1512" i="6"/>
  <c r="K1512" i="6"/>
  <c r="AC1512" i="6"/>
  <c r="V1515" i="6"/>
  <c r="S1516" i="6"/>
  <c r="X1530" i="6"/>
  <c r="P1541" i="6"/>
  <c r="Y1549" i="6"/>
  <c r="R1551" i="6"/>
  <c r="AG1564" i="6"/>
  <c r="AD1564" i="6"/>
  <c r="P1564" i="6"/>
  <c r="Z1564" i="6"/>
  <c r="L1564" i="6"/>
  <c r="Y1564" i="6"/>
  <c r="K1564" i="6"/>
  <c r="X1564" i="6"/>
  <c r="V1564" i="6"/>
  <c r="S1564" i="6"/>
  <c r="R1564" i="6"/>
  <c r="N1564" i="6"/>
  <c r="AE1564" i="6"/>
  <c r="M1564" i="6"/>
  <c r="AC1488" i="6"/>
  <c r="L1488" i="6"/>
  <c r="AB1488" i="6"/>
  <c r="T1499" i="6"/>
  <c r="T1506" i="6"/>
  <c r="Q1509" i="6"/>
  <c r="M1512" i="6"/>
  <c r="AF1512" i="6"/>
  <c r="Y1515" i="6"/>
  <c r="V1516" i="6"/>
  <c r="Z1530" i="6"/>
  <c r="Z1541" i="6"/>
  <c r="W1551" i="6"/>
  <c r="O1564" i="6"/>
  <c r="T1573" i="6"/>
  <c r="AG1573" i="6"/>
  <c r="N1573" i="6"/>
  <c r="AF1573" i="6"/>
  <c r="M1573" i="6"/>
  <c r="AB1573" i="6"/>
  <c r="Z1573" i="6"/>
  <c r="V1573" i="6"/>
  <c r="U1573" i="6"/>
  <c r="Q1573" i="6"/>
  <c r="J1573" i="6"/>
  <c r="J1488" i="6"/>
  <c r="AD1488" i="6"/>
  <c r="L1491" i="6"/>
  <c r="AB1491" i="6"/>
  <c r="L1495" i="6"/>
  <c r="AD1495" i="6"/>
  <c r="O1500" i="6"/>
  <c r="L1501" i="6"/>
  <c r="U1506" i="6"/>
  <c r="N1512" i="6"/>
  <c r="Z1516" i="6"/>
  <c r="AG1527" i="6"/>
  <c r="AD1527" i="6"/>
  <c r="Q1527" i="6"/>
  <c r="Z1527" i="6"/>
  <c r="L1527" i="6"/>
  <c r="X1527" i="6"/>
  <c r="J1527" i="6"/>
  <c r="S1527" i="6"/>
  <c r="AB1527" i="6"/>
  <c r="V1529" i="6"/>
  <c r="Z1529" i="6"/>
  <c r="AE1530" i="6"/>
  <c r="AB1541" i="6"/>
  <c r="W1550" i="6"/>
  <c r="S1550" i="6"/>
  <c r="AG1550" i="6"/>
  <c r="AF1550" i="6"/>
  <c r="X1551" i="6"/>
  <c r="Q1564" i="6"/>
  <c r="R1573" i="6"/>
  <c r="X1499" i="6"/>
  <c r="V1499" i="6"/>
  <c r="Y1499" i="6"/>
  <c r="W1506" i="6"/>
  <c r="AG1515" i="6"/>
  <c r="W1515" i="6"/>
  <c r="J1515" i="6"/>
  <c r="AF1515" i="6"/>
  <c r="R1515" i="6"/>
  <c r="AD1515" i="6"/>
  <c r="P1515" i="6"/>
  <c r="Z1515" i="6"/>
  <c r="L1515" i="6"/>
  <c r="AB1515" i="6"/>
  <c r="AD1516" i="6"/>
  <c r="AG1459" i="6"/>
  <c r="T1459" i="6"/>
  <c r="W1459" i="6"/>
  <c r="U1466" i="6"/>
  <c r="S1466" i="6"/>
  <c r="AF1466" i="6"/>
  <c r="O1488" i="6"/>
  <c r="AG1488" i="6"/>
  <c r="AG1490" i="6"/>
  <c r="AF1490" i="6"/>
  <c r="Q1490" i="6"/>
  <c r="X1490" i="6"/>
  <c r="N1491" i="6"/>
  <c r="AE1491" i="6"/>
  <c r="O1495" i="6"/>
  <c r="AF1495" i="6"/>
  <c r="J1499" i="6"/>
  <c r="Z1499" i="6"/>
  <c r="Q1500" i="6"/>
  <c r="U1501" i="6"/>
  <c r="Z1506" i="6"/>
  <c r="Q1512" i="6"/>
  <c r="N1514" i="6"/>
  <c r="AA1514" i="6"/>
  <c r="Y1514" i="6"/>
  <c r="O1514" i="6"/>
  <c r="K1515" i="6"/>
  <c r="AC1515" i="6"/>
  <c r="M1527" i="6"/>
  <c r="AE1527" i="6"/>
  <c r="Y1529" i="6"/>
  <c r="Z1531" i="6"/>
  <c r="AF1531" i="6"/>
  <c r="O1531" i="6"/>
  <c r="M1531" i="6"/>
  <c r="AD1531" i="6"/>
  <c r="K1531" i="6"/>
  <c r="X1531" i="6"/>
  <c r="AF1541" i="6"/>
  <c r="R1550" i="6"/>
  <c r="AC1551" i="6"/>
  <c r="V1555" i="6"/>
  <c r="AA1555" i="6"/>
  <c r="L1555" i="6"/>
  <c r="T1555" i="6"/>
  <c r="X1555" i="6"/>
  <c r="W1555" i="6"/>
  <c r="S1555" i="6"/>
  <c r="O1555" i="6"/>
  <c r="AF1555" i="6"/>
  <c r="N1555" i="6"/>
  <c r="AA1564" i="6"/>
  <c r="AA1573" i="6"/>
  <c r="Q1544" i="6"/>
  <c r="T1544" i="6"/>
  <c r="S1544" i="6"/>
  <c r="K1544" i="6"/>
  <c r="AC1550" i="6"/>
  <c r="K1555" i="6"/>
  <c r="T1558" i="6"/>
  <c r="U1558" i="6"/>
  <c r="K1558" i="6"/>
  <c r="AF1558" i="6"/>
  <c r="AC1558" i="6"/>
  <c r="AB1558" i="6"/>
  <c r="W1558" i="6"/>
  <c r="Q1558" i="6"/>
  <c r="AB1564" i="6"/>
  <c r="AE1573" i="6"/>
  <c r="AD1511" i="6"/>
  <c r="U1511" i="6"/>
  <c r="P1511" i="6"/>
  <c r="AE1516" i="6"/>
  <c r="K1516" i="6"/>
  <c r="AA1516" i="6"/>
  <c r="W1516" i="6"/>
  <c r="R1516" i="6"/>
  <c r="X1519" i="6"/>
  <c r="Y1519" i="6"/>
  <c r="T1519" i="6"/>
  <c r="T1530" i="6"/>
  <c r="Q1530" i="6"/>
  <c r="M1530" i="6"/>
  <c r="AC1530" i="6"/>
  <c r="V1549" i="6"/>
  <c r="R1549" i="6"/>
  <c r="AF1549" i="6"/>
  <c r="AD1549" i="6"/>
  <c r="AC1549" i="6"/>
  <c r="T1549" i="6"/>
  <c r="S1549" i="6"/>
  <c r="AG1551" i="6"/>
  <c r="AD1551" i="6"/>
  <c r="Q1551" i="6"/>
  <c r="AA1551" i="6"/>
  <c r="M1551" i="6"/>
  <c r="Z1551" i="6"/>
  <c r="L1551" i="6"/>
  <c r="Y1551" i="6"/>
  <c r="K1551" i="6"/>
  <c r="V1551" i="6"/>
  <c r="T1551" i="6"/>
  <c r="AF1551" i="6"/>
  <c r="U1561" i="6"/>
  <c r="V1561" i="6"/>
  <c r="T1561" i="6"/>
  <c r="Z1561" i="6"/>
  <c r="R1561" i="6"/>
  <c r="L1561" i="6"/>
  <c r="AC1564" i="6"/>
  <c r="K1566" i="6"/>
  <c r="J1566" i="6"/>
  <c r="AA1566" i="6"/>
  <c r="X1566" i="6"/>
  <c r="AB1506" i="6"/>
  <c r="J1506" i="6"/>
  <c r="Y1506" i="6"/>
  <c r="S1506" i="6"/>
  <c r="AF1506" i="6"/>
  <c r="W1547" i="6"/>
  <c r="V1547" i="6"/>
  <c r="S1547" i="6"/>
  <c r="J1561" i="6"/>
  <c r="O1499" i="6"/>
  <c r="AD1499" i="6"/>
  <c r="L1506" i="6"/>
  <c r="AG1506" i="6"/>
  <c r="X1511" i="6"/>
  <c r="Q1515" i="6"/>
  <c r="N1516" i="6"/>
  <c r="W1519" i="6"/>
  <c r="AB1522" i="6"/>
  <c r="P1530" i="6"/>
  <c r="AA1534" i="6"/>
  <c r="X1534" i="6"/>
  <c r="AD1541" i="6"/>
  <c r="Y1541" i="6"/>
  <c r="X1541" i="6"/>
  <c r="U1541" i="6"/>
  <c r="T1541" i="6"/>
  <c r="O1541" i="6"/>
  <c r="M1541" i="6"/>
  <c r="J1547" i="6"/>
  <c r="L1549" i="6"/>
  <c r="N1551" i="6"/>
  <c r="AE1561" i="6"/>
  <c r="W1591" i="6"/>
  <c r="V1591" i="6"/>
  <c r="U1591" i="6"/>
  <c r="T1591" i="6"/>
  <c r="R1504" i="6"/>
  <c r="W1528" i="6"/>
  <c r="AG1528" i="6"/>
  <c r="X1533" i="6"/>
  <c r="N1533" i="6"/>
  <c r="AC1533" i="6"/>
  <c r="Z1536" i="6"/>
  <c r="AB1536" i="6"/>
  <c r="K1536" i="6"/>
  <c r="AA1536" i="6"/>
  <c r="S1540" i="6"/>
  <c r="U1542" i="6"/>
  <c r="AC1542" i="6"/>
  <c r="AB1545" i="6"/>
  <c r="M1545" i="6"/>
  <c r="X1545" i="6"/>
  <c r="V1569" i="6"/>
  <c r="V1575" i="6"/>
  <c r="Y1575" i="6"/>
  <c r="K1575" i="6"/>
  <c r="S1575" i="6"/>
  <c r="AF1575" i="6"/>
  <c r="R1575" i="6"/>
  <c r="AB1575" i="6"/>
  <c r="W1592" i="6"/>
  <c r="N1592" i="6"/>
  <c r="M1592" i="6"/>
  <c r="K1592" i="6"/>
  <c r="AG1592" i="6"/>
  <c r="J1592" i="6"/>
  <c r="AE1592" i="6"/>
  <c r="AD1592" i="6"/>
  <c r="AA1592" i="6"/>
  <c r="Z1592" i="6"/>
  <c r="O1592" i="6"/>
  <c r="U1540" i="6"/>
  <c r="AG1556" i="6"/>
  <c r="AE1556" i="6"/>
  <c r="Q1556" i="6"/>
  <c r="Y1556" i="6"/>
  <c r="K1556" i="6"/>
  <c r="Z1556" i="6"/>
  <c r="X1565" i="6"/>
  <c r="Q1565" i="6"/>
  <c r="P1565" i="6"/>
  <c r="AG1565" i="6"/>
  <c r="Y1569" i="6"/>
  <c r="T1572" i="6"/>
  <c r="AB1572" i="6"/>
  <c r="R1572" i="6"/>
  <c r="Q1572" i="6"/>
  <c r="L1575" i="6"/>
  <c r="AC1575" i="6"/>
  <c r="R1592" i="6"/>
  <c r="W1580" i="6"/>
  <c r="J1580" i="6"/>
  <c r="AD1580" i="6"/>
  <c r="AA1580" i="6"/>
  <c r="Z1580" i="6"/>
  <c r="W1480" i="6"/>
  <c r="R1526" i="6"/>
  <c r="Y1526" i="6"/>
  <c r="W1538" i="6"/>
  <c r="M1580" i="6"/>
  <c r="AC1540" i="6"/>
  <c r="AE1540" i="6"/>
  <c r="N1540" i="6"/>
  <c r="AA1540" i="6"/>
  <c r="X1569" i="6"/>
  <c r="S1569" i="6"/>
  <c r="R1569" i="6"/>
  <c r="AG1569" i="6"/>
  <c r="O1580" i="6"/>
  <c r="W1596" i="6"/>
  <c r="V1596" i="6"/>
  <c r="U1596" i="6"/>
  <c r="M1526" i="6"/>
  <c r="V1528" i="6"/>
  <c r="Y1532" i="6"/>
  <c r="W1532" i="6"/>
  <c r="Z1532" i="6"/>
  <c r="R1533" i="6"/>
  <c r="T1535" i="6"/>
  <c r="R1536" i="6"/>
  <c r="U1537" i="6"/>
  <c r="AB1537" i="6"/>
  <c r="Z1538" i="6"/>
  <c r="J1540" i="6"/>
  <c r="AB1540" i="6"/>
  <c r="AE1542" i="6"/>
  <c r="Q1545" i="6"/>
  <c r="AF1545" i="6"/>
  <c r="O1556" i="6"/>
  <c r="X1557" i="6"/>
  <c r="P1557" i="6"/>
  <c r="AD1557" i="6"/>
  <c r="R1565" i="6"/>
  <c r="J1569" i="6"/>
  <c r="Y1570" i="6"/>
  <c r="J1570" i="6"/>
  <c r="V1572" i="6"/>
  <c r="Q1575" i="6"/>
  <c r="R1580" i="6"/>
  <c r="W1590" i="6"/>
  <c r="AC1590" i="6"/>
  <c r="AB1590" i="6"/>
  <c r="U1590" i="6"/>
  <c r="T1590" i="6"/>
  <c r="P1590" i="6"/>
  <c r="O1590" i="6"/>
  <c r="M1590" i="6"/>
  <c r="L1590" i="6"/>
  <c r="AF1590" i="6"/>
  <c r="K1590" i="6"/>
  <c r="V1602" i="6"/>
  <c r="Y1602" i="6"/>
  <c r="X1602" i="6"/>
  <c r="M1602" i="6"/>
  <c r="L1602" i="6"/>
  <c r="P1595" i="6"/>
  <c r="AE1595" i="6"/>
  <c r="Y1601" i="6"/>
  <c r="U1553" i="6"/>
  <c r="AA1554" i="6"/>
  <c r="Z1559" i="6"/>
  <c r="W1563" i="6"/>
  <c r="V1576" i="6"/>
  <c r="AF1578" i="6"/>
  <c r="P1583" i="6"/>
  <c r="AE1583" i="6"/>
  <c r="O1585" i="6"/>
  <c r="P1587" i="6"/>
  <c r="AF1587" i="6"/>
  <c r="W1588" i="6"/>
  <c r="AG1593" i="6"/>
  <c r="S1595" i="6"/>
  <c r="AC1597" i="6"/>
  <c r="N1599" i="6"/>
  <c r="AD1599" i="6"/>
  <c r="S1600" i="6"/>
  <c r="L1601" i="6"/>
  <c r="X1563" i="6"/>
  <c r="W1576" i="6"/>
  <c r="Q1583" i="6"/>
  <c r="AF1583" i="6"/>
  <c r="P1585" i="6"/>
  <c r="R1587" i="6"/>
  <c r="X1588" i="6"/>
  <c r="T1595" i="6"/>
  <c r="AD1597" i="6"/>
  <c r="O1599" i="6"/>
  <c r="AE1599" i="6"/>
  <c r="W1600" i="6"/>
  <c r="M1601" i="6"/>
  <c r="Q1585" i="6"/>
  <c r="S1587" i="6"/>
  <c r="V1595" i="6"/>
  <c r="AF1597" i="6"/>
  <c r="P1599" i="6"/>
  <c r="AF1599" i="6"/>
  <c r="X1600" i="6"/>
  <c r="N1601" i="6"/>
  <c r="W1595" i="6"/>
  <c r="AG1597" i="6"/>
  <c r="Y1600" i="6"/>
  <c r="P1601" i="6"/>
  <c r="X1595" i="6"/>
  <c r="N1563" i="6"/>
  <c r="AB1563" i="6"/>
  <c r="M1576" i="6"/>
  <c r="AA1576" i="6"/>
  <c r="P1578" i="6"/>
  <c r="V1579" i="6"/>
  <c r="V1583" i="6"/>
  <c r="V1584" i="6"/>
  <c r="Y1585" i="6"/>
  <c r="X1587" i="6"/>
  <c r="M1588" i="6"/>
  <c r="AC1588" i="6"/>
  <c r="J1595" i="6"/>
  <c r="AA1595" i="6"/>
  <c r="N1597" i="6"/>
  <c r="S1598" i="6"/>
  <c r="T1599" i="6"/>
  <c r="K1600" i="6"/>
  <c r="AA1600" i="6"/>
  <c r="R1601" i="6"/>
  <c r="K1603" i="6"/>
  <c r="Y1587" i="6"/>
  <c r="K1595" i="6"/>
  <c r="AB1595" i="6"/>
  <c r="O1597" i="6"/>
  <c r="T1598" i="6"/>
  <c r="W1599" i="6"/>
  <c r="L1600" i="6"/>
  <c r="AC1600" i="6"/>
  <c r="V1601" i="6"/>
  <c r="L1603" i="6"/>
  <c r="X1583" i="6"/>
  <c r="AB1585" i="6"/>
  <c r="K1587" i="6"/>
  <c r="Z1587" i="6"/>
  <c r="L1595" i="6"/>
  <c r="AC1595" i="6"/>
  <c r="P1597" i="6"/>
  <c r="U1598" i="6"/>
  <c r="X1599" i="6"/>
  <c r="M1600" i="6"/>
  <c r="AD1600" i="6"/>
  <c r="W1601" i="6"/>
  <c r="W1603" i="6"/>
  <c r="AC1585" i="6"/>
  <c r="L1587" i="6"/>
  <c r="AA1587" i="6"/>
  <c r="O1595" i="6"/>
  <c r="AD1595" i="6"/>
  <c r="Q1597" i="6"/>
  <c r="Y1599" i="6"/>
  <c r="N1600" i="6"/>
  <c r="AE1600" i="6"/>
  <c r="X1601" i="6"/>
  <c r="X1603" i="6"/>
  <c r="U1025" i="6"/>
  <c r="W1028" i="6"/>
  <c r="K1028" i="6"/>
  <c r="V1028" i="6"/>
  <c r="J1028" i="6"/>
  <c r="AE1028" i="6"/>
  <c r="S1028" i="6"/>
  <c r="AD1028" i="6"/>
  <c r="Z1028" i="6"/>
  <c r="N1028" i="6"/>
  <c r="AB1028" i="6"/>
  <c r="R1031" i="6"/>
  <c r="L1035" i="6"/>
  <c r="AB1036" i="6"/>
  <c r="P1036" i="6"/>
  <c r="Y1036" i="6"/>
  <c r="L1036" i="6"/>
  <c r="X1036" i="6"/>
  <c r="K1036" i="6"/>
  <c r="U1036" i="6"/>
  <c r="AG1036" i="6"/>
  <c r="T1036" i="6"/>
  <c r="AC1036" i="6"/>
  <c r="O1036" i="6"/>
  <c r="AE1036" i="6"/>
  <c r="J1040" i="6"/>
  <c r="W1041" i="6"/>
  <c r="K1041" i="6"/>
  <c r="AE1041" i="6"/>
  <c r="R1041" i="6"/>
  <c r="AD1041" i="6"/>
  <c r="Q1041" i="6"/>
  <c r="AA1041" i="6"/>
  <c r="N1041" i="6"/>
  <c r="Z1041" i="6"/>
  <c r="M1041" i="6"/>
  <c r="U1041" i="6"/>
  <c r="AF1041" i="6"/>
  <c r="M1044" i="6"/>
  <c r="AC1047" i="6"/>
  <c r="Q1047" i="6"/>
  <c r="X1047" i="6"/>
  <c r="K1047" i="6"/>
  <c r="W1047" i="6"/>
  <c r="J1047" i="6"/>
  <c r="AG1047" i="6"/>
  <c r="T1047" i="6"/>
  <c r="AF1047" i="6"/>
  <c r="S1047" i="6"/>
  <c r="AD1047" i="6"/>
  <c r="P1047" i="6"/>
  <c r="AA1047" i="6"/>
  <c r="N1047" i="6"/>
  <c r="J1048" i="6"/>
  <c r="N1056" i="6"/>
  <c r="Y1039" i="6"/>
  <c r="M1039" i="6"/>
  <c r="AC1039" i="6"/>
  <c r="P1039" i="6"/>
  <c r="AB1039" i="6"/>
  <c r="O1039" i="6"/>
  <c r="X1039" i="6"/>
  <c r="K1039" i="6"/>
  <c r="W1039" i="6"/>
  <c r="J1039" i="6"/>
  <c r="AF1039" i="6"/>
  <c r="S1039" i="6"/>
  <c r="AA1023" i="6"/>
  <c r="O1023" i="6"/>
  <c r="X1023" i="6"/>
  <c r="L1023" i="6"/>
  <c r="AE1023" i="6"/>
  <c r="S1023" i="6"/>
  <c r="Y1023" i="6"/>
  <c r="P1024" i="6"/>
  <c r="AF1024" i="6"/>
  <c r="W1025" i="6"/>
  <c r="S1027" i="6"/>
  <c r="L1028" i="6"/>
  <c r="AC1028" i="6"/>
  <c r="U1031" i="6"/>
  <c r="Q1032" i="6"/>
  <c r="M1035" i="6"/>
  <c r="J1036" i="6"/>
  <c r="AF1036" i="6"/>
  <c r="Q1039" i="6"/>
  <c r="N1040" i="6"/>
  <c r="J1041" i="6"/>
  <c r="AG1041" i="6"/>
  <c r="N1044" i="6"/>
  <c r="L1047" i="6"/>
  <c r="M1048" i="6"/>
  <c r="Q1056" i="6"/>
  <c r="M1028" i="6"/>
  <c r="AF1028" i="6"/>
  <c r="V1031" i="6"/>
  <c r="O1035" i="6"/>
  <c r="M1036" i="6"/>
  <c r="R1039" i="6"/>
  <c r="O1040" i="6"/>
  <c r="L1041" i="6"/>
  <c r="Q1044" i="6"/>
  <c r="N1048" i="6"/>
  <c r="AF1056" i="6"/>
  <c r="T1056" i="6"/>
  <c r="W1056" i="6"/>
  <c r="J1056" i="6"/>
  <c r="U1056" i="6"/>
  <c r="AG1056" i="6"/>
  <c r="S1056" i="6"/>
  <c r="AE1056" i="6"/>
  <c r="R1056" i="6"/>
  <c r="AC1056" i="6"/>
  <c r="P1056" i="6"/>
  <c r="AB1056" i="6"/>
  <c r="O1056" i="6"/>
  <c r="Z1056" i="6"/>
  <c r="M1056" i="6"/>
  <c r="X1056" i="6"/>
  <c r="K1056" i="6"/>
  <c r="AF1040" i="6"/>
  <c r="L1056" i="6"/>
  <c r="Y1025" i="6"/>
  <c r="M1025" i="6"/>
  <c r="V1025" i="6"/>
  <c r="J1025" i="6"/>
  <c r="AC1025" i="6"/>
  <c r="Q1025" i="6"/>
  <c r="Z1025" i="6"/>
  <c r="X1031" i="6"/>
  <c r="N1036" i="6"/>
  <c r="T1039" i="6"/>
  <c r="R1040" i="6"/>
  <c r="O1041" i="6"/>
  <c r="R1044" i="6"/>
  <c r="Q1048" i="6"/>
  <c r="Y1056" i="6"/>
  <c r="AC1035" i="6"/>
  <c r="Q1035" i="6"/>
  <c r="X1035" i="6"/>
  <c r="K1035" i="6"/>
  <c r="W1035" i="6"/>
  <c r="J1035" i="6"/>
  <c r="AG1035" i="6"/>
  <c r="T1035" i="6"/>
  <c r="AF1035" i="6"/>
  <c r="S1035" i="6"/>
  <c r="AA1035" i="6"/>
  <c r="N1035" i="6"/>
  <c r="M1023" i="6"/>
  <c r="AC1023" i="6"/>
  <c r="T1024" i="6"/>
  <c r="K1025" i="6"/>
  <c r="AA1025" i="6"/>
  <c r="P1028" i="6"/>
  <c r="Y1031" i="6"/>
  <c r="W1032" i="6"/>
  <c r="R1035" i="6"/>
  <c r="Q1036" i="6"/>
  <c r="U1039" i="6"/>
  <c r="S1040" i="6"/>
  <c r="P1041" i="6"/>
  <c r="V1044" i="6"/>
  <c r="R1047" i="6"/>
  <c r="AA1056" i="6"/>
  <c r="AB1048" i="6"/>
  <c r="P1048" i="6"/>
  <c r="Y1048" i="6"/>
  <c r="L1048" i="6"/>
  <c r="X1048" i="6"/>
  <c r="K1048" i="6"/>
  <c r="U1048" i="6"/>
  <c r="AG1048" i="6"/>
  <c r="T1048" i="6"/>
  <c r="AE1048" i="6"/>
  <c r="R1048" i="6"/>
  <c r="AC1048" i="6"/>
  <c r="O1048" i="6"/>
  <c r="N1023" i="6"/>
  <c r="AD1023" i="6"/>
  <c r="U1024" i="6"/>
  <c r="L1025" i="6"/>
  <c r="AB1025" i="6"/>
  <c r="W1027" i="6"/>
  <c r="K1027" i="6"/>
  <c r="AF1027" i="6"/>
  <c r="T1027" i="6"/>
  <c r="AA1027" i="6"/>
  <c r="O1027" i="6"/>
  <c r="Y1027" i="6"/>
  <c r="Q1028" i="6"/>
  <c r="Y1032" i="6"/>
  <c r="U1035" i="6"/>
  <c r="R1036" i="6"/>
  <c r="V1039" i="6"/>
  <c r="U1040" i="6"/>
  <c r="S1041" i="6"/>
  <c r="W1044" i="6"/>
  <c r="U1047" i="6"/>
  <c r="V1048" i="6"/>
  <c r="AD1056" i="6"/>
  <c r="AG1031" i="6"/>
  <c r="AF1031" i="6"/>
  <c r="T1031" i="6"/>
  <c r="AE1031" i="6"/>
  <c r="S1031" i="6"/>
  <c r="AB1031" i="6"/>
  <c r="P1031" i="6"/>
  <c r="AA1031" i="6"/>
  <c r="O1031" i="6"/>
  <c r="W1031" i="6"/>
  <c r="K1031" i="6"/>
  <c r="AC1031" i="6"/>
  <c r="V1035" i="6"/>
  <c r="Z1039" i="6"/>
  <c r="Y1044" i="6"/>
  <c r="W1048" i="6"/>
  <c r="X1040" i="6"/>
  <c r="L1040" i="6"/>
  <c r="AD1040" i="6"/>
  <c r="Q1040" i="6"/>
  <c r="AC1040" i="6"/>
  <c r="P1040" i="6"/>
  <c r="Z1040" i="6"/>
  <c r="M1040" i="6"/>
  <c r="Y1040" i="6"/>
  <c r="K1040" i="6"/>
  <c r="AG1040" i="6"/>
  <c r="T1040" i="6"/>
  <c r="Q1023" i="6"/>
  <c r="AG1023" i="6"/>
  <c r="O1025" i="6"/>
  <c r="AE1025" i="6"/>
  <c r="L1027" i="6"/>
  <c r="AB1027" i="6"/>
  <c r="T1028" i="6"/>
  <c r="J1031" i="6"/>
  <c r="AD1031" i="6"/>
  <c r="Y1035" i="6"/>
  <c r="V1036" i="6"/>
  <c r="AA1039" i="6"/>
  <c r="W1040" i="6"/>
  <c r="V1041" i="6"/>
  <c r="Z1044" i="6"/>
  <c r="Y1047" i="6"/>
  <c r="Z1048" i="6"/>
  <c r="Y1051" i="6"/>
  <c r="M1051" i="6"/>
  <c r="AC1051" i="6"/>
  <c r="P1051" i="6"/>
  <c r="AB1051" i="6"/>
  <c r="O1051" i="6"/>
  <c r="X1051" i="6"/>
  <c r="K1051" i="6"/>
  <c r="W1051" i="6"/>
  <c r="J1051" i="6"/>
  <c r="U1051" i="6"/>
  <c r="AF1051" i="6"/>
  <c r="S1051" i="6"/>
  <c r="W1053" i="6"/>
  <c r="K1053" i="6"/>
  <c r="AG1053" i="6"/>
  <c r="T1053" i="6"/>
  <c r="AE1053" i="6"/>
  <c r="R1053" i="6"/>
  <c r="AD1053" i="6"/>
  <c r="Q1053" i="6"/>
  <c r="AC1053" i="6"/>
  <c r="P1053" i="6"/>
  <c r="AA1053" i="6"/>
  <c r="N1053" i="6"/>
  <c r="Z1053" i="6"/>
  <c r="M1053" i="6"/>
  <c r="X1053" i="6"/>
  <c r="J1053" i="6"/>
  <c r="U1053" i="6"/>
  <c r="AG1039" i="6"/>
  <c r="R1023" i="6"/>
  <c r="Z1024" i="6"/>
  <c r="N1024" i="6"/>
  <c r="W1024" i="6"/>
  <c r="K1024" i="6"/>
  <c r="AD1024" i="6"/>
  <c r="R1024" i="6"/>
  <c r="Y1024" i="6"/>
  <c r="P1025" i="6"/>
  <c r="AF1025" i="6"/>
  <c r="M1027" i="6"/>
  <c r="AC1027" i="6"/>
  <c r="U1028" i="6"/>
  <c r="L1031" i="6"/>
  <c r="AF1032" i="6"/>
  <c r="T1032" i="6"/>
  <c r="U1032" i="6"/>
  <c r="AG1032" i="6"/>
  <c r="S1032" i="6"/>
  <c r="AC1032" i="6"/>
  <c r="P1032" i="6"/>
  <c r="AB1032" i="6"/>
  <c r="O1032" i="6"/>
  <c r="X1032" i="6"/>
  <c r="K1032" i="6"/>
  <c r="AD1032" i="6"/>
  <c r="Z1035" i="6"/>
  <c r="W1036" i="6"/>
  <c r="AD1039" i="6"/>
  <c r="AA1040" i="6"/>
  <c r="X1041" i="6"/>
  <c r="Z1047" i="6"/>
  <c r="AA1048" i="6"/>
  <c r="AE1035" i="6"/>
  <c r="L1039" i="6"/>
  <c r="W1065" i="6"/>
  <c r="K1065" i="6"/>
  <c r="AG1065" i="6"/>
  <c r="T1065" i="6"/>
  <c r="AF1065" i="6"/>
  <c r="S1065" i="6"/>
  <c r="AE1065" i="6"/>
  <c r="R1065" i="6"/>
  <c r="AD1065" i="6"/>
  <c r="Q1065" i="6"/>
  <c r="AC1065" i="6"/>
  <c r="P1065" i="6"/>
  <c r="AB1065" i="6"/>
  <c r="O1065" i="6"/>
  <c r="AA1065" i="6"/>
  <c r="N1065" i="6"/>
  <c r="Z1065" i="6"/>
  <c r="M1065" i="6"/>
  <c r="Y1065" i="6"/>
  <c r="L1065" i="6"/>
  <c r="X1065" i="6"/>
  <c r="J1065" i="6"/>
  <c r="U1065" i="6"/>
  <c r="AB1035" i="6"/>
  <c r="AE1039" i="6"/>
  <c r="AB1040" i="6"/>
  <c r="AF1044" i="6"/>
  <c r="T1044" i="6"/>
  <c r="U1044" i="6"/>
  <c r="AG1044" i="6"/>
  <c r="S1044" i="6"/>
  <c r="AC1044" i="6"/>
  <c r="P1044" i="6"/>
  <c r="AB1044" i="6"/>
  <c r="O1044" i="6"/>
  <c r="X1044" i="6"/>
  <c r="K1044" i="6"/>
  <c r="AD1044" i="6"/>
  <c r="AD1048" i="6"/>
  <c r="P1026" i="6"/>
  <c r="AB1026" i="6"/>
  <c r="L1030" i="6"/>
  <c r="X1030" i="6"/>
  <c r="L1033" i="6"/>
  <c r="Y1033" i="6"/>
  <c r="Q1037" i="6"/>
  <c r="R1038" i="6"/>
  <c r="V1042" i="6"/>
  <c r="J1042" i="6"/>
  <c r="W1042" i="6"/>
  <c r="L1045" i="6"/>
  <c r="Y1045" i="6"/>
  <c r="Q1049" i="6"/>
  <c r="R1050" i="6"/>
  <c r="T1052" i="6"/>
  <c r="V1054" i="6"/>
  <c r="J1054" i="6"/>
  <c r="W1054" i="6"/>
  <c r="L1057" i="6"/>
  <c r="Y1057" i="6"/>
  <c r="N1059" i="6"/>
  <c r="AA1059" i="6"/>
  <c r="O1060" i="6"/>
  <c r="AC1060" i="6"/>
  <c r="Q1061" i="6"/>
  <c r="R1062" i="6"/>
  <c r="S1063" i="6"/>
  <c r="AF1063" i="6"/>
  <c r="T1064" i="6"/>
  <c r="V1066" i="6"/>
  <c r="J1066" i="6"/>
  <c r="W1066" i="6"/>
  <c r="K1068" i="6"/>
  <c r="X1068" i="6"/>
  <c r="L1069" i="6"/>
  <c r="AA1069" i="6"/>
  <c r="AC1071" i="6"/>
  <c r="Q1071" i="6"/>
  <c r="AB1071" i="6"/>
  <c r="P1071" i="6"/>
  <c r="X1071" i="6"/>
  <c r="L1071" i="6"/>
  <c r="Y1071" i="6"/>
  <c r="Q1072" i="6"/>
  <c r="AF1072" i="6"/>
  <c r="J1076" i="6"/>
  <c r="AA1076" i="6"/>
  <c r="Q1077" i="6"/>
  <c r="AG1077" i="6"/>
  <c r="N1081" i="6"/>
  <c r="AD1081" i="6"/>
  <c r="L1083" i="6"/>
  <c r="AB1083" i="6"/>
  <c r="J1085" i="6"/>
  <c r="Z1085" i="6"/>
  <c r="R1086" i="6"/>
  <c r="AG1086" i="6"/>
  <c r="U1089" i="6"/>
  <c r="M1090" i="6"/>
  <c r="AE1090" i="6"/>
  <c r="L1093" i="6"/>
  <c r="AE1094" i="6"/>
  <c r="S1094" i="6"/>
  <c r="AD1094" i="6"/>
  <c r="R1094" i="6"/>
  <c r="AB1094" i="6"/>
  <c r="P1094" i="6"/>
  <c r="Z1094" i="6"/>
  <c r="N1094" i="6"/>
  <c r="X1094" i="6"/>
  <c r="L1094" i="6"/>
  <c r="AC1094" i="6"/>
  <c r="X1095" i="6"/>
  <c r="T1096" i="6"/>
  <c r="N1100" i="6"/>
  <c r="N1105" i="6"/>
  <c r="J1108" i="6"/>
  <c r="AC1109" i="6"/>
  <c r="Q1109" i="6"/>
  <c r="AB1109" i="6"/>
  <c r="P1109" i="6"/>
  <c r="Z1109" i="6"/>
  <c r="N1109" i="6"/>
  <c r="X1109" i="6"/>
  <c r="L1109" i="6"/>
  <c r="V1109" i="6"/>
  <c r="J1109" i="6"/>
  <c r="AE1109" i="6"/>
  <c r="S1109" i="6"/>
  <c r="AG1109" i="6"/>
  <c r="U1111" i="6"/>
  <c r="P1118" i="6"/>
  <c r="X1052" i="6"/>
  <c r="L1052" i="6"/>
  <c r="V1052" i="6"/>
  <c r="P1059" i="6"/>
  <c r="AD1059" i="6"/>
  <c r="R1060" i="6"/>
  <c r="AE1060" i="6"/>
  <c r="X1064" i="6"/>
  <c r="L1064" i="6"/>
  <c r="V1064" i="6"/>
  <c r="M1068" i="6"/>
  <c r="Z1068" i="6"/>
  <c r="S1072" i="6"/>
  <c r="AA1073" i="6"/>
  <c r="O1073" i="6"/>
  <c r="Z1073" i="6"/>
  <c r="N1073" i="6"/>
  <c r="V1073" i="6"/>
  <c r="J1073" i="6"/>
  <c r="Y1073" i="6"/>
  <c r="N1076" i="6"/>
  <c r="AC1076" i="6"/>
  <c r="T1077" i="6"/>
  <c r="Q1081" i="6"/>
  <c r="AE1082" i="6"/>
  <c r="S1082" i="6"/>
  <c r="AD1082" i="6"/>
  <c r="R1082" i="6"/>
  <c r="Z1082" i="6"/>
  <c r="N1082" i="6"/>
  <c r="X1082" i="6"/>
  <c r="M1085" i="6"/>
  <c r="AD1085" i="6"/>
  <c r="T1086" i="6"/>
  <c r="O1090" i="6"/>
  <c r="AG1090" i="6"/>
  <c r="W1096" i="6"/>
  <c r="AA1098" i="6"/>
  <c r="O1098" i="6"/>
  <c r="Z1098" i="6"/>
  <c r="N1098" i="6"/>
  <c r="X1098" i="6"/>
  <c r="L1098" i="6"/>
  <c r="V1098" i="6"/>
  <c r="J1098" i="6"/>
  <c r="AF1098" i="6"/>
  <c r="T1098" i="6"/>
  <c r="AC1098" i="6"/>
  <c r="Q1098" i="6"/>
  <c r="AG1098" i="6"/>
  <c r="Q1100" i="6"/>
  <c r="W1102" i="6"/>
  <c r="K1102" i="6"/>
  <c r="V1102" i="6"/>
  <c r="J1102" i="6"/>
  <c r="AF1102" i="6"/>
  <c r="T1102" i="6"/>
  <c r="AD1102" i="6"/>
  <c r="R1102" i="6"/>
  <c r="AB1102" i="6"/>
  <c r="P1102" i="6"/>
  <c r="Y1102" i="6"/>
  <c r="M1102" i="6"/>
  <c r="AG1102" i="6"/>
  <c r="Y1113" i="6"/>
  <c r="M1113" i="6"/>
  <c r="X1113" i="6"/>
  <c r="L1113" i="6"/>
  <c r="V1113" i="6"/>
  <c r="J1113" i="6"/>
  <c r="AF1113" i="6"/>
  <c r="T1113" i="6"/>
  <c r="AE1113" i="6"/>
  <c r="S1113" i="6"/>
  <c r="AD1113" i="6"/>
  <c r="R1113" i="6"/>
  <c r="AA1113" i="6"/>
  <c r="O1113" i="6"/>
  <c r="Y1063" i="6"/>
  <c r="M1063" i="6"/>
  <c r="V1063" i="6"/>
  <c r="N1068" i="6"/>
  <c r="AA1068" i="6"/>
  <c r="X1089" i="6"/>
  <c r="L1089" i="6"/>
  <c r="W1089" i="6"/>
  <c r="K1089" i="6"/>
  <c r="AE1089" i="6"/>
  <c r="S1089" i="6"/>
  <c r="Z1089" i="6"/>
  <c r="Q1090" i="6"/>
  <c r="AD1095" i="6"/>
  <c r="R1095" i="6"/>
  <c r="AC1095" i="6"/>
  <c r="Q1095" i="6"/>
  <c r="AA1095" i="6"/>
  <c r="O1095" i="6"/>
  <c r="Y1095" i="6"/>
  <c r="M1095" i="6"/>
  <c r="W1095" i="6"/>
  <c r="K1095" i="6"/>
  <c r="AE1095" i="6"/>
  <c r="S1100" i="6"/>
  <c r="P1030" i="6"/>
  <c r="AB1030" i="6"/>
  <c r="P1033" i="6"/>
  <c r="AC1033" i="6"/>
  <c r="Z1038" i="6"/>
  <c r="N1038" i="6"/>
  <c r="V1038" i="6"/>
  <c r="P1045" i="6"/>
  <c r="AC1045" i="6"/>
  <c r="Z1050" i="6"/>
  <c r="N1050" i="6"/>
  <c r="V1050" i="6"/>
  <c r="K1052" i="6"/>
  <c r="Y1052" i="6"/>
  <c r="P1057" i="6"/>
  <c r="AC1057" i="6"/>
  <c r="S1059" i="6"/>
  <c r="AF1059" i="6"/>
  <c r="T1060" i="6"/>
  <c r="AG1060" i="6"/>
  <c r="Z1062" i="6"/>
  <c r="N1062" i="6"/>
  <c r="V1062" i="6"/>
  <c r="J1063" i="6"/>
  <c r="W1063" i="6"/>
  <c r="K1064" i="6"/>
  <c r="Y1064" i="6"/>
  <c r="O1068" i="6"/>
  <c r="AB1068" i="6"/>
  <c r="Q1069" i="6"/>
  <c r="AG1069" i="6"/>
  <c r="U1072" i="6"/>
  <c r="L1073" i="6"/>
  <c r="AC1073" i="6"/>
  <c r="Y1075" i="6"/>
  <c r="M1075" i="6"/>
  <c r="X1075" i="6"/>
  <c r="L1075" i="6"/>
  <c r="AF1075" i="6"/>
  <c r="T1075" i="6"/>
  <c r="Z1075" i="6"/>
  <c r="P1076" i="6"/>
  <c r="AF1076" i="6"/>
  <c r="X1077" i="6"/>
  <c r="U1081" i="6"/>
  <c r="K1082" i="6"/>
  <c r="AA1082" i="6"/>
  <c r="S1083" i="6"/>
  <c r="AC1084" i="6"/>
  <c r="Q1084" i="6"/>
  <c r="AB1084" i="6"/>
  <c r="P1084" i="6"/>
  <c r="X1084" i="6"/>
  <c r="L1084" i="6"/>
  <c r="Y1084" i="6"/>
  <c r="Q1085" i="6"/>
  <c r="AF1085" i="6"/>
  <c r="W1086" i="6"/>
  <c r="J1089" i="6"/>
  <c r="AA1089" i="6"/>
  <c r="S1090" i="6"/>
  <c r="U1093" i="6"/>
  <c r="J1095" i="6"/>
  <c r="AF1095" i="6"/>
  <c r="AA1096" i="6"/>
  <c r="M1098" i="6"/>
  <c r="U1100" i="6"/>
  <c r="N1102" i="6"/>
  <c r="W1105" i="6"/>
  <c r="S1108" i="6"/>
  <c r="AD1111" i="6"/>
  <c r="N1113" i="6"/>
  <c r="W1115" i="6"/>
  <c r="K1115" i="6"/>
  <c r="V1115" i="6"/>
  <c r="J1115" i="6"/>
  <c r="AF1115" i="6"/>
  <c r="T1115" i="6"/>
  <c r="AD1115" i="6"/>
  <c r="R1115" i="6"/>
  <c r="AC1115" i="6"/>
  <c r="Q1115" i="6"/>
  <c r="AB1115" i="6"/>
  <c r="P1115" i="6"/>
  <c r="Y1115" i="6"/>
  <c r="M1115" i="6"/>
  <c r="AC1121" i="6"/>
  <c r="Q1121" i="6"/>
  <c r="AB1121" i="6"/>
  <c r="P1121" i="6"/>
  <c r="AA1121" i="6"/>
  <c r="O1121" i="6"/>
  <c r="Z1121" i="6"/>
  <c r="N1121" i="6"/>
  <c r="X1121" i="6"/>
  <c r="L1121" i="6"/>
  <c r="W1121" i="6"/>
  <c r="K1121" i="6"/>
  <c r="V1121" i="6"/>
  <c r="J1121" i="6"/>
  <c r="AE1121" i="6"/>
  <c r="S1121" i="6"/>
  <c r="U1026" i="6"/>
  <c r="AG1026" i="6"/>
  <c r="Q1030" i="6"/>
  <c r="AC1030" i="6"/>
  <c r="Q1033" i="6"/>
  <c r="AD1033" i="6"/>
  <c r="AA1037" i="6"/>
  <c r="O1037" i="6"/>
  <c r="V1037" i="6"/>
  <c r="J1038" i="6"/>
  <c r="W1038" i="6"/>
  <c r="Q1045" i="6"/>
  <c r="AD1045" i="6"/>
  <c r="AA1049" i="6"/>
  <c r="O1049" i="6"/>
  <c r="V1049" i="6"/>
  <c r="J1050" i="6"/>
  <c r="W1050" i="6"/>
  <c r="M1052" i="6"/>
  <c r="Z1052" i="6"/>
  <c r="Q1057" i="6"/>
  <c r="AD1057" i="6"/>
  <c r="T1059" i="6"/>
  <c r="AA1061" i="6"/>
  <c r="O1061" i="6"/>
  <c r="V1061" i="6"/>
  <c r="J1062" i="6"/>
  <c r="W1062" i="6"/>
  <c r="K1063" i="6"/>
  <c r="X1063" i="6"/>
  <c r="M1064" i="6"/>
  <c r="Z1064" i="6"/>
  <c r="AB1066" i="6"/>
  <c r="P1068" i="6"/>
  <c r="AC1068" i="6"/>
  <c r="R1069" i="6"/>
  <c r="AD1070" i="6"/>
  <c r="R1070" i="6"/>
  <c r="AC1070" i="6"/>
  <c r="Q1070" i="6"/>
  <c r="Y1070" i="6"/>
  <c r="M1070" i="6"/>
  <c r="X1070" i="6"/>
  <c r="O1071" i="6"/>
  <c r="AF1071" i="6"/>
  <c r="M1073" i="6"/>
  <c r="AD1073" i="6"/>
  <c r="J1075" i="6"/>
  <c r="AA1075" i="6"/>
  <c r="Q1076" i="6"/>
  <c r="AG1076" i="6"/>
  <c r="L1082" i="6"/>
  <c r="AB1082" i="6"/>
  <c r="T1083" i="6"/>
  <c r="J1084" i="6"/>
  <c r="Z1084" i="6"/>
  <c r="R1085" i="6"/>
  <c r="AG1085" i="6"/>
  <c r="M1089" i="6"/>
  <c r="AB1089" i="6"/>
  <c r="T1090" i="6"/>
  <c r="V1093" i="6"/>
  <c r="Q1094" i="6"/>
  <c r="L1095" i="6"/>
  <c r="AG1095" i="6"/>
  <c r="P1098" i="6"/>
  <c r="W1100" i="6"/>
  <c r="O1102" i="6"/>
  <c r="X1105" i="6"/>
  <c r="U1108" i="6"/>
  <c r="P1113" i="6"/>
  <c r="L1115" i="6"/>
  <c r="M1121" i="6"/>
  <c r="Y1153" i="6"/>
  <c r="M1153" i="6"/>
  <c r="AC1153" i="6"/>
  <c r="Q1153" i="6"/>
  <c r="U1153" i="6"/>
  <c r="T1153" i="6"/>
  <c r="AG1153" i="6"/>
  <c r="S1153" i="6"/>
  <c r="AF1153" i="6"/>
  <c r="R1153" i="6"/>
  <c r="AE1153" i="6"/>
  <c r="P1153" i="6"/>
  <c r="AD1153" i="6"/>
  <c r="O1153" i="6"/>
  <c r="AB1153" i="6"/>
  <c r="N1153" i="6"/>
  <c r="AA1153" i="6"/>
  <c r="L1153" i="6"/>
  <c r="Z1153" i="6"/>
  <c r="K1153" i="6"/>
  <c r="X1153" i="6"/>
  <c r="J1153" i="6"/>
  <c r="V1153" i="6"/>
  <c r="AB1060" i="6"/>
  <c r="P1060" i="6"/>
  <c r="V1060" i="6"/>
  <c r="L1063" i="6"/>
  <c r="Z1063" i="6"/>
  <c r="Q1068" i="6"/>
  <c r="AD1068" i="6"/>
  <c r="W1077" i="6"/>
  <c r="K1077" i="6"/>
  <c r="V1077" i="6"/>
  <c r="J1077" i="6"/>
  <c r="AD1077" i="6"/>
  <c r="R1077" i="6"/>
  <c r="Z1077" i="6"/>
  <c r="AA1086" i="6"/>
  <c r="O1086" i="6"/>
  <c r="Z1086" i="6"/>
  <c r="N1086" i="6"/>
  <c r="V1086" i="6"/>
  <c r="J1086" i="6"/>
  <c r="Y1086" i="6"/>
  <c r="N1089" i="6"/>
  <c r="AC1089" i="6"/>
  <c r="U1090" i="6"/>
  <c r="N1095" i="6"/>
  <c r="AC1096" i="6"/>
  <c r="Q1096" i="6"/>
  <c r="AB1096" i="6"/>
  <c r="P1096" i="6"/>
  <c r="Z1096" i="6"/>
  <c r="N1096" i="6"/>
  <c r="X1096" i="6"/>
  <c r="L1096" i="6"/>
  <c r="V1096" i="6"/>
  <c r="J1096" i="6"/>
  <c r="AE1096" i="6"/>
  <c r="Z1100" i="6"/>
  <c r="Q1102" i="6"/>
  <c r="V1108" i="6"/>
  <c r="AA1111" i="6"/>
  <c r="O1111" i="6"/>
  <c r="Z1111" i="6"/>
  <c r="N1111" i="6"/>
  <c r="X1111" i="6"/>
  <c r="L1111" i="6"/>
  <c r="V1111" i="6"/>
  <c r="J1111" i="6"/>
  <c r="AF1111" i="6"/>
  <c r="T1111" i="6"/>
  <c r="AC1111" i="6"/>
  <c r="Q1111" i="6"/>
  <c r="AG1111" i="6"/>
  <c r="Q1113" i="6"/>
  <c r="Z1128" i="6"/>
  <c r="N1128" i="6"/>
  <c r="AG1128" i="6"/>
  <c r="T1128" i="6"/>
  <c r="AF1128" i="6"/>
  <c r="S1128" i="6"/>
  <c r="AE1128" i="6"/>
  <c r="R1128" i="6"/>
  <c r="AD1128" i="6"/>
  <c r="Q1128" i="6"/>
  <c r="AC1128" i="6"/>
  <c r="P1128" i="6"/>
  <c r="AA1128" i="6"/>
  <c r="M1128" i="6"/>
  <c r="Y1128" i="6"/>
  <c r="L1128" i="6"/>
  <c r="X1128" i="6"/>
  <c r="K1128" i="6"/>
  <c r="W1128" i="6"/>
  <c r="J1128" i="6"/>
  <c r="U1128" i="6"/>
  <c r="AC1059" i="6"/>
  <c r="Q1059" i="6"/>
  <c r="V1059" i="6"/>
  <c r="J1060" i="6"/>
  <c r="W1060" i="6"/>
  <c r="N1063" i="6"/>
  <c r="AA1063" i="6"/>
  <c r="R1068" i="6"/>
  <c r="AE1068" i="6"/>
  <c r="AB1072" i="6"/>
  <c r="P1072" i="6"/>
  <c r="AA1072" i="6"/>
  <c r="O1072" i="6"/>
  <c r="W1072" i="6"/>
  <c r="K1072" i="6"/>
  <c r="Y1072" i="6"/>
  <c r="T1076" i="6"/>
  <c r="L1077" i="6"/>
  <c r="AA1077" i="6"/>
  <c r="AF1081" i="6"/>
  <c r="T1081" i="6"/>
  <c r="AE1081" i="6"/>
  <c r="S1081" i="6"/>
  <c r="AA1081" i="6"/>
  <c r="O1081" i="6"/>
  <c r="X1081" i="6"/>
  <c r="T1085" i="6"/>
  <c r="K1086" i="6"/>
  <c r="AB1086" i="6"/>
  <c r="O1089" i="6"/>
  <c r="AD1089" i="6"/>
  <c r="X1090" i="6"/>
  <c r="P1095" i="6"/>
  <c r="K1096" i="6"/>
  <c r="AF1096" i="6"/>
  <c r="S1098" i="6"/>
  <c r="AB1100" i="6"/>
  <c r="S1102" i="6"/>
  <c r="X1108" i="6"/>
  <c r="K1111" i="6"/>
  <c r="U1113" i="6"/>
  <c r="AD1120" i="6"/>
  <c r="R1120" i="6"/>
  <c r="AC1120" i="6"/>
  <c r="Q1120" i="6"/>
  <c r="AB1120" i="6"/>
  <c r="P1120" i="6"/>
  <c r="AA1120" i="6"/>
  <c r="O1120" i="6"/>
  <c r="Y1120" i="6"/>
  <c r="M1120" i="6"/>
  <c r="X1120" i="6"/>
  <c r="L1120" i="6"/>
  <c r="W1120" i="6"/>
  <c r="K1120" i="6"/>
  <c r="AF1120" i="6"/>
  <c r="T1120" i="6"/>
  <c r="L1026" i="6"/>
  <c r="U1029" i="6"/>
  <c r="T1030" i="6"/>
  <c r="AF1030" i="6"/>
  <c r="AD1034" i="6"/>
  <c r="R1034" i="6"/>
  <c r="V1034" i="6"/>
  <c r="L1037" i="6"/>
  <c r="Y1037" i="6"/>
  <c r="M1038" i="6"/>
  <c r="AA1038" i="6"/>
  <c r="R1042" i="6"/>
  <c r="AE1042" i="6"/>
  <c r="AD1046" i="6"/>
  <c r="R1046" i="6"/>
  <c r="V1046" i="6"/>
  <c r="L1049" i="6"/>
  <c r="Y1049" i="6"/>
  <c r="M1050" i="6"/>
  <c r="AA1050" i="6"/>
  <c r="P1052" i="6"/>
  <c r="AC1052" i="6"/>
  <c r="R1054" i="6"/>
  <c r="AE1054" i="6"/>
  <c r="AD1058" i="6"/>
  <c r="R1058" i="6"/>
  <c r="V1058" i="6"/>
  <c r="J1059" i="6"/>
  <c r="W1059" i="6"/>
  <c r="K1060" i="6"/>
  <c r="X1060" i="6"/>
  <c r="L1061" i="6"/>
  <c r="Y1061" i="6"/>
  <c r="M1062" i="6"/>
  <c r="AA1062" i="6"/>
  <c r="O1063" i="6"/>
  <c r="AB1063" i="6"/>
  <c r="P1064" i="6"/>
  <c r="AC1064" i="6"/>
  <c r="R1066" i="6"/>
  <c r="AE1066" i="6"/>
  <c r="S1068" i="6"/>
  <c r="AG1068" i="6"/>
  <c r="L1070" i="6"/>
  <c r="AB1070" i="6"/>
  <c r="T1071" i="6"/>
  <c r="J1072" i="6"/>
  <c r="Z1072" i="6"/>
  <c r="R1073" i="6"/>
  <c r="AG1073" i="6"/>
  <c r="O1075" i="6"/>
  <c r="AD1075" i="6"/>
  <c r="U1076" i="6"/>
  <c r="M1077" i="6"/>
  <c r="AB1077" i="6"/>
  <c r="J1081" i="6"/>
  <c r="Y1081" i="6"/>
  <c r="P1082" i="6"/>
  <c r="AG1082" i="6"/>
  <c r="N1084" i="6"/>
  <c r="AE1084" i="6"/>
  <c r="U1085" i="6"/>
  <c r="L1086" i="6"/>
  <c r="AC1086" i="6"/>
  <c r="Y1088" i="6"/>
  <c r="M1088" i="6"/>
  <c r="X1088" i="6"/>
  <c r="L1088" i="6"/>
  <c r="AF1088" i="6"/>
  <c r="T1088" i="6"/>
  <c r="Z1088" i="6"/>
  <c r="P1089" i="6"/>
  <c r="AF1089" i="6"/>
  <c r="Y1090" i="6"/>
  <c r="V1094" i="6"/>
  <c r="S1095" i="6"/>
  <c r="M1096" i="6"/>
  <c r="AG1096" i="6"/>
  <c r="U1098" i="6"/>
  <c r="AC1100" i="6"/>
  <c r="U1102" i="6"/>
  <c r="Z1108" i="6"/>
  <c r="M1111" i="6"/>
  <c r="W1113" i="6"/>
  <c r="S1115" i="6"/>
  <c r="J1120" i="6"/>
  <c r="U1121" i="6"/>
  <c r="V1128" i="6"/>
  <c r="U1030" i="6"/>
  <c r="AE1033" i="6"/>
  <c r="S1033" i="6"/>
  <c r="V1033" i="6"/>
  <c r="O1038" i="6"/>
  <c r="AB1038" i="6"/>
  <c r="AE1045" i="6"/>
  <c r="S1045" i="6"/>
  <c r="V1045" i="6"/>
  <c r="O1050" i="6"/>
  <c r="AB1050" i="6"/>
  <c r="Q1052" i="6"/>
  <c r="AD1052" i="6"/>
  <c r="AE1057" i="6"/>
  <c r="S1057" i="6"/>
  <c r="V1057" i="6"/>
  <c r="K1059" i="6"/>
  <c r="X1059" i="6"/>
  <c r="L1060" i="6"/>
  <c r="Y1060" i="6"/>
  <c r="O1062" i="6"/>
  <c r="AB1062" i="6"/>
  <c r="P1063" i="6"/>
  <c r="AC1063" i="6"/>
  <c r="Q1064" i="6"/>
  <c r="AD1064" i="6"/>
  <c r="AE1069" i="6"/>
  <c r="S1069" i="6"/>
  <c r="AD1069" i="6"/>
  <c r="Z1069" i="6"/>
  <c r="N1069" i="6"/>
  <c r="W1069" i="6"/>
  <c r="L1072" i="6"/>
  <c r="AC1072" i="6"/>
  <c r="S1073" i="6"/>
  <c r="P1075" i="6"/>
  <c r="AE1075" i="6"/>
  <c r="N1077" i="6"/>
  <c r="AC1077" i="6"/>
  <c r="K1081" i="6"/>
  <c r="Z1081" i="6"/>
  <c r="Q1082" i="6"/>
  <c r="AD1083" i="6"/>
  <c r="R1083" i="6"/>
  <c r="AC1083" i="6"/>
  <c r="Q1083" i="6"/>
  <c r="Y1083" i="6"/>
  <c r="M1083" i="6"/>
  <c r="X1083" i="6"/>
  <c r="O1084" i="6"/>
  <c r="AF1084" i="6"/>
  <c r="M1086" i="6"/>
  <c r="AD1086" i="6"/>
  <c r="Q1089" i="6"/>
  <c r="AG1089" i="6"/>
  <c r="AF1093" i="6"/>
  <c r="T1093" i="6"/>
  <c r="AE1093" i="6"/>
  <c r="S1093" i="6"/>
  <c r="AC1093" i="6"/>
  <c r="Q1093" i="6"/>
  <c r="AA1093" i="6"/>
  <c r="O1093" i="6"/>
  <c r="Y1093" i="6"/>
  <c r="M1093" i="6"/>
  <c r="AB1093" i="6"/>
  <c r="T1095" i="6"/>
  <c r="O1096" i="6"/>
  <c r="W1098" i="6"/>
  <c r="X1102" i="6"/>
  <c r="AF1105" i="6"/>
  <c r="T1105" i="6"/>
  <c r="AE1105" i="6"/>
  <c r="S1105" i="6"/>
  <c r="AC1105" i="6"/>
  <c r="Q1105" i="6"/>
  <c r="AA1105" i="6"/>
  <c r="O1105" i="6"/>
  <c r="Y1105" i="6"/>
  <c r="M1105" i="6"/>
  <c r="V1105" i="6"/>
  <c r="J1105" i="6"/>
  <c r="AG1105" i="6"/>
  <c r="P1111" i="6"/>
  <c r="Z1113" i="6"/>
  <c r="U1115" i="6"/>
  <c r="AF1118" i="6"/>
  <c r="T1118" i="6"/>
  <c r="AE1118" i="6"/>
  <c r="S1118" i="6"/>
  <c r="AD1118" i="6"/>
  <c r="R1118" i="6"/>
  <c r="AC1118" i="6"/>
  <c r="Q1118" i="6"/>
  <c r="AA1118" i="6"/>
  <c r="O1118" i="6"/>
  <c r="Z1118" i="6"/>
  <c r="N1118" i="6"/>
  <c r="Y1118" i="6"/>
  <c r="M1118" i="6"/>
  <c r="V1118" i="6"/>
  <c r="J1118" i="6"/>
  <c r="N1120" i="6"/>
  <c r="Y1121" i="6"/>
  <c r="AB1128" i="6"/>
  <c r="AF1068" i="6"/>
  <c r="T1068" i="6"/>
  <c r="V1068" i="6"/>
  <c r="W1090" i="6"/>
  <c r="K1090" i="6"/>
  <c r="V1090" i="6"/>
  <c r="J1090" i="6"/>
  <c r="AD1090" i="6"/>
  <c r="R1090" i="6"/>
  <c r="AB1090" i="6"/>
  <c r="P1090" i="6"/>
  <c r="AA1090" i="6"/>
  <c r="Y1100" i="6"/>
  <c r="M1100" i="6"/>
  <c r="X1100" i="6"/>
  <c r="L1100" i="6"/>
  <c r="V1100" i="6"/>
  <c r="J1100" i="6"/>
  <c r="AF1100" i="6"/>
  <c r="T1100" i="6"/>
  <c r="AD1100" i="6"/>
  <c r="R1100" i="6"/>
  <c r="AA1100" i="6"/>
  <c r="O1100" i="6"/>
  <c r="AG1100" i="6"/>
  <c r="AB1113" i="6"/>
  <c r="S1120" i="6"/>
  <c r="M1059" i="6"/>
  <c r="Z1059" i="6"/>
  <c r="N1060" i="6"/>
  <c r="AA1060" i="6"/>
  <c r="R1063" i="6"/>
  <c r="AE1063" i="6"/>
  <c r="J1068" i="6"/>
  <c r="W1068" i="6"/>
  <c r="X1076" i="6"/>
  <c r="L1076" i="6"/>
  <c r="W1076" i="6"/>
  <c r="K1076" i="6"/>
  <c r="AE1076" i="6"/>
  <c r="S1076" i="6"/>
  <c r="Z1076" i="6"/>
  <c r="P1077" i="6"/>
  <c r="AF1077" i="6"/>
  <c r="M1081" i="6"/>
  <c r="AC1081" i="6"/>
  <c r="AB1085" i="6"/>
  <c r="P1085" i="6"/>
  <c r="AA1085" i="6"/>
  <c r="O1085" i="6"/>
  <c r="W1085" i="6"/>
  <c r="K1085" i="6"/>
  <c r="Y1085" i="6"/>
  <c r="Q1086" i="6"/>
  <c r="AF1086" i="6"/>
  <c r="T1089" i="6"/>
  <c r="L1090" i="6"/>
  <c r="AC1090" i="6"/>
  <c r="V1095" i="6"/>
  <c r="S1096" i="6"/>
  <c r="AB1098" i="6"/>
  <c r="K1100" i="6"/>
  <c r="AA1102" i="6"/>
  <c r="AD1108" i="6"/>
  <c r="R1108" i="6"/>
  <c r="AC1108" i="6"/>
  <c r="Q1108" i="6"/>
  <c r="AA1108" i="6"/>
  <c r="O1108" i="6"/>
  <c r="Y1108" i="6"/>
  <c r="M1108" i="6"/>
  <c r="W1108" i="6"/>
  <c r="K1108" i="6"/>
  <c r="AF1108" i="6"/>
  <c r="T1108" i="6"/>
  <c r="AG1108" i="6"/>
  <c r="S1111" i="6"/>
  <c r="AC1113" i="6"/>
  <c r="U1106" i="6"/>
  <c r="AG1106" i="6"/>
  <c r="U1119" i="6"/>
  <c r="AG1119" i="6"/>
  <c r="Q1123" i="6"/>
  <c r="AC1123" i="6"/>
  <c r="R1125" i="6"/>
  <c r="AE1125" i="6"/>
  <c r="T1127" i="6"/>
  <c r="Y1129" i="6"/>
  <c r="M1129" i="6"/>
  <c r="V1129" i="6"/>
  <c r="J1130" i="6"/>
  <c r="W1130" i="6"/>
  <c r="N1134" i="6"/>
  <c r="AB1134" i="6"/>
  <c r="M1138" i="6"/>
  <c r="AA1138" i="6"/>
  <c r="J1141" i="6"/>
  <c r="X1141" i="6"/>
  <c r="N1142" i="6"/>
  <c r="AC1142" i="6"/>
  <c r="O1147" i="6"/>
  <c r="AC1147" i="6"/>
  <c r="S1148" i="6"/>
  <c r="AG1148" i="6"/>
  <c r="N1151" i="6"/>
  <c r="AC1151" i="6"/>
  <c r="S1152" i="6"/>
  <c r="AG1152" i="6"/>
  <c r="P1155" i="6"/>
  <c r="AD1155" i="6"/>
  <c r="S1156" i="6"/>
  <c r="AG1156" i="6"/>
  <c r="AF1158" i="6"/>
  <c r="T1158" i="6"/>
  <c r="X1158" i="6"/>
  <c r="L1158" i="6"/>
  <c r="W1158" i="6"/>
  <c r="P1160" i="6"/>
  <c r="AE1160" i="6"/>
  <c r="AB1162" i="6"/>
  <c r="P1162" i="6"/>
  <c r="AA1162" i="6"/>
  <c r="O1162" i="6"/>
  <c r="AF1162" i="6"/>
  <c r="T1162" i="6"/>
  <c r="X1162" i="6"/>
  <c r="P1163" i="6"/>
  <c r="AF1163" i="6"/>
  <c r="P1172" i="6"/>
  <c r="Q1176" i="6"/>
  <c r="Y1177" i="6"/>
  <c r="M1177" i="6"/>
  <c r="X1177" i="6"/>
  <c r="L1177" i="6"/>
  <c r="V1177" i="6"/>
  <c r="J1177" i="6"/>
  <c r="AC1177" i="6"/>
  <c r="Q1177" i="6"/>
  <c r="AB1177" i="6"/>
  <c r="Z1184" i="6"/>
  <c r="N1184" i="6"/>
  <c r="AE1184" i="6"/>
  <c r="R1184" i="6"/>
  <c r="AD1184" i="6"/>
  <c r="Q1184" i="6"/>
  <c r="AC1184" i="6"/>
  <c r="P1184" i="6"/>
  <c r="AA1184" i="6"/>
  <c r="M1184" i="6"/>
  <c r="Y1184" i="6"/>
  <c r="L1184" i="6"/>
  <c r="U1184" i="6"/>
  <c r="AF1184" i="6"/>
  <c r="S1184" i="6"/>
  <c r="Y1186" i="6"/>
  <c r="AA1127" i="6"/>
  <c r="O1127" i="6"/>
  <c r="V1127" i="6"/>
  <c r="AD1136" i="6"/>
  <c r="R1136" i="6"/>
  <c r="V1136" i="6"/>
  <c r="J1136" i="6"/>
  <c r="X1136" i="6"/>
  <c r="Z1140" i="6"/>
  <c r="N1140" i="6"/>
  <c r="AD1140" i="6"/>
  <c r="R1140" i="6"/>
  <c r="W1140" i="6"/>
  <c r="L1141" i="6"/>
  <c r="AA1141" i="6"/>
  <c r="V1144" i="6"/>
  <c r="J1144" i="6"/>
  <c r="Z1144" i="6"/>
  <c r="N1144" i="6"/>
  <c r="X1144" i="6"/>
  <c r="S1160" i="6"/>
  <c r="AG1160" i="6"/>
  <c r="Z1164" i="6"/>
  <c r="N1164" i="6"/>
  <c r="Y1164" i="6"/>
  <c r="M1164" i="6"/>
  <c r="AD1164" i="6"/>
  <c r="R1164" i="6"/>
  <c r="X1164" i="6"/>
  <c r="AE1171" i="6"/>
  <c r="S1171" i="6"/>
  <c r="AD1171" i="6"/>
  <c r="R1171" i="6"/>
  <c r="AB1171" i="6"/>
  <c r="P1171" i="6"/>
  <c r="W1171" i="6"/>
  <c r="K1171" i="6"/>
  <c r="Z1171" i="6"/>
  <c r="AA1175" i="6"/>
  <c r="O1175" i="6"/>
  <c r="Z1175" i="6"/>
  <c r="N1175" i="6"/>
  <c r="X1175" i="6"/>
  <c r="L1175" i="6"/>
  <c r="AE1175" i="6"/>
  <c r="S1175" i="6"/>
  <c r="AB1175" i="6"/>
  <c r="AA1183" i="6"/>
  <c r="O1183" i="6"/>
  <c r="AD1183" i="6"/>
  <c r="AC1183" i="6"/>
  <c r="P1183" i="6"/>
  <c r="AB1183" i="6"/>
  <c r="N1183" i="6"/>
  <c r="Y1183" i="6"/>
  <c r="L1183" i="6"/>
  <c r="X1183" i="6"/>
  <c r="K1183" i="6"/>
  <c r="AG1183" i="6"/>
  <c r="T1183" i="6"/>
  <c r="AE1183" i="6"/>
  <c r="R1183" i="6"/>
  <c r="AA1186" i="6"/>
  <c r="U1097" i="6"/>
  <c r="AG1097" i="6"/>
  <c r="Q1101" i="6"/>
  <c r="AC1101" i="6"/>
  <c r="L1106" i="6"/>
  <c r="X1106" i="6"/>
  <c r="U1110" i="6"/>
  <c r="AG1110" i="6"/>
  <c r="Q1114" i="6"/>
  <c r="AC1114" i="6"/>
  <c r="L1119" i="6"/>
  <c r="X1119" i="6"/>
  <c r="U1122" i="6"/>
  <c r="AG1122" i="6"/>
  <c r="T1123" i="6"/>
  <c r="AF1123" i="6"/>
  <c r="AB1126" i="6"/>
  <c r="P1126" i="6"/>
  <c r="V1126" i="6"/>
  <c r="J1127" i="6"/>
  <c r="W1127" i="6"/>
  <c r="L1129" i="6"/>
  <c r="Z1129" i="6"/>
  <c r="N1130" i="6"/>
  <c r="AA1130" i="6"/>
  <c r="Q1134" i="6"/>
  <c r="AE1134" i="6"/>
  <c r="K1136" i="6"/>
  <c r="Y1136" i="6"/>
  <c r="Q1138" i="6"/>
  <c r="AE1138" i="6"/>
  <c r="J1140" i="6"/>
  <c r="X1140" i="6"/>
  <c r="N1141" i="6"/>
  <c r="AB1141" i="6"/>
  <c r="R1142" i="6"/>
  <c r="AF1142" i="6"/>
  <c r="K1144" i="6"/>
  <c r="Y1144" i="6"/>
  <c r="R1147" i="6"/>
  <c r="AG1147" i="6"/>
  <c r="R1151" i="6"/>
  <c r="AG1151" i="6"/>
  <c r="S1155" i="6"/>
  <c r="AG1155" i="6"/>
  <c r="M1158" i="6"/>
  <c r="AA1158" i="6"/>
  <c r="T1160" i="6"/>
  <c r="L1162" i="6"/>
  <c r="AC1162" i="6"/>
  <c r="T1163" i="6"/>
  <c r="J1164" i="6"/>
  <c r="AA1164" i="6"/>
  <c r="P1170" i="6"/>
  <c r="J1171" i="6"/>
  <c r="AA1171" i="6"/>
  <c r="U1172" i="6"/>
  <c r="J1175" i="6"/>
  <c r="AC1175" i="6"/>
  <c r="U1176" i="6"/>
  <c r="O1177" i="6"/>
  <c r="AF1177" i="6"/>
  <c r="AB1182" i="6"/>
  <c r="P1182" i="6"/>
  <c r="AA1182" i="6"/>
  <c r="N1182" i="6"/>
  <c r="Z1182" i="6"/>
  <c r="M1182" i="6"/>
  <c r="X1182" i="6"/>
  <c r="K1182" i="6"/>
  <c r="W1182" i="6"/>
  <c r="J1182" i="6"/>
  <c r="AF1182" i="6"/>
  <c r="S1182" i="6"/>
  <c r="AD1182" i="6"/>
  <c r="Q1182" i="6"/>
  <c r="J1183" i="6"/>
  <c r="O1184" i="6"/>
  <c r="U1123" i="6"/>
  <c r="AG1123" i="6"/>
  <c r="AC1125" i="6"/>
  <c r="Q1125" i="6"/>
  <c r="V1125" i="6"/>
  <c r="K1127" i="6"/>
  <c r="X1127" i="6"/>
  <c r="O1130" i="6"/>
  <c r="AB1130" i="6"/>
  <c r="L1136" i="6"/>
  <c r="Z1136" i="6"/>
  <c r="R1138" i="6"/>
  <c r="AG1138" i="6"/>
  <c r="K1140" i="6"/>
  <c r="Y1140" i="6"/>
  <c r="O1141" i="6"/>
  <c r="AD1141" i="6"/>
  <c r="S1142" i="6"/>
  <c r="AG1142" i="6"/>
  <c r="L1144" i="6"/>
  <c r="AA1144" i="6"/>
  <c r="AD1148" i="6"/>
  <c r="R1148" i="6"/>
  <c r="V1148" i="6"/>
  <c r="J1148" i="6"/>
  <c r="X1148" i="6"/>
  <c r="Z1152" i="6"/>
  <c r="N1152" i="6"/>
  <c r="AD1152" i="6"/>
  <c r="R1152" i="6"/>
  <c r="W1152" i="6"/>
  <c r="T1155" i="6"/>
  <c r="V1156" i="6"/>
  <c r="J1156" i="6"/>
  <c r="Z1156" i="6"/>
  <c r="N1156" i="6"/>
  <c r="X1156" i="6"/>
  <c r="N1158" i="6"/>
  <c r="AB1158" i="6"/>
  <c r="U1160" i="6"/>
  <c r="M1162" i="6"/>
  <c r="AD1162" i="6"/>
  <c r="U1163" i="6"/>
  <c r="K1164" i="6"/>
  <c r="AB1164" i="6"/>
  <c r="X1166" i="6"/>
  <c r="L1166" i="6"/>
  <c r="W1166" i="6"/>
  <c r="K1166" i="6"/>
  <c r="AG1166" i="6"/>
  <c r="AB1166" i="6"/>
  <c r="P1166" i="6"/>
  <c r="Z1166" i="6"/>
  <c r="R1170" i="6"/>
  <c r="L1171" i="6"/>
  <c r="AC1171" i="6"/>
  <c r="W1172" i="6"/>
  <c r="S1174" i="6"/>
  <c r="K1175" i="6"/>
  <c r="AD1175" i="6"/>
  <c r="V1176" i="6"/>
  <c r="P1177" i="6"/>
  <c r="AG1177" i="6"/>
  <c r="L1182" i="6"/>
  <c r="M1183" i="6"/>
  <c r="T1184" i="6"/>
  <c r="U1074" i="6"/>
  <c r="AG1074" i="6"/>
  <c r="Q1078" i="6"/>
  <c r="AC1078" i="6"/>
  <c r="U1087" i="6"/>
  <c r="AG1087" i="6"/>
  <c r="Q1091" i="6"/>
  <c r="AC1091" i="6"/>
  <c r="K1097" i="6"/>
  <c r="W1097" i="6"/>
  <c r="U1099" i="6"/>
  <c r="AG1099" i="6"/>
  <c r="S1101" i="6"/>
  <c r="AE1101" i="6"/>
  <c r="Q1103" i="6"/>
  <c r="AC1103" i="6"/>
  <c r="N1106" i="6"/>
  <c r="Z1106" i="6"/>
  <c r="K1110" i="6"/>
  <c r="W1110" i="6"/>
  <c r="U1112" i="6"/>
  <c r="AG1112" i="6"/>
  <c r="S1114" i="6"/>
  <c r="AE1114" i="6"/>
  <c r="Q1116" i="6"/>
  <c r="AC1116" i="6"/>
  <c r="N1119" i="6"/>
  <c r="Z1119" i="6"/>
  <c r="K1122" i="6"/>
  <c r="W1122" i="6"/>
  <c r="J1123" i="6"/>
  <c r="V1123" i="6"/>
  <c r="AD1124" i="6"/>
  <c r="R1124" i="6"/>
  <c r="V1124" i="6"/>
  <c r="J1125" i="6"/>
  <c r="W1125" i="6"/>
  <c r="K1126" i="6"/>
  <c r="X1126" i="6"/>
  <c r="L1127" i="6"/>
  <c r="Y1127" i="6"/>
  <c r="O1129" i="6"/>
  <c r="AB1129" i="6"/>
  <c r="P1130" i="6"/>
  <c r="AC1130" i="6"/>
  <c r="R1132" i="6"/>
  <c r="AE1135" i="6"/>
  <c r="S1135" i="6"/>
  <c r="W1135" i="6"/>
  <c r="K1135" i="6"/>
  <c r="X1135" i="6"/>
  <c r="M1136" i="6"/>
  <c r="AA1136" i="6"/>
  <c r="S1138" i="6"/>
  <c r="AA1139" i="6"/>
  <c r="O1139" i="6"/>
  <c r="AE1139" i="6"/>
  <c r="S1139" i="6"/>
  <c r="W1139" i="6"/>
  <c r="L1140" i="6"/>
  <c r="AA1140" i="6"/>
  <c r="P1141" i="6"/>
  <c r="AE1141" i="6"/>
  <c r="T1142" i="6"/>
  <c r="W1143" i="6"/>
  <c r="K1143" i="6"/>
  <c r="AA1143" i="6"/>
  <c r="O1143" i="6"/>
  <c r="X1143" i="6"/>
  <c r="M1144" i="6"/>
  <c r="AB1144" i="6"/>
  <c r="K1148" i="6"/>
  <c r="Y1148" i="6"/>
  <c r="J1152" i="6"/>
  <c r="X1152" i="6"/>
  <c r="K1156" i="6"/>
  <c r="Y1156" i="6"/>
  <c r="O1158" i="6"/>
  <c r="AC1158" i="6"/>
  <c r="R1159" i="6"/>
  <c r="N1162" i="6"/>
  <c r="AE1162" i="6"/>
  <c r="L1164" i="6"/>
  <c r="AC1164" i="6"/>
  <c r="J1166" i="6"/>
  <c r="AA1166" i="6"/>
  <c r="M1171" i="6"/>
  <c r="AF1171" i="6"/>
  <c r="M1175" i="6"/>
  <c r="AF1175" i="6"/>
  <c r="R1177" i="6"/>
  <c r="O1182" i="6"/>
  <c r="Q1183" i="6"/>
  <c r="V1184" i="6"/>
  <c r="AC1144" i="6"/>
  <c r="AD1160" i="6"/>
  <c r="R1160" i="6"/>
  <c r="V1160" i="6"/>
  <c r="J1160" i="6"/>
  <c r="X1160" i="6"/>
  <c r="O1164" i="6"/>
  <c r="AE1164" i="6"/>
  <c r="N1171" i="6"/>
  <c r="AG1171" i="6"/>
  <c r="P1175" i="6"/>
  <c r="AG1175" i="6"/>
  <c r="X1186" i="6"/>
  <c r="L1186" i="6"/>
  <c r="AG1186" i="6"/>
  <c r="T1186" i="6"/>
  <c r="AF1186" i="6"/>
  <c r="S1186" i="6"/>
  <c r="AE1186" i="6"/>
  <c r="R1186" i="6"/>
  <c r="AC1186" i="6"/>
  <c r="P1186" i="6"/>
  <c r="AB1186" i="6"/>
  <c r="O1186" i="6"/>
  <c r="W1186" i="6"/>
  <c r="J1186" i="6"/>
  <c r="U1186" i="6"/>
  <c r="U1101" i="6"/>
  <c r="AG1101" i="6"/>
  <c r="P1106" i="6"/>
  <c r="AB1106" i="6"/>
  <c r="U1114" i="6"/>
  <c r="AG1114" i="6"/>
  <c r="P1119" i="6"/>
  <c r="AB1119" i="6"/>
  <c r="L1123" i="6"/>
  <c r="X1123" i="6"/>
  <c r="L1125" i="6"/>
  <c r="Y1125" i="6"/>
  <c r="N1127" i="6"/>
  <c r="AB1127" i="6"/>
  <c r="Q1129" i="6"/>
  <c r="AD1129" i="6"/>
  <c r="R1130" i="6"/>
  <c r="AE1130" i="6"/>
  <c r="AF1134" i="6"/>
  <c r="T1134" i="6"/>
  <c r="X1134" i="6"/>
  <c r="V1134" i="6"/>
  <c r="O1136" i="6"/>
  <c r="AC1136" i="6"/>
  <c r="O1140" i="6"/>
  <c r="AC1140" i="6"/>
  <c r="S1141" i="6"/>
  <c r="AG1141" i="6"/>
  <c r="P1144" i="6"/>
  <c r="AD1144" i="6"/>
  <c r="AE1147" i="6"/>
  <c r="S1147" i="6"/>
  <c r="W1147" i="6"/>
  <c r="K1147" i="6"/>
  <c r="X1147" i="6"/>
  <c r="M1148" i="6"/>
  <c r="AA1148" i="6"/>
  <c r="AA1151" i="6"/>
  <c r="O1151" i="6"/>
  <c r="AE1151" i="6"/>
  <c r="S1151" i="6"/>
  <c r="W1151" i="6"/>
  <c r="L1152" i="6"/>
  <c r="AA1152" i="6"/>
  <c r="W1155" i="6"/>
  <c r="K1155" i="6"/>
  <c r="AA1155" i="6"/>
  <c r="O1155" i="6"/>
  <c r="X1155" i="6"/>
  <c r="M1156" i="6"/>
  <c r="AB1156" i="6"/>
  <c r="Q1158" i="6"/>
  <c r="AE1158" i="6"/>
  <c r="K1160" i="6"/>
  <c r="Y1160" i="6"/>
  <c r="R1162" i="6"/>
  <c r="AA1163" i="6"/>
  <c r="O1163" i="6"/>
  <c r="Z1163" i="6"/>
  <c r="N1163" i="6"/>
  <c r="AE1163" i="6"/>
  <c r="S1163" i="6"/>
  <c r="X1163" i="6"/>
  <c r="P1164" i="6"/>
  <c r="AF1164" i="6"/>
  <c r="O1171" i="6"/>
  <c r="AD1172" i="6"/>
  <c r="R1172" i="6"/>
  <c r="AC1172" i="6"/>
  <c r="Q1172" i="6"/>
  <c r="AA1172" i="6"/>
  <c r="O1172" i="6"/>
  <c r="V1172" i="6"/>
  <c r="J1172" i="6"/>
  <c r="Z1172" i="6"/>
  <c r="Q1175" i="6"/>
  <c r="Z1176" i="6"/>
  <c r="N1176" i="6"/>
  <c r="Y1176" i="6"/>
  <c r="M1176" i="6"/>
  <c r="W1176" i="6"/>
  <c r="K1176" i="6"/>
  <c r="AD1176" i="6"/>
  <c r="R1176" i="6"/>
  <c r="AB1176" i="6"/>
  <c r="U1183" i="6"/>
  <c r="K1186" i="6"/>
  <c r="P1127" i="6"/>
  <c r="AC1127" i="6"/>
  <c r="S1130" i="6"/>
  <c r="AF1130" i="6"/>
  <c r="P1136" i="6"/>
  <c r="AE1136" i="6"/>
  <c r="AB1138" i="6"/>
  <c r="P1138" i="6"/>
  <c r="AF1138" i="6"/>
  <c r="T1138" i="6"/>
  <c r="W1138" i="6"/>
  <c r="P1140" i="6"/>
  <c r="AE1140" i="6"/>
  <c r="T1141" i="6"/>
  <c r="X1142" i="6"/>
  <c r="L1142" i="6"/>
  <c r="AB1142" i="6"/>
  <c r="P1142" i="6"/>
  <c r="W1142" i="6"/>
  <c r="Q1144" i="6"/>
  <c r="AE1144" i="6"/>
  <c r="L1160" i="6"/>
  <c r="Z1160" i="6"/>
  <c r="Q1164" i="6"/>
  <c r="AG1164" i="6"/>
  <c r="Q1171" i="6"/>
  <c r="AB1172" i="6"/>
  <c r="R1175" i="6"/>
  <c r="J1176" i="6"/>
  <c r="AC1176" i="6"/>
  <c r="V1183" i="6"/>
  <c r="AB1184" i="6"/>
  <c r="M1186" i="6"/>
  <c r="M1074" i="6"/>
  <c r="Y1074" i="6"/>
  <c r="U1078" i="6"/>
  <c r="AG1078" i="6"/>
  <c r="M1087" i="6"/>
  <c r="Y1087" i="6"/>
  <c r="U1091" i="6"/>
  <c r="AG1091" i="6"/>
  <c r="O1097" i="6"/>
  <c r="AA1097" i="6"/>
  <c r="M1099" i="6"/>
  <c r="Y1099" i="6"/>
  <c r="K1101" i="6"/>
  <c r="W1101" i="6"/>
  <c r="U1103" i="6"/>
  <c r="AG1103" i="6"/>
  <c r="R1106" i="6"/>
  <c r="AD1106" i="6"/>
  <c r="O1110" i="6"/>
  <c r="AA1110" i="6"/>
  <c r="M1112" i="6"/>
  <c r="Y1112" i="6"/>
  <c r="K1114" i="6"/>
  <c r="W1114" i="6"/>
  <c r="U1116" i="6"/>
  <c r="AG1116" i="6"/>
  <c r="R1119" i="6"/>
  <c r="AD1119" i="6"/>
  <c r="O1122" i="6"/>
  <c r="AA1122" i="6"/>
  <c r="N1123" i="6"/>
  <c r="Z1123" i="6"/>
  <c r="M1124" i="6"/>
  <c r="Z1124" i="6"/>
  <c r="N1125" i="6"/>
  <c r="AA1125" i="6"/>
  <c r="O1126" i="6"/>
  <c r="AC1126" i="6"/>
  <c r="Q1127" i="6"/>
  <c r="AD1127" i="6"/>
  <c r="S1129" i="6"/>
  <c r="AF1129" i="6"/>
  <c r="T1130" i="6"/>
  <c r="AG1130" i="6"/>
  <c r="V1132" i="6"/>
  <c r="J1132" i="6"/>
  <c r="W1132" i="6"/>
  <c r="K1134" i="6"/>
  <c r="Y1134" i="6"/>
  <c r="N1135" i="6"/>
  <c r="AB1135" i="6"/>
  <c r="Q1136" i="6"/>
  <c r="AF1136" i="6"/>
  <c r="J1138" i="6"/>
  <c r="X1138" i="6"/>
  <c r="M1139" i="6"/>
  <c r="AB1139" i="6"/>
  <c r="Q1140" i="6"/>
  <c r="AF1140" i="6"/>
  <c r="U1141" i="6"/>
  <c r="J1142" i="6"/>
  <c r="Y1142" i="6"/>
  <c r="N1143" i="6"/>
  <c r="AC1143" i="6"/>
  <c r="R1144" i="6"/>
  <c r="AF1144" i="6"/>
  <c r="L1147" i="6"/>
  <c r="Z1147" i="6"/>
  <c r="O1148" i="6"/>
  <c r="AC1148" i="6"/>
  <c r="K1151" i="6"/>
  <c r="Y1151" i="6"/>
  <c r="O1152" i="6"/>
  <c r="AC1152" i="6"/>
  <c r="L1155" i="6"/>
  <c r="Z1155" i="6"/>
  <c r="P1156" i="6"/>
  <c r="AD1156" i="6"/>
  <c r="S1158" i="6"/>
  <c r="AE1159" i="6"/>
  <c r="S1159" i="6"/>
  <c r="W1159" i="6"/>
  <c r="K1159" i="6"/>
  <c r="X1159" i="6"/>
  <c r="M1160" i="6"/>
  <c r="AA1160" i="6"/>
  <c r="U1162" i="6"/>
  <c r="K1163" i="6"/>
  <c r="AB1163" i="6"/>
  <c r="S1164" i="6"/>
  <c r="Y1165" i="6"/>
  <c r="M1165" i="6"/>
  <c r="X1165" i="6"/>
  <c r="L1165" i="6"/>
  <c r="AC1165" i="6"/>
  <c r="Q1165" i="6"/>
  <c r="Z1165" i="6"/>
  <c r="Q1166" i="6"/>
  <c r="AF1166" i="6"/>
  <c r="AF1170" i="6"/>
  <c r="T1170" i="6"/>
  <c r="AE1170" i="6"/>
  <c r="S1170" i="6"/>
  <c r="AC1170" i="6"/>
  <c r="Q1170" i="6"/>
  <c r="X1170" i="6"/>
  <c r="L1170" i="6"/>
  <c r="Z1170" i="6"/>
  <c r="T1171" i="6"/>
  <c r="L1172" i="6"/>
  <c r="AE1172" i="6"/>
  <c r="AB1174" i="6"/>
  <c r="P1174" i="6"/>
  <c r="AA1174" i="6"/>
  <c r="O1174" i="6"/>
  <c r="Y1174" i="6"/>
  <c r="M1174" i="6"/>
  <c r="AF1174" i="6"/>
  <c r="T1174" i="6"/>
  <c r="Z1174" i="6"/>
  <c r="T1175" i="6"/>
  <c r="L1176" i="6"/>
  <c r="AE1176" i="6"/>
  <c r="W1177" i="6"/>
  <c r="V1182" i="6"/>
  <c r="W1183" i="6"/>
  <c r="AG1184" i="6"/>
  <c r="N1186" i="6"/>
  <c r="U1043" i="6"/>
  <c r="U1055" i="6"/>
  <c r="U1067" i="6"/>
  <c r="N1074" i="6"/>
  <c r="J1078" i="6"/>
  <c r="U1080" i="6"/>
  <c r="N1087" i="6"/>
  <c r="J1091" i="6"/>
  <c r="U1092" i="6"/>
  <c r="P1097" i="6"/>
  <c r="N1099" i="6"/>
  <c r="L1101" i="6"/>
  <c r="J1103" i="6"/>
  <c r="U1104" i="6"/>
  <c r="S1106" i="6"/>
  <c r="P1110" i="6"/>
  <c r="N1112" i="6"/>
  <c r="L1114" i="6"/>
  <c r="J1116" i="6"/>
  <c r="U1117" i="6"/>
  <c r="S1119" i="6"/>
  <c r="P1122" i="6"/>
  <c r="O1123" i="6"/>
  <c r="N1124" i="6"/>
  <c r="AA1124" i="6"/>
  <c r="O1125" i="6"/>
  <c r="AB1125" i="6"/>
  <c r="Q1126" i="6"/>
  <c r="AD1126" i="6"/>
  <c r="R1127" i="6"/>
  <c r="AE1127" i="6"/>
  <c r="T1129" i="6"/>
  <c r="AG1129" i="6"/>
  <c r="W1131" i="6"/>
  <c r="K1131" i="6"/>
  <c r="V1131" i="6"/>
  <c r="K1132" i="6"/>
  <c r="X1132" i="6"/>
  <c r="L1134" i="6"/>
  <c r="Z1134" i="6"/>
  <c r="O1135" i="6"/>
  <c r="AC1135" i="6"/>
  <c r="S1136" i="6"/>
  <c r="AG1136" i="6"/>
  <c r="K1138" i="6"/>
  <c r="Y1138" i="6"/>
  <c r="N1139" i="6"/>
  <c r="AC1139" i="6"/>
  <c r="S1140" i="6"/>
  <c r="AG1140" i="6"/>
  <c r="K1142" i="6"/>
  <c r="Z1142" i="6"/>
  <c r="P1143" i="6"/>
  <c r="AD1143" i="6"/>
  <c r="S1144" i="6"/>
  <c r="AG1144" i="6"/>
  <c r="AF1146" i="6"/>
  <c r="T1146" i="6"/>
  <c r="X1146" i="6"/>
  <c r="L1146" i="6"/>
  <c r="W1146" i="6"/>
  <c r="M1147" i="6"/>
  <c r="AA1147" i="6"/>
  <c r="P1148" i="6"/>
  <c r="AE1148" i="6"/>
  <c r="AB1150" i="6"/>
  <c r="P1150" i="6"/>
  <c r="AF1150" i="6"/>
  <c r="T1150" i="6"/>
  <c r="W1150" i="6"/>
  <c r="L1151" i="6"/>
  <c r="Z1151" i="6"/>
  <c r="P1152" i="6"/>
  <c r="AE1152" i="6"/>
  <c r="X1154" i="6"/>
  <c r="L1154" i="6"/>
  <c r="AB1154" i="6"/>
  <c r="P1154" i="6"/>
  <c r="W1154" i="6"/>
  <c r="M1155" i="6"/>
  <c r="AB1155" i="6"/>
  <c r="Q1156" i="6"/>
  <c r="AE1156" i="6"/>
  <c r="U1158" i="6"/>
  <c r="J1159" i="6"/>
  <c r="Y1159" i="6"/>
  <c r="N1160" i="6"/>
  <c r="AB1160" i="6"/>
  <c r="V1162" i="6"/>
  <c r="L1163" i="6"/>
  <c r="AC1163" i="6"/>
  <c r="T1164" i="6"/>
  <c r="J1165" i="6"/>
  <c r="AA1165" i="6"/>
  <c r="R1166" i="6"/>
  <c r="W1167" i="6"/>
  <c r="K1167" i="6"/>
  <c r="V1167" i="6"/>
  <c r="J1167" i="6"/>
  <c r="AF1167" i="6"/>
  <c r="T1167" i="6"/>
  <c r="AA1167" i="6"/>
  <c r="O1167" i="6"/>
  <c r="AB1167" i="6"/>
  <c r="J1170" i="6"/>
  <c r="AA1170" i="6"/>
  <c r="U1171" i="6"/>
  <c r="M1172" i="6"/>
  <c r="AF1172" i="6"/>
  <c r="J1174" i="6"/>
  <c r="AC1174" i="6"/>
  <c r="U1175" i="6"/>
  <c r="O1176" i="6"/>
  <c r="AF1176" i="6"/>
  <c r="Z1177" i="6"/>
  <c r="AE1179" i="6"/>
  <c r="S1179" i="6"/>
  <c r="X1179" i="6"/>
  <c r="K1179" i="6"/>
  <c r="W1179" i="6"/>
  <c r="J1179" i="6"/>
  <c r="U1179" i="6"/>
  <c r="AG1179" i="6"/>
  <c r="T1179" i="6"/>
  <c r="AB1179" i="6"/>
  <c r="O1179" i="6"/>
  <c r="Z1179" i="6"/>
  <c r="M1179" i="6"/>
  <c r="Y1182" i="6"/>
  <c r="Z1183" i="6"/>
  <c r="Q1186" i="6"/>
  <c r="S1127" i="6"/>
  <c r="AF1127" i="6"/>
  <c r="X1130" i="6"/>
  <c r="L1130" i="6"/>
  <c r="V1130" i="6"/>
  <c r="T1136" i="6"/>
  <c r="T1140" i="6"/>
  <c r="Y1141" i="6"/>
  <c r="M1141" i="6"/>
  <c r="AC1141" i="6"/>
  <c r="Q1141" i="6"/>
  <c r="W1141" i="6"/>
  <c r="T1144" i="6"/>
  <c r="V1175" i="6"/>
  <c r="P1176" i="6"/>
  <c r="AG1176" i="6"/>
  <c r="AA1177" i="6"/>
  <c r="AF1183" i="6"/>
  <c r="V1186" i="6"/>
  <c r="AB1181" i="6"/>
  <c r="W1187" i="6"/>
  <c r="K1187" i="6"/>
  <c r="V1187" i="6"/>
  <c r="K1188" i="6"/>
  <c r="X1188" i="6"/>
  <c r="M1191" i="6"/>
  <c r="Z1191" i="6"/>
  <c r="T1194" i="6"/>
  <c r="AD1195" i="6"/>
  <c r="R1195" i="6"/>
  <c r="AA1195" i="6"/>
  <c r="O1195" i="6"/>
  <c r="W1195" i="6"/>
  <c r="Q1197" i="6"/>
  <c r="AE1197" i="6"/>
  <c r="T1198" i="6"/>
  <c r="Z1199" i="6"/>
  <c r="N1199" i="6"/>
  <c r="W1199" i="6"/>
  <c r="K1199" i="6"/>
  <c r="X1199" i="6"/>
  <c r="Q1202" i="6"/>
  <c r="AE1202" i="6"/>
  <c r="J1209" i="6"/>
  <c r="AB1209" i="6"/>
  <c r="S1212" i="6"/>
  <c r="T1216" i="6"/>
  <c r="X1222" i="6"/>
  <c r="AA1223" i="6"/>
  <c r="U1137" i="6"/>
  <c r="AG1137" i="6"/>
  <c r="U1149" i="6"/>
  <c r="AG1149" i="6"/>
  <c r="U1161" i="6"/>
  <c r="AG1161" i="6"/>
  <c r="N1168" i="6"/>
  <c r="Z1168" i="6"/>
  <c r="U1173" i="6"/>
  <c r="AG1173" i="6"/>
  <c r="P1178" i="6"/>
  <c r="AB1178" i="6"/>
  <c r="P1180" i="6"/>
  <c r="R1181" i="6"/>
  <c r="Y1185" i="6"/>
  <c r="M1185" i="6"/>
  <c r="V1185" i="6"/>
  <c r="L1187" i="6"/>
  <c r="Y1187" i="6"/>
  <c r="M1188" i="6"/>
  <c r="Z1188" i="6"/>
  <c r="N1190" i="6"/>
  <c r="O1191" i="6"/>
  <c r="AB1191" i="6"/>
  <c r="P1192" i="6"/>
  <c r="R1193" i="6"/>
  <c r="K1195" i="6"/>
  <c r="Y1195" i="6"/>
  <c r="O1196" i="6"/>
  <c r="S1197" i="6"/>
  <c r="L1199" i="6"/>
  <c r="AA1199" i="6"/>
  <c r="P1200" i="6"/>
  <c r="S1202" i="6"/>
  <c r="V1203" i="6"/>
  <c r="J1203" i="6"/>
  <c r="AE1203" i="6"/>
  <c r="S1203" i="6"/>
  <c r="X1203" i="6"/>
  <c r="M1209" i="6"/>
  <c r="AG1209" i="6"/>
  <c r="Y1216" i="6"/>
  <c r="AB1222" i="6"/>
  <c r="AD1227" i="6"/>
  <c r="Z1252" i="6"/>
  <c r="N1252" i="6"/>
  <c r="Y1252" i="6"/>
  <c r="M1252" i="6"/>
  <c r="X1252" i="6"/>
  <c r="L1252" i="6"/>
  <c r="U1252" i="6"/>
  <c r="T1252" i="6"/>
  <c r="S1252" i="6"/>
  <c r="AG1252" i="6"/>
  <c r="R1252" i="6"/>
  <c r="AF1252" i="6"/>
  <c r="Q1252" i="6"/>
  <c r="AE1252" i="6"/>
  <c r="P1252" i="6"/>
  <c r="AD1252" i="6"/>
  <c r="O1252" i="6"/>
  <c r="AC1252" i="6"/>
  <c r="K1252" i="6"/>
  <c r="AB1252" i="6"/>
  <c r="J1252" i="6"/>
  <c r="V1252" i="6"/>
  <c r="P1191" i="6"/>
  <c r="AC1191" i="6"/>
  <c r="AE1194" i="6"/>
  <c r="S1194" i="6"/>
  <c r="AB1194" i="6"/>
  <c r="P1194" i="6"/>
  <c r="W1194" i="6"/>
  <c r="AA1198" i="6"/>
  <c r="O1198" i="6"/>
  <c r="X1198" i="6"/>
  <c r="L1198" i="6"/>
  <c r="W1198" i="6"/>
  <c r="AC1223" i="6"/>
  <c r="Q1223" i="6"/>
  <c r="AB1223" i="6"/>
  <c r="P1223" i="6"/>
  <c r="T1223" i="6"/>
  <c r="AF1223" i="6"/>
  <c r="R1223" i="6"/>
  <c r="AE1223" i="6"/>
  <c r="O1223" i="6"/>
  <c r="Y1223" i="6"/>
  <c r="K1223" i="6"/>
  <c r="X1223" i="6"/>
  <c r="J1223" i="6"/>
  <c r="U1223" i="6"/>
  <c r="AE1233" i="6"/>
  <c r="S1233" i="6"/>
  <c r="AD1233" i="6"/>
  <c r="R1233" i="6"/>
  <c r="X1233" i="6"/>
  <c r="J1233" i="6"/>
  <c r="V1233" i="6"/>
  <c r="U1233" i="6"/>
  <c r="AG1233" i="6"/>
  <c r="Q1233" i="6"/>
  <c r="AC1233" i="6"/>
  <c r="O1233" i="6"/>
  <c r="AB1233" i="6"/>
  <c r="N1233" i="6"/>
  <c r="Y1233" i="6"/>
  <c r="K1233" i="6"/>
  <c r="AA1239" i="6"/>
  <c r="O1239" i="6"/>
  <c r="Z1239" i="6"/>
  <c r="N1239" i="6"/>
  <c r="Y1239" i="6"/>
  <c r="M1239" i="6"/>
  <c r="V1239" i="6"/>
  <c r="U1239" i="6"/>
  <c r="T1239" i="6"/>
  <c r="S1239" i="6"/>
  <c r="AG1239" i="6"/>
  <c r="R1239" i="6"/>
  <c r="AF1239" i="6"/>
  <c r="Q1239" i="6"/>
  <c r="AE1239" i="6"/>
  <c r="P1239" i="6"/>
  <c r="AD1239" i="6"/>
  <c r="L1239" i="6"/>
  <c r="AC1239" i="6"/>
  <c r="K1239" i="6"/>
  <c r="W1239" i="6"/>
  <c r="AF1258" i="6"/>
  <c r="T1258" i="6"/>
  <c r="AE1258" i="6"/>
  <c r="S1258" i="6"/>
  <c r="AD1258" i="6"/>
  <c r="R1258" i="6"/>
  <c r="AC1258" i="6"/>
  <c r="Q1258" i="6"/>
  <c r="AB1258" i="6"/>
  <c r="P1258" i="6"/>
  <c r="AA1258" i="6"/>
  <c r="O1258" i="6"/>
  <c r="Y1258" i="6"/>
  <c r="X1258" i="6"/>
  <c r="W1258" i="6"/>
  <c r="V1258" i="6"/>
  <c r="U1258" i="6"/>
  <c r="N1258" i="6"/>
  <c r="M1258" i="6"/>
  <c r="L1258" i="6"/>
  <c r="K1258" i="6"/>
  <c r="Z1258" i="6"/>
  <c r="W1202" i="6"/>
  <c r="K1202" i="6"/>
  <c r="AF1202" i="6"/>
  <c r="T1202" i="6"/>
  <c r="X1202" i="6"/>
  <c r="X1216" i="6"/>
  <c r="L1216" i="6"/>
  <c r="W1216" i="6"/>
  <c r="K1216" i="6"/>
  <c r="V1216" i="6"/>
  <c r="AE1216" i="6"/>
  <c r="Q1216" i="6"/>
  <c r="AB1216" i="6"/>
  <c r="N1216" i="6"/>
  <c r="AC1216" i="6"/>
  <c r="AD1222" i="6"/>
  <c r="R1222" i="6"/>
  <c r="AC1222" i="6"/>
  <c r="Q1222" i="6"/>
  <c r="AE1222" i="6"/>
  <c r="O1222" i="6"/>
  <c r="AA1222" i="6"/>
  <c r="M1222" i="6"/>
  <c r="Z1222" i="6"/>
  <c r="L1222" i="6"/>
  <c r="V1222" i="6"/>
  <c r="U1222" i="6"/>
  <c r="AF1222" i="6"/>
  <c r="P1222" i="6"/>
  <c r="L1223" i="6"/>
  <c r="L1233" i="6"/>
  <c r="J1239" i="6"/>
  <c r="AC1181" i="6"/>
  <c r="Q1181" i="6"/>
  <c r="V1181" i="6"/>
  <c r="P1187" i="6"/>
  <c r="AC1187" i="6"/>
  <c r="Q1188" i="6"/>
  <c r="AD1188" i="6"/>
  <c r="T1191" i="6"/>
  <c r="AG1191" i="6"/>
  <c r="AF1193" i="6"/>
  <c r="T1193" i="6"/>
  <c r="AC1193" i="6"/>
  <c r="Q1193" i="6"/>
  <c r="W1193" i="6"/>
  <c r="L1194" i="6"/>
  <c r="Z1194" i="6"/>
  <c r="P1195" i="6"/>
  <c r="AE1195" i="6"/>
  <c r="AB1197" i="6"/>
  <c r="P1197" i="6"/>
  <c r="Y1197" i="6"/>
  <c r="M1197" i="6"/>
  <c r="W1197" i="6"/>
  <c r="M1198" i="6"/>
  <c r="AB1198" i="6"/>
  <c r="Q1199" i="6"/>
  <c r="AE1199" i="6"/>
  <c r="J1202" i="6"/>
  <c r="Y1202" i="6"/>
  <c r="U1209" i="6"/>
  <c r="AB1212" i="6"/>
  <c r="P1212" i="6"/>
  <c r="AA1212" i="6"/>
  <c r="O1212" i="6"/>
  <c r="V1212" i="6"/>
  <c r="AE1212" i="6"/>
  <c r="Q1212" i="6"/>
  <c r="Z1212" i="6"/>
  <c r="L1212" i="6"/>
  <c r="AC1212" i="6"/>
  <c r="J1216" i="6"/>
  <c r="AD1216" i="6"/>
  <c r="J1222" i="6"/>
  <c r="M1223" i="6"/>
  <c r="M1233" i="6"/>
  <c r="X1239" i="6"/>
  <c r="U1178" i="6"/>
  <c r="AG1178" i="6"/>
  <c r="AD1180" i="6"/>
  <c r="R1180" i="6"/>
  <c r="V1180" i="6"/>
  <c r="J1181" i="6"/>
  <c r="W1181" i="6"/>
  <c r="Q1187" i="6"/>
  <c r="AD1187" i="6"/>
  <c r="R1188" i="6"/>
  <c r="AE1188" i="6"/>
  <c r="AD1192" i="6"/>
  <c r="R1192" i="6"/>
  <c r="V1192" i="6"/>
  <c r="J1193" i="6"/>
  <c r="X1193" i="6"/>
  <c r="M1194" i="6"/>
  <c r="AA1194" i="6"/>
  <c r="Q1195" i="6"/>
  <c r="AF1195" i="6"/>
  <c r="J1197" i="6"/>
  <c r="X1197" i="6"/>
  <c r="N1198" i="6"/>
  <c r="AC1198" i="6"/>
  <c r="R1199" i="6"/>
  <c r="AF1199" i="6"/>
  <c r="L1202" i="6"/>
  <c r="Z1202" i="6"/>
  <c r="V1205" i="6"/>
  <c r="J1205" i="6"/>
  <c r="AC1205" i="6"/>
  <c r="P1205" i="6"/>
  <c r="X1205" i="6"/>
  <c r="K1205" i="6"/>
  <c r="AG1205" i="6"/>
  <c r="T1205" i="6"/>
  <c r="AA1205" i="6"/>
  <c r="AF1208" i="6"/>
  <c r="T1208" i="6"/>
  <c r="AE1208" i="6"/>
  <c r="S1208" i="6"/>
  <c r="V1208" i="6"/>
  <c r="AC1208" i="6"/>
  <c r="O1208" i="6"/>
  <c r="Z1208" i="6"/>
  <c r="L1208" i="6"/>
  <c r="AA1208" i="6"/>
  <c r="V1209" i="6"/>
  <c r="J1212" i="6"/>
  <c r="AD1212" i="6"/>
  <c r="M1216" i="6"/>
  <c r="AF1216" i="6"/>
  <c r="K1222" i="6"/>
  <c r="N1223" i="6"/>
  <c r="Y1227" i="6"/>
  <c r="M1227" i="6"/>
  <c r="X1227" i="6"/>
  <c r="L1227" i="6"/>
  <c r="T1227" i="6"/>
  <c r="AF1227" i="6"/>
  <c r="R1227" i="6"/>
  <c r="AE1227" i="6"/>
  <c r="Q1227" i="6"/>
  <c r="AC1227" i="6"/>
  <c r="O1227" i="6"/>
  <c r="AA1227" i="6"/>
  <c r="K1227" i="6"/>
  <c r="Z1227" i="6"/>
  <c r="J1227" i="6"/>
  <c r="U1227" i="6"/>
  <c r="AF1232" i="6"/>
  <c r="T1232" i="6"/>
  <c r="AE1232" i="6"/>
  <c r="S1232" i="6"/>
  <c r="U1232" i="6"/>
  <c r="AG1232" i="6"/>
  <c r="Q1232" i="6"/>
  <c r="AD1232" i="6"/>
  <c r="P1232" i="6"/>
  <c r="AB1232" i="6"/>
  <c r="N1232" i="6"/>
  <c r="Z1232" i="6"/>
  <c r="L1232" i="6"/>
  <c r="Y1232" i="6"/>
  <c r="K1232" i="6"/>
  <c r="V1232" i="6"/>
  <c r="P1233" i="6"/>
  <c r="AB1239" i="6"/>
  <c r="AE1259" i="6"/>
  <c r="S1259" i="6"/>
  <c r="AD1259" i="6"/>
  <c r="R1259" i="6"/>
  <c r="AC1259" i="6"/>
  <c r="Q1259" i="6"/>
  <c r="AB1259" i="6"/>
  <c r="P1259" i="6"/>
  <c r="AA1259" i="6"/>
  <c r="O1259" i="6"/>
  <c r="Z1259" i="6"/>
  <c r="N1259" i="6"/>
  <c r="X1259" i="6"/>
  <c r="W1259" i="6"/>
  <c r="V1259" i="6"/>
  <c r="U1259" i="6"/>
  <c r="T1259" i="6"/>
  <c r="M1259" i="6"/>
  <c r="L1259" i="6"/>
  <c r="K1259" i="6"/>
  <c r="J1259" i="6"/>
  <c r="Y1259" i="6"/>
  <c r="AE1191" i="6"/>
  <c r="S1191" i="6"/>
  <c r="V1191" i="6"/>
  <c r="N1194" i="6"/>
  <c r="AC1194" i="6"/>
  <c r="P1198" i="6"/>
  <c r="AD1198" i="6"/>
  <c r="M1202" i="6"/>
  <c r="AA1202" i="6"/>
  <c r="O1216" i="6"/>
  <c r="AG1216" i="6"/>
  <c r="N1222" i="6"/>
  <c r="S1223" i="6"/>
  <c r="J1232" i="6"/>
  <c r="T1233" i="6"/>
  <c r="AF1259" i="6"/>
  <c r="U1168" i="6"/>
  <c r="AG1168" i="6"/>
  <c r="K1178" i="6"/>
  <c r="W1178" i="6"/>
  <c r="K1180" i="6"/>
  <c r="X1180" i="6"/>
  <c r="L1181" i="6"/>
  <c r="Y1181" i="6"/>
  <c r="S1187" i="6"/>
  <c r="AF1187" i="6"/>
  <c r="T1188" i="6"/>
  <c r="AG1188" i="6"/>
  <c r="AF1190" i="6"/>
  <c r="T1190" i="6"/>
  <c r="V1190" i="6"/>
  <c r="J1191" i="6"/>
  <c r="W1191" i="6"/>
  <c r="K1192" i="6"/>
  <c r="X1192" i="6"/>
  <c r="L1193" i="6"/>
  <c r="Z1193" i="6"/>
  <c r="O1194" i="6"/>
  <c r="AD1194" i="6"/>
  <c r="T1195" i="6"/>
  <c r="AC1196" i="6"/>
  <c r="Q1196" i="6"/>
  <c r="Z1196" i="6"/>
  <c r="N1196" i="6"/>
  <c r="W1196" i="6"/>
  <c r="L1197" i="6"/>
  <c r="AA1197" i="6"/>
  <c r="Q1198" i="6"/>
  <c r="AE1198" i="6"/>
  <c r="T1199" i="6"/>
  <c r="Y1200" i="6"/>
  <c r="M1200" i="6"/>
  <c r="V1200" i="6"/>
  <c r="J1200" i="6"/>
  <c r="X1200" i="6"/>
  <c r="N1202" i="6"/>
  <c r="AB1202" i="6"/>
  <c r="M1205" i="6"/>
  <c r="AD1205" i="6"/>
  <c r="K1208" i="6"/>
  <c r="AD1208" i="6"/>
  <c r="X1209" i="6"/>
  <c r="M1212" i="6"/>
  <c r="AG1212" i="6"/>
  <c r="P1216" i="6"/>
  <c r="W1217" i="6"/>
  <c r="K1217" i="6"/>
  <c r="V1217" i="6"/>
  <c r="J1217" i="6"/>
  <c r="AA1217" i="6"/>
  <c r="M1217" i="6"/>
  <c r="T1217" i="6"/>
  <c r="AE1217" i="6"/>
  <c r="Q1217" i="6"/>
  <c r="AC1217" i="6"/>
  <c r="AF1220" i="6"/>
  <c r="T1220" i="6"/>
  <c r="AE1220" i="6"/>
  <c r="S1220" i="6"/>
  <c r="R1220" i="6"/>
  <c r="AA1220" i="6"/>
  <c r="M1220" i="6"/>
  <c r="X1220" i="6"/>
  <c r="J1220" i="6"/>
  <c r="AB1220" i="6"/>
  <c r="S1222" i="6"/>
  <c r="V1223" i="6"/>
  <c r="P1227" i="6"/>
  <c r="M1232" i="6"/>
  <c r="W1233" i="6"/>
  <c r="AG1259" i="6"/>
  <c r="U1133" i="6"/>
  <c r="Q1137" i="6"/>
  <c r="U1145" i="6"/>
  <c r="Q1149" i="6"/>
  <c r="U1157" i="6"/>
  <c r="Q1161" i="6"/>
  <c r="J1168" i="6"/>
  <c r="U1169" i="6"/>
  <c r="Q1173" i="6"/>
  <c r="L1178" i="6"/>
  <c r="L1180" i="6"/>
  <c r="Y1180" i="6"/>
  <c r="M1181" i="6"/>
  <c r="Z1181" i="6"/>
  <c r="R1185" i="6"/>
  <c r="AE1185" i="6"/>
  <c r="T1187" i="6"/>
  <c r="AG1187" i="6"/>
  <c r="J1190" i="6"/>
  <c r="W1190" i="6"/>
  <c r="K1191" i="6"/>
  <c r="X1191" i="6"/>
  <c r="L1192" i="6"/>
  <c r="Y1192" i="6"/>
  <c r="M1193" i="6"/>
  <c r="AA1193" i="6"/>
  <c r="Q1194" i="6"/>
  <c r="AF1194" i="6"/>
  <c r="U1195" i="6"/>
  <c r="J1196" i="6"/>
  <c r="X1196" i="6"/>
  <c r="N1197" i="6"/>
  <c r="AC1197" i="6"/>
  <c r="R1198" i="6"/>
  <c r="AF1198" i="6"/>
  <c r="U1199" i="6"/>
  <c r="K1200" i="6"/>
  <c r="Z1200" i="6"/>
  <c r="O1202" i="6"/>
  <c r="AC1202" i="6"/>
  <c r="R1203" i="6"/>
  <c r="AG1203" i="6"/>
  <c r="N1205" i="6"/>
  <c r="AE1205" i="6"/>
  <c r="M1208" i="6"/>
  <c r="AG1208" i="6"/>
  <c r="N1212" i="6"/>
  <c r="AA1213" i="6"/>
  <c r="O1213" i="6"/>
  <c r="Z1213" i="6"/>
  <c r="N1213" i="6"/>
  <c r="Y1213" i="6"/>
  <c r="K1213" i="6"/>
  <c r="T1213" i="6"/>
  <c r="AE1213" i="6"/>
  <c r="Q1213" i="6"/>
  <c r="AC1213" i="6"/>
  <c r="R1216" i="6"/>
  <c r="L1217" i="6"/>
  <c r="AD1217" i="6"/>
  <c r="K1220" i="6"/>
  <c r="AC1220" i="6"/>
  <c r="T1222" i="6"/>
  <c r="W1223" i="6"/>
  <c r="Z1226" i="6"/>
  <c r="N1226" i="6"/>
  <c r="Y1226" i="6"/>
  <c r="M1226" i="6"/>
  <c r="AE1226" i="6"/>
  <c r="Q1226" i="6"/>
  <c r="AC1226" i="6"/>
  <c r="O1226" i="6"/>
  <c r="AB1226" i="6"/>
  <c r="L1226" i="6"/>
  <c r="X1226" i="6"/>
  <c r="J1226" i="6"/>
  <c r="V1226" i="6"/>
  <c r="U1226" i="6"/>
  <c r="AF1226" i="6"/>
  <c r="R1226" i="6"/>
  <c r="S1227" i="6"/>
  <c r="O1232" i="6"/>
  <c r="Z1233" i="6"/>
  <c r="V1188" i="6"/>
  <c r="J1188" i="6"/>
  <c r="W1188" i="6"/>
  <c r="L1191" i="6"/>
  <c r="Y1191" i="6"/>
  <c r="R1194" i="6"/>
  <c r="AG1194" i="6"/>
  <c r="V1195" i="6"/>
  <c r="O1197" i="6"/>
  <c r="AD1197" i="6"/>
  <c r="S1198" i="6"/>
  <c r="AG1198" i="6"/>
  <c r="V1199" i="6"/>
  <c r="P1202" i="6"/>
  <c r="AD1202" i="6"/>
  <c r="AE1209" i="6"/>
  <c r="S1209" i="6"/>
  <c r="AD1209" i="6"/>
  <c r="R1209" i="6"/>
  <c r="Y1209" i="6"/>
  <c r="K1209" i="6"/>
  <c r="T1209" i="6"/>
  <c r="AC1209" i="6"/>
  <c r="O1209" i="6"/>
  <c r="AA1209" i="6"/>
  <c r="R1212" i="6"/>
  <c r="S1216" i="6"/>
  <c r="W1222" i="6"/>
  <c r="Z1223" i="6"/>
  <c r="V1227" i="6"/>
  <c r="R1232" i="6"/>
  <c r="AA1233" i="6"/>
  <c r="U1189" i="6"/>
  <c r="U1201" i="6"/>
  <c r="S1204" i="6"/>
  <c r="AG1207" i="6"/>
  <c r="U1207" i="6"/>
  <c r="AF1207" i="6"/>
  <c r="T1207" i="6"/>
  <c r="W1207" i="6"/>
  <c r="AC1211" i="6"/>
  <c r="Q1211" i="6"/>
  <c r="AB1211" i="6"/>
  <c r="P1211" i="6"/>
  <c r="W1211" i="6"/>
  <c r="Y1215" i="6"/>
  <c r="M1215" i="6"/>
  <c r="X1215" i="6"/>
  <c r="L1215" i="6"/>
  <c r="W1215" i="6"/>
  <c r="M1221" i="6"/>
  <c r="AA1221" i="6"/>
  <c r="J1224" i="6"/>
  <c r="X1224" i="6"/>
  <c r="M1225" i="6"/>
  <c r="AC1225" i="6"/>
  <c r="J1228" i="6"/>
  <c r="Z1228" i="6"/>
  <c r="O1229" i="6"/>
  <c r="AC1229" i="6"/>
  <c r="N1235" i="6"/>
  <c r="AB1235" i="6"/>
  <c r="T1236" i="6"/>
  <c r="J1237" i="6"/>
  <c r="Y1237" i="6"/>
  <c r="R1238" i="6"/>
  <c r="AG1238" i="6"/>
  <c r="P1240" i="6"/>
  <c r="N1242" i="6"/>
  <c r="AC1242" i="6"/>
  <c r="M1246" i="6"/>
  <c r="K1248" i="6"/>
  <c r="Z1248" i="6"/>
  <c r="S1249" i="6"/>
  <c r="AB1250" i="6"/>
  <c r="P1250" i="6"/>
  <c r="AA1250" i="6"/>
  <c r="O1250" i="6"/>
  <c r="Z1250" i="6"/>
  <c r="N1250" i="6"/>
  <c r="X1250" i="6"/>
  <c r="Q1251" i="6"/>
  <c r="AF1251" i="6"/>
  <c r="O1253" i="6"/>
  <c r="AD1253" i="6"/>
  <c r="T1254" i="6"/>
  <c r="W1261" i="6"/>
  <c r="V1262" i="6"/>
  <c r="U1263" i="6"/>
  <c r="W1332" i="6"/>
  <c r="K1332" i="6"/>
  <c r="Y1332" i="6"/>
  <c r="L1332" i="6"/>
  <c r="U1332" i="6"/>
  <c r="AG1332" i="6"/>
  <c r="T1332" i="6"/>
  <c r="AF1332" i="6"/>
  <c r="S1332" i="6"/>
  <c r="AE1332" i="6"/>
  <c r="R1332" i="6"/>
  <c r="Z1332" i="6"/>
  <c r="M1332" i="6"/>
  <c r="AB1332" i="6"/>
  <c r="AA1332" i="6"/>
  <c r="X1332" i="6"/>
  <c r="V1332" i="6"/>
  <c r="Q1332" i="6"/>
  <c r="P1332" i="6"/>
  <c r="O1332" i="6"/>
  <c r="N1332" i="6"/>
  <c r="J1332" i="6"/>
  <c r="AC1332" i="6"/>
  <c r="AD1332" i="6"/>
  <c r="W1204" i="6"/>
  <c r="K1204" i="6"/>
  <c r="V1204" i="6"/>
  <c r="AD1210" i="6"/>
  <c r="R1210" i="6"/>
  <c r="AC1210" i="6"/>
  <c r="Q1210" i="6"/>
  <c r="W1210" i="6"/>
  <c r="Z1214" i="6"/>
  <c r="N1214" i="6"/>
  <c r="Y1214" i="6"/>
  <c r="M1214" i="6"/>
  <c r="W1214" i="6"/>
  <c r="P1221" i="6"/>
  <c r="M1224" i="6"/>
  <c r="AC1224" i="6"/>
  <c r="R1225" i="6"/>
  <c r="O1228" i="6"/>
  <c r="AC1228" i="6"/>
  <c r="R1229" i="6"/>
  <c r="S1235" i="6"/>
  <c r="AG1235" i="6"/>
  <c r="M1237" i="6"/>
  <c r="AE1237" i="6"/>
  <c r="U1238" i="6"/>
  <c r="Y1241" i="6"/>
  <c r="M1241" i="6"/>
  <c r="X1241" i="6"/>
  <c r="L1241" i="6"/>
  <c r="W1241" i="6"/>
  <c r="K1241" i="6"/>
  <c r="AA1241" i="6"/>
  <c r="Q1242" i="6"/>
  <c r="AF1242" i="6"/>
  <c r="AE1247" i="6"/>
  <c r="S1247" i="6"/>
  <c r="AD1247" i="6"/>
  <c r="R1247" i="6"/>
  <c r="AC1247" i="6"/>
  <c r="Q1247" i="6"/>
  <c r="X1247" i="6"/>
  <c r="N1248" i="6"/>
  <c r="AF1248" i="6"/>
  <c r="V1249" i="6"/>
  <c r="T1251" i="6"/>
  <c r="R1253" i="6"/>
  <c r="AG1253" i="6"/>
  <c r="AD1260" i="6"/>
  <c r="R1260" i="6"/>
  <c r="AC1260" i="6"/>
  <c r="Q1260" i="6"/>
  <c r="AB1260" i="6"/>
  <c r="P1260" i="6"/>
  <c r="AA1260" i="6"/>
  <c r="O1260" i="6"/>
  <c r="Z1260" i="6"/>
  <c r="N1260" i="6"/>
  <c r="Y1260" i="6"/>
  <c r="M1260" i="6"/>
  <c r="AG1260" i="6"/>
  <c r="AE1262" i="6"/>
  <c r="AD1263" i="6"/>
  <c r="T1235" i="6"/>
  <c r="AD1236" i="6"/>
  <c r="R1236" i="6"/>
  <c r="AC1236" i="6"/>
  <c r="Q1236" i="6"/>
  <c r="AB1236" i="6"/>
  <c r="P1236" i="6"/>
  <c r="X1236" i="6"/>
  <c r="R1242" i="6"/>
  <c r="AG1242" i="6"/>
  <c r="O1248" i="6"/>
  <c r="AG1248" i="6"/>
  <c r="U1251" i="6"/>
  <c r="S1253" i="6"/>
  <c r="X1254" i="6"/>
  <c r="L1254" i="6"/>
  <c r="W1254" i="6"/>
  <c r="K1254" i="6"/>
  <c r="V1254" i="6"/>
  <c r="J1254" i="6"/>
  <c r="AA1254" i="6"/>
  <c r="AC1261" i="6"/>
  <c r="Q1261" i="6"/>
  <c r="AB1261" i="6"/>
  <c r="P1261" i="6"/>
  <c r="AA1261" i="6"/>
  <c r="O1261" i="6"/>
  <c r="Z1261" i="6"/>
  <c r="N1261" i="6"/>
  <c r="Y1261" i="6"/>
  <c r="M1261" i="6"/>
  <c r="X1261" i="6"/>
  <c r="L1261" i="6"/>
  <c r="AG1261" i="6"/>
  <c r="U1235" i="6"/>
  <c r="S1242" i="6"/>
  <c r="S1248" i="6"/>
  <c r="AC1249" i="6"/>
  <c r="Q1249" i="6"/>
  <c r="AB1249" i="6"/>
  <c r="P1249" i="6"/>
  <c r="AA1249" i="6"/>
  <c r="O1249" i="6"/>
  <c r="X1249" i="6"/>
  <c r="AB1262" i="6"/>
  <c r="P1262" i="6"/>
  <c r="AA1262" i="6"/>
  <c r="O1262" i="6"/>
  <c r="Z1262" i="6"/>
  <c r="N1262" i="6"/>
  <c r="Y1262" i="6"/>
  <c r="M1262" i="6"/>
  <c r="X1262" i="6"/>
  <c r="L1262" i="6"/>
  <c r="W1262" i="6"/>
  <c r="K1262" i="6"/>
  <c r="AG1262" i="6"/>
  <c r="AC1283" i="6"/>
  <c r="Q1283" i="6"/>
  <c r="X1283" i="6"/>
  <c r="K1283" i="6"/>
  <c r="V1283" i="6"/>
  <c r="U1283" i="6"/>
  <c r="T1283" i="6"/>
  <c r="AG1283" i="6"/>
  <c r="S1283" i="6"/>
  <c r="AF1283" i="6"/>
  <c r="R1283" i="6"/>
  <c r="AE1283" i="6"/>
  <c r="P1283" i="6"/>
  <c r="AD1283" i="6"/>
  <c r="O1283" i="6"/>
  <c r="AB1283" i="6"/>
  <c r="N1283" i="6"/>
  <c r="AA1283" i="6"/>
  <c r="M1283" i="6"/>
  <c r="Z1283" i="6"/>
  <c r="L1283" i="6"/>
  <c r="AB1238" i="6"/>
  <c r="P1238" i="6"/>
  <c r="AA1238" i="6"/>
  <c r="O1238" i="6"/>
  <c r="Z1238" i="6"/>
  <c r="N1238" i="6"/>
  <c r="X1238" i="6"/>
  <c r="T1242" i="6"/>
  <c r="T1248" i="6"/>
  <c r="J1249" i="6"/>
  <c r="Y1249" i="6"/>
  <c r="J1262" i="6"/>
  <c r="AA1263" i="6"/>
  <c r="O1263" i="6"/>
  <c r="Z1263" i="6"/>
  <c r="N1263" i="6"/>
  <c r="Y1263" i="6"/>
  <c r="M1263" i="6"/>
  <c r="X1263" i="6"/>
  <c r="L1263" i="6"/>
  <c r="W1263" i="6"/>
  <c r="K1263" i="6"/>
  <c r="V1263" i="6"/>
  <c r="J1263" i="6"/>
  <c r="AG1263" i="6"/>
  <c r="J1283" i="6"/>
  <c r="AD1235" i="6"/>
  <c r="R1235" i="6"/>
  <c r="AC1235" i="6"/>
  <c r="Q1235" i="6"/>
  <c r="W1235" i="6"/>
  <c r="U1242" i="6"/>
  <c r="U1248" i="6"/>
  <c r="K1249" i="6"/>
  <c r="Z1249" i="6"/>
  <c r="AA1251" i="6"/>
  <c r="O1251" i="6"/>
  <c r="Z1251" i="6"/>
  <c r="N1251" i="6"/>
  <c r="Y1251" i="6"/>
  <c r="M1251" i="6"/>
  <c r="X1251" i="6"/>
  <c r="Q1262" i="6"/>
  <c r="W1283" i="6"/>
  <c r="AE1221" i="6"/>
  <c r="S1221" i="6"/>
  <c r="AD1221" i="6"/>
  <c r="R1221" i="6"/>
  <c r="W1221" i="6"/>
  <c r="AA1225" i="6"/>
  <c r="O1225" i="6"/>
  <c r="Z1225" i="6"/>
  <c r="N1225" i="6"/>
  <c r="W1225" i="6"/>
  <c r="W1229" i="6"/>
  <c r="K1229" i="6"/>
  <c r="V1229" i="6"/>
  <c r="J1229" i="6"/>
  <c r="Y1229" i="6"/>
  <c r="J1235" i="6"/>
  <c r="X1235" i="6"/>
  <c r="M1236" i="6"/>
  <c r="AE1236" i="6"/>
  <c r="K1238" i="6"/>
  <c r="AC1238" i="6"/>
  <c r="Z1240" i="6"/>
  <c r="N1240" i="6"/>
  <c r="Y1240" i="6"/>
  <c r="M1240" i="6"/>
  <c r="X1240" i="6"/>
  <c r="L1240" i="6"/>
  <c r="AA1240" i="6"/>
  <c r="Q1241" i="6"/>
  <c r="AF1241" i="6"/>
  <c r="Y1242" i="6"/>
  <c r="AF1246" i="6"/>
  <c r="T1246" i="6"/>
  <c r="AE1246" i="6"/>
  <c r="S1246" i="6"/>
  <c r="AD1246" i="6"/>
  <c r="R1246" i="6"/>
  <c r="X1246" i="6"/>
  <c r="N1247" i="6"/>
  <c r="AF1247" i="6"/>
  <c r="V1248" i="6"/>
  <c r="L1249" i="6"/>
  <c r="AD1249" i="6"/>
  <c r="T1250" i="6"/>
  <c r="J1251" i="6"/>
  <c r="AB1251" i="6"/>
  <c r="P1254" i="6"/>
  <c r="AE1254" i="6"/>
  <c r="T1260" i="6"/>
  <c r="S1261" i="6"/>
  <c r="R1262" i="6"/>
  <c r="Q1263" i="6"/>
  <c r="Y1283" i="6"/>
  <c r="K1235" i="6"/>
  <c r="Y1235" i="6"/>
  <c r="N1236" i="6"/>
  <c r="AF1236" i="6"/>
  <c r="L1238" i="6"/>
  <c r="AD1238" i="6"/>
  <c r="M1249" i="6"/>
  <c r="AE1249" i="6"/>
  <c r="K1251" i="6"/>
  <c r="AC1251" i="6"/>
  <c r="Y1253" i="6"/>
  <c r="M1253" i="6"/>
  <c r="X1253" i="6"/>
  <c r="L1253" i="6"/>
  <c r="W1253" i="6"/>
  <c r="K1253" i="6"/>
  <c r="AA1253" i="6"/>
  <c r="Q1254" i="6"/>
  <c r="AF1254" i="6"/>
  <c r="T1261" i="6"/>
  <c r="S1262" i="6"/>
  <c r="R1263" i="6"/>
  <c r="X1242" i="6"/>
  <c r="L1242" i="6"/>
  <c r="W1242" i="6"/>
  <c r="K1242" i="6"/>
  <c r="V1242" i="6"/>
  <c r="J1242" i="6"/>
  <c r="AA1242" i="6"/>
  <c r="AD1248" i="6"/>
  <c r="R1248" i="6"/>
  <c r="AC1248" i="6"/>
  <c r="Q1248" i="6"/>
  <c r="AB1248" i="6"/>
  <c r="P1248" i="6"/>
  <c r="X1248" i="6"/>
  <c r="W1290" i="6"/>
  <c r="K1290" i="6"/>
  <c r="AD1290" i="6"/>
  <c r="R1290" i="6"/>
  <c r="AC1290" i="6"/>
  <c r="O1290" i="6"/>
  <c r="X1290" i="6"/>
  <c r="V1290" i="6"/>
  <c r="U1290" i="6"/>
  <c r="T1290" i="6"/>
  <c r="S1290" i="6"/>
  <c r="AG1290" i="6"/>
  <c r="Q1290" i="6"/>
  <c r="AF1290" i="6"/>
  <c r="P1290" i="6"/>
  <c r="AE1290" i="6"/>
  <c r="N1290" i="6"/>
  <c r="AB1290" i="6"/>
  <c r="M1290" i="6"/>
  <c r="AA1290" i="6"/>
  <c r="L1290" i="6"/>
  <c r="AB1224" i="6"/>
  <c r="P1224" i="6"/>
  <c r="AA1224" i="6"/>
  <c r="O1224" i="6"/>
  <c r="W1224" i="6"/>
  <c r="X1228" i="6"/>
  <c r="L1228" i="6"/>
  <c r="W1228" i="6"/>
  <c r="K1228" i="6"/>
  <c r="Y1228" i="6"/>
  <c r="M1235" i="6"/>
  <c r="AA1235" i="6"/>
  <c r="S1236" i="6"/>
  <c r="AC1237" i="6"/>
  <c r="Q1237" i="6"/>
  <c r="AB1237" i="6"/>
  <c r="P1237" i="6"/>
  <c r="AA1237" i="6"/>
  <c r="O1237" i="6"/>
  <c r="X1237" i="6"/>
  <c r="Q1238" i="6"/>
  <c r="AF1238" i="6"/>
  <c r="T1241" i="6"/>
  <c r="M1242" i="6"/>
  <c r="AB1242" i="6"/>
  <c r="T1247" i="6"/>
  <c r="J1248" i="6"/>
  <c r="Y1248" i="6"/>
  <c r="R1249" i="6"/>
  <c r="AG1249" i="6"/>
  <c r="P1251" i="6"/>
  <c r="AE1251" i="6"/>
  <c r="N1253" i="6"/>
  <c r="AC1253" i="6"/>
  <c r="S1254" i="6"/>
  <c r="W1260" i="6"/>
  <c r="V1261" i="6"/>
  <c r="U1262" i="6"/>
  <c r="T1263" i="6"/>
  <c r="J1290" i="6"/>
  <c r="W1277" i="6"/>
  <c r="K1277" i="6"/>
  <c r="AE1277" i="6"/>
  <c r="R1277" i="6"/>
  <c r="X1277" i="6"/>
  <c r="M1278" i="6"/>
  <c r="AA1278" i="6"/>
  <c r="M1296" i="6"/>
  <c r="AB1296" i="6"/>
  <c r="W1365" i="6"/>
  <c r="K1365" i="6"/>
  <c r="AC1365" i="6"/>
  <c r="Q1365" i="6"/>
  <c r="AB1365" i="6"/>
  <c r="P1365" i="6"/>
  <c r="Z1365" i="6"/>
  <c r="N1365" i="6"/>
  <c r="X1365" i="6"/>
  <c r="V1365" i="6"/>
  <c r="U1365" i="6"/>
  <c r="T1365" i="6"/>
  <c r="S1365" i="6"/>
  <c r="R1365" i="6"/>
  <c r="AG1365" i="6"/>
  <c r="O1365" i="6"/>
  <c r="AF1365" i="6"/>
  <c r="M1365" i="6"/>
  <c r="AE1365" i="6"/>
  <c r="L1365" i="6"/>
  <c r="AD1365" i="6"/>
  <c r="J1365" i="6"/>
  <c r="Y1365" i="6"/>
  <c r="AA1365" i="6"/>
  <c r="AD1276" i="6"/>
  <c r="R1276" i="6"/>
  <c r="V1276" i="6"/>
  <c r="AD1282" i="6"/>
  <c r="R1282" i="6"/>
  <c r="W1282" i="6"/>
  <c r="J1282" i="6"/>
  <c r="X1282" i="6"/>
  <c r="AA1298" i="6"/>
  <c r="O1298" i="6"/>
  <c r="V1298" i="6"/>
  <c r="J1298" i="6"/>
  <c r="AB1298" i="6"/>
  <c r="M1298" i="6"/>
  <c r="Y1298" i="6"/>
  <c r="AB1309" i="6"/>
  <c r="P1309" i="6"/>
  <c r="Y1309" i="6"/>
  <c r="M1309" i="6"/>
  <c r="W1309" i="6"/>
  <c r="K1309" i="6"/>
  <c r="X1309" i="6"/>
  <c r="U1309" i="6"/>
  <c r="S1309" i="6"/>
  <c r="AG1309" i="6"/>
  <c r="R1309" i="6"/>
  <c r="AF1309" i="6"/>
  <c r="Q1309" i="6"/>
  <c r="AE1309" i="6"/>
  <c r="O1309" i="6"/>
  <c r="AA1309" i="6"/>
  <c r="J1309" i="6"/>
  <c r="U1264" i="6"/>
  <c r="AG1264" i="6"/>
  <c r="AF1265" i="6"/>
  <c r="AE1275" i="6"/>
  <c r="S1275" i="6"/>
  <c r="V1275" i="6"/>
  <c r="J1276" i="6"/>
  <c r="W1276" i="6"/>
  <c r="L1277" i="6"/>
  <c r="Z1277" i="6"/>
  <c r="O1278" i="6"/>
  <c r="AC1278" i="6"/>
  <c r="K1282" i="6"/>
  <c r="Y1282" i="6"/>
  <c r="AD1295" i="6"/>
  <c r="R1295" i="6"/>
  <c r="Y1295" i="6"/>
  <c r="M1295" i="6"/>
  <c r="AE1295" i="6"/>
  <c r="P1295" i="6"/>
  <c r="X1295" i="6"/>
  <c r="O1296" i="6"/>
  <c r="AE1296" i="6"/>
  <c r="K1298" i="6"/>
  <c r="Z1298" i="6"/>
  <c r="L1309" i="6"/>
  <c r="J1264" i="6"/>
  <c r="V1264" i="6"/>
  <c r="U1265" i="6"/>
  <c r="AG1265" i="6"/>
  <c r="AF1274" i="6"/>
  <c r="T1274" i="6"/>
  <c r="V1274" i="6"/>
  <c r="J1275" i="6"/>
  <c r="W1275" i="6"/>
  <c r="K1276" i="6"/>
  <c r="X1276" i="6"/>
  <c r="M1277" i="6"/>
  <c r="AA1277" i="6"/>
  <c r="P1278" i="6"/>
  <c r="AD1278" i="6"/>
  <c r="L1282" i="6"/>
  <c r="Z1282" i="6"/>
  <c r="AA1285" i="6"/>
  <c r="O1285" i="6"/>
  <c r="V1285" i="6"/>
  <c r="J1285" i="6"/>
  <c r="AD1285" i="6"/>
  <c r="P1285" i="6"/>
  <c r="Y1285" i="6"/>
  <c r="X1289" i="6"/>
  <c r="L1289" i="6"/>
  <c r="AE1289" i="6"/>
  <c r="S1289" i="6"/>
  <c r="Z1289" i="6"/>
  <c r="K1289" i="6"/>
  <c r="Y1289" i="6"/>
  <c r="P1296" i="6"/>
  <c r="AF1296" i="6"/>
  <c r="L1298" i="6"/>
  <c r="AC1298" i="6"/>
  <c r="W1302" i="6"/>
  <c r="K1302" i="6"/>
  <c r="AD1302" i="6"/>
  <c r="R1302" i="6"/>
  <c r="V1302" i="6"/>
  <c r="T1302" i="6"/>
  <c r="AG1302" i="6"/>
  <c r="S1302" i="6"/>
  <c r="AA1302" i="6"/>
  <c r="M1302" i="6"/>
  <c r="AC1302" i="6"/>
  <c r="N1309" i="6"/>
  <c r="K1264" i="6"/>
  <c r="W1264" i="6"/>
  <c r="J1265" i="6"/>
  <c r="V1265" i="6"/>
  <c r="U1266" i="6"/>
  <c r="AG1266" i="6"/>
  <c r="J1274" i="6"/>
  <c r="W1274" i="6"/>
  <c r="K1275" i="6"/>
  <c r="X1275" i="6"/>
  <c r="L1276" i="6"/>
  <c r="Y1276" i="6"/>
  <c r="N1277" i="6"/>
  <c r="AB1277" i="6"/>
  <c r="Q1278" i="6"/>
  <c r="AE1278" i="6"/>
  <c r="M1282" i="6"/>
  <c r="AA1282" i="6"/>
  <c r="J1289" i="6"/>
  <c r="AA1289" i="6"/>
  <c r="R1296" i="6"/>
  <c r="AG1296" i="6"/>
  <c r="N1298" i="6"/>
  <c r="AD1298" i="6"/>
  <c r="J1302" i="6"/>
  <c r="AE1302" i="6"/>
  <c r="AE1306" i="6"/>
  <c r="S1306" i="6"/>
  <c r="Z1306" i="6"/>
  <c r="N1306" i="6"/>
  <c r="V1306" i="6"/>
  <c r="T1306" i="6"/>
  <c r="AF1306" i="6"/>
  <c r="Q1306" i="6"/>
  <c r="AD1306" i="6"/>
  <c r="P1306" i="6"/>
  <c r="AC1306" i="6"/>
  <c r="O1306" i="6"/>
  <c r="AB1306" i="6"/>
  <c r="M1306" i="6"/>
  <c r="X1306" i="6"/>
  <c r="J1306" i="6"/>
  <c r="T1309" i="6"/>
  <c r="U1206" i="6"/>
  <c r="U1218" i="6"/>
  <c r="T1219" i="6"/>
  <c r="AF1219" i="6"/>
  <c r="U1230" i="6"/>
  <c r="T1231" i="6"/>
  <c r="AF1231" i="6"/>
  <c r="U1243" i="6"/>
  <c r="T1244" i="6"/>
  <c r="AF1244" i="6"/>
  <c r="S1245" i="6"/>
  <c r="AE1245" i="6"/>
  <c r="U1255" i="6"/>
  <c r="AG1255" i="6"/>
  <c r="T1256" i="6"/>
  <c r="AF1256" i="6"/>
  <c r="S1257" i="6"/>
  <c r="AE1257" i="6"/>
  <c r="L1264" i="6"/>
  <c r="X1264" i="6"/>
  <c r="K1265" i="6"/>
  <c r="W1265" i="6"/>
  <c r="J1266" i="6"/>
  <c r="V1266" i="6"/>
  <c r="U1267" i="6"/>
  <c r="AG1267" i="6"/>
  <c r="T1268" i="6"/>
  <c r="AF1268" i="6"/>
  <c r="S1269" i="6"/>
  <c r="AF1269" i="6"/>
  <c r="T1270" i="6"/>
  <c r="AG1270" i="6"/>
  <c r="V1272" i="6"/>
  <c r="J1272" i="6"/>
  <c r="W1272" i="6"/>
  <c r="K1274" i="6"/>
  <c r="X1274" i="6"/>
  <c r="L1275" i="6"/>
  <c r="Y1275" i="6"/>
  <c r="M1276" i="6"/>
  <c r="Z1276" i="6"/>
  <c r="O1277" i="6"/>
  <c r="AC1277" i="6"/>
  <c r="R1278" i="6"/>
  <c r="AG1278" i="6"/>
  <c r="AF1280" i="6"/>
  <c r="T1280" i="6"/>
  <c r="U1280" i="6"/>
  <c r="W1280" i="6"/>
  <c r="N1282" i="6"/>
  <c r="AB1282" i="6"/>
  <c r="U1284" i="6"/>
  <c r="L1285" i="6"/>
  <c r="AB1285" i="6"/>
  <c r="U1288" i="6"/>
  <c r="M1289" i="6"/>
  <c r="AB1289" i="6"/>
  <c r="V1291" i="6"/>
  <c r="J1291" i="6"/>
  <c r="AC1291" i="6"/>
  <c r="Q1291" i="6"/>
  <c r="AG1291" i="6"/>
  <c r="S1291" i="6"/>
  <c r="Y1291" i="6"/>
  <c r="V1294" i="6"/>
  <c r="L1295" i="6"/>
  <c r="AB1295" i="6"/>
  <c r="S1296" i="6"/>
  <c r="P1298" i="6"/>
  <c r="AE1298" i="6"/>
  <c r="Y1300" i="6"/>
  <c r="M1300" i="6"/>
  <c r="AF1300" i="6"/>
  <c r="T1300" i="6"/>
  <c r="AC1300" i="6"/>
  <c r="O1300" i="6"/>
  <c r="AA1300" i="6"/>
  <c r="L1300" i="6"/>
  <c r="Z1300" i="6"/>
  <c r="K1300" i="6"/>
  <c r="S1300" i="6"/>
  <c r="AE1300" i="6"/>
  <c r="L1302" i="6"/>
  <c r="AF1302" i="6"/>
  <c r="K1306" i="6"/>
  <c r="V1309" i="6"/>
  <c r="U1219" i="6"/>
  <c r="U1231" i="6"/>
  <c r="U1244" i="6"/>
  <c r="T1245" i="6"/>
  <c r="AF1245" i="6"/>
  <c r="U1256" i="6"/>
  <c r="T1257" i="6"/>
  <c r="AF1257" i="6"/>
  <c r="M1264" i="6"/>
  <c r="Y1264" i="6"/>
  <c r="L1265" i="6"/>
  <c r="X1265" i="6"/>
  <c r="K1266" i="6"/>
  <c r="W1266" i="6"/>
  <c r="J1267" i="6"/>
  <c r="U1268" i="6"/>
  <c r="T1269" i="6"/>
  <c r="AG1269" i="6"/>
  <c r="W1271" i="6"/>
  <c r="K1271" i="6"/>
  <c r="V1271" i="6"/>
  <c r="K1272" i="6"/>
  <c r="X1272" i="6"/>
  <c r="L1274" i="6"/>
  <c r="Y1274" i="6"/>
  <c r="M1275" i="6"/>
  <c r="Z1275" i="6"/>
  <c r="N1276" i="6"/>
  <c r="AA1276" i="6"/>
  <c r="P1277" i="6"/>
  <c r="AD1277" i="6"/>
  <c r="T1278" i="6"/>
  <c r="J1280" i="6"/>
  <c r="X1280" i="6"/>
  <c r="O1282" i="6"/>
  <c r="AC1282" i="6"/>
  <c r="M1285" i="6"/>
  <c r="AC1285" i="6"/>
  <c r="N1289" i="6"/>
  <c r="AC1289" i="6"/>
  <c r="K1291" i="6"/>
  <c r="Z1291" i="6"/>
  <c r="N1295" i="6"/>
  <c r="AC1295" i="6"/>
  <c r="U1296" i="6"/>
  <c r="Q1298" i="6"/>
  <c r="AF1298" i="6"/>
  <c r="J1300" i="6"/>
  <c r="AG1300" i="6"/>
  <c r="N1302" i="6"/>
  <c r="L1306" i="6"/>
  <c r="Z1309" i="6"/>
  <c r="U1245" i="6"/>
  <c r="U1257" i="6"/>
  <c r="N1264" i="6"/>
  <c r="M1265" i="6"/>
  <c r="L1266" i="6"/>
  <c r="U1269" i="6"/>
  <c r="X1270" i="6"/>
  <c r="L1270" i="6"/>
  <c r="V1270" i="6"/>
  <c r="M1274" i="6"/>
  <c r="Z1274" i="6"/>
  <c r="N1275" i="6"/>
  <c r="AA1275" i="6"/>
  <c r="O1276" i="6"/>
  <c r="AB1276" i="6"/>
  <c r="Q1277" i="6"/>
  <c r="AF1277" i="6"/>
  <c r="U1278" i="6"/>
  <c r="P1282" i="6"/>
  <c r="AE1282" i="6"/>
  <c r="AB1284" i="6"/>
  <c r="P1284" i="6"/>
  <c r="W1284" i="6"/>
  <c r="Z1284" i="6"/>
  <c r="L1284" i="6"/>
  <c r="X1284" i="6"/>
  <c r="N1285" i="6"/>
  <c r="AE1285" i="6"/>
  <c r="Y1288" i="6"/>
  <c r="M1288" i="6"/>
  <c r="AF1288" i="6"/>
  <c r="T1288" i="6"/>
  <c r="V1288" i="6"/>
  <c r="X1288" i="6"/>
  <c r="O1289" i="6"/>
  <c r="AD1289" i="6"/>
  <c r="AE1294" i="6"/>
  <c r="S1294" i="6"/>
  <c r="Z1294" i="6"/>
  <c r="N1294" i="6"/>
  <c r="AA1294" i="6"/>
  <c r="L1294" i="6"/>
  <c r="X1294" i="6"/>
  <c r="O1295" i="6"/>
  <c r="AF1295" i="6"/>
  <c r="V1296" i="6"/>
  <c r="R1298" i="6"/>
  <c r="AG1298" i="6"/>
  <c r="O1302" i="6"/>
  <c r="R1306" i="6"/>
  <c r="AC1309" i="6"/>
  <c r="P1276" i="6"/>
  <c r="AC1276" i="6"/>
  <c r="S1277" i="6"/>
  <c r="AG1277" i="6"/>
  <c r="Q1282" i="6"/>
  <c r="AF1282" i="6"/>
  <c r="P1289" i="6"/>
  <c r="AF1289" i="6"/>
  <c r="S1298" i="6"/>
  <c r="P1302" i="6"/>
  <c r="AF1305" i="6"/>
  <c r="T1305" i="6"/>
  <c r="AA1305" i="6"/>
  <c r="O1305" i="6"/>
  <c r="AG1305" i="6"/>
  <c r="R1305" i="6"/>
  <c r="AD1305" i="6"/>
  <c r="P1305" i="6"/>
  <c r="AB1305" i="6"/>
  <c r="M1305" i="6"/>
  <c r="Z1305" i="6"/>
  <c r="L1305" i="6"/>
  <c r="Y1305" i="6"/>
  <c r="K1305" i="6"/>
  <c r="X1305" i="6"/>
  <c r="J1305" i="6"/>
  <c r="U1305" i="6"/>
  <c r="U1306" i="6"/>
  <c r="AD1309" i="6"/>
  <c r="Q1276" i="6"/>
  <c r="AE1276" i="6"/>
  <c r="V1278" i="6"/>
  <c r="J1278" i="6"/>
  <c r="AF1278" i="6"/>
  <c r="S1278" i="6"/>
  <c r="X1278" i="6"/>
  <c r="S1282" i="6"/>
  <c r="AG1282" i="6"/>
  <c r="AC1296" i="6"/>
  <c r="Q1296" i="6"/>
  <c r="X1296" i="6"/>
  <c r="L1296" i="6"/>
  <c r="T1296" i="6"/>
  <c r="Y1296" i="6"/>
  <c r="T1298" i="6"/>
  <c r="W1306" i="6"/>
  <c r="U1273" i="6"/>
  <c r="AE1281" i="6"/>
  <c r="S1281" i="6"/>
  <c r="V1281" i="6"/>
  <c r="AF1293" i="6"/>
  <c r="T1293" i="6"/>
  <c r="AA1293" i="6"/>
  <c r="O1293" i="6"/>
  <c r="W1293" i="6"/>
  <c r="AB1297" i="6"/>
  <c r="P1297" i="6"/>
  <c r="W1297" i="6"/>
  <c r="K1297" i="6"/>
  <c r="X1297" i="6"/>
  <c r="X1301" i="6"/>
  <c r="L1301" i="6"/>
  <c r="AE1301" i="6"/>
  <c r="S1301" i="6"/>
  <c r="W1301" i="6"/>
  <c r="P1303" i="6"/>
  <c r="AE1303" i="6"/>
  <c r="N1307" i="6"/>
  <c r="AC1307" i="6"/>
  <c r="R1310" i="6"/>
  <c r="AG1310" i="6"/>
  <c r="L1312" i="6"/>
  <c r="AD1312" i="6"/>
  <c r="M1314" i="6"/>
  <c r="AC1314" i="6"/>
  <c r="AE1318" i="6"/>
  <c r="S1318" i="6"/>
  <c r="AB1318" i="6"/>
  <c r="P1318" i="6"/>
  <c r="Z1318" i="6"/>
  <c r="N1318" i="6"/>
  <c r="AF1318" i="6"/>
  <c r="T1318" i="6"/>
  <c r="Y1318" i="6"/>
  <c r="K1320" i="6"/>
  <c r="AE1320" i="6"/>
  <c r="Q1322" i="6"/>
  <c r="AG1322" i="6"/>
  <c r="N1324" i="6"/>
  <c r="AD1325" i="6"/>
  <c r="R1325" i="6"/>
  <c r="AC1325" i="6"/>
  <c r="P1325" i="6"/>
  <c r="Z1325" i="6"/>
  <c r="M1325" i="6"/>
  <c r="X1325" i="6"/>
  <c r="K1325" i="6"/>
  <c r="AE1325" i="6"/>
  <c r="Q1325" i="6"/>
  <c r="AB1325" i="6"/>
  <c r="R1327" i="6"/>
  <c r="L1328" i="6"/>
  <c r="AC1338" i="6"/>
  <c r="Q1338" i="6"/>
  <c r="AE1338" i="6"/>
  <c r="R1338" i="6"/>
  <c r="AD1338" i="6"/>
  <c r="P1338" i="6"/>
  <c r="AA1338" i="6"/>
  <c r="N1338" i="6"/>
  <c r="Z1338" i="6"/>
  <c r="M1338" i="6"/>
  <c r="Y1338" i="6"/>
  <c r="L1338" i="6"/>
  <c r="X1338" i="6"/>
  <c r="K1338" i="6"/>
  <c r="W1338" i="6"/>
  <c r="AF1338" i="6"/>
  <c r="S1338" i="6"/>
  <c r="AA1352" i="6"/>
  <c r="O1352" i="6"/>
  <c r="AG1352" i="6"/>
  <c r="T1352" i="6"/>
  <c r="AF1352" i="6"/>
  <c r="S1352" i="6"/>
  <c r="AE1352" i="6"/>
  <c r="R1352" i="6"/>
  <c r="AD1352" i="6"/>
  <c r="Q1352" i="6"/>
  <c r="AC1352" i="6"/>
  <c r="P1352" i="6"/>
  <c r="AB1352" i="6"/>
  <c r="N1352" i="6"/>
  <c r="Z1352" i="6"/>
  <c r="M1352" i="6"/>
  <c r="Y1352" i="6"/>
  <c r="L1352" i="6"/>
  <c r="X1352" i="6"/>
  <c r="K1352" i="6"/>
  <c r="W1352" i="6"/>
  <c r="J1352" i="6"/>
  <c r="U1352" i="6"/>
  <c r="V1315" i="6"/>
  <c r="J1315" i="6"/>
  <c r="AE1315" i="6"/>
  <c r="S1315" i="6"/>
  <c r="AC1315" i="6"/>
  <c r="Q1315" i="6"/>
  <c r="W1315" i="6"/>
  <c r="K1315" i="6"/>
  <c r="AA1315" i="6"/>
  <c r="AB1321" i="6"/>
  <c r="P1321" i="6"/>
  <c r="Y1321" i="6"/>
  <c r="M1321" i="6"/>
  <c r="W1321" i="6"/>
  <c r="K1321" i="6"/>
  <c r="AC1321" i="6"/>
  <c r="Q1321" i="6"/>
  <c r="AA1321" i="6"/>
  <c r="T1324" i="6"/>
  <c r="AC1326" i="6"/>
  <c r="Q1326" i="6"/>
  <c r="AE1326" i="6"/>
  <c r="R1326" i="6"/>
  <c r="AA1326" i="6"/>
  <c r="N1326" i="6"/>
  <c r="Y1326" i="6"/>
  <c r="L1326" i="6"/>
  <c r="AF1326" i="6"/>
  <c r="S1326" i="6"/>
  <c r="AB1326" i="6"/>
  <c r="R1328" i="6"/>
  <c r="X1331" i="6"/>
  <c r="L1331" i="6"/>
  <c r="W1331" i="6"/>
  <c r="J1331" i="6"/>
  <c r="AG1331" i="6"/>
  <c r="T1331" i="6"/>
  <c r="AF1331" i="6"/>
  <c r="S1331" i="6"/>
  <c r="AE1331" i="6"/>
  <c r="R1331" i="6"/>
  <c r="AD1331" i="6"/>
  <c r="Q1331" i="6"/>
  <c r="Y1331" i="6"/>
  <c r="K1331" i="6"/>
  <c r="J1338" i="6"/>
  <c r="V1352" i="6"/>
  <c r="AC1308" i="6"/>
  <c r="Q1308" i="6"/>
  <c r="Z1308" i="6"/>
  <c r="N1308" i="6"/>
  <c r="X1308" i="6"/>
  <c r="L1308" i="6"/>
  <c r="Y1308" i="6"/>
  <c r="Q1314" i="6"/>
  <c r="L1315" i="6"/>
  <c r="AB1315" i="6"/>
  <c r="J1321" i="6"/>
  <c r="AD1321" i="6"/>
  <c r="U1324" i="6"/>
  <c r="J1326" i="6"/>
  <c r="AD1326" i="6"/>
  <c r="S1328" i="6"/>
  <c r="M1331" i="6"/>
  <c r="O1338" i="6"/>
  <c r="T1307" i="6"/>
  <c r="J1308" i="6"/>
  <c r="AA1308" i="6"/>
  <c r="S1312" i="6"/>
  <c r="S1314" i="6"/>
  <c r="M1315" i="6"/>
  <c r="AD1315" i="6"/>
  <c r="AD1319" i="6"/>
  <c r="R1319" i="6"/>
  <c r="AA1319" i="6"/>
  <c r="O1319" i="6"/>
  <c r="Y1319" i="6"/>
  <c r="M1319" i="6"/>
  <c r="AE1319" i="6"/>
  <c r="S1319" i="6"/>
  <c r="Z1319" i="6"/>
  <c r="T1320" i="6"/>
  <c r="L1321" i="6"/>
  <c r="AE1321" i="6"/>
  <c r="V1324" i="6"/>
  <c r="K1326" i="6"/>
  <c r="AG1326" i="6"/>
  <c r="V1328" i="6"/>
  <c r="N1331" i="6"/>
  <c r="AD1337" i="6"/>
  <c r="R1337" i="6"/>
  <c r="AC1337" i="6"/>
  <c r="P1337" i="6"/>
  <c r="AB1337" i="6"/>
  <c r="O1337" i="6"/>
  <c r="Z1337" i="6"/>
  <c r="M1337" i="6"/>
  <c r="Y1337" i="6"/>
  <c r="L1337" i="6"/>
  <c r="X1337" i="6"/>
  <c r="K1337" i="6"/>
  <c r="W1337" i="6"/>
  <c r="J1337" i="6"/>
  <c r="AE1337" i="6"/>
  <c r="Q1337" i="6"/>
  <c r="T1338" i="6"/>
  <c r="AA1340" i="6"/>
  <c r="O1340" i="6"/>
  <c r="AG1340" i="6"/>
  <c r="T1340" i="6"/>
  <c r="AF1340" i="6"/>
  <c r="S1340" i="6"/>
  <c r="AD1340" i="6"/>
  <c r="Q1340" i="6"/>
  <c r="AC1340" i="6"/>
  <c r="P1340" i="6"/>
  <c r="AB1340" i="6"/>
  <c r="N1340" i="6"/>
  <c r="Z1340" i="6"/>
  <c r="M1340" i="6"/>
  <c r="Y1340" i="6"/>
  <c r="L1340" i="6"/>
  <c r="U1340" i="6"/>
  <c r="V1303" i="6"/>
  <c r="J1303" i="6"/>
  <c r="AC1303" i="6"/>
  <c r="Q1303" i="6"/>
  <c r="X1303" i="6"/>
  <c r="K1308" i="6"/>
  <c r="AB1308" i="6"/>
  <c r="AA1310" i="6"/>
  <c r="O1310" i="6"/>
  <c r="X1310" i="6"/>
  <c r="L1310" i="6"/>
  <c r="V1310" i="6"/>
  <c r="J1310" i="6"/>
  <c r="Z1310" i="6"/>
  <c r="U1312" i="6"/>
  <c r="U1314" i="6"/>
  <c r="N1315" i="6"/>
  <c r="AF1315" i="6"/>
  <c r="U1320" i="6"/>
  <c r="N1321" i="6"/>
  <c r="AF1321" i="6"/>
  <c r="X1324" i="6"/>
  <c r="M1326" i="6"/>
  <c r="AB1327" i="6"/>
  <c r="P1327" i="6"/>
  <c r="AF1327" i="6"/>
  <c r="S1327" i="6"/>
  <c r="AC1327" i="6"/>
  <c r="O1327" i="6"/>
  <c r="Z1327" i="6"/>
  <c r="M1327" i="6"/>
  <c r="AG1327" i="6"/>
  <c r="T1327" i="6"/>
  <c r="AA1327" i="6"/>
  <c r="W1328" i="6"/>
  <c r="O1331" i="6"/>
  <c r="U1338" i="6"/>
  <c r="AG1321" i="6"/>
  <c r="Z1324" i="6"/>
  <c r="O1326" i="6"/>
  <c r="X1328" i="6"/>
  <c r="P1331" i="6"/>
  <c r="V1338" i="6"/>
  <c r="L1303" i="6"/>
  <c r="Z1303" i="6"/>
  <c r="AD1307" i="6"/>
  <c r="R1307" i="6"/>
  <c r="AA1307" i="6"/>
  <c r="Y1307" i="6"/>
  <c r="M1307" i="6"/>
  <c r="W1307" i="6"/>
  <c r="O1308" i="6"/>
  <c r="AE1308" i="6"/>
  <c r="M1310" i="6"/>
  <c r="AC1310" i="6"/>
  <c r="P1315" i="6"/>
  <c r="R1321" i="6"/>
  <c r="AA1322" i="6"/>
  <c r="O1322" i="6"/>
  <c r="X1322" i="6"/>
  <c r="L1322" i="6"/>
  <c r="V1322" i="6"/>
  <c r="J1322" i="6"/>
  <c r="AB1322" i="6"/>
  <c r="P1322" i="6"/>
  <c r="AC1322" i="6"/>
  <c r="P1326" i="6"/>
  <c r="K1327" i="6"/>
  <c r="AE1327" i="6"/>
  <c r="U1331" i="6"/>
  <c r="AB1338" i="6"/>
  <c r="AE1324" i="6"/>
  <c r="S1324" i="6"/>
  <c r="AB1324" i="6"/>
  <c r="O1324" i="6"/>
  <c r="Y1324" i="6"/>
  <c r="L1324" i="6"/>
  <c r="W1324" i="6"/>
  <c r="J1324" i="6"/>
  <c r="AC1324" i="6"/>
  <c r="P1324" i="6"/>
  <c r="AD1324" i="6"/>
  <c r="AA1328" i="6"/>
  <c r="O1328" i="6"/>
  <c r="AG1328" i="6"/>
  <c r="T1328" i="6"/>
  <c r="AD1328" i="6"/>
  <c r="Q1328" i="6"/>
  <c r="AB1328" i="6"/>
  <c r="N1328" i="6"/>
  <c r="Z1328" i="6"/>
  <c r="U1328" i="6"/>
  <c r="AC1328" i="6"/>
  <c r="AG1338" i="6"/>
  <c r="W1359" i="6"/>
  <c r="K1359" i="6"/>
  <c r="V1359" i="6"/>
  <c r="J1359" i="6"/>
  <c r="AF1359" i="6"/>
  <c r="T1359" i="6"/>
  <c r="X1359" i="6"/>
  <c r="U1359" i="6"/>
  <c r="S1359" i="6"/>
  <c r="R1359" i="6"/>
  <c r="AG1359" i="6"/>
  <c r="Q1359" i="6"/>
  <c r="AE1359" i="6"/>
  <c r="P1359" i="6"/>
  <c r="AD1359" i="6"/>
  <c r="O1359" i="6"/>
  <c r="AC1359" i="6"/>
  <c r="N1359" i="6"/>
  <c r="AB1359" i="6"/>
  <c r="M1359" i="6"/>
  <c r="AA1359" i="6"/>
  <c r="L1359" i="6"/>
  <c r="Y1359" i="6"/>
  <c r="R1308" i="6"/>
  <c r="AG1308" i="6"/>
  <c r="Y1312" i="6"/>
  <c r="M1312" i="6"/>
  <c r="V1312" i="6"/>
  <c r="J1312" i="6"/>
  <c r="AF1312" i="6"/>
  <c r="T1312" i="6"/>
  <c r="Z1312" i="6"/>
  <c r="N1312" i="6"/>
  <c r="AB1312" i="6"/>
  <c r="W1314" i="6"/>
  <c r="K1314" i="6"/>
  <c r="AF1314" i="6"/>
  <c r="T1314" i="6"/>
  <c r="AD1314" i="6"/>
  <c r="R1314" i="6"/>
  <c r="X1314" i="6"/>
  <c r="L1314" i="6"/>
  <c r="AA1314" i="6"/>
  <c r="T1315" i="6"/>
  <c r="AC1320" i="6"/>
  <c r="Q1320" i="6"/>
  <c r="Z1320" i="6"/>
  <c r="N1320" i="6"/>
  <c r="X1320" i="6"/>
  <c r="L1320" i="6"/>
  <c r="AD1320" i="6"/>
  <c r="R1320" i="6"/>
  <c r="AA1320" i="6"/>
  <c r="T1321" i="6"/>
  <c r="K1324" i="6"/>
  <c r="AF1324" i="6"/>
  <c r="U1326" i="6"/>
  <c r="N1327" i="6"/>
  <c r="J1328" i="6"/>
  <c r="AE1328" i="6"/>
  <c r="Z1331" i="6"/>
  <c r="AB1339" i="6"/>
  <c r="P1339" i="6"/>
  <c r="AF1339" i="6"/>
  <c r="S1339" i="6"/>
  <c r="AE1339" i="6"/>
  <c r="R1339" i="6"/>
  <c r="AC1339" i="6"/>
  <c r="O1339" i="6"/>
  <c r="AA1339" i="6"/>
  <c r="N1339" i="6"/>
  <c r="Z1339" i="6"/>
  <c r="M1339" i="6"/>
  <c r="Y1339" i="6"/>
  <c r="L1339" i="6"/>
  <c r="X1339" i="6"/>
  <c r="K1339" i="6"/>
  <c r="AG1339" i="6"/>
  <c r="T1339" i="6"/>
  <c r="Z1359" i="6"/>
  <c r="M1324" i="6"/>
  <c r="AG1324" i="6"/>
  <c r="V1326" i="6"/>
  <c r="K1328" i="6"/>
  <c r="AF1328" i="6"/>
  <c r="U1317" i="6"/>
  <c r="AG1317" i="6"/>
  <c r="Z1329" i="6"/>
  <c r="N1329" i="6"/>
  <c r="V1329" i="6"/>
  <c r="P1336" i="6"/>
  <c r="Z1341" i="6"/>
  <c r="N1341" i="6"/>
  <c r="V1341" i="6"/>
  <c r="K1343" i="6"/>
  <c r="Y1343" i="6"/>
  <c r="M1344" i="6"/>
  <c r="Z1344" i="6"/>
  <c r="P1348" i="6"/>
  <c r="Q1349" i="6"/>
  <c r="S1350" i="6"/>
  <c r="T1351" i="6"/>
  <c r="Z1353" i="6"/>
  <c r="N1353" i="6"/>
  <c r="V1353" i="6"/>
  <c r="K1355" i="6"/>
  <c r="Y1355" i="6"/>
  <c r="M1356" i="6"/>
  <c r="AA1356" i="6"/>
  <c r="Q1357" i="6"/>
  <c r="AF1357" i="6"/>
  <c r="K1362" i="6"/>
  <c r="AB1362" i="6"/>
  <c r="R1369" i="6"/>
  <c r="Q1373" i="6"/>
  <c r="Q1374" i="6"/>
  <c r="O1375" i="6"/>
  <c r="Q1376" i="6"/>
  <c r="AB1351" i="6"/>
  <c r="P1351" i="6"/>
  <c r="V1351" i="6"/>
  <c r="AD1382" i="6"/>
  <c r="R1382" i="6"/>
  <c r="AC1382" i="6"/>
  <c r="Q1382" i="6"/>
  <c r="V1382" i="6"/>
  <c r="U1382" i="6"/>
  <c r="AG1382" i="6"/>
  <c r="S1382" i="6"/>
  <c r="AF1382" i="6"/>
  <c r="P1382" i="6"/>
  <c r="AB1382" i="6"/>
  <c r="N1382" i="6"/>
  <c r="AA1382" i="6"/>
  <c r="M1382" i="6"/>
  <c r="Z1382" i="6"/>
  <c r="L1382" i="6"/>
  <c r="Y1382" i="6"/>
  <c r="K1382" i="6"/>
  <c r="AA1453" i="6"/>
  <c r="O1453" i="6"/>
  <c r="V1453" i="6"/>
  <c r="J1453" i="6"/>
  <c r="AE1453" i="6"/>
  <c r="S1453" i="6"/>
  <c r="W1453" i="6"/>
  <c r="U1453" i="6"/>
  <c r="T1453" i="6"/>
  <c r="R1453" i="6"/>
  <c r="AG1453" i="6"/>
  <c r="Q1453" i="6"/>
  <c r="AF1453" i="6"/>
  <c r="P1453" i="6"/>
  <c r="AD1453" i="6"/>
  <c r="N1453" i="6"/>
  <c r="AC1453" i="6"/>
  <c r="M1453" i="6"/>
  <c r="AB1453" i="6"/>
  <c r="L1453" i="6"/>
  <c r="Z1453" i="6"/>
  <c r="K1453" i="6"/>
  <c r="X1453" i="6"/>
  <c r="Y1453" i="6"/>
  <c r="AC1350" i="6"/>
  <c r="Q1350" i="6"/>
  <c r="V1350" i="6"/>
  <c r="J1351" i="6"/>
  <c r="W1351" i="6"/>
  <c r="Y1363" i="6"/>
  <c r="M1363" i="6"/>
  <c r="AE1363" i="6"/>
  <c r="S1363" i="6"/>
  <c r="AD1363" i="6"/>
  <c r="R1363" i="6"/>
  <c r="AB1363" i="6"/>
  <c r="P1363" i="6"/>
  <c r="Z1363" i="6"/>
  <c r="J1382" i="6"/>
  <c r="Q1344" i="6"/>
  <c r="AD1344" i="6"/>
  <c r="AD1349" i="6"/>
  <c r="R1349" i="6"/>
  <c r="V1349" i="6"/>
  <c r="J1350" i="6"/>
  <c r="W1350" i="6"/>
  <c r="K1351" i="6"/>
  <c r="X1351" i="6"/>
  <c r="Q1356" i="6"/>
  <c r="AE1356" i="6"/>
  <c r="J1363" i="6"/>
  <c r="AA1363" i="6"/>
  <c r="AF1368" i="6"/>
  <c r="T1368" i="6"/>
  <c r="AC1368" i="6"/>
  <c r="Q1368" i="6"/>
  <c r="Z1368" i="6"/>
  <c r="N1368" i="6"/>
  <c r="Y1368" i="6"/>
  <c r="M1368" i="6"/>
  <c r="W1368" i="6"/>
  <c r="K1368" i="6"/>
  <c r="AD1368" i="6"/>
  <c r="O1382" i="6"/>
  <c r="W1417" i="6"/>
  <c r="K1417" i="6"/>
  <c r="AF1417" i="6"/>
  <c r="T1417" i="6"/>
  <c r="AE1417" i="6"/>
  <c r="S1417" i="6"/>
  <c r="AD1417" i="6"/>
  <c r="R1417" i="6"/>
  <c r="Z1417" i="6"/>
  <c r="N1417" i="6"/>
  <c r="Y1417" i="6"/>
  <c r="X1417" i="6"/>
  <c r="V1417" i="6"/>
  <c r="U1417" i="6"/>
  <c r="Q1417" i="6"/>
  <c r="P1417" i="6"/>
  <c r="O1417" i="6"/>
  <c r="M1417" i="6"/>
  <c r="AG1417" i="6"/>
  <c r="L1417" i="6"/>
  <c r="AC1417" i="6"/>
  <c r="J1417" i="6"/>
  <c r="AE1336" i="6"/>
  <c r="S1336" i="6"/>
  <c r="V1336" i="6"/>
  <c r="Q1343" i="6"/>
  <c r="AD1343" i="6"/>
  <c r="R1344" i="6"/>
  <c r="AE1344" i="6"/>
  <c r="AE1348" i="6"/>
  <c r="S1348" i="6"/>
  <c r="V1348" i="6"/>
  <c r="J1349" i="6"/>
  <c r="W1349" i="6"/>
  <c r="K1350" i="6"/>
  <c r="X1350" i="6"/>
  <c r="L1351" i="6"/>
  <c r="Y1351" i="6"/>
  <c r="Q1355" i="6"/>
  <c r="AD1355" i="6"/>
  <c r="R1356" i="6"/>
  <c r="AF1356" i="6"/>
  <c r="W1357" i="6"/>
  <c r="R1362" i="6"/>
  <c r="K1363" i="6"/>
  <c r="AC1363" i="6"/>
  <c r="J1368" i="6"/>
  <c r="AE1368" i="6"/>
  <c r="AA1369" i="6"/>
  <c r="AB1373" i="6"/>
  <c r="X1374" i="6"/>
  <c r="Z1375" i="6"/>
  <c r="AB1376" i="6"/>
  <c r="T1382" i="6"/>
  <c r="Z1386" i="6"/>
  <c r="N1386" i="6"/>
  <c r="Y1386" i="6"/>
  <c r="M1386" i="6"/>
  <c r="V1386" i="6"/>
  <c r="U1386" i="6"/>
  <c r="T1386" i="6"/>
  <c r="AG1386" i="6"/>
  <c r="S1386" i="6"/>
  <c r="AF1386" i="6"/>
  <c r="R1386" i="6"/>
  <c r="AE1386" i="6"/>
  <c r="Q1386" i="6"/>
  <c r="AD1386" i="6"/>
  <c r="P1386" i="6"/>
  <c r="AC1386" i="6"/>
  <c r="O1386" i="6"/>
  <c r="AB1386" i="6"/>
  <c r="L1386" i="6"/>
  <c r="AA1386" i="6"/>
  <c r="K1386" i="6"/>
  <c r="AA1417" i="6"/>
  <c r="U1287" i="6"/>
  <c r="AG1287" i="6"/>
  <c r="U1299" i="6"/>
  <c r="AG1299" i="6"/>
  <c r="U1311" i="6"/>
  <c r="AG1311" i="6"/>
  <c r="S1313" i="6"/>
  <c r="AE1313" i="6"/>
  <c r="O1317" i="6"/>
  <c r="AA1317" i="6"/>
  <c r="AF1323" i="6"/>
  <c r="T1323" i="6"/>
  <c r="V1323" i="6"/>
  <c r="P1329" i="6"/>
  <c r="AC1329" i="6"/>
  <c r="T1333" i="6"/>
  <c r="AF1335" i="6"/>
  <c r="T1335" i="6"/>
  <c r="V1335" i="6"/>
  <c r="J1336" i="6"/>
  <c r="W1336" i="6"/>
  <c r="P1341" i="6"/>
  <c r="AC1341" i="6"/>
  <c r="R1343" i="6"/>
  <c r="AE1343" i="6"/>
  <c r="S1344" i="6"/>
  <c r="AF1344" i="6"/>
  <c r="T1345" i="6"/>
  <c r="AF1347" i="6"/>
  <c r="T1347" i="6"/>
  <c r="V1347" i="6"/>
  <c r="J1348" i="6"/>
  <c r="W1348" i="6"/>
  <c r="K1349" i="6"/>
  <c r="X1349" i="6"/>
  <c r="L1350" i="6"/>
  <c r="Y1350" i="6"/>
  <c r="M1351" i="6"/>
  <c r="Z1351" i="6"/>
  <c r="P1353" i="6"/>
  <c r="AC1353" i="6"/>
  <c r="R1355" i="6"/>
  <c r="AE1355" i="6"/>
  <c r="S1356" i="6"/>
  <c r="AG1356" i="6"/>
  <c r="U1362" i="6"/>
  <c r="L1363" i="6"/>
  <c r="AF1363" i="6"/>
  <c r="V1366" i="6"/>
  <c r="J1366" i="6"/>
  <c r="AB1366" i="6"/>
  <c r="P1366" i="6"/>
  <c r="AA1366" i="6"/>
  <c r="O1366" i="6"/>
  <c r="Y1366" i="6"/>
  <c r="M1366" i="6"/>
  <c r="AC1366" i="6"/>
  <c r="L1368" i="6"/>
  <c r="AG1368" i="6"/>
  <c r="AC1373" i="6"/>
  <c r="AB1374" i="6"/>
  <c r="AB1375" i="6"/>
  <c r="AE1376" i="6"/>
  <c r="W1382" i="6"/>
  <c r="J1386" i="6"/>
  <c r="AB1417" i="6"/>
  <c r="S1343" i="6"/>
  <c r="AF1343" i="6"/>
  <c r="T1344" i="6"/>
  <c r="AG1344" i="6"/>
  <c r="L1349" i="6"/>
  <c r="Y1349" i="6"/>
  <c r="M1350" i="6"/>
  <c r="Z1350" i="6"/>
  <c r="N1351" i="6"/>
  <c r="AA1351" i="6"/>
  <c r="S1355" i="6"/>
  <c r="AF1355" i="6"/>
  <c r="T1356" i="6"/>
  <c r="Y1357" i="6"/>
  <c r="M1357" i="6"/>
  <c r="X1357" i="6"/>
  <c r="L1357" i="6"/>
  <c r="V1357" i="6"/>
  <c r="J1357" i="6"/>
  <c r="AA1357" i="6"/>
  <c r="V1362" i="6"/>
  <c r="N1363" i="6"/>
  <c r="AG1363" i="6"/>
  <c r="O1368" i="6"/>
  <c r="AE1369" i="6"/>
  <c r="AD1369" i="6"/>
  <c r="AG1369" i="6"/>
  <c r="S1369" i="6"/>
  <c r="AB1369" i="6"/>
  <c r="P1369" i="6"/>
  <c r="Y1369" i="6"/>
  <c r="M1369" i="6"/>
  <c r="X1369" i="6"/>
  <c r="L1369" i="6"/>
  <c r="V1369" i="6"/>
  <c r="J1369" i="6"/>
  <c r="AF1369" i="6"/>
  <c r="AE1373" i="6"/>
  <c r="AE1374" i="6"/>
  <c r="AC1375" i="6"/>
  <c r="X1382" i="6"/>
  <c r="U1313" i="6"/>
  <c r="AG1313" i="6"/>
  <c r="Q1317" i="6"/>
  <c r="AC1317" i="6"/>
  <c r="R1329" i="6"/>
  <c r="AE1329" i="6"/>
  <c r="V1333" i="6"/>
  <c r="J1333" i="6"/>
  <c r="W1333" i="6"/>
  <c r="L1336" i="6"/>
  <c r="Y1336" i="6"/>
  <c r="R1341" i="6"/>
  <c r="AE1341" i="6"/>
  <c r="T1343" i="6"/>
  <c r="V1345" i="6"/>
  <c r="J1345" i="6"/>
  <c r="W1345" i="6"/>
  <c r="L1348" i="6"/>
  <c r="Y1348" i="6"/>
  <c r="M1349" i="6"/>
  <c r="Z1349" i="6"/>
  <c r="N1350" i="6"/>
  <c r="AA1350" i="6"/>
  <c r="O1351" i="6"/>
  <c r="AC1351" i="6"/>
  <c r="R1353" i="6"/>
  <c r="AE1353" i="6"/>
  <c r="T1355" i="6"/>
  <c r="K1357" i="6"/>
  <c r="AB1357" i="6"/>
  <c r="O1363" i="6"/>
  <c r="X1364" i="6"/>
  <c r="L1364" i="6"/>
  <c r="AD1364" i="6"/>
  <c r="R1364" i="6"/>
  <c r="AC1364" i="6"/>
  <c r="Q1364" i="6"/>
  <c r="AA1364" i="6"/>
  <c r="O1364" i="6"/>
  <c r="Z1364" i="6"/>
  <c r="P1368" i="6"/>
  <c r="K1369" i="6"/>
  <c r="AD1370" i="6"/>
  <c r="R1370" i="6"/>
  <c r="AC1370" i="6"/>
  <c r="Q1370" i="6"/>
  <c r="V1370" i="6"/>
  <c r="AG1370" i="6"/>
  <c r="S1370" i="6"/>
  <c r="AB1370" i="6"/>
  <c r="N1370" i="6"/>
  <c r="AA1370" i="6"/>
  <c r="M1370" i="6"/>
  <c r="Y1370" i="6"/>
  <c r="K1370" i="6"/>
  <c r="AC1371" i="6"/>
  <c r="Q1371" i="6"/>
  <c r="AB1371" i="6"/>
  <c r="P1371" i="6"/>
  <c r="Y1371" i="6"/>
  <c r="K1371" i="6"/>
  <c r="V1371" i="6"/>
  <c r="AG1371" i="6"/>
  <c r="S1371" i="6"/>
  <c r="AF1371" i="6"/>
  <c r="R1371" i="6"/>
  <c r="AD1371" i="6"/>
  <c r="N1371" i="6"/>
  <c r="AB1372" i="6"/>
  <c r="P1372" i="6"/>
  <c r="AA1372" i="6"/>
  <c r="O1372" i="6"/>
  <c r="AD1372" i="6"/>
  <c r="N1372" i="6"/>
  <c r="Y1372" i="6"/>
  <c r="K1372" i="6"/>
  <c r="V1372" i="6"/>
  <c r="U1372" i="6"/>
  <c r="AG1372" i="6"/>
  <c r="S1372" i="6"/>
  <c r="AF1372" i="6"/>
  <c r="W1377" i="6"/>
  <c r="K1377" i="6"/>
  <c r="V1377" i="6"/>
  <c r="J1377" i="6"/>
  <c r="AG1377" i="6"/>
  <c r="S1377" i="6"/>
  <c r="AF1377" i="6"/>
  <c r="R1377" i="6"/>
  <c r="AD1377" i="6"/>
  <c r="P1377" i="6"/>
  <c r="AC1377" i="6"/>
  <c r="AA1377" i="6"/>
  <c r="M1377" i="6"/>
  <c r="Z1377" i="6"/>
  <c r="L1377" i="6"/>
  <c r="X1377" i="6"/>
  <c r="AE1382" i="6"/>
  <c r="X1386" i="6"/>
  <c r="AA1389" i="6"/>
  <c r="O1389" i="6"/>
  <c r="W1389" i="6"/>
  <c r="K1389" i="6"/>
  <c r="V1389" i="6"/>
  <c r="J1389" i="6"/>
  <c r="X1389" i="6"/>
  <c r="U1389" i="6"/>
  <c r="T1389" i="6"/>
  <c r="S1389" i="6"/>
  <c r="AG1389" i="6"/>
  <c r="R1389" i="6"/>
  <c r="AF1389" i="6"/>
  <c r="Q1389" i="6"/>
  <c r="AE1389" i="6"/>
  <c r="P1389" i="6"/>
  <c r="AD1389" i="6"/>
  <c r="N1389" i="6"/>
  <c r="AC1389" i="6"/>
  <c r="M1389" i="6"/>
  <c r="AB1389" i="6"/>
  <c r="L1389" i="6"/>
  <c r="AE1397" i="6"/>
  <c r="S1397" i="6"/>
  <c r="AA1397" i="6"/>
  <c r="O1397" i="6"/>
  <c r="Z1397" i="6"/>
  <c r="N1397" i="6"/>
  <c r="V1397" i="6"/>
  <c r="U1397" i="6"/>
  <c r="T1397" i="6"/>
  <c r="R1397" i="6"/>
  <c r="AG1397" i="6"/>
  <c r="Q1397" i="6"/>
  <c r="AF1397" i="6"/>
  <c r="P1397" i="6"/>
  <c r="AD1397" i="6"/>
  <c r="M1397" i="6"/>
  <c r="AC1397" i="6"/>
  <c r="L1397" i="6"/>
  <c r="AB1397" i="6"/>
  <c r="K1397" i="6"/>
  <c r="Y1397" i="6"/>
  <c r="J1397" i="6"/>
  <c r="W1344" i="6"/>
  <c r="K1344" i="6"/>
  <c r="V1344" i="6"/>
  <c r="O1350" i="6"/>
  <c r="AB1350" i="6"/>
  <c r="Q1351" i="6"/>
  <c r="AD1351" i="6"/>
  <c r="Y1356" i="6"/>
  <c r="W1356" i="6"/>
  <c r="K1356" i="6"/>
  <c r="V1356" i="6"/>
  <c r="Q1363" i="6"/>
  <c r="R1368" i="6"/>
  <c r="AA1373" i="6"/>
  <c r="O1373" i="6"/>
  <c r="Z1373" i="6"/>
  <c r="N1373" i="6"/>
  <c r="AG1373" i="6"/>
  <c r="S1373" i="6"/>
  <c r="AD1373" i="6"/>
  <c r="P1373" i="6"/>
  <c r="Y1373" i="6"/>
  <c r="K1373" i="6"/>
  <c r="X1373" i="6"/>
  <c r="J1373" i="6"/>
  <c r="V1373" i="6"/>
  <c r="Z1374" i="6"/>
  <c r="N1374" i="6"/>
  <c r="Y1374" i="6"/>
  <c r="M1374" i="6"/>
  <c r="V1374" i="6"/>
  <c r="AG1374" i="6"/>
  <c r="S1374" i="6"/>
  <c r="AD1374" i="6"/>
  <c r="P1374" i="6"/>
  <c r="AC1374" i="6"/>
  <c r="O1374" i="6"/>
  <c r="AA1374" i="6"/>
  <c r="K1374" i="6"/>
  <c r="Y1375" i="6"/>
  <c r="M1375" i="6"/>
  <c r="X1375" i="6"/>
  <c r="L1375" i="6"/>
  <c r="AA1375" i="6"/>
  <c r="K1375" i="6"/>
  <c r="V1375" i="6"/>
  <c r="AG1375" i="6"/>
  <c r="S1375" i="6"/>
  <c r="AF1375" i="6"/>
  <c r="R1375" i="6"/>
  <c r="AD1375" i="6"/>
  <c r="P1375" i="6"/>
  <c r="X1376" i="6"/>
  <c r="L1376" i="6"/>
  <c r="W1376" i="6"/>
  <c r="K1376" i="6"/>
  <c r="AD1376" i="6"/>
  <c r="P1376" i="6"/>
  <c r="AC1376" i="6"/>
  <c r="O1376" i="6"/>
  <c r="AA1376" i="6"/>
  <c r="M1376" i="6"/>
  <c r="V1376" i="6"/>
  <c r="U1376" i="6"/>
  <c r="AG1376" i="6"/>
  <c r="S1376" i="6"/>
  <c r="AC1383" i="6"/>
  <c r="Q1383" i="6"/>
  <c r="AB1383" i="6"/>
  <c r="P1383" i="6"/>
  <c r="Y1383" i="6"/>
  <c r="K1383" i="6"/>
  <c r="X1383" i="6"/>
  <c r="J1383" i="6"/>
  <c r="V1383" i="6"/>
  <c r="U1383" i="6"/>
  <c r="T1383" i="6"/>
  <c r="AG1383" i="6"/>
  <c r="S1383" i="6"/>
  <c r="AF1383" i="6"/>
  <c r="R1383" i="6"/>
  <c r="AE1383" i="6"/>
  <c r="O1383" i="6"/>
  <c r="AD1383" i="6"/>
  <c r="N1383" i="6"/>
  <c r="X1343" i="6"/>
  <c r="L1343" i="6"/>
  <c r="V1343" i="6"/>
  <c r="J1344" i="6"/>
  <c r="X1344" i="6"/>
  <c r="O1349" i="6"/>
  <c r="AB1349" i="6"/>
  <c r="P1350" i="6"/>
  <c r="AD1350" i="6"/>
  <c r="R1351" i="6"/>
  <c r="AE1351" i="6"/>
  <c r="X1355" i="6"/>
  <c r="L1355" i="6"/>
  <c r="V1355" i="6"/>
  <c r="J1356" i="6"/>
  <c r="X1356" i="6"/>
  <c r="Z1362" i="6"/>
  <c r="N1362" i="6"/>
  <c r="AF1362" i="6"/>
  <c r="T1362" i="6"/>
  <c r="AE1362" i="6"/>
  <c r="S1362" i="6"/>
  <c r="AC1362" i="6"/>
  <c r="Q1362" i="6"/>
  <c r="Y1362" i="6"/>
  <c r="T1363" i="6"/>
  <c r="S1368" i="6"/>
  <c r="O1369" i="6"/>
  <c r="L1373" i="6"/>
  <c r="J1374" i="6"/>
  <c r="J1375" i="6"/>
  <c r="J1376" i="6"/>
  <c r="L1383" i="6"/>
  <c r="X1397" i="6"/>
  <c r="U1279" i="6"/>
  <c r="N1287" i="6"/>
  <c r="U1292" i="6"/>
  <c r="N1299" i="6"/>
  <c r="U1304" i="6"/>
  <c r="N1311" i="6"/>
  <c r="L1313" i="6"/>
  <c r="U1316" i="6"/>
  <c r="T1317" i="6"/>
  <c r="N1323" i="6"/>
  <c r="AA1323" i="6"/>
  <c r="U1329" i="6"/>
  <c r="Y1330" i="6"/>
  <c r="M1330" i="6"/>
  <c r="V1330" i="6"/>
  <c r="M1333" i="6"/>
  <c r="Z1333" i="6"/>
  <c r="N1335" i="6"/>
  <c r="AA1335" i="6"/>
  <c r="O1336" i="6"/>
  <c r="AB1336" i="6"/>
  <c r="U1341" i="6"/>
  <c r="Y1342" i="6"/>
  <c r="M1342" i="6"/>
  <c r="V1342" i="6"/>
  <c r="J1343" i="6"/>
  <c r="W1343" i="6"/>
  <c r="L1344" i="6"/>
  <c r="Y1344" i="6"/>
  <c r="M1345" i="6"/>
  <c r="Z1345" i="6"/>
  <c r="N1347" i="6"/>
  <c r="AA1347" i="6"/>
  <c r="O1348" i="6"/>
  <c r="AB1348" i="6"/>
  <c r="P1349" i="6"/>
  <c r="AC1349" i="6"/>
  <c r="R1350" i="6"/>
  <c r="AE1350" i="6"/>
  <c r="S1351" i="6"/>
  <c r="AF1351" i="6"/>
  <c r="U1353" i="6"/>
  <c r="Y1354" i="6"/>
  <c r="M1354" i="6"/>
  <c r="V1354" i="6"/>
  <c r="J1355" i="6"/>
  <c r="W1355" i="6"/>
  <c r="L1356" i="6"/>
  <c r="Z1356" i="6"/>
  <c r="P1357" i="6"/>
  <c r="AE1357" i="6"/>
  <c r="J1362" i="6"/>
  <c r="AA1362" i="6"/>
  <c r="U1363" i="6"/>
  <c r="M1364" i="6"/>
  <c r="AF1364" i="6"/>
  <c r="R1366" i="6"/>
  <c r="U1368" i="6"/>
  <c r="Q1369" i="6"/>
  <c r="O1370" i="6"/>
  <c r="M1371" i="6"/>
  <c r="M1372" i="6"/>
  <c r="M1373" i="6"/>
  <c r="L1374" i="6"/>
  <c r="N1375" i="6"/>
  <c r="N1376" i="6"/>
  <c r="Q1377" i="6"/>
  <c r="AF1380" i="6"/>
  <c r="T1380" i="6"/>
  <c r="AE1380" i="6"/>
  <c r="S1380" i="6"/>
  <c r="AB1380" i="6"/>
  <c r="N1380" i="6"/>
  <c r="AA1380" i="6"/>
  <c r="M1380" i="6"/>
  <c r="Y1380" i="6"/>
  <c r="K1380" i="6"/>
  <c r="X1380" i="6"/>
  <c r="J1380" i="6"/>
  <c r="V1380" i="6"/>
  <c r="U1380" i="6"/>
  <c r="R1380" i="6"/>
  <c r="AG1380" i="6"/>
  <c r="Q1380" i="6"/>
  <c r="M1383" i="6"/>
  <c r="U1334" i="6"/>
  <c r="U1346" i="6"/>
  <c r="U1358" i="6"/>
  <c r="S1360" i="6"/>
  <c r="AE1360" i="6"/>
  <c r="R1361" i="6"/>
  <c r="AD1361" i="6"/>
  <c r="L1367" i="6"/>
  <c r="X1367" i="6"/>
  <c r="S1384" i="6"/>
  <c r="AG1384" i="6"/>
  <c r="P1387" i="6"/>
  <c r="AD1387" i="6"/>
  <c r="T1388" i="6"/>
  <c r="X1392" i="6"/>
  <c r="L1392" i="6"/>
  <c r="AF1392" i="6"/>
  <c r="T1392" i="6"/>
  <c r="AE1392" i="6"/>
  <c r="S1392" i="6"/>
  <c r="Y1392" i="6"/>
  <c r="O1393" i="6"/>
  <c r="AF1393" i="6"/>
  <c r="S1396" i="6"/>
  <c r="Q1398" i="6"/>
  <c r="O1400" i="6"/>
  <c r="AE1400" i="6"/>
  <c r="U1401" i="6"/>
  <c r="M1405" i="6"/>
  <c r="AC1405" i="6"/>
  <c r="Q1409" i="6"/>
  <c r="P1413" i="6"/>
  <c r="AF1420" i="6"/>
  <c r="T1420" i="6"/>
  <c r="AC1420" i="6"/>
  <c r="Q1420" i="6"/>
  <c r="AB1420" i="6"/>
  <c r="P1420" i="6"/>
  <c r="AA1420" i="6"/>
  <c r="O1420" i="6"/>
  <c r="W1420" i="6"/>
  <c r="K1420" i="6"/>
  <c r="AD1420" i="6"/>
  <c r="O1423" i="6"/>
  <c r="AB1424" i="6"/>
  <c r="P1424" i="6"/>
  <c r="Y1424" i="6"/>
  <c r="M1424" i="6"/>
  <c r="X1424" i="6"/>
  <c r="L1424" i="6"/>
  <c r="W1424" i="6"/>
  <c r="K1424" i="6"/>
  <c r="AE1424" i="6"/>
  <c r="S1424" i="6"/>
  <c r="AD1424" i="6"/>
  <c r="P1429" i="6"/>
  <c r="O1430" i="6"/>
  <c r="P1431" i="6"/>
  <c r="Q1432" i="6"/>
  <c r="AE1381" i="6"/>
  <c r="S1381" i="6"/>
  <c r="AD1381" i="6"/>
  <c r="R1381" i="6"/>
  <c r="W1381" i="6"/>
  <c r="T1384" i="6"/>
  <c r="AA1385" i="6"/>
  <c r="O1385" i="6"/>
  <c r="Z1385" i="6"/>
  <c r="N1385" i="6"/>
  <c r="W1385" i="6"/>
  <c r="Q1387" i="6"/>
  <c r="AE1387" i="6"/>
  <c r="U1388" i="6"/>
  <c r="P1393" i="6"/>
  <c r="AG1393" i="6"/>
  <c r="AC1399" i="6"/>
  <c r="Q1399" i="6"/>
  <c r="Y1399" i="6"/>
  <c r="M1399" i="6"/>
  <c r="X1399" i="6"/>
  <c r="L1399" i="6"/>
  <c r="Z1399" i="6"/>
  <c r="R1409" i="6"/>
  <c r="U1429" i="6"/>
  <c r="T1430" i="6"/>
  <c r="U1431" i="6"/>
  <c r="V1432" i="6"/>
  <c r="U1360" i="6"/>
  <c r="AG1360" i="6"/>
  <c r="T1361" i="6"/>
  <c r="AF1361" i="6"/>
  <c r="N1367" i="6"/>
  <c r="Z1367" i="6"/>
  <c r="J1381" i="6"/>
  <c r="X1381" i="6"/>
  <c r="U1384" i="6"/>
  <c r="J1385" i="6"/>
  <c r="X1385" i="6"/>
  <c r="R1387" i="6"/>
  <c r="AF1387" i="6"/>
  <c r="V1388" i="6"/>
  <c r="Q1393" i="6"/>
  <c r="V1394" i="6"/>
  <c r="J1394" i="6"/>
  <c r="AD1394" i="6"/>
  <c r="R1394" i="6"/>
  <c r="AC1394" i="6"/>
  <c r="Q1394" i="6"/>
  <c r="Y1394" i="6"/>
  <c r="V1396" i="6"/>
  <c r="J1399" i="6"/>
  <c r="AA1399" i="6"/>
  <c r="R1400" i="6"/>
  <c r="AG1400" i="6"/>
  <c r="O1405" i="6"/>
  <c r="V1406" i="6"/>
  <c r="J1406" i="6"/>
  <c r="AE1406" i="6"/>
  <c r="S1406" i="6"/>
  <c r="AD1406" i="6"/>
  <c r="R1406" i="6"/>
  <c r="AC1406" i="6"/>
  <c r="Q1406" i="6"/>
  <c r="Z1406" i="6"/>
  <c r="AF1408" i="6"/>
  <c r="T1408" i="6"/>
  <c r="AC1408" i="6"/>
  <c r="Q1408" i="6"/>
  <c r="AB1408" i="6"/>
  <c r="P1408" i="6"/>
  <c r="AA1408" i="6"/>
  <c r="O1408" i="6"/>
  <c r="Y1408" i="6"/>
  <c r="T1409" i="6"/>
  <c r="S1413" i="6"/>
  <c r="V1418" i="6"/>
  <c r="J1418" i="6"/>
  <c r="AE1418" i="6"/>
  <c r="S1418" i="6"/>
  <c r="AD1418" i="6"/>
  <c r="R1418" i="6"/>
  <c r="AC1418" i="6"/>
  <c r="Q1418" i="6"/>
  <c r="Y1418" i="6"/>
  <c r="M1418" i="6"/>
  <c r="AB1418" i="6"/>
  <c r="R1423" i="6"/>
  <c r="V1429" i="6"/>
  <c r="U1430" i="6"/>
  <c r="V1431" i="6"/>
  <c r="W1432" i="6"/>
  <c r="J1360" i="6"/>
  <c r="U1361" i="6"/>
  <c r="O1367" i="6"/>
  <c r="AA1367" i="6"/>
  <c r="K1381" i="6"/>
  <c r="Y1381" i="6"/>
  <c r="K1385" i="6"/>
  <c r="Y1385" i="6"/>
  <c r="S1387" i="6"/>
  <c r="AG1387" i="6"/>
  <c r="T1393" i="6"/>
  <c r="K1394" i="6"/>
  <c r="Z1394" i="6"/>
  <c r="K1399" i="6"/>
  <c r="AB1399" i="6"/>
  <c r="S1400" i="6"/>
  <c r="AA1401" i="6"/>
  <c r="O1401" i="6"/>
  <c r="W1401" i="6"/>
  <c r="K1401" i="6"/>
  <c r="V1401" i="6"/>
  <c r="J1401" i="6"/>
  <c r="Z1401" i="6"/>
  <c r="P1405" i="6"/>
  <c r="K1406" i="6"/>
  <c r="AA1406" i="6"/>
  <c r="J1408" i="6"/>
  <c r="Z1408" i="6"/>
  <c r="U1409" i="6"/>
  <c r="AC1411" i="6"/>
  <c r="Q1411" i="6"/>
  <c r="Z1411" i="6"/>
  <c r="N1411" i="6"/>
  <c r="Y1411" i="6"/>
  <c r="M1411" i="6"/>
  <c r="X1411" i="6"/>
  <c r="L1411" i="6"/>
  <c r="AF1411" i="6"/>
  <c r="T1411" i="6"/>
  <c r="AD1411" i="6"/>
  <c r="T1413" i="6"/>
  <c r="K1418" i="6"/>
  <c r="AF1418" i="6"/>
  <c r="AE1421" i="6"/>
  <c r="S1421" i="6"/>
  <c r="AB1421" i="6"/>
  <c r="P1421" i="6"/>
  <c r="AA1421" i="6"/>
  <c r="O1421" i="6"/>
  <c r="Z1421" i="6"/>
  <c r="N1421" i="6"/>
  <c r="V1421" i="6"/>
  <c r="J1421" i="6"/>
  <c r="AD1421" i="6"/>
  <c r="S1423" i="6"/>
  <c r="AA1425" i="6"/>
  <c r="O1425" i="6"/>
  <c r="X1425" i="6"/>
  <c r="L1425" i="6"/>
  <c r="W1425" i="6"/>
  <c r="K1425" i="6"/>
  <c r="V1425" i="6"/>
  <c r="J1425" i="6"/>
  <c r="AD1425" i="6"/>
  <c r="R1425" i="6"/>
  <c r="AE1425" i="6"/>
  <c r="X1429" i="6"/>
  <c r="W1430" i="6"/>
  <c r="X1431" i="6"/>
  <c r="Z1432" i="6"/>
  <c r="W1445" i="6"/>
  <c r="K1445" i="6"/>
  <c r="AD1445" i="6"/>
  <c r="R1445" i="6"/>
  <c r="AA1445" i="6"/>
  <c r="O1445" i="6"/>
  <c r="V1445" i="6"/>
  <c r="U1445" i="6"/>
  <c r="T1445" i="6"/>
  <c r="S1445" i="6"/>
  <c r="AG1445" i="6"/>
  <c r="Q1445" i="6"/>
  <c r="AF1445" i="6"/>
  <c r="P1445" i="6"/>
  <c r="AE1445" i="6"/>
  <c r="N1445" i="6"/>
  <c r="AC1445" i="6"/>
  <c r="M1445" i="6"/>
  <c r="AB1445" i="6"/>
  <c r="L1445" i="6"/>
  <c r="Z1445" i="6"/>
  <c r="J1445" i="6"/>
  <c r="X1445" i="6"/>
  <c r="AB1384" i="6"/>
  <c r="P1384" i="6"/>
  <c r="AA1384" i="6"/>
  <c r="O1384" i="6"/>
  <c r="W1384" i="6"/>
  <c r="T1387" i="6"/>
  <c r="AB1388" i="6"/>
  <c r="P1388" i="6"/>
  <c r="X1388" i="6"/>
  <c r="L1388" i="6"/>
  <c r="W1388" i="6"/>
  <c r="K1388" i="6"/>
  <c r="Z1388" i="6"/>
  <c r="U1393" i="6"/>
  <c r="AF1396" i="6"/>
  <c r="T1396" i="6"/>
  <c r="AB1396" i="6"/>
  <c r="P1396" i="6"/>
  <c r="AA1396" i="6"/>
  <c r="O1396" i="6"/>
  <c r="X1396" i="6"/>
  <c r="N1399" i="6"/>
  <c r="AD1399" i="6"/>
  <c r="V1409" i="6"/>
  <c r="Y1429" i="6"/>
  <c r="X1430" i="6"/>
  <c r="Z1431" i="6"/>
  <c r="AA1432" i="6"/>
  <c r="M1381" i="6"/>
  <c r="AA1381" i="6"/>
  <c r="J1384" i="6"/>
  <c r="X1384" i="6"/>
  <c r="M1385" i="6"/>
  <c r="AC1385" i="6"/>
  <c r="U1387" i="6"/>
  <c r="J1388" i="6"/>
  <c r="AA1388" i="6"/>
  <c r="V1393" i="6"/>
  <c r="Y1396" i="6"/>
  <c r="O1399" i="6"/>
  <c r="AE1399" i="6"/>
  <c r="W1409" i="6"/>
  <c r="N1381" i="6"/>
  <c r="AB1381" i="6"/>
  <c r="K1384" i="6"/>
  <c r="Y1384" i="6"/>
  <c r="P1385" i="6"/>
  <c r="AD1385" i="6"/>
  <c r="M1388" i="6"/>
  <c r="AC1388" i="6"/>
  <c r="N1394" i="6"/>
  <c r="AE1394" i="6"/>
  <c r="K1396" i="6"/>
  <c r="Z1396" i="6"/>
  <c r="AD1398" i="6"/>
  <c r="R1398" i="6"/>
  <c r="Z1398" i="6"/>
  <c r="N1398" i="6"/>
  <c r="Y1398" i="6"/>
  <c r="M1398" i="6"/>
  <c r="X1398" i="6"/>
  <c r="P1399" i="6"/>
  <c r="AF1399" i="6"/>
  <c r="N1401" i="6"/>
  <c r="AD1401" i="6"/>
  <c r="N1406" i="6"/>
  <c r="AG1406" i="6"/>
  <c r="M1408" i="6"/>
  <c r="AG1408" i="6"/>
  <c r="O1411" i="6"/>
  <c r="AB1412" i="6"/>
  <c r="P1412" i="6"/>
  <c r="Y1412" i="6"/>
  <c r="M1412" i="6"/>
  <c r="X1412" i="6"/>
  <c r="L1412" i="6"/>
  <c r="W1412" i="6"/>
  <c r="K1412" i="6"/>
  <c r="AE1412" i="6"/>
  <c r="S1412" i="6"/>
  <c r="AD1412" i="6"/>
  <c r="O1418" i="6"/>
  <c r="M1421" i="6"/>
  <c r="P1425" i="6"/>
  <c r="Y1387" i="6"/>
  <c r="M1387" i="6"/>
  <c r="X1387" i="6"/>
  <c r="L1387" i="6"/>
  <c r="W1387" i="6"/>
  <c r="W1393" i="6"/>
  <c r="K1393" i="6"/>
  <c r="AE1393" i="6"/>
  <c r="S1393" i="6"/>
  <c r="AD1393" i="6"/>
  <c r="R1393" i="6"/>
  <c r="Y1393" i="6"/>
  <c r="AG1399" i="6"/>
  <c r="AE1409" i="6"/>
  <c r="S1409" i="6"/>
  <c r="AB1409" i="6"/>
  <c r="P1409" i="6"/>
  <c r="AA1409" i="6"/>
  <c r="O1409" i="6"/>
  <c r="Z1409" i="6"/>
  <c r="N1409" i="6"/>
  <c r="Y1409" i="6"/>
  <c r="W1429" i="6"/>
  <c r="K1429" i="6"/>
  <c r="AF1429" i="6"/>
  <c r="T1429" i="6"/>
  <c r="AE1429" i="6"/>
  <c r="S1429" i="6"/>
  <c r="AD1429" i="6"/>
  <c r="R1429" i="6"/>
  <c r="AC1429" i="6"/>
  <c r="Q1429" i="6"/>
  <c r="Z1429" i="6"/>
  <c r="N1429" i="6"/>
  <c r="AG1429" i="6"/>
  <c r="X1432" i="6"/>
  <c r="L1432" i="6"/>
  <c r="Y1432" i="6"/>
  <c r="K1432" i="6"/>
  <c r="U1432" i="6"/>
  <c r="AG1432" i="6"/>
  <c r="T1432" i="6"/>
  <c r="AF1432" i="6"/>
  <c r="S1432" i="6"/>
  <c r="AE1432" i="6"/>
  <c r="R1432" i="6"/>
  <c r="AB1432" i="6"/>
  <c r="O1432" i="6"/>
  <c r="P1381" i="6"/>
  <c r="AF1381" i="6"/>
  <c r="M1384" i="6"/>
  <c r="AC1384" i="6"/>
  <c r="R1385" i="6"/>
  <c r="AF1385" i="6"/>
  <c r="J1387" i="6"/>
  <c r="Z1387" i="6"/>
  <c r="O1388" i="6"/>
  <c r="AE1388" i="6"/>
  <c r="J1393" i="6"/>
  <c r="Z1393" i="6"/>
  <c r="M1396" i="6"/>
  <c r="AD1396" i="6"/>
  <c r="S1399" i="6"/>
  <c r="AB1400" i="6"/>
  <c r="P1400" i="6"/>
  <c r="X1400" i="6"/>
  <c r="L1400" i="6"/>
  <c r="W1400" i="6"/>
  <c r="K1400" i="6"/>
  <c r="Z1400" i="6"/>
  <c r="J1409" i="6"/>
  <c r="AC1409" i="6"/>
  <c r="J1429" i="6"/>
  <c r="Z1430" i="6"/>
  <c r="V1430" i="6"/>
  <c r="J1430" i="6"/>
  <c r="AF1430" i="6"/>
  <c r="S1430" i="6"/>
  <c r="AE1430" i="6"/>
  <c r="R1430" i="6"/>
  <c r="AD1430" i="6"/>
  <c r="Q1430" i="6"/>
  <c r="AC1430" i="6"/>
  <c r="P1430" i="6"/>
  <c r="Y1430" i="6"/>
  <c r="M1430" i="6"/>
  <c r="Y1431" i="6"/>
  <c r="M1431" i="6"/>
  <c r="W1431" i="6"/>
  <c r="J1431" i="6"/>
  <c r="AG1431" i="6"/>
  <c r="T1431" i="6"/>
  <c r="AF1431" i="6"/>
  <c r="S1431" i="6"/>
  <c r="AE1431" i="6"/>
  <c r="R1431" i="6"/>
  <c r="AD1431" i="6"/>
  <c r="Q1431" i="6"/>
  <c r="AA1431" i="6"/>
  <c r="N1431" i="6"/>
  <c r="J1432" i="6"/>
  <c r="U1367" i="6"/>
  <c r="Q1381" i="6"/>
  <c r="AG1381" i="6"/>
  <c r="N1384" i="6"/>
  <c r="AD1384" i="6"/>
  <c r="S1385" i="6"/>
  <c r="AG1385" i="6"/>
  <c r="K1387" i="6"/>
  <c r="AA1387" i="6"/>
  <c r="Q1388" i="6"/>
  <c r="AF1388" i="6"/>
  <c r="L1393" i="6"/>
  <c r="AA1393" i="6"/>
  <c r="N1396" i="6"/>
  <c r="AE1396" i="6"/>
  <c r="T1399" i="6"/>
  <c r="J1400" i="6"/>
  <c r="AA1400" i="6"/>
  <c r="W1405" i="6"/>
  <c r="K1405" i="6"/>
  <c r="AF1405" i="6"/>
  <c r="T1405" i="6"/>
  <c r="AE1405" i="6"/>
  <c r="S1405" i="6"/>
  <c r="AD1405" i="6"/>
  <c r="R1405" i="6"/>
  <c r="Z1405" i="6"/>
  <c r="K1409" i="6"/>
  <c r="AD1409" i="6"/>
  <c r="AA1413" i="6"/>
  <c r="O1413" i="6"/>
  <c r="X1413" i="6"/>
  <c r="L1413" i="6"/>
  <c r="W1413" i="6"/>
  <c r="K1413" i="6"/>
  <c r="V1413" i="6"/>
  <c r="J1413" i="6"/>
  <c r="AD1413" i="6"/>
  <c r="R1413" i="6"/>
  <c r="AE1413" i="6"/>
  <c r="U1418" i="6"/>
  <c r="AC1423" i="6"/>
  <c r="Q1423" i="6"/>
  <c r="Z1423" i="6"/>
  <c r="N1423" i="6"/>
  <c r="Y1423" i="6"/>
  <c r="M1423" i="6"/>
  <c r="X1423" i="6"/>
  <c r="L1423" i="6"/>
  <c r="AF1423" i="6"/>
  <c r="T1423" i="6"/>
  <c r="AD1423" i="6"/>
  <c r="L1429" i="6"/>
  <c r="K1430" i="6"/>
  <c r="K1431" i="6"/>
  <c r="M1432" i="6"/>
  <c r="Q1437" i="6"/>
  <c r="AF1437" i="6"/>
  <c r="M1449" i="6"/>
  <c r="AC1449" i="6"/>
  <c r="T1450" i="6"/>
  <c r="X1456" i="6"/>
  <c r="L1456" i="6"/>
  <c r="AE1456" i="6"/>
  <c r="S1456" i="6"/>
  <c r="AB1456" i="6"/>
  <c r="P1456" i="6"/>
  <c r="Y1456" i="6"/>
  <c r="AE1461" i="6"/>
  <c r="S1461" i="6"/>
  <c r="U1461" i="6"/>
  <c r="AB1461" i="6"/>
  <c r="O1461" i="6"/>
  <c r="Y1461" i="6"/>
  <c r="L1461" i="6"/>
  <c r="X1461" i="6"/>
  <c r="K1461" i="6"/>
  <c r="AC1461" i="6"/>
  <c r="W1465" i="6"/>
  <c r="Z1468" i="6"/>
  <c r="AF1472" i="6"/>
  <c r="T1472" i="6"/>
  <c r="AC1472" i="6"/>
  <c r="Q1472" i="6"/>
  <c r="U1472" i="6"/>
  <c r="S1472" i="6"/>
  <c r="AD1472" i="6"/>
  <c r="O1472" i="6"/>
  <c r="AB1472" i="6"/>
  <c r="N1472" i="6"/>
  <c r="Y1472" i="6"/>
  <c r="K1472" i="6"/>
  <c r="X1472" i="6"/>
  <c r="J1472" i="6"/>
  <c r="V1472" i="6"/>
  <c r="U1410" i="6"/>
  <c r="AG1410" i="6"/>
  <c r="U1422" i="6"/>
  <c r="AG1422" i="6"/>
  <c r="R1436" i="6"/>
  <c r="T1437" i="6"/>
  <c r="AD1438" i="6"/>
  <c r="R1438" i="6"/>
  <c r="Y1438" i="6"/>
  <c r="M1438" i="6"/>
  <c r="W1438" i="6"/>
  <c r="AF1448" i="6"/>
  <c r="T1448" i="6"/>
  <c r="AA1448" i="6"/>
  <c r="O1448" i="6"/>
  <c r="X1448" i="6"/>
  <c r="L1448" i="6"/>
  <c r="Y1448" i="6"/>
  <c r="P1449" i="6"/>
  <c r="AF1449" i="6"/>
  <c r="W1450" i="6"/>
  <c r="U1455" i="6"/>
  <c r="K1456" i="6"/>
  <c r="AA1456" i="6"/>
  <c r="V1458" i="6"/>
  <c r="J1458" i="6"/>
  <c r="AC1458" i="6"/>
  <c r="Q1458" i="6"/>
  <c r="Z1458" i="6"/>
  <c r="N1458" i="6"/>
  <c r="Y1458" i="6"/>
  <c r="M1461" i="6"/>
  <c r="AF1461" i="6"/>
  <c r="AC1463" i="6"/>
  <c r="Q1463" i="6"/>
  <c r="W1463" i="6"/>
  <c r="J1463" i="6"/>
  <c r="AF1463" i="6"/>
  <c r="S1463" i="6"/>
  <c r="AE1463" i="6"/>
  <c r="R1463" i="6"/>
  <c r="AA1463" i="6"/>
  <c r="N1463" i="6"/>
  <c r="Z1463" i="6"/>
  <c r="M1463" i="6"/>
  <c r="AG1463" i="6"/>
  <c r="Z1465" i="6"/>
  <c r="AB1468" i="6"/>
  <c r="AA1469" i="6"/>
  <c r="M1472" i="6"/>
  <c r="Q1449" i="6"/>
  <c r="AG1449" i="6"/>
  <c r="M1456" i="6"/>
  <c r="AC1456" i="6"/>
  <c r="N1461" i="6"/>
  <c r="AG1461" i="6"/>
  <c r="AB1464" i="6"/>
  <c r="P1464" i="6"/>
  <c r="X1464" i="6"/>
  <c r="K1464" i="6"/>
  <c r="AG1464" i="6"/>
  <c r="T1464" i="6"/>
  <c r="AF1464" i="6"/>
  <c r="S1464" i="6"/>
  <c r="AC1464" i="6"/>
  <c r="O1464" i="6"/>
  <c r="AA1464" i="6"/>
  <c r="N1464" i="6"/>
  <c r="AE1464" i="6"/>
  <c r="P1472" i="6"/>
  <c r="AE1437" i="6"/>
  <c r="S1437" i="6"/>
  <c r="Z1437" i="6"/>
  <c r="V1437" i="6"/>
  <c r="R1449" i="6"/>
  <c r="AD1450" i="6"/>
  <c r="R1450" i="6"/>
  <c r="Y1450" i="6"/>
  <c r="M1450" i="6"/>
  <c r="V1450" i="6"/>
  <c r="J1450" i="6"/>
  <c r="Z1450" i="6"/>
  <c r="AA1465" i="6"/>
  <c r="O1465" i="6"/>
  <c r="Y1465" i="6"/>
  <c r="L1465" i="6"/>
  <c r="U1465" i="6"/>
  <c r="AG1465" i="6"/>
  <c r="T1465" i="6"/>
  <c r="AD1465" i="6"/>
  <c r="Q1465" i="6"/>
  <c r="AC1465" i="6"/>
  <c r="P1465" i="6"/>
  <c r="AE1465" i="6"/>
  <c r="X1468" i="6"/>
  <c r="L1468" i="6"/>
  <c r="AC1468" i="6"/>
  <c r="P1468" i="6"/>
  <c r="Y1468" i="6"/>
  <c r="K1468" i="6"/>
  <c r="W1468" i="6"/>
  <c r="J1468" i="6"/>
  <c r="AG1468" i="6"/>
  <c r="T1468" i="6"/>
  <c r="AF1468" i="6"/>
  <c r="S1468" i="6"/>
  <c r="AE1468" i="6"/>
  <c r="AB1476" i="6"/>
  <c r="P1476" i="6"/>
  <c r="Y1476" i="6"/>
  <c r="M1476" i="6"/>
  <c r="U1476" i="6"/>
  <c r="T1476" i="6"/>
  <c r="AE1476" i="6"/>
  <c r="Q1476" i="6"/>
  <c r="AD1476" i="6"/>
  <c r="O1476" i="6"/>
  <c r="AA1476" i="6"/>
  <c r="L1476" i="6"/>
  <c r="Z1476" i="6"/>
  <c r="K1476" i="6"/>
  <c r="X1476" i="6"/>
  <c r="J1476" i="6"/>
  <c r="V1476" i="6"/>
  <c r="AF1436" i="6"/>
  <c r="T1436" i="6"/>
  <c r="V1436" i="6"/>
  <c r="J1437" i="6"/>
  <c r="W1437" i="6"/>
  <c r="AA1441" i="6"/>
  <c r="O1441" i="6"/>
  <c r="V1441" i="6"/>
  <c r="J1441" i="6"/>
  <c r="X1441" i="6"/>
  <c r="T1449" i="6"/>
  <c r="K1450" i="6"/>
  <c r="AA1450" i="6"/>
  <c r="Y1455" i="6"/>
  <c r="M1455" i="6"/>
  <c r="AF1455" i="6"/>
  <c r="T1455" i="6"/>
  <c r="AC1455" i="6"/>
  <c r="Q1455" i="6"/>
  <c r="X1455" i="6"/>
  <c r="O1456" i="6"/>
  <c r="AF1456" i="6"/>
  <c r="Q1461" i="6"/>
  <c r="L1464" i="6"/>
  <c r="J1465" i="6"/>
  <c r="AF1465" i="6"/>
  <c r="M1468" i="6"/>
  <c r="W1469" i="6"/>
  <c r="K1469" i="6"/>
  <c r="AD1469" i="6"/>
  <c r="Q1469" i="6"/>
  <c r="Z1469" i="6"/>
  <c r="M1469" i="6"/>
  <c r="Y1469" i="6"/>
  <c r="L1469" i="6"/>
  <c r="U1469" i="6"/>
  <c r="AG1469" i="6"/>
  <c r="T1469" i="6"/>
  <c r="AE1469" i="6"/>
  <c r="W1472" i="6"/>
  <c r="U1378" i="6"/>
  <c r="AG1378" i="6"/>
  <c r="T1379" i="6"/>
  <c r="AF1379" i="6"/>
  <c r="U1390" i="6"/>
  <c r="AG1390" i="6"/>
  <c r="T1391" i="6"/>
  <c r="AF1391" i="6"/>
  <c r="P1395" i="6"/>
  <c r="AB1395" i="6"/>
  <c r="U1402" i="6"/>
  <c r="AG1402" i="6"/>
  <c r="T1403" i="6"/>
  <c r="AF1403" i="6"/>
  <c r="S1404" i="6"/>
  <c r="AE1404" i="6"/>
  <c r="P1407" i="6"/>
  <c r="AB1407" i="6"/>
  <c r="M1410" i="6"/>
  <c r="Y1410" i="6"/>
  <c r="U1414" i="6"/>
  <c r="AG1414" i="6"/>
  <c r="T1415" i="6"/>
  <c r="AF1415" i="6"/>
  <c r="S1416" i="6"/>
  <c r="AE1416" i="6"/>
  <c r="P1419" i="6"/>
  <c r="AB1419" i="6"/>
  <c r="M1422" i="6"/>
  <c r="Y1422" i="6"/>
  <c r="U1426" i="6"/>
  <c r="AG1426" i="6"/>
  <c r="S1428" i="6"/>
  <c r="AE1428" i="6"/>
  <c r="T1433" i="6"/>
  <c r="AG1433" i="6"/>
  <c r="J1436" i="6"/>
  <c r="W1436" i="6"/>
  <c r="K1437" i="6"/>
  <c r="X1437" i="6"/>
  <c r="N1438" i="6"/>
  <c r="AB1438" i="6"/>
  <c r="R1439" i="6"/>
  <c r="AF1439" i="6"/>
  <c r="U1440" i="6"/>
  <c r="K1441" i="6"/>
  <c r="Y1441" i="6"/>
  <c r="R1443" i="6"/>
  <c r="X1444" i="6"/>
  <c r="L1444" i="6"/>
  <c r="AE1444" i="6"/>
  <c r="S1444" i="6"/>
  <c r="AB1444" i="6"/>
  <c r="P1444" i="6"/>
  <c r="Y1444" i="6"/>
  <c r="W1446" i="6"/>
  <c r="N1448" i="6"/>
  <c r="AD1448" i="6"/>
  <c r="U1449" i="6"/>
  <c r="L1450" i="6"/>
  <c r="AB1450" i="6"/>
  <c r="AB1452" i="6"/>
  <c r="P1452" i="6"/>
  <c r="W1452" i="6"/>
  <c r="K1452" i="6"/>
  <c r="AF1452" i="6"/>
  <c r="T1452" i="6"/>
  <c r="Y1452" i="6"/>
  <c r="J1455" i="6"/>
  <c r="Z1455" i="6"/>
  <c r="Q1456" i="6"/>
  <c r="AG1456" i="6"/>
  <c r="O1458" i="6"/>
  <c r="AE1458" i="6"/>
  <c r="Y1460" i="6"/>
  <c r="R1461" i="6"/>
  <c r="P1463" i="6"/>
  <c r="M1464" i="6"/>
  <c r="K1465" i="6"/>
  <c r="N1468" i="6"/>
  <c r="J1469" i="6"/>
  <c r="AF1469" i="6"/>
  <c r="Z1472" i="6"/>
  <c r="R1476" i="6"/>
  <c r="J1378" i="6"/>
  <c r="U1379" i="6"/>
  <c r="J1390" i="6"/>
  <c r="U1391" i="6"/>
  <c r="Q1395" i="6"/>
  <c r="AC1395" i="6"/>
  <c r="J1402" i="6"/>
  <c r="U1403" i="6"/>
  <c r="T1404" i="6"/>
  <c r="AF1404" i="6"/>
  <c r="Q1407" i="6"/>
  <c r="AC1407" i="6"/>
  <c r="N1410" i="6"/>
  <c r="Z1410" i="6"/>
  <c r="J1414" i="6"/>
  <c r="U1415" i="6"/>
  <c r="T1416" i="6"/>
  <c r="AF1416" i="6"/>
  <c r="Q1419" i="6"/>
  <c r="AC1419" i="6"/>
  <c r="N1422" i="6"/>
  <c r="Z1422" i="6"/>
  <c r="J1426" i="6"/>
  <c r="U1427" i="6"/>
  <c r="T1428" i="6"/>
  <c r="AF1428" i="6"/>
  <c r="V1434" i="6"/>
  <c r="J1434" i="6"/>
  <c r="W1434" i="6"/>
  <c r="K1436" i="6"/>
  <c r="X1436" i="6"/>
  <c r="L1437" i="6"/>
  <c r="Y1437" i="6"/>
  <c r="O1438" i="6"/>
  <c r="AC1438" i="6"/>
  <c r="S1439" i="6"/>
  <c r="L1441" i="6"/>
  <c r="Z1441" i="6"/>
  <c r="J1444" i="6"/>
  <c r="Z1444" i="6"/>
  <c r="P1448" i="6"/>
  <c r="AE1448" i="6"/>
  <c r="V1449" i="6"/>
  <c r="N1450" i="6"/>
  <c r="AC1450" i="6"/>
  <c r="J1452" i="6"/>
  <c r="Z1452" i="6"/>
  <c r="K1455" i="6"/>
  <c r="AA1455" i="6"/>
  <c r="R1456" i="6"/>
  <c r="W1457" i="6"/>
  <c r="K1457" i="6"/>
  <c r="AD1457" i="6"/>
  <c r="R1457" i="6"/>
  <c r="AA1457" i="6"/>
  <c r="O1457" i="6"/>
  <c r="Y1457" i="6"/>
  <c r="P1458" i="6"/>
  <c r="AF1458" i="6"/>
  <c r="T1461" i="6"/>
  <c r="T1463" i="6"/>
  <c r="Q1464" i="6"/>
  <c r="M1465" i="6"/>
  <c r="O1468" i="6"/>
  <c r="N1469" i="6"/>
  <c r="AA1472" i="6"/>
  <c r="S1476" i="6"/>
  <c r="U1404" i="6"/>
  <c r="AG1404" i="6"/>
  <c r="O1410" i="6"/>
  <c r="AA1410" i="6"/>
  <c r="U1416" i="6"/>
  <c r="AG1416" i="6"/>
  <c r="O1422" i="6"/>
  <c r="AA1422" i="6"/>
  <c r="U1428" i="6"/>
  <c r="AG1428" i="6"/>
  <c r="W1433" i="6"/>
  <c r="K1433" i="6"/>
  <c r="V1433" i="6"/>
  <c r="L1436" i="6"/>
  <c r="Y1436" i="6"/>
  <c r="M1437" i="6"/>
  <c r="AA1437" i="6"/>
  <c r="P1438" i="6"/>
  <c r="AE1438" i="6"/>
  <c r="AB1440" i="6"/>
  <c r="P1440" i="6"/>
  <c r="W1440" i="6"/>
  <c r="K1440" i="6"/>
  <c r="X1440" i="6"/>
  <c r="M1441" i="6"/>
  <c r="AB1441" i="6"/>
  <c r="V1446" i="6"/>
  <c r="J1446" i="6"/>
  <c r="AC1446" i="6"/>
  <c r="Q1446" i="6"/>
  <c r="Z1446" i="6"/>
  <c r="N1446" i="6"/>
  <c r="Y1446" i="6"/>
  <c r="Q1448" i="6"/>
  <c r="AG1448" i="6"/>
  <c r="O1450" i="6"/>
  <c r="AE1450" i="6"/>
  <c r="L1455" i="6"/>
  <c r="AB1455" i="6"/>
  <c r="T1456" i="6"/>
  <c r="R1458" i="6"/>
  <c r="AG1458" i="6"/>
  <c r="AF1460" i="6"/>
  <c r="AG1460" i="6"/>
  <c r="T1460" i="6"/>
  <c r="AA1460" i="6"/>
  <c r="O1460" i="6"/>
  <c r="X1460" i="6"/>
  <c r="L1460" i="6"/>
  <c r="W1460" i="6"/>
  <c r="K1460" i="6"/>
  <c r="AB1460" i="6"/>
  <c r="V1461" i="6"/>
  <c r="U1463" i="6"/>
  <c r="R1464" i="6"/>
  <c r="N1465" i="6"/>
  <c r="Q1468" i="6"/>
  <c r="O1469" i="6"/>
  <c r="AE1472" i="6"/>
  <c r="W1476" i="6"/>
  <c r="AE1449" i="6"/>
  <c r="S1449" i="6"/>
  <c r="Z1449" i="6"/>
  <c r="N1449" i="6"/>
  <c r="W1449" i="6"/>
  <c r="K1449" i="6"/>
  <c r="Y1449" i="6"/>
  <c r="O1437" i="6"/>
  <c r="AC1437" i="6"/>
  <c r="J1449" i="6"/>
  <c r="AA1449" i="6"/>
  <c r="Q1450" i="6"/>
  <c r="AG1450" i="6"/>
  <c r="V1456" i="6"/>
  <c r="Z1461" i="6"/>
  <c r="V1464" i="6"/>
  <c r="S1465" i="6"/>
  <c r="U1468" i="6"/>
  <c r="R1469" i="6"/>
  <c r="AF1476" i="6"/>
  <c r="U1395" i="6"/>
  <c r="L1404" i="6"/>
  <c r="U1407" i="6"/>
  <c r="R1410" i="6"/>
  <c r="L1416" i="6"/>
  <c r="U1419" i="6"/>
  <c r="R1422" i="6"/>
  <c r="L1428" i="6"/>
  <c r="M1433" i="6"/>
  <c r="Z1433" i="6"/>
  <c r="O1436" i="6"/>
  <c r="AB1436" i="6"/>
  <c r="P1437" i="6"/>
  <c r="AD1437" i="6"/>
  <c r="T1438" i="6"/>
  <c r="AC1439" i="6"/>
  <c r="Q1439" i="6"/>
  <c r="X1439" i="6"/>
  <c r="L1439" i="6"/>
  <c r="W1439" i="6"/>
  <c r="M1440" i="6"/>
  <c r="AA1440" i="6"/>
  <c r="Q1441" i="6"/>
  <c r="AE1441" i="6"/>
  <c r="Y1443" i="6"/>
  <c r="M1443" i="6"/>
  <c r="AF1443" i="6"/>
  <c r="T1443" i="6"/>
  <c r="AC1443" i="6"/>
  <c r="Q1443" i="6"/>
  <c r="X1443" i="6"/>
  <c r="M1446" i="6"/>
  <c r="AD1446" i="6"/>
  <c r="U1448" i="6"/>
  <c r="L1449" i="6"/>
  <c r="AB1449" i="6"/>
  <c r="S1450" i="6"/>
  <c r="P1455" i="6"/>
  <c r="AG1455" i="6"/>
  <c r="W1456" i="6"/>
  <c r="U1458" i="6"/>
  <c r="N1460" i="6"/>
  <c r="AE1460" i="6"/>
  <c r="AA1461" i="6"/>
  <c r="Y1463" i="6"/>
  <c r="W1464" i="6"/>
  <c r="V1465" i="6"/>
  <c r="V1468" i="6"/>
  <c r="S1469" i="6"/>
  <c r="AG1476" i="6"/>
  <c r="K1473" i="6"/>
  <c r="Y1473" i="6"/>
  <c r="S1475" i="6"/>
  <c r="AG1475" i="6"/>
  <c r="K1477" i="6"/>
  <c r="Z1477" i="6"/>
  <c r="S1479" i="6"/>
  <c r="AG1479" i="6"/>
  <c r="L1481" i="6"/>
  <c r="Z1481" i="6"/>
  <c r="U1485" i="6"/>
  <c r="N1486" i="6"/>
  <c r="AD1486" i="6"/>
  <c r="Y1498" i="6"/>
  <c r="M1498" i="6"/>
  <c r="V1498" i="6"/>
  <c r="J1498" i="6"/>
  <c r="T1498" i="6"/>
  <c r="AG1498" i="6"/>
  <c r="S1498" i="6"/>
  <c r="AE1498" i="6"/>
  <c r="Q1498" i="6"/>
  <c r="AD1498" i="6"/>
  <c r="P1498" i="6"/>
  <c r="AC1498" i="6"/>
  <c r="O1498" i="6"/>
  <c r="AA1498" i="6"/>
  <c r="L1498" i="6"/>
  <c r="Z1498" i="6"/>
  <c r="K1498" i="6"/>
  <c r="W1498" i="6"/>
  <c r="Q1466" i="6"/>
  <c r="AD1466" i="6"/>
  <c r="M1473" i="6"/>
  <c r="AA1473" i="6"/>
  <c r="Q1474" i="6"/>
  <c r="AF1474" i="6"/>
  <c r="U1475" i="6"/>
  <c r="N1477" i="6"/>
  <c r="AC1477" i="6"/>
  <c r="R1478" i="6"/>
  <c r="AF1478" i="6"/>
  <c r="U1479" i="6"/>
  <c r="N1481" i="6"/>
  <c r="AB1481" i="6"/>
  <c r="Q1482" i="6"/>
  <c r="AG1482" i="6"/>
  <c r="X1485" i="6"/>
  <c r="P1486" i="6"/>
  <c r="AG1486" i="6"/>
  <c r="U1451" i="6"/>
  <c r="AG1451" i="6"/>
  <c r="R1466" i="6"/>
  <c r="AE1466" i="6"/>
  <c r="V1470" i="6"/>
  <c r="J1470" i="6"/>
  <c r="W1470" i="6"/>
  <c r="N1473" i="6"/>
  <c r="AC1473" i="6"/>
  <c r="S1474" i="6"/>
  <c r="AG1474" i="6"/>
  <c r="P1477" i="6"/>
  <c r="AD1477" i="6"/>
  <c r="S1478" i="6"/>
  <c r="AG1478" i="6"/>
  <c r="O1481" i="6"/>
  <c r="AC1481" i="6"/>
  <c r="R1482" i="6"/>
  <c r="AB1483" i="6"/>
  <c r="P1483" i="6"/>
  <c r="Y1483" i="6"/>
  <c r="W1483" i="6"/>
  <c r="J1483" i="6"/>
  <c r="T1483" i="6"/>
  <c r="Z1483" i="6"/>
  <c r="R1486" i="6"/>
  <c r="W1493" i="6"/>
  <c r="U1498" i="6"/>
  <c r="AC1475" i="6"/>
  <c r="Q1475" i="6"/>
  <c r="Z1475" i="6"/>
  <c r="N1475" i="6"/>
  <c r="W1475" i="6"/>
  <c r="Y1479" i="6"/>
  <c r="M1479" i="6"/>
  <c r="V1479" i="6"/>
  <c r="J1479" i="6"/>
  <c r="X1479" i="6"/>
  <c r="Z1485" i="6"/>
  <c r="N1485" i="6"/>
  <c r="W1485" i="6"/>
  <c r="K1485" i="6"/>
  <c r="AE1485" i="6"/>
  <c r="Q1485" i="6"/>
  <c r="AB1485" i="6"/>
  <c r="M1485" i="6"/>
  <c r="AA1485" i="6"/>
  <c r="S1486" i="6"/>
  <c r="X1498" i="6"/>
  <c r="U1486" i="6"/>
  <c r="Z1497" i="6"/>
  <c r="N1497" i="6"/>
  <c r="W1497" i="6"/>
  <c r="K1497" i="6"/>
  <c r="AE1497" i="6"/>
  <c r="Q1497" i="6"/>
  <c r="AD1497" i="6"/>
  <c r="P1497" i="6"/>
  <c r="AB1497" i="6"/>
  <c r="M1497" i="6"/>
  <c r="AA1497" i="6"/>
  <c r="L1497" i="6"/>
  <c r="Y1497" i="6"/>
  <c r="J1497" i="6"/>
  <c r="V1497" i="6"/>
  <c r="U1497" i="6"/>
  <c r="AG1497" i="6"/>
  <c r="S1497" i="6"/>
  <c r="U1442" i="6"/>
  <c r="AG1442" i="6"/>
  <c r="L1451" i="6"/>
  <c r="X1451" i="6"/>
  <c r="U1454" i="6"/>
  <c r="AG1454" i="6"/>
  <c r="Y1467" i="6"/>
  <c r="M1467" i="6"/>
  <c r="V1467" i="6"/>
  <c r="M1470" i="6"/>
  <c r="Z1470" i="6"/>
  <c r="R1473" i="6"/>
  <c r="AG1473" i="6"/>
  <c r="K1475" i="6"/>
  <c r="Y1475" i="6"/>
  <c r="S1477" i="6"/>
  <c r="AG1477" i="6"/>
  <c r="L1479" i="6"/>
  <c r="AA1479" i="6"/>
  <c r="R1481" i="6"/>
  <c r="AG1481" i="6"/>
  <c r="M1483" i="6"/>
  <c r="AD1483" i="6"/>
  <c r="L1485" i="6"/>
  <c r="AD1485" i="6"/>
  <c r="W1486" i="6"/>
  <c r="V1489" i="6"/>
  <c r="J1489" i="6"/>
  <c r="AE1489" i="6"/>
  <c r="S1489" i="6"/>
  <c r="AD1489" i="6"/>
  <c r="P1489" i="6"/>
  <c r="AA1489" i="6"/>
  <c r="M1489" i="6"/>
  <c r="Z1489" i="6"/>
  <c r="L1489" i="6"/>
  <c r="AC1489" i="6"/>
  <c r="AC1494" i="6"/>
  <c r="Q1494" i="6"/>
  <c r="Z1494" i="6"/>
  <c r="N1494" i="6"/>
  <c r="T1494" i="6"/>
  <c r="AG1494" i="6"/>
  <c r="S1494" i="6"/>
  <c r="AE1494" i="6"/>
  <c r="P1494" i="6"/>
  <c r="AD1494" i="6"/>
  <c r="O1494" i="6"/>
  <c r="AB1494" i="6"/>
  <c r="M1494" i="6"/>
  <c r="Y1494" i="6"/>
  <c r="K1494" i="6"/>
  <c r="V1494" i="6"/>
  <c r="O1497" i="6"/>
  <c r="AF1498" i="6"/>
  <c r="Z1466" i="6"/>
  <c r="N1466" i="6"/>
  <c r="V1466" i="6"/>
  <c r="AD1474" i="6"/>
  <c r="R1474" i="6"/>
  <c r="AA1474" i="6"/>
  <c r="O1474" i="6"/>
  <c r="W1474" i="6"/>
  <c r="L1475" i="6"/>
  <c r="AA1475" i="6"/>
  <c r="Z1478" i="6"/>
  <c r="N1478" i="6"/>
  <c r="W1478" i="6"/>
  <c r="K1478" i="6"/>
  <c r="X1478" i="6"/>
  <c r="N1479" i="6"/>
  <c r="AB1479" i="6"/>
  <c r="AC1482" i="6"/>
  <c r="V1482" i="6"/>
  <c r="J1482" i="6"/>
  <c r="AF1482" i="6"/>
  <c r="S1482" i="6"/>
  <c r="X1482" i="6"/>
  <c r="O1485" i="6"/>
  <c r="AF1485" i="6"/>
  <c r="X1486" i="6"/>
  <c r="R1497" i="6"/>
  <c r="AG1485" i="6"/>
  <c r="AD1493" i="6"/>
  <c r="R1493" i="6"/>
  <c r="AA1493" i="6"/>
  <c r="O1493" i="6"/>
  <c r="AE1493" i="6"/>
  <c r="P1493" i="6"/>
  <c r="AC1493" i="6"/>
  <c r="N1493" i="6"/>
  <c r="Z1493" i="6"/>
  <c r="L1493" i="6"/>
  <c r="Y1493" i="6"/>
  <c r="K1493" i="6"/>
  <c r="X1493" i="6"/>
  <c r="J1493" i="6"/>
  <c r="AG1493" i="6"/>
  <c r="T1497" i="6"/>
  <c r="Y1486" i="6"/>
  <c r="M1486" i="6"/>
  <c r="V1486" i="6"/>
  <c r="J1486" i="6"/>
  <c r="T1486" i="6"/>
  <c r="AE1486" i="6"/>
  <c r="Q1486" i="6"/>
  <c r="AA1486" i="6"/>
  <c r="AE1473" i="6"/>
  <c r="S1473" i="6"/>
  <c r="AB1473" i="6"/>
  <c r="P1473" i="6"/>
  <c r="W1473" i="6"/>
  <c r="P1475" i="6"/>
  <c r="AE1475" i="6"/>
  <c r="AA1477" i="6"/>
  <c r="O1477" i="6"/>
  <c r="X1477" i="6"/>
  <c r="L1477" i="6"/>
  <c r="W1477" i="6"/>
  <c r="Q1479" i="6"/>
  <c r="AE1479" i="6"/>
  <c r="W1481" i="6"/>
  <c r="K1481" i="6"/>
  <c r="AF1481" i="6"/>
  <c r="T1481" i="6"/>
  <c r="X1481" i="6"/>
  <c r="S1485" i="6"/>
  <c r="K1486" i="6"/>
  <c r="AB1486" i="6"/>
  <c r="Q1493" i="6"/>
  <c r="AC1497" i="6"/>
  <c r="U1435" i="6"/>
  <c r="N1442" i="6"/>
  <c r="U1447" i="6"/>
  <c r="Q1451" i="6"/>
  <c r="N1454" i="6"/>
  <c r="U1459" i="6"/>
  <c r="AD1462" i="6"/>
  <c r="R1462" i="6"/>
  <c r="V1462" i="6"/>
  <c r="M1466" i="6"/>
  <c r="AA1466" i="6"/>
  <c r="O1467" i="6"/>
  <c r="AB1467" i="6"/>
  <c r="R1470" i="6"/>
  <c r="AE1470" i="6"/>
  <c r="J1473" i="6"/>
  <c r="X1473" i="6"/>
  <c r="M1474" i="6"/>
  <c r="AB1474" i="6"/>
  <c r="R1475" i="6"/>
  <c r="AF1475" i="6"/>
  <c r="J1477" i="6"/>
  <c r="Y1477" i="6"/>
  <c r="O1478" i="6"/>
  <c r="AC1478" i="6"/>
  <c r="R1479" i="6"/>
  <c r="AF1479" i="6"/>
  <c r="J1481" i="6"/>
  <c r="Y1481" i="6"/>
  <c r="N1482" i="6"/>
  <c r="AB1482" i="6"/>
  <c r="S1483" i="6"/>
  <c r="T1485" i="6"/>
  <c r="L1486" i="6"/>
  <c r="AC1486" i="6"/>
  <c r="R1489" i="6"/>
  <c r="S1493" i="6"/>
  <c r="W1494" i="6"/>
  <c r="AF1497" i="6"/>
  <c r="O1502" i="6"/>
  <c r="AF1502" i="6"/>
  <c r="P1505" i="6"/>
  <c r="X1509" i="6"/>
  <c r="L1509" i="6"/>
  <c r="AA1509" i="6"/>
  <c r="O1509" i="6"/>
  <c r="AG1509" i="6"/>
  <c r="S1509" i="6"/>
  <c r="AD1509" i="6"/>
  <c r="P1509" i="6"/>
  <c r="AB1509" i="6"/>
  <c r="M1509" i="6"/>
  <c r="T1509" i="6"/>
  <c r="AE1509" i="6"/>
  <c r="Y1513" i="6"/>
  <c r="W1501" i="6"/>
  <c r="V1501" i="6"/>
  <c r="J1501" i="6"/>
  <c r="AF1501" i="6"/>
  <c r="S1501" i="6"/>
  <c r="AD1501" i="6"/>
  <c r="Q1501" i="6"/>
  <c r="Z1501" i="6"/>
  <c r="Q1502" i="6"/>
  <c r="R1505" i="6"/>
  <c r="K1509" i="6"/>
  <c r="K1501" i="6"/>
  <c r="AA1501" i="6"/>
  <c r="S1502" i="6"/>
  <c r="T1505" i="6"/>
  <c r="N1509" i="6"/>
  <c r="Y1517" i="6"/>
  <c r="AF1525" i="6"/>
  <c r="T1525" i="6"/>
  <c r="AB1525" i="6"/>
  <c r="P1525" i="6"/>
  <c r="AA1525" i="6"/>
  <c r="O1525" i="6"/>
  <c r="W1525" i="6"/>
  <c r="K1525" i="6"/>
  <c r="X1525" i="6"/>
  <c r="V1525" i="6"/>
  <c r="U1525" i="6"/>
  <c r="S1525" i="6"/>
  <c r="R1525" i="6"/>
  <c r="Q1525" i="6"/>
  <c r="AG1525" i="6"/>
  <c r="N1525" i="6"/>
  <c r="AE1525" i="6"/>
  <c r="M1525" i="6"/>
  <c r="AD1525" i="6"/>
  <c r="L1525" i="6"/>
  <c r="Y1525" i="6"/>
  <c r="AF1513" i="6"/>
  <c r="T1513" i="6"/>
  <c r="W1513" i="6"/>
  <c r="K1513" i="6"/>
  <c r="AG1513" i="6"/>
  <c r="R1513" i="6"/>
  <c r="AE1513" i="6"/>
  <c r="Q1513" i="6"/>
  <c r="AC1513" i="6"/>
  <c r="O1513" i="6"/>
  <c r="AB1513" i="6"/>
  <c r="AA1513" i="6"/>
  <c r="M1513" i="6"/>
  <c r="S1513" i="6"/>
  <c r="M1501" i="6"/>
  <c r="AC1501" i="6"/>
  <c r="W1502" i="6"/>
  <c r="X1505" i="6"/>
  <c r="V1508" i="6"/>
  <c r="R1509" i="6"/>
  <c r="V1511" i="6"/>
  <c r="J1511" i="6"/>
  <c r="Y1511" i="6"/>
  <c r="M1511" i="6"/>
  <c r="AA1511" i="6"/>
  <c r="L1511" i="6"/>
  <c r="Z1511" i="6"/>
  <c r="W1511" i="6"/>
  <c r="T1511" i="6"/>
  <c r="AB1511" i="6"/>
  <c r="N1511" i="6"/>
  <c r="AF1511" i="6"/>
  <c r="J1513" i="6"/>
  <c r="AA1517" i="6"/>
  <c r="Z1525" i="6"/>
  <c r="N1501" i="6"/>
  <c r="AE1501" i="6"/>
  <c r="Y1502" i="6"/>
  <c r="Y1505" i="6"/>
  <c r="AC1507" i="6"/>
  <c r="Q1507" i="6"/>
  <c r="AB1507" i="6"/>
  <c r="O1507" i="6"/>
  <c r="Y1507" i="6"/>
  <c r="L1507" i="6"/>
  <c r="W1507" i="6"/>
  <c r="J1507" i="6"/>
  <c r="AD1507" i="6"/>
  <c r="P1507" i="6"/>
  <c r="AE1507" i="6"/>
  <c r="W1508" i="6"/>
  <c r="U1509" i="6"/>
  <c r="K1511" i="6"/>
  <c r="AG1511" i="6"/>
  <c r="L1513" i="6"/>
  <c r="AC1525" i="6"/>
  <c r="U1480" i="6"/>
  <c r="AG1480" i="6"/>
  <c r="AA1484" i="6"/>
  <c r="O1484" i="6"/>
  <c r="X1484" i="6"/>
  <c r="L1484" i="6"/>
  <c r="W1484" i="6"/>
  <c r="W1488" i="6"/>
  <c r="K1488" i="6"/>
  <c r="AF1488" i="6"/>
  <c r="T1488" i="6"/>
  <c r="X1488" i="6"/>
  <c r="AE1492" i="6"/>
  <c r="S1492" i="6"/>
  <c r="AB1492" i="6"/>
  <c r="P1492" i="6"/>
  <c r="W1492" i="6"/>
  <c r="AA1496" i="6"/>
  <c r="O1496" i="6"/>
  <c r="X1496" i="6"/>
  <c r="L1496" i="6"/>
  <c r="W1496" i="6"/>
  <c r="W1500" i="6"/>
  <c r="K1500" i="6"/>
  <c r="AF1500" i="6"/>
  <c r="T1500" i="6"/>
  <c r="AD1500" i="6"/>
  <c r="R1500" i="6"/>
  <c r="Y1500" i="6"/>
  <c r="O1501" i="6"/>
  <c r="AG1501" i="6"/>
  <c r="K1507" i="6"/>
  <c r="AF1507" i="6"/>
  <c r="V1509" i="6"/>
  <c r="O1511" i="6"/>
  <c r="N1513" i="6"/>
  <c r="Z1519" i="6"/>
  <c r="N1519" i="6"/>
  <c r="V1519" i="6"/>
  <c r="J1519" i="6"/>
  <c r="AC1519" i="6"/>
  <c r="Q1519" i="6"/>
  <c r="AG1519" i="6"/>
  <c r="R1519" i="6"/>
  <c r="AF1519" i="6"/>
  <c r="P1519" i="6"/>
  <c r="AD1519" i="6"/>
  <c r="M1519" i="6"/>
  <c r="AB1519" i="6"/>
  <c r="L1519" i="6"/>
  <c r="AA1519" i="6"/>
  <c r="K1519" i="6"/>
  <c r="S1519" i="6"/>
  <c r="W1522" i="6"/>
  <c r="K1522" i="6"/>
  <c r="AE1522" i="6"/>
  <c r="S1522" i="6"/>
  <c r="Z1522" i="6"/>
  <c r="N1522" i="6"/>
  <c r="U1522" i="6"/>
  <c r="T1522" i="6"/>
  <c r="R1522" i="6"/>
  <c r="AG1522" i="6"/>
  <c r="Q1522" i="6"/>
  <c r="AF1522" i="6"/>
  <c r="P1522" i="6"/>
  <c r="AD1522" i="6"/>
  <c r="O1522" i="6"/>
  <c r="AC1522" i="6"/>
  <c r="M1522" i="6"/>
  <c r="AA1522" i="6"/>
  <c r="J1522" i="6"/>
  <c r="V1522" i="6"/>
  <c r="V1502" i="6"/>
  <c r="J1502" i="6"/>
  <c r="X1502" i="6"/>
  <c r="K1502" i="6"/>
  <c r="AG1502" i="6"/>
  <c r="T1502" i="6"/>
  <c r="AE1502" i="6"/>
  <c r="R1502" i="6"/>
  <c r="AA1502" i="6"/>
  <c r="AE1505" i="6"/>
  <c r="S1505" i="6"/>
  <c r="Z1505" i="6"/>
  <c r="M1505" i="6"/>
  <c r="W1505" i="6"/>
  <c r="J1505" i="6"/>
  <c r="U1505" i="6"/>
  <c r="AA1505" i="6"/>
  <c r="N1505" i="6"/>
  <c r="AC1505" i="6"/>
  <c r="W1509" i="6"/>
  <c r="P1513" i="6"/>
  <c r="R1501" i="6"/>
  <c r="L1502" i="6"/>
  <c r="AB1502" i="6"/>
  <c r="K1505" i="6"/>
  <c r="AD1505" i="6"/>
  <c r="AB1508" i="6"/>
  <c r="P1508" i="6"/>
  <c r="AD1508" i="6"/>
  <c r="Q1508" i="6"/>
  <c r="Z1508" i="6"/>
  <c r="M1508" i="6"/>
  <c r="X1508" i="6"/>
  <c r="K1508" i="6"/>
  <c r="AE1508" i="6"/>
  <c r="R1508" i="6"/>
  <c r="AC1508" i="6"/>
  <c r="Y1509" i="6"/>
  <c r="Q1511" i="6"/>
  <c r="U1513" i="6"/>
  <c r="AB1517" i="6"/>
  <c r="P1517" i="6"/>
  <c r="X1517" i="6"/>
  <c r="L1517" i="6"/>
  <c r="AE1517" i="6"/>
  <c r="S1517" i="6"/>
  <c r="T1517" i="6"/>
  <c r="R1517" i="6"/>
  <c r="AF1517" i="6"/>
  <c r="O1517" i="6"/>
  <c r="AD1517" i="6"/>
  <c r="N1517" i="6"/>
  <c r="AC1517" i="6"/>
  <c r="M1517" i="6"/>
  <c r="U1517" i="6"/>
  <c r="U1471" i="6"/>
  <c r="L1480" i="6"/>
  <c r="M1484" i="6"/>
  <c r="AB1484" i="6"/>
  <c r="M1488" i="6"/>
  <c r="AA1488" i="6"/>
  <c r="AF1491" i="6"/>
  <c r="T1491" i="6"/>
  <c r="AC1491" i="6"/>
  <c r="Q1491" i="6"/>
  <c r="W1491" i="6"/>
  <c r="L1492" i="6"/>
  <c r="Z1492" i="6"/>
  <c r="AB1495" i="6"/>
  <c r="P1495" i="6"/>
  <c r="Y1495" i="6"/>
  <c r="M1495" i="6"/>
  <c r="W1495" i="6"/>
  <c r="M1496" i="6"/>
  <c r="AB1496" i="6"/>
  <c r="M1500" i="6"/>
  <c r="AB1500" i="6"/>
  <c r="T1501" i="6"/>
  <c r="M1502" i="6"/>
  <c r="AC1502" i="6"/>
  <c r="L1505" i="6"/>
  <c r="AF1505" i="6"/>
  <c r="R1507" i="6"/>
  <c r="J1508" i="6"/>
  <c r="AF1508" i="6"/>
  <c r="Z1509" i="6"/>
  <c r="R1511" i="6"/>
  <c r="V1513" i="6"/>
  <c r="J1517" i="6"/>
  <c r="U1519" i="6"/>
  <c r="Y1522" i="6"/>
  <c r="X1513" i="6"/>
  <c r="W1510" i="6"/>
  <c r="K1510" i="6"/>
  <c r="Z1510" i="6"/>
  <c r="N1510" i="6"/>
  <c r="X1510" i="6"/>
  <c r="AE1514" i="6"/>
  <c r="S1514" i="6"/>
  <c r="V1514" i="6"/>
  <c r="J1514" i="6"/>
  <c r="X1514" i="6"/>
  <c r="L1518" i="6"/>
  <c r="AB1518" i="6"/>
  <c r="P1521" i="6"/>
  <c r="AE1521" i="6"/>
  <c r="N1523" i="6"/>
  <c r="AC1523" i="6"/>
  <c r="K1528" i="6"/>
  <c r="AD1528" i="6"/>
  <c r="V1534" i="6"/>
  <c r="P1535" i="6"/>
  <c r="Q1538" i="6"/>
  <c r="S1543" i="6"/>
  <c r="Q1523" i="6"/>
  <c r="AG1523" i="6"/>
  <c r="AB1529" i="6"/>
  <c r="P1529" i="6"/>
  <c r="X1529" i="6"/>
  <c r="L1529" i="6"/>
  <c r="W1529" i="6"/>
  <c r="K1529" i="6"/>
  <c r="AE1529" i="6"/>
  <c r="S1529" i="6"/>
  <c r="AA1529" i="6"/>
  <c r="W1534" i="6"/>
  <c r="K1534" i="6"/>
  <c r="AF1534" i="6"/>
  <c r="T1534" i="6"/>
  <c r="AE1534" i="6"/>
  <c r="S1534" i="6"/>
  <c r="AD1534" i="6"/>
  <c r="R1534" i="6"/>
  <c r="Z1534" i="6"/>
  <c r="N1534" i="6"/>
  <c r="AB1534" i="6"/>
  <c r="T1523" i="6"/>
  <c r="M1529" i="6"/>
  <c r="AD1529" i="6"/>
  <c r="J1534" i="6"/>
  <c r="AC1534" i="6"/>
  <c r="AD1506" i="6"/>
  <c r="R1506" i="6"/>
  <c r="V1506" i="6"/>
  <c r="Q1510" i="6"/>
  <c r="AE1510" i="6"/>
  <c r="P1514" i="6"/>
  <c r="AD1514" i="6"/>
  <c r="T1518" i="6"/>
  <c r="U1523" i="6"/>
  <c r="AE1526" i="6"/>
  <c r="S1526" i="6"/>
  <c r="AA1526" i="6"/>
  <c r="O1526" i="6"/>
  <c r="Z1526" i="6"/>
  <c r="N1526" i="6"/>
  <c r="V1526" i="6"/>
  <c r="J1526" i="6"/>
  <c r="AB1526" i="6"/>
  <c r="U1528" i="6"/>
  <c r="N1529" i="6"/>
  <c r="AF1529" i="6"/>
  <c r="L1534" i="6"/>
  <c r="AG1534" i="6"/>
  <c r="W1537" i="6"/>
  <c r="K1537" i="6"/>
  <c r="X1537" i="6"/>
  <c r="J1537" i="6"/>
  <c r="AG1537" i="6"/>
  <c r="T1537" i="6"/>
  <c r="AF1537" i="6"/>
  <c r="S1537" i="6"/>
  <c r="AE1537" i="6"/>
  <c r="R1537" i="6"/>
  <c r="AA1537" i="6"/>
  <c r="N1537" i="6"/>
  <c r="AD1537" i="6"/>
  <c r="AD1542" i="6"/>
  <c r="R1542" i="6"/>
  <c r="AB1542" i="6"/>
  <c r="O1542" i="6"/>
  <c r="Y1542" i="6"/>
  <c r="L1542" i="6"/>
  <c r="X1542" i="6"/>
  <c r="K1542" i="6"/>
  <c r="W1542" i="6"/>
  <c r="J1542" i="6"/>
  <c r="AF1542" i="6"/>
  <c r="S1542" i="6"/>
  <c r="AG1542" i="6"/>
  <c r="Z1546" i="6"/>
  <c r="N1546" i="6"/>
  <c r="AG1546" i="6"/>
  <c r="T1546" i="6"/>
  <c r="AF1546" i="6"/>
  <c r="S1546" i="6"/>
  <c r="AD1546" i="6"/>
  <c r="Q1546" i="6"/>
  <c r="AC1546" i="6"/>
  <c r="P1546" i="6"/>
  <c r="AB1546" i="6"/>
  <c r="O1546" i="6"/>
  <c r="AA1546" i="6"/>
  <c r="M1546" i="6"/>
  <c r="Y1546" i="6"/>
  <c r="L1546" i="6"/>
  <c r="X1546" i="6"/>
  <c r="K1546" i="6"/>
  <c r="W1546" i="6"/>
  <c r="J1546" i="6"/>
  <c r="Y1552" i="6"/>
  <c r="M1552" i="6"/>
  <c r="X1552" i="6"/>
  <c r="L1552" i="6"/>
  <c r="AF1552" i="6"/>
  <c r="T1552" i="6"/>
  <c r="V1552" i="6"/>
  <c r="U1552" i="6"/>
  <c r="S1552" i="6"/>
  <c r="R1552" i="6"/>
  <c r="AG1552" i="6"/>
  <c r="Q1552" i="6"/>
  <c r="AE1552" i="6"/>
  <c r="P1552" i="6"/>
  <c r="AD1552" i="6"/>
  <c r="O1552" i="6"/>
  <c r="AC1552" i="6"/>
  <c r="N1552" i="6"/>
  <c r="AB1552" i="6"/>
  <c r="K1552" i="6"/>
  <c r="AA1552" i="6"/>
  <c r="J1552" i="6"/>
  <c r="W1552" i="6"/>
  <c r="X1521" i="6"/>
  <c r="L1521" i="6"/>
  <c r="AF1521" i="6"/>
  <c r="T1521" i="6"/>
  <c r="AA1521" i="6"/>
  <c r="O1521" i="6"/>
  <c r="Y1521" i="6"/>
  <c r="W1523" i="6"/>
  <c r="O1529" i="6"/>
  <c r="AG1529" i="6"/>
  <c r="M1534" i="6"/>
  <c r="V1535" i="6"/>
  <c r="J1535" i="6"/>
  <c r="AE1535" i="6"/>
  <c r="S1535" i="6"/>
  <c r="AD1535" i="6"/>
  <c r="R1535" i="6"/>
  <c r="AC1535" i="6"/>
  <c r="Q1535" i="6"/>
  <c r="Y1535" i="6"/>
  <c r="M1535" i="6"/>
  <c r="AB1535" i="6"/>
  <c r="V1538" i="6"/>
  <c r="J1538" i="6"/>
  <c r="Y1538" i="6"/>
  <c r="L1538" i="6"/>
  <c r="U1538" i="6"/>
  <c r="AG1538" i="6"/>
  <c r="T1538" i="6"/>
  <c r="AF1538" i="6"/>
  <c r="S1538" i="6"/>
  <c r="AB1538" i="6"/>
  <c r="O1538" i="6"/>
  <c r="AD1538" i="6"/>
  <c r="AC1543" i="6"/>
  <c r="Q1543" i="6"/>
  <c r="AD1543" i="6"/>
  <c r="P1543" i="6"/>
  <c r="Z1543" i="6"/>
  <c r="M1543" i="6"/>
  <c r="Y1543" i="6"/>
  <c r="L1543" i="6"/>
  <c r="X1543" i="6"/>
  <c r="K1543" i="6"/>
  <c r="AG1543" i="6"/>
  <c r="T1543" i="6"/>
  <c r="AF1543" i="6"/>
  <c r="R1546" i="6"/>
  <c r="U1487" i="6"/>
  <c r="AG1487" i="6"/>
  <c r="R1490" i="6"/>
  <c r="AD1490" i="6"/>
  <c r="U1499" i="6"/>
  <c r="AG1499" i="6"/>
  <c r="AF1504" i="6"/>
  <c r="T1504" i="6"/>
  <c r="V1504" i="6"/>
  <c r="K1506" i="6"/>
  <c r="X1506" i="6"/>
  <c r="S1510" i="6"/>
  <c r="AG1510" i="6"/>
  <c r="R1514" i="6"/>
  <c r="AG1514" i="6"/>
  <c r="AC1516" i="6"/>
  <c r="Q1516" i="6"/>
  <c r="Y1516" i="6"/>
  <c r="M1516" i="6"/>
  <c r="AF1516" i="6"/>
  <c r="T1516" i="6"/>
  <c r="X1516" i="6"/>
  <c r="J1521" i="6"/>
  <c r="Z1521" i="6"/>
  <c r="L1526" i="6"/>
  <c r="AD1526" i="6"/>
  <c r="Q1529" i="6"/>
  <c r="AA1530" i="6"/>
  <c r="O1530" i="6"/>
  <c r="W1530" i="6"/>
  <c r="K1530" i="6"/>
  <c r="V1530" i="6"/>
  <c r="J1530" i="6"/>
  <c r="AD1530" i="6"/>
  <c r="R1530" i="6"/>
  <c r="AB1530" i="6"/>
  <c r="O1534" i="6"/>
  <c r="K1535" i="6"/>
  <c r="AF1535" i="6"/>
  <c r="M1537" i="6"/>
  <c r="K1538" i="6"/>
  <c r="AE1538" i="6"/>
  <c r="N1542" i="6"/>
  <c r="J1543" i="6"/>
  <c r="AB1544" i="6"/>
  <c r="P1544" i="6"/>
  <c r="AE1544" i="6"/>
  <c r="R1544" i="6"/>
  <c r="AD1544" i="6"/>
  <c r="AA1544" i="6"/>
  <c r="N1544" i="6"/>
  <c r="Z1544" i="6"/>
  <c r="M1544" i="6"/>
  <c r="Y1544" i="6"/>
  <c r="L1544" i="6"/>
  <c r="W1544" i="6"/>
  <c r="U1544" i="6"/>
  <c r="U1546" i="6"/>
  <c r="AD1567" i="6"/>
  <c r="R1567" i="6"/>
  <c r="AC1567" i="6"/>
  <c r="Q1567" i="6"/>
  <c r="Y1567" i="6"/>
  <c r="K1567" i="6"/>
  <c r="X1567" i="6"/>
  <c r="J1567" i="6"/>
  <c r="V1567" i="6"/>
  <c r="U1567" i="6"/>
  <c r="T1567" i="6"/>
  <c r="AG1567" i="6"/>
  <c r="S1567" i="6"/>
  <c r="AE1567" i="6"/>
  <c r="O1567" i="6"/>
  <c r="AF1567" i="6"/>
  <c r="AB1567" i="6"/>
  <c r="AA1567" i="6"/>
  <c r="Z1567" i="6"/>
  <c r="W1567" i="6"/>
  <c r="P1567" i="6"/>
  <c r="N1567" i="6"/>
  <c r="M1567" i="6"/>
  <c r="L1567" i="6"/>
  <c r="V1523" i="6"/>
  <c r="J1523" i="6"/>
  <c r="AD1523" i="6"/>
  <c r="R1523" i="6"/>
  <c r="Y1523" i="6"/>
  <c r="M1523" i="6"/>
  <c r="Z1523" i="6"/>
  <c r="R1529" i="6"/>
  <c r="P1534" i="6"/>
  <c r="AA1518" i="6"/>
  <c r="O1518" i="6"/>
  <c r="W1518" i="6"/>
  <c r="K1518" i="6"/>
  <c r="AD1518" i="6"/>
  <c r="R1518" i="6"/>
  <c r="Y1518" i="6"/>
  <c r="M1521" i="6"/>
  <c r="AC1521" i="6"/>
  <c r="K1523" i="6"/>
  <c r="AA1523" i="6"/>
  <c r="AC1528" i="6"/>
  <c r="Q1528" i="6"/>
  <c r="Y1528" i="6"/>
  <c r="M1528" i="6"/>
  <c r="X1528" i="6"/>
  <c r="L1528" i="6"/>
  <c r="AF1528" i="6"/>
  <c r="T1528" i="6"/>
  <c r="AA1528" i="6"/>
  <c r="T1529" i="6"/>
  <c r="Q1534" i="6"/>
  <c r="N1535" i="6"/>
  <c r="P1537" i="6"/>
  <c r="N1538" i="6"/>
  <c r="Q1542" i="6"/>
  <c r="O1543" i="6"/>
  <c r="AE1546" i="6"/>
  <c r="L1487" i="6"/>
  <c r="U1490" i="6"/>
  <c r="L1499" i="6"/>
  <c r="L1504" i="6"/>
  <c r="Y1504" i="6"/>
  <c r="N1506" i="6"/>
  <c r="AA1506" i="6"/>
  <c r="V1510" i="6"/>
  <c r="W1514" i="6"/>
  <c r="L1516" i="6"/>
  <c r="AB1516" i="6"/>
  <c r="J1518" i="6"/>
  <c r="Z1518" i="6"/>
  <c r="N1521" i="6"/>
  <c r="AD1521" i="6"/>
  <c r="L1523" i="6"/>
  <c r="AB1523" i="6"/>
  <c r="Q1526" i="6"/>
  <c r="J1528" i="6"/>
  <c r="AB1528" i="6"/>
  <c r="U1529" i="6"/>
  <c r="N1530" i="6"/>
  <c r="AF1530" i="6"/>
  <c r="U1534" i="6"/>
  <c r="O1535" i="6"/>
  <c r="Q1537" i="6"/>
  <c r="P1538" i="6"/>
  <c r="T1542" i="6"/>
  <c r="R1543" i="6"/>
  <c r="O1544" i="6"/>
  <c r="Y1547" i="6"/>
  <c r="M1547" i="6"/>
  <c r="U1547" i="6"/>
  <c r="AG1547" i="6"/>
  <c r="T1547" i="6"/>
  <c r="AE1547" i="6"/>
  <c r="R1547" i="6"/>
  <c r="AD1547" i="6"/>
  <c r="Q1547" i="6"/>
  <c r="AC1547" i="6"/>
  <c r="P1547" i="6"/>
  <c r="AB1547" i="6"/>
  <c r="O1547" i="6"/>
  <c r="AA1547" i="6"/>
  <c r="N1547" i="6"/>
  <c r="Z1547" i="6"/>
  <c r="L1547" i="6"/>
  <c r="X1547" i="6"/>
  <c r="K1547" i="6"/>
  <c r="W1574" i="6"/>
  <c r="K1574" i="6"/>
  <c r="V1574" i="6"/>
  <c r="J1574" i="6"/>
  <c r="X1574" i="6"/>
  <c r="U1574" i="6"/>
  <c r="T1574" i="6"/>
  <c r="AG1574" i="6"/>
  <c r="S1574" i="6"/>
  <c r="AF1574" i="6"/>
  <c r="R1574" i="6"/>
  <c r="AE1574" i="6"/>
  <c r="Q1574" i="6"/>
  <c r="AD1574" i="6"/>
  <c r="P1574" i="6"/>
  <c r="AC1574" i="6"/>
  <c r="O1574" i="6"/>
  <c r="AB1574" i="6"/>
  <c r="N1574" i="6"/>
  <c r="U1503" i="6"/>
  <c r="L1512" i="6"/>
  <c r="X1512" i="6"/>
  <c r="U1515" i="6"/>
  <c r="P1520" i="6"/>
  <c r="AB1520" i="6"/>
  <c r="L1524" i="6"/>
  <c r="X1524" i="6"/>
  <c r="U1527" i="6"/>
  <c r="Q1531" i="6"/>
  <c r="AC1531" i="6"/>
  <c r="P1532" i="6"/>
  <c r="AB1532" i="6"/>
  <c r="O1533" i="6"/>
  <c r="AA1533" i="6"/>
  <c r="M1536" i="6"/>
  <c r="P1540" i="6"/>
  <c r="Q1541" i="6"/>
  <c r="AA1545" i="6"/>
  <c r="O1545" i="6"/>
  <c r="V1545" i="6"/>
  <c r="M1548" i="6"/>
  <c r="AA1548" i="6"/>
  <c r="Q1549" i="6"/>
  <c r="AE1549" i="6"/>
  <c r="T1550" i="6"/>
  <c r="Q1553" i="6"/>
  <c r="AG1553" i="6"/>
  <c r="W1557" i="6"/>
  <c r="K1557" i="6"/>
  <c r="AF1557" i="6"/>
  <c r="T1557" i="6"/>
  <c r="AE1557" i="6"/>
  <c r="S1557" i="6"/>
  <c r="AA1557" i="6"/>
  <c r="O1557" i="6"/>
  <c r="Z1557" i="6"/>
  <c r="W1560" i="6"/>
  <c r="M1574" i="6"/>
  <c r="U1550" i="6"/>
  <c r="W1554" i="6"/>
  <c r="K1554" i="6"/>
  <c r="V1554" i="6"/>
  <c r="J1554" i="6"/>
  <c r="AD1554" i="6"/>
  <c r="R1554" i="6"/>
  <c r="Z1554" i="6"/>
  <c r="Y1560" i="6"/>
  <c r="AE1566" i="6"/>
  <c r="S1566" i="6"/>
  <c r="AD1566" i="6"/>
  <c r="R1566" i="6"/>
  <c r="V1566" i="6"/>
  <c r="AG1566" i="6"/>
  <c r="Q1566" i="6"/>
  <c r="AF1566" i="6"/>
  <c r="P1566" i="6"/>
  <c r="AC1566" i="6"/>
  <c r="O1566" i="6"/>
  <c r="AB1566" i="6"/>
  <c r="N1566" i="6"/>
  <c r="Z1566" i="6"/>
  <c r="L1566" i="6"/>
  <c r="Y1574" i="6"/>
  <c r="AA1570" i="6"/>
  <c r="O1570" i="6"/>
  <c r="Z1570" i="6"/>
  <c r="N1570" i="6"/>
  <c r="V1570" i="6"/>
  <c r="U1570" i="6"/>
  <c r="AG1570" i="6"/>
  <c r="S1570" i="6"/>
  <c r="AF1570" i="6"/>
  <c r="R1570" i="6"/>
  <c r="AE1570" i="6"/>
  <c r="Q1570" i="6"/>
  <c r="AD1570" i="6"/>
  <c r="P1570" i="6"/>
  <c r="AC1570" i="6"/>
  <c r="M1570" i="6"/>
  <c r="AB1570" i="6"/>
  <c r="L1570" i="6"/>
  <c r="Z1574" i="6"/>
  <c r="AA1550" i="6"/>
  <c r="O1550" i="6"/>
  <c r="V1550" i="6"/>
  <c r="J1550" i="6"/>
  <c r="X1550" i="6"/>
  <c r="AF1560" i="6"/>
  <c r="T1560" i="6"/>
  <c r="AC1560" i="6"/>
  <c r="Q1560" i="6"/>
  <c r="AB1560" i="6"/>
  <c r="P1560" i="6"/>
  <c r="AA1560" i="6"/>
  <c r="O1560" i="6"/>
  <c r="X1560" i="6"/>
  <c r="L1560" i="6"/>
  <c r="AD1560" i="6"/>
  <c r="AA1574" i="6"/>
  <c r="U1531" i="6"/>
  <c r="AG1531" i="6"/>
  <c r="S1533" i="6"/>
  <c r="AE1533" i="6"/>
  <c r="AE1541" i="6"/>
  <c r="S1541" i="6"/>
  <c r="V1541" i="6"/>
  <c r="U1549" i="6"/>
  <c r="K1550" i="6"/>
  <c r="Y1550" i="6"/>
  <c r="V1553" i="6"/>
  <c r="N1554" i="6"/>
  <c r="AC1554" i="6"/>
  <c r="J1560" i="6"/>
  <c r="AE1560" i="6"/>
  <c r="M1566" i="6"/>
  <c r="K1570" i="6"/>
  <c r="U1520" i="6"/>
  <c r="AG1520" i="6"/>
  <c r="J1531" i="6"/>
  <c r="V1531" i="6"/>
  <c r="U1532" i="6"/>
  <c r="AG1532" i="6"/>
  <c r="T1533" i="6"/>
  <c r="AF1533" i="6"/>
  <c r="AF1540" i="6"/>
  <c r="T1540" i="6"/>
  <c r="V1540" i="6"/>
  <c r="J1541" i="6"/>
  <c r="W1541" i="6"/>
  <c r="L1550" i="6"/>
  <c r="Z1550" i="6"/>
  <c r="O1554" i="6"/>
  <c r="AE1554" i="6"/>
  <c r="V1558" i="6"/>
  <c r="J1558" i="6"/>
  <c r="AE1558" i="6"/>
  <c r="S1558" i="6"/>
  <c r="AD1558" i="6"/>
  <c r="R1558" i="6"/>
  <c r="Z1558" i="6"/>
  <c r="N1558" i="6"/>
  <c r="AA1558" i="6"/>
  <c r="K1560" i="6"/>
  <c r="AG1560" i="6"/>
  <c r="W1562" i="6"/>
  <c r="K1562" i="6"/>
  <c r="V1562" i="6"/>
  <c r="J1562" i="6"/>
  <c r="X1562" i="6"/>
  <c r="AG1562" i="6"/>
  <c r="S1562" i="6"/>
  <c r="AF1562" i="6"/>
  <c r="R1562" i="6"/>
  <c r="AE1562" i="6"/>
  <c r="Q1562" i="6"/>
  <c r="AD1562" i="6"/>
  <c r="P1562" i="6"/>
  <c r="AB1562" i="6"/>
  <c r="N1562" i="6"/>
  <c r="T1566" i="6"/>
  <c r="T1570" i="6"/>
  <c r="U1533" i="6"/>
  <c r="AG1533" i="6"/>
  <c r="AB1549" i="6"/>
  <c r="P1549" i="6"/>
  <c r="W1549" i="6"/>
  <c r="K1549" i="6"/>
  <c r="X1549" i="6"/>
  <c r="M1550" i="6"/>
  <c r="AB1550" i="6"/>
  <c r="X1553" i="6"/>
  <c r="L1553" i="6"/>
  <c r="W1553" i="6"/>
  <c r="K1553" i="6"/>
  <c r="AE1553" i="6"/>
  <c r="S1553" i="6"/>
  <c r="Z1553" i="6"/>
  <c r="P1554" i="6"/>
  <c r="AF1554" i="6"/>
  <c r="M1560" i="6"/>
  <c r="X1561" i="6"/>
  <c r="W1561" i="6"/>
  <c r="AG1561" i="6"/>
  <c r="S1561" i="6"/>
  <c r="AD1561" i="6"/>
  <c r="P1561" i="6"/>
  <c r="AC1561" i="6"/>
  <c r="O1561" i="6"/>
  <c r="AB1561" i="6"/>
  <c r="N1561" i="6"/>
  <c r="AA1561" i="6"/>
  <c r="M1561" i="6"/>
  <c r="Y1561" i="6"/>
  <c r="K1561" i="6"/>
  <c r="U1566" i="6"/>
  <c r="W1570" i="6"/>
  <c r="N1560" i="6"/>
  <c r="X1570" i="6"/>
  <c r="P1550" i="6"/>
  <c r="AD1550" i="6"/>
  <c r="R1560" i="6"/>
  <c r="AF1589" i="6"/>
  <c r="T1589" i="6"/>
  <c r="AE1589" i="6"/>
  <c r="S1589" i="6"/>
  <c r="AA1589" i="6"/>
  <c r="O1589" i="6"/>
  <c r="U1589" i="6"/>
  <c r="R1589" i="6"/>
  <c r="Q1589" i="6"/>
  <c r="AG1589" i="6"/>
  <c r="P1589" i="6"/>
  <c r="AD1589" i="6"/>
  <c r="N1589" i="6"/>
  <c r="AC1589" i="6"/>
  <c r="M1589" i="6"/>
  <c r="AB1589" i="6"/>
  <c r="L1589" i="6"/>
  <c r="Z1589" i="6"/>
  <c r="K1589" i="6"/>
  <c r="Y1589" i="6"/>
  <c r="J1589" i="6"/>
  <c r="W1589" i="6"/>
  <c r="U1512" i="6"/>
  <c r="M1520" i="6"/>
  <c r="U1524" i="6"/>
  <c r="N1531" i="6"/>
  <c r="M1532" i="6"/>
  <c r="L1533" i="6"/>
  <c r="X1536" i="6"/>
  <c r="L1536" i="6"/>
  <c r="V1536" i="6"/>
  <c r="M1540" i="6"/>
  <c r="Z1540" i="6"/>
  <c r="N1541" i="6"/>
  <c r="AA1541" i="6"/>
  <c r="AC1548" i="6"/>
  <c r="Q1548" i="6"/>
  <c r="X1548" i="6"/>
  <c r="L1548" i="6"/>
  <c r="W1548" i="6"/>
  <c r="M1549" i="6"/>
  <c r="AA1549" i="6"/>
  <c r="Q1550" i="6"/>
  <c r="AE1550" i="6"/>
  <c r="N1553" i="6"/>
  <c r="AC1553" i="6"/>
  <c r="T1554" i="6"/>
  <c r="O1558" i="6"/>
  <c r="AG1558" i="6"/>
  <c r="S1560" i="6"/>
  <c r="Q1561" i="6"/>
  <c r="T1562" i="6"/>
  <c r="Y1566" i="6"/>
  <c r="Z1571" i="6"/>
  <c r="N1571" i="6"/>
  <c r="Y1571" i="6"/>
  <c r="M1571" i="6"/>
  <c r="AA1571" i="6"/>
  <c r="K1571" i="6"/>
  <c r="X1571" i="6"/>
  <c r="J1571" i="6"/>
  <c r="V1571" i="6"/>
  <c r="U1571" i="6"/>
  <c r="T1571" i="6"/>
  <c r="AG1571" i="6"/>
  <c r="S1571" i="6"/>
  <c r="AF1571" i="6"/>
  <c r="R1571" i="6"/>
  <c r="AE1571" i="6"/>
  <c r="Q1571" i="6"/>
  <c r="AF1577" i="6"/>
  <c r="T1577" i="6"/>
  <c r="AE1577" i="6"/>
  <c r="S1577" i="6"/>
  <c r="AA1577" i="6"/>
  <c r="O1577" i="6"/>
  <c r="U1577" i="6"/>
  <c r="R1577" i="6"/>
  <c r="Q1577" i="6"/>
  <c r="AG1577" i="6"/>
  <c r="P1577" i="6"/>
  <c r="AD1577" i="6"/>
  <c r="N1577" i="6"/>
  <c r="AC1577" i="6"/>
  <c r="M1577" i="6"/>
  <c r="AB1577" i="6"/>
  <c r="L1577" i="6"/>
  <c r="Z1577" i="6"/>
  <c r="K1577" i="6"/>
  <c r="Y1577" i="6"/>
  <c r="J1577" i="6"/>
  <c r="W1577" i="6"/>
  <c r="V1589" i="6"/>
  <c r="AA1582" i="6"/>
  <c r="O1582" i="6"/>
  <c r="Z1582" i="6"/>
  <c r="N1582" i="6"/>
  <c r="V1582" i="6"/>
  <c r="J1582" i="6"/>
  <c r="Y1582" i="6"/>
  <c r="AA1594" i="6"/>
  <c r="O1594" i="6"/>
  <c r="Z1594" i="6"/>
  <c r="N1594" i="6"/>
  <c r="V1594" i="6"/>
  <c r="J1594" i="6"/>
  <c r="Y1594" i="6"/>
  <c r="U1539" i="6"/>
  <c r="U1551" i="6"/>
  <c r="Q1555" i="6"/>
  <c r="AC1555" i="6"/>
  <c r="P1556" i="6"/>
  <c r="AB1556" i="6"/>
  <c r="M1559" i="6"/>
  <c r="Y1559" i="6"/>
  <c r="AF1565" i="6"/>
  <c r="T1565" i="6"/>
  <c r="AE1565" i="6"/>
  <c r="S1565" i="6"/>
  <c r="W1565" i="6"/>
  <c r="AB1569" i="6"/>
  <c r="P1569" i="6"/>
  <c r="AA1569" i="6"/>
  <c r="O1569" i="6"/>
  <c r="W1569" i="6"/>
  <c r="X1573" i="6"/>
  <c r="L1573" i="6"/>
  <c r="W1573" i="6"/>
  <c r="K1573" i="6"/>
  <c r="Y1573" i="6"/>
  <c r="N1580" i="6"/>
  <c r="AE1580" i="6"/>
  <c r="L1582" i="6"/>
  <c r="AC1582" i="6"/>
  <c r="Y1584" i="6"/>
  <c r="M1584" i="6"/>
  <c r="X1584" i="6"/>
  <c r="L1584" i="6"/>
  <c r="AF1584" i="6"/>
  <c r="T1584" i="6"/>
  <c r="Z1584" i="6"/>
  <c r="L1594" i="6"/>
  <c r="AC1594" i="6"/>
  <c r="Y1596" i="6"/>
  <c r="M1596" i="6"/>
  <c r="X1596" i="6"/>
  <c r="L1596" i="6"/>
  <c r="AF1596" i="6"/>
  <c r="T1596" i="6"/>
  <c r="Z1596" i="6"/>
  <c r="X1598" i="6"/>
  <c r="AD1579" i="6"/>
  <c r="R1579" i="6"/>
  <c r="AC1579" i="6"/>
  <c r="Q1579" i="6"/>
  <c r="Y1579" i="6"/>
  <c r="M1579" i="6"/>
  <c r="X1579" i="6"/>
  <c r="M1582" i="6"/>
  <c r="AD1582" i="6"/>
  <c r="AD1591" i="6"/>
  <c r="R1591" i="6"/>
  <c r="AC1591" i="6"/>
  <c r="Q1591" i="6"/>
  <c r="Y1591" i="6"/>
  <c r="M1591" i="6"/>
  <c r="X1591" i="6"/>
  <c r="M1594" i="6"/>
  <c r="AD1594" i="6"/>
  <c r="J1596" i="6"/>
  <c r="AA1596" i="6"/>
  <c r="J1579" i="6"/>
  <c r="Z1579" i="6"/>
  <c r="P1582" i="6"/>
  <c r="AE1582" i="6"/>
  <c r="K1584" i="6"/>
  <c r="AB1584" i="6"/>
  <c r="W1586" i="6"/>
  <c r="K1586" i="6"/>
  <c r="V1586" i="6"/>
  <c r="J1586" i="6"/>
  <c r="AD1586" i="6"/>
  <c r="R1586" i="6"/>
  <c r="Z1586" i="6"/>
  <c r="J1591" i="6"/>
  <c r="Z1591" i="6"/>
  <c r="P1594" i="6"/>
  <c r="AE1594" i="6"/>
  <c r="K1596" i="6"/>
  <c r="AB1596" i="6"/>
  <c r="W1598" i="6"/>
  <c r="K1598" i="6"/>
  <c r="V1598" i="6"/>
  <c r="J1598" i="6"/>
  <c r="AD1598" i="6"/>
  <c r="R1598" i="6"/>
  <c r="Z1598" i="6"/>
  <c r="AC1568" i="6"/>
  <c r="Q1568" i="6"/>
  <c r="AB1568" i="6"/>
  <c r="P1568" i="6"/>
  <c r="W1568" i="6"/>
  <c r="Y1572" i="6"/>
  <c r="M1572" i="6"/>
  <c r="X1572" i="6"/>
  <c r="L1572" i="6"/>
  <c r="W1572" i="6"/>
  <c r="K1579" i="6"/>
  <c r="AA1579" i="6"/>
  <c r="S1580" i="6"/>
  <c r="AB1581" i="6"/>
  <c r="P1581" i="6"/>
  <c r="AA1581" i="6"/>
  <c r="O1581" i="6"/>
  <c r="W1581" i="6"/>
  <c r="K1581" i="6"/>
  <c r="Y1581" i="6"/>
  <c r="Q1582" i="6"/>
  <c r="AF1582" i="6"/>
  <c r="N1584" i="6"/>
  <c r="AC1584" i="6"/>
  <c r="L1586" i="6"/>
  <c r="AA1586" i="6"/>
  <c r="K1591" i="6"/>
  <c r="AA1591" i="6"/>
  <c r="AB1593" i="6"/>
  <c r="P1593" i="6"/>
  <c r="AA1593" i="6"/>
  <c r="O1593" i="6"/>
  <c r="W1593" i="6"/>
  <c r="K1593" i="6"/>
  <c r="Y1593" i="6"/>
  <c r="Q1594" i="6"/>
  <c r="AF1594" i="6"/>
  <c r="N1596" i="6"/>
  <c r="AC1596" i="6"/>
  <c r="L1598" i="6"/>
  <c r="AA1598" i="6"/>
  <c r="U1555" i="6"/>
  <c r="AG1555" i="6"/>
  <c r="Q1559" i="6"/>
  <c r="AC1559" i="6"/>
  <c r="M1565" i="6"/>
  <c r="AA1565" i="6"/>
  <c r="J1568" i="6"/>
  <c r="X1568" i="6"/>
  <c r="M1569" i="6"/>
  <c r="AC1569" i="6"/>
  <c r="J1572" i="6"/>
  <c r="Z1572" i="6"/>
  <c r="O1573" i="6"/>
  <c r="AC1573" i="6"/>
  <c r="V1578" i="6"/>
  <c r="L1579" i="6"/>
  <c r="AB1579" i="6"/>
  <c r="T1580" i="6"/>
  <c r="J1581" i="6"/>
  <c r="Z1581" i="6"/>
  <c r="R1582" i="6"/>
  <c r="AG1582" i="6"/>
  <c r="O1584" i="6"/>
  <c r="AD1584" i="6"/>
  <c r="U1585" i="6"/>
  <c r="M1586" i="6"/>
  <c r="AB1586" i="6"/>
  <c r="V1590" i="6"/>
  <c r="L1591" i="6"/>
  <c r="AB1591" i="6"/>
  <c r="T1592" i="6"/>
  <c r="J1593" i="6"/>
  <c r="Z1593" i="6"/>
  <c r="R1594" i="6"/>
  <c r="AG1594" i="6"/>
  <c r="O1596" i="6"/>
  <c r="AD1596" i="6"/>
  <c r="U1597" i="6"/>
  <c r="M1598" i="6"/>
  <c r="AB1598" i="6"/>
  <c r="J1555" i="6"/>
  <c r="U1556" i="6"/>
  <c r="R1559" i="6"/>
  <c r="AD1559" i="6"/>
  <c r="N1565" i="6"/>
  <c r="AB1565" i="6"/>
  <c r="K1568" i="6"/>
  <c r="Y1568" i="6"/>
  <c r="N1569" i="6"/>
  <c r="AD1569" i="6"/>
  <c r="K1572" i="6"/>
  <c r="AA1572" i="6"/>
  <c r="P1573" i="6"/>
  <c r="AD1573" i="6"/>
  <c r="N1579" i="6"/>
  <c r="AE1579" i="6"/>
  <c r="U1580" i="6"/>
  <c r="L1581" i="6"/>
  <c r="AC1581" i="6"/>
  <c r="S1582" i="6"/>
  <c r="P1584" i="6"/>
  <c r="AE1584" i="6"/>
  <c r="N1586" i="6"/>
  <c r="AC1586" i="6"/>
  <c r="N1591" i="6"/>
  <c r="AE1591" i="6"/>
  <c r="U1592" i="6"/>
  <c r="L1593" i="6"/>
  <c r="AC1593" i="6"/>
  <c r="S1594" i="6"/>
  <c r="P1596" i="6"/>
  <c r="AE1596" i="6"/>
  <c r="V1597" i="6"/>
  <c r="N1598" i="6"/>
  <c r="AC1598" i="6"/>
  <c r="AE1578" i="6"/>
  <c r="S1578" i="6"/>
  <c r="AD1578" i="6"/>
  <c r="R1578" i="6"/>
  <c r="Z1578" i="6"/>
  <c r="N1578" i="6"/>
  <c r="X1578" i="6"/>
  <c r="O1579" i="6"/>
  <c r="AF1579" i="6"/>
  <c r="V1580" i="6"/>
  <c r="M1581" i="6"/>
  <c r="AD1581" i="6"/>
  <c r="T1582" i="6"/>
  <c r="Q1584" i="6"/>
  <c r="AG1584" i="6"/>
  <c r="O1586" i="6"/>
  <c r="AE1586" i="6"/>
  <c r="AE1590" i="6"/>
  <c r="S1590" i="6"/>
  <c r="AD1590" i="6"/>
  <c r="R1590" i="6"/>
  <c r="Z1590" i="6"/>
  <c r="N1590" i="6"/>
  <c r="X1590" i="6"/>
  <c r="O1591" i="6"/>
  <c r="AF1591" i="6"/>
  <c r="V1592" i="6"/>
  <c r="M1593" i="6"/>
  <c r="AD1593" i="6"/>
  <c r="T1594" i="6"/>
  <c r="Q1596" i="6"/>
  <c r="AG1596" i="6"/>
  <c r="O1598" i="6"/>
  <c r="AE1598" i="6"/>
  <c r="J1578" i="6"/>
  <c r="Y1578" i="6"/>
  <c r="P1579" i="6"/>
  <c r="AG1579" i="6"/>
  <c r="N1581" i="6"/>
  <c r="AE1581" i="6"/>
  <c r="U1582" i="6"/>
  <c r="R1584" i="6"/>
  <c r="X1585" i="6"/>
  <c r="L1585" i="6"/>
  <c r="W1585" i="6"/>
  <c r="K1585" i="6"/>
  <c r="AE1585" i="6"/>
  <c r="S1585" i="6"/>
  <c r="Z1585" i="6"/>
  <c r="P1586" i="6"/>
  <c r="AF1586" i="6"/>
  <c r="J1590" i="6"/>
  <c r="Y1590" i="6"/>
  <c r="P1591" i="6"/>
  <c r="AG1591" i="6"/>
  <c r="N1593" i="6"/>
  <c r="AE1593" i="6"/>
  <c r="U1594" i="6"/>
  <c r="R1596" i="6"/>
  <c r="X1597" i="6"/>
  <c r="L1597" i="6"/>
  <c r="W1597" i="6"/>
  <c r="K1597" i="6"/>
  <c r="AE1597" i="6"/>
  <c r="S1597" i="6"/>
  <c r="Z1597" i="6"/>
  <c r="P1598" i="6"/>
  <c r="AF1598" i="6"/>
  <c r="U1559" i="6"/>
  <c r="N1568" i="6"/>
  <c r="AD1568" i="6"/>
  <c r="P1572" i="6"/>
  <c r="AD1572" i="6"/>
  <c r="S1579" i="6"/>
  <c r="AC1580" i="6"/>
  <c r="Q1580" i="6"/>
  <c r="AB1580" i="6"/>
  <c r="P1580" i="6"/>
  <c r="X1580" i="6"/>
  <c r="L1580" i="6"/>
  <c r="Y1580" i="6"/>
  <c r="W1582" i="6"/>
  <c r="S1584" i="6"/>
  <c r="Q1586" i="6"/>
  <c r="AG1586" i="6"/>
  <c r="AA1590" i="6"/>
  <c r="S1591" i="6"/>
  <c r="AC1592" i="6"/>
  <c r="Q1592" i="6"/>
  <c r="AB1592" i="6"/>
  <c r="P1592" i="6"/>
  <c r="X1592" i="6"/>
  <c r="L1592" i="6"/>
  <c r="Y1592" i="6"/>
  <c r="Q1593" i="6"/>
  <c r="AF1593" i="6"/>
  <c r="W1594" i="6"/>
  <c r="S1596" i="6"/>
  <c r="J1597" i="6"/>
  <c r="AA1597" i="6"/>
  <c r="Q1598" i="6"/>
  <c r="AG1598" i="6"/>
  <c r="X1594" i="6"/>
  <c r="K1602" i="6"/>
  <c r="W1602" i="6"/>
  <c r="J1603" i="6"/>
  <c r="V1603" i="6"/>
  <c r="AB1576" i="6"/>
  <c r="U1583" i="6"/>
  <c r="AG1583" i="6"/>
  <c r="Q1587" i="6"/>
  <c r="AC1587" i="6"/>
  <c r="P1588" i="6"/>
  <c r="AB1588" i="6"/>
  <c r="U1595" i="6"/>
  <c r="AG1595" i="6"/>
  <c r="Q1599" i="6"/>
  <c r="AC1599" i="6"/>
  <c r="P1600" i="6"/>
  <c r="AB1600" i="6"/>
  <c r="O1601" i="6"/>
  <c r="AA1601" i="6"/>
  <c r="N1602" i="6"/>
  <c r="Z1602" i="6"/>
  <c r="M1603" i="6"/>
  <c r="Y1603" i="6"/>
  <c r="AB1601" i="6"/>
  <c r="O1602" i="6"/>
  <c r="AA1602" i="6"/>
  <c r="N1603" i="6"/>
  <c r="Z1603" i="6"/>
  <c r="AC1601" i="6"/>
  <c r="P1602" i="6"/>
  <c r="AB1602" i="6"/>
  <c r="O1603" i="6"/>
  <c r="AA1603" i="6"/>
  <c r="AD1601" i="6"/>
  <c r="Q1602" i="6"/>
  <c r="AC1602" i="6"/>
  <c r="P1603" i="6"/>
  <c r="AB1603" i="6"/>
  <c r="U1563" i="6"/>
  <c r="AG1563" i="6"/>
  <c r="T1564" i="6"/>
  <c r="AF1564" i="6"/>
  <c r="U1575" i="6"/>
  <c r="AG1575" i="6"/>
  <c r="T1576" i="6"/>
  <c r="AF1576" i="6"/>
  <c r="M1583" i="6"/>
  <c r="Y1583" i="6"/>
  <c r="U1587" i="6"/>
  <c r="AG1587" i="6"/>
  <c r="T1588" i="6"/>
  <c r="AF1588" i="6"/>
  <c r="M1595" i="6"/>
  <c r="Y1595" i="6"/>
  <c r="U1599" i="6"/>
  <c r="AG1599" i="6"/>
  <c r="T1600" i="6"/>
  <c r="AF1600" i="6"/>
  <c r="S1601" i="6"/>
  <c r="AE1601" i="6"/>
  <c r="R1602" i="6"/>
  <c r="AD1602" i="6"/>
  <c r="Q1603" i="6"/>
  <c r="AC1603" i="6"/>
  <c r="J1563" i="6"/>
  <c r="U1564" i="6"/>
  <c r="J1575" i="6"/>
  <c r="U1576" i="6"/>
  <c r="N1583" i="6"/>
  <c r="J1587" i="6"/>
  <c r="U1588" i="6"/>
  <c r="N1595" i="6"/>
  <c r="J1599" i="6"/>
  <c r="U1600" i="6"/>
  <c r="AG1600" i="6"/>
  <c r="T1601" i="6"/>
  <c r="AF1601" i="6"/>
  <c r="S1602" i="6"/>
  <c r="AE1602" i="6"/>
  <c r="R1603" i="6"/>
  <c r="AD1603" i="6"/>
  <c r="U1601" i="6"/>
  <c r="T1602" i="6"/>
  <c r="AF1602" i="6"/>
  <c r="S1603" i="6"/>
  <c r="AE1603" i="6"/>
  <c r="U1602" i="6"/>
  <c r="AG1602" i="6"/>
  <c r="T1603" i="6"/>
  <c r="AF1603" i="6"/>
  <c r="J1602" i="6"/>
  <c r="U1603" i="6"/>
  <c r="W11" i="6"/>
  <c r="W23" i="6"/>
  <c r="W35" i="6"/>
  <c r="O112" i="6"/>
  <c r="X123" i="6"/>
  <c r="AB123" i="6"/>
  <c r="N123" i="6"/>
  <c r="Z123" i="6"/>
  <c r="K123" i="6"/>
  <c r="S123" i="6"/>
  <c r="J29" i="6"/>
  <c r="AC31" i="6"/>
  <c r="J35" i="6"/>
  <c r="AB48" i="6"/>
  <c r="L57" i="6"/>
  <c r="J58" i="6"/>
  <c r="X58" i="6"/>
  <c r="X63" i="6"/>
  <c r="J71" i="6"/>
  <c r="Y71" i="6"/>
  <c r="X77" i="6"/>
  <c r="P78" i="6"/>
  <c r="AE78" i="6"/>
  <c r="AF83" i="6"/>
  <c r="R83" i="6"/>
  <c r="X83" i="6"/>
  <c r="J83" i="6"/>
  <c r="Z83" i="6"/>
  <c r="Y84" i="6"/>
  <c r="AA86" i="6"/>
  <c r="R92" i="6"/>
  <c r="W92" i="6"/>
  <c r="AD92" i="6"/>
  <c r="L92" i="6"/>
  <c r="AF92" i="6"/>
  <c r="L102" i="6"/>
  <c r="V107" i="6"/>
  <c r="AG107" i="6"/>
  <c r="AC107" i="6"/>
  <c r="L107" i="6"/>
  <c r="Q112" i="6"/>
  <c r="J123" i="6"/>
  <c r="AD123" i="6"/>
  <c r="Z125" i="6"/>
  <c r="L131" i="6"/>
  <c r="O133" i="6"/>
  <c r="T136" i="6"/>
  <c r="N146" i="6"/>
  <c r="T162" i="6"/>
  <c r="Y163" i="6"/>
  <c r="X164" i="6"/>
  <c r="M194" i="6"/>
  <c r="P198" i="6"/>
  <c r="AC275" i="6"/>
  <c r="AD275" i="6"/>
  <c r="V275" i="6"/>
  <c r="R275" i="6"/>
  <c r="O275" i="6"/>
  <c r="N275" i="6"/>
  <c r="J275" i="6"/>
  <c r="AG282" i="6"/>
  <c r="T282" i="6"/>
  <c r="X282" i="6"/>
  <c r="W282" i="6"/>
  <c r="V282" i="6"/>
  <c r="S282" i="6"/>
  <c r="O282" i="6"/>
  <c r="N282" i="6"/>
  <c r="AF282" i="6"/>
  <c r="AE282" i="6"/>
  <c r="AA282" i="6"/>
  <c r="Z282" i="6"/>
  <c r="Y282" i="6"/>
  <c r="M282" i="6"/>
  <c r="K282" i="6"/>
  <c r="Y315" i="6"/>
  <c r="AB315" i="6"/>
  <c r="J315" i="6"/>
  <c r="V315" i="6"/>
  <c r="U315" i="6"/>
  <c r="AE315" i="6"/>
  <c r="AA315" i="6"/>
  <c r="Z315" i="6"/>
  <c r="T315" i="6"/>
  <c r="S315" i="6"/>
  <c r="Q315" i="6"/>
  <c r="P315" i="6"/>
  <c r="N315" i="6"/>
  <c r="M315" i="6"/>
  <c r="L315" i="6"/>
  <c r="AG315" i="6"/>
  <c r="T332" i="6"/>
  <c r="AE332" i="6"/>
  <c r="K332" i="6"/>
  <c r="Z332" i="6"/>
  <c r="W332" i="6"/>
  <c r="AF332" i="6"/>
  <c r="AB332" i="6"/>
  <c r="AA332" i="6"/>
  <c r="V332" i="6"/>
  <c r="U332" i="6"/>
  <c r="S332" i="6"/>
  <c r="P332" i="6"/>
  <c r="O332" i="6"/>
  <c r="N332" i="6"/>
  <c r="L332" i="6"/>
  <c r="J332" i="6"/>
  <c r="AG102" i="6"/>
  <c r="AD102" i="6"/>
  <c r="Q102" i="6"/>
  <c r="AB102" i="6"/>
  <c r="O102" i="6"/>
  <c r="W102" i="6"/>
  <c r="J102" i="6"/>
  <c r="U128" i="6"/>
  <c r="Q128" i="6"/>
  <c r="AD128" i="6"/>
  <c r="V158" i="6"/>
  <c r="AG158" i="6"/>
  <c r="K158" i="6"/>
  <c r="X11" i="6"/>
  <c r="Z29" i="6"/>
  <c r="L33" i="6"/>
  <c r="X35" i="6"/>
  <c r="Y11" i="6"/>
  <c r="O33" i="6"/>
  <c r="V38" i="6"/>
  <c r="AB41" i="6"/>
  <c r="M45" i="6"/>
  <c r="AC48" i="6"/>
  <c r="N57" i="6"/>
  <c r="Y58" i="6"/>
  <c r="V59" i="6"/>
  <c r="Z63" i="6"/>
  <c r="K71" i="6"/>
  <c r="Z71" i="6"/>
  <c r="Y77" i="6"/>
  <c r="Q78" i="6"/>
  <c r="AD79" i="6"/>
  <c r="Z79" i="6"/>
  <c r="O79" i="6"/>
  <c r="AE79" i="6"/>
  <c r="K83" i="6"/>
  <c r="AA83" i="6"/>
  <c r="Z84" i="6"/>
  <c r="AC86" i="6"/>
  <c r="K92" i="6"/>
  <c r="AG92" i="6"/>
  <c r="M102" i="6"/>
  <c r="AE102" i="6"/>
  <c r="O107" i="6"/>
  <c r="M123" i="6"/>
  <c r="AE123" i="6"/>
  <c r="AG125" i="6"/>
  <c r="M128" i="6"/>
  <c r="N131" i="6"/>
  <c r="P133" i="6"/>
  <c r="AG135" i="6"/>
  <c r="Q135" i="6"/>
  <c r="O135" i="6"/>
  <c r="N135" i="6"/>
  <c r="AA135" i="6"/>
  <c r="X136" i="6"/>
  <c r="X146" i="6"/>
  <c r="V154" i="6"/>
  <c r="AF154" i="6"/>
  <c r="AB154" i="6"/>
  <c r="L154" i="6"/>
  <c r="R158" i="6"/>
  <c r="W162" i="6"/>
  <c r="AA163" i="6"/>
  <c r="AD164" i="6"/>
  <c r="Y178" i="6"/>
  <c r="AA178" i="6"/>
  <c r="W178" i="6"/>
  <c r="U178" i="6"/>
  <c r="S178" i="6"/>
  <c r="N178" i="6"/>
  <c r="O194" i="6"/>
  <c r="R198" i="6"/>
  <c r="P205" i="6"/>
  <c r="J205" i="6"/>
  <c r="AE205" i="6"/>
  <c r="AB205" i="6"/>
  <c r="X205" i="6"/>
  <c r="V205" i="6"/>
  <c r="N205" i="6"/>
  <c r="AB235" i="6"/>
  <c r="Y235" i="6"/>
  <c r="W235" i="6"/>
  <c r="V235" i="6"/>
  <c r="J235" i="6"/>
  <c r="AC311" i="6"/>
  <c r="Y311" i="6"/>
  <c r="X311" i="6"/>
  <c r="AG311" i="6"/>
  <c r="S311" i="6"/>
  <c r="K311" i="6"/>
  <c r="M5" i="6"/>
  <c r="P7" i="6"/>
  <c r="J23" i="6"/>
  <c r="P31" i="6"/>
  <c r="J41" i="6"/>
  <c r="L17" i="6"/>
  <c r="L41" i="6"/>
  <c r="Z45" i="6"/>
  <c r="J48" i="6"/>
  <c r="M53" i="6"/>
  <c r="Z53" i="6"/>
  <c r="K58" i="6"/>
  <c r="P5" i="6"/>
  <c r="AE5" i="6"/>
  <c r="AC6" i="6"/>
  <c r="R7" i="6"/>
  <c r="AE7" i="6"/>
  <c r="T9" i="6"/>
  <c r="S10" i="6"/>
  <c r="L11" i="6"/>
  <c r="Z11" i="6"/>
  <c r="AC12" i="6"/>
  <c r="X13" i="6"/>
  <c r="V14" i="6"/>
  <c r="M17" i="6"/>
  <c r="AC17" i="6"/>
  <c r="X18" i="6"/>
  <c r="P19" i="6"/>
  <c r="AC19" i="6"/>
  <c r="P21" i="6"/>
  <c r="S22" i="6"/>
  <c r="L23" i="6"/>
  <c r="Z23" i="6"/>
  <c r="AC24" i="6"/>
  <c r="X25" i="6"/>
  <c r="V26" i="6"/>
  <c r="M29" i="6"/>
  <c r="AC29" i="6"/>
  <c r="AA30" i="6"/>
  <c r="R31" i="6"/>
  <c r="AE31" i="6"/>
  <c r="P33" i="6"/>
  <c r="S34" i="6"/>
  <c r="L35" i="6"/>
  <c r="Z35" i="6"/>
  <c r="J37" i="6"/>
  <c r="AB37" i="6"/>
  <c r="W38" i="6"/>
  <c r="M41" i="6"/>
  <c r="AC41" i="6"/>
  <c r="AE42" i="6"/>
  <c r="T43" i="6"/>
  <c r="N45" i="6"/>
  <c r="AA45" i="6"/>
  <c r="AD46" i="6"/>
  <c r="U47" i="6"/>
  <c r="M48" i="6"/>
  <c r="AF48" i="6"/>
  <c r="AE49" i="6"/>
  <c r="T50" i="6"/>
  <c r="M51" i="6"/>
  <c r="N53" i="6"/>
  <c r="AA53" i="6"/>
  <c r="P54" i="6"/>
  <c r="U55" i="6"/>
  <c r="O57" i="6"/>
  <c r="L58" i="6"/>
  <c r="Z58" i="6"/>
  <c r="Y59" i="6"/>
  <c r="X61" i="6"/>
  <c r="V62" i="6"/>
  <c r="AA63" i="6"/>
  <c r="N65" i="6"/>
  <c r="AA65" i="6"/>
  <c r="R67" i="6"/>
  <c r="L71" i="6"/>
  <c r="Y73" i="6"/>
  <c r="AA77" i="6"/>
  <c r="R78" i="6"/>
  <c r="K79" i="6"/>
  <c r="AG79" i="6"/>
  <c r="L83" i="6"/>
  <c r="AC83" i="6"/>
  <c r="AB84" i="6"/>
  <c r="V88" i="6"/>
  <c r="W89" i="6"/>
  <c r="M92" i="6"/>
  <c r="AG93" i="6"/>
  <c r="AC93" i="6"/>
  <c r="M93" i="6"/>
  <c r="T93" i="6"/>
  <c r="Z93" i="6"/>
  <c r="N102" i="6"/>
  <c r="AF102" i="6"/>
  <c r="Q107" i="6"/>
  <c r="P113" i="6"/>
  <c r="AG113" i="6"/>
  <c r="N113" i="6"/>
  <c r="X113" i="6"/>
  <c r="AG114" i="6"/>
  <c r="W114" i="6"/>
  <c r="J114" i="6"/>
  <c r="T114" i="6"/>
  <c r="AB114" i="6"/>
  <c r="O114" i="6"/>
  <c r="Z114" i="6"/>
  <c r="AC121" i="6"/>
  <c r="P121" i="6"/>
  <c r="AE121" i="6"/>
  <c r="M121" i="6"/>
  <c r="X121" i="6"/>
  <c r="AF121" i="6"/>
  <c r="O123" i="6"/>
  <c r="AF123" i="6"/>
  <c r="O128" i="6"/>
  <c r="T129" i="6"/>
  <c r="O131" i="6"/>
  <c r="R133" i="6"/>
  <c r="J135" i="6"/>
  <c r="Z136" i="6"/>
  <c r="AA146" i="6"/>
  <c r="W149" i="6"/>
  <c r="N154" i="6"/>
  <c r="Z158" i="6"/>
  <c r="X162" i="6"/>
  <c r="AB163" i="6"/>
  <c r="AF164" i="6"/>
  <c r="AA167" i="6"/>
  <c r="J178" i="6"/>
  <c r="X181" i="6"/>
  <c r="V181" i="6"/>
  <c r="R181" i="6"/>
  <c r="Q181" i="6"/>
  <c r="P181" i="6"/>
  <c r="L181" i="6"/>
  <c r="AD183" i="6"/>
  <c r="Y183" i="6"/>
  <c r="U183" i="6"/>
  <c r="T183" i="6"/>
  <c r="S183" i="6"/>
  <c r="R183" i="6"/>
  <c r="AC183" i="6"/>
  <c r="M183" i="6"/>
  <c r="U205" i="6"/>
  <c r="W208" i="6"/>
  <c r="Y208" i="6"/>
  <c r="T208" i="6"/>
  <c r="AA208" i="6"/>
  <c r="U208" i="6"/>
  <c r="S208" i="6"/>
  <c r="R208" i="6"/>
  <c r="Q208" i="6"/>
  <c r="M208" i="6"/>
  <c r="K208" i="6"/>
  <c r="AF208" i="6"/>
  <c r="U235" i="6"/>
  <c r="L282" i="6"/>
  <c r="AD194" i="6"/>
  <c r="P194" i="6"/>
  <c r="AB194" i="6"/>
  <c r="N194" i="6"/>
  <c r="Y194" i="6"/>
  <c r="W194" i="6"/>
  <c r="U194" i="6"/>
  <c r="T194" i="6"/>
  <c r="S194" i="6"/>
  <c r="R194" i="6"/>
  <c r="AC194" i="6"/>
  <c r="K194" i="6"/>
  <c r="U238" i="6"/>
  <c r="P238" i="6"/>
  <c r="N238" i="6"/>
  <c r="K238" i="6"/>
  <c r="AD238" i="6"/>
  <c r="AC238" i="6"/>
  <c r="AA238" i="6"/>
  <c r="Z238" i="6"/>
  <c r="Y238" i="6"/>
  <c r="R238" i="6"/>
  <c r="Q238" i="6"/>
  <c r="M238" i="6"/>
  <c r="AA71" i="6"/>
  <c r="M71" i="6"/>
  <c r="L125" i="6"/>
  <c r="K146" i="6"/>
  <c r="J194" i="6"/>
  <c r="S224" i="6"/>
  <c r="P224" i="6"/>
  <c r="O224" i="6"/>
  <c r="M224" i="6"/>
  <c r="AF224" i="6"/>
  <c r="AD224" i="6"/>
  <c r="AC224" i="6"/>
  <c r="AB224" i="6"/>
  <c r="W224" i="6"/>
  <c r="U224" i="6"/>
  <c r="N224" i="6"/>
  <c r="AE238" i="6"/>
  <c r="AC5" i="6"/>
  <c r="O9" i="6"/>
  <c r="J11" i="6"/>
  <c r="J17" i="6"/>
  <c r="Z17" i="6"/>
  <c r="L21" i="6"/>
  <c r="X23" i="6"/>
  <c r="N5" i="6"/>
  <c r="AD5" i="6"/>
  <c r="Q7" i="6"/>
  <c r="P9" i="6"/>
  <c r="AB17" i="6"/>
  <c r="O21" i="6"/>
  <c r="K23" i="6"/>
  <c r="Y23" i="6"/>
  <c r="L29" i="6"/>
  <c r="K35" i="6"/>
  <c r="Z37" i="6"/>
  <c r="AD42" i="6"/>
  <c r="Q5" i="6"/>
  <c r="AF5" i="6"/>
  <c r="W14" i="6"/>
  <c r="Z25" i="6"/>
  <c r="N29" i="6"/>
  <c r="AD30" i="6"/>
  <c r="S31" i="6"/>
  <c r="AF31" i="6"/>
  <c r="T33" i="6"/>
  <c r="M35" i="6"/>
  <c r="K37" i="6"/>
  <c r="Y38" i="6"/>
  <c r="N41" i="6"/>
  <c r="AD41" i="6"/>
  <c r="AB45" i="6"/>
  <c r="Q51" i="6"/>
  <c r="AB53" i="6"/>
  <c r="V55" i="6"/>
  <c r="S57" i="6"/>
  <c r="M58" i="6"/>
  <c r="AA58" i="6"/>
  <c r="AE59" i="6"/>
  <c r="AA61" i="6"/>
  <c r="Z62" i="6"/>
  <c r="AD63" i="6"/>
  <c r="O65" i="6"/>
  <c r="AB65" i="6"/>
  <c r="N71" i="6"/>
  <c r="AD71" i="6"/>
  <c r="AA73" i="6"/>
  <c r="AB77" i="6"/>
  <c r="T78" i="6"/>
  <c r="L79" i="6"/>
  <c r="M83" i="6"/>
  <c r="AD83" i="6"/>
  <c r="AA87" i="6"/>
  <c r="AE87" i="6"/>
  <c r="P87" i="6"/>
  <c r="V87" i="6"/>
  <c r="Z87" i="6"/>
  <c r="AB91" i="6"/>
  <c r="J91" i="6"/>
  <c r="N92" i="6"/>
  <c r="T97" i="6"/>
  <c r="AD97" i="6"/>
  <c r="O97" i="6"/>
  <c r="P102" i="6"/>
  <c r="S103" i="6"/>
  <c r="AA103" i="6"/>
  <c r="V103" i="6"/>
  <c r="M103" i="6"/>
  <c r="R107" i="6"/>
  <c r="AG117" i="6"/>
  <c r="AB117" i="6"/>
  <c r="L117" i="6"/>
  <c r="Y117" i="6"/>
  <c r="J117" i="6"/>
  <c r="S117" i="6"/>
  <c r="AE117" i="6"/>
  <c r="P123" i="6"/>
  <c r="R128" i="6"/>
  <c r="Q131" i="6"/>
  <c r="S133" i="6"/>
  <c r="L135" i="6"/>
  <c r="T143" i="6"/>
  <c r="S143" i="6"/>
  <c r="AG143" i="6"/>
  <c r="R143" i="6"/>
  <c r="AB143" i="6"/>
  <c r="L143" i="6"/>
  <c r="AE143" i="6"/>
  <c r="AA153" i="6"/>
  <c r="Y153" i="6"/>
  <c r="V153" i="6"/>
  <c r="N153" i="6"/>
  <c r="R154" i="6"/>
  <c r="AC158" i="6"/>
  <c r="Y162" i="6"/>
  <c r="AE163" i="6"/>
  <c r="AG178" i="6"/>
  <c r="Z194" i="6"/>
  <c r="AD211" i="6"/>
  <c r="O211" i="6"/>
  <c r="AB211" i="6"/>
  <c r="M211" i="6"/>
  <c r="Y211" i="6"/>
  <c r="V211" i="6"/>
  <c r="U211" i="6"/>
  <c r="T211" i="6"/>
  <c r="R211" i="6"/>
  <c r="Q211" i="6"/>
  <c r="AG211" i="6"/>
  <c r="N211" i="6"/>
  <c r="AC211" i="6"/>
  <c r="J211" i="6"/>
  <c r="T247" i="6"/>
  <c r="AC247" i="6"/>
  <c r="L247" i="6"/>
  <c r="K247" i="6"/>
  <c r="Z247" i="6"/>
  <c r="Y247" i="6"/>
  <c r="V247" i="6"/>
  <c r="M247" i="6"/>
  <c r="V257" i="6"/>
  <c r="M257" i="6"/>
  <c r="Y257" i="6"/>
  <c r="S257" i="6"/>
  <c r="P257" i="6"/>
  <c r="O257" i="6"/>
  <c r="K257" i="6"/>
  <c r="AG257" i="6"/>
  <c r="AF257" i="6"/>
  <c r="AE257" i="6"/>
  <c r="AA257" i="6"/>
  <c r="Z257" i="6"/>
  <c r="L257" i="6"/>
  <c r="Z264" i="6"/>
  <c r="AF264" i="6"/>
  <c r="Y264" i="6"/>
  <c r="U264" i="6"/>
  <c r="T264" i="6"/>
  <c r="R264" i="6"/>
  <c r="Q264" i="6"/>
  <c r="P264" i="6"/>
  <c r="AG264" i="6"/>
  <c r="AE264" i="6"/>
  <c r="N264" i="6"/>
  <c r="AC7" i="6"/>
  <c r="Z41" i="6"/>
  <c r="AD7" i="6"/>
  <c r="K11" i="6"/>
  <c r="W18" i="6"/>
  <c r="AB29" i="6"/>
  <c r="X30" i="6"/>
  <c r="Q31" i="6"/>
  <c r="AD31" i="6"/>
  <c r="Y35" i="6"/>
  <c r="S7" i="6"/>
  <c r="AF7" i="6"/>
  <c r="X9" i="6"/>
  <c r="T10" i="6"/>
  <c r="M11" i="6"/>
  <c r="AA11" i="6"/>
  <c r="Z13" i="6"/>
  <c r="N17" i="6"/>
  <c r="AD17" i="6"/>
  <c r="AA18" i="6"/>
  <c r="T21" i="6"/>
  <c r="T22" i="6"/>
  <c r="M23" i="6"/>
  <c r="AA23" i="6"/>
  <c r="AD29" i="6"/>
  <c r="AA35" i="6"/>
  <c r="AC37" i="6"/>
  <c r="V43" i="6"/>
  <c r="O45" i="6"/>
  <c r="W47" i="6"/>
  <c r="N48" i="6"/>
  <c r="AG48" i="6"/>
  <c r="O53" i="6"/>
  <c r="R5" i="6"/>
  <c r="AE6" i="6"/>
  <c r="T7" i="6"/>
  <c r="Z9" i="6"/>
  <c r="W10" i="6"/>
  <c r="N11" i="6"/>
  <c r="AB11" i="6"/>
  <c r="J13" i="6"/>
  <c r="AB13" i="6"/>
  <c r="AA14" i="6"/>
  <c r="P17" i="6"/>
  <c r="AE17" i="6"/>
  <c r="AC18" i="6"/>
  <c r="X21" i="6"/>
  <c r="W22" i="6"/>
  <c r="N23" i="6"/>
  <c r="AB23" i="6"/>
  <c r="J25" i="6"/>
  <c r="AB25" i="6"/>
  <c r="AA26" i="6"/>
  <c r="P29" i="6"/>
  <c r="AE29" i="6"/>
  <c r="AE30" i="6"/>
  <c r="T31" i="6"/>
  <c r="X33" i="6"/>
  <c r="W34" i="6"/>
  <c r="N35" i="6"/>
  <c r="AB35" i="6"/>
  <c r="L37" i="6"/>
  <c r="AD37" i="6"/>
  <c r="AA38" i="6"/>
  <c r="P41" i="6"/>
  <c r="AE41" i="6"/>
  <c r="J43" i="6"/>
  <c r="W43" i="6"/>
  <c r="P45" i="6"/>
  <c r="AC45" i="6"/>
  <c r="J47" i="6"/>
  <c r="Y47" i="6"/>
  <c r="O48" i="6"/>
  <c r="W50" i="6"/>
  <c r="R51" i="6"/>
  <c r="P53" i="6"/>
  <c r="AC53" i="6"/>
  <c r="U54" i="6"/>
  <c r="V57" i="6"/>
  <c r="N58" i="6"/>
  <c r="AC58" i="6"/>
  <c r="J61" i="6"/>
  <c r="AB61" i="6"/>
  <c r="AD62" i="6"/>
  <c r="P65" i="6"/>
  <c r="AC65" i="6"/>
  <c r="U67" i="6"/>
  <c r="J70" i="6"/>
  <c r="O71" i="6"/>
  <c r="AE71" i="6"/>
  <c r="AE74" i="6"/>
  <c r="T74" i="6"/>
  <c r="AB74" i="6"/>
  <c r="J74" i="6"/>
  <c r="AD74" i="6"/>
  <c r="M79" i="6"/>
  <c r="N83" i="6"/>
  <c r="AE83" i="6"/>
  <c r="AG85" i="6"/>
  <c r="Y85" i="6"/>
  <c r="AF85" i="6"/>
  <c r="O85" i="6"/>
  <c r="AE85" i="6"/>
  <c r="J87" i="6"/>
  <c r="AB87" i="6"/>
  <c r="AA88" i="6"/>
  <c r="M91" i="6"/>
  <c r="O92" i="6"/>
  <c r="K93" i="6"/>
  <c r="AE93" i="6"/>
  <c r="L97" i="6"/>
  <c r="X99" i="6"/>
  <c r="AD99" i="6"/>
  <c r="P99" i="6"/>
  <c r="V99" i="6"/>
  <c r="Z99" i="6"/>
  <c r="R102" i="6"/>
  <c r="L103" i="6"/>
  <c r="W107" i="6"/>
  <c r="S110" i="6"/>
  <c r="Z110" i="6"/>
  <c r="W110" i="6"/>
  <c r="N110" i="6"/>
  <c r="AC114" i="6"/>
  <c r="K117" i="6"/>
  <c r="AF117" i="6"/>
  <c r="Q123" i="6"/>
  <c r="W128" i="6"/>
  <c r="X129" i="6"/>
  <c r="W133" i="6"/>
  <c r="S135" i="6"/>
  <c r="AF137" i="6"/>
  <c r="Q137" i="6"/>
  <c r="AG137" i="6"/>
  <c r="N137" i="6"/>
  <c r="AE137" i="6"/>
  <c r="M137" i="6"/>
  <c r="X137" i="6"/>
  <c r="AF140" i="6"/>
  <c r="R140" i="6"/>
  <c r="AE140" i="6"/>
  <c r="Q140" i="6"/>
  <c r="AD140" i="6"/>
  <c r="P140" i="6"/>
  <c r="X140" i="6"/>
  <c r="J140" i="6"/>
  <c r="AC140" i="6"/>
  <c r="K143" i="6"/>
  <c r="AF143" i="6"/>
  <c r="AG147" i="6"/>
  <c r="N147" i="6"/>
  <c r="L147" i="6"/>
  <c r="AF147" i="6"/>
  <c r="J147" i="6"/>
  <c r="W147" i="6"/>
  <c r="J153" i="6"/>
  <c r="U154" i="6"/>
  <c r="S160" i="6"/>
  <c r="AG160" i="6"/>
  <c r="R160" i="6"/>
  <c r="AF160" i="6"/>
  <c r="P160" i="6"/>
  <c r="AE160" i="6"/>
  <c r="O160" i="6"/>
  <c r="Z160" i="6"/>
  <c r="J160" i="6"/>
  <c r="U165" i="6"/>
  <c r="T165" i="6"/>
  <c r="S165" i="6"/>
  <c r="Q165" i="6"/>
  <c r="AG165" i="6"/>
  <c r="P165" i="6"/>
  <c r="AB165" i="6"/>
  <c r="J165" i="6"/>
  <c r="V179" i="6"/>
  <c r="AB179" i="6"/>
  <c r="X179" i="6"/>
  <c r="W179" i="6"/>
  <c r="U179" i="6"/>
  <c r="T179" i="6"/>
  <c r="K179" i="6"/>
  <c r="W181" i="6"/>
  <c r="N183" i="6"/>
  <c r="AG185" i="6"/>
  <c r="T185" i="6"/>
  <c r="AF185" i="6"/>
  <c r="S185" i="6"/>
  <c r="AE185" i="6"/>
  <c r="R185" i="6"/>
  <c r="AD185" i="6"/>
  <c r="Q185" i="6"/>
  <c r="AC185" i="6"/>
  <c r="P185" i="6"/>
  <c r="AB185" i="6"/>
  <c r="O185" i="6"/>
  <c r="X185" i="6"/>
  <c r="K185" i="6"/>
  <c r="AA189" i="6"/>
  <c r="AF189" i="6"/>
  <c r="Z189" i="6"/>
  <c r="U189" i="6"/>
  <c r="T189" i="6"/>
  <c r="N189" i="6"/>
  <c r="AA194" i="6"/>
  <c r="AB208" i="6"/>
  <c r="L211" i="6"/>
  <c r="U247" i="6"/>
  <c r="AC264" i="6"/>
  <c r="X71" i="6"/>
  <c r="K102" i="6"/>
  <c r="AG131" i="6"/>
  <c r="V131" i="6"/>
  <c r="T131" i="6"/>
  <c r="R131" i="6"/>
  <c r="AD131" i="6"/>
  <c r="J131" i="6"/>
  <c r="U198" i="6"/>
  <c r="AC198" i="6"/>
  <c r="AE198" i="6"/>
  <c r="O198" i="6"/>
  <c r="AF29" i="6"/>
  <c r="V31" i="6"/>
  <c r="W57" i="6"/>
  <c r="O58" i="6"/>
  <c r="AD58" i="6"/>
  <c r="Q71" i="6"/>
  <c r="AF71" i="6"/>
  <c r="X86" i="6"/>
  <c r="T86" i="6"/>
  <c r="AF86" i="6"/>
  <c r="S102" i="6"/>
  <c r="AA118" i="6"/>
  <c r="O118" i="6"/>
  <c r="R123" i="6"/>
  <c r="Y128" i="6"/>
  <c r="Z131" i="6"/>
  <c r="Y133" i="6"/>
  <c r="AC164" i="6"/>
  <c r="N164" i="6"/>
  <c r="AB164" i="6"/>
  <c r="L164" i="6"/>
  <c r="AA164" i="6"/>
  <c r="K164" i="6"/>
  <c r="Z164" i="6"/>
  <c r="J164" i="6"/>
  <c r="T164" i="6"/>
  <c r="AE194" i="6"/>
  <c r="AG57" i="6"/>
  <c r="AB127" i="6"/>
  <c r="V127" i="6"/>
  <c r="P191" i="6"/>
  <c r="AC191" i="6"/>
  <c r="X191" i="6"/>
  <c r="V191" i="6"/>
  <c r="Y41" i="6"/>
  <c r="J57" i="6"/>
  <c r="AC123" i="6"/>
  <c r="S5" i="6"/>
  <c r="V7" i="6"/>
  <c r="O11" i="6"/>
  <c r="Q29" i="6"/>
  <c r="AD35" i="6"/>
  <c r="AE23" i="6"/>
  <c r="R29" i="6"/>
  <c r="AB33" i="6"/>
  <c r="R41" i="6"/>
  <c r="X57" i="6"/>
  <c r="R71" i="6"/>
  <c r="U77" i="6"/>
  <c r="AE77" i="6"/>
  <c r="K77" i="6"/>
  <c r="R77" i="6"/>
  <c r="AG78" i="6"/>
  <c r="AF78" i="6"/>
  <c r="S78" i="6"/>
  <c r="Y78" i="6"/>
  <c r="L78" i="6"/>
  <c r="X78" i="6"/>
  <c r="AF84" i="6"/>
  <c r="M84" i="6"/>
  <c r="K86" i="6"/>
  <c r="T102" i="6"/>
  <c r="R118" i="6"/>
  <c r="T123" i="6"/>
  <c r="AA128" i="6"/>
  <c r="AA131" i="6"/>
  <c r="AA162" i="6"/>
  <c r="AD162" i="6"/>
  <c r="P162" i="6"/>
  <c r="AC162" i="6"/>
  <c r="N162" i="6"/>
  <c r="AB162" i="6"/>
  <c r="M162" i="6"/>
  <c r="Z162" i="6"/>
  <c r="L162" i="6"/>
  <c r="V162" i="6"/>
  <c r="S163" i="6"/>
  <c r="V163" i="6"/>
  <c r="U163" i="6"/>
  <c r="R163" i="6"/>
  <c r="Q163" i="6"/>
  <c r="AC163" i="6"/>
  <c r="K163" i="6"/>
  <c r="O164" i="6"/>
  <c r="W170" i="6"/>
  <c r="AG170" i="6"/>
  <c r="P170" i="6"/>
  <c r="X172" i="6"/>
  <c r="AE172" i="6"/>
  <c r="N172" i="6"/>
  <c r="AF194" i="6"/>
  <c r="V218" i="6"/>
  <c r="Z218" i="6"/>
  <c r="Z102" i="6"/>
  <c r="Y112" i="6"/>
  <c r="U112" i="6"/>
  <c r="Y17" i="6"/>
  <c r="Y29" i="6"/>
  <c r="W58" i="6"/>
  <c r="AG133" i="6"/>
  <c r="M133" i="6"/>
  <c r="AE133" i="6"/>
  <c r="L133" i="6"/>
  <c r="AC133" i="6"/>
  <c r="J133" i="6"/>
  <c r="U133" i="6"/>
  <c r="Q17" i="6"/>
  <c r="AA21" i="6"/>
  <c r="AD23" i="6"/>
  <c r="AA33" i="6"/>
  <c r="T5" i="6"/>
  <c r="J7" i="6"/>
  <c r="W7" i="6"/>
  <c r="AB9" i="6"/>
  <c r="AB21" i="6"/>
  <c r="P23" i="6"/>
  <c r="J31" i="6"/>
  <c r="W31" i="6"/>
  <c r="P35" i="6"/>
  <c r="AE35" i="6"/>
  <c r="AE38" i="6"/>
  <c r="R45" i="6"/>
  <c r="AE45" i="6"/>
  <c r="S48" i="6"/>
  <c r="R53" i="6"/>
  <c r="AE53" i="6"/>
  <c r="Q58" i="6"/>
  <c r="AE58" i="6"/>
  <c r="AG71" i="6"/>
  <c r="T4" i="6"/>
  <c r="V5" i="6"/>
  <c r="O6" i="6"/>
  <c r="K7" i="6"/>
  <c r="X7" i="6"/>
  <c r="AB8" i="6"/>
  <c r="AF9" i="6"/>
  <c r="AA10" i="6"/>
  <c r="R11" i="6"/>
  <c r="AF11" i="6"/>
  <c r="N13" i="6"/>
  <c r="AF13" i="6"/>
  <c r="S17" i="6"/>
  <c r="K18" i="6"/>
  <c r="V19" i="6"/>
  <c r="P20" i="6"/>
  <c r="AF21" i="6"/>
  <c r="AA22" i="6"/>
  <c r="R23" i="6"/>
  <c r="AF23" i="6"/>
  <c r="N25" i="6"/>
  <c r="AF25" i="6"/>
  <c r="S29" i="6"/>
  <c r="K30" i="6"/>
  <c r="K31" i="6"/>
  <c r="X31" i="6"/>
  <c r="Q32" i="6"/>
  <c r="AF33" i="6"/>
  <c r="AA34" i="6"/>
  <c r="R35" i="6"/>
  <c r="AF35" i="6"/>
  <c r="Q37" i="6"/>
  <c r="J38" i="6"/>
  <c r="S41" i="6"/>
  <c r="K42" i="6"/>
  <c r="M43" i="6"/>
  <c r="Z43" i="6"/>
  <c r="AB44" i="6"/>
  <c r="S45" i="6"/>
  <c r="AF45" i="6"/>
  <c r="M47" i="6"/>
  <c r="AB47" i="6"/>
  <c r="T48" i="6"/>
  <c r="N49" i="6"/>
  <c r="L50" i="6"/>
  <c r="Z50" i="6"/>
  <c r="AF51" i="6"/>
  <c r="S53" i="6"/>
  <c r="AF53" i="6"/>
  <c r="Z54" i="6"/>
  <c r="Q56" i="6"/>
  <c r="AA57" i="6"/>
  <c r="R58" i="6"/>
  <c r="AF58" i="6"/>
  <c r="O60" i="6"/>
  <c r="O61" i="6"/>
  <c r="AF61" i="6"/>
  <c r="J63" i="6"/>
  <c r="W64" i="6"/>
  <c r="S65" i="6"/>
  <c r="AF65" i="6"/>
  <c r="Z67" i="6"/>
  <c r="V70" i="6"/>
  <c r="S71" i="6"/>
  <c r="O74" i="6"/>
  <c r="V75" i="6"/>
  <c r="M75" i="6"/>
  <c r="Z75" i="6"/>
  <c r="L77" i="6"/>
  <c r="J78" i="6"/>
  <c r="Z78" i="6"/>
  <c r="S79" i="6"/>
  <c r="S83" i="6"/>
  <c r="K84" i="6"/>
  <c r="P85" i="6"/>
  <c r="L86" i="6"/>
  <c r="N87" i="6"/>
  <c r="AF87" i="6"/>
  <c r="U91" i="6"/>
  <c r="U92" i="6"/>
  <c r="P93" i="6"/>
  <c r="S97" i="6"/>
  <c r="M99" i="6"/>
  <c r="AC99" i="6"/>
  <c r="V102" i="6"/>
  <c r="R103" i="6"/>
  <c r="T108" i="6"/>
  <c r="O110" i="6"/>
  <c r="T113" i="6"/>
  <c r="P114" i="6"/>
  <c r="AF114" i="6"/>
  <c r="P117" i="6"/>
  <c r="S118" i="6"/>
  <c r="V123" i="6"/>
  <c r="AC128" i="6"/>
  <c r="AC131" i="6"/>
  <c r="AB133" i="6"/>
  <c r="Y135" i="6"/>
  <c r="U139" i="6"/>
  <c r="AB139" i="6"/>
  <c r="Y139" i="6"/>
  <c r="W139" i="6"/>
  <c r="L139" i="6"/>
  <c r="P143" i="6"/>
  <c r="Q153" i="6"/>
  <c r="J162" i="6"/>
  <c r="J163" i="6"/>
  <c r="P164" i="6"/>
  <c r="V167" i="6"/>
  <c r="T167" i="6"/>
  <c r="S167" i="6"/>
  <c r="R167" i="6"/>
  <c r="AF167" i="6"/>
  <c r="Q167" i="6"/>
  <c r="AE167" i="6"/>
  <c r="O167" i="6"/>
  <c r="Z167" i="6"/>
  <c r="K167" i="6"/>
  <c r="L172" i="6"/>
  <c r="Z183" i="6"/>
  <c r="AG194" i="6"/>
  <c r="AA211" i="6"/>
  <c r="K218" i="6"/>
  <c r="V232" i="6"/>
  <c r="S232" i="6"/>
  <c r="O232" i="6"/>
  <c r="AG232" i="6"/>
  <c r="AE232" i="6"/>
  <c r="AB232" i="6"/>
  <c r="X232" i="6"/>
  <c r="W232" i="6"/>
  <c r="Q232" i="6"/>
  <c r="K232" i="6"/>
  <c r="J232" i="6"/>
  <c r="V297" i="6"/>
  <c r="AB297" i="6"/>
  <c r="L297" i="6"/>
  <c r="AE297" i="6"/>
  <c r="M297" i="6"/>
  <c r="Z297" i="6"/>
  <c r="Y297" i="6"/>
  <c r="AC297" i="6"/>
  <c r="AA297" i="6"/>
  <c r="U297" i="6"/>
  <c r="T297" i="6"/>
  <c r="S297" i="6"/>
  <c r="Q297" i="6"/>
  <c r="O297" i="6"/>
  <c r="AG297" i="6"/>
  <c r="AF297" i="6"/>
  <c r="P297" i="6"/>
  <c r="J297" i="6"/>
  <c r="U146" i="6"/>
  <c r="Q146" i="6"/>
  <c r="AA102" i="6"/>
  <c r="U136" i="6"/>
  <c r="P136" i="6"/>
  <c r="M136" i="6"/>
  <c r="K136" i="6"/>
  <c r="AG136" i="6"/>
  <c r="J191" i="6"/>
  <c r="AA9" i="6"/>
  <c r="AD11" i="6"/>
  <c r="AF17" i="6"/>
  <c r="O23" i="6"/>
  <c r="O35" i="6"/>
  <c r="Q41" i="6"/>
  <c r="AF41" i="6"/>
  <c r="P11" i="6"/>
  <c r="AE11" i="6"/>
  <c r="R17" i="6"/>
  <c r="AE18" i="6"/>
  <c r="AF4" i="6"/>
  <c r="X5" i="6"/>
  <c r="L7" i="6"/>
  <c r="Y7" i="6"/>
  <c r="AC10" i="6"/>
  <c r="S11" i="6"/>
  <c r="T17" i="6"/>
  <c r="L18" i="6"/>
  <c r="Q20" i="6"/>
  <c r="AC22" i="6"/>
  <c r="S23" i="6"/>
  <c r="P25" i="6"/>
  <c r="T29" i="6"/>
  <c r="L30" i="6"/>
  <c r="L31" i="6"/>
  <c r="Y31" i="6"/>
  <c r="AC34" i="6"/>
  <c r="S35" i="6"/>
  <c r="R37" i="6"/>
  <c r="K38" i="6"/>
  <c r="T41" i="6"/>
  <c r="O42" i="6"/>
  <c r="N43" i="6"/>
  <c r="AA43" i="6"/>
  <c r="T45" i="6"/>
  <c r="N47" i="6"/>
  <c r="U48" i="6"/>
  <c r="T53" i="6"/>
  <c r="AA54" i="6"/>
  <c r="AD57" i="6"/>
  <c r="S58" i="6"/>
  <c r="AG58" i="6"/>
  <c r="P61" i="6"/>
  <c r="AG61" i="6"/>
  <c r="N63" i="6"/>
  <c r="T65" i="6"/>
  <c r="AB67" i="6"/>
  <c r="T71" i="6"/>
  <c r="N77" i="6"/>
  <c r="K78" i="6"/>
  <c r="AA78" i="6"/>
  <c r="U79" i="6"/>
  <c r="T83" i="6"/>
  <c r="L84" i="6"/>
  <c r="O86" i="6"/>
  <c r="O87" i="6"/>
  <c r="S88" i="6"/>
  <c r="AB88" i="6"/>
  <c r="O88" i="6"/>
  <c r="T89" i="6"/>
  <c r="X89" i="6"/>
  <c r="L89" i="6"/>
  <c r="V91" i="6"/>
  <c r="X92" i="6"/>
  <c r="U97" i="6"/>
  <c r="X102" i="6"/>
  <c r="U103" i="6"/>
  <c r="AE109" i="6"/>
  <c r="AA109" i="6"/>
  <c r="M109" i="6"/>
  <c r="Q117" i="6"/>
  <c r="U118" i="6"/>
  <c r="W123" i="6"/>
  <c r="AG129" i="6"/>
  <c r="AF129" i="6"/>
  <c r="P129" i="6"/>
  <c r="AE129" i="6"/>
  <c r="N129" i="6"/>
  <c r="AC129" i="6"/>
  <c r="M129" i="6"/>
  <c r="W129" i="6"/>
  <c r="AF131" i="6"/>
  <c r="AA134" i="6"/>
  <c r="X134" i="6"/>
  <c r="AB135" i="6"/>
  <c r="U142" i="6"/>
  <c r="AC142" i="6"/>
  <c r="AA142" i="6"/>
  <c r="X142" i="6"/>
  <c r="J142" i="6"/>
  <c r="Q143" i="6"/>
  <c r="AF149" i="6"/>
  <c r="AE149" i="6"/>
  <c r="M149" i="6"/>
  <c r="AD149" i="6"/>
  <c r="L149" i="6"/>
  <c r="AA149" i="6"/>
  <c r="K149" i="6"/>
  <c r="U149" i="6"/>
  <c r="T153" i="6"/>
  <c r="K162" i="6"/>
  <c r="L163" i="6"/>
  <c r="Q164" i="6"/>
  <c r="S172" i="6"/>
  <c r="X177" i="6"/>
  <c r="S177" i="6"/>
  <c r="R177" i="6"/>
  <c r="M177" i="6"/>
  <c r="L177" i="6"/>
  <c r="K177" i="6"/>
  <c r="AE177" i="6"/>
  <c r="AF211" i="6"/>
  <c r="AE219" i="6"/>
  <c r="P219" i="6"/>
  <c r="AD219" i="6"/>
  <c r="N219" i="6"/>
  <c r="AB219" i="6"/>
  <c r="L219" i="6"/>
  <c r="V219" i="6"/>
  <c r="U219" i="6"/>
  <c r="T219" i="6"/>
  <c r="S219" i="6"/>
  <c r="R219" i="6"/>
  <c r="Q219" i="6"/>
  <c r="M219" i="6"/>
  <c r="AG219" i="6"/>
  <c r="J219" i="6"/>
  <c r="AC219" i="6"/>
  <c r="AE233" i="6"/>
  <c r="T233" i="6"/>
  <c r="S233" i="6"/>
  <c r="L233" i="6"/>
  <c r="AG233" i="6"/>
  <c r="AF233" i="6"/>
  <c r="AD233" i="6"/>
  <c r="Y233" i="6"/>
  <c r="X233" i="6"/>
  <c r="W233" i="6"/>
  <c r="U233" i="6"/>
  <c r="K233" i="6"/>
  <c r="N297" i="6"/>
  <c r="V245" i="6"/>
  <c r="M245" i="6"/>
  <c r="U245" i="6"/>
  <c r="T245" i="6"/>
  <c r="O245" i="6"/>
  <c r="AG245" i="6"/>
  <c r="AE245" i="6"/>
  <c r="AB245" i="6"/>
  <c r="AA245" i="6"/>
  <c r="Y245" i="6"/>
  <c r="S245" i="6"/>
  <c r="K245" i="6"/>
  <c r="S100" i="6"/>
  <c r="Y5" i="6"/>
  <c r="T11" i="6"/>
  <c r="V17" i="6"/>
  <c r="T23" i="6"/>
  <c r="V29" i="6"/>
  <c r="M31" i="6"/>
  <c r="Z31" i="6"/>
  <c r="T35" i="6"/>
  <c r="V41" i="6"/>
  <c r="V45" i="6"/>
  <c r="V53" i="6"/>
  <c r="V65" i="6"/>
  <c r="U71" i="6"/>
  <c r="O77" i="6"/>
  <c r="M78" i="6"/>
  <c r="AB78" i="6"/>
  <c r="X79" i="6"/>
  <c r="AB81" i="6"/>
  <c r="N81" i="6"/>
  <c r="U83" i="6"/>
  <c r="R84" i="6"/>
  <c r="Q86" i="6"/>
  <c r="Z92" i="6"/>
  <c r="Y102" i="6"/>
  <c r="AB118" i="6"/>
  <c r="Z120" i="6"/>
  <c r="AB120" i="6"/>
  <c r="Y123" i="6"/>
  <c r="AE135" i="6"/>
  <c r="U143" i="6"/>
  <c r="V152" i="6"/>
  <c r="AD152" i="6"/>
  <c r="AB152" i="6"/>
  <c r="X152" i="6"/>
  <c r="J152" i="6"/>
  <c r="U153" i="6"/>
  <c r="Q162" i="6"/>
  <c r="M163" i="6"/>
  <c r="R164" i="6"/>
  <c r="V172" i="6"/>
  <c r="V177" i="6"/>
  <c r="U212" i="6"/>
  <c r="AF212" i="6"/>
  <c r="AE212" i="6"/>
  <c r="Y212" i="6"/>
  <c r="W212" i="6"/>
  <c r="S212" i="6"/>
  <c r="Q212" i="6"/>
  <c r="P212" i="6"/>
  <c r="O212" i="6"/>
  <c r="K212" i="6"/>
  <c r="Y219" i="6"/>
  <c r="J233" i="6"/>
  <c r="V90" i="6"/>
  <c r="Q96" i="6"/>
  <c r="X105" i="6"/>
  <c r="W111" i="6"/>
  <c r="X115" i="6"/>
  <c r="Y116" i="6"/>
  <c r="T119" i="6"/>
  <c r="V126" i="6"/>
  <c r="O144" i="6"/>
  <c r="AB144" i="6"/>
  <c r="S145" i="6"/>
  <c r="Z148" i="6"/>
  <c r="T155" i="6"/>
  <c r="O156" i="6"/>
  <c r="AB156" i="6"/>
  <c r="R157" i="6"/>
  <c r="Q159" i="6"/>
  <c r="Q161" i="6"/>
  <c r="AG161" i="6"/>
  <c r="O168" i="6"/>
  <c r="AB168" i="6"/>
  <c r="Y169" i="6"/>
  <c r="S171" i="6"/>
  <c r="N174" i="6"/>
  <c r="AC174" i="6"/>
  <c r="W175" i="6"/>
  <c r="N176" i="6"/>
  <c r="AE176" i="6"/>
  <c r="W182" i="6"/>
  <c r="N186" i="6"/>
  <c r="AB187" i="6"/>
  <c r="Q188" i="6"/>
  <c r="AG188" i="6"/>
  <c r="W190" i="6"/>
  <c r="N193" i="6"/>
  <c r="M200" i="6"/>
  <c r="V204" i="6"/>
  <c r="S204" i="6"/>
  <c r="P204" i="6"/>
  <c r="AG204" i="6"/>
  <c r="R206" i="6"/>
  <c r="AG213" i="6"/>
  <c r="T213" i="6"/>
  <c r="S213" i="6"/>
  <c r="AE213" i="6"/>
  <c r="P213" i="6"/>
  <c r="Z213" i="6"/>
  <c r="M215" i="6"/>
  <c r="U216" i="6"/>
  <c r="O216" i="6"/>
  <c r="J216" i="6"/>
  <c r="AG216" i="6"/>
  <c r="O217" i="6"/>
  <c r="AG221" i="6"/>
  <c r="AE221" i="6"/>
  <c r="R221" i="6"/>
  <c r="AD221" i="6"/>
  <c r="Q221" i="6"/>
  <c r="AB221" i="6"/>
  <c r="O221" i="6"/>
  <c r="Y221" i="6"/>
  <c r="V226" i="6"/>
  <c r="M241" i="6"/>
  <c r="AD241" i="6"/>
  <c r="L244" i="6"/>
  <c r="U258" i="6"/>
  <c r="AB261" i="6"/>
  <c r="M270" i="6"/>
  <c r="AD285" i="6"/>
  <c r="T285" i="6"/>
  <c r="AC285" i="6"/>
  <c r="AB285" i="6"/>
  <c r="X285" i="6"/>
  <c r="W285" i="6"/>
  <c r="V285" i="6"/>
  <c r="S285" i="6"/>
  <c r="AG209" i="6"/>
  <c r="AB209" i="6"/>
  <c r="O209" i="6"/>
  <c r="Z209" i="6"/>
  <c r="M209" i="6"/>
  <c r="X209" i="6"/>
  <c r="AG242" i="6"/>
  <c r="Y242" i="6"/>
  <c r="K242" i="6"/>
  <c r="AA242" i="6"/>
  <c r="L242" i="6"/>
  <c r="Z242" i="6"/>
  <c r="J242" i="6"/>
  <c r="W242" i="6"/>
  <c r="AD242" i="6"/>
  <c r="AB287" i="6"/>
  <c r="O287" i="6"/>
  <c r="AD287" i="6"/>
  <c r="AC287" i="6"/>
  <c r="AA287" i="6"/>
  <c r="Z287" i="6"/>
  <c r="V287" i="6"/>
  <c r="R287" i="6"/>
  <c r="AF333" i="6"/>
  <c r="K333" i="6"/>
  <c r="W333" i="6"/>
  <c r="T333" i="6"/>
  <c r="S333" i="6"/>
  <c r="AE333" i="6"/>
  <c r="AD333" i="6"/>
  <c r="Z333" i="6"/>
  <c r="V333" i="6"/>
  <c r="U333" i="6"/>
  <c r="R333" i="6"/>
  <c r="N333" i="6"/>
  <c r="M333" i="6"/>
  <c r="J333" i="6"/>
  <c r="U220" i="6"/>
  <c r="AE220" i="6"/>
  <c r="AD220" i="6"/>
  <c r="W220" i="6"/>
  <c r="U291" i="6"/>
  <c r="AF291" i="6"/>
  <c r="W291" i="6"/>
  <c r="AE291" i="6"/>
  <c r="AB291" i="6"/>
  <c r="AA291" i="6"/>
  <c r="S291" i="6"/>
  <c r="R291" i="6"/>
  <c r="AB367" i="6"/>
  <c r="AD367" i="6"/>
  <c r="U367" i="6"/>
  <c r="T367" i="6"/>
  <c r="AE367" i="6"/>
  <c r="Y367" i="6"/>
  <c r="X367" i="6"/>
  <c r="P367" i="6"/>
  <c r="O367" i="6"/>
  <c r="L367" i="6"/>
  <c r="AD175" i="6"/>
  <c r="R186" i="6"/>
  <c r="X193" i="6"/>
  <c r="AD195" i="6"/>
  <c r="T195" i="6"/>
  <c r="R195" i="6"/>
  <c r="AC195" i="6"/>
  <c r="AG197" i="6"/>
  <c r="AB197" i="6"/>
  <c r="O197" i="6"/>
  <c r="Z197" i="6"/>
  <c r="M197" i="6"/>
  <c r="X197" i="6"/>
  <c r="U200" i="6"/>
  <c r="AA206" i="6"/>
  <c r="K209" i="6"/>
  <c r="AA209" i="6"/>
  <c r="V215" i="6"/>
  <c r="U217" i="6"/>
  <c r="K220" i="6"/>
  <c r="AG229" i="6"/>
  <c r="AE229" i="6"/>
  <c r="R229" i="6"/>
  <c r="AD229" i="6"/>
  <c r="Q229" i="6"/>
  <c r="AB229" i="6"/>
  <c r="O229" i="6"/>
  <c r="Y229" i="6"/>
  <c r="Q241" i="6"/>
  <c r="N242" i="6"/>
  <c r="R243" i="6"/>
  <c r="V243" i="6"/>
  <c r="AA243" i="6"/>
  <c r="Z243" i="6"/>
  <c r="U243" i="6"/>
  <c r="P244" i="6"/>
  <c r="AG254" i="6"/>
  <c r="S254" i="6"/>
  <c r="W254" i="6"/>
  <c r="V254" i="6"/>
  <c r="R254" i="6"/>
  <c r="Q254" i="6"/>
  <c r="AD254" i="6"/>
  <c r="O254" i="6"/>
  <c r="AC254" i="6"/>
  <c r="W265" i="6"/>
  <c r="X265" i="6"/>
  <c r="S265" i="6"/>
  <c r="R265" i="6"/>
  <c r="Q265" i="6"/>
  <c r="AF265" i="6"/>
  <c r="P265" i="6"/>
  <c r="AE265" i="6"/>
  <c r="O265" i="6"/>
  <c r="AD265" i="6"/>
  <c r="N265" i="6"/>
  <c r="AE270" i="6"/>
  <c r="N276" i="6"/>
  <c r="L280" i="6"/>
  <c r="N287" i="6"/>
  <c r="J291" i="6"/>
  <c r="AC119" i="6"/>
  <c r="T144" i="6"/>
  <c r="AB145" i="6"/>
  <c r="T156" i="6"/>
  <c r="Y157" i="6"/>
  <c r="Z159" i="6"/>
  <c r="T168" i="6"/>
  <c r="Z171" i="6"/>
  <c r="J175" i="6"/>
  <c r="AF175" i="6"/>
  <c r="M184" i="6"/>
  <c r="V186" i="6"/>
  <c r="X188" i="6"/>
  <c r="Z193" i="6"/>
  <c r="L195" i="6"/>
  <c r="AE195" i="6"/>
  <c r="J197" i="6"/>
  <c r="Y197" i="6"/>
  <c r="X200" i="6"/>
  <c r="AC206" i="6"/>
  <c r="L209" i="6"/>
  <c r="AC209" i="6"/>
  <c r="X215" i="6"/>
  <c r="V217" i="6"/>
  <c r="P220" i="6"/>
  <c r="AG227" i="6"/>
  <c r="O227" i="6"/>
  <c r="AF227" i="6"/>
  <c r="N227" i="6"/>
  <c r="AD227" i="6"/>
  <c r="J227" i="6"/>
  <c r="J229" i="6"/>
  <c r="Z229" i="6"/>
  <c r="AC236" i="6"/>
  <c r="AA236" i="6"/>
  <c r="W236" i="6"/>
  <c r="S241" i="6"/>
  <c r="O242" i="6"/>
  <c r="K243" i="6"/>
  <c r="V244" i="6"/>
  <c r="AG248" i="6"/>
  <c r="X248" i="6"/>
  <c r="Q248" i="6"/>
  <c r="P248" i="6"/>
  <c r="AE248" i="6"/>
  <c r="L248" i="6"/>
  <c r="AC248" i="6"/>
  <c r="J248" i="6"/>
  <c r="AG253" i="6"/>
  <c r="AE253" i="6"/>
  <c r="R253" i="6"/>
  <c r="AF253" i="6"/>
  <c r="Q253" i="6"/>
  <c r="AD253" i="6"/>
  <c r="P253" i="6"/>
  <c r="AC253" i="6"/>
  <c r="O253" i="6"/>
  <c r="AB253" i="6"/>
  <c r="N253" i="6"/>
  <c r="Z253" i="6"/>
  <c r="L253" i="6"/>
  <c r="J254" i="6"/>
  <c r="AE254" i="6"/>
  <c r="AA262" i="6"/>
  <c r="W262" i="6"/>
  <c r="V262" i="6"/>
  <c r="L265" i="6"/>
  <c r="Z269" i="6"/>
  <c r="U269" i="6"/>
  <c r="AF269" i="6"/>
  <c r="AA269" i="6"/>
  <c r="X269" i="6"/>
  <c r="W269" i="6"/>
  <c r="P269" i="6"/>
  <c r="O269" i="6"/>
  <c r="AD273" i="6"/>
  <c r="L273" i="6"/>
  <c r="W273" i="6"/>
  <c r="V273" i="6"/>
  <c r="T273" i="6"/>
  <c r="S273" i="6"/>
  <c r="Q273" i="6"/>
  <c r="P273" i="6"/>
  <c r="W277" i="6"/>
  <c r="AA277" i="6"/>
  <c r="L277" i="6"/>
  <c r="T277" i="6"/>
  <c r="S277" i="6"/>
  <c r="R277" i="6"/>
  <c r="Q277" i="6"/>
  <c r="AF277" i="6"/>
  <c r="P277" i="6"/>
  <c r="AE277" i="6"/>
  <c r="O277" i="6"/>
  <c r="Y280" i="6"/>
  <c r="Q285" i="6"/>
  <c r="Q287" i="6"/>
  <c r="N291" i="6"/>
  <c r="W298" i="6"/>
  <c r="AG298" i="6"/>
  <c r="AF298" i="6"/>
  <c r="AD298" i="6"/>
  <c r="R298" i="6"/>
  <c r="T406" i="6"/>
  <c r="AF406" i="6"/>
  <c r="R406" i="6"/>
  <c r="AB406" i="6"/>
  <c r="L406" i="6"/>
  <c r="AG406" i="6"/>
  <c r="P406" i="6"/>
  <c r="O406" i="6"/>
  <c r="AE406" i="6"/>
  <c r="M406" i="6"/>
  <c r="AD406" i="6"/>
  <c r="K406" i="6"/>
  <c r="AA406" i="6"/>
  <c r="Z406" i="6"/>
  <c r="Y406" i="6"/>
  <c r="X406" i="6"/>
  <c r="U406" i="6"/>
  <c r="AC406" i="6"/>
  <c r="S406" i="6"/>
  <c r="Q406" i="6"/>
  <c r="N406" i="6"/>
  <c r="V144" i="6"/>
  <c r="V156" i="6"/>
  <c r="AA159" i="6"/>
  <c r="V168" i="6"/>
  <c r="AA171" i="6"/>
  <c r="K175" i="6"/>
  <c r="AG175" i="6"/>
  <c r="P184" i="6"/>
  <c r="W186" i="6"/>
  <c r="AA193" i="6"/>
  <c r="M195" i="6"/>
  <c r="AF195" i="6"/>
  <c r="K197" i="6"/>
  <c r="AA197" i="6"/>
  <c r="Y200" i="6"/>
  <c r="V203" i="6"/>
  <c r="M203" i="6"/>
  <c r="AF206" i="6"/>
  <c r="N209" i="6"/>
  <c r="AD209" i="6"/>
  <c r="Y215" i="6"/>
  <c r="Z217" i="6"/>
  <c r="Q220" i="6"/>
  <c r="K229" i="6"/>
  <c r="AA229" i="6"/>
  <c r="X241" i="6"/>
  <c r="P242" i="6"/>
  <c r="L243" i="6"/>
  <c r="Z244" i="6"/>
  <c r="K254" i="6"/>
  <c r="M265" i="6"/>
  <c r="K269" i="6"/>
  <c r="J273" i="6"/>
  <c r="M277" i="6"/>
  <c r="AC280" i="6"/>
  <c r="AE285" i="6"/>
  <c r="AA288" i="6"/>
  <c r="Z288" i="6"/>
  <c r="O291" i="6"/>
  <c r="T296" i="6"/>
  <c r="O296" i="6"/>
  <c r="N296" i="6"/>
  <c r="AD296" i="6"/>
  <c r="AA296" i="6"/>
  <c r="Z296" i="6"/>
  <c r="Y296" i="6"/>
  <c r="V296" i="6"/>
  <c r="U296" i="6"/>
  <c r="Q296" i="6"/>
  <c r="M296" i="6"/>
  <c r="O298" i="6"/>
  <c r="W82" i="6"/>
  <c r="P90" i="6"/>
  <c r="AC90" i="6"/>
  <c r="AF96" i="6"/>
  <c r="Q111" i="6"/>
  <c r="AE111" i="6"/>
  <c r="M115" i="6"/>
  <c r="L116" i="6"/>
  <c r="L119" i="6"/>
  <c r="AF119" i="6"/>
  <c r="P126" i="6"/>
  <c r="AC126" i="6"/>
  <c r="J144" i="6"/>
  <c r="W144" i="6"/>
  <c r="L145" i="6"/>
  <c r="K148" i="6"/>
  <c r="J156" i="6"/>
  <c r="W156" i="6"/>
  <c r="K157" i="6"/>
  <c r="J159" i="6"/>
  <c r="AB159" i="6"/>
  <c r="P166" i="6"/>
  <c r="J168" i="6"/>
  <c r="W168" i="6"/>
  <c r="J171" i="6"/>
  <c r="W174" i="6"/>
  <c r="L175" i="6"/>
  <c r="Q182" i="6"/>
  <c r="W184" i="6"/>
  <c r="X186" i="6"/>
  <c r="R187" i="6"/>
  <c r="K188" i="6"/>
  <c r="N195" i="6"/>
  <c r="AG195" i="6"/>
  <c r="L197" i="6"/>
  <c r="AC197" i="6"/>
  <c r="V202" i="6"/>
  <c r="L202" i="6"/>
  <c r="AG202" i="6"/>
  <c r="J202" i="6"/>
  <c r="N203" i="6"/>
  <c r="X204" i="6"/>
  <c r="P209" i="6"/>
  <c r="AE209" i="6"/>
  <c r="R213" i="6"/>
  <c r="AE216" i="6"/>
  <c r="AD217" i="6"/>
  <c r="R220" i="6"/>
  <c r="S221" i="6"/>
  <c r="J223" i="6"/>
  <c r="Q227" i="6"/>
  <c r="L229" i="6"/>
  <c r="AC229" i="6"/>
  <c r="X236" i="6"/>
  <c r="Y241" i="6"/>
  <c r="Q242" i="6"/>
  <c r="M243" i="6"/>
  <c r="AA244" i="6"/>
  <c r="M248" i="6"/>
  <c r="K253" i="6"/>
  <c r="L254" i="6"/>
  <c r="T265" i="6"/>
  <c r="N269" i="6"/>
  <c r="K273" i="6"/>
  <c r="N277" i="6"/>
  <c r="AF285" i="6"/>
  <c r="N288" i="6"/>
  <c r="J296" i="6"/>
  <c r="S298" i="6"/>
  <c r="AA186" i="6"/>
  <c r="U193" i="6"/>
  <c r="S193" i="6"/>
  <c r="AE193" i="6"/>
  <c r="Q200" i="6"/>
  <c r="AF200" i="6"/>
  <c r="N200" i="6"/>
  <c r="AA200" i="6"/>
  <c r="V206" i="6"/>
  <c r="S206" i="6"/>
  <c r="N206" i="6"/>
  <c r="V207" i="6"/>
  <c r="AC207" i="6"/>
  <c r="P207" i="6"/>
  <c r="Q209" i="6"/>
  <c r="AF209" i="6"/>
  <c r="U215" i="6"/>
  <c r="T215" i="6"/>
  <c r="AG215" i="6"/>
  <c r="Q215" i="6"/>
  <c r="AB215" i="6"/>
  <c r="S220" i="6"/>
  <c r="AA226" i="6"/>
  <c r="P226" i="6"/>
  <c r="N226" i="6"/>
  <c r="K226" i="6"/>
  <c r="R242" i="6"/>
  <c r="AG246" i="6"/>
  <c r="V246" i="6"/>
  <c r="AF246" i="6"/>
  <c r="Z258" i="6"/>
  <c r="K258" i="6"/>
  <c r="R258" i="6"/>
  <c r="AG258" i="6"/>
  <c r="O258" i="6"/>
  <c r="AF258" i="6"/>
  <c r="N258" i="6"/>
  <c r="AE258" i="6"/>
  <c r="M258" i="6"/>
  <c r="AA258" i="6"/>
  <c r="J258" i="6"/>
  <c r="T261" i="6"/>
  <c r="AF261" i="6"/>
  <c r="L261" i="6"/>
  <c r="W261" i="6"/>
  <c r="V261" i="6"/>
  <c r="U261" i="6"/>
  <c r="S261" i="6"/>
  <c r="R261" i="6"/>
  <c r="Q261" i="6"/>
  <c r="AG270" i="6"/>
  <c r="S270" i="6"/>
  <c r="Y270" i="6"/>
  <c r="X270" i="6"/>
  <c r="W270" i="6"/>
  <c r="V270" i="6"/>
  <c r="T270" i="6"/>
  <c r="O270" i="6"/>
  <c r="AG279" i="6"/>
  <c r="AD279" i="6"/>
  <c r="P279" i="6"/>
  <c r="AE279" i="6"/>
  <c r="O279" i="6"/>
  <c r="AC279" i="6"/>
  <c r="N279" i="6"/>
  <c r="AB279" i="6"/>
  <c r="M279" i="6"/>
  <c r="AA279" i="6"/>
  <c r="L279" i="6"/>
  <c r="Z279" i="6"/>
  <c r="K279" i="6"/>
  <c r="Y279" i="6"/>
  <c r="J279" i="6"/>
  <c r="X281" i="6"/>
  <c r="AF281" i="6"/>
  <c r="AB281" i="6"/>
  <c r="T281" i="6"/>
  <c r="P281" i="6"/>
  <c r="L281" i="6"/>
  <c r="K281" i="6"/>
  <c r="AG283" i="6"/>
  <c r="Z283" i="6"/>
  <c r="V283" i="6"/>
  <c r="U283" i="6"/>
  <c r="AC286" i="6"/>
  <c r="P286" i="6"/>
  <c r="AB286" i="6"/>
  <c r="AA286" i="6"/>
  <c r="W286" i="6"/>
  <c r="V286" i="6"/>
  <c r="S286" i="6"/>
  <c r="R286" i="6"/>
  <c r="R209" i="6"/>
  <c r="AB217" i="6"/>
  <c r="K217" i="6"/>
  <c r="AA217" i="6"/>
  <c r="J217" i="6"/>
  <c r="X217" i="6"/>
  <c r="AG217" i="6"/>
  <c r="Y220" i="6"/>
  <c r="AG234" i="6"/>
  <c r="X234" i="6"/>
  <c r="V234" i="6"/>
  <c r="T234" i="6"/>
  <c r="AG241" i="6"/>
  <c r="W241" i="6"/>
  <c r="J241" i="6"/>
  <c r="V241" i="6"/>
  <c r="T241" i="6"/>
  <c r="AF241" i="6"/>
  <c r="R241" i="6"/>
  <c r="AA241" i="6"/>
  <c r="S242" i="6"/>
  <c r="AG244" i="6"/>
  <c r="T244" i="6"/>
  <c r="Y244" i="6"/>
  <c r="X244" i="6"/>
  <c r="U244" i="6"/>
  <c r="AC244" i="6"/>
  <c r="X369" i="6"/>
  <c r="AA369" i="6"/>
  <c r="K369" i="6"/>
  <c r="Q369" i="6"/>
  <c r="P369" i="6"/>
  <c r="AD369" i="6"/>
  <c r="M369" i="6"/>
  <c r="AC369" i="6"/>
  <c r="J369" i="6"/>
  <c r="AE369" i="6"/>
  <c r="AB369" i="6"/>
  <c r="Z369" i="6"/>
  <c r="Y369" i="6"/>
  <c r="W369" i="6"/>
  <c r="V369" i="6"/>
  <c r="S369" i="6"/>
  <c r="R369" i="6"/>
  <c r="O369" i="6"/>
  <c r="N369" i="6"/>
  <c r="Z304" i="6"/>
  <c r="W312" i="6"/>
  <c r="X317" i="6"/>
  <c r="V336" i="6"/>
  <c r="Q342" i="6"/>
  <c r="Y354" i="6"/>
  <c r="Y355" i="6"/>
  <c r="AE356" i="6"/>
  <c r="K360" i="6"/>
  <c r="AE360" i="6"/>
  <c r="AD372" i="6"/>
  <c r="Q386" i="6"/>
  <c r="AD388" i="6"/>
  <c r="AE304" i="6"/>
  <c r="AB307" i="6"/>
  <c r="AF319" i="6"/>
  <c r="M319" i="6"/>
  <c r="X319" i="6"/>
  <c r="T319" i="6"/>
  <c r="R319" i="6"/>
  <c r="AG319" i="6"/>
  <c r="X336" i="6"/>
  <c r="W342" i="6"/>
  <c r="Y349" i="6"/>
  <c r="W349" i="6"/>
  <c r="R349" i="6"/>
  <c r="L349" i="6"/>
  <c r="J349" i="6"/>
  <c r="Z354" i="6"/>
  <c r="L360" i="6"/>
  <c r="R386" i="6"/>
  <c r="N447" i="6"/>
  <c r="AC447" i="6"/>
  <c r="R447" i="6"/>
  <c r="AG447" i="6"/>
  <c r="P447" i="6"/>
  <c r="M360" i="6"/>
  <c r="J416" i="6"/>
  <c r="V416" i="6"/>
  <c r="AC416" i="6"/>
  <c r="AB416" i="6"/>
  <c r="Y416" i="6"/>
  <c r="S266" i="6"/>
  <c r="AG267" i="6"/>
  <c r="AA267" i="6"/>
  <c r="M267" i="6"/>
  <c r="X267" i="6"/>
  <c r="Y289" i="6"/>
  <c r="O289" i="6"/>
  <c r="AF289" i="6"/>
  <c r="S308" i="6"/>
  <c r="AG312" i="6"/>
  <c r="X312" i="6"/>
  <c r="K312" i="6"/>
  <c r="Y312" i="6"/>
  <c r="J312" i="6"/>
  <c r="T312" i="6"/>
  <c r="S312" i="6"/>
  <c r="AB312" i="6"/>
  <c r="AG317" i="6"/>
  <c r="Y317" i="6"/>
  <c r="K317" i="6"/>
  <c r="AE317" i="6"/>
  <c r="O317" i="6"/>
  <c r="AA317" i="6"/>
  <c r="L317" i="6"/>
  <c r="Z317" i="6"/>
  <c r="J317" i="6"/>
  <c r="AF317" i="6"/>
  <c r="AD321" i="6"/>
  <c r="N321" i="6"/>
  <c r="M321" i="6"/>
  <c r="AB342" i="6"/>
  <c r="AF356" i="6"/>
  <c r="P356" i="6"/>
  <c r="AA356" i="6"/>
  <c r="AD356" i="6"/>
  <c r="Z356" i="6"/>
  <c r="U356" i="6"/>
  <c r="O360" i="6"/>
  <c r="U366" i="6"/>
  <c r="AD366" i="6"/>
  <c r="AF366" i="6"/>
  <c r="V366" i="6"/>
  <c r="R366" i="6"/>
  <c r="Q366" i="6"/>
  <c r="Y372" i="6"/>
  <c r="S372" i="6"/>
  <c r="U372" i="6"/>
  <c r="P372" i="6"/>
  <c r="O372" i="6"/>
  <c r="AG372" i="6"/>
  <c r="U389" i="6"/>
  <c r="Q389" i="6"/>
  <c r="L389" i="6"/>
  <c r="X389" i="6"/>
  <c r="AC389" i="6"/>
  <c r="AA389" i="6"/>
  <c r="V389" i="6"/>
  <c r="S389" i="6"/>
  <c r="N389" i="6"/>
  <c r="J389" i="6"/>
  <c r="X304" i="6"/>
  <c r="R304" i="6"/>
  <c r="AD304" i="6"/>
  <c r="U304" i="6"/>
  <c r="T304" i="6"/>
  <c r="M305" i="6"/>
  <c r="Y305" i="6"/>
  <c r="W305" i="6"/>
  <c r="V308" i="6"/>
  <c r="S318" i="6"/>
  <c r="R318" i="6"/>
  <c r="AE318" i="6"/>
  <c r="Z318" i="6"/>
  <c r="V318" i="6"/>
  <c r="AG336" i="6"/>
  <c r="AA336" i="6"/>
  <c r="N336" i="6"/>
  <c r="Y336" i="6"/>
  <c r="K336" i="6"/>
  <c r="W336" i="6"/>
  <c r="S336" i="6"/>
  <c r="R336" i="6"/>
  <c r="AC336" i="6"/>
  <c r="R347" i="6"/>
  <c r="AD347" i="6"/>
  <c r="Q347" i="6"/>
  <c r="AD354" i="6"/>
  <c r="AF354" i="6"/>
  <c r="P354" i="6"/>
  <c r="T354" i="6"/>
  <c r="S354" i="6"/>
  <c r="AG354" i="6"/>
  <c r="M354" i="6"/>
  <c r="AE354" i="6"/>
  <c r="L354" i="6"/>
  <c r="AE355" i="6"/>
  <c r="X355" i="6"/>
  <c r="AD355" i="6"/>
  <c r="L355" i="6"/>
  <c r="AG355" i="6"/>
  <c r="M355" i="6"/>
  <c r="AB355" i="6"/>
  <c r="AA355" i="6"/>
  <c r="L356" i="6"/>
  <c r="S360" i="6"/>
  <c r="N366" i="6"/>
  <c r="K372" i="6"/>
  <c r="AG437" i="6"/>
  <c r="P437" i="6"/>
  <c r="AE437" i="6"/>
  <c r="N437" i="6"/>
  <c r="X437" i="6"/>
  <c r="Z437" i="6"/>
  <c r="AF437" i="6"/>
  <c r="K437" i="6"/>
  <c r="AD437" i="6"/>
  <c r="AA437" i="6"/>
  <c r="V437" i="6"/>
  <c r="S437" i="6"/>
  <c r="R437" i="6"/>
  <c r="O437" i="6"/>
  <c r="M437" i="6"/>
  <c r="L437" i="6"/>
  <c r="X199" i="6"/>
  <c r="T201" i="6"/>
  <c r="AA228" i="6"/>
  <c r="T237" i="6"/>
  <c r="AD239" i="6"/>
  <c r="AC240" i="6"/>
  <c r="X252" i="6"/>
  <c r="Y255" i="6"/>
  <c r="K255" i="6"/>
  <c r="K267" i="6"/>
  <c r="Z267" i="6"/>
  <c r="AG278" i="6"/>
  <c r="AB278" i="6"/>
  <c r="O278" i="6"/>
  <c r="W278" i="6"/>
  <c r="M289" i="6"/>
  <c r="J304" i="6"/>
  <c r="L305" i="6"/>
  <c r="M312" i="6"/>
  <c r="AD312" i="6"/>
  <c r="N317" i="6"/>
  <c r="L318" i="6"/>
  <c r="P319" i="6"/>
  <c r="Y321" i="6"/>
  <c r="J336" i="6"/>
  <c r="AD336" i="6"/>
  <c r="W339" i="6"/>
  <c r="Q339" i="6"/>
  <c r="S339" i="6"/>
  <c r="T339" i="6"/>
  <c r="N339" i="6"/>
  <c r="AF339" i="6"/>
  <c r="M339" i="6"/>
  <c r="AA343" i="6"/>
  <c r="K343" i="6"/>
  <c r="V343" i="6"/>
  <c r="O343" i="6"/>
  <c r="AE347" i="6"/>
  <c r="U349" i="6"/>
  <c r="J354" i="6"/>
  <c r="K355" i="6"/>
  <c r="N356" i="6"/>
  <c r="T360" i="6"/>
  <c r="P366" i="6"/>
  <c r="L372" i="6"/>
  <c r="AG389" i="6"/>
  <c r="T437" i="6"/>
  <c r="V263" i="6"/>
  <c r="AE263" i="6"/>
  <c r="AG266" i="6"/>
  <c r="Y266" i="6"/>
  <c r="L266" i="6"/>
  <c r="W266" i="6"/>
  <c r="P289" i="6"/>
  <c r="L304" i="6"/>
  <c r="T305" i="6"/>
  <c r="U310" i="6"/>
  <c r="L310" i="6"/>
  <c r="N312" i="6"/>
  <c r="AE312" i="6"/>
  <c r="Q317" i="6"/>
  <c r="M318" i="6"/>
  <c r="AE321" i="6"/>
  <c r="L336" i="6"/>
  <c r="AE336" i="6"/>
  <c r="AF347" i="6"/>
  <c r="K354" i="6"/>
  <c r="O355" i="6"/>
  <c r="O356" i="6"/>
  <c r="W360" i="6"/>
  <c r="S366" i="6"/>
  <c r="N372" i="6"/>
  <c r="AE377" i="6"/>
  <c r="W377" i="6"/>
  <c r="W390" i="6"/>
  <c r="Y390" i="6"/>
  <c r="R390" i="6"/>
  <c r="T390" i="6"/>
  <c r="AG390" i="6"/>
  <c r="AE390" i="6"/>
  <c r="AG399" i="6"/>
  <c r="T399" i="6"/>
  <c r="AE399" i="6"/>
  <c r="R399" i="6"/>
  <c r="AB399" i="6"/>
  <c r="M399" i="6"/>
  <c r="Q399" i="6"/>
  <c r="X399" i="6"/>
  <c r="V399" i="6"/>
  <c r="S399" i="6"/>
  <c r="O399" i="6"/>
  <c r="AF399" i="6"/>
  <c r="N399" i="6"/>
  <c r="AD399" i="6"/>
  <c r="L399" i="6"/>
  <c r="AC399" i="6"/>
  <c r="K399" i="6"/>
  <c r="AA399" i="6"/>
  <c r="J399" i="6"/>
  <c r="AG433" i="6"/>
  <c r="T433" i="6"/>
  <c r="AE433" i="6"/>
  <c r="R433" i="6"/>
  <c r="Z433" i="6"/>
  <c r="M433" i="6"/>
  <c r="AC433" i="6"/>
  <c r="L433" i="6"/>
  <c r="Q433" i="6"/>
  <c r="AA433" i="6"/>
  <c r="X433" i="6"/>
  <c r="W433" i="6"/>
  <c r="S433" i="6"/>
  <c r="P433" i="6"/>
  <c r="O433" i="6"/>
  <c r="N433" i="6"/>
  <c r="AF433" i="6"/>
  <c r="K433" i="6"/>
  <c r="AB437" i="6"/>
  <c r="AB199" i="6"/>
  <c r="W201" i="6"/>
  <c r="AC228" i="6"/>
  <c r="W237" i="6"/>
  <c r="M239" i="6"/>
  <c r="AF239" i="6"/>
  <c r="V249" i="6"/>
  <c r="S249" i="6"/>
  <c r="L256" i="6"/>
  <c r="O263" i="6"/>
  <c r="J266" i="6"/>
  <c r="X266" i="6"/>
  <c r="N267" i="6"/>
  <c r="AC267" i="6"/>
  <c r="K278" i="6"/>
  <c r="Y278" i="6"/>
  <c r="AC284" i="6"/>
  <c r="Q289" i="6"/>
  <c r="AE293" i="6"/>
  <c r="Y293" i="6"/>
  <c r="V295" i="6"/>
  <c r="M304" i="6"/>
  <c r="U305" i="6"/>
  <c r="O310" i="6"/>
  <c r="O312" i="6"/>
  <c r="AF312" i="6"/>
  <c r="R317" i="6"/>
  <c r="P318" i="6"/>
  <c r="U319" i="6"/>
  <c r="AF321" i="6"/>
  <c r="Z326" i="6"/>
  <c r="AG329" i="6"/>
  <c r="AD329" i="6"/>
  <c r="O329" i="6"/>
  <c r="V329" i="6"/>
  <c r="R329" i="6"/>
  <c r="AF329" i="6"/>
  <c r="Q329" i="6"/>
  <c r="AA329" i="6"/>
  <c r="M336" i="6"/>
  <c r="AF336" i="6"/>
  <c r="O339" i="6"/>
  <c r="M343" i="6"/>
  <c r="AD349" i="6"/>
  <c r="N354" i="6"/>
  <c r="P355" i="6"/>
  <c r="Q356" i="6"/>
  <c r="X360" i="6"/>
  <c r="U365" i="6"/>
  <c r="AD365" i="6"/>
  <c r="AF365" i="6"/>
  <c r="R365" i="6"/>
  <c r="L365" i="6"/>
  <c r="K365" i="6"/>
  <c r="T366" i="6"/>
  <c r="R372" i="6"/>
  <c r="AA377" i="6"/>
  <c r="N390" i="6"/>
  <c r="AA393" i="6"/>
  <c r="Y393" i="6"/>
  <c r="L393" i="6"/>
  <c r="W393" i="6"/>
  <c r="J393" i="6"/>
  <c r="R393" i="6"/>
  <c r="X393" i="6"/>
  <c r="Z393" i="6"/>
  <c r="T393" i="6"/>
  <c r="S393" i="6"/>
  <c r="P393" i="6"/>
  <c r="AG393" i="6"/>
  <c r="O393" i="6"/>
  <c r="AF393" i="6"/>
  <c r="N393" i="6"/>
  <c r="AE393" i="6"/>
  <c r="M393" i="6"/>
  <c r="AD393" i="6"/>
  <c r="K393" i="6"/>
  <c r="P399" i="6"/>
  <c r="P435" i="6"/>
  <c r="L435" i="6"/>
  <c r="Y435" i="6"/>
  <c r="K435" i="6"/>
  <c r="V435" i="6"/>
  <c r="J435" i="6"/>
  <c r="AC435" i="6"/>
  <c r="AA435" i="6"/>
  <c r="Z435" i="6"/>
  <c r="W435" i="6"/>
  <c r="T435" i="6"/>
  <c r="U438" i="6"/>
  <c r="AG438" i="6"/>
  <c r="S438" i="6"/>
  <c r="AA438" i="6"/>
  <c r="M438" i="6"/>
  <c r="R438" i="6"/>
  <c r="Y438" i="6"/>
  <c r="AC438" i="6"/>
  <c r="X438" i="6"/>
  <c r="W438" i="6"/>
  <c r="Q438" i="6"/>
  <c r="O438" i="6"/>
  <c r="N438" i="6"/>
  <c r="L438" i="6"/>
  <c r="AF438" i="6"/>
  <c r="K438" i="6"/>
  <c r="AE228" i="6"/>
  <c r="X237" i="6"/>
  <c r="U240" i="6"/>
  <c r="O240" i="6"/>
  <c r="AG240" i="6"/>
  <c r="AG252" i="6"/>
  <c r="AD252" i="6"/>
  <c r="N252" i="6"/>
  <c r="AB252" i="6"/>
  <c r="M256" i="6"/>
  <c r="P263" i="6"/>
  <c r="K266" i="6"/>
  <c r="Z266" i="6"/>
  <c r="O267" i="6"/>
  <c r="AD267" i="6"/>
  <c r="R289" i="6"/>
  <c r="U292" i="6"/>
  <c r="AF292" i="6"/>
  <c r="X292" i="6"/>
  <c r="U302" i="6"/>
  <c r="V302" i="6"/>
  <c r="AB302" i="6"/>
  <c r="W302" i="6"/>
  <c r="N304" i="6"/>
  <c r="AE305" i="6"/>
  <c r="X310" i="6"/>
  <c r="P312" i="6"/>
  <c r="S317" i="6"/>
  <c r="Q318" i="6"/>
  <c r="V319" i="6"/>
  <c r="X322" i="6"/>
  <c r="J322" i="6"/>
  <c r="Z322" i="6"/>
  <c r="V322" i="6"/>
  <c r="T327" i="6"/>
  <c r="P327" i="6"/>
  <c r="S327" i="6"/>
  <c r="N327" i="6"/>
  <c r="AG327" i="6"/>
  <c r="M327" i="6"/>
  <c r="O336" i="6"/>
  <c r="AE349" i="6"/>
  <c r="U353" i="6"/>
  <c r="W353" i="6"/>
  <c r="Y353" i="6"/>
  <c r="R353" i="6"/>
  <c r="L353" i="6"/>
  <c r="K353" i="6"/>
  <c r="R354" i="6"/>
  <c r="Q355" i="6"/>
  <c r="R356" i="6"/>
  <c r="Y360" i="6"/>
  <c r="Y366" i="6"/>
  <c r="T372" i="6"/>
  <c r="AG386" i="6"/>
  <c r="S386" i="6"/>
  <c r="Z386" i="6"/>
  <c r="K386" i="6"/>
  <c r="AE386" i="6"/>
  <c r="O386" i="6"/>
  <c r="AC386" i="6"/>
  <c r="J386" i="6"/>
  <c r="Y386" i="6"/>
  <c r="W386" i="6"/>
  <c r="V386" i="6"/>
  <c r="T386" i="6"/>
  <c r="W388" i="6"/>
  <c r="U388" i="6"/>
  <c r="P388" i="6"/>
  <c r="V388" i="6"/>
  <c r="AA388" i="6"/>
  <c r="R388" i="6"/>
  <c r="O388" i="6"/>
  <c r="K388" i="6"/>
  <c r="J388" i="6"/>
  <c r="O390" i="6"/>
  <c r="AG334" i="6"/>
  <c r="AF334" i="6"/>
  <c r="AG342" i="6"/>
  <c r="X342" i="6"/>
  <c r="K342" i="6"/>
  <c r="V342" i="6"/>
  <c r="N342" i="6"/>
  <c r="L342" i="6"/>
  <c r="AF344" i="6"/>
  <c r="J344" i="6"/>
  <c r="L344" i="6"/>
  <c r="Z404" i="6"/>
  <c r="K404" i="6"/>
  <c r="W404" i="6"/>
  <c r="N404" i="6"/>
  <c r="M404" i="6"/>
  <c r="V441" i="6"/>
  <c r="AA441" i="6"/>
  <c r="L441" i="6"/>
  <c r="P441" i="6"/>
  <c r="AD441" i="6"/>
  <c r="X441" i="6"/>
  <c r="W441" i="6"/>
  <c r="T441" i="6"/>
  <c r="J441" i="6"/>
  <c r="AG360" i="6"/>
  <c r="AD360" i="6"/>
  <c r="Q360" i="6"/>
  <c r="AB360" i="6"/>
  <c r="N360" i="6"/>
  <c r="V360" i="6"/>
  <c r="R360" i="6"/>
  <c r="AF360" i="6"/>
  <c r="P360" i="6"/>
  <c r="AA360" i="6"/>
  <c r="AB471" i="6"/>
  <c r="W471" i="6"/>
  <c r="P471" i="6"/>
  <c r="AG309" i="6"/>
  <c r="T309" i="6"/>
  <c r="AD309" i="6"/>
  <c r="AA337" i="6"/>
  <c r="V337" i="6"/>
  <c r="U337" i="6"/>
  <c r="AD359" i="6"/>
  <c r="P359" i="6"/>
  <c r="Z359" i="6"/>
  <c r="K359" i="6"/>
  <c r="AA359" i="6"/>
  <c r="AD373" i="6"/>
  <c r="T373" i="6"/>
  <c r="U382" i="6"/>
  <c r="V382" i="6"/>
  <c r="AF382" i="6"/>
  <c r="N382" i="6"/>
  <c r="AE385" i="6"/>
  <c r="S385" i="6"/>
  <c r="R401" i="6"/>
  <c r="S402" i="6"/>
  <c r="U408" i="6"/>
  <c r="P410" i="6"/>
  <c r="X413" i="6"/>
  <c r="AC417" i="6"/>
  <c r="U427" i="6"/>
  <c r="W429" i="6"/>
  <c r="M431" i="6"/>
  <c r="W457" i="6"/>
  <c r="J471" i="6"/>
  <c r="W325" i="6"/>
  <c r="R325" i="6"/>
  <c r="V328" i="6"/>
  <c r="Z328" i="6"/>
  <c r="K328" i="6"/>
  <c r="AA328" i="6"/>
  <c r="V340" i="6"/>
  <c r="Z340" i="6"/>
  <c r="K340" i="6"/>
  <c r="AD340" i="6"/>
  <c r="M340" i="6"/>
  <c r="AB340" i="6"/>
  <c r="Y361" i="6"/>
  <c r="W361" i="6"/>
  <c r="U401" i="6"/>
  <c r="U402" i="6"/>
  <c r="V408" i="6"/>
  <c r="T410" i="6"/>
  <c r="AD417" i="6"/>
  <c r="AG421" i="6"/>
  <c r="AD421" i="6"/>
  <c r="Q421" i="6"/>
  <c r="AB421" i="6"/>
  <c r="O421" i="6"/>
  <c r="Y421" i="6"/>
  <c r="J421" i="6"/>
  <c r="AE421" i="6"/>
  <c r="N421" i="6"/>
  <c r="AA421" i="6"/>
  <c r="V427" i="6"/>
  <c r="AA429" i="6"/>
  <c r="P431" i="6"/>
  <c r="U439" i="6"/>
  <c r="K439" i="6"/>
  <c r="X439" i="6"/>
  <c r="Q439" i="6"/>
  <c r="AD439" i="6"/>
  <c r="AD457" i="6"/>
  <c r="AA459" i="6"/>
  <c r="AD459" i="6"/>
  <c r="Z459" i="6"/>
  <c r="V459" i="6"/>
  <c r="U459" i="6"/>
  <c r="O459" i="6"/>
  <c r="Q459" i="6"/>
  <c r="P459" i="6"/>
  <c r="N459" i="6"/>
  <c r="AG459" i="6"/>
  <c r="AF459" i="6"/>
  <c r="T459" i="6"/>
  <c r="Y402" i="6"/>
  <c r="AA408" i="6"/>
  <c r="U410" i="6"/>
  <c r="X427" i="6"/>
  <c r="S431" i="6"/>
  <c r="AE453" i="6"/>
  <c r="P453" i="6"/>
  <c r="Z453" i="6"/>
  <c r="X453" i="6"/>
  <c r="T453" i="6"/>
  <c r="O453" i="6"/>
  <c r="AA402" i="6"/>
  <c r="AC408" i="6"/>
  <c r="W410" i="6"/>
  <c r="S417" i="6"/>
  <c r="AG417" i="6"/>
  <c r="Q417" i="6"/>
  <c r="P417" i="6"/>
  <c r="V417" i="6"/>
  <c r="AF417" i="6"/>
  <c r="AB427" i="6"/>
  <c r="AG445" i="6"/>
  <c r="Y445" i="6"/>
  <c r="L445" i="6"/>
  <c r="W445" i="6"/>
  <c r="J445" i="6"/>
  <c r="AD445" i="6"/>
  <c r="Q445" i="6"/>
  <c r="S445" i="6"/>
  <c r="R445" i="6"/>
  <c r="P445" i="6"/>
  <c r="AC445" i="6"/>
  <c r="M445" i="6"/>
  <c r="AB445" i="6"/>
  <c r="K445" i="6"/>
  <c r="Z445" i="6"/>
  <c r="X445" i="6"/>
  <c r="J453" i="6"/>
  <c r="AE460" i="6"/>
  <c r="N460" i="6"/>
  <c r="AA460" i="6"/>
  <c r="V460" i="6"/>
  <c r="U290" i="6"/>
  <c r="AC290" i="6"/>
  <c r="AC306" i="6"/>
  <c r="O309" i="6"/>
  <c r="U323" i="6"/>
  <c r="M323" i="6"/>
  <c r="AG324" i="6"/>
  <c r="X324" i="6"/>
  <c r="K324" i="6"/>
  <c r="W324" i="6"/>
  <c r="S325" i="6"/>
  <c r="N328" i="6"/>
  <c r="AE328" i="6"/>
  <c r="P330" i="6"/>
  <c r="S337" i="6"/>
  <c r="O340" i="6"/>
  <c r="AG341" i="6"/>
  <c r="AD341" i="6"/>
  <c r="O341" i="6"/>
  <c r="T341" i="6"/>
  <c r="Y341" i="6"/>
  <c r="AG348" i="6"/>
  <c r="AD348" i="6"/>
  <c r="Q348" i="6"/>
  <c r="AB348" i="6"/>
  <c r="N348" i="6"/>
  <c r="X348" i="6"/>
  <c r="V351" i="6"/>
  <c r="U358" i="6"/>
  <c r="R358" i="6"/>
  <c r="O359" i="6"/>
  <c r="AF359" i="6"/>
  <c r="M361" i="6"/>
  <c r="Z378" i="6"/>
  <c r="Y378" i="6"/>
  <c r="J378" i="6"/>
  <c r="X392" i="6"/>
  <c r="K392" i="6"/>
  <c r="U392" i="6"/>
  <c r="AG392" i="6"/>
  <c r="P405" i="6"/>
  <c r="Y410" i="6"/>
  <c r="V415" i="6"/>
  <c r="AG415" i="6"/>
  <c r="W415" i="6"/>
  <c r="J417" i="6"/>
  <c r="K418" i="6"/>
  <c r="M418" i="6"/>
  <c r="M421" i="6"/>
  <c r="W422" i="6"/>
  <c r="Y422" i="6"/>
  <c r="R422" i="6"/>
  <c r="P422" i="6"/>
  <c r="AB422" i="6"/>
  <c r="T423" i="6"/>
  <c r="V439" i="6"/>
  <c r="N445" i="6"/>
  <c r="W453" i="6"/>
  <c r="AC460" i="6"/>
  <c r="W464" i="6"/>
  <c r="O464" i="6"/>
  <c r="M464" i="6"/>
  <c r="L464" i="6"/>
  <c r="AG464" i="6"/>
  <c r="K464" i="6"/>
  <c r="V464" i="6"/>
  <c r="AA464" i="6"/>
  <c r="X464" i="6"/>
  <c r="T464" i="6"/>
  <c r="S464" i="6"/>
  <c r="J464" i="6"/>
  <c r="AD454" i="6"/>
  <c r="V454" i="6"/>
  <c r="AB454" i="6"/>
  <c r="AG460" i="6"/>
  <c r="AC401" i="6"/>
  <c r="T401" i="6"/>
  <c r="AG401" i="6"/>
  <c r="Q401" i="6"/>
  <c r="O401" i="6"/>
  <c r="X401" i="6"/>
  <c r="AB401" i="6"/>
  <c r="AB408" i="6"/>
  <c r="J408" i="6"/>
  <c r="Z408" i="6"/>
  <c r="W408" i="6"/>
  <c r="L408" i="6"/>
  <c r="N417" i="6"/>
  <c r="T445" i="6"/>
  <c r="Z454" i="6"/>
  <c r="AB464" i="6"/>
  <c r="AG410" i="6"/>
  <c r="Q410" i="6"/>
  <c r="AE410" i="6"/>
  <c r="O410" i="6"/>
  <c r="S410" i="6"/>
  <c r="X410" i="6"/>
  <c r="AC410" i="6"/>
  <c r="U413" i="6"/>
  <c r="AG413" i="6"/>
  <c r="P413" i="6"/>
  <c r="AE413" i="6"/>
  <c r="AD420" i="6"/>
  <c r="T420" i="6"/>
  <c r="L420" i="6"/>
  <c r="Q427" i="6"/>
  <c r="AF427" i="6"/>
  <c r="M427" i="6"/>
  <c r="AD427" i="6"/>
  <c r="R427" i="6"/>
  <c r="V429" i="6"/>
  <c r="AD429" i="6"/>
  <c r="J429" i="6"/>
  <c r="X440" i="6"/>
  <c r="U440" i="6"/>
  <c r="O440" i="6"/>
  <c r="V445" i="6"/>
  <c r="AF464" i="6"/>
  <c r="AA445" i="6"/>
  <c r="AF402" i="6"/>
  <c r="L402" i="6"/>
  <c r="AD402" i="6"/>
  <c r="M402" i="6"/>
  <c r="T402" i="6"/>
  <c r="P408" i="6"/>
  <c r="K410" i="6"/>
  <c r="M413" i="6"/>
  <c r="U417" i="6"/>
  <c r="N420" i="6"/>
  <c r="N427" i="6"/>
  <c r="R429" i="6"/>
  <c r="R431" i="6"/>
  <c r="AF431" i="6"/>
  <c r="N431" i="6"/>
  <c r="X431" i="6"/>
  <c r="T431" i="6"/>
  <c r="AA431" i="6"/>
  <c r="W440" i="6"/>
  <c r="AG457" i="6"/>
  <c r="AA457" i="6"/>
  <c r="N457" i="6"/>
  <c r="Z457" i="6"/>
  <c r="M457" i="6"/>
  <c r="Y457" i="6"/>
  <c r="L457" i="6"/>
  <c r="X457" i="6"/>
  <c r="K457" i="6"/>
  <c r="AE457" i="6"/>
  <c r="R457" i="6"/>
  <c r="P457" i="6"/>
  <c r="O457" i="6"/>
  <c r="J457" i="6"/>
  <c r="AC457" i="6"/>
  <c r="AB457" i="6"/>
  <c r="V457" i="6"/>
  <c r="T457" i="6"/>
  <c r="V477" i="6"/>
  <c r="S477" i="6"/>
  <c r="Q477" i="6"/>
  <c r="P477" i="6"/>
  <c r="AE477" i="6"/>
  <c r="AD477" i="6"/>
  <c r="AC477" i="6"/>
  <c r="Y477" i="6"/>
  <c r="X477" i="6"/>
  <c r="O477" i="6"/>
  <c r="J477" i="6"/>
  <c r="AE462" i="6"/>
  <c r="Q462" i="6"/>
  <c r="AC542" i="6"/>
  <c r="AA542" i="6"/>
  <c r="X542" i="6"/>
  <c r="W542" i="6"/>
  <c r="P542" i="6"/>
  <c r="L542" i="6"/>
  <c r="AE542" i="6"/>
  <c r="AD542" i="6"/>
  <c r="AB542" i="6"/>
  <c r="V542" i="6"/>
  <c r="S542" i="6"/>
  <c r="R542" i="6"/>
  <c r="O542" i="6"/>
  <c r="K542" i="6"/>
  <c r="J542" i="6"/>
  <c r="AE450" i="6"/>
  <c r="O455" i="6"/>
  <c r="J462" i="6"/>
  <c r="AF469" i="6"/>
  <c r="AG469" i="6"/>
  <c r="AD469" i="6"/>
  <c r="U469" i="6"/>
  <c r="P469" i="6"/>
  <c r="AA484" i="6"/>
  <c r="W484" i="6"/>
  <c r="V484" i="6"/>
  <c r="U484" i="6"/>
  <c r="T484" i="6"/>
  <c r="S484" i="6"/>
  <c r="N484" i="6"/>
  <c r="M484" i="6"/>
  <c r="L484" i="6"/>
  <c r="AG522" i="6"/>
  <c r="AA522" i="6"/>
  <c r="N522" i="6"/>
  <c r="Z522" i="6"/>
  <c r="M522" i="6"/>
  <c r="Y522" i="6"/>
  <c r="L522" i="6"/>
  <c r="T522" i="6"/>
  <c r="AE522" i="6"/>
  <c r="R522" i="6"/>
  <c r="AB522" i="6"/>
  <c r="X522" i="6"/>
  <c r="W522" i="6"/>
  <c r="V522" i="6"/>
  <c r="S522" i="6"/>
  <c r="Q522" i="6"/>
  <c r="P522" i="6"/>
  <c r="O522" i="6"/>
  <c r="K522" i="6"/>
  <c r="AF522" i="6"/>
  <c r="J522" i="6"/>
  <c r="AC522" i="6"/>
  <c r="Y379" i="6"/>
  <c r="AC379" i="6"/>
  <c r="AB391" i="6"/>
  <c r="S391" i="6"/>
  <c r="AF391" i="6"/>
  <c r="Q391" i="6"/>
  <c r="AA391" i="6"/>
  <c r="AB398" i="6"/>
  <c r="AC398" i="6"/>
  <c r="X398" i="6"/>
  <c r="V419" i="6"/>
  <c r="T419" i="6"/>
  <c r="P419" i="6"/>
  <c r="AF419" i="6"/>
  <c r="V425" i="6"/>
  <c r="R425" i="6"/>
  <c r="N425" i="6"/>
  <c r="AE425" i="6"/>
  <c r="AD449" i="6"/>
  <c r="AF449" i="6"/>
  <c r="K449" i="6"/>
  <c r="P455" i="6"/>
  <c r="X462" i="6"/>
  <c r="U468" i="6"/>
  <c r="S468" i="6"/>
  <c r="R468" i="6"/>
  <c r="Q468" i="6"/>
  <c r="AC468" i="6"/>
  <c r="L468" i="6"/>
  <c r="AA470" i="6"/>
  <c r="Y470" i="6"/>
  <c r="AA476" i="6"/>
  <c r="Z476" i="6"/>
  <c r="U476" i="6"/>
  <c r="S476" i="6"/>
  <c r="AF476" i="6"/>
  <c r="O476" i="6"/>
  <c r="AE476" i="6"/>
  <c r="N476" i="6"/>
  <c r="K476" i="6"/>
  <c r="W450" i="6"/>
  <c r="AD450" i="6"/>
  <c r="V450" i="6"/>
  <c r="Q450" i="6"/>
  <c r="Z451" i="6"/>
  <c r="Y451" i="6"/>
  <c r="V451" i="6"/>
  <c r="J451" i="6"/>
  <c r="V455" i="6"/>
  <c r="AF462" i="6"/>
  <c r="N468" i="6"/>
  <c r="V470" i="6"/>
  <c r="M476" i="6"/>
  <c r="K450" i="6"/>
  <c r="K451" i="6"/>
  <c r="X455" i="6"/>
  <c r="T463" i="6"/>
  <c r="S463" i="6"/>
  <c r="K463" i="6"/>
  <c r="J463" i="6"/>
  <c r="X463" i="6"/>
  <c r="O468" i="6"/>
  <c r="AB470" i="6"/>
  <c r="P476" i="6"/>
  <c r="AD478" i="6"/>
  <c r="P478" i="6"/>
  <c r="AC478" i="6"/>
  <c r="O478" i="6"/>
  <c r="AB478" i="6"/>
  <c r="N478" i="6"/>
  <c r="AA478" i="6"/>
  <c r="M478" i="6"/>
  <c r="U478" i="6"/>
  <c r="T478" i="6"/>
  <c r="U485" i="6"/>
  <c r="Z485" i="6"/>
  <c r="X485" i="6"/>
  <c r="W485" i="6"/>
  <c r="V485" i="6"/>
  <c r="N485" i="6"/>
  <c r="M485" i="6"/>
  <c r="L485" i="6"/>
  <c r="K485" i="6"/>
  <c r="J485" i="6"/>
  <c r="W487" i="6"/>
  <c r="AC487" i="6"/>
  <c r="X487" i="6"/>
  <c r="U489" i="6"/>
  <c r="Y489" i="6"/>
  <c r="T489" i="6"/>
  <c r="S489" i="6"/>
  <c r="R489" i="6"/>
  <c r="AG489" i="6"/>
  <c r="Q489" i="6"/>
  <c r="AF489" i="6"/>
  <c r="P489" i="6"/>
  <c r="AE489" i="6"/>
  <c r="O489" i="6"/>
  <c r="AD489" i="6"/>
  <c r="N489" i="6"/>
  <c r="AC489" i="6"/>
  <c r="M489" i="6"/>
  <c r="U506" i="6"/>
  <c r="P506" i="6"/>
  <c r="AG506" i="6"/>
  <c r="AE506" i="6"/>
  <c r="Y506" i="6"/>
  <c r="W506" i="6"/>
  <c r="V506" i="6"/>
  <c r="S506" i="6"/>
  <c r="O506" i="6"/>
  <c r="N506" i="6"/>
  <c r="M506" i="6"/>
  <c r="AB519" i="6"/>
  <c r="AD519" i="6"/>
  <c r="R519" i="6"/>
  <c r="AC519" i="6"/>
  <c r="Z519" i="6"/>
  <c r="W519" i="6"/>
  <c r="Q519" i="6"/>
  <c r="N519" i="6"/>
  <c r="K519" i="6"/>
  <c r="X446" i="6"/>
  <c r="AC446" i="6"/>
  <c r="N446" i="6"/>
  <c r="AA446" i="6"/>
  <c r="L446" i="6"/>
  <c r="S446" i="6"/>
  <c r="AD446" i="6"/>
  <c r="R450" i="6"/>
  <c r="U451" i="6"/>
  <c r="X458" i="6"/>
  <c r="AE458" i="6"/>
  <c r="P458" i="6"/>
  <c r="AD458" i="6"/>
  <c r="O458" i="6"/>
  <c r="AC458" i="6"/>
  <c r="N458" i="6"/>
  <c r="AB458" i="6"/>
  <c r="M458" i="6"/>
  <c r="U458" i="6"/>
  <c r="W463" i="6"/>
  <c r="AA468" i="6"/>
  <c r="AB476" i="6"/>
  <c r="Q478" i="6"/>
  <c r="AG485" i="6"/>
  <c r="AA489" i="6"/>
  <c r="V537" i="6"/>
  <c r="X537" i="6"/>
  <c r="W537" i="6"/>
  <c r="T537" i="6"/>
  <c r="K537" i="6"/>
  <c r="AF537" i="6"/>
  <c r="AC537" i="6"/>
  <c r="AA537" i="6"/>
  <c r="Q537" i="6"/>
  <c r="O537" i="6"/>
  <c r="L537" i="6"/>
  <c r="T455" i="6"/>
  <c r="Q455" i="6"/>
  <c r="AB455" i="6"/>
  <c r="L455" i="6"/>
  <c r="AD455" i="6"/>
  <c r="AB468" i="6"/>
  <c r="AC476" i="6"/>
  <c r="AB489" i="6"/>
  <c r="AE274" i="6"/>
  <c r="V299" i="6"/>
  <c r="AG314" i="6"/>
  <c r="AB346" i="6"/>
  <c r="R346" i="6"/>
  <c r="AE346" i="6"/>
  <c r="Y368" i="6"/>
  <c r="T368" i="6"/>
  <c r="AA368" i="6"/>
  <c r="U371" i="6"/>
  <c r="AG371" i="6"/>
  <c r="P371" i="6"/>
  <c r="AA371" i="6"/>
  <c r="AG380" i="6"/>
  <c r="T380" i="6"/>
  <c r="W380" i="6"/>
  <c r="V391" i="6"/>
  <c r="AB394" i="6"/>
  <c r="M394" i="6"/>
  <c r="Y394" i="6"/>
  <c r="K394" i="6"/>
  <c r="AA394" i="6"/>
  <c r="U412" i="6"/>
  <c r="AF412" i="6"/>
  <c r="X412" i="6"/>
  <c r="Z419" i="6"/>
  <c r="Z425" i="6"/>
  <c r="Y444" i="6"/>
  <c r="K444" i="6"/>
  <c r="U444" i="6"/>
  <c r="AD444" i="6"/>
  <c r="P444" i="6"/>
  <c r="AB444" i="6"/>
  <c r="M446" i="6"/>
  <c r="AG446" i="6"/>
  <c r="T450" i="6"/>
  <c r="J455" i="6"/>
  <c r="AE455" i="6"/>
  <c r="L458" i="6"/>
  <c r="AE463" i="6"/>
  <c r="AD468" i="6"/>
  <c r="AD476" i="6"/>
  <c r="S478" i="6"/>
  <c r="W511" i="6"/>
  <c r="Z545" i="6"/>
  <c r="AA545" i="6"/>
  <c r="W548" i="6"/>
  <c r="Y548" i="6"/>
  <c r="X548" i="6"/>
  <c r="R548" i="6"/>
  <c r="M548" i="6"/>
  <c r="L548" i="6"/>
  <c r="AG500" i="6"/>
  <c r="AB500" i="6"/>
  <c r="Y500" i="6"/>
  <c r="AG514" i="6"/>
  <c r="AA514" i="6"/>
  <c r="M514" i="6"/>
  <c r="Z514" i="6"/>
  <c r="L514" i="6"/>
  <c r="Y514" i="6"/>
  <c r="K514" i="6"/>
  <c r="T514" i="6"/>
  <c r="AE514" i="6"/>
  <c r="W524" i="6"/>
  <c r="X524" i="6"/>
  <c r="R524" i="6"/>
  <c r="L524" i="6"/>
  <c r="AG546" i="6"/>
  <c r="AC546" i="6"/>
  <c r="P546" i="6"/>
  <c r="AB546" i="6"/>
  <c r="O546" i="6"/>
  <c r="AA546" i="6"/>
  <c r="N546" i="6"/>
  <c r="Z546" i="6"/>
  <c r="W546" i="6"/>
  <c r="J546" i="6"/>
  <c r="T546" i="6"/>
  <c r="AF546" i="6"/>
  <c r="V549" i="6"/>
  <c r="AF549" i="6"/>
  <c r="AC549" i="6"/>
  <c r="AA549" i="6"/>
  <c r="X549" i="6"/>
  <c r="W549" i="6"/>
  <c r="Q549" i="6"/>
  <c r="L549" i="6"/>
  <c r="AB443" i="6"/>
  <c r="W465" i="6"/>
  <c r="P466" i="6"/>
  <c r="P475" i="6"/>
  <c r="V479" i="6"/>
  <c r="AG482" i="6"/>
  <c r="U488" i="6"/>
  <c r="Q490" i="6"/>
  <c r="AE490" i="6"/>
  <c r="R491" i="6"/>
  <c r="AE491" i="6"/>
  <c r="L494" i="6"/>
  <c r="U496" i="6"/>
  <c r="J500" i="6"/>
  <c r="Z500" i="6"/>
  <c r="Q501" i="6"/>
  <c r="P505" i="6"/>
  <c r="AC511" i="6"/>
  <c r="J514" i="6"/>
  <c r="AF514" i="6"/>
  <c r="AD524" i="6"/>
  <c r="AE528" i="6"/>
  <c r="Z528" i="6"/>
  <c r="Q528" i="6"/>
  <c r="Y535" i="6"/>
  <c r="K546" i="6"/>
  <c r="K549" i="6"/>
  <c r="AE717" i="6"/>
  <c r="P717" i="6"/>
  <c r="AF717" i="6"/>
  <c r="U717" i="6"/>
  <c r="T717" i="6"/>
  <c r="S717" i="6"/>
  <c r="L717" i="6"/>
  <c r="W488" i="6"/>
  <c r="S491" i="6"/>
  <c r="AF491" i="6"/>
  <c r="S494" i="6"/>
  <c r="W496" i="6"/>
  <c r="K500" i="6"/>
  <c r="AA500" i="6"/>
  <c r="N514" i="6"/>
  <c r="AG515" i="6"/>
  <c r="AD515" i="6"/>
  <c r="AA515" i="6"/>
  <c r="O515" i="6"/>
  <c r="V525" i="6"/>
  <c r="AF525" i="6"/>
  <c r="AC525" i="6"/>
  <c r="AA525" i="6"/>
  <c r="Q525" i="6"/>
  <c r="L525" i="6"/>
  <c r="AB531" i="6"/>
  <c r="W531" i="6"/>
  <c r="R531" i="6"/>
  <c r="Q531" i="6"/>
  <c r="AC535" i="6"/>
  <c r="AA544" i="6"/>
  <c r="AC544" i="6"/>
  <c r="AB544" i="6"/>
  <c r="Z544" i="6"/>
  <c r="Q544" i="6"/>
  <c r="N544" i="6"/>
  <c r="L546" i="6"/>
  <c r="O549" i="6"/>
  <c r="AC592" i="6"/>
  <c r="M592" i="6"/>
  <c r="AB592" i="6"/>
  <c r="K592" i="6"/>
  <c r="AA592" i="6"/>
  <c r="Z592" i="6"/>
  <c r="W592" i="6"/>
  <c r="V592" i="6"/>
  <c r="U592" i="6"/>
  <c r="R592" i="6"/>
  <c r="Q592" i="6"/>
  <c r="P592" i="6"/>
  <c r="O592" i="6"/>
  <c r="N592" i="6"/>
  <c r="Y488" i="6"/>
  <c r="T491" i="6"/>
  <c r="Y494" i="6"/>
  <c r="X496" i="6"/>
  <c r="M500" i="6"/>
  <c r="AC500" i="6"/>
  <c r="O514" i="6"/>
  <c r="M546" i="6"/>
  <c r="T549" i="6"/>
  <c r="AE577" i="6"/>
  <c r="U577" i="6"/>
  <c r="T577" i="6"/>
  <c r="AA577" i="6"/>
  <c r="Y577" i="6"/>
  <c r="X577" i="6"/>
  <c r="S577" i="6"/>
  <c r="Q577" i="6"/>
  <c r="P577" i="6"/>
  <c r="O577" i="6"/>
  <c r="AG577" i="6"/>
  <c r="N577" i="6"/>
  <c r="AF577" i="6"/>
  <c r="L577" i="6"/>
  <c r="AD577" i="6"/>
  <c r="J577" i="6"/>
  <c r="AD611" i="6"/>
  <c r="U611" i="6"/>
  <c r="AB611" i="6"/>
  <c r="L611" i="6"/>
  <c r="AA611" i="6"/>
  <c r="K611" i="6"/>
  <c r="Z611" i="6"/>
  <c r="J611" i="6"/>
  <c r="AG611" i="6"/>
  <c r="AE611" i="6"/>
  <c r="Y611" i="6"/>
  <c r="X611" i="6"/>
  <c r="W611" i="6"/>
  <c r="S611" i="6"/>
  <c r="R611" i="6"/>
  <c r="O611" i="6"/>
  <c r="N611" i="6"/>
  <c r="Y615" i="6"/>
  <c r="K615" i="6"/>
  <c r="AF615" i="6"/>
  <c r="R615" i="6"/>
  <c r="AE615" i="6"/>
  <c r="Q615" i="6"/>
  <c r="AD615" i="6"/>
  <c r="O615" i="6"/>
  <c r="AA615" i="6"/>
  <c r="Z615" i="6"/>
  <c r="X615" i="6"/>
  <c r="W615" i="6"/>
  <c r="U615" i="6"/>
  <c r="T615" i="6"/>
  <c r="S615" i="6"/>
  <c r="N615" i="6"/>
  <c r="M615" i="6"/>
  <c r="L615" i="6"/>
  <c r="V491" i="6"/>
  <c r="Y496" i="6"/>
  <c r="N500" i="6"/>
  <c r="AD500" i="6"/>
  <c r="L512" i="6"/>
  <c r="P514" i="6"/>
  <c r="U515" i="6"/>
  <c r="O525" i="6"/>
  <c r="AC528" i="6"/>
  <c r="N531" i="6"/>
  <c r="Z533" i="6"/>
  <c r="O533" i="6"/>
  <c r="M544" i="6"/>
  <c r="Q546" i="6"/>
  <c r="AG550" i="6"/>
  <c r="W550" i="6"/>
  <c r="V550" i="6"/>
  <c r="T550" i="6"/>
  <c r="S550" i="6"/>
  <c r="R550" i="6"/>
  <c r="AE550" i="6"/>
  <c r="O550" i="6"/>
  <c r="AB550" i="6"/>
  <c r="M550" i="6"/>
  <c r="AB577" i="6"/>
  <c r="M611" i="6"/>
  <c r="J615" i="6"/>
  <c r="AG622" i="6"/>
  <c r="Y622" i="6"/>
  <c r="L622" i="6"/>
  <c r="T622" i="6"/>
  <c r="AE622" i="6"/>
  <c r="R622" i="6"/>
  <c r="AD622" i="6"/>
  <c r="Q622" i="6"/>
  <c r="AC622" i="6"/>
  <c r="P622" i="6"/>
  <c r="AA622" i="6"/>
  <c r="Z622" i="6"/>
  <c r="X622" i="6"/>
  <c r="W622" i="6"/>
  <c r="V622" i="6"/>
  <c r="S622" i="6"/>
  <c r="O622" i="6"/>
  <c r="N622" i="6"/>
  <c r="M622" i="6"/>
  <c r="K622" i="6"/>
  <c r="Z496" i="6"/>
  <c r="O500" i="6"/>
  <c r="AE500" i="6"/>
  <c r="X511" i="6"/>
  <c r="V511" i="6"/>
  <c r="S511" i="6"/>
  <c r="R511" i="6"/>
  <c r="AE511" i="6"/>
  <c r="K511" i="6"/>
  <c r="V513" i="6"/>
  <c r="O513" i="6"/>
  <c r="L513" i="6"/>
  <c r="K513" i="6"/>
  <c r="AC513" i="6"/>
  <c r="R514" i="6"/>
  <c r="R546" i="6"/>
  <c r="V584" i="6"/>
  <c r="AC584" i="6"/>
  <c r="Z584" i="6"/>
  <c r="T584" i="6"/>
  <c r="M584" i="6"/>
  <c r="L584" i="6"/>
  <c r="AA396" i="6"/>
  <c r="X424" i="6"/>
  <c r="W426" i="6"/>
  <c r="X436" i="6"/>
  <c r="P443" i="6"/>
  <c r="AG443" i="6"/>
  <c r="X456" i="6"/>
  <c r="AG465" i="6"/>
  <c r="Y466" i="6"/>
  <c r="AB475" i="6"/>
  <c r="N479" i="6"/>
  <c r="AA479" i="6"/>
  <c r="K482" i="6"/>
  <c r="U483" i="6"/>
  <c r="M488" i="6"/>
  <c r="AB488" i="6"/>
  <c r="X490" i="6"/>
  <c r="K491" i="6"/>
  <c r="X491" i="6"/>
  <c r="J496" i="6"/>
  <c r="AA496" i="6"/>
  <c r="P500" i="6"/>
  <c r="AF500" i="6"/>
  <c r="X504" i="6"/>
  <c r="U504" i="6"/>
  <c r="J511" i="6"/>
  <c r="Q513" i="6"/>
  <c r="S514" i="6"/>
  <c r="W525" i="6"/>
  <c r="AD529" i="6"/>
  <c r="AB529" i="6"/>
  <c r="L529" i="6"/>
  <c r="AA529" i="6"/>
  <c r="K529" i="6"/>
  <c r="Y529" i="6"/>
  <c r="J529" i="6"/>
  <c r="T529" i="6"/>
  <c r="Q529" i="6"/>
  <c r="AC531" i="6"/>
  <c r="AG534" i="6"/>
  <c r="Z534" i="6"/>
  <c r="M534" i="6"/>
  <c r="Y534" i="6"/>
  <c r="L534" i="6"/>
  <c r="X534" i="6"/>
  <c r="K534" i="6"/>
  <c r="AF534" i="6"/>
  <c r="S534" i="6"/>
  <c r="AD534" i="6"/>
  <c r="Q534" i="6"/>
  <c r="AE534" i="6"/>
  <c r="T544" i="6"/>
  <c r="S546" i="6"/>
  <c r="K550" i="6"/>
  <c r="AA466" i="6"/>
  <c r="AC475" i="6"/>
  <c r="P482" i="6"/>
  <c r="V483" i="6"/>
  <c r="N488" i="6"/>
  <c r="AC488" i="6"/>
  <c r="L491" i="6"/>
  <c r="Y491" i="6"/>
  <c r="K496" i="6"/>
  <c r="AF496" i="6"/>
  <c r="Q500" i="6"/>
  <c r="U501" i="6"/>
  <c r="R501" i="6"/>
  <c r="AB501" i="6"/>
  <c r="AG505" i="6"/>
  <c r="Y505" i="6"/>
  <c r="J505" i="6"/>
  <c r="W505" i="6"/>
  <c r="AA505" i="6"/>
  <c r="M511" i="6"/>
  <c r="T513" i="6"/>
  <c r="V514" i="6"/>
  <c r="X535" i="6"/>
  <c r="Q535" i="6"/>
  <c r="N535" i="6"/>
  <c r="M535" i="6"/>
  <c r="Z535" i="6"/>
  <c r="W535" i="6"/>
  <c r="AE540" i="6"/>
  <c r="Z540" i="6"/>
  <c r="V546" i="6"/>
  <c r="AB555" i="6"/>
  <c r="AD555" i="6"/>
  <c r="AC555" i="6"/>
  <c r="W555" i="6"/>
  <c r="Q555" i="6"/>
  <c r="AB381" i="6"/>
  <c r="M396" i="6"/>
  <c r="AC400" i="6"/>
  <c r="V407" i="6"/>
  <c r="K424" i="6"/>
  <c r="Z424" i="6"/>
  <c r="K426" i="6"/>
  <c r="AE428" i="6"/>
  <c r="K436" i="6"/>
  <c r="Z436" i="6"/>
  <c r="R443" i="6"/>
  <c r="L456" i="6"/>
  <c r="U461" i="6"/>
  <c r="J465" i="6"/>
  <c r="J466" i="6"/>
  <c r="AB466" i="6"/>
  <c r="J475" i="6"/>
  <c r="AD475" i="6"/>
  <c r="P479" i="6"/>
  <c r="AC479" i="6"/>
  <c r="S482" i="6"/>
  <c r="X483" i="6"/>
  <c r="X486" i="6"/>
  <c r="O488" i="6"/>
  <c r="AD488" i="6"/>
  <c r="L490" i="6"/>
  <c r="M491" i="6"/>
  <c r="Z491" i="6"/>
  <c r="L496" i="6"/>
  <c r="AG496" i="6"/>
  <c r="R500" i="6"/>
  <c r="L501" i="6"/>
  <c r="AC501" i="6"/>
  <c r="K505" i="6"/>
  <c r="AB505" i="6"/>
  <c r="N511" i="6"/>
  <c r="W513" i="6"/>
  <c r="W514" i="6"/>
  <c r="AD517" i="6"/>
  <c r="T517" i="6"/>
  <c r="S517" i="6"/>
  <c r="Q517" i="6"/>
  <c r="AB517" i="6"/>
  <c r="L517" i="6"/>
  <c r="AE517" i="6"/>
  <c r="AG526" i="6"/>
  <c r="V526" i="6"/>
  <c r="T526" i="6"/>
  <c r="S526" i="6"/>
  <c r="AB526" i="6"/>
  <c r="N526" i="6"/>
  <c r="Z526" i="6"/>
  <c r="L526" i="6"/>
  <c r="AE526" i="6"/>
  <c r="O529" i="6"/>
  <c r="N534" i="6"/>
  <c r="J535" i="6"/>
  <c r="N540" i="6"/>
  <c r="Y544" i="6"/>
  <c r="X546" i="6"/>
  <c r="P550" i="6"/>
  <c r="AD553" i="6"/>
  <c r="T553" i="6"/>
  <c r="S553" i="6"/>
  <c r="Q553" i="6"/>
  <c r="AF553" i="6"/>
  <c r="P553" i="6"/>
  <c r="AE553" i="6"/>
  <c r="O553" i="6"/>
  <c r="AB553" i="6"/>
  <c r="L553" i="6"/>
  <c r="Y553" i="6"/>
  <c r="J553" i="6"/>
  <c r="K555" i="6"/>
  <c r="K466" i="6"/>
  <c r="K475" i="6"/>
  <c r="AE475" i="6"/>
  <c r="Z483" i="6"/>
  <c r="P488" i="6"/>
  <c r="AE488" i="6"/>
  <c r="N491" i="6"/>
  <c r="AA491" i="6"/>
  <c r="M496" i="6"/>
  <c r="S500" i="6"/>
  <c r="M501" i="6"/>
  <c r="AD501" i="6"/>
  <c r="L505" i="6"/>
  <c r="AC505" i="6"/>
  <c r="Q511" i="6"/>
  <c r="X513" i="6"/>
  <c r="X514" i="6"/>
  <c r="P529" i="6"/>
  <c r="O534" i="6"/>
  <c r="K535" i="6"/>
  <c r="T540" i="6"/>
  <c r="AF544" i="6"/>
  <c r="Y546" i="6"/>
  <c r="Y550" i="6"/>
  <c r="N555" i="6"/>
  <c r="AG579" i="6"/>
  <c r="AA579" i="6"/>
  <c r="N579" i="6"/>
  <c r="Z579" i="6"/>
  <c r="M579" i="6"/>
  <c r="V579" i="6"/>
  <c r="T579" i="6"/>
  <c r="S579" i="6"/>
  <c r="R579" i="6"/>
  <c r="AF579" i="6"/>
  <c r="Q579" i="6"/>
  <c r="AE579" i="6"/>
  <c r="P579" i="6"/>
  <c r="AD579" i="6"/>
  <c r="O579" i="6"/>
  <c r="AC579" i="6"/>
  <c r="L579" i="6"/>
  <c r="AB579" i="6"/>
  <c r="K579" i="6"/>
  <c r="Y579" i="6"/>
  <c r="J579" i="6"/>
  <c r="AB530" i="6"/>
  <c r="AF532" i="6"/>
  <c r="W538" i="6"/>
  <c r="AC547" i="6"/>
  <c r="AE564" i="6"/>
  <c r="AF564" i="6"/>
  <c r="Z564" i="6"/>
  <c r="T565" i="6"/>
  <c r="Q567" i="6"/>
  <c r="AE571" i="6"/>
  <c r="W573" i="6"/>
  <c r="T591" i="6"/>
  <c r="X593" i="6"/>
  <c r="V593" i="6"/>
  <c r="T593" i="6"/>
  <c r="R596" i="6"/>
  <c r="T600" i="6"/>
  <c r="M602" i="6"/>
  <c r="AF602" i="6"/>
  <c r="W607" i="6"/>
  <c r="Y608" i="6"/>
  <c r="P612" i="6"/>
  <c r="AD616" i="6"/>
  <c r="N616" i="6"/>
  <c r="U616" i="6"/>
  <c r="T616" i="6"/>
  <c r="S616" i="6"/>
  <c r="AE616" i="6"/>
  <c r="Z624" i="6"/>
  <c r="W624" i="6"/>
  <c r="U624" i="6"/>
  <c r="N624" i="6"/>
  <c r="X565" i="6"/>
  <c r="R567" i="6"/>
  <c r="U596" i="6"/>
  <c r="W599" i="6"/>
  <c r="J599" i="6"/>
  <c r="V599" i="6"/>
  <c r="T599" i="6"/>
  <c r="S599" i="6"/>
  <c r="N602" i="6"/>
  <c r="U612" i="6"/>
  <c r="M614" i="6"/>
  <c r="Z614" i="6"/>
  <c r="X614" i="6"/>
  <c r="V614" i="6"/>
  <c r="AB619" i="6"/>
  <c r="S619" i="6"/>
  <c r="T633" i="6"/>
  <c r="AG633" i="6"/>
  <c r="Q633" i="6"/>
  <c r="AF633" i="6"/>
  <c r="P633" i="6"/>
  <c r="AE633" i="6"/>
  <c r="O633" i="6"/>
  <c r="AB633" i="6"/>
  <c r="M633" i="6"/>
  <c r="AA633" i="6"/>
  <c r="L633" i="6"/>
  <c r="Z633" i="6"/>
  <c r="K633" i="6"/>
  <c r="AA700" i="6"/>
  <c r="K700" i="6"/>
  <c r="U700" i="6"/>
  <c r="S700" i="6"/>
  <c r="Q700" i="6"/>
  <c r="AE700" i="6"/>
  <c r="AC700" i="6"/>
  <c r="Z700" i="6"/>
  <c r="Y700" i="6"/>
  <c r="W700" i="6"/>
  <c r="T700" i="6"/>
  <c r="P700" i="6"/>
  <c r="O700" i="6"/>
  <c r="M700" i="6"/>
  <c r="L700" i="6"/>
  <c r="U704" i="6"/>
  <c r="AE704" i="6"/>
  <c r="AA704" i="6"/>
  <c r="V704" i="6"/>
  <c r="AB704" i="6"/>
  <c r="P704" i="6"/>
  <c r="M704" i="6"/>
  <c r="L704" i="6"/>
  <c r="AG726" i="6"/>
  <c r="T726" i="6"/>
  <c r="AE726" i="6"/>
  <c r="R726" i="6"/>
  <c r="AD726" i="6"/>
  <c r="Q726" i="6"/>
  <c r="AC726" i="6"/>
  <c r="P726" i="6"/>
  <c r="AB726" i="6"/>
  <c r="O726" i="6"/>
  <c r="AA726" i="6"/>
  <c r="N726" i="6"/>
  <c r="Z726" i="6"/>
  <c r="M726" i="6"/>
  <c r="Y726" i="6"/>
  <c r="L726" i="6"/>
  <c r="AF726" i="6"/>
  <c r="X726" i="6"/>
  <c r="W726" i="6"/>
  <c r="V726" i="6"/>
  <c r="S726" i="6"/>
  <c r="K726" i="6"/>
  <c r="W761" i="6"/>
  <c r="U761" i="6"/>
  <c r="V761" i="6"/>
  <c r="T761" i="6"/>
  <c r="S761" i="6"/>
  <c r="Q761" i="6"/>
  <c r="P761" i="6"/>
  <c r="M761" i="6"/>
  <c r="AG761" i="6"/>
  <c r="L761" i="6"/>
  <c r="AF761" i="6"/>
  <c r="K761" i="6"/>
  <c r="AE761" i="6"/>
  <c r="J761" i="6"/>
  <c r="AC761" i="6"/>
  <c r="AB761" i="6"/>
  <c r="Y761" i="6"/>
  <c r="AC523" i="6"/>
  <c r="K530" i="6"/>
  <c r="AE530" i="6"/>
  <c r="M532" i="6"/>
  <c r="K538" i="6"/>
  <c r="Z538" i="6"/>
  <c r="X541" i="6"/>
  <c r="N543" i="6"/>
  <c r="K547" i="6"/>
  <c r="AE547" i="6"/>
  <c r="X559" i="6"/>
  <c r="W559" i="6"/>
  <c r="V559" i="6"/>
  <c r="AE559" i="6"/>
  <c r="T564" i="6"/>
  <c r="W567" i="6"/>
  <c r="L593" i="6"/>
  <c r="V596" i="6"/>
  <c r="K599" i="6"/>
  <c r="Z601" i="6"/>
  <c r="Q601" i="6"/>
  <c r="AG601" i="6"/>
  <c r="AE601" i="6"/>
  <c r="AC601" i="6"/>
  <c r="P602" i="6"/>
  <c r="AD607" i="6"/>
  <c r="V612" i="6"/>
  <c r="J614" i="6"/>
  <c r="L616" i="6"/>
  <c r="AG616" i="6"/>
  <c r="AC624" i="6"/>
  <c r="N633" i="6"/>
  <c r="AG646" i="6"/>
  <c r="AE646" i="6"/>
  <c r="R646" i="6"/>
  <c r="AD646" i="6"/>
  <c r="Q646" i="6"/>
  <c r="AC646" i="6"/>
  <c r="P646" i="6"/>
  <c r="AB646" i="6"/>
  <c r="O646" i="6"/>
  <c r="AA646" i="6"/>
  <c r="N646" i="6"/>
  <c r="Y646" i="6"/>
  <c r="L646" i="6"/>
  <c r="X646" i="6"/>
  <c r="K646" i="6"/>
  <c r="W646" i="6"/>
  <c r="J646" i="6"/>
  <c r="AF700" i="6"/>
  <c r="J726" i="6"/>
  <c r="W560" i="6"/>
  <c r="AD560" i="6"/>
  <c r="Y560" i="6"/>
  <c r="AD565" i="6"/>
  <c r="W565" i="6"/>
  <c r="V565" i="6"/>
  <c r="AA565" i="6"/>
  <c r="Z567" i="6"/>
  <c r="AG578" i="6"/>
  <c r="P578" i="6"/>
  <c r="M578" i="6"/>
  <c r="Y589" i="6"/>
  <c r="AF589" i="6"/>
  <c r="AC589" i="6"/>
  <c r="AG591" i="6"/>
  <c r="X591" i="6"/>
  <c r="K591" i="6"/>
  <c r="W591" i="6"/>
  <c r="J591" i="6"/>
  <c r="Z591" i="6"/>
  <c r="W596" i="6"/>
  <c r="O599" i="6"/>
  <c r="Q602" i="6"/>
  <c r="K614" i="6"/>
  <c r="N621" i="6"/>
  <c r="AF621" i="6"/>
  <c r="AA621" i="6"/>
  <c r="Z621" i="6"/>
  <c r="W621" i="6"/>
  <c r="S633" i="6"/>
  <c r="AG689" i="6"/>
  <c r="Y689" i="6"/>
  <c r="L689" i="6"/>
  <c r="T689" i="6"/>
  <c r="AD689" i="6"/>
  <c r="Q689" i="6"/>
  <c r="W689" i="6"/>
  <c r="V689" i="6"/>
  <c r="S689" i="6"/>
  <c r="R689" i="6"/>
  <c r="P689" i="6"/>
  <c r="AF689" i="6"/>
  <c r="O689" i="6"/>
  <c r="AE689" i="6"/>
  <c r="N689" i="6"/>
  <c r="AC689" i="6"/>
  <c r="M689" i="6"/>
  <c r="AB689" i="6"/>
  <c r="K689" i="6"/>
  <c r="AA689" i="6"/>
  <c r="J689" i="6"/>
  <c r="AG700" i="6"/>
  <c r="L560" i="6"/>
  <c r="J565" i="6"/>
  <c r="AB565" i="6"/>
  <c r="AC567" i="6"/>
  <c r="T573" i="6"/>
  <c r="R573" i="6"/>
  <c r="AC573" i="6"/>
  <c r="L578" i="6"/>
  <c r="M589" i="6"/>
  <c r="L591" i="6"/>
  <c r="AA591" i="6"/>
  <c r="Y596" i="6"/>
  <c r="P599" i="6"/>
  <c r="R602" i="6"/>
  <c r="V613" i="6"/>
  <c r="O613" i="6"/>
  <c r="Z613" i="6"/>
  <c r="Y613" i="6"/>
  <c r="W613" i="6"/>
  <c r="N614" i="6"/>
  <c r="P616" i="6"/>
  <c r="L621" i="6"/>
  <c r="AE629" i="6"/>
  <c r="P629" i="6"/>
  <c r="AC629" i="6"/>
  <c r="AA629" i="6"/>
  <c r="K629" i="6"/>
  <c r="W629" i="6"/>
  <c r="U629" i="6"/>
  <c r="T629" i="6"/>
  <c r="Y630" i="6"/>
  <c r="S630" i="6"/>
  <c r="AE630" i="6"/>
  <c r="Q630" i="6"/>
  <c r="AC630" i="6"/>
  <c r="O630" i="6"/>
  <c r="AA630" i="6"/>
  <c r="L630" i="6"/>
  <c r="Z630" i="6"/>
  <c r="K630" i="6"/>
  <c r="X630" i="6"/>
  <c r="J630" i="6"/>
  <c r="U633" i="6"/>
  <c r="S646" i="6"/>
  <c r="Y654" i="6"/>
  <c r="T654" i="6"/>
  <c r="V654" i="6"/>
  <c r="S654" i="6"/>
  <c r="R654" i="6"/>
  <c r="AF654" i="6"/>
  <c r="Q654" i="6"/>
  <c r="AE654" i="6"/>
  <c r="P654" i="6"/>
  <c r="AD654" i="6"/>
  <c r="O654" i="6"/>
  <c r="AC654" i="6"/>
  <c r="N654" i="6"/>
  <c r="AB654" i="6"/>
  <c r="L654" i="6"/>
  <c r="AA654" i="6"/>
  <c r="K654" i="6"/>
  <c r="AF680" i="6"/>
  <c r="P680" i="6"/>
  <c r="AA680" i="6"/>
  <c r="K680" i="6"/>
  <c r="W680" i="6"/>
  <c r="AB680" i="6"/>
  <c r="Y680" i="6"/>
  <c r="X680" i="6"/>
  <c r="U680" i="6"/>
  <c r="T680" i="6"/>
  <c r="S680" i="6"/>
  <c r="Q680" i="6"/>
  <c r="O680" i="6"/>
  <c r="N680" i="6"/>
  <c r="AG680" i="6"/>
  <c r="L680" i="6"/>
  <c r="X689" i="6"/>
  <c r="O557" i="6"/>
  <c r="M560" i="6"/>
  <c r="K565" i="6"/>
  <c r="AC565" i="6"/>
  <c r="AD567" i="6"/>
  <c r="J573" i="6"/>
  <c r="AD573" i="6"/>
  <c r="R578" i="6"/>
  <c r="Q589" i="6"/>
  <c r="M591" i="6"/>
  <c r="AB591" i="6"/>
  <c r="AD596" i="6"/>
  <c r="AA599" i="6"/>
  <c r="X602" i="6"/>
  <c r="Y604" i="6"/>
  <c r="V604" i="6"/>
  <c r="N604" i="6"/>
  <c r="M604" i="6"/>
  <c r="AG607" i="6"/>
  <c r="T607" i="6"/>
  <c r="AA607" i="6"/>
  <c r="L607" i="6"/>
  <c r="Z607" i="6"/>
  <c r="K607" i="6"/>
  <c r="Y607" i="6"/>
  <c r="J607" i="6"/>
  <c r="AE608" i="6"/>
  <c r="L608" i="6"/>
  <c r="U608" i="6"/>
  <c r="S608" i="6"/>
  <c r="R608" i="6"/>
  <c r="R614" i="6"/>
  <c r="Q616" i="6"/>
  <c r="M621" i="6"/>
  <c r="W633" i="6"/>
  <c r="T646" i="6"/>
  <c r="J654" i="6"/>
  <c r="J680" i="6"/>
  <c r="Z689" i="6"/>
  <c r="V503" i="6"/>
  <c r="X509" i="6"/>
  <c r="AA518" i="6"/>
  <c r="AC520" i="6"/>
  <c r="N523" i="6"/>
  <c r="R530" i="6"/>
  <c r="T532" i="6"/>
  <c r="O538" i="6"/>
  <c r="AE538" i="6"/>
  <c r="M541" i="6"/>
  <c r="AC541" i="6"/>
  <c r="Z543" i="6"/>
  <c r="R547" i="6"/>
  <c r="AA557" i="6"/>
  <c r="N559" i="6"/>
  <c r="R560" i="6"/>
  <c r="L565" i="6"/>
  <c r="AE565" i="6"/>
  <c r="AA568" i="6"/>
  <c r="M568" i="6"/>
  <c r="J568" i="6"/>
  <c r="K571" i="6"/>
  <c r="K573" i="6"/>
  <c r="AE573" i="6"/>
  <c r="U578" i="6"/>
  <c r="U580" i="6"/>
  <c r="R580" i="6"/>
  <c r="Q580" i="6"/>
  <c r="Q585" i="6"/>
  <c r="T589" i="6"/>
  <c r="N591" i="6"/>
  <c r="AC591" i="6"/>
  <c r="Q593" i="6"/>
  <c r="AE596" i="6"/>
  <c r="AB599" i="6"/>
  <c r="T601" i="6"/>
  <c r="Y602" i="6"/>
  <c r="AD604" i="6"/>
  <c r="AE606" i="6"/>
  <c r="K606" i="6"/>
  <c r="T606" i="6"/>
  <c r="S606" i="6"/>
  <c r="P606" i="6"/>
  <c r="M607" i="6"/>
  <c r="J608" i="6"/>
  <c r="L613" i="6"/>
  <c r="S614" i="6"/>
  <c r="R616" i="6"/>
  <c r="Q621" i="6"/>
  <c r="M629" i="6"/>
  <c r="P630" i="6"/>
  <c r="Y633" i="6"/>
  <c r="V646" i="6"/>
  <c r="V650" i="6"/>
  <c r="K650" i="6"/>
  <c r="AD650" i="6"/>
  <c r="AB650" i="6"/>
  <c r="Z650" i="6"/>
  <c r="X650" i="6"/>
  <c r="T650" i="6"/>
  <c r="R650" i="6"/>
  <c r="O650" i="6"/>
  <c r="N650" i="6"/>
  <c r="J650" i="6"/>
  <c r="W654" i="6"/>
  <c r="AG670" i="6"/>
  <c r="AE670" i="6"/>
  <c r="R670" i="6"/>
  <c r="AA670" i="6"/>
  <c r="N670" i="6"/>
  <c r="X670" i="6"/>
  <c r="K670" i="6"/>
  <c r="W670" i="6"/>
  <c r="V670" i="6"/>
  <c r="T670" i="6"/>
  <c r="S670" i="6"/>
  <c r="Q670" i="6"/>
  <c r="P670" i="6"/>
  <c r="AF670" i="6"/>
  <c r="O670" i="6"/>
  <c r="AD670" i="6"/>
  <c r="M670" i="6"/>
  <c r="AC670" i="6"/>
  <c r="L670" i="6"/>
  <c r="AB670" i="6"/>
  <c r="J670" i="6"/>
  <c r="AC680" i="6"/>
  <c r="AF520" i="6"/>
  <c r="Q523" i="6"/>
  <c r="S530" i="6"/>
  <c r="V532" i="6"/>
  <c r="P538" i="6"/>
  <c r="AF538" i="6"/>
  <c r="O541" i="6"/>
  <c r="AE541" i="6"/>
  <c r="AC543" i="6"/>
  <c r="S547" i="6"/>
  <c r="AG558" i="6"/>
  <c r="AD558" i="6"/>
  <c r="Q558" i="6"/>
  <c r="AC558" i="6"/>
  <c r="P558" i="6"/>
  <c r="X558" i="6"/>
  <c r="Q559" i="6"/>
  <c r="X560" i="6"/>
  <c r="M565" i="6"/>
  <c r="AF565" i="6"/>
  <c r="AG570" i="6"/>
  <c r="AD570" i="6"/>
  <c r="AA570" i="6"/>
  <c r="N571" i="6"/>
  <c r="L573" i="6"/>
  <c r="AG573" i="6"/>
  <c r="Y578" i="6"/>
  <c r="AE585" i="6"/>
  <c r="U589" i="6"/>
  <c r="O591" i="6"/>
  <c r="AD591" i="6"/>
  <c r="Z593" i="6"/>
  <c r="AE599" i="6"/>
  <c r="U601" i="6"/>
  <c r="Z602" i="6"/>
  <c r="AG604" i="6"/>
  <c r="N607" i="6"/>
  <c r="M608" i="6"/>
  <c r="M613" i="6"/>
  <c r="AD614" i="6"/>
  <c r="X616" i="6"/>
  <c r="S621" i="6"/>
  <c r="O629" i="6"/>
  <c r="R630" i="6"/>
  <c r="AC633" i="6"/>
  <c r="V643" i="6"/>
  <c r="AE643" i="6"/>
  <c r="AD643" i="6"/>
  <c r="S643" i="6"/>
  <c r="Q643" i="6"/>
  <c r="P643" i="6"/>
  <c r="Z646" i="6"/>
  <c r="X654" i="6"/>
  <c r="AE680" i="6"/>
  <c r="K503" i="6"/>
  <c r="X503" i="6"/>
  <c r="AB509" i="6"/>
  <c r="K518" i="6"/>
  <c r="AD518" i="6"/>
  <c r="J520" i="6"/>
  <c r="R523" i="6"/>
  <c r="V530" i="6"/>
  <c r="Y532" i="6"/>
  <c r="M536" i="6"/>
  <c r="R538" i="6"/>
  <c r="P541" i="6"/>
  <c r="AF541" i="6"/>
  <c r="AD543" i="6"/>
  <c r="V547" i="6"/>
  <c r="J558" i="6"/>
  <c r="Y558" i="6"/>
  <c r="R559" i="6"/>
  <c r="V561" i="6"/>
  <c r="AF561" i="6"/>
  <c r="O565" i="6"/>
  <c r="AC566" i="6"/>
  <c r="AE566" i="6"/>
  <c r="N566" i="6"/>
  <c r="AD566" i="6"/>
  <c r="L566" i="6"/>
  <c r="AB566" i="6"/>
  <c r="P568" i="6"/>
  <c r="J570" i="6"/>
  <c r="R571" i="6"/>
  <c r="M573" i="6"/>
  <c r="U574" i="6"/>
  <c r="O574" i="6"/>
  <c r="Z578" i="6"/>
  <c r="V590" i="6"/>
  <c r="W590" i="6"/>
  <c r="T590" i="6"/>
  <c r="Z590" i="6"/>
  <c r="P591" i="6"/>
  <c r="AE591" i="6"/>
  <c r="AA593" i="6"/>
  <c r="AF599" i="6"/>
  <c r="Y601" i="6"/>
  <c r="M605" i="6"/>
  <c r="Y605" i="6"/>
  <c r="X605" i="6"/>
  <c r="U605" i="6"/>
  <c r="O607" i="6"/>
  <c r="N608" i="6"/>
  <c r="P613" i="6"/>
  <c r="AE614" i="6"/>
  <c r="Y616" i="6"/>
  <c r="U621" i="6"/>
  <c r="Q629" i="6"/>
  <c r="T630" i="6"/>
  <c r="AG634" i="6"/>
  <c r="W634" i="6"/>
  <c r="J634" i="6"/>
  <c r="T634" i="6"/>
  <c r="AF634" i="6"/>
  <c r="S634" i="6"/>
  <c r="AE634" i="6"/>
  <c r="R634" i="6"/>
  <c r="AC634" i="6"/>
  <c r="P634" i="6"/>
  <c r="AB634" i="6"/>
  <c r="O634" i="6"/>
  <c r="AA634" i="6"/>
  <c r="N634" i="6"/>
  <c r="V638" i="6"/>
  <c r="T638" i="6"/>
  <c r="S638" i="6"/>
  <c r="R638" i="6"/>
  <c r="AF638" i="6"/>
  <c r="O638" i="6"/>
  <c r="AE638" i="6"/>
  <c r="N638" i="6"/>
  <c r="AD638" i="6"/>
  <c r="L638" i="6"/>
  <c r="U643" i="6"/>
  <c r="AF646" i="6"/>
  <c r="V651" i="6"/>
  <c r="O651" i="6"/>
  <c r="AG651" i="6"/>
  <c r="AF651" i="6"/>
  <c r="AD651" i="6"/>
  <c r="AC651" i="6"/>
  <c r="S651" i="6"/>
  <c r="R651" i="6"/>
  <c r="Z654" i="6"/>
  <c r="Y668" i="6"/>
  <c r="N668" i="6"/>
  <c r="AG668" i="6"/>
  <c r="AF668" i="6"/>
  <c r="R765" i="6"/>
  <c r="O765" i="6"/>
  <c r="AC765" i="6"/>
  <c r="AB765" i="6"/>
  <c r="Y765" i="6"/>
  <c r="X765" i="6"/>
  <c r="U765" i="6"/>
  <c r="S765" i="6"/>
  <c r="Q765" i="6"/>
  <c r="M765" i="6"/>
  <c r="L765" i="6"/>
  <c r="AG765" i="6"/>
  <c r="AF765" i="6"/>
  <c r="AD765" i="6"/>
  <c r="S596" i="6"/>
  <c r="Z596" i="6"/>
  <c r="Q596" i="6"/>
  <c r="N596" i="6"/>
  <c r="M596" i="6"/>
  <c r="Z600" i="6"/>
  <c r="J600" i="6"/>
  <c r="AC600" i="6"/>
  <c r="Y600" i="6"/>
  <c r="V600" i="6"/>
  <c r="V602" i="6"/>
  <c r="AC602" i="6"/>
  <c r="O602" i="6"/>
  <c r="W602" i="6"/>
  <c r="T602" i="6"/>
  <c r="S602" i="6"/>
  <c r="AB602" i="6"/>
  <c r="AA612" i="6"/>
  <c r="O612" i="6"/>
  <c r="AC612" i="6"/>
  <c r="Y612" i="6"/>
  <c r="X612" i="6"/>
  <c r="AF614" i="6"/>
  <c r="V647" i="6"/>
  <c r="AC647" i="6"/>
  <c r="AG647" i="6"/>
  <c r="AE647" i="6"/>
  <c r="AA647" i="6"/>
  <c r="R647" i="6"/>
  <c r="Q647" i="6"/>
  <c r="N647" i="6"/>
  <c r="AB675" i="6"/>
  <c r="W675" i="6"/>
  <c r="Q675" i="6"/>
  <c r="AD675" i="6"/>
  <c r="M675" i="6"/>
  <c r="AF675" i="6"/>
  <c r="U691" i="6"/>
  <c r="AA691" i="6"/>
  <c r="M691" i="6"/>
  <c r="V751" i="6"/>
  <c r="AD751" i="6"/>
  <c r="AC751" i="6"/>
  <c r="AA751" i="6"/>
  <c r="O751" i="6"/>
  <c r="N751" i="6"/>
  <c r="M751" i="6"/>
  <c r="X768" i="6"/>
  <c r="V768" i="6"/>
  <c r="AG775" i="6"/>
  <c r="O775" i="6"/>
  <c r="AE775" i="6"/>
  <c r="J775" i="6"/>
  <c r="AF775" i="6"/>
  <c r="AD775" i="6"/>
  <c r="AA775" i="6"/>
  <c r="Z775" i="6"/>
  <c r="V775" i="6"/>
  <c r="U775" i="6"/>
  <c r="T775" i="6"/>
  <c r="S775" i="6"/>
  <c r="R775" i="6"/>
  <c r="AG870" i="6"/>
  <c r="AD870" i="6"/>
  <c r="Q870" i="6"/>
  <c r="AF870" i="6"/>
  <c r="R870" i="6"/>
  <c r="AE870" i="6"/>
  <c r="P870" i="6"/>
  <c r="AC870" i="6"/>
  <c r="O870" i="6"/>
  <c r="AB870" i="6"/>
  <c r="N870" i="6"/>
  <c r="Y870" i="6"/>
  <c r="K870" i="6"/>
  <c r="AA870" i="6"/>
  <c r="Z870" i="6"/>
  <c r="X870" i="6"/>
  <c r="W870" i="6"/>
  <c r="V870" i="6"/>
  <c r="T870" i="6"/>
  <c r="S870" i="6"/>
  <c r="M870" i="6"/>
  <c r="L870" i="6"/>
  <c r="J870" i="6"/>
  <c r="AB594" i="6"/>
  <c r="V603" i="6"/>
  <c r="V610" i="6"/>
  <c r="S623" i="6"/>
  <c r="S625" i="6"/>
  <c r="W627" i="6"/>
  <c r="V631" i="6"/>
  <c r="AE635" i="6"/>
  <c r="R648" i="6"/>
  <c r="M649" i="6"/>
  <c r="U652" i="6"/>
  <c r="P653" i="6"/>
  <c r="AE655" i="6"/>
  <c r="Y657" i="6"/>
  <c r="Q658" i="6"/>
  <c r="U659" i="6"/>
  <c r="AE659" i="6"/>
  <c r="O659" i="6"/>
  <c r="AA659" i="6"/>
  <c r="Z659" i="6"/>
  <c r="AD660" i="6"/>
  <c r="AC672" i="6"/>
  <c r="AG672" i="6"/>
  <c r="K675" i="6"/>
  <c r="U681" i="6"/>
  <c r="Z681" i="6"/>
  <c r="R681" i="6"/>
  <c r="M681" i="6"/>
  <c r="AC685" i="6"/>
  <c r="R688" i="6"/>
  <c r="N691" i="6"/>
  <c r="AD693" i="6"/>
  <c r="Y710" i="6"/>
  <c r="T710" i="6"/>
  <c r="AD710" i="6"/>
  <c r="P710" i="6"/>
  <c r="AB710" i="6"/>
  <c r="N710" i="6"/>
  <c r="AA710" i="6"/>
  <c r="L710" i="6"/>
  <c r="AE710" i="6"/>
  <c r="S714" i="6"/>
  <c r="Q720" i="6"/>
  <c r="AD720" i="6"/>
  <c r="AC720" i="6"/>
  <c r="AC736" i="6"/>
  <c r="N775" i="6"/>
  <c r="X830" i="6"/>
  <c r="AC830" i="6"/>
  <c r="N830" i="6"/>
  <c r="AB830" i="6"/>
  <c r="M830" i="6"/>
  <c r="AA830" i="6"/>
  <c r="K830" i="6"/>
  <c r="Z830" i="6"/>
  <c r="J830" i="6"/>
  <c r="P830" i="6"/>
  <c r="O830" i="6"/>
  <c r="AD830" i="6"/>
  <c r="Y830" i="6"/>
  <c r="W830" i="6"/>
  <c r="V830" i="6"/>
  <c r="T830" i="6"/>
  <c r="R830" i="6"/>
  <c r="AF830" i="6"/>
  <c r="W834" i="6"/>
  <c r="U834" i="6"/>
  <c r="S834" i="6"/>
  <c r="R834" i="6"/>
  <c r="N834" i="6"/>
  <c r="AE834" i="6"/>
  <c r="AB834" i="6"/>
  <c r="Z834" i="6"/>
  <c r="Y834" i="6"/>
  <c r="V834" i="6"/>
  <c r="M834" i="6"/>
  <c r="L834" i="6"/>
  <c r="K834" i="6"/>
  <c r="J834" i="6"/>
  <c r="AD834" i="6"/>
  <c r="AA554" i="6"/>
  <c r="AC556" i="6"/>
  <c r="W562" i="6"/>
  <c r="AB572" i="6"/>
  <c r="AF582" i="6"/>
  <c r="AE594" i="6"/>
  <c r="W595" i="6"/>
  <c r="Q597" i="6"/>
  <c r="J603" i="6"/>
  <c r="W603" i="6"/>
  <c r="J610" i="6"/>
  <c r="W610" i="6"/>
  <c r="AC620" i="6"/>
  <c r="U623" i="6"/>
  <c r="T625" i="6"/>
  <c r="J626" i="6"/>
  <c r="AC627" i="6"/>
  <c r="W631" i="6"/>
  <c r="V642" i="6"/>
  <c r="U648" i="6"/>
  <c r="O649" i="6"/>
  <c r="V652" i="6"/>
  <c r="Q653" i="6"/>
  <c r="AD656" i="6"/>
  <c r="Z657" i="6"/>
  <c r="S658" i="6"/>
  <c r="J659" i="6"/>
  <c r="AC659" i="6"/>
  <c r="S663" i="6"/>
  <c r="AC669" i="6"/>
  <c r="T669" i="6"/>
  <c r="L669" i="6"/>
  <c r="K672" i="6"/>
  <c r="N675" i="6"/>
  <c r="K681" i="6"/>
  <c r="AF683" i="6"/>
  <c r="M683" i="6"/>
  <c r="Z683" i="6"/>
  <c r="T683" i="6"/>
  <c r="U684" i="6"/>
  <c r="AG684" i="6"/>
  <c r="T684" i="6"/>
  <c r="T688" i="6"/>
  <c r="Z691" i="6"/>
  <c r="AE693" i="6"/>
  <c r="V707" i="6"/>
  <c r="O707" i="6"/>
  <c r="J710" i="6"/>
  <c r="AF710" i="6"/>
  <c r="V714" i="6"/>
  <c r="R720" i="6"/>
  <c r="Q775" i="6"/>
  <c r="Q830" i="6"/>
  <c r="AF556" i="6"/>
  <c r="Y562" i="6"/>
  <c r="O569" i="6"/>
  <c r="J572" i="6"/>
  <c r="AC572" i="6"/>
  <c r="X595" i="6"/>
  <c r="AG597" i="6"/>
  <c r="K603" i="6"/>
  <c r="X603" i="6"/>
  <c r="K610" i="6"/>
  <c r="X610" i="6"/>
  <c r="J620" i="6"/>
  <c r="W623" i="6"/>
  <c r="U625" i="6"/>
  <c r="N626" i="6"/>
  <c r="W642" i="6"/>
  <c r="V648" i="6"/>
  <c r="Y652" i="6"/>
  <c r="AF656" i="6"/>
  <c r="T658" i="6"/>
  <c r="K659" i="6"/>
  <c r="AD659" i="6"/>
  <c r="K669" i="6"/>
  <c r="P672" i="6"/>
  <c r="O675" i="6"/>
  <c r="Z677" i="6"/>
  <c r="AA677" i="6"/>
  <c r="R677" i="6"/>
  <c r="O677" i="6"/>
  <c r="Y678" i="6"/>
  <c r="AF678" i="6"/>
  <c r="R678" i="6"/>
  <c r="AB678" i="6"/>
  <c r="N678" i="6"/>
  <c r="X678" i="6"/>
  <c r="J678" i="6"/>
  <c r="AC678" i="6"/>
  <c r="L681" i="6"/>
  <c r="K683" i="6"/>
  <c r="O684" i="6"/>
  <c r="U688" i="6"/>
  <c r="AE692" i="6"/>
  <c r="L692" i="6"/>
  <c r="X692" i="6"/>
  <c r="T692" i="6"/>
  <c r="AF692" i="6"/>
  <c r="T707" i="6"/>
  <c r="K710" i="6"/>
  <c r="V711" i="6"/>
  <c r="O711" i="6"/>
  <c r="W714" i="6"/>
  <c r="U720" i="6"/>
  <c r="AB776" i="6"/>
  <c r="Z776" i="6"/>
  <c r="X662" i="6"/>
  <c r="AD662" i="6"/>
  <c r="W667" i="6"/>
  <c r="Y667" i="6"/>
  <c r="P667" i="6"/>
  <c r="AE671" i="6"/>
  <c r="U671" i="6"/>
  <c r="O671" i="6"/>
  <c r="R675" i="6"/>
  <c r="V706" i="6"/>
  <c r="N706" i="6"/>
  <c r="AE706" i="6"/>
  <c r="AA706" i="6"/>
  <c r="Z706" i="6"/>
  <c r="X714" i="6"/>
  <c r="AG734" i="6"/>
  <c r="T734" i="6"/>
  <c r="AF734" i="6"/>
  <c r="S734" i="6"/>
  <c r="AE734" i="6"/>
  <c r="R734" i="6"/>
  <c r="AD734" i="6"/>
  <c r="Q734" i="6"/>
  <c r="AC734" i="6"/>
  <c r="P734" i="6"/>
  <c r="AB734" i="6"/>
  <c r="O734" i="6"/>
  <c r="AA734" i="6"/>
  <c r="N734" i="6"/>
  <c r="Z734" i="6"/>
  <c r="M734" i="6"/>
  <c r="Y734" i="6"/>
  <c r="L734" i="6"/>
  <c r="W759" i="6"/>
  <c r="AA759" i="6"/>
  <c r="M759" i="6"/>
  <c r="AE759" i="6"/>
  <c r="AD759" i="6"/>
  <c r="N759" i="6"/>
  <c r="Y623" i="6"/>
  <c r="X625" i="6"/>
  <c r="Z648" i="6"/>
  <c r="AB652" i="6"/>
  <c r="AG657" i="6"/>
  <c r="AB657" i="6"/>
  <c r="K657" i="6"/>
  <c r="W657" i="6"/>
  <c r="AE657" i="6"/>
  <c r="U660" i="6"/>
  <c r="M660" i="6"/>
  <c r="AC660" i="6"/>
  <c r="V660" i="6"/>
  <c r="L662" i="6"/>
  <c r="J667" i="6"/>
  <c r="K671" i="6"/>
  <c r="S675" i="6"/>
  <c r="Z693" i="6"/>
  <c r="S693" i="6"/>
  <c r="N693" i="6"/>
  <c r="K706" i="6"/>
  <c r="AB719" i="6"/>
  <c r="K719" i="6"/>
  <c r="AD719" i="6"/>
  <c r="AC719" i="6"/>
  <c r="W719" i="6"/>
  <c r="V719" i="6"/>
  <c r="X723" i="6"/>
  <c r="W723" i="6"/>
  <c r="R723" i="6"/>
  <c r="Q723" i="6"/>
  <c r="O723" i="6"/>
  <c r="AE723" i="6"/>
  <c r="N723" i="6"/>
  <c r="AD723" i="6"/>
  <c r="M723" i="6"/>
  <c r="J734" i="6"/>
  <c r="AG658" i="6"/>
  <c r="AE658" i="6"/>
  <c r="R658" i="6"/>
  <c r="AA658" i="6"/>
  <c r="N658" i="6"/>
  <c r="X658" i="6"/>
  <c r="N662" i="6"/>
  <c r="O667" i="6"/>
  <c r="L671" i="6"/>
  <c r="T675" i="6"/>
  <c r="AC679" i="6"/>
  <c r="AA679" i="6"/>
  <c r="T695" i="6"/>
  <c r="U695" i="6"/>
  <c r="L695" i="6"/>
  <c r="AD695" i="6"/>
  <c r="V702" i="6"/>
  <c r="AC702" i="6"/>
  <c r="S702" i="6"/>
  <c r="N702" i="6"/>
  <c r="L706" i="6"/>
  <c r="AG714" i="6"/>
  <c r="Y714" i="6"/>
  <c r="L714" i="6"/>
  <c r="T714" i="6"/>
  <c r="AE714" i="6"/>
  <c r="R714" i="6"/>
  <c r="AD714" i="6"/>
  <c r="Q714" i="6"/>
  <c r="AA714" i="6"/>
  <c r="X721" i="6"/>
  <c r="P721" i="6"/>
  <c r="L721" i="6"/>
  <c r="K734" i="6"/>
  <c r="X779" i="6"/>
  <c r="S779" i="6"/>
  <c r="Q779" i="6"/>
  <c r="AD779" i="6"/>
  <c r="O779" i="6"/>
  <c r="AB779" i="6"/>
  <c r="M779" i="6"/>
  <c r="AA779" i="6"/>
  <c r="Z779" i="6"/>
  <c r="Y779" i="6"/>
  <c r="W779" i="6"/>
  <c r="V779" i="6"/>
  <c r="R779" i="6"/>
  <c r="P779" i="6"/>
  <c r="N779" i="6"/>
  <c r="K779" i="6"/>
  <c r="AA788" i="6"/>
  <c r="Z788" i="6"/>
  <c r="T788" i="6"/>
  <c r="R788" i="6"/>
  <c r="Q788" i="6"/>
  <c r="P788" i="6"/>
  <c r="AF788" i="6"/>
  <c r="N788" i="6"/>
  <c r="AE788" i="6"/>
  <c r="M788" i="6"/>
  <c r="AD788" i="6"/>
  <c r="AC788" i="6"/>
  <c r="AB788" i="6"/>
  <c r="Y788" i="6"/>
  <c r="S788" i="6"/>
  <c r="AF648" i="6"/>
  <c r="AF652" i="6"/>
  <c r="V655" i="6"/>
  <c r="N655" i="6"/>
  <c r="J658" i="6"/>
  <c r="Y658" i="6"/>
  <c r="Z662" i="6"/>
  <c r="U667" i="6"/>
  <c r="R671" i="6"/>
  <c r="Y675" i="6"/>
  <c r="P679" i="6"/>
  <c r="Q685" i="6"/>
  <c r="AD685" i="6"/>
  <c r="Y688" i="6"/>
  <c r="K688" i="6"/>
  <c r="AG688" i="6"/>
  <c r="S688" i="6"/>
  <c r="AD688" i="6"/>
  <c r="P688" i="6"/>
  <c r="AB688" i="6"/>
  <c r="M695" i="6"/>
  <c r="U702" i="6"/>
  <c r="P706" i="6"/>
  <c r="J714" i="6"/>
  <c r="AB714" i="6"/>
  <c r="Q721" i="6"/>
  <c r="L749" i="6"/>
  <c r="AE749" i="6"/>
  <c r="AA749" i="6"/>
  <c r="Y749" i="6"/>
  <c r="X749" i="6"/>
  <c r="V749" i="6"/>
  <c r="U749" i="6"/>
  <c r="T749" i="6"/>
  <c r="Q749" i="6"/>
  <c r="P749" i="6"/>
  <c r="J779" i="6"/>
  <c r="AE662" i="6"/>
  <c r="V667" i="6"/>
  <c r="S671" i="6"/>
  <c r="Z675" i="6"/>
  <c r="AF716" i="6"/>
  <c r="Q716" i="6"/>
  <c r="AC731" i="6"/>
  <c r="V731" i="6"/>
  <c r="S731" i="6"/>
  <c r="R731" i="6"/>
  <c r="P731" i="6"/>
  <c r="AF731" i="6"/>
  <c r="O731" i="6"/>
  <c r="AE731" i="6"/>
  <c r="L731" i="6"/>
  <c r="AD731" i="6"/>
  <c r="K731" i="6"/>
  <c r="AB731" i="6"/>
  <c r="J731" i="6"/>
  <c r="V755" i="6"/>
  <c r="AC755" i="6"/>
  <c r="AB755" i="6"/>
  <c r="AA755" i="6"/>
  <c r="O755" i="6"/>
  <c r="N755" i="6"/>
  <c r="M755" i="6"/>
  <c r="Y764" i="6"/>
  <c r="U764" i="6"/>
  <c r="R764" i="6"/>
  <c r="AE764" i="6"/>
  <c r="AC764" i="6"/>
  <c r="AB764" i="6"/>
  <c r="V764" i="6"/>
  <c r="T764" i="6"/>
  <c r="Q764" i="6"/>
  <c r="P764" i="6"/>
  <c r="M764" i="6"/>
  <c r="J764" i="6"/>
  <c r="AD785" i="6"/>
  <c r="AF785" i="6"/>
  <c r="AC785" i="6"/>
  <c r="W785" i="6"/>
  <c r="V785" i="6"/>
  <c r="T785" i="6"/>
  <c r="S785" i="6"/>
  <c r="AE785" i="6"/>
  <c r="Q785" i="6"/>
  <c r="Y808" i="6"/>
  <c r="AA808" i="6"/>
  <c r="V808" i="6"/>
  <c r="J808" i="6"/>
  <c r="U808" i="6"/>
  <c r="Q603" i="6"/>
  <c r="AD603" i="6"/>
  <c r="Q610" i="6"/>
  <c r="AD610" i="6"/>
  <c r="M623" i="6"/>
  <c r="AE623" i="6"/>
  <c r="M625" i="6"/>
  <c r="Q635" i="6"/>
  <c r="U639" i="6"/>
  <c r="K648" i="6"/>
  <c r="AG649" i="6"/>
  <c r="P649" i="6"/>
  <c r="AB649" i="6"/>
  <c r="L652" i="6"/>
  <c r="AG653" i="6"/>
  <c r="AD653" i="6"/>
  <c r="L653" i="6"/>
  <c r="AC653" i="6"/>
  <c r="Q655" i="6"/>
  <c r="O657" i="6"/>
  <c r="L658" i="6"/>
  <c r="AB658" i="6"/>
  <c r="S659" i="6"/>
  <c r="R660" i="6"/>
  <c r="AB663" i="6"/>
  <c r="Q663" i="6"/>
  <c r="AC663" i="6"/>
  <c r="K663" i="6"/>
  <c r="Y663" i="6"/>
  <c r="AF663" i="6"/>
  <c r="AA667" i="6"/>
  <c r="V671" i="6"/>
  <c r="AA675" i="6"/>
  <c r="Z679" i="6"/>
  <c r="AB681" i="6"/>
  <c r="P685" i="6"/>
  <c r="M688" i="6"/>
  <c r="AE688" i="6"/>
  <c r="T693" i="6"/>
  <c r="P695" i="6"/>
  <c r="J703" i="6"/>
  <c r="S706" i="6"/>
  <c r="M714" i="6"/>
  <c r="AF714" i="6"/>
  <c r="T716" i="6"/>
  <c r="R719" i="6"/>
  <c r="AA721" i="6"/>
  <c r="T731" i="6"/>
  <c r="X734" i="6"/>
  <c r="Y736" i="6"/>
  <c r="X736" i="6"/>
  <c r="W736" i="6"/>
  <c r="U736" i="6"/>
  <c r="T736" i="6"/>
  <c r="R736" i="6"/>
  <c r="P736" i="6"/>
  <c r="O736" i="6"/>
  <c r="AG736" i="6"/>
  <c r="L736" i="6"/>
  <c r="K749" i="6"/>
  <c r="AF764" i="6"/>
  <c r="AE779" i="6"/>
  <c r="J785" i="6"/>
  <c r="O797" i="6"/>
  <c r="S797" i="6"/>
  <c r="N797" i="6"/>
  <c r="AG797" i="6"/>
  <c r="AE797" i="6"/>
  <c r="AD797" i="6"/>
  <c r="Y797" i="6"/>
  <c r="X797" i="6"/>
  <c r="U797" i="6"/>
  <c r="T797" i="6"/>
  <c r="Z743" i="6"/>
  <c r="U748" i="6"/>
  <c r="L748" i="6"/>
  <c r="Z777" i="6"/>
  <c r="AA777" i="6"/>
  <c r="S777" i="6"/>
  <c r="Q777" i="6"/>
  <c r="AE777" i="6"/>
  <c r="W666" i="6"/>
  <c r="AA682" i="6"/>
  <c r="Y696" i="6"/>
  <c r="V701" i="6"/>
  <c r="AA713" i="6"/>
  <c r="X718" i="6"/>
  <c r="W722" i="6"/>
  <c r="T725" i="6"/>
  <c r="AE738" i="6"/>
  <c r="U741" i="6"/>
  <c r="J743" i="6"/>
  <c r="AA743" i="6"/>
  <c r="Y744" i="6"/>
  <c r="P746" i="6"/>
  <c r="AC746" i="6"/>
  <c r="P748" i="6"/>
  <c r="AF752" i="6"/>
  <c r="AB753" i="6"/>
  <c r="V758" i="6"/>
  <c r="L777" i="6"/>
  <c r="AF777" i="6"/>
  <c r="AG819" i="6"/>
  <c r="AC819" i="6"/>
  <c r="AA819" i="6"/>
  <c r="Y819" i="6"/>
  <c r="L819" i="6"/>
  <c r="J819" i="6"/>
  <c r="AA696" i="6"/>
  <c r="AB713" i="6"/>
  <c r="W725" i="6"/>
  <c r="X741" i="6"/>
  <c r="K743" i="6"/>
  <c r="AC743" i="6"/>
  <c r="Z744" i="6"/>
  <c r="Q746" i="6"/>
  <c r="AD746" i="6"/>
  <c r="Q748" i="6"/>
  <c r="AE753" i="6"/>
  <c r="X769" i="6"/>
  <c r="AF769" i="6"/>
  <c r="AB769" i="6"/>
  <c r="M777" i="6"/>
  <c r="AG786" i="6"/>
  <c r="AE786" i="6"/>
  <c r="AD786" i="6"/>
  <c r="AB786" i="6"/>
  <c r="V786" i="6"/>
  <c r="T820" i="6"/>
  <c r="P820" i="6"/>
  <c r="O820" i="6"/>
  <c r="M820" i="6"/>
  <c r="W820" i="6"/>
  <c r="U820" i="6"/>
  <c r="N820" i="6"/>
  <c r="AG820" i="6"/>
  <c r="AF820" i="6"/>
  <c r="AD820" i="6"/>
  <c r="AB820" i="6"/>
  <c r="X725" i="6"/>
  <c r="Y741" i="6"/>
  <c r="M743" i="6"/>
  <c r="AD743" i="6"/>
  <c r="AC744" i="6"/>
  <c r="R746" i="6"/>
  <c r="AE746" i="6"/>
  <c r="R748" i="6"/>
  <c r="AF753" i="6"/>
  <c r="AG758" i="6"/>
  <c r="Y758" i="6"/>
  <c r="L758" i="6"/>
  <c r="W758" i="6"/>
  <c r="J758" i="6"/>
  <c r="Z758" i="6"/>
  <c r="W760" i="6"/>
  <c r="AF760" i="6"/>
  <c r="Y760" i="6"/>
  <c r="V762" i="6"/>
  <c r="W762" i="6"/>
  <c r="S762" i="6"/>
  <c r="X772" i="6"/>
  <c r="AG772" i="6"/>
  <c r="AC772" i="6"/>
  <c r="O777" i="6"/>
  <c r="Y851" i="6"/>
  <c r="W851" i="6"/>
  <c r="U851" i="6"/>
  <c r="T851" i="6"/>
  <c r="AF851" i="6"/>
  <c r="AE851" i="6"/>
  <c r="S851" i="6"/>
  <c r="Q851" i="6"/>
  <c r="P851" i="6"/>
  <c r="M665" i="6"/>
  <c r="L666" i="6"/>
  <c r="AA666" i="6"/>
  <c r="Z676" i="6"/>
  <c r="M682" i="6"/>
  <c r="AF682" i="6"/>
  <c r="L696" i="6"/>
  <c r="AD696" i="6"/>
  <c r="R697" i="6"/>
  <c r="AF697" i="6"/>
  <c r="L701" i="6"/>
  <c r="Y701" i="6"/>
  <c r="O709" i="6"/>
  <c r="L713" i="6"/>
  <c r="AF713" i="6"/>
  <c r="L718" i="6"/>
  <c r="AE718" i="6"/>
  <c r="L722" i="6"/>
  <c r="AA722" i="6"/>
  <c r="Q724" i="6"/>
  <c r="Y725" i="6"/>
  <c r="AE732" i="6"/>
  <c r="X735" i="6"/>
  <c r="U737" i="6"/>
  <c r="R740" i="6"/>
  <c r="AF740" i="6"/>
  <c r="AA741" i="6"/>
  <c r="O743" i="6"/>
  <c r="AE743" i="6"/>
  <c r="AG744" i="6"/>
  <c r="S746" i="6"/>
  <c r="AF746" i="6"/>
  <c r="V748" i="6"/>
  <c r="K753" i="6"/>
  <c r="Y754" i="6"/>
  <c r="AB754" i="6"/>
  <c r="N754" i="6"/>
  <c r="X754" i="6"/>
  <c r="P757" i="6"/>
  <c r="L757" i="6"/>
  <c r="K758" i="6"/>
  <c r="AA758" i="6"/>
  <c r="J760" i="6"/>
  <c r="L762" i="6"/>
  <c r="N769" i="6"/>
  <c r="J772" i="6"/>
  <c r="S774" i="6"/>
  <c r="P777" i="6"/>
  <c r="P786" i="6"/>
  <c r="AG811" i="6"/>
  <c r="V811" i="6"/>
  <c r="S811" i="6"/>
  <c r="Q811" i="6"/>
  <c r="M811" i="6"/>
  <c r="AE811" i="6"/>
  <c r="L811" i="6"/>
  <c r="AC811" i="6"/>
  <c r="J811" i="6"/>
  <c r="Z811" i="6"/>
  <c r="Y811" i="6"/>
  <c r="X811" i="6"/>
  <c r="W811" i="6"/>
  <c r="R811" i="6"/>
  <c r="P811" i="6"/>
  <c r="X820" i="6"/>
  <c r="R724" i="6"/>
  <c r="AA725" i="6"/>
  <c r="AC741" i="6"/>
  <c r="P743" i="6"/>
  <c r="AG743" i="6"/>
  <c r="T746" i="6"/>
  <c r="Z748" i="6"/>
  <c r="L753" i="6"/>
  <c r="M758" i="6"/>
  <c r="AB758" i="6"/>
  <c r="K760" i="6"/>
  <c r="R762" i="6"/>
  <c r="K772" i="6"/>
  <c r="R777" i="6"/>
  <c r="X813" i="6"/>
  <c r="W813" i="6"/>
  <c r="K813" i="6"/>
  <c r="AB813" i="6"/>
  <c r="AA813" i="6"/>
  <c r="J813" i="6"/>
  <c r="AB725" i="6"/>
  <c r="AD741" i="6"/>
  <c r="Q743" i="6"/>
  <c r="V746" i="6"/>
  <c r="AD748" i="6"/>
  <c r="U752" i="6"/>
  <c r="S752" i="6"/>
  <c r="T777" i="6"/>
  <c r="W792" i="6"/>
  <c r="K792" i="6"/>
  <c r="AE792" i="6"/>
  <c r="AC792" i="6"/>
  <c r="Y792" i="6"/>
  <c r="R792" i="6"/>
  <c r="Q792" i="6"/>
  <c r="P792" i="6"/>
  <c r="N792" i="6"/>
  <c r="V796" i="6"/>
  <c r="N796" i="6"/>
  <c r="O796" i="6"/>
  <c r="J796" i="6"/>
  <c r="AF796" i="6"/>
  <c r="AE796" i="6"/>
  <c r="AC796" i="6"/>
  <c r="AB796" i="6"/>
  <c r="AA796" i="6"/>
  <c r="Y796" i="6"/>
  <c r="U813" i="6"/>
  <c r="AG856" i="6"/>
  <c r="V856" i="6"/>
  <c r="T856" i="6"/>
  <c r="R856" i="6"/>
  <c r="Q856" i="6"/>
  <c r="Z856" i="6"/>
  <c r="Y856" i="6"/>
  <c r="X856" i="6"/>
  <c r="W856" i="6"/>
  <c r="P856" i="6"/>
  <c r="O856" i="6"/>
  <c r="N856" i="6"/>
  <c r="M856" i="6"/>
  <c r="AF856" i="6"/>
  <c r="L856" i="6"/>
  <c r="AD856" i="6"/>
  <c r="K856" i="6"/>
  <c r="AB856" i="6"/>
  <c r="J856" i="6"/>
  <c r="X777" i="6"/>
  <c r="AF787" i="6"/>
  <c r="AC787" i="6"/>
  <c r="T787" i="6"/>
  <c r="W814" i="6"/>
  <c r="V814" i="6"/>
  <c r="T814" i="6"/>
  <c r="AF814" i="6"/>
  <c r="AA814" i="6"/>
  <c r="U814" i="6"/>
  <c r="S814" i="6"/>
  <c r="O814" i="6"/>
  <c r="M814" i="6"/>
  <c r="K814" i="6"/>
  <c r="J814" i="6"/>
  <c r="W822" i="6"/>
  <c r="U822" i="6"/>
  <c r="S822" i="6"/>
  <c r="R822" i="6"/>
  <c r="N822" i="6"/>
  <c r="M822" i="6"/>
  <c r="L822" i="6"/>
  <c r="J822" i="6"/>
  <c r="AE822" i="6"/>
  <c r="AD822" i="6"/>
  <c r="AB822" i="6"/>
  <c r="Z822" i="6"/>
  <c r="Y822" i="6"/>
  <c r="Z664" i="6"/>
  <c r="Q666" i="6"/>
  <c r="AE666" i="6"/>
  <c r="Z674" i="6"/>
  <c r="N676" i="6"/>
  <c r="AE676" i="6"/>
  <c r="S682" i="6"/>
  <c r="U690" i="6"/>
  <c r="W697" i="6"/>
  <c r="P701" i="6"/>
  <c r="AC701" i="6"/>
  <c r="AC709" i="6"/>
  <c r="Q713" i="6"/>
  <c r="R718" i="6"/>
  <c r="Q722" i="6"/>
  <c r="AE722" i="6"/>
  <c r="L725" i="6"/>
  <c r="AF725" i="6"/>
  <c r="AC733" i="6"/>
  <c r="AG735" i="6"/>
  <c r="L741" i="6"/>
  <c r="L744" i="6"/>
  <c r="K746" i="6"/>
  <c r="X746" i="6"/>
  <c r="N747" i="6"/>
  <c r="AG748" i="6"/>
  <c r="Q752" i="6"/>
  <c r="R753" i="6"/>
  <c r="P758" i="6"/>
  <c r="AE758" i="6"/>
  <c r="U760" i="6"/>
  <c r="AG762" i="6"/>
  <c r="X767" i="6"/>
  <c r="AD767" i="6"/>
  <c r="O767" i="6"/>
  <c r="AB767" i="6"/>
  <c r="M767" i="6"/>
  <c r="AA767" i="6"/>
  <c r="AG770" i="6"/>
  <c r="T770" i="6"/>
  <c r="AE770" i="6"/>
  <c r="R770" i="6"/>
  <c r="X770" i="6"/>
  <c r="R772" i="6"/>
  <c r="AA774" i="6"/>
  <c r="Y777" i="6"/>
  <c r="K781" i="6"/>
  <c r="AA781" i="6"/>
  <c r="Z781" i="6"/>
  <c r="X781" i="6"/>
  <c r="AA787" i="6"/>
  <c r="Y790" i="6"/>
  <c r="X790" i="6"/>
  <c r="J790" i="6"/>
  <c r="V790" i="6"/>
  <c r="S790" i="6"/>
  <c r="AF790" i="6"/>
  <c r="R790" i="6"/>
  <c r="AE790" i="6"/>
  <c r="Q790" i="6"/>
  <c r="AD790" i="6"/>
  <c r="P790" i="6"/>
  <c r="AC790" i="6"/>
  <c r="O790" i="6"/>
  <c r="AB792" i="6"/>
  <c r="P796" i="6"/>
  <c r="W807" i="6"/>
  <c r="AA807" i="6"/>
  <c r="V807" i="6"/>
  <c r="T807" i="6"/>
  <c r="P807" i="6"/>
  <c r="O807" i="6"/>
  <c r="J807" i="6"/>
  <c r="AG807" i="6"/>
  <c r="AF807" i="6"/>
  <c r="AD807" i="6"/>
  <c r="AB807" i="6"/>
  <c r="U807" i="6"/>
  <c r="R807" i="6"/>
  <c r="AD811" i="6"/>
  <c r="Y814" i="6"/>
  <c r="K822" i="6"/>
  <c r="AG799" i="6"/>
  <c r="AD799" i="6"/>
  <c r="N799" i="6"/>
  <c r="Y799" i="6"/>
  <c r="X804" i="6"/>
  <c r="AF804" i="6"/>
  <c r="AE804" i="6"/>
  <c r="Z804" i="6"/>
  <c r="K805" i="6"/>
  <c r="AC805" i="6"/>
  <c r="AB809" i="6"/>
  <c r="K818" i="6"/>
  <c r="V825" i="6"/>
  <c r="W825" i="6"/>
  <c r="T825" i="6"/>
  <c r="S825" i="6"/>
  <c r="R825" i="6"/>
  <c r="L828" i="6"/>
  <c r="T832" i="6"/>
  <c r="P832" i="6"/>
  <c r="O832" i="6"/>
  <c r="N832" i="6"/>
  <c r="M832" i="6"/>
  <c r="W843" i="6"/>
  <c r="T860" i="6"/>
  <c r="V862" i="6"/>
  <c r="AD869" i="6"/>
  <c r="P869" i="6"/>
  <c r="AC869" i="6"/>
  <c r="N869" i="6"/>
  <c r="AB869" i="6"/>
  <c r="M869" i="6"/>
  <c r="AA869" i="6"/>
  <c r="L869" i="6"/>
  <c r="Z869" i="6"/>
  <c r="K869" i="6"/>
  <c r="U869" i="6"/>
  <c r="M871" i="6"/>
  <c r="P874" i="6"/>
  <c r="L881" i="6"/>
  <c r="W766" i="6"/>
  <c r="Z771" i="6"/>
  <c r="W778" i="6"/>
  <c r="X780" i="6"/>
  <c r="Q782" i="6"/>
  <c r="AD782" i="6"/>
  <c r="Y783" i="6"/>
  <c r="Y789" i="6"/>
  <c r="S791" i="6"/>
  <c r="S798" i="6"/>
  <c r="J799" i="6"/>
  <c r="Z799" i="6"/>
  <c r="V802" i="6"/>
  <c r="K804" i="6"/>
  <c r="L805" i="6"/>
  <c r="AD805" i="6"/>
  <c r="AD809" i="6"/>
  <c r="AB816" i="6"/>
  <c r="W816" i="6"/>
  <c r="N818" i="6"/>
  <c r="O825" i="6"/>
  <c r="M828" i="6"/>
  <c r="R832" i="6"/>
  <c r="Y843" i="6"/>
  <c r="Z852" i="6"/>
  <c r="AD858" i="6"/>
  <c r="V860" i="6"/>
  <c r="O869" i="6"/>
  <c r="N871" i="6"/>
  <c r="Q874" i="6"/>
  <c r="N881" i="6"/>
  <c r="N895" i="6"/>
  <c r="AC895" i="6"/>
  <c r="Z895" i="6"/>
  <c r="Y895" i="6"/>
  <c r="U895" i="6"/>
  <c r="R895" i="6"/>
  <c r="K799" i="6"/>
  <c r="AB799" i="6"/>
  <c r="M804" i="6"/>
  <c r="M805" i="6"/>
  <c r="AF805" i="6"/>
  <c r="Q818" i="6"/>
  <c r="P825" i="6"/>
  <c r="O828" i="6"/>
  <c r="U832" i="6"/>
  <c r="Z843" i="6"/>
  <c r="W860" i="6"/>
  <c r="N863" i="6"/>
  <c r="AA863" i="6"/>
  <c r="Y863" i="6"/>
  <c r="X863" i="6"/>
  <c r="W863" i="6"/>
  <c r="Q869" i="6"/>
  <c r="O871" i="6"/>
  <c r="W874" i="6"/>
  <c r="X887" i="6"/>
  <c r="AE887" i="6"/>
  <c r="AG887" i="6"/>
  <c r="AC887" i="6"/>
  <c r="Y887" i="6"/>
  <c r="W887" i="6"/>
  <c r="T887" i="6"/>
  <c r="K887" i="6"/>
  <c r="J887" i="6"/>
  <c r="AE900" i="6"/>
  <c r="M900" i="6"/>
  <c r="Z900" i="6"/>
  <c r="Z780" i="6"/>
  <c r="S782" i="6"/>
  <c r="AF782" i="6"/>
  <c r="AB789" i="6"/>
  <c r="L799" i="6"/>
  <c r="AC799" i="6"/>
  <c r="AA802" i="6"/>
  <c r="N804" i="6"/>
  <c r="O805" i="6"/>
  <c r="AG810" i="6"/>
  <c r="AE810" i="6"/>
  <c r="Q810" i="6"/>
  <c r="AD810" i="6"/>
  <c r="O810" i="6"/>
  <c r="AA810" i="6"/>
  <c r="M810" i="6"/>
  <c r="Z810" i="6"/>
  <c r="R818" i="6"/>
  <c r="AF825" i="6"/>
  <c r="P828" i="6"/>
  <c r="W832" i="6"/>
  <c r="Z840" i="6"/>
  <c r="V840" i="6"/>
  <c r="T840" i="6"/>
  <c r="S840" i="6"/>
  <c r="R840" i="6"/>
  <c r="AD840" i="6"/>
  <c r="AG842" i="6"/>
  <c r="Z842" i="6"/>
  <c r="M842" i="6"/>
  <c r="Y842" i="6"/>
  <c r="L842" i="6"/>
  <c r="X842" i="6"/>
  <c r="K842" i="6"/>
  <c r="W842" i="6"/>
  <c r="J842" i="6"/>
  <c r="AD842" i="6"/>
  <c r="N845" i="6"/>
  <c r="Z860" i="6"/>
  <c r="J863" i="6"/>
  <c r="R869" i="6"/>
  <c r="Q871" i="6"/>
  <c r="Y874" i="6"/>
  <c r="L887" i="6"/>
  <c r="V900" i="6"/>
  <c r="M799" i="6"/>
  <c r="AE799" i="6"/>
  <c r="AB802" i="6"/>
  <c r="Q804" i="6"/>
  <c r="P805" i="6"/>
  <c r="T818" i="6"/>
  <c r="AG825" i="6"/>
  <c r="V828" i="6"/>
  <c r="X832" i="6"/>
  <c r="AD844" i="6"/>
  <c r="AC844" i="6"/>
  <c r="AA844" i="6"/>
  <c r="Z844" i="6"/>
  <c r="O845" i="6"/>
  <c r="V850" i="6"/>
  <c r="Z850" i="6"/>
  <c r="Q850" i="6"/>
  <c r="P850" i="6"/>
  <c r="N850" i="6"/>
  <c r="K863" i="6"/>
  <c r="S869" i="6"/>
  <c r="R871" i="6"/>
  <c r="AA874" i="6"/>
  <c r="P887" i="6"/>
  <c r="W939" i="6"/>
  <c r="T939" i="6"/>
  <c r="Q939" i="6"/>
  <c r="AG939" i="6"/>
  <c r="L939" i="6"/>
  <c r="AF939" i="6"/>
  <c r="K939" i="6"/>
  <c r="AC939" i="6"/>
  <c r="U939" i="6"/>
  <c r="S939" i="6"/>
  <c r="R939" i="6"/>
  <c r="AE939" i="6"/>
  <c r="AD939" i="6"/>
  <c r="AA939" i="6"/>
  <c r="Y939" i="6"/>
  <c r="P939" i="6"/>
  <c r="O939" i="6"/>
  <c r="AB780" i="6"/>
  <c r="V782" i="6"/>
  <c r="J783" i="6"/>
  <c r="X791" i="6"/>
  <c r="R791" i="6"/>
  <c r="Z791" i="6"/>
  <c r="AG798" i="6"/>
  <c r="Y798" i="6"/>
  <c r="K798" i="6"/>
  <c r="X798" i="6"/>
  <c r="P799" i="6"/>
  <c r="J802" i="6"/>
  <c r="AF802" i="6"/>
  <c r="R804" i="6"/>
  <c r="R805" i="6"/>
  <c r="V818" i="6"/>
  <c r="W823" i="6"/>
  <c r="U823" i="6"/>
  <c r="T823" i="6"/>
  <c r="R823" i="6"/>
  <c r="Q823" i="6"/>
  <c r="X828" i="6"/>
  <c r="AB832" i="6"/>
  <c r="AF839" i="6"/>
  <c r="P839" i="6"/>
  <c r="AE839" i="6"/>
  <c r="N839" i="6"/>
  <c r="AD839" i="6"/>
  <c r="M839" i="6"/>
  <c r="AC839" i="6"/>
  <c r="K839" i="6"/>
  <c r="M844" i="6"/>
  <c r="Q845" i="6"/>
  <c r="J850" i="6"/>
  <c r="Y852" i="6"/>
  <c r="T852" i="6"/>
  <c r="S852" i="6"/>
  <c r="R852" i="6"/>
  <c r="AF852" i="6"/>
  <c r="Q852" i="6"/>
  <c r="AD852" i="6"/>
  <c r="V858" i="6"/>
  <c r="AB858" i="6"/>
  <c r="Y858" i="6"/>
  <c r="X858" i="6"/>
  <c r="U858" i="6"/>
  <c r="U859" i="6"/>
  <c r="L863" i="6"/>
  <c r="T869" i="6"/>
  <c r="AC871" i="6"/>
  <c r="AB874" i="6"/>
  <c r="W888" i="6"/>
  <c r="AD888" i="6"/>
  <c r="J888" i="6"/>
  <c r="AG888" i="6"/>
  <c r="Z888" i="6"/>
  <c r="X888" i="6"/>
  <c r="S888" i="6"/>
  <c r="P888" i="6"/>
  <c r="AG890" i="6"/>
  <c r="AF890" i="6"/>
  <c r="AG843" i="6"/>
  <c r="P843" i="6"/>
  <c r="AE843" i="6"/>
  <c r="O843" i="6"/>
  <c r="AD843" i="6"/>
  <c r="M843" i="6"/>
  <c r="AC843" i="6"/>
  <c r="L843" i="6"/>
  <c r="Q863" i="6"/>
  <c r="AA868" i="6"/>
  <c r="M868" i="6"/>
  <c r="X869" i="6"/>
  <c r="AD871" i="6"/>
  <c r="AE874" i="6"/>
  <c r="M888" i="6"/>
  <c r="L780" i="6"/>
  <c r="K782" i="6"/>
  <c r="X782" i="6"/>
  <c r="K791" i="6"/>
  <c r="AB791" i="6"/>
  <c r="V794" i="6"/>
  <c r="S794" i="6"/>
  <c r="L798" i="6"/>
  <c r="AA798" i="6"/>
  <c r="R799" i="6"/>
  <c r="M802" i="6"/>
  <c r="AA803" i="6"/>
  <c r="Z803" i="6"/>
  <c r="V803" i="6"/>
  <c r="T804" i="6"/>
  <c r="W805" i="6"/>
  <c r="Y818" i="6"/>
  <c r="V823" i="6"/>
  <c r="O826" i="6"/>
  <c r="AA828" i="6"/>
  <c r="AF832" i="6"/>
  <c r="R839" i="6"/>
  <c r="J843" i="6"/>
  <c r="P844" i="6"/>
  <c r="U845" i="6"/>
  <c r="AC850" i="6"/>
  <c r="L852" i="6"/>
  <c r="L858" i="6"/>
  <c r="X859" i="6"/>
  <c r="S863" i="6"/>
  <c r="Y869" i="6"/>
  <c r="T888" i="6"/>
  <c r="AF894" i="6"/>
  <c r="R894" i="6"/>
  <c r="AE894" i="6"/>
  <c r="Q894" i="6"/>
  <c r="U894" i="6"/>
  <c r="AB894" i="6"/>
  <c r="J894" i="6"/>
  <c r="Z894" i="6"/>
  <c r="Y894" i="6"/>
  <c r="X894" i="6"/>
  <c r="T894" i="6"/>
  <c r="S894" i="6"/>
  <c r="AG894" i="6"/>
  <c r="N894" i="6"/>
  <c r="AD894" i="6"/>
  <c r="M894" i="6"/>
  <c r="AC860" i="6"/>
  <c r="X860" i="6"/>
  <c r="N860" i="6"/>
  <c r="AF860" i="6"/>
  <c r="L860" i="6"/>
  <c r="AE860" i="6"/>
  <c r="K860" i="6"/>
  <c r="AD860" i="6"/>
  <c r="J860" i="6"/>
  <c r="R862" i="6"/>
  <c r="AG862" i="6"/>
  <c r="AE862" i="6"/>
  <c r="AB862" i="6"/>
  <c r="X862" i="6"/>
  <c r="X872" i="6"/>
  <c r="V872" i="6"/>
  <c r="AA872" i="6"/>
  <c r="K872" i="6"/>
  <c r="V888" i="6"/>
  <c r="AG920" i="6"/>
  <c r="AF920" i="6"/>
  <c r="S920" i="6"/>
  <c r="AC920" i="6"/>
  <c r="P920" i="6"/>
  <c r="AA920" i="6"/>
  <c r="L920" i="6"/>
  <c r="Z920" i="6"/>
  <c r="K920" i="6"/>
  <c r="W920" i="6"/>
  <c r="R920" i="6"/>
  <c r="AE920" i="6"/>
  <c r="O920" i="6"/>
  <c r="AD920" i="6"/>
  <c r="AB920" i="6"/>
  <c r="Y920" i="6"/>
  <c r="X920" i="6"/>
  <c r="V920" i="6"/>
  <c r="T920" i="6"/>
  <c r="Q920" i="6"/>
  <c r="N920" i="6"/>
  <c r="M920" i="6"/>
  <c r="J920" i="6"/>
  <c r="V799" i="6"/>
  <c r="AG804" i="6"/>
  <c r="R843" i="6"/>
  <c r="P860" i="6"/>
  <c r="J862" i="6"/>
  <c r="AF869" i="6"/>
  <c r="S872" i="6"/>
  <c r="AC874" i="6"/>
  <c r="O874" i="6"/>
  <c r="Z874" i="6"/>
  <c r="J874" i="6"/>
  <c r="U874" i="6"/>
  <c r="T874" i="6"/>
  <c r="S874" i="6"/>
  <c r="AG874" i="6"/>
  <c r="R874" i="6"/>
  <c r="AD874" i="6"/>
  <c r="N874" i="6"/>
  <c r="Z805" i="6"/>
  <c r="T805" i="6"/>
  <c r="S805" i="6"/>
  <c r="AE805" i="6"/>
  <c r="Q805" i="6"/>
  <c r="AA805" i="6"/>
  <c r="Y809" i="6"/>
  <c r="N809" i="6"/>
  <c r="M809" i="6"/>
  <c r="X818" i="6"/>
  <c r="AF818" i="6"/>
  <c r="P818" i="6"/>
  <c r="AD818" i="6"/>
  <c r="O818" i="6"/>
  <c r="AB818" i="6"/>
  <c r="M818" i="6"/>
  <c r="AC818" i="6"/>
  <c r="Z828" i="6"/>
  <c r="T828" i="6"/>
  <c r="S828" i="6"/>
  <c r="R828" i="6"/>
  <c r="AF828" i="6"/>
  <c r="Q828" i="6"/>
  <c r="AD828" i="6"/>
  <c r="W835" i="6"/>
  <c r="V835" i="6"/>
  <c r="U835" i="6"/>
  <c r="T835" i="6"/>
  <c r="R835" i="6"/>
  <c r="S843" i="6"/>
  <c r="R860" i="6"/>
  <c r="O862" i="6"/>
  <c r="U871" i="6"/>
  <c r="AE871" i="6"/>
  <c r="AA871" i="6"/>
  <c r="Y871" i="6"/>
  <c r="V871" i="6"/>
  <c r="S871" i="6"/>
  <c r="P871" i="6"/>
  <c r="U872" i="6"/>
  <c r="R881" i="6"/>
  <c r="W881" i="6"/>
  <c r="AA881" i="6"/>
  <c r="Z881" i="6"/>
  <c r="Y881" i="6"/>
  <c r="V881" i="6"/>
  <c r="U881" i="6"/>
  <c r="K881" i="6"/>
  <c r="W885" i="6"/>
  <c r="AE885" i="6"/>
  <c r="Z899" i="6"/>
  <c r="M903" i="6"/>
  <c r="S904" i="6"/>
  <c r="M921" i="6"/>
  <c r="U926" i="6"/>
  <c r="K926" i="6"/>
  <c r="AD926" i="6"/>
  <c r="T926" i="6"/>
  <c r="Q926" i="6"/>
  <c r="J926" i="6"/>
  <c r="AG926" i="6"/>
  <c r="Y926" i="6"/>
  <c r="W929" i="6"/>
  <c r="P933" i="6"/>
  <c r="U935" i="6"/>
  <c r="V951" i="6"/>
  <c r="AB951" i="6"/>
  <c r="M951" i="6"/>
  <c r="AA951" i="6"/>
  <c r="S951" i="6"/>
  <c r="M877" i="6"/>
  <c r="AC877" i="6"/>
  <c r="W880" i="6"/>
  <c r="T880" i="6"/>
  <c r="Z880" i="6"/>
  <c r="M882" i="6"/>
  <c r="J885" i="6"/>
  <c r="O903" i="6"/>
  <c r="U904" i="6"/>
  <c r="R909" i="6"/>
  <c r="AC909" i="6"/>
  <c r="M909" i="6"/>
  <c r="AB909" i="6"/>
  <c r="K909" i="6"/>
  <c r="X909" i="6"/>
  <c r="AG909" i="6"/>
  <c r="P909" i="6"/>
  <c r="Z923" i="6"/>
  <c r="AC923" i="6"/>
  <c r="W923" i="6"/>
  <c r="P923" i="6"/>
  <c r="J923" i="6"/>
  <c r="W933" i="6"/>
  <c r="AF951" i="6"/>
  <c r="U956" i="6"/>
  <c r="R956" i="6"/>
  <c r="J956" i="6"/>
  <c r="AD956" i="6"/>
  <c r="AG956" i="6"/>
  <c r="AF956" i="6"/>
  <c r="X956" i="6"/>
  <c r="W956" i="6"/>
  <c r="T956" i="6"/>
  <c r="Q956" i="6"/>
  <c r="N956" i="6"/>
  <c r="L956" i="6"/>
  <c r="K956" i="6"/>
  <c r="Q943" i="6"/>
  <c r="Y943" i="6"/>
  <c r="T943" i="6"/>
  <c r="N943" i="6"/>
  <c r="L943" i="6"/>
  <c r="AC943" i="6"/>
  <c r="W943" i="6"/>
  <c r="U943" i="6"/>
  <c r="S943" i="6"/>
  <c r="AD952" i="6"/>
  <c r="U952" i="6"/>
  <c r="AB952" i="6"/>
  <c r="T952" i="6"/>
  <c r="AE952" i="6"/>
  <c r="AC952" i="6"/>
  <c r="X952" i="6"/>
  <c r="S952" i="6"/>
  <c r="R952" i="6"/>
  <c r="P952" i="6"/>
  <c r="O952" i="6"/>
  <c r="N952" i="6"/>
  <c r="J952" i="6"/>
  <c r="Z928" i="6"/>
  <c r="P928" i="6"/>
  <c r="O928" i="6"/>
  <c r="N928" i="6"/>
  <c r="AC928" i="6"/>
  <c r="AA928" i="6"/>
  <c r="AF938" i="6"/>
  <c r="Q938" i="6"/>
  <c r="AC938" i="6"/>
  <c r="L938" i="6"/>
  <c r="Y938" i="6"/>
  <c r="R938" i="6"/>
  <c r="P938" i="6"/>
  <c r="AE938" i="6"/>
  <c r="J938" i="6"/>
  <c r="Z938" i="6"/>
  <c r="V938" i="6"/>
  <c r="U938" i="6"/>
  <c r="AA952" i="6"/>
  <c r="X821" i="6"/>
  <c r="AB827" i="6"/>
  <c r="X833" i="6"/>
  <c r="AG853" i="6"/>
  <c r="T854" i="6"/>
  <c r="AG867" i="6"/>
  <c r="Q867" i="6"/>
  <c r="AA867" i="6"/>
  <c r="Q877" i="6"/>
  <c r="AF877" i="6"/>
  <c r="N880" i="6"/>
  <c r="R885" i="6"/>
  <c r="V892" i="6"/>
  <c r="R892" i="6"/>
  <c r="AE897" i="6"/>
  <c r="AA897" i="6"/>
  <c r="K897" i="6"/>
  <c r="Z897" i="6"/>
  <c r="J897" i="6"/>
  <c r="U897" i="6"/>
  <c r="AD897" i="6"/>
  <c r="O897" i="6"/>
  <c r="Y898" i="6"/>
  <c r="AB898" i="6"/>
  <c r="X898" i="6"/>
  <c r="Q898" i="6"/>
  <c r="Y903" i="6"/>
  <c r="AB904" i="6"/>
  <c r="O909" i="6"/>
  <c r="X921" i="6"/>
  <c r="V923" i="6"/>
  <c r="X926" i="6"/>
  <c r="L928" i="6"/>
  <c r="M938" i="6"/>
  <c r="O943" i="6"/>
  <c r="AC827" i="6"/>
  <c r="V854" i="6"/>
  <c r="V873" i="6"/>
  <c r="AA873" i="6"/>
  <c r="AD873" i="6"/>
  <c r="R877" i="6"/>
  <c r="U878" i="6"/>
  <c r="R878" i="6"/>
  <c r="W878" i="6"/>
  <c r="P880" i="6"/>
  <c r="AG883" i="6"/>
  <c r="Q883" i="6"/>
  <c r="U883" i="6"/>
  <c r="Z883" i="6"/>
  <c r="S885" i="6"/>
  <c r="AA903" i="6"/>
  <c r="Q909" i="6"/>
  <c r="AE918" i="6"/>
  <c r="AA921" i="6"/>
  <c r="AG923" i="6"/>
  <c r="Z926" i="6"/>
  <c r="S928" i="6"/>
  <c r="N938" i="6"/>
  <c r="P943" i="6"/>
  <c r="AG952" i="6"/>
  <c r="W793" i="6"/>
  <c r="L812" i="6"/>
  <c r="K821" i="6"/>
  <c r="Z821" i="6"/>
  <c r="K827" i="6"/>
  <c r="AD827" i="6"/>
  <c r="K829" i="6"/>
  <c r="K833" i="6"/>
  <c r="Z833" i="6"/>
  <c r="R837" i="6"/>
  <c r="L841" i="6"/>
  <c r="O846" i="6"/>
  <c r="M853" i="6"/>
  <c r="J854" i="6"/>
  <c r="W854" i="6"/>
  <c r="X855" i="6"/>
  <c r="U857" i="6"/>
  <c r="K867" i="6"/>
  <c r="AC867" i="6"/>
  <c r="J873" i="6"/>
  <c r="AE873" i="6"/>
  <c r="S875" i="6"/>
  <c r="S877" i="6"/>
  <c r="N878" i="6"/>
  <c r="U880" i="6"/>
  <c r="J883" i="6"/>
  <c r="AB883" i="6"/>
  <c r="T885" i="6"/>
  <c r="U891" i="6"/>
  <c r="R891" i="6"/>
  <c r="O891" i="6"/>
  <c r="W891" i="6"/>
  <c r="N892" i="6"/>
  <c r="N897" i="6"/>
  <c r="O898" i="6"/>
  <c r="AB903" i="6"/>
  <c r="S909" i="6"/>
  <c r="AC921" i="6"/>
  <c r="AA924" i="6"/>
  <c r="K924" i="6"/>
  <c r="R924" i="6"/>
  <c r="N924" i="6"/>
  <c r="X924" i="6"/>
  <c r="AF927" i="6"/>
  <c r="AA927" i="6"/>
  <c r="J927" i="6"/>
  <c r="W927" i="6"/>
  <c r="R927" i="6"/>
  <c r="Q927" i="6"/>
  <c r="AG927" i="6"/>
  <c r="L927" i="6"/>
  <c r="AB927" i="6"/>
  <c r="X927" i="6"/>
  <c r="V928" i="6"/>
  <c r="S938" i="6"/>
  <c r="Z943" i="6"/>
  <c r="M812" i="6"/>
  <c r="L821" i="6"/>
  <c r="AA821" i="6"/>
  <c r="M827" i="6"/>
  <c r="AE827" i="6"/>
  <c r="L829" i="6"/>
  <c r="L833" i="6"/>
  <c r="AA833" i="6"/>
  <c r="S837" i="6"/>
  <c r="N841" i="6"/>
  <c r="N853" i="6"/>
  <c r="K854" i="6"/>
  <c r="X854" i="6"/>
  <c r="V857" i="6"/>
  <c r="M867" i="6"/>
  <c r="AD867" i="6"/>
  <c r="L873" i="6"/>
  <c r="AF873" i="6"/>
  <c r="Q878" i="6"/>
  <c r="V880" i="6"/>
  <c r="K883" i="6"/>
  <c r="AC883" i="6"/>
  <c r="V885" i="6"/>
  <c r="Z889" i="6"/>
  <c r="V889" i="6"/>
  <c r="T889" i="6"/>
  <c r="AG889" i="6"/>
  <c r="Z892" i="6"/>
  <c r="P897" i="6"/>
  <c r="T898" i="6"/>
  <c r="AD903" i="6"/>
  <c r="U909" i="6"/>
  <c r="AF911" i="6"/>
  <c r="T911" i="6"/>
  <c r="S911" i="6"/>
  <c r="AB916" i="6"/>
  <c r="P916" i="6"/>
  <c r="AD921" i="6"/>
  <c r="AB928" i="6"/>
  <c r="T938" i="6"/>
  <c r="AA942" i="6"/>
  <c r="L942" i="6"/>
  <c r="AF942" i="6"/>
  <c r="O942" i="6"/>
  <c r="AB942" i="6"/>
  <c r="J942" i="6"/>
  <c r="R942" i="6"/>
  <c r="Q942" i="6"/>
  <c r="AG942" i="6"/>
  <c r="M942" i="6"/>
  <c r="Z942" i="6"/>
  <c r="Y942" i="6"/>
  <c r="V942" i="6"/>
  <c r="AB943" i="6"/>
  <c r="Z885" i="6"/>
  <c r="W909" i="6"/>
  <c r="W911" i="6"/>
  <c r="S916" i="6"/>
  <c r="Y918" i="6"/>
  <c r="J918" i="6"/>
  <c r="T918" i="6"/>
  <c r="AC918" i="6"/>
  <c r="M918" i="6"/>
  <c r="AB918" i="6"/>
  <c r="L918" i="6"/>
  <c r="X918" i="6"/>
  <c r="R918" i="6"/>
  <c r="AF918" i="6"/>
  <c r="P918" i="6"/>
  <c r="AF928" i="6"/>
  <c r="T937" i="6"/>
  <c r="Z937" i="6"/>
  <c r="R937" i="6"/>
  <c r="AG937" i="6"/>
  <c r="M937" i="6"/>
  <c r="U937" i="6"/>
  <c r="S937" i="6"/>
  <c r="K937" i="6"/>
  <c r="AD937" i="6"/>
  <c r="AC937" i="6"/>
  <c r="AA937" i="6"/>
  <c r="AB938" i="6"/>
  <c r="N942" i="6"/>
  <c r="AF943" i="6"/>
  <c r="AF903" i="6"/>
  <c r="R903" i="6"/>
  <c r="T903" i="6"/>
  <c r="Q903" i="6"/>
  <c r="AE903" i="6"/>
  <c r="L903" i="6"/>
  <c r="X903" i="6"/>
  <c r="AE904" i="6"/>
  <c r="AC904" i="6"/>
  <c r="K904" i="6"/>
  <c r="N904" i="6"/>
  <c r="L904" i="6"/>
  <c r="Z904" i="6"/>
  <c r="R904" i="6"/>
  <c r="X912" i="6"/>
  <c r="N912" i="6"/>
  <c r="V912" i="6"/>
  <c r="J912" i="6"/>
  <c r="U929" i="6"/>
  <c r="T929" i="6"/>
  <c r="O929" i="6"/>
  <c r="Q929" i="6"/>
  <c r="P929" i="6"/>
  <c r="J929" i="6"/>
  <c r="AC929" i="6"/>
  <c r="AB929" i="6"/>
  <c r="AA929" i="6"/>
  <c r="AD938" i="6"/>
  <c r="AG943" i="6"/>
  <c r="AA947" i="6"/>
  <c r="U947" i="6"/>
  <c r="AE947" i="6"/>
  <c r="W947" i="6"/>
  <c r="V947" i="6"/>
  <c r="R947" i="6"/>
  <c r="N947" i="6"/>
  <c r="J947" i="6"/>
  <c r="AG877" i="6"/>
  <c r="X877" i="6"/>
  <c r="K877" i="6"/>
  <c r="AA877" i="6"/>
  <c r="N877" i="6"/>
  <c r="Y877" i="6"/>
  <c r="W882" i="6"/>
  <c r="Q882" i="6"/>
  <c r="AC882" i="6"/>
  <c r="AG899" i="6"/>
  <c r="O899" i="6"/>
  <c r="P899" i="6"/>
  <c r="J903" i="6"/>
  <c r="O904" i="6"/>
  <c r="AA909" i="6"/>
  <c r="R912" i="6"/>
  <c r="W921" i="6"/>
  <c r="R921" i="6"/>
  <c r="S921" i="6"/>
  <c r="Q921" i="6"/>
  <c r="AE921" i="6"/>
  <c r="N921" i="6"/>
  <c r="AB921" i="6"/>
  <c r="J921" i="6"/>
  <c r="Z921" i="6"/>
  <c r="M929" i="6"/>
  <c r="AB933" i="6"/>
  <c r="M933" i="6"/>
  <c r="Q933" i="6"/>
  <c r="AD933" i="6"/>
  <c r="N933" i="6"/>
  <c r="AG933" i="6"/>
  <c r="K933" i="6"/>
  <c r="AE933" i="6"/>
  <c r="J933" i="6"/>
  <c r="Z933" i="6"/>
  <c r="U933" i="6"/>
  <c r="S933" i="6"/>
  <c r="R933" i="6"/>
  <c r="P935" i="6"/>
  <c r="W935" i="6"/>
  <c r="AG935" i="6"/>
  <c r="T935" i="6"/>
  <c r="AG938" i="6"/>
  <c r="V966" i="6"/>
  <c r="Y966" i="6"/>
  <c r="AG966" i="6"/>
  <c r="T966" i="6"/>
  <c r="R966" i="6"/>
  <c r="Q966" i="6"/>
  <c r="K966" i="6"/>
  <c r="AA961" i="6"/>
  <c r="U961" i="6"/>
  <c r="T961" i="6"/>
  <c r="AG961" i="6"/>
  <c r="Q961" i="6"/>
  <c r="AC961" i="6"/>
  <c r="X962" i="6"/>
  <c r="Z963" i="6"/>
  <c r="AB964" i="6"/>
  <c r="AA979" i="6"/>
  <c r="AF979" i="6"/>
  <c r="AD979" i="6"/>
  <c r="V979" i="6"/>
  <c r="M896" i="6"/>
  <c r="Z896" i="6"/>
  <c r="AG932" i="6"/>
  <c r="AA932" i="6"/>
  <c r="N932" i="6"/>
  <c r="X932" i="6"/>
  <c r="K932" i="6"/>
  <c r="Y932" i="6"/>
  <c r="O944" i="6"/>
  <c r="AG944" i="6"/>
  <c r="Z950" i="6"/>
  <c r="AF953" i="6"/>
  <c r="Q953" i="6"/>
  <c r="AB953" i="6"/>
  <c r="T953" i="6"/>
  <c r="Z962" i="6"/>
  <c r="AA963" i="6"/>
  <c r="AC973" i="6"/>
  <c r="T979" i="6"/>
  <c r="AB995" i="6"/>
  <c r="Q995" i="6"/>
  <c r="P995" i="6"/>
  <c r="O995" i="6"/>
  <c r="N995" i="6"/>
  <c r="AG995" i="6"/>
  <c r="AD995" i="6"/>
  <c r="AC995" i="6"/>
  <c r="AA995" i="6"/>
  <c r="V995" i="6"/>
  <c r="U995" i="6"/>
  <c r="R995" i="6"/>
  <c r="M995" i="6"/>
  <c r="Y945" i="6"/>
  <c r="K945" i="6"/>
  <c r="T945" i="6"/>
  <c r="AF945" i="6"/>
  <c r="P945" i="6"/>
  <c r="AA945" i="6"/>
  <c r="AA950" i="6"/>
  <c r="AC962" i="6"/>
  <c r="AD963" i="6"/>
  <c r="AD973" i="6"/>
  <c r="U979" i="6"/>
  <c r="AF925" i="6"/>
  <c r="Y925" i="6"/>
  <c r="S941" i="6"/>
  <c r="R941" i="6"/>
  <c r="V941" i="6"/>
  <c r="O941" i="6"/>
  <c r="AE941" i="6"/>
  <c r="J945" i="6"/>
  <c r="AB945" i="6"/>
  <c r="AC950" i="6"/>
  <c r="U955" i="6"/>
  <c r="R955" i="6"/>
  <c r="AD955" i="6"/>
  <c r="AE963" i="6"/>
  <c r="AB962" i="6"/>
  <c r="AD962" i="6"/>
  <c r="L962" i="6"/>
  <c r="AF962" i="6"/>
  <c r="N962" i="6"/>
  <c r="AA962" i="6"/>
  <c r="AG962" i="6"/>
  <c r="U973" i="6"/>
  <c r="P973" i="6"/>
  <c r="O973" i="6"/>
  <c r="AF973" i="6"/>
  <c r="K973" i="6"/>
  <c r="AB973" i="6"/>
  <c r="AB950" i="6"/>
  <c r="U950" i="6"/>
  <c r="X950" i="6"/>
  <c r="R950" i="6"/>
  <c r="AE950" i="6"/>
  <c r="K962" i="6"/>
  <c r="AC963" i="6"/>
  <c r="U963" i="6"/>
  <c r="AB963" i="6"/>
  <c r="T963" i="6"/>
  <c r="AG963" i="6"/>
  <c r="AG965" i="6"/>
  <c r="P965" i="6"/>
  <c r="AC965" i="6"/>
  <c r="T965" i="6"/>
  <c r="J973" i="6"/>
  <c r="AG981" i="6"/>
  <c r="AA981" i="6"/>
  <c r="N981" i="6"/>
  <c r="T981" i="6"/>
  <c r="AE981" i="6"/>
  <c r="R981" i="6"/>
  <c r="Z981" i="6"/>
  <c r="J981" i="6"/>
  <c r="X981" i="6"/>
  <c r="W981" i="6"/>
  <c r="V981" i="6"/>
  <c r="S981" i="6"/>
  <c r="Q981" i="6"/>
  <c r="P981" i="6"/>
  <c r="U917" i="6"/>
  <c r="O917" i="6"/>
  <c r="AD917" i="6"/>
  <c r="AB930" i="6"/>
  <c r="N930" i="6"/>
  <c r="Y930" i="6"/>
  <c r="J930" i="6"/>
  <c r="AA930" i="6"/>
  <c r="M941" i="6"/>
  <c r="N945" i="6"/>
  <c r="AG945" i="6"/>
  <c r="K950" i="6"/>
  <c r="AF950" i="6"/>
  <c r="P955" i="6"/>
  <c r="P962" i="6"/>
  <c r="M963" i="6"/>
  <c r="AD964" i="6"/>
  <c r="R964" i="6"/>
  <c r="AA964" i="6"/>
  <c r="S964" i="6"/>
  <c r="O965" i="6"/>
  <c r="N973" i="6"/>
  <c r="K981" i="6"/>
  <c r="AG946" i="6"/>
  <c r="U946" i="6"/>
  <c r="M946" i="6"/>
  <c r="L950" i="6"/>
  <c r="AG950" i="6"/>
  <c r="Q962" i="6"/>
  <c r="N963" i="6"/>
  <c r="Q965" i="6"/>
  <c r="Q973" i="6"/>
  <c r="L981" i="6"/>
  <c r="Y991" i="6"/>
  <c r="L991" i="6"/>
  <c r="AG991" i="6"/>
  <c r="Z991" i="6"/>
  <c r="N991" i="6"/>
  <c r="S973" i="6"/>
  <c r="M981" i="6"/>
  <c r="V896" i="6"/>
  <c r="W907" i="6"/>
  <c r="U913" i="6"/>
  <c r="N917" i="6"/>
  <c r="O930" i="6"/>
  <c r="AE930" i="6"/>
  <c r="U941" i="6"/>
  <c r="AE944" i="6"/>
  <c r="W944" i="6"/>
  <c r="J944" i="6"/>
  <c r="AD944" i="6"/>
  <c r="P944" i="6"/>
  <c r="AA944" i="6"/>
  <c r="M944" i="6"/>
  <c r="Z944" i="6"/>
  <c r="S945" i="6"/>
  <c r="T946" i="6"/>
  <c r="P950" i="6"/>
  <c r="Z955" i="6"/>
  <c r="S962" i="6"/>
  <c r="Q963" i="6"/>
  <c r="P964" i="6"/>
  <c r="AB965" i="6"/>
  <c r="T973" i="6"/>
  <c r="O981" i="6"/>
  <c r="J896" i="6"/>
  <c r="W896" i="6"/>
  <c r="U901" i="6"/>
  <c r="K901" i="6"/>
  <c r="AF901" i="6"/>
  <c r="AG906" i="6"/>
  <c r="S906" i="6"/>
  <c r="Y906" i="6"/>
  <c r="AG908" i="6"/>
  <c r="AC908" i="6"/>
  <c r="P908" i="6"/>
  <c r="W908" i="6"/>
  <c r="AF915" i="6"/>
  <c r="AB915" i="6"/>
  <c r="K915" i="6"/>
  <c r="AA915" i="6"/>
  <c r="P917" i="6"/>
  <c r="P930" i="6"/>
  <c r="AF930" i="6"/>
  <c r="T932" i="6"/>
  <c r="Y941" i="6"/>
  <c r="K944" i="6"/>
  <c r="AB944" i="6"/>
  <c r="U945" i="6"/>
  <c r="V946" i="6"/>
  <c r="Q950" i="6"/>
  <c r="AG954" i="6"/>
  <c r="Z954" i="6"/>
  <c r="M954" i="6"/>
  <c r="AF954" i="6"/>
  <c r="R954" i="6"/>
  <c r="AC954" i="6"/>
  <c r="O954" i="6"/>
  <c r="Y954" i="6"/>
  <c r="AC955" i="6"/>
  <c r="W960" i="6"/>
  <c r="J960" i="6"/>
  <c r="T962" i="6"/>
  <c r="R963" i="6"/>
  <c r="T964" i="6"/>
  <c r="AD965" i="6"/>
  <c r="W973" i="6"/>
  <c r="Y981" i="6"/>
  <c r="AC999" i="6"/>
  <c r="V999" i="6"/>
  <c r="R999" i="6"/>
  <c r="Q999" i="6"/>
  <c r="N999" i="6"/>
  <c r="AG999" i="6"/>
  <c r="M999" i="6"/>
  <c r="AB1002" i="6"/>
  <c r="K1002" i="6"/>
  <c r="AA1002" i="6"/>
  <c r="J1002" i="6"/>
  <c r="V1002" i="6"/>
  <c r="U1002" i="6"/>
  <c r="T1002" i="6"/>
  <c r="S1002" i="6"/>
  <c r="AG1002" i="6"/>
  <c r="R1002" i="6"/>
  <c r="AF1002" i="6"/>
  <c r="Q1002" i="6"/>
  <c r="V1017" i="6"/>
  <c r="T1017" i="6"/>
  <c r="S1017" i="6"/>
  <c r="AF1017" i="6"/>
  <c r="R1017" i="6"/>
  <c r="AE1017" i="6"/>
  <c r="Q1017" i="6"/>
  <c r="AD1017" i="6"/>
  <c r="P1017" i="6"/>
  <c r="AC1017" i="6"/>
  <c r="O1017" i="6"/>
  <c r="AB1017" i="6"/>
  <c r="N1017" i="6"/>
  <c r="AA1017" i="6"/>
  <c r="M1017" i="6"/>
  <c r="Z1017" i="6"/>
  <c r="L1017" i="6"/>
  <c r="Y1017" i="6"/>
  <c r="K1017" i="6"/>
  <c r="AG940" i="6"/>
  <c r="AB940" i="6"/>
  <c r="N940" i="6"/>
  <c r="X940" i="6"/>
  <c r="AA949" i="6"/>
  <c r="AE949" i="6"/>
  <c r="P949" i="6"/>
  <c r="Y949" i="6"/>
  <c r="S968" i="6"/>
  <c r="AF968" i="6"/>
  <c r="AF970" i="6"/>
  <c r="U970" i="6"/>
  <c r="AC970" i="6"/>
  <c r="Y977" i="6"/>
  <c r="P984" i="6"/>
  <c r="AC987" i="6"/>
  <c r="AD987" i="6"/>
  <c r="R987" i="6"/>
  <c r="Q987" i="6"/>
  <c r="AF989" i="6"/>
  <c r="S999" i="6"/>
  <c r="N1002" i="6"/>
  <c r="AG1008" i="6"/>
  <c r="AF1008" i="6"/>
  <c r="Y1008" i="6"/>
  <c r="X1008" i="6"/>
  <c r="V1008" i="6"/>
  <c r="U1008" i="6"/>
  <c r="T1008" i="6"/>
  <c r="P1008" i="6"/>
  <c r="K1008" i="6"/>
  <c r="J1008" i="6"/>
  <c r="W1017" i="6"/>
  <c r="Q984" i="6"/>
  <c r="AF986" i="6"/>
  <c r="N986" i="6"/>
  <c r="U986" i="6"/>
  <c r="T986" i="6"/>
  <c r="S986" i="6"/>
  <c r="T999" i="6"/>
  <c r="O1002" i="6"/>
  <c r="X1017" i="6"/>
  <c r="AD977" i="6"/>
  <c r="P977" i="6"/>
  <c r="X977" i="6"/>
  <c r="J977" i="6"/>
  <c r="U977" i="6"/>
  <c r="AA977" i="6"/>
  <c r="Z980" i="6"/>
  <c r="AD980" i="6"/>
  <c r="X980" i="6"/>
  <c r="T984" i="6"/>
  <c r="W990" i="6"/>
  <c r="J990" i="6"/>
  <c r="U990" i="6"/>
  <c r="T990" i="6"/>
  <c r="S990" i="6"/>
  <c r="U999" i="6"/>
  <c r="P1002" i="6"/>
  <c r="S919" i="6"/>
  <c r="V922" i="6"/>
  <c r="L940" i="6"/>
  <c r="AC940" i="6"/>
  <c r="L949" i="6"/>
  <c r="AD949" i="6"/>
  <c r="AA957" i="6"/>
  <c r="M957" i="6"/>
  <c r="X957" i="6"/>
  <c r="R968" i="6"/>
  <c r="L970" i="6"/>
  <c r="AA971" i="6"/>
  <c r="R971" i="6"/>
  <c r="W975" i="6"/>
  <c r="K977" i="6"/>
  <c r="AB977" i="6"/>
  <c r="T980" i="6"/>
  <c r="Y983" i="6"/>
  <c r="K983" i="6"/>
  <c r="AF983" i="6"/>
  <c r="Q983" i="6"/>
  <c r="AC983" i="6"/>
  <c r="O983" i="6"/>
  <c r="AA983" i="6"/>
  <c r="X984" i="6"/>
  <c r="O986" i="6"/>
  <c r="K990" i="6"/>
  <c r="V993" i="6"/>
  <c r="AB993" i="6"/>
  <c r="N993" i="6"/>
  <c r="T993" i="6"/>
  <c r="S993" i="6"/>
  <c r="AF993" i="6"/>
  <c r="R993" i="6"/>
  <c r="AA993" i="6"/>
  <c r="AD999" i="6"/>
  <c r="Z1002" i="6"/>
  <c r="U1010" i="6"/>
  <c r="T1010" i="6"/>
  <c r="S1010" i="6"/>
  <c r="AG1010" i="6"/>
  <c r="R1010" i="6"/>
  <c r="AF1010" i="6"/>
  <c r="O1010" i="6"/>
  <c r="AE1010" i="6"/>
  <c r="N1010" i="6"/>
  <c r="AD1010" i="6"/>
  <c r="M1010" i="6"/>
  <c r="AA1010" i="6"/>
  <c r="L1010" i="6"/>
  <c r="Z1010" i="6"/>
  <c r="K1010" i="6"/>
  <c r="Y1010" i="6"/>
  <c r="J1010" i="6"/>
  <c r="Y984" i="6"/>
  <c r="Q986" i="6"/>
  <c r="M990" i="6"/>
  <c r="J993" i="6"/>
  <c r="AC993" i="6"/>
  <c r="AE999" i="6"/>
  <c r="AC1002" i="6"/>
  <c r="M977" i="6"/>
  <c r="AE977" i="6"/>
  <c r="AA980" i="6"/>
  <c r="R986" i="6"/>
  <c r="AD989" i="6"/>
  <c r="K989" i="6"/>
  <c r="V989" i="6"/>
  <c r="U989" i="6"/>
  <c r="T989" i="6"/>
  <c r="R990" i="6"/>
  <c r="AF999" i="6"/>
  <c r="AD1002" i="6"/>
  <c r="X1010" i="6"/>
  <c r="AE1002" i="6"/>
  <c r="T1015" i="6"/>
  <c r="AF1015" i="6"/>
  <c r="AE1015" i="6"/>
  <c r="V1015" i="6"/>
  <c r="U1015" i="6"/>
  <c r="R1015" i="6"/>
  <c r="Q1015" i="6"/>
  <c r="AF978" i="6"/>
  <c r="Y978" i="6"/>
  <c r="U978" i="6"/>
  <c r="AC984" i="6"/>
  <c r="N984" i="6"/>
  <c r="U984" i="6"/>
  <c r="S984" i="6"/>
  <c r="AB984" i="6"/>
  <c r="W1006" i="6"/>
  <c r="T1011" i="6"/>
  <c r="X1012" i="6"/>
  <c r="AA985" i="6"/>
  <c r="V994" i="6"/>
  <c r="T998" i="6"/>
  <c r="AA1004" i="6"/>
  <c r="J1006" i="6"/>
  <c r="X1006" i="6"/>
  <c r="U1011" i="6"/>
  <c r="Y1012" i="6"/>
  <c r="N1018" i="6"/>
  <c r="AB1018" i="6"/>
  <c r="Q1019" i="6"/>
  <c r="L1020" i="6"/>
  <c r="W994" i="6"/>
  <c r="U998" i="6"/>
  <c r="AF1004" i="6"/>
  <c r="K1006" i="6"/>
  <c r="Y1006" i="6"/>
  <c r="V1011" i="6"/>
  <c r="O1018" i="6"/>
  <c r="AC1018" i="6"/>
  <c r="R1019" i="6"/>
  <c r="M1020" i="6"/>
  <c r="Y974" i="6"/>
  <c r="V976" i="6"/>
  <c r="AB982" i="6"/>
  <c r="M985" i="6"/>
  <c r="AD985" i="6"/>
  <c r="J994" i="6"/>
  <c r="X994" i="6"/>
  <c r="V998" i="6"/>
  <c r="AF1003" i="6"/>
  <c r="X1005" i="6"/>
  <c r="L1006" i="6"/>
  <c r="Z1006" i="6"/>
  <c r="R1007" i="6"/>
  <c r="AC1011" i="6"/>
  <c r="Z1014" i="6"/>
  <c r="P1018" i="6"/>
  <c r="AD1018" i="6"/>
  <c r="V1019" i="6"/>
  <c r="X1020" i="6"/>
  <c r="X998" i="6"/>
  <c r="M1006" i="6"/>
  <c r="AA1006" i="6"/>
  <c r="AE1011" i="6"/>
  <c r="Q1018" i="6"/>
  <c r="AE1018" i="6"/>
  <c r="W1019" i="6"/>
  <c r="Y1020" i="6"/>
  <c r="N1006" i="6"/>
  <c r="AB1006" i="6"/>
  <c r="AF1011" i="6"/>
  <c r="X1019" i="6"/>
  <c r="L1004" i="6"/>
  <c r="O1006" i="6"/>
  <c r="AC1006" i="6"/>
  <c r="AG1011" i="6"/>
  <c r="S1018" i="6"/>
  <c r="J1019" i="6"/>
  <c r="Y1019" i="6"/>
  <c r="K1021" i="6"/>
  <c r="K1019" i="6"/>
  <c r="Z1019" i="6"/>
  <c r="Q1006" i="6"/>
  <c r="AE1006" i="6"/>
  <c r="M1011" i="6"/>
  <c r="J1012" i="6"/>
  <c r="W1018" i="6"/>
  <c r="L1019" i="6"/>
  <c r="AA1019" i="6"/>
  <c r="W1021" i="6"/>
  <c r="P994" i="6"/>
  <c r="AD994" i="6"/>
  <c r="N998" i="6"/>
  <c r="T1004" i="6"/>
  <c r="P1005" i="6"/>
  <c r="AD1005" i="6"/>
  <c r="R1006" i="6"/>
  <c r="Q1011" i="6"/>
  <c r="K1012" i="6"/>
  <c r="Q1014" i="6"/>
  <c r="T1016" i="6"/>
  <c r="J1018" i="6"/>
  <c r="X1018" i="6"/>
  <c r="M1019" i="6"/>
  <c r="AB1019" i="6"/>
  <c r="X1021" i="6"/>
  <c r="M512" i="6"/>
  <c r="AE516" i="6"/>
  <c r="S516" i="6"/>
  <c r="AD516" i="6"/>
  <c r="R516" i="6"/>
  <c r="AB516" i="6"/>
  <c r="P516" i="6"/>
  <c r="AA516" i="6"/>
  <c r="O516" i="6"/>
  <c r="Y516" i="6"/>
  <c r="M516" i="6"/>
  <c r="X516" i="6"/>
  <c r="L516" i="6"/>
  <c r="W516" i="6"/>
  <c r="K516" i="6"/>
  <c r="V516" i="6"/>
  <c r="J516" i="6"/>
  <c r="AG516" i="6"/>
  <c r="U516" i="6"/>
  <c r="AA628" i="6"/>
  <c r="O628" i="6"/>
  <c r="W628" i="6"/>
  <c r="K628" i="6"/>
  <c r="Y628" i="6"/>
  <c r="J628" i="6"/>
  <c r="T628" i="6"/>
  <c r="AG628" i="6"/>
  <c r="S628" i="6"/>
  <c r="AC628" i="6"/>
  <c r="N628" i="6"/>
  <c r="AD628" i="6"/>
  <c r="AB628" i="6"/>
  <c r="Z628" i="6"/>
  <c r="X628" i="6"/>
  <c r="V628" i="6"/>
  <c r="U628" i="6"/>
  <c r="R628" i="6"/>
  <c r="Q628" i="6"/>
  <c r="P628" i="6"/>
  <c r="M628" i="6"/>
  <c r="AF628" i="6"/>
  <c r="L628" i="6"/>
  <c r="R512" i="6"/>
  <c r="N516" i="6"/>
  <c r="U512" i="6"/>
  <c r="Q516" i="6"/>
  <c r="AF527" i="6"/>
  <c r="T527" i="6"/>
  <c r="AE527" i="6"/>
  <c r="S527" i="6"/>
  <c r="AD527" i="6"/>
  <c r="R527" i="6"/>
  <c r="AC527" i="6"/>
  <c r="Q527" i="6"/>
  <c r="AB527" i="6"/>
  <c r="P527" i="6"/>
  <c r="Z527" i="6"/>
  <c r="N527" i="6"/>
  <c r="Y527" i="6"/>
  <c r="M527" i="6"/>
  <c r="X527" i="6"/>
  <c r="L527" i="6"/>
  <c r="W527" i="6"/>
  <c r="K527" i="6"/>
  <c r="J527" i="6"/>
  <c r="V527" i="6"/>
  <c r="AF563" i="6"/>
  <c r="T563" i="6"/>
  <c r="AE563" i="6"/>
  <c r="S563" i="6"/>
  <c r="AD563" i="6"/>
  <c r="R563" i="6"/>
  <c r="AC563" i="6"/>
  <c r="Q563" i="6"/>
  <c r="AB563" i="6"/>
  <c r="P563" i="6"/>
  <c r="AA563" i="6"/>
  <c r="O563" i="6"/>
  <c r="Z563" i="6"/>
  <c r="N563" i="6"/>
  <c r="Y563" i="6"/>
  <c r="M563" i="6"/>
  <c r="X563" i="6"/>
  <c r="L563" i="6"/>
  <c r="W563" i="6"/>
  <c r="K563" i="6"/>
  <c r="V563" i="6"/>
  <c r="J563" i="6"/>
  <c r="X512" i="6"/>
  <c r="AF515" i="6"/>
  <c r="T515" i="6"/>
  <c r="AE515" i="6"/>
  <c r="S515" i="6"/>
  <c r="AC515" i="6"/>
  <c r="Q515" i="6"/>
  <c r="AB515" i="6"/>
  <c r="P515" i="6"/>
  <c r="Z515" i="6"/>
  <c r="N515" i="6"/>
  <c r="Y515" i="6"/>
  <c r="M515" i="6"/>
  <c r="X515" i="6"/>
  <c r="L515" i="6"/>
  <c r="W515" i="6"/>
  <c r="K515" i="6"/>
  <c r="T516" i="6"/>
  <c r="AF551" i="6"/>
  <c r="T551" i="6"/>
  <c r="AE551" i="6"/>
  <c r="S551" i="6"/>
  <c r="AD551" i="6"/>
  <c r="R551" i="6"/>
  <c r="AC551" i="6"/>
  <c r="Q551" i="6"/>
  <c r="AB551" i="6"/>
  <c r="P551" i="6"/>
  <c r="AA551" i="6"/>
  <c r="O551" i="6"/>
  <c r="Z551" i="6"/>
  <c r="N551" i="6"/>
  <c r="Y551" i="6"/>
  <c r="M551" i="6"/>
  <c r="X551" i="6"/>
  <c r="L551" i="6"/>
  <c r="W551" i="6"/>
  <c r="K551" i="6"/>
  <c r="V551" i="6"/>
  <c r="J551" i="6"/>
  <c r="U563" i="6"/>
  <c r="Y512" i="6"/>
  <c r="J515" i="6"/>
  <c r="Z516" i="6"/>
  <c r="Z521" i="6"/>
  <c r="N521" i="6"/>
  <c r="Y521" i="6"/>
  <c r="M521" i="6"/>
  <c r="W521" i="6"/>
  <c r="K521" i="6"/>
  <c r="V521" i="6"/>
  <c r="J521" i="6"/>
  <c r="AF521" i="6"/>
  <c r="T521" i="6"/>
  <c r="AE521" i="6"/>
  <c r="S521" i="6"/>
  <c r="AD521" i="6"/>
  <c r="R521" i="6"/>
  <c r="AC521" i="6"/>
  <c r="Q521" i="6"/>
  <c r="P521" i="6"/>
  <c r="AB521" i="6"/>
  <c r="U527" i="6"/>
  <c r="U551" i="6"/>
  <c r="AG563" i="6"/>
  <c r="AD512" i="6"/>
  <c r="AF539" i="6"/>
  <c r="T539" i="6"/>
  <c r="AE539" i="6"/>
  <c r="S539" i="6"/>
  <c r="AD539" i="6"/>
  <c r="R539" i="6"/>
  <c r="AC539" i="6"/>
  <c r="Q539" i="6"/>
  <c r="AB539" i="6"/>
  <c r="P539" i="6"/>
  <c r="O539" i="6"/>
  <c r="AA539" i="6"/>
  <c r="Z539" i="6"/>
  <c r="N539" i="6"/>
  <c r="Y539" i="6"/>
  <c r="M539" i="6"/>
  <c r="X539" i="6"/>
  <c r="L539" i="6"/>
  <c r="W539" i="6"/>
  <c r="K539" i="6"/>
  <c r="V539" i="6"/>
  <c r="J539" i="6"/>
  <c r="AF516" i="6"/>
  <c r="U539" i="6"/>
  <c r="AG539" i="6"/>
  <c r="V609" i="6"/>
  <c r="J609" i="6"/>
  <c r="AG609" i="6"/>
  <c r="T609" i="6"/>
  <c r="AC609" i="6"/>
  <c r="P609" i="6"/>
  <c r="AB609" i="6"/>
  <c r="O609" i="6"/>
  <c r="X609" i="6"/>
  <c r="K609" i="6"/>
  <c r="AA609" i="6"/>
  <c r="Z609" i="6"/>
  <c r="Y609" i="6"/>
  <c r="W609" i="6"/>
  <c r="U609" i="6"/>
  <c r="S609" i="6"/>
  <c r="R609" i="6"/>
  <c r="Q609" i="6"/>
  <c r="N609" i="6"/>
  <c r="AF609" i="6"/>
  <c r="M609" i="6"/>
  <c r="AE609" i="6"/>
  <c r="L609" i="6"/>
  <c r="X576" i="6"/>
  <c r="L576" i="6"/>
  <c r="U576" i="6"/>
  <c r="AG576" i="6"/>
  <c r="T576" i="6"/>
  <c r="AF576" i="6"/>
  <c r="S576" i="6"/>
  <c r="AE576" i="6"/>
  <c r="R576" i="6"/>
  <c r="AD576" i="6"/>
  <c r="Q576" i="6"/>
  <c r="AC576" i="6"/>
  <c r="P576" i="6"/>
  <c r="AB576" i="6"/>
  <c r="O576" i="6"/>
  <c r="AA576" i="6"/>
  <c r="N576" i="6"/>
  <c r="Z576" i="6"/>
  <c r="M576" i="6"/>
  <c r="Y576" i="6"/>
  <c r="K576" i="6"/>
  <c r="W576" i="6"/>
  <c r="J576" i="6"/>
  <c r="Y587" i="6"/>
  <c r="M587" i="6"/>
  <c r="X587" i="6"/>
  <c r="L587" i="6"/>
  <c r="V587" i="6"/>
  <c r="U587" i="6"/>
  <c r="T587" i="6"/>
  <c r="AG587" i="6"/>
  <c r="S587" i="6"/>
  <c r="AF587" i="6"/>
  <c r="R587" i="6"/>
  <c r="AE587" i="6"/>
  <c r="Q587" i="6"/>
  <c r="AD587" i="6"/>
  <c r="P587" i="6"/>
  <c r="AC587" i="6"/>
  <c r="O587" i="6"/>
  <c r="AB587" i="6"/>
  <c r="N587" i="6"/>
  <c r="AA587" i="6"/>
  <c r="K587" i="6"/>
  <c r="Z587" i="6"/>
  <c r="J587" i="6"/>
  <c r="Z617" i="6"/>
  <c r="N617" i="6"/>
  <c r="AC617" i="6"/>
  <c r="P617" i="6"/>
  <c r="X617" i="6"/>
  <c r="K617" i="6"/>
  <c r="W617" i="6"/>
  <c r="J617" i="6"/>
  <c r="AF617" i="6"/>
  <c r="S617" i="6"/>
  <c r="AB617" i="6"/>
  <c r="AA617" i="6"/>
  <c r="Y617" i="6"/>
  <c r="V617" i="6"/>
  <c r="U617" i="6"/>
  <c r="T617" i="6"/>
  <c r="R617" i="6"/>
  <c r="Q617" i="6"/>
  <c r="O617" i="6"/>
  <c r="AG617" i="6"/>
  <c r="M617" i="6"/>
  <c r="AE617" i="6"/>
  <c r="L617" i="6"/>
  <c r="W512" i="6"/>
  <c r="K512" i="6"/>
  <c r="V512" i="6"/>
  <c r="J512" i="6"/>
  <c r="AF512" i="6"/>
  <c r="T512" i="6"/>
  <c r="AE512" i="6"/>
  <c r="S512" i="6"/>
  <c r="AC512" i="6"/>
  <c r="Q512" i="6"/>
  <c r="AB512" i="6"/>
  <c r="P512" i="6"/>
  <c r="AA512" i="6"/>
  <c r="O512" i="6"/>
  <c r="Z512" i="6"/>
  <c r="N512" i="6"/>
  <c r="AC583" i="6"/>
  <c r="Q583" i="6"/>
  <c r="AB583" i="6"/>
  <c r="P583" i="6"/>
  <c r="V583" i="6"/>
  <c r="U583" i="6"/>
  <c r="T583" i="6"/>
  <c r="AG583" i="6"/>
  <c r="S583" i="6"/>
  <c r="AF583" i="6"/>
  <c r="R583" i="6"/>
  <c r="AE583" i="6"/>
  <c r="O583" i="6"/>
  <c r="AD583" i="6"/>
  <c r="N583" i="6"/>
  <c r="AA583" i="6"/>
  <c r="M583" i="6"/>
  <c r="Z583" i="6"/>
  <c r="L583" i="6"/>
  <c r="Y583" i="6"/>
  <c r="K583" i="6"/>
  <c r="X583" i="6"/>
  <c r="J583" i="6"/>
  <c r="W587" i="6"/>
  <c r="Y524" i="6"/>
  <c r="U528" i="6"/>
  <c r="AG528" i="6"/>
  <c r="P533" i="6"/>
  <c r="AB533" i="6"/>
  <c r="U540" i="6"/>
  <c r="AG540" i="6"/>
  <c r="AB545" i="6"/>
  <c r="U552" i="6"/>
  <c r="AG552" i="6"/>
  <c r="P557" i="6"/>
  <c r="AB557" i="6"/>
  <c r="U564" i="6"/>
  <c r="AG564" i="6"/>
  <c r="P569" i="6"/>
  <c r="AC569" i="6"/>
  <c r="Y574" i="6"/>
  <c r="M574" i="6"/>
  <c r="V574" i="6"/>
  <c r="P581" i="6"/>
  <c r="AF581" i="6"/>
  <c r="R585" i="6"/>
  <c r="AF585" i="6"/>
  <c r="R597" i="6"/>
  <c r="AD598" i="6"/>
  <c r="R598" i="6"/>
  <c r="Z598" i="6"/>
  <c r="N598" i="6"/>
  <c r="Y598" i="6"/>
  <c r="M598" i="6"/>
  <c r="X598" i="6"/>
  <c r="T619" i="6"/>
  <c r="AE636" i="6"/>
  <c r="S636" i="6"/>
  <c r="AA636" i="6"/>
  <c r="O636" i="6"/>
  <c r="V636" i="6"/>
  <c r="AG636" i="6"/>
  <c r="R636" i="6"/>
  <c r="AF636" i="6"/>
  <c r="Q636" i="6"/>
  <c r="AD636" i="6"/>
  <c r="P636" i="6"/>
  <c r="AC636" i="6"/>
  <c r="N636" i="6"/>
  <c r="AB636" i="6"/>
  <c r="M636" i="6"/>
  <c r="Z636" i="6"/>
  <c r="L636" i="6"/>
  <c r="Y636" i="6"/>
  <c r="K636" i="6"/>
  <c r="M524" i="6"/>
  <c r="P545" i="6"/>
  <c r="O511" i="6"/>
  <c r="AA511" i="6"/>
  <c r="M513" i="6"/>
  <c r="Y513" i="6"/>
  <c r="U517" i="6"/>
  <c r="AG517" i="6"/>
  <c r="T518" i="6"/>
  <c r="AF518" i="6"/>
  <c r="S519" i="6"/>
  <c r="AE519" i="6"/>
  <c r="R520" i="6"/>
  <c r="AD520" i="6"/>
  <c r="O523" i="6"/>
  <c r="AA523" i="6"/>
  <c r="N524" i="6"/>
  <c r="Z524" i="6"/>
  <c r="M525" i="6"/>
  <c r="Y525" i="6"/>
  <c r="J528" i="6"/>
  <c r="V528" i="6"/>
  <c r="U529" i="6"/>
  <c r="AG529" i="6"/>
  <c r="T530" i="6"/>
  <c r="AF530" i="6"/>
  <c r="S531" i="6"/>
  <c r="AE531" i="6"/>
  <c r="R532" i="6"/>
  <c r="AD532" i="6"/>
  <c r="Q533" i="6"/>
  <c r="AC533" i="6"/>
  <c r="O535" i="6"/>
  <c r="AA535" i="6"/>
  <c r="N536" i="6"/>
  <c r="Z536" i="6"/>
  <c r="M537" i="6"/>
  <c r="Y537" i="6"/>
  <c r="X538" i="6"/>
  <c r="J540" i="6"/>
  <c r="V540" i="6"/>
  <c r="U541" i="6"/>
  <c r="AG541" i="6"/>
  <c r="T542" i="6"/>
  <c r="AF542" i="6"/>
  <c r="S543" i="6"/>
  <c r="AE543" i="6"/>
  <c r="R544" i="6"/>
  <c r="AD544" i="6"/>
  <c r="Q545" i="6"/>
  <c r="AC545" i="6"/>
  <c r="O547" i="6"/>
  <c r="AA547" i="6"/>
  <c r="N548" i="6"/>
  <c r="Z548" i="6"/>
  <c r="M549" i="6"/>
  <c r="Y549" i="6"/>
  <c r="L550" i="6"/>
  <c r="X550" i="6"/>
  <c r="J552" i="6"/>
  <c r="V552" i="6"/>
  <c r="U553" i="6"/>
  <c r="AG553" i="6"/>
  <c r="T554" i="6"/>
  <c r="AF554" i="6"/>
  <c r="S555" i="6"/>
  <c r="AE555" i="6"/>
  <c r="R556" i="6"/>
  <c r="AD556" i="6"/>
  <c r="Q557" i="6"/>
  <c r="AC557" i="6"/>
  <c r="O559" i="6"/>
  <c r="AA559" i="6"/>
  <c r="N560" i="6"/>
  <c r="Z560" i="6"/>
  <c r="M561" i="6"/>
  <c r="Y561" i="6"/>
  <c r="L562" i="6"/>
  <c r="X562" i="6"/>
  <c r="J564" i="6"/>
  <c r="V564" i="6"/>
  <c r="U565" i="6"/>
  <c r="AG565" i="6"/>
  <c r="T566" i="6"/>
  <c r="AF566" i="6"/>
  <c r="S567" i="6"/>
  <c r="AE567" i="6"/>
  <c r="R568" i="6"/>
  <c r="AD568" i="6"/>
  <c r="Q569" i="6"/>
  <c r="AE569" i="6"/>
  <c r="S570" i="6"/>
  <c r="AF570" i="6"/>
  <c r="T571" i="6"/>
  <c r="AG571" i="6"/>
  <c r="Z573" i="6"/>
  <c r="N573" i="6"/>
  <c r="V573" i="6"/>
  <c r="J574" i="6"/>
  <c r="W574" i="6"/>
  <c r="M577" i="6"/>
  <c r="Z577" i="6"/>
  <c r="N578" i="6"/>
  <c r="AA578" i="6"/>
  <c r="O580" i="6"/>
  <c r="AB580" i="6"/>
  <c r="Q581" i="6"/>
  <c r="AG581" i="6"/>
  <c r="N584" i="6"/>
  <c r="AD584" i="6"/>
  <c r="S585" i="6"/>
  <c r="AG585" i="6"/>
  <c r="Q588" i="6"/>
  <c r="AF588" i="6"/>
  <c r="X589" i="6"/>
  <c r="W593" i="6"/>
  <c r="K593" i="6"/>
  <c r="AE593" i="6"/>
  <c r="S593" i="6"/>
  <c r="AD593" i="6"/>
  <c r="R593" i="6"/>
  <c r="Y593" i="6"/>
  <c r="O594" i="6"/>
  <c r="AF594" i="6"/>
  <c r="L596" i="6"/>
  <c r="AC596" i="6"/>
  <c r="T597" i="6"/>
  <c r="J598" i="6"/>
  <c r="AA598" i="6"/>
  <c r="R599" i="6"/>
  <c r="AG599" i="6"/>
  <c r="S601" i="6"/>
  <c r="P604" i="6"/>
  <c r="W605" i="6"/>
  <c r="K605" i="6"/>
  <c r="AE605" i="6"/>
  <c r="S605" i="6"/>
  <c r="AD605" i="6"/>
  <c r="R605" i="6"/>
  <c r="Z605" i="6"/>
  <c r="N605" i="6"/>
  <c r="AA605" i="6"/>
  <c r="T612" i="6"/>
  <c r="AC614" i="6"/>
  <c r="Q614" i="6"/>
  <c r="Y614" i="6"/>
  <c r="L614" i="6"/>
  <c r="U614" i="6"/>
  <c r="AG614" i="6"/>
  <c r="T614" i="6"/>
  <c r="AB614" i="6"/>
  <c r="O614" i="6"/>
  <c r="AA614" i="6"/>
  <c r="V619" i="6"/>
  <c r="V621" i="6"/>
  <c r="J621" i="6"/>
  <c r="AG621" i="6"/>
  <c r="T621" i="6"/>
  <c r="AC621" i="6"/>
  <c r="P621" i="6"/>
  <c r="AB621" i="6"/>
  <c r="O621" i="6"/>
  <c r="X621" i="6"/>
  <c r="K621" i="6"/>
  <c r="AD621" i="6"/>
  <c r="P624" i="6"/>
  <c r="T626" i="6"/>
  <c r="R627" i="6"/>
  <c r="J636" i="6"/>
  <c r="P511" i="6"/>
  <c r="AB511" i="6"/>
  <c r="N513" i="6"/>
  <c r="Z513" i="6"/>
  <c r="U518" i="6"/>
  <c r="AG518" i="6"/>
  <c r="T519" i="6"/>
  <c r="AF519" i="6"/>
  <c r="S520" i="6"/>
  <c r="AE520" i="6"/>
  <c r="P523" i="6"/>
  <c r="AB523" i="6"/>
  <c r="O524" i="6"/>
  <c r="AA524" i="6"/>
  <c r="N525" i="6"/>
  <c r="Z525" i="6"/>
  <c r="K528" i="6"/>
  <c r="W528" i="6"/>
  <c r="U530" i="6"/>
  <c r="AG530" i="6"/>
  <c r="T531" i="6"/>
  <c r="AF531" i="6"/>
  <c r="S532" i="6"/>
  <c r="AE532" i="6"/>
  <c r="R533" i="6"/>
  <c r="AD533" i="6"/>
  <c r="P535" i="6"/>
  <c r="AB535" i="6"/>
  <c r="O536" i="6"/>
  <c r="AA536" i="6"/>
  <c r="N537" i="6"/>
  <c r="Z537" i="6"/>
  <c r="K540" i="6"/>
  <c r="W540" i="6"/>
  <c r="U542" i="6"/>
  <c r="AG542" i="6"/>
  <c r="T543" i="6"/>
  <c r="AF543" i="6"/>
  <c r="S544" i="6"/>
  <c r="AE544" i="6"/>
  <c r="R545" i="6"/>
  <c r="AD545" i="6"/>
  <c r="P547" i="6"/>
  <c r="AB547" i="6"/>
  <c r="O548" i="6"/>
  <c r="AA548" i="6"/>
  <c r="N549" i="6"/>
  <c r="Z549" i="6"/>
  <c r="K552" i="6"/>
  <c r="W552" i="6"/>
  <c r="U554" i="6"/>
  <c r="AG554" i="6"/>
  <c r="T555" i="6"/>
  <c r="AF555" i="6"/>
  <c r="S556" i="6"/>
  <c r="AE556" i="6"/>
  <c r="R557" i="6"/>
  <c r="AD557" i="6"/>
  <c r="P559" i="6"/>
  <c r="AB559" i="6"/>
  <c r="O560" i="6"/>
  <c r="AA560" i="6"/>
  <c r="N561" i="6"/>
  <c r="Z561" i="6"/>
  <c r="K564" i="6"/>
  <c r="W564" i="6"/>
  <c r="U566" i="6"/>
  <c r="AG566" i="6"/>
  <c r="T567" i="6"/>
  <c r="AF567" i="6"/>
  <c r="S568" i="6"/>
  <c r="AE568" i="6"/>
  <c r="S569" i="6"/>
  <c r="AF569" i="6"/>
  <c r="T570" i="6"/>
  <c r="AA572" i="6"/>
  <c r="O572" i="6"/>
  <c r="V572" i="6"/>
  <c r="K574" i="6"/>
  <c r="X574" i="6"/>
  <c r="O578" i="6"/>
  <c r="AB578" i="6"/>
  <c r="P580" i="6"/>
  <c r="AC580" i="6"/>
  <c r="T581" i="6"/>
  <c r="AD582" i="6"/>
  <c r="R582" i="6"/>
  <c r="AC582" i="6"/>
  <c r="Q582" i="6"/>
  <c r="W582" i="6"/>
  <c r="Q584" i="6"/>
  <c r="AE584" i="6"/>
  <c r="T585" i="6"/>
  <c r="Z586" i="6"/>
  <c r="N586" i="6"/>
  <c r="Y586" i="6"/>
  <c r="M586" i="6"/>
  <c r="W586" i="6"/>
  <c r="R588" i="6"/>
  <c r="AG588" i="6"/>
  <c r="P594" i="6"/>
  <c r="AG594" i="6"/>
  <c r="U597" i="6"/>
  <c r="K598" i="6"/>
  <c r="AB598" i="6"/>
  <c r="AB600" i="6"/>
  <c r="P600" i="6"/>
  <c r="X600" i="6"/>
  <c r="L600" i="6"/>
  <c r="W600" i="6"/>
  <c r="K600" i="6"/>
  <c r="AE600" i="6"/>
  <c r="S600" i="6"/>
  <c r="AA600" i="6"/>
  <c r="Q604" i="6"/>
  <c r="Y618" i="6"/>
  <c r="M618" i="6"/>
  <c r="AD618" i="6"/>
  <c r="Q618" i="6"/>
  <c r="Z618" i="6"/>
  <c r="L618" i="6"/>
  <c r="X618" i="6"/>
  <c r="K618" i="6"/>
  <c r="AG618" i="6"/>
  <c r="T618" i="6"/>
  <c r="AC618" i="6"/>
  <c r="W619" i="6"/>
  <c r="Q624" i="6"/>
  <c r="V626" i="6"/>
  <c r="S627" i="6"/>
  <c r="W632" i="6"/>
  <c r="K632" i="6"/>
  <c r="AE632" i="6"/>
  <c r="S632" i="6"/>
  <c r="Y632" i="6"/>
  <c r="J632" i="6"/>
  <c r="U632" i="6"/>
  <c r="T632" i="6"/>
  <c r="AG632" i="6"/>
  <c r="R632" i="6"/>
  <c r="AF632" i="6"/>
  <c r="Q632" i="6"/>
  <c r="AD632" i="6"/>
  <c r="P632" i="6"/>
  <c r="AC632" i="6"/>
  <c r="AB632" i="6"/>
  <c r="N632" i="6"/>
  <c r="T636" i="6"/>
  <c r="U519" i="6"/>
  <c r="AG519" i="6"/>
  <c r="P524" i="6"/>
  <c r="AB524" i="6"/>
  <c r="L528" i="6"/>
  <c r="X528" i="6"/>
  <c r="U531" i="6"/>
  <c r="AG531" i="6"/>
  <c r="S533" i="6"/>
  <c r="AE533" i="6"/>
  <c r="P536" i="6"/>
  <c r="AB536" i="6"/>
  <c r="L540" i="6"/>
  <c r="X540" i="6"/>
  <c r="U543" i="6"/>
  <c r="AG543" i="6"/>
  <c r="S545" i="6"/>
  <c r="AE545" i="6"/>
  <c r="P548" i="6"/>
  <c r="AB548" i="6"/>
  <c r="L552" i="6"/>
  <c r="X552" i="6"/>
  <c r="U555" i="6"/>
  <c r="AG555" i="6"/>
  <c r="S557" i="6"/>
  <c r="AE557" i="6"/>
  <c r="P560" i="6"/>
  <c r="AB560" i="6"/>
  <c r="L564" i="6"/>
  <c r="X564" i="6"/>
  <c r="U567" i="6"/>
  <c r="AG567" i="6"/>
  <c r="T569" i="6"/>
  <c r="AG569" i="6"/>
  <c r="AB571" i="6"/>
  <c r="P571" i="6"/>
  <c r="V571" i="6"/>
  <c r="L574" i="6"/>
  <c r="Z574" i="6"/>
  <c r="U581" i="6"/>
  <c r="R584" i="6"/>
  <c r="AF584" i="6"/>
  <c r="U585" i="6"/>
  <c r="S588" i="6"/>
  <c r="AA589" i="6"/>
  <c r="O589" i="6"/>
  <c r="W589" i="6"/>
  <c r="K589" i="6"/>
  <c r="V589" i="6"/>
  <c r="J589" i="6"/>
  <c r="Z589" i="6"/>
  <c r="S594" i="6"/>
  <c r="V597" i="6"/>
  <c r="L598" i="6"/>
  <c r="AC598" i="6"/>
  <c r="R604" i="6"/>
  <c r="Y619" i="6"/>
  <c r="U636" i="6"/>
  <c r="AA640" i="6"/>
  <c r="O640" i="6"/>
  <c r="W640" i="6"/>
  <c r="K640" i="6"/>
  <c r="V640" i="6"/>
  <c r="U640" i="6"/>
  <c r="AG640" i="6"/>
  <c r="S640" i="6"/>
  <c r="AF640" i="6"/>
  <c r="R640" i="6"/>
  <c r="AE640" i="6"/>
  <c r="Q640" i="6"/>
  <c r="AD640" i="6"/>
  <c r="P640" i="6"/>
  <c r="AC640" i="6"/>
  <c r="N640" i="6"/>
  <c r="AB640" i="6"/>
  <c r="M640" i="6"/>
  <c r="Z640" i="6"/>
  <c r="L640" i="6"/>
  <c r="P513" i="6"/>
  <c r="AB513" i="6"/>
  <c r="J519" i="6"/>
  <c r="V519" i="6"/>
  <c r="U520" i="6"/>
  <c r="AG520" i="6"/>
  <c r="Q524" i="6"/>
  <c r="AC524" i="6"/>
  <c r="P525" i="6"/>
  <c r="AB525" i="6"/>
  <c r="M528" i="6"/>
  <c r="Y528" i="6"/>
  <c r="J531" i="6"/>
  <c r="V531" i="6"/>
  <c r="U532" i="6"/>
  <c r="AG532" i="6"/>
  <c r="T533" i="6"/>
  <c r="AF533" i="6"/>
  <c r="Q536" i="6"/>
  <c r="AC536" i="6"/>
  <c r="P537" i="6"/>
  <c r="AB537" i="6"/>
  <c r="M540" i="6"/>
  <c r="Y540" i="6"/>
  <c r="J543" i="6"/>
  <c r="V543" i="6"/>
  <c r="U544" i="6"/>
  <c r="AG544" i="6"/>
  <c r="T545" i="6"/>
  <c r="AF545" i="6"/>
  <c r="Q548" i="6"/>
  <c r="AC548" i="6"/>
  <c r="P549" i="6"/>
  <c r="AB549" i="6"/>
  <c r="M552" i="6"/>
  <c r="Y552" i="6"/>
  <c r="J555" i="6"/>
  <c r="V555" i="6"/>
  <c r="U556" i="6"/>
  <c r="AG556" i="6"/>
  <c r="T557" i="6"/>
  <c r="AF557" i="6"/>
  <c r="Q560" i="6"/>
  <c r="AC560" i="6"/>
  <c r="P561" i="6"/>
  <c r="AB561" i="6"/>
  <c r="M564" i="6"/>
  <c r="Y564" i="6"/>
  <c r="J567" i="6"/>
  <c r="V567" i="6"/>
  <c r="U568" i="6"/>
  <c r="AG568" i="6"/>
  <c r="AC570" i="6"/>
  <c r="Q570" i="6"/>
  <c r="V570" i="6"/>
  <c r="J571" i="6"/>
  <c r="W571" i="6"/>
  <c r="N574" i="6"/>
  <c r="AA574" i="6"/>
  <c r="Q578" i="6"/>
  <c r="AD578" i="6"/>
  <c r="S584" i="6"/>
  <c r="AG584" i="6"/>
  <c r="AA586" i="6"/>
  <c r="T588" i="6"/>
  <c r="L589" i="6"/>
  <c r="AB589" i="6"/>
  <c r="T594" i="6"/>
  <c r="O598" i="6"/>
  <c r="AE598" i="6"/>
  <c r="U599" i="6"/>
  <c r="M600" i="6"/>
  <c r="AD600" i="6"/>
  <c r="X601" i="6"/>
  <c r="U604" i="6"/>
  <c r="AF618" i="6"/>
  <c r="V624" i="6"/>
  <c r="X626" i="6"/>
  <c r="V627" i="6"/>
  <c r="W636" i="6"/>
  <c r="J640" i="6"/>
  <c r="W644" i="6"/>
  <c r="K644" i="6"/>
  <c r="AE644" i="6"/>
  <c r="S644" i="6"/>
  <c r="V644" i="6"/>
  <c r="U644" i="6"/>
  <c r="T644" i="6"/>
  <c r="AG644" i="6"/>
  <c r="R644" i="6"/>
  <c r="AF644" i="6"/>
  <c r="Q644" i="6"/>
  <c r="AD644" i="6"/>
  <c r="P644" i="6"/>
  <c r="AC644" i="6"/>
  <c r="O644" i="6"/>
  <c r="AB644" i="6"/>
  <c r="N644" i="6"/>
  <c r="AA644" i="6"/>
  <c r="M644" i="6"/>
  <c r="Z644" i="6"/>
  <c r="L644" i="6"/>
  <c r="Y644" i="6"/>
  <c r="J644" i="6"/>
  <c r="U557" i="6"/>
  <c r="AG557" i="6"/>
  <c r="AD569" i="6"/>
  <c r="R569" i="6"/>
  <c r="V569" i="6"/>
  <c r="AE581" i="6"/>
  <c r="S581" i="6"/>
  <c r="AD581" i="6"/>
  <c r="R581" i="6"/>
  <c r="W581" i="6"/>
  <c r="AA585" i="6"/>
  <c r="O585" i="6"/>
  <c r="Z585" i="6"/>
  <c r="N585" i="6"/>
  <c r="W585" i="6"/>
  <c r="AE597" i="6"/>
  <c r="S597" i="6"/>
  <c r="AA597" i="6"/>
  <c r="O597" i="6"/>
  <c r="Z597" i="6"/>
  <c r="N597" i="6"/>
  <c r="X597" i="6"/>
  <c r="X619" i="6"/>
  <c r="L619" i="6"/>
  <c r="AE619" i="6"/>
  <c r="R619" i="6"/>
  <c r="AA619" i="6"/>
  <c r="N619" i="6"/>
  <c r="Z619" i="6"/>
  <c r="M619" i="6"/>
  <c r="U619" i="6"/>
  <c r="AC619" i="6"/>
  <c r="X636" i="6"/>
  <c r="T640" i="6"/>
  <c r="U533" i="6"/>
  <c r="AG533" i="6"/>
  <c r="U545" i="6"/>
  <c r="AG545" i="6"/>
  <c r="T511" i="6"/>
  <c r="AF511" i="6"/>
  <c r="R513" i="6"/>
  <c r="AD513" i="6"/>
  <c r="Q514" i="6"/>
  <c r="AC514" i="6"/>
  <c r="N517" i="6"/>
  <c r="Z517" i="6"/>
  <c r="M518" i="6"/>
  <c r="Y518" i="6"/>
  <c r="L519" i="6"/>
  <c r="X519" i="6"/>
  <c r="K520" i="6"/>
  <c r="W520" i="6"/>
  <c r="U522" i="6"/>
  <c r="T523" i="6"/>
  <c r="AF523" i="6"/>
  <c r="S524" i="6"/>
  <c r="AE524" i="6"/>
  <c r="R525" i="6"/>
  <c r="AD525" i="6"/>
  <c r="Q526" i="6"/>
  <c r="AC526" i="6"/>
  <c r="O528" i="6"/>
  <c r="AA528" i="6"/>
  <c r="N529" i="6"/>
  <c r="Z529" i="6"/>
  <c r="M530" i="6"/>
  <c r="Y530" i="6"/>
  <c r="L531" i="6"/>
  <c r="X531" i="6"/>
  <c r="K532" i="6"/>
  <c r="W532" i="6"/>
  <c r="J533" i="6"/>
  <c r="V533" i="6"/>
  <c r="U534" i="6"/>
  <c r="T535" i="6"/>
  <c r="AF535" i="6"/>
  <c r="S536" i="6"/>
  <c r="AE536" i="6"/>
  <c r="R537" i="6"/>
  <c r="AD537" i="6"/>
  <c r="Q538" i="6"/>
  <c r="AC538" i="6"/>
  <c r="O540" i="6"/>
  <c r="AA540" i="6"/>
  <c r="N541" i="6"/>
  <c r="Z541" i="6"/>
  <c r="M542" i="6"/>
  <c r="Y542" i="6"/>
  <c r="L543" i="6"/>
  <c r="X543" i="6"/>
  <c r="K544" i="6"/>
  <c r="W544" i="6"/>
  <c r="J545" i="6"/>
  <c r="V545" i="6"/>
  <c r="U546" i="6"/>
  <c r="T547" i="6"/>
  <c r="AF547" i="6"/>
  <c r="S548" i="6"/>
  <c r="AE548" i="6"/>
  <c r="R549" i="6"/>
  <c r="AD549" i="6"/>
  <c r="Q550" i="6"/>
  <c r="AC550" i="6"/>
  <c r="O552" i="6"/>
  <c r="AA552" i="6"/>
  <c r="N553" i="6"/>
  <c r="Z553" i="6"/>
  <c r="M554" i="6"/>
  <c r="Y554" i="6"/>
  <c r="L555" i="6"/>
  <c r="X555" i="6"/>
  <c r="K556" i="6"/>
  <c r="W556" i="6"/>
  <c r="J557" i="6"/>
  <c r="V557" i="6"/>
  <c r="U558" i="6"/>
  <c r="T559" i="6"/>
  <c r="AF559" i="6"/>
  <c r="S560" i="6"/>
  <c r="AE560" i="6"/>
  <c r="R561" i="6"/>
  <c r="AD561" i="6"/>
  <c r="Q562" i="6"/>
  <c r="AC562" i="6"/>
  <c r="O564" i="6"/>
  <c r="AA564" i="6"/>
  <c r="N565" i="6"/>
  <c r="Z565" i="6"/>
  <c r="M566" i="6"/>
  <c r="Y566" i="6"/>
  <c r="L567" i="6"/>
  <c r="X567" i="6"/>
  <c r="K568" i="6"/>
  <c r="W568" i="6"/>
  <c r="J569" i="6"/>
  <c r="W569" i="6"/>
  <c r="K570" i="6"/>
  <c r="X570" i="6"/>
  <c r="L571" i="6"/>
  <c r="Y571" i="6"/>
  <c r="M572" i="6"/>
  <c r="Z572" i="6"/>
  <c r="O573" i="6"/>
  <c r="AB573" i="6"/>
  <c r="P574" i="6"/>
  <c r="AC574" i="6"/>
  <c r="R577" i="6"/>
  <c r="S578" i="6"/>
  <c r="AF578" i="6"/>
  <c r="J581" i="6"/>
  <c r="X581" i="6"/>
  <c r="M582" i="6"/>
  <c r="AA582" i="6"/>
  <c r="U584" i="6"/>
  <c r="J585" i="6"/>
  <c r="X585" i="6"/>
  <c r="O586" i="6"/>
  <c r="AC586" i="6"/>
  <c r="V588" i="6"/>
  <c r="N589" i="6"/>
  <c r="AD589" i="6"/>
  <c r="X592" i="6"/>
  <c r="L592" i="6"/>
  <c r="AF592" i="6"/>
  <c r="T592" i="6"/>
  <c r="AE592" i="6"/>
  <c r="S592" i="6"/>
  <c r="Y592" i="6"/>
  <c r="O593" i="6"/>
  <c r="AF593" i="6"/>
  <c r="W594" i="6"/>
  <c r="J597" i="6"/>
  <c r="Y597" i="6"/>
  <c r="Q598" i="6"/>
  <c r="AG598" i="6"/>
  <c r="O600" i="6"/>
  <c r="AG600" i="6"/>
  <c r="W604" i="6"/>
  <c r="P605" i="6"/>
  <c r="V606" i="6"/>
  <c r="J606" i="6"/>
  <c r="AD606" i="6"/>
  <c r="R606" i="6"/>
  <c r="AC606" i="6"/>
  <c r="Q606" i="6"/>
  <c r="Y606" i="6"/>
  <c r="M606" i="6"/>
  <c r="AA606" i="6"/>
  <c r="AF608" i="6"/>
  <c r="T608" i="6"/>
  <c r="AB608" i="6"/>
  <c r="P608" i="6"/>
  <c r="AA608" i="6"/>
  <c r="O608" i="6"/>
  <c r="W608" i="6"/>
  <c r="K608" i="6"/>
  <c r="Z608" i="6"/>
  <c r="P614" i="6"/>
  <c r="P618" i="6"/>
  <c r="J619" i="6"/>
  <c r="AD619" i="6"/>
  <c r="R621" i="6"/>
  <c r="Y624" i="6"/>
  <c r="Z627" i="6"/>
  <c r="X631" i="6"/>
  <c r="L631" i="6"/>
  <c r="AF631" i="6"/>
  <c r="T631" i="6"/>
  <c r="U631" i="6"/>
  <c r="AE631" i="6"/>
  <c r="Q631" i="6"/>
  <c r="AD631" i="6"/>
  <c r="P631" i="6"/>
  <c r="AC631" i="6"/>
  <c r="O631" i="6"/>
  <c r="AB631" i="6"/>
  <c r="N631" i="6"/>
  <c r="AA631" i="6"/>
  <c r="M631" i="6"/>
  <c r="Y631" i="6"/>
  <c r="J631" i="6"/>
  <c r="V632" i="6"/>
  <c r="AD637" i="6"/>
  <c r="R637" i="6"/>
  <c r="Z637" i="6"/>
  <c r="N637" i="6"/>
  <c r="Y637" i="6"/>
  <c r="K637" i="6"/>
  <c r="V637" i="6"/>
  <c r="U637" i="6"/>
  <c r="T637" i="6"/>
  <c r="AG637" i="6"/>
  <c r="S637" i="6"/>
  <c r="AF637" i="6"/>
  <c r="Q637" i="6"/>
  <c r="AE637" i="6"/>
  <c r="P637" i="6"/>
  <c r="AC637" i="6"/>
  <c r="O637" i="6"/>
  <c r="X640" i="6"/>
  <c r="U511" i="6"/>
  <c r="AG511" i="6"/>
  <c r="S513" i="6"/>
  <c r="AE513" i="6"/>
  <c r="Z518" i="6"/>
  <c r="M519" i="6"/>
  <c r="Y519" i="6"/>
  <c r="L520" i="6"/>
  <c r="X520" i="6"/>
  <c r="U523" i="6"/>
  <c r="AG523" i="6"/>
  <c r="T524" i="6"/>
  <c r="AF524" i="6"/>
  <c r="S525" i="6"/>
  <c r="AE525" i="6"/>
  <c r="P528" i="6"/>
  <c r="AB528" i="6"/>
  <c r="N530" i="6"/>
  <c r="Z530" i="6"/>
  <c r="M531" i="6"/>
  <c r="Y531" i="6"/>
  <c r="L532" i="6"/>
  <c r="X532" i="6"/>
  <c r="K533" i="6"/>
  <c r="W533" i="6"/>
  <c r="U535" i="6"/>
  <c r="AG535" i="6"/>
  <c r="T536" i="6"/>
  <c r="AF536" i="6"/>
  <c r="S537" i="6"/>
  <c r="AE537" i="6"/>
  <c r="P540" i="6"/>
  <c r="AB540" i="6"/>
  <c r="N542" i="6"/>
  <c r="Z542" i="6"/>
  <c r="M543" i="6"/>
  <c r="Y543" i="6"/>
  <c r="L544" i="6"/>
  <c r="X544" i="6"/>
  <c r="K545" i="6"/>
  <c r="W545" i="6"/>
  <c r="U547" i="6"/>
  <c r="AG547" i="6"/>
  <c r="T548" i="6"/>
  <c r="AF548" i="6"/>
  <c r="S549" i="6"/>
  <c r="AE549" i="6"/>
  <c r="P552" i="6"/>
  <c r="AB552" i="6"/>
  <c r="Z554" i="6"/>
  <c r="M555" i="6"/>
  <c r="Y555" i="6"/>
  <c r="L556" i="6"/>
  <c r="X556" i="6"/>
  <c r="K557" i="6"/>
  <c r="W557" i="6"/>
  <c r="U559" i="6"/>
  <c r="AG559" i="6"/>
  <c r="T560" i="6"/>
  <c r="AF560" i="6"/>
  <c r="S561" i="6"/>
  <c r="AE561" i="6"/>
  <c r="P564" i="6"/>
  <c r="AB564" i="6"/>
  <c r="M567" i="6"/>
  <c r="Y567" i="6"/>
  <c r="L568" i="6"/>
  <c r="X568" i="6"/>
  <c r="K569" i="6"/>
  <c r="X569" i="6"/>
  <c r="L570" i="6"/>
  <c r="Y570" i="6"/>
  <c r="M571" i="6"/>
  <c r="Z571" i="6"/>
  <c r="Q574" i="6"/>
  <c r="AD574" i="6"/>
  <c r="T578" i="6"/>
  <c r="AF580" i="6"/>
  <c r="T580" i="6"/>
  <c r="AE580" i="6"/>
  <c r="V580" i="6"/>
  <c r="K581" i="6"/>
  <c r="Y581" i="6"/>
  <c r="N582" i="6"/>
  <c r="AB582" i="6"/>
  <c r="K585" i="6"/>
  <c r="Y585" i="6"/>
  <c r="P586" i="6"/>
  <c r="AD586" i="6"/>
  <c r="P589" i="6"/>
  <c r="AE589" i="6"/>
  <c r="K597" i="6"/>
  <c r="AB597" i="6"/>
  <c r="S598" i="6"/>
  <c r="AC599" i="6"/>
  <c r="Q599" i="6"/>
  <c r="Y599" i="6"/>
  <c r="M599" i="6"/>
  <c r="X599" i="6"/>
  <c r="L599" i="6"/>
  <c r="Z599" i="6"/>
  <c r="Q600" i="6"/>
  <c r="AA601" i="6"/>
  <c r="O601" i="6"/>
  <c r="W601" i="6"/>
  <c r="K601" i="6"/>
  <c r="V601" i="6"/>
  <c r="J601" i="6"/>
  <c r="AD601" i="6"/>
  <c r="R601" i="6"/>
  <c r="AB601" i="6"/>
  <c r="AE612" i="6"/>
  <c r="S612" i="6"/>
  <c r="W612" i="6"/>
  <c r="J612" i="6"/>
  <c r="AF612" i="6"/>
  <c r="R612" i="6"/>
  <c r="AD612" i="6"/>
  <c r="Q612" i="6"/>
  <c r="Z612" i="6"/>
  <c r="M612" i="6"/>
  <c r="AB612" i="6"/>
  <c r="R618" i="6"/>
  <c r="K619" i="6"/>
  <c r="AF619" i="6"/>
  <c r="AC626" i="6"/>
  <c r="Q626" i="6"/>
  <c r="Y626" i="6"/>
  <c r="M626" i="6"/>
  <c r="AF626" i="6"/>
  <c r="R626" i="6"/>
  <c r="AA626" i="6"/>
  <c r="L626" i="6"/>
  <c r="Z626" i="6"/>
  <c r="K626" i="6"/>
  <c r="U626" i="6"/>
  <c r="AE626" i="6"/>
  <c r="Y640" i="6"/>
  <c r="U524" i="6"/>
  <c r="AG524" i="6"/>
  <c r="L533" i="6"/>
  <c r="X533" i="6"/>
  <c r="U536" i="6"/>
  <c r="AG536" i="6"/>
  <c r="Q540" i="6"/>
  <c r="AC540" i="6"/>
  <c r="L545" i="6"/>
  <c r="X545" i="6"/>
  <c r="U548" i="6"/>
  <c r="AG548" i="6"/>
  <c r="Q552" i="6"/>
  <c r="AC552" i="6"/>
  <c r="L557" i="6"/>
  <c r="X557" i="6"/>
  <c r="U560" i="6"/>
  <c r="AG560" i="6"/>
  <c r="Q564" i="6"/>
  <c r="AC564" i="6"/>
  <c r="L569" i="6"/>
  <c r="Y569" i="6"/>
  <c r="R574" i="6"/>
  <c r="AE574" i="6"/>
  <c r="L581" i="6"/>
  <c r="Z581" i="6"/>
  <c r="AB584" i="6"/>
  <c r="P584" i="6"/>
  <c r="AA584" i="6"/>
  <c r="O584" i="6"/>
  <c r="W584" i="6"/>
  <c r="L585" i="6"/>
  <c r="AB585" i="6"/>
  <c r="AB588" i="6"/>
  <c r="P588" i="6"/>
  <c r="X588" i="6"/>
  <c r="L588" i="6"/>
  <c r="W588" i="6"/>
  <c r="K588" i="6"/>
  <c r="Z588" i="6"/>
  <c r="V594" i="6"/>
  <c r="J594" i="6"/>
  <c r="AD594" i="6"/>
  <c r="R594" i="6"/>
  <c r="AC594" i="6"/>
  <c r="Q594" i="6"/>
  <c r="Y594" i="6"/>
  <c r="L597" i="6"/>
  <c r="AC597" i="6"/>
  <c r="T598" i="6"/>
  <c r="X604" i="6"/>
  <c r="L604" i="6"/>
  <c r="AF604" i="6"/>
  <c r="T604" i="6"/>
  <c r="AE604" i="6"/>
  <c r="S604" i="6"/>
  <c r="AA604" i="6"/>
  <c r="O604" i="6"/>
  <c r="Z604" i="6"/>
  <c r="O619" i="6"/>
  <c r="AG619" i="6"/>
  <c r="Z641" i="6"/>
  <c r="N641" i="6"/>
  <c r="V641" i="6"/>
  <c r="J641" i="6"/>
  <c r="AA641" i="6"/>
  <c r="L641" i="6"/>
  <c r="Y641" i="6"/>
  <c r="K641" i="6"/>
  <c r="W641" i="6"/>
  <c r="U641" i="6"/>
  <c r="T641" i="6"/>
  <c r="AG641" i="6"/>
  <c r="S641" i="6"/>
  <c r="AF641" i="6"/>
  <c r="R641" i="6"/>
  <c r="AE641" i="6"/>
  <c r="Q641" i="6"/>
  <c r="AD641" i="6"/>
  <c r="P641" i="6"/>
  <c r="AC641" i="6"/>
  <c r="O641" i="6"/>
  <c r="AG513" i="6"/>
  <c r="O519" i="6"/>
  <c r="AA519" i="6"/>
  <c r="J524" i="6"/>
  <c r="V524" i="6"/>
  <c r="U525" i="6"/>
  <c r="AG525" i="6"/>
  <c r="AD528" i="6"/>
  <c r="O531" i="6"/>
  <c r="AA531" i="6"/>
  <c r="M533" i="6"/>
  <c r="Y533" i="6"/>
  <c r="J536" i="6"/>
  <c r="V536" i="6"/>
  <c r="U537" i="6"/>
  <c r="AG537" i="6"/>
  <c r="R540" i="6"/>
  <c r="AD540" i="6"/>
  <c r="O543" i="6"/>
  <c r="AA543" i="6"/>
  <c r="M545" i="6"/>
  <c r="Y545" i="6"/>
  <c r="J548" i="6"/>
  <c r="V548" i="6"/>
  <c r="U549" i="6"/>
  <c r="AG549" i="6"/>
  <c r="R552" i="6"/>
  <c r="AD552" i="6"/>
  <c r="O555" i="6"/>
  <c r="AA555" i="6"/>
  <c r="M557" i="6"/>
  <c r="Y557" i="6"/>
  <c r="J560" i="6"/>
  <c r="V560" i="6"/>
  <c r="U561" i="6"/>
  <c r="AG561" i="6"/>
  <c r="R564" i="6"/>
  <c r="AD564" i="6"/>
  <c r="O567" i="6"/>
  <c r="AA567" i="6"/>
  <c r="M569" i="6"/>
  <c r="Z569" i="6"/>
  <c r="O571" i="6"/>
  <c r="AC571" i="6"/>
  <c r="S574" i="6"/>
  <c r="AF574" i="6"/>
  <c r="V578" i="6"/>
  <c r="J578" i="6"/>
  <c r="W578" i="6"/>
  <c r="M581" i="6"/>
  <c r="AA581" i="6"/>
  <c r="J584" i="6"/>
  <c r="X584" i="6"/>
  <c r="M585" i="6"/>
  <c r="AC585" i="6"/>
  <c r="J588" i="6"/>
  <c r="AA588" i="6"/>
  <c r="R589" i="6"/>
  <c r="AG589" i="6"/>
  <c r="K594" i="6"/>
  <c r="Z594" i="6"/>
  <c r="M597" i="6"/>
  <c r="AD597" i="6"/>
  <c r="U598" i="6"/>
  <c r="J604" i="6"/>
  <c r="AB604" i="6"/>
  <c r="P619" i="6"/>
  <c r="AE624" i="6"/>
  <c r="S624" i="6"/>
  <c r="AA624" i="6"/>
  <c r="O624" i="6"/>
  <c r="X624" i="6"/>
  <c r="J624" i="6"/>
  <c r="T624" i="6"/>
  <c r="AG624" i="6"/>
  <c r="R624" i="6"/>
  <c r="AB624" i="6"/>
  <c r="M624" i="6"/>
  <c r="AD624" i="6"/>
  <c r="AB627" i="6"/>
  <c r="P627" i="6"/>
  <c r="X627" i="6"/>
  <c r="L627" i="6"/>
  <c r="U627" i="6"/>
  <c r="AE627" i="6"/>
  <c r="Q627" i="6"/>
  <c r="AD627" i="6"/>
  <c r="O627" i="6"/>
  <c r="Y627" i="6"/>
  <c r="J627" i="6"/>
  <c r="AF627" i="6"/>
  <c r="M641" i="6"/>
  <c r="U513" i="6"/>
  <c r="R528" i="6"/>
  <c r="L511" i="6"/>
  <c r="J513" i="6"/>
  <c r="U514" i="6"/>
  <c r="R517" i="6"/>
  <c r="Q518" i="6"/>
  <c r="P519" i="6"/>
  <c r="O520" i="6"/>
  <c r="L523" i="6"/>
  <c r="K524" i="6"/>
  <c r="J525" i="6"/>
  <c r="U526" i="6"/>
  <c r="S528" i="6"/>
  <c r="R529" i="6"/>
  <c r="Q530" i="6"/>
  <c r="P531" i="6"/>
  <c r="O532" i="6"/>
  <c r="N533" i="6"/>
  <c r="L535" i="6"/>
  <c r="K536" i="6"/>
  <c r="J537" i="6"/>
  <c r="U538" i="6"/>
  <c r="S540" i="6"/>
  <c r="R541" i="6"/>
  <c r="Q542" i="6"/>
  <c r="P543" i="6"/>
  <c r="O544" i="6"/>
  <c r="N545" i="6"/>
  <c r="L547" i="6"/>
  <c r="K548" i="6"/>
  <c r="J549" i="6"/>
  <c r="U550" i="6"/>
  <c r="S552" i="6"/>
  <c r="R553" i="6"/>
  <c r="Q554" i="6"/>
  <c r="P555" i="6"/>
  <c r="O556" i="6"/>
  <c r="N557" i="6"/>
  <c r="L559" i="6"/>
  <c r="K560" i="6"/>
  <c r="J561" i="6"/>
  <c r="U562" i="6"/>
  <c r="S564" i="6"/>
  <c r="R565" i="6"/>
  <c r="Q566" i="6"/>
  <c r="P567" i="6"/>
  <c r="O568" i="6"/>
  <c r="N569" i="6"/>
  <c r="AA569" i="6"/>
  <c r="O570" i="6"/>
  <c r="AB570" i="6"/>
  <c r="Q571" i="6"/>
  <c r="AD571" i="6"/>
  <c r="R572" i="6"/>
  <c r="AE572" i="6"/>
  <c r="S573" i="6"/>
  <c r="AF573" i="6"/>
  <c r="T574" i="6"/>
  <c r="AG574" i="6"/>
  <c r="W577" i="6"/>
  <c r="K577" i="6"/>
  <c r="V577" i="6"/>
  <c r="K578" i="6"/>
  <c r="X578" i="6"/>
  <c r="L580" i="6"/>
  <c r="Y580" i="6"/>
  <c r="N581" i="6"/>
  <c r="AB581" i="6"/>
  <c r="S582" i="6"/>
  <c r="AG582" i="6"/>
  <c r="K584" i="6"/>
  <c r="Y584" i="6"/>
  <c r="P585" i="6"/>
  <c r="AD585" i="6"/>
  <c r="S586" i="6"/>
  <c r="AG586" i="6"/>
  <c r="M588" i="6"/>
  <c r="AC588" i="6"/>
  <c r="S589" i="6"/>
  <c r="U593" i="6"/>
  <c r="L594" i="6"/>
  <c r="AA594" i="6"/>
  <c r="AF596" i="6"/>
  <c r="T596" i="6"/>
  <c r="AB596" i="6"/>
  <c r="P596" i="6"/>
  <c r="AA596" i="6"/>
  <c r="O596" i="6"/>
  <c r="X596" i="6"/>
  <c r="P597" i="6"/>
  <c r="AF597" i="6"/>
  <c r="V598" i="6"/>
  <c r="N599" i="6"/>
  <c r="AD599" i="6"/>
  <c r="U600" i="6"/>
  <c r="N601" i="6"/>
  <c r="AF601" i="6"/>
  <c r="K604" i="6"/>
  <c r="AC604" i="6"/>
  <c r="V605" i="6"/>
  <c r="N612" i="6"/>
  <c r="AD613" i="6"/>
  <c r="R613" i="6"/>
  <c r="X613" i="6"/>
  <c r="K613" i="6"/>
  <c r="AG613" i="6"/>
  <c r="T613" i="6"/>
  <c r="AF613" i="6"/>
  <c r="S613" i="6"/>
  <c r="AA613" i="6"/>
  <c r="N613" i="6"/>
  <c r="AB613" i="6"/>
  <c r="W614" i="6"/>
  <c r="V618" i="6"/>
  <c r="Q619" i="6"/>
  <c r="Y621" i="6"/>
  <c r="K624" i="6"/>
  <c r="AF624" i="6"/>
  <c r="O626" i="6"/>
  <c r="K627" i="6"/>
  <c r="AG627" i="6"/>
  <c r="X641" i="6"/>
  <c r="N645" i="6"/>
  <c r="AB645" i="6"/>
  <c r="AD661" i="6"/>
  <c r="R661" i="6"/>
  <c r="Z661" i="6"/>
  <c r="N661" i="6"/>
  <c r="W661" i="6"/>
  <c r="AD673" i="6"/>
  <c r="R673" i="6"/>
  <c r="Z673" i="6"/>
  <c r="N673" i="6"/>
  <c r="Y673" i="6"/>
  <c r="M673" i="6"/>
  <c r="X673" i="6"/>
  <c r="L673" i="6"/>
  <c r="W673" i="6"/>
  <c r="K673" i="6"/>
  <c r="AE673" i="6"/>
  <c r="W620" i="6"/>
  <c r="K620" i="6"/>
  <c r="V620" i="6"/>
  <c r="O645" i="6"/>
  <c r="AC645" i="6"/>
  <c r="S647" i="6"/>
  <c r="AE648" i="6"/>
  <c r="S648" i="6"/>
  <c r="AA648" i="6"/>
  <c r="O648" i="6"/>
  <c r="W648" i="6"/>
  <c r="P650" i="6"/>
  <c r="AE650" i="6"/>
  <c r="T651" i="6"/>
  <c r="AA652" i="6"/>
  <c r="O652" i="6"/>
  <c r="W652" i="6"/>
  <c r="K652" i="6"/>
  <c r="X652" i="6"/>
  <c r="S655" i="6"/>
  <c r="W656" i="6"/>
  <c r="K656" i="6"/>
  <c r="AE656" i="6"/>
  <c r="S656" i="6"/>
  <c r="X656" i="6"/>
  <c r="J661" i="6"/>
  <c r="X661" i="6"/>
  <c r="O662" i="6"/>
  <c r="AF662" i="6"/>
  <c r="Z665" i="6"/>
  <c r="N665" i="6"/>
  <c r="V665" i="6"/>
  <c r="J665" i="6"/>
  <c r="AF665" i="6"/>
  <c r="T665" i="6"/>
  <c r="AE665" i="6"/>
  <c r="S665" i="6"/>
  <c r="AA665" i="6"/>
  <c r="O668" i="6"/>
  <c r="V669" i="6"/>
  <c r="J669" i="6"/>
  <c r="AD669" i="6"/>
  <c r="R669" i="6"/>
  <c r="AB669" i="6"/>
  <c r="P669" i="6"/>
  <c r="AA669" i="6"/>
  <c r="O669" i="6"/>
  <c r="Z669" i="6"/>
  <c r="Q672" i="6"/>
  <c r="J673" i="6"/>
  <c r="AF673" i="6"/>
  <c r="AE728" i="6"/>
  <c r="S728" i="6"/>
  <c r="AD728" i="6"/>
  <c r="R728" i="6"/>
  <c r="AB728" i="6"/>
  <c r="P728" i="6"/>
  <c r="AA728" i="6"/>
  <c r="O728" i="6"/>
  <c r="X728" i="6"/>
  <c r="L728" i="6"/>
  <c r="W728" i="6"/>
  <c r="K728" i="6"/>
  <c r="AF728" i="6"/>
  <c r="AC728" i="6"/>
  <c r="Z728" i="6"/>
  <c r="Y728" i="6"/>
  <c r="V728" i="6"/>
  <c r="U728" i="6"/>
  <c r="T728" i="6"/>
  <c r="Q728" i="6"/>
  <c r="N728" i="6"/>
  <c r="M728" i="6"/>
  <c r="J728" i="6"/>
  <c r="AF635" i="6"/>
  <c r="T635" i="6"/>
  <c r="AB635" i="6"/>
  <c r="P635" i="6"/>
  <c r="W635" i="6"/>
  <c r="AB639" i="6"/>
  <c r="P639" i="6"/>
  <c r="X639" i="6"/>
  <c r="L639" i="6"/>
  <c r="W639" i="6"/>
  <c r="X643" i="6"/>
  <c r="L643" i="6"/>
  <c r="AF643" i="6"/>
  <c r="T643" i="6"/>
  <c r="W643" i="6"/>
  <c r="P645" i="6"/>
  <c r="AE645" i="6"/>
  <c r="U647" i="6"/>
  <c r="U651" i="6"/>
  <c r="U655" i="6"/>
  <c r="K661" i="6"/>
  <c r="Y661" i="6"/>
  <c r="P662" i="6"/>
  <c r="AG662" i="6"/>
  <c r="R668" i="6"/>
  <c r="R672" i="6"/>
  <c r="O673" i="6"/>
  <c r="AG673" i="6"/>
  <c r="AG728" i="6"/>
  <c r="J635" i="6"/>
  <c r="X635" i="6"/>
  <c r="J639" i="6"/>
  <c r="Y639" i="6"/>
  <c r="J643" i="6"/>
  <c r="Y643" i="6"/>
  <c r="Q645" i="6"/>
  <c r="AF645" i="6"/>
  <c r="S650" i="6"/>
  <c r="AG650" i="6"/>
  <c r="AE660" i="6"/>
  <c r="S660" i="6"/>
  <c r="AA660" i="6"/>
  <c r="O660" i="6"/>
  <c r="W660" i="6"/>
  <c r="L661" i="6"/>
  <c r="AA661" i="6"/>
  <c r="R662" i="6"/>
  <c r="X667" i="6"/>
  <c r="L667" i="6"/>
  <c r="AF667" i="6"/>
  <c r="T667" i="6"/>
  <c r="AD667" i="6"/>
  <c r="R667" i="6"/>
  <c r="AC667" i="6"/>
  <c r="Q667" i="6"/>
  <c r="Z667" i="6"/>
  <c r="T668" i="6"/>
  <c r="T672" i="6"/>
  <c r="P673" i="6"/>
  <c r="AC674" i="6"/>
  <c r="Q674" i="6"/>
  <c r="Y674" i="6"/>
  <c r="M674" i="6"/>
  <c r="X674" i="6"/>
  <c r="L674" i="6"/>
  <c r="W674" i="6"/>
  <c r="K674" i="6"/>
  <c r="V674" i="6"/>
  <c r="J674" i="6"/>
  <c r="AE674" i="6"/>
  <c r="X686" i="6"/>
  <c r="L686" i="6"/>
  <c r="AG686" i="6"/>
  <c r="T686" i="6"/>
  <c r="AF686" i="6"/>
  <c r="S686" i="6"/>
  <c r="AE686" i="6"/>
  <c r="R686" i="6"/>
  <c r="AD686" i="6"/>
  <c r="AC686" i="6"/>
  <c r="P686" i="6"/>
  <c r="AB686" i="6"/>
  <c r="O686" i="6"/>
  <c r="AA686" i="6"/>
  <c r="N686" i="6"/>
  <c r="Z686" i="6"/>
  <c r="M686" i="6"/>
  <c r="Y686" i="6"/>
  <c r="K686" i="6"/>
  <c r="W686" i="6"/>
  <c r="J686" i="6"/>
  <c r="K635" i="6"/>
  <c r="Y635" i="6"/>
  <c r="K639" i="6"/>
  <c r="Z639" i="6"/>
  <c r="K643" i="6"/>
  <c r="Z643" i="6"/>
  <c r="S645" i="6"/>
  <c r="AG645" i="6"/>
  <c r="AF647" i="6"/>
  <c r="T647" i="6"/>
  <c r="AB647" i="6"/>
  <c r="P647" i="6"/>
  <c r="W647" i="6"/>
  <c r="AB651" i="6"/>
  <c r="P651" i="6"/>
  <c r="X651" i="6"/>
  <c r="L651" i="6"/>
  <c r="W651" i="6"/>
  <c r="X655" i="6"/>
  <c r="L655" i="6"/>
  <c r="AF655" i="6"/>
  <c r="T655" i="6"/>
  <c r="W655" i="6"/>
  <c r="M661" i="6"/>
  <c r="AB661" i="6"/>
  <c r="S662" i="6"/>
  <c r="U668" i="6"/>
  <c r="U672" i="6"/>
  <c r="Q673" i="6"/>
  <c r="AF674" i="6"/>
  <c r="AE679" i="6"/>
  <c r="S679" i="6"/>
  <c r="Y679" i="6"/>
  <c r="L679" i="6"/>
  <c r="X679" i="6"/>
  <c r="K679" i="6"/>
  <c r="U679" i="6"/>
  <c r="AG679" i="6"/>
  <c r="T679" i="6"/>
  <c r="AF679" i="6"/>
  <c r="R679" i="6"/>
  <c r="AD679" i="6"/>
  <c r="Q679" i="6"/>
  <c r="AB679" i="6"/>
  <c r="O679" i="6"/>
  <c r="Q686" i="6"/>
  <c r="U590" i="6"/>
  <c r="AG590" i="6"/>
  <c r="P595" i="6"/>
  <c r="AB595" i="6"/>
  <c r="U602" i="6"/>
  <c r="AG602" i="6"/>
  <c r="P607" i="6"/>
  <c r="AB607" i="6"/>
  <c r="P611" i="6"/>
  <c r="AC611" i="6"/>
  <c r="AA616" i="6"/>
  <c r="O616" i="6"/>
  <c r="V616" i="6"/>
  <c r="N620" i="6"/>
  <c r="AA620" i="6"/>
  <c r="P623" i="6"/>
  <c r="AC623" i="6"/>
  <c r="L635" i="6"/>
  <c r="Z635" i="6"/>
  <c r="AC638" i="6"/>
  <c r="Q638" i="6"/>
  <c r="Y638" i="6"/>
  <c r="M638" i="6"/>
  <c r="W638" i="6"/>
  <c r="M639" i="6"/>
  <c r="AA639" i="6"/>
  <c r="M643" i="6"/>
  <c r="AA643" i="6"/>
  <c r="T645" i="6"/>
  <c r="J647" i="6"/>
  <c r="X647" i="6"/>
  <c r="M648" i="6"/>
  <c r="AB648" i="6"/>
  <c r="Q649" i="6"/>
  <c r="AF649" i="6"/>
  <c r="U650" i="6"/>
  <c r="J651" i="6"/>
  <c r="Y651" i="6"/>
  <c r="N652" i="6"/>
  <c r="AC652" i="6"/>
  <c r="R653" i="6"/>
  <c r="AF653" i="6"/>
  <c r="J655" i="6"/>
  <c r="Y655" i="6"/>
  <c r="N656" i="6"/>
  <c r="AB656" i="6"/>
  <c r="Q657" i="6"/>
  <c r="AF657" i="6"/>
  <c r="K660" i="6"/>
  <c r="Y660" i="6"/>
  <c r="O661" i="6"/>
  <c r="AC661" i="6"/>
  <c r="T662" i="6"/>
  <c r="O665" i="6"/>
  <c r="AG665" i="6"/>
  <c r="K667" i="6"/>
  <c r="AB667" i="6"/>
  <c r="V668" i="6"/>
  <c r="N669" i="6"/>
  <c r="AG669" i="6"/>
  <c r="AF671" i="6"/>
  <c r="T671" i="6"/>
  <c r="AB671" i="6"/>
  <c r="P671" i="6"/>
  <c r="AA671" i="6"/>
  <c r="Z671" i="6"/>
  <c r="N671" i="6"/>
  <c r="Y671" i="6"/>
  <c r="M671" i="6"/>
  <c r="AC671" i="6"/>
  <c r="V672" i="6"/>
  <c r="S673" i="6"/>
  <c r="O674" i="6"/>
  <c r="AG674" i="6"/>
  <c r="J679" i="6"/>
  <c r="U686" i="6"/>
  <c r="AB694" i="6"/>
  <c r="P694" i="6"/>
  <c r="X694" i="6"/>
  <c r="L694" i="6"/>
  <c r="U694" i="6"/>
  <c r="T694" i="6"/>
  <c r="AG694" i="6"/>
  <c r="S694" i="6"/>
  <c r="AF694" i="6"/>
  <c r="R694" i="6"/>
  <c r="AE694" i="6"/>
  <c r="Q694" i="6"/>
  <c r="AD694" i="6"/>
  <c r="O694" i="6"/>
  <c r="AC694" i="6"/>
  <c r="N694" i="6"/>
  <c r="AA694" i="6"/>
  <c r="M694" i="6"/>
  <c r="Z694" i="6"/>
  <c r="K694" i="6"/>
  <c r="Y694" i="6"/>
  <c r="J694" i="6"/>
  <c r="AA708" i="6"/>
  <c r="O708" i="6"/>
  <c r="W708" i="6"/>
  <c r="K708" i="6"/>
  <c r="V708" i="6"/>
  <c r="U708" i="6"/>
  <c r="T708" i="6"/>
  <c r="AG708" i="6"/>
  <c r="S708" i="6"/>
  <c r="AF708" i="6"/>
  <c r="R708" i="6"/>
  <c r="AE708" i="6"/>
  <c r="Q708" i="6"/>
  <c r="AD708" i="6"/>
  <c r="P708" i="6"/>
  <c r="AC708" i="6"/>
  <c r="N708" i="6"/>
  <c r="AB708" i="6"/>
  <c r="M708" i="6"/>
  <c r="Z708" i="6"/>
  <c r="L708" i="6"/>
  <c r="Y708" i="6"/>
  <c r="J708" i="6"/>
  <c r="W712" i="6"/>
  <c r="K712" i="6"/>
  <c r="V712" i="6"/>
  <c r="AF712" i="6"/>
  <c r="AE712" i="6"/>
  <c r="S712" i="6"/>
  <c r="AA712" i="6"/>
  <c r="O712" i="6"/>
  <c r="Y712" i="6"/>
  <c r="X712" i="6"/>
  <c r="U712" i="6"/>
  <c r="T712" i="6"/>
  <c r="R712" i="6"/>
  <c r="Q712" i="6"/>
  <c r="P712" i="6"/>
  <c r="AG712" i="6"/>
  <c r="N712" i="6"/>
  <c r="AD712" i="6"/>
  <c r="M712" i="6"/>
  <c r="AC712" i="6"/>
  <c r="L712" i="6"/>
  <c r="AB712" i="6"/>
  <c r="J712" i="6"/>
  <c r="U579" i="6"/>
  <c r="J590" i="6"/>
  <c r="U591" i="6"/>
  <c r="Q595" i="6"/>
  <c r="AC595" i="6"/>
  <c r="J602" i="6"/>
  <c r="U603" i="6"/>
  <c r="Q607" i="6"/>
  <c r="AC607" i="6"/>
  <c r="Q611" i="6"/>
  <c r="AB615" i="6"/>
  <c r="P615" i="6"/>
  <c r="V615" i="6"/>
  <c r="J616" i="6"/>
  <c r="W616" i="6"/>
  <c r="O620" i="6"/>
  <c r="AB620" i="6"/>
  <c r="Q623" i="6"/>
  <c r="AD625" i="6"/>
  <c r="R625" i="6"/>
  <c r="Z625" i="6"/>
  <c r="N625" i="6"/>
  <c r="W625" i="6"/>
  <c r="Z629" i="6"/>
  <c r="N629" i="6"/>
  <c r="V629" i="6"/>
  <c r="J629" i="6"/>
  <c r="X629" i="6"/>
  <c r="V633" i="6"/>
  <c r="J633" i="6"/>
  <c r="AD633" i="6"/>
  <c r="R633" i="6"/>
  <c r="X633" i="6"/>
  <c r="M635" i="6"/>
  <c r="AA635" i="6"/>
  <c r="J638" i="6"/>
  <c r="X638" i="6"/>
  <c r="N639" i="6"/>
  <c r="AC639" i="6"/>
  <c r="N643" i="6"/>
  <c r="AB643" i="6"/>
  <c r="U645" i="6"/>
  <c r="K647" i="6"/>
  <c r="Y647" i="6"/>
  <c r="N648" i="6"/>
  <c r="AC648" i="6"/>
  <c r="S649" i="6"/>
  <c r="K651" i="6"/>
  <c r="Z651" i="6"/>
  <c r="P652" i="6"/>
  <c r="AD652" i="6"/>
  <c r="S653" i="6"/>
  <c r="K655" i="6"/>
  <c r="Z655" i="6"/>
  <c r="O656" i="6"/>
  <c r="AC656" i="6"/>
  <c r="S657" i="6"/>
  <c r="AF659" i="6"/>
  <c r="T659" i="6"/>
  <c r="AB659" i="6"/>
  <c r="P659" i="6"/>
  <c r="W659" i="6"/>
  <c r="L660" i="6"/>
  <c r="Z660" i="6"/>
  <c r="P661" i="6"/>
  <c r="AE661" i="6"/>
  <c r="U662" i="6"/>
  <c r="P665" i="6"/>
  <c r="M667" i="6"/>
  <c r="AE667" i="6"/>
  <c r="X668" i="6"/>
  <c r="Q669" i="6"/>
  <c r="J671" i="6"/>
  <c r="AD671" i="6"/>
  <c r="W672" i="6"/>
  <c r="T673" i="6"/>
  <c r="P674" i="6"/>
  <c r="M679" i="6"/>
  <c r="V686" i="6"/>
  <c r="V694" i="6"/>
  <c r="N635" i="6"/>
  <c r="AC635" i="6"/>
  <c r="O639" i="6"/>
  <c r="AD639" i="6"/>
  <c r="O643" i="6"/>
  <c r="AC643" i="6"/>
  <c r="L647" i="6"/>
  <c r="Z647" i="6"/>
  <c r="AC650" i="6"/>
  <c r="Q650" i="6"/>
  <c r="Y650" i="6"/>
  <c r="M650" i="6"/>
  <c r="W650" i="6"/>
  <c r="M651" i="6"/>
  <c r="AA651" i="6"/>
  <c r="M655" i="6"/>
  <c r="AA655" i="6"/>
  <c r="Q661" i="6"/>
  <c r="AF661" i="6"/>
  <c r="N667" i="6"/>
  <c r="AG667" i="6"/>
  <c r="AB672" i="6"/>
  <c r="U673" i="6"/>
  <c r="R674" i="6"/>
  <c r="N679" i="6"/>
  <c r="W687" i="6"/>
  <c r="K687" i="6"/>
  <c r="U687" i="6"/>
  <c r="AG687" i="6"/>
  <c r="T687" i="6"/>
  <c r="AF687" i="6"/>
  <c r="S687" i="6"/>
  <c r="AE687" i="6"/>
  <c r="R687" i="6"/>
  <c r="AD687" i="6"/>
  <c r="Q687" i="6"/>
  <c r="AC687" i="6"/>
  <c r="P687" i="6"/>
  <c r="AB687" i="6"/>
  <c r="O687" i="6"/>
  <c r="AA687" i="6"/>
  <c r="N687" i="6"/>
  <c r="Z687" i="6"/>
  <c r="M687" i="6"/>
  <c r="Y687" i="6"/>
  <c r="L687" i="6"/>
  <c r="V645" i="6"/>
  <c r="J645" i="6"/>
  <c r="AD645" i="6"/>
  <c r="R645" i="6"/>
  <c r="X645" i="6"/>
  <c r="S661" i="6"/>
  <c r="AG661" i="6"/>
  <c r="W668" i="6"/>
  <c r="K668" i="6"/>
  <c r="AE668" i="6"/>
  <c r="S668" i="6"/>
  <c r="AC668" i="6"/>
  <c r="Q668" i="6"/>
  <c r="AB668" i="6"/>
  <c r="P668" i="6"/>
  <c r="Z668" i="6"/>
  <c r="V673" i="6"/>
  <c r="K645" i="6"/>
  <c r="Y645" i="6"/>
  <c r="T661" i="6"/>
  <c r="AC662" i="6"/>
  <c r="Q662" i="6"/>
  <c r="Y662" i="6"/>
  <c r="M662" i="6"/>
  <c r="W662" i="6"/>
  <c r="V662" i="6"/>
  <c r="J662" i="6"/>
  <c r="AA662" i="6"/>
  <c r="J668" i="6"/>
  <c r="AA668" i="6"/>
  <c r="AE672" i="6"/>
  <c r="S672" i="6"/>
  <c r="AA672" i="6"/>
  <c r="O672" i="6"/>
  <c r="Z672" i="6"/>
  <c r="N672" i="6"/>
  <c r="Y672" i="6"/>
  <c r="M672" i="6"/>
  <c r="X672" i="6"/>
  <c r="L672" i="6"/>
  <c r="AD672" i="6"/>
  <c r="AA673" i="6"/>
  <c r="U595" i="6"/>
  <c r="U607" i="6"/>
  <c r="AF611" i="6"/>
  <c r="T611" i="6"/>
  <c r="V611" i="6"/>
  <c r="S620" i="6"/>
  <c r="AF620" i="6"/>
  <c r="AF623" i="6"/>
  <c r="T623" i="6"/>
  <c r="V623" i="6"/>
  <c r="R635" i="6"/>
  <c r="AG635" i="6"/>
  <c r="S639" i="6"/>
  <c r="AG639" i="6"/>
  <c r="R643" i="6"/>
  <c r="AG643" i="6"/>
  <c r="L645" i="6"/>
  <c r="Z645" i="6"/>
  <c r="O647" i="6"/>
  <c r="AD647" i="6"/>
  <c r="T648" i="6"/>
  <c r="AD649" i="6"/>
  <c r="R649" i="6"/>
  <c r="Z649" i="6"/>
  <c r="N649" i="6"/>
  <c r="W649" i="6"/>
  <c r="L650" i="6"/>
  <c r="AA650" i="6"/>
  <c r="Q651" i="6"/>
  <c r="AE651" i="6"/>
  <c r="T652" i="6"/>
  <c r="Z653" i="6"/>
  <c r="N653" i="6"/>
  <c r="V653" i="6"/>
  <c r="J653" i="6"/>
  <c r="X653" i="6"/>
  <c r="P655" i="6"/>
  <c r="AD655" i="6"/>
  <c r="T656" i="6"/>
  <c r="V657" i="6"/>
  <c r="J657" i="6"/>
  <c r="AD657" i="6"/>
  <c r="R657" i="6"/>
  <c r="X657" i="6"/>
  <c r="Q660" i="6"/>
  <c r="AF660" i="6"/>
  <c r="U661" i="6"/>
  <c r="K662" i="6"/>
  <c r="AB662" i="6"/>
  <c r="W665" i="6"/>
  <c r="S667" i="6"/>
  <c r="L668" i="6"/>
  <c r="AD668" i="6"/>
  <c r="W669" i="6"/>
  <c r="Q671" i="6"/>
  <c r="J672" i="6"/>
  <c r="AF672" i="6"/>
  <c r="AB673" i="6"/>
  <c r="U674" i="6"/>
  <c r="W679" i="6"/>
  <c r="X687" i="6"/>
  <c r="X698" i="6"/>
  <c r="L698" i="6"/>
  <c r="AF698" i="6"/>
  <c r="T698" i="6"/>
  <c r="U698" i="6"/>
  <c r="S698" i="6"/>
  <c r="AG698" i="6"/>
  <c r="R698" i="6"/>
  <c r="AE698" i="6"/>
  <c r="Q698" i="6"/>
  <c r="AD698" i="6"/>
  <c r="P698" i="6"/>
  <c r="AC698" i="6"/>
  <c r="O698" i="6"/>
  <c r="AB698" i="6"/>
  <c r="N698" i="6"/>
  <c r="AA698" i="6"/>
  <c r="M698" i="6"/>
  <c r="Z698" i="6"/>
  <c r="K698" i="6"/>
  <c r="Y698" i="6"/>
  <c r="J698" i="6"/>
  <c r="AE703" i="6"/>
  <c r="S703" i="6"/>
  <c r="AA703" i="6"/>
  <c r="O703" i="6"/>
  <c r="V703" i="6"/>
  <c r="U703" i="6"/>
  <c r="T703" i="6"/>
  <c r="AG703" i="6"/>
  <c r="R703" i="6"/>
  <c r="AF703" i="6"/>
  <c r="Q703" i="6"/>
  <c r="AD703" i="6"/>
  <c r="P703" i="6"/>
  <c r="AC703" i="6"/>
  <c r="N703" i="6"/>
  <c r="AB703" i="6"/>
  <c r="M703" i="6"/>
  <c r="Z703" i="6"/>
  <c r="L703" i="6"/>
  <c r="Y703" i="6"/>
  <c r="K703" i="6"/>
  <c r="AD729" i="6"/>
  <c r="R729" i="6"/>
  <c r="AC729" i="6"/>
  <c r="Q729" i="6"/>
  <c r="AA729" i="6"/>
  <c r="O729" i="6"/>
  <c r="Z729" i="6"/>
  <c r="N729" i="6"/>
  <c r="W729" i="6"/>
  <c r="K729" i="6"/>
  <c r="V729" i="6"/>
  <c r="J729" i="6"/>
  <c r="AG729" i="6"/>
  <c r="Y685" i="6"/>
  <c r="M685" i="6"/>
  <c r="V685" i="6"/>
  <c r="N690" i="6"/>
  <c r="AA690" i="6"/>
  <c r="O691" i="6"/>
  <c r="AB691" i="6"/>
  <c r="O704" i="6"/>
  <c r="AC704" i="6"/>
  <c r="P709" i="6"/>
  <c r="AD709" i="6"/>
  <c r="U716" i="6"/>
  <c r="U724" i="6"/>
  <c r="L729" i="6"/>
  <c r="Z733" i="6"/>
  <c r="Y742" i="6"/>
  <c r="M742" i="6"/>
  <c r="AG742" i="6"/>
  <c r="X742" i="6"/>
  <c r="K742" i="6"/>
  <c r="W742" i="6"/>
  <c r="J742" i="6"/>
  <c r="U742" i="6"/>
  <c r="T742" i="6"/>
  <c r="AF742" i="6"/>
  <c r="S742" i="6"/>
  <c r="AE742" i="6"/>
  <c r="R742" i="6"/>
  <c r="AD742" i="6"/>
  <c r="Q742" i="6"/>
  <c r="AC742" i="6"/>
  <c r="P742" i="6"/>
  <c r="AC750" i="6"/>
  <c r="Q750" i="6"/>
  <c r="Y750" i="6"/>
  <c r="M750" i="6"/>
  <c r="V750" i="6"/>
  <c r="U750" i="6"/>
  <c r="T750" i="6"/>
  <c r="AG750" i="6"/>
  <c r="S750" i="6"/>
  <c r="AF750" i="6"/>
  <c r="R750" i="6"/>
  <c r="AE750" i="6"/>
  <c r="P750" i="6"/>
  <c r="AD750" i="6"/>
  <c r="O750" i="6"/>
  <c r="AB750" i="6"/>
  <c r="N750" i="6"/>
  <c r="AA750" i="6"/>
  <c r="L750" i="6"/>
  <c r="Z750" i="6"/>
  <c r="K750" i="6"/>
  <c r="Z684" i="6"/>
  <c r="N684" i="6"/>
  <c r="V684" i="6"/>
  <c r="P691" i="6"/>
  <c r="AC691" i="6"/>
  <c r="AF702" i="6"/>
  <c r="T702" i="6"/>
  <c r="AB702" i="6"/>
  <c r="P702" i="6"/>
  <c r="W702" i="6"/>
  <c r="AB707" i="6"/>
  <c r="P707" i="6"/>
  <c r="X707" i="6"/>
  <c r="L707" i="6"/>
  <c r="W707" i="6"/>
  <c r="X711" i="6"/>
  <c r="L711" i="6"/>
  <c r="AF711" i="6"/>
  <c r="T711" i="6"/>
  <c r="W711" i="6"/>
  <c r="V716" i="6"/>
  <c r="X724" i="6"/>
  <c r="M729" i="6"/>
  <c r="V745" i="6"/>
  <c r="J745" i="6"/>
  <c r="AD745" i="6"/>
  <c r="R745" i="6"/>
  <c r="U745" i="6"/>
  <c r="T745" i="6"/>
  <c r="AG745" i="6"/>
  <c r="S745" i="6"/>
  <c r="AF745" i="6"/>
  <c r="Q745" i="6"/>
  <c r="AE745" i="6"/>
  <c r="P745" i="6"/>
  <c r="AC745" i="6"/>
  <c r="O745" i="6"/>
  <c r="AB745" i="6"/>
  <c r="N745" i="6"/>
  <c r="AA745" i="6"/>
  <c r="M745" i="6"/>
  <c r="Z745" i="6"/>
  <c r="L745" i="6"/>
  <c r="U663" i="6"/>
  <c r="AG663" i="6"/>
  <c r="T664" i="6"/>
  <c r="AF664" i="6"/>
  <c r="U675" i="6"/>
  <c r="AG675" i="6"/>
  <c r="T676" i="6"/>
  <c r="AF676" i="6"/>
  <c r="S677" i="6"/>
  <c r="AE677" i="6"/>
  <c r="T681" i="6"/>
  <c r="AG681" i="6"/>
  <c r="AA683" i="6"/>
  <c r="O683" i="6"/>
  <c r="V683" i="6"/>
  <c r="J684" i="6"/>
  <c r="W684" i="6"/>
  <c r="K685" i="6"/>
  <c r="X685" i="6"/>
  <c r="P690" i="6"/>
  <c r="AC690" i="6"/>
  <c r="Q691" i="6"/>
  <c r="AD691" i="6"/>
  <c r="AC693" i="6"/>
  <c r="Q693" i="6"/>
  <c r="Y693" i="6"/>
  <c r="M693" i="6"/>
  <c r="W693" i="6"/>
  <c r="Q695" i="6"/>
  <c r="AE695" i="6"/>
  <c r="P699" i="6"/>
  <c r="AD699" i="6"/>
  <c r="J702" i="6"/>
  <c r="X702" i="6"/>
  <c r="Q704" i="6"/>
  <c r="AF704" i="6"/>
  <c r="U706" i="6"/>
  <c r="J707" i="6"/>
  <c r="Y707" i="6"/>
  <c r="R709" i="6"/>
  <c r="AF709" i="6"/>
  <c r="J711" i="6"/>
  <c r="Y711" i="6"/>
  <c r="Y716" i="6"/>
  <c r="X717" i="6"/>
  <c r="AA720" i="6"/>
  <c r="O720" i="6"/>
  <c r="Z720" i="6"/>
  <c r="N720" i="6"/>
  <c r="X720" i="6"/>
  <c r="L720" i="6"/>
  <c r="W720" i="6"/>
  <c r="K720" i="6"/>
  <c r="AF720" i="6"/>
  <c r="T720" i="6"/>
  <c r="AE720" i="6"/>
  <c r="S720" i="6"/>
  <c r="AG720" i="6"/>
  <c r="Y724" i="6"/>
  <c r="P729" i="6"/>
  <c r="AD733" i="6"/>
  <c r="Y737" i="6"/>
  <c r="AB739" i="6"/>
  <c r="P739" i="6"/>
  <c r="U739" i="6"/>
  <c r="AG739" i="6"/>
  <c r="T739" i="6"/>
  <c r="AE739" i="6"/>
  <c r="R739" i="6"/>
  <c r="AD739" i="6"/>
  <c r="Q739" i="6"/>
  <c r="AC739" i="6"/>
  <c r="O739" i="6"/>
  <c r="Z739" i="6"/>
  <c r="M739" i="6"/>
  <c r="Y739" i="6"/>
  <c r="L739" i="6"/>
  <c r="N742" i="6"/>
  <c r="K745" i="6"/>
  <c r="W750" i="6"/>
  <c r="J663" i="6"/>
  <c r="V663" i="6"/>
  <c r="U664" i="6"/>
  <c r="AG664" i="6"/>
  <c r="J675" i="6"/>
  <c r="V675" i="6"/>
  <c r="U676" i="6"/>
  <c r="AG676" i="6"/>
  <c r="T677" i="6"/>
  <c r="AF677" i="6"/>
  <c r="AB682" i="6"/>
  <c r="P682" i="6"/>
  <c r="V682" i="6"/>
  <c r="J683" i="6"/>
  <c r="W683" i="6"/>
  <c r="K684" i="6"/>
  <c r="X684" i="6"/>
  <c r="L685" i="6"/>
  <c r="Z685" i="6"/>
  <c r="Q690" i="6"/>
  <c r="AD690" i="6"/>
  <c r="R691" i="6"/>
  <c r="AF691" i="6"/>
  <c r="J693" i="6"/>
  <c r="X693" i="6"/>
  <c r="R695" i="6"/>
  <c r="AF695" i="6"/>
  <c r="Q699" i="6"/>
  <c r="AF699" i="6"/>
  <c r="K702" i="6"/>
  <c r="Y702" i="6"/>
  <c r="S704" i="6"/>
  <c r="AG704" i="6"/>
  <c r="K707" i="6"/>
  <c r="Z707" i="6"/>
  <c r="S709" i="6"/>
  <c r="AG709" i="6"/>
  <c r="K711" i="6"/>
  <c r="Z711" i="6"/>
  <c r="Z716" i="6"/>
  <c r="Y717" i="6"/>
  <c r="J720" i="6"/>
  <c r="Z721" i="6"/>
  <c r="N721" i="6"/>
  <c r="Y721" i="6"/>
  <c r="M721" i="6"/>
  <c r="W721" i="6"/>
  <c r="K721" i="6"/>
  <c r="V721" i="6"/>
  <c r="J721" i="6"/>
  <c r="AE721" i="6"/>
  <c r="S721" i="6"/>
  <c r="AD721" i="6"/>
  <c r="R721" i="6"/>
  <c r="AG721" i="6"/>
  <c r="Z724" i="6"/>
  <c r="S729" i="6"/>
  <c r="AC737" i="6"/>
  <c r="J739" i="6"/>
  <c r="O742" i="6"/>
  <c r="W745" i="6"/>
  <c r="X750" i="6"/>
  <c r="U677" i="6"/>
  <c r="AG677" i="6"/>
  <c r="AC681" i="6"/>
  <c r="Q681" i="6"/>
  <c r="V681" i="6"/>
  <c r="L684" i="6"/>
  <c r="Y684" i="6"/>
  <c r="N685" i="6"/>
  <c r="AA685" i="6"/>
  <c r="R690" i="6"/>
  <c r="AE690" i="6"/>
  <c r="T691" i="6"/>
  <c r="AG691" i="6"/>
  <c r="S695" i="6"/>
  <c r="AG695" i="6"/>
  <c r="R699" i="6"/>
  <c r="AG699" i="6"/>
  <c r="L702" i="6"/>
  <c r="Z702" i="6"/>
  <c r="T704" i="6"/>
  <c r="AC706" i="6"/>
  <c r="Q706" i="6"/>
  <c r="Y706" i="6"/>
  <c r="M706" i="6"/>
  <c r="W706" i="6"/>
  <c r="M707" i="6"/>
  <c r="AA707" i="6"/>
  <c r="T709" i="6"/>
  <c r="M711" i="6"/>
  <c r="AA711" i="6"/>
  <c r="AC716" i="6"/>
  <c r="AB717" i="6"/>
  <c r="M720" i="6"/>
  <c r="AC724" i="6"/>
  <c r="T729" i="6"/>
  <c r="K739" i="6"/>
  <c r="V742" i="6"/>
  <c r="X745" i="6"/>
  <c r="U630" i="6"/>
  <c r="AG630" i="6"/>
  <c r="U642" i="6"/>
  <c r="AG642" i="6"/>
  <c r="U654" i="6"/>
  <c r="AG654" i="6"/>
  <c r="L663" i="6"/>
  <c r="X663" i="6"/>
  <c r="K664" i="6"/>
  <c r="W664" i="6"/>
  <c r="U666" i="6"/>
  <c r="AG666" i="6"/>
  <c r="L675" i="6"/>
  <c r="X675" i="6"/>
  <c r="K676" i="6"/>
  <c r="W676" i="6"/>
  <c r="J677" i="6"/>
  <c r="V677" i="6"/>
  <c r="U678" i="6"/>
  <c r="AG678" i="6"/>
  <c r="AD680" i="6"/>
  <c r="R680" i="6"/>
  <c r="V680" i="6"/>
  <c r="J681" i="6"/>
  <c r="W681" i="6"/>
  <c r="K682" i="6"/>
  <c r="X682" i="6"/>
  <c r="L683" i="6"/>
  <c r="Y683" i="6"/>
  <c r="M684" i="6"/>
  <c r="AA684" i="6"/>
  <c r="O685" i="6"/>
  <c r="AB685" i="6"/>
  <c r="S690" i="6"/>
  <c r="AD692" i="6"/>
  <c r="R692" i="6"/>
  <c r="Z692" i="6"/>
  <c r="N692" i="6"/>
  <c r="W692" i="6"/>
  <c r="L693" i="6"/>
  <c r="AA693" i="6"/>
  <c r="Z696" i="6"/>
  <c r="N696" i="6"/>
  <c r="V696" i="6"/>
  <c r="J696" i="6"/>
  <c r="X696" i="6"/>
  <c r="V700" i="6"/>
  <c r="J700" i="6"/>
  <c r="AD700" i="6"/>
  <c r="R700" i="6"/>
  <c r="X700" i="6"/>
  <c r="M702" i="6"/>
  <c r="AA702" i="6"/>
  <c r="J706" i="6"/>
  <c r="X706" i="6"/>
  <c r="N707" i="6"/>
  <c r="AC707" i="6"/>
  <c r="N711" i="6"/>
  <c r="AB711" i="6"/>
  <c r="AF715" i="6"/>
  <c r="T715" i="6"/>
  <c r="AE715" i="6"/>
  <c r="S715" i="6"/>
  <c r="AC715" i="6"/>
  <c r="Q715" i="6"/>
  <c r="AB715" i="6"/>
  <c r="P715" i="6"/>
  <c r="Y715" i="6"/>
  <c r="M715" i="6"/>
  <c r="X715" i="6"/>
  <c r="L715" i="6"/>
  <c r="AG715" i="6"/>
  <c r="P720" i="6"/>
  <c r="O721" i="6"/>
  <c r="U729" i="6"/>
  <c r="AC738" i="6"/>
  <c r="Q738" i="6"/>
  <c r="AG738" i="6"/>
  <c r="T738" i="6"/>
  <c r="AF738" i="6"/>
  <c r="S738" i="6"/>
  <c r="AD738" i="6"/>
  <c r="P738" i="6"/>
  <c r="AB738" i="6"/>
  <c r="O738" i="6"/>
  <c r="AA738" i="6"/>
  <c r="N738" i="6"/>
  <c r="Y738" i="6"/>
  <c r="L738" i="6"/>
  <c r="X738" i="6"/>
  <c r="K738" i="6"/>
  <c r="N739" i="6"/>
  <c r="Z742" i="6"/>
  <c r="Y745" i="6"/>
  <c r="AE691" i="6"/>
  <c r="S691" i="6"/>
  <c r="V691" i="6"/>
  <c r="AE716" i="6"/>
  <c r="S716" i="6"/>
  <c r="AD716" i="6"/>
  <c r="R716" i="6"/>
  <c r="AB716" i="6"/>
  <c r="P716" i="6"/>
  <c r="AA716" i="6"/>
  <c r="O716" i="6"/>
  <c r="X716" i="6"/>
  <c r="L716" i="6"/>
  <c r="W716" i="6"/>
  <c r="K716" i="6"/>
  <c r="AG716" i="6"/>
  <c r="W724" i="6"/>
  <c r="K724" i="6"/>
  <c r="V724" i="6"/>
  <c r="J724" i="6"/>
  <c r="AF724" i="6"/>
  <c r="T724" i="6"/>
  <c r="AE724" i="6"/>
  <c r="S724" i="6"/>
  <c r="AB724" i="6"/>
  <c r="P724" i="6"/>
  <c r="AA724" i="6"/>
  <c r="O724" i="6"/>
  <c r="AG724" i="6"/>
  <c r="X729" i="6"/>
  <c r="V733" i="6"/>
  <c r="AB733" i="6"/>
  <c r="O733" i="6"/>
  <c r="AA733" i="6"/>
  <c r="N733" i="6"/>
  <c r="Y733" i="6"/>
  <c r="L733" i="6"/>
  <c r="X733" i="6"/>
  <c r="K733" i="6"/>
  <c r="W733" i="6"/>
  <c r="J733" i="6"/>
  <c r="AG733" i="6"/>
  <c r="T733" i="6"/>
  <c r="AF733" i="6"/>
  <c r="S733" i="6"/>
  <c r="P684" i="6"/>
  <c r="AC684" i="6"/>
  <c r="AF690" i="6"/>
  <c r="T690" i="6"/>
  <c r="V690" i="6"/>
  <c r="J691" i="6"/>
  <c r="W691" i="6"/>
  <c r="O702" i="6"/>
  <c r="AD702" i="6"/>
  <c r="AD704" i="6"/>
  <c r="R704" i="6"/>
  <c r="Z704" i="6"/>
  <c r="N704" i="6"/>
  <c r="W704" i="6"/>
  <c r="Q707" i="6"/>
  <c r="AE707" i="6"/>
  <c r="Z709" i="6"/>
  <c r="N709" i="6"/>
  <c r="V709" i="6"/>
  <c r="J709" i="6"/>
  <c r="X709" i="6"/>
  <c r="P711" i="6"/>
  <c r="AD711" i="6"/>
  <c r="J716" i="6"/>
  <c r="AD717" i="6"/>
  <c r="R717" i="6"/>
  <c r="AC717" i="6"/>
  <c r="Q717" i="6"/>
  <c r="AA717" i="6"/>
  <c r="O717" i="6"/>
  <c r="Z717" i="6"/>
  <c r="N717" i="6"/>
  <c r="W717" i="6"/>
  <c r="K717" i="6"/>
  <c r="V717" i="6"/>
  <c r="J717" i="6"/>
  <c r="AG717" i="6"/>
  <c r="L724" i="6"/>
  <c r="Y729" i="6"/>
  <c r="M733" i="6"/>
  <c r="AD773" i="6"/>
  <c r="R773" i="6"/>
  <c r="AA773" i="6"/>
  <c r="O773" i="6"/>
  <c r="Z773" i="6"/>
  <c r="N773" i="6"/>
  <c r="Y773" i="6"/>
  <c r="M773" i="6"/>
  <c r="W773" i="6"/>
  <c r="V773" i="6"/>
  <c r="U773" i="6"/>
  <c r="T773" i="6"/>
  <c r="S773" i="6"/>
  <c r="Q773" i="6"/>
  <c r="AG773" i="6"/>
  <c r="P773" i="6"/>
  <c r="AF773" i="6"/>
  <c r="L773" i="6"/>
  <c r="AE773" i="6"/>
  <c r="K773" i="6"/>
  <c r="AC773" i="6"/>
  <c r="J773" i="6"/>
  <c r="Q684" i="6"/>
  <c r="AD684" i="6"/>
  <c r="R685" i="6"/>
  <c r="AE685" i="6"/>
  <c r="J690" i="6"/>
  <c r="W690" i="6"/>
  <c r="K691" i="6"/>
  <c r="X691" i="6"/>
  <c r="AA695" i="6"/>
  <c r="O695" i="6"/>
  <c r="W695" i="6"/>
  <c r="K695" i="6"/>
  <c r="X695" i="6"/>
  <c r="W699" i="6"/>
  <c r="K699" i="6"/>
  <c r="AE699" i="6"/>
  <c r="S699" i="6"/>
  <c r="X699" i="6"/>
  <c r="Q702" i="6"/>
  <c r="AE702" i="6"/>
  <c r="J704" i="6"/>
  <c r="X704" i="6"/>
  <c r="R707" i="6"/>
  <c r="AF707" i="6"/>
  <c r="K709" i="6"/>
  <c r="Y709" i="6"/>
  <c r="Q711" i="6"/>
  <c r="AE711" i="6"/>
  <c r="M716" i="6"/>
  <c r="M724" i="6"/>
  <c r="AB729" i="6"/>
  <c r="P733" i="6"/>
  <c r="AD737" i="6"/>
  <c r="R737" i="6"/>
  <c r="AF737" i="6"/>
  <c r="S737" i="6"/>
  <c r="AE737" i="6"/>
  <c r="Q737" i="6"/>
  <c r="AB737" i="6"/>
  <c r="O737" i="6"/>
  <c r="AA737" i="6"/>
  <c r="N737" i="6"/>
  <c r="Z737" i="6"/>
  <c r="M737" i="6"/>
  <c r="X737" i="6"/>
  <c r="K737" i="6"/>
  <c r="W737" i="6"/>
  <c r="J737" i="6"/>
  <c r="AB763" i="6"/>
  <c r="P763" i="6"/>
  <c r="Y763" i="6"/>
  <c r="M763" i="6"/>
  <c r="X763" i="6"/>
  <c r="L763" i="6"/>
  <c r="V763" i="6"/>
  <c r="U763" i="6"/>
  <c r="T763" i="6"/>
  <c r="S763" i="6"/>
  <c r="AG763" i="6"/>
  <c r="R763" i="6"/>
  <c r="AF763" i="6"/>
  <c r="Q763" i="6"/>
  <c r="AE763" i="6"/>
  <c r="O763" i="6"/>
  <c r="AD763" i="6"/>
  <c r="N763" i="6"/>
  <c r="AC763" i="6"/>
  <c r="K763" i="6"/>
  <c r="AA763" i="6"/>
  <c r="J763" i="6"/>
  <c r="X773" i="6"/>
  <c r="U610" i="6"/>
  <c r="U622" i="6"/>
  <c r="M630" i="6"/>
  <c r="U634" i="6"/>
  <c r="M642" i="6"/>
  <c r="U646" i="6"/>
  <c r="M654" i="6"/>
  <c r="U658" i="6"/>
  <c r="P663" i="6"/>
  <c r="O664" i="6"/>
  <c r="M666" i="6"/>
  <c r="U670" i="6"/>
  <c r="P675" i="6"/>
  <c r="O676" i="6"/>
  <c r="N677" i="6"/>
  <c r="M678" i="6"/>
  <c r="M680" i="6"/>
  <c r="Z680" i="6"/>
  <c r="N681" i="6"/>
  <c r="AA681" i="6"/>
  <c r="O682" i="6"/>
  <c r="AC682" i="6"/>
  <c r="Q683" i="6"/>
  <c r="AD683" i="6"/>
  <c r="R684" i="6"/>
  <c r="AE684" i="6"/>
  <c r="S685" i="6"/>
  <c r="AF685" i="6"/>
  <c r="V688" i="6"/>
  <c r="J688" i="6"/>
  <c r="W688" i="6"/>
  <c r="K690" i="6"/>
  <c r="X690" i="6"/>
  <c r="L691" i="6"/>
  <c r="Y691" i="6"/>
  <c r="M692" i="6"/>
  <c r="AB692" i="6"/>
  <c r="R693" i="6"/>
  <c r="AF693" i="6"/>
  <c r="J695" i="6"/>
  <c r="Y695" i="6"/>
  <c r="O696" i="6"/>
  <c r="AC696" i="6"/>
  <c r="J699" i="6"/>
  <c r="Y699" i="6"/>
  <c r="N700" i="6"/>
  <c r="AB700" i="6"/>
  <c r="R702" i="6"/>
  <c r="AG702" i="6"/>
  <c r="K704" i="6"/>
  <c r="Y704" i="6"/>
  <c r="O706" i="6"/>
  <c r="AD706" i="6"/>
  <c r="S707" i="6"/>
  <c r="AG707" i="6"/>
  <c r="L709" i="6"/>
  <c r="AA709" i="6"/>
  <c r="R711" i="6"/>
  <c r="AG711" i="6"/>
  <c r="O715" i="6"/>
  <c r="N716" i="6"/>
  <c r="M717" i="6"/>
  <c r="V720" i="6"/>
  <c r="U721" i="6"/>
  <c r="N724" i="6"/>
  <c r="AF727" i="6"/>
  <c r="T727" i="6"/>
  <c r="AE727" i="6"/>
  <c r="S727" i="6"/>
  <c r="AC727" i="6"/>
  <c r="Q727" i="6"/>
  <c r="AB727" i="6"/>
  <c r="P727" i="6"/>
  <c r="Y727" i="6"/>
  <c r="M727" i="6"/>
  <c r="X727" i="6"/>
  <c r="L727" i="6"/>
  <c r="AG727" i="6"/>
  <c r="AE729" i="6"/>
  <c r="Q733" i="6"/>
  <c r="L737" i="6"/>
  <c r="U738" i="6"/>
  <c r="X739" i="6"/>
  <c r="W763" i="6"/>
  <c r="AB773" i="6"/>
  <c r="W768" i="6"/>
  <c r="K768" i="6"/>
  <c r="AF768" i="6"/>
  <c r="T768" i="6"/>
  <c r="AE768" i="6"/>
  <c r="S768" i="6"/>
  <c r="Y768" i="6"/>
  <c r="AB849" i="6"/>
  <c r="P849" i="6"/>
  <c r="Z849" i="6"/>
  <c r="N849" i="6"/>
  <c r="V849" i="6"/>
  <c r="AG849" i="6"/>
  <c r="S849" i="6"/>
  <c r="AF849" i="6"/>
  <c r="R849" i="6"/>
  <c r="AE849" i="6"/>
  <c r="Q849" i="6"/>
  <c r="AD849" i="6"/>
  <c r="O849" i="6"/>
  <c r="AC849" i="6"/>
  <c r="M849" i="6"/>
  <c r="AA849" i="6"/>
  <c r="Y849" i="6"/>
  <c r="X849" i="6"/>
  <c r="W849" i="6"/>
  <c r="U849" i="6"/>
  <c r="T849" i="6"/>
  <c r="L849" i="6"/>
  <c r="K849" i="6"/>
  <c r="J849" i="6"/>
  <c r="N713" i="6"/>
  <c r="Z713" i="6"/>
  <c r="U718" i="6"/>
  <c r="AG718" i="6"/>
  <c r="T719" i="6"/>
  <c r="AF719" i="6"/>
  <c r="P723" i="6"/>
  <c r="AB723" i="6"/>
  <c r="N725" i="6"/>
  <c r="Z725" i="6"/>
  <c r="U731" i="6"/>
  <c r="AG731" i="6"/>
  <c r="T732" i="6"/>
  <c r="AF732" i="6"/>
  <c r="AE736" i="6"/>
  <c r="S736" i="6"/>
  <c r="V736" i="6"/>
  <c r="O741" i="6"/>
  <c r="AB741" i="6"/>
  <c r="O747" i="6"/>
  <c r="AD747" i="6"/>
  <c r="T748" i="6"/>
  <c r="AD749" i="6"/>
  <c r="R749" i="6"/>
  <c r="Z749" i="6"/>
  <c r="N749" i="6"/>
  <c r="W749" i="6"/>
  <c r="Q751" i="6"/>
  <c r="AE751" i="6"/>
  <c r="T752" i="6"/>
  <c r="Z753" i="6"/>
  <c r="N753" i="6"/>
  <c r="V753" i="6"/>
  <c r="J753" i="6"/>
  <c r="X753" i="6"/>
  <c r="P755" i="6"/>
  <c r="AD755" i="6"/>
  <c r="T756" i="6"/>
  <c r="V757" i="6"/>
  <c r="J757" i="6"/>
  <c r="AE757" i="6"/>
  <c r="S757" i="6"/>
  <c r="AD757" i="6"/>
  <c r="R757" i="6"/>
  <c r="Y757" i="6"/>
  <c r="O759" i="6"/>
  <c r="AG759" i="6"/>
  <c r="U762" i="6"/>
  <c r="S764" i="6"/>
  <c r="Z765" i="6"/>
  <c r="N765" i="6"/>
  <c r="W765" i="6"/>
  <c r="K765" i="6"/>
  <c r="V765" i="6"/>
  <c r="J765" i="6"/>
  <c r="AA765" i="6"/>
  <c r="J768" i="6"/>
  <c r="Z768" i="6"/>
  <c r="P769" i="6"/>
  <c r="AG769" i="6"/>
  <c r="AF771" i="6"/>
  <c r="T771" i="6"/>
  <c r="AC771" i="6"/>
  <c r="Q771" i="6"/>
  <c r="AB771" i="6"/>
  <c r="P771" i="6"/>
  <c r="AA771" i="6"/>
  <c r="O771" i="6"/>
  <c r="Y771" i="6"/>
  <c r="T772" i="6"/>
  <c r="W784" i="6"/>
  <c r="U719" i="6"/>
  <c r="AG719" i="6"/>
  <c r="U732" i="6"/>
  <c r="AG732" i="6"/>
  <c r="AF735" i="6"/>
  <c r="T735" i="6"/>
  <c r="V735" i="6"/>
  <c r="W744" i="6"/>
  <c r="K744" i="6"/>
  <c r="AE744" i="6"/>
  <c r="S744" i="6"/>
  <c r="X744" i="6"/>
  <c r="Q747" i="6"/>
  <c r="AE747" i="6"/>
  <c r="R751" i="6"/>
  <c r="AF751" i="6"/>
  <c r="Q755" i="6"/>
  <c r="AE755" i="6"/>
  <c r="R759" i="6"/>
  <c r="AE760" i="6"/>
  <c r="S760" i="6"/>
  <c r="AB760" i="6"/>
  <c r="P760" i="6"/>
  <c r="AA760" i="6"/>
  <c r="O760" i="6"/>
  <c r="X760" i="6"/>
  <c r="L768" i="6"/>
  <c r="AA768" i="6"/>
  <c r="Q769" i="6"/>
  <c r="AA776" i="6"/>
  <c r="O776" i="6"/>
  <c r="X776" i="6"/>
  <c r="L776" i="6"/>
  <c r="W776" i="6"/>
  <c r="K776" i="6"/>
  <c r="V776" i="6"/>
  <c r="J776" i="6"/>
  <c r="AC776" i="6"/>
  <c r="R747" i="6"/>
  <c r="AG747" i="6"/>
  <c r="S751" i="6"/>
  <c r="AG751" i="6"/>
  <c r="R755" i="6"/>
  <c r="AG755" i="6"/>
  <c r="S759" i="6"/>
  <c r="M768" i="6"/>
  <c r="AB768" i="6"/>
  <c r="M776" i="6"/>
  <c r="AD776" i="6"/>
  <c r="AD784" i="6"/>
  <c r="S747" i="6"/>
  <c r="AE748" i="6"/>
  <c r="S748" i="6"/>
  <c r="AA748" i="6"/>
  <c r="O748" i="6"/>
  <c r="W748" i="6"/>
  <c r="T751" i="6"/>
  <c r="AA752" i="6"/>
  <c r="O752" i="6"/>
  <c r="W752" i="6"/>
  <c r="K752" i="6"/>
  <c r="X752" i="6"/>
  <c r="S755" i="6"/>
  <c r="W756" i="6"/>
  <c r="K756" i="6"/>
  <c r="AE756" i="6"/>
  <c r="S756" i="6"/>
  <c r="X756" i="6"/>
  <c r="U759" i="6"/>
  <c r="AC762" i="6"/>
  <c r="Q762" i="6"/>
  <c r="Z762" i="6"/>
  <c r="N762" i="6"/>
  <c r="Y762" i="6"/>
  <c r="M762" i="6"/>
  <c r="X762" i="6"/>
  <c r="N768" i="6"/>
  <c r="AC768" i="6"/>
  <c r="U769" i="6"/>
  <c r="AC774" i="6"/>
  <c r="Q774" i="6"/>
  <c r="Z774" i="6"/>
  <c r="N774" i="6"/>
  <c r="Y774" i="6"/>
  <c r="M774" i="6"/>
  <c r="X774" i="6"/>
  <c r="L774" i="6"/>
  <c r="AB774" i="6"/>
  <c r="N776" i="6"/>
  <c r="AE776" i="6"/>
  <c r="AF784" i="6"/>
  <c r="AB787" i="6"/>
  <c r="P787" i="6"/>
  <c r="Z787" i="6"/>
  <c r="N787" i="6"/>
  <c r="Y787" i="6"/>
  <c r="M787" i="6"/>
  <c r="X787" i="6"/>
  <c r="L787" i="6"/>
  <c r="W787" i="6"/>
  <c r="K787" i="6"/>
  <c r="V787" i="6"/>
  <c r="J787" i="6"/>
  <c r="AE787" i="6"/>
  <c r="S787" i="6"/>
  <c r="AE801" i="6"/>
  <c r="S801" i="6"/>
  <c r="AD801" i="6"/>
  <c r="R801" i="6"/>
  <c r="Y801" i="6"/>
  <c r="M801" i="6"/>
  <c r="W801" i="6"/>
  <c r="V801" i="6"/>
  <c r="U801" i="6"/>
  <c r="T801" i="6"/>
  <c r="Q801" i="6"/>
  <c r="AG801" i="6"/>
  <c r="P801" i="6"/>
  <c r="AF801" i="6"/>
  <c r="O801" i="6"/>
  <c r="AC801" i="6"/>
  <c r="N801" i="6"/>
  <c r="AB801" i="6"/>
  <c r="L801" i="6"/>
  <c r="AA801" i="6"/>
  <c r="K801" i="6"/>
  <c r="U697" i="6"/>
  <c r="AG697" i="6"/>
  <c r="U710" i="6"/>
  <c r="AG710" i="6"/>
  <c r="R713" i="6"/>
  <c r="AD713" i="6"/>
  <c r="M718" i="6"/>
  <c r="Y718" i="6"/>
  <c r="L719" i="6"/>
  <c r="X719" i="6"/>
  <c r="U722" i="6"/>
  <c r="AG722" i="6"/>
  <c r="T723" i="6"/>
  <c r="AF723" i="6"/>
  <c r="R725" i="6"/>
  <c r="AD725" i="6"/>
  <c r="M731" i="6"/>
  <c r="Y731" i="6"/>
  <c r="L732" i="6"/>
  <c r="X732" i="6"/>
  <c r="L735" i="6"/>
  <c r="Y735" i="6"/>
  <c r="M736" i="6"/>
  <c r="Z736" i="6"/>
  <c r="S741" i="6"/>
  <c r="AF741" i="6"/>
  <c r="X743" i="6"/>
  <c r="L743" i="6"/>
  <c r="AF743" i="6"/>
  <c r="T743" i="6"/>
  <c r="W743" i="6"/>
  <c r="M744" i="6"/>
  <c r="AA744" i="6"/>
  <c r="U747" i="6"/>
  <c r="J748" i="6"/>
  <c r="X748" i="6"/>
  <c r="M749" i="6"/>
  <c r="AB749" i="6"/>
  <c r="U751" i="6"/>
  <c r="J752" i="6"/>
  <c r="Y752" i="6"/>
  <c r="O753" i="6"/>
  <c r="AC753" i="6"/>
  <c r="U755" i="6"/>
  <c r="J756" i="6"/>
  <c r="Y756" i="6"/>
  <c r="N757" i="6"/>
  <c r="AC757" i="6"/>
  <c r="V759" i="6"/>
  <c r="L760" i="6"/>
  <c r="AC760" i="6"/>
  <c r="J762" i="6"/>
  <c r="AA762" i="6"/>
  <c r="P765" i="6"/>
  <c r="AE765" i="6"/>
  <c r="O768" i="6"/>
  <c r="AD768" i="6"/>
  <c r="W769" i="6"/>
  <c r="M771" i="6"/>
  <c r="AG771" i="6"/>
  <c r="J774" i="6"/>
  <c r="AD774" i="6"/>
  <c r="P776" i="6"/>
  <c r="AF776" i="6"/>
  <c r="V781" i="6"/>
  <c r="J781" i="6"/>
  <c r="AF781" i="6"/>
  <c r="T781" i="6"/>
  <c r="AE781" i="6"/>
  <c r="S781" i="6"/>
  <c r="AD781" i="6"/>
  <c r="R781" i="6"/>
  <c r="AC781" i="6"/>
  <c r="Q781" i="6"/>
  <c r="AB781" i="6"/>
  <c r="P781" i="6"/>
  <c r="AG781" i="6"/>
  <c r="AF783" i="6"/>
  <c r="T783" i="6"/>
  <c r="AD783" i="6"/>
  <c r="R783" i="6"/>
  <c r="AC783" i="6"/>
  <c r="Q783" i="6"/>
  <c r="AB783" i="6"/>
  <c r="P783" i="6"/>
  <c r="AA783" i="6"/>
  <c r="O783" i="6"/>
  <c r="Z783" i="6"/>
  <c r="N783" i="6"/>
  <c r="AG783" i="6"/>
  <c r="AC786" i="6"/>
  <c r="Q786" i="6"/>
  <c r="AA786" i="6"/>
  <c r="O786" i="6"/>
  <c r="Z786" i="6"/>
  <c r="N786" i="6"/>
  <c r="Y786" i="6"/>
  <c r="M786" i="6"/>
  <c r="X786" i="6"/>
  <c r="L786" i="6"/>
  <c r="W786" i="6"/>
  <c r="K786" i="6"/>
  <c r="AF786" i="6"/>
  <c r="T786" i="6"/>
  <c r="O787" i="6"/>
  <c r="S713" i="6"/>
  <c r="AE713" i="6"/>
  <c r="Z718" i="6"/>
  <c r="M719" i="6"/>
  <c r="Y719" i="6"/>
  <c r="U723" i="6"/>
  <c r="AG723" i="6"/>
  <c r="S725" i="6"/>
  <c r="AE725" i="6"/>
  <c r="N731" i="6"/>
  <c r="Z731" i="6"/>
  <c r="M732" i="6"/>
  <c r="Y732" i="6"/>
  <c r="M735" i="6"/>
  <c r="Z735" i="6"/>
  <c r="N736" i="6"/>
  <c r="AA736" i="6"/>
  <c r="T741" i="6"/>
  <c r="N744" i="6"/>
  <c r="AB744" i="6"/>
  <c r="K748" i="6"/>
  <c r="Y748" i="6"/>
  <c r="O749" i="6"/>
  <c r="AC749" i="6"/>
  <c r="L752" i="6"/>
  <c r="Z752" i="6"/>
  <c r="P753" i="6"/>
  <c r="AD753" i="6"/>
  <c r="L756" i="6"/>
  <c r="Z756" i="6"/>
  <c r="O757" i="6"/>
  <c r="AF757" i="6"/>
  <c r="M760" i="6"/>
  <c r="AD760" i="6"/>
  <c r="K762" i="6"/>
  <c r="AB762" i="6"/>
  <c r="AA764" i="6"/>
  <c r="O764" i="6"/>
  <c r="X764" i="6"/>
  <c r="L764" i="6"/>
  <c r="W764" i="6"/>
  <c r="K764" i="6"/>
  <c r="Z764" i="6"/>
  <c r="P768" i="6"/>
  <c r="AG768" i="6"/>
  <c r="AE772" i="6"/>
  <c r="S772" i="6"/>
  <c r="AB772" i="6"/>
  <c r="P772" i="6"/>
  <c r="AA772" i="6"/>
  <c r="O772" i="6"/>
  <c r="Z772" i="6"/>
  <c r="N772" i="6"/>
  <c r="Y772" i="6"/>
  <c r="K774" i="6"/>
  <c r="AE774" i="6"/>
  <c r="Q776" i="6"/>
  <c r="AG776" i="6"/>
  <c r="AE784" i="6"/>
  <c r="S784" i="6"/>
  <c r="AC784" i="6"/>
  <c r="Q784" i="6"/>
  <c r="AB784" i="6"/>
  <c r="P784" i="6"/>
  <c r="AA784" i="6"/>
  <c r="O784" i="6"/>
  <c r="Z784" i="6"/>
  <c r="N784" i="6"/>
  <c r="Y784" i="6"/>
  <c r="M784" i="6"/>
  <c r="V784" i="6"/>
  <c r="Q787" i="6"/>
  <c r="Z806" i="6"/>
  <c r="N806" i="6"/>
  <c r="Y806" i="6"/>
  <c r="M806" i="6"/>
  <c r="AF806" i="6"/>
  <c r="T806" i="6"/>
  <c r="V806" i="6"/>
  <c r="U806" i="6"/>
  <c r="S806" i="6"/>
  <c r="R806" i="6"/>
  <c r="AG806" i="6"/>
  <c r="Q806" i="6"/>
  <c r="AE806" i="6"/>
  <c r="P806" i="6"/>
  <c r="AD806" i="6"/>
  <c r="O806" i="6"/>
  <c r="AC806" i="6"/>
  <c r="L806" i="6"/>
  <c r="AB806" i="6"/>
  <c r="K806" i="6"/>
  <c r="AA806" i="6"/>
  <c r="J806" i="6"/>
  <c r="AF747" i="6"/>
  <c r="T747" i="6"/>
  <c r="AB747" i="6"/>
  <c r="P747" i="6"/>
  <c r="W747" i="6"/>
  <c r="AB751" i="6"/>
  <c r="P751" i="6"/>
  <c r="X751" i="6"/>
  <c r="L751" i="6"/>
  <c r="W751" i="6"/>
  <c r="X755" i="6"/>
  <c r="L755" i="6"/>
  <c r="AF755" i="6"/>
  <c r="T755" i="6"/>
  <c r="W755" i="6"/>
  <c r="AF759" i="6"/>
  <c r="T759" i="6"/>
  <c r="AC759" i="6"/>
  <c r="Q759" i="6"/>
  <c r="AB759" i="6"/>
  <c r="P759" i="6"/>
  <c r="X759" i="6"/>
  <c r="Q768" i="6"/>
  <c r="V769" i="6"/>
  <c r="J769" i="6"/>
  <c r="AE769" i="6"/>
  <c r="S769" i="6"/>
  <c r="AD769" i="6"/>
  <c r="R769" i="6"/>
  <c r="Y769" i="6"/>
  <c r="O774" i="6"/>
  <c r="AF774" i="6"/>
  <c r="R776" i="6"/>
  <c r="J784" i="6"/>
  <c r="R787" i="6"/>
  <c r="U713" i="6"/>
  <c r="AG713" i="6"/>
  <c r="AB718" i="6"/>
  <c r="O719" i="6"/>
  <c r="AA719" i="6"/>
  <c r="U725" i="6"/>
  <c r="AG725" i="6"/>
  <c r="O732" i="6"/>
  <c r="AA732" i="6"/>
  <c r="O735" i="6"/>
  <c r="AB735" i="6"/>
  <c r="Z741" i="6"/>
  <c r="N741" i="6"/>
  <c r="V741" i="6"/>
  <c r="P744" i="6"/>
  <c r="AD744" i="6"/>
  <c r="J747" i="6"/>
  <c r="X747" i="6"/>
  <c r="M748" i="6"/>
  <c r="AB748" i="6"/>
  <c r="J751" i="6"/>
  <c r="Y751" i="6"/>
  <c r="N752" i="6"/>
  <c r="AC752" i="6"/>
  <c r="J755" i="6"/>
  <c r="Y755" i="6"/>
  <c r="N756" i="6"/>
  <c r="AB756" i="6"/>
  <c r="J759" i="6"/>
  <c r="Y759" i="6"/>
  <c r="Q760" i="6"/>
  <c r="AG760" i="6"/>
  <c r="O762" i="6"/>
  <c r="AE762" i="6"/>
  <c r="R768" i="6"/>
  <c r="K769" i="6"/>
  <c r="Z769" i="6"/>
  <c r="AG774" i="6"/>
  <c r="S776" i="6"/>
  <c r="X795" i="6"/>
  <c r="L795" i="6"/>
  <c r="AE795" i="6"/>
  <c r="S795" i="6"/>
  <c r="V795" i="6"/>
  <c r="T795" i="6"/>
  <c r="AG795" i="6"/>
  <c r="R795" i="6"/>
  <c r="AF795" i="6"/>
  <c r="Q795" i="6"/>
  <c r="AD795" i="6"/>
  <c r="P795" i="6"/>
  <c r="AC795" i="6"/>
  <c r="O795" i="6"/>
  <c r="AA795" i="6"/>
  <c r="M795" i="6"/>
  <c r="Z795" i="6"/>
  <c r="K795" i="6"/>
  <c r="U689" i="6"/>
  <c r="M697" i="6"/>
  <c r="U701" i="6"/>
  <c r="M710" i="6"/>
  <c r="J713" i="6"/>
  <c r="U714" i="6"/>
  <c r="Q718" i="6"/>
  <c r="P719" i="6"/>
  <c r="M722" i="6"/>
  <c r="L723" i="6"/>
  <c r="J725" i="6"/>
  <c r="U726" i="6"/>
  <c r="Q731" i="6"/>
  <c r="P732" i="6"/>
  <c r="P735" i="6"/>
  <c r="AC735" i="6"/>
  <c r="Q736" i="6"/>
  <c r="AD736" i="6"/>
  <c r="AA740" i="6"/>
  <c r="O740" i="6"/>
  <c r="V740" i="6"/>
  <c r="J741" i="6"/>
  <c r="W741" i="6"/>
  <c r="N743" i="6"/>
  <c r="AB743" i="6"/>
  <c r="Q744" i="6"/>
  <c r="AF744" i="6"/>
  <c r="K747" i="6"/>
  <c r="Y747" i="6"/>
  <c r="N748" i="6"/>
  <c r="AC748" i="6"/>
  <c r="S749" i="6"/>
  <c r="AG749" i="6"/>
  <c r="K751" i="6"/>
  <c r="Z751" i="6"/>
  <c r="P752" i="6"/>
  <c r="AD752" i="6"/>
  <c r="S753" i="6"/>
  <c r="AG753" i="6"/>
  <c r="K755" i="6"/>
  <c r="Z755" i="6"/>
  <c r="O756" i="6"/>
  <c r="AC756" i="6"/>
  <c r="T757" i="6"/>
  <c r="K759" i="6"/>
  <c r="Z759" i="6"/>
  <c r="R760" i="6"/>
  <c r="AD761" i="6"/>
  <c r="R761" i="6"/>
  <c r="AA761" i="6"/>
  <c r="O761" i="6"/>
  <c r="Z761" i="6"/>
  <c r="N761" i="6"/>
  <c r="X761" i="6"/>
  <c r="P762" i="6"/>
  <c r="AF762" i="6"/>
  <c r="N764" i="6"/>
  <c r="AD764" i="6"/>
  <c r="T765" i="6"/>
  <c r="U768" i="6"/>
  <c r="L769" i="6"/>
  <c r="AA769" i="6"/>
  <c r="U771" i="6"/>
  <c r="L772" i="6"/>
  <c r="AF772" i="6"/>
  <c r="R774" i="6"/>
  <c r="AB775" i="6"/>
  <c r="P775" i="6"/>
  <c r="Y775" i="6"/>
  <c r="M775" i="6"/>
  <c r="X775" i="6"/>
  <c r="L775" i="6"/>
  <c r="W775" i="6"/>
  <c r="K775" i="6"/>
  <c r="AC775" i="6"/>
  <c r="T776" i="6"/>
  <c r="N781" i="6"/>
  <c r="M783" i="6"/>
  <c r="L784" i="6"/>
  <c r="S786" i="6"/>
  <c r="U787" i="6"/>
  <c r="J795" i="6"/>
  <c r="AA815" i="6"/>
  <c r="AD815" i="6"/>
  <c r="Q815" i="6"/>
  <c r="AC815" i="6"/>
  <c r="P815" i="6"/>
  <c r="AB815" i="6"/>
  <c r="O815" i="6"/>
  <c r="W815" i="6"/>
  <c r="K815" i="6"/>
  <c r="Z815" i="6"/>
  <c r="AD824" i="6"/>
  <c r="R824" i="6"/>
  <c r="AA824" i="6"/>
  <c r="O824" i="6"/>
  <c r="Y824" i="6"/>
  <c r="M824" i="6"/>
  <c r="W824" i="6"/>
  <c r="V824" i="6"/>
  <c r="U824" i="6"/>
  <c r="T824" i="6"/>
  <c r="S824" i="6"/>
  <c r="AF824" i="6"/>
  <c r="P824" i="6"/>
  <c r="AE824" i="6"/>
  <c r="N824" i="6"/>
  <c r="AB838" i="6"/>
  <c r="P838" i="6"/>
  <c r="Y838" i="6"/>
  <c r="M838" i="6"/>
  <c r="W838" i="6"/>
  <c r="K838" i="6"/>
  <c r="X838" i="6"/>
  <c r="V838" i="6"/>
  <c r="U838" i="6"/>
  <c r="T838" i="6"/>
  <c r="S838" i="6"/>
  <c r="AG838" i="6"/>
  <c r="R838" i="6"/>
  <c r="AF838" i="6"/>
  <c r="Q838" i="6"/>
  <c r="AE838" i="6"/>
  <c r="O838" i="6"/>
  <c r="AD838" i="6"/>
  <c r="N838" i="6"/>
  <c r="AC838" i="6"/>
  <c r="L838" i="6"/>
  <c r="U785" i="6"/>
  <c r="AG785" i="6"/>
  <c r="AC803" i="6"/>
  <c r="Q803" i="6"/>
  <c r="AB803" i="6"/>
  <c r="P803" i="6"/>
  <c r="W803" i="6"/>
  <c r="K803" i="6"/>
  <c r="Y803" i="6"/>
  <c r="O809" i="6"/>
  <c r="AE809" i="6"/>
  <c r="AE813" i="6"/>
  <c r="S813" i="6"/>
  <c r="AD813" i="6"/>
  <c r="R813" i="6"/>
  <c r="AC813" i="6"/>
  <c r="Q813" i="6"/>
  <c r="Y813" i="6"/>
  <c r="M813" i="6"/>
  <c r="Z813" i="6"/>
  <c r="L815" i="6"/>
  <c r="AF815" i="6"/>
  <c r="AA816" i="6"/>
  <c r="W819" i="6"/>
  <c r="K819" i="6"/>
  <c r="AF819" i="6"/>
  <c r="T819" i="6"/>
  <c r="AD819" i="6"/>
  <c r="R819" i="6"/>
  <c r="U819" i="6"/>
  <c r="S819" i="6"/>
  <c r="Q819" i="6"/>
  <c r="AB819" i="6"/>
  <c r="M819" i="6"/>
  <c r="AE819" i="6"/>
  <c r="K824" i="6"/>
  <c r="Z838" i="6"/>
  <c r="Y794" i="6"/>
  <c r="M794" i="6"/>
  <c r="AF794" i="6"/>
  <c r="T794" i="6"/>
  <c r="W794" i="6"/>
  <c r="X808" i="6"/>
  <c r="L808" i="6"/>
  <c r="W808" i="6"/>
  <c r="K808" i="6"/>
  <c r="AD808" i="6"/>
  <c r="R808" i="6"/>
  <c r="Z808" i="6"/>
  <c r="P809" i="6"/>
  <c r="AF809" i="6"/>
  <c r="M815" i="6"/>
  <c r="AG815" i="6"/>
  <c r="L824" i="6"/>
  <c r="AA838" i="6"/>
  <c r="AA864" i="6"/>
  <c r="O864" i="6"/>
  <c r="AF864" i="6"/>
  <c r="S864" i="6"/>
  <c r="AD864" i="6"/>
  <c r="Q864" i="6"/>
  <c r="AC864" i="6"/>
  <c r="P864" i="6"/>
  <c r="AB864" i="6"/>
  <c r="N864" i="6"/>
  <c r="W864" i="6"/>
  <c r="J864" i="6"/>
  <c r="AE864" i="6"/>
  <c r="Z864" i="6"/>
  <c r="Y864" i="6"/>
  <c r="X864" i="6"/>
  <c r="V864" i="6"/>
  <c r="U864" i="6"/>
  <c r="T864" i="6"/>
  <c r="R864" i="6"/>
  <c r="M864" i="6"/>
  <c r="L864" i="6"/>
  <c r="AG864" i="6"/>
  <c r="N815" i="6"/>
  <c r="Z816" i="6"/>
  <c r="N816" i="6"/>
  <c r="AG816" i="6"/>
  <c r="U816" i="6"/>
  <c r="AF816" i="6"/>
  <c r="R816" i="6"/>
  <c r="AE816" i="6"/>
  <c r="Q816" i="6"/>
  <c r="AD816" i="6"/>
  <c r="P816" i="6"/>
  <c r="Y816" i="6"/>
  <c r="K816" i="6"/>
  <c r="AC816" i="6"/>
  <c r="Q824" i="6"/>
  <c r="K864" i="6"/>
  <c r="Q780" i="6"/>
  <c r="AC780" i="6"/>
  <c r="L785" i="6"/>
  <c r="X785" i="6"/>
  <c r="U788" i="6"/>
  <c r="AG788" i="6"/>
  <c r="S792" i="6"/>
  <c r="AG792" i="6"/>
  <c r="K794" i="6"/>
  <c r="Z794" i="6"/>
  <c r="S796" i="6"/>
  <c r="AG796" i="6"/>
  <c r="AF800" i="6"/>
  <c r="T800" i="6"/>
  <c r="AE800" i="6"/>
  <c r="S800" i="6"/>
  <c r="Z800" i="6"/>
  <c r="N800" i="6"/>
  <c r="X800" i="6"/>
  <c r="M803" i="6"/>
  <c r="AD803" i="6"/>
  <c r="M808" i="6"/>
  <c r="AB808" i="6"/>
  <c r="S809" i="6"/>
  <c r="U812" i="6"/>
  <c r="L813" i="6"/>
  <c r="AF813" i="6"/>
  <c r="R815" i="6"/>
  <c r="J816" i="6"/>
  <c r="Y817" i="6"/>
  <c r="M817" i="6"/>
  <c r="V817" i="6"/>
  <c r="J817" i="6"/>
  <c r="AF817" i="6"/>
  <c r="T817" i="6"/>
  <c r="X817" i="6"/>
  <c r="W817" i="6"/>
  <c r="U817" i="6"/>
  <c r="AE817" i="6"/>
  <c r="P817" i="6"/>
  <c r="AD817" i="6"/>
  <c r="N819" i="6"/>
  <c r="X824" i="6"/>
  <c r="U777" i="6"/>
  <c r="AG777" i="6"/>
  <c r="R780" i="6"/>
  <c r="AD780" i="6"/>
  <c r="M785" i="6"/>
  <c r="Y785" i="6"/>
  <c r="J788" i="6"/>
  <c r="V788" i="6"/>
  <c r="U789" i="6"/>
  <c r="AG789" i="6"/>
  <c r="T792" i="6"/>
  <c r="L794" i="6"/>
  <c r="AA794" i="6"/>
  <c r="T796" i="6"/>
  <c r="W797" i="6"/>
  <c r="K797" i="6"/>
  <c r="V797" i="6"/>
  <c r="J797" i="6"/>
  <c r="AC797" i="6"/>
  <c r="Q797" i="6"/>
  <c r="Z797" i="6"/>
  <c r="J800" i="6"/>
  <c r="Y800" i="6"/>
  <c r="N803" i="6"/>
  <c r="AE803" i="6"/>
  <c r="U804" i="6"/>
  <c r="N808" i="6"/>
  <c r="AC808" i="6"/>
  <c r="T809" i="6"/>
  <c r="V812" i="6"/>
  <c r="N813" i="6"/>
  <c r="AG813" i="6"/>
  <c r="S815" i="6"/>
  <c r="L816" i="6"/>
  <c r="K817" i="6"/>
  <c r="AG817" i="6"/>
  <c r="O819" i="6"/>
  <c r="Z824" i="6"/>
  <c r="U754" i="6"/>
  <c r="AG754" i="6"/>
  <c r="U766" i="6"/>
  <c r="AG766" i="6"/>
  <c r="T767" i="6"/>
  <c r="AF767" i="6"/>
  <c r="J777" i="6"/>
  <c r="V777" i="6"/>
  <c r="U778" i="6"/>
  <c r="AG778" i="6"/>
  <c r="T779" i="6"/>
  <c r="AF779" i="6"/>
  <c r="S780" i="6"/>
  <c r="AE780" i="6"/>
  <c r="N785" i="6"/>
  <c r="Z785" i="6"/>
  <c r="K788" i="6"/>
  <c r="W788" i="6"/>
  <c r="J789" i="6"/>
  <c r="V789" i="6"/>
  <c r="U790" i="6"/>
  <c r="AG790" i="6"/>
  <c r="T791" i="6"/>
  <c r="AF791" i="6"/>
  <c r="U792" i="6"/>
  <c r="N794" i="6"/>
  <c r="AB794" i="6"/>
  <c r="U796" i="6"/>
  <c r="L797" i="6"/>
  <c r="AA797" i="6"/>
  <c r="K800" i="6"/>
  <c r="AA800" i="6"/>
  <c r="AD802" i="6"/>
  <c r="R802" i="6"/>
  <c r="AC802" i="6"/>
  <c r="Q802" i="6"/>
  <c r="X802" i="6"/>
  <c r="L802" i="6"/>
  <c r="Y802" i="6"/>
  <c r="O803" i="6"/>
  <c r="AF803" i="6"/>
  <c r="W804" i="6"/>
  <c r="O808" i="6"/>
  <c r="AE808" i="6"/>
  <c r="U809" i="6"/>
  <c r="W812" i="6"/>
  <c r="O813" i="6"/>
  <c r="AD814" i="6"/>
  <c r="R814" i="6"/>
  <c r="AC814" i="6"/>
  <c r="Q814" i="6"/>
  <c r="AB814" i="6"/>
  <c r="P814" i="6"/>
  <c r="X814" i="6"/>
  <c r="L814" i="6"/>
  <c r="Z814" i="6"/>
  <c r="T815" i="6"/>
  <c r="M816" i="6"/>
  <c r="L817" i="6"/>
  <c r="P819" i="6"/>
  <c r="AB824" i="6"/>
  <c r="AB826" i="6"/>
  <c r="P826" i="6"/>
  <c r="Y826" i="6"/>
  <c r="M826" i="6"/>
  <c r="W826" i="6"/>
  <c r="K826" i="6"/>
  <c r="U826" i="6"/>
  <c r="T826" i="6"/>
  <c r="S826" i="6"/>
  <c r="AG826" i="6"/>
  <c r="R826" i="6"/>
  <c r="AF826" i="6"/>
  <c r="Q826" i="6"/>
  <c r="AD826" i="6"/>
  <c r="N826" i="6"/>
  <c r="AC826" i="6"/>
  <c r="L826" i="6"/>
  <c r="U767" i="6"/>
  <c r="AG767" i="6"/>
  <c r="K777" i="6"/>
  <c r="W777" i="6"/>
  <c r="U779" i="6"/>
  <c r="AG779" i="6"/>
  <c r="T780" i="6"/>
  <c r="AF780" i="6"/>
  <c r="O785" i="6"/>
  <c r="AA785" i="6"/>
  <c r="L788" i="6"/>
  <c r="X788" i="6"/>
  <c r="K789" i="6"/>
  <c r="W789" i="6"/>
  <c r="U791" i="6"/>
  <c r="AG791" i="6"/>
  <c r="O794" i="6"/>
  <c r="AC794" i="6"/>
  <c r="M797" i="6"/>
  <c r="AB797" i="6"/>
  <c r="L800" i="6"/>
  <c r="AB800" i="6"/>
  <c r="R803" i="6"/>
  <c r="AG803" i="6"/>
  <c r="Y807" i="6"/>
  <c r="M807" i="6"/>
  <c r="X807" i="6"/>
  <c r="L807" i="6"/>
  <c r="AE807" i="6"/>
  <c r="S807" i="6"/>
  <c r="Z807" i="6"/>
  <c r="P808" i="6"/>
  <c r="AF808" i="6"/>
  <c r="X809" i="6"/>
  <c r="P813" i="6"/>
  <c r="U815" i="6"/>
  <c r="O816" i="6"/>
  <c r="N817" i="6"/>
  <c r="V819" i="6"/>
  <c r="AC824" i="6"/>
  <c r="W831" i="6"/>
  <c r="K831" i="6"/>
  <c r="AF831" i="6"/>
  <c r="T831" i="6"/>
  <c r="AD831" i="6"/>
  <c r="R831" i="6"/>
  <c r="X831" i="6"/>
  <c r="V831" i="6"/>
  <c r="U831" i="6"/>
  <c r="S831" i="6"/>
  <c r="Q831" i="6"/>
  <c r="AG831" i="6"/>
  <c r="P831" i="6"/>
  <c r="AE831" i="6"/>
  <c r="O831" i="6"/>
  <c r="AC831" i="6"/>
  <c r="N831" i="6"/>
  <c r="AB831" i="6"/>
  <c r="M831" i="6"/>
  <c r="AB847" i="6"/>
  <c r="P847" i="6"/>
  <c r="AF847" i="6"/>
  <c r="S847" i="6"/>
  <c r="AC847" i="6"/>
  <c r="O847" i="6"/>
  <c r="AA847" i="6"/>
  <c r="N847" i="6"/>
  <c r="Z847" i="6"/>
  <c r="M847" i="6"/>
  <c r="Y847" i="6"/>
  <c r="L847" i="6"/>
  <c r="AE847" i="6"/>
  <c r="AD847" i="6"/>
  <c r="X847" i="6"/>
  <c r="W847" i="6"/>
  <c r="V847" i="6"/>
  <c r="U847" i="6"/>
  <c r="T847" i="6"/>
  <c r="R847" i="6"/>
  <c r="Q847" i="6"/>
  <c r="K847" i="6"/>
  <c r="U780" i="6"/>
  <c r="AG780" i="6"/>
  <c r="P785" i="6"/>
  <c r="AB785" i="6"/>
  <c r="AA792" i="6"/>
  <c r="O792" i="6"/>
  <c r="V792" i="6"/>
  <c r="J792" i="6"/>
  <c r="X792" i="6"/>
  <c r="P794" i="6"/>
  <c r="AD794" i="6"/>
  <c r="W796" i="6"/>
  <c r="K796" i="6"/>
  <c r="AD796" i="6"/>
  <c r="R796" i="6"/>
  <c r="X796" i="6"/>
  <c r="M800" i="6"/>
  <c r="AC800" i="6"/>
  <c r="S803" i="6"/>
  <c r="AB804" i="6"/>
  <c r="P804" i="6"/>
  <c r="AA804" i="6"/>
  <c r="O804" i="6"/>
  <c r="V804" i="6"/>
  <c r="J804" i="6"/>
  <c r="Y804" i="6"/>
  <c r="Q808" i="6"/>
  <c r="AG808" i="6"/>
  <c r="AF812" i="6"/>
  <c r="T812" i="6"/>
  <c r="AE812" i="6"/>
  <c r="S812" i="6"/>
  <c r="AD812" i="6"/>
  <c r="R812" i="6"/>
  <c r="Z812" i="6"/>
  <c r="N812" i="6"/>
  <c r="Y812" i="6"/>
  <c r="T813" i="6"/>
  <c r="V815" i="6"/>
  <c r="S816" i="6"/>
  <c r="O817" i="6"/>
  <c r="X819" i="6"/>
  <c r="AG824" i="6"/>
  <c r="S808" i="6"/>
  <c r="W809" i="6"/>
  <c r="K809" i="6"/>
  <c r="V809" i="6"/>
  <c r="J809" i="6"/>
  <c r="AC809" i="6"/>
  <c r="Q809" i="6"/>
  <c r="Z809" i="6"/>
  <c r="X815" i="6"/>
  <c r="T816" i="6"/>
  <c r="U734" i="6"/>
  <c r="U746" i="6"/>
  <c r="M754" i="6"/>
  <c r="U758" i="6"/>
  <c r="M766" i="6"/>
  <c r="L767" i="6"/>
  <c r="U770" i="6"/>
  <c r="N777" i="6"/>
  <c r="M778" i="6"/>
  <c r="L779" i="6"/>
  <c r="K780" i="6"/>
  <c r="U782" i="6"/>
  <c r="R785" i="6"/>
  <c r="O788" i="6"/>
  <c r="N789" i="6"/>
  <c r="M790" i="6"/>
  <c r="L791" i="6"/>
  <c r="L792" i="6"/>
  <c r="Z792" i="6"/>
  <c r="R794" i="6"/>
  <c r="AG794" i="6"/>
  <c r="L796" i="6"/>
  <c r="Z796" i="6"/>
  <c r="P797" i="6"/>
  <c r="AF797" i="6"/>
  <c r="P800" i="6"/>
  <c r="AG800" i="6"/>
  <c r="N802" i="6"/>
  <c r="AE802" i="6"/>
  <c r="U803" i="6"/>
  <c r="L804" i="6"/>
  <c r="AC804" i="6"/>
  <c r="N807" i="6"/>
  <c r="AC807" i="6"/>
  <c r="T808" i="6"/>
  <c r="L809" i="6"/>
  <c r="AA809" i="6"/>
  <c r="K812" i="6"/>
  <c r="AB812" i="6"/>
  <c r="V813" i="6"/>
  <c r="N814" i="6"/>
  <c r="AG814" i="6"/>
  <c r="Y815" i="6"/>
  <c r="V816" i="6"/>
  <c r="R817" i="6"/>
  <c r="Z819" i="6"/>
  <c r="X826" i="6"/>
  <c r="Y831" i="6"/>
  <c r="AA848" i="6"/>
  <c r="O848" i="6"/>
  <c r="AG848" i="6"/>
  <c r="T848" i="6"/>
  <c r="AD848" i="6"/>
  <c r="Q848" i="6"/>
  <c r="AC848" i="6"/>
  <c r="P848" i="6"/>
  <c r="AB848" i="6"/>
  <c r="N848" i="6"/>
  <c r="Z848" i="6"/>
  <c r="M848" i="6"/>
  <c r="Y848" i="6"/>
  <c r="AE848" i="6"/>
  <c r="X848" i="6"/>
  <c r="W848" i="6"/>
  <c r="V848" i="6"/>
  <c r="U848" i="6"/>
  <c r="S848" i="6"/>
  <c r="R848" i="6"/>
  <c r="L848" i="6"/>
  <c r="K848" i="6"/>
  <c r="J848" i="6"/>
  <c r="U793" i="6"/>
  <c r="AG793" i="6"/>
  <c r="P798" i="6"/>
  <c r="AB798" i="6"/>
  <c r="O799" i="6"/>
  <c r="AA799" i="6"/>
  <c r="U805" i="6"/>
  <c r="AG805" i="6"/>
  <c r="P810" i="6"/>
  <c r="AB810" i="6"/>
  <c r="O811" i="6"/>
  <c r="AA811" i="6"/>
  <c r="P822" i="6"/>
  <c r="AG822" i="6"/>
  <c r="U825" i="6"/>
  <c r="P829" i="6"/>
  <c r="AE829" i="6"/>
  <c r="P834" i="6"/>
  <c r="AG834" i="6"/>
  <c r="N836" i="6"/>
  <c r="AE836" i="6"/>
  <c r="P841" i="6"/>
  <c r="AF841" i="6"/>
  <c r="S845" i="6"/>
  <c r="P846" i="6"/>
  <c r="V855" i="6"/>
  <c r="J855" i="6"/>
  <c r="AF855" i="6"/>
  <c r="T855" i="6"/>
  <c r="AD855" i="6"/>
  <c r="R855" i="6"/>
  <c r="W855" i="6"/>
  <c r="U855" i="6"/>
  <c r="S855" i="6"/>
  <c r="Q855" i="6"/>
  <c r="AG855" i="6"/>
  <c r="P855" i="6"/>
  <c r="AE855" i="6"/>
  <c r="O855" i="6"/>
  <c r="AC855" i="6"/>
  <c r="N855" i="6"/>
  <c r="AB855" i="6"/>
  <c r="M855" i="6"/>
  <c r="AA855" i="6"/>
  <c r="L855" i="6"/>
  <c r="Z855" i="6"/>
  <c r="AE823" i="6"/>
  <c r="S823" i="6"/>
  <c r="AB823" i="6"/>
  <c r="P823" i="6"/>
  <c r="Z823" i="6"/>
  <c r="N823" i="6"/>
  <c r="X823" i="6"/>
  <c r="Q829" i="6"/>
  <c r="AG829" i="6"/>
  <c r="AE835" i="6"/>
  <c r="S835" i="6"/>
  <c r="AB835" i="6"/>
  <c r="P835" i="6"/>
  <c r="Z835" i="6"/>
  <c r="N835" i="6"/>
  <c r="X835" i="6"/>
  <c r="P836" i="6"/>
  <c r="AF836" i="6"/>
  <c r="S846" i="6"/>
  <c r="Z865" i="6"/>
  <c r="N865" i="6"/>
  <c r="AG865" i="6"/>
  <c r="T865" i="6"/>
  <c r="AE865" i="6"/>
  <c r="R865" i="6"/>
  <c r="AD865" i="6"/>
  <c r="Q865" i="6"/>
  <c r="AC865" i="6"/>
  <c r="P865" i="6"/>
  <c r="X865" i="6"/>
  <c r="K865" i="6"/>
  <c r="AA865" i="6"/>
  <c r="Y865" i="6"/>
  <c r="W865" i="6"/>
  <c r="V865" i="6"/>
  <c r="U865" i="6"/>
  <c r="S865" i="6"/>
  <c r="O865" i="6"/>
  <c r="M865" i="6"/>
  <c r="L865" i="6"/>
  <c r="J865" i="6"/>
  <c r="Q836" i="6"/>
  <c r="AG836" i="6"/>
  <c r="T846" i="6"/>
  <c r="AB865" i="6"/>
  <c r="K823" i="6"/>
  <c r="AA823" i="6"/>
  <c r="AC825" i="6"/>
  <c r="Q825" i="6"/>
  <c r="Z825" i="6"/>
  <c r="N825" i="6"/>
  <c r="X825" i="6"/>
  <c r="L825" i="6"/>
  <c r="Y825" i="6"/>
  <c r="S829" i="6"/>
  <c r="K835" i="6"/>
  <c r="AA835" i="6"/>
  <c r="S836" i="6"/>
  <c r="AC837" i="6"/>
  <c r="Q837" i="6"/>
  <c r="Z837" i="6"/>
  <c r="N837" i="6"/>
  <c r="X837" i="6"/>
  <c r="L837" i="6"/>
  <c r="Y837" i="6"/>
  <c r="S841" i="6"/>
  <c r="V845" i="6"/>
  <c r="U846" i="6"/>
  <c r="AF865" i="6"/>
  <c r="V820" i="6"/>
  <c r="J820" i="6"/>
  <c r="AE820" i="6"/>
  <c r="S820" i="6"/>
  <c r="AC820" i="6"/>
  <c r="Q820" i="6"/>
  <c r="Y820" i="6"/>
  <c r="L823" i="6"/>
  <c r="AC823" i="6"/>
  <c r="J825" i="6"/>
  <c r="AA825" i="6"/>
  <c r="U829" i="6"/>
  <c r="V832" i="6"/>
  <c r="J832" i="6"/>
  <c r="AE832" i="6"/>
  <c r="S832" i="6"/>
  <c r="AC832" i="6"/>
  <c r="Q832" i="6"/>
  <c r="Y832" i="6"/>
  <c r="L835" i="6"/>
  <c r="AC835" i="6"/>
  <c r="T836" i="6"/>
  <c r="J837" i="6"/>
  <c r="AA837" i="6"/>
  <c r="U841" i="6"/>
  <c r="AA845" i="6"/>
  <c r="V846" i="6"/>
  <c r="N793" i="6"/>
  <c r="U798" i="6"/>
  <c r="T799" i="6"/>
  <c r="AF799" i="6"/>
  <c r="N805" i="6"/>
  <c r="U810" i="6"/>
  <c r="T811" i="6"/>
  <c r="AF811" i="6"/>
  <c r="K820" i="6"/>
  <c r="Z820" i="6"/>
  <c r="M823" i="6"/>
  <c r="AD823" i="6"/>
  <c r="K825" i="6"/>
  <c r="AB825" i="6"/>
  <c r="AA827" i="6"/>
  <c r="O827" i="6"/>
  <c r="X827" i="6"/>
  <c r="L827" i="6"/>
  <c r="V827" i="6"/>
  <c r="J827" i="6"/>
  <c r="Z827" i="6"/>
  <c r="W829" i="6"/>
  <c r="K832" i="6"/>
  <c r="Z832" i="6"/>
  <c r="M835" i="6"/>
  <c r="AD835" i="6"/>
  <c r="U836" i="6"/>
  <c r="K837" i="6"/>
  <c r="AB837" i="6"/>
  <c r="AA839" i="6"/>
  <c r="O839" i="6"/>
  <c r="X839" i="6"/>
  <c r="L839" i="6"/>
  <c r="V839" i="6"/>
  <c r="J839" i="6"/>
  <c r="Z839" i="6"/>
  <c r="X841" i="6"/>
  <c r="AB845" i="6"/>
  <c r="W846" i="6"/>
  <c r="U799" i="6"/>
  <c r="U811" i="6"/>
  <c r="L820" i="6"/>
  <c r="AA820" i="6"/>
  <c r="AF822" i="6"/>
  <c r="T822" i="6"/>
  <c r="AC822" i="6"/>
  <c r="Q822" i="6"/>
  <c r="AA822" i="6"/>
  <c r="O822" i="6"/>
  <c r="X822" i="6"/>
  <c r="O823" i="6"/>
  <c r="AF823" i="6"/>
  <c r="M825" i="6"/>
  <c r="AD825" i="6"/>
  <c r="L832" i="6"/>
  <c r="AA832" i="6"/>
  <c r="AF834" i="6"/>
  <c r="T834" i="6"/>
  <c r="AC834" i="6"/>
  <c r="Q834" i="6"/>
  <c r="AA834" i="6"/>
  <c r="O834" i="6"/>
  <c r="X834" i="6"/>
  <c r="O835" i="6"/>
  <c r="AF835" i="6"/>
  <c r="V836" i="6"/>
  <c r="M837" i="6"/>
  <c r="AD837" i="6"/>
  <c r="AE845" i="6"/>
  <c r="AB846" i="6"/>
  <c r="AE825" i="6"/>
  <c r="Y829" i="6"/>
  <c r="M829" i="6"/>
  <c r="V829" i="6"/>
  <c r="J829" i="6"/>
  <c r="AF829" i="6"/>
  <c r="T829" i="6"/>
  <c r="Z829" i="6"/>
  <c r="Q835" i="6"/>
  <c r="AG835" i="6"/>
  <c r="O837" i="6"/>
  <c r="AE837" i="6"/>
  <c r="V841" i="6"/>
  <c r="Z841" i="6"/>
  <c r="M841" i="6"/>
  <c r="W841" i="6"/>
  <c r="J841" i="6"/>
  <c r="AG841" i="6"/>
  <c r="T841" i="6"/>
  <c r="AA841" i="6"/>
  <c r="AD846" i="6"/>
  <c r="AD836" i="6"/>
  <c r="R836" i="6"/>
  <c r="AA836" i="6"/>
  <c r="O836" i="6"/>
  <c r="Y836" i="6"/>
  <c r="M836" i="6"/>
  <c r="X836" i="6"/>
  <c r="AD845" i="6"/>
  <c r="R845" i="6"/>
  <c r="AC845" i="6"/>
  <c r="P845" i="6"/>
  <c r="Z845" i="6"/>
  <c r="M845" i="6"/>
  <c r="Y845" i="6"/>
  <c r="L845" i="6"/>
  <c r="X845" i="6"/>
  <c r="K845" i="6"/>
  <c r="W845" i="6"/>
  <c r="J845" i="6"/>
  <c r="AG845" i="6"/>
  <c r="AC846" i="6"/>
  <c r="Q846" i="6"/>
  <c r="AE846" i="6"/>
  <c r="R846" i="6"/>
  <c r="AA846" i="6"/>
  <c r="N846" i="6"/>
  <c r="Z846" i="6"/>
  <c r="M846" i="6"/>
  <c r="Y846" i="6"/>
  <c r="L846" i="6"/>
  <c r="X846" i="6"/>
  <c r="K846" i="6"/>
  <c r="AG846" i="6"/>
  <c r="AD861" i="6"/>
  <c r="AB861" i="6"/>
  <c r="P861" i="6"/>
  <c r="Z861" i="6"/>
  <c r="N861" i="6"/>
  <c r="X861" i="6"/>
  <c r="L861" i="6"/>
  <c r="AG861" i="6"/>
  <c r="T861" i="6"/>
  <c r="AA861" i="6"/>
  <c r="Y866" i="6"/>
  <c r="M866" i="6"/>
  <c r="U866" i="6"/>
  <c r="AF866" i="6"/>
  <c r="S866" i="6"/>
  <c r="AE866" i="6"/>
  <c r="R866" i="6"/>
  <c r="AD866" i="6"/>
  <c r="Q866" i="6"/>
  <c r="Z866" i="6"/>
  <c r="L866" i="6"/>
  <c r="AC866" i="6"/>
  <c r="V931" i="6"/>
  <c r="J931" i="6"/>
  <c r="AB931" i="6"/>
  <c r="O931" i="6"/>
  <c r="AA931" i="6"/>
  <c r="N931" i="6"/>
  <c r="Y931" i="6"/>
  <c r="L931" i="6"/>
  <c r="X931" i="6"/>
  <c r="K931" i="6"/>
  <c r="U931" i="6"/>
  <c r="AG931" i="6"/>
  <c r="T931" i="6"/>
  <c r="AF931" i="6"/>
  <c r="AE931" i="6"/>
  <c r="AD931" i="6"/>
  <c r="AC931" i="6"/>
  <c r="Z931" i="6"/>
  <c r="W931" i="6"/>
  <c r="S931" i="6"/>
  <c r="R931" i="6"/>
  <c r="Q931" i="6"/>
  <c r="P931" i="6"/>
  <c r="M931" i="6"/>
  <c r="J861" i="6"/>
  <c r="AC861" i="6"/>
  <c r="J866" i="6"/>
  <c r="AG866" i="6"/>
  <c r="V876" i="6"/>
  <c r="J876" i="6"/>
  <c r="Y876" i="6"/>
  <c r="L876" i="6"/>
  <c r="AB876" i="6"/>
  <c r="O876" i="6"/>
  <c r="X876" i="6"/>
  <c r="W876" i="6"/>
  <c r="U876" i="6"/>
  <c r="T876" i="6"/>
  <c r="S876" i="6"/>
  <c r="AG876" i="6"/>
  <c r="R876" i="6"/>
  <c r="AE876" i="6"/>
  <c r="P876" i="6"/>
  <c r="AD876" i="6"/>
  <c r="N876" i="6"/>
  <c r="AC876" i="6"/>
  <c r="M876" i="6"/>
  <c r="R850" i="6"/>
  <c r="AG850" i="6"/>
  <c r="AF857" i="6"/>
  <c r="T857" i="6"/>
  <c r="AD857" i="6"/>
  <c r="R857" i="6"/>
  <c r="AB857" i="6"/>
  <c r="P857" i="6"/>
  <c r="X857" i="6"/>
  <c r="AD859" i="6"/>
  <c r="R859" i="6"/>
  <c r="AB859" i="6"/>
  <c r="P859" i="6"/>
  <c r="Z859" i="6"/>
  <c r="N859" i="6"/>
  <c r="V859" i="6"/>
  <c r="J859" i="6"/>
  <c r="AA859" i="6"/>
  <c r="K861" i="6"/>
  <c r="AE861" i="6"/>
  <c r="K866" i="6"/>
  <c r="K876" i="6"/>
  <c r="AE844" i="6"/>
  <c r="S844" i="6"/>
  <c r="V844" i="6"/>
  <c r="S850" i="6"/>
  <c r="Z851" i="6"/>
  <c r="N851" i="6"/>
  <c r="X851" i="6"/>
  <c r="L851" i="6"/>
  <c r="V851" i="6"/>
  <c r="J851" i="6"/>
  <c r="AA851" i="6"/>
  <c r="W853" i="6"/>
  <c r="J857" i="6"/>
  <c r="Y857" i="6"/>
  <c r="K859" i="6"/>
  <c r="AC859" i="6"/>
  <c r="M861" i="6"/>
  <c r="AF861" i="6"/>
  <c r="N866" i="6"/>
  <c r="V868" i="6"/>
  <c r="Q876" i="6"/>
  <c r="AE879" i="6"/>
  <c r="S879" i="6"/>
  <c r="AA879" i="6"/>
  <c r="N879" i="6"/>
  <c r="AD879" i="6"/>
  <c r="Q879" i="6"/>
  <c r="V879" i="6"/>
  <c r="U879" i="6"/>
  <c r="T879" i="6"/>
  <c r="R879" i="6"/>
  <c r="AG879" i="6"/>
  <c r="P879" i="6"/>
  <c r="AF879" i="6"/>
  <c r="O879" i="6"/>
  <c r="AC879" i="6"/>
  <c r="M879" i="6"/>
  <c r="AB879" i="6"/>
  <c r="L879" i="6"/>
  <c r="Z879" i="6"/>
  <c r="K879" i="6"/>
  <c r="Y879" i="6"/>
  <c r="J879" i="6"/>
  <c r="AE886" i="6"/>
  <c r="S886" i="6"/>
  <c r="Z886" i="6"/>
  <c r="M886" i="6"/>
  <c r="X886" i="6"/>
  <c r="J886" i="6"/>
  <c r="AG886" i="6"/>
  <c r="R886" i="6"/>
  <c r="AB886" i="6"/>
  <c r="N886" i="6"/>
  <c r="AA886" i="6"/>
  <c r="Y886" i="6"/>
  <c r="W886" i="6"/>
  <c r="V886" i="6"/>
  <c r="U886" i="6"/>
  <c r="T886" i="6"/>
  <c r="Q886" i="6"/>
  <c r="P886" i="6"/>
  <c r="O886" i="6"/>
  <c r="AF886" i="6"/>
  <c r="L886" i="6"/>
  <c r="S818" i="6"/>
  <c r="AE818" i="6"/>
  <c r="P821" i="6"/>
  <c r="AB821" i="6"/>
  <c r="U828" i="6"/>
  <c r="AG828" i="6"/>
  <c r="S830" i="6"/>
  <c r="AE830" i="6"/>
  <c r="P833" i="6"/>
  <c r="AB833" i="6"/>
  <c r="U840" i="6"/>
  <c r="AG840" i="6"/>
  <c r="AF843" i="6"/>
  <c r="T843" i="6"/>
  <c r="V843" i="6"/>
  <c r="J844" i="6"/>
  <c r="W844" i="6"/>
  <c r="T850" i="6"/>
  <c r="K851" i="6"/>
  <c r="AB851" i="6"/>
  <c r="K857" i="6"/>
  <c r="Z857" i="6"/>
  <c r="L859" i="6"/>
  <c r="AE859" i="6"/>
  <c r="O861" i="6"/>
  <c r="AC862" i="6"/>
  <c r="Q862" i="6"/>
  <c r="AD862" i="6"/>
  <c r="P862" i="6"/>
  <c r="AA862" i="6"/>
  <c r="N862" i="6"/>
  <c r="Z862" i="6"/>
  <c r="M862" i="6"/>
  <c r="Y862" i="6"/>
  <c r="L862" i="6"/>
  <c r="U862" i="6"/>
  <c r="AF862" i="6"/>
  <c r="O866" i="6"/>
  <c r="Y868" i="6"/>
  <c r="Z876" i="6"/>
  <c r="W879" i="6"/>
  <c r="K886" i="6"/>
  <c r="X893" i="6"/>
  <c r="L893" i="6"/>
  <c r="U893" i="6"/>
  <c r="AE893" i="6"/>
  <c r="R893" i="6"/>
  <c r="AC893" i="6"/>
  <c r="N893" i="6"/>
  <c r="AA893" i="6"/>
  <c r="K893" i="6"/>
  <c r="W893" i="6"/>
  <c r="V893" i="6"/>
  <c r="S893" i="6"/>
  <c r="AG893" i="6"/>
  <c r="Q893" i="6"/>
  <c r="AF893" i="6"/>
  <c r="AD893" i="6"/>
  <c r="AB893" i="6"/>
  <c r="Z893" i="6"/>
  <c r="Y893" i="6"/>
  <c r="T893" i="6"/>
  <c r="P893" i="6"/>
  <c r="O893" i="6"/>
  <c r="M893" i="6"/>
  <c r="K844" i="6"/>
  <c r="X844" i="6"/>
  <c r="U850" i="6"/>
  <c r="M851" i="6"/>
  <c r="AC851" i="6"/>
  <c r="X853" i="6"/>
  <c r="L853" i="6"/>
  <c r="V853" i="6"/>
  <c r="J853" i="6"/>
  <c r="AF853" i="6"/>
  <c r="T853" i="6"/>
  <c r="Z853" i="6"/>
  <c r="L857" i="6"/>
  <c r="AA857" i="6"/>
  <c r="M859" i="6"/>
  <c r="AF859" i="6"/>
  <c r="Q861" i="6"/>
  <c r="P866" i="6"/>
  <c r="Z868" i="6"/>
  <c r="AA876" i="6"/>
  <c r="X879" i="6"/>
  <c r="AC886" i="6"/>
  <c r="U818" i="6"/>
  <c r="AG818" i="6"/>
  <c r="R821" i="6"/>
  <c r="AD821" i="6"/>
  <c r="K828" i="6"/>
  <c r="W828" i="6"/>
  <c r="U830" i="6"/>
  <c r="AG830" i="6"/>
  <c r="R833" i="6"/>
  <c r="AD833" i="6"/>
  <c r="K840" i="6"/>
  <c r="W840" i="6"/>
  <c r="K843" i="6"/>
  <c r="X843" i="6"/>
  <c r="L844" i="6"/>
  <c r="Y844" i="6"/>
  <c r="O851" i="6"/>
  <c r="AD851" i="6"/>
  <c r="K853" i="6"/>
  <c r="AA853" i="6"/>
  <c r="M857" i="6"/>
  <c r="AC857" i="6"/>
  <c r="O859" i="6"/>
  <c r="AG859" i="6"/>
  <c r="R861" i="6"/>
  <c r="K862" i="6"/>
  <c r="T866" i="6"/>
  <c r="AF876" i="6"/>
  <c r="AD886" i="6"/>
  <c r="AA890" i="6"/>
  <c r="O890" i="6"/>
  <c r="AE890" i="6"/>
  <c r="R890" i="6"/>
  <c r="AB890" i="6"/>
  <c r="N890" i="6"/>
  <c r="Y890" i="6"/>
  <c r="J890" i="6"/>
  <c r="T890" i="6"/>
  <c r="S890" i="6"/>
  <c r="AD890" i="6"/>
  <c r="M890" i="6"/>
  <c r="AC890" i="6"/>
  <c r="Z890" i="6"/>
  <c r="X890" i="6"/>
  <c r="W890" i="6"/>
  <c r="V890" i="6"/>
  <c r="U890" i="6"/>
  <c r="Q890" i="6"/>
  <c r="P890" i="6"/>
  <c r="L890" i="6"/>
  <c r="K890" i="6"/>
  <c r="AA850" i="6"/>
  <c r="O850" i="6"/>
  <c r="Y850" i="6"/>
  <c r="M850" i="6"/>
  <c r="W850" i="6"/>
  <c r="X850" i="6"/>
  <c r="N857" i="6"/>
  <c r="AE857" i="6"/>
  <c r="Q859" i="6"/>
  <c r="S861" i="6"/>
  <c r="V866" i="6"/>
  <c r="O857" i="6"/>
  <c r="AG857" i="6"/>
  <c r="S859" i="6"/>
  <c r="U861" i="6"/>
  <c r="W866" i="6"/>
  <c r="W868" i="6"/>
  <c r="K868" i="6"/>
  <c r="X868" i="6"/>
  <c r="J868" i="6"/>
  <c r="U868" i="6"/>
  <c r="AG868" i="6"/>
  <c r="T868" i="6"/>
  <c r="AF868" i="6"/>
  <c r="S868" i="6"/>
  <c r="AB868" i="6"/>
  <c r="O868" i="6"/>
  <c r="AD868" i="6"/>
  <c r="L818" i="6"/>
  <c r="U821" i="6"/>
  <c r="N828" i="6"/>
  <c r="L830" i="6"/>
  <c r="U833" i="6"/>
  <c r="N840" i="6"/>
  <c r="N843" i="6"/>
  <c r="AA843" i="6"/>
  <c r="O844" i="6"/>
  <c r="AB844" i="6"/>
  <c r="K850" i="6"/>
  <c r="AB850" i="6"/>
  <c r="R851" i="6"/>
  <c r="AG851" i="6"/>
  <c r="O853" i="6"/>
  <c r="AD853" i="6"/>
  <c r="Q857" i="6"/>
  <c r="AE858" i="6"/>
  <c r="S858" i="6"/>
  <c r="AC858" i="6"/>
  <c r="Q858" i="6"/>
  <c r="AA858" i="6"/>
  <c r="O858" i="6"/>
  <c r="W858" i="6"/>
  <c r="K858" i="6"/>
  <c r="Z858" i="6"/>
  <c r="T859" i="6"/>
  <c r="V861" i="6"/>
  <c r="S862" i="6"/>
  <c r="X866" i="6"/>
  <c r="L868" i="6"/>
  <c r="AE868" i="6"/>
  <c r="W875" i="6"/>
  <c r="K875" i="6"/>
  <c r="X875" i="6"/>
  <c r="J875" i="6"/>
  <c r="AA875" i="6"/>
  <c r="N875" i="6"/>
  <c r="AG875" i="6"/>
  <c r="R875" i="6"/>
  <c r="AF875" i="6"/>
  <c r="Q875" i="6"/>
  <c r="AE875" i="6"/>
  <c r="P875" i="6"/>
  <c r="AD875" i="6"/>
  <c r="O875" i="6"/>
  <c r="AC875" i="6"/>
  <c r="M875" i="6"/>
  <c r="AB875" i="6"/>
  <c r="L875" i="6"/>
  <c r="Y875" i="6"/>
  <c r="V875" i="6"/>
  <c r="U875" i="6"/>
  <c r="Z884" i="6"/>
  <c r="N884" i="6"/>
  <c r="AG884" i="6"/>
  <c r="T884" i="6"/>
  <c r="AB884" i="6"/>
  <c r="O884" i="6"/>
  <c r="W884" i="6"/>
  <c r="J884" i="6"/>
  <c r="AA884" i="6"/>
  <c r="U860" i="6"/>
  <c r="AG860" i="6"/>
  <c r="AB863" i="6"/>
  <c r="P863" i="6"/>
  <c r="V863" i="6"/>
  <c r="Q880" i="6"/>
  <c r="AC881" i="6"/>
  <c r="Q881" i="6"/>
  <c r="AD881" i="6"/>
  <c r="P881" i="6"/>
  <c r="AG881" i="6"/>
  <c r="T881" i="6"/>
  <c r="X881" i="6"/>
  <c r="N882" i="6"/>
  <c r="AD882" i="6"/>
  <c r="K884" i="6"/>
  <c r="AC884" i="6"/>
  <c r="AD887" i="6"/>
  <c r="R887" i="6"/>
  <c r="AA887" i="6"/>
  <c r="N887" i="6"/>
  <c r="AB887" i="6"/>
  <c r="M887" i="6"/>
  <c r="V887" i="6"/>
  <c r="AF887" i="6"/>
  <c r="Q887" i="6"/>
  <c r="Z887" i="6"/>
  <c r="Y892" i="6"/>
  <c r="M892" i="6"/>
  <c r="AG892" i="6"/>
  <c r="T892" i="6"/>
  <c r="AD892" i="6"/>
  <c r="Q892" i="6"/>
  <c r="W892" i="6"/>
  <c r="U892" i="6"/>
  <c r="AF892" i="6"/>
  <c r="P892" i="6"/>
  <c r="AE892" i="6"/>
  <c r="O892" i="6"/>
  <c r="AB892" i="6"/>
  <c r="L892" i="6"/>
  <c r="AA892" i="6"/>
  <c r="K892" i="6"/>
  <c r="Y899" i="6"/>
  <c r="Z872" i="6"/>
  <c r="N872" i="6"/>
  <c r="AG872" i="6"/>
  <c r="T872" i="6"/>
  <c r="W872" i="6"/>
  <c r="J872" i="6"/>
  <c r="Y872" i="6"/>
  <c r="O882" i="6"/>
  <c r="AF882" i="6"/>
  <c r="L884" i="6"/>
  <c r="AD884" i="6"/>
  <c r="M884" i="6"/>
  <c r="AE884" i="6"/>
  <c r="L872" i="6"/>
  <c r="AB872" i="6"/>
  <c r="AF878" i="6"/>
  <c r="T878" i="6"/>
  <c r="Z878" i="6"/>
  <c r="M878" i="6"/>
  <c r="AC878" i="6"/>
  <c r="P878" i="6"/>
  <c r="X878" i="6"/>
  <c r="S882" i="6"/>
  <c r="P884" i="6"/>
  <c r="AF884" i="6"/>
  <c r="X905" i="6"/>
  <c r="L905" i="6"/>
  <c r="Y905" i="6"/>
  <c r="K905" i="6"/>
  <c r="U905" i="6"/>
  <c r="AE905" i="6"/>
  <c r="R905" i="6"/>
  <c r="S905" i="6"/>
  <c r="Q905" i="6"/>
  <c r="AG905" i="6"/>
  <c r="P905" i="6"/>
  <c r="AF905" i="6"/>
  <c r="O905" i="6"/>
  <c r="AD905" i="6"/>
  <c r="N905" i="6"/>
  <c r="AC905" i="6"/>
  <c r="M905" i="6"/>
  <c r="AB905" i="6"/>
  <c r="J905" i="6"/>
  <c r="Z905" i="6"/>
  <c r="W905" i="6"/>
  <c r="U852" i="6"/>
  <c r="AG852" i="6"/>
  <c r="AC856" i="6"/>
  <c r="M860" i="6"/>
  <c r="Y860" i="6"/>
  <c r="M863" i="6"/>
  <c r="Z863" i="6"/>
  <c r="R867" i="6"/>
  <c r="AE867" i="6"/>
  <c r="AF871" i="6"/>
  <c r="T871" i="6"/>
  <c r="W871" i="6"/>
  <c r="K871" i="6"/>
  <c r="X871" i="6"/>
  <c r="M872" i="6"/>
  <c r="AC872" i="6"/>
  <c r="S873" i="6"/>
  <c r="J878" i="6"/>
  <c r="Y878" i="6"/>
  <c r="M881" i="6"/>
  <c r="AB881" i="6"/>
  <c r="T882" i="6"/>
  <c r="Q884" i="6"/>
  <c r="AF885" i="6"/>
  <c r="Y885" i="6"/>
  <c r="M885" i="6"/>
  <c r="U885" i="6"/>
  <c r="AC885" i="6"/>
  <c r="P885" i="6"/>
  <c r="X885" i="6"/>
  <c r="K885" i="6"/>
  <c r="AA885" i="6"/>
  <c r="O887" i="6"/>
  <c r="AC888" i="6"/>
  <c r="Q888" i="6"/>
  <c r="AB888" i="6"/>
  <c r="O888" i="6"/>
  <c r="AF888" i="6"/>
  <c r="R888" i="6"/>
  <c r="Y888" i="6"/>
  <c r="K888" i="6"/>
  <c r="U888" i="6"/>
  <c r="AA888" i="6"/>
  <c r="W889" i="6"/>
  <c r="S892" i="6"/>
  <c r="AC900" i="6"/>
  <c r="Q900" i="6"/>
  <c r="AF900" i="6"/>
  <c r="S900" i="6"/>
  <c r="AB900" i="6"/>
  <c r="O900" i="6"/>
  <c r="Y900" i="6"/>
  <c r="L900" i="6"/>
  <c r="W900" i="6"/>
  <c r="U900" i="6"/>
  <c r="R900" i="6"/>
  <c r="P900" i="6"/>
  <c r="AG900" i="6"/>
  <c r="N900" i="6"/>
  <c r="AD900" i="6"/>
  <c r="K900" i="6"/>
  <c r="AA900" i="6"/>
  <c r="J900" i="6"/>
  <c r="T905" i="6"/>
  <c r="O872" i="6"/>
  <c r="AD872" i="6"/>
  <c r="K878" i="6"/>
  <c r="AA878" i="6"/>
  <c r="AD880" i="6"/>
  <c r="R880" i="6"/>
  <c r="AB880" i="6"/>
  <c r="O880" i="6"/>
  <c r="AF880" i="6"/>
  <c r="S880" i="6"/>
  <c r="X880" i="6"/>
  <c r="V882" i="6"/>
  <c r="R884" i="6"/>
  <c r="V905" i="6"/>
  <c r="U842" i="6"/>
  <c r="K852" i="6"/>
  <c r="W852" i="6"/>
  <c r="U854" i="6"/>
  <c r="S856" i="6"/>
  <c r="AE856" i="6"/>
  <c r="O860" i="6"/>
  <c r="AA860" i="6"/>
  <c r="O863" i="6"/>
  <c r="AC863" i="6"/>
  <c r="T867" i="6"/>
  <c r="V869" i="6"/>
  <c r="J869" i="6"/>
  <c r="W869" i="6"/>
  <c r="L871" i="6"/>
  <c r="Z871" i="6"/>
  <c r="P872" i="6"/>
  <c r="AE872" i="6"/>
  <c r="L878" i="6"/>
  <c r="AB878" i="6"/>
  <c r="J880" i="6"/>
  <c r="Y880" i="6"/>
  <c r="O881" i="6"/>
  <c r="AF881" i="6"/>
  <c r="S884" i="6"/>
  <c r="L885" i="6"/>
  <c r="AD885" i="6"/>
  <c r="S887" i="6"/>
  <c r="L888" i="6"/>
  <c r="AE888" i="6"/>
  <c r="X892" i="6"/>
  <c r="V895" i="6"/>
  <c r="J895" i="6"/>
  <c r="X895" i="6"/>
  <c r="K895" i="6"/>
  <c r="AG895" i="6"/>
  <c r="T895" i="6"/>
  <c r="W895" i="6"/>
  <c r="S895" i="6"/>
  <c r="AE895" i="6"/>
  <c r="P895" i="6"/>
  <c r="AD895" i="6"/>
  <c r="O895" i="6"/>
  <c r="AB895" i="6"/>
  <c r="M895" i="6"/>
  <c r="AA895" i="6"/>
  <c r="L895" i="6"/>
  <c r="T900" i="6"/>
  <c r="AA905" i="6"/>
  <c r="Q872" i="6"/>
  <c r="AF872" i="6"/>
  <c r="AB882" i="6"/>
  <c r="P882" i="6"/>
  <c r="AE882" i="6"/>
  <c r="R882" i="6"/>
  <c r="U882" i="6"/>
  <c r="X882" i="6"/>
  <c r="U884" i="6"/>
  <c r="AD899" i="6"/>
  <c r="R899" i="6"/>
  <c r="AE899" i="6"/>
  <c r="Q899" i="6"/>
  <c r="AA899" i="6"/>
  <c r="N899" i="6"/>
  <c r="X899" i="6"/>
  <c r="K899" i="6"/>
  <c r="AF899" i="6"/>
  <c r="M899" i="6"/>
  <c r="AB899" i="6"/>
  <c r="J899" i="6"/>
  <c r="W899" i="6"/>
  <c r="V899" i="6"/>
  <c r="T899" i="6"/>
  <c r="S899" i="6"/>
  <c r="M852" i="6"/>
  <c r="U856" i="6"/>
  <c r="Q860" i="6"/>
  <c r="R863" i="6"/>
  <c r="AE863" i="6"/>
  <c r="X867" i="6"/>
  <c r="L867" i="6"/>
  <c r="V867" i="6"/>
  <c r="AB871" i="6"/>
  <c r="R872" i="6"/>
  <c r="Y873" i="6"/>
  <c r="M873" i="6"/>
  <c r="U873" i="6"/>
  <c r="X873" i="6"/>
  <c r="K873" i="6"/>
  <c r="Z873" i="6"/>
  <c r="O878" i="6"/>
  <c r="AE878" i="6"/>
  <c r="L880" i="6"/>
  <c r="AA880" i="6"/>
  <c r="S881" i="6"/>
  <c r="J882" i="6"/>
  <c r="Y882" i="6"/>
  <c r="V884" i="6"/>
  <c r="O885" i="6"/>
  <c r="AG885" i="6"/>
  <c r="U887" i="6"/>
  <c r="N888" i="6"/>
  <c r="AB889" i="6"/>
  <c r="P889" i="6"/>
  <c r="AD889" i="6"/>
  <c r="Q889" i="6"/>
  <c r="U889" i="6"/>
  <c r="AC889" i="6"/>
  <c r="N889" i="6"/>
  <c r="AA889" i="6"/>
  <c r="M889" i="6"/>
  <c r="X889" i="6"/>
  <c r="J889" i="6"/>
  <c r="AF889" i="6"/>
  <c r="AC892" i="6"/>
  <c r="L899" i="6"/>
  <c r="X900" i="6"/>
  <c r="AA883" i="6"/>
  <c r="O883" i="6"/>
  <c r="V883" i="6"/>
  <c r="R907" i="6"/>
  <c r="V910" i="6"/>
  <c r="U911" i="6"/>
  <c r="T912" i="6"/>
  <c r="O913" i="6"/>
  <c r="V916" i="6"/>
  <c r="Q919" i="6"/>
  <c r="Y922" i="6"/>
  <c r="AC925" i="6"/>
  <c r="AE898" i="6"/>
  <c r="S898" i="6"/>
  <c r="AC898" i="6"/>
  <c r="P898" i="6"/>
  <c r="Z898" i="6"/>
  <c r="M898" i="6"/>
  <c r="W898" i="6"/>
  <c r="J898" i="6"/>
  <c r="AA898" i="6"/>
  <c r="S907" i="6"/>
  <c r="Y910" i="6"/>
  <c r="V911" i="6"/>
  <c r="U912" i="6"/>
  <c r="S913" i="6"/>
  <c r="X916" i="6"/>
  <c r="R919" i="6"/>
  <c r="AB922" i="6"/>
  <c r="AB925" i="6"/>
  <c r="P925" i="6"/>
  <c r="U925" i="6"/>
  <c r="AG925" i="6"/>
  <c r="T925" i="6"/>
  <c r="AE925" i="6"/>
  <c r="R925" i="6"/>
  <c r="AD925" i="6"/>
  <c r="Q925" i="6"/>
  <c r="AA925" i="6"/>
  <c r="N925" i="6"/>
  <c r="Z925" i="6"/>
  <c r="M925" i="6"/>
  <c r="Z891" i="6"/>
  <c r="N891" i="6"/>
  <c r="AF891" i="6"/>
  <c r="S891" i="6"/>
  <c r="AC891" i="6"/>
  <c r="P891" i="6"/>
  <c r="X891" i="6"/>
  <c r="L898" i="6"/>
  <c r="AD898" i="6"/>
  <c r="Y907" i="6"/>
  <c r="AD910" i="6"/>
  <c r="Z911" i="6"/>
  <c r="W912" i="6"/>
  <c r="V913" i="6"/>
  <c r="AA916" i="6"/>
  <c r="W919" i="6"/>
  <c r="AC924" i="6"/>
  <c r="Q924" i="6"/>
  <c r="AG924" i="6"/>
  <c r="T924" i="6"/>
  <c r="AF924" i="6"/>
  <c r="S924" i="6"/>
  <c r="AD924" i="6"/>
  <c r="P924" i="6"/>
  <c r="AB924" i="6"/>
  <c r="O924" i="6"/>
  <c r="Z924" i="6"/>
  <c r="M924" i="6"/>
  <c r="Y924" i="6"/>
  <c r="L924" i="6"/>
  <c r="J925" i="6"/>
  <c r="J891" i="6"/>
  <c r="Y891" i="6"/>
  <c r="N898" i="6"/>
  <c r="AF898" i="6"/>
  <c r="AB901" i="6"/>
  <c r="P901" i="6"/>
  <c r="AG901" i="6"/>
  <c r="T901" i="6"/>
  <c r="AD901" i="6"/>
  <c r="Q901" i="6"/>
  <c r="Z901" i="6"/>
  <c r="M901" i="6"/>
  <c r="Y901" i="6"/>
  <c r="Z907" i="6"/>
  <c r="AC911" i="6"/>
  <c r="W913" i="6"/>
  <c r="Z919" i="6"/>
  <c r="AD923" i="6"/>
  <c r="R923" i="6"/>
  <c r="AF923" i="6"/>
  <c r="S923" i="6"/>
  <c r="AE923" i="6"/>
  <c r="Q923" i="6"/>
  <c r="AB923" i="6"/>
  <c r="O923" i="6"/>
  <c r="AA923" i="6"/>
  <c r="N923" i="6"/>
  <c r="Y923" i="6"/>
  <c r="L923" i="6"/>
  <c r="X923" i="6"/>
  <c r="K923" i="6"/>
  <c r="J924" i="6"/>
  <c r="K925" i="6"/>
  <c r="AE910" i="6"/>
  <c r="S910" i="6"/>
  <c r="AC910" i="6"/>
  <c r="P910" i="6"/>
  <c r="AA910" i="6"/>
  <c r="N910" i="6"/>
  <c r="Z910" i="6"/>
  <c r="M910" i="6"/>
  <c r="X910" i="6"/>
  <c r="K910" i="6"/>
  <c r="W910" i="6"/>
  <c r="J910" i="6"/>
  <c r="AG910" i="6"/>
  <c r="X913" i="6"/>
  <c r="Y916" i="6"/>
  <c r="M916" i="6"/>
  <c r="W916" i="6"/>
  <c r="J916" i="6"/>
  <c r="U916" i="6"/>
  <c r="AG916" i="6"/>
  <c r="T916" i="6"/>
  <c r="AE916" i="6"/>
  <c r="R916" i="6"/>
  <c r="AD916" i="6"/>
  <c r="Q916" i="6"/>
  <c r="AC916" i="6"/>
  <c r="AB919" i="6"/>
  <c r="AE922" i="6"/>
  <c r="S922" i="6"/>
  <c r="AD922" i="6"/>
  <c r="Q922" i="6"/>
  <c r="AC922" i="6"/>
  <c r="P922" i="6"/>
  <c r="AA922" i="6"/>
  <c r="N922" i="6"/>
  <c r="Z922" i="6"/>
  <c r="M922" i="6"/>
  <c r="X922" i="6"/>
  <c r="K922" i="6"/>
  <c r="W922" i="6"/>
  <c r="J922" i="6"/>
  <c r="L925" i="6"/>
  <c r="AE934" i="6"/>
  <c r="S934" i="6"/>
  <c r="AD934" i="6"/>
  <c r="Q934" i="6"/>
  <c r="AC934" i="6"/>
  <c r="P934" i="6"/>
  <c r="AA934" i="6"/>
  <c r="N934" i="6"/>
  <c r="Z934" i="6"/>
  <c r="M934" i="6"/>
  <c r="Y934" i="6"/>
  <c r="L934" i="6"/>
  <c r="X934" i="6"/>
  <c r="K934" i="6"/>
  <c r="W934" i="6"/>
  <c r="J934" i="6"/>
  <c r="U934" i="6"/>
  <c r="V907" i="6"/>
  <c r="J907" i="6"/>
  <c r="AA907" i="6"/>
  <c r="N907" i="6"/>
  <c r="X907" i="6"/>
  <c r="K907" i="6"/>
  <c r="U907" i="6"/>
  <c r="AG907" i="6"/>
  <c r="T907" i="6"/>
  <c r="AC907" i="6"/>
  <c r="AD911" i="6"/>
  <c r="R911" i="6"/>
  <c r="AE911" i="6"/>
  <c r="Q911" i="6"/>
  <c r="AB911" i="6"/>
  <c r="O911" i="6"/>
  <c r="AA911" i="6"/>
  <c r="N911" i="6"/>
  <c r="Y911" i="6"/>
  <c r="L911" i="6"/>
  <c r="X911" i="6"/>
  <c r="K911" i="6"/>
  <c r="AG911" i="6"/>
  <c r="Y913" i="6"/>
  <c r="K916" i="6"/>
  <c r="AF916" i="6"/>
  <c r="O925" i="6"/>
  <c r="R898" i="6"/>
  <c r="L907" i="6"/>
  <c r="AD907" i="6"/>
  <c r="O910" i="6"/>
  <c r="J911" i="6"/>
  <c r="AC912" i="6"/>
  <c r="Q912" i="6"/>
  <c r="AF912" i="6"/>
  <c r="S912" i="6"/>
  <c r="AD912" i="6"/>
  <c r="P912" i="6"/>
  <c r="AB912" i="6"/>
  <c r="O912" i="6"/>
  <c r="Z912" i="6"/>
  <c r="M912" i="6"/>
  <c r="Y912" i="6"/>
  <c r="L912" i="6"/>
  <c r="AG912" i="6"/>
  <c r="L916" i="6"/>
  <c r="O922" i="6"/>
  <c r="S925" i="6"/>
  <c r="R934" i="6"/>
  <c r="M907" i="6"/>
  <c r="AE907" i="6"/>
  <c r="M911" i="6"/>
  <c r="AB913" i="6"/>
  <c r="P913" i="6"/>
  <c r="AG913" i="6"/>
  <c r="T913" i="6"/>
  <c r="AE913" i="6"/>
  <c r="R913" i="6"/>
  <c r="AD913" i="6"/>
  <c r="Q913" i="6"/>
  <c r="AA913" i="6"/>
  <c r="N913" i="6"/>
  <c r="Z913" i="6"/>
  <c r="M913" i="6"/>
  <c r="AF913" i="6"/>
  <c r="N916" i="6"/>
  <c r="V919" i="6"/>
  <c r="J919" i="6"/>
  <c r="AA919" i="6"/>
  <c r="N919" i="6"/>
  <c r="Y919" i="6"/>
  <c r="L919" i="6"/>
  <c r="X919" i="6"/>
  <c r="K919" i="6"/>
  <c r="U919" i="6"/>
  <c r="AG919" i="6"/>
  <c r="T919" i="6"/>
  <c r="AE919" i="6"/>
  <c r="R922" i="6"/>
  <c r="V925" i="6"/>
  <c r="U870" i="6"/>
  <c r="X874" i="6"/>
  <c r="L874" i="6"/>
  <c r="V874" i="6"/>
  <c r="S883" i="6"/>
  <c r="AF883" i="6"/>
  <c r="Q891" i="6"/>
  <c r="AG891" i="6"/>
  <c r="U898" i="6"/>
  <c r="O901" i="6"/>
  <c r="AA902" i="6"/>
  <c r="O902" i="6"/>
  <c r="U902" i="6"/>
  <c r="AE902" i="6"/>
  <c r="R902" i="6"/>
  <c r="AB902" i="6"/>
  <c r="N902" i="6"/>
  <c r="Y902" i="6"/>
  <c r="Y904" i="6"/>
  <c r="M904" i="6"/>
  <c r="W904" i="6"/>
  <c r="J904" i="6"/>
  <c r="AG904" i="6"/>
  <c r="T904" i="6"/>
  <c r="AD904" i="6"/>
  <c r="Q904" i="6"/>
  <c r="AA904" i="6"/>
  <c r="O907" i="6"/>
  <c r="AF907" i="6"/>
  <c r="R910" i="6"/>
  <c r="P911" i="6"/>
  <c r="K912" i="6"/>
  <c r="J913" i="6"/>
  <c r="AA914" i="6"/>
  <c r="O914" i="6"/>
  <c r="U914" i="6"/>
  <c r="AF914" i="6"/>
  <c r="S914" i="6"/>
  <c r="AE914" i="6"/>
  <c r="R914" i="6"/>
  <c r="AC914" i="6"/>
  <c r="P914" i="6"/>
  <c r="AB914" i="6"/>
  <c r="N914" i="6"/>
  <c r="AD914" i="6"/>
  <c r="O916" i="6"/>
  <c r="M919" i="6"/>
  <c r="AF919" i="6"/>
  <c r="T922" i="6"/>
  <c r="U923" i="6"/>
  <c r="V924" i="6"/>
  <c r="W925" i="6"/>
  <c r="Y928" i="6"/>
  <c r="M928" i="6"/>
  <c r="X928" i="6"/>
  <c r="K928" i="6"/>
  <c r="W928" i="6"/>
  <c r="J928" i="6"/>
  <c r="U928" i="6"/>
  <c r="AG928" i="6"/>
  <c r="T928" i="6"/>
  <c r="AE928" i="6"/>
  <c r="R928" i="6"/>
  <c r="AD928" i="6"/>
  <c r="Q928" i="6"/>
  <c r="V934" i="6"/>
  <c r="Y936" i="6"/>
  <c r="M936" i="6"/>
  <c r="AC936" i="6"/>
  <c r="Q936" i="6"/>
  <c r="U936" i="6"/>
  <c r="T936" i="6"/>
  <c r="AF936" i="6"/>
  <c r="R936" i="6"/>
  <c r="AE936" i="6"/>
  <c r="P936" i="6"/>
  <c r="AD936" i="6"/>
  <c r="O936" i="6"/>
  <c r="AB936" i="6"/>
  <c r="N936" i="6"/>
  <c r="AA936" i="6"/>
  <c r="L936" i="6"/>
  <c r="X936" i="6"/>
  <c r="J936" i="6"/>
  <c r="AD935" i="6"/>
  <c r="R935" i="6"/>
  <c r="V935" i="6"/>
  <c r="AD967" i="6"/>
  <c r="R967" i="6"/>
  <c r="AA967" i="6"/>
  <c r="N967" i="6"/>
  <c r="X967" i="6"/>
  <c r="K967" i="6"/>
  <c r="V967" i="6"/>
  <c r="U967" i="6"/>
  <c r="T967" i="6"/>
  <c r="S967" i="6"/>
  <c r="AG967" i="6"/>
  <c r="Q967" i="6"/>
  <c r="AF967" i="6"/>
  <c r="P967" i="6"/>
  <c r="AE967" i="6"/>
  <c r="O967" i="6"/>
  <c r="AC967" i="6"/>
  <c r="M967" i="6"/>
  <c r="AB967" i="6"/>
  <c r="L967" i="6"/>
  <c r="Z967" i="6"/>
  <c r="J967" i="6"/>
  <c r="AF897" i="6"/>
  <c r="T897" i="6"/>
  <c r="V897" i="6"/>
  <c r="P903" i="6"/>
  <c r="AC903" i="6"/>
  <c r="AF909" i="6"/>
  <c r="T909" i="6"/>
  <c r="V909" i="6"/>
  <c r="P915" i="6"/>
  <c r="AC915" i="6"/>
  <c r="R917" i="6"/>
  <c r="AE917" i="6"/>
  <c r="AF921" i="6"/>
  <c r="T921" i="6"/>
  <c r="V921" i="6"/>
  <c r="N926" i="6"/>
  <c r="AB926" i="6"/>
  <c r="P927" i="6"/>
  <c r="AC927" i="6"/>
  <c r="R929" i="6"/>
  <c r="AE929" i="6"/>
  <c r="AF933" i="6"/>
  <c r="T933" i="6"/>
  <c r="V933" i="6"/>
  <c r="K935" i="6"/>
  <c r="X935" i="6"/>
  <c r="Q937" i="6"/>
  <c r="AE937" i="6"/>
  <c r="V939" i="6"/>
  <c r="J939" i="6"/>
  <c r="Z939" i="6"/>
  <c r="N939" i="6"/>
  <c r="X939" i="6"/>
  <c r="P941" i="6"/>
  <c r="AD941" i="6"/>
  <c r="AD943" i="6"/>
  <c r="R943" i="6"/>
  <c r="V943" i="6"/>
  <c r="J943" i="6"/>
  <c r="X943" i="6"/>
  <c r="Z946" i="6"/>
  <c r="AA948" i="6"/>
  <c r="O948" i="6"/>
  <c r="U948" i="6"/>
  <c r="AG948" i="6"/>
  <c r="T948" i="6"/>
  <c r="AE948" i="6"/>
  <c r="R948" i="6"/>
  <c r="AD948" i="6"/>
  <c r="Q948" i="6"/>
  <c r="AB948" i="6"/>
  <c r="N948" i="6"/>
  <c r="Z948" i="6"/>
  <c r="M948" i="6"/>
  <c r="Y948" i="6"/>
  <c r="L948" i="6"/>
  <c r="X951" i="6"/>
  <c r="L951" i="6"/>
  <c r="Y951" i="6"/>
  <c r="K951" i="6"/>
  <c r="W951" i="6"/>
  <c r="J951" i="6"/>
  <c r="U951" i="6"/>
  <c r="AG951" i="6"/>
  <c r="T951" i="6"/>
  <c r="AE951" i="6"/>
  <c r="R951" i="6"/>
  <c r="AD951" i="6"/>
  <c r="Q951" i="6"/>
  <c r="AC951" i="6"/>
  <c r="P951" i="6"/>
  <c r="W967" i="6"/>
  <c r="S917" i="6"/>
  <c r="AF917" i="6"/>
  <c r="P926" i="6"/>
  <c r="AC926" i="6"/>
  <c r="S929" i="6"/>
  <c r="AF929" i="6"/>
  <c r="L935" i="6"/>
  <c r="Y935" i="6"/>
  <c r="Y967" i="6"/>
  <c r="AD997" i="6"/>
  <c r="R997" i="6"/>
  <c r="AC997" i="6"/>
  <c r="Q997" i="6"/>
  <c r="T997" i="6"/>
  <c r="AG997" i="6"/>
  <c r="S997" i="6"/>
  <c r="AF997" i="6"/>
  <c r="P997" i="6"/>
  <c r="AE997" i="6"/>
  <c r="O997" i="6"/>
  <c r="Y997" i="6"/>
  <c r="X997" i="6"/>
  <c r="W997" i="6"/>
  <c r="V997" i="6"/>
  <c r="U997" i="6"/>
  <c r="N997" i="6"/>
  <c r="M997" i="6"/>
  <c r="L997" i="6"/>
  <c r="K997" i="6"/>
  <c r="AB997" i="6"/>
  <c r="J997" i="6"/>
  <c r="AA997" i="6"/>
  <c r="Z997" i="6"/>
  <c r="M935" i="6"/>
  <c r="Z935" i="6"/>
  <c r="K948" i="6"/>
  <c r="N951" i="6"/>
  <c r="U877" i="6"/>
  <c r="W894" i="6"/>
  <c r="K894" i="6"/>
  <c r="V894" i="6"/>
  <c r="L897" i="6"/>
  <c r="Y897" i="6"/>
  <c r="S903" i="6"/>
  <c r="W906" i="6"/>
  <c r="K906" i="6"/>
  <c r="V906" i="6"/>
  <c r="L909" i="6"/>
  <c r="Y909" i="6"/>
  <c r="S915" i="6"/>
  <c r="W918" i="6"/>
  <c r="K918" i="6"/>
  <c r="V918" i="6"/>
  <c r="L921" i="6"/>
  <c r="Y921" i="6"/>
  <c r="R926" i="6"/>
  <c r="AE926" i="6"/>
  <c r="S927" i="6"/>
  <c r="W930" i="6"/>
  <c r="K930" i="6"/>
  <c r="V930" i="6"/>
  <c r="L933" i="6"/>
  <c r="Y933" i="6"/>
  <c r="N935" i="6"/>
  <c r="AA935" i="6"/>
  <c r="W938" i="6"/>
  <c r="K938" i="6"/>
  <c r="AA938" i="6"/>
  <c r="O938" i="6"/>
  <c r="X938" i="6"/>
  <c r="M939" i="6"/>
  <c r="AB939" i="6"/>
  <c r="AE942" i="6"/>
  <c r="S942" i="6"/>
  <c r="W942" i="6"/>
  <c r="K942" i="6"/>
  <c r="X942" i="6"/>
  <c r="M943" i="6"/>
  <c r="AA943" i="6"/>
  <c r="AB947" i="6"/>
  <c r="P947" i="6"/>
  <c r="AG947" i="6"/>
  <c r="T947" i="6"/>
  <c r="AF947" i="6"/>
  <c r="S947" i="6"/>
  <c r="AD947" i="6"/>
  <c r="Q947" i="6"/>
  <c r="AC947" i="6"/>
  <c r="O947" i="6"/>
  <c r="Z947" i="6"/>
  <c r="M947" i="6"/>
  <c r="Y947" i="6"/>
  <c r="L947" i="6"/>
  <c r="X947" i="6"/>
  <c r="K947" i="6"/>
  <c r="P948" i="6"/>
  <c r="O951" i="6"/>
  <c r="X917" i="6"/>
  <c r="L917" i="6"/>
  <c r="V917" i="6"/>
  <c r="S926" i="6"/>
  <c r="AF926" i="6"/>
  <c r="X929" i="6"/>
  <c r="L929" i="6"/>
  <c r="V929" i="6"/>
  <c r="O935" i="6"/>
  <c r="AB935" i="6"/>
  <c r="AB959" i="6"/>
  <c r="P959" i="6"/>
  <c r="AG959" i="6"/>
  <c r="T959" i="6"/>
  <c r="AF959" i="6"/>
  <c r="S959" i="6"/>
  <c r="AE959" i="6"/>
  <c r="R959" i="6"/>
  <c r="AD959" i="6"/>
  <c r="Q959" i="6"/>
  <c r="AC959" i="6"/>
  <c r="O959" i="6"/>
  <c r="AA959" i="6"/>
  <c r="N959" i="6"/>
  <c r="Z959" i="6"/>
  <c r="M959" i="6"/>
  <c r="Y959" i="6"/>
  <c r="L959" i="6"/>
  <c r="X959" i="6"/>
  <c r="K959" i="6"/>
  <c r="W959" i="6"/>
  <c r="J959" i="6"/>
  <c r="U959" i="6"/>
  <c r="Y972" i="6"/>
  <c r="M972" i="6"/>
  <c r="X972" i="6"/>
  <c r="K972" i="6"/>
  <c r="U972" i="6"/>
  <c r="AG972" i="6"/>
  <c r="T972" i="6"/>
  <c r="AD972" i="6"/>
  <c r="Q972" i="6"/>
  <c r="Z972" i="6"/>
  <c r="W972" i="6"/>
  <c r="V972" i="6"/>
  <c r="S972" i="6"/>
  <c r="R972" i="6"/>
  <c r="P972" i="6"/>
  <c r="O972" i="6"/>
  <c r="AF972" i="6"/>
  <c r="N972" i="6"/>
  <c r="AE972" i="6"/>
  <c r="L972" i="6"/>
  <c r="AC972" i="6"/>
  <c r="J972" i="6"/>
  <c r="Z903" i="6"/>
  <c r="N903" i="6"/>
  <c r="V903" i="6"/>
  <c r="Z915" i="6"/>
  <c r="N915" i="6"/>
  <c r="V915" i="6"/>
  <c r="K917" i="6"/>
  <c r="Y917" i="6"/>
  <c r="Z927" i="6"/>
  <c r="N927" i="6"/>
  <c r="V927" i="6"/>
  <c r="K929" i="6"/>
  <c r="Y929" i="6"/>
  <c r="Q935" i="6"/>
  <c r="AE935" i="6"/>
  <c r="X937" i="6"/>
  <c r="L937" i="6"/>
  <c r="AB937" i="6"/>
  <c r="P937" i="6"/>
  <c r="W937" i="6"/>
  <c r="AF941" i="6"/>
  <c r="T941" i="6"/>
  <c r="X941" i="6"/>
  <c r="L941" i="6"/>
  <c r="W941" i="6"/>
  <c r="AE943" i="6"/>
  <c r="AC946" i="6"/>
  <c r="Q946" i="6"/>
  <c r="AF946" i="6"/>
  <c r="S946" i="6"/>
  <c r="AE946" i="6"/>
  <c r="R946" i="6"/>
  <c r="AB946" i="6"/>
  <c r="O946" i="6"/>
  <c r="AA946" i="6"/>
  <c r="N946" i="6"/>
  <c r="Y946" i="6"/>
  <c r="L946" i="6"/>
  <c r="X946" i="6"/>
  <c r="K946" i="6"/>
  <c r="W946" i="6"/>
  <c r="J946" i="6"/>
  <c r="W948" i="6"/>
  <c r="Z951" i="6"/>
  <c r="V959" i="6"/>
  <c r="AA972" i="6"/>
  <c r="AA926" i="6"/>
  <c r="O926" i="6"/>
  <c r="V926" i="6"/>
  <c r="S935" i="6"/>
  <c r="AF935" i="6"/>
  <c r="AA960" i="6"/>
  <c r="O960" i="6"/>
  <c r="U960" i="6"/>
  <c r="AG960" i="6"/>
  <c r="T960" i="6"/>
  <c r="AF960" i="6"/>
  <c r="S960" i="6"/>
  <c r="AE960" i="6"/>
  <c r="R960" i="6"/>
  <c r="AD960" i="6"/>
  <c r="Q960" i="6"/>
  <c r="AC960" i="6"/>
  <c r="P960" i="6"/>
  <c r="AB960" i="6"/>
  <c r="N960" i="6"/>
  <c r="Z960" i="6"/>
  <c r="M960" i="6"/>
  <c r="Y960" i="6"/>
  <c r="L960" i="6"/>
  <c r="X960" i="6"/>
  <c r="K960" i="6"/>
  <c r="AB972" i="6"/>
  <c r="AC958" i="6"/>
  <c r="Q958" i="6"/>
  <c r="V958" i="6"/>
  <c r="AB969" i="6"/>
  <c r="P969" i="6"/>
  <c r="U969" i="6"/>
  <c r="AE969" i="6"/>
  <c r="R969" i="6"/>
  <c r="AD969" i="6"/>
  <c r="Q969" i="6"/>
  <c r="Z969" i="6"/>
  <c r="M969" i="6"/>
  <c r="AA969" i="6"/>
  <c r="AA1000" i="6"/>
  <c r="O1000" i="6"/>
  <c r="Z1000" i="6"/>
  <c r="N1000" i="6"/>
  <c r="AE1000" i="6"/>
  <c r="Q1000" i="6"/>
  <c r="AD1000" i="6"/>
  <c r="P1000" i="6"/>
  <c r="AC1000" i="6"/>
  <c r="M1000" i="6"/>
  <c r="AB1000" i="6"/>
  <c r="L1000" i="6"/>
  <c r="Y1000" i="6"/>
  <c r="X1000" i="6"/>
  <c r="W1000" i="6"/>
  <c r="V1000" i="6"/>
  <c r="U1000" i="6"/>
  <c r="T1000" i="6"/>
  <c r="S1000" i="6"/>
  <c r="R1000" i="6"/>
  <c r="K1000" i="6"/>
  <c r="J1000" i="6"/>
  <c r="U896" i="6"/>
  <c r="U908" i="6"/>
  <c r="U920" i="6"/>
  <c r="U932" i="6"/>
  <c r="M940" i="6"/>
  <c r="Y940" i="6"/>
  <c r="U944" i="6"/>
  <c r="AD945" i="6"/>
  <c r="R945" i="6"/>
  <c r="V945" i="6"/>
  <c r="M949" i="6"/>
  <c r="O950" i="6"/>
  <c r="Q952" i="6"/>
  <c r="R953" i="6"/>
  <c r="AE953" i="6"/>
  <c r="S955" i="6"/>
  <c r="AG955" i="6"/>
  <c r="AD957" i="6"/>
  <c r="R957" i="6"/>
  <c r="V957" i="6"/>
  <c r="J958" i="6"/>
  <c r="W958" i="6"/>
  <c r="M961" i="6"/>
  <c r="O962" i="6"/>
  <c r="P963" i="6"/>
  <c r="Q964" i="6"/>
  <c r="R965" i="6"/>
  <c r="AE965" i="6"/>
  <c r="U966" i="6"/>
  <c r="J969" i="6"/>
  <c r="AC969" i="6"/>
  <c r="Q971" i="6"/>
  <c r="Z975" i="6"/>
  <c r="AB978" i="6"/>
  <c r="X979" i="6"/>
  <c r="Y980" i="6"/>
  <c r="AF1000" i="6"/>
  <c r="S953" i="6"/>
  <c r="AE956" i="6"/>
  <c r="S956" i="6"/>
  <c r="V956" i="6"/>
  <c r="K958" i="6"/>
  <c r="X958" i="6"/>
  <c r="S965" i="6"/>
  <c r="K969" i="6"/>
  <c r="AF969" i="6"/>
  <c r="AA975" i="6"/>
  <c r="AC978" i="6"/>
  <c r="AG1000" i="6"/>
  <c r="Z1013" i="6"/>
  <c r="N1013" i="6"/>
  <c r="Y1013" i="6"/>
  <c r="M1013" i="6"/>
  <c r="U1013" i="6"/>
  <c r="T1013" i="6"/>
  <c r="AG1013" i="6"/>
  <c r="S1013" i="6"/>
  <c r="AF1013" i="6"/>
  <c r="R1013" i="6"/>
  <c r="AE1013" i="6"/>
  <c r="Q1013" i="6"/>
  <c r="AD1013" i="6"/>
  <c r="P1013" i="6"/>
  <c r="AC1013" i="6"/>
  <c r="O1013" i="6"/>
  <c r="AB1013" i="6"/>
  <c r="L1013" i="6"/>
  <c r="AA1013" i="6"/>
  <c r="K1013" i="6"/>
  <c r="V1013" i="6"/>
  <c r="X1013" i="6"/>
  <c r="W1013" i="6"/>
  <c r="J1013" i="6"/>
  <c r="AF955" i="6"/>
  <c r="T955" i="6"/>
  <c r="V955" i="6"/>
  <c r="L958" i="6"/>
  <c r="Y958" i="6"/>
  <c r="AE966" i="6"/>
  <c r="S966" i="6"/>
  <c r="Z966" i="6"/>
  <c r="W966" i="6"/>
  <c r="J966" i="6"/>
  <c r="X966" i="6"/>
  <c r="L969" i="6"/>
  <c r="AG969" i="6"/>
  <c r="M958" i="6"/>
  <c r="Z958" i="6"/>
  <c r="N969" i="6"/>
  <c r="V975" i="6"/>
  <c r="J975" i="6"/>
  <c r="AB975" i="6"/>
  <c r="O975" i="6"/>
  <c r="Y975" i="6"/>
  <c r="L975" i="6"/>
  <c r="X975" i="6"/>
  <c r="K975" i="6"/>
  <c r="AG975" i="6"/>
  <c r="T975" i="6"/>
  <c r="AD975" i="6"/>
  <c r="AE978" i="6"/>
  <c r="S978" i="6"/>
  <c r="AD978" i="6"/>
  <c r="Q978" i="6"/>
  <c r="AA978" i="6"/>
  <c r="N978" i="6"/>
  <c r="Z978" i="6"/>
  <c r="M978" i="6"/>
  <c r="X978" i="6"/>
  <c r="K978" i="6"/>
  <c r="W978" i="6"/>
  <c r="J978" i="6"/>
  <c r="AG978" i="6"/>
  <c r="V953" i="6"/>
  <c r="J953" i="6"/>
  <c r="W953" i="6"/>
  <c r="K955" i="6"/>
  <c r="X955" i="6"/>
  <c r="N958" i="6"/>
  <c r="AA958" i="6"/>
  <c r="AF965" i="6"/>
  <c r="V965" i="6"/>
  <c r="J965" i="6"/>
  <c r="W965" i="6"/>
  <c r="L966" i="6"/>
  <c r="AA966" i="6"/>
  <c r="O969" i="6"/>
  <c r="M975" i="6"/>
  <c r="AE975" i="6"/>
  <c r="L978" i="6"/>
  <c r="W979" i="6"/>
  <c r="AE979" i="6"/>
  <c r="R979" i="6"/>
  <c r="AG979" i="6"/>
  <c r="S979" i="6"/>
  <c r="AC979" i="6"/>
  <c r="O979" i="6"/>
  <c r="AB979" i="6"/>
  <c r="N979" i="6"/>
  <c r="Z979" i="6"/>
  <c r="L979" i="6"/>
  <c r="Y979" i="6"/>
  <c r="K979" i="6"/>
  <c r="V980" i="6"/>
  <c r="J980" i="6"/>
  <c r="AF980" i="6"/>
  <c r="S980" i="6"/>
  <c r="W980" i="6"/>
  <c r="AG980" i="6"/>
  <c r="R980" i="6"/>
  <c r="AE980" i="6"/>
  <c r="Q980" i="6"/>
  <c r="AC980" i="6"/>
  <c r="O980" i="6"/>
  <c r="AB980" i="6"/>
  <c r="N980" i="6"/>
  <c r="W952" i="6"/>
  <c r="K952" i="6"/>
  <c r="V952" i="6"/>
  <c r="K953" i="6"/>
  <c r="X953" i="6"/>
  <c r="L955" i="6"/>
  <c r="Y955" i="6"/>
  <c r="M956" i="6"/>
  <c r="Z956" i="6"/>
  <c r="O958" i="6"/>
  <c r="AB958" i="6"/>
  <c r="W964" i="6"/>
  <c r="K964" i="6"/>
  <c r="V964" i="6"/>
  <c r="K965" i="6"/>
  <c r="X965" i="6"/>
  <c r="M966" i="6"/>
  <c r="AB966" i="6"/>
  <c r="AC968" i="6"/>
  <c r="Q968" i="6"/>
  <c r="AG968" i="6"/>
  <c r="AB968" i="6"/>
  <c r="O968" i="6"/>
  <c r="Y968" i="6"/>
  <c r="L968" i="6"/>
  <c r="X968" i="6"/>
  <c r="S969" i="6"/>
  <c r="N975" i="6"/>
  <c r="AF975" i="6"/>
  <c r="O978" i="6"/>
  <c r="J979" i="6"/>
  <c r="K980" i="6"/>
  <c r="Z988" i="6"/>
  <c r="N988" i="6"/>
  <c r="AB988" i="6"/>
  <c r="O988" i="6"/>
  <c r="AA988" i="6"/>
  <c r="M988" i="6"/>
  <c r="Y988" i="6"/>
  <c r="L988" i="6"/>
  <c r="X988" i="6"/>
  <c r="K988" i="6"/>
  <c r="AD988" i="6"/>
  <c r="AC988" i="6"/>
  <c r="W988" i="6"/>
  <c r="U988" i="6"/>
  <c r="T988" i="6"/>
  <c r="S988" i="6"/>
  <c r="R988" i="6"/>
  <c r="Q988" i="6"/>
  <c r="AG988" i="6"/>
  <c r="P988" i="6"/>
  <c r="V992" i="6"/>
  <c r="J992" i="6"/>
  <c r="AF992" i="6"/>
  <c r="S992" i="6"/>
  <c r="AE992" i="6"/>
  <c r="R992" i="6"/>
  <c r="AD992" i="6"/>
  <c r="Q992" i="6"/>
  <c r="AC992" i="6"/>
  <c r="P992" i="6"/>
  <c r="Z992" i="6"/>
  <c r="Y992" i="6"/>
  <c r="X992" i="6"/>
  <c r="U992" i="6"/>
  <c r="T992" i="6"/>
  <c r="O992" i="6"/>
  <c r="N992" i="6"/>
  <c r="M992" i="6"/>
  <c r="AG992" i="6"/>
  <c r="L992" i="6"/>
  <c r="AA956" i="6"/>
  <c r="P958" i="6"/>
  <c r="AD958" i="6"/>
  <c r="X963" i="6"/>
  <c r="L963" i="6"/>
  <c r="V963" i="6"/>
  <c r="J964" i="6"/>
  <c r="X964" i="6"/>
  <c r="L965" i="6"/>
  <c r="Y965" i="6"/>
  <c r="N966" i="6"/>
  <c r="AC966" i="6"/>
  <c r="J968" i="6"/>
  <c r="Z968" i="6"/>
  <c r="T969" i="6"/>
  <c r="P975" i="6"/>
  <c r="P978" i="6"/>
  <c r="M979" i="6"/>
  <c r="L980" i="6"/>
  <c r="J988" i="6"/>
  <c r="K992" i="6"/>
  <c r="Y950" i="6"/>
  <c r="M950" i="6"/>
  <c r="V950" i="6"/>
  <c r="L952" i="6"/>
  <c r="Y952" i="6"/>
  <c r="M953" i="6"/>
  <c r="Z953" i="6"/>
  <c r="N955" i="6"/>
  <c r="AA955" i="6"/>
  <c r="O956" i="6"/>
  <c r="AB956" i="6"/>
  <c r="R958" i="6"/>
  <c r="AE958" i="6"/>
  <c r="Y962" i="6"/>
  <c r="M962" i="6"/>
  <c r="V962" i="6"/>
  <c r="J963" i="6"/>
  <c r="W963" i="6"/>
  <c r="L964" i="6"/>
  <c r="Y964" i="6"/>
  <c r="M965" i="6"/>
  <c r="Z965" i="6"/>
  <c r="O966" i="6"/>
  <c r="AD966" i="6"/>
  <c r="K968" i="6"/>
  <c r="AA968" i="6"/>
  <c r="V969" i="6"/>
  <c r="Z971" i="6"/>
  <c r="N971" i="6"/>
  <c r="W971" i="6"/>
  <c r="J971" i="6"/>
  <c r="AG971" i="6"/>
  <c r="T971" i="6"/>
  <c r="AF971" i="6"/>
  <c r="S971" i="6"/>
  <c r="AC971" i="6"/>
  <c r="P971" i="6"/>
  <c r="AB971" i="6"/>
  <c r="Q975" i="6"/>
  <c r="R978" i="6"/>
  <c r="P979" i="6"/>
  <c r="M980" i="6"/>
  <c r="V988" i="6"/>
  <c r="W992" i="6"/>
  <c r="AE996" i="6"/>
  <c r="S996" i="6"/>
  <c r="AD996" i="6"/>
  <c r="R996" i="6"/>
  <c r="AC996" i="6"/>
  <c r="O996" i="6"/>
  <c r="AB996" i="6"/>
  <c r="N996" i="6"/>
  <c r="AA996" i="6"/>
  <c r="M996" i="6"/>
  <c r="Z996" i="6"/>
  <c r="L996" i="6"/>
  <c r="AF996" i="6"/>
  <c r="Y996" i="6"/>
  <c r="X996" i="6"/>
  <c r="W996" i="6"/>
  <c r="V996" i="6"/>
  <c r="U996" i="6"/>
  <c r="T996" i="6"/>
  <c r="Q996" i="6"/>
  <c r="P996" i="6"/>
  <c r="K996" i="6"/>
  <c r="U940" i="6"/>
  <c r="Z949" i="6"/>
  <c r="N949" i="6"/>
  <c r="V949" i="6"/>
  <c r="J950" i="6"/>
  <c r="W950" i="6"/>
  <c r="M952" i="6"/>
  <c r="Z952" i="6"/>
  <c r="N953" i="6"/>
  <c r="AA953" i="6"/>
  <c r="O955" i="6"/>
  <c r="AB955" i="6"/>
  <c r="P956" i="6"/>
  <c r="AC956" i="6"/>
  <c r="S958" i="6"/>
  <c r="AF958" i="6"/>
  <c r="Z961" i="6"/>
  <c r="N961" i="6"/>
  <c r="V961" i="6"/>
  <c r="J962" i="6"/>
  <c r="W962" i="6"/>
  <c r="K963" i="6"/>
  <c r="Y963" i="6"/>
  <c r="M964" i="6"/>
  <c r="Z964" i="6"/>
  <c r="N965" i="6"/>
  <c r="AA965" i="6"/>
  <c r="P966" i="6"/>
  <c r="AF966" i="6"/>
  <c r="M968" i="6"/>
  <c r="AD968" i="6"/>
  <c r="W969" i="6"/>
  <c r="K971" i="6"/>
  <c r="AD971" i="6"/>
  <c r="R975" i="6"/>
  <c r="T978" i="6"/>
  <c r="Q979" i="6"/>
  <c r="P980" i="6"/>
  <c r="AE988" i="6"/>
  <c r="AA992" i="6"/>
  <c r="J996" i="6"/>
  <c r="S987" i="6"/>
  <c r="V990" i="6"/>
  <c r="S991" i="6"/>
  <c r="Z1001" i="6"/>
  <c r="N1001" i="6"/>
  <c r="Y1001" i="6"/>
  <c r="M1001" i="6"/>
  <c r="T1001" i="6"/>
  <c r="AG1001" i="6"/>
  <c r="S1001" i="6"/>
  <c r="AF1001" i="6"/>
  <c r="R1001" i="6"/>
  <c r="AE1001" i="6"/>
  <c r="Q1001" i="6"/>
  <c r="AC1001" i="6"/>
  <c r="U954" i="6"/>
  <c r="N970" i="6"/>
  <c r="AB970" i="6"/>
  <c r="R973" i="6"/>
  <c r="AE973" i="6"/>
  <c r="S974" i="6"/>
  <c r="AF977" i="6"/>
  <c r="T977" i="6"/>
  <c r="V977" i="6"/>
  <c r="Q982" i="6"/>
  <c r="AE982" i="6"/>
  <c r="T987" i="6"/>
  <c r="Y989" i="6"/>
  <c r="M989" i="6"/>
  <c r="AC989" i="6"/>
  <c r="P989" i="6"/>
  <c r="AB989" i="6"/>
  <c r="O989" i="6"/>
  <c r="AA989" i="6"/>
  <c r="N989" i="6"/>
  <c r="Z989" i="6"/>
  <c r="L989" i="6"/>
  <c r="AE989" i="6"/>
  <c r="T991" i="6"/>
  <c r="J1001" i="6"/>
  <c r="AD1001" i="6"/>
  <c r="U987" i="6"/>
  <c r="U991" i="6"/>
  <c r="K1001" i="6"/>
  <c r="V987" i="6"/>
  <c r="V991" i="6"/>
  <c r="L1001" i="6"/>
  <c r="R970" i="6"/>
  <c r="AE970" i="6"/>
  <c r="W974" i="6"/>
  <c r="K974" i="6"/>
  <c r="V974" i="6"/>
  <c r="AB987" i="6"/>
  <c r="X990" i="6"/>
  <c r="L990" i="6"/>
  <c r="AD990" i="6"/>
  <c r="Q990" i="6"/>
  <c r="AC990" i="6"/>
  <c r="P990" i="6"/>
  <c r="AB990" i="6"/>
  <c r="O990" i="6"/>
  <c r="AA990" i="6"/>
  <c r="N990" i="6"/>
  <c r="AE990" i="6"/>
  <c r="X991" i="6"/>
  <c r="O1001" i="6"/>
  <c r="AD1009" i="6"/>
  <c r="R1009" i="6"/>
  <c r="AC1009" i="6"/>
  <c r="Q1009" i="6"/>
  <c r="U1009" i="6"/>
  <c r="T1009" i="6"/>
  <c r="AG1009" i="6"/>
  <c r="S1009" i="6"/>
  <c r="AF1009" i="6"/>
  <c r="P1009" i="6"/>
  <c r="AE1009" i="6"/>
  <c r="O1009" i="6"/>
  <c r="AB1009" i="6"/>
  <c r="N1009" i="6"/>
  <c r="AA1009" i="6"/>
  <c r="M1009" i="6"/>
  <c r="Z1009" i="6"/>
  <c r="L1009" i="6"/>
  <c r="Y1009" i="6"/>
  <c r="K1009" i="6"/>
  <c r="V1009" i="6"/>
  <c r="S970" i="6"/>
  <c r="X973" i="6"/>
  <c r="L973" i="6"/>
  <c r="V973" i="6"/>
  <c r="AF982" i="6"/>
  <c r="T982" i="6"/>
  <c r="U982" i="6"/>
  <c r="W982" i="6"/>
  <c r="P1001" i="6"/>
  <c r="J1009" i="6"/>
  <c r="AA987" i="6"/>
  <c r="O987" i="6"/>
  <c r="Z987" i="6"/>
  <c r="M987" i="6"/>
  <c r="Y987" i="6"/>
  <c r="L987" i="6"/>
  <c r="X987" i="6"/>
  <c r="K987" i="6"/>
  <c r="W987" i="6"/>
  <c r="J987" i="6"/>
  <c r="AE987" i="6"/>
  <c r="W991" i="6"/>
  <c r="K991" i="6"/>
  <c r="AE991" i="6"/>
  <c r="R991" i="6"/>
  <c r="AD991" i="6"/>
  <c r="Q991" i="6"/>
  <c r="AC991" i="6"/>
  <c r="P991" i="6"/>
  <c r="AB991" i="6"/>
  <c r="O991" i="6"/>
  <c r="AA991" i="6"/>
  <c r="V1001" i="6"/>
  <c r="X1009" i="6"/>
  <c r="AA970" i="6"/>
  <c r="O970" i="6"/>
  <c r="V970" i="6"/>
  <c r="M973" i="6"/>
  <c r="Z973" i="6"/>
  <c r="L982" i="6"/>
  <c r="Z982" i="6"/>
  <c r="N987" i="6"/>
  <c r="AF987" i="6"/>
  <c r="J991" i="6"/>
  <c r="AF991" i="6"/>
  <c r="W1001" i="6"/>
  <c r="X1001" i="6"/>
  <c r="S1004" i="6"/>
  <c r="Q1008" i="6"/>
  <c r="N1011" i="6"/>
  <c r="S1012" i="6"/>
  <c r="AG1012" i="6"/>
  <c r="P1015" i="6"/>
  <c r="AD1015" i="6"/>
  <c r="S1016" i="6"/>
  <c r="AG1016" i="6"/>
  <c r="S1015" i="6"/>
  <c r="AG1015" i="6"/>
  <c r="W1004" i="6"/>
  <c r="K1004" i="6"/>
  <c r="V1004" i="6"/>
  <c r="J1004" i="6"/>
  <c r="Y1004" i="6"/>
  <c r="AE1008" i="6"/>
  <c r="S1008" i="6"/>
  <c r="AD1008" i="6"/>
  <c r="R1008" i="6"/>
  <c r="W1008" i="6"/>
  <c r="AA1012" i="6"/>
  <c r="O1012" i="6"/>
  <c r="Z1012" i="6"/>
  <c r="N1012" i="6"/>
  <c r="W1012" i="6"/>
  <c r="W1016" i="6"/>
  <c r="K1016" i="6"/>
  <c r="V1016" i="6"/>
  <c r="J1016" i="6"/>
  <c r="Y1016" i="6"/>
  <c r="Z1016" i="6"/>
  <c r="AA1016" i="6"/>
  <c r="AB986" i="6"/>
  <c r="P986" i="6"/>
  <c r="V986" i="6"/>
  <c r="AF995" i="6"/>
  <c r="T995" i="6"/>
  <c r="AE995" i="6"/>
  <c r="S995" i="6"/>
  <c r="W995" i="6"/>
  <c r="AB999" i="6"/>
  <c r="P999" i="6"/>
  <c r="AA999" i="6"/>
  <c r="O999" i="6"/>
  <c r="W999" i="6"/>
  <c r="X1003" i="6"/>
  <c r="L1003" i="6"/>
  <c r="W1003" i="6"/>
  <c r="K1003" i="6"/>
  <c r="Y1003" i="6"/>
  <c r="N1004" i="6"/>
  <c r="AB1004" i="6"/>
  <c r="AF1007" i="6"/>
  <c r="T1007" i="6"/>
  <c r="AE1007" i="6"/>
  <c r="S1007" i="6"/>
  <c r="W1007" i="6"/>
  <c r="L1008" i="6"/>
  <c r="Z1008" i="6"/>
  <c r="AB1011" i="6"/>
  <c r="P1011" i="6"/>
  <c r="AA1011" i="6"/>
  <c r="O1011" i="6"/>
  <c r="W1011" i="6"/>
  <c r="L1012" i="6"/>
  <c r="AB1012" i="6"/>
  <c r="X1015" i="6"/>
  <c r="L1015" i="6"/>
  <c r="W1015" i="6"/>
  <c r="K1015" i="6"/>
  <c r="Y1015" i="6"/>
  <c r="N1016" i="6"/>
  <c r="AB1016" i="6"/>
  <c r="AC985" i="6"/>
  <c r="Q985" i="6"/>
  <c r="V985" i="6"/>
  <c r="J986" i="6"/>
  <c r="W986" i="6"/>
  <c r="J995" i="6"/>
  <c r="X995" i="6"/>
  <c r="J999" i="6"/>
  <c r="X999" i="6"/>
  <c r="J1003" i="6"/>
  <c r="Z1003" i="6"/>
  <c r="O1004" i="6"/>
  <c r="AC1004" i="6"/>
  <c r="J1007" i="6"/>
  <c r="X1007" i="6"/>
  <c r="M1008" i="6"/>
  <c r="AA1008" i="6"/>
  <c r="J1011" i="6"/>
  <c r="X1011" i="6"/>
  <c r="M1012" i="6"/>
  <c r="AC1012" i="6"/>
  <c r="J1015" i="6"/>
  <c r="Z1015" i="6"/>
  <c r="O1016" i="6"/>
  <c r="AC1016" i="6"/>
  <c r="AD984" i="6"/>
  <c r="R984" i="6"/>
  <c r="V984" i="6"/>
  <c r="J985" i="6"/>
  <c r="W985" i="6"/>
  <c r="K986" i="6"/>
  <c r="X986" i="6"/>
  <c r="K995" i="6"/>
  <c r="Y995" i="6"/>
  <c r="K999" i="6"/>
  <c r="Y999" i="6"/>
  <c r="M1003" i="6"/>
  <c r="AA1003" i="6"/>
  <c r="P1004" i="6"/>
  <c r="AD1004" i="6"/>
  <c r="K1007" i="6"/>
  <c r="Y1007" i="6"/>
  <c r="N1008" i="6"/>
  <c r="AB1008" i="6"/>
  <c r="K1011" i="6"/>
  <c r="Y1011" i="6"/>
  <c r="P1012" i="6"/>
  <c r="AD1012" i="6"/>
  <c r="M1015" i="6"/>
  <c r="AA1015" i="6"/>
  <c r="P1016" i="6"/>
  <c r="AD1016" i="6"/>
  <c r="U976" i="6"/>
  <c r="AE983" i="6"/>
  <c r="S983" i="6"/>
  <c r="V983" i="6"/>
  <c r="J984" i="6"/>
  <c r="W984" i="6"/>
  <c r="K985" i="6"/>
  <c r="X985" i="6"/>
  <c r="L986" i="6"/>
  <c r="Y986" i="6"/>
  <c r="L995" i="6"/>
  <c r="Z995" i="6"/>
  <c r="AC998" i="6"/>
  <c r="Q998" i="6"/>
  <c r="AB998" i="6"/>
  <c r="P998" i="6"/>
  <c r="W998" i="6"/>
  <c r="L999" i="6"/>
  <c r="Z999" i="6"/>
  <c r="Y1002" i="6"/>
  <c r="M1002" i="6"/>
  <c r="X1002" i="6"/>
  <c r="L1002" i="6"/>
  <c r="W1002" i="6"/>
  <c r="N1003" i="6"/>
  <c r="AB1003" i="6"/>
  <c r="Q1004" i="6"/>
  <c r="AE1004" i="6"/>
  <c r="L1007" i="6"/>
  <c r="Z1007" i="6"/>
  <c r="O1008" i="6"/>
  <c r="AC1008" i="6"/>
  <c r="AC1010" i="6"/>
  <c r="Q1010" i="6"/>
  <c r="AB1010" i="6"/>
  <c r="P1010" i="6"/>
  <c r="W1010" i="6"/>
  <c r="L1011" i="6"/>
  <c r="Z1011" i="6"/>
  <c r="Q1012" i="6"/>
  <c r="AE1012" i="6"/>
  <c r="Y1014" i="6"/>
  <c r="M1014" i="6"/>
  <c r="X1014" i="6"/>
  <c r="L1014" i="6"/>
  <c r="W1014" i="6"/>
  <c r="N1015" i="6"/>
  <c r="AB1015" i="6"/>
  <c r="Q1016" i="6"/>
  <c r="AE1016" i="6"/>
  <c r="R1012" i="6"/>
  <c r="AF1012" i="6"/>
  <c r="O1015" i="6"/>
  <c r="AC1015" i="6"/>
  <c r="R1016" i="6"/>
  <c r="AF1016" i="6"/>
  <c r="K1020" i="6"/>
  <c r="W1020" i="6"/>
  <c r="J1021" i="6"/>
  <c r="V1021" i="6"/>
  <c r="N1020" i="6"/>
  <c r="Z1020" i="6"/>
  <c r="M1021" i="6"/>
  <c r="Y1021" i="6"/>
  <c r="O1020" i="6"/>
  <c r="AA1020" i="6"/>
  <c r="N1021" i="6"/>
  <c r="Z1021" i="6"/>
  <c r="P1020" i="6"/>
  <c r="AB1020" i="6"/>
  <c r="O1021" i="6"/>
  <c r="AA1021" i="6"/>
  <c r="Q1020" i="6"/>
  <c r="AC1020" i="6"/>
  <c r="P1021" i="6"/>
  <c r="AB1021" i="6"/>
  <c r="U981" i="6"/>
  <c r="U993" i="6"/>
  <c r="AG993" i="6"/>
  <c r="T994" i="6"/>
  <c r="AF994" i="6"/>
  <c r="U1005" i="6"/>
  <c r="AG1005" i="6"/>
  <c r="T1006" i="6"/>
  <c r="AF1006" i="6"/>
  <c r="U1017" i="6"/>
  <c r="AG1017" i="6"/>
  <c r="T1018" i="6"/>
  <c r="AF1018" i="6"/>
  <c r="S1019" i="6"/>
  <c r="AE1019" i="6"/>
  <c r="R1020" i="6"/>
  <c r="AD1020" i="6"/>
  <c r="Q1021" i="6"/>
  <c r="AC1021" i="6"/>
  <c r="U994" i="6"/>
  <c r="J1005" i="6"/>
  <c r="U1006" i="6"/>
  <c r="J1017" i="6"/>
  <c r="U1018" i="6"/>
  <c r="T1019" i="6"/>
  <c r="AF1019" i="6"/>
  <c r="S1020" i="6"/>
  <c r="AE1020" i="6"/>
  <c r="R1021" i="6"/>
  <c r="AD1021" i="6"/>
  <c r="U1019" i="6"/>
  <c r="T1020" i="6"/>
  <c r="AF1020" i="6"/>
  <c r="S1021" i="6"/>
  <c r="AE1021" i="6"/>
  <c r="U1020" i="6"/>
  <c r="AG1020" i="6"/>
  <c r="T1021" i="6"/>
  <c r="AF1021" i="6"/>
  <c r="J1020" i="6"/>
  <c r="U1021" i="6"/>
  <c r="U27" i="6"/>
  <c r="AG27" i="6"/>
  <c r="T28" i="6"/>
  <c r="AF28" i="6"/>
  <c r="U39" i="6"/>
  <c r="AG39" i="6"/>
  <c r="T40" i="6"/>
  <c r="AF40" i="6"/>
  <c r="X52" i="6"/>
  <c r="AE68" i="6"/>
  <c r="S68" i="6"/>
  <c r="AB68" i="6"/>
  <c r="O68" i="6"/>
  <c r="Y68" i="6"/>
  <c r="L68" i="6"/>
  <c r="X68" i="6"/>
  <c r="K68" i="6"/>
  <c r="W68" i="6"/>
  <c r="J68" i="6"/>
  <c r="AF68" i="6"/>
  <c r="R68" i="6"/>
  <c r="AG68" i="6"/>
  <c r="W76" i="6"/>
  <c r="K76" i="6"/>
  <c r="Y76" i="6"/>
  <c r="L76" i="6"/>
  <c r="U76" i="6"/>
  <c r="AG76" i="6"/>
  <c r="T76" i="6"/>
  <c r="AF76" i="6"/>
  <c r="S76" i="6"/>
  <c r="AB76" i="6"/>
  <c r="O76" i="6"/>
  <c r="AD76" i="6"/>
  <c r="U3" i="6"/>
  <c r="AG15" i="6"/>
  <c r="AG4" i="6"/>
  <c r="J15" i="6"/>
  <c r="AG16" i="6"/>
  <c r="AG28" i="6"/>
  <c r="AG40" i="6"/>
  <c r="AD69" i="6"/>
  <c r="R69" i="6"/>
  <c r="AC69" i="6"/>
  <c r="P69" i="6"/>
  <c r="Z69" i="6"/>
  <c r="M69" i="6"/>
  <c r="Y69" i="6"/>
  <c r="L69" i="6"/>
  <c r="X69" i="6"/>
  <c r="K69" i="6"/>
  <c r="AG69" i="6"/>
  <c r="T69" i="6"/>
  <c r="AF69" i="6"/>
  <c r="K3" i="6"/>
  <c r="W3" i="6"/>
  <c r="J4" i="6"/>
  <c r="V4" i="6"/>
  <c r="U5" i="6"/>
  <c r="AG5" i="6"/>
  <c r="T6" i="6"/>
  <c r="AF6" i="6"/>
  <c r="R8" i="6"/>
  <c r="AD8" i="6"/>
  <c r="Q9" i="6"/>
  <c r="AC9" i="6"/>
  <c r="P10" i="6"/>
  <c r="AB10" i="6"/>
  <c r="N12" i="6"/>
  <c r="Z12" i="6"/>
  <c r="M13" i="6"/>
  <c r="Y13" i="6"/>
  <c r="L14" i="6"/>
  <c r="X14" i="6"/>
  <c r="K15" i="6"/>
  <c r="W15" i="6"/>
  <c r="J16" i="6"/>
  <c r="V16" i="6"/>
  <c r="U17" i="6"/>
  <c r="AG17" i="6"/>
  <c r="T18" i="6"/>
  <c r="AF18" i="6"/>
  <c r="R20" i="6"/>
  <c r="AD20" i="6"/>
  <c r="Q21" i="6"/>
  <c r="AC21" i="6"/>
  <c r="P22" i="6"/>
  <c r="AB22" i="6"/>
  <c r="N24" i="6"/>
  <c r="Z24" i="6"/>
  <c r="M25" i="6"/>
  <c r="Y25" i="6"/>
  <c r="L26" i="6"/>
  <c r="X26" i="6"/>
  <c r="K27" i="6"/>
  <c r="W27" i="6"/>
  <c r="J28" i="6"/>
  <c r="V28" i="6"/>
  <c r="U29" i="6"/>
  <c r="AG29" i="6"/>
  <c r="T30" i="6"/>
  <c r="AF30" i="6"/>
  <c r="R32" i="6"/>
  <c r="AD32" i="6"/>
  <c r="Q33" i="6"/>
  <c r="AC33" i="6"/>
  <c r="P34" i="6"/>
  <c r="AB34" i="6"/>
  <c r="N36" i="6"/>
  <c r="Z36" i="6"/>
  <c r="M37" i="6"/>
  <c r="Y37" i="6"/>
  <c r="L38" i="6"/>
  <c r="X38" i="6"/>
  <c r="K39" i="6"/>
  <c r="W39" i="6"/>
  <c r="J40" i="6"/>
  <c r="V40" i="6"/>
  <c r="U41" i="6"/>
  <c r="AG41" i="6"/>
  <c r="T42" i="6"/>
  <c r="AF42" i="6"/>
  <c r="R44" i="6"/>
  <c r="AD44" i="6"/>
  <c r="R46" i="6"/>
  <c r="AE46" i="6"/>
  <c r="W48" i="6"/>
  <c r="K48" i="6"/>
  <c r="AD48" i="6"/>
  <c r="R48" i="6"/>
  <c r="X48" i="6"/>
  <c r="M49" i="6"/>
  <c r="AA49" i="6"/>
  <c r="S51" i="6"/>
  <c r="K52" i="6"/>
  <c r="Z52" i="6"/>
  <c r="O56" i="6"/>
  <c r="AC57" i="6"/>
  <c r="Q57" i="6"/>
  <c r="AE57" i="6"/>
  <c r="R57" i="6"/>
  <c r="Z57" i="6"/>
  <c r="M57" i="6"/>
  <c r="U57" i="6"/>
  <c r="Y57" i="6"/>
  <c r="U59" i="6"/>
  <c r="M60" i="6"/>
  <c r="AE60" i="6"/>
  <c r="O62" i="6"/>
  <c r="W63" i="6"/>
  <c r="K63" i="6"/>
  <c r="Y63" i="6"/>
  <c r="L63" i="6"/>
  <c r="AG63" i="6"/>
  <c r="T63" i="6"/>
  <c r="AF63" i="6"/>
  <c r="S63" i="6"/>
  <c r="AB63" i="6"/>
  <c r="O63" i="6"/>
  <c r="AC63" i="6"/>
  <c r="X64" i="6"/>
  <c r="N68" i="6"/>
  <c r="J69" i="6"/>
  <c r="AC70" i="6"/>
  <c r="Q70" i="6"/>
  <c r="AE70" i="6"/>
  <c r="R70" i="6"/>
  <c r="AA70" i="6"/>
  <c r="N70" i="6"/>
  <c r="Z70" i="6"/>
  <c r="M70" i="6"/>
  <c r="Y70" i="6"/>
  <c r="L70" i="6"/>
  <c r="U70" i="6"/>
  <c r="AF70" i="6"/>
  <c r="AA72" i="6"/>
  <c r="O72" i="6"/>
  <c r="AG72" i="6"/>
  <c r="T72" i="6"/>
  <c r="AD72" i="6"/>
  <c r="Q72" i="6"/>
  <c r="AC72" i="6"/>
  <c r="P72" i="6"/>
  <c r="AB72" i="6"/>
  <c r="N72" i="6"/>
  <c r="W72" i="6"/>
  <c r="J72" i="6"/>
  <c r="AF72" i="6"/>
  <c r="M76" i="6"/>
  <c r="V80" i="6"/>
  <c r="W81" i="6"/>
  <c r="L3" i="6"/>
  <c r="W4" i="6"/>
  <c r="U6" i="6"/>
  <c r="AE8" i="6"/>
  <c r="O12" i="6"/>
  <c r="Y14" i="6"/>
  <c r="X15" i="6"/>
  <c r="W16" i="6"/>
  <c r="S20" i="6"/>
  <c r="O24" i="6"/>
  <c r="L27" i="6"/>
  <c r="S32" i="6"/>
  <c r="O36" i="6"/>
  <c r="L52" i="6"/>
  <c r="AE55" i="6"/>
  <c r="S55" i="6"/>
  <c r="AB55" i="6"/>
  <c r="X55" i="6"/>
  <c r="K55" i="6"/>
  <c r="AF55" i="6"/>
  <c r="R55" i="6"/>
  <c r="Y55" i="6"/>
  <c r="P68" i="6"/>
  <c r="N69" i="6"/>
  <c r="Z73" i="6"/>
  <c r="N73" i="6"/>
  <c r="U73" i="6"/>
  <c r="AE73" i="6"/>
  <c r="R73" i="6"/>
  <c r="AD73" i="6"/>
  <c r="Q73" i="6"/>
  <c r="AC73" i="6"/>
  <c r="P73" i="6"/>
  <c r="X73" i="6"/>
  <c r="K73" i="6"/>
  <c r="AF73" i="6"/>
  <c r="N76" i="6"/>
  <c r="U16" i="6"/>
  <c r="U40" i="6"/>
  <c r="V52" i="6"/>
  <c r="J52" i="6"/>
  <c r="U52" i="6"/>
  <c r="AC52" i="6"/>
  <c r="P52" i="6"/>
  <c r="Y52" i="6"/>
  <c r="X3" i="6"/>
  <c r="K4" i="6"/>
  <c r="AG6" i="6"/>
  <c r="S8" i="6"/>
  <c r="R9" i="6"/>
  <c r="AD9" i="6"/>
  <c r="AA12" i="6"/>
  <c r="M14" i="6"/>
  <c r="L15" i="6"/>
  <c r="K16" i="6"/>
  <c r="U18" i="6"/>
  <c r="AG18" i="6"/>
  <c r="AE20" i="6"/>
  <c r="R21" i="6"/>
  <c r="AD21" i="6"/>
  <c r="AA24" i="6"/>
  <c r="M26" i="6"/>
  <c r="Y26" i="6"/>
  <c r="X27" i="6"/>
  <c r="K28" i="6"/>
  <c r="W28" i="6"/>
  <c r="U30" i="6"/>
  <c r="AG30" i="6"/>
  <c r="AE32" i="6"/>
  <c r="R33" i="6"/>
  <c r="AD33" i="6"/>
  <c r="AA36" i="6"/>
  <c r="L39" i="6"/>
  <c r="X39" i="6"/>
  <c r="K40" i="6"/>
  <c r="W40" i="6"/>
  <c r="U42" i="6"/>
  <c r="AG42" i="6"/>
  <c r="S44" i="6"/>
  <c r="AE44" i="6"/>
  <c r="S46" i="6"/>
  <c r="AG46" i="6"/>
  <c r="M3" i="6"/>
  <c r="Y3" i="6"/>
  <c r="L4" i="6"/>
  <c r="X4" i="6"/>
  <c r="K5" i="6"/>
  <c r="W5" i="6"/>
  <c r="J6" i="6"/>
  <c r="V6" i="6"/>
  <c r="U7" i="6"/>
  <c r="T8" i="6"/>
  <c r="AF8" i="6"/>
  <c r="S9" i="6"/>
  <c r="AE9" i="6"/>
  <c r="R10" i="6"/>
  <c r="AD10" i="6"/>
  <c r="Q11" i="6"/>
  <c r="AC11" i="6"/>
  <c r="P12" i="6"/>
  <c r="AB12" i="6"/>
  <c r="O13" i="6"/>
  <c r="AA13" i="6"/>
  <c r="N14" i="6"/>
  <c r="Z14" i="6"/>
  <c r="M15" i="6"/>
  <c r="Y15" i="6"/>
  <c r="L16" i="6"/>
  <c r="X16" i="6"/>
  <c r="K17" i="6"/>
  <c r="W17" i="6"/>
  <c r="J18" i="6"/>
  <c r="V18" i="6"/>
  <c r="U19" i="6"/>
  <c r="T20" i="6"/>
  <c r="AF20" i="6"/>
  <c r="S21" i="6"/>
  <c r="AE21" i="6"/>
  <c r="R22" i="6"/>
  <c r="AD22" i="6"/>
  <c r="Q23" i="6"/>
  <c r="AC23" i="6"/>
  <c r="P24" i="6"/>
  <c r="AB24" i="6"/>
  <c r="O25" i="6"/>
  <c r="AA25" i="6"/>
  <c r="N26" i="6"/>
  <c r="Z26" i="6"/>
  <c r="M27" i="6"/>
  <c r="Y27" i="6"/>
  <c r="L28" i="6"/>
  <c r="X28" i="6"/>
  <c r="K29" i="6"/>
  <c r="W29" i="6"/>
  <c r="J30" i="6"/>
  <c r="V30" i="6"/>
  <c r="U31" i="6"/>
  <c r="T32" i="6"/>
  <c r="AF32" i="6"/>
  <c r="S33" i="6"/>
  <c r="AE33" i="6"/>
  <c r="R34" i="6"/>
  <c r="AD34" i="6"/>
  <c r="Q35" i="6"/>
  <c r="AC35" i="6"/>
  <c r="P36" i="6"/>
  <c r="AB36" i="6"/>
  <c r="O37" i="6"/>
  <c r="AA37" i="6"/>
  <c r="N38" i="6"/>
  <c r="Z38" i="6"/>
  <c r="M39" i="6"/>
  <c r="Y39" i="6"/>
  <c r="L40" i="6"/>
  <c r="X40" i="6"/>
  <c r="K41" i="6"/>
  <c r="W41" i="6"/>
  <c r="J42" i="6"/>
  <c r="V42" i="6"/>
  <c r="U43" i="6"/>
  <c r="T44" i="6"/>
  <c r="AF44" i="6"/>
  <c r="X47" i="6"/>
  <c r="AE47" i="6"/>
  <c r="S47" i="6"/>
  <c r="V47" i="6"/>
  <c r="L48" i="6"/>
  <c r="Z48" i="6"/>
  <c r="O49" i="6"/>
  <c r="AD49" i="6"/>
  <c r="M52" i="6"/>
  <c r="AB52" i="6"/>
  <c r="J55" i="6"/>
  <c r="Z55" i="6"/>
  <c r="S56" i="6"/>
  <c r="K57" i="6"/>
  <c r="AB57" i="6"/>
  <c r="P60" i="6"/>
  <c r="AG60" i="6"/>
  <c r="Q62" i="6"/>
  <c r="M63" i="6"/>
  <c r="AE63" i="6"/>
  <c r="Q68" i="6"/>
  <c r="O69" i="6"/>
  <c r="K70" i="6"/>
  <c r="L72" i="6"/>
  <c r="J73" i="6"/>
  <c r="AG73" i="6"/>
  <c r="Q75" i="6"/>
  <c r="P76" i="6"/>
  <c r="AA80" i="6"/>
  <c r="AA84" i="6"/>
  <c r="O84" i="6"/>
  <c r="X84" i="6"/>
  <c r="T84" i="6"/>
  <c r="AE84" i="6"/>
  <c r="Q84" i="6"/>
  <c r="AD84" i="6"/>
  <c r="P84" i="6"/>
  <c r="AC84" i="6"/>
  <c r="N84" i="6"/>
  <c r="W84" i="6"/>
  <c r="J84" i="6"/>
  <c r="U84" i="6"/>
  <c r="M4" i="6"/>
  <c r="N15" i="6"/>
  <c r="Y16" i="6"/>
  <c r="N27" i="6"/>
  <c r="Z27" i="6"/>
  <c r="M28" i="6"/>
  <c r="Y28" i="6"/>
  <c r="U32" i="6"/>
  <c r="AG32" i="6"/>
  <c r="Q36" i="6"/>
  <c r="AC36" i="6"/>
  <c r="N39" i="6"/>
  <c r="Z39" i="6"/>
  <c r="M40" i="6"/>
  <c r="Y40" i="6"/>
  <c r="U44" i="6"/>
  <c r="AG44" i="6"/>
  <c r="AF46" i="6"/>
  <c r="T46" i="6"/>
  <c r="V46" i="6"/>
  <c r="W51" i="6"/>
  <c r="AG51" i="6"/>
  <c r="T51" i="6"/>
  <c r="AB51" i="6"/>
  <c r="O51" i="6"/>
  <c r="X51" i="6"/>
  <c r="N52" i="6"/>
  <c r="AD52" i="6"/>
  <c r="L55" i="6"/>
  <c r="AA55" i="6"/>
  <c r="U56" i="6"/>
  <c r="V64" i="6"/>
  <c r="J64" i="6"/>
  <c r="Z64" i="6"/>
  <c r="M64" i="6"/>
  <c r="U64" i="6"/>
  <c r="AG64" i="6"/>
  <c r="T64" i="6"/>
  <c r="AC64" i="6"/>
  <c r="P64" i="6"/>
  <c r="AB64" i="6"/>
  <c r="T68" i="6"/>
  <c r="Q69" i="6"/>
  <c r="L73" i="6"/>
  <c r="Q76" i="6"/>
  <c r="AF94" i="6"/>
  <c r="T94" i="6"/>
  <c r="AC94" i="6"/>
  <c r="Q94" i="6"/>
  <c r="Z94" i="6"/>
  <c r="N94" i="6"/>
  <c r="AA94" i="6"/>
  <c r="K94" i="6"/>
  <c r="Y94" i="6"/>
  <c r="J94" i="6"/>
  <c r="W94" i="6"/>
  <c r="V94" i="6"/>
  <c r="U94" i="6"/>
  <c r="R94" i="6"/>
  <c r="AG94" i="6"/>
  <c r="P94" i="6"/>
  <c r="AE94" i="6"/>
  <c r="O94" i="6"/>
  <c r="AB94" i="6"/>
  <c r="L94" i="6"/>
  <c r="U8" i="6"/>
  <c r="AG8" i="6"/>
  <c r="AG20" i="6"/>
  <c r="J8" i="6"/>
  <c r="U9" i="6"/>
  <c r="AD12" i="6"/>
  <c r="AA15" i="6"/>
  <c r="R24" i="6"/>
  <c r="AD24" i="6"/>
  <c r="O27" i="6"/>
  <c r="AA27" i="6"/>
  <c r="N28" i="6"/>
  <c r="Z28" i="6"/>
  <c r="J32" i="6"/>
  <c r="V32" i="6"/>
  <c r="U33" i="6"/>
  <c r="AG33" i="6"/>
  <c r="R36" i="6"/>
  <c r="AD36" i="6"/>
  <c r="O39" i="6"/>
  <c r="AA39" i="6"/>
  <c r="N40" i="6"/>
  <c r="Z40" i="6"/>
  <c r="L42" i="6"/>
  <c r="X42" i="6"/>
  <c r="J44" i="6"/>
  <c r="V44" i="6"/>
  <c r="J46" i="6"/>
  <c r="W46" i="6"/>
  <c r="J51" i="6"/>
  <c r="Y51" i="6"/>
  <c r="O52" i="6"/>
  <c r="AE52" i="6"/>
  <c r="M55" i="6"/>
  <c r="AC55" i="6"/>
  <c r="V56" i="6"/>
  <c r="AA59" i="6"/>
  <c r="O59" i="6"/>
  <c r="AG59" i="6"/>
  <c r="T59" i="6"/>
  <c r="AC59" i="6"/>
  <c r="P59" i="6"/>
  <c r="W59" i="6"/>
  <c r="J59" i="6"/>
  <c r="Z59" i="6"/>
  <c r="U62" i="6"/>
  <c r="K64" i="6"/>
  <c r="AD64" i="6"/>
  <c r="U68" i="6"/>
  <c r="S69" i="6"/>
  <c r="P70" i="6"/>
  <c r="R72" i="6"/>
  <c r="M73" i="6"/>
  <c r="R76" i="6"/>
  <c r="AC82" i="6"/>
  <c r="Q82" i="6"/>
  <c r="AE82" i="6"/>
  <c r="R82" i="6"/>
  <c r="AA82" i="6"/>
  <c r="N82" i="6"/>
  <c r="Z82" i="6"/>
  <c r="M82" i="6"/>
  <c r="Y82" i="6"/>
  <c r="L82" i="6"/>
  <c r="U82" i="6"/>
  <c r="AF82" i="6"/>
  <c r="S82" i="6"/>
  <c r="M94" i="6"/>
  <c r="V3" i="6"/>
  <c r="U20" i="6"/>
  <c r="O3" i="6"/>
  <c r="N4" i="6"/>
  <c r="V8" i="6"/>
  <c r="N16" i="6"/>
  <c r="AB3" i="6"/>
  <c r="M6" i="6"/>
  <c r="J9" i="6"/>
  <c r="S12" i="6"/>
  <c r="P15" i="6"/>
  <c r="K20" i="6"/>
  <c r="S24" i="6"/>
  <c r="Q26" i="6"/>
  <c r="P27" i="6"/>
  <c r="O28" i="6"/>
  <c r="AA28" i="6"/>
  <c r="M30" i="6"/>
  <c r="Y30" i="6"/>
  <c r="K32" i="6"/>
  <c r="W32" i="6"/>
  <c r="J33" i="6"/>
  <c r="V33" i="6"/>
  <c r="U34" i="6"/>
  <c r="AG34" i="6"/>
  <c r="S36" i="6"/>
  <c r="AE36" i="6"/>
  <c r="Q38" i="6"/>
  <c r="AC38" i="6"/>
  <c r="P39" i="6"/>
  <c r="AB39" i="6"/>
  <c r="O40" i="6"/>
  <c r="AA40" i="6"/>
  <c r="M42" i="6"/>
  <c r="Y42" i="6"/>
  <c r="K44" i="6"/>
  <c r="W44" i="6"/>
  <c r="K46" i="6"/>
  <c r="X46" i="6"/>
  <c r="S49" i="6"/>
  <c r="AG49" i="6"/>
  <c r="K51" i="6"/>
  <c r="Z51" i="6"/>
  <c r="Q52" i="6"/>
  <c r="AF52" i="6"/>
  <c r="N55" i="6"/>
  <c r="AD55" i="6"/>
  <c r="W56" i="6"/>
  <c r="K59" i="6"/>
  <c r="AB59" i="6"/>
  <c r="L64" i="6"/>
  <c r="AE64" i="6"/>
  <c r="V68" i="6"/>
  <c r="U69" i="6"/>
  <c r="O73" i="6"/>
  <c r="V76" i="6"/>
  <c r="AD81" i="6"/>
  <c r="R81" i="6"/>
  <c r="AC81" i="6"/>
  <c r="P81" i="6"/>
  <c r="Z81" i="6"/>
  <c r="M81" i="6"/>
  <c r="Y81" i="6"/>
  <c r="L81" i="6"/>
  <c r="X81" i="6"/>
  <c r="K81" i="6"/>
  <c r="AG81" i="6"/>
  <c r="T81" i="6"/>
  <c r="AE81" i="6"/>
  <c r="Q81" i="6"/>
  <c r="S94" i="6"/>
  <c r="AG3" i="6"/>
  <c r="N3" i="6"/>
  <c r="Y4" i="6"/>
  <c r="Z15" i="6"/>
  <c r="M16" i="6"/>
  <c r="AA3" i="6"/>
  <c r="Z4" i="6"/>
  <c r="AG9" i="6"/>
  <c r="R12" i="6"/>
  <c r="O15" i="6"/>
  <c r="Z16" i="6"/>
  <c r="J20" i="6"/>
  <c r="V20" i="6"/>
  <c r="U21" i="6"/>
  <c r="AG21" i="6"/>
  <c r="P3" i="6"/>
  <c r="O4" i="6"/>
  <c r="AA4" i="6"/>
  <c r="Y6" i="6"/>
  <c r="K8" i="6"/>
  <c r="W8" i="6"/>
  <c r="V9" i="6"/>
  <c r="U10" i="6"/>
  <c r="AG10" i="6"/>
  <c r="AE12" i="6"/>
  <c r="Q14" i="6"/>
  <c r="AC14" i="6"/>
  <c r="AB15" i="6"/>
  <c r="O16" i="6"/>
  <c r="AA16" i="6"/>
  <c r="M18" i="6"/>
  <c r="Y18" i="6"/>
  <c r="W20" i="6"/>
  <c r="J21" i="6"/>
  <c r="V21" i="6"/>
  <c r="U22" i="6"/>
  <c r="AG22" i="6"/>
  <c r="AE24" i="6"/>
  <c r="AC26" i="6"/>
  <c r="AB27" i="6"/>
  <c r="Q3" i="6"/>
  <c r="AC3" i="6"/>
  <c r="P4" i="6"/>
  <c r="AB4" i="6"/>
  <c r="O5" i="6"/>
  <c r="N6" i="6"/>
  <c r="Z6" i="6"/>
  <c r="L8" i="6"/>
  <c r="X8" i="6"/>
  <c r="K9" i="6"/>
  <c r="W9" i="6"/>
  <c r="J10" i="6"/>
  <c r="V10" i="6"/>
  <c r="U11" i="6"/>
  <c r="T12" i="6"/>
  <c r="AF12" i="6"/>
  <c r="S13" i="6"/>
  <c r="AE13" i="6"/>
  <c r="R14" i="6"/>
  <c r="AD14" i="6"/>
  <c r="Q15" i="6"/>
  <c r="AC15" i="6"/>
  <c r="P16" i="6"/>
  <c r="AB16" i="6"/>
  <c r="O17" i="6"/>
  <c r="N18" i="6"/>
  <c r="Z18" i="6"/>
  <c r="L20" i="6"/>
  <c r="X20" i="6"/>
  <c r="K21" i="6"/>
  <c r="W21" i="6"/>
  <c r="J22" i="6"/>
  <c r="V22" i="6"/>
  <c r="U23" i="6"/>
  <c r="T24" i="6"/>
  <c r="AF24" i="6"/>
  <c r="S25" i="6"/>
  <c r="AE25" i="6"/>
  <c r="R26" i="6"/>
  <c r="AD26" i="6"/>
  <c r="Q27" i="6"/>
  <c r="AC27" i="6"/>
  <c r="P28" i="6"/>
  <c r="AB28" i="6"/>
  <c r="O29" i="6"/>
  <c r="N30" i="6"/>
  <c r="Z30" i="6"/>
  <c r="L32" i="6"/>
  <c r="X32" i="6"/>
  <c r="K33" i="6"/>
  <c r="W33" i="6"/>
  <c r="J34" i="6"/>
  <c r="V34" i="6"/>
  <c r="U35" i="6"/>
  <c r="T36" i="6"/>
  <c r="AF36" i="6"/>
  <c r="S37" i="6"/>
  <c r="AE37" i="6"/>
  <c r="R38" i="6"/>
  <c r="AD38" i="6"/>
  <c r="Q39" i="6"/>
  <c r="AC39" i="6"/>
  <c r="P40" i="6"/>
  <c r="AB40" i="6"/>
  <c r="O41" i="6"/>
  <c r="N42" i="6"/>
  <c r="Z42" i="6"/>
  <c r="L44" i="6"/>
  <c r="X44" i="6"/>
  <c r="L46" i="6"/>
  <c r="Y46" i="6"/>
  <c r="P48" i="6"/>
  <c r="AE48" i="6"/>
  <c r="T49" i="6"/>
  <c r="L51" i="6"/>
  <c r="AA51" i="6"/>
  <c r="R52" i="6"/>
  <c r="AG52" i="6"/>
  <c r="AF54" i="6"/>
  <c r="T54" i="6"/>
  <c r="W54" i="6"/>
  <c r="J54" i="6"/>
  <c r="AD54" i="6"/>
  <c r="Q54" i="6"/>
  <c r="Y54" i="6"/>
  <c r="O55" i="6"/>
  <c r="AG55" i="6"/>
  <c r="P57" i="6"/>
  <c r="L59" i="6"/>
  <c r="AD59" i="6"/>
  <c r="V60" i="6"/>
  <c r="Y62" i="6"/>
  <c r="R63" i="6"/>
  <c r="N64" i="6"/>
  <c r="AF64" i="6"/>
  <c r="Z68" i="6"/>
  <c r="V69" i="6"/>
  <c r="T70" i="6"/>
  <c r="U72" i="6"/>
  <c r="S73" i="6"/>
  <c r="X76" i="6"/>
  <c r="AE80" i="6"/>
  <c r="S80" i="6"/>
  <c r="AB80" i="6"/>
  <c r="O80" i="6"/>
  <c r="Y80" i="6"/>
  <c r="L80" i="6"/>
  <c r="X80" i="6"/>
  <c r="K80" i="6"/>
  <c r="W80" i="6"/>
  <c r="J80" i="6"/>
  <c r="AF80" i="6"/>
  <c r="R80" i="6"/>
  <c r="AC80" i="6"/>
  <c r="P80" i="6"/>
  <c r="J81" i="6"/>
  <c r="X94" i="6"/>
  <c r="AB98" i="6"/>
  <c r="P98" i="6"/>
  <c r="Y98" i="6"/>
  <c r="M98" i="6"/>
  <c r="V98" i="6"/>
  <c r="J98" i="6"/>
  <c r="W98" i="6"/>
  <c r="U98" i="6"/>
  <c r="T98" i="6"/>
  <c r="S98" i="6"/>
  <c r="AG98" i="6"/>
  <c r="R98" i="6"/>
  <c r="AF98" i="6"/>
  <c r="Q98" i="6"/>
  <c r="AD98" i="6"/>
  <c r="N98" i="6"/>
  <c r="AC98" i="6"/>
  <c r="L98" i="6"/>
  <c r="AA98" i="6"/>
  <c r="K98" i="6"/>
  <c r="X98" i="6"/>
  <c r="V15" i="6"/>
  <c r="R3" i="6"/>
  <c r="Q4" i="6"/>
  <c r="AC4" i="6"/>
  <c r="M20" i="6"/>
  <c r="R27" i="6"/>
  <c r="U36" i="6"/>
  <c r="AG36" i="6"/>
  <c r="R39" i="6"/>
  <c r="AD39" i="6"/>
  <c r="Q40" i="6"/>
  <c r="AC40" i="6"/>
  <c r="S52" i="6"/>
  <c r="P55" i="6"/>
  <c r="AD56" i="6"/>
  <c r="R56" i="6"/>
  <c r="AC56" i="6"/>
  <c r="P56" i="6"/>
  <c r="Y56" i="6"/>
  <c r="L56" i="6"/>
  <c r="AG56" i="6"/>
  <c r="T56" i="6"/>
  <c r="Z56" i="6"/>
  <c r="AA68" i="6"/>
  <c r="W69" i="6"/>
  <c r="T73" i="6"/>
  <c r="Z76" i="6"/>
  <c r="U15" i="6"/>
  <c r="J3" i="6"/>
  <c r="U4" i="6"/>
  <c r="U28" i="6"/>
  <c r="Z3" i="6"/>
  <c r="AD3" i="6"/>
  <c r="M8" i="6"/>
  <c r="Y8" i="6"/>
  <c r="U12" i="6"/>
  <c r="AG12" i="6"/>
  <c r="R15" i="6"/>
  <c r="AD15" i="6"/>
  <c r="Q16" i="6"/>
  <c r="AC16" i="6"/>
  <c r="Y20" i="6"/>
  <c r="U24" i="6"/>
  <c r="AG24" i="6"/>
  <c r="AD27" i="6"/>
  <c r="Q28" i="6"/>
  <c r="AC28" i="6"/>
  <c r="S3" i="6"/>
  <c r="AE3" i="6"/>
  <c r="R4" i="6"/>
  <c r="AD4" i="6"/>
  <c r="P6" i="6"/>
  <c r="N8" i="6"/>
  <c r="Z8" i="6"/>
  <c r="M9" i="6"/>
  <c r="L10" i="6"/>
  <c r="J12" i="6"/>
  <c r="V12" i="6"/>
  <c r="U13" i="6"/>
  <c r="T14" i="6"/>
  <c r="AF14" i="6"/>
  <c r="S15" i="6"/>
  <c r="AE15" i="6"/>
  <c r="R16" i="6"/>
  <c r="AD16" i="6"/>
  <c r="P18" i="6"/>
  <c r="N20" i="6"/>
  <c r="Z20" i="6"/>
  <c r="M21" i="6"/>
  <c r="Y21" i="6"/>
  <c r="L22" i="6"/>
  <c r="J24" i="6"/>
  <c r="V24" i="6"/>
  <c r="U25" i="6"/>
  <c r="T26" i="6"/>
  <c r="AF26" i="6"/>
  <c r="S27" i="6"/>
  <c r="AE27" i="6"/>
  <c r="R28" i="6"/>
  <c r="AD28" i="6"/>
  <c r="P30" i="6"/>
  <c r="AB30" i="6"/>
  <c r="N32" i="6"/>
  <c r="Z32" i="6"/>
  <c r="M33" i="6"/>
  <c r="Y33" i="6"/>
  <c r="L34" i="6"/>
  <c r="J36" i="6"/>
  <c r="V36" i="6"/>
  <c r="U37" i="6"/>
  <c r="T38" i="6"/>
  <c r="AF38" i="6"/>
  <c r="S39" i="6"/>
  <c r="AE39" i="6"/>
  <c r="R40" i="6"/>
  <c r="AD40" i="6"/>
  <c r="P42" i="6"/>
  <c r="AB42" i="6"/>
  <c r="N44" i="6"/>
  <c r="Z44" i="6"/>
  <c r="N46" i="6"/>
  <c r="AA46" i="6"/>
  <c r="N51" i="6"/>
  <c r="AD51" i="6"/>
  <c r="T52" i="6"/>
  <c r="Q55" i="6"/>
  <c r="J56" i="6"/>
  <c r="AA56" i="6"/>
  <c r="T57" i="6"/>
  <c r="N59" i="6"/>
  <c r="AF59" i="6"/>
  <c r="V63" i="6"/>
  <c r="Q64" i="6"/>
  <c r="AC68" i="6"/>
  <c r="AA69" i="6"/>
  <c r="W70" i="6"/>
  <c r="X72" i="6"/>
  <c r="V73" i="6"/>
  <c r="AA76" i="6"/>
  <c r="N80" i="6"/>
  <c r="O81" i="6"/>
  <c r="V104" i="6"/>
  <c r="J104" i="6"/>
  <c r="AE104" i="6"/>
  <c r="S104" i="6"/>
  <c r="AB104" i="6"/>
  <c r="P104" i="6"/>
  <c r="W104" i="6"/>
  <c r="U104" i="6"/>
  <c r="T104" i="6"/>
  <c r="R104" i="6"/>
  <c r="AG104" i="6"/>
  <c r="Q104" i="6"/>
  <c r="AF104" i="6"/>
  <c r="O104" i="6"/>
  <c r="AD104" i="6"/>
  <c r="N104" i="6"/>
  <c r="AC104" i="6"/>
  <c r="M104" i="6"/>
  <c r="AA104" i="6"/>
  <c r="L104" i="6"/>
  <c r="Z104" i="6"/>
  <c r="K104" i="6"/>
  <c r="X104" i="6"/>
  <c r="T3" i="6"/>
  <c r="S4" i="6"/>
  <c r="O8" i="6"/>
  <c r="K12" i="6"/>
  <c r="U14" i="6"/>
  <c r="T15" i="6"/>
  <c r="S16" i="6"/>
  <c r="O20" i="6"/>
  <c r="N21" i="6"/>
  <c r="K24" i="6"/>
  <c r="U26" i="6"/>
  <c r="T27" i="6"/>
  <c r="S28" i="6"/>
  <c r="Q30" i="6"/>
  <c r="O32" i="6"/>
  <c r="N33" i="6"/>
  <c r="K36" i="6"/>
  <c r="U38" i="6"/>
  <c r="T39" i="6"/>
  <c r="S40" i="6"/>
  <c r="Q42" i="6"/>
  <c r="O44" i="6"/>
  <c r="O46" i="6"/>
  <c r="AB46" i="6"/>
  <c r="V49" i="6"/>
  <c r="J49" i="6"/>
  <c r="AC49" i="6"/>
  <c r="Q49" i="6"/>
  <c r="X49" i="6"/>
  <c r="P51" i="6"/>
  <c r="AE51" i="6"/>
  <c r="W52" i="6"/>
  <c r="T55" i="6"/>
  <c r="K56" i="6"/>
  <c r="AB56" i="6"/>
  <c r="Q59" i="6"/>
  <c r="Z60" i="6"/>
  <c r="N60" i="6"/>
  <c r="U60" i="6"/>
  <c r="AD60" i="6"/>
  <c r="Q60" i="6"/>
  <c r="X60" i="6"/>
  <c r="K60" i="6"/>
  <c r="AA60" i="6"/>
  <c r="X62" i="6"/>
  <c r="L62" i="6"/>
  <c r="W62" i="6"/>
  <c r="J62" i="6"/>
  <c r="AF62" i="6"/>
  <c r="S62" i="6"/>
  <c r="AE62" i="6"/>
  <c r="R62" i="6"/>
  <c r="AA62" i="6"/>
  <c r="N62" i="6"/>
  <c r="AC62" i="6"/>
  <c r="R64" i="6"/>
  <c r="AD68" i="6"/>
  <c r="AB69" i="6"/>
  <c r="X70" i="6"/>
  <c r="Y72" i="6"/>
  <c r="W73" i="6"/>
  <c r="X75" i="6"/>
  <c r="L75" i="6"/>
  <c r="W75" i="6"/>
  <c r="J75" i="6"/>
  <c r="AG75" i="6"/>
  <c r="T75" i="6"/>
  <c r="AF75" i="6"/>
  <c r="S75" i="6"/>
  <c r="AE75" i="6"/>
  <c r="R75" i="6"/>
  <c r="AA75" i="6"/>
  <c r="N75" i="6"/>
  <c r="AD75" i="6"/>
  <c r="AC76" i="6"/>
  <c r="Q80" i="6"/>
  <c r="S81" i="6"/>
  <c r="AE98" i="6"/>
  <c r="Y104" i="6"/>
  <c r="W91" i="6"/>
  <c r="K91" i="6"/>
  <c r="AF91" i="6"/>
  <c r="T91" i="6"/>
  <c r="AC91" i="6"/>
  <c r="Q91" i="6"/>
  <c r="Y91" i="6"/>
  <c r="T95" i="6"/>
  <c r="R100" i="6"/>
  <c r="Y101" i="6"/>
  <c r="M101" i="6"/>
  <c r="V101" i="6"/>
  <c r="J101" i="6"/>
  <c r="AE101" i="6"/>
  <c r="S101" i="6"/>
  <c r="Z101" i="6"/>
  <c r="U106" i="6"/>
  <c r="K107" i="6"/>
  <c r="AA107" i="6"/>
  <c r="S108" i="6"/>
  <c r="AC109" i="6"/>
  <c r="Q109" i="6"/>
  <c r="Z109" i="6"/>
  <c r="N109" i="6"/>
  <c r="W109" i="6"/>
  <c r="K109" i="6"/>
  <c r="Y109" i="6"/>
  <c r="M112" i="6"/>
  <c r="AE112" i="6"/>
  <c r="M118" i="6"/>
  <c r="AG118" i="6"/>
  <c r="W120" i="6"/>
  <c r="AD122" i="6"/>
  <c r="R122" i="6"/>
  <c r="AB122" i="6"/>
  <c r="P122" i="6"/>
  <c r="Y122" i="6"/>
  <c r="M122" i="6"/>
  <c r="V122" i="6"/>
  <c r="J122" i="6"/>
  <c r="AF122" i="6"/>
  <c r="T122" i="6"/>
  <c r="AC122" i="6"/>
  <c r="AB124" i="6"/>
  <c r="P124" i="6"/>
  <c r="Z124" i="6"/>
  <c r="N124" i="6"/>
  <c r="W124" i="6"/>
  <c r="K124" i="6"/>
  <c r="AF124" i="6"/>
  <c r="T124" i="6"/>
  <c r="AD124" i="6"/>
  <c r="R124" i="6"/>
  <c r="AC124" i="6"/>
  <c r="X125" i="6"/>
  <c r="U127" i="6"/>
  <c r="Z132" i="6"/>
  <c r="S138" i="6"/>
  <c r="U45" i="6"/>
  <c r="P50" i="6"/>
  <c r="AB50" i="6"/>
  <c r="AB58" i="6"/>
  <c r="P58" i="6"/>
  <c r="V58" i="6"/>
  <c r="L61" i="6"/>
  <c r="Z61" i="6"/>
  <c r="Q67" i="6"/>
  <c r="AB71" i="6"/>
  <c r="P71" i="6"/>
  <c r="V71" i="6"/>
  <c r="L74" i="6"/>
  <c r="Z74" i="6"/>
  <c r="P77" i="6"/>
  <c r="AC77" i="6"/>
  <c r="Q79" i="6"/>
  <c r="AB83" i="6"/>
  <c r="P83" i="6"/>
  <c r="V83" i="6"/>
  <c r="M85" i="6"/>
  <c r="AB85" i="6"/>
  <c r="R86" i="6"/>
  <c r="AG86" i="6"/>
  <c r="M88" i="6"/>
  <c r="AC88" i="6"/>
  <c r="L91" i="6"/>
  <c r="AA91" i="6"/>
  <c r="M96" i="6"/>
  <c r="AC96" i="6"/>
  <c r="U100" i="6"/>
  <c r="L101" i="6"/>
  <c r="AB101" i="6"/>
  <c r="N107" i="6"/>
  <c r="AD107" i="6"/>
  <c r="U108" i="6"/>
  <c r="L109" i="6"/>
  <c r="AB109" i="6"/>
  <c r="P112" i="6"/>
  <c r="Y113" i="6"/>
  <c r="M113" i="6"/>
  <c r="V113" i="6"/>
  <c r="J113" i="6"/>
  <c r="AE113" i="6"/>
  <c r="S113" i="6"/>
  <c r="AC113" i="6"/>
  <c r="Q113" i="6"/>
  <c r="AA113" i="6"/>
  <c r="M116" i="6"/>
  <c r="AG116" i="6"/>
  <c r="P118" i="6"/>
  <c r="L122" i="6"/>
  <c r="AG122" i="6"/>
  <c r="L124" i="6"/>
  <c r="AG124" i="6"/>
  <c r="X127" i="6"/>
  <c r="AE132" i="6"/>
  <c r="Z138" i="6"/>
  <c r="V100" i="6"/>
  <c r="AF106" i="6"/>
  <c r="T106" i="6"/>
  <c r="AC106" i="6"/>
  <c r="Q106" i="6"/>
  <c r="Z106" i="6"/>
  <c r="N106" i="6"/>
  <c r="X106" i="6"/>
  <c r="V108" i="6"/>
  <c r="AA125" i="6"/>
  <c r="O125" i="6"/>
  <c r="Y125" i="6"/>
  <c r="M125" i="6"/>
  <c r="V125" i="6"/>
  <c r="J125" i="6"/>
  <c r="AE125" i="6"/>
  <c r="S125" i="6"/>
  <c r="AC125" i="6"/>
  <c r="Q125" i="6"/>
  <c r="AD125" i="6"/>
  <c r="Z127" i="6"/>
  <c r="V130" i="6"/>
  <c r="J130" i="6"/>
  <c r="AF130" i="6"/>
  <c r="T130" i="6"/>
  <c r="AD130" i="6"/>
  <c r="R130" i="6"/>
  <c r="AC130" i="6"/>
  <c r="Q130" i="6"/>
  <c r="AA130" i="6"/>
  <c r="O130" i="6"/>
  <c r="Z130" i="6"/>
  <c r="N130" i="6"/>
  <c r="X130" i="6"/>
  <c r="L130" i="6"/>
  <c r="AE95" i="6"/>
  <c r="S95" i="6"/>
  <c r="AB95" i="6"/>
  <c r="P95" i="6"/>
  <c r="Y95" i="6"/>
  <c r="M95" i="6"/>
  <c r="X95" i="6"/>
  <c r="J106" i="6"/>
  <c r="Y106" i="6"/>
  <c r="S112" i="6"/>
  <c r="AF120" i="6"/>
  <c r="T120" i="6"/>
  <c r="AD120" i="6"/>
  <c r="R120" i="6"/>
  <c r="AA120" i="6"/>
  <c r="O120" i="6"/>
  <c r="X120" i="6"/>
  <c r="L120" i="6"/>
  <c r="V120" i="6"/>
  <c r="J120" i="6"/>
  <c r="AC120" i="6"/>
  <c r="K125" i="6"/>
  <c r="AF125" i="6"/>
  <c r="K130" i="6"/>
  <c r="X141" i="6"/>
  <c r="L141" i="6"/>
  <c r="AD141" i="6"/>
  <c r="Q141" i="6"/>
  <c r="AC141" i="6"/>
  <c r="P141" i="6"/>
  <c r="AB141" i="6"/>
  <c r="O141" i="6"/>
  <c r="AA141" i="6"/>
  <c r="N141" i="6"/>
  <c r="Y141" i="6"/>
  <c r="K141" i="6"/>
  <c r="W141" i="6"/>
  <c r="J141" i="6"/>
  <c r="U141" i="6"/>
  <c r="AG141" i="6"/>
  <c r="T141" i="6"/>
  <c r="AE141" i="6"/>
  <c r="R141" i="6"/>
  <c r="Z100" i="6"/>
  <c r="N100" i="6"/>
  <c r="W100" i="6"/>
  <c r="K100" i="6"/>
  <c r="AF100" i="6"/>
  <c r="T100" i="6"/>
  <c r="Y100" i="6"/>
  <c r="AD108" i="6"/>
  <c r="R108" i="6"/>
  <c r="AA108" i="6"/>
  <c r="O108" i="6"/>
  <c r="X108" i="6"/>
  <c r="L108" i="6"/>
  <c r="Y108" i="6"/>
  <c r="Y127" i="6"/>
  <c r="M127" i="6"/>
  <c r="W127" i="6"/>
  <c r="K127" i="6"/>
  <c r="AG127" i="6"/>
  <c r="AF127" i="6"/>
  <c r="T127" i="6"/>
  <c r="AC127" i="6"/>
  <c r="Q127" i="6"/>
  <c r="AA127" i="6"/>
  <c r="O127" i="6"/>
  <c r="AD127" i="6"/>
  <c r="AF132" i="6"/>
  <c r="T132" i="6"/>
  <c r="AD132" i="6"/>
  <c r="R132" i="6"/>
  <c r="AB132" i="6"/>
  <c r="P132" i="6"/>
  <c r="AA132" i="6"/>
  <c r="O132" i="6"/>
  <c r="Y132" i="6"/>
  <c r="M132" i="6"/>
  <c r="X132" i="6"/>
  <c r="L132" i="6"/>
  <c r="V132" i="6"/>
  <c r="J132" i="6"/>
  <c r="AF67" i="6"/>
  <c r="T67" i="6"/>
  <c r="V67" i="6"/>
  <c r="T77" i="6"/>
  <c r="AG77" i="6"/>
  <c r="AF79" i="6"/>
  <c r="T79" i="6"/>
  <c r="V79" i="6"/>
  <c r="W86" i="6"/>
  <c r="R88" i="6"/>
  <c r="Y89" i="6"/>
  <c r="M89" i="6"/>
  <c r="V89" i="6"/>
  <c r="J89" i="6"/>
  <c r="AE89" i="6"/>
  <c r="S89" i="6"/>
  <c r="Z89" i="6"/>
  <c r="P91" i="6"/>
  <c r="AG91" i="6"/>
  <c r="K95" i="6"/>
  <c r="AA95" i="6"/>
  <c r="S96" i="6"/>
  <c r="AC97" i="6"/>
  <c r="Q97" i="6"/>
  <c r="Z97" i="6"/>
  <c r="N97" i="6"/>
  <c r="W97" i="6"/>
  <c r="K97" i="6"/>
  <c r="Y97" i="6"/>
  <c r="J100" i="6"/>
  <c r="AA100" i="6"/>
  <c r="Q101" i="6"/>
  <c r="AG101" i="6"/>
  <c r="W103" i="6"/>
  <c r="K103" i="6"/>
  <c r="AF103" i="6"/>
  <c r="T103" i="6"/>
  <c r="AC103" i="6"/>
  <c r="Q103" i="6"/>
  <c r="Y103" i="6"/>
  <c r="L106" i="6"/>
  <c r="AB106" i="6"/>
  <c r="T107" i="6"/>
  <c r="J108" i="6"/>
  <c r="Z108" i="6"/>
  <c r="R109" i="6"/>
  <c r="AG109" i="6"/>
  <c r="V112" i="6"/>
  <c r="W115" i="6"/>
  <c r="K115" i="6"/>
  <c r="AF115" i="6"/>
  <c r="T115" i="6"/>
  <c r="AC115" i="6"/>
  <c r="Q115" i="6"/>
  <c r="AA115" i="6"/>
  <c r="O115" i="6"/>
  <c r="Z115" i="6"/>
  <c r="T116" i="6"/>
  <c r="W118" i="6"/>
  <c r="M120" i="6"/>
  <c r="AG120" i="6"/>
  <c r="S122" i="6"/>
  <c r="S124" i="6"/>
  <c r="N125" i="6"/>
  <c r="J127" i="6"/>
  <c r="AE127" i="6"/>
  <c r="P130" i="6"/>
  <c r="K132" i="6"/>
  <c r="S141" i="6"/>
  <c r="U50" i="6"/>
  <c r="R61" i="6"/>
  <c r="J67" i="6"/>
  <c r="W67" i="6"/>
  <c r="R74" i="6"/>
  <c r="J79" i="6"/>
  <c r="W79" i="6"/>
  <c r="S85" i="6"/>
  <c r="K89" i="6"/>
  <c r="AA89" i="6"/>
  <c r="R91" i="6"/>
  <c r="V92" i="6"/>
  <c r="J92" i="6"/>
  <c r="AE92" i="6"/>
  <c r="S92" i="6"/>
  <c r="AB92" i="6"/>
  <c r="P92" i="6"/>
  <c r="Y92" i="6"/>
  <c r="L95" i="6"/>
  <c r="AC95" i="6"/>
  <c r="J97" i="6"/>
  <c r="AA97" i="6"/>
  <c r="L100" i="6"/>
  <c r="AB100" i="6"/>
  <c r="R101" i="6"/>
  <c r="J103" i="6"/>
  <c r="Z103" i="6"/>
  <c r="M106" i="6"/>
  <c r="AD106" i="6"/>
  <c r="U107" i="6"/>
  <c r="K108" i="6"/>
  <c r="AB108" i="6"/>
  <c r="S109" i="6"/>
  <c r="AB110" i="6"/>
  <c r="P110" i="6"/>
  <c r="Y110" i="6"/>
  <c r="M110" i="6"/>
  <c r="V110" i="6"/>
  <c r="J110" i="6"/>
  <c r="AF110" i="6"/>
  <c r="T110" i="6"/>
  <c r="AA110" i="6"/>
  <c r="X112" i="6"/>
  <c r="J115" i="6"/>
  <c r="AB115" i="6"/>
  <c r="Y118" i="6"/>
  <c r="N120" i="6"/>
  <c r="U122" i="6"/>
  <c r="U124" i="6"/>
  <c r="P125" i="6"/>
  <c r="L127" i="6"/>
  <c r="X128" i="6"/>
  <c r="L128" i="6"/>
  <c r="V128" i="6"/>
  <c r="J128" i="6"/>
  <c r="AF128" i="6"/>
  <c r="T128" i="6"/>
  <c r="AE128" i="6"/>
  <c r="S128" i="6"/>
  <c r="AB128" i="6"/>
  <c r="P128" i="6"/>
  <c r="Z128" i="6"/>
  <c r="N128" i="6"/>
  <c r="AG128" i="6"/>
  <c r="S130" i="6"/>
  <c r="N132" i="6"/>
  <c r="V141" i="6"/>
  <c r="Z192" i="6"/>
  <c r="N192" i="6"/>
  <c r="U192" i="6"/>
  <c r="AG192" i="6"/>
  <c r="T192" i="6"/>
  <c r="AF192" i="6"/>
  <c r="S192" i="6"/>
  <c r="AB192" i="6"/>
  <c r="O192" i="6"/>
  <c r="AA192" i="6"/>
  <c r="M192" i="6"/>
  <c r="Y192" i="6"/>
  <c r="X192" i="6"/>
  <c r="W192" i="6"/>
  <c r="V192" i="6"/>
  <c r="R192" i="6"/>
  <c r="Q192" i="6"/>
  <c r="P192" i="6"/>
  <c r="L192" i="6"/>
  <c r="K192" i="6"/>
  <c r="AE192" i="6"/>
  <c r="J192" i="6"/>
  <c r="AC192" i="6"/>
  <c r="V77" i="6"/>
  <c r="J77" i="6"/>
  <c r="W77" i="6"/>
  <c r="AB86" i="6"/>
  <c r="P86" i="6"/>
  <c r="Y86" i="6"/>
  <c r="M86" i="6"/>
  <c r="V86" i="6"/>
  <c r="J86" i="6"/>
  <c r="Z86" i="6"/>
  <c r="S91" i="6"/>
  <c r="N95" i="6"/>
  <c r="AD95" i="6"/>
  <c r="M100" i="6"/>
  <c r="AC100" i="6"/>
  <c r="T101" i="6"/>
  <c r="O106" i="6"/>
  <c r="AE106" i="6"/>
  <c r="M108" i="6"/>
  <c r="AC108" i="6"/>
  <c r="T109" i="6"/>
  <c r="P120" i="6"/>
  <c r="W122" i="6"/>
  <c r="V124" i="6"/>
  <c r="R125" i="6"/>
  <c r="N127" i="6"/>
  <c r="U130" i="6"/>
  <c r="Q132" i="6"/>
  <c r="AE134" i="6"/>
  <c r="S134" i="6"/>
  <c r="U134" i="6"/>
  <c r="AG134" i="6"/>
  <c r="T134" i="6"/>
  <c r="AF134" i="6"/>
  <c r="R134" i="6"/>
  <c r="AC134" i="6"/>
  <c r="P134" i="6"/>
  <c r="AB134" i="6"/>
  <c r="O134" i="6"/>
  <c r="Z134" i="6"/>
  <c r="M134" i="6"/>
  <c r="Y134" i="6"/>
  <c r="L134" i="6"/>
  <c r="W134" i="6"/>
  <c r="J134" i="6"/>
  <c r="Z141" i="6"/>
  <c r="AD192" i="6"/>
  <c r="O100" i="6"/>
  <c r="AD100" i="6"/>
  <c r="P106" i="6"/>
  <c r="AG106" i="6"/>
  <c r="N108" i="6"/>
  <c r="AE108" i="6"/>
  <c r="Z112" i="6"/>
  <c r="N112" i="6"/>
  <c r="W112" i="6"/>
  <c r="K112" i="6"/>
  <c r="AF112" i="6"/>
  <c r="T112" i="6"/>
  <c r="AD112" i="6"/>
  <c r="R112" i="6"/>
  <c r="AA112" i="6"/>
  <c r="T125" i="6"/>
  <c r="P127" i="6"/>
  <c r="W130" i="6"/>
  <c r="S132" i="6"/>
  <c r="AA138" i="6"/>
  <c r="O138" i="6"/>
  <c r="Y138" i="6"/>
  <c r="L138" i="6"/>
  <c r="X138" i="6"/>
  <c r="K138" i="6"/>
  <c r="W138" i="6"/>
  <c r="J138" i="6"/>
  <c r="U138" i="6"/>
  <c r="AG138" i="6"/>
  <c r="T138" i="6"/>
  <c r="AE138" i="6"/>
  <c r="R138" i="6"/>
  <c r="AD138" i="6"/>
  <c r="Q138" i="6"/>
  <c r="AB138" i="6"/>
  <c r="N138" i="6"/>
  <c r="AF141" i="6"/>
  <c r="Q95" i="6"/>
  <c r="AG95" i="6"/>
  <c r="P100" i="6"/>
  <c r="AE100" i="6"/>
  <c r="R106" i="6"/>
  <c r="AE107" i="6"/>
  <c r="S107" i="6"/>
  <c r="AB107" i="6"/>
  <c r="P107" i="6"/>
  <c r="Y107" i="6"/>
  <c r="M107" i="6"/>
  <c r="X107" i="6"/>
  <c r="P108" i="6"/>
  <c r="AF108" i="6"/>
  <c r="J112" i="6"/>
  <c r="AB112" i="6"/>
  <c r="V118" i="6"/>
  <c r="J118" i="6"/>
  <c r="AF118" i="6"/>
  <c r="T118" i="6"/>
  <c r="AC118" i="6"/>
  <c r="Q118" i="6"/>
  <c r="Z118" i="6"/>
  <c r="N118" i="6"/>
  <c r="X118" i="6"/>
  <c r="L118" i="6"/>
  <c r="AD118" i="6"/>
  <c r="S120" i="6"/>
  <c r="U125" i="6"/>
  <c r="R127" i="6"/>
  <c r="Y130" i="6"/>
  <c r="U132" i="6"/>
  <c r="M138" i="6"/>
  <c r="Y61" i="6"/>
  <c r="M61" i="6"/>
  <c r="V61" i="6"/>
  <c r="N67" i="6"/>
  <c r="AA67" i="6"/>
  <c r="Y74" i="6"/>
  <c r="M74" i="6"/>
  <c r="V74" i="6"/>
  <c r="M77" i="6"/>
  <c r="Z77" i="6"/>
  <c r="N79" i="6"/>
  <c r="AA79" i="6"/>
  <c r="Z85" i="6"/>
  <c r="N85" i="6"/>
  <c r="W85" i="6"/>
  <c r="K85" i="6"/>
  <c r="X85" i="6"/>
  <c r="N86" i="6"/>
  <c r="AD86" i="6"/>
  <c r="Z88" i="6"/>
  <c r="N88" i="6"/>
  <c r="W88" i="6"/>
  <c r="K88" i="6"/>
  <c r="AF88" i="6"/>
  <c r="T88" i="6"/>
  <c r="Y88" i="6"/>
  <c r="P89" i="6"/>
  <c r="AF89" i="6"/>
  <c r="X91" i="6"/>
  <c r="R95" i="6"/>
  <c r="AD96" i="6"/>
  <c r="R96" i="6"/>
  <c r="AA96" i="6"/>
  <c r="O96" i="6"/>
  <c r="X96" i="6"/>
  <c r="L96" i="6"/>
  <c r="Y96" i="6"/>
  <c r="P97" i="6"/>
  <c r="AF97" i="6"/>
  <c r="Q100" i="6"/>
  <c r="AG100" i="6"/>
  <c r="X101" i="6"/>
  <c r="O103" i="6"/>
  <c r="AE103" i="6"/>
  <c r="S106" i="6"/>
  <c r="J107" i="6"/>
  <c r="Z107" i="6"/>
  <c r="Q108" i="6"/>
  <c r="AG108" i="6"/>
  <c r="X109" i="6"/>
  <c r="L112" i="6"/>
  <c r="AC112" i="6"/>
  <c r="P115" i="6"/>
  <c r="X116" i="6"/>
  <c r="V116" i="6"/>
  <c r="J116" i="6"/>
  <c r="AE116" i="6"/>
  <c r="S116" i="6"/>
  <c r="AB116" i="6"/>
  <c r="P116" i="6"/>
  <c r="Z116" i="6"/>
  <c r="N116" i="6"/>
  <c r="AC116" i="6"/>
  <c r="K118" i="6"/>
  <c r="AE118" i="6"/>
  <c r="U120" i="6"/>
  <c r="AA122" i="6"/>
  <c r="AA124" i="6"/>
  <c r="W125" i="6"/>
  <c r="S127" i="6"/>
  <c r="AB130" i="6"/>
  <c r="W132" i="6"/>
  <c r="Q134" i="6"/>
  <c r="P138" i="6"/>
  <c r="Z180" i="6"/>
  <c r="N180" i="6"/>
  <c r="AG180" i="6"/>
  <c r="T180" i="6"/>
  <c r="AF180" i="6"/>
  <c r="S180" i="6"/>
  <c r="AA180" i="6"/>
  <c r="M180" i="6"/>
  <c r="W180" i="6"/>
  <c r="V180" i="6"/>
  <c r="U180" i="6"/>
  <c r="R180" i="6"/>
  <c r="Q180" i="6"/>
  <c r="P180" i="6"/>
  <c r="AE180" i="6"/>
  <c r="O180" i="6"/>
  <c r="AD180" i="6"/>
  <c r="L180" i="6"/>
  <c r="AC180" i="6"/>
  <c r="K180" i="6"/>
  <c r="AB180" i="6"/>
  <c r="J180" i="6"/>
  <c r="X180" i="6"/>
  <c r="K119" i="6"/>
  <c r="W119" i="6"/>
  <c r="U121" i="6"/>
  <c r="AG121" i="6"/>
  <c r="K131" i="6"/>
  <c r="W131" i="6"/>
  <c r="AF133" i="6"/>
  <c r="T133" i="6"/>
  <c r="V133" i="6"/>
  <c r="K135" i="6"/>
  <c r="X135" i="6"/>
  <c r="L136" i="6"/>
  <c r="Y136" i="6"/>
  <c r="P139" i="6"/>
  <c r="AC139" i="6"/>
  <c r="S142" i="6"/>
  <c r="AF142" i="6"/>
  <c r="AF145" i="6"/>
  <c r="T145" i="6"/>
  <c r="V145" i="6"/>
  <c r="J146" i="6"/>
  <c r="W146" i="6"/>
  <c r="K147" i="6"/>
  <c r="X147" i="6"/>
  <c r="L148" i="6"/>
  <c r="Y148" i="6"/>
  <c r="N150" i="6"/>
  <c r="AB150" i="6"/>
  <c r="P151" i="6"/>
  <c r="AD151" i="6"/>
  <c r="T152" i="6"/>
  <c r="X153" i="6"/>
  <c r="L153" i="6"/>
  <c r="AD153" i="6"/>
  <c r="R153" i="6"/>
  <c r="W153" i="6"/>
  <c r="M154" i="6"/>
  <c r="AA154" i="6"/>
  <c r="Q155" i="6"/>
  <c r="AE155" i="6"/>
  <c r="J158" i="6"/>
  <c r="X158" i="6"/>
  <c r="L166" i="6"/>
  <c r="AA166" i="6"/>
  <c r="AF169" i="6"/>
  <c r="T169" i="6"/>
  <c r="AE169" i="6"/>
  <c r="S169" i="6"/>
  <c r="Z169" i="6"/>
  <c r="N169" i="6"/>
  <c r="X169" i="6"/>
  <c r="O170" i="6"/>
  <c r="AF170" i="6"/>
  <c r="M172" i="6"/>
  <c r="AD172" i="6"/>
  <c r="T173" i="6"/>
  <c r="V178" i="6"/>
  <c r="Z184" i="6"/>
  <c r="J190" i="6"/>
  <c r="AA191" i="6"/>
  <c r="O191" i="6"/>
  <c r="AG191" i="6"/>
  <c r="T191" i="6"/>
  <c r="AF191" i="6"/>
  <c r="S191" i="6"/>
  <c r="AE191" i="6"/>
  <c r="R191" i="6"/>
  <c r="Z191" i="6"/>
  <c r="M191" i="6"/>
  <c r="Y191" i="6"/>
  <c r="L191" i="6"/>
  <c r="AD191" i="6"/>
  <c r="U87" i="6"/>
  <c r="AG87" i="6"/>
  <c r="O93" i="6"/>
  <c r="AA93" i="6"/>
  <c r="U99" i="6"/>
  <c r="AG99" i="6"/>
  <c r="O105" i="6"/>
  <c r="AA105" i="6"/>
  <c r="U111" i="6"/>
  <c r="AG111" i="6"/>
  <c r="O117" i="6"/>
  <c r="AA117" i="6"/>
  <c r="M119" i="6"/>
  <c r="Y119" i="6"/>
  <c r="K121" i="6"/>
  <c r="W121" i="6"/>
  <c r="U123" i="6"/>
  <c r="AG123" i="6"/>
  <c r="O129" i="6"/>
  <c r="AA129" i="6"/>
  <c r="M131" i="6"/>
  <c r="Y131" i="6"/>
  <c r="K133" i="6"/>
  <c r="X133" i="6"/>
  <c r="M135" i="6"/>
  <c r="Z135" i="6"/>
  <c r="N136" i="6"/>
  <c r="AA136" i="6"/>
  <c r="O137" i="6"/>
  <c r="AC137" i="6"/>
  <c r="R139" i="6"/>
  <c r="AE139" i="6"/>
  <c r="V143" i="6"/>
  <c r="J143" i="6"/>
  <c r="W143" i="6"/>
  <c r="K145" i="6"/>
  <c r="X145" i="6"/>
  <c r="L146" i="6"/>
  <c r="Y146" i="6"/>
  <c r="M147" i="6"/>
  <c r="Z147" i="6"/>
  <c r="N148" i="6"/>
  <c r="AA148" i="6"/>
  <c r="O149" i="6"/>
  <c r="AC149" i="6"/>
  <c r="Q150" i="6"/>
  <c r="AD150" i="6"/>
  <c r="R151" i="6"/>
  <c r="AG151" i="6"/>
  <c r="K153" i="6"/>
  <c r="Z153" i="6"/>
  <c r="O154" i="6"/>
  <c r="AD154" i="6"/>
  <c r="S155" i="6"/>
  <c r="AG155" i="6"/>
  <c r="AF157" i="6"/>
  <c r="T157" i="6"/>
  <c r="Z157" i="6"/>
  <c r="N157" i="6"/>
  <c r="W157" i="6"/>
  <c r="L158" i="6"/>
  <c r="AA158" i="6"/>
  <c r="P159" i="6"/>
  <c r="AE159" i="6"/>
  <c r="AB161" i="6"/>
  <c r="P161" i="6"/>
  <c r="V161" i="6"/>
  <c r="J161" i="6"/>
  <c r="X161" i="6"/>
  <c r="P163" i="6"/>
  <c r="AD163" i="6"/>
  <c r="X165" i="6"/>
  <c r="L165" i="6"/>
  <c r="AD165" i="6"/>
  <c r="R165" i="6"/>
  <c r="W165" i="6"/>
  <c r="N166" i="6"/>
  <c r="AD166" i="6"/>
  <c r="K169" i="6"/>
  <c r="AA169" i="6"/>
  <c r="Q170" i="6"/>
  <c r="AD171" i="6"/>
  <c r="R171" i="6"/>
  <c r="AC171" i="6"/>
  <c r="Q171" i="6"/>
  <c r="X171" i="6"/>
  <c r="L171" i="6"/>
  <c r="Y171" i="6"/>
  <c r="O172" i="6"/>
  <c r="AF172" i="6"/>
  <c r="W173" i="6"/>
  <c r="Q175" i="6"/>
  <c r="N177" i="6"/>
  <c r="AG177" i="6"/>
  <c r="Q179" i="6"/>
  <c r="S181" i="6"/>
  <c r="S189" i="6"/>
  <c r="N190" i="6"/>
  <c r="K191" i="6"/>
  <c r="O136" i="6"/>
  <c r="AB136" i="6"/>
  <c r="W142" i="6"/>
  <c r="K142" i="6"/>
  <c r="V142" i="6"/>
  <c r="M146" i="6"/>
  <c r="Z146" i="6"/>
  <c r="O148" i="6"/>
  <c r="AB148" i="6"/>
  <c r="R150" i="6"/>
  <c r="AE150" i="6"/>
  <c r="Y152" i="6"/>
  <c r="M152" i="6"/>
  <c r="AE152" i="6"/>
  <c r="S152" i="6"/>
  <c r="W152" i="6"/>
  <c r="P154" i="6"/>
  <c r="AE154" i="6"/>
  <c r="N158" i="6"/>
  <c r="AB158" i="6"/>
  <c r="O166" i="6"/>
  <c r="AE166" i="6"/>
  <c r="T170" i="6"/>
  <c r="R172" i="6"/>
  <c r="AG172" i="6"/>
  <c r="AB178" i="6"/>
  <c r="P178" i="6"/>
  <c r="AE178" i="6"/>
  <c r="R178" i="6"/>
  <c r="AD178" i="6"/>
  <c r="Q178" i="6"/>
  <c r="X178" i="6"/>
  <c r="K178" i="6"/>
  <c r="Z178" i="6"/>
  <c r="V184" i="6"/>
  <c r="J184" i="6"/>
  <c r="Y184" i="6"/>
  <c r="L184" i="6"/>
  <c r="X184" i="6"/>
  <c r="K184" i="6"/>
  <c r="AF184" i="6"/>
  <c r="S184" i="6"/>
  <c r="AE184" i="6"/>
  <c r="R184" i="6"/>
  <c r="AC184" i="6"/>
  <c r="O190" i="6"/>
  <c r="S150" i="6"/>
  <c r="AF150" i="6"/>
  <c r="U170" i="6"/>
  <c r="AB173" i="6"/>
  <c r="P173" i="6"/>
  <c r="AA173" i="6"/>
  <c r="O173" i="6"/>
  <c r="V173" i="6"/>
  <c r="J173" i="6"/>
  <c r="Y173" i="6"/>
  <c r="U53" i="6"/>
  <c r="U65" i="6"/>
  <c r="U78" i="6"/>
  <c r="L87" i="6"/>
  <c r="X87" i="6"/>
  <c r="U90" i="6"/>
  <c r="R93" i="6"/>
  <c r="AD93" i="6"/>
  <c r="L99" i="6"/>
  <c r="U102" i="6"/>
  <c r="R105" i="6"/>
  <c r="AD105" i="6"/>
  <c r="L111" i="6"/>
  <c r="U114" i="6"/>
  <c r="R117" i="6"/>
  <c r="AD117" i="6"/>
  <c r="P119" i="6"/>
  <c r="AB119" i="6"/>
  <c r="N121" i="6"/>
  <c r="Z121" i="6"/>
  <c r="L123" i="6"/>
  <c r="U126" i="6"/>
  <c r="R129" i="6"/>
  <c r="AD129" i="6"/>
  <c r="P131" i="6"/>
  <c r="AB131" i="6"/>
  <c r="N133" i="6"/>
  <c r="AA133" i="6"/>
  <c r="P135" i="6"/>
  <c r="AC135" i="6"/>
  <c r="R136" i="6"/>
  <c r="AE136" i="6"/>
  <c r="S137" i="6"/>
  <c r="Y140" i="6"/>
  <c r="M140" i="6"/>
  <c r="V140" i="6"/>
  <c r="L142" i="6"/>
  <c r="Y142" i="6"/>
  <c r="M143" i="6"/>
  <c r="Z143" i="6"/>
  <c r="N145" i="6"/>
  <c r="AA145" i="6"/>
  <c r="O146" i="6"/>
  <c r="AB146" i="6"/>
  <c r="P147" i="6"/>
  <c r="AC147" i="6"/>
  <c r="R148" i="6"/>
  <c r="AE148" i="6"/>
  <c r="S149" i="6"/>
  <c r="T150" i="6"/>
  <c r="AG150" i="6"/>
  <c r="K152" i="6"/>
  <c r="Z152" i="6"/>
  <c r="O153" i="6"/>
  <c r="AC153" i="6"/>
  <c r="S154" i="6"/>
  <c r="AG154" i="6"/>
  <c r="L157" i="6"/>
  <c r="AA157" i="6"/>
  <c r="P158" i="6"/>
  <c r="AD158" i="6"/>
  <c r="AC160" i="6"/>
  <c r="Q160" i="6"/>
  <c r="W160" i="6"/>
  <c r="K160" i="6"/>
  <c r="X160" i="6"/>
  <c r="M161" i="6"/>
  <c r="AA161" i="6"/>
  <c r="Y164" i="6"/>
  <c r="M164" i="6"/>
  <c r="AE164" i="6"/>
  <c r="S164" i="6"/>
  <c r="W164" i="6"/>
  <c r="M165" i="6"/>
  <c r="AA165" i="6"/>
  <c r="R166" i="6"/>
  <c r="AG166" i="6"/>
  <c r="O169" i="6"/>
  <c r="AD169" i="6"/>
  <c r="V170" i="6"/>
  <c r="M171" i="6"/>
  <c r="AB171" i="6"/>
  <c r="T172" i="6"/>
  <c r="K173" i="6"/>
  <c r="Z173" i="6"/>
  <c r="T177" i="6"/>
  <c r="L178" i="6"/>
  <c r="AC178" i="6"/>
  <c r="N184" i="6"/>
  <c r="AG184" i="6"/>
  <c r="AF186" i="6"/>
  <c r="T186" i="6"/>
  <c r="Z186" i="6"/>
  <c r="M186" i="6"/>
  <c r="Y186" i="6"/>
  <c r="L186" i="6"/>
  <c r="U186" i="6"/>
  <c r="AG186" i="6"/>
  <c r="S186" i="6"/>
  <c r="AB186" i="6"/>
  <c r="V189" i="6"/>
  <c r="U190" i="6"/>
  <c r="Q191" i="6"/>
  <c r="AB196" i="6"/>
  <c r="S136" i="6"/>
  <c r="AF136" i="6"/>
  <c r="Z139" i="6"/>
  <c r="N139" i="6"/>
  <c r="V139" i="6"/>
  <c r="M142" i="6"/>
  <c r="Z142" i="6"/>
  <c r="P146" i="6"/>
  <c r="AC146" i="6"/>
  <c r="S148" i="6"/>
  <c r="AF148" i="6"/>
  <c r="Z151" i="6"/>
  <c r="N151" i="6"/>
  <c r="AF151" i="6"/>
  <c r="T151" i="6"/>
  <c r="W151" i="6"/>
  <c r="L152" i="6"/>
  <c r="AA152" i="6"/>
  <c r="T154" i="6"/>
  <c r="V155" i="6"/>
  <c r="J155" i="6"/>
  <c r="AB155" i="6"/>
  <c r="P155" i="6"/>
  <c r="X155" i="6"/>
  <c r="Q158" i="6"/>
  <c r="AF158" i="6"/>
  <c r="S166" i="6"/>
  <c r="P169" i="6"/>
  <c r="AG169" i="6"/>
  <c r="U172" i="6"/>
  <c r="L173" i="6"/>
  <c r="AC173" i="6"/>
  <c r="U177" i="6"/>
  <c r="M178" i="6"/>
  <c r="AF178" i="6"/>
  <c r="Y181" i="6"/>
  <c r="M181" i="6"/>
  <c r="U181" i="6"/>
  <c r="AG181" i="6"/>
  <c r="T181" i="6"/>
  <c r="AC181" i="6"/>
  <c r="AB181" i="6"/>
  <c r="O181" i="6"/>
  <c r="Z181" i="6"/>
  <c r="O184" i="6"/>
  <c r="Y189" i="6"/>
  <c r="V190" i="6"/>
  <c r="U191" i="6"/>
  <c r="AA150" i="6"/>
  <c r="O150" i="6"/>
  <c r="V150" i="6"/>
  <c r="AE170" i="6"/>
  <c r="S170" i="6"/>
  <c r="AD170" i="6"/>
  <c r="R170" i="6"/>
  <c r="Y170" i="6"/>
  <c r="M170" i="6"/>
  <c r="X170" i="6"/>
  <c r="M173" i="6"/>
  <c r="AD173" i="6"/>
  <c r="X210" i="6"/>
  <c r="L210" i="6"/>
  <c r="AF210" i="6"/>
  <c r="T210" i="6"/>
  <c r="V210" i="6"/>
  <c r="U210" i="6"/>
  <c r="S210" i="6"/>
  <c r="AG210" i="6"/>
  <c r="R210" i="6"/>
  <c r="AE210" i="6"/>
  <c r="Q210" i="6"/>
  <c r="AD210" i="6"/>
  <c r="P210" i="6"/>
  <c r="AC210" i="6"/>
  <c r="O210" i="6"/>
  <c r="AB210" i="6"/>
  <c r="N210" i="6"/>
  <c r="AA210" i="6"/>
  <c r="M210" i="6"/>
  <c r="Y210" i="6"/>
  <c r="J210" i="6"/>
  <c r="X222" i="6"/>
  <c r="L222" i="6"/>
  <c r="AF222" i="6"/>
  <c r="T222" i="6"/>
  <c r="U222" i="6"/>
  <c r="S222" i="6"/>
  <c r="AG222" i="6"/>
  <c r="R222" i="6"/>
  <c r="AE222" i="6"/>
  <c r="Q222" i="6"/>
  <c r="AD222" i="6"/>
  <c r="P222" i="6"/>
  <c r="AC222" i="6"/>
  <c r="O222" i="6"/>
  <c r="AB222" i="6"/>
  <c r="N222" i="6"/>
  <c r="AA222" i="6"/>
  <c r="M222" i="6"/>
  <c r="Z222" i="6"/>
  <c r="K222" i="6"/>
  <c r="Y222" i="6"/>
  <c r="J222" i="6"/>
  <c r="V222" i="6"/>
  <c r="U93" i="6"/>
  <c r="U105" i="6"/>
  <c r="U117" i="6"/>
  <c r="S119" i="6"/>
  <c r="AE119" i="6"/>
  <c r="Q121" i="6"/>
  <c r="U129" i="6"/>
  <c r="S131" i="6"/>
  <c r="AE131" i="6"/>
  <c r="Q133" i="6"/>
  <c r="AD133" i="6"/>
  <c r="T135" i="6"/>
  <c r="AB137" i="6"/>
  <c r="P137" i="6"/>
  <c r="V137" i="6"/>
  <c r="K139" i="6"/>
  <c r="X139" i="6"/>
  <c r="O142" i="6"/>
  <c r="AB142" i="6"/>
  <c r="Q145" i="6"/>
  <c r="AD145" i="6"/>
  <c r="R146" i="6"/>
  <c r="AF146" i="6"/>
  <c r="T147" i="6"/>
  <c r="AB149" i="6"/>
  <c r="P149" i="6"/>
  <c r="V149" i="6"/>
  <c r="J150" i="6"/>
  <c r="W150" i="6"/>
  <c r="K151" i="6"/>
  <c r="Y151" i="6"/>
  <c r="O152" i="6"/>
  <c r="AC152" i="6"/>
  <c r="S153" i="6"/>
  <c r="AG153" i="6"/>
  <c r="L155" i="6"/>
  <c r="Z155" i="6"/>
  <c r="T158" i="6"/>
  <c r="AD159" i="6"/>
  <c r="R159" i="6"/>
  <c r="X159" i="6"/>
  <c r="L159" i="6"/>
  <c r="W159" i="6"/>
  <c r="Z163" i="6"/>
  <c r="N163" i="6"/>
  <c r="AF163" i="6"/>
  <c r="T163" i="6"/>
  <c r="W163" i="6"/>
  <c r="U166" i="6"/>
  <c r="R169" i="6"/>
  <c r="J170" i="6"/>
  <c r="Z170" i="6"/>
  <c r="N173" i="6"/>
  <c r="AE173" i="6"/>
  <c r="AE175" i="6"/>
  <c r="S175" i="6"/>
  <c r="AA175" i="6"/>
  <c r="N175" i="6"/>
  <c r="Z175" i="6"/>
  <c r="M175" i="6"/>
  <c r="U175" i="6"/>
  <c r="Y175" i="6"/>
  <c r="O178" i="6"/>
  <c r="AA179" i="6"/>
  <c r="O179" i="6"/>
  <c r="AF179" i="6"/>
  <c r="S179" i="6"/>
  <c r="AE179" i="6"/>
  <c r="R179" i="6"/>
  <c r="Y179" i="6"/>
  <c r="L179" i="6"/>
  <c r="Z179" i="6"/>
  <c r="K181" i="6"/>
  <c r="AD181" i="6"/>
  <c r="Q184" i="6"/>
  <c r="Z190" i="6"/>
  <c r="W191" i="6"/>
  <c r="K210" i="6"/>
  <c r="W222" i="6"/>
  <c r="AC136" i="6"/>
  <c r="Q136" i="6"/>
  <c r="V136" i="6"/>
  <c r="T146" i="6"/>
  <c r="AG146" i="6"/>
  <c r="AC148" i="6"/>
  <c r="Q148" i="6"/>
  <c r="V148" i="6"/>
  <c r="K150" i="6"/>
  <c r="X150" i="6"/>
  <c r="W154" i="6"/>
  <c r="K154" i="6"/>
  <c r="AC154" i="6"/>
  <c r="Q154" i="6"/>
  <c r="X154" i="6"/>
  <c r="U158" i="6"/>
  <c r="X166" i="6"/>
  <c r="K170" i="6"/>
  <c r="AA170" i="6"/>
  <c r="AC172" i="6"/>
  <c r="Q172" i="6"/>
  <c r="AB172" i="6"/>
  <c r="P172" i="6"/>
  <c r="W172" i="6"/>
  <c r="K172" i="6"/>
  <c r="Y172" i="6"/>
  <c r="Q173" i="6"/>
  <c r="AF173" i="6"/>
  <c r="T184" i="6"/>
  <c r="AA190" i="6"/>
  <c r="U119" i="6"/>
  <c r="U131" i="6"/>
  <c r="AD135" i="6"/>
  <c r="R135" i="6"/>
  <c r="V135" i="6"/>
  <c r="J136" i="6"/>
  <c r="W136" i="6"/>
  <c r="M139" i="6"/>
  <c r="AA139" i="6"/>
  <c r="Q142" i="6"/>
  <c r="AD142" i="6"/>
  <c r="AD147" i="6"/>
  <c r="R147" i="6"/>
  <c r="V147" i="6"/>
  <c r="J148" i="6"/>
  <c r="W148" i="6"/>
  <c r="L150" i="6"/>
  <c r="Y150" i="6"/>
  <c r="M151" i="6"/>
  <c r="AB151" i="6"/>
  <c r="Q152" i="6"/>
  <c r="AF152" i="6"/>
  <c r="J154" i="6"/>
  <c r="Y154" i="6"/>
  <c r="N155" i="6"/>
  <c r="AC155" i="6"/>
  <c r="V169" i="6"/>
  <c r="L170" i="6"/>
  <c r="AB170" i="6"/>
  <c r="J172" i="6"/>
  <c r="Z172" i="6"/>
  <c r="R173" i="6"/>
  <c r="AG173" i="6"/>
  <c r="AC177" i="6"/>
  <c r="Q177" i="6"/>
  <c r="AD177" i="6"/>
  <c r="P177" i="6"/>
  <c r="AB177" i="6"/>
  <c r="O177" i="6"/>
  <c r="W177" i="6"/>
  <c r="J177" i="6"/>
  <c r="Z177" i="6"/>
  <c r="T178" i="6"/>
  <c r="N181" i="6"/>
  <c r="AF181" i="6"/>
  <c r="U184" i="6"/>
  <c r="AC189" i="6"/>
  <c r="Q189" i="6"/>
  <c r="AE189" i="6"/>
  <c r="R189" i="6"/>
  <c r="AD189" i="6"/>
  <c r="P189" i="6"/>
  <c r="AB189" i="6"/>
  <c r="O189" i="6"/>
  <c r="X189" i="6"/>
  <c r="K189" i="6"/>
  <c r="W189" i="6"/>
  <c r="J189" i="6"/>
  <c r="AG189" i="6"/>
  <c r="AB191" i="6"/>
  <c r="V196" i="6"/>
  <c r="J196" i="6"/>
  <c r="Z196" i="6"/>
  <c r="M196" i="6"/>
  <c r="Y196" i="6"/>
  <c r="L196" i="6"/>
  <c r="X196" i="6"/>
  <c r="K196" i="6"/>
  <c r="U196" i="6"/>
  <c r="AF196" i="6"/>
  <c r="S196" i="6"/>
  <c r="AE196" i="6"/>
  <c r="R196" i="6"/>
  <c r="AC196" i="6"/>
  <c r="P196" i="6"/>
  <c r="Z210" i="6"/>
  <c r="AE146" i="6"/>
  <c r="S146" i="6"/>
  <c r="V146" i="6"/>
  <c r="M150" i="6"/>
  <c r="Z150" i="6"/>
  <c r="AE158" i="6"/>
  <c r="S158" i="6"/>
  <c r="Y158" i="6"/>
  <c r="M158" i="6"/>
  <c r="W158" i="6"/>
  <c r="W166" i="6"/>
  <c r="K166" i="6"/>
  <c r="V166" i="6"/>
  <c r="J166" i="6"/>
  <c r="AC166" i="6"/>
  <c r="Q166" i="6"/>
  <c r="Z166" i="6"/>
  <c r="N170" i="6"/>
  <c r="AC170" i="6"/>
  <c r="S173" i="6"/>
  <c r="AB190" i="6"/>
  <c r="P190" i="6"/>
  <c r="AF190" i="6"/>
  <c r="S190" i="6"/>
  <c r="AE190" i="6"/>
  <c r="R190" i="6"/>
  <c r="AD190" i="6"/>
  <c r="Q190" i="6"/>
  <c r="Y190" i="6"/>
  <c r="L190" i="6"/>
  <c r="X190" i="6"/>
  <c r="K190" i="6"/>
  <c r="AG190" i="6"/>
  <c r="AE231" i="6"/>
  <c r="S231" i="6"/>
  <c r="AG231" i="6"/>
  <c r="T231" i="6"/>
  <c r="AB231" i="6"/>
  <c r="O231" i="6"/>
  <c r="Z231" i="6"/>
  <c r="M231" i="6"/>
  <c r="Y231" i="6"/>
  <c r="L231" i="6"/>
  <c r="X231" i="6"/>
  <c r="K231" i="6"/>
  <c r="AC231" i="6"/>
  <c r="AA231" i="6"/>
  <c r="W231" i="6"/>
  <c r="V231" i="6"/>
  <c r="U231" i="6"/>
  <c r="R231" i="6"/>
  <c r="Q231" i="6"/>
  <c r="P231" i="6"/>
  <c r="N231" i="6"/>
  <c r="J231" i="6"/>
  <c r="AD231" i="6"/>
  <c r="Q198" i="6"/>
  <c r="AD198" i="6"/>
  <c r="P203" i="6"/>
  <c r="AD203" i="6"/>
  <c r="AC205" i="6"/>
  <c r="Q205" i="6"/>
  <c r="Y205" i="6"/>
  <c r="M205" i="6"/>
  <c r="W205" i="6"/>
  <c r="Q207" i="6"/>
  <c r="AE207" i="6"/>
  <c r="J214" i="6"/>
  <c r="X214" i="6"/>
  <c r="J218" i="6"/>
  <c r="Y218" i="6"/>
  <c r="L223" i="6"/>
  <c r="Z223" i="6"/>
  <c r="AF230" i="6"/>
  <c r="T230" i="6"/>
  <c r="AE230" i="6"/>
  <c r="R230" i="6"/>
  <c r="AA230" i="6"/>
  <c r="N230" i="6"/>
  <c r="Y230" i="6"/>
  <c r="L230" i="6"/>
  <c r="X230" i="6"/>
  <c r="K230" i="6"/>
  <c r="W230" i="6"/>
  <c r="J230" i="6"/>
  <c r="AG230" i="6"/>
  <c r="J255" i="6"/>
  <c r="K260" i="6"/>
  <c r="W268" i="6"/>
  <c r="K268" i="6"/>
  <c r="AF268" i="6"/>
  <c r="T268" i="6"/>
  <c r="AE268" i="6"/>
  <c r="S268" i="6"/>
  <c r="AD268" i="6"/>
  <c r="R268" i="6"/>
  <c r="Z268" i="6"/>
  <c r="N268" i="6"/>
  <c r="Y268" i="6"/>
  <c r="X268" i="6"/>
  <c r="V268" i="6"/>
  <c r="U268" i="6"/>
  <c r="Q268" i="6"/>
  <c r="P268" i="6"/>
  <c r="O268" i="6"/>
  <c r="M268" i="6"/>
  <c r="AG268" i="6"/>
  <c r="L268" i="6"/>
  <c r="AC268" i="6"/>
  <c r="J268" i="6"/>
  <c r="U162" i="6"/>
  <c r="AG162" i="6"/>
  <c r="P167" i="6"/>
  <c r="AB167" i="6"/>
  <c r="U174" i="6"/>
  <c r="AG174" i="6"/>
  <c r="AD176" i="6"/>
  <c r="R176" i="6"/>
  <c r="V176" i="6"/>
  <c r="Q183" i="6"/>
  <c r="AD188" i="6"/>
  <c r="R188" i="6"/>
  <c r="V188" i="6"/>
  <c r="O193" i="6"/>
  <c r="AB193" i="6"/>
  <c r="Q195" i="6"/>
  <c r="S198" i="6"/>
  <c r="AG198" i="6"/>
  <c r="V200" i="6"/>
  <c r="AD200" i="6"/>
  <c r="R200" i="6"/>
  <c r="W200" i="6"/>
  <c r="N202" i="6"/>
  <c r="AC202" i="6"/>
  <c r="R203" i="6"/>
  <c r="AG203" i="6"/>
  <c r="K205" i="6"/>
  <c r="Z205" i="6"/>
  <c r="O206" i="6"/>
  <c r="AD206" i="6"/>
  <c r="S207" i="6"/>
  <c r="AG207" i="6"/>
  <c r="T212" i="6"/>
  <c r="L214" i="6"/>
  <c r="Z214" i="6"/>
  <c r="T216" i="6"/>
  <c r="AC217" i="6"/>
  <c r="Q217" i="6"/>
  <c r="Y217" i="6"/>
  <c r="M217" i="6"/>
  <c r="W217" i="6"/>
  <c r="M218" i="6"/>
  <c r="AA218" i="6"/>
  <c r="T220" i="6"/>
  <c r="N223" i="6"/>
  <c r="AB223" i="6"/>
  <c r="Q224" i="6"/>
  <c r="AG224" i="6"/>
  <c r="O230" i="6"/>
  <c r="AD232" i="6"/>
  <c r="R232" i="6"/>
  <c r="U232" i="6"/>
  <c r="AC232" i="6"/>
  <c r="P232" i="6"/>
  <c r="AA232" i="6"/>
  <c r="N232" i="6"/>
  <c r="Z232" i="6"/>
  <c r="M232" i="6"/>
  <c r="Y232" i="6"/>
  <c r="L232" i="6"/>
  <c r="AF232" i="6"/>
  <c r="Y234" i="6"/>
  <c r="Z235" i="6"/>
  <c r="AB236" i="6"/>
  <c r="W255" i="6"/>
  <c r="Y260" i="6"/>
  <c r="AB268" i="6"/>
  <c r="AE187" i="6"/>
  <c r="S187" i="6"/>
  <c r="V187" i="6"/>
  <c r="P193" i="6"/>
  <c r="AC193" i="6"/>
  <c r="AE199" i="6"/>
  <c r="S199" i="6"/>
  <c r="V199" i="6"/>
  <c r="O202" i="6"/>
  <c r="AD202" i="6"/>
  <c r="T203" i="6"/>
  <c r="AD204" i="6"/>
  <c r="R204" i="6"/>
  <c r="Z204" i="6"/>
  <c r="N204" i="6"/>
  <c r="W204" i="6"/>
  <c r="L205" i="6"/>
  <c r="AA205" i="6"/>
  <c r="Q206" i="6"/>
  <c r="AE206" i="6"/>
  <c r="T207" i="6"/>
  <c r="Z208" i="6"/>
  <c r="N208" i="6"/>
  <c r="V208" i="6"/>
  <c r="J208" i="6"/>
  <c r="X208" i="6"/>
  <c r="M214" i="6"/>
  <c r="AA214" i="6"/>
  <c r="N218" i="6"/>
  <c r="AC218" i="6"/>
  <c r="O223" i="6"/>
  <c r="AC223" i="6"/>
  <c r="X226" i="6"/>
  <c r="L226" i="6"/>
  <c r="AB226" i="6"/>
  <c r="O226" i="6"/>
  <c r="W226" i="6"/>
  <c r="J226" i="6"/>
  <c r="U226" i="6"/>
  <c r="AG226" i="6"/>
  <c r="AF226" i="6"/>
  <c r="S226" i="6"/>
  <c r="AC226" i="6"/>
  <c r="P230" i="6"/>
  <c r="Z234" i="6"/>
  <c r="X255" i="6"/>
  <c r="AC303" i="6"/>
  <c r="Q303" i="6"/>
  <c r="AB303" i="6"/>
  <c r="P303" i="6"/>
  <c r="X303" i="6"/>
  <c r="L303" i="6"/>
  <c r="V303" i="6"/>
  <c r="U303" i="6"/>
  <c r="T303" i="6"/>
  <c r="S303" i="6"/>
  <c r="AG303" i="6"/>
  <c r="R303" i="6"/>
  <c r="AF303" i="6"/>
  <c r="O303" i="6"/>
  <c r="AE303" i="6"/>
  <c r="N303" i="6"/>
  <c r="AD303" i="6"/>
  <c r="M303" i="6"/>
  <c r="AA303" i="6"/>
  <c r="K303" i="6"/>
  <c r="Z303" i="6"/>
  <c r="J303" i="6"/>
  <c r="Y303" i="6"/>
  <c r="W303" i="6"/>
  <c r="AF198" i="6"/>
  <c r="T198" i="6"/>
  <c r="V198" i="6"/>
  <c r="U203" i="6"/>
  <c r="U207" i="6"/>
  <c r="N214" i="6"/>
  <c r="AC214" i="6"/>
  <c r="O218" i="6"/>
  <c r="AD218" i="6"/>
  <c r="P223" i="6"/>
  <c r="AD223" i="6"/>
  <c r="Q230" i="6"/>
  <c r="Z236" i="6"/>
  <c r="N236" i="6"/>
  <c r="Y236" i="6"/>
  <c r="L236" i="6"/>
  <c r="U236" i="6"/>
  <c r="AG236" i="6"/>
  <c r="T236" i="6"/>
  <c r="AF236" i="6"/>
  <c r="S236" i="6"/>
  <c r="AE236" i="6"/>
  <c r="R236" i="6"/>
  <c r="AD236" i="6"/>
  <c r="Q236" i="6"/>
  <c r="J198" i="6"/>
  <c r="W198" i="6"/>
  <c r="O205" i="6"/>
  <c r="AD205" i="6"/>
  <c r="V212" i="6"/>
  <c r="J212" i="6"/>
  <c r="AD212" i="6"/>
  <c r="R212" i="6"/>
  <c r="X212" i="6"/>
  <c r="O214" i="6"/>
  <c r="AD214" i="6"/>
  <c r="AD216" i="6"/>
  <c r="R216" i="6"/>
  <c r="Z216" i="6"/>
  <c r="N216" i="6"/>
  <c r="W216" i="6"/>
  <c r="Q218" i="6"/>
  <c r="AE218" i="6"/>
  <c r="Z220" i="6"/>
  <c r="N220" i="6"/>
  <c r="V220" i="6"/>
  <c r="J220" i="6"/>
  <c r="X220" i="6"/>
  <c r="Q223" i="6"/>
  <c r="AF223" i="6"/>
  <c r="S230" i="6"/>
  <c r="AA235" i="6"/>
  <c r="O235" i="6"/>
  <c r="X235" i="6"/>
  <c r="K235" i="6"/>
  <c r="AG235" i="6"/>
  <c r="T235" i="6"/>
  <c r="AF235" i="6"/>
  <c r="S235" i="6"/>
  <c r="AE235" i="6"/>
  <c r="R235" i="6"/>
  <c r="AD235" i="6"/>
  <c r="Q235" i="6"/>
  <c r="AC235" i="6"/>
  <c r="P235" i="6"/>
  <c r="J236" i="6"/>
  <c r="K198" i="6"/>
  <c r="X198" i="6"/>
  <c r="AE203" i="6"/>
  <c r="S203" i="6"/>
  <c r="AA203" i="6"/>
  <c r="O203" i="6"/>
  <c r="W203" i="6"/>
  <c r="AA207" i="6"/>
  <c r="O207" i="6"/>
  <c r="W207" i="6"/>
  <c r="K207" i="6"/>
  <c r="X207" i="6"/>
  <c r="Q214" i="6"/>
  <c r="AE214" i="6"/>
  <c r="R218" i="6"/>
  <c r="AF218" i="6"/>
  <c r="R223" i="6"/>
  <c r="AG223" i="6"/>
  <c r="U230" i="6"/>
  <c r="AB234" i="6"/>
  <c r="P234" i="6"/>
  <c r="W234" i="6"/>
  <c r="J234" i="6"/>
  <c r="AF234" i="6"/>
  <c r="S234" i="6"/>
  <c r="AE234" i="6"/>
  <c r="R234" i="6"/>
  <c r="AD234" i="6"/>
  <c r="Q234" i="6"/>
  <c r="AC234" i="6"/>
  <c r="O234" i="6"/>
  <c r="AA234" i="6"/>
  <c r="N234" i="6"/>
  <c r="K236" i="6"/>
  <c r="AC246" i="6"/>
  <c r="Q246" i="6"/>
  <c r="AB246" i="6"/>
  <c r="P246" i="6"/>
  <c r="U246" i="6"/>
  <c r="T246" i="6"/>
  <c r="AE246" i="6"/>
  <c r="O246" i="6"/>
  <c r="AD246" i="6"/>
  <c r="N246" i="6"/>
  <c r="AA246" i="6"/>
  <c r="M246" i="6"/>
  <c r="Z246" i="6"/>
  <c r="L246" i="6"/>
  <c r="Y246" i="6"/>
  <c r="K246" i="6"/>
  <c r="AF271" i="6"/>
  <c r="T271" i="6"/>
  <c r="AC271" i="6"/>
  <c r="Q271" i="6"/>
  <c r="AB271" i="6"/>
  <c r="P271" i="6"/>
  <c r="AA271" i="6"/>
  <c r="O271" i="6"/>
  <c r="W271" i="6"/>
  <c r="K271" i="6"/>
  <c r="Z271" i="6"/>
  <c r="Y271" i="6"/>
  <c r="X271" i="6"/>
  <c r="V271" i="6"/>
  <c r="U271" i="6"/>
  <c r="S271" i="6"/>
  <c r="R271" i="6"/>
  <c r="N271" i="6"/>
  <c r="M271" i="6"/>
  <c r="AG271" i="6"/>
  <c r="L271" i="6"/>
  <c r="U167" i="6"/>
  <c r="AG167" i="6"/>
  <c r="W183" i="6"/>
  <c r="K183" i="6"/>
  <c r="V183" i="6"/>
  <c r="M187" i="6"/>
  <c r="Z187" i="6"/>
  <c r="T193" i="6"/>
  <c r="AG193" i="6"/>
  <c r="W195" i="6"/>
  <c r="K195" i="6"/>
  <c r="V195" i="6"/>
  <c r="L198" i="6"/>
  <c r="Y198" i="6"/>
  <c r="M199" i="6"/>
  <c r="Z199" i="6"/>
  <c r="U202" i="6"/>
  <c r="J203" i="6"/>
  <c r="X203" i="6"/>
  <c r="M204" i="6"/>
  <c r="AB204" i="6"/>
  <c r="R205" i="6"/>
  <c r="AF205" i="6"/>
  <c r="U206" i="6"/>
  <c r="J207" i="6"/>
  <c r="Y207" i="6"/>
  <c r="O208" i="6"/>
  <c r="AC208" i="6"/>
  <c r="L212" i="6"/>
  <c r="Z212" i="6"/>
  <c r="R214" i="6"/>
  <c r="AG214" i="6"/>
  <c r="K216" i="6"/>
  <c r="Y216" i="6"/>
  <c r="S218" i="6"/>
  <c r="AG218" i="6"/>
  <c r="L220" i="6"/>
  <c r="AA220" i="6"/>
  <c r="T223" i="6"/>
  <c r="Y224" i="6"/>
  <c r="V224" i="6"/>
  <c r="J224" i="6"/>
  <c r="AE224" i="6"/>
  <c r="R224" i="6"/>
  <c r="X224" i="6"/>
  <c r="V230" i="6"/>
  <c r="K234" i="6"/>
  <c r="L235" i="6"/>
  <c r="M236" i="6"/>
  <c r="J246" i="6"/>
  <c r="Y250" i="6"/>
  <c r="M250" i="6"/>
  <c r="X250" i="6"/>
  <c r="L250" i="6"/>
  <c r="U250" i="6"/>
  <c r="T250" i="6"/>
  <c r="AG250" i="6"/>
  <c r="S250" i="6"/>
  <c r="AF250" i="6"/>
  <c r="R250" i="6"/>
  <c r="AE250" i="6"/>
  <c r="Q250" i="6"/>
  <c r="AD250" i="6"/>
  <c r="P250" i="6"/>
  <c r="AC250" i="6"/>
  <c r="O250" i="6"/>
  <c r="AB250" i="6"/>
  <c r="N250" i="6"/>
  <c r="AA250" i="6"/>
  <c r="K250" i="6"/>
  <c r="J271" i="6"/>
  <c r="U144" i="6"/>
  <c r="U156" i="6"/>
  <c r="O162" i="6"/>
  <c r="J167" i="6"/>
  <c r="U168" i="6"/>
  <c r="O174" i="6"/>
  <c r="O176" i="6"/>
  <c r="AB176" i="6"/>
  <c r="X182" i="6"/>
  <c r="L182" i="6"/>
  <c r="V182" i="6"/>
  <c r="J183" i="6"/>
  <c r="X183" i="6"/>
  <c r="N187" i="6"/>
  <c r="AA187" i="6"/>
  <c r="O188" i="6"/>
  <c r="AB188" i="6"/>
  <c r="X194" i="6"/>
  <c r="L194" i="6"/>
  <c r="V194" i="6"/>
  <c r="J195" i="6"/>
  <c r="X195" i="6"/>
  <c r="M198" i="6"/>
  <c r="Z198" i="6"/>
  <c r="N199" i="6"/>
  <c r="AA199" i="6"/>
  <c r="O200" i="6"/>
  <c r="AC200" i="6"/>
  <c r="K203" i="6"/>
  <c r="Y203" i="6"/>
  <c r="O204" i="6"/>
  <c r="AC204" i="6"/>
  <c r="S205" i="6"/>
  <c r="AG205" i="6"/>
  <c r="L207" i="6"/>
  <c r="Z207" i="6"/>
  <c r="P208" i="6"/>
  <c r="AD208" i="6"/>
  <c r="W211" i="6"/>
  <c r="K211" i="6"/>
  <c r="AE211" i="6"/>
  <c r="S211" i="6"/>
  <c r="X211" i="6"/>
  <c r="M212" i="6"/>
  <c r="AA212" i="6"/>
  <c r="S214" i="6"/>
  <c r="AE215" i="6"/>
  <c r="S215" i="6"/>
  <c r="AA215" i="6"/>
  <c r="O215" i="6"/>
  <c r="W215" i="6"/>
  <c r="L216" i="6"/>
  <c r="AA216" i="6"/>
  <c r="P217" i="6"/>
  <c r="AE217" i="6"/>
  <c r="T218" i="6"/>
  <c r="AA219" i="6"/>
  <c r="O219" i="6"/>
  <c r="W219" i="6"/>
  <c r="K219" i="6"/>
  <c r="X219" i="6"/>
  <c r="M220" i="6"/>
  <c r="AB220" i="6"/>
  <c r="U223" i="6"/>
  <c r="K224" i="6"/>
  <c r="Z224" i="6"/>
  <c r="Q226" i="6"/>
  <c r="Z230" i="6"/>
  <c r="T232" i="6"/>
  <c r="L234" i="6"/>
  <c r="M235" i="6"/>
  <c r="O236" i="6"/>
  <c r="R246" i="6"/>
  <c r="J250" i="6"/>
  <c r="AD271" i="6"/>
  <c r="Y193" i="6"/>
  <c r="M193" i="6"/>
  <c r="V193" i="6"/>
  <c r="N198" i="6"/>
  <c r="AA198" i="6"/>
  <c r="AF202" i="6"/>
  <c r="T202" i="6"/>
  <c r="AB202" i="6"/>
  <c r="P202" i="6"/>
  <c r="W202" i="6"/>
  <c r="L203" i="6"/>
  <c r="Z203" i="6"/>
  <c r="T205" i="6"/>
  <c r="AB206" i="6"/>
  <c r="P206" i="6"/>
  <c r="X206" i="6"/>
  <c r="L206" i="6"/>
  <c r="W206" i="6"/>
  <c r="M207" i="6"/>
  <c r="AB207" i="6"/>
  <c r="N212" i="6"/>
  <c r="AB212" i="6"/>
  <c r="U214" i="6"/>
  <c r="M216" i="6"/>
  <c r="AB216" i="6"/>
  <c r="U218" i="6"/>
  <c r="O220" i="6"/>
  <c r="AC220" i="6"/>
  <c r="L224" i="6"/>
  <c r="AA224" i="6"/>
  <c r="AB230" i="6"/>
  <c r="M234" i="6"/>
  <c r="N235" i="6"/>
  <c r="P236" i="6"/>
  <c r="S246" i="6"/>
  <c r="Z262" i="6"/>
  <c r="N262" i="6"/>
  <c r="Y262" i="6"/>
  <c r="M262" i="6"/>
  <c r="X262" i="6"/>
  <c r="L262" i="6"/>
  <c r="U262" i="6"/>
  <c r="T262" i="6"/>
  <c r="S262" i="6"/>
  <c r="AG262" i="6"/>
  <c r="R262" i="6"/>
  <c r="AF262" i="6"/>
  <c r="Q262" i="6"/>
  <c r="AE262" i="6"/>
  <c r="P262" i="6"/>
  <c r="AD262" i="6"/>
  <c r="O262" i="6"/>
  <c r="AC262" i="6"/>
  <c r="K262" i="6"/>
  <c r="AB262" i="6"/>
  <c r="J262" i="6"/>
  <c r="W223" i="6"/>
  <c r="K223" i="6"/>
  <c r="AE223" i="6"/>
  <c r="S223" i="6"/>
  <c r="X223" i="6"/>
  <c r="AC230" i="6"/>
  <c r="AB260" i="6"/>
  <c r="P260" i="6"/>
  <c r="AA260" i="6"/>
  <c r="O260" i="6"/>
  <c r="Z260" i="6"/>
  <c r="N260" i="6"/>
  <c r="W260" i="6"/>
  <c r="V260" i="6"/>
  <c r="U260" i="6"/>
  <c r="T260" i="6"/>
  <c r="S260" i="6"/>
  <c r="AG260" i="6"/>
  <c r="R260" i="6"/>
  <c r="AF260" i="6"/>
  <c r="Q260" i="6"/>
  <c r="AE260" i="6"/>
  <c r="M260" i="6"/>
  <c r="AD260" i="6"/>
  <c r="L260" i="6"/>
  <c r="AF214" i="6"/>
  <c r="T214" i="6"/>
  <c r="AB214" i="6"/>
  <c r="P214" i="6"/>
  <c r="W214" i="6"/>
  <c r="AB218" i="6"/>
  <c r="P218" i="6"/>
  <c r="X218" i="6"/>
  <c r="L218" i="6"/>
  <c r="W218" i="6"/>
  <c r="AF255" i="6"/>
  <c r="T255" i="6"/>
  <c r="AE255" i="6"/>
  <c r="S255" i="6"/>
  <c r="V255" i="6"/>
  <c r="U255" i="6"/>
  <c r="R255" i="6"/>
  <c r="AG255" i="6"/>
  <c r="Q255" i="6"/>
  <c r="AD255" i="6"/>
  <c r="P255" i="6"/>
  <c r="AC255" i="6"/>
  <c r="O255" i="6"/>
  <c r="AB255" i="6"/>
  <c r="N255" i="6"/>
  <c r="AA255" i="6"/>
  <c r="M255" i="6"/>
  <c r="Z255" i="6"/>
  <c r="L255" i="6"/>
  <c r="Z294" i="6"/>
  <c r="N294" i="6"/>
  <c r="AG294" i="6"/>
  <c r="T294" i="6"/>
  <c r="AE294" i="6"/>
  <c r="R294" i="6"/>
  <c r="AD294" i="6"/>
  <c r="Q294" i="6"/>
  <c r="AC294" i="6"/>
  <c r="P294" i="6"/>
  <c r="AB294" i="6"/>
  <c r="O294" i="6"/>
  <c r="AA294" i="6"/>
  <c r="M294" i="6"/>
  <c r="Y294" i="6"/>
  <c r="L294" i="6"/>
  <c r="X294" i="6"/>
  <c r="K294" i="6"/>
  <c r="W294" i="6"/>
  <c r="J294" i="6"/>
  <c r="U185" i="6"/>
  <c r="U197" i="6"/>
  <c r="Q201" i="6"/>
  <c r="AC201" i="6"/>
  <c r="U209" i="6"/>
  <c r="Q213" i="6"/>
  <c r="AC213" i="6"/>
  <c r="U221" i="6"/>
  <c r="T227" i="6"/>
  <c r="M233" i="6"/>
  <c r="Z233" i="6"/>
  <c r="R237" i="6"/>
  <c r="S238" i="6"/>
  <c r="AF238" i="6"/>
  <c r="T239" i="6"/>
  <c r="AG239" i="6"/>
  <c r="N243" i="6"/>
  <c r="AB243" i="6"/>
  <c r="Q244" i="6"/>
  <c r="N247" i="6"/>
  <c r="AD247" i="6"/>
  <c r="S248" i="6"/>
  <c r="P251" i="6"/>
  <c r="AD251" i="6"/>
  <c r="S252" i="6"/>
  <c r="O256" i="6"/>
  <c r="AC256" i="6"/>
  <c r="T257" i="6"/>
  <c r="AC258" i="6"/>
  <c r="Q258" i="6"/>
  <c r="AB258" i="6"/>
  <c r="P258" i="6"/>
  <c r="W258" i="6"/>
  <c r="R263" i="6"/>
  <c r="AG263" i="6"/>
  <c r="Q275" i="6"/>
  <c r="P276" i="6"/>
  <c r="V281" i="6"/>
  <c r="J281" i="6"/>
  <c r="AE281" i="6"/>
  <c r="S281" i="6"/>
  <c r="AD281" i="6"/>
  <c r="R281" i="6"/>
  <c r="AC281" i="6"/>
  <c r="Q281" i="6"/>
  <c r="AA281" i="6"/>
  <c r="O281" i="6"/>
  <c r="Z281" i="6"/>
  <c r="N281" i="6"/>
  <c r="Y281" i="6"/>
  <c r="M281" i="6"/>
  <c r="AD283" i="6"/>
  <c r="AF284" i="6"/>
  <c r="S294" i="6"/>
  <c r="V228" i="6"/>
  <c r="J228" i="6"/>
  <c r="W228" i="6"/>
  <c r="N233" i="6"/>
  <c r="AA233" i="6"/>
  <c r="T238" i="6"/>
  <c r="AG238" i="6"/>
  <c r="W240" i="6"/>
  <c r="V240" i="6"/>
  <c r="J240" i="6"/>
  <c r="X240" i="6"/>
  <c r="O243" i="6"/>
  <c r="AC243" i="6"/>
  <c r="AD245" i="6"/>
  <c r="R245" i="6"/>
  <c r="AC245" i="6"/>
  <c r="Q245" i="6"/>
  <c r="W245" i="6"/>
  <c r="Q247" i="6"/>
  <c r="AE247" i="6"/>
  <c r="Z249" i="6"/>
  <c r="N249" i="6"/>
  <c r="Y249" i="6"/>
  <c r="M249" i="6"/>
  <c r="W249" i="6"/>
  <c r="Q251" i="6"/>
  <c r="AE251" i="6"/>
  <c r="P256" i="6"/>
  <c r="AF256" i="6"/>
  <c r="U257" i="6"/>
  <c r="S263" i="6"/>
  <c r="X264" i="6"/>
  <c r="L264" i="6"/>
  <c r="W264" i="6"/>
  <c r="K264" i="6"/>
  <c r="V264" i="6"/>
  <c r="J264" i="6"/>
  <c r="AA264" i="6"/>
  <c r="AE272" i="6"/>
  <c r="S272" i="6"/>
  <c r="AB272" i="6"/>
  <c r="P272" i="6"/>
  <c r="AA272" i="6"/>
  <c r="O272" i="6"/>
  <c r="Z272" i="6"/>
  <c r="N272" i="6"/>
  <c r="V272" i="6"/>
  <c r="J272" i="6"/>
  <c r="AD272" i="6"/>
  <c r="Q276" i="6"/>
  <c r="W280" i="6"/>
  <c r="K280" i="6"/>
  <c r="AF280" i="6"/>
  <c r="T280" i="6"/>
  <c r="AE280" i="6"/>
  <c r="S280" i="6"/>
  <c r="AD280" i="6"/>
  <c r="R280" i="6"/>
  <c r="AB280" i="6"/>
  <c r="P280" i="6"/>
  <c r="AA280" i="6"/>
  <c r="O280" i="6"/>
  <c r="Z280" i="6"/>
  <c r="N280" i="6"/>
  <c r="AE283" i="6"/>
  <c r="U294" i="6"/>
  <c r="W227" i="6"/>
  <c r="K227" i="6"/>
  <c r="V227" i="6"/>
  <c r="K228" i="6"/>
  <c r="X228" i="6"/>
  <c r="O233" i="6"/>
  <c r="AB233" i="6"/>
  <c r="W239" i="6"/>
  <c r="K239" i="6"/>
  <c r="V239" i="6"/>
  <c r="K240" i="6"/>
  <c r="Y240" i="6"/>
  <c r="P243" i="6"/>
  <c r="AD243" i="6"/>
  <c r="J245" i="6"/>
  <c r="X245" i="6"/>
  <c r="R247" i="6"/>
  <c r="AF247" i="6"/>
  <c r="J249" i="6"/>
  <c r="X249" i="6"/>
  <c r="R251" i="6"/>
  <c r="AF251" i="6"/>
  <c r="Q256" i="6"/>
  <c r="AG256" i="6"/>
  <c r="T263" i="6"/>
  <c r="M264" i="6"/>
  <c r="AB264" i="6"/>
  <c r="V269" i="6"/>
  <c r="J269" i="6"/>
  <c r="AE269" i="6"/>
  <c r="S269" i="6"/>
  <c r="AD269" i="6"/>
  <c r="R269" i="6"/>
  <c r="AC269" i="6"/>
  <c r="Q269" i="6"/>
  <c r="Y269" i="6"/>
  <c r="M269" i="6"/>
  <c r="AB269" i="6"/>
  <c r="K272" i="6"/>
  <c r="AF272" i="6"/>
  <c r="U275" i="6"/>
  <c r="T276" i="6"/>
  <c r="J280" i="6"/>
  <c r="V294" i="6"/>
  <c r="AF300" i="6"/>
  <c r="T300" i="6"/>
  <c r="AA300" i="6"/>
  <c r="O300" i="6"/>
  <c r="U300" i="6"/>
  <c r="AG300" i="6"/>
  <c r="R300" i="6"/>
  <c r="AE300" i="6"/>
  <c r="Q300" i="6"/>
  <c r="AD300" i="6"/>
  <c r="P300" i="6"/>
  <c r="AC300" i="6"/>
  <c r="N300" i="6"/>
  <c r="AB300" i="6"/>
  <c r="M300" i="6"/>
  <c r="Z300" i="6"/>
  <c r="L300" i="6"/>
  <c r="Y300" i="6"/>
  <c r="K300" i="6"/>
  <c r="X300" i="6"/>
  <c r="J300" i="6"/>
  <c r="X238" i="6"/>
  <c r="L238" i="6"/>
  <c r="V238" i="6"/>
  <c r="Q243" i="6"/>
  <c r="AG243" i="6"/>
  <c r="S247" i="6"/>
  <c r="AG247" i="6"/>
  <c r="S251" i="6"/>
  <c r="AG251" i="6"/>
  <c r="T256" i="6"/>
  <c r="AD257" i="6"/>
  <c r="R257" i="6"/>
  <c r="AC257" i="6"/>
  <c r="Q257" i="6"/>
  <c r="W257" i="6"/>
  <c r="U263" i="6"/>
  <c r="U276" i="6"/>
  <c r="AE284" i="6"/>
  <c r="S284" i="6"/>
  <c r="AB284" i="6"/>
  <c r="P284" i="6"/>
  <c r="AA284" i="6"/>
  <c r="O284" i="6"/>
  <c r="Z284" i="6"/>
  <c r="N284" i="6"/>
  <c r="X284" i="6"/>
  <c r="L284" i="6"/>
  <c r="W284" i="6"/>
  <c r="K284" i="6"/>
  <c r="V284" i="6"/>
  <c r="J284" i="6"/>
  <c r="AF294" i="6"/>
  <c r="U201" i="6"/>
  <c r="U213" i="6"/>
  <c r="L227" i="6"/>
  <c r="Y227" i="6"/>
  <c r="M228" i="6"/>
  <c r="Z228" i="6"/>
  <c r="R233" i="6"/>
  <c r="Y237" i="6"/>
  <c r="M237" i="6"/>
  <c r="V237" i="6"/>
  <c r="J238" i="6"/>
  <c r="W238" i="6"/>
  <c r="L239" i="6"/>
  <c r="Y239" i="6"/>
  <c r="M240" i="6"/>
  <c r="AA240" i="6"/>
  <c r="AE244" i="6"/>
  <c r="S244" i="6"/>
  <c r="AD244" i="6"/>
  <c r="R244" i="6"/>
  <c r="W244" i="6"/>
  <c r="L245" i="6"/>
  <c r="Z245" i="6"/>
  <c r="AA248" i="6"/>
  <c r="O248" i="6"/>
  <c r="Z248" i="6"/>
  <c r="N248" i="6"/>
  <c r="W248" i="6"/>
  <c r="L249" i="6"/>
  <c r="AB249" i="6"/>
  <c r="W252" i="6"/>
  <c r="K252" i="6"/>
  <c r="V252" i="6"/>
  <c r="J252" i="6"/>
  <c r="Y252" i="6"/>
  <c r="J257" i="6"/>
  <c r="X257" i="6"/>
  <c r="AA261" i="6"/>
  <c r="O261" i="6"/>
  <c r="Z261" i="6"/>
  <c r="N261" i="6"/>
  <c r="Y261" i="6"/>
  <c r="M261" i="6"/>
  <c r="X261" i="6"/>
  <c r="O264" i="6"/>
  <c r="AD264" i="6"/>
  <c r="L269" i="6"/>
  <c r="AG269" i="6"/>
  <c r="M272" i="6"/>
  <c r="Z275" i="6"/>
  <c r="Y276" i="6"/>
  <c r="M280" i="6"/>
  <c r="AF283" i="6"/>
  <c r="T283" i="6"/>
  <c r="AC283" i="6"/>
  <c r="Q283" i="6"/>
  <c r="AB283" i="6"/>
  <c r="P283" i="6"/>
  <c r="AA283" i="6"/>
  <c r="O283" i="6"/>
  <c r="Y283" i="6"/>
  <c r="M283" i="6"/>
  <c r="X283" i="6"/>
  <c r="L283" i="6"/>
  <c r="W283" i="6"/>
  <c r="K283" i="6"/>
  <c r="M284" i="6"/>
  <c r="Y295" i="6"/>
  <c r="M295" i="6"/>
  <c r="U295" i="6"/>
  <c r="AF295" i="6"/>
  <c r="S295" i="6"/>
  <c r="AE295" i="6"/>
  <c r="R295" i="6"/>
  <c r="AD295" i="6"/>
  <c r="Q295" i="6"/>
  <c r="AC295" i="6"/>
  <c r="P295" i="6"/>
  <c r="AB295" i="6"/>
  <c r="O295" i="6"/>
  <c r="AA295" i="6"/>
  <c r="N295" i="6"/>
  <c r="Z295" i="6"/>
  <c r="L295" i="6"/>
  <c r="X295" i="6"/>
  <c r="K295" i="6"/>
  <c r="V300" i="6"/>
  <c r="AA275" i="6"/>
  <c r="Z276" i="6"/>
  <c r="Q280" i="6"/>
  <c r="U281" i="6"/>
  <c r="J283" i="6"/>
  <c r="Q284" i="6"/>
  <c r="J295" i="6"/>
  <c r="W300" i="6"/>
  <c r="AE256" i="6"/>
  <c r="S256" i="6"/>
  <c r="AD256" i="6"/>
  <c r="R256" i="6"/>
  <c r="W256" i="6"/>
  <c r="Y263" i="6"/>
  <c r="M263" i="6"/>
  <c r="X263" i="6"/>
  <c r="L263" i="6"/>
  <c r="W263" i="6"/>
  <c r="K263" i="6"/>
  <c r="AA263" i="6"/>
  <c r="AB276" i="6"/>
  <c r="U280" i="6"/>
  <c r="W281" i="6"/>
  <c r="N283" i="6"/>
  <c r="R284" i="6"/>
  <c r="T295" i="6"/>
  <c r="AE301" i="6"/>
  <c r="S301" i="6"/>
  <c r="AD301" i="6"/>
  <c r="Z301" i="6"/>
  <c r="N301" i="6"/>
  <c r="X301" i="6"/>
  <c r="J301" i="6"/>
  <c r="V301" i="6"/>
  <c r="U301" i="6"/>
  <c r="T301" i="6"/>
  <c r="R301" i="6"/>
  <c r="AG301" i="6"/>
  <c r="Q301" i="6"/>
  <c r="AF301" i="6"/>
  <c r="P301" i="6"/>
  <c r="AC301" i="6"/>
  <c r="O301" i="6"/>
  <c r="AB301" i="6"/>
  <c r="M301" i="6"/>
  <c r="Z307" i="6"/>
  <c r="N307" i="6"/>
  <c r="AF307" i="6"/>
  <c r="S307" i="6"/>
  <c r="AE307" i="6"/>
  <c r="R307" i="6"/>
  <c r="AA307" i="6"/>
  <c r="M307" i="6"/>
  <c r="X307" i="6"/>
  <c r="W307" i="6"/>
  <c r="V307" i="6"/>
  <c r="U307" i="6"/>
  <c r="T307" i="6"/>
  <c r="Q307" i="6"/>
  <c r="P307" i="6"/>
  <c r="AG307" i="6"/>
  <c r="O307" i="6"/>
  <c r="AD307" i="6"/>
  <c r="L307" i="6"/>
  <c r="AC307" i="6"/>
  <c r="K307" i="6"/>
  <c r="AF243" i="6"/>
  <c r="T243" i="6"/>
  <c r="AE243" i="6"/>
  <c r="S243" i="6"/>
  <c r="W243" i="6"/>
  <c r="AB247" i="6"/>
  <c r="P247" i="6"/>
  <c r="AA247" i="6"/>
  <c r="O247" i="6"/>
  <c r="W247" i="6"/>
  <c r="X251" i="6"/>
  <c r="L251" i="6"/>
  <c r="W251" i="6"/>
  <c r="K251" i="6"/>
  <c r="Y251" i="6"/>
  <c r="J256" i="6"/>
  <c r="X256" i="6"/>
  <c r="J263" i="6"/>
  <c r="AB263" i="6"/>
  <c r="AC276" i="6"/>
  <c r="V280" i="6"/>
  <c r="R283" i="6"/>
  <c r="T284" i="6"/>
  <c r="P227" i="6"/>
  <c r="AC227" i="6"/>
  <c r="Q228" i="6"/>
  <c r="AD228" i="6"/>
  <c r="AC233" i="6"/>
  <c r="Q233" i="6"/>
  <c r="V233" i="6"/>
  <c r="O238" i="6"/>
  <c r="AB238" i="6"/>
  <c r="P239" i="6"/>
  <c r="AC239" i="6"/>
  <c r="Q240" i="6"/>
  <c r="AE240" i="6"/>
  <c r="J243" i="6"/>
  <c r="X243" i="6"/>
  <c r="P245" i="6"/>
  <c r="AF245" i="6"/>
  <c r="J247" i="6"/>
  <c r="X247" i="6"/>
  <c r="R249" i="6"/>
  <c r="AF249" i="6"/>
  <c r="J251" i="6"/>
  <c r="Z251" i="6"/>
  <c r="K256" i="6"/>
  <c r="Y256" i="6"/>
  <c r="N257" i="6"/>
  <c r="AB257" i="6"/>
  <c r="N263" i="6"/>
  <c r="AC263" i="6"/>
  <c r="S264" i="6"/>
  <c r="T269" i="6"/>
  <c r="U272" i="6"/>
  <c r="AB275" i="6"/>
  <c r="P275" i="6"/>
  <c r="Y275" i="6"/>
  <c r="M275" i="6"/>
  <c r="X275" i="6"/>
  <c r="L275" i="6"/>
  <c r="W275" i="6"/>
  <c r="K275" i="6"/>
  <c r="AF275" i="6"/>
  <c r="T275" i="6"/>
  <c r="AE275" i="6"/>
  <c r="S275" i="6"/>
  <c r="AG275" i="6"/>
  <c r="X280" i="6"/>
  <c r="S283" i="6"/>
  <c r="U284" i="6"/>
  <c r="Y307" i="6"/>
  <c r="AA276" i="6"/>
  <c r="O276" i="6"/>
  <c r="X276" i="6"/>
  <c r="L276" i="6"/>
  <c r="W276" i="6"/>
  <c r="K276" i="6"/>
  <c r="V276" i="6"/>
  <c r="J276" i="6"/>
  <c r="AE276" i="6"/>
  <c r="S276" i="6"/>
  <c r="AD276" i="6"/>
  <c r="R276" i="6"/>
  <c r="AG276" i="6"/>
  <c r="AD320" i="6"/>
  <c r="R320" i="6"/>
  <c r="Y320" i="6"/>
  <c r="M320" i="6"/>
  <c r="V320" i="6"/>
  <c r="U320" i="6"/>
  <c r="AG320" i="6"/>
  <c r="S320" i="6"/>
  <c r="AF320" i="6"/>
  <c r="Q320" i="6"/>
  <c r="AE320" i="6"/>
  <c r="P320" i="6"/>
  <c r="AC320" i="6"/>
  <c r="O320" i="6"/>
  <c r="AB320" i="6"/>
  <c r="N320" i="6"/>
  <c r="AA320" i="6"/>
  <c r="L320" i="6"/>
  <c r="X338" i="6"/>
  <c r="L338" i="6"/>
  <c r="W338" i="6"/>
  <c r="K338" i="6"/>
  <c r="V338" i="6"/>
  <c r="J338" i="6"/>
  <c r="AE338" i="6"/>
  <c r="S338" i="6"/>
  <c r="AC338" i="6"/>
  <c r="Q338" i="6"/>
  <c r="AG338" i="6"/>
  <c r="N338" i="6"/>
  <c r="AF338" i="6"/>
  <c r="M338" i="6"/>
  <c r="AB338" i="6"/>
  <c r="AA338" i="6"/>
  <c r="Z338" i="6"/>
  <c r="Y338" i="6"/>
  <c r="U338" i="6"/>
  <c r="T338" i="6"/>
  <c r="R338" i="6"/>
  <c r="U273" i="6"/>
  <c r="AG273" i="6"/>
  <c r="T274" i="6"/>
  <c r="AF274" i="6"/>
  <c r="U285" i="6"/>
  <c r="AG285" i="6"/>
  <c r="T286" i="6"/>
  <c r="AF286" i="6"/>
  <c r="S287" i="6"/>
  <c r="AE287" i="6"/>
  <c r="R288" i="6"/>
  <c r="AD288" i="6"/>
  <c r="S290" i="6"/>
  <c r="AF290" i="6"/>
  <c r="T291" i="6"/>
  <c r="AG291" i="6"/>
  <c r="AA293" i="6"/>
  <c r="O293" i="6"/>
  <c r="V293" i="6"/>
  <c r="T298" i="6"/>
  <c r="T302" i="6"/>
  <c r="AB305" i="6"/>
  <c r="P305" i="6"/>
  <c r="AD305" i="6"/>
  <c r="Q305" i="6"/>
  <c r="AC305" i="6"/>
  <c r="O305" i="6"/>
  <c r="X305" i="6"/>
  <c r="K305" i="6"/>
  <c r="Z305" i="6"/>
  <c r="W308" i="6"/>
  <c r="AB310" i="6"/>
  <c r="P310" i="6"/>
  <c r="W310" i="6"/>
  <c r="K310" i="6"/>
  <c r="AF310" i="6"/>
  <c r="R310" i="6"/>
  <c r="AC310" i="6"/>
  <c r="N310" i="6"/>
  <c r="AA310" i="6"/>
  <c r="M310" i="6"/>
  <c r="V310" i="6"/>
  <c r="AE310" i="6"/>
  <c r="AB311" i="6"/>
  <c r="AA313" i="6"/>
  <c r="V316" i="6"/>
  <c r="J316" i="6"/>
  <c r="AC316" i="6"/>
  <c r="Q316" i="6"/>
  <c r="W316" i="6"/>
  <c r="U316" i="6"/>
  <c r="AG316" i="6"/>
  <c r="S316" i="6"/>
  <c r="AF316" i="6"/>
  <c r="R316" i="6"/>
  <c r="AE316" i="6"/>
  <c r="P316" i="6"/>
  <c r="AD316" i="6"/>
  <c r="O316" i="6"/>
  <c r="AB316" i="6"/>
  <c r="N316" i="6"/>
  <c r="AA316" i="6"/>
  <c r="M316" i="6"/>
  <c r="J320" i="6"/>
  <c r="U274" i="6"/>
  <c r="AG274" i="6"/>
  <c r="U286" i="6"/>
  <c r="AG286" i="6"/>
  <c r="T287" i="6"/>
  <c r="AF287" i="6"/>
  <c r="S288" i="6"/>
  <c r="AE288" i="6"/>
  <c r="T290" i="6"/>
  <c r="AG290" i="6"/>
  <c r="AB292" i="6"/>
  <c r="P292" i="6"/>
  <c r="V292" i="6"/>
  <c r="J293" i="6"/>
  <c r="W293" i="6"/>
  <c r="AB296" i="6"/>
  <c r="U298" i="6"/>
  <c r="J305" i="6"/>
  <c r="AA305" i="6"/>
  <c r="X308" i="6"/>
  <c r="J310" i="6"/>
  <c r="AG310" i="6"/>
  <c r="AB313" i="6"/>
  <c r="K316" i="6"/>
  <c r="K320" i="6"/>
  <c r="U287" i="6"/>
  <c r="AG287" i="6"/>
  <c r="T288" i="6"/>
  <c r="AF288" i="6"/>
  <c r="AC291" i="6"/>
  <c r="Q291" i="6"/>
  <c r="V291" i="6"/>
  <c r="AA311" i="6"/>
  <c r="O311" i="6"/>
  <c r="V311" i="6"/>
  <c r="J311" i="6"/>
  <c r="U311" i="6"/>
  <c r="AF311" i="6"/>
  <c r="R311" i="6"/>
  <c r="AE311" i="6"/>
  <c r="Q311" i="6"/>
  <c r="Z311" i="6"/>
  <c r="L311" i="6"/>
  <c r="AD311" i="6"/>
  <c r="T320" i="6"/>
  <c r="AD345" i="6"/>
  <c r="R345" i="6"/>
  <c r="AC345" i="6"/>
  <c r="Q345" i="6"/>
  <c r="AB345" i="6"/>
  <c r="P345" i="6"/>
  <c r="AA345" i="6"/>
  <c r="O345" i="6"/>
  <c r="X345" i="6"/>
  <c r="L345" i="6"/>
  <c r="V345" i="6"/>
  <c r="J345" i="6"/>
  <c r="AF345" i="6"/>
  <c r="AE345" i="6"/>
  <c r="Y345" i="6"/>
  <c r="W345" i="6"/>
  <c r="U345" i="6"/>
  <c r="T345" i="6"/>
  <c r="S345" i="6"/>
  <c r="N345" i="6"/>
  <c r="M345" i="6"/>
  <c r="U288" i="6"/>
  <c r="AG288" i="6"/>
  <c r="AD290" i="6"/>
  <c r="R290" i="6"/>
  <c r="V290" i="6"/>
  <c r="V298" i="6"/>
  <c r="J298" i="6"/>
  <c r="AC298" i="6"/>
  <c r="Q298" i="6"/>
  <c r="X298" i="6"/>
  <c r="AD308" i="6"/>
  <c r="R308" i="6"/>
  <c r="Y308" i="6"/>
  <c r="M308" i="6"/>
  <c r="U308" i="6"/>
  <c r="T308" i="6"/>
  <c r="AC308" i="6"/>
  <c r="O308" i="6"/>
  <c r="AA308" i="6"/>
  <c r="Y313" i="6"/>
  <c r="M313" i="6"/>
  <c r="AF313" i="6"/>
  <c r="T313" i="6"/>
  <c r="Z313" i="6"/>
  <c r="K313" i="6"/>
  <c r="V313" i="6"/>
  <c r="U313" i="6"/>
  <c r="S313" i="6"/>
  <c r="AD313" i="6"/>
  <c r="P313" i="6"/>
  <c r="AE313" i="6"/>
  <c r="W320" i="6"/>
  <c r="U265" i="6"/>
  <c r="AG265" i="6"/>
  <c r="P270" i="6"/>
  <c r="AB270" i="6"/>
  <c r="M273" i="6"/>
  <c r="Y273" i="6"/>
  <c r="L274" i="6"/>
  <c r="X274" i="6"/>
  <c r="U277" i="6"/>
  <c r="AG277" i="6"/>
  <c r="P282" i="6"/>
  <c r="AB282" i="6"/>
  <c r="M285" i="6"/>
  <c r="Y285" i="6"/>
  <c r="L286" i="6"/>
  <c r="X286" i="6"/>
  <c r="K287" i="6"/>
  <c r="W287" i="6"/>
  <c r="J288" i="6"/>
  <c r="V288" i="6"/>
  <c r="AE289" i="6"/>
  <c r="S289" i="6"/>
  <c r="V289" i="6"/>
  <c r="J290" i="6"/>
  <c r="W290" i="6"/>
  <c r="K291" i="6"/>
  <c r="X291" i="6"/>
  <c r="L292" i="6"/>
  <c r="Y292" i="6"/>
  <c r="M293" i="6"/>
  <c r="Z293" i="6"/>
  <c r="AF296" i="6"/>
  <c r="K298" i="6"/>
  <c r="Y298" i="6"/>
  <c r="AD302" i="6"/>
  <c r="R302" i="6"/>
  <c r="AC302" i="6"/>
  <c r="Q302" i="6"/>
  <c r="Y302" i="6"/>
  <c r="M302" i="6"/>
  <c r="X302" i="6"/>
  <c r="N305" i="6"/>
  <c r="AG305" i="6"/>
  <c r="J308" i="6"/>
  <c r="AB308" i="6"/>
  <c r="Q310" i="6"/>
  <c r="M311" i="6"/>
  <c r="J313" i="6"/>
  <c r="AG313" i="6"/>
  <c r="X316" i="6"/>
  <c r="X320" i="6"/>
  <c r="Z345" i="6"/>
  <c r="AE350" i="6"/>
  <c r="S350" i="6"/>
  <c r="AF350" i="6"/>
  <c r="R350" i="6"/>
  <c r="AD350" i="6"/>
  <c r="Q350" i="6"/>
  <c r="AC350" i="6"/>
  <c r="P350" i="6"/>
  <c r="AB350" i="6"/>
  <c r="O350" i="6"/>
  <c r="AA350" i="6"/>
  <c r="N350" i="6"/>
  <c r="Z350" i="6"/>
  <c r="M350" i="6"/>
  <c r="Y350" i="6"/>
  <c r="L350" i="6"/>
  <c r="W350" i="6"/>
  <c r="J350" i="6"/>
  <c r="AG350" i="6"/>
  <c r="X350" i="6"/>
  <c r="V350" i="6"/>
  <c r="U350" i="6"/>
  <c r="T350" i="6"/>
  <c r="K350" i="6"/>
  <c r="U229" i="6"/>
  <c r="U241" i="6"/>
  <c r="T242" i="6"/>
  <c r="AF242" i="6"/>
  <c r="U253" i="6"/>
  <c r="T254" i="6"/>
  <c r="AF254" i="6"/>
  <c r="J265" i="6"/>
  <c r="V265" i="6"/>
  <c r="U266" i="6"/>
  <c r="T267" i="6"/>
  <c r="AF267" i="6"/>
  <c r="Q270" i="6"/>
  <c r="AC270" i="6"/>
  <c r="N273" i="6"/>
  <c r="Z273" i="6"/>
  <c r="M274" i="6"/>
  <c r="Y274" i="6"/>
  <c r="J277" i="6"/>
  <c r="V277" i="6"/>
  <c r="U278" i="6"/>
  <c r="T279" i="6"/>
  <c r="AF279" i="6"/>
  <c r="Q282" i="6"/>
  <c r="AC282" i="6"/>
  <c r="N285" i="6"/>
  <c r="Z285" i="6"/>
  <c r="M286" i="6"/>
  <c r="Y286" i="6"/>
  <c r="L287" i="6"/>
  <c r="X287" i="6"/>
  <c r="K288" i="6"/>
  <c r="W288" i="6"/>
  <c r="J289" i="6"/>
  <c r="W289" i="6"/>
  <c r="K290" i="6"/>
  <c r="X290" i="6"/>
  <c r="L291" i="6"/>
  <c r="Y291" i="6"/>
  <c r="M292" i="6"/>
  <c r="Z292" i="6"/>
  <c r="N293" i="6"/>
  <c r="AB293" i="6"/>
  <c r="R296" i="6"/>
  <c r="AG296" i="6"/>
  <c r="L298" i="6"/>
  <c r="Z298" i="6"/>
  <c r="J302" i="6"/>
  <c r="Z302" i="6"/>
  <c r="R305" i="6"/>
  <c r="AA306" i="6"/>
  <c r="O306" i="6"/>
  <c r="AE306" i="6"/>
  <c r="R306" i="6"/>
  <c r="AD306" i="6"/>
  <c r="Q306" i="6"/>
  <c r="Y306" i="6"/>
  <c r="L306" i="6"/>
  <c r="Z306" i="6"/>
  <c r="K308" i="6"/>
  <c r="AE308" i="6"/>
  <c r="S310" i="6"/>
  <c r="N311" i="6"/>
  <c r="L313" i="6"/>
  <c r="Y316" i="6"/>
  <c r="Z320" i="6"/>
  <c r="AE331" i="6"/>
  <c r="S331" i="6"/>
  <c r="AD331" i="6"/>
  <c r="R331" i="6"/>
  <c r="Z331" i="6"/>
  <c r="N331" i="6"/>
  <c r="V331" i="6"/>
  <c r="U331" i="6"/>
  <c r="Q331" i="6"/>
  <c r="AG331" i="6"/>
  <c r="P331" i="6"/>
  <c r="AF331" i="6"/>
  <c r="O331" i="6"/>
  <c r="AC331" i="6"/>
  <c r="M331" i="6"/>
  <c r="AB331" i="6"/>
  <c r="L331" i="6"/>
  <c r="AA331" i="6"/>
  <c r="K331" i="6"/>
  <c r="Y331" i="6"/>
  <c r="J331" i="6"/>
  <c r="AG345" i="6"/>
  <c r="U242" i="6"/>
  <c r="U254" i="6"/>
  <c r="K265" i="6"/>
  <c r="U267" i="6"/>
  <c r="R270" i="6"/>
  <c r="AD270" i="6"/>
  <c r="O273" i="6"/>
  <c r="AA273" i="6"/>
  <c r="N274" i="6"/>
  <c r="Z274" i="6"/>
  <c r="K277" i="6"/>
  <c r="U279" i="6"/>
  <c r="R282" i="6"/>
  <c r="AD282" i="6"/>
  <c r="O285" i="6"/>
  <c r="AA285" i="6"/>
  <c r="N286" i="6"/>
  <c r="Z286" i="6"/>
  <c r="M287" i="6"/>
  <c r="Y287" i="6"/>
  <c r="L288" i="6"/>
  <c r="X288" i="6"/>
  <c r="K289" i="6"/>
  <c r="X289" i="6"/>
  <c r="L290" i="6"/>
  <c r="Y290" i="6"/>
  <c r="M291" i="6"/>
  <c r="Z291" i="6"/>
  <c r="N292" i="6"/>
  <c r="AA292" i="6"/>
  <c r="P293" i="6"/>
  <c r="AC293" i="6"/>
  <c r="W297" i="6"/>
  <c r="K297" i="6"/>
  <c r="AD297" i="6"/>
  <c r="R297" i="6"/>
  <c r="X297" i="6"/>
  <c r="M298" i="6"/>
  <c r="AA298" i="6"/>
  <c r="K302" i="6"/>
  <c r="AA302" i="6"/>
  <c r="AC304" i="6"/>
  <c r="AB304" i="6"/>
  <c r="P304" i="6"/>
  <c r="AA304" i="6"/>
  <c r="O304" i="6"/>
  <c r="W304" i="6"/>
  <c r="K304" i="6"/>
  <c r="Y304" i="6"/>
  <c r="S305" i="6"/>
  <c r="L308" i="6"/>
  <c r="AF308" i="6"/>
  <c r="T310" i="6"/>
  <c r="P311" i="6"/>
  <c r="N313" i="6"/>
  <c r="Z316" i="6"/>
  <c r="AC321" i="6"/>
  <c r="Q321" i="6"/>
  <c r="AB321" i="6"/>
  <c r="P321" i="6"/>
  <c r="X321" i="6"/>
  <c r="L321" i="6"/>
  <c r="AA321" i="6"/>
  <c r="K321" i="6"/>
  <c r="Z321" i="6"/>
  <c r="J321" i="6"/>
  <c r="W321" i="6"/>
  <c r="V321" i="6"/>
  <c r="U321" i="6"/>
  <c r="T321" i="6"/>
  <c r="S321" i="6"/>
  <c r="AG321" i="6"/>
  <c r="R321" i="6"/>
  <c r="AB334" i="6"/>
  <c r="P334" i="6"/>
  <c r="AA334" i="6"/>
  <c r="O334" i="6"/>
  <c r="Z334" i="6"/>
  <c r="N334" i="6"/>
  <c r="W334" i="6"/>
  <c r="K334" i="6"/>
  <c r="AE334" i="6"/>
  <c r="L334" i="6"/>
  <c r="AD334" i="6"/>
  <c r="J334" i="6"/>
  <c r="Y334" i="6"/>
  <c r="X334" i="6"/>
  <c r="V334" i="6"/>
  <c r="U334" i="6"/>
  <c r="T334" i="6"/>
  <c r="S334" i="6"/>
  <c r="R334" i="6"/>
  <c r="M288" i="6"/>
  <c r="Y288" i="6"/>
  <c r="M290" i="6"/>
  <c r="Z290" i="6"/>
  <c r="N298" i="6"/>
  <c r="AB298" i="6"/>
  <c r="N308" i="6"/>
  <c r="AG308" i="6"/>
  <c r="O313" i="6"/>
  <c r="P308" i="6"/>
  <c r="T311" i="6"/>
  <c r="Q313" i="6"/>
  <c r="X326" i="6"/>
  <c r="L326" i="6"/>
  <c r="W326" i="6"/>
  <c r="K326" i="6"/>
  <c r="AE326" i="6"/>
  <c r="S326" i="6"/>
  <c r="Y326" i="6"/>
  <c r="V326" i="6"/>
  <c r="T326" i="6"/>
  <c r="R326" i="6"/>
  <c r="AG326" i="6"/>
  <c r="Q326" i="6"/>
  <c r="AF326" i="6"/>
  <c r="P326" i="6"/>
  <c r="AD326" i="6"/>
  <c r="O326" i="6"/>
  <c r="AC326" i="6"/>
  <c r="N326" i="6"/>
  <c r="AB326" i="6"/>
  <c r="M326" i="6"/>
  <c r="U270" i="6"/>
  <c r="R273" i="6"/>
  <c r="Q274" i="6"/>
  <c r="U282" i="6"/>
  <c r="R285" i="6"/>
  <c r="Q286" i="6"/>
  <c r="P287" i="6"/>
  <c r="O288" i="6"/>
  <c r="N289" i="6"/>
  <c r="AA289" i="6"/>
  <c r="O290" i="6"/>
  <c r="AB290" i="6"/>
  <c r="P291" i="6"/>
  <c r="AD291" i="6"/>
  <c r="R292" i="6"/>
  <c r="AE292" i="6"/>
  <c r="S293" i="6"/>
  <c r="AF293" i="6"/>
  <c r="X296" i="6"/>
  <c r="L296" i="6"/>
  <c r="AE296" i="6"/>
  <c r="S296" i="6"/>
  <c r="W296" i="6"/>
  <c r="P298" i="6"/>
  <c r="AE298" i="6"/>
  <c r="O302" i="6"/>
  <c r="AF302" i="6"/>
  <c r="V305" i="6"/>
  <c r="Q308" i="6"/>
  <c r="Y310" i="6"/>
  <c r="W311" i="6"/>
  <c r="R313" i="6"/>
  <c r="J326" i="6"/>
  <c r="AE370" i="6"/>
  <c r="S370" i="6"/>
  <c r="X370" i="6"/>
  <c r="K370" i="6"/>
  <c r="U370" i="6"/>
  <c r="AG370" i="6"/>
  <c r="T370" i="6"/>
  <c r="Y370" i="6"/>
  <c r="W370" i="6"/>
  <c r="V370" i="6"/>
  <c r="R370" i="6"/>
  <c r="Q370" i="6"/>
  <c r="P370" i="6"/>
  <c r="AF370" i="6"/>
  <c r="O370" i="6"/>
  <c r="AD370" i="6"/>
  <c r="N370" i="6"/>
  <c r="AC370" i="6"/>
  <c r="M370" i="6"/>
  <c r="AB370" i="6"/>
  <c r="L370" i="6"/>
  <c r="AA335" i="6"/>
  <c r="O335" i="6"/>
  <c r="Z335" i="6"/>
  <c r="N335" i="6"/>
  <c r="Y335" i="6"/>
  <c r="M335" i="6"/>
  <c r="V335" i="6"/>
  <c r="J335" i="6"/>
  <c r="AC335" i="6"/>
  <c r="J370" i="6"/>
  <c r="S309" i="6"/>
  <c r="W315" i="6"/>
  <c r="K315" i="6"/>
  <c r="AD315" i="6"/>
  <c r="R315" i="6"/>
  <c r="X315" i="6"/>
  <c r="AE319" i="6"/>
  <c r="S319" i="6"/>
  <c r="Z319" i="6"/>
  <c r="N319" i="6"/>
  <c r="W319" i="6"/>
  <c r="P323" i="6"/>
  <c r="AE323" i="6"/>
  <c r="V325" i="6"/>
  <c r="U330" i="6"/>
  <c r="AC333" i="6"/>
  <c r="Q333" i="6"/>
  <c r="AB333" i="6"/>
  <c r="P333" i="6"/>
  <c r="AA333" i="6"/>
  <c r="X333" i="6"/>
  <c r="L333" i="6"/>
  <c r="Y333" i="6"/>
  <c r="K335" i="6"/>
  <c r="AD335" i="6"/>
  <c r="Z337" i="6"/>
  <c r="P343" i="6"/>
  <c r="O344" i="6"/>
  <c r="AC352" i="6"/>
  <c r="Q352" i="6"/>
  <c r="U352" i="6"/>
  <c r="AG352" i="6"/>
  <c r="T352" i="6"/>
  <c r="AF352" i="6"/>
  <c r="S352" i="6"/>
  <c r="AE352" i="6"/>
  <c r="R352" i="6"/>
  <c r="AD352" i="6"/>
  <c r="P352" i="6"/>
  <c r="AB352" i="6"/>
  <c r="O352" i="6"/>
  <c r="AA352" i="6"/>
  <c r="N352" i="6"/>
  <c r="Y352" i="6"/>
  <c r="L352" i="6"/>
  <c r="X352" i="6"/>
  <c r="AD363" i="6"/>
  <c r="R363" i="6"/>
  <c r="AG363" i="6"/>
  <c r="T363" i="6"/>
  <c r="AF363" i="6"/>
  <c r="S363" i="6"/>
  <c r="AE363" i="6"/>
  <c r="Q363" i="6"/>
  <c r="AC363" i="6"/>
  <c r="P363" i="6"/>
  <c r="AB363" i="6"/>
  <c r="O363" i="6"/>
  <c r="AA363" i="6"/>
  <c r="N363" i="6"/>
  <c r="Z363" i="6"/>
  <c r="M363" i="6"/>
  <c r="Y363" i="6"/>
  <c r="L363" i="6"/>
  <c r="X363" i="6"/>
  <c r="K363" i="6"/>
  <c r="W363" i="6"/>
  <c r="J363" i="6"/>
  <c r="Z370" i="6"/>
  <c r="AB322" i="6"/>
  <c r="P322" i="6"/>
  <c r="AA322" i="6"/>
  <c r="O322" i="6"/>
  <c r="W322" i="6"/>
  <c r="K322" i="6"/>
  <c r="Y322" i="6"/>
  <c r="AF323" i="6"/>
  <c r="L335" i="6"/>
  <c r="AE335" i="6"/>
  <c r="U343" i="6"/>
  <c r="T344" i="6"/>
  <c r="V347" i="6"/>
  <c r="AC347" i="6"/>
  <c r="P347" i="6"/>
  <c r="AB347" i="6"/>
  <c r="O347" i="6"/>
  <c r="AA347" i="6"/>
  <c r="N347" i="6"/>
  <c r="Z347" i="6"/>
  <c r="M347" i="6"/>
  <c r="Y347" i="6"/>
  <c r="L347" i="6"/>
  <c r="X347" i="6"/>
  <c r="K347" i="6"/>
  <c r="W347" i="6"/>
  <c r="J347" i="6"/>
  <c r="AG347" i="6"/>
  <c r="T347" i="6"/>
  <c r="J352" i="6"/>
  <c r="U363" i="6"/>
  <c r="AA370" i="6"/>
  <c r="Y325" i="6"/>
  <c r="M325" i="6"/>
  <c r="X325" i="6"/>
  <c r="L325" i="6"/>
  <c r="AF325" i="6"/>
  <c r="T325" i="6"/>
  <c r="Z325" i="6"/>
  <c r="P335" i="6"/>
  <c r="AF335" i="6"/>
  <c r="X314" i="6"/>
  <c r="L314" i="6"/>
  <c r="AE314" i="6"/>
  <c r="S314" i="6"/>
  <c r="W314" i="6"/>
  <c r="AF318" i="6"/>
  <c r="T318" i="6"/>
  <c r="AA318" i="6"/>
  <c r="O318" i="6"/>
  <c r="W318" i="6"/>
  <c r="L322" i="6"/>
  <c r="AC322" i="6"/>
  <c r="J325" i="6"/>
  <c r="AA325" i="6"/>
  <c r="AF330" i="6"/>
  <c r="T330" i="6"/>
  <c r="AE330" i="6"/>
  <c r="S330" i="6"/>
  <c r="AA330" i="6"/>
  <c r="O330" i="6"/>
  <c r="X330" i="6"/>
  <c r="Q335" i="6"/>
  <c r="AG335" i="6"/>
  <c r="Y337" i="6"/>
  <c r="M337" i="6"/>
  <c r="X337" i="6"/>
  <c r="L337" i="6"/>
  <c r="W337" i="6"/>
  <c r="K337" i="6"/>
  <c r="AF337" i="6"/>
  <c r="T337" i="6"/>
  <c r="AD337" i="6"/>
  <c r="R337" i="6"/>
  <c r="AC337" i="6"/>
  <c r="W343" i="6"/>
  <c r="V344" i="6"/>
  <c r="AC364" i="6"/>
  <c r="Q364" i="6"/>
  <c r="U364" i="6"/>
  <c r="AG364" i="6"/>
  <c r="T364" i="6"/>
  <c r="AF364" i="6"/>
  <c r="S364" i="6"/>
  <c r="AE364" i="6"/>
  <c r="R364" i="6"/>
  <c r="AD364" i="6"/>
  <c r="P364" i="6"/>
  <c r="AB364" i="6"/>
  <c r="O364" i="6"/>
  <c r="AA364" i="6"/>
  <c r="N364" i="6"/>
  <c r="Z364" i="6"/>
  <c r="M364" i="6"/>
  <c r="Y364" i="6"/>
  <c r="L364" i="6"/>
  <c r="X364" i="6"/>
  <c r="K364" i="6"/>
  <c r="AC309" i="6"/>
  <c r="Q309" i="6"/>
  <c r="X309" i="6"/>
  <c r="L309" i="6"/>
  <c r="W309" i="6"/>
  <c r="J314" i="6"/>
  <c r="Y314" i="6"/>
  <c r="J318" i="6"/>
  <c r="X318" i="6"/>
  <c r="M322" i="6"/>
  <c r="AD322" i="6"/>
  <c r="T323" i="6"/>
  <c r="K325" i="6"/>
  <c r="AB325" i="6"/>
  <c r="W327" i="6"/>
  <c r="K327" i="6"/>
  <c r="V327" i="6"/>
  <c r="J327" i="6"/>
  <c r="AD327" i="6"/>
  <c r="R327" i="6"/>
  <c r="Z327" i="6"/>
  <c r="J330" i="6"/>
  <c r="Y330" i="6"/>
  <c r="R335" i="6"/>
  <c r="J337" i="6"/>
  <c r="AE337" i="6"/>
  <c r="Y343" i="6"/>
  <c r="X344" i="6"/>
  <c r="S347" i="6"/>
  <c r="V352" i="6"/>
  <c r="J364" i="6"/>
  <c r="U299" i="6"/>
  <c r="J309" i="6"/>
  <c r="Y309" i="6"/>
  <c r="K314" i="6"/>
  <c r="Z314" i="6"/>
  <c r="O315" i="6"/>
  <c r="AC315" i="6"/>
  <c r="K318" i="6"/>
  <c r="Y318" i="6"/>
  <c r="O319" i="6"/>
  <c r="AC319" i="6"/>
  <c r="N322" i="6"/>
  <c r="AE322" i="6"/>
  <c r="N325" i="6"/>
  <c r="AC325" i="6"/>
  <c r="L327" i="6"/>
  <c r="AA327" i="6"/>
  <c r="K330" i="6"/>
  <c r="Z330" i="6"/>
  <c r="AD332" i="6"/>
  <c r="R332" i="6"/>
  <c r="AC332" i="6"/>
  <c r="Q332" i="6"/>
  <c r="Y332" i="6"/>
  <c r="M332" i="6"/>
  <c r="X332" i="6"/>
  <c r="O333" i="6"/>
  <c r="AG333" i="6"/>
  <c r="S335" i="6"/>
  <c r="N337" i="6"/>
  <c r="AG337" i="6"/>
  <c r="Z344" i="6"/>
  <c r="U347" i="6"/>
  <c r="AD351" i="6"/>
  <c r="R351" i="6"/>
  <c r="AG351" i="6"/>
  <c r="T351" i="6"/>
  <c r="AF351" i="6"/>
  <c r="S351" i="6"/>
  <c r="AE351" i="6"/>
  <c r="Q351" i="6"/>
  <c r="AC351" i="6"/>
  <c r="P351" i="6"/>
  <c r="AB351" i="6"/>
  <c r="O351" i="6"/>
  <c r="AA351" i="6"/>
  <c r="N351" i="6"/>
  <c r="Z351" i="6"/>
  <c r="M351" i="6"/>
  <c r="X351" i="6"/>
  <c r="K351" i="6"/>
  <c r="W352" i="6"/>
  <c r="V364" i="6"/>
  <c r="AD376" i="6"/>
  <c r="R376" i="6"/>
  <c r="Y376" i="6"/>
  <c r="M376" i="6"/>
  <c r="Z376" i="6"/>
  <c r="K376" i="6"/>
  <c r="V376" i="6"/>
  <c r="U376" i="6"/>
  <c r="AE376" i="6"/>
  <c r="P376" i="6"/>
  <c r="AA376" i="6"/>
  <c r="X376" i="6"/>
  <c r="W376" i="6"/>
  <c r="T376" i="6"/>
  <c r="S376" i="6"/>
  <c r="Q376" i="6"/>
  <c r="O376" i="6"/>
  <c r="N376" i="6"/>
  <c r="AG376" i="6"/>
  <c r="L376" i="6"/>
  <c r="AF376" i="6"/>
  <c r="J376" i="6"/>
  <c r="AC330" i="6"/>
  <c r="U335" i="6"/>
  <c r="AF343" i="6"/>
  <c r="T343" i="6"/>
  <c r="AE343" i="6"/>
  <c r="S343" i="6"/>
  <c r="AD343" i="6"/>
  <c r="R343" i="6"/>
  <c r="AC343" i="6"/>
  <c r="Q343" i="6"/>
  <c r="Z343" i="6"/>
  <c r="N343" i="6"/>
  <c r="X343" i="6"/>
  <c r="L343" i="6"/>
  <c r="AG343" i="6"/>
  <c r="AB376" i="6"/>
  <c r="O314" i="6"/>
  <c r="AC314" i="6"/>
  <c r="N318" i="6"/>
  <c r="AC318" i="6"/>
  <c r="S322" i="6"/>
  <c r="AA323" i="6"/>
  <c r="O323" i="6"/>
  <c r="Z323" i="6"/>
  <c r="N323" i="6"/>
  <c r="V323" i="6"/>
  <c r="J323" i="6"/>
  <c r="Y323" i="6"/>
  <c r="Q325" i="6"/>
  <c r="AG325" i="6"/>
  <c r="N330" i="6"/>
  <c r="AD330" i="6"/>
  <c r="W335" i="6"/>
  <c r="AE344" i="6"/>
  <c r="S344" i="6"/>
  <c r="AD344" i="6"/>
  <c r="R344" i="6"/>
  <c r="AC344" i="6"/>
  <c r="Q344" i="6"/>
  <c r="AB344" i="6"/>
  <c r="P344" i="6"/>
  <c r="Y344" i="6"/>
  <c r="M344" i="6"/>
  <c r="W344" i="6"/>
  <c r="K344" i="6"/>
  <c r="AG344" i="6"/>
  <c r="AC376" i="6"/>
  <c r="V432" i="6"/>
  <c r="J432" i="6"/>
  <c r="AE432" i="6"/>
  <c r="R432" i="6"/>
  <c r="AC432" i="6"/>
  <c r="P432" i="6"/>
  <c r="X432" i="6"/>
  <c r="W432" i="6"/>
  <c r="T432" i="6"/>
  <c r="S432" i="6"/>
  <c r="AF432" i="6"/>
  <c r="O432" i="6"/>
  <c r="AB432" i="6"/>
  <c r="M432" i="6"/>
  <c r="Z432" i="6"/>
  <c r="K432" i="6"/>
  <c r="AD432" i="6"/>
  <c r="AA432" i="6"/>
  <c r="Y432" i="6"/>
  <c r="U432" i="6"/>
  <c r="Q432" i="6"/>
  <c r="N432" i="6"/>
  <c r="AG432" i="6"/>
  <c r="L432" i="6"/>
  <c r="AE362" i="6"/>
  <c r="S362" i="6"/>
  <c r="V362" i="6"/>
  <c r="AB377" i="6"/>
  <c r="M342" i="6"/>
  <c r="Y342" i="6"/>
  <c r="U346" i="6"/>
  <c r="AG346" i="6"/>
  <c r="AF349" i="6"/>
  <c r="T349" i="6"/>
  <c r="V349" i="6"/>
  <c r="M353" i="6"/>
  <c r="Z353" i="6"/>
  <c r="R357" i="6"/>
  <c r="AE357" i="6"/>
  <c r="S358" i="6"/>
  <c r="AF358" i="6"/>
  <c r="AF361" i="6"/>
  <c r="T361" i="6"/>
  <c r="V361" i="6"/>
  <c r="J362" i="6"/>
  <c r="W362" i="6"/>
  <c r="M365" i="6"/>
  <c r="AC365" i="6"/>
  <c r="Z367" i="6"/>
  <c r="N367" i="6"/>
  <c r="W367" i="6"/>
  <c r="K367" i="6"/>
  <c r="V367" i="6"/>
  <c r="J367" i="6"/>
  <c r="AA367" i="6"/>
  <c r="W373" i="6"/>
  <c r="O375" i="6"/>
  <c r="W384" i="6"/>
  <c r="K384" i="6"/>
  <c r="AD384" i="6"/>
  <c r="R384" i="6"/>
  <c r="AB384" i="6"/>
  <c r="P384" i="6"/>
  <c r="V384" i="6"/>
  <c r="U384" i="6"/>
  <c r="T384" i="6"/>
  <c r="AG384" i="6"/>
  <c r="Q384" i="6"/>
  <c r="AF384" i="6"/>
  <c r="O384" i="6"/>
  <c r="AC384" i="6"/>
  <c r="M384" i="6"/>
  <c r="Z384" i="6"/>
  <c r="J384" i="6"/>
  <c r="U385" i="6"/>
  <c r="W397" i="6"/>
  <c r="K397" i="6"/>
  <c r="AF397" i="6"/>
  <c r="S397" i="6"/>
  <c r="AE397" i="6"/>
  <c r="R397" i="6"/>
  <c r="AD397" i="6"/>
  <c r="Q397" i="6"/>
  <c r="Z397" i="6"/>
  <c r="M397" i="6"/>
  <c r="X397" i="6"/>
  <c r="J397" i="6"/>
  <c r="Y397" i="6"/>
  <c r="V397" i="6"/>
  <c r="U397" i="6"/>
  <c r="T397" i="6"/>
  <c r="P397" i="6"/>
  <c r="O397" i="6"/>
  <c r="N397" i="6"/>
  <c r="L397" i="6"/>
  <c r="AC397" i="6"/>
  <c r="AE409" i="6"/>
  <c r="S409" i="6"/>
  <c r="Y409" i="6"/>
  <c r="L409" i="6"/>
  <c r="U409" i="6"/>
  <c r="AA409" i="6"/>
  <c r="K409" i="6"/>
  <c r="Z409" i="6"/>
  <c r="J409" i="6"/>
  <c r="W409" i="6"/>
  <c r="V409" i="6"/>
  <c r="T409" i="6"/>
  <c r="AD409" i="6"/>
  <c r="O409" i="6"/>
  <c r="AB409" i="6"/>
  <c r="M409" i="6"/>
  <c r="AG409" i="6"/>
  <c r="AF409" i="6"/>
  <c r="AC409" i="6"/>
  <c r="X409" i="6"/>
  <c r="R409" i="6"/>
  <c r="P409" i="6"/>
  <c r="X362" i="6"/>
  <c r="AC377" i="6"/>
  <c r="Q377" i="6"/>
  <c r="X377" i="6"/>
  <c r="L377" i="6"/>
  <c r="AD377" i="6"/>
  <c r="O377" i="6"/>
  <c r="Z377" i="6"/>
  <c r="K377" i="6"/>
  <c r="Y377" i="6"/>
  <c r="J377" i="6"/>
  <c r="T377" i="6"/>
  <c r="AF377" i="6"/>
  <c r="AF387" i="6"/>
  <c r="T387" i="6"/>
  <c r="AA387" i="6"/>
  <c r="O387" i="6"/>
  <c r="Y387" i="6"/>
  <c r="M387" i="6"/>
  <c r="W387" i="6"/>
  <c r="V387" i="6"/>
  <c r="U387" i="6"/>
  <c r="R387" i="6"/>
  <c r="AG387" i="6"/>
  <c r="Q387" i="6"/>
  <c r="AD387" i="6"/>
  <c r="N387" i="6"/>
  <c r="AB387" i="6"/>
  <c r="K387" i="6"/>
  <c r="U312" i="6"/>
  <c r="P317" i="6"/>
  <c r="AB317" i="6"/>
  <c r="U324" i="6"/>
  <c r="Q328" i="6"/>
  <c r="AC328" i="6"/>
  <c r="P329" i="6"/>
  <c r="AB329" i="6"/>
  <c r="U336" i="6"/>
  <c r="R339" i="6"/>
  <c r="AD339" i="6"/>
  <c r="Q340" i="6"/>
  <c r="AC340" i="6"/>
  <c r="P341" i="6"/>
  <c r="AB341" i="6"/>
  <c r="O342" i="6"/>
  <c r="AA342" i="6"/>
  <c r="K346" i="6"/>
  <c r="W346" i="6"/>
  <c r="K349" i="6"/>
  <c r="X349" i="6"/>
  <c r="O353" i="6"/>
  <c r="AC353" i="6"/>
  <c r="Q354" i="6"/>
  <c r="R355" i="6"/>
  <c r="S356" i="6"/>
  <c r="T357" i="6"/>
  <c r="AG357" i="6"/>
  <c r="V359" i="6"/>
  <c r="J359" i="6"/>
  <c r="W359" i="6"/>
  <c r="K361" i="6"/>
  <c r="X361" i="6"/>
  <c r="L362" i="6"/>
  <c r="Y362" i="6"/>
  <c r="O365" i="6"/>
  <c r="AE365" i="6"/>
  <c r="M367" i="6"/>
  <c r="AC367" i="6"/>
  <c r="AA373" i="6"/>
  <c r="T375" i="6"/>
  <c r="M377" i="6"/>
  <c r="AG377" i="6"/>
  <c r="N384" i="6"/>
  <c r="J387" i="6"/>
  <c r="Y395" i="6"/>
  <c r="M395" i="6"/>
  <c r="AC395" i="6"/>
  <c r="P395" i="6"/>
  <c r="W395" i="6"/>
  <c r="J395" i="6"/>
  <c r="U395" i="6"/>
  <c r="T395" i="6"/>
  <c r="S395" i="6"/>
  <c r="R395" i="6"/>
  <c r="AG395" i="6"/>
  <c r="Q395" i="6"/>
  <c r="AF395" i="6"/>
  <c r="O395" i="6"/>
  <c r="AE395" i="6"/>
  <c r="N395" i="6"/>
  <c r="AD395" i="6"/>
  <c r="L395" i="6"/>
  <c r="AB395" i="6"/>
  <c r="K395" i="6"/>
  <c r="Z395" i="6"/>
  <c r="AB397" i="6"/>
  <c r="Q409" i="6"/>
  <c r="W358" i="6"/>
  <c r="K358" i="6"/>
  <c r="V358" i="6"/>
  <c r="M362" i="6"/>
  <c r="Z362" i="6"/>
  <c r="N377" i="6"/>
  <c r="L387" i="6"/>
  <c r="X357" i="6"/>
  <c r="L357" i="6"/>
  <c r="V357" i="6"/>
  <c r="J358" i="6"/>
  <c r="X358" i="6"/>
  <c r="N362" i="6"/>
  <c r="AA362" i="6"/>
  <c r="AG373" i="6"/>
  <c r="U373" i="6"/>
  <c r="AB373" i="6"/>
  <c r="P373" i="6"/>
  <c r="AC373" i="6"/>
  <c r="N373" i="6"/>
  <c r="Y373" i="6"/>
  <c r="K373" i="6"/>
  <c r="X373" i="6"/>
  <c r="J373" i="6"/>
  <c r="S373" i="6"/>
  <c r="AE373" i="6"/>
  <c r="P377" i="6"/>
  <c r="X384" i="6"/>
  <c r="P387" i="6"/>
  <c r="U339" i="6"/>
  <c r="AG339" i="6"/>
  <c r="R342" i="6"/>
  <c r="AD342" i="6"/>
  <c r="N346" i="6"/>
  <c r="Z346" i="6"/>
  <c r="N349" i="6"/>
  <c r="AA349" i="6"/>
  <c r="S353" i="6"/>
  <c r="AF353" i="6"/>
  <c r="Y356" i="6"/>
  <c r="M356" i="6"/>
  <c r="V356" i="6"/>
  <c r="J357" i="6"/>
  <c r="W357" i="6"/>
  <c r="L358" i="6"/>
  <c r="Y358" i="6"/>
  <c r="N361" i="6"/>
  <c r="AA361" i="6"/>
  <c r="O362" i="6"/>
  <c r="AB362" i="6"/>
  <c r="S365" i="6"/>
  <c r="AA366" i="6"/>
  <c r="O366" i="6"/>
  <c r="X366" i="6"/>
  <c r="L366" i="6"/>
  <c r="W366" i="6"/>
  <c r="K366" i="6"/>
  <c r="Z366" i="6"/>
  <c r="Q367" i="6"/>
  <c r="AF367" i="6"/>
  <c r="L373" i="6"/>
  <c r="AF373" i="6"/>
  <c r="X375" i="6"/>
  <c r="R377" i="6"/>
  <c r="AA379" i="6"/>
  <c r="O379" i="6"/>
  <c r="V379" i="6"/>
  <c r="J379" i="6"/>
  <c r="W379" i="6"/>
  <c r="AG379" i="6"/>
  <c r="S379" i="6"/>
  <c r="AF379" i="6"/>
  <c r="R379" i="6"/>
  <c r="AB379" i="6"/>
  <c r="M379" i="6"/>
  <c r="AD379" i="6"/>
  <c r="Y384" i="6"/>
  <c r="S387" i="6"/>
  <c r="U328" i="6"/>
  <c r="AG328" i="6"/>
  <c r="J339" i="6"/>
  <c r="V339" i="6"/>
  <c r="U340" i="6"/>
  <c r="AG340" i="6"/>
  <c r="S342" i="6"/>
  <c r="AE342" i="6"/>
  <c r="O346" i="6"/>
  <c r="AA346" i="6"/>
  <c r="O349" i="6"/>
  <c r="AB349" i="6"/>
  <c r="T353" i="6"/>
  <c r="AG353" i="6"/>
  <c r="Z355" i="6"/>
  <c r="N355" i="6"/>
  <c r="V355" i="6"/>
  <c r="J356" i="6"/>
  <c r="W356" i="6"/>
  <c r="K357" i="6"/>
  <c r="Y357" i="6"/>
  <c r="M358" i="6"/>
  <c r="Z358" i="6"/>
  <c r="O361" i="6"/>
  <c r="AB361" i="6"/>
  <c r="P362" i="6"/>
  <c r="AC362" i="6"/>
  <c r="T365" i="6"/>
  <c r="J366" i="6"/>
  <c r="AB366" i="6"/>
  <c r="R367" i="6"/>
  <c r="AG367" i="6"/>
  <c r="M373" i="6"/>
  <c r="Y375" i="6"/>
  <c r="S377" i="6"/>
  <c r="K379" i="6"/>
  <c r="AE379" i="6"/>
  <c r="AA384" i="6"/>
  <c r="X387" i="6"/>
  <c r="U317" i="6"/>
  <c r="J328" i="6"/>
  <c r="U329" i="6"/>
  <c r="K339" i="6"/>
  <c r="J340" i="6"/>
  <c r="U341" i="6"/>
  <c r="T342" i="6"/>
  <c r="AF342" i="6"/>
  <c r="P346" i="6"/>
  <c r="P349" i="6"/>
  <c r="AC349" i="6"/>
  <c r="AA354" i="6"/>
  <c r="O354" i="6"/>
  <c r="V354" i="6"/>
  <c r="J355" i="6"/>
  <c r="W355" i="6"/>
  <c r="K356" i="6"/>
  <c r="X356" i="6"/>
  <c r="M357" i="6"/>
  <c r="Z357" i="6"/>
  <c r="N358" i="6"/>
  <c r="AA358" i="6"/>
  <c r="P361" i="6"/>
  <c r="AC361" i="6"/>
  <c r="Q362" i="6"/>
  <c r="AD362" i="6"/>
  <c r="M366" i="6"/>
  <c r="AC366" i="6"/>
  <c r="S367" i="6"/>
  <c r="O373" i="6"/>
  <c r="U377" i="6"/>
  <c r="L379" i="6"/>
  <c r="AE384" i="6"/>
  <c r="Z387" i="6"/>
  <c r="U342" i="6"/>
  <c r="AB353" i="6"/>
  <c r="P353" i="6"/>
  <c r="V353" i="6"/>
  <c r="N357" i="6"/>
  <c r="AA357" i="6"/>
  <c r="O358" i="6"/>
  <c r="AB358" i="6"/>
  <c r="R362" i="6"/>
  <c r="AF362" i="6"/>
  <c r="AB365" i="6"/>
  <c r="P365" i="6"/>
  <c r="Y365" i="6"/>
  <c r="X365" i="6"/>
  <c r="V365" i="6"/>
  <c r="Q373" i="6"/>
  <c r="AE375" i="6"/>
  <c r="S375" i="6"/>
  <c r="Z375" i="6"/>
  <c r="N375" i="6"/>
  <c r="V375" i="6"/>
  <c r="AG375" i="6"/>
  <c r="R375" i="6"/>
  <c r="AF375" i="6"/>
  <c r="Q375" i="6"/>
  <c r="AA375" i="6"/>
  <c r="L375" i="6"/>
  <c r="AC375" i="6"/>
  <c r="V377" i="6"/>
  <c r="V385" i="6"/>
  <c r="J385" i="6"/>
  <c r="AC385" i="6"/>
  <c r="Q385" i="6"/>
  <c r="AA385" i="6"/>
  <c r="O385" i="6"/>
  <c r="AD385" i="6"/>
  <c r="M385" i="6"/>
  <c r="AB385" i="6"/>
  <c r="L385" i="6"/>
  <c r="Z385" i="6"/>
  <c r="K385" i="6"/>
  <c r="X385" i="6"/>
  <c r="W385" i="6"/>
  <c r="T385" i="6"/>
  <c r="AG385" i="6"/>
  <c r="R385" i="6"/>
  <c r="AC387" i="6"/>
  <c r="W405" i="6"/>
  <c r="K405" i="6"/>
  <c r="U405" i="6"/>
  <c r="AD405" i="6"/>
  <c r="Q405" i="6"/>
  <c r="AA405" i="6"/>
  <c r="L405" i="6"/>
  <c r="X405" i="6"/>
  <c r="V405" i="6"/>
  <c r="T405" i="6"/>
  <c r="AE405" i="6"/>
  <c r="O405" i="6"/>
  <c r="AB405" i="6"/>
  <c r="M405" i="6"/>
  <c r="AG405" i="6"/>
  <c r="AF405" i="6"/>
  <c r="AC405" i="6"/>
  <c r="Z405" i="6"/>
  <c r="Y405" i="6"/>
  <c r="S405" i="6"/>
  <c r="R405" i="6"/>
  <c r="N405" i="6"/>
  <c r="AF374" i="6"/>
  <c r="T374" i="6"/>
  <c r="AA374" i="6"/>
  <c r="O374" i="6"/>
  <c r="W374" i="6"/>
  <c r="AB378" i="6"/>
  <c r="P378" i="6"/>
  <c r="W378" i="6"/>
  <c r="K378" i="6"/>
  <c r="X378" i="6"/>
  <c r="AD389" i="6"/>
  <c r="R389" i="6"/>
  <c r="Y389" i="6"/>
  <c r="M389" i="6"/>
  <c r="W389" i="6"/>
  <c r="K389" i="6"/>
  <c r="Z389" i="6"/>
  <c r="P390" i="6"/>
  <c r="AF390" i="6"/>
  <c r="M392" i="6"/>
  <c r="AC392" i="6"/>
  <c r="X404" i="6"/>
  <c r="L404" i="6"/>
  <c r="AG404" i="6"/>
  <c r="T404" i="6"/>
  <c r="AC404" i="6"/>
  <c r="U404" i="6"/>
  <c r="AF404" i="6"/>
  <c r="Q404" i="6"/>
  <c r="AE404" i="6"/>
  <c r="P404" i="6"/>
  <c r="AD404" i="6"/>
  <c r="O404" i="6"/>
  <c r="Y404" i="6"/>
  <c r="J404" i="6"/>
  <c r="V404" i="6"/>
  <c r="X382" i="6"/>
  <c r="L382" i="6"/>
  <c r="AE382" i="6"/>
  <c r="S382" i="6"/>
  <c r="W382" i="6"/>
  <c r="S390" i="6"/>
  <c r="P392" i="6"/>
  <c r="AE392" i="6"/>
  <c r="V398" i="6"/>
  <c r="J398" i="6"/>
  <c r="AG398" i="6"/>
  <c r="T398" i="6"/>
  <c r="AF398" i="6"/>
  <c r="S398" i="6"/>
  <c r="AE398" i="6"/>
  <c r="R398" i="6"/>
  <c r="AA398" i="6"/>
  <c r="N398" i="6"/>
  <c r="Y398" i="6"/>
  <c r="L398" i="6"/>
  <c r="AD398" i="6"/>
  <c r="Y403" i="6"/>
  <c r="M403" i="6"/>
  <c r="AF403" i="6"/>
  <c r="S403" i="6"/>
  <c r="AE403" i="6"/>
  <c r="Q403" i="6"/>
  <c r="AB403" i="6"/>
  <c r="N403" i="6"/>
  <c r="AA403" i="6"/>
  <c r="L403" i="6"/>
  <c r="Z403" i="6"/>
  <c r="K403" i="6"/>
  <c r="U403" i="6"/>
  <c r="AG403" i="6"/>
  <c r="R403" i="6"/>
  <c r="AG467" i="6"/>
  <c r="W467" i="6"/>
  <c r="K467" i="6"/>
  <c r="AF467" i="6"/>
  <c r="S467" i="6"/>
  <c r="U467" i="6"/>
  <c r="T467" i="6"/>
  <c r="V467" i="6"/>
  <c r="R467" i="6"/>
  <c r="Q467" i="6"/>
  <c r="AD467" i="6"/>
  <c r="N467" i="6"/>
  <c r="AC467" i="6"/>
  <c r="AB467" i="6"/>
  <c r="Z467" i="6"/>
  <c r="Y467" i="6"/>
  <c r="X467" i="6"/>
  <c r="P467" i="6"/>
  <c r="M467" i="6"/>
  <c r="L467" i="6"/>
  <c r="J467" i="6"/>
  <c r="AE467" i="6"/>
  <c r="AA467" i="6"/>
  <c r="O467" i="6"/>
  <c r="AE411" i="6"/>
  <c r="S411" i="6"/>
  <c r="AC411" i="6"/>
  <c r="Q411" i="6"/>
  <c r="AB411" i="6"/>
  <c r="N411" i="6"/>
  <c r="X411" i="6"/>
  <c r="J411" i="6"/>
  <c r="W411" i="6"/>
  <c r="V411" i="6"/>
  <c r="U411" i="6"/>
  <c r="T411" i="6"/>
  <c r="R411" i="6"/>
  <c r="P411" i="6"/>
  <c r="AA411" i="6"/>
  <c r="K411" i="6"/>
  <c r="Y411" i="6"/>
  <c r="U368" i="6"/>
  <c r="AG368" i="6"/>
  <c r="T369" i="6"/>
  <c r="AF369" i="6"/>
  <c r="AC372" i="6"/>
  <c r="Q372" i="6"/>
  <c r="V372" i="6"/>
  <c r="M374" i="6"/>
  <c r="AB374" i="6"/>
  <c r="N378" i="6"/>
  <c r="AC378" i="6"/>
  <c r="K382" i="6"/>
  <c r="Z382" i="6"/>
  <c r="O389" i="6"/>
  <c r="AE389" i="6"/>
  <c r="U390" i="6"/>
  <c r="R392" i="6"/>
  <c r="M398" i="6"/>
  <c r="O403" i="6"/>
  <c r="R404" i="6"/>
  <c r="L411" i="6"/>
  <c r="J368" i="6"/>
  <c r="V368" i="6"/>
  <c r="U369" i="6"/>
  <c r="AG369" i="6"/>
  <c r="AD371" i="6"/>
  <c r="R371" i="6"/>
  <c r="V371" i="6"/>
  <c r="J372" i="6"/>
  <c r="W372" i="6"/>
  <c r="N374" i="6"/>
  <c r="AC374" i="6"/>
  <c r="O378" i="6"/>
  <c r="AD378" i="6"/>
  <c r="Y381" i="6"/>
  <c r="M381" i="6"/>
  <c r="AF381" i="6"/>
  <c r="T381" i="6"/>
  <c r="W381" i="6"/>
  <c r="M382" i="6"/>
  <c r="AA382" i="6"/>
  <c r="AE388" i="6"/>
  <c r="S388" i="6"/>
  <c r="Z388" i="6"/>
  <c r="N388" i="6"/>
  <c r="X388" i="6"/>
  <c r="L388" i="6"/>
  <c r="Y388" i="6"/>
  <c r="P389" i="6"/>
  <c r="AF389" i="6"/>
  <c r="S392" i="6"/>
  <c r="O398" i="6"/>
  <c r="P403" i="6"/>
  <c r="S404" i="6"/>
  <c r="M411" i="6"/>
  <c r="O411" i="6"/>
  <c r="AC390" i="6"/>
  <c r="Q390" i="6"/>
  <c r="X390" i="6"/>
  <c r="L390" i="6"/>
  <c r="V390" i="6"/>
  <c r="J390" i="6"/>
  <c r="Z390" i="6"/>
  <c r="W392" i="6"/>
  <c r="Q398" i="6"/>
  <c r="V403" i="6"/>
  <c r="Z411" i="6"/>
  <c r="AB414" i="6"/>
  <c r="P414" i="6"/>
  <c r="Z414" i="6"/>
  <c r="N414" i="6"/>
  <c r="Y414" i="6"/>
  <c r="K414" i="6"/>
  <c r="U414" i="6"/>
  <c r="R414" i="6"/>
  <c r="AG414" i="6"/>
  <c r="Q414" i="6"/>
  <c r="AF414" i="6"/>
  <c r="O414" i="6"/>
  <c r="AE414" i="6"/>
  <c r="M414" i="6"/>
  <c r="AD414" i="6"/>
  <c r="L414" i="6"/>
  <c r="AC414" i="6"/>
  <c r="J414" i="6"/>
  <c r="V414" i="6"/>
  <c r="S414" i="6"/>
  <c r="U348" i="6"/>
  <c r="U360" i="6"/>
  <c r="M368" i="6"/>
  <c r="L369" i="6"/>
  <c r="L371" i="6"/>
  <c r="Y371" i="6"/>
  <c r="M372" i="6"/>
  <c r="Z372" i="6"/>
  <c r="R374" i="6"/>
  <c r="AG374" i="6"/>
  <c r="S378" i="6"/>
  <c r="AG378" i="6"/>
  <c r="L381" i="6"/>
  <c r="AA381" i="6"/>
  <c r="P382" i="6"/>
  <c r="AD382" i="6"/>
  <c r="M388" i="6"/>
  <c r="AC388" i="6"/>
  <c r="T389" i="6"/>
  <c r="K390" i="6"/>
  <c r="AA390" i="6"/>
  <c r="U398" i="6"/>
  <c r="W403" i="6"/>
  <c r="AA404" i="6"/>
  <c r="AD411" i="6"/>
  <c r="T414" i="6"/>
  <c r="M390" i="6"/>
  <c r="AB390" i="6"/>
  <c r="AA392" i="6"/>
  <c r="O392" i="6"/>
  <c r="V392" i="6"/>
  <c r="J392" i="6"/>
  <c r="AF392" i="6"/>
  <c r="T392" i="6"/>
  <c r="Y392" i="6"/>
  <c r="W398" i="6"/>
  <c r="X403" i="6"/>
  <c r="AB404" i="6"/>
  <c r="AF411" i="6"/>
  <c r="W414" i="6"/>
  <c r="Z416" i="6"/>
  <c r="AA416" i="6"/>
  <c r="N416" i="6"/>
  <c r="X416" i="6"/>
  <c r="L416" i="6"/>
  <c r="S416" i="6"/>
  <c r="AD416" i="6"/>
  <c r="O416" i="6"/>
  <c r="T416" i="6"/>
  <c r="R416" i="6"/>
  <c r="Q416" i="6"/>
  <c r="AG416" i="6"/>
  <c r="P416" i="6"/>
  <c r="AF416" i="6"/>
  <c r="M416" i="6"/>
  <c r="AE416" i="6"/>
  <c r="K416" i="6"/>
  <c r="W416" i="6"/>
  <c r="U416" i="6"/>
  <c r="X418" i="6"/>
  <c r="L418" i="6"/>
  <c r="AC418" i="6"/>
  <c r="P418" i="6"/>
  <c r="AA418" i="6"/>
  <c r="N418" i="6"/>
  <c r="S418" i="6"/>
  <c r="AF418" i="6"/>
  <c r="Q418" i="6"/>
  <c r="Z418" i="6"/>
  <c r="J418" i="6"/>
  <c r="W418" i="6"/>
  <c r="V418" i="6"/>
  <c r="U418" i="6"/>
  <c r="T418" i="6"/>
  <c r="R418" i="6"/>
  <c r="O418" i="6"/>
  <c r="AD418" i="6"/>
  <c r="Y418" i="6"/>
  <c r="U391" i="6"/>
  <c r="AG391" i="6"/>
  <c r="X396" i="6"/>
  <c r="L396" i="6"/>
  <c r="V396" i="6"/>
  <c r="M400" i="6"/>
  <c r="Z400" i="6"/>
  <c r="O402" i="6"/>
  <c r="AC402" i="6"/>
  <c r="Q412" i="6"/>
  <c r="J413" i="6"/>
  <c r="Z413" i="6"/>
  <c r="K415" i="6"/>
  <c r="AC415" i="6"/>
  <c r="S420" i="6"/>
  <c r="O423" i="6"/>
  <c r="X430" i="6"/>
  <c r="L430" i="6"/>
  <c r="AC430" i="6"/>
  <c r="P430" i="6"/>
  <c r="AA430" i="6"/>
  <c r="N430" i="6"/>
  <c r="Z430" i="6"/>
  <c r="J430" i="6"/>
  <c r="V430" i="6"/>
  <c r="U430" i="6"/>
  <c r="S430" i="6"/>
  <c r="AF430" i="6"/>
  <c r="Q430" i="6"/>
  <c r="AD430" i="6"/>
  <c r="M430" i="6"/>
  <c r="X442" i="6"/>
  <c r="L442" i="6"/>
  <c r="AG442" i="6"/>
  <c r="T442" i="6"/>
  <c r="U442" i="6"/>
  <c r="AF442" i="6"/>
  <c r="R442" i="6"/>
  <c r="Q442" i="6"/>
  <c r="P442" i="6"/>
  <c r="AD442" i="6"/>
  <c r="N442" i="6"/>
  <c r="AC442" i="6"/>
  <c r="M442" i="6"/>
  <c r="AB442" i="6"/>
  <c r="K442" i="6"/>
  <c r="AA442" i="6"/>
  <c r="J442" i="6"/>
  <c r="Y442" i="6"/>
  <c r="V442" i="6"/>
  <c r="V449" i="6"/>
  <c r="U380" i="6"/>
  <c r="P386" i="6"/>
  <c r="AB386" i="6"/>
  <c r="K391" i="6"/>
  <c r="W391" i="6"/>
  <c r="U393" i="6"/>
  <c r="Z394" i="6"/>
  <c r="N394" i="6"/>
  <c r="V394" i="6"/>
  <c r="K396" i="6"/>
  <c r="Y396" i="6"/>
  <c r="O400" i="6"/>
  <c r="AB400" i="6"/>
  <c r="P401" i="6"/>
  <c r="Q402" i="6"/>
  <c r="AF408" i="6"/>
  <c r="T408" i="6"/>
  <c r="X408" i="6"/>
  <c r="K408" i="6"/>
  <c r="AG408" i="6"/>
  <c r="S408" i="6"/>
  <c r="Y408" i="6"/>
  <c r="L413" i="6"/>
  <c r="AD413" i="6"/>
  <c r="N415" i="6"/>
  <c r="AF415" i="6"/>
  <c r="U420" i="6"/>
  <c r="Q423" i="6"/>
  <c r="O430" i="6"/>
  <c r="S442" i="6"/>
  <c r="Z452" i="6"/>
  <c r="N452" i="6"/>
  <c r="AC452" i="6"/>
  <c r="P452" i="6"/>
  <c r="AE452" i="6"/>
  <c r="R452" i="6"/>
  <c r="W452" i="6"/>
  <c r="V452" i="6"/>
  <c r="U452" i="6"/>
  <c r="AF452" i="6"/>
  <c r="K452" i="6"/>
  <c r="AD452" i="6"/>
  <c r="J452" i="6"/>
  <c r="AA452" i="6"/>
  <c r="Y452" i="6"/>
  <c r="X452" i="6"/>
  <c r="T452" i="6"/>
  <c r="Q452" i="6"/>
  <c r="M452" i="6"/>
  <c r="AE447" i="6"/>
  <c r="S447" i="6"/>
  <c r="W447" i="6"/>
  <c r="J447" i="6"/>
  <c r="Y447" i="6"/>
  <c r="L447" i="6"/>
  <c r="V447" i="6"/>
  <c r="U447" i="6"/>
  <c r="T447" i="6"/>
  <c r="AF447" i="6"/>
  <c r="M447" i="6"/>
  <c r="AD447" i="6"/>
  <c r="K447" i="6"/>
  <c r="AB447" i="6"/>
  <c r="AA447" i="6"/>
  <c r="Z447" i="6"/>
  <c r="X447" i="6"/>
  <c r="Q447" i="6"/>
  <c r="O447" i="6"/>
  <c r="L452" i="6"/>
  <c r="S400" i="6"/>
  <c r="AG400" i="6"/>
  <c r="Z402" i="6"/>
  <c r="AE402" i="6"/>
  <c r="R402" i="6"/>
  <c r="V402" i="6"/>
  <c r="AD412" i="6"/>
  <c r="R412" i="6"/>
  <c r="AB412" i="6"/>
  <c r="P412" i="6"/>
  <c r="AG412" i="6"/>
  <c r="S412" i="6"/>
  <c r="AA412" i="6"/>
  <c r="M412" i="6"/>
  <c r="Y412" i="6"/>
  <c r="S413" i="6"/>
  <c r="T415" i="6"/>
  <c r="AA420" i="6"/>
  <c r="Y423" i="6"/>
  <c r="Y430" i="6"/>
  <c r="O452" i="6"/>
  <c r="U386" i="6"/>
  <c r="P391" i="6"/>
  <c r="Q396" i="6"/>
  <c r="AD396" i="6"/>
  <c r="AE401" i="6"/>
  <c r="S401" i="6"/>
  <c r="V401" i="6"/>
  <c r="J402" i="6"/>
  <c r="W402" i="6"/>
  <c r="O408" i="6"/>
  <c r="AD408" i="6"/>
  <c r="J412" i="6"/>
  <c r="Z412" i="6"/>
  <c r="T413" i="6"/>
  <c r="U415" i="6"/>
  <c r="AA423" i="6"/>
  <c r="AB430" i="6"/>
  <c r="S452" i="6"/>
  <c r="X454" i="6"/>
  <c r="L454" i="6"/>
  <c r="AE454" i="6"/>
  <c r="R454" i="6"/>
  <c r="AG454" i="6"/>
  <c r="T454" i="6"/>
  <c r="U454" i="6"/>
  <c r="S454" i="6"/>
  <c r="Q454" i="6"/>
  <c r="Y454" i="6"/>
  <c r="W454" i="6"/>
  <c r="P454" i="6"/>
  <c r="O454" i="6"/>
  <c r="N454" i="6"/>
  <c r="AF454" i="6"/>
  <c r="M454" i="6"/>
  <c r="AC454" i="6"/>
  <c r="J454" i="6"/>
  <c r="AA454" i="6"/>
  <c r="AF400" i="6"/>
  <c r="T400" i="6"/>
  <c r="V400" i="6"/>
  <c r="K402" i="6"/>
  <c r="X402" i="6"/>
  <c r="K412" i="6"/>
  <c r="AC412" i="6"/>
  <c r="V420" i="6"/>
  <c r="J420" i="6"/>
  <c r="AE420" i="6"/>
  <c r="R420" i="6"/>
  <c r="AC420" i="6"/>
  <c r="P420" i="6"/>
  <c r="AG420" i="6"/>
  <c r="Q420" i="6"/>
  <c r="AF420" i="6"/>
  <c r="O420" i="6"/>
  <c r="AB420" i="6"/>
  <c r="M420" i="6"/>
  <c r="X420" i="6"/>
  <c r="AE430" i="6"/>
  <c r="AB452" i="6"/>
  <c r="K454" i="6"/>
  <c r="AE423" i="6"/>
  <c r="S423" i="6"/>
  <c r="U423" i="6"/>
  <c r="AF423" i="6"/>
  <c r="R423" i="6"/>
  <c r="AC423" i="6"/>
  <c r="N423" i="6"/>
  <c r="AB423" i="6"/>
  <c r="M423" i="6"/>
  <c r="Z423" i="6"/>
  <c r="K423" i="6"/>
  <c r="V423" i="6"/>
  <c r="AG423" i="6"/>
  <c r="AG452" i="6"/>
  <c r="J423" i="6"/>
  <c r="AC449" i="6"/>
  <c r="Q449" i="6"/>
  <c r="Y449" i="6"/>
  <c r="L449" i="6"/>
  <c r="AA449" i="6"/>
  <c r="N449" i="6"/>
  <c r="T449" i="6"/>
  <c r="S449" i="6"/>
  <c r="AG449" i="6"/>
  <c r="R449" i="6"/>
  <c r="X449" i="6"/>
  <c r="W449" i="6"/>
  <c r="U449" i="6"/>
  <c r="P449" i="6"/>
  <c r="O449" i="6"/>
  <c r="M449" i="6"/>
  <c r="AE449" i="6"/>
  <c r="J449" i="6"/>
  <c r="AB449" i="6"/>
  <c r="AC413" i="6"/>
  <c r="Q413" i="6"/>
  <c r="AA413" i="6"/>
  <c r="O413" i="6"/>
  <c r="V413" i="6"/>
  <c r="AF413" i="6"/>
  <c r="R413" i="6"/>
  <c r="Y413" i="6"/>
  <c r="AA415" i="6"/>
  <c r="O415" i="6"/>
  <c r="Y415" i="6"/>
  <c r="M415" i="6"/>
  <c r="AD415" i="6"/>
  <c r="P415" i="6"/>
  <c r="X415" i="6"/>
  <c r="J415" i="6"/>
  <c r="AB415" i="6"/>
  <c r="L423" i="6"/>
  <c r="AD410" i="6"/>
  <c r="R410" i="6"/>
  <c r="V410" i="6"/>
  <c r="R419" i="6"/>
  <c r="AG419" i="6"/>
  <c r="N422" i="6"/>
  <c r="AC422" i="6"/>
  <c r="P425" i="6"/>
  <c r="AF425" i="6"/>
  <c r="AA427" i="6"/>
  <c r="O427" i="6"/>
  <c r="Y427" i="6"/>
  <c r="L427" i="6"/>
  <c r="W427" i="6"/>
  <c r="J427" i="6"/>
  <c r="Z427" i="6"/>
  <c r="Q428" i="6"/>
  <c r="AF428" i="6"/>
  <c r="P434" i="6"/>
  <c r="AE435" i="6"/>
  <c r="S435" i="6"/>
  <c r="U435" i="6"/>
  <c r="AF435" i="6"/>
  <c r="R435" i="6"/>
  <c r="X435" i="6"/>
  <c r="M439" i="6"/>
  <c r="AC439" i="6"/>
  <c r="T440" i="6"/>
  <c r="K441" i="6"/>
  <c r="AB441" i="6"/>
  <c r="AD448" i="6"/>
  <c r="R448" i="6"/>
  <c r="X448" i="6"/>
  <c r="K448" i="6"/>
  <c r="Z448" i="6"/>
  <c r="M448" i="6"/>
  <c r="AC448" i="6"/>
  <c r="N448" i="6"/>
  <c r="AB448" i="6"/>
  <c r="L448" i="6"/>
  <c r="AA448" i="6"/>
  <c r="J448" i="6"/>
  <c r="AG448" i="6"/>
  <c r="T451" i="6"/>
  <c r="Y453" i="6"/>
  <c r="M453" i="6"/>
  <c r="AD453" i="6"/>
  <c r="Q453" i="6"/>
  <c r="AF453" i="6"/>
  <c r="S453" i="6"/>
  <c r="AC453" i="6"/>
  <c r="N453" i="6"/>
  <c r="AB453" i="6"/>
  <c r="L453" i="6"/>
  <c r="AA453" i="6"/>
  <c r="K453" i="6"/>
  <c r="AG453" i="6"/>
  <c r="W460" i="6"/>
  <c r="V461" i="6"/>
  <c r="Y462" i="6"/>
  <c r="AC469" i="6"/>
  <c r="AC473" i="6"/>
  <c r="Y429" i="6"/>
  <c r="M429" i="6"/>
  <c r="AB429" i="6"/>
  <c r="O429" i="6"/>
  <c r="Z429" i="6"/>
  <c r="L429" i="6"/>
  <c r="X429" i="6"/>
  <c r="U434" i="6"/>
  <c r="P439" i="6"/>
  <c r="AE439" i="6"/>
  <c r="V440" i="6"/>
  <c r="N441" i="6"/>
  <c r="AG441" i="6"/>
  <c r="AB460" i="6"/>
  <c r="AC471" i="6"/>
  <c r="Q471" i="6"/>
  <c r="AA471" i="6"/>
  <c r="N471" i="6"/>
  <c r="AG471" i="6"/>
  <c r="S471" i="6"/>
  <c r="U471" i="6"/>
  <c r="T471" i="6"/>
  <c r="AF471" i="6"/>
  <c r="M471" i="6"/>
  <c r="AE471" i="6"/>
  <c r="L471" i="6"/>
  <c r="AD471" i="6"/>
  <c r="K471" i="6"/>
  <c r="Y471" i="6"/>
  <c r="Z474" i="6"/>
  <c r="N474" i="6"/>
  <c r="AE474" i="6"/>
  <c r="R474" i="6"/>
  <c r="AC474" i="6"/>
  <c r="O474" i="6"/>
  <c r="AF474" i="6"/>
  <c r="Q474" i="6"/>
  <c r="AD474" i="6"/>
  <c r="P474" i="6"/>
  <c r="L474" i="6"/>
  <c r="AG474" i="6"/>
  <c r="K474" i="6"/>
  <c r="AB474" i="6"/>
  <c r="J474" i="6"/>
  <c r="X474" i="6"/>
  <c r="U399" i="6"/>
  <c r="V406" i="6"/>
  <c r="J406" i="6"/>
  <c r="W406" i="6"/>
  <c r="M410" i="6"/>
  <c r="Z410" i="6"/>
  <c r="Y417" i="6"/>
  <c r="M417" i="6"/>
  <c r="AB417" i="6"/>
  <c r="O417" i="6"/>
  <c r="Z417" i="6"/>
  <c r="L417" i="6"/>
  <c r="X417" i="6"/>
  <c r="U422" i="6"/>
  <c r="P427" i="6"/>
  <c r="AE427" i="6"/>
  <c r="U428" i="6"/>
  <c r="K429" i="6"/>
  <c r="AC429" i="6"/>
  <c r="W431" i="6"/>
  <c r="K431" i="6"/>
  <c r="AD431" i="6"/>
  <c r="Q431" i="6"/>
  <c r="AB431" i="6"/>
  <c r="O431" i="6"/>
  <c r="Y431" i="6"/>
  <c r="M435" i="6"/>
  <c r="AB435" i="6"/>
  <c r="AC437" i="6"/>
  <c r="Q437" i="6"/>
  <c r="W437" i="6"/>
  <c r="J437" i="6"/>
  <c r="U437" i="6"/>
  <c r="Y437" i="6"/>
  <c r="R439" i="6"/>
  <c r="AG439" i="6"/>
  <c r="R441" i="6"/>
  <c r="S448" i="6"/>
  <c r="X451" i="6"/>
  <c r="R453" i="6"/>
  <c r="AB462" i="6"/>
  <c r="P462" i="6"/>
  <c r="Z462" i="6"/>
  <c r="M462" i="6"/>
  <c r="AC462" i="6"/>
  <c r="O462" i="6"/>
  <c r="AA462" i="6"/>
  <c r="N462" i="6"/>
  <c r="W462" i="6"/>
  <c r="V462" i="6"/>
  <c r="U462" i="6"/>
  <c r="R462" i="6"/>
  <c r="AG462" i="6"/>
  <c r="AD470" i="6"/>
  <c r="R470" i="6"/>
  <c r="Z470" i="6"/>
  <c r="M470" i="6"/>
  <c r="AC470" i="6"/>
  <c r="O470" i="6"/>
  <c r="AF470" i="6"/>
  <c r="Q470" i="6"/>
  <c r="AE470" i="6"/>
  <c r="P470" i="6"/>
  <c r="U470" i="6"/>
  <c r="T470" i="6"/>
  <c r="S470" i="6"/>
  <c r="AG470" i="6"/>
  <c r="K470" i="6"/>
  <c r="O471" i="6"/>
  <c r="M474" i="6"/>
  <c r="AF434" i="6"/>
  <c r="T434" i="6"/>
  <c r="AG434" i="6"/>
  <c r="S434" i="6"/>
  <c r="AD434" i="6"/>
  <c r="Q434" i="6"/>
  <c r="X434" i="6"/>
  <c r="Z440" i="6"/>
  <c r="N440" i="6"/>
  <c r="AE440" i="6"/>
  <c r="R440" i="6"/>
  <c r="AB440" i="6"/>
  <c r="M440" i="6"/>
  <c r="Y440" i="6"/>
  <c r="K440" i="6"/>
  <c r="AA440" i="6"/>
  <c r="AE469" i="6"/>
  <c r="S469" i="6"/>
  <c r="Y469" i="6"/>
  <c r="L469" i="6"/>
  <c r="Z469" i="6"/>
  <c r="K469" i="6"/>
  <c r="AB469" i="6"/>
  <c r="N469" i="6"/>
  <c r="AA469" i="6"/>
  <c r="M469" i="6"/>
  <c r="X469" i="6"/>
  <c r="W469" i="6"/>
  <c r="V469" i="6"/>
  <c r="R469" i="6"/>
  <c r="AA473" i="6"/>
  <c r="O473" i="6"/>
  <c r="AD473" i="6"/>
  <c r="Q473" i="6"/>
  <c r="Y473" i="6"/>
  <c r="K473" i="6"/>
  <c r="AB473" i="6"/>
  <c r="M473" i="6"/>
  <c r="Z473" i="6"/>
  <c r="L473" i="6"/>
  <c r="T473" i="6"/>
  <c r="S473" i="6"/>
  <c r="R473" i="6"/>
  <c r="AF473" i="6"/>
  <c r="J473" i="6"/>
  <c r="S474" i="6"/>
  <c r="AF480" i="6"/>
  <c r="T480" i="6"/>
  <c r="Z480" i="6"/>
  <c r="M480" i="6"/>
  <c r="Y480" i="6"/>
  <c r="L480" i="6"/>
  <c r="X480" i="6"/>
  <c r="K480" i="6"/>
  <c r="S480" i="6"/>
  <c r="R480" i="6"/>
  <c r="AE480" i="6"/>
  <c r="O480" i="6"/>
  <c r="AC480" i="6"/>
  <c r="J480" i="6"/>
  <c r="V480" i="6"/>
  <c r="U480" i="6"/>
  <c r="AG480" i="6"/>
  <c r="AD480" i="6"/>
  <c r="AB480" i="6"/>
  <c r="AA480" i="6"/>
  <c r="W480" i="6"/>
  <c r="Q480" i="6"/>
  <c r="P480" i="6"/>
  <c r="N480" i="6"/>
  <c r="W419" i="6"/>
  <c r="K419" i="6"/>
  <c r="AD419" i="6"/>
  <c r="Q419" i="6"/>
  <c r="AB419" i="6"/>
  <c r="O419" i="6"/>
  <c r="Y419" i="6"/>
  <c r="AC425" i="6"/>
  <c r="Q425" i="6"/>
  <c r="W425" i="6"/>
  <c r="J425" i="6"/>
  <c r="U425" i="6"/>
  <c r="Y425" i="6"/>
  <c r="P429" i="6"/>
  <c r="AE429" i="6"/>
  <c r="J434" i="6"/>
  <c r="Y434" i="6"/>
  <c r="O435" i="6"/>
  <c r="AD435" i="6"/>
  <c r="T439" i="6"/>
  <c r="J440" i="6"/>
  <c r="AC440" i="6"/>
  <c r="U441" i="6"/>
  <c r="U453" i="6"/>
  <c r="AD460" i="6"/>
  <c r="R460" i="6"/>
  <c r="X460" i="6"/>
  <c r="K460" i="6"/>
  <c r="Z460" i="6"/>
  <c r="M460" i="6"/>
  <c r="Y460" i="6"/>
  <c r="L460" i="6"/>
  <c r="U460" i="6"/>
  <c r="T460" i="6"/>
  <c r="S460" i="6"/>
  <c r="AF460" i="6"/>
  <c r="O460" i="6"/>
  <c r="AC461" i="6"/>
  <c r="Q461" i="6"/>
  <c r="Y461" i="6"/>
  <c r="L461" i="6"/>
  <c r="AA461" i="6"/>
  <c r="N461" i="6"/>
  <c r="Z461" i="6"/>
  <c r="M461" i="6"/>
  <c r="AF461" i="6"/>
  <c r="O461" i="6"/>
  <c r="AE461" i="6"/>
  <c r="K461" i="6"/>
  <c r="AD461" i="6"/>
  <c r="J461" i="6"/>
  <c r="W461" i="6"/>
  <c r="K462" i="6"/>
  <c r="J469" i="6"/>
  <c r="L470" i="6"/>
  <c r="R471" i="6"/>
  <c r="N473" i="6"/>
  <c r="T474" i="6"/>
  <c r="AF422" i="6"/>
  <c r="T422" i="6"/>
  <c r="AG422" i="6"/>
  <c r="S422" i="6"/>
  <c r="AD422" i="6"/>
  <c r="Q422" i="6"/>
  <c r="X422" i="6"/>
  <c r="Z428" i="6"/>
  <c r="N428" i="6"/>
  <c r="AA428" i="6"/>
  <c r="M428" i="6"/>
  <c r="X428" i="6"/>
  <c r="K428" i="6"/>
  <c r="Y428" i="6"/>
  <c r="Q429" i="6"/>
  <c r="AF429" i="6"/>
  <c r="K434" i="6"/>
  <c r="Z434" i="6"/>
  <c r="L440" i="6"/>
  <c r="AD440" i="6"/>
  <c r="AA451" i="6"/>
  <c r="O451" i="6"/>
  <c r="AB451" i="6"/>
  <c r="N451" i="6"/>
  <c r="AD451" i="6"/>
  <c r="Q451" i="6"/>
  <c r="AG451" i="6"/>
  <c r="R451" i="6"/>
  <c r="AF451" i="6"/>
  <c r="P451" i="6"/>
  <c r="AE451" i="6"/>
  <c r="M451" i="6"/>
  <c r="AC451" i="6"/>
  <c r="V453" i="6"/>
  <c r="J460" i="6"/>
  <c r="P461" i="6"/>
  <c r="L462" i="6"/>
  <c r="Y465" i="6"/>
  <c r="M465" i="6"/>
  <c r="AD465" i="6"/>
  <c r="Q465" i="6"/>
  <c r="AF465" i="6"/>
  <c r="S465" i="6"/>
  <c r="AE465" i="6"/>
  <c r="R465" i="6"/>
  <c r="T465" i="6"/>
  <c r="P465" i="6"/>
  <c r="O465" i="6"/>
  <c r="AB465" i="6"/>
  <c r="K465" i="6"/>
  <c r="O469" i="6"/>
  <c r="N470" i="6"/>
  <c r="V471" i="6"/>
  <c r="P473" i="6"/>
  <c r="U474" i="6"/>
  <c r="V474" i="6"/>
  <c r="M434" i="6"/>
  <c r="AB434" i="6"/>
  <c r="P440" i="6"/>
  <c r="AG440" i="6"/>
  <c r="P460" i="6"/>
  <c r="S461" i="6"/>
  <c r="S462" i="6"/>
  <c r="Q469" i="6"/>
  <c r="W470" i="6"/>
  <c r="X471" i="6"/>
  <c r="V473" i="6"/>
  <c r="W474" i="6"/>
  <c r="T429" i="6"/>
  <c r="N434" i="6"/>
  <c r="AC434" i="6"/>
  <c r="AA439" i="6"/>
  <c r="O439" i="6"/>
  <c r="Y439" i="6"/>
  <c r="L439" i="6"/>
  <c r="W439" i="6"/>
  <c r="J439" i="6"/>
  <c r="Z439" i="6"/>
  <c r="Q440" i="6"/>
  <c r="Y441" i="6"/>
  <c r="M441" i="6"/>
  <c r="AF441" i="6"/>
  <c r="S441" i="6"/>
  <c r="AE441" i="6"/>
  <c r="Q441" i="6"/>
  <c r="AC441" i="6"/>
  <c r="O441" i="6"/>
  <c r="Z441" i="6"/>
  <c r="Q460" i="6"/>
  <c r="T461" i="6"/>
  <c r="T462" i="6"/>
  <c r="T469" i="6"/>
  <c r="X470" i="6"/>
  <c r="Z471" i="6"/>
  <c r="W473" i="6"/>
  <c r="Y474" i="6"/>
  <c r="AE481" i="6"/>
  <c r="S481" i="6"/>
  <c r="AA481" i="6"/>
  <c r="N481" i="6"/>
  <c r="Z481" i="6"/>
  <c r="M481" i="6"/>
  <c r="Y481" i="6"/>
  <c r="L481" i="6"/>
  <c r="AD481" i="6"/>
  <c r="K481" i="6"/>
  <c r="AC481" i="6"/>
  <c r="J481" i="6"/>
  <c r="W481" i="6"/>
  <c r="U481" i="6"/>
  <c r="AG481" i="6"/>
  <c r="P481" i="6"/>
  <c r="AF481" i="6"/>
  <c r="O481" i="6"/>
  <c r="AA463" i="6"/>
  <c r="O463" i="6"/>
  <c r="AB463" i="6"/>
  <c r="N463" i="6"/>
  <c r="AD463" i="6"/>
  <c r="Q463" i="6"/>
  <c r="AC463" i="6"/>
  <c r="P463" i="6"/>
  <c r="Y463" i="6"/>
  <c r="R481" i="6"/>
  <c r="V481" i="6"/>
  <c r="U407" i="6"/>
  <c r="T424" i="6"/>
  <c r="AB426" i="6"/>
  <c r="P426" i="6"/>
  <c r="V426" i="6"/>
  <c r="T436" i="6"/>
  <c r="AB438" i="6"/>
  <c r="P438" i="6"/>
  <c r="V438" i="6"/>
  <c r="W455" i="6"/>
  <c r="K455" i="6"/>
  <c r="AF455" i="6"/>
  <c r="S455" i="6"/>
  <c r="U455" i="6"/>
  <c r="Y455" i="6"/>
  <c r="L463" i="6"/>
  <c r="AF463" i="6"/>
  <c r="X466" i="6"/>
  <c r="L466" i="6"/>
  <c r="AE466" i="6"/>
  <c r="R466" i="6"/>
  <c r="AG466" i="6"/>
  <c r="T466" i="6"/>
  <c r="AF466" i="6"/>
  <c r="S466" i="6"/>
  <c r="Z466" i="6"/>
  <c r="W477" i="6"/>
  <c r="K477" i="6"/>
  <c r="U477" i="6"/>
  <c r="Z477" i="6"/>
  <c r="L477" i="6"/>
  <c r="T477" i="6"/>
  <c r="AF477" i="6"/>
  <c r="R477" i="6"/>
  <c r="AB477" i="6"/>
  <c r="N477" i="6"/>
  <c r="AA477" i="6"/>
  <c r="M477" i="6"/>
  <c r="AG477" i="6"/>
  <c r="X481" i="6"/>
  <c r="W443" i="6"/>
  <c r="K443" i="6"/>
  <c r="U443" i="6"/>
  <c r="X443" i="6"/>
  <c r="AB450" i="6"/>
  <c r="P450" i="6"/>
  <c r="Z450" i="6"/>
  <c r="M450" i="6"/>
  <c r="AC450" i="6"/>
  <c r="O450" i="6"/>
  <c r="X450" i="6"/>
  <c r="AE459" i="6"/>
  <c r="S459" i="6"/>
  <c r="W459" i="6"/>
  <c r="J459" i="6"/>
  <c r="Y459" i="6"/>
  <c r="L459" i="6"/>
  <c r="X459" i="6"/>
  <c r="K459" i="6"/>
  <c r="AB459" i="6"/>
  <c r="M463" i="6"/>
  <c r="AG463" i="6"/>
  <c r="AB481" i="6"/>
  <c r="AD424" i="6"/>
  <c r="R424" i="6"/>
  <c r="V424" i="6"/>
  <c r="AD436" i="6"/>
  <c r="R436" i="6"/>
  <c r="V436" i="6"/>
  <c r="J443" i="6"/>
  <c r="Y443" i="6"/>
  <c r="J450" i="6"/>
  <c r="Y450" i="6"/>
  <c r="M459" i="6"/>
  <c r="AC459" i="6"/>
  <c r="R463" i="6"/>
  <c r="Z464" i="6"/>
  <c r="N464" i="6"/>
  <c r="AC464" i="6"/>
  <c r="P464" i="6"/>
  <c r="AE464" i="6"/>
  <c r="R464" i="6"/>
  <c r="AD464" i="6"/>
  <c r="Q464" i="6"/>
  <c r="Y464" i="6"/>
  <c r="Y475" i="6"/>
  <c r="M475" i="6"/>
  <c r="AF475" i="6"/>
  <c r="S475" i="6"/>
  <c r="AG475" i="6"/>
  <c r="R475" i="6"/>
  <c r="U475" i="6"/>
  <c r="T475" i="6"/>
  <c r="AA475" i="6"/>
  <c r="AD482" i="6"/>
  <c r="R482" i="6"/>
  <c r="AB482" i="6"/>
  <c r="O482" i="6"/>
  <c r="AA482" i="6"/>
  <c r="N482" i="6"/>
  <c r="Z482" i="6"/>
  <c r="M482" i="6"/>
  <c r="V482" i="6"/>
  <c r="U482" i="6"/>
  <c r="Q482" i="6"/>
  <c r="AF482" i="6"/>
  <c r="L482" i="6"/>
  <c r="X482" i="6"/>
  <c r="W482" i="6"/>
  <c r="AC495" i="6"/>
  <c r="Q495" i="6"/>
  <c r="U495" i="6"/>
  <c r="AD495" i="6"/>
  <c r="P495" i="6"/>
  <c r="AB495" i="6"/>
  <c r="O495" i="6"/>
  <c r="AA495" i="6"/>
  <c r="N495" i="6"/>
  <c r="W495" i="6"/>
  <c r="R495" i="6"/>
  <c r="M495" i="6"/>
  <c r="L495" i="6"/>
  <c r="AG495" i="6"/>
  <c r="K495" i="6"/>
  <c r="AF495" i="6"/>
  <c r="J495" i="6"/>
  <c r="Z495" i="6"/>
  <c r="Y495" i="6"/>
  <c r="X495" i="6"/>
  <c r="T495" i="6"/>
  <c r="S495" i="6"/>
  <c r="V495" i="6"/>
  <c r="AE495" i="6"/>
  <c r="Z498" i="6"/>
  <c r="N498" i="6"/>
  <c r="X498" i="6"/>
  <c r="K498" i="6"/>
  <c r="AG498" i="6"/>
  <c r="T498" i="6"/>
  <c r="AF498" i="6"/>
  <c r="S498" i="6"/>
  <c r="AE498" i="6"/>
  <c r="R498" i="6"/>
  <c r="AA498" i="6"/>
  <c r="M498" i="6"/>
  <c r="Y498" i="6"/>
  <c r="W498" i="6"/>
  <c r="V498" i="6"/>
  <c r="U498" i="6"/>
  <c r="Q498" i="6"/>
  <c r="O498" i="6"/>
  <c r="L498" i="6"/>
  <c r="J498" i="6"/>
  <c r="AC498" i="6"/>
  <c r="AB498" i="6"/>
  <c r="AF468" i="6"/>
  <c r="T468" i="6"/>
  <c r="X468" i="6"/>
  <c r="K468" i="6"/>
  <c r="W468" i="6"/>
  <c r="AB472" i="6"/>
  <c r="P472" i="6"/>
  <c r="AC472" i="6"/>
  <c r="O472" i="6"/>
  <c r="W472" i="6"/>
  <c r="X476" i="6"/>
  <c r="L476" i="6"/>
  <c r="AG476" i="6"/>
  <c r="T476" i="6"/>
  <c r="W476" i="6"/>
  <c r="R483" i="6"/>
  <c r="AB484" i="6"/>
  <c r="P484" i="6"/>
  <c r="AE484" i="6"/>
  <c r="R484" i="6"/>
  <c r="AD484" i="6"/>
  <c r="Q484" i="6"/>
  <c r="AC484" i="6"/>
  <c r="O484" i="6"/>
  <c r="Y484" i="6"/>
  <c r="T485" i="6"/>
  <c r="K486" i="6"/>
  <c r="AB486" i="6"/>
  <c r="V487" i="6"/>
  <c r="O492" i="6"/>
  <c r="AE493" i="6"/>
  <c r="S493" i="6"/>
  <c r="AF493" i="6"/>
  <c r="R493" i="6"/>
  <c r="AA493" i="6"/>
  <c r="N493" i="6"/>
  <c r="Z493" i="6"/>
  <c r="M493" i="6"/>
  <c r="Y493" i="6"/>
  <c r="L493" i="6"/>
  <c r="AC493" i="6"/>
  <c r="W494" i="6"/>
  <c r="X499" i="6"/>
  <c r="V444" i="6"/>
  <c r="J444" i="6"/>
  <c r="W444" i="6"/>
  <c r="K446" i="6"/>
  <c r="V456" i="6"/>
  <c r="J456" i="6"/>
  <c r="W456" i="6"/>
  <c r="K458" i="6"/>
  <c r="J468" i="6"/>
  <c r="Y468" i="6"/>
  <c r="J472" i="6"/>
  <c r="X472" i="6"/>
  <c r="J476" i="6"/>
  <c r="Y476" i="6"/>
  <c r="S483" i="6"/>
  <c r="J484" i="6"/>
  <c r="Z484" i="6"/>
  <c r="L486" i="6"/>
  <c r="AC486" i="6"/>
  <c r="P492" i="6"/>
  <c r="J493" i="6"/>
  <c r="AD493" i="6"/>
  <c r="AA497" i="6"/>
  <c r="O497" i="6"/>
  <c r="W497" i="6"/>
  <c r="J497" i="6"/>
  <c r="AF497" i="6"/>
  <c r="S497" i="6"/>
  <c r="AE497" i="6"/>
  <c r="R497" i="6"/>
  <c r="AD497" i="6"/>
  <c r="Q497" i="6"/>
  <c r="Y497" i="6"/>
  <c r="L497" i="6"/>
  <c r="AG497" i="6"/>
  <c r="Y487" i="6"/>
  <c r="M487" i="6"/>
  <c r="U487" i="6"/>
  <c r="AG487" i="6"/>
  <c r="T487" i="6"/>
  <c r="AF487" i="6"/>
  <c r="S487" i="6"/>
  <c r="Z487" i="6"/>
  <c r="S492" i="6"/>
  <c r="AD494" i="6"/>
  <c r="R494" i="6"/>
  <c r="AG494" i="6"/>
  <c r="T494" i="6"/>
  <c r="AB494" i="6"/>
  <c r="O494" i="6"/>
  <c r="AA494" i="6"/>
  <c r="N494" i="6"/>
  <c r="Z494" i="6"/>
  <c r="M494" i="6"/>
  <c r="AC494" i="6"/>
  <c r="Y499" i="6"/>
  <c r="M499" i="6"/>
  <c r="Z499" i="6"/>
  <c r="L499" i="6"/>
  <c r="U499" i="6"/>
  <c r="AG499" i="6"/>
  <c r="T499" i="6"/>
  <c r="AF499" i="6"/>
  <c r="S499" i="6"/>
  <c r="AB499" i="6"/>
  <c r="O499" i="6"/>
  <c r="AD499" i="6"/>
  <c r="J487" i="6"/>
  <c r="AA487" i="6"/>
  <c r="U492" i="6"/>
  <c r="P493" i="6"/>
  <c r="J494" i="6"/>
  <c r="AE494" i="6"/>
  <c r="N497" i="6"/>
  <c r="J499" i="6"/>
  <c r="AE499" i="6"/>
  <c r="AA485" i="6"/>
  <c r="O485" i="6"/>
  <c r="AF485" i="6"/>
  <c r="S485" i="6"/>
  <c r="AE485" i="6"/>
  <c r="R485" i="6"/>
  <c r="AD485" i="6"/>
  <c r="Q485" i="6"/>
  <c r="Y485" i="6"/>
  <c r="K487" i="6"/>
  <c r="AB487" i="6"/>
  <c r="V492" i="6"/>
  <c r="Q493" i="6"/>
  <c r="K494" i="6"/>
  <c r="AF494" i="6"/>
  <c r="K499" i="6"/>
  <c r="AC483" i="6"/>
  <c r="Q483" i="6"/>
  <c r="AD483" i="6"/>
  <c r="P483" i="6"/>
  <c r="AB483" i="6"/>
  <c r="O483" i="6"/>
  <c r="AA483" i="6"/>
  <c r="N483" i="6"/>
  <c r="Y483" i="6"/>
  <c r="N487" i="6"/>
  <c r="AD487" i="6"/>
  <c r="AA492" i="6"/>
  <c r="U493" i="6"/>
  <c r="P494" i="6"/>
  <c r="P499" i="6"/>
  <c r="O487" i="6"/>
  <c r="AE487" i="6"/>
  <c r="V493" i="6"/>
  <c r="Q494" i="6"/>
  <c r="Q499" i="6"/>
  <c r="AF492" i="6"/>
  <c r="T492" i="6"/>
  <c r="AD492" i="6"/>
  <c r="Q492" i="6"/>
  <c r="Z492" i="6"/>
  <c r="M492" i="6"/>
  <c r="Y492" i="6"/>
  <c r="L492" i="6"/>
  <c r="X492" i="6"/>
  <c r="K492" i="6"/>
  <c r="AC492" i="6"/>
  <c r="R499" i="6"/>
  <c r="L483" i="6"/>
  <c r="AF483" i="6"/>
  <c r="Z486" i="6"/>
  <c r="N486" i="6"/>
  <c r="AG486" i="6"/>
  <c r="T486" i="6"/>
  <c r="AF486" i="6"/>
  <c r="S486" i="6"/>
  <c r="AE486" i="6"/>
  <c r="R486" i="6"/>
  <c r="Y486" i="6"/>
  <c r="Q487" i="6"/>
  <c r="J492" i="6"/>
  <c r="AE492" i="6"/>
  <c r="X493" i="6"/>
  <c r="U494" i="6"/>
  <c r="Z497" i="6"/>
  <c r="V499" i="6"/>
  <c r="AF446" i="6"/>
  <c r="T446" i="6"/>
  <c r="V446" i="6"/>
  <c r="AF458" i="6"/>
  <c r="T458" i="6"/>
  <c r="V458" i="6"/>
  <c r="V468" i="6"/>
  <c r="V472" i="6"/>
  <c r="V476" i="6"/>
  <c r="M483" i="6"/>
  <c r="AG483" i="6"/>
  <c r="X484" i="6"/>
  <c r="P485" i="6"/>
  <c r="J486" i="6"/>
  <c r="AA486" i="6"/>
  <c r="R487" i="6"/>
  <c r="N492" i="6"/>
  <c r="AG492" i="6"/>
  <c r="AB493" i="6"/>
  <c r="V494" i="6"/>
  <c r="AB497" i="6"/>
  <c r="W499" i="6"/>
  <c r="W504" i="6"/>
  <c r="M507" i="6"/>
  <c r="AF507" i="6"/>
  <c r="X508" i="6"/>
  <c r="N507" i="6"/>
  <c r="AG507" i="6"/>
  <c r="V504" i="6"/>
  <c r="J504" i="6"/>
  <c r="AF504" i="6"/>
  <c r="T504" i="6"/>
  <c r="AE504" i="6"/>
  <c r="S504" i="6"/>
  <c r="Y504" i="6"/>
  <c r="V508" i="6"/>
  <c r="J508" i="6"/>
  <c r="AD508" i="6"/>
  <c r="R508" i="6"/>
  <c r="AB508" i="6"/>
  <c r="P508" i="6"/>
  <c r="AA508" i="6"/>
  <c r="O508" i="6"/>
  <c r="Z508" i="6"/>
  <c r="K504" i="6"/>
  <c r="Z504" i="6"/>
  <c r="R507" i="6"/>
  <c r="K508" i="6"/>
  <c r="AC508" i="6"/>
  <c r="U421" i="6"/>
  <c r="U433" i="6"/>
  <c r="U445" i="6"/>
  <c r="U457" i="6"/>
  <c r="V478" i="6"/>
  <c r="J478" i="6"/>
  <c r="W478" i="6"/>
  <c r="T488" i="6"/>
  <c r="V490" i="6"/>
  <c r="J490" i="6"/>
  <c r="W490" i="6"/>
  <c r="O496" i="6"/>
  <c r="AC496" i="6"/>
  <c r="T500" i="6"/>
  <c r="V502" i="6"/>
  <c r="J502" i="6"/>
  <c r="W502" i="6"/>
  <c r="L504" i="6"/>
  <c r="AA504" i="6"/>
  <c r="X506" i="6"/>
  <c r="L506" i="6"/>
  <c r="AF506" i="6"/>
  <c r="T506" i="6"/>
  <c r="AD506" i="6"/>
  <c r="R506" i="6"/>
  <c r="AC506" i="6"/>
  <c r="Q506" i="6"/>
  <c r="Z506" i="6"/>
  <c r="T507" i="6"/>
  <c r="L508" i="6"/>
  <c r="AE508" i="6"/>
  <c r="W489" i="6"/>
  <c r="K489" i="6"/>
  <c r="V489" i="6"/>
  <c r="Q496" i="6"/>
  <c r="AD496" i="6"/>
  <c r="W501" i="6"/>
  <c r="K501" i="6"/>
  <c r="V501" i="6"/>
  <c r="M504" i="6"/>
  <c r="AB504" i="6"/>
  <c r="J506" i="6"/>
  <c r="AA506" i="6"/>
  <c r="U507" i="6"/>
  <c r="M508" i="6"/>
  <c r="AF508" i="6"/>
  <c r="X488" i="6"/>
  <c r="L488" i="6"/>
  <c r="V488" i="6"/>
  <c r="J489" i="6"/>
  <c r="X489" i="6"/>
  <c r="R496" i="6"/>
  <c r="X500" i="6"/>
  <c r="L500" i="6"/>
  <c r="V500" i="6"/>
  <c r="J501" i="6"/>
  <c r="X501" i="6"/>
  <c r="N504" i="6"/>
  <c r="AC504" i="6"/>
  <c r="K506" i="6"/>
  <c r="AB506" i="6"/>
  <c r="V507" i="6"/>
  <c r="N508" i="6"/>
  <c r="AG508" i="6"/>
  <c r="O504" i="6"/>
  <c r="AD504" i="6"/>
  <c r="X507" i="6"/>
  <c r="Q508" i="6"/>
  <c r="P504" i="6"/>
  <c r="AG504" i="6"/>
  <c r="S508" i="6"/>
  <c r="Q504" i="6"/>
  <c r="W507" i="6"/>
  <c r="K507" i="6"/>
  <c r="AE507" i="6"/>
  <c r="S507" i="6"/>
  <c r="AC507" i="6"/>
  <c r="Q507" i="6"/>
  <c r="AB507" i="6"/>
  <c r="P507" i="6"/>
  <c r="Z507" i="6"/>
  <c r="T508" i="6"/>
  <c r="AB496" i="6"/>
  <c r="P496" i="6"/>
  <c r="V496" i="6"/>
  <c r="R504" i="6"/>
  <c r="J507" i="6"/>
  <c r="AA507" i="6"/>
  <c r="U508" i="6"/>
  <c r="V509" i="6"/>
  <c r="R505" i="6"/>
  <c r="AD505" i="6"/>
  <c r="N509" i="6"/>
  <c r="Z509" i="6"/>
  <c r="U479" i="6"/>
  <c r="U491" i="6"/>
  <c r="U503" i="6"/>
  <c r="S505" i="6"/>
  <c r="AE505" i="6"/>
  <c r="O509" i="6"/>
  <c r="AA509" i="6"/>
  <c r="U505" i="6"/>
  <c r="Q509" i="6"/>
  <c r="AC509" i="6"/>
  <c r="U509" i="6"/>
</calcChain>
</file>

<file path=xl/sharedStrings.xml><?xml version="1.0" encoding="utf-8"?>
<sst xmlns="http://schemas.openxmlformats.org/spreadsheetml/2006/main" count="12604" uniqueCount="2406">
  <si>
    <t>#</t>
  </si>
  <si>
    <t>Club</t>
  </si>
  <si>
    <t>Founded</t>
  </si>
  <si>
    <t>Market value</t>
  </si>
  <si>
    <t>MV share</t>
  </si>
  <si>
    <t>Atlanta United FC</t>
  </si>
  <si>
    <t>$76.29m</t>
  </si>
  <si>
    <t>New York City FC</t>
  </si>
  <si>
    <t>$52.03m</t>
  </si>
  <si>
    <t>Los Angeles FC</t>
  </si>
  <si>
    <t>$51.59m</t>
  </si>
  <si>
    <t>Toronto FC</t>
  </si>
  <si>
    <t>$50.85m</t>
  </si>
  <si>
    <t>Inter Miami CF</t>
  </si>
  <si>
    <t>$49.97m</t>
  </si>
  <si>
    <t>Orlando City SC</t>
  </si>
  <si>
    <t>$48.07m</t>
  </si>
  <si>
    <t>Minnesota United FC</t>
  </si>
  <si>
    <t>$47.19m</t>
  </si>
  <si>
    <t>Seattle Sounders FC</t>
  </si>
  <si>
    <t>$45.32m</t>
  </si>
  <si>
    <t>Columbus Crew</t>
  </si>
  <si>
    <t>$43.56m</t>
  </si>
  <si>
    <t>New England Revolution</t>
  </si>
  <si>
    <t>$42.05m</t>
  </si>
  <si>
    <t>Colorado Rapids</t>
  </si>
  <si>
    <t>$40.12m</t>
  </si>
  <si>
    <t>Nashville SC</t>
  </si>
  <si>
    <t>$38.75m</t>
  </si>
  <si>
    <t>Vancouver Whitecaps</t>
  </si>
  <si>
    <t>$37.62m</t>
  </si>
  <si>
    <t>Austin FC</t>
  </si>
  <si>
    <t>$36.85m</t>
  </si>
  <si>
    <t>Los Angeles Galaxy</t>
  </si>
  <si>
    <t>$36.30m</t>
  </si>
  <si>
    <t>Portland Timbers</t>
  </si>
  <si>
    <t>$35.53m</t>
  </si>
  <si>
    <t>FC Cincinnati</t>
  </si>
  <si>
    <t>$34.02m</t>
  </si>
  <si>
    <t>D.C. United</t>
  </si>
  <si>
    <t>$33.50m</t>
  </si>
  <si>
    <t>Sporting Kansas City</t>
  </si>
  <si>
    <t>$33.17m</t>
  </si>
  <si>
    <t>FC Dallas</t>
  </si>
  <si>
    <t>$32.81m</t>
  </si>
  <si>
    <t>New York Red Bulls</t>
  </si>
  <si>
    <t>$32.23m</t>
  </si>
  <si>
    <t>Philadelphia Union</t>
  </si>
  <si>
    <t>$30.39m</t>
  </si>
  <si>
    <t>Chicago Fire</t>
  </si>
  <si>
    <t>$30.14m</t>
  </si>
  <si>
    <t>Montreal Impact</t>
  </si>
  <si>
    <t>$29.10m</t>
  </si>
  <si>
    <t>San Jose Earthquakes</t>
  </si>
  <si>
    <t>$28.82m</t>
  </si>
  <si>
    <t>Houston Dynamo</t>
  </si>
  <si>
    <t>$22.58m</t>
  </si>
  <si>
    <t>Real Salt Lake City</t>
  </si>
  <si>
    <t>$22.50m</t>
  </si>
  <si>
    <t>Charlotte FC</t>
  </si>
  <si>
    <t>-</t>
  </si>
  <si>
    <t>eague level:</t>
  </si>
  <si>
    <t>First Tier -  United States</t>
  </si>
  <si>
    <t>Number of teams:</t>
  </si>
  <si>
    <t>27 teams</t>
  </si>
  <si>
    <t>Players:</t>
  </si>
  <si>
    <t>Foreigners:</t>
  </si>
  <si>
    <t>443 Players  57.3%</t>
  </si>
  <si>
    <t>ø-Market value:</t>
  </si>
  <si>
    <t>$1.37m</t>
  </si>
  <si>
    <t>Record-holding champions:</t>
  </si>
  <si>
    <t>Los Angeles Galaxy  5 time(s)</t>
  </si>
  <si>
    <t>ø-Age:</t>
  </si>
  <si>
    <t>Reigning champion:</t>
  </si>
  <si>
    <t>Most valuable player:</t>
  </si>
  <si>
    <t>Josef Martínez  $13.75m</t>
  </si>
  <si>
    <t>City</t>
  </si>
  <si>
    <t>Stadium</t>
  </si>
  <si>
    <t>Cap.</t>
  </si>
  <si>
    <t>Atlanta</t>
  </si>
  <si>
    <t>Atlanta United</t>
  </si>
  <si>
    <t>Mercedes-Benz-Stadium</t>
  </si>
  <si>
    <t>Austin</t>
  </si>
  <si>
    <t>Q2 Stadium</t>
  </si>
  <si>
    <t>Chicago</t>
  </si>
  <si>
    <t>--</t>
  </si>
  <si>
    <t>SeatGeek Stadium</t>
  </si>
  <si>
    <t>Soldier Field</t>
  </si>
  <si>
    <t>Cincinnati</t>
  </si>
  <si>
    <t>TQL Stadium</t>
  </si>
  <si>
    <t>Columbus</t>
  </si>
  <si>
    <t>Mapfre Stadium</t>
  </si>
  <si>
    <t>Dallas</t>
  </si>
  <si>
    <t>Toyota Stadium</t>
  </si>
  <si>
    <t>Denver</t>
  </si>
  <si>
    <t>Dick's Sporting Goods Park</t>
  </si>
  <si>
    <t>Foxborough</t>
  </si>
  <si>
    <t>Gillette Stadium</t>
  </si>
  <si>
    <t>Houston</t>
  </si>
  <si>
    <t>BBVA Compass Stadium</t>
  </si>
  <si>
    <t>Kansas City</t>
  </si>
  <si>
    <t>Children's Mercy Park</t>
  </si>
  <si>
    <t>Los Angeles</t>
  </si>
  <si>
    <t>LAFC</t>
  </si>
  <si>
    <t>Banc of California Stadium</t>
  </si>
  <si>
    <t>LA Galaxy</t>
  </si>
  <si>
    <t>Dignity Health Sports Park</t>
  </si>
  <si>
    <t>New York City</t>
  </si>
  <si>
    <t>Red Bull Arena</t>
  </si>
  <si>
    <t>Orlando</t>
  </si>
  <si>
    <t>Camping World Stadium</t>
  </si>
  <si>
    <t>Orlando City</t>
  </si>
  <si>
    <t>Exploria Stadium</t>
  </si>
  <si>
    <t>Pasadena</t>
  </si>
  <si>
    <t>Rose Bowl Stadium</t>
  </si>
  <si>
    <t>Philadelphia</t>
  </si>
  <si>
    <t>Subaru Park</t>
  </si>
  <si>
    <t>Portland</t>
  </si>
  <si>
    <t>Providence Park</t>
  </si>
  <si>
    <t>Salt Lake City</t>
  </si>
  <si>
    <t>Real Salt Lake</t>
  </si>
  <si>
    <t>Rio Tinto Stadium</t>
  </si>
  <si>
    <t>San Jose</t>
  </si>
  <si>
    <t>Earthquakes Stadium</t>
  </si>
  <si>
    <t>Santa Clara</t>
  </si>
  <si>
    <t>Levi's Stadium</t>
  </si>
  <si>
    <t>Stevens Stadium</t>
  </si>
  <si>
    <t>Seattle</t>
  </si>
  <si>
    <t>Seattle Sounders</t>
  </si>
  <si>
    <t>CenturyLink Field</t>
  </si>
  <si>
    <t>St. Paul</t>
  </si>
  <si>
    <t>Minnesota United</t>
  </si>
  <si>
    <t>Allianz Field</t>
  </si>
  <si>
    <t>Washington D.C.</t>
  </si>
  <si>
    <t>RFK Stadium</t>
  </si>
  <si>
    <t>DC United</t>
  </si>
  <si>
    <t>Audi Field</t>
  </si>
  <si>
    <t>Team</t>
  </si>
  <si>
    <t>Years active</t>
  </si>
  <si>
    <t>Reason for disbandment</t>
  </si>
  <si>
    <t>Chivas USA</t>
  </si>
  <si>
    <t>Carson, California</t>
  </si>
  <si>
    <t>StubHub Center</t>
  </si>
  <si>
    <t>2005–2014</t>
  </si>
  <si>
    <t>Rebrand and stadium move[3]</t>
  </si>
  <si>
    <t>Miami Fusion</t>
  </si>
  <si>
    <t>Fort Lauderdale, Florida</t>
  </si>
  <si>
    <t>Lockhart Stadium</t>
  </si>
  <si>
    <t>1998–2001</t>
  </si>
  <si>
    <t>League financial situation[1]</t>
  </si>
  <si>
    <t>Tampa Bay Mutiny</t>
  </si>
  <si>
    <t>Tampa, Florida</t>
  </si>
  <si>
    <t>Tampa Stadium1 (1996–1998)</t>
  </si>
  <si>
    <t>Raymond James Stadium1 (1999–2001)</t>
  </si>
  <si>
    <t>1996–2001</t>
  </si>
  <si>
    <t>League financial situation</t>
  </si>
  <si>
    <t>Soccer Team</t>
  </si>
  <si>
    <t>Facebook Fans</t>
  </si>
  <si>
    <t>MLS Cups</t>
  </si>
  <si>
    <t>L.A Galaxy</t>
  </si>
  <si>
    <t>CF Montreal</t>
  </si>
  <si>
    <t>Inter Miami</t>
  </si>
  <si>
    <r>
      <t>New York City FC</t>
    </r>
    <r>
      <rPr>
        <sz val="10"/>
        <color rgb="FF333333"/>
        <rFont val="Arial"/>
        <family val="2"/>
      </rPr>
      <t> and the </t>
    </r>
    <r>
      <rPr>
        <b/>
        <sz val="10"/>
        <color rgb="FF333333"/>
        <rFont val="Arial"/>
        <family val="2"/>
      </rPr>
      <t>L.A Galaxy</t>
    </r>
    <r>
      <rPr>
        <sz val="10"/>
        <color rgb="FF333333"/>
        <rFont val="Arial"/>
        <family val="2"/>
      </rPr>
      <t> are by far the most popular teams, with over 2 million online fans each. As these two cities have the biggest populations in the U.S, it isn't greatly surprising that their Soccer franchises are also the best supported. Both these cities also have 'second teams' with the </t>
    </r>
    <r>
      <rPr>
        <b/>
        <sz val="10"/>
        <color rgb="FF333333"/>
        <rFont val="Arial"/>
        <family val="2"/>
      </rPr>
      <t>New York Red Bulls</t>
    </r>
    <r>
      <rPr>
        <sz val="10"/>
        <color rgb="FF333333"/>
        <rFont val="Arial"/>
        <family val="2"/>
      </rPr>
      <t> being the third most popular and </t>
    </r>
    <r>
      <rPr>
        <b/>
        <sz val="10"/>
        <color rgb="FF333333"/>
        <rFont val="Arial"/>
        <family val="2"/>
      </rPr>
      <t>LA Football Club</t>
    </r>
    <r>
      <rPr>
        <sz val="10"/>
        <color rgb="FF333333"/>
        <rFont val="Arial"/>
        <family val="2"/>
      </rPr>
      <t> being the sixth.</t>
    </r>
  </si>
  <si>
    <r>
      <t>As well as the population size of the teams home city, the success of a franchise also has a relatively strong influence on their popularity. The most popular team (</t>
    </r>
    <r>
      <rPr>
        <b/>
        <sz val="10"/>
        <color rgb="FF333333"/>
        <rFont val="Inherit"/>
      </rPr>
      <t>The L.A Galaxy</t>
    </r>
    <r>
      <rPr>
        <sz val="10"/>
        <color rgb="FF333333"/>
        <rFont val="Arial"/>
        <family val="2"/>
      </rPr>
      <t>) are also the most successful team with 5 MLS Cups to their name. Recent MLS Cup winners </t>
    </r>
    <r>
      <rPr>
        <b/>
        <sz val="10"/>
        <color rgb="FF333333"/>
        <rFont val="Inherit"/>
      </rPr>
      <t>Toronto FC</t>
    </r>
    <r>
      <rPr>
        <sz val="10"/>
        <color rgb="FF333333"/>
        <rFont val="Arial"/>
        <family val="2"/>
      </rPr>
      <t> (2017) and the </t>
    </r>
    <r>
      <rPr>
        <b/>
        <sz val="10"/>
        <color rgb="FF333333"/>
        <rFont val="Inherit"/>
      </rPr>
      <t>Seattle Sounders</t>
    </r>
    <r>
      <rPr>
        <sz val="10"/>
        <color rgb="FF333333"/>
        <rFont val="Arial"/>
        <family val="2"/>
      </rPr>
      <t> (2016 &amp; 2019) are both in the top half of the popularity table, although, they also have fairly sizable populations.</t>
    </r>
  </si>
  <si>
    <r>
      <t>The least popular teams are </t>
    </r>
    <r>
      <rPr>
        <b/>
        <sz val="10"/>
        <color rgb="FF333333"/>
        <rFont val="Inherit"/>
      </rPr>
      <t>Nashville SC</t>
    </r>
    <r>
      <rPr>
        <sz val="10"/>
        <color rgb="FF333333"/>
        <rFont val="Arial"/>
        <family val="2"/>
      </rPr>
      <t>, </t>
    </r>
    <r>
      <rPr>
        <b/>
        <sz val="10"/>
        <color rgb="FF333333"/>
        <rFont val="Inherit"/>
      </rPr>
      <t>Austin FC</t>
    </r>
    <r>
      <rPr>
        <sz val="10"/>
        <color rgb="FF333333"/>
        <rFont val="Arial"/>
        <family val="2"/>
      </rPr>
      <t> and </t>
    </r>
    <r>
      <rPr>
        <b/>
        <sz val="10"/>
        <color rgb="FF333333"/>
        <rFont val="Inherit"/>
      </rPr>
      <t>FC Cincinnati</t>
    </r>
    <r>
      <rPr>
        <sz val="10"/>
        <color rgb="FF333333"/>
        <rFont val="Arial"/>
        <family val="2"/>
      </rPr>
      <t>, who are all recent expansion teams. It will likely take a few seasons for them to really get a foothold in their local markets, especially as they began playing around the time of the Coronavirus Pandemic.</t>
    </r>
  </si>
  <si>
    <t>Rank</t>
  </si>
  <si>
    <t>Twitter</t>
  </si>
  <si>
    <t>Facebook</t>
  </si>
  <si>
    <t>Instagram</t>
  </si>
  <si>
    <t>Total</t>
  </si>
  <si>
    <t>Metro Area</t>
  </si>
  <si>
    <t>Proportion</t>
  </si>
  <si>
    <t>Sporting KC</t>
  </si>
  <si>
    <t>NYCFC</t>
  </si>
  <si>
    <t>New England Rev</t>
  </si>
  <si>
    <t>NYRB</t>
  </si>
  <si>
    <t>Nashville</t>
  </si>
  <si>
    <t xml:space="preserve">In preparation for the 25th season of MLS, I thought it would be fun to dig into how much coverage the 25 26 teams (somehow I left the Rapids out of my initial post despite having all that data. Sorry, Rapids fans) that will be participating in the 2020 season have. To do this, I got the number of followers for each team on Twitter, Facebook and Instagram and summed them up.
</t>
  </si>
  <si>
    <t>Simply doing this, however, is insufficient. A team like Atlanta with over one million Twitter followers is in a very different market than, say, a Salt Lake. Yes Atlanta has more followers, but there are also far more people in and around Atlanta than there are in and around Salt Lake.
To figure out who has the most market coverage, I took the total number of social media followers and divided it into the number of people estimated to be living in the Census-designated metro areas for each market. Links to the source data for the metro areas can be found here for the U.S. and here for Canada. If you want to see the social media numbers yourself you can easily Google those.
Note that yes, it's very easy for people outside of these markets to follow these teams and even for people to follow multiple teams, but I think it's reasonable to assume that the majority of people following an MLS team on social media will likely be based in or from that area, so I'm not going to even try to factor that in.
Without further Adu, I present the table of data, ranked by proportional coverage of the club's metro area. The leaders in each individual category are in bold, lowest numbers in each category are italicized.</t>
  </si>
  <si>
    <t>Season</t>
  </si>
  <si>
    <t>Games</t>
  </si>
  <si>
    <t>ShtF</t>
  </si>
  <si>
    <t>ShtA</t>
  </si>
  <si>
    <t>GF</t>
  </si>
  <si>
    <t>GA</t>
  </si>
  <si>
    <t>GD</t>
  </si>
  <si>
    <t>xGF</t>
  </si>
  <si>
    <t>xGA</t>
  </si>
  <si>
    <t>xGD</t>
  </si>
  <si>
    <t>GD-xGD</t>
  </si>
  <si>
    <t>Pts</t>
  </si>
  <si>
    <t>xPts</t>
  </si>
  <si>
    <t>SKC</t>
  </si>
  <si>
    <t>POR</t>
  </si>
  <si>
    <t>RSL</t>
  </si>
  <si>
    <t>LAG</t>
  </si>
  <si>
    <t>SEA</t>
  </si>
  <si>
    <t>NER</t>
  </si>
  <si>
    <t>COL</t>
  </si>
  <si>
    <t>HOU</t>
  </si>
  <si>
    <t>SJE</t>
  </si>
  <si>
    <t>MTL</t>
  </si>
  <si>
    <t>CHI</t>
  </si>
  <si>
    <t>VAN</t>
  </si>
  <si>
    <t>PHI</t>
  </si>
  <si>
    <t>FCD</t>
  </si>
  <si>
    <t>CLB</t>
  </si>
  <si>
    <t>TOR</t>
  </si>
  <si>
    <t>CHV</t>
  </si>
  <si>
    <t>DCU</t>
  </si>
  <si>
    <t>ORL</t>
  </si>
  <si>
    <t>NYC</t>
  </si>
  <si>
    <t>ATL</t>
  </si>
  <si>
    <t>MIN</t>
  </si>
  <si>
    <t>CIN</t>
  </si>
  <si>
    <t>NSH</t>
  </si>
  <si>
    <t>MIA</t>
  </si>
  <si>
    <t>ATX</t>
  </si>
  <si>
    <t>Location</t>
  </si>
  <si>
    <t>Capacity</t>
  </si>
  <si>
    <t>Joined</t>
  </si>
  <si>
    <t>Head coach</t>
  </si>
  <si>
    <t>Eastern Conference</t>
  </si>
  <si>
    <t>Atlanta, Georgia</t>
  </si>
  <si>
    <r>
      <t>Mercedes-Benz Stadium</t>
    </r>
    <r>
      <rPr>
        <vertAlign val="superscript"/>
        <sz val="7"/>
        <color rgb="FF0645AD"/>
        <rFont val="Arial"/>
        <family val="2"/>
      </rPr>
      <t>1</t>
    </r>
  </si>
  <si>
    <t>Gonzalo Pineda</t>
  </si>
  <si>
    <t>Chicago Fire FC</t>
  </si>
  <si>
    <t>Chicago, Illinois</t>
  </si>
  <si>
    <r>
      <t>Soldier Field</t>
    </r>
    <r>
      <rPr>
        <vertAlign val="superscript"/>
        <sz val="7"/>
        <color rgb="FF0645AD"/>
        <rFont val="Arial"/>
        <family val="2"/>
      </rPr>
      <t>1</t>
    </r>
  </si>
  <si>
    <t>Raphaël Wicky</t>
  </si>
  <si>
    <t>Cincinnati, Ohio</t>
  </si>
  <si>
    <t>Jaap Stam</t>
  </si>
  <si>
    <t>Columbus, Ohio</t>
  </si>
  <si>
    <t>Lower.com Field</t>
  </si>
  <si>
    <t>Caleb Porter</t>
  </si>
  <si>
    <t>Washington, D.C.</t>
  </si>
  <si>
    <t>Hernán Losada</t>
  </si>
  <si>
    <t>DRV PNK Stadium</t>
  </si>
  <si>
    <t>Phil Neville</t>
  </si>
  <si>
    <t>CF Montréal</t>
  </si>
  <si>
    <t>Montreal, Quebec</t>
  </si>
  <si>
    <t>Saputo Stadium</t>
  </si>
  <si>
    <t>Wilfried Nancy</t>
  </si>
  <si>
    <t>Nashville, Tennessee</t>
  </si>
  <si>
    <r>
      <t>Nissan Stadium</t>
    </r>
    <r>
      <rPr>
        <vertAlign val="superscript"/>
        <sz val="7"/>
        <color rgb="FF0645AD"/>
        <rFont val="Arial"/>
        <family val="2"/>
      </rPr>
      <t>1</t>
    </r>
    <r>
      <rPr>
        <sz val="8"/>
        <color rgb="FF202122"/>
        <rFont val="Arial"/>
        <family val="2"/>
      </rPr>
      <t> </t>
    </r>
    <r>
      <rPr>
        <vertAlign val="superscript"/>
        <sz val="7"/>
        <color rgb="FF0645AD"/>
        <rFont val="Arial"/>
        <family val="2"/>
      </rPr>
      <t>2</t>
    </r>
  </si>
  <si>
    <t>Gary Smith</t>
  </si>
  <si>
    <t>Foxborough, Massachusetts</t>
  </si>
  <si>
    <r>
      <t>Gillette Stadium</t>
    </r>
    <r>
      <rPr>
        <vertAlign val="superscript"/>
        <sz val="7"/>
        <color rgb="FF0645AD"/>
        <rFont val="Arial"/>
        <family val="2"/>
      </rPr>
      <t>1</t>
    </r>
  </si>
  <si>
    <t>Bruce Arena</t>
  </si>
  <si>
    <t>New York City, New York</t>
  </si>
  <si>
    <r>
      <t>Yankee Stadium</t>
    </r>
    <r>
      <rPr>
        <vertAlign val="superscript"/>
        <sz val="7"/>
        <color rgb="FF0645AD"/>
        <rFont val="Arial"/>
        <family val="2"/>
      </rPr>
      <t>1</t>
    </r>
  </si>
  <si>
    <t>Ronny Deila</t>
  </si>
  <si>
    <t>Harrison, New Jersey</t>
  </si>
  <si>
    <t>Gerhard Struber</t>
  </si>
  <si>
    <t>Orlando, Florida</t>
  </si>
  <si>
    <t>Óscar Pareja</t>
  </si>
  <si>
    <t>Chester, Pennsylvania</t>
  </si>
  <si>
    <t>Jim Curtin</t>
  </si>
  <si>
    <t>Toronto, Ontario</t>
  </si>
  <si>
    <t>BMO Field</t>
  </si>
  <si>
    <t>Javier Pérez</t>
  </si>
  <si>
    <t>Western Conference</t>
  </si>
  <si>
    <t>Austin, Texas</t>
  </si>
  <si>
    <t>Josh Wolff</t>
  </si>
  <si>
    <t>Commerce City, Colorado</t>
  </si>
  <si>
    <t>Robin Fraser</t>
  </si>
  <si>
    <t>Frisco, Texas</t>
  </si>
  <si>
    <t>Marco Ferruzzi (interim)</t>
  </si>
  <si>
    <t>Houston Dynamo FC</t>
  </si>
  <si>
    <t>Houston, Texas</t>
  </si>
  <si>
    <t>BBVA Stadium</t>
  </si>
  <si>
    <t>Tab Ramos</t>
  </si>
  <si>
    <t>Kansas City, Kansas</t>
  </si>
  <si>
    <t>Peter Vermes</t>
  </si>
  <si>
    <t>Greg Vanney</t>
  </si>
  <si>
    <t>Los Angeles, California</t>
  </si>
  <si>
    <t>Bob Bradley</t>
  </si>
  <si>
    <t>Saint Paul, Minnesota</t>
  </si>
  <si>
    <t>Adrian Heath</t>
  </si>
  <si>
    <t>Portland, Oregon</t>
  </si>
  <si>
    <t>Giovanni Savarese</t>
  </si>
  <si>
    <t>Sandy, Utah</t>
  </si>
  <si>
    <t>Pablo Mastroeni (interim)</t>
  </si>
  <si>
    <t>San Jose, California</t>
  </si>
  <si>
    <t>PayPal Park</t>
  </si>
  <si>
    <t>Matías Almeyda</t>
  </si>
  <si>
    <t>Seattle, Washington</t>
  </si>
  <si>
    <r>
      <t>Lumen Field</t>
    </r>
    <r>
      <rPr>
        <vertAlign val="superscript"/>
        <sz val="7"/>
        <color rgb="FF0645AD"/>
        <rFont val="Arial"/>
        <family val="2"/>
      </rPr>
      <t>1</t>
    </r>
  </si>
  <si>
    <t>Brian Schmetzer</t>
  </si>
  <si>
    <t>Vancouver Whitecaps FC</t>
  </si>
  <si>
    <t>Vancouver, British Columbia</t>
  </si>
  <si>
    <r>
      <t>BC Place</t>
    </r>
    <r>
      <rPr>
        <vertAlign val="superscript"/>
        <sz val="7"/>
        <color rgb="FF0645AD"/>
        <rFont val="Arial"/>
        <family val="2"/>
      </rPr>
      <t>1</t>
    </r>
  </si>
  <si>
    <t>Vanni Sartini (interim)</t>
  </si>
  <si>
    <t>Atlanta United FC[edit]</t>
  </si>
  <si>
    <t>Player</t>
  </si>
  <si>
    <t>Previous club</t>
  </si>
  <si>
    <t>Years as DP</t>
  </si>
  <si>
    <r>
      <t> </t>
    </r>
    <r>
      <rPr>
        <sz val="8"/>
        <color rgb="FF0645AD"/>
        <rFont val="Arial"/>
        <family val="2"/>
      </rPr>
      <t>Héctor Villalba</t>
    </r>
  </si>
  <si>
    <r>
      <t> </t>
    </r>
    <r>
      <rPr>
        <sz val="8"/>
        <color rgb="FF0645AD"/>
        <rFont val="Arial"/>
        <family val="2"/>
      </rPr>
      <t>San Lorenzo</t>
    </r>
  </si>
  <si>
    <r>
      <t> </t>
    </r>
    <r>
      <rPr>
        <sz val="8"/>
        <color rgb="FF0645AD"/>
        <rFont val="Arial"/>
        <family val="2"/>
      </rPr>
      <t>Miguel Almirón</t>
    </r>
  </si>
  <si>
    <r>
      <t> </t>
    </r>
    <r>
      <rPr>
        <sz val="8"/>
        <color rgb="FF0645AD"/>
        <rFont val="Arial"/>
        <family val="2"/>
      </rPr>
      <t>Lanús</t>
    </r>
  </si>
  <si>
    <t>2017–2018</t>
  </si>
  <si>
    <r>
      <t> </t>
    </r>
    <r>
      <rPr>
        <b/>
        <sz val="8"/>
        <color rgb="FF0645AD"/>
        <rFont val="Arial"/>
        <family val="2"/>
      </rPr>
      <t>Josef Martínez</t>
    </r>
  </si>
  <si>
    <r>
      <t> </t>
    </r>
    <r>
      <rPr>
        <sz val="8"/>
        <color rgb="FF0645AD"/>
        <rFont val="Arial"/>
        <family val="2"/>
      </rPr>
      <t>Torino</t>
    </r>
  </si>
  <si>
    <t>2017–</t>
  </si>
  <si>
    <r>
      <t> </t>
    </r>
    <r>
      <rPr>
        <b/>
        <sz val="8"/>
        <color rgb="FF0645AD"/>
        <rFont val="Arial"/>
        <family val="2"/>
      </rPr>
      <t>Ezequiel Barco</t>
    </r>
  </si>
  <si>
    <r>
      <t> </t>
    </r>
    <r>
      <rPr>
        <sz val="8"/>
        <color rgb="FF0645AD"/>
        <rFont val="Arial"/>
        <family val="2"/>
      </rPr>
      <t>Independiente</t>
    </r>
  </si>
  <si>
    <t>2018–</t>
  </si>
  <si>
    <r>
      <t> </t>
    </r>
    <r>
      <rPr>
        <sz val="8"/>
        <color rgb="FF0645AD"/>
        <rFont val="Arial"/>
        <family val="2"/>
      </rPr>
      <t>Pity Martínez</t>
    </r>
  </si>
  <si>
    <r>
      <t> </t>
    </r>
    <r>
      <rPr>
        <sz val="8"/>
        <color rgb="FF0645AD"/>
        <rFont val="Arial"/>
        <family val="2"/>
      </rPr>
      <t>River Plate</t>
    </r>
  </si>
  <si>
    <t>2019–2020</t>
  </si>
  <si>
    <r>
      <t> </t>
    </r>
    <r>
      <rPr>
        <sz val="8"/>
        <color rgb="FF0645AD"/>
        <rFont val="Arial"/>
        <family val="2"/>
      </rPr>
      <t>Marcelino Moreno</t>
    </r>
  </si>
  <si>
    <r>
      <t> </t>
    </r>
    <r>
      <rPr>
        <sz val="8"/>
        <color rgb="FF0645AD"/>
        <rFont val="Arial"/>
        <family val="2"/>
      </rPr>
      <t>Alan Franco</t>
    </r>
  </si>
  <si>
    <r>
      <t> </t>
    </r>
    <r>
      <rPr>
        <b/>
        <sz val="8"/>
        <color rgb="FF0645AD"/>
        <rFont val="Arial"/>
        <family val="2"/>
      </rPr>
      <t>Luiz Araújo</t>
    </r>
  </si>
  <si>
    <r>
      <t> </t>
    </r>
    <r>
      <rPr>
        <sz val="8"/>
        <color rgb="FF0645AD"/>
        <rFont val="Arial"/>
        <family val="2"/>
      </rPr>
      <t>Lille</t>
    </r>
  </si>
  <si>
    <t>2021–</t>
  </si>
  <si>
    <t>Austin FC[edit]</t>
  </si>
  <si>
    <r>
      <t> </t>
    </r>
    <r>
      <rPr>
        <b/>
        <sz val="8"/>
        <color rgb="FF0645AD"/>
        <rFont val="Arial"/>
        <family val="2"/>
      </rPr>
      <t>Cecilio Domínguez</t>
    </r>
  </si>
  <si>
    <r>
      <t> </t>
    </r>
    <r>
      <rPr>
        <b/>
        <sz val="8"/>
        <color rgb="FF0645AD"/>
        <rFont val="Arial"/>
        <family val="2"/>
      </rPr>
      <t>Tomás Pochettino</t>
    </r>
  </si>
  <si>
    <r>
      <t> </t>
    </r>
    <r>
      <rPr>
        <sz val="8"/>
        <color rgb="FF0645AD"/>
        <rFont val="Arial"/>
        <family val="2"/>
      </rPr>
      <t>Talleres</t>
    </r>
  </si>
  <si>
    <r>
      <t> </t>
    </r>
    <r>
      <rPr>
        <b/>
        <sz val="8"/>
        <color rgb="FF0645AD"/>
        <rFont val="Arial"/>
        <family val="2"/>
      </rPr>
      <t>Sebastián Driussi</t>
    </r>
  </si>
  <si>
    <r>
      <t> </t>
    </r>
    <r>
      <rPr>
        <sz val="8"/>
        <color rgb="FF0645AD"/>
        <rFont val="Arial"/>
        <family val="2"/>
      </rPr>
      <t>Zenit Saint Petersburg</t>
    </r>
  </si>
  <si>
    <t>Chicago Fire[edit]</t>
  </si>
  <si>
    <r>
      <t> </t>
    </r>
    <r>
      <rPr>
        <sz val="8"/>
        <color rgb="FF0645AD"/>
        <rFont val="Arial"/>
        <family val="2"/>
      </rPr>
      <t>Cuauhtémoc Blanco</t>
    </r>
  </si>
  <si>
    <r>
      <t> </t>
    </r>
    <r>
      <rPr>
        <sz val="8"/>
        <color rgb="FF0645AD"/>
        <rFont val="Arial"/>
        <family val="2"/>
      </rPr>
      <t>América</t>
    </r>
  </si>
  <si>
    <t>2007–2009</t>
  </si>
  <si>
    <r>
      <t> </t>
    </r>
    <r>
      <rPr>
        <sz val="8"/>
        <color rgb="FF0645AD"/>
        <rFont val="Arial"/>
        <family val="2"/>
      </rPr>
      <t>Freddie Ljungberg</t>
    </r>
  </si>
  <si>
    <r>
      <t> </t>
    </r>
    <r>
      <rPr>
        <sz val="8"/>
        <color rgb="FF0645AD"/>
        <rFont val="Arial"/>
        <family val="2"/>
      </rPr>
      <t>Seattle Sounders FC</t>
    </r>
  </si>
  <si>
    <r>
      <t> </t>
    </r>
    <r>
      <rPr>
        <sz val="8"/>
        <color rgb="FF0645AD"/>
        <rFont val="Arial"/>
        <family val="2"/>
      </rPr>
      <t>Nery Castillo</t>
    </r>
  </si>
  <si>
    <r>
      <t> </t>
    </r>
    <r>
      <rPr>
        <sz val="8"/>
        <color rgb="FF0645AD"/>
        <rFont val="Arial"/>
        <family val="2"/>
      </rPr>
      <t>Shakhtar Donetsk</t>
    </r>
  </si>
  <si>
    <r>
      <t> </t>
    </r>
    <r>
      <rPr>
        <sz val="8"/>
        <color rgb="FF0645AD"/>
        <rFont val="Arial"/>
        <family val="2"/>
      </rPr>
      <t>Álvaro Fernández</t>
    </r>
  </si>
  <si>
    <t>2012–2013</t>
  </si>
  <si>
    <r>
      <t> </t>
    </r>
    <r>
      <rPr>
        <sz val="8"/>
        <color rgb="FF0645AD"/>
        <rFont val="Arial"/>
        <family val="2"/>
      </rPr>
      <t>Sherjill MacDonald</t>
    </r>
  </si>
  <si>
    <r>
      <t> </t>
    </r>
    <r>
      <rPr>
        <sz val="8"/>
        <color rgb="FF0645AD"/>
        <rFont val="Arial"/>
        <family val="2"/>
      </rPr>
      <t>Germinal Beerschot</t>
    </r>
  </si>
  <si>
    <r>
      <t> </t>
    </r>
    <r>
      <rPr>
        <sz val="8"/>
        <color rgb="FF0645AD"/>
        <rFont val="Arial"/>
        <family val="2"/>
      </rPr>
      <t>Federico Puppo</t>
    </r>
  </si>
  <si>
    <r>
      <t> </t>
    </r>
    <r>
      <rPr>
        <sz val="8"/>
        <color rgb="FF0645AD"/>
        <rFont val="Arial"/>
        <family val="2"/>
      </rPr>
      <t>Danubio</t>
    </r>
  </si>
  <si>
    <t>2012–2014</t>
  </si>
  <si>
    <r>
      <t> </t>
    </r>
    <r>
      <rPr>
        <sz val="8"/>
        <color rgb="FF0645AD"/>
        <rFont val="Arial"/>
        <family val="2"/>
      </rPr>
      <t>Egidio Arévalo Ríos</t>
    </r>
  </si>
  <si>
    <r>
      <t> </t>
    </r>
    <r>
      <rPr>
        <sz val="8"/>
        <color rgb="FF0645AD"/>
        <rFont val="Arial"/>
        <family val="2"/>
      </rPr>
      <t>Tijuana</t>
    </r>
  </si>
  <si>
    <r>
      <t> </t>
    </r>
    <r>
      <rPr>
        <sz val="8"/>
        <color rgb="FF0645AD"/>
        <rFont val="Arial"/>
        <family val="2"/>
      </rPr>
      <t>Juan Luis Anangonó</t>
    </r>
  </si>
  <si>
    <r>
      <t> </t>
    </r>
    <r>
      <rPr>
        <sz val="8"/>
        <color rgb="FF0645AD"/>
        <rFont val="Arial"/>
        <family val="2"/>
      </rPr>
      <t>El Nacional</t>
    </r>
  </si>
  <si>
    <t>2013–2014</t>
  </si>
  <si>
    <r>
      <t> </t>
    </r>
    <r>
      <rPr>
        <sz val="8"/>
        <color rgb="FF0645AD"/>
        <rFont val="Arial"/>
        <family val="2"/>
      </rPr>
      <t>Gilberto</t>
    </r>
  </si>
  <si>
    <r>
      <t> </t>
    </r>
    <r>
      <rPr>
        <sz val="8"/>
        <color rgb="FF0645AD"/>
        <rFont val="Arial"/>
        <family val="2"/>
      </rPr>
      <t>Toronto FC</t>
    </r>
  </si>
  <si>
    <t>2015–2016</t>
  </si>
  <si>
    <r>
      <t> </t>
    </r>
    <r>
      <rPr>
        <sz val="8"/>
        <color rgb="FF0645AD"/>
        <rFont val="Arial"/>
        <family val="2"/>
      </rPr>
      <t>David Accam</t>
    </r>
  </si>
  <si>
    <r>
      <t> </t>
    </r>
    <r>
      <rPr>
        <sz val="8"/>
        <color rgb="FF0645AD"/>
        <rFont val="Arial"/>
        <family val="2"/>
      </rPr>
      <t>Helsingborg</t>
    </r>
  </si>
  <si>
    <t>2015–2017</t>
  </si>
  <si>
    <r>
      <t> </t>
    </r>
    <r>
      <rPr>
        <sz val="8"/>
        <color rgb="FF0645AD"/>
        <rFont val="Arial"/>
        <family val="2"/>
      </rPr>
      <t>Shaun Maloney</t>
    </r>
  </si>
  <si>
    <r>
      <t> </t>
    </r>
    <r>
      <rPr>
        <sz val="8"/>
        <color rgb="FF0645AD"/>
        <rFont val="Arial"/>
        <family val="2"/>
      </rPr>
      <t>Wigan Athletic</t>
    </r>
  </si>
  <si>
    <r>
      <t> </t>
    </r>
    <r>
      <rPr>
        <sz val="8"/>
        <color rgb="FF0645AD"/>
        <rFont val="Arial"/>
        <family val="2"/>
      </rPr>
      <t>Kennedy Igboananike</t>
    </r>
  </si>
  <si>
    <r>
      <t> </t>
    </r>
    <r>
      <rPr>
        <sz val="8"/>
        <color rgb="FF0645AD"/>
        <rFont val="Arial"/>
        <family val="2"/>
      </rPr>
      <t>AIK</t>
    </r>
  </si>
  <si>
    <r>
      <t> </t>
    </r>
    <r>
      <rPr>
        <sz val="8"/>
        <color rgb="FF0645AD"/>
        <rFont val="Arial"/>
        <family val="2"/>
      </rPr>
      <t>Nemanja Nikolić</t>
    </r>
  </si>
  <si>
    <r>
      <t> </t>
    </r>
    <r>
      <rPr>
        <sz val="8"/>
        <color rgb="FF0645AD"/>
        <rFont val="Arial"/>
        <family val="2"/>
      </rPr>
      <t>Legia Warsaw</t>
    </r>
  </si>
  <si>
    <t>2017–2019</t>
  </si>
  <si>
    <r>
      <t> </t>
    </r>
    <r>
      <rPr>
        <sz val="8"/>
        <color rgb="FF0645AD"/>
        <rFont val="Arial"/>
        <family val="2"/>
      </rPr>
      <t>Bastian Schweinsteiger</t>
    </r>
  </si>
  <si>
    <r>
      <t> </t>
    </r>
    <r>
      <rPr>
        <sz val="8"/>
        <color rgb="FF0645AD"/>
        <rFont val="Arial"/>
        <family val="2"/>
      </rPr>
      <t>Manchester United</t>
    </r>
  </si>
  <si>
    <r>
      <t> </t>
    </r>
    <r>
      <rPr>
        <sz val="8"/>
        <color rgb="FF0645AD"/>
        <rFont val="Arial"/>
        <family val="2"/>
      </rPr>
      <t>Aleksandar Katai</t>
    </r>
  </si>
  <si>
    <r>
      <t> </t>
    </r>
    <r>
      <rPr>
        <sz val="8"/>
        <color rgb="FF0645AD"/>
        <rFont val="Arial"/>
        <family val="2"/>
      </rPr>
      <t>Alavés</t>
    </r>
  </si>
  <si>
    <r>
      <t> </t>
    </r>
    <r>
      <rPr>
        <b/>
        <sz val="8"/>
        <color rgb="FF0645AD"/>
        <rFont val="Arial"/>
        <family val="2"/>
      </rPr>
      <t>Robert Berić</t>
    </r>
  </si>
  <si>
    <r>
      <t> </t>
    </r>
    <r>
      <rPr>
        <sz val="8"/>
        <color rgb="FF0645AD"/>
        <rFont val="Arial"/>
        <family val="2"/>
      </rPr>
      <t>Saint-Étienne</t>
    </r>
  </si>
  <si>
    <t>2020–</t>
  </si>
  <si>
    <r>
      <t> </t>
    </r>
    <r>
      <rPr>
        <b/>
        <sz val="8"/>
        <color rgb="FF0645AD"/>
        <rFont val="Arial"/>
        <family val="2"/>
      </rPr>
      <t>Ignacio Aliseda</t>
    </r>
  </si>
  <si>
    <r>
      <t> </t>
    </r>
    <r>
      <rPr>
        <sz val="8"/>
        <color rgb="FF0645AD"/>
        <rFont val="Arial"/>
        <family val="2"/>
      </rPr>
      <t>Defensa y Justicia</t>
    </r>
  </si>
  <si>
    <r>
      <t> </t>
    </r>
    <r>
      <rPr>
        <b/>
        <sz val="8"/>
        <color rgb="FF0645AD"/>
        <rFont val="Arial"/>
        <family val="2"/>
      </rPr>
      <t>Gastón Giménez</t>
    </r>
  </si>
  <si>
    <r>
      <t> </t>
    </r>
    <r>
      <rPr>
        <sz val="8"/>
        <color rgb="FF0645AD"/>
        <rFont val="Arial"/>
        <family val="2"/>
      </rPr>
      <t>Vélez Sarsfield</t>
    </r>
  </si>
  <si>
    <t>Chivas USA (defunct)[edit]</t>
  </si>
  <si>
    <r>
      <t> </t>
    </r>
    <r>
      <rPr>
        <sz val="8"/>
        <color rgb="FF0645AD"/>
        <rFont val="Arial"/>
        <family val="2"/>
      </rPr>
      <t>Juan Pablo Ángel</t>
    </r>
  </si>
  <si>
    <r>
      <t> </t>
    </r>
    <r>
      <rPr>
        <sz val="8"/>
        <color rgb="FF0645AD"/>
        <rFont val="Arial"/>
        <family val="2"/>
      </rPr>
      <t>LA Galaxy</t>
    </r>
  </si>
  <si>
    <t>2011–2012</t>
  </si>
  <si>
    <r>
      <t> </t>
    </r>
    <r>
      <rPr>
        <sz val="8"/>
        <color rgb="FF0645AD"/>
        <rFont val="Arial"/>
        <family val="2"/>
      </rPr>
      <t>Oswaldo Minda</t>
    </r>
  </si>
  <si>
    <r>
      <t> </t>
    </r>
    <r>
      <rPr>
        <sz val="8"/>
        <color rgb="FF0645AD"/>
        <rFont val="Arial"/>
        <family val="2"/>
      </rPr>
      <t>Deportivo Quito</t>
    </r>
  </si>
  <si>
    <r>
      <t> </t>
    </r>
    <r>
      <rPr>
        <sz val="8"/>
        <color rgb="FF0645AD"/>
        <rFont val="Arial"/>
        <family val="2"/>
      </rPr>
      <t>Shalrie Joseph</t>
    </r>
  </si>
  <si>
    <r>
      <t> </t>
    </r>
    <r>
      <rPr>
        <sz val="8"/>
        <color rgb="FF0645AD"/>
        <rFont val="Arial"/>
        <family val="2"/>
      </rPr>
      <t>New England Revolution</t>
    </r>
  </si>
  <si>
    <r>
      <t> </t>
    </r>
    <r>
      <rPr>
        <sz val="8"/>
        <color rgb="FF0645AD"/>
        <rFont val="Arial"/>
        <family val="2"/>
      </rPr>
      <t>Erick Torres</t>
    </r>
  </si>
  <si>
    <r>
      <t> </t>
    </r>
    <r>
      <rPr>
        <sz val="8"/>
        <color rgb="FF0645AD"/>
        <rFont val="Arial"/>
        <family val="2"/>
      </rPr>
      <t>Guadalajara</t>
    </r>
  </si>
  <si>
    <r>
      <t> </t>
    </r>
    <r>
      <rPr>
        <sz val="8"/>
        <color rgb="FF0645AD"/>
        <rFont val="Arial"/>
        <family val="2"/>
      </rPr>
      <t>Mauro Rosales</t>
    </r>
  </si>
  <si>
    <t>FC Cincinnati[edit]</t>
  </si>
  <si>
    <r>
      <t> </t>
    </r>
    <r>
      <rPr>
        <sz val="8"/>
        <color rgb="FF0645AD"/>
        <rFont val="Arial"/>
        <family val="2"/>
      </rPr>
      <t>Fanendo Adi</t>
    </r>
  </si>
  <si>
    <r>
      <t> </t>
    </r>
    <r>
      <rPr>
        <sz val="8"/>
        <color rgb="FF0645AD"/>
        <rFont val="Arial"/>
        <family val="2"/>
      </rPr>
      <t>Portland Timbers</t>
    </r>
  </si>
  <si>
    <r>
      <t> </t>
    </r>
    <r>
      <rPr>
        <sz val="8"/>
        <color rgb="FF0645AD"/>
        <rFont val="Arial"/>
        <family val="2"/>
      </rPr>
      <t>Allan Cruz</t>
    </r>
  </si>
  <si>
    <r>
      <t> </t>
    </r>
    <r>
      <rPr>
        <sz val="8"/>
        <color rgb="FF0645AD"/>
        <rFont val="Arial"/>
        <family val="2"/>
      </rPr>
      <t>Herediano</t>
    </r>
  </si>
  <si>
    <r>
      <t> </t>
    </r>
    <r>
      <rPr>
        <sz val="8"/>
        <color rgb="FF0645AD"/>
        <rFont val="Arial"/>
        <family val="2"/>
      </rPr>
      <t>Yuya Kubo</t>
    </r>
  </si>
  <si>
    <r>
      <t> </t>
    </r>
    <r>
      <rPr>
        <sz val="8"/>
        <color rgb="FF0645AD"/>
        <rFont val="Arial"/>
        <family val="2"/>
      </rPr>
      <t>Gent</t>
    </r>
  </si>
  <si>
    <r>
      <t> </t>
    </r>
    <r>
      <rPr>
        <sz val="8"/>
        <color rgb="FF0645AD"/>
        <rFont val="Arial"/>
        <family val="2"/>
      </rPr>
      <t>Jürgen Locadia</t>
    </r>
  </si>
  <si>
    <r>
      <t> </t>
    </r>
    <r>
      <rPr>
        <sz val="8"/>
        <color rgb="FF0645AD"/>
        <rFont val="Arial"/>
        <family val="2"/>
      </rPr>
      <t>Brighton &amp; Hove Albion</t>
    </r>
  </si>
  <si>
    <t>2020–2021</t>
  </si>
  <si>
    <r>
      <t> </t>
    </r>
    <r>
      <rPr>
        <b/>
        <sz val="8"/>
        <color rgb="FF0645AD"/>
        <rFont val="Arial"/>
        <family val="2"/>
      </rPr>
      <t>Brenner</t>
    </r>
  </si>
  <si>
    <r>
      <t> </t>
    </r>
    <r>
      <rPr>
        <sz val="8"/>
        <color rgb="FF0645AD"/>
        <rFont val="Arial"/>
        <family val="2"/>
      </rPr>
      <t>São Paulo</t>
    </r>
  </si>
  <si>
    <r>
      <t> </t>
    </r>
    <r>
      <rPr>
        <b/>
        <sz val="8"/>
        <color rgb="FF0645AD"/>
        <rFont val="Arial"/>
        <family val="2"/>
      </rPr>
      <t>Luciano Acosta</t>
    </r>
  </si>
  <si>
    <r>
      <t> </t>
    </r>
    <r>
      <rPr>
        <sz val="8"/>
        <color rgb="FF0645AD"/>
        <rFont val="Arial"/>
        <family val="2"/>
      </rPr>
      <t>Atlas</t>
    </r>
  </si>
  <si>
    <t>Colorado Rapids[edit]</t>
  </si>
  <si>
    <r>
      <t> </t>
    </r>
    <r>
      <rPr>
        <sz val="8"/>
        <color rgb="FF0645AD"/>
        <rFont val="Arial"/>
        <family val="2"/>
      </rPr>
      <t>Gabriel Torres</t>
    </r>
  </si>
  <si>
    <r>
      <t> </t>
    </r>
    <r>
      <rPr>
        <sz val="8"/>
        <color rgb="FF0645AD"/>
        <rFont val="Arial"/>
        <family val="2"/>
      </rPr>
      <t>Zamora</t>
    </r>
  </si>
  <si>
    <t>2013–2015</t>
  </si>
  <si>
    <r>
      <t> </t>
    </r>
    <r>
      <rPr>
        <sz val="8"/>
        <color rgb="FF0645AD"/>
        <rFont val="Arial"/>
        <family val="2"/>
      </rPr>
      <t>Juan Edgardo Ramírez</t>
    </r>
  </si>
  <si>
    <r>
      <t> </t>
    </r>
    <r>
      <rPr>
        <sz val="8"/>
        <color rgb="FF0645AD"/>
        <rFont val="Arial"/>
        <family val="2"/>
      </rPr>
      <t>Argentinos Juniors</t>
    </r>
  </si>
  <si>
    <r>
      <t> </t>
    </r>
    <r>
      <rPr>
        <sz val="8"/>
        <color rgb="FF0645AD"/>
        <rFont val="Arial"/>
        <family val="2"/>
      </rPr>
      <t>Kevin Doyle</t>
    </r>
  </si>
  <si>
    <r>
      <t> </t>
    </r>
    <r>
      <rPr>
        <sz val="8"/>
        <color rgb="FF0645AD"/>
        <rFont val="Arial"/>
        <family val="2"/>
      </rPr>
      <t>Wolverhampton Wanderers</t>
    </r>
  </si>
  <si>
    <r>
      <t> </t>
    </r>
    <r>
      <rPr>
        <sz val="8"/>
        <color rgb="FF0645AD"/>
        <rFont val="Arial"/>
        <family val="2"/>
      </rPr>
      <t>Shkëlzen Gashi</t>
    </r>
  </si>
  <si>
    <r>
      <t> </t>
    </r>
    <r>
      <rPr>
        <sz val="8"/>
        <color rgb="FF0645AD"/>
        <rFont val="Arial"/>
        <family val="2"/>
      </rPr>
      <t>Basel</t>
    </r>
  </si>
  <si>
    <t>2016–2018</t>
  </si>
  <si>
    <r>
      <t> </t>
    </r>
    <r>
      <rPr>
        <sz val="8"/>
        <color rgb="FF0645AD"/>
        <rFont val="Arial"/>
        <family val="2"/>
      </rPr>
      <t>Tim Howard</t>
    </r>
  </si>
  <si>
    <r>
      <t> </t>
    </r>
    <r>
      <rPr>
        <sz val="8"/>
        <color rgb="FF0645AD"/>
        <rFont val="Arial"/>
        <family val="2"/>
      </rPr>
      <t>Everton</t>
    </r>
  </si>
  <si>
    <t>2016–2019</t>
  </si>
  <si>
    <r>
      <t> </t>
    </r>
    <r>
      <rPr>
        <b/>
        <sz val="8"/>
        <color rgb="FF0645AD"/>
        <rFont val="Arial"/>
        <family val="2"/>
      </rPr>
      <t>Younes Namli</t>
    </r>
  </si>
  <si>
    <r>
      <t> </t>
    </r>
    <r>
      <rPr>
        <sz val="8"/>
        <color rgb="FF0645AD"/>
        <rFont val="Arial"/>
        <family val="2"/>
      </rPr>
      <t>Krasnodar</t>
    </r>
  </si>
  <si>
    <t>Columbus Crew[edit]</t>
  </si>
  <si>
    <r>
      <t> </t>
    </r>
    <r>
      <rPr>
        <sz val="8"/>
        <color rgb="FF0645AD"/>
        <rFont val="Arial"/>
        <family val="2"/>
      </rPr>
      <t>Guillermo Barros Schelotto</t>
    </r>
  </si>
  <si>
    <r>
      <t> </t>
    </r>
    <r>
      <rPr>
        <sz val="8"/>
        <color rgb="FF0645AD"/>
        <rFont val="Arial"/>
        <family val="2"/>
      </rPr>
      <t>Boca Juniors</t>
    </r>
  </si>
  <si>
    <t>2009–2010</t>
  </si>
  <si>
    <r>
      <t> </t>
    </r>
    <r>
      <rPr>
        <sz val="8"/>
        <color rgb="FF0645AD"/>
        <rFont val="Arial"/>
        <family val="2"/>
      </rPr>
      <t>Andrés Mendoza</t>
    </r>
  </si>
  <si>
    <r>
      <t> </t>
    </r>
    <r>
      <rPr>
        <sz val="8"/>
        <color rgb="FF0645AD"/>
        <rFont val="Arial"/>
        <family val="2"/>
      </rPr>
      <t>Diyarbakırspor</t>
    </r>
  </si>
  <si>
    <t>2010–2011</t>
  </si>
  <si>
    <r>
      <t> </t>
    </r>
    <r>
      <rPr>
        <sz val="8"/>
        <color rgb="FF0645AD"/>
        <rFont val="Arial"/>
        <family val="2"/>
      </rPr>
      <t>Federico Higuaín</t>
    </r>
  </si>
  <si>
    <r>
      <t> </t>
    </r>
    <r>
      <rPr>
        <sz val="8"/>
        <color rgb="FF0645AD"/>
        <rFont val="Arial"/>
        <family val="2"/>
      </rPr>
      <t>Colón</t>
    </r>
  </si>
  <si>
    <t>2012–2019</t>
  </si>
  <si>
    <r>
      <t> </t>
    </r>
    <r>
      <rPr>
        <sz val="8"/>
        <color rgb="FF0645AD"/>
        <rFont val="Arial"/>
        <family val="2"/>
      </rPr>
      <t>Kei Kamara</t>
    </r>
  </si>
  <si>
    <r>
      <t> </t>
    </r>
    <r>
      <rPr>
        <sz val="8"/>
        <color rgb="FF0645AD"/>
        <rFont val="Arial"/>
        <family val="2"/>
      </rPr>
      <t>Middlesbrough</t>
    </r>
  </si>
  <si>
    <r>
      <t> </t>
    </r>
    <r>
      <rPr>
        <sz val="8"/>
        <color rgb="FF0645AD"/>
        <rFont val="Arial"/>
        <family val="2"/>
      </rPr>
      <t>Jonathan Mensah</t>
    </r>
  </si>
  <si>
    <r>
      <t> </t>
    </r>
    <r>
      <rPr>
        <sz val="8"/>
        <color rgb="FF0645AD"/>
        <rFont val="Arial"/>
        <family val="2"/>
      </rPr>
      <t>Anzhi Makhachkala</t>
    </r>
  </si>
  <si>
    <r>
      <t> </t>
    </r>
    <r>
      <rPr>
        <sz val="8"/>
        <color rgb="FF0645AD"/>
        <rFont val="Arial"/>
        <family val="2"/>
      </rPr>
      <t>Pedro Santos</t>
    </r>
  </si>
  <si>
    <r>
      <t> </t>
    </r>
    <r>
      <rPr>
        <sz val="8"/>
        <color rgb="FF0645AD"/>
        <rFont val="Arial"/>
        <family val="2"/>
      </rPr>
      <t>Braga</t>
    </r>
  </si>
  <si>
    <r>
      <t> </t>
    </r>
    <r>
      <rPr>
        <sz val="8"/>
        <color rgb="FF0645AD"/>
        <rFont val="Arial"/>
        <family val="2"/>
      </rPr>
      <t>Milton Valenzuela</t>
    </r>
  </si>
  <si>
    <r>
      <t> </t>
    </r>
    <r>
      <rPr>
        <sz val="8"/>
        <color rgb="FF0645AD"/>
        <rFont val="Arial"/>
        <family val="2"/>
      </rPr>
      <t>Newell's Old Boys</t>
    </r>
  </si>
  <si>
    <t>2018–2019</t>
  </si>
  <si>
    <r>
      <t> </t>
    </r>
    <r>
      <rPr>
        <b/>
        <sz val="8"/>
        <color rgb="FF0645AD"/>
        <rFont val="Arial"/>
        <family val="2"/>
      </rPr>
      <t>Gyasi Zardes</t>
    </r>
  </si>
  <si>
    <t>2019–</t>
  </si>
  <si>
    <r>
      <t> </t>
    </r>
    <r>
      <rPr>
        <sz val="8"/>
        <color rgb="FF0645AD"/>
        <rFont val="Arial"/>
        <family val="2"/>
      </rPr>
      <t>Luis Díaz</t>
    </r>
  </si>
  <si>
    <r>
      <t> </t>
    </r>
    <r>
      <rPr>
        <b/>
        <sz val="8"/>
        <color rgb="FF0645AD"/>
        <rFont val="Arial"/>
        <family val="2"/>
      </rPr>
      <t>Darlington Nagbe</t>
    </r>
  </si>
  <si>
    <r>
      <t> </t>
    </r>
    <r>
      <rPr>
        <sz val="8"/>
        <color rgb="FF0645AD"/>
        <rFont val="Arial"/>
        <family val="2"/>
      </rPr>
      <t>Atlanta United</t>
    </r>
  </si>
  <si>
    <r>
      <t> </t>
    </r>
    <r>
      <rPr>
        <b/>
        <sz val="8"/>
        <color rgb="FF0645AD"/>
        <rFont val="Arial"/>
        <family val="2"/>
      </rPr>
      <t>Lucas Zelarayán</t>
    </r>
  </si>
  <si>
    <r>
      <t> </t>
    </r>
    <r>
      <rPr>
        <sz val="8"/>
        <color rgb="FF0645AD"/>
        <rFont val="Arial"/>
        <family val="2"/>
      </rPr>
      <t>UANL</t>
    </r>
  </si>
  <si>
    <t>FC Dallas[edit]</t>
  </si>
  <si>
    <r>
      <t> </t>
    </r>
    <r>
      <rPr>
        <sz val="8"/>
        <color rgb="FF0645AD"/>
        <rFont val="Arial"/>
        <family val="2"/>
      </rPr>
      <t>Denílson</t>
    </r>
  </si>
  <si>
    <r>
      <t> </t>
    </r>
    <r>
      <rPr>
        <sz val="8"/>
        <color rgb="FF0645AD"/>
        <rFont val="Arial"/>
        <family val="2"/>
      </rPr>
      <t>Al-Nassr</t>
    </r>
  </si>
  <si>
    <r>
      <t> </t>
    </r>
    <r>
      <rPr>
        <sz val="8"/>
        <color rgb="FF0645AD"/>
        <rFont val="Arial"/>
        <family val="2"/>
      </rPr>
      <t>David Ferreira</t>
    </r>
  </si>
  <si>
    <r>
      <t> </t>
    </r>
    <r>
      <rPr>
        <sz val="8"/>
        <color rgb="FF0645AD"/>
        <rFont val="Arial"/>
        <family val="2"/>
      </rPr>
      <t>Atlético Paranaense</t>
    </r>
  </si>
  <si>
    <t>2009–2013</t>
  </si>
  <si>
    <r>
      <t> </t>
    </r>
    <r>
      <rPr>
        <sz val="8"/>
        <color rgb="FF0645AD"/>
        <rFont val="Arial"/>
        <family val="2"/>
      </rPr>
      <t>Fabián Castillo</t>
    </r>
  </si>
  <si>
    <r>
      <t> </t>
    </r>
    <r>
      <rPr>
        <sz val="8"/>
        <color rgb="FF0645AD"/>
        <rFont val="Arial"/>
        <family val="2"/>
      </rPr>
      <t>Deportivo Cali</t>
    </r>
  </si>
  <si>
    <t>2011–2015</t>
  </si>
  <si>
    <r>
      <t> </t>
    </r>
    <r>
      <rPr>
        <sz val="8"/>
        <color rgb="FF0645AD"/>
        <rFont val="Arial"/>
        <family val="2"/>
      </rPr>
      <t>Julian de Guzman</t>
    </r>
  </si>
  <si>
    <r>
      <t> </t>
    </r>
    <r>
      <rPr>
        <sz val="8"/>
        <color rgb="FF0645AD"/>
        <rFont val="Arial"/>
        <family val="2"/>
      </rPr>
      <t>Eric Hassli</t>
    </r>
  </si>
  <si>
    <r>
      <t> </t>
    </r>
    <r>
      <rPr>
        <sz val="8"/>
        <color rgb="FF0645AD"/>
        <rFont val="Arial"/>
        <family val="2"/>
      </rPr>
      <t>Mauro Díaz</t>
    </r>
  </si>
  <si>
    <t>2013–2016</t>
  </si>
  <si>
    <r>
      <t> </t>
    </r>
    <r>
      <rPr>
        <sz val="8"/>
        <color rgb="FF0645AD"/>
        <rFont val="Arial"/>
        <family val="2"/>
      </rPr>
      <t>Andrés Escobar</t>
    </r>
  </si>
  <si>
    <r>
      <t> </t>
    </r>
    <r>
      <rPr>
        <sz val="8"/>
        <color rgb="FF0645AD"/>
        <rFont val="Arial"/>
        <family val="2"/>
      </rPr>
      <t>Dynamo Kyiv</t>
    </r>
  </si>
  <si>
    <r>
      <t> </t>
    </r>
    <r>
      <rPr>
        <sz val="8"/>
        <color rgb="FF0645AD"/>
        <rFont val="Arial"/>
        <family val="2"/>
      </rPr>
      <t>David Texeira</t>
    </r>
  </si>
  <si>
    <r>
      <t> </t>
    </r>
    <r>
      <rPr>
        <sz val="8"/>
        <color rgb="FF0645AD"/>
        <rFont val="Arial"/>
        <family val="2"/>
      </rPr>
      <t>Groningen</t>
    </r>
  </si>
  <si>
    <t>2014–2015</t>
  </si>
  <si>
    <r>
      <t> </t>
    </r>
    <r>
      <rPr>
        <sz val="8"/>
        <color rgb="FF0645AD"/>
        <rFont val="Arial"/>
        <family val="2"/>
      </rPr>
      <t>Carlos Gruezo</t>
    </r>
  </si>
  <si>
    <r>
      <t> </t>
    </r>
    <r>
      <rPr>
        <sz val="8"/>
        <color rgb="FF0645AD"/>
        <rFont val="Arial"/>
        <family val="2"/>
      </rPr>
      <t>VfB Stuttgart</t>
    </r>
  </si>
  <si>
    <r>
      <t> </t>
    </r>
    <r>
      <rPr>
        <sz val="8"/>
        <color rgb="FF0645AD"/>
        <rFont val="Arial"/>
        <family val="2"/>
      </rPr>
      <t>Aníbal Chalá</t>
    </r>
  </si>
  <si>
    <r>
      <t> </t>
    </r>
    <r>
      <rPr>
        <sz val="8"/>
        <color rgb="FF0645AD"/>
        <rFont val="Arial"/>
        <family val="2"/>
      </rPr>
      <t>Cristian Colmán</t>
    </r>
  </si>
  <si>
    <r>
      <t> </t>
    </r>
    <r>
      <rPr>
        <sz val="8"/>
        <color rgb="FF0645AD"/>
        <rFont val="Arial"/>
        <family val="2"/>
      </rPr>
      <t>Nacional Asunción</t>
    </r>
  </si>
  <si>
    <r>
      <t> </t>
    </r>
    <r>
      <rPr>
        <sz val="8"/>
        <color rgb="FF0645AD"/>
        <rFont val="Arial"/>
        <family val="2"/>
      </rPr>
      <t>Santiago Mosquera</t>
    </r>
  </si>
  <si>
    <r>
      <t> </t>
    </r>
    <r>
      <rPr>
        <sz val="8"/>
        <color rgb="FF0645AD"/>
        <rFont val="Arial"/>
        <family val="2"/>
      </rPr>
      <t>Millonarios</t>
    </r>
  </si>
  <si>
    <t>2018–2020</t>
  </si>
  <si>
    <r>
      <t> </t>
    </r>
    <r>
      <rPr>
        <b/>
        <sz val="8"/>
        <color rgb="FF0645AD"/>
        <rFont val="Arial"/>
        <family val="2"/>
      </rPr>
      <t>Bryan Acosta</t>
    </r>
  </si>
  <si>
    <r>
      <t> </t>
    </r>
    <r>
      <rPr>
        <sz val="8"/>
        <color rgb="FF0645AD"/>
        <rFont val="Arial"/>
        <family val="2"/>
      </rPr>
      <t>Tenerife</t>
    </r>
  </si>
  <si>
    <r>
      <t> </t>
    </r>
    <r>
      <rPr>
        <sz val="8"/>
        <color rgb="FF0645AD"/>
        <rFont val="Arial"/>
        <family val="2"/>
      </rPr>
      <t>Pablo Aránguiz</t>
    </r>
  </si>
  <si>
    <r>
      <t> </t>
    </r>
    <r>
      <rPr>
        <sz val="8"/>
        <color rgb="FF0645AD"/>
        <rFont val="Arial"/>
        <family val="2"/>
      </rPr>
      <t>Unión Española</t>
    </r>
  </si>
  <si>
    <r>
      <t> </t>
    </r>
    <r>
      <rPr>
        <b/>
        <sz val="8"/>
        <color rgb="FF0645AD"/>
        <rFont val="Arial"/>
        <family val="2"/>
      </rPr>
      <t>Franco Jara</t>
    </r>
  </si>
  <si>
    <r>
      <t> </t>
    </r>
    <r>
      <rPr>
        <sz val="8"/>
        <color rgb="FF0645AD"/>
        <rFont val="Arial"/>
        <family val="2"/>
      </rPr>
      <t>Pachuca</t>
    </r>
  </si>
  <si>
    <t>D.C. United[edit]</t>
  </si>
  <si>
    <r>
      <t> </t>
    </r>
    <r>
      <rPr>
        <sz val="8"/>
        <color rgb="FF0645AD"/>
        <rFont val="Arial"/>
        <family val="2"/>
      </rPr>
      <t>Luciano Emílio</t>
    </r>
  </si>
  <si>
    <r>
      <t> </t>
    </r>
    <r>
      <rPr>
        <sz val="8"/>
        <color rgb="FF0645AD"/>
        <rFont val="Arial"/>
        <family val="2"/>
      </rPr>
      <t>Olimpia</t>
    </r>
  </si>
  <si>
    <t>2008–2009</t>
  </si>
  <si>
    <r>
      <t> </t>
    </r>
    <r>
      <rPr>
        <sz val="8"/>
        <color rgb="FF0645AD"/>
        <rFont val="Arial"/>
        <family val="2"/>
      </rPr>
      <t>Marcelo Gallardo</t>
    </r>
  </si>
  <si>
    <r>
      <t> </t>
    </r>
    <r>
      <rPr>
        <sz val="8"/>
        <color rgb="FF0645AD"/>
        <rFont val="Arial"/>
        <family val="2"/>
      </rPr>
      <t>Paris Saint-Germain</t>
    </r>
  </si>
  <si>
    <r>
      <t> </t>
    </r>
    <r>
      <rPr>
        <sz val="8"/>
        <color rgb="FF0645AD"/>
        <rFont val="Arial"/>
        <family val="2"/>
      </rPr>
      <t>Branko Bošković</t>
    </r>
  </si>
  <si>
    <r>
      <t> </t>
    </r>
    <r>
      <rPr>
        <sz val="8"/>
        <color rgb="FF0645AD"/>
        <rFont val="Arial"/>
        <family val="2"/>
      </rPr>
      <t>Rapid Wien</t>
    </r>
  </si>
  <si>
    <t>2010–2012</t>
  </si>
  <si>
    <r>
      <t> </t>
    </r>
    <r>
      <rPr>
        <sz val="8"/>
        <color rgb="FF0645AD"/>
        <rFont val="Arial"/>
        <family val="2"/>
      </rPr>
      <t>Dwayne De Rosario</t>
    </r>
  </si>
  <si>
    <r>
      <t> </t>
    </r>
    <r>
      <rPr>
        <sz val="8"/>
        <color rgb="FF0645AD"/>
        <rFont val="Arial"/>
        <family val="2"/>
      </rPr>
      <t>New York Red Bulls</t>
    </r>
  </si>
  <si>
    <t>2011–2013</t>
  </si>
  <si>
    <r>
      <t> </t>
    </r>
    <r>
      <rPr>
        <sz val="8"/>
        <color rgb="FF0645AD"/>
        <rFont val="Arial"/>
        <family val="2"/>
      </rPr>
      <t>Hamdi Salihi</t>
    </r>
  </si>
  <si>
    <r>
      <t> </t>
    </r>
    <r>
      <rPr>
        <sz val="8"/>
        <color rgb="FF0645AD"/>
        <rFont val="Arial"/>
        <family val="2"/>
      </rPr>
      <t>Rafael</t>
    </r>
  </si>
  <si>
    <r>
      <t> </t>
    </r>
    <r>
      <rPr>
        <sz val="8"/>
        <color rgb="FF0645AD"/>
        <rFont val="Arial"/>
        <family val="2"/>
      </rPr>
      <t>Bahia</t>
    </r>
  </si>
  <si>
    <r>
      <t> </t>
    </r>
    <r>
      <rPr>
        <sz val="8"/>
        <color rgb="FF0645AD"/>
        <rFont val="Arial"/>
        <family val="2"/>
      </rPr>
      <t>Eddie Johnson</t>
    </r>
  </si>
  <si>
    <r>
      <t> </t>
    </r>
    <r>
      <rPr>
        <sz val="8"/>
        <color rgb="FF0645AD"/>
        <rFont val="Arial"/>
        <family val="2"/>
      </rPr>
      <t>Fabián Espíndola</t>
    </r>
  </si>
  <si>
    <r>
      <t> </t>
    </r>
    <r>
      <rPr>
        <b/>
        <sz val="8"/>
        <color rgb="FF0645AD"/>
        <rFont val="Arial"/>
        <family val="2"/>
      </rPr>
      <t>Paul Arriola</t>
    </r>
  </si>
  <si>
    <r>
      <t> </t>
    </r>
    <r>
      <rPr>
        <sz val="8"/>
        <color rgb="FF0645AD"/>
        <rFont val="Arial"/>
        <family val="2"/>
      </rPr>
      <t>Wayne Rooney</t>
    </r>
  </si>
  <si>
    <r>
      <t> </t>
    </r>
    <r>
      <rPr>
        <sz val="8"/>
        <color rgb="FF0645AD"/>
        <rFont val="Arial"/>
        <family val="2"/>
      </rPr>
      <t>Lucas Rodríguez</t>
    </r>
  </si>
  <si>
    <r>
      <t> </t>
    </r>
    <r>
      <rPr>
        <sz val="8"/>
        <color rgb="FF0645AD"/>
        <rFont val="Arial"/>
        <family val="2"/>
      </rPr>
      <t>Estudiantes</t>
    </r>
  </si>
  <si>
    <r>
      <t> </t>
    </r>
    <r>
      <rPr>
        <b/>
        <sz val="8"/>
        <color rgb="FF0645AD"/>
        <rFont val="Arial"/>
        <family val="2"/>
      </rPr>
      <t>Edison Flores</t>
    </r>
  </si>
  <si>
    <r>
      <t> </t>
    </r>
    <r>
      <rPr>
        <sz val="8"/>
        <color rgb="FF0645AD"/>
        <rFont val="Arial"/>
        <family val="2"/>
      </rPr>
      <t>Morelia</t>
    </r>
  </si>
  <si>
    <t>Houston Dynamo[edit]</t>
  </si>
  <si>
    <r>
      <t> </t>
    </r>
    <r>
      <rPr>
        <sz val="8"/>
        <color rgb="FF0645AD"/>
        <rFont val="Arial"/>
        <family val="2"/>
      </rPr>
      <t>Luis Ángel Landín</t>
    </r>
  </si>
  <si>
    <r>
      <t> </t>
    </r>
    <r>
      <rPr>
        <sz val="8"/>
        <color rgb="FF0645AD"/>
        <rFont val="Arial"/>
        <family val="2"/>
      </rPr>
      <t>Boniek García</t>
    </r>
  </si>
  <si>
    <r>
      <t> </t>
    </r>
    <r>
      <rPr>
        <sz val="8"/>
        <color rgb="FF0645AD"/>
        <rFont val="Arial"/>
        <family val="2"/>
      </rPr>
      <t>Giles Barnes</t>
    </r>
  </si>
  <si>
    <r>
      <t> </t>
    </r>
    <r>
      <rPr>
        <sz val="8"/>
        <color rgb="FF0645AD"/>
        <rFont val="Arial"/>
        <family val="2"/>
      </rPr>
      <t>Doncaster Rovers</t>
    </r>
  </si>
  <si>
    <t>2012–2016</t>
  </si>
  <si>
    <r>
      <t> </t>
    </r>
    <r>
      <rPr>
        <sz val="8"/>
        <color rgb="FF0645AD"/>
        <rFont val="Arial"/>
        <family val="2"/>
      </rPr>
      <t>Alexander López</t>
    </r>
  </si>
  <si>
    <r>
      <t> </t>
    </r>
    <r>
      <rPr>
        <sz val="8"/>
        <color rgb="FF0645AD"/>
        <rFont val="Arial"/>
        <family val="2"/>
      </rPr>
      <t>DaMarcus Beasley</t>
    </r>
  </si>
  <si>
    <r>
      <t> </t>
    </r>
    <r>
      <rPr>
        <sz val="8"/>
        <color rgb="FF0645AD"/>
        <rFont val="Arial"/>
        <family val="2"/>
      </rPr>
      <t>Puebla</t>
    </r>
  </si>
  <si>
    <t>2014–2016</t>
  </si>
  <si>
    <r>
      <t> </t>
    </r>
    <r>
      <rPr>
        <sz val="8"/>
        <color rgb="FF0645AD"/>
        <rFont val="Arial"/>
        <family val="2"/>
      </rPr>
      <t>Mauro Manotas</t>
    </r>
  </si>
  <si>
    <r>
      <t> </t>
    </r>
    <r>
      <rPr>
        <sz val="8"/>
        <color rgb="FF0645AD"/>
        <rFont val="Arial"/>
        <family val="2"/>
      </rPr>
      <t>Uniautónoma</t>
    </r>
  </si>
  <si>
    <t>2015–2016, 2020</t>
  </si>
  <si>
    <r>
      <t> </t>
    </r>
    <r>
      <rPr>
        <sz val="8"/>
        <color rgb="FF0645AD"/>
        <rFont val="Arial"/>
        <family val="2"/>
      </rPr>
      <t>Alberth Elis</t>
    </r>
  </si>
  <si>
    <r>
      <t> </t>
    </r>
    <r>
      <rPr>
        <sz val="8"/>
        <color rgb="FF0645AD"/>
        <rFont val="Arial"/>
        <family val="2"/>
      </rPr>
      <t>Monterrey</t>
    </r>
  </si>
  <si>
    <t>2017–2020</t>
  </si>
  <si>
    <r>
      <t> </t>
    </r>
    <r>
      <rPr>
        <sz val="8"/>
        <color rgb="FF0645AD"/>
        <rFont val="Arial"/>
        <family val="2"/>
      </rPr>
      <t>Tomás Martínez</t>
    </r>
  </si>
  <si>
    <r>
      <t> </t>
    </r>
    <r>
      <rPr>
        <b/>
        <sz val="8"/>
        <color rgb="FF0645AD"/>
        <rFont val="Arial"/>
        <family val="2"/>
      </rPr>
      <t>Darwin Quintero</t>
    </r>
  </si>
  <si>
    <r>
      <t> </t>
    </r>
    <r>
      <rPr>
        <sz val="8"/>
        <color rgb="FF0645AD"/>
        <rFont val="Arial"/>
        <family val="2"/>
      </rPr>
      <t>Minnesota United</t>
    </r>
  </si>
  <si>
    <r>
      <t> </t>
    </r>
    <r>
      <rPr>
        <b/>
        <sz val="8"/>
        <color rgb="FF0645AD"/>
        <rFont val="Arial"/>
        <family val="2"/>
      </rPr>
      <t>Teenage Hadebe</t>
    </r>
  </si>
  <si>
    <r>
      <t> </t>
    </r>
    <r>
      <rPr>
        <sz val="8"/>
        <color rgb="FF0645AD"/>
        <rFont val="Arial"/>
        <family val="2"/>
      </rPr>
      <t>Yeni Malatyaspor</t>
    </r>
  </si>
  <si>
    <t>Inter Miami CF[edit]</t>
  </si>
  <si>
    <r>
      <t> </t>
    </r>
    <r>
      <rPr>
        <sz val="8"/>
        <color rgb="FF0645AD"/>
        <rFont val="Arial"/>
        <family val="2"/>
      </rPr>
      <t>Matías Pellegrini</t>
    </r>
  </si>
  <si>
    <r>
      <t> </t>
    </r>
    <r>
      <rPr>
        <b/>
        <sz val="8"/>
        <color rgb="FF0645AD"/>
        <rFont val="Arial"/>
        <family val="2"/>
      </rPr>
      <t>Rodolfo Pizarro</t>
    </r>
  </si>
  <si>
    <r>
      <t> </t>
    </r>
    <r>
      <rPr>
        <b/>
        <sz val="8"/>
        <color rgb="FF0645AD"/>
        <rFont val="Arial"/>
        <family val="2"/>
      </rPr>
      <t>Gonzalo Higuaín</t>
    </r>
  </si>
  <si>
    <r>
      <t> </t>
    </r>
    <r>
      <rPr>
        <sz val="8"/>
        <color rgb="FF0645AD"/>
        <rFont val="Arial"/>
        <family val="2"/>
      </rPr>
      <t>Juventus</t>
    </r>
  </si>
  <si>
    <r>
      <t> </t>
    </r>
    <r>
      <rPr>
        <b/>
        <sz val="8"/>
        <color rgb="FF0645AD"/>
        <rFont val="Arial"/>
        <family val="2"/>
      </rPr>
      <t>Blaise Matuidi</t>
    </r>
  </si>
  <si>
    <t>LA Galaxy[edit]</t>
  </si>
  <si>
    <r>
      <t> </t>
    </r>
    <r>
      <rPr>
        <sz val="8"/>
        <color rgb="FF0645AD"/>
        <rFont val="Arial"/>
        <family val="2"/>
      </rPr>
      <t>David Beckham</t>
    </r>
  </si>
  <si>
    <r>
      <t> </t>
    </r>
    <r>
      <rPr>
        <sz val="8"/>
        <color rgb="FF0645AD"/>
        <rFont val="Arial"/>
        <family val="2"/>
      </rPr>
      <t>Real Madrid</t>
    </r>
  </si>
  <si>
    <t>2007–2012</t>
  </si>
  <si>
    <r>
      <t> </t>
    </r>
    <r>
      <rPr>
        <sz val="8"/>
        <color rgb="FF0645AD"/>
        <rFont val="Arial"/>
        <family val="2"/>
      </rPr>
      <t>Landon Donovan</t>
    </r>
  </si>
  <si>
    <r>
      <t> </t>
    </r>
    <r>
      <rPr>
        <sz val="8"/>
        <color rgb="FF0645AD"/>
        <rFont val="Arial"/>
        <family val="2"/>
      </rPr>
      <t>Bayer Leverkusen</t>
    </r>
  </si>
  <si>
    <t>2010–2014</t>
  </si>
  <si>
    <r>
      <t> </t>
    </r>
    <r>
      <rPr>
        <sz val="8"/>
        <color rgb="FF0645AD"/>
        <rFont val="Arial"/>
        <family val="2"/>
      </rPr>
      <t>Robbie Keane</t>
    </r>
  </si>
  <si>
    <r>
      <t> </t>
    </r>
    <r>
      <rPr>
        <sz val="8"/>
        <color rgb="FF0645AD"/>
        <rFont val="Arial"/>
        <family val="2"/>
      </rPr>
      <t>Tottenham Hotspur</t>
    </r>
  </si>
  <si>
    <t>2011–2016</t>
  </si>
  <si>
    <r>
      <t> </t>
    </r>
    <r>
      <rPr>
        <sz val="8"/>
        <color rgb="FF0645AD"/>
        <rFont val="Arial"/>
        <family val="2"/>
      </rPr>
      <t>Omar Gonzalez</t>
    </r>
  </si>
  <si>
    <r>
      <t> </t>
    </r>
    <r>
      <rPr>
        <sz val="8"/>
        <color rgb="FF0645AD"/>
        <rFont val="Arial"/>
        <family val="2"/>
      </rPr>
      <t>University of Maryland</t>
    </r>
  </si>
  <si>
    <r>
      <t> </t>
    </r>
    <r>
      <rPr>
        <sz val="8"/>
        <color rgb="FF0645AD"/>
        <rFont val="Arial"/>
        <family val="2"/>
      </rPr>
      <t>Steven Gerrard</t>
    </r>
  </si>
  <si>
    <r>
      <t> </t>
    </r>
    <r>
      <rPr>
        <sz val="8"/>
        <color rgb="FF0645AD"/>
        <rFont val="Arial"/>
        <family val="2"/>
      </rPr>
      <t>Liverpool</t>
    </r>
  </si>
  <si>
    <r>
      <t> </t>
    </r>
    <r>
      <rPr>
        <sz val="8"/>
        <color rgb="FF0645AD"/>
        <rFont val="Arial"/>
        <family val="2"/>
      </rPr>
      <t>Giovani dos Santos</t>
    </r>
  </si>
  <si>
    <r>
      <t> </t>
    </r>
    <r>
      <rPr>
        <sz val="8"/>
        <color rgb="FF0645AD"/>
        <rFont val="Arial"/>
        <family val="2"/>
      </rPr>
      <t>Villarreal</t>
    </r>
  </si>
  <si>
    <t>2015–2018</t>
  </si>
  <si>
    <r>
      <t> </t>
    </r>
    <r>
      <rPr>
        <sz val="8"/>
        <color rgb="FF0645AD"/>
        <rFont val="Arial"/>
        <family val="2"/>
      </rPr>
      <t>Jelle Van Damme</t>
    </r>
  </si>
  <si>
    <r>
      <t> </t>
    </r>
    <r>
      <rPr>
        <sz val="8"/>
        <color rgb="FF0645AD"/>
        <rFont val="Arial"/>
        <family val="2"/>
      </rPr>
      <t>Standard Liège</t>
    </r>
  </si>
  <si>
    <t>2016–2017[17]</t>
  </si>
  <si>
    <r>
      <t> </t>
    </r>
    <r>
      <rPr>
        <sz val="8"/>
        <color rgb="FF0645AD"/>
        <rFont val="Arial"/>
        <family val="2"/>
      </rPr>
      <t>Romain Alessandrini</t>
    </r>
  </si>
  <si>
    <r>
      <t> </t>
    </r>
    <r>
      <rPr>
        <sz val="8"/>
        <color rgb="FF0645AD"/>
        <rFont val="Arial"/>
        <family val="2"/>
      </rPr>
      <t>Marseille</t>
    </r>
  </si>
  <si>
    <r>
      <t> </t>
    </r>
    <r>
      <rPr>
        <b/>
        <sz val="8"/>
        <color rgb="FF0645AD"/>
        <rFont val="Arial"/>
        <family val="2"/>
      </rPr>
      <t>Jonathan dos Santos</t>
    </r>
  </si>
  <si>
    <r>
      <t> </t>
    </r>
    <r>
      <rPr>
        <sz val="8"/>
        <color rgb="FF0645AD"/>
        <rFont val="Arial"/>
        <family val="2"/>
      </rPr>
      <t>Zlatan Ibrahimović</t>
    </r>
  </si>
  <si>
    <r>
      <t> </t>
    </r>
    <r>
      <rPr>
        <sz val="8"/>
        <color rgb="FF0645AD"/>
        <rFont val="Arial"/>
        <family val="2"/>
      </rPr>
      <t>Cristian Pavón</t>
    </r>
  </si>
  <si>
    <r>
      <t> </t>
    </r>
    <r>
      <rPr>
        <b/>
        <sz val="8"/>
        <color rgb="FF0645AD"/>
        <rFont val="Arial"/>
        <family val="2"/>
      </rPr>
      <t>Javier Hernández</t>
    </r>
  </si>
  <si>
    <r>
      <t> </t>
    </r>
    <r>
      <rPr>
        <sz val="8"/>
        <color rgb="FF0645AD"/>
        <rFont val="Arial"/>
        <family val="2"/>
      </rPr>
      <t>Sevilla</t>
    </r>
  </si>
  <si>
    <r>
      <t> </t>
    </r>
    <r>
      <rPr>
        <b/>
        <sz val="8"/>
        <color rgb="FF0645AD"/>
        <rFont val="Arial"/>
        <family val="2"/>
      </rPr>
      <t>Kévin Cabral</t>
    </r>
  </si>
  <si>
    <r>
      <t> </t>
    </r>
    <r>
      <rPr>
        <sz val="8"/>
        <color rgb="FF0645AD"/>
        <rFont val="Arial"/>
        <family val="2"/>
      </rPr>
      <t>Valenciennes</t>
    </r>
  </si>
  <si>
    <t>Los Angeles FC[edit]</t>
  </si>
  <si>
    <r>
      <t> </t>
    </r>
    <r>
      <rPr>
        <b/>
        <sz val="8"/>
        <color rgb="FF0645AD"/>
        <rFont val="Arial"/>
        <family val="2"/>
      </rPr>
      <t>Carlos Vela</t>
    </r>
  </si>
  <si>
    <r>
      <t> </t>
    </r>
    <r>
      <rPr>
        <sz val="8"/>
        <color rgb="FF0645AD"/>
        <rFont val="Arial"/>
        <family val="2"/>
      </rPr>
      <t>Real Sociedad</t>
    </r>
  </si>
  <si>
    <r>
      <t> </t>
    </r>
    <r>
      <rPr>
        <sz val="8"/>
        <color rgb="FF0645AD"/>
        <rFont val="Arial"/>
        <family val="2"/>
      </rPr>
      <t>Diego Rossi</t>
    </r>
  </si>
  <si>
    <r>
      <t> </t>
    </r>
    <r>
      <rPr>
        <sz val="8"/>
        <color rgb="FF0645AD"/>
        <rFont val="Arial"/>
        <family val="2"/>
      </rPr>
      <t>Peñarol</t>
    </r>
  </si>
  <si>
    <t>2018–2021</t>
  </si>
  <si>
    <r>
      <t> </t>
    </r>
    <r>
      <rPr>
        <sz val="8"/>
        <color rgb="FF0645AD"/>
        <rFont val="Arial"/>
        <family val="2"/>
      </rPr>
      <t>André Horta</t>
    </r>
  </si>
  <si>
    <r>
      <t> </t>
    </r>
    <r>
      <rPr>
        <sz val="8"/>
        <color rgb="FF0645AD"/>
        <rFont val="Arial"/>
        <family val="2"/>
      </rPr>
      <t>Benfica</t>
    </r>
  </si>
  <si>
    <r>
      <t> </t>
    </r>
    <r>
      <rPr>
        <sz val="8"/>
        <color rgb="FF0645AD"/>
        <rFont val="Arial"/>
        <family val="2"/>
      </rPr>
      <t>Brian Rodríguez</t>
    </r>
  </si>
  <si>
    <t>Minnesota United FC[edit]</t>
  </si>
  <si>
    <r>
      <t> </t>
    </r>
    <r>
      <rPr>
        <sz val="8"/>
        <color rgb="FF0645AD"/>
        <rFont val="Arial"/>
        <family val="2"/>
      </rPr>
      <t>Darwin Quintero</t>
    </r>
  </si>
  <si>
    <r>
      <t> </t>
    </r>
    <r>
      <rPr>
        <sz val="8"/>
        <color rgb="FF0645AD"/>
        <rFont val="Arial"/>
        <family val="2"/>
      </rPr>
      <t>Ángelo Rodríguez</t>
    </r>
  </si>
  <si>
    <r>
      <t> </t>
    </r>
    <r>
      <rPr>
        <sz val="8"/>
        <color rgb="FF0645AD"/>
        <rFont val="Arial"/>
        <family val="2"/>
      </rPr>
      <t>Deportes Tolima</t>
    </r>
  </si>
  <si>
    <r>
      <t> </t>
    </r>
    <r>
      <rPr>
        <b/>
        <sz val="8"/>
        <color rgb="FF0645AD"/>
        <rFont val="Arial"/>
        <family val="2"/>
      </rPr>
      <t>Ján Greguš</t>
    </r>
  </si>
  <si>
    <r>
      <t> </t>
    </r>
    <r>
      <rPr>
        <sz val="8"/>
        <color rgb="FF0645AD"/>
        <rFont val="Arial"/>
        <family val="2"/>
      </rPr>
      <t>Copenhagen</t>
    </r>
  </si>
  <si>
    <r>
      <t> </t>
    </r>
    <r>
      <rPr>
        <sz val="8"/>
        <color rgb="FF0645AD"/>
        <rFont val="Arial"/>
        <family val="2"/>
      </rPr>
      <t>Thomás Chacón</t>
    </r>
  </si>
  <si>
    <r>
      <t> </t>
    </r>
    <r>
      <rPr>
        <b/>
        <sz val="8"/>
        <color rgb="FF0645AD"/>
        <rFont val="Arial"/>
        <family val="2"/>
      </rPr>
      <t>Emanuel Reynoso</t>
    </r>
  </si>
  <si>
    <r>
      <t> </t>
    </r>
    <r>
      <rPr>
        <b/>
        <sz val="8"/>
        <color rgb="FF0645AD"/>
        <rFont val="Arial"/>
        <family val="2"/>
      </rPr>
      <t>Adrien Hunou</t>
    </r>
  </si>
  <si>
    <r>
      <t> </t>
    </r>
    <r>
      <rPr>
        <sz val="8"/>
        <color rgb="FF0645AD"/>
        <rFont val="Arial"/>
        <family val="2"/>
      </rPr>
      <t>Rennes</t>
    </r>
  </si>
  <si>
    <t>CF Montréal[edit]</t>
  </si>
  <si>
    <r>
      <t> </t>
    </r>
    <r>
      <rPr>
        <sz val="8"/>
        <color rgb="FF0645AD"/>
        <rFont val="Arial"/>
        <family val="2"/>
      </rPr>
      <t>Marco Di Vaio</t>
    </r>
  </si>
  <si>
    <r>
      <t> </t>
    </r>
    <r>
      <rPr>
        <sz val="8"/>
        <color rgb="FF0645AD"/>
        <rFont val="Arial"/>
        <family val="2"/>
      </rPr>
      <t>Bologna</t>
    </r>
  </si>
  <si>
    <r>
      <t> </t>
    </r>
    <r>
      <rPr>
        <sz val="8"/>
        <color rgb="FF0645AD"/>
        <rFont val="Arial"/>
        <family val="2"/>
      </rPr>
      <t>Hernán Bernardello</t>
    </r>
  </si>
  <si>
    <r>
      <t> </t>
    </r>
    <r>
      <rPr>
        <sz val="8"/>
        <color rgb="FF0645AD"/>
        <rFont val="Arial"/>
        <family val="2"/>
      </rPr>
      <t>Almería</t>
    </r>
  </si>
  <si>
    <r>
      <t> </t>
    </r>
    <r>
      <rPr>
        <sz val="8"/>
        <color rgb="FF0645AD"/>
        <rFont val="Arial"/>
        <family val="2"/>
      </rPr>
      <t>Ignacio Piatti</t>
    </r>
  </si>
  <si>
    <t>2014–2019</t>
  </si>
  <si>
    <r>
      <t> </t>
    </r>
    <r>
      <rPr>
        <sz val="8"/>
        <color rgb="FF0645AD"/>
        <rFont val="Arial"/>
        <family val="2"/>
      </rPr>
      <t>Didier Drogba</t>
    </r>
  </si>
  <si>
    <r>
      <t> </t>
    </r>
    <r>
      <rPr>
        <sz val="8"/>
        <color rgb="FF0645AD"/>
        <rFont val="Arial"/>
        <family val="2"/>
      </rPr>
      <t>Chelsea</t>
    </r>
  </si>
  <si>
    <r>
      <t> </t>
    </r>
    <r>
      <rPr>
        <sz val="8"/>
        <color rgb="FF0645AD"/>
        <rFont val="Arial"/>
        <family val="2"/>
      </rPr>
      <t>Lucas Ontivero</t>
    </r>
  </si>
  <si>
    <r>
      <t> </t>
    </r>
    <r>
      <rPr>
        <sz val="8"/>
        <color rgb="FF0645AD"/>
        <rFont val="Arial"/>
        <family val="2"/>
      </rPr>
      <t>Galatasaray</t>
    </r>
  </si>
  <si>
    <r>
      <t> </t>
    </r>
    <r>
      <rPr>
        <sz val="8"/>
        <color rgb="FF0645AD"/>
        <rFont val="Arial"/>
        <family val="2"/>
      </rPr>
      <t>Blerim Džemaili</t>
    </r>
  </si>
  <si>
    <r>
      <t> </t>
    </r>
    <r>
      <rPr>
        <sz val="8"/>
        <color rgb="FF0645AD"/>
        <rFont val="Arial"/>
        <family val="2"/>
      </rPr>
      <t>Saphir Taïder</t>
    </r>
  </si>
  <si>
    <r>
      <t> </t>
    </r>
    <r>
      <rPr>
        <b/>
        <sz val="8"/>
        <color rgb="FF0645AD"/>
        <rFont val="Arial"/>
        <family val="2"/>
      </rPr>
      <t>Victor Wanyama</t>
    </r>
  </si>
  <si>
    <r>
      <t> </t>
    </r>
    <r>
      <rPr>
        <b/>
        <sz val="8"/>
        <color rgb="FF0645AD"/>
        <rFont val="Arial"/>
        <family val="2"/>
      </rPr>
      <t>Aljaž Struna</t>
    </r>
  </si>
  <si>
    <r>
      <t> </t>
    </r>
    <r>
      <rPr>
        <sz val="8"/>
        <color rgb="FF0645AD"/>
        <rFont val="Arial"/>
        <family val="2"/>
      </rPr>
      <t>Houston Dynamo</t>
    </r>
  </si>
  <si>
    <r>
      <t> </t>
    </r>
    <r>
      <rPr>
        <b/>
        <sz val="8"/>
        <color rgb="FF0645AD"/>
        <rFont val="Arial"/>
        <family val="2"/>
      </rPr>
      <t>Djordje Mihailovic</t>
    </r>
  </si>
  <si>
    <r>
      <t> </t>
    </r>
    <r>
      <rPr>
        <sz val="8"/>
        <color rgb="FF0645AD"/>
        <rFont val="Arial"/>
        <family val="2"/>
      </rPr>
      <t>Chicago Fire</t>
    </r>
  </si>
  <si>
    <t>Nashville SC[edit]</t>
  </si>
  <si>
    <r>
      <t> </t>
    </r>
    <r>
      <rPr>
        <b/>
        <sz val="8"/>
        <color rgb="FF0645AD"/>
        <rFont val="Arial"/>
        <family val="2"/>
      </rPr>
      <t>Hany Mukhtar</t>
    </r>
    <r>
      <rPr>
        <vertAlign val="superscript"/>
        <sz val="7"/>
        <color rgb="FF0645AD"/>
        <rFont val="Arial"/>
        <family val="2"/>
      </rPr>
      <t>[18]</t>
    </r>
  </si>
  <si>
    <r>
      <t> </t>
    </r>
    <r>
      <rPr>
        <sz val="8"/>
        <color rgb="FF0645AD"/>
        <rFont val="Arial"/>
        <family val="2"/>
      </rPr>
      <t>Brøndby IF</t>
    </r>
  </si>
  <si>
    <r>
      <t> </t>
    </r>
    <r>
      <rPr>
        <sz val="8"/>
        <color rgb="FF0645AD"/>
        <rFont val="Arial"/>
        <family val="2"/>
      </rPr>
      <t>Randall Leal</t>
    </r>
  </si>
  <si>
    <r>
      <t> </t>
    </r>
    <r>
      <rPr>
        <sz val="8"/>
        <color rgb="FF0645AD"/>
        <rFont val="Arial"/>
        <family val="2"/>
      </rPr>
      <t>Saprissa</t>
    </r>
  </si>
  <si>
    <r>
      <t> </t>
    </r>
    <r>
      <rPr>
        <b/>
        <sz val="8"/>
        <color rgb="FF0645AD"/>
        <rFont val="Arial"/>
        <family val="2"/>
      </rPr>
      <t>Jhonder Cádiz</t>
    </r>
  </si>
  <si>
    <r>
      <t> </t>
    </r>
    <r>
      <rPr>
        <b/>
        <sz val="8"/>
        <color rgb="FF0645AD"/>
        <rFont val="Arial"/>
        <family val="2"/>
      </rPr>
      <t>Aké Loba</t>
    </r>
  </si>
  <si>
    <t>New England Revolution[edit]</t>
  </si>
  <si>
    <r>
      <t> </t>
    </r>
    <r>
      <rPr>
        <sz val="8"/>
        <color rgb="FF0645AD"/>
        <rFont val="Arial"/>
        <family val="2"/>
      </rPr>
      <t>Milton Caraglio</t>
    </r>
  </si>
  <si>
    <r>
      <t> </t>
    </r>
    <r>
      <rPr>
        <sz val="8"/>
        <color rgb="FF0645AD"/>
        <rFont val="Arial"/>
        <family val="2"/>
      </rPr>
      <t>Rosario Central</t>
    </r>
  </si>
  <si>
    <r>
      <t> </t>
    </r>
    <r>
      <rPr>
        <sz val="8"/>
        <color rgb="FF0645AD"/>
        <rFont val="Arial"/>
        <family val="2"/>
      </rPr>
      <t>New York Freedom</t>
    </r>
  </si>
  <si>
    <r>
      <t> </t>
    </r>
    <r>
      <rPr>
        <sz val="8"/>
        <color rgb="FF0645AD"/>
        <rFont val="Arial"/>
        <family val="2"/>
      </rPr>
      <t>Jerry Bengtson</t>
    </r>
  </si>
  <si>
    <r>
      <t> </t>
    </r>
    <r>
      <rPr>
        <sz val="8"/>
        <color rgb="FF0645AD"/>
        <rFont val="Arial"/>
        <family val="2"/>
      </rPr>
      <t>Motagua</t>
    </r>
  </si>
  <si>
    <r>
      <t> </t>
    </r>
    <r>
      <rPr>
        <sz val="8"/>
        <color rgb="FF0645AD"/>
        <rFont val="Arial"/>
        <family val="2"/>
      </rPr>
      <t>Jermaine Jones</t>
    </r>
  </si>
  <si>
    <r>
      <t> </t>
    </r>
    <r>
      <rPr>
        <sz val="8"/>
        <color rgb="FF0645AD"/>
        <rFont val="Arial"/>
        <family val="2"/>
      </rPr>
      <t>Beşiktaş</t>
    </r>
  </si>
  <si>
    <r>
      <t> </t>
    </r>
    <r>
      <rPr>
        <sz val="8"/>
        <color rgb="FF0645AD"/>
        <rFont val="Arial"/>
        <family val="2"/>
      </rPr>
      <t>José Gonçalves</t>
    </r>
  </si>
  <si>
    <r>
      <t> </t>
    </r>
    <r>
      <rPr>
        <sz val="8"/>
        <color rgb="FF0645AD"/>
        <rFont val="Arial"/>
        <family val="2"/>
      </rPr>
      <t>Sion</t>
    </r>
  </si>
  <si>
    <r>
      <t> </t>
    </r>
    <r>
      <rPr>
        <sz val="8"/>
        <color rgb="FF0645AD"/>
        <rFont val="Arial"/>
        <family val="2"/>
      </rPr>
      <t>Xavier Kouassi</t>
    </r>
  </si>
  <si>
    <t>2016–2017</t>
  </si>
  <si>
    <r>
      <t> </t>
    </r>
    <r>
      <rPr>
        <sz val="8"/>
        <color rgb="FF0645AD"/>
        <rFont val="Arial"/>
        <family val="2"/>
      </rPr>
      <t>Columbus Crew SC</t>
    </r>
  </si>
  <si>
    <r>
      <t> </t>
    </r>
    <r>
      <rPr>
        <sz val="8"/>
        <color rgb="FF0645AD"/>
        <rFont val="Arial"/>
        <family val="2"/>
      </rPr>
      <t>Claude Dielna</t>
    </r>
  </si>
  <si>
    <r>
      <t> </t>
    </r>
    <r>
      <rPr>
        <sz val="8"/>
        <color rgb="FF0645AD"/>
        <rFont val="Arial"/>
        <family val="2"/>
      </rPr>
      <t>Sheffield Wednesday</t>
    </r>
  </si>
  <si>
    <r>
      <t> </t>
    </r>
    <r>
      <rPr>
        <b/>
        <sz val="8"/>
        <color rgb="FF0645AD"/>
        <rFont val="Arial"/>
        <family val="2"/>
      </rPr>
      <t>Carles Gil</t>
    </r>
  </si>
  <si>
    <r>
      <t> </t>
    </r>
    <r>
      <rPr>
        <sz val="8"/>
        <color rgb="FF0645AD"/>
        <rFont val="Arial"/>
        <family val="2"/>
      </rPr>
      <t>Deportivo La Coruña</t>
    </r>
  </si>
  <si>
    <r>
      <t> </t>
    </r>
    <r>
      <rPr>
        <b/>
        <sz val="8"/>
        <color rgb="FF0645AD"/>
        <rFont val="Arial"/>
        <family val="2"/>
      </rPr>
      <t>Gustavo Bou</t>
    </r>
  </si>
  <si>
    <r>
      <t> </t>
    </r>
    <r>
      <rPr>
        <b/>
        <sz val="8"/>
        <color rgb="FF0645AD"/>
        <rFont val="Arial"/>
        <family val="2"/>
      </rPr>
      <t>Adam Buksa</t>
    </r>
  </si>
  <si>
    <r>
      <t> </t>
    </r>
    <r>
      <rPr>
        <sz val="8"/>
        <color rgb="FF0645AD"/>
        <rFont val="Arial"/>
        <family val="2"/>
      </rPr>
      <t>Pogoń Szczecin</t>
    </r>
  </si>
  <si>
    <t>New York City FC[edit]</t>
  </si>
  <si>
    <r>
      <t> </t>
    </r>
    <r>
      <rPr>
        <sz val="8"/>
        <color rgb="FF0645AD"/>
        <rFont val="Arial"/>
        <family val="2"/>
      </rPr>
      <t>David Villa</t>
    </r>
  </si>
  <si>
    <r>
      <t> </t>
    </r>
    <r>
      <rPr>
        <sz val="8"/>
        <color rgb="FF0645AD"/>
        <rFont val="Arial"/>
        <family val="2"/>
      </rPr>
      <t>Atlético Madrid</t>
    </r>
  </si>
  <si>
    <t>2014–2018</t>
  </si>
  <si>
    <r>
      <t> </t>
    </r>
    <r>
      <rPr>
        <sz val="8"/>
        <color rgb="FF0645AD"/>
        <rFont val="Arial"/>
        <family val="2"/>
      </rPr>
      <t>Frank Lampard</t>
    </r>
  </si>
  <si>
    <r>
      <t> </t>
    </r>
    <r>
      <rPr>
        <sz val="8"/>
        <color rgb="FF0645AD"/>
        <rFont val="Arial"/>
        <family val="2"/>
      </rPr>
      <t>Manchester City</t>
    </r>
  </si>
  <si>
    <r>
      <t> </t>
    </r>
    <r>
      <rPr>
        <sz val="8"/>
        <color rgb="FF0645AD"/>
        <rFont val="Arial"/>
        <family val="2"/>
      </rPr>
      <t>Andrea Pirlo</t>
    </r>
  </si>
  <si>
    <r>
      <t> </t>
    </r>
    <r>
      <rPr>
        <b/>
        <sz val="8"/>
        <color rgb="FF0645AD"/>
        <rFont val="Arial"/>
        <family val="2"/>
      </rPr>
      <t>Maximiliano Moralez</t>
    </r>
  </si>
  <si>
    <r>
      <t> </t>
    </r>
    <r>
      <rPr>
        <sz val="8"/>
        <color rgb="FF0645AD"/>
        <rFont val="Arial"/>
        <family val="2"/>
      </rPr>
      <t>León</t>
    </r>
  </si>
  <si>
    <r>
      <t> </t>
    </r>
    <r>
      <rPr>
        <b/>
        <sz val="8"/>
        <color rgb="FF0645AD"/>
        <rFont val="Arial"/>
        <family val="2"/>
      </rPr>
      <t>Jesús Medina</t>
    </r>
  </si>
  <si>
    <r>
      <t> </t>
    </r>
    <r>
      <rPr>
        <sz val="8"/>
        <color rgb="FF0645AD"/>
        <rFont val="Arial"/>
        <family val="2"/>
      </rPr>
      <t>Libertad</t>
    </r>
  </si>
  <si>
    <r>
      <t> </t>
    </r>
    <r>
      <rPr>
        <sz val="8"/>
        <color rgb="FF0645AD"/>
        <rFont val="Arial"/>
        <family val="2"/>
      </rPr>
      <t>Alexandru Mitriță</t>
    </r>
  </si>
  <si>
    <r>
      <t> </t>
    </r>
    <r>
      <rPr>
        <sz val="8"/>
        <color rgb="FF0645AD"/>
        <rFont val="Arial"/>
        <family val="2"/>
      </rPr>
      <t>Universitatea Craiova</t>
    </r>
  </si>
  <si>
    <r>
      <t> </t>
    </r>
    <r>
      <rPr>
        <b/>
        <sz val="8"/>
        <color rgb="FF0645AD"/>
        <rFont val="Arial"/>
        <family val="2"/>
      </rPr>
      <t>Talles Magno</t>
    </r>
  </si>
  <si>
    <r>
      <t> </t>
    </r>
    <r>
      <rPr>
        <sz val="8"/>
        <color rgb="FF0645AD"/>
        <rFont val="Arial"/>
        <family val="2"/>
      </rPr>
      <t>Vasco da Gama</t>
    </r>
  </si>
  <si>
    <t>New York Red Bulls[edit]</t>
  </si>
  <si>
    <r>
      <t> </t>
    </r>
    <r>
      <rPr>
        <sz val="8"/>
        <color rgb="FF0645AD"/>
        <rFont val="Arial"/>
        <family val="2"/>
      </rPr>
      <t>Claudio Reyna</t>
    </r>
  </si>
  <si>
    <t>2007–2008</t>
  </si>
  <si>
    <r>
      <t> </t>
    </r>
    <r>
      <rPr>
        <sz val="8"/>
        <color rgb="FF0645AD"/>
        <rFont val="Arial"/>
        <family val="2"/>
      </rPr>
      <t>Aston Villa</t>
    </r>
  </si>
  <si>
    <t>2007–2010</t>
  </si>
  <si>
    <r>
      <t> </t>
    </r>
    <r>
      <rPr>
        <sz val="8"/>
        <color rgb="FF0645AD"/>
        <rFont val="Arial"/>
        <family val="2"/>
      </rPr>
      <t>Thierry Henry</t>
    </r>
  </si>
  <si>
    <r>
      <t> </t>
    </r>
    <r>
      <rPr>
        <sz val="8"/>
        <color rgb="FF0645AD"/>
        <rFont val="Arial"/>
        <family val="2"/>
      </rPr>
      <t>Barcelona</t>
    </r>
  </si>
  <si>
    <r>
      <t> </t>
    </r>
    <r>
      <rPr>
        <sz val="8"/>
        <color rgb="FF0645AD"/>
        <rFont val="Arial"/>
        <family val="2"/>
      </rPr>
      <t>Rafael Márquez</t>
    </r>
  </si>
  <si>
    <r>
      <t> </t>
    </r>
    <r>
      <rPr>
        <sz val="8"/>
        <color rgb="FF0645AD"/>
        <rFont val="Arial"/>
        <family val="2"/>
      </rPr>
      <t>Frank Rost</t>
    </r>
  </si>
  <si>
    <r>
      <t> </t>
    </r>
    <r>
      <rPr>
        <sz val="8"/>
        <color rgb="FF0645AD"/>
        <rFont val="Arial"/>
        <family val="2"/>
      </rPr>
      <t>Hamburger SV</t>
    </r>
  </si>
  <si>
    <r>
      <t> </t>
    </r>
    <r>
      <rPr>
        <sz val="8"/>
        <color rgb="FF0645AD"/>
        <rFont val="Arial"/>
        <family val="2"/>
      </rPr>
      <t>Tim Cahill</t>
    </r>
  </si>
  <si>
    <r>
      <t> </t>
    </r>
    <r>
      <rPr>
        <sz val="8"/>
        <color rgb="FF0645AD"/>
        <rFont val="Arial"/>
        <family val="2"/>
      </rPr>
      <t>Bradley Wright-Phillips</t>
    </r>
  </si>
  <si>
    <r>
      <t> </t>
    </r>
    <r>
      <rPr>
        <sz val="8"/>
        <color rgb="FF0645AD"/>
        <rFont val="Arial"/>
        <family val="2"/>
      </rPr>
      <t>Charlton Athletic</t>
    </r>
  </si>
  <si>
    <t>2015–2016, 2017–2019</t>
  </si>
  <si>
    <r>
      <t> </t>
    </r>
    <r>
      <rPr>
        <sz val="8"/>
        <color rgb="FF0645AD"/>
        <rFont val="Arial"/>
        <family val="2"/>
      </rPr>
      <t>Gonzalo Verón</t>
    </r>
  </si>
  <si>
    <r>
      <t> </t>
    </r>
    <r>
      <rPr>
        <sz val="8"/>
        <color rgb="FF0645AD"/>
        <rFont val="Arial"/>
        <family val="2"/>
      </rPr>
      <t>Sacha Kljestan</t>
    </r>
  </si>
  <si>
    <r>
      <t> </t>
    </r>
    <r>
      <rPr>
        <sz val="8"/>
        <color rgb="FF0645AD"/>
        <rFont val="Arial"/>
        <family val="2"/>
      </rPr>
      <t>Anderlecht</t>
    </r>
  </si>
  <si>
    <r>
      <t> </t>
    </r>
    <r>
      <rPr>
        <sz val="8"/>
        <color rgb="FF0645AD"/>
        <rFont val="Arial"/>
        <family val="2"/>
      </rPr>
      <t>Omer Damari</t>
    </r>
  </si>
  <si>
    <r>
      <t> </t>
    </r>
    <r>
      <rPr>
        <sz val="8"/>
        <color rgb="FF0645AD"/>
        <rFont val="Arial"/>
        <family val="2"/>
      </rPr>
      <t>RB Leipzig</t>
    </r>
  </si>
  <si>
    <r>
      <t> </t>
    </r>
    <r>
      <rPr>
        <sz val="8"/>
        <color rgb="FF0645AD"/>
        <rFont val="Arial"/>
        <family val="2"/>
      </rPr>
      <t>Alejandro Romero Gamarra</t>
    </r>
  </si>
  <si>
    <r>
      <t> </t>
    </r>
    <r>
      <rPr>
        <sz val="8"/>
        <color rgb="FF0645AD"/>
        <rFont val="Arial"/>
        <family val="2"/>
      </rPr>
      <t>Huracán</t>
    </r>
  </si>
  <si>
    <r>
      <t> </t>
    </r>
    <r>
      <rPr>
        <sz val="8"/>
        <color rgb="FF0645AD"/>
        <rFont val="Arial"/>
        <family val="2"/>
      </rPr>
      <t>Josh Sims</t>
    </r>
  </si>
  <si>
    <r>
      <t> </t>
    </r>
    <r>
      <rPr>
        <sz val="8"/>
        <color rgb="FF0645AD"/>
        <rFont val="Arial"/>
        <family val="2"/>
      </rPr>
      <t>Southampton</t>
    </r>
  </si>
  <si>
    <r>
      <t> </t>
    </r>
    <r>
      <rPr>
        <b/>
        <sz val="8"/>
        <color rgb="FF0645AD"/>
        <rFont val="Arial"/>
        <family val="2"/>
      </rPr>
      <t>Dru Yearwood</t>
    </r>
  </si>
  <si>
    <r>
      <t> </t>
    </r>
    <r>
      <rPr>
        <sz val="8"/>
        <color rgb="FF0645AD"/>
        <rFont val="Arial"/>
        <family val="2"/>
      </rPr>
      <t>Brentford</t>
    </r>
  </si>
  <si>
    <r>
      <t> </t>
    </r>
    <r>
      <rPr>
        <b/>
        <sz val="8"/>
        <color rgb="FF0645AD"/>
        <rFont val="Arial"/>
        <family val="2"/>
      </rPr>
      <t>Patryk Klimala</t>
    </r>
  </si>
  <si>
    <r>
      <t> </t>
    </r>
    <r>
      <rPr>
        <sz val="8"/>
        <color rgb="FF0645AD"/>
        <rFont val="Arial"/>
        <family val="2"/>
      </rPr>
      <t>Celtic</t>
    </r>
  </si>
  <si>
    <t>Orlando City SC[edit]</t>
  </si>
  <si>
    <r>
      <t> </t>
    </r>
    <r>
      <rPr>
        <sz val="8"/>
        <color rgb="FF0645AD"/>
        <rFont val="Arial"/>
        <family val="2"/>
      </rPr>
      <t>Kaká</t>
    </r>
  </si>
  <si>
    <r>
      <t> </t>
    </r>
    <r>
      <rPr>
        <sz val="8"/>
        <color rgb="FF0645AD"/>
        <rFont val="Arial"/>
        <family val="2"/>
      </rPr>
      <t>Milan</t>
    </r>
  </si>
  <si>
    <t>2014–2017</t>
  </si>
  <si>
    <r>
      <t> </t>
    </r>
    <r>
      <rPr>
        <sz val="8"/>
        <color rgb="FF0645AD"/>
        <rFont val="Arial"/>
        <family val="2"/>
      </rPr>
      <t>Carlos Rivas</t>
    </r>
  </si>
  <si>
    <r>
      <t> </t>
    </r>
    <r>
      <rPr>
        <sz val="8"/>
        <color rgb="FF0645AD"/>
        <rFont val="Arial"/>
        <family val="2"/>
      </rPr>
      <t>Bryan Róchez</t>
    </r>
  </si>
  <si>
    <r>
      <t> </t>
    </r>
    <r>
      <rPr>
        <sz val="8"/>
        <color rgb="FF0645AD"/>
        <rFont val="Arial"/>
        <family val="2"/>
      </rPr>
      <t>Real España</t>
    </r>
  </si>
  <si>
    <r>
      <t> </t>
    </r>
    <r>
      <rPr>
        <sz val="8"/>
        <color rgb="FF0645AD"/>
        <rFont val="Arial"/>
        <family val="2"/>
      </rPr>
      <t>Matías Pérez García</t>
    </r>
  </si>
  <si>
    <r>
      <t> </t>
    </r>
    <r>
      <rPr>
        <sz val="8"/>
        <color rgb="FF0645AD"/>
        <rFont val="Arial"/>
        <family val="2"/>
      </rPr>
      <t>San Jose Earthquakes</t>
    </r>
  </si>
  <si>
    <r>
      <t> </t>
    </r>
    <r>
      <rPr>
        <sz val="8"/>
        <color rgb="FF0645AD"/>
        <rFont val="Arial"/>
        <family val="2"/>
      </rPr>
      <t>Vancouver Whitecaps FC</t>
    </r>
  </si>
  <si>
    <r>
      <t> </t>
    </r>
    <r>
      <rPr>
        <sz val="8"/>
        <color rgb="FF0645AD"/>
        <rFont val="Arial"/>
        <family val="2"/>
      </rPr>
      <t>Yoshimar Yotún</t>
    </r>
  </si>
  <si>
    <r>
      <t> </t>
    </r>
    <r>
      <rPr>
        <sz val="8"/>
        <color rgb="FF0645AD"/>
        <rFont val="Arial"/>
        <family val="2"/>
      </rPr>
      <t>Malmö FF</t>
    </r>
  </si>
  <si>
    <r>
      <t> </t>
    </r>
    <r>
      <rPr>
        <sz val="8"/>
        <color rgb="FF0645AD"/>
        <rFont val="Arial"/>
        <family val="2"/>
      </rPr>
      <t>Dom Dwyer</t>
    </r>
  </si>
  <si>
    <r>
      <t> </t>
    </r>
    <r>
      <rPr>
        <sz val="8"/>
        <color rgb="FF0645AD"/>
        <rFont val="Arial"/>
        <family val="2"/>
      </rPr>
      <t>Sporting Kansas City</t>
    </r>
  </si>
  <si>
    <r>
      <t> </t>
    </r>
    <r>
      <rPr>
        <sz val="8"/>
        <color rgb="FF0645AD"/>
        <rFont val="Arial"/>
        <family val="2"/>
      </rPr>
      <t>Josué Colmán</t>
    </r>
  </si>
  <si>
    <r>
      <t> </t>
    </r>
    <r>
      <rPr>
        <sz val="8"/>
        <color rgb="FF0645AD"/>
        <rFont val="Arial"/>
        <family val="2"/>
      </rPr>
      <t>Cerro Porteño</t>
    </r>
  </si>
  <si>
    <r>
      <t> </t>
    </r>
    <r>
      <rPr>
        <b/>
        <sz val="8"/>
        <color rgb="FF0645AD"/>
        <rFont val="Arial"/>
        <family val="2"/>
      </rPr>
      <t>Nani</t>
    </r>
  </si>
  <si>
    <r>
      <t> </t>
    </r>
    <r>
      <rPr>
        <sz val="8"/>
        <color rgb="FF0645AD"/>
        <rFont val="Arial"/>
        <family val="2"/>
      </rPr>
      <t>Sporting CP</t>
    </r>
  </si>
  <si>
    <r>
      <t> </t>
    </r>
    <r>
      <rPr>
        <b/>
        <sz val="8"/>
        <color rgb="FF0645AD"/>
        <rFont val="Arial"/>
        <family val="2"/>
      </rPr>
      <t>Mauricio Pereyra</t>
    </r>
  </si>
  <si>
    <t>Philadelphia Union[edit]</t>
  </si>
  <si>
    <r>
      <t> </t>
    </r>
    <r>
      <rPr>
        <sz val="8"/>
        <color rgb="FF0645AD"/>
        <rFont val="Arial"/>
        <family val="2"/>
      </rPr>
      <t>Freddy Adu</t>
    </r>
  </si>
  <si>
    <r>
      <t> </t>
    </r>
    <r>
      <rPr>
        <sz val="8"/>
        <color rgb="FF0645AD"/>
        <rFont val="Arial"/>
        <family val="2"/>
      </rPr>
      <t>Kléberson</t>
    </r>
  </si>
  <si>
    <r>
      <t> </t>
    </r>
    <r>
      <rPr>
        <sz val="8"/>
        <color rgb="FF0645AD"/>
        <rFont val="Arial"/>
        <family val="2"/>
      </rPr>
      <t>Cristian Maidana</t>
    </r>
  </si>
  <si>
    <r>
      <t> </t>
    </r>
    <r>
      <rPr>
        <sz val="8"/>
        <color rgb="FF0645AD"/>
        <rFont val="Arial"/>
        <family val="2"/>
      </rPr>
      <t>Rangers de Talca</t>
    </r>
  </si>
  <si>
    <r>
      <t> </t>
    </r>
    <r>
      <rPr>
        <sz val="8"/>
        <color rgb="FF0645AD"/>
        <rFont val="Arial"/>
        <family val="2"/>
      </rPr>
      <t>Maurice Edu</t>
    </r>
  </si>
  <si>
    <r>
      <t> </t>
    </r>
    <r>
      <rPr>
        <sz val="8"/>
        <color rgb="FF0645AD"/>
        <rFont val="Arial"/>
        <family val="2"/>
      </rPr>
      <t>Stoke City</t>
    </r>
  </si>
  <si>
    <r>
      <t> </t>
    </r>
    <r>
      <rPr>
        <sz val="8"/>
        <color rgb="FF0645AD"/>
        <rFont val="Arial"/>
        <family val="2"/>
      </rPr>
      <t>Fernando Aristeguieta</t>
    </r>
  </si>
  <si>
    <r>
      <t> </t>
    </r>
    <r>
      <rPr>
        <sz val="8"/>
        <color rgb="FF0645AD"/>
        <rFont val="Arial"/>
        <family val="2"/>
      </rPr>
      <t>Nantes</t>
    </r>
  </si>
  <si>
    <r>
      <t> </t>
    </r>
    <r>
      <rPr>
        <sz val="8"/>
        <color rgb="FF0645AD"/>
        <rFont val="Arial"/>
        <family val="2"/>
      </rPr>
      <t>Alejandro Bedoya</t>
    </r>
  </si>
  <si>
    <r>
      <t> </t>
    </r>
    <r>
      <rPr>
        <sz val="8"/>
        <color rgb="FF0645AD"/>
        <rFont val="Arial"/>
        <family val="2"/>
      </rPr>
      <t>Bořek Dočkal</t>
    </r>
  </si>
  <si>
    <r>
      <t> </t>
    </r>
    <r>
      <rPr>
        <sz val="8"/>
        <color rgb="FF0645AD"/>
        <rFont val="Arial"/>
        <family val="2"/>
      </rPr>
      <t>Henan Jianye</t>
    </r>
  </si>
  <si>
    <r>
      <t> </t>
    </r>
    <r>
      <rPr>
        <sz val="8"/>
        <color rgb="FF0645AD"/>
        <rFont val="Arial"/>
        <family val="2"/>
      </rPr>
      <t>Marco Fabián</t>
    </r>
  </si>
  <si>
    <r>
      <t> </t>
    </r>
    <r>
      <rPr>
        <sz val="8"/>
        <color rgb="FF0645AD"/>
        <rFont val="Arial"/>
        <family val="2"/>
      </rPr>
      <t>Eintracht Frankfurt</t>
    </r>
  </si>
  <si>
    <r>
      <t> </t>
    </r>
    <r>
      <rPr>
        <b/>
        <sz val="8"/>
        <color rgb="FF0645AD"/>
        <rFont val="Arial"/>
        <family val="2"/>
      </rPr>
      <t>Jamiro Monteiro</t>
    </r>
  </si>
  <si>
    <r>
      <t> </t>
    </r>
    <r>
      <rPr>
        <sz val="8"/>
        <color rgb="FF0645AD"/>
        <rFont val="Arial"/>
        <family val="2"/>
      </rPr>
      <t>Metz</t>
    </r>
  </si>
  <si>
    <t>Portland Timbers[edit]</t>
  </si>
  <si>
    <r>
      <t> </t>
    </r>
    <r>
      <rPr>
        <sz val="8"/>
        <color rgb="FF0645AD"/>
        <rFont val="Arial"/>
        <family val="2"/>
      </rPr>
      <t>Diego Chará</t>
    </r>
  </si>
  <si>
    <r>
      <t> </t>
    </r>
    <r>
      <rPr>
        <sz val="8"/>
        <color rgb="FF0645AD"/>
        <rFont val="Arial"/>
        <family val="2"/>
      </rPr>
      <t>Kris Boyd</t>
    </r>
  </si>
  <si>
    <r>
      <t> </t>
    </r>
    <r>
      <rPr>
        <sz val="8"/>
        <color rgb="FF0645AD"/>
        <rFont val="Arial"/>
        <family val="2"/>
      </rPr>
      <t>Eskişehirspor</t>
    </r>
  </si>
  <si>
    <r>
      <t> </t>
    </r>
    <r>
      <rPr>
        <sz val="8"/>
        <color rgb="FF0645AD"/>
        <rFont val="Arial"/>
        <family val="2"/>
      </rPr>
      <t>Diego Valeri</t>
    </r>
  </si>
  <si>
    <t>2013–2019</t>
  </si>
  <si>
    <t>2014–2015, 2016–2018</t>
  </si>
  <si>
    <r>
      <t> </t>
    </r>
    <r>
      <rPr>
        <sz val="8"/>
        <color rgb="FF0645AD"/>
        <rFont val="Arial"/>
        <family val="2"/>
      </rPr>
      <t>Liam Ridgewell</t>
    </r>
  </si>
  <si>
    <r>
      <t> </t>
    </r>
    <r>
      <rPr>
        <sz val="8"/>
        <color rgb="FF0645AD"/>
        <rFont val="Arial"/>
        <family val="2"/>
      </rPr>
      <t>West Bromwich Albion</t>
    </r>
  </si>
  <si>
    <r>
      <t> </t>
    </r>
    <r>
      <rPr>
        <sz val="8"/>
        <color rgb="FF0645AD"/>
        <rFont val="Arial"/>
        <family val="2"/>
      </rPr>
      <t>Lucas Melano</t>
    </r>
  </si>
  <si>
    <t>2015–2016, 2019</t>
  </si>
  <si>
    <r>
      <t> </t>
    </r>
    <r>
      <rPr>
        <b/>
        <sz val="8"/>
        <color rgb="FF0645AD"/>
        <rFont val="Arial"/>
        <family val="2"/>
      </rPr>
      <t>Sebastián Blanco</t>
    </r>
  </si>
  <si>
    <r>
      <t> </t>
    </r>
    <r>
      <rPr>
        <sz val="8"/>
        <color rgb="FF0645AD"/>
        <rFont val="Arial"/>
        <family val="2"/>
      </rPr>
      <t>Brian Fernández</t>
    </r>
  </si>
  <si>
    <r>
      <t> </t>
    </r>
    <r>
      <rPr>
        <sz val="8"/>
        <color rgb="FF0645AD"/>
        <rFont val="Arial"/>
        <family val="2"/>
      </rPr>
      <t>Necaxa</t>
    </r>
  </si>
  <si>
    <r>
      <t> </t>
    </r>
    <r>
      <rPr>
        <b/>
        <sz val="8"/>
        <color rgb="FF0645AD"/>
        <rFont val="Arial"/>
        <family val="2"/>
      </rPr>
      <t>Yimmi Chará</t>
    </r>
  </si>
  <si>
    <r>
      <t> </t>
    </r>
    <r>
      <rPr>
        <sz val="8"/>
        <color rgb="FF0645AD"/>
        <rFont val="Arial"/>
        <family val="2"/>
      </rPr>
      <t>Atlético Mineiro</t>
    </r>
  </si>
  <si>
    <r>
      <t> </t>
    </r>
    <r>
      <rPr>
        <b/>
        <sz val="8"/>
        <color rgb="FF0645AD"/>
        <rFont val="Arial"/>
        <family val="2"/>
      </rPr>
      <t>Jarosław Niezgoda</t>
    </r>
  </si>
  <si>
    <t>Real Salt Lake[edit]</t>
  </si>
  <si>
    <r>
      <t> </t>
    </r>
    <r>
      <rPr>
        <sz val="8"/>
        <color rgb="FF0645AD"/>
        <rFont val="Arial"/>
        <family val="2"/>
      </rPr>
      <t>Álvaro Saborío</t>
    </r>
  </si>
  <si>
    <r>
      <t> </t>
    </r>
    <r>
      <rPr>
        <sz val="8"/>
        <color rgb="FF0645AD"/>
        <rFont val="Arial"/>
        <family val="2"/>
      </rPr>
      <t>Javier Morales</t>
    </r>
  </si>
  <si>
    <r>
      <t> </t>
    </r>
    <r>
      <rPr>
        <sz val="8"/>
        <color rgb="FF0645AD"/>
        <rFont val="Arial"/>
        <family val="2"/>
      </rPr>
      <t>Vecindario</t>
    </r>
  </si>
  <si>
    <r>
      <t> </t>
    </r>
    <r>
      <rPr>
        <sz val="8"/>
        <color rgb="FF0645AD"/>
        <rFont val="Arial"/>
        <family val="2"/>
      </rPr>
      <t>Kyle Beckerman</t>
    </r>
  </si>
  <si>
    <r>
      <t> </t>
    </r>
    <r>
      <rPr>
        <sz val="8"/>
        <color rgb="FF0645AD"/>
        <rFont val="Arial"/>
        <family val="2"/>
      </rPr>
      <t>Colorado Rapids</t>
    </r>
  </si>
  <si>
    <r>
      <t> </t>
    </r>
    <r>
      <rPr>
        <sz val="8"/>
        <color rgb="FF0645AD"/>
        <rFont val="Arial"/>
        <family val="2"/>
      </rPr>
      <t>Joao Plata</t>
    </r>
  </si>
  <si>
    <r>
      <t> </t>
    </r>
    <r>
      <rPr>
        <sz val="8"/>
        <color rgb="FF0645AD"/>
        <rFont val="Arial"/>
        <family val="2"/>
      </rPr>
      <t>Sebastián Jaime</t>
    </r>
  </si>
  <si>
    <r>
      <t> </t>
    </r>
    <r>
      <rPr>
        <sz val="8"/>
        <color rgb="FF0645AD"/>
        <rFont val="Arial"/>
        <family val="2"/>
      </rPr>
      <t>Juan Manuel Martínez</t>
    </r>
  </si>
  <si>
    <r>
      <t> </t>
    </r>
    <r>
      <rPr>
        <sz val="8"/>
        <color rgb="FF0645AD"/>
        <rFont val="Arial"/>
        <family val="2"/>
      </rPr>
      <t>Yura Movsisyan</t>
    </r>
  </si>
  <si>
    <r>
      <t> </t>
    </r>
    <r>
      <rPr>
        <sz val="8"/>
        <color rgb="FF0645AD"/>
        <rFont val="Arial"/>
        <family val="2"/>
      </rPr>
      <t>Spartak Moscow</t>
    </r>
  </si>
  <si>
    <r>
      <t> </t>
    </r>
    <r>
      <rPr>
        <b/>
        <sz val="8"/>
        <color rgb="FF0645AD"/>
        <rFont val="Arial"/>
        <family val="2"/>
      </rPr>
      <t>Albert Rusnák</t>
    </r>
  </si>
  <si>
    <r>
      <t> </t>
    </r>
    <r>
      <rPr>
        <sz val="8"/>
        <color rgb="FF0645AD"/>
        <rFont val="Arial"/>
        <family val="2"/>
      </rPr>
      <t>Jefferson Savarino</t>
    </r>
  </si>
  <si>
    <r>
      <t> </t>
    </r>
    <r>
      <rPr>
        <sz val="8"/>
        <color rgb="FF0645AD"/>
        <rFont val="Arial"/>
        <family val="2"/>
      </rPr>
      <t>Zulia</t>
    </r>
  </si>
  <si>
    <r>
      <t> </t>
    </r>
    <r>
      <rPr>
        <sz val="8"/>
        <color rgb="FF0645AD"/>
        <rFont val="Arial"/>
        <family val="2"/>
      </rPr>
      <t>Sam Johnson</t>
    </r>
  </si>
  <si>
    <r>
      <t> </t>
    </r>
    <r>
      <rPr>
        <sz val="8"/>
        <color rgb="FF0645AD"/>
        <rFont val="Arial"/>
        <family val="2"/>
      </rPr>
      <t>Vålerenga</t>
    </r>
  </si>
  <si>
    <r>
      <t> </t>
    </r>
    <r>
      <rPr>
        <b/>
        <sz val="8"/>
        <color rgb="FF0645AD"/>
        <rFont val="Arial"/>
        <family val="2"/>
      </rPr>
      <t>Jeizon Ramírez</t>
    </r>
  </si>
  <si>
    <r>
      <t> </t>
    </r>
    <r>
      <rPr>
        <sz val="8"/>
        <color rgb="FF0645AD"/>
        <rFont val="Arial"/>
        <family val="2"/>
      </rPr>
      <t>Deportivo Táchira</t>
    </r>
  </si>
  <si>
    <t>San Jose Earthquakes[edit]</t>
  </si>
  <si>
    <r>
      <t> </t>
    </r>
    <r>
      <rPr>
        <sz val="8"/>
        <color rgb="FF0645AD"/>
        <rFont val="Arial"/>
        <family val="2"/>
      </rPr>
      <t>Geovanni</t>
    </r>
  </si>
  <si>
    <r>
      <t> </t>
    </r>
    <r>
      <rPr>
        <sz val="8"/>
        <color rgb="FF0645AD"/>
        <rFont val="Arial"/>
        <family val="2"/>
      </rPr>
      <t>Hull City</t>
    </r>
  </si>
  <si>
    <r>
      <t> </t>
    </r>
    <r>
      <rPr>
        <sz val="8"/>
        <color rgb="FF0645AD"/>
        <rFont val="Arial"/>
        <family val="2"/>
      </rPr>
      <t>Chris Wondolowski</t>
    </r>
  </si>
  <si>
    <r>
      <t> </t>
    </r>
    <r>
      <rPr>
        <sz val="8"/>
        <color rgb="FF0645AD"/>
        <rFont val="Arial"/>
        <family val="2"/>
      </rPr>
      <t>Tigre</t>
    </r>
  </si>
  <si>
    <r>
      <t> </t>
    </r>
    <r>
      <rPr>
        <sz val="8"/>
        <color rgb="FF0645AD"/>
        <rFont val="Arial"/>
        <family val="2"/>
      </rPr>
      <t>Innocent Emeghara</t>
    </r>
  </si>
  <si>
    <r>
      <t> </t>
    </r>
    <r>
      <rPr>
        <sz val="8"/>
        <color rgb="FF0645AD"/>
        <rFont val="Arial"/>
        <family val="2"/>
      </rPr>
      <t>Qarabağ</t>
    </r>
  </si>
  <si>
    <r>
      <t> </t>
    </r>
    <r>
      <rPr>
        <sz val="8"/>
        <color rgb="FF0645AD"/>
        <rFont val="Arial"/>
        <family val="2"/>
      </rPr>
      <t>Simon Dawkins</t>
    </r>
  </si>
  <si>
    <r>
      <t> </t>
    </r>
    <r>
      <rPr>
        <sz val="8"/>
        <color rgb="FF0645AD"/>
        <rFont val="Arial"/>
        <family val="2"/>
      </rPr>
      <t>Derby County</t>
    </r>
  </si>
  <si>
    <r>
      <t> </t>
    </r>
    <r>
      <rPr>
        <sz val="8"/>
        <color rgb="FF0645AD"/>
        <rFont val="Arial"/>
        <family val="2"/>
      </rPr>
      <t>Valeri Qazaishvili</t>
    </r>
  </si>
  <si>
    <r>
      <t> </t>
    </r>
    <r>
      <rPr>
        <sz val="8"/>
        <color rgb="FF0645AD"/>
        <rFont val="Arial"/>
        <family val="2"/>
      </rPr>
      <t>Vitesse</t>
    </r>
  </si>
  <si>
    <r>
      <t> </t>
    </r>
    <r>
      <rPr>
        <sz val="8"/>
        <color rgb="FF0645AD"/>
        <rFont val="Arial"/>
        <family val="2"/>
      </rPr>
      <t>Magnus Eriksson</t>
    </r>
  </si>
  <si>
    <r>
      <t> </t>
    </r>
    <r>
      <rPr>
        <sz val="8"/>
        <color rgb="FF0645AD"/>
        <rFont val="Arial"/>
        <family val="2"/>
      </rPr>
      <t>Djurgårdens IF</t>
    </r>
  </si>
  <si>
    <r>
      <t> </t>
    </r>
    <r>
      <rPr>
        <b/>
        <sz val="8"/>
        <color rgb="FF0645AD"/>
        <rFont val="Arial"/>
        <family val="2"/>
      </rPr>
      <t>Cristian Espinoza</t>
    </r>
  </si>
  <si>
    <t>Seattle Sounders FC[edit]</t>
  </si>
  <si>
    <r>
      <t> </t>
    </r>
    <r>
      <rPr>
        <sz val="8"/>
        <color rgb="FF0645AD"/>
        <rFont val="Arial"/>
        <family val="2"/>
      </rPr>
      <t>West Ham United</t>
    </r>
  </si>
  <si>
    <r>
      <t> </t>
    </r>
    <r>
      <rPr>
        <sz val="8"/>
        <color rgb="FF0645AD"/>
        <rFont val="Arial"/>
        <family val="2"/>
      </rPr>
      <t>Nacional</t>
    </r>
  </si>
  <si>
    <r>
      <t> </t>
    </r>
    <r>
      <rPr>
        <sz val="8"/>
        <color rgb="FF0645AD"/>
        <rFont val="Arial"/>
        <family val="2"/>
      </rPr>
      <t>Blaise Nkufo</t>
    </r>
  </si>
  <si>
    <r>
      <t> </t>
    </r>
    <r>
      <rPr>
        <sz val="8"/>
        <color rgb="FF0645AD"/>
        <rFont val="Arial"/>
        <family val="2"/>
      </rPr>
      <t>Twente</t>
    </r>
  </si>
  <si>
    <r>
      <t> </t>
    </r>
    <r>
      <rPr>
        <sz val="8"/>
        <color rgb="FF0645AD"/>
        <rFont val="Arial"/>
        <family val="2"/>
      </rPr>
      <t>Christian Tiffert</t>
    </r>
  </si>
  <si>
    <r>
      <t> </t>
    </r>
    <r>
      <rPr>
        <sz val="8"/>
        <color rgb="FF0645AD"/>
        <rFont val="Arial"/>
        <family val="2"/>
      </rPr>
      <t>1. FC Kaiserslautern</t>
    </r>
  </si>
  <si>
    <r>
      <t> </t>
    </r>
    <r>
      <rPr>
        <sz val="8"/>
        <color rgb="FF0645AD"/>
        <rFont val="Arial"/>
        <family val="2"/>
      </rPr>
      <t>Chivas USA</t>
    </r>
  </si>
  <si>
    <r>
      <t> </t>
    </r>
    <r>
      <rPr>
        <sz val="8"/>
        <color rgb="FF0645AD"/>
        <rFont val="Arial"/>
        <family val="2"/>
      </rPr>
      <t>Obafemi Martins</t>
    </r>
  </si>
  <si>
    <r>
      <t> </t>
    </r>
    <r>
      <rPr>
        <sz val="8"/>
        <color rgb="FF0645AD"/>
        <rFont val="Arial"/>
        <family val="2"/>
      </rPr>
      <t>Levante</t>
    </r>
  </si>
  <si>
    <r>
      <t> </t>
    </r>
    <r>
      <rPr>
        <sz val="8"/>
        <color rgb="FF0645AD"/>
        <rFont val="Arial"/>
        <family val="2"/>
      </rPr>
      <t>Clint Dempsey</t>
    </r>
  </si>
  <si>
    <t>2013–2018</t>
  </si>
  <si>
    <r>
      <t> </t>
    </r>
    <r>
      <rPr>
        <sz val="8"/>
        <color rgb="FF0645AD"/>
        <rFont val="Arial"/>
        <family val="2"/>
      </rPr>
      <t>Osvaldo Alonso</t>
    </r>
  </si>
  <si>
    <r>
      <t> </t>
    </r>
    <r>
      <rPr>
        <sz val="8"/>
        <color rgb="FF0645AD"/>
        <rFont val="Arial"/>
        <family val="2"/>
      </rPr>
      <t>Charleston Battery</t>
    </r>
  </si>
  <si>
    <r>
      <t> </t>
    </r>
    <r>
      <rPr>
        <sz val="8"/>
        <color rgb="FF0645AD"/>
        <rFont val="Arial"/>
        <family val="2"/>
      </rPr>
      <t>Nelson Valdez</t>
    </r>
  </si>
  <si>
    <r>
      <t> </t>
    </r>
    <r>
      <rPr>
        <b/>
        <sz val="8"/>
        <color rgb="FF0645AD"/>
        <rFont val="Arial"/>
        <family val="2"/>
      </rPr>
      <t>Nicolás Lodeiro</t>
    </r>
  </si>
  <si>
    <t>2016–</t>
  </si>
  <si>
    <r>
      <t> </t>
    </r>
    <r>
      <rPr>
        <b/>
        <sz val="8"/>
        <color rgb="FF0645AD"/>
        <rFont val="Arial"/>
        <family val="2"/>
      </rPr>
      <t>Raúl Ruidíaz</t>
    </r>
  </si>
  <si>
    <r>
      <t> </t>
    </r>
    <r>
      <rPr>
        <sz val="8"/>
        <color rgb="FF0645AD"/>
        <rFont val="Arial"/>
        <family val="2"/>
      </rPr>
      <t>Víctor Rodríguez</t>
    </r>
  </si>
  <si>
    <r>
      <t> </t>
    </r>
    <r>
      <rPr>
        <sz val="8"/>
        <color rgb="FF0645AD"/>
        <rFont val="Arial"/>
        <family val="2"/>
      </rPr>
      <t>Sporting Gijón</t>
    </r>
  </si>
  <si>
    <r>
      <t> </t>
    </r>
    <r>
      <rPr>
        <sz val="8"/>
        <color rgb="FF0645AD"/>
        <rFont val="Arial"/>
        <family val="2"/>
      </rPr>
      <t>Xavier Arreaga</t>
    </r>
  </si>
  <si>
    <r>
      <t> </t>
    </r>
    <r>
      <rPr>
        <sz val="8"/>
        <color rgb="FF0645AD"/>
        <rFont val="Arial"/>
        <family val="2"/>
      </rPr>
      <t>Barcelona SC</t>
    </r>
  </si>
  <si>
    <r>
      <t> </t>
    </r>
    <r>
      <rPr>
        <b/>
        <sz val="8"/>
        <color rgb="FF0645AD"/>
        <rFont val="Arial"/>
        <family val="2"/>
      </rPr>
      <t>João Paulo</t>
    </r>
  </si>
  <si>
    <r>
      <t> </t>
    </r>
    <r>
      <rPr>
        <sz val="8"/>
        <color rgb="FF0645AD"/>
        <rFont val="Arial"/>
        <family val="2"/>
      </rPr>
      <t>Botafogo</t>
    </r>
  </si>
  <si>
    <t>Sporting Kansas City[edit]</t>
  </si>
  <si>
    <r>
      <t> </t>
    </r>
    <r>
      <rPr>
        <sz val="8"/>
        <color rgb="FF0645AD"/>
        <rFont val="Arial"/>
        <family val="2"/>
      </rPr>
      <t>Claudio López</t>
    </r>
  </si>
  <si>
    <r>
      <t> </t>
    </r>
    <r>
      <rPr>
        <sz val="8"/>
        <color rgb="FF0645AD"/>
        <rFont val="Arial"/>
        <family val="2"/>
      </rPr>
      <t>Racing Club</t>
    </r>
  </si>
  <si>
    <r>
      <t> </t>
    </r>
    <r>
      <rPr>
        <sz val="8"/>
        <color rgb="FF0645AD"/>
        <rFont val="Arial"/>
        <family val="2"/>
      </rPr>
      <t>Omar Bravo</t>
    </r>
  </si>
  <si>
    <r>
      <t> </t>
    </r>
    <r>
      <rPr>
        <sz val="8"/>
        <color rgb="FF0645AD"/>
        <rFont val="Arial"/>
        <family val="2"/>
      </rPr>
      <t>Jéferson</t>
    </r>
  </si>
  <si>
    <r>
      <t> </t>
    </r>
    <r>
      <rPr>
        <sz val="8"/>
        <color rgb="FF0645AD"/>
        <rFont val="Arial"/>
        <family val="2"/>
      </rPr>
      <t>Claudio Bieler</t>
    </r>
  </si>
  <si>
    <r>
      <t> </t>
    </r>
    <r>
      <rPr>
        <sz val="8"/>
        <color rgb="FF0645AD"/>
        <rFont val="Arial"/>
        <family val="2"/>
      </rPr>
      <t>Liga de Quito</t>
    </r>
  </si>
  <si>
    <r>
      <t> </t>
    </r>
    <r>
      <rPr>
        <sz val="8"/>
        <color rgb="FF0645AD"/>
        <rFont val="Arial"/>
        <family val="2"/>
      </rPr>
      <t>Matt Besler</t>
    </r>
  </si>
  <si>
    <r>
      <t> </t>
    </r>
    <r>
      <rPr>
        <sz val="8"/>
        <color rgb="FF0645AD"/>
        <rFont val="Arial"/>
        <family val="2"/>
      </rPr>
      <t>University of Notre Dame</t>
    </r>
  </si>
  <si>
    <r>
      <t> </t>
    </r>
    <r>
      <rPr>
        <sz val="8"/>
        <color rgb="FF0645AD"/>
        <rFont val="Arial"/>
        <family val="2"/>
      </rPr>
      <t>Graham Zusi</t>
    </r>
  </si>
  <si>
    <r>
      <t> </t>
    </r>
    <r>
      <rPr>
        <sz val="8"/>
        <color rgb="FF0645AD"/>
        <rFont val="Arial"/>
        <family val="2"/>
      </rPr>
      <t>Roger Espinoza</t>
    </r>
  </si>
  <si>
    <r>
      <t> </t>
    </r>
    <r>
      <rPr>
        <sz val="8"/>
        <color rgb="FF0645AD"/>
        <rFont val="Arial"/>
        <family val="2"/>
      </rPr>
      <t>Diego Rubio</t>
    </r>
  </si>
  <si>
    <r>
      <t> </t>
    </r>
    <r>
      <rPr>
        <sz val="8"/>
        <color rgb="FF0645AD"/>
        <rFont val="Arial"/>
        <family val="2"/>
      </rPr>
      <t>Valladolid</t>
    </r>
  </si>
  <si>
    <r>
      <t> </t>
    </r>
    <r>
      <rPr>
        <sz val="8"/>
        <color rgb="FF0645AD"/>
        <rFont val="Arial"/>
        <family val="2"/>
      </rPr>
      <t>Gerso Fernandes</t>
    </r>
  </si>
  <si>
    <r>
      <t> </t>
    </r>
    <r>
      <rPr>
        <sz val="8"/>
        <color rgb="FF0645AD"/>
        <rFont val="Arial"/>
        <family val="2"/>
      </rPr>
      <t>Belenenses</t>
    </r>
  </si>
  <si>
    <r>
      <t> </t>
    </r>
    <r>
      <rPr>
        <sz val="8"/>
        <color rgb="FF0645AD"/>
        <rFont val="Arial"/>
        <family val="2"/>
      </rPr>
      <t>Yohan Croizet</t>
    </r>
  </si>
  <si>
    <r>
      <t> </t>
    </r>
    <r>
      <rPr>
        <sz val="8"/>
        <color rgb="FF0645AD"/>
        <rFont val="Arial"/>
        <family val="2"/>
      </rPr>
      <t>KV Mechelen</t>
    </r>
  </si>
  <si>
    <r>
      <t> </t>
    </r>
    <r>
      <rPr>
        <sz val="8"/>
        <color rgb="FF0645AD"/>
        <rFont val="Arial"/>
        <family val="2"/>
      </rPr>
      <t>Felipe Gutiérrez</t>
    </r>
  </si>
  <si>
    <r>
      <t> </t>
    </r>
    <r>
      <rPr>
        <sz val="8"/>
        <color rgb="FF0645AD"/>
        <rFont val="Arial"/>
        <family val="2"/>
      </rPr>
      <t>Real Betis</t>
    </r>
  </si>
  <si>
    <r>
      <t> </t>
    </r>
    <r>
      <rPr>
        <b/>
        <sz val="8"/>
        <color rgb="FF0645AD"/>
        <rFont val="Arial"/>
        <family val="2"/>
      </rPr>
      <t>Johnny Russell</t>
    </r>
  </si>
  <si>
    <r>
      <t> </t>
    </r>
    <r>
      <rPr>
        <b/>
        <sz val="8"/>
        <color rgb="FF0645AD"/>
        <rFont val="Arial"/>
        <family val="2"/>
      </rPr>
      <t>Alan Pulido</t>
    </r>
  </si>
  <si>
    <r>
      <t> </t>
    </r>
    <r>
      <rPr>
        <b/>
        <sz val="8"/>
        <color rgb="FF0645AD"/>
        <rFont val="Arial"/>
        <family val="2"/>
      </rPr>
      <t>Gadi Kinda</t>
    </r>
  </si>
  <si>
    <r>
      <t> </t>
    </r>
    <r>
      <rPr>
        <sz val="8"/>
        <color rgb="FF0645AD"/>
        <rFont val="Arial"/>
        <family val="2"/>
      </rPr>
      <t>Beitar Jerusalem</t>
    </r>
  </si>
  <si>
    <t>Toronto FC[edit]</t>
  </si>
  <si>
    <t>2009–2012</t>
  </si>
  <si>
    <r>
      <t> </t>
    </r>
    <r>
      <rPr>
        <sz val="8"/>
        <color rgb="FF0645AD"/>
        <rFont val="Arial"/>
        <family val="2"/>
      </rPr>
      <t>Mista</t>
    </r>
  </si>
  <si>
    <r>
      <t> </t>
    </r>
    <r>
      <rPr>
        <sz val="8"/>
        <color rgb="FF0645AD"/>
        <rFont val="Arial"/>
        <family val="2"/>
      </rPr>
      <t>Danny Koevermans</t>
    </r>
  </si>
  <si>
    <r>
      <t> </t>
    </r>
    <r>
      <rPr>
        <sz val="8"/>
        <color rgb="FF0645AD"/>
        <rFont val="Arial"/>
        <family val="2"/>
      </rPr>
      <t>PSV Eindhoven</t>
    </r>
  </si>
  <si>
    <r>
      <t> </t>
    </r>
    <r>
      <rPr>
        <sz val="8"/>
        <color rgb="FF0645AD"/>
        <rFont val="Arial"/>
        <family val="2"/>
      </rPr>
      <t>Torsten Frings</t>
    </r>
  </si>
  <si>
    <r>
      <t> </t>
    </r>
    <r>
      <rPr>
        <sz val="8"/>
        <color rgb="FF0645AD"/>
        <rFont val="Arial"/>
        <family val="2"/>
      </rPr>
      <t>Werder Bremen</t>
    </r>
  </si>
  <si>
    <r>
      <t> </t>
    </r>
    <r>
      <rPr>
        <sz val="8"/>
        <color rgb="FF0645AD"/>
        <rFont val="Arial"/>
        <family val="2"/>
      </rPr>
      <t>Matías Laba</t>
    </r>
  </si>
  <si>
    <r>
      <t> </t>
    </r>
    <r>
      <rPr>
        <sz val="8"/>
        <color rgb="FF0645AD"/>
        <rFont val="Arial"/>
        <family val="2"/>
      </rPr>
      <t>Internacional</t>
    </r>
  </si>
  <si>
    <r>
      <t> </t>
    </r>
    <r>
      <rPr>
        <sz val="8"/>
        <color rgb="FF0645AD"/>
        <rFont val="Arial"/>
        <family val="2"/>
      </rPr>
      <t>Michael Bradley</t>
    </r>
  </si>
  <si>
    <r>
      <t> </t>
    </r>
    <r>
      <rPr>
        <sz val="8"/>
        <color rgb="FF0645AD"/>
        <rFont val="Arial"/>
        <family val="2"/>
      </rPr>
      <t>Roma</t>
    </r>
  </si>
  <si>
    <r>
      <t> </t>
    </r>
    <r>
      <rPr>
        <sz val="8"/>
        <color rgb="FF0645AD"/>
        <rFont val="Arial"/>
        <family val="2"/>
      </rPr>
      <t>Jermain Defoe</t>
    </r>
  </si>
  <si>
    <r>
      <t> </t>
    </r>
    <r>
      <rPr>
        <sz val="8"/>
        <color rgb="FF0645AD"/>
        <rFont val="Arial"/>
        <family val="2"/>
      </rPr>
      <t>Sebastian Giovinco</t>
    </r>
  </si>
  <si>
    <r>
      <t> </t>
    </r>
    <r>
      <rPr>
        <b/>
        <sz val="8"/>
        <color rgb="FF0645AD"/>
        <rFont val="Arial"/>
        <family val="2"/>
      </rPr>
      <t>Jozy Altidore</t>
    </r>
  </si>
  <si>
    <r>
      <t> </t>
    </r>
    <r>
      <rPr>
        <sz val="8"/>
        <color rgb="FF0645AD"/>
        <rFont val="Arial"/>
        <family val="2"/>
      </rPr>
      <t>Sunderland</t>
    </r>
  </si>
  <si>
    <t>2015–</t>
  </si>
  <si>
    <r>
      <t> </t>
    </r>
    <r>
      <rPr>
        <b/>
        <sz val="8"/>
        <color rgb="FF0645AD"/>
        <rFont val="Arial"/>
        <family val="2"/>
      </rPr>
      <t>Alejandro Pozuelo</t>
    </r>
  </si>
  <si>
    <r>
      <t> </t>
    </r>
    <r>
      <rPr>
        <sz val="8"/>
        <color rgb="FF0645AD"/>
        <rFont val="Arial"/>
        <family val="2"/>
      </rPr>
      <t>Genk</t>
    </r>
  </si>
  <si>
    <r>
      <t> </t>
    </r>
    <r>
      <rPr>
        <sz val="8"/>
        <color rgb="FF0645AD"/>
        <rFont val="Arial"/>
        <family val="2"/>
      </rPr>
      <t>Pablo Piatti</t>
    </r>
  </si>
  <si>
    <r>
      <t> </t>
    </r>
    <r>
      <rPr>
        <sz val="8"/>
        <color rgb="FF0645AD"/>
        <rFont val="Arial"/>
        <family val="2"/>
      </rPr>
      <t>Espanyol</t>
    </r>
  </si>
  <si>
    <r>
      <t> </t>
    </r>
    <r>
      <rPr>
        <b/>
        <sz val="8"/>
        <color rgb="FF0645AD"/>
        <rFont val="Arial"/>
        <family val="2"/>
      </rPr>
      <t>Yeferson Soteldo</t>
    </r>
  </si>
  <si>
    <r>
      <t> </t>
    </r>
    <r>
      <rPr>
        <sz val="8"/>
        <color rgb="FF0645AD"/>
        <rFont val="Arial"/>
        <family val="2"/>
      </rPr>
      <t>Santos</t>
    </r>
  </si>
  <si>
    <t>Vancouver Whitecaps FC[edit]</t>
  </si>
  <si>
    <r>
      <t> </t>
    </r>
    <r>
      <rPr>
        <sz val="8"/>
        <color rgb="FF0645AD"/>
        <rFont val="Arial"/>
        <family val="2"/>
      </rPr>
      <t>Zürich</t>
    </r>
  </si>
  <si>
    <r>
      <t> </t>
    </r>
    <r>
      <rPr>
        <sz val="8"/>
        <color rgb="FF0645AD"/>
        <rFont val="Arial"/>
        <family val="2"/>
      </rPr>
      <t>Mustapha Jarju</t>
    </r>
  </si>
  <si>
    <r>
      <t> </t>
    </r>
    <r>
      <rPr>
        <sz val="8"/>
        <color rgb="FF0645AD"/>
        <rFont val="Arial"/>
        <family val="2"/>
      </rPr>
      <t>R.A.E.C. Mons</t>
    </r>
  </si>
  <si>
    <r>
      <t> </t>
    </r>
    <r>
      <rPr>
        <sz val="8"/>
        <color rgb="FF0645AD"/>
        <rFont val="Arial"/>
        <family val="2"/>
      </rPr>
      <t>Barry Robson</t>
    </r>
  </si>
  <si>
    <r>
      <t> </t>
    </r>
    <r>
      <rPr>
        <sz val="8"/>
        <color rgb="FF0645AD"/>
        <rFont val="Arial"/>
        <family val="2"/>
      </rPr>
      <t>Kenny Miller</t>
    </r>
  </si>
  <si>
    <r>
      <t> </t>
    </r>
    <r>
      <rPr>
        <sz val="8"/>
        <color rgb="FF0645AD"/>
        <rFont val="Arial"/>
        <family val="2"/>
      </rPr>
      <t>Cardiff City</t>
    </r>
  </si>
  <si>
    <r>
      <t> </t>
    </r>
    <r>
      <rPr>
        <sz val="8"/>
        <color rgb="FF0645AD"/>
        <rFont val="Arial"/>
        <family val="2"/>
      </rPr>
      <t>Pedro Morales</t>
    </r>
  </si>
  <si>
    <r>
      <t> </t>
    </r>
    <r>
      <rPr>
        <sz val="8"/>
        <color rgb="FF0645AD"/>
        <rFont val="Arial"/>
        <family val="2"/>
      </rPr>
      <t>Málaga</t>
    </r>
  </si>
  <si>
    <r>
      <t> </t>
    </r>
    <r>
      <rPr>
        <sz val="8"/>
        <color rgb="FF0645AD"/>
        <rFont val="Arial"/>
        <family val="2"/>
      </rPr>
      <t>Octavio Rivero</t>
    </r>
  </si>
  <si>
    <r>
      <t> </t>
    </r>
    <r>
      <rPr>
        <sz val="8"/>
        <color rgb="FF0645AD"/>
        <rFont val="Arial"/>
        <family val="2"/>
      </rPr>
      <t>O'Higgins</t>
    </r>
  </si>
  <si>
    <r>
      <t> </t>
    </r>
    <r>
      <rPr>
        <sz val="8"/>
        <color rgb="FF0645AD"/>
        <rFont val="Arial"/>
        <family val="2"/>
      </rPr>
      <t>Fredy Montero</t>
    </r>
  </si>
  <si>
    <r>
      <t> </t>
    </r>
    <r>
      <rPr>
        <sz val="8"/>
        <color rgb="FF0645AD"/>
        <rFont val="Arial"/>
        <family val="2"/>
      </rPr>
      <t>Tianjin TEDA</t>
    </r>
  </si>
  <si>
    <r>
      <t> </t>
    </r>
    <r>
      <rPr>
        <sz val="8"/>
        <color rgb="FF0645AD"/>
        <rFont val="Arial"/>
        <family val="2"/>
      </rPr>
      <t>Brek Shea</t>
    </r>
  </si>
  <si>
    <r>
      <t> </t>
    </r>
    <r>
      <rPr>
        <sz val="8"/>
        <color rgb="FF0645AD"/>
        <rFont val="Arial"/>
        <family val="2"/>
      </rPr>
      <t>Orlando City</t>
    </r>
  </si>
  <si>
    <r>
      <t> </t>
    </r>
    <r>
      <rPr>
        <sz val="8"/>
        <color rgb="FF0645AD"/>
        <rFont val="Arial"/>
        <family val="2"/>
      </rPr>
      <t>Kendall Waston</t>
    </r>
  </si>
  <si>
    <r>
      <t> </t>
    </r>
    <r>
      <rPr>
        <sz val="8"/>
        <color rgb="FF0645AD"/>
        <rFont val="Arial"/>
        <family val="2"/>
      </rPr>
      <t>Hwang In-beom</t>
    </r>
  </si>
  <si>
    <r>
      <t> </t>
    </r>
    <r>
      <rPr>
        <sz val="8"/>
        <color rgb="FF0645AD"/>
        <rFont val="Arial"/>
        <family val="2"/>
      </rPr>
      <t>Daejeon Citizen</t>
    </r>
  </si>
  <si>
    <r>
      <t> </t>
    </r>
    <r>
      <rPr>
        <sz val="8"/>
        <color rgb="FF0645AD"/>
        <rFont val="Arial"/>
        <family val="2"/>
      </rPr>
      <t>Joaquín Ardaiz</t>
    </r>
  </si>
  <si>
    <r>
      <t> </t>
    </r>
    <r>
      <rPr>
        <sz val="8"/>
        <color rgb="FF0645AD"/>
        <rFont val="Arial"/>
        <family val="2"/>
      </rPr>
      <t>Chiasso</t>
    </r>
  </si>
  <si>
    <r>
      <t> </t>
    </r>
    <r>
      <rPr>
        <sz val="8"/>
        <color rgb="FF0645AD"/>
        <rFont val="Arial"/>
        <family val="2"/>
      </rPr>
      <t>Ali Adnan</t>
    </r>
  </si>
  <si>
    <r>
      <t> </t>
    </r>
    <r>
      <rPr>
        <sz val="8"/>
        <color rgb="FF0645AD"/>
        <rFont val="Arial"/>
        <family val="2"/>
      </rPr>
      <t>Udinese</t>
    </r>
  </si>
  <si>
    <t>2019–2021</t>
  </si>
  <si>
    <r>
      <t> </t>
    </r>
    <r>
      <rPr>
        <b/>
        <sz val="8"/>
        <color rgb="FF0645AD"/>
        <rFont val="Arial"/>
        <family val="2"/>
      </rPr>
      <t>Lucas Cavallini</t>
    </r>
  </si>
  <si>
    <r>
      <t> </t>
    </r>
    <r>
      <rPr>
        <b/>
        <sz val="8"/>
        <color rgb="FF0645AD"/>
        <rFont val="Arial"/>
        <family val="2"/>
      </rPr>
      <t>Ryan Gauld</t>
    </r>
  </si>
  <si>
    <r>
      <t> </t>
    </r>
    <r>
      <rPr>
        <sz val="8"/>
        <color rgb="FF0645AD"/>
        <rFont val="Arial"/>
        <family val="2"/>
      </rPr>
      <t>Farense</t>
    </r>
  </si>
  <si>
    <t>Club (grouped)</t>
  </si>
  <si>
    <t>First Name</t>
  </si>
  <si>
    <t>Last Name</t>
  </si>
  <si>
    <t>Name</t>
  </si>
  <si>
    <t>Position</t>
  </si>
  <si>
    <t>Total Compensation</t>
  </si>
  <si>
    <t>Base Salary</t>
  </si>
  <si>
    <t>GP</t>
  </si>
  <si>
    <t>GS</t>
  </si>
  <si>
    <t>MINS</t>
  </si>
  <si>
    <t>G</t>
  </si>
  <si>
    <t>A</t>
  </si>
  <si>
    <t>SHTS</t>
  </si>
  <si>
    <t>SOG</t>
  </si>
  <si>
    <t>GWG</t>
  </si>
  <si>
    <t>PKG/A</t>
  </si>
  <si>
    <t>HmG</t>
  </si>
  <si>
    <t>RdG</t>
  </si>
  <si>
    <t>G/90min</t>
  </si>
  <si>
    <t>SC%</t>
  </si>
  <si>
    <t>GWA</t>
  </si>
  <si>
    <t>HmA</t>
  </si>
  <si>
    <t>RdA</t>
  </si>
  <si>
    <t>A/90min</t>
  </si>
  <si>
    <t>FC</t>
  </si>
  <si>
    <t>FS</t>
  </si>
  <si>
    <t>OFF</t>
  </si>
  <si>
    <t>YC</t>
  </si>
  <si>
    <t>RC</t>
  </si>
  <si>
    <t>SOG%</t>
  </si>
  <si>
    <t>Kaka</t>
  </si>
  <si>
    <t>M</t>
  </si>
  <si>
    <t>TFC</t>
  </si>
  <si>
    <t>Sebastian</t>
  </si>
  <si>
    <t>Giovinco</t>
  </si>
  <si>
    <t>Michael</t>
  </si>
  <si>
    <t>Bradley</t>
  </si>
  <si>
    <t>LA</t>
  </si>
  <si>
    <t>Steven</t>
  </si>
  <si>
    <t>Gerrard</t>
  </si>
  <si>
    <t>Frank</t>
  </si>
  <si>
    <t>Lampard</t>
  </si>
  <si>
    <t>Giovani</t>
  </si>
  <si>
    <t>Dos Santos</t>
  </si>
  <si>
    <t>David</t>
  </si>
  <si>
    <t>Villa</t>
  </si>
  <si>
    <t>F</t>
  </si>
  <si>
    <t>Jozy</t>
  </si>
  <si>
    <t>Altidore</t>
  </si>
  <si>
    <t>Clint</t>
  </si>
  <si>
    <t>Dempsey</t>
  </si>
  <si>
    <t>Robbie</t>
  </si>
  <si>
    <t>Keane</t>
  </si>
  <si>
    <t>NE</t>
  </si>
  <si>
    <t>Jermaine</t>
  </si>
  <si>
    <t>Jones</t>
  </si>
  <si>
    <t>Obafemi</t>
  </si>
  <si>
    <t>Martins</t>
  </si>
  <si>
    <t>Andrea</t>
  </si>
  <si>
    <t>Pirlo</t>
  </si>
  <si>
    <t>Didier</t>
  </si>
  <si>
    <t>Drogba</t>
  </si>
  <si>
    <t>Omar</t>
  </si>
  <si>
    <t>Gonzalez</t>
  </si>
  <si>
    <t>D</t>
  </si>
  <si>
    <t>Pedro</t>
  </si>
  <si>
    <t>Morales</t>
  </si>
  <si>
    <t>SJ</t>
  </si>
  <si>
    <t>Innocent</t>
  </si>
  <si>
    <t>Emeghara</t>
  </si>
  <si>
    <t>Nelson</t>
  </si>
  <si>
    <t>Valdez</t>
  </si>
  <si>
    <t>Federico</t>
  </si>
  <si>
    <t>Higuain</t>
  </si>
  <si>
    <t>M-F</t>
  </si>
  <si>
    <t>Kevin</t>
  </si>
  <si>
    <t>Doyle</t>
  </si>
  <si>
    <t>Liam</t>
  </si>
  <si>
    <t>Ridgewell</t>
  </si>
  <si>
    <t>Gilberto</t>
  </si>
  <si>
    <t>Junior</t>
  </si>
  <si>
    <t>Juan Manuel</t>
  </si>
  <si>
    <t>Martinez</t>
  </si>
  <si>
    <t>Kennedy</t>
  </si>
  <si>
    <t>Igboananike</t>
  </si>
  <si>
    <t>Octavio</t>
  </si>
  <si>
    <t>Rivero</t>
  </si>
  <si>
    <t>DaMarcus</t>
  </si>
  <si>
    <t>Beasley</t>
  </si>
  <si>
    <t>Lucas</t>
  </si>
  <si>
    <t>Melano</t>
  </si>
  <si>
    <t>Osvaldo</t>
  </si>
  <si>
    <t>Alonso</t>
  </si>
  <si>
    <t>Maurice</t>
  </si>
  <si>
    <t>Edu</t>
  </si>
  <si>
    <t>KC</t>
  </si>
  <si>
    <t>Roger</t>
  </si>
  <si>
    <t>Espinoza</t>
  </si>
  <si>
    <t>Mix</t>
  </si>
  <si>
    <t>Diskerud</t>
  </si>
  <si>
    <t>Accam</t>
  </si>
  <si>
    <t>Kyle</t>
  </si>
  <si>
    <t>Beckerman</t>
  </si>
  <si>
    <t>Matt</t>
  </si>
  <si>
    <t>Besler</t>
  </si>
  <si>
    <t>Graham</t>
  </si>
  <si>
    <t>Zusi</t>
  </si>
  <si>
    <t>F-M</t>
  </si>
  <si>
    <t>Chris</t>
  </si>
  <si>
    <t>Wondolowski</t>
  </si>
  <si>
    <t>Fanendo</t>
  </si>
  <si>
    <t>Adi</t>
  </si>
  <si>
    <t>Tranquillo</t>
  </si>
  <si>
    <t>Barnetta</t>
  </si>
  <si>
    <t>RBNY</t>
  </si>
  <si>
    <t>Wright-Phillips</t>
  </si>
  <si>
    <t>Gaston</t>
  </si>
  <si>
    <t>Sauro</t>
  </si>
  <si>
    <t>Diego</t>
  </si>
  <si>
    <t>Valeri</t>
  </si>
  <si>
    <t>Sacha</t>
  </si>
  <si>
    <t>Kljestan</t>
  </si>
  <si>
    <t>Kei</t>
  </si>
  <si>
    <t>Kamara</t>
  </si>
  <si>
    <t>Aurelien</t>
  </si>
  <si>
    <t>Collin</t>
  </si>
  <si>
    <t>Brek</t>
  </si>
  <si>
    <t>Shea</t>
  </si>
  <si>
    <t>M-D</t>
  </si>
  <si>
    <t>Dom</t>
  </si>
  <si>
    <t>Dwyer</t>
  </si>
  <si>
    <t>Roman</t>
  </si>
  <si>
    <t>Torres</t>
  </si>
  <si>
    <t>DC</t>
  </si>
  <si>
    <t>Alvaro</t>
  </si>
  <si>
    <t>Saborio</t>
  </si>
  <si>
    <t>Jose</t>
  </si>
  <si>
    <t>Goncalves</t>
  </si>
  <si>
    <t>Mike</t>
  </si>
  <si>
    <t>Magee</t>
  </si>
  <si>
    <t>Brad</t>
  </si>
  <si>
    <t>Davis</t>
  </si>
  <si>
    <t>DAL</t>
  </si>
  <si>
    <t>Mauro</t>
  </si>
  <si>
    <t>Diaz</t>
  </si>
  <si>
    <t>Juan</t>
  </si>
  <si>
    <t>Agudelo</t>
  </si>
  <si>
    <t>Marcelo</t>
  </si>
  <si>
    <t>Sarvas</t>
  </si>
  <si>
    <t>Erick</t>
  </si>
  <si>
    <t>Laurent</t>
  </si>
  <si>
    <t>Ciman</t>
  </si>
  <si>
    <t>Ignacio</t>
  </si>
  <si>
    <t>Piatti</t>
  </si>
  <si>
    <t>Vitoria</t>
  </si>
  <si>
    <t>Pontius</t>
  </si>
  <si>
    <t>Blas</t>
  </si>
  <si>
    <t>Perez</t>
  </si>
  <si>
    <t>Damien</t>
  </si>
  <si>
    <t>Perquis</t>
  </si>
  <si>
    <t>Benny</t>
  </si>
  <si>
    <t>Feilhaber</t>
  </si>
  <si>
    <t>Raul</t>
  </si>
  <si>
    <t>Rodriguez</t>
  </si>
  <si>
    <t>Fernando</t>
  </si>
  <si>
    <t>Aristeguieta</t>
  </si>
  <si>
    <t>Juninho</t>
  </si>
  <si>
    <t>Ahmed</t>
  </si>
  <si>
    <t>Kantari</t>
  </si>
  <si>
    <t>Clarence</t>
  </si>
  <si>
    <t>Goodson</t>
  </si>
  <si>
    <t>Texeira</t>
  </si>
  <si>
    <t>Ricardo</t>
  </si>
  <si>
    <t>Clark</t>
  </si>
  <si>
    <t>Markus</t>
  </si>
  <si>
    <t>Halsti</t>
  </si>
  <si>
    <t>Luis</t>
  </si>
  <si>
    <t>Gil</t>
  </si>
  <si>
    <t>Will</t>
  </si>
  <si>
    <t>Johnson</t>
  </si>
  <si>
    <t>Jack</t>
  </si>
  <si>
    <t>McInerney</t>
  </si>
  <si>
    <t>Vincent</t>
  </si>
  <si>
    <t>Nogueira</t>
  </si>
  <si>
    <t>Mateos</t>
  </si>
  <si>
    <t>Matias</t>
  </si>
  <si>
    <t>Laba</t>
  </si>
  <si>
    <t>Ronald</t>
  </si>
  <si>
    <t>Zubar</t>
  </si>
  <si>
    <t>Oscar</t>
  </si>
  <si>
    <t>Boniek Garcia</t>
  </si>
  <si>
    <t>Evans</t>
  </si>
  <si>
    <t>Parkhurst</t>
  </si>
  <si>
    <t>Amobi</t>
  </si>
  <si>
    <t>Okugo</t>
  </si>
  <si>
    <t>Javier</t>
  </si>
  <si>
    <t>Jamison</t>
  </si>
  <si>
    <t>Olave</t>
  </si>
  <si>
    <t>Chad</t>
  </si>
  <si>
    <t>Marshall</t>
  </si>
  <si>
    <t>Vicente</t>
  </si>
  <si>
    <t>Sanchez</t>
  </si>
  <si>
    <t>Kenny</t>
  </si>
  <si>
    <t>Cooper</t>
  </si>
  <si>
    <t>Sebastien</t>
  </si>
  <si>
    <t>Le Toux</t>
  </si>
  <si>
    <t>Andrew</t>
  </si>
  <si>
    <t>Wenger</t>
  </si>
  <si>
    <t>D/F</t>
  </si>
  <si>
    <t>Bryan</t>
  </si>
  <si>
    <t>Rochez</t>
  </si>
  <si>
    <t>Dillon</t>
  </si>
  <si>
    <t>Powers</t>
  </si>
  <si>
    <t>Nigel</t>
  </si>
  <si>
    <t>Reo-Coker</t>
  </si>
  <si>
    <t>D-M</t>
  </si>
  <si>
    <t>Gabriel</t>
  </si>
  <si>
    <t>Darren</t>
  </si>
  <si>
    <t>Mattocks</t>
  </si>
  <si>
    <t>Jeff</t>
  </si>
  <si>
    <t>Larentowicz</t>
  </si>
  <si>
    <t>Drew</t>
  </si>
  <si>
    <t>Moor</t>
  </si>
  <si>
    <t>Jaime</t>
  </si>
  <si>
    <t>Rosales</t>
  </si>
  <si>
    <t>Darlington</t>
  </si>
  <si>
    <t>Nagbe</t>
  </si>
  <si>
    <t>M/F</t>
  </si>
  <si>
    <t>Emanuel</t>
  </si>
  <si>
    <t>Pogatetz</t>
  </si>
  <si>
    <t>Dax</t>
  </si>
  <si>
    <t>McCarty</t>
  </si>
  <si>
    <t>Herculez</t>
  </si>
  <si>
    <t>Gomez</t>
  </si>
  <si>
    <t>Jean Baptiste</t>
  </si>
  <si>
    <t>Pierazzi</t>
  </si>
  <si>
    <t>Benoit</t>
  </si>
  <si>
    <t>Cheyrou</t>
  </si>
  <si>
    <t>Giles</t>
  </si>
  <si>
    <t>Barnes</t>
  </si>
  <si>
    <t>Perry</t>
  </si>
  <si>
    <t>Kitchen</t>
  </si>
  <si>
    <t>Findley</t>
  </si>
  <si>
    <t>Dominic</t>
  </si>
  <si>
    <t>Oduro</t>
  </si>
  <si>
    <t>Soni</t>
  </si>
  <si>
    <t>Mustivar</t>
  </si>
  <si>
    <t>Krisztian</t>
  </si>
  <si>
    <t>Nemeth</t>
  </si>
  <si>
    <t>Hassoun</t>
  </si>
  <si>
    <t>Camara</t>
  </si>
  <si>
    <t>D/M</t>
  </si>
  <si>
    <t>Nat</t>
  </si>
  <si>
    <t>Borchers</t>
  </si>
  <si>
    <t>Adailton</t>
  </si>
  <si>
    <t>Filho</t>
  </si>
  <si>
    <t>Victor</t>
  </si>
  <si>
    <t>Bernardez</t>
  </si>
  <si>
    <t>Gershon</t>
  </si>
  <si>
    <t>Koffie</t>
  </si>
  <si>
    <t>Teal</t>
  </si>
  <si>
    <t>Bunbury</t>
  </si>
  <si>
    <t>Lloyd</t>
  </si>
  <si>
    <t>Sam</t>
  </si>
  <si>
    <t>Perez Garcia</t>
  </si>
  <si>
    <t>Kofi</t>
  </si>
  <si>
    <t>Sarkodie</t>
  </si>
  <si>
    <t>Luke</t>
  </si>
  <si>
    <t>Moore</t>
  </si>
  <si>
    <t>Sean</t>
  </si>
  <si>
    <t>Franklin</t>
  </si>
  <si>
    <t>Paulo</t>
  </si>
  <si>
    <t>Nagamura</t>
  </si>
  <si>
    <t>Mika</t>
  </si>
  <si>
    <t>Vayrynen</t>
  </si>
  <si>
    <t>Marco</t>
  </si>
  <si>
    <t>Donadel</t>
  </si>
  <si>
    <t>Razvan</t>
  </si>
  <si>
    <t>Cocis</t>
  </si>
  <si>
    <t>Kendall</t>
  </si>
  <si>
    <t>Waston</t>
  </si>
  <si>
    <t>Calle</t>
  </si>
  <si>
    <t>Bakary</t>
  </si>
  <si>
    <t>Soumare</t>
  </si>
  <si>
    <t>Rolfe</t>
  </si>
  <si>
    <t>Gyasi</t>
  </si>
  <si>
    <t>Zardes</t>
  </si>
  <si>
    <t>Kelyn</t>
  </si>
  <si>
    <t>Rowe</t>
  </si>
  <si>
    <t>Cedrick</t>
  </si>
  <si>
    <t>Mabwati</t>
  </si>
  <si>
    <t>Cristian</t>
  </si>
  <si>
    <t>Maidana</t>
  </si>
  <si>
    <t>Patrick</t>
  </si>
  <si>
    <t>Nyarko</t>
  </si>
  <si>
    <t>Ned</t>
  </si>
  <si>
    <t>Grabavoy</t>
  </si>
  <si>
    <t>Wingert</t>
  </si>
  <si>
    <t>Taylor</t>
  </si>
  <si>
    <t>Davy</t>
  </si>
  <si>
    <t>Arnaud</t>
  </si>
  <si>
    <t>Jefferson</t>
  </si>
  <si>
    <t>Mena</t>
  </si>
  <si>
    <t>Pittinari</t>
  </si>
  <si>
    <t>Felipe</t>
  </si>
  <si>
    <t>Anthony</t>
  </si>
  <si>
    <t>Beltran</t>
  </si>
  <si>
    <t>Todd</t>
  </si>
  <si>
    <t>Dunivant</t>
  </si>
  <si>
    <t>Anibal</t>
  </si>
  <si>
    <t>Godoy</t>
  </si>
  <si>
    <t>Cronin</t>
  </si>
  <si>
    <t>AJ</t>
  </si>
  <si>
    <t>DeLaGarza</t>
  </si>
  <si>
    <t>Erik</t>
  </si>
  <si>
    <t>Friberg</t>
  </si>
  <si>
    <t>Andreas</t>
  </si>
  <si>
    <t>Ivanschitz</t>
  </si>
  <si>
    <t>Marvell</t>
  </si>
  <si>
    <t>Wynne</t>
  </si>
  <si>
    <t>Gonzalo</t>
  </si>
  <si>
    <t>Veron</t>
  </si>
  <si>
    <t>Andoni</t>
  </si>
  <si>
    <t>Iraola</t>
  </si>
  <si>
    <t>Bobby</t>
  </si>
  <si>
    <t>Boswell</t>
  </si>
  <si>
    <t>Dilaver</t>
  </si>
  <si>
    <t>Duka</t>
  </si>
  <si>
    <t>Roy</t>
  </si>
  <si>
    <t>Miller</t>
  </si>
  <si>
    <t>Maximiliano</t>
  </si>
  <si>
    <t>Urruti</t>
  </si>
  <si>
    <t>Justin</t>
  </si>
  <si>
    <t>Mapp</t>
  </si>
  <si>
    <t>Farrell</t>
  </si>
  <si>
    <t>Adrian</t>
  </si>
  <si>
    <t>Winter</t>
  </si>
  <si>
    <t>Beitashour</t>
  </si>
  <si>
    <t>Zach</t>
  </si>
  <si>
    <t>Loyd</t>
  </si>
  <si>
    <t>Tony</t>
  </si>
  <si>
    <t>Tchani</t>
  </si>
  <si>
    <t>Chance</t>
  </si>
  <si>
    <t>Myers</t>
  </si>
  <si>
    <t>Lee</t>
  </si>
  <si>
    <t>Nguyen</t>
  </si>
  <si>
    <t>Jackson</t>
  </si>
  <si>
    <t>Rogers</t>
  </si>
  <si>
    <t>Marcel</t>
  </si>
  <si>
    <t>de Jong</t>
  </si>
  <si>
    <t>Rodney</t>
  </si>
  <si>
    <t>Wallace</t>
  </si>
  <si>
    <t>Corey</t>
  </si>
  <si>
    <t>Ashe</t>
  </si>
  <si>
    <t>Rolando</t>
  </si>
  <si>
    <t>Escobar</t>
  </si>
  <si>
    <t>Bruin</t>
  </si>
  <si>
    <t>Jason</t>
  </si>
  <si>
    <t>Hernandez</t>
  </si>
  <si>
    <t>Schuler</t>
  </si>
  <si>
    <t>Walker</t>
  </si>
  <si>
    <t>Zimmerman</t>
  </si>
  <si>
    <t>Nick</t>
  </si>
  <si>
    <t>LaBrocca</t>
  </si>
  <si>
    <t>Jevaughn</t>
  </si>
  <si>
    <t>Watson</t>
  </si>
  <si>
    <t>Conor</t>
  </si>
  <si>
    <t>Casey</t>
  </si>
  <si>
    <t>Morrow</t>
  </si>
  <si>
    <t>Christian</t>
  </si>
  <si>
    <t>Dean</t>
  </si>
  <si>
    <t>Meram</t>
  </si>
  <si>
    <t>Fabian</t>
  </si>
  <si>
    <t>Espindola</t>
  </si>
  <si>
    <t>Alan</t>
  </si>
  <si>
    <t>Gordon</t>
  </si>
  <si>
    <t>Tyrone</t>
  </si>
  <si>
    <t>Mears</t>
  </si>
  <si>
    <t>Mikey</t>
  </si>
  <si>
    <t>Lopez</t>
  </si>
  <si>
    <t>Waylon</t>
  </si>
  <si>
    <t>Francis</t>
  </si>
  <si>
    <t>Chara</t>
  </si>
  <si>
    <t>Pa Modou</t>
  </si>
  <si>
    <t>Kah</t>
  </si>
  <si>
    <t>Ezequiel</t>
  </si>
  <si>
    <t>Cirigliano</t>
  </si>
  <si>
    <t>Lamar</t>
  </si>
  <si>
    <t>Neagle</t>
  </si>
  <si>
    <t>Russell</t>
  </si>
  <si>
    <t>Teibert</t>
  </si>
  <si>
    <t>Cyle</t>
  </si>
  <si>
    <t>Larin</t>
  </si>
  <si>
    <t>Jairo</t>
  </si>
  <si>
    <t>Arrieta</t>
  </si>
  <si>
    <t>Leonardo</t>
  </si>
  <si>
    <t>Wil</t>
  </si>
  <si>
    <t>Trapp</t>
  </si>
  <si>
    <t>Silva</t>
  </si>
  <si>
    <t>Michel</t>
  </si>
  <si>
    <t>Garbini Pereira</t>
  </si>
  <si>
    <t>M/D</t>
  </si>
  <si>
    <t>Castillo</t>
  </si>
  <si>
    <t>Pineda</t>
  </si>
  <si>
    <t>Lenhart</t>
  </si>
  <si>
    <t>Alston</t>
  </si>
  <si>
    <t>Collen</t>
  </si>
  <si>
    <t>Warner</t>
  </si>
  <si>
    <t>Ribeiro Da Silva</t>
  </si>
  <si>
    <t>Eric</t>
  </si>
  <si>
    <t>Alexander</t>
  </si>
  <si>
    <t>Jonathan</t>
  </si>
  <si>
    <t>Osorio</t>
  </si>
  <si>
    <t>Fagundez</t>
  </si>
  <si>
    <t>DeLeon</t>
  </si>
  <si>
    <t>Sheanon</t>
  </si>
  <si>
    <t>Williams</t>
  </si>
  <si>
    <t>Harrison</t>
  </si>
  <si>
    <t>Afful</t>
  </si>
  <si>
    <t>Garrido</t>
  </si>
  <si>
    <t>Jalil</t>
  </si>
  <si>
    <t>Anibaba</t>
  </si>
  <si>
    <t>Jacobson</t>
  </si>
  <si>
    <t>Brian</t>
  </si>
  <si>
    <t>Carroll</t>
  </si>
  <si>
    <t>Joao</t>
  </si>
  <si>
    <t>Plata</t>
  </si>
  <si>
    <t>Jordan</t>
  </si>
  <si>
    <t>Stewart</t>
  </si>
  <si>
    <t>Harvey</t>
  </si>
  <si>
    <t>Demar</t>
  </si>
  <si>
    <t>Phillips</t>
  </si>
  <si>
    <t>Salinas</t>
  </si>
  <si>
    <t>St. Ledger</t>
  </si>
  <si>
    <t>Seth</t>
  </si>
  <si>
    <t>Sinovic</t>
  </si>
  <si>
    <t>Daigo</t>
  </si>
  <si>
    <t>Kobayashi</t>
  </si>
  <si>
    <t>Shaun</t>
  </si>
  <si>
    <t>Andy</t>
  </si>
  <si>
    <t>Dorman</t>
  </si>
  <si>
    <t>Tommy</t>
  </si>
  <si>
    <t>Thompson</t>
  </si>
  <si>
    <t>Ethan</t>
  </si>
  <si>
    <t>Finlay</t>
  </si>
  <si>
    <t>Alex</t>
  </si>
  <si>
    <t>CJ</t>
  </si>
  <si>
    <t>Sapong</t>
  </si>
  <si>
    <t>Burling</t>
  </si>
  <si>
    <t>Jewsbury</t>
  </si>
  <si>
    <t>Hedges</t>
  </si>
  <si>
    <t>Bernardo</t>
  </si>
  <si>
    <t>Anor</t>
  </si>
  <si>
    <t>Patrice</t>
  </si>
  <si>
    <t>Bernier</t>
  </si>
  <si>
    <t>Jorge</t>
  </si>
  <si>
    <t>Villafana</t>
  </si>
  <si>
    <t>Thomas</t>
  </si>
  <si>
    <t>Bedinelli</t>
  </si>
  <si>
    <t>Johan</t>
  </si>
  <si>
    <t>Venegas</t>
  </si>
  <si>
    <t>Raymon</t>
  </si>
  <si>
    <t>Gaddis</t>
  </si>
  <si>
    <t>Perrinelle</t>
  </si>
  <si>
    <t>Danny</t>
  </si>
  <si>
    <t>Cruz</t>
  </si>
  <si>
    <t>Jacob</t>
  </si>
  <si>
    <t>Peterson</t>
  </si>
  <si>
    <t>Harrington</t>
  </si>
  <si>
    <t>Atiba</t>
  </si>
  <si>
    <t>Harris</t>
  </si>
  <si>
    <t>Olmes</t>
  </si>
  <si>
    <t>Garcia</t>
  </si>
  <si>
    <t>Jeb</t>
  </si>
  <si>
    <t>Brovsky</t>
  </si>
  <si>
    <t>Sanna</t>
  </si>
  <si>
    <t>Nyassi</t>
  </si>
  <si>
    <t>Lovel</t>
  </si>
  <si>
    <t>Palmer</t>
  </si>
  <si>
    <t>Dan</t>
  </si>
  <si>
    <t>Gargan</t>
  </si>
  <si>
    <t>Baggio</t>
  </si>
  <si>
    <t>Husidic</t>
  </si>
  <si>
    <t>White</t>
  </si>
  <si>
    <t>Josh</t>
  </si>
  <si>
    <t>Elias</t>
  </si>
  <si>
    <t>Vasquez</t>
  </si>
  <si>
    <t>Ike</t>
  </si>
  <si>
    <t>Opara</t>
  </si>
  <si>
    <t>Farfan</t>
  </si>
  <si>
    <t>Shay</t>
  </si>
  <si>
    <t>Facey</t>
  </si>
  <si>
    <t>Norberto</t>
  </si>
  <si>
    <t>Paparatto</t>
  </si>
  <si>
    <t>Kristinn</t>
  </si>
  <si>
    <t>Steindorsson</t>
  </si>
  <si>
    <t>Lewis</t>
  </si>
  <si>
    <t>Neal</t>
  </si>
  <si>
    <t>Warren</t>
  </si>
  <si>
    <t>Creavalle</t>
  </si>
  <si>
    <t>Fabinho</t>
  </si>
  <si>
    <t>Eriq</t>
  </si>
  <si>
    <t>Zavaleta</t>
  </si>
  <si>
    <t>Tierney</t>
  </si>
  <si>
    <t>Hurtado</t>
  </si>
  <si>
    <t>F/M</t>
  </si>
  <si>
    <t>Shipp</t>
  </si>
  <si>
    <t>Cascio</t>
  </si>
  <si>
    <t>Lahoud</t>
  </si>
  <si>
    <t>Ashtone</t>
  </si>
  <si>
    <t>Morgan</t>
  </si>
  <si>
    <t>Kekuta</t>
  </si>
  <si>
    <t>Manneh</t>
  </si>
  <si>
    <t>Molino</t>
  </si>
  <si>
    <t>Mohammed</t>
  </si>
  <si>
    <t>Saeid</t>
  </si>
  <si>
    <t>Marc</t>
  </si>
  <si>
    <t>Burch</t>
  </si>
  <si>
    <t>Mullins</t>
  </si>
  <si>
    <t>Hines</t>
  </si>
  <si>
    <t>Berry</t>
  </si>
  <si>
    <t>Donovan</t>
  </si>
  <si>
    <t>Korb</t>
  </si>
  <si>
    <t>Edson</t>
  </si>
  <si>
    <t>Buddle</t>
  </si>
  <si>
    <t>Stephens</t>
  </si>
  <si>
    <t>Dane</t>
  </si>
  <si>
    <t>Richards</t>
  </si>
  <si>
    <t>Marlon</t>
  </si>
  <si>
    <t>Hairston</t>
  </si>
  <si>
    <t>Smith</t>
  </si>
  <si>
    <t>Roldan</t>
  </si>
  <si>
    <t>Darrius</t>
  </si>
  <si>
    <t>Gehrig</t>
  </si>
  <si>
    <t>Lletget</t>
  </si>
  <si>
    <t>Ambroise</t>
  </si>
  <si>
    <t>Oyongo</t>
  </si>
  <si>
    <t>Andres</t>
  </si>
  <si>
    <t>Romero</t>
  </si>
  <si>
    <t>Barrett</t>
  </si>
  <si>
    <t>Quincy</t>
  </si>
  <si>
    <t>Amarikwa</t>
  </si>
  <si>
    <t>Robert</t>
  </si>
  <si>
    <t>Earnshaw</t>
  </si>
  <si>
    <t>Maynor</t>
  </si>
  <si>
    <t>Figueroa</t>
  </si>
  <si>
    <t>Tyson</t>
  </si>
  <si>
    <t>Wahl</t>
  </si>
  <si>
    <t>Mark</t>
  </si>
  <si>
    <t>Bloom</t>
  </si>
  <si>
    <t>Darwin</t>
  </si>
  <si>
    <t>Ceren</t>
  </si>
  <si>
    <t>Birnbaum</t>
  </si>
  <si>
    <t>Renato</t>
  </si>
  <si>
    <t>Sal</t>
  </si>
  <si>
    <t>Zizzo</t>
  </si>
  <si>
    <t>Steve</t>
  </si>
  <si>
    <t>Neumann</t>
  </si>
  <si>
    <t>Redding</t>
  </si>
  <si>
    <t>Hector</t>
  </si>
  <si>
    <t>Jimenez</t>
  </si>
  <si>
    <t>Allen</t>
  </si>
  <si>
    <t>Jay</t>
  </si>
  <si>
    <t>Chapman</t>
  </si>
  <si>
    <t>Bekker</t>
  </si>
  <si>
    <t>Klute</t>
  </si>
  <si>
    <t>Tesho</t>
  </si>
  <si>
    <t>Akindele</t>
  </si>
  <si>
    <t>Khiry</t>
  </si>
  <si>
    <t>Shelton</t>
  </si>
  <si>
    <t>Romario</t>
  </si>
  <si>
    <t>Leo</t>
  </si>
  <si>
    <t>Stolz</t>
  </si>
  <si>
    <t>Servando</t>
  </si>
  <si>
    <t>Carrasco</t>
  </si>
  <si>
    <t>Techera</t>
  </si>
  <si>
    <t>Martin</t>
  </si>
  <si>
    <t>Kellyn</t>
  </si>
  <si>
    <t>Acosta</t>
  </si>
  <si>
    <t>James</t>
  </si>
  <si>
    <t>Riley</t>
  </si>
  <si>
    <t>Mulholland</t>
  </si>
  <si>
    <t>Ben</t>
  </si>
  <si>
    <t>Zemanski</t>
  </si>
  <si>
    <t>Mehdi</t>
  </si>
  <si>
    <t>Ballouchy</t>
  </si>
  <si>
    <t>Charlie</t>
  </si>
  <si>
    <t>Davies</t>
  </si>
  <si>
    <t>Mwanga</t>
  </si>
  <si>
    <t>Delgado</t>
  </si>
  <si>
    <t>Jalen</t>
  </si>
  <si>
    <t>Robinson</t>
  </si>
  <si>
    <t>Kwame</t>
  </si>
  <si>
    <t>Watson-Siriboe</t>
  </si>
  <si>
    <t>Horst</t>
  </si>
  <si>
    <t>Swanson</t>
  </si>
  <si>
    <t>Boyd</t>
  </si>
  <si>
    <t>Okwuonu</t>
  </si>
  <si>
    <t>Nicolas</t>
  </si>
  <si>
    <t>Mezquida</t>
  </si>
  <si>
    <t>Tim</t>
  </si>
  <si>
    <t>Parker</t>
  </si>
  <si>
    <t>Daneil</t>
  </si>
  <si>
    <t>Cyrus</t>
  </si>
  <si>
    <t>Otis</t>
  </si>
  <si>
    <t>Earle</t>
  </si>
  <si>
    <t>Coy</t>
  </si>
  <si>
    <t>Craft</t>
  </si>
  <si>
    <t>Avila</t>
  </si>
  <si>
    <t>Alejandro</t>
  </si>
  <si>
    <t>Zendejas</t>
  </si>
  <si>
    <t>Cochran</t>
  </si>
  <si>
    <t>Steinberger</t>
  </si>
  <si>
    <t>Fatai</t>
  </si>
  <si>
    <t>Alashe</t>
  </si>
  <si>
    <t>Hamilton</t>
  </si>
  <si>
    <t>Nathan</t>
  </si>
  <si>
    <t>Sturgis</t>
  </si>
  <si>
    <t>Ty</t>
  </si>
  <si>
    <t>Harden</t>
  </si>
  <si>
    <t>Polster</t>
  </si>
  <si>
    <t>Juan Edgardo</t>
  </si>
  <si>
    <t>Ramirez</t>
  </si>
  <si>
    <t>Axel</t>
  </si>
  <si>
    <t>Sjoberg</t>
  </si>
  <si>
    <t>Calum</t>
  </si>
  <si>
    <t>Mallace</t>
  </si>
  <si>
    <t>Boden</t>
  </si>
  <si>
    <t>Dzenan</t>
  </si>
  <si>
    <t>Catic</t>
  </si>
  <si>
    <t>Thoma</t>
  </si>
  <si>
    <t>Pappa</t>
  </si>
  <si>
    <t>Andre</t>
  </si>
  <si>
    <t>Miazga</t>
  </si>
  <si>
    <t>Jared</t>
  </si>
  <si>
    <t>Jeffrey</t>
  </si>
  <si>
    <t>Saad</t>
  </si>
  <si>
    <t>Abdul-Salaam</t>
  </si>
  <si>
    <t>Connor</t>
  </si>
  <si>
    <t>Hallisey</t>
  </si>
  <si>
    <t>Meyer</t>
  </si>
  <si>
    <t>Serna</t>
  </si>
  <si>
    <t>Caleb</t>
  </si>
  <si>
    <t>Calvert</t>
  </si>
  <si>
    <t>Pelosi</t>
  </si>
  <si>
    <t>Khari</t>
  </si>
  <si>
    <t>Stephenson</t>
  </si>
  <si>
    <t>McNamara</t>
  </si>
  <si>
    <t>Damion</t>
  </si>
  <si>
    <t>Lowe</t>
  </si>
  <si>
    <t>Justen</t>
  </si>
  <si>
    <t>Glad</t>
  </si>
  <si>
    <t>Adolfo</t>
  </si>
  <si>
    <t>Ovalle</t>
  </si>
  <si>
    <t>Facundo</t>
  </si>
  <si>
    <t>Coria</t>
  </si>
  <si>
    <t>Carlos</t>
  </si>
  <si>
    <t>Alvarez</t>
  </si>
  <si>
    <t>Jeremy</t>
  </si>
  <si>
    <t>Hall</t>
  </si>
  <si>
    <t>John</t>
  </si>
  <si>
    <t>Stertzer</t>
  </si>
  <si>
    <t>Alvas</t>
  </si>
  <si>
    <t>Powell</t>
  </si>
  <si>
    <t>Speas</t>
  </si>
  <si>
    <t>Correa</t>
  </si>
  <si>
    <t>Scott</t>
  </si>
  <si>
    <t>Caldwell</t>
  </si>
  <si>
    <t>Fernandez</t>
  </si>
  <si>
    <t>Abdoulie</t>
  </si>
  <si>
    <t>Mansally</t>
  </si>
  <si>
    <t>Joevin</t>
  </si>
  <si>
    <t>Solignac</t>
  </si>
  <si>
    <t>Charles</t>
  </si>
  <si>
    <t>Eloundou</t>
  </si>
  <si>
    <t>Samuel</t>
  </si>
  <si>
    <t>Adekugbe</t>
  </si>
  <si>
    <t>Lade</t>
  </si>
  <si>
    <t>Kianz</t>
  </si>
  <si>
    <t>Froese</t>
  </si>
  <si>
    <t>Pecka</t>
  </si>
  <si>
    <t>Gagnon-Lapare</t>
  </si>
  <si>
    <t>Fucito</t>
  </si>
  <si>
    <t>MF</t>
  </si>
  <si>
    <t>Aaron</t>
  </si>
  <si>
    <t>Maund</t>
  </si>
  <si>
    <t>Romain</t>
  </si>
  <si>
    <t>Gall</t>
  </si>
  <si>
    <t>Ellis</t>
  </si>
  <si>
    <t>Pablo</t>
  </si>
  <si>
    <t>Kwadwo</t>
  </si>
  <si>
    <t>Poku</t>
  </si>
  <si>
    <t>Seaton</t>
  </si>
  <si>
    <t>Azira</t>
  </si>
  <si>
    <t>Sorto</t>
  </si>
  <si>
    <t>Villarreal</t>
  </si>
  <si>
    <t>Moises</t>
  </si>
  <si>
    <t>Palmer-Brown</t>
  </si>
  <si>
    <t>Saucedo</t>
  </si>
  <si>
    <t>Mendiola</t>
  </si>
  <si>
    <t>Kovar</t>
  </si>
  <si>
    <t>Greg</t>
  </si>
  <si>
    <t>Cochrane</t>
  </si>
  <si>
    <t>Ritter</t>
  </si>
  <si>
    <t>Barson</t>
  </si>
  <si>
    <t>Kevan</t>
  </si>
  <si>
    <t>George</t>
  </si>
  <si>
    <t>Sagi</t>
  </si>
  <si>
    <t>Lev-Ari</t>
  </si>
  <si>
    <t>Schoenfeld</t>
  </si>
  <si>
    <t>Watts</t>
  </si>
  <si>
    <t>Barrios</t>
  </si>
  <si>
    <t>Ryan</t>
  </si>
  <si>
    <t>Hollingshead</t>
  </si>
  <si>
    <t>Stephen</t>
  </si>
  <si>
    <t>Keel</t>
  </si>
  <si>
    <t>Ulloa</t>
  </si>
  <si>
    <t>Miguel</t>
  </si>
  <si>
    <t>Aguilar</t>
  </si>
  <si>
    <t>Kemp</t>
  </si>
  <si>
    <t>Opare</t>
  </si>
  <si>
    <t>Chandler</t>
  </si>
  <si>
    <t>Hoffman</t>
  </si>
  <si>
    <t>Manotas</t>
  </si>
  <si>
    <t>Leonel</t>
  </si>
  <si>
    <t>Miranda</t>
  </si>
  <si>
    <t>Rasheed</t>
  </si>
  <si>
    <t>Olabiyi</t>
  </si>
  <si>
    <t>Jose Memo</t>
  </si>
  <si>
    <t>Jimmy</t>
  </si>
  <si>
    <t>Medranda</t>
  </si>
  <si>
    <t>Rafael</t>
  </si>
  <si>
    <t>Bradford</t>
  </si>
  <si>
    <t>Jamieson</t>
  </si>
  <si>
    <t>Maganto</t>
  </si>
  <si>
    <t>Romney</t>
  </si>
  <si>
    <t>Rugg</t>
  </si>
  <si>
    <t>Kenney</t>
  </si>
  <si>
    <t>Cabrera</t>
  </si>
  <si>
    <t>Jackson-Hamel</t>
  </si>
  <si>
    <t>Wandrille</t>
  </si>
  <si>
    <t>Lefevre</t>
  </si>
  <si>
    <t>Maxim</t>
  </si>
  <si>
    <t>Tissot</t>
  </si>
  <si>
    <t>Donny</t>
  </si>
  <si>
    <t>Toia</t>
  </si>
  <si>
    <t>Zachary</t>
  </si>
  <si>
    <t>Herivaux</t>
  </si>
  <si>
    <t>Donnie</t>
  </si>
  <si>
    <t>London</t>
  </si>
  <si>
    <t>Woodberry</t>
  </si>
  <si>
    <t>Duvall</t>
  </si>
  <si>
    <t>Grella</t>
  </si>
  <si>
    <t>Kemar</t>
  </si>
  <si>
    <t>Lawrence</t>
  </si>
  <si>
    <t>Karl</t>
  </si>
  <si>
    <t>Ouimette</t>
  </si>
  <si>
    <t>RJ</t>
  </si>
  <si>
    <t>Jose Angel</t>
  </si>
  <si>
    <t>Tasende</t>
  </si>
  <si>
    <t>Velasquez</t>
  </si>
  <si>
    <t>Adam</t>
  </si>
  <si>
    <t>Bedell</t>
  </si>
  <si>
    <t>Heath</t>
  </si>
  <si>
    <t>Higuita</t>
  </si>
  <si>
    <t>Ribeiro</t>
  </si>
  <si>
    <t>Rivas</t>
  </si>
  <si>
    <t>Tyler</t>
  </si>
  <si>
    <t>Turner</t>
  </si>
  <si>
    <t>Bird</t>
  </si>
  <si>
    <t>Fred</t>
  </si>
  <si>
    <t>Carreiro</t>
  </si>
  <si>
    <t>Fernandes</t>
  </si>
  <si>
    <t>Antoine</t>
  </si>
  <si>
    <t>Hoppenot</t>
  </si>
  <si>
    <t>Richard</t>
  </si>
  <si>
    <t>Marquez</t>
  </si>
  <si>
    <t>McLaughlin</t>
  </si>
  <si>
    <t>Pfeffer</t>
  </si>
  <si>
    <t>Dairon</t>
  </si>
  <si>
    <t>Asprilla</t>
  </si>
  <si>
    <t>Nanchoff</t>
  </si>
  <si>
    <t>Jeanderson</t>
  </si>
  <si>
    <t>Pereira</t>
  </si>
  <si>
    <t>Devon</t>
  </si>
  <si>
    <t>Sandoval</t>
  </si>
  <si>
    <t>Craven</t>
  </si>
  <si>
    <t>Ockford</t>
  </si>
  <si>
    <t>Dylan</t>
  </si>
  <si>
    <t>Remick</t>
  </si>
  <si>
    <t>Rose</t>
  </si>
  <si>
    <t>Leandro</t>
  </si>
  <si>
    <t>Barrera</t>
  </si>
  <si>
    <t>Cordell</t>
  </si>
  <si>
    <t>Cato</t>
  </si>
  <si>
    <t>Jahn</t>
  </si>
  <si>
    <t>JJ</t>
  </si>
  <si>
    <t>Koval</t>
  </si>
  <si>
    <t>Sherrod</t>
  </si>
  <si>
    <t>Manuel</t>
  </si>
  <si>
    <t>Aparicio</t>
  </si>
  <si>
    <t>Hagglund</t>
  </si>
  <si>
    <t>Daniel</t>
  </si>
  <si>
    <t>Lovitz</t>
  </si>
  <si>
    <t>Mannella</t>
  </si>
  <si>
    <t>Clement</t>
  </si>
  <si>
    <t>Simonin</t>
  </si>
  <si>
    <t>Clarke</t>
  </si>
  <si>
    <t>Deybi</t>
  </si>
  <si>
    <t>Flores</t>
  </si>
  <si>
    <t>Ethen</t>
  </si>
  <si>
    <t>Sampson</t>
  </si>
  <si>
    <t>Jordi</t>
  </si>
  <si>
    <t>Quintilla</t>
  </si>
  <si>
    <t>Bustos</t>
  </si>
  <si>
    <t>Mansaray</t>
  </si>
  <si>
    <t>Sergio</t>
  </si>
  <si>
    <t>Campbell</t>
  </si>
  <si>
    <t>Kingsley</t>
  </si>
  <si>
    <t>Bryce</t>
  </si>
  <si>
    <t>Doody</t>
  </si>
  <si>
    <t>Dominique</t>
  </si>
  <si>
    <t>Badji</t>
  </si>
  <si>
    <t>Joseph</t>
  </si>
  <si>
    <t>Greenspan</t>
  </si>
  <si>
    <t>Mishu</t>
  </si>
  <si>
    <t>Hunter</t>
  </si>
  <si>
    <t>Rob</t>
  </si>
  <si>
    <t>Lovejoy</t>
  </si>
  <si>
    <t>Amadou</t>
  </si>
  <si>
    <t>Dia</t>
  </si>
  <si>
    <t>Cameron</t>
  </si>
  <si>
    <t>Porter</t>
  </si>
  <si>
    <t>Timothy</t>
  </si>
  <si>
    <t>Mulgrew</t>
  </si>
  <si>
    <t>Okoli</t>
  </si>
  <si>
    <t>Rudy</t>
  </si>
  <si>
    <t>Anatole</t>
  </si>
  <si>
    <t>Abang</t>
  </si>
  <si>
    <t>Shawn</t>
  </si>
  <si>
    <t>McLaws</t>
  </si>
  <si>
    <t>Marius</t>
  </si>
  <si>
    <t>Obekop</t>
  </si>
  <si>
    <t>Emmanuel</t>
  </si>
  <si>
    <t>Brandt</t>
  </si>
  <si>
    <t>Valdomiro</t>
  </si>
  <si>
    <t>Lameira</t>
  </si>
  <si>
    <t>Ramos</t>
  </si>
  <si>
    <t>Sidney</t>
  </si>
  <si>
    <t>Rivera</t>
  </si>
  <si>
    <t>Ayuk</t>
  </si>
  <si>
    <t>Fochive</t>
  </si>
  <si>
    <t>Manning</t>
  </si>
  <si>
    <t>Peay</t>
  </si>
  <si>
    <t>Phanuel</t>
  </si>
  <si>
    <t>Kavita</t>
  </si>
  <si>
    <t>Oniel</t>
  </si>
  <si>
    <t>Fisher</t>
  </si>
  <si>
    <t>Matheus</t>
  </si>
  <si>
    <t>McKendry</t>
  </si>
  <si>
    <t>Lodeiro</t>
  </si>
  <si>
    <t>Shkelzen</t>
  </si>
  <si>
    <t>Gashi</t>
  </si>
  <si>
    <t>Bedoya</t>
  </si>
  <si>
    <t>Xavier</t>
  </si>
  <si>
    <t>Kouassi</t>
  </si>
  <si>
    <t>Simon</t>
  </si>
  <si>
    <t>Dawkins</t>
  </si>
  <si>
    <t>Henok</t>
  </si>
  <si>
    <t>Goitom</t>
  </si>
  <si>
    <t>Gruezo</t>
  </si>
  <si>
    <t>Antonio</t>
  </si>
  <si>
    <t>Nocerino</t>
  </si>
  <si>
    <t>Kappelhof</t>
  </si>
  <si>
    <t>De Leeuw</t>
  </si>
  <si>
    <t>Ilsinho</t>
  </si>
  <si>
    <t>Jelle</t>
  </si>
  <si>
    <t>Van Damme</t>
  </si>
  <si>
    <t>Ola</t>
  </si>
  <si>
    <t>Landon</t>
  </si>
  <si>
    <t>David Mateos</t>
  </si>
  <si>
    <t>Ramajo</t>
  </si>
  <si>
    <t>Ontivero</t>
  </si>
  <si>
    <t>Luciano</t>
  </si>
  <si>
    <t>Nuno</t>
  </si>
  <si>
    <t>Coelho</t>
  </si>
  <si>
    <t>Maxime</t>
  </si>
  <si>
    <t>Chanot</t>
  </si>
  <si>
    <t>Roland</t>
  </si>
  <si>
    <t>Alberg</t>
  </si>
  <si>
    <t>Royer</t>
  </si>
  <si>
    <t>Masato</t>
  </si>
  <si>
    <t>Kudo</t>
  </si>
  <si>
    <t>Ashley</t>
  </si>
  <si>
    <t>Cole</t>
  </si>
  <si>
    <t>Gideon</t>
  </si>
  <si>
    <t>Baah</t>
  </si>
  <si>
    <t>Frederic</t>
  </si>
  <si>
    <t>Brillant</t>
  </si>
  <si>
    <t>Bolanos</t>
  </si>
  <si>
    <t>Boniek</t>
  </si>
  <si>
    <t>Sunday</t>
  </si>
  <si>
    <t>Omer</t>
  </si>
  <si>
    <t>Damari</t>
  </si>
  <si>
    <t>Hernan</t>
  </si>
  <si>
    <t>Bernardello</t>
  </si>
  <si>
    <t>Nicolai</t>
  </si>
  <si>
    <t>Naess</t>
  </si>
  <si>
    <t>Mendoza</t>
  </si>
  <si>
    <t>Vytautas</t>
  </si>
  <si>
    <t>Andriuskevicius</t>
  </si>
  <si>
    <t>Juan Esteban</t>
  </si>
  <si>
    <t>Ortiz</t>
  </si>
  <si>
    <t>Goossens</t>
  </si>
  <si>
    <t>Yura</t>
  </si>
  <si>
    <t>Movsisyan</t>
  </si>
  <si>
    <t>Rubio Kostner</t>
  </si>
  <si>
    <t>Joshua</t>
  </si>
  <si>
    <t>Yaro</t>
  </si>
  <si>
    <t>Armando</t>
  </si>
  <si>
    <t>Aja</t>
  </si>
  <si>
    <t>Alberto</t>
  </si>
  <si>
    <t>Quintero</t>
  </si>
  <si>
    <t>Morris</t>
  </si>
  <si>
    <t>Matteo</t>
  </si>
  <si>
    <t>Mancosu</t>
  </si>
  <si>
    <t>Matarrita</t>
  </si>
  <si>
    <t>Getterson</t>
  </si>
  <si>
    <t>Anderson</t>
  </si>
  <si>
    <t>Conceicao</t>
  </si>
  <si>
    <t>Da Silva</t>
  </si>
  <si>
    <t>Richmond</t>
  </si>
  <si>
    <t>Laryea</t>
  </si>
  <si>
    <t>Monteiro de Lima</t>
  </si>
  <si>
    <t>Khaly</t>
  </si>
  <si>
    <t>Thiam</t>
  </si>
  <si>
    <t>Arshakyan</t>
  </si>
  <si>
    <t>Walter</t>
  </si>
  <si>
    <t>Restrepo</t>
  </si>
  <si>
    <t>Agustin</t>
  </si>
  <si>
    <t>Iniguez</t>
  </si>
  <si>
    <t>Lizarazo</t>
  </si>
  <si>
    <t>Meira</t>
  </si>
  <si>
    <t>Herbers</t>
  </si>
  <si>
    <t>Holness</t>
  </si>
  <si>
    <t>Arturo</t>
  </si>
  <si>
    <t>Je-Vaughn</t>
  </si>
  <si>
    <t>Olum</t>
  </si>
  <si>
    <t>Edgar</t>
  </si>
  <si>
    <t>Gbenga</t>
  </si>
  <si>
    <t>Arokoyo</t>
  </si>
  <si>
    <t>Bravo</t>
  </si>
  <si>
    <t>Keyner</t>
  </si>
  <si>
    <t>Brown</t>
  </si>
  <si>
    <t>Boateng</t>
  </si>
  <si>
    <t>Baez</t>
  </si>
  <si>
    <t>Brandon</t>
  </si>
  <si>
    <t>Mekeil</t>
  </si>
  <si>
    <t>Julio</t>
  </si>
  <si>
    <t>Baptista</t>
  </si>
  <si>
    <t>Zarek</t>
  </si>
  <si>
    <t>Valentin</t>
  </si>
  <si>
    <t>Imperiale</t>
  </si>
  <si>
    <t>Julian</t>
  </si>
  <si>
    <t>Buescher</t>
  </si>
  <si>
    <t>Rodrigo</t>
  </si>
  <si>
    <t>Aubrey</t>
  </si>
  <si>
    <t>Mancini</t>
  </si>
  <si>
    <t>Mamadu</t>
  </si>
  <si>
    <t>Cande</t>
  </si>
  <si>
    <t>Tosaint</t>
  </si>
  <si>
    <t>Ricketts</t>
  </si>
  <si>
    <t>Adams</t>
  </si>
  <si>
    <t>Auston</t>
  </si>
  <si>
    <t>Trusty</t>
  </si>
  <si>
    <t>Kratz</t>
  </si>
  <si>
    <t>Ever</t>
  </si>
  <si>
    <t>Alvarado</t>
  </si>
  <si>
    <t>Barmby</t>
  </si>
  <si>
    <t>Ruiz</t>
  </si>
  <si>
    <t>Devron</t>
  </si>
  <si>
    <t>Polk</t>
  </si>
  <si>
    <t>Keegan</t>
  </si>
  <si>
    <t>Rosenberry</t>
  </si>
  <si>
    <t>Hadji</t>
  </si>
  <si>
    <t>Barry</t>
  </si>
  <si>
    <t>Muyl</t>
  </si>
  <si>
    <t>Steres</t>
  </si>
  <si>
    <t>Brett</t>
  </si>
  <si>
    <t>Levis</t>
  </si>
  <si>
    <t>Dilly</t>
  </si>
  <si>
    <t>Cody</t>
  </si>
  <si>
    <t>Cropper</t>
  </si>
  <si>
    <t>Velazco</t>
  </si>
  <si>
    <t>Conner</t>
  </si>
  <si>
    <t>Yair</t>
  </si>
  <si>
    <t>Arboleda</t>
  </si>
  <si>
    <t>Ibeagha</t>
  </si>
  <si>
    <t>McBean</t>
  </si>
  <si>
    <t>McCrary</t>
  </si>
  <si>
    <t>Danilo</t>
  </si>
  <si>
    <t>Emery</t>
  </si>
  <si>
    <t>Welshman</t>
  </si>
  <si>
    <t>Alphonso</t>
  </si>
  <si>
    <t>Ambrose</t>
  </si>
  <si>
    <t>Rocha</t>
  </si>
  <si>
    <t>Durkin</t>
  </si>
  <si>
    <t>Alhaji</t>
  </si>
  <si>
    <t>Fraser</t>
  </si>
  <si>
    <t>Aird</t>
  </si>
  <si>
    <t>Derrick</t>
  </si>
  <si>
    <t>Paxton</t>
  </si>
  <si>
    <t>Pomykal</t>
  </si>
  <si>
    <t>Etienne</t>
  </si>
  <si>
    <t>Lucatero</t>
  </si>
  <si>
    <t>Saravia</t>
  </si>
  <si>
    <t>Colin</t>
  </si>
  <si>
    <t>Bonner</t>
  </si>
  <si>
    <t>Timo</t>
  </si>
  <si>
    <t>Pitter</t>
  </si>
  <si>
    <t>Benjamin</t>
  </si>
  <si>
    <t>Joya</t>
  </si>
  <si>
    <t>Long</t>
  </si>
  <si>
    <t>Neco</t>
  </si>
  <si>
    <t>Oalex</t>
  </si>
  <si>
    <t>Joey</t>
  </si>
  <si>
    <t>Calistri</t>
  </si>
  <si>
    <t>Morrell</t>
  </si>
  <si>
    <t>Hollingsworth</t>
  </si>
  <si>
    <t>Dennis</t>
  </si>
  <si>
    <t>Guillen</t>
  </si>
  <si>
    <t>Escalante</t>
  </si>
  <si>
    <t>Appiah</t>
  </si>
  <si>
    <t>Salloi</t>
  </si>
  <si>
    <t>Ariel</t>
  </si>
  <si>
    <t>Lassiter</t>
  </si>
  <si>
    <t>Choiniere</t>
  </si>
  <si>
    <t>Femi</t>
  </si>
  <si>
    <t>Hollinger-Janzen</t>
  </si>
  <si>
    <t>Shannon</t>
  </si>
  <si>
    <t>Bilyeu</t>
  </si>
  <si>
    <t>Missimo</t>
  </si>
  <si>
    <t>Ken</t>
  </si>
  <si>
    <t>Tribbett</t>
  </si>
  <si>
    <t>Washington</t>
  </si>
  <si>
    <t>Alfaro</t>
  </si>
  <si>
    <t>Kip</t>
  </si>
  <si>
    <t>Colvey</t>
  </si>
  <si>
    <t>Molham</t>
  </si>
  <si>
    <t>Babouli</t>
  </si>
  <si>
    <t>Tsubasa</t>
  </si>
  <si>
    <t>Endoh</t>
  </si>
  <si>
    <t>Seiler</t>
  </si>
  <si>
    <t>Salazar</t>
  </si>
  <si>
    <t>Bastian</t>
  </si>
  <si>
    <t>Schweinsteiger</t>
  </si>
  <si>
    <t>Almiron</t>
  </si>
  <si>
    <t>Moralez</t>
  </si>
  <si>
    <t>Alessandrini</t>
  </si>
  <si>
    <t>Nemanja</t>
  </si>
  <si>
    <t>Nikolic</t>
  </si>
  <si>
    <t>Fredy</t>
  </si>
  <si>
    <t>Montero</t>
  </si>
  <si>
    <t>Qazaishvili</t>
  </si>
  <si>
    <t>Blanco</t>
  </si>
  <si>
    <t>Josef</t>
  </si>
  <si>
    <t>Claude</t>
  </si>
  <si>
    <t>Dielna</t>
  </si>
  <si>
    <t>Albert</t>
  </si>
  <si>
    <t>Rusnak</t>
  </si>
  <si>
    <t>Mensah</t>
  </si>
  <si>
    <t>Lamah</t>
  </si>
  <si>
    <t>Villalba</t>
  </si>
  <si>
    <t>Blerim</t>
  </si>
  <si>
    <t>Dzemaili</t>
  </si>
  <si>
    <t>Santos</t>
  </si>
  <si>
    <t>Carmona</t>
  </si>
  <si>
    <t>Vazquez</t>
  </si>
  <si>
    <t>Angoua</t>
  </si>
  <si>
    <t>Ciani</t>
  </si>
  <si>
    <t>Spector</t>
  </si>
  <si>
    <t>Yoshimar</t>
  </si>
  <si>
    <t>Yotun</t>
  </si>
  <si>
    <t>Gerso</t>
  </si>
  <si>
    <t>McCann</t>
  </si>
  <si>
    <t>MNU</t>
  </si>
  <si>
    <t>MNUFC</t>
  </si>
  <si>
    <t>Vadim</t>
  </si>
  <si>
    <t>Demidov</t>
  </si>
  <si>
    <t>Yordy</t>
  </si>
  <si>
    <t>Reyna</t>
  </si>
  <si>
    <t>Jahmir</t>
  </si>
  <si>
    <t>Hyka</t>
  </si>
  <si>
    <t>Florian</t>
  </si>
  <si>
    <t>Jungwirth</t>
  </si>
  <si>
    <t>Simpson</t>
  </si>
  <si>
    <t>Haris</t>
  </si>
  <si>
    <t>Medunjanin</t>
  </si>
  <si>
    <t>Hoesen</t>
  </si>
  <si>
    <t>Tomas</t>
  </si>
  <si>
    <t>Larrys</t>
  </si>
  <si>
    <t>Mabiala</t>
  </si>
  <si>
    <t>Stefan</t>
  </si>
  <si>
    <t>Aigner</t>
  </si>
  <si>
    <t>Kelvin</t>
  </si>
  <si>
    <t>Leerdam</t>
  </si>
  <si>
    <t>Alberth</t>
  </si>
  <si>
    <t>Elis</t>
  </si>
  <si>
    <t>Kenwyne</t>
  </si>
  <si>
    <t>Mlinar Delamea</t>
  </si>
  <si>
    <t>Colman</t>
  </si>
  <si>
    <t>Ring</t>
  </si>
  <si>
    <t>Savarino</t>
  </si>
  <si>
    <t>Paul</t>
  </si>
  <si>
    <t>Arriola</t>
  </si>
  <si>
    <t>Bismark</t>
  </si>
  <si>
    <t>Adjei-Boateng</t>
  </si>
  <si>
    <t>Deshorn</t>
  </si>
  <si>
    <t>Chala</t>
  </si>
  <si>
    <t>Francisco</t>
  </si>
  <si>
    <t>Calvo</t>
  </si>
  <si>
    <t>Deian</t>
  </si>
  <si>
    <t>Boldor</t>
  </si>
  <si>
    <t>Ibarra</t>
  </si>
  <si>
    <t>Ilie</t>
  </si>
  <si>
    <t>Mavinga</t>
  </si>
  <si>
    <t>Harold</t>
  </si>
  <si>
    <t>Cummings</t>
  </si>
  <si>
    <t>Urena</t>
  </si>
  <si>
    <t>Gonzalez Pirez</t>
  </si>
  <si>
    <t>Nicholson</t>
  </si>
  <si>
    <t>Juan David</t>
  </si>
  <si>
    <t>Cabezas</t>
  </si>
  <si>
    <t>Muhamed</t>
  </si>
  <si>
    <t>Keita</t>
  </si>
  <si>
    <t>Philippe</t>
  </si>
  <si>
    <t>Senderos</t>
  </si>
  <si>
    <t>Boxall</t>
  </si>
  <si>
    <t>Sutter</t>
  </si>
  <si>
    <t>Grana</t>
  </si>
  <si>
    <t>Rasmus</t>
  </si>
  <si>
    <t>Schuller</t>
  </si>
  <si>
    <t>Machado</t>
  </si>
  <si>
    <t>Pele</t>
  </si>
  <si>
    <t>Van Anholt</t>
  </si>
  <si>
    <t>Romell</t>
  </si>
  <si>
    <t>Quioto</t>
  </si>
  <si>
    <t>Ali</t>
  </si>
  <si>
    <t>Ghazal</t>
  </si>
  <si>
    <t>Ibson</t>
  </si>
  <si>
    <t>Jerome</t>
  </si>
  <si>
    <t>Thiesson</t>
  </si>
  <si>
    <t>Callens</t>
  </si>
  <si>
    <t>Miles</t>
  </si>
  <si>
    <t>Gatt</t>
  </si>
  <si>
    <t>Guzman</t>
  </si>
  <si>
    <t>Lobato</t>
  </si>
  <si>
    <t>Abu</t>
  </si>
  <si>
    <t>Danladi</t>
  </si>
  <si>
    <t>Yueill</t>
  </si>
  <si>
    <t>Bernie</t>
  </si>
  <si>
    <t>Ibini</t>
  </si>
  <si>
    <t>Ebobisse</t>
  </si>
  <si>
    <t>Gustav</t>
  </si>
  <si>
    <t>Svensson</t>
  </si>
  <si>
    <t>Jukka</t>
  </si>
  <si>
    <t>Raitala</t>
  </si>
  <si>
    <t>Francois</t>
  </si>
  <si>
    <t>Affolter</t>
  </si>
  <si>
    <t>Yamil</t>
  </si>
  <si>
    <t>Asad</t>
  </si>
  <si>
    <t>Garza</t>
  </si>
  <si>
    <t>Fabrice</t>
  </si>
  <si>
    <t>Picault</t>
  </si>
  <si>
    <t>Shamit</t>
  </si>
  <si>
    <t>Shome</t>
  </si>
  <si>
    <t>Yangel</t>
  </si>
  <si>
    <t>Herrera</t>
  </si>
  <si>
    <t>Ian</t>
  </si>
  <si>
    <t>Harkes</t>
  </si>
  <si>
    <t>Cermeno</t>
  </si>
  <si>
    <t>Camargo</t>
  </si>
  <si>
    <t>Zoltan</t>
  </si>
  <si>
    <t>Stieber</t>
  </si>
  <si>
    <t>Artur</t>
  </si>
  <si>
    <t>De Lima Junior</t>
  </si>
  <si>
    <t>Piette</t>
  </si>
  <si>
    <t>Nosa</t>
  </si>
  <si>
    <t>Igiebor</t>
  </si>
  <si>
    <t>Fidel</t>
  </si>
  <si>
    <t>Gressel</t>
  </si>
  <si>
    <t>Zeiko</t>
  </si>
  <si>
    <t>Lima</t>
  </si>
  <si>
    <t>Giro</t>
  </si>
  <si>
    <t>Crognale</t>
  </si>
  <si>
    <t>Adonijah</t>
  </si>
  <si>
    <t>Reid</t>
  </si>
  <si>
    <t>Wright</t>
  </si>
  <si>
    <t>Hasler</t>
  </si>
  <si>
    <t>Djordje</t>
  </si>
  <si>
    <t>Mihailovic</t>
  </si>
  <si>
    <t>Ballou Jean-Yves</t>
  </si>
  <si>
    <t>Tabla</t>
  </si>
  <si>
    <t>Giliano</t>
  </si>
  <si>
    <t>Wijnaldum</t>
  </si>
  <si>
    <t>Carleton</t>
  </si>
  <si>
    <t>Kortne</t>
  </si>
  <si>
    <t>Ford</t>
  </si>
  <si>
    <t>Andraz</t>
  </si>
  <si>
    <t>Struna</t>
  </si>
  <si>
    <t>Latif</t>
  </si>
  <si>
    <t>Blessing</t>
  </si>
  <si>
    <t>Goslin</t>
  </si>
  <si>
    <t>Sands</t>
  </si>
  <si>
    <t>Murillo</t>
  </si>
  <si>
    <t>Alhassan</t>
  </si>
  <si>
    <t>Abubakar</t>
  </si>
  <si>
    <t>Depuy</t>
  </si>
  <si>
    <t>Nikolaj</t>
  </si>
  <si>
    <t>Hansen</t>
  </si>
  <si>
    <t>Jacori</t>
  </si>
  <si>
    <t>Hayes</t>
  </si>
  <si>
    <t>Odoi-Atsem</t>
  </si>
  <si>
    <t>Hugo</t>
  </si>
  <si>
    <t>Arellano</t>
  </si>
  <si>
    <t>Spencer</t>
  </si>
  <si>
    <t>Leiton</t>
  </si>
  <si>
    <t>Oliveira</t>
  </si>
  <si>
    <t>Brent</t>
  </si>
  <si>
    <t>Kallman</t>
  </si>
  <si>
    <t>Ismaila</t>
  </si>
  <si>
    <t>Jome</t>
  </si>
  <si>
    <t>Greig</t>
  </si>
  <si>
    <t>Kharlton</t>
  </si>
  <si>
    <t>Belmar</t>
  </si>
  <si>
    <t>Bronico</t>
  </si>
  <si>
    <t>Corrales</t>
  </si>
  <si>
    <t>Da Fonte</t>
  </si>
  <si>
    <t>Matej</t>
  </si>
  <si>
    <t>Dekovic</t>
  </si>
  <si>
    <t>Diallo</t>
  </si>
  <si>
    <t>Iwasa</t>
  </si>
  <si>
    <t>Malki</t>
  </si>
  <si>
    <t>Musa</t>
  </si>
  <si>
    <t>Jake</t>
  </si>
  <si>
    <t>Nerwinski</t>
  </si>
  <si>
    <t>Abuchi</t>
  </si>
  <si>
    <t>Obinwa</t>
  </si>
  <si>
    <t>Oguchi</t>
  </si>
  <si>
    <t>Onyewu</t>
  </si>
  <si>
    <t>Soony</t>
  </si>
  <si>
    <t>Sweat</t>
  </si>
  <si>
    <t>Canouse</t>
  </si>
  <si>
    <t>Najem</t>
  </si>
  <si>
    <t>Bill</t>
  </si>
  <si>
    <t>Tuiloma</t>
  </si>
  <si>
    <t>Fontana</t>
  </si>
  <si>
    <t>Rennico</t>
  </si>
  <si>
    <t>Bruno</t>
  </si>
  <si>
    <t>Gianluca</t>
  </si>
  <si>
    <t>Busio</t>
  </si>
  <si>
    <t>Reynolds</t>
  </si>
  <si>
    <t>Louis</t>
  </si>
  <si>
    <t>Beland Goyette</t>
  </si>
  <si>
    <t>Seyi</t>
  </si>
  <si>
    <t>Adekoya</t>
  </si>
  <si>
    <t>Oyvind</t>
  </si>
  <si>
    <t>Alseth</t>
  </si>
  <si>
    <t>Awuah</t>
  </si>
  <si>
    <t>Arun</t>
  </si>
  <si>
    <t>Basuljevic</t>
  </si>
  <si>
    <t>Bezecourt</t>
  </si>
  <si>
    <t>Pierre</t>
  </si>
  <si>
    <t>De Villardi</t>
  </si>
  <si>
    <t>Jordy</t>
  </si>
  <si>
    <t>Delem</t>
  </si>
  <si>
    <t>Amer</t>
  </si>
  <si>
    <t>Didic</t>
  </si>
  <si>
    <t>Reagan</t>
  </si>
  <si>
    <t>Dunk</t>
  </si>
  <si>
    <t>Raheem</t>
  </si>
  <si>
    <t>Edwards</t>
  </si>
  <si>
    <t>Elliott</t>
  </si>
  <si>
    <t>Marcus</t>
  </si>
  <si>
    <t>Epps</t>
  </si>
  <si>
    <t>Holland</t>
  </si>
  <si>
    <t>Hume</t>
  </si>
  <si>
    <t>Brooks</t>
  </si>
  <si>
    <t>Lennon</t>
  </si>
  <si>
    <t>Maloney</t>
  </si>
  <si>
    <t>Mathers</t>
  </si>
  <si>
    <t>Metzger</t>
  </si>
  <si>
    <t>Lindo</t>
  </si>
  <si>
    <t>Mfeka</t>
  </si>
  <si>
    <t>Hassan</t>
  </si>
  <si>
    <t>N'dam</t>
  </si>
  <si>
    <t>Memo</t>
  </si>
  <si>
    <t>Schmidt</t>
  </si>
  <si>
    <t>Colton</t>
  </si>
  <si>
    <t>Storm</t>
  </si>
  <si>
    <t>Anton</t>
  </si>
  <si>
    <t>Walkes</t>
  </si>
  <si>
    <t>Ward</t>
  </si>
  <si>
    <t>Wheeler-Omiunu</t>
  </si>
  <si>
    <t>Henry</t>
  </si>
  <si>
    <t>Wingo</t>
  </si>
  <si>
    <t>Reggie</t>
  </si>
  <si>
    <t>Cannon</t>
  </si>
  <si>
    <t>Jesus</t>
  </si>
  <si>
    <t>Ferreira</t>
  </si>
  <si>
    <t>Oblitey Otoo</t>
  </si>
  <si>
    <t>Pasher</t>
  </si>
  <si>
    <t>Nouhou</t>
  </si>
  <si>
    <t>Tolo</t>
  </si>
  <si>
    <t>Vela</t>
  </si>
  <si>
    <t>dos Santos</t>
  </si>
  <si>
    <t>MLS</t>
  </si>
  <si>
    <t>Borek</t>
  </si>
  <si>
    <t>Dockal</t>
  </si>
  <si>
    <t>Gutierrez</t>
  </si>
  <si>
    <t>Zlatan</t>
  </si>
  <si>
    <t>Ibrahimovic</t>
  </si>
  <si>
    <t>Valeri "Vako"</t>
  </si>
  <si>
    <t>Barco</t>
  </si>
  <si>
    <t>Ager</t>
  </si>
  <si>
    <t>Aketxe Barrutia</t>
  </si>
  <si>
    <t>Aleksandar</t>
  </si>
  <si>
    <t>Katai</t>
  </si>
  <si>
    <t>Alfredo</t>
  </si>
  <si>
    <t>Ortuno</t>
  </si>
  <si>
    <t>Rossi</t>
  </si>
  <si>
    <t>Damir</t>
  </si>
  <si>
    <t>Kreilach</t>
  </si>
  <si>
    <t>Jorgen</t>
  </si>
  <si>
    <t>Skjelvik</t>
  </si>
  <si>
    <t>Rzatkowski</t>
  </si>
  <si>
    <t>Adama</t>
  </si>
  <si>
    <t>Diomande</t>
  </si>
  <si>
    <t>Yannick</t>
  </si>
  <si>
    <t>Boli</t>
  </si>
  <si>
    <t>Lamine</t>
  </si>
  <si>
    <t>Sane</t>
  </si>
  <si>
    <t>Gregory</t>
  </si>
  <si>
    <t>Van Der Wiel</t>
  </si>
  <si>
    <t>Jo Inge</t>
  </si>
  <si>
    <t>Berget</t>
  </si>
  <si>
    <t>Reto</t>
  </si>
  <si>
    <t>Ziegler</t>
  </si>
  <si>
    <t>Saphir</t>
  </si>
  <si>
    <t>Taider</t>
  </si>
  <si>
    <t>Medina</t>
  </si>
  <si>
    <t>Rod</t>
  </si>
  <si>
    <t>Fanni</t>
  </si>
  <si>
    <t>Alejandro 'Kaku'</t>
  </si>
  <si>
    <t>Aly</t>
  </si>
  <si>
    <t>Johnny</t>
  </si>
  <si>
    <t>Camacho</t>
  </si>
  <si>
    <t>Joe</t>
  </si>
  <si>
    <t>Mason</t>
  </si>
  <si>
    <t>Yohan</t>
  </si>
  <si>
    <t>Croizet</t>
  </si>
  <si>
    <t>Kim</t>
  </si>
  <si>
    <t>Kee-Hee</t>
  </si>
  <si>
    <t>Efrain</t>
  </si>
  <si>
    <t>Juarez</t>
  </si>
  <si>
    <t>Armenteros</t>
  </si>
  <si>
    <t>de Leeuw</t>
  </si>
  <si>
    <t>Penilla</t>
  </si>
  <si>
    <t>Magnus Wolff</t>
  </si>
  <si>
    <t>Eikrem</t>
  </si>
  <si>
    <t>Wilfried</t>
  </si>
  <si>
    <t>Zahibo</t>
  </si>
  <si>
    <t>Santiago</t>
  </si>
  <si>
    <t>Mosquera</t>
  </si>
  <si>
    <t>Wilson</t>
  </si>
  <si>
    <t>Gaber</t>
  </si>
  <si>
    <t>Eduard</t>
  </si>
  <si>
    <t>Atuesta</t>
  </si>
  <si>
    <t>Tinnerholm</t>
  </si>
  <si>
    <t>Lundkvist</t>
  </si>
  <si>
    <t>Somi</t>
  </si>
  <si>
    <t>Oriol</t>
  </si>
  <si>
    <t>Rosell</t>
  </si>
  <si>
    <t>Price</t>
  </si>
  <si>
    <t>Magnus</t>
  </si>
  <si>
    <t>Eriksson</t>
  </si>
  <si>
    <t>Ebenezer</t>
  </si>
  <si>
    <t>Ofori</t>
  </si>
  <si>
    <t>Ismael</t>
  </si>
  <si>
    <t>Tajouri-Shradi</t>
  </si>
  <si>
    <t>Zakaria</t>
  </si>
  <si>
    <t>Yeferson</t>
  </si>
  <si>
    <t>Quintana</t>
  </si>
  <si>
    <t>Alexi</t>
  </si>
  <si>
    <t>Ilson</t>
  </si>
  <si>
    <t>Dias</t>
  </si>
  <si>
    <t>da Silva</t>
  </si>
  <si>
    <t>Luiz Fernando</t>
  </si>
  <si>
    <t>Milton</t>
  </si>
  <si>
    <t>Valenzuela</t>
  </si>
  <si>
    <t>Luis Alberto</t>
  </si>
  <si>
    <t>Caicedo</t>
  </si>
  <si>
    <t>Blondell</t>
  </si>
  <si>
    <t>Obayan</t>
  </si>
  <si>
    <t>Jordon</t>
  </si>
  <si>
    <t>Mutch</t>
  </si>
  <si>
    <t>Cristhian</t>
  </si>
  <si>
    <t>Paredes</t>
  </si>
  <si>
    <t>Emiliano</t>
  </si>
  <si>
    <t>Amor</t>
  </si>
  <si>
    <t>Auro</t>
  </si>
  <si>
    <t>da Cruz</t>
  </si>
  <si>
    <t>Rolf</t>
  </si>
  <si>
    <t>Feltscher</t>
  </si>
  <si>
    <t>Cedric</t>
  </si>
  <si>
    <t>Hountondji</t>
  </si>
  <si>
    <t>Franco</t>
  </si>
  <si>
    <t>Blomberg</t>
  </si>
  <si>
    <t>de Lima</t>
  </si>
  <si>
    <t>A.J.</t>
  </si>
  <si>
    <t>Jeisson</t>
  </si>
  <si>
    <t>Vargas</t>
  </si>
  <si>
    <t>El-Mounir</t>
  </si>
  <si>
    <t>Nedyalkov</t>
  </si>
  <si>
    <t>Servania</t>
  </si>
  <si>
    <t>Stefano</t>
  </si>
  <si>
    <t>Pinho</t>
  </si>
  <si>
    <t>Ema</t>
  </si>
  <si>
    <t>Twumasi</t>
  </si>
  <si>
    <t>Toye</t>
  </si>
  <si>
    <t>Harry</t>
  </si>
  <si>
    <t>Moutinho</t>
  </si>
  <si>
    <t>Atuahene</t>
  </si>
  <si>
    <t>Petrasso</t>
  </si>
  <si>
    <t>Joel</t>
  </si>
  <si>
    <t>Qwiberg</t>
  </si>
  <si>
    <t>Oscar Boniek</t>
  </si>
  <si>
    <t>Richie</t>
  </si>
  <si>
    <t>Doneil</t>
  </si>
  <si>
    <t>Alves Macedo</t>
  </si>
  <si>
    <t>Polo</t>
  </si>
  <si>
    <t>Dejan</t>
  </si>
  <si>
    <t>Jakovic</t>
  </si>
  <si>
    <t>Cascante</t>
  </si>
  <si>
    <t>Josue</t>
  </si>
  <si>
    <t>Fafa</t>
  </si>
  <si>
    <t>Ayo</t>
  </si>
  <si>
    <t>Akinola</t>
  </si>
  <si>
    <t>Moreno</t>
  </si>
  <si>
    <t>Ulises</t>
  </si>
  <si>
    <t>Segura</t>
  </si>
  <si>
    <t>Eryk</t>
  </si>
  <si>
    <t>Williamson</t>
  </si>
  <si>
    <t>Henley</t>
  </si>
  <si>
    <t>Eduardo</t>
  </si>
  <si>
    <t>Sosa</t>
  </si>
  <si>
    <t>Wild</t>
  </si>
  <si>
    <t>Jose Rafael</t>
  </si>
  <si>
    <t>Calvillo</t>
  </si>
  <si>
    <t>Hilliard-Arce</t>
  </si>
  <si>
    <t>Fuenmayor</t>
  </si>
  <si>
    <t>Casseres</t>
  </si>
  <si>
    <t>Mora</t>
  </si>
  <si>
    <t>Jon</t>
  </si>
  <si>
    <t>Bakero</t>
  </si>
  <si>
    <t>Pacheco</t>
  </si>
  <si>
    <t>Mueller</t>
  </si>
  <si>
    <t>Edward</t>
  </si>
  <si>
    <t>Opoku</t>
  </si>
  <si>
    <t>Lindley</t>
  </si>
  <si>
    <t>Michael Amir</t>
  </si>
  <si>
    <t>Amro</t>
  </si>
  <si>
    <t>Tarek</t>
  </si>
  <si>
    <t>Murphy</t>
  </si>
  <si>
    <t>Grant</t>
  </si>
  <si>
    <t>Lillard</t>
  </si>
  <si>
    <t>Gilbert</t>
  </si>
  <si>
    <t>Fuentes</t>
  </si>
  <si>
    <t>Scally</t>
  </si>
  <si>
    <t>Ricky</t>
  </si>
  <si>
    <t>Lopez-Espin</t>
  </si>
  <si>
    <t>DePuy</t>
  </si>
  <si>
    <t>Niko</t>
  </si>
  <si>
    <t>Lalas</t>
  </si>
  <si>
    <t>Mark-Anthony</t>
  </si>
  <si>
    <t>Kaye</t>
  </si>
  <si>
    <t>Dave</t>
  </si>
  <si>
    <t>Isaac</t>
  </si>
  <si>
    <t>Angking</t>
  </si>
  <si>
    <t>Jakob</t>
  </si>
  <si>
    <t>Bello</t>
  </si>
  <si>
    <t>Czornomaz</t>
  </si>
  <si>
    <t>Cory</t>
  </si>
  <si>
    <t>Burke</t>
  </si>
  <si>
    <t>Valot</t>
  </si>
  <si>
    <t>Jose E</t>
  </si>
  <si>
    <t>Tristan</t>
  </si>
  <si>
    <t>Blackmon</t>
  </si>
  <si>
    <t>Bonomo</t>
  </si>
  <si>
    <t>Kelly</t>
  </si>
  <si>
    <t>Gallagher</t>
  </si>
  <si>
    <t>Jaylin</t>
  </si>
  <si>
    <t>Lindsey</t>
  </si>
  <si>
    <t>Deklan</t>
  </si>
  <si>
    <t>Kris</t>
  </si>
  <si>
    <t>Reaves</t>
  </si>
  <si>
    <t>Bertrand</t>
  </si>
  <si>
    <t>Owundi Eko'o</t>
  </si>
  <si>
    <t>Frantz</t>
  </si>
  <si>
    <t>Pangop</t>
  </si>
  <si>
    <t>Enzo</t>
  </si>
  <si>
    <t>Olivier</t>
  </si>
  <si>
    <t>Mbaizo</t>
  </si>
  <si>
    <t>Wan</t>
  </si>
  <si>
    <t>Kuzain</t>
  </si>
  <si>
    <t>Emrah</t>
  </si>
  <si>
    <t>Klimenta</t>
  </si>
  <si>
    <t>da Fonte</t>
  </si>
  <si>
    <t>Okonkwo</t>
  </si>
  <si>
    <t>McKenzie</t>
  </si>
  <si>
    <t>Vines</t>
  </si>
  <si>
    <t>Colyn</t>
  </si>
  <si>
    <t>Mines</t>
  </si>
  <si>
    <t>Lagos</t>
  </si>
  <si>
    <t>Kunga</t>
  </si>
  <si>
    <t>Wehan</t>
  </si>
  <si>
    <t>Segbers</t>
  </si>
  <si>
    <t>Bye</t>
  </si>
  <si>
    <t>Meilleur-Giguere</t>
  </si>
  <si>
    <t>Politz</t>
  </si>
  <si>
    <t>Akanyirige</t>
  </si>
  <si>
    <t>Shaft</t>
  </si>
  <si>
    <t>Brewer</t>
  </si>
  <si>
    <t>Beland-Goyette</t>
  </si>
  <si>
    <t>Norman</t>
  </si>
  <si>
    <t>Hassan Ndam</t>
  </si>
  <si>
    <t>Fouapon</t>
  </si>
  <si>
    <t>Baird</t>
  </si>
  <si>
    <t>Mac</t>
  </si>
  <si>
    <t>Steeves</t>
  </si>
  <si>
    <t>Mohamed</t>
  </si>
  <si>
    <t>Thiaw</t>
  </si>
  <si>
    <t>Oliver</t>
  </si>
  <si>
    <t>Steeve</t>
  </si>
  <si>
    <t>Saint-Duc</t>
  </si>
  <si>
    <t>Samayoa</t>
  </si>
  <si>
    <t>Matthew</t>
  </si>
  <si>
    <t>Real</t>
  </si>
  <si>
    <t>Wyatt</t>
  </si>
  <si>
    <t>Omsberg</t>
  </si>
  <si>
    <t>Musovski</t>
  </si>
  <si>
    <t>Alan Mariano</t>
  </si>
  <si>
    <t>Mino</t>
  </si>
  <si>
    <t>Carter</t>
  </si>
  <si>
    <t>Manley</t>
  </si>
  <si>
    <t>Marie</t>
  </si>
  <si>
    <t>Krolicki</t>
  </si>
  <si>
    <t>Foster</t>
  </si>
  <si>
    <t>Langsdorf</t>
  </si>
  <si>
    <t>Niki</t>
  </si>
  <si>
    <t>Modou</t>
  </si>
  <si>
    <t>Jadama</t>
  </si>
  <si>
    <t>Fiddes</t>
  </si>
  <si>
    <t>Duncan</t>
  </si>
  <si>
    <t>Dunn</t>
  </si>
  <si>
    <t>Aiden</t>
  </si>
  <si>
    <t>Daniels</t>
  </si>
  <si>
    <t>Campos</t>
  </si>
  <si>
    <t>Cano</t>
  </si>
  <si>
    <t>Elliot</t>
  </si>
  <si>
    <t>Collier</t>
  </si>
  <si>
    <t>Marcos</t>
  </si>
  <si>
    <t>Handwalla</t>
  </si>
  <si>
    <t>Bwana</t>
  </si>
  <si>
    <t>Myer</t>
  </si>
  <si>
    <t>Bevan</t>
  </si>
  <si>
    <t>Argudo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</si>
</sst>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40">
    <font>
      <sz val="11"/>
      <color theme="1"/>
      <name val="Calibri"/>
      <family val="2"/>
      <scheme val="minor"/>
    </font>
    <font>
      <b/>
      <sz val="7"/>
      <color rgb="FF333333"/>
      <name val="Source Sans Pro"/>
      <family val="2"/>
    </font>
    <font>
      <sz val="7"/>
      <color rgb="FF57585A"/>
      <name val="Source Sans Pro"/>
      <family val="2"/>
    </font>
    <font>
      <sz val="7"/>
      <color rgb="FF1D75A3"/>
      <name val="Source Sans Pro"/>
      <family val="2"/>
    </font>
    <font>
      <u/>
      <sz val="11"/>
      <color theme="10"/>
      <name val="Calibri"/>
      <family val="2"/>
      <scheme val="minor"/>
    </font>
    <font>
      <sz val="7"/>
      <color rgb="FF333333"/>
      <name val="Source Sans Pro"/>
      <family val="2"/>
    </font>
    <font>
      <sz val="7"/>
      <color rgb="FF999999"/>
      <name val="Source Sans Pro"/>
      <family val="2"/>
    </font>
    <font>
      <b/>
      <sz val="10"/>
      <color rgb="FF777777"/>
      <name val="Lato"/>
      <family val="2"/>
    </font>
    <font>
      <sz val="10"/>
      <color rgb="FF777777"/>
      <name val="Lato"/>
      <family val="2"/>
    </font>
    <font>
      <b/>
      <sz val="8"/>
      <color rgb="FF202122"/>
      <name val="Arial"/>
      <family val="2"/>
    </font>
    <font>
      <sz val="8"/>
      <color rgb="FF202122"/>
      <name val="Arial"/>
      <family val="2"/>
    </font>
    <font>
      <sz val="8"/>
      <color rgb="FF0645AD"/>
      <name val="Arial"/>
      <family val="2"/>
    </font>
    <font>
      <vertAlign val="superscript"/>
      <sz val="7"/>
      <color rgb="FF0645AD"/>
      <name val="Arial"/>
      <family val="2"/>
    </font>
    <font>
      <b/>
      <sz val="11"/>
      <color rgb="FFFFFFFF"/>
      <name val="Inherit"/>
    </font>
    <font>
      <b/>
      <sz val="11"/>
      <color rgb="FF4C4C4C"/>
      <name val="Inherit"/>
    </font>
    <font>
      <sz val="11"/>
      <color rgb="FF333333"/>
      <name val="Inherit"/>
    </font>
    <font>
      <b/>
      <sz val="10"/>
      <color rgb="FF333333"/>
      <name val="Arial"/>
      <family val="2"/>
    </font>
    <font>
      <sz val="10"/>
      <color rgb="FF333333"/>
      <name val="Arial"/>
      <family val="2"/>
    </font>
    <font>
      <b/>
      <sz val="10"/>
      <color rgb="FF333333"/>
      <name val="Inherit"/>
    </font>
    <font>
      <b/>
      <sz val="8"/>
      <color rgb="FF1A1A1B"/>
      <name val="Noto Sans"/>
      <family val="2"/>
    </font>
    <font>
      <sz val="8"/>
      <color rgb="FF1A1A1B"/>
      <name val="Noto Sans"/>
      <family val="2"/>
    </font>
    <font>
      <b/>
      <sz val="8"/>
      <color rgb="FF1A1A1B"/>
      <name val="Inherit"/>
    </font>
    <font>
      <i/>
      <sz val="8"/>
      <color rgb="FF1A1A1B"/>
      <name val="Inherit"/>
    </font>
    <font>
      <b/>
      <sz val="11"/>
      <name val="Calibri"/>
      <family val="2"/>
    </font>
    <font>
      <b/>
      <sz val="8"/>
      <color rgb="FF0645AD"/>
      <name val="Arial"/>
      <family val="2"/>
    </font>
    <font>
      <b/>
      <sz val="8"/>
      <color rgb="FFFFFFFF"/>
      <name val="Arial"/>
      <family val="2"/>
    </font>
    <font>
      <b/>
      <sz val="8"/>
      <color rgb="FFAB9767"/>
      <name val="Arial"/>
      <family val="2"/>
    </font>
    <font>
      <b/>
      <sz val="8"/>
      <color rgb="FF000000"/>
      <name val="Arial"/>
      <family val="2"/>
    </font>
    <font>
      <b/>
      <sz val="8"/>
      <color rgb="FFFFC609"/>
      <name val="Arial"/>
      <family val="2"/>
    </font>
    <font>
      <b/>
      <sz val="8"/>
      <color rgb="FF8BB8E8"/>
      <name val="Arial"/>
      <family val="2"/>
    </font>
    <font>
      <b/>
      <sz val="8"/>
      <color rgb="FF13294B"/>
      <name val="Arial"/>
      <family val="2"/>
    </font>
    <font>
      <b/>
      <sz val="8"/>
      <color rgb="FFC39E6D"/>
      <name val="Arial"/>
      <family val="2"/>
    </font>
    <font>
      <b/>
      <sz val="8"/>
      <color rgb="FF9DA2A2"/>
      <name val="Arial"/>
      <family val="2"/>
    </font>
    <font>
      <b/>
      <sz val="8"/>
      <color rgb="FF201357"/>
      <name val="Arial"/>
      <family val="2"/>
    </font>
    <font>
      <b/>
      <sz val="8"/>
      <color rgb="FF041E42"/>
      <name val="Arial"/>
      <family val="2"/>
    </font>
    <font>
      <b/>
      <sz val="8"/>
      <color rgb="FF002554"/>
      <name val="Arial"/>
      <family val="2"/>
    </font>
    <font>
      <b/>
      <sz val="8"/>
      <color rgb="FFEED484"/>
      <name val="Arial"/>
      <family val="2"/>
    </font>
    <font>
      <b/>
      <sz val="8"/>
      <color rgb="FFDFD1A7"/>
      <name val="Arial"/>
      <family val="2"/>
    </font>
    <font>
      <b/>
      <sz val="8"/>
      <color rgb="FF0C2340"/>
      <name val="Arial"/>
      <family val="2"/>
    </font>
    <font>
      <sz val="11"/>
      <name val="Calibri"/>
      <family val="2"/>
      <scheme val="minor"/>
    </font>
  </fonts>
  <fills count="35">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E6E6E6"/>
        <bgColor indexed="64"/>
      </patternFill>
    </fill>
    <fill>
      <patternFill patternType="solid">
        <fgColor rgb="FFF9F9F9"/>
        <bgColor indexed="64"/>
      </patternFill>
    </fill>
    <fill>
      <patternFill patternType="solid">
        <fgColor rgb="FFF3F3F3"/>
        <bgColor indexed="64"/>
      </patternFill>
    </fill>
    <fill>
      <patternFill patternType="solid">
        <fgColor rgb="FFF8F9FA"/>
        <bgColor indexed="64"/>
      </patternFill>
    </fill>
    <fill>
      <patternFill patternType="solid">
        <fgColor rgb="FF236192"/>
        <bgColor indexed="64"/>
      </patternFill>
    </fill>
    <fill>
      <patternFill patternType="solid">
        <fgColor rgb="FFEEF4F9"/>
        <bgColor indexed="64"/>
      </patternFill>
    </fill>
    <fill>
      <patternFill patternType="solid">
        <fgColor rgb="FFFCFCFC"/>
        <bgColor indexed="64"/>
      </patternFill>
    </fill>
    <fill>
      <patternFill patternType="solid">
        <fgColor rgb="FF80000B"/>
        <bgColor indexed="64"/>
      </patternFill>
    </fill>
    <fill>
      <patternFill patternType="solid">
        <fgColor rgb="FF00B23E"/>
        <bgColor indexed="64"/>
      </patternFill>
    </fill>
    <fill>
      <patternFill patternType="solid">
        <fgColor rgb="FF11284A"/>
        <bgColor indexed="64"/>
      </patternFill>
    </fill>
    <fill>
      <patternFill patternType="solid">
        <fgColor rgb="FFDF0101"/>
        <bgColor indexed="64"/>
      </patternFill>
    </fill>
    <fill>
      <patternFill patternType="solid">
        <fgColor rgb="FF1F3A95"/>
        <bgColor indexed="64"/>
      </patternFill>
    </fill>
    <fill>
      <patternFill patternType="solid">
        <fgColor rgb="FF862633"/>
        <bgColor indexed="64"/>
      </patternFill>
    </fill>
    <fill>
      <patternFill patternType="solid">
        <fgColor rgb="FFF6E500"/>
        <bgColor indexed="64"/>
      </patternFill>
    </fill>
    <fill>
      <patternFill patternType="solid">
        <fgColor rgb="FFE81F3E"/>
        <bgColor indexed="64"/>
      </patternFill>
    </fill>
    <fill>
      <patternFill patternType="solid">
        <fgColor rgb="FF000000"/>
        <bgColor indexed="64"/>
      </patternFill>
    </fill>
    <fill>
      <patternFill patternType="solid">
        <fgColor rgb="FFFD6A00"/>
        <bgColor indexed="64"/>
      </patternFill>
    </fill>
    <fill>
      <patternFill patternType="solid">
        <fgColor rgb="FF98CDE4"/>
        <bgColor indexed="64"/>
      </patternFill>
    </fill>
    <fill>
      <patternFill patternType="solid">
        <fgColor rgb="FFEDE939"/>
        <bgColor indexed="64"/>
      </patternFill>
    </fill>
    <fill>
      <patternFill patternType="solid">
        <fgColor rgb="FF0C2340"/>
        <bgColor indexed="64"/>
      </patternFill>
    </fill>
    <fill>
      <patternFill patternType="solid">
        <fgColor rgb="FF6CACE4"/>
        <bgColor indexed="64"/>
      </patternFill>
    </fill>
    <fill>
      <patternFill patternType="solid">
        <fgColor rgb="FFC8102E"/>
        <bgColor indexed="64"/>
      </patternFill>
    </fill>
    <fill>
      <patternFill patternType="solid">
        <fgColor rgb="FF5F259F"/>
        <bgColor indexed="64"/>
      </patternFill>
    </fill>
    <fill>
      <patternFill patternType="solid">
        <fgColor rgb="FF041C2C"/>
        <bgColor indexed="64"/>
      </patternFill>
    </fill>
    <fill>
      <patternFill patternType="solid">
        <fgColor rgb="FF2C5234"/>
        <bgColor indexed="64"/>
      </patternFill>
    </fill>
    <fill>
      <patternFill patternType="solid">
        <fgColor rgb="FF9D2235"/>
        <bgColor indexed="64"/>
      </patternFill>
    </fill>
    <fill>
      <patternFill patternType="solid">
        <fgColor rgb="FF003DA5"/>
        <bgColor indexed="64"/>
      </patternFill>
    </fill>
    <fill>
      <patternFill patternType="solid">
        <fgColor rgb="FF658D1B"/>
        <bgColor indexed="64"/>
      </patternFill>
    </fill>
    <fill>
      <patternFill patternType="solid">
        <fgColor rgb="FFA7BCD6"/>
        <bgColor indexed="64"/>
      </patternFill>
    </fill>
    <fill>
      <patternFill patternType="solid">
        <fgColor rgb="FFA6192E"/>
        <bgColor indexed="64"/>
      </patternFill>
    </fill>
    <fill>
      <patternFill patternType="solid">
        <fgColor rgb="FFFFFF00"/>
        <bgColor indexed="64"/>
      </patternFill>
    </fill>
  </fills>
  <borders count="82">
    <border>
      <left/>
      <right/>
      <top/>
      <bottom/>
      <diagonal/>
    </border>
    <border>
      <left/>
      <right style="medium">
        <color rgb="FFDDDDDD"/>
      </right>
      <top/>
      <bottom style="medium">
        <color rgb="FFDDDDDD"/>
      </bottom>
      <diagonal/>
    </border>
    <border>
      <left style="medium">
        <color rgb="FFDDDDDD"/>
      </left>
      <right/>
      <top/>
      <bottom style="medium">
        <color rgb="FFDDDDDD"/>
      </bottom>
      <diagonal/>
    </border>
    <border>
      <left/>
      <right style="medium">
        <color rgb="FFE4E4E4"/>
      </right>
      <top style="medium">
        <color rgb="FFE4E4E4"/>
      </top>
      <bottom style="medium">
        <color rgb="FFE4E4E4"/>
      </bottom>
      <diagonal/>
    </border>
    <border>
      <left style="medium">
        <color rgb="FFE4E4E4"/>
      </left>
      <right/>
      <top style="medium">
        <color rgb="FFE4E4E4"/>
      </top>
      <bottom style="medium">
        <color rgb="FFE4E4E4"/>
      </bottom>
      <diagonal/>
    </border>
    <border>
      <left style="medium">
        <color rgb="FFE4E4E4"/>
      </left>
      <right style="medium">
        <color rgb="FFE4E4E4"/>
      </right>
      <top style="medium">
        <color rgb="FFE4E4E4"/>
      </top>
      <bottom style="medium">
        <color rgb="FFE4E4E4"/>
      </bottom>
      <diagonal/>
    </border>
    <border>
      <left/>
      <right/>
      <top/>
      <bottom style="medium">
        <color rgb="FFEEEEEE"/>
      </bottom>
      <diagonal/>
    </border>
    <border>
      <left/>
      <right/>
      <top style="medium">
        <color rgb="FFEEEEEE"/>
      </top>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style="medium">
        <color rgb="FFA2A9B1"/>
      </bottom>
      <diagonal/>
    </border>
    <border>
      <left style="medium">
        <color rgb="FF236192"/>
      </left>
      <right style="medium">
        <color rgb="FFFFFFFF"/>
      </right>
      <top/>
      <bottom style="thick">
        <color rgb="FF004272"/>
      </bottom>
      <diagonal/>
    </border>
    <border>
      <left style="medium">
        <color rgb="FFFFFFFF"/>
      </left>
      <right style="medium">
        <color rgb="FFFFFFFF"/>
      </right>
      <top/>
      <bottom style="thick">
        <color rgb="FF004272"/>
      </bottom>
      <diagonal/>
    </border>
    <border>
      <left style="medium">
        <color rgb="FFFFFFFF"/>
      </left>
      <right style="medium">
        <color rgb="FF236192"/>
      </right>
      <top/>
      <bottom style="thick">
        <color rgb="FF004272"/>
      </bottom>
      <diagonal/>
    </border>
    <border>
      <left style="medium">
        <color rgb="FFCCCCCC"/>
      </left>
      <right style="medium">
        <color rgb="FFCCCCCC"/>
      </right>
      <top/>
      <bottom style="medium">
        <color rgb="FFCCCCCC"/>
      </bottom>
      <diagonal/>
    </border>
    <border>
      <left style="medium">
        <color rgb="FFEEEEEE"/>
      </left>
      <right style="medium">
        <color rgb="FFEEEEEE"/>
      </right>
      <top style="medium">
        <color rgb="FFEEEEEE"/>
      </top>
      <bottom style="medium">
        <color rgb="FFEEEEEE"/>
      </bottom>
      <diagonal/>
    </border>
    <border>
      <left style="medium">
        <color rgb="FFA2A9B1"/>
      </left>
      <right style="medium">
        <color rgb="FF000000"/>
      </right>
      <top style="medium">
        <color rgb="FFA2A9B1"/>
      </top>
      <bottom style="medium">
        <color rgb="FF000000"/>
      </bottom>
      <diagonal/>
    </border>
    <border>
      <left style="medium">
        <color rgb="FF000000"/>
      </left>
      <right style="medium">
        <color rgb="FF000000"/>
      </right>
      <top style="medium">
        <color rgb="FFA2A9B1"/>
      </top>
      <bottom style="medium">
        <color rgb="FF000000"/>
      </bottom>
      <diagonal/>
    </border>
    <border>
      <left style="medium">
        <color rgb="FF000000"/>
      </left>
      <right style="medium">
        <color rgb="FFA2A9B1"/>
      </right>
      <top style="medium">
        <color rgb="FFA2A9B1"/>
      </top>
      <bottom style="medium">
        <color rgb="FF000000"/>
      </bottom>
      <diagonal/>
    </border>
    <border>
      <left style="medium">
        <color rgb="FFA2A9B1"/>
      </left>
      <right style="medium">
        <color rgb="FFC11F32"/>
      </right>
      <top style="medium">
        <color rgb="FFA2A9B1"/>
      </top>
      <bottom style="medium">
        <color rgb="FFC11F32"/>
      </bottom>
      <diagonal/>
    </border>
    <border>
      <left style="medium">
        <color rgb="FFC11F32"/>
      </left>
      <right style="medium">
        <color rgb="FFC11F32"/>
      </right>
      <top style="medium">
        <color rgb="FFA2A9B1"/>
      </top>
      <bottom style="medium">
        <color rgb="FFC11F32"/>
      </bottom>
      <diagonal/>
    </border>
    <border>
      <left style="medium">
        <color rgb="FFC11F32"/>
      </left>
      <right style="medium">
        <color rgb="FFA2A9B1"/>
      </right>
      <top style="medium">
        <color rgb="FFA2A9B1"/>
      </top>
      <bottom style="medium">
        <color rgb="FFC11F32"/>
      </bottom>
      <diagonal/>
    </border>
    <border>
      <left style="medium">
        <color rgb="FFA2A9B1"/>
      </left>
      <right style="medium">
        <color rgb="FF091F3F"/>
      </right>
      <top style="medium">
        <color rgb="FFA2A9B1"/>
      </top>
      <bottom style="medium">
        <color rgb="FF091F3F"/>
      </bottom>
      <diagonal/>
    </border>
    <border>
      <left style="medium">
        <color rgb="FF091F3F"/>
      </left>
      <right style="medium">
        <color rgb="FF091F3F"/>
      </right>
      <top style="medium">
        <color rgb="FFA2A9B1"/>
      </top>
      <bottom style="medium">
        <color rgb="FF091F3F"/>
      </bottom>
      <diagonal/>
    </border>
    <border>
      <left style="medium">
        <color rgb="FF091F3F"/>
      </left>
      <right style="medium">
        <color rgb="FFA2A9B1"/>
      </right>
      <top style="medium">
        <color rgb="FFA2A9B1"/>
      </top>
      <bottom style="medium">
        <color rgb="FF091F3F"/>
      </bottom>
      <diagonal/>
    </border>
    <border>
      <left style="medium">
        <color rgb="FFA2A9B1"/>
      </left>
      <right style="medium">
        <color rgb="FFE75204"/>
      </right>
      <top style="medium">
        <color rgb="FFA2A9B1"/>
      </top>
      <bottom style="medium">
        <color rgb="FFE75204"/>
      </bottom>
      <diagonal/>
    </border>
    <border>
      <left style="medium">
        <color rgb="FFE75204"/>
      </left>
      <right style="medium">
        <color rgb="FFE75204"/>
      </right>
      <top style="medium">
        <color rgb="FFA2A9B1"/>
      </top>
      <bottom style="medium">
        <color rgb="FFE75204"/>
      </bottom>
      <diagonal/>
    </border>
    <border>
      <left style="medium">
        <color rgb="FFE75204"/>
      </left>
      <right style="medium">
        <color rgb="FFA2A9B1"/>
      </right>
      <top style="medium">
        <color rgb="FFA2A9B1"/>
      </top>
      <bottom style="medium">
        <color rgb="FFE75204"/>
      </bottom>
      <diagonal/>
    </border>
    <border>
      <left style="medium">
        <color rgb="FFA2A9B1"/>
      </left>
      <right style="medium">
        <color rgb="FF8BB8E8"/>
      </right>
      <top style="medium">
        <color rgb="FFA2A9B1"/>
      </top>
      <bottom style="medium">
        <color rgb="FF8BB8E8"/>
      </bottom>
      <diagonal/>
    </border>
    <border>
      <left style="medium">
        <color rgb="FF8BB8E8"/>
      </left>
      <right style="medium">
        <color rgb="FF8BB8E8"/>
      </right>
      <top style="medium">
        <color rgb="FFA2A9B1"/>
      </top>
      <bottom style="medium">
        <color rgb="FF8BB8E8"/>
      </bottom>
      <diagonal/>
    </border>
    <border>
      <left style="medium">
        <color rgb="FF8BB8E8"/>
      </left>
      <right style="medium">
        <color rgb="FFA2A9B1"/>
      </right>
      <top style="medium">
        <color rgb="FFA2A9B1"/>
      </top>
      <bottom style="medium">
        <color rgb="FF8BB8E8"/>
      </bottom>
      <diagonal/>
    </border>
    <border>
      <left style="medium">
        <color rgb="FFA2A9B1"/>
      </left>
      <right style="medium">
        <color rgb="FF2A4076"/>
      </right>
      <top style="medium">
        <color rgb="FFA2A9B1"/>
      </top>
      <bottom style="medium">
        <color rgb="FF2A4076"/>
      </bottom>
      <diagonal/>
    </border>
    <border>
      <left style="medium">
        <color rgb="FF2A4076"/>
      </left>
      <right style="medium">
        <color rgb="FF2A4076"/>
      </right>
      <top style="medium">
        <color rgb="FFA2A9B1"/>
      </top>
      <bottom style="medium">
        <color rgb="FF2A4076"/>
      </bottom>
      <diagonal/>
    </border>
    <border>
      <left style="medium">
        <color rgb="FF2A4076"/>
      </left>
      <right style="medium">
        <color rgb="FFA2A9B1"/>
      </right>
      <top style="medium">
        <color rgb="FFA2A9B1"/>
      </top>
      <bottom style="medium">
        <color rgb="FF2A4076"/>
      </bottom>
      <diagonal/>
    </border>
    <border>
      <left style="medium">
        <color rgb="FFA2A9B1"/>
      </left>
      <right style="medium">
        <color rgb="FFE4002B"/>
      </right>
      <top style="medium">
        <color rgb="FFA2A9B1"/>
      </top>
      <bottom style="medium">
        <color rgb="FFE4002B"/>
      </bottom>
      <diagonal/>
    </border>
    <border>
      <left style="medium">
        <color rgb="FFE4002B"/>
      </left>
      <right style="medium">
        <color rgb="FFE4002B"/>
      </right>
      <top style="medium">
        <color rgb="FFA2A9B1"/>
      </top>
      <bottom style="medium">
        <color rgb="FFE4002B"/>
      </bottom>
      <diagonal/>
    </border>
    <border>
      <left style="medium">
        <color rgb="FFE4002B"/>
      </left>
      <right style="medium">
        <color rgb="FFA2A9B1"/>
      </right>
      <top style="medium">
        <color rgb="FFA2A9B1"/>
      </top>
      <bottom style="medium">
        <color rgb="FFE4002B"/>
      </bottom>
      <diagonal/>
    </border>
    <border>
      <left style="medium">
        <color rgb="FFA2A9B1"/>
      </left>
      <right style="medium">
        <color rgb="FFF7B5CD"/>
      </right>
      <top style="medium">
        <color rgb="FFA2A9B1"/>
      </top>
      <bottom style="medium">
        <color rgb="FFF7B5CD"/>
      </bottom>
      <diagonal/>
    </border>
    <border>
      <left style="medium">
        <color rgb="FFF7B5CD"/>
      </left>
      <right style="medium">
        <color rgb="FFF7B5CD"/>
      </right>
      <top style="medium">
        <color rgb="FFA2A9B1"/>
      </top>
      <bottom style="medium">
        <color rgb="FFF7B5CD"/>
      </bottom>
      <diagonal/>
    </border>
    <border>
      <left style="medium">
        <color rgb="FFF7B5CD"/>
      </left>
      <right style="medium">
        <color rgb="FFA2A9B1"/>
      </right>
      <top style="medium">
        <color rgb="FFA2A9B1"/>
      </top>
      <bottom style="medium">
        <color rgb="FFF7B5CD"/>
      </bottom>
      <diagonal/>
    </border>
    <border>
      <left style="medium">
        <color rgb="FFA2A9B1"/>
      </left>
      <right style="medium">
        <color rgb="FFFFCD00"/>
      </right>
      <top style="medium">
        <color rgb="FFA2A9B1"/>
      </top>
      <bottom style="medium">
        <color rgb="FFFFCD00"/>
      </bottom>
      <diagonal/>
    </border>
    <border>
      <left style="medium">
        <color rgb="FFFFCD00"/>
      </left>
      <right style="medium">
        <color rgb="FFFFCD00"/>
      </right>
      <top style="medium">
        <color rgb="FFA2A9B1"/>
      </top>
      <bottom style="medium">
        <color rgb="FFFFCD00"/>
      </bottom>
      <diagonal/>
    </border>
    <border>
      <left style="medium">
        <color rgb="FFFFCD00"/>
      </left>
      <right style="medium">
        <color rgb="FFA2A9B1"/>
      </right>
      <top style="medium">
        <color rgb="FFA2A9B1"/>
      </top>
      <bottom style="medium">
        <color rgb="FFFFCD00"/>
      </bottom>
      <diagonal/>
    </border>
    <border>
      <left style="medium">
        <color rgb="FFA2A9B1"/>
      </left>
      <right style="medium">
        <color rgb="FFC39E6D"/>
      </right>
      <top style="medium">
        <color rgb="FFA2A9B1"/>
      </top>
      <bottom style="medium">
        <color rgb="FFC39E6D"/>
      </bottom>
      <diagonal/>
    </border>
    <border>
      <left style="medium">
        <color rgb="FFC39E6D"/>
      </left>
      <right style="medium">
        <color rgb="FFC39E6D"/>
      </right>
      <top style="medium">
        <color rgb="FFA2A9B1"/>
      </top>
      <bottom style="medium">
        <color rgb="FFC39E6D"/>
      </bottom>
      <diagonal/>
    </border>
    <border>
      <left style="medium">
        <color rgb="FFC39E6D"/>
      </left>
      <right style="medium">
        <color rgb="FFA2A9B1"/>
      </right>
      <top style="medium">
        <color rgb="FFA2A9B1"/>
      </top>
      <bottom style="medium">
        <color rgb="FFC39E6D"/>
      </bottom>
      <diagonal/>
    </border>
    <border>
      <left style="medium">
        <color rgb="FFA2A9B1"/>
      </left>
      <right style="medium">
        <color rgb="FF223D96"/>
      </right>
      <top style="medium">
        <color rgb="FFA2A9B1"/>
      </top>
      <bottom style="medium">
        <color rgb="FF223D96"/>
      </bottom>
      <diagonal/>
    </border>
    <border>
      <left style="medium">
        <color rgb="FF223D96"/>
      </left>
      <right style="medium">
        <color rgb="FF223D96"/>
      </right>
      <top style="medium">
        <color rgb="FFA2A9B1"/>
      </top>
      <bottom style="medium">
        <color rgb="FF223D96"/>
      </bottom>
      <diagonal/>
    </border>
    <border>
      <left style="medium">
        <color rgb="FF223D96"/>
      </left>
      <right style="medium">
        <color rgb="FFA2A9B1"/>
      </right>
      <top style="medium">
        <color rgb="FFA2A9B1"/>
      </top>
      <bottom style="medium">
        <color rgb="FF223D96"/>
      </bottom>
      <diagonal/>
    </border>
    <border>
      <left style="medium">
        <color rgb="FFA2A9B1"/>
      </left>
      <right style="medium">
        <color rgb="FF201357"/>
      </right>
      <top style="medium">
        <color rgb="FFA2A9B1"/>
      </top>
      <bottom style="medium">
        <color rgb="FF201357"/>
      </bottom>
      <diagonal/>
    </border>
    <border>
      <left style="medium">
        <color rgb="FF201357"/>
      </left>
      <right style="medium">
        <color rgb="FF201357"/>
      </right>
      <top style="medium">
        <color rgb="FFA2A9B1"/>
      </top>
      <bottom style="medium">
        <color rgb="FF201357"/>
      </bottom>
      <diagonal/>
    </border>
    <border>
      <left style="medium">
        <color rgb="FF201357"/>
      </left>
      <right style="medium">
        <color rgb="FFA2A9B1"/>
      </right>
      <top style="medium">
        <color rgb="FFA2A9B1"/>
      </top>
      <bottom style="medium">
        <color rgb="FF201357"/>
      </bottom>
      <diagonal/>
    </border>
    <border>
      <left style="medium">
        <color rgb="FFA2A9B1"/>
      </left>
      <right style="medium">
        <color rgb="FFC8102E"/>
      </right>
      <top style="medium">
        <color rgb="FFA2A9B1"/>
      </top>
      <bottom style="medium">
        <color rgb="FFC8102E"/>
      </bottom>
      <diagonal/>
    </border>
    <border>
      <left style="medium">
        <color rgb="FFC8102E"/>
      </left>
      <right style="medium">
        <color rgb="FFC8102E"/>
      </right>
      <top style="medium">
        <color rgb="FFA2A9B1"/>
      </top>
      <bottom style="medium">
        <color rgb="FFC8102E"/>
      </bottom>
      <diagonal/>
    </border>
    <border>
      <left style="medium">
        <color rgb="FFC8102E"/>
      </left>
      <right style="medium">
        <color rgb="FFA2A9B1"/>
      </right>
      <top style="medium">
        <color rgb="FFA2A9B1"/>
      </top>
      <bottom style="medium">
        <color rgb="FFC8102E"/>
      </bottom>
      <diagonal/>
    </border>
    <border>
      <left style="medium">
        <color rgb="FFA2A9B1"/>
      </left>
      <right style="medium">
        <color rgb="FFFE5000"/>
      </right>
      <top style="medium">
        <color rgb="FFA2A9B1"/>
      </top>
      <bottom style="medium">
        <color rgb="FFFE5000"/>
      </bottom>
      <diagonal/>
    </border>
    <border>
      <left style="medium">
        <color rgb="FFFE5000"/>
      </left>
      <right style="medium">
        <color rgb="FFFE5000"/>
      </right>
      <top style="medium">
        <color rgb="FFA2A9B1"/>
      </top>
      <bottom style="medium">
        <color rgb="FFFE5000"/>
      </bottom>
      <diagonal/>
    </border>
    <border>
      <left style="medium">
        <color rgb="FFFE5000"/>
      </left>
      <right style="medium">
        <color rgb="FFA2A9B1"/>
      </right>
      <top style="medium">
        <color rgb="FFA2A9B1"/>
      </top>
      <bottom style="medium">
        <color rgb="FFFE5000"/>
      </bottom>
      <diagonal/>
    </border>
    <border>
      <left style="medium">
        <color rgb="FFA2A9B1"/>
      </left>
      <right style="medium">
        <color rgb="FF002554"/>
      </right>
      <top style="medium">
        <color rgb="FFA2A9B1"/>
      </top>
      <bottom style="medium">
        <color rgb="FF002554"/>
      </bottom>
      <diagonal/>
    </border>
    <border>
      <left style="medium">
        <color rgb="FF002554"/>
      </left>
      <right style="medium">
        <color rgb="FF002554"/>
      </right>
      <top style="medium">
        <color rgb="FFA2A9B1"/>
      </top>
      <bottom style="medium">
        <color rgb="FF002554"/>
      </bottom>
      <diagonal/>
    </border>
    <border>
      <left style="medium">
        <color rgb="FF002554"/>
      </left>
      <right style="medium">
        <color rgb="FFA2A9B1"/>
      </right>
      <top style="medium">
        <color rgb="FFA2A9B1"/>
      </top>
      <bottom style="medium">
        <color rgb="FF002554"/>
      </bottom>
      <diagonal/>
    </border>
    <border>
      <left style="medium">
        <color rgb="FFA2A9B1"/>
      </left>
      <right style="medium">
        <color rgb="FFEED484"/>
      </right>
      <top style="medium">
        <color rgb="FFA2A9B1"/>
      </top>
      <bottom style="medium">
        <color rgb="FFEED484"/>
      </bottom>
      <diagonal/>
    </border>
    <border>
      <left style="medium">
        <color rgb="FFEED484"/>
      </left>
      <right style="medium">
        <color rgb="FFEED484"/>
      </right>
      <top style="medium">
        <color rgb="FFA2A9B1"/>
      </top>
      <bottom style="medium">
        <color rgb="FFEED484"/>
      </bottom>
      <diagonal/>
    </border>
    <border>
      <left style="medium">
        <color rgb="FFEED484"/>
      </left>
      <right style="medium">
        <color rgb="FFA2A9B1"/>
      </right>
      <top style="medium">
        <color rgb="FFA2A9B1"/>
      </top>
      <bottom style="medium">
        <color rgb="FFEED484"/>
      </bottom>
      <diagonal/>
    </border>
    <border>
      <left style="medium">
        <color rgb="FFA2A9B1"/>
      </left>
      <right style="medium">
        <color rgb="FF418FDE"/>
      </right>
      <top style="medium">
        <color rgb="FFA2A9B1"/>
      </top>
      <bottom style="medium">
        <color rgb="FF418FDE"/>
      </bottom>
      <diagonal/>
    </border>
    <border>
      <left style="medium">
        <color rgb="FF418FDE"/>
      </left>
      <right style="medium">
        <color rgb="FF418FDE"/>
      </right>
      <top style="medium">
        <color rgb="FFA2A9B1"/>
      </top>
      <bottom style="medium">
        <color rgb="FF418FDE"/>
      </bottom>
      <diagonal/>
    </border>
    <border>
      <left style="medium">
        <color rgb="FF418FDE"/>
      </left>
      <right style="medium">
        <color rgb="FFA2A9B1"/>
      </right>
      <top style="medium">
        <color rgb="FFA2A9B1"/>
      </top>
      <bottom style="medium">
        <color rgb="FF418FDE"/>
      </bottom>
      <diagonal/>
    </border>
    <border>
      <left style="medium">
        <color rgb="FFA2A9B1"/>
      </left>
      <right style="medium">
        <color rgb="FFDBE200"/>
      </right>
      <top style="medium">
        <color rgb="FFA2A9B1"/>
      </top>
      <bottom style="medium">
        <color rgb="FFDBE200"/>
      </bottom>
      <diagonal/>
    </border>
    <border>
      <left style="medium">
        <color rgb="FFDBE200"/>
      </left>
      <right style="medium">
        <color rgb="FFDBE200"/>
      </right>
      <top style="medium">
        <color rgb="FFA2A9B1"/>
      </top>
      <bottom style="medium">
        <color rgb="FFDBE200"/>
      </bottom>
      <diagonal/>
    </border>
    <border>
      <left style="medium">
        <color rgb="FFDBE200"/>
      </left>
      <right style="medium">
        <color rgb="FFA2A9B1"/>
      </right>
      <top style="medium">
        <color rgb="FFA2A9B1"/>
      </top>
      <bottom style="medium">
        <color rgb="FFDBE200"/>
      </bottom>
      <diagonal/>
    </border>
    <border>
      <left style="medium">
        <color rgb="FFA2A9B1"/>
      </left>
      <right style="medium">
        <color rgb="FFDAAA00"/>
      </right>
      <top style="medium">
        <color rgb="FFA2A9B1"/>
      </top>
      <bottom style="medium">
        <color rgb="FFDAAA00"/>
      </bottom>
      <diagonal/>
    </border>
    <border>
      <left style="medium">
        <color rgb="FFDAAA00"/>
      </left>
      <right style="medium">
        <color rgb="FFDAAA00"/>
      </right>
      <top style="medium">
        <color rgb="FFA2A9B1"/>
      </top>
      <bottom style="medium">
        <color rgb="FFDAAA00"/>
      </bottom>
      <diagonal/>
    </border>
    <border>
      <left style="medium">
        <color rgb="FFDAAA00"/>
      </left>
      <right style="medium">
        <color rgb="FFA2A9B1"/>
      </right>
      <top style="medium">
        <color rgb="FFA2A9B1"/>
      </top>
      <bottom style="medium">
        <color rgb="FFDAAA00"/>
      </bottom>
      <diagonal/>
    </border>
    <border>
      <left style="medium">
        <color rgb="FFA2A9B1"/>
      </left>
      <right style="medium">
        <color rgb="FF236192"/>
      </right>
      <top style="medium">
        <color rgb="FFA2A9B1"/>
      </top>
      <bottom style="medium">
        <color rgb="FF236192"/>
      </bottom>
      <diagonal/>
    </border>
    <border>
      <left style="medium">
        <color rgb="FF236192"/>
      </left>
      <right style="medium">
        <color rgb="FF236192"/>
      </right>
      <top style="medium">
        <color rgb="FFA2A9B1"/>
      </top>
      <bottom style="medium">
        <color rgb="FF236192"/>
      </bottom>
      <diagonal/>
    </border>
    <border>
      <left style="medium">
        <color rgb="FF236192"/>
      </left>
      <right style="medium">
        <color rgb="FFA2A9B1"/>
      </right>
      <top style="medium">
        <color rgb="FFA2A9B1"/>
      </top>
      <bottom style="medium">
        <color rgb="FF236192"/>
      </bottom>
      <diagonal/>
    </border>
    <border>
      <left style="medium">
        <color rgb="FFA2A9B1"/>
      </left>
      <right style="medium">
        <color rgb="FF898D8D"/>
      </right>
      <top style="medium">
        <color rgb="FFA2A9B1"/>
      </top>
      <bottom style="medium">
        <color rgb="FF898D8D"/>
      </bottom>
      <diagonal/>
    </border>
    <border>
      <left style="medium">
        <color rgb="FF898D8D"/>
      </left>
      <right style="medium">
        <color rgb="FF898D8D"/>
      </right>
      <top style="medium">
        <color rgb="FFA2A9B1"/>
      </top>
      <bottom style="medium">
        <color rgb="FF898D8D"/>
      </bottom>
      <diagonal/>
    </border>
    <border>
      <left style="medium">
        <color rgb="FF898D8D"/>
      </left>
      <right style="medium">
        <color rgb="FFA2A9B1"/>
      </right>
      <top style="medium">
        <color rgb="FFA2A9B1"/>
      </top>
      <bottom style="medium">
        <color rgb="FF898D8D"/>
      </bottom>
      <diagonal/>
    </border>
    <border>
      <left style="medium">
        <color rgb="FFA2A9B1"/>
      </left>
      <right style="medium">
        <color rgb="FF333F48"/>
      </right>
      <top style="medium">
        <color rgb="FFA2A9B1"/>
      </top>
      <bottom style="medium">
        <color rgb="FF333F48"/>
      </bottom>
      <diagonal/>
    </border>
    <border>
      <left style="medium">
        <color rgb="FF333F48"/>
      </left>
      <right style="medium">
        <color rgb="FF333F48"/>
      </right>
      <top style="medium">
        <color rgb="FFA2A9B1"/>
      </top>
      <bottom style="medium">
        <color rgb="FF333F48"/>
      </bottom>
      <diagonal/>
    </border>
    <border>
      <left style="medium">
        <color rgb="FF333F48"/>
      </left>
      <right style="medium">
        <color rgb="FFA2A9B1"/>
      </right>
      <top style="medium">
        <color rgb="FFA2A9B1"/>
      </top>
      <bottom style="medium">
        <color rgb="FF333F48"/>
      </bottom>
      <diagonal/>
    </border>
  </borders>
  <cellStyleXfs count="2">
    <xf numFmtId="0" fontId="0" fillId="0" borderId="0"/>
    <xf numFmtId="0" fontId="4" fillId="0" borderId="0" applyNumberFormat="0" applyFill="0" applyBorder="0" applyAlignment="0" applyProtection="0"/>
  </cellStyleXfs>
  <cellXfs count="157">
    <xf numFmtId="0" fontId="0" fillId="0" borderId="0" xfId="0"/>
    <xf numFmtId="0" fontId="1" fillId="3" borderId="1" xfId="0" applyFont="1" applyFill="1" applyBorder="1" applyAlignment="1">
      <alignment horizontal="center" vertical="center" wrapText="1" readingOrder="1"/>
    </xf>
    <xf numFmtId="0" fontId="2" fillId="2" borderId="3" xfId="0" applyFont="1" applyFill="1" applyBorder="1" applyAlignment="1">
      <alignment horizontal="center" vertical="center" wrapText="1" readingOrder="1"/>
    </xf>
    <xf numFmtId="0" fontId="3" fillId="2" borderId="4" xfId="0" applyFont="1" applyFill="1" applyBorder="1" applyAlignment="1">
      <alignment horizontal="center" vertical="center" wrapText="1" readingOrder="1"/>
    </xf>
    <xf numFmtId="0" fontId="2" fillId="2" borderId="5" xfId="0" applyFont="1" applyFill="1" applyBorder="1" applyAlignment="1">
      <alignment horizontal="right" vertical="center" wrapText="1" readingOrder="1"/>
    </xf>
    <xf numFmtId="10" fontId="2" fillId="2" borderId="4" xfId="0" applyNumberFormat="1" applyFont="1" applyFill="1" applyBorder="1" applyAlignment="1">
      <alignment horizontal="right" vertical="center" wrapText="1" readingOrder="1"/>
    </xf>
    <xf numFmtId="0" fontId="0" fillId="0" borderId="0" xfId="0" applyFill="1"/>
    <xf numFmtId="14" fontId="2" fillId="2" borderId="5" xfId="0" applyNumberFormat="1" applyFont="1" applyFill="1" applyBorder="1" applyAlignment="1">
      <alignment horizontal="center" vertical="center" wrapText="1" readingOrder="1"/>
    </xf>
    <xf numFmtId="14" fontId="0" fillId="0" borderId="0" xfId="0" applyNumberFormat="1"/>
    <xf numFmtId="0" fontId="6" fillId="2" borderId="0" xfId="0" applyFont="1" applyFill="1" applyAlignment="1">
      <alignment horizontal="left" vertical="center" indent="1" readingOrder="1"/>
    </xf>
    <xf numFmtId="0" fontId="5" fillId="2" borderId="0" xfId="0" applyFont="1" applyFill="1" applyAlignment="1">
      <alignment horizontal="left" vertical="center" wrapText="1" readingOrder="1"/>
    </xf>
    <xf numFmtId="0" fontId="7" fillId="4" borderId="6" xfId="0" applyFont="1" applyFill="1" applyBorder="1" applyAlignment="1">
      <alignment horizontal="left" vertical="center" wrapText="1"/>
    </xf>
    <xf numFmtId="0" fontId="8" fillId="2" borderId="0" xfId="0" applyFont="1" applyFill="1" applyAlignment="1">
      <alignment horizontal="left" vertical="top" wrapText="1"/>
    </xf>
    <xf numFmtId="0" fontId="4" fillId="2" borderId="0" xfId="1" applyFill="1" applyAlignment="1">
      <alignment horizontal="left" vertical="top" wrapText="1"/>
    </xf>
    <xf numFmtId="3" fontId="8" fillId="2" borderId="0" xfId="0" applyNumberFormat="1" applyFont="1" applyFill="1" applyAlignment="1">
      <alignment horizontal="left" vertical="top" wrapText="1"/>
    </xf>
    <xf numFmtId="0" fontId="8" fillId="5" borderId="7" xfId="0" applyFont="1" applyFill="1" applyBorder="1" applyAlignment="1">
      <alignment horizontal="left" vertical="top" wrapText="1"/>
    </xf>
    <xf numFmtId="0" fontId="4" fillId="5" borderId="7" xfId="1" applyFill="1" applyBorder="1" applyAlignment="1">
      <alignment horizontal="left" vertical="top" wrapText="1"/>
    </xf>
    <xf numFmtId="3" fontId="8" fillId="5" borderId="7" xfId="0" applyNumberFormat="1" applyFont="1" applyFill="1" applyBorder="1" applyAlignment="1">
      <alignment horizontal="left" vertical="top" wrapText="1"/>
    </xf>
    <xf numFmtId="0" fontId="8" fillId="2" borderId="7" xfId="0" applyFont="1" applyFill="1" applyBorder="1" applyAlignment="1">
      <alignment horizontal="left" vertical="top" wrapText="1"/>
    </xf>
    <xf numFmtId="0" fontId="4" fillId="2" borderId="7" xfId="1" applyFill="1" applyBorder="1" applyAlignment="1">
      <alignment horizontal="left" vertical="top" wrapText="1"/>
    </xf>
    <xf numFmtId="3" fontId="8" fillId="2" borderId="7" xfId="0" applyNumberFormat="1" applyFont="1" applyFill="1" applyBorder="1" applyAlignment="1">
      <alignment horizontal="left" vertical="top" wrapText="1"/>
    </xf>
    <xf numFmtId="0" fontId="8" fillId="6" borderId="7" xfId="0" applyFont="1" applyFill="1" applyBorder="1" applyAlignment="1">
      <alignment horizontal="left" vertical="top" wrapText="1"/>
    </xf>
    <xf numFmtId="0" fontId="4" fillId="6" borderId="7" xfId="1" applyFill="1" applyBorder="1" applyAlignment="1">
      <alignment horizontal="left" vertical="top" wrapText="1"/>
    </xf>
    <xf numFmtId="3" fontId="8" fillId="6" borderId="7" xfId="0" applyNumberFormat="1" applyFont="1" applyFill="1" applyBorder="1" applyAlignment="1">
      <alignment horizontal="left" vertical="top" wrapText="1"/>
    </xf>
    <xf numFmtId="0" fontId="9" fillId="2" borderId="8" xfId="0" applyFont="1" applyFill="1" applyBorder="1" applyAlignment="1">
      <alignment horizontal="center" vertical="center" wrapText="1"/>
    </xf>
    <xf numFmtId="0" fontId="9" fillId="7" borderId="8" xfId="0" applyFont="1" applyFill="1" applyBorder="1" applyAlignment="1">
      <alignment vertical="center" wrapText="1"/>
    </xf>
    <xf numFmtId="0" fontId="11" fillId="7" borderId="8" xfId="0" applyFont="1" applyFill="1" applyBorder="1" applyAlignment="1">
      <alignment vertical="center" wrapText="1"/>
    </xf>
    <xf numFmtId="0" fontId="10" fillId="7" borderId="8" xfId="0" applyFont="1" applyFill="1" applyBorder="1" applyAlignment="1">
      <alignment horizontal="center" vertical="center" wrapText="1"/>
    </xf>
    <xf numFmtId="0" fontId="13" fillId="8" borderId="11"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3" fillId="8" borderId="13" xfId="0" applyFont="1" applyFill="1" applyBorder="1" applyAlignment="1">
      <alignment horizontal="center" vertical="center" wrapText="1"/>
    </xf>
    <xf numFmtId="0" fontId="14" fillId="9" borderId="14" xfId="0" applyFont="1" applyFill="1" applyBorder="1" applyAlignment="1">
      <alignment horizontal="center" vertical="center" wrapText="1"/>
    </xf>
    <xf numFmtId="3" fontId="15" fillId="10" borderId="14" xfId="0" applyNumberFormat="1" applyFont="1" applyFill="1" applyBorder="1" applyAlignment="1">
      <alignment horizontal="center" vertical="center" wrapText="1"/>
    </xf>
    <xf numFmtId="0" fontId="15" fillId="10" borderId="14" xfId="0" applyFont="1" applyFill="1" applyBorder="1" applyAlignment="1">
      <alignment horizontal="center" vertical="center" wrapText="1"/>
    </xf>
    <xf numFmtId="3" fontId="15" fillId="3" borderId="14" xfId="0" applyNumberFormat="1" applyFont="1" applyFill="1" applyBorder="1" applyAlignment="1">
      <alignment horizontal="center" vertical="center" wrapText="1"/>
    </xf>
    <xf numFmtId="0" fontId="15" fillId="3" borderId="14" xfId="0" applyFont="1" applyFill="1" applyBorder="1" applyAlignment="1">
      <alignment horizontal="center" vertical="center" wrapText="1"/>
    </xf>
    <xf numFmtId="3" fontId="15" fillId="9" borderId="14" xfId="0" applyNumberFormat="1" applyFont="1" applyFill="1" applyBorder="1" applyAlignment="1">
      <alignment horizontal="center" vertical="center" wrapText="1"/>
    </xf>
    <xf numFmtId="0" fontId="15" fillId="9" borderId="14" xfId="0" applyFont="1" applyFill="1" applyBorder="1" applyAlignment="1">
      <alignment horizontal="center" vertical="center" wrapText="1"/>
    </xf>
    <xf numFmtId="0" fontId="16" fillId="0" borderId="0" xfId="0" applyFont="1" applyAlignment="1">
      <alignment horizontal="center" vertical="center" wrapText="1"/>
    </xf>
    <xf numFmtId="0" fontId="17" fillId="0" borderId="0" xfId="0" applyFont="1" applyAlignment="1">
      <alignment vertical="center" wrapText="1"/>
    </xf>
    <xf numFmtId="0" fontId="19" fillId="2" borderId="15" xfId="0" applyFont="1" applyFill="1" applyBorder="1" applyAlignment="1">
      <alignment horizontal="center" vertical="center" wrapText="1"/>
    </xf>
    <xf numFmtId="0" fontId="20" fillId="2" borderId="15" xfId="0" applyFont="1" applyFill="1" applyBorder="1" applyAlignment="1">
      <alignment horizontal="left" vertical="center" wrapText="1"/>
    </xf>
    <xf numFmtId="3" fontId="20" fillId="2" borderId="15" xfId="0" applyNumberFormat="1" applyFont="1" applyFill="1" applyBorder="1" applyAlignment="1">
      <alignment horizontal="left" vertical="center" wrapText="1"/>
    </xf>
    <xf numFmtId="10" fontId="21" fillId="2" borderId="15" xfId="0" applyNumberFormat="1" applyFont="1" applyFill="1" applyBorder="1" applyAlignment="1">
      <alignment horizontal="left" vertical="center" wrapText="1"/>
    </xf>
    <xf numFmtId="10" fontId="20" fillId="2" borderId="15" xfId="0" applyNumberFormat="1" applyFont="1" applyFill="1" applyBorder="1" applyAlignment="1">
      <alignment horizontal="left" vertical="center" wrapText="1"/>
    </xf>
    <xf numFmtId="3" fontId="22" fillId="2" borderId="15" xfId="0" applyNumberFormat="1" applyFont="1" applyFill="1" applyBorder="1" applyAlignment="1">
      <alignment horizontal="left" vertical="center" wrapText="1"/>
    </xf>
    <xf numFmtId="3" fontId="21" fillId="2" borderId="15" xfId="0" applyNumberFormat="1" applyFont="1" applyFill="1" applyBorder="1" applyAlignment="1">
      <alignment horizontal="left" vertical="center" wrapText="1"/>
    </xf>
    <xf numFmtId="10" fontId="22" fillId="2" borderId="15" xfId="0" applyNumberFormat="1" applyFont="1" applyFill="1" applyBorder="1" applyAlignment="1">
      <alignment horizontal="left" vertical="center" wrapText="1"/>
    </xf>
    <xf numFmtId="0" fontId="0" fillId="0" borderId="0" xfId="0" applyAlignment="1">
      <alignment wrapText="1"/>
    </xf>
    <xf numFmtId="0" fontId="0" fillId="0" borderId="0" xfId="0" applyAlignment="1">
      <alignment horizontal="center" vertical="center" wrapText="1"/>
    </xf>
    <xf numFmtId="0" fontId="23" fillId="0" borderId="0" xfId="0" applyFont="1"/>
    <xf numFmtId="1" fontId="0" fillId="0" borderId="0" xfId="0" applyNumberFormat="1"/>
    <xf numFmtId="2" fontId="0" fillId="0" borderId="0" xfId="0" applyNumberFormat="1"/>
    <xf numFmtId="3" fontId="10" fillId="7" borderId="8" xfId="0" applyNumberFormat="1" applyFont="1" applyFill="1" applyBorder="1" applyAlignment="1">
      <alignment horizontal="center" vertical="center" wrapText="1"/>
    </xf>
    <xf numFmtId="0" fontId="0" fillId="0" borderId="0" xfId="0" applyFill="1"/>
    <xf numFmtId="0" fontId="10" fillId="7" borderId="8" xfId="0" applyFont="1" applyFill="1" applyBorder="1" applyAlignment="1">
      <alignment horizontal="left" vertical="center" wrapText="1"/>
    </xf>
    <xf numFmtId="0" fontId="26" fillId="11" borderId="16" xfId="0" applyFont="1" applyFill="1" applyBorder="1" applyAlignment="1">
      <alignment horizontal="center" vertical="center" wrapText="1"/>
    </xf>
    <xf numFmtId="0" fontId="26" fillId="11" borderId="17" xfId="0" applyFont="1" applyFill="1" applyBorder="1" applyAlignment="1">
      <alignment horizontal="center" vertical="center" wrapText="1"/>
    </xf>
    <xf numFmtId="0" fontId="26" fillId="11" borderId="18" xfId="0" applyFont="1" applyFill="1" applyBorder="1" applyAlignment="1">
      <alignment horizontal="center" vertical="center" wrapText="1"/>
    </xf>
    <xf numFmtId="0" fontId="27" fillId="12" borderId="16" xfId="0" applyFont="1" applyFill="1" applyBorder="1" applyAlignment="1">
      <alignment horizontal="center" vertical="center" wrapText="1"/>
    </xf>
    <xf numFmtId="0" fontId="27" fillId="12" borderId="17" xfId="0" applyFont="1" applyFill="1" applyBorder="1" applyAlignment="1">
      <alignment horizontal="center" vertical="center" wrapText="1"/>
    </xf>
    <xf numFmtId="0" fontId="27" fillId="12" borderId="18" xfId="0" applyFont="1" applyFill="1" applyBorder="1" applyAlignment="1">
      <alignment horizontal="center" vertical="center" wrapText="1"/>
    </xf>
    <xf numFmtId="0" fontId="28" fillId="13" borderId="19" xfId="0" applyFont="1" applyFill="1" applyBorder="1" applyAlignment="1">
      <alignment horizontal="center" vertical="center" wrapText="1"/>
    </xf>
    <xf numFmtId="0" fontId="28" fillId="13" borderId="20" xfId="0" applyFont="1" applyFill="1" applyBorder="1" applyAlignment="1">
      <alignment horizontal="center" vertical="center" wrapText="1"/>
    </xf>
    <xf numFmtId="0" fontId="28" fillId="13" borderId="21" xfId="0" applyFont="1" applyFill="1" applyBorder="1" applyAlignment="1">
      <alignment horizontal="center" vertical="center" wrapText="1"/>
    </xf>
    <xf numFmtId="0" fontId="25" fillId="14" borderId="22" xfId="0" applyFont="1" applyFill="1" applyBorder="1" applyAlignment="1">
      <alignment horizontal="center" vertical="center" wrapText="1"/>
    </xf>
    <xf numFmtId="0" fontId="25" fillId="14" borderId="23" xfId="0" applyFont="1" applyFill="1" applyBorder="1" applyAlignment="1">
      <alignment horizontal="center" vertical="center" wrapText="1"/>
    </xf>
    <xf numFmtId="0" fontId="25" fillId="14" borderId="24" xfId="0" applyFont="1" applyFill="1" applyBorder="1" applyAlignment="1">
      <alignment horizontal="center" vertical="center" wrapText="1"/>
    </xf>
    <xf numFmtId="0" fontId="25" fillId="15" borderId="25" xfId="0" applyFont="1" applyFill="1" applyBorder="1" applyAlignment="1">
      <alignment horizontal="center" vertical="center" wrapText="1"/>
    </xf>
    <xf numFmtId="0" fontId="25" fillId="15" borderId="26" xfId="0" applyFont="1" applyFill="1" applyBorder="1" applyAlignment="1">
      <alignment horizontal="center" vertical="center" wrapText="1"/>
    </xf>
    <xf numFmtId="0" fontId="25" fillId="15" borderId="27" xfId="0" applyFont="1" applyFill="1" applyBorder="1" applyAlignment="1">
      <alignment horizontal="center" vertical="center" wrapText="1"/>
    </xf>
    <xf numFmtId="0" fontId="29" fillId="16" borderId="28" xfId="0" applyFont="1" applyFill="1" applyBorder="1" applyAlignment="1">
      <alignment horizontal="center" vertical="center" wrapText="1"/>
    </xf>
    <xf numFmtId="0" fontId="29" fillId="16" borderId="29" xfId="0" applyFont="1" applyFill="1" applyBorder="1" applyAlignment="1">
      <alignment horizontal="center" vertical="center" wrapText="1"/>
    </xf>
    <xf numFmtId="0" fontId="29" fillId="16" borderId="30" xfId="0" applyFont="1" applyFill="1" applyBorder="1" applyAlignment="1">
      <alignment horizontal="center" vertical="center" wrapText="1"/>
    </xf>
    <xf numFmtId="0" fontId="27" fillId="17" borderId="16" xfId="0" applyFont="1" applyFill="1" applyBorder="1" applyAlignment="1">
      <alignment horizontal="center" vertical="center" wrapText="1"/>
    </xf>
    <xf numFmtId="0" fontId="27" fillId="17" borderId="17" xfId="0" applyFont="1" applyFill="1" applyBorder="1" applyAlignment="1">
      <alignment horizontal="center" vertical="center" wrapText="1"/>
    </xf>
    <xf numFmtId="0" fontId="27" fillId="17" borderId="18" xfId="0" applyFont="1" applyFill="1" applyBorder="1" applyAlignment="1">
      <alignment horizontal="center" vertical="center" wrapText="1"/>
    </xf>
    <xf numFmtId="0" fontId="25" fillId="18" borderId="31" xfId="0" applyFont="1" applyFill="1" applyBorder="1" applyAlignment="1">
      <alignment horizontal="center" vertical="center" wrapText="1"/>
    </xf>
    <xf numFmtId="0" fontId="25" fillId="18" borderId="32" xfId="0" applyFont="1" applyFill="1" applyBorder="1" applyAlignment="1">
      <alignment horizontal="center" vertical="center" wrapText="1"/>
    </xf>
    <xf numFmtId="0" fontId="25" fillId="18" borderId="33" xfId="0" applyFont="1" applyFill="1" applyBorder="1" applyAlignment="1">
      <alignment horizontal="center" vertical="center" wrapText="1"/>
    </xf>
    <xf numFmtId="0" fontId="25" fillId="19" borderId="34" xfId="0" applyFont="1" applyFill="1" applyBorder="1" applyAlignment="1">
      <alignment horizontal="center" vertical="center" wrapText="1"/>
    </xf>
    <xf numFmtId="0" fontId="25" fillId="19" borderId="35" xfId="0" applyFont="1" applyFill="1" applyBorder="1" applyAlignment="1">
      <alignment horizontal="center" vertical="center" wrapText="1"/>
    </xf>
    <xf numFmtId="0" fontId="25" fillId="19" borderId="36" xfId="0" applyFont="1" applyFill="1" applyBorder="1" applyAlignment="1">
      <alignment horizontal="center" vertical="center" wrapText="1"/>
    </xf>
    <xf numFmtId="0" fontId="27" fillId="20" borderId="16" xfId="0" applyFont="1" applyFill="1" applyBorder="1" applyAlignment="1">
      <alignment horizontal="center" vertical="center" wrapText="1"/>
    </xf>
    <xf numFmtId="0" fontId="27" fillId="20" borderId="17" xfId="0" applyFont="1" applyFill="1" applyBorder="1" applyAlignment="1">
      <alignment horizontal="center" vertical="center" wrapText="1"/>
    </xf>
    <xf numFmtId="0" fontId="27" fillId="20" borderId="18" xfId="0" applyFont="1" applyFill="1" applyBorder="1" applyAlignment="1">
      <alignment horizontal="center" vertical="center" wrapText="1"/>
    </xf>
    <xf numFmtId="0" fontId="27" fillId="2" borderId="37" xfId="0" applyFont="1" applyFill="1" applyBorder="1" applyAlignment="1">
      <alignment horizontal="center" vertical="center" wrapText="1"/>
    </xf>
    <xf numFmtId="0" fontId="27" fillId="2" borderId="38" xfId="0" applyFont="1" applyFill="1" applyBorder="1" applyAlignment="1">
      <alignment horizontal="center" vertical="center" wrapText="1"/>
    </xf>
    <xf numFmtId="0" fontId="27" fillId="2" borderId="39" xfId="0" applyFont="1" applyFill="1" applyBorder="1" applyAlignment="1">
      <alignment horizontal="center" vertical="center" wrapText="1"/>
    </xf>
    <xf numFmtId="0" fontId="30" fillId="2" borderId="40" xfId="0" applyFont="1" applyFill="1" applyBorder="1" applyAlignment="1">
      <alignment horizontal="center" vertical="center" wrapText="1"/>
    </xf>
    <xf numFmtId="0" fontId="30" fillId="2" borderId="41" xfId="0" applyFont="1" applyFill="1" applyBorder="1" applyAlignment="1">
      <alignment horizontal="center" vertical="center" wrapText="1"/>
    </xf>
    <xf numFmtId="0" fontId="30" fillId="2" borderId="42" xfId="0" applyFont="1" applyFill="1" applyBorder="1" applyAlignment="1">
      <alignment horizontal="center" vertical="center" wrapText="1"/>
    </xf>
    <xf numFmtId="0" fontId="31" fillId="19" borderId="43" xfId="0" applyFont="1" applyFill="1" applyBorder="1" applyAlignment="1">
      <alignment horizontal="center" vertical="center" wrapText="1"/>
    </xf>
    <xf numFmtId="0" fontId="31" fillId="19" borderId="44" xfId="0" applyFont="1" applyFill="1" applyBorder="1" applyAlignment="1">
      <alignment horizontal="center" vertical="center" wrapText="1"/>
    </xf>
    <xf numFmtId="0" fontId="31" fillId="19" borderId="45" xfId="0" applyFont="1" applyFill="1" applyBorder="1" applyAlignment="1">
      <alignment horizontal="center" vertical="center" wrapText="1"/>
    </xf>
    <xf numFmtId="0" fontId="27" fillId="21" borderId="16" xfId="0" applyFont="1" applyFill="1" applyBorder="1" applyAlignment="1">
      <alignment horizontal="center" vertical="center" wrapText="1"/>
    </xf>
    <xf numFmtId="0" fontId="27" fillId="21" borderId="17" xfId="0" applyFont="1" applyFill="1" applyBorder="1" applyAlignment="1">
      <alignment horizontal="center" vertical="center" wrapText="1"/>
    </xf>
    <xf numFmtId="0" fontId="27" fillId="21" borderId="18" xfId="0" applyFont="1" applyFill="1" applyBorder="1" applyAlignment="1">
      <alignment horizontal="center" vertical="center" wrapText="1"/>
    </xf>
    <xf numFmtId="0" fontId="32" fillId="19" borderId="46" xfId="0" applyFont="1" applyFill="1" applyBorder="1" applyAlignment="1">
      <alignment horizontal="center" vertical="center" wrapText="1"/>
    </xf>
    <xf numFmtId="0" fontId="32" fillId="19" borderId="47" xfId="0" applyFont="1" applyFill="1" applyBorder="1" applyAlignment="1">
      <alignment horizontal="center" vertical="center" wrapText="1"/>
    </xf>
    <xf numFmtId="0" fontId="32" fillId="19" borderId="48" xfId="0" applyFont="1" applyFill="1" applyBorder="1" applyAlignment="1">
      <alignment horizontal="center" vertical="center" wrapText="1"/>
    </xf>
    <xf numFmtId="0" fontId="33" fillId="22" borderId="49" xfId="0" applyFont="1" applyFill="1" applyBorder="1" applyAlignment="1">
      <alignment horizontal="center" vertical="center" wrapText="1"/>
    </xf>
    <xf numFmtId="0" fontId="33" fillId="22" borderId="50" xfId="0" applyFont="1" applyFill="1" applyBorder="1" applyAlignment="1">
      <alignment horizontal="center" vertical="center" wrapText="1"/>
    </xf>
    <xf numFmtId="0" fontId="33" fillId="22" borderId="51" xfId="0" applyFont="1" applyFill="1" applyBorder="1" applyAlignment="1">
      <alignment horizontal="center" vertical="center" wrapText="1"/>
    </xf>
    <xf numFmtId="0" fontId="25" fillId="23" borderId="52" xfId="0" applyFont="1" applyFill="1" applyBorder="1" applyAlignment="1">
      <alignment horizontal="center" vertical="center" wrapText="1"/>
    </xf>
    <xf numFmtId="0" fontId="25" fillId="23" borderId="53" xfId="0" applyFont="1" applyFill="1" applyBorder="1" applyAlignment="1">
      <alignment horizontal="center" vertical="center" wrapText="1"/>
    </xf>
    <xf numFmtId="0" fontId="25" fillId="23" borderId="54" xfId="0" applyFont="1" applyFill="1" applyBorder="1" applyAlignment="1">
      <alignment horizontal="center" vertical="center" wrapText="1"/>
    </xf>
    <xf numFmtId="0" fontId="34" fillId="24" borderId="55" xfId="0" applyFont="1" applyFill="1" applyBorder="1" applyAlignment="1">
      <alignment horizontal="center" vertical="center" wrapText="1"/>
    </xf>
    <xf numFmtId="0" fontId="34" fillId="24" borderId="56" xfId="0" applyFont="1" applyFill="1" applyBorder="1" applyAlignment="1">
      <alignment horizontal="center" vertical="center" wrapText="1"/>
    </xf>
    <xf numFmtId="0" fontId="34" fillId="24" borderId="57" xfId="0" applyFont="1" applyFill="1" applyBorder="1" applyAlignment="1">
      <alignment horizontal="center" vertical="center" wrapText="1"/>
    </xf>
    <xf numFmtId="0" fontId="35" fillId="25" borderId="58" xfId="0" applyFont="1" applyFill="1" applyBorder="1" applyAlignment="1">
      <alignment horizontal="center" vertical="center" wrapText="1"/>
    </xf>
    <xf numFmtId="0" fontId="35" fillId="25" borderId="59" xfId="0" applyFont="1" applyFill="1" applyBorder="1" applyAlignment="1">
      <alignment horizontal="center" vertical="center" wrapText="1"/>
    </xf>
    <xf numFmtId="0" fontId="35" fillId="25" borderId="60" xfId="0" applyFont="1" applyFill="1" applyBorder="1" applyAlignment="1">
      <alignment horizontal="center" vertical="center" wrapText="1"/>
    </xf>
    <xf numFmtId="0" fontId="36" fillId="26" borderId="61" xfId="0" applyFont="1" applyFill="1" applyBorder="1" applyAlignment="1">
      <alignment horizontal="center" vertical="center" wrapText="1"/>
    </xf>
    <xf numFmtId="0" fontId="36" fillId="26" borderId="62" xfId="0" applyFont="1" applyFill="1" applyBorder="1" applyAlignment="1">
      <alignment horizontal="center" vertical="center" wrapText="1"/>
    </xf>
    <xf numFmtId="0" fontId="36" fillId="26" borderId="63" xfId="0" applyFont="1" applyFill="1" applyBorder="1" applyAlignment="1">
      <alignment horizontal="center" vertical="center" wrapText="1"/>
    </xf>
    <xf numFmtId="0" fontId="37" fillId="27" borderId="64" xfId="0" applyFont="1" applyFill="1" applyBorder="1" applyAlignment="1">
      <alignment horizontal="center" vertical="center" wrapText="1"/>
    </xf>
    <xf numFmtId="0" fontId="37" fillId="27" borderId="65" xfId="0" applyFont="1" applyFill="1" applyBorder="1" applyAlignment="1">
      <alignment horizontal="center" vertical="center" wrapText="1"/>
    </xf>
    <xf numFmtId="0" fontId="37" fillId="27" borderId="66" xfId="0" applyFont="1" applyFill="1" applyBorder="1" applyAlignment="1">
      <alignment horizontal="center" vertical="center" wrapText="1"/>
    </xf>
    <xf numFmtId="0" fontId="25" fillId="28" borderId="67" xfId="0" applyFont="1" applyFill="1" applyBorder="1" applyAlignment="1">
      <alignment horizontal="center" vertical="center" wrapText="1"/>
    </xf>
    <xf numFmtId="0" fontId="25" fillId="28" borderId="68" xfId="0" applyFont="1" applyFill="1" applyBorder="1" applyAlignment="1">
      <alignment horizontal="center" vertical="center" wrapText="1"/>
    </xf>
    <xf numFmtId="0" fontId="25" fillId="28" borderId="69" xfId="0" applyFont="1" applyFill="1" applyBorder="1" applyAlignment="1">
      <alignment horizontal="center" vertical="center" wrapText="1"/>
    </xf>
    <xf numFmtId="0" fontId="25" fillId="29" borderId="70" xfId="0" applyFont="1" applyFill="1" applyBorder="1" applyAlignment="1">
      <alignment horizontal="center" vertical="center" wrapText="1"/>
    </xf>
    <xf numFmtId="0" fontId="25" fillId="29" borderId="71" xfId="0" applyFont="1" applyFill="1" applyBorder="1" applyAlignment="1">
      <alignment horizontal="center" vertical="center" wrapText="1"/>
    </xf>
    <xf numFmtId="0" fontId="25" fillId="29" borderId="72" xfId="0" applyFont="1" applyFill="1" applyBorder="1" applyAlignment="1">
      <alignment horizontal="center" vertical="center" wrapText="1"/>
    </xf>
    <xf numFmtId="0" fontId="25" fillId="30" borderId="16" xfId="0" applyFont="1" applyFill="1" applyBorder="1" applyAlignment="1">
      <alignment horizontal="center" vertical="center" wrapText="1"/>
    </xf>
    <xf numFmtId="0" fontId="25" fillId="30" borderId="17" xfId="0" applyFont="1" applyFill="1" applyBorder="1" applyAlignment="1">
      <alignment horizontal="center" vertical="center" wrapText="1"/>
    </xf>
    <xf numFmtId="0" fontId="25" fillId="30" borderId="18" xfId="0" applyFont="1" applyFill="1" applyBorder="1" applyAlignment="1">
      <alignment horizontal="center" vertical="center" wrapText="1"/>
    </xf>
    <xf numFmtId="0" fontId="25" fillId="31" borderId="73" xfId="0" applyFont="1" applyFill="1" applyBorder="1" applyAlignment="1">
      <alignment horizontal="center" vertical="center" wrapText="1"/>
    </xf>
    <xf numFmtId="0" fontId="25" fillId="31" borderId="74" xfId="0" applyFont="1" applyFill="1" applyBorder="1" applyAlignment="1">
      <alignment horizontal="center" vertical="center" wrapText="1"/>
    </xf>
    <xf numFmtId="0" fontId="25" fillId="31" borderId="75" xfId="0" applyFont="1" applyFill="1" applyBorder="1" applyAlignment="1">
      <alignment horizontal="center" vertical="center" wrapText="1"/>
    </xf>
    <xf numFmtId="0" fontId="38" fillId="32" borderId="76" xfId="0" applyFont="1" applyFill="1" applyBorder="1" applyAlignment="1">
      <alignment horizontal="center" vertical="center" wrapText="1"/>
    </xf>
    <xf numFmtId="0" fontId="38" fillId="32" borderId="77" xfId="0" applyFont="1" applyFill="1" applyBorder="1" applyAlignment="1">
      <alignment horizontal="center" vertical="center" wrapText="1"/>
    </xf>
    <xf numFmtId="0" fontId="38" fillId="32" borderId="78" xfId="0" applyFont="1" applyFill="1" applyBorder="1" applyAlignment="1">
      <alignment horizontal="center" vertical="center" wrapText="1"/>
    </xf>
    <xf numFmtId="0" fontId="25" fillId="33" borderId="79" xfId="0" applyFont="1" applyFill="1" applyBorder="1" applyAlignment="1">
      <alignment horizontal="center" vertical="center" wrapText="1"/>
    </xf>
    <xf numFmtId="0" fontId="25" fillId="33" borderId="80" xfId="0" applyFont="1" applyFill="1" applyBorder="1" applyAlignment="1">
      <alignment horizontal="center" vertical="center" wrapText="1"/>
    </xf>
    <xf numFmtId="0" fontId="25" fillId="33" borderId="81" xfId="0" applyFont="1" applyFill="1" applyBorder="1" applyAlignment="1">
      <alignment horizontal="center" vertical="center" wrapText="1"/>
    </xf>
    <xf numFmtId="0" fontId="10" fillId="7" borderId="9" xfId="0" applyFont="1" applyFill="1" applyBorder="1" applyAlignment="1">
      <alignment horizontal="left" vertical="center" wrapText="1"/>
    </xf>
    <xf numFmtId="0" fontId="10" fillId="7" borderId="10" xfId="0" applyFont="1" applyFill="1" applyBorder="1" applyAlignment="1">
      <alignment horizontal="left" vertical="center" wrapText="1"/>
    </xf>
    <xf numFmtId="0" fontId="30" fillId="2" borderId="28" xfId="0" applyFont="1" applyFill="1" applyBorder="1" applyAlignment="1">
      <alignment horizontal="center" vertical="center" wrapText="1"/>
    </xf>
    <xf numFmtId="0" fontId="30" fillId="2" borderId="29" xfId="0" applyFont="1" applyFill="1" applyBorder="1" applyAlignment="1">
      <alignment horizontal="center" vertical="center" wrapText="1"/>
    </xf>
    <xf numFmtId="0" fontId="30" fillId="2" borderId="30" xfId="0" applyFont="1" applyFill="1" applyBorder="1" applyAlignment="1">
      <alignment horizontal="center" vertical="center" wrapText="1"/>
    </xf>
    <xf numFmtId="0" fontId="0" fillId="0" borderId="0" xfId="0" applyAlignment="1">
      <alignment horizontal="center"/>
    </xf>
    <xf numFmtId="6" fontId="0" fillId="0" borderId="0" xfId="0" applyNumberFormat="1"/>
    <xf numFmtId="0" fontId="0" fillId="34" borderId="0" xfId="0" applyFill="1"/>
    <xf numFmtId="6" fontId="0" fillId="34" borderId="0" xfId="0" applyNumberFormat="1" applyFill="1"/>
    <xf numFmtId="0" fontId="39" fillId="0" borderId="0" xfId="0" applyFont="1"/>
    <xf numFmtId="6" fontId="39" fillId="0" borderId="0" xfId="0" applyNumberFormat="1" applyFont="1"/>
    <xf numFmtId="0" fontId="0" fillId="0" borderId="0" xfId="0" applyFill="1"/>
    <xf numFmtId="0" fontId="1" fillId="3" borderId="2" xfId="0" applyFont="1" applyFill="1" applyBorder="1" applyAlignment="1">
      <alignment horizontal="left" vertical="center" wrapText="1" readingOrder="1"/>
    </xf>
    <xf numFmtId="0" fontId="1" fillId="3" borderId="1" xfId="0" applyFont="1" applyFill="1" applyBorder="1" applyAlignment="1">
      <alignment horizontal="left" vertical="center" wrapText="1" readingOrder="1"/>
    </xf>
    <xf numFmtId="0" fontId="10" fillId="7" borderId="9" xfId="0" applyFont="1" applyFill="1" applyBorder="1" applyAlignment="1">
      <alignment horizontal="center" vertical="center" wrapText="1"/>
    </xf>
    <xf numFmtId="0" fontId="10" fillId="7" borderId="10" xfId="0" applyFont="1" applyFill="1" applyBorder="1" applyAlignment="1">
      <alignment horizontal="center" vertical="center" wrapText="1"/>
    </xf>
    <xf numFmtId="0" fontId="10" fillId="7" borderId="9" xfId="0" applyFont="1" applyFill="1" applyBorder="1" applyAlignment="1">
      <alignment vertical="center" wrapText="1"/>
    </xf>
    <xf numFmtId="0" fontId="10" fillId="7" borderId="10" xfId="0" applyFont="1" applyFill="1" applyBorder="1" applyAlignment="1">
      <alignment vertical="center" wrapText="1"/>
    </xf>
    <xf numFmtId="0" fontId="10" fillId="7" borderId="9" xfId="0" applyFont="1" applyFill="1" applyBorder="1" applyAlignment="1">
      <alignment horizontal="left" vertical="center" wrapText="1"/>
    </xf>
    <xf numFmtId="0" fontId="10" fillId="7" borderId="10"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hyperlink" Target="https://www.transfermarkt.us/minnesota-united-fc/startseite/verein/56089" TargetMode="External"/><Relationship Id="rId18" Type="http://schemas.openxmlformats.org/officeDocument/2006/relationships/image" Target="../media/image9.png"/><Relationship Id="rId26" Type="http://schemas.openxmlformats.org/officeDocument/2006/relationships/image" Target="../media/image13.png"/><Relationship Id="rId39" Type="http://schemas.openxmlformats.org/officeDocument/2006/relationships/hyperlink" Target="https://www.transfermarkt.us/fc-dallas/startseite/verein/8816" TargetMode="External"/><Relationship Id="rId21" Type="http://schemas.openxmlformats.org/officeDocument/2006/relationships/hyperlink" Target="https://www.transfermarkt.us/colorado-rapids/startseite/verein/1247" TargetMode="External"/><Relationship Id="rId34" Type="http://schemas.openxmlformats.org/officeDocument/2006/relationships/image" Target="../media/image17.png"/><Relationship Id="rId42" Type="http://schemas.openxmlformats.org/officeDocument/2006/relationships/image" Target="../media/image21.png"/><Relationship Id="rId47" Type="http://schemas.openxmlformats.org/officeDocument/2006/relationships/hyperlink" Target="https://www.transfermarkt.us/montreal-impact/startseite/verein/4078" TargetMode="External"/><Relationship Id="rId50" Type="http://schemas.openxmlformats.org/officeDocument/2006/relationships/image" Target="../media/image25.png"/><Relationship Id="rId55" Type="http://schemas.openxmlformats.org/officeDocument/2006/relationships/hyperlink" Target="https://www.transfermarkt.us/charlotte-fc/startseite/verein/78435" TargetMode="External"/><Relationship Id="rId7" Type="http://schemas.openxmlformats.org/officeDocument/2006/relationships/hyperlink" Target="https://www.transfermarkt.us/toronto-fc/startseite/verein/11141" TargetMode="External"/><Relationship Id="rId2" Type="http://schemas.openxmlformats.org/officeDocument/2006/relationships/image" Target="../media/image1.png"/><Relationship Id="rId16" Type="http://schemas.openxmlformats.org/officeDocument/2006/relationships/image" Target="../media/image8.png"/><Relationship Id="rId29" Type="http://schemas.openxmlformats.org/officeDocument/2006/relationships/hyperlink" Target="https://www.transfermarkt.us/los-angeles-galaxy/startseite/verein/1061" TargetMode="External"/><Relationship Id="rId11" Type="http://schemas.openxmlformats.org/officeDocument/2006/relationships/hyperlink" Target="https://www.transfermarkt.us/orlando-city-sc/startseite/verein/45604" TargetMode="External"/><Relationship Id="rId24" Type="http://schemas.openxmlformats.org/officeDocument/2006/relationships/image" Target="../media/image12.png"/><Relationship Id="rId32" Type="http://schemas.openxmlformats.org/officeDocument/2006/relationships/image" Target="../media/image16.png"/><Relationship Id="rId37" Type="http://schemas.openxmlformats.org/officeDocument/2006/relationships/hyperlink" Target="https://www.transfermarkt.us/sporting-kansas-city/startseite/verein/4284" TargetMode="External"/><Relationship Id="rId40" Type="http://schemas.openxmlformats.org/officeDocument/2006/relationships/image" Target="../media/image20.png"/><Relationship Id="rId45" Type="http://schemas.openxmlformats.org/officeDocument/2006/relationships/hyperlink" Target="https://www.transfermarkt.us/chicago-fire/startseite/verein/432" TargetMode="External"/><Relationship Id="rId53" Type="http://schemas.openxmlformats.org/officeDocument/2006/relationships/hyperlink" Target="https://www.transfermarkt.us/real-salt-lake-city/startseite/verein/6643" TargetMode="External"/><Relationship Id="rId5" Type="http://schemas.openxmlformats.org/officeDocument/2006/relationships/hyperlink" Target="https://www.transfermarkt.us/los-angeles-fc/startseite/verein/51828" TargetMode="External"/><Relationship Id="rId19" Type="http://schemas.openxmlformats.org/officeDocument/2006/relationships/hyperlink" Target="https://www.transfermarkt.us/new-england-revolution/startseite/verein/626" TargetMode="External"/><Relationship Id="rId4" Type="http://schemas.openxmlformats.org/officeDocument/2006/relationships/image" Target="../media/image2.png"/><Relationship Id="rId9" Type="http://schemas.openxmlformats.org/officeDocument/2006/relationships/hyperlink" Target="https://www.transfermarkt.us/inter-miami-cf/startseite/verein/69261"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www.transfermarkt.us/austin-fc/startseite/verein/72309" TargetMode="External"/><Relationship Id="rId30" Type="http://schemas.openxmlformats.org/officeDocument/2006/relationships/image" Target="../media/image15.png"/><Relationship Id="rId35" Type="http://schemas.openxmlformats.org/officeDocument/2006/relationships/hyperlink" Target="https://www.transfermarkt.us/d-c-united/startseite/verein/2440" TargetMode="External"/><Relationship Id="rId43" Type="http://schemas.openxmlformats.org/officeDocument/2006/relationships/hyperlink" Target="https://www.transfermarkt.us/philadelphia-union/startseite/verein/25467" TargetMode="External"/><Relationship Id="rId48" Type="http://schemas.openxmlformats.org/officeDocument/2006/relationships/image" Target="../media/image24.png"/><Relationship Id="rId56" Type="http://schemas.openxmlformats.org/officeDocument/2006/relationships/image" Target="../media/image28.png"/><Relationship Id="rId8" Type="http://schemas.openxmlformats.org/officeDocument/2006/relationships/image" Target="../media/image4.png"/><Relationship Id="rId51" Type="http://schemas.openxmlformats.org/officeDocument/2006/relationships/hyperlink" Target="https://www.transfermarkt.us/houston-dynamo/startseite/verein/9168" TargetMode="External"/><Relationship Id="rId3" Type="http://schemas.openxmlformats.org/officeDocument/2006/relationships/hyperlink" Target="https://www.transfermarkt.us/new-york-city-fc/startseite/verein/40058" TargetMode="External"/><Relationship Id="rId12" Type="http://schemas.openxmlformats.org/officeDocument/2006/relationships/image" Target="../media/image6.png"/><Relationship Id="rId17" Type="http://schemas.openxmlformats.org/officeDocument/2006/relationships/hyperlink" Target="https://www.transfermarkt.us/columbus-crew/startseite/verein/813" TargetMode="External"/><Relationship Id="rId25" Type="http://schemas.openxmlformats.org/officeDocument/2006/relationships/hyperlink" Target="https://www.transfermarkt.us/vancouver-whitecaps/startseite/verein/6321" TargetMode="External"/><Relationship Id="rId33" Type="http://schemas.openxmlformats.org/officeDocument/2006/relationships/hyperlink" Target="https://www.transfermarkt.us/fc-cincinnati/startseite/verein/51772" TargetMode="External"/><Relationship Id="rId38" Type="http://schemas.openxmlformats.org/officeDocument/2006/relationships/image" Target="../media/image19.png"/><Relationship Id="rId46" Type="http://schemas.openxmlformats.org/officeDocument/2006/relationships/image" Target="../media/image23.png"/><Relationship Id="rId20" Type="http://schemas.openxmlformats.org/officeDocument/2006/relationships/image" Target="../media/image10.png"/><Relationship Id="rId41" Type="http://schemas.openxmlformats.org/officeDocument/2006/relationships/hyperlink" Target="https://www.transfermarkt.us/new-york-red-bulls/startseite/verein/623" TargetMode="External"/><Relationship Id="rId54" Type="http://schemas.openxmlformats.org/officeDocument/2006/relationships/image" Target="../media/image27.png"/><Relationship Id="rId1" Type="http://schemas.openxmlformats.org/officeDocument/2006/relationships/hyperlink" Target="https://www.transfermarkt.us/atlanta-united-fc/startseite/verein/51663" TargetMode="External"/><Relationship Id="rId6" Type="http://schemas.openxmlformats.org/officeDocument/2006/relationships/image" Target="../media/image3.png"/><Relationship Id="rId15" Type="http://schemas.openxmlformats.org/officeDocument/2006/relationships/hyperlink" Target="https://www.transfermarkt.us/seattle-sounders-fc/startseite/verein/9636" TargetMode="External"/><Relationship Id="rId23" Type="http://schemas.openxmlformats.org/officeDocument/2006/relationships/hyperlink" Target="https://www.transfermarkt.us/nashville-sc/startseite/verein/63966" TargetMode="External"/><Relationship Id="rId28" Type="http://schemas.openxmlformats.org/officeDocument/2006/relationships/image" Target="../media/image14.png"/><Relationship Id="rId36" Type="http://schemas.openxmlformats.org/officeDocument/2006/relationships/image" Target="../media/image18.png"/><Relationship Id="rId49" Type="http://schemas.openxmlformats.org/officeDocument/2006/relationships/hyperlink" Target="https://www.transfermarkt.us/san-jose-earthquakes/startseite/verein/218" TargetMode="External"/><Relationship Id="rId57" Type="http://schemas.openxmlformats.org/officeDocument/2006/relationships/image" Target="../media/image29.png"/><Relationship Id="rId10" Type="http://schemas.openxmlformats.org/officeDocument/2006/relationships/image" Target="../media/image5.png"/><Relationship Id="rId31" Type="http://schemas.openxmlformats.org/officeDocument/2006/relationships/hyperlink" Target="https://www.transfermarkt.us/portland-timbers/startseite/verein/4291" TargetMode="External"/><Relationship Id="rId44" Type="http://schemas.openxmlformats.org/officeDocument/2006/relationships/image" Target="../media/image22.png"/><Relationship Id="rId52" Type="http://schemas.openxmlformats.org/officeDocument/2006/relationships/image" Target="../media/image26.png"/></Relationships>
</file>

<file path=xl/drawings/_rels/drawing2.xml.rels><?xml version="1.0" encoding="UTF-8" standalone="yes"?>
<Relationships xmlns="http://schemas.openxmlformats.org/package/2006/relationships"><Relationship Id="rId13" Type="http://schemas.openxmlformats.org/officeDocument/2006/relationships/hyperlink" Target="https://www.transfermarkt.us/minnesota-united-fc/startseite/verein/56089" TargetMode="External"/><Relationship Id="rId18" Type="http://schemas.openxmlformats.org/officeDocument/2006/relationships/image" Target="../media/image9.png"/><Relationship Id="rId26" Type="http://schemas.openxmlformats.org/officeDocument/2006/relationships/image" Target="../media/image13.png"/><Relationship Id="rId39" Type="http://schemas.openxmlformats.org/officeDocument/2006/relationships/hyperlink" Target="https://www.transfermarkt.us/fc-dallas/startseite/verein/8816" TargetMode="External"/><Relationship Id="rId21" Type="http://schemas.openxmlformats.org/officeDocument/2006/relationships/hyperlink" Target="https://www.transfermarkt.us/colorado-rapids/startseite/verein/1247" TargetMode="External"/><Relationship Id="rId34" Type="http://schemas.openxmlformats.org/officeDocument/2006/relationships/image" Target="../media/image17.png"/><Relationship Id="rId42" Type="http://schemas.openxmlformats.org/officeDocument/2006/relationships/image" Target="../media/image21.png"/><Relationship Id="rId47" Type="http://schemas.openxmlformats.org/officeDocument/2006/relationships/hyperlink" Target="https://www.transfermarkt.us/montreal-impact/startseite/verein/4078" TargetMode="External"/><Relationship Id="rId50" Type="http://schemas.openxmlformats.org/officeDocument/2006/relationships/image" Target="../media/image25.png"/><Relationship Id="rId55" Type="http://schemas.openxmlformats.org/officeDocument/2006/relationships/hyperlink" Target="https://www.transfermarkt.us/charlotte-fc/startseite/verein/78435" TargetMode="External"/><Relationship Id="rId7" Type="http://schemas.openxmlformats.org/officeDocument/2006/relationships/hyperlink" Target="https://www.transfermarkt.us/toronto-fc/startseite/verein/11141" TargetMode="External"/><Relationship Id="rId2" Type="http://schemas.openxmlformats.org/officeDocument/2006/relationships/image" Target="../media/image1.png"/><Relationship Id="rId16" Type="http://schemas.openxmlformats.org/officeDocument/2006/relationships/image" Target="../media/image8.png"/><Relationship Id="rId29" Type="http://schemas.openxmlformats.org/officeDocument/2006/relationships/hyperlink" Target="https://www.transfermarkt.us/los-angeles-galaxy/startseite/verein/1061" TargetMode="External"/><Relationship Id="rId11" Type="http://schemas.openxmlformats.org/officeDocument/2006/relationships/hyperlink" Target="https://www.transfermarkt.us/orlando-city-sc/startseite/verein/45604" TargetMode="External"/><Relationship Id="rId24" Type="http://schemas.openxmlformats.org/officeDocument/2006/relationships/image" Target="../media/image12.png"/><Relationship Id="rId32" Type="http://schemas.openxmlformats.org/officeDocument/2006/relationships/image" Target="../media/image16.png"/><Relationship Id="rId37" Type="http://schemas.openxmlformats.org/officeDocument/2006/relationships/hyperlink" Target="https://www.transfermarkt.us/sporting-kansas-city/startseite/verein/4284" TargetMode="External"/><Relationship Id="rId40" Type="http://schemas.openxmlformats.org/officeDocument/2006/relationships/image" Target="../media/image20.png"/><Relationship Id="rId45" Type="http://schemas.openxmlformats.org/officeDocument/2006/relationships/hyperlink" Target="https://www.transfermarkt.us/chicago-fire/startseite/verein/432" TargetMode="External"/><Relationship Id="rId53" Type="http://schemas.openxmlformats.org/officeDocument/2006/relationships/hyperlink" Target="https://www.transfermarkt.us/real-salt-lake-city/startseite/verein/6643" TargetMode="External"/><Relationship Id="rId5" Type="http://schemas.openxmlformats.org/officeDocument/2006/relationships/hyperlink" Target="https://www.transfermarkt.us/los-angeles-fc/startseite/verein/51828" TargetMode="External"/><Relationship Id="rId10" Type="http://schemas.openxmlformats.org/officeDocument/2006/relationships/image" Target="../media/image5.png"/><Relationship Id="rId19" Type="http://schemas.openxmlformats.org/officeDocument/2006/relationships/hyperlink" Target="https://www.transfermarkt.us/new-england-revolution/startseite/verein/626" TargetMode="External"/><Relationship Id="rId31" Type="http://schemas.openxmlformats.org/officeDocument/2006/relationships/hyperlink" Target="https://www.transfermarkt.us/portland-timbers/startseite/verein/4291" TargetMode="External"/><Relationship Id="rId44" Type="http://schemas.openxmlformats.org/officeDocument/2006/relationships/image" Target="../media/image22.png"/><Relationship Id="rId52" Type="http://schemas.openxmlformats.org/officeDocument/2006/relationships/image" Target="../media/image26.png"/><Relationship Id="rId4" Type="http://schemas.openxmlformats.org/officeDocument/2006/relationships/image" Target="../media/image2.png"/><Relationship Id="rId9" Type="http://schemas.openxmlformats.org/officeDocument/2006/relationships/hyperlink" Target="https://www.transfermarkt.us/inter-miami-cf/startseite/verein/69261"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www.transfermarkt.us/austin-fc/startseite/verein/72309" TargetMode="External"/><Relationship Id="rId30" Type="http://schemas.openxmlformats.org/officeDocument/2006/relationships/image" Target="../media/image15.png"/><Relationship Id="rId35" Type="http://schemas.openxmlformats.org/officeDocument/2006/relationships/hyperlink" Target="https://www.transfermarkt.us/d-c-united/startseite/verein/2440" TargetMode="External"/><Relationship Id="rId43" Type="http://schemas.openxmlformats.org/officeDocument/2006/relationships/hyperlink" Target="https://www.transfermarkt.us/philadelphia-union/startseite/verein/25467" TargetMode="External"/><Relationship Id="rId48" Type="http://schemas.openxmlformats.org/officeDocument/2006/relationships/image" Target="../media/image24.png"/><Relationship Id="rId56" Type="http://schemas.openxmlformats.org/officeDocument/2006/relationships/image" Target="../media/image28.png"/><Relationship Id="rId8" Type="http://schemas.openxmlformats.org/officeDocument/2006/relationships/image" Target="../media/image4.png"/><Relationship Id="rId51" Type="http://schemas.openxmlformats.org/officeDocument/2006/relationships/hyperlink" Target="https://www.transfermarkt.us/houston-dynamo/startseite/verein/9168" TargetMode="External"/><Relationship Id="rId3" Type="http://schemas.openxmlformats.org/officeDocument/2006/relationships/hyperlink" Target="https://www.transfermarkt.us/new-york-city-fc/startseite/verein/40058" TargetMode="External"/><Relationship Id="rId12" Type="http://schemas.openxmlformats.org/officeDocument/2006/relationships/image" Target="../media/image6.png"/><Relationship Id="rId17" Type="http://schemas.openxmlformats.org/officeDocument/2006/relationships/hyperlink" Target="https://www.transfermarkt.us/columbus-crew/startseite/verein/813" TargetMode="External"/><Relationship Id="rId25" Type="http://schemas.openxmlformats.org/officeDocument/2006/relationships/hyperlink" Target="https://www.transfermarkt.us/vancouver-whitecaps/startseite/verein/6321" TargetMode="External"/><Relationship Id="rId33" Type="http://schemas.openxmlformats.org/officeDocument/2006/relationships/hyperlink" Target="https://www.transfermarkt.us/fc-cincinnati/startseite/verein/51772" TargetMode="External"/><Relationship Id="rId38" Type="http://schemas.openxmlformats.org/officeDocument/2006/relationships/image" Target="../media/image19.png"/><Relationship Id="rId46" Type="http://schemas.openxmlformats.org/officeDocument/2006/relationships/image" Target="../media/image23.png"/><Relationship Id="rId20" Type="http://schemas.openxmlformats.org/officeDocument/2006/relationships/image" Target="../media/image10.png"/><Relationship Id="rId41" Type="http://schemas.openxmlformats.org/officeDocument/2006/relationships/hyperlink" Target="https://www.transfermarkt.us/new-york-red-bulls/startseite/verein/623" TargetMode="External"/><Relationship Id="rId54" Type="http://schemas.openxmlformats.org/officeDocument/2006/relationships/image" Target="../media/image27.png"/><Relationship Id="rId1" Type="http://schemas.openxmlformats.org/officeDocument/2006/relationships/hyperlink" Target="https://www.transfermarkt.us/atlanta-united-fc/startseite/verein/51663" TargetMode="External"/><Relationship Id="rId6" Type="http://schemas.openxmlformats.org/officeDocument/2006/relationships/image" Target="../media/image3.png"/><Relationship Id="rId15" Type="http://schemas.openxmlformats.org/officeDocument/2006/relationships/hyperlink" Target="https://www.transfermarkt.us/seattle-sounders-fc/startseite/verein/9636" TargetMode="External"/><Relationship Id="rId23" Type="http://schemas.openxmlformats.org/officeDocument/2006/relationships/hyperlink" Target="https://www.transfermarkt.us/nashville-sc/startseite/verein/63966" TargetMode="External"/><Relationship Id="rId28" Type="http://schemas.openxmlformats.org/officeDocument/2006/relationships/image" Target="../media/image14.png"/><Relationship Id="rId36" Type="http://schemas.openxmlformats.org/officeDocument/2006/relationships/image" Target="../media/image18.png"/><Relationship Id="rId49" Type="http://schemas.openxmlformats.org/officeDocument/2006/relationships/hyperlink" Target="https://www.transfermarkt.us/san-jose-earthquakes/startseite/verein/218" TargetMode="External"/></Relationships>
</file>

<file path=xl/drawings/_rels/drawing3.xml.rels><?xml version="1.0" encoding="UTF-8" standalone="yes"?>
<Relationships xmlns="http://schemas.openxmlformats.org/package/2006/relationships"><Relationship Id="rId117" Type="http://schemas.openxmlformats.org/officeDocument/2006/relationships/hyperlink" Target="https://en.wikipedia.org/wiki/Norway" TargetMode="External"/><Relationship Id="rId21" Type="http://schemas.openxmlformats.org/officeDocument/2006/relationships/hyperlink" Target="https://en.wikipedia.org/wiki/Ukraine" TargetMode="External"/><Relationship Id="rId42" Type="http://schemas.openxmlformats.org/officeDocument/2006/relationships/image" Target="../media/image50.png"/><Relationship Id="rId63" Type="http://schemas.openxmlformats.org/officeDocument/2006/relationships/hyperlink" Target="https://en.wikipedia.org/wiki/Republic_of_Ireland" TargetMode="External"/><Relationship Id="rId84" Type="http://schemas.openxmlformats.org/officeDocument/2006/relationships/image" Target="../media/image71.png"/><Relationship Id="rId16" Type="http://schemas.openxmlformats.org/officeDocument/2006/relationships/image" Target="../media/image37.png"/><Relationship Id="rId107" Type="http://schemas.openxmlformats.org/officeDocument/2006/relationships/hyperlink" Target="https://en.wikipedia.org/wiki/Czech_Republic" TargetMode="External"/><Relationship Id="rId11" Type="http://schemas.openxmlformats.org/officeDocument/2006/relationships/hyperlink" Target="https://en.wikipedia.org/wiki/France" TargetMode="External"/><Relationship Id="rId32" Type="http://schemas.openxmlformats.org/officeDocument/2006/relationships/image" Target="../media/image45.png"/><Relationship Id="rId37" Type="http://schemas.openxmlformats.org/officeDocument/2006/relationships/hyperlink" Target="https://en.wikipedia.org/wiki/England" TargetMode="External"/><Relationship Id="rId53" Type="http://schemas.openxmlformats.org/officeDocument/2006/relationships/hyperlink" Target="https://en.wikipedia.org/wiki/Colombia" TargetMode="External"/><Relationship Id="rId58" Type="http://schemas.openxmlformats.org/officeDocument/2006/relationships/image" Target="../media/image58.png"/><Relationship Id="rId74" Type="http://schemas.openxmlformats.org/officeDocument/2006/relationships/image" Target="../media/image66.png"/><Relationship Id="rId79" Type="http://schemas.openxmlformats.org/officeDocument/2006/relationships/hyperlink" Target="https://en.wikipedia.org/wiki/Saudi_Arabia" TargetMode="External"/><Relationship Id="rId102" Type="http://schemas.openxmlformats.org/officeDocument/2006/relationships/image" Target="../media/image80.png"/><Relationship Id="rId123" Type="http://schemas.openxmlformats.org/officeDocument/2006/relationships/hyperlink" Target="https://en.wikipedia.org/wiki/Cuba" TargetMode="External"/><Relationship Id="rId128" Type="http://schemas.openxmlformats.org/officeDocument/2006/relationships/image" Target="../media/image93.png"/><Relationship Id="rId5" Type="http://schemas.openxmlformats.org/officeDocument/2006/relationships/hyperlink" Target="https://en.wikipedia.org/wiki/Venezuela" TargetMode="External"/><Relationship Id="rId90" Type="http://schemas.openxmlformats.org/officeDocument/2006/relationships/image" Target="../media/image74.png"/><Relationship Id="rId95" Type="http://schemas.openxmlformats.org/officeDocument/2006/relationships/hyperlink" Target="https://en.wikipedia.org/wiki/Ivory_Coast" TargetMode="External"/><Relationship Id="rId22" Type="http://schemas.openxmlformats.org/officeDocument/2006/relationships/image" Target="../media/image40.png"/><Relationship Id="rId27" Type="http://schemas.openxmlformats.org/officeDocument/2006/relationships/hyperlink" Target="https://en.wikipedia.org/wiki/Belgium" TargetMode="External"/><Relationship Id="rId43" Type="http://schemas.openxmlformats.org/officeDocument/2006/relationships/hyperlink" Target="https://en.wikipedia.org/wiki/Poland" TargetMode="External"/><Relationship Id="rId48" Type="http://schemas.openxmlformats.org/officeDocument/2006/relationships/image" Target="../media/image53.png"/><Relationship Id="rId64" Type="http://schemas.openxmlformats.org/officeDocument/2006/relationships/image" Target="../media/image61.png"/><Relationship Id="rId69" Type="http://schemas.openxmlformats.org/officeDocument/2006/relationships/hyperlink" Target="https://en.wikipedia.org/wiki/Denmark" TargetMode="External"/><Relationship Id="rId113" Type="http://schemas.openxmlformats.org/officeDocument/2006/relationships/hyperlink" Target="https://en.wikipedia.org/wiki/Armenia" TargetMode="External"/><Relationship Id="rId118" Type="http://schemas.openxmlformats.org/officeDocument/2006/relationships/image" Target="../media/image88.png"/><Relationship Id="rId134" Type="http://schemas.openxmlformats.org/officeDocument/2006/relationships/image" Target="../media/image96.png"/><Relationship Id="rId80" Type="http://schemas.openxmlformats.org/officeDocument/2006/relationships/image" Target="../media/image69.png"/><Relationship Id="rId85" Type="http://schemas.openxmlformats.org/officeDocument/2006/relationships/hyperlink" Target="https://en.wikipedia.org/wiki/Montenegro" TargetMode="External"/><Relationship Id="rId12" Type="http://schemas.openxmlformats.org/officeDocument/2006/relationships/image" Target="../media/image35.png"/><Relationship Id="rId17" Type="http://schemas.openxmlformats.org/officeDocument/2006/relationships/hyperlink" Target="https://en.wikipedia.org/wiki/Sweden" TargetMode="External"/><Relationship Id="rId33" Type="http://schemas.openxmlformats.org/officeDocument/2006/relationships/hyperlink" Target="https://en.wikipedia.org/wiki/Ghana" TargetMode="External"/><Relationship Id="rId38" Type="http://schemas.openxmlformats.org/officeDocument/2006/relationships/image" Target="../media/image48.png"/><Relationship Id="rId59" Type="http://schemas.openxmlformats.org/officeDocument/2006/relationships/hyperlink" Target="https://en.wikipedia.org/wiki/Japan" TargetMode="External"/><Relationship Id="rId103" Type="http://schemas.openxmlformats.org/officeDocument/2006/relationships/hyperlink" Target="https://en.wikipedia.org/wiki/Australia" TargetMode="External"/><Relationship Id="rId108" Type="http://schemas.openxmlformats.org/officeDocument/2006/relationships/image" Target="../media/image83.png"/><Relationship Id="rId124" Type="http://schemas.openxmlformats.org/officeDocument/2006/relationships/image" Target="../media/image91.png"/><Relationship Id="rId129" Type="http://schemas.openxmlformats.org/officeDocument/2006/relationships/hyperlink" Target="https://en.wikipedia.org/wiki/Wales" TargetMode="External"/><Relationship Id="rId54" Type="http://schemas.openxmlformats.org/officeDocument/2006/relationships/image" Target="../media/image56.png"/><Relationship Id="rId70" Type="http://schemas.openxmlformats.org/officeDocument/2006/relationships/image" Target="../media/image64.png"/><Relationship Id="rId75" Type="http://schemas.openxmlformats.org/officeDocument/2006/relationships/hyperlink" Target="https://en.wikipedia.org/wiki/Sierra_Leone" TargetMode="External"/><Relationship Id="rId91" Type="http://schemas.openxmlformats.org/officeDocument/2006/relationships/hyperlink" Target="https://en.wikipedia.org/wiki/Zimbabwe" TargetMode="External"/><Relationship Id="rId96" Type="http://schemas.openxmlformats.org/officeDocument/2006/relationships/image" Target="../media/image77.png"/><Relationship Id="rId1" Type="http://schemas.openxmlformats.org/officeDocument/2006/relationships/hyperlink" Target="https://en.wikipedia.org/wiki/Paraguay" TargetMode="External"/><Relationship Id="rId6" Type="http://schemas.openxmlformats.org/officeDocument/2006/relationships/image" Target="../media/image32.png"/><Relationship Id="rId23" Type="http://schemas.openxmlformats.org/officeDocument/2006/relationships/hyperlink" Target="https://en.wikipedia.org/wiki/Uruguay" TargetMode="External"/><Relationship Id="rId28" Type="http://schemas.openxmlformats.org/officeDocument/2006/relationships/image" Target="../media/image43.png"/><Relationship Id="rId49" Type="http://schemas.openxmlformats.org/officeDocument/2006/relationships/hyperlink" Target="https://en.wikipedia.org/wiki/Spain" TargetMode="External"/><Relationship Id="rId114" Type="http://schemas.openxmlformats.org/officeDocument/2006/relationships/image" Target="../media/image86.png"/><Relationship Id="rId119" Type="http://schemas.openxmlformats.org/officeDocument/2006/relationships/hyperlink" Target="https://en.wikipedia.org/wiki/Azerbaijan" TargetMode="External"/><Relationship Id="rId44" Type="http://schemas.openxmlformats.org/officeDocument/2006/relationships/image" Target="../media/image51.png"/><Relationship Id="rId60" Type="http://schemas.openxmlformats.org/officeDocument/2006/relationships/image" Target="../media/image59.png"/><Relationship Id="rId65" Type="http://schemas.openxmlformats.org/officeDocument/2006/relationships/hyperlink" Target="https://en.wikipedia.org/wiki/Albania" TargetMode="External"/><Relationship Id="rId81" Type="http://schemas.openxmlformats.org/officeDocument/2006/relationships/hyperlink" Target="https://en.wikipedia.org/wiki/Honduras" TargetMode="External"/><Relationship Id="rId86" Type="http://schemas.openxmlformats.org/officeDocument/2006/relationships/image" Target="../media/image72.png"/><Relationship Id="rId130" Type="http://schemas.openxmlformats.org/officeDocument/2006/relationships/image" Target="../media/image94.png"/><Relationship Id="rId13" Type="http://schemas.openxmlformats.org/officeDocument/2006/relationships/hyperlink" Target="https://en.wikipedia.org/wiki/Russia" TargetMode="External"/><Relationship Id="rId18" Type="http://schemas.openxmlformats.org/officeDocument/2006/relationships/image" Target="../media/image38.png"/><Relationship Id="rId39" Type="http://schemas.openxmlformats.org/officeDocument/2006/relationships/hyperlink" Target="https://en.wikipedia.org/wiki/Nigeria" TargetMode="External"/><Relationship Id="rId109" Type="http://schemas.openxmlformats.org/officeDocument/2006/relationships/hyperlink" Target="https://en.wikipedia.org/wiki/China" TargetMode="External"/><Relationship Id="rId34" Type="http://schemas.openxmlformats.org/officeDocument/2006/relationships/image" Target="../media/image46.png"/><Relationship Id="rId50" Type="http://schemas.openxmlformats.org/officeDocument/2006/relationships/image" Target="../media/image54.png"/><Relationship Id="rId55" Type="http://schemas.openxmlformats.org/officeDocument/2006/relationships/hyperlink" Target="https://en.wikipedia.org/wiki/Grenada" TargetMode="External"/><Relationship Id="rId76" Type="http://schemas.openxmlformats.org/officeDocument/2006/relationships/image" Target="../media/image67.png"/><Relationship Id="rId97" Type="http://schemas.openxmlformats.org/officeDocument/2006/relationships/hyperlink" Target="https://en.wikipedia.org/wiki/Algeria" TargetMode="External"/><Relationship Id="rId104" Type="http://schemas.openxmlformats.org/officeDocument/2006/relationships/image" Target="../media/image81.png"/><Relationship Id="rId120" Type="http://schemas.openxmlformats.org/officeDocument/2006/relationships/image" Target="../media/image89.png"/><Relationship Id="rId125" Type="http://schemas.openxmlformats.org/officeDocument/2006/relationships/hyperlink" Target="https://en.wikipedia.org/wiki/Guinea-Bissau" TargetMode="External"/><Relationship Id="rId7" Type="http://schemas.openxmlformats.org/officeDocument/2006/relationships/hyperlink" Target="https://en.wikipedia.org/wiki/Italy" TargetMode="External"/><Relationship Id="rId71" Type="http://schemas.openxmlformats.org/officeDocument/2006/relationships/hyperlink" Target="https://en.wikipedia.org/wiki/Peru" TargetMode="External"/><Relationship Id="rId92" Type="http://schemas.openxmlformats.org/officeDocument/2006/relationships/image" Target="../media/image75.png"/><Relationship Id="rId2" Type="http://schemas.openxmlformats.org/officeDocument/2006/relationships/image" Target="../media/image30.png"/><Relationship Id="rId29" Type="http://schemas.openxmlformats.org/officeDocument/2006/relationships/hyperlink" Target="https://en.wikipedia.org/wiki/Ecuador" TargetMode="External"/><Relationship Id="rId24" Type="http://schemas.openxmlformats.org/officeDocument/2006/relationships/image" Target="../media/image41.png"/><Relationship Id="rId40" Type="http://schemas.openxmlformats.org/officeDocument/2006/relationships/image" Target="../media/image49.png"/><Relationship Id="rId45" Type="http://schemas.openxmlformats.org/officeDocument/2006/relationships/hyperlink" Target="https://en.wikipedia.org/wiki/Germany" TargetMode="External"/><Relationship Id="rId66" Type="http://schemas.openxmlformats.org/officeDocument/2006/relationships/image" Target="../media/image62.png"/><Relationship Id="rId87" Type="http://schemas.openxmlformats.org/officeDocument/2006/relationships/hyperlink" Target="https://en.wikipedia.org/wiki/Austria" TargetMode="External"/><Relationship Id="rId110" Type="http://schemas.openxmlformats.org/officeDocument/2006/relationships/image" Target="../media/image84.png"/><Relationship Id="rId115" Type="http://schemas.openxmlformats.org/officeDocument/2006/relationships/hyperlink" Target="https://en.wikipedia.org/wiki/Liberia" TargetMode="External"/><Relationship Id="rId131" Type="http://schemas.openxmlformats.org/officeDocument/2006/relationships/hyperlink" Target="https://en.wikipedia.org/wiki/South_Korea" TargetMode="External"/><Relationship Id="rId61" Type="http://schemas.openxmlformats.org/officeDocument/2006/relationships/hyperlink" Target="https://en.wikipedia.org/wiki/Panama" TargetMode="External"/><Relationship Id="rId82" Type="http://schemas.openxmlformats.org/officeDocument/2006/relationships/image" Target="../media/image70.png"/><Relationship Id="rId19" Type="http://schemas.openxmlformats.org/officeDocument/2006/relationships/hyperlink" Target="https://en.wikipedia.org/wiki/United_States" TargetMode="External"/><Relationship Id="rId14" Type="http://schemas.openxmlformats.org/officeDocument/2006/relationships/image" Target="../media/image36.png"/><Relationship Id="rId30" Type="http://schemas.openxmlformats.org/officeDocument/2006/relationships/image" Target="../media/image44.png"/><Relationship Id="rId35" Type="http://schemas.openxmlformats.org/officeDocument/2006/relationships/hyperlink" Target="https://en.wikipedia.org/wiki/Scotland" TargetMode="External"/><Relationship Id="rId56" Type="http://schemas.openxmlformats.org/officeDocument/2006/relationships/image" Target="../media/image57.png"/><Relationship Id="rId77" Type="http://schemas.openxmlformats.org/officeDocument/2006/relationships/hyperlink" Target="https://en.wikipedia.org/wiki/Portugal" TargetMode="External"/><Relationship Id="rId100" Type="http://schemas.openxmlformats.org/officeDocument/2006/relationships/image" Target="../media/image79.png"/><Relationship Id="rId105" Type="http://schemas.openxmlformats.org/officeDocument/2006/relationships/hyperlink" Target="https://en.wikipedia.org/wiki/Israel" TargetMode="External"/><Relationship Id="rId126" Type="http://schemas.openxmlformats.org/officeDocument/2006/relationships/image" Target="../media/image92.png"/><Relationship Id="rId8" Type="http://schemas.openxmlformats.org/officeDocument/2006/relationships/image" Target="../media/image33.png"/><Relationship Id="rId51" Type="http://schemas.openxmlformats.org/officeDocument/2006/relationships/hyperlink" Target="https://en.wikipedia.org/wiki/Slovenia" TargetMode="External"/><Relationship Id="rId72" Type="http://schemas.openxmlformats.org/officeDocument/2006/relationships/image" Target="../media/image65.png"/><Relationship Id="rId93" Type="http://schemas.openxmlformats.org/officeDocument/2006/relationships/hyperlink" Target="https://en.wikipedia.org/wiki/Slovakia" TargetMode="External"/><Relationship Id="rId98" Type="http://schemas.openxmlformats.org/officeDocument/2006/relationships/image" Target="../media/image78.png"/><Relationship Id="rId121" Type="http://schemas.openxmlformats.org/officeDocument/2006/relationships/hyperlink" Target="https://en.wikipedia.org/wiki/Georgia_(country)" TargetMode="External"/><Relationship Id="rId3" Type="http://schemas.openxmlformats.org/officeDocument/2006/relationships/hyperlink" Target="https://en.wikipedia.org/wiki/Argentina" TargetMode="External"/><Relationship Id="rId25" Type="http://schemas.openxmlformats.org/officeDocument/2006/relationships/hyperlink" Target="https://en.wikipedia.org/wiki/Netherlands" TargetMode="External"/><Relationship Id="rId46" Type="http://schemas.openxmlformats.org/officeDocument/2006/relationships/image" Target="../media/image52.png"/><Relationship Id="rId67" Type="http://schemas.openxmlformats.org/officeDocument/2006/relationships/hyperlink" Target="https://en.wikipedia.org/wiki/Switzerland" TargetMode="External"/><Relationship Id="rId116" Type="http://schemas.openxmlformats.org/officeDocument/2006/relationships/image" Target="../media/image87.png"/><Relationship Id="rId20" Type="http://schemas.openxmlformats.org/officeDocument/2006/relationships/image" Target="../media/image39.png"/><Relationship Id="rId41" Type="http://schemas.openxmlformats.org/officeDocument/2006/relationships/hyperlink" Target="https://en.wikipedia.org/wiki/Hungary" TargetMode="External"/><Relationship Id="rId62" Type="http://schemas.openxmlformats.org/officeDocument/2006/relationships/image" Target="../media/image60.png"/><Relationship Id="rId83" Type="http://schemas.openxmlformats.org/officeDocument/2006/relationships/hyperlink" Target="https://en.wikipedia.org/wiki/Chile" TargetMode="External"/><Relationship Id="rId88" Type="http://schemas.openxmlformats.org/officeDocument/2006/relationships/image" Target="../media/image73.png"/><Relationship Id="rId111" Type="http://schemas.openxmlformats.org/officeDocument/2006/relationships/hyperlink" Target="https://en.wikipedia.org/wiki/Cape_Verde" TargetMode="External"/><Relationship Id="rId132" Type="http://schemas.openxmlformats.org/officeDocument/2006/relationships/image" Target="../media/image95.png"/><Relationship Id="rId15" Type="http://schemas.openxmlformats.org/officeDocument/2006/relationships/hyperlink" Target="https://en.wikipedia.org/wiki/Mexico" TargetMode="External"/><Relationship Id="rId36" Type="http://schemas.openxmlformats.org/officeDocument/2006/relationships/image" Target="../media/image47.png"/><Relationship Id="rId57" Type="http://schemas.openxmlformats.org/officeDocument/2006/relationships/hyperlink" Target="https://en.wikipedia.org/wiki/Costa_Rica" TargetMode="External"/><Relationship Id="rId106" Type="http://schemas.openxmlformats.org/officeDocument/2006/relationships/image" Target="../media/image82.png"/><Relationship Id="rId127" Type="http://schemas.openxmlformats.org/officeDocument/2006/relationships/hyperlink" Target="https://en.wikipedia.org/wiki/The_Gambia" TargetMode="External"/><Relationship Id="rId10" Type="http://schemas.openxmlformats.org/officeDocument/2006/relationships/image" Target="../media/image34.png"/><Relationship Id="rId31" Type="http://schemas.openxmlformats.org/officeDocument/2006/relationships/hyperlink" Target="https://en.wikipedia.org/wiki/Canada" TargetMode="External"/><Relationship Id="rId52" Type="http://schemas.openxmlformats.org/officeDocument/2006/relationships/image" Target="../media/image55.png"/><Relationship Id="rId73" Type="http://schemas.openxmlformats.org/officeDocument/2006/relationships/hyperlink" Target="https://en.wikipedia.org/wiki/Turkey" TargetMode="External"/><Relationship Id="rId78" Type="http://schemas.openxmlformats.org/officeDocument/2006/relationships/image" Target="../media/image68.png"/><Relationship Id="rId94" Type="http://schemas.openxmlformats.org/officeDocument/2006/relationships/image" Target="../media/image76.png"/><Relationship Id="rId99" Type="http://schemas.openxmlformats.org/officeDocument/2006/relationships/hyperlink" Target="https://en.wikipedia.org/wiki/Kenya" TargetMode="External"/><Relationship Id="rId101" Type="http://schemas.openxmlformats.org/officeDocument/2006/relationships/hyperlink" Target="https://en.wikipedia.org/wiki/Romania" TargetMode="External"/><Relationship Id="rId122" Type="http://schemas.openxmlformats.org/officeDocument/2006/relationships/image" Target="../media/image90.png"/><Relationship Id="rId4" Type="http://schemas.openxmlformats.org/officeDocument/2006/relationships/image" Target="../media/image31.png"/><Relationship Id="rId9" Type="http://schemas.openxmlformats.org/officeDocument/2006/relationships/hyperlink" Target="https://en.wikipedia.org/wiki/Brazil" TargetMode="External"/><Relationship Id="rId26" Type="http://schemas.openxmlformats.org/officeDocument/2006/relationships/image" Target="../media/image42.png"/><Relationship Id="rId47" Type="http://schemas.openxmlformats.org/officeDocument/2006/relationships/hyperlink" Target="https://en.wikipedia.org/wiki/Serbia" TargetMode="External"/><Relationship Id="rId68" Type="http://schemas.openxmlformats.org/officeDocument/2006/relationships/image" Target="../media/image63.png"/><Relationship Id="rId89" Type="http://schemas.openxmlformats.org/officeDocument/2006/relationships/hyperlink" Target="https://en.wikipedia.org/wiki/Jamaica" TargetMode="External"/><Relationship Id="rId112" Type="http://schemas.openxmlformats.org/officeDocument/2006/relationships/image" Target="../media/image85.png"/><Relationship Id="rId133" Type="http://schemas.openxmlformats.org/officeDocument/2006/relationships/hyperlink" Target="https://en.wikipedia.org/wiki/Iraq"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144780</xdr:colOff>
      <xdr:row>1</xdr:row>
      <xdr:rowOff>144780</xdr:rowOff>
    </xdr:to>
    <xdr:pic>
      <xdr:nvPicPr>
        <xdr:cNvPr id="2" name="Picture 1" descr="Atlanta United FC">
          <a:hlinkClick xmlns:r="http://schemas.openxmlformats.org/officeDocument/2006/relationships" r:id="rId1" tooltip="Atlanta United FC"/>
          <a:extLst>
            <a:ext uri="{FF2B5EF4-FFF2-40B4-BE49-F238E27FC236}">
              <a16:creationId xmlns:a16="http://schemas.microsoft.com/office/drawing/2014/main" id="{CF121C96-4753-4F77-8DE3-FA6DDBC063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3733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144780</xdr:colOff>
      <xdr:row>2</xdr:row>
      <xdr:rowOff>144780</xdr:rowOff>
    </xdr:to>
    <xdr:pic>
      <xdr:nvPicPr>
        <xdr:cNvPr id="3" name="Picture 2" descr="New York City FC">
          <a:hlinkClick xmlns:r="http://schemas.openxmlformats.org/officeDocument/2006/relationships" r:id="rId3" tooltip="New York City FC"/>
          <a:extLst>
            <a:ext uri="{FF2B5EF4-FFF2-40B4-BE49-F238E27FC236}">
              <a16:creationId xmlns:a16="http://schemas.microsoft.com/office/drawing/2014/main" id="{1FE6ABD4-DFE9-4F1A-A11B-8A18810149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467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144780</xdr:colOff>
      <xdr:row>3</xdr:row>
      <xdr:rowOff>144780</xdr:rowOff>
    </xdr:to>
    <xdr:pic>
      <xdr:nvPicPr>
        <xdr:cNvPr id="4" name="Picture 3" descr="Los Angeles FC">
          <a:hlinkClick xmlns:r="http://schemas.openxmlformats.org/officeDocument/2006/relationships" r:id="rId5" tooltip="Los Angeles FC"/>
          <a:extLst>
            <a:ext uri="{FF2B5EF4-FFF2-40B4-BE49-F238E27FC236}">
              <a16:creationId xmlns:a16="http://schemas.microsoft.com/office/drawing/2014/main" id="{75D7DA9C-E216-4253-ADEC-3C4B15ECED6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1201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144780</xdr:colOff>
      <xdr:row>4</xdr:row>
      <xdr:rowOff>144780</xdr:rowOff>
    </xdr:to>
    <xdr:pic>
      <xdr:nvPicPr>
        <xdr:cNvPr id="5" name="Picture 4" descr="Toronto FC">
          <a:hlinkClick xmlns:r="http://schemas.openxmlformats.org/officeDocument/2006/relationships" r:id="rId7" tooltip="Toronto FC"/>
          <a:extLst>
            <a:ext uri="{FF2B5EF4-FFF2-40B4-BE49-F238E27FC236}">
              <a16:creationId xmlns:a16="http://schemas.microsoft.com/office/drawing/2014/main" id="{6950C59D-E1FB-4C62-A740-3ECCAB6A4E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6764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144780</xdr:colOff>
      <xdr:row>5</xdr:row>
      <xdr:rowOff>144780</xdr:rowOff>
    </xdr:to>
    <xdr:pic>
      <xdr:nvPicPr>
        <xdr:cNvPr id="6" name="Picture 5" descr="Inter Miami CF">
          <a:hlinkClick xmlns:r="http://schemas.openxmlformats.org/officeDocument/2006/relationships" r:id="rId9" tooltip="Inter Miami CF"/>
          <a:extLst>
            <a:ext uri="{FF2B5EF4-FFF2-40B4-BE49-F238E27FC236}">
              <a16:creationId xmlns:a16="http://schemas.microsoft.com/office/drawing/2014/main" id="{4DB55DE4-7D45-43B2-9922-36EB69C5824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0497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144780</xdr:colOff>
      <xdr:row>6</xdr:row>
      <xdr:rowOff>144780</xdr:rowOff>
    </xdr:to>
    <xdr:pic>
      <xdr:nvPicPr>
        <xdr:cNvPr id="7" name="Picture 6" descr="Orlando City SC">
          <a:hlinkClick xmlns:r="http://schemas.openxmlformats.org/officeDocument/2006/relationships" r:id="rId11" tooltip="Orlando City SC"/>
          <a:extLst>
            <a:ext uri="{FF2B5EF4-FFF2-40B4-BE49-F238E27FC236}">
              <a16:creationId xmlns:a16="http://schemas.microsoft.com/office/drawing/2014/main" id="{E6C558BD-F0A3-4204-960E-36DD30A4D29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4231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144780</xdr:colOff>
      <xdr:row>7</xdr:row>
      <xdr:rowOff>144780</xdr:rowOff>
    </xdr:to>
    <xdr:pic>
      <xdr:nvPicPr>
        <xdr:cNvPr id="8" name="Picture 7" descr="Minnesota United FC">
          <a:hlinkClick xmlns:r="http://schemas.openxmlformats.org/officeDocument/2006/relationships" r:id="rId13" tooltip="Minnesota United FC"/>
          <a:extLst>
            <a:ext uri="{FF2B5EF4-FFF2-40B4-BE49-F238E27FC236}">
              <a16:creationId xmlns:a16="http://schemas.microsoft.com/office/drawing/2014/main" id="{FDEC4910-9788-45E4-BF39-BC1D6A41519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7965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144780</xdr:colOff>
      <xdr:row>8</xdr:row>
      <xdr:rowOff>144780</xdr:rowOff>
    </xdr:to>
    <xdr:pic>
      <xdr:nvPicPr>
        <xdr:cNvPr id="9" name="Picture 8" descr="Seattle Sounders FC">
          <a:hlinkClick xmlns:r="http://schemas.openxmlformats.org/officeDocument/2006/relationships" r:id="rId15" tooltip="Seattle Sounders FC"/>
          <a:extLst>
            <a:ext uri="{FF2B5EF4-FFF2-40B4-BE49-F238E27FC236}">
              <a16:creationId xmlns:a16="http://schemas.microsoft.com/office/drawing/2014/main" id="{EA437C20-F311-4D68-A074-D5E2508C736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3528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144780</xdr:colOff>
      <xdr:row>9</xdr:row>
      <xdr:rowOff>144780</xdr:rowOff>
    </xdr:to>
    <xdr:pic>
      <xdr:nvPicPr>
        <xdr:cNvPr id="10" name="Picture 9" descr="Columbus Crew">
          <a:hlinkClick xmlns:r="http://schemas.openxmlformats.org/officeDocument/2006/relationships" r:id="rId17" tooltip="Columbus Crew"/>
          <a:extLst>
            <a:ext uri="{FF2B5EF4-FFF2-40B4-BE49-F238E27FC236}">
              <a16:creationId xmlns:a16="http://schemas.microsoft.com/office/drawing/2014/main" id="{DD205DBD-38B0-466B-8F68-86A65E0D060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39090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144780</xdr:colOff>
      <xdr:row>10</xdr:row>
      <xdr:rowOff>144780</xdr:rowOff>
    </xdr:to>
    <xdr:pic>
      <xdr:nvPicPr>
        <xdr:cNvPr id="11" name="Picture 10" descr="New England Revolution">
          <a:hlinkClick xmlns:r="http://schemas.openxmlformats.org/officeDocument/2006/relationships" r:id="rId19" tooltip="New England Revolution"/>
          <a:extLst>
            <a:ext uri="{FF2B5EF4-FFF2-40B4-BE49-F238E27FC236}">
              <a16:creationId xmlns:a16="http://schemas.microsoft.com/office/drawing/2014/main" id="{E23FC922-8805-499F-AEAD-3F30127BF79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42824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144780</xdr:colOff>
      <xdr:row>11</xdr:row>
      <xdr:rowOff>144780</xdr:rowOff>
    </xdr:to>
    <xdr:pic>
      <xdr:nvPicPr>
        <xdr:cNvPr id="12" name="Picture 11" descr="Colorado Rapids">
          <a:hlinkClick xmlns:r="http://schemas.openxmlformats.org/officeDocument/2006/relationships" r:id="rId21" tooltip="Colorado Rapids"/>
          <a:extLst>
            <a:ext uri="{FF2B5EF4-FFF2-40B4-BE49-F238E27FC236}">
              <a16:creationId xmlns:a16="http://schemas.microsoft.com/office/drawing/2014/main" id="{D09707D4-FFD9-419E-BD98-8617A19A98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50215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144780</xdr:colOff>
      <xdr:row>12</xdr:row>
      <xdr:rowOff>144780</xdr:rowOff>
    </xdr:to>
    <xdr:pic>
      <xdr:nvPicPr>
        <xdr:cNvPr id="13" name="Picture 12" descr="Nashville SC">
          <a:hlinkClick xmlns:r="http://schemas.openxmlformats.org/officeDocument/2006/relationships" r:id="rId23" tooltip="Nashville SC"/>
          <a:extLst>
            <a:ext uri="{FF2B5EF4-FFF2-40B4-BE49-F238E27FC236}">
              <a16:creationId xmlns:a16="http://schemas.microsoft.com/office/drawing/2014/main" id="{4D50E675-70F7-4A44-89AF-5FD670EDD02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53949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144780</xdr:colOff>
      <xdr:row>13</xdr:row>
      <xdr:rowOff>144780</xdr:rowOff>
    </xdr:to>
    <xdr:pic>
      <xdr:nvPicPr>
        <xdr:cNvPr id="14" name="Picture 13" descr="Vancouver Whitecaps">
          <a:hlinkClick xmlns:r="http://schemas.openxmlformats.org/officeDocument/2006/relationships" r:id="rId25" tooltip="Vancouver Whitecaps"/>
          <a:extLst>
            <a:ext uri="{FF2B5EF4-FFF2-40B4-BE49-F238E27FC236}">
              <a16:creationId xmlns:a16="http://schemas.microsoft.com/office/drawing/2014/main" id="{81640D41-ECC1-4C2C-B053-A8CCB72D21B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57683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144780</xdr:colOff>
      <xdr:row>14</xdr:row>
      <xdr:rowOff>144780</xdr:rowOff>
    </xdr:to>
    <xdr:pic>
      <xdr:nvPicPr>
        <xdr:cNvPr id="15" name="Picture 14" descr="Austin FC">
          <a:hlinkClick xmlns:r="http://schemas.openxmlformats.org/officeDocument/2006/relationships" r:id="rId27" tooltip="Austin FC"/>
          <a:extLst>
            <a:ext uri="{FF2B5EF4-FFF2-40B4-BE49-F238E27FC236}">
              <a16:creationId xmlns:a16="http://schemas.microsoft.com/office/drawing/2014/main" id="{0F854A19-009E-4609-8E91-8C41CFF6D975}"/>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65074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144780</xdr:colOff>
      <xdr:row>15</xdr:row>
      <xdr:rowOff>144780</xdr:rowOff>
    </xdr:to>
    <xdr:pic>
      <xdr:nvPicPr>
        <xdr:cNvPr id="16" name="Picture 15" descr="Los Angeles Galaxy">
          <a:hlinkClick xmlns:r="http://schemas.openxmlformats.org/officeDocument/2006/relationships" r:id="rId29" tooltip="Los Angeles Galaxy"/>
          <a:extLst>
            <a:ext uri="{FF2B5EF4-FFF2-40B4-BE49-F238E27FC236}">
              <a16:creationId xmlns:a16="http://schemas.microsoft.com/office/drawing/2014/main" id="{03C053F6-3399-45F5-BCCE-EC1CF2DCF63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6979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144780</xdr:colOff>
      <xdr:row>16</xdr:row>
      <xdr:rowOff>144780</xdr:rowOff>
    </xdr:to>
    <xdr:pic>
      <xdr:nvPicPr>
        <xdr:cNvPr id="17" name="Picture 16" descr="Portland Timbers">
          <a:hlinkClick xmlns:r="http://schemas.openxmlformats.org/officeDocument/2006/relationships" r:id="rId31" tooltip="Portland Timbers"/>
          <a:extLst>
            <a:ext uri="{FF2B5EF4-FFF2-40B4-BE49-F238E27FC236}">
              <a16:creationId xmlns:a16="http://schemas.microsoft.com/office/drawing/2014/main" id="{715C71C6-1D6B-4F5A-9F80-3B85C6C1977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72542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144780</xdr:colOff>
      <xdr:row>17</xdr:row>
      <xdr:rowOff>144780</xdr:rowOff>
    </xdr:to>
    <xdr:pic>
      <xdr:nvPicPr>
        <xdr:cNvPr id="18" name="Picture 17" descr="FC Cincinnati">
          <a:hlinkClick xmlns:r="http://schemas.openxmlformats.org/officeDocument/2006/relationships" r:id="rId33" tooltip="FC Cincinnati"/>
          <a:extLst>
            <a:ext uri="{FF2B5EF4-FFF2-40B4-BE49-F238E27FC236}">
              <a16:creationId xmlns:a16="http://schemas.microsoft.com/office/drawing/2014/main" id="{DFAEEE41-56C6-4846-BB24-B790C9D27C8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76276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144780</xdr:colOff>
      <xdr:row>18</xdr:row>
      <xdr:rowOff>144780</xdr:rowOff>
    </xdr:to>
    <xdr:pic>
      <xdr:nvPicPr>
        <xdr:cNvPr id="19" name="Picture 18" descr="D.C. United">
          <a:hlinkClick xmlns:r="http://schemas.openxmlformats.org/officeDocument/2006/relationships" r:id="rId35" tooltip="D.C. United"/>
          <a:extLst>
            <a:ext uri="{FF2B5EF4-FFF2-40B4-BE49-F238E27FC236}">
              <a16:creationId xmlns:a16="http://schemas.microsoft.com/office/drawing/2014/main" id="{CA1749B6-0CD3-42B4-A38D-E658C0386B9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81838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144780</xdr:colOff>
      <xdr:row>19</xdr:row>
      <xdr:rowOff>144780</xdr:rowOff>
    </xdr:to>
    <xdr:pic>
      <xdr:nvPicPr>
        <xdr:cNvPr id="20" name="Picture 19" descr="Sporting Kansas City">
          <a:hlinkClick xmlns:r="http://schemas.openxmlformats.org/officeDocument/2006/relationships" r:id="rId37" tooltip="Sporting Kansas City"/>
          <a:extLst>
            <a:ext uri="{FF2B5EF4-FFF2-40B4-BE49-F238E27FC236}">
              <a16:creationId xmlns:a16="http://schemas.microsoft.com/office/drawing/2014/main" id="{2B39E0DF-8923-459D-9595-C11C4790FC85}"/>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5572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144780</xdr:colOff>
      <xdr:row>20</xdr:row>
      <xdr:rowOff>144780</xdr:rowOff>
    </xdr:to>
    <xdr:pic>
      <xdr:nvPicPr>
        <xdr:cNvPr id="21" name="Picture 20" descr="FC Dallas">
          <a:hlinkClick xmlns:r="http://schemas.openxmlformats.org/officeDocument/2006/relationships" r:id="rId39" tooltip="FC Dallas"/>
          <a:extLst>
            <a:ext uri="{FF2B5EF4-FFF2-40B4-BE49-F238E27FC236}">
              <a16:creationId xmlns:a16="http://schemas.microsoft.com/office/drawing/2014/main" id="{A40E2F32-B4F5-4A80-B24F-F5EFE2CD920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91135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144780</xdr:colOff>
      <xdr:row>21</xdr:row>
      <xdr:rowOff>144780</xdr:rowOff>
    </xdr:to>
    <xdr:pic>
      <xdr:nvPicPr>
        <xdr:cNvPr id="22" name="Picture 21" descr="New York Red Bulls">
          <a:hlinkClick xmlns:r="http://schemas.openxmlformats.org/officeDocument/2006/relationships" r:id="rId41" tooltip="New York Red Bulls"/>
          <a:extLst>
            <a:ext uri="{FF2B5EF4-FFF2-40B4-BE49-F238E27FC236}">
              <a16:creationId xmlns:a16="http://schemas.microsoft.com/office/drawing/2014/main" id="{F071EF6A-4A7B-4FAD-8097-8EDE938A164A}"/>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93040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144780</xdr:colOff>
      <xdr:row>22</xdr:row>
      <xdr:rowOff>144780</xdr:rowOff>
    </xdr:to>
    <xdr:pic>
      <xdr:nvPicPr>
        <xdr:cNvPr id="23" name="Picture 22" descr="Philadelphia Union">
          <a:hlinkClick xmlns:r="http://schemas.openxmlformats.org/officeDocument/2006/relationships" r:id="rId43" tooltip="Philadelphia Union"/>
          <a:extLst>
            <a:ext uri="{FF2B5EF4-FFF2-40B4-BE49-F238E27FC236}">
              <a16:creationId xmlns:a16="http://schemas.microsoft.com/office/drawing/2014/main" id="{12C11C72-D15B-4E50-9A54-354FD6582A89}"/>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96774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144780</xdr:colOff>
      <xdr:row>23</xdr:row>
      <xdr:rowOff>144780</xdr:rowOff>
    </xdr:to>
    <xdr:pic>
      <xdr:nvPicPr>
        <xdr:cNvPr id="24" name="Picture 23" descr="Chicago Fire">
          <a:hlinkClick xmlns:r="http://schemas.openxmlformats.org/officeDocument/2006/relationships" r:id="rId45" tooltip="Chicago Fire"/>
          <a:extLst>
            <a:ext uri="{FF2B5EF4-FFF2-40B4-BE49-F238E27FC236}">
              <a16:creationId xmlns:a16="http://schemas.microsoft.com/office/drawing/2014/main" id="{D8518914-A72A-4398-A867-9636BEF1CCF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100507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144780</xdr:colOff>
      <xdr:row>24</xdr:row>
      <xdr:rowOff>144780</xdr:rowOff>
    </xdr:to>
    <xdr:pic>
      <xdr:nvPicPr>
        <xdr:cNvPr id="25" name="Picture 24" descr="Montreal Impact">
          <a:hlinkClick xmlns:r="http://schemas.openxmlformats.org/officeDocument/2006/relationships" r:id="rId47" tooltip="Montreal Impact"/>
          <a:extLst>
            <a:ext uri="{FF2B5EF4-FFF2-40B4-BE49-F238E27FC236}">
              <a16:creationId xmlns:a16="http://schemas.microsoft.com/office/drawing/2014/main" id="{7507E80A-2FB0-4762-A945-B39D451B4C19}"/>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04241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144780</xdr:colOff>
      <xdr:row>25</xdr:row>
      <xdr:rowOff>144780</xdr:rowOff>
    </xdr:to>
    <xdr:pic>
      <xdr:nvPicPr>
        <xdr:cNvPr id="26" name="Picture 25" descr="San Jose Earthquakes">
          <a:hlinkClick xmlns:r="http://schemas.openxmlformats.org/officeDocument/2006/relationships" r:id="rId49" tooltip="San Jose Earthquakes"/>
          <a:extLst>
            <a:ext uri="{FF2B5EF4-FFF2-40B4-BE49-F238E27FC236}">
              <a16:creationId xmlns:a16="http://schemas.microsoft.com/office/drawing/2014/main" id="{4EBFB54C-78CD-478E-A09D-CF9E9ABBA0A1}"/>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07975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144780</xdr:colOff>
      <xdr:row>26</xdr:row>
      <xdr:rowOff>144780</xdr:rowOff>
    </xdr:to>
    <xdr:pic>
      <xdr:nvPicPr>
        <xdr:cNvPr id="27" name="Picture 26" descr="Houston Dynamo">
          <a:hlinkClick xmlns:r="http://schemas.openxmlformats.org/officeDocument/2006/relationships" r:id="rId51" tooltip="Houston Dynamo"/>
          <a:extLst>
            <a:ext uri="{FF2B5EF4-FFF2-40B4-BE49-F238E27FC236}">
              <a16:creationId xmlns:a16="http://schemas.microsoft.com/office/drawing/2014/main" id="{69BDD2FC-2B0A-405C-AA93-28C0E2388B18}"/>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113538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144780</xdr:colOff>
      <xdr:row>27</xdr:row>
      <xdr:rowOff>144780</xdr:rowOff>
    </xdr:to>
    <xdr:pic>
      <xdr:nvPicPr>
        <xdr:cNvPr id="28" name="Picture 27" descr="Real Salt Lake City">
          <a:hlinkClick xmlns:r="http://schemas.openxmlformats.org/officeDocument/2006/relationships" r:id="rId53" tooltip="Real Salt Lake City"/>
          <a:extLst>
            <a:ext uri="{FF2B5EF4-FFF2-40B4-BE49-F238E27FC236}">
              <a16:creationId xmlns:a16="http://schemas.microsoft.com/office/drawing/2014/main" id="{5E33B9CF-084E-4A85-91B3-9EFCF837D00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117271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144780</xdr:colOff>
      <xdr:row>28</xdr:row>
      <xdr:rowOff>144780</xdr:rowOff>
    </xdr:to>
    <xdr:pic>
      <xdr:nvPicPr>
        <xdr:cNvPr id="29" name="Picture 28" descr="Charlotte FC">
          <a:hlinkClick xmlns:r="http://schemas.openxmlformats.org/officeDocument/2006/relationships" r:id="rId55" tooltip="Charlotte FC"/>
          <a:extLst>
            <a:ext uri="{FF2B5EF4-FFF2-40B4-BE49-F238E27FC236}">
              <a16:creationId xmlns:a16="http://schemas.microsoft.com/office/drawing/2014/main" id="{A30CF136-650D-4490-B9A7-5F1BBB2D1F74}"/>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121005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0</xdr:row>
      <xdr:rowOff>0</xdr:rowOff>
    </xdr:from>
    <xdr:to>
      <xdr:col>8</xdr:col>
      <xdr:colOff>114300</xdr:colOff>
      <xdr:row>0</xdr:row>
      <xdr:rowOff>68580</xdr:rowOff>
    </xdr:to>
    <xdr:pic>
      <xdr:nvPicPr>
        <xdr:cNvPr id="30" name="Picture 29" descr="United States">
          <a:extLst>
            <a:ext uri="{FF2B5EF4-FFF2-40B4-BE49-F238E27FC236}">
              <a16:creationId xmlns:a16="http://schemas.microsoft.com/office/drawing/2014/main" id="{C6EEEF94-E1C5-4188-B046-0FBD8F960A53}"/>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332220" y="0"/>
          <a:ext cx="114300" cy="68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144780</xdr:colOff>
      <xdr:row>0</xdr:row>
      <xdr:rowOff>144780</xdr:rowOff>
    </xdr:to>
    <xdr:pic>
      <xdr:nvPicPr>
        <xdr:cNvPr id="86" name="Picture 85" descr="Atlanta United FC">
          <a:hlinkClick xmlns:r="http://schemas.openxmlformats.org/officeDocument/2006/relationships" r:id="rId1" tooltip="Atlanta United FC"/>
          <a:extLst>
            <a:ext uri="{FF2B5EF4-FFF2-40B4-BE49-F238E27FC236}">
              <a16:creationId xmlns:a16="http://schemas.microsoft.com/office/drawing/2014/main" id="{2DF703BB-9869-4F48-B117-075392EF59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3733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87" name="Picture 86" descr="New York City FC">
          <a:hlinkClick xmlns:r="http://schemas.openxmlformats.org/officeDocument/2006/relationships" r:id="rId3" tooltip="New York City FC"/>
          <a:extLst>
            <a:ext uri="{FF2B5EF4-FFF2-40B4-BE49-F238E27FC236}">
              <a16:creationId xmlns:a16="http://schemas.microsoft.com/office/drawing/2014/main" id="{AC3851E7-D1F3-452E-BBBB-0237C2833C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467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88" name="Picture 87" descr="Los Angeles FC">
          <a:hlinkClick xmlns:r="http://schemas.openxmlformats.org/officeDocument/2006/relationships" r:id="rId5" tooltip="Los Angeles FC"/>
          <a:extLst>
            <a:ext uri="{FF2B5EF4-FFF2-40B4-BE49-F238E27FC236}">
              <a16:creationId xmlns:a16="http://schemas.microsoft.com/office/drawing/2014/main" id="{D59DD08B-267C-4DDE-A96A-27E9A48D70B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3030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89" name="Picture 88" descr="Toronto FC">
          <a:hlinkClick xmlns:r="http://schemas.openxmlformats.org/officeDocument/2006/relationships" r:id="rId7" tooltip="Toronto FC"/>
          <a:extLst>
            <a:ext uri="{FF2B5EF4-FFF2-40B4-BE49-F238E27FC236}">
              <a16:creationId xmlns:a16="http://schemas.microsoft.com/office/drawing/2014/main" id="{1C82B2CC-CBE9-4343-896C-3C69716F333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8592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0" name="Picture 89" descr="Inter Miami CF">
          <a:hlinkClick xmlns:r="http://schemas.openxmlformats.org/officeDocument/2006/relationships" r:id="rId9" tooltip="Inter Miami CF"/>
          <a:extLst>
            <a:ext uri="{FF2B5EF4-FFF2-40B4-BE49-F238E27FC236}">
              <a16:creationId xmlns:a16="http://schemas.microsoft.com/office/drawing/2014/main" id="{FF8A97BF-9367-4379-B252-CE66059F16B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2326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1" name="Picture 90" descr="Orlando City SC">
          <a:hlinkClick xmlns:r="http://schemas.openxmlformats.org/officeDocument/2006/relationships" r:id="rId11" tooltip="Orlando City SC"/>
          <a:extLst>
            <a:ext uri="{FF2B5EF4-FFF2-40B4-BE49-F238E27FC236}">
              <a16:creationId xmlns:a16="http://schemas.microsoft.com/office/drawing/2014/main" id="{992AF2F8-FD45-4833-8445-E2B40E7C93E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6060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2" name="Picture 91" descr="Minnesota United FC">
          <a:hlinkClick xmlns:r="http://schemas.openxmlformats.org/officeDocument/2006/relationships" r:id="rId13" tooltip="Minnesota United FC"/>
          <a:extLst>
            <a:ext uri="{FF2B5EF4-FFF2-40B4-BE49-F238E27FC236}">
              <a16:creationId xmlns:a16="http://schemas.microsoft.com/office/drawing/2014/main" id="{21714E86-2BE8-4C78-AC0F-E1BCF06AE39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9794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3" name="Picture 92" descr="Seattle Sounders FC">
          <a:hlinkClick xmlns:r="http://schemas.openxmlformats.org/officeDocument/2006/relationships" r:id="rId15" tooltip="Seattle Sounders FC"/>
          <a:extLst>
            <a:ext uri="{FF2B5EF4-FFF2-40B4-BE49-F238E27FC236}">
              <a16:creationId xmlns:a16="http://schemas.microsoft.com/office/drawing/2014/main" id="{B3057F96-1296-4700-9405-65EC351730F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53568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4" name="Picture 93" descr="Columbus Crew">
          <a:hlinkClick xmlns:r="http://schemas.openxmlformats.org/officeDocument/2006/relationships" r:id="rId17" tooltip="Columbus Crew"/>
          <a:extLst>
            <a:ext uri="{FF2B5EF4-FFF2-40B4-BE49-F238E27FC236}">
              <a16:creationId xmlns:a16="http://schemas.microsoft.com/office/drawing/2014/main" id="{70D5ED65-0E7A-4EFE-914F-47031BE1B6D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40919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5" name="Picture 94" descr="New England Revolution">
          <a:hlinkClick xmlns:r="http://schemas.openxmlformats.org/officeDocument/2006/relationships" r:id="rId19" tooltip="New England Revolution"/>
          <a:extLst>
            <a:ext uri="{FF2B5EF4-FFF2-40B4-BE49-F238E27FC236}">
              <a16:creationId xmlns:a16="http://schemas.microsoft.com/office/drawing/2014/main" id="{8FEC95AF-CDD8-491C-BA38-7035B7833A1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44653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6" name="Picture 95" descr="Colorado Rapids">
          <a:hlinkClick xmlns:r="http://schemas.openxmlformats.org/officeDocument/2006/relationships" r:id="rId21" tooltip="Colorado Rapids"/>
          <a:extLst>
            <a:ext uri="{FF2B5EF4-FFF2-40B4-BE49-F238E27FC236}">
              <a16:creationId xmlns:a16="http://schemas.microsoft.com/office/drawing/2014/main" id="{B6145FC2-DF1B-446F-9E59-EC958D0DBE6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52044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7" name="Picture 96" descr="Nashville SC">
          <a:hlinkClick xmlns:r="http://schemas.openxmlformats.org/officeDocument/2006/relationships" r:id="rId23" tooltip="Nashville SC"/>
          <a:extLst>
            <a:ext uri="{FF2B5EF4-FFF2-40B4-BE49-F238E27FC236}">
              <a16:creationId xmlns:a16="http://schemas.microsoft.com/office/drawing/2014/main" id="{DA403269-3FA6-4ED7-82B4-5B40004D0AA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55778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8" name="Picture 97" descr="Vancouver Whitecaps">
          <a:hlinkClick xmlns:r="http://schemas.openxmlformats.org/officeDocument/2006/relationships" r:id="rId25" tooltip="Vancouver Whitecaps"/>
          <a:extLst>
            <a:ext uri="{FF2B5EF4-FFF2-40B4-BE49-F238E27FC236}">
              <a16:creationId xmlns:a16="http://schemas.microsoft.com/office/drawing/2014/main" id="{6B7D7EC1-21C8-46D3-B932-1305D38163C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59512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99" name="Picture 98" descr="Austin FC">
          <a:hlinkClick xmlns:r="http://schemas.openxmlformats.org/officeDocument/2006/relationships" r:id="rId27" tooltip="Austin FC"/>
          <a:extLst>
            <a:ext uri="{FF2B5EF4-FFF2-40B4-BE49-F238E27FC236}">
              <a16:creationId xmlns:a16="http://schemas.microsoft.com/office/drawing/2014/main" id="{EBFD2128-8597-4984-9B14-EDFEB3BAC19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66903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0" name="Picture 99" descr="Los Angeles Galaxy">
          <a:hlinkClick xmlns:r="http://schemas.openxmlformats.org/officeDocument/2006/relationships" r:id="rId29" tooltip="Los Angeles Galaxy"/>
          <a:extLst>
            <a:ext uri="{FF2B5EF4-FFF2-40B4-BE49-F238E27FC236}">
              <a16:creationId xmlns:a16="http://schemas.microsoft.com/office/drawing/2014/main" id="{A42EBBDA-F833-4A54-B102-E8EA9D598C6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8808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1" name="Picture 100" descr="Portland Timbers">
          <a:hlinkClick xmlns:r="http://schemas.openxmlformats.org/officeDocument/2006/relationships" r:id="rId31" tooltip="Portland Timbers"/>
          <a:extLst>
            <a:ext uri="{FF2B5EF4-FFF2-40B4-BE49-F238E27FC236}">
              <a16:creationId xmlns:a16="http://schemas.microsoft.com/office/drawing/2014/main" id="{797135F8-1F87-478B-BD6C-C034C6DAFF4E}"/>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74371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2" name="Picture 101" descr="FC Cincinnati">
          <a:hlinkClick xmlns:r="http://schemas.openxmlformats.org/officeDocument/2006/relationships" r:id="rId33" tooltip="FC Cincinnati"/>
          <a:extLst>
            <a:ext uri="{FF2B5EF4-FFF2-40B4-BE49-F238E27FC236}">
              <a16:creationId xmlns:a16="http://schemas.microsoft.com/office/drawing/2014/main" id="{144B214B-708B-41CF-9E84-FCE531A74A8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78105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3" name="Picture 102" descr="D.C. United">
          <a:hlinkClick xmlns:r="http://schemas.openxmlformats.org/officeDocument/2006/relationships" r:id="rId35" tooltip="D.C. United"/>
          <a:extLst>
            <a:ext uri="{FF2B5EF4-FFF2-40B4-BE49-F238E27FC236}">
              <a16:creationId xmlns:a16="http://schemas.microsoft.com/office/drawing/2014/main" id="{0BF0B035-C9B7-43A2-B9F8-E6C41B0D7CF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83667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4" name="Picture 103" descr="Sporting Kansas City">
          <a:hlinkClick xmlns:r="http://schemas.openxmlformats.org/officeDocument/2006/relationships" r:id="rId37" tooltip="Sporting Kansas City"/>
          <a:extLst>
            <a:ext uri="{FF2B5EF4-FFF2-40B4-BE49-F238E27FC236}">
              <a16:creationId xmlns:a16="http://schemas.microsoft.com/office/drawing/2014/main" id="{C6EDF472-C1CD-420E-851C-6935858AACA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7401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5" name="Picture 104" descr="FC Dallas">
          <a:hlinkClick xmlns:r="http://schemas.openxmlformats.org/officeDocument/2006/relationships" r:id="rId39" tooltip="FC Dallas"/>
          <a:extLst>
            <a:ext uri="{FF2B5EF4-FFF2-40B4-BE49-F238E27FC236}">
              <a16:creationId xmlns:a16="http://schemas.microsoft.com/office/drawing/2014/main" id="{CBF6BC07-5624-4FDE-87BD-F50F980FFB2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92964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6" name="Picture 105" descr="New York Red Bulls">
          <a:hlinkClick xmlns:r="http://schemas.openxmlformats.org/officeDocument/2006/relationships" r:id="rId41" tooltip="New York Red Bulls"/>
          <a:extLst>
            <a:ext uri="{FF2B5EF4-FFF2-40B4-BE49-F238E27FC236}">
              <a16:creationId xmlns:a16="http://schemas.microsoft.com/office/drawing/2014/main" id="{109A8BE7-93FB-4D02-A60B-96419546033D}"/>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94869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7" name="Picture 106" descr="Philadelphia Union">
          <a:hlinkClick xmlns:r="http://schemas.openxmlformats.org/officeDocument/2006/relationships" r:id="rId43" tooltip="Philadelphia Union"/>
          <a:extLst>
            <a:ext uri="{FF2B5EF4-FFF2-40B4-BE49-F238E27FC236}">
              <a16:creationId xmlns:a16="http://schemas.microsoft.com/office/drawing/2014/main" id="{BB5788BB-F504-472B-A5A7-41FE1DFDAEC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100431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8" name="Picture 107" descr="Chicago Fire">
          <a:hlinkClick xmlns:r="http://schemas.openxmlformats.org/officeDocument/2006/relationships" r:id="rId45" tooltip="Chicago Fire"/>
          <a:extLst>
            <a:ext uri="{FF2B5EF4-FFF2-40B4-BE49-F238E27FC236}">
              <a16:creationId xmlns:a16="http://schemas.microsoft.com/office/drawing/2014/main" id="{62B55C83-A3B8-47A6-8297-B1E17096ADA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104165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09" name="Picture 108" descr="Montreal Impact">
          <a:hlinkClick xmlns:r="http://schemas.openxmlformats.org/officeDocument/2006/relationships" r:id="rId47" tooltip="Montreal Impact"/>
          <a:extLst>
            <a:ext uri="{FF2B5EF4-FFF2-40B4-BE49-F238E27FC236}">
              <a16:creationId xmlns:a16="http://schemas.microsoft.com/office/drawing/2014/main" id="{70C8CD55-B8DC-43E4-BF28-7DAA3192F9B6}"/>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07899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10" name="Picture 109" descr="San Jose Earthquakes">
          <a:hlinkClick xmlns:r="http://schemas.openxmlformats.org/officeDocument/2006/relationships" r:id="rId49" tooltip="San Jose Earthquakes"/>
          <a:extLst>
            <a:ext uri="{FF2B5EF4-FFF2-40B4-BE49-F238E27FC236}">
              <a16:creationId xmlns:a16="http://schemas.microsoft.com/office/drawing/2014/main" id="{CC044F6C-D372-4B61-AEE0-0477029351B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116330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11" name="Picture 110" descr="Houston Dynamo">
          <a:hlinkClick xmlns:r="http://schemas.openxmlformats.org/officeDocument/2006/relationships" r:id="rId51" tooltip="Houston Dynamo"/>
          <a:extLst>
            <a:ext uri="{FF2B5EF4-FFF2-40B4-BE49-F238E27FC236}">
              <a16:creationId xmlns:a16="http://schemas.microsoft.com/office/drawing/2014/main" id="{70AFD04F-19E6-4760-BB2A-5D25D18731B8}"/>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1171956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12" name="Picture 111" descr="Real Salt Lake City">
          <a:hlinkClick xmlns:r="http://schemas.openxmlformats.org/officeDocument/2006/relationships" r:id="rId53" tooltip="Real Salt Lake City"/>
          <a:extLst>
            <a:ext uri="{FF2B5EF4-FFF2-40B4-BE49-F238E27FC236}">
              <a16:creationId xmlns:a16="http://schemas.microsoft.com/office/drawing/2014/main" id="{BB0E009F-6800-4C6C-B567-567782E7C86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1209294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1</xdr:col>
      <xdr:colOff>144780</xdr:colOff>
      <xdr:row>0</xdr:row>
      <xdr:rowOff>144780</xdr:rowOff>
    </xdr:to>
    <xdr:pic>
      <xdr:nvPicPr>
        <xdr:cNvPr id="113" name="Picture 112" descr="Charlotte FC">
          <a:hlinkClick xmlns:r="http://schemas.openxmlformats.org/officeDocument/2006/relationships" r:id="rId55" tooltip="Charlotte FC"/>
          <a:extLst>
            <a:ext uri="{FF2B5EF4-FFF2-40B4-BE49-F238E27FC236}">
              <a16:creationId xmlns:a16="http://schemas.microsoft.com/office/drawing/2014/main" id="{434E5945-184C-4995-93C5-FA87987E8B78}"/>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12466320"/>
          <a:ext cx="1447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220980</xdr:colOff>
      <xdr:row>4</xdr:row>
      <xdr:rowOff>121920</xdr:rowOff>
    </xdr:to>
    <xdr:pic>
      <xdr:nvPicPr>
        <xdr:cNvPr id="2" name="Picture 1" descr="Paraguay">
          <a:hlinkClick xmlns:r="http://schemas.openxmlformats.org/officeDocument/2006/relationships" r:id="rId1" tooltip="Paraguay"/>
          <a:extLst>
            <a:ext uri="{FF2B5EF4-FFF2-40B4-BE49-F238E27FC236}">
              <a16:creationId xmlns:a16="http://schemas.microsoft.com/office/drawing/2014/main" id="{CABEBF93-6313-406E-8E9F-11928EBB36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887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220980</xdr:colOff>
      <xdr:row>4</xdr:row>
      <xdr:rowOff>137160</xdr:rowOff>
    </xdr:to>
    <xdr:pic>
      <xdr:nvPicPr>
        <xdr:cNvPr id="3" name="Picture 2" descr="Argentina">
          <a:hlinkClick xmlns:r="http://schemas.openxmlformats.org/officeDocument/2006/relationships" r:id="rId3" tooltip="Argentina"/>
          <a:extLst>
            <a:ext uri="{FF2B5EF4-FFF2-40B4-BE49-F238E27FC236}">
              <a16:creationId xmlns:a16="http://schemas.microsoft.com/office/drawing/2014/main" id="{D3D5FEE5-1219-4BA6-B507-089E049F1E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887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220980</xdr:colOff>
      <xdr:row>5</xdr:row>
      <xdr:rowOff>121920</xdr:rowOff>
    </xdr:to>
    <xdr:pic>
      <xdr:nvPicPr>
        <xdr:cNvPr id="4" name="Picture 3" descr="Paraguay">
          <a:hlinkClick xmlns:r="http://schemas.openxmlformats.org/officeDocument/2006/relationships" r:id="rId1" tooltip="Paraguay"/>
          <a:extLst>
            <a:ext uri="{FF2B5EF4-FFF2-40B4-BE49-F238E27FC236}">
              <a16:creationId xmlns:a16="http://schemas.microsoft.com/office/drawing/2014/main" id="{E226ECB0-6C24-4763-9B3E-00BBD6C5F9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554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220980</xdr:colOff>
      <xdr:row>5</xdr:row>
      <xdr:rowOff>137160</xdr:rowOff>
    </xdr:to>
    <xdr:pic>
      <xdr:nvPicPr>
        <xdr:cNvPr id="5" name="Picture 4" descr="Argentina">
          <a:hlinkClick xmlns:r="http://schemas.openxmlformats.org/officeDocument/2006/relationships" r:id="rId3" tooltip="Argentina"/>
          <a:extLst>
            <a:ext uri="{FF2B5EF4-FFF2-40B4-BE49-F238E27FC236}">
              <a16:creationId xmlns:a16="http://schemas.microsoft.com/office/drawing/2014/main" id="{65826BE5-5658-4899-8AA8-B8145DBB1FD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4554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220980</xdr:colOff>
      <xdr:row>6</xdr:row>
      <xdr:rowOff>144780</xdr:rowOff>
    </xdr:to>
    <xdr:pic>
      <xdr:nvPicPr>
        <xdr:cNvPr id="6" name="Picture 5" descr="Venezuela">
          <a:hlinkClick xmlns:r="http://schemas.openxmlformats.org/officeDocument/2006/relationships" r:id="rId5" tooltip="Venezuela"/>
          <a:extLst>
            <a:ext uri="{FF2B5EF4-FFF2-40B4-BE49-F238E27FC236}">
              <a16:creationId xmlns:a16="http://schemas.microsoft.com/office/drawing/2014/main" id="{E0A50064-F4E0-47C3-8425-BFFC5AE3EF1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7221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220980</xdr:colOff>
      <xdr:row>6</xdr:row>
      <xdr:rowOff>144780</xdr:rowOff>
    </xdr:to>
    <xdr:pic>
      <xdr:nvPicPr>
        <xdr:cNvPr id="7" name="Picture 6" descr="Italy">
          <a:hlinkClick xmlns:r="http://schemas.openxmlformats.org/officeDocument/2006/relationships" r:id="rId7" tooltip="Italy"/>
          <a:extLst>
            <a:ext uri="{FF2B5EF4-FFF2-40B4-BE49-F238E27FC236}">
              <a16:creationId xmlns:a16="http://schemas.microsoft.com/office/drawing/2014/main" id="{A8D006AD-0CC1-4417-865E-3AA9F77009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7221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220980</xdr:colOff>
      <xdr:row>7</xdr:row>
      <xdr:rowOff>137160</xdr:rowOff>
    </xdr:to>
    <xdr:pic>
      <xdr:nvPicPr>
        <xdr:cNvPr id="8" name="Picture 7" descr="Argentina">
          <a:hlinkClick xmlns:r="http://schemas.openxmlformats.org/officeDocument/2006/relationships" r:id="rId3" tooltip="Argentina"/>
          <a:extLst>
            <a:ext uri="{FF2B5EF4-FFF2-40B4-BE49-F238E27FC236}">
              <a16:creationId xmlns:a16="http://schemas.microsoft.com/office/drawing/2014/main" id="{42F528B9-48DF-4496-B5E0-2E7F46D5CAE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9888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220980</xdr:colOff>
      <xdr:row>7</xdr:row>
      <xdr:rowOff>137160</xdr:rowOff>
    </xdr:to>
    <xdr:pic>
      <xdr:nvPicPr>
        <xdr:cNvPr id="9" name="Picture 8" descr="Argentina">
          <a:hlinkClick xmlns:r="http://schemas.openxmlformats.org/officeDocument/2006/relationships" r:id="rId3" tooltip="Argentina"/>
          <a:extLst>
            <a:ext uri="{FF2B5EF4-FFF2-40B4-BE49-F238E27FC236}">
              <a16:creationId xmlns:a16="http://schemas.microsoft.com/office/drawing/2014/main" id="{8882DB8A-E417-43CD-BE0D-F928EA93F9D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9888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220980</xdr:colOff>
      <xdr:row>8</xdr:row>
      <xdr:rowOff>137160</xdr:rowOff>
    </xdr:to>
    <xdr:pic>
      <xdr:nvPicPr>
        <xdr:cNvPr id="10" name="Picture 9" descr="Argentina">
          <a:hlinkClick xmlns:r="http://schemas.openxmlformats.org/officeDocument/2006/relationships" r:id="rId3" tooltip="Argentina"/>
          <a:extLst>
            <a:ext uri="{FF2B5EF4-FFF2-40B4-BE49-F238E27FC236}">
              <a16:creationId xmlns:a16="http://schemas.microsoft.com/office/drawing/2014/main" id="{CEC1A076-FEEE-43AE-AC7B-A3C9A5AE164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2555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220980</xdr:colOff>
      <xdr:row>8</xdr:row>
      <xdr:rowOff>137160</xdr:rowOff>
    </xdr:to>
    <xdr:pic>
      <xdr:nvPicPr>
        <xdr:cNvPr id="11" name="Picture 10" descr="Argentina">
          <a:hlinkClick xmlns:r="http://schemas.openxmlformats.org/officeDocument/2006/relationships" r:id="rId3" tooltip="Argentina"/>
          <a:extLst>
            <a:ext uri="{FF2B5EF4-FFF2-40B4-BE49-F238E27FC236}">
              <a16:creationId xmlns:a16="http://schemas.microsoft.com/office/drawing/2014/main" id="{405F99A6-E1BE-4472-9330-F5901A63A52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2555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220980</xdr:colOff>
      <xdr:row>9</xdr:row>
      <xdr:rowOff>137160</xdr:rowOff>
    </xdr:to>
    <xdr:pic>
      <xdr:nvPicPr>
        <xdr:cNvPr id="12" name="Picture 11" descr="Argentina">
          <a:hlinkClick xmlns:r="http://schemas.openxmlformats.org/officeDocument/2006/relationships" r:id="rId3" tooltip="Argentina"/>
          <a:extLst>
            <a:ext uri="{FF2B5EF4-FFF2-40B4-BE49-F238E27FC236}">
              <a16:creationId xmlns:a16="http://schemas.microsoft.com/office/drawing/2014/main" id="{A764CB03-4872-4BF6-8555-43E01286B92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5222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220980</xdr:colOff>
      <xdr:row>9</xdr:row>
      <xdr:rowOff>137160</xdr:rowOff>
    </xdr:to>
    <xdr:pic>
      <xdr:nvPicPr>
        <xdr:cNvPr id="13" name="Picture 12" descr="Argentina">
          <a:hlinkClick xmlns:r="http://schemas.openxmlformats.org/officeDocument/2006/relationships" r:id="rId3" tooltip="Argentina"/>
          <a:extLst>
            <a:ext uri="{FF2B5EF4-FFF2-40B4-BE49-F238E27FC236}">
              <a16:creationId xmlns:a16="http://schemas.microsoft.com/office/drawing/2014/main" id="{6EBD9472-6EC1-4170-B9FE-74803717215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5222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220980</xdr:colOff>
      <xdr:row>10</xdr:row>
      <xdr:rowOff>137160</xdr:rowOff>
    </xdr:to>
    <xdr:pic>
      <xdr:nvPicPr>
        <xdr:cNvPr id="14" name="Picture 13" descr="Argentina">
          <a:hlinkClick xmlns:r="http://schemas.openxmlformats.org/officeDocument/2006/relationships" r:id="rId3" tooltip="Argentina"/>
          <a:extLst>
            <a:ext uri="{FF2B5EF4-FFF2-40B4-BE49-F238E27FC236}">
              <a16:creationId xmlns:a16="http://schemas.microsoft.com/office/drawing/2014/main" id="{2FC9CECD-363E-4ECD-ABD4-CCA2BA2649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7889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220980</xdr:colOff>
      <xdr:row>10</xdr:row>
      <xdr:rowOff>137160</xdr:rowOff>
    </xdr:to>
    <xdr:pic>
      <xdr:nvPicPr>
        <xdr:cNvPr id="15" name="Picture 14" descr="Argentina">
          <a:hlinkClick xmlns:r="http://schemas.openxmlformats.org/officeDocument/2006/relationships" r:id="rId3" tooltip="Argentina"/>
          <a:extLst>
            <a:ext uri="{FF2B5EF4-FFF2-40B4-BE49-F238E27FC236}">
              <a16:creationId xmlns:a16="http://schemas.microsoft.com/office/drawing/2014/main" id="{2CAE05B5-3D1B-4235-B4BA-23F64EB9568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7889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213360</xdr:colOff>
      <xdr:row>11</xdr:row>
      <xdr:rowOff>144780</xdr:rowOff>
    </xdr:to>
    <xdr:pic>
      <xdr:nvPicPr>
        <xdr:cNvPr id="16" name="Picture 15" descr="Brazil">
          <a:hlinkClick xmlns:r="http://schemas.openxmlformats.org/officeDocument/2006/relationships" r:id="rId9" tooltip="Brazil"/>
          <a:extLst>
            <a:ext uri="{FF2B5EF4-FFF2-40B4-BE49-F238E27FC236}">
              <a16:creationId xmlns:a16="http://schemas.microsoft.com/office/drawing/2014/main" id="{86CA34FD-7086-4889-AAB7-9E858003180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0556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220980</xdr:colOff>
      <xdr:row>11</xdr:row>
      <xdr:rowOff>144780</xdr:rowOff>
    </xdr:to>
    <xdr:pic>
      <xdr:nvPicPr>
        <xdr:cNvPr id="17" name="Picture 16" descr="France">
          <a:hlinkClick xmlns:r="http://schemas.openxmlformats.org/officeDocument/2006/relationships" r:id="rId11" tooltip="France"/>
          <a:extLst>
            <a:ext uri="{FF2B5EF4-FFF2-40B4-BE49-F238E27FC236}">
              <a16:creationId xmlns:a16="http://schemas.microsoft.com/office/drawing/2014/main" id="{982895BA-4256-4EAB-B8F3-2077D6EC660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055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220980</xdr:colOff>
      <xdr:row>16</xdr:row>
      <xdr:rowOff>121920</xdr:rowOff>
    </xdr:to>
    <xdr:pic>
      <xdr:nvPicPr>
        <xdr:cNvPr id="18" name="Picture 17" descr="Paraguay">
          <a:hlinkClick xmlns:r="http://schemas.openxmlformats.org/officeDocument/2006/relationships" r:id="rId1" tooltip="Paraguay"/>
          <a:extLst>
            <a:ext uri="{FF2B5EF4-FFF2-40B4-BE49-F238E27FC236}">
              <a16:creationId xmlns:a16="http://schemas.microsoft.com/office/drawing/2014/main" id="{2EBE3480-0E2D-4580-BC5C-81304D230E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32816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220980</xdr:colOff>
      <xdr:row>16</xdr:row>
      <xdr:rowOff>137160</xdr:rowOff>
    </xdr:to>
    <xdr:pic>
      <xdr:nvPicPr>
        <xdr:cNvPr id="19" name="Picture 18" descr="Argentina">
          <a:hlinkClick xmlns:r="http://schemas.openxmlformats.org/officeDocument/2006/relationships" r:id="rId3" tooltip="Argentina"/>
          <a:extLst>
            <a:ext uri="{FF2B5EF4-FFF2-40B4-BE49-F238E27FC236}">
              <a16:creationId xmlns:a16="http://schemas.microsoft.com/office/drawing/2014/main" id="{0B367ADD-2261-4954-B283-023B9FC3AF4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3281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220980</xdr:colOff>
      <xdr:row>17</xdr:row>
      <xdr:rowOff>137160</xdr:rowOff>
    </xdr:to>
    <xdr:pic>
      <xdr:nvPicPr>
        <xdr:cNvPr id="20" name="Picture 19" descr="Argentina">
          <a:hlinkClick xmlns:r="http://schemas.openxmlformats.org/officeDocument/2006/relationships" r:id="rId3" tooltip="Argentina"/>
          <a:extLst>
            <a:ext uri="{FF2B5EF4-FFF2-40B4-BE49-F238E27FC236}">
              <a16:creationId xmlns:a16="http://schemas.microsoft.com/office/drawing/2014/main" id="{E124A0F8-4256-41E4-AFB0-0199A4EF44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5948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220980</xdr:colOff>
      <xdr:row>17</xdr:row>
      <xdr:rowOff>137160</xdr:rowOff>
    </xdr:to>
    <xdr:pic>
      <xdr:nvPicPr>
        <xdr:cNvPr id="21" name="Picture 20" descr="Argentina">
          <a:hlinkClick xmlns:r="http://schemas.openxmlformats.org/officeDocument/2006/relationships" r:id="rId3" tooltip="Argentina"/>
          <a:extLst>
            <a:ext uri="{FF2B5EF4-FFF2-40B4-BE49-F238E27FC236}">
              <a16:creationId xmlns:a16="http://schemas.microsoft.com/office/drawing/2014/main" id="{89E8506B-1A6A-4142-8242-A38426480DD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5948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220980</xdr:colOff>
      <xdr:row>18</xdr:row>
      <xdr:rowOff>137160</xdr:rowOff>
    </xdr:to>
    <xdr:pic>
      <xdr:nvPicPr>
        <xdr:cNvPr id="22" name="Picture 21" descr="Argentina">
          <a:hlinkClick xmlns:r="http://schemas.openxmlformats.org/officeDocument/2006/relationships" r:id="rId3" tooltip="Argentina"/>
          <a:extLst>
            <a:ext uri="{FF2B5EF4-FFF2-40B4-BE49-F238E27FC236}">
              <a16:creationId xmlns:a16="http://schemas.microsoft.com/office/drawing/2014/main" id="{F239C9BB-4CBC-4CDA-8A94-D9D0676AC11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8615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220980</xdr:colOff>
      <xdr:row>18</xdr:row>
      <xdr:rowOff>144780</xdr:rowOff>
    </xdr:to>
    <xdr:pic>
      <xdr:nvPicPr>
        <xdr:cNvPr id="23" name="Picture 22" descr="Russia">
          <a:hlinkClick xmlns:r="http://schemas.openxmlformats.org/officeDocument/2006/relationships" r:id="rId13" tooltip="Russia"/>
          <a:extLst>
            <a:ext uri="{FF2B5EF4-FFF2-40B4-BE49-F238E27FC236}">
              <a16:creationId xmlns:a16="http://schemas.microsoft.com/office/drawing/2014/main" id="{914BF33F-C56D-4B25-9050-3CC4FD0C06D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48615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220980</xdr:colOff>
      <xdr:row>23</xdr:row>
      <xdr:rowOff>121920</xdr:rowOff>
    </xdr:to>
    <xdr:pic>
      <xdr:nvPicPr>
        <xdr:cNvPr id="24" name="Picture 23" descr="Mexico">
          <a:hlinkClick xmlns:r="http://schemas.openxmlformats.org/officeDocument/2006/relationships" r:id="rId15" tooltip="Mexico"/>
          <a:extLst>
            <a:ext uri="{FF2B5EF4-FFF2-40B4-BE49-F238E27FC236}">
              <a16:creationId xmlns:a16="http://schemas.microsoft.com/office/drawing/2014/main" id="{922950CC-2395-41A0-8BCB-80E29F34C4D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1341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220980</xdr:colOff>
      <xdr:row>23</xdr:row>
      <xdr:rowOff>121920</xdr:rowOff>
    </xdr:to>
    <xdr:pic>
      <xdr:nvPicPr>
        <xdr:cNvPr id="25" name="Picture 24" descr="Mexico">
          <a:hlinkClick xmlns:r="http://schemas.openxmlformats.org/officeDocument/2006/relationships" r:id="rId15" tooltip="Mexico"/>
          <a:extLst>
            <a:ext uri="{FF2B5EF4-FFF2-40B4-BE49-F238E27FC236}">
              <a16:creationId xmlns:a16="http://schemas.microsoft.com/office/drawing/2014/main" id="{894FA047-878A-4D48-B552-5AA05E3D136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61341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220980</xdr:colOff>
      <xdr:row>24</xdr:row>
      <xdr:rowOff>137160</xdr:rowOff>
    </xdr:to>
    <xdr:pic>
      <xdr:nvPicPr>
        <xdr:cNvPr id="26" name="Picture 25" descr="Sweden">
          <a:hlinkClick xmlns:r="http://schemas.openxmlformats.org/officeDocument/2006/relationships" r:id="rId17" tooltip="Sweden"/>
          <a:extLst>
            <a:ext uri="{FF2B5EF4-FFF2-40B4-BE49-F238E27FC236}">
              <a16:creationId xmlns:a16="http://schemas.microsoft.com/office/drawing/2014/main" id="{7C7FD729-D0DE-4AAC-A57D-FD128AB6B74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64008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220980</xdr:colOff>
      <xdr:row>24</xdr:row>
      <xdr:rowOff>114300</xdr:rowOff>
    </xdr:to>
    <xdr:pic>
      <xdr:nvPicPr>
        <xdr:cNvPr id="27" name="Picture 26" descr="United States">
          <a:hlinkClick xmlns:r="http://schemas.openxmlformats.org/officeDocument/2006/relationships" r:id="rId19" tooltip="United States"/>
          <a:extLst>
            <a:ext uri="{FF2B5EF4-FFF2-40B4-BE49-F238E27FC236}">
              <a16:creationId xmlns:a16="http://schemas.microsoft.com/office/drawing/2014/main" id="{75E7F1F4-98B5-4FA7-BC5B-20FB0EF2DF2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6400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220980</xdr:colOff>
      <xdr:row>25</xdr:row>
      <xdr:rowOff>121920</xdr:rowOff>
    </xdr:to>
    <xdr:pic>
      <xdr:nvPicPr>
        <xdr:cNvPr id="28" name="Picture 27" descr="Mexico">
          <a:hlinkClick xmlns:r="http://schemas.openxmlformats.org/officeDocument/2006/relationships" r:id="rId15" tooltip="Mexico"/>
          <a:extLst>
            <a:ext uri="{FF2B5EF4-FFF2-40B4-BE49-F238E27FC236}">
              <a16:creationId xmlns:a16="http://schemas.microsoft.com/office/drawing/2014/main" id="{C1169EDB-8289-4965-AA68-C511D4E7AE1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7970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220980</xdr:colOff>
      <xdr:row>25</xdr:row>
      <xdr:rowOff>144780</xdr:rowOff>
    </xdr:to>
    <xdr:pic>
      <xdr:nvPicPr>
        <xdr:cNvPr id="29" name="Picture 28" descr="Ukraine">
          <a:hlinkClick xmlns:r="http://schemas.openxmlformats.org/officeDocument/2006/relationships" r:id="rId21" tooltip="Ukraine"/>
          <a:extLst>
            <a:ext uri="{FF2B5EF4-FFF2-40B4-BE49-F238E27FC236}">
              <a16:creationId xmlns:a16="http://schemas.microsoft.com/office/drawing/2014/main" id="{E60213A4-74E3-4D4D-9967-421D150FEAD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6797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220980</xdr:colOff>
      <xdr:row>26</xdr:row>
      <xdr:rowOff>144780</xdr:rowOff>
    </xdr:to>
    <xdr:pic>
      <xdr:nvPicPr>
        <xdr:cNvPr id="30" name="Picture 29" descr="Uruguay">
          <a:hlinkClick xmlns:r="http://schemas.openxmlformats.org/officeDocument/2006/relationships" r:id="rId23" tooltip="Uruguay"/>
          <a:extLst>
            <a:ext uri="{FF2B5EF4-FFF2-40B4-BE49-F238E27FC236}">
              <a16:creationId xmlns:a16="http://schemas.microsoft.com/office/drawing/2014/main" id="{C920E044-76D5-4BE3-838E-B797B5DE994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7063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220980</xdr:colOff>
      <xdr:row>26</xdr:row>
      <xdr:rowOff>114300</xdr:rowOff>
    </xdr:to>
    <xdr:pic>
      <xdr:nvPicPr>
        <xdr:cNvPr id="31" name="Picture 30" descr="United States">
          <a:hlinkClick xmlns:r="http://schemas.openxmlformats.org/officeDocument/2006/relationships" r:id="rId19" tooltip="United States"/>
          <a:extLst>
            <a:ext uri="{FF2B5EF4-FFF2-40B4-BE49-F238E27FC236}">
              <a16:creationId xmlns:a16="http://schemas.microsoft.com/office/drawing/2014/main" id="{CD1C666B-E693-43F5-BB8A-4A515AE868E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70637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220980</xdr:colOff>
      <xdr:row>27</xdr:row>
      <xdr:rowOff>144780</xdr:rowOff>
    </xdr:to>
    <xdr:pic>
      <xdr:nvPicPr>
        <xdr:cNvPr id="32" name="Picture 31" descr="Netherlands">
          <a:hlinkClick xmlns:r="http://schemas.openxmlformats.org/officeDocument/2006/relationships" r:id="rId25" tooltip="Netherlands"/>
          <a:extLst>
            <a:ext uri="{FF2B5EF4-FFF2-40B4-BE49-F238E27FC236}">
              <a16:creationId xmlns:a16="http://schemas.microsoft.com/office/drawing/2014/main" id="{1B68CAC9-F7AA-4A2F-9E1C-DF1474045BE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74599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220980</xdr:colOff>
      <xdr:row>27</xdr:row>
      <xdr:rowOff>144780</xdr:rowOff>
    </xdr:to>
    <xdr:pic>
      <xdr:nvPicPr>
        <xdr:cNvPr id="33" name="Picture 32" descr="Belgium">
          <a:hlinkClick xmlns:r="http://schemas.openxmlformats.org/officeDocument/2006/relationships" r:id="rId27" tooltip="Belgium"/>
          <a:extLst>
            <a:ext uri="{FF2B5EF4-FFF2-40B4-BE49-F238E27FC236}">
              <a16:creationId xmlns:a16="http://schemas.microsoft.com/office/drawing/2014/main" id="{8CA0FBCD-D8AC-4A91-9BED-CE90AD9F6DA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74599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220980</xdr:colOff>
      <xdr:row>28</xdr:row>
      <xdr:rowOff>144780</xdr:rowOff>
    </xdr:to>
    <xdr:pic>
      <xdr:nvPicPr>
        <xdr:cNvPr id="34" name="Picture 33" descr="Uruguay">
          <a:hlinkClick xmlns:r="http://schemas.openxmlformats.org/officeDocument/2006/relationships" r:id="rId23" tooltip="Uruguay"/>
          <a:extLst>
            <a:ext uri="{FF2B5EF4-FFF2-40B4-BE49-F238E27FC236}">
              <a16:creationId xmlns:a16="http://schemas.microsoft.com/office/drawing/2014/main" id="{03B63B33-3AD6-48D3-83F6-C357F286008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77266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220980</xdr:colOff>
      <xdr:row>28</xdr:row>
      <xdr:rowOff>144780</xdr:rowOff>
    </xdr:to>
    <xdr:pic>
      <xdr:nvPicPr>
        <xdr:cNvPr id="35" name="Picture 34" descr="Uruguay">
          <a:hlinkClick xmlns:r="http://schemas.openxmlformats.org/officeDocument/2006/relationships" r:id="rId23" tooltip="Uruguay"/>
          <a:extLst>
            <a:ext uri="{FF2B5EF4-FFF2-40B4-BE49-F238E27FC236}">
              <a16:creationId xmlns:a16="http://schemas.microsoft.com/office/drawing/2014/main" id="{D381AA49-7970-4792-ACA6-7759D6697DF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77266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220980</xdr:colOff>
      <xdr:row>29</xdr:row>
      <xdr:rowOff>144780</xdr:rowOff>
    </xdr:to>
    <xdr:pic>
      <xdr:nvPicPr>
        <xdr:cNvPr id="36" name="Picture 35" descr="Uruguay">
          <a:hlinkClick xmlns:r="http://schemas.openxmlformats.org/officeDocument/2006/relationships" r:id="rId23" tooltip="Uruguay"/>
          <a:extLst>
            <a:ext uri="{FF2B5EF4-FFF2-40B4-BE49-F238E27FC236}">
              <a16:creationId xmlns:a16="http://schemas.microsoft.com/office/drawing/2014/main" id="{EF40C7F6-0F58-4A76-A6A0-24C6600DFD6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7993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220980</xdr:colOff>
      <xdr:row>29</xdr:row>
      <xdr:rowOff>121920</xdr:rowOff>
    </xdr:to>
    <xdr:pic>
      <xdr:nvPicPr>
        <xdr:cNvPr id="37" name="Picture 36" descr="Mexico">
          <a:hlinkClick xmlns:r="http://schemas.openxmlformats.org/officeDocument/2006/relationships" r:id="rId15" tooltip="Mexico"/>
          <a:extLst>
            <a:ext uri="{FF2B5EF4-FFF2-40B4-BE49-F238E27FC236}">
              <a16:creationId xmlns:a16="http://schemas.microsoft.com/office/drawing/2014/main" id="{B8CF8525-500D-4266-A67C-314EC743592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79933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220980</xdr:colOff>
      <xdr:row>30</xdr:row>
      <xdr:rowOff>144780</xdr:rowOff>
    </xdr:to>
    <xdr:pic>
      <xdr:nvPicPr>
        <xdr:cNvPr id="38" name="Picture 37" descr="Ecuador">
          <a:hlinkClick xmlns:r="http://schemas.openxmlformats.org/officeDocument/2006/relationships" r:id="rId29" tooltip="Ecuador"/>
          <a:extLst>
            <a:ext uri="{FF2B5EF4-FFF2-40B4-BE49-F238E27FC236}">
              <a16:creationId xmlns:a16="http://schemas.microsoft.com/office/drawing/2014/main" id="{AD37B6A1-B0B7-486B-A123-5E85A01D43B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8260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220980</xdr:colOff>
      <xdr:row>30</xdr:row>
      <xdr:rowOff>144780</xdr:rowOff>
    </xdr:to>
    <xdr:pic>
      <xdr:nvPicPr>
        <xdr:cNvPr id="39" name="Picture 38" descr="Ecuador">
          <a:hlinkClick xmlns:r="http://schemas.openxmlformats.org/officeDocument/2006/relationships" r:id="rId29" tooltip="Ecuador"/>
          <a:extLst>
            <a:ext uri="{FF2B5EF4-FFF2-40B4-BE49-F238E27FC236}">
              <a16:creationId xmlns:a16="http://schemas.microsoft.com/office/drawing/2014/main" id="{AC6146D0-4A39-40C4-B4FA-F4A8783DAE4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8260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213360</xdr:colOff>
      <xdr:row>31</xdr:row>
      <xdr:rowOff>144780</xdr:rowOff>
    </xdr:to>
    <xdr:pic>
      <xdr:nvPicPr>
        <xdr:cNvPr id="40" name="Picture 39" descr="Brazil">
          <a:hlinkClick xmlns:r="http://schemas.openxmlformats.org/officeDocument/2006/relationships" r:id="rId9" tooltip="Brazil"/>
          <a:extLst>
            <a:ext uri="{FF2B5EF4-FFF2-40B4-BE49-F238E27FC236}">
              <a16:creationId xmlns:a16="http://schemas.microsoft.com/office/drawing/2014/main" id="{140DA527-CFFF-4CE2-9AF4-AD669CED37D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852678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220980</xdr:colOff>
      <xdr:row>31</xdr:row>
      <xdr:rowOff>114300</xdr:rowOff>
    </xdr:to>
    <xdr:pic>
      <xdr:nvPicPr>
        <xdr:cNvPr id="41" name="Picture 40" descr="Canada">
          <a:hlinkClick xmlns:r="http://schemas.openxmlformats.org/officeDocument/2006/relationships" r:id="rId31" tooltip="Canada"/>
          <a:extLst>
            <a:ext uri="{FF2B5EF4-FFF2-40B4-BE49-F238E27FC236}">
              <a16:creationId xmlns:a16="http://schemas.microsoft.com/office/drawing/2014/main" id="{02E3472F-45AD-4034-B19C-D0F9C70ADF5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85267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220980</xdr:colOff>
      <xdr:row>32</xdr:row>
      <xdr:rowOff>144780</xdr:rowOff>
    </xdr:to>
    <xdr:pic>
      <xdr:nvPicPr>
        <xdr:cNvPr id="42" name="Picture 41" descr="Ghana">
          <a:hlinkClick xmlns:r="http://schemas.openxmlformats.org/officeDocument/2006/relationships" r:id="rId33" tooltip="Ghana"/>
          <a:extLst>
            <a:ext uri="{FF2B5EF4-FFF2-40B4-BE49-F238E27FC236}">
              <a16:creationId xmlns:a16="http://schemas.microsoft.com/office/drawing/2014/main" id="{BE3B210A-1D16-4159-BB2B-5258D0CC4A85}"/>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87172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220980</xdr:colOff>
      <xdr:row>32</xdr:row>
      <xdr:rowOff>137160</xdr:rowOff>
    </xdr:to>
    <xdr:pic>
      <xdr:nvPicPr>
        <xdr:cNvPr id="43" name="Picture 42" descr="Sweden">
          <a:hlinkClick xmlns:r="http://schemas.openxmlformats.org/officeDocument/2006/relationships" r:id="rId17" tooltip="Sweden"/>
          <a:extLst>
            <a:ext uri="{FF2B5EF4-FFF2-40B4-BE49-F238E27FC236}">
              <a16:creationId xmlns:a16="http://schemas.microsoft.com/office/drawing/2014/main" id="{7F63970A-65B6-4AA2-9D28-7981E648F33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7172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220980</xdr:colOff>
      <xdr:row>33</xdr:row>
      <xdr:rowOff>137160</xdr:rowOff>
    </xdr:to>
    <xdr:pic>
      <xdr:nvPicPr>
        <xdr:cNvPr id="44" name="Picture 43" descr="Scotland">
          <a:hlinkClick xmlns:r="http://schemas.openxmlformats.org/officeDocument/2006/relationships" r:id="rId35" tooltip="Scotland"/>
          <a:extLst>
            <a:ext uri="{FF2B5EF4-FFF2-40B4-BE49-F238E27FC236}">
              <a16:creationId xmlns:a16="http://schemas.microsoft.com/office/drawing/2014/main" id="{7E8AA2E2-2E8B-478F-B1F7-1A236151AB2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89839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220980</xdr:colOff>
      <xdr:row>33</xdr:row>
      <xdr:rowOff>137160</xdr:rowOff>
    </xdr:to>
    <xdr:pic>
      <xdr:nvPicPr>
        <xdr:cNvPr id="45" name="Picture 44" descr="England">
          <a:hlinkClick xmlns:r="http://schemas.openxmlformats.org/officeDocument/2006/relationships" r:id="rId37" tooltip="England"/>
          <a:extLst>
            <a:ext uri="{FF2B5EF4-FFF2-40B4-BE49-F238E27FC236}">
              <a16:creationId xmlns:a16="http://schemas.microsoft.com/office/drawing/2014/main" id="{898D16CC-A9B4-44A2-B380-3B6E91E22A62}"/>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9839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220980</xdr:colOff>
      <xdr:row>34</xdr:row>
      <xdr:rowOff>114300</xdr:rowOff>
    </xdr:to>
    <xdr:pic>
      <xdr:nvPicPr>
        <xdr:cNvPr id="46" name="Picture 45" descr="Nigeria">
          <a:hlinkClick xmlns:r="http://schemas.openxmlformats.org/officeDocument/2006/relationships" r:id="rId39" tooltip="Nigeria"/>
          <a:extLst>
            <a:ext uri="{FF2B5EF4-FFF2-40B4-BE49-F238E27FC236}">
              <a16:creationId xmlns:a16="http://schemas.microsoft.com/office/drawing/2014/main" id="{3C49CEAC-BE00-4020-AFDD-50F08292379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92506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220980</xdr:colOff>
      <xdr:row>34</xdr:row>
      <xdr:rowOff>137160</xdr:rowOff>
    </xdr:to>
    <xdr:pic>
      <xdr:nvPicPr>
        <xdr:cNvPr id="47" name="Picture 46" descr="Sweden">
          <a:hlinkClick xmlns:r="http://schemas.openxmlformats.org/officeDocument/2006/relationships" r:id="rId17" tooltip="Sweden"/>
          <a:extLst>
            <a:ext uri="{FF2B5EF4-FFF2-40B4-BE49-F238E27FC236}">
              <a16:creationId xmlns:a16="http://schemas.microsoft.com/office/drawing/2014/main" id="{09A8BB6E-5892-46FB-A0F8-0ED634C97AA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506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220980</xdr:colOff>
      <xdr:row>35</xdr:row>
      <xdr:rowOff>114300</xdr:rowOff>
    </xdr:to>
    <xdr:pic>
      <xdr:nvPicPr>
        <xdr:cNvPr id="48" name="Picture 47" descr="Hungary">
          <a:hlinkClick xmlns:r="http://schemas.openxmlformats.org/officeDocument/2006/relationships" r:id="rId41" tooltip="Hungary"/>
          <a:extLst>
            <a:ext uri="{FF2B5EF4-FFF2-40B4-BE49-F238E27FC236}">
              <a16:creationId xmlns:a16="http://schemas.microsoft.com/office/drawing/2014/main" id="{79C5C9D0-31D1-4EFD-87F9-D0E2F6328302}"/>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95173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xdr:row>
      <xdr:rowOff>0</xdr:rowOff>
    </xdr:from>
    <xdr:to>
      <xdr:col>1</xdr:col>
      <xdr:colOff>220980</xdr:colOff>
      <xdr:row>35</xdr:row>
      <xdr:rowOff>137160</xdr:rowOff>
    </xdr:to>
    <xdr:pic>
      <xdr:nvPicPr>
        <xdr:cNvPr id="49" name="Picture 48" descr="Poland">
          <a:hlinkClick xmlns:r="http://schemas.openxmlformats.org/officeDocument/2006/relationships" r:id="rId43" tooltip="Poland"/>
          <a:extLst>
            <a:ext uri="{FF2B5EF4-FFF2-40B4-BE49-F238E27FC236}">
              <a16:creationId xmlns:a16="http://schemas.microsoft.com/office/drawing/2014/main" id="{5C6CBEB6-0131-403D-A7B0-7BA0E6D0E9DB}"/>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95173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220980</xdr:colOff>
      <xdr:row>36</xdr:row>
      <xdr:rowOff>137160</xdr:rowOff>
    </xdr:to>
    <xdr:pic>
      <xdr:nvPicPr>
        <xdr:cNvPr id="50" name="Picture 49" descr="Germany">
          <a:hlinkClick xmlns:r="http://schemas.openxmlformats.org/officeDocument/2006/relationships" r:id="rId45" tooltip="Germany"/>
          <a:extLst>
            <a:ext uri="{FF2B5EF4-FFF2-40B4-BE49-F238E27FC236}">
              <a16:creationId xmlns:a16="http://schemas.microsoft.com/office/drawing/2014/main" id="{B13C775E-7252-4B21-87E7-E0B21C59D1D8}"/>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9784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220980</xdr:colOff>
      <xdr:row>36</xdr:row>
      <xdr:rowOff>137160</xdr:rowOff>
    </xdr:to>
    <xdr:pic>
      <xdr:nvPicPr>
        <xdr:cNvPr id="51" name="Picture 50" descr="England">
          <a:hlinkClick xmlns:r="http://schemas.openxmlformats.org/officeDocument/2006/relationships" r:id="rId37" tooltip="England"/>
          <a:extLst>
            <a:ext uri="{FF2B5EF4-FFF2-40B4-BE49-F238E27FC236}">
              <a16:creationId xmlns:a16="http://schemas.microsoft.com/office/drawing/2014/main" id="{5261B5F3-A94F-4433-AF7D-F76FBFA63FC2}"/>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9784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220980</xdr:colOff>
      <xdr:row>37</xdr:row>
      <xdr:rowOff>144780</xdr:rowOff>
    </xdr:to>
    <xdr:pic>
      <xdr:nvPicPr>
        <xdr:cNvPr id="52" name="Picture 51" descr="Serbia">
          <a:hlinkClick xmlns:r="http://schemas.openxmlformats.org/officeDocument/2006/relationships" r:id="rId47" tooltip="Serbia"/>
          <a:extLst>
            <a:ext uri="{FF2B5EF4-FFF2-40B4-BE49-F238E27FC236}">
              <a16:creationId xmlns:a16="http://schemas.microsoft.com/office/drawing/2014/main" id="{411CEB14-CEA6-46A3-932E-33FE1300FEE5}"/>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101803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220980</xdr:colOff>
      <xdr:row>37</xdr:row>
      <xdr:rowOff>144780</xdr:rowOff>
    </xdr:to>
    <xdr:pic>
      <xdr:nvPicPr>
        <xdr:cNvPr id="53" name="Picture 52" descr="Spain">
          <a:hlinkClick xmlns:r="http://schemas.openxmlformats.org/officeDocument/2006/relationships" r:id="rId49" tooltip="Spain"/>
          <a:extLst>
            <a:ext uri="{FF2B5EF4-FFF2-40B4-BE49-F238E27FC236}">
              <a16:creationId xmlns:a16="http://schemas.microsoft.com/office/drawing/2014/main" id="{C3201342-03DA-44D8-A9CB-CA8CC0A3A5C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01803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220980</xdr:colOff>
      <xdr:row>38</xdr:row>
      <xdr:rowOff>114300</xdr:rowOff>
    </xdr:to>
    <xdr:pic>
      <xdr:nvPicPr>
        <xdr:cNvPr id="54" name="Picture 53" descr="Slovenia">
          <a:hlinkClick xmlns:r="http://schemas.openxmlformats.org/officeDocument/2006/relationships" r:id="rId51" tooltip="Slovenia"/>
          <a:extLst>
            <a:ext uri="{FF2B5EF4-FFF2-40B4-BE49-F238E27FC236}">
              <a16:creationId xmlns:a16="http://schemas.microsoft.com/office/drawing/2014/main" id="{196E4630-C2CD-40A7-8635-9FEC2C024BC1}"/>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104470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220980</xdr:colOff>
      <xdr:row>38</xdr:row>
      <xdr:rowOff>144780</xdr:rowOff>
    </xdr:to>
    <xdr:pic>
      <xdr:nvPicPr>
        <xdr:cNvPr id="55" name="Picture 54" descr="France">
          <a:hlinkClick xmlns:r="http://schemas.openxmlformats.org/officeDocument/2006/relationships" r:id="rId11" tooltip="France"/>
          <a:extLst>
            <a:ext uri="{FF2B5EF4-FFF2-40B4-BE49-F238E27FC236}">
              <a16:creationId xmlns:a16="http://schemas.microsoft.com/office/drawing/2014/main" id="{0C242978-1A2E-4943-AB31-52FDEB7A742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04470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220980</xdr:colOff>
      <xdr:row>39</xdr:row>
      <xdr:rowOff>137160</xdr:rowOff>
    </xdr:to>
    <xdr:pic>
      <xdr:nvPicPr>
        <xdr:cNvPr id="56" name="Picture 55" descr="Argentina">
          <a:hlinkClick xmlns:r="http://schemas.openxmlformats.org/officeDocument/2006/relationships" r:id="rId3" tooltip="Argentina"/>
          <a:extLst>
            <a:ext uri="{FF2B5EF4-FFF2-40B4-BE49-F238E27FC236}">
              <a16:creationId xmlns:a16="http://schemas.microsoft.com/office/drawing/2014/main" id="{9F8D07B7-4FE4-433E-90E2-A1D488D673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7137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220980</xdr:colOff>
      <xdr:row>39</xdr:row>
      <xdr:rowOff>137160</xdr:rowOff>
    </xdr:to>
    <xdr:pic>
      <xdr:nvPicPr>
        <xdr:cNvPr id="57" name="Picture 56" descr="Argentina">
          <a:hlinkClick xmlns:r="http://schemas.openxmlformats.org/officeDocument/2006/relationships" r:id="rId3" tooltip="Argentina"/>
          <a:extLst>
            <a:ext uri="{FF2B5EF4-FFF2-40B4-BE49-F238E27FC236}">
              <a16:creationId xmlns:a16="http://schemas.microsoft.com/office/drawing/2014/main" id="{8D510290-C480-4201-B2AB-9E82E2A443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07137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220980</xdr:colOff>
      <xdr:row>40</xdr:row>
      <xdr:rowOff>121920</xdr:rowOff>
    </xdr:to>
    <xdr:pic>
      <xdr:nvPicPr>
        <xdr:cNvPr id="58" name="Picture 57" descr="Paraguay">
          <a:hlinkClick xmlns:r="http://schemas.openxmlformats.org/officeDocument/2006/relationships" r:id="rId1" tooltip="Paraguay"/>
          <a:extLst>
            <a:ext uri="{FF2B5EF4-FFF2-40B4-BE49-F238E27FC236}">
              <a16:creationId xmlns:a16="http://schemas.microsoft.com/office/drawing/2014/main" id="{A6149241-42F2-4A8B-8AC5-13196E560E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9804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220980</xdr:colOff>
      <xdr:row>40</xdr:row>
      <xdr:rowOff>137160</xdr:rowOff>
    </xdr:to>
    <xdr:pic>
      <xdr:nvPicPr>
        <xdr:cNvPr id="59" name="Picture 58" descr="Argentina">
          <a:hlinkClick xmlns:r="http://schemas.openxmlformats.org/officeDocument/2006/relationships" r:id="rId3" tooltip="Argentina"/>
          <a:extLst>
            <a:ext uri="{FF2B5EF4-FFF2-40B4-BE49-F238E27FC236}">
              <a16:creationId xmlns:a16="http://schemas.microsoft.com/office/drawing/2014/main" id="{47E816DB-7342-4ACB-AA7C-76309044FD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09804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220980</xdr:colOff>
      <xdr:row>45</xdr:row>
      <xdr:rowOff>144780</xdr:rowOff>
    </xdr:to>
    <xdr:pic>
      <xdr:nvPicPr>
        <xdr:cNvPr id="60" name="Picture 59" descr="Colombia">
          <a:hlinkClick xmlns:r="http://schemas.openxmlformats.org/officeDocument/2006/relationships" r:id="rId53" tooltip="Colombia"/>
          <a:extLst>
            <a:ext uri="{FF2B5EF4-FFF2-40B4-BE49-F238E27FC236}">
              <a16:creationId xmlns:a16="http://schemas.microsoft.com/office/drawing/2014/main" id="{E84E23DC-467F-41DB-B066-1C5CC1BD15E8}"/>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126187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1</xdr:col>
      <xdr:colOff>220980</xdr:colOff>
      <xdr:row>45</xdr:row>
      <xdr:rowOff>114300</xdr:rowOff>
    </xdr:to>
    <xdr:pic>
      <xdr:nvPicPr>
        <xdr:cNvPr id="61" name="Picture 60" descr="United States">
          <a:hlinkClick xmlns:r="http://schemas.openxmlformats.org/officeDocument/2006/relationships" r:id="rId19" tooltip="United States"/>
          <a:extLst>
            <a:ext uri="{FF2B5EF4-FFF2-40B4-BE49-F238E27FC236}">
              <a16:creationId xmlns:a16="http://schemas.microsoft.com/office/drawing/2014/main" id="{BE56FD93-CF5D-471E-A72E-D24C770EB2E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26187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220980</xdr:colOff>
      <xdr:row>46</xdr:row>
      <xdr:rowOff>144780</xdr:rowOff>
    </xdr:to>
    <xdr:pic>
      <xdr:nvPicPr>
        <xdr:cNvPr id="62" name="Picture 61" descr="Ecuador">
          <a:hlinkClick xmlns:r="http://schemas.openxmlformats.org/officeDocument/2006/relationships" r:id="rId29" tooltip="Ecuador"/>
          <a:extLst>
            <a:ext uri="{FF2B5EF4-FFF2-40B4-BE49-F238E27FC236}">
              <a16:creationId xmlns:a16="http://schemas.microsoft.com/office/drawing/2014/main" id="{75E67C92-CE3E-44B8-A0B1-A0A3B12F1AF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12885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220980</xdr:colOff>
      <xdr:row>46</xdr:row>
      <xdr:rowOff>144780</xdr:rowOff>
    </xdr:to>
    <xdr:pic>
      <xdr:nvPicPr>
        <xdr:cNvPr id="63" name="Picture 62" descr="Ecuador">
          <a:hlinkClick xmlns:r="http://schemas.openxmlformats.org/officeDocument/2006/relationships" r:id="rId29" tooltip="Ecuador"/>
          <a:extLst>
            <a:ext uri="{FF2B5EF4-FFF2-40B4-BE49-F238E27FC236}">
              <a16:creationId xmlns:a16="http://schemas.microsoft.com/office/drawing/2014/main" id="{765BC715-A382-44CD-A3ED-3D5BA61A68A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2885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220980</xdr:colOff>
      <xdr:row>47</xdr:row>
      <xdr:rowOff>137160</xdr:rowOff>
    </xdr:to>
    <xdr:pic>
      <xdr:nvPicPr>
        <xdr:cNvPr id="64" name="Picture 63" descr="Grenada">
          <a:hlinkClick xmlns:r="http://schemas.openxmlformats.org/officeDocument/2006/relationships" r:id="rId55" tooltip="Grenada"/>
          <a:extLst>
            <a:ext uri="{FF2B5EF4-FFF2-40B4-BE49-F238E27FC236}">
              <a16:creationId xmlns:a16="http://schemas.microsoft.com/office/drawing/2014/main" id="{7F75E9C3-1E87-44A0-8C53-3930327F027C}"/>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13152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220980</xdr:colOff>
      <xdr:row>47</xdr:row>
      <xdr:rowOff>114300</xdr:rowOff>
    </xdr:to>
    <xdr:pic>
      <xdr:nvPicPr>
        <xdr:cNvPr id="65" name="Picture 64" descr="United States">
          <a:hlinkClick xmlns:r="http://schemas.openxmlformats.org/officeDocument/2006/relationships" r:id="rId19" tooltip="United States"/>
          <a:extLst>
            <a:ext uri="{FF2B5EF4-FFF2-40B4-BE49-F238E27FC236}">
              <a16:creationId xmlns:a16="http://schemas.microsoft.com/office/drawing/2014/main" id="{B4A87EC0-F9CA-4152-9C5F-5414060CAA8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31521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220980</xdr:colOff>
      <xdr:row>48</xdr:row>
      <xdr:rowOff>121920</xdr:rowOff>
    </xdr:to>
    <xdr:pic>
      <xdr:nvPicPr>
        <xdr:cNvPr id="66" name="Picture 65" descr="Mexico">
          <a:hlinkClick xmlns:r="http://schemas.openxmlformats.org/officeDocument/2006/relationships" r:id="rId15" tooltip="Mexico"/>
          <a:extLst>
            <a:ext uri="{FF2B5EF4-FFF2-40B4-BE49-F238E27FC236}">
              <a16:creationId xmlns:a16="http://schemas.microsoft.com/office/drawing/2014/main" id="{92197F5A-26B9-4E6A-9E44-A2CD666CEA2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354836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220980</xdr:colOff>
      <xdr:row>48</xdr:row>
      <xdr:rowOff>121920</xdr:rowOff>
    </xdr:to>
    <xdr:pic>
      <xdr:nvPicPr>
        <xdr:cNvPr id="67" name="Picture 66" descr="Mexico">
          <a:hlinkClick xmlns:r="http://schemas.openxmlformats.org/officeDocument/2006/relationships" r:id="rId15" tooltip="Mexico"/>
          <a:extLst>
            <a:ext uri="{FF2B5EF4-FFF2-40B4-BE49-F238E27FC236}">
              <a16:creationId xmlns:a16="http://schemas.microsoft.com/office/drawing/2014/main" id="{E4CA3E24-16F6-4485-AD90-C3742410920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354836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220980</xdr:colOff>
      <xdr:row>49</xdr:row>
      <xdr:rowOff>137160</xdr:rowOff>
    </xdr:to>
    <xdr:pic>
      <xdr:nvPicPr>
        <xdr:cNvPr id="68" name="Picture 67" descr="Argentina">
          <a:hlinkClick xmlns:r="http://schemas.openxmlformats.org/officeDocument/2006/relationships" r:id="rId3" tooltip="Argentina"/>
          <a:extLst>
            <a:ext uri="{FF2B5EF4-FFF2-40B4-BE49-F238E27FC236}">
              <a16:creationId xmlns:a16="http://schemas.microsoft.com/office/drawing/2014/main" id="{D55A9F7A-0A1E-48F8-BF2D-B732D625FA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38150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xdr:col>
      <xdr:colOff>220980</xdr:colOff>
      <xdr:row>49</xdr:row>
      <xdr:rowOff>114300</xdr:rowOff>
    </xdr:to>
    <xdr:pic>
      <xdr:nvPicPr>
        <xdr:cNvPr id="69" name="Picture 68" descr="United States">
          <a:hlinkClick xmlns:r="http://schemas.openxmlformats.org/officeDocument/2006/relationships" r:id="rId19" tooltip="United States"/>
          <a:extLst>
            <a:ext uri="{FF2B5EF4-FFF2-40B4-BE49-F238E27FC236}">
              <a16:creationId xmlns:a16="http://schemas.microsoft.com/office/drawing/2014/main" id="{BF3BA414-28ED-450A-B028-59EAA9CE6D4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38150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220980</xdr:colOff>
      <xdr:row>54</xdr:row>
      <xdr:rowOff>114300</xdr:rowOff>
    </xdr:to>
    <xdr:pic>
      <xdr:nvPicPr>
        <xdr:cNvPr id="70" name="Picture 69" descr="Nigeria">
          <a:hlinkClick xmlns:r="http://schemas.openxmlformats.org/officeDocument/2006/relationships" r:id="rId39" tooltip="Nigeria"/>
          <a:extLst>
            <a:ext uri="{FF2B5EF4-FFF2-40B4-BE49-F238E27FC236}">
              <a16:creationId xmlns:a16="http://schemas.microsoft.com/office/drawing/2014/main" id="{17EAAF16-DC9B-4CAF-A0E9-3F31D307A1B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154000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220980</xdr:colOff>
      <xdr:row>54</xdr:row>
      <xdr:rowOff>114300</xdr:rowOff>
    </xdr:to>
    <xdr:pic>
      <xdr:nvPicPr>
        <xdr:cNvPr id="71" name="Picture 70" descr="United States">
          <a:hlinkClick xmlns:r="http://schemas.openxmlformats.org/officeDocument/2006/relationships" r:id="rId19" tooltip="United States"/>
          <a:extLst>
            <a:ext uri="{FF2B5EF4-FFF2-40B4-BE49-F238E27FC236}">
              <a16:creationId xmlns:a16="http://schemas.microsoft.com/office/drawing/2014/main" id="{47C46D8A-E0B6-44E5-9398-023836808AE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54000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220980</xdr:colOff>
      <xdr:row>55</xdr:row>
      <xdr:rowOff>137160</xdr:rowOff>
    </xdr:to>
    <xdr:pic>
      <xdr:nvPicPr>
        <xdr:cNvPr id="72" name="Picture 71" descr="Costa Rica">
          <a:hlinkClick xmlns:r="http://schemas.openxmlformats.org/officeDocument/2006/relationships" r:id="rId57" tooltip="Costa Rica"/>
          <a:extLst>
            <a:ext uri="{FF2B5EF4-FFF2-40B4-BE49-F238E27FC236}">
              <a16:creationId xmlns:a16="http://schemas.microsoft.com/office/drawing/2014/main" id="{74032DFA-B1F6-4015-AD52-FBB775044CAC}"/>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156667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1</xdr:col>
      <xdr:colOff>220980</xdr:colOff>
      <xdr:row>55</xdr:row>
      <xdr:rowOff>137160</xdr:rowOff>
    </xdr:to>
    <xdr:pic>
      <xdr:nvPicPr>
        <xdr:cNvPr id="73" name="Picture 72" descr="Costa Rica">
          <a:hlinkClick xmlns:r="http://schemas.openxmlformats.org/officeDocument/2006/relationships" r:id="rId57" tooltip="Costa Rica"/>
          <a:extLst>
            <a:ext uri="{FF2B5EF4-FFF2-40B4-BE49-F238E27FC236}">
              <a16:creationId xmlns:a16="http://schemas.microsoft.com/office/drawing/2014/main" id="{9361D3F2-5635-4F68-9472-F130128BF8EA}"/>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156667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220980</xdr:colOff>
      <xdr:row>56</xdr:row>
      <xdr:rowOff>144780</xdr:rowOff>
    </xdr:to>
    <xdr:pic>
      <xdr:nvPicPr>
        <xdr:cNvPr id="74" name="Picture 73" descr="Japan">
          <a:hlinkClick xmlns:r="http://schemas.openxmlformats.org/officeDocument/2006/relationships" r:id="rId59" tooltip="Japan"/>
          <a:extLst>
            <a:ext uri="{FF2B5EF4-FFF2-40B4-BE49-F238E27FC236}">
              <a16:creationId xmlns:a16="http://schemas.microsoft.com/office/drawing/2014/main" id="{2CBA5E7C-FE0C-48C5-8D1D-A2B3D99A6098}"/>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15857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220980</xdr:colOff>
      <xdr:row>56</xdr:row>
      <xdr:rowOff>144780</xdr:rowOff>
    </xdr:to>
    <xdr:pic>
      <xdr:nvPicPr>
        <xdr:cNvPr id="75" name="Picture 74" descr="Belgium">
          <a:hlinkClick xmlns:r="http://schemas.openxmlformats.org/officeDocument/2006/relationships" r:id="rId27" tooltip="Belgium"/>
          <a:extLst>
            <a:ext uri="{FF2B5EF4-FFF2-40B4-BE49-F238E27FC236}">
              <a16:creationId xmlns:a16="http://schemas.microsoft.com/office/drawing/2014/main" id="{6B298A0B-F47F-402D-BD06-6A9457E694A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5857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220980</xdr:colOff>
      <xdr:row>57</xdr:row>
      <xdr:rowOff>144780</xdr:rowOff>
    </xdr:to>
    <xdr:pic>
      <xdr:nvPicPr>
        <xdr:cNvPr id="76" name="Picture 75" descr="Netherlands">
          <a:hlinkClick xmlns:r="http://schemas.openxmlformats.org/officeDocument/2006/relationships" r:id="rId25" tooltip="Netherlands"/>
          <a:extLst>
            <a:ext uri="{FF2B5EF4-FFF2-40B4-BE49-F238E27FC236}">
              <a16:creationId xmlns:a16="http://schemas.microsoft.com/office/drawing/2014/main" id="{CC5BD45B-4C16-45A9-8EFE-686014F5423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60477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220980</xdr:colOff>
      <xdr:row>57</xdr:row>
      <xdr:rowOff>137160</xdr:rowOff>
    </xdr:to>
    <xdr:pic>
      <xdr:nvPicPr>
        <xdr:cNvPr id="77" name="Picture 76" descr="England">
          <a:hlinkClick xmlns:r="http://schemas.openxmlformats.org/officeDocument/2006/relationships" r:id="rId37" tooltip="England"/>
          <a:extLst>
            <a:ext uri="{FF2B5EF4-FFF2-40B4-BE49-F238E27FC236}">
              <a16:creationId xmlns:a16="http://schemas.microsoft.com/office/drawing/2014/main" id="{E756AAD4-F361-40FE-A09B-CEAF6E48FD2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60477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0</xdr:rowOff>
    </xdr:from>
    <xdr:to>
      <xdr:col>0</xdr:col>
      <xdr:colOff>213360</xdr:colOff>
      <xdr:row>58</xdr:row>
      <xdr:rowOff>144780</xdr:rowOff>
    </xdr:to>
    <xdr:pic>
      <xdr:nvPicPr>
        <xdr:cNvPr id="78" name="Picture 77" descr="Brazil">
          <a:hlinkClick xmlns:r="http://schemas.openxmlformats.org/officeDocument/2006/relationships" r:id="rId9" tooltip="Brazil"/>
          <a:extLst>
            <a:ext uri="{FF2B5EF4-FFF2-40B4-BE49-F238E27FC236}">
              <a16:creationId xmlns:a16="http://schemas.microsoft.com/office/drawing/2014/main" id="{3B9D4D8F-6F5E-4641-8807-D88C35D1B20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63144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213360</xdr:colOff>
      <xdr:row>58</xdr:row>
      <xdr:rowOff>144780</xdr:rowOff>
    </xdr:to>
    <xdr:pic>
      <xdr:nvPicPr>
        <xdr:cNvPr id="79" name="Picture 78" descr="Brazil">
          <a:hlinkClick xmlns:r="http://schemas.openxmlformats.org/officeDocument/2006/relationships" r:id="rId9" tooltip="Brazil"/>
          <a:extLst>
            <a:ext uri="{FF2B5EF4-FFF2-40B4-BE49-F238E27FC236}">
              <a16:creationId xmlns:a16="http://schemas.microsoft.com/office/drawing/2014/main" id="{B5F80DA9-514C-4BA8-B6EE-FB964684BBE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63144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0</xdr:col>
      <xdr:colOff>220980</xdr:colOff>
      <xdr:row>59</xdr:row>
      <xdr:rowOff>137160</xdr:rowOff>
    </xdr:to>
    <xdr:pic>
      <xdr:nvPicPr>
        <xdr:cNvPr id="80" name="Picture 79" descr="Argentina">
          <a:hlinkClick xmlns:r="http://schemas.openxmlformats.org/officeDocument/2006/relationships" r:id="rId3" tooltip="Argentina"/>
          <a:extLst>
            <a:ext uri="{FF2B5EF4-FFF2-40B4-BE49-F238E27FC236}">
              <a16:creationId xmlns:a16="http://schemas.microsoft.com/office/drawing/2014/main" id="{1E533EFE-57E9-4171-B762-BED1DCDFDFF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65049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xdr:row>
      <xdr:rowOff>0</xdr:rowOff>
    </xdr:from>
    <xdr:to>
      <xdr:col>1</xdr:col>
      <xdr:colOff>220980</xdr:colOff>
      <xdr:row>59</xdr:row>
      <xdr:rowOff>121920</xdr:rowOff>
    </xdr:to>
    <xdr:pic>
      <xdr:nvPicPr>
        <xdr:cNvPr id="81" name="Picture 80" descr="Mexico">
          <a:hlinkClick xmlns:r="http://schemas.openxmlformats.org/officeDocument/2006/relationships" r:id="rId15" tooltip="Mexico"/>
          <a:extLst>
            <a:ext uri="{FF2B5EF4-FFF2-40B4-BE49-F238E27FC236}">
              <a16:creationId xmlns:a16="http://schemas.microsoft.com/office/drawing/2014/main" id="{8DAB2296-6444-4F65-9CCE-F90FEE07D54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65049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0</xdr:col>
      <xdr:colOff>220980</xdr:colOff>
      <xdr:row>64</xdr:row>
      <xdr:rowOff>144780</xdr:rowOff>
    </xdr:to>
    <xdr:pic>
      <xdr:nvPicPr>
        <xdr:cNvPr id="82" name="Picture 81" descr="Panama">
          <a:hlinkClick xmlns:r="http://schemas.openxmlformats.org/officeDocument/2006/relationships" r:id="rId61" tooltip="Panama"/>
          <a:extLst>
            <a:ext uri="{FF2B5EF4-FFF2-40B4-BE49-F238E27FC236}">
              <a16:creationId xmlns:a16="http://schemas.microsoft.com/office/drawing/2014/main" id="{9F80E7C2-DC65-43E2-8112-BD24A15FBFE4}"/>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18143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220980</xdr:colOff>
      <xdr:row>64</xdr:row>
      <xdr:rowOff>144780</xdr:rowOff>
    </xdr:to>
    <xdr:pic>
      <xdr:nvPicPr>
        <xdr:cNvPr id="83" name="Picture 82" descr="Venezuela">
          <a:hlinkClick xmlns:r="http://schemas.openxmlformats.org/officeDocument/2006/relationships" r:id="rId5" tooltip="Venezuela"/>
          <a:extLst>
            <a:ext uri="{FF2B5EF4-FFF2-40B4-BE49-F238E27FC236}">
              <a16:creationId xmlns:a16="http://schemas.microsoft.com/office/drawing/2014/main" id="{175D76D3-9144-4762-8F61-05733D664F2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18143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0</xdr:col>
      <xdr:colOff>220980</xdr:colOff>
      <xdr:row>65</xdr:row>
      <xdr:rowOff>137160</xdr:rowOff>
    </xdr:to>
    <xdr:pic>
      <xdr:nvPicPr>
        <xdr:cNvPr id="84" name="Picture 83" descr="Argentina">
          <a:hlinkClick xmlns:r="http://schemas.openxmlformats.org/officeDocument/2006/relationships" r:id="rId3" tooltip="Argentina"/>
          <a:extLst>
            <a:ext uri="{FF2B5EF4-FFF2-40B4-BE49-F238E27FC236}">
              <a16:creationId xmlns:a16="http://schemas.microsoft.com/office/drawing/2014/main" id="{F33FE71B-C6AF-4F2D-A542-111F70145B2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4099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220980</xdr:colOff>
      <xdr:row>65</xdr:row>
      <xdr:rowOff>137160</xdr:rowOff>
    </xdr:to>
    <xdr:pic>
      <xdr:nvPicPr>
        <xdr:cNvPr id="85" name="Picture 84" descr="Argentina">
          <a:hlinkClick xmlns:r="http://schemas.openxmlformats.org/officeDocument/2006/relationships" r:id="rId3" tooltip="Argentina"/>
          <a:extLst>
            <a:ext uri="{FF2B5EF4-FFF2-40B4-BE49-F238E27FC236}">
              <a16:creationId xmlns:a16="http://schemas.microsoft.com/office/drawing/2014/main" id="{8E74616B-9DAC-4E12-BE1E-E24523C362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84099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0</xdr:col>
      <xdr:colOff>220980</xdr:colOff>
      <xdr:row>66</xdr:row>
      <xdr:rowOff>114300</xdr:rowOff>
    </xdr:to>
    <xdr:pic>
      <xdr:nvPicPr>
        <xdr:cNvPr id="86" name="Picture 85" descr="Republic of Ireland">
          <a:hlinkClick xmlns:r="http://schemas.openxmlformats.org/officeDocument/2006/relationships" r:id="rId63" tooltip="Republic of Ireland"/>
          <a:extLst>
            <a:ext uri="{FF2B5EF4-FFF2-40B4-BE49-F238E27FC236}">
              <a16:creationId xmlns:a16="http://schemas.microsoft.com/office/drawing/2014/main" id="{3078D61E-D553-4ED4-842B-C2D4A29A94A5}"/>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188061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220980</xdr:colOff>
      <xdr:row>66</xdr:row>
      <xdr:rowOff>137160</xdr:rowOff>
    </xdr:to>
    <xdr:pic>
      <xdr:nvPicPr>
        <xdr:cNvPr id="87" name="Picture 86" descr="England">
          <a:hlinkClick xmlns:r="http://schemas.openxmlformats.org/officeDocument/2006/relationships" r:id="rId37" tooltip="England"/>
          <a:extLst>
            <a:ext uri="{FF2B5EF4-FFF2-40B4-BE49-F238E27FC236}">
              <a16:creationId xmlns:a16="http://schemas.microsoft.com/office/drawing/2014/main" id="{F2B68820-CBC8-4F9D-929E-C590AE89667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88061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198120</xdr:colOff>
      <xdr:row>67</xdr:row>
      <xdr:rowOff>144780</xdr:rowOff>
    </xdr:to>
    <xdr:pic>
      <xdr:nvPicPr>
        <xdr:cNvPr id="88" name="Picture 87" descr="Albania">
          <a:hlinkClick xmlns:r="http://schemas.openxmlformats.org/officeDocument/2006/relationships" r:id="rId65" tooltip="Albania"/>
          <a:extLst>
            <a:ext uri="{FF2B5EF4-FFF2-40B4-BE49-F238E27FC236}">
              <a16:creationId xmlns:a16="http://schemas.microsoft.com/office/drawing/2014/main" id="{2CB21A70-8100-4DC9-AC61-F665C359EC07}"/>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1920240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xdr:row>
      <xdr:rowOff>0</xdr:rowOff>
    </xdr:from>
    <xdr:to>
      <xdr:col>1</xdr:col>
      <xdr:colOff>152400</xdr:colOff>
      <xdr:row>67</xdr:row>
      <xdr:rowOff>152400</xdr:rowOff>
    </xdr:to>
    <xdr:pic>
      <xdr:nvPicPr>
        <xdr:cNvPr id="89" name="Picture 88" descr="Switzerland">
          <a:hlinkClick xmlns:r="http://schemas.openxmlformats.org/officeDocument/2006/relationships" r:id="rId67" tooltip="Switzerland"/>
          <a:extLst>
            <a:ext uri="{FF2B5EF4-FFF2-40B4-BE49-F238E27FC236}">
              <a16:creationId xmlns:a16="http://schemas.microsoft.com/office/drawing/2014/main" id="{59B89885-234F-45E8-B779-EBEC0B4D9535}"/>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1920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220980</xdr:colOff>
      <xdr:row>68</xdr:row>
      <xdr:rowOff>114300</xdr:rowOff>
    </xdr:to>
    <xdr:pic>
      <xdr:nvPicPr>
        <xdr:cNvPr id="90" name="Picture 89" descr="United States">
          <a:hlinkClick xmlns:r="http://schemas.openxmlformats.org/officeDocument/2006/relationships" r:id="rId19" tooltip="United States"/>
          <a:extLst>
            <a:ext uri="{FF2B5EF4-FFF2-40B4-BE49-F238E27FC236}">
              <a16:creationId xmlns:a16="http://schemas.microsoft.com/office/drawing/2014/main" id="{25E67105-5A12-4500-B6D4-E05E554FC06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94691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220980</xdr:colOff>
      <xdr:row>68</xdr:row>
      <xdr:rowOff>137160</xdr:rowOff>
    </xdr:to>
    <xdr:pic>
      <xdr:nvPicPr>
        <xdr:cNvPr id="91" name="Picture 90" descr="England">
          <a:hlinkClick xmlns:r="http://schemas.openxmlformats.org/officeDocument/2006/relationships" r:id="rId37" tooltip="England"/>
          <a:extLst>
            <a:ext uri="{FF2B5EF4-FFF2-40B4-BE49-F238E27FC236}">
              <a16:creationId xmlns:a16="http://schemas.microsoft.com/office/drawing/2014/main" id="{0DB53C43-1808-4651-9497-2F0AA517332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94691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0</xdr:col>
      <xdr:colOff>190500</xdr:colOff>
      <xdr:row>69</xdr:row>
      <xdr:rowOff>144780</xdr:rowOff>
    </xdr:to>
    <xdr:pic>
      <xdr:nvPicPr>
        <xdr:cNvPr id="92" name="Picture 91" descr="Denmark">
          <a:hlinkClick xmlns:r="http://schemas.openxmlformats.org/officeDocument/2006/relationships" r:id="rId69" tooltip="Denmark"/>
          <a:extLst>
            <a:ext uri="{FF2B5EF4-FFF2-40B4-BE49-F238E27FC236}">
              <a16:creationId xmlns:a16="http://schemas.microsoft.com/office/drawing/2014/main" id="{140C2005-20D2-49D2-BEB0-441A5A14265D}"/>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196596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1</xdr:col>
      <xdr:colOff>220980</xdr:colOff>
      <xdr:row>69</xdr:row>
      <xdr:rowOff>144780</xdr:rowOff>
    </xdr:to>
    <xdr:pic>
      <xdr:nvPicPr>
        <xdr:cNvPr id="93" name="Picture 92" descr="Russia">
          <a:hlinkClick xmlns:r="http://schemas.openxmlformats.org/officeDocument/2006/relationships" r:id="rId13" tooltip="Russia"/>
          <a:extLst>
            <a:ext uri="{FF2B5EF4-FFF2-40B4-BE49-F238E27FC236}">
              <a16:creationId xmlns:a16="http://schemas.microsoft.com/office/drawing/2014/main" id="{AD66BAEC-FCBD-4F70-8BEF-08A40B5BA86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96596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220980</xdr:colOff>
      <xdr:row>74</xdr:row>
      <xdr:rowOff>137160</xdr:rowOff>
    </xdr:to>
    <xdr:pic>
      <xdr:nvPicPr>
        <xdr:cNvPr id="94" name="Picture 93" descr="Argentina">
          <a:hlinkClick xmlns:r="http://schemas.openxmlformats.org/officeDocument/2006/relationships" r:id="rId3" tooltip="Argentina"/>
          <a:extLst>
            <a:ext uri="{FF2B5EF4-FFF2-40B4-BE49-F238E27FC236}">
              <a16:creationId xmlns:a16="http://schemas.microsoft.com/office/drawing/2014/main" id="{156A32C1-9C1A-4AAE-A8BC-F2E0DDFF86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2979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xdr:col>
      <xdr:colOff>220980</xdr:colOff>
      <xdr:row>74</xdr:row>
      <xdr:rowOff>137160</xdr:rowOff>
    </xdr:to>
    <xdr:pic>
      <xdr:nvPicPr>
        <xdr:cNvPr id="95" name="Picture 94" descr="Argentina">
          <a:hlinkClick xmlns:r="http://schemas.openxmlformats.org/officeDocument/2006/relationships" r:id="rId3" tooltip="Argentina"/>
          <a:extLst>
            <a:ext uri="{FF2B5EF4-FFF2-40B4-BE49-F238E27FC236}">
              <a16:creationId xmlns:a16="http://schemas.microsoft.com/office/drawing/2014/main" id="{9B987494-7644-478C-9765-192F9E83F7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12979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0</xdr:col>
      <xdr:colOff>220980</xdr:colOff>
      <xdr:row>75</xdr:row>
      <xdr:rowOff>144780</xdr:rowOff>
    </xdr:to>
    <xdr:pic>
      <xdr:nvPicPr>
        <xdr:cNvPr id="96" name="Picture 95" descr="Peru">
          <a:hlinkClick xmlns:r="http://schemas.openxmlformats.org/officeDocument/2006/relationships" r:id="rId71" tooltip="Peru"/>
          <a:extLst>
            <a:ext uri="{FF2B5EF4-FFF2-40B4-BE49-F238E27FC236}">
              <a16:creationId xmlns:a16="http://schemas.microsoft.com/office/drawing/2014/main" id="{FF277027-1ABF-44EE-BD0C-86A478768134}"/>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21694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220980</xdr:colOff>
      <xdr:row>75</xdr:row>
      <xdr:rowOff>144780</xdr:rowOff>
    </xdr:to>
    <xdr:pic>
      <xdr:nvPicPr>
        <xdr:cNvPr id="97" name="Picture 96" descr="Turkey">
          <a:hlinkClick xmlns:r="http://schemas.openxmlformats.org/officeDocument/2006/relationships" r:id="rId73" tooltip="Turkey"/>
          <a:extLst>
            <a:ext uri="{FF2B5EF4-FFF2-40B4-BE49-F238E27FC236}">
              <a16:creationId xmlns:a16="http://schemas.microsoft.com/office/drawing/2014/main" id="{2F823434-73A5-4EB2-8570-82A2268592C6}"/>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21694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220980</xdr:colOff>
      <xdr:row>76</xdr:row>
      <xdr:rowOff>137160</xdr:rowOff>
    </xdr:to>
    <xdr:pic>
      <xdr:nvPicPr>
        <xdr:cNvPr id="98" name="Picture 97" descr="Argentina">
          <a:hlinkClick xmlns:r="http://schemas.openxmlformats.org/officeDocument/2006/relationships" r:id="rId3" tooltip="Argentina"/>
          <a:extLst>
            <a:ext uri="{FF2B5EF4-FFF2-40B4-BE49-F238E27FC236}">
              <a16:creationId xmlns:a16="http://schemas.microsoft.com/office/drawing/2014/main" id="{4A49B5EF-5EFF-4FB3-84B2-6D33F94D000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9608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220980</xdr:colOff>
      <xdr:row>76</xdr:row>
      <xdr:rowOff>137160</xdr:rowOff>
    </xdr:to>
    <xdr:pic>
      <xdr:nvPicPr>
        <xdr:cNvPr id="99" name="Picture 98" descr="Argentina">
          <a:hlinkClick xmlns:r="http://schemas.openxmlformats.org/officeDocument/2006/relationships" r:id="rId3" tooltip="Argentina"/>
          <a:extLst>
            <a:ext uri="{FF2B5EF4-FFF2-40B4-BE49-F238E27FC236}">
              <a16:creationId xmlns:a16="http://schemas.microsoft.com/office/drawing/2014/main" id="{647FDD7E-331B-4EA6-BC72-D205CBA9460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19608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220980</xdr:colOff>
      <xdr:row>77</xdr:row>
      <xdr:rowOff>144780</xdr:rowOff>
    </xdr:to>
    <xdr:pic>
      <xdr:nvPicPr>
        <xdr:cNvPr id="100" name="Picture 99" descr="Sierra Leone">
          <a:hlinkClick xmlns:r="http://schemas.openxmlformats.org/officeDocument/2006/relationships" r:id="rId75" tooltip="Sierra Leone"/>
          <a:extLst>
            <a:ext uri="{FF2B5EF4-FFF2-40B4-BE49-F238E27FC236}">
              <a16:creationId xmlns:a16="http://schemas.microsoft.com/office/drawing/2014/main" id="{126DE65F-8835-498E-9177-EFB0A9B66A7D}"/>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22227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0</xdr:rowOff>
    </xdr:from>
    <xdr:to>
      <xdr:col>1</xdr:col>
      <xdr:colOff>220980</xdr:colOff>
      <xdr:row>77</xdr:row>
      <xdr:rowOff>137160</xdr:rowOff>
    </xdr:to>
    <xdr:pic>
      <xdr:nvPicPr>
        <xdr:cNvPr id="101" name="Picture 100" descr="England">
          <a:hlinkClick xmlns:r="http://schemas.openxmlformats.org/officeDocument/2006/relationships" r:id="rId37" tooltip="England"/>
          <a:extLst>
            <a:ext uri="{FF2B5EF4-FFF2-40B4-BE49-F238E27FC236}">
              <a16:creationId xmlns:a16="http://schemas.microsoft.com/office/drawing/2014/main" id="{65EB246F-5088-4732-BC9F-C6A3B37EBC5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222275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220980</xdr:colOff>
      <xdr:row>78</xdr:row>
      <xdr:rowOff>144780</xdr:rowOff>
    </xdr:to>
    <xdr:pic>
      <xdr:nvPicPr>
        <xdr:cNvPr id="102" name="Picture 101" descr="Ghana">
          <a:hlinkClick xmlns:r="http://schemas.openxmlformats.org/officeDocument/2006/relationships" r:id="rId33" tooltip="Ghana"/>
          <a:extLst>
            <a:ext uri="{FF2B5EF4-FFF2-40B4-BE49-F238E27FC236}">
              <a16:creationId xmlns:a16="http://schemas.microsoft.com/office/drawing/2014/main" id="{A10C445A-E7A9-4B03-9875-63331FABEE98}"/>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22494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xdr:row>
      <xdr:rowOff>0</xdr:rowOff>
    </xdr:from>
    <xdr:to>
      <xdr:col>1</xdr:col>
      <xdr:colOff>220980</xdr:colOff>
      <xdr:row>78</xdr:row>
      <xdr:rowOff>144780</xdr:rowOff>
    </xdr:to>
    <xdr:pic>
      <xdr:nvPicPr>
        <xdr:cNvPr id="103" name="Picture 102" descr="Russia">
          <a:hlinkClick xmlns:r="http://schemas.openxmlformats.org/officeDocument/2006/relationships" r:id="rId13" tooltip="Russia"/>
          <a:extLst>
            <a:ext uri="{FF2B5EF4-FFF2-40B4-BE49-F238E27FC236}">
              <a16:creationId xmlns:a16="http://schemas.microsoft.com/office/drawing/2014/main" id="{C223B8AB-8F09-46AA-890C-E8ED950EBFA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22494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220980</xdr:colOff>
      <xdr:row>79</xdr:row>
      <xdr:rowOff>144780</xdr:rowOff>
    </xdr:to>
    <xdr:pic>
      <xdr:nvPicPr>
        <xdr:cNvPr id="104" name="Picture 103" descr="Portugal">
          <a:hlinkClick xmlns:r="http://schemas.openxmlformats.org/officeDocument/2006/relationships" r:id="rId77" tooltip="Portugal"/>
          <a:extLst>
            <a:ext uri="{FF2B5EF4-FFF2-40B4-BE49-F238E27FC236}">
              <a16:creationId xmlns:a16="http://schemas.microsoft.com/office/drawing/2014/main" id="{6E72BE11-DB5F-49B8-AC78-4A12BA41D21C}"/>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228904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xdr:row>
      <xdr:rowOff>0</xdr:rowOff>
    </xdr:from>
    <xdr:to>
      <xdr:col>1</xdr:col>
      <xdr:colOff>220980</xdr:colOff>
      <xdr:row>79</xdr:row>
      <xdr:rowOff>144780</xdr:rowOff>
    </xdr:to>
    <xdr:pic>
      <xdr:nvPicPr>
        <xdr:cNvPr id="105" name="Picture 104" descr="Portugal">
          <a:hlinkClick xmlns:r="http://schemas.openxmlformats.org/officeDocument/2006/relationships" r:id="rId77" tooltip="Portugal"/>
          <a:extLst>
            <a:ext uri="{FF2B5EF4-FFF2-40B4-BE49-F238E27FC236}">
              <a16:creationId xmlns:a16="http://schemas.microsoft.com/office/drawing/2014/main" id="{F59AA911-352C-46AA-9D65-DC7BBA3A61DE}"/>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228904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220980</xdr:colOff>
      <xdr:row>80</xdr:row>
      <xdr:rowOff>137160</xdr:rowOff>
    </xdr:to>
    <xdr:pic>
      <xdr:nvPicPr>
        <xdr:cNvPr id="106" name="Picture 105" descr="Argentina">
          <a:hlinkClick xmlns:r="http://schemas.openxmlformats.org/officeDocument/2006/relationships" r:id="rId3" tooltip="Argentina"/>
          <a:extLst>
            <a:ext uri="{FF2B5EF4-FFF2-40B4-BE49-F238E27FC236}">
              <a16:creationId xmlns:a16="http://schemas.microsoft.com/office/drawing/2014/main" id="{D50C8210-5B8F-4803-9E55-6A691DE71F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31571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1</xdr:col>
      <xdr:colOff>220980</xdr:colOff>
      <xdr:row>80</xdr:row>
      <xdr:rowOff>137160</xdr:rowOff>
    </xdr:to>
    <xdr:pic>
      <xdr:nvPicPr>
        <xdr:cNvPr id="107" name="Picture 106" descr="Argentina">
          <a:hlinkClick xmlns:r="http://schemas.openxmlformats.org/officeDocument/2006/relationships" r:id="rId3" tooltip="Argentina"/>
          <a:extLst>
            <a:ext uri="{FF2B5EF4-FFF2-40B4-BE49-F238E27FC236}">
              <a16:creationId xmlns:a16="http://schemas.microsoft.com/office/drawing/2014/main" id="{A20AE235-46BA-4FCD-8242-42D94337A26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31571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0</xdr:rowOff>
    </xdr:from>
    <xdr:to>
      <xdr:col>0</xdr:col>
      <xdr:colOff>220980</xdr:colOff>
      <xdr:row>81</xdr:row>
      <xdr:rowOff>114300</xdr:rowOff>
    </xdr:to>
    <xdr:pic>
      <xdr:nvPicPr>
        <xdr:cNvPr id="108" name="Picture 107" descr="United States">
          <a:hlinkClick xmlns:r="http://schemas.openxmlformats.org/officeDocument/2006/relationships" r:id="rId19" tooltip="United States"/>
          <a:extLst>
            <a:ext uri="{FF2B5EF4-FFF2-40B4-BE49-F238E27FC236}">
              <a16:creationId xmlns:a16="http://schemas.microsoft.com/office/drawing/2014/main" id="{4B18A1BF-0E36-4F79-9638-978ECB06537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234238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xdr:row>
      <xdr:rowOff>0</xdr:rowOff>
    </xdr:from>
    <xdr:to>
      <xdr:col>1</xdr:col>
      <xdr:colOff>220980</xdr:colOff>
      <xdr:row>81</xdr:row>
      <xdr:rowOff>114300</xdr:rowOff>
    </xdr:to>
    <xdr:pic>
      <xdr:nvPicPr>
        <xdr:cNvPr id="109" name="Picture 108" descr="United States">
          <a:hlinkClick xmlns:r="http://schemas.openxmlformats.org/officeDocument/2006/relationships" r:id="rId19" tooltip="United States"/>
          <a:extLst>
            <a:ext uri="{FF2B5EF4-FFF2-40B4-BE49-F238E27FC236}">
              <a16:creationId xmlns:a16="http://schemas.microsoft.com/office/drawing/2014/main" id="{0557D6F0-38CD-4720-9578-856EAD427C6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234238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0</xdr:col>
      <xdr:colOff>220980</xdr:colOff>
      <xdr:row>82</xdr:row>
      <xdr:rowOff>137160</xdr:rowOff>
    </xdr:to>
    <xdr:pic>
      <xdr:nvPicPr>
        <xdr:cNvPr id="110" name="Picture 109" descr="Costa Rica">
          <a:hlinkClick xmlns:r="http://schemas.openxmlformats.org/officeDocument/2006/relationships" r:id="rId57" tooltip="Costa Rica"/>
          <a:extLst>
            <a:ext uri="{FF2B5EF4-FFF2-40B4-BE49-F238E27FC236}">
              <a16:creationId xmlns:a16="http://schemas.microsoft.com/office/drawing/2014/main" id="{7DFAA684-1525-4B01-AD7D-AFD2B9FA8F28}"/>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236905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1</xdr:col>
      <xdr:colOff>220980</xdr:colOff>
      <xdr:row>82</xdr:row>
      <xdr:rowOff>137160</xdr:rowOff>
    </xdr:to>
    <xdr:pic>
      <xdr:nvPicPr>
        <xdr:cNvPr id="111" name="Picture 110" descr="Costa Rica">
          <a:hlinkClick xmlns:r="http://schemas.openxmlformats.org/officeDocument/2006/relationships" r:id="rId57" tooltip="Costa Rica"/>
          <a:extLst>
            <a:ext uri="{FF2B5EF4-FFF2-40B4-BE49-F238E27FC236}">
              <a16:creationId xmlns:a16="http://schemas.microsoft.com/office/drawing/2014/main" id="{02DC61E4-5889-479A-87BB-D59A176E588D}"/>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236905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xdr:row>
      <xdr:rowOff>0</xdr:rowOff>
    </xdr:from>
    <xdr:to>
      <xdr:col>0</xdr:col>
      <xdr:colOff>220980</xdr:colOff>
      <xdr:row>83</xdr:row>
      <xdr:rowOff>114300</xdr:rowOff>
    </xdr:to>
    <xdr:pic>
      <xdr:nvPicPr>
        <xdr:cNvPr id="112" name="Picture 111" descr="United States">
          <a:hlinkClick xmlns:r="http://schemas.openxmlformats.org/officeDocument/2006/relationships" r:id="rId19" tooltip="United States"/>
          <a:extLst>
            <a:ext uri="{FF2B5EF4-FFF2-40B4-BE49-F238E27FC236}">
              <a16:creationId xmlns:a16="http://schemas.microsoft.com/office/drawing/2014/main" id="{0D2DBBC3-E2EC-46F7-A2B1-50AF6531C70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23881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1</xdr:col>
      <xdr:colOff>220980</xdr:colOff>
      <xdr:row>83</xdr:row>
      <xdr:rowOff>114300</xdr:rowOff>
    </xdr:to>
    <xdr:pic>
      <xdr:nvPicPr>
        <xdr:cNvPr id="113" name="Picture 112" descr="United States">
          <a:hlinkClick xmlns:r="http://schemas.openxmlformats.org/officeDocument/2006/relationships" r:id="rId19" tooltip="United States"/>
          <a:extLst>
            <a:ext uri="{FF2B5EF4-FFF2-40B4-BE49-F238E27FC236}">
              <a16:creationId xmlns:a16="http://schemas.microsoft.com/office/drawing/2014/main" id="{173EAF35-2BD5-42F2-8E23-031C825BDD0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23881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220980</xdr:colOff>
      <xdr:row>84</xdr:row>
      <xdr:rowOff>137160</xdr:rowOff>
    </xdr:to>
    <xdr:pic>
      <xdr:nvPicPr>
        <xdr:cNvPr id="114" name="Picture 113" descr="Argentina">
          <a:hlinkClick xmlns:r="http://schemas.openxmlformats.org/officeDocument/2006/relationships" r:id="rId3" tooltip="Argentina"/>
          <a:extLst>
            <a:ext uri="{FF2B5EF4-FFF2-40B4-BE49-F238E27FC236}">
              <a16:creationId xmlns:a16="http://schemas.microsoft.com/office/drawing/2014/main" id="{48BEE482-40F7-4A7D-9AFD-981B7B392F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1477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220980</xdr:colOff>
      <xdr:row>84</xdr:row>
      <xdr:rowOff>121920</xdr:rowOff>
    </xdr:to>
    <xdr:pic>
      <xdr:nvPicPr>
        <xdr:cNvPr id="115" name="Picture 114" descr="Mexico">
          <a:hlinkClick xmlns:r="http://schemas.openxmlformats.org/officeDocument/2006/relationships" r:id="rId15" tooltip="Mexico"/>
          <a:extLst>
            <a:ext uri="{FF2B5EF4-FFF2-40B4-BE49-F238E27FC236}">
              <a16:creationId xmlns:a16="http://schemas.microsoft.com/office/drawing/2014/main" id="{D7D0BFED-BB01-442C-B29C-8C542B579C1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41477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213360</xdr:colOff>
      <xdr:row>89</xdr:row>
      <xdr:rowOff>144780</xdr:rowOff>
    </xdr:to>
    <xdr:pic>
      <xdr:nvPicPr>
        <xdr:cNvPr id="116" name="Picture 115" descr="Brazil">
          <a:hlinkClick xmlns:r="http://schemas.openxmlformats.org/officeDocument/2006/relationships" r:id="rId9" tooltip="Brazil"/>
          <a:extLst>
            <a:ext uri="{FF2B5EF4-FFF2-40B4-BE49-F238E27FC236}">
              <a16:creationId xmlns:a16="http://schemas.microsoft.com/office/drawing/2014/main" id="{C425AB78-E44B-44C0-B9FD-7604A40DBA6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560320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220980</xdr:colOff>
      <xdr:row>89</xdr:row>
      <xdr:rowOff>144780</xdr:rowOff>
    </xdr:to>
    <xdr:pic>
      <xdr:nvPicPr>
        <xdr:cNvPr id="117" name="Picture 116" descr="Saudi Arabia">
          <a:hlinkClick xmlns:r="http://schemas.openxmlformats.org/officeDocument/2006/relationships" r:id="rId79" tooltip="Saudi Arabia"/>
          <a:extLst>
            <a:ext uri="{FF2B5EF4-FFF2-40B4-BE49-F238E27FC236}">
              <a16:creationId xmlns:a16="http://schemas.microsoft.com/office/drawing/2014/main" id="{A7DEF271-9F7C-4BD9-8038-4A0363DD6EBF}"/>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609600" y="25603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220980</xdr:colOff>
      <xdr:row>90</xdr:row>
      <xdr:rowOff>144780</xdr:rowOff>
    </xdr:to>
    <xdr:pic>
      <xdr:nvPicPr>
        <xdr:cNvPr id="118" name="Picture 117" descr="Colombia">
          <a:hlinkClick xmlns:r="http://schemas.openxmlformats.org/officeDocument/2006/relationships" r:id="rId53" tooltip="Colombia"/>
          <a:extLst>
            <a:ext uri="{FF2B5EF4-FFF2-40B4-BE49-F238E27FC236}">
              <a16:creationId xmlns:a16="http://schemas.microsoft.com/office/drawing/2014/main" id="{4C1F23CC-1E6B-462D-AC44-7FA552FEA1E9}"/>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25793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213360</xdr:colOff>
      <xdr:row>90</xdr:row>
      <xdr:rowOff>144780</xdr:rowOff>
    </xdr:to>
    <xdr:pic>
      <xdr:nvPicPr>
        <xdr:cNvPr id="119" name="Picture 118" descr="Brazil">
          <a:hlinkClick xmlns:r="http://schemas.openxmlformats.org/officeDocument/2006/relationships" r:id="rId9" tooltip="Brazil"/>
          <a:extLst>
            <a:ext uri="{FF2B5EF4-FFF2-40B4-BE49-F238E27FC236}">
              <a16:creationId xmlns:a16="http://schemas.microsoft.com/office/drawing/2014/main" id="{8C8AD6F4-BF1D-433C-A91D-8A33AD2B82D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579370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220980</xdr:colOff>
      <xdr:row>91</xdr:row>
      <xdr:rowOff>144780</xdr:rowOff>
    </xdr:to>
    <xdr:pic>
      <xdr:nvPicPr>
        <xdr:cNvPr id="120" name="Picture 119" descr="Colombia">
          <a:hlinkClick xmlns:r="http://schemas.openxmlformats.org/officeDocument/2006/relationships" r:id="rId53" tooltip="Colombia"/>
          <a:extLst>
            <a:ext uri="{FF2B5EF4-FFF2-40B4-BE49-F238E27FC236}">
              <a16:creationId xmlns:a16="http://schemas.microsoft.com/office/drawing/2014/main" id="{5F0DF11D-5C12-4B4F-985F-E499D7CA5A39}"/>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26060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220980</xdr:colOff>
      <xdr:row>91</xdr:row>
      <xdr:rowOff>144780</xdr:rowOff>
    </xdr:to>
    <xdr:pic>
      <xdr:nvPicPr>
        <xdr:cNvPr id="121" name="Picture 120" descr="Colombia">
          <a:hlinkClick xmlns:r="http://schemas.openxmlformats.org/officeDocument/2006/relationships" r:id="rId53" tooltip="Colombia"/>
          <a:extLst>
            <a:ext uri="{FF2B5EF4-FFF2-40B4-BE49-F238E27FC236}">
              <a16:creationId xmlns:a16="http://schemas.microsoft.com/office/drawing/2014/main" id="{D9FCF96C-7697-4788-A977-80BD6113E578}"/>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26060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0</xdr:col>
      <xdr:colOff>220980</xdr:colOff>
      <xdr:row>92</xdr:row>
      <xdr:rowOff>114300</xdr:rowOff>
    </xdr:to>
    <xdr:pic>
      <xdr:nvPicPr>
        <xdr:cNvPr id="122" name="Picture 121" descr="Canada">
          <a:hlinkClick xmlns:r="http://schemas.openxmlformats.org/officeDocument/2006/relationships" r:id="rId31" tooltip="Canada"/>
          <a:extLst>
            <a:ext uri="{FF2B5EF4-FFF2-40B4-BE49-F238E27FC236}">
              <a16:creationId xmlns:a16="http://schemas.microsoft.com/office/drawing/2014/main" id="{D21C3F50-71ED-4B60-BDE9-DBA718BF291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263271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220980</xdr:colOff>
      <xdr:row>92</xdr:row>
      <xdr:rowOff>114300</xdr:rowOff>
    </xdr:to>
    <xdr:pic>
      <xdr:nvPicPr>
        <xdr:cNvPr id="123" name="Picture 122" descr="Canada">
          <a:hlinkClick xmlns:r="http://schemas.openxmlformats.org/officeDocument/2006/relationships" r:id="rId31" tooltip="Canada"/>
          <a:extLst>
            <a:ext uri="{FF2B5EF4-FFF2-40B4-BE49-F238E27FC236}">
              <a16:creationId xmlns:a16="http://schemas.microsoft.com/office/drawing/2014/main" id="{87EEFD75-BE03-4683-8C90-C359C1933E1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263271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0</xdr:rowOff>
    </xdr:from>
    <xdr:to>
      <xdr:col>0</xdr:col>
      <xdr:colOff>220980</xdr:colOff>
      <xdr:row>93</xdr:row>
      <xdr:rowOff>144780</xdr:rowOff>
    </xdr:to>
    <xdr:pic>
      <xdr:nvPicPr>
        <xdr:cNvPr id="124" name="Picture 123" descr="France">
          <a:hlinkClick xmlns:r="http://schemas.openxmlformats.org/officeDocument/2006/relationships" r:id="rId11" tooltip="France"/>
          <a:extLst>
            <a:ext uri="{FF2B5EF4-FFF2-40B4-BE49-F238E27FC236}">
              <a16:creationId xmlns:a16="http://schemas.microsoft.com/office/drawing/2014/main" id="{37EE8349-9DA0-4ABD-859D-C5025DA4F6B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6593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220980</xdr:colOff>
      <xdr:row>93</xdr:row>
      <xdr:rowOff>114300</xdr:rowOff>
    </xdr:to>
    <xdr:pic>
      <xdr:nvPicPr>
        <xdr:cNvPr id="125" name="Picture 124" descr="Canada">
          <a:hlinkClick xmlns:r="http://schemas.openxmlformats.org/officeDocument/2006/relationships" r:id="rId31" tooltip="Canada"/>
          <a:extLst>
            <a:ext uri="{FF2B5EF4-FFF2-40B4-BE49-F238E27FC236}">
              <a16:creationId xmlns:a16="http://schemas.microsoft.com/office/drawing/2014/main" id="{76E3F5DB-B419-4DFF-9220-1C3A0EDB789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265938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220980</xdr:colOff>
      <xdr:row>94</xdr:row>
      <xdr:rowOff>137160</xdr:rowOff>
    </xdr:to>
    <xdr:pic>
      <xdr:nvPicPr>
        <xdr:cNvPr id="126" name="Picture 125" descr="Argentina">
          <a:hlinkClick xmlns:r="http://schemas.openxmlformats.org/officeDocument/2006/relationships" r:id="rId3" tooltip="Argentina"/>
          <a:extLst>
            <a:ext uri="{FF2B5EF4-FFF2-40B4-BE49-F238E27FC236}">
              <a16:creationId xmlns:a16="http://schemas.microsoft.com/office/drawing/2014/main" id="{ACCF2A83-A4F8-4E59-B494-048E4FC14EC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6784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220980</xdr:colOff>
      <xdr:row>94</xdr:row>
      <xdr:rowOff>137160</xdr:rowOff>
    </xdr:to>
    <xdr:pic>
      <xdr:nvPicPr>
        <xdr:cNvPr id="127" name="Picture 126" descr="Argentina">
          <a:hlinkClick xmlns:r="http://schemas.openxmlformats.org/officeDocument/2006/relationships" r:id="rId3" tooltip="Argentina"/>
          <a:extLst>
            <a:ext uri="{FF2B5EF4-FFF2-40B4-BE49-F238E27FC236}">
              <a16:creationId xmlns:a16="http://schemas.microsoft.com/office/drawing/2014/main" id="{AF2A1D19-57C2-4FE7-AE9E-A7177D4625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6784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220980</xdr:colOff>
      <xdr:row>95</xdr:row>
      <xdr:rowOff>144780</xdr:rowOff>
    </xdr:to>
    <xdr:pic>
      <xdr:nvPicPr>
        <xdr:cNvPr id="128" name="Picture 127" descr="Colombia">
          <a:hlinkClick xmlns:r="http://schemas.openxmlformats.org/officeDocument/2006/relationships" r:id="rId53" tooltip="Colombia"/>
          <a:extLst>
            <a:ext uri="{FF2B5EF4-FFF2-40B4-BE49-F238E27FC236}">
              <a16:creationId xmlns:a16="http://schemas.microsoft.com/office/drawing/2014/main" id="{ABA55700-91A7-4B24-BC6F-929691A9BF5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26974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220980</xdr:colOff>
      <xdr:row>95</xdr:row>
      <xdr:rowOff>144780</xdr:rowOff>
    </xdr:to>
    <xdr:pic>
      <xdr:nvPicPr>
        <xdr:cNvPr id="129" name="Picture 128" descr="Ukraine">
          <a:hlinkClick xmlns:r="http://schemas.openxmlformats.org/officeDocument/2006/relationships" r:id="rId21" tooltip="Ukraine"/>
          <a:extLst>
            <a:ext uri="{FF2B5EF4-FFF2-40B4-BE49-F238E27FC236}">
              <a16:creationId xmlns:a16="http://schemas.microsoft.com/office/drawing/2014/main" id="{95B9FD22-785C-46C8-B432-009BB27FCD6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26974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220980</xdr:colOff>
      <xdr:row>96</xdr:row>
      <xdr:rowOff>144780</xdr:rowOff>
    </xdr:to>
    <xdr:pic>
      <xdr:nvPicPr>
        <xdr:cNvPr id="130" name="Picture 129" descr="Uruguay">
          <a:hlinkClick xmlns:r="http://schemas.openxmlformats.org/officeDocument/2006/relationships" r:id="rId23" tooltip="Uruguay"/>
          <a:extLst>
            <a:ext uri="{FF2B5EF4-FFF2-40B4-BE49-F238E27FC236}">
              <a16:creationId xmlns:a16="http://schemas.microsoft.com/office/drawing/2014/main" id="{957C084A-C6C8-4108-B6A5-20023D0C247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27241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1</xdr:col>
      <xdr:colOff>220980</xdr:colOff>
      <xdr:row>96</xdr:row>
      <xdr:rowOff>144780</xdr:rowOff>
    </xdr:to>
    <xdr:pic>
      <xdr:nvPicPr>
        <xdr:cNvPr id="131" name="Picture 130" descr="Netherlands">
          <a:hlinkClick xmlns:r="http://schemas.openxmlformats.org/officeDocument/2006/relationships" r:id="rId25" tooltip="Netherlands"/>
          <a:extLst>
            <a:ext uri="{FF2B5EF4-FFF2-40B4-BE49-F238E27FC236}">
              <a16:creationId xmlns:a16="http://schemas.microsoft.com/office/drawing/2014/main" id="{AF35EA6D-3256-475F-817F-FDE3D190B886}"/>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272415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220980</xdr:colOff>
      <xdr:row>97</xdr:row>
      <xdr:rowOff>144780</xdr:rowOff>
    </xdr:to>
    <xdr:pic>
      <xdr:nvPicPr>
        <xdr:cNvPr id="132" name="Picture 131" descr="Ecuador">
          <a:hlinkClick xmlns:r="http://schemas.openxmlformats.org/officeDocument/2006/relationships" r:id="rId29" tooltip="Ecuador"/>
          <a:extLst>
            <a:ext uri="{FF2B5EF4-FFF2-40B4-BE49-F238E27FC236}">
              <a16:creationId xmlns:a16="http://schemas.microsoft.com/office/drawing/2014/main" id="{526FC3E6-0316-4EE6-A203-43A2593BC29A}"/>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27508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220980</xdr:colOff>
      <xdr:row>97</xdr:row>
      <xdr:rowOff>137160</xdr:rowOff>
    </xdr:to>
    <xdr:pic>
      <xdr:nvPicPr>
        <xdr:cNvPr id="133" name="Picture 132" descr="Germany">
          <a:hlinkClick xmlns:r="http://schemas.openxmlformats.org/officeDocument/2006/relationships" r:id="rId45" tooltip="Germany"/>
          <a:extLst>
            <a:ext uri="{FF2B5EF4-FFF2-40B4-BE49-F238E27FC236}">
              <a16:creationId xmlns:a16="http://schemas.microsoft.com/office/drawing/2014/main" id="{36D9DBB4-E73C-48B6-B6C8-D5B9A122BB7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275082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220980</xdr:colOff>
      <xdr:row>98</xdr:row>
      <xdr:rowOff>144780</xdr:rowOff>
    </xdr:to>
    <xdr:pic>
      <xdr:nvPicPr>
        <xdr:cNvPr id="134" name="Picture 133" descr="Ecuador">
          <a:hlinkClick xmlns:r="http://schemas.openxmlformats.org/officeDocument/2006/relationships" r:id="rId29" tooltip="Ecuador"/>
          <a:extLst>
            <a:ext uri="{FF2B5EF4-FFF2-40B4-BE49-F238E27FC236}">
              <a16:creationId xmlns:a16="http://schemas.microsoft.com/office/drawing/2014/main" id="{D25A406D-7494-475B-B888-8722FF37966B}"/>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27774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220980</xdr:colOff>
      <xdr:row>98</xdr:row>
      <xdr:rowOff>144780</xdr:rowOff>
    </xdr:to>
    <xdr:pic>
      <xdr:nvPicPr>
        <xdr:cNvPr id="135" name="Picture 134" descr="Ecuador">
          <a:hlinkClick xmlns:r="http://schemas.openxmlformats.org/officeDocument/2006/relationships" r:id="rId29" tooltip="Ecuador"/>
          <a:extLst>
            <a:ext uri="{FF2B5EF4-FFF2-40B4-BE49-F238E27FC236}">
              <a16:creationId xmlns:a16="http://schemas.microsoft.com/office/drawing/2014/main" id="{C63D019D-6E8D-4C95-B2EC-C2BB6888EE9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27774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0</xdr:rowOff>
    </xdr:from>
    <xdr:to>
      <xdr:col>0</xdr:col>
      <xdr:colOff>220980</xdr:colOff>
      <xdr:row>99</xdr:row>
      <xdr:rowOff>121920</xdr:rowOff>
    </xdr:to>
    <xdr:pic>
      <xdr:nvPicPr>
        <xdr:cNvPr id="136" name="Picture 135" descr="Paraguay">
          <a:hlinkClick xmlns:r="http://schemas.openxmlformats.org/officeDocument/2006/relationships" r:id="rId1" tooltip="Paraguay"/>
          <a:extLst>
            <a:ext uri="{FF2B5EF4-FFF2-40B4-BE49-F238E27FC236}">
              <a16:creationId xmlns:a16="http://schemas.microsoft.com/office/drawing/2014/main" id="{DCFCC2F8-C6DD-486B-9FE9-093065F869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0416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220980</xdr:colOff>
      <xdr:row>99</xdr:row>
      <xdr:rowOff>121920</xdr:rowOff>
    </xdr:to>
    <xdr:pic>
      <xdr:nvPicPr>
        <xdr:cNvPr id="137" name="Picture 136" descr="Paraguay">
          <a:hlinkClick xmlns:r="http://schemas.openxmlformats.org/officeDocument/2006/relationships" r:id="rId1" tooltip="Paraguay"/>
          <a:extLst>
            <a:ext uri="{FF2B5EF4-FFF2-40B4-BE49-F238E27FC236}">
              <a16:creationId xmlns:a16="http://schemas.microsoft.com/office/drawing/2014/main" id="{AB5215C8-C653-4DF4-B3CD-B79C78B902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0416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0</xdr:col>
      <xdr:colOff>220980</xdr:colOff>
      <xdr:row>100</xdr:row>
      <xdr:rowOff>144780</xdr:rowOff>
    </xdr:to>
    <xdr:pic>
      <xdr:nvPicPr>
        <xdr:cNvPr id="138" name="Picture 137" descr="Colombia">
          <a:hlinkClick xmlns:r="http://schemas.openxmlformats.org/officeDocument/2006/relationships" r:id="rId53" tooltip="Colombia"/>
          <a:extLst>
            <a:ext uri="{FF2B5EF4-FFF2-40B4-BE49-F238E27FC236}">
              <a16:creationId xmlns:a16="http://schemas.microsoft.com/office/drawing/2014/main" id="{D491196C-25A9-4E39-8DC3-860C5FC625F8}"/>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28308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220980</xdr:colOff>
      <xdr:row>100</xdr:row>
      <xdr:rowOff>144780</xdr:rowOff>
    </xdr:to>
    <xdr:pic>
      <xdr:nvPicPr>
        <xdr:cNvPr id="139" name="Picture 138" descr="Colombia">
          <a:hlinkClick xmlns:r="http://schemas.openxmlformats.org/officeDocument/2006/relationships" r:id="rId53" tooltip="Colombia"/>
          <a:extLst>
            <a:ext uri="{FF2B5EF4-FFF2-40B4-BE49-F238E27FC236}">
              <a16:creationId xmlns:a16="http://schemas.microsoft.com/office/drawing/2014/main" id="{D1539801-BC39-445F-B664-1DC8E78494B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28308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220980</xdr:colOff>
      <xdr:row>101</xdr:row>
      <xdr:rowOff>114300</xdr:rowOff>
    </xdr:to>
    <xdr:pic>
      <xdr:nvPicPr>
        <xdr:cNvPr id="140" name="Picture 139" descr="Honduras">
          <a:hlinkClick xmlns:r="http://schemas.openxmlformats.org/officeDocument/2006/relationships" r:id="rId81" tooltip="Honduras"/>
          <a:extLst>
            <a:ext uri="{FF2B5EF4-FFF2-40B4-BE49-F238E27FC236}">
              <a16:creationId xmlns:a16="http://schemas.microsoft.com/office/drawing/2014/main" id="{17FD8D9F-81B3-4224-A363-B1A9F466A610}"/>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285750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220980</xdr:colOff>
      <xdr:row>101</xdr:row>
      <xdr:rowOff>144780</xdr:rowOff>
    </xdr:to>
    <xdr:pic>
      <xdr:nvPicPr>
        <xdr:cNvPr id="141" name="Picture 140" descr="Spain">
          <a:hlinkClick xmlns:r="http://schemas.openxmlformats.org/officeDocument/2006/relationships" r:id="rId49" tooltip="Spain"/>
          <a:extLst>
            <a:ext uri="{FF2B5EF4-FFF2-40B4-BE49-F238E27FC236}">
              <a16:creationId xmlns:a16="http://schemas.microsoft.com/office/drawing/2014/main" id="{2D816FF1-8DB5-44AA-8110-96536C32A66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28575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0</xdr:col>
      <xdr:colOff>220980</xdr:colOff>
      <xdr:row>102</xdr:row>
      <xdr:rowOff>144780</xdr:rowOff>
    </xdr:to>
    <xdr:pic>
      <xdr:nvPicPr>
        <xdr:cNvPr id="142" name="Picture 141" descr="Chile">
          <a:hlinkClick xmlns:r="http://schemas.openxmlformats.org/officeDocument/2006/relationships" r:id="rId83" tooltip="Chile"/>
          <a:extLst>
            <a:ext uri="{FF2B5EF4-FFF2-40B4-BE49-F238E27FC236}">
              <a16:creationId xmlns:a16="http://schemas.microsoft.com/office/drawing/2014/main" id="{70D48B02-50A5-4E57-BFEA-3E6C5EB3028A}"/>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28841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220980</xdr:colOff>
      <xdr:row>102</xdr:row>
      <xdr:rowOff>144780</xdr:rowOff>
    </xdr:to>
    <xdr:pic>
      <xdr:nvPicPr>
        <xdr:cNvPr id="143" name="Picture 142" descr="Chile">
          <a:hlinkClick xmlns:r="http://schemas.openxmlformats.org/officeDocument/2006/relationships" r:id="rId83" tooltip="Chile"/>
          <a:extLst>
            <a:ext uri="{FF2B5EF4-FFF2-40B4-BE49-F238E27FC236}">
              <a16:creationId xmlns:a16="http://schemas.microsoft.com/office/drawing/2014/main" id="{3D6F1E6D-7207-4C23-AC53-7222546E3439}"/>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28841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220980</xdr:colOff>
      <xdr:row>103</xdr:row>
      <xdr:rowOff>137160</xdr:rowOff>
    </xdr:to>
    <xdr:pic>
      <xdr:nvPicPr>
        <xdr:cNvPr id="144" name="Picture 143" descr="Argentina">
          <a:hlinkClick xmlns:r="http://schemas.openxmlformats.org/officeDocument/2006/relationships" r:id="rId3" tooltip="Argentina"/>
          <a:extLst>
            <a:ext uri="{FF2B5EF4-FFF2-40B4-BE49-F238E27FC236}">
              <a16:creationId xmlns:a16="http://schemas.microsoft.com/office/drawing/2014/main" id="{AE7BF23E-380E-4DCB-8BDB-321FDC713E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91084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220980</xdr:colOff>
      <xdr:row>103</xdr:row>
      <xdr:rowOff>121920</xdr:rowOff>
    </xdr:to>
    <xdr:pic>
      <xdr:nvPicPr>
        <xdr:cNvPr id="145" name="Picture 144" descr="Mexico">
          <a:hlinkClick xmlns:r="http://schemas.openxmlformats.org/officeDocument/2006/relationships" r:id="rId15" tooltip="Mexico"/>
          <a:extLst>
            <a:ext uri="{FF2B5EF4-FFF2-40B4-BE49-F238E27FC236}">
              <a16:creationId xmlns:a16="http://schemas.microsoft.com/office/drawing/2014/main" id="{26A18EB5-1805-44A0-9FD3-AE04C47ABDD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91084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213360</xdr:colOff>
      <xdr:row>108</xdr:row>
      <xdr:rowOff>144780</xdr:rowOff>
    </xdr:to>
    <xdr:pic>
      <xdr:nvPicPr>
        <xdr:cNvPr id="146" name="Picture 145" descr="Brazil">
          <a:hlinkClick xmlns:r="http://schemas.openxmlformats.org/officeDocument/2006/relationships" r:id="rId9" tooltip="Brazil"/>
          <a:extLst>
            <a:ext uri="{FF2B5EF4-FFF2-40B4-BE49-F238E27FC236}">
              <a16:creationId xmlns:a16="http://schemas.microsoft.com/office/drawing/2014/main" id="{36E19735-A404-4A96-BD48-6EAA171111D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05638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xdr:col>
      <xdr:colOff>220980</xdr:colOff>
      <xdr:row>108</xdr:row>
      <xdr:rowOff>114300</xdr:rowOff>
    </xdr:to>
    <xdr:pic>
      <xdr:nvPicPr>
        <xdr:cNvPr id="147" name="Picture 146" descr="Honduras">
          <a:hlinkClick xmlns:r="http://schemas.openxmlformats.org/officeDocument/2006/relationships" r:id="rId81" tooltip="Honduras"/>
          <a:extLst>
            <a:ext uri="{FF2B5EF4-FFF2-40B4-BE49-F238E27FC236}">
              <a16:creationId xmlns:a16="http://schemas.microsoft.com/office/drawing/2014/main" id="{7482FEA7-2894-421D-9331-0502443FF9E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30563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220980</xdr:colOff>
      <xdr:row>109</xdr:row>
      <xdr:rowOff>137160</xdr:rowOff>
    </xdr:to>
    <xdr:pic>
      <xdr:nvPicPr>
        <xdr:cNvPr id="148" name="Picture 147" descr="Argentina">
          <a:hlinkClick xmlns:r="http://schemas.openxmlformats.org/officeDocument/2006/relationships" r:id="rId3" tooltip="Argentina"/>
          <a:extLst>
            <a:ext uri="{FF2B5EF4-FFF2-40B4-BE49-F238E27FC236}">
              <a16:creationId xmlns:a16="http://schemas.microsoft.com/office/drawing/2014/main" id="{3FEFBA1D-3216-44CA-9A42-4887988D9A2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08305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1</xdr:col>
      <xdr:colOff>220980</xdr:colOff>
      <xdr:row>109</xdr:row>
      <xdr:rowOff>144780</xdr:rowOff>
    </xdr:to>
    <xdr:pic>
      <xdr:nvPicPr>
        <xdr:cNvPr id="149" name="Picture 148" descr="France">
          <a:hlinkClick xmlns:r="http://schemas.openxmlformats.org/officeDocument/2006/relationships" r:id="rId11" tooltip="France"/>
          <a:extLst>
            <a:ext uri="{FF2B5EF4-FFF2-40B4-BE49-F238E27FC236}">
              <a16:creationId xmlns:a16="http://schemas.microsoft.com/office/drawing/2014/main" id="{B1215063-2AD8-4096-8EC4-624D163679A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308305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220980</xdr:colOff>
      <xdr:row>110</xdr:row>
      <xdr:rowOff>114300</xdr:rowOff>
    </xdr:to>
    <xdr:pic>
      <xdr:nvPicPr>
        <xdr:cNvPr id="150" name="Picture 149" descr="Montenegro">
          <a:hlinkClick xmlns:r="http://schemas.openxmlformats.org/officeDocument/2006/relationships" r:id="rId85" tooltip="Montenegro"/>
          <a:extLst>
            <a:ext uri="{FF2B5EF4-FFF2-40B4-BE49-F238E27FC236}">
              <a16:creationId xmlns:a16="http://schemas.microsoft.com/office/drawing/2014/main" id="{2C655460-5E63-41A8-85A0-6BF20C71D53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310972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1</xdr:col>
      <xdr:colOff>220980</xdr:colOff>
      <xdr:row>110</xdr:row>
      <xdr:rowOff>144780</xdr:rowOff>
    </xdr:to>
    <xdr:pic>
      <xdr:nvPicPr>
        <xdr:cNvPr id="151" name="Picture 150" descr="Austria">
          <a:hlinkClick xmlns:r="http://schemas.openxmlformats.org/officeDocument/2006/relationships" r:id="rId87" tooltip="Austria"/>
          <a:extLst>
            <a:ext uri="{FF2B5EF4-FFF2-40B4-BE49-F238E27FC236}">
              <a16:creationId xmlns:a16="http://schemas.microsoft.com/office/drawing/2014/main" id="{7129C41A-6101-426D-9F19-1653A297EC1E}"/>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31097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220980</xdr:colOff>
      <xdr:row>111</xdr:row>
      <xdr:rowOff>114300</xdr:rowOff>
    </xdr:to>
    <xdr:pic>
      <xdr:nvPicPr>
        <xdr:cNvPr id="152" name="Picture 151" descr="Canada">
          <a:hlinkClick xmlns:r="http://schemas.openxmlformats.org/officeDocument/2006/relationships" r:id="rId31" tooltip="Canada"/>
          <a:extLst>
            <a:ext uri="{FF2B5EF4-FFF2-40B4-BE49-F238E27FC236}">
              <a16:creationId xmlns:a16="http://schemas.microsoft.com/office/drawing/2014/main" id="{F14812EF-890B-4BED-98A9-5B24E320FD4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313639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111</xdr:row>
      <xdr:rowOff>0</xdr:rowOff>
    </xdr:from>
    <xdr:to>
      <xdr:col>1</xdr:col>
      <xdr:colOff>220980</xdr:colOff>
      <xdr:row>111</xdr:row>
      <xdr:rowOff>114300</xdr:rowOff>
    </xdr:to>
    <xdr:pic>
      <xdr:nvPicPr>
        <xdr:cNvPr id="153" name="Picture 152" descr="United States">
          <a:hlinkClick xmlns:r="http://schemas.openxmlformats.org/officeDocument/2006/relationships" r:id="rId19" tooltip="United States"/>
          <a:extLst>
            <a:ext uri="{FF2B5EF4-FFF2-40B4-BE49-F238E27FC236}">
              <a16:creationId xmlns:a16="http://schemas.microsoft.com/office/drawing/2014/main" id="{86D7DD69-DA92-4928-BAB0-B83EBDDCDDE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313639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0</xdr:col>
      <xdr:colOff>198120</xdr:colOff>
      <xdr:row>112</xdr:row>
      <xdr:rowOff>144780</xdr:rowOff>
    </xdr:to>
    <xdr:pic>
      <xdr:nvPicPr>
        <xdr:cNvPr id="154" name="Picture 153" descr="Albania">
          <a:hlinkClick xmlns:r="http://schemas.openxmlformats.org/officeDocument/2006/relationships" r:id="rId65" tooltip="Albania"/>
          <a:extLst>
            <a:ext uri="{FF2B5EF4-FFF2-40B4-BE49-F238E27FC236}">
              <a16:creationId xmlns:a16="http://schemas.microsoft.com/office/drawing/2014/main" id="{5C38A97C-06D2-47C6-8A3C-1E257A2D5F04}"/>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3163062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220980</xdr:colOff>
      <xdr:row>112</xdr:row>
      <xdr:rowOff>144780</xdr:rowOff>
    </xdr:to>
    <xdr:pic>
      <xdr:nvPicPr>
        <xdr:cNvPr id="155" name="Picture 154" descr="Austria">
          <a:hlinkClick xmlns:r="http://schemas.openxmlformats.org/officeDocument/2006/relationships" r:id="rId87" tooltip="Austria"/>
          <a:extLst>
            <a:ext uri="{FF2B5EF4-FFF2-40B4-BE49-F238E27FC236}">
              <a16:creationId xmlns:a16="http://schemas.microsoft.com/office/drawing/2014/main" id="{6A312F95-04C5-4E2A-81C4-EF89157574F7}"/>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31630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213360</xdr:colOff>
      <xdr:row>113</xdr:row>
      <xdr:rowOff>144780</xdr:rowOff>
    </xdr:to>
    <xdr:pic>
      <xdr:nvPicPr>
        <xdr:cNvPr id="156" name="Picture 155" descr="Brazil">
          <a:hlinkClick xmlns:r="http://schemas.openxmlformats.org/officeDocument/2006/relationships" r:id="rId9" tooltip="Brazil"/>
          <a:extLst>
            <a:ext uri="{FF2B5EF4-FFF2-40B4-BE49-F238E27FC236}">
              <a16:creationId xmlns:a16="http://schemas.microsoft.com/office/drawing/2014/main" id="{082B2DDD-D68A-4F4C-9497-D5F5A94CD29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18973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213360</xdr:colOff>
      <xdr:row>113</xdr:row>
      <xdr:rowOff>144780</xdr:rowOff>
    </xdr:to>
    <xdr:pic>
      <xdr:nvPicPr>
        <xdr:cNvPr id="157" name="Picture 156" descr="Brazil">
          <a:hlinkClick xmlns:r="http://schemas.openxmlformats.org/officeDocument/2006/relationships" r:id="rId9" tooltip="Brazil"/>
          <a:extLst>
            <a:ext uri="{FF2B5EF4-FFF2-40B4-BE49-F238E27FC236}">
              <a16:creationId xmlns:a16="http://schemas.microsoft.com/office/drawing/2014/main" id="{3DFFBA8A-20A0-456B-B2C4-922EF85F3A9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318973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220980</xdr:colOff>
      <xdr:row>114</xdr:row>
      <xdr:rowOff>114300</xdr:rowOff>
    </xdr:to>
    <xdr:pic>
      <xdr:nvPicPr>
        <xdr:cNvPr id="158" name="Picture 157" descr="United States">
          <a:hlinkClick xmlns:r="http://schemas.openxmlformats.org/officeDocument/2006/relationships" r:id="rId19" tooltip="United States"/>
          <a:extLst>
            <a:ext uri="{FF2B5EF4-FFF2-40B4-BE49-F238E27FC236}">
              <a16:creationId xmlns:a16="http://schemas.microsoft.com/office/drawing/2014/main" id="{6EFB8701-D188-4E04-BB0B-0F6EF2F0018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2087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1</xdr:col>
      <xdr:colOff>220980</xdr:colOff>
      <xdr:row>114</xdr:row>
      <xdr:rowOff>114300</xdr:rowOff>
    </xdr:to>
    <xdr:pic>
      <xdr:nvPicPr>
        <xdr:cNvPr id="159" name="Picture 158" descr="United States">
          <a:hlinkClick xmlns:r="http://schemas.openxmlformats.org/officeDocument/2006/relationships" r:id="rId19" tooltip="United States"/>
          <a:extLst>
            <a:ext uri="{FF2B5EF4-FFF2-40B4-BE49-F238E27FC236}">
              <a16:creationId xmlns:a16="http://schemas.microsoft.com/office/drawing/2014/main" id="{2B949D99-5CCD-48C8-BEDD-19D9B0B9DEE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32087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0</xdr:col>
      <xdr:colOff>220980</xdr:colOff>
      <xdr:row>115</xdr:row>
      <xdr:rowOff>137160</xdr:rowOff>
    </xdr:to>
    <xdr:pic>
      <xdr:nvPicPr>
        <xdr:cNvPr id="160" name="Picture 159" descr="Argentina">
          <a:hlinkClick xmlns:r="http://schemas.openxmlformats.org/officeDocument/2006/relationships" r:id="rId3" tooltip="Argentina"/>
          <a:extLst>
            <a:ext uri="{FF2B5EF4-FFF2-40B4-BE49-F238E27FC236}">
              <a16:creationId xmlns:a16="http://schemas.microsoft.com/office/drawing/2014/main" id="{04669116-5D98-4838-97F4-834A90AB49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24840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115</xdr:row>
      <xdr:rowOff>0</xdr:rowOff>
    </xdr:from>
    <xdr:to>
      <xdr:col>1</xdr:col>
      <xdr:colOff>220980</xdr:colOff>
      <xdr:row>115</xdr:row>
      <xdr:rowOff>114300</xdr:rowOff>
    </xdr:to>
    <xdr:pic>
      <xdr:nvPicPr>
        <xdr:cNvPr id="161" name="Picture 160" descr="United States">
          <a:hlinkClick xmlns:r="http://schemas.openxmlformats.org/officeDocument/2006/relationships" r:id="rId19" tooltip="United States"/>
          <a:extLst>
            <a:ext uri="{FF2B5EF4-FFF2-40B4-BE49-F238E27FC236}">
              <a16:creationId xmlns:a16="http://schemas.microsoft.com/office/drawing/2014/main" id="{42ABD58E-0537-478F-B44D-38B772ED1E3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324840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220980</xdr:colOff>
      <xdr:row>116</xdr:row>
      <xdr:rowOff>114300</xdr:rowOff>
    </xdr:to>
    <xdr:pic>
      <xdr:nvPicPr>
        <xdr:cNvPr id="162" name="Picture 161" descr="United States">
          <a:hlinkClick xmlns:r="http://schemas.openxmlformats.org/officeDocument/2006/relationships" r:id="rId19" tooltip="United States"/>
          <a:extLst>
            <a:ext uri="{FF2B5EF4-FFF2-40B4-BE49-F238E27FC236}">
              <a16:creationId xmlns:a16="http://schemas.microsoft.com/office/drawing/2014/main" id="{0E609741-09DB-4D7C-94B6-CE8CCE43F9F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27507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116</xdr:row>
      <xdr:rowOff>0</xdr:rowOff>
    </xdr:from>
    <xdr:to>
      <xdr:col>1</xdr:col>
      <xdr:colOff>220980</xdr:colOff>
      <xdr:row>116</xdr:row>
      <xdr:rowOff>121920</xdr:rowOff>
    </xdr:to>
    <xdr:pic>
      <xdr:nvPicPr>
        <xdr:cNvPr id="163" name="Picture 162" descr="Mexico">
          <a:hlinkClick xmlns:r="http://schemas.openxmlformats.org/officeDocument/2006/relationships" r:id="rId15" tooltip="Mexico"/>
          <a:extLst>
            <a:ext uri="{FF2B5EF4-FFF2-40B4-BE49-F238E27FC236}">
              <a16:creationId xmlns:a16="http://schemas.microsoft.com/office/drawing/2014/main" id="{7E08FC18-4210-436D-96D9-7D073248A77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275076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xdr:row>
      <xdr:rowOff>0</xdr:rowOff>
    </xdr:from>
    <xdr:to>
      <xdr:col>0</xdr:col>
      <xdr:colOff>220980</xdr:colOff>
      <xdr:row>117</xdr:row>
      <xdr:rowOff>137160</xdr:rowOff>
    </xdr:to>
    <xdr:pic>
      <xdr:nvPicPr>
        <xdr:cNvPr id="164" name="Picture 163" descr="England">
          <a:hlinkClick xmlns:r="http://schemas.openxmlformats.org/officeDocument/2006/relationships" r:id="rId37" tooltip="England"/>
          <a:extLst>
            <a:ext uri="{FF2B5EF4-FFF2-40B4-BE49-F238E27FC236}">
              <a16:creationId xmlns:a16="http://schemas.microsoft.com/office/drawing/2014/main" id="{C0C864BA-46BD-4D95-AA42-DF657ECFF4A8}"/>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330174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xdr:col>
      <xdr:colOff>220980</xdr:colOff>
      <xdr:row>117</xdr:row>
      <xdr:rowOff>137160</xdr:rowOff>
    </xdr:to>
    <xdr:pic>
      <xdr:nvPicPr>
        <xdr:cNvPr id="165" name="Picture 164" descr="England">
          <a:hlinkClick xmlns:r="http://schemas.openxmlformats.org/officeDocument/2006/relationships" r:id="rId37" tooltip="England"/>
          <a:extLst>
            <a:ext uri="{FF2B5EF4-FFF2-40B4-BE49-F238E27FC236}">
              <a16:creationId xmlns:a16="http://schemas.microsoft.com/office/drawing/2014/main" id="{6421710E-0D06-4A55-AE9E-BB1CCED627CF}"/>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330174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xdr:row>
      <xdr:rowOff>0</xdr:rowOff>
    </xdr:from>
    <xdr:to>
      <xdr:col>0</xdr:col>
      <xdr:colOff>220980</xdr:colOff>
      <xdr:row>118</xdr:row>
      <xdr:rowOff>137160</xdr:rowOff>
    </xdr:to>
    <xdr:pic>
      <xdr:nvPicPr>
        <xdr:cNvPr id="166" name="Picture 165" descr="Argentina">
          <a:hlinkClick xmlns:r="http://schemas.openxmlformats.org/officeDocument/2006/relationships" r:id="rId3" tooltip="Argentina"/>
          <a:extLst>
            <a:ext uri="{FF2B5EF4-FFF2-40B4-BE49-F238E27FC236}">
              <a16:creationId xmlns:a16="http://schemas.microsoft.com/office/drawing/2014/main" id="{C8678D91-2B85-49EC-B6C8-4CF3EC0705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32841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1</xdr:col>
      <xdr:colOff>220980</xdr:colOff>
      <xdr:row>118</xdr:row>
      <xdr:rowOff>137160</xdr:rowOff>
    </xdr:to>
    <xdr:pic>
      <xdr:nvPicPr>
        <xdr:cNvPr id="167" name="Picture 166" descr="Argentina">
          <a:hlinkClick xmlns:r="http://schemas.openxmlformats.org/officeDocument/2006/relationships" r:id="rId3" tooltip="Argentina"/>
          <a:extLst>
            <a:ext uri="{FF2B5EF4-FFF2-40B4-BE49-F238E27FC236}">
              <a16:creationId xmlns:a16="http://schemas.microsoft.com/office/drawing/2014/main" id="{CCDAAB75-A66E-4F94-B94B-61068847B4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32841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xdr:row>
      <xdr:rowOff>0</xdr:rowOff>
    </xdr:from>
    <xdr:to>
      <xdr:col>0</xdr:col>
      <xdr:colOff>220980</xdr:colOff>
      <xdr:row>119</xdr:row>
      <xdr:rowOff>144780</xdr:rowOff>
    </xdr:to>
    <xdr:pic>
      <xdr:nvPicPr>
        <xdr:cNvPr id="168" name="Picture 167" descr="Peru">
          <a:hlinkClick xmlns:r="http://schemas.openxmlformats.org/officeDocument/2006/relationships" r:id="rId71" tooltip="Peru"/>
          <a:extLst>
            <a:ext uri="{FF2B5EF4-FFF2-40B4-BE49-F238E27FC236}">
              <a16:creationId xmlns:a16="http://schemas.microsoft.com/office/drawing/2014/main" id="{D2AABA4E-9793-400B-BAC9-2BB72B5A9CE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335508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1</xdr:col>
      <xdr:colOff>220980</xdr:colOff>
      <xdr:row>119</xdr:row>
      <xdr:rowOff>121920</xdr:rowOff>
    </xdr:to>
    <xdr:pic>
      <xdr:nvPicPr>
        <xdr:cNvPr id="169" name="Picture 168" descr="Mexico">
          <a:hlinkClick xmlns:r="http://schemas.openxmlformats.org/officeDocument/2006/relationships" r:id="rId15" tooltip="Mexico"/>
          <a:extLst>
            <a:ext uri="{FF2B5EF4-FFF2-40B4-BE49-F238E27FC236}">
              <a16:creationId xmlns:a16="http://schemas.microsoft.com/office/drawing/2014/main" id="{1B28E861-49C2-478D-98E9-688283E35BC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355086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220980</xdr:colOff>
      <xdr:row>124</xdr:row>
      <xdr:rowOff>121920</xdr:rowOff>
    </xdr:to>
    <xdr:pic>
      <xdr:nvPicPr>
        <xdr:cNvPr id="170" name="Picture 169" descr="Mexico">
          <a:hlinkClick xmlns:r="http://schemas.openxmlformats.org/officeDocument/2006/relationships" r:id="rId15" tooltip="Mexico"/>
          <a:extLst>
            <a:ext uri="{FF2B5EF4-FFF2-40B4-BE49-F238E27FC236}">
              <a16:creationId xmlns:a16="http://schemas.microsoft.com/office/drawing/2014/main" id="{881793B5-B873-4C87-AEF6-20AECEB61A4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350062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xdr:row>
      <xdr:rowOff>0</xdr:rowOff>
    </xdr:from>
    <xdr:to>
      <xdr:col>1</xdr:col>
      <xdr:colOff>220980</xdr:colOff>
      <xdr:row>124</xdr:row>
      <xdr:rowOff>121920</xdr:rowOff>
    </xdr:to>
    <xdr:pic>
      <xdr:nvPicPr>
        <xdr:cNvPr id="171" name="Picture 170" descr="Mexico">
          <a:hlinkClick xmlns:r="http://schemas.openxmlformats.org/officeDocument/2006/relationships" r:id="rId15" tooltip="Mexico"/>
          <a:extLst>
            <a:ext uri="{FF2B5EF4-FFF2-40B4-BE49-F238E27FC236}">
              <a16:creationId xmlns:a16="http://schemas.microsoft.com/office/drawing/2014/main" id="{F3C0B266-3511-432E-90C0-60C549D6BB4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50062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220980</xdr:colOff>
      <xdr:row>125</xdr:row>
      <xdr:rowOff>114300</xdr:rowOff>
    </xdr:to>
    <xdr:pic>
      <xdr:nvPicPr>
        <xdr:cNvPr id="172" name="Picture 171" descr="Honduras">
          <a:hlinkClick xmlns:r="http://schemas.openxmlformats.org/officeDocument/2006/relationships" r:id="rId81" tooltip="Honduras"/>
          <a:extLst>
            <a:ext uri="{FF2B5EF4-FFF2-40B4-BE49-F238E27FC236}">
              <a16:creationId xmlns:a16="http://schemas.microsoft.com/office/drawing/2014/main" id="{73738FCD-BE51-4FAB-B297-A14DFC5F86D8}"/>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352729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1</xdr:col>
      <xdr:colOff>220980</xdr:colOff>
      <xdr:row>125</xdr:row>
      <xdr:rowOff>114300</xdr:rowOff>
    </xdr:to>
    <xdr:pic>
      <xdr:nvPicPr>
        <xdr:cNvPr id="173" name="Picture 172" descr="Honduras">
          <a:hlinkClick xmlns:r="http://schemas.openxmlformats.org/officeDocument/2006/relationships" r:id="rId81" tooltip="Honduras"/>
          <a:extLst>
            <a:ext uri="{FF2B5EF4-FFF2-40B4-BE49-F238E27FC236}">
              <a16:creationId xmlns:a16="http://schemas.microsoft.com/office/drawing/2014/main" id="{A43F5AD0-08E1-4869-9797-5C88C5F5472B}"/>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352729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220980</xdr:colOff>
      <xdr:row>126</xdr:row>
      <xdr:rowOff>114300</xdr:rowOff>
    </xdr:to>
    <xdr:pic>
      <xdr:nvPicPr>
        <xdr:cNvPr id="174" name="Picture 173" descr="Jamaica">
          <a:hlinkClick xmlns:r="http://schemas.openxmlformats.org/officeDocument/2006/relationships" r:id="rId89" tooltip="Jamaica"/>
          <a:extLst>
            <a:ext uri="{FF2B5EF4-FFF2-40B4-BE49-F238E27FC236}">
              <a16:creationId xmlns:a16="http://schemas.microsoft.com/office/drawing/2014/main" id="{D958D8FE-435D-4C3B-A74F-91987D75AA6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355396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220980</xdr:colOff>
      <xdr:row>126</xdr:row>
      <xdr:rowOff>137160</xdr:rowOff>
    </xdr:to>
    <xdr:pic>
      <xdr:nvPicPr>
        <xdr:cNvPr id="175" name="Picture 174" descr="England">
          <a:hlinkClick xmlns:r="http://schemas.openxmlformats.org/officeDocument/2006/relationships" r:id="rId37" tooltip="England"/>
          <a:extLst>
            <a:ext uri="{FF2B5EF4-FFF2-40B4-BE49-F238E27FC236}">
              <a16:creationId xmlns:a16="http://schemas.microsoft.com/office/drawing/2014/main" id="{EF6E7785-97F8-48EB-826F-A8CC9336FCE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355396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0</xdr:rowOff>
    </xdr:from>
    <xdr:to>
      <xdr:col>0</xdr:col>
      <xdr:colOff>220980</xdr:colOff>
      <xdr:row>127</xdr:row>
      <xdr:rowOff>114300</xdr:rowOff>
    </xdr:to>
    <xdr:pic>
      <xdr:nvPicPr>
        <xdr:cNvPr id="176" name="Picture 175" descr="Honduras">
          <a:hlinkClick xmlns:r="http://schemas.openxmlformats.org/officeDocument/2006/relationships" r:id="rId81" tooltip="Honduras"/>
          <a:extLst>
            <a:ext uri="{FF2B5EF4-FFF2-40B4-BE49-F238E27FC236}">
              <a16:creationId xmlns:a16="http://schemas.microsoft.com/office/drawing/2014/main" id="{5DA463C2-E21B-4E9D-9359-3B91B9F74EF3}"/>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358063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127</xdr:row>
      <xdr:rowOff>0</xdr:rowOff>
    </xdr:from>
    <xdr:to>
      <xdr:col>1</xdr:col>
      <xdr:colOff>220980</xdr:colOff>
      <xdr:row>127</xdr:row>
      <xdr:rowOff>114300</xdr:rowOff>
    </xdr:to>
    <xdr:pic>
      <xdr:nvPicPr>
        <xdr:cNvPr id="177" name="Picture 176" descr="Honduras">
          <a:hlinkClick xmlns:r="http://schemas.openxmlformats.org/officeDocument/2006/relationships" r:id="rId81" tooltip="Honduras"/>
          <a:extLst>
            <a:ext uri="{FF2B5EF4-FFF2-40B4-BE49-F238E27FC236}">
              <a16:creationId xmlns:a16="http://schemas.microsoft.com/office/drawing/2014/main" id="{4B8B45E9-B1CB-47DB-AEB9-0E09FBA78FE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358063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220980</xdr:colOff>
      <xdr:row>128</xdr:row>
      <xdr:rowOff>114300</xdr:rowOff>
    </xdr:to>
    <xdr:pic>
      <xdr:nvPicPr>
        <xdr:cNvPr id="178" name="Picture 177" descr="United States">
          <a:hlinkClick xmlns:r="http://schemas.openxmlformats.org/officeDocument/2006/relationships" r:id="rId19" tooltip="United States"/>
          <a:extLst>
            <a:ext uri="{FF2B5EF4-FFF2-40B4-BE49-F238E27FC236}">
              <a16:creationId xmlns:a16="http://schemas.microsoft.com/office/drawing/2014/main" id="{7EE1923F-68C8-4542-8D79-B828EB4F7B5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36073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1</xdr:col>
      <xdr:colOff>220980</xdr:colOff>
      <xdr:row>128</xdr:row>
      <xdr:rowOff>121920</xdr:rowOff>
    </xdr:to>
    <xdr:pic>
      <xdr:nvPicPr>
        <xdr:cNvPr id="179" name="Picture 178" descr="Mexico">
          <a:hlinkClick xmlns:r="http://schemas.openxmlformats.org/officeDocument/2006/relationships" r:id="rId15" tooltip="Mexico"/>
          <a:extLst>
            <a:ext uri="{FF2B5EF4-FFF2-40B4-BE49-F238E27FC236}">
              <a16:creationId xmlns:a16="http://schemas.microsoft.com/office/drawing/2014/main" id="{03F0FB4C-9DB4-411A-A993-901AC00598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60730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220980</xdr:colOff>
      <xdr:row>129</xdr:row>
      <xdr:rowOff>144780</xdr:rowOff>
    </xdr:to>
    <xdr:pic>
      <xdr:nvPicPr>
        <xdr:cNvPr id="180" name="Picture 179" descr="Colombia">
          <a:hlinkClick xmlns:r="http://schemas.openxmlformats.org/officeDocument/2006/relationships" r:id="rId53" tooltip="Colombia"/>
          <a:extLst>
            <a:ext uri="{FF2B5EF4-FFF2-40B4-BE49-F238E27FC236}">
              <a16:creationId xmlns:a16="http://schemas.microsoft.com/office/drawing/2014/main" id="{8CEEFB8F-159C-4DA0-9E9B-1189358B7CFE}"/>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363397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xdr:col>
      <xdr:colOff>220980</xdr:colOff>
      <xdr:row>129</xdr:row>
      <xdr:rowOff>144780</xdr:rowOff>
    </xdr:to>
    <xdr:pic>
      <xdr:nvPicPr>
        <xdr:cNvPr id="181" name="Picture 180" descr="Colombia">
          <a:hlinkClick xmlns:r="http://schemas.openxmlformats.org/officeDocument/2006/relationships" r:id="rId53" tooltip="Colombia"/>
          <a:extLst>
            <a:ext uri="{FF2B5EF4-FFF2-40B4-BE49-F238E27FC236}">
              <a16:creationId xmlns:a16="http://schemas.microsoft.com/office/drawing/2014/main" id="{B903927C-71EF-417C-B251-26F4C9A14281}"/>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363397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220980</xdr:colOff>
      <xdr:row>130</xdr:row>
      <xdr:rowOff>121920</xdr:rowOff>
    </xdr:to>
    <xdr:pic>
      <xdr:nvPicPr>
        <xdr:cNvPr id="182" name="Picture 181" descr="Mexico">
          <a:hlinkClick xmlns:r="http://schemas.openxmlformats.org/officeDocument/2006/relationships" r:id="rId15" tooltip="Mexico"/>
          <a:extLst>
            <a:ext uri="{FF2B5EF4-FFF2-40B4-BE49-F238E27FC236}">
              <a16:creationId xmlns:a16="http://schemas.microsoft.com/office/drawing/2014/main" id="{25676B4F-0B7D-4B5F-96AE-763D167434B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366064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xdr:col>
      <xdr:colOff>220980</xdr:colOff>
      <xdr:row>130</xdr:row>
      <xdr:rowOff>121920</xdr:rowOff>
    </xdr:to>
    <xdr:pic>
      <xdr:nvPicPr>
        <xdr:cNvPr id="183" name="Picture 182" descr="Mexico">
          <a:hlinkClick xmlns:r="http://schemas.openxmlformats.org/officeDocument/2006/relationships" r:id="rId15" tooltip="Mexico"/>
          <a:extLst>
            <a:ext uri="{FF2B5EF4-FFF2-40B4-BE49-F238E27FC236}">
              <a16:creationId xmlns:a16="http://schemas.microsoft.com/office/drawing/2014/main" id="{BA9BDB84-4AC3-4E15-860D-4FAD1DFC2E6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66064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220980</xdr:colOff>
      <xdr:row>131</xdr:row>
      <xdr:rowOff>114300</xdr:rowOff>
    </xdr:to>
    <xdr:pic>
      <xdr:nvPicPr>
        <xdr:cNvPr id="184" name="Picture 183" descr="Honduras">
          <a:hlinkClick xmlns:r="http://schemas.openxmlformats.org/officeDocument/2006/relationships" r:id="rId81" tooltip="Honduras"/>
          <a:extLst>
            <a:ext uri="{FF2B5EF4-FFF2-40B4-BE49-F238E27FC236}">
              <a16:creationId xmlns:a16="http://schemas.microsoft.com/office/drawing/2014/main" id="{AD2F4A1C-2879-49BC-A7AD-A85C554A0B0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368731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0</xdr:rowOff>
    </xdr:from>
    <xdr:to>
      <xdr:col>1</xdr:col>
      <xdr:colOff>220980</xdr:colOff>
      <xdr:row>131</xdr:row>
      <xdr:rowOff>121920</xdr:rowOff>
    </xdr:to>
    <xdr:pic>
      <xdr:nvPicPr>
        <xdr:cNvPr id="185" name="Picture 184" descr="Mexico">
          <a:hlinkClick xmlns:r="http://schemas.openxmlformats.org/officeDocument/2006/relationships" r:id="rId15" tooltip="Mexico"/>
          <a:extLst>
            <a:ext uri="{FF2B5EF4-FFF2-40B4-BE49-F238E27FC236}">
              <a16:creationId xmlns:a16="http://schemas.microsoft.com/office/drawing/2014/main" id="{60B26503-BD78-48A8-AFF7-FDA7295A44E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68731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220980</xdr:colOff>
      <xdr:row>132</xdr:row>
      <xdr:rowOff>137160</xdr:rowOff>
    </xdr:to>
    <xdr:pic>
      <xdr:nvPicPr>
        <xdr:cNvPr id="186" name="Picture 185" descr="Argentina">
          <a:hlinkClick xmlns:r="http://schemas.openxmlformats.org/officeDocument/2006/relationships" r:id="rId3" tooltip="Argentina"/>
          <a:extLst>
            <a:ext uri="{FF2B5EF4-FFF2-40B4-BE49-F238E27FC236}">
              <a16:creationId xmlns:a16="http://schemas.microsoft.com/office/drawing/2014/main" id="{CF33F507-BCD1-4CE5-9B4F-ACDA6437E0F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70636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132</xdr:row>
      <xdr:rowOff>0</xdr:rowOff>
    </xdr:from>
    <xdr:to>
      <xdr:col>1</xdr:col>
      <xdr:colOff>220980</xdr:colOff>
      <xdr:row>132</xdr:row>
      <xdr:rowOff>144780</xdr:rowOff>
    </xdr:to>
    <xdr:pic>
      <xdr:nvPicPr>
        <xdr:cNvPr id="187" name="Picture 186" descr="Portugal">
          <a:hlinkClick xmlns:r="http://schemas.openxmlformats.org/officeDocument/2006/relationships" r:id="rId77" tooltip="Portugal"/>
          <a:extLst>
            <a:ext uri="{FF2B5EF4-FFF2-40B4-BE49-F238E27FC236}">
              <a16:creationId xmlns:a16="http://schemas.microsoft.com/office/drawing/2014/main" id="{31D84DF0-9CFD-42F1-A555-D2EEA5A6C509}"/>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370636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0</xdr:col>
      <xdr:colOff>220980</xdr:colOff>
      <xdr:row>133</xdr:row>
      <xdr:rowOff>144780</xdr:rowOff>
    </xdr:to>
    <xdr:pic>
      <xdr:nvPicPr>
        <xdr:cNvPr id="188" name="Picture 187" descr="Colombia">
          <a:hlinkClick xmlns:r="http://schemas.openxmlformats.org/officeDocument/2006/relationships" r:id="rId53" tooltip="Colombia"/>
          <a:extLst>
            <a:ext uri="{FF2B5EF4-FFF2-40B4-BE49-F238E27FC236}">
              <a16:creationId xmlns:a16="http://schemas.microsoft.com/office/drawing/2014/main" id="{39D501B0-B534-4E3B-B529-1611FB3B69E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37330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xdr:col>
      <xdr:colOff>220980</xdr:colOff>
      <xdr:row>133</xdr:row>
      <xdr:rowOff>114300</xdr:rowOff>
    </xdr:to>
    <xdr:pic>
      <xdr:nvPicPr>
        <xdr:cNvPr id="189" name="Picture 188" descr="United States">
          <a:hlinkClick xmlns:r="http://schemas.openxmlformats.org/officeDocument/2006/relationships" r:id="rId19" tooltip="United States"/>
          <a:extLst>
            <a:ext uri="{FF2B5EF4-FFF2-40B4-BE49-F238E27FC236}">
              <a16:creationId xmlns:a16="http://schemas.microsoft.com/office/drawing/2014/main" id="{02DEFBC7-1C47-4844-88A2-D910638CF45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373303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0</xdr:col>
      <xdr:colOff>220980</xdr:colOff>
      <xdr:row>134</xdr:row>
      <xdr:rowOff>114300</xdr:rowOff>
    </xdr:to>
    <xdr:pic>
      <xdr:nvPicPr>
        <xdr:cNvPr id="190" name="Picture 189" descr="Zimbabwe">
          <a:hlinkClick xmlns:r="http://schemas.openxmlformats.org/officeDocument/2006/relationships" r:id="rId91" tooltip="Zimbabwe"/>
          <a:extLst>
            <a:ext uri="{FF2B5EF4-FFF2-40B4-BE49-F238E27FC236}">
              <a16:creationId xmlns:a16="http://schemas.microsoft.com/office/drawing/2014/main" id="{A3455924-A4AF-46AE-A0A4-CC4C319364D3}"/>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375970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1</xdr:col>
      <xdr:colOff>220980</xdr:colOff>
      <xdr:row>134</xdr:row>
      <xdr:rowOff>144780</xdr:rowOff>
    </xdr:to>
    <xdr:pic>
      <xdr:nvPicPr>
        <xdr:cNvPr id="191" name="Picture 190" descr="Turkey">
          <a:hlinkClick xmlns:r="http://schemas.openxmlformats.org/officeDocument/2006/relationships" r:id="rId73" tooltip="Turkey"/>
          <a:extLst>
            <a:ext uri="{FF2B5EF4-FFF2-40B4-BE49-F238E27FC236}">
              <a16:creationId xmlns:a16="http://schemas.microsoft.com/office/drawing/2014/main" id="{5AA1BD46-3B60-4902-B6F2-221FCB3C0B65}"/>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375970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xdr:row>
      <xdr:rowOff>0</xdr:rowOff>
    </xdr:from>
    <xdr:to>
      <xdr:col>0</xdr:col>
      <xdr:colOff>220980</xdr:colOff>
      <xdr:row>139</xdr:row>
      <xdr:rowOff>137160</xdr:rowOff>
    </xdr:to>
    <xdr:pic>
      <xdr:nvPicPr>
        <xdr:cNvPr id="192" name="Picture 191" descr="Argentina">
          <a:hlinkClick xmlns:r="http://schemas.openxmlformats.org/officeDocument/2006/relationships" r:id="rId3" tooltip="Argentina"/>
          <a:extLst>
            <a:ext uri="{FF2B5EF4-FFF2-40B4-BE49-F238E27FC236}">
              <a16:creationId xmlns:a16="http://schemas.microsoft.com/office/drawing/2014/main" id="{9321C323-8E8A-42FE-BC52-CC55704D70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90525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220980</xdr:colOff>
      <xdr:row>139</xdr:row>
      <xdr:rowOff>137160</xdr:rowOff>
    </xdr:to>
    <xdr:pic>
      <xdr:nvPicPr>
        <xdr:cNvPr id="193" name="Picture 192" descr="Argentina">
          <a:hlinkClick xmlns:r="http://schemas.openxmlformats.org/officeDocument/2006/relationships" r:id="rId3" tooltip="Argentina"/>
          <a:extLst>
            <a:ext uri="{FF2B5EF4-FFF2-40B4-BE49-F238E27FC236}">
              <a16:creationId xmlns:a16="http://schemas.microsoft.com/office/drawing/2014/main" id="{F5C82BFA-1F97-461C-B219-868347353CC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90525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xdr:row>
      <xdr:rowOff>0</xdr:rowOff>
    </xdr:from>
    <xdr:to>
      <xdr:col>0</xdr:col>
      <xdr:colOff>220980</xdr:colOff>
      <xdr:row>140</xdr:row>
      <xdr:rowOff>121920</xdr:rowOff>
    </xdr:to>
    <xdr:pic>
      <xdr:nvPicPr>
        <xdr:cNvPr id="194" name="Picture 193" descr="Mexico">
          <a:hlinkClick xmlns:r="http://schemas.openxmlformats.org/officeDocument/2006/relationships" r:id="rId15" tooltip="Mexico"/>
          <a:extLst>
            <a:ext uri="{FF2B5EF4-FFF2-40B4-BE49-F238E27FC236}">
              <a16:creationId xmlns:a16="http://schemas.microsoft.com/office/drawing/2014/main" id="{E6DEE739-1E69-4EF8-BC0D-5ABDF7F01A2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393192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140</xdr:row>
      <xdr:rowOff>0</xdr:rowOff>
    </xdr:from>
    <xdr:to>
      <xdr:col>1</xdr:col>
      <xdr:colOff>220980</xdr:colOff>
      <xdr:row>140</xdr:row>
      <xdr:rowOff>121920</xdr:rowOff>
    </xdr:to>
    <xdr:pic>
      <xdr:nvPicPr>
        <xdr:cNvPr id="195" name="Picture 194" descr="Mexico">
          <a:hlinkClick xmlns:r="http://schemas.openxmlformats.org/officeDocument/2006/relationships" r:id="rId15" tooltip="Mexico"/>
          <a:extLst>
            <a:ext uri="{FF2B5EF4-FFF2-40B4-BE49-F238E27FC236}">
              <a16:creationId xmlns:a16="http://schemas.microsoft.com/office/drawing/2014/main" id="{7148EDCA-BFBB-4075-97F7-986F0E4C08A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393192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xdr:row>
      <xdr:rowOff>0</xdr:rowOff>
    </xdr:from>
    <xdr:to>
      <xdr:col>0</xdr:col>
      <xdr:colOff>220980</xdr:colOff>
      <xdr:row>141</xdr:row>
      <xdr:rowOff>137160</xdr:rowOff>
    </xdr:to>
    <xdr:pic>
      <xdr:nvPicPr>
        <xdr:cNvPr id="196" name="Picture 195" descr="Argentina">
          <a:hlinkClick xmlns:r="http://schemas.openxmlformats.org/officeDocument/2006/relationships" r:id="rId3" tooltip="Argentina"/>
          <a:extLst>
            <a:ext uri="{FF2B5EF4-FFF2-40B4-BE49-F238E27FC236}">
              <a16:creationId xmlns:a16="http://schemas.microsoft.com/office/drawing/2014/main" id="{29CAB516-CBD0-40C2-8CCF-839E9F29832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95859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141</xdr:row>
      <xdr:rowOff>0</xdr:rowOff>
    </xdr:from>
    <xdr:to>
      <xdr:col>1</xdr:col>
      <xdr:colOff>220980</xdr:colOff>
      <xdr:row>141</xdr:row>
      <xdr:rowOff>144780</xdr:rowOff>
    </xdr:to>
    <xdr:pic>
      <xdr:nvPicPr>
        <xdr:cNvPr id="197" name="Picture 196" descr="Italy">
          <a:hlinkClick xmlns:r="http://schemas.openxmlformats.org/officeDocument/2006/relationships" r:id="rId7" tooltip="Italy"/>
          <a:extLst>
            <a:ext uri="{FF2B5EF4-FFF2-40B4-BE49-F238E27FC236}">
              <a16:creationId xmlns:a16="http://schemas.microsoft.com/office/drawing/2014/main" id="{01BF9B95-2144-4475-A419-326793EE2D0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9585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0</xdr:col>
      <xdr:colOff>220980</xdr:colOff>
      <xdr:row>142</xdr:row>
      <xdr:rowOff>144780</xdr:rowOff>
    </xdr:to>
    <xdr:pic>
      <xdr:nvPicPr>
        <xdr:cNvPr id="198" name="Picture 197" descr="France">
          <a:hlinkClick xmlns:r="http://schemas.openxmlformats.org/officeDocument/2006/relationships" r:id="rId11" tooltip="France"/>
          <a:extLst>
            <a:ext uri="{FF2B5EF4-FFF2-40B4-BE49-F238E27FC236}">
              <a16:creationId xmlns:a16="http://schemas.microsoft.com/office/drawing/2014/main" id="{BE21DA7F-D764-4FBB-AF9E-557E24BEB30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98526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142</xdr:row>
      <xdr:rowOff>0</xdr:rowOff>
    </xdr:from>
    <xdr:to>
      <xdr:col>1</xdr:col>
      <xdr:colOff>220980</xdr:colOff>
      <xdr:row>142</xdr:row>
      <xdr:rowOff>144780</xdr:rowOff>
    </xdr:to>
    <xdr:pic>
      <xdr:nvPicPr>
        <xdr:cNvPr id="199" name="Picture 198" descr="Italy">
          <a:hlinkClick xmlns:r="http://schemas.openxmlformats.org/officeDocument/2006/relationships" r:id="rId7" tooltip="Italy"/>
          <a:extLst>
            <a:ext uri="{FF2B5EF4-FFF2-40B4-BE49-F238E27FC236}">
              <a16:creationId xmlns:a16="http://schemas.microsoft.com/office/drawing/2014/main" id="{E5CA6CD4-2B27-4CAC-AA8F-AA29A8DFBDA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98526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0</xdr:col>
      <xdr:colOff>220980</xdr:colOff>
      <xdr:row>147</xdr:row>
      <xdr:rowOff>137160</xdr:rowOff>
    </xdr:to>
    <xdr:pic>
      <xdr:nvPicPr>
        <xdr:cNvPr id="200" name="Picture 199" descr="England">
          <a:hlinkClick xmlns:r="http://schemas.openxmlformats.org/officeDocument/2006/relationships" r:id="rId37" tooltip="England"/>
          <a:extLst>
            <a:ext uri="{FF2B5EF4-FFF2-40B4-BE49-F238E27FC236}">
              <a16:creationId xmlns:a16="http://schemas.microsoft.com/office/drawing/2014/main" id="{7DF2B2CE-749D-43B6-9511-D3862714DC6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413080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147</xdr:row>
      <xdr:rowOff>0</xdr:rowOff>
    </xdr:from>
    <xdr:to>
      <xdr:col>1</xdr:col>
      <xdr:colOff>220980</xdr:colOff>
      <xdr:row>147</xdr:row>
      <xdr:rowOff>144780</xdr:rowOff>
    </xdr:to>
    <xdr:pic>
      <xdr:nvPicPr>
        <xdr:cNvPr id="201" name="Picture 200" descr="Spain">
          <a:hlinkClick xmlns:r="http://schemas.openxmlformats.org/officeDocument/2006/relationships" r:id="rId49" tooltip="Spain"/>
          <a:extLst>
            <a:ext uri="{FF2B5EF4-FFF2-40B4-BE49-F238E27FC236}">
              <a16:creationId xmlns:a16="http://schemas.microsoft.com/office/drawing/2014/main" id="{B98ED4C5-9F96-483A-8DAF-6BC835CA020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413080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220980</xdr:colOff>
      <xdr:row>148</xdr:row>
      <xdr:rowOff>114300</xdr:rowOff>
    </xdr:to>
    <xdr:pic>
      <xdr:nvPicPr>
        <xdr:cNvPr id="202" name="Picture 201" descr="United States">
          <a:hlinkClick xmlns:r="http://schemas.openxmlformats.org/officeDocument/2006/relationships" r:id="rId19" tooltip="United States"/>
          <a:extLst>
            <a:ext uri="{FF2B5EF4-FFF2-40B4-BE49-F238E27FC236}">
              <a16:creationId xmlns:a16="http://schemas.microsoft.com/office/drawing/2014/main" id="{20459732-042A-48C1-B8DF-0EFC2341704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15747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220980</xdr:colOff>
      <xdr:row>148</xdr:row>
      <xdr:rowOff>137160</xdr:rowOff>
    </xdr:to>
    <xdr:pic>
      <xdr:nvPicPr>
        <xdr:cNvPr id="203" name="Picture 202" descr="Germany">
          <a:hlinkClick xmlns:r="http://schemas.openxmlformats.org/officeDocument/2006/relationships" r:id="rId45" tooltip="Germany"/>
          <a:extLst>
            <a:ext uri="{FF2B5EF4-FFF2-40B4-BE49-F238E27FC236}">
              <a16:creationId xmlns:a16="http://schemas.microsoft.com/office/drawing/2014/main" id="{729774A1-D957-4D4C-9172-63016E350867}"/>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415747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0</xdr:col>
      <xdr:colOff>220980</xdr:colOff>
      <xdr:row>149</xdr:row>
      <xdr:rowOff>144780</xdr:rowOff>
    </xdr:to>
    <xdr:pic>
      <xdr:nvPicPr>
        <xdr:cNvPr id="204" name="Picture 203" descr="Colombia">
          <a:hlinkClick xmlns:r="http://schemas.openxmlformats.org/officeDocument/2006/relationships" r:id="rId53" tooltip="Colombia"/>
          <a:extLst>
            <a:ext uri="{FF2B5EF4-FFF2-40B4-BE49-F238E27FC236}">
              <a16:creationId xmlns:a16="http://schemas.microsoft.com/office/drawing/2014/main" id="{C624EE48-8DAF-4E50-8E7A-58F1D4B9D7B2}"/>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41841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xdr:col>
      <xdr:colOff>220980</xdr:colOff>
      <xdr:row>149</xdr:row>
      <xdr:rowOff>114300</xdr:rowOff>
    </xdr:to>
    <xdr:pic>
      <xdr:nvPicPr>
        <xdr:cNvPr id="205" name="Picture 204" descr="United States">
          <a:hlinkClick xmlns:r="http://schemas.openxmlformats.org/officeDocument/2006/relationships" r:id="rId19" tooltip="United States"/>
          <a:extLst>
            <a:ext uri="{FF2B5EF4-FFF2-40B4-BE49-F238E27FC236}">
              <a16:creationId xmlns:a16="http://schemas.microsoft.com/office/drawing/2014/main" id="{1A7B597D-4AED-410C-92F4-1953847B3D9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418414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220980</xdr:colOff>
      <xdr:row>150</xdr:row>
      <xdr:rowOff>114300</xdr:rowOff>
    </xdr:to>
    <xdr:pic>
      <xdr:nvPicPr>
        <xdr:cNvPr id="206" name="Picture 205" descr="Republic of Ireland">
          <a:hlinkClick xmlns:r="http://schemas.openxmlformats.org/officeDocument/2006/relationships" r:id="rId63" tooltip="Republic of Ireland"/>
          <a:extLst>
            <a:ext uri="{FF2B5EF4-FFF2-40B4-BE49-F238E27FC236}">
              <a16:creationId xmlns:a16="http://schemas.microsoft.com/office/drawing/2014/main" id="{6698F1A9-7AEA-458D-8286-7526BA1FA8CB}"/>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421081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150</xdr:row>
      <xdr:rowOff>0</xdr:rowOff>
    </xdr:from>
    <xdr:to>
      <xdr:col>1</xdr:col>
      <xdr:colOff>220980</xdr:colOff>
      <xdr:row>150</xdr:row>
      <xdr:rowOff>137160</xdr:rowOff>
    </xdr:to>
    <xdr:pic>
      <xdr:nvPicPr>
        <xdr:cNvPr id="207" name="Picture 206" descr="England">
          <a:hlinkClick xmlns:r="http://schemas.openxmlformats.org/officeDocument/2006/relationships" r:id="rId37" tooltip="England"/>
          <a:extLst>
            <a:ext uri="{FF2B5EF4-FFF2-40B4-BE49-F238E27FC236}">
              <a16:creationId xmlns:a16="http://schemas.microsoft.com/office/drawing/2014/main" id="{0EAC2F42-5441-48DE-813D-5E8DA8349BB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42108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0</xdr:col>
      <xdr:colOff>220980</xdr:colOff>
      <xdr:row>151</xdr:row>
      <xdr:rowOff>114300</xdr:rowOff>
    </xdr:to>
    <xdr:pic>
      <xdr:nvPicPr>
        <xdr:cNvPr id="208" name="Picture 207" descr="United States">
          <a:hlinkClick xmlns:r="http://schemas.openxmlformats.org/officeDocument/2006/relationships" r:id="rId19" tooltip="United States"/>
          <a:extLst>
            <a:ext uri="{FF2B5EF4-FFF2-40B4-BE49-F238E27FC236}">
              <a16:creationId xmlns:a16="http://schemas.microsoft.com/office/drawing/2014/main" id="{EE5FB4F4-76AD-483C-BD3E-709BAEE05F2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2374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151</xdr:row>
      <xdr:rowOff>0</xdr:rowOff>
    </xdr:from>
    <xdr:to>
      <xdr:col>1</xdr:col>
      <xdr:colOff>220980</xdr:colOff>
      <xdr:row>151</xdr:row>
      <xdr:rowOff>114300</xdr:rowOff>
    </xdr:to>
    <xdr:pic>
      <xdr:nvPicPr>
        <xdr:cNvPr id="209" name="Picture 208" descr="United States">
          <a:hlinkClick xmlns:r="http://schemas.openxmlformats.org/officeDocument/2006/relationships" r:id="rId19" tooltip="United States"/>
          <a:extLst>
            <a:ext uri="{FF2B5EF4-FFF2-40B4-BE49-F238E27FC236}">
              <a16:creationId xmlns:a16="http://schemas.microsoft.com/office/drawing/2014/main" id="{04D02247-6629-4F82-B85D-2001C33808F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42374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0</xdr:col>
      <xdr:colOff>220980</xdr:colOff>
      <xdr:row>152</xdr:row>
      <xdr:rowOff>137160</xdr:rowOff>
    </xdr:to>
    <xdr:pic>
      <xdr:nvPicPr>
        <xdr:cNvPr id="210" name="Picture 209" descr="England">
          <a:hlinkClick xmlns:r="http://schemas.openxmlformats.org/officeDocument/2006/relationships" r:id="rId37" tooltip="England"/>
          <a:extLst>
            <a:ext uri="{FF2B5EF4-FFF2-40B4-BE49-F238E27FC236}">
              <a16:creationId xmlns:a16="http://schemas.microsoft.com/office/drawing/2014/main" id="{C7E76A30-5FE4-4A14-9EA7-EFA943BF8848}"/>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426415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152</xdr:row>
      <xdr:rowOff>0</xdr:rowOff>
    </xdr:from>
    <xdr:to>
      <xdr:col>1</xdr:col>
      <xdr:colOff>220980</xdr:colOff>
      <xdr:row>152</xdr:row>
      <xdr:rowOff>137160</xdr:rowOff>
    </xdr:to>
    <xdr:pic>
      <xdr:nvPicPr>
        <xdr:cNvPr id="211" name="Picture 210" descr="England">
          <a:hlinkClick xmlns:r="http://schemas.openxmlformats.org/officeDocument/2006/relationships" r:id="rId37" tooltip="England"/>
          <a:extLst>
            <a:ext uri="{FF2B5EF4-FFF2-40B4-BE49-F238E27FC236}">
              <a16:creationId xmlns:a16="http://schemas.microsoft.com/office/drawing/2014/main" id="{4F1AF560-143D-4520-B525-3D9CFA7D455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426415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xdr:row>
      <xdr:rowOff>0</xdr:rowOff>
    </xdr:from>
    <xdr:to>
      <xdr:col>0</xdr:col>
      <xdr:colOff>220980</xdr:colOff>
      <xdr:row>153</xdr:row>
      <xdr:rowOff>121920</xdr:rowOff>
    </xdr:to>
    <xdr:pic>
      <xdr:nvPicPr>
        <xdr:cNvPr id="212" name="Picture 211" descr="Mexico">
          <a:hlinkClick xmlns:r="http://schemas.openxmlformats.org/officeDocument/2006/relationships" r:id="rId15" tooltip="Mexico"/>
          <a:extLst>
            <a:ext uri="{FF2B5EF4-FFF2-40B4-BE49-F238E27FC236}">
              <a16:creationId xmlns:a16="http://schemas.microsoft.com/office/drawing/2014/main" id="{7E9DBAB7-1B67-4701-95A0-A5E8FA802D5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29082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1</xdr:col>
      <xdr:colOff>220980</xdr:colOff>
      <xdr:row>153</xdr:row>
      <xdr:rowOff>144780</xdr:rowOff>
    </xdr:to>
    <xdr:pic>
      <xdr:nvPicPr>
        <xdr:cNvPr id="213" name="Picture 212" descr="Spain">
          <a:hlinkClick xmlns:r="http://schemas.openxmlformats.org/officeDocument/2006/relationships" r:id="rId49" tooltip="Spain"/>
          <a:extLst>
            <a:ext uri="{FF2B5EF4-FFF2-40B4-BE49-F238E27FC236}">
              <a16:creationId xmlns:a16="http://schemas.microsoft.com/office/drawing/2014/main" id="{B4259154-3EDC-43F9-ABC8-20D1ED1B2527}"/>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42908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xdr:row>
      <xdr:rowOff>0</xdr:rowOff>
    </xdr:from>
    <xdr:to>
      <xdr:col>0</xdr:col>
      <xdr:colOff>220980</xdr:colOff>
      <xdr:row>154</xdr:row>
      <xdr:rowOff>144780</xdr:rowOff>
    </xdr:to>
    <xdr:pic>
      <xdr:nvPicPr>
        <xdr:cNvPr id="214" name="Picture 213" descr="Belgium">
          <a:hlinkClick xmlns:r="http://schemas.openxmlformats.org/officeDocument/2006/relationships" r:id="rId27" tooltip="Belgium"/>
          <a:extLst>
            <a:ext uri="{FF2B5EF4-FFF2-40B4-BE49-F238E27FC236}">
              <a16:creationId xmlns:a16="http://schemas.microsoft.com/office/drawing/2014/main" id="{91C1BB53-9920-4718-B053-4D49C95C75D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43174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154</xdr:row>
      <xdr:rowOff>0</xdr:rowOff>
    </xdr:from>
    <xdr:to>
      <xdr:col>1</xdr:col>
      <xdr:colOff>220980</xdr:colOff>
      <xdr:row>154</xdr:row>
      <xdr:rowOff>144780</xdr:rowOff>
    </xdr:to>
    <xdr:pic>
      <xdr:nvPicPr>
        <xdr:cNvPr id="215" name="Picture 214" descr="Belgium">
          <a:hlinkClick xmlns:r="http://schemas.openxmlformats.org/officeDocument/2006/relationships" r:id="rId27" tooltip="Belgium"/>
          <a:extLst>
            <a:ext uri="{FF2B5EF4-FFF2-40B4-BE49-F238E27FC236}">
              <a16:creationId xmlns:a16="http://schemas.microsoft.com/office/drawing/2014/main" id="{C15E7358-85B6-4E47-A97B-289B819E89E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43174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0</xdr:rowOff>
    </xdr:from>
    <xdr:to>
      <xdr:col>0</xdr:col>
      <xdr:colOff>220980</xdr:colOff>
      <xdr:row>155</xdr:row>
      <xdr:rowOff>144780</xdr:rowOff>
    </xdr:to>
    <xdr:pic>
      <xdr:nvPicPr>
        <xdr:cNvPr id="216" name="Picture 215" descr="France">
          <a:hlinkClick xmlns:r="http://schemas.openxmlformats.org/officeDocument/2006/relationships" r:id="rId11" tooltip="France"/>
          <a:extLst>
            <a:ext uri="{FF2B5EF4-FFF2-40B4-BE49-F238E27FC236}">
              <a16:creationId xmlns:a16="http://schemas.microsoft.com/office/drawing/2014/main" id="{1F69D38E-B285-46E1-A985-082C5A28B4B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3548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1</xdr:col>
      <xdr:colOff>220980</xdr:colOff>
      <xdr:row>155</xdr:row>
      <xdr:rowOff>144780</xdr:rowOff>
    </xdr:to>
    <xdr:pic>
      <xdr:nvPicPr>
        <xdr:cNvPr id="217" name="Picture 216" descr="France">
          <a:hlinkClick xmlns:r="http://schemas.openxmlformats.org/officeDocument/2006/relationships" r:id="rId11" tooltip="France"/>
          <a:extLst>
            <a:ext uri="{FF2B5EF4-FFF2-40B4-BE49-F238E27FC236}">
              <a16:creationId xmlns:a16="http://schemas.microsoft.com/office/drawing/2014/main" id="{AD57E9DA-B2D6-4B6E-82E6-6F7E3744C97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35483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220980</xdr:colOff>
      <xdr:row>156</xdr:row>
      <xdr:rowOff>121920</xdr:rowOff>
    </xdr:to>
    <xdr:pic>
      <xdr:nvPicPr>
        <xdr:cNvPr id="218" name="Picture 217" descr="Mexico">
          <a:hlinkClick xmlns:r="http://schemas.openxmlformats.org/officeDocument/2006/relationships" r:id="rId15" tooltip="Mexico"/>
          <a:extLst>
            <a:ext uri="{FF2B5EF4-FFF2-40B4-BE49-F238E27FC236}">
              <a16:creationId xmlns:a16="http://schemas.microsoft.com/office/drawing/2014/main" id="{B8FF296C-6276-4BB8-A029-00A00DFAC58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38150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156</xdr:row>
      <xdr:rowOff>0</xdr:rowOff>
    </xdr:from>
    <xdr:to>
      <xdr:col>1</xdr:col>
      <xdr:colOff>220980</xdr:colOff>
      <xdr:row>156</xdr:row>
      <xdr:rowOff>144780</xdr:rowOff>
    </xdr:to>
    <xdr:pic>
      <xdr:nvPicPr>
        <xdr:cNvPr id="219" name="Picture 218" descr="Spain">
          <a:hlinkClick xmlns:r="http://schemas.openxmlformats.org/officeDocument/2006/relationships" r:id="rId49" tooltip="Spain"/>
          <a:extLst>
            <a:ext uri="{FF2B5EF4-FFF2-40B4-BE49-F238E27FC236}">
              <a16:creationId xmlns:a16="http://schemas.microsoft.com/office/drawing/2014/main" id="{AFE11688-40B4-4043-B0BB-D2EAB799DF0C}"/>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43815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xdr:row>
      <xdr:rowOff>0</xdr:rowOff>
    </xdr:from>
    <xdr:to>
      <xdr:col>0</xdr:col>
      <xdr:colOff>220980</xdr:colOff>
      <xdr:row>157</xdr:row>
      <xdr:rowOff>137160</xdr:rowOff>
    </xdr:to>
    <xdr:pic>
      <xdr:nvPicPr>
        <xdr:cNvPr id="220" name="Picture 219" descr="Sweden">
          <a:hlinkClick xmlns:r="http://schemas.openxmlformats.org/officeDocument/2006/relationships" r:id="rId17" tooltip="Sweden"/>
          <a:extLst>
            <a:ext uri="{FF2B5EF4-FFF2-40B4-BE49-F238E27FC236}">
              <a16:creationId xmlns:a16="http://schemas.microsoft.com/office/drawing/2014/main" id="{E6E69709-2CBF-4118-B815-649419D9388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440817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xdr:row>
      <xdr:rowOff>0</xdr:rowOff>
    </xdr:from>
    <xdr:to>
      <xdr:col>1</xdr:col>
      <xdr:colOff>220980</xdr:colOff>
      <xdr:row>157</xdr:row>
      <xdr:rowOff>137160</xdr:rowOff>
    </xdr:to>
    <xdr:pic>
      <xdr:nvPicPr>
        <xdr:cNvPr id="221" name="Picture 220" descr="England">
          <a:hlinkClick xmlns:r="http://schemas.openxmlformats.org/officeDocument/2006/relationships" r:id="rId37" tooltip="England"/>
          <a:extLst>
            <a:ext uri="{FF2B5EF4-FFF2-40B4-BE49-F238E27FC236}">
              <a16:creationId xmlns:a16="http://schemas.microsoft.com/office/drawing/2014/main" id="{E7A36561-F80A-4344-A3AD-1A13C09176E5}"/>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440817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0</xdr:col>
      <xdr:colOff>220980</xdr:colOff>
      <xdr:row>158</xdr:row>
      <xdr:rowOff>137160</xdr:rowOff>
    </xdr:to>
    <xdr:pic>
      <xdr:nvPicPr>
        <xdr:cNvPr id="222" name="Picture 221" descr="Argentina">
          <a:hlinkClick xmlns:r="http://schemas.openxmlformats.org/officeDocument/2006/relationships" r:id="rId3" tooltip="Argentina"/>
          <a:extLst>
            <a:ext uri="{FF2B5EF4-FFF2-40B4-BE49-F238E27FC236}">
              <a16:creationId xmlns:a16="http://schemas.microsoft.com/office/drawing/2014/main" id="{D0F68809-DFC4-4BB2-92CC-9F095C836C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43484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xdr:row>
      <xdr:rowOff>0</xdr:rowOff>
    </xdr:from>
    <xdr:to>
      <xdr:col>1</xdr:col>
      <xdr:colOff>220980</xdr:colOff>
      <xdr:row>158</xdr:row>
      <xdr:rowOff>137160</xdr:rowOff>
    </xdr:to>
    <xdr:pic>
      <xdr:nvPicPr>
        <xdr:cNvPr id="223" name="Picture 222" descr="Argentina">
          <a:hlinkClick xmlns:r="http://schemas.openxmlformats.org/officeDocument/2006/relationships" r:id="rId3" tooltip="Argentina"/>
          <a:extLst>
            <a:ext uri="{FF2B5EF4-FFF2-40B4-BE49-F238E27FC236}">
              <a16:creationId xmlns:a16="http://schemas.microsoft.com/office/drawing/2014/main" id="{043CCD79-02DA-47EE-B79C-F410D7FBC9D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43484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220980</xdr:colOff>
      <xdr:row>159</xdr:row>
      <xdr:rowOff>121920</xdr:rowOff>
    </xdr:to>
    <xdr:pic>
      <xdr:nvPicPr>
        <xdr:cNvPr id="224" name="Picture 223" descr="Mexico">
          <a:hlinkClick xmlns:r="http://schemas.openxmlformats.org/officeDocument/2006/relationships" r:id="rId15" tooltip="Mexico"/>
          <a:extLst>
            <a:ext uri="{FF2B5EF4-FFF2-40B4-BE49-F238E27FC236}">
              <a16:creationId xmlns:a16="http://schemas.microsoft.com/office/drawing/2014/main" id="{2B0973D8-05DE-45D3-B6C3-1FDC6D325B2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46151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xdr:row>
      <xdr:rowOff>0</xdr:rowOff>
    </xdr:from>
    <xdr:to>
      <xdr:col>1</xdr:col>
      <xdr:colOff>220980</xdr:colOff>
      <xdr:row>159</xdr:row>
      <xdr:rowOff>144780</xdr:rowOff>
    </xdr:to>
    <xdr:pic>
      <xdr:nvPicPr>
        <xdr:cNvPr id="225" name="Picture 224" descr="Spain">
          <a:hlinkClick xmlns:r="http://schemas.openxmlformats.org/officeDocument/2006/relationships" r:id="rId49" tooltip="Spain"/>
          <a:extLst>
            <a:ext uri="{FF2B5EF4-FFF2-40B4-BE49-F238E27FC236}">
              <a16:creationId xmlns:a16="http://schemas.microsoft.com/office/drawing/2014/main" id="{AD1BC0EF-6184-4335-BA7C-614E164734C1}"/>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446151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0</xdr:col>
      <xdr:colOff>220980</xdr:colOff>
      <xdr:row>160</xdr:row>
      <xdr:rowOff>144780</xdr:rowOff>
    </xdr:to>
    <xdr:pic>
      <xdr:nvPicPr>
        <xdr:cNvPr id="226" name="Picture 225" descr="France">
          <a:hlinkClick xmlns:r="http://schemas.openxmlformats.org/officeDocument/2006/relationships" r:id="rId11" tooltip="France"/>
          <a:extLst>
            <a:ext uri="{FF2B5EF4-FFF2-40B4-BE49-F238E27FC236}">
              <a16:creationId xmlns:a16="http://schemas.microsoft.com/office/drawing/2014/main" id="{D884CAF5-8796-48AE-98F0-D4530C296B3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4881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xdr:row>
      <xdr:rowOff>0</xdr:rowOff>
    </xdr:from>
    <xdr:to>
      <xdr:col>1</xdr:col>
      <xdr:colOff>220980</xdr:colOff>
      <xdr:row>160</xdr:row>
      <xdr:rowOff>144780</xdr:rowOff>
    </xdr:to>
    <xdr:pic>
      <xdr:nvPicPr>
        <xdr:cNvPr id="227" name="Picture 226" descr="France">
          <a:hlinkClick xmlns:r="http://schemas.openxmlformats.org/officeDocument/2006/relationships" r:id="rId11" tooltip="France"/>
          <a:extLst>
            <a:ext uri="{FF2B5EF4-FFF2-40B4-BE49-F238E27FC236}">
              <a16:creationId xmlns:a16="http://schemas.microsoft.com/office/drawing/2014/main" id="{05F85D16-A387-4E24-AB8E-C1E1D4A90D2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48818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xdr:row>
      <xdr:rowOff>0</xdr:rowOff>
    </xdr:from>
    <xdr:to>
      <xdr:col>0</xdr:col>
      <xdr:colOff>220980</xdr:colOff>
      <xdr:row>165</xdr:row>
      <xdr:rowOff>121920</xdr:rowOff>
    </xdr:to>
    <xdr:pic>
      <xdr:nvPicPr>
        <xdr:cNvPr id="228" name="Picture 227" descr="Mexico">
          <a:hlinkClick xmlns:r="http://schemas.openxmlformats.org/officeDocument/2006/relationships" r:id="rId15" tooltip="Mexico"/>
          <a:extLst>
            <a:ext uri="{FF2B5EF4-FFF2-40B4-BE49-F238E27FC236}">
              <a16:creationId xmlns:a16="http://schemas.microsoft.com/office/drawing/2014/main" id="{0D8E4FC2-7EC4-4FB2-B464-9738A4EE0E0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63372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1</xdr:col>
      <xdr:colOff>220980</xdr:colOff>
      <xdr:row>165</xdr:row>
      <xdr:rowOff>144780</xdr:rowOff>
    </xdr:to>
    <xdr:pic>
      <xdr:nvPicPr>
        <xdr:cNvPr id="229" name="Picture 228" descr="Spain">
          <a:hlinkClick xmlns:r="http://schemas.openxmlformats.org/officeDocument/2006/relationships" r:id="rId49" tooltip="Spain"/>
          <a:extLst>
            <a:ext uri="{FF2B5EF4-FFF2-40B4-BE49-F238E27FC236}">
              <a16:creationId xmlns:a16="http://schemas.microsoft.com/office/drawing/2014/main" id="{60549F62-691E-4566-B9A7-59A45CF4486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46337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220980</xdr:colOff>
      <xdr:row>166</xdr:row>
      <xdr:rowOff>144780</xdr:rowOff>
    </xdr:to>
    <xdr:pic>
      <xdr:nvPicPr>
        <xdr:cNvPr id="230" name="Picture 229" descr="Uruguay">
          <a:hlinkClick xmlns:r="http://schemas.openxmlformats.org/officeDocument/2006/relationships" r:id="rId23" tooltip="Uruguay"/>
          <a:extLst>
            <a:ext uri="{FF2B5EF4-FFF2-40B4-BE49-F238E27FC236}">
              <a16:creationId xmlns:a16="http://schemas.microsoft.com/office/drawing/2014/main" id="{CAABD040-EE81-45B3-95A8-6D3DE61DF56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46603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xdr:row>
      <xdr:rowOff>0</xdr:rowOff>
    </xdr:from>
    <xdr:to>
      <xdr:col>1</xdr:col>
      <xdr:colOff>220980</xdr:colOff>
      <xdr:row>166</xdr:row>
      <xdr:rowOff>144780</xdr:rowOff>
    </xdr:to>
    <xdr:pic>
      <xdr:nvPicPr>
        <xdr:cNvPr id="231" name="Picture 230" descr="Uruguay">
          <a:hlinkClick xmlns:r="http://schemas.openxmlformats.org/officeDocument/2006/relationships" r:id="rId23" tooltip="Uruguay"/>
          <a:extLst>
            <a:ext uri="{FF2B5EF4-FFF2-40B4-BE49-F238E27FC236}">
              <a16:creationId xmlns:a16="http://schemas.microsoft.com/office/drawing/2014/main" id="{6BBE2C37-CF2A-447F-BF32-2988A35036A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46603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0</xdr:col>
      <xdr:colOff>220980</xdr:colOff>
      <xdr:row>167</xdr:row>
      <xdr:rowOff>144780</xdr:rowOff>
    </xdr:to>
    <xdr:pic>
      <xdr:nvPicPr>
        <xdr:cNvPr id="232" name="Picture 231" descr="Portugal">
          <a:hlinkClick xmlns:r="http://schemas.openxmlformats.org/officeDocument/2006/relationships" r:id="rId77" tooltip="Portugal"/>
          <a:extLst>
            <a:ext uri="{FF2B5EF4-FFF2-40B4-BE49-F238E27FC236}">
              <a16:creationId xmlns:a16="http://schemas.microsoft.com/office/drawing/2014/main" id="{04DE8CA3-E630-4431-8C2A-BE971F9E8651}"/>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46870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xdr:col>
      <xdr:colOff>220980</xdr:colOff>
      <xdr:row>167</xdr:row>
      <xdr:rowOff>144780</xdr:rowOff>
    </xdr:to>
    <xdr:pic>
      <xdr:nvPicPr>
        <xdr:cNvPr id="233" name="Picture 232" descr="Portugal">
          <a:hlinkClick xmlns:r="http://schemas.openxmlformats.org/officeDocument/2006/relationships" r:id="rId77" tooltip="Portugal"/>
          <a:extLst>
            <a:ext uri="{FF2B5EF4-FFF2-40B4-BE49-F238E27FC236}">
              <a16:creationId xmlns:a16="http://schemas.microsoft.com/office/drawing/2014/main" id="{C40F5A0A-FD86-4833-A875-E95DE985BBAE}"/>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46870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0</xdr:col>
      <xdr:colOff>220980</xdr:colOff>
      <xdr:row>168</xdr:row>
      <xdr:rowOff>144780</xdr:rowOff>
    </xdr:to>
    <xdr:pic>
      <xdr:nvPicPr>
        <xdr:cNvPr id="234" name="Picture 233" descr="Uruguay">
          <a:hlinkClick xmlns:r="http://schemas.openxmlformats.org/officeDocument/2006/relationships" r:id="rId23" tooltip="Uruguay"/>
          <a:extLst>
            <a:ext uri="{FF2B5EF4-FFF2-40B4-BE49-F238E27FC236}">
              <a16:creationId xmlns:a16="http://schemas.microsoft.com/office/drawing/2014/main" id="{03EE66C5-9EDC-4DAC-B5D6-9D756CFDAD5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470611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xdr:row>
      <xdr:rowOff>0</xdr:rowOff>
    </xdr:from>
    <xdr:to>
      <xdr:col>1</xdr:col>
      <xdr:colOff>220980</xdr:colOff>
      <xdr:row>168</xdr:row>
      <xdr:rowOff>144780</xdr:rowOff>
    </xdr:to>
    <xdr:pic>
      <xdr:nvPicPr>
        <xdr:cNvPr id="235" name="Picture 234" descr="Uruguay">
          <a:hlinkClick xmlns:r="http://schemas.openxmlformats.org/officeDocument/2006/relationships" r:id="rId23" tooltip="Uruguay"/>
          <a:extLst>
            <a:ext uri="{FF2B5EF4-FFF2-40B4-BE49-F238E27FC236}">
              <a16:creationId xmlns:a16="http://schemas.microsoft.com/office/drawing/2014/main" id="{07CB859F-FE9A-4ED0-85BE-7F18B8D51D7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470611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0</xdr:col>
      <xdr:colOff>220980</xdr:colOff>
      <xdr:row>173</xdr:row>
      <xdr:rowOff>144780</xdr:rowOff>
    </xdr:to>
    <xdr:pic>
      <xdr:nvPicPr>
        <xdr:cNvPr id="236" name="Picture 235" descr="Colombia">
          <a:hlinkClick xmlns:r="http://schemas.openxmlformats.org/officeDocument/2006/relationships" r:id="rId53" tooltip="Colombia"/>
          <a:extLst>
            <a:ext uri="{FF2B5EF4-FFF2-40B4-BE49-F238E27FC236}">
              <a16:creationId xmlns:a16="http://schemas.microsoft.com/office/drawing/2014/main" id="{94C1C4DE-C15B-4EE3-A86B-31B76A3E284B}"/>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48516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xdr:row>
      <xdr:rowOff>0</xdr:rowOff>
    </xdr:from>
    <xdr:to>
      <xdr:col>1</xdr:col>
      <xdr:colOff>220980</xdr:colOff>
      <xdr:row>173</xdr:row>
      <xdr:rowOff>121920</xdr:rowOff>
    </xdr:to>
    <xdr:pic>
      <xdr:nvPicPr>
        <xdr:cNvPr id="237" name="Picture 236" descr="Mexico">
          <a:hlinkClick xmlns:r="http://schemas.openxmlformats.org/officeDocument/2006/relationships" r:id="rId15" tooltip="Mexico"/>
          <a:extLst>
            <a:ext uri="{FF2B5EF4-FFF2-40B4-BE49-F238E27FC236}">
              <a16:creationId xmlns:a16="http://schemas.microsoft.com/office/drawing/2014/main" id="{6BBD442E-2D05-4D92-AC9A-1D74899E93A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485165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220980</xdr:colOff>
      <xdr:row>174</xdr:row>
      <xdr:rowOff>144780</xdr:rowOff>
    </xdr:to>
    <xdr:pic>
      <xdr:nvPicPr>
        <xdr:cNvPr id="238" name="Picture 237" descr="Colombia">
          <a:hlinkClick xmlns:r="http://schemas.openxmlformats.org/officeDocument/2006/relationships" r:id="rId53" tooltip="Colombia"/>
          <a:extLst>
            <a:ext uri="{FF2B5EF4-FFF2-40B4-BE49-F238E27FC236}">
              <a16:creationId xmlns:a16="http://schemas.microsoft.com/office/drawing/2014/main" id="{85EBA57F-31EB-4543-84DF-284829614CDB}"/>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48783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xdr:row>
      <xdr:rowOff>0</xdr:rowOff>
    </xdr:from>
    <xdr:to>
      <xdr:col>1</xdr:col>
      <xdr:colOff>220980</xdr:colOff>
      <xdr:row>174</xdr:row>
      <xdr:rowOff>144780</xdr:rowOff>
    </xdr:to>
    <xdr:pic>
      <xdr:nvPicPr>
        <xdr:cNvPr id="239" name="Picture 238" descr="Colombia">
          <a:hlinkClick xmlns:r="http://schemas.openxmlformats.org/officeDocument/2006/relationships" r:id="rId53" tooltip="Colombia"/>
          <a:extLst>
            <a:ext uri="{FF2B5EF4-FFF2-40B4-BE49-F238E27FC236}">
              <a16:creationId xmlns:a16="http://schemas.microsoft.com/office/drawing/2014/main" id="{63616D40-63BF-4F0C-9548-408360633227}"/>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48783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220980</xdr:colOff>
      <xdr:row>175</xdr:row>
      <xdr:rowOff>144780</xdr:rowOff>
    </xdr:to>
    <xdr:pic>
      <xdr:nvPicPr>
        <xdr:cNvPr id="240" name="Picture 239" descr="Slovakia">
          <a:hlinkClick xmlns:r="http://schemas.openxmlformats.org/officeDocument/2006/relationships" r:id="rId93" tooltip="Slovakia"/>
          <a:extLst>
            <a:ext uri="{FF2B5EF4-FFF2-40B4-BE49-F238E27FC236}">
              <a16:creationId xmlns:a16="http://schemas.microsoft.com/office/drawing/2014/main" id="{A2655E38-5ED1-44A3-9DB8-995128934292}"/>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49049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xdr:row>
      <xdr:rowOff>0</xdr:rowOff>
    </xdr:from>
    <xdr:to>
      <xdr:col>1</xdr:col>
      <xdr:colOff>190500</xdr:colOff>
      <xdr:row>175</xdr:row>
      <xdr:rowOff>144780</xdr:rowOff>
    </xdr:to>
    <xdr:pic>
      <xdr:nvPicPr>
        <xdr:cNvPr id="241" name="Picture 240" descr="Denmark">
          <a:hlinkClick xmlns:r="http://schemas.openxmlformats.org/officeDocument/2006/relationships" r:id="rId69" tooltip="Denmark"/>
          <a:extLst>
            <a:ext uri="{FF2B5EF4-FFF2-40B4-BE49-F238E27FC236}">
              <a16:creationId xmlns:a16="http://schemas.microsoft.com/office/drawing/2014/main" id="{637FBAD4-FADB-4A3C-9323-146783DA27D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490499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xdr:row>
      <xdr:rowOff>0</xdr:rowOff>
    </xdr:from>
    <xdr:to>
      <xdr:col>0</xdr:col>
      <xdr:colOff>220980</xdr:colOff>
      <xdr:row>176</xdr:row>
      <xdr:rowOff>144780</xdr:rowOff>
    </xdr:to>
    <xdr:pic>
      <xdr:nvPicPr>
        <xdr:cNvPr id="242" name="Picture 241" descr="Uruguay">
          <a:hlinkClick xmlns:r="http://schemas.openxmlformats.org/officeDocument/2006/relationships" r:id="rId23" tooltip="Uruguay"/>
          <a:extLst>
            <a:ext uri="{FF2B5EF4-FFF2-40B4-BE49-F238E27FC236}">
              <a16:creationId xmlns:a16="http://schemas.microsoft.com/office/drawing/2014/main" id="{A170D28F-94ED-484A-8545-83C5E943DAB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4931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xdr:row>
      <xdr:rowOff>0</xdr:rowOff>
    </xdr:from>
    <xdr:to>
      <xdr:col>1</xdr:col>
      <xdr:colOff>220980</xdr:colOff>
      <xdr:row>176</xdr:row>
      <xdr:rowOff>144780</xdr:rowOff>
    </xdr:to>
    <xdr:pic>
      <xdr:nvPicPr>
        <xdr:cNvPr id="243" name="Picture 242" descr="Uruguay">
          <a:hlinkClick xmlns:r="http://schemas.openxmlformats.org/officeDocument/2006/relationships" r:id="rId23" tooltip="Uruguay"/>
          <a:extLst>
            <a:ext uri="{FF2B5EF4-FFF2-40B4-BE49-F238E27FC236}">
              <a16:creationId xmlns:a16="http://schemas.microsoft.com/office/drawing/2014/main" id="{B8D8788F-12FF-49F9-8F6C-B57F075DCA0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4931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0</xdr:col>
      <xdr:colOff>220980</xdr:colOff>
      <xdr:row>177</xdr:row>
      <xdr:rowOff>137160</xdr:rowOff>
    </xdr:to>
    <xdr:pic>
      <xdr:nvPicPr>
        <xdr:cNvPr id="244" name="Picture 243" descr="Argentina">
          <a:hlinkClick xmlns:r="http://schemas.openxmlformats.org/officeDocument/2006/relationships" r:id="rId3" tooltip="Argentina"/>
          <a:extLst>
            <a:ext uri="{FF2B5EF4-FFF2-40B4-BE49-F238E27FC236}">
              <a16:creationId xmlns:a16="http://schemas.microsoft.com/office/drawing/2014/main" id="{8175409B-7BAB-483A-93C8-528A3BB3020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9583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177</xdr:row>
      <xdr:rowOff>0</xdr:rowOff>
    </xdr:from>
    <xdr:to>
      <xdr:col>1</xdr:col>
      <xdr:colOff>220980</xdr:colOff>
      <xdr:row>177</xdr:row>
      <xdr:rowOff>137160</xdr:rowOff>
    </xdr:to>
    <xdr:pic>
      <xdr:nvPicPr>
        <xdr:cNvPr id="245" name="Picture 244" descr="Argentina">
          <a:hlinkClick xmlns:r="http://schemas.openxmlformats.org/officeDocument/2006/relationships" r:id="rId3" tooltip="Argentina"/>
          <a:extLst>
            <a:ext uri="{FF2B5EF4-FFF2-40B4-BE49-F238E27FC236}">
              <a16:creationId xmlns:a16="http://schemas.microsoft.com/office/drawing/2014/main" id="{6EB7490C-3B95-404B-BDE1-1312646888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9583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0</xdr:col>
      <xdr:colOff>220980</xdr:colOff>
      <xdr:row>178</xdr:row>
      <xdr:rowOff>144780</xdr:rowOff>
    </xdr:to>
    <xdr:pic>
      <xdr:nvPicPr>
        <xdr:cNvPr id="246" name="Picture 245" descr="France">
          <a:hlinkClick xmlns:r="http://schemas.openxmlformats.org/officeDocument/2006/relationships" r:id="rId11" tooltip="France"/>
          <a:extLst>
            <a:ext uri="{FF2B5EF4-FFF2-40B4-BE49-F238E27FC236}">
              <a16:creationId xmlns:a16="http://schemas.microsoft.com/office/drawing/2014/main" id="{04C43C18-AB89-44CE-BE25-DA91970A994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9850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xdr:row>
      <xdr:rowOff>0</xdr:rowOff>
    </xdr:from>
    <xdr:to>
      <xdr:col>1</xdr:col>
      <xdr:colOff>220980</xdr:colOff>
      <xdr:row>178</xdr:row>
      <xdr:rowOff>144780</xdr:rowOff>
    </xdr:to>
    <xdr:pic>
      <xdr:nvPicPr>
        <xdr:cNvPr id="247" name="Picture 246" descr="France">
          <a:hlinkClick xmlns:r="http://schemas.openxmlformats.org/officeDocument/2006/relationships" r:id="rId11" tooltip="France"/>
          <a:extLst>
            <a:ext uri="{FF2B5EF4-FFF2-40B4-BE49-F238E27FC236}">
              <a16:creationId xmlns:a16="http://schemas.microsoft.com/office/drawing/2014/main" id="{B8DF90CF-A047-4235-8468-F78739CA778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9850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0</xdr:col>
      <xdr:colOff>220980</xdr:colOff>
      <xdr:row>183</xdr:row>
      <xdr:rowOff>144780</xdr:rowOff>
    </xdr:to>
    <xdr:pic>
      <xdr:nvPicPr>
        <xdr:cNvPr id="248" name="Picture 247" descr="Italy">
          <a:hlinkClick xmlns:r="http://schemas.openxmlformats.org/officeDocument/2006/relationships" r:id="rId7" tooltip="Italy"/>
          <a:extLst>
            <a:ext uri="{FF2B5EF4-FFF2-40B4-BE49-F238E27FC236}">
              <a16:creationId xmlns:a16="http://schemas.microsoft.com/office/drawing/2014/main" id="{03DE2174-4CF9-4AC6-9539-23FFD767E16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13054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xdr:row>
      <xdr:rowOff>0</xdr:rowOff>
    </xdr:from>
    <xdr:to>
      <xdr:col>1</xdr:col>
      <xdr:colOff>220980</xdr:colOff>
      <xdr:row>183</xdr:row>
      <xdr:rowOff>144780</xdr:rowOff>
    </xdr:to>
    <xdr:pic>
      <xdr:nvPicPr>
        <xdr:cNvPr id="249" name="Picture 248" descr="Italy">
          <a:hlinkClick xmlns:r="http://schemas.openxmlformats.org/officeDocument/2006/relationships" r:id="rId7" tooltip="Italy"/>
          <a:extLst>
            <a:ext uri="{FF2B5EF4-FFF2-40B4-BE49-F238E27FC236}">
              <a16:creationId xmlns:a16="http://schemas.microsoft.com/office/drawing/2014/main" id="{D682FE73-E0E1-4365-9863-16A924F3661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13054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0</xdr:col>
      <xdr:colOff>220980</xdr:colOff>
      <xdr:row>184</xdr:row>
      <xdr:rowOff>137160</xdr:rowOff>
    </xdr:to>
    <xdr:pic>
      <xdr:nvPicPr>
        <xdr:cNvPr id="250" name="Picture 249" descr="Argentina">
          <a:hlinkClick xmlns:r="http://schemas.openxmlformats.org/officeDocument/2006/relationships" r:id="rId3" tooltip="Argentina"/>
          <a:extLst>
            <a:ext uri="{FF2B5EF4-FFF2-40B4-BE49-F238E27FC236}">
              <a16:creationId xmlns:a16="http://schemas.microsoft.com/office/drawing/2014/main" id="{635C8A08-BE11-479C-A995-3262CF727E9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15721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xdr:row>
      <xdr:rowOff>0</xdr:rowOff>
    </xdr:from>
    <xdr:to>
      <xdr:col>1</xdr:col>
      <xdr:colOff>220980</xdr:colOff>
      <xdr:row>184</xdr:row>
      <xdr:rowOff>144780</xdr:rowOff>
    </xdr:to>
    <xdr:pic>
      <xdr:nvPicPr>
        <xdr:cNvPr id="251" name="Picture 250" descr="Spain">
          <a:hlinkClick xmlns:r="http://schemas.openxmlformats.org/officeDocument/2006/relationships" r:id="rId49" tooltip="Spain"/>
          <a:extLst>
            <a:ext uri="{FF2B5EF4-FFF2-40B4-BE49-F238E27FC236}">
              <a16:creationId xmlns:a16="http://schemas.microsoft.com/office/drawing/2014/main" id="{29D922D0-E939-4AD6-8F81-51D0703148F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51572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220980</xdr:colOff>
      <xdr:row>185</xdr:row>
      <xdr:rowOff>137160</xdr:rowOff>
    </xdr:to>
    <xdr:pic>
      <xdr:nvPicPr>
        <xdr:cNvPr id="252" name="Picture 251" descr="Argentina">
          <a:hlinkClick xmlns:r="http://schemas.openxmlformats.org/officeDocument/2006/relationships" r:id="rId3" tooltip="Argentina"/>
          <a:extLst>
            <a:ext uri="{FF2B5EF4-FFF2-40B4-BE49-F238E27FC236}">
              <a16:creationId xmlns:a16="http://schemas.microsoft.com/office/drawing/2014/main" id="{A9B52905-ACBB-4C7F-A3EB-86F0E26AE7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18388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185</xdr:row>
      <xdr:rowOff>0</xdr:rowOff>
    </xdr:from>
    <xdr:to>
      <xdr:col>1</xdr:col>
      <xdr:colOff>220980</xdr:colOff>
      <xdr:row>185</xdr:row>
      <xdr:rowOff>137160</xdr:rowOff>
    </xdr:to>
    <xdr:pic>
      <xdr:nvPicPr>
        <xdr:cNvPr id="253" name="Picture 252" descr="Argentina">
          <a:hlinkClick xmlns:r="http://schemas.openxmlformats.org/officeDocument/2006/relationships" r:id="rId3" tooltip="Argentina"/>
          <a:extLst>
            <a:ext uri="{FF2B5EF4-FFF2-40B4-BE49-F238E27FC236}">
              <a16:creationId xmlns:a16="http://schemas.microsoft.com/office/drawing/2014/main" id="{7A5F6A22-8644-488B-9563-858F425EB4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18388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xdr:row>
      <xdr:rowOff>0</xdr:rowOff>
    </xdr:from>
    <xdr:to>
      <xdr:col>0</xdr:col>
      <xdr:colOff>220980</xdr:colOff>
      <xdr:row>186</xdr:row>
      <xdr:rowOff>144780</xdr:rowOff>
    </xdr:to>
    <xdr:pic>
      <xdr:nvPicPr>
        <xdr:cNvPr id="254" name="Picture 253" descr="Ivory Coast">
          <a:hlinkClick xmlns:r="http://schemas.openxmlformats.org/officeDocument/2006/relationships" r:id="rId95" tooltip="Ivory Coast"/>
          <a:extLst>
            <a:ext uri="{FF2B5EF4-FFF2-40B4-BE49-F238E27FC236}">
              <a16:creationId xmlns:a16="http://schemas.microsoft.com/office/drawing/2014/main" id="{6019D1D1-553D-4479-A491-19F4439AEB87}"/>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521055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220980</xdr:colOff>
      <xdr:row>186</xdr:row>
      <xdr:rowOff>137160</xdr:rowOff>
    </xdr:to>
    <xdr:pic>
      <xdr:nvPicPr>
        <xdr:cNvPr id="255" name="Picture 254" descr="England">
          <a:hlinkClick xmlns:r="http://schemas.openxmlformats.org/officeDocument/2006/relationships" r:id="rId37" tooltip="England"/>
          <a:extLst>
            <a:ext uri="{FF2B5EF4-FFF2-40B4-BE49-F238E27FC236}">
              <a16:creationId xmlns:a16="http://schemas.microsoft.com/office/drawing/2014/main" id="{2BE44F4D-B83E-477F-BB06-FBC44CB961B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521055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xdr:row>
      <xdr:rowOff>0</xdr:rowOff>
    </xdr:from>
    <xdr:to>
      <xdr:col>0</xdr:col>
      <xdr:colOff>220980</xdr:colOff>
      <xdr:row>187</xdr:row>
      <xdr:rowOff>137160</xdr:rowOff>
    </xdr:to>
    <xdr:pic>
      <xdr:nvPicPr>
        <xdr:cNvPr id="256" name="Picture 255" descr="Argentina">
          <a:hlinkClick xmlns:r="http://schemas.openxmlformats.org/officeDocument/2006/relationships" r:id="rId3" tooltip="Argentina"/>
          <a:extLst>
            <a:ext uri="{FF2B5EF4-FFF2-40B4-BE49-F238E27FC236}">
              <a16:creationId xmlns:a16="http://schemas.microsoft.com/office/drawing/2014/main" id="{1F773F78-F737-48F4-9632-74B9272C591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23722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187</xdr:row>
      <xdr:rowOff>0</xdr:rowOff>
    </xdr:from>
    <xdr:to>
      <xdr:col>1</xdr:col>
      <xdr:colOff>220980</xdr:colOff>
      <xdr:row>187</xdr:row>
      <xdr:rowOff>144780</xdr:rowOff>
    </xdr:to>
    <xdr:pic>
      <xdr:nvPicPr>
        <xdr:cNvPr id="257" name="Picture 256" descr="Turkey">
          <a:hlinkClick xmlns:r="http://schemas.openxmlformats.org/officeDocument/2006/relationships" r:id="rId73" tooltip="Turkey"/>
          <a:extLst>
            <a:ext uri="{FF2B5EF4-FFF2-40B4-BE49-F238E27FC236}">
              <a16:creationId xmlns:a16="http://schemas.microsoft.com/office/drawing/2014/main" id="{7866DC30-3DEA-482D-AF1F-42191DF7E9ED}"/>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523722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xdr:row>
      <xdr:rowOff>0</xdr:rowOff>
    </xdr:from>
    <xdr:to>
      <xdr:col>0</xdr:col>
      <xdr:colOff>152400</xdr:colOff>
      <xdr:row>188</xdr:row>
      <xdr:rowOff>152400</xdr:rowOff>
    </xdr:to>
    <xdr:pic>
      <xdr:nvPicPr>
        <xdr:cNvPr id="258" name="Picture 257" descr="Switzerland">
          <a:hlinkClick xmlns:r="http://schemas.openxmlformats.org/officeDocument/2006/relationships" r:id="rId67" tooltip="Switzerland"/>
          <a:extLst>
            <a:ext uri="{FF2B5EF4-FFF2-40B4-BE49-F238E27FC236}">
              <a16:creationId xmlns:a16="http://schemas.microsoft.com/office/drawing/2014/main" id="{31C089A2-7471-4DE5-8DE3-364D1B2BE60A}"/>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5263896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0</xdr:rowOff>
    </xdr:from>
    <xdr:to>
      <xdr:col>1</xdr:col>
      <xdr:colOff>220980</xdr:colOff>
      <xdr:row>188</xdr:row>
      <xdr:rowOff>144780</xdr:rowOff>
    </xdr:to>
    <xdr:pic>
      <xdr:nvPicPr>
        <xdr:cNvPr id="259" name="Picture 258" descr="Italy">
          <a:hlinkClick xmlns:r="http://schemas.openxmlformats.org/officeDocument/2006/relationships" r:id="rId7" tooltip="Italy"/>
          <a:extLst>
            <a:ext uri="{FF2B5EF4-FFF2-40B4-BE49-F238E27FC236}">
              <a16:creationId xmlns:a16="http://schemas.microsoft.com/office/drawing/2014/main" id="{DD2361D2-5BCC-4A7E-AEA4-877FEAE1737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26389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220980</xdr:colOff>
      <xdr:row>189</xdr:row>
      <xdr:rowOff>144780</xdr:rowOff>
    </xdr:to>
    <xdr:pic>
      <xdr:nvPicPr>
        <xdr:cNvPr id="260" name="Picture 259" descr="Algeria">
          <a:hlinkClick xmlns:r="http://schemas.openxmlformats.org/officeDocument/2006/relationships" r:id="rId97" tooltip="Algeria"/>
          <a:extLst>
            <a:ext uri="{FF2B5EF4-FFF2-40B4-BE49-F238E27FC236}">
              <a16:creationId xmlns:a16="http://schemas.microsoft.com/office/drawing/2014/main" id="{2C604289-3024-4BFD-9CDE-15A269492BAA}"/>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529056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1</xdr:col>
      <xdr:colOff>220980</xdr:colOff>
      <xdr:row>189</xdr:row>
      <xdr:rowOff>144780</xdr:rowOff>
    </xdr:to>
    <xdr:pic>
      <xdr:nvPicPr>
        <xdr:cNvPr id="261" name="Picture 260" descr="Italy">
          <a:hlinkClick xmlns:r="http://schemas.openxmlformats.org/officeDocument/2006/relationships" r:id="rId7" tooltip="Italy"/>
          <a:extLst>
            <a:ext uri="{FF2B5EF4-FFF2-40B4-BE49-F238E27FC236}">
              <a16:creationId xmlns:a16="http://schemas.microsoft.com/office/drawing/2014/main" id="{4DDA645C-6204-457E-9DD9-ADC56A64879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529056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0</xdr:col>
      <xdr:colOff>220980</xdr:colOff>
      <xdr:row>190</xdr:row>
      <xdr:rowOff>144780</xdr:rowOff>
    </xdr:to>
    <xdr:pic>
      <xdr:nvPicPr>
        <xdr:cNvPr id="262" name="Picture 261" descr="Kenya">
          <a:hlinkClick xmlns:r="http://schemas.openxmlformats.org/officeDocument/2006/relationships" r:id="rId99" tooltip="Kenya"/>
          <a:extLst>
            <a:ext uri="{FF2B5EF4-FFF2-40B4-BE49-F238E27FC236}">
              <a16:creationId xmlns:a16="http://schemas.microsoft.com/office/drawing/2014/main" id="{34D9D9F3-041F-41B1-AF00-FF594D134BF1}"/>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0" y="531723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xdr:row>
      <xdr:rowOff>0</xdr:rowOff>
    </xdr:from>
    <xdr:to>
      <xdr:col>1</xdr:col>
      <xdr:colOff>220980</xdr:colOff>
      <xdr:row>190</xdr:row>
      <xdr:rowOff>137160</xdr:rowOff>
    </xdr:to>
    <xdr:pic>
      <xdr:nvPicPr>
        <xdr:cNvPr id="263" name="Picture 262" descr="England">
          <a:hlinkClick xmlns:r="http://schemas.openxmlformats.org/officeDocument/2006/relationships" r:id="rId37" tooltip="England"/>
          <a:extLst>
            <a:ext uri="{FF2B5EF4-FFF2-40B4-BE49-F238E27FC236}">
              <a16:creationId xmlns:a16="http://schemas.microsoft.com/office/drawing/2014/main" id="{09F9653F-F6F9-4302-B63C-D9186FBD8AC5}"/>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531723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xdr:row>
      <xdr:rowOff>0</xdr:rowOff>
    </xdr:from>
    <xdr:to>
      <xdr:col>0</xdr:col>
      <xdr:colOff>220980</xdr:colOff>
      <xdr:row>191</xdr:row>
      <xdr:rowOff>114300</xdr:rowOff>
    </xdr:to>
    <xdr:pic>
      <xdr:nvPicPr>
        <xdr:cNvPr id="264" name="Picture 263" descr="Slovenia">
          <a:hlinkClick xmlns:r="http://schemas.openxmlformats.org/officeDocument/2006/relationships" r:id="rId51" tooltip="Slovenia"/>
          <a:extLst>
            <a:ext uri="{FF2B5EF4-FFF2-40B4-BE49-F238E27FC236}">
              <a16:creationId xmlns:a16="http://schemas.microsoft.com/office/drawing/2014/main" id="{0B5FC4E1-1979-49E3-AC46-7A903337B268}"/>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534390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xdr:row>
      <xdr:rowOff>0</xdr:rowOff>
    </xdr:from>
    <xdr:to>
      <xdr:col>1</xdr:col>
      <xdr:colOff>220980</xdr:colOff>
      <xdr:row>191</xdr:row>
      <xdr:rowOff>114300</xdr:rowOff>
    </xdr:to>
    <xdr:pic>
      <xdr:nvPicPr>
        <xdr:cNvPr id="265" name="Picture 264" descr="United States">
          <a:hlinkClick xmlns:r="http://schemas.openxmlformats.org/officeDocument/2006/relationships" r:id="rId19" tooltip="United States"/>
          <a:extLst>
            <a:ext uri="{FF2B5EF4-FFF2-40B4-BE49-F238E27FC236}">
              <a16:creationId xmlns:a16="http://schemas.microsoft.com/office/drawing/2014/main" id="{F118620A-DC04-4B35-9CBB-79F10E5350E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534390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0</xdr:col>
      <xdr:colOff>220980</xdr:colOff>
      <xdr:row>192</xdr:row>
      <xdr:rowOff>114300</xdr:rowOff>
    </xdr:to>
    <xdr:pic>
      <xdr:nvPicPr>
        <xdr:cNvPr id="266" name="Picture 265" descr="United States">
          <a:hlinkClick xmlns:r="http://schemas.openxmlformats.org/officeDocument/2006/relationships" r:id="rId19" tooltip="United States"/>
          <a:extLst>
            <a:ext uri="{FF2B5EF4-FFF2-40B4-BE49-F238E27FC236}">
              <a16:creationId xmlns:a16="http://schemas.microsoft.com/office/drawing/2014/main" id="{C82486FA-CE1C-424E-9A3B-733D1B7EE10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537057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192</xdr:row>
      <xdr:rowOff>0</xdr:rowOff>
    </xdr:from>
    <xdr:to>
      <xdr:col>1</xdr:col>
      <xdr:colOff>220980</xdr:colOff>
      <xdr:row>192</xdr:row>
      <xdr:rowOff>114300</xdr:rowOff>
    </xdr:to>
    <xdr:pic>
      <xdr:nvPicPr>
        <xdr:cNvPr id="267" name="Picture 266" descr="United States">
          <a:hlinkClick xmlns:r="http://schemas.openxmlformats.org/officeDocument/2006/relationships" r:id="rId19" tooltip="United States"/>
          <a:extLst>
            <a:ext uri="{FF2B5EF4-FFF2-40B4-BE49-F238E27FC236}">
              <a16:creationId xmlns:a16="http://schemas.microsoft.com/office/drawing/2014/main" id="{76B01651-8339-4381-BDC3-815A97A26B6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537057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xdr:row>
      <xdr:rowOff>0</xdr:rowOff>
    </xdr:from>
    <xdr:to>
      <xdr:col>0</xdr:col>
      <xdr:colOff>220980</xdr:colOff>
      <xdr:row>197</xdr:row>
      <xdr:rowOff>137160</xdr:rowOff>
    </xdr:to>
    <xdr:pic>
      <xdr:nvPicPr>
        <xdr:cNvPr id="268" name="Picture 267" descr="Germany">
          <a:hlinkClick xmlns:r="http://schemas.openxmlformats.org/officeDocument/2006/relationships" r:id="rId45" tooltip="Germany"/>
          <a:extLst>
            <a:ext uri="{FF2B5EF4-FFF2-40B4-BE49-F238E27FC236}">
              <a16:creationId xmlns:a16="http://schemas.microsoft.com/office/drawing/2014/main" id="{BA01C383-FAC6-441B-B0F7-0B7B81F593B7}"/>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54978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197</xdr:row>
      <xdr:rowOff>0</xdr:rowOff>
    </xdr:from>
    <xdr:to>
      <xdr:col>1</xdr:col>
      <xdr:colOff>190500</xdr:colOff>
      <xdr:row>197</xdr:row>
      <xdr:rowOff>144780</xdr:rowOff>
    </xdr:to>
    <xdr:pic>
      <xdr:nvPicPr>
        <xdr:cNvPr id="269" name="Picture 268" descr="Denmark">
          <a:hlinkClick xmlns:r="http://schemas.openxmlformats.org/officeDocument/2006/relationships" r:id="rId69" tooltip="Denmark"/>
          <a:extLst>
            <a:ext uri="{FF2B5EF4-FFF2-40B4-BE49-F238E27FC236}">
              <a16:creationId xmlns:a16="http://schemas.microsoft.com/office/drawing/2014/main" id="{57FBFE5B-4B20-4448-BD2D-60820F4E3A7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5497830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xdr:row>
      <xdr:rowOff>0</xdr:rowOff>
    </xdr:from>
    <xdr:to>
      <xdr:col>0</xdr:col>
      <xdr:colOff>220980</xdr:colOff>
      <xdr:row>198</xdr:row>
      <xdr:rowOff>137160</xdr:rowOff>
    </xdr:to>
    <xdr:pic>
      <xdr:nvPicPr>
        <xdr:cNvPr id="270" name="Picture 269" descr="Costa Rica">
          <a:hlinkClick xmlns:r="http://schemas.openxmlformats.org/officeDocument/2006/relationships" r:id="rId57" tooltip="Costa Rica"/>
          <a:extLst>
            <a:ext uri="{FF2B5EF4-FFF2-40B4-BE49-F238E27FC236}">
              <a16:creationId xmlns:a16="http://schemas.microsoft.com/office/drawing/2014/main" id="{0B0FACE0-0799-404F-AFB5-79E59261A997}"/>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552526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xdr:row>
      <xdr:rowOff>0</xdr:rowOff>
    </xdr:from>
    <xdr:to>
      <xdr:col>1</xdr:col>
      <xdr:colOff>220980</xdr:colOff>
      <xdr:row>198</xdr:row>
      <xdr:rowOff>137160</xdr:rowOff>
    </xdr:to>
    <xdr:pic>
      <xdr:nvPicPr>
        <xdr:cNvPr id="271" name="Picture 270" descr="Costa Rica">
          <a:hlinkClick xmlns:r="http://schemas.openxmlformats.org/officeDocument/2006/relationships" r:id="rId57" tooltip="Costa Rica"/>
          <a:extLst>
            <a:ext uri="{FF2B5EF4-FFF2-40B4-BE49-F238E27FC236}">
              <a16:creationId xmlns:a16="http://schemas.microsoft.com/office/drawing/2014/main" id="{7EA38F96-84CC-48DD-81E3-4161DA725869}"/>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552526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xdr:row>
      <xdr:rowOff>0</xdr:rowOff>
    </xdr:from>
    <xdr:to>
      <xdr:col>0</xdr:col>
      <xdr:colOff>220980</xdr:colOff>
      <xdr:row>199</xdr:row>
      <xdr:rowOff>144780</xdr:rowOff>
    </xdr:to>
    <xdr:pic>
      <xdr:nvPicPr>
        <xdr:cNvPr id="272" name="Picture 271" descr="Venezuela">
          <a:hlinkClick xmlns:r="http://schemas.openxmlformats.org/officeDocument/2006/relationships" r:id="rId5" tooltip="Venezuela"/>
          <a:extLst>
            <a:ext uri="{FF2B5EF4-FFF2-40B4-BE49-F238E27FC236}">
              <a16:creationId xmlns:a16="http://schemas.microsoft.com/office/drawing/2014/main" id="{4D976E6A-A203-449A-A24F-F582F7A3153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55193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0</xdr:rowOff>
    </xdr:from>
    <xdr:to>
      <xdr:col>1</xdr:col>
      <xdr:colOff>220980</xdr:colOff>
      <xdr:row>199</xdr:row>
      <xdr:rowOff>144780</xdr:rowOff>
    </xdr:to>
    <xdr:pic>
      <xdr:nvPicPr>
        <xdr:cNvPr id="273" name="Picture 272" descr="Portugal">
          <a:hlinkClick xmlns:r="http://schemas.openxmlformats.org/officeDocument/2006/relationships" r:id="rId77" tooltip="Portugal"/>
          <a:extLst>
            <a:ext uri="{FF2B5EF4-FFF2-40B4-BE49-F238E27FC236}">
              <a16:creationId xmlns:a16="http://schemas.microsoft.com/office/drawing/2014/main" id="{26AE621F-5995-4567-9737-1DC2D6E8C0E0}"/>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555193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xdr:row>
      <xdr:rowOff>0</xdr:rowOff>
    </xdr:from>
    <xdr:to>
      <xdr:col>0</xdr:col>
      <xdr:colOff>220980</xdr:colOff>
      <xdr:row>200</xdr:row>
      <xdr:rowOff>144780</xdr:rowOff>
    </xdr:to>
    <xdr:pic>
      <xdr:nvPicPr>
        <xdr:cNvPr id="274" name="Picture 273" descr="Ivory Coast">
          <a:hlinkClick xmlns:r="http://schemas.openxmlformats.org/officeDocument/2006/relationships" r:id="rId95" tooltip="Ivory Coast"/>
          <a:extLst>
            <a:ext uri="{FF2B5EF4-FFF2-40B4-BE49-F238E27FC236}">
              <a16:creationId xmlns:a16="http://schemas.microsoft.com/office/drawing/2014/main" id="{5B1D20B2-41F8-43A6-80EA-C4846B6EB556}"/>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557860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1</xdr:col>
      <xdr:colOff>220980</xdr:colOff>
      <xdr:row>200</xdr:row>
      <xdr:rowOff>121920</xdr:rowOff>
    </xdr:to>
    <xdr:pic>
      <xdr:nvPicPr>
        <xdr:cNvPr id="275" name="Picture 274" descr="Mexico">
          <a:hlinkClick xmlns:r="http://schemas.openxmlformats.org/officeDocument/2006/relationships" r:id="rId15" tooltip="Mexico"/>
          <a:extLst>
            <a:ext uri="{FF2B5EF4-FFF2-40B4-BE49-F238E27FC236}">
              <a16:creationId xmlns:a16="http://schemas.microsoft.com/office/drawing/2014/main" id="{D7E6FA79-A816-4CCF-A9F1-8CFCBF516C6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57860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0</xdr:col>
      <xdr:colOff>220980</xdr:colOff>
      <xdr:row>205</xdr:row>
      <xdr:rowOff>137160</xdr:rowOff>
    </xdr:to>
    <xdr:pic>
      <xdr:nvPicPr>
        <xdr:cNvPr id="276" name="Picture 275" descr="Argentina">
          <a:hlinkClick xmlns:r="http://schemas.openxmlformats.org/officeDocument/2006/relationships" r:id="rId3" tooltip="Argentina"/>
          <a:extLst>
            <a:ext uri="{FF2B5EF4-FFF2-40B4-BE49-F238E27FC236}">
              <a16:creationId xmlns:a16="http://schemas.microsoft.com/office/drawing/2014/main" id="{25B9C48D-7749-495D-8E9A-ECC6E10D00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7348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220980</xdr:colOff>
      <xdr:row>205</xdr:row>
      <xdr:rowOff>137160</xdr:rowOff>
    </xdr:to>
    <xdr:pic>
      <xdr:nvPicPr>
        <xdr:cNvPr id="277" name="Picture 276" descr="Argentina">
          <a:hlinkClick xmlns:r="http://schemas.openxmlformats.org/officeDocument/2006/relationships" r:id="rId3" tooltip="Argentina"/>
          <a:extLst>
            <a:ext uri="{FF2B5EF4-FFF2-40B4-BE49-F238E27FC236}">
              <a16:creationId xmlns:a16="http://schemas.microsoft.com/office/drawing/2014/main" id="{BA87F296-C88B-4E6C-BA51-C9A3614B0B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57348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xdr:row>
      <xdr:rowOff>0</xdr:rowOff>
    </xdr:from>
    <xdr:to>
      <xdr:col>0</xdr:col>
      <xdr:colOff>220980</xdr:colOff>
      <xdr:row>206</xdr:row>
      <xdr:rowOff>137160</xdr:rowOff>
    </xdr:to>
    <xdr:pic>
      <xdr:nvPicPr>
        <xdr:cNvPr id="278" name="Picture 277" descr="Grenada">
          <a:hlinkClick xmlns:r="http://schemas.openxmlformats.org/officeDocument/2006/relationships" r:id="rId55" tooltip="Grenada"/>
          <a:extLst>
            <a:ext uri="{FF2B5EF4-FFF2-40B4-BE49-F238E27FC236}">
              <a16:creationId xmlns:a16="http://schemas.microsoft.com/office/drawing/2014/main" id="{438D8833-449C-47C3-9B9D-20741494EBC4}"/>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576148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xdr:row>
      <xdr:rowOff>0</xdr:rowOff>
    </xdr:from>
    <xdr:to>
      <xdr:col>1</xdr:col>
      <xdr:colOff>220980</xdr:colOff>
      <xdr:row>206</xdr:row>
      <xdr:rowOff>114300</xdr:rowOff>
    </xdr:to>
    <xdr:pic>
      <xdr:nvPicPr>
        <xdr:cNvPr id="279" name="Picture 278" descr="United States">
          <a:hlinkClick xmlns:r="http://schemas.openxmlformats.org/officeDocument/2006/relationships" r:id="rId19" tooltip="United States"/>
          <a:extLst>
            <a:ext uri="{FF2B5EF4-FFF2-40B4-BE49-F238E27FC236}">
              <a16:creationId xmlns:a16="http://schemas.microsoft.com/office/drawing/2014/main" id="{2A0C0E0B-9BDF-4560-90A9-DE787BCEC8C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57614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xdr:row>
      <xdr:rowOff>0</xdr:rowOff>
    </xdr:from>
    <xdr:to>
      <xdr:col>0</xdr:col>
      <xdr:colOff>220980</xdr:colOff>
      <xdr:row>207</xdr:row>
      <xdr:rowOff>114300</xdr:rowOff>
    </xdr:to>
    <xdr:pic>
      <xdr:nvPicPr>
        <xdr:cNvPr id="280" name="Picture 279" descr="Honduras">
          <a:hlinkClick xmlns:r="http://schemas.openxmlformats.org/officeDocument/2006/relationships" r:id="rId81" tooltip="Honduras"/>
          <a:extLst>
            <a:ext uri="{FF2B5EF4-FFF2-40B4-BE49-F238E27FC236}">
              <a16:creationId xmlns:a16="http://schemas.microsoft.com/office/drawing/2014/main" id="{32F15583-6B00-4A95-BBF6-A617748BDA22}"/>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578815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xdr:row>
      <xdr:rowOff>0</xdr:rowOff>
    </xdr:from>
    <xdr:to>
      <xdr:col>1</xdr:col>
      <xdr:colOff>220980</xdr:colOff>
      <xdr:row>207</xdr:row>
      <xdr:rowOff>114300</xdr:rowOff>
    </xdr:to>
    <xdr:pic>
      <xdr:nvPicPr>
        <xdr:cNvPr id="281" name="Picture 280" descr="Honduras">
          <a:hlinkClick xmlns:r="http://schemas.openxmlformats.org/officeDocument/2006/relationships" r:id="rId81" tooltip="Honduras"/>
          <a:extLst>
            <a:ext uri="{FF2B5EF4-FFF2-40B4-BE49-F238E27FC236}">
              <a16:creationId xmlns:a16="http://schemas.microsoft.com/office/drawing/2014/main" id="{03777014-0D9A-459D-A0A9-0DF9C5B06E3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578815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xdr:row>
      <xdr:rowOff>0</xdr:rowOff>
    </xdr:from>
    <xdr:to>
      <xdr:col>0</xdr:col>
      <xdr:colOff>220980</xdr:colOff>
      <xdr:row>208</xdr:row>
      <xdr:rowOff>114300</xdr:rowOff>
    </xdr:to>
    <xdr:pic>
      <xdr:nvPicPr>
        <xdr:cNvPr id="282" name="Picture 281" descr="United States">
          <a:hlinkClick xmlns:r="http://schemas.openxmlformats.org/officeDocument/2006/relationships" r:id="rId19" tooltip="United States"/>
          <a:extLst>
            <a:ext uri="{FF2B5EF4-FFF2-40B4-BE49-F238E27FC236}">
              <a16:creationId xmlns:a16="http://schemas.microsoft.com/office/drawing/2014/main" id="{FC70726F-4074-4CDE-BB96-6F90C069989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581482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1</xdr:col>
      <xdr:colOff>220980</xdr:colOff>
      <xdr:row>208</xdr:row>
      <xdr:rowOff>144780</xdr:rowOff>
    </xdr:to>
    <xdr:pic>
      <xdr:nvPicPr>
        <xdr:cNvPr id="283" name="Picture 282" descr="Turkey">
          <a:hlinkClick xmlns:r="http://schemas.openxmlformats.org/officeDocument/2006/relationships" r:id="rId73" tooltip="Turkey"/>
          <a:extLst>
            <a:ext uri="{FF2B5EF4-FFF2-40B4-BE49-F238E27FC236}">
              <a16:creationId xmlns:a16="http://schemas.microsoft.com/office/drawing/2014/main" id="{0ED4B07A-CA49-4E39-A318-75BD2D21B1F3}"/>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58148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xdr:row>
      <xdr:rowOff>0</xdr:rowOff>
    </xdr:from>
    <xdr:to>
      <xdr:col>0</xdr:col>
      <xdr:colOff>220980</xdr:colOff>
      <xdr:row>209</xdr:row>
      <xdr:rowOff>144780</xdr:rowOff>
    </xdr:to>
    <xdr:pic>
      <xdr:nvPicPr>
        <xdr:cNvPr id="284" name="Picture 283" descr="Portugal">
          <a:hlinkClick xmlns:r="http://schemas.openxmlformats.org/officeDocument/2006/relationships" r:id="rId77" tooltip="Portugal"/>
          <a:extLst>
            <a:ext uri="{FF2B5EF4-FFF2-40B4-BE49-F238E27FC236}">
              <a16:creationId xmlns:a16="http://schemas.microsoft.com/office/drawing/2014/main" id="{CCD47A22-093E-431A-A0E4-BD0982D56912}"/>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58414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209</xdr:row>
      <xdr:rowOff>0</xdr:rowOff>
    </xdr:from>
    <xdr:to>
      <xdr:col>1</xdr:col>
      <xdr:colOff>152400</xdr:colOff>
      <xdr:row>209</xdr:row>
      <xdr:rowOff>152400</xdr:rowOff>
    </xdr:to>
    <xdr:pic>
      <xdr:nvPicPr>
        <xdr:cNvPr id="285" name="Picture 284" descr="Switzerland">
          <a:hlinkClick xmlns:r="http://schemas.openxmlformats.org/officeDocument/2006/relationships" r:id="rId67" tooltip="Switzerland"/>
          <a:extLst>
            <a:ext uri="{FF2B5EF4-FFF2-40B4-BE49-F238E27FC236}">
              <a16:creationId xmlns:a16="http://schemas.microsoft.com/office/drawing/2014/main" id="{A9417EF4-28A0-42D5-BFA7-02D74D064155}"/>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5841492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220980</xdr:colOff>
      <xdr:row>210</xdr:row>
      <xdr:rowOff>144780</xdr:rowOff>
    </xdr:to>
    <xdr:pic>
      <xdr:nvPicPr>
        <xdr:cNvPr id="286" name="Picture 285" descr="Ivory Coast">
          <a:hlinkClick xmlns:r="http://schemas.openxmlformats.org/officeDocument/2006/relationships" r:id="rId95" tooltip="Ivory Coast"/>
          <a:extLst>
            <a:ext uri="{FF2B5EF4-FFF2-40B4-BE49-F238E27FC236}">
              <a16:creationId xmlns:a16="http://schemas.microsoft.com/office/drawing/2014/main" id="{4F8F3AB6-9338-408C-BFF1-F8521455FD77}"/>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58681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xdr:row>
      <xdr:rowOff>0</xdr:rowOff>
    </xdr:from>
    <xdr:to>
      <xdr:col>1</xdr:col>
      <xdr:colOff>152400</xdr:colOff>
      <xdr:row>210</xdr:row>
      <xdr:rowOff>152400</xdr:rowOff>
    </xdr:to>
    <xdr:pic>
      <xdr:nvPicPr>
        <xdr:cNvPr id="287" name="Picture 286" descr="Switzerland">
          <a:hlinkClick xmlns:r="http://schemas.openxmlformats.org/officeDocument/2006/relationships" r:id="rId67" tooltip="Switzerland"/>
          <a:extLst>
            <a:ext uri="{FF2B5EF4-FFF2-40B4-BE49-F238E27FC236}">
              <a16:creationId xmlns:a16="http://schemas.microsoft.com/office/drawing/2014/main" id="{C225CFE8-8913-4E9C-8EBF-0EAED24268B8}"/>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5868162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0</xdr:col>
      <xdr:colOff>220980</xdr:colOff>
      <xdr:row>211</xdr:row>
      <xdr:rowOff>144780</xdr:rowOff>
    </xdr:to>
    <xdr:pic>
      <xdr:nvPicPr>
        <xdr:cNvPr id="288" name="Picture 287" descr="Sierra Leone">
          <a:hlinkClick xmlns:r="http://schemas.openxmlformats.org/officeDocument/2006/relationships" r:id="rId75" tooltip="Sierra Leone"/>
          <a:extLst>
            <a:ext uri="{FF2B5EF4-FFF2-40B4-BE49-F238E27FC236}">
              <a16:creationId xmlns:a16="http://schemas.microsoft.com/office/drawing/2014/main" id="{EC25080D-5825-4369-96B4-D6B95246D5F2}"/>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589483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211</xdr:row>
      <xdr:rowOff>0</xdr:rowOff>
    </xdr:from>
    <xdr:to>
      <xdr:col>1</xdr:col>
      <xdr:colOff>220980</xdr:colOff>
      <xdr:row>211</xdr:row>
      <xdr:rowOff>114300</xdr:rowOff>
    </xdr:to>
    <xdr:pic>
      <xdr:nvPicPr>
        <xdr:cNvPr id="289" name="Picture 288" descr="United States">
          <a:hlinkClick xmlns:r="http://schemas.openxmlformats.org/officeDocument/2006/relationships" r:id="rId19" tooltip="United States"/>
          <a:extLst>
            <a:ext uri="{FF2B5EF4-FFF2-40B4-BE49-F238E27FC236}">
              <a16:creationId xmlns:a16="http://schemas.microsoft.com/office/drawing/2014/main" id="{CF28BDA3-BC00-4D90-9281-0C098442DBD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589483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0</xdr:rowOff>
    </xdr:from>
    <xdr:to>
      <xdr:col>0</xdr:col>
      <xdr:colOff>220980</xdr:colOff>
      <xdr:row>212</xdr:row>
      <xdr:rowOff>144780</xdr:rowOff>
    </xdr:to>
    <xdr:pic>
      <xdr:nvPicPr>
        <xdr:cNvPr id="290" name="Picture 289" descr="France">
          <a:hlinkClick xmlns:r="http://schemas.openxmlformats.org/officeDocument/2006/relationships" r:id="rId11" tooltip="France"/>
          <a:extLst>
            <a:ext uri="{FF2B5EF4-FFF2-40B4-BE49-F238E27FC236}">
              <a16:creationId xmlns:a16="http://schemas.microsoft.com/office/drawing/2014/main" id="{843F8DCF-64C5-4F3C-B2F9-A5952EB9D86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92150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xdr:row>
      <xdr:rowOff>0</xdr:rowOff>
    </xdr:from>
    <xdr:to>
      <xdr:col>1</xdr:col>
      <xdr:colOff>220980</xdr:colOff>
      <xdr:row>212</xdr:row>
      <xdr:rowOff>137160</xdr:rowOff>
    </xdr:to>
    <xdr:pic>
      <xdr:nvPicPr>
        <xdr:cNvPr id="291" name="Picture 290" descr="England">
          <a:hlinkClick xmlns:r="http://schemas.openxmlformats.org/officeDocument/2006/relationships" r:id="rId37" tooltip="England"/>
          <a:extLst>
            <a:ext uri="{FF2B5EF4-FFF2-40B4-BE49-F238E27FC236}">
              <a16:creationId xmlns:a16="http://schemas.microsoft.com/office/drawing/2014/main" id="{72A012D8-300F-4CC3-85AF-FE2E982F0DE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592150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0</xdr:col>
      <xdr:colOff>220980</xdr:colOff>
      <xdr:row>213</xdr:row>
      <xdr:rowOff>144780</xdr:rowOff>
    </xdr:to>
    <xdr:pic>
      <xdr:nvPicPr>
        <xdr:cNvPr id="292" name="Picture 291" descr="Spain">
          <a:hlinkClick xmlns:r="http://schemas.openxmlformats.org/officeDocument/2006/relationships" r:id="rId49" tooltip="Spain"/>
          <a:extLst>
            <a:ext uri="{FF2B5EF4-FFF2-40B4-BE49-F238E27FC236}">
              <a16:creationId xmlns:a16="http://schemas.microsoft.com/office/drawing/2014/main" id="{245B4A12-2CF5-4F99-82CD-80F984AF6C7A}"/>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594817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213</xdr:row>
      <xdr:rowOff>0</xdr:rowOff>
    </xdr:from>
    <xdr:to>
      <xdr:col>1</xdr:col>
      <xdr:colOff>220980</xdr:colOff>
      <xdr:row>213</xdr:row>
      <xdr:rowOff>144780</xdr:rowOff>
    </xdr:to>
    <xdr:pic>
      <xdr:nvPicPr>
        <xdr:cNvPr id="293" name="Picture 292" descr="Spain">
          <a:hlinkClick xmlns:r="http://schemas.openxmlformats.org/officeDocument/2006/relationships" r:id="rId49" tooltip="Spain"/>
          <a:extLst>
            <a:ext uri="{FF2B5EF4-FFF2-40B4-BE49-F238E27FC236}">
              <a16:creationId xmlns:a16="http://schemas.microsoft.com/office/drawing/2014/main" id="{24D4EC38-BF63-4734-A960-D1937FC840F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594817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0</xdr:col>
      <xdr:colOff>220980</xdr:colOff>
      <xdr:row>214</xdr:row>
      <xdr:rowOff>137160</xdr:rowOff>
    </xdr:to>
    <xdr:pic>
      <xdr:nvPicPr>
        <xdr:cNvPr id="294" name="Picture 293" descr="Argentina">
          <a:hlinkClick xmlns:r="http://schemas.openxmlformats.org/officeDocument/2006/relationships" r:id="rId3" tooltip="Argentina"/>
          <a:extLst>
            <a:ext uri="{FF2B5EF4-FFF2-40B4-BE49-F238E27FC236}">
              <a16:creationId xmlns:a16="http://schemas.microsoft.com/office/drawing/2014/main" id="{04A4F072-070C-456D-B18D-EE3E377C641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97484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xdr:row>
      <xdr:rowOff>0</xdr:rowOff>
    </xdr:from>
    <xdr:to>
      <xdr:col>1</xdr:col>
      <xdr:colOff>220980</xdr:colOff>
      <xdr:row>214</xdr:row>
      <xdr:rowOff>121920</xdr:rowOff>
    </xdr:to>
    <xdr:pic>
      <xdr:nvPicPr>
        <xdr:cNvPr id="295" name="Picture 294" descr="Mexico">
          <a:hlinkClick xmlns:r="http://schemas.openxmlformats.org/officeDocument/2006/relationships" r:id="rId15" tooltip="Mexico"/>
          <a:extLst>
            <a:ext uri="{FF2B5EF4-FFF2-40B4-BE49-F238E27FC236}">
              <a16:creationId xmlns:a16="http://schemas.microsoft.com/office/drawing/2014/main" id="{8FBF9081-B963-4FE8-AB31-F3AD80A4878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97484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xdr:row>
      <xdr:rowOff>0</xdr:rowOff>
    </xdr:from>
    <xdr:to>
      <xdr:col>0</xdr:col>
      <xdr:colOff>220980</xdr:colOff>
      <xdr:row>215</xdr:row>
      <xdr:rowOff>137160</xdr:rowOff>
    </xdr:to>
    <xdr:pic>
      <xdr:nvPicPr>
        <xdr:cNvPr id="296" name="Picture 295" descr="Poland">
          <a:hlinkClick xmlns:r="http://schemas.openxmlformats.org/officeDocument/2006/relationships" r:id="rId43" tooltip="Poland"/>
          <a:extLst>
            <a:ext uri="{FF2B5EF4-FFF2-40B4-BE49-F238E27FC236}">
              <a16:creationId xmlns:a16="http://schemas.microsoft.com/office/drawing/2014/main" id="{3A04049C-C69B-4A32-BCED-03304BA3DEE2}"/>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60015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xdr:row>
      <xdr:rowOff>0</xdr:rowOff>
    </xdr:from>
    <xdr:to>
      <xdr:col>1</xdr:col>
      <xdr:colOff>220980</xdr:colOff>
      <xdr:row>215</xdr:row>
      <xdr:rowOff>137160</xdr:rowOff>
    </xdr:to>
    <xdr:pic>
      <xdr:nvPicPr>
        <xdr:cNvPr id="297" name="Picture 296" descr="Poland">
          <a:hlinkClick xmlns:r="http://schemas.openxmlformats.org/officeDocument/2006/relationships" r:id="rId43" tooltip="Poland"/>
          <a:extLst>
            <a:ext uri="{FF2B5EF4-FFF2-40B4-BE49-F238E27FC236}">
              <a16:creationId xmlns:a16="http://schemas.microsoft.com/office/drawing/2014/main" id="{47C2BA57-72FB-45FB-8EE6-C1B87DC7DE9A}"/>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60015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xdr:row>
      <xdr:rowOff>0</xdr:rowOff>
    </xdr:from>
    <xdr:to>
      <xdr:col>0</xdr:col>
      <xdr:colOff>220980</xdr:colOff>
      <xdr:row>220</xdr:row>
      <xdr:rowOff>144780</xdr:rowOff>
    </xdr:to>
    <xdr:pic>
      <xdr:nvPicPr>
        <xdr:cNvPr id="298" name="Picture 297" descr="Spain">
          <a:hlinkClick xmlns:r="http://schemas.openxmlformats.org/officeDocument/2006/relationships" r:id="rId49" tooltip="Spain"/>
          <a:extLst>
            <a:ext uri="{FF2B5EF4-FFF2-40B4-BE49-F238E27FC236}">
              <a16:creationId xmlns:a16="http://schemas.microsoft.com/office/drawing/2014/main" id="{E7595E33-2899-4CD5-816D-049C5CAACBC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61470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xdr:row>
      <xdr:rowOff>0</xdr:rowOff>
    </xdr:from>
    <xdr:to>
      <xdr:col>1</xdr:col>
      <xdr:colOff>220980</xdr:colOff>
      <xdr:row>220</xdr:row>
      <xdr:rowOff>144780</xdr:rowOff>
    </xdr:to>
    <xdr:pic>
      <xdr:nvPicPr>
        <xdr:cNvPr id="299" name="Picture 298" descr="Spain">
          <a:hlinkClick xmlns:r="http://schemas.openxmlformats.org/officeDocument/2006/relationships" r:id="rId49" tooltip="Spain"/>
          <a:extLst>
            <a:ext uri="{FF2B5EF4-FFF2-40B4-BE49-F238E27FC236}">
              <a16:creationId xmlns:a16="http://schemas.microsoft.com/office/drawing/2014/main" id="{7F8D432F-CB93-43A9-9D62-D3110DD21245}"/>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614705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220980</xdr:colOff>
      <xdr:row>221</xdr:row>
      <xdr:rowOff>137160</xdr:rowOff>
    </xdr:to>
    <xdr:pic>
      <xdr:nvPicPr>
        <xdr:cNvPr id="300" name="Picture 299" descr="England">
          <a:hlinkClick xmlns:r="http://schemas.openxmlformats.org/officeDocument/2006/relationships" r:id="rId37" tooltip="England"/>
          <a:extLst>
            <a:ext uri="{FF2B5EF4-FFF2-40B4-BE49-F238E27FC236}">
              <a16:creationId xmlns:a16="http://schemas.microsoft.com/office/drawing/2014/main" id="{7CB87B92-E070-4579-9E3C-1169201F1A8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617372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1</xdr:col>
      <xdr:colOff>220980</xdr:colOff>
      <xdr:row>221</xdr:row>
      <xdr:rowOff>137160</xdr:rowOff>
    </xdr:to>
    <xdr:pic>
      <xdr:nvPicPr>
        <xdr:cNvPr id="301" name="Picture 300" descr="England">
          <a:hlinkClick xmlns:r="http://schemas.openxmlformats.org/officeDocument/2006/relationships" r:id="rId37" tooltip="England"/>
          <a:extLst>
            <a:ext uri="{FF2B5EF4-FFF2-40B4-BE49-F238E27FC236}">
              <a16:creationId xmlns:a16="http://schemas.microsoft.com/office/drawing/2014/main" id="{6B175325-AFA0-46D7-AE98-1633C42032A6}"/>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17372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0</xdr:rowOff>
    </xdr:from>
    <xdr:to>
      <xdr:col>0</xdr:col>
      <xdr:colOff>220980</xdr:colOff>
      <xdr:row>222</xdr:row>
      <xdr:rowOff>144780</xdr:rowOff>
    </xdr:to>
    <xdr:pic>
      <xdr:nvPicPr>
        <xdr:cNvPr id="302" name="Picture 301" descr="Italy">
          <a:hlinkClick xmlns:r="http://schemas.openxmlformats.org/officeDocument/2006/relationships" r:id="rId7" tooltip="Italy"/>
          <a:extLst>
            <a:ext uri="{FF2B5EF4-FFF2-40B4-BE49-F238E27FC236}">
              <a16:creationId xmlns:a16="http://schemas.microsoft.com/office/drawing/2014/main" id="{E555B484-D161-4F15-8B4F-7FF67FA075C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62003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xdr:row>
      <xdr:rowOff>0</xdr:rowOff>
    </xdr:from>
    <xdr:to>
      <xdr:col>1</xdr:col>
      <xdr:colOff>220980</xdr:colOff>
      <xdr:row>222</xdr:row>
      <xdr:rowOff>144780</xdr:rowOff>
    </xdr:to>
    <xdr:pic>
      <xdr:nvPicPr>
        <xdr:cNvPr id="303" name="Picture 302" descr="Italy">
          <a:hlinkClick xmlns:r="http://schemas.openxmlformats.org/officeDocument/2006/relationships" r:id="rId7" tooltip="Italy"/>
          <a:extLst>
            <a:ext uri="{FF2B5EF4-FFF2-40B4-BE49-F238E27FC236}">
              <a16:creationId xmlns:a16="http://schemas.microsoft.com/office/drawing/2014/main" id="{E4B16A26-3D6E-454A-A4CC-EDB52039BDE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62003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220980</xdr:colOff>
      <xdr:row>223</xdr:row>
      <xdr:rowOff>137160</xdr:rowOff>
    </xdr:to>
    <xdr:pic>
      <xdr:nvPicPr>
        <xdr:cNvPr id="304" name="Picture 303" descr="Argentina">
          <a:hlinkClick xmlns:r="http://schemas.openxmlformats.org/officeDocument/2006/relationships" r:id="rId3" tooltip="Argentina"/>
          <a:extLst>
            <a:ext uri="{FF2B5EF4-FFF2-40B4-BE49-F238E27FC236}">
              <a16:creationId xmlns:a16="http://schemas.microsoft.com/office/drawing/2014/main" id="{0CBDCD5A-B851-47BB-AB0D-2F0A816E22D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622706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xdr:row>
      <xdr:rowOff>0</xdr:rowOff>
    </xdr:from>
    <xdr:to>
      <xdr:col>1</xdr:col>
      <xdr:colOff>220980</xdr:colOff>
      <xdr:row>223</xdr:row>
      <xdr:rowOff>121920</xdr:rowOff>
    </xdr:to>
    <xdr:pic>
      <xdr:nvPicPr>
        <xdr:cNvPr id="305" name="Picture 304" descr="Mexico">
          <a:hlinkClick xmlns:r="http://schemas.openxmlformats.org/officeDocument/2006/relationships" r:id="rId15" tooltip="Mexico"/>
          <a:extLst>
            <a:ext uri="{FF2B5EF4-FFF2-40B4-BE49-F238E27FC236}">
              <a16:creationId xmlns:a16="http://schemas.microsoft.com/office/drawing/2014/main" id="{96E45AB7-E40F-4ED5-B222-5264FAB622D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622706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0</xdr:rowOff>
    </xdr:from>
    <xdr:to>
      <xdr:col>0</xdr:col>
      <xdr:colOff>220980</xdr:colOff>
      <xdr:row>224</xdr:row>
      <xdr:rowOff>121920</xdr:rowOff>
    </xdr:to>
    <xdr:pic>
      <xdr:nvPicPr>
        <xdr:cNvPr id="306" name="Picture 305" descr="Paraguay">
          <a:hlinkClick xmlns:r="http://schemas.openxmlformats.org/officeDocument/2006/relationships" r:id="rId1" tooltip="Paraguay"/>
          <a:extLst>
            <a:ext uri="{FF2B5EF4-FFF2-40B4-BE49-F238E27FC236}">
              <a16:creationId xmlns:a16="http://schemas.microsoft.com/office/drawing/2014/main" id="{83C0CF60-70A1-4880-B439-973C86B723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25373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224</xdr:row>
      <xdr:rowOff>0</xdr:rowOff>
    </xdr:from>
    <xdr:to>
      <xdr:col>1</xdr:col>
      <xdr:colOff>220980</xdr:colOff>
      <xdr:row>224</xdr:row>
      <xdr:rowOff>121920</xdr:rowOff>
    </xdr:to>
    <xdr:pic>
      <xdr:nvPicPr>
        <xdr:cNvPr id="307" name="Picture 306" descr="Paraguay">
          <a:hlinkClick xmlns:r="http://schemas.openxmlformats.org/officeDocument/2006/relationships" r:id="rId1" tooltip="Paraguay"/>
          <a:extLst>
            <a:ext uri="{FF2B5EF4-FFF2-40B4-BE49-F238E27FC236}">
              <a16:creationId xmlns:a16="http://schemas.microsoft.com/office/drawing/2014/main" id="{66268638-A682-4B28-B646-1EC1789993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5373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xdr:row>
      <xdr:rowOff>0</xdr:rowOff>
    </xdr:from>
    <xdr:to>
      <xdr:col>0</xdr:col>
      <xdr:colOff>220980</xdr:colOff>
      <xdr:row>225</xdr:row>
      <xdr:rowOff>144780</xdr:rowOff>
    </xdr:to>
    <xdr:pic>
      <xdr:nvPicPr>
        <xdr:cNvPr id="308" name="Picture 307" descr="Romania">
          <a:hlinkClick xmlns:r="http://schemas.openxmlformats.org/officeDocument/2006/relationships" r:id="rId101" tooltip="Romania"/>
          <a:extLst>
            <a:ext uri="{FF2B5EF4-FFF2-40B4-BE49-F238E27FC236}">
              <a16:creationId xmlns:a16="http://schemas.microsoft.com/office/drawing/2014/main" id="{06B90237-A8B6-4F6B-AE15-9E58366DD166}"/>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62804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xdr:col>
      <xdr:colOff>220980</xdr:colOff>
      <xdr:row>225</xdr:row>
      <xdr:rowOff>144780</xdr:rowOff>
    </xdr:to>
    <xdr:pic>
      <xdr:nvPicPr>
        <xdr:cNvPr id="309" name="Picture 308" descr="Romania">
          <a:hlinkClick xmlns:r="http://schemas.openxmlformats.org/officeDocument/2006/relationships" r:id="rId101" tooltip="Romania"/>
          <a:extLst>
            <a:ext uri="{FF2B5EF4-FFF2-40B4-BE49-F238E27FC236}">
              <a16:creationId xmlns:a16="http://schemas.microsoft.com/office/drawing/2014/main" id="{B82243D4-2322-4876-8131-05D7D15E665C}"/>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609600" y="62804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xdr:row>
      <xdr:rowOff>0</xdr:rowOff>
    </xdr:from>
    <xdr:to>
      <xdr:col>0</xdr:col>
      <xdr:colOff>213360</xdr:colOff>
      <xdr:row>226</xdr:row>
      <xdr:rowOff>144780</xdr:rowOff>
    </xdr:to>
    <xdr:pic>
      <xdr:nvPicPr>
        <xdr:cNvPr id="310" name="Picture 309" descr="Brazil">
          <a:hlinkClick xmlns:r="http://schemas.openxmlformats.org/officeDocument/2006/relationships" r:id="rId9" tooltip="Brazil"/>
          <a:extLst>
            <a:ext uri="{FF2B5EF4-FFF2-40B4-BE49-F238E27FC236}">
              <a16:creationId xmlns:a16="http://schemas.microsoft.com/office/drawing/2014/main" id="{77487757-2AF0-495E-96F1-C035FE2A7A0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307074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226</xdr:row>
      <xdr:rowOff>0</xdr:rowOff>
    </xdr:from>
    <xdr:to>
      <xdr:col>1</xdr:col>
      <xdr:colOff>213360</xdr:colOff>
      <xdr:row>226</xdr:row>
      <xdr:rowOff>144780</xdr:rowOff>
    </xdr:to>
    <xdr:pic>
      <xdr:nvPicPr>
        <xdr:cNvPr id="311" name="Picture 310" descr="Brazil">
          <a:hlinkClick xmlns:r="http://schemas.openxmlformats.org/officeDocument/2006/relationships" r:id="rId9" tooltip="Brazil"/>
          <a:extLst>
            <a:ext uri="{FF2B5EF4-FFF2-40B4-BE49-F238E27FC236}">
              <a16:creationId xmlns:a16="http://schemas.microsoft.com/office/drawing/2014/main" id="{59B376AF-92C1-486B-A858-07EE10CB55B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6307074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220980</xdr:colOff>
      <xdr:row>231</xdr:row>
      <xdr:rowOff>114300</xdr:rowOff>
    </xdr:to>
    <xdr:pic>
      <xdr:nvPicPr>
        <xdr:cNvPr id="312" name="Picture 311" descr="United States">
          <a:hlinkClick xmlns:r="http://schemas.openxmlformats.org/officeDocument/2006/relationships" r:id="rId19" tooltip="United States"/>
          <a:extLst>
            <a:ext uri="{FF2B5EF4-FFF2-40B4-BE49-F238E27FC236}">
              <a16:creationId xmlns:a16="http://schemas.microsoft.com/office/drawing/2014/main" id="{0AF5BED1-BCB2-4C8D-AB47-36C2C0D1984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647090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231</xdr:row>
      <xdr:rowOff>0</xdr:rowOff>
    </xdr:from>
    <xdr:to>
      <xdr:col>1</xdr:col>
      <xdr:colOff>220980</xdr:colOff>
      <xdr:row>231</xdr:row>
      <xdr:rowOff>137160</xdr:rowOff>
    </xdr:to>
    <xdr:pic>
      <xdr:nvPicPr>
        <xdr:cNvPr id="313" name="Picture 312" descr="England">
          <a:hlinkClick xmlns:r="http://schemas.openxmlformats.org/officeDocument/2006/relationships" r:id="rId37" tooltip="England"/>
          <a:extLst>
            <a:ext uri="{FF2B5EF4-FFF2-40B4-BE49-F238E27FC236}">
              <a16:creationId xmlns:a16="http://schemas.microsoft.com/office/drawing/2014/main" id="{50513E86-275A-460E-BD2B-1B025CDCA5D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47090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xdr:row>
      <xdr:rowOff>0</xdr:rowOff>
    </xdr:from>
    <xdr:to>
      <xdr:col>0</xdr:col>
      <xdr:colOff>220980</xdr:colOff>
      <xdr:row>232</xdr:row>
      <xdr:rowOff>144780</xdr:rowOff>
    </xdr:to>
    <xdr:pic>
      <xdr:nvPicPr>
        <xdr:cNvPr id="314" name="Picture 313" descr="Colombia">
          <a:hlinkClick xmlns:r="http://schemas.openxmlformats.org/officeDocument/2006/relationships" r:id="rId53" tooltip="Colombia"/>
          <a:extLst>
            <a:ext uri="{FF2B5EF4-FFF2-40B4-BE49-F238E27FC236}">
              <a16:creationId xmlns:a16="http://schemas.microsoft.com/office/drawing/2014/main" id="{B786E6CA-D92D-4D15-8234-0B56FECD10E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64975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xdr:col>
      <xdr:colOff>220980</xdr:colOff>
      <xdr:row>232</xdr:row>
      <xdr:rowOff>137160</xdr:rowOff>
    </xdr:to>
    <xdr:pic>
      <xdr:nvPicPr>
        <xdr:cNvPr id="315" name="Picture 314" descr="England">
          <a:hlinkClick xmlns:r="http://schemas.openxmlformats.org/officeDocument/2006/relationships" r:id="rId37" tooltip="England"/>
          <a:extLst>
            <a:ext uri="{FF2B5EF4-FFF2-40B4-BE49-F238E27FC236}">
              <a16:creationId xmlns:a16="http://schemas.microsoft.com/office/drawing/2014/main" id="{E2A3A7FD-BDD8-4646-9E57-28474D49DCBC}"/>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49757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220980</xdr:colOff>
      <xdr:row>233</xdr:row>
      <xdr:rowOff>144780</xdr:rowOff>
    </xdr:to>
    <xdr:pic>
      <xdr:nvPicPr>
        <xdr:cNvPr id="316" name="Picture 315" descr="France">
          <a:hlinkClick xmlns:r="http://schemas.openxmlformats.org/officeDocument/2006/relationships" r:id="rId11" tooltip="France"/>
          <a:extLst>
            <a:ext uri="{FF2B5EF4-FFF2-40B4-BE49-F238E27FC236}">
              <a16:creationId xmlns:a16="http://schemas.microsoft.com/office/drawing/2014/main" id="{852A8986-6F15-4500-B671-D2D1349841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65242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xdr:row>
      <xdr:rowOff>0</xdr:rowOff>
    </xdr:from>
    <xdr:to>
      <xdr:col>1</xdr:col>
      <xdr:colOff>220980</xdr:colOff>
      <xdr:row>233</xdr:row>
      <xdr:rowOff>144780</xdr:rowOff>
    </xdr:to>
    <xdr:pic>
      <xdr:nvPicPr>
        <xdr:cNvPr id="317" name="Picture 316" descr="Spain">
          <a:hlinkClick xmlns:r="http://schemas.openxmlformats.org/officeDocument/2006/relationships" r:id="rId49" tooltip="Spain"/>
          <a:extLst>
            <a:ext uri="{FF2B5EF4-FFF2-40B4-BE49-F238E27FC236}">
              <a16:creationId xmlns:a16="http://schemas.microsoft.com/office/drawing/2014/main" id="{014824E8-7EE4-4CB3-8C5C-F468CF104B3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65242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0</xdr:col>
      <xdr:colOff>220980</xdr:colOff>
      <xdr:row>234</xdr:row>
      <xdr:rowOff>121920</xdr:rowOff>
    </xdr:to>
    <xdr:pic>
      <xdr:nvPicPr>
        <xdr:cNvPr id="318" name="Picture 317" descr="Mexico">
          <a:hlinkClick xmlns:r="http://schemas.openxmlformats.org/officeDocument/2006/relationships" r:id="rId15" tooltip="Mexico"/>
          <a:extLst>
            <a:ext uri="{FF2B5EF4-FFF2-40B4-BE49-F238E27FC236}">
              <a16:creationId xmlns:a16="http://schemas.microsoft.com/office/drawing/2014/main" id="{E6B18697-E10E-4466-97DC-933E8510080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550914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234</xdr:row>
      <xdr:rowOff>0</xdr:rowOff>
    </xdr:from>
    <xdr:to>
      <xdr:col>1</xdr:col>
      <xdr:colOff>220980</xdr:colOff>
      <xdr:row>234</xdr:row>
      <xdr:rowOff>144780</xdr:rowOff>
    </xdr:to>
    <xdr:pic>
      <xdr:nvPicPr>
        <xdr:cNvPr id="319" name="Picture 318" descr="Spain">
          <a:hlinkClick xmlns:r="http://schemas.openxmlformats.org/officeDocument/2006/relationships" r:id="rId49" tooltip="Spain"/>
          <a:extLst>
            <a:ext uri="{FF2B5EF4-FFF2-40B4-BE49-F238E27FC236}">
              <a16:creationId xmlns:a16="http://schemas.microsoft.com/office/drawing/2014/main" id="{34975A74-2FBC-467D-9378-CD18904FB3FF}"/>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65509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0</xdr:col>
      <xdr:colOff>220980</xdr:colOff>
      <xdr:row>235</xdr:row>
      <xdr:rowOff>137160</xdr:rowOff>
    </xdr:to>
    <xdr:pic>
      <xdr:nvPicPr>
        <xdr:cNvPr id="320" name="Picture 319" descr="Germany">
          <a:hlinkClick xmlns:r="http://schemas.openxmlformats.org/officeDocument/2006/relationships" r:id="rId45" tooltip="Germany"/>
          <a:extLst>
            <a:ext uri="{FF2B5EF4-FFF2-40B4-BE49-F238E27FC236}">
              <a16:creationId xmlns:a16="http://schemas.microsoft.com/office/drawing/2014/main" id="{ADD62039-5E99-48E9-9CE8-6244A92B7EC8}"/>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657758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xdr:row>
      <xdr:rowOff>0</xdr:rowOff>
    </xdr:from>
    <xdr:to>
      <xdr:col>1</xdr:col>
      <xdr:colOff>220980</xdr:colOff>
      <xdr:row>235</xdr:row>
      <xdr:rowOff>137160</xdr:rowOff>
    </xdr:to>
    <xdr:pic>
      <xdr:nvPicPr>
        <xdr:cNvPr id="321" name="Picture 320" descr="Germany">
          <a:hlinkClick xmlns:r="http://schemas.openxmlformats.org/officeDocument/2006/relationships" r:id="rId45" tooltip="Germany"/>
          <a:extLst>
            <a:ext uri="{FF2B5EF4-FFF2-40B4-BE49-F238E27FC236}">
              <a16:creationId xmlns:a16="http://schemas.microsoft.com/office/drawing/2014/main" id="{C43A4DEF-1487-43E2-9AFD-DD09A13643F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657758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220980</xdr:colOff>
      <xdr:row>236</xdr:row>
      <xdr:rowOff>114300</xdr:rowOff>
    </xdr:to>
    <xdr:pic>
      <xdr:nvPicPr>
        <xdr:cNvPr id="322" name="Picture 321" descr="Australia">
          <a:hlinkClick xmlns:r="http://schemas.openxmlformats.org/officeDocument/2006/relationships" r:id="rId103" tooltip="Australia"/>
          <a:extLst>
            <a:ext uri="{FF2B5EF4-FFF2-40B4-BE49-F238E27FC236}">
              <a16:creationId xmlns:a16="http://schemas.microsoft.com/office/drawing/2014/main" id="{B376C0E5-2DBE-4B93-84C2-1756D154CE0D}"/>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660425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236</xdr:row>
      <xdr:rowOff>0</xdr:rowOff>
    </xdr:from>
    <xdr:to>
      <xdr:col>1</xdr:col>
      <xdr:colOff>220980</xdr:colOff>
      <xdr:row>236</xdr:row>
      <xdr:rowOff>137160</xdr:rowOff>
    </xdr:to>
    <xdr:pic>
      <xdr:nvPicPr>
        <xdr:cNvPr id="323" name="Picture 322" descr="England">
          <a:hlinkClick xmlns:r="http://schemas.openxmlformats.org/officeDocument/2006/relationships" r:id="rId37" tooltip="England"/>
          <a:extLst>
            <a:ext uri="{FF2B5EF4-FFF2-40B4-BE49-F238E27FC236}">
              <a16:creationId xmlns:a16="http://schemas.microsoft.com/office/drawing/2014/main" id="{8A92099E-9214-46C0-810C-D6567A8C2162}"/>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60425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220980</xdr:colOff>
      <xdr:row>237</xdr:row>
      <xdr:rowOff>137160</xdr:rowOff>
    </xdr:to>
    <xdr:pic>
      <xdr:nvPicPr>
        <xdr:cNvPr id="324" name="Picture 323" descr="England">
          <a:hlinkClick xmlns:r="http://schemas.openxmlformats.org/officeDocument/2006/relationships" r:id="rId37" tooltip="England"/>
          <a:extLst>
            <a:ext uri="{FF2B5EF4-FFF2-40B4-BE49-F238E27FC236}">
              <a16:creationId xmlns:a16="http://schemas.microsoft.com/office/drawing/2014/main" id="{EA30F7F0-32BB-4070-B484-9A360904AD5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662330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1</xdr:col>
      <xdr:colOff>220980</xdr:colOff>
      <xdr:row>237</xdr:row>
      <xdr:rowOff>137160</xdr:rowOff>
    </xdr:to>
    <xdr:pic>
      <xdr:nvPicPr>
        <xdr:cNvPr id="325" name="Picture 324" descr="England">
          <a:hlinkClick xmlns:r="http://schemas.openxmlformats.org/officeDocument/2006/relationships" r:id="rId37" tooltip="England"/>
          <a:extLst>
            <a:ext uri="{FF2B5EF4-FFF2-40B4-BE49-F238E27FC236}">
              <a16:creationId xmlns:a16="http://schemas.microsoft.com/office/drawing/2014/main" id="{A0A873AC-2FD0-4202-9021-EA4F93C6F2E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62330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0</xdr:rowOff>
    </xdr:from>
    <xdr:to>
      <xdr:col>0</xdr:col>
      <xdr:colOff>220980</xdr:colOff>
      <xdr:row>238</xdr:row>
      <xdr:rowOff>137160</xdr:rowOff>
    </xdr:to>
    <xdr:pic>
      <xdr:nvPicPr>
        <xdr:cNvPr id="326" name="Picture 325" descr="Argentina">
          <a:hlinkClick xmlns:r="http://schemas.openxmlformats.org/officeDocument/2006/relationships" r:id="rId3" tooltip="Argentina"/>
          <a:extLst>
            <a:ext uri="{FF2B5EF4-FFF2-40B4-BE49-F238E27FC236}">
              <a16:creationId xmlns:a16="http://schemas.microsoft.com/office/drawing/2014/main" id="{B76E0CD6-DBEA-4EBA-A120-EEB4AF3D6E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666292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238</xdr:row>
      <xdr:rowOff>0</xdr:rowOff>
    </xdr:from>
    <xdr:to>
      <xdr:col>1</xdr:col>
      <xdr:colOff>220980</xdr:colOff>
      <xdr:row>238</xdr:row>
      <xdr:rowOff>137160</xdr:rowOff>
    </xdr:to>
    <xdr:pic>
      <xdr:nvPicPr>
        <xdr:cNvPr id="327" name="Picture 326" descr="Argentina">
          <a:hlinkClick xmlns:r="http://schemas.openxmlformats.org/officeDocument/2006/relationships" r:id="rId3" tooltip="Argentina"/>
          <a:extLst>
            <a:ext uri="{FF2B5EF4-FFF2-40B4-BE49-F238E27FC236}">
              <a16:creationId xmlns:a16="http://schemas.microsoft.com/office/drawing/2014/main" id="{0F23221E-9650-4FD3-87DA-A4AA9579498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66292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220980</xdr:colOff>
      <xdr:row>239</xdr:row>
      <xdr:rowOff>114300</xdr:rowOff>
    </xdr:to>
    <xdr:pic>
      <xdr:nvPicPr>
        <xdr:cNvPr id="328" name="Picture 327" descr="United States">
          <a:hlinkClick xmlns:r="http://schemas.openxmlformats.org/officeDocument/2006/relationships" r:id="rId19" tooltip="United States"/>
          <a:extLst>
            <a:ext uri="{FF2B5EF4-FFF2-40B4-BE49-F238E27FC236}">
              <a16:creationId xmlns:a16="http://schemas.microsoft.com/office/drawing/2014/main" id="{72F9763B-D929-4D1D-A8E4-745DB2577EE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668959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xdr:row>
      <xdr:rowOff>0</xdr:rowOff>
    </xdr:from>
    <xdr:to>
      <xdr:col>1</xdr:col>
      <xdr:colOff>220980</xdr:colOff>
      <xdr:row>239</xdr:row>
      <xdr:rowOff>144780</xdr:rowOff>
    </xdr:to>
    <xdr:pic>
      <xdr:nvPicPr>
        <xdr:cNvPr id="329" name="Picture 328" descr="Belgium">
          <a:hlinkClick xmlns:r="http://schemas.openxmlformats.org/officeDocument/2006/relationships" r:id="rId27" tooltip="Belgium"/>
          <a:extLst>
            <a:ext uri="{FF2B5EF4-FFF2-40B4-BE49-F238E27FC236}">
              <a16:creationId xmlns:a16="http://schemas.microsoft.com/office/drawing/2014/main" id="{270A9F43-BF53-4CC8-9770-F8030219330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668959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198120</xdr:colOff>
      <xdr:row>240</xdr:row>
      <xdr:rowOff>144780</xdr:rowOff>
    </xdr:to>
    <xdr:pic>
      <xdr:nvPicPr>
        <xdr:cNvPr id="330" name="Picture 329" descr="Israel">
          <a:hlinkClick xmlns:r="http://schemas.openxmlformats.org/officeDocument/2006/relationships" r:id="rId105" tooltip="Israel"/>
          <a:extLst>
            <a:ext uri="{FF2B5EF4-FFF2-40B4-BE49-F238E27FC236}">
              <a16:creationId xmlns:a16="http://schemas.microsoft.com/office/drawing/2014/main" id="{587D9182-010D-48B9-B54C-4B563B5EAD9F}"/>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6716268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xdr:col>
      <xdr:colOff>220980</xdr:colOff>
      <xdr:row>240</xdr:row>
      <xdr:rowOff>137160</xdr:rowOff>
    </xdr:to>
    <xdr:pic>
      <xdr:nvPicPr>
        <xdr:cNvPr id="331" name="Picture 330" descr="Germany">
          <a:hlinkClick xmlns:r="http://schemas.openxmlformats.org/officeDocument/2006/relationships" r:id="rId45" tooltip="Germany"/>
          <a:extLst>
            <a:ext uri="{FF2B5EF4-FFF2-40B4-BE49-F238E27FC236}">
              <a16:creationId xmlns:a16="http://schemas.microsoft.com/office/drawing/2014/main" id="{98B436A6-C530-4996-8B0E-E05BD6482F81}"/>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671626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xdr:row>
      <xdr:rowOff>0</xdr:rowOff>
    </xdr:from>
    <xdr:to>
      <xdr:col>0</xdr:col>
      <xdr:colOff>220980</xdr:colOff>
      <xdr:row>241</xdr:row>
      <xdr:rowOff>121920</xdr:rowOff>
    </xdr:to>
    <xdr:pic>
      <xdr:nvPicPr>
        <xdr:cNvPr id="332" name="Picture 331" descr="Paraguay">
          <a:hlinkClick xmlns:r="http://schemas.openxmlformats.org/officeDocument/2006/relationships" r:id="rId1" tooltip="Paraguay"/>
          <a:extLst>
            <a:ext uri="{FF2B5EF4-FFF2-40B4-BE49-F238E27FC236}">
              <a16:creationId xmlns:a16="http://schemas.microsoft.com/office/drawing/2014/main" id="{5D837F04-380D-424F-8EF5-6E0FC23CC7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74293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xdr:row>
      <xdr:rowOff>0</xdr:rowOff>
    </xdr:from>
    <xdr:to>
      <xdr:col>1</xdr:col>
      <xdr:colOff>220980</xdr:colOff>
      <xdr:row>241</xdr:row>
      <xdr:rowOff>137160</xdr:rowOff>
    </xdr:to>
    <xdr:pic>
      <xdr:nvPicPr>
        <xdr:cNvPr id="333" name="Picture 332" descr="Argentina">
          <a:hlinkClick xmlns:r="http://schemas.openxmlformats.org/officeDocument/2006/relationships" r:id="rId3" tooltip="Argentina"/>
          <a:extLst>
            <a:ext uri="{FF2B5EF4-FFF2-40B4-BE49-F238E27FC236}">
              <a16:creationId xmlns:a16="http://schemas.microsoft.com/office/drawing/2014/main" id="{B9EF7EE8-50D1-43DB-A4FA-4E81929DAE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74293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0</xdr:col>
      <xdr:colOff>220980</xdr:colOff>
      <xdr:row>242</xdr:row>
      <xdr:rowOff>137160</xdr:rowOff>
    </xdr:to>
    <xdr:pic>
      <xdr:nvPicPr>
        <xdr:cNvPr id="334" name="Picture 333" descr="England">
          <a:hlinkClick xmlns:r="http://schemas.openxmlformats.org/officeDocument/2006/relationships" r:id="rId37" tooltip="England"/>
          <a:extLst>
            <a:ext uri="{FF2B5EF4-FFF2-40B4-BE49-F238E27FC236}">
              <a16:creationId xmlns:a16="http://schemas.microsoft.com/office/drawing/2014/main" id="{0F9C742A-4EF6-4DB8-BEA2-7A4B4A5F837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678256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242</xdr:row>
      <xdr:rowOff>0</xdr:rowOff>
    </xdr:from>
    <xdr:to>
      <xdr:col>1</xdr:col>
      <xdr:colOff>220980</xdr:colOff>
      <xdr:row>242</xdr:row>
      <xdr:rowOff>137160</xdr:rowOff>
    </xdr:to>
    <xdr:pic>
      <xdr:nvPicPr>
        <xdr:cNvPr id="335" name="Picture 334" descr="England">
          <a:hlinkClick xmlns:r="http://schemas.openxmlformats.org/officeDocument/2006/relationships" r:id="rId37" tooltip="England"/>
          <a:extLst>
            <a:ext uri="{FF2B5EF4-FFF2-40B4-BE49-F238E27FC236}">
              <a16:creationId xmlns:a16="http://schemas.microsoft.com/office/drawing/2014/main" id="{251B4333-DD6B-459F-86C7-197997D7737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78256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xdr:row>
      <xdr:rowOff>0</xdr:rowOff>
    </xdr:from>
    <xdr:to>
      <xdr:col>0</xdr:col>
      <xdr:colOff>220980</xdr:colOff>
      <xdr:row>243</xdr:row>
      <xdr:rowOff>137160</xdr:rowOff>
    </xdr:to>
    <xdr:pic>
      <xdr:nvPicPr>
        <xdr:cNvPr id="336" name="Picture 335" descr="England">
          <a:hlinkClick xmlns:r="http://schemas.openxmlformats.org/officeDocument/2006/relationships" r:id="rId37" tooltip="England"/>
          <a:extLst>
            <a:ext uri="{FF2B5EF4-FFF2-40B4-BE49-F238E27FC236}">
              <a16:creationId xmlns:a16="http://schemas.microsoft.com/office/drawing/2014/main" id="{FE4F21FC-0E96-41E6-B384-185B02927A8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680923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243</xdr:row>
      <xdr:rowOff>0</xdr:rowOff>
    </xdr:from>
    <xdr:to>
      <xdr:col>1</xdr:col>
      <xdr:colOff>220980</xdr:colOff>
      <xdr:row>243</xdr:row>
      <xdr:rowOff>137160</xdr:rowOff>
    </xdr:to>
    <xdr:pic>
      <xdr:nvPicPr>
        <xdr:cNvPr id="337" name="Picture 336" descr="England">
          <a:hlinkClick xmlns:r="http://schemas.openxmlformats.org/officeDocument/2006/relationships" r:id="rId37" tooltip="England"/>
          <a:extLst>
            <a:ext uri="{FF2B5EF4-FFF2-40B4-BE49-F238E27FC236}">
              <a16:creationId xmlns:a16="http://schemas.microsoft.com/office/drawing/2014/main" id="{705C7C6F-558B-4C31-8FF7-1854B52445A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680923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xdr:row>
      <xdr:rowOff>0</xdr:rowOff>
    </xdr:from>
    <xdr:to>
      <xdr:col>0</xdr:col>
      <xdr:colOff>220980</xdr:colOff>
      <xdr:row>244</xdr:row>
      <xdr:rowOff>137160</xdr:rowOff>
    </xdr:to>
    <xdr:pic>
      <xdr:nvPicPr>
        <xdr:cNvPr id="338" name="Picture 337" descr="Poland">
          <a:hlinkClick xmlns:r="http://schemas.openxmlformats.org/officeDocument/2006/relationships" r:id="rId43" tooltip="Poland"/>
          <a:extLst>
            <a:ext uri="{FF2B5EF4-FFF2-40B4-BE49-F238E27FC236}">
              <a16:creationId xmlns:a16="http://schemas.microsoft.com/office/drawing/2014/main" id="{74E81F81-7CAC-4CEC-9954-1E4B48F25A28}"/>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683590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244</xdr:row>
      <xdr:rowOff>0</xdr:rowOff>
    </xdr:from>
    <xdr:to>
      <xdr:col>1</xdr:col>
      <xdr:colOff>220980</xdr:colOff>
      <xdr:row>244</xdr:row>
      <xdr:rowOff>137160</xdr:rowOff>
    </xdr:to>
    <xdr:pic>
      <xdr:nvPicPr>
        <xdr:cNvPr id="339" name="Picture 338" descr="Scotland">
          <a:hlinkClick xmlns:r="http://schemas.openxmlformats.org/officeDocument/2006/relationships" r:id="rId35" tooltip="Scotland"/>
          <a:extLst>
            <a:ext uri="{FF2B5EF4-FFF2-40B4-BE49-F238E27FC236}">
              <a16:creationId xmlns:a16="http://schemas.microsoft.com/office/drawing/2014/main" id="{9A0AEA4A-7452-4DE7-BCB3-54AEE4C19DD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683590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213360</xdr:colOff>
      <xdr:row>249</xdr:row>
      <xdr:rowOff>144780</xdr:rowOff>
    </xdr:to>
    <xdr:pic>
      <xdr:nvPicPr>
        <xdr:cNvPr id="340" name="Picture 339" descr="Brazil">
          <a:hlinkClick xmlns:r="http://schemas.openxmlformats.org/officeDocument/2006/relationships" r:id="rId9" tooltip="Brazil"/>
          <a:extLst>
            <a:ext uri="{FF2B5EF4-FFF2-40B4-BE49-F238E27FC236}">
              <a16:creationId xmlns:a16="http://schemas.microsoft.com/office/drawing/2014/main" id="{591FB9DA-900E-4B6B-B108-8A4DD199756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981444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xdr:row>
      <xdr:rowOff>0</xdr:rowOff>
    </xdr:from>
    <xdr:to>
      <xdr:col>1</xdr:col>
      <xdr:colOff>220980</xdr:colOff>
      <xdr:row>249</xdr:row>
      <xdr:rowOff>144780</xdr:rowOff>
    </xdr:to>
    <xdr:pic>
      <xdr:nvPicPr>
        <xdr:cNvPr id="341" name="Picture 340" descr="Italy">
          <a:hlinkClick xmlns:r="http://schemas.openxmlformats.org/officeDocument/2006/relationships" r:id="rId7" tooltip="Italy"/>
          <a:extLst>
            <a:ext uri="{FF2B5EF4-FFF2-40B4-BE49-F238E27FC236}">
              <a16:creationId xmlns:a16="http://schemas.microsoft.com/office/drawing/2014/main" id="{E6077B09-F69C-460C-B58D-504CA00096E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69814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0</xdr:col>
      <xdr:colOff>220980</xdr:colOff>
      <xdr:row>250</xdr:row>
      <xdr:rowOff>144780</xdr:rowOff>
    </xdr:to>
    <xdr:pic>
      <xdr:nvPicPr>
        <xdr:cNvPr id="342" name="Picture 341" descr="Colombia">
          <a:hlinkClick xmlns:r="http://schemas.openxmlformats.org/officeDocument/2006/relationships" r:id="rId53" tooltip="Colombia"/>
          <a:extLst>
            <a:ext uri="{FF2B5EF4-FFF2-40B4-BE49-F238E27FC236}">
              <a16:creationId xmlns:a16="http://schemas.microsoft.com/office/drawing/2014/main" id="{F68B2841-06CD-4225-9CD3-C3D51265ABD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70004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xdr:row>
      <xdr:rowOff>0</xdr:rowOff>
    </xdr:from>
    <xdr:to>
      <xdr:col>1</xdr:col>
      <xdr:colOff>220980</xdr:colOff>
      <xdr:row>250</xdr:row>
      <xdr:rowOff>144780</xdr:rowOff>
    </xdr:to>
    <xdr:pic>
      <xdr:nvPicPr>
        <xdr:cNvPr id="343" name="Picture 342" descr="Colombia">
          <a:hlinkClick xmlns:r="http://schemas.openxmlformats.org/officeDocument/2006/relationships" r:id="rId53" tooltip="Colombia"/>
          <a:extLst>
            <a:ext uri="{FF2B5EF4-FFF2-40B4-BE49-F238E27FC236}">
              <a16:creationId xmlns:a16="http://schemas.microsoft.com/office/drawing/2014/main" id="{90B93CB9-6728-4738-9305-E5CA503A955C}"/>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70004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0</xdr:rowOff>
    </xdr:from>
    <xdr:to>
      <xdr:col>0</xdr:col>
      <xdr:colOff>220980</xdr:colOff>
      <xdr:row>251</xdr:row>
      <xdr:rowOff>114300</xdr:rowOff>
    </xdr:to>
    <xdr:pic>
      <xdr:nvPicPr>
        <xdr:cNvPr id="344" name="Picture 343" descr="Honduras">
          <a:hlinkClick xmlns:r="http://schemas.openxmlformats.org/officeDocument/2006/relationships" r:id="rId81" tooltip="Honduras"/>
          <a:extLst>
            <a:ext uri="{FF2B5EF4-FFF2-40B4-BE49-F238E27FC236}">
              <a16:creationId xmlns:a16="http://schemas.microsoft.com/office/drawing/2014/main" id="{EE9568A3-6E8F-4D83-BCD6-DFE3CEEB5E2A}"/>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70271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251</xdr:row>
      <xdr:rowOff>0</xdr:rowOff>
    </xdr:from>
    <xdr:to>
      <xdr:col>1</xdr:col>
      <xdr:colOff>220980</xdr:colOff>
      <xdr:row>251</xdr:row>
      <xdr:rowOff>114300</xdr:rowOff>
    </xdr:to>
    <xdr:pic>
      <xdr:nvPicPr>
        <xdr:cNvPr id="345" name="Picture 344" descr="Honduras">
          <a:hlinkClick xmlns:r="http://schemas.openxmlformats.org/officeDocument/2006/relationships" r:id="rId81" tooltip="Honduras"/>
          <a:extLst>
            <a:ext uri="{FF2B5EF4-FFF2-40B4-BE49-F238E27FC236}">
              <a16:creationId xmlns:a16="http://schemas.microsoft.com/office/drawing/2014/main" id="{D0F27FE6-6DAF-4049-B4DC-732A663186E0}"/>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70271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xdr:row>
      <xdr:rowOff>0</xdr:rowOff>
    </xdr:from>
    <xdr:to>
      <xdr:col>0</xdr:col>
      <xdr:colOff>220980</xdr:colOff>
      <xdr:row>252</xdr:row>
      <xdr:rowOff>137160</xdr:rowOff>
    </xdr:to>
    <xdr:pic>
      <xdr:nvPicPr>
        <xdr:cNvPr id="346" name="Picture 345" descr="Argentina">
          <a:hlinkClick xmlns:r="http://schemas.openxmlformats.org/officeDocument/2006/relationships" r:id="rId3" tooltip="Argentina"/>
          <a:extLst>
            <a:ext uri="{FF2B5EF4-FFF2-40B4-BE49-F238E27FC236}">
              <a16:creationId xmlns:a16="http://schemas.microsoft.com/office/drawing/2014/main" id="{B921A3F3-81BA-4C70-BB41-BEB7D1D284D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0538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252</xdr:row>
      <xdr:rowOff>0</xdr:rowOff>
    </xdr:from>
    <xdr:to>
      <xdr:col>1</xdr:col>
      <xdr:colOff>220980</xdr:colOff>
      <xdr:row>252</xdr:row>
      <xdr:rowOff>114300</xdr:rowOff>
    </xdr:to>
    <xdr:pic>
      <xdr:nvPicPr>
        <xdr:cNvPr id="347" name="Picture 346" descr="United States">
          <a:hlinkClick xmlns:r="http://schemas.openxmlformats.org/officeDocument/2006/relationships" r:id="rId19" tooltip="United States"/>
          <a:extLst>
            <a:ext uri="{FF2B5EF4-FFF2-40B4-BE49-F238E27FC236}">
              <a16:creationId xmlns:a16="http://schemas.microsoft.com/office/drawing/2014/main" id="{1320B9B4-1BE5-4795-97C7-E36E0AB3FC7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705383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0</xdr:col>
      <xdr:colOff>220980</xdr:colOff>
      <xdr:row>253</xdr:row>
      <xdr:rowOff>114300</xdr:rowOff>
    </xdr:to>
    <xdr:pic>
      <xdr:nvPicPr>
        <xdr:cNvPr id="348" name="Picture 347" descr="Jamaica">
          <a:hlinkClick xmlns:r="http://schemas.openxmlformats.org/officeDocument/2006/relationships" r:id="rId89" tooltip="Jamaica"/>
          <a:extLst>
            <a:ext uri="{FF2B5EF4-FFF2-40B4-BE49-F238E27FC236}">
              <a16:creationId xmlns:a16="http://schemas.microsoft.com/office/drawing/2014/main" id="{66E705D9-F254-4D58-B0AE-703BADF8B77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70934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253</xdr:row>
      <xdr:rowOff>0</xdr:rowOff>
    </xdr:from>
    <xdr:to>
      <xdr:col>1</xdr:col>
      <xdr:colOff>220980</xdr:colOff>
      <xdr:row>253</xdr:row>
      <xdr:rowOff>114300</xdr:rowOff>
    </xdr:to>
    <xdr:pic>
      <xdr:nvPicPr>
        <xdr:cNvPr id="349" name="Picture 348" descr="Canada">
          <a:hlinkClick xmlns:r="http://schemas.openxmlformats.org/officeDocument/2006/relationships" r:id="rId31" tooltip="Canada"/>
          <a:extLst>
            <a:ext uri="{FF2B5EF4-FFF2-40B4-BE49-F238E27FC236}">
              <a16:creationId xmlns:a16="http://schemas.microsoft.com/office/drawing/2014/main" id="{C6A67349-06BB-4C6F-8C56-3195E93DC8C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7093458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0</xdr:col>
      <xdr:colOff>220980</xdr:colOff>
      <xdr:row>254</xdr:row>
      <xdr:rowOff>144780</xdr:rowOff>
    </xdr:to>
    <xdr:pic>
      <xdr:nvPicPr>
        <xdr:cNvPr id="350" name="Picture 349" descr="Peru">
          <a:hlinkClick xmlns:r="http://schemas.openxmlformats.org/officeDocument/2006/relationships" r:id="rId71" tooltip="Peru"/>
          <a:extLst>
            <a:ext uri="{FF2B5EF4-FFF2-40B4-BE49-F238E27FC236}">
              <a16:creationId xmlns:a16="http://schemas.microsoft.com/office/drawing/2014/main" id="{27A1C1DA-5533-4FD9-9CA2-F5A5B6B69B50}"/>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713308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254</xdr:row>
      <xdr:rowOff>0</xdr:rowOff>
    </xdr:from>
    <xdr:to>
      <xdr:col>1</xdr:col>
      <xdr:colOff>220980</xdr:colOff>
      <xdr:row>254</xdr:row>
      <xdr:rowOff>137160</xdr:rowOff>
    </xdr:to>
    <xdr:pic>
      <xdr:nvPicPr>
        <xdr:cNvPr id="351" name="Picture 350" descr="Sweden">
          <a:hlinkClick xmlns:r="http://schemas.openxmlformats.org/officeDocument/2006/relationships" r:id="rId17" tooltip="Sweden"/>
          <a:extLst>
            <a:ext uri="{FF2B5EF4-FFF2-40B4-BE49-F238E27FC236}">
              <a16:creationId xmlns:a16="http://schemas.microsoft.com/office/drawing/2014/main" id="{F0BCD9B8-F073-4EFF-8FBA-B9AAE6E597F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713308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xdr:row>
      <xdr:rowOff>0</xdr:rowOff>
    </xdr:from>
    <xdr:to>
      <xdr:col>0</xdr:col>
      <xdr:colOff>220980</xdr:colOff>
      <xdr:row>255</xdr:row>
      <xdr:rowOff>114300</xdr:rowOff>
    </xdr:to>
    <xdr:pic>
      <xdr:nvPicPr>
        <xdr:cNvPr id="352" name="Picture 351" descr="United States">
          <a:hlinkClick xmlns:r="http://schemas.openxmlformats.org/officeDocument/2006/relationships" r:id="rId19" tooltip="United States"/>
          <a:extLst>
            <a:ext uri="{FF2B5EF4-FFF2-40B4-BE49-F238E27FC236}">
              <a16:creationId xmlns:a16="http://schemas.microsoft.com/office/drawing/2014/main" id="{648A156E-2E10-475D-A3C5-AC564060135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15975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255</xdr:row>
      <xdr:rowOff>0</xdr:rowOff>
    </xdr:from>
    <xdr:to>
      <xdr:col>1</xdr:col>
      <xdr:colOff>220980</xdr:colOff>
      <xdr:row>255</xdr:row>
      <xdr:rowOff>114300</xdr:rowOff>
    </xdr:to>
    <xdr:pic>
      <xdr:nvPicPr>
        <xdr:cNvPr id="353" name="Picture 352" descr="United States">
          <a:hlinkClick xmlns:r="http://schemas.openxmlformats.org/officeDocument/2006/relationships" r:id="rId19" tooltip="United States"/>
          <a:extLst>
            <a:ext uri="{FF2B5EF4-FFF2-40B4-BE49-F238E27FC236}">
              <a16:creationId xmlns:a16="http://schemas.microsoft.com/office/drawing/2014/main" id="{3074CA18-74B1-429B-A2F6-AEE2851EF8E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715975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220980</xdr:colOff>
      <xdr:row>256</xdr:row>
      <xdr:rowOff>114300</xdr:rowOff>
    </xdr:to>
    <xdr:pic>
      <xdr:nvPicPr>
        <xdr:cNvPr id="354" name="Picture 353" descr="United States">
          <a:hlinkClick xmlns:r="http://schemas.openxmlformats.org/officeDocument/2006/relationships" r:id="rId19" tooltip="United States"/>
          <a:extLst>
            <a:ext uri="{FF2B5EF4-FFF2-40B4-BE49-F238E27FC236}">
              <a16:creationId xmlns:a16="http://schemas.microsoft.com/office/drawing/2014/main" id="{C0004C31-F3D3-4106-B2DD-FBA4303719C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18642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256</xdr:row>
      <xdr:rowOff>0</xdr:rowOff>
    </xdr:from>
    <xdr:to>
      <xdr:col>1</xdr:col>
      <xdr:colOff>220980</xdr:colOff>
      <xdr:row>256</xdr:row>
      <xdr:rowOff>114300</xdr:rowOff>
    </xdr:to>
    <xdr:pic>
      <xdr:nvPicPr>
        <xdr:cNvPr id="355" name="Picture 354" descr="United States">
          <a:hlinkClick xmlns:r="http://schemas.openxmlformats.org/officeDocument/2006/relationships" r:id="rId19" tooltip="United States"/>
          <a:extLst>
            <a:ext uri="{FF2B5EF4-FFF2-40B4-BE49-F238E27FC236}">
              <a16:creationId xmlns:a16="http://schemas.microsoft.com/office/drawing/2014/main" id="{2D90F902-CA2B-4F2A-ADAF-C9DD5487D48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718642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xdr:row>
      <xdr:rowOff>0</xdr:rowOff>
    </xdr:from>
    <xdr:to>
      <xdr:col>0</xdr:col>
      <xdr:colOff>220980</xdr:colOff>
      <xdr:row>257</xdr:row>
      <xdr:rowOff>121920</xdr:rowOff>
    </xdr:to>
    <xdr:pic>
      <xdr:nvPicPr>
        <xdr:cNvPr id="356" name="Picture 355" descr="Paraguay">
          <a:hlinkClick xmlns:r="http://schemas.openxmlformats.org/officeDocument/2006/relationships" r:id="rId1" tooltip="Paraguay"/>
          <a:extLst>
            <a:ext uri="{FF2B5EF4-FFF2-40B4-BE49-F238E27FC236}">
              <a16:creationId xmlns:a16="http://schemas.microsoft.com/office/drawing/2014/main" id="{78A97A6C-A12E-41BF-89B5-6F1746BF89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21309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1</xdr:col>
      <xdr:colOff>220980</xdr:colOff>
      <xdr:row>257</xdr:row>
      <xdr:rowOff>121920</xdr:rowOff>
    </xdr:to>
    <xdr:pic>
      <xdr:nvPicPr>
        <xdr:cNvPr id="357" name="Picture 356" descr="Paraguay">
          <a:hlinkClick xmlns:r="http://schemas.openxmlformats.org/officeDocument/2006/relationships" r:id="rId1" tooltip="Paraguay"/>
          <a:extLst>
            <a:ext uri="{FF2B5EF4-FFF2-40B4-BE49-F238E27FC236}">
              <a16:creationId xmlns:a16="http://schemas.microsoft.com/office/drawing/2014/main" id="{ECE00A49-34B8-4D00-B828-D6450E4753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21309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0</xdr:col>
      <xdr:colOff>220980</xdr:colOff>
      <xdr:row>258</xdr:row>
      <xdr:rowOff>144780</xdr:rowOff>
    </xdr:to>
    <xdr:pic>
      <xdr:nvPicPr>
        <xdr:cNvPr id="358" name="Picture 357" descr="Portugal">
          <a:hlinkClick xmlns:r="http://schemas.openxmlformats.org/officeDocument/2006/relationships" r:id="rId77" tooltip="Portugal"/>
          <a:extLst>
            <a:ext uri="{FF2B5EF4-FFF2-40B4-BE49-F238E27FC236}">
              <a16:creationId xmlns:a16="http://schemas.microsoft.com/office/drawing/2014/main" id="{19F339D4-C74A-49CE-B934-C1317A8F44B6}"/>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72397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258</xdr:row>
      <xdr:rowOff>0</xdr:rowOff>
    </xdr:from>
    <xdr:to>
      <xdr:col>1</xdr:col>
      <xdr:colOff>220980</xdr:colOff>
      <xdr:row>258</xdr:row>
      <xdr:rowOff>144780</xdr:rowOff>
    </xdr:to>
    <xdr:pic>
      <xdr:nvPicPr>
        <xdr:cNvPr id="359" name="Picture 358" descr="Portugal">
          <a:hlinkClick xmlns:r="http://schemas.openxmlformats.org/officeDocument/2006/relationships" r:id="rId77" tooltip="Portugal"/>
          <a:extLst>
            <a:ext uri="{FF2B5EF4-FFF2-40B4-BE49-F238E27FC236}">
              <a16:creationId xmlns:a16="http://schemas.microsoft.com/office/drawing/2014/main" id="{F60F4018-AD15-4E8B-B8A5-4A1E245C298C}"/>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72397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xdr:row>
      <xdr:rowOff>0</xdr:rowOff>
    </xdr:from>
    <xdr:to>
      <xdr:col>0</xdr:col>
      <xdr:colOff>220980</xdr:colOff>
      <xdr:row>259</xdr:row>
      <xdr:rowOff>144780</xdr:rowOff>
    </xdr:to>
    <xdr:pic>
      <xdr:nvPicPr>
        <xdr:cNvPr id="360" name="Picture 359" descr="Uruguay">
          <a:hlinkClick xmlns:r="http://schemas.openxmlformats.org/officeDocument/2006/relationships" r:id="rId23" tooltip="Uruguay"/>
          <a:extLst>
            <a:ext uri="{FF2B5EF4-FFF2-40B4-BE49-F238E27FC236}">
              <a16:creationId xmlns:a16="http://schemas.microsoft.com/office/drawing/2014/main" id="{05A0BEC6-08CC-414D-AF3B-FDC60D12ACB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726643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xdr:row>
      <xdr:rowOff>0</xdr:rowOff>
    </xdr:from>
    <xdr:to>
      <xdr:col>1</xdr:col>
      <xdr:colOff>220980</xdr:colOff>
      <xdr:row>259</xdr:row>
      <xdr:rowOff>144780</xdr:rowOff>
    </xdr:to>
    <xdr:pic>
      <xdr:nvPicPr>
        <xdr:cNvPr id="361" name="Picture 360" descr="Russia">
          <a:hlinkClick xmlns:r="http://schemas.openxmlformats.org/officeDocument/2006/relationships" r:id="rId13" tooltip="Russia"/>
          <a:extLst>
            <a:ext uri="{FF2B5EF4-FFF2-40B4-BE49-F238E27FC236}">
              <a16:creationId xmlns:a16="http://schemas.microsoft.com/office/drawing/2014/main" id="{27D1AA59-E92C-4755-AACE-28F32B9FFF2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726643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0</xdr:col>
      <xdr:colOff>220980</xdr:colOff>
      <xdr:row>264</xdr:row>
      <xdr:rowOff>114300</xdr:rowOff>
    </xdr:to>
    <xdr:pic>
      <xdr:nvPicPr>
        <xdr:cNvPr id="362" name="Picture 361" descr="United States">
          <a:hlinkClick xmlns:r="http://schemas.openxmlformats.org/officeDocument/2006/relationships" r:id="rId19" tooltip="United States"/>
          <a:extLst>
            <a:ext uri="{FF2B5EF4-FFF2-40B4-BE49-F238E27FC236}">
              <a16:creationId xmlns:a16="http://schemas.microsoft.com/office/drawing/2014/main" id="{353BDF2A-3EF0-4B3A-8A5F-6963DA638B9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43026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264</xdr:row>
      <xdr:rowOff>0</xdr:rowOff>
    </xdr:from>
    <xdr:to>
      <xdr:col>1</xdr:col>
      <xdr:colOff>220980</xdr:colOff>
      <xdr:row>264</xdr:row>
      <xdr:rowOff>144780</xdr:rowOff>
    </xdr:to>
    <xdr:pic>
      <xdr:nvPicPr>
        <xdr:cNvPr id="363" name="Picture 362" descr="Portugal">
          <a:hlinkClick xmlns:r="http://schemas.openxmlformats.org/officeDocument/2006/relationships" r:id="rId77" tooltip="Portugal"/>
          <a:extLst>
            <a:ext uri="{FF2B5EF4-FFF2-40B4-BE49-F238E27FC236}">
              <a16:creationId xmlns:a16="http://schemas.microsoft.com/office/drawing/2014/main" id="{FD5FCF28-555F-4C51-923F-A1AA27579A63}"/>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74302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xdr:row>
      <xdr:rowOff>0</xdr:rowOff>
    </xdr:from>
    <xdr:to>
      <xdr:col>0</xdr:col>
      <xdr:colOff>213360</xdr:colOff>
      <xdr:row>265</xdr:row>
      <xdr:rowOff>144780</xdr:rowOff>
    </xdr:to>
    <xdr:pic>
      <xdr:nvPicPr>
        <xdr:cNvPr id="364" name="Picture 363" descr="Brazil">
          <a:hlinkClick xmlns:r="http://schemas.openxmlformats.org/officeDocument/2006/relationships" r:id="rId9" tooltip="Brazil"/>
          <a:extLst>
            <a:ext uri="{FF2B5EF4-FFF2-40B4-BE49-F238E27FC236}">
              <a16:creationId xmlns:a16="http://schemas.microsoft.com/office/drawing/2014/main" id="{CDF02435-AEFB-43E1-B241-79EC805054B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744931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213360</xdr:colOff>
      <xdr:row>265</xdr:row>
      <xdr:rowOff>144780</xdr:rowOff>
    </xdr:to>
    <xdr:pic>
      <xdr:nvPicPr>
        <xdr:cNvPr id="365" name="Picture 364" descr="Brazil">
          <a:hlinkClick xmlns:r="http://schemas.openxmlformats.org/officeDocument/2006/relationships" r:id="rId9" tooltip="Brazil"/>
          <a:extLst>
            <a:ext uri="{FF2B5EF4-FFF2-40B4-BE49-F238E27FC236}">
              <a16:creationId xmlns:a16="http://schemas.microsoft.com/office/drawing/2014/main" id="{B413BFE2-9D97-41C1-9F7A-2A6B6FD971B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744931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0</xdr:rowOff>
    </xdr:from>
    <xdr:to>
      <xdr:col>0</xdr:col>
      <xdr:colOff>220980</xdr:colOff>
      <xdr:row>266</xdr:row>
      <xdr:rowOff>137160</xdr:rowOff>
    </xdr:to>
    <xdr:pic>
      <xdr:nvPicPr>
        <xdr:cNvPr id="366" name="Picture 365" descr="Argentina">
          <a:hlinkClick xmlns:r="http://schemas.openxmlformats.org/officeDocument/2006/relationships" r:id="rId3" tooltip="Argentina"/>
          <a:extLst>
            <a:ext uri="{FF2B5EF4-FFF2-40B4-BE49-F238E27FC236}">
              <a16:creationId xmlns:a16="http://schemas.microsoft.com/office/drawing/2014/main" id="{7C7BCE43-B578-4AF2-87C2-FA3C3392050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46836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266</xdr:row>
      <xdr:rowOff>0</xdr:rowOff>
    </xdr:from>
    <xdr:to>
      <xdr:col>1</xdr:col>
      <xdr:colOff>220980</xdr:colOff>
      <xdr:row>266</xdr:row>
      <xdr:rowOff>144780</xdr:rowOff>
    </xdr:to>
    <xdr:pic>
      <xdr:nvPicPr>
        <xdr:cNvPr id="367" name="Picture 366" descr="Chile">
          <a:hlinkClick xmlns:r="http://schemas.openxmlformats.org/officeDocument/2006/relationships" r:id="rId83" tooltip="Chile"/>
          <a:extLst>
            <a:ext uri="{FF2B5EF4-FFF2-40B4-BE49-F238E27FC236}">
              <a16:creationId xmlns:a16="http://schemas.microsoft.com/office/drawing/2014/main" id="{3FF24A19-2E42-4867-A696-A4AD8971551B}"/>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746836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xdr:row>
      <xdr:rowOff>0</xdr:rowOff>
    </xdr:from>
    <xdr:to>
      <xdr:col>0</xdr:col>
      <xdr:colOff>220980</xdr:colOff>
      <xdr:row>267</xdr:row>
      <xdr:rowOff>114300</xdr:rowOff>
    </xdr:to>
    <xdr:pic>
      <xdr:nvPicPr>
        <xdr:cNvPr id="368" name="Picture 367" descr="United States">
          <a:hlinkClick xmlns:r="http://schemas.openxmlformats.org/officeDocument/2006/relationships" r:id="rId19" tooltip="United States"/>
          <a:extLst>
            <a:ext uri="{FF2B5EF4-FFF2-40B4-BE49-F238E27FC236}">
              <a16:creationId xmlns:a16="http://schemas.microsoft.com/office/drawing/2014/main" id="{20A82A10-706C-4773-B7AF-3C1D1872F50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49503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267</xdr:row>
      <xdr:rowOff>0</xdr:rowOff>
    </xdr:from>
    <xdr:to>
      <xdr:col>1</xdr:col>
      <xdr:colOff>220980</xdr:colOff>
      <xdr:row>267</xdr:row>
      <xdr:rowOff>137160</xdr:rowOff>
    </xdr:to>
    <xdr:pic>
      <xdr:nvPicPr>
        <xdr:cNvPr id="369" name="Picture 368" descr="England">
          <a:hlinkClick xmlns:r="http://schemas.openxmlformats.org/officeDocument/2006/relationships" r:id="rId37" tooltip="England"/>
          <a:extLst>
            <a:ext uri="{FF2B5EF4-FFF2-40B4-BE49-F238E27FC236}">
              <a16:creationId xmlns:a16="http://schemas.microsoft.com/office/drawing/2014/main" id="{9A52B528-17A5-47A3-8B9B-F6DCB044AF9F}"/>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749503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220980</xdr:colOff>
      <xdr:row>268</xdr:row>
      <xdr:rowOff>144780</xdr:rowOff>
    </xdr:to>
    <xdr:pic>
      <xdr:nvPicPr>
        <xdr:cNvPr id="370" name="Picture 369" descr="Venezuela">
          <a:hlinkClick xmlns:r="http://schemas.openxmlformats.org/officeDocument/2006/relationships" r:id="rId5" tooltip="Venezuela"/>
          <a:extLst>
            <a:ext uri="{FF2B5EF4-FFF2-40B4-BE49-F238E27FC236}">
              <a16:creationId xmlns:a16="http://schemas.microsoft.com/office/drawing/2014/main" id="{E1365DAE-5E83-4ABA-976C-81AD8DCFD3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752170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268</xdr:row>
      <xdr:rowOff>0</xdr:rowOff>
    </xdr:from>
    <xdr:to>
      <xdr:col>1</xdr:col>
      <xdr:colOff>220980</xdr:colOff>
      <xdr:row>268</xdr:row>
      <xdr:rowOff>144780</xdr:rowOff>
    </xdr:to>
    <xdr:pic>
      <xdr:nvPicPr>
        <xdr:cNvPr id="371" name="Picture 370" descr="France">
          <a:hlinkClick xmlns:r="http://schemas.openxmlformats.org/officeDocument/2006/relationships" r:id="rId11" tooltip="France"/>
          <a:extLst>
            <a:ext uri="{FF2B5EF4-FFF2-40B4-BE49-F238E27FC236}">
              <a16:creationId xmlns:a16="http://schemas.microsoft.com/office/drawing/2014/main" id="{AF4891A2-E450-43CE-9D52-11CD396EFDB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752170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220980</xdr:colOff>
      <xdr:row>269</xdr:row>
      <xdr:rowOff>114300</xdr:rowOff>
    </xdr:to>
    <xdr:pic>
      <xdr:nvPicPr>
        <xdr:cNvPr id="372" name="Picture 371" descr="United States">
          <a:hlinkClick xmlns:r="http://schemas.openxmlformats.org/officeDocument/2006/relationships" r:id="rId19" tooltip="United States"/>
          <a:extLst>
            <a:ext uri="{FF2B5EF4-FFF2-40B4-BE49-F238E27FC236}">
              <a16:creationId xmlns:a16="http://schemas.microsoft.com/office/drawing/2014/main" id="{A700646E-63E4-49E4-8D8C-7E5DAD6396D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754837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269</xdr:row>
      <xdr:rowOff>0</xdr:rowOff>
    </xdr:from>
    <xdr:to>
      <xdr:col>1</xdr:col>
      <xdr:colOff>220980</xdr:colOff>
      <xdr:row>269</xdr:row>
      <xdr:rowOff>144780</xdr:rowOff>
    </xdr:to>
    <xdr:pic>
      <xdr:nvPicPr>
        <xdr:cNvPr id="373" name="Picture 372" descr="France">
          <a:hlinkClick xmlns:r="http://schemas.openxmlformats.org/officeDocument/2006/relationships" r:id="rId11" tooltip="France"/>
          <a:extLst>
            <a:ext uri="{FF2B5EF4-FFF2-40B4-BE49-F238E27FC236}">
              <a16:creationId xmlns:a16="http://schemas.microsoft.com/office/drawing/2014/main" id="{15929C73-4AA5-49AB-9A64-9AB1F9AAF9E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754837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220980</xdr:colOff>
      <xdr:row>270</xdr:row>
      <xdr:rowOff>144780</xdr:rowOff>
    </xdr:to>
    <xdr:pic>
      <xdr:nvPicPr>
        <xdr:cNvPr id="374" name="Picture 373" descr="Czech Republic">
          <a:hlinkClick xmlns:r="http://schemas.openxmlformats.org/officeDocument/2006/relationships" r:id="rId107" tooltip="Czech Republic"/>
          <a:extLst>
            <a:ext uri="{FF2B5EF4-FFF2-40B4-BE49-F238E27FC236}">
              <a16:creationId xmlns:a16="http://schemas.microsoft.com/office/drawing/2014/main" id="{F27942FC-559F-4FA0-A4CF-731C47AE8F4C}"/>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75750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270</xdr:row>
      <xdr:rowOff>0</xdr:rowOff>
    </xdr:from>
    <xdr:to>
      <xdr:col>1</xdr:col>
      <xdr:colOff>220980</xdr:colOff>
      <xdr:row>270</xdr:row>
      <xdr:rowOff>144780</xdr:rowOff>
    </xdr:to>
    <xdr:pic>
      <xdr:nvPicPr>
        <xdr:cNvPr id="375" name="Picture 374" descr="China">
          <a:hlinkClick xmlns:r="http://schemas.openxmlformats.org/officeDocument/2006/relationships" r:id="rId109" tooltip="China"/>
          <a:extLst>
            <a:ext uri="{FF2B5EF4-FFF2-40B4-BE49-F238E27FC236}">
              <a16:creationId xmlns:a16="http://schemas.microsoft.com/office/drawing/2014/main" id="{3498EEBA-60BD-4884-BD55-1BC005258B68}"/>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75750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xdr:row>
      <xdr:rowOff>0</xdr:rowOff>
    </xdr:from>
    <xdr:to>
      <xdr:col>0</xdr:col>
      <xdr:colOff>220980</xdr:colOff>
      <xdr:row>271</xdr:row>
      <xdr:rowOff>121920</xdr:rowOff>
    </xdr:to>
    <xdr:pic>
      <xdr:nvPicPr>
        <xdr:cNvPr id="376" name="Picture 375" descr="Mexico">
          <a:hlinkClick xmlns:r="http://schemas.openxmlformats.org/officeDocument/2006/relationships" r:id="rId15" tooltip="Mexico"/>
          <a:extLst>
            <a:ext uri="{FF2B5EF4-FFF2-40B4-BE49-F238E27FC236}">
              <a16:creationId xmlns:a16="http://schemas.microsoft.com/office/drawing/2014/main" id="{1B77F55E-C1E9-4D40-8363-CC797DCF56C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760171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271</xdr:row>
      <xdr:rowOff>0</xdr:rowOff>
    </xdr:from>
    <xdr:to>
      <xdr:col>1</xdr:col>
      <xdr:colOff>220980</xdr:colOff>
      <xdr:row>271</xdr:row>
      <xdr:rowOff>137160</xdr:rowOff>
    </xdr:to>
    <xdr:pic>
      <xdr:nvPicPr>
        <xdr:cNvPr id="377" name="Picture 376" descr="Germany">
          <a:hlinkClick xmlns:r="http://schemas.openxmlformats.org/officeDocument/2006/relationships" r:id="rId45" tooltip="Germany"/>
          <a:extLst>
            <a:ext uri="{FF2B5EF4-FFF2-40B4-BE49-F238E27FC236}">
              <a16:creationId xmlns:a16="http://schemas.microsoft.com/office/drawing/2014/main" id="{52BF4FB6-6D5D-4346-9265-6DF992615B33}"/>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76017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220980</xdr:colOff>
      <xdr:row>272</xdr:row>
      <xdr:rowOff>137160</xdr:rowOff>
    </xdr:to>
    <xdr:pic>
      <xdr:nvPicPr>
        <xdr:cNvPr id="378" name="Picture 377" descr="Cape Verde">
          <a:hlinkClick xmlns:r="http://schemas.openxmlformats.org/officeDocument/2006/relationships" r:id="rId111" tooltip="Cape Verde"/>
          <a:extLst>
            <a:ext uri="{FF2B5EF4-FFF2-40B4-BE49-F238E27FC236}">
              <a16:creationId xmlns:a16="http://schemas.microsoft.com/office/drawing/2014/main" id="{231D0A25-6B8B-4334-919C-5522A41E9D73}"/>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762838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272</xdr:row>
      <xdr:rowOff>0</xdr:rowOff>
    </xdr:from>
    <xdr:to>
      <xdr:col>1</xdr:col>
      <xdr:colOff>220980</xdr:colOff>
      <xdr:row>272</xdr:row>
      <xdr:rowOff>144780</xdr:rowOff>
    </xdr:to>
    <xdr:pic>
      <xdr:nvPicPr>
        <xdr:cNvPr id="379" name="Picture 378" descr="France">
          <a:hlinkClick xmlns:r="http://schemas.openxmlformats.org/officeDocument/2006/relationships" r:id="rId11" tooltip="France"/>
          <a:extLst>
            <a:ext uri="{FF2B5EF4-FFF2-40B4-BE49-F238E27FC236}">
              <a16:creationId xmlns:a16="http://schemas.microsoft.com/office/drawing/2014/main" id="{985D2657-6D8E-49F4-BCB0-4F80E29FB0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762838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xdr:row>
      <xdr:rowOff>0</xdr:rowOff>
    </xdr:from>
    <xdr:to>
      <xdr:col>0</xdr:col>
      <xdr:colOff>220980</xdr:colOff>
      <xdr:row>277</xdr:row>
      <xdr:rowOff>144780</xdr:rowOff>
    </xdr:to>
    <xdr:pic>
      <xdr:nvPicPr>
        <xdr:cNvPr id="380" name="Picture 379" descr="Colombia">
          <a:hlinkClick xmlns:r="http://schemas.openxmlformats.org/officeDocument/2006/relationships" r:id="rId53" tooltip="Colombia"/>
          <a:extLst>
            <a:ext uri="{FF2B5EF4-FFF2-40B4-BE49-F238E27FC236}">
              <a16:creationId xmlns:a16="http://schemas.microsoft.com/office/drawing/2014/main" id="{D84878D8-27A1-48D0-B08B-B7C9455AEDC4}"/>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77739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1</xdr:col>
      <xdr:colOff>220980</xdr:colOff>
      <xdr:row>277</xdr:row>
      <xdr:rowOff>144780</xdr:rowOff>
    </xdr:to>
    <xdr:pic>
      <xdr:nvPicPr>
        <xdr:cNvPr id="381" name="Picture 380" descr="Colombia">
          <a:hlinkClick xmlns:r="http://schemas.openxmlformats.org/officeDocument/2006/relationships" r:id="rId53" tooltip="Colombia"/>
          <a:extLst>
            <a:ext uri="{FF2B5EF4-FFF2-40B4-BE49-F238E27FC236}">
              <a16:creationId xmlns:a16="http://schemas.microsoft.com/office/drawing/2014/main" id="{802CD003-76E4-41A0-BDF2-B1A8E2D2D355}"/>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777392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xdr:row>
      <xdr:rowOff>0</xdr:rowOff>
    </xdr:from>
    <xdr:to>
      <xdr:col>0</xdr:col>
      <xdr:colOff>220980</xdr:colOff>
      <xdr:row>278</xdr:row>
      <xdr:rowOff>137160</xdr:rowOff>
    </xdr:to>
    <xdr:pic>
      <xdr:nvPicPr>
        <xdr:cNvPr id="382" name="Picture 381" descr="Scotland">
          <a:hlinkClick xmlns:r="http://schemas.openxmlformats.org/officeDocument/2006/relationships" r:id="rId35" tooltip="Scotland"/>
          <a:extLst>
            <a:ext uri="{FF2B5EF4-FFF2-40B4-BE49-F238E27FC236}">
              <a16:creationId xmlns:a16="http://schemas.microsoft.com/office/drawing/2014/main" id="{045C4B69-8724-4BA2-9AD0-0CEDEBE379F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780059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xdr:row>
      <xdr:rowOff>0</xdr:rowOff>
    </xdr:from>
    <xdr:to>
      <xdr:col>1</xdr:col>
      <xdr:colOff>220980</xdr:colOff>
      <xdr:row>278</xdr:row>
      <xdr:rowOff>144780</xdr:rowOff>
    </xdr:to>
    <xdr:pic>
      <xdr:nvPicPr>
        <xdr:cNvPr id="383" name="Picture 382" descr="Turkey">
          <a:hlinkClick xmlns:r="http://schemas.openxmlformats.org/officeDocument/2006/relationships" r:id="rId73" tooltip="Turkey"/>
          <a:extLst>
            <a:ext uri="{FF2B5EF4-FFF2-40B4-BE49-F238E27FC236}">
              <a16:creationId xmlns:a16="http://schemas.microsoft.com/office/drawing/2014/main" id="{5FA50C5E-549A-4FE5-A0CA-F354B0781FEC}"/>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78005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xdr:row>
      <xdr:rowOff>0</xdr:rowOff>
    </xdr:from>
    <xdr:to>
      <xdr:col>0</xdr:col>
      <xdr:colOff>220980</xdr:colOff>
      <xdr:row>279</xdr:row>
      <xdr:rowOff>137160</xdr:rowOff>
    </xdr:to>
    <xdr:pic>
      <xdr:nvPicPr>
        <xdr:cNvPr id="384" name="Picture 383" descr="Argentina">
          <a:hlinkClick xmlns:r="http://schemas.openxmlformats.org/officeDocument/2006/relationships" r:id="rId3" tooltip="Argentina"/>
          <a:extLst>
            <a:ext uri="{FF2B5EF4-FFF2-40B4-BE49-F238E27FC236}">
              <a16:creationId xmlns:a16="http://schemas.microsoft.com/office/drawing/2014/main" id="{4D0B2FB6-B410-4E1B-A585-41E0827320F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82726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279</xdr:row>
      <xdr:rowOff>0</xdr:rowOff>
    </xdr:from>
    <xdr:to>
      <xdr:col>1</xdr:col>
      <xdr:colOff>220980</xdr:colOff>
      <xdr:row>279</xdr:row>
      <xdr:rowOff>137160</xdr:rowOff>
    </xdr:to>
    <xdr:pic>
      <xdr:nvPicPr>
        <xdr:cNvPr id="385" name="Picture 384" descr="Argentina">
          <a:hlinkClick xmlns:r="http://schemas.openxmlformats.org/officeDocument/2006/relationships" r:id="rId3" tooltip="Argentina"/>
          <a:extLst>
            <a:ext uri="{FF2B5EF4-FFF2-40B4-BE49-F238E27FC236}">
              <a16:creationId xmlns:a16="http://schemas.microsoft.com/office/drawing/2014/main" id="{ACBA8BD0-20D3-4805-A8C0-915BDC867B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82726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0</xdr:rowOff>
    </xdr:from>
    <xdr:to>
      <xdr:col>0</xdr:col>
      <xdr:colOff>220980</xdr:colOff>
      <xdr:row>280</xdr:row>
      <xdr:rowOff>114300</xdr:rowOff>
    </xdr:to>
    <xdr:pic>
      <xdr:nvPicPr>
        <xdr:cNvPr id="386" name="Picture 385" descr="Nigeria">
          <a:hlinkClick xmlns:r="http://schemas.openxmlformats.org/officeDocument/2006/relationships" r:id="rId39" tooltip="Nigeria"/>
          <a:extLst>
            <a:ext uri="{FF2B5EF4-FFF2-40B4-BE49-F238E27FC236}">
              <a16:creationId xmlns:a16="http://schemas.microsoft.com/office/drawing/2014/main" id="{3F1A8536-8DBF-435B-AFB5-DA2D38946BB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785393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280</xdr:row>
      <xdr:rowOff>0</xdr:rowOff>
    </xdr:from>
    <xdr:to>
      <xdr:col>1</xdr:col>
      <xdr:colOff>190500</xdr:colOff>
      <xdr:row>280</xdr:row>
      <xdr:rowOff>144780</xdr:rowOff>
    </xdr:to>
    <xdr:pic>
      <xdr:nvPicPr>
        <xdr:cNvPr id="387" name="Picture 386" descr="Denmark">
          <a:hlinkClick xmlns:r="http://schemas.openxmlformats.org/officeDocument/2006/relationships" r:id="rId69" tooltip="Denmark"/>
          <a:extLst>
            <a:ext uri="{FF2B5EF4-FFF2-40B4-BE49-F238E27FC236}">
              <a16:creationId xmlns:a16="http://schemas.microsoft.com/office/drawing/2014/main" id="{3E1497B6-44AF-4A95-B2BC-6786ED7EAEC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78539340"/>
          <a:ext cx="19050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0</xdr:col>
      <xdr:colOff>220980</xdr:colOff>
      <xdr:row>281</xdr:row>
      <xdr:rowOff>137160</xdr:rowOff>
    </xdr:to>
    <xdr:pic>
      <xdr:nvPicPr>
        <xdr:cNvPr id="388" name="Picture 387" descr="England">
          <a:hlinkClick xmlns:r="http://schemas.openxmlformats.org/officeDocument/2006/relationships" r:id="rId37" tooltip="England"/>
          <a:extLst>
            <a:ext uri="{FF2B5EF4-FFF2-40B4-BE49-F238E27FC236}">
              <a16:creationId xmlns:a16="http://schemas.microsoft.com/office/drawing/2014/main" id="{B1E2C4EC-6925-4DBE-90A2-234C0BCC33E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788060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xdr:row>
      <xdr:rowOff>0</xdr:rowOff>
    </xdr:from>
    <xdr:to>
      <xdr:col>1</xdr:col>
      <xdr:colOff>220980</xdr:colOff>
      <xdr:row>281</xdr:row>
      <xdr:rowOff>137160</xdr:rowOff>
    </xdr:to>
    <xdr:pic>
      <xdr:nvPicPr>
        <xdr:cNvPr id="389" name="Picture 388" descr="England">
          <a:hlinkClick xmlns:r="http://schemas.openxmlformats.org/officeDocument/2006/relationships" r:id="rId37" tooltip="England"/>
          <a:extLst>
            <a:ext uri="{FF2B5EF4-FFF2-40B4-BE49-F238E27FC236}">
              <a16:creationId xmlns:a16="http://schemas.microsoft.com/office/drawing/2014/main" id="{CB14B443-7856-4690-8FAB-8BE46FBEFEC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788060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xdr:row>
      <xdr:rowOff>0</xdr:rowOff>
    </xdr:from>
    <xdr:to>
      <xdr:col>0</xdr:col>
      <xdr:colOff>220980</xdr:colOff>
      <xdr:row>282</xdr:row>
      <xdr:rowOff>137160</xdr:rowOff>
    </xdr:to>
    <xdr:pic>
      <xdr:nvPicPr>
        <xdr:cNvPr id="390" name="Picture 389" descr="Argentina">
          <a:hlinkClick xmlns:r="http://schemas.openxmlformats.org/officeDocument/2006/relationships" r:id="rId3" tooltip="Argentina"/>
          <a:extLst>
            <a:ext uri="{FF2B5EF4-FFF2-40B4-BE49-F238E27FC236}">
              <a16:creationId xmlns:a16="http://schemas.microsoft.com/office/drawing/2014/main" id="{AED865CD-0966-4077-B2AE-BF6F28D1C8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92022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282</xdr:row>
      <xdr:rowOff>0</xdr:rowOff>
    </xdr:from>
    <xdr:to>
      <xdr:col>1</xdr:col>
      <xdr:colOff>220980</xdr:colOff>
      <xdr:row>282</xdr:row>
      <xdr:rowOff>137160</xdr:rowOff>
    </xdr:to>
    <xdr:pic>
      <xdr:nvPicPr>
        <xdr:cNvPr id="391" name="Picture 390" descr="Argentina">
          <a:hlinkClick xmlns:r="http://schemas.openxmlformats.org/officeDocument/2006/relationships" r:id="rId3" tooltip="Argentina"/>
          <a:extLst>
            <a:ext uri="{FF2B5EF4-FFF2-40B4-BE49-F238E27FC236}">
              <a16:creationId xmlns:a16="http://schemas.microsoft.com/office/drawing/2014/main" id="{126CE8A1-1BB1-4F63-9C4B-7AE1DA932A5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92022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xdr:row>
      <xdr:rowOff>0</xdr:rowOff>
    </xdr:from>
    <xdr:to>
      <xdr:col>0</xdr:col>
      <xdr:colOff>220980</xdr:colOff>
      <xdr:row>283</xdr:row>
      <xdr:rowOff>137160</xdr:rowOff>
    </xdr:to>
    <xdr:pic>
      <xdr:nvPicPr>
        <xdr:cNvPr id="392" name="Picture 391" descr="Argentina">
          <a:hlinkClick xmlns:r="http://schemas.openxmlformats.org/officeDocument/2006/relationships" r:id="rId3" tooltip="Argentina"/>
          <a:extLst>
            <a:ext uri="{FF2B5EF4-FFF2-40B4-BE49-F238E27FC236}">
              <a16:creationId xmlns:a16="http://schemas.microsoft.com/office/drawing/2014/main" id="{6F796E57-2D0C-4CB1-A7F7-6A36A0FABD6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94689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283</xdr:row>
      <xdr:rowOff>0</xdr:rowOff>
    </xdr:from>
    <xdr:to>
      <xdr:col>1</xdr:col>
      <xdr:colOff>220980</xdr:colOff>
      <xdr:row>283</xdr:row>
      <xdr:rowOff>137160</xdr:rowOff>
    </xdr:to>
    <xdr:pic>
      <xdr:nvPicPr>
        <xdr:cNvPr id="393" name="Picture 392" descr="Argentina">
          <a:hlinkClick xmlns:r="http://schemas.openxmlformats.org/officeDocument/2006/relationships" r:id="rId3" tooltip="Argentina"/>
          <a:extLst>
            <a:ext uri="{FF2B5EF4-FFF2-40B4-BE49-F238E27FC236}">
              <a16:creationId xmlns:a16="http://schemas.microsoft.com/office/drawing/2014/main" id="{ECB2C8B3-F925-4987-9D5F-92AA80BAAC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94689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xdr:row>
      <xdr:rowOff>0</xdr:rowOff>
    </xdr:from>
    <xdr:to>
      <xdr:col>0</xdr:col>
      <xdr:colOff>220980</xdr:colOff>
      <xdr:row>284</xdr:row>
      <xdr:rowOff>137160</xdr:rowOff>
    </xdr:to>
    <xdr:pic>
      <xdr:nvPicPr>
        <xdr:cNvPr id="394" name="Picture 393" descr="Argentina">
          <a:hlinkClick xmlns:r="http://schemas.openxmlformats.org/officeDocument/2006/relationships" r:id="rId3" tooltip="Argentina"/>
          <a:extLst>
            <a:ext uri="{FF2B5EF4-FFF2-40B4-BE49-F238E27FC236}">
              <a16:creationId xmlns:a16="http://schemas.microsoft.com/office/drawing/2014/main" id="{1BC0E211-6727-4ABB-9ACC-3BA545DD25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97356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284</xdr:row>
      <xdr:rowOff>0</xdr:rowOff>
    </xdr:from>
    <xdr:to>
      <xdr:col>1</xdr:col>
      <xdr:colOff>220980</xdr:colOff>
      <xdr:row>284</xdr:row>
      <xdr:rowOff>121920</xdr:rowOff>
    </xdr:to>
    <xdr:pic>
      <xdr:nvPicPr>
        <xdr:cNvPr id="395" name="Picture 394" descr="Mexico">
          <a:hlinkClick xmlns:r="http://schemas.openxmlformats.org/officeDocument/2006/relationships" r:id="rId15" tooltip="Mexico"/>
          <a:extLst>
            <a:ext uri="{FF2B5EF4-FFF2-40B4-BE49-F238E27FC236}">
              <a16:creationId xmlns:a16="http://schemas.microsoft.com/office/drawing/2014/main" id="{321910DD-28FD-4368-B08C-C32670D2865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7973568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xdr:row>
      <xdr:rowOff>0</xdr:rowOff>
    </xdr:from>
    <xdr:to>
      <xdr:col>0</xdr:col>
      <xdr:colOff>220980</xdr:colOff>
      <xdr:row>285</xdr:row>
      <xdr:rowOff>144780</xdr:rowOff>
    </xdr:to>
    <xdr:pic>
      <xdr:nvPicPr>
        <xdr:cNvPr id="396" name="Picture 395" descr="Colombia">
          <a:hlinkClick xmlns:r="http://schemas.openxmlformats.org/officeDocument/2006/relationships" r:id="rId53" tooltip="Colombia"/>
          <a:extLst>
            <a:ext uri="{FF2B5EF4-FFF2-40B4-BE49-F238E27FC236}">
              <a16:creationId xmlns:a16="http://schemas.microsoft.com/office/drawing/2014/main" id="{498E1CB8-478B-4F3A-A8EF-27A4B19809DC}"/>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8000238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xdr:row>
      <xdr:rowOff>0</xdr:rowOff>
    </xdr:from>
    <xdr:to>
      <xdr:col>1</xdr:col>
      <xdr:colOff>213360</xdr:colOff>
      <xdr:row>285</xdr:row>
      <xdr:rowOff>144780</xdr:rowOff>
    </xdr:to>
    <xdr:pic>
      <xdr:nvPicPr>
        <xdr:cNvPr id="397" name="Picture 396" descr="Brazil">
          <a:hlinkClick xmlns:r="http://schemas.openxmlformats.org/officeDocument/2006/relationships" r:id="rId9" tooltip="Brazil"/>
          <a:extLst>
            <a:ext uri="{FF2B5EF4-FFF2-40B4-BE49-F238E27FC236}">
              <a16:creationId xmlns:a16="http://schemas.microsoft.com/office/drawing/2014/main" id="{6D238B80-24AF-4E33-B2EF-6F135330BF5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8000238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xdr:row>
      <xdr:rowOff>0</xdr:rowOff>
    </xdr:from>
    <xdr:to>
      <xdr:col>0</xdr:col>
      <xdr:colOff>220980</xdr:colOff>
      <xdr:row>286</xdr:row>
      <xdr:rowOff>137160</xdr:rowOff>
    </xdr:to>
    <xdr:pic>
      <xdr:nvPicPr>
        <xdr:cNvPr id="398" name="Picture 397" descr="Poland">
          <a:hlinkClick xmlns:r="http://schemas.openxmlformats.org/officeDocument/2006/relationships" r:id="rId43" tooltip="Poland"/>
          <a:extLst>
            <a:ext uri="{FF2B5EF4-FFF2-40B4-BE49-F238E27FC236}">
              <a16:creationId xmlns:a16="http://schemas.microsoft.com/office/drawing/2014/main" id="{3388A4B3-A00B-4030-B227-9B05476F4208}"/>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80269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xdr:row>
      <xdr:rowOff>0</xdr:rowOff>
    </xdr:from>
    <xdr:to>
      <xdr:col>1</xdr:col>
      <xdr:colOff>220980</xdr:colOff>
      <xdr:row>286</xdr:row>
      <xdr:rowOff>137160</xdr:rowOff>
    </xdr:to>
    <xdr:pic>
      <xdr:nvPicPr>
        <xdr:cNvPr id="399" name="Picture 398" descr="Poland">
          <a:hlinkClick xmlns:r="http://schemas.openxmlformats.org/officeDocument/2006/relationships" r:id="rId43" tooltip="Poland"/>
          <a:extLst>
            <a:ext uri="{FF2B5EF4-FFF2-40B4-BE49-F238E27FC236}">
              <a16:creationId xmlns:a16="http://schemas.microsoft.com/office/drawing/2014/main" id="{62CBDB1C-FCD8-4768-A249-99B4248C5C3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8026908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0</xdr:col>
      <xdr:colOff>220980</xdr:colOff>
      <xdr:row>291</xdr:row>
      <xdr:rowOff>137160</xdr:rowOff>
    </xdr:to>
    <xdr:pic>
      <xdr:nvPicPr>
        <xdr:cNvPr id="400" name="Picture 399" descr="Costa Rica">
          <a:hlinkClick xmlns:r="http://schemas.openxmlformats.org/officeDocument/2006/relationships" r:id="rId57" tooltip="Costa Rica"/>
          <a:extLst>
            <a:ext uri="{FF2B5EF4-FFF2-40B4-BE49-F238E27FC236}">
              <a16:creationId xmlns:a16="http://schemas.microsoft.com/office/drawing/2014/main" id="{C74383D3-D76C-4CEF-8ED8-4F4B1D1DBFA5}"/>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817245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xdr:row>
      <xdr:rowOff>0</xdr:rowOff>
    </xdr:from>
    <xdr:to>
      <xdr:col>1</xdr:col>
      <xdr:colOff>152400</xdr:colOff>
      <xdr:row>291</xdr:row>
      <xdr:rowOff>152400</xdr:rowOff>
    </xdr:to>
    <xdr:pic>
      <xdr:nvPicPr>
        <xdr:cNvPr id="401" name="Picture 400" descr="Switzerland">
          <a:hlinkClick xmlns:r="http://schemas.openxmlformats.org/officeDocument/2006/relationships" r:id="rId67" tooltip="Switzerland"/>
          <a:extLst>
            <a:ext uri="{FF2B5EF4-FFF2-40B4-BE49-F238E27FC236}">
              <a16:creationId xmlns:a16="http://schemas.microsoft.com/office/drawing/2014/main" id="{CCCECF84-C3F4-4FEA-BB05-226B5D4623A8}"/>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8172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0</xdr:rowOff>
    </xdr:from>
    <xdr:to>
      <xdr:col>0</xdr:col>
      <xdr:colOff>220980</xdr:colOff>
      <xdr:row>292</xdr:row>
      <xdr:rowOff>137160</xdr:rowOff>
    </xdr:to>
    <xdr:pic>
      <xdr:nvPicPr>
        <xdr:cNvPr id="402" name="Picture 401" descr="Argentina">
          <a:hlinkClick xmlns:r="http://schemas.openxmlformats.org/officeDocument/2006/relationships" r:id="rId3" tooltip="Argentina"/>
          <a:extLst>
            <a:ext uri="{FF2B5EF4-FFF2-40B4-BE49-F238E27FC236}">
              <a16:creationId xmlns:a16="http://schemas.microsoft.com/office/drawing/2014/main" id="{47309FDC-60BA-466A-B910-70ECA4B0B3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19912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292</xdr:row>
      <xdr:rowOff>0</xdr:rowOff>
    </xdr:from>
    <xdr:to>
      <xdr:col>1</xdr:col>
      <xdr:colOff>220980</xdr:colOff>
      <xdr:row>292</xdr:row>
      <xdr:rowOff>144780</xdr:rowOff>
    </xdr:to>
    <xdr:pic>
      <xdr:nvPicPr>
        <xdr:cNvPr id="403" name="Picture 402" descr="Spain">
          <a:hlinkClick xmlns:r="http://schemas.openxmlformats.org/officeDocument/2006/relationships" r:id="rId49" tooltip="Spain"/>
          <a:extLst>
            <a:ext uri="{FF2B5EF4-FFF2-40B4-BE49-F238E27FC236}">
              <a16:creationId xmlns:a16="http://schemas.microsoft.com/office/drawing/2014/main" id="{E0D13CBC-197F-4E82-A0C2-EFA57E8EC664}"/>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81991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0</xdr:col>
      <xdr:colOff>220980</xdr:colOff>
      <xdr:row>293</xdr:row>
      <xdr:rowOff>114300</xdr:rowOff>
    </xdr:to>
    <xdr:pic>
      <xdr:nvPicPr>
        <xdr:cNvPr id="404" name="Picture 403" descr="United States">
          <a:hlinkClick xmlns:r="http://schemas.openxmlformats.org/officeDocument/2006/relationships" r:id="rId19" tooltip="United States"/>
          <a:extLst>
            <a:ext uri="{FF2B5EF4-FFF2-40B4-BE49-F238E27FC236}">
              <a16:creationId xmlns:a16="http://schemas.microsoft.com/office/drawing/2014/main" id="{3B3144E3-7AA6-4EF0-9F21-52D928615F7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2257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xdr:row>
      <xdr:rowOff>0</xdr:rowOff>
    </xdr:from>
    <xdr:to>
      <xdr:col>1</xdr:col>
      <xdr:colOff>220980</xdr:colOff>
      <xdr:row>293</xdr:row>
      <xdr:rowOff>114300</xdr:rowOff>
    </xdr:to>
    <xdr:pic>
      <xdr:nvPicPr>
        <xdr:cNvPr id="405" name="Picture 404" descr="United States">
          <a:hlinkClick xmlns:r="http://schemas.openxmlformats.org/officeDocument/2006/relationships" r:id="rId19" tooltip="United States"/>
          <a:extLst>
            <a:ext uri="{FF2B5EF4-FFF2-40B4-BE49-F238E27FC236}">
              <a16:creationId xmlns:a16="http://schemas.microsoft.com/office/drawing/2014/main" id="{55F612B8-3249-4E50-A3A6-1BEFA50F504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82257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0</xdr:col>
      <xdr:colOff>220980</xdr:colOff>
      <xdr:row>294</xdr:row>
      <xdr:rowOff>144780</xdr:rowOff>
    </xdr:to>
    <xdr:pic>
      <xdr:nvPicPr>
        <xdr:cNvPr id="406" name="Picture 405" descr="Ecuador">
          <a:hlinkClick xmlns:r="http://schemas.openxmlformats.org/officeDocument/2006/relationships" r:id="rId29" tooltip="Ecuador"/>
          <a:extLst>
            <a:ext uri="{FF2B5EF4-FFF2-40B4-BE49-F238E27FC236}">
              <a16:creationId xmlns:a16="http://schemas.microsoft.com/office/drawing/2014/main" id="{A971566E-61E0-4D12-960C-77B05DF7449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825246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294</xdr:row>
      <xdr:rowOff>0</xdr:rowOff>
    </xdr:from>
    <xdr:to>
      <xdr:col>1</xdr:col>
      <xdr:colOff>220980</xdr:colOff>
      <xdr:row>294</xdr:row>
      <xdr:rowOff>114300</xdr:rowOff>
    </xdr:to>
    <xdr:pic>
      <xdr:nvPicPr>
        <xdr:cNvPr id="407" name="Picture 406" descr="Canada">
          <a:hlinkClick xmlns:r="http://schemas.openxmlformats.org/officeDocument/2006/relationships" r:id="rId31" tooltip="Canada"/>
          <a:extLst>
            <a:ext uri="{FF2B5EF4-FFF2-40B4-BE49-F238E27FC236}">
              <a16:creationId xmlns:a16="http://schemas.microsoft.com/office/drawing/2014/main" id="{4B4EF418-07B8-46FB-92B0-56414659E37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825246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xdr:row>
      <xdr:rowOff>0</xdr:rowOff>
    </xdr:from>
    <xdr:to>
      <xdr:col>0</xdr:col>
      <xdr:colOff>220980</xdr:colOff>
      <xdr:row>295</xdr:row>
      <xdr:rowOff>144780</xdr:rowOff>
    </xdr:to>
    <xdr:pic>
      <xdr:nvPicPr>
        <xdr:cNvPr id="408" name="Picture 407" descr="Chile">
          <a:hlinkClick xmlns:r="http://schemas.openxmlformats.org/officeDocument/2006/relationships" r:id="rId83" tooltip="Chile"/>
          <a:extLst>
            <a:ext uri="{FF2B5EF4-FFF2-40B4-BE49-F238E27FC236}">
              <a16:creationId xmlns:a16="http://schemas.microsoft.com/office/drawing/2014/main" id="{79626260-CD6A-42B2-B8C3-9DD464359E7B}"/>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827151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xdr:row>
      <xdr:rowOff>0</xdr:rowOff>
    </xdr:from>
    <xdr:to>
      <xdr:col>1</xdr:col>
      <xdr:colOff>220980</xdr:colOff>
      <xdr:row>295</xdr:row>
      <xdr:rowOff>144780</xdr:rowOff>
    </xdr:to>
    <xdr:pic>
      <xdr:nvPicPr>
        <xdr:cNvPr id="409" name="Picture 408" descr="Chile">
          <a:hlinkClick xmlns:r="http://schemas.openxmlformats.org/officeDocument/2006/relationships" r:id="rId83" tooltip="Chile"/>
          <a:extLst>
            <a:ext uri="{FF2B5EF4-FFF2-40B4-BE49-F238E27FC236}">
              <a16:creationId xmlns:a16="http://schemas.microsoft.com/office/drawing/2014/main" id="{734A08D0-B359-4659-9C0B-9B0CE94117C6}"/>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827151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0</xdr:col>
      <xdr:colOff>220980</xdr:colOff>
      <xdr:row>296</xdr:row>
      <xdr:rowOff>137160</xdr:rowOff>
    </xdr:to>
    <xdr:pic>
      <xdr:nvPicPr>
        <xdr:cNvPr id="410" name="Picture 409" descr="Argentina">
          <a:hlinkClick xmlns:r="http://schemas.openxmlformats.org/officeDocument/2006/relationships" r:id="rId3" tooltip="Argentina"/>
          <a:extLst>
            <a:ext uri="{FF2B5EF4-FFF2-40B4-BE49-F238E27FC236}">
              <a16:creationId xmlns:a16="http://schemas.microsoft.com/office/drawing/2014/main" id="{52CBB104-30C7-4120-A0EC-FD8E862000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29818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296</xdr:row>
      <xdr:rowOff>0</xdr:rowOff>
    </xdr:from>
    <xdr:to>
      <xdr:col>1</xdr:col>
      <xdr:colOff>220980</xdr:colOff>
      <xdr:row>296</xdr:row>
      <xdr:rowOff>137160</xdr:rowOff>
    </xdr:to>
    <xdr:pic>
      <xdr:nvPicPr>
        <xdr:cNvPr id="411" name="Picture 410" descr="Argentina">
          <a:hlinkClick xmlns:r="http://schemas.openxmlformats.org/officeDocument/2006/relationships" r:id="rId3" tooltip="Argentina"/>
          <a:extLst>
            <a:ext uri="{FF2B5EF4-FFF2-40B4-BE49-F238E27FC236}">
              <a16:creationId xmlns:a16="http://schemas.microsoft.com/office/drawing/2014/main" id="{A76CECF1-F6BB-4FFB-9D4B-F08AB3122AB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29818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220980</xdr:colOff>
      <xdr:row>297</xdr:row>
      <xdr:rowOff>114300</xdr:rowOff>
    </xdr:to>
    <xdr:pic>
      <xdr:nvPicPr>
        <xdr:cNvPr id="412" name="Picture 411" descr="Armenia">
          <a:hlinkClick xmlns:r="http://schemas.openxmlformats.org/officeDocument/2006/relationships" r:id="rId113" tooltip="Armenia"/>
          <a:extLst>
            <a:ext uri="{FF2B5EF4-FFF2-40B4-BE49-F238E27FC236}">
              <a16:creationId xmlns:a16="http://schemas.microsoft.com/office/drawing/2014/main" id="{D3C85945-77D1-4054-B838-02B713D428D3}"/>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833780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xdr:row>
      <xdr:rowOff>0</xdr:rowOff>
    </xdr:from>
    <xdr:to>
      <xdr:col>1</xdr:col>
      <xdr:colOff>220980</xdr:colOff>
      <xdr:row>297</xdr:row>
      <xdr:rowOff>144780</xdr:rowOff>
    </xdr:to>
    <xdr:pic>
      <xdr:nvPicPr>
        <xdr:cNvPr id="413" name="Picture 412" descr="Russia">
          <a:hlinkClick xmlns:r="http://schemas.openxmlformats.org/officeDocument/2006/relationships" r:id="rId13" tooltip="Russia"/>
          <a:extLst>
            <a:ext uri="{FF2B5EF4-FFF2-40B4-BE49-F238E27FC236}">
              <a16:creationId xmlns:a16="http://schemas.microsoft.com/office/drawing/2014/main" id="{02CCF4BB-48FD-48BB-934C-C35F3287FB3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83378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xdr:row>
      <xdr:rowOff>0</xdr:rowOff>
    </xdr:from>
    <xdr:to>
      <xdr:col>0</xdr:col>
      <xdr:colOff>220980</xdr:colOff>
      <xdr:row>298</xdr:row>
      <xdr:rowOff>144780</xdr:rowOff>
    </xdr:to>
    <xdr:pic>
      <xdr:nvPicPr>
        <xdr:cNvPr id="414" name="Picture 413" descr="Slovakia">
          <a:hlinkClick xmlns:r="http://schemas.openxmlformats.org/officeDocument/2006/relationships" r:id="rId93" tooltip="Slovakia"/>
          <a:extLst>
            <a:ext uri="{FF2B5EF4-FFF2-40B4-BE49-F238E27FC236}">
              <a16:creationId xmlns:a16="http://schemas.microsoft.com/office/drawing/2014/main" id="{9480BDCA-D637-4BEE-9C8A-1E9F16983958}"/>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83644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298</xdr:row>
      <xdr:rowOff>0</xdr:rowOff>
    </xdr:from>
    <xdr:to>
      <xdr:col>1</xdr:col>
      <xdr:colOff>220980</xdr:colOff>
      <xdr:row>298</xdr:row>
      <xdr:rowOff>144780</xdr:rowOff>
    </xdr:to>
    <xdr:pic>
      <xdr:nvPicPr>
        <xdr:cNvPr id="415" name="Picture 414" descr="Netherlands">
          <a:hlinkClick xmlns:r="http://schemas.openxmlformats.org/officeDocument/2006/relationships" r:id="rId25" tooltip="Netherlands"/>
          <a:extLst>
            <a:ext uri="{FF2B5EF4-FFF2-40B4-BE49-F238E27FC236}">
              <a16:creationId xmlns:a16="http://schemas.microsoft.com/office/drawing/2014/main" id="{B8FA8614-A3AF-4527-82CF-F69210BF44D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836447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xdr:row>
      <xdr:rowOff>0</xdr:rowOff>
    </xdr:from>
    <xdr:to>
      <xdr:col>0</xdr:col>
      <xdr:colOff>220980</xdr:colOff>
      <xdr:row>299</xdr:row>
      <xdr:rowOff>144780</xdr:rowOff>
    </xdr:to>
    <xdr:pic>
      <xdr:nvPicPr>
        <xdr:cNvPr id="416" name="Picture 415" descr="Venezuela">
          <a:hlinkClick xmlns:r="http://schemas.openxmlformats.org/officeDocument/2006/relationships" r:id="rId5" tooltip="Venezuela"/>
          <a:extLst>
            <a:ext uri="{FF2B5EF4-FFF2-40B4-BE49-F238E27FC236}">
              <a16:creationId xmlns:a16="http://schemas.microsoft.com/office/drawing/2014/main" id="{45A60088-F98C-42D4-8A8D-CF482A2C501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83911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299</xdr:row>
      <xdr:rowOff>0</xdr:rowOff>
    </xdr:from>
    <xdr:to>
      <xdr:col>1</xdr:col>
      <xdr:colOff>220980</xdr:colOff>
      <xdr:row>299</xdr:row>
      <xdr:rowOff>144780</xdr:rowOff>
    </xdr:to>
    <xdr:pic>
      <xdr:nvPicPr>
        <xdr:cNvPr id="417" name="Picture 416" descr="Venezuela">
          <a:hlinkClick xmlns:r="http://schemas.openxmlformats.org/officeDocument/2006/relationships" r:id="rId5" tooltip="Venezuela"/>
          <a:extLst>
            <a:ext uri="{FF2B5EF4-FFF2-40B4-BE49-F238E27FC236}">
              <a16:creationId xmlns:a16="http://schemas.microsoft.com/office/drawing/2014/main" id="{6FC5F15F-D905-4DB6-A6CE-66FC70D1379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83911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xdr:row>
      <xdr:rowOff>0</xdr:rowOff>
    </xdr:from>
    <xdr:to>
      <xdr:col>0</xdr:col>
      <xdr:colOff>220980</xdr:colOff>
      <xdr:row>300</xdr:row>
      <xdr:rowOff>114300</xdr:rowOff>
    </xdr:to>
    <xdr:pic>
      <xdr:nvPicPr>
        <xdr:cNvPr id="418" name="Picture 417" descr="Liberia">
          <a:hlinkClick xmlns:r="http://schemas.openxmlformats.org/officeDocument/2006/relationships" r:id="rId115" tooltip="Liberia"/>
          <a:extLst>
            <a:ext uri="{FF2B5EF4-FFF2-40B4-BE49-F238E27FC236}">
              <a16:creationId xmlns:a16="http://schemas.microsoft.com/office/drawing/2014/main" id="{A1B5984D-BF5D-40EF-A438-980D6A03A4A1}"/>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841781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300</xdr:row>
      <xdr:rowOff>0</xdr:rowOff>
    </xdr:from>
    <xdr:to>
      <xdr:col>1</xdr:col>
      <xdr:colOff>198120</xdr:colOff>
      <xdr:row>300</xdr:row>
      <xdr:rowOff>144780</xdr:rowOff>
    </xdr:to>
    <xdr:pic>
      <xdr:nvPicPr>
        <xdr:cNvPr id="419" name="Picture 418" descr="Norway">
          <a:hlinkClick xmlns:r="http://schemas.openxmlformats.org/officeDocument/2006/relationships" r:id="rId117" tooltip="Norway"/>
          <a:extLst>
            <a:ext uri="{FF2B5EF4-FFF2-40B4-BE49-F238E27FC236}">
              <a16:creationId xmlns:a16="http://schemas.microsoft.com/office/drawing/2014/main" id="{9B6183F6-2D41-4FB7-BE13-49537C862D02}"/>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8417814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xdr:row>
      <xdr:rowOff>0</xdr:rowOff>
    </xdr:from>
    <xdr:to>
      <xdr:col>0</xdr:col>
      <xdr:colOff>220980</xdr:colOff>
      <xdr:row>301</xdr:row>
      <xdr:rowOff>144780</xdr:rowOff>
    </xdr:to>
    <xdr:pic>
      <xdr:nvPicPr>
        <xdr:cNvPr id="420" name="Picture 419" descr="Venezuela">
          <a:hlinkClick xmlns:r="http://schemas.openxmlformats.org/officeDocument/2006/relationships" r:id="rId5" tooltip="Venezuela"/>
          <a:extLst>
            <a:ext uri="{FF2B5EF4-FFF2-40B4-BE49-F238E27FC236}">
              <a16:creationId xmlns:a16="http://schemas.microsoft.com/office/drawing/2014/main" id="{163C565B-E016-4BF7-B68A-FEA2FDEFC07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84444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301</xdr:row>
      <xdr:rowOff>0</xdr:rowOff>
    </xdr:from>
    <xdr:to>
      <xdr:col>1</xdr:col>
      <xdr:colOff>220980</xdr:colOff>
      <xdr:row>301</xdr:row>
      <xdr:rowOff>144780</xdr:rowOff>
    </xdr:to>
    <xdr:pic>
      <xdr:nvPicPr>
        <xdr:cNvPr id="421" name="Picture 420" descr="Venezuela">
          <a:hlinkClick xmlns:r="http://schemas.openxmlformats.org/officeDocument/2006/relationships" r:id="rId5" tooltip="Venezuela"/>
          <a:extLst>
            <a:ext uri="{FF2B5EF4-FFF2-40B4-BE49-F238E27FC236}">
              <a16:creationId xmlns:a16="http://schemas.microsoft.com/office/drawing/2014/main" id="{16AFF830-26B8-4A72-AD6A-6B00C0465A0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844448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xdr:row>
      <xdr:rowOff>0</xdr:rowOff>
    </xdr:from>
    <xdr:to>
      <xdr:col>0</xdr:col>
      <xdr:colOff>213360</xdr:colOff>
      <xdr:row>306</xdr:row>
      <xdr:rowOff>144780</xdr:rowOff>
    </xdr:to>
    <xdr:pic>
      <xdr:nvPicPr>
        <xdr:cNvPr id="422" name="Picture 421" descr="Brazil">
          <a:hlinkClick xmlns:r="http://schemas.openxmlformats.org/officeDocument/2006/relationships" r:id="rId9" tooltip="Brazil"/>
          <a:extLst>
            <a:ext uri="{FF2B5EF4-FFF2-40B4-BE49-F238E27FC236}">
              <a16:creationId xmlns:a16="http://schemas.microsoft.com/office/drawing/2014/main" id="{85C8F216-AC02-466E-AF4C-0691B43C48A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8590026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306</xdr:row>
      <xdr:rowOff>0</xdr:rowOff>
    </xdr:from>
    <xdr:to>
      <xdr:col>1</xdr:col>
      <xdr:colOff>220980</xdr:colOff>
      <xdr:row>306</xdr:row>
      <xdr:rowOff>137160</xdr:rowOff>
    </xdr:to>
    <xdr:pic>
      <xdr:nvPicPr>
        <xdr:cNvPr id="423" name="Picture 422" descr="England">
          <a:hlinkClick xmlns:r="http://schemas.openxmlformats.org/officeDocument/2006/relationships" r:id="rId37" tooltip="England"/>
          <a:extLst>
            <a:ext uri="{FF2B5EF4-FFF2-40B4-BE49-F238E27FC236}">
              <a16:creationId xmlns:a16="http://schemas.microsoft.com/office/drawing/2014/main" id="{440B397F-AE4D-4912-9EBF-B36E30F6131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59002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xdr:row>
      <xdr:rowOff>0</xdr:rowOff>
    </xdr:from>
    <xdr:to>
      <xdr:col>0</xdr:col>
      <xdr:colOff>220980</xdr:colOff>
      <xdr:row>307</xdr:row>
      <xdr:rowOff>114300</xdr:rowOff>
    </xdr:to>
    <xdr:pic>
      <xdr:nvPicPr>
        <xdr:cNvPr id="424" name="Picture 423" descr="United States">
          <a:hlinkClick xmlns:r="http://schemas.openxmlformats.org/officeDocument/2006/relationships" r:id="rId19" tooltip="United States"/>
          <a:extLst>
            <a:ext uri="{FF2B5EF4-FFF2-40B4-BE49-F238E27FC236}">
              <a16:creationId xmlns:a16="http://schemas.microsoft.com/office/drawing/2014/main" id="{C231037B-80DE-4A9C-AE80-19613BAC3C6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60907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307</xdr:row>
      <xdr:rowOff>0</xdr:rowOff>
    </xdr:from>
    <xdr:to>
      <xdr:col>1</xdr:col>
      <xdr:colOff>220980</xdr:colOff>
      <xdr:row>307</xdr:row>
      <xdr:rowOff>114300</xdr:rowOff>
    </xdr:to>
    <xdr:pic>
      <xdr:nvPicPr>
        <xdr:cNvPr id="425" name="Picture 424" descr="United States">
          <a:hlinkClick xmlns:r="http://schemas.openxmlformats.org/officeDocument/2006/relationships" r:id="rId19" tooltip="United States"/>
          <a:extLst>
            <a:ext uri="{FF2B5EF4-FFF2-40B4-BE49-F238E27FC236}">
              <a16:creationId xmlns:a16="http://schemas.microsoft.com/office/drawing/2014/main" id="{2DE12D6D-6D1C-440C-8402-44483A4CAF9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860907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220980</xdr:colOff>
      <xdr:row>308</xdr:row>
      <xdr:rowOff>137160</xdr:rowOff>
    </xdr:to>
    <xdr:pic>
      <xdr:nvPicPr>
        <xdr:cNvPr id="426" name="Picture 425" descr="Argentina">
          <a:hlinkClick xmlns:r="http://schemas.openxmlformats.org/officeDocument/2006/relationships" r:id="rId3" tooltip="Argentina"/>
          <a:extLst>
            <a:ext uri="{FF2B5EF4-FFF2-40B4-BE49-F238E27FC236}">
              <a16:creationId xmlns:a16="http://schemas.microsoft.com/office/drawing/2014/main" id="{140C45FA-23EC-41FD-8964-331C2D659D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64870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308</xdr:row>
      <xdr:rowOff>0</xdr:rowOff>
    </xdr:from>
    <xdr:to>
      <xdr:col>1</xdr:col>
      <xdr:colOff>220980</xdr:colOff>
      <xdr:row>308</xdr:row>
      <xdr:rowOff>137160</xdr:rowOff>
    </xdr:to>
    <xdr:pic>
      <xdr:nvPicPr>
        <xdr:cNvPr id="427" name="Picture 426" descr="Argentina">
          <a:hlinkClick xmlns:r="http://schemas.openxmlformats.org/officeDocument/2006/relationships" r:id="rId3" tooltip="Argentina"/>
          <a:extLst>
            <a:ext uri="{FF2B5EF4-FFF2-40B4-BE49-F238E27FC236}">
              <a16:creationId xmlns:a16="http://schemas.microsoft.com/office/drawing/2014/main" id="{5A303F7C-E705-45E9-A109-D889773E47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64870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xdr:row>
      <xdr:rowOff>0</xdr:rowOff>
    </xdr:from>
    <xdr:to>
      <xdr:col>0</xdr:col>
      <xdr:colOff>152400</xdr:colOff>
      <xdr:row>309</xdr:row>
      <xdr:rowOff>152400</xdr:rowOff>
    </xdr:to>
    <xdr:pic>
      <xdr:nvPicPr>
        <xdr:cNvPr id="428" name="Picture 427" descr="Switzerland">
          <a:hlinkClick xmlns:r="http://schemas.openxmlformats.org/officeDocument/2006/relationships" r:id="rId67" tooltip="Switzerland"/>
          <a:extLst>
            <a:ext uri="{FF2B5EF4-FFF2-40B4-BE49-F238E27FC236}">
              <a16:creationId xmlns:a16="http://schemas.microsoft.com/office/drawing/2014/main" id="{2CFD3184-F962-452B-92DA-3F58B373FBA0}"/>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8688324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309</xdr:row>
      <xdr:rowOff>0</xdr:rowOff>
    </xdr:from>
    <xdr:to>
      <xdr:col>1</xdr:col>
      <xdr:colOff>220980</xdr:colOff>
      <xdr:row>309</xdr:row>
      <xdr:rowOff>114300</xdr:rowOff>
    </xdr:to>
    <xdr:pic>
      <xdr:nvPicPr>
        <xdr:cNvPr id="429" name="Picture 428" descr="Azerbaijan">
          <a:hlinkClick xmlns:r="http://schemas.openxmlformats.org/officeDocument/2006/relationships" r:id="rId119" tooltip="Azerbaijan"/>
          <a:extLst>
            <a:ext uri="{FF2B5EF4-FFF2-40B4-BE49-F238E27FC236}">
              <a16:creationId xmlns:a16="http://schemas.microsoft.com/office/drawing/2014/main" id="{A324E4A4-2404-4FBA-AE18-A13571365D64}"/>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609600" y="868832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xdr:row>
      <xdr:rowOff>0</xdr:rowOff>
    </xdr:from>
    <xdr:to>
      <xdr:col>0</xdr:col>
      <xdr:colOff>220980</xdr:colOff>
      <xdr:row>310</xdr:row>
      <xdr:rowOff>114300</xdr:rowOff>
    </xdr:to>
    <xdr:pic>
      <xdr:nvPicPr>
        <xdr:cNvPr id="430" name="Picture 429" descr="Jamaica">
          <a:hlinkClick xmlns:r="http://schemas.openxmlformats.org/officeDocument/2006/relationships" r:id="rId89" tooltip="Jamaica"/>
          <a:extLst>
            <a:ext uri="{FF2B5EF4-FFF2-40B4-BE49-F238E27FC236}">
              <a16:creationId xmlns:a16="http://schemas.microsoft.com/office/drawing/2014/main" id="{40EB6AA9-DCDB-4383-8612-D5EE7F2C1A30}"/>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871499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310</xdr:row>
      <xdr:rowOff>0</xdr:rowOff>
    </xdr:from>
    <xdr:to>
      <xdr:col>1</xdr:col>
      <xdr:colOff>220980</xdr:colOff>
      <xdr:row>310</xdr:row>
      <xdr:rowOff>137160</xdr:rowOff>
    </xdr:to>
    <xdr:pic>
      <xdr:nvPicPr>
        <xdr:cNvPr id="431" name="Picture 430" descr="England">
          <a:hlinkClick xmlns:r="http://schemas.openxmlformats.org/officeDocument/2006/relationships" r:id="rId37" tooltip="England"/>
          <a:extLst>
            <a:ext uri="{FF2B5EF4-FFF2-40B4-BE49-F238E27FC236}">
              <a16:creationId xmlns:a16="http://schemas.microsoft.com/office/drawing/2014/main" id="{2C15E359-1EA6-4BE9-B9E2-32B1A1B1E29C}"/>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71499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xdr:row>
      <xdr:rowOff>0</xdr:rowOff>
    </xdr:from>
    <xdr:to>
      <xdr:col>0</xdr:col>
      <xdr:colOff>220980</xdr:colOff>
      <xdr:row>311</xdr:row>
      <xdr:rowOff>144780</xdr:rowOff>
    </xdr:to>
    <xdr:pic>
      <xdr:nvPicPr>
        <xdr:cNvPr id="432" name="Picture 431" descr="Georgia (country)">
          <a:hlinkClick xmlns:r="http://schemas.openxmlformats.org/officeDocument/2006/relationships" r:id="rId121" tooltip="Georgia (country)"/>
          <a:extLst>
            <a:ext uri="{FF2B5EF4-FFF2-40B4-BE49-F238E27FC236}">
              <a16:creationId xmlns:a16="http://schemas.microsoft.com/office/drawing/2014/main" id="{2E906DA0-F2BE-4933-BB44-82FE283F52A1}"/>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8741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311</xdr:row>
      <xdr:rowOff>0</xdr:rowOff>
    </xdr:from>
    <xdr:to>
      <xdr:col>1</xdr:col>
      <xdr:colOff>220980</xdr:colOff>
      <xdr:row>311</xdr:row>
      <xdr:rowOff>144780</xdr:rowOff>
    </xdr:to>
    <xdr:pic>
      <xdr:nvPicPr>
        <xdr:cNvPr id="433" name="Picture 432" descr="Netherlands">
          <a:hlinkClick xmlns:r="http://schemas.openxmlformats.org/officeDocument/2006/relationships" r:id="rId25" tooltip="Netherlands"/>
          <a:extLst>
            <a:ext uri="{FF2B5EF4-FFF2-40B4-BE49-F238E27FC236}">
              <a16:creationId xmlns:a16="http://schemas.microsoft.com/office/drawing/2014/main" id="{D95AA4FD-5136-4A0B-8706-1F04C6A3F741}"/>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8741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0</xdr:rowOff>
    </xdr:from>
    <xdr:to>
      <xdr:col>0</xdr:col>
      <xdr:colOff>220980</xdr:colOff>
      <xdr:row>312</xdr:row>
      <xdr:rowOff>137160</xdr:rowOff>
    </xdr:to>
    <xdr:pic>
      <xdr:nvPicPr>
        <xdr:cNvPr id="434" name="Picture 433" descr="Sweden">
          <a:hlinkClick xmlns:r="http://schemas.openxmlformats.org/officeDocument/2006/relationships" r:id="rId17" tooltip="Sweden"/>
          <a:extLst>
            <a:ext uri="{FF2B5EF4-FFF2-40B4-BE49-F238E27FC236}">
              <a16:creationId xmlns:a16="http://schemas.microsoft.com/office/drawing/2014/main" id="{91EEF3A8-10E5-4951-8447-2C6D5B1DD80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87683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312</xdr:row>
      <xdr:rowOff>0</xdr:rowOff>
    </xdr:from>
    <xdr:to>
      <xdr:col>1</xdr:col>
      <xdr:colOff>220980</xdr:colOff>
      <xdr:row>312</xdr:row>
      <xdr:rowOff>137160</xdr:rowOff>
    </xdr:to>
    <xdr:pic>
      <xdr:nvPicPr>
        <xdr:cNvPr id="435" name="Picture 434" descr="Sweden">
          <a:hlinkClick xmlns:r="http://schemas.openxmlformats.org/officeDocument/2006/relationships" r:id="rId17" tooltip="Sweden"/>
          <a:extLst>
            <a:ext uri="{FF2B5EF4-FFF2-40B4-BE49-F238E27FC236}">
              <a16:creationId xmlns:a16="http://schemas.microsoft.com/office/drawing/2014/main" id="{C257DCB8-3D96-49EC-B30B-920B24D7426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7683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xdr:row>
      <xdr:rowOff>0</xdr:rowOff>
    </xdr:from>
    <xdr:to>
      <xdr:col>0</xdr:col>
      <xdr:colOff>220980</xdr:colOff>
      <xdr:row>313</xdr:row>
      <xdr:rowOff>137160</xdr:rowOff>
    </xdr:to>
    <xdr:pic>
      <xdr:nvPicPr>
        <xdr:cNvPr id="436" name="Picture 435" descr="Argentina">
          <a:hlinkClick xmlns:r="http://schemas.openxmlformats.org/officeDocument/2006/relationships" r:id="rId3" tooltip="Argentina"/>
          <a:extLst>
            <a:ext uri="{FF2B5EF4-FFF2-40B4-BE49-F238E27FC236}">
              <a16:creationId xmlns:a16="http://schemas.microsoft.com/office/drawing/2014/main" id="{F72CDCEE-3E9B-4898-9E07-E854D7F839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79500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313</xdr:row>
      <xdr:rowOff>0</xdr:rowOff>
    </xdr:from>
    <xdr:to>
      <xdr:col>1</xdr:col>
      <xdr:colOff>220980</xdr:colOff>
      <xdr:row>313</xdr:row>
      <xdr:rowOff>144780</xdr:rowOff>
    </xdr:to>
    <xdr:pic>
      <xdr:nvPicPr>
        <xdr:cNvPr id="437" name="Picture 436" descr="Spain">
          <a:hlinkClick xmlns:r="http://schemas.openxmlformats.org/officeDocument/2006/relationships" r:id="rId49" tooltip="Spain"/>
          <a:extLst>
            <a:ext uri="{FF2B5EF4-FFF2-40B4-BE49-F238E27FC236}">
              <a16:creationId xmlns:a16="http://schemas.microsoft.com/office/drawing/2014/main" id="{54448A1F-17FD-4050-98B5-8112548A7890}"/>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87950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0</xdr:col>
      <xdr:colOff>220980</xdr:colOff>
      <xdr:row>318</xdr:row>
      <xdr:rowOff>137160</xdr:rowOff>
    </xdr:to>
    <xdr:pic>
      <xdr:nvPicPr>
        <xdr:cNvPr id="438" name="Picture 437" descr="Sweden">
          <a:hlinkClick xmlns:r="http://schemas.openxmlformats.org/officeDocument/2006/relationships" r:id="rId17" tooltip="Sweden"/>
          <a:extLst>
            <a:ext uri="{FF2B5EF4-FFF2-40B4-BE49-F238E27FC236}">
              <a16:creationId xmlns:a16="http://schemas.microsoft.com/office/drawing/2014/main" id="{49CA412B-286A-4FD9-93AB-EF0A56EDABB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894054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318</xdr:row>
      <xdr:rowOff>0</xdr:rowOff>
    </xdr:from>
    <xdr:to>
      <xdr:col>1</xdr:col>
      <xdr:colOff>220980</xdr:colOff>
      <xdr:row>318</xdr:row>
      <xdr:rowOff>137160</xdr:rowOff>
    </xdr:to>
    <xdr:pic>
      <xdr:nvPicPr>
        <xdr:cNvPr id="439" name="Picture 438" descr="England">
          <a:hlinkClick xmlns:r="http://schemas.openxmlformats.org/officeDocument/2006/relationships" r:id="rId37" tooltip="England"/>
          <a:extLst>
            <a:ext uri="{FF2B5EF4-FFF2-40B4-BE49-F238E27FC236}">
              <a16:creationId xmlns:a16="http://schemas.microsoft.com/office/drawing/2014/main" id="{88AAFEA1-B87A-49D6-883C-8FF2EE19C91C}"/>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894054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xdr:row>
      <xdr:rowOff>0</xdr:rowOff>
    </xdr:from>
    <xdr:to>
      <xdr:col>0</xdr:col>
      <xdr:colOff>220980</xdr:colOff>
      <xdr:row>319</xdr:row>
      <xdr:rowOff>144780</xdr:rowOff>
    </xdr:to>
    <xdr:pic>
      <xdr:nvPicPr>
        <xdr:cNvPr id="440" name="Picture 439" descr="Uruguay">
          <a:hlinkClick xmlns:r="http://schemas.openxmlformats.org/officeDocument/2006/relationships" r:id="rId23" tooltip="Uruguay"/>
          <a:extLst>
            <a:ext uri="{FF2B5EF4-FFF2-40B4-BE49-F238E27FC236}">
              <a16:creationId xmlns:a16="http://schemas.microsoft.com/office/drawing/2014/main" id="{CF523BFA-1646-44D1-9539-8B111112333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89672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319</xdr:row>
      <xdr:rowOff>0</xdr:rowOff>
    </xdr:from>
    <xdr:to>
      <xdr:col>1</xdr:col>
      <xdr:colOff>220980</xdr:colOff>
      <xdr:row>319</xdr:row>
      <xdr:rowOff>144780</xdr:rowOff>
    </xdr:to>
    <xdr:pic>
      <xdr:nvPicPr>
        <xdr:cNvPr id="441" name="Picture 440" descr="Uruguay">
          <a:hlinkClick xmlns:r="http://schemas.openxmlformats.org/officeDocument/2006/relationships" r:id="rId23" tooltip="Uruguay"/>
          <a:extLst>
            <a:ext uri="{FF2B5EF4-FFF2-40B4-BE49-F238E27FC236}">
              <a16:creationId xmlns:a16="http://schemas.microsoft.com/office/drawing/2014/main" id="{AAE83564-FEB9-4D60-B8D0-E778D243E9E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89672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0</xdr:col>
      <xdr:colOff>152400</xdr:colOff>
      <xdr:row>320</xdr:row>
      <xdr:rowOff>152400</xdr:rowOff>
    </xdr:to>
    <xdr:pic>
      <xdr:nvPicPr>
        <xdr:cNvPr id="442" name="Picture 441" descr="Switzerland">
          <a:hlinkClick xmlns:r="http://schemas.openxmlformats.org/officeDocument/2006/relationships" r:id="rId67" tooltip="Switzerland"/>
          <a:extLst>
            <a:ext uri="{FF2B5EF4-FFF2-40B4-BE49-F238E27FC236}">
              <a16:creationId xmlns:a16="http://schemas.microsoft.com/office/drawing/2014/main" id="{5F3CD041-7523-4261-8B51-AEEA897C4706}"/>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8993886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320</xdr:row>
      <xdr:rowOff>0</xdr:rowOff>
    </xdr:from>
    <xdr:to>
      <xdr:col>1</xdr:col>
      <xdr:colOff>220980</xdr:colOff>
      <xdr:row>320</xdr:row>
      <xdr:rowOff>144780</xdr:rowOff>
    </xdr:to>
    <xdr:pic>
      <xdr:nvPicPr>
        <xdr:cNvPr id="443" name="Picture 442" descr="Netherlands">
          <a:hlinkClick xmlns:r="http://schemas.openxmlformats.org/officeDocument/2006/relationships" r:id="rId25" tooltip="Netherlands"/>
          <a:extLst>
            <a:ext uri="{FF2B5EF4-FFF2-40B4-BE49-F238E27FC236}">
              <a16:creationId xmlns:a16="http://schemas.microsoft.com/office/drawing/2014/main" id="{03003877-AF8B-400E-9EB6-5EDFCA84FE2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899388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220980</xdr:colOff>
      <xdr:row>321</xdr:row>
      <xdr:rowOff>137160</xdr:rowOff>
    </xdr:to>
    <xdr:pic>
      <xdr:nvPicPr>
        <xdr:cNvPr id="444" name="Picture 443" descr="Argentina">
          <a:hlinkClick xmlns:r="http://schemas.openxmlformats.org/officeDocument/2006/relationships" r:id="rId3" tooltip="Argentina"/>
          <a:extLst>
            <a:ext uri="{FF2B5EF4-FFF2-40B4-BE49-F238E27FC236}">
              <a16:creationId xmlns:a16="http://schemas.microsoft.com/office/drawing/2014/main" id="{88D587E5-C3CD-43A1-BDEC-FFE61438B8F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02055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321</xdr:row>
      <xdr:rowOff>0</xdr:rowOff>
    </xdr:from>
    <xdr:to>
      <xdr:col>1</xdr:col>
      <xdr:colOff>220980</xdr:colOff>
      <xdr:row>321</xdr:row>
      <xdr:rowOff>137160</xdr:rowOff>
    </xdr:to>
    <xdr:pic>
      <xdr:nvPicPr>
        <xdr:cNvPr id="445" name="Picture 444" descr="Argentina">
          <a:hlinkClick xmlns:r="http://schemas.openxmlformats.org/officeDocument/2006/relationships" r:id="rId3" tooltip="Argentina"/>
          <a:extLst>
            <a:ext uri="{FF2B5EF4-FFF2-40B4-BE49-F238E27FC236}">
              <a16:creationId xmlns:a16="http://schemas.microsoft.com/office/drawing/2014/main" id="{C26FA9C9-49A3-4B1D-B5BE-31BF4420D9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902055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220980</xdr:colOff>
      <xdr:row>322</xdr:row>
      <xdr:rowOff>137160</xdr:rowOff>
    </xdr:to>
    <xdr:pic>
      <xdr:nvPicPr>
        <xdr:cNvPr id="446" name="Picture 445" descr="Germany">
          <a:hlinkClick xmlns:r="http://schemas.openxmlformats.org/officeDocument/2006/relationships" r:id="rId45" tooltip="Germany"/>
          <a:extLst>
            <a:ext uri="{FF2B5EF4-FFF2-40B4-BE49-F238E27FC236}">
              <a16:creationId xmlns:a16="http://schemas.microsoft.com/office/drawing/2014/main" id="{D9729576-9F55-44AA-BF11-FD6D0D7AE52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904722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322</xdr:row>
      <xdr:rowOff>0</xdr:rowOff>
    </xdr:from>
    <xdr:to>
      <xdr:col>1</xdr:col>
      <xdr:colOff>220980</xdr:colOff>
      <xdr:row>322</xdr:row>
      <xdr:rowOff>137160</xdr:rowOff>
    </xdr:to>
    <xdr:pic>
      <xdr:nvPicPr>
        <xdr:cNvPr id="447" name="Picture 446" descr="Germany">
          <a:hlinkClick xmlns:r="http://schemas.openxmlformats.org/officeDocument/2006/relationships" r:id="rId45" tooltip="Germany"/>
          <a:extLst>
            <a:ext uri="{FF2B5EF4-FFF2-40B4-BE49-F238E27FC236}">
              <a16:creationId xmlns:a16="http://schemas.microsoft.com/office/drawing/2014/main" id="{C9907574-79E5-40D3-A470-33F7F164888D}"/>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904722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xdr:row>
      <xdr:rowOff>0</xdr:rowOff>
    </xdr:from>
    <xdr:to>
      <xdr:col>0</xdr:col>
      <xdr:colOff>220980</xdr:colOff>
      <xdr:row>323</xdr:row>
      <xdr:rowOff>137160</xdr:rowOff>
    </xdr:to>
    <xdr:pic>
      <xdr:nvPicPr>
        <xdr:cNvPr id="448" name="Picture 447" descr="Grenada">
          <a:hlinkClick xmlns:r="http://schemas.openxmlformats.org/officeDocument/2006/relationships" r:id="rId55" tooltip="Grenada"/>
          <a:extLst>
            <a:ext uri="{FF2B5EF4-FFF2-40B4-BE49-F238E27FC236}">
              <a16:creationId xmlns:a16="http://schemas.microsoft.com/office/drawing/2014/main" id="{2BC730CA-45AC-4787-BC6C-EF2A4D58547E}"/>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908685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323</xdr:row>
      <xdr:rowOff>0</xdr:rowOff>
    </xdr:from>
    <xdr:to>
      <xdr:col>1</xdr:col>
      <xdr:colOff>220980</xdr:colOff>
      <xdr:row>323</xdr:row>
      <xdr:rowOff>114300</xdr:rowOff>
    </xdr:to>
    <xdr:pic>
      <xdr:nvPicPr>
        <xdr:cNvPr id="449" name="Picture 448" descr="United States">
          <a:hlinkClick xmlns:r="http://schemas.openxmlformats.org/officeDocument/2006/relationships" r:id="rId19" tooltip="United States"/>
          <a:extLst>
            <a:ext uri="{FF2B5EF4-FFF2-40B4-BE49-F238E27FC236}">
              <a16:creationId xmlns:a16="http://schemas.microsoft.com/office/drawing/2014/main" id="{4F41A6E4-9477-403D-8F35-7AA84D6459B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908685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220980</xdr:colOff>
      <xdr:row>324</xdr:row>
      <xdr:rowOff>114300</xdr:rowOff>
    </xdr:to>
    <xdr:pic>
      <xdr:nvPicPr>
        <xdr:cNvPr id="450" name="Picture 449" descr="Nigeria">
          <a:hlinkClick xmlns:r="http://schemas.openxmlformats.org/officeDocument/2006/relationships" r:id="rId39" tooltip="Nigeria"/>
          <a:extLst>
            <a:ext uri="{FF2B5EF4-FFF2-40B4-BE49-F238E27FC236}">
              <a16:creationId xmlns:a16="http://schemas.microsoft.com/office/drawing/2014/main" id="{87C07CB0-A971-4B2E-8028-1BBD5927DE1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911352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xdr:row>
      <xdr:rowOff>0</xdr:rowOff>
    </xdr:from>
    <xdr:to>
      <xdr:col>1</xdr:col>
      <xdr:colOff>220980</xdr:colOff>
      <xdr:row>324</xdr:row>
      <xdr:rowOff>144780</xdr:rowOff>
    </xdr:to>
    <xdr:pic>
      <xdr:nvPicPr>
        <xdr:cNvPr id="451" name="Picture 450" descr="Spain">
          <a:hlinkClick xmlns:r="http://schemas.openxmlformats.org/officeDocument/2006/relationships" r:id="rId49" tooltip="Spain"/>
          <a:extLst>
            <a:ext uri="{FF2B5EF4-FFF2-40B4-BE49-F238E27FC236}">
              <a16:creationId xmlns:a16="http://schemas.microsoft.com/office/drawing/2014/main" id="{064FA868-2D98-4FC2-94D4-390B49CCECEF}"/>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91135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220980</xdr:colOff>
      <xdr:row>325</xdr:row>
      <xdr:rowOff>114300</xdr:rowOff>
    </xdr:to>
    <xdr:pic>
      <xdr:nvPicPr>
        <xdr:cNvPr id="452" name="Picture 451" descr="United States">
          <a:hlinkClick xmlns:r="http://schemas.openxmlformats.org/officeDocument/2006/relationships" r:id="rId19" tooltip="United States"/>
          <a:extLst>
            <a:ext uri="{FF2B5EF4-FFF2-40B4-BE49-F238E27FC236}">
              <a16:creationId xmlns:a16="http://schemas.microsoft.com/office/drawing/2014/main" id="{C00960B3-C9B0-4E1F-9995-DBBC515ED85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14019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325</xdr:row>
      <xdr:rowOff>0</xdr:rowOff>
    </xdr:from>
    <xdr:to>
      <xdr:col>1</xdr:col>
      <xdr:colOff>220980</xdr:colOff>
      <xdr:row>325</xdr:row>
      <xdr:rowOff>137160</xdr:rowOff>
    </xdr:to>
    <xdr:pic>
      <xdr:nvPicPr>
        <xdr:cNvPr id="453" name="Picture 452" descr="England">
          <a:hlinkClick xmlns:r="http://schemas.openxmlformats.org/officeDocument/2006/relationships" r:id="rId37" tooltip="England"/>
          <a:extLst>
            <a:ext uri="{FF2B5EF4-FFF2-40B4-BE49-F238E27FC236}">
              <a16:creationId xmlns:a16="http://schemas.microsoft.com/office/drawing/2014/main" id="{0478611C-05F2-4AB7-865F-2F8220D3B096}"/>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914019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xdr:row>
      <xdr:rowOff>0</xdr:rowOff>
    </xdr:from>
    <xdr:to>
      <xdr:col>0</xdr:col>
      <xdr:colOff>220980</xdr:colOff>
      <xdr:row>326</xdr:row>
      <xdr:rowOff>114300</xdr:rowOff>
    </xdr:to>
    <xdr:pic>
      <xdr:nvPicPr>
        <xdr:cNvPr id="454" name="Picture 453" descr="Cuba">
          <a:hlinkClick xmlns:r="http://schemas.openxmlformats.org/officeDocument/2006/relationships" r:id="rId123" tooltip="Cuba"/>
          <a:extLst>
            <a:ext uri="{FF2B5EF4-FFF2-40B4-BE49-F238E27FC236}">
              <a16:creationId xmlns:a16="http://schemas.microsoft.com/office/drawing/2014/main" id="{B42AD70A-94B9-4FD8-AAC3-8F68B038120E}"/>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916686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326</xdr:row>
      <xdr:rowOff>0</xdr:rowOff>
    </xdr:from>
    <xdr:to>
      <xdr:col>1</xdr:col>
      <xdr:colOff>220980</xdr:colOff>
      <xdr:row>326</xdr:row>
      <xdr:rowOff>114300</xdr:rowOff>
    </xdr:to>
    <xdr:pic>
      <xdr:nvPicPr>
        <xdr:cNvPr id="455" name="Picture 454" descr="United States">
          <a:hlinkClick xmlns:r="http://schemas.openxmlformats.org/officeDocument/2006/relationships" r:id="rId19" tooltip="United States"/>
          <a:extLst>
            <a:ext uri="{FF2B5EF4-FFF2-40B4-BE49-F238E27FC236}">
              <a16:creationId xmlns:a16="http://schemas.microsoft.com/office/drawing/2014/main" id="{4CCCB50E-AC40-4E4D-8751-7B7CF932B55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916686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xdr:row>
      <xdr:rowOff>0</xdr:rowOff>
    </xdr:from>
    <xdr:to>
      <xdr:col>0</xdr:col>
      <xdr:colOff>220980</xdr:colOff>
      <xdr:row>327</xdr:row>
      <xdr:rowOff>121920</xdr:rowOff>
    </xdr:to>
    <xdr:pic>
      <xdr:nvPicPr>
        <xdr:cNvPr id="456" name="Picture 455" descr="Paraguay">
          <a:hlinkClick xmlns:r="http://schemas.openxmlformats.org/officeDocument/2006/relationships" r:id="rId1" tooltip="Paraguay"/>
          <a:extLst>
            <a:ext uri="{FF2B5EF4-FFF2-40B4-BE49-F238E27FC236}">
              <a16:creationId xmlns:a16="http://schemas.microsoft.com/office/drawing/2014/main" id="{AA83D85D-F37E-4476-8711-9DB1BB5F54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19353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327</xdr:row>
      <xdr:rowOff>0</xdr:rowOff>
    </xdr:from>
    <xdr:to>
      <xdr:col>1</xdr:col>
      <xdr:colOff>220980</xdr:colOff>
      <xdr:row>327</xdr:row>
      <xdr:rowOff>137160</xdr:rowOff>
    </xdr:to>
    <xdr:pic>
      <xdr:nvPicPr>
        <xdr:cNvPr id="457" name="Picture 456" descr="Germany">
          <a:hlinkClick xmlns:r="http://schemas.openxmlformats.org/officeDocument/2006/relationships" r:id="rId45" tooltip="Germany"/>
          <a:extLst>
            <a:ext uri="{FF2B5EF4-FFF2-40B4-BE49-F238E27FC236}">
              <a16:creationId xmlns:a16="http://schemas.microsoft.com/office/drawing/2014/main" id="{E8476657-8ACF-43FD-8FFD-5635E40A27B6}"/>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91935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0</xdr:col>
      <xdr:colOff>220980</xdr:colOff>
      <xdr:row>328</xdr:row>
      <xdr:rowOff>144780</xdr:rowOff>
    </xdr:to>
    <xdr:pic>
      <xdr:nvPicPr>
        <xdr:cNvPr id="458" name="Picture 457" descr="Uruguay">
          <a:hlinkClick xmlns:r="http://schemas.openxmlformats.org/officeDocument/2006/relationships" r:id="rId23" tooltip="Uruguay"/>
          <a:extLst>
            <a:ext uri="{FF2B5EF4-FFF2-40B4-BE49-F238E27FC236}">
              <a16:creationId xmlns:a16="http://schemas.microsoft.com/office/drawing/2014/main" id="{D7003BB2-751B-410E-BF04-FE18EE00169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92202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328</xdr:row>
      <xdr:rowOff>0</xdr:rowOff>
    </xdr:from>
    <xdr:to>
      <xdr:col>1</xdr:col>
      <xdr:colOff>220980</xdr:colOff>
      <xdr:row>328</xdr:row>
      <xdr:rowOff>137160</xdr:rowOff>
    </xdr:to>
    <xdr:pic>
      <xdr:nvPicPr>
        <xdr:cNvPr id="459" name="Picture 458" descr="Argentina">
          <a:hlinkClick xmlns:r="http://schemas.openxmlformats.org/officeDocument/2006/relationships" r:id="rId3" tooltip="Argentina"/>
          <a:extLst>
            <a:ext uri="{FF2B5EF4-FFF2-40B4-BE49-F238E27FC236}">
              <a16:creationId xmlns:a16="http://schemas.microsoft.com/office/drawing/2014/main" id="{5EBF5FED-8532-4620-B599-AD9C166E1B5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922020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xdr:row>
      <xdr:rowOff>0</xdr:rowOff>
    </xdr:from>
    <xdr:to>
      <xdr:col>0</xdr:col>
      <xdr:colOff>220980</xdr:colOff>
      <xdr:row>329</xdr:row>
      <xdr:rowOff>144780</xdr:rowOff>
    </xdr:to>
    <xdr:pic>
      <xdr:nvPicPr>
        <xdr:cNvPr id="460" name="Picture 459" descr="Peru">
          <a:hlinkClick xmlns:r="http://schemas.openxmlformats.org/officeDocument/2006/relationships" r:id="rId71" tooltip="Peru"/>
          <a:extLst>
            <a:ext uri="{FF2B5EF4-FFF2-40B4-BE49-F238E27FC236}">
              <a16:creationId xmlns:a16="http://schemas.microsoft.com/office/drawing/2014/main" id="{C2875711-1284-4BCD-BA4D-5A90A3C3971F}"/>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924687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329</xdr:row>
      <xdr:rowOff>0</xdr:rowOff>
    </xdr:from>
    <xdr:to>
      <xdr:col>1</xdr:col>
      <xdr:colOff>220980</xdr:colOff>
      <xdr:row>329</xdr:row>
      <xdr:rowOff>121920</xdr:rowOff>
    </xdr:to>
    <xdr:pic>
      <xdr:nvPicPr>
        <xdr:cNvPr id="461" name="Picture 460" descr="Mexico">
          <a:hlinkClick xmlns:r="http://schemas.openxmlformats.org/officeDocument/2006/relationships" r:id="rId15" tooltip="Mexico"/>
          <a:extLst>
            <a:ext uri="{FF2B5EF4-FFF2-40B4-BE49-F238E27FC236}">
              <a16:creationId xmlns:a16="http://schemas.microsoft.com/office/drawing/2014/main" id="{61BF769E-A147-4FE8-84C6-C40A053DB89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9246870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xdr:row>
      <xdr:rowOff>0</xdr:rowOff>
    </xdr:from>
    <xdr:to>
      <xdr:col>0</xdr:col>
      <xdr:colOff>220980</xdr:colOff>
      <xdr:row>330</xdr:row>
      <xdr:rowOff>144780</xdr:rowOff>
    </xdr:to>
    <xdr:pic>
      <xdr:nvPicPr>
        <xdr:cNvPr id="462" name="Picture 461" descr="Spain">
          <a:hlinkClick xmlns:r="http://schemas.openxmlformats.org/officeDocument/2006/relationships" r:id="rId49" tooltip="Spain"/>
          <a:extLst>
            <a:ext uri="{FF2B5EF4-FFF2-40B4-BE49-F238E27FC236}">
              <a16:creationId xmlns:a16="http://schemas.microsoft.com/office/drawing/2014/main" id="{5CCA2D85-89B2-4A1D-9229-BC3F6CDC4764}"/>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92735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330</xdr:row>
      <xdr:rowOff>0</xdr:rowOff>
    </xdr:from>
    <xdr:to>
      <xdr:col>1</xdr:col>
      <xdr:colOff>220980</xdr:colOff>
      <xdr:row>330</xdr:row>
      <xdr:rowOff>144780</xdr:rowOff>
    </xdr:to>
    <xdr:pic>
      <xdr:nvPicPr>
        <xdr:cNvPr id="463" name="Picture 462" descr="Spain">
          <a:hlinkClick xmlns:r="http://schemas.openxmlformats.org/officeDocument/2006/relationships" r:id="rId49" tooltip="Spain"/>
          <a:extLst>
            <a:ext uri="{FF2B5EF4-FFF2-40B4-BE49-F238E27FC236}">
              <a16:creationId xmlns:a16="http://schemas.microsoft.com/office/drawing/2014/main" id="{723B0372-9759-471F-9051-CD0C6A870B9F}"/>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927354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0</xdr:col>
      <xdr:colOff>220980</xdr:colOff>
      <xdr:row>331</xdr:row>
      <xdr:rowOff>144780</xdr:rowOff>
    </xdr:to>
    <xdr:pic>
      <xdr:nvPicPr>
        <xdr:cNvPr id="464" name="Picture 463" descr="Ecuador">
          <a:hlinkClick xmlns:r="http://schemas.openxmlformats.org/officeDocument/2006/relationships" r:id="rId29" tooltip="Ecuador"/>
          <a:extLst>
            <a:ext uri="{FF2B5EF4-FFF2-40B4-BE49-F238E27FC236}">
              <a16:creationId xmlns:a16="http://schemas.microsoft.com/office/drawing/2014/main" id="{63AF58EF-ABC2-4DCD-8567-95ECE074E65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930021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331</xdr:row>
      <xdr:rowOff>0</xdr:rowOff>
    </xdr:from>
    <xdr:to>
      <xdr:col>1</xdr:col>
      <xdr:colOff>220980</xdr:colOff>
      <xdr:row>331</xdr:row>
      <xdr:rowOff>144780</xdr:rowOff>
    </xdr:to>
    <xdr:pic>
      <xdr:nvPicPr>
        <xdr:cNvPr id="465" name="Picture 464" descr="Ecuador">
          <a:hlinkClick xmlns:r="http://schemas.openxmlformats.org/officeDocument/2006/relationships" r:id="rId29" tooltip="Ecuador"/>
          <a:extLst>
            <a:ext uri="{FF2B5EF4-FFF2-40B4-BE49-F238E27FC236}">
              <a16:creationId xmlns:a16="http://schemas.microsoft.com/office/drawing/2014/main" id="{5CD0634D-4D19-4D9E-B896-2D618C19B3B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930021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213360</xdr:colOff>
      <xdr:row>332</xdr:row>
      <xdr:rowOff>144780</xdr:rowOff>
    </xdr:to>
    <xdr:pic>
      <xdr:nvPicPr>
        <xdr:cNvPr id="466" name="Picture 465" descr="Brazil">
          <a:hlinkClick xmlns:r="http://schemas.openxmlformats.org/officeDocument/2006/relationships" r:id="rId9" tooltip="Brazil"/>
          <a:extLst>
            <a:ext uri="{FF2B5EF4-FFF2-40B4-BE49-F238E27FC236}">
              <a16:creationId xmlns:a16="http://schemas.microsoft.com/office/drawing/2014/main" id="{8E088580-CFDD-483A-ABEB-52628659AC2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9326880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332</xdr:row>
      <xdr:rowOff>0</xdr:rowOff>
    </xdr:from>
    <xdr:to>
      <xdr:col>1</xdr:col>
      <xdr:colOff>213360</xdr:colOff>
      <xdr:row>332</xdr:row>
      <xdr:rowOff>144780</xdr:rowOff>
    </xdr:to>
    <xdr:pic>
      <xdr:nvPicPr>
        <xdr:cNvPr id="467" name="Picture 466" descr="Brazil">
          <a:hlinkClick xmlns:r="http://schemas.openxmlformats.org/officeDocument/2006/relationships" r:id="rId9" tooltip="Brazil"/>
          <a:extLst>
            <a:ext uri="{FF2B5EF4-FFF2-40B4-BE49-F238E27FC236}">
              <a16:creationId xmlns:a16="http://schemas.microsoft.com/office/drawing/2014/main" id="{2FCC4989-B4D1-419A-ADBE-B61ADDA94AD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326880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0</xdr:col>
      <xdr:colOff>220980</xdr:colOff>
      <xdr:row>337</xdr:row>
      <xdr:rowOff>137160</xdr:rowOff>
    </xdr:to>
    <xdr:pic>
      <xdr:nvPicPr>
        <xdr:cNvPr id="468" name="Picture 467" descr="Argentina">
          <a:hlinkClick xmlns:r="http://schemas.openxmlformats.org/officeDocument/2006/relationships" r:id="rId3" tooltip="Argentina"/>
          <a:extLst>
            <a:ext uri="{FF2B5EF4-FFF2-40B4-BE49-F238E27FC236}">
              <a16:creationId xmlns:a16="http://schemas.microsoft.com/office/drawing/2014/main" id="{6B4B191B-A45F-4692-962D-B90DAF25B5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47242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337</xdr:row>
      <xdr:rowOff>0</xdr:rowOff>
    </xdr:from>
    <xdr:to>
      <xdr:col>1</xdr:col>
      <xdr:colOff>220980</xdr:colOff>
      <xdr:row>337</xdr:row>
      <xdr:rowOff>137160</xdr:rowOff>
    </xdr:to>
    <xdr:pic>
      <xdr:nvPicPr>
        <xdr:cNvPr id="469" name="Picture 468" descr="Argentina">
          <a:hlinkClick xmlns:r="http://schemas.openxmlformats.org/officeDocument/2006/relationships" r:id="rId3" tooltip="Argentina"/>
          <a:extLst>
            <a:ext uri="{FF2B5EF4-FFF2-40B4-BE49-F238E27FC236}">
              <a16:creationId xmlns:a16="http://schemas.microsoft.com/office/drawing/2014/main" id="{AB0E68ED-8BB2-43BC-AAF0-FE30C1CB37C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947242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xdr:row>
      <xdr:rowOff>0</xdr:rowOff>
    </xdr:from>
    <xdr:to>
      <xdr:col>0</xdr:col>
      <xdr:colOff>220980</xdr:colOff>
      <xdr:row>338</xdr:row>
      <xdr:rowOff>121920</xdr:rowOff>
    </xdr:to>
    <xdr:pic>
      <xdr:nvPicPr>
        <xdr:cNvPr id="470" name="Picture 469" descr="Mexico">
          <a:hlinkClick xmlns:r="http://schemas.openxmlformats.org/officeDocument/2006/relationships" r:id="rId15" tooltip="Mexico"/>
          <a:extLst>
            <a:ext uri="{FF2B5EF4-FFF2-40B4-BE49-F238E27FC236}">
              <a16:creationId xmlns:a16="http://schemas.microsoft.com/office/drawing/2014/main" id="{D80CDE85-020D-49F4-992A-7A35F4FB851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949909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338</xdr:row>
      <xdr:rowOff>0</xdr:rowOff>
    </xdr:from>
    <xdr:to>
      <xdr:col>1</xdr:col>
      <xdr:colOff>220980</xdr:colOff>
      <xdr:row>338</xdr:row>
      <xdr:rowOff>121920</xdr:rowOff>
    </xdr:to>
    <xdr:pic>
      <xdr:nvPicPr>
        <xdr:cNvPr id="471" name="Picture 470" descr="Mexico">
          <a:hlinkClick xmlns:r="http://schemas.openxmlformats.org/officeDocument/2006/relationships" r:id="rId15" tooltip="Mexico"/>
          <a:extLst>
            <a:ext uri="{FF2B5EF4-FFF2-40B4-BE49-F238E27FC236}">
              <a16:creationId xmlns:a16="http://schemas.microsoft.com/office/drawing/2014/main" id="{6541E4C1-A371-41A2-B1BE-67B11C5279A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949909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xdr:row>
      <xdr:rowOff>0</xdr:rowOff>
    </xdr:from>
    <xdr:to>
      <xdr:col>0</xdr:col>
      <xdr:colOff>213360</xdr:colOff>
      <xdr:row>339</xdr:row>
      <xdr:rowOff>144780</xdr:rowOff>
    </xdr:to>
    <xdr:pic>
      <xdr:nvPicPr>
        <xdr:cNvPr id="472" name="Picture 471" descr="Brazil">
          <a:hlinkClick xmlns:r="http://schemas.openxmlformats.org/officeDocument/2006/relationships" r:id="rId9" tooltip="Brazil"/>
          <a:extLst>
            <a:ext uri="{FF2B5EF4-FFF2-40B4-BE49-F238E27FC236}">
              <a16:creationId xmlns:a16="http://schemas.microsoft.com/office/drawing/2014/main" id="{C0A9A4AA-3387-47DB-B631-EE4F2876B95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951814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339</xdr:row>
      <xdr:rowOff>0</xdr:rowOff>
    </xdr:from>
    <xdr:to>
      <xdr:col>1</xdr:col>
      <xdr:colOff>213360</xdr:colOff>
      <xdr:row>339</xdr:row>
      <xdr:rowOff>144780</xdr:rowOff>
    </xdr:to>
    <xdr:pic>
      <xdr:nvPicPr>
        <xdr:cNvPr id="473" name="Picture 472" descr="Brazil">
          <a:hlinkClick xmlns:r="http://schemas.openxmlformats.org/officeDocument/2006/relationships" r:id="rId9" tooltip="Brazil"/>
          <a:extLst>
            <a:ext uri="{FF2B5EF4-FFF2-40B4-BE49-F238E27FC236}">
              <a16:creationId xmlns:a16="http://schemas.microsoft.com/office/drawing/2014/main" id="{5C10F051-65ED-4AB2-94AE-C0113347B6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518142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xdr:row>
      <xdr:rowOff>0</xdr:rowOff>
    </xdr:from>
    <xdr:to>
      <xdr:col>0</xdr:col>
      <xdr:colOff>220980</xdr:colOff>
      <xdr:row>340</xdr:row>
      <xdr:rowOff>137160</xdr:rowOff>
    </xdr:to>
    <xdr:pic>
      <xdr:nvPicPr>
        <xdr:cNvPr id="474" name="Picture 473" descr="Argentina">
          <a:hlinkClick xmlns:r="http://schemas.openxmlformats.org/officeDocument/2006/relationships" r:id="rId3" tooltip="Argentina"/>
          <a:extLst>
            <a:ext uri="{FF2B5EF4-FFF2-40B4-BE49-F238E27FC236}">
              <a16:creationId xmlns:a16="http://schemas.microsoft.com/office/drawing/2014/main" id="{6082FB65-57C3-4E5C-AE07-EDA5245778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5448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340</xdr:row>
      <xdr:rowOff>0</xdr:rowOff>
    </xdr:from>
    <xdr:to>
      <xdr:col>1</xdr:col>
      <xdr:colOff>220980</xdr:colOff>
      <xdr:row>340</xdr:row>
      <xdr:rowOff>144780</xdr:rowOff>
    </xdr:to>
    <xdr:pic>
      <xdr:nvPicPr>
        <xdr:cNvPr id="475" name="Picture 474" descr="Ecuador">
          <a:hlinkClick xmlns:r="http://schemas.openxmlformats.org/officeDocument/2006/relationships" r:id="rId29" tooltip="Ecuador"/>
          <a:extLst>
            <a:ext uri="{FF2B5EF4-FFF2-40B4-BE49-F238E27FC236}">
              <a16:creationId xmlns:a16="http://schemas.microsoft.com/office/drawing/2014/main" id="{8D144C3A-EB01-46DD-8F8B-E559293A215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954481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xdr:row>
      <xdr:rowOff>0</xdr:rowOff>
    </xdr:from>
    <xdr:to>
      <xdr:col>0</xdr:col>
      <xdr:colOff>220980</xdr:colOff>
      <xdr:row>341</xdr:row>
      <xdr:rowOff>114300</xdr:rowOff>
    </xdr:to>
    <xdr:pic>
      <xdr:nvPicPr>
        <xdr:cNvPr id="476" name="Picture 475" descr="United States">
          <a:hlinkClick xmlns:r="http://schemas.openxmlformats.org/officeDocument/2006/relationships" r:id="rId19" tooltip="United States"/>
          <a:extLst>
            <a:ext uri="{FF2B5EF4-FFF2-40B4-BE49-F238E27FC236}">
              <a16:creationId xmlns:a16="http://schemas.microsoft.com/office/drawing/2014/main" id="{80BC799B-DFC8-44B8-A814-FCDCC5C7600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5714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341</xdr:row>
      <xdr:rowOff>0</xdr:rowOff>
    </xdr:from>
    <xdr:to>
      <xdr:col>1</xdr:col>
      <xdr:colOff>220980</xdr:colOff>
      <xdr:row>341</xdr:row>
      <xdr:rowOff>114300</xdr:rowOff>
    </xdr:to>
    <xdr:pic>
      <xdr:nvPicPr>
        <xdr:cNvPr id="477" name="Picture 476" descr="United States">
          <a:hlinkClick xmlns:r="http://schemas.openxmlformats.org/officeDocument/2006/relationships" r:id="rId19" tooltip="United States"/>
          <a:extLst>
            <a:ext uri="{FF2B5EF4-FFF2-40B4-BE49-F238E27FC236}">
              <a16:creationId xmlns:a16="http://schemas.microsoft.com/office/drawing/2014/main" id="{41F45F64-DD0E-4FCD-B68C-62EA4510F45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957148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xdr:row>
      <xdr:rowOff>0</xdr:rowOff>
    </xdr:from>
    <xdr:to>
      <xdr:col>0</xdr:col>
      <xdr:colOff>220980</xdr:colOff>
      <xdr:row>342</xdr:row>
      <xdr:rowOff>114300</xdr:rowOff>
    </xdr:to>
    <xdr:pic>
      <xdr:nvPicPr>
        <xdr:cNvPr id="478" name="Picture 477" descr="United States">
          <a:hlinkClick xmlns:r="http://schemas.openxmlformats.org/officeDocument/2006/relationships" r:id="rId19" tooltip="United States"/>
          <a:extLst>
            <a:ext uri="{FF2B5EF4-FFF2-40B4-BE49-F238E27FC236}">
              <a16:creationId xmlns:a16="http://schemas.microsoft.com/office/drawing/2014/main" id="{2871F76A-0ACB-417D-849E-A3CAC8D0CAB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61110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342</xdr:row>
      <xdr:rowOff>0</xdr:rowOff>
    </xdr:from>
    <xdr:to>
      <xdr:col>1</xdr:col>
      <xdr:colOff>220980</xdr:colOff>
      <xdr:row>342</xdr:row>
      <xdr:rowOff>114300</xdr:rowOff>
    </xdr:to>
    <xdr:pic>
      <xdr:nvPicPr>
        <xdr:cNvPr id="479" name="Picture 478" descr="United States">
          <a:hlinkClick xmlns:r="http://schemas.openxmlformats.org/officeDocument/2006/relationships" r:id="rId19" tooltip="United States"/>
          <a:extLst>
            <a:ext uri="{FF2B5EF4-FFF2-40B4-BE49-F238E27FC236}">
              <a16:creationId xmlns:a16="http://schemas.microsoft.com/office/drawing/2014/main" id="{EA810E7C-58D7-46BC-BF6B-77B3BDE1700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961110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xdr:row>
      <xdr:rowOff>0</xdr:rowOff>
    </xdr:from>
    <xdr:to>
      <xdr:col>0</xdr:col>
      <xdr:colOff>220980</xdr:colOff>
      <xdr:row>343</xdr:row>
      <xdr:rowOff>114300</xdr:rowOff>
    </xdr:to>
    <xdr:pic>
      <xdr:nvPicPr>
        <xdr:cNvPr id="480" name="Picture 479" descr="Honduras">
          <a:hlinkClick xmlns:r="http://schemas.openxmlformats.org/officeDocument/2006/relationships" r:id="rId81" tooltip="Honduras"/>
          <a:extLst>
            <a:ext uri="{FF2B5EF4-FFF2-40B4-BE49-F238E27FC236}">
              <a16:creationId xmlns:a16="http://schemas.microsoft.com/office/drawing/2014/main" id="{5FE4027F-85DC-459E-8F5E-F91EFD9E132E}"/>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963777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xdr:row>
      <xdr:rowOff>0</xdr:rowOff>
    </xdr:from>
    <xdr:to>
      <xdr:col>1</xdr:col>
      <xdr:colOff>220980</xdr:colOff>
      <xdr:row>343</xdr:row>
      <xdr:rowOff>137160</xdr:rowOff>
    </xdr:to>
    <xdr:pic>
      <xdr:nvPicPr>
        <xdr:cNvPr id="481" name="Picture 480" descr="England">
          <a:hlinkClick xmlns:r="http://schemas.openxmlformats.org/officeDocument/2006/relationships" r:id="rId37" tooltip="England"/>
          <a:extLst>
            <a:ext uri="{FF2B5EF4-FFF2-40B4-BE49-F238E27FC236}">
              <a16:creationId xmlns:a16="http://schemas.microsoft.com/office/drawing/2014/main" id="{68392A44-42B7-46F0-A2E1-31F78450E59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963777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0</xdr:col>
      <xdr:colOff>220980</xdr:colOff>
      <xdr:row>344</xdr:row>
      <xdr:rowOff>144780</xdr:rowOff>
    </xdr:to>
    <xdr:pic>
      <xdr:nvPicPr>
        <xdr:cNvPr id="482" name="Picture 481" descr="Chile">
          <a:hlinkClick xmlns:r="http://schemas.openxmlformats.org/officeDocument/2006/relationships" r:id="rId83" tooltip="Chile"/>
          <a:extLst>
            <a:ext uri="{FF2B5EF4-FFF2-40B4-BE49-F238E27FC236}">
              <a16:creationId xmlns:a16="http://schemas.microsoft.com/office/drawing/2014/main" id="{7CFA2A8C-74B4-441D-B828-EBA2E1015163}"/>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966444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220980</xdr:colOff>
      <xdr:row>344</xdr:row>
      <xdr:rowOff>144780</xdr:rowOff>
    </xdr:to>
    <xdr:pic>
      <xdr:nvPicPr>
        <xdr:cNvPr id="483" name="Picture 482" descr="Spain">
          <a:hlinkClick xmlns:r="http://schemas.openxmlformats.org/officeDocument/2006/relationships" r:id="rId49" tooltip="Spain"/>
          <a:extLst>
            <a:ext uri="{FF2B5EF4-FFF2-40B4-BE49-F238E27FC236}">
              <a16:creationId xmlns:a16="http://schemas.microsoft.com/office/drawing/2014/main" id="{C6F79015-5AA2-411C-9EB0-5C67B1199B55}"/>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966444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xdr:row>
      <xdr:rowOff>0</xdr:rowOff>
    </xdr:from>
    <xdr:to>
      <xdr:col>0</xdr:col>
      <xdr:colOff>220980</xdr:colOff>
      <xdr:row>345</xdr:row>
      <xdr:rowOff>114300</xdr:rowOff>
    </xdr:to>
    <xdr:pic>
      <xdr:nvPicPr>
        <xdr:cNvPr id="484" name="Picture 483" descr="Guinea-Bissau">
          <a:hlinkClick xmlns:r="http://schemas.openxmlformats.org/officeDocument/2006/relationships" r:id="rId125" tooltip="Guinea-Bissau"/>
          <a:extLst>
            <a:ext uri="{FF2B5EF4-FFF2-40B4-BE49-F238E27FC236}">
              <a16:creationId xmlns:a16="http://schemas.microsoft.com/office/drawing/2014/main" id="{68CA805F-32A7-4EE1-9889-5912598F7EAB}"/>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9691116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xdr:row>
      <xdr:rowOff>0</xdr:rowOff>
    </xdr:from>
    <xdr:to>
      <xdr:col>1</xdr:col>
      <xdr:colOff>220980</xdr:colOff>
      <xdr:row>345</xdr:row>
      <xdr:rowOff>144780</xdr:rowOff>
    </xdr:to>
    <xdr:pic>
      <xdr:nvPicPr>
        <xdr:cNvPr id="485" name="Picture 484" descr="Portugal">
          <a:hlinkClick xmlns:r="http://schemas.openxmlformats.org/officeDocument/2006/relationships" r:id="rId77" tooltip="Portugal"/>
          <a:extLst>
            <a:ext uri="{FF2B5EF4-FFF2-40B4-BE49-F238E27FC236}">
              <a16:creationId xmlns:a16="http://schemas.microsoft.com/office/drawing/2014/main" id="{DCA0E476-B966-4CB0-9415-893589711241}"/>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969111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xdr:row>
      <xdr:rowOff>0</xdr:rowOff>
    </xdr:from>
    <xdr:to>
      <xdr:col>0</xdr:col>
      <xdr:colOff>220980</xdr:colOff>
      <xdr:row>346</xdr:row>
      <xdr:rowOff>144780</xdr:rowOff>
    </xdr:to>
    <xdr:pic>
      <xdr:nvPicPr>
        <xdr:cNvPr id="486" name="Picture 485" descr="France">
          <a:hlinkClick xmlns:r="http://schemas.openxmlformats.org/officeDocument/2006/relationships" r:id="rId11" tooltip="France"/>
          <a:extLst>
            <a:ext uri="{FF2B5EF4-FFF2-40B4-BE49-F238E27FC236}">
              <a16:creationId xmlns:a16="http://schemas.microsoft.com/office/drawing/2014/main" id="{436E14D3-4784-47FC-BF42-75DF69DC187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971778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346</xdr:row>
      <xdr:rowOff>0</xdr:rowOff>
    </xdr:from>
    <xdr:to>
      <xdr:col>1</xdr:col>
      <xdr:colOff>220980</xdr:colOff>
      <xdr:row>346</xdr:row>
      <xdr:rowOff>144780</xdr:rowOff>
    </xdr:to>
    <xdr:pic>
      <xdr:nvPicPr>
        <xdr:cNvPr id="487" name="Picture 486" descr="Belgium">
          <a:hlinkClick xmlns:r="http://schemas.openxmlformats.org/officeDocument/2006/relationships" r:id="rId27" tooltip="Belgium"/>
          <a:extLst>
            <a:ext uri="{FF2B5EF4-FFF2-40B4-BE49-F238E27FC236}">
              <a16:creationId xmlns:a16="http://schemas.microsoft.com/office/drawing/2014/main" id="{F99A111A-29BC-4191-B540-027C51209EA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971778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xdr:row>
      <xdr:rowOff>0</xdr:rowOff>
    </xdr:from>
    <xdr:to>
      <xdr:col>0</xdr:col>
      <xdr:colOff>220980</xdr:colOff>
      <xdr:row>347</xdr:row>
      <xdr:rowOff>144780</xdr:rowOff>
    </xdr:to>
    <xdr:pic>
      <xdr:nvPicPr>
        <xdr:cNvPr id="488" name="Picture 487" descr="Chile">
          <a:hlinkClick xmlns:r="http://schemas.openxmlformats.org/officeDocument/2006/relationships" r:id="rId83" tooltip="Chile"/>
          <a:extLst>
            <a:ext uri="{FF2B5EF4-FFF2-40B4-BE49-F238E27FC236}">
              <a16:creationId xmlns:a16="http://schemas.microsoft.com/office/drawing/2014/main" id="{E29FFCAA-CB93-44EB-9D27-855981FF075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974445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347</xdr:row>
      <xdr:rowOff>0</xdr:rowOff>
    </xdr:from>
    <xdr:to>
      <xdr:col>1</xdr:col>
      <xdr:colOff>220980</xdr:colOff>
      <xdr:row>347</xdr:row>
      <xdr:rowOff>144780</xdr:rowOff>
    </xdr:to>
    <xdr:pic>
      <xdr:nvPicPr>
        <xdr:cNvPr id="489" name="Picture 488" descr="Spain">
          <a:hlinkClick xmlns:r="http://schemas.openxmlformats.org/officeDocument/2006/relationships" r:id="rId49" tooltip="Spain"/>
          <a:extLst>
            <a:ext uri="{FF2B5EF4-FFF2-40B4-BE49-F238E27FC236}">
              <a16:creationId xmlns:a16="http://schemas.microsoft.com/office/drawing/2014/main" id="{D24E457A-F116-4831-9368-B853D29FE74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9744456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xdr:row>
      <xdr:rowOff>0</xdr:rowOff>
    </xdr:from>
    <xdr:to>
      <xdr:col>0</xdr:col>
      <xdr:colOff>220980</xdr:colOff>
      <xdr:row>348</xdr:row>
      <xdr:rowOff>137160</xdr:rowOff>
    </xdr:to>
    <xdr:pic>
      <xdr:nvPicPr>
        <xdr:cNvPr id="490" name="Picture 489" descr="Scotland">
          <a:hlinkClick xmlns:r="http://schemas.openxmlformats.org/officeDocument/2006/relationships" r:id="rId35" tooltip="Scotland"/>
          <a:extLst>
            <a:ext uri="{FF2B5EF4-FFF2-40B4-BE49-F238E27FC236}">
              <a16:creationId xmlns:a16="http://schemas.microsoft.com/office/drawing/2014/main" id="{923FF951-96E0-442C-BC93-B3E8D21B33A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977112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348</xdr:row>
      <xdr:rowOff>0</xdr:rowOff>
    </xdr:from>
    <xdr:to>
      <xdr:col>1</xdr:col>
      <xdr:colOff>220980</xdr:colOff>
      <xdr:row>348</xdr:row>
      <xdr:rowOff>137160</xdr:rowOff>
    </xdr:to>
    <xdr:pic>
      <xdr:nvPicPr>
        <xdr:cNvPr id="491" name="Picture 490" descr="England">
          <a:hlinkClick xmlns:r="http://schemas.openxmlformats.org/officeDocument/2006/relationships" r:id="rId37" tooltip="England"/>
          <a:extLst>
            <a:ext uri="{FF2B5EF4-FFF2-40B4-BE49-F238E27FC236}">
              <a16:creationId xmlns:a16="http://schemas.microsoft.com/office/drawing/2014/main" id="{317D93D5-FEA8-4891-BEF7-1CBE162C889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9771126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xdr:row>
      <xdr:rowOff>0</xdr:rowOff>
    </xdr:from>
    <xdr:to>
      <xdr:col>0</xdr:col>
      <xdr:colOff>220980</xdr:colOff>
      <xdr:row>349</xdr:row>
      <xdr:rowOff>121920</xdr:rowOff>
    </xdr:to>
    <xdr:pic>
      <xdr:nvPicPr>
        <xdr:cNvPr id="492" name="Picture 491" descr="Mexico">
          <a:hlinkClick xmlns:r="http://schemas.openxmlformats.org/officeDocument/2006/relationships" r:id="rId15" tooltip="Mexico"/>
          <a:extLst>
            <a:ext uri="{FF2B5EF4-FFF2-40B4-BE49-F238E27FC236}">
              <a16:creationId xmlns:a16="http://schemas.microsoft.com/office/drawing/2014/main" id="{660EA5D3-50E7-4CA8-A8DB-1865111F3FD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9797796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349</xdr:row>
      <xdr:rowOff>0</xdr:rowOff>
    </xdr:from>
    <xdr:to>
      <xdr:col>1</xdr:col>
      <xdr:colOff>220980</xdr:colOff>
      <xdr:row>349</xdr:row>
      <xdr:rowOff>121920</xdr:rowOff>
    </xdr:to>
    <xdr:pic>
      <xdr:nvPicPr>
        <xdr:cNvPr id="493" name="Picture 492" descr="Mexico">
          <a:hlinkClick xmlns:r="http://schemas.openxmlformats.org/officeDocument/2006/relationships" r:id="rId15" tooltip="Mexico"/>
          <a:extLst>
            <a:ext uri="{FF2B5EF4-FFF2-40B4-BE49-F238E27FC236}">
              <a16:creationId xmlns:a16="http://schemas.microsoft.com/office/drawing/2014/main" id="{994789C3-4F43-4AA8-BAD9-1A952E444B6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9797796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0</xdr:rowOff>
    </xdr:from>
    <xdr:to>
      <xdr:col>0</xdr:col>
      <xdr:colOff>198120</xdr:colOff>
      <xdr:row>350</xdr:row>
      <xdr:rowOff>144780</xdr:rowOff>
    </xdr:to>
    <xdr:pic>
      <xdr:nvPicPr>
        <xdr:cNvPr id="494" name="Picture 493" descr="Israel">
          <a:hlinkClick xmlns:r="http://schemas.openxmlformats.org/officeDocument/2006/relationships" r:id="rId105" tooltip="Israel"/>
          <a:extLst>
            <a:ext uri="{FF2B5EF4-FFF2-40B4-BE49-F238E27FC236}">
              <a16:creationId xmlns:a16="http://schemas.microsoft.com/office/drawing/2014/main" id="{49678049-DC2A-4945-8577-AD03118D8FE2}"/>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9824466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350</xdr:row>
      <xdr:rowOff>0</xdr:rowOff>
    </xdr:from>
    <xdr:to>
      <xdr:col>1</xdr:col>
      <xdr:colOff>198120</xdr:colOff>
      <xdr:row>350</xdr:row>
      <xdr:rowOff>144780</xdr:rowOff>
    </xdr:to>
    <xdr:pic>
      <xdr:nvPicPr>
        <xdr:cNvPr id="495" name="Picture 494" descr="Israel">
          <a:hlinkClick xmlns:r="http://schemas.openxmlformats.org/officeDocument/2006/relationships" r:id="rId105" tooltip="Israel"/>
          <a:extLst>
            <a:ext uri="{FF2B5EF4-FFF2-40B4-BE49-F238E27FC236}">
              <a16:creationId xmlns:a16="http://schemas.microsoft.com/office/drawing/2014/main" id="{D290E47A-AB2F-41DC-8B7B-024C8C20985B}"/>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609600" y="98244660"/>
          <a:ext cx="19812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xdr:row>
      <xdr:rowOff>0</xdr:rowOff>
    </xdr:from>
    <xdr:to>
      <xdr:col>0</xdr:col>
      <xdr:colOff>220980</xdr:colOff>
      <xdr:row>355</xdr:row>
      <xdr:rowOff>114300</xdr:rowOff>
    </xdr:to>
    <xdr:pic>
      <xdr:nvPicPr>
        <xdr:cNvPr id="496" name="Picture 495" descr="Canada">
          <a:hlinkClick xmlns:r="http://schemas.openxmlformats.org/officeDocument/2006/relationships" r:id="rId31" tooltip="Canada"/>
          <a:extLst>
            <a:ext uri="{FF2B5EF4-FFF2-40B4-BE49-F238E27FC236}">
              <a16:creationId xmlns:a16="http://schemas.microsoft.com/office/drawing/2014/main" id="{FCC68C9D-BC3A-4A48-A027-AAE4ABEFE22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995172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1</xdr:col>
      <xdr:colOff>220980</xdr:colOff>
      <xdr:row>355</xdr:row>
      <xdr:rowOff>144780</xdr:rowOff>
    </xdr:to>
    <xdr:pic>
      <xdr:nvPicPr>
        <xdr:cNvPr id="497" name="Picture 496" descr="Spain">
          <a:hlinkClick xmlns:r="http://schemas.openxmlformats.org/officeDocument/2006/relationships" r:id="rId49" tooltip="Spain"/>
          <a:extLst>
            <a:ext uri="{FF2B5EF4-FFF2-40B4-BE49-F238E27FC236}">
              <a16:creationId xmlns:a16="http://schemas.microsoft.com/office/drawing/2014/main" id="{BE75068A-BCD6-40F1-A458-DC93A2BC33E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995172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xdr:row>
      <xdr:rowOff>0</xdr:rowOff>
    </xdr:from>
    <xdr:to>
      <xdr:col>0</xdr:col>
      <xdr:colOff>220980</xdr:colOff>
      <xdr:row>356</xdr:row>
      <xdr:rowOff>144780</xdr:rowOff>
    </xdr:to>
    <xdr:pic>
      <xdr:nvPicPr>
        <xdr:cNvPr id="498" name="Picture 497" descr="Spain">
          <a:hlinkClick xmlns:r="http://schemas.openxmlformats.org/officeDocument/2006/relationships" r:id="rId49" tooltip="Spain"/>
          <a:extLst>
            <a:ext uri="{FF2B5EF4-FFF2-40B4-BE49-F238E27FC236}">
              <a16:creationId xmlns:a16="http://schemas.microsoft.com/office/drawing/2014/main" id="{E7340697-9CA9-46D6-97BF-A8D279A1EF2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99783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356</xdr:row>
      <xdr:rowOff>0</xdr:rowOff>
    </xdr:from>
    <xdr:to>
      <xdr:col>1</xdr:col>
      <xdr:colOff>220980</xdr:colOff>
      <xdr:row>356</xdr:row>
      <xdr:rowOff>144780</xdr:rowOff>
    </xdr:to>
    <xdr:pic>
      <xdr:nvPicPr>
        <xdr:cNvPr id="499" name="Picture 498" descr="Spain">
          <a:hlinkClick xmlns:r="http://schemas.openxmlformats.org/officeDocument/2006/relationships" r:id="rId49" tooltip="Spain"/>
          <a:extLst>
            <a:ext uri="{FF2B5EF4-FFF2-40B4-BE49-F238E27FC236}">
              <a16:creationId xmlns:a16="http://schemas.microsoft.com/office/drawing/2014/main" id="{5E85061E-FFEC-430C-8B82-EDB46F5B8D96}"/>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997839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xdr:row>
      <xdr:rowOff>0</xdr:rowOff>
    </xdr:from>
    <xdr:to>
      <xdr:col>0</xdr:col>
      <xdr:colOff>220980</xdr:colOff>
      <xdr:row>357</xdr:row>
      <xdr:rowOff>144780</xdr:rowOff>
    </xdr:to>
    <xdr:pic>
      <xdr:nvPicPr>
        <xdr:cNvPr id="500" name="Picture 499" descr="Netherlands">
          <a:hlinkClick xmlns:r="http://schemas.openxmlformats.org/officeDocument/2006/relationships" r:id="rId25" tooltip="Netherlands"/>
          <a:extLst>
            <a:ext uri="{FF2B5EF4-FFF2-40B4-BE49-F238E27FC236}">
              <a16:creationId xmlns:a16="http://schemas.microsoft.com/office/drawing/2014/main" id="{8A0661ED-7481-4821-A381-554EE67C5A0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000506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357</xdr:row>
      <xdr:rowOff>0</xdr:rowOff>
    </xdr:from>
    <xdr:to>
      <xdr:col>1</xdr:col>
      <xdr:colOff>220980</xdr:colOff>
      <xdr:row>357</xdr:row>
      <xdr:rowOff>144780</xdr:rowOff>
    </xdr:to>
    <xdr:pic>
      <xdr:nvPicPr>
        <xdr:cNvPr id="501" name="Picture 500" descr="Netherlands">
          <a:hlinkClick xmlns:r="http://schemas.openxmlformats.org/officeDocument/2006/relationships" r:id="rId25" tooltip="Netherlands"/>
          <a:extLst>
            <a:ext uri="{FF2B5EF4-FFF2-40B4-BE49-F238E27FC236}">
              <a16:creationId xmlns:a16="http://schemas.microsoft.com/office/drawing/2014/main" id="{C318B998-E380-46EC-84A1-B2C26BE2583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000506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xdr:row>
      <xdr:rowOff>0</xdr:rowOff>
    </xdr:from>
    <xdr:to>
      <xdr:col>0</xdr:col>
      <xdr:colOff>220980</xdr:colOff>
      <xdr:row>358</xdr:row>
      <xdr:rowOff>137160</xdr:rowOff>
    </xdr:to>
    <xdr:pic>
      <xdr:nvPicPr>
        <xdr:cNvPr id="502" name="Picture 501" descr="Germany">
          <a:hlinkClick xmlns:r="http://schemas.openxmlformats.org/officeDocument/2006/relationships" r:id="rId45" tooltip="Germany"/>
          <a:extLst>
            <a:ext uri="{FF2B5EF4-FFF2-40B4-BE49-F238E27FC236}">
              <a16:creationId xmlns:a16="http://schemas.microsoft.com/office/drawing/2014/main" id="{9074EBE1-9941-49BB-87CD-DD10AD7A0156}"/>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100317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358</xdr:row>
      <xdr:rowOff>0</xdr:rowOff>
    </xdr:from>
    <xdr:to>
      <xdr:col>1</xdr:col>
      <xdr:colOff>220980</xdr:colOff>
      <xdr:row>358</xdr:row>
      <xdr:rowOff>137160</xdr:rowOff>
    </xdr:to>
    <xdr:pic>
      <xdr:nvPicPr>
        <xdr:cNvPr id="503" name="Picture 502" descr="Germany">
          <a:hlinkClick xmlns:r="http://schemas.openxmlformats.org/officeDocument/2006/relationships" r:id="rId45" tooltip="Germany"/>
          <a:extLst>
            <a:ext uri="{FF2B5EF4-FFF2-40B4-BE49-F238E27FC236}">
              <a16:creationId xmlns:a16="http://schemas.microsoft.com/office/drawing/2014/main" id="{7F129A4F-180F-409A-8222-D87FA8D6AF94}"/>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10031730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xdr:row>
      <xdr:rowOff>0</xdr:rowOff>
    </xdr:from>
    <xdr:to>
      <xdr:col>0</xdr:col>
      <xdr:colOff>220980</xdr:colOff>
      <xdr:row>359</xdr:row>
      <xdr:rowOff>144780</xdr:rowOff>
    </xdr:to>
    <xdr:pic>
      <xdr:nvPicPr>
        <xdr:cNvPr id="504" name="Picture 503" descr="France">
          <a:hlinkClick xmlns:r="http://schemas.openxmlformats.org/officeDocument/2006/relationships" r:id="rId11" tooltip="France"/>
          <a:extLst>
            <a:ext uri="{FF2B5EF4-FFF2-40B4-BE49-F238E27FC236}">
              <a16:creationId xmlns:a16="http://schemas.microsoft.com/office/drawing/2014/main" id="{72425F88-1F37-4B64-BC11-2B3FB42B39B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0058400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359</xdr:row>
      <xdr:rowOff>0</xdr:rowOff>
    </xdr:from>
    <xdr:to>
      <xdr:col>1</xdr:col>
      <xdr:colOff>220980</xdr:colOff>
      <xdr:row>359</xdr:row>
      <xdr:rowOff>114300</xdr:rowOff>
    </xdr:to>
    <xdr:pic>
      <xdr:nvPicPr>
        <xdr:cNvPr id="505" name="Picture 504" descr="Canada">
          <a:hlinkClick xmlns:r="http://schemas.openxmlformats.org/officeDocument/2006/relationships" r:id="rId31" tooltip="Canada"/>
          <a:extLst>
            <a:ext uri="{FF2B5EF4-FFF2-40B4-BE49-F238E27FC236}">
              <a16:creationId xmlns:a16="http://schemas.microsoft.com/office/drawing/2014/main" id="{5C4529F3-80F4-4A47-9C1F-E3C4F821657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10058400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0</xdr:col>
      <xdr:colOff>220980</xdr:colOff>
      <xdr:row>360</xdr:row>
      <xdr:rowOff>137160</xdr:rowOff>
    </xdr:to>
    <xdr:pic>
      <xdr:nvPicPr>
        <xdr:cNvPr id="506" name="Picture 505" descr="Argentina">
          <a:hlinkClick xmlns:r="http://schemas.openxmlformats.org/officeDocument/2006/relationships" r:id="rId3" tooltip="Argentina"/>
          <a:extLst>
            <a:ext uri="{FF2B5EF4-FFF2-40B4-BE49-F238E27FC236}">
              <a16:creationId xmlns:a16="http://schemas.microsoft.com/office/drawing/2014/main" id="{C57D1453-2D99-4EEB-86FF-1E33A00D92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09802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360</xdr:row>
      <xdr:rowOff>0</xdr:rowOff>
    </xdr:from>
    <xdr:to>
      <xdr:col>1</xdr:col>
      <xdr:colOff>220980</xdr:colOff>
      <xdr:row>360</xdr:row>
      <xdr:rowOff>137160</xdr:rowOff>
    </xdr:to>
    <xdr:pic>
      <xdr:nvPicPr>
        <xdr:cNvPr id="507" name="Picture 506" descr="Argentina">
          <a:hlinkClick xmlns:r="http://schemas.openxmlformats.org/officeDocument/2006/relationships" r:id="rId3" tooltip="Argentina"/>
          <a:extLst>
            <a:ext uri="{FF2B5EF4-FFF2-40B4-BE49-F238E27FC236}">
              <a16:creationId xmlns:a16="http://schemas.microsoft.com/office/drawing/2014/main" id="{DC60618E-1A2D-47B1-A724-34B24D0F07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009802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0</xdr:col>
      <xdr:colOff>213360</xdr:colOff>
      <xdr:row>361</xdr:row>
      <xdr:rowOff>144780</xdr:rowOff>
    </xdr:to>
    <xdr:pic>
      <xdr:nvPicPr>
        <xdr:cNvPr id="508" name="Picture 507" descr="Brazil">
          <a:hlinkClick xmlns:r="http://schemas.openxmlformats.org/officeDocument/2006/relationships" r:id="rId9" tooltip="Brazil"/>
          <a:extLst>
            <a:ext uri="{FF2B5EF4-FFF2-40B4-BE49-F238E27FC236}">
              <a16:creationId xmlns:a16="http://schemas.microsoft.com/office/drawing/2014/main" id="{9787BE5D-CE65-4155-9E92-5C14570631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0124694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xdr:row>
      <xdr:rowOff>0</xdr:rowOff>
    </xdr:from>
    <xdr:to>
      <xdr:col>1</xdr:col>
      <xdr:colOff>213360</xdr:colOff>
      <xdr:row>361</xdr:row>
      <xdr:rowOff>144780</xdr:rowOff>
    </xdr:to>
    <xdr:pic>
      <xdr:nvPicPr>
        <xdr:cNvPr id="509" name="Picture 508" descr="Brazil">
          <a:hlinkClick xmlns:r="http://schemas.openxmlformats.org/officeDocument/2006/relationships" r:id="rId9" tooltip="Brazil"/>
          <a:extLst>
            <a:ext uri="{FF2B5EF4-FFF2-40B4-BE49-F238E27FC236}">
              <a16:creationId xmlns:a16="http://schemas.microsoft.com/office/drawing/2014/main" id="{5141A294-72B4-40C5-A46E-6E4114BB212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0124694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xdr:row>
      <xdr:rowOff>0</xdr:rowOff>
    </xdr:from>
    <xdr:to>
      <xdr:col>0</xdr:col>
      <xdr:colOff>220980</xdr:colOff>
      <xdr:row>362</xdr:row>
      <xdr:rowOff>114300</xdr:rowOff>
    </xdr:to>
    <xdr:pic>
      <xdr:nvPicPr>
        <xdr:cNvPr id="510" name="Picture 509" descr="United States">
          <a:hlinkClick xmlns:r="http://schemas.openxmlformats.org/officeDocument/2006/relationships" r:id="rId19" tooltip="United States"/>
          <a:extLst>
            <a:ext uri="{FF2B5EF4-FFF2-40B4-BE49-F238E27FC236}">
              <a16:creationId xmlns:a16="http://schemas.microsoft.com/office/drawing/2014/main" id="{6CAFA7C2-5B5E-4DB2-B8DF-8B546AC9D5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015136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362</xdr:row>
      <xdr:rowOff>0</xdr:rowOff>
    </xdr:from>
    <xdr:to>
      <xdr:col>1</xdr:col>
      <xdr:colOff>220980</xdr:colOff>
      <xdr:row>362</xdr:row>
      <xdr:rowOff>144780</xdr:rowOff>
    </xdr:to>
    <xdr:pic>
      <xdr:nvPicPr>
        <xdr:cNvPr id="511" name="Picture 510" descr="Italy">
          <a:hlinkClick xmlns:r="http://schemas.openxmlformats.org/officeDocument/2006/relationships" r:id="rId7" tooltip="Italy"/>
          <a:extLst>
            <a:ext uri="{FF2B5EF4-FFF2-40B4-BE49-F238E27FC236}">
              <a16:creationId xmlns:a16="http://schemas.microsoft.com/office/drawing/2014/main" id="{6DBEBCA9-06DE-488D-A4E9-7C998D0276D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01513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xdr:row>
      <xdr:rowOff>0</xdr:rowOff>
    </xdr:from>
    <xdr:to>
      <xdr:col>0</xdr:col>
      <xdr:colOff>220980</xdr:colOff>
      <xdr:row>363</xdr:row>
      <xdr:rowOff>137160</xdr:rowOff>
    </xdr:to>
    <xdr:pic>
      <xdr:nvPicPr>
        <xdr:cNvPr id="512" name="Picture 511" descr="England">
          <a:hlinkClick xmlns:r="http://schemas.openxmlformats.org/officeDocument/2006/relationships" r:id="rId37" tooltip="England"/>
          <a:extLst>
            <a:ext uri="{FF2B5EF4-FFF2-40B4-BE49-F238E27FC236}">
              <a16:creationId xmlns:a16="http://schemas.microsoft.com/office/drawing/2014/main" id="{B46A6C92-45E7-4AC6-A07B-3F413FCF44F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101780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xdr:row>
      <xdr:rowOff>0</xdr:rowOff>
    </xdr:from>
    <xdr:to>
      <xdr:col>1</xdr:col>
      <xdr:colOff>220980</xdr:colOff>
      <xdr:row>363</xdr:row>
      <xdr:rowOff>137160</xdr:rowOff>
    </xdr:to>
    <xdr:pic>
      <xdr:nvPicPr>
        <xdr:cNvPr id="513" name="Picture 512" descr="England">
          <a:hlinkClick xmlns:r="http://schemas.openxmlformats.org/officeDocument/2006/relationships" r:id="rId37" tooltip="England"/>
          <a:extLst>
            <a:ext uri="{FF2B5EF4-FFF2-40B4-BE49-F238E27FC236}">
              <a16:creationId xmlns:a16="http://schemas.microsoft.com/office/drawing/2014/main" id="{6AFD7AD6-1F0A-4858-B1B4-27F5D39C55A2}"/>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017803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220980</xdr:colOff>
      <xdr:row>364</xdr:row>
      <xdr:rowOff>144780</xdr:rowOff>
    </xdr:to>
    <xdr:pic>
      <xdr:nvPicPr>
        <xdr:cNvPr id="514" name="Picture 513" descr="Italy">
          <a:hlinkClick xmlns:r="http://schemas.openxmlformats.org/officeDocument/2006/relationships" r:id="rId7" tooltip="Italy"/>
          <a:extLst>
            <a:ext uri="{FF2B5EF4-FFF2-40B4-BE49-F238E27FC236}">
              <a16:creationId xmlns:a16="http://schemas.microsoft.com/office/drawing/2014/main" id="{568B4BA2-C880-485C-8B81-27A1810A3ED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2047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364</xdr:row>
      <xdr:rowOff>0</xdr:rowOff>
    </xdr:from>
    <xdr:to>
      <xdr:col>1</xdr:col>
      <xdr:colOff>220980</xdr:colOff>
      <xdr:row>364</xdr:row>
      <xdr:rowOff>144780</xdr:rowOff>
    </xdr:to>
    <xdr:pic>
      <xdr:nvPicPr>
        <xdr:cNvPr id="515" name="Picture 514" descr="Italy">
          <a:hlinkClick xmlns:r="http://schemas.openxmlformats.org/officeDocument/2006/relationships" r:id="rId7" tooltip="Italy"/>
          <a:extLst>
            <a:ext uri="{FF2B5EF4-FFF2-40B4-BE49-F238E27FC236}">
              <a16:creationId xmlns:a16="http://schemas.microsoft.com/office/drawing/2014/main" id="{CB1E2FC1-B123-4485-84CA-327672FB252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020470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220980</xdr:colOff>
      <xdr:row>365</xdr:row>
      <xdr:rowOff>114300</xdr:rowOff>
    </xdr:to>
    <xdr:pic>
      <xdr:nvPicPr>
        <xdr:cNvPr id="516" name="Picture 515" descr="United States">
          <a:hlinkClick xmlns:r="http://schemas.openxmlformats.org/officeDocument/2006/relationships" r:id="rId19" tooltip="United States"/>
          <a:extLst>
            <a:ext uri="{FF2B5EF4-FFF2-40B4-BE49-F238E27FC236}">
              <a16:creationId xmlns:a16="http://schemas.microsoft.com/office/drawing/2014/main" id="{F395F75A-59A3-4FC3-96E4-CA180BB9C8E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023137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365</xdr:row>
      <xdr:rowOff>0</xdr:rowOff>
    </xdr:from>
    <xdr:to>
      <xdr:col>1</xdr:col>
      <xdr:colOff>220980</xdr:colOff>
      <xdr:row>365</xdr:row>
      <xdr:rowOff>137160</xdr:rowOff>
    </xdr:to>
    <xdr:pic>
      <xdr:nvPicPr>
        <xdr:cNvPr id="517" name="Picture 516" descr="England">
          <a:hlinkClick xmlns:r="http://schemas.openxmlformats.org/officeDocument/2006/relationships" r:id="rId37" tooltip="England"/>
          <a:extLst>
            <a:ext uri="{FF2B5EF4-FFF2-40B4-BE49-F238E27FC236}">
              <a16:creationId xmlns:a16="http://schemas.microsoft.com/office/drawing/2014/main" id="{9941FC62-5DD5-4319-8020-0DC0F3E084E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023137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xdr:row>
      <xdr:rowOff>0</xdr:rowOff>
    </xdr:from>
    <xdr:to>
      <xdr:col>0</xdr:col>
      <xdr:colOff>220980</xdr:colOff>
      <xdr:row>366</xdr:row>
      <xdr:rowOff>144780</xdr:rowOff>
    </xdr:to>
    <xdr:pic>
      <xdr:nvPicPr>
        <xdr:cNvPr id="518" name="Picture 517" descr="Spain">
          <a:hlinkClick xmlns:r="http://schemas.openxmlformats.org/officeDocument/2006/relationships" r:id="rId49" tooltip="Spain"/>
          <a:extLst>
            <a:ext uri="{FF2B5EF4-FFF2-40B4-BE49-F238E27FC236}">
              <a16:creationId xmlns:a16="http://schemas.microsoft.com/office/drawing/2014/main" id="{42CCBF86-D3F7-4A42-9BBC-1C58E4EF44B7}"/>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02580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366</xdr:row>
      <xdr:rowOff>0</xdr:rowOff>
    </xdr:from>
    <xdr:to>
      <xdr:col>1</xdr:col>
      <xdr:colOff>220980</xdr:colOff>
      <xdr:row>366</xdr:row>
      <xdr:rowOff>144780</xdr:rowOff>
    </xdr:to>
    <xdr:pic>
      <xdr:nvPicPr>
        <xdr:cNvPr id="519" name="Picture 518" descr="Belgium">
          <a:hlinkClick xmlns:r="http://schemas.openxmlformats.org/officeDocument/2006/relationships" r:id="rId27" tooltip="Belgium"/>
          <a:extLst>
            <a:ext uri="{FF2B5EF4-FFF2-40B4-BE49-F238E27FC236}">
              <a16:creationId xmlns:a16="http://schemas.microsoft.com/office/drawing/2014/main" id="{1662EFF6-B9E3-4665-B529-FC2EDE6BA7B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02580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xdr:row>
      <xdr:rowOff>0</xdr:rowOff>
    </xdr:from>
    <xdr:to>
      <xdr:col>0</xdr:col>
      <xdr:colOff>220980</xdr:colOff>
      <xdr:row>367</xdr:row>
      <xdr:rowOff>137160</xdr:rowOff>
    </xdr:to>
    <xdr:pic>
      <xdr:nvPicPr>
        <xdr:cNvPr id="520" name="Picture 519" descr="Argentina">
          <a:hlinkClick xmlns:r="http://schemas.openxmlformats.org/officeDocument/2006/relationships" r:id="rId3" tooltip="Argentina"/>
          <a:extLst>
            <a:ext uri="{FF2B5EF4-FFF2-40B4-BE49-F238E27FC236}">
              <a16:creationId xmlns:a16="http://schemas.microsoft.com/office/drawing/2014/main" id="{18B59AEF-FF66-402C-B727-683EE166C4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28471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367</xdr:row>
      <xdr:rowOff>0</xdr:rowOff>
    </xdr:from>
    <xdr:to>
      <xdr:col>1</xdr:col>
      <xdr:colOff>220980</xdr:colOff>
      <xdr:row>367</xdr:row>
      <xdr:rowOff>144780</xdr:rowOff>
    </xdr:to>
    <xdr:pic>
      <xdr:nvPicPr>
        <xdr:cNvPr id="521" name="Picture 520" descr="Spain">
          <a:hlinkClick xmlns:r="http://schemas.openxmlformats.org/officeDocument/2006/relationships" r:id="rId49" tooltip="Spain"/>
          <a:extLst>
            <a:ext uri="{FF2B5EF4-FFF2-40B4-BE49-F238E27FC236}">
              <a16:creationId xmlns:a16="http://schemas.microsoft.com/office/drawing/2014/main" id="{A7BDA33D-47EA-48D1-9E87-0D37C3B020A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028471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xdr:row>
      <xdr:rowOff>0</xdr:rowOff>
    </xdr:from>
    <xdr:to>
      <xdr:col>0</xdr:col>
      <xdr:colOff>220980</xdr:colOff>
      <xdr:row>368</xdr:row>
      <xdr:rowOff>144780</xdr:rowOff>
    </xdr:to>
    <xdr:pic>
      <xdr:nvPicPr>
        <xdr:cNvPr id="522" name="Picture 521" descr="Venezuela">
          <a:hlinkClick xmlns:r="http://schemas.openxmlformats.org/officeDocument/2006/relationships" r:id="rId5" tooltip="Venezuela"/>
          <a:extLst>
            <a:ext uri="{FF2B5EF4-FFF2-40B4-BE49-F238E27FC236}">
              <a16:creationId xmlns:a16="http://schemas.microsoft.com/office/drawing/2014/main" id="{A7BBEDE9-1395-4A3A-A290-EC2B4ADDC2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03037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368</xdr:row>
      <xdr:rowOff>0</xdr:rowOff>
    </xdr:from>
    <xdr:to>
      <xdr:col>1</xdr:col>
      <xdr:colOff>213360</xdr:colOff>
      <xdr:row>368</xdr:row>
      <xdr:rowOff>144780</xdr:rowOff>
    </xdr:to>
    <xdr:pic>
      <xdr:nvPicPr>
        <xdr:cNvPr id="523" name="Picture 522" descr="Brazil">
          <a:hlinkClick xmlns:r="http://schemas.openxmlformats.org/officeDocument/2006/relationships" r:id="rId9" tooltip="Brazil"/>
          <a:extLst>
            <a:ext uri="{FF2B5EF4-FFF2-40B4-BE49-F238E27FC236}">
              <a16:creationId xmlns:a16="http://schemas.microsoft.com/office/drawing/2014/main" id="{49AE0232-8327-483F-BC2B-B9231D418F3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03037640"/>
          <a:ext cx="21336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xdr:row>
      <xdr:rowOff>0</xdr:rowOff>
    </xdr:from>
    <xdr:to>
      <xdr:col>0</xdr:col>
      <xdr:colOff>220980</xdr:colOff>
      <xdr:row>373</xdr:row>
      <xdr:rowOff>144780</xdr:rowOff>
    </xdr:to>
    <xdr:pic>
      <xdr:nvPicPr>
        <xdr:cNvPr id="524" name="Picture 523" descr="France">
          <a:hlinkClick xmlns:r="http://schemas.openxmlformats.org/officeDocument/2006/relationships" r:id="rId11" tooltip="France"/>
          <a:extLst>
            <a:ext uri="{FF2B5EF4-FFF2-40B4-BE49-F238E27FC236}">
              <a16:creationId xmlns:a16="http://schemas.microsoft.com/office/drawing/2014/main" id="{59CEC811-C390-44D2-8F14-D4B9308E1DB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04675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373</xdr:row>
      <xdr:rowOff>0</xdr:rowOff>
    </xdr:from>
    <xdr:to>
      <xdr:col>1</xdr:col>
      <xdr:colOff>152400</xdr:colOff>
      <xdr:row>373</xdr:row>
      <xdr:rowOff>152400</xdr:rowOff>
    </xdr:to>
    <xdr:pic>
      <xdr:nvPicPr>
        <xdr:cNvPr id="525" name="Picture 524" descr="Switzerland">
          <a:hlinkClick xmlns:r="http://schemas.openxmlformats.org/officeDocument/2006/relationships" r:id="rId67" tooltip="Switzerland"/>
          <a:extLst>
            <a:ext uri="{FF2B5EF4-FFF2-40B4-BE49-F238E27FC236}">
              <a16:creationId xmlns:a16="http://schemas.microsoft.com/office/drawing/2014/main" id="{814ACC6C-5598-4BB8-9E67-EE6FEB0EF267}"/>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10467594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xdr:row>
      <xdr:rowOff>0</xdr:rowOff>
    </xdr:from>
    <xdr:to>
      <xdr:col>0</xdr:col>
      <xdr:colOff>220980</xdr:colOff>
      <xdr:row>374</xdr:row>
      <xdr:rowOff>144780</xdr:rowOff>
    </xdr:to>
    <xdr:pic>
      <xdr:nvPicPr>
        <xdr:cNvPr id="526" name="Picture 525" descr="The Gambia">
          <a:hlinkClick xmlns:r="http://schemas.openxmlformats.org/officeDocument/2006/relationships" r:id="rId127" tooltip="The Gambia"/>
          <a:extLst>
            <a:ext uri="{FF2B5EF4-FFF2-40B4-BE49-F238E27FC236}">
              <a16:creationId xmlns:a16="http://schemas.microsoft.com/office/drawing/2014/main" id="{502FBBD1-6068-44B4-AC39-4DCB7EE0B946}"/>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104866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374</xdr:row>
      <xdr:rowOff>0</xdr:rowOff>
    </xdr:from>
    <xdr:to>
      <xdr:col>1</xdr:col>
      <xdr:colOff>220980</xdr:colOff>
      <xdr:row>374</xdr:row>
      <xdr:rowOff>144780</xdr:rowOff>
    </xdr:to>
    <xdr:pic>
      <xdr:nvPicPr>
        <xdr:cNvPr id="527" name="Picture 526" descr="Belgium">
          <a:hlinkClick xmlns:r="http://schemas.openxmlformats.org/officeDocument/2006/relationships" r:id="rId27" tooltip="Belgium"/>
          <a:extLst>
            <a:ext uri="{FF2B5EF4-FFF2-40B4-BE49-F238E27FC236}">
              <a16:creationId xmlns:a16="http://schemas.microsoft.com/office/drawing/2014/main" id="{0F2273CD-E459-41B5-BC75-5A2679B0C14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048664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xdr:row>
      <xdr:rowOff>0</xdr:rowOff>
    </xdr:from>
    <xdr:to>
      <xdr:col>0</xdr:col>
      <xdr:colOff>220980</xdr:colOff>
      <xdr:row>375</xdr:row>
      <xdr:rowOff>137160</xdr:rowOff>
    </xdr:to>
    <xdr:pic>
      <xdr:nvPicPr>
        <xdr:cNvPr id="528" name="Picture 527" descr="Scotland">
          <a:hlinkClick xmlns:r="http://schemas.openxmlformats.org/officeDocument/2006/relationships" r:id="rId35" tooltip="Scotland"/>
          <a:extLst>
            <a:ext uri="{FF2B5EF4-FFF2-40B4-BE49-F238E27FC236}">
              <a16:creationId xmlns:a16="http://schemas.microsoft.com/office/drawing/2014/main" id="{67EE8E1A-B168-4569-89FE-B1087864BE0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051331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375</xdr:row>
      <xdr:rowOff>0</xdr:rowOff>
    </xdr:from>
    <xdr:to>
      <xdr:col>1</xdr:col>
      <xdr:colOff>220980</xdr:colOff>
      <xdr:row>375</xdr:row>
      <xdr:rowOff>137160</xdr:rowOff>
    </xdr:to>
    <xdr:pic>
      <xdr:nvPicPr>
        <xdr:cNvPr id="529" name="Picture 528" descr="England">
          <a:hlinkClick xmlns:r="http://schemas.openxmlformats.org/officeDocument/2006/relationships" r:id="rId37" tooltip="England"/>
          <a:extLst>
            <a:ext uri="{FF2B5EF4-FFF2-40B4-BE49-F238E27FC236}">
              <a16:creationId xmlns:a16="http://schemas.microsoft.com/office/drawing/2014/main" id="{1F999DBC-8ACA-4881-A927-63D2A0C14D5F}"/>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051331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xdr:row>
      <xdr:rowOff>0</xdr:rowOff>
    </xdr:from>
    <xdr:to>
      <xdr:col>0</xdr:col>
      <xdr:colOff>220980</xdr:colOff>
      <xdr:row>376</xdr:row>
      <xdr:rowOff>137160</xdr:rowOff>
    </xdr:to>
    <xdr:pic>
      <xdr:nvPicPr>
        <xdr:cNvPr id="530" name="Picture 529" descr="Scotland">
          <a:hlinkClick xmlns:r="http://schemas.openxmlformats.org/officeDocument/2006/relationships" r:id="rId35" tooltip="Scotland"/>
          <a:extLst>
            <a:ext uri="{FF2B5EF4-FFF2-40B4-BE49-F238E27FC236}">
              <a16:creationId xmlns:a16="http://schemas.microsoft.com/office/drawing/2014/main" id="{435F6081-58CC-4BA3-9D63-40382FEA646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053998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376</xdr:row>
      <xdr:rowOff>0</xdr:rowOff>
    </xdr:from>
    <xdr:to>
      <xdr:col>1</xdr:col>
      <xdr:colOff>220980</xdr:colOff>
      <xdr:row>376</xdr:row>
      <xdr:rowOff>137160</xdr:rowOff>
    </xdr:to>
    <xdr:pic>
      <xdr:nvPicPr>
        <xdr:cNvPr id="531" name="Picture 530" descr="Wales">
          <a:hlinkClick xmlns:r="http://schemas.openxmlformats.org/officeDocument/2006/relationships" r:id="rId129" tooltip="Wales"/>
          <a:extLst>
            <a:ext uri="{FF2B5EF4-FFF2-40B4-BE49-F238E27FC236}">
              <a16:creationId xmlns:a16="http://schemas.microsoft.com/office/drawing/2014/main" id="{1009621C-F381-4891-9D83-BEBCDE049C2E}"/>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609600" y="1053998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xdr:row>
      <xdr:rowOff>0</xdr:rowOff>
    </xdr:from>
    <xdr:to>
      <xdr:col>0</xdr:col>
      <xdr:colOff>220980</xdr:colOff>
      <xdr:row>377</xdr:row>
      <xdr:rowOff>137160</xdr:rowOff>
    </xdr:to>
    <xdr:pic>
      <xdr:nvPicPr>
        <xdr:cNvPr id="532" name="Picture 531" descr="Argentina">
          <a:hlinkClick xmlns:r="http://schemas.openxmlformats.org/officeDocument/2006/relationships" r:id="rId3" tooltip="Argentina"/>
          <a:extLst>
            <a:ext uri="{FF2B5EF4-FFF2-40B4-BE49-F238E27FC236}">
              <a16:creationId xmlns:a16="http://schemas.microsoft.com/office/drawing/2014/main" id="{28ECCE84-0D69-4890-8340-0FDC76C655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56665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377</xdr:row>
      <xdr:rowOff>0</xdr:rowOff>
    </xdr:from>
    <xdr:to>
      <xdr:col>1</xdr:col>
      <xdr:colOff>220980</xdr:colOff>
      <xdr:row>377</xdr:row>
      <xdr:rowOff>114300</xdr:rowOff>
    </xdr:to>
    <xdr:pic>
      <xdr:nvPicPr>
        <xdr:cNvPr id="533" name="Picture 532" descr="Canada">
          <a:hlinkClick xmlns:r="http://schemas.openxmlformats.org/officeDocument/2006/relationships" r:id="rId31" tooltip="Canada"/>
          <a:extLst>
            <a:ext uri="{FF2B5EF4-FFF2-40B4-BE49-F238E27FC236}">
              <a16:creationId xmlns:a16="http://schemas.microsoft.com/office/drawing/2014/main" id="{54DB089D-9F45-4A2B-A8B5-C9AD39C1445A}"/>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1056665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220980</xdr:colOff>
      <xdr:row>378</xdr:row>
      <xdr:rowOff>137160</xdr:rowOff>
    </xdr:to>
    <xdr:pic>
      <xdr:nvPicPr>
        <xdr:cNvPr id="534" name="Picture 533" descr="Argentina">
          <a:hlinkClick xmlns:r="http://schemas.openxmlformats.org/officeDocument/2006/relationships" r:id="rId3" tooltip="Argentina"/>
          <a:extLst>
            <a:ext uri="{FF2B5EF4-FFF2-40B4-BE49-F238E27FC236}">
              <a16:creationId xmlns:a16="http://schemas.microsoft.com/office/drawing/2014/main" id="{CDC12470-85FD-4761-B499-85AC40556D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593324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378</xdr:row>
      <xdr:rowOff>0</xdr:rowOff>
    </xdr:from>
    <xdr:to>
      <xdr:col>1</xdr:col>
      <xdr:colOff>220980</xdr:colOff>
      <xdr:row>378</xdr:row>
      <xdr:rowOff>114300</xdr:rowOff>
    </xdr:to>
    <xdr:pic>
      <xdr:nvPicPr>
        <xdr:cNvPr id="535" name="Picture 534" descr="United States">
          <a:hlinkClick xmlns:r="http://schemas.openxmlformats.org/officeDocument/2006/relationships" r:id="rId19" tooltip="United States"/>
          <a:extLst>
            <a:ext uri="{FF2B5EF4-FFF2-40B4-BE49-F238E27FC236}">
              <a16:creationId xmlns:a16="http://schemas.microsoft.com/office/drawing/2014/main" id="{A1D7D922-BE29-4CE8-9504-0D7F4FFBBE9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0593324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xdr:row>
      <xdr:rowOff>0</xdr:rowOff>
    </xdr:from>
    <xdr:to>
      <xdr:col>0</xdr:col>
      <xdr:colOff>220980</xdr:colOff>
      <xdr:row>379</xdr:row>
      <xdr:rowOff>144780</xdr:rowOff>
    </xdr:to>
    <xdr:pic>
      <xdr:nvPicPr>
        <xdr:cNvPr id="536" name="Picture 535" descr="Chile">
          <a:hlinkClick xmlns:r="http://schemas.openxmlformats.org/officeDocument/2006/relationships" r:id="rId83" tooltip="Chile"/>
          <a:extLst>
            <a:ext uri="{FF2B5EF4-FFF2-40B4-BE49-F238E27FC236}">
              <a16:creationId xmlns:a16="http://schemas.microsoft.com/office/drawing/2014/main" id="{1AA166BA-6C6D-4BBA-A35B-6EC5D0EB9892}"/>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106199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xdr:row>
      <xdr:rowOff>0</xdr:rowOff>
    </xdr:from>
    <xdr:to>
      <xdr:col>1</xdr:col>
      <xdr:colOff>220980</xdr:colOff>
      <xdr:row>379</xdr:row>
      <xdr:rowOff>144780</xdr:rowOff>
    </xdr:to>
    <xdr:pic>
      <xdr:nvPicPr>
        <xdr:cNvPr id="537" name="Picture 536" descr="Spain">
          <a:hlinkClick xmlns:r="http://schemas.openxmlformats.org/officeDocument/2006/relationships" r:id="rId49" tooltip="Spain"/>
          <a:extLst>
            <a:ext uri="{FF2B5EF4-FFF2-40B4-BE49-F238E27FC236}">
              <a16:creationId xmlns:a16="http://schemas.microsoft.com/office/drawing/2014/main" id="{24EFEBDD-96C5-4700-B36A-9C208AA7BF5A}"/>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1061999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xdr:row>
      <xdr:rowOff>0</xdr:rowOff>
    </xdr:from>
    <xdr:to>
      <xdr:col>0</xdr:col>
      <xdr:colOff>220980</xdr:colOff>
      <xdr:row>380</xdr:row>
      <xdr:rowOff>144780</xdr:rowOff>
    </xdr:to>
    <xdr:pic>
      <xdr:nvPicPr>
        <xdr:cNvPr id="538" name="Picture 537" descr="Uruguay">
          <a:hlinkClick xmlns:r="http://schemas.openxmlformats.org/officeDocument/2006/relationships" r:id="rId23" tooltip="Uruguay"/>
          <a:extLst>
            <a:ext uri="{FF2B5EF4-FFF2-40B4-BE49-F238E27FC236}">
              <a16:creationId xmlns:a16="http://schemas.microsoft.com/office/drawing/2014/main" id="{9D9BF34F-62AD-44F2-89B9-088BBFB27D2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0646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380</xdr:row>
      <xdr:rowOff>0</xdr:rowOff>
    </xdr:from>
    <xdr:to>
      <xdr:col>1</xdr:col>
      <xdr:colOff>220980</xdr:colOff>
      <xdr:row>380</xdr:row>
      <xdr:rowOff>144780</xdr:rowOff>
    </xdr:to>
    <xdr:pic>
      <xdr:nvPicPr>
        <xdr:cNvPr id="539" name="Picture 538" descr="Chile">
          <a:hlinkClick xmlns:r="http://schemas.openxmlformats.org/officeDocument/2006/relationships" r:id="rId83" tooltip="Chile"/>
          <a:extLst>
            <a:ext uri="{FF2B5EF4-FFF2-40B4-BE49-F238E27FC236}">
              <a16:creationId xmlns:a16="http://schemas.microsoft.com/office/drawing/2014/main" id="{F0F35574-B09D-436D-A014-8D30D66FE55C}"/>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1064666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xdr:row>
      <xdr:rowOff>0</xdr:rowOff>
    </xdr:from>
    <xdr:to>
      <xdr:col>0</xdr:col>
      <xdr:colOff>220980</xdr:colOff>
      <xdr:row>381</xdr:row>
      <xdr:rowOff>144780</xdr:rowOff>
    </xdr:to>
    <xdr:pic>
      <xdr:nvPicPr>
        <xdr:cNvPr id="540" name="Picture 539" descr="Colombia">
          <a:hlinkClick xmlns:r="http://schemas.openxmlformats.org/officeDocument/2006/relationships" r:id="rId53" tooltip="Colombia"/>
          <a:extLst>
            <a:ext uri="{FF2B5EF4-FFF2-40B4-BE49-F238E27FC236}">
              <a16:creationId xmlns:a16="http://schemas.microsoft.com/office/drawing/2014/main" id="{B9946B2B-AC21-4A34-B53A-2E33E2EC8639}"/>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1067333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381</xdr:row>
      <xdr:rowOff>0</xdr:rowOff>
    </xdr:from>
    <xdr:to>
      <xdr:col>1</xdr:col>
      <xdr:colOff>220980</xdr:colOff>
      <xdr:row>381</xdr:row>
      <xdr:rowOff>144780</xdr:rowOff>
    </xdr:to>
    <xdr:pic>
      <xdr:nvPicPr>
        <xdr:cNvPr id="541" name="Picture 540" descr="China">
          <a:hlinkClick xmlns:r="http://schemas.openxmlformats.org/officeDocument/2006/relationships" r:id="rId109" tooltip="China"/>
          <a:extLst>
            <a:ext uri="{FF2B5EF4-FFF2-40B4-BE49-F238E27FC236}">
              <a16:creationId xmlns:a16="http://schemas.microsoft.com/office/drawing/2014/main" id="{146FC278-53A4-4E7A-85CE-81552683256F}"/>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10673334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382</xdr:row>
      <xdr:rowOff>0</xdr:rowOff>
    </xdr:from>
    <xdr:to>
      <xdr:col>1</xdr:col>
      <xdr:colOff>220980</xdr:colOff>
      <xdr:row>382</xdr:row>
      <xdr:rowOff>144780</xdr:rowOff>
    </xdr:to>
    <xdr:pic>
      <xdr:nvPicPr>
        <xdr:cNvPr id="542" name="Picture 541" descr="Portugal">
          <a:hlinkClick xmlns:r="http://schemas.openxmlformats.org/officeDocument/2006/relationships" r:id="rId77" tooltip="Portugal"/>
          <a:extLst>
            <a:ext uri="{FF2B5EF4-FFF2-40B4-BE49-F238E27FC236}">
              <a16:creationId xmlns:a16="http://schemas.microsoft.com/office/drawing/2014/main" id="{5E4E7959-4001-41A6-840D-17BA088F8B99}"/>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1069924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0</xdr:col>
      <xdr:colOff>220980</xdr:colOff>
      <xdr:row>383</xdr:row>
      <xdr:rowOff>114300</xdr:rowOff>
    </xdr:to>
    <xdr:pic>
      <xdr:nvPicPr>
        <xdr:cNvPr id="543" name="Picture 542" descr="United States">
          <a:hlinkClick xmlns:r="http://schemas.openxmlformats.org/officeDocument/2006/relationships" r:id="rId19" tooltip="United States"/>
          <a:extLst>
            <a:ext uri="{FF2B5EF4-FFF2-40B4-BE49-F238E27FC236}">
              <a16:creationId xmlns:a16="http://schemas.microsoft.com/office/drawing/2014/main" id="{89632180-A24B-42A7-BC4F-3888D52F0D5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072591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1</xdr:col>
      <xdr:colOff>220980</xdr:colOff>
      <xdr:row>383</xdr:row>
      <xdr:rowOff>114300</xdr:rowOff>
    </xdr:to>
    <xdr:pic>
      <xdr:nvPicPr>
        <xdr:cNvPr id="544" name="Picture 543" descr="United States">
          <a:hlinkClick xmlns:r="http://schemas.openxmlformats.org/officeDocument/2006/relationships" r:id="rId19" tooltip="United States"/>
          <a:extLst>
            <a:ext uri="{FF2B5EF4-FFF2-40B4-BE49-F238E27FC236}">
              <a16:creationId xmlns:a16="http://schemas.microsoft.com/office/drawing/2014/main" id="{50F35CB2-E4DA-4A89-A4F6-B6DBE873CCB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1072591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0</xdr:rowOff>
    </xdr:from>
    <xdr:to>
      <xdr:col>0</xdr:col>
      <xdr:colOff>220980</xdr:colOff>
      <xdr:row>384</xdr:row>
      <xdr:rowOff>137160</xdr:rowOff>
    </xdr:to>
    <xdr:pic>
      <xdr:nvPicPr>
        <xdr:cNvPr id="545" name="Picture 544" descr="Costa Rica">
          <a:hlinkClick xmlns:r="http://schemas.openxmlformats.org/officeDocument/2006/relationships" r:id="rId57" tooltip="Costa Rica"/>
          <a:extLst>
            <a:ext uri="{FF2B5EF4-FFF2-40B4-BE49-F238E27FC236}">
              <a16:creationId xmlns:a16="http://schemas.microsoft.com/office/drawing/2014/main" id="{8E864DB8-41FC-4E33-90DB-6DCF5310D708}"/>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1075258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384</xdr:row>
      <xdr:rowOff>0</xdr:rowOff>
    </xdr:from>
    <xdr:to>
      <xdr:col>1</xdr:col>
      <xdr:colOff>220980</xdr:colOff>
      <xdr:row>384</xdr:row>
      <xdr:rowOff>137160</xdr:rowOff>
    </xdr:to>
    <xdr:pic>
      <xdr:nvPicPr>
        <xdr:cNvPr id="546" name="Picture 545" descr="Costa Rica">
          <a:hlinkClick xmlns:r="http://schemas.openxmlformats.org/officeDocument/2006/relationships" r:id="rId57" tooltip="Costa Rica"/>
          <a:extLst>
            <a:ext uri="{FF2B5EF4-FFF2-40B4-BE49-F238E27FC236}">
              <a16:creationId xmlns:a16="http://schemas.microsoft.com/office/drawing/2014/main" id="{2C9579C7-6578-401C-8594-9E1A9910ACDB}"/>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1075258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xdr:row>
      <xdr:rowOff>0</xdr:rowOff>
    </xdr:from>
    <xdr:to>
      <xdr:col>0</xdr:col>
      <xdr:colOff>220980</xdr:colOff>
      <xdr:row>385</xdr:row>
      <xdr:rowOff>144780</xdr:rowOff>
    </xdr:to>
    <xdr:pic>
      <xdr:nvPicPr>
        <xdr:cNvPr id="547" name="Picture 546" descr="South Korea">
          <a:hlinkClick xmlns:r="http://schemas.openxmlformats.org/officeDocument/2006/relationships" r:id="rId131" tooltip="South Korea"/>
          <a:extLst>
            <a:ext uri="{FF2B5EF4-FFF2-40B4-BE49-F238E27FC236}">
              <a16:creationId xmlns:a16="http://schemas.microsoft.com/office/drawing/2014/main" id="{F8C18FDB-4368-427E-81A3-DC22F9098326}"/>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1077925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385</xdr:row>
      <xdr:rowOff>0</xdr:rowOff>
    </xdr:from>
    <xdr:to>
      <xdr:col>1</xdr:col>
      <xdr:colOff>220980</xdr:colOff>
      <xdr:row>385</xdr:row>
      <xdr:rowOff>144780</xdr:rowOff>
    </xdr:to>
    <xdr:pic>
      <xdr:nvPicPr>
        <xdr:cNvPr id="548" name="Picture 547" descr="South Korea">
          <a:hlinkClick xmlns:r="http://schemas.openxmlformats.org/officeDocument/2006/relationships" r:id="rId131" tooltip="South Korea"/>
          <a:extLst>
            <a:ext uri="{FF2B5EF4-FFF2-40B4-BE49-F238E27FC236}">
              <a16:creationId xmlns:a16="http://schemas.microsoft.com/office/drawing/2014/main" id="{8F900BC5-9C07-4460-AEA3-B2D50938810E}"/>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609600" y="1077925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0</xdr:rowOff>
    </xdr:from>
    <xdr:to>
      <xdr:col>0</xdr:col>
      <xdr:colOff>220980</xdr:colOff>
      <xdr:row>386</xdr:row>
      <xdr:rowOff>144780</xdr:rowOff>
    </xdr:to>
    <xdr:pic>
      <xdr:nvPicPr>
        <xdr:cNvPr id="549" name="Picture 548" descr="Uruguay">
          <a:hlinkClick xmlns:r="http://schemas.openxmlformats.org/officeDocument/2006/relationships" r:id="rId23" tooltip="Uruguay"/>
          <a:extLst>
            <a:ext uri="{FF2B5EF4-FFF2-40B4-BE49-F238E27FC236}">
              <a16:creationId xmlns:a16="http://schemas.microsoft.com/office/drawing/2014/main" id="{5A5BB903-13C8-405A-B061-4327741E824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080592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0</xdr:rowOff>
    </xdr:from>
    <xdr:to>
      <xdr:col>1</xdr:col>
      <xdr:colOff>152400</xdr:colOff>
      <xdr:row>386</xdr:row>
      <xdr:rowOff>152400</xdr:rowOff>
    </xdr:to>
    <xdr:pic>
      <xdr:nvPicPr>
        <xdr:cNvPr id="550" name="Picture 549" descr="Switzerland">
          <a:hlinkClick xmlns:r="http://schemas.openxmlformats.org/officeDocument/2006/relationships" r:id="rId67" tooltip="Switzerland"/>
          <a:extLst>
            <a:ext uri="{FF2B5EF4-FFF2-40B4-BE49-F238E27FC236}">
              <a16:creationId xmlns:a16="http://schemas.microsoft.com/office/drawing/2014/main" id="{5211098F-5579-42FB-85AD-A65190DD586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10805922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xdr:row>
      <xdr:rowOff>0</xdr:rowOff>
    </xdr:from>
    <xdr:to>
      <xdr:col>0</xdr:col>
      <xdr:colOff>220980</xdr:colOff>
      <xdr:row>387</xdr:row>
      <xdr:rowOff>144780</xdr:rowOff>
    </xdr:to>
    <xdr:pic>
      <xdr:nvPicPr>
        <xdr:cNvPr id="551" name="Picture 550" descr="Iraq">
          <a:hlinkClick xmlns:r="http://schemas.openxmlformats.org/officeDocument/2006/relationships" r:id="rId133" tooltip="Iraq"/>
          <a:extLst>
            <a:ext uri="{FF2B5EF4-FFF2-40B4-BE49-F238E27FC236}">
              <a16:creationId xmlns:a16="http://schemas.microsoft.com/office/drawing/2014/main" id="{A30ABF3B-4CE9-4824-B6BA-882A90C6C2F3}"/>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108325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387</xdr:row>
      <xdr:rowOff>0</xdr:rowOff>
    </xdr:from>
    <xdr:to>
      <xdr:col>1</xdr:col>
      <xdr:colOff>220980</xdr:colOff>
      <xdr:row>387</xdr:row>
      <xdr:rowOff>144780</xdr:rowOff>
    </xdr:to>
    <xdr:pic>
      <xdr:nvPicPr>
        <xdr:cNvPr id="552" name="Picture 551" descr="Italy">
          <a:hlinkClick xmlns:r="http://schemas.openxmlformats.org/officeDocument/2006/relationships" r:id="rId7" tooltip="Italy"/>
          <a:extLst>
            <a:ext uri="{FF2B5EF4-FFF2-40B4-BE49-F238E27FC236}">
              <a16:creationId xmlns:a16="http://schemas.microsoft.com/office/drawing/2014/main" id="{993C4CD9-F99F-434D-A2C3-59CE187BD79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1083259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220980</xdr:colOff>
      <xdr:row>388</xdr:row>
      <xdr:rowOff>114300</xdr:rowOff>
    </xdr:to>
    <xdr:pic>
      <xdr:nvPicPr>
        <xdr:cNvPr id="553" name="Picture 552" descr="Canada">
          <a:hlinkClick xmlns:r="http://schemas.openxmlformats.org/officeDocument/2006/relationships" r:id="rId31" tooltip="Canada"/>
          <a:extLst>
            <a:ext uri="{FF2B5EF4-FFF2-40B4-BE49-F238E27FC236}">
              <a16:creationId xmlns:a16="http://schemas.microsoft.com/office/drawing/2014/main" id="{ECDAB0CD-FF08-454D-9BCA-814DBFA48DC1}"/>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08516420"/>
          <a:ext cx="22098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388</xdr:row>
      <xdr:rowOff>0</xdr:rowOff>
    </xdr:from>
    <xdr:to>
      <xdr:col>1</xdr:col>
      <xdr:colOff>220980</xdr:colOff>
      <xdr:row>388</xdr:row>
      <xdr:rowOff>121920</xdr:rowOff>
    </xdr:to>
    <xdr:pic>
      <xdr:nvPicPr>
        <xdr:cNvPr id="554" name="Picture 553" descr="Mexico">
          <a:hlinkClick xmlns:r="http://schemas.openxmlformats.org/officeDocument/2006/relationships" r:id="rId15" tooltip="Mexico"/>
          <a:extLst>
            <a:ext uri="{FF2B5EF4-FFF2-40B4-BE49-F238E27FC236}">
              <a16:creationId xmlns:a16="http://schemas.microsoft.com/office/drawing/2014/main" id="{0FAB8CC5-30FF-40F8-AB6B-1AE98B17F88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108516420"/>
          <a:ext cx="220980" cy="121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220980</xdr:colOff>
      <xdr:row>389</xdr:row>
      <xdr:rowOff>137160</xdr:rowOff>
    </xdr:to>
    <xdr:pic>
      <xdr:nvPicPr>
        <xdr:cNvPr id="555" name="Picture 554" descr="Scotland">
          <a:hlinkClick xmlns:r="http://schemas.openxmlformats.org/officeDocument/2006/relationships" r:id="rId35" tooltip="Scotland"/>
          <a:extLst>
            <a:ext uri="{FF2B5EF4-FFF2-40B4-BE49-F238E27FC236}">
              <a16:creationId xmlns:a16="http://schemas.microsoft.com/office/drawing/2014/main" id="{42B62648-EDF9-439E-B8A9-299435DE330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08783120"/>
          <a:ext cx="220980" cy="137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389</xdr:row>
      <xdr:rowOff>0</xdr:rowOff>
    </xdr:from>
    <xdr:to>
      <xdr:col>1</xdr:col>
      <xdr:colOff>220980</xdr:colOff>
      <xdr:row>389</xdr:row>
      <xdr:rowOff>144780</xdr:rowOff>
    </xdr:to>
    <xdr:pic>
      <xdr:nvPicPr>
        <xdr:cNvPr id="556" name="Picture 555" descr="Portugal">
          <a:hlinkClick xmlns:r="http://schemas.openxmlformats.org/officeDocument/2006/relationships" r:id="rId77" tooltip="Portugal"/>
          <a:extLst>
            <a:ext uri="{FF2B5EF4-FFF2-40B4-BE49-F238E27FC236}">
              <a16:creationId xmlns:a16="http://schemas.microsoft.com/office/drawing/2014/main" id="{D1691A8B-93EF-4874-9F43-DCF98A6B9808}"/>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108783120"/>
          <a:ext cx="220980" cy="14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auna/Downloads/MLS%20Player's%20Stats%20and%20Sala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8Player Salaries+Stats"/>
      <sheetName val="2018GoalKeeper Salaries+Stats"/>
      <sheetName val="2018Player Stats"/>
      <sheetName val="2018GoalKeeper Stats"/>
      <sheetName val="2017Player Salaries+Stats"/>
      <sheetName val="2017GoalKeeper Salaries+Stats"/>
      <sheetName val="2017Player Stats"/>
      <sheetName val="2017GoalKeeper Stats"/>
      <sheetName val="2016Player Salaries+Stats"/>
      <sheetName val="2016GoalKeeper Salaries+Stats"/>
      <sheetName val="2016Player Stats"/>
      <sheetName val="2016GoalKeeper Stats"/>
      <sheetName val="2015Player Salaries+Stats"/>
      <sheetName val="2015GoalKeeper Salaries+Stats"/>
      <sheetName val="2015Player Stats"/>
      <sheetName val="2015GoalKeeper Stats"/>
    </sheetNames>
    <sheetDataSet>
      <sheetData sheetId="0"/>
      <sheetData sheetId="1"/>
      <sheetData sheetId="2">
        <row r="2">
          <cell r="A2" t="str">
            <v>A.J. DeLaGarza</v>
          </cell>
          <cell r="B2" t="str">
            <v>MIA</v>
          </cell>
          <cell r="C2" t="str">
            <v>D</v>
          </cell>
          <cell r="D2">
            <v>4</v>
          </cell>
          <cell r="E2">
            <v>4</v>
          </cell>
          <cell r="F2">
            <v>360</v>
          </cell>
          <cell r="G2">
            <v>0</v>
          </cell>
          <cell r="H2">
            <v>0</v>
          </cell>
          <cell r="I2">
            <v>0</v>
          </cell>
          <cell r="J2">
            <v>0</v>
          </cell>
          <cell r="K2">
            <v>0</v>
          </cell>
          <cell r="L2" t="str">
            <v>0/0</v>
          </cell>
          <cell r="M2">
            <v>0</v>
          </cell>
          <cell r="N2">
            <v>0</v>
          </cell>
          <cell r="O2">
            <v>0</v>
          </cell>
          <cell r="P2">
            <v>0</v>
          </cell>
          <cell r="Q2">
            <v>0</v>
          </cell>
          <cell r="R2">
            <v>0</v>
          </cell>
          <cell r="S2">
            <v>0</v>
          </cell>
          <cell r="T2">
            <v>0</v>
          </cell>
          <cell r="U2">
            <v>6</v>
          </cell>
          <cell r="V2">
            <v>2</v>
          </cell>
          <cell r="W2">
            <v>0</v>
          </cell>
          <cell r="X2">
            <v>0</v>
          </cell>
          <cell r="Y2">
            <v>0</v>
          </cell>
          <cell r="AA2">
            <v>2018</v>
          </cell>
          <cell r="AB2" t="str">
            <v>reg</v>
          </cell>
        </row>
        <row r="3">
          <cell r="A3" t="str">
            <v>Aaron Herrera</v>
          </cell>
          <cell r="B3" t="str">
            <v>RSL</v>
          </cell>
          <cell r="C3" t="str">
            <v>D</v>
          </cell>
          <cell r="D3">
            <v>16</v>
          </cell>
          <cell r="E3">
            <v>14</v>
          </cell>
          <cell r="F3">
            <v>1236</v>
          </cell>
          <cell r="G3">
            <v>0</v>
          </cell>
          <cell r="H3">
            <v>0</v>
          </cell>
          <cell r="I3">
            <v>3</v>
          </cell>
          <cell r="J3">
            <v>1</v>
          </cell>
          <cell r="K3">
            <v>0</v>
          </cell>
          <cell r="L3" t="str">
            <v>0/0</v>
          </cell>
          <cell r="M3">
            <v>0</v>
          </cell>
          <cell r="N3">
            <v>0</v>
          </cell>
          <cell r="O3">
            <v>0</v>
          </cell>
          <cell r="P3">
            <v>0</v>
          </cell>
          <cell r="Q3">
            <v>0</v>
          </cell>
          <cell r="R3">
            <v>0</v>
          </cell>
          <cell r="S3">
            <v>0</v>
          </cell>
          <cell r="T3">
            <v>0</v>
          </cell>
          <cell r="U3">
            <v>13</v>
          </cell>
          <cell r="V3">
            <v>11</v>
          </cell>
          <cell r="W3">
            <v>0</v>
          </cell>
          <cell r="X3">
            <v>2</v>
          </cell>
          <cell r="Y3">
            <v>0</v>
          </cell>
          <cell r="Z3">
            <v>33.33</v>
          </cell>
          <cell r="AA3">
            <v>2018</v>
          </cell>
          <cell r="AB3" t="str">
            <v>reg</v>
          </cell>
        </row>
        <row r="4">
          <cell r="A4" t="str">
            <v>Aaron Kovar</v>
          </cell>
          <cell r="B4" t="str">
            <v>LFC</v>
          </cell>
          <cell r="C4" t="str">
            <v>M</v>
          </cell>
          <cell r="D4">
            <v>11</v>
          </cell>
          <cell r="E4">
            <v>7</v>
          </cell>
          <cell r="F4">
            <v>523</v>
          </cell>
          <cell r="G4">
            <v>0</v>
          </cell>
          <cell r="H4">
            <v>3</v>
          </cell>
          <cell r="I4">
            <v>16</v>
          </cell>
          <cell r="J4">
            <v>5</v>
          </cell>
          <cell r="K4">
            <v>0</v>
          </cell>
          <cell r="L4" t="str">
            <v>0/0</v>
          </cell>
          <cell r="M4">
            <v>0</v>
          </cell>
          <cell r="N4">
            <v>0</v>
          </cell>
          <cell r="O4">
            <v>0</v>
          </cell>
          <cell r="P4">
            <v>0</v>
          </cell>
          <cell r="Q4">
            <v>1</v>
          </cell>
          <cell r="R4">
            <v>2</v>
          </cell>
          <cell r="S4">
            <v>1</v>
          </cell>
          <cell r="T4">
            <v>0.52</v>
          </cell>
          <cell r="U4">
            <v>8</v>
          </cell>
          <cell r="V4">
            <v>8</v>
          </cell>
          <cell r="W4">
            <v>2</v>
          </cell>
          <cell r="X4">
            <v>0</v>
          </cell>
          <cell r="Y4">
            <v>0</v>
          </cell>
          <cell r="Z4">
            <v>31.25</v>
          </cell>
          <cell r="AA4">
            <v>2018</v>
          </cell>
          <cell r="AB4" t="str">
            <v>reg</v>
          </cell>
        </row>
        <row r="5">
          <cell r="A5" t="str">
            <v>Aaron Long</v>
          </cell>
          <cell r="B5" t="str">
            <v>RBNY</v>
          </cell>
          <cell r="C5" t="str">
            <v>D</v>
          </cell>
          <cell r="D5">
            <v>34</v>
          </cell>
          <cell r="E5">
            <v>31</v>
          </cell>
          <cell r="F5">
            <v>2806</v>
          </cell>
          <cell r="G5">
            <v>3</v>
          </cell>
          <cell r="H5">
            <v>2</v>
          </cell>
          <cell r="I5">
            <v>23</v>
          </cell>
          <cell r="J5">
            <v>10</v>
          </cell>
          <cell r="K5">
            <v>0</v>
          </cell>
          <cell r="L5" t="str">
            <v>0/0</v>
          </cell>
          <cell r="M5">
            <v>1</v>
          </cell>
          <cell r="N5">
            <v>2</v>
          </cell>
          <cell r="O5">
            <v>0.1</v>
          </cell>
          <cell r="P5">
            <v>13</v>
          </cell>
          <cell r="Q5">
            <v>1</v>
          </cell>
          <cell r="R5">
            <v>0</v>
          </cell>
          <cell r="S5">
            <v>2</v>
          </cell>
          <cell r="T5">
            <v>0.06</v>
          </cell>
          <cell r="U5">
            <v>23</v>
          </cell>
          <cell r="V5">
            <v>17</v>
          </cell>
          <cell r="W5">
            <v>0</v>
          </cell>
          <cell r="X5">
            <v>1</v>
          </cell>
          <cell r="Y5">
            <v>0</v>
          </cell>
          <cell r="Z5">
            <v>43.48</v>
          </cell>
          <cell r="AA5">
            <v>2018</v>
          </cell>
          <cell r="AB5" t="str">
            <v>reg</v>
          </cell>
        </row>
        <row r="6">
          <cell r="A6" t="str">
            <v>Aaron Maund</v>
          </cell>
          <cell r="B6" t="str">
            <v>VAN</v>
          </cell>
          <cell r="C6" t="str">
            <v>D</v>
          </cell>
          <cell r="D6">
            <v>10</v>
          </cell>
          <cell r="E6">
            <v>10</v>
          </cell>
          <cell r="F6">
            <v>900</v>
          </cell>
          <cell r="G6">
            <v>0</v>
          </cell>
          <cell r="H6">
            <v>1</v>
          </cell>
          <cell r="I6">
            <v>2</v>
          </cell>
          <cell r="J6">
            <v>0</v>
          </cell>
          <cell r="K6">
            <v>0</v>
          </cell>
          <cell r="L6" t="str">
            <v>0/0</v>
          </cell>
          <cell r="M6">
            <v>0</v>
          </cell>
          <cell r="N6">
            <v>0</v>
          </cell>
          <cell r="O6">
            <v>0</v>
          </cell>
          <cell r="P6">
            <v>0</v>
          </cell>
          <cell r="Q6">
            <v>1</v>
          </cell>
          <cell r="R6">
            <v>0</v>
          </cell>
          <cell r="S6">
            <v>1</v>
          </cell>
          <cell r="T6">
            <v>0.1</v>
          </cell>
          <cell r="U6">
            <v>6</v>
          </cell>
          <cell r="V6">
            <v>3</v>
          </cell>
          <cell r="W6">
            <v>0</v>
          </cell>
          <cell r="X6">
            <v>0</v>
          </cell>
          <cell r="Y6">
            <v>0</v>
          </cell>
          <cell r="Z6">
            <v>0</v>
          </cell>
          <cell r="AA6">
            <v>2018</v>
          </cell>
          <cell r="AB6" t="str">
            <v>reg</v>
          </cell>
        </row>
        <row r="7">
          <cell r="A7" t="str">
            <v>Abel Aguilar</v>
          </cell>
          <cell r="B7" t="str">
            <v>DAL</v>
          </cell>
          <cell r="C7" t="str">
            <v>M</v>
          </cell>
          <cell r="D7">
            <v>4</v>
          </cell>
          <cell r="E7">
            <v>1</v>
          </cell>
          <cell r="F7">
            <v>131</v>
          </cell>
          <cell r="G7">
            <v>0</v>
          </cell>
          <cell r="H7">
            <v>0</v>
          </cell>
          <cell r="I7">
            <v>3</v>
          </cell>
          <cell r="J7">
            <v>0</v>
          </cell>
          <cell r="K7">
            <v>0</v>
          </cell>
          <cell r="L7" t="str">
            <v>0/0</v>
          </cell>
          <cell r="M7">
            <v>0</v>
          </cell>
          <cell r="N7">
            <v>0</v>
          </cell>
          <cell r="O7">
            <v>0</v>
          </cell>
          <cell r="P7">
            <v>0</v>
          </cell>
          <cell r="Q7">
            <v>0</v>
          </cell>
          <cell r="R7">
            <v>0</v>
          </cell>
          <cell r="S7">
            <v>0</v>
          </cell>
          <cell r="T7">
            <v>0</v>
          </cell>
          <cell r="U7">
            <v>4</v>
          </cell>
          <cell r="V7">
            <v>2</v>
          </cell>
          <cell r="W7">
            <v>0</v>
          </cell>
          <cell r="X7">
            <v>0</v>
          </cell>
          <cell r="Y7">
            <v>0</v>
          </cell>
          <cell r="Z7">
            <v>0</v>
          </cell>
          <cell r="AA7">
            <v>2018</v>
          </cell>
          <cell r="AB7" t="str">
            <v>reg</v>
          </cell>
        </row>
        <row r="8">
          <cell r="A8" t="str">
            <v>Abu Danladi</v>
          </cell>
          <cell r="B8" t="str">
            <v>NSH</v>
          </cell>
          <cell r="C8" t="str">
            <v>F</v>
          </cell>
          <cell r="D8">
            <v>16</v>
          </cell>
          <cell r="E8">
            <v>5</v>
          </cell>
          <cell r="F8">
            <v>483</v>
          </cell>
          <cell r="G8">
            <v>1</v>
          </cell>
          <cell r="H8">
            <v>1</v>
          </cell>
          <cell r="I8">
            <v>12</v>
          </cell>
          <cell r="J8">
            <v>6</v>
          </cell>
          <cell r="K8">
            <v>0</v>
          </cell>
          <cell r="L8" t="str">
            <v>0/0</v>
          </cell>
          <cell r="M8">
            <v>0</v>
          </cell>
          <cell r="N8">
            <v>1</v>
          </cell>
          <cell r="O8">
            <v>0.19</v>
          </cell>
          <cell r="P8">
            <v>8.3000000000000007</v>
          </cell>
          <cell r="Q8">
            <v>0</v>
          </cell>
          <cell r="R8">
            <v>0</v>
          </cell>
          <cell r="S8">
            <v>1</v>
          </cell>
          <cell r="T8">
            <v>0.19</v>
          </cell>
          <cell r="U8">
            <v>17</v>
          </cell>
          <cell r="V8">
            <v>8</v>
          </cell>
          <cell r="W8">
            <v>5</v>
          </cell>
          <cell r="X8">
            <v>1</v>
          </cell>
          <cell r="Y8">
            <v>0</v>
          </cell>
          <cell r="Z8">
            <v>50</v>
          </cell>
          <cell r="AA8">
            <v>2018</v>
          </cell>
          <cell r="AB8" t="str">
            <v>reg</v>
          </cell>
        </row>
        <row r="9">
          <cell r="A9" t="str">
            <v>Adam Henley</v>
          </cell>
          <cell r="B9" t="str">
            <v>RSL</v>
          </cell>
          <cell r="C9" t="str">
            <v>D</v>
          </cell>
          <cell r="D9">
            <v>5</v>
          </cell>
          <cell r="E9">
            <v>2</v>
          </cell>
          <cell r="F9">
            <v>260</v>
          </cell>
          <cell r="G9">
            <v>0</v>
          </cell>
          <cell r="H9">
            <v>0</v>
          </cell>
          <cell r="I9">
            <v>1</v>
          </cell>
          <cell r="J9">
            <v>0</v>
          </cell>
          <cell r="K9">
            <v>0</v>
          </cell>
          <cell r="L9" t="str">
            <v>0/0</v>
          </cell>
          <cell r="M9">
            <v>0</v>
          </cell>
          <cell r="N9">
            <v>0</v>
          </cell>
          <cell r="O9">
            <v>0</v>
          </cell>
          <cell r="P9">
            <v>0</v>
          </cell>
          <cell r="Q9">
            <v>0</v>
          </cell>
          <cell r="R9">
            <v>0</v>
          </cell>
          <cell r="S9">
            <v>0</v>
          </cell>
          <cell r="T9">
            <v>0</v>
          </cell>
          <cell r="U9">
            <v>3</v>
          </cell>
          <cell r="V9">
            <v>3</v>
          </cell>
          <cell r="W9">
            <v>0</v>
          </cell>
          <cell r="X9">
            <v>1</v>
          </cell>
          <cell r="Y9">
            <v>0</v>
          </cell>
          <cell r="Z9">
            <v>0</v>
          </cell>
          <cell r="AA9">
            <v>2018</v>
          </cell>
          <cell r="AB9" t="str">
            <v>reg</v>
          </cell>
        </row>
        <row r="10">
          <cell r="A10" t="str">
            <v>Adam Jahn</v>
          </cell>
          <cell r="B10" t="str">
            <v>ATL</v>
          </cell>
          <cell r="C10" t="str">
            <v>F</v>
          </cell>
          <cell r="D10">
            <v>8</v>
          </cell>
          <cell r="E10">
            <v>0</v>
          </cell>
          <cell r="F10">
            <v>68</v>
          </cell>
          <cell r="G10">
            <v>0</v>
          </cell>
          <cell r="H10">
            <v>0</v>
          </cell>
          <cell r="I10">
            <v>3</v>
          </cell>
          <cell r="J10">
            <v>0</v>
          </cell>
          <cell r="K10">
            <v>0</v>
          </cell>
          <cell r="L10" t="str">
            <v>0/0</v>
          </cell>
          <cell r="M10">
            <v>0</v>
          </cell>
          <cell r="N10">
            <v>0</v>
          </cell>
          <cell r="O10">
            <v>0</v>
          </cell>
          <cell r="P10">
            <v>0</v>
          </cell>
          <cell r="Q10">
            <v>0</v>
          </cell>
          <cell r="R10">
            <v>0</v>
          </cell>
          <cell r="S10">
            <v>0</v>
          </cell>
          <cell r="T10">
            <v>0</v>
          </cell>
          <cell r="U10">
            <v>3</v>
          </cell>
          <cell r="V10">
            <v>2</v>
          </cell>
          <cell r="W10">
            <v>2</v>
          </cell>
          <cell r="X10">
            <v>0</v>
          </cell>
          <cell r="Y10">
            <v>0</v>
          </cell>
          <cell r="Z10">
            <v>0</v>
          </cell>
          <cell r="AA10">
            <v>2018</v>
          </cell>
          <cell r="AB10" t="str">
            <v>reg</v>
          </cell>
        </row>
        <row r="11">
          <cell r="A11" t="str">
            <v>Adam Lundkvist</v>
          </cell>
          <cell r="B11" t="str">
            <v>HOU</v>
          </cell>
          <cell r="C11" t="str">
            <v>D</v>
          </cell>
          <cell r="D11">
            <v>16</v>
          </cell>
          <cell r="E11">
            <v>12</v>
          </cell>
          <cell r="F11">
            <v>1200</v>
          </cell>
          <cell r="G11">
            <v>0</v>
          </cell>
          <cell r="H11">
            <v>1</v>
          </cell>
          <cell r="I11">
            <v>6</v>
          </cell>
          <cell r="J11">
            <v>1</v>
          </cell>
          <cell r="K11">
            <v>0</v>
          </cell>
          <cell r="L11" t="str">
            <v>0/0</v>
          </cell>
          <cell r="M11">
            <v>0</v>
          </cell>
          <cell r="N11">
            <v>0</v>
          </cell>
          <cell r="O11">
            <v>0</v>
          </cell>
          <cell r="P11">
            <v>0</v>
          </cell>
          <cell r="Q11">
            <v>0</v>
          </cell>
          <cell r="R11">
            <v>0</v>
          </cell>
          <cell r="S11">
            <v>1</v>
          </cell>
          <cell r="T11">
            <v>0.08</v>
          </cell>
          <cell r="U11">
            <v>18</v>
          </cell>
          <cell r="V11">
            <v>15</v>
          </cell>
          <cell r="W11">
            <v>0</v>
          </cell>
          <cell r="X11">
            <v>4</v>
          </cell>
          <cell r="Y11">
            <v>0</v>
          </cell>
          <cell r="Z11">
            <v>16.670000000000002</v>
          </cell>
          <cell r="AA11">
            <v>2018</v>
          </cell>
          <cell r="AB11" t="str">
            <v>reg</v>
          </cell>
        </row>
        <row r="12">
          <cell r="A12" t="str">
            <v>Adam Najem</v>
          </cell>
          <cell r="B12" t="str">
            <v>PHI</v>
          </cell>
          <cell r="C12" t="str">
            <v>M</v>
          </cell>
          <cell r="D12">
            <v>0</v>
          </cell>
          <cell r="E12">
            <v>0</v>
          </cell>
          <cell r="F12">
            <v>0</v>
          </cell>
          <cell r="G12">
            <v>0</v>
          </cell>
          <cell r="H12">
            <v>0</v>
          </cell>
          <cell r="I12">
            <v>0</v>
          </cell>
          <cell r="J12">
            <v>0</v>
          </cell>
          <cell r="K12">
            <v>0</v>
          </cell>
          <cell r="L12" t="str">
            <v>0/0</v>
          </cell>
          <cell r="M12">
            <v>0</v>
          </cell>
          <cell r="N12">
            <v>0</v>
          </cell>
          <cell r="O12">
            <v>0</v>
          </cell>
          <cell r="P12">
            <v>0</v>
          </cell>
          <cell r="Q12">
            <v>0</v>
          </cell>
          <cell r="R12">
            <v>0</v>
          </cell>
          <cell r="S12">
            <v>0</v>
          </cell>
          <cell r="T12">
            <v>0</v>
          </cell>
          <cell r="U12">
            <v>0</v>
          </cell>
          <cell r="V12">
            <v>0</v>
          </cell>
          <cell r="W12">
            <v>0</v>
          </cell>
          <cell r="X12">
            <v>0</v>
          </cell>
          <cell r="Y12">
            <v>0</v>
          </cell>
          <cell r="AA12">
            <v>2018</v>
          </cell>
          <cell r="AB12" t="str">
            <v>reg</v>
          </cell>
        </row>
        <row r="13">
          <cell r="A13" t="str">
            <v>Adama Diomande</v>
          </cell>
          <cell r="B13" t="str">
            <v>LAFC</v>
          </cell>
          <cell r="C13" t="str">
            <v>F</v>
          </cell>
          <cell r="D13">
            <v>18</v>
          </cell>
          <cell r="E13">
            <v>14</v>
          </cell>
          <cell r="F13">
            <v>1253</v>
          </cell>
          <cell r="G13">
            <v>12</v>
          </cell>
          <cell r="H13">
            <v>4</v>
          </cell>
          <cell r="I13">
            <v>39</v>
          </cell>
          <cell r="J13">
            <v>22</v>
          </cell>
          <cell r="K13">
            <v>1</v>
          </cell>
          <cell r="L13" t="str">
            <v>0/0</v>
          </cell>
          <cell r="M13">
            <v>7</v>
          </cell>
          <cell r="N13">
            <v>5</v>
          </cell>
          <cell r="O13">
            <v>0.86</v>
          </cell>
          <cell r="P13">
            <v>30.8</v>
          </cell>
          <cell r="Q13">
            <v>0</v>
          </cell>
          <cell r="R13">
            <v>2</v>
          </cell>
          <cell r="S13">
            <v>2</v>
          </cell>
          <cell r="T13">
            <v>0.28999999999999998</v>
          </cell>
          <cell r="U13">
            <v>17</v>
          </cell>
          <cell r="V13">
            <v>10</v>
          </cell>
          <cell r="W13">
            <v>10</v>
          </cell>
          <cell r="X13">
            <v>1</v>
          </cell>
          <cell r="Y13">
            <v>0</v>
          </cell>
          <cell r="Z13">
            <v>56.41</v>
          </cell>
          <cell r="AA13">
            <v>2018</v>
          </cell>
          <cell r="AB13" t="str">
            <v>reg</v>
          </cell>
        </row>
        <row r="14">
          <cell r="A14" t="str">
            <v>Adolfo Machado</v>
          </cell>
          <cell r="B14" t="str">
            <v>HOU</v>
          </cell>
          <cell r="C14" t="str">
            <v>D</v>
          </cell>
          <cell r="D14">
            <v>21</v>
          </cell>
          <cell r="E14">
            <v>18</v>
          </cell>
          <cell r="F14">
            <v>1696</v>
          </cell>
          <cell r="G14">
            <v>0</v>
          </cell>
          <cell r="H14">
            <v>0</v>
          </cell>
          <cell r="I14">
            <v>5</v>
          </cell>
          <cell r="J14">
            <v>0</v>
          </cell>
          <cell r="K14">
            <v>0</v>
          </cell>
          <cell r="L14" t="str">
            <v>0/0</v>
          </cell>
          <cell r="M14">
            <v>0</v>
          </cell>
          <cell r="N14">
            <v>0</v>
          </cell>
          <cell r="O14">
            <v>0</v>
          </cell>
          <cell r="P14">
            <v>0</v>
          </cell>
          <cell r="Q14">
            <v>0</v>
          </cell>
          <cell r="R14">
            <v>0</v>
          </cell>
          <cell r="S14">
            <v>0</v>
          </cell>
          <cell r="T14">
            <v>0</v>
          </cell>
          <cell r="U14">
            <v>26</v>
          </cell>
          <cell r="V14">
            <v>6</v>
          </cell>
          <cell r="W14">
            <v>0</v>
          </cell>
          <cell r="X14">
            <v>3</v>
          </cell>
          <cell r="Y14">
            <v>0</v>
          </cell>
          <cell r="Z14">
            <v>0</v>
          </cell>
          <cell r="AA14">
            <v>2018</v>
          </cell>
          <cell r="AB14" t="str">
            <v>reg</v>
          </cell>
        </row>
        <row r="15">
          <cell r="A15" t="str">
            <v>Adonijah Reid</v>
          </cell>
          <cell r="B15" t="str">
            <v>DAL</v>
          </cell>
          <cell r="C15" t="str">
            <v>F</v>
          </cell>
          <cell r="D15">
            <v>0</v>
          </cell>
          <cell r="E15">
            <v>0</v>
          </cell>
          <cell r="F15">
            <v>0</v>
          </cell>
          <cell r="G15">
            <v>0</v>
          </cell>
          <cell r="H15">
            <v>0</v>
          </cell>
          <cell r="I15">
            <v>0</v>
          </cell>
          <cell r="J15">
            <v>0</v>
          </cell>
          <cell r="K15">
            <v>0</v>
          </cell>
          <cell r="L15" t="str">
            <v>0/0</v>
          </cell>
          <cell r="M15">
            <v>0</v>
          </cell>
          <cell r="N15">
            <v>0</v>
          </cell>
          <cell r="O15">
            <v>0</v>
          </cell>
          <cell r="P15">
            <v>0</v>
          </cell>
          <cell r="Q15">
            <v>0</v>
          </cell>
          <cell r="R15">
            <v>0</v>
          </cell>
          <cell r="S15">
            <v>0</v>
          </cell>
          <cell r="T15">
            <v>0</v>
          </cell>
          <cell r="U15">
            <v>0</v>
          </cell>
          <cell r="V15">
            <v>0</v>
          </cell>
          <cell r="W15">
            <v>0</v>
          </cell>
          <cell r="X15">
            <v>0</v>
          </cell>
          <cell r="Y15">
            <v>0</v>
          </cell>
          <cell r="AA15">
            <v>2018</v>
          </cell>
          <cell r="AB15" t="str">
            <v>reg</v>
          </cell>
        </row>
        <row r="16">
          <cell r="A16" t="str">
            <v>Ager Aketxe Barrutia</v>
          </cell>
          <cell r="B16" t="str">
            <v>TOR</v>
          </cell>
          <cell r="C16" t="str">
            <v>M</v>
          </cell>
          <cell r="D16">
            <v>11</v>
          </cell>
          <cell r="E16">
            <v>9</v>
          </cell>
          <cell r="F16">
            <v>732</v>
          </cell>
          <cell r="G16">
            <v>0</v>
          </cell>
          <cell r="H16">
            <v>1</v>
          </cell>
          <cell r="I16">
            <v>26</v>
          </cell>
          <cell r="J16">
            <v>7</v>
          </cell>
          <cell r="K16">
            <v>0</v>
          </cell>
          <cell r="L16" t="str">
            <v>0/1</v>
          </cell>
          <cell r="M16">
            <v>0</v>
          </cell>
          <cell r="N16">
            <v>0</v>
          </cell>
          <cell r="O16">
            <v>0</v>
          </cell>
          <cell r="P16">
            <v>0</v>
          </cell>
          <cell r="Q16">
            <v>0</v>
          </cell>
          <cell r="R16">
            <v>0</v>
          </cell>
          <cell r="S16">
            <v>1</v>
          </cell>
          <cell r="T16">
            <v>0.12</v>
          </cell>
          <cell r="U16">
            <v>4</v>
          </cell>
          <cell r="V16">
            <v>20</v>
          </cell>
          <cell r="W16">
            <v>2</v>
          </cell>
          <cell r="X16">
            <v>1</v>
          </cell>
          <cell r="Y16">
            <v>0</v>
          </cell>
          <cell r="Z16">
            <v>26.92</v>
          </cell>
          <cell r="AA16">
            <v>2018</v>
          </cell>
          <cell r="AB16" t="str">
            <v>reg</v>
          </cell>
        </row>
        <row r="17">
          <cell r="A17" t="str">
            <v>Aiden Daniels</v>
          </cell>
          <cell r="B17" t="str">
            <v>TOR</v>
          </cell>
          <cell r="C17" t="str">
            <v>M</v>
          </cell>
          <cell r="D17">
            <v>1</v>
          </cell>
          <cell r="E17">
            <v>0</v>
          </cell>
          <cell r="F17">
            <v>12</v>
          </cell>
          <cell r="G17">
            <v>0</v>
          </cell>
          <cell r="H17">
            <v>0</v>
          </cell>
          <cell r="I17">
            <v>1</v>
          </cell>
          <cell r="J17">
            <v>0</v>
          </cell>
          <cell r="K17">
            <v>0</v>
          </cell>
          <cell r="L17" t="str">
            <v>0/0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2018</v>
          </cell>
          <cell r="AB17" t="str">
            <v>reg</v>
          </cell>
        </row>
        <row r="18">
          <cell r="A18" t="str">
            <v>Alan Gordon</v>
          </cell>
          <cell r="B18" t="str">
            <v>CHI</v>
          </cell>
          <cell r="C18" t="str">
            <v>F</v>
          </cell>
          <cell r="D18">
            <v>23</v>
          </cell>
          <cell r="E18">
            <v>7</v>
          </cell>
          <cell r="F18">
            <v>827</v>
          </cell>
          <cell r="G18">
            <v>4</v>
          </cell>
          <cell r="H18">
            <v>0</v>
          </cell>
          <cell r="I18">
            <v>19</v>
          </cell>
          <cell r="J18">
            <v>10</v>
          </cell>
          <cell r="K18">
            <v>1</v>
          </cell>
          <cell r="L18" t="str">
            <v>0/0</v>
          </cell>
          <cell r="M18">
            <v>1</v>
          </cell>
          <cell r="N18">
            <v>3</v>
          </cell>
          <cell r="O18">
            <v>0.44</v>
          </cell>
          <cell r="P18">
            <v>21.1</v>
          </cell>
          <cell r="Q18">
            <v>0</v>
          </cell>
          <cell r="R18">
            <v>0</v>
          </cell>
          <cell r="S18">
            <v>0</v>
          </cell>
          <cell r="T18">
            <v>0</v>
          </cell>
          <cell r="U18">
            <v>29</v>
          </cell>
          <cell r="V18">
            <v>14</v>
          </cell>
          <cell r="W18">
            <v>5</v>
          </cell>
          <cell r="X18">
            <v>2</v>
          </cell>
          <cell r="Y18">
            <v>0</v>
          </cell>
          <cell r="Z18">
            <v>52.63</v>
          </cell>
          <cell r="AA18">
            <v>2018</v>
          </cell>
          <cell r="AB18" t="str">
            <v>reg</v>
          </cell>
        </row>
        <row r="19">
          <cell r="A19" t="str">
            <v>Alan Mariano Mino</v>
          </cell>
          <cell r="B19" t="str">
            <v>TOR</v>
          </cell>
          <cell r="C19" t="str">
            <v>M</v>
          </cell>
          <cell r="D19">
            <v>1</v>
          </cell>
          <cell r="E19">
            <v>0</v>
          </cell>
          <cell r="F19">
            <v>25</v>
          </cell>
          <cell r="G19">
            <v>0</v>
          </cell>
          <cell r="H19">
            <v>0</v>
          </cell>
          <cell r="I19">
            <v>0</v>
          </cell>
          <cell r="J19">
            <v>0</v>
          </cell>
          <cell r="K19">
            <v>0</v>
          </cell>
          <cell r="L19" t="str">
            <v>0/0</v>
          </cell>
          <cell r="M19">
            <v>0</v>
          </cell>
          <cell r="N19">
            <v>0</v>
          </cell>
          <cell r="O19">
            <v>0</v>
          </cell>
          <cell r="P19">
            <v>0</v>
          </cell>
          <cell r="Q19">
            <v>0</v>
          </cell>
          <cell r="R19">
            <v>0</v>
          </cell>
          <cell r="S19">
            <v>0</v>
          </cell>
          <cell r="T19">
            <v>0</v>
          </cell>
          <cell r="U19">
            <v>0</v>
          </cell>
          <cell r="V19">
            <v>2</v>
          </cell>
          <cell r="W19">
            <v>0</v>
          </cell>
          <cell r="X19">
            <v>0</v>
          </cell>
          <cell r="Y19">
            <v>0</v>
          </cell>
          <cell r="AA19">
            <v>2018</v>
          </cell>
          <cell r="AB19" t="str">
            <v>reg</v>
          </cell>
        </row>
        <row r="20">
          <cell r="A20" t="str">
            <v>Albert Rusnak</v>
          </cell>
          <cell r="B20" t="str">
            <v>RSL</v>
          </cell>
          <cell r="C20" t="str">
            <v>M</v>
          </cell>
          <cell r="D20">
            <v>31</v>
          </cell>
          <cell r="E20">
            <v>29</v>
          </cell>
          <cell r="F20">
            <v>2592</v>
          </cell>
          <cell r="G20">
            <v>10</v>
          </cell>
          <cell r="H20">
            <v>7</v>
          </cell>
          <cell r="I20">
            <v>67</v>
          </cell>
          <cell r="J20">
            <v>29</v>
          </cell>
          <cell r="K20">
            <v>3</v>
          </cell>
          <cell r="L20">
            <v>44259</v>
          </cell>
          <cell r="M20">
            <v>6</v>
          </cell>
          <cell r="N20">
            <v>4</v>
          </cell>
          <cell r="O20">
            <v>0.35</v>
          </cell>
          <cell r="P20">
            <v>14.9</v>
          </cell>
          <cell r="Q20">
            <v>1</v>
          </cell>
          <cell r="R20">
            <v>5</v>
          </cell>
          <cell r="S20">
            <v>2</v>
          </cell>
          <cell r="T20">
            <v>0.24</v>
          </cell>
          <cell r="U20">
            <v>19</v>
          </cell>
          <cell r="V20">
            <v>20</v>
          </cell>
          <cell r="W20">
            <v>6</v>
          </cell>
          <cell r="X20">
            <v>0</v>
          </cell>
          <cell r="Y20">
            <v>0</v>
          </cell>
          <cell r="Z20">
            <v>43.28</v>
          </cell>
          <cell r="AA20">
            <v>2018</v>
          </cell>
          <cell r="AB20" t="str">
            <v>reg</v>
          </cell>
        </row>
        <row r="21">
          <cell r="A21" t="str">
            <v>Alberth Elis</v>
          </cell>
          <cell r="B21" t="str">
            <v>HOU</v>
          </cell>
          <cell r="C21" t="str">
            <v>F</v>
          </cell>
          <cell r="D21">
            <v>30</v>
          </cell>
          <cell r="E21">
            <v>27</v>
          </cell>
          <cell r="F21">
            <v>2422</v>
          </cell>
          <cell r="G21">
            <v>11</v>
          </cell>
          <cell r="H21">
            <v>10</v>
          </cell>
          <cell r="I21">
            <v>101</v>
          </cell>
          <cell r="J21">
            <v>44</v>
          </cell>
          <cell r="K21">
            <v>1</v>
          </cell>
          <cell r="L21">
            <v>44229</v>
          </cell>
          <cell r="M21">
            <v>5</v>
          </cell>
          <cell r="N21">
            <v>6</v>
          </cell>
          <cell r="O21">
            <v>0.41</v>
          </cell>
          <cell r="P21">
            <v>10.9</v>
          </cell>
          <cell r="Q21">
            <v>4</v>
          </cell>
          <cell r="R21">
            <v>5</v>
          </cell>
          <cell r="S21">
            <v>5</v>
          </cell>
          <cell r="T21">
            <v>0.37</v>
          </cell>
          <cell r="U21">
            <v>33</v>
          </cell>
          <cell r="V21">
            <v>51</v>
          </cell>
          <cell r="W21">
            <v>7</v>
          </cell>
          <cell r="X21">
            <v>6</v>
          </cell>
          <cell r="Y21">
            <v>1</v>
          </cell>
          <cell r="Z21">
            <v>43.56</v>
          </cell>
          <cell r="AA21">
            <v>2018</v>
          </cell>
          <cell r="AB21" t="str">
            <v>reg</v>
          </cell>
        </row>
        <row r="22">
          <cell r="A22" t="str">
            <v>Alejandro Bedoya</v>
          </cell>
          <cell r="B22" t="str">
            <v>PHI</v>
          </cell>
          <cell r="C22" t="str">
            <v>M</v>
          </cell>
          <cell r="D22">
            <v>33</v>
          </cell>
          <cell r="E22">
            <v>31</v>
          </cell>
          <cell r="F22">
            <v>2777</v>
          </cell>
          <cell r="G22">
            <v>3</v>
          </cell>
          <cell r="H22">
            <v>6</v>
          </cell>
          <cell r="I22">
            <v>40</v>
          </cell>
          <cell r="J22">
            <v>13</v>
          </cell>
          <cell r="K22">
            <v>1</v>
          </cell>
          <cell r="L22" t="str">
            <v>0/0</v>
          </cell>
          <cell r="M22">
            <v>2</v>
          </cell>
          <cell r="N22">
            <v>1</v>
          </cell>
          <cell r="O22">
            <v>0.1</v>
          </cell>
          <cell r="P22">
            <v>7.5</v>
          </cell>
          <cell r="Q22">
            <v>3</v>
          </cell>
          <cell r="R22">
            <v>6</v>
          </cell>
          <cell r="S22">
            <v>0</v>
          </cell>
          <cell r="T22">
            <v>0.19</v>
          </cell>
          <cell r="U22">
            <v>41</v>
          </cell>
          <cell r="V22">
            <v>17</v>
          </cell>
          <cell r="W22">
            <v>7</v>
          </cell>
          <cell r="X22">
            <v>6</v>
          </cell>
          <cell r="Y22">
            <v>1</v>
          </cell>
          <cell r="Z22">
            <v>32.5</v>
          </cell>
          <cell r="AA22">
            <v>2018</v>
          </cell>
          <cell r="AB22" t="str">
            <v>reg</v>
          </cell>
        </row>
        <row r="23">
          <cell r="A23" t="str">
            <v>Alejandro Fuenmayor</v>
          </cell>
          <cell r="B23" t="str">
            <v>HOU</v>
          </cell>
          <cell r="C23" t="str">
            <v>D</v>
          </cell>
          <cell r="D23">
            <v>22</v>
          </cell>
          <cell r="E23">
            <v>21</v>
          </cell>
          <cell r="F23">
            <v>1763</v>
          </cell>
          <cell r="G23">
            <v>3</v>
          </cell>
          <cell r="H23">
            <v>1</v>
          </cell>
          <cell r="I23">
            <v>8</v>
          </cell>
          <cell r="J23">
            <v>4</v>
          </cell>
          <cell r="K23">
            <v>0</v>
          </cell>
          <cell r="L23" t="str">
            <v>0/0</v>
          </cell>
          <cell r="M23">
            <v>3</v>
          </cell>
          <cell r="N23">
            <v>0</v>
          </cell>
          <cell r="O23">
            <v>0.15</v>
          </cell>
          <cell r="P23">
            <v>37.5</v>
          </cell>
          <cell r="Q23">
            <v>0</v>
          </cell>
          <cell r="R23">
            <v>1</v>
          </cell>
          <cell r="S23">
            <v>0</v>
          </cell>
          <cell r="T23">
            <v>0.05</v>
          </cell>
          <cell r="U23">
            <v>29</v>
          </cell>
          <cell r="V23">
            <v>7</v>
          </cell>
          <cell r="W23">
            <v>0</v>
          </cell>
          <cell r="X23">
            <v>7</v>
          </cell>
          <cell r="Y23">
            <v>1</v>
          </cell>
          <cell r="Z23">
            <v>50</v>
          </cell>
          <cell r="AA23">
            <v>2018</v>
          </cell>
          <cell r="AB23" t="str">
            <v>reg</v>
          </cell>
        </row>
        <row r="24">
          <cell r="A24" t="str">
            <v>Alejandro 'Kaku' Romero</v>
          </cell>
          <cell r="B24" t="str">
            <v>RBNY</v>
          </cell>
          <cell r="C24" t="str">
            <v>M</v>
          </cell>
          <cell r="D24">
            <v>30</v>
          </cell>
          <cell r="E24">
            <v>29</v>
          </cell>
          <cell r="F24">
            <v>2424</v>
          </cell>
          <cell r="G24">
            <v>6</v>
          </cell>
          <cell r="H24">
            <v>14</v>
          </cell>
          <cell r="I24">
            <v>53</v>
          </cell>
          <cell r="J24">
            <v>23</v>
          </cell>
          <cell r="K24">
            <v>6</v>
          </cell>
          <cell r="L24">
            <v>44230</v>
          </cell>
          <cell r="M24">
            <v>4</v>
          </cell>
          <cell r="N24">
            <v>2</v>
          </cell>
          <cell r="O24">
            <v>0.22</v>
          </cell>
          <cell r="P24">
            <v>11.3</v>
          </cell>
          <cell r="Q24">
            <v>4</v>
          </cell>
          <cell r="R24">
            <v>7</v>
          </cell>
          <cell r="S24">
            <v>7</v>
          </cell>
          <cell r="T24">
            <v>0.52</v>
          </cell>
          <cell r="U24">
            <v>19</v>
          </cell>
          <cell r="V24">
            <v>16</v>
          </cell>
          <cell r="W24">
            <v>4</v>
          </cell>
          <cell r="X24">
            <v>5</v>
          </cell>
          <cell r="Y24">
            <v>0</v>
          </cell>
          <cell r="Z24">
            <v>43.4</v>
          </cell>
          <cell r="AA24">
            <v>2018</v>
          </cell>
          <cell r="AB24" t="str">
            <v>reg</v>
          </cell>
        </row>
        <row r="25">
          <cell r="A25" t="str">
            <v>Alejandro Silva</v>
          </cell>
          <cell r="B25" t="str">
            <v>MTL</v>
          </cell>
          <cell r="C25" t="str">
            <v>M</v>
          </cell>
          <cell r="D25">
            <v>31</v>
          </cell>
          <cell r="E25">
            <v>27</v>
          </cell>
          <cell r="F25">
            <v>2368</v>
          </cell>
          <cell r="G25">
            <v>5</v>
          </cell>
          <cell r="H25">
            <v>11</v>
          </cell>
          <cell r="I25">
            <v>53</v>
          </cell>
          <cell r="J25">
            <v>20</v>
          </cell>
          <cell r="K25">
            <v>0</v>
          </cell>
          <cell r="L25">
            <v>44197</v>
          </cell>
          <cell r="M25">
            <v>2</v>
          </cell>
          <cell r="N25">
            <v>3</v>
          </cell>
          <cell r="O25">
            <v>0.19</v>
          </cell>
          <cell r="P25">
            <v>9.4</v>
          </cell>
          <cell r="Q25">
            <v>1</v>
          </cell>
          <cell r="R25">
            <v>7</v>
          </cell>
          <cell r="S25">
            <v>4</v>
          </cell>
          <cell r="T25">
            <v>0.42</v>
          </cell>
          <cell r="U25">
            <v>29</v>
          </cell>
          <cell r="V25">
            <v>25</v>
          </cell>
          <cell r="W25">
            <v>6</v>
          </cell>
          <cell r="X25">
            <v>4</v>
          </cell>
          <cell r="Y25">
            <v>0</v>
          </cell>
          <cell r="Z25">
            <v>37.74</v>
          </cell>
          <cell r="AA25">
            <v>2018</v>
          </cell>
          <cell r="AB25" t="str">
            <v>reg</v>
          </cell>
        </row>
        <row r="26">
          <cell r="A26" t="str">
            <v>Aleksandar Katai</v>
          </cell>
          <cell r="B26" t="str">
            <v>CHI</v>
          </cell>
          <cell r="C26" t="str">
            <v>M</v>
          </cell>
          <cell r="D26">
            <v>33</v>
          </cell>
          <cell r="E26">
            <v>27</v>
          </cell>
          <cell r="F26">
            <v>2428</v>
          </cell>
          <cell r="G26">
            <v>12</v>
          </cell>
          <cell r="H26">
            <v>5</v>
          </cell>
          <cell r="I26">
            <v>97</v>
          </cell>
          <cell r="J26">
            <v>41</v>
          </cell>
          <cell r="K26">
            <v>2</v>
          </cell>
          <cell r="L26" t="str">
            <v>0/0</v>
          </cell>
          <cell r="M26">
            <v>7</v>
          </cell>
          <cell r="N26">
            <v>5</v>
          </cell>
          <cell r="O26">
            <v>0.44</v>
          </cell>
          <cell r="P26">
            <v>12.4</v>
          </cell>
          <cell r="Q26">
            <v>0</v>
          </cell>
          <cell r="R26">
            <v>3</v>
          </cell>
          <cell r="S26">
            <v>2</v>
          </cell>
          <cell r="T26">
            <v>0.19</v>
          </cell>
          <cell r="U26">
            <v>39</v>
          </cell>
          <cell r="V26">
            <v>32</v>
          </cell>
          <cell r="W26">
            <v>17</v>
          </cell>
          <cell r="X26">
            <v>6</v>
          </cell>
          <cell r="Y26">
            <v>0</v>
          </cell>
          <cell r="Z26">
            <v>42.27</v>
          </cell>
          <cell r="AA26">
            <v>2018</v>
          </cell>
          <cell r="AB26" t="str">
            <v>reg</v>
          </cell>
        </row>
        <row r="27">
          <cell r="A27" t="str">
            <v>Alex Crognale</v>
          </cell>
          <cell r="B27" t="str">
            <v>CLB</v>
          </cell>
          <cell r="C27" t="str">
            <v>D</v>
          </cell>
          <cell r="D27">
            <v>5</v>
          </cell>
          <cell r="E27">
            <v>0</v>
          </cell>
          <cell r="F27">
            <v>97</v>
          </cell>
          <cell r="G27">
            <v>1</v>
          </cell>
          <cell r="H27">
            <v>0</v>
          </cell>
          <cell r="I27">
            <v>1</v>
          </cell>
          <cell r="J27">
            <v>1</v>
          </cell>
          <cell r="K27">
            <v>0</v>
          </cell>
          <cell r="L27" t="str">
            <v>0/0</v>
          </cell>
          <cell r="M27">
            <v>1</v>
          </cell>
          <cell r="N27">
            <v>0</v>
          </cell>
          <cell r="O27">
            <v>0.93</v>
          </cell>
          <cell r="P27">
            <v>100</v>
          </cell>
          <cell r="Q27">
            <v>0</v>
          </cell>
          <cell r="R27">
            <v>0</v>
          </cell>
          <cell r="S27">
            <v>0</v>
          </cell>
          <cell r="T27">
            <v>0</v>
          </cell>
          <cell r="U27">
            <v>0</v>
          </cell>
          <cell r="V27">
            <v>0</v>
          </cell>
          <cell r="W27">
            <v>0</v>
          </cell>
          <cell r="X27">
            <v>0</v>
          </cell>
          <cell r="Y27">
            <v>0</v>
          </cell>
          <cell r="Z27">
            <v>100</v>
          </cell>
          <cell r="AA27">
            <v>2018</v>
          </cell>
          <cell r="AB27" t="str">
            <v>reg</v>
          </cell>
        </row>
        <row r="28">
          <cell r="A28" t="str">
            <v>Alex Muyl</v>
          </cell>
          <cell r="B28" t="str">
            <v>RBNY</v>
          </cell>
          <cell r="C28" t="str">
            <v>M</v>
          </cell>
          <cell r="D28">
            <v>30</v>
          </cell>
          <cell r="E28">
            <v>13</v>
          </cell>
          <cell r="F28">
            <v>1286</v>
          </cell>
          <cell r="G28">
            <v>3</v>
          </cell>
          <cell r="H28">
            <v>5</v>
          </cell>
          <cell r="I28">
            <v>31</v>
          </cell>
          <cell r="J28">
            <v>17</v>
          </cell>
          <cell r="K28">
            <v>1</v>
          </cell>
          <cell r="L28" t="str">
            <v>0/0</v>
          </cell>
          <cell r="M28">
            <v>1</v>
          </cell>
          <cell r="N28">
            <v>2</v>
          </cell>
          <cell r="O28">
            <v>0.21</v>
          </cell>
          <cell r="P28">
            <v>9.6999999999999993</v>
          </cell>
          <cell r="Q28">
            <v>2</v>
          </cell>
          <cell r="R28">
            <v>3</v>
          </cell>
          <cell r="S28">
            <v>2</v>
          </cell>
          <cell r="T28">
            <v>0.35</v>
          </cell>
          <cell r="U28">
            <v>37</v>
          </cell>
          <cell r="V28">
            <v>30</v>
          </cell>
          <cell r="W28">
            <v>11</v>
          </cell>
          <cell r="X28">
            <v>6</v>
          </cell>
          <cell r="Y28">
            <v>0</v>
          </cell>
          <cell r="Z28">
            <v>54.84</v>
          </cell>
          <cell r="AA28">
            <v>2018</v>
          </cell>
          <cell r="AB28" t="str">
            <v>reg</v>
          </cell>
        </row>
        <row r="29">
          <cell r="A29" t="str">
            <v>Alex Roldan</v>
          </cell>
          <cell r="B29" t="str">
            <v>SEA</v>
          </cell>
          <cell r="C29" t="str">
            <v>M</v>
          </cell>
          <cell r="D29">
            <v>19</v>
          </cell>
          <cell r="E29">
            <v>7</v>
          </cell>
          <cell r="F29">
            <v>732</v>
          </cell>
          <cell r="G29">
            <v>0</v>
          </cell>
          <cell r="H29">
            <v>1</v>
          </cell>
          <cell r="I29">
            <v>10</v>
          </cell>
          <cell r="J29">
            <v>2</v>
          </cell>
          <cell r="K29">
            <v>0</v>
          </cell>
          <cell r="L29" t="str">
            <v>0/0</v>
          </cell>
          <cell r="M29">
            <v>0</v>
          </cell>
          <cell r="N29">
            <v>0</v>
          </cell>
          <cell r="O29">
            <v>0</v>
          </cell>
          <cell r="P29">
            <v>0</v>
          </cell>
          <cell r="Q29">
            <v>0</v>
          </cell>
          <cell r="R29">
            <v>0</v>
          </cell>
          <cell r="S29">
            <v>1</v>
          </cell>
          <cell r="T29">
            <v>0.12</v>
          </cell>
          <cell r="U29">
            <v>18</v>
          </cell>
          <cell r="V29">
            <v>8</v>
          </cell>
          <cell r="W29">
            <v>2</v>
          </cell>
          <cell r="X29">
            <v>2</v>
          </cell>
          <cell r="Y29">
            <v>0</v>
          </cell>
          <cell r="Z29">
            <v>20</v>
          </cell>
          <cell r="AA29">
            <v>2018</v>
          </cell>
          <cell r="AB29" t="str">
            <v>reg</v>
          </cell>
        </row>
        <row r="30">
          <cell r="A30" t="str">
            <v>Alexander Callens</v>
          </cell>
          <cell r="B30" t="str">
            <v>NYC</v>
          </cell>
          <cell r="C30" t="str">
            <v>D</v>
          </cell>
          <cell r="D30">
            <v>31</v>
          </cell>
          <cell r="E30">
            <v>31</v>
          </cell>
          <cell r="F30">
            <v>2750</v>
          </cell>
          <cell r="G30">
            <v>1</v>
          </cell>
          <cell r="H30">
            <v>0</v>
          </cell>
          <cell r="I30">
            <v>21</v>
          </cell>
          <cell r="J30">
            <v>2</v>
          </cell>
          <cell r="K30">
            <v>0</v>
          </cell>
          <cell r="L30" t="str">
            <v>0/0</v>
          </cell>
          <cell r="M30">
            <v>1</v>
          </cell>
          <cell r="N30">
            <v>0</v>
          </cell>
          <cell r="O30">
            <v>0.03</v>
          </cell>
          <cell r="P30">
            <v>4.8</v>
          </cell>
          <cell r="Q30">
            <v>0</v>
          </cell>
          <cell r="R30">
            <v>0</v>
          </cell>
          <cell r="S30">
            <v>0</v>
          </cell>
          <cell r="T30">
            <v>0</v>
          </cell>
          <cell r="U30">
            <v>37</v>
          </cell>
          <cell r="V30">
            <v>30</v>
          </cell>
          <cell r="W30">
            <v>2</v>
          </cell>
          <cell r="X30">
            <v>6</v>
          </cell>
          <cell r="Y30">
            <v>0</v>
          </cell>
          <cell r="Z30">
            <v>9.52</v>
          </cell>
          <cell r="AA30">
            <v>2018</v>
          </cell>
          <cell r="AB30" t="str">
            <v>reg</v>
          </cell>
        </row>
        <row r="31">
          <cell r="A31" t="str">
            <v>Alexander Ring</v>
          </cell>
          <cell r="B31" t="str">
            <v>NYC</v>
          </cell>
          <cell r="C31" t="str">
            <v>M</v>
          </cell>
          <cell r="D31">
            <v>30</v>
          </cell>
          <cell r="E31">
            <v>29</v>
          </cell>
          <cell r="F31">
            <v>2608</v>
          </cell>
          <cell r="G31">
            <v>2</v>
          </cell>
          <cell r="H31">
            <v>0</v>
          </cell>
          <cell r="I31">
            <v>30</v>
          </cell>
          <cell r="J31">
            <v>8</v>
          </cell>
          <cell r="K31">
            <v>1</v>
          </cell>
          <cell r="L31" t="str">
            <v>0/0</v>
          </cell>
          <cell r="M31">
            <v>1</v>
          </cell>
          <cell r="N31">
            <v>1</v>
          </cell>
          <cell r="O31">
            <v>7.0000000000000007E-2</v>
          </cell>
          <cell r="P31">
            <v>6.7</v>
          </cell>
          <cell r="Q31">
            <v>0</v>
          </cell>
          <cell r="R31">
            <v>0</v>
          </cell>
          <cell r="S31">
            <v>0</v>
          </cell>
          <cell r="T31">
            <v>0</v>
          </cell>
          <cell r="U31">
            <v>66</v>
          </cell>
          <cell r="V31">
            <v>16</v>
          </cell>
          <cell r="W31">
            <v>1</v>
          </cell>
          <cell r="X31">
            <v>10</v>
          </cell>
          <cell r="Y31">
            <v>0</v>
          </cell>
          <cell r="Z31">
            <v>26.67</v>
          </cell>
          <cell r="AA31">
            <v>2018</v>
          </cell>
          <cell r="AB31" t="str">
            <v>reg</v>
          </cell>
        </row>
        <row r="32">
          <cell r="A32" t="str">
            <v>Alexi Gomez</v>
          </cell>
          <cell r="B32" t="str">
            <v>MIN</v>
          </cell>
          <cell r="C32" t="str">
            <v>M-D</v>
          </cell>
          <cell r="D32">
            <v>18</v>
          </cell>
          <cell r="E32">
            <v>16</v>
          </cell>
          <cell r="F32">
            <v>1322</v>
          </cell>
          <cell r="G32">
            <v>0</v>
          </cell>
          <cell r="H32">
            <v>0</v>
          </cell>
          <cell r="I32">
            <v>22</v>
          </cell>
          <cell r="J32">
            <v>7</v>
          </cell>
          <cell r="K32">
            <v>0</v>
          </cell>
          <cell r="L32" t="str">
            <v>0/0</v>
          </cell>
          <cell r="M32">
            <v>0</v>
          </cell>
          <cell r="N32">
            <v>0</v>
          </cell>
          <cell r="O32">
            <v>0</v>
          </cell>
          <cell r="P32">
            <v>0</v>
          </cell>
          <cell r="Q32">
            <v>0</v>
          </cell>
          <cell r="R32">
            <v>0</v>
          </cell>
          <cell r="S32">
            <v>0</v>
          </cell>
          <cell r="T32">
            <v>0</v>
          </cell>
          <cell r="U32">
            <v>20</v>
          </cell>
          <cell r="V32">
            <v>16</v>
          </cell>
          <cell r="W32">
            <v>1</v>
          </cell>
          <cell r="X32">
            <v>4</v>
          </cell>
          <cell r="Y32">
            <v>0</v>
          </cell>
          <cell r="Z32">
            <v>31.82</v>
          </cell>
          <cell r="AA32">
            <v>2018</v>
          </cell>
          <cell r="AB32" t="str">
            <v>reg</v>
          </cell>
        </row>
        <row r="33">
          <cell r="A33" t="str">
            <v>Alfredo Ortuno</v>
          </cell>
          <cell r="B33" t="str">
            <v>RSL</v>
          </cell>
          <cell r="C33" t="str">
            <v>F</v>
          </cell>
          <cell r="D33">
            <v>3</v>
          </cell>
          <cell r="E33">
            <v>1</v>
          </cell>
          <cell r="F33">
            <v>119</v>
          </cell>
          <cell r="G33">
            <v>0</v>
          </cell>
          <cell r="H33">
            <v>0</v>
          </cell>
          <cell r="I33">
            <v>0</v>
          </cell>
          <cell r="J33">
            <v>0</v>
          </cell>
          <cell r="K33">
            <v>0</v>
          </cell>
          <cell r="L33" t="str">
            <v>0/0</v>
          </cell>
          <cell r="M33">
            <v>0</v>
          </cell>
          <cell r="N33">
            <v>0</v>
          </cell>
          <cell r="O33">
            <v>0</v>
          </cell>
          <cell r="P33">
            <v>0</v>
          </cell>
          <cell r="Q33">
            <v>0</v>
          </cell>
          <cell r="R33">
            <v>0</v>
          </cell>
          <cell r="S33">
            <v>0</v>
          </cell>
          <cell r="T33">
            <v>0</v>
          </cell>
          <cell r="U33">
            <v>1</v>
          </cell>
          <cell r="V33">
            <v>1</v>
          </cell>
          <cell r="W33">
            <v>2</v>
          </cell>
          <cell r="X33">
            <v>0</v>
          </cell>
          <cell r="Y33">
            <v>0</v>
          </cell>
          <cell r="AA33">
            <v>2018</v>
          </cell>
          <cell r="AB33" t="str">
            <v>reg</v>
          </cell>
        </row>
        <row r="34">
          <cell r="A34" t="str">
            <v>Alphonso Davies</v>
          </cell>
          <cell r="B34" t="str">
            <v>VAN</v>
          </cell>
          <cell r="C34" t="str">
            <v>M</v>
          </cell>
          <cell r="D34">
            <v>31</v>
          </cell>
          <cell r="E34">
            <v>27</v>
          </cell>
          <cell r="F34">
            <v>2420</v>
          </cell>
          <cell r="G34">
            <v>8</v>
          </cell>
          <cell r="H34">
            <v>11</v>
          </cell>
          <cell r="I34">
            <v>37</v>
          </cell>
          <cell r="J34">
            <v>15</v>
          </cell>
          <cell r="K34">
            <v>2</v>
          </cell>
          <cell r="L34" t="str">
            <v>0/0</v>
          </cell>
          <cell r="M34">
            <v>7</v>
          </cell>
          <cell r="N34">
            <v>1</v>
          </cell>
          <cell r="O34">
            <v>0.3</v>
          </cell>
          <cell r="P34">
            <v>21.6</v>
          </cell>
          <cell r="Q34">
            <v>3</v>
          </cell>
          <cell r="R34">
            <v>10</v>
          </cell>
          <cell r="S34">
            <v>1</v>
          </cell>
          <cell r="T34">
            <v>0.41</v>
          </cell>
          <cell r="U34">
            <v>31</v>
          </cell>
          <cell r="V34">
            <v>59</v>
          </cell>
          <cell r="W34">
            <v>11</v>
          </cell>
          <cell r="X34">
            <v>2</v>
          </cell>
          <cell r="Y34">
            <v>0</v>
          </cell>
          <cell r="Z34">
            <v>40.54</v>
          </cell>
          <cell r="AA34">
            <v>2018</v>
          </cell>
          <cell r="AB34" t="str">
            <v>reg</v>
          </cell>
        </row>
        <row r="35">
          <cell r="A35" t="str">
            <v>Alvas Powell</v>
          </cell>
          <cell r="B35" t="str">
            <v>MIA</v>
          </cell>
          <cell r="C35" t="str">
            <v>D</v>
          </cell>
          <cell r="D35">
            <v>24</v>
          </cell>
          <cell r="E35">
            <v>24</v>
          </cell>
          <cell r="F35">
            <v>2072</v>
          </cell>
          <cell r="G35">
            <v>2</v>
          </cell>
          <cell r="H35">
            <v>3</v>
          </cell>
          <cell r="I35">
            <v>25</v>
          </cell>
          <cell r="J35">
            <v>9</v>
          </cell>
          <cell r="K35">
            <v>0</v>
          </cell>
          <cell r="L35" t="str">
            <v>0/0</v>
          </cell>
          <cell r="M35">
            <v>1</v>
          </cell>
          <cell r="N35">
            <v>1</v>
          </cell>
          <cell r="O35">
            <v>0.09</v>
          </cell>
          <cell r="P35">
            <v>8</v>
          </cell>
          <cell r="Q35">
            <v>1</v>
          </cell>
          <cell r="R35">
            <v>3</v>
          </cell>
          <cell r="S35">
            <v>0</v>
          </cell>
          <cell r="T35">
            <v>0.13</v>
          </cell>
          <cell r="U35">
            <v>23</v>
          </cell>
          <cell r="V35">
            <v>26</v>
          </cell>
          <cell r="W35">
            <v>1</v>
          </cell>
          <cell r="X35">
            <v>1</v>
          </cell>
          <cell r="Y35">
            <v>0</v>
          </cell>
          <cell r="Z35">
            <v>36</v>
          </cell>
          <cell r="AA35">
            <v>2018</v>
          </cell>
          <cell r="AB35" t="str">
            <v>reg</v>
          </cell>
        </row>
        <row r="36">
          <cell r="A36" t="str">
            <v>Aly Ghazal</v>
          </cell>
          <cell r="B36" t="str">
            <v>VAN</v>
          </cell>
          <cell r="C36" t="str">
            <v>M</v>
          </cell>
          <cell r="D36">
            <v>22</v>
          </cell>
          <cell r="E36">
            <v>17</v>
          </cell>
          <cell r="F36">
            <v>1446</v>
          </cell>
          <cell r="G36">
            <v>0</v>
          </cell>
          <cell r="H36">
            <v>0</v>
          </cell>
          <cell r="I36">
            <v>7</v>
          </cell>
          <cell r="J36">
            <v>1</v>
          </cell>
          <cell r="K36">
            <v>0</v>
          </cell>
          <cell r="L36" t="str">
            <v>0/0</v>
          </cell>
          <cell r="M36">
            <v>0</v>
          </cell>
          <cell r="N36">
            <v>0</v>
          </cell>
          <cell r="O36">
            <v>0</v>
          </cell>
          <cell r="P36">
            <v>0</v>
          </cell>
          <cell r="Q36">
            <v>0</v>
          </cell>
          <cell r="R36">
            <v>0</v>
          </cell>
          <cell r="S36">
            <v>0</v>
          </cell>
          <cell r="T36">
            <v>0</v>
          </cell>
          <cell r="U36">
            <v>23</v>
          </cell>
          <cell r="V36">
            <v>7</v>
          </cell>
          <cell r="W36">
            <v>1</v>
          </cell>
          <cell r="X36">
            <v>2</v>
          </cell>
          <cell r="Y36">
            <v>0</v>
          </cell>
          <cell r="Z36">
            <v>14.29</v>
          </cell>
          <cell r="AA36">
            <v>2018</v>
          </cell>
          <cell r="AB36" t="str">
            <v>reg</v>
          </cell>
        </row>
        <row r="37">
          <cell r="A37" t="str">
            <v>Amer Didic</v>
          </cell>
          <cell r="B37" t="str">
            <v>SKC</v>
          </cell>
          <cell r="C37" t="str">
            <v>D</v>
          </cell>
          <cell r="D37">
            <v>0</v>
          </cell>
          <cell r="E37">
            <v>0</v>
          </cell>
          <cell r="F37">
            <v>0</v>
          </cell>
          <cell r="G37">
            <v>0</v>
          </cell>
          <cell r="H37">
            <v>0</v>
          </cell>
          <cell r="I37">
            <v>0</v>
          </cell>
          <cell r="J37">
            <v>0</v>
          </cell>
          <cell r="K37">
            <v>0</v>
          </cell>
          <cell r="L37" t="str">
            <v>0/0</v>
          </cell>
          <cell r="M37">
            <v>0</v>
          </cell>
          <cell r="N37">
            <v>0</v>
          </cell>
          <cell r="O37">
            <v>0</v>
          </cell>
          <cell r="P37">
            <v>0</v>
          </cell>
          <cell r="Q37">
            <v>0</v>
          </cell>
          <cell r="R37">
            <v>0</v>
          </cell>
          <cell r="S37">
            <v>0</v>
          </cell>
          <cell r="T37">
            <v>0</v>
          </cell>
          <cell r="U37">
            <v>0</v>
          </cell>
          <cell r="V37">
            <v>0</v>
          </cell>
          <cell r="W37">
            <v>0</v>
          </cell>
          <cell r="X37">
            <v>0</v>
          </cell>
          <cell r="Y37">
            <v>0</v>
          </cell>
          <cell r="AA37">
            <v>2018</v>
          </cell>
          <cell r="AB37" t="str">
            <v>reg</v>
          </cell>
        </row>
        <row r="38">
          <cell r="A38" t="str">
            <v>Amro Tarek</v>
          </cell>
          <cell r="B38" t="str">
            <v>RBNY</v>
          </cell>
          <cell r="C38" t="str">
            <v>D</v>
          </cell>
          <cell r="D38">
            <v>20</v>
          </cell>
          <cell r="E38">
            <v>19</v>
          </cell>
          <cell r="F38">
            <v>1697</v>
          </cell>
          <cell r="G38">
            <v>1</v>
          </cell>
          <cell r="H38">
            <v>0</v>
          </cell>
          <cell r="I38">
            <v>6</v>
          </cell>
          <cell r="J38">
            <v>4</v>
          </cell>
          <cell r="K38">
            <v>0</v>
          </cell>
          <cell r="L38" t="str">
            <v>0/0</v>
          </cell>
          <cell r="M38">
            <v>1</v>
          </cell>
          <cell r="N38">
            <v>0</v>
          </cell>
          <cell r="O38">
            <v>0.05</v>
          </cell>
          <cell r="P38">
            <v>16.7</v>
          </cell>
          <cell r="Q38">
            <v>0</v>
          </cell>
          <cell r="R38">
            <v>0</v>
          </cell>
          <cell r="S38">
            <v>0</v>
          </cell>
          <cell r="T38">
            <v>0</v>
          </cell>
          <cell r="U38">
            <v>11</v>
          </cell>
          <cell r="V38">
            <v>9</v>
          </cell>
          <cell r="W38">
            <v>0</v>
          </cell>
          <cell r="X38">
            <v>3</v>
          </cell>
          <cell r="Y38">
            <v>0</v>
          </cell>
          <cell r="Z38">
            <v>66.67</v>
          </cell>
          <cell r="AA38">
            <v>2018</v>
          </cell>
          <cell r="AB38" t="str">
            <v>reg</v>
          </cell>
        </row>
        <row r="39">
          <cell r="A39" t="str">
            <v>Anatole Abang</v>
          </cell>
          <cell r="B39" t="str">
            <v>NY</v>
          </cell>
          <cell r="C39" t="str">
            <v>F</v>
          </cell>
          <cell r="D39">
            <v>0</v>
          </cell>
          <cell r="E39">
            <v>0</v>
          </cell>
          <cell r="F39">
            <v>0</v>
          </cell>
          <cell r="G39">
            <v>0</v>
          </cell>
          <cell r="H39">
            <v>0</v>
          </cell>
          <cell r="I39">
            <v>0</v>
          </cell>
          <cell r="J39">
            <v>0</v>
          </cell>
          <cell r="K39">
            <v>0</v>
          </cell>
          <cell r="L39" t="str">
            <v>0/0</v>
          </cell>
          <cell r="M39">
            <v>0</v>
          </cell>
          <cell r="N39">
            <v>0</v>
          </cell>
          <cell r="O39">
            <v>0</v>
          </cell>
          <cell r="P39">
            <v>0</v>
          </cell>
          <cell r="Q39">
            <v>0</v>
          </cell>
          <cell r="R39">
            <v>0</v>
          </cell>
          <cell r="S39">
            <v>0</v>
          </cell>
          <cell r="T39">
            <v>0</v>
          </cell>
          <cell r="U39">
            <v>0</v>
          </cell>
          <cell r="V39">
            <v>0</v>
          </cell>
          <cell r="W39">
            <v>0</v>
          </cell>
          <cell r="X39">
            <v>0</v>
          </cell>
          <cell r="Y39">
            <v>0</v>
          </cell>
          <cell r="AA39">
            <v>2018</v>
          </cell>
          <cell r="AB39" t="str">
            <v>reg</v>
          </cell>
        </row>
        <row r="40">
          <cell r="A40" t="str">
            <v>Andre Horta</v>
          </cell>
          <cell r="B40" t="str">
            <v>LFC</v>
          </cell>
          <cell r="C40" t="str">
            <v>M</v>
          </cell>
          <cell r="D40">
            <v>11</v>
          </cell>
          <cell r="E40">
            <v>3</v>
          </cell>
          <cell r="F40">
            <v>319</v>
          </cell>
          <cell r="G40">
            <v>0</v>
          </cell>
          <cell r="H40">
            <v>0</v>
          </cell>
          <cell r="I40">
            <v>11</v>
          </cell>
          <cell r="J40">
            <v>2</v>
          </cell>
          <cell r="K40">
            <v>0</v>
          </cell>
          <cell r="L40" t="str">
            <v>0/0</v>
          </cell>
          <cell r="M40">
            <v>0</v>
          </cell>
          <cell r="N40">
            <v>0</v>
          </cell>
          <cell r="O40">
            <v>0</v>
          </cell>
          <cell r="P40">
            <v>0</v>
          </cell>
          <cell r="Q40">
            <v>0</v>
          </cell>
          <cell r="R40">
            <v>0</v>
          </cell>
          <cell r="S40">
            <v>0</v>
          </cell>
          <cell r="T40">
            <v>0</v>
          </cell>
          <cell r="U40">
            <v>2</v>
          </cell>
          <cell r="V40">
            <v>5</v>
          </cell>
          <cell r="W40">
            <v>0</v>
          </cell>
          <cell r="X40">
            <v>0</v>
          </cell>
          <cell r="Y40">
            <v>0</v>
          </cell>
          <cell r="Z40">
            <v>18.18</v>
          </cell>
          <cell r="AA40">
            <v>2018</v>
          </cell>
          <cell r="AB40" t="str">
            <v>reg</v>
          </cell>
        </row>
        <row r="41">
          <cell r="A41" t="str">
            <v>Andreas Ivan</v>
          </cell>
          <cell r="B41" t="str">
            <v>NY</v>
          </cell>
          <cell r="C41" t="str">
            <v>M</v>
          </cell>
          <cell r="D41">
            <v>9</v>
          </cell>
          <cell r="E41">
            <v>1</v>
          </cell>
          <cell r="F41">
            <v>185</v>
          </cell>
          <cell r="G41">
            <v>0</v>
          </cell>
          <cell r="H41">
            <v>0</v>
          </cell>
          <cell r="I41">
            <v>6</v>
          </cell>
          <cell r="J41">
            <v>1</v>
          </cell>
          <cell r="K41">
            <v>0</v>
          </cell>
          <cell r="L41" t="str">
            <v>0/0</v>
          </cell>
          <cell r="M41">
            <v>0</v>
          </cell>
          <cell r="N41">
            <v>0</v>
          </cell>
          <cell r="O41">
            <v>0</v>
          </cell>
          <cell r="P41">
            <v>0</v>
          </cell>
          <cell r="Q41">
            <v>0</v>
          </cell>
          <cell r="R41">
            <v>0</v>
          </cell>
          <cell r="S41">
            <v>0</v>
          </cell>
          <cell r="T41">
            <v>0</v>
          </cell>
          <cell r="U41">
            <v>5</v>
          </cell>
          <cell r="V41">
            <v>4</v>
          </cell>
          <cell r="W41">
            <v>2</v>
          </cell>
          <cell r="X41">
            <v>3</v>
          </cell>
          <cell r="Y41">
            <v>0</v>
          </cell>
          <cell r="Z41">
            <v>16.670000000000002</v>
          </cell>
          <cell r="AA41">
            <v>2018</v>
          </cell>
          <cell r="AB41" t="str">
            <v>reg</v>
          </cell>
        </row>
        <row r="42">
          <cell r="A42" t="str">
            <v>Andres Flores</v>
          </cell>
          <cell r="B42" t="str">
            <v>POR</v>
          </cell>
          <cell r="C42" t="str">
            <v>M</v>
          </cell>
          <cell r="D42">
            <v>26</v>
          </cell>
          <cell r="E42">
            <v>11</v>
          </cell>
          <cell r="F42">
            <v>1159</v>
          </cell>
          <cell r="G42">
            <v>1</v>
          </cell>
          <cell r="H42">
            <v>2</v>
          </cell>
          <cell r="I42">
            <v>14</v>
          </cell>
          <cell r="J42">
            <v>2</v>
          </cell>
          <cell r="K42">
            <v>0</v>
          </cell>
          <cell r="L42" t="str">
            <v>0/0</v>
          </cell>
          <cell r="M42">
            <v>0</v>
          </cell>
          <cell r="N42">
            <v>1</v>
          </cell>
          <cell r="O42">
            <v>0.08</v>
          </cell>
          <cell r="P42">
            <v>7.1</v>
          </cell>
          <cell r="Q42">
            <v>1</v>
          </cell>
          <cell r="R42">
            <v>1</v>
          </cell>
          <cell r="S42">
            <v>1</v>
          </cell>
          <cell r="T42">
            <v>0.16</v>
          </cell>
          <cell r="U42">
            <v>12</v>
          </cell>
          <cell r="V42">
            <v>16</v>
          </cell>
          <cell r="W42">
            <v>0</v>
          </cell>
          <cell r="X42">
            <v>1</v>
          </cell>
          <cell r="Y42">
            <v>0</v>
          </cell>
          <cell r="Z42">
            <v>14.29</v>
          </cell>
          <cell r="AA42">
            <v>2018</v>
          </cell>
          <cell r="AB42" t="str">
            <v>reg</v>
          </cell>
        </row>
        <row r="43">
          <cell r="A43" t="str">
            <v>Andreu Fontas</v>
          </cell>
          <cell r="B43" t="str">
            <v>SKC</v>
          </cell>
          <cell r="C43" t="str">
            <v>D</v>
          </cell>
          <cell r="D43">
            <v>2</v>
          </cell>
          <cell r="E43">
            <v>1</v>
          </cell>
          <cell r="F43">
            <v>92</v>
          </cell>
          <cell r="G43">
            <v>0</v>
          </cell>
          <cell r="H43">
            <v>0</v>
          </cell>
          <cell r="I43">
            <v>0</v>
          </cell>
          <cell r="J43">
            <v>0</v>
          </cell>
          <cell r="K43">
            <v>0</v>
          </cell>
          <cell r="L43" t="str">
            <v>0/0</v>
          </cell>
          <cell r="M43">
            <v>0</v>
          </cell>
          <cell r="N43">
            <v>0</v>
          </cell>
          <cell r="O43">
            <v>0</v>
          </cell>
          <cell r="P43">
            <v>0</v>
          </cell>
          <cell r="Q43">
            <v>0</v>
          </cell>
          <cell r="R43">
            <v>0</v>
          </cell>
          <cell r="S43">
            <v>0</v>
          </cell>
          <cell r="T43">
            <v>0</v>
          </cell>
          <cell r="U43">
            <v>1</v>
          </cell>
          <cell r="V43">
            <v>2</v>
          </cell>
          <cell r="W43">
            <v>0</v>
          </cell>
          <cell r="X43">
            <v>0</v>
          </cell>
          <cell r="Y43">
            <v>0</v>
          </cell>
          <cell r="AA43">
            <v>2018</v>
          </cell>
          <cell r="AB43" t="str">
            <v>reg</v>
          </cell>
        </row>
        <row r="44">
          <cell r="A44" t="str">
            <v>Andrew Carleton</v>
          </cell>
          <cell r="B44" t="str">
            <v>ATL</v>
          </cell>
          <cell r="C44" t="str">
            <v>M</v>
          </cell>
          <cell r="D44">
            <v>7</v>
          </cell>
          <cell r="E44">
            <v>2</v>
          </cell>
          <cell r="F44">
            <v>161</v>
          </cell>
          <cell r="G44">
            <v>0</v>
          </cell>
          <cell r="H44">
            <v>1</v>
          </cell>
          <cell r="I44">
            <v>5</v>
          </cell>
          <cell r="J44">
            <v>3</v>
          </cell>
          <cell r="K44">
            <v>0</v>
          </cell>
          <cell r="L44" t="str">
            <v>0/0</v>
          </cell>
          <cell r="M44">
            <v>0</v>
          </cell>
          <cell r="N44">
            <v>0</v>
          </cell>
          <cell r="O44">
            <v>0</v>
          </cell>
          <cell r="P44">
            <v>0</v>
          </cell>
          <cell r="Q44">
            <v>0</v>
          </cell>
          <cell r="R44">
            <v>1</v>
          </cell>
          <cell r="S44">
            <v>0</v>
          </cell>
          <cell r="T44">
            <v>0.56000000000000005</v>
          </cell>
          <cell r="U44">
            <v>4</v>
          </cell>
          <cell r="V44">
            <v>1</v>
          </cell>
          <cell r="W44">
            <v>0</v>
          </cell>
          <cell r="X44">
            <v>0</v>
          </cell>
          <cell r="Y44">
            <v>0</v>
          </cell>
          <cell r="Z44">
            <v>60</v>
          </cell>
          <cell r="AA44">
            <v>2018</v>
          </cell>
          <cell r="AB44" t="str">
            <v>reg</v>
          </cell>
        </row>
        <row r="45">
          <cell r="A45" t="str">
            <v>Andrew Farrell</v>
          </cell>
          <cell r="B45" t="str">
            <v>NE</v>
          </cell>
          <cell r="C45" t="str">
            <v>D</v>
          </cell>
          <cell r="D45">
            <v>31</v>
          </cell>
          <cell r="E45">
            <v>30</v>
          </cell>
          <cell r="F45">
            <v>2701</v>
          </cell>
          <cell r="G45">
            <v>2</v>
          </cell>
          <cell r="H45">
            <v>2</v>
          </cell>
          <cell r="I45">
            <v>12</v>
          </cell>
          <cell r="J45">
            <v>3</v>
          </cell>
          <cell r="K45">
            <v>0</v>
          </cell>
          <cell r="L45" t="str">
            <v>0/0</v>
          </cell>
          <cell r="M45">
            <v>2</v>
          </cell>
          <cell r="N45">
            <v>0</v>
          </cell>
          <cell r="O45">
            <v>7.0000000000000007E-2</v>
          </cell>
          <cell r="P45">
            <v>16.7</v>
          </cell>
          <cell r="Q45">
            <v>1</v>
          </cell>
          <cell r="R45">
            <v>2</v>
          </cell>
          <cell r="S45">
            <v>0</v>
          </cell>
          <cell r="T45">
            <v>7.0000000000000007E-2</v>
          </cell>
          <cell r="U45">
            <v>10</v>
          </cell>
          <cell r="V45">
            <v>21</v>
          </cell>
          <cell r="W45">
            <v>1</v>
          </cell>
          <cell r="X45">
            <v>2</v>
          </cell>
          <cell r="Y45">
            <v>0</v>
          </cell>
          <cell r="Z45">
            <v>25</v>
          </cell>
          <cell r="AA45">
            <v>2018</v>
          </cell>
          <cell r="AB45" t="str">
            <v>reg</v>
          </cell>
        </row>
        <row r="46">
          <cell r="A46" t="str">
            <v>Andrew Wenger</v>
          </cell>
          <cell r="B46" t="str">
            <v>HOU</v>
          </cell>
          <cell r="C46" t="str">
            <v>D-M</v>
          </cell>
          <cell r="D46">
            <v>22</v>
          </cell>
          <cell r="E46">
            <v>20</v>
          </cell>
          <cell r="F46">
            <v>1710</v>
          </cell>
          <cell r="G46">
            <v>2</v>
          </cell>
          <cell r="H46">
            <v>1</v>
          </cell>
          <cell r="I46">
            <v>14</v>
          </cell>
          <cell r="J46">
            <v>7</v>
          </cell>
          <cell r="K46">
            <v>1</v>
          </cell>
          <cell r="L46" t="str">
            <v>0/0</v>
          </cell>
          <cell r="M46">
            <v>1</v>
          </cell>
          <cell r="N46">
            <v>1</v>
          </cell>
          <cell r="O46">
            <v>0.11</v>
          </cell>
          <cell r="P46">
            <v>14.3</v>
          </cell>
          <cell r="Q46">
            <v>0</v>
          </cell>
          <cell r="R46">
            <v>1</v>
          </cell>
          <cell r="S46">
            <v>0</v>
          </cell>
          <cell r="T46">
            <v>0.05</v>
          </cell>
          <cell r="U46">
            <v>20</v>
          </cell>
          <cell r="V46">
            <v>12</v>
          </cell>
          <cell r="W46">
            <v>1</v>
          </cell>
          <cell r="X46">
            <v>1</v>
          </cell>
          <cell r="Y46">
            <v>0</v>
          </cell>
          <cell r="Z46">
            <v>50</v>
          </cell>
          <cell r="AA46">
            <v>2018</v>
          </cell>
          <cell r="AB46" t="str">
            <v>reg</v>
          </cell>
        </row>
        <row r="47">
          <cell r="A47" t="str">
            <v>Andrew Wheeler-Omiunu</v>
          </cell>
          <cell r="B47" t="str">
            <v>ATL</v>
          </cell>
          <cell r="C47" t="str">
            <v>M</v>
          </cell>
          <cell r="D47">
            <v>1</v>
          </cell>
          <cell r="E47">
            <v>0</v>
          </cell>
          <cell r="F47">
            <v>16</v>
          </cell>
          <cell r="G47">
            <v>0</v>
          </cell>
          <cell r="H47">
            <v>0</v>
          </cell>
          <cell r="I47">
            <v>0</v>
          </cell>
          <cell r="J47">
            <v>0</v>
          </cell>
          <cell r="K47">
            <v>0</v>
          </cell>
          <cell r="L47" t="str">
            <v>0/0</v>
          </cell>
          <cell r="M47">
            <v>0</v>
          </cell>
          <cell r="N47">
            <v>0</v>
          </cell>
          <cell r="O47">
            <v>0</v>
          </cell>
          <cell r="P47">
            <v>0</v>
          </cell>
          <cell r="Q47">
            <v>0</v>
          </cell>
          <cell r="R47">
            <v>0</v>
          </cell>
          <cell r="S47">
            <v>0</v>
          </cell>
          <cell r="T47">
            <v>0</v>
          </cell>
          <cell r="U47">
            <v>0</v>
          </cell>
          <cell r="V47">
            <v>0</v>
          </cell>
          <cell r="W47">
            <v>0</v>
          </cell>
          <cell r="X47">
            <v>0</v>
          </cell>
          <cell r="Y47">
            <v>0</v>
          </cell>
          <cell r="AA47">
            <v>2018</v>
          </cell>
          <cell r="AB47" t="str">
            <v>reg</v>
          </cell>
        </row>
        <row r="48">
          <cell r="A48" t="str">
            <v>Andy Polo</v>
          </cell>
          <cell r="B48" t="str">
            <v>POR</v>
          </cell>
          <cell r="C48" t="str">
            <v>M</v>
          </cell>
          <cell r="D48">
            <v>23</v>
          </cell>
          <cell r="E48">
            <v>18</v>
          </cell>
          <cell r="F48">
            <v>1633</v>
          </cell>
          <cell r="G48">
            <v>1</v>
          </cell>
          <cell r="H48">
            <v>2</v>
          </cell>
          <cell r="I48">
            <v>33</v>
          </cell>
          <cell r="J48">
            <v>14</v>
          </cell>
          <cell r="K48">
            <v>0</v>
          </cell>
          <cell r="L48" t="str">
            <v>0/0</v>
          </cell>
          <cell r="M48">
            <v>1</v>
          </cell>
          <cell r="N48">
            <v>0</v>
          </cell>
          <cell r="O48">
            <v>0.06</v>
          </cell>
          <cell r="P48">
            <v>3</v>
          </cell>
          <cell r="Q48">
            <v>0</v>
          </cell>
          <cell r="R48">
            <v>1</v>
          </cell>
          <cell r="S48">
            <v>1</v>
          </cell>
          <cell r="T48">
            <v>0.11</v>
          </cell>
          <cell r="U48">
            <v>4</v>
          </cell>
          <cell r="V48">
            <v>10</v>
          </cell>
          <cell r="W48">
            <v>0</v>
          </cell>
          <cell r="X48">
            <v>2</v>
          </cell>
          <cell r="Y48">
            <v>0</v>
          </cell>
          <cell r="Z48">
            <v>42.42</v>
          </cell>
          <cell r="AA48">
            <v>2018</v>
          </cell>
          <cell r="AB48" t="str">
            <v>reg</v>
          </cell>
        </row>
        <row r="49">
          <cell r="A49" t="str">
            <v>Angelo Rodriguez</v>
          </cell>
          <cell r="B49" t="str">
            <v>MIN</v>
          </cell>
          <cell r="C49" t="str">
            <v>F</v>
          </cell>
          <cell r="D49">
            <v>11</v>
          </cell>
          <cell r="E49">
            <v>10</v>
          </cell>
          <cell r="F49">
            <v>870</v>
          </cell>
          <cell r="G49">
            <v>4</v>
          </cell>
          <cell r="H49">
            <v>1</v>
          </cell>
          <cell r="I49">
            <v>28</v>
          </cell>
          <cell r="J49">
            <v>8</v>
          </cell>
          <cell r="K49">
            <v>1</v>
          </cell>
          <cell r="L49" t="str">
            <v>0/0</v>
          </cell>
          <cell r="M49">
            <v>3</v>
          </cell>
          <cell r="N49">
            <v>1</v>
          </cell>
          <cell r="O49">
            <v>0.41</v>
          </cell>
          <cell r="P49">
            <v>14.3</v>
          </cell>
          <cell r="Q49">
            <v>0</v>
          </cell>
          <cell r="R49">
            <v>0</v>
          </cell>
          <cell r="S49">
            <v>1</v>
          </cell>
          <cell r="T49">
            <v>0.1</v>
          </cell>
          <cell r="U49">
            <v>17</v>
          </cell>
          <cell r="V49">
            <v>24</v>
          </cell>
          <cell r="W49">
            <v>8</v>
          </cell>
          <cell r="X49">
            <v>1</v>
          </cell>
          <cell r="Y49">
            <v>0</v>
          </cell>
          <cell r="Z49">
            <v>28.57</v>
          </cell>
          <cell r="AA49">
            <v>2018</v>
          </cell>
          <cell r="AB49" t="str">
            <v>reg</v>
          </cell>
        </row>
        <row r="50">
          <cell r="A50" t="str">
            <v>Anibal Chala</v>
          </cell>
          <cell r="B50" t="str">
            <v>DAL</v>
          </cell>
          <cell r="C50" t="str">
            <v>D</v>
          </cell>
          <cell r="D50">
            <v>0</v>
          </cell>
          <cell r="E50">
            <v>0</v>
          </cell>
          <cell r="F50">
            <v>0</v>
          </cell>
          <cell r="G50">
            <v>0</v>
          </cell>
          <cell r="H50">
            <v>0</v>
          </cell>
          <cell r="I50">
            <v>0</v>
          </cell>
          <cell r="J50">
            <v>0</v>
          </cell>
          <cell r="K50">
            <v>0</v>
          </cell>
          <cell r="L50" t="str">
            <v>0/0</v>
          </cell>
          <cell r="M50">
            <v>0</v>
          </cell>
          <cell r="N50">
            <v>0</v>
          </cell>
          <cell r="O50">
            <v>0</v>
          </cell>
          <cell r="P50">
            <v>0</v>
          </cell>
          <cell r="Q50">
            <v>0</v>
          </cell>
          <cell r="R50">
            <v>0</v>
          </cell>
          <cell r="S50">
            <v>0</v>
          </cell>
          <cell r="T50">
            <v>0</v>
          </cell>
          <cell r="U50">
            <v>0</v>
          </cell>
          <cell r="V50">
            <v>0</v>
          </cell>
          <cell r="W50">
            <v>0</v>
          </cell>
          <cell r="X50">
            <v>0</v>
          </cell>
          <cell r="Y50">
            <v>0</v>
          </cell>
          <cell r="AA50">
            <v>2018</v>
          </cell>
          <cell r="AB50" t="str">
            <v>reg</v>
          </cell>
        </row>
        <row r="51">
          <cell r="A51" t="str">
            <v>Anibal Godoy</v>
          </cell>
          <cell r="B51" t="str">
            <v>NSH</v>
          </cell>
          <cell r="C51" t="str">
            <v>M-D</v>
          </cell>
          <cell r="D51">
            <v>27</v>
          </cell>
          <cell r="E51">
            <v>27</v>
          </cell>
          <cell r="F51">
            <v>2348</v>
          </cell>
          <cell r="G51">
            <v>0</v>
          </cell>
          <cell r="H51">
            <v>2</v>
          </cell>
          <cell r="I51">
            <v>15</v>
          </cell>
          <cell r="J51">
            <v>3</v>
          </cell>
          <cell r="K51">
            <v>0</v>
          </cell>
          <cell r="L51" t="str">
            <v>0/0</v>
          </cell>
          <cell r="M51">
            <v>0</v>
          </cell>
          <cell r="N51">
            <v>0</v>
          </cell>
          <cell r="O51">
            <v>0</v>
          </cell>
          <cell r="P51">
            <v>0</v>
          </cell>
          <cell r="Q51">
            <v>1</v>
          </cell>
          <cell r="R51">
            <v>0</v>
          </cell>
          <cell r="S51">
            <v>2</v>
          </cell>
          <cell r="T51">
            <v>0.08</v>
          </cell>
          <cell r="U51">
            <v>61</v>
          </cell>
          <cell r="V51">
            <v>71</v>
          </cell>
          <cell r="W51">
            <v>2</v>
          </cell>
          <cell r="X51">
            <v>8</v>
          </cell>
          <cell r="Y51">
            <v>0</v>
          </cell>
          <cell r="Z51">
            <v>20</v>
          </cell>
          <cell r="AA51">
            <v>2018</v>
          </cell>
          <cell r="AB51" t="str">
            <v>reg</v>
          </cell>
        </row>
        <row r="52">
          <cell r="A52" t="str">
            <v>Anthony Blondell</v>
          </cell>
          <cell r="B52" t="str">
            <v>VAN</v>
          </cell>
          <cell r="C52" t="str">
            <v>F</v>
          </cell>
          <cell r="D52">
            <v>18</v>
          </cell>
          <cell r="E52">
            <v>8</v>
          </cell>
          <cell r="F52">
            <v>641</v>
          </cell>
          <cell r="G52">
            <v>1</v>
          </cell>
          <cell r="H52">
            <v>1</v>
          </cell>
          <cell r="I52">
            <v>20</v>
          </cell>
          <cell r="J52">
            <v>7</v>
          </cell>
          <cell r="K52">
            <v>0</v>
          </cell>
          <cell r="L52" t="str">
            <v>0/0</v>
          </cell>
          <cell r="M52">
            <v>1</v>
          </cell>
          <cell r="N52">
            <v>0</v>
          </cell>
          <cell r="O52">
            <v>0.14000000000000001</v>
          </cell>
          <cell r="P52">
            <v>5</v>
          </cell>
          <cell r="Q52">
            <v>0</v>
          </cell>
          <cell r="R52">
            <v>1</v>
          </cell>
          <cell r="S52">
            <v>0</v>
          </cell>
          <cell r="T52">
            <v>0.14000000000000001</v>
          </cell>
          <cell r="U52">
            <v>13</v>
          </cell>
          <cell r="V52">
            <v>9</v>
          </cell>
          <cell r="W52">
            <v>7</v>
          </cell>
          <cell r="X52">
            <v>1</v>
          </cell>
          <cell r="Y52">
            <v>0</v>
          </cell>
          <cell r="Z52">
            <v>35</v>
          </cell>
          <cell r="AA52">
            <v>2018</v>
          </cell>
          <cell r="AB52" t="str">
            <v>reg</v>
          </cell>
        </row>
        <row r="53">
          <cell r="A53" t="str">
            <v>Anthony Fontana</v>
          </cell>
          <cell r="B53" t="str">
            <v>PHI</v>
          </cell>
          <cell r="C53" t="str">
            <v>M</v>
          </cell>
          <cell r="D53">
            <v>5</v>
          </cell>
          <cell r="E53">
            <v>1</v>
          </cell>
          <cell r="F53">
            <v>98</v>
          </cell>
          <cell r="G53">
            <v>1</v>
          </cell>
          <cell r="H53">
            <v>0</v>
          </cell>
          <cell r="I53">
            <v>5</v>
          </cell>
          <cell r="J53">
            <v>1</v>
          </cell>
          <cell r="K53">
            <v>1</v>
          </cell>
          <cell r="L53" t="str">
            <v>0/0</v>
          </cell>
          <cell r="M53">
            <v>1</v>
          </cell>
          <cell r="N53">
            <v>0</v>
          </cell>
          <cell r="O53">
            <v>0.92</v>
          </cell>
          <cell r="P53">
            <v>20</v>
          </cell>
          <cell r="Q53">
            <v>0</v>
          </cell>
          <cell r="R53">
            <v>0</v>
          </cell>
          <cell r="S53">
            <v>0</v>
          </cell>
          <cell r="T53">
            <v>0</v>
          </cell>
          <cell r="U53">
            <v>4</v>
          </cell>
          <cell r="V53">
            <v>2</v>
          </cell>
          <cell r="W53">
            <v>0</v>
          </cell>
          <cell r="X53">
            <v>0</v>
          </cell>
          <cell r="Y53">
            <v>0</v>
          </cell>
          <cell r="Z53">
            <v>20</v>
          </cell>
          <cell r="AA53">
            <v>2018</v>
          </cell>
          <cell r="AB53" t="str">
            <v>reg</v>
          </cell>
        </row>
        <row r="54">
          <cell r="A54" t="str">
            <v>Anthony Jackson-Hamel</v>
          </cell>
          <cell r="B54" t="str">
            <v>MTL</v>
          </cell>
          <cell r="C54" t="str">
            <v>F</v>
          </cell>
          <cell r="D54">
            <v>16</v>
          </cell>
          <cell r="E54">
            <v>6</v>
          </cell>
          <cell r="F54">
            <v>580</v>
          </cell>
          <cell r="G54">
            <v>2</v>
          </cell>
          <cell r="H54">
            <v>0</v>
          </cell>
          <cell r="I54">
            <v>14</v>
          </cell>
          <cell r="J54">
            <v>8</v>
          </cell>
          <cell r="K54">
            <v>0</v>
          </cell>
          <cell r="L54" t="str">
            <v>0/0</v>
          </cell>
          <cell r="M54">
            <v>2</v>
          </cell>
          <cell r="N54">
            <v>0</v>
          </cell>
          <cell r="O54">
            <v>0.31</v>
          </cell>
          <cell r="P54">
            <v>14.3</v>
          </cell>
          <cell r="Q54">
            <v>0</v>
          </cell>
          <cell r="R54">
            <v>0</v>
          </cell>
          <cell r="S54">
            <v>0</v>
          </cell>
          <cell r="T54">
            <v>0</v>
          </cell>
          <cell r="U54">
            <v>6</v>
          </cell>
          <cell r="V54">
            <v>13</v>
          </cell>
          <cell r="W54">
            <v>10</v>
          </cell>
          <cell r="X54">
            <v>0</v>
          </cell>
          <cell r="Y54">
            <v>0</v>
          </cell>
          <cell r="Z54">
            <v>57.14</v>
          </cell>
          <cell r="AA54">
            <v>2018</v>
          </cell>
          <cell r="AB54" t="str">
            <v>reg</v>
          </cell>
        </row>
        <row r="55">
          <cell r="A55" t="str">
            <v>Anton Nedyalkov</v>
          </cell>
          <cell r="B55" t="str">
            <v>DAL</v>
          </cell>
          <cell r="C55" t="str">
            <v>D</v>
          </cell>
          <cell r="D55">
            <v>9</v>
          </cell>
          <cell r="E55">
            <v>9</v>
          </cell>
          <cell r="F55">
            <v>770</v>
          </cell>
          <cell r="G55">
            <v>0</v>
          </cell>
          <cell r="H55">
            <v>1</v>
          </cell>
          <cell r="I55">
            <v>6</v>
          </cell>
          <cell r="J55">
            <v>1</v>
          </cell>
          <cell r="K55">
            <v>0</v>
          </cell>
          <cell r="L55" t="str">
            <v>0/0</v>
          </cell>
          <cell r="M55">
            <v>0</v>
          </cell>
          <cell r="N55">
            <v>0</v>
          </cell>
          <cell r="O55">
            <v>0</v>
          </cell>
          <cell r="P55">
            <v>0</v>
          </cell>
          <cell r="Q55">
            <v>0</v>
          </cell>
          <cell r="R55">
            <v>1</v>
          </cell>
          <cell r="S55">
            <v>0</v>
          </cell>
          <cell r="T55">
            <v>0.12</v>
          </cell>
          <cell r="U55">
            <v>5</v>
          </cell>
          <cell r="V55">
            <v>7</v>
          </cell>
          <cell r="W55">
            <v>0</v>
          </cell>
          <cell r="X55">
            <v>1</v>
          </cell>
          <cell r="Y55">
            <v>0</v>
          </cell>
          <cell r="Z55">
            <v>16.670000000000002</v>
          </cell>
          <cell r="AA55">
            <v>2018</v>
          </cell>
          <cell r="AB55" t="str">
            <v>reg</v>
          </cell>
        </row>
        <row r="56">
          <cell r="A56" t="str">
            <v>Anton Tinnerholm</v>
          </cell>
          <cell r="B56" t="str">
            <v>NYC</v>
          </cell>
          <cell r="C56" t="str">
            <v>D</v>
          </cell>
          <cell r="D56">
            <v>31</v>
          </cell>
          <cell r="E56">
            <v>31</v>
          </cell>
          <cell r="F56">
            <v>2697</v>
          </cell>
          <cell r="G56">
            <v>4</v>
          </cell>
          <cell r="H56">
            <v>6</v>
          </cell>
          <cell r="I56">
            <v>37</v>
          </cell>
          <cell r="J56">
            <v>12</v>
          </cell>
          <cell r="K56">
            <v>0</v>
          </cell>
          <cell r="L56" t="str">
            <v>0/0</v>
          </cell>
          <cell r="M56">
            <v>2</v>
          </cell>
          <cell r="N56">
            <v>2</v>
          </cell>
          <cell r="O56">
            <v>0.13</v>
          </cell>
          <cell r="P56">
            <v>10.8</v>
          </cell>
          <cell r="Q56">
            <v>1</v>
          </cell>
          <cell r="R56">
            <v>3</v>
          </cell>
          <cell r="S56">
            <v>3</v>
          </cell>
          <cell r="T56">
            <v>0.2</v>
          </cell>
          <cell r="U56">
            <v>33</v>
          </cell>
          <cell r="V56">
            <v>26</v>
          </cell>
          <cell r="W56">
            <v>0</v>
          </cell>
          <cell r="X56">
            <v>5</v>
          </cell>
          <cell r="Y56">
            <v>0</v>
          </cell>
          <cell r="Z56">
            <v>32.43</v>
          </cell>
          <cell r="AA56">
            <v>2018</v>
          </cell>
          <cell r="AB56" t="str">
            <v>reg</v>
          </cell>
        </row>
        <row r="57">
          <cell r="A57" t="str">
            <v>Antonio Mlinar Delamea</v>
          </cell>
          <cell r="B57" t="str">
            <v>NE</v>
          </cell>
          <cell r="C57" t="str">
            <v>D</v>
          </cell>
          <cell r="D57">
            <v>18</v>
          </cell>
          <cell r="E57">
            <v>18</v>
          </cell>
          <cell r="F57">
            <v>1516</v>
          </cell>
          <cell r="G57">
            <v>0</v>
          </cell>
          <cell r="H57">
            <v>0</v>
          </cell>
          <cell r="I57">
            <v>5</v>
          </cell>
          <cell r="J57">
            <v>0</v>
          </cell>
          <cell r="K57">
            <v>0</v>
          </cell>
          <cell r="L57" t="str">
            <v>0/0</v>
          </cell>
          <cell r="M57">
            <v>0</v>
          </cell>
          <cell r="N57">
            <v>0</v>
          </cell>
          <cell r="O57">
            <v>0</v>
          </cell>
          <cell r="P57">
            <v>0</v>
          </cell>
          <cell r="Q57">
            <v>0</v>
          </cell>
          <cell r="R57">
            <v>0</v>
          </cell>
          <cell r="S57">
            <v>0</v>
          </cell>
          <cell r="T57">
            <v>0</v>
          </cell>
          <cell r="U57">
            <v>26</v>
          </cell>
          <cell r="V57">
            <v>11</v>
          </cell>
          <cell r="W57">
            <v>0</v>
          </cell>
          <cell r="X57">
            <v>8</v>
          </cell>
          <cell r="Y57">
            <v>1</v>
          </cell>
          <cell r="Z57">
            <v>0</v>
          </cell>
          <cell r="AA57">
            <v>2018</v>
          </cell>
          <cell r="AB57" t="str">
            <v>reg</v>
          </cell>
        </row>
        <row r="58">
          <cell r="A58" t="str">
            <v>Ariel Lassiter</v>
          </cell>
          <cell r="B58" t="str">
            <v>LA</v>
          </cell>
          <cell r="C58" t="str">
            <v>F</v>
          </cell>
          <cell r="D58">
            <v>7</v>
          </cell>
          <cell r="E58">
            <v>1</v>
          </cell>
          <cell r="F58">
            <v>94</v>
          </cell>
          <cell r="G58">
            <v>0</v>
          </cell>
          <cell r="H58">
            <v>0</v>
          </cell>
          <cell r="I58">
            <v>6</v>
          </cell>
          <cell r="J58">
            <v>3</v>
          </cell>
          <cell r="K58">
            <v>0</v>
          </cell>
          <cell r="L58" t="str">
            <v>0/0</v>
          </cell>
          <cell r="M58">
            <v>0</v>
          </cell>
          <cell r="N58">
            <v>0</v>
          </cell>
          <cell r="O58">
            <v>0</v>
          </cell>
          <cell r="P58">
            <v>0</v>
          </cell>
          <cell r="Q58">
            <v>0</v>
          </cell>
          <cell r="R58">
            <v>0</v>
          </cell>
          <cell r="S58">
            <v>0</v>
          </cell>
          <cell r="T58">
            <v>0</v>
          </cell>
          <cell r="U58">
            <v>1</v>
          </cell>
          <cell r="V58">
            <v>3</v>
          </cell>
          <cell r="W58">
            <v>1</v>
          </cell>
          <cell r="X58">
            <v>0</v>
          </cell>
          <cell r="Y58">
            <v>0</v>
          </cell>
          <cell r="Z58">
            <v>50</v>
          </cell>
          <cell r="AA58">
            <v>2018</v>
          </cell>
          <cell r="AB58" t="str">
            <v>reg</v>
          </cell>
        </row>
        <row r="59">
          <cell r="A59" t="str">
            <v>Artur de Lima</v>
          </cell>
          <cell r="B59" t="str">
            <v>CLB</v>
          </cell>
          <cell r="C59" t="str">
            <v>M</v>
          </cell>
          <cell r="D59">
            <v>32</v>
          </cell>
          <cell r="E59">
            <v>32</v>
          </cell>
          <cell r="F59">
            <v>2784</v>
          </cell>
          <cell r="G59">
            <v>0</v>
          </cell>
          <cell r="H59">
            <v>2</v>
          </cell>
          <cell r="I59">
            <v>43</v>
          </cell>
          <cell r="J59">
            <v>9</v>
          </cell>
          <cell r="K59">
            <v>0</v>
          </cell>
          <cell r="L59" t="str">
            <v>0/0</v>
          </cell>
          <cell r="M59">
            <v>0</v>
          </cell>
          <cell r="N59">
            <v>0</v>
          </cell>
          <cell r="O59">
            <v>0</v>
          </cell>
          <cell r="P59">
            <v>0</v>
          </cell>
          <cell r="Q59">
            <v>1</v>
          </cell>
          <cell r="R59">
            <v>1</v>
          </cell>
          <cell r="S59">
            <v>1</v>
          </cell>
          <cell r="T59">
            <v>0.06</v>
          </cell>
          <cell r="U59">
            <v>47</v>
          </cell>
          <cell r="V59">
            <v>27</v>
          </cell>
          <cell r="W59">
            <v>2</v>
          </cell>
          <cell r="X59">
            <v>5</v>
          </cell>
          <cell r="Y59">
            <v>0</v>
          </cell>
          <cell r="Z59">
            <v>20.93</v>
          </cell>
          <cell r="AA59">
            <v>2018</v>
          </cell>
          <cell r="AB59" t="str">
            <v>reg</v>
          </cell>
        </row>
        <row r="60">
          <cell r="A60" t="str">
            <v>Arturo Alvarez</v>
          </cell>
          <cell r="B60" t="str">
            <v>HOU</v>
          </cell>
          <cell r="C60" t="str">
            <v>M</v>
          </cell>
          <cell r="D60">
            <v>18</v>
          </cell>
          <cell r="E60">
            <v>2</v>
          </cell>
          <cell r="F60">
            <v>341</v>
          </cell>
          <cell r="G60">
            <v>0</v>
          </cell>
          <cell r="H60">
            <v>1</v>
          </cell>
          <cell r="I60">
            <v>8</v>
          </cell>
          <cell r="J60">
            <v>3</v>
          </cell>
          <cell r="K60">
            <v>0</v>
          </cell>
          <cell r="L60" t="str">
            <v>0/0</v>
          </cell>
          <cell r="M60">
            <v>0</v>
          </cell>
          <cell r="N60">
            <v>0</v>
          </cell>
          <cell r="O60">
            <v>0</v>
          </cell>
          <cell r="P60">
            <v>0</v>
          </cell>
          <cell r="Q60">
            <v>0</v>
          </cell>
          <cell r="R60">
            <v>0</v>
          </cell>
          <cell r="S60">
            <v>1</v>
          </cell>
          <cell r="T60">
            <v>0.26</v>
          </cell>
          <cell r="U60">
            <v>5</v>
          </cell>
          <cell r="V60">
            <v>5</v>
          </cell>
          <cell r="W60">
            <v>2</v>
          </cell>
          <cell r="X60">
            <v>1</v>
          </cell>
          <cell r="Y60">
            <v>0</v>
          </cell>
          <cell r="Z60">
            <v>37.5</v>
          </cell>
          <cell r="AA60">
            <v>2018</v>
          </cell>
          <cell r="AB60" t="str">
            <v>reg</v>
          </cell>
        </row>
        <row r="61">
          <cell r="A61" t="str">
            <v>Ashley Cole</v>
          </cell>
          <cell r="B61" t="str">
            <v>LA</v>
          </cell>
          <cell r="C61" t="str">
            <v>D</v>
          </cell>
          <cell r="D61">
            <v>31</v>
          </cell>
          <cell r="E61">
            <v>30</v>
          </cell>
          <cell r="F61">
            <v>2687</v>
          </cell>
          <cell r="G61">
            <v>1</v>
          </cell>
          <cell r="H61">
            <v>10</v>
          </cell>
          <cell r="I61">
            <v>15</v>
          </cell>
          <cell r="J61">
            <v>5</v>
          </cell>
          <cell r="K61">
            <v>0</v>
          </cell>
          <cell r="L61" t="str">
            <v>0/0</v>
          </cell>
          <cell r="M61">
            <v>1</v>
          </cell>
          <cell r="N61">
            <v>0</v>
          </cell>
          <cell r="O61">
            <v>0.03</v>
          </cell>
          <cell r="P61">
            <v>6.7</v>
          </cell>
          <cell r="Q61">
            <v>4</v>
          </cell>
          <cell r="R61">
            <v>4</v>
          </cell>
          <cell r="S61">
            <v>6</v>
          </cell>
          <cell r="T61">
            <v>0.33</v>
          </cell>
          <cell r="U61">
            <v>28</v>
          </cell>
          <cell r="V61">
            <v>33</v>
          </cell>
          <cell r="W61">
            <v>2</v>
          </cell>
          <cell r="X61">
            <v>7</v>
          </cell>
          <cell r="Y61">
            <v>2</v>
          </cell>
          <cell r="Z61">
            <v>33.33</v>
          </cell>
          <cell r="AA61">
            <v>2018</v>
          </cell>
          <cell r="AB61" t="str">
            <v>reg</v>
          </cell>
        </row>
        <row r="62">
          <cell r="A62" t="str">
            <v>Ashtone Morgan</v>
          </cell>
          <cell r="B62" t="str">
            <v>RSL</v>
          </cell>
          <cell r="C62" t="str">
            <v>D</v>
          </cell>
          <cell r="D62">
            <v>18</v>
          </cell>
          <cell r="E62">
            <v>11</v>
          </cell>
          <cell r="F62">
            <v>1009</v>
          </cell>
          <cell r="G62">
            <v>0</v>
          </cell>
          <cell r="H62">
            <v>1</v>
          </cell>
          <cell r="I62">
            <v>2</v>
          </cell>
          <cell r="J62">
            <v>1</v>
          </cell>
          <cell r="K62">
            <v>0</v>
          </cell>
          <cell r="L62" t="str">
            <v>0/0</v>
          </cell>
          <cell r="M62">
            <v>0</v>
          </cell>
          <cell r="N62">
            <v>0</v>
          </cell>
          <cell r="O62">
            <v>0</v>
          </cell>
          <cell r="P62">
            <v>0</v>
          </cell>
          <cell r="Q62">
            <v>1</v>
          </cell>
          <cell r="R62">
            <v>1</v>
          </cell>
          <cell r="S62">
            <v>0</v>
          </cell>
          <cell r="T62">
            <v>0.09</v>
          </cell>
          <cell r="U62">
            <v>17</v>
          </cell>
          <cell r="V62">
            <v>8</v>
          </cell>
          <cell r="W62">
            <v>1</v>
          </cell>
          <cell r="X62">
            <v>3</v>
          </cell>
          <cell r="Y62">
            <v>0</v>
          </cell>
          <cell r="Z62">
            <v>50</v>
          </cell>
          <cell r="AA62">
            <v>2018</v>
          </cell>
          <cell r="AB62" t="str">
            <v>reg</v>
          </cell>
        </row>
        <row r="63">
          <cell r="A63" t="str">
            <v>Aurelien Collin</v>
          </cell>
          <cell r="B63" t="str">
            <v>PHI</v>
          </cell>
          <cell r="C63" t="str">
            <v>D</v>
          </cell>
          <cell r="D63">
            <v>7</v>
          </cell>
          <cell r="E63">
            <v>5</v>
          </cell>
          <cell r="F63">
            <v>353</v>
          </cell>
          <cell r="G63">
            <v>0</v>
          </cell>
          <cell r="H63">
            <v>0</v>
          </cell>
          <cell r="I63">
            <v>2</v>
          </cell>
          <cell r="J63">
            <v>0</v>
          </cell>
          <cell r="K63">
            <v>0</v>
          </cell>
          <cell r="L63" t="str">
            <v>0/0</v>
          </cell>
          <cell r="M63">
            <v>0</v>
          </cell>
          <cell r="N63">
            <v>0</v>
          </cell>
          <cell r="O63">
            <v>0</v>
          </cell>
          <cell r="P63">
            <v>0</v>
          </cell>
          <cell r="Q63">
            <v>0</v>
          </cell>
          <cell r="R63">
            <v>0</v>
          </cell>
          <cell r="S63">
            <v>0</v>
          </cell>
          <cell r="T63">
            <v>0</v>
          </cell>
          <cell r="U63">
            <v>11</v>
          </cell>
          <cell r="V63">
            <v>1</v>
          </cell>
          <cell r="W63">
            <v>0</v>
          </cell>
          <cell r="X63">
            <v>2</v>
          </cell>
          <cell r="Y63">
            <v>0</v>
          </cell>
          <cell r="Z63">
            <v>0</v>
          </cell>
          <cell r="AA63">
            <v>2018</v>
          </cell>
          <cell r="AB63" t="str">
            <v>reg</v>
          </cell>
        </row>
        <row r="64">
          <cell r="A64" t="str">
            <v>Auro da Cruz</v>
          </cell>
          <cell r="B64" t="str">
            <v>TOR</v>
          </cell>
          <cell r="C64" t="str">
            <v>D</v>
          </cell>
          <cell r="D64">
            <v>18</v>
          </cell>
          <cell r="E64">
            <v>16</v>
          </cell>
          <cell r="F64">
            <v>1424</v>
          </cell>
          <cell r="G64">
            <v>0</v>
          </cell>
          <cell r="H64">
            <v>3</v>
          </cell>
          <cell r="I64">
            <v>12</v>
          </cell>
          <cell r="J64">
            <v>2</v>
          </cell>
          <cell r="K64">
            <v>0</v>
          </cell>
          <cell r="L64" t="str">
            <v>0/0</v>
          </cell>
          <cell r="M64">
            <v>0</v>
          </cell>
          <cell r="N64">
            <v>0</v>
          </cell>
          <cell r="O64">
            <v>0</v>
          </cell>
          <cell r="P64">
            <v>0</v>
          </cell>
          <cell r="Q64">
            <v>1</v>
          </cell>
          <cell r="R64">
            <v>1</v>
          </cell>
          <cell r="S64">
            <v>2</v>
          </cell>
          <cell r="T64">
            <v>0.19</v>
          </cell>
          <cell r="U64">
            <v>16</v>
          </cell>
          <cell r="V64">
            <v>24</v>
          </cell>
          <cell r="W64">
            <v>0</v>
          </cell>
          <cell r="X64">
            <v>3</v>
          </cell>
          <cell r="Y64">
            <v>0</v>
          </cell>
          <cell r="Z64">
            <v>16.670000000000002</v>
          </cell>
          <cell r="AA64">
            <v>2018</v>
          </cell>
          <cell r="AB64" t="str">
            <v>reg</v>
          </cell>
        </row>
        <row r="65">
          <cell r="A65" t="str">
            <v>Auston Trusty</v>
          </cell>
          <cell r="B65" t="str">
            <v>COL</v>
          </cell>
          <cell r="C65" t="str">
            <v>D</v>
          </cell>
          <cell r="D65">
            <v>34</v>
          </cell>
          <cell r="E65">
            <v>34</v>
          </cell>
          <cell r="F65">
            <v>3060</v>
          </cell>
          <cell r="G65">
            <v>1</v>
          </cell>
          <cell r="H65">
            <v>1</v>
          </cell>
          <cell r="I65">
            <v>10</v>
          </cell>
          <cell r="J65">
            <v>2</v>
          </cell>
          <cell r="K65">
            <v>0</v>
          </cell>
          <cell r="L65" t="str">
            <v>0/0</v>
          </cell>
          <cell r="M65">
            <v>1</v>
          </cell>
          <cell r="N65">
            <v>0</v>
          </cell>
          <cell r="O65">
            <v>0.03</v>
          </cell>
          <cell r="P65">
            <v>10</v>
          </cell>
          <cell r="Q65">
            <v>1</v>
          </cell>
          <cell r="R65">
            <v>1</v>
          </cell>
          <cell r="S65">
            <v>0</v>
          </cell>
          <cell r="T65">
            <v>0.03</v>
          </cell>
          <cell r="U65">
            <v>41</v>
          </cell>
          <cell r="V65">
            <v>13</v>
          </cell>
          <cell r="W65">
            <v>1</v>
          </cell>
          <cell r="X65">
            <v>4</v>
          </cell>
          <cell r="Y65">
            <v>0</v>
          </cell>
          <cell r="Z65">
            <v>20</v>
          </cell>
          <cell r="AA65">
            <v>2018</v>
          </cell>
          <cell r="AB65" t="str">
            <v>reg</v>
          </cell>
        </row>
        <row r="66">
          <cell r="A66" t="str">
            <v>Axel Sjoberg</v>
          </cell>
          <cell r="B66" t="str">
            <v>CLB</v>
          </cell>
          <cell r="C66" t="str">
            <v>D</v>
          </cell>
          <cell r="D66">
            <v>17</v>
          </cell>
          <cell r="E66">
            <v>15</v>
          </cell>
          <cell r="F66">
            <v>1334</v>
          </cell>
          <cell r="G66">
            <v>0</v>
          </cell>
          <cell r="H66">
            <v>0</v>
          </cell>
          <cell r="I66">
            <v>4</v>
          </cell>
          <cell r="J66">
            <v>2</v>
          </cell>
          <cell r="K66">
            <v>0</v>
          </cell>
          <cell r="L66" t="str">
            <v>0/0</v>
          </cell>
          <cell r="M66">
            <v>0</v>
          </cell>
          <cell r="N66">
            <v>0</v>
          </cell>
          <cell r="O66">
            <v>0</v>
          </cell>
          <cell r="P66">
            <v>0</v>
          </cell>
          <cell r="Q66">
            <v>0</v>
          </cell>
          <cell r="R66">
            <v>0</v>
          </cell>
          <cell r="S66">
            <v>0</v>
          </cell>
          <cell r="T66">
            <v>0</v>
          </cell>
          <cell r="U66">
            <v>12</v>
          </cell>
          <cell r="V66">
            <v>7</v>
          </cell>
          <cell r="W66">
            <v>0</v>
          </cell>
          <cell r="X66">
            <v>0</v>
          </cell>
          <cell r="Y66">
            <v>0</v>
          </cell>
          <cell r="Z66">
            <v>50</v>
          </cell>
          <cell r="AA66">
            <v>2018</v>
          </cell>
          <cell r="AB66" t="str">
            <v>reg</v>
          </cell>
        </row>
        <row r="67">
          <cell r="A67" t="str">
            <v>Ayo Akinola</v>
          </cell>
          <cell r="B67" t="str">
            <v>TOR</v>
          </cell>
          <cell r="C67" t="str">
            <v>F</v>
          </cell>
          <cell r="D67">
            <v>4</v>
          </cell>
          <cell r="E67">
            <v>0</v>
          </cell>
          <cell r="F67">
            <v>45</v>
          </cell>
          <cell r="G67">
            <v>0</v>
          </cell>
          <cell r="H67">
            <v>1</v>
          </cell>
          <cell r="I67">
            <v>0</v>
          </cell>
          <cell r="J67">
            <v>0</v>
          </cell>
          <cell r="K67">
            <v>0</v>
          </cell>
          <cell r="L67" t="str">
            <v>0/0</v>
          </cell>
          <cell r="M67">
            <v>0</v>
          </cell>
          <cell r="N67">
            <v>0</v>
          </cell>
          <cell r="O67">
            <v>0</v>
          </cell>
          <cell r="P67">
            <v>0</v>
          </cell>
          <cell r="Q67">
            <v>0</v>
          </cell>
          <cell r="R67">
            <v>1</v>
          </cell>
          <cell r="S67">
            <v>0</v>
          </cell>
          <cell r="T67">
            <v>2</v>
          </cell>
          <cell r="U67">
            <v>2</v>
          </cell>
          <cell r="V67">
            <v>2</v>
          </cell>
          <cell r="W67">
            <v>1</v>
          </cell>
          <cell r="X67">
            <v>0</v>
          </cell>
          <cell r="Y67">
            <v>0</v>
          </cell>
          <cell r="AA67">
            <v>2018</v>
          </cell>
          <cell r="AB67" t="str">
            <v>reg</v>
          </cell>
        </row>
        <row r="68">
          <cell r="A68" t="str">
            <v>Bacary Sagna</v>
          </cell>
          <cell r="B68" t="str">
            <v>MTL</v>
          </cell>
          <cell r="C68" t="str">
            <v>D</v>
          </cell>
          <cell r="D68">
            <v>9</v>
          </cell>
          <cell r="E68">
            <v>9</v>
          </cell>
          <cell r="F68">
            <v>810</v>
          </cell>
          <cell r="G68">
            <v>1</v>
          </cell>
          <cell r="H68">
            <v>0</v>
          </cell>
          <cell r="I68">
            <v>10</v>
          </cell>
          <cell r="J68">
            <v>4</v>
          </cell>
          <cell r="K68">
            <v>0</v>
          </cell>
          <cell r="L68" t="str">
            <v>0/0</v>
          </cell>
          <cell r="M68">
            <v>1</v>
          </cell>
          <cell r="N68">
            <v>0</v>
          </cell>
          <cell r="O68">
            <v>0.11</v>
          </cell>
          <cell r="P68">
            <v>10</v>
          </cell>
          <cell r="Q68">
            <v>0</v>
          </cell>
          <cell r="R68">
            <v>0</v>
          </cell>
          <cell r="S68">
            <v>0</v>
          </cell>
          <cell r="T68">
            <v>0</v>
          </cell>
          <cell r="U68">
            <v>5</v>
          </cell>
          <cell r="V68">
            <v>6</v>
          </cell>
          <cell r="W68">
            <v>1</v>
          </cell>
          <cell r="X68">
            <v>3</v>
          </cell>
          <cell r="Y68">
            <v>0</v>
          </cell>
          <cell r="Z68">
            <v>40</v>
          </cell>
          <cell r="AA68">
            <v>2018</v>
          </cell>
          <cell r="AB68" t="str">
            <v>reg</v>
          </cell>
        </row>
        <row r="69">
          <cell r="A69" t="str">
            <v>Baggio Husidic</v>
          </cell>
          <cell r="B69" t="str">
            <v>LA</v>
          </cell>
          <cell r="C69" t="str">
            <v>M</v>
          </cell>
          <cell r="D69">
            <v>7</v>
          </cell>
          <cell r="E69">
            <v>1</v>
          </cell>
          <cell r="F69">
            <v>206</v>
          </cell>
          <cell r="G69">
            <v>0</v>
          </cell>
          <cell r="H69">
            <v>1</v>
          </cell>
          <cell r="I69">
            <v>1</v>
          </cell>
          <cell r="J69">
            <v>0</v>
          </cell>
          <cell r="K69">
            <v>0</v>
          </cell>
          <cell r="L69" t="str">
            <v>0/0</v>
          </cell>
          <cell r="M69">
            <v>0</v>
          </cell>
          <cell r="N69">
            <v>0</v>
          </cell>
          <cell r="O69">
            <v>0</v>
          </cell>
          <cell r="P69">
            <v>0</v>
          </cell>
          <cell r="Q69">
            <v>1</v>
          </cell>
          <cell r="R69">
            <v>1</v>
          </cell>
          <cell r="S69">
            <v>0</v>
          </cell>
          <cell r="T69">
            <v>0.44</v>
          </cell>
          <cell r="U69">
            <v>3</v>
          </cell>
          <cell r="V69">
            <v>1</v>
          </cell>
          <cell r="W69">
            <v>0</v>
          </cell>
          <cell r="X69">
            <v>1</v>
          </cell>
          <cell r="Y69">
            <v>0</v>
          </cell>
          <cell r="Z69">
            <v>0</v>
          </cell>
          <cell r="AA69">
            <v>2018</v>
          </cell>
          <cell r="AB69" t="str">
            <v>reg</v>
          </cell>
        </row>
        <row r="70">
          <cell r="A70" t="str">
            <v>Bastian Schweinsteiger</v>
          </cell>
          <cell r="B70" t="str">
            <v>CHI</v>
          </cell>
          <cell r="C70" t="str">
            <v>M</v>
          </cell>
          <cell r="D70">
            <v>31</v>
          </cell>
          <cell r="E70">
            <v>30</v>
          </cell>
          <cell r="F70">
            <v>2726</v>
          </cell>
          <cell r="G70">
            <v>4</v>
          </cell>
          <cell r="H70">
            <v>6</v>
          </cell>
          <cell r="I70">
            <v>24</v>
          </cell>
          <cell r="J70">
            <v>8</v>
          </cell>
          <cell r="K70">
            <v>0</v>
          </cell>
          <cell r="L70" t="str">
            <v>0/1</v>
          </cell>
          <cell r="M70">
            <v>2</v>
          </cell>
          <cell r="N70">
            <v>2</v>
          </cell>
          <cell r="O70">
            <v>0.13</v>
          </cell>
          <cell r="P70">
            <v>16.7</v>
          </cell>
          <cell r="Q70">
            <v>1</v>
          </cell>
          <cell r="R70">
            <v>4</v>
          </cell>
          <cell r="S70">
            <v>2</v>
          </cell>
          <cell r="T70">
            <v>0.2</v>
          </cell>
          <cell r="U70">
            <v>29</v>
          </cell>
          <cell r="V70">
            <v>51</v>
          </cell>
          <cell r="W70">
            <v>0</v>
          </cell>
          <cell r="X70">
            <v>7</v>
          </cell>
          <cell r="Y70">
            <v>0</v>
          </cell>
          <cell r="Z70">
            <v>33.33</v>
          </cell>
          <cell r="AA70">
            <v>2018</v>
          </cell>
          <cell r="AB70" t="str">
            <v>reg</v>
          </cell>
        </row>
        <row r="71">
          <cell r="A71" t="str">
            <v>Ben Mines</v>
          </cell>
          <cell r="B71" t="str">
            <v>RBNY</v>
          </cell>
          <cell r="C71" t="str">
            <v>M</v>
          </cell>
          <cell r="D71">
            <v>1</v>
          </cell>
          <cell r="E71">
            <v>1</v>
          </cell>
          <cell r="F71">
            <v>90</v>
          </cell>
          <cell r="G71">
            <v>1</v>
          </cell>
          <cell r="H71">
            <v>0</v>
          </cell>
          <cell r="I71">
            <v>1</v>
          </cell>
          <cell r="J71">
            <v>1</v>
          </cell>
          <cell r="K71">
            <v>1</v>
          </cell>
          <cell r="L71" t="str">
            <v>0/0</v>
          </cell>
          <cell r="M71">
            <v>1</v>
          </cell>
          <cell r="N71">
            <v>0</v>
          </cell>
          <cell r="O71">
            <v>1</v>
          </cell>
          <cell r="P71">
            <v>100</v>
          </cell>
          <cell r="Q71">
            <v>0</v>
          </cell>
          <cell r="R71">
            <v>0</v>
          </cell>
          <cell r="S71">
            <v>0</v>
          </cell>
          <cell r="T71">
            <v>0</v>
          </cell>
          <cell r="U71">
            <v>1</v>
          </cell>
          <cell r="V71">
            <v>2</v>
          </cell>
          <cell r="W71">
            <v>0</v>
          </cell>
          <cell r="X71">
            <v>1</v>
          </cell>
          <cell r="Y71">
            <v>0</v>
          </cell>
          <cell r="Z71">
            <v>100</v>
          </cell>
          <cell r="AA71">
            <v>2018</v>
          </cell>
          <cell r="AB71" t="str">
            <v>reg</v>
          </cell>
        </row>
        <row r="72">
          <cell r="A72" t="str">
            <v>Ben Spencer</v>
          </cell>
          <cell r="B72" t="str">
            <v>TOR</v>
          </cell>
          <cell r="C72" t="str">
            <v>F</v>
          </cell>
          <cell r="D72">
            <v>2</v>
          </cell>
          <cell r="E72">
            <v>1</v>
          </cell>
          <cell r="F72">
            <v>82</v>
          </cell>
          <cell r="G72">
            <v>0</v>
          </cell>
          <cell r="H72">
            <v>0</v>
          </cell>
          <cell r="I72">
            <v>4</v>
          </cell>
          <cell r="J72">
            <v>2</v>
          </cell>
          <cell r="K72">
            <v>0</v>
          </cell>
          <cell r="L72" t="str">
            <v>0/0</v>
          </cell>
          <cell r="M72">
            <v>0</v>
          </cell>
          <cell r="N72">
            <v>0</v>
          </cell>
          <cell r="O72">
            <v>0</v>
          </cell>
          <cell r="P72">
            <v>0</v>
          </cell>
          <cell r="Q72">
            <v>0</v>
          </cell>
          <cell r="R72">
            <v>0</v>
          </cell>
          <cell r="S72">
            <v>0</v>
          </cell>
          <cell r="T72">
            <v>0</v>
          </cell>
          <cell r="U72">
            <v>2</v>
          </cell>
          <cell r="V72">
            <v>1</v>
          </cell>
          <cell r="W72">
            <v>1</v>
          </cell>
          <cell r="X72">
            <v>0</v>
          </cell>
          <cell r="Y72">
            <v>0</v>
          </cell>
          <cell r="Z72">
            <v>50</v>
          </cell>
          <cell r="AA72">
            <v>2018</v>
          </cell>
          <cell r="AB72" t="str">
            <v>reg</v>
          </cell>
        </row>
        <row r="73">
          <cell r="A73" t="str">
            <v>Ben Sweat</v>
          </cell>
          <cell r="B73" t="str">
            <v>MIA</v>
          </cell>
          <cell r="C73" t="str">
            <v>D</v>
          </cell>
          <cell r="D73">
            <v>28</v>
          </cell>
          <cell r="E73">
            <v>24</v>
          </cell>
          <cell r="F73">
            <v>2197</v>
          </cell>
          <cell r="G73">
            <v>0</v>
          </cell>
          <cell r="H73">
            <v>1</v>
          </cell>
          <cell r="I73">
            <v>16</v>
          </cell>
          <cell r="J73">
            <v>4</v>
          </cell>
          <cell r="K73">
            <v>0</v>
          </cell>
          <cell r="L73" t="str">
            <v>0/0</v>
          </cell>
          <cell r="M73">
            <v>0</v>
          </cell>
          <cell r="N73">
            <v>0</v>
          </cell>
          <cell r="O73">
            <v>0</v>
          </cell>
          <cell r="P73">
            <v>0</v>
          </cell>
          <cell r="Q73">
            <v>0</v>
          </cell>
          <cell r="R73">
            <v>0</v>
          </cell>
          <cell r="S73">
            <v>1</v>
          </cell>
          <cell r="T73">
            <v>0.04</v>
          </cell>
          <cell r="U73">
            <v>17</v>
          </cell>
          <cell r="V73">
            <v>6</v>
          </cell>
          <cell r="W73">
            <v>5</v>
          </cell>
          <cell r="X73">
            <v>3</v>
          </cell>
          <cell r="Y73">
            <v>0</v>
          </cell>
          <cell r="Z73">
            <v>25</v>
          </cell>
          <cell r="AA73">
            <v>2018</v>
          </cell>
          <cell r="AB73" t="str">
            <v>reg</v>
          </cell>
        </row>
        <row r="74">
          <cell r="A74" t="str">
            <v>Benny Feilhaber</v>
          </cell>
          <cell r="B74" t="str">
            <v>LFC</v>
          </cell>
          <cell r="C74" t="str">
            <v>M</v>
          </cell>
          <cell r="D74">
            <v>34</v>
          </cell>
          <cell r="E74">
            <v>32</v>
          </cell>
          <cell r="F74">
            <v>2804</v>
          </cell>
          <cell r="G74">
            <v>3</v>
          </cell>
          <cell r="H74">
            <v>6</v>
          </cell>
          <cell r="I74">
            <v>38</v>
          </cell>
          <cell r="J74">
            <v>11</v>
          </cell>
          <cell r="K74">
            <v>0</v>
          </cell>
          <cell r="L74" t="str">
            <v>0/0</v>
          </cell>
          <cell r="M74">
            <v>0</v>
          </cell>
          <cell r="N74">
            <v>3</v>
          </cell>
          <cell r="O74">
            <v>0.1</v>
          </cell>
          <cell r="P74">
            <v>7.9</v>
          </cell>
          <cell r="Q74">
            <v>1</v>
          </cell>
          <cell r="R74">
            <v>2</v>
          </cell>
          <cell r="S74">
            <v>4</v>
          </cell>
          <cell r="T74">
            <v>0.19</v>
          </cell>
          <cell r="U74">
            <v>45</v>
          </cell>
          <cell r="V74">
            <v>76</v>
          </cell>
          <cell r="W74">
            <v>0</v>
          </cell>
          <cell r="X74">
            <v>5</v>
          </cell>
          <cell r="Y74">
            <v>0</v>
          </cell>
          <cell r="Z74">
            <v>28.95</v>
          </cell>
          <cell r="AA74">
            <v>2018</v>
          </cell>
          <cell r="AB74" t="str">
            <v>reg</v>
          </cell>
        </row>
        <row r="75">
          <cell r="A75" t="str">
            <v>Bernie Ibini</v>
          </cell>
          <cell r="B75" t="str">
            <v>VAN</v>
          </cell>
          <cell r="C75" t="str">
            <v>M-F</v>
          </cell>
          <cell r="D75">
            <v>8</v>
          </cell>
          <cell r="E75">
            <v>6</v>
          </cell>
          <cell r="F75">
            <v>422</v>
          </cell>
          <cell r="G75">
            <v>0</v>
          </cell>
          <cell r="H75">
            <v>1</v>
          </cell>
          <cell r="I75">
            <v>3</v>
          </cell>
          <cell r="J75">
            <v>2</v>
          </cell>
          <cell r="K75">
            <v>0</v>
          </cell>
          <cell r="L75" t="str">
            <v>0/0</v>
          </cell>
          <cell r="M75">
            <v>0</v>
          </cell>
          <cell r="N75">
            <v>0</v>
          </cell>
          <cell r="O75">
            <v>0</v>
          </cell>
          <cell r="P75">
            <v>0</v>
          </cell>
          <cell r="Q75">
            <v>0</v>
          </cell>
          <cell r="R75">
            <v>0</v>
          </cell>
          <cell r="S75">
            <v>1</v>
          </cell>
          <cell r="T75">
            <v>0.21</v>
          </cell>
          <cell r="U75">
            <v>5</v>
          </cell>
          <cell r="V75">
            <v>4</v>
          </cell>
          <cell r="W75">
            <v>1</v>
          </cell>
          <cell r="X75">
            <v>0</v>
          </cell>
          <cell r="Y75">
            <v>0</v>
          </cell>
          <cell r="Z75">
            <v>66.67</v>
          </cell>
          <cell r="AA75">
            <v>2018</v>
          </cell>
          <cell r="AB75" t="str">
            <v>reg</v>
          </cell>
        </row>
        <row r="76">
          <cell r="A76" t="str">
            <v>Bertrand Owundi Eko'o</v>
          </cell>
          <cell r="B76" t="str">
            <v>MIN</v>
          </cell>
          <cell r="C76" t="str">
            <v>D</v>
          </cell>
          <cell r="D76">
            <v>0</v>
          </cell>
          <cell r="E76">
            <v>0</v>
          </cell>
          <cell r="F76">
            <v>0</v>
          </cell>
          <cell r="G76">
            <v>0</v>
          </cell>
          <cell r="H76">
            <v>0</v>
          </cell>
          <cell r="I76">
            <v>0</v>
          </cell>
          <cell r="J76">
            <v>0</v>
          </cell>
          <cell r="K76">
            <v>0</v>
          </cell>
          <cell r="L76" t="str">
            <v>0/0</v>
          </cell>
          <cell r="M76">
            <v>0</v>
          </cell>
          <cell r="N76">
            <v>0</v>
          </cell>
          <cell r="O76">
            <v>0</v>
          </cell>
          <cell r="P76">
            <v>0</v>
          </cell>
          <cell r="Q76">
            <v>0</v>
          </cell>
          <cell r="R76">
            <v>0</v>
          </cell>
          <cell r="S76">
            <v>0</v>
          </cell>
          <cell r="T76">
            <v>0</v>
          </cell>
          <cell r="U76">
            <v>0</v>
          </cell>
          <cell r="V76">
            <v>0</v>
          </cell>
          <cell r="W76">
            <v>0</v>
          </cell>
          <cell r="X76">
            <v>0</v>
          </cell>
          <cell r="Y76">
            <v>0</v>
          </cell>
          <cell r="AA76">
            <v>2018</v>
          </cell>
          <cell r="AB76" t="str">
            <v>reg</v>
          </cell>
        </row>
        <row r="77">
          <cell r="A77" t="str">
            <v>Bill Tuiloma</v>
          </cell>
          <cell r="B77" t="str">
            <v>POR</v>
          </cell>
          <cell r="C77" t="str">
            <v>D-M</v>
          </cell>
          <cell r="D77">
            <v>13</v>
          </cell>
          <cell r="E77">
            <v>7</v>
          </cell>
          <cell r="F77">
            <v>713</v>
          </cell>
          <cell r="G77">
            <v>1</v>
          </cell>
          <cell r="H77">
            <v>0</v>
          </cell>
          <cell r="I77">
            <v>11</v>
          </cell>
          <cell r="J77">
            <v>4</v>
          </cell>
          <cell r="K77">
            <v>0</v>
          </cell>
          <cell r="L77" t="str">
            <v>0/0</v>
          </cell>
          <cell r="M77">
            <v>0</v>
          </cell>
          <cell r="N77">
            <v>1</v>
          </cell>
          <cell r="O77">
            <v>0.13</v>
          </cell>
          <cell r="P77">
            <v>9.1</v>
          </cell>
          <cell r="Q77">
            <v>0</v>
          </cell>
          <cell r="R77">
            <v>0</v>
          </cell>
          <cell r="S77">
            <v>0</v>
          </cell>
          <cell r="T77">
            <v>0</v>
          </cell>
          <cell r="U77">
            <v>4</v>
          </cell>
          <cell r="V77">
            <v>4</v>
          </cell>
          <cell r="W77">
            <v>0</v>
          </cell>
          <cell r="X77">
            <v>0</v>
          </cell>
          <cell r="Y77">
            <v>0</v>
          </cell>
          <cell r="Z77">
            <v>36.36</v>
          </cell>
          <cell r="AA77">
            <v>2018</v>
          </cell>
          <cell r="AB77" t="str">
            <v>reg</v>
          </cell>
        </row>
        <row r="78">
          <cell r="A78" t="str">
            <v>Bismark Adjei-Boateng</v>
          </cell>
          <cell r="B78" t="str">
            <v>COL</v>
          </cell>
          <cell r="C78" t="str">
            <v>M</v>
          </cell>
          <cell r="D78">
            <v>20</v>
          </cell>
          <cell r="E78">
            <v>14</v>
          </cell>
          <cell r="F78">
            <v>1236</v>
          </cell>
          <cell r="G78">
            <v>1</v>
          </cell>
          <cell r="H78">
            <v>1</v>
          </cell>
          <cell r="I78">
            <v>12</v>
          </cell>
          <cell r="J78">
            <v>4</v>
          </cell>
          <cell r="K78">
            <v>1</v>
          </cell>
          <cell r="L78" t="str">
            <v>0/0</v>
          </cell>
          <cell r="M78">
            <v>1</v>
          </cell>
          <cell r="N78">
            <v>0</v>
          </cell>
          <cell r="O78">
            <v>7.0000000000000007E-2</v>
          </cell>
          <cell r="P78">
            <v>8.3000000000000007</v>
          </cell>
          <cell r="Q78">
            <v>1</v>
          </cell>
          <cell r="R78">
            <v>1</v>
          </cell>
          <cell r="S78">
            <v>0</v>
          </cell>
          <cell r="T78">
            <v>7.0000000000000007E-2</v>
          </cell>
          <cell r="U78">
            <v>22</v>
          </cell>
          <cell r="V78">
            <v>13</v>
          </cell>
          <cell r="W78">
            <v>1</v>
          </cell>
          <cell r="X78">
            <v>6</v>
          </cell>
          <cell r="Y78">
            <v>1</v>
          </cell>
          <cell r="Z78">
            <v>33.33</v>
          </cell>
          <cell r="AA78">
            <v>2018</v>
          </cell>
          <cell r="AB78" t="str">
            <v>reg</v>
          </cell>
        </row>
        <row r="79">
          <cell r="A79" t="str">
            <v>Oscar Boniek Garcia</v>
          </cell>
          <cell r="B79" t="str">
            <v>HOU</v>
          </cell>
          <cell r="C79" t="str">
            <v>M</v>
          </cell>
          <cell r="D79">
            <v>29</v>
          </cell>
          <cell r="E79">
            <v>21</v>
          </cell>
          <cell r="F79">
            <v>2063</v>
          </cell>
          <cell r="G79">
            <v>1</v>
          </cell>
          <cell r="H79">
            <v>7</v>
          </cell>
          <cell r="I79">
            <v>6</v>
          </cell>
          <cell r="J79">
            <v>1</v>
          </cell>
          <cell r="K79">
            <v>0</v>
          </cell>
          <cell r="L79" t="str">
            <v>0/0</v>
          </cell>
          <cell r="M79">
            <v>1</v>
          </cell>
          <cell r="N79">
            <v>0</v>
          </cell>
          <cell r="O79">
            <v>0.04</v>
          </cell>
          <cell r="P79">
            <v>16.7</v>
          </cell>
          <cell r="Q79">
            <v>2</v>
          </cell>
          <cell r="R79">
            <v>4</v>
          </cell>
          <cell r="S79">
            <v>3</v>
          </cell>
          <cell r="T79">
            <v>0.31</v>
          </cell>
          <cell r="U79">
            <v>43</v>
          </cell>
          <cell r="V79">
            <v>23</v>
          </cell>
          <cell r="W79">
            <v>1</v>
          </cell>
          <cell r="X79">
            <v>7</v>
          </cell>
          <cell r="Y79">
            <v>0</v>
          </cell>
          <cell r="Z79">
            <v>16.670000000000002</v>
          </cell>
          <cell r="AA79">
            <v>2018</v>
          </cell>
          <cell r="AB79" t="str">
            <v>reg</v>
          </cell>
        </row>
        <row r="80">
          <cell r="A80" t="str">
            <v>Borek Dockal</v>
          </cell>
          <cell r="B80" t="str">
            <v>PHI</v>
          </cell>
          <cell r="C80" t="str">
            <v>M</v>
          </cell>
          <cell r="D80">
            <v>31</v>
          </cell>
          <cell r="E80">
            <v>30</v>
          </cell>
          <cell r="F80">
            <v>2397</v>
          </cell>
          <cell r="G80">
            <v>5</v>
          </cell>
          <cell r="H80">
            <v>18</v>
          </cell>
          <cell r="I80">
            <v>44</v>
          </cell>
          <cell r="J80">
            <v>19</v>
          </cell>
          <cell r="K80">
            <v>3</v>
          </cell>
          <cell r="L80">
            <v>44197</v>
          </cell>
          <cell r="M80">
            <v>5</v>
          </cell>
          <cell r="N80">
            <v>0</v>
          </cell>
          <cell r="O80">
            <v>0.19</v>
          </cell>
          <cell r="P80">
            <v>11.4</v>
          </cell>
          <cell r="Q80">
            <v>5</v>
          </cell>
          <cell r="R80">
            <v>11</v>
          </cell>
          <cell r="S80">
            <v>7</v>
          </cell>
          <cell r="T80">
            <v>0.68</v>
          </cell>
          <cell r="U80">
            <v>22</v>
          </cell>
          <cell r="V80">
            <v>23</v>
          </cell>
          <cell r="W80">
            <v>2</v>
          </cell>
          <cell r="X80">
            <v>1</v>
          </cell>
          <cell r="Y80">
            <v>0</v>
          </cell>
          <cell r="Z80">
            <v>43.18</v>
          </cell>
          <cell r="AA80">
            <v>2018</v>
          </cell>
          <cell r="AB80" t="str">
            <v>reg</v>
          </cell>
        </row>
        <row r="81">
          <cell r="A81" t="str">
            <v>Brad Evans</v>
          </cell>
          <cell r="B81" t="str">
            <v>SKC</v>
          </cell>
          <cell r="C81" t="str">
            <v>D-M</v>
          </cell>
          <cell r="D81">
            <v>0</v>
          </cell>
          <cell r="E81">
            <v>0</v>
          </cell>
          <cell r="F81">
            <v>0</v>
          </cell>
          <cell r="G81">
            <v>0</v>
          </cell>
          <cell r="H81">
            <v>0</v>
          </cell>
          <cell r="I81">
            <v>0</v>
          </cell>
          <cell r="J81">
            <v>0</v>
          </cell>
          <cell r="K81">
            <v>0</v>
          </cell>
          <cell r="L81" t="str">
            <v>0/0</v>
          </cell>
          <cell r="M81">
            <v>0</v>
          </cell>
          <cell r="N81">
            <v>0</v>
          </cell>
          <cell r="O81">
            <v>0</v>
          </cell>
          <cell r="P81">
            <v>0</v>
          </cell>
          <cell r="Q81">
            <v>0</v>
          </cell>
          <cell r="R81">
            <v>0</v>
          </cell>
          <cell r="S81">
            <v>0</v>
          </cell>
          <cell r="T81">
            <v>0</v>
          </cell>
          <cell r="U81">
            <v>0</v>
          </cell>
          <cell r="V81">
            <v>0</v>
          </cell>
          <cell r="W81">
            <v>0</v>
          </cell>
          <cell r="X81">
            <v>0</v>
          </cell>
          <cell r="Y81">
            <v>0</v>
          </cell>
          <cell r="AA81">
            <v>2018</v>
          </cell>
          <cell r="AB81" t="str">
            <v>reg</v>
          </cell>
        </row>
        <row r="82">
          <cell r="A82" t="str">
            <v>Brad Smith</v>
          </cell>
          <cell r="B82" t="str">
            <v>SEA</v>
          </cell>
          <cell r="C82" t="str">
            <v>D</v>
          </cell>
          <cell r="D82">
            <v>6</v>
          </cell>
          <cell r="E82">
            <v>6</v>
          </cell>
          <cell r="F82">
            <v>446</v>
          </cell>
          <cell r="G82">
            <v>0</v>
          </cell>
          <cell r="H82">
            <v>1</v>
          </cell>
          <cell r="I82">
            <v>3</v>
          </cell>
          <cell r="J82">
            <v>0</v>
          </cell>
          <cell r="K82">
            <v>0</v>
          </cell>
          <cell r="L82" t="str">
            <v>0/0</v>
          </cell>
          <cell r="M82">
            <v>0</v>
          </cell>
          <cell r="N82">
            <v>0</v>
          </cell>
          <cell r="O82">
            <v>0</v>
          </cell>
          <cell r="P82">
            <v>0</v>
          </cell>
          <cell r="Q82">
            <v>0</v>
          </cell>
          <cell r="R82">
            <v>1</v>
          </cell>
          <cell r="S82">
            <v>0</v>
          </cell>
          <cell r="T82">
            <v>0.2</v>
          </cell>
          <cell r="U82">
            <v>7</v>
          </cell>
          <cell r="V82">
            <v>4</v>
          </cell>
          <cell r="W82">
            <v>1</v>
          </cell>
          <cell r="X82">
            <v>1</v>
          </cell>
          <cell r="Y82">
            <v>0</v>
          </cell>
          <cell r="Z82">
            <v>0</v>
          </cell>
          <cell r="AA82">
            <v>2018</v>
          </cell>
          <cell r="AB82" t="str">
            <v>reg</v>
          </cell>
        </row>
        <row r="83">
          <cell r="A83" t="str">
            <v>Bradford Jamieson</v>
          </cell>
          <cell r="B83" t="str">
            <v>LA</v>
          </cell>
          <cell r="C83" t="str">
            <v>F</v>
          </cell>
          <cell r="D83">
            <v>6</v>
          </cell>
          <cell r="E83">
            <v>3</v>
          </cell>
          <cell r="F83">
            <v>271</v>
          </cell>
          <cell r="G83">
            <v>0</v>
          </cell>
          <cell r="H83">
            <v>0</v>
          </cell>
          <cell r="I83">
            <v>1</v>
          </cell>
          <cell r="J83">
            <v>0</v>
          </cell>
          <cell r="K83">
            <v>0</v>
          </cell>
          <cell r="L83" t="str">
            <v>0/0</v>
          </cell>
          <cell r="M83">
            <v>0</v>
          </cell>
          <cell r="N83">
            <v>0</v>
          </cell>
          <cell r="O83">
            <v>0</v>
          </cell>
          <cell r="P83">
            <v>0</v>
          </cell>
          <cell r="Q83">
            <v>0</v>
          </cell>
          <cell r="R83">
            <v>0</v>
          </cell>
          <cell r="S83">
            <v>0</v>
          </cell>
          <cell r="T83">
            <v>0</v>
          </cell>
          <cell r="U83">
            <v>10</v>
          </cell>
          <cell r="V83">
            <v>3</v>
          </cell>
          <cell r="W83">
            <v>1</v>
          </cell>
          <cell r="X83">
            <v>1</v>
          </cell>
          <cell r="Y83">
            <v>0</v>
          </cell>
          <cell r="Z83">
            <v>0</v>
          </cell>
          <cell r="AA83">
            <v>2018</v>
          </cell>
          <cell r="AB83" t="str">
            <v>reg</v>
          </cell>
        </row>
        <row r="84">
          <cell r="A84" t="str">
            <v>Bradley Wright-Phillips</v>
          </cell>
          <cell r="B84" t="str">
            <v>LAFC</v>
          </cell>
          <cell r="C84" t="str">
            <v>F</v>
          </cell>
          <cell r="D84">
            <v>32</v>
          </cell>
          <cell r="E84">
            <v>28</v>
          </cell>
          <cell r="F84">
            <v>2536</v>
          </cell>
          <cell r="G84">
            <v>20</v>
          </cell>
          <cell r="H84">
            <v>8</v>
          </cell>
          <cell r="I84">
            <v>82</v>
          </cell>
          <cell r="J84">
            <v>37</v>
          </cell>
          <cell r="K84">
            <v>6</v>
          </cell>
          <cell r="L84" t="str">
            <v>0/0</v>
          </cell>
          <cell r="M84">
            <v>10</v>
          </cell>
          <cell r="N84">
            <v>10</v>
          </cell>
          <cell r="O84">
            <v>0.71</v>
          </cell>
          <cell r="P84">
            <v>24.4</v>
          </cell>
          <cell r="Q84">
            <v>2</v>
          </cell>
          <cell r="R84">
            <v>4</v>
          </cell>
          <cell r="S84">
            <v>4</v>
          </cell>
          <cell r="T84">
            <v>0.28000000000000003</v>
          </cell>
          <cell r="U84">
            <v>32</v>
          </cell>
          <cell r="V84">
            <v>55</v>
          </cell>
          <cell r="W84">
            <v>31</v>
          </cell>
          <cell r="X84">
            <v>7</v>
          </cell>
          <cell r="Y84">
            <v>0</v>
          </cell>
          <cell r="Z84">
            <v>45.12</v>
          </cell>
          <cell r="AA84">
            <v>2018</v>
          </cell>
          <cell r="AB84" t="str">
            <v>reg</v>
          </cell>
        </row>
        <row r="85">
          <cell r="A85" t="str">
            <v>Brandon Bye</v>
          </cell>
          <cell r="B85" t="str">
            <v>NE</v>
          </cell>
          <cell r="C85" t="str">
            <v>D</v>
          </cell>
          <cell r="D85">
            <v>24</v>
          </cell>
          <cell r="E85">
            <v>16</v>
          </cell>
          <cell r="F85">
            <v>1470</v>
          </cell>
          <cell r="G85">
            <v>1</v>
          </cell>
          <cell r="H85">
            <v>2</v>
          </cell>
          <cell r="I85">
            <v>12</v>
          </cell>
          <cell r="J85">
            <v>5</v>
          </cell>
          <cell r="K85">
            <v>0</v>
          </cell>
          <cell r="L85" t="str">
            <v>0/0</v>
          </cell>
          <cell r="M85">
            <v>0</v>
          </cell>
          <cell r="N85">
            <v>1</v>
          </cell>
          <cell r="O85">
            <v>0.06</v>
          </cell>
          <cell r="P85">
            <v>8.3000000000000007</v>
          </cell>
          <cell r="Q85">
            <v>0</v>
          </cell>
          <cell r="R85">
            <v>0</v>
          </cell>
          <cell r="S85">
            <v>2</v>
          </cell>
          <cell r="T85">
            <v>0.12</v>
          </cell>
          <cell r="U85">
            <v>19</v>
          </cell>
          <cell r="V85">
            <v>5</v>
          </cell>
          <cell r="W85">
            <v>1</v>
          </cell>
          <cell r="X85">
            <v>4</v>
          </cell>
          <cell r="Y85">
            <v>0</v>
          </cell>
          <cell r="Z85">
            <v>41.67</v>
          </cell>
          <cell r="AA85">
            <v>2018</v>
          </cell>
          <cell r="AB85" t="str">
            <v>reg</v>
          </cell>
        </row>
        <row r="86">
          <cell r="A86" t="str">
            <v>Brandon Servania</v>
          </cell>
          <cell r="B86" t="str">
            <v>DAL</v>
          </cell>
          <cell r="C86" t="str">
            <v>M</v>
          </cell>
          <cell r="D86">
            <v>0</v>
          </cell>
          <cell r="E86">
            <v>0</v>
          </cell>
          <cell r="F86">
            <v>0</v>
          </cell>
          <cell r="G86">
            <v>0</v>
          </cell>
          <cell r="H86">
            <v>0</v>
          </cell>
          <cell r="I86">
            <v>0</v>
          </cell>
          <cell r="J86">
            <v>0</v>
          </cell>
          <cell r="K86">
            <v>0</v>
          </cell>
          <cell r="L86" t="str">
            <v>0/0</v>
          </cell>
          <cell r="M86">
            <v>0</v>
          </cell>
          <cell r="N86">
            <v>0</v>
          </cell>
          <cell r="O86">
            <v>0</v>
          </cell>
          <cell r="P86">
            <v>0</v>
          </cell>
          <cell r="Q86">
            <v>0</v>
          </cell>
          <cell r="R86">
            <v>0</v>
          </cell>
          <cell r="S86">
            <v>0</v>
          </cell>
          <cell r="T86">
            <v>0</v>
          </cell>
          <cell r="U86">
            <v>0</v>
          </cell>
          <cell r="V86">
            <v>0</v>
          </cell>
          <cell r="W86">
            <v>0</v>
          </cell>
          <cell r="X86">
            <v>0</v>
          </cell>
          <cell r="Y86">
            <v>0</v>
          </cell>
          <cell r="AA86">
            <v>2018</v>
          </cell>
          <cell r="AB86" t="str">
            <v>reg</v>
          </cell>
        </row>
        <row r="87">
          <cell r="A87" t="str">
            <v>Brandon Vazquez</v>
          </cell>
          <cell r="B87" t="str">
            <v>CIN</v>
          </cell>
          <cell r="C87" t="str">
            <v>F</v>
          </cell>
          <cell r="D87">
            <v>8</v>
          </cell>
          <cell r="E87">
            <v>0</v>
          </cell>
          <cell r="F87">
            <v>86</v>
          </cell>
          <cell r="G87">
            <v>0</v>
          </cell>
          <cell r="H87">
            <v>0</v>
          </cell>
          <cell r="I87">
            <v>4</v>
          </cell>
          <cell r="J87">
            <v>2</v>
          </cell>
          <cell r="K87">
            <v>0</v>
          </cell>
          <cell r="L87" t="str">
            <v>0/0</v>
          </cell>
          <cell r="M87">
            <v>0</v>
          </cell>
          <cell r="N87">
            <v>0</v>
          </cell>
          <cell r="O87">
            <v>0</v>
          </cell>
          <cell r="P87">
            <v>0</v>
          </cell>
          <cell r="Q87">
            <v>0</v>
          </cell>
          <cell r="R87">
            <v>0</v>
          </cell>
          <cell r="S87">
            <v>0</v>
          </cell>
          <cell r="T87">
            <v>0</v>
          </cell>
          <cell r="U87">
            <v>1</v>
          </cell>
          <cell r="V87">
            <v>3</v>
          </cell>
          <cell r="W87">
            <v>0</v>
          </cell>
          <cell r="X87">
            <v>1</v>
          </cell>
          <cell r="Y87">
            <v>0</v>
          </cell>
          <cell r="Z87">
            <v>50</v>
          </cell>
          <cell r="AA87">
            <v>2018</v>
          </cell>
          <cell r="AB87" t="str">
            <v>reg</v>
          </cell>
        </row>
        <row r="88">
          <cell r="A88" t="str">
            <v>Brandon Vincent</v>
          </cell>
          <cell r="B88" t="str">
            <v>CHI</v>
          </cell>
          <cell r="C88" t="str">
            <v>D</v>
          </cell>
          <cell r="D88">
            <v>32</v>
          </cell>
          <cell r="E88">
            <v>31</v>
          </cell>
          <cell r="F88">
            <v>2828</v>
          </cell>
          <cell r="G88">
            <v>1</v>
          </cell>
          <cell r="H88">
            <v>4</v>
          </cell>
          <cell r="I88">
            <v>13</v>
          </cell>
          <cell r="J88">
            <v>4</v>
          </cell>
          <cell r="K88">
            <v>0</v>
          </cell>
          <cell r="L88" t="str">
            <v>0/0</v>
          </cell>
          <cell r="M88">
            <v>1</v>
          </cell>
          <cell r="N88">
            <v>0</v>
          </cell>
          <cell r="O88">
            <v>0.03</v>
          </cell>
          <cell r="P88">
            <v>7.7</v>
          </cell>
          <cell r="Q88">
            <v>0</v>
          </cell>
          <cell r="R88">
            <v>4</v>
          </cell>
          <cell r="S88">
            <v>0</v>
          </cell>
          <cell r="T88">
            <v>0.13</v>
          </cell>
          <cell r="U88">
            <v>51</v>
          </cell>
          <cell r="V88">
            <v>14</v>
          </cell>
          <cell r="W88">
            <v>1</v>
          </cell>
          <cell r="X88">
            <v>3</v>
          </cell>
          <cell r="Y88">
            <v>0</v>
          </cell>
          <cell r="Z88">
            <v>30.77</v>
          </cell>
          <cell r="AA88">
            <v>2018</v>
          </cell>
          <cell r="AB88" t="str">
            <v>reg</v>
          </cell>
        </row>
        <row r="89">
          <cell r="A89" t="str">
            <v>Brandt Bronico</v>
          </cell>
          <cell r="B89" t="str">
            <v>CHI</v>
          </cell>
          <cell r="C89" t="str">
            <v>M</v>
          </cell>
          <cell r="D89">
            <v>23</v>
          </cell>
          <cell r="E89">
            <v>17</v>
          </cell>
          <cell r="F89">
            <v>1531</v>
          </cell>
          <cell r="G89">
            <v>1</v>
          </cell>
          <cell r="H89">
            <v>5</v>
          </cell>
          <cell r="I89">
            <v>10</v>
          </cell>
          <cell r="J89">
            <v>3</v>
          </cell>
          <cell r="K89">
            <v>0</v>
          </cell>
          <cell r="L89" t="str">
            <v>0/0</v>
          </cell>
          <cell r="M89">
            <v>0</v>
          </cell>
          <cell r="N89">
            <v>1</v>
          </cell>
          <cell r="O89">
            <v>0.06</v>
          </cell>
          <cell r="P89">
            <v>10</v>
          </cell>
          <cell r="Q89">
            <v>1</v>
          </cell>
          <cell r="R89">
            <v>1</v>
          </cell>
          <cell r="S89">
            <v>4</v>
          </cell>
          <cell r="T89">
            <v>0.28999999999999998</v>
          </cell>
          <cell r="U89">
            <v>19</v>
          </cell>
          <cell r="V89">
            <v>12</v>
          </cell>
          <cell r="W89">
            <v>0</v>
          </cell>
          <cell r="X89">
            <v>4</v>
          </cell>
          <cell r="Y89">
            <v>0</v>
          </cell>
          <cell r="Z89">
            <v>30</v>
          </cell>
          <cell r="AA89">
            <v>2018</v>
          </cell>
          <cell r="AB89" t="str">
            <v>reg</v>
          </cell>
        </row>
        <row r="90">
          <cell r="A90" t="str">
            <v>Brek Shea</v>
          </cell>
          <cell r="B90" t="str">
            <v>MIA</v>
          </cell>
          <cell r="C90" t="str">
            <v>D</v>
          </cell>
          <cell r="D90">
            <v>28</v>
          </cell>
          <cell r="E90">
            <v>15</v>
          </cell>
          <cell r="F90">
            <v>1521</v>
          </cell>
          <cell r="G90">
            <v>3</v>
          </cell>
          <cell r="H90">
            <v>2</v>
          </cell>
          <cell r="I90">
            <v>24</v>
          </cell>
          <cell r="J90">
            <v>9</v>
          </cell>
          <cell r="K90">
            <v>1</v>
          </cell>
          <cell r="L90" t="str">
            <v>0/0</v>
          </cell>
          <cell r="M90">
            <v>0</v>
          </cell>
          <cell r="N90">
            <v>3</v>
          </cell>
          <cell r="O90">
            <v>0.18</v>
          </cell>
          <cell r="P90">
            <v>12.5</v>
          </cell>
          <cell r="Q90">
            <v>1</v>
          </cell>
          <cell r="R90">
            <v>0</v>
          </cell>
          <cell r="S90">
            <v>2</v>
          </cell>
          <cell r="T90">
            <v>0.12</v>
          </cell>
          <cell r="U90">
            <v>18</v>
          </cell>
          <cell r="V90">
            <v>13</v>
          </cell>
          <cell r="W90">
            <v>12</v>
          </cell>
          <cell r="X90">
            <v>3</v>
          </cell>
          <cell r="Y90">
            <v>0</v>
          </cell>
          <cell r="Z90">
            <v>37.5</v>
          </cell>
          <cell r="AA90">
            <v>2018</v>
          </cell>
          <cell r="AB90" t="str">
            <v>reg</v>
          </cell>
        </row>
        <row r="91">
          <cell r="A91" t="str">
            <v>Brent Kallman</v>
          </cell>
          <cell r="B91" t="str">
            <v>MIN</v>
          </cell>
          <cell r="C91" t="str">
            <v>D</v>
          </cell>
          <cell r="D91">
            <v>24</v>
          </cell>
          <cell r="E91">
            <v>22</v>
          </cell>
          <cell r="F91">
            <v>1953</v>
          </cell>
          <cell r="G91">
            <v>0</v>
          </cell>
          <cell r="H91">
            <v>0</v>
          </cell>
          <cell r="I91">
            <v>4</v>
          </cell>
          <cell r="J91">
            <v>2</v>
          </cell>
          <cell r="K91">
            <v>0</v>
          </cell>
          <cell r="L91" t="str">
            <v>0/0</v>
          </cell>
          <cell r="M91">
            <v>0</v>
          </cell>
          <cell r="N91">
            <v>0</v>
          </cell>
          <cell r="O91">
            <v>0</v>
          </cell>
          <cell r="P91">
            <v>0</v>
          </cell>
          <cell r="Q91">
            <v>0</v>
          </cell>
          <cell r="R91">
            <v>0</v>
          </cell>
          <cell r="S91">
            <v>0</v>
          </cell>
          <cell r="T91">
            <v>0</v>
          </cell>
          <cell r="U91">
            <v>15</v>
          </cell>
          <cell r="V91">
            <v>23</v>
          </cell>
          <cell r="W91">
            <v>0</v>
          </cell>
          <cell r="X91">
            <v>0</v>
          </cell>
          <cell r="Y91">
            <v>0</v>
          </cell>
          <cell r="Z91">
            <v>50</v>
          </cell>
          <cell r="AA91">
            <v>2018</v>
          </cell>
          <cell r="AB91" t="str">
            <v>reg</v>
          </cell>
        </row>
        <row r="92">
          <cell r="A92" t="str">
            <v>Brett Levis</v>
          </cell>
          <cell r="B92" t="str">
            <v>VAN</v>
          </cell>
          <cell r="C92" t="str">
            <v>D</v>
          </cell>
          <cell r="D92">
            <v>14</v>
          </cell>
          <cell r="E92">
            <v>13</v>
          </cell>
          <cell r="F92">
            <v>960</v>
          </cell>
          <cell r="G92">
            <v>0</v>
          </cell>
          <cell r="H92">
            <v>0</v>
          </cell>
          <cell r="I92">
            <v>1</v>
          </cell>
          <cell r="J92">
            <v>0</v>
          </cell>
          <cell r="K92">
            <v>0</v>
          </cell>
          <cell r="L92" t="str">
            <v>0/0</v>
          </cell>
          <cell r="M92">
            <v>0</v>
          </cell>
          <cell r="N92">
            <v>0</v>
          </cell>
          <cell r="O92">
            <v>0</v>
          </cell>
          <cell r="P92">
            <v>0</v>
          </cell>
          <cell r="Q92">
            <v>0</v>
          </cell>
          <cell r="R92">
            <v>0</v>
          </cell>
          <cell r="S92">
            <v>0</v>
          </cell>
          <cell r="T92">
            <v>0</v>
          </cell>
          <cell r="U92">
            <v>12</v>
          </cell>
          <cell r="V92">
            <v>8</v>
          </cell>
          <cell r="W92">
            <v>0</v>
          </cell>
          <cell r="X92">
            <v>0</v>
          </cell>
          <cell r="Y92">
            <v>0</v>
          </cell>
          <cell r="Z92">
            <v>0</v>
          </cell>
          <cell r="AA92">
            <v>2018</v>
          </cell>
          <cell r="AB92" t="str">
            <v>reg</v>
          </cell>
        </row>
        <row r="93">
          <cell r="A93" t="str">
            <v>Brian White</v>
          </cell>
          <cell r="B93" t="str">
            <v>RBNY</v>
          </cell>
          <cell r="C93" t="str">
            <v>F</v>
          </cell>
          <cell r="D93">
            <v>5</v>
          </cell>
          <cell r="E93">
            <v>2</v>
          </cell>
          <cell r="F93">
            <v>217</v>
          </cell>
          <cell r="G93">
            <v>1</v>
          </cell>
          <cell r="H93">
            <v>0</v>
          </cell>
          <cell r="I93">
            <v>5</v>
          </cell>
          <cell r="J93">
            <v>1</v>
          </cell>
          <cell r="K93">
            <v>1</v>
          </cell>
          <cell r="L93" t="str">
            <v>0/0</v>
          </cell>
          <cell r="M93">
            <v>1</v>
          </cell>
          <cell r="N93">
            <v>0</v>
          </cell>
          <cell r="O93">
            <v>0.41</v>
          </cell>
          <cell r="P93">
            <v>20</v>
          </cell>
          <cell r="Q93">
            <v>0</v>
          </cell>
          <cell r="R93">
            <v>0</v>
          </cell>
          <cell r="S93">
            <v>0</v>
          </cell>
          <cell r="T93">
            <v>0</v>
          </cell>
          <cell r="U93">
            <v>2</v>
          </cell>
          <cell r="V93">
            <v>0</v>
          </cell>
          <cell r="W93">
            <v>1</v>
          </cell>
          <cell r="X93">
            <v>0</v>
          </cell>
          <cell r="Y93">
            <v>0</v>
          </cell>
          <cell r="Z93">
            <v>20</v>
          </cell>
          <cell r="AA93">
            <v>2018</v>
          </cell>
          <cell r="AB93" t="str">
            <v>reg</v>
          </cell>
        </row>
        <row r="94">
          <cell r="A94" t="str">
            <v>Brian Wright</v>
          </cell>
          <cell r="B94" t="str">
            <v>NE</v>
          </cell>
          <cell r="C94" t="str">
            <v>F</v>
          </cell>
          <cell r="D94">
            <v>10</v>
          </cell>
          <cell r="E94">
            <v>2</v>
          </cell>
          <cell r="F94">
            <v>258</v>
          </cell>
          <cell r="G94">
            <v>1</v>
          </cell>
          <cell r="H94">
            <v>0</v>
          </cell>
          <cell r="I94">
            <v>9</v>
          </cell>
          <cell r="J94">
            <v>3</v>
          </cell>
          <cell r="K94">
            <v>1</v>
          </cell>
          <cell r="L94" t="str">
            <v>0/0</v>
          </cell>
          <cell r="M94">
            <v>0</v>
          </cell>
          <cell r="N94">
            <v>1</v>
          </cell>
          <cell r="O94">
            <v>0.35</v>
          </cell>
          <cell r="P94">
            <v>11.1</v>
          </cell>
          <cell r="Q94">
            <v>0</v>
          </cell>
          <cell r="R94">
            <v>0</v>
          </cell>
          <cell r="S94">
            <v>0</v>
          </cell>
          <cell r="T94">
            <v>0</v>
          </cell>
          <cell r="U94">
            <v>6</v>
          </cell>
          <cell r="V94">
            <v>4</v>
          </cell>
          <cell r="W94">
            <v>1</v>
          </cell>
          <cell r="X94">
            <v>0</v>
          </cell>
          <cell r="Y94">
            <v>0</v>
          </cell>
          <cell r="Z94">
            <v>33.33</v>
          </cell>
          <cell r="AA94">
            <v>2018</v>
          </cell>
          <cell r="AB94" t="str">
            <v>reg</v>
          </cell>
        </row>
        <row r="95">
          <cell r="A95" t="str">
            <v>Brooks Lennon</v>
          </cell>
          <cell r="B95" t="str">
            <v>ATL</v>
          </cell>
          <cell r="C95" t="str">
            <v>D</v>
          </cell>
          <cell r="D95">
            <v>33</v>
          </cell>
          <cell r="E95">
            <v>32</v>
          </cell>
          <cell r="F95">
            <v>2850</v>
          </cell>
          <cell r="G95">
            <v>0</v>
          </cell>
          <cell r="H95">
            <v>5</v>
          </cell>
          <cell r="I95">
            <v>7</v>
          </cell>
          <cell r="J95">
            <v>3</v>
          </cell>
          <cell r="K95">
            <v>0</v>
          </cell>
          <cell r="L95" t="str">
            <v>0/0</v>
          </cell>
          <cell r="M95">
            <v>0</v>
          </cell>
          <cell r="N95">
            <v>0</v>
          </cell>
          <cell r="O95">
            <v>0</v>
          </cell>
          <cell r="P95">
            <v>0</v>
          </cell>
          <cell r="Q95">
            <v>0</v>
          </cell>
          <cell r="R95">
            <v>4</v>
          </cell>
          <cell r="S95">
            <v>1</v>
          </cell>
          <cell r="T95">
            <v>0.16</v>
          </cell>
          <cell r="U95">
            <v>25</v>
          </cell>
          <cell r="V95">
            <v>14</v>
          </cell>
          <cell r="W95">
            <v>1</v>
          </cell>
          <cell r="X95">
            <v>7</v>
          </cell>
          <cell r="Y95">
            <v>0</v>
          </cell>
          <cell r="Z95">
            <v>42.86</v>
          </cell>
          <cell r="AA95">
            <v>2018</v>
          </cell>
          <cell r="AB95" t="str">
            <v>reg</v>
          </cell>
        </row>
        <row r="96">
          <cell r="A96" t="str">
            <v>Bruno Miranda</v>
          </cell>
          <cell r="B96" t="str">
            <v>DC</v>
          </cell>
          <cell r="C96" t="str">
            <v>F</v>
          </cell>
          <cell r="D96">
            <v>7</v>
          </cell>
          <cell r="E96">
            <v>0</v>
          </cell>
          <cell r="F96">
            <v>86</v>
          </cell>
          <cell r="G96">
            <v>0</v>
          </cell>
          <cell r="H96">
            <v>1</v>
          </cell>
          <cell r="I96">
            <v>2</v>
          </cell>
          <cell r="J96">
            <v>0</v>
          </cell>
          <cell r="K96">
            <v>0</v>
          </cell>
          <cell r="L96" t="str">
            <v>0/0</v>
          </cell>
          <cell r="M96">
            <v>0</v>
          </cell>
          <cell r="N96">
            <v>0</v>
          </cell>
          <cell r="O96">
            <v>0</v>
          </cell>
          <cell r="P96">
            <v>0</v>
          </cell>
          <cell r="Q96">
            <v>0</v>
          </cell>
          <cell r="R96">
            <v>0</v>
          </cell>
          <cell r="S96">
            <v>1</v>
          </cell>
          <cell r="T96">
            <v>1.05</v>
          </cell>
          <cell r="U96">
            <v>2</v>
          </cell>
          <cell r="V96">
            <v>3</v>
          </cell>
          <cell r="W96">
            <v>0</v>
          </cell>
          <cell r="X96">
            <v>1</v>
          </cell>
          <cell r="Y96">
            <v>0</v>
          </cell>
          <cell r="Z96">
            <v>0</v>
          </cell>
          <cell r="AA96">
            <v>2018</v>
          </cell>
          <cell r="AB96" t="str">
            <v>reg</v>
          </cell>
        </row>
        <row r="97">
          <cell r="A97" t="str">
            <v>Bryan Reynolds</v>
          </cell>
          <cell r="B97" t="str">
            <v>DAL</v>
          </cell>
          <cell r="C97" t="str">
            <v>D</v>
          </cell>
          <cell r="D97">
            <v>0</v>
          </cell>
          <cell r="E97">
            <v>0</v>
          </cell>
          <cell r="F97">
            <v>0</v>
          </cell>
          <cell r="G97">
            <v>0</v>
          </cell>
          <cell r="H97">
            <v>0</v>
          </cell>
          <cell r="I97">
            <v>0</v>
          </cell>
          <cell r="J97">
            <v>0</v>
          </cell>
          <cell r="K97">
            <v>0</v>
          </cell>
          <cell r="L97" t="str">
            <v>0/0</v>
          </cell>
          <cell r="M97">
            <v>0</v>
          </cell>
          <cell r="N97">
            <v>0</v>
          </cell>
          <cell r="O97">
            <v>0</v>
          </cell>
          <cell r="P97">
            <v>0</v>
          </cell>
          <cell r="Q97">
            <v>0</v>
          </cell>
          <cell r="R97">
            <v>0</v>
          </cell>
          <cell r="S97">
            <v>0</v>
          </cell>
          <cell r="T97">
            <v>0</v>
          </cell>
          <cell r="U97">
            <v>0</v>
          </cell>
          <cell r="V97">
            <v>0</v>
          </cell>
          <cell r="W97">
            <v>0</v>
          </cell>
          <cell r="X97">
            <v>0</v>
          </cell>
          <cell r="Y97">
            <v>0</v>
          </cell>
          <cell r="AA97">
            <v>2018</v>
          </cell>
          <cell r="AB97" t="str">
            <v>reg</v>
          </cell>
        </row>
        <row r="98">
          <cell r="A98" t="str">
            <v>Caleb Calvert</v>
          </cell>
          <cell r="B98" t="str">
            <v>COL</v>
          </cell>
          <cell r="C98" t="str">
            <v>F</v>
          </cell>
          <cell r="D98">
            <v>1</v>
          </cell>
          <cell r="E98">
            <v>0</v>
          </cell>
          <cell r="F98">
            <v>35</v>
          </cell>
          <cell r="G98">
            <v>0</v>
          </cell>
          <cell r="H98">
            <v>0</v>
          </cell>
          <cell r="I98">
            <v>0</v>
          </cell>
          <cell r="J98">
            <v>0</v>
          </cell>
          <cell r="K98">
            <v>0</v>
          </cell>
          <cell r="L98" t="str">
            <v>0/0</v>
          </cell>
          <cell r="M98">
            <v>0</v>
          </cell>
          <cell r="N98">
            <v>0</v>
          </cell>
          <cell r="O98">
            <v>0</v>
          </cell>
          <cell r="P98">
            <v>0</v>
          </cell>
          <cell r="Q98">
            <v>0</v>
          </cell>
          <cell r="R98">
            <v>0</v>
          </cell>
          <cell r="S98">
            <v>0</v>
          </cell>
          <cell r="T98">
            <v>0</v>
          </cell>
          <cell r="U98">
            <v>0</v>
          </cell>
          <cell r="V98">
            <v>0</v>
          </cell>
          <cell r="W98">
            <v>1</v>
          </cell>
          <cell r="X98">
            <v>0</v>
          </cell>
          <cell r="Y98">
            <v>0</v>
          </cell>
          <cell r="AA98">
            <v>2018</v>
          </cell>
          <cell r="AB98" t="str">
            <v>reg</v>
          </cell>
        </row>
        <row r="99">
          <cell r="A99" t="str">
            <v>Calum Mallace</v>
          </cell>
          <cell r="B99" t="str">
            <v>LFC</v>
          </cell>
          <cell r="C99" t="str">
            <v>M</v>
          </cell>
          <cell r="D99">
            <v>5</v>
          </cell>
          <cell r="E99">
            <v>0</v>
          </cell>
          <cell r="F99">
            <v>29</v>
          </cell>
          <cell r="G99">
            <v>0</v>
          </cell>
          <cell r="H99">
            <v>0</v>
          </cell>
          <cell r="I99">
            <v>1</v>
          </cell>
          <cell r="J99">
            <v>0</v>
          </cell>
          <cell r="K99">
            <v>0</v>
          </cell>
          <cell r="L99" t="str">
            <v>0/0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2018</v>
          </cell>
          <cell r="AB99" t="str">
            <v>reg</v>
          </cell>
        </row>
        <row r="100">
          <cell r="A100" t="str">
            <v>Cameron Lindley</v>
          </cell>
          <cell r="B100" t="str">
            <v>ORL</v>
          </cell>
          <cell r="C100" t="str">
            <v>M</v>
          </cell>
          <cell r="D100">
            <v>3</v>
          </cell>
          <cell r="E100">
            <v>3</v>
          </cell>
          <cell r="F100">
            <v>201</v>
          </cell>
          <cell r="G100">
            <v>0</v>
          </cell>
          <cell r="H100">
            <v>0</v>
          </cell>
          <cell r="I100">
            <v>2</v>
          </cell>
          <cell r="J100">
            <v>0</v>
          </cell>
          <cell r="K100">
            <v>0</v>
          </cell>
          <cell r="L100" t="str">
            <v>0/0</v>
          </cell>
          <cell r="M100">
            <v>0</v>
          </cell>
          <cell r="N100">
            <v>0</v>
          </cell>
          <cell r="O100">
            <v>0</v>
          </cell>
          <cell r="P100">
            <v>0</v>
          </cell>
          <cell r="Q100">
            <v>0</v>
          </cell>
          <cell r="R100">
            <v>0</v>
          </cell>
          <cell r="S100">
            <v>0</v>
          </cell>
          <cell r="T100">
            <v>0</v>
          </cell>
          <cell r="U100">
            <v>2</v>
          </cell>
          <cell r="V100">
            <v>3</v>
          </cell>
          <cell r="W100">
            <v>0</v>
          </cell>
          <cell r="X100">
            <v>1</v>
          </cell>
          <cell r="Y100">
            <v>0</v>
          </cell>
          <cell r="Z100">
            <v>0</v>
          </cell>
          <cell r="AA100">
            <v>2018</v>
          </cell>
          <cell r="AB100" t="str">
            <v>reg</v>
          </cell>
        </row>
        <row r="101">
          <cell r="A101" t="str">
            <v>Carlos Ascues</v>
          </cell>
          <cell r="B101" t="str">
            <v>ORL</v>
          </cell>
          <cell r="C101" t="str">
            <v>D</v>
          </cell>
          <cell r="D101">
            <v>9</v>
          </cell>
          <cell r="E101">
            <v>9</v>
          </cell>
          <cell r="F101">
            <v>755</v>
          </cell>
          <cell r="G101">
            <v>0</v>
          </cell>
          <cell r="H101">
            <v>0</v>
          </cell>
          <cell r="I101">
            <v>4</v>
          </cell>
          <cell r="J101">
            <v>1</v>
          </cell>
          <cell r="K101">
            <v>0</v>
          </cell>
          <cell r="L101" t="str">
            <v>0/0</v>
          </cell>
          <cell r="M101">
            <v>0</v>
          </cell>
          <cell r="N101">
            <v>0</v>
          </cell>
          <cell r="O101">
            <v>0</v>
          </cell>
          <cell r="P101">
            <v>0</v>
          </cell>
          <cell r="Q101">
            <v>0</v>
          </cell>
          <cell r="R101">
            <v>0</v>
          </cell>
          <cell r="S101">
            <v>0</v>
          </cell>
          <cell r="T101">
            <v>0</v>
          </cell>
          <cell r="U101">
            <v>8</v>
          </cell>
          <cell r="V101">
            <v>4</v>
          </cell>
          <cell r="W101">
            <v>0</v>
          </cell>
          <cell r="X101">
            <v>2</v>
          </cell>
          <cell r="Y101">
            <v>0</v>
          </cell>
          <cell r="Z101">
            <v>25</v>
          </cell>
          <cell r="AA101">
            <v>2018</v>
          </cell>
          <cell r="AB101" t="str">
            <v>reg</v>
          </cell>
        </row>
        <row r="102">
          <cell r="A102" t="str">
            <v>Carlos Gruezo</v>
          </cell>
          <cell r="B102" t="str">
            <v>DAL</v>
          </cell>
          <cell r="C102" t="str">
            <v>M</v>
          </cell>
          <cell r="D102">
            <v>31</v>
          </cell>
          <cell r="E102">
            <v>28</v>
          </cell>
          <cell r="F102">
            <v>2508</v>
          </cell>
          <cell r="G102">
            <v>2</v>
          </cell>
          <cell r="H102">
            <v>1</v>
          </cell>
          <cell r="I102">
            <v>28</v>
          </cell>
          <cell r="J102">
            <v>6</v>
          </cell>
          <cell r="K102">
            <v>1</v>
          </cell>
          <cell r="L102" t="str">
            <v>0/0</v>
          </cell>
          <cell r="M102">
            <v>1</v>
          </cell>
          <cell r="N102">
            <v>1</v>
          </cell>
          <cell r="O102">
            <v>7.0000000000000007E-2</v>
          </cell>
          <cell r="P102">
            <v>7.1</v>
          </cell>
          <cell r="Q102">
            <v>0</v>
          </cell>
          <cell r="R102">
            <v>1</v>
          </cell>
          <cell r="S102">
            <v>0</v>
          </cell>
          <cell r="T102">
            <v>0.04</v>
          </cell>
          <cell r="U102">
            <v>49</v>
          </cell>
          <cell r="V102">
            <v>11</v>
          </cell>
          <cell r="W102">
            <v>1</v>
          </cell>
          <cell r="X102">
            <v>8</v>
          </cell>
          <cell r="Y102">
            <v>0</v>
          </cell>
          <cell r="Z102">
            <v>21.43</v>
          </cell>
          <cell r="AA102">
            <v>2018</v>
          </cell>
          <cell r="AB102" t="str">
            <v>reg</v>
          </cell>
        </row>
        <row r="103">
          <cell r="A103" t="str">
            <v>Carlos Rivas</v>
          </cell>
          <cell r="B103" t="str">
            <v>NY</v>
          </cell>
          <cell r="C103" t="str">
            <v>F</v>
          </cell>
          <cell r="D103">
            <v>5</v>
          </cell>
          <cell r="E103">
            <v>3</v>
          </cell>
          <cell r="F103">
            <v>264</v>
          </cell>
          <cell r="G103">
            <v>2</v>
          </cell>
          <cell r="H103">
            <v>0</v>
          </cell>
          <cell r="I103">
            <v>10</v>
          </cell>
          <cell r="J103">
            <v>6</v>
          </cell>
          <cell r="K103">
            <v>0</v>
          </cell>
          <cell r="L103" t="str">
            <v>0/0</v>
          </cell>
          <cell r="M103">
            <v>2</v>
          </cell>
          <cell r="N103">
            <v>0</v>
          </cell>
          <cell r="O103">
            <v>0.68</v>
          </cell>
          <cell r="P103">
            <v>20</v>
          </cell>
          <cell r="Q103">
            <v>0</v>
          </cell>
          <cell r="R103">
            <v>0</v>
          </cell>
          <cell r="S103">
            <v>0</v>
          </cell>
          <cell r="T103">
            <v>0</v>
          </cell>
          <cell r="U103">
            <v>5</v>
          </cell>
          <cell r="V103">
            <v>3</v>
          </cell>
          <cell r="W103">
            <v>8</v>
          </cell>
          <cell r="X103">
            <v>0</v>
          </cell>
          <cell r="Y103">
            <v>0</v>
          </cell>
          <cell r="Z103">
            <v>60</v>
          </cell>
          <cell r="AA103">
            <v>2018</v>
          </cell>
          <cell r="AB103" t="str">
            <v>reg</v>
          </cell>
        </row>
        <row r="104">
          <cell r="A104" t="str">
            <v>Carlos Vela</v>
          </cell>
          <cell r="B104" t="str">
            <v>LAFC</v>
          </cell>
          <cell r="C104" t="str">
            <v>F</v>
          </cell>
          <cell r="D104">
            <v>28</v>
          </cell>
          <cell r="E104">
            <v>26</v>
          </cell>
          <cell r="F104">
            <v>2378</v>
          </cell>
          <cell r="G104">
            <v>14</v>
          </cell>
          <cell r="H104">
            <v>13</v>
          </cell>
          <cell r="I104">
            <v>97</v>
          </cell>
          <cell r="J104">
            <v>44</v>
          </cell>
          <cell r="K104">
            <v>2</v>
          </cell>
          <cell r="L104">
            <v>44290</v>
          </cell>
          <cell r="M104">
            <v>4</v>
          </cell>
          <cell r="N104">
            <v>10</v>
          </cell>
          <cell r="O104">
            <v>0.53</v>
          </cell>
          <cell r="P104">
            <v>14.4</v>
          </cell>
          <cell r="Q104">
            <v>6</v>
          </cell>
          <cell r="R104">
            <v>8</v>
          </cell>
          <cell r="S104">
            <v>5</v>
          </cell>
          <cell r="T104">
            <v>0.49</v>
          </cell>
          <cell r="U104">
            <v>15</v>
          </cell>
          <cell r="V104">
            <v>73</v>
          </cell>
          <cell r="W104">
            <v>9</v>
          </cell>
          <cell r="X104">
            <v>1</v>
          </cell>
          <cell r="Y104">
            <v>0</v>
          </cell>
          <cell r="Z104">
            <v>45.36</v>
          </cell>
          <cell r="AA104">
            <v>2018</v>
          </cell>
          <cell r="AB104" t="str">
            <v>reg</v>
          </cell>
        </row>
        <row r="105">
          <cell r="A105" t="str">
            <v>Carter Manley</v>
          </cell>
          <cell r="B105" t="str">
            <v>MIN</v>
          </cell>
          <cell r="C105" t="str">
            <v>D</v>
          </cell>
          <cell r="D105">
            <v>8</v>
          </cell>
          <cell r="E105">
            <v>4</v>
          </cell>
          <cell r="F105">
            <v>502</v>
          </cell>
          <cell r="G105">
            <v>0</v>
          </cell>
          <cell r="H105">
            <v>1</v>
          </cell>
          <cell r="I105">
            <v>0</v>
          </cell>
          <cell r="J105">
            <v>0</v>
          </cell>
          <cell r="K105">
            <v>0</v>
          </cell>
          <cell r="L105" t="str">
            <v>0/0</v>
          </cell>
          <cell r="M105">
            <v>0</v>
          </cell>
          <cell r="N105">
            <v>0</v>
          </cell>
          <cell r="O105">
            <v>0</v>
          </cell>
          <cell r="P105">
            <v>0</v>
          </cell>
          <cell r="Q105">
            <v>0</v>
          </cell>
          <cell r="R105">
            <v>0</v>
          </cell>
          <cell r="S105">
            <v>1</v>
          </cell>
          <cell r="T105">
            <v>0.18</v>
          </cell>
          <cell r="U105">
            <v>3</v>
          </cell>
          <cell r="V105">
            <v>2</v>
          </cell>
          <cell r="W105">
            <v>0</v>
          </cell>
          <cell r="X105">
            <v>0</v>
          </cell>
          <cell r="Y105">
            <v>0</v>
          </cell>
          <cell r="AA105">
            <v>2018</v>
          </cell>
          <cell r="AB105" t="str">
            <v>reg</v>
          </cell>
        </row>
        <row r="106">
          <cell r="A106" t="str">
            <v>Cedric Hountondji</v>
          </cell>
          <cell r="B106" t="str">
            <v>NYC</v>
          </cell>
          <cell r="C106" t="str">
            <v>D</v>
          </cell>
          <cell r="D106">
            <v>1</v>
          </cell>
          <cell r="E106">
            <v>0</v>
          </cell>
          <cell r="F106">
            <v>1</v>
          </cell>
          <cell r="G106">
            <v>0</v>
          </cell>
          <cell r="H106">
            <v>0</v>
          </cell>
          <cell r="I106">
            <v>0</v>
          </cell>
          <cell r="J106">
            <v>0</v>
          </cell>
          <cell r="K106">
            <v>0</v>
          </cell>
          <cell r="L106" t="str">
            <v>0/0</v>
          </cell>
          <cell r="M106">
            <v>0</v>
          </cell>
          <cell r="N106">
            <v>0</v>
          </cell>
          <cell r="O106">
            <v>0</v>
          </cell>
          <cell r="P106">
            <v>0</v>
          </cell>
          <cell r="Q106">
            <v>0</v>
          </cell>
          <cell r="R106">
            <v>0</v>
          </cell>
          <cell r="S106">
            <v>0</v>
          </cell>
          <cell r="T106">
            <v>0</v>
          </cell>
          <cell r="U106">
            <v>0</v>
          </cell>
          <cell r="V106">
            <v>0</v>
          </cell>
          <cell r="W106">
            <v>0</v>
          </cell>
          <cell r="X106">
            <v>0</v>
          </cell>
          <cell r="Y106">
            <v>0</v>
          </cell>
          <cell r="AA106">
            <v>2018</v>
          </cell>
          <cell r="AB106" t="str">
            <v>reg</v>
          </cell>
        </row>
        <row r="107">
          <cell r="A107" t="str">
            <v>Chad Marshall</v>
          </cell>
          <cell r="B107" t="str">
            <v>SEA</v>
          </cell>
          <cell r="C107" t="str">
            <v>D</v>
          </cell>
          <cell r="D107">
            <v>30</v>
          </cell>
          <cell r="E107">
            <v>30</v>
          </cell>
          <cell r="F107">
            <v>2584</v>
          </cell>
          <cell r="G107">
            <v>4</v>
          </cell>
          <cell r="H107">
            <v>1</v>
          </cell>
          <cell r="I107">
            <v>19</v>
          </cell>
          <cell r="J107">
            <v>5</v>
          </cell>
          <cell r="K107">
            <v>1</v>
          </cell>
          <cell r="L107" t="str">
            <v>0/0</v>
          </cell>
          <cell r="M107">
            <v>3</v>
          </cell>
          <cell r="N107">
            <v>1</v>
          </cell>
          <cell r="O107">
            <v>0.14000000000000001</v>
          </cell>
          <cell r="P107">
            <v>21.1</v>
          </cell>
          <cell r="Q107">
            <v>0</v>
          </cell>
          <cell r="R107">
            <v>0</v>
          </cell>
          <cell r="S107">
            <v>1</v>
          </cell>
          <cell r="T107">
            <v>0.03</v>
          </cell>
          <cell r="U107">
            <v>12</v>
          </cell>
          <cell r="V107">
            <v>13</v>
          </cell>
          <cell r="W107">
            <v>1</v>
          </cell>
          <cell r="X107">
            <v>0</v>
          </cell>
          <cell r="Y107">
            <v>1</v>
          </cell>
          <cell r="Z107">
            <v>26.32</v>
          </cell>
          <cell r="AA107">
            <v>2018</v>
          </cell>
          <cell r="AB107" t="str">
            <v>reg</v>
          </cell>
        </row>
        <row r="108">
          <cell r="A108" t="str">
            <v>Charlie Ward</v>
          </cell>
          <cell r="B108" t="str">
            <v>HOU</v>
          </cell>
          <cell r="C108" t="str">
            <v>M</v>
          </cell>
          <cell r="D108">
            <v>0</v>
          </cell>
          <cell r="E108">
            <v>0</v>
          </cell>
          <cell r="F108">
            <v>0</v>
          </cell>
          <cell r="G108">
            <v>0</v>
          </cell>
          <cell r="H108">
            <v>0</v>
          </cell>
          <cell r="I108">
            <v>0</v>
          </cell>
          <cell r="J108">
            <v>0</v>
          </cell>
          <cell r="K108">
            <v>0</v>
          </cell>
          <cell r="L108" t="str">
            <v>0/0</v>
          </cell>
          <cell r="M108">
            <v>0</v>
          </cell>
          <cell r="N108">
            <v>0</v>
          </cell>
          <cell r="O108">
            <v>0</v>
          </cell>
          <cell r="P108">
            <v>0</v>
          </cell>
          <cell r="Q108">
            <v>0</v>
          </cell>
          <cell r="R108">
            <v>0</v>
          </cell>
          <cell r="S108">
            <v>0</v>
          </cell>
          <cell r="T108">
            <v>0</v>
          </cell>
          <cell r="U108">
            <v>0</v>
          </cell>
          <cell r="V108">
            <v>0</v>
          </cell>
          <cell r="W108">
            <v>0</v>
          </cell>
          <cell r="X108">
            <v>0</v>
          </cell>
          <cell r="Y108">
            <v>0</v>
          </cell>
          <cell r="AA108">
            <v>2018</v>
          </cell>
          <cell r="AB108" t="str">
            <v>reg</v>
          </cell>
        </row>
        <row r="109">
          <cell r="A109" t="str">
            <v>Chris Durkin</v>
          </cell>
          <cell r="B109" t="str">
            <v>DC</v>
          </cell>
          <cell r="C109" t="str">
            <v>M</v>
          </cell>
          <cell r="D109">
            <v>23</v>
          </cell>
          <cell r="E109">
            <v>16</v>
          </cell>
          <cell r="F109">
            <v>1503</v>
          </cell>
          <cell r="G109">
            <v>0</v>
          </cell>
          <cell r="H109">
            <v>1</v>
          </cell>
          <cell r="I109">
            <v>7</v>
          </cell>
          <cell r="J109">
            <v>1</v>
          </cell>
          <cell r="K109">
            <v>0</v>
          </cell>
          <cell r="L109" t="str">
            <v>0/0</v>
          </cell>
          <cell r="M109">
            <v>0</v>
          </cell>
          <cell r="N109">
            <v>0</v>
          </cell>
          <cell r="O109">
            <v>0</v>
          </cell>
          <cell r="P109">
            <v>0</v>
          </cell>
          <cell r="Q109">
            <v>0</v>
          </cell>
          <cell r="R109">
            <v>0</v>
          </cell>
          <cell r="S109">
            <v>1</v>
          </cell>
          <cell r="T109">
            <v>0.06</v>
          </cell>
          <cell r="U109">
            <v>20</v>
          </cell>
          <cell r="V109">
            <v>15</v>
          </cell>
          <cell r="W109">
            <v>0</v>
          </cell>
          <cell r="X109">
            <v>4</v>
          </cell>
          <cell r="Y109">
            <v>0</v>
          </cell>
          <cell r="Z109">
            <v>14.29</v>
          </cell>
          <cell r="AA109">
            <v>2018</v>
          </cell>
          <cell r="AB109" t="str">
            <v>reg</v>
          </cell>
        </row>
        <row r="110">
          <cell r="A110" t="str">
            <v>Chris Duvall</v>
          </cell>
          <cell r="B110" t="str">
            <v>POR</v>
          </cell>
          <cell r="C110" t="str">
            <v>D</v>
          </cell>
          <cell r="D110">
            <v>15</v>
          </cell>
          <cell r="E110">
            <v>14</v>
          </cell>
          <cell r="F110">
            <v>1195</v>
          </cell>
          <cell r="G110">
            <v>0</v>
          </cell>
          <cell r="H110">
            <v>1</v>
          </cell>
          <cell r="I110">
            <v>1</v>
          </cell>
          <cell r="J110">
            <v>0</v>
          </cell>
          <cell r="K110">
            <v>0</v>
          </cell>
          <cell r="L110" t="str">
            <v>0/0</v>
          </cell>
          <cell r="M110">
            <v>0</v>
          </cell>
          <cell r="N110">
            <v>0</v>
          </cell>
          <cell r="O110">
            <v>0</v>
          </cell>
          <cell r="P110">
            <v>0</v>
          </cell>
          <cell r="Q110">
            <v>0</v>
          </cell>
          <cell r="R110">
            <v>0</v>
          </cell>
          <cell r="S110">
            <v>1</v>
          </cell>
          <cell r="T110">
            <v>0.08</v>
          </cell>
          <cell r="U110">
            <v>19</v>
          </cell>
          <cell r="V110">
            <v>11</v>
          </cell>
          <cell r="W110">
            <v>0</v>
          </cell>
          <cell r="X110">
            <v>4</v>
          </cell>
          <cell r="Y110">
            <v>0</v>
          </cell>
          <cell r="Z110">
            <v>0</v>
          </cell>
          <cell r="AA110">
            <v>2018</v>
          </cell>
          <cell r="AB110" t="str">
            <v>reg</v>
          </cell>
        </row>
        <row r="111">
          <cell r="A111" t="str">
            <v>Chris Goslin</v>
          </cell>
          <cell r="B111" t="str">
            <v>ATL</v>
          </cell>
          <cell r="C111" t="str">
            <v>M</v>
          </cell>
          <cell r="D111">
            <v>0</v>
          </cell>
          <cell r="E111">
            <v>0</v>
          </cell>
          <cell r="F111">
            <v>0</v>
          </cell>
          <cell r="G111">
            <v>0</v>
          </cell>
          <cell r="H111">
            <v>0</v>
          </cell>
          <cell r="I111">
            <v>0</v>
          </cell>
          <cell r="J111">
            <v>0</v>
          </cell>
          <cell r="K111">
            <v>0</v>
          </cell>
          <cell r="L111" t="str">
            <v>0/0</v>
          </cell>
          <cell r="M111">
            <v>0</v>
          </cell>
          <cell r="N111">
            <v>0</v>
          </cell>
          <cell r="O111">
            <v>0</v>
          </cell>
          <cell r="P111">
            <v>0</v>
          </cell>
          <cell r="Q111">
            <v>0</v>
          </cell>
          <cell r="R111">
            <v>0</v>
          </cell>
          <cell r="S111">
            <v>0</v>
          </cell>
          <cell r="T111">
            <v>0</v>
          </cell>
          <cell r="U111">
            <v>0</v>
          </cell>
          <cell r="V111">
            <v>0</v>
          </cell>
          <cell r="W111">
            <v>0</v>
          </cell>
          <cell r="X111">
            <v>0</v>
          </cell>
          <cell r="Y111">
            <v>0</v>
          </cell>
          <cell r="AA111">
            <v>2018</v>
          </cell>
          <cell r="AB111" t="str">
            <v>reg</v>
          </cell>
        </row>
        <row r="112">
          <cell r="A112" t="str">
            <v>Chris Mavinga</v>
          </cell>
          <cell r="B112" t="str">
            <v>TOR</v>
          </cell>
          <cell r="C112" t="str">
            <v>D</v>
          </cell>
          <cell r="D112">
            <v>12</v>
          </cell>
          <cell r="E112">
            <v>11</v>
          </cell>
          <cell r="F112">
            <v>935</v>
          </cell>
          <cell r="G112">
            <v>0</v>
          </cell>
          <cell r="H112">
            <v>0</v>
          </cell>
          <cell r="I112">
            <v>2</v>
          </cell>
          <cell r="J112">
            <v>0</v>
          </cell>
          <cell r="K112">
            <v>0</v>
          </cell>
          <cell r="L112" t="str">
            <v>0/0</v>
          </cell>
          <cell r="M112">
            <v>0</v>
          </cell>
          <cell r="N112">
            <v>0</v>
          </cell>
          <cell r="O112">
            <v>0</v>
          </cell>
          <cell r="P112">
            <v>0</v>
          </cell>
          <cell r="Q112">
            <v>0</v>
          </cell>
          <cell r="R112">
            <v>0</v>
          </cell>
          <cell r="S112">
            <v>0</v>
          </cell>
          <cell r="T112">
            <v>0</v>
          </cell>
          <cell r="U112">
            <v>12</v>
          </cell>
          <cell r="V112">
            <v>5</v>
          </cell>
          <cell r="W112">
            <v>1</v>
          </cell>
          <cell r="X112">
            <v>3</v>
          </cell>
          <cell r="Y112">
            <v>1</v>
          </cell>
          <cell r="Z112">
            <v>0</v>
          </cell>
          <cell r="AA112">
            <v>2018</v>
          </cell>
          <cell r="AB112" t="str">
            <v>reg</v>
          </cell>
        </row>
        <row r="113">
          <cell r="A113" t="str">
            <v>Chris McCann</v>
          </cell>
          <cell r="B113" t="str">
            <v>ATL</v>
          </cell>
          <cell r="C113" t="str">
            <v>M-D</v>
          </cell>
          <cell r="D113">
            <v>22</v>
          </cell>
          <cell r="E113">
            <v>21</v>
          </cell>
          <cell r="F113">
            <v>1800</v>
          </cell>
          <cell r="G113">
            <v>1</v>
          </cell>
          <cell r="H113">
            <v>0</v>
          </cell>
          <cell r="I113">
            <v>10</v>
          </cell>
          <cell r="J113">
            <v>4</v>
          </cell>
          <cell r="K113">
            <v>0</v>
          </cell>
          <cell r="L113" t="str">
            <v>0/0</v>
          </cell>
          <cell r="M113">
            <v>1</v>
          </cell>
          <cell r="N113">
            <v>0</v>
          </cell>
          <cell r="O113">
            <v>0.05</v>
          </cell>
          <cell r="P113">
            <v>10</v>
          </cell>
          <cell r="Q113">
            <v>0</v>
          </cell>
          <cell r="R113">
            <v>0</v>
          </cell>
          <cell r="S113">
            <v>0</v>
          </cell>
          <cell r="T113">
            <v>0</v>
          </cell>
          <cell r="U113">
            <v>22</v>
          </cell>
          <cell r="V113">
            <v>19</v>
          </cell>
          <cell r="W113">
            <v>3</v>
          </cell>
          <cell r="X113">
            <v>6</v>
          </cell>
          <cell r="Y113">
            <v>0</v>
          </cell>
          <cell r="Z113">
            <v>40</v>
          </cell>
          <cell r="AA113">
            <v>2018</v>
          </cell>
          <cell r="AB113" t="str">
            <v>reg</v>
          </cell>
        </row>
        <row r="114">
          <cell r="A114" t="str">
            <v>Chris Mueller</v>
          </cell>
          <cell r="B114" t="str">
            <v>ORL</v>
          </cell>
          <cell r="C114" t="str">
            <v>F</v>
          </cell>
          <cell r="D114">
            <v>32</v>
          </cell>
          <cell r="E114">
            <v>23</v>
          </cell>
          <cell r="F114">
            <v>2056</v>
          </cell>
          <cell r="G114">
            <v>3</v>
          </cell>
          <cell r="H114">
            <v>7</v>
          </cell>
          <cell r="I114">
            <v>32</v>
          </cell>
          <cell r="J114">
            <v>13</v>
          </cell>
          <cell r="K114">
            <v>0</v>
          </cell>
          <cell r="L114" t="str">
            <v>0/0</v>
          </cell>
          <cell r="M114">
            <v>2</v>
          </cell>
          <cell r="N114">
            <v>1</v>
          </cell>
          <cell r="O114">
            <v>0.13</v>
          </cell>
          <cell r="P114">
            <v>9.4</v>
          </cell>
          <cell r="Q114">
            <v>1</v>
          </cell>
          <cell r="R114">
            <v>5</v>
          </cell>
          <cell r="S114">
            <v>2</v>
          </cell>
          <cell r="T114">
            <v>0.31</v>
          </cell>
          <cell r="U114">
            <v>17</v>
          </cell>
          <cell r="V114">
            <v>31</v>
          </cell>
          <cell r="W114">
            <v>10</v>
          </cell>
          <cell r="X114">
            <v>2</v>
          </cell>
          <cell r="Y114">
            <v>0</v>
          </cell>
          <cell r="Z114">
            <v>40.619999999999997</v>
          </cell>
          <cell r="AA114">
            <v>2018</v>
          </cell>
          <cell r="AB114" t="str">
            <v>reg</v>
          </cell>
        </row>
        <row r="115">
          <cell r="A115" t="str">
            <v>Chris Odoi-Atsem</v>
          </cell>
          <cell r="B115" t="str">
            <v>DC</v>
          </cell>
          <cell r="C115" t="str">
            <v>D</v>
          </cell>
          <cell r="D115">
            <v>1</v>
          </cell>
          <cell r="E115">
            <v>0</v>
          </cell>
          <cell r="F115">
            <v>12</v>
          </cell>
          <cell r="G115">
            <v>0</v>
          </cell>
          <cell r="H115">
            <v>0</v>
          </cell>
          <cell r="I115">
            <v>1</v>
          </cell>
          <cell r="J115">
            <v>1</v>
          </cell>
          <cell r="K115">
            <v>0</v>
          </cell>
          <cell r="L115" t="str">
            <v>0/0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100</v>
          </cell>
          <cell r="AA115">
            <v>2018</v>
          </cell>
          <cell r="AB115" t="str">
            <v>reg</v>
          </cell>
        </row>
        <row r="116">
          <cell r="A116" t="str">
            <v>Chris Pontius</v>
          </cell>
          <cell r="B116" t="str">
            <v>LA</v>
          </cell>
          <cell r="C116" t="str">
            <v>M</v>
          </cell>
          <cell r="D116">
            <v>26</v>
          </cell>
          <cell r="E116">
            <v>15</v>
          </cell>
          <cell r="F116">
            <v>1485</v>
          </cell>
          <cell r="G116">
            <v>5</v>
          </cell>
          <cell r="H116">
            <v>6</v>
          </cell>
          <cell r="I116">
            <v>26</v>
          </cell>
          <cell r="J116">
            <v>8</v>
          </cell>
          <cell r="K116">
            <v>1</v>
          </cell>
          <cell r="L116" t="str">
            <v>0/0</v>
          </cell>
          <cell r="M116">
            <v>2</v>
          </cell>
          <cell r="N116">
            <v>3</v>
          </cell>
          <cell r="O116">
            <v>0.3</v>
          </cell>
          <cell r="P116">
            <v>19.2</v>
          </cell>
          <cell r="Q116">
            <v>0</v>
          </cell>
          <cell r="R116">
            <v>5</v>
          </cell>
          <cell r="S116">
            <v>1</v>
          </cell>
          <cell r="T116">
            <v>0.36</v>
          </cell>
          <cell r="U116">
            <v>21</v>
          </cell>
          <cell r="V116">
            <v>25</v>
          </cell>
          <cell r="W116">
            <v>2</v>
          </cell>
          <cell r="X116">
            <v>3</v>
          </cell>
          <cell r="Y116">
            <v>0</v>
          </cell>
          <cell r="Z116">
            <v>30.77</v>
          </cell>
          <cell r="AA116">
            <v>2018</v>
          </cell>
          <cell r="AB116" t="str">
            <v>reg</v>
          </cell>
        </row>
        <row r="117">
          <cell r="A117" t="str">
            <v>Chris Schuler</v>
          </cell>
          <cell r="B117" t="str">
            <v>ORL</v>
          </cell>
          <cell r="C117" t="str">
            <v>D</v>
          </cell>
          <cell r="D117">
            <v>9</v>
          </cell>
          <cell r="E117">
            <v>8</v>
          </cell>
          <cell r="F117">
            <v>785</v>
          </cell>
          <cell r="G117">
            <v>1</v>
          </cell>
          <cell r="H117">
            <v>0</v>
          </cell>
          <cell r="I117">
            <v>4</v>
          </cell>
          <cell r="J117">
            <v>1</v>
          </cell>
          <cell r="K117">
            <v>0</v>
          </cell>
          <cell r="L117" t="str">
            <v>0/0</v>
          </cell>
          <cell r="M117">
            <v>1</v>
          </cell>
          <cell r="N117">
            <v>0</v>
          </cell>
          <cell r="O117">
            <v>0.11</v>
          </cell>
          <cell r="P117">
            <v>25</v>
          </cell>
          <cell r="Q117">
            <v>0</v>
          </cell>
          <cell r="R117">
            <v>0</v>
          </cell>
          <cell r="S117">
            <v>0</v>
          </cell>
          <cell r="T117">
            <v>0</v>
          </cell>
          <cell r="U117">
            <v>3</v>
          </cell>
          <cell r="V117">
            <v>3</v>
          </cell>
          <cell r="W117">
            <v>0</v>
          </cell>
          <cell r="X117">
            <v>3</v>
          </cell>
          <cell r="Y117">
            <v>0</v>
          </cell>
          <cell r="Z117">
            <v>25</v>
          </cell>
          <cell r="AA117">
            <v>2018</v>
          </cell>
          <cell r="AB117" t="str">
            <v>reg</v>
          </cell>
        </row>
        <row r="118">
          <cell r="A118" t="str">
            <v>Chris Tierney</v>
          </cell>
          <cell r="B118" t="str">
            <v>NE</v>
          </cell>
          <cell r="C118" t="str">
            <v>D-M</v>
          </cell>
          <cell r="D118">
            <v>6</v>
          </cell>
          <cell r="E118">
            <v>3</v>
          </cell>
          <cell r="F118">
            <v>308</v>
          </cell>
          <cell r="G118">
            <v>1</v>
          </cell>
          <cell r="H118">
            <v>0</v>
          </cell>
          <cell r="I118">
            <v>2</v>
          </cell>
          <cell r="J118">
            <v>2</v>
          </cell>
          <cell r="K118">
            <v>1</v>
          </cell>
          <cell r="L118" t="str">
            <v>0/0</v>
          </cell>
          <cell r="M118">
            <v>1</v>
          </cell>
          <cell r="N118">
            <v>0</v>
          </cell>
          <cell r="O118">
            <v>0.28999999999999998</v>
          </cell>
          <cell r="P118">
            <v>50</v>
          </cell>
          <cell r="Q118">
            <v>0</v>
          </cell>
          <cell r="R118">
            <v>0</v>
          </cell>
          <cell r="S118">
            <v>0</v>
          </cell>
          <cell r="T118">
            <v>0</v>
          </cell>
          <cell r="U118">
            <v>3</v>
          </cell>
          <cell r="V118">
            <v>1</v>
          </cell>
          <cell r="W118">
            <v>0</v>
          </cell>
          <cell r="X118">
            <v>1</v>
          </cell>
          <cell r="Y118">
            <v>0</v>
          </cell>
          <cell r="Z118">
            <v>100</v>
          </cell>
          <cell r="AA118">
            <v>2018</v>
          </cell>
          <cell r="AB118" t="str">
            <v>reg</v>
          </cell>
        </row>
        <row r="119">
          <cell r="A119" t="str">
            <v>Chris Wehan</v>
          </cell>
          <cell r="B119" t="str">
            <v>SJ</v>
          </cell>
          <cell r="C119" t="str">
            <v>M</v>
          </cell>
          <cell r="D119">
            <v>6</v>
          </cell>
          <cell r="E119">
            <v>2</v>
          </cell>
          <cell r="F119">
            <v>183</v>
          </cell>
          <cell r="G119">
            <v>0</v>
          </cell>
          <cell r="H119">
            <v>0</v>
          </cell>
          <cell r="I119">
            <v>3</v>
          </cell>
          <cell r="J119">
            <v>0</v>
          </cell>
          <cell r="K119">
            <v>0</v>
          </cell>
          <cell r="L119" t="str">
            <v>0/0</v>
          </cell>
          <cell r="M119">
            <v>0</v>
          </cell>
          <cell r="N119">
            <v>0</v>
          </cell>
          <cell r="O119">
            <v>0</v>
          </cell>
          <cell r="P119">
            <v>0</v>
          </cell>
          <cell r="Q119">
            <v>0</v>
          </cell>
          <cell r="R119">
            <v>0</v>
          </cell>
          <cell r="S119">
            <v>0</v>
          </cell>
          <cell r="T119">
            <v>0</v>
          </cell>
          <cell r="U119">
            <v>3</v>
          </cell>
          <cell r="V119">
            <v>0</v>
          </cell>
          <cell r="W119">
            <v>0</v>
          </cell>
          <cell r="X119">
            <v>0</v>
          </cell>
          <cell r="Y119">
            <v>0</v>
          </cell>
          <cell r="Z119">
            <v>0</v>
          </cell>
          <cell r="AA119">
            <v>2018</v>
          </cell>
          <cell r="AB119" t="str">
            <v>reg</v>
          </cell>
        </row>
        <row r="120">
          <cell r="A120" t="str">
            <v>Chris Wondolowski</v>
          </cell>
          <cell r="B120" t="str">
            <v>SJ</v>
          </cell>
          <cell r="C120" t="str">
            <v>F</v>
          </cell>
          <cell r="D120">
            <v>34</v>
          </cell>
          <cell r="E120">
            <v>23</v>
          </cell>
          <cell r="F120">
            <v>2289</v>
          </cell>
          <cell r="G120">
            <v>10</v>
          </cell>
          <cell r="H120">
            <v>5</v>
          </cell>
          <cell r="I120">
            <v>58</v>
          </cell>
          <cell r="J120">
            <v>22</v>
          </cell>
          <cell r="K120">
            <v>1</v>
          </cell>
          <cell r="L120">
            <v>44259</v>
          </cell>
          <cell r="M120">
            <v>7</v>
          </cell>
          <cell r="N120">
            <v>3</v>
          </cell>
          <cell r="O120">
            <v>0.39</v>
          </cell>
          <cell r="P120">
            <v>17.2</v>
          </cell>
          <cell r="Q120">
            <v>1</v>
          </cell>
          <cell r="R120">
            <v>2</v>
          </cell>
          <cell r="S120">
            <v>3</v>
          </cell>
          <cell r="T120">
            <v>0.2</v>
          </cell>
          <cell r="U120">
            <v>27</v>
          </cell>
          <cell r="V120">
            <v>15</v>
          </cell>
          <cell r="W120">
            <v>14</v>
          </cell>
          <cell r="X120">
            <v>3</v>
          </cell>
          <cell r="Y120">
            <v>0</v>
          </cell>
          <cell r="Z120">
            <v>37.93</v>
          </cell>
          <cell r="AA120">
            <v>2018</v>
          </cell>
          <cell r="AB120" t="str">
            <v>reg</v>
          </cell>
        </row>
        <row r="121">
          <cell r="A121" t="str">
            <v>Christian Dean</v>
          </cell>
          <cell r="B121" t="str">
            <v>CHI</v>
          </cell>
          <cell r="C121" t="str">
            <v>D</v>
          </cell>
          <cell r="D121">
            <v>2</v>
          </cell>
          <cell r="E121">
            <v>2</v>
          </cell>
          <cell r="F121">
            <v>178</v>
          </cell>
          <cell r="G121">
            <v>0</v>
          </cell>
          <cell r="H121">
            <v>0</v>
          </cell>
          <cell r="I121">
            <v>0</v>
          </cell>
          <cell r="J121">
            <v>0</v>
          </cell>
          <cell r="K121">
            <v>0</v>
          </cell>
          <cell r="L121" t="str">
            <v>0/0</v>
          </cell>
          <cell r="M121">
            <v>0</v>
          </cell>
          <cell r="N121">
            <v>0</v>
          </cell>
          <cell r="O121">
            <v>0</v>
          </cell>
          <cell r="P121">
            <v>0</v>
          </cell>
          <cell r="Q121">
            <v>0</v>
          </cell>
          <cell r="R121">
            <v>0</v>
          </cell>
          <cell r="S121">
            <v>0</v>
          </cell>
          <cell r="T121">
            <v>0</v>
          </cell>
          <cell r="U121">
            <v>2</v>
          </cell>
          <cell r="V121">
            <v>1</v>
          </cell>
          <cell r="W121">
            <v>0</v>
          </cell>
          <cell r="X121">
            <v>0</v>
          </cell>
          <cell r="Y121">
            <v>0</v>
          </cell>
          <cell r="AA121">
            <v>2018</v>
          </cell>
          <cell r="AB121" t="str">
            <v>reg</v>
          </cell>
        </row>
        <row r="122">
          <cell r="A122" t="str">
            <v>Christian Ramirez</v>
          </cell>
          <cell r="B122" t="str">
            <v>HOU</v>
          </cell>
          <cell r="C122" t="str">
            <v>F</v>
          </cell>
          <cell r="D122">
            <v>27</v>
          </cell>
          <cell r="E122">
            <v>20</v>
          </cell>
          <cell r="F122">
            <v>1645</v>
          </cell>
          <cell r="G122">
            <v>9</v>
          </cell>
          <cell r="H122">
            <v>2</v>
          </cell>
          <cell r="I122">
            <v>43</v>
          </cell>
          <cell r="J122">
            <v>17</v>
          </cell>
          <cell r="K122">
            <v>3</v>
          </cell>
          <cell r="L122" t="str">
            <v>0/0</v>
          </cell>
          <cell r="M122">
            <v>7</v>
          </cell>
          <cell r="N122">
            <v>2</v>
          </cell>
          <cell r="O122">
            <v>0.49</v>
          </cell>
          <cell r="P122">
            <v>20.9</v>
          </cell>
          <cell r="Q122">
            <v>0</v>
          </cell>
          <cell r="R122">
            <v>1</v>
          </cell>
          <cell r="S122">
            <v>1</v>
          </cell>
          <cell r="T122">
            <v>0.11</v>
          </cell>
          <cell r="U122">
            <v>6</v>
          </cell>
          <cell r="V122">
            <v>25</v>
          </cell>
          <cell r="W122">
            <v>13</v>
          </cell>
          <cell r="X122">
            <v>0</v>
          </cell>
          <cell r="Y122">
            <v>0</v>
          </cell>
          <cell r="Z122">
            <v>39.53</v>
          </cell>
          <cell r="AA122">
            <v>2018</v>
          </cell>
          <cell r="AB122" t="str">
            <v>reg</v>
          </cell>
        </row>
        <row r="123">
          <cell r="A123" t="str">
            <v>CJ Sapong</v>
          </cell>
          <cell r="B123" t="str">
            <v>CHI</v>
          </cell>
          <cell r="C123" t="str">
            <v>F</v>
          </cell>
          <cell r="D123">
            <v>32</v>
          </cell>
          <cell r="E123">
            <v>29</v>
          </cell>
          <cell r="F123">
            <v>2321</v>
          </cell>
          <cell r="G123">
            <v>4</v>
          </cell>
          <cell r="H123">
            <v>3</v>
          </cell>
          <cell r="I123">
            <v>53</v>
          </cell>
          <cell r="J123">
            <v>21</v>
          </cell>
          <cell r="K123">
            <v>1</v>
          </cell>
          <cell r="L123" t="str">
            <v>0/1</v>
          </cell>
          <cell r="M123">
            <v>3</v>
          </cell>
          <cell r="N123">
            <v>1</v>
          </cell>
          <cell r="O123">
            <v>0.16</v>
          </cell>
          <cell r="P123">
            <v>7.5</v>
          </cell>
          <cell r="Q123">
            <v>1</v>
          </cell>
          <cell r="R123">
            <v>2</v>
          </cell>
          <cell r="S123">
            <v>1</v>
          </cell>
          <cell r="T123">
            <v>0.12</v>
          </cell>
          <cell r="U123">
            <v>50</v>
          </cell>
          <cell r="V123">
            <v>65</v>
          </cell>
          <cell r="W123">
            <v>9</v>
          </cell>
          <cell r="X123">
            <v>3</v>
          </cell>
          <cell r="Y123">
            <v>0</v>
          </cell>
          <cell r="Z123">
            <v>39.619999999999997</v>
          </cell>
          <cell r="AA123">
            <v>2018</v>
          </cell>
          <cell r="AB123" t="str">
            <v>reg</v>
          </cell>
        </row>
        <row r="124">
          <cell r="A124" t="str">
            <v>Claude Dielna</v>
          </cell>
          <cell r="B124" t="str">
            <v>NE</v>
          </cell>
          <cell r="C124" t="str">
            <v>D</v>
          </cell>
          <cell r="D124">
            <v>17</v>
          </cell>
          <cell r="E124">
            <v>15</v>
          </cell>
          <cell r="F124">
            <v>1334</v>
          </cell>
          <cell r="G124">
            <v>0</v>
          </cell>
          <cell r="H124">
            <v>0</v>
          </cell>
          <cell r="I124">
            <v>20</v>
          </cell>
          <cell r="J124">
            <v>7</v>
          </cell>
          <cell r="K124">
            <v>0</v>
          </cell>
          <cell r="L124" t="str">
            <v>0/0</v>
          </cell>
          <cell r="M124">
            <v>0</v>
          </cell>
          <cell r="N124">
            <v>0</v>
          </cell>
          <cell r="O124">
            <v>0</v>
          </cell>
          <cell r="P124">
            <v>0</v>
          </cell>
          <cell r="Q124">
            <v>0</v>
          </cell>
          <cell r="R124">
            <v>0</v>
          </cell>
          <cell r="S124">
            <v>0</v>
          </cell>
          <cell r="T124">
            <v>0</v>
          </cell>
          <cell r="U124">
            <v>28</v>
          </cell>
          <cell r="V124">
            <v>6</v>
          </cell>
          <cell r="W124">
            <v>1</v>
          </cell>
          <cell r="X124">
            <v>5</v>
          </cell>
          <cell r="Y124">
            <v>1</v>
          </cell>
          <cell r="Z124">
            <v>35</v>
          </cell>
          <cell r="AA124">
            <v>2018</v>
          </cell>
          <cell r="AB124" t="str">
            <v>reg</v>
          </cell>
        </row>
        <row r="125">
          <cell r="A125" t="str">
            <v>Clint Dempsey</v>
          </cell>
          <cell r="B125" t="str">
            <v>SEA</v>
          </cell>
          <cell r="C125" t="str">
            <v>M-F</v>
          </cell>
          <cell r="D125">
            <v>14</v>
          </cell>
          <cell r="E125">
            <v>9</v>
          </cell>
          <cell r="F125">
            <v>902</v>
          </cell>
          <cell r="G125">
            <v>1</v>
          </cell>
          <cell r="H125">
            <v>1</v>
          </cell>
          <cell r="I125">
            <v>39</v>
          </cell>
          <cell r="J125">
            <v>12</v>
          </cell>
          <cell r="K125">
            <v>0</v>
          </cell>
          <cell r="L125" t="str">
            <v>0/0</v>
          </cell>
          <cell r="M125">
            <v>1</v>
          </cell>
          <cell r="N125">
            <v>0</v>
          </cell>
          <cell r="O125">
            <v>0.1</v>
          </cell>
          <cell r="P125">
            <v>2.6</v>
          </cell>
          <cell r="Q125">
            <v>0</v>
          </cell>
          <cell r="R125">
            <v>1</v>
          </cell>
          <cell r="S125">
            <v>0</v>
          </cell>
          <cell r="T125">
            <v>0.1</v>
          </cell>
          <cell r="U125">
            <v>8</v>
          </cell>
          <cell r="V125">
            <v>19</v>
          </cell>
          <cell r="W125">
            <v>3</v>
          </cell>
          <cell r="X125">
            <v>1</v>
          </cell>
          <cell r="Y125">
            <v>1</v>
          </cell>
          <cell r="Z125">
            <v>30.77</v>
          </cell>
          <cell r="AA125">
            <v>2018</v>
          </cell>
          <cell r="AB125" t="str">
            <v>reg</v>
          </cell>
        </row>
        <row r="126">
          <cell r="A126" t="str">
            <v>Cole Bassett</v>
          </cell>
          <cell r="B126" t="str">
            <v>COL</v>
          </cell>
          <cell r="C126" t="str">
            <v>M</v>
          </cell>
          <cell r="D126">
            <v>6</v>
          </cell>
          <cell r="E126">
            <v>3</v>
          </cell>
          <cell r="F126">
            <v>307</v>
          </cell>
          <cell r="G126">
            <v>1</v>
          </cell>
          <cell r="H126">
            <v>0</v>
          </cell>
          <cell r="I126">
            <v>5</v>
          </cell>
          <cell r="J126">
            <v>1</v>
          </cell>
          <cell r="K126">
            <v>0</v>
          </cell>
          <cell r="L126" t="str">
            <v>0/0</v>
          </cell>
          <cell r="M126">
            <v>1</v>
          </cell>
          <cell r="N126">
            <v>0</v>
          </cell>
          <cell r="O126">
            <v>0.28999999999999998</v>
          </cell>
          <cell r="P126">
            <v>20</v>
          </cell>
          <cell r="Q126">
            <v>0</v>
          </cell>
          <cell r="R126">
            <v>0</v>
          </cell>
          <cell r="S126">
            <v>0</v>
          </cell>
          <cell r="T126">
            <v>0</v>
          </cell>
          <cell r="U126">
            <v>3</v>
          </cell>
          <cell r="V126">
            <v>3</v>
          </cell>
          <cell r="W126">
            <v>0</v>
          </cell>
          <cell r="X126">
            <v>0</v>
          </cell>
          <cell r="Y126">
            <v>0</v>
          </cell>
          <cell r="Z126">
            <v>20</v>
          </cell>
          <cell r="AA126">
            <v>2018</v>
          </cell>
          <cell r="AB126" t="str">
            <v>reg</v>
          </cell>
        </row>
        <row r="127">
          <cell r="A127" t="str">
            <v>Collen Warner</v>
          </cell>
          <cell r="B127" t="str">
            <v>COL</v>
          </cell>
          <cell r="C127" t="str">
            <v>M</v>
          </cell>
          <cell r="D127">
            <v>17</v>
          </cell>
          <cell r="E127">
            <v>14</v>
          </cell>
          <cell r="F127">
            <v>1239</v>
          </cell>
          <cell r="G127">
            <v>0</v>
          </cell>
          <cell r="H127">
            <v>0</v>
          </cell>
          <cell r="I127">
            <v>4</v>
          </cell>
          <cell r="J127">
            <v>0</v>
          </cell>
          <cell r="K127">
            <v>0</v>
          </cell>
          <cell r="L127" t="str">
            <v>0/0</v>
          </cell>
          <cell r="M127">
            <v>0</v>
          </cell>
          <cell r="N127">
            <v>0</v>
          </cell>
          <cell r="O127">
            <v>0</v>
          </cell>
          <cell r="P127">
            <v>0</v>
          </cell>
          <cell r="Q127">
            <v>0</v>
          </cell>
          <cell r="R127">
            <v>0</v>
          </cell>
          <cell r="S127">
            <v>0</v>
          </cell>
          <cell r="T127">
            <v>0</v>
          </cell>
          <cell r="U127">
            <v>35</v>
          </cell>
          <cell r="V127">
            <v>15</v>
          </cell>
          <cell r="W127">
            <v>0</v>
          </cell>
          <cell r="X127">
            <v>6</v>
          </cell>
          <cell r="Y127">
            <v>1</v>
          </cell>
          <cell r="Z127">
            <v>0</v>
          </cell>
          <cell r="AA127">
            <v>2018</v>
          </cell>
          <cell r="AB127" t="str">
            <v>reg</v>
          </cell>
        </row>
        <row r="128">
          <cell r="A128" t="str">
            <v>Collin Martin</v>
          </cell>
          <cell r="B128" t="str">
            <v>MIN</v>
          </cell>
          <cell r="C128" t="str">
            <v>M</v>
          </cell>
          <cell r="D128">
            <v>12</v>
          </cell>
          <cell r="E128">
            <v>5</v>
          </cell>
          <cell r="F128">
            <v>518</v>
          </cell>
          <cell r="G128">
            <v>0</v>
          </cell>
          <cell r="H128">
            <v>1</v>
          </cell>
          <cell r="I128">
            <v>4</v>
          </cell>
          <cell r="J128">
            <v>3</v>
          </cell>
          <cell r="K128">
            <v>0</v>
          </cell>
          <cell r="L128" t="str">
            <v>0/0</v>
          </cell>
          <cell r="M128">
            <v>0</v>
          </cell>
          <cell r="N128">
            <v>0</v>
          </cell>
          <cell r="O128">
            <v>0</v>
          </cell>
          <cell r="P128">
            <v>0</v>
          </cell>
          <cell r="Q128">
            <v>1</v>
          </cell>
          <cell r="R128">
            <v>1</v>
          </cell>
          <cell r="S128">
            <v>0</v>
          </cell>
          <cell r="T128">
            <v>0.17</v>
          </cell>
          <cell r="U128">
            <v>12</v>
          </cell>
          <cell r="V128">
            <v>6</v>
          </cell>
          <cell r="W128">
            <v>0</v>
          </cell>
          <cell r="X128">
            <v>2</v>
          </cell>
          <cell r="Y128">
            <v>0</v>
          </cell>
          <cell r="Z128">
            <v>75</v>
          </cell>
          <cell r="AA128">
            <v>2018</v>
          </cell>
          <cell r="AB128" t="str">
            <v>reg</v>
          </cell>
        </row>
        <row r="129">
          <cell r="A129" t="str">
            <v>Colton Storm</v>
          </cell>
          <cell r="B129" t="str">
            <v>SKC</v>
          </cell>
          <cell r="C129" t="str">
            <v>D</v>
          </cell>
          <cell r="D129">
            <v>0</v>
          </cell>
          <cell r="E129">
            <v>0</v>
          </cell>
          <cell r="F129">
            <v>0</v>
          </cell>
          <cell r="G129">
            <v>0</v>
          </cell>
          <cell r="H129">
            <v>0</v>
          </cell>
          <cell r="I129">
            <v>0</v>
          </cell>
          <cell r="J129">
            <v>0</v>
          </cell>
          <cell r="K129">
            <v>0</v>
          </cell>
          <cell r="L129" t="str">
            <v>0/0</v>
          </cell>
          <cell r="M129">
            <v>0</v>
          </cell>
          <cell r="N129">
            <v>0</v>
          </cell>
          <cell r="O129">
            <v>0</v>
          </cell>
          <cell r="P129">
            <v>0</v>
          </cell>
          <cell r="Q129">
            <v>0</v>
          </cell>
          <cell r="R129">
            <v>0</v>
          </cell>
          <cell r="S129">
            <v>0</v>
          </cell>
          <cell r="T129">
            <v>0</v>
          </cell>
          <cell r="U129">
            <v>0</v>
          </cell>
          <cell r="V129">
            <v>0</v>
          </cell>
          <cell r="W129">
            <v>0</v>
          </cell>
          <cell r="X129">
            <v>0</v>
          </cell>
          <cell r="Y129">
            <v>0</v>
          </cell>
          <cell r="AA129">
            <v>2018</v>
          </cell>
          <cell r="AB129" t="str">
            <v>reg</v>
          </cell>
        </row>
        <row r="130">
          <cell r="A130" t="str">
            <v>Connor Lade</v>
          </cell>
          <cell r="B130" t="str">
            <v>NY</v>
          </cell>
          <cell r="C130" t="str">
            <v>D</v>
          </cell>
          <cell r="D130">
            <v>21</v>
          </cell>
          <cell r="E130">
            <v>15</v>
          </cell>
          <cell r="F130">
            <v>1315</v>
          </cell>
          <cell r="G130">
            <v>0</v>
          </cell>
          <cell r="H130">
            <v>1</v>
          </cell>
          <cell r="I130">
            <v>6</v>
          </cell>
          <cell r="J130">
            <v>0</v>
          </cell>
          <cell r="K130">
            <v>0</v>
          </cell>
          <cell r="L130" t="str">
            <v>0/0</v>
          </cell>
          <cell r="M130">
            <v>0</v>
          </cell>
          <cell r="N130">
            <v>0</v>
          </cell>
          <cell r="O130">
            <v>0</v>
          </cell>
          <cell r="P130">
            <v>0</v>
          </cell>
          <cell r="Q130">
            <v>0</v>
          </cell>
          <cell r="R130">
            <v>1</v>
          </cell>
          <cell r="S130">
            <v>0</v>
          </cell>
          <cell r="T130">
            <v>7.0000000000000007E-2</v>
          </cell>
          <cell r="U130">
            <v>25</v>
          </cell>
          <cell r="V130">
            <v>19</v>
          </cell>
          <cell r="W130">
            <v>0</v>
          </cell>
          <cell r="X130">
            <v>3</v>
          </cell>
          <cell r="Y130">
            <v>0</v>
          </cell>
          <cell r="Z130">
            <v>0</v>
          </cell>
          <cell r="AA130">
            <v>2018</v>
          </cell>
          <cell r="AB130" t="str">
            <v>reg</v>
          </cell>
        </row>
        <row r="131">
          <cell r="A131" t="str">
            <v>Connor Maloney</v>
          </cell>
          <cell r="B131" t="str">
            <v>CLB</v>
          </cell>
          <cell r="C131" t="str">
            <v>D</v>
          </cell>
          <cell r="D131">
            <v>1</v>
          </cell>
          <cell r="E131">
            <v>0</v>
          </cell>
          <cell r="F131">
            <v>28</v>
          </cell>
          <cell r="G131">
            <v>0</v>
          </cell>
          <cell r="H131">
            <v>1</v>
          </cell>
          <cell r="I131">
            <v>0</v>
          </cell>
          <cell r="J131">
            <v>0</v>
          </cell>
          <cell r="K131">
            <v>0</v>
          </cell>
          <cell r="L131" t="str">
            <v>0/0</v>
          </cell>
          <cell r="M131">
            <v>0</v>
          </cell>
          <cell r="N131">
            <v>0</v>
          </cell>
          <cell r="O131">
            <v>0</v>
          </cell>
          <cell r="P131">
            <v>0</v>
          </cell>
          <cell r="Q131">
            <v>0</v>
          </cell>
          <cell r="R131">
            <v>0</v>
          </cell>
          <cell r="S131">
            <v>1</v>
          </cell>
          <cell r="T131">
            <v>3.21</v>
          </cell>
          <cell r="U131">
            <v>1</v>
          </cell>
          <cell r="V131">
            <v>0</v>
          </cell>
          <cell r="W131">
            <v>0</v>
          </cell>
          <cell r="X131">
            <v>1</v>
          </cell>
          <cell r="Y131">
            <v>0</v>
          </cell>
          <cell r="AA131">
            <v>2018</v>
          </cell>
          <cell r="AB131" t="str">
            <v>reg</v>
          </cell>
        </row>
        <row r="132">
          <cell r="A132" t="str">
            <v>Conor Donovan</v>
          </cell>
          <cell r="B132" t="str">
            <v>HOU</v>
          </cell>
          <cell r="C132" t="str">
            <v>D</v>
          </cell>
          <cell r="D132">
            <v>0</v>
          </cell>
          <cell r="E132">
            <v>0</v>
          </cell>
          <cell r="F132">
            <v>0</v>
          </cell>
          <cell r="G132">
            <v>0</v>
          </cell>
          <cell r="H132">
            <v>0</v>
          </cell>
          <cell r="I132">
            <v>0</v>
          </cell>
          <cell r="J132">
            <v>0</v>
          </cell>
          <cell r="K132">
            <v>0</v>
          </cell>
          <cell r="L132" t="str">
            <v>0/0</v>
          </cell>
          <cell r="M132">
            <v>0</v>
          </cell>
          <cell r="N132">
            <v>0</v>
          </cell>
          <cell r="O132">
            <v>0</v>
          </cell>
          <cell r="P132">
            <v>0</v>
          </cell>
          <cell r="Q132">
            <v>0</v>
          </cell>
          <cell r="R132">
            <v>0</v>
          </cell>
          <cell r="S132">
            <v>0</v>
          </cell>
          <cell r="T132">
            <v>0</v>
          </cell>
          <cell r="U132">
            <v>0</v>
          </cell>
          <cell r="V132">
            <v>0</v>
          </cell>
          <cell r="W132">
            <v>0</v>
          </cell>
          <cell r="X132">
            <v>0</v>
          </cell>
          <cell r="Y132">
            <v>0</v>
          </cell>
          <cell r="AA132">
            <v>2018</v>
          </cell>
          <cell r="AB132" t="str">
            <v>reg</v>
          </cell>
        </row>
        <row r="133">
          <cell r="A133" t="str">
            <v>Corey Baird</v>
          </cell>
          <cell r="B133" t="str">
            <v>RSL</v>
          </cell>
          <cell r="C133" t="str">
            <v>F</v>
          </cell>
          <cell r="D133">
            <v>31</v>
          </cell>
          <cell r="E133">
            <v>21</v>
          </cell>
          <cell r="F133">
            <v>1903</v>
          </cell>
          <cell r="G133">
            <v>8</v>
          </cell>
          <cell r="H133">
            <v>5</v>
          </cell>
          <cell r="I133">
            <v>39</v>
          </cell>
          <cell r="J133">
            <v>20</v>
          </cell>
          <cell r="K133">
            <v>1</v>
          </cell>
          <cell r="L133" t="str">
            <v>0/0</v>
          </cell>
          <cell r="M133">
            <v>4</v>
          </cell>
          <cell r="N133">
            <v>4</v>
          </cell>
          <cell r="O133">
            <v>0.38</v>
          </cell>
          <cell r="P133">
            <v>20.5</v>
          </cell>
          <cell r="Q133">
            <v>1</v>
          </cell>
          <cell r="R133">
            <v>3</v>
          </cell>
          <cell r="S133">
            <v>2</v>
          </cell>
          <cell r="T133">
            <v>0.24</v>
          </cell>
          <cell r="U133">
            <v>20</v>
          </cell>
          <cell r="V133">
            <v>13</v>
          </cell>
          <cell r="W133">
            <v>14</v>
          </cell>
          <cell r="X133">
            <v>4</v>
          </cell>
          <cell r="Y133">
            <v>0</v>
          </cell>
          <cell r="Z133">
            <v>51.28</v>
          </cell>
          <cell r="AA133">
            <v>2018</v>
          </cell>
          <cell r="AB133" t="str">
            <v>reg</v>
          </cell>
        </row>
        <row r="134">
          <cell r="A134" t="str">
            <v>Cory Burke</v>
          </cell>
          <cell r="B134" t="str">
            <v>PHI</v>
          </cell>
          <cell r="C134" t="str">
            <v>F</v>
          </cell>
          <cell r="D134">
            <v>29</v>
          </cell>
          <cell r="E134">
            <v>15</v>
          </cell>
          <cell r="F134">
            <v>1427</v>
          </cell>
          <cell r="G134">
            <v>10</v>
          </cell>
          <cell r="H134">
            <v>1</v>
          </cell>
          <cell r="I134">
            <v>61</v>
          </cell>
          <cell r="J134">
            <v>19</v>
          </cell>
          <cell r="K134">
            <v>5</v>
          </cell>
          <cell r="L134" t="str">
            <v>0/0</v>
          </cell>
          <cell r="M134">
            <v>4</v>
          </cell>
          <cell r="N134">
            <v>6</v>
          </cell>
          <cell r="O134">
            <v>0.63</v>
          </cell>
          <cell r="P134">
            <v>16.399999999999999</v>
          </cell>
          <cell r="Q134">
            <v>0</v>
          </cell>
          <cell r="R134">
            <v>1</v>
          </cell>
          <cell r="S134">
            <v>0</v>
          </cell>
          <cell r="T134">
            <v>0.06</v>
          </cell>
          <cell r="U134">
            <v>48</v>
          </cell>
          <cell r="V134">
            <v>35</v>
          </cell>
          <cell r="W134">
            <v>9</v>
          </cell>
          <cell r="X134">
            <v>4</v>
          </cell>
          <cell r="Y134">
            <v>1</v>
          </cell>
          <cell r="Z134">
            <v>31.15</v>
          </cell>
          <cell r="AA134">
            <v>2018</v>
          </cell>
          <cell r="AB134" t="str">
            <v>reg</v>
          </cell>
        </row>
        <row r="135">
          <cell r="A135" t="str">
            <v>Cristhian Machado</v>
          </cell>
          <cell r="B135" t="str">
            <v>NE</v>
          </cell>
          <cell r="C135" t="str">
            <v>M</v>
          </cell>
          <cell r="D135">
            <v>3</v>
          </cell>
          <cell r="E135">
            <v>2</v>
          </cell>
          <cell r="F135">
            <v>119</v>
          </cell>
          <cell r="G135">
            <v>0</v>
          </cell>
          <cell r="H135">
            <v>0</v>
          </cell>
          <cell r="I135">
            <v>0</v>
          </cell>
          <cell r="J135">
            <v>0</v>
          </cell>
          <cell r="K135">
            <v>0</v>
          </cell>
          <cell r="L135" t="str">
            <v>0/0</v>
          </cell>
          <cell r="M135">
            <v>0</v>
          </cell>
          <cell r="N135">
            <v>0</v>
          </cell>
          <cell r="O135">
            <v>0</v>
          </cell>
          <cell r="P135">
            <v>0</v>
          </cell>
          <cell r="Q135">
            <v>0</v>
          </cell>
          <cell r="R135">
            <v>0</v>
          </cell>
          <cell r="S135">
            <v>0</v>
          </cell>
          <cell r="T135">
            <v>0</v>
          </cell>
          <cell r="U135">
            <v>2</v>
          </cell>
          <cell r="V135">
            <v>1</v>
          </cell>
          <cell r="W135">
            <v>0</v>
          </cell>
          <cell r="X135">
            <v>1</v>
          </cell>
          <cell r="Y135">
            <v>0</v>
          </cell>
          <cell r="AA135">
            <v>2018</v>
          </cell>
          <cell r="AB135" t="str">
            <v>reg</v>
          </cell>
        </row>
        <row r="136">
          <cell r="A136" t="str">
            <v>Cristhian Paredes</v>
          </cell>
          <cell r="B136" t="str">
            <v>POR</v>
          </cell>
          <cell r="C136" t="str">
            <v>M</v>
          </cell>
          <cell r="D136">
            <v>19</v>
          </cell>
          <cell r="E136">
            <v>18</v>
          </cell>
          <cell r="F136">
            <v>1418</v>
          </cell>
          <cell r="G136">
            <v>1</v>
          </cell>
          <cell r="H136">
            <v>3</v>
          </cell>
          <cell r="I136">
            <v>21</v>
          </cell>
          <cell r="J136">
            <v>8</v>
          </cell>
          <cell r="K136">
            <v>0</v>
          </cell>
          <cell r="L136" t="str">
            <v>0/0</v>
          </cell>
          <cell r="M136">
            <v>1</v>
          </cell>
          <cell r="N136">
            <v>0</v>
          </cell>
          <cell r="O136">
            <v>0.06</v>
          </cell>
          <cell r="P136">
            <v>4.8</v>
          </cell>
          <cell r="Q136">
            <v>2</v>
          </cell>
          <cell r="R136">
            <v>3</v>
          </cell>
          <cell r="S136">
            <v>0</v>
          </cell>
          <cell r="T136">
            <v>0.19</v>
          </cell>
          <cell r="U136">
            <v>11</v>
          </cell>
          <cell r="V136">
            <v>14</v>
          </cell>
          <cell r="W136">
            <v>0</v>
          </cell>
          <cell r="X136">
            <v>1</v>
          </cell>
          <cell r="Y136">
            <v>0</v>
          </cell>
          <cell r="Z136">
            <v>38.1</v>
          </cell>
          <cell r="AA136">
            <v>2018</v>
          </cell>
          <cell r="AB136" t="str">
            <v>reg</v>
          </cell>
        </row>
        <row r="137">
          <cell r="A137" t="str">
            <v>Cristian Casseres</v>
          </cell>
          <cell r="B137" t="str">
            <v>RBNY</v>
          </cell>
          <cell r="C137" t="str">
            <v>M</v>
          </cell>
          <cell r="D137">
            <v>3</v>
          </cell>
          <cell r="E137">
            <v>1</v>
          </cell>
          <cell r="F137">
            <v>97</v>
          </cell>
          <cell r="G137">
            <v>0</v>
          </cell>
          <cell r="H137">
            <v>0</v>
          </cell>
          <cell r="I137">
            <v>1</v>
          </cell>
          <cell r="J137">
            <v>0</v>
          </cell>
          <cell r="K137">
            <v>0</v>
          </cell>
          <cell r="L137" t="str">
            <v>0/0</v>
          </cell>
          <cell r="M137">
            <v>0</v>
          </cell>
          <cell r="N137">
            <v>0</v>
          </cell>
          <cell r="O137">
            <v>0</v>
          </cell>
          <cell r="P137">
            <v>0</v>
          </cell>
          <cell r="Q137">
            <v>0</v>
          </cell>
          <cell r="R137">
            <v>0</v>
          </cell>
          <cell r="S137">
            <v>0</v>
          </cell>
          <cell r="T137">
            <v>0</v>
          </cell>
          <cell r="U137">
            <v>3</v>
          </cell>
          <cell r="V137">
            <v>1</v>
          </cell>
          <cell r="W137">
            <v>0</v>
          </cell>
          <cell r="X137">
            <v>1</v>
          </cell>
          <cell r="Y137">
            <v>0</v>
          </cell>
          <cell r="Z137">
            <v>0</v>
          </cell>
          <cell r="AA137">
            <v>2018</v>
          </cell>
          <cell r="AB137" t="str">
            <v>reg</v>
          </cell>
        </row>
        <row r="138">
          <cell r="A138" t="str">
            <v>Cristian Colman</v>
          </cell>
          <cell r="B138" t="str">
            <v>DAL</v>
          </cell>
          <cell r="C138" t="str">
            <v>F</v>
          </cell>
          <cell r="D138">
            <v>15</v>
          </cell>
          <cell r="E138">
            <v>6</v>
          </cell>
          <cell r="F138">
            <v>606</v>
          </cell>
          <cell r="G138">
            <v>2</v>
          </cell>
          <cell r="H138">
            <v>0</v>
          </cell>
          <cell r="I138">
            <v>21</v>
          </cell>
          <cell r="J138">
            <v>11</v>
          </cell>
          <cell r="K138">
            <v>0</v>
          </cell>
          <cell r="L138" t="str">
            <v>0/0</v>
          </cell>
          <cell r="M138">
            <v>1</v>
          </cell>
          <cell r="N138">
            <v>1</v>
          </cell>
          <cell r="O138">
            <v>0.3</v>
          </cell>
          <cell r="P138">
            <v>9.5</v>
          </cell>
          <cell r="Q138">
            <v>0</v>
          </cell>
          <cell r="R138">
            <v>0</v>
          </cell>
          <cell r="S138">
            <v>0</v>
          </cell>
          <cell r="T138">
            <v>0</v>
          </cell>
          <cell r="U138">
            <v>10</v>
          </cell>
          <cell r="V138">
            <v>7</v>
          </cell>
          <cell r="W138">
            <v>8</v>
          </cell>
          <cell r="X138">
            <v>0</v>
          </cell>
          <cell r="Y138">
            <v>1</v>
          </cell>
          <cell r="Z138">
            <v>52.38</v>
          </cell>
          <cell r="AA138">
            <v>2018</v>
          </cell>
          <cell r="AB138" t="str">
            <v>reg</v>
          </cell>
        </row>
        <row r="139">
          <cell r="A139" t="str">
            <v>Cristian Higuita</v>
          </cell>
          <cell r="B139" t="str">
            <v>ORL</v>
          </cell>
          <cell r="C139" t="str">
            <v>M</v>
          </cell>
          <cell r="D139">
            <v>21</v>
          </cell>
          <cell r="E139">
            <v>18</v>
          </cell>
          <cell r="F139">
            <v>1366</v>
          </cell>
          <cell r="G139">
            <v>4</v>
          </cell>
          <cell r="H139">
            <v>0</v>
          </cell>
          <cell r="I139">
            <v>18</v>
          </cell>
          <cell r="J139">
            <v>7</v>
          </cell>
          <cell r="K139">
            <v>0</v>
          </cell>
          <cell r="L139" t="str">
            <v>0/0</v>
          </cell>
          <cell r="M139">
            <v>1</v>
          </cell>
          <cell r="N139">
            <v>3</v>
          </cell>
          <cell r="O139">
            <v>0.26</v>
          </cell>
          <cell r="P139">
            <v>22.2</v>
          </cell>
          <cell r="Q139">
            <v>0</v>
          </cell>
          <cell r="R139">
            <v>0</v>
          </cell>
          <cell r="S139">
            <v>0</v>
          </cell>
          <cell r="T139">
            <v>0</v>
          </cell>
          <cell r="U139">
            <v>32</v>
          </cell>
          <cell r="V139">
            <v>49</v>
          </cell>
          <cell r="W139">
            <v>0</v>
          </cell>
          <cell r="X139">
            <v>6</v>
          </cell>
          <cell r="Y139">
            <v>1</v>
          </cell>
          <cell r="Z139">
            <v>38.89</v>
          </cell>
          <cell r="AA139">
            <v>2018</v>
          </cell>
          <cell r="AB139" t="str">
            <v>reg</v>
          </cell>
        </row>
        <row r="140">
          <cell r="A140" t="str">
            <v>Cristian Lobato</v>
          </cell>
          <cell r="B140" t="str">
            <v>SKC</v>
          </cell>
          <cell r="C140" t="str">
            <v>D</v>
          </cell>
          <cell r="D140">
            <v>7</v>
          </cell>
          <cell r="E140">
            <v>3</v>
          </cell>
          <cell r="F140">
            <v>327</v>
          </cell>
          <cell r="G140">
            <v>2</v>
          </cell>
          <cell r="H140">
            <v>0</v>
          </cell>
          <cell r="I140">
            <v>6</v>
          </cell>
          <cell r="J140">
            <v>4</v>
          </cell>
          <cell r="K140">
            <v>0</v>
          </cell>
          <cell r="L140" t="str">
            <v>0/0</v>
          </cell>
          <cell r="M140">
            <v>2</v>
          </cell>
          <cell r="N140">
            <v>0</v>
          </cell>
          <cell r="O140">
            <v>0.55000000000000004</v>
          </cell>
          <cell r="P140">
            <v>33.299999999999997</v>
          </cell>
          <cell r="Q140">
            <v>0</v>
          </cell>
          <cell r="R140">
            <v>0</v>
          </cell>
          <cell r="S140">
            <v>0</v>
          </cell>
          <cell r="T140">
            <v>0</v>
          </cell>
          <cell r="U140">
            <v>3</v>
          </cell>
          <cell r="V140">
            <v>2</v>
          </cell>
          <cell r="W140">
            <v>0</v>
          </cell>
          <cell r="X140">
            <v>0</v>
          </cell>
          <cell r="Y140">
            <v>0</v>
          </cell>
          <cell r="Z140">
            <v>66.67</v>
          </cell>
          <cell r="AA140">
            <v>2018</v>
          </cell>
          <cell r="AB140" t="str">
            <v>reg</v>
          </cell>
        </row>
        <row r="141">
          <cell r="A141" t="str">
            <v>Cristian Martinez</v>
          </cell>
          <cell r="B141" t="str">
            <v>CLB</v>
          </cell>
          <cell r="C141" t="str">
            <v>M</v>
          </cell>
          <cell r="D141">
            <v>14</v>
          </cell>
          <cell r="E141">
            <v>11</v>
          </cell>
          <cell r="F141">
            <v>841</v>
          </cell>
          <cell r="G141">
            <v>0</v>
          </cell>
          <cell r="H141">
            <v>2</v>
          </cell>
          <cell r="I141">
            <v>14</v>
          </cell>
          <cell r="J141">
            <v>5</v>
          </cell>
          <cell r="K141">
            <v>0</v>
          </cell>
          <cell r="L141" t="str">
            <v>0/0</v>
          </cell>
          <cell r="M141">
            <v>0</v>
          </cell>
          <cell r="N141">
            <v>0</v>
          </cell>
          <cell r="O141">
            <v>0</v>
          </cell>
          <cell r="P141">
            <v>0</v>
          </cell>
          <cell r="Q141">
            <v>0</v>
          </cell>
          <cell r="R141">
            <v>2</v>
          </cell>
          <cell r="S141">
            <v>0</v>
          </cell>
          <cell r="T141">
            <v>0.21</v>
          </cell>
          <cell r="U141">
            <v>13</v>
          </cell>
          <cell r="V141">
            <v>13</v>
          </cell>
          <cell r="W141">
            <v>9</v>
          </cell>
          <cell r="X141">
            <v>1</v>
          </cell>
          <cell r="Y141">
            <v>0</v>
          </cell>
          <cell r="Z141">
            <v>35.71</v>
          </cell>
          <cell r="AA141">
            <v>2018</v>
          </cell>
          <cell r="AB141" t="str">
            <v>reg</v>
          </cell>
        </row>
        <row r="142">
          <cell r="A142" t="str">
            <v>Cristian Penilla</v>
          </cell>
          <cell r="B142" t="str">
            <v>NE</v>
          </cell>
          <cell r="C142" t="str">
            <v>F</v>
          </cell>
          <cell r="D142">
            <v>33</v>
          </cell>
          <cell r="E142">
            <v>33</v>
          </cell>
          <cell r="F142">
            <v>2816</v>
          </cell>
          <cell r="G142">
            <v>12</v>
          </cell>
          <cell r="H142">
            <v>7</v>
          </cell>
          <cell r="I142">
            <v>95</v>
          </cell>
          <cell r="J142">
            <v>38</v>
          </cell>
          <cell r="K142">
            <v>2</v>
          </cell>
          <cell r="L142">
            <v>44197</v>
          </cell>
          <cell r="M142">
            <v>6</v>
          </cell>
          <cell r="N142">
            <v>6</v>
          </cell>
          <cell r="O142">
            <v>0.38</v>
          </cell>
          <cell r="P142">
            <v>12.6</v>
          </cell>
          <cell r="Q142">
            <v>2</v>
          </cell>
          <cell r="R142">
            <v>5</v>
          </cell>
          <cell r="S142">
            <v>2</v>
          </cell>
          <cell r="T142">
            <v>0.22</v>
          </cell>
          <cell r="U142">
            <v>39</v>
          </cell>
          <cell r="V142">
            <v>50</v>
          </cell>
          <cell r="W142">
            <v>3</v>
          </cell>
          <cell r="X142">
            <v>2</v>
          </cell>
          <cell r="Y142">
            <v>1</v>
          </cell>
          <cell r="Z142">
            <v>40</v>
          </cell>
          <cell r="AA142">
            <v>2018</v>
          </cell>
          <cell r="AB142" t="str">
            <v>reg</v>
          </cell>
        </row>
        <row r="143">
          <cell r="A143" t="str">
            <v>Cristian Roldan</v>
          </cell>
          <cell r="B143" t="str">
            <v>SEA</v>
          </cell>
          <cell r="C143" t="str">
            <v>M</v>
          </cell>
          <cell r="D143">
            <v>34</v>
          </cell>
          <cell r="E143">
            <v>34</v>
          </cell>
          <cell r="F143">
            <v>3053</v>
          </cell>
          <cell r="G143">
            <v>4</v>
          </cell>
          <cell r="H143">
            <v>9</v>
          </cell>
          <cell r="I143">
            <v>32</v>
          </cell>
          <cell r="J143">
            <v>16</v>
          </cell>
          <cell r="K143">
            <v>1</v>
          </cell>
          <cell r="L143" t="str">
            <v>0/0</v>
          </cell>
          <cell r="M143">
            <v>3</v>
          </cell>
          <cell r="N143">
            <v>1</v>
          </cell>
          <cell r="O143">
            <v>0.12</v>
          </cell>
          <cell r="P143">
            <v>12.5</v>
          </cell>
          <cell r="Q143">
            <v>5</v>
          </cell>
          <cell r="R143">
            <v>6</v>
          </cell>
          <cell r="S143">
            <v>3</v>
          </cell>
          <cell r="T143">
            <v>0.27</v>
          </cell>
          <cell r="U143">
            <v>38</v>
          </cell>
          <cell r="V143">
            <v>55</v>
          </cell>
          <cell r="W143">
            <v>4</v>
          </cell>
          <cell r="X143">
            <v>4</v>
          </cell>
          <cell r="Y143">
            <v>0</v>
          </cell>
          <cell r="Z143">
            <v>50</v>
          </cell>
          <cell r="AA143">
            <v>2018</v>
          </cell>
          <cell r="AB143" t="str">
            <v>reg</v>
          </cell>
        </row>
        <row r="144">
          <cell r="A144" t="str">
            <v>Cristian Techera</v>
          </cell>
          <cell r="B144" t="str">
            <v>VAN</v>
          </cell>
          <cell r="C144" t="str">
            <v>M</v>
          </cell>
          <cell r="D144">
            <v>21</v>
          </cell>
          <cell r="E144">
            <v>16</v>
          </cell>
          <cell r="F144">
            <v>1347</v>
          </cell>
          <cell r="G144">
            <v>8</v>
          </cell>
          <cell r="H144">
            <v>1</v>
          </cell>
          <cell r="I144">
            <v>44</v>
          </cell>
          <cell r="J144">
            <v>21</v>
          </cell>
          <cell r="K144">
            <v>2</v>
          </cell>
          <cell r="L144">
            <v>44197</v>
          </cell>
          <cell r="M144">
            <v>5</v>
          </cell>
          <cell r="N144">
            <v>3</v>
          </cell>
          <cell r="O144">
            <v>0.53</v>
          </cell>
          <cell r="P144">
            <v>18.2</v>
          </cell>
          <cell r="Q144">
            <v>1</v>
          </cell>
          <cell r="R144">
            <v>1</v>
          </cell>
          <cell r="S144">
            <v>0</v>
          </cell>
          <cell r="T144">
            <v>7.0000000000000007E-2</v>
          </cell>
          <cell r="U144">
            <v>15</v>
          </cell>
          <cell r="V144">
            <v>24</v>
          </cell>
          <cell r="W144">
            <v>7</v>
          </cell>
          <cell r="X144">
            <v>6</v>
          </cell>
          <cell r="Y144">
            <v>1</v>
          </cell>
          <cell r="Z144">
            <v>47.73</v>
          </cell>
          <cell r="AA144">
            <v>2018</v>
          </cell>
          <cell r="AB144" t="str">
            <v>reg</v>
          </cell>
        </row>
        <row r="145">
          <cell r="A145" t="str">
            <v>Dairon Asprilla</v>
          </cell>
          <cell r="B145" t="str">
            <v>POR</v>
          </cell>
          <cell r="C145" t="str">
            <v>M-F</v>
          </cell>
          <cell r="D145">
            <v>17</v>
          </cell>
          <cell r="E145">
            <v>7</v>
          </cell>
          <cell r="F145">
            <v>688</v>
          </cell>
          <cell r="G145">
            <v>1</v>
          </cell>
          <cell r="H145">
            <v>0</v>
          </cell>
          <cell r="I145">
            <v>23</v>
          </cell>
          <cell r="J145">
            <v>9</v>
          </cell>
          <cell r="K145">
            <v>0</v>
          </cell>
          <cell r="L145">
            <v>44197</v>
          </cell>
          <cell r="M145">
            <v>1</v>
          </cell>
          <cell r="N145">
            <v>0</v>
          </cell>
          <cell r="O145">
            <v>0.13</v>
          </cell>
          <cell r="P145">
            <v>4.3</v>
          </cell>
          <cell r="Q145">
            <v>0</v>
          </cell>
          <cell r="R145">
            <v>0</v>
          </cell>
          <cell r="S145">
            <v>0</v>
          </cell>
          <cell r="T145">
            <v>0</v>
          </cell>
          <cell r="U145">
            <v>16</v>
          </cell>
          <cell r="V145">
            <v>11</v>
          </cell>
          <cell r="W145">
            <v>8</v>
          </cell>
          <cell r="X145">
            <v>3</v>
          </cell>
          <cell r="Y145">
            <v>0</v>
          </cell>
          <cell r="Z145">
            <v>39.130000000000003</v>
          </cell>
          <cell r="AA145">
            <v>2018</v>
          </cell>
          <cell r="AB145" t="str">
            <v>reg</v>
          </cell>
        </row>
        <row r="146">
          <cell r="A146" t="str">
            <v>DaMarcus Beasley</v>
          </cell>
          <cell r="B146" t="str">
            <v>HOU</v>
          </cell>
          <cell r="C146" t="str">
            <v>D</v>
          </cell>
          <cell r="D146">
            <v>26</v>
          </cell>
          <cell r="E146">
            <v>26</v>
          </cell>
          <cell r="F146">
            <v>2208</v>
          </cell>
          <cell r="G146">
            <v>1</v>
          </cell>
          <cell r="H146">
            <v>2</v>
          </cell>
          <cell r="I146">
            <v>11</v>
          </cell>
          <cell r="J146">
            <v>7</v>
          </cell>
          <cell r="K146">
            <v>0</v>
          </cell>
          <cell r="L146" t="str">
            <v>0/0</v>
          </cell>
          <cell r="M146">
            <v>0</v>
          </cell>
          <cell r="N146">
            <v>1</v>
          </cell>
          <cell r="O146">
            <v>0.04</v>
          </cell>
          <cell r="P146">
            <v>9.1</v>
          </cell>
          <cell r="Q146">
            <v>0</v>
          </cell>
          <cell r="R146">
            <v>1</v>
          </cell>
          <cell r="S146">
            <v>1</v>
          </cell>
          <cell r="T146">
            <v>0.08</v>
          </cell>
          <cell r="U146">
            <v>15</v>
          </cell>
          <cell r="V146">
            <v>39</v>
          </cell>
          <cell r="W146">
            <v>0</v>
          </cell>
          <cell r="X146">
            <v>0</v>
          </cell>
          <cell r="Y146">
            <v>1</v>
          </cell>
          <cell r="Z146">
            <v>63.64</v>
          </cell>
          <cell r="AA146">
            <v>2018</v>
          </cell>
          <cell r="AB146" t="str">
            <v>reg</v>
          </cell>
        </row>
        <row r="147">
          <cell r="A147" t="str">
            <v>Damir Kreilach</v>
          </cell>
          <cell r="B147" t="str">
            <v>RSL</v>
          </cell>
          <cell r="C147" t="str">
            <v>M</v>
          </cell>
          <cell r="D147">
            <v>33</v>
          </cell>
          <cell r="E147">
            <v>31</v>
          </cell>
          <cell r="F147">
            <v>2784</v>
          </cell>
          <cell r="G147">
            <v>12</v>
          </cell>
          <cell r="H147">
            <v>8</v>
          </cell>
          <cell r="I147">
            <v>67</v>
          </cell>
          <cell r="J147">
            <v>27</v>
          </cell>
          <cell r="K147">
            <v>2</v>
          </cell>
          <cell r="L147" t="str">
            <v>0/0</v>
          </cell>
          <cell r="M147">
            <v>10</v>
          </cell>
          <cell r="N147">
            <v>2</v>
          </cell>
          <cell r="O147">
            <v>0.39</v>
          </cell>
          <cell r="P147">
            <v>17.899999999999999</v>
          </cell>
          <cell r="Q147">
            <v>4</v>
          </cell>
          <cell r="R147">
            <v>7</v>
          </cell>
          <cell r="S147">
            <v>1</v>
          </cell>
          <cell r="T147">
            <v>0.26</v>
          </cell>
          <cell r="U147">
            <v>39</v>
          </cell>
          <cell r="V147">
            <v>47</v>
          </cell>
          <cell r="W147">
            <v>15</v>
          </cell>
          <cell r="X147">
            <v>5</v>
          </cell>
          <cell r="Y147">
            <v>0</v>
          </cell>
          <cell r="Z147">
            <v>40.299999999999997</v>
          </cell>
          <cell r="AA147">
            <v>2018</v>
          </cell>
          <cell r="AB147" t="str">
            <v>reg</v>
          </cell>
        </row>
        <row r="148">
          <cell r="A148" t="str">
            <v>Dane Kelly</v>
          </cell>
          <cell r="B148" t="str">
            <v>DC</v>
          </cell>
          <cell r="C148" t="str">
            <v>F</v>
          </cell>
          <cell r="D148">
            <v>1</v>
          </cell>
          <cell r="E148">
            <v>0</v>
          </cell>
          <cell r="F148">
            <v>3</v>
          </cell>
          <cell r="G148">
            <v>0</v>
          </cell>
          <cell r="H148">
            <v>0</v>
          </cell>
          <cell r="I148">
            <v>0</v>
          </cell>
          <cell r="J148">
            <v>0</v>
          </cell>
          <cell r="K148">
            <v>0</v>
          </cell>
          <cell r="L148" t="str">
            <v>0/0</v>
          </cell>
          <cell r="M148">
            <v>0</v>
          </cell>
          <cell r="N148">
            <v>0</v>
          </cell>
          <cell r="O148">
            <v>0</v>
          </cell>
          <cell r="P148">
            <v>0</v>
          </cell>
          <cell r="Q148">
            <v>0</v>
          </cell>
          <cell r="R148">
            <v>0</v>
          </cell>
          <cell r="S148">
            <v>0</v>
          </cell>
          <cell r="T148">
            <v>0</v>
          </cell>
          <cell r="U148">
            <v>0</v>
          </cell>
          <cell r="V148">
            <v>0</v>
          </cell>
          <cell r="W148">
            <v>0</v>
          </cell>
          <cell r="X148">
            <v>0</v>
          </cell>
          <cell r="Y148">
            <v>0</v>
          </cell>
          <cell r="AA148">
            <v>2018</v>
          </cell>
          <cell r="AB148" t="str">
            <v>reg</v>
          </cell>
        </row>
        <row r="149">
          <cell r="A149" t="str">
            <v>Daniel Bedoya</v>
          </cell>
          <cell r="B149" t="str">
            <v>NYC</v>
          </cell>
          <cell r="C149" t="str">
            <v>M</v>
          </cell>
          <cell r="D149">
            <v>0</v>
          </cell>
          <cell r="E149">
            <v>0</v>
          </cell>
          <cell r="F149">
            <v>0</v>
          </cell>
          <cell r="G149">
            <v>0</v>
          </cell>
          <cell r="H149">
            <v>0</v>
          </cell>
          <cell r="I149">
            <v>0</v>
          </cell>
          <cell r="J149">
            <v>0</v>
          </cell>
          <cell r="K149">
            <v>0</v>
          </cell>
          <cell r="L149" t="str">
            <v>0/0</v>
          </cell>
          <cell r="M149">
            <v>0</v>
          </cell>
          <cell r="N149">
            <v>0</v>
          </cell>
          <cell r="O149">
            <v>0</v>
          </cell>
          <cell r="P149">
            <v>0</v>
          </cell>
          <cell r="Q149">
            <v>0</v>
          </cell>
          <cell r="R149">
            <v>0</v>
          </cell>
          <cell r="S149">
            <v>0</v>
          </cell>
          <cell r="T149">
            <v>0</v>
          </cell>
          <cell r="U149">
            <v>0</v>
          </cell>
          <cell r="V149">
            <v>0</v>
          </cell>
          <cell r="W149">
            <v>0</v>
          </cell>
          <cell r="X149">
            <v>0</v>
          </cell>
          <cell r="Y149">
            <v>0</v>
          </cell>
          <cell r="AA149">
            <v>2018</v>
          </cell>
          <cell r="AB149" t="str">
            <v>reg</v>
          </cell>
        </row>
        <row r="150">
          <cell r="A150" t="str">
            <v>Daniel Johnson</v>
          </cell>
          <cell r="B150" t="str">
            <v>CHI</v>
          </cell>
          <cell r="C150" t="str">
            <v>M</v>
          </cell>
          <cell r="D150">
            <v>7</v>
          </cell>
          <cell r="E150">
            <v>3</v>
          </cell>
          <cell r="F150">
            <v>261</v>
          </cell>
          <cell r="G150">
            <v>0</v>
          </cell>
          <cell r="H150">
            <v>0</v>
          </cell>
          <cell r="I150">
            <v>2</v>
          </cell>
          <cell r="J150">
            <v>2</v>
          </cell>
          <cell r="K150">
            <v>0</v>
          </cell>
          <cell r="L150" t="str">
            <v>0/0</v>
          </cell>
          <cell r="M150">
            <v>0</v>
          </cell>
          <cell r="N150">
            <v>0</v>
          </cell>
          <cell r="O150">
            <v>0</v>
          </cell>
          <cell r="P150">
            <v>0</v>
          </cell>
          <cell r="Q150">
            <v>0</v>
          </cell>
          <cell r="R150">
            <v>0</v>
          </cell>
          <cell r="S150">
            <v>0</v>
          </cell>
          <cell r="T150">
            <v>0</v>
          </cell>
          <cell r="U150">
            <v>5</v>
          </cell>
          <cell r="V150">
            <v>1</v>
          </cell>
          <cell r="W150">
            <v>0</v>
          </cell>
          <cell r="X150">
            <v>0</v>
          </cell>
          <cell r="Y150">
            <v>0</v>
          </cell>
          <cell r="Z150">
            <v>100</v>
          </cell>
          <cell r="AA150">
            <v>2018</v>
          </cell>
          <cell r="AB150" t="str">
            <v>reg</v>
          </cell>
        </row>
        <row r="151">
          <cell r="A151" t="str">
            <v>Daniel Lovitz</v>
          </cell>
          <cell r="B151" t="str">
            <v>NSH</v>
          </cell>
          <cell r="C151" t="str">
            <v>D</v>
          </cell>
          <cell r="D151">
            <v>31</v>
          </cell>
          <cell r="E151">
            <v>29</v>
          </cell>
          <cell r="F151">
            <v>2650</v>
          </cell>
          <cell r="G151">
            <v>1</v>
          </cell>
          <cell r="H151">
            <v>5</v>
          </cell>
          <cell r="I151">
            <v>11</v>
          </cell>
          <cell r="J151">
            <v>1</v>
          </cell>
          <cell r="K151">
            <v>1</v>
          </cell>
          <cell r="L151" t="str">
            <v>0/0</v>
          </cell>
          <cell r="M151">
            <v>1</v>
          </cell>
          <cell r="N151">
            <v>0</v>
          </cell>
          <cell r="O151">
            <v>0.03</v>
          </cell>
          <cell r="P151">
            <v>9.1</v>
          </cell>
          <cell r="Q151">
            <v>0</v>
          </cell>
          <cell r="R151">
            <v>2</v>
          </cell>
          <cell r="S151">
            <v>3</v>
          </cell>
          <cell r="T151">
            <v>0.17</v>
          </cell>
          <cell r="U151">
            <v>27</v>
          </cell>
          <cell r="V151">
            <v>21</v>
          </cell>
          <cell r="W151">
            <v>4</v>
          </cell>
          <cell r="X151">
            <v>3</v>
          </cell>
          <cell r="Y151">
            <v>1</v>
          </cell>
          <cell r="Z151">
            <v>9.09</v>
          </cell>
          <cell r="AA151">
            <v>2018</v>
          </cell>
          <cell r="AB151" t="str">
            <v>reg</v>
          </cell>
        </row>
        <row r="152">
          <cell r="A152" t="str">
            <v>Daniel Royer</v>
          </cell>
          <cell r="B152" t="str">
            <v>RBNY</v>
          </cell>
          <cell r="C152" t="str">
            <v>M</v>
          </cell>
          <cell r="D152">
            <v>29</v>
          </cell>
          <cell r="E152">
            <v>24</v>
          </cell>
          <cell r="F152">
            <v>2049</v>
          </cell>
          <cell r="G152">
            <v>11</v>
          </cell>
          <cell r="H152">
            <v>2</v>
          </cell>
          <cell r="I152">
            <v>72</v>
          </cell>
          <cell r="J152">
            <v>32</v>
          </cell>
          <cell r="K152">
            <v>3</v>
          </cell>
          <cell r="L152">
            <v>44229</v>
          </cell>
          <cell r="M152">
            <v>6</v>
          </cell>
          <cell r="N152">
            <v>5</v>
          </cell>
          <cell r="O152">
            <v>0.48</v>
          </cell>
          <cell r="P152">
            <v>15.3</v>
          </cell>
          <cell r="Q152">
            <v>1</v>
          </cell>
          <cell r="R152">
            <v>0</v>
          </cell>
          <cell r="S152">
            <v>2</v>
          </cell>
          <cell r="T152">
            <v>0.09</v>
          </cell>
          <cell r="U152">
            <v>19</v>
          </cell>
          <cell r="V152">
            <v>27</v>
          </cell>
          <cell r="W152">
            <v>10</v>
          </cell>
          <cell r="X152">
            <v>1</v>
          </cell>
          <cell r="Y152">
            <v>1</v>
          </cell>
          <cell r="Z152">
            <v>44.44</v>
          </cell>
          <cell r="AA152">
            <v>2018</v>
          </cell>
          <cell r="AB152" t="str">
            <v>reg</v>
          </cell>
        </row>
        <row r="153">
          <cell r="A153" t="str">
            <v>Daniel Salloi</v>
          </cell>
          <cell r="B153" t="str">
            <v>SKC</v>
          </cell>
          <cell r="C153" t="str">
            <v>F</v>
          </cell>
          <cell r="D153">
            <v>29</v>
          </cell>
          <cell r="E153">
            <v>26</v>
          </cell>
          <cell r="F153">
            <v>2291</v>
          </cell>
          <cell r="G153">
            <v>11</v>
          </cell>
          <cell r="H153">
            <v>7</v>
          </cell>
          <cell r="I153">
            <v>78</v>
          </cell>
          <cell r="J153">
            <v>31</v>
          </cell>
          <cell r="K153">
            <v>6</v>
          </cell>
          <cell r="L153" t="str">
            <v>0/0</v>
          </cell>
          <cell r="M153">
            <v>5</v>
          </cell>
          <cell r="N153">
            <v>6</v>
          </cell>
          <cell r="O153">
            <v>0.43</v>
          </cell>
          <cell r="P153">
            <v>14.1</v>
          </cell>
          <cell r="Q153">
            <v>3</v>
          </cell>
          <cell r="R153">
            <v>5</v>
          </cell>
          <cell r="S153">
            <v>2</v>
          </cell>
          <cell r="T153">
            <v>0.27</v>
          </cell>
          <cell r="U153">
            <v>12</v>
          </cell>
          <cell r="V153">
            <v>26</v>
          </cell>
          <cell r="W153">
            <v>10</v>
          </cell>
          <cell r="X153">
            <v>3</v>
          </cell>
          <cell r="Y153">
            <v>1</v>
          </cell>
          <cell r="Z153">
            <v>39.74</v>
          </cell>
          <cell r="AA153">
            <v>2018</v>
          </cell>
          <cell r="AB153" t="str">
            <v>reg</v>
          </cell>
        </row>
        <row r="154">
          <cell r="A154" t="str">
            <v>Daniel Steres</v>
          </cell>
          <cell r="B154" t="str">
            <v>LA</v>
          </cell>
          <cell r="C154" t="str">
            <v>D</v>
          </cell>
          <cell r="D154">
            <v>20</v>
          </cell>
          <cell r="E154">
            <v>14</v>
          </cell>
          <cell r="F154">
            <v>1322</v>
          </cell>
          <cell r="G154">
            <v>0</v>
          </cell>
          <cell r="H154">
            <v>1</v>
          </cell>
          <cell r="I154">
            <v>3</v>
          </cell>
          <cell r="J154">
            <v>0</v>
          </cell>
          <cell r="K154">
            <v>0</v>
          </cell>
          <cell r="L154" t="str">
            <v>0/0</v>
          </cell>
          <cell r="M154">
            <v>0</v>
          </cell>
          <cell r="N154">
            <v>0</v>
          </cell>
          <cell r="O154">
            <v>0</v>
          </cell>
          <cell r="P154">
            <v>0</v>
          </cell>
          <cell r="Q154">
            <v>0</v>
          </cell>
          <cell r="R154">
            <v>1</v>
          </cell>
          <cell r="S154">
            <v>0</v>
          </cell>
          <cell r="T154">
            <v>7.0000000000000007E-2</v>
          </cell>
          <cell r="U154">
            <v>13</v>
          </cell>
          <cell r="V154">
            <v>7</v>
          </cell>
          <cell r="W154">
            <v>2</v>
          </cell>
          <cell r="X154">
            <v>2</v>
          </cell>
          <cell r="Y154">
            <v>0</v>
          </cell>
          <cell r="Z154">
            <v>0</v>
          </cell>
          <cell r="AA154">
            <v>2018</v>
          </cell>
          <cell r="AB154" t="str">
            <v>reg</v>
          </cell>
        </row>
        <row r="155">
          <cell r="A155" t="str">
            <v>Daniel Wilson</v>
          </cell>
          <cell r="B155" t="str">
            <v>COL</v>
          </cell>
          <cell r="C155" t="str">
            <v>D</v>
          </cell>
          <cell r="D155">
            <v>23</v>
          </cell>
          <cell r="E155">
            <v>22</v>
          </cell>
          <cell r="F155">
            <v>1935</v>
          </cell>
          <cell r="G155">
            <v>0</v>
          </cell>
          <cell r="H155">
            <v>1</v>
          </cell>
          <cell r="I155">
            <v>7</v>
          </cell>
          <cell r="J155">
            <v>1</v>
          </cell>
          <cell r="K155">
            <v>0</v>
          </cell>
          <cell r="L155" t="str">
            <v>0/0</v>
          </cell>
          <cell r="M155">
            <v>0</v>
          </cell>
          <cell r="N155">
            <v>0</v>
          </cell>
          <cell r="O155">
            <v>0</v>
          </cell>
          <cell r="P155">
            <v>0</v>
          </cell>
          <cell r="Q155">
            <v>0</v>
          </cell>
          <cell r="R155">
            <v>1</v>
          </cell>
          <cell r="S155">
            <v>0</v>
          </cell>
          <cell r="T155">
            <v>0.05</v>
          </cell>
          <cell r="U155">
            <v>22</v>
          </cell>
          <cell r="V155">
            <v>11</v>
          </cell>
          <cell r="W155">
            <v>0</v>
          </cell>
          <cell r="X155">
            <v>7</v>
          </cell>
          <cell r="Y155">
            <v>0</v>
          </cell>
          <cell r="Z155">
            <v>14.29</v>
          </cell>
          <cell r="AA155">
            <v>2018</v>
          </cell>
          <cell r="AB155" t="str">
            <v>reg</v>
          </cell>
        </row>
        <row r="156">
          <cell r="A156" t="str">
            <v>Danilo Acosta</v>
          </cell>
          <cell r="B156" t="str">
            <v>LA</v>
          </cell>
          <cell r="C156" t="str">
            <v>D</v>
          </cell>
          <cell r="D156">
            <v>12</v>
          </cell>
          <cell r="E156">
            <v>10</v>
          </cell>
          <cell r="F156">
            <v>896</v>
          </cell>
          <cell r="G156">
            <v>0</v>
          </cell>
          <cell r="H156">
            <v>2</v>
          </cell>
          <cell r="I156">
            <v>4</v>
          </cell>
          <cell r="J156">
            <v>2</v>
          </cell>
          <cell r="K156">
            <v>0</v>
          </cell>
          <cell r="L156" t="str">
            <v>0/0</v>
          </cell>
          <cell r="M156">
            <v>0</v>
          </cell>
          <cell r="N156">
            <v>0</v>
          </cell>
          <cell r="O156">
            <v>0</v>
          </cell>
          <cell r="P156">
            <v>0</v>
          </cell>
          <cell r="Q156">
            <v>1</v>
          </cell>
          <cell r="R156">
            <v>0</v>
          </cell>
          <cell r="S156">
            <v>2</v>
          </cell>
          <cell r="T156">
            <v>0.2</v>
          </cell>
          <cell r="U156">
            <v>17</v>
          </cell>
          <cell r="V156">
            <v>13</v>
          </cell>
          <cell r="W156">
            <v>0</v>
          </cell>
          <cell r="X156">
            <v>0</v>
          </cell>
          <cell r="Y156">
            <v>0</v>
          </cell>
          <cell r="Z156">
            <v>50</v>
          </cell>
          <cell r="AA156">
            <v>2018</v>
          </cell>
          <cell r="AB156" t="str">
            <v>reg</v>
          </cell>
        </row>
        <row r="157">
          <cell r="A157" t="str">
            <v>Danilo Silva</v>
          </cell>
          <cell r="B157" t="str">
            <v>LAFC</v>
          </cell>
          <cell r="C157" t="str">
            <v>D</v>
          </cell>
          <cell r="D157">
            <v>10</v>
          </cell>
          <cell r="E157">
            <v>9</v>
          </cell>
          <cell r="F157">
            <v>722</v>
          </cell>
          <cell r="G157">
            <v>0</v>
          </cell>
          <cell r="H157">
            <v>0</v>
          </cell>
          <cell r="I157">
            <v>3</v>
          </cell>
          <cell r="J157">
            <v>1</v>
          </cell>
          <cell r="K157">
            <v>0</v>
          </cell>
          <cell r="L157" t="str">
            <v>0/0</v>
          </cell>
          <cell r="M157">
            <v>0</v>
          </cell>
          <cell r="N157">
            <v>0</v>
          </cell>
          <cell r="O157">
            <v>0</v>
          </cell>
          <cell r="P157">
            <v>0</v>
          </cell>
          <cell r="Q157">
            <v>0</v>
          </cell>
          <cell r="R157">
            <v>0</v>
          </cell>
          <cell r="S157">
            <v>0</v>
          </cell>
          <cell r="T157">
            <v>0</v>
          </cell>
          <cell r="U157">
            <v>10</v>
          </cell>
          <cell r="V157">
            <v>6</v>
          </cell>
          <cell r="W157">
            <v>0</v>
          </cell>
          <cell r="X157">
            <v>2</v>
          </cell>
          <cell r="Y157">
            <v>0</v>
          </cell>
          <cell r="Z157">
            <v>33.33</v>
          </cell>
          <cell r="AA157">
            <v>2018</v>
          </cell>
          <cell r="AB157" t="str">
            <v>reg</v>
          </cell>
        </row>
        <row r="158">
          <cell r="A158" t="str">
            <v>Danny Hoesen</v>
          </cell>
          <cell r="B158" t="str">
            <v>SJ</v>
          </cell>
          <cell r="C158" t="str">
            <v>F</v>
          </cell>
          <cell r="D158">
            <v>34</v>
          </cell>
          <cell r="E158">
            <v>29</v>
          </cell>
          <cell r="F158">
            <v>2488</v>
          </cell>
          <cell r="G158">
            <v>12</v>
          </cell>
          <cell r="H158">
            <v>4</v>
          </cell>
          <cell r="I158">
            <v>83</v>
          </cell>
          <cell r="J158">
            <v>33</v>
          </cell>
          <cell r="K158">
            <v>2</v>
          </cell>
          <cell r="L158" t="str">
            <v>0/0</v>
          </cell>
          <cell r="M158">
            <v>7</v>
          </cell>
          <cell r="N158">
            <v>5</v>
          </cell>
          <cell r="O158">
            <v>0.43</v>
          </cell>
          <cell r="P158">
            <v>14.5</v>
          </cell>
          <cell r="Q158">
            <v>0</v>
          </cell>
          <cell r="R158">
            <v>3</v>
          </cell>
          <cell r="S158">
            <v>1</v>
          </cell>
          <cell r="T158">
            <v>0.14000000000000001</v>
          </cell>
          <cell r="U158">
            <v>24</v>
          </cell>
          <cell r="V158">
            <v>19</v>
          </cell>
          <cell r="W158">
            <v>30</v>
          </cell>
          <cell r="X158">
            <v>1</v>
          </cell>
          <cell r="Y158">
            <v>0</v>
          </cell>
          <cell r="Z158">
            <v>39.76</v>
          </cell>
          <cell r="AA158">
            <v>2018</v>
          </cell>
          <cell r="AB158" t="str">
            <v>reg</v>
          </cell>
        </row>
        <row r="159">
          <cell r="A159" t="str">
            <v>Darlington Nagbe</v>
          </cell>
          <cell r="B159" t="str">
            <v>CLB</v>
          </cell>
          <cell r="C159" t="str">
            <v>M</v>
          </cell>
          <cell r="D159">
            <v>23</v>
          </cell>
          <cell r="E159">
            <v>23</v>
          </cell>
          <cell r="F159">
            <v>1970</v>
          </cell>
          <cell r="G159">
            <v>0</v>
          </cell>
          <cell r="H159">
            <v>3</v>
          </cell>
          <cell r="I159">
            <v>18</v>
          </cell>
          <cell r="J159">
            <v>2</v>
          </cell>
          <cell r="K159">
            <v>0</v>
          </cell>
          <cell r="L159" t="str">
            <v>0/0</v>
          </cell>
          <cell r="M159">
            <v>0</v>
          </cell>
          <cell r="N159">
            <v>0</v>
          </cell>
          <cell r="O159">
            <v>0</v>
          </cell>
          <cell r="P159">
            <v>0</v>
          </cell>
          <cell r="Q159">
            <v>1</v>
          </cell>
          <cell r="R159">
            <v>1</v>
          </cell>
          <cell r="S159">
            <v>2</v>
          </cell>
          <cell r="T159">
            <v>0.14000000000000001</v>
          </cell>
          <cell r="U159">
            <v>15</v>
          </cell>
          <cell r="V159">
            <v>23</v>
          </cell>
          <cell r="W159">
            <v>0</v>
          </cell>
          <cell r="X159">
            <v>0</v>
          </cell>
          <cell r="Y159">
            <v>0</v>
          </cell>
          <cell r="Z159">
            <v>11.11</v>
          </cell>
          <cell r="AA159">
            <v>2018</v>
          </cell>
          <cell r="AB159" t="str">
            <v>reg</v>
          </cell>
        </row>
        <row r="160">
          <cell r="A160" t="str">
            <v>Darren Mattocks</v>
          </cell>
          <cell r="B160" t="str">
            <v>DC</v>
          </cell>
          <cell r="C160" t="str">
            <v>F</v>
          </cell>
          <cell r="D160">
            <v>25</v>
          </cell>
          <cell r="E160">
            <v>14</v>
          </cell>
          <cell r="F160">
            <v>1267</v>
          </cell>
          <cell r="G160">
            <v>10</v>
          </cell>
          <cell r="H160">
            <v>0</v>
          </cell>
          <cell r="I160">
            <v>42</v>
          </cell>
          <cell r="J160">
            <v>19</v>
          </cell>
          <cell r="K160">
            <v>2</v>
          </cell>
          <cell r="L160" t="str">
            <v>0/1</v>
          </cell>
          <cell r="M160">
            <v>3</v>
          </cell>
          <cell r="N160">
            <v>7</v>
          </cell>
          <cell r="O160">
            <v>0.71</v>
          </cell>
          <cell r="P160">
            <v>23.8</v>
          </cell>
          <cell r="Q160">
            <v>0</v>
          </cell>
          <cell r="R160">
            <v>0</v>
          </cell>
          <cell r="S160">
            <v>0</v>
          </cell>
          <cell r="T160">
            <v>0</v>
          </cell>
          <cell r="U160">
            <v>17</v>
          </cell>
          <cell r="V160">
            <v>22</v>
          </cell>
          <cell r="W160">
            <v>5</v>
          </cell>
          <cell r="X160">
            <v>3</v>
          </cell>
          <cell r="Y160">
            <v>0</v>
          </cell>
          <cell r="Z160">
            <v>45.24</v>
          </cell>
          <cell r="AA160">
            <v>2018</v>
          </cell>
          <cell r="AB160" t="str">
            <v>reg</v>
          </cell>
        </row>
        <row r="161">
          <cell r="A161" t="str">
            <v>Darwin Ceren</v>
          </cell>
          <cell r="B161" t="str">
            <v>HOU</v>
          </cell>
          <cell r="C161" t="str">
            <v>M</v>
          </cell>
          <cell r="D161">
            <v>24</v>
          </cell>
          <cell r="E161">
            <v>20</v>
          </cell>
          <cell r="F161">
            <v>1858</v>
          </cell>
          <cell r="G161">
            <v>1</v>
          </cell>
          <cell r="H161">
            <v>0</v>
          </cell>
          <cell r="I161">
            <v>8</v>
          </cell>
          <cell r="J161">
            <v>2</v>
          </cell>
          <cell r="K161">
            <v>0</v>
          </cell>
          <cell r="L161" t="str">
            <v>0/0</v>
          </cell>
          <cell r="M161">
            <v>1</v>
          </cell>
          <cell r="N161">
            <v>0</v>
          </cell>
          <cell r="O161">
            <v>0.05</v>
          </cell>
          <cell r="P161">
            <v>12.5</v>
          </cell>
          <cell r="Q161">
            <v>0</v>
          </cell>
          <cell r="R161">
            <v>0</v>
          </cell>
          <cell r="S161">
            <v>0</v>
          </cell>
          <cell r="T161">
            <v>0</v>
          </cell>
          <cell r="U161">
            <v>42</v>
          </cell>
          <cell r="V161">
            <v>20</v>
          </cell>
          <cell r="W161">
            <v>0</v>
          </cell>
          <cell r="X161">
            <v>9</v>
          </cell>
          <cell r="Y161">
            <v>1</v>
          </cell>
          <cell r="Z161">
            <v>25</v>
          </cell>
          <cell r="AA161">
            <v>2018</v>
          </cell>
          <cell r="AB161" t="str">
            <v>reg</v>
          </cell>
        </row>
        <row r="162">
          <cell r="A162" t="str">
            <v>Darwin Quintero</v>
          </cell>
          <cell r="B162" t="str">
            <v>HOU</v>
          </cell>
          <cell r="C162" t="str">
            <v>F</v>
          </cell>
          <cell r="D162">
            <v>27</v>
          </cell>
          <cell r="E162">
            <v>27</v>
          </cell>
          <cell r="F162">
            <v>2396</v>
          </cell>
          <cell r="G162">
            <v>11</v>
          </cell>
          <cell r="H162">
            <v>15</v>
          </cell>
          <cell r="I162">
            <v>78</v>
          </cell>
          <cell r="J162">
            <v>32</v>
          </cell>
          <cell r="K162">
            <v>2</v>
          </cell>
          <cell r="L162">
            <v>44197</v>
          </cell>
          <cell r="M162">
            <v>9</v>
          </cell>
          <cell r="N162">
            <v>2</v>
          </cell>
          <cell r="O162">
            <v>0.41</v>
          </cell>
          <cell r="P162">
            <v>14.1</v>
          </cell>
          <cell r="Q162">
            <v>1</v>
          </cell>
          <cell r="R162">
            <v>8</v>
          </cell>
          <cell r="S162">
            <v>7</v>
          </cell>
          <cell r="T162">
            <v>0.56000000000000005</v>
          </cell>
          <cell r="U162">
            <v>25</v>
          </cell>
          <cell r="V162">
            <v>54</v>
          </cell>
          <cell r="W162">
            <v>13</v>
          </cell>
          <cell r="X162">
            <v>3</v>
          </cell>
          <cell r="Y162">
            <v>0</v>
          </cell>
          <cell r="Z162">
            <v>41.03</v>
          </cell>
          <cell r="AA162">
            <v>2018</v>
          </cell>
          <cell r="AB162" t="str">
            <v>reg</v>
          </cell>
        </row>
        <row r="163">
          <cell r="A163" t="str">
            <v>Dave Romney</v>
          </cell>
          <cell r="B163" t="str">
            <v>NSH</v>
          </cell>
          <cell r="C163" t="str">
            <v>D</v>
          </cell>
          <cell r="D163">
            <v>28</v>
          </cell>
          <cell r="E163">
            <v>26</v>
          </cell>
          <cell r="F163">
            <v>2354</v>
          </cell>
          <cell r="G163">
            <v>1</v>
          </cell>
          <cell r="H163">
            <v>3</v>
          </cell>
          <cell r="I163">
            <v>8</v>
          </cell>
          <cell r="J163">
            <v>3</v>
          </cell>
          <cell r="K163">
            <v>0</v>
          </cell>
          <cell r="L163" t="str">
            <v>0/0</v>
          </cell>
          <cell r="M163">
            <v>0</v>
          </cell>
          <cell r="N163">
            <v>1</v>
          </cell>
          <cell r="O163">
            <v>0.04</v>
          </cell>
          <cell r="P163">
            <v>12.5</v>
          </cell>
          <cell r="Q163">
            <v>0</v>
          </cell>
          <cell r="R163">
            <v>3</v>
          </cell>
          <cell r="S163">
            <v>0</v>
          </cell>
          <cell r="T163">
            <v>0.11</v>
          </cell>
          <cell r="U163">
            <v>13</v>
          </cell>
          <cell r="V163">
            <v>3</v>
          </cell>
          <cell r="W163">
            <v>0</v>
          </cell>
          <cell r="X163">
            <v>3</v>
          </cell>
          <cell r="Y163">
            <v>0</v>
          </cell>
          <cell r="Z163">
            <v>37.5</v>
          </cell>
          <cell r="AA163">
            <v>2018</v>
          </cell>
          <cell r="AB163" t="str">
            <v>reg</v>
          </cell>
        </row>
        <row r="164">
          <cell r="A164" t="str">
            <v>David Accam</v>
          </cell>
          <cell r="B164" t="str">
            <v>NSH</v>
          </cell>
          <cell r="C164" t="str">
            <v>F</v>
          </cell>
          <cell r="D164">
            <v>23</v>
          </cell>
          <cell r="E164">
            <v>13</v>
          </cell>
          <cell r="F164">
            <v>1213</v>
          </cell>
          <cell r="G164">
            <v>1</v>
          </cell>
          <cell r="H164">
            <v>0</v>
          </cell>
          <cell r="I164">
            <v>37</v>
          </cell>
          <cell r="J164">
            <v>14</v>
          </cell>
          <cell r="K164">
            <v>1</v>
          </cell>
          <cell r="L164" t="str">
            <v>0/0</v>
          </cell>
          <cell r="M164">
            <v>0</v>
          </cell>
          <cell r="N164">
            <v>1</v>
          </cell>
          <cell r="O164">
            <v>7.0000000000000007E-2</v>
          </cell>
          <cell r="P164">
            <v>2.7</v>
          </cell>
          <cell r="Q164">
            <v>0</v>
          </cell>
          <cell r="R164">
            <v>0</v>
          </cell>
          <cell r="S164">
            <v>0</v>
          </cell>
          <cell r="T164">
            <v>0</v>
          </cell>
          <cell r="U164">
            <v>20</v>
          </cell>
          <cell r="V164">
            <v>22</v>
          </cell>
          <cell r="W164">
            <v>14</v>
          </cell>
          <cell r="X164">
            <v>3</v>
          </cell>
          <cell r="Y164">
            <v>0</v>
          </cell>
          <cell r="Z164">
            <v>37.840000000000003</v>
          </cell>
          <cell r="AA164">
            <v>2018</v>
          </cell>
          <cell r="AB164" t="str">
            <v>reg</v>
          </cell>
        </row>
        <row r="165">
          <cell r="A165" t="str">
            <v>David Choiniere</v>
          </cell>
          <cell r="B165" t="str">
            <v>MTL</v>
          </cell>
          <cell r="C165" t="str">
            <v>M</v>
          </cell>
          <cell r="D165">
            <v>1</v>
          </cell>
          <cell r="E165">
            <v>0</v>
          </cell>
          <cell r="F165">
            <v>12</v>
          </cell>
          <cell r="G165">
            <v>0</v>
          </cell>
          <cell r="H165">
            <v>0</v>
          </cell>
          <cell r="I165">
            <v>0</v>
          </cell>
          <cell r="J165">
            <v>0</v>
          </cell>
          <cell r="K165">
            <v>0</v>
          </cell>
          <cell r="L165" t="str">
            <v>0/0</v>
          </cell>
          <cell r="M165">
            <v>0</v>
          </cell>
          <cell r="N165">
            <v>0</v>
          </cell>
          <cell r="O165">
            <v>0</v>
          </cell>
          <cell r="P165">
            <v>0</v>
          </cell>
          <cell r="Q165">
            <v>0</v>
          </cell>
          <cell r="R165">
            <v>0</v>
          </cell>
          <cell r="S165">
            <v>0</v>
          </cell>
          <cell r="T165">
            <v>0</v>
          </cell>
          <cell r="U165">
            <v>0</v>
          </cell>
          <cell r="V165">
            <v>0</v>
          </cell>
          <cell r="W165">
            <v>0</v>
          </cell>
          <cell r="X165">
            <v>0</v>
          </cell>
          <cell r="Y165">
            <v>0</v>
          </cell>
          <cell r="AA165">
            <v>2018</v>
          </cell>
          <cell r="AB165" t="str">
            <v>reg</v>
          </cell>
        </row>
        <row r="166">
          <cell r="A166" t="str">
            <v>David Edgar</v>
          </cell>
          <cell r="B166" t="str">
            <v>VAN</v>
          </cell>
          <cell r="C166" t="str">
            <v>D</v>
          </cell>
          <cell r="D166">
            <v>0</v>
          </cell>
          <cell r="E166">
            <v>0</v>
          </cell>
          <cell r="F166">
            <v>0</v>
          </cell>
          <cell r="G166">
            <v>0</v>
          </cell>
          <cell r="H166">
            <v>0</v>
          </cell>
          <cell r="I166">
            <v>0</v>
          </cell>
          <cell r="J166">
            <v>0</v>
          </cell>
          <cell r="K166">
            <v>0</v>
          </cell>
          <cell r="L166" t="str">
            <v>0/0</v>
          </cell>
          <cell r="M166">
            <v>0</v>
          </cell>
          <cell r="N166">
            <v>0</v>
          </cell>
          <cell r="O166">
            <v>0</v>
          </cell>
          <cell r="P166">
            <v>0</v>
          </cell>
          <cell r="Q166">
            <v>0</v>
          </cell>
          <cell r="R166">
            <v>0</v>
          </cell>
          <cell r="S166">
            <v>0</v>
          </cell>
          <cell r="T166">
            <v>0</v>
          </cell>
          <cell r="U166">
            <v>0</v>
          </cell>
          <cell r="V166">
            <v>0</v>
          </cell>
          <cell r="W166">
            <v>0</v>
          </cell>
          <cell r="X166">
            <v>0</v>
          </cell>
          <cell r="Y166">
            <v>0</v>
          </cell>
          <cell r="AA166">
            <v>2018</v>
          </cell>
          <cell r="AB166" t="str">
            <v>reg</v>
          </cell>
        </row>
        <row r="167">
          <cell r="A167" t="str">
            <v>David Guzman</v>
          </cell>
          <cell r="B167" t="str">
            <v>POR</v>
          </cell>
          <cell r="C167" t="str">
            <v>M</v>
          </cell>
          <cell r="D167">
            <v>14</v>
          </cell>
          <cell r="E167">
            <v>11</v>
          </cell>
          <cell r="F167">
            <v>968</v>
          </cell>
          <cell r="G167">
            <v>3</v>
          </cell>
          <cell r="H167">
            <v>1</v>
          </cell>
          <cell r="I167">
            <v>17</v>
          </cell>
          <cell r="J167">
            <v>6</v>
          </cell>
          <cell r="K167">
            <v>0</v>
          </cell>
          <cell r="L167" t="str">
            <v>0/0</v>
          </cell>
          <cell r="M167">
            <v>3</v>
          </cell>
          <cell r="N167">
            <v>0</v>
          </cell>
          <cell r="O167">
            <v>0.28000000000000003</v>
          </cell>
          <cell r="P167">
            <v>17.600000000000001</v>
          </cell>
          <cell r="Q167">
            <v>0</v>
          </cell>
          <cell r="R167">
            <v>0</v>
          </cell>
          <cell r="S167">
            <v>1</v>
          </cell>
          <cell r="T167">
            <v>0.09</v>
          </cell>
          <cell r="U167">
            <v>17</v>
          </cell>
          <cell r="V167">
            <v>12</v>
          </cell>
          <cell r="W167">
            <v>1</v>
          </cell>
          <cell r="X167">
            <v>4</v>
          </cell>
          <cell r="Y167">
            <v>0</v>
          </cell>
          <cell r="Z167">
            <v>35.29</v>
          </cell>
          <cell r="AA167">
            <v>2018</v>
          </cell>
          <cell r="AB167" t="str">
            <v>reg</v>
          </cell>
        </row>
        <row r="168">
          <cell r="A168" t="str">
            <v>David Horst</v>
          </cell>
          <cell r="B168" t="str">
            <v>RSL</v>
          </cell>
          <cell r="C168" t="str">
            <v>D</v>
          </cell>
          <cell r="D168">
            <v>5</v>
          </cell>
          <cell r="E168">
            <v>3</v>
          </cell>
          <cell r="F168">
            <v>312</v>
          </cell>
          <cell r="G168">
            <v>0</v>
          </cell>
          <cell r="H168">
            <v>0</v>
          </cell>
          <cell r="I168">
            <v>2</v>
          </cell>
          <cell r="J168">
            <v>0</v>
          </cell>
          <cell r="K168">
            <v>0</v>
          </cell>
          <cell r="L168" t="str">
            <v>0/0</v>
          </cell>
          <cell r="M168">
            <v>0</v>
          </cell>
          <cell r="N168">
            <v>0</v>
          </cell>
          <cell r="O168">
            <v>0</v>
          </cell>
          <cell r="P168">
            <v>0</v>
          </cell>
          <cell r="Q168">
            <v>0</v>
          </cell>
          <cell r="R168">
            <v>0</v>
          </cell>
          <cell r="S168">
            <v>0</v>
          </cell>
          <cell r="T168">
            <v>0</v>
          </cell>
          <cell r="U168">
            <v>2</v>
          </cell>
          <cell r="V168">
            <v>8</v>
          </cell>
          <cell r="W168">
            <v>0</v>
          </cell>
          <cell r="X168">
            <v>0</v>
          </cell>
          <cell r="Y168">
            <v>0</v>
          </cell>
          <cell r="Z168">
            <v>0</v>
          </cell>
          <cell r="AA168">
            <v>2018</v>
          </cell>
          <cell r="AB168" t="str">
            <v>reg</v>
          </cell>
        </row>
        <row r="169">
          <cell r="A169" t="str">
            <v>David Norman</v>
          </cell>
          <cell r="B169" t="str">
            <v>MIA</v>
          </cell>
          <cell r="C169" t="str">
            <v>M</v>
          </cell>
          <cell r="D169">
            <v>0</v>
          </cell>
          <cell r="E169">
            <v>0</v>
          </cell>
          <cell r="F169">
            <v>0</v>
          </cell>
          <cell r="G169">
            <v>0</v>
          </cell>
          <cell r="H169">
            <v>0</v>
          </cell>
          <cell r="I169">
            <v>0</v>
          </cell>
          <cell r="J169">
            <v>0</v>
          </cell>
          <cell r="K169">
            <v>0</v>
          </cell>
          <cell r="L169" t="str">
            <v>0/0</v>
          </cell>
          <cell r="M169">
            <v>0</v>
          </cell>
          <cell r="N169">
            <v>0</v>
          </cell>
          <cell r="O169">
            <v>0</v>
          </cell>
          <cell r="P169">
            <v>0</v>
          </cell>
          <cell r="Q169">
            <v>0</v>
          </cell>
          <cell r="R169">
            <v>0</v>
          </cell>
          <cell r="S169">
            <v>0</v>
          </cell>
          <cell r="T169">
            <v>0</v>
          </cell>
          <cell r="U169">
            <v>0</v>
          </cell>
          <cell r="V169">
            <v>0</v>
          </cell>
          <cell r="W169">
            <v>0</v>
          </cell>
          <cell r="X169">
            <v>0</v>
          </cell>
          <cell r="Y169">
            <v>0</v>
          </cell>
          <cell r="AA169">
            <v>2018</v>
          </cell>
          <cell r="AB169" t="str">
            <v>reg</v>
          </cell>
        </row>
        <row r="170">
          <cell r="A170" t="str">
            <v>David Villa</v>
          </cell>
          <cell r="B170" t="str">
            <v>NYC</v>
          </cell>
          <cell r="C170" t="str">
            <v>F</v>
          </cell>
          <cell r="D170">
            <v>23</v>
          </cell>
          <cell r="E170">
            <v>20</v>
          </cell>
          <cell r="F170">
            <v>1754</v>
          </cell>
          <cell r="G170">
            <v>14</v>
          </cell>
          <cell r="H170">
            <v>5</v>
          </cell>
          <cell r="I170">
            <v>100</v>
          </cell>
          <cell r="J170">
            <v>42</v>
          </cell>
          <cell r="K170">
            <v>3</v>
          </cell>
          <cell r="L170">
            <v>44230</v>
          </cell>
          <cell r="M170">
            <v>9</v>
          </cell>
          <cell r="N170">
            <v>5</v>
          </cell>
          <cell r="O170">
            <v>0.72</v>
          </cell>
          <cell r="P170">
            <v>14</v>
          </cell>
          <cell r="Q170">
            <v>2</v>
          </cell>
          <cell r="R170">
            <v>3</v>
          </cell>
          <cell r="S170">
            <v>2</v>
          </cell>
          <cell r="T170">
            <v>0.26</v>
          </cell>
          <cell r="U170">
            <v>19</v>
          </cell>
          <cell r="V170">
            <v>26</v>
          </cell>
          <cell r="W170">
            <v>16</v>
          </cell>
          <cell r="X170">
            <v>3</v>
          </cell>
          <cell r="Y170">
            <v>0</v>
          </cell>
          <cell r="Z170">
            <v>42</v>
          </cell>
          <cell r="AA170">
            <v>2018</v>
          </cell>
          <cell r="AB170" t="str">
            <v>reg</v>
          </cell>
        </row>
        <row r="171">
          <cell r="A171" t="str">
            <v>Dax McCarty</v>
          </cell>
          <cell r="B171" t="str">
            <v>NSH</v>
          </cell>
          <cell r="C171" t="str">
            <v>M</v>
          </cell>
          <cell r="D171">
            <v>26</v>
          </cell>
          <cell r="E171">
            <v>26</v>
          </cell>
          <cell r="F171">
            <v>2259</v>
          </cell>
          <cell r="G171">
            <v>0</v>
          </cell>
          <cell r="H171">
            <v>3</v>
          </cell>
          <cell r="I171">
            <v>10</v>
          </cell>
          <cell r="J171">
            <v>2</v>
          </cell>
          <cell r="K171">
            <v>0</v>
          </cell>
          <cell r="L171" t="str">
            <v>0/0</v>
          </cell>
          <cell r="M171">
            <v>0</v>
          </cell>
          <cell r="N171">
            <v>0</v>
          </cell>
          <cell r="O171">
            <v>0</v>
          </cell>
          <cell r="P171">
            <v>0</v>
          </cell>
          <cell r="Q171">
            <v>1</v>
          </cell>
          <cell r="R171">
            <v>3</v>
          </cell>
          <cell r="S171">
            <v>0</v>
          </cell>
          <cell r="T171">
            <v>0.12</v>
          </cell>
          <cell r="U171">
            <v>31</v>
          </cell>
          <cell r="V171">
            <v>34</v>
          </cell>
          <cell r="W171">
            <v>0</v>
          </cell>
          <cell r="X171">
            <v>5</v>
          </cell>
          <cell r="Y171">
            <v>0</v>
          </cell>
          <cell r="Z171">
            <v>20</v>
          </cell>
          <cell r="AA171">
            <v>2018</v>
          </cell>
          <cell r="AB171" t="str">
            <v>reg</v>
          </cell>
        </row>
        <row r="172">
          <cell r="A172" t="str">
            <v>Dejan Jakovic</v>
          </cell>
          <cell r="B172" t="str">
            <v>LAFC</v>
          </cell>
          <cell r="C172" t="str">
            <v>D</v>
          </cell>
          <cell r="D172">
            <v>15</v>
          </cell>
          <cell r="E172">
            <v>13</v>
          </cell>
          <cell r="F172">
            <v>1147</v>
          </cell>
          <cell r="G172">
            <v>0</v>
          </cell>
          <cell r="H172">
            <v>0</v>
          </cell>
          <cell r="I172">
            <v>3</v>
          </cell>
          <cell r="J172">
            <v>0</v>
          </cell>
          <cell r="K172">
            <v>0</v>
          </cell>
          <cell r="L172" t="str">
            <v>0/0</v>
          </cell>
          <cell r="M172">
            <v>0</v>
          </cell>
          <cell r="N172">
            <v>0</v>
          </cell>
          <cell r="O172">
            <v>0</v>
          </cell>
          <cell r="P172">
            <v>0</v>
          </cell>
          <cell r="Q172">
            <v>0</v>
          </cell>
          <cell r="R172">
            <v>0</v>
          </cell>
          <cell r="S172">
            <v>0</v>
          </cell>
          <cell r="T172">
            <v>0</v>
          </cell>
          <cell r="U172">
            <v>8</v>
          </cell>
          <cell r="V172">
            <v>2</v>
          </cell>
          <cell r="W172">
            <v>0</v>
          </cell>
          <cell r="X172">
            <v>2</v>
          </cell>
          <cell r="Y172">
            <v>1</v>
          </cell>
          <cell r="Z172">
            <v>0</v>
          </cell>
          <cell r="AA172">
            <v>2018</v>
          </cell>
          <cell r="AB172" t="str">
            <v>reg</v>
          </cell>
        </row>
        <row r="173">
          <cell r="A173" t="str">
            <v>Deklan Wynne</v>
          </cell>
          <cell r="B173" t="str">
            <v>COL</v>
          </cell>
          <cell r="C173" t="str">
            <v>D</v>
          </cell>
          <cell r="D173">
            <v>25</v>
          </cell>
          <cell r="E173">
            <v>22</v>
          </cell>
          <cell r="F173">
            <v>2006</v>
          </cell>
          <cell r="G173">
            <v>0</v>
          </cell>
          <cell r="H173">
            <v>0</v>
          </cell>
          <cell r="I173">
            <v>3</v>
          </cell>
          <cell r="J173">
            <v>0</v>
          </cell>
          <cell r="K173">
            <v>0</v>
          </cell>
          <cell r="L173" t="str">
            <v>0/0</v>
          </cell>
          <cell r="M173">
            <v>0</v>
          </cell>
          <cell r="N173">
            <v>0</v>
          </cell>
          <cell r="O173">
            <v>0</v>
          </cell>
          <cell r="P173">
            <v>0</v>
          </cell>
          <cell r="Q173">
            <v>0</v>
          </cell>
          <cell r="R173">
            <v>0</v>
          </cell>
          <cell r="S173">
            <v>0</v>
          </cell>
          <cell r="T173">
            <v>0</v>
          </cell>
          <cell r="U173">
            <v>24</v>
          </cell>
          <cell r="V173">
            <v>8</v>
          </cell>
          <cell r="W173">
            <v>2</v>
          </cell>
          <cell r="X173">
            <v>3</v>
          </cell>
          <cell r="Y173">
            <v>1</v>
          </cell>
          <cell r="Z173">
            <v>0</v>
          </cell>
          <cell r="AA173">
            <v>2018</v>
          </cell>
          <cell r="AB173" t="str">
            <v>reg</v>
          </cell>
        </row>
        <row r="174">
          <cell r="A174" t="str">
            <v>Demar Phillips</v>
          </cell>
          <cell r="B174" t="str">
            <v>RSL</v>
          </cell>
          <cell r="C174" t="str">
            <v>D</v>
          </cell>
          <cell r="D174">
            <v>5</v>
          </cell>
          <cell r="E174">
            <v>5</v>
          </cell>
          <cell r="F174">
            <v>360</v>
          </cell>
          <cell r="G174">
            <v>0</v>
          </cell>
          <cell r="H174">
            <v>0</v>
          </cell>
          <cell r="I174">
            <v>2</v>
          </cell>
          <cell r="J174">
            <v>0</v>
          </cell>
          <cell r="K174">
            <v>0</v>
          </cell>
          <cell r="L174" t="str">
            <v>0/0</v>
          </cell>
          <cell r="M174">
            <v>0</v>
          </cell>
          <cell r="N174">
            <v>0</v>
          </cell>
          <cell r="O174">
            <v>0</v>
          </cell>
          <cell r="P174">
            <v>0</v>
          </cell>
          <cell r="Q174">
            <v>0</v>
          </cell>
          <cell r="R174">
            <v>0</v>
          </cell>
          <cell r="S174">
            <v>0</v>
          </cell>
          <cell r="T174">
            <v>0</v>
          </cell>
          <cell r="U174">
            <v>5</v>
          </cell>
          <cell r="V174">
            <v>2</v>
          </cell>
          <cell r="W174">
            <v>0</v>
          </cell>
          <cell r="X174">
            <v>2</v>
          </cell>
          <cell r="Y174">
            <v>0</v>
          </cell>
          <cell r="Z174">
            <v>0</v>
          </cell>
          <cell r="AA174">
            <v>2018</v>
          </cell>
          <cell r="AB174" t="str">
            <v>reg</v>
          </cell>
        </row>
        <row r="175">
          <cell r="A175" t="str">
            <v>Derrick Etienne</v>
          </cell>
          <cell r="B175" t="str">
            <v>CLB</v>
          </cell>
          <cell r="C175" t="str">
            <v>M</v>
          </cell>
          <cell r="D175">
            <v>30</v>
          </cell>
          <cell r="E175">
            <v>9</v>
          </cell>
          <cell r="F175">
            <v>961</v>
          </cell>
          <cell r="G175">
            <v>5</v>
          </cell>
          <cell r="H175">
            <v>1</v>
          </cell>
          <cell r="I175">
            <v>35</v>
          </cell>
          <cell r="J175">
            <v>17</v>
          </cell>
          <cell r="K175">
            <v>2</v>
          </cell>
          <cell r="L175" t="str">
            <v>0/1</v>
          </cell>
          <cell r="M175">
            <v>3</v>
          </cell>
          <cell r="N175">
            <v>2</v>
          </cell>
          <cell r="O175">
            <v>0.47</v>
          </cell>
          <cell r="P175">
            <v>14.3</v>
          </cell>
          <cell r="Q175">
            <v>1</v>
          </cell>
          <cell r="R175">
            <v>1</v>
          </cell>
          <cell r="S175">
            <v>0</v>
          </cell>
          <cell r="T175">
            <v>0.09</v>
          </cell>
          <cell r="U175">
            <v>13</v>
          </cell>
          <cell r="V175">
            <v>24</v>
          </cell>
          <cell r="W175">
            <v>15</v>
          </cell>
          <cell r="X175">
            <v>1</v>
          </cell>
          <cell r="Y175">
            <v>0</v>
          </cell>
          <cell r="Z175">
            <v>48.57</v>
          </cell>
          <cell r="AA175">
            <v>2018</v>
          </cell>
          <cell r="AB175" t="str">
            <v>reg</v>
          </cell>
        </row>
        <row r="176">
          <cell r="A176" t="str">
            <v>Derrick Jones</v>
          </cell>
          <cell r="B176" t="str">
            <v>NSH</v>
          </cell>
          <cell r="C176" t="str">
            <v>M</v>
          </cell>
          <cell r="D176">
            <v>12</v>
          </cell>
          <cell r="E176">
            <v>3</v>
          </cell>
          <cell r="F176">
            <v>385</v>
          </cell>
          <cell r="G176">
            <v>0</v>
          </cell>
          <cell r="H176">
            <v>0</v>
          </cell>
          <cell r="I176">
            <v>6</v>
          </cell>
          <cell r="J176">
            <v>1</v>
          </cell>
          <cell r="K176">
            <v>0</v>
          </cell>
          <cell r="L176" t="str">
            <v>0/0</v>
          </cell>
          <cell r="M176">
            <v>0</v>
          </cell>
          <cell r="N176">
            <v>0</v>
          </cell>
          <cell r="O176">
            <v>0</v>
          </cell>
          <cell r="P176">
            <v>0</v>
          </cell>
          <cell r="Q176">
            <v>0</v>
          </cell>
          <cell r="R176">
            <v>0</v>
          </cell>
          <cell r="S176">
            <v>0</v>
          </cell>
          <cell r="T176">
            <v>0</v>
          </cell>
          <cell r="U176">
            <v>11</v>
          </cell>
          <cell r="V176">
            <v>9</v>
          </cell>
          <cell r="W176">
            <v>0</v>
          </cell>
          <cell r="X176">
            <v>2</v>
          </cell>
          <cell r="Y176">
            <v>0</v>
          </cell>
          <cell r="Z176">
            <v>16.670000000000002</v>
          </cell>
          <cell r="AA176">
            <v>2018</v>
          </cell>
          <cell r="AB176" t="str">
            <v>reg</v>
          </cell>
        </row>
        <row r="177">
          <cell r="A177" t="str">
            <v>Diego Campos</v>
          </cell>
          <cell r="B177" t="str">
            <v>CHI</v>
          </cell>
          <cell r="C177" t="str">
            <v>D-M</v>
          </cell>
          <cell r="D177">
            <v>23</v>
          </cell>
          <cell r="E177">
            <v>13</v>
          </cell>
          <cell r="F177">
            <v>1197</v>
          </cell>
          <cell r="G177">
            <v>1</v>
          </cell>
          <cell r="H177">
            <v>2</v>
          </cell>
          <cell r="I177">
            <v>19</v>
          </cell>
          <cell r="J177">
            <v>6</v>
          </cell>
          <cell r="K177">
            <v>0</v>
          </cell>
          <cell r="L177" t="str">
            <v>0/0</v>
          </cell>
          <cell r="M177">
            <v>1</v>
          </cell>
          <cell r="N177">
            <v>0</v>
          </cell>
          <cell r="O177">
            <v>0.08</v>
          </cell>
          <cell r="P177">
            <v>5.3</v>
          </cell>
          <cell r="Q177">
            <v>0</v>
          </cell>
          <cell r="R177">
            <v>1</v>
          </cell>
          <cell r="S177">
            <v>1</v>
          </cell>
          <cell r="T177">
            <v>0.15</v>
          </cell>
          <cell r="U177">
            <v>11</v>
          </cell>
          <cell r="V177">
            <v>28</v>
          </cell>
          <cell r="W177">
            <v>0</v>
          </cell>
          <cell r="X177">
            <v>1</v>
          </cell>
          <cell r="Y177">
            <v>0</v>
          </cell>
          <cell r="Z177">
            <v>31.58</v>
          </cell>
          <cell r="AA177">
            <v>2018</v>
          </cell>
          <cell r="AB177" t="str">
            <v>reg</v>
          </cell>
        </row>
        <row r="178">
          <cell r="A178" t="str">
            <v>Diego Chara</v>
          </cell>
          <cell r="B178" t="str">
            <v>POR</v>
          </cell>
          <cell r="C178" t="str">
            <v>M</v>
          </cell>
          <cell r="D178">
            <v>27</v>
          </cell>
          <cell r="E178">
            <v>26</v>
          </cell>
          <cell r="F178">
            <v>2385</v>
          </cell>
          <cell r="G178">
            <v>2</v>
          </cell>
          <cell r="H178">
            <v>0</v>
          </cell>
          <cell r="I178">
            <v>8</v>
          </cell>
          <cell r="J178">
            <v>3</v>
          </cell>
          <cell r="K178">
            <v>1</v>
          </cell>
          <cell r="L178" t="str">
            <v>0/0</v>
          </cell>
          <cell r="M178">
            <v>2</v>
          </cell>
          <cell r="N178">
            <v>0</v>
          </cell>
          <cell r="O178">
            <v>0.08</v>
          </cell>
          <cell r="P178">
            <v>25</v>
          </cell>
          <cell r="Q178">
            <v>0</v>
          </cell>
          <cell r="R178">
            <v>0</v>
          </cell>
          <cell r="S178">
            <v>0</v>
          </cell>
          <cell r="T178">
            <v>0</v>
          </cell>
          <cell r="U178">
            <v>67</v>
          </cell>
          <cell r="V178">
            <v>64</v>
          </cell>
          <cell r="W178">
            <v>0</v>
          </cell>
          <cell r="X178">
            <v>11</v>
          </cell>
          <cell r="Y178">
            <v>0</v>
          </cell>
          <cell r="Z178">
            <v>37.5</v>
          </cell>
          <cell r="AA178">
            <v>2018</v>
          </cell>
          <cell r="AB178" t="str">
            <v>reg</v>
          </cell>
        </row>
        <row r="179">
          <cell r="A179" t="str">
            <v>Diego Fagundez</v>
          </cell>
          <cell r="B179" t="str">
            <v>NE</v>
          </cell>
          <cell r="C179" t="str">
            <v>M</v>
          </cell>
          <cell r="D179">
            <v>33</v>
          </cell>
          <cell r="E179">
            <v>30</v>
          </cell>
          <cell r="F179">
            <v>2666</v>
          </cell>
          <cell r="G179">
            <v>9</v>
          </cell>
          <cell r="H179">
            <v>10</v>
          </cell>
          <cell r="I179">
            <v>68</v>
          </cell>
          <cell r="J179">
            <v>30</v>
          </cell>
          <cell r="K179">
            <v>1</v>
          </cell>
          <cell r="L179">
            <v>44198</v>
          </cell>
          <cell r="M179">
            <v>7</v>
          </cell>
          <cell r="N179">
            <v>2</v>
          </cell>
          <cell r="O179">
            <v>0.3</v>
          </cell>
          <cell r="P179">
            <v>13.2</v>
          </cell>
          <cell r="Q179">
            <v>0</v>
          </cell>
          <cell r="R179">
            <v>4</v>
          </cell>
          <cell r="S179">
            <v>6</v>
          </cell>
          <cell r="T179">
            <v>0.34</v>
          </cell>
          <cell r="U179">
            <v>28</v>
          </cell>
          <cell r="V179">
            <v>33</v>
          </cell>
          <cell r="W179">
            <v>8</v>
          </cell>
          <cell r="X179">
            <v>9</v>
          </cell>
          <cell r="Y179">
            <v>0</v>
          </cell>
          <cell r="Z179">
            <v>44.12</v>
          </cell>
          <cell r="AA179">
            <v>2018</v>
          </cell>
          <cell r="AB179" t="str">
            <v>reg</v>
          </cell>
        </row>
        <row r="180">
          <cell r="A180" t="str">
            <v>Diego Rossi</v>
          </cell>
          <cell r="B180" t="str">
            <v>LAFC</v>
          </cell>
          <cell r="C180" t="str">
            <v>F</v>
          </cell>
          <cell r="D180">
            <v>32</v>
          </cell>
          <cell r="E180">
            <v>30</v>
          </cell>
          <cell r="F180">
            <v>2604</v>
          </cell>
          <cell r="G180">
            <v>12</v>
          </cell>
          <cell r="H180">
            <v>9</v>
          </cell>
          <cell r="I180">
            <v>89</v>
          </cell>
          <cell r="J180">
            <v>40</v>
          </cell>
          <cell r="K180">
            <v>1</v>
          </cell>
          <cell r="L180" t="str">
            <v>0/0</v>
          </cell>
          <cell r="M180">
            <v>5</v>
          </cell>
          <cell r="N180">
            <v>7</v>
          </cell>
          <cell r="O180">
            <v>0.41</v>
          </cell>
          <cell r="P180">
            <v>13.5</v>
          </cell>
          <cell r="Q180">
            <v>2</v>
          </cell>
          <cell r="R180">
            <v>4</v>
          </cell>
          <cell r="S180">
            <v>5</v>
          </cell>
          <cell r="T180">
            <v>0.31</v>
          </cell>
          <cell r="U180">
            <v>31</v>
          </cell>
          <cell r="V180">
            <v>62</v>
          </cell>
          <cell r="W180">
            <v>3</v>
          </cell>
          <cell r="X180">
            <v>0</v>
          </cell>
          <cell r="Y180">
            <v>0</v>
          </cell>
          <cell r="Z180">
            <v>44.94</v>
          </cell>
          <cell r="AA180">
            <v>2018</v>
          </cell>
          <cell r="AB180" t="str">
            <v>reg</v>
          </cell>
        </row>
        <row r="181">
          <cell r="A181" t="str">
            <v>Diego Rubio Kostner</v>
          </cell>
          <cell r="B181" t="str">
            <v>COL</v>
          </cell>
          <cell r="C181" t="str">
            <v>F</v>
          </cell>
          <cell r="D181">
            <v>20</v>
          </cell>
          <cell r="E181">
            <v>9</v>
          </cell>
          <cell r="F181">
            <v>781</v>
          </cell>
          <cell r="G181">
            <v>8</v>
          </cell>
          <cell r="H181">
            <v>6</v>
          </cell>
          <cell r="I181">
            <v>29</v>
          </cell>
          <cell r="J181">
            <v>15</v>
          </cell>
          <cell r="K181">
            <v>2</v>
          </cell>
          <cell r="L181" t="str">
            <v>0/0</v>
          </cell>
          <cell r="M181">
            <v>5</v>
          </cell>
          <cell r="N181">
            <v>3</v>
          </cell>
          <cell r="O181">
            <v>0.92</v>
          </cell>
          <cell r="P181">
            <v>27.6</v>
          </cell>
          <cell r="Q181">
            <v>3</v>
          </cell>
          <cell r="R181">
            <v>4</v>
          </cell>
          <cell r="S181">
            <v>2</v>
          </cell>
          <cell r="T181">
            <v>0.69</v>
          </cell>
          <cell r="U181">
            <v>11</v>
          </cell>
          <cell r="V181">
            <v>19</v>
          </cell>
          <cell r="W181">
            <v>3</v>
          </cell>
          <cell r="X181">
            <v>3</v>
          </cell>
          <cell r="Y181">
            <v>0</v>
          </cell>
          <cell r="Z181">
            <v>51.72</v>
          </cell>
          <cell r="AA181">
            <v>2018</v>
          </cell>
          <cell r="AB181" t="str">
            <v>reg</v>
          </cell>
        </row>
        <row r="182">
          <cell r="A182" t="str">
            <v>Diego Valeri</v>
          </cell>
          <cell r="B182" t="str">
            <v>POR</v>
          </cell>
          <cell r="C182" t="str">
            <v>M</v>
          </cell>
          <cell r="D182">
            <v>32</v>
          </cell>
          <cell r="E182">
            <v>31</v>
          </cell>
          <cell r="F182">
            <v>2747</v>
          </cell>
          <cell r="G182">
            <v>10</v>
          </cell>
          <cell r="H182">
            <v>12</v>
          </cell>
          <cell r="I182">
            <v>86</v>
          </cell>
          <cell r="J182">
            <v>29</v>
          </cell>
          <cell r="K182">
            <v>3</v>
          </cell>
          <cell r="L182">
            <v>44291</v>
          </cell>
          <cell r="M182">
            <v>6</v>
          </cell>
          <cell r="N182">
            <v>4</v>
          </cell>
          <cell r="O182">
            <v>0.33</v>
          </cell>
          <cell r="P182">
            <v>11.6</v>
          </cell>
          <cell r="Q182">
            <v>4</v>
          </cell>
          <cell r="R182">
            <v>7</v>
          </cell>
          <cell r="S182">
            <v>5</v>
          </cell>
          <cell r="T182">
            <v>0.39</v>
          </cell>
          <cell r="U182">
            <v>30</v>
          </cell>
          <cell r="V182">
            <v>47</v>
          </cell>
          <cell r="W182">
            <v>17</v>
          </cell>
          <cell r="X182">
            <v>4</v>
          </cell>
          <cell r="Y182">
            <v>0</v>
          </cell>
          <cell r="Z182">
            <v>33.72</v>
          </cell>
          <cell r="AA182">
            <v>2018</v>
          </cell>
          <cell r="AB182" t="str">
            <v>reg</v>
          </cell>
        </row>
        <row r="183">
          <cell r="A183" t="str">
            <v>Dillon Powers</v>
          </cell>
          <cell r="B183" t="str">
            <v>ORL</v>
          </cell>
          <cell r="C183" t="str">
            <v>M</v>
          </cell>
          <cell r="D183">
            <v>3</v>
          </cell>
          <cell r="E183">
            <v>0</v>
          </cell>
          <cell r="F183">
            <v>69</v>
          </cell>
          <cell r="G183">
            <v>0</v>
          </cell>
          <cell r="H183">
            <v>0</v>
          </cell>
          <cell r="I183">
            <v>0</v>
          </cell>
          <cell r="J183">
            <v>0</v>
          </cell>
          <cell r="K183">
            <v>0</v>
          </cell>
          <cell r="L183" t="str">
            <v>0/0</v>
          </cell>
          <cell r="M183">
            <v>0</v>
          </cell>
          <cell r="N183">
            <v>0</v>
          </cell>
          <cell r="O183">
            <v>0</v>
          </cell>
          <cell r="P183">
            <v>0</v>
          </cell>
          <cell r="Q183">
            <v>0</v>
          </cell>
          <cell r="R183">
            <v>0</v>
          </cell>
          <cell r="S183">
            <v>0</v>
          </cell>
          <cell r="T183">
            <v>0</v>
          </cell>
          <cell r="U183">
            <v>1</v>
          </cell>
          <cell r="V183">
            <v>1</v>
          </cell>
          <cell r="W183">
            <v>0</v>
          </cell>
          <cell r="X183">
            <v>0</v>
          </cell>
          <cell r="Y183">
            <v>0</v>
          </cell>
          <cell r="AA183">
            <v>2018</v>
          </cell>
          <cell r="AB183" t="str">
            <v>reg</v>
          </cell>
        </row>
        <row r="184">
          <cell r="A184" t="str">
            <v>Dillon Serna</v>
          </cell>
          <cell r="B184" t="str">
            <v>COL</v>
          </cell>
          <cell r="C184" t="str">
            <v>M</v>
          </cell>
          <cell r="D184">
            <v>20</v>
          </cell>
          <cell r="E184">
            <v>10</v>
          </cell>
          <cell r="F184">
            <v>1181</v>
          </cell>
          <cell r="G184">
            <v>1</v>
          </cell>
          <cell r="H184">
            <v>0</v>
          </cell>
          <cell r="I184">
            <v>24</v>
          </cell>
          <cell r="J184">
            <v>7</v>
          </cell>
          <cell r="K184">
            <v>0</v>
          </cell>
          <cell r="L184" t="str">
            <v>0/0</v>
          </cell>
          <cell r="M184">
            <v>0</v>
          </cell>
          <cell r="N184">
            <v>1</v>
          </cell>
          <cell r="O184">
            <v>0.08</v>
          </cell>
          <cell r="P184">
            <v>4.2</v>
          </cell>
          <cell r="Q184">
            <v>0</v>
          </cell>
          <cell r="R184">
            <v>0</v>
          </cell>
          <cell r="S184">
            <v>0</v>
          </cell>
          <cell r="T184">
            <v>0</v>
          </cell>
          <cell r="U184">
            <v>10</v>
          </cell>
          <cell r="V184">
            <v>19</v>
          </cell>
          <cell r="W184">
            <v>5</v>
          </cell>
          <cell r="X184">
            <v>3</v>
          </cell>
          <cell r="Y184">
            <v>0</v>
          </cell>
          <cell r="Z184">
            <v>29.17</v>
          </cell>
          <cell r="AA184">
            <v>2018</v>
          </cell>
          <cell r="AB184" t="str">
            <v>reg</v>
          </cell>
        </row>
        <row r="185">
          <cell r="A185" t="str">
            <v>Djordje Mihailovic</v>
          </cell>
          <cell r="B185" t="str">
            <v>CHI</v>
          </cell>
          <cell r="C185" t="str">
            <v>M</v>
          </cell>
          <cell r="D185">
            <v>9</v>
          </cell>
          <cell r="E185">
            <v>8</v>
          </cell>
          <cell r="F185">
            <v>582</v>
          </cell>
          <cell r="G185">
            <v>1</v>
          </cell>
          <cell r="H185">
            <v>4</v>
          </cell>
          <cell r="I185">
            <v>9</v>
          </cell>
          <cell r="J185">
            <v>2</v>
          </cell>
          <cell r="K185">
            <v>0</v>
          </cell>
          <cell r="L185" t="str">
            <v>0/0</v>
          </cell>
          <cell r="M185">
            <v>1</v>
          </cell>
          <cell r="N185">
            <v>0</v>
          </cell>
          <cell r="O185">
            <v>0.15</v>
          </cell>
          <cell r="P185">
            <v>11.1</v>
          </cell>
          <cell r="Q185">
            <v>0</v>
          </cell>
          <cell r="R185">
            <v>3</v>
          </cell>
          <cell r="S185">
            <v>1</v>
          </cell>
          <cell r="T185">
            <v>0.62</v>
          </cell>
          <cell r="U185">
            <v>9</v>
          </cell>
          <cell r="V185">
            <v>13</v>
          </cell>
          <cell r="W185">
            <v>0</v>
          </cell>
          <cell r="X185">
            <v>0</v>
          </cell>
          <cell r="Y185">
            <v>0</v>
          </cell>
          <cell r="Z185">
            <v>22.22</v>
          </cell>
          <cell r="AA185">
            <v>2018</v>
          </cell>
          <cell r="AB185" t="str">
            <v>reg</v>
          </cell>
        </row>
        <row r="186">
          <cell r="A186" t="str">
            <v>Dom Dwyer</v>
          </cell>
          <cell r="B186" t="str">
            <v>ORL</v>
          </cell>
          <cell r="C186" t="str">
            <v>F</v>
          </cell>
          <cell r="D186">
            <v>26</v>
          </cell>
          <cell r="E186">
            <v>25</v>
          </cell>
          <cell r="F186">
            <v>2244</v>
          </cell>
          <cell r="G186">
            <v>13</v>
          </cell>
          <cell r="H186">
            <v>0</v>
          </cell>
          <cell r="I186">
            <v>78</v>
          </cell>
          <cell r="J186">
            <v>36</v>
          </cell>
          <cell r="K186">
            <v>4</v>
          </cell>
          <cell r="L186" t="str">
            <v>0/0</v>
          </cell>
          <cell r="M186">
            <v>9</v>
          </cell>
          <cell r="N186">
            <v>4</v>
          </cell>
          <cell r="O186">
            <v>0.52</v>
          </cell>
          <cell r="P186">
            <v>16.7</v>
          </cell>
          <cell r="Q186">
            <v>0</v>
          </cell>
          <cell r="R186">
            <v>0</v>
          </cell>
          <cell r="S186">
            <v>0</v>
          </cell>
          <cell r="T186">
            <v>0</v>
          </cell>
          <cell r="U186">
            <v>43</v>
          </cell>
          <cell r="V186">
            <v>50</v>
          </cell>
          <cell r="W186">
            <v>41</v>
          </cell>
          <cell r="X186">
            <v>9</v>
          </cell>
          <cell r="Y186">
            <v>0</v>
          </cell>
          <cell r="Z186">
            <v>46.15</v>
          </cell>
          <cell r="AA186">
            <v>2018</v>
          </cell>
          <cell r="AB186" t="str">
            <v>reg</v>
          </cell>
        </row>
        <row r="187">
          <cell r="A187" t="str">
            <v>Dominic Oduro</v>
          </cell>
          <cell r="B187" t="str">
            <v>MTL</v>
          </cell>
          <cell r="C187" t="str">
            <v>M</v>
          </cell>
          <cell r="D187">
            <v>10</v>
          </cell>
          <cell r="E187">
            <v>0</v>
          </cell>
          <cell r="F187">
            <v>62</v>
          </cell>
          <cell r="G187">
            <v>0</v>
          </cell>
          <cell r="H187">
            <v>0</v>
          </cell>
          <cell r="I187">
            <v>2</v>
          </cell>
          <cell r="J187">
            <v>0</v>
          </cell>
          <cell r="K187">
            <v>0</v>
          </cell>
          <cell r="L187" t="str">
            <v>0/0</v>
          </cell>
          <cell r="M187">
            <v>0</v>
          </cell>
          <cell r="N187">
            <v>0</v>
          </cell>
          <cell r="O187">
            <v>0</v>
          </cell>
          <cell r="P187">
            <v>0</v>
          </cell>
          <cell r="Q187">
            <v>0</v>
          </cell>
          <cell r="R187">
            <v>0</v>
          </cell>
          <cell r="S187">
            <v>0</v>
          </cell>
          <cell r="T187">
            <v>0</v>
          </cell>
          <cell r="U187">
            <v>1</v>
          </cell>
          <cell r="V187">
            <v>1</v>
          </cell>
          <cell r="W187">
            <v>1</v>
          </cell>
          <cell r="X187">
            <v>0</v>
          </cell>
          <cell r="Y187">
            <v>0</v>
          </cell>
          <cell r="Z187">
            <v>0</v>
          </cell>
          <cell r="AA187">
            <v>2018</v>
          </cell>
          <cell r="AB187" t="str">
            <v>reg</v>
          </cell>
        </row>
        <row r="188">
          <cell r="A188" t="str">
            <v>Dominique Badji</v>
          </cell>
          <cell r="B188" t="str">
            <v>NSH</v>
          </cell>
          <cell r="C188" t="str">
            <v>F</v>
          </cell>
          <cell r="D188">
            <v>26</v>
          </cell>
          <cell r="E188">
            <v>24</v>
          </cell>
          <cell r="F188">
            <v>1963</v>
          </cell>
          <cell r="G188">
            <v>9</v>
          </cell>
          <cell r="H188">
            <v>3</v>
          </cell>
          <cell r="I188">
            <v>59</v>
          </cell>
          <cell r="J188">
            <v>23</v>
          </cell>
          <cell r="K188">
            <v>1</v>
          </cell>
          <cell r="L188" t="str">
            <v>0/0</v>
          </cell>
          <cell r="M188">
            <v>6</v>
          </cell>
          <cell r="N188">
            <v>3</v>
          </cell>
          <cell r="O188">
            <v>0.41</v>
          </cell>
          <cell r="P188">
            <v>15.3</v>
          </cell>
          <cell r="Q188">
            <v>0</v>
          </cell>
          <cell r="R188">
            <v>1</v>
          </cell>
          <cell r="S188">
            <v>2</v>
          </cell>
          <cell r="T188">
            <v>0.14000000000000001</v>
          </cell>
          <cell r="U188">
            <v>51</v>
          </cell>
          <cell r="V188">
            <v>39</v>
          </cell>
          <cell r="W188">
            <v>17</v>
          </cell>
          <cell r="X188">
            <v>6</v>
          </cell>
          <cell r="Y188">
            <v>0</v>
          </cell>
          <cell r="Z188">
            <v>38.979999999999997</v>
          </cell>
          <cell r="AA188">
            <v>2018</v>
          </cell>
          <cell r="AB188" t="str">
            <v>reg</v>
          </cell>
        </row>
        <row r="189">
          <cell r="A189" t="str">
            <v>Doneil Henry</v>
          </cell>
          <cell r="B189" t="str">
            <v>VAN</v>
          </cell>
          <cell r="C189" t="str">
            <v>D</v>
          </cell>
          <cell r="D189">
            <v>14</v>
          </cell>
          <cell r="E189">
            <v>14</v>
          </cell>
          <cell r="F189">
            <v>1260</v>
          </cell>
          <cell r="G189">
            <v>0</v>
          </cell>
          <cell r="H189">
            <v>0</v>
          </cell>
          <cell r="I189">
            <v>6</v>
          </cell>
          <cell r="J189">
            <v>1</v>
          </cell>
          <cell r="K189">
            <v>0</v>
          </cell>
          <cell r="L189" t="str">
            <v>0/0</v>
          </cell>
          <cell r="M189">
            <v>0</v>
          </cell>
          <cell r="N189">
            <v>0</v>
          </cell>
          <cell r="O189">
            <v>0</v>
          </cell>
          <cell r="P189">
            <v>0</v>
          </cell>
          <cell r="Q189">
            <v>0</v>
          </cell>
          <cell r="R189">
            <v>0</v>
          </cell>
          <cell r="S189">
            <v>0</v>
          </cell>
          <cell r="T189">
            <v>0</v>
          </cell>
          <cell r="U189">
            <v>15</v>
          </cell>
          <cell r="V189">
            <v>2</v>
          </cell>
          <cell r="W189">
            <v>0</v>
          </cell>
          <cell r="X189">
            <v>2</v>
          </cell>
          <cell r="Y189">
            <v>0</v>
          </cell>
          <cell r="Z189">
            <v>16.670000000000002</v>
          </cell>
          <cell r="AA189">
            <v>2018</v>
          </cell>
          <cell r="AB189" t="str">
            <v>reg</v>
          </cell>
        </row>
        <row r="190">
          <cell r="A190" t="str">
            <v>Donny Toia</v>
          </cell>
          <cell r="B190" t="str">
            <v>RSL</v>
          </cell>
          <cell r="C190" t="str">
            <v>D</v>
          </cell>
          <cell r="D190">
            <v>4</v>
          </cell>
          <cell r="E190">
            <v>3</v>
          </cell>
          <cell r="F190">
            <v>238</v>
          </cell>
          <cell r="G190">
            <v>0</v>
          </cell>
          <cell r="H190">
            <v>1</v>
          </cell>
          <cell r="I190">
            <v>1</v>
          </cell>
          <cell r="J190">
            <v>0</v>
          </cell>
          <cell r="K190">
            <v>0</v>
          </cell>
          <cell r="L190" t="str">
            <v>0/0</v>
          </cell>
          <cell r="M190">
            <v>0</v>
          </cell>
          <cell r="N190">
            <v>0</v>
          </cell>
          <cell r="O190">
            <v>0</v>
          </cell>
          <cell r="P190">
            <v>0</v>
          </cell>
          <cell r="Q190">
            <v>0</v>
          </cell>
          <cell r="R190">
            <v>0</v>
          </cell>
          <cell r="S190">
            <v>1</v>
          </cell>
          <cell r="T190">
            <v>0.38</v>
          </cell>
          <cell r="U190">
            <v>6</v>
          </cell>
          <cell r="V190">
            <v>2</v>
          </cell>
          <cell r="W190">
            <v>0</v>
          </cell>
          <cell r="X190">
            <v>0</v>
          </cell>
          <cell r="Y190">
            <v>0</v>
          </cell>
          <cell r="Z190">
            <v>0</v>
          </cell>
          <cell r="AA190">
            <v>2018</v>
          </cell>
          <cell r="AB190" t="str">
            <v>reg</v>
          </cell>
        </row>
        <row r="191">
          <cell r="A191" t="str">
            <v>Drew Conner</v>
          </cell>
          <cell r="B191" t="str">
            <v>CHI</v>
          </cell>
          <cell r="C191" t="str">
            <v>M</v>
          </cell>
          <cell r="D191">
            <v>11</v>
          </cell>
          <cell r="E191">
            <v>5</v>
          </cell>
          <cell r="F191">
            <v>462</v>
          </cell>
          <cell r="G191">
            <v>0</v>
          </cell>
          <cell r="H191">
            <v>1</v>
          </cell>
          <cell r="I191">
            <v>0</v>
          </cell>
          <cell r="J191">
            <v>0</v>
          </cell>
          <cell r="K191">
            <v>0</v>
          </cell>
          <cell r="L191" t="str">
            <v>0/0</v>
          </cell>
          <cell r="M191">
            <v>0</v>
          </cell>
          <cell r="N191">
            <v>0</v>
          </cell>
          <cell r="O191">
            <v>0</v>
          </cell>
          <cell r="P191">
            <v>0</v>
          </cell>
          <cell r="Q191">
            <v>0</v>
          </cell>
          <cell r="R191">
            <v>0</v>
          </cell>
          <cell r="S191">
            <v>1</v>
          </cell>
          <cell r="T191">
            <v>0.19</v>
          </cell>
          <cell r="U191">
            <v>8</v>
          </cell>
          <cell r="V191">
            <v>1</v>
          </cell>
          <cell r="W191">
            <v>0</v>
          </cell>
          <cell r="X191">
            <v>2</v>
          </cell>
          <cell r="Y191">
            <v>1</v>
          </cell>
          <cell r="AA191">
            <v>2018</v>
          </cell>
          <cell r="AB191" t="str">
            <v>reg</v>
          </cell>
        </row>
        <row r="192">
          <cell r="A192" t="str">
            <v>Drew Moor</v>
          </cell>
          <cell r="B192" t="str">
            <v>COL</v>
          </cell>
          <cell r="C192" t="str">
            <v>D</v>
          </cell>
          <cell r="D192">
            <v>8</v>
          </cell>
          <cell r="E192">
            <v>6</v>
          </cell>
          <cell r="F192">
            <v>568</v>
          </cell>
          <cell r="G192">
            <v>0</v>
          </cell>
          <cell r="H192">
            <v>0</v>
          </cell>
          <cell r="I192">
            <v>1</v>
          </cell>
          <cell r="J192">
            <v>1</v>
          </cell>
          <cell r="K192">
            <v>0</v>
          </cell>
          <cell r="L192" t="str">
            <v>0/0</v>
          </cell>
          <cell r="M192">
            <v>0</v>
          </cell>
          <cell r="N192">
            <v>0</v>
          </cell>
          <cell r="O192">
            <v>0</v>
          </cell>
          <cell r="P192">
            <v>0</v>
          </cell>
          <cell r="Q192">
            <v>0</v>
          </cell>
          <cell r="R192">
            <v>0</v>
          </cell>
          <cell r="S192">
            <v>0</v>
          </cell>
          <cell r="T192">
            <v>0</v>
          </cell>
          <cell r="U192">
            <v>0</v>
          </cell>
          <cell r="V192">
            <v>6</v>
          </cell>
          <cell r="W192">
            <v>0</v>
          </cell>
          <cell r="X192">
            <v>0</v>
          </cell>
          <cell r="Y192">
            <v>0</v>
          </cell>
          <cell r="Z192">
            <v>100</v>
          </cell>
          <cell r="AA192">
            <v>2018</v>
          </cell>
          <cell r="AB192" t="str">
            <v>reg</v>
          </cell>
        </row>
        <row r="193">
          <cell r="A193" t="str">
            <v>Dylan Remick</v>
          </cell>
          <cell r="B193" t="str">
            <v>HOU</v>
          </cell>
          <cell r="C193" t="str">
            <v>D</v>
          </cell>
          <cell r="D193">
            <v>0</v>
          </cell>
          <cell r="E193">
            <v>0</v>
          </cell>
          <cell r="F193">
            <v>0</v>
          </cell>
          <cell r="G193">
            <v>0</v>
          </cell>
          <cell r="H193">
            <v>0</v>
          </cell>
          <cell r="I193">
            <v>0</v>
          </cell>
          <cell r="J193">
            <v>0</v>
          </cell>
          <cell r="K193">
            <v>0</v>
          </cell>
          <cell r="L193" t="str">
            <v>0/0</v>
          </cell>
          <cell r="M193">
            <v>0</v>
          </cell>
          <cell r="N193">
            <v>0</v>
          </cell>
          <cell r="O193">
            <v>0</v>
          </cell>
          <cell r="P193">
            <v>0</v>
          </cell>
          <cell r="Q193">
            <v>0</v>
          </cell>
          <cell r="R193">
            <v>0</v>
          </cell>
          <cell r="S193">
            <v>0</v>
          </cell>
          <cell r="T193">
            <v>0</v>
          </cell>
          <cell r="U193">
            <v>0</v>
          </cell>
          <cell r="V193">
            <v>0</v>
          </cell>
          <cell r="W193">
            <v>0</v>
          </cell>
          <cell r="X193">
            <v>0</v>
          </cell>
          <cell r="Y193">
            <v>0</v>
          </cell>
          <cell r="AA193">
            <v>2018</v>
          </cell>
          <cell r="AB193" t="str">
            <v>reg</v>
          </cell>
        </row>
        <row r="194">
          <cell r="A194" t="str">
            <v>Ebenezer Ofori</v>
          </cell>
          <cell r="B194" t="str">
            <v>NYC</v>
          </cell>
          <cell r="C194" t="str">
            <v>M</v>
          </cell>
          <cell r="D194">
            <v>27</v>
          </cell>
          <cell r="E194">
            <v>21</v>
          </cell>
          <cell r="F194">
            <v>1895</v>
          </cell>
          <cell r="G194">
            <v>1</v>
          </cell>
          <cell r="H194">
            <v>0</v>
          </cell>
          <cell r="I194">
            <v>7</v>
          </cell>
          <cell r="J194">
            <v>2</v>
          </cell>
          <cell r="K194">
            <v>0</v>
          </cell>
          <cell r="L194" t="str">
            <v>0/0</v>
          </cell>
          <cell r="M194">
            <v>1</v>
          </cell>
          <cell r="N194">
            <v>0</v>
          </cell>
          <cell r="O194">
            <v>0.05</v>
          </cell>
          <cell r="P194">
            <v>14.3</v>
          </cell>
          <cell r="Q194">
            <v>0</v>
          </cell>
          <cell r="R194">
            <v>0</v>
          </cell>
          <cell r="S194">
            <v>0</v>
          </cell>
          <cell r="T194">
            <v>0</v>
          </cell>
          <cell r="U194">
            <v>36</v>
          </cell>
          <cell r="V194">
            <v>8</v>
          </cell>
          <cell r="W194">
            <v>0</v>
          </cell>
          <cell r="X194">
            <v>3</v>
          </cell>
          <cell r="Y194">
            <v>1</v>
          </cell>
          <cell r="Z194">
            <v>28.57</v>
          </cell>
          <cell r="AA194">
            <v>2018</v>
          </cell>
          <cell r="AB194" t="str">
            <v>reg</v>
          </cell>
        </row>
        <row r="195">
          <cell r="A195" t="str">
            <v>Edgar Castillo</v>
          </cell>
          <cell r="B195" t="str">
            <v>ATL</v>
          </cell>
          <cell r="C195" t="str">
            <v>D</v>
          </cell>
          <cell r="D195">
            <v>28</v>
          </cell>
          <cell r="E195">
            <v>28</v>
          </cell>
          <cell r="F195">
            <v>2440</v>
          </cell>
          <cell r="G195">
            <v>3</v>
          </cell>
          <cell r="H195">
            <v>5</v>
          </cell>
          <cell r="I195">
            <v>28</v>
          </cell>
          <cell r="J195">
            <v>7</v>
          </cell>
          <cell r="K195">
            <v>0</v>
          </cell>
          <cell r="L195" t="str">
            <v>0/0</v>
          </cell>
          <cell r="M195">
            <v>2</v>
          </cell>
          <cell r="N195">
            <v>1</v>
          </cell>
          <cell r="O195">
            <v>0.11</v>
          </cell>
          <cell r="P195">
            <v>10.7</v>
          </cell>
          <cell r="Q195">
            <v>2</v>
          </cell>
          <cell r="R195">
            <v>4</v>
          </cell>
          <cell r="S195">
            <v>1</v>
          </cell>
          <cell r="T195">
            <v>0.18</v>
          </cell>
          <cell r="U195">
            <v>26</v>
          </cell>
          <cell r="V195">
            <v>40</v>
          </cell>
          <cell r="W195">
            <v>3</v>
          </cell>
          <cell r="X195">
            <v>7</v>
          </cell>
          <cell r="Y195">
            <v>0</v>
          </cell>
          <cell r="Z195">
            <v>25</v>
          </cell>
          <cell r="AA195">
            <v>2018</v>
          </cell>
          <cell r="AB195" t="str">
            <v>reg</v>
          </cell>
        </row>
        <row r="196">
          <cell r="A196" t="str">
            <v>Eduard Atuesta</v>
          </cell>
          <cell r="B196" t="str">
            <v>LAFC</v>
          </cell>
          <cell r="C196" t="str">
            <v>M</v>
          </cell>
          <cell r="D196">
            <v>25</v>
          </cell>
          <cell r="E196">
            <v>16</v>
          </cell>
          <cell r="F196">
            <v>1501</v>
          </cell>
          <cell r="G196">
            <v>1</v>
          </cell>
          <cell r="H196">
            <v>2</v>
          </cell>
          <cell r="I196">
            <v>19</v>
          </cell>
          <cell r="J196">
            <v>4</v>
          </cell>
          <cell r="K196">
            <v>1</v>
          </cell>
          <cell r="L196" t="str">
            <v>0/0</v>
          </cell>
          <cell r="M196">
            <v>1</v>
          </cell>
          <cell r="N196">
            <v>0</v>
          </cell>
          <cell r="O196">
            <v>0.06</v>
          </cell>
          <cell r="P196">
            <v>5.3</v>
          </cell>
          <cell r="Q196">
            <v>0</v>
          </cell>
          <cell r="R196">
            <v>1</v>
          </cell>
          <cell r="S196">
            <v>1</v>
          </cell>
          <cell r="T196">
            <v>0.12</v>
          </cell>
          <cell r="U196">
            <v>30</v>
          </cell>
          <cell r="V196">
            <v>17</v>
          </cell>
          <cell r="W196">
            <v>0</v>
          </cell>
          <cell r="X196">
            <v>5</v>
          </cell>
          <cell r="Y196">
            <v>0</v>
          </cell>
          <cell r="Z196">
            <v>21.05</v>
          </cell>
          <cell r="AA196">
            <v>2018</v>
          </cell>
          <cell r="AB196" t="str">
            <v>reg</v>
          </cell>
        </row>
        <row r="197">
          <cell r="A197" t="str">
            <v>Eduardo Sosa</v>
          </cell>
          <cell r="B197" t="str">
            <v>CLB</v>
          </cell>
          <cell r="C197" t="str">
            <v>M</v>
          </cell>
          <cell r="D197">
            <v>10</v>
          </cell>
          <cell r="E197">
            <v>3</v>
          </cell>
          <cell r="F197">
            <v>385</v>
          </cell>
          <cell r="G197">
            <v>1</v>
          </cell>
          <cell r="H197">
            <v>1</v>
          </cell>
          <cell r="I197">
            <v>11</v>
          </cell>
          <cell r="J197">
            <v>4</v>
          </cell>
          <cell r="K197">
            <v>1</v>
          </cell>
          <cell r="L197" t="str">
            <v>0/0</v>
          </cell>
          <cell r="M197">
            <v>1</v>
          </cell>
          <cell r="N197">
            <v>0</v>
          </cell>
          <cell r="O197">
            <v>0.23</v>
          </cell>
          <cell r="P197">
            <v>9.1</v>
          </cell>
          <cell r="Q197">
            <v>0</v>
          </cell>
          <cell r="R197">
            <v>0</v>
          </cell>
          <cell r="S197">
            <v>1</v>
          </cell>
          <cell r="T197">
            <v>0.23</v>
          </cell>
          <cell r="U197">
            <v>9</v>
          </cell>
          <cell r="V197">
            <v>12</v>
          </cell>
          <cell r="W197">
            <v>0</v>
          </cell>
          <cell r="X197">
            <v>1</v>
          </cell>
          <cell r="Y197">
            <v>1</v>
          </cell>
          <cell r="Z197">
            <v>36.36</v>
          </cell>
          <cell r="AA197">
            <v>2018</v>
          </cell>
          <cell r="AB197" t="str">
            <v>reg</v>
          </cell>
        </row>
        <row r="198">
          <cell r="A198" t="str">
            <v>Edward Opoku</v>
          </cell>
          <cell r="B198" t="str">
            <v>CLB</v>
          </cell>
          <cell r="C198" t="str">
            <v>F</v>
          </cell>
          <cell r="D198">
            <v>5</v>
          </cell>
          <cell r="E198">
            <v>1</v>
          </cell>
          <cell r="F198">
            <v>150</v>
          </cell>
          <cell r="G198">
            <v>0</v>
          </cell>
          <cell r="H198">
            <v>0</v>
          </cell>
          <cell r="I198">
            <v>1</v>
          </cell>
          <cell r="J198">
            <v>1</v>
          </cell>
          <cell r="K198">
            <v>0</v>
          </cell>
          <cell r="L198" t="str">
            <v>0/0</v>
          </cell>
          <cell r="M198">
            <v>0</v>
          </cell>
          <cell r="N198">
            <v>0</v>
          </cell>
          <cell r="O198">
            <v>0</v>
          </cell>
          <cell r="P198">
            <v>0</v>
          </cell>
          <cell r="Q198">
            <v>0</v>
          </cell>
          <cell r="R198">
            <v>0</v>
          </cell>
          <cell r="S198">
            <v>0</v>
          </cell>
          <cell r="T198">
            <v>0</v>
          </cell>
          <cell r="U198">
            <v>3</v>
          </cell>
          <cell r="V198">
            <v>5</v>
          </cell>
          <cell r="W198">
            <v>1</v>
          </cell>
          <cell r="X198">
            <v>0</v>
          </cell>
          <cell r="Y198">
            <v>0</v>
          </cell>
          <cell r="Z198">
            <v>100</v>
          </cell>
          <cell r="AA198">
            <v>2018</v>
          </cell>
          <cell r="AB198" t="str">
            <v>reg</v>
          </cell>
        </row>
        <row r="199">
          <cell r="A199" t="str">
            <v>Efrain Alvarez</v>
          </cell>
          <cell r="B199" t="str">
            <v>LA</v>
          </cell>
          <cell r="C199" t="str">
            <v>M</v>
          </cell>
          <cell r="D199">
            <v>0</v>
          </cell>
          <cell r="E199">
            <v>0</v>
          </cell>
          <cell r="F199">
            <v>0</v>
          </cell>
          <cell r="G199">
            <v>0</v>
          </cell>
          <cell r="H199">
            <v>0</v>
          </cell>
          <cell r="I199">
            <v>0</v>
          </cell>
          <cell r="J199">
            <v>0</v>
          </cell>
          <cell r="K199">
            <v>0</v>
          </cell>
          <cell r="L199" t="str">
            <v>0/0</v>
          </cell>
          <cell r="M199">
            <v>0</v>
          </cell>
          <cell r="N199">
            <v>0</v>
          </cell>
          <cell r="O199">
            <v>0</v>
          </cell>
          <cell r="P199">
            <v>0</v>
          </cell>
          <cell r="Q199">
            <v>0</v>
          </cell>
          <cell r="R199">
            <v>0</v>
          </cell>
          <cell r="S199">
            <v>0</v>
          </cell>
          <cell r="T199">
            <v>0</v>
          </cell>
          <cell r="U199">
            <v>0</v>
          </cell>
          <cell r="V199">
            <v>0</v>
          </cell>
          <cell r="W199">
            <v>0</v>
          </cell>
          <cell r="X199">
            <v>0</v>
          </cell>
          <cell r="Y199">
            <v>0</v>
          </cell>
          <cell r="AA199">
            <v>2018</v>
          </cell>
          <cell r="AB199" t="str">
            <v>reg</v>
          </cell>
        </row>
        <row r="200">
          <cell r="A200" t="str">
            <v>Efrain Juarez</v>
          </cell>
          <cell r="B200" t="str">
            <v>VAN</v>
          </cell>
          <cell r="C200" t="str">
            <v>M</v>
          </cell>
          <cell r="D200">
            <v>16</v>
          </cell>
          <cell r="E200">
            <v>14</v>
          </cell>
          <cell r="F200">
            <v>1159</v>
          </cell>
          <cell r="G200">
            <v>0</v>
          </cell>
          <cell r="H200">
            <v>2</v>
          </cell>
          <cell r="I200">
            <v>4</v>
          </cell>
          <cell r="J200">
            <v>1</v>
          </cell>
          <cell r="K200">
            <v>0</v>
          </cell>
          <cell r="L200" t="str">
            <v>0/0</v>
          </cell>
          <cell r="M200">
            <v>0</v>
          </cell>
          <cell r="N200">
            <v>0</v>
          </cell>
          <cell r="O200">
            <v>0</v>
          </cell>
          <cell r="P200">
            <v>0</v>
          </cell>
          <cell r="Q200">
            <v>1</v>
          </cell>
          <cell r="R200">
            <v>2</v>
          </cell>
          <cell r="S200">
            <v>0</v>
          </cell>
          <cell r="T200">
            <v>0.16</v>
          </cell>
          <cell r="U200">
            <v>24</v>
          </cell>
          <cell r="V200">
            <v>8</v>
          </cell>
          <cell r="W200">
            <v>0</v>
          </cell>
          <cell r="X200">
            <v>4</v>
          </cell>
          <cell r="Y200">
            <v>2</v>
          </cell>
          <cell r="Z200">
            <v>25</v>
          </cell>
          <cell r="AA200">
            <v>2018</v>
          </cell>
          <cell r="AB200" t="str">
            <v>reg</v>
          </cell>
        </row>
        <row r="201">
          <cell r="A201" t="str">
            <v>Elliot Collier</v>
          </cell>
          <cell r="B201" t="str">
            <v>CHI</v>
          </cell>
          <cell r="C201" t="str">
            <v>F</v>
          </cell>
          <cell r="D201">
            <v>16</v>
          </cell>
          <cell r="E201">
            <v>9</v>
          </cell>
          <cell r="F201">
            <v>904</v>
          </cell>
          <cell r="G201">
            <v>1</v>
          </cell>
          <cell r="H201">
            <v>1</v>
          </cell>
          <cell r="I201">
            <v>15</v>
          </cell>
          <cell r="J201">
            <v>5</v>
          </cell>
          <cell r="K201">
            <v>0</v>
          </cell>
          <cell r="L201" t="str">
            <v>0/0</v>
          </cell>
          <cell r="M201">
            <v>0</v>
          </cell>
          <cell r="N201">
            <v>1</v>
          </cell>
          <cell r="O201">
            <v>0.1</v>
          </cell>
          <cell r="P201">
            <v>6.7</v>
          </cell>
          <cell r="Q201">
            <v>1</v>
          </cell>
          <cell r="R201">
            <v>1</v>
          </cell>
          <cell r="S201">
            <v>0</v>
          </cell>
          <cell r="T201">
            <v>0.1</v>
          </cell>
          <cell r="U201">
            <v>9</v>
          </cell>
          <cell r="V201">
            <v>7</v>
          </cell>
          <cell r="W201">
            <v>0</v>
          </cell>
          <cell r="X201">
            <v>1</v>
          </cell>
          <cell r="Y201">
            <v>0</v>
          </cell>
          <cell r="Z201">
            <v>33.33</v>
          </cell>
          <cell r="AA201">
            <v>2018</v>
          </cell>
          <cell r="AB201" t="str">
            <v>reg</v>
          </cell>
        </row>
        <row r="202">
          <cell r="A202" t="str">
            <v>Eloi Amagat</v>
          </cell>
          <cell r="B202" t="str">
            <v>NYC</v>
          </cell>
          <cell r="C202" t="str">
            <v>M</v>
          </cell>
          <cell r="D202">
            <v>8</v>
          </cell>
          <cell r="E202">
            <v>5</v>
          </cell>
          <cell r="F202">
            <v>430</v>
          </cell>
          <cell r="G202">
            <v>0</v>
          </cell>
          <cell r="H202">
            <v>0</v>
          </cell>
          <cell r="I202">
            <v>5</v>
          </cell>
          <cell r="J202">
            <v>1</v>
          </cell>
          <cell r="K202">
            <v>0</v>
          </cell>
          <cell r="L202" t="str">
            <v>0/0</v>
          </cell>
          <cell r="M202">
            <v>0</v>
          </cell>
          <cell r="N202">
            <v>0</v>
          </cell>
          <cell r="O202">
            <v>0</v>
          </cell>
          <cell r="P202">
            <v>0</v>
          </cell>
          <cell r="Q202">
            <v>0</v>
          </cell>
          <cell r="R202">
            <v>0</v>
          </cell>
          <cell r="S202">
            <v>0</v>
          </cell>
          <cell r="T202">
            <v>0</v>
          </cell>
          <cell r="U202">
            <v>8</v>
          </cell>
          <cell r="V202">
            <v>9</v>
          </cell>
          <cell r="W202">
            <v>0</v>
          </cell>
          <cell r="X202">
            <v>0</v>
          </cell>
          <cell r="Y202">
            <v>1</v>
          </cell>
          <cell r="Z202">
            <v>20</v>
          </cell>
          <cell r="AA202">
            <v>2018</v>
          </cell>
          <cell r="AB202" t="str">
            <v>reg</v>
          </cell>
        </row>
        <row r="203">
          <cell r="A203" t="str">
            <v>Ema Twumasi</v>
          </cell>
          <cell r="B203" t="str">
            <v>DAL</v>
          </cell>
          <cell r="C203" t="str">
            <v>F</v>
          </cell>
          <cell r="D203">
            <v>1</v>
          </cell>
          <cell r="E203">
            <v>1</v>
          </cell>
          <cell r="F203">
            <v>45</v>
          </cell>
          <cell r="G203">
            <v>0</v>
          </cell>
          <cell r="H203">
            <v>0</v>
          </cell>
          <cell r="I203">
            <v>1</v>
          </cell>
          <cell r="J203">
            <v>0</v>
          </cell>
          <cell r="K203">
            <v>0</v>
          </cell>
          <cell r="L203" t="str">
            <v>0/0</v>
          </cell>
          <cell r="M203">
            <v>0</v>
          </cell>
          <cell r="N203">
            <v>0</v>
          </cell>
          <cell r="O203">
            <v>0</v>
          </cell>
          <cell r="P203">
            <v>0</v>
          </cell>
          <cell r="Q203">
            <v>0</v>
          </cell>
          <cell r="R203">
            <v>0</v>
          </cell>
          <cell r="S203">
            <v>0</v>
          </cell>
          <cell r="T203">
            <v>0</v>
          </cell>
          <cell r="U203">
            <v>1</v>
          </cell>
          <cell r="V203">
            <v>0</v>
          </cell>
          <cell r="W203">
            <v>0</v>
          </cell>
          <cell r="X203">
            <v>0</v>
          </cell>
          <cell r="Y203">
            <v>0</v>
          </cell>
          <cell r="Z203">
            <v>0</v>
          </cell>
          <cell r="AA203">
            <v>2018</v>
          </cell>
          <cell r="AB203" t="str">
            <v>reg</v>
          </cell>
        </row>
        <row r="204">
          <cell r="A204" t="str">
            <v>Emiliano Amor</v>
          </cell>
          <cell r="B204" t="str">
            <v>SKC</v>
          </cell>
          <cell r="C204" t="str">
            <v>D</v>
          </cell>
          <cell r="D204">
            <v>5</v>
          </cell>
          <cell r="E204">
            <v>3</v>
          </cell>
          <cell r="F204">
            <v>332</v>
          </cell>
          <cell r="G204">
            <v>0</v>
          </cell>
          <cell r="H204">
            <v>0</v>
          </cell>
          <cell r="I204">
            <v>2</v>
          </cell>
          <cell r="J204">
            <v>0</v>
          </cell>
          <cell r="K204">
            <v>0</v>
          </cell>
          <cell r="L204" t="str">
            <v>0/0</v>
          </cell>
          <cell r="M204">
            <v>0</v>
          </cell>
          <cell r="N204">
            <v>0</v>
          </cell>
          <cell r="O204">
            <v>0</v>
          </cell>
          <cell r="P204">
            <v>0</v>
          </cell>
          <cell r="Q204">
            <v>0</v>
          </cell>
          <cell r="R204">
            <v>0</v>
          </cell>
          <cell r="S204">
            <v>0</v>
          </cell>
          <cell r="T204">
            <v>0</v>
          </cell>
          <cell r="U204">
            <v>2</v>
          </cell>
          <cell r="V204">
            <v>2</v>
          </cell>
          <cell r="W204">
            <v>0</v>
          </cell>
          <cell r="X204">
            <v>1</v>
          </cell>
          <cell r="Y204">
            <v>0</v>
          </cell>
          <cell r="Z204">
            <v>0</v>
          </cell>
          <cell r="AA204">
            <v>2018</v>
          </cell>
          <cell r="AB204" t="str">
            <v>reg</v>
          </cell>
        </row>
        <row r="205">
          <cell r="A205" t="str">
            <v>Emmanuel Boateng</v>
          </cell>
          <cell r="B205" t="str">
            <v>DC</v>
          </cell>
          <cell r="C205" t="str">
            <v>M</v>
          </cell>
          <cell r="D205">
            <v>27</v>
          </cell>
          <cell r="E205">
            <v>12</v>
          </cell>
          <cell r="F205">
            <v>1188</v>
          </cell>
          <cell r="G205">
            <v>2</v>
          </cell>
          <cell r="H205">
            <v>5</v>
          </cell>
          <cell r="I205">
            <v>17</v>
          </cell>
          <cell r="J205">
            <v>4</v>
          </cell>
          <cell r="K205">
            <v>0</v>
          </cell>
          <cell r="L205" t="str">
            <v>0/0</v>
          </cell>
          <cell r="M205">
            <v>1</v>
          </cell>
          <cell r="N205">
            <v>1</v>
          </cell>
          <cell r="O205">
            <v>0.15</v>
          </cell>
          <cell r="P205">
            <v>11.8</v>
          </cell>
          <cell r="Q205">
            <v>2</v>
          </cell>
          <cell r="R205">
            <v>2</v>
          </cell>
          <cell r="S205">
            <v>3</v>
          </cell>
          <cell r="T205">
            <v>0.38</v>
          </cell>
          <cell r="U205">
            <v>13</v>
          </cell>
          <cell r="V205">
            <v>11</v>
          </cell>
          <cell r="W205">
            <v>4</v>
          </cell>
          <cell r="X205">
            <v>2</v>
          </cell>
          <cell r="Y205">
            <v>0</v>
          </cell>
          <cell r="Z205">
            <v>23.53</v>
          </cell>
          <cell r="AA205">
            <v>2018</v>
          </cell>
          <cell r="AB205" t="str">
            <v>reg</v>
          </cell>
        </row>
        <row r="206">
          <cell r="A206" t="str">
            <v>Emrah Klimenta</v>
          </cell>
          <cell r="B206" t="str">
            <v>LA</v>
          </cell>
          <cell r="C206" t="str">
            <v>D</v>
          </cell>
          <cell r="D206">
            <v>2</v>
          </cell>
          <cell r="E206">
            <v>2</v>
          </cell>
          <cell r="F206">
            <v>156</v>
          </cell>
          <cell r="G206">
            <v>0</v>
          </cell>
          <cell r="H206">
            <v>0</v>
          </cell>
          <cell r="I206">
            <v>0</v>
          </cell>
          <cell r="J206">
            <v>0</v>
          </cell>
          <cell r="K206">
            <v>0</v>
          </cell>
          <cell r="L206" t="str">
            <v>0/0</v>
          </cell>
          <cell r="M206">
            <v>0</v>
          </cell>
          <cell r="N206">
            <v>0</v>
          </cell>
          <cell r="O206">
            <v>0</v>
          </cell>
          <cell r="P206">
            <v>0</v>
          </cell>
          <cell r="Q206">
            <v>0</v>
          </cell>
          <cell r="R206">
            <v>0</v>
          </cell>
          <cell r="S206">
            <v>0</v>
          </cell>
          <cell r="T206">
            <v>0</v>
          </cell>
          <cell r="U206">
            <v>1</v>
          </cell>
          <cell r="V206">
            <v>1</v>
          </cell>
          <cell r="W206">
            <v>0</v>
          </cell>
          <cell r="X206">
            <v>0</v>
          </cell>
          <cell r="Y206">
            <v>0</v>
          </cell>
          <cell r="AA206">
            <v>2018</v>
          </cell>
          <cell r="AB206" t="str">
            <v>reg</v>
          </cell>
        </row>
        <row r="207">
          <cell r="A207" t="str">
            <v>Enzo Martinez</v>
          </cell>
          <cell r="B207" t="str">
            <v>COL</v>
          </cell>
          <cell r="C207" t="str">
            <v>M</v>
          </cell>
          <cell r="D207">
            <v>22</v>
          </cell>
          <cell r="E207">
            <v>15</v>
          </cell>
          <cell r="F207">
            <v>1406</v>
          </cell>
          <cell r="G207">
            <v>0</v>
          </cell>
          <cell r="H207">
            <v>3</v>
          </cell>
          <cell r="I207">
            <v>22</v>
          </cell>
          <cell r="J207">
            <v>7</v>
          </cell>
          <cell r="K207">
            <v>0</v>
          </cell>
          <cell r="L207" t="str">
            <v>0/0</v>
          </cell>
          <cell r="M207">
            <v>0</v>
          </cell>
          <cell r="N207">
            <v>0</v>
          </cell>
          <cell r="O207">
            <v>0</v>
          </cell>
          <cell r="P207">
            <v>0</v>
          </cell>
          <cell r="Q207">
            <v>0</v>
          </cell>
          <cell r="R207">
            <v>3</v>
          </cell>
          <cell r="S207">
            <v>0</v>
          </cell>
          <cell r="T207">
            <v>0.19</v>
          </cell>
          <cell r="U207">
            <v>28</v>
          </cell>
          <cell r="V207">
            <v>31</v>
          </cell>
          <cell r="W207">
            <v>1</v>
          </cell>
          <cell r="X207">
            <v>4</v>
          </cell>
          <cell r="Y207">
            <v>0</v>
          </cell>
          <cell r="Z207">
            <v>31.82</v>
          </cell>
          <cell r="AA207">
            <v>2018</v>
          </cell>
          <cell r="AB207" t="str">
            <v>reg</v>
          </cell>
        </row>
        <row r="208">
          <cell r="A208" t="str">
            <v>Eric Alexander</v>
          </cell>
          <cell r="B208" t="str">
            <v>HOU</v>
          </cell>
          <cell r="C208" t="str">
            <v>M</v>
          </cell>
          <cell r="D208">
            <v>21</v>
          </cell>
          <cell r="E208">
            <v>20</v>
          </cell>
          <cell r="F208">
            <v>1662</v>
          </cell>
          <cell r="G208">
            <v>1</v>
          </cell>
          <cell r="H208">
            <v>2</v>
          </cell>
          <cell r="I208">
            <v>7</v>
          </cell>
          <cell r="J208">
            <v>1</v>
          </cell>
          <cell r="K208">
            <v>0</v>
          </cell>
          <cell r="L208" t="str">
            <v>0/0</v>
          </cell>
          <cell r="M208">
            <v>1</v>
          </cell>
          <cell r="N208">
            <v>0</v>
          </cell>
          <cell r="O208">
            <v>0.05</v>
          </cell>
          <cell r="P208">
            <v>14.3</v>
          </cell>
          <cell r="Q208">
            <v>0</v>
          </cell>
          <cell r="R208">
            <v>2</v>
          </cell>
          <cell r="S208">
            <v>0</v>
          </cell>
          <cell r="T208">
            <v>0.11</v>
          </cell>
          <cell r="U208">
            <v>17</v>
          </cell>
          <cell r="V208">
            <v>10</v>
          </cell>
          <cell r="W208">
            <v>0</v>
          </cell>
          <cell r="X208">
            <v>3</v>
          </cell>
          <cell r="Y208">
            <v>1</v>
          </cell>
          <cell r="Z208">
            <v>14.29</v>
          </cell>
          <cell r="AA208">
            <v>2018</v>
          </cell>
          <cell r="AB208" t="str">
            <v>reg</v>
          </cell>
        </row>
        <row r="209">
          <cell r="A209" t="str">
            <v>Eric Ayuk</v>
          </cell>
          <cell r="B209" t="str">
            <v>PHI</v>
          </cell>
          <cell r="C209" t="str">
            <v>M</v>
          </cell>
          <cell r="D209">
            <v>0</v>
          </cell>
          <cell r="E209">
            <v>0</v>
          </cell>
          <cell r="F209">
            <v>0</v>
          </cell>
          <cell r="G209">
            <v>0</v>
          </cell>
          <cell r="H209">
            <v>0</v>
          </cell>
          <cell r="I209">
            <v>0</v>
          </cell>
          <cell r="J209">
            <v>0</v>
          </cell>
          <cell r="K209">
            <v>0</v>
          </cell>
          <cell r="L209" t="str">
            <v>0/0</v>
          </cell>
          <cell r="M209">
            <v>0</v>
          </cell>
          <cell r="N209">
            <v>0</v>
          </cell>
          <cell r="O209">
            <v>0</v>
          </cell>
          <cell r="P209">
            <v>0</v>
          </cell>
          <cell r="Q209">
            <v>0</v>
          </cell>
          <cell r="R209">
            <v>0</v>
          </cell>
          <cell r="S209">
            <v>0</v>
          </cell>
          <cell r="T209">
            <v>0</v>
          </cell>
          <cell r="U209">
            <v>0</v>
          </cell>
          <cell r="V209">
            <v>0</v>
          </cell>
          <cell r="W209">
            <v>0</v>
          </cell>
          <cell r="X209">
            <v>0</v>
          </cell>
          <cell r="Y209">
            <v>0</v>
          </cell>
          <cell r="AA209">
            <v>2018</v>
          </cell>
          <cell r="AB209" t="str">
            <v>reg</v>
          </cell>
        </row>
        <row r="210">
          <cell r="A210" t="str">
            <v>Eric Bird</v>
          </cell>
          <cell r="B210" t="str">
            <v>HOU</v>
          </cell>
          <cell r="C210" t="str">
            <v>M</v>
          </cell>
          <cell r="D210">
            <v>6</v>
          </cell>
          <cell r="E210">
            <v>4</v>
          </cell>
          <cell r="F210">
            <v>340</v>
          </cell>
          <cell r="G210">
            <v>0</v>
          </cell>
          <cell r="H210">
            <v>0</v>
          </cell>
          <cell r="I210">
            <v>7</v>
          </cell>
          <cell r="J210">
            <v>3</v>
          </cell>
          <cell r="K210">
            <v>0</v>
          </cell>
          <cell r="L210" t="str">
            <v>0/0</v>
          </cell>
          <cell r="M210">
            <v>0</v>
          </cell>
          <cell r="N210">
            <v>0</v>
          </cell>
          <cell r="O210">
            <v>0</v>
          </cell>
          <cell r="P210">
            <v>0</v>
          </cell>
          <cell r="Q210">
            <v>0</v>
          </cell>
          <cell r="R210">
            <v>0</v>
          </cell>
          <cell r="S210">
            <v>0</v>
          </cell>
          <cell r="T210">
            <v>0</v>
          </cell>
          <cell r="U210">
            <v>9</v>
          </cell>
          <cell r="V210">
            <v>1</v>
          </cell>
          <cell r="W210">
            <v>0</v>
          </cell>
          <cell r="X210">
            <v>0</v>
          </cell>
          <cell r="Y210">
            <v>0</v>
          </cell>
          <cell r="Z210">
            <v>42.86</v>
          </cell>
          <cell r="AA210">
            <v>2018</v>
          </cell>
          <cell r="AB210" t="str">
            <v>reg</v>
          </cell>
        </row>
        <row r="211">
          <cell r="A211" t="str">
            <v>Eric Calvillo</v>
          </cell>
          <cell r="B211" t="str">
            <v>SJ</v>
          </cell>
          <cell r="C211" t="str">
            <v>M</v>
          </cell>
          <cell r="D211">
            <v>3</v>
          </cell>
          <cell r="E211">
            <v>2</v>
          </cell>
          <cell r="F211">
            <v>165</v>
          </cell>
          <cell r="G211">
            <v>0</v>
          </cell>
          <cell r="H211">
            <v>0</v>
          </cell>
          <cell r="I211">
            <v>3</v>
          </cell>
          <cell r="J211">
            <v>2</v>
          </cell>
          <cell r="K211">
            <v>0</v>
          </cell>
          <cell r="L211" t="str">
            <v>0/0</v>
          </cell>
          <cell r="M211">
            <v>0</v>
          </cell>
          <cell r="N211">
            <v>0</v>
          </cell>
          <cell r="O211">
            <v>0</v>
          </cell>
          <cell r="P211">
            <v>0</v>
          </cell>
          <cell r="Q211">
            <v>0</v>
          </cell>
          <cell r="R211">
            <v>0</v>
          </cell>
          <cell r="S211">
            <v>0</v>
          </cell>
          <cell r="T211">
            <v>0</v>
          </cell>
          <cell r="U211">
            <v>5</v>
          </cell>
          <cell r="V211">
            <v>2</v>
          </cell>
          <cell r="W211">
            <v>0</v>
          </cell>
          <cell r="X211">
            <v>1</v>
          </cell>
          <cell r="Y211">
            <v>0</v>
          </cell>
          <cell r="Z211">
            <v>66.67</v>
          </cell>
          <cell r="AA211">
            <v>2018</v>
          </cell>
          <cell r="AB211" t="str">
            <v>reg</v>
          </cell>
        </row>
        <row r="212">
          <cell r="A212" t="str">
            <v>Eric Miller</v>
          </cell>
          <cell r="B212" t="str">
            <v>NSH</v>
          </cell>
          <cell r="C212" t="str">
            <v>D</v>
          </cell>
          <cell r="D212">
            <v>18</v>
          </cell>
          <cell r="E212">
            <v>13</v>
          </cell>
          <cell r="F212">
            <v>1145</v>
          </cell>
          <cell r="G212">
            <v>0</v>
          </cell>
          <cell r="H212">
            <v>1</v>
          </cell>
          <cell r="I212">
            <v>2</v>
          </cell>
          <cell r="J212">
            <v>0</v>
          </cell>
          <cell r="K212">
            <v>0</v>
          </cell>
          <cell r="L212" t="str">
            <v>0/0</v>
          </cell>
          <cell r="M212">
            <v>0</v>
          </cell>
          <cell r="N212">
            <v>0</v>
          </cell>
          <cell r="O212">
            <v>0</v>
          </cell>
          <cell r="P212">
            <v>0</v>
          </cell>
          <cell r="Q212">
            <v>0</v>
          </cell>
          <cell r="R212">
            <v>1</v>
          </cell>
          <cell r="S212">
            <v>0</v>
          </cell>
          <cell r="T212">
            <v>0.08</v>
          </cell>
          <cell r="U212">
            <v>8</v>
          </cell>
          <cell r="V212">
            <v>6</v>
          </cell>
          <cell r="W212">
            <v>2</v>
          </cell>
          <cell r="X212">
            <v>3</v>
          </cell>
          <cell r="Y212">
            <v>0</v>
          </cell>
          <cell r="Z212">
            <v>0</v>
          </cell>
          <cell r="AA212">
            <v>2018</v>
          </cell>
          <cell r="AB212" t="str">
            <v>reg</v>
          </cell>
        </row>
        <row r="213">
          <cell r="A213" t="str">
            <v>Eric Remedi</v>
          </cell>
          <cell r="B213" t="str">
            <v>ATL</v>
          </cell>
          <cell r="C213" t="str">
            <v>M</v>
          </cell>
          <cell r="D213">
            <v>13</v>
          </cell>
          <cell r="E213">
            <v>12</v>
          </cell>
          <cell r="F213">
            <v>1093</v>
          </cell>
          <cell r="G213">
            <v>0</v>
          </cell>
          <cell r="H213">
            <v>1</v>
          </cell>
          <cell r="I213">
            <v>8</v>
          </cell>
          <cell r="J213">
            <v>1</v>
          </cell>
          <cell r="K213">
            <v>0</v>
          </cell>
          <cell r="L213" t="str">
            <v>0/0</v>
          </cell>
          <cell r="M213">
            <v>0</v>
          </cell>
          <cell r="N213">
            <v>0</v>
          </cell>
          <cell r="O213">
            <v>0</v>
          </cell>
          <cell r="P213">
            <v>0</v>
          </cell>
          <cell r="Q213">
            <v>0</v>
          </cell>
          <cell r="R213">
            <v>0</v>
          </cell>
          <cell r="S213">
            <v>1</v>
          </cell>
          <cell r="T213">
            <v>0.08</v>
          </cell>
          <cell r="U213">
            <v>17</v>
          </cell>
          <cell r="V213">
            <v>23</v>
          </cell>
          <cell r="W213">
            <v>1</v>
          </cell>
          <cell r="X213">
            <v>3</v>
          </cell>
          <cell r="Y213">
            <v>0</v>
          </cell>
          <cell r="Z213">
            <v>12.5</v>
          </cell>
          <cell r="AA213">
            <v>2018</v>
          </cell>
          <cell r="AB213" t="str">
            <v>reg</v>
          </cell>
        </row>
        <row r="214">
          <cell r="A214" t="str">
            <v>Erik Hurtado</v>
          </cell>
          <cell r="B214" t="str">
            <v>SKC</v>
          </cell>
          <cell r="C214" t="str">
            <v>F</v>
          </cell>
          <cell r="D214">
            <v>12</v>
          </cell>
          <cell r="E214">
            <v>4</v>
          </cell>
          <cell r="F214">
            <v>484</v>
          </cell>
          <cell r="G214">
            <v>2</v>
          </cell>
          <cell r="H214">
            <v>1</v>
          </cell>
          <cell r="I214">
            <v>8</v>
          </cell>
          <cell r="J214">
            <v>3</v>
          </cell>
          <cell r="K214">
            <v>0</v>
          </cell>
          <cell r="L214" t="str">
            <v>0/0</v>
          </cell>
          <cell r="M214">
            <v>0</v>
          </cell>
          <cell r="N214">
            <v>2</v>
          </cell>
          <cell r="O214">
            <v>0.37</v>
          </cell>
          <cell r="P214">
            <v>25</v>
          </cell>
          <cell r="Q214">
            <v>0</v>
          </cell>
          <cell r="R214">
            <v>0</v>
          </cell>
          <cell r="S214">
            <v>1</v>
          </cell>
          <cell r="T214">
            <v>0.19</v>
          </cell>
          <cell r="U214">
            <v>12</v>
          </cell>
          <cell r="V214">
            <v>8</v>
          </cell>
          <cell r="W214">
            <v>3</v>
          </cell>
          <cell r="X214">
            <v>0</v>
          </cell>
          <cell r="Y214">
            <v>0</v>
          </cell>
          <cell r="Z214">
            <v>37.5</v>
          </cell>
          <cell r="AA214">
            <v>2018</v>
          </cell>
          <cell r="AB214" t="str">
            <v>reg</v>
          </cell>
        </row>
        <row r="215">
          <cell r="A215" t="str">
            <v>Eriq Zavaleta</v>
          </cell>
          <cell r="B215" t="str">
            <v>TOR</v>
          </cell>
          <cell r="C215" t="str">
            <v>D</v>
          </cell>
          <cell r="D215">
            <v>21</v>
          </cell>
          <cell r="E215">
            <v>16</v>
          </cell>
          <cell r="F215">
            <v>1488</v>
          </cell>
          <cell r="G215">
            <v>0</v>
          </cell>
          <cell r="H215">
            <v>0</v>
          </cell>
          <cell r="I215">
            <v>4</v>
          </cell>
          <cell r="J215">
            <v>0</v>
          </cell>
          <cell r="K215">
            <v>0</v>
          </cell>
          <cell r="L215" t="str">
            <v>0/0</v>
          </cell>
          <cell r="M215">
            <v>0</v>
          </cell>
          <cell r="N215">
            <v>0</v>
          </cell>
          <cell r="O215">
            <v>0</v>
          </cell>
          <cell r="P215">
            <v>0</v>
          </cell>
          <cell r="Q215">
            <v>0</v>
          </cell>
          <cell r="R215">
            <v>0</v>
          </cell>
          <cell r="S215">
            <v>0</v>
          </cell>
          <cell r="T215">
            <v>0</v>
          </cell>
          <cell r="U215">
            <v>15</v>
          </cell>
          <cell r="V215">
            <v>3</v>
          </cell>
          <cell r="W215">
            <v>0</v>
          </cell>
          <cell r="X215">
            <v>4</v>
          </cell>
          <cell r="Y215">
            <v>0</v>
          </cell>
          <cell r="Z215">
            <v>0</v>
          </cell>
          <cell r="AA215">
            <v>2018</v>
          </cell>
          <cell r="AB215" t="str">
            <v>reg</v>
          </cell>
        </row>
        <row r="216">
          <cell r="A216" t="str">
            <v>Eryk Williamson</v>
          </cell>
          <cell r="B216" t="str">
            <v>POR</v>
          </cell>
          <cell r="C216" t="str">
            <v>M</v>
          </cell>
          <cell r="D216">
            <v>0</v>
          </cell>
          <cell r="E216">
            <v>0</v>
          </cell>
          <cell r="F216">
            <v>0</v>
          </cell>
          <cell r="G216">
            <v>0</v>
          </cell>
          <cell r="H216">
            <v>0</v>
          </cell>
          <cell r="I216">
            <v>0</v>
          </cell>
          <cell r="J216">
            <v>0</v>
          </cell>
          <cell r="K216">
            <v>0</v>
          </cell>
          <cell r="L216" t="str">
            <v>0/0</v>
          </cell>
          <cell r="M216">
            <v>0</v>
          </cell>
          <cell r="N216">
            <v>0</v>
          </cell>
          <cell r="O216">
            <v>0</v>
          </cell>
          <cell r="P216">
            <v>0</v>
          </cell>
          <cell r="Q216">
            <v>0</v>
          </cell>
          <cell r="R216">
            <v>0</v>
          </cell>
          <cell r="S216">
            <v>0</v>
          </cell>
          <cell r="T216">
            <v>0</v>
          </cell>
          <cell r="U216">
            <v>0</v>
          </cell>
          <cell r="V216">
            <v>0</v>
          </cell>
          <cell r="W216">
            <v>0</v>
          </cell>
          <cell r="X216">
            <v>0</v>
          </cell>
          <cell r="Y216">
            <v>0</v>
          </cell>
          <cell r="AA216">
            <v>2018</v>
          </cell>
          <cell r="AB216" t="str">
            <v>reg</v>
          </cell>
        </row>
        <row r="217">
          <cell r="A217" t="str">
            <v>Ethan Finlay</v>
          </cell>
          <cell r="B217" t="str">
            <v>MIN</v>
          </cell>
          <cell r="C217" t="str">
            <v>M</v>
          </cell>
          <cell r="D217">
            <v>7</v>
          </cell>
          <cell r="E217">
            <v>7</v>
          </cell>
          <cell r="F217">
            <v>570</v>
          </cell>
          <cell r="G217">
            <v>2</v>
          </cell>
          <cell r="H217">
            <v>1</v>
          </cell>
          <cell r="I217">
            <v>10</v>
          </cell>
          <cell r="J217">
            <v>5</v>
          </cell>
          <cell r="K217">
            <v>1</v>
          </cell>
          <cell r="L217" t="str">
            <v>0/0</v>
          </cell>
          <cell r="M217">
            <v>0</v>
          </cell>
          <cell r="N217">
            <v>2</v>
          </cell>
          <cell r="O217">
            <v>0.32</v>
          </cell>
          <cell r="P217">
            <v>20</v>
          </cell>
          <cell r="Q217">
            <v>1</v>
          </cell>
          <cell r="R217">
            <v>1</v>
          </cell>
          <cell r="S217">
            <v>0</v>
          </cell>
          <cell r="T217">
            <v>0.16</v>
          </cell>
          <cell r="U217">
            <v>8</v>
          </cell>
          <cell r="V217">
            <v>8</v>
          </cell>
          <cell r="W217">
            <v>3</v>
          </cell>
          <cell r="X217">
            <v>1</v>
          </cell>
          <cell r="Y217">
            <v>0</v>
          </cell>
          <cell r="Z217">
            <v>50</v>
          </cell>
          <cell r="AA217">
            <v>2018</v>
          </cell>
          <cell r="AB217" t="str">
            <v>reg</v>
          </cell>
        </row>
        <row r="218">
          <cell r="A218" t="str">
            <v>Ethan Kutler</v>
          </cell>
          <cell r="B218" t="str">
            <v>NY</v>
          </cell>
          <cell r="C218" t="str">
            <v>D</v>
          </cell>
          <cell r="D218">
            <v>4</v>
          </cell>
          <cell r="E218">
            <v>1</v>
          </cell>
          <cell r="F218">
            <v>101</v>
          </cell>
          <cell r="G218">
            <v>0</v>
          </cell>
          <cell r="H218">
            <v>2</v>
          </cell>
          <cell r="I218">
            <v>1</v>
          </cell>
          <cell r="J218">
            <v>0</v>
          </cell>
          <cell r="K218">
            <v>0</v>
          </cell>
          <cell r="L218" t="str">
            <v>0/0</v>
          </cell>
          <cell r="M218">
            <v>0</v>
          </cell>
          <cell r="N218">
            <v>0</v>
          </cell>
          <cell r="O218">
            <v>0</v>
          </cell>
          <cell r="P218">
            <v>0</v>
          </cell>
          <cell r="Q218">
            <v>1</v>
          </cell>
          <cell r="R218">
            <v>2</v>
          </cell>
          <cell r="S218">
            <v>0</v>
          </cell>
          <cell r="T218">
            <v>1.78</v>
          </cell>
          <cell r="U218">
            <v>1</v>
          </cell>
          <cell r="V218">
            <v>0</v>
          </cell>
          <cell r="W218">
            <v>0</v>
          </cell>
          <cell r="X218">
            <v>0</v>
          </cell>
          <cell r="Y218">
            <v>0</v>
          </cell>
          <cell r="Z218">
            <v>0</v>
          </cell>
          <cell r="AA218">
            <v>2018</v>
          </cell>
          <cell r="AB218" t="str">
            <v>reg</v>
          </cell>
        </row>
        <row r="219">
          <cell r="A219" t="str">
            <v>Ezequiel Barco</v>
          </cell>
          <cell r="B219" t="str">
            <v>ATL</v>
          </cell>
          <cell r="C219" t="str">
            <v>M</v>
          </cell>
          <cell r="D219">
            <v>26</v>
          </cell>
          <cell r="E219">
            <v>19</v>
          </cell>
          <cell r="F219">
            <v>1730</v>
          </cell>
          <cell r="G219">
            <v>4</v>
          </cell>
          <cell r="H219">
            <v>3</v>
          </cell>
          <cell r="I219">
            <v>21</v>
          </cell>
          <cell r="J219">
            <v>10</v>
          </cell>
          <cell r="K219">
            <v>1</v>
          </cell>
          <cell r="L219" t="str">
            <v>0/0</v>
          </cell>
          <cell r="M219">
            <v>2</v>
          </cell>
          <cell r="N219">
            <v>2</v>
          </cell>
          <cell r="O219">
            <v>0.21</v>
          </cell>
          <cell r="P219">
            <v>19</v>
          </cell>
          <cell r="Q219">
            <v>2</v>
          </cell>
          <cell r="R219">
            <v>0</v>
          </cell>
          <cell r="S219">
            <v>3</v>
          </cell>
          <cell r="T219">
            <v>0.16</v>
          </cell>
          <cell r="U219">
            <v>8</v>
          </cell>
          <cell r="V219">
            <v>65</v>
          </cell>
          <cell r="W219">
            <v>3</v>
          </cell>
          <cell r="X219">
            <v>2</v>
          </cell>
          <cell r="Y219">
            <v>0</v>
          </cell>
          <cell r="Z219">
            <v>47.62</v>
          </cell>
          <cell r="AA219">
            <v>2018</v>
          </cell>
          <cell r="AB219" t="str">
            <v>reg</v>
          </cell>
        </row>
        <row r="220">
          <cell r="A220" t="str">
            <v>Fabian Herbers</v>
          </cell>
          <cell r="B220" t="str">
            <v>CHI</v>
          </cell>
          <cell r="C220" t="str">
            <v>F</v>
          </cell>
          <cell r="D220">
            <v>9</v>
          </cell>
          <cell r="E220">
            <v>5</v>
          </cell>
          <cell r="F220">
            <v>428</v>
          </cell>
          <cell r="G220">
            <v>0</v>
          </cell>
          <cell r="H220">
            <v>0</v>
          </cell>
          <cell r="I220">
            <v>5</v>
          </cell>
          <cell r="J220">
            <v>1</v>
          </cell>
          <cell r="K220">
            <v>0</v>
          </cell>
          <cell r="L220" t="str">
            <v>0/0</v>
          </cell>
          <cell r="M220">
            <v>0</v>
          </cell>
          <cell r="N220">
            <v>0</v>
          </cell>
          <cell r="O220">
            <v>0</v>
          </cell>
          <cell r="P220">
            <v>0</v>
          </cell>
          <cell r="Q220">
            <v>0</v>
          </cell>
          <cell r="R220">
            <v>0</v>
          </cell>
          <cell r="S220">
            <v>0</v>
          </cell>
          <cell r="T220">
            <v>0</v>
          </cell>
          <cell r="U220">
            <v>6</v>
          </cell>
          <cell r="V220">
            <v>7</v>
          </cell>
          <cell r="W220">
            <v>0</v>
          </cell>
          <cell r="X220">
            <v>0</v>
          </cell>
          <cell r="Y220">
            <v>0</v>
          </cell>
          <cell r="Z220">
            <v>20</v>
          </cell>
          <cell r="AA220">
            <v>2018</v>
          </cell>
          <cell r="AB220" t="str">
            <v>reg</v>
          </cell>
        </row>
        <row r="221">
          <cell r="A221" t="str">
            <v>Fabinho Alves Macedo</v>
          </cell>
          <cell r="B221" t="str">
            <v>PHI</v>
          </cell>
          <cell r="C221" t="str">
            <v>D</v>
          </cell>
          <cell r="D221">
            <v>11</v>
          </cell>
          <cell r="E221">
            <v>8</v>
          </cell>
          <cell r="F221">
            <v>714</v>
          </cell>
          <cell r="G221">
            <v>0</v>
          </cell>
          <cell r="H221">
            <v>0</v>
          </cell>
          <cell r="I221">
            <v>2</v>
          </cell>
          <cell r="J221">
            <v>0</v>
          </cell>
          <cell r="K221">
            <v>0</v>
          </cell>
          <cell r="L221" t="str">
            <v>0/0</v>
          </cell>
          <cell r="M221">
            <v>0</v>
          </cell>
          <cell r="N221">
            <v>0</v>
          </cell>
          <cell r="O221">
            <v>0</v>
          </cell>
          <cell r="P221">
            <v>0</v>
          </cell>
          <cell r="Q221">
            <v>0</v>
          </cell>
          <cell r="R221">
            <v>0</v>
          </cell>
          <cell r="S221">
            <v>0</v>
          </cell>
          <cell r="T221">
            <v>0</v>
          </cell>
          <cell r="U221">
            <v>8</v>
          </cell>
          <cell r="V221">
            <v>8</v>
          </cell>
          <cell r="W221">
            <v>1</v>
          </cell>
          <cell r="X221">
            <v>1</v>
          </cell>
          <cell r="Y221">
            <v>0</v>
          </cell>
          <cell r="Z221">
            <v>0</v>
          </cell>
          <cell r="AA221">
            <v>2018</v>
          </cell>
          <cell r="AB221" t="str">
            <v>reg</v>
          </cell>
        </row>
        <row r="222">
          <cell r="A222" t="str">
            <v>Fafa Picault</v>
          </cell>
          <cell r="B222" t="str">
            <v>DAL</v>
          </cell>
          <cell r="C222" t="str">
            <v>M</v>
          </cell>
          <cell r="D222">
            <v>29</v>
          </cell>
          <cell r="E222">
            <v>24</v>
          </cell>
          <cell r="F222">
            <v>2190</v>
          </cell>
          <cell r="G222">
            <v>10</v>
          </cell>
          <cell r="H222">
            <v>5</v>
          </cell>
          <cell r="I222">
            <v>70</v>
          </cell>
          <cell r="J222">
            <v>33</v>
          </cell>
          <cell r="K222">
            <v>2</v>
          </cell>
          <cell r="L222">
            <v>44259</v>
          </cell>
          <cell r="M222">
            <v>3</v>
          </cell>
          <cell r="N222">
            <v>7</v>
          </cell>
          <cell r="O222">
            <v>0.41</v>
          </cell>
          <cell r="P222">
            <v>14.3</v>
          </cell>
          <cell r="Q222">
            <v>0</v>
          </cell>
          <cell r="R222">
            <v>4</v>
          </cell>
          <cell r="S222">
            <v>1</v>
          </cell>
          <cell r="T222">
            <v>0.21</v>
          </cell>
          <cell r="U222">
            <v>26</v>
          </cell>
          <cell r="V222">
            <v>33</v>
          </cell>
          <cell r="W222">
            <v>8</v>
          </cell>
          <cell r="X222">
            <v>7</v>
          </cell>
          <cell r="Y222">
            <v>0</v>
          </cell>
          <cell r="Z222">
            <v>47.14</v>
          </cell>
          <cell r="AA222">
            <v>2018</v>
          </cell>
          <cell r="AB222" t="str">
            <v>reg</v>
          </cell>
        </row>
        <row r="223">
          <cell r="A223" t="str">
            <v>Fanendo Adi</v>
          </cell>
          <cell r="B223" t="str">
            <v>CLB</v>
          </cell>
          <cell r="C223" t="str">
            <v>F</v>
          </cell>
          <cell r="D223">
            <v>14</v>
          </cell>
          <cell r="E223">
            <v>9</v>
          </cell>
          <cell r="F223">
            <v>823</v>
          </cell>
          <cell r="G223">
            <v>3</v>
          </cell>
          <cell r="H223">
            <v>2</v>
          </cell>
          <cell r="I223">
            <v>23</v>
          </cell>
          <cell r="J223">
            <v>9</v>
          </cell>
          <cell r="K223">
            <v>2</v>
          </cell>
          <cell r="L223" t="str">
            <v>0/0</v>
          </cell>
          <cell r="M223">
            <v>3</v>
          </cell>
          <cell r="N223">
            <v>0</v>
          </cell>
          <cell r="O223">
            <v>0.33</v>
          </cell>
          <cell r="P223">
            <v>13</v>
          </cell>
          <cell r="Q223">
            <v>0</v>
          </cell>
          <cell r="R223">
            <v>0</v>
          </cell>
          <cell r="S223">
            <v>2</v>
          </cell>
          <cell r="T223">
            <v>0.22</v>
          </cell>
          <cell r="U223">
            <v>10</v>
          </cell>
          <cell r="V223">
            <v>19</v>
          </cell>
          <cell r="W223">
            <v>12</v>
          </cell>
          <cell r="X223">
            <v>0</v>
          </cell>
          <cell r="Y223">
            <v>0</v>
          </cell>
          <cell r="Z223">
            <v>39.130000000000003</v>
          </cell>
          <cell r="AA223">
            <v>2018</v>
          </cell>
          <cell r="AB223" t="str">
            <v>reg</v>
          </cell>
        </row>
        <row r="224">
          <cell r="A224" t="str">
            <v>Fatai Alashe</v>
          </cell>
          <cell r="B224" t="str">
            <v>CIN</v>
          </cell>
          <cell r="C224" t="str">
            <v>M</v>
          </cell>
          <cell r="D224">
            <v>12</v>
          </cell>
          <cell r="E224">
            <v>2</v>
          </cell>
          <cell r="F224">
            <v>353</v>
          </cell>
          <cell r="G224">
            <v>0</v>
          </cell>
          <cell r="H224">
            <v>0</v>
          </cell>
          <cell r="I224">
            <v>0</v>
          </cell>
          <cell r="J224">
            <v>0</v>
          </cell>
          <cell r="K224">
            <v>0</v>
          </cell>
          <cell r="L224" t="str">
            <v>0/0</v>
          </cell>
          <cell r="M224">
            <v>0</v>
          </cell>
          <cell r="N224">
            <v>0</v>
          </cell>
          <cell r="O224">
            <v>0</v>
          </cell>
          <cell r="P224">
            <v>0</v>
          </cell>
          <cell r="Q224">
            <v>0</v>
          </cell>
          <cell r="R224">
            <v>0</v>
          </cell>
          <cell r="S224">
            <v>0</v>
          </cell>
          <cell r="T224">
            <v>0</v>
          </cell>
          <cell r="U224">
            <v>10</v>
          </cell>
          <cell r="V224">
            <v>6</v>
          </cell>
          <cell r="W224">
            <v>0</v>
          </cell>
          <cell r="X224">
            <v>1</v>
          </cell>
          <cell r="Y224">
            <v>0</v>
          </cell>
          <cell r="AA224">
            <v>2018</v>
          </cell>
          <cell r="AB224" t="str">
            <v>reg</v>
          </cell>
        </row>
        <row r="225">
          <cell r="A225" t="str">
            <v>Federico Higuain</v>
          </cell>
          <cell r="B225" t="str">
            <v>DC</v>
          </cell>
          <cell r="C225" t="str">
            <v>F</v>
          </cell>
          <cell r="D225">
            <v>30</v>
          </cell>
          <cell r="E225">
            <v>27</v>
          </cell>
          <cell r="F225">
            <v>2380</v>
          </cell>
          <cell r="G225">
            <v>6</v>
          </cell>
          <cell r="H225">
            <v>9</v>
          </cell>
          <cell r="I225">
            <v>52</v>
          </cell>
          <cell r="J225">
            <v>17</v>
          </cell>
          <cell r="K225">
            <v>3</v>
          </cell>
          <cell r="L225">
            <v>44258</v>
          </cell>
          <cell r="M225">
            <v>4</v>
          </cell>
          <cell r="N225">
            <v>2</v>
          </cell>
          <cell r="O225">
            <v>0.23</v>
          </cell>
          <cell r="P225">
            <v>11.5</v>
          </cell>
          <cell r="Q225">
            <v>2</v>
          </cell>
          <cell r="R225">
            <v>8</v>
          </cell>
          <cell r="S225">
            <v>1</v>
          </cell>
          <cell r="T225">
            <v>0.34</v>
          </cell>
          <cell r="U225">
            <v>22</v>
          </cell>
          <cell r="V225">
            <v>20</v>
          </cell>
          <cell r="W225">
            <v>9</v>
          </cell>
          <cell r="X225">
            <v>5</v>
          </cell>
          <cell r="Y225">
            <v>1</v>
          </cell>
          <cell r="Z225">
            <v>32.69</v>
          </cell>
          <cell r="AA225">
            <v>2018</v>
          </cell>
          <cell r="AB225" t="str">
            <v>reg</v>
          </cell>
        </row>
        <row r="226">
          <cell r="A226" t="str">
            <v>Felipe Martins</v>
          </cell>
          <cell r="B226" t="str">
            <v>DC</v>
          </cell>
          <cell r="C226" t="str">
            <v>M</v>
          </cell>
          <cell r="D226">
            <v>29</v>
          </cell>
          <cell r="E226">
            <v>24</v>
          </cell>
          <cell r="F226">
            <v>2203</v>
          </cell>
          <cell r="G226">
            <v>1</v>
          </cell>
          <cell r="H226">
            <v>7</v>
          </cell>
          <cell r="I226">
            <v>26</v>
          </cell>
          <cell r="J226">
            <v>8</v>
          </cell>
          <cell r="K226">
            <v>0</v>
          </cell>
          <cell r="L226" t="str">
            <v>0/0</v>
          </cell>
          <cell r="M226">
            <v>1</v>
          </cell>
          <cell r="N226">
            <v>0</v>
          </cell>
          <cell r="O226">
            <v>0.04</v>
          </cell>
          <cell r="P226">
            <v>3.8</v>
          </cell>
          <cell r="Q226">
            <v>1</v>
          </cell>
          <cell r="R226">
            <v>6</v>
          </cell>
          <cell r="S226">
            <v>1</v>
          </cell>
          <cell r="T226">
            <v>0.28999999999999998</v>
          </cell>
          <cell r="U226">
            <v>29</v>
          </cell>
          <cell r="V226">
            <v>56</v>
          </cell>
          <cell r="W226">
            <v>1</v>
          </cell>
          <cell r="X226">
            <v>4</v>
          </cell>
          <cell r="Y226">
            <v>0</v>
          </cell>
          <cell r="Z226">
            <v>30.77</v>
          </cell>
          <cell r="AA226">
            <v>2018</v>
          </cell>
          <cell r="AB226" t="str">
            <v>reg</v>
          </cell>
        </row>
        <row r="227">
          <cell r="A227" t="str">
            <v>Felipe Gutierrez</v>
          </cell>
          <cell r="B227" t="str">
            <v>SKC</v>
          </cell>
          <cell r="C227" t="str">
            <v>M</v>
          </cell>
          <cell r="D227">
            <v>20</v>
          </cell>
          <cell r="E227">
            <v>18</v>
          </cell>
          <cell r="F227">
            <v>1522</v>
          </cell>
          <cell r="G227">
            <v>7</v>
          </cell>
          <cell r="H227">
            <v>2</v>
          </cell>
          <cell r="I227">
            <v>40</v>
          </cell>
          <cell r="J227">
            <v>17</v>
          </cell>
          <cell r="K227">
            <v>4</v>
          </cell>
          <cell r="L227" t="str">
            <v>0/0</v>
          </cell>
          <cell r="M227">
            <v>3</v>
          </cell>
          <cell r="N227">
            <v>4</v>
          </cell>
          <cell r="O227">
            <v>0.41</v>
          </cell>
          <cell r="P227">
            <v>17.5</v>
          </cell>
          <cell r="Q227">
            <v>1</v>
          </cell>
          <cell r="R227">
            <v>0</v>
          </cell>
          <cell r="S227">
            <v>2</v>
          </cell>
          <cell r="T227">
            <v>0.12</v>
          </cell>
          <cell r="U227">
            <v>38</v>
          </cell>
          <cell r="V227">
            <v>25</v>
          </cell>
          <cell r="W227">
            <v>1</v>
          </cell>
          <cell r="X227">
            <v>3</v>
          </cell>
          <cell r="Y227">
            <v>0</v>
          </cell>
          <cell r="Z227">
            <v>42.5</v>
          </cell>
          <cell r="AA227">
            <v>2018</v>
          </cell>
          <cell r="AB227" t="str">
            <v>reg</v>
          </cell>
        </row>
        <row r="228">
          <cell r="A228" t="str">
            <v>Felix Chenkam</v>
          </cell>
          <cell r="B228" t="str">
            <v>SEA</v>
          </cell>
          <cell r="C228" t="str">
            <v>F</v>
          </cell>
          <cell r="D228">
            <v>0</v>
          </cell>
          <cell r="E228">
            <v>0</v>
          </cell>
          <cell r="F228">
            <v>0</v>
          </cell>
          <cell r="G228">
            <v>0</v>
          </cell>
          <cell r="H228">
            <v>0</v>
          </cell>
          <cell r="I228">
            <v>0</v>
          </cell>
          <cell r="J228">
            <v>0</v>
          </cell>
          <cell r="K228">
            <v>0</v>
          </cell>
          <cell r="L228" t="str">
            <v>0/0</v>
          </cell>
          <cell r="M228">
            <v>0</v>
          </cell>
          <cell r="N228">
            <v>0</v>
          </cell>
          <cell r="O228">
            <v>0</v>
          </cell>
          <cell r="P228">
            <v>0</v>
          </cell>
          <cell r="Q228">
            <v>0</v>
          </cell>
          <cell r="R228">
            <v>0</v>
          </cell>
          <cell r="S228">
            <v>0</v>
          </cell>
          <cell r="T228">
            <v>0</v>
          </cell>
          <cell r="U228">
            <v>0</v>
          </cell>
          <cell r="V228">
            <v>0</v>
          </cell>
          <cell r="W228">
            <v>0</v>
          </cell>
          <cell r="X228">
            <v>0</v>
          </cell>
          <cell r="Y228">
            <v>0</v>
          </cell>
          <cell r="AA228">
            <v>2018</v>
          </cell>
          <cell r="AB228" t="str">
            <v>reg</v>
          </cell>
        </row>
        <row r="229">
          <cell r="A229" t="str">
            <v>Femi Hollinger-Janzen</v>
          </cell>
          <cell r="B229" t="str">
            <v>NE</v>
          </cell>
          <cell r="C229" t="str">
            <v>F</v>
          </cell>
          <cell r="D229">
            <v>0</v>
          </cell>
          <cell r="E229">
            <v>0</v>
          </cell>
          <cell r="F229">
            <v>0</v>
          </cell>
          <cell r="G229">
            <v>0</v>
          </cell>
          <cell r="H229">
            <v>0</v>
          </cell>
          <cell r="I229">
            <v>0</v>
          </cell>
          <cell r="J229">
            <v>0</v>
          </cell>
          <cell r="K229">
            <v>0</v>
          </cell>
          <cell r="L229" t="str">
            <v>0/0</v>
          </cell>
          <cell r="M229">
            <v>0</v>
          </cell>
          <cell r="N229">
            <v>0</v>
          </cell>
          <cell r="O229">
            <v>0</v>
          </cell>
          <cell r="P229">
            <v>0</v>
          </cell>
          <cell r="Q229">
            <v>0</v>
          </cell>
          <cell r="R229">
            <v>0</v>
          </cell>
          <cell r="S229">
            <v>0</v>
          </cell>
          <cell r="T229">
            <v>0</v>
          </cell>
          <cell r="U229">
            <v>0</v>
          </cell>
          <cell r="V229">
            <v>0</v>
          </cell>
          <cell r="W229">
            <v>0</v>
          </cell>
          <cell r="X229">
            <v>0</v>
          </cell>
          <cell r="Y229">
            <v>0</v>
          </cell>
          <cell r="AA229">
            <v>2018</v>
          </cell>
          <cell r="AB229" t="str">
            <v>reg</v>
          </cell>
        </row>
        <row r="230">
          <cell r="A230" t="str">
            <v>Luiz Fernando Ferreira</v>
          </cell>
          <cell r="B230" t="str">
            <v>MIN</v>
          </cell>
          <cell r="C230" t="str">
            <v>M</v>
          </cell>
          <cell r="D230">
            <v>7</v>
          </cell>
          <cell r="E230">
            <v>7</v>
          </cell>
          <cell r="F230">
            <v>616</v>
          </cell>
          <cell r="G230">
            <v>0</v>
          </cell>
          <cell r="H230">
            <v>1</v>
          </cell>
          <cell r="I230">
            <v>1</v>
          </cell>
          <cell r="J230">
            <v>0</v>
          </cell>
          <cell r="K230">
            <v>0</v>
          </cell>
          <cell r="L230" t="str">
            <v>0/0</v>
          </cell>
          <cell r="M230">
            <v>0</v>
          </cell>
          <cell r="N230">
            <v>0</v>
          </cell>
          <cell r="O230">
            <v>0</v>
          </cell>
          <cell r="P230">
            <v>0</v>
          </cell>
          <cell r="Q230">
            <v>0</v>
          </cell>
          <cell r="R230">
            <v>1</v>
          </cell>
          <cell r="S230">
            <v>0</v>
          </cell>
          <cell r="T230">
            <v>0.15</v>
          </cell>
          <cell r="U230">
            <v>15</v>
          </cell>
          <cell r="V230">
            <v>11</v>
          </cell>
          <cell r="W230">
            <v>0</v>
          </cell>
          <cell r="X230">
            <v>2</v>
          </cell>
          <cell r="Y230">
            <v>1</v>
          </cell>
          <cell r="Z230">
            <v>0</v>
          </cell>
          <cell r="AA230">
            <v>2018</v>
          </cell>
          <cell r="AB230" t="str">
            <v>reg</v>
          </cell>
        </row>
        <row r="231">
          <cell r="A231" t="str">
            <v>Fidel Escobar</v>
          </cell>
          <cell r="B231" t="str">
            <v>NY</v>
          </cell>
          <cell r="C231" t="str">
            <v>D</v>
          </cell>
          <cell r="D231">
            <v>6</v>
          </cell>
          <cell r="E231">
            <v>4</v>
          </cell>
          <cell r="F231">
            <v>374</v>
          </cell>
          <cell r="G231">
            <v>0</v>
          </cell>
          <cell r="H231">
            <v>0</v>
          </cell>
          <cell r="I231">
            <v>3</v>
          </cell>
          <cell r="J231">
            <v>1</v>
          </cell>
          <cell r="K231">
            <v>0</v>
          </cell>
          <cell r="L231" t="str">
            <v>0/0</v>
          </cell>
          <cell r="M231">
            <v>0</v>
          </cell>
          <cell r="N231">
            <v>0</v>
          </cell>
          <cell r="O231">
            <v>0</v>
          </cell>
          <cell r="P231">
            <v>0</v>
          </cell>
          <cell r="Q231">
            <v>0</v>
          </cell>
          <cell r="R231">
            <v>0</v>
          </cell>
          <cell r="S231">
            <v>0</v>
          </cell>
          <cell r="T231">
            <v>0</v>
          </cell>
          <cell r="U231">
            <v>2</v>
          </cell>
          <cell r="V231">
            <v>2</v>
          </cell>
          <cell r="W231">
            <v>0</v>
          </cell>
          <cell r="X231">
            <v>0</v>
          </cell>
          <cell r="Y231">
            <v>0</v>
          </cell>
          <cell r="Z231">
            <v>33.33</v>
          </cell>
          <cell r="AA231">
            <v>2018</v>
          </cell>
          <cell r="AB231" t="str">
            <v>reg</v>
          </cell>
        </row>
        <row r="232">
          <cell r="A232" t="str">
            <v>Florian Jungwirth</v>
          </cell>
          <cell r="B232" t="str">
            <v>SJ</v>
          </cell>
          <cell r="C232" t="str">
            <v>D</v>
          </cell>
          <cell r="D232">
            <v>31</v>
          </cell>
          <cell r="E232">
            <v>27</v>
          </cell>
          <cell r="F232">
            <v>2400</v>
          </cell>
          <cell r="G232">
            <v>3</v>
          </cell>
          <cell r="H232">
            <v>4</v>
          </cell>
          <cell r="I232">
            <v>17</v>
          </cell>
          <cell r="J232">
            <v>6</v>
          </cell>
          <cell r="K232">
            <v>0</v>
          </cell>
          <cell r="L232" t="str">
            <v>0/0</v>
          </cell>
          <cell r="M232">
            <v>0</v>
          </cell>
          <cell r="N232">
            <v>3</v>
          </cell>
          <cell r="O232">
            <v>0.11</v>
          </cell>
          <cell r="P232">
            <v>17.600000000000001</v>
          </cell>
          <cell r="Q232">
            <v>0</v>
          </cell>
          <cell r="R232">
            <v>2</v>
          </cell>
          <cell r="S232">
            <v>2</v>
          </cell>
          <cell r="T232">
            <v>0.15</v>
          </cell>
          <cell r="U232">
            <v>28</v>
          </cell>
          <cell r="V232">
            <v>46</v>
          </cell>
          <cell r="W232">
            <v>0</v>
          </cell>
          <cell r="X232">
            <v>4</v>
          </cell>
          <cell r="Y232">
            <v>0</v>
          </cell>
          <cell r="Z232">
            <v>35.29</v>
          </cell>
          <cell r="AA232">
            <v>2018</v>
          </cell>
          <cell r="AB232" t="str">
            <v>reg</v>
          </cell>
        </row>
        <row r="233">
          <cell r="A233" t="str">
            <v>Florian Valot</v>
          </cell>
          <cell r="B233" t="str">
            <v>RBNY</v>
          </cell>
          <cell r="C233" t="str">
            <v>M</v>
          </cell>
          <cell r="D233">
            <v>14</v>
          </cell>
          <cell r="E233">
            <v>13</v>
          </cell>
          <cell r="F233">
            <v>1150</v>
          </cell>
          <cell r="G233">
            <v>3</v>
          </cell>
          <cell r="H233">
            <v>5</v>
          </cell>
          <cell r="I233">
            <v>24</v>
          </cell>
          <cell r="J233">
            <v>9</v>
          </cell>
          <cell r="K233">
            <v>0</v>
          </cell>
          <cell r="L233" t="str">
            <v>0/0</v>
          </cell>
          <cell r="M233">
            <v>1</v>
          </cell>
          <cell r="N233">
            <v>2</v>
          </cell>
          <cell r="O233">
            <v>0.23</v>
          </cell>
          <cell r="P233">
            <v>12.5</v>
          </cell>
          <cell r="Q233">
            <v>0</v>
          </cell>
          <cell r="R233">
            <v>3</v>
          </cell>
          <cell r="S233">
            <v>2</v>
          </cell>
          <cell r="T233">
            <v>0.39</v>
          </cell>
          <cell r="U233">
            <v>14</v>
          </cell>
          <cell r="V233">
            <v>13</v>
          </cell>
          <cell r="W233">
            <v>3</v>
          </cell>
          <cell r="X233">
            <v>1</v>
          </cell>
          <cell r="Y233">
            <v>0</v>
          </cell>
          <cell r="Z233">
            <v>37.5</v>
          </cell>
          <cell r="AA233">
            <v>2018</v>
          </cell>
          <cell r="AB233" t="str">
            <v>reg</v>
          </cell>
        </row>
        <row r="234">
          <cell r="A234" t="str">
            <v>Foster Langsdorf</v>
          </cell>
          <cell r="B234" t="str">
            <v>POR</v>
          </cell>
          <cell r="C234" t="str">
            <v>F</v>
          </cell>
          <cell r="D234">
            <v>0</v>
          </cell>
          <cell r="E234">
            <v>0</v>
          </cell>
          <cell r="F234">
            <v>0</v>
          </cell>
          <cell r="G234">
            <v>0</v>
          </cell>
          <cell r="H234">
            <v>0</v>
          </cell>
          <cell r="I234">
            <v>0</v>
          </cell>
          <cell r="J234">
            <v>0</v>
          </cell>
          <cell r="K234">
            <v>0</v>
          </cell>
          <cell r="L234" t="str">
            <v>0/0</v>
          </cell>
          <cell r="M234">
            <v>0</v>
          </cell>
          <cell r="N234">
            <v>0</v>
          </cell>
          <cell r="O234">
            <v>0</v>
          </cell>
          <cell r="P234">
            <v>0</v>
          </cell>
          <cell r="Q234">
            <v>0</v>
          </cell>
          <cell r="R234">
            <v>0</v>
          </cell>
          <cell r="S234">
            <v>0</v>
          </cell>
          <cell r="T234">
            <v>0</v>
          </cell>
          <cell r="U234">
            <v>0</v>
          </cell>
          <cell r="V234">
            <v>0</v>
          </cell>
          <cell r="W234">
            <v>0</v>
          </cell>
          <cell r="X234">
            <v>0</v>
          </cell>
          <cell r="Y234">
            <v>0</v>
          </cell>
          <cell r="AA234">
            <v>2018</v>
          </cell>
          <cell r="AB234" t="str">
            <v>reg</v>
          </cell>
        </row>
        <row r="235">
          <cell r="A235" t="str">
            <v>Francis Atuahene</v>
          </cell>
          <cell r="B235" t="str">
            <v>DAL</v>
          </cell>
          <cell r="C235" t="str">
            <v>F</v>
          </cell>
          <cell r="D235">
            <v>0</v>
          </cell>
          <cell r="E235">
            <v>0</v>
          </cell>
          <cell r="F235">
            <v>0</v>
          </cell>
          <cell r="G235">
            <v>0</v>
          </cell>
          <cell r="H235">
            <v>0</v>
          </cell>
          <cell r="I235">
            <v>0</v>
          </cell>
          <cell r="J235">
            <v>0</v>
          </cell>
          <cell r="K235">
            <v>0</v>
          </cell>
          <cell r="L235" t="str">
            <v>0/0</v>
          </cell>
          <cell r="M235">
            <v>0</v>
          </cell>
          <cell r="N235">
            <v>0</v>
          </cell>
          <cell r="O235">
            <v>0</v>
          </cell>
          <cell r="P235">
            <v>0</v>
          </cell>
          <cell r="Q235">
            <v>0</v>
          </cell>
          <cell r="R235">
            <v>0</v>
          </cell>
          <cell r="S235">
            <v>0</v>
          </cell>
          <cell r="T235">
            <v>0</v>
          </cell>
          <cell r="U235">
            <v>0</v>
          </cell>
          <cell r="V235">
            <v>0</v>
          </cell>
          <cell r="W235">
            <v>0</v>
          </cell>
          <cell r="X235">
            <v>0</v>
          </cell>
          <cell r="Y235">
            <v>0</v>
          </cell>
          <cell r="AA235">
            <v>2018</v>
          </cell>
          <cell r="AB235" t="str">
            <v>reg</v>
          </cell>
        </row>
        <row r="236">
          <cell r="A236" t="str">
            <v>Francisco Calvo</v>
          </cell>
          <cell r="B236" t="str">
            <v>CHI</v>
          </cell>
          <cell r="C236" t="str">
            <v>D</v>
          </cell>
          <cell r="D236">
            <v>26</v>
          </cell>
          <cell r="E236">
            <v>26</v>
          </cell>
          <cell r="F236">
            <v>2339</v>
          </cell>
          <cell r="G236">
            <v>2</v>
          </cell>
          <cell r="H236">
            <v>3</v>
          </cell>
          <cell r="I236">
            <v>26</v>
          </cell>
          <cell r="J236">
            <v>6</v>
          </cell>
          <cell r="K236">
            <v>0</v>
          </cell>
          <cell r="L236" t="str">
            <v>0/0</v>
          </cell>
          <cell r="M236">
            <v>0</v>
          </cell>
          <cell r="N236">
            <v>2</v>
          </cell>
          <cell r="O236">
            <v>0.08</v>
          </cell>
          <cell r="P236">
            <v>7.7</v>
          </cell>
          <cell r="Q236">
            <v>0</v>
          </cell>
          <cell r="R236">
            <v>3</v>
          </cell>
          <cell r="S236">
            <v>0</v>
          </cell>
          <cell r="T236">
            <v>0.12</v>
          </cell>
          <cell r="U236">
            <v>40</v>
          </cell>
          <cell r="V236">
            <v>9</v>
          </cell>
          <cell r="W236">
            <v>3</v>
          </cell>
          <cell r="X236">
            <v>9</v>
          </cell>
          <cell r="Y236">
            <v>1</v>
          </cell>
          <cell r="Z236">
            <v>23.08</v>
          </cell>
          <cell r="AA236">
            <v>2018</v>
          </cell>
          <cell r="AB236" t="str">
            <v>reg</v>
          </cell>
        </row>
        <row r="237">
          <cell r="A237" t="str">
            <v>Franco Escobar</v>
          </cell>
          <cell r="B237" t="str">
            <v>ATL</v>
          </cell>
          <cell r="C237" t="str">
            <v>D</v>
          </cell>
          <cell r="D237">
            <v>22</v>
          </cell>
          <cell r="E237">
            <v>20</v>
          </cell>
          <cell r="F237">
            <v>1789</v>
          </cell>
          <cell r="G237">
            <v>1</v>
          </cell>
          <cell r="H237">
            <v>0</v>
          </cell>
          <cell r="I237">
            <v>14</v>
          </cell>
          <cell r="J237">
            <v>3</v>
          </cell>
          <cell r="K237">
            <v>0</v>
          </cell>
          <cell r="L237" t="str">
            <v>0/0</v>
          </cell>
          <cell r="M237">
            <v>1</v>
          </cell>
          <cell r="N237">
            <v>0</v>
          </cell>
          <cell r="O237">
            <v>0.05</v>
          </cell>
          <cell r="P237">
            <v>7.1</v>
          </cell>
          <cell r="Q237">
            <v>0</v>
          </cell>
          <cell r="R237">
            <v>0</v>
          </cell>
          <cell r="S237">
            <v>0</v>
          </cell>
          <cell r="T237">
            <v>0</v>
          </cell>
          <cell r="U237">
            <v>32</v>
          </cell>
          <cell r="V237">
            <v>15</v>
          </cell>
          <cell r="W237">
            <v>2</v>
          </cell>
          <cell r="X237">
            <v>7</v>
          </cell>
          <cell r="Y237">
            <v>0</v>
          </cell>
          <cell r="Z237">
            <v>21.43</v>
          </cell>
          <cell r="AA237">
            <v>2018</v>
          </cell>
          <cell r="AB237" t="str">
            <v>reg</v>
          </cell>
        </row>
        <row r="238">
          <cell r="A238" t="str">
            <v>Francois Affolter</v>
          </cell>
          <cell r="B238" t="str">
            <v>SJ</v>
          </cell>
          <cell r="C238" t="str">
            <v>D</v>
          </cell>
          <cell r="D238">
            <v>9</v>
          </cell>
          <cell r="E238">
            <v>7</v>
          </cell>
          <cell r="F238">
            <v>676</v>
          </cell>
          <cell r="G238">
            <v>0</v>
          </cell>
          <cell r="H238">
            <v>0</v>
          </cell>
          <cell r="I238">
            <v>1</v>
          </cell>
          <cell r="J238">
            <v>0</v>
          </cell>
          <cell r="K238">
            <v>0</v>
          </cell>
          <cell r="L238" t="str">
            <v>0/0</v>
          </cell>
          <cell r="M238">
            <v>0</v>
          </cell>
          <cell r="N238">
            <v>0</v>
          </cell>
          <cell r="O238">
            <v>0</v>
          </cell>
          <cell r="P238">
            <v>0</v>
          </cell>
          <cell r="Q238">
            <v>0</v>
          </cell>
          <cell r="R238">
            <v>0</v>
          </cell>
          <cell r="S238">
            <v>0</v>
          </cell>
          <cell r="T238">
            <v>0</v>
          </cell>
          <cell r="U238">
            <v>9</v>
          </cell>
          <cell r="V238">
            <v>2</v>
          </cell>
          <cell r="W238">
            <v>0</v>
          </cell>
          <cell r="X238">
            <v>2</v>
          </cell>
          <cell r="Y238">
            <v>0</v>
          </cell>
          <cell r="Z238">
            <v>0</v>
          </cell>
          <cell r="AA238">
            <v>2018</v>
          </cell>
          <cell r="AB238" t="str">
            <v>reg</v>
          </cell>
        </row>
        <row r="239">
          <cell r="A239" t="str">
            <v>Frantz Pangop</v>
          </cell>
          <cell r="B239" t="str">
            <v>MIN</v>
          </cell>
          <cell r="C239" t="str">
            <v>M</v>
          </cell>
          <cell r="D239">
            <v>9</v>
          </cell>
          <cell r="E239">
            <v>1</v>
          </cell>
          <cell r="F239">
            <v>175</v>
          </cell>
          <cell r="G239">
            <v>0</v>
          </cell>
          <cell r="H239">
            <v>0</v>
          </cell>
          <cell r="I239">
            <v>4</v>
          </cell>
          <cell r="J239">
            <v>0</v>
          </cell>
          <cell r="K239">
            <v>0</v>
          </cell>
          <cell r="L239" t="str">
            <v>0/0</v>
          </cell>
          <cell r="M239">
            <v>0</v>
          </cell>
          <cell r="N239">
            <v>0</v>
          </cell>
          <cell r="O239">
            <v>0</v>
          </cell>
          <cell r="P239">
            <v>0</v>
          </cell>
          <cell r="Q239">
            <v>0</v>
          </cell>
          <cell r="R239">
            <v>0</v>
          </cell>
          <cell r="S239">
            <v>0</v>
          </cell>
          <cell r="T239">
            <v>0</v>
          </cell>
          <cell r="U239">
            <v>1</v>
          </cell>
          <cell r="V239">
            <v>7</v>
          </cell>
          <cell r="W239">
            <v>1</v>
          </cell>
          <cell r="X239">
            <v>0</v>
          </cell>
          <cell r="Y239">
            <v>0</v>
          </cell>
          <cell r="Z239">
            <v>0</v>
          </cell>
          <cell r="AA239">
            <v>2018</v>
          </cell>
          <cell r="AB239" t="str">
            <v>reg</v>
          </cell>
        </row>
        <row r="240">
          <cell r="A240" t="str">
            <v>Frederic Brillant</v>
          </cell>
          <cell r="B240" t="str">
            <v>DC</v>
          </cell>
          <cell r="C240" t="str">
            <v>D</v>
          </cell>
          <cell r="D240">
            <v>27</v>
          </cell>
          <cell r="E240">
            <v>24</v>
          </cell>
          <cell r="F240">
            <v>2181</v>
          </cell>
          <cell r="G240">
            <v>0</v>
          </cell>
          <cell r="H240">
            <v>1</v>
          </cell>
          <cell r="I240">
            <v>9</v>
          </cell>
          <cell r="J240">
            <v>1</v>
          </cell>
          <cell r="K240">
            <v>0</v>
          </cell>
          <cell r="L240" t="str">
            <v>0/0</v>
          </cell>
          <cell r="M240">
            <v>0</v>
          </cell>
          <cell r="N240">
            <v>0</v>
          </cell>
          <cell r="O240">
            <v>0</v>
          </cell>
          <cell r="P240">
            <v>0</v>
          </cell>
          <cell r="Q240">
            <v>0</v>
          </cell>
          <cell r="R240">
            <v>1</v>
          </cell>
          <cell r="S240">
            <v>0</v>
          </cell>
          <cell r="T240">
            <v>0.04</v>
          </cell>
          <cell r="U240">
            <v>24</v>
          </cell>
          <cell r="V240">
            <v>9</v>
          </cell>
          <cell r="W240">
            <v>3</v>
          </cell>
          <cell r="X240">
            <v>1</v>
          </cell>
          <cell r="Y240">
            <v>0</v>
          </cell>
          <cell r="Z240">
            <v>11.11</v>
          </cell>
          <cell r="AA240">
            <v>2018</v>
          </cell>
          <cell r="AB240" t="str">
            <v>reg</v>
          </cell>
        </row>
        <row r="241">
          <cell r="A241" t="str">
            <v>Gabriel Somi</v>
          </cell>
          <cell r="B241" t="str">
            <v>NE</v>
          </cell>
          <cell r="C241" t="str">
            <v>D</v>
          </cell>
          <cell r="D241">
            <v>14</v>
          </cell>
          <cell r="E241">
            <v>12</v>
          </cell>
          <cell r="F241">
            <v>1043</v>
          </cell>
          <cell r="G241">
            <v>0</v>
          </cell>
          <cell r="H241">
            <v>2</v>
          </cell>
          <cell r="I241">
            <v>11</v>
          </cell>
          <cell r="J241">
            <v>2</v>
          </cell>
          <cell r="K241">
            <v>0</v>
          </cell>
          <cell r="L241" t="str">
            <v>0/0</v>
          </cell>
          <cell r="M241">
            <v>0</v>
          </cell>
          <cell r="N241">
            <v>0</v>
          </cell>
          <cell r="O241">
            <v>0</v>
          </cell>
          <cell r="P241">
            <v>0</v>
          </cell>
          <cell r="Q241">
            <v>0</v>
          </cell>
          <cell r="R241">
            <v>1</v>
          </cell>
          <cell r="S241">
            <v>1</v>
          </cell>
          <cell r="T241">
            <v>0.17</v>
          </cell>
          <cell r="U241">
            <v>7</v>
          </cell>
          <cell r="V241">
            <v>5</v>
          </cell>
          <cell r="W241">
            <v>1</v>
          </cell>
          <cell r="X241">
            <v>3</v>
          </cell>
          <cell r="Y241">
            <v>0</v>
          </cell>
          <cell r="Z241">
            <v>18.18</v>
          </cell>
          <cell r="AA241">
            <v>2018</v>
          </cell>
          <cell r="AB241" t="str">
            <v>reg</v>
          </cell>
        </row>
        <row r="242">
          <cell r="A242" t="str">
            <v>Gaston Sauro</v>
          </cell>
          <cell r="B242" t="str">
            <v>CLB</v>
          </cell>
          <cell r="C242" t="str">
            <v>D</v>
          </cell>
          <cell r="D242">
            <v>7</v>
          </cell>
          <cell r="E242">
            <v>6</v>
          </cell>
          <cell r="F242">
            <v>521</v>
          </cell>
          <cell r="G242">
            <v>0</v>
          </cell>
          <cell r="H242">
            <v>0</v>
          </cell>
          <cell r="I242">
            <v>0</v>
          </cell>
          <cell r="J242">
            <v>0</v>
          </cell>
          <cell r="K242">
            <v>0</v>
          </cell>
          <cell r="L242" t="str">
            <v>0/0</v>
          </cell>
          <cell r="M242">
            <v>0</v>
          </cell>
          <cell r="N242">
            <v>0</v>
          </cell>
          <cell r="O242">
            <v>0</v>
          </cell>
          <cell r="P242">
            <v>0</v>
          </cell>
          <cell r="Q242">
            <v>0</v>
          </cell>
          <cell r="R242">
            <v>0</v>
          </cell>
          <cell r="S242">
            <v>0</v>
          </cell>
          <cell r="T242">
            <v>0</v>
          </cell>
          <cell r="U242">
            <v>12</v>
          </cell>
          <cell r="V242">
            <v>2</v>
          </cell>
          <cell r="W242">
            <v>0</v>
          </cell>
          <cell r="X242">
            <v>1</v>
          </cell>
          <cell r="Y242">
            <v>0</v>
          </cell>
          <cell r="AA242">
            <v>2018</v>
          </cell>
          <cell r="AB242" t="str">
            <v>reg</v>
          </cell>
        </row>
        <row r="243">
          <cell r="A243" t="str">
            <v>George Bello</v>
          </cell>
          <cell r="B243" t="str">
            <v>ATL</v>
          </cell>
          <cell r="C243" t="str">
            <v>D</v>
          </cell>
          <cell r="D243">
            <v>3</v>
          </cell>
          <cell r="E243">
            <v>2</v>
          </cell>
          <cell r="F243">
            <v>177</v>
          </cell>
          <cell r="G243">
            <v>1</v>
          </cell>
          <cell r="H243">
            <v>0</v>
          </cell>
          <cell r="I243">
            <v>2</v>
          </cell>
          <cell r="J243">
            <v>1</v>
          </cell>
          <cell r="K243">
            <v>0</v>
          </cell>
          <cell r="L243" t="str">
            <v>0/0</v>
          </cell>
          <cell r="M243">
            <v>1</v>
          </cell>
          <cell r="N243">
            <v>0</v>
          </cell>
          <cell r="O243">
            <v>0.51</v>
          </cell>
          <cell r="P243">
            <v>50</v>
          </cell>
          <cell r="Q243">
            <v>0</v>
          </cell>
          <cell r="R243">
            <v>0</v>
          </cell>
          <cell r="S243">
            <v>0</v>
          </cell>
          <cell r="T243">
            <v>0</v>
          </cell>
          <cell r="U243">
            <v>0</v>
          </cell>
          <cell r="V243">
            <v>2</v>
          </cell>
          <cell r="W243">
            <v>3</v>
          </cell>
          <cell r="X243">
            <v>0</v>
          </cell>
          <cell r="Y243">
            <v>0</v>
          </cell>
          <cell r="Z243">
            <v>50</v>
          </cell>
          <cell r="AA243">
            <v>2018</v>
          </cell>
          <cell r="AB243" t="str">
            <v>reg</v>
          </cell>
        </row>
        <row r="244">
          <cell r="A244" t="str">
            <v>George Malki</v>
          </cell>
          <cell r="B244" t="str">
            <v>HOU</v>
          </cell>
          <cell r="C244" t="str">
            <v>D</v>
          </cell>
          <cell r="D244">
            <v>0</v>
          </cell>
          <cell r="E244">
            <v>0</v>
          </cell>
          <cell r="F244">
            <v>0</v>
          </cell>
          <cell r="G244">
            <v>0</v>
          </cell>
          <cell r="H244">
            <v>0</v>
          </cell>
          <cell r="I244">
            <v>0</v>
          </cell>
          <cell r="J244">
            <v>0</v>
          </cell>
          <cell r="K244">
            <v>0</v>
          </cell>
          <cell r="L244" t="str">
            <v>0/0</v>
          </cell>
          <cell r="M244">
            <v>0</v>
          </cell>
          <cell r="N244">
            <v>0</v>
          </cell>
          <cell r="O244">
            <v>0</v>
          </cell>
          <cell r="P244">
            <v>0</v>
          </cell>
          <cell r="Q244">
            <v>0</v>
          </cell>
          <cell r="R244">
            <v>0</v>
          </cell>
          <cell r="S244">
            <v>0</v>
          </cell>
          <cell r="T244">
            <v>0</v>
          </cell>
          <cell r="U244">
            <v>0</v>
          </cell>
          <cell r="V244">
            <v>0</v>
          </cell>
          <cell r="W244">
            <v>0</v>
          </cell>
          <cell r="X244">
            <v>0</v>
          </cell>
          <cell r="Y244">
            <v>0</v>
          </cell>
          <cell r="AA244">
            <v>2018</v>
          </cell>
          <cell r="AB244" t="str">
            <v>reg</v>
          </cell>
        </row>
        <row r="245">
          <cell r="A245" t="str">
            <v>Gerso Fernandes</v>
          </cell>
          <cell r="B245" t="str">
            <v>SKC</v>
          </cell>
          <cell r="C245" t="str">
            <v>F</v>
          </cell>
          <cell r="D245">
            <v>31</v>
          </cell>
          <cell r="E245">
            <v>17</v>
          </cell>
          <cell r="F245">
            <v>1591</v>
          </cell>
          <cell r="G245">
            <v>5</v>
          </cell>
          <cell r="H245">
            <v>5</v>
          </cell>
          <cell r="I245">
            <v>38</v>
          </cell>
          <cell r="J245">
            <v>19</v>
          </cell>
          <cell r="K245">
            <v>2</v>
          </cell>
          <cell r="L245" t="str">
            <v>0/0</v>
          </cell>
          <cell r="M245">
            <v>1</v>
          </cell>
          <cell r="N245">
            <v>4</v>
          </cell>
          <cell r="O245">
            <v>0.28000000000000003</v>
          </cell>
          <cell r="P245">
            <v>13.2</v>
          </cell>
          <cell r="Q245">
            <v>0</v>
          </cell>
          <cell r="R245">
            <v>1</v>
          </cell>
          <cell r="S245">
            <v>4</v>
          </cell>
          <cell r="T245">
            <v>0.28000000000000003</v>
          </cell>
          <cell r="U245">
            <v>31</v>
          </cell>
          <cell r="V245">
            <v>26</v>
          </cell>
          <cell r="W245">
            <v>7</v>
          </cell>
          <cell r="X245">
            <v>1</v>
          </cell>
          <cell r="Y245">
            <v>0</v>
          </cell>
          <cell r="Z245">
            <v>50</v>
          </cell>
          <cell r="AA245">
            <v>2018</v>
          </cell>
          <cell r="AB245" t="str">
            <v>reg</v>
          </cell>
        </row>
        <row r="246">
          <cell r="A246" t="str">
            <v>Gianluca Busio</v>
          </cell>
          <cell r="B246" t="str">
            <v>SKC</v>
          </cell>
          <cell r="C246" t="str">
            <v>M-F</v>
          </cell>
          <cell r="D246">
            <v>7</v>
          </cell>
          <cell r="E246">
            <v>1</v>
          </cell>
          <cell r="F246">
            <v>153</v>
          </cell>
          <cell r="G246">
            <v>1</v>
          </cell>
          <cell r="H246">
            <v>1</v>
          </cell>
          <cell r="I246">
            <v>8</v>
          </cell>
          <cell r="J246">
            <v>1</v>
          </cell>
          <cell r="K246">
            <v>0</v>
          </cell>
          <cell r="L246" t="str">
            <v>0/0</v>
          </cell>
          <cell r="M246">
            <v>0</v>
          </cell>
          <cell r="N246">
            <v>1</v>
          </cell>
          <cell r="O246">
            <v>0.59</v>
          </cell>
          <cell r="P246">
            <v>12.5</v>
          </cell>
          <cell r="Q246">
            <v>1</v>
          </cell>
          <cell r="R246">
            <v>0</v>
          </cell>
          <cell r="S246">
            <v>1</v>
          </cell>
          <cell r="T246">
            <v>0.59</v>
          </cell>
          <cell r="U246">
            <v>1</v>
          </cell>
          <cell r="V246">
            <v>2</v>
          </cell>
          <cell r="W246">
            <v>0</v>
          </cell>
          <cell r="X246">
            <v>0</v>
          </cell>
          <cell r="Y246">
            <v>0</v>
          </cell>
          <cell r="Z246">
            <v>12.5</v>
          </cell>
          <cell r="AA246">
            <v>2018</v>
          </cell>
          <cell r="AB246" t="str">
            <v>reg</v>
          </cell>
        </row>
        <row r="247">
          <cell r="A247" t="str">
            <v>Gilbert Fuentes</v>
          </cell>
          <cell r="B247" t="str">
            <v>SJ</v>
          </cell>
          <cell r="C247" t="str">
            <v>M</v>
          </cell>
          <cell r="D247">
            <v>1</v>
          </cell>
          <cell r="E247">
            <v>0</v>
          </cell>
          <cell r="F247">
            <v>1</v>
          </cell>
          <cell r="G247">
            <v>0</v>
          </cell>
          <cell r="H247">
            <v>0</v>
          </cell>
          <cell r="I247">
            <v>0</v>
          </cell>
          <cell r="J247">
            <v>0</v>
          </cell>
          <cell r="K247">
            <v>0</v>
          </cell>
          <cell r="L247" t="str">
            <v>0/0</v>
          </cell>
          <cell r="M247">
            <v>0</v>
          </cell>
          <cell r="N247">
            <v>0</v>
          </cell>
          <cell r="O247">
            <v>0</v>
          </cell>
          <cell r="P247">
            <v>0</v>
          </cell>
          <cell r="Q247">
            <v>0</v>
          </cell>
          <cell r="R247">
            <v>0</v>
          </cell>
          <cell r="S247">
            <v>0</v>
          </cell>
          <cell r="T247">
            <v>0</v>
          </cell>
          <cell r="U247">
            <v>1</v>
          </cell>
          <cell r="V247">
            <v>0</v>
          </cell>
          <cell r="W247">
            <v>0</v>
          </cell>
          <cell r="X247">
            <v>0</v>
          </cell>
          <cell r="Y247">
            <v>0</v>
          </cell>
          <cell r="AA247">
            <v>2018</v>
          </cell>
          <cell r="AB247" t="str">
            <v>reg</v>
          </cell>
        </row>
        <row r="248">
          <cell r="A248" t="str">
            <v>Giles Barnes</v>
          </cell>
          <cell r="B248" t="str">
            <v>COL</v>
          </cell>
          <cell r="C248" t="str">
            <v>M</v>
          </cell>
          <cell r="D248">
            <v>12</v>
          </cell>
          <cell r="E248">
            <v>6</v>
          </cell>
          <cell r="F248">
            <v>543</v>
          </cell>
          <cell r="G248">
            <v>0</v>
          </cell>
          <cell r="H248">
            <v>0</v>
          </cell>
          <cell r="I248">
            <v>5</v>
          </cell>
          <cell r="J248">
            <v>1</v>
          </cell>
          <cell r="K248">
            <v>0</v>
          </cell>
          <cell r="L248" t="str">
            <v>0/0</v>
          </cell>
          <cell r="M248">
            <v>0</v>
          </cell>
          <cell r="N248">
            <v>0</v>
          </cell>
          <cell r="O248">
            <v>0</v>
          </cell>
          <cell r="P248">
            <v>0</v>
          </cell>
          <cell r="Q248">
            <v>0</v>
          </cell>
          <cell r="R248">
            <v>0</v>
          </cell>
          <cell r="S248">
            <v>0</v>
          </cell>
          <cell r="T248">
            <v>0</v>
          </cell>
          <cell r="U248">
            <v>6</v>
          </cell>
          <cell r="V248">
            <v>18</v>
          </cell>
          <cell r="W248">
            <v>4</v>
          </cell>
          <cell r="X248">
            <v>0</v>
          </cell>
          <cell r="Y248">
            <v>0</v>
          </cell>
          <cell r="Z248">
            <v>20</v>
          </cell>
          <cell r="AA248">
            <v>2018</v>
          </cell>
          <cell r="AB248" t="str">
            <v>reg</v>
          </cell>
        </row>
        <row r="249">
          <cell r="A249" t="str">
            <v>Giovani dos Santos</v>
          </cell>
          <cell r="B249" t="str">
            <v>LA</v>
          </cell>
          <cell r="C249" t="str">
            <v>M</v>
          </cell>
          <cell r="D249">
            <v>14</v>
          </cell>
          <cell r="E249">
            <v>10</v>
          </cell>
          <cell r="F249">
            <v>823</v>
          </cell>
          <cell r="G249">
            <v>3</v>
          </cell>
          <cell r="H249">
            <v>2</v>
          </cell>
          <cell r="I249">
            <v>25</v>
          </cell>
          <cell r="J249">
            <v>9</v>
          </cell>
          <cell r="K249">
            <v>0</v>
          </cell>
          <cell r="L249" t="str">
            <v>0/0</v>
          </cell>
          <cell r="M249">
            <v>2</v>
          </cell>
          <cell r="N249">
            <v>1</v>
          </cell>
          <cell r="O249">
            <v>0.33</v>
          </cell>
          <cell r="P249">
            <v>12</v>
          </cell>
          <cell r="Q249">
            <v>0</v>
          </cell>
          <cell r="R249">
            <v>1</v>
          </cell>
          <cell r="S249">
            <v>1</v>
          </cell>
          <cell r="T249">
            <v>0.22</v>
          </cell>
          <cell r="U249">
            <v>9</v>
          </cell>
          <cell r="V249">
            <v>12</v>
          </cell>
          <cell r="W249">
            <v>2</v>
          </cell>
          <cell r="X249">
            <v>2</v>
          </cell>
          <cell r="Y249">
            <v>0</v>
          </cell>
          <cell r="Z249">
            <v>36</v>
          </cell>
          <cell r="AA249">
            <v>2018</v>
          </cell>
          <cell r="AB249" t="str">
            <v>reg</v>
          </cell>
        </row>
        <row r="250">
          <cell r="A250" t="str">
            <v>Gordon Wild</v>
          </cell>
          <cell r="B250" t="str">
            <v>LA</v>
          </cell>
          <cell r="C250" t="str">
            <v>F</v>
          </cell>
          <cell r="D250">
            <v>0</v>
          </cell>
          <cell r="E250">
            <v>0</v>
          </cell>
          <cell r="F250">
            <v>0</v>
          </cell>
          <cell r="G250">
            <v>0</v>
          </cell>
          <cell r="H250">
            <v>0</v>
          </cell>
          <cell r="I250">
            <v>0</v>
          </cell>
          <cell r="J250">
            <v>0</v>
          </cell>
          <cell r="K250">
            <v>0</v>
          </cell>
          <cell r="L250" t="str">
            <v>0/0</v>
          </cell>
          <cell r="M250">
            <v>0</v>
          </cell>
          <cell r="N250">
            <v>0</v>
          </cell>
          <cell r="O250">
            <v>0</v>
          </cell>
          <cell r="P250">
            <v>0</v>
          </cell>
          <cell r="Q250">
            <v>0</v>
          </cell>
          <cell r="R250">
            <v>0</v>
          </cell>
          <cell r="S250">
            <v>0</v>
          </cell>
          <cell r="T250">
            <v>0</v>
          </cell>
          <cell r="U250">
            <v>0</v>
          </cell>
          <cell r="V250">
            <v>0</v>
          </cell>
          <cell r="W250">
            <v>0</v>
          </cell>
          <cell r="X250">
            <v>0</v>
          </cell>
          <cell r="Y250">
            <v>0</v>
          </cell>
          <cell r="AA250">
            <v>2018</v>
          </cell>
          <cell r="AB250" t="str">
            <v>reg</v>
          </cell>
        </row>
        <row r="251">
          <cell r="A251" t="str">
            <v>Graham Smith</v>
          </cell>
          <cell r="B251" t="str">
            <v>SKC</v>
          </cell>
          <cell r="C251" t="str">
            <v>D</v>
          </cell>
          <cell r="D251">
            <v>2</v>
          </cell>
          <cell r="E251">
            <v>2</v>
          </cell>
          <cell r="F251">
            <v>180</v>
          </cell>
          <cell r="G251">
            <v>0</v>
          </cell>
          <cell r="H251">
            <v>0</v>
          </cell>
          <cell r="I251">
            <v>1</v>
          </cell>
          <cell r="J251">
            <v>0</v>
          </cell>
          <cell r="K251">
            <v>0</v>
          </cell>
          <cell r="L251" t="str">
            <v>0/0</v>
          </cell>
          <cell r="M251">
            <v>0</v>
          </cell>
          <cell r="N251">
            <v>0</v>
          </cell>
          <cell r="O251">
            <v>0</v>
          </cell>
          <cell r="P251">
            <v>0</v>
          </cell>
          <cell r="Q251">
            <v>0</v>
          </cell>
          <cell r="R251">
            <v>0</v>
          </cell>
          <cell r="S251">
            <v>0</v>
          </cell>
          <cell r="T251">
            <v>0</v>
          </cell>
          <cell r="U251">
            <v>1</v>
          </cell>
          <cell r="V251">
            <v>0</v>
          </cell>
          <cell r="W251">
            <v>0</v>
          </cell>
          <cell r="X251">
            <v>0</v>
          </cell>
          <cell r="Y251">
            <v>0</v>
          </cell>
          <cell r="Z251">
            <v>0</v>
          </cell>
          <cell r="AA251">
            <v>2018</v>
          </cell>
          <cell r="AB251" t="str">
            <v>reg</v>
          </cell>
        </row>
        <row r="252">
          <cell r="A252" t="str">
            <v>Graham Zusi</v>
          </cell>
          <cell r="B252" t="str">
            <v>SKC</v>
          </cell>
          <cell r="C252" t="str">
            <v>M</v>
          </cell>
          <cell r="D252">
            <v>34</v>
          </cell>
          <cell r="E252">
            <v>34</v>
          </cell>
          <cell r="F252">
            <v>3060</v>
          </cell>
          <cell r="G252">
            <v>2</v>
          </cell>
          <cell r="H252">
            <v>7</v>
          </cell>
          <cell r="I252">
            <v>57</v>
          </cell>
          <cell r="J252">
            <v>19</v>
          </cell>
          <cell r="K252">
            <v>0</v>
          </cell>
          <cell r="L252" t="str">
            <v>0/0</v>
          </cell>
          <cell r="M252">
            <v>2</v>
          </cell>
          <cell r="N252">
            <v>0</v>
          </cell>
          <cell r="O252">
            <v>0.06</v>
          </cell>
          <cell r="P252">
            <v>3.5</v>
          </cell>
          <cell r="Q252">
            <v>2</v>
          </cell>
          <cell r="R252">
            <v>3</v>
          </cell>
          <cell r="S252">
            <v>4</v>
          </cell>
          <cell r="T252">
            <v>0.21</v>
          </cell>
          <cell r="U252">
            <v>21</v>
          </cell>
          <cell r="V252">
            <v>35</v>
          </cell>
          <cell r="W252">
            <v>3</v>
          </cell>
          <cell r="X252">
            <v>2</v>
          </cell>
          <cell r="Y252">
            <v>0</v>
          </cell>
          <cell r="Z252">
            <v>33.33</v>
          </cell>
          <cell r="AA252">
            <v>2018</v>
          </cell>
          <cell r="AB252" t="str">
            <v>reg</v>
          </cell>
        </row>
        <row r="253">
          <cell r="A253" t="str">
            <v>Grant Lillard</v>
          </cell>
          <cell r="B253" t="str">
            <v>MIA</v>
          </cell>
          <cell r="C253" t="str">
            <v>D</v>
          </cell>
          <cell r="D253">
            <v>8</v>
          </cell>
          <cell r="E253">
            <v>6</v>
          </cell>
          <cell r="F253">
            <v>562</v>
          </cell>
          <cell r="G253">
            <v>0</v>
          </cell>
          <cell r="H253">
            <v>0</v>
          </cell>
          <cell r="I253">
            <v>1</v>
          </cell>
          <cell r="J253">
            <v>0</v>
          </cell>
          <cell r="K253">
            <v>0</v>
          </cell>
          <cell r="L253" t="str">
            <v>0/0</v>
          </cell>
          <cell r="M253">
            <v>0</v>
          </cell>
          <cell r="N253">
            <v>0</v>
          </cell>
          <cell r="O253">
            <v>0</v>
          </cell>
          <cell r="P253">
            <v>0</v>
          </cell>
          <cell r="Q253">
            <v>0</v>
          </cell>
          <cell r="R253">
            <v>0</v>
          </cell>
          <cell r="S253">
            <v>0</v>
          </cell>
          <cell r="T253">
            <v>0</v>
          </cell>
          <cell r="U253">
            <v>3</v>
          </cell>
          <cell r="V253">
            <v>0</v>
          </cell>
          <cell r="W253">
            <v>0</v>
          </cell>
          <cell r="X253">
            <v>1</v>
          </cell>
          <cell r="Y253">
            <v>0</v>
          </cell>
          <cell r="Z253">
            <v>0</v>
          </cell>
          <cell r="AA253">
            <v>2018</v>
          </cell>
          <cell r="AB253" t="str">
            <v>reg</v>
          </cell>
        </row>
        <row r="254">
          <cell r="A254" t="str">
            <v>Greg Garza</v>
          </cell>
          <cell r="B254" t="str">
            <v>CIN</v>
          </cell>
          <cell r="C254" t="str">
            <v>D</v>
          </cell>
          <cell r="D254">
            <v>11</v>
          </cell>
          <cell r="E254">
            <v>10</v>
          </cell>
          <cell r="F254">
            <v>927</v>
          </cell>
          <cell r="G254">
            <v>1</v>
          </cell>
          <cell r="H254">
            <v>3</v>
          </cell>
          <cell r="I254">
            <v>5</v>
          </cell>
          <cell r="J254">
            <v>2</v>
          </cell>
          <cell r="K254">
            <v>0</v>
          </cell>
          <cell r="L254" t="str">
            <v>0/0</v>
          </cell>
          <cell r="M254">
            <v>1</v>
          </cell>
          <cell r="N254">
            <v>0</v>
          </cell>
          <cell r="O254">
            <v>0.1</v>
          </cell>
          <cell r="P254">
            <v>20</v>
          </cell>
          <cell r="Q254">
            <v>2</v>
          </cell>
          <cell r="R254">
            <v>1</v>
          </cell>
          <cell r="S254">
            <v>2</v>
          </cell>
          <cell r="T254">
            <v>0.28999999999999998</v>
          </cell>
          <cell r="U254">
            <v>13</v>
          </cell>
          <cell r="V254">
            <v>11</v>
          </cell>
          <cell r="W254">
            <v>1</v>
          </cell>
          <cell r="X254">
            <v>2</v>
          </cell>
          <cell r="Y254">
            <v>1</v>
          </cell>
          <cell r="Z254">
            <v>40</v>
          </cell>
          <cell r="AA254">
            <v>2018</v>
          </cell>
          <cell r="AB254" t="str">
            <v>reg</v>
          </cell>
        </row>
        <row r="255">
          <cell r="A255" t="str">
            <v>Gregory van der Wiel</v>
          </cell>
          <cell r="B255" t="str">
            <v>TOR</v>
          </cell>
          <cell r="C255" t="str">
            <v>D</v>
          </cell>
          <cell r="D255">
            <v>27</v>
          </cell>
          <cell r="E255">
            <v>25</v>
          </cell>
          <cell r="F255">
            <v>2295</v>
          </cell>
          <cell r="G255">
            <v>0</v>
          </cell>
          <cell r="H255">
            <v>4</v>
          </cell>
          <cell r="I255">
            <v>4</v>
          </cell>
          <cell r="J255">
            <v>1</v>
          </cell>
          <cell r="K255">
            <v>0</v>
          </cell>
          <cell r="L255" t="str">
            <v>0/0</v>
          </cell>
          <cell r="M255">
            <v>0</v>
          </cell>
          <cell r="N255">
            <v>0</v>
          </cell>
          <cell r="O255">
            <v>0</v>
          </cell>
          <cell r="P255">
            <v>0</v>
          </cell>
          <cell r="Q255">
            <v>0</v>
          </cell>
          <cell r="R255">
            <v>2</v>
          </cell>
          <cell r="S255">
            <v>2</v>
          </cell>
          <cell r="T255">
            <v>0.16</v>
          </cell>
          <cell r="U255">
            <v>12</v>
          </cell>
          <cell r="V255">
            <v>12</v>
          </cell>
          <cell r="W255">
            <v>0</v>
          </cell>
          <cell r="X255">
            <v>1</v>
          </cell>
          <cell r="Y255">
            <v>1</v>
          </cell>
          <cell r="Z255">
            <v>25</v>
          </cell>
          <cell r="AA255">
            <v>2018</v>
          </cell>
          <cell r="AB255" t="str">
            <v>reg</v>
          </cell>
        </row>
        <row r="256">
          <cell r="A256" t="str">
            <v>Guillermo Hauche</v>
          </cell>
          <cell r="B256" t="str">
            <v>NE</v>
          </cell>
          <cell r="C256" t="str">
            <v>F-M</v>
          </cell>
          <cell r="D256">
            <v>4</v>
          </cell>
          <cell r="E256">
            <v>2</v>
          </cell>
          <cell r="F256">
            <v>175</v>
          </cell>
          <cell r="G256">
            <v>0</v>
          </cell>
          <cell r="H256">
            <v>0</v>
          </cell>
          <cell r="I256">
            <v>4</v>
          </cell>
          <cell r="J256">
            <v>0</v>
          </cell>
          <cell r="K256">
            <v>0</v>
          </cell>
          <cell r="L256" t="str">
            <v>0/0</v>
          </cell>
          <cell r="M256">
            <v>0</v>
          </cell>
          <cell r="N256">
            <v>0</v>
          </cell>
          <cell r="O256">
            <v>0</v>
          </cell>
          <cell r="P256">
            <v>0</v>
          </cell>
          <cell r="Q256">
            <v>0</v>
          </cell>
          <cell r="R256">
            <v>0</v>
          </cell>
          <cell r="S256">
            <v>0</v>
          </cell>
          <cell r="T256">
            <v>0</v>
          </cell>
          <cell r="U256">
            <v>6</v>
          </cell>
          <cell r="V256">
            <v>4</v>
          </cell>
          <cell r="W256">
            <v>0</v>
          </cell>
          <cell r="X256">
            <v>1</v>
          </cell>
          <cell r="Y256">
            <v>0</v>
          </cell>
          <cell r="Z256">
            <v>0</v>
          </cell>
          <cell r="AA256">
            <v>2018</v>
          </cell>
          <cell r="AB256" t="str">
            <v>reg</v>
          </cell>
        </row>
        <row r="257">
          <cell r="A257" t="str">
            <v>Guram Kashia</v>
          </cell>
          <cell r="B257" t="str">
            <v>SJ</v>
          </cell>
          <cell r="C257" t="str">
            <v>D</v>
          </cell>
          <cell r="D257">
            <v>12</v>
          </cell>
          <cell r="E257">
            <v>12</v>
          </cell>
          <cell r="F257">
            <v>1080</v>
          </cell>
          <cell r="G257">
            <v>0</v>
          </cell>
          <cell r="H257">
            <v>0</v>
          </cell>
          <cell r="I257">
            <v>6</v>
          </cell>
          <cell r="J257">
            <v>2</v>
          </cell>
          <cell r="K257">
            <v>0</v>
          </cell>
          <cell r="L257" t="str">
            <v>0/0</v>
          </cell>
          <cell r="M257">
            <v>0</v>
          </cell>
          <cell r="N257">
            <v>0</v>
          </cell>
          <cell r="O257">
            <v>0</v>
          </cell>
          <cell r="P257">
            <v>0</v>
          </cell>
          <cell r="Q257">
            <v>0</v>
          </cell>
          <cell r="R257">
            <v>0</v>
          </cell>
          <cell r="S257">
            <v>0</v>
          </cell>
          <cell r="T257">
            <v>0</v>
          </cell>
          <cell r="U257">
            <v>7</v>
          </cell>
          <cell r="V257">
            <v>5</v>
          </cell>
          <cell r="W257">
            <v>1</v>
          </cell>
          <cell r="X257">
            <v>3</v>
          </cell>
          <cell r="Y257">
            <v>0</v>
          </cell>
          <cell r="Z257">
            <v>33.33</v>
          </cell>
          <cell r="AA257">
            <v>2018</v>
          </cell>
          <cell r="AB257" t="str">
            <v>reg</v>
          </cell>
        </row>
        <row r="258">
          <cell r="A258" t="str">
            <v>Gustav Svensson</v>
          </cell>
          <cell r="B258" t="str">
            <v>SEA</v>
          </cell>
          <cell r="C258" t="str">
            <v>M</v>
          </cell>
          <cell r="D258">
            <v>24</v>
          </cell>
          <cell r="E258">
            <v>23</v>
          </cell>
          <cell r="F258">
            <v>2074</v>
          </cell>
          <cell r="G258">
            <v>3</v>
          </cell>
          <cell r="H258">
            <v>1</v>
          </cell>
          <cell r="I258">
            <v>21</v>
          </cell>
          <cell r="J258">
            <v>8</v>
          </cell>
          <cell r="K258">
            <v>1</v>
          </cell>
          <cell r="L258" t="str">
            <v>0/0</v>
          </cell>
          <cell r="M258">
            <v>2</v>
          </cell>
          <cell r="N258">
            <v>1</v>
          </cell>
          <cell r="O258">
            <v>0.13</v>
          </cell>
          <cell r="P258">
            <v>14.3</v>
          </cell>
          <cell r="Q258">
            <v>0</v>
          </cell>
          <cell r="R258">
            <v>1</v>
          </cell>
          <cell r="S258">
            <v>0</v>
          </cell>
          <cell r="T258">
            <v>0.04</v>
          </cell>
          <cell r="U258">
            <v>25</v>
          </cell>
          <cell r="V258">
            <v>11</v>
          </cell>
          <cell r="W258">
            <v>1</v>
          </cell>
          <cell r="X258">
            <v>2</v>
          </cell>
          <cell r="Y258">
            <v>0</v>
          </cell>
          <cell r="Z258">
            <v>38.1</v>
          </cell>
          <cell r="AA258">
            <v>2018</v>
          </cell>
          <cell r="AB258" t="str">
            <v>reg</v>
          </cell>
        </row>
        <row r="259">
          <cell r="A259" t="str">
            <v>Gyasi Zardes</v>
          </cell>
          <cell r="B259" t="str">
            <v>CLB</v>
          </cell>
          <cell r="C259" t="str">
            <v>F</v>
          </cell>
          <cell r="D259">
            <v>33</v>
          </cell>
          <cell r="E259">
            <v>33</v>
          </cell>
          <cell r="F259">
            <v>2948</v>
          </cell>
          <cell r="G259">
            <v>19</v>
          </cell>
          <cell r="H259">
            <v>0</v>
          </cell>
          <cell r="I259">
            <v>88</v>
          </cell>
          <cell r="J259">
            <v>40</v>
          </cell>
          <cell r="K259">
            <v>4</v>
          </cell>
          <cell r="L259">
            <v>44259</v>
          </cell>
          <cell r="M259">
            <v>17</v>
          </cell>
          <cell r="N259">
            <v>2</v>
          </cell>
          <cell r="O259">
            <v>0.57999999999999996</v>
          </cell>
          <cell r="P259">
            <v>21.6</v>
          </cell>
          <cell r="Q259">
            <v>0</v>
          </cell>
          <cell r="R259">
            <v>0</v>
          </cell>
          <cell r="S259">
            <v>0</v>
          </cell>
          <cell r="T259">
            <v>0</v>
          </cell>
          <cell r="U259">
            <v>27</v>
          </cell>
          <cell r="V259">
            <v>33</v>
          </cell>
          <cell r="W259">
            <v>20</v>
          </cell>
          <cell r="X259">
            <v>3</v>
          </cell>
          <cell r="Y259">
            <v>0</v>
          </cell>
          <cell r="Z259">
            <v>45.45</v>
          </cell>
          <cell r="AA259">
            <v>2018</v>
          </cell>
          <cell r="AB259" t="str">
            <v>reg</v>
          </cell>
        </row>
        <row r="260">
          <cell r="A260" t="str">
            <v>Handwalla Bwana</v>
          </cell>
          <cell r="B260" t="str">
            <v>SEA</v>
          </cell>
          <cell r="C260" t="str">
            <v>M</v>
          </cell>
          <cell r="D260">
            <v>12</v>
          </cell>
          <cell r="E260">
            <v>6</v>
          </cell>
          <cell r="F260">
            <v>491</v>
          </cell>
          <cell r="G260">
            <v>2</v>
          </cell>
          <cell r="H260">
            <v>1</v>
          </cell>
          <cell r="I260">
            <v>10</v>
          </cell>
          <cell r="J260">
            <v>2</v>
          </cell>
          <cell r="K260">
            <v>2</v>
          </cell>
          <cell r="L260" t="str">
            <v>0/0</v>
          </cell>
          <cell r="M260">
            <v>0</v>
          </cell>
          <cell r="N260">
            <v>2</v>
          </cell>
          <cell r="O260">
            <v>0.37</v>
          </cell>
          <cell r="P260">
            <v>20</v>
          </cell>
          <cell r="Q260">
            <v>0</v>
          </cell>
          <cell r="R260">
            <v>1</v>
          </cell>
          <cell r="S260">
            <v>0</v>
          </cell>
          <cell r="T260">
            <v>0.18</v>
          </cell>
          <cell r="U260">
            <v>4</v>
          </cell>
          <cell r="V260">
            <v>6</v>
          </cell>
          <cell r="W260">
            <v>2</v>
          </cell>
          <cell r="X260">
            <v>0</v>
          </cell>
          <cell r="Y260">
            <v>0</v>
          </cell>
          <cell r="Z260">
            <v>20</v>
          </cell>
          <cell r="AA260">
            <v>2018</v>
          </cell>
          <cell r="AB260" t="str">
            <v>reg</v>
          </cell>
        </row>
        <row r="261">
          <cell r="A261" t="str">
            <v>Haris Medunjanin</v>
          </cell>
          <cell r="B261" t="str">
            <v>CIN</v>
          </cell>
          <cell r="C261" t="str">
            <v>M</v>
          </cell>
          <cell r="D261">
            <v>30</v>
          </cell>
          <cell r="E261">
            <v>29</v>
          </cell>
          <cell r="F261">
            <v>2530</v>
          </cell>
          <cell r="G261">
            <v>2</v>
          </cell>
          <cell r="H261">
            <v>7</v>
          </cell>
          <cell r="I261">
            <v>44</v>
          </cell>
          <cell r="J261">
            <v>9</v>
          </cell>
          <cell r="K261">
            <v>0</v>
          </cell>
          <cell r="L261" t="str">
            <v>0/0</v>
          </cell>
          <cell r="M261">
            <v>0</v>
          </cell>
          <cell r="N261">
            <v>2</v>
          </cell>
          <cell r="O261">
            <v>7.0000000000000007E-2</v>
          </cell>
          <cell r="P261">
            <v>4.5</v>
          </cell>
          <cell r="Q261">
            <v>2</v>
          </cell>
          <cell r="R261">
            <v>4</v>
          </cell>
          <cell r="S261">
            <v>3</v>
          </cell>
          <cell r="T261">
            <v>0.25</v>
          </cell>
          <cell r="U261">
            <v>18</v>
          </cell>
          <cell r="V261">
            <v>7</v>
          </cell>
          <cell r="W261">
            <v>0</v>
          </cell>
          <cell r="X261">
            <v>5</v>
          </cell>
          <cell r="Y261">
            <v>1</v>
          </cell>
          <cell r="Z261">
            <v>20.45</v>
          </cell>
          <cell r="AA261">
            <v>2018</v>
          </cell>
          <cell r="AB261" t="str">
            <v>reg</v>
          </cell>
        </row>
        <row r="262">
          <cell r="A262" t="str">
            <v>Harold Cummings</v>
          </cell>
          <cell r="B262" t="str">
            <v>SJ</v>
          </cell>
          <cell r="C262" t="str">
            <v>D</v>
          </cell>
          <cell r="D262">
            <v>21</v>
          </cell>
          <cell r="E262">
            <v>21</v>
          </cell>
          <cell r="F262">
            <v>1875</v>
          </cell>
          <cell r="G262">
            <v>0</v>
          </cell>
          <cell r="H262">
            <v>0</v>
          </cell>
          <cell r="I262">
            <v>0</v>
          </cell>
          <cell r="J262">
            <v>0</v>
          </cell>
          <cell r="K262">
            <v>0</v>
          </cell>
          <cell r="L262" t="str">
            <v>0/0</v>
          </cell>
          <cell r="M262">
            <v>0</v>
          </cell>
          <cell r="N262">
            <v>0</v>
          </cell>
          <cell r="O262">
            <v>0</v>
          </cell>
          <cell r="P262">
            <v>0</v>
          </cell>
          <cell r="Q262">
            <v>0</v>
          </cell>
          <cell r="R262">
            <v>0</v>
          </cell>
          <cell r="S262">
            <v>0</v>
          </cell>
          <cell r="T262">
            <v>0</v>
          </cell>
          <cell r="U262">
            <v>14</v>
          </cell>
          <cell r="V262">
            <v>15</v>
          </cell>
          <cell r="W262">
            <v>0</v>
          </cell>
          <cell r="X262">
            <v>3</v>
          </cell>
          <cell r="Y262">
            <v>1</v>
          </cell>
          <cell r="AA262">
            <v>2018</v>
          </cell>
          <cell r="AB262" t="str">
            <v>reg</v>
          </cell>
        </row>
        <row r="263">
          <cell r="A263" t="str">
            <v>Harrison Afful</v>
          </cell>
          <cell r="B263" t="str">
            <v>CLB</v>
          </cell>
          <cell r="C263" t="str">
            <v>D</v>
          </cell>
          <cell r="D263">
            <v>32</v>
          </cell>
          <cell r="E263">
            <v>32</v>
          </cell>
          <cell r="F263">
            <v>2864</v>
          </cell>
          <cell r="G263">
            <v>2</v>
          </cell>
          <cell r="H263">
            <v>6</v>
          </cell>
          <cell r="I263">
            <v>56</v>
          </cell>
          <cell r="J263">
            <v>13</v>
          </cell>
          <cell r="K263">
            <v>0</v>
          </cell>
          <cell r="L263" t="str">
            <v>0/0</v>
          </cell>
          <cell r="M263">
            <v>2</v>
          </cell>
          <cell r="N263">
            <v>0</v>
          </cell>
          <cell r="O263">
            <v>0.06</v>
          </cell>
          <cell r="P263">
            <v>3.6</v>
          </cell>
          <cell r="Q263">
            <v>3</v>
          </cell>
          <cell r="R263">
            <v>5</v>
          </cell>
          <cell r="S263">
            <v>1</v>
          </cell>
          <cell r="T263">
            <v>0.19</v>
          </cell>
          <cell r="U263">
            <v>17</v>
          </cell>
          <cell r="V263">
            <v>21</v>
          </cell>
          <cell r="W263">
            <v>15</v>
          </cell>
          <cell r="X263">
            <v>1</v>
          </cell>
          <cell r="Y263">
            <v>0</v>
          </cell>
          <cell r="Z263">
            <v>23.21</v>
          </cell>
          <cell r="AA263">
            <v>2018</v>
          </cell>
          <cell r="AB263" t="str">
            <v>reg</v>
          </cell>
        </row>
        <row r="264">
          <cell r="A264" t="str">
            <v>Harrison Heath</v>
          </cell>
          <cell r="B264" t="str">
            <v>MIN</v>
          </cell>
          <cell r="C264" t="str">
            <v>M</v>
          </cell>
          <cell r="D264">
            <v>4</v>
          </cell>
          <cell r="E264">
            <v>1</v>
          </cell>
          <cell r="F264">
            <v>121</v>
          </cell>
          <cell r="G264">
            <v>0</v>
          </cell>
          <cell r="H264">
            <v>0</v>
          </cell>
          <cell r="I264">
            <v>1</v>
          </cell>
          <cell r="J264">
            <v>0</v>
          </cell>
          <cell r="K264">
            <v>0</v>
          </cell>
          <cell r="L264" t="str">
            <v>0/0</v>
          </cell>
          <cell r="M264">
            <v>0</v>
          </cell>
          <cell r="N264">
            <v>0</v>
          </cell>
          <cell r="O264">
            <v>0</v>
          </cell>
          <cell r="P264">
            <v>0</v>
          </cell>
          <cell r="Q264">
            <v>0</v>
          </cell>
          <cell r="R264">
            <v>0</v>
          </cell>
          <cell r="S264">
            <v>0</v>
          </cell>
          <cell r="T264">
            <v>0</v>
          </cell>
          <cell r="U264">
            <v>3</v>
          </cell>
          <cell r="V264">
            <v>0</v>
          </cell>
          <cell r="W264">
            <v>0</v>
          </cell>
          <cell r="X264">
            <v>2</v>
          </cell>
          <cell r="Y264">
            <v>1</v>
          </cell>
          <cell r="Z264">
            <v>0</v>
          </cell>
          <cell r="AA264">
            <v>2018</v>
          </cell>
          <cell r="AB264" t="str">
            <v>reg</v>
          </cell>
        </row>
        <row r="265">
          <cell r="A265" t="str">
            <v>Harry Shipp</v>
          </cell>
          <cell r="B265" t="str">
            <v>SEA</v>
          </cell>
          <cell r="C265" t="str">
            <v>M</v>
          </cell>
          <cell r="D265">
            <v>19</v>
          </cell>
          <cell r="E265">
            <v>15</v>
          </cell>
          <cell r="F265">
            <v>1230</v>
          </cell>
          <cell r="G265">
            <v>3</v>
          </cell>
          <cell r="H265">
            <v>3</v>
          </cell>
          <cell r="I265">
            <v>28</v>
          </cell>
          <cell r="J265">
            <v>9</v>
          </cell>
          <cell r="K265">
            <v>0</v>
          </cell>
          <cell r="L265" t="str">
            <v>0/0</v>
          </cell>
          <cell r="M265">
            <v>2</v>
          </cell>
          <cell r="N265">
            <v>1</v>
          </cell>
          <cell r="O265">
            <v>0.22</v>
          </cell>
          <cell r="P265">
            <v>10.7</v>
          </cell>
          <cell r="Q265">
            <v>1</v>
          </cell>
          <cell r="R265">
            <v>3</v>
          </cell>
          <cell r="S265">
            <v>0</v>
          </cell>
          <cell r="T265">
            <v>0.22</v>
          </cell>
          <cell r="U265">
            <v>13</v>
          </cell>
          <cell r="V265">
            <v>18</v>
          </cell>
          <cell r="W265">
            <v>3</v>
          </cell>
          <cell r="X265">
            <v>1</v>
          </cell>
          <cell r="Y265">
            <v>0</v>
          </cell>
          <cell r="Z265">
            <v>32.14</v>
          </cell>
          <cell r="AA265">
            <v>2018</v>
          </cell>
          <cell r="AB265" t="str">
            <v>reg</v>
          </cell>
        </row>
        <row r="266">
          <cell r="A266" t="str">
            <v>Hassan Ndam Fouapon</v>
          </cell>
          <cell r="B266" t="str">
            <v>CIN</v>
          </cell>
          <cell r="C266" t="str">
            <v>D</v>
          </cell>
          <cell r="D266">
            <v>1</v>
          </cell>
          <cell r="E266">
            <v>1</v>
          </cell>
          <cell r="F266">
            <v>90</v>
          </cell>
          <cell r="G266">
            <v>0</v>
          </cell>
          <cell r="H266">
            <v>0</v>
          </cell>
          <cell r="I266">
            <v>0</v>
          </cell>
          <cell r="J266">
            <v>0</v>
          </cell>
          <cell r="K266">
            <v>0</v>
          </cell>
          <cell r="L266" t="str">
            <v>0/0</v>
          </cell>
          <cell r="M266">
            <v>0</v>
          </cell>
          <cell r="N266">
            <v>0</v>
          </cell>
          <cell r="O266">
            <v>0</v>
          </cell>
          <cell r="P266">
            <v>0</v>
          </cell>
          <cell r="Q266">
            <v>0</v>
          </cell>
          <cell r="R266">
            <v>0</v>
          </cell>
          <cell r="S266">
            <v>0</v>
          </cell>
          <cell r="T266">
            <v>0</v>
          </cell>
          <cell r="U266">
            <v>1</v>
          </cell>
          <cell r="V266">
            <v>1</v>
          </cell>
          <cell r="W266">
            <v>0</v>
          </cell>
          <cell r="X266">
            <v>0</v>
          </cell>
          <cell r="Y266">
            <v>0</v>
          </cell>
          <cell r="AA266">
            <v>2018</v>
          </cell>
          <cell r="AB266" t="str">
            <v>reg</v>
          </cell>
        </row>
        <row r="267">
          <cell r="A267" t="str">
            <v>Hector Jimenez</v>
          </cell>
          <cell r="B267" t="str">
            <v>CLB</v>
          </cell>
          <cell r="C267" t="str">
            <v>M</v>
          </cell>
          <cell r="D267">
            <v>11</v>
          </cell>
          <cell r="E267">
            <v>7</v>
          </cell>
          <cell r="F267">
            <v>655</v>
          </cell>
          <cell r="G267">
            <v>0</v>
          </cell>
          <cell r="H267">
            <v>1</v>
          </cell>
          <cell r="I267">
            <v>4</v>
          </cell>
          <cell r="J267">
            <v>3</v>
          </cell>
          <cell r="K267">
            <v>0</v>
          </cell>
          <cell r="L267" t="str">
            <v>0/0</v>
          </cell>
          <cell r="M267">
            <v>0</v>
          </cell>
          <cell r="N267">
            <v>0</v>
          </cell>
          <cell r="O267">
            <v>0</v>
          </cell>
          <cell r="P267">
            <v>0</v>
          </cell>
          <cell r="Q267">
            <v>0</v>
          </cell>
          <cell r="R267">
            <v>1</v>
          </cell>
          <cell r="S267">
            <v>0</v>
          </cell>
          <cell r="T267">
            <v>0.14000000000000001</v>
          </cell>
          <cell r="U267">
            <v>6</v>
          </cell>
          <cell r="V267">
            <v>3</v>
          </cell>
          <cell r="W267">
            <v>0</v>
          </cell>
          <cell r="X267">
            <v>1</v>
          </cell>
          <cell r="Y267">
            <v>0</v>
          </cell>
          <cell r="Z267">
            <v>75</v>
          </cell>
          <cell r="AA267">
            <v>2018</v>
          </cell>
          <cell r="AB267" t="str">
            <v>reg</v>
          </cell>
        </row>
        <row r="268">
          <cell r="A268" t="str">
            <v>Hector Villalba</v>
          </cell>
          <cell r="B268" t="str">
            <v>ATL</v>
          </cell>
          <cell r="C268" t="str">
            <v>F</v>
          </cell>
          <cell r="D268">
            <v>28</v>
          </cell>
          <cell r="E268">
            <v>21</v>
          </cell>
          <cell r="F268">
            <v>1787</v>
          </cell>
          <cell r="G268">
            <v>7</v>
          </cell>
          <cell r="H268">
            <v>9</v>
          </cell>
          <cell r="I268">
            <v>68</v>
          </cell>
          <cell r="J268">
            <v>28</v>
          </cell>
          <cell r="K268">
            <v>1</v>
          </cell>
          <cell r="L268" t="str">
            <v>0/0</v>
          </cell>
          <cell r="M268">
            <v>3</v>
          </cell>
          <cell r="N268">
            <v>4</v>
          </cell>
          <cell r="O268">
            <v>0.35</v>
          </cell>
          <cell r="P268">
            <v>10.3</v>
          </cell>
          <cell r="Q268">
            <v>2</v>
          </cell>
          <cell r="R268">
            <v>7</v>
          </cell>
          <cell r="S268">
            <v>2</v>
          </cell>
          <cell r="T268">
            <v>0.45</v>
          </cell>
          <cell r="U268">
            <v>11</v>
          </cell>
          <cell r="V268">
            <v>12</v>
          </cell>
          <cell r="W268">
            <v>8</v>
          </cell>
          <cell r="X268">
            <v>4</v>
          </cell>
          <cell r="Y268">
            <v>0</v>
          </cell>
          <cell r="Z268">
            <v>41.18</v>
          </cell>
          <cell r="AA268">
            <v>2018</v>
          </cell>
          <cell r="AB268" t="str">
            <v>reg</v>
          </cell>
        </row>
        <row r="269">
          <cell r="A269" t="str">
            <v>Henry Wingo</v>
          </cell>
          <cell r="B269" t="str">
            <v>SEA</v>
          </cell>
          <cell r="C269" t="str">
            <v>M</v>
          </cell>
          <cell r="D269">
            <v>5</v>
          </cell>
          <cell r="E269">
            <v>1</v>
          </cell>
          <cell r="F269">
            <v>144</v>
          </cell>
          <cell r="G269">
            <v>0</v>
          </cell>
          <cell r="H269">
            <v>0</v>
          </cell>
          <cell r="I269">
            <v>3</v>
          </cell>
          <cell r="J269">
            <v>1</v>
          </cell>
          <cell r="K269">
            <v>0</v>
          </cell>
          <cell r="L269" t="str">
            <v>0/0</v>
          </cell>
          <cell r="M269">
            <v>0</v>
          </cell>
          <cell r="N269">
            <v>0</v>
          </cell>
          <cell r="O269">
            <v>0</v>
          </cell>
          <cell r="P269">
            <v>0</v>
          </cell>
          <cell r="Q269">
            <v>0</v>
          </cell>
          <cell r="R269">
            <v>0</v>
          </cell>
          <cell r="S269">
            <v>0</v>
          </cell>
          <cell r="T269">
            <v>0</v>
          </cell>
          <cell r="U269">
            <v>3</v>
          </cell>
          <cell r="V269">
            <v>2</v>
          </cell>
          <cell r="W269">
            <v>1</v>
          </cell>
          <cell r="X269">
            <v>1</v>
          </cell>
          <cell r="Y269">
            <v>0</v>
          </cell>
          <cell r="Z269">
            <v>33.33</v>
          </cell>
          <cell r="AA269">
            <v>2018</v>
          </cell>
          <cell r="AB269" t="str">
            <v>reg</v>
          </cell>
        </row>
        <row r="270">
          <cell r="A270" t="str">
            <v>Hugo Arellano</v>
          </cell>
          <cell r="B270" t="str">
            <v>LA</v>
          </cell>
          <cell r="C270" t="str">
            <v>D</v>
          </cell>
          <cell r="D270">
            <v>0</v>
          </cell>
          <cell r="E270">
            <v>0</v>
          </cell>
          <cell r="F270">
            <v>0</v>
          </cell>
          <cell r="G270">
            <v>0</v>
          </cell>
          <cell r="H270">
            <v>0</v>
          </cell>
          <cell r="I270">
            <v>0</v>
          </cell>
          <cell r="J270">
            <v>0</v>
          </cell>
          <cell r="K270">
            <v>0</v>
          </cell>
          <cell r="L270" t="str">
            <v>0/0</v>
          </cell>
          <cell r="M270">
            <v>0</v>
          </cell>
          <cell r="N270">
            <v>0</v>
          </cell>
          <cell r="O270">
            <v>0</v>
          </cell>
          <cell r="P270">
            <v>0</v>
          </cell>
          <cell r="Q270">
            <v>0</v>
          </cell>
          <cell r="R270">
            <v>0</v>
          </cell>
          <cell r="S270">
            <v>0</v>
          </cell>
          <cell r="T270">
            <v>0</v>
          </cell>
          <cell r="U270">
            <v>0</v>
          </cell>
          <cell r="V270">
            <v>0</v>
          </cell>
          <cell r="W270">
            <v>0</v>
          </cell>
          <cell r="X270">
            <v>0</v>
          </cell>
          <cell r="Y270">
            <v>0</v>
          </cell>
          <cell r="AA270">
            <v>2018</v>
          </cell>
          <cell r="AB270" t="str">
            <v>reg</v>
          </cell>
        </row>
        <row r="271">
          <cell r="A271" t="str">
            <v>Ian Harkes</v>
          </cell>
          <cell r="B271" t="str">
            <v>DC</v>
          </cell>
          <cell r="C271" t="str">
            <v>M</v>
          </cell>
          <cell r="D271">
            <v>8</v>
          </cell>
          <cell r="E271">
            <v>4</v>
          </cell>
          <cell r="F271">
            <v>352</v>
          </cell>
          <cell r="G271">
            <v>0</v>
          </cell>
          <cell r="H271">
            <v>1</v>
          </cell>
          <cell r="I271">
            <v>0</v>
          </cell>
          <cell r="J271">
            <v>0</v>
          </cell>
          <cell r="K271">
            <v>0</v>
          </cell>
          <cell r="L271" t="str">
            <v>0/0</v>
          </cell>
          <cell r="M271">
            <v>0</v>
          </cell>
          <cell r="N271">
            <v>0</v>
          </cell>
          <cell r="O271">
            <v>0</v>
          </cell>
          <cell r="P271">
            <v>0</v>
          </cell>
          <cell r="Q271">
            <v>0</v>
          </cell>
          <cell r="R271">
            <v>0</v>
          </cell>
          <cell r="S271">
            <v>1</v>
          </cell>
          <cell r="T271">
            <v>0.26</v>
          </cell>
          <cell r="U271">
            <v>4</v>
          </cell>
          <cell r="V271">
            <v>1</v>
          </cell>
          <cell r="W271">
            <v>0</v>
          </cell>
          <cell r="X271">
            <v>0</v>
          </cell>
          <cell r="Y271">
            <v>0</v>
          </cell>
          <cell r="AA271">
            <v>2018</v>
          </cell>
          <cell r="AB271" t="str">
            <v>reg</v>
          </cell>
        </row>
        <row r="272">
          <cell r="A272" t="str">
            <v>Ibson da Silva</v>
          </cell>
          <cell r="B272" t="str">
            <v>MIN</v>
          </cell>
          <cell r="C272" t="str">
            <v>M</v>
          </cell>
          <cell r="D272">
            <v>27</v>
          </cell>
          <cell r="E272">
            <v>23</v>
          </cell>
          <cell r="F272">
            <v>2099</v>
          </cell>
          <cell r="G272">
            <v>4</v>
          </cell>
          <cell r="H272">
            <v>3</v>
          </cell>
          <cell r="I272">
            <v>31</v>
          </cell>
          <cell r="J272">
            <v>8</v>
          </cell>
          <cell r="K272">
            <v>1</v>
          </cell>
          <cell r="L272" t="str">
            <v>0/0</v>
          </cell>
          <cell r="M272">
            <v>3</v>
          </cell>
          <cell r="N272">
            <v>1</v>
          </cell>
          <cell r="O272">
            <v>0.17</v>
          </cell>
          <cell r="P272">
            <v>12.9</v>
          </cell>
          <cell r="Q272">
            <v>1</v>
          </cell>
          <cell r="R272">
            <v>2</v>
          </cell>
          <cell r="S272">
            <v>1</v>
          </cell>
          <cell r="T272">
            <v>0.13</v>
          </cell>
          <cell r="U272">
            <v>23</v>
          </cell>
          <cell r="V272">
            <v>47</v>
          </cell>
          <cell r="W272">
            <v>3</v>
          </cell>
          <cell r="X272">
            <v>5</v>
          </cell>
          <cell r="Y272">
            <v>0</v>
          </cell>
          <cell r="Z272">
            <v>25.81</v>
          </cell>
          <cell r="AA272">
            <v>2018</v>
          </cell>
          <cell r="AB272" t="str">
            <v>reg</v>
          </cell>
        </row>
        <row r="273">
          <cell r="A273" t="str">
            <v>Ignacio Piatti</v>
          </cell>
          <cell r="B273" t="str">
            <v>MTL</v>
          </cell>
          <cell r="C273" t="str">
            <v>M</v>
          </cell>
          <cell r="D273">
            <v>32</v>
          </cell>
          <cell r="E273">
            <v>32</v>
          </cell>
          <cell r="F273">
            <v>2821</v>
          </cell>
          <cell r="G273">
            <v>16</v>
          </cell>
          <cell r="H273">
            <v>13</v>
          </cell>
          <cell r="I273">
            <v>95</v>
          </cell>
          <cell r="J273">
            <v>32</v>
          </cell>
          <cell r="K273">
            <v>3</v>
          </cell>
          <cell r="L273">
            <v>44290</v>
          </cell>
          <cell r="M273">
            <v>14</v>
          </cell>
          <cell r="N273">
            <v>2</v>
          </cell>
          <cell r="O273">
            <v>0.51</v>
          </cell>
          <cell r="P273">
            <v>16.8</v>
          </cell>
          <cell r="Q273">
            <v>5</v>
          </cell>
          <cell r="R273">
            <v>7</v>
          </cell>
          <cell r="S273">
            <v>6</v>
          </cell>
          <cell r="T273">
            <v>0.41</v>
          </cell>
          <cell r="U273">
            <v>40</v>
          </cell>
          <cell r="V273">
            <v>78</v>
          </cell>
          <cell r="W273">
            <v>22</v>
          </cell>
          <cell r="X273">
            <v>2</v>
          </cell>
          <cell r="Y273">
            <v>0</v>
          </cell>
          <cell r="Z273">
            <v>33.68</v>
          </cell>
          <cell r="AA273">
            <v>2018</v>
          </cell>
          <cell r="AB273" t="str">
            <v>reg</v>
          </cell>
        </row>
        <row r="274">
          <cell r="A274" t="str">
            <v>Ike Opara</v>
          </cell>
          <cell r="B274" t="str">
            <v>MIN</v>
          </cell>
          <cell r="C274" t="str">
            <v>D</v>
          </cell>
          <cell r="D274">
            <v>31</v>
          </cell>
          <cell r="E274">
            <v>31</v>
          </cell>
          <cell r="F274">
            <v>2773</v>
          </cell>
          <cell r="G274">
            <v>3</v>
          </cell>
          <cell r="H274">
            <v>2</v>
          </cell>
          <cell r="I274">
            <v>23</v>
          </cell>
          <cell r="J274">
            <v>6</v>
          </cell>
          <cell r="K274">
            <v>0</v>
          </cell>
          <cell r="L274" t="str">
            <v>0/0</v>
          </cell>
          <cell r="M274">
            <v>1</v>
          </cell>
          <cell r="N274">
            <v>2</v>
          </cell>
          <cell r="O274">
            <v>0.1</v>
          </cell>
          <cell r="P274">
            <v>13</v>
          </cell>
          <cell r="Q274">
            <v>0</v>
          </cell>
          <cell r="R274">
            <v>1</v>
          </cell>
          <cell r="S274">
            <v>1</v>
          </cell>
          <cell r="T274">
            <v>0.06</v>
          </cell>
          <cell r="U274">
            <v>30</v>
          </cell>
          <cell r="V274">
            <v>16</v>
          </cell>
          <cell r="W274">
            <v>0</v>
          </cell>
          <cell r="X274">
            <v>5</v>
          </cell>
          <cell r="Y274">
            <v>0</v>
          </cell>
          <cell r="Z274">
            <v>26.09</v>
          </cell>
          <cell r="AA274">
            <v>2018</v>
          </cell>
          <cell r="AB274" t="str">
            <v>reg</v>
          </cell>
        </row>
        <row r="275">
          <cell r="A275" t="str">
            <v>Ilie Sanchez</v>
          </cell>
          <cell r="B275" t="str">
            <v>SKC</v>
          </cell>
          <cell r="C275" t="str">
            <v>M</v>
          </cell>
          <cell r="D275">
            <v>34</v>
          </cell>
          <cell r="E275">
            <v>34</v>
          </cell>
          <cell r="F275">
            <v>3060</v>
          </cell>
          <cell r="G275">
            <v>4</v>
          </cell>
          <cell r="H275">
            <v>4</v>
          </cell>
          <cell r="I275">
            <v>45</v>
          </cell>
          <cell r="J275">
            <v>14</v>
          </cell>
          <cell r="K275">
            <v>0</v>
          </cell>
          <cell r="L275">
            <v>44292</v>
          </cell>
          <cell r="M275">
            <v>3</v>
          </cell>
          <cell r="N275">
            <v>1</v>
          </cell>
          <cell r="O275">
            <v>0.12</v>
          </cell>
          <cell r="P275">
            <v>8.9</v>
          </cell>
          <cell r="Q275">
            <v>1</v>
          </cell>
          <cell r="R275">
            <v>1</v>
          </cell>
          <cell r="S275">
            <v>3</v>
          </cell>
          <cell r="T275">
            <v>0.12</v>
          </cell>
          <cell r="U275">
            <v>34</v>
          </cell>
          <cell r="V275">
            <v>34</v>
          </cell>
          <cell r="W275">
            <v>0</v>
          </cell>
          <cell r="X275">
            <v>6</v>
          </cell>
          <cell r="Y275">
            <v>0</v>
          </cell>
          <cell r="Z275">
            <v>31.11</v>
          </cell>
          <cell r="AA275">
            <v>2018</v>
          </cell>
          <cell r="AB275" t="str">
            <v>reg</v>
          </cell>
        </row>
        <row r="276">
          <cell r="A276" t="str">
            <v>Ilson Dias</v>
          </cell>
          <cell r="B276" t="str">
            <v>PHI</v>
          </cell>
          <cell r="C276" t="str">
            <v>M</v>
          </cell>
          <cell r="D276">
            <v>23</v>
          </cell>
          <cell r="E276">
            <v>9</v>
          </cell>
          <cell r="F276">
            <v>985</v>
          </cell>
          <cell r="G276">
            <v>6</v>
          </cell>
          <cell r="H276">
            <v>2</v>
          </cell>
          <cell r="I276">
            <v>23</v>
          </cell>
          <cell r="J276">
            <v>8</v>
          </cell>
          <cell r="K276">
            <v>0</v>
          </cell>
          <cell r="L276">
            <v>44197</v>
          </cell>
          <cell r="M276">
            <v>6</v>
          </cell>
          <cell r="N276">
            <v>0</v>
          </cell>
          <cell r="O276">
            <v>0.55000000000000004</v>
          </cell>
          <cell r="P276">
            <v>26.1</v>
          </cell>
          <cell r="Q276">
            <v>1</v>
          </cell>
          <cell r="R276">
            <v>2</v>
          </cell>
          <cell r="S276">
            <v>0</v>
          </cell>
          <cell r="T276">
            <v>0.18</v>
          </cell>
          <cell r="U276">
            <v>13</v>
          </cell>
          <cell r="V276">
            <v>18</v>
          </cell>
          <cell r="W276">
            <v>2</v>
          </cell>
          <cell r="X276">
            <v>1</v>
          </cell>
          <cell r="Y276">
            <v>0</v>
          </cell>
          <cell r="Z276">
            <v>34.78</v>
          </cell>
          <cell r="AA276">
            <v>2018</v>
          </cell>
          <cell r="AB276" t="str">
            <v>reg</v>
          </cell>
        </row>
        <row r="277">
          <cell r="A277" t="str">
            <v>Isaac Angking</v>
          </cell>
          <cell r="B277" t="str">
            <v>NE</v>
          </cell>
          <cell r="C277" t="str">
            <v>M</v>
          </cell>
          <cell r="D277">
            <v>3</v>
          </cell>
          <cell r="E277">
            <v>0</v>
          </cell>
          <cell r="F277">
            <v>37</v>
          </cell>
          <cell r="G277">
            <v>0</v>
          </cell>
          <cell r="H277">
            <v>0</v>
          </cell>
          <cell r="I277">
            <v>1</v>
          </cell>
          <cell r="J277">
            <v>0</v>
          </cell>
          <cell r="K277">
            <v>0</v>
          </cell>
          <cell r="L277" t="str">
            <v>0/0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2018</v>
          </cell>
          <cell r="AB277" t="str">
            <v>reg</v>
          </cell>
        </row>
        <row r="278">
          <cell r="A278" t="str">
            <v>Ismael Tajouri-Shradi</v>
          </cell>
          <cell r="B278" t="str">
            <v>NYC</v>
          </cell>
          <cell r="C278" t="str">
            <v>F</v>
          </cell>
          <cell r="D278">
            <v>27</v>
          </cell>
          <cell r="E278">
            <v>18</v>
          </cell>
          <cell r="F278">
            <v>1547</v>
          </cell>
          <cell r="G278">
            <v>11</v>
          </cell>
          <cell r="H278">
            <v>3</v>
          </cell>
          <cell r="I278">
            <v>35</v>
          </cell>
          <cell r="J278">
            <v>16</v>
          </cell>
          <cell r="K278">
            <v>4</v>
          </cell>
          <cell r="L278" t="str">
            <v>0/0</v>
          </cell>
          <cell r="M278">
            <v>4</v>
          </cell>
          <cell r="N278">
            <v>7</v>
          </cell>
          <cell r="O278">
            <v>0.64</v>
          </cell>
          <cell r="P278">
            <v>31.4</v>
          </cell>
          <cell r="Q278">
            <v>1</v>
          </cell>
          <cell r="R278">
            <v>1</v>
          </cell>
          <cell r="S278">
            <v>2</v>
          </cell>
          <cell r="T278">
            <v>0.17</v>
          </cell>
          <cell r="U278">
            <v>10</v>
          </cell>
          <cell r="V278">
            <v>20</v>
          </cell>
          <cell r="W278">
            <v>4</v>
          </cell>
          <cell r="X278">
            <v>2</v>
          </cell>
          <cell r="Y278">
            <v>0</v>
          </cell>
          <cell r="Z278">
            <v>45.71</v>
          </cell>
          <cell r="AA278">
            <v>2018</v>
          </cell>
          <cell r="AB278" t="str">
            <v>reg</v>
          </cell>
        </row>
        <row r="279">
          <cell r="A279" t="str">
            <v>Jack Barmby</v>
          </cell>
          <cell r="B279" t="str">
            <v>POR</v>
          </cell>
          <cell r="C279" t="str">
            <v>M-D</v>
          </cell>
          <cell r="D279">
            <v>0</v>
          </cell>
          <cell r="E279">
            <v>0</v>
          </cell>
          <cell r="F279">
            <v>0</v>
          </cell>
          <cell r="G279">
            <v>0</v>
          </cell>
          <cell r="H279">
            <v>0</v>
          </cell>
          <cell r="I279">
            <v>0</v>
          </cell>
          <cell r="J279">
            <v>0</v>
          </cell>
          <cell r="K279">
            <v>0</v>
          </cell>
          <cell r="L279" t="str">
            <v>0/0</v>
          </cell>
          <cell r="M279">
            <v>0</v>
          </cell>
          <cell r="N279">
            <v>0</v>
          </cell>
          <cell r="O279">
            <v>0</v>
          </cell>
          <cell r="P279">
            <v>0</v>
          </cell>
          <cell r="Q279">
            <v>0</v>
          </cell>
          <cell r="R279">
            <v>0</v>
          </cell>
          <cell r="S279">
            <v>0</v>
          </cell>
          <cell r="T279">
            <v>0</v>
          </cell>
          <cell r="U279">
            <v>0</v>
          </cell>
          <cell r="V279">
            <v>0</v>
          </cell>
          <cell r="W279">
            <v>0</v>
          </cell>
          <cell r="X279">
            <v>0</v>
          </cell>
          <cell r="Y279">
            <v>0</v>
          </cell>
          <cell r="AA279">
            <v>2018</v>
          </cell>
          <cell r="AB279" t="str">
            <v>reg</v>
          </cell>
        </row>
        <row r="280">
          <cell r="A280" t="str">
            <v>Jack Elliott</v>
          </cell>
          <cell r="B280" t="str">
            <v>PHI</v>
          </cell>
          <cell r="C280" t="str">
            <v>D</v>
          </cell>
          <cell r="D280">
            <v>17</v>
          </cell>
          <cell r="E280">
            <v>16</v>
          </cell>
          <cell r="F280">
            <v>1430</v>
          </cell>
          <cell r="G280">
            <v>2</v>
          </cell>
          <cell r="H280">
            <v>0</v>
          </cell>
          <cell r="I280">
            <v>7</v>
          </cell>
          <cell r="J280">
            <v>3</v>
          </cell>
          <cell r="K280">
            <v>0</v>
          </cell>
          <cell r="L280" t="str">
            <v>0/0</v>
          </cell>
          <cell r="M280">
            <v>0</v>
          </cell>
          <cell r="N280">
            <v>2</v>
          </cell>
          <cell r="O280">
            <v>0.13</v>
          </cell>
          <cell r="P280">
            <v>28.6</v>
          </cell>
          <cell r="Q280">
            <v>0</v>
          </cell>
          <cell r="R280">
            <v>0</v>
          </cell>
          <cell r="S280">
            <v>0</v>
          </cell>
          <cell r="T280">
            <v>0</v>
          </cell>
          <cell r="U280">
            <v>21</v>
          </cell>
          <cell r="V280">
            <v>9</v>
          </cell>
          <cell r="W280">
            <v>0</v>
          </cell>
          <cell r="X280">
            <v>6</v>
          </cell>
          <cell r="Y280">
            <v>1</v>
          </cell>
          <cell r="Z280">
            <v>42.86</v>
          </cell>
          <cell r="AA280">
            <v>2018</v>
          </cell>
          <cell r="AB280" t="str">
            <v>reg</v>
          </cell>
        </row>
        <row r="281">
          <cell r="A281" t="str">
            <v>Jack McBean</v>
          </cell>
          <cell r="B281" t="str">
            <v>COL</v>
          </cell>
          <cell r="C281" t="str">
            <v>F</v>
          </cell>
          <cell r="D281">
            <v>22</v>
          </cell>
          <cell r="E281">
            <v>13</v>
          </cell>
          <cell r="F281">
            <v>1060</v>
          </cell>
          <cell r="G281">
            <v>2</v>
          </cell>
          <cell r="H281">
            <v>1</v>
          </cell>
          <cell r="I281">
            <v>20</v>
          </cell>
          <cell r="J281">
            <v>9</v>
          </cell>
          <cell r="K281">
            <v>0</v>
          </cell>
          <cell r="L281">
            <v>44197</v>
          </cell>
          <cell r="M281">
            <v>1</v>
          </cell>
          <cell r="N281">
            <v>1</v>
          </cell>
          <cell r="O281">
            <v>0.17</v>
          </cell>
          <cell r="P281">
            <v>10</v>
          </cell>
          <cell r="Q281">
            <v>0</v>
          </cell>
          <cell r="R281">
            <v>0</v>
          </cell>
          <cell r="S281">
            <v>1</v>
          </cell>
          <cell r="T281">
            <v>0.08</v>
          </cell>
          <cell r="U281">
            <v>24</v>
          </cell>
          <cell r="V281">
            <v>30</v>
          </cell>
          <cell r="W281">
            <v>8</v>
          </cell>
          <cell r="X281">
            <v>5</v>
          </cell>
          <cell r="Y281">
            <v>0</v>
          </cell>
          <cell r="Z281">
            <v>45</v>
          </cell>
          <cell r="AA281">
            <v>2018</v>
          </cell>
          <cell r="AB281" t="str">
            <v>reg</v>
          </cell>
        </row>
        <row r="282">
          <cell r="A282" t="str">
            <v>Jack Price</v>
          </cell>
          <cell r="B282" t="str">
            <v>COL</v>
          </cell>
          <cell r="C282" t="str">
            <v>M</v>
          </cell>
          <cell r="D282">
            <v>31</v>
          </cell>
          <cell r="E282">
            <v>31</v>
          </cell>
          <cell r="F282">
            <v>2750</v>
          </cell>
          <cell r="G282">
            <v>1</v>
          </cell>
          <cell r="H282">
            <v>4</v>
          </cell>
          <cell r="I282">
            <v>21</v>
          </cell>
          <cell r="J282">
            <v>8</v>
          </cell>
          <cell r="K282">
            <v>1</v>
          </cell>
          <cell r="L282" t="str">
            <v>0/1</v>
          </cell>
          <cell r="M282">
            <v>1</v>
          </cell>
          <cell r="N282">
            <v>0</v>
          </cell>
          <cell r="O282">
            <v>0.03</v>
          </cell>
          <cell r="P282">
            <v>4.8</v>
          </cell>
          <cell r="Q282">
            <v>1</v>
          </cell>
          <cell r="R282">
            <v>4</v>
          </cell>
          <cell r="S282">
            <v>0</v>
          </cell>
          <cell r="T282">
            <v>0.13</v>
          </cell>
          <cell r="U282">
            <v>30</v>
          </cell>
          <cell r="V282">
            <v>12</v>
          </cell>
          <cell r="W282">
            <v>0</v>
          </cell>
          <cell r="X282">
            <v>10</v>
          </cell>
          <cell r="Y282">
            <v>0</v>
          </cell>
          <cell r="Z282">
            <v>38.1</v>
          </cell>
          <cell r="AA282">
            <v>2018</v>
          </cell>
          <cell r="AB282" t="str">
            <v>reg</v>
          </cell>
        </row>
        <row r="283">
          <cell r="A283" t="str">
            <v>Jackson Yueill</v>
          </cell>
          <cell r="B283" t="str">
            <v>SJ</v>
          </cell>
          <cell r="C283" t="str">
            <v>M</v>
          </cell>
          <cell r="D283">
            <v>21</v>
          </cell>
          <cell r="E283">
            <v>15</v>
          </cell>
          <cell r="F283">
            <v>1293</v>
          </cell>
          <cell r="G283">
            <v>0</v>
          </cell>
          <cell r="H283">
            <v>3</v>
          </cell>
          <cell r="I283">
            <v>15</v>
          </cell>
          <cell r="J283">
            <v>2</v>
          </cell>
          <cell r="K283">
            <v>0</v>
          </cell>
          <cell r="L283" t="str">
            <v>0/0</v>
          </cell>
          <cell r="M283">
            <v>0</v>
          </cell>
          <cell r="N283">
            <v>0</v>
          </cell>
          <cell r="O283">
            <v>0</v>
          </cell>
          <cell r="P283">
            <v>0</v>
          </cell>
          <cell r="Q283">
            <v>0</v>
          </cell>
          <cell r="R283">
            <v>2</v>
          </cell>
          <cell r="S283">
            <v>1</v>
          </cell>
          <cell r="T283">
            <v>0.21</v>
          </cell>
          <cell r="U283">
            <v>7</v>
          </cell>
          <cell r="V283">
            <v>14</v>
          </cell>
          <cell r="W283">
            <v>0</v>
          </cell>
          <cell r="X283">
            <v>0</v>
          </cell>
          <cell r="Y283">
            <v>0</v>
          </cell>
          <cell r="Z283">
            <v>13.33</v>
          </cell>
          <cell r="AA283">
            <v>2018</v>
          </cell>
          <cell r="AB283" t="str">
            <v>reg</v>
          </cell>
        </row>
        <row r="284">
          <cell r="A284" t="str">
            <v>Jacob Akanyirige</v>
          </cell>
          <cell r="B284" t="str">
            <v>SJ</v>
          </cell>
          <cell r="C284" t="str">
            <v>D</v>
          </cell>
          <cell r="D284">
            <v>0</v>
          </cell>
          <cell r="E284">
            <v>0</v>
          </cell>
          <cell r="F284">
            <v>0</v>
          </cell>
          <cell r="G284">
            <v>0</v>
          </cell>
          <cell r="H284">
            <v>0</v>
          </cell>
          <cell r="I284">
            <v>0</v>
          </cell>
          <cell r="J284">
            <v>0</v>
          </cell>
          <cell r="K284">
            <v>0</v>
          </cell>
          <cell r="L284" t="str">
            <v>0/0</v>
          </cell>
          <cell r="M284">
            <v>0</v>
          </cell>
          <cell r="N284">
            <v>0</v>
          </cell>
          <cell r="O284">
            <v>0</v>
          </cell>
          <cell r="P284">
            <v>0</v>
          </cell>
          <cell r="Q284">
            <v>0</v>
          </cell>
          <cell r="R284">
            <v>0</v>
          </cell>
          <cell r="S284">
            <v>0</v>
          </cell>
          <cell r="T284">
            <v>0</v>
          </cell>
          <cell r="U284">
            <v>0</v>
          </cell>
          <cell r="V284">
            <v>0</v>
          </cell>
          <cell r="W284">
            <v>0</v>
          </cell>
          <cell r="X284">
            <v>0</v>
          </cell>
          <cell r="Y284">
            <v>0</v>
          </cell>
          <cell r="AA284">
            <v>2018</v>
          </cell>
          <cell r="AB284" t="str">
            <v>reg</v>
          </cell>
        </row>
        <row r="285">
          <cell r="A285" t="str">
            <v>Jacori Hayes</v>
          </cell>
          <cell r="B285" t="str">
            <v>MIN</v>
          </cell>
          <cell r="C285" t="str">
            <v>M</v>
          </cell>
          <cell r="D285">
            <v>16</v>
          </cell>
          <cell r="E285">
            <v>10</v>
          </cell>
          <cell r="F285">
            <v>998</v>
          </cell>
          <cell r="G285">
            <v>1</v>
          </cell>
          <cell r="H285">
            <v>1</v>
          </cell>
          <cell r="I285">
            <v>8</v>
          </cell>
          <cell r="J285">
            <v>4</v>
          </cell>
          <cell r="K285">
            <v>1</v>
          </cell>
          <cell r="L285" t="str">
            <v>0/0</v>
          </cell>
          <cell r="M285">
            <v>0</v>
          </cell>
          <cell r="N285">
            <v>1</v>
          </cell>
          <cell r="O285">
            <v>0.09</v>
          </cell>
          <cell r="P285">
            <v>12.5</v>
          </cell>
          <cell r="Q285">
            <v>0</v>
          </cell>
          <cell r="R285">
            <v>1</v>
          </cell>
          <cell r="S285">
            <v>0</v>
          </cell>
          <cell r="T285">
            <v>0.09</v>
          </cell>
          <cell r="U285">
            <v>17</v>
          </cell>
          <cell r="V285">
            <v>28</v>
          </cell>
          <cell r="W285">
            <v>0</v>
          </cell>
          <cell r="X285">
            <v>2</v>
          </cell>
          <cell r="Y285">
            <v>0</v>
          </cell>
          <cell r="Z285">
            <v>50</v>
          </cell>
          <cell r="AA285">
            <v>2018</v>
          </cell>
          <cell r="AB285" t="str">
            <v>reg</v>
          </cell>
        </row>
        <row r="286">
          <cell r="A286" t="str">
            <v>Jahmir Hyka</v>
          </cell>
          <cell r="B286" t="str">
            <v>SJ</v>
          </cell>
          <cell r="C286" t="str">
            <v>M</v>
          </cell>
          <cell r="D286">
            <v>19</v>
          </cell>
          <cell r="E286">
            <v>11</v>
          </cell>
          <cell r="F286">
            <v>914</v>
          </cell>
          <cell r="G286">
            <v>3</v>
          </cell>
          <cell r="H286">
            <v>0</v>
          </cell>
          <cell r="I286">
            <v>18</v>
          </cell>
          <cell r="J286">
            <v>6</v>
          </cell>
          <cell r="K286">
            <v>1</v>
          </cell>
          <cell r="L286" t="str">
            <v>0/0</v>
          </cell>
          <cell r="M286">
            <v>2</v>
          </cell>
          <cell r="N286">
            <v>1</v>
          </cell>
          <cell r="O286">
            <v>0.3</v>
          </cell>
          <cell r="P286">
            <v>16.7</v>
          </cell>
          <cell r="Q286">
            <v>0</v>
          </cell>
          <cell r="R286">
            <v>0</v>
          </cell>
          <cell r="S286">
            <v>0</v>
          </cell>
          <cell r="T286">
            <v>0</v>
          </cell>
          <cell r="U286">
            <v>4</v>
          </cell>
          <cell r="V286">
            <v>7</v>
          </cell>
          <cell r="W286">
            <v>2</v>
          </cell>
          <cell r="X286">
            <v>0</v>
          </cell>
          <cell r="Y286">
            <v>0</v>
          </cell>
          <cell r="Z286">
            <v>33.33</v>
          </cell>
          <cell r="AA286">
            <v>2018</v>
          </cell>
          <cell r="AB286" t="str">
            <v>reg</v>
          </cell>
        </row>
        <row r="287">
          <cell r="A287" t="str">
            <v>Jakob Nerwinski</v>
          </cell>
          <cell r="B287" t="str">
            <v>VAN</v>
          </cell>
          <cell r="C287" t="str">
            <v>D</v>
          </cell>
          <cell r="D287">
            <v>26</v>
          </cell>
          <cell r="E287">
            <v>24</v>
          </cell>
          <cell r="F287">
            <v>2212</v>
          </cell>
          <cell r="G287">
            <v>0</v>
          </cell>
          <cell r="H287">
            <v>1</v>
          </cell>
          <cell r="I287">
            <v>4</v>
          </cell>
          <cell r="J287">
            <v>1</v>
          </cell>
          <cell r="K287">
            <v>0</v>
          </cell>
          <cell r="L287" t="str">
            <v>0/0</v>
          </cell>
          <cell r="M287">
            <v>0</v>
          </cell>
          <cell r="N287">
            <v>0</v>
          </cell>
          <cell r="O287">
            <v>0</v>
          </cell>
          <cell r="P287">
            <v>0</v>
          </cell>
          <cell r="Q287">
            <v>0</v>
          </cell>
          <cell r="R287">
            <v>1</v>
          </cell>
          <cell r="S287">
            <v>0</v>
          </cell>
          <cell r="T287">
            <v>0.04</v>
          </cell>
          <cell r="U287">
            <v>24</v>
          </cell>
          <cell r="V287">
            <v>24</v>
          </cell>
          <cell r="W287">
            <v>2</v>
          </cell>
          <cell r="X287">
            <v>2</v>
          </cell>
          <cell r="Y287">
            <v>0</v>
          </cell>
          <cell r="Z287">
            <v>25</v>
          </cell>
          <cell r="AA287">
            <v>2018</v>
          </cell>
          <cell r="AB287" t="str">
            <v>reg</v>
          </cell>
        </row>
        <row r="288">
          <cell r="A288" t="str">
            <v>Jalen Robinson</v>
          </cell>
          <cell r="B288" t="str">
            <v>DC</v>
          </cell>
          <cell r="C288" t="str">
            <v>D</v>
          </cell>
          <cell r="D288">
            <v>5</v>
          </cell>
          <cell r="E288">
            <v>5</v>
          </cell>
          <cell r="F288">
            <v>348</v>
          </cell>
          <cell r="G288">
            <v>0</v>
          </cell>
          <cell r="H288">
            <v>0</v>
          </cell>
          <cell r="I288">
            <v>0</v>
          </cell>
          <cell r="J288">
            <v>0</v>
          </cell>
          <cell r="K288">
            <v>0</v>
          </cell>
          <cell r="L288" t="str">
            <v>0/0</v>
          </cell>
          <cell r="M288">
            <v>0</v>
          </cell>
          <cell r="N288">
            <v>0</v>
          </cell>
          <cell r="O288">
            <v>0</v>
          </cell>
          <cell r="P288">
            <v>0</v>
          </cell>
          <cell r="Q288">
            <v>0</v>
          </cell>
          <cell r="R288">
            <v>0</v>
          </cell>
          <cell r="S288">
            <v>0</v>
          </cell>
          <cell r="T288">
            <v>0</v>
          </cell>
          <cell r="U288">
            <v>2</v>
          </cell>
          <cell r="V288">
            <v>2</v>
          </cell>
          <cell r="W288">
            <v>1</v>
          </cell>
          <cell r="X288">
            <v>0</v>
          </cell>
          <cell r="Y288">
            <v>0</v>
          </cell>
          <cell r="AA288">
            <v>2018</v>
          </cell>
          <cell r="AB288" t="str">
            <v>reg</v>
          </cell>
        </row>
        <row r="289">
          <cell r="A289" t="str">
            <v>Jalil Anibaba</v>
          </cell>
          <cell r="B289" t="str">
            <v>NSH</v>
          </cell>
          <cell r="C289" t="str">
            <v>D</v>
          </cell>
          <cell r="D289">
            <v>31</v>
          </cell>
          <cell r="E289">
            <v>29</v>
          </cell>
          <cell r="F289">
            <v>2706</v>
          </cell>
          <cell r="G289">
            <v>0</v>
          </cell>
          <cell r="H289">
            <v>1</v>
          </cell>
          <cell r="I289">
            <v>11</v>
          </cell>
          <cell r="J289">
            <v>3</v>
          </cell>
          <cell r="K289">
            <v>0</v>
          </cell>
          <cell r="L289" t="str">
            <v>0/0</v>
          </cell>
          <cell r="M289">
            <v>0</v>
          </cell>
          <cell r="N289">
            <v>0</v>
          </cell>
          <cell r="O289">
            <v>0</v>
          </cell>
          <cell r="P289">
            <v>0</v>
          </cell>
          <cell r="Q289">
            <v>0</v>
          </cell>
          <cell r="R289">
            <v>1</v>
          </cell>
          <cell r="S289">
            <v>0</v>
          </cell>
          <cell r="T289">
            <v>0.03</v>
          </cell>
          <cell r="U289">
            <v>30</v>
          </cell>
          <cell r="V289">
            <v>10</v>
          </cell>
          <cell r="W289">
            <v>1</v>
          </cell>
          <cell r="X289">
            <v>3</v>
          </cell>
          <cell r="Y289">
            <v>0</v>
          </cell>
          <cell r="Z289">
            <v>27.27</v>
          </cell>
          <cell r="AA289">
            <v>2018</v>
          </cell>
          <cell r="AB289" t="str">
            <v>reg</v>
          </cell>
        </row>
        <row r="290">
          <cell r="A290" t="str">
            <v>James Murphy</v>
          </cell>
          <cell r="B290" t="str">
            <v>LFC</v>
          </cell>
          <cell r="C290" t="str">
            <v>M</v>
          </cell>
          <cell r="D290">
            <v>0</v>
          </cell>
          <cell r="E290">
            <v>0</v>
          </cell>
          <cell r="F290">
            <v>0</v>
          </cell>
          <cell r="G290">
            <v>0</v>
          </cell>
          <cell r="H290">
            <v>0</v>
          </cell>
          <cell r="I290">
            <v>0</v>
          </cell>
          <cell r="J290">
            <v>0</v>
          </cell>
          <cell r="K290">
            <v>0</v>
          </cell>
          <cell r="L290" t="str">
            <v>0/0</v>
          </cell>
          <cell r="M290">
            <v>0</v>
          </cell>
          <cell r="N290">
            <v>0</v>
          </cell>
          <cell r="O290">
            <v>0</v>
          </cell>
          <cell r="P290">
            <v>0</v>
          </cell>
          <cell r="Q290">
            <v>0</v>
          </cell>
          <cell r="R290">
            <v>0</v>
          </cell>
          <cell r="S290">
            <v>0</v>
          </cell>
          <cell r="T290">
            <v>0</v>
          </cell>
          <cell r="U290">
            <v>0</v>
          </cell>
          <cell r="V290">
            <v>0</v>
          </cell>
          <cell r="W290">
            <v>0</v>
          </cell>
          <cell r="X290">
            <v>0</v>
          </cell>
          <cell r="Y290">
            <v>0</v>
          </cell>
          <cell r="AA290">
            <v>2018</v>
          </cell>
          <cell r="AB290" t="str">
            <v>reg</v>
          </cell>
        </row>
        <row r="291">
          <cell r="A291" t="str">
            <v>James Sands</v>
          </cell>
          <cell r="B291" t="str">
            <v>NYC</v>
          </cell>
          <cell r="C291" t="str">
            <v>M</v>
          </cell>
          <cell r="D291">
            <v>3</v>
          </cell>
          <cell r="E291">
            <v>3</v>
          </cell>
          <cell r="F291">
            <v>223</v>
          </cell>
          <cell r="G291">
            <v>0</v>
          </cell>
          <cell r="H291">
            <v>0</v>
          </cell>
          <cell r="I291">
            <v>3</v>
          </cell>
          <cell r="J291">
            <v>1</v>
          </cell>
          <cell r="K291">
            <v>0</v>
          </cell>
          <cell r="L291" t="str">
            <v>0/0</v>
          </cell>
          <cell r="M291">
            <v>0</v>
          </cell>
          <cell r="N291">
            <v>0</v>
          </cell>
          <cell r="O291">
            <v>0</v>
          </cell>
          <cell r="P291">
            <v>0</v>
          </cell>
          <cell r="Q291">
            <v>0</v>
          </cell>
          <cell r="R291">
            <v>0</v>
          </cell>
          <cell r="S291">
            <v>0</v>
          </cell>
          <cell r="T291">
            <v>0</v>
          </cell>
          <cell r="U291">
            <v>8</v>
          </cell>
          <cell r="V291">
            <v>3</v>
          </cell>
          <cell r="W291">
            <v>0</v>
          </cell>
          <cell r="X291">
            <v>0</v>
          </cell>
          <cell r="Y291">
            <v>0</v>
          </cell>
          <cell r="Z291">
            <v>33.33</v>
          </cell>
          <cell r="AA291">
            <v>2018</v>
          </cell>
          <cell r="AB291" t="str">
            <v>reg</v>
          </cell>
        </row>
        <row r="292">
          <cell r="A292" t="str">
            <v>Jared Jeffrey</v>
          </cell>
          <cell r="B292" t="str">
            <v>DC</v>
          </cell>
          <cell r="C292" t="str">
            <v>M</v>
          </cell>
          <cell r="D292">
            <v>2</v>
          </cell>
          <cell r="E292">
            <v>0</v>
          </cell>
          <cell r="F292">
            <v>2</v>
          </cell>
          <cell r="G292">
            <v>0</v>
          </cell>
          <cell r="H292">
            <v>0</v>
          </cell>
          <cell r="I292">
            <v>0</v>
          </cell>
          <cell r="J292">
            <v>0</v>
          </cell>
          <cell r="K292">
            <v>0</v>
          </cell>
          <cell r="L292" t="str">
            <v>0/0</v>
          </cell>
          <cell r="M292">
            <v>0</v>
          </cell>
          <cell r="N292">
            <v>0</v>
          </cell>
          <cell r="O292">
            <v>0</v>
          </cell>
          <cell r="P292">
            <v>0</v>
          </cell>
          <cell r="Q292">
            <v>0</v>
          </cell>
          <cell r="R292">
            <v>0</v>
          </cell>
          <cell r="S292">
            <v>0</v>
          </cell>
          <cell r="T292">
            <v>0</v>
          </cell>
          <cell r="U292">
            <v>0</v>
          </cell>
          <cell r="V292">
            <v>0</v>
          </cell>
          <cell r="W292">
            <v>0</v>
          </cell>
          <cell r="X292">
            <v>0</v>
          </cell>
          <cell r="Y292">
            <v>0</v>
          </cell>
          <cell r="AA292">
            <v>2018</v>
          </cell>
          <cell r="AB292" t="str">
            <v>reg</v>
          </cell>
        </row>
        <row r="293">
          <cell r="A293" t="str">
            <v>Jared Watts</v>
          </cell>
          <cell r="B293" t="str">
            <v>COL</v>
          </cell>
          <cell r="C293" t="str">
            <v>D-M</v>
          </cell>
          <cell r="D293">
            <v>7</v>
          </cell>
          <cell r="E293">
            <v>7</v>
          </cell>
          <cell r="F293">
            <v>535</v>
          </cell>
          <cell r="G293">
            <v>0</v>
          </cell>
          <cell r="H293">
            <v>1</v>
          </cell>
          <cell r="I293">
            <v>2</v>
          </cell>
          <cell r="J293">
            <v>0</v>
          </cell>
          <cell r="K293">
            <v>0</v>
          </cell>
          <cell r="L293" t="str">
            <v>0/0</v>
          </cell>
          <cell r="M293">
            <v>0</v>
          </cell>
          <cell r="N293">
            <v>0</v>
          </cell>
          <cell r="O293">
            <v>0</v>
          </cell>
          <cell r="P293">
            <v>0</v>
          </cell>
          <cell r="Q293">
            <v>0</v>
          </cell>
          <cell r="R293">
            <v>1</v>
          </cell>
          <cell r="S293">
            <v>0</v>
          </cell>
          <cell r="T293">
            <v>0.17</v>
          </cell>
          <cell r="U293">
            <v>2</v>
          </cell>
          <cell r="V293">
            <v>2</v>
          </cell>
          <cell r="W293">
            <v>0</v>
          </cell>
          <cell r="X293">
            <v>1</v>
          </cell>
          <cell r="Y293">
            <v>0</v>
          </cell>
          <cell r="Z293">
            <v>0</v>
          </cell>
          <cell r="AA293">
            <v>2018</v>
          </cell>
          <cell r="AB293" t="str">
            <v>reg</v>
          </cell>
        </row>
        <row r="294">
          <cell r="A294" t="str">
            <v>Jason Hernandez</v>
          </cell>
          <cell r="B294" t="str">
            <v>TOR</v>
          </cell>
          <cell r="C294" t="str">
            <v>D</v>
          </cell>
          <cell r="D294">
            <v>10</v>
          </cell>
          <cell r="E294">
            <v>7</v>
          </cell>
          <cell r="F294">
            <v>534</v>
          </cell>
          <cell r="G294">
            <v>0</v>
          </cell>
          <cell r="H294">
            <v>0</v>
          </cell>
          <cell r="I294">
            <v>1</v>
          </cell>
          <cell r="J294">
            <v>0</v>
          </cell>
          <cell r="K294">
            <v>0</v>
          </cell>
          <cell r="L294" t="str">
            <v>0/0</v>
          </cell>
          <cell r="M294">
            <v>0</v>
          </cell>
          <cell r="N294">
            <v>0</v>
          </cell>
          <cell r="O294">
            <v>0</v>
          </cell>
          <cell r="P294">
            <v>0</v>
          </cell>
          <cell r="Q294">
            <v>0</v>
          </cell>
          <cell r="R294">
            <v>0</v>
          </cell>
          <cell r="S294">
            <v>0</v>
          </cell>
          <cell r="T294">
            <v>0</v>
          </cell>
          <cell r="U294">
            <v>5</v>
          </cell>
          <cell r="V294">
            <v>4</v>
          </cell>
          <cell r="W294">
            <v>0</v>
          </cell>
          <cell r="X294">
            <v>2</v>
          </cell>
          <cell r="Y294">
            <v>0</v>
          </cell>
          <cell r="Z294">
            <v>0</v>
          </cell>
          <cell r="AA294">
            <v>2018</v>
          </cell>
          <cell r="AB294" t="str">
            <v>reg</v>
          </cell>
        </row>
        <row r="295">
          <cell r="A295" t="str">
            <v>Jay Chapman</v>
          </cell>
          <cell r="B295" t="str">
            <v>MIA</v>
          </cell>
          <cell r="C295" t="str">
            <v>M</v>
          </cell>
          <cell r="D295">
            <v>22</v>
          </cell>
          <cell r="E295">
            <v>10</v>
          </cell>
          <cell r="F295">
            <v>982</v>
          </cell>
          <cell r="G295">
            <v>3</v>
          </cell>
          <cell r="H295">
            <v>1</v>
          </cell>
          <cell r="I295">
            <v>25</v>
          </cell>
          <cell r="J295">
            <v>9</v>
          </cell>
          <cell r="K295">
            <v>0</v>
          </cell>
          <cell r="L295" t="str">
            <v>0/0</v>
          </cell>
          <cell r="M295">
            <v>3</v>
          </cell>
          <cell r="N295">
            <v>0</v>
          </cell>
          <cell r="O295">
            <v>0.27</v>
          </cell>
          <cell r="P295">
            <v>12</v>
          </cell>
          <cell r="Q295">
            <v>0</v>
          </cell>
          <cell r="R295">
            <v>1</v>
          </cell>
          <cell r="S295">
            <v>0</v>
          </cell>
          <cell r="T295">
            <v>0.09</v>
          </cell>
          <cell r="U295">
            <v>11</v>
          </cell>
          <cell r="V295">
            <v>6</v>
          </cell>
          <cell r="W295">
            <v>0</v>
          </cell>
          <cell r="X295">
            <v>2</v>
          </cell>
          <cell r="Y295">
            <v>0</v>
          </cell>
          <cell r="Z295">
            <v>36</v>
          </cell>
          <cell r="AA295">
            <v>2018</v>
          </cell>
          <cell r="AB295" t="str">
            <v>reg</v>
          </cell>
        </row>
        <row r="296">
          <cell r="A296" t="str">
            <v>Jay Simpson</v>
          </cell>
          <cell r="B296" t="str">
            <v>PHI</v>
          </cell>
          <cell r="C296" t="str">
            <v>F</v>
          </cell>
          <cell r="D296">
            <v>8</v>
          </cell>
          <cell r="E296">
            <v>1</v>
          </cell>
          <cell r="F296">
            <v>159</v>
          </cell>
          <cell r="G296">
            <v>2</v>
          </cell>
          <cell r="H296">
            <v>0</v>
          </cell>
          <cell r="I296">
            <v>6</v>
          </cell>
          <cell r="J296">
            <v>4</v>
          </cell>
          <cell r="K296">
            <v>1</v>
          </cell>
          <cell r="L296" t="str">
            <v>0/0</v>
          </cell>
          <cell r="M296">
            <v>2</v>
          </cell>
          <cell r="N296">
            <v>0</v>
          </cell>
          <cell r="O296">
            <v>1.1299999999999999</v>
          </cell>
          <cell r="P296">
            <v>33.299999999999997</v>
          </cell>
          <cell r="Q296">
            <v>0</v>
          </cell>
          <cell r="R296">
            <v>0</v>
          </cell>
          <cell r="S296">
            <v>0</v>
          </cell>
          <cell r="T296">
            <v>0</v>
          </cell>
          <cell r="U296">
            <v>1</v>
          </cell>
          <cell r="V296">
            <v>3</v>
          </cell>
          <cell r="W296">
            <v>0</v>
          </cell>
          <cell r="X296">
            <v>0</v>
          </cell>
          <cell r="Y296">
            <v>0</v>
          </cell>
          <cell r="Z296">
            <v>66.67</v>
          </cell>
          <cell r="AA296">
            <v>2018</v>
          </cell>
          <cell r="AB296" t="str">
            <v>reg</v>
          </cell>
        </row>
        <row r="297">
          <cell r="A297" t="str">
            <v>Jaylin Lindsey</v>
          </cell>
          <cell r="B297" t="str">
            <v>SKC</v>
          </cell>
          <cell r="C297" t="str">
            <v>D</v>
          </cell>
          <cell r="D297">
            <v>7</v>
          </cell>
          <cell r="E297">
            <v>6</v>
          </cell>
          <cell r="F297">
            <v>555</v>
          </cell>
          <cell r="G297">
            <v>0</v>
          </cell>
          <cell r="H297">
            <v>1</v>
          </cell>
          <cell r="I297">
            <v>5</v>
          </cell>
          <cell r="J297">
            <v>1</v>
          </cell>
          <cell r="K297">
            <v>0</v>
          </cell>
          <cell r="L297" t="str">
            <v>0/0</v>
          </cell>
          <cell r="M297">
            <v>0</v>
          </cell>
          <cell r="N297">
            <v>0</v>
          </cell>
          <cell r="O297">
            <v>0</v>
          </cell>
          <cell r="P297">
            <v>0</v>
          </cell>
          <cell r="Q297">
            <v>0</v>
          </cell>
          <cell r="R297">
            <v>0</v>
          </cell>
          <cell r="S297">
            <v>1</v>
          </cell>
          <cell r="T297">
            <v>0.16</v>
          </cell>
          <cell r="U297">
            <v>5</v>
          </cell>
          <cell r="V297">
            <v>2</v>
          </cell>
          <cell r="W297">
            <v>0</v>
          </cell>
          <cell r="X297">
            <v>0</v>
          </cell>
          <cell r="Y297">
            <v>0</v>
          </cell>
          <cell r="Z297">
            <v>20</v>
          </cell>
          <cell r="AA297">
            <v>2018</v>
          </cell>
          <cell r="AB297" t="str">
            <v>reg</v>
          </cell>
        </row>
        <row r="298">
          <cell r="A298" t="str">
            <v>Jeff Larentowicz</v>
          </cell>
          <cell r="B298" t="str">
            <v>ATL</v>
          </cell>
          <cell r="C298" t="str">
            <v>M</v>
          </cell>
          <cell r="D298">
            <v>34</v>
          </cell>
          <cell r="E298">
            <v>33</v>
          </cell>
          <cell r="F298">
            <v>2771</v>
          </cell>
          <cell r="G298">
            <v>1</v>
          </cell>
          <cell r="H298">
            <v>2</v>
          </cell>
          <cell r="I298">
            <v>24</v>
          </cell>
          <cell r="J298">
            <v>4</v>
          </cell>
          <cell r="K298">
            <v>0</v>
          </cell>
          <cell r="L298" t="str">
            <v>0/0</v>
          </cell>
          <cell r="M298">
            <v>0</v>
          </cell>
          <cell r="N298">
            <v>1</v>
          </cell>
          <cell r="O298">
            <v>0.03</v>
          </cell>
          <cell r="P298">
            <v>4.2</v>
          </cell>
          <cell r="Q298">
            <v>1</v>
          </cell>
          <cell r="R298">
            <v>2</v>
          </cell>
          <cell r="S298">
            <v>0</v>
          </cell>
          <cell r="T298">
            <v>0.06</v>
          </cell>
          <cell r="U298">
            <v>38</v>
          </cell>
          <cell r="V298">
            <v>14</v>
          </cell>
          <cell r="W298">
            <v>1</v>
          </cell>
          <cell r="X298">
            <v>6</v>
          </cell>
          <cell r="Y298">
            <v>0</v>
          </cell>
          <cell r="Z298">
            <v>16.670000000000002</v>
          </cell>
          <cell r="AA298">
            <v>2018</v>
          </cell>
          <cell r="AB298" t="str">
            <v>reg</v>
          </cell>
        </row>
        <row r="299">
          <cell r="A299" t="str">
            <v>Jefferson Savarino</v>
          </cell>
          <cell r="B299" t="str">
            <v>RSL</v>
          </cell>
          <cell r="C299" t="str">
            <v>F</v>
          </cell>
          <cell r="D299">
            <v>32</v>
          </cell>
          <cell r="E299">
            <v>32</v>
          </cell>
          <cell r="F299">
            <v>2853</v>
          </cell>
          <cell r="G299">
            <v>7</v>
          </cell>
          <cell r="H299">
            <v>11</v>
          </cell>
          <cell r="I299">
            <v>78</v>
          </cell>
          <cell r="J299">
            <v>31</v>
          </cell>
          <cell r="K299">
            <v>3</v>
          </cell>
          <cell r="L299" t="str">
            <v>0/0</v>
          </cell>
          <cell r="M299">
            <v>5</v>
          </cell>
          <cell r="N299">
            <v>2</v>
          </cell>
          <cell r="O299">
            <v>0.22</v>
          </cell>
          <cell r="P299">
            <v>9</v>
          </cell>
          <cell r="Q299">
            <v>1</v>
          </cell>
          <cell r="R299">
            <v>7</v>
          </cell>
          <cell r="S299">
            <v>4</v>
          </cell>
          <cell r="T299">
            <v>0.35</v>
          </cell>
          <cell r="U299">
            <v>30</v>
          </cell>
          <cell r="V299">
            <v>70</v>
          </cell>
          <cell r="W299">
            <v>18</v>
          </cell>
          <cell r="X299">
            <v>2</v>
          </cell>
          <cell r="Y299">
            <v>0</v>
          </cell>
          <cell r="Z299">
            <v>39.74</v>
          </cell>
          <cell r="AA299">
            <v>2018</v>
          </cell>
          <cell r="AB299" t="str">
            <v>reg</v>
          </cell>
        </row>
        <row r="300">
          <cell r="A300" t="str">
            <v>Jeisson Vargas</v>
          </cell>
          <cell r="B300" t="str">
            <v>MTL</v>
          </cell>
          <cell r="C300" t="str">
            <v>F-M</v>
          </cell>
          <cell r="D300">
            <v>19</v>
          </cell>
          <cell r="E300">
            <v>10</v>
          </cell>
          <cell r="F300">
            <v>871</v>
          </cell>
          <cell r="G300">
            <v>4</v>
          </cell>
          <cell r="H300">
            <v>0</v>
          </cell>
          <cell r="I300">
            <v>28</v>
          </cell>
          <cell r="J300">
            <v>11</v>
          </cell>
          <cell r="K300">
            <v>3</v>
          </cell>
          <cell r="L300" t="str">
            <v>0/0</v>
          </cell>
          <cell r="M300">
            <v>2</v>
          </cell>
          <cell r="N300">
            <v>2</v>
          </cell>
          <cell r="O300">
            <v>0.41</v>
          </cell>
          <cell r="P300">
            <v>14.3</v>
          </cell>
          <cell r="Q300">
            <v>0</v>
          </cell>
          <cell r="R300">
            <v>0</v>
          </cell>
          <cell r="S300">
            <v>0</v>
          </cell>
          <cell r="T300">
            <v>0</v>
          </cell>
          <cell r="U300">
            <v>10</v>
          </cell>
          <cell r="V300">
            <v>4</v>
          </cell>
          <cell r="W300">
            <v>5</v>
          </cell>
          <cell r="X300">
            <v>1</v>
          </cell>
          <cell r="Y300">
            <v>0</v>
          </cell>
          <cell r="Z300">
            <v>39.29</v>
          </cell>
          <cell r="AA300">
            <v>2018</v>
          </cell>
          <cell r="AB300" t="str">
            <v>reg</v>
          </cell>
        </row>
        <row r="301">
          <cell r="A301" t="str">
            <v>Jeremy Ebobisse</v>
          </cell>
          <cell r="B301" t="str">
            <v>POR</v>
          </cell>
          <cell r="C301" t="str">
            <v>F</v>
          </cell>
          <cell r="D301">
            <v>9</v>
          </cell>
          <cell r="E301">
            <v>5</v>
          </cell>
          <cell r="F301">
            <v>449</v>
          </cell>
          <cell r="G301">
            <v>2</v>
          </cell>
          <cell r="H301">
            <v>2</v>
          </cell>
          <cell r="I301">
            <v>12</v>
          </cell>
          <cell r="J301">
            <v>3</v>
          </cell>
          <cell r="K301">
            <v>1</v>
          </cell>
          <cell r="L301" t="str">
            <v>0/0</v>
          </cell>
          <cell r="M301">
            <v>1</v>
          </cell>
          <cell r="N301">
            <v>1</v>
          </cell>
          <cell r="O301">
            <v>0.4</v>
          </cell>
          <cell r="P301">
            <v>16.7</v>
          </cell>
          <cell r="Q301">
            <v>0</v>
          </cell>
          <cell r="R301">
            <v>1</v>
          </cell>
          <cell r="S301">
            <v>1</v>
          </cell>
          <cell r="T301">
            <v>0.4</v>
          </cell>
          <cell r="U301">
            <v>12</v>
          </cell>
          <cell r="V301">
            <v>4</v>
          </cell>
          <cell r="W301">
            <v>4</v>
          </cell>
          <cell r="X301">
            <v>1</v>
          </cell>
          <cell r="Y301">
            <v>0</v>
          </cell>
          <cell r="Z301">
            <v>25</v>
          </cell>
          <cell r="AA301">
            <v>2018</v>
          </cell>
          <cell r="AB301" t="str">
            <v>reg</v>
          </cell>
        </row>
        <row r="302">
          <cell r="A302" t="str">
            <v>Jerome Thiesson</v>
          </cell>
          <cell r="B302" t="str">
            <v>MIN</v>
          </cell>
          <cell r="C302" t="str">
            <v>D</v>
          </cell>
          <cell r="D302">
            <v>14</v>
          </cell>
          <cell r="E302">
            <v>13</v>
          </cell>
          <cell r="F302">
            <v>1106</v>
          </cell>
          <cell r="G302">
            <v>0</v>
          </cell>
          <cell r="H302">
            <v>1</v>
          </cell>
          <cell r="I302">
            <v>2</v>
          </cell>
          <cell r="J302">
            <v>0</v>
          </cell>
          <cell r="K302">
            <v>0</v>
          </cell>
          <cell r="L302" t="str">
            <v>0/0</v>
          </cell>
          <cell r="M302">
            <v>0</v>
          </cell>
          <cell r="N302">
            <v>0</v>
          </cell>
          <cell r="O302">
            <v>0</v>
          </cell>
          <cell r="P302">
            <v>0</v>
          </cell>
          <cell r="Q302">
            <v>0</v>
          </cell>
          <cell r="R302">
            <v>0</v>
          </cell>
          <cell r="S302">
            <v>1</v>
          </cell>
          <cell r="T302">
            <v>0.08</v>
          </cell>
          <cell r="U302">
            <v>16</v>
          </cell>
          <cell r="V302">
            <v>3</v>
          </cell>
          <cell r="W302">
            <v>1</v>
          </cell>
          <cell r="X302">
            <v>0</v>
          </cell>
          <cell r="Y302">
            <v>0</v>
          </cell>
          <cell r="Z302">
            <v>0</v>
          </cell>
          <cell r="AA302">
            <v>2018</v>
          </cell>
          <cell r="AB302" t="str">
            <v>reg</v>
          </cell>
        </row>
        <row r="303">
          <cell r="A303" t="str">
            <v>Jesus Ferreira</v>
          </cell>
          <cell r="B303" t="str">
            <v>DAL</v>
          </cell>
          <cell r="C303" t="str">
            <v>F</v>
          </cell>
          <cell r="D303">
            <v>1</v>
          </cell>
          <cell r="E303">
            <v>0</v>
          </cell>
          <cell r="F303">
            <v>3</v>
          </cell>
          <cell r="G303">
            <v>0</v>
          </cell>
          <cell r="H303">
            <v>0</v>
          </cell>
          <cell r="I303">
            <v>2</v>
          </cell>
          <cell r="J303">
            <v>0</v>
          </cell>
          <cell r="K303">
            <v>0</v>
          </cell>
          <cell r="L303" t="str">
            <v>0/0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2018</v>
          </cell>
          <cell r="AB303" t="str">
            <v>reg</v>
          </cell>
        </row>
        <row r="304">
          <cell r="A304" t="str">
            <v>Jesus Medina</v>
          </cell>
          <cell r="B304" t="str">
            <v>NYC</v>
          </cell>
          <cell r="C304" t="str">
            <v>M</v>
          </cell>
          <cell r="D304">
            <v>28</v>
          </cell>
          <cell r="E304">
            <v>21</v>
          </cell>
          <cell r="F304">
            <v>2005</v>
          </cell>
          <cell r="G304">
            <v>6</v>
          </cell>
          <cell r="H304">
            <v>7</v>
          </cell>
          <cell r="I304">
            <v>46</v>
          </cell>
          <cell r="J304">
            <v>13</v>
          </cell>
          <cell r="K304">
            <v>2</v>
          </cell>
          <cell r="L304" t="str">
            <v>0/0</v>
          </cell>
          <cell r="M304">
            <v>4</v>
          </cell>
          <cell r="N304">
            <v>2</v>
          </cell>
          <cell r="O304">
            <v>0.27</v>
          </cell>
          <cell r="P304">
            <v>13</v>
          </cell>
          <cell r="Q304">
            <v>1</v>
          </cell>
          <cell r="R304">
            <v>5</v>
          </cell>
          <cell r="S304">
            <v>2</v>
          </cell>
          <cell r="T304">
            <v>0.31</v>
          </cell>
          <cell r="U304">
            <v>13</v>
          </cell>
          <cell r="V304">
            <v>23</v>
          </cell>
          <cell r="W304">
            <v>5</v>
          </cell>
          <cell r="X304">
            <v>1</v>
          </cell>
          <cell r="Y304">
            <v>0</v>
          </cell>
          <cell r="Z304">
            <v>28.26</v>
          </cell>
          <cell r="AA304">
            <v>2018</v>
          </cell>
          <cell r="AB304" t="str">
            <v>reg</v>
          </cell>
        </row>
        <row r="305">
          <cell r="A305" t="str">
            <v>Jimmy Medranda</v>
          </cell>
          <cell r="B305" t="str">
            <v>NSH</v>
          </cell>
          <cell r="C305" t="str">
            <v>D</v>
          </cell>
          <cell r="D305">
            <v>12</v>
          </cell>
          <cell r="E305">
            <v>8</v>
          </cell>
          <cell r="F305">
            <v>728</v>
          </cell>
          <cell r="G305">
            <v>2</v>
          </cell>
          <cell r="H305">
            <v>1</v>
          </cell>
          <cell r="I305">
            <v>9</v>
          </cell>
          <cell r="J305">
            <v>3</v>
          </cell>
          <cell r="K305">
            <v>0</v>
          </cell>
          <cell r="L305" t="str">
            <v>0/0</v>
          </cell>
          <cell r="M305">
            <v>1</v>
          </cell>
          <cell r="N305">
            <v>1</v>
          </cell>
          <cell r="O305">
            <v>0.25</v>
          </cell>
          <cell r="P305">
            <v>22.2</v>
          </cell>
          <cell r="Q305">
            <v>0</v>
          </cell>
          <cell r="R305">
            <v>1</v>
          </cell>
          <cell r="S305">
            <v>0</v>
          </cell>
          <cell r="T305">
            <v>0.12</v>
          </cell>
          <cell r="U305">
            <v>11</v>
          </cell>
          <cell r="V305">
            <v>5</v>
          </cell>
          <cell r="W305">
            <v>1</v>
          </cell>
          <cell r="X305">
            <v>1</v>
          </cell>
          <cell r="Y305">
            <v>0</v>
          </cell>
          <cell r="Z305">
            <v>33.33</v>
          </cell>
          <cell r="AA305">
            <v>2018</v>
          </cell>
          <cell r="AB305" t="str">
            <v>reg</v>
          </cell>
        </row>
        <row r="306">
          <cell r="A306" t="str">
            <v>Jimmy Ockford</v>
          </cell>
          <cell r="B306" t="str">
            <v>SJ</v>
          </cell>
          <cell r="C306" t="str">
            <v>D</v>
          </cell>
          <cell r="D306">
            <v>15</v>
          </cell>
          <cell r="E306">
            <v>11</v>
          </cell>
          <cell r="F306">
            <v>1085</v>
          </cell>
          <cell r="G306">
            <v>0</v>
          </cell>
          <cell r="H306">
            <v>0</v>
          </cell>
          <cell r="I306">
            <v>9</v>
          </cell>
          <cell r="J306">
            <v>1</v>
          </cell>
          <cell r="K306">
            <v>0</v>
          </cell>
          <cell r="L306" t="str">
            <v>0/0</v>
          </cell>
          <cell r="M306">
            <v>0</v>
          </cell>
          <cell r="N306">
            <v>0</v>
          </cell>
          <cell r="O306">
            <v>0</v>
          </cell>
          <cell r="P306">
            <v>0</v>
          </cell>
          <cell r="Q306">
            <v>0</v>
          </cell>
          <cell r="R306">
            <v>0</v>
          </cell>
          <cell r="S306">
            <v>0</v>
          </cell>
          <cell r="T306">
            <v>0</v>
          </cell>
          <cell r="U306">
            <v>18</v>
          </cell>
          <cell r="V306">
            <v>2</v>
          </cell>
          <cell r="W306">
            <v>0</v>
          </cell>
          <cell r="X306">
            <v>3</v>
          </cell>
          <cell r="Y306">
            <v>0</v>
          </cell>
          <cell r="Z306">
            <v>11.11</v>
          </cell>
          <cell r="AA306">
            <v>2018</v>
          </cell>
          <cell r="AB306" t="str">
            <v>reg</v>
          </cell>
        </row>
        <row r="307">
          <cell r="A307" t="str">
            <v>Jo Inge Berget</v>
          </cell>
          <cell r="B307" t="str">
            <v>NYC</v>
          </cell>
          <cell r="C307" t="str">
            <v>F</v>
          </cell>
          <cell r="D307">
            <v>23</v>
          </cell>
          <cell r="E307">
            <v>19</v>
          </cell>
          <cell r="F307">
            <v>1569</v>
          </cell>
          <cell r="G307">
            <v>4</v>
          </cell>
          <cell r="H307">
            <v>3</v>
          </cell>
          <cell r="I307">
            <v>40</v>
          </cell>
          <cell r="J307">
            <v>12</v>
          </cell>
          <cell r="K307">
            <v>1</v>
          </cell>
          <cell r="L307" t="str">
            <v>0/0</v>
          </cell>
          <cell r="M307">
            <v>3</v>
          </cell>
          <cell r="N307">
            <v>1</v>
          </cell>
          <cell r="O307">
            <v>0.23</v>
          </cell>
          <cell r="P307">
            <v>10</v>
          </cell>
          <cell r="Q307">
            <v>0</v>
          </cell>
          <cell r="R307">
            <v>2</v>
          </cell>
          <cell r="S307">
            <v>1</v>
          </cell>
          <cell r="T307">
            <v>0.17</v>
          </cell>
          <cell r="U307">
            <v>26</v>
          </cell>
          <cell r="V307">
            <v>14</v>
          </cell>
          <cell r="W307">
            <v>8</v>
          </cell>
          <cell r="X307">
            <v>1</v>
          </cell>
          <cell r="Y307">
            <v>0</v>
          </cell>
          <cell r="Z307">
            <v>30</v>
          </cell>
          <cell r="AA307">
            <v>2018</v>
          </cell>
          <cell r="AB307" t="str">
            <v>reg</v>
          </cell>
        </row>
        <row r="308">
          <cell r="A308" t="str">
            <v>Joao Moutinho</v>
          </cell>
          <cell r="B308" t="str">
            <v>ORL</v>
          </cell>
          <cell r="C308" t="str">
            <v>D</v>
          </cell>
          <cell r="D308">
            <v>14</v>
          </cell>
          <cell r="E308">
            <v>10</v>
          </cell>
          <cell r="F308">
            <v>872</v>
          </cell>
          <cell r="G308">
            <v>1</v>
          </cell>
          <cell r="H308">
            <v>0</v>
          </cell>
          <cell r="I308">
            <v>7</v>
          </cell>
          <cell r="J308">
            <v>1</v>
          </cell>
          <cell r="K308">
            <v>1</v>
          </cell>
          <cell r="L308" t="str">
            <v>0/0</v>
          </cell>
          <cell r="M308">
            <v>0</v>
          </cell>
          <cell r="N308">
            <v>1</v>
          </cell>
          <cell r="O308">
            <v>0.1</v>
          </cell>
          <cell r="P308">
            <v>14.3</v>
          </cell>
          <cell r="Q308">
            <v>0</v>
          </cell>
          <cell r="R308">
            <v>0</v>
          </cell>
          <cell r="S308">
            <v>0</v>
          </cell>
          <cell r="T308">
            <v>0</v>
          </cell>
          <cell r="U308">
            <v>11</v>
          </cell>
          <cell r="V308">
            <v>6</v>
          </cell>
          <cell r="W308">
            <v>0</v>
          </cell>
          <cell r="X308">
            <v>2</v>
          </cell>
          <cell r="Y308">
            <v>1</v>
          </cell>
          <cell r="Z308">
            <v>14.29</v>
          </cell>
          <cell r="AA308">
            <v>2018</v>
          </cell>
          <cell r="AB308" t="str">
            <v>reg</v>
          </cell>
        </row>
        <row r="309">
          <cell r="A309" t="str">
            <v>Joao Pedro</v>
          </cell>
          <cell r="B309" t="str">
            <v>LA</v>
          </cell>
          <cell r="C309" t="str">
            <v>M</v>
          </cell>
          <cell r="D309">
            <v>3</v>
          </cell>
          <cell r="E309">
            <v>1</v>
          </cell>
          <cell r="F309">
            <v>85</v>
          </cell>
          <cell r="G309">
            <v>0</v>
          </cell>
          <cell r="H309">
            <v>0</v>
          </cell>
          <cell r="I309">
            <v>0</v>
          </cell>
          <cell r="J309">
            <v>0</v>
          </cell>
          <cell r="K309">
            <v>0</v>
          </cell>
          <cell r="L309" t="str">
            <v>0/0</v>
          </cell>
          <cell r="M309">
            <v>0</v>
          </cell>
          <cell r="N309">
            <v>0</v>
          </cell>
          <cell r="O309">
            <v>0</v>
          </cell>
          <cell r="P309">
            <v>0</v>
          </cell>
          <cell r="Q309">
            <v>0</v>
          </cell>
          <cell r="R309">
            <v>0</v>
          </cell>
          <cell r="S309">
            <v>0</v>
          </cell>
          <cell r="T309">
            <v>0</v>
          </cell>
          <cell r="U309">
            <v>4</v>
          </cell>
          <cell r="V309">
            <v>1</v>
          </cell>
          <cell r="W309">
            <v>0</v>
          </cell>
          <cell r="X309">
            <v>1</v>
          </cell>
          <cell r="Y309">
            <v>0</v>
          </cell>
          <cell r="AA309">
            <v>2018</v>
          </cell>
          <cell r="AB309" t="str">
            <v>reg</v>
          </cell>
        </row>
        <row r="310">
          <cell r="A310" t="str">
            <v>Joao Plata</v>
          </cell>
          <cell r="B310" t="str">
            <v>RSL</v>
          </cell>
          <cell r="C310" t="str">
            <v>F</v>
          </cell>
          <cell r="D310">
            <v>25</v>
          </cell>
          <cell r="E310">
            <v>20</v>
          </cell>
          <cell r="F310">
            <v>1721</v>
          </cell>
          <cell r="G310">
            <v>8</v>
          </cell>
          <cell r="H310">
            <v>8</v>
          </cell>
          <cell r="I310">
            <v>56</v>
          </cell>
          <cell r="J310">
            <v>29</v>
          </cell>
          <cell r="K310">
            <v>1</v>
          </cell>
          <cell r="L310">
            <v>44230</v>
          </cell>
          <cell r="M310">
            <v>4</v>
          </cell>
          <cell r="N310">
            <v>4</v>
          </cell>
          <cell r="O310">
            <v>0.42</v>
          </cell>
          <cell r="P310">
            <v>14.3</v>
          </cell>
          <cell r="Q310">
            <v>3</v>
          </cell>
          <cell r="R310">
            <v>6</v>
          </cell>
          <cell r="S310">
            <v>2</v>
          </cell>
          <cell r="T310">
            <v>0.42</v>
          </cell>
          <cell r="U310">
            <v>12</v>
          </cell>
          <cell r="V310">
            <v>29</v>
          </cell>
          <cell r="W310">
            <v>5</v>
          </cell>
          <cell r="X310">
            <v>0</v>
          </cell>
          <cell r="Y310">
            <v>0</v>
          </cell>
          <cell r="Z310">
            <v>51.79</v>
          </cell>
          <cell r="AA310">
            <v>2018</v>
          </cell>
          <cell r="AB310" t="str">
            <v>reg</v>
          </cell>
        </row>
        <row r="311">
          <cell r="A311" t="str">
            <v>Joe Mason</v>
          </cell>
          <cell r="B311" t="str">
            <v>COL</v>
          </cell>
          <cell r="C311" t="str">
            <v>F</v>
          </cell>
          <cell r="D311">
            <v>14</v>
          </cell>
          <cell r="E311">
            <v>9</v>
          </cell>
          <cell r="F311">
            <v>758</v>
          </cell>
          <cell r="G311">
            <v>3</v>
          </cell>
          <cell r="H311">
            <v>0</v>
          </cell>
          <cell r="I311">
            <v>14</v>
          </cell>
          <cell r="J311">
            <v>8</v>
          </cell>
          <cell r="K311">
            <v>0</v>
          </cell>
          <cell r="L311" t="str">
            <v>0/0</v>
          </cell>
          <cell r="M311">
            <v>2</v>
          </cell>
          <cell r="N311">
            <v>1</v>
          </cell>
          <cell r="O311">
            <v>0.36</v>
          </cell>
          <cell r="P311">
            <v>21.4</v>
          </cell>
          <cell r="Q311">
            <v>0</v>
          </cell>
          <cell r="R311">
            <v>0</v>
          </cell>
          <cell r="S311">
            <v>0</v>
          </cell>
          <cell r="T311">
            <v>0</v>
          </cell>
          <cell r="U311">
            <v>12</v>
          </cell>
          <cell r="V311">
            <v>14</v>
          </cell>
          <cell r="W311">
            <v>4</v>
          </cell>
          <cell r="X311">
            <v>1</v>
          </cell>
          <cell r="Y311">
            <v>0</v>
          </cell>
          <cell r="Z311">
            <v>57.14</v>
          </cell>
          <cell r="AA311">
            <v>2018</v>
          </cell>
          <cell r="AB311" t="str">
            <v>reg</v>
          </cell>
        </row>
        <row r="312">
          <cell r="A312" t="str">
            <v>Joe Scally</v>
          </cell>
          <cell r="B312" t="str">
            <v>NYC</v>
          </cell>
          <cell r="C312" t="str">
            <v>D</v>
          </cell>
          <cell r="D312">
            <v>0</v>
          </cell>
          <cell r="E312">
            <v>0</v>
          </cell>
          <cell r="F312">
            <v>0</v>
          </cell>
          <cell r="G312">
            <v>0</v>
          </cell>
          <cell r="H312">
            <v>0</v>
          </cell>
          <cell r="I312">
            <v>0</v>
          </cell>
          <cell r="J312">
            <v>0</v>
          </cell>
          <cell r="K312">
            <v>0</v>
          </cell>
          <cell r="L312" t="str">
            <v>0/0</v>
          </cell>
          <cell r="M312">
            <v>0</v>
          </cell>
          <cell r="N312">
            <v>0</v>
          </cell>
          <cell r="O312">
            <v>0</v>
          </cell>
          <cell r="P312">
            <v>0</v>
          </cell>
          <cell r="Q312">
            <v>0</v>
          </cell>
          <cell r="R312">
            <v>0</v>
          </cell>
          <cell r="S312">
            <v>0</v>
          </cell>
          <cell r="T312">
            <v>0</v>
          </cell>
          <cell r="U312">
            <v>0</v>
          </cell>
          <cell r="V312">
            <v>0</v>
          </cell>
          <cell r="W312">
            <v>0</v>
          </cell>
          <cell r="X312">
            <v>0</v>
          </cell>
          <cell r="Y312">
            <v>0</v>
          </cell>
          <cell r="AA312">
            <v>2018</v>
          </cell>
          <cell r="AB312" t="str">
            <v>reg</v>
          </cell>
        </row>
        <row r="313">
          <cell r="A313" t="str">
            <v>Joel Qwiberg</v>
          </cell>
          <cell r="B313" t="str">
            <v>SJ</v>
          </cell>
          <cell r="C313" t="str">
            <v>D</v>
          </cell>
          <cell r="D313">
            <v>5</v>
          </cell>
          <cell r="E313">
            <v>5</v>
          </cell>
          <cell r="F313">
            <v>379</v>
          </cell>
          <cell r="G313">
            <v>0</v>
          </cell>
          <cell r="H313">
            <v>0</v>
          </cell>
          <cell r="I313">
            <v>0</v>
          </cell>
          <cell r="J313">
            <v>0</v>
          </cell>
          <cell r="K313">
            <v>0</v>
          </cell>
          <cell r="L313" t="str">
            <v>0/0</v>
          </cell>
          <cell r="M313">
            <v>0</v>
          </cell>
          <cell r="N313">
            <v>0</v>
          </cell>
          <cell r="O313">
            <v>0</v>
          </cell>
          <cell r="P313">
            <v>0</v>
          </cell>
          <cell r="Q313">
            <v>0</v>
          </cell>
          <cell r="R313">
            <v>0</v>
          </cell>
          <cell r="S313">
            <v>0</v>
          </cell>
          <cell r="T313">
            <v>0</v>
          </cell>
          <cell r="U313">
            <v>7</v>
          </cell>
          <cell r="V313">
            <v>3</v>
          </cell>
          <cell r="W313">
            <v>0</v>
          </cell>
          <cell r="X313">
            <v>0</v>
          </cell>
          <cell r="Y313">
            <v>0</v>
          </cell>
          <cell r="AA313">
            <v>2018</v>
          </cell>
          <cell r="AB313" t="str">
            <v>reg</v>
          </cell>
        </row>
        <row r="314">
          <cell r="A314" t="str">
            <v>Johan Blomberg</v>
          </cell>
          <cell r="B314" t="str">
            <v>COL</v>
          </cell>
          <cell r="C314" t="str">
            <v>M</v>
          </cell>
          <cell r="D314">
            <v>24</v>
          </cell>
          <cell r="E314">
            <v>21</v>
          </cell>
          <cell r="F314">
            <v>1657</v>
          </cell>
          <cell r="G314">
            <v>0</v>
          </cell>
          <cell r="H314">
            <v>3</v>
          </cell>
          <cell r="I314">
            <v>17</v>
          </cell>
          <cell r="J314">
            <v>2</v>
          </cell>
          <cell r="K314">
            <v>0</v>
          </cell>
          <cell r="L314" t="str">
            <v>0/0</v>
          </cell>
          <cell r="M314">
            <v>0</v>
          </cell>
          <cell r="N314">
            <v>0</v>
          </cell>
          <cell r="O314">
            <v>0</v>
          </cell>
          <cell r="P314">
            <v>0</v>
          </cell>
          <cell r="Q314">
            <v>0</v>
          </cell>
          <cell r="R314">
            <v>2</v>
          </cell>
          <cell r="S314">
            <v>1</v>
          </cell>
          <cell r="T314">
            <v>0.16</v>
          </cell>
          <cell r="U314">
            <v>33</v>
          </cell>
          <cell r="V314">
            <v>13</v>
          </cell>
          <cell r="W314">
            <v>2</v>
          </cell>
          <cell r="X314">
            <v>5</v>
          </cell>
          <cell r="Y314">
            <v>0</v>
          </cell>
          <cell r="Z314">
            <v>11.76</v>
          </cell>
          <cell r="AA314">
            <v>2018</v>
          </cell>
          <cell r="AB314" t="str">
            <v>reg</v>
          </cell>
        </row>
        <row r="315">
          <cell r="A315" t="str">
            <v>Johan Kappelhof</v>
          </cell>
          <cell r="B315" t="str">
            <v>CHI</v>
          </cell>
          <cell r="C315" t="str">
            <v>D</v>
          </cell>
          <cell r="D315">
            <v>29</v>
          </cell>
          <cell r="E315">
            <v>29</v>
          </cell>
          <cell r="F315">
            <v>2604</v>
          </cell>
          <cell r="G315">
            <v>0</v>
          </cell>
          <cell r="H315">
            <v>4</v>
          </cell>
          <cell r="I315">
            <v>5</v>
          </cell>
          <cell r="J315">
            <v>2</v>
          </cell>
          <cell r="K315">
            <v>0</v>
          </cell>
          <cell r="L315" t="str">
            <v>0/0</v>
          </cell>
          <cell r="M315">
            <v>0</v>
          </cell>
          <cell r="N315">
            <v>0</v>
          </cell>
          <cell r="O315">
            <v>0</v>
          </cell>
          <cell r="P315">
            <v>0</v>
          </cell>
          <cell r="Q315">
            <v>1</v>
          </cell>
          <cell r="R315">
            <v>3</v>
          </cell>
          <cell r="S315">
            <v>1</v>
          </cell>
          <cell r="T315">
            <v>0.14000000000000001</v>
          </cell>
          <cell r="U315">
            <v>39</v>
          </cell>
          <cell r="V315">
            <v>12</v>
          </cell>
          <cell r="W315">
            <v>0</v>
          </cell>
          <cell r="X315">
            <v>9</v>
          </cell>
          <cell r="Y315">
            <v>1</v>
          </cell>
          <cell r="Z315">
            <v>40</v>
          </cell>
          <cell r="AA315">
            <v>2018</v>
          </cell>
          <cell r="AB315" t="str">
            <v>reg</v>
          </cell>
        </row>
        <row r="316">
          <cell r="A316" t="str">
            <v>Johnny Russell</v>
          </cell>
          <cell r="B316" t="str">
            <v>SKC</v>
          </cell>
          <cell r="C316" t="str">
            <v>F</v>
          </cell>
          <cell r="D316">
            <v>30</v>
          </cell>
          <cell r="E316">
            <v>24</v>
          </cell>
          <cell r="F316">
            <v>2183</v>
          </cell>
          <cell r="G316">
            <v>10</v>
          </cell>
          <cell r="H316">
            <v>10</v>
          </cell>
          <cell r="I316">
            <v>70</v>
          </cell>
          <cell r="J316">
            <v>30</v>
          </cell>
          <cell r="K316">
            <v>1</v>
          </cell>
          <cell r="L316">
            <v>44197</v>
          </cell>
          <cell r="M316">
            <v>6</v>
          </cell>
          <cell r="N316">
            <v>4</v>
          </cell>
          <cell r="O316">
            <v>0.41</v>
          </cell>
          <cell r="P316">
            <v>14.3</v>
          </cell>
          <cell r="Q316">
            <v>3</v>
          </cell>
          <cell r="R316">
            <v>6</v>
          </cell>
          <cell r="S316">
            <v>4</v>
          </cell>
          <cell r="T316">
            <v>0.41</v>
          </cell>
          <cell r="U316">
            <v>15</v>
          </cell>
          <cell r="V316">
            <v>37</v>
          </cell>
          <cell r="W316">
            <v>4</v>
          </cell>
          <cell r="X316">
            <v>3</v>
          </cell>
          <cell r="Y316">
            <v>0</v>
          </cell>
          <cell r="Z316">
            <v>42.86</v>
          </cell>
          <cell r="AA316">
            <v>2018</v>
          </cell>
          <cell r="AB316" t="str">
            <v>reg</v>
          </cell>
        </row>
        <row r="317">
          <cell r="A317" t="str">
            <v>Jon Bakero</v>
          </cell>
          <cell r="B317" t="str">
            <v>CHI</v>
          </cell>
          <cell r="C317" t="str">
            <v>F</v>
          </cell>
          <cell r="D317">
            <v>7</v>
          </cell>
          <cell r="E317">
            <v>3</v>
          </cell>
          <cell r="F317">
            <v>224</v>
          </cell>
          <cell r="G317">
            <v>0</v>
          </cell>
          <cell r="H317">
            <v>0</v>
          </cell>
          <cell r="I317">
            <v>4</v>
          </cell>
          <cell r="J317">
            <v>0</v>
          </cell>
          <cell r="K317">
            <v>0</v>
          </cell>
          <cell r="L317" t="str">
            <v>0/0</v>
          </cell>
          <cell r="M317">
            <v>0</v>
          </cell>
          <cell r="N317">
            <v>0</v>
          </cell>
          <cell r="O317">
            <v>0</v>
          </cell>
          <cell r="P317">
            <v>0</v>
          </cell>
          <cell r="Q317">
            <v>0</v>
          </cell>
          <cell r="R317">
            <v>0</v>
          </cell>
          <cell r="S317">
            <v>0</v>
          </cell>
          <cell r="T317">
            <v>0</v>
          </cell>
          <cell r="U317">
            <v>5</v>
          </cell>
          <cell r="V317">
            <v>1</v>
          </cell>
          <cell r="W317">
            <v>0</v>
          </cell>
          <cell r="X317">
            <v>0</v>
          </cell>
          <cell r="Y317">
            <v>0</v>
          </cell>
          <cell r="Z317">
            <v>0</v>
          </cell>
          <cell r="AA317">
            <v>2018</v>
          </cell>
          <cell r="AB317" t="str">
            <v>reg</v>
          </cell>
        </row>
        <row r="318">
          <cell r="A318" t="str">
            <v>Jon Gallagher</v>
          </cell>
          <cell r="B318" t="str">
            <v>ATL</v>
          </cell>
          <cell r="C318" t="str">
            <v>F</v>
          </cell>
          <cell r="D318">
            <v>0</v>
          </cell>
          <cell r="E318">
            <v>0</v>
          </cell>
          <cell r="F318">
            <v>0</v>
          </cell>
          <cell r="G318">
            <v>0</v>
          </cell>
          <cell r="H318">
            <v>0</v>
          </cell>
          <cell r="I318">
            <v>0</v>
          </cell>
          <cell r="J318">
            <v>0</v>
          </cell>
          <cell r="K318">
            <v>0</v>
          </cell>
          <cell r="L318" t="str">
            <v>0/0</v>
          </cell>
          <cell r="M318">
            <v>0</v>
          </cell>
          <cell r="N318">
            <v>0</v>
          </cell>
          <cell r="O318">
            <v>0</v>
          </cell>
          <cell r="P318">
            <v>0</v>
          </cell>
          <cell r="Q318">
            <v>0</v>
          </cell>
          <cell r="R318">
            <v>0</v>
          </cell>
          <cell r="S318">
            <v>0</v>
          </cell>
          <cell r="T318">
            <v>0</v>
          </cell>
          <cell r="U318">
            <v>0</v>
          </cell>
          <cell r="V318">
            <v>0</v>
          </cell>
          <cell r="W318">
            <v>0</v>
          </cell>
          <cell r="X318">
            <v>0</v>
          </cell>
          <cell r="Y318">
            <v>0</v>
          </cell>
          <cell r="AA318">
            <v>2018</v>
          </cell>
          <cell r="AB318" t="str">
            <v>reg</v>
          </cell>
        </row>
        <row r="319">
          <cell r="A319" t="str">
            <v>Jonathan Campbell</v>
          </cell>
          <cell r="B319" t="str">
            <v>CHI</v>
          </cell>
          <cell r="C319" t="str">
            <v>D</v>
          </cell>
          <cell r="D319">
            <v>15</v>
          </cell>
          <cell r="E319">
            <v>11</v>
          </cell>
          <cell r="F319">
            <v>1005</v>
          </cell>
          <cell r="G319">
            <v>0</v>
          </cell>
          <cell r="H319">
            <v>1</v>
          </cell>
          <cell r="I319">
            <v>2</v>
          </cell>
          <cell r="J319">
            <v>1</v>
          </cell>
          <cell r="K319">
            <v>0</v>
          </cell>
          <cell r="L319" t="str">
            <v>0/0</v>
          </cell>
          <cell r="M319">
            <v>0</v>
          </cell>
          <cell r="N319">
            <v>0</v>
          </cell>
          <cell r="O319">
            <v>0</v>
          </cell>
          <cell r="P319">
            <v>0</v>
          </cell>
          <cell r="Q319">
            <v>0</v>
          </cell>
          <cell r="R319">
            <v>0</v>
          </cell>
          <cell r="S319">
            <v>1</v>
          </cell>
          <cell r="T319">
            <v>0.09</v>
          </cell>
          <cell r="U319">
            <v>2</v>
          </cell>
          <cell r="V319">
            <v>2</v>
          </cell>
          <cell r="W319">
            <v>1</v>
          </cell>
          <cell r="X319">
            <v>1</v>
          </cell>
          <cell r="Y319">
            <v>0</v>
          </cell>
          <cell r="Z319">
            <v>50</v>
          </cell>
          <cell r="AA319">
            <v>2018</v>
          </cell>
          <cell r="AB319" t="str">
            <v>reg</v>
          </cell>
        </row>
        <row r="320">
          <cell r="A320" t="str">
            <v>Jonathan dos Santos</v>
          </cell>
          <cell r="B320" t="str">
            <v>LA</v>
          </cell>
          <cell r="C320" t="str">
            <v>M</v>
          </cell>
          <cell r="D320">
            <v>23</v>
          </cell>
          <cell r="E320">
            <v>22</v>
          </cell>
          <cell r="F320">
            <v>1909</v>
          </cell>
          <cell r="G320">
            <v>2</v>
          </cell>
          <cell r="H320">
            <v>8</v>
          </cell>
          <cell r="I320">
            <v>11</v>
          </cell>
          <cell r="J320">
            <v>5</v>
          </cell>
          <cell r="K320">
            <v>0</v>
          </cell>
          <cell r="L320" t="str">
            <v>0/0</v>
          </cell>
          <cell r="M320">
            <v>0</v>
          </cell>
          <cell r="N320">
            <v>2</v>
          </cell>
          <cell r="O320">
            <v>0.09</v>
          </cell>
          <cell r="P320">
            <v>18.2</v>
          </cell>
          <cell r="Q320">
            <v>2</v>
          </cell>
          <cell r="R320">
            <v>4</v>
          </cell>
          <cell r="S320">
            <v>4</v>
          </cell>
          <cell r="T320">
            <v>0.38</v>
          </cell>
          <cell r="U320">
            <v>26</v>
          </cell>
          <cell r="V320">
            <v>32</v>
          </cell>
          <cell r="W320">
            <v>0</v>
          </cell>
          <cell r="X320">
            <v>3</v>
          </cell>
          <cell r="Y320">
            <v>0</v>
          </cell>
          <cell r="Z320">
            <v>45.45</v>
          </cell>
          <cell r="AA320">
            <v>2018</v>
          </cell>
          <cell r="AB320" t="str">
            <v>reg</v>
          </cell>
        </row>
        <row r="321">
          <cell r="A321" t="str">
            <v>Jonathan Lewis</v>
          </cell>
          <cell r="B321" t="str">
            <v>COL</v>
          </cell>
          <cell r="C321" t="str">
            <v>F</v>
          </cell>
          <cell r="D321">
            <v>14</v>
          </cell>
          <cell r="E321">
            <v>0</v>
          </cell>
          <cell r="F321">
            <v>219</v>
          </cell>
          <cell r="G321">
            <v>1</v>
          </cell>
          <cell r="H321">
            <v>3</v>
          </cell>
          <cell r="I321">
            <v>10</v>
          </cell>
          <cell r="J321">
            <v>2</v>
          </cell>
          <cell r="K321">
            <v>0</v>
          </cell>
          <cell r="L321" t="str">
            <v>0/0</v>
          </cell>
          <cell r="M321">
            <v>1</v>
          </cell>
          <cell r="N321">
            <v>0</v>
          </cell>
          <cell r="O321">
            <v>0.41</v>
          </cell>
          <cell r="P321">
            <v>10</v>
          </cell>
          <cell r="Q321">
            <v>2</v>
          </cell>
          <cell r="R321">
            <v>2</v>
          </cell>
          <cell r="S321">
            <v>1</v>
          </cell>
          <cell r="T321">
            <v>1.23</v>
          </cell>
          <cell r="U321">
            <v>4</v>
          </cell>
          <cell r="V321">
            <v>2</v>
          </cell>
          <cell r="W321">
            <v>0</v>
          </cell>
          <cell r="X321">
            <v>0</v>
          </cell>
          <cell r="Y321">
            <v>0</v>
          </cell>
          <cell r="Z321">
            <v>20</v>
          </cell>
          <cell r="AA321">
            <v>2018</v>
          </cell>
          <cell r="AB321" t="str">
            <v>reg</v>
          </cell>
        </row>
        <row r="322">
          <cell r="A322" t="str">
            <v>Jonathan Mensah</v>
          </cell>
          <cell r="B322" t="str">
            <v>CLB</v>
          </cell>
          <cell r="C322" t="str">
            <v>D</v>
          </cell>
          <cell r="D322">
            <v>27</v>
          </cell>
          <cell r="E322">
            <v>26</v>
          </cell>
          <cell r="F322">
            <v>2347</v>
          </cell>
          <cell r="G322">
            <v>1</v>
          </cell>
          <cell r="H322">
            <v>0</v>
          </cell>
          <cell r="I322">
            <v>19</v>
          </cell>
          <cell r="J322">
            <v>6</v>
          </cell>
          <cell r="K322">
            <v>0</v>
          </cell>
          <cell r="L322" t="str">
            <v>0/0</v>
          </cell>
          <cell r="M322">
            <v>0</v>
          </cell>
          <cell r="N322">
            <v>1</v>
          </cell>
          <cell r="O322">
            <v>0.04</v>
          </cell>
          <cell r="P322">
            <v>5.3</v>
          </cell>
          <cell r="Q322">
            <v>0</v>
          </cell>
          <cell r="R322">
            <v>0</v>
          </cell>
          <cell r="S322">
            <v>0</v>
          </cell>
          <cell r="T322">
            <v>0</v>
          </cell>
          <cell r="U322">
            <v>20</v>
          </cell>
          <cell r="V322">
            <v>10</v>
          </cell>
          <cell r="W322">
            <v>1</v>
          </cell>
          <cell r="X322">
            <v>7</v>
          </cell>
          <cell r="Y322">
            <v>0</v>
          </cell>
          <cell r="Z322">
            <v>31.58</v>
          </cell>
          <cell r="AA322">
            <v>2018</v>
          </cell>
          <cell r="AB322" t="str">
            <v>reg</v>
          </cell>
        </row>
        <row r="323">
          <cell r="A323" t="str">
            <v>Jonathan Osorio</v>
          </cell>
          <cell r="B323" t="str">
            <v>TOR</v>
          </cell>
          <cell r="C323" t="str">
            <v>M</v>
          </cell>
          <cell r="D323">
            <v>30</v>
          </cell>
          <cell r="E323">
            <v>30</v>
          </cell>
          <cell r="F323">
            <v>2603</v>
          </cell>
          <cell r="G323">
            <v>10</v>
          </cell>
          <cell r="H323">
            <v>7</v>
          </cell>
          <cell r="I323">
            <v>33</v>
          </cell>
          <cell r="J323">
            <v>20</v>
          </cell>
          <cell r="K323">
            <v>3</v>
          </cell>
          <cell r="L323" t="str">
            <v>0/0</v>
          </cell>
          <cell r="M323">
            <v>6</v>
          </cell>
          <cell r="N323">
            <v>4</v>
          </cell>
          <cell r="O323">
            <v>0.35</v>
          </cell>
          <cell r="P323">
            <v>30.3</v>
          </cell>
          <cell r="Q323">
            <v>2</v>
          </cell>
          <cell r="R323">
            <v>6</v>
          </cell>
          <cell r="S323">
            <v>1</v>
          </cell>
          <cell r="T323">
            <v>0.24</v>
          </cell>
          <cell r="U323">
            <v>22</v>
          </cell>
          <cell r="V323">
            <v>48</v>
          </cell>
          <cell r="W323">
            <v>3</v>
          </cell>
          <cell r="X323">
            <v>6</v>
          </cell>
          <cell r="Y323">
            <v>0</v>
          </cell>
          <cell r="Z323">
            <v>60.61</v>
          </cell>
          <cell r="AA323">
            <v>2018</v>
          </cell>
          <cell r="AB323" t="str">
            <v>reg</v>
          </cell>
        </row>
        <row r="324">
          <cell r="A324" t="str">
            <v>Jonathan Spector</v>
          </cell>
          <cell r="B324" t="str">
            <v>ORL</v>
          </cell>
          <cell r="C324" t="str">
            <v>D</v>
          </cell>
          <cell r="D324">
            <v>13</v>
          </cell>
          <cell r="E324">
            <v>13</v>
          </cell>
          <cell r="F324">
            <v>1060</v>
          </cell>
          <cell r="G324">
            <v>0</v>
          </cell>
          <cell r="H324">
            <v>1</v>
          </cell>
          <cell r="I324">
            <v>4</v>
          </cell>
          <cell r="J324">
            <v>1</v>
          </cell>
          <cell r="K324">
            <v>0</v>
          </cell>
          <cell r="L324" t="str">
            <v>0/0</v>
          </cell>
          <cell r="M324">
            <v>0</v>
          </cell>
          <cell r="N324">
            <v>0</v>
          </cell>
          <cell r="O324">
            <v>0</v>
          </cell>
          <cell r="P324">
            <v>0</v>
          </cell>
          <cell r="Q324">
            <v>0</v>
          </cell>
          <cell r="R324">
            <v>1</v>
          </cell>
          <cell r="S324">
            <v>0</v>
          </cell>
          <cell r="T324">
            <v>0.08</v>
          </cell>
          <cell r="U324">
            <v>9</v>
          </cell>
          <cell r="V324">
            <v>9</v>
          </cell>
          <cell r="W324">
            <v>0</v>
          </cell>
          <cell r="X324">
            <v>2</v>
          </cell>
          <cell r="Y324">
            <v>0</v>
          </cell>
          <cell r="Z324">
            <v>25</v>
          </cell>
          <cell r="AA324">
            <v>2018</v>
          </cell>
          <cell r="AB324" t="str">
            <v>reg</v>
          </cell>
        </row>
        <row r="325">
          <cell r="A325" t="str">
            <v>Jordan Cano</v>
          </cell>
          <cell r="B325" t="str">
            <v>DAL</v>
          </cell>
          <cell r="C325" t="str">
            <v>D</v>
          </cell>
          <cell r="D325">
            <v>0</v>
          </cell>
          <cell r="E325">
            <v>0</v>
          </cell>
          <cell r="F325">
            <v>0</v>
          </cell>
          <cell r="G325">
            <v>0</v>
          </cell>
          <cell r="H325">
            <v>0</v>
          </cell>
          <cell r="I325">
            <v>0</v>
          </cell>
          <cell r="J325">
            <v>0</v>
          </cell>
          <cell r="K325">
            <v>0</v>
          </cell>
          <cell r="L325" t="str">
            <v>0/0</v>
          </cell>
          <cell r="M325">
            <v>0</v>
          </cell>
          <cell r="N325">
            <v>0</v>
          </cell>
          <cell r="O325">
            <v>0</v>
          </cell>
          <cell r="P325">
            <v>0</v>
          </cell>
          <cell r="Q325">
            <v>0</v>
          </cell>
          <cell r="R325">
            <v>0</v>
          </cell>
          <cell r="S325">
            <v>0</v>
          </cell>
          <cell r="T325">
            <v>0</v>
          </cell>
          <cell r="U325">
            <v>0</v>
          </cell>
          <cell r="V325">
            <v>0</v>
          </cell>
          <cell r="W325">
            <v>0</v>
          </cell>
          <cell r="X325">
            <v>0</v>
          </cell>
          <cell r="Y325">
            <v>0</v>
          </cell>
          <cell r="AA325">
            <v>2018</v>
          </cell>
          <cell r="AB325" t="str">
            <v>reg</v>
          </cell>
        </row>
        <row r="326">
          <cell r="A326" t="str">
            <v>Jordan Hamilton</v>
          </cell>
          <cell r="B326" t="str">
            <v>CLB</v>
          </cell>
          <cell r="C326" t="str">
            <v>F</v>
          </cell>
          <cell r="D326">
            <v>14</v>
          </cell>
          <cell r="E326">
            <v>10</v>
          </cell>
          <cell r="F326">
            <v>862</v>
          </cell>
          <cell r="G326">
            <v>2</v>
          </cell>
          <cell r="H326">
            <v>1</v>
          </cell>
          <cell r="I326">
            <v>26</v>
          </cell>
          <cell r="J326">
            <v>8</v>
          </cell>
          <cell r="K326">
            <v>0</v>
          </cell>
          <cell r="L326" t="str">
            <v>0/0</v>
          </cell>
          <cell r="M326">
            <v>0</v>
          </cell>
          <cell r="N326">
            <v>2</v>
          </cell>
          <cell r="O326">
            <v>0.21</v>
          </cell>
          <cell r="P326">
            <v>7.7</v>
          </cell>
          <cell r="Q326">
            <v>0</v>
          </cell>
          <cell r="R326">
            <v>1</v>
          </cell>
          <cell r="S326">
            <v>0</v>
          </cell>
          <cell r="T326">
            <v>0.1</v>
          </cell>
          <cell r="U326">
            <v>9</v>
          </cell>
          <cell r="V326">
            <v>22</v>
          </cell>
          <cell r="W326">
            <v>10</v>
          </cell>
          <cell r="X326">
            <v>1</v>
          </cell>
          <cell r="Y326">
            <v>0</v>
          </cell>
          <cell r="Z326">
            <v>30.77</v>
          </cell>
          <cell r="AA326">
            <v>2018</v>
          </cell>
          <cell r="AB326" t="str">
            <v>reg</v>
          </cell>
        </row>
        <row r="327">
          <cell r="A327" t="str">
            <v>Jordan Harvey</v>
          </cell>
          <cell r="B327" t="str">
            <v>LAFC</v>
          </cell>
          <cell r="C327" t="str">
            <v>D</v>
          </cell>
          <cell r="D327">
            <v>29</v>
          </cell>
          <cell r="E327">
            <v>23</v>
          </cell>
          <cell r="F327">
            <v>2140</v>
          </cell>
          <cell r="G327">
            <v>0</v>
          </cell>
          <cell r="H327">
            <v>1</v>
          </cell>
          <cell r="I327">
            <v>7</v>
          </cell>
          <cell r="J327">
            <v>0</v>
          </cell>
          <cell r="K327">
            <v>0</v>
          </cell>
          <cell r="L327" t="str">
            <v>0/0</v>
          </cell>
          <cell r="M327">
            <v>0</v>
          </cell>
          <cell r="N327">
            <v>0</v>
          </cell>
          <cell r="O327">
            <v>0</v>
          </cell>
          <cell r="P327">
            <v>0</v>
          </cell>
          <cell r="Q327">
            <v>0</v>
          </cell>
          <cell r="R327">
            <v>1</v>
          </cell>
          <cell r="S327">
            <v>0</v>
          </cell>
          <cell r="T327">
            <v>0.04</v>
          </cell>
          <cell r="U327">
            <v>26</v>
          </cell>
          <cell r="V327">
            <v>16</v>
          </cell>
          <cell r="W327">
            <v>2</v>
          </cell>
          <cell r="X327">
            <v>2</v>
          </cell>
          <cell r="Y327">
            <v>1</v>
          </cell>
          <cell r="Z327">
            <v>0</v>
          </cell>
          <cell r="AA327">
            <v>2018</v>
          </cell>
          <cell r="AB327" t="str">
            <v>reg</v>
          </cell>
        </row>
        <row r="328">
          <cell r="A328" t="str">
            <v>Jordan McCrary</v>
          </cell>
          <cell r="B328" t="str">
            <v>SEA</v>
          </cell>
          <cell r="C328" t="str">
            <v>D</v>
          </cell>
          <cell r="D328">
            <v>15</v>
          </cell>
          <cell r="E328">
            <v>9</v>
          </cell>
          <cell r="F328">
            <v>890</v>
          </cell>
          <cell r="G328">
            <v>0</v>
          </cell>
          <cell r="H328">
            <v>0</v>
          </cell>
          <cell r="I328">
            <v>2</v>
          </cell>
          <cell r="J328">
            <v>0</v>
          </cell>
          <cell r="K328">
            <v>0</v>
          </cell>
          <cell r="L328" t="str">
            <v>0/0</v>
          </cell>
          <cell r="M328">
            <v>0</v>
          </cell>
          <cell r="N328">
            <v>0</v>
          </cell>
          <cell r="O328">
            <v>0</v>
          </cell>
          <cell r="P328">
            <v>0</v>
          </cell>
          <cell r="Q328">
            <v>0</v>
          </cell>
          <cell r="R328">
            <v>0</v>
          </cell>
          <cell r="S328">
            <v>0</v>
          </cell>
          <cell r="T328">
            <v>0</v>
          </cell>
          <cell r="U328">
            <v>12</v>
          </cell>
          <cell r="V328">
            <v>11</v>
          </cell>
          <cell r="W328">
            <v>1</v>
          </cell>
          <cell r="X328">
            <v>3</v>
          </cell>
          <cell r="Y328">
            <v>1</v>
          </cell>
          <cell r="Z328">
            <v>0</v>
          </cell>
          <cell r="AA328">
            <v>2018</v>
          </cell>
          <cell r="AB328" t="str">
            <v>reg</v>
          </cell>
        </row>
        <row r="329">
          <cell r="A329" t="str">
            <v>Jordan Morris</v>
          </cell>
          <cell r="B329" t="str">
            <v>SEA</v>
          </cell>
          <cell r="C329" t="str">
            <v>F</v>
          </cell>
          <cell r="D329">
            <v>0</v>
          </cell>
          <cell r="E329">
            <v>0</v>
          </cell>
          <cell r="F329">
            <v>0</v>
          </cell>
          <cell r="G329">
            <v>0</v>
          </cell>
          <cell r="H329">
            <v>0</v>
          </cell>
          <cell r="I329">
            <v>0</v>
          </cell>
          <cell r="J329">
            <v>0</v>
          </cell>
          <cell r="K329">
            <v>0</v>
          </cell>
          <cell r="L329" t="str">
            <v>0/0</v>
          </cell>
          <cell r="M329">
            <v>0</v>
          </cell>
          <cell r="N329">
            <v>0</v>
          </cell>
          <cell r="O329">
            <v>0</v>
          </cell>
          <cell r="P329">
            <v>0</v>
          </cell>
          <cell r="Q329">
            <v>0</v>
          </cell>
          <cell r="R329">
            <v>0</v>
          </cell>
          <cell r="S329">
            <v>0</v>
          </cell>
          <cell r="T329">
            <v>0</v>
          </cell>
          <cell r="U329">
            <v>0</v>
          </cell>
          <cell r="V329">
            <v>0</v>
          </cell>
          <cell r="W329">
            <v>0</v>
          </cell>
          <cell r="X329">
            <v>0</v>
          </cell>
          <cell r="Y329">
            <v>0</v>
          </cell>
          <cell r="AA329">
            <v>2018</v>
          </cell>
          <cell r="AB329" t="str">
            <v>reg</v>
          </cell>
        </row>
        <row r="330">
          <cell r="A330" t="str">
            <v>Jordon Mutch</v>
          </cell>
          <cell r="B330" t="str">
            <v>VAN</v>
          </cell>
          <cell r="C330" t="str">
            <v>M</v>
          </cell>
          <cell r="D330">
            <v>18</v>
          </cell>
          <cell r="E330">
            <v>8</v>
          </cell>
          <cell r="F330">
            <v>830</v>
          </cell>
          <cell r="G330">
            <v>2</v>
          </cell>
          <cell r="H330">
            <v>2</v>
          </cell>
          <cell r="I330">
            <v>12</v>
          </cell>
          <cell r="J330">
            <v>5</v>
          </cell>
          <cell r="K330">
            <v>0</v>
          </cell>
          <cell r="L330" t="str">
            <v>0/0</v>
          </cell>
          <cell r="M330">
            <v>1</v>
          </cell>
          <cell r="N330">
            <v>1</v>
          </cell>
          <cell r="O330">
            <v>0.22</v>
          </cell>
          <cell r="P330">
            <v>16.7</v>
          </cell>
          <cell r="Q330">
            <v>1</v>
          </cell>
          <cell r="R330">
            <v>0</v>
          </cell>
          <cell r="S330">
            <v>2</v>
          </cell>
          <cell r="T330">
            <v>0.22</v>
          </cell>
          <cell r="U330">
            <v>14</v>
          </cell>
          <cell r="V330">
            <v>10</v>
          </cell>
          <cell r="W330">
            <v>2</v>
          </cell>
          <cell r="X330">
            <v>1</v>
          </cell>
          <cell r="Y330">
            <v>0</v>
          </cell>
          <cell r="Z330">
            <v>41.67</v>
          </cell>
          <cell r="AA330">
            <v>2018</v>
          </cell>
          <cell r="AB330" t="str">
            <v>reg</v>
          </cell>
        </row>
        <row r="331">
          <cell r="A331" t="str">
            <v>Jordy Delem</v>
          </cell>
          <cell r="B331" t="str">
            <v>SEA</v>
          </cell>
          <cell r="C331" t="str">
            <v>M</v>
          </cell>
          <cell r="D331">
            <v>16</v>
          </cell>
          <cell r="E331">
            <v>10</v>
          </cell>
          <cell r="F331">
            <v>856</v>
          </cell>
          <cell r="G331">
            <v>1</v>
          </cell>
          <cell r="H331">
            <v>0</v>
          </cell>
          <cell r="I331">
            <v>3</v>
          </cell>
          <cell r="J331">
            <v>1</v>
          </cell>
          <cell r="K331">
            <v>0</v>
          </cell>
          <cell r="L331" t="str">
            <v>0/0</v>
          </cell>
          <cell r="M331">
            <v>1</v>
          </cell>
          <cell r="N331">
            <v>0</v>
          </cell>
          <cell r="O331">
            <v>0.11</v>
          </cell>
          <cell r="P331">
            <v>33.299999999999997</v>
          </cell>
          <cell r="Q331">
            <v>0</v>
          </cell>
          <cell r="R331">
            <v>0</v>
          </cell>
          <cell r="S331">
            <v>0</v>
          </cell>
          <cell r="T331">
            <v>0</v>
          </cell>
          <cell r="U331">
            <v>14</v>
          </cell>
          <cell r="V331">
            <v>15</v>
          </cell>
          <cell r="W331">
            <v>0</v>
          </cell>
          <cell r="X331">
            <v>5</v>
          </cell>
          <cell r="Y331">
            <v>0</v>
          </cell>
          <cell r="Z331">
            <v>33.33</v>
          </cell>
          <cell r="AA331">
            <v>2018</v>
          </cell>
          <cell r="AB331" t="str">
            <v>reg</v>
          </cell>
        </row>
        <row r="332">
          <cell r="A332" t="str">
            <v>Jorge Corrales</v>
          </cell>
          <cell r="B332" t="str">
            <v>MTL</v>
          </cell>
          <cell r="C332" t="str">
            <v>D</v>
          </cell>
          <cell r="D332">
            <v>17</v>
          </cell>
          <cell r="E332">
            <v>15</v>
          </cell>
          <cell r="F332">
            <v>1292</v>
          </cell>
          <cell r="G332">
            <v>0</v>
          </cell>
          <cell r="H332">
            <v>0</v>
          </cell>
          <cell r="I332">
            <v>5</v>
          </cell>
          <cell r="J332">
            <v>1</v>
          </cell>
          <cell r="K332">
            <v>0</v>
          </cell>
          <cell r="L332" t="str">
            <v>0/0</v>
          </cell>
          <cell r="M332">
            <v>0</v>
          </cell>
          <cell r="N332">
            <v>0</v>
          </cell>
          <cell r="O332">
            <v>0</v>
          </cell>
          <cell r="P332">
            <v>0</v>
          </cell>
          <cell r="Q332">
            <v>0</v>
          </cell>
          <cell r="R332">
            <v>0</v>
          </cell>
          <cell r="S332">
            <v>0</v>
          </cell>
          <cell r="T332">
            <v>0</v>
          </cell>
          <cell r="U332">
            <v>14</v>
          </cell>
          <cell r="V332">
            <v>11</v>
          </cell>
          <cell r="W332">
            <v>2</v>
          </cell>
          <cell r="X332">
            <v>5</v>
          </cell>
          <cell r="Y332">
            <v>0</v>
          </cell>
          <cell r="Z332">
            <v>20</v>
          </cell>
          <cell r="AA332">
            <v>2018</v>
          </cell>
          <cell r="AB332" t="str">
            <v>reg</v>
          </cell>
        </row>
        <row r="333">
          <cell r="A333" t="str">
            <v>Jorge VillafaÃ±a</v>
          </cell>
          <cell r="B333" t="str">
            <v>POR</v>
          </cell>
          <cell r="C333" t="str">
            <v>F</v>
          </cell>
          <cell r="D333">
            <v>8</v>
          </cell>
          <cell r="E333">
            <v>7</v>
          </cell>
          <cell r="F333">
            <v>655</v>
          </cell>
          <cell r="G333">
            <v>0</v>
          </cell>
          <cell r="H333">
            <v>1</v>
          </cell>
          <cell r="I333">
            <v>1</v>
          </cell>
          <cell r="J333">
            <v>1</v>
          </cell>
          <cell r="K333">
            <v>0</v>
          </cell>
          <cell r="L333" t="str">
            <v>0/0</v>
          </cell>
          <cell r="M333">
            <v>0</v>
          </cell>
          <cell r="N333">
            <v>0</v>
          </cell>
          <cell r="O333">
            <v>0</v>
          </cell>
          <cell r="P333">
            <v>0</v>
          </cell>
          <cell r="Q333">
            <v>0</v>
          </cell>
          <cell r="R333">
            <v>0</v>
          </cell>
          <cell r="S333">
            <v>1</v>
          </cell>
          <cell r="T333">
            <v>0.14000000000000001</v>
          </cell>
          <cell r="U333">
            <v>4</v>
          </cell>
          <cell r="V333">
            <v>8</v>
          </cell>
          <cell r="W333">
            <v>1</v>
          </cell>
          <cell r="X333">
            <v>0</v>
          </cell>
          <cell r="Y333">
            <v>0</v>
          </cell>
          <cell r="Z333">
            <v>100</v>
          </cell>
          <cell r="AA333">
            <v>2018</v>
          </cell>
          <cell r="AB333" t="str">
            <v>reg</v>
          </cell>
        </row>
        <row r="334">
          <cell r="A334" t="str">
            <v>Jorgen Skjelvik</v>
          </cell>
          <cell r="B334" t="str">
            <v>LA</v>
          </cell>
          <cell r="C334" t="str">
            <v>D</v>
          </cell>
          <cell r="D334">
            <v>32</v>
          </cell>
          <cell r="E334">
            <v>29</v>
          </cell>
          <cell r="F334">
            <v>2585</v>
          </cell>
          <cell r="G334">
            <v>0</v>
          </cell>
          <cell r="H334">
            <v>2</v>
          </cell>
          <cell r="I334">
            <v>4</v>
          </cell>
          <cell r="J334">
            <v>1</v>
          </cell>
          <cell r="K334">
            <v>0</v>
          </cell>
          <cell r="L334" t="str">
            <v>0/0</v>
          </cell>
          <cell r="M334">
            <v>0</v>
          </cell>
          <cell r="N334">
            <v>0</v>
          </cell>
          <cell r="O334">
            <v>0</v>
          </cell>
          <cell r="P334">
            <v>0</v>
          </cell>
          <cell r="Q334">
            <v>0</v>
          </cell>
          <cell r="R334">
            <v>1</v>
          </cell>
          <cell r="S334">
            <v>1</v>
          </cell>
          <cell r="T334">
            <v>7.0000000000000007E-2</v>
          </cell>
          <cell r="U334">
            <v>46</v>
          </cell>
          <cell r="V334">
            <v>14</v>
          </cell>
          <cell r="W334">
            <v>1</v>
          </cell>
          <cell r="X334">
            <v>6</v>
          </cell>
          <cell r="Y334">
            <v>0</v>
          </cell>
          <cell r="Z334">
            <v>25</v>
          </cell>
          <cell r="AA334">
            <v>2018</v>
          </cell>
          <cell r="AB334" t="str">
            <v>reg</v>
          </cell>
        </row>
        <row r="335">
          <cell r="A335" t="str">
            <v>Jose Aja</v>
          </cell>
          <cell r="B335" t="str">
            <v>MIN</v>
          </cell>
          <cell r="C335" t="str">
            <v>D</v>
          </cell>
          <cell r="D335">
            <v>17</v>
          </cell>
          <cell r="E335">
            <v>17</v>
          </cell>
          <cell r="F335">
            <v>1512</v>
          </cell>
          <cell r="G335">
            <v>1</v>
          </cell>
          <cell r="H335">
            <v>0</v>
          </cell>
          <cell r="I335">
            <v>5</v>
          </cell>
          <cell r="J335">
            <v>1</v>
          </cell>
          <cell r="K335">
            <v>0</v>
          </cell>
          <cell r="L335" t="str">
            <v>0/0</v>
          </cell>
          <cell r="M335">
            <v>1</v>
          </cell>
          <cell r="N335">
            <v>0</v>
          </cell>
          <cell r="O335">
            <v>0.06</v>
          </cell>
          <cell r="P335">
            <v>20</v>
          </cell>
          <cell r="Q335">
            <v>0</v>
          </cell>
          <cell r="R335">
            <v>0</v>
          </cell>
          <cell r="S335">
            <v>0</v>
          </cell>
          <cell r="T335">
            <v>0</v>
          </cell>
          <cell r="U335">
            <v>21</v>
          </cell>
          <cell r="V335">
            <v>3</v>
          </cell>
          <cell r="W335">
            <v>5</v>
          </cell>
          <cell r="X335">
            <v>4</v>
          </cell>
          <cell r="Y335">
            <v>1</v>
          </cell>
          <cell r="Z335">
            <v>20</v>
          </cell>
          <cell r="AA335">
            <v>2018</v>
          </cell>
          <cell r="AB335" t="str">
            <v>reg</v>
          </cell>
        </row>
        <row r="336">
          <cell r="A336" t="str">
            <v>Jose Rafael Hernandez</v>
          </cell>
          <cell r="B336" t="str">
            <v>ATL</v>
          </cell>
          <cell r="C336" t="str">
            <v>D</v>
          </cell>
          <cell r="D336">
            <v>1</v>
          </cell>
          <cell r="E336">
            <v>0</v>
          </cell>
          <cell r="F336">
            <v>17</v>
          </cell>
          <cell r="G336">
            <v>0</v>
          </cell>
          <cell r="H336">
            <v>0</v>
          </cell>
          <cell r="I336">
            <v>0</v>
          </cell>
          <cell r="J336">
            <v>0</v>
          </cell>
          <cell r="K336">
            <v>0</v>
          </cell>
          <cell r="L336" t="str">
            <v>0/0</v>
          </cell>
          <cell r="M336">
            <v>0</v>
          </cell>
          <cell r="N336">
            <v>0</v>
          </cell>
          <cell r="O336">
            <v>0</v>
          </cell>
          <cell r="P336">
            <v>0</v>
          </cell>
          <cell r="Q336">
            <v>0</v>
          </cell>
          <cell r="R336">
            <v>0</v>
          </cell>
          <cell r="S336">
            <v>0</v>
          </cell>
          <cell r="T336">
            <v>0</v>
          </cell>
          <cell r="U336">
            <v>0</v>
          </cell>
          <cell r="V336">
            <v>0</v>
          </cell>
          <cell r="W336">
            <v>0</v>
          </cell>
          <cell r="X336">
            <v>0</v>
          </cell>
          <cell r="Y336">
            <v>0</v>
          </cell>
          <cell r="AA336">
            <v>2018</v>
          </cell>
          <cell r="AB336" t="str">
            <v>reg</v>
          </cell>
        </row>
        <row r="337">
          <cell r="A337" t="str">
            <v>Jose Leiton</v>
          </cell>
          <cell r="B337" t="str">
            <v>MIN</v>
          </cell>
          <cell r="C337" t="str">
            <v>M</v>
          </cell>
          <cell r="D337">
            <v>0</v>
          </cell>
          <cell r="E337">
            <v>0</v>
          </cell>
          <cell r="F337">
            <v>0</v>
          </cell>
          <cell r="G337">
            <v>0</v>
          </cell>
          <cell r="H337">
            <v>0</v>
          </cell>
          <cell r="I337">
            <v>0</v>
          </cell>
          <cell r="J337">
            <v>0</v>
          </cell>
          <cell r="K337">
            <v>0</v>
          </cell>
          <cell r="L337" t="str">
            <v>0/0</v>
          </cell>
          <cell r="M337">
            <v>0</v>
          </cell>
          <cell r="N337">
            <v>0</v>
          </cell>
          <cell r="O337">
            <v>0</v>
          </cell>
          <cell r="P337">
            <v>0</v>
          </cell>
          <cell r="Q337">
            <v>0</v>
          </cell>
          <cell r="R337">
            <v>0</v>
          </cell>
          <cell r="S337">
            <v>0</v>
          </cell>
          <cell r="T337">
            <v>0</v>
          </cell>
          <cell r="U337">
            <v>0</v>
          </cell>
          <cell r="V337">
            <v>0</v>
          </cell>
          <cell r="W337">
            <v>0</v>
          </cell>
          <cell r="X337">
            <v>0</v>
          </cell>
          <cell r="Y337">
            <v>0</v>
          </cell>
          <cell r="AA337">
            <v>2018</v>
          </cell>
          <cell r="AB337" t="str">
            <v>reg</v>
          </cell>
        </row>
        <row r="338">
          <cell r="A338" t="str">
            <v>Jose Villarreal</v>
          </cell>
          <cell r="B338" t="str">
            <v>ORL</v>
          </cell>
          <cell r="C338" t="str">
            <v>M</v>
          </cell>
          <cell r="D338">
            <v>3</v>
          </cell>
          <cell r="E338">
            <v>0</v>
          </cell>
          <cell r="F338">
            <v>45</v>
          </cell>
          <cell r="G338">
            <v>0</v>
          </cell>
          <cell r="H338">
            <v>0</v>
          </cell>
          <cell r="I338">
            <v>0</v>
          </cell>
          <cell r="J338">
            <v>0</v>
          </cell>
          <cell r="K338">
            <v>0</v>
          </cell>
          <cell r="L338" t="str">
            <v>0/0</v>
          </cell>
          <cell r="M338">
            <v>0</v>
          </cell>
          <cell r="N338">
            <v>0</v>
          </cell>
          <cell r="O338">
            <v>0</v>
          </cell>
          <cell r="P338">
            <v>0</v>
          </cell>
          <cell r="Q338">
            <v>0</v>
          </cell>
          <cell r="R338">
            <v>0</v>
          </cell>
          <cell r="S338">
            <v>0</v>
          </cell>
          <cell r="T338">
            <v>0</v>
          </cell>
          <cell r="U338">
            <v>1</v>
          </cell>
          <cell r="V338">
            <v>0</v>
          </cell>
          <cell r="W338">
            <v>0</v>
          </cell>
          <cell r="X338">
            <v>0</v>
          </cell>
          <cell r="Y338">
            <v>0</v>
          </cell>
          <cell r="AA338">
            <v>2018</v>
          </cell>
          <cell r="AB338" t="str">
            <v>reg</v>
          </cell>
        </row>
        <row r="339">
          <cell r="A339" t="str">
            <v>Josef Martinez</v>
          </cell>
          <cell r="B339" t="str">
            <v>ATL</v>
          </cell>
          <cell r="C339" t="str">
            <v>F</v>
          </cell>
          <cell r="D339">
            <v>34</v>
          </cell>
          <cell r="E339">
            <v>34</v>
          </cell>
          <cell r="F339">
            <v>2898</v>
          </cell>
          <cell r="G339">
            <v>31</v>
          </cell>
          <cell r="H339">
            <v>6</v>
          </cell>
          <cell r="I339">
            <v>97</v>
          </cell>
          <cell r="J339">
            <v>56</v>
          </cell>
          <cell r="K339">
            <v>10</v>
          </cell>
          <cell r="L339">
            <v>44417</v>
          </cell>
          <cell r="M339">
            <v>16</v>
          </cell>
          <cell r="N339">
            <v>15</v>
          </cell>
          <cell r="O339">
            <v>0.96</v>
          </cell>
          <cell r="P339">
            <v>32</v>
          </cell>
          <cell r="Q339">
            <v>0</v>
          </cell>
          <cell r="R339">
            <v>4</v>
          </cell>
          <cell r="S339">
            <v>2</v>
          </cell>
          <cell r="T339">
            <v>0.19</v>
          </cell>
          <cell r="U339">
            <v>24</v>
          </cell>
          <cell r="V339">
            <v>31</v>
          </cell>
          <cell r="W339">
            <v>35</v>
          </cell>
          <cell r="X339">
            <v>1</v>
          </cell>
          <cell r="Y339">
            <v>0</v>
          </cell>
          <cell r="Z339">
            <v>57.73</v>
          </cell>
          <cell r="AA339">
            <v>2018</v>
          </cell>
          <cell r="AB339" t="str">
            <v>reg</v>
          </cell>
        </row>
        <row r="340">
          <cell r="A340" t="str">
            <v>Joseph Mora</v>
          </cell>
          <cell r="B340" t="str">
            <v>DC</v>
          </cell>
          <cell r="C340" t="str">
            <v>D</v>
          </cell>
          <cell r="D340">
            <v>30</v>
          </cell>
          <cell r="E340">
            <v>28</v>
          </cell>
          <cell r="F340">
            <v>2523</v>
          </cell>
          <cell r="G340">
            <v>0</v>
          </cell>
          <cell r="H340">
            <v>2</v>
          </cell>
          <cell r="I340">
            <v>4</v>
          </cell>
          <cell r="J340">
            <v>0</v>
          </cell>
          <cell r="K340">
            <v>0</v>
          </cell>
          <cell r="L340" t="str">
            <v>0/0</v>
          </cell>
          <cell r="M340">
            <v>0</v>
          </cell>
          <cell r="N340">
            <v>0</v>
          </cell>
          <cell r="O340">
            <v>0</v>
          </cell>
          <cell r="P340">
            <v>0</v>
          </cell>
          <cell r="Q340">
            <v>1</v>
          </cell>
          <cell r="R340">
            <v>1</v>
          </cell>
          <cell r="S340">
            <v>1</v>
          </cell>
          <cell r="T340">
            <v>7.0000000000000007E-2</v>
          </cell>
          <cell r="U340">
            <v>17</v>
          </cell>
          <cell r="V340">
            <v>26</v>
          </cell>
          <cell r="W340">
            <v>2</v>
          </cell>
          <cell r="X340">
            <v>3</v>
          </cell>
          <cell r="Y340">
            <v>1</v>
          </cell>
          <cell r="Z340">
            <v>0</v>
          </cell>
          <cell r="AA340">
            <v>2018</v>
          </cell>
          <cell r="AB340" t="str">
            <v>reg</v>
          </cell>
        </row>
        <row r="341">
          <cell r="A341" t="str">
            <v>Josh Perez</v>
          </cell>
          <cell r="B341" t="str">
            <v>LFC</v>
          </cell>
          <cell r="C341" t="str">
            <v>F</v>
          </cell>
          <cell r="D341">
            <v>2</v>
          </cell>
          <cell r="E341">
            <v>0</v>
          </cell>
          <cell r="F341">
            <v>22</v>
          </cell>
          <cell r="G341">
            <v>0</v>
          </cell>
          <cell r="H341">
            <v>0</v>
          </cell>
          <cell r="I341">
            <v>0</v>
          </cell>
          <cell r="J341">
            <v>0</v>
          </cell>
          <cell r="K341">
            <v>0</v>
          </cell>
          <cell r="L341" t="str">
            <v>0/0</v>
          </cell>
          <cell r="M341">
            <v>0</v>
          </cell>
          <cell r="N341">
            <v>0</v>
          </cell>
          <cell r="O341">
            <v>0</v>
          </cell>
          <cell r="P341">
            <v>0</v>
          </cell>
          <cell r="Q341">
            <v>0</v>
          </cell>
          <cell r="R341">
            <v>0</v>
          </cell>
          <cell r="S341">
            <v>0</v>
          </cell>
          <cell r="T341">
            <v>0</v>
          </cell>
          <cell r="U341">
            <v>0</v>
          </cell>
          <cell r="V341">
            <v>1</v>
          </cell>
          <cell r="W341">
            <v>0</v>
          </cell>
          <cell r="X341">
            <v>0</v>
          </cell>
          <cell r="Y341">
            <v>0</v>
          </cell>
          <cell r="AA341">
            <v>2018</v>
          </cell>
          <cell r="AB341" t="str">
            <v>reg</v>
          </cell>
        </row>
        <row r="342">
          <cell r="A342" t="str">
            <v>Joshua Williams</v>
          </cell>
          <cell r="B342" t="str">
            <v>CLB</v>
          </cell>
          <cell r="C342" t="str">
            <v>D</v>
          </cell>
          <cell r="D342">
            <v>21</v>
          </cell>
          <cell r="E342">
            <v>16</v>
          </cell>
          <cell r="F342">
            <v>1485</v>
          </cell>
          <cell r="G342">
            <v>0</v>
          </cell>
          <cell r="H342">
            <v>0</v>
          </cell>
          <cell r="I342">
            <v>8</v>
          </cell>
          <cell r="J342">
            <v>2</v>
          </cell>
          <cell r="K342">
            <v>0</v>
          </cell>
          <cell r="L342" t="str">
            <v>0/0</v>
          </cell>
          <cell r="M342">
            <v>0</v>
          </cell>
          <cell r="N342">
            <v>0</v>
          </cell>
          <cell r="O342">
            <v>0</v>
          </cell>
          <cell r="P342">
            <v>0</v>
          </cell>
          <cell r="Q342">
            <v>0</v>
          </cell>
          <cell r="R342">
            <v>0</v>
          </cell>
          <cell r="S342">
            <v>0</v>
          </cell>
          <cell r="T342">
            <v>0</v>
          </cell>
          <cell r="U342">
            <v>17</v>
          </cell>
          <cell r="V342">
            <v>7</v>
          </cell>
          <cell r="W342">
            <v>1</v>
          </cell>
          <cell r="X342">
            <v>3</v>
          </cell>
          <cell r="Y342">
            <v>0</v>
          </cell>
          <cell r="Z342">
            <v>25</v>
          </cell>
          <cell r="AA342">
            <v>2018</v>
          </cell>
          <cell r="AB342" t="str">
            <v>reg</v>
          </cell>
        </row>
        <row r="343">
          <cell r="A343" t="str">
            <v>Joshua Yaro</v>
          </cell>
          <cell r="B343" t="str">
            <v>PHI</v>
          </cell>
          <cell r="C343" t="str">
            <v>D</v>
          </cell>
          <cell r="D343">
            <v>0</v>
          </cell>
          <cell r="E343">
            <v>0</v>
          </cell>
          <cell r="F343">
            <v>0</v>
          </cell>
          <cell r="G343">
            <v>0</v>
          </cell>
          <cell r="H343">
            <v>0</v>
          </cell>
          <cell r="I343">
            <v>0</v>
          </cell>
          <cell r="J343">
            <v>0</v>
          </cell>
          <cell r="K343">
            <v>0</v>
          </cell>
          <cell r="L343" t="str">
            <v>0/0</v>
          </cell>
          <cell r="M343">
            <v>0</v>
          </cell>
          <cell r="N343">
            <v>0</v>
          </cell>
          <cell r="O343">
            <v>0</v>
          </cell>
          <cell r="P343">
            <v>0</v>
          </cell>
          <cell r="Q343">
            <v>0</v>
          </cell>
          <cell r="R343">
            <v>0</v>
          </cell>
          <cell r="S343">
            <v>0</v>
          </cell>
          <cell r="T343">
            <v>0</v>
          </cell>
          <cell r="U343">
            <v>0</v>
          </cell>
          <cell r="V343">
            <v>0</v>
          </cell>
          <cell r="W343">
            <v>0</v>
          </cell>
          <cell r="X343">
            <v>0</v>
          </cell>
          <cell r="Y343">
            <v>0</v>
          </cell>
          <cell r="AA343">
            <v>2018</v>
          </cell>
          <cell r="AB343" t="str">
            <v>reg</v>
          </cell>
        </row>
        <row r="344">
          <cell r="A344" t="str">
            <v>Josue Colman</v>
          </cell>
          <cell r="B344" t="str">
            <v>ORL</v>
          </cell>
          <cell r="C344" t="str">
            <v>M</v>
          </cell>
          <cell r="D344">
            <v>24</v>
          </cell>
          <cell r="E344">
            <v>10</v>
          </cell>
          <cell r="F344">
            <v>1054</v>
          </cell>
          <cell r="G344">
            <v>1</v>
          </cell>
          <cell r="H344">
            <v>5</v>
          </cell>
          <cell r="I344">
            <v>28</v>
          </cell>
          <cell r="J344">
            <v>11</v>
          </cell>
          <cell r="K344">
            <v>1</v>
          </cell>
          <cell r="L344" t="str">
            <v>0/0</v>
          </cell>
          <cell r="M344">
            <v>1</v>
          </cell>
          <cell r="N344">
            <v>0</v>
          </cell>
          <cell r="O344">
            <v>0.09</v>
          </cell>
          <cell r="P344">
            <v>3.6</v>
          </cell>
          <cell r="Q344">
            <v>0</v>
          </cell>
          <cell r="R344">
            <v>2</v>
          </cell>
          <cell r="S344">
            <v>3</v>
          </cell>
          <cell r="T344">
            <v>0.43</v>
          </cell>
          <cell r="U344">
            <v>4</v>
          </cell>
          <cell r="V344">
            <v>8</v>
          </cell>
          <cell r="W344">
            <v>2</v>
          </cell>
          <cell r="X344">
            <v>0</v>
          </cell>
          <cell r="Y344">
            <v>0</v>
          </cell>
          <cell r="Z344">
            <v>39.29</v>
          </cell>
          <cell r="AA344">
            <v>2018</v>
          </cell>
          <cell r="AB344" t="str">
            <v>reg</v>
          </cell>
        </row>
        <row r="345">
          <cell r="A345" t="str">
            <v>Jozy Altidore</v>
          </cell>
          <cell r="B345" t="str">
            <v>TOR</v>
          </cell>
          <cell r="C345" t="str">
            <v>F</v>
          </cell>
          <cell r="D345">
            <v>13</v>
          </cell>
          <cell r="E345">
            <v>12</v>
          </cell>
          <cell r="F345">
            <v>877</v>
          </cell>
          <cell r="G345">
            <v>7</v>
          </cell>
          <cell r="H345">
            <v>1</v>
          </cell>
          <cell r="I345">
            <v>26</v>
          </cell>
          <cell r="J345">
            <v>9</v>
          </cell>
          <cell r="K345">
            <v>2</v>
          </cell>
          <cell r="L345">
            <v>44229</v>
          </cell>
          <cell r="M345">
            <v>7</v>
          </cell>
          <cell r="N345">
            <v>0</v>
          </cell>
          <cell r="O345">
            <v>0.72</v>
          </cell>
          <cell r="P345">
            <v>26.9</v>
          </cell>
          <cell r="Q345">
            <v>0</v>
          </cell>
          <cell r="R345">
            <v>0</v>
          </cell>
          <cell r="S345">
            <v>1</v>
          </cell>
          <cell r="T345">
            <v>0.1</v>
          </cell>
          <cell r="U345">
            <v>19</v>
          </cell>
          <cell r="V345">
            <v>12</v>
          </cell>
          <cell r="W345">
            <v>10</v>
          </cell>
          <cell r="X345">
            <v>3</v>
          </cell>
          <cell r="Y345">
            <v>1</v>
          </cell>
          <cell r="Z345">
            <v>34.619999999999997</v>
          </cell>
          <cell r="AA345">
            <v>2018</v>
          </cell>
          <cell r="AB345" t="str">
            <v>reg</v>
          </cell>
        </row>
        <row r="346">
          <cell r="A346" t="str">
            <v>Juan Agudelo</v>
          </cell>
          <cell r="B346" t="str">
            <v>MIA</v>
          </cell>
          <cell r="C346" t="str">
            <v>F</v>
          </cell>
          <cell r="D346">
            <v>30</v>
          </cell>
          <cell r="E346">
            <v>13</v>
          </cell>
          <cell r="F346">
            <v>1496</v>
          </cell>
          <cell r="G346">
            <v>3</v>
          </cell>
          <cell r="H346">
            <v>4</v>
          </cell>
          <cell r="I346">
            <v>40</v>
          </cell>
          <cell r="J346">
            <v>13</v>
          </cell>
          <cell r="K346">
            <v>0</v>
          </cell>
          <cell r="L346" t="str">
            <v>0/0</v>
          </cell>
          <cell r="M346">
            <v>1</v>
          </cell>
          <cell r="N346">
            <v>2</v>
          </cell>
          <cell r="O346">
            <v>0.18</v>
          </cell>
          <cell r="P346">
            <v>7.5</v>
          </cell>
          <cell r="Q346">
            <v>0</v>
          </cell>
          <cell r="R346">
            <v>2</v>
          </cell>
          <cell r="S346">
            <v>2</v>
          </cell>
          <cell r="T346">
            <v>0.24</v>
          </cell>
          <cell r="U346">
            <v>41</v>
          </cell>
          <cell r="V346">
            <v>25</v>
          </cell>
          <cell r="W346">
            <v>7</v>
          </cell>
          <cell r="X346">
            <v>2</v>
          </cell>
          <cell r="Y346">
            <v>0</v>
          </cell>
          <cell r="Z346">
            <v>32.5</v>
          </cell>
          <cell r="AA346">
            <v>2018</v>
          </cell>
          <cell r="AB346" t="str">
            <v>reg</v>
          </cell>
        </row>
        <row r="347">
          <cell r="A347" t="str">
            <v>Juan David Cabezas</v>
          </cell>
          <cell r="B347" t="str">
            <v>HOU</v>
          </cell>
          <cell r="C347" t="str">
            <v>M</v>
          </cell>
          <cell r="D347">
            <v>6</v>
          </cell>
          <cell r="E347">
            <v>4</v>
          </cell>
          <cell r="F347">
            <v>290</v>
          </cell>
          <cell r="G347">
            <v>0</v>
          </cell>
          <cell r="H347">
            <v>0</v>
          </cell>
          <cell r="I347">
            <v>4</v>
          </cell>
          <cell r="J347">
            <v>1</v>
          </cell>
          <cell r="K347">
            <v>0</v>
          </cell>
          <cell r="L347" t="str">
            <v>0/0</v>
          </cell>
          <cell r="M347">
            <v>0</v>
          </cell>
          <cell r="N347">
            <v>0</v>
          </cell>
          <cell r="O347">
            <v>0</v>
          </cell>
          <cell r="P347">
            <v>0</v>
          </cell>
          <cell r="Q347">
            <v>0</v>
          </cell>
          <cell r="R347">
            <v>0</v>
          </cell>
          <cell r="S347">
            <v>0</v>
          </cell>
          <cell r="T347">
            <v>0</v>
          </cell>
          <cell r="U347">
            <v>10</v>
          </cell>
          <cell r="V347">
            <v>2</v>
          </cell>
          <cell r="W347">
            <v>0</v>
          </cell>
          <cell r="X347">
            <v>1</v>
          </cell>
          <cell r="Y347">
            <v>0</v>
          </cell>
          <cell r="Z347">
            <v>25</v>
          </cell>
          <cell r="AA347">
            <v>2018</v>
          </cell>
          <cell r="AB347" t="str">
            <v>reg</v>
          </cell>
        </row>
        <row r="348">
          <cell r="A348" t="str">
            <v>Jukka Raitala</v>
          </cell>
          <cell r="B348" t="str">
            <v>MTL</v>
          </cell>
          <cell r="C348" t="str">
            <v>D</v>
          </cell>
          <cell r="D348">
            <v>28</v>
          </cell>
          <cell r="E348">
            <v>25</v>
          </cell>
          <cell r="F348">
            <v>2290</v>
          </cell>
          <cell r="G348">
            <v>1</v>
          </cell>
          <cell r="H348">
            <v>2</v>
          </cell>
          <cell r="I348">
            <v>8</v>
          </cell>
          <cell r="J348">
            <v>2</v>
          </cell>
          <cell r="K348">
            <v>0</v>
          </cell>
          <cell r="L348" t="str">
            <v>0/0</v>
          </cell>
          <cell r="M348">
            <v>0</v>
          </cell>
          <cell r="N348">
            <v>1</v>
          </cell>
          <cell r="O348">
            <v>0.04</v>
          </cell>
          <cell r="P348">
            <v>12.5</v>
          </cell>
          <cell r="Q348">
            <v>0</v>
          </cell>
          <cell r="R348">
            <v>2</v>
          </cell>
          <cell r="S348">
            <v>0</v>
          </cell>
          <cell r="T348">
            <v>0.08</v>
          </cell>
          <cell r="U348">
            <v>32</v>
          </cell>
          <cell r="V348">
            <v>8</v>
          </cell>
          <cell r="W348">
            <v>0</v>
          </cell>
          <cell r="X348">
            <v>2</v>
          </cell>
          <cell r="Y348">
            <v>0</v>
          </cell>
          <cell r="Z348">
            <v>25</v>
          </cell>
          <cell r="AA348">
            <v>2018</v>
          </cell>
          <cell r="AB348" t="str">
            <v>reg</v>
          </cell>
        </row>
        <row r="349">
          <cell r="A349" t="str">
            <v>Julian Dunn</v>
          </cell>
          <cell r="B349" t="str">
            <v>TOR</v>
          </cell>
          <cell r="C349" t="str">
            <v>D</v>
          </cell>
          <cell r="D349">
            <v>2</v>
          </cell>
          <cell r="E349">
            <v>1</v>
          </cell>
          <cell r="F349">
            <v>105</v>
          </cell>
          <cell r="G349">
            <v>0</v>
          </cell>
          <cell r="H349">
            <v>0</v>
          </cell>
          <cell r="I349">
            <v>0</v>
          </cell>
          <cell r="J349">
            <v>0</v>
          </cell>
          <cell r="K349">
            <v>0</v>
          </cell>
          <cell r="L349" t="str">
            <v>0/0</v>
          </cell>
          <cell r="M349">
            <v>0</v>
          </cell>
          <cell r="N349">
            <v>0</v>
          </cell>
          <cell r="O349">
            <v>0</v>
          </cell>
          <cell r="P349">
            <v>0</v>
          </cell>
          <cell r="Q349">
            <v>0</v>
          </cell>
          <cell r="R349">
            <v>0</v>
          </cell>
          <cell r="S349">
            <v>0</v>
          </cell>
          <cell r="T349">
            <v>0</v>
          </cell>
          <cell r="U349">
            <v>0</v>
          </cell>
          <cell r="V349">
            <v>1</v>
          </cell>
          <cell r="W349">
            <v>0</v>
          </cell>
          <cell r="X349">
            <v>0</v>
          </cell>
          <cell r="Y349">
            <v>0</v>
          </cell>
          <cell r="AA349">
            <v>2018</v>
          </cell>
          <cell r="AB349" t="str">
            <v>reg</v>
          </cell>
        </row>
        <row r="350">
          <cell r="A350" t="str">
            <v>Julian Gressel</v>
          </cell>
          <cell r="B350" t="str">
            <v>DC</v>
          </cell>
          <cell r="C350" t="str">
            <v>M</v>
          </cell>
          <cell r="D350">
            <v>33</v>
          </cell>
          <cell r="E350">
            <v>33</v>
          </cell>
          <cell r="F350">
            <v>2945</v>
          </cell>
          <cell r="G350">
            <v>4</v>
          </cell>
          <cell r="H350">
            <v>14</v>
          </cell>
          <cell r="I350">
            <v>65</v>
          </cell>
          <cell r="J350">
            <v>21</v>
          </cell>
          <cell r="K350">
            <v>3</v>
          </cell>
          <cell r="L350" t="str">
            <v>0/0</v>
          </cell>
          <cell r="M350">
            <v>4</v>
          </cell>
          <cell r="N350">
            <v>0</v>
          </cell>
          <cell r="O350">
            <v>0.12</v>
          </cell>
          <cell r="P350">
            <v>6.2</v>
          </cell>
          <cell r="Q350">
            <v>4</v>
          </cell>
          <cell r="R350">
            <v>7</v>
          </cell>
          <cell r="S350">
            <v>7</v>
          </cell>
          <cell r="T350">
            <v>0.43</v>
          </cell>
          <cell r="U350">
            <v>33</v>
          </cell>
          <cell r="V350">
            <v>11</v>
          </cell>
          <cell r="W350">
            <v>5</v>
          </cell>
          <cell r="X350">
            <v>3</v>
          </cell>
          <cell r="Y350">
            <v>0</v>
          </cell>
          <cell r="Z350">
            <v>32.31</v>
          </cell>
          <cell r="AA350">
            <v>2018</v>
          </cell>
          <cell r="AB350" t="str">
            <v>reg</v>
          </cell>
        </row>
        <row r="351">
          <cell r="A351" t="str">
            <v>Julio Cascante</v>
          </cell>
          <cell r="B351" t="str">
            <v>POR</v>
          </cell>
          <cell r="C351" t="str">
            <v>D</v>
          </cell>
          <cell r="D351">
            <v>21</v>
          </cell>
          <cell r="E351">
            <v>18</v>
          </cell>
          <cell r="F351">
            <v>1729</v>
          </cell>
          <cell r="G351">
            <v>0</v>
          </cell>
          <cell r="H351">
            <v>1</v>
          </cell>
          <cell r="I351">
            <v>16</v>
          </cell>
          <cell r="J351">
            <v>6</v>
          </cell>
          <cell r="K351">
            <v>0</v>
          </cell>
          <cell r="L351" t="str">
            <v>0/0</v>
          </cell>
          <cell r="M351">
            <v>0</v>
          </cell>
          <cell r="N351">
            <v>0</v>
          </cell>
          <cell r="O351">
            <v>0</v>
          </cell>
          <cell r="P351">
            <v>0</v>
          </cell>
          <cell r="Q351">
            <v>0</v>
          </cell>
          <cell r="R351">
            <v>0</v>
          </cell>
          <cell r="S351">
            <v>1</v>
          </cell>
          <cell r="T351">
            <v>0.05</v>
          </cell>
          <cell r="U351">
            <v>21</v>
          </cell>
          <cell r="V351">
            <v>9</v>
          </cell>
          <cell r="W351">
            <v>2</v>
          </cell>
          <cell r="X351">
            <v>1</v>
          </cell>
          <cell r="Y351">
            <v>0</v>
          </cell>
          <cell r="Z351">
            <v>37.5</v>
          </cell>
          <cell r="AA351">
            <v>2018</v>
          </cell>
          <cell r="AB351" t="str">
            <v>reg</v>
          </cell>
        </row>
        <row r="352">
          <cell r="A352" t="str">
            <v>Junior Moreno</v>
          </cell>
          <cell r="B352" t="str">
            <v>DC</v>
          </cell>
          <cell r="C352" t="str">
            <v>M</v>
          </cell>
          <cell r="D352">
            <v>20</v>
          </cell>
          <cell r="E352">
            <v>17</v>
          </cell>
          <cell r="F352">
            <v>1528</v>
          </cell>
          <cell r="G352">
            <v>0</v>
          </cell>
          <cell r="H352">
            <v>2</v>
          </cell>
          <cell r="I352">
            <v>7</v>
          </cell>
          <cell r="J352">
            <v>2</v>
          </cell>
          <cell r="K352">
            <v>0</v>
          </cell>
          <cell r="L352" t="str">
            <v>0/0</v>
          </cell>
          <cell r="M352">
            <v>0</v>
          </cell>
          <cell r="N352">
            <v>0</v>
          </cell>
          <cell r="O352">
            <v>0</v>
          </cell>
          <cell r="P352">
            <v>0</v>
          </cell>
          <cell r="Q352">
            <v>0</v>
          </cell>
          <cell r="R352">
            <v>1</v>
          </cell>
          <cell r="S352">
            <v>1</v>
          </cell>
          <cell r="T352">
            <v>0.12</v>
          </cell>
          <cell r="U352">
            <v>21</v>
          </cell>
          <cell r="V352">
            <v>14</v>
          </cell>
          <cell r="W352">
            <v>0</v>
          </cell>
          <cell r="X352">
            <v>1</v>
          </cell>
          <cell r="Y352">
            <v>0</v>
          </cell>
          <cell r="Z352">
            <v>28.57</v>
          </cell>
          <cell r="AA352">
            <v>2018</v>
          </cell>
          <cell r="AB352" t="str">
            <v>reg</v>
          </cell>
        </row>
        <row r="353">
          <cell r="A353" t="str">
            <v>Justen Glad</v>
          </cell>
          <cell r="B353" t="str">
            <v>RSL</v>
          </cell>
          <cell r="C353" t="str">
            <v>D</v>
          </cell>
          <cell r="D353">
            <v>33</v>
          </cell>
          <cell r="E353">
            <v>33</v>
          </cell>
          <cell r="F353">
            <v>2910</v>
          </cell>
          <cell r="G353">
            <v>0</v>
          </cell>
          <cell r="H353">
            <v>0</v>
          </cell>
          <cell r="I353">
            <v>11</v>
          </cell>
          <cell r="J353">
            <v>5</v>
          </cell>
          <cell r="K353">
            <v>0</v>
          </cell>
          <cell r="L353" t="str">
            <v>0/0</v>
          </cell>
          <cell r="M353">
            <v>0</v>
          </cell>
          <cell r="N353">
            <v>0</v>
          </cell>
          <cell r="O353">
            <v>0</v>
          </cell>
          <cell r="P353">
            <v>0</v>
          </cell>
          <cell r="Q353">
            <v>0</v>
          </cell>
          <cell r="R353">
            <v>0</v>
          </cell>
          <cell r="S353">
            <v>0</v>
          </cell>
          <cell r="T353">
            <v>0</v>
          </cell>
          <cell r="U353">
            <v>35</v>
          </cell>
          <cell r="V353">
            <v>17</v>
          </cell>
          <cell r="W353">
            <v>0</v>
          </cell>
          <cell r="X353">
            <v>6</v>
          </cell>
          <cell r="Y353">
            <v>0</v>
          </cell>
          <cell r="Z353">
            <v>45.45</v>
          </cell>
          <cell r="AA353">
            <v>2018</v>
          </cell>
          <cell r="AB353" t="str">
            <v>reg</v>
          </cell>
        </row>
        <row r="354">
          <cell r="A354" t="str">
            <v>Justin Meram</v>
          </cell>
          <cell r="B354" t="str">
            <v>RSL</v>
          </cell>
          <cell r="C354" t="str">
            <v>M</v>
          </cell>
          <cell r="D354">
            <v>26</v>
          </cell>
          <cell r="E354">
            <v>21</v>
          </cell>
          <cell r="F354">
            <v>1867</v>
          </cell>
          <cell r="G354">
            <v>2</v>
          </cell>
          <cell r="H354">
            <v>4</v>
          </cell>
          <cell r="I354">
            <v>56</v>
          </cell>
          <cell r="J354">
            <v>15</v>
          </cell>
          <cell r="K354">
            <v>1</v>
          </cell>
          <cell r="L354" t="str">
            <v>0/1</v>
          </cell>
          <cell r="M354">
            <v>2</v>
          </cell>
          <cell r="N354">
            <v>0</v>
          </cell>
          <cell r="O354">
            <v>0.1</v>
          </cell>
          <cell r="P354">
            <v>3.6</v>
          </cell>
          <cell r="Q354">
            <v>1</v>
          </cell>
          <cell r="R354">
            <v>4</v>
          </cell>
          <cell r="S354">
            <v>0</v>
          </cell>
          <cell r="T354">
            <v>0.19</v>
          </cell>
          <cell r="U354">
            <v>16</v>
          </cell>
          <cell r="V354">
            <v>21</v>
          </cell>
          <cell r="W354">
            <v>17</v>
          </cell>
          <cell r="X354">
            <v>0</v>
          </cell>
          <cell r="Y354">
            <v>0</v>
          </cell>
          <cell r="Z354">
            <v>26.79</v>
          </cell>
          <cell r="AA354">
            <v>2018</v>
          </cell>
          <cell r="AB354" t="str">
            <v>reg</v>
          </cell>
        </row>
        <row r="355">
          <cell r="A355" t="str">
            <v>Justin Morrow</v>
          </cell>
          <cell r="B355" t="str">
            <v>TOR</v>
          </cell>
          <cell r="C355" t="str">
            <v>D</v>
          </cell>
          <cell r="D355">
            <v>21</v>
          </cell>
          <cell r="E355">
            <v>20</v>
          </cell>
          <cell r="F355">
            <v>1790</v>
          </cell>
          <cell r="G355">
            <v>1</v>
          </cell>
          <cell r="H355">
            <v>3</v>
          </cell>
          <cell r="I355">
            <v>8</v>
          </cell>
          <cell r="J355">
            <v>5</v>
          </cell>
          <cell r="K355">
            <v>0</v>
          </cell>
          <cell r="L355" t="str">
            <v>0/0</v>
          </cell>
          <cell r="M355">
            <v>0</v>
          </cell>
          <cell r="N355">
            <v>1</v>
          </cell>
          <cell r="O355">
            <v>0.05</v>
          </cell>
          <cell r="P355">
            <v>12.5</v>
          </cell>
          <cell r="Q355">
            <v>0</v>
          </cell>
          <cell r="R355">
            <v>2</v>
          </cell>
          <cell r="S355">
            <v>1</v>
          </cell>
          <cell r="T355">
            <v>0.15</v>
          </cell>
          <cell r="U355">
            <v>13</v>
          </cell>
          <cell r="V355">
            <v>18</v>
          </cell>
          <cell r="W355">
            <v>3</v>
          </cell>
          <cell r="X355">
            <v>3</v>
          </cell>
          <cell r="Y355">
            <v>0</v>
          </cell>
          <cell r="Z355">
            <v>62.5</v>
          </cell>
          <cell r="AA355">
            <v>2018</v>
          </cell>
          <cell r="AB355" t="str">
            <v>reg</v>
          </cell>
        </row>
        <row r="356">
          <cell r="A356" t="str">
            <v>Kacper Przybylko</v>
          </cell>
          <cell r="B356" t="str">
            <v>PHI</v>
          </cell>
          <cell r="C356" t="str">
            <v>F</v>
          </cell>
          <cell r="D356">
            <v>0</v>
          </cell>
          <cell r="E356">
            <v>0</v>
          </cell>
          <cell r="F356">
            <v>0</v>
          </cell>
          <cell r="G356">
            <v>0</v>
          </cell>
          <cell r="H356">
            <v>0</v>
          </cell>
          <cell r="I356">
            <v>0</v>
          </cell>
          <cell r="J356">
            <v>0</v>
          </cell>
          <cell r="K356">
            <v>0</v>
          </cell>
          <cell r="L356" t="str">
            <v>0/0</v>
          </cell>
          <cell r="M356">
            <v>0</v>
          </cell>
          <cell r="N356">
            <v>0</v>
          </cell>
          <cell r="O356">
            <v>0</v>
          </cell>
          <cell r="P356">
            <v>0</v>
          </cell>
          <cell r="Q356">
            <v>0</v>
          </cell>
          <cell r="R356">
            <v>0</v>
          </cell>
          <cell r="S356">
            <v>0</v>
          </cell>
          <cell r="T356">
            <v>0</v>
          </cell>
          <cell r="U356">
            <v>0</v>
          </cell>
          <cell r="V356">
            <v>0</v>
          </cell>
          <cell r="W356">
            <v>0</v>
          </cell>
          <cell r="X356">
            <v>0</v>
          </cell>
          <cell r="Y356">
            <v>0</v>
          </cell>
          <cell r="AA356">
            <v>2018</v>
          </cell>
          <cell r="AB356" t="str">
            <v>reg</v>
          </cell>
        </row>
        <row r="357">
          <cell r="A357" t="str">
            <v>Keegan Rosenberry</v>
          </cell>
          <cell r="B357" t="str">
            <v>COL</v>
          </cell>
          <cell r="C357" t="str">
            <v>D</v>
          </cell>
          <cell r="D357">
            <v>32</v>
          </cell>
          <cell r="E357">
            <v>31</v>
          </cell>
          <cell r="F357">
            <v>2773</v>
          </cell>
          <cell r="G357">
            <v>1</v>
          </cell>
          <cell r="H357">
            <v>3</v>
          </cell>
          <cell r="I357">
            <v>31</v>
          </cell>
          <cell r="J357">
            <v>10</v>
          </cell>
          <cell r="K357">
            <v>0</v>
          </cell>
          <cell r="L357" t="str">
            <v>0/0</v>
          </cell>
          <cell r="M357">
            <v>1</v>
          </cell>
          <cell r="N357">
            <v>0</v>
          </cell>
          <cell r="O357">
            <v>0.03</v>
          </cell>
          <cell r="P357">
            <v>3.2</v>
          </cell>
          <cell r="Q357">
            <v>1</v>
          </cell>
          <cell r="R357">
            <v>3</v>
          </cell>
          <cell r="S357">
            <v>0</v>
          </cell>
          <cell r="T357">
            <v>0.1</v>
          </cell>
          <cell r="U357">
            <v>29</v>
          </cell>
          <cell r="V357">
            <v>14</v>
          </cell>
          <cell r="W357">
            <v>1</v>
          </cell>
          <cell r="X357">
            <v>3</v>
          </cell>
          <cell r="Y357">
            <v>0</v>
          </cell>
          <cell r="Z357">
            <v>32.26</v>
          </cell>
          <cell r="AA357">
            <v>2018</v>
          </cell>
          <cell r="AB357" t="str">
            <v>reg</v>
          </cell>
        </row>
        <row r="358">
          <cell r="A358" t="str">
            <v>Kei Kamara</v>
          </cell>
          <cell r="B358" t="str">
            <v>COL</v>
          </cell>
          <cell r="C358" t="str">
            <v>F</v>
          </cell>
          <cell r="D358">
            <v>28</v>
          </cell>
          <cell r="E358">
            <v>24</v>
          </cell>
          <cell r="F358">
            <v>2167</v>
          </cell>
          <cell r="G358">
            <v>14</v>
          </cell>
          <cell r="H358">
            <v>6</v>
          </cell>
          <cell r="I358">
            <v>88</v>
          </cell>
          <cell r="J358">
            <v>34</v>
          </cell>
          <cell r="K358">
            <v>6</v>
          </cell>
          <cell r="L358">
            <v>44258</v>
          </cell>
          <cell r="M358">
            <v>8</v>
          </cell>
          <cell r="N358">
            <v>6</v>
          </cell>
          <cell r="O358">
            <v>0.57999999999999996</v>
          </cell>
          <cell r="P358">
            <v>15.9</v>
          </cell>
          <cell r="Q358">
            <v>1</v>
          </cell>
          <cell r="R358">
            <v>3</v>
          </cell>
          <cell r="S358">
            <v>3</v>
          </cell>
          <cell r="T358">
            <v>0.25</v>
          </cell>
          <cell r="U358">
            <v>39</v>
          </cell>
          <cell r="V358">
            <v>44</v>
          </cell>
          <cell r="W358">
            <v>15</v>
          </cell>
          <cell r="X358">
            <v>5</v>
          </cell>
          <cell r="Y358">
            <v>1</v>
          </cell>
          <cell r="Z358">
            <v>38.64</v>
          </cell>
          <cell r="AA358">
            <v>2018</v>
          </cell>
          <cell r="AB358" t="str">
            <v>reg</v>
          </cell>
        </row>
        <row r="359">
          <cell r="A359" t="str">
            <v>Kellyn Acosta</v>
          </cell>
          <cell r="B359" t="str">
            <v>COL</v>
          </cell>
          <cell r="C359" t="str">
            <v>M</v>
          </cell>
          <cell r="D359">
            <v>25</v>
          </cell>
          <cell r="E359">
            <v>20</v>
          </cell>
          <cell r="F359">
            <v>1714</v>
          </cell>
          <cell r="G359">
            <v>3</v>
          </cell>
          <cell r="H359">
            <v>5</v>
          </cell>
          <cell r="I359">
            <v>30</v>
          </cell>
          <cell r="J359">
            <v>7</v>
          </cell>
          <cell r="K359">
            <v>1</v>
          </cell>
          <cell r="L359" t="str">
            <v>0/1</v>
          </cell>
          <cell r="M359">
            <v>2</v>
          </cell>
          <cell r="N359">
            <v>1</v>
          </cell>
          <cell r="O359">
            <v>0.16</v>
          </cell>
          <cell r="P359">
            <v>10</v>
          </cell>
          <cell r="Q359">
            <v>3</v>
          </cell>
          <cell r="R359">
            <v>3</v>
          </cell>
          <cell r="S359">
            <v>2</v>
          </cell>
          <cell r="T359">
            <v>0.26</v>
          </cell>
          <cell r="U359">
            <v>33</v>
          </cell>
          <cell r="V359">
            <v>25</v>
          </cell>
          <cell r="W359">
            <v>0</v>
          </cell>
          <cell r="X359">
            <v>3</v>
          </cell>
          <cell r="Y359">
            <v>0</v>
          </cell>
          <cell r="Z359">
            <v>23.33</v>
          </cell>
          <cell r="AA359">
            <v>2018</v>
          </cell>
          <cell r="AB359" t="str">
            <v>reg</v>
          </cell>
        </row>
        <row r="360">
          <cell r="A360" t="str">
            <v>Kelvin Leerdam</v>
          </cell>
          <cell r="B360" t="str">
            <v>SEA</v>
          </cell>
          <cell r="C360" t="str">
            <v>D</v>
          </cell>
          <cell r="D360">
            <v>26</v>
          </cell>
          <cell r="E360">
            <v>24</v>
          </cell>
          <cell r="F360">
            <v>1967</v>
          </cell>
          <cell r="G360">
            <v>0</v>
          </cell>
          <cell r="H360">
            <v>5</v>
          </cell>
          <cell r="I360">
            <v>11</v>
          </cell>
          <cell r="J360">
            <v>2</v>
          </cell>
          <cell r="K360">
            <v>0</v>
          </cell>
          <cell r="L360" t="str">
            <v>0/0</v>
          </cell>
          <cell r="M360">
            <v>0</v>
          </cell>
          <cell r="N360">
            <v>0</v>
          </cell>
          <cell r="O360">
            <v>0</v>
          </cell>
          <cell r="P360">
            <v>0</v>
          </cell>
          <cell r="Q360">
            <v>1</v>
          </cell>
          <cell r="R360">
            <v>2</v>
          </cell>
          <cell r="S360">
            <v>3</v>
          </cell>
          <cell r="T360">
            <v>0.23</v>
          </cell>
          <cell r="U360">
            <v>19</v>
          </cell>
          <cell r="V360">
            <v>6</v>
          </cell>
          <cell r="W360">
            <v>0</v>
          </cell>
          <cell r="X360">
            <v>4</v>
          </cell>
          <cell r="Y360">
            <v>1</v>
          </cell>
          <cell r="Z360">
            <v>18.18</v>
          </cell>
          <cell r="AA360">
            <v>2018</v>
          </cell>
          <cell r="AB360" t="str">
            <v>reg</v>
          </cell>
        </row>
        <row r="361">
          <cell r="A361" t="str">
            <v>Kelyn Rowe</v>
          </cell>
          <cell r="B361" t="str">
            <v>NE</v>
          </cell>
          <cell r="C361" t="str">
            <v>M</v>
          </cell>
          <cell r="D361">
            <v>27</v>
          </cell>
          <cell r="E361">
            <v>18</v>
          </cell>
          <cell r="F361">
            <v>1611</v>
          </cell>
          <cell r="G361">
            <v>1</v>
          </cell>
          <cell r="H361">
            <v>2</v>
          </cell>
          <cell r="I361">
            <v>35</v>
          </cell>
          <cell r="J361">
            <v>8</v>
          </cell>
          <cell r="K361">
            <v>0</v>
          </cell>
          <cell r="L361" t="str">
            <v>0/0</v>
          </cell>
          <cell r="M361">
            <v>0</v>
          </cell>
          <cell r="N361">
            <v>1</v>
          </cell>
          <cell r="O361">
            <v>0.06</v>
          </cell>
          <cell r="P361">
            <v>2.9</v>
          </cell>
          <cell r="Q361">
            <v>0</v>
          </cell>
          <cell r="R361">
            <v>2</v>
          </cell>
          <cell r="S361">
            <v>0</v>
          </cell>
          <cell r="T361">
            <v>0.11</v>
          </cell>
          <cell r="U361">
            <v>46</v>
          </cell>
          <cell r="V361">
            <v>26</v>
          </cell>
          <cell r="W361">
            <v>2</v>
          </cell>
          <cell r="X361">
            <v>6</v>
          </cell>
          <cell r="Y361">
            <v>0</v>
          </cell>
          <cell r="Z361">
            <v>22.86</v>
          </cell>
          <cell r="AA361">
            <v>2018</v>
          </cell>
          <cell r="AB361" t="str">
            <v>reg</v>
          </cell>
        </row>
        <row r="362">
          <cell r="A362" t="str">
            <v>Kemar Lawrence</v>
          </cell>
          <cell r="B362" t="str">
            <v>NY</v>
          </cell>
          <cell r="C362" t="str">
            <v>D</v>
          </cell>
          <cell r="D362">
            <v>28</v>
          </cell>
          <cell r="E362">
            <v>27</v>
          </cell>
          <cell r="F362">
            <v>2438</v>
          </cell>
          <cell r="G362">
            <v>2</v>
          </cell>
          <cell r="H362">
            <v>1</v>
          </cell>
          <cell r="I362">
            <v>15</v>
          </cell>
          <cell r="J362">
            <v>6</v>
          </cell>
          <cell r="K362">
            <v>1</v>
          </cell>
          <cell r="L362" t="str">
            <v>0/0</v>
          </cell>
          <cell r="M362">
            <v>1</v>
          </cell>
          <cell r="N362">
            <v>1</v>
          </cell>
          <cell r="O362">
            <v>7.0000000000000007E-2</v>
          </cell>
          <cell r="P362">
            <v>13.3</v>
          </cell>
          <cell r="Q362">
            <v>0</v>
          </cell>
          <cell r="R362">
            <v>1</v>
          </cell>
          <cell r="S362">
            <v>0</v>
          </cell>
          <cell r="T362">
            <v>0.04</v>
          </cell>
          <cell r="U362">
            <v>15</v>
          </cell>
          <cell r="V362">
            <v>13</v>
          </cell>
          <cell r="W362">
            <v>2</v>
          </cell>
          <cell r="X362">
            <v>1</v>
          </cell>
          <cell r="Y362">
            <v>0</v>
          </cell>
          <cell r="Z362">
            <v>40</v>
          </cell>
          <cell r="AA362">
            <v>2018</v>
          </cell>
          <cell r="AB362" t="str">
            <v>reg</v>
          </cell>
        </row>
        <row r="363">
          <cell r="A363" t="str">
            <v>Ken Krolicki</v>
          </cell>
          <cell r="B363" t="str">
            <v>MTL</v>
          </cell>
          <cell r="C363" t="str">
            <v>M</v>
          </cell>
          <cell r="D363">
            <v>24</v>
          </cell>
          <cell r="E363">
            <v>18</v>
          </cell>
          <cell r="F363">
            <v>1588</v>
          </cell>
          <cell r="G363">
            <v>0</v>
          </cell>
          <cell r="H363">
            <v>0</v>
          </cell>
          <cell r="I363">
            <v>12</v>
          </cell>
          <cell r="J363">
            <v>4</v>
          </cell>
          <cell r="K363">
            <v>0</v>
          </cell>
          <cell r="L363" t="str">
            <v>0/0</v>
          </cell>
          <cell r="M363">
            <v>0</v>
          </cell>
          <cell r="N363">
            <v>0</v>
          </cell>
          <cell r="O363">
            <v>0</v>
          </cell>
          <cell r="P363">
            <v>0</v>
          </cell>
          <cell r="Q363">
            <v>0</v>
          </cell>
          <cell r="R363">
            <v>0</v>
          </cell>
          <cell r="S363">
            <v>0</v>
          </cell>
          <cell r="T363">
            <v>0</v>
          </cell>
          <cell r="U363">
            <v>17</v>
          </cell>
          <cell r="V363">
            <v>30</v>
          </cell>
          <cell r="W363">
            <v>0</v>
          </cell>
          <cell r="X363">
            <v>5</v>
          </cell>
          <cell r="Y363">
            <v>0</v>
          </cell>
          <cell r="Z363">
            <v>33.33</v>
          </cell>
          <cell r="AA363">
            <v>2018</v>
          </cell>
          <cell r="AB363" t="str">
            <v>reg</v>
          </cell>
        </row>
        <row r="364">
          <cell r="A364" t="str">
            <v>Kendall Waston</v>
          </cell>
          <cell r="B364" t="str">
            <v>CIN</v>
          </cell>
          <cell r="C364" t="str">
            <v>D</v>
          </cell>
          <cell r="D364">
            <v>26</v>
          </cell>
          <cell r="E364">
            <v>26</v>
          </cell>
          <cell r="F364">
            <v>2218</v>
          </cell>
          <cell r="G364">
            <v>3</v>
          </cell>
          <cell r="H364">
            <v>2</v>
          </cell>
          <cell r="I364">
            <v>33</v>
          </cell>
          <cell r="J364">
            <v>9</v>
          </cell>
          <cell r="K364">
            <v>0</v>
          </cell>
          <cell r="L364" t="str">
            <v>0/0</v>
          </cell>
          <cell r="M364">
            <v>3</v>
          </cell>
          <cell r="N364">
            <v>0</v>
          </cell>
          <cell r="O364">
            <v>0.12</v>
          </cell>
          <cell r="P364">
            <v>9.1</v>
          </cell>
          <cell r="Q364">
            <v>0</v>
          </cell>
          <cell r="R364">
            <v>1</v>
          </cell>
          <cell r="S364">
            <v>1</v>
          </cell>
          <cell r="T364">
            <v>0.08</v>
          </cell>
          <cell r="U364">
            <v>25</v>
          </cell>
          <cell r="V364">
            <v>8</v>
          </cell>
          <cell r="W364">
            <v>3</v>
          </cell>
          <cell r="X364">
            <v>6</v>
          </cell>
          <cell r="Y364">
            <v>1</v>
          </cell>
          <cell r="Z364">
            <v>27.27</v>
          </cell>
          <cell r="AA364">
            <v>2018</v>
          </cell>
          <cell r="AB364" t="str">
            <v>reg</v>
          </cell>
        </row>
        <row r="365">
          <cell r="A365" t="str">
            <v>Kevin Ellis</v>
          </cell>
          <cell r="B365" t="str">
            <v>CHI</v>
          </cell>
          <cell r="C365" t="str">
            <v>D</v>
          </cell>
          <cell r="D365">
            <v>22</v>
          </cell>
          <cell r="E365">
            <v>19</v>
          </cell>
          <cell r="F365">
            <v>1583</v>
          </cell>
          <cell r="G365">
            <v>2</v>
          </cell>
          <cell r="H365">
            <v>4</v>
          </cell>
          <cell r="I365">
            <v>10</v>
          </cell>
          <cell r="J365">
            <v>3</v>
          </cell>
          <cell r="K365">
            <v>1</v>
          </cell>
          <cell r="L365" t="str">
            <v>0/0</v>
          </cell>
          <cell r="M365">
            <v>2</v>
          </cell>
          <cell r="N365">
            <v>0</v>
          </cell>
          <cell r="O365">
            <v>0.11</v>
          </cell>
          <cell r="P365">
            <v>20</v>
          </cell>
          <cell r="Q365">
            <v>0</v>
          </cell>
          <cell r="R365">
            <v>1</v>
          </cell>
          <cell r="S365">
            <v>3</v>
          </cell>
          <cell r="T365">
            <v>0.23</v>
          </cell>
          <cell r="U365">
            <v>17</v>
          </cell>
          <cell r="V365">
            <v>13</v>
          </cell>
          <cell r="W365">
            <v>1</v>
          </cell>
          <cell r="X365">
            <v>4</v>
          </cell>
          <cell r="Y365">
            <v>0</v>
          </cell>
          <cell r="Z365">
            <v>30</v>
          </cell>
          <cell r="AA365">
            <v>2018</v>
          </cell>
          <cell r="AB365" t="str">
            <v>reg</v>
          </cell>
        </row>
        <row r="366">
          <cell r="A366" t="str">
            <v>Kevin Garcia</v>
          </cell>
          <cell r="B366" t="str">
            <v>HOU</v>
          </cell>
          <cell r="C366" t="str">
            <v>D</v>
          </cell>
          <cell r="D366">
            <v>15</v>
          </cell>
          <cell r="E366">
            <v>11</v>
          </cell>
          <cell r="F366">
            <v>1103</v>
          </cell>
          <cell r="G366">
            <v>1</v>
          </cell>
          <cell r="H366">
            <v>0</v>
          </cell>
          <cell r="I366">
            <v>3</v>
          </cell>
          <cell r="J366">
            <v>1</v>
          </cell>
          <cell r="K366">
            <v>0</v>
          </cell>
          <cell r="L366" t="str">
            <v>0/0</v>
          </cell>
          <cell r="M366">
            <v>1</v>
          </cell>
          <cell r="N366">
            <v>0</v>
          </cell>
          <cell r="O366">
            <v>0.08</v>
          </cell>
          <cell r="P366">
            <v>33.299999999999997</v>
          </cell>
          <cell r="Q366">
            <v>0</v>
          </cell>
          <cell r="R366">
            <v>0</v>
          </cell>
          <cell r="S366">
            <v>0</v>
          </cell>
          <cell r="T366">
            <v>0</v>
          </cell>
          <cell r="U366">
            <v>5</v>
          </cell>
          <cell r="V366">
            <v>4</v>
          </cell>
          <cell r="W366">
            <v>0</v>
          </cell>
          <cell r="X366">
            <v>0</v>
          </cell>
          <cell r="Y366">
            <v>0</v>
          </cell>
          <cell r="Z366">
            <v>33.33</v>
          </cell>
          <cell r="AA366">
            <v>2018</v>
          </cell>
          <cell r="AB366" t="str">
            <v>reg</v>
          </cell>
        </row>
        <row r="367">
          <cell r="A367" t="str">
            <v>Kevin Kratz</v>
          </cell>
          <cell r="B367" t="str">
            <v>ATL</v>
          </cell>
          <cell r="C367" t="str">
            <v>M</v>
          </cell>
          <cell r="D367">
            <v>27</v>
          </cell>
          <cell r="E367">
            <v>2</v>
          </cell>
          <cell r="F367">
            <v>500</v>
          </cell>
          <cell r="G367">
            <v>2</v>
          </cell>
          <cell r="H367">
            <v>1</v>
          </cell>
          <cell r="I367">
            <v>10</v>
          </cell>
          <cell r="J367">
            <v>7</v>
          </cell>
          <cell r="K367">
            <v>1</v>
          </cell>
          <cell r="L367" t="str">
            <v>0/0</v>
          </cell>
          <cell r="M367">
            <v>2</v>
          </cell>
          <cell r="N367">
            <v>0</v>
          </cell>
          <cell r="O367">
            <v>0.36</v>
          </cell>
          <cell r="P367">
            <v>20</v>
          </cell>
          <cell r="Q367">
            <v>0</v>
          </cell>
          <cell r="R367">
            <v>1</v>
          </cell>
          <cell r="S367">
            <v>0</v>
          </cell>
          <cell r="T367">
            <v>0.18</v>
          </cell>
          <cell r="U367">
            <v>13</v>
          </cell>
          <cell r="V367">
            <v>3</v>
          </cell>
          <cell r="W367">
            <v>1</v>
          </cell>
          <cell r="X367">
            <v>0</v>
          </cell>
          <cell r="Y367">
            <v>0</v>
          </cell>
          <cell r="Z367">
            <v>70</v>
          </cell>
          <cell r="AA367">
            <v>2018</v>
          </cell>
          <cell r="AB367" t="str">
            <v>reg</v>
          </cell>
        </row>
        <row r="368">
          <cell r="A368" t="str">
            <v>Kevin Molino</v>
          </cell>
          <cell r="B368" t="str">
            <v>MIN</v>
          </cell>
          <cell r="C368" t="str">
            <v>M</v>
          </cell>
          <cell r="D368">
            <v>2</v>
          </cell>
          <cell r="E368">
            <v>2</v>
          </cell>
          <cell r="F368">
            <v>140</v>
          </cell>
          <cell r="G368">
            <v>2</v>
          </cell>
          <cell r="H368">
            <v>1</v>
          </cell>
          <cell r="I368">
            <v>4</v>
          </cell>
          <cell r="J368">
            <v>3</v>
          </cell>
          <cell r="K368">
            <v>0</v>
          </cell>
          <cell r="L368" t="str">
            <v>0/0</v>
          </cell>
          <cell r="M368">
            <v>0</v>
          </cell>
          <cell r="N368">
            <v>2</v>
          </cell>
          <cell r="O368">
            <v>1.29</v>
          </cell>
          <cell r="P368">
            <v>50</v>
          </cell>
          <cell r="Q368">
            <v>0</v>
          </cell>
          <cell r="R368">
            <v>0</v>
          </cell>
          <cell r="S368">
            <v>1</v>
          </cell>
          <cell r="T368">
            <v>0.64</v>
          </cell>
          <cell r="U368">
            <v>3</v>
          </cell>
          <cell r="V368">
            <v>3</v>
          </cell>
          <cell r="W368">
            <v>2</v>
          </cell>
          <cell r="X368">
            <v>0</v>
          </cell>
          <cell r="Y368">
            <v>0</v>
          </cell>
          <cell r="Z368">
            <v>75</v>
          </cell>
          <cell r="AA368">
            <v>2018</v>
          </cell>
          <cell r="AB368" t="str">
            <v>reg</v>
          </cell>
        </row>
        <row r="369">
          <cell r="A369" t="str">
            <v>Kevin Partida</v>
          </cell>
          <cell r="B369" t="str">
            <v>SJ</v>
          </cell>
          <cell r="C369" t="str">
            <v>M</v>
          </cell>
          <cell r="D369">
            <v>4</v>
          </cell>
          <cell r="E369">
            <v>4</v>
          </cell>
          <cell r="F369">
            <v>290</v>
          </cell>
          <cell r="G369">
            <v>0</v>
          </cell>
          <cell r="H369">
            <v>0</v>
          </cell>
          <cell r="I369">
            <v>1</v>
          </cell>
          <cell r="J369">
            <v>0</v>
          </cell>
          <cell r="K369">
            <v>0</v>
          </cell>
          <cell r="L369" t="str">
            <v>0/0</v>
          </cell>
          <cell r="M369">
            <v>0</v>
          </cell>
          <cell r="N369">
            <v>0</v>
          </cell>
          <cell r="O369">
            <v>0</v>
          </cell>
          <cell r="P369">
            <v>0</v>
          </cell>
          <cell r="Q369">
            <v>0</v>
          </cell>
          <cell r="R369">
            <v>0</v>
          </cell>
          <cell r="S369">
            <v>0</v>
          </cell>
          <cell r="T369">
            <v>0</v>
          </cell>
          <cell r="U369">
            <v>6</v>
          </cell>
          <cell r="V369">
            <v>5</v>
          </cell>
          <cell r="W369">
            <v>0</v>
          </cell>
          <cell r="X369">
            <v>1</v>
          </cell>
          <cell r="Y369">
            <v>1</v>
          </cell>
          <cell r="Z369">
            <v>0</v>
          </cell>
          <cell r="AA369">
            <v>2018</v>
          </cell>
          <cell r="AB369" t="str">
            <v>reg</v>
          </cell>
        </row>
        <row r="370">
          <cell r="A370" t="str">
            <v>Kharlton Belmar</v>
          </cell>
          <cell r="B370" t="str">
            <v>SKC</v>
          </cell>
          <cell r="C370" t="str">
            <v>F</v>
          </cell>
          <cell r="D370">
            <v>4</v>
          </cell>
          <cell r="E370">
            <v>0</v>
          </cell>
          <cell r="F370">
            <v>65</v>
          </cell>
          <cell r="G370">
            <v>0</v>
          </cell>
          <cell r="H370">
            <v>0</v>
          </cell>
          <cell r="I370">
            <v>2</v>
          </cell>
          <cell r="J370">
            <v>0</v>
          </cell>
          <cell r="K370">
            <v>0</v>
          </cell>
          <cell r="L370" t="str">
            <v>0/0</v>
          </cell>
          <cell r="M370">
            <v>0</v>
          </cell>
          <cell r="N370">
            <v>0</v>
          </cell>
          <cell r="O370">
            <v>0</v>
          </cell>
          <cell r="P370">
            <v>0</v>
          </cell>
          <cell r="Q370">
            <v>0</v>
          </cell>
          <cell r="R370">
            <v>0</v>
          </cell>
          <cell r="S370">
            <v>0</v>
          </cell>
          <cell r="T370">
            <v>0</v>
          </cell>
          <cell r="U370">
            <v>2</v>
          </cell>
          <cell r="V370">
            <v>1</v>
          </cell>
          <cell r="W370">
            <v>0</v>
          </cell>
          <cell r="X370">
            <v>0</v>
          </cell>
          <cell r="Y370">
            <v>0</v>
          </cell>
          <cell r="Z370">
            <v>0</v>
          </cell>
          <cell r="AA370">
            <v>2018</v>
          </cell>
          <cell r="AB370" t="str">
            <v>reg</v>
          </cell>
        </row>
        <row r="371">
          <cell r="A371" t="str">
            <v>Khiry Shelton</v>
          </cell>
          <cell r="B371" t="str">
            <v>SKC</v>
          </cell>
          <cell r="C371" t="str">
            <v>F</v>
          </cell>
          <cell r="D371">
            <v>20</v>
          </cell>
          <cell r="E371">
            <v>15</v>
          </cell>
          <cell r="F371">
            <v>1370</v>
          </cell>
          <cell r="G371">
            <v>2</v>
          </cell>
          <cell r="H371">
            <v>5</v>
          </cell>
          <cell r="I371">
            <v>36</v>
          </cell>
          <cell r="J371">
            <v>10</v>
          </cell>
          <cell r="K371">
            <v>1</v>
          </cell>
          <cell r="L371" t="str">
            <v>0/0</v>
          </cell>
          <cell r="M371">
            <v>1</v>
          </cell>
          <cell r="N371">
            <v>1</v>
          </cell>
          <cell r="O371">
            <v>0.13</v>
          </cell>
          <cell r="P371">
            <v>5.6</v>
          </cell>
          <cell r="Q371">
            <v>3</v>
          </cell>
          <cell r="R371">
            <v>2</v>
          </cell>
          <cell r="S371">
            <v>3</v>
          </cell>
          <cell r="T371">
            <v>0.33</v>
          </cell>
          <cell r="U371">
            <v>20</v>
          </cell>
          <cell r="V371">
            <v>18</v>
          </cell>
          <cell r="W371">
            <v>1</v>
          </cell>
          <cell r="X371">
            <v>2</v>
          </cell>
          <cell r="Y371">
            <v>0</v>
          </cell>
          <cell r="Z371">
            <v>27.78</v>
          </cell>
          <cell r="AA371">
            <v>2018</v>
          </cell>
          <cell r="AB371" t="str">
            <v>reg</v>
          </cell>
        </row>
        <row r="372">
          <cell r="A372" t="str">
            <v>Kim Kee-hee</v>
          </cell>
          <cell r="B372" t="str">
            <v>SEA</v>
          </cell>
          <cell r="C372" t="str">
            <v>D</v>
          </cell>
          <cell r="D372">
            <v>29</v>
          </cell>
          <cell r="E372">
            <v>28</v>
          </cell>
          <cell r="F372">
            <v>2444</v>
          </cell>
          <cell r="G372">
            <v>0</v>
          </cell>
          <cell r="H372">
            <v>0</v>
          </cell>
          <cell r="I372">
            <v>7</v>
          </cell>
          <cell r="J372">
            <v>0</v>
          </cell>
          <cell r="K372">
            <v>0</v>
          </cell>
          <cell r="L372" t="str">
            <v>0/0</v>
          </cell>
          <cell r="M372">
            <v>0</v>
          </cell>
          <cell r="N372">
            <v>0</v>
          </cell>
          <cell r="O372">
            <v>0</v>
          </cell>
          <cell r="P372">
            <v>0</v>
          </cell>
          <cell r="Q372">
            <v>0</v>
          </cell>
          <cell r="R372">
            <v>0</v>
          </cell>
          <cell r="S372">
            <v>0</v>
          </cell>
          <cell r="T372">
            <v>0</v>
          </cell>
          <cell r="U372">
            <v>26</v>
          </cell>
          <cell r="V372">
            <v>13</v>
          </cell>
          <cell r="W372">
            <v>0</v>
          </cell>
          <cell r="X372">
            <v>4</v>
          </cell>
          <cell r="Y372">
            <v>0</v>
          </cell>
          <cell r="Z372">
            <v>0</v>
          </cell>
          <cell r="AA372">
            <v>2018</v>
          </cell>
          <cell r="AB372" t="str">
            <v>reg</v>
          </cell>
        </row>
        <row r="373">
          <cell r="A373" t="str">
            <v>Kip Colvey</v>
          </cell>
          <cell r="B373" t="str">
            <v>COL</v>
          </cell>
          <cell r="C373" t="str">
            <v>M</v>
          </cell>
          <cell r="D373">
            <v>3</v>
          </cell>
          <cell r="E373">
            <v>3</v>
          </cell>
          <cell r="F373">
            <v>208</v>
          </cell>
          <cell r="G373">
            <v>0</v>
          </cell>
          <cell r="H373">
            <v>0</v>
          </cell>
          <cell r="I373">
            <v>0</v>
          </cell>
          <cell r="J373">
            <v>0</v>
          </cell>
          <cell r="K373">
            <v>0</v>
          </cell>
          <cell r="L373" t="str">
            <v>0/0</v>
          </cell>
          <cell r="M373">
            <v>0</v>
          </cell>
          <cell r="N373">
            <v>0</v>
          </cell>
          <cell r="O373">
            <v>0</v>
          </cell>
          <cell r="P373">
            <v>0</v>
          </cell>
          <cell r="Q373">
            <v>0</v>
          </cell>
          <cell r="R373">
            <v>0</v>
          </cell>
          <cell r="S373">
            <v>0</v>
          </cell>
          <cell r="T373">
            <v>0</v>
          </cell>
          <cell r="U373">
            <v>1</v>
          </cell>
          <cell r="V373">
            <v>0</v>
          </cell>
          <cell r="W373">
            <v>1</v>
          </cell>
          <cell r="X373">
            <v>0</v>
          </cell>
          <cell r="Y373">
            <v>0</v>
          </cell>
          <cell r="AA373">
            <v>2018</v>
          </cell>
          <cell r="AB373" t="str">
            <v>reg</v>
          </cell>
        </row>
        <row r="374">
          <cell r="A374" t="str">
            <v>Kofi Opare</v>
          </cell>
          <cell r="B374" t="str">
            <v>DC</v>
          </cell>
          <cell r="C374" t="str">
            <v>D</v>
          </cell>
          <cell r="D374">
            <v>11</v>
          </cell>
          <cell r="E374">
            <v>10</v>
          </cell>
          <cell r="F374">
            <v>863</v>
          </cell>
          <cell r="G374">
            <v>0</v>
          </cell>
          <cell r="H374">
            <v>0</v>
          </cell>
          <cell r="I374">
            <v>8</v>
          </cell>
          <cell r="J374">
            <v>0</v>
          </cell>
          <cell r="K374">
            <v>0</v>
          </cell>
          <cell r="L374" t="str">
            <v>0/0</v>
          </cell>
          <cell r="M374">
            <v>0</v>
          </cell>
          <cell r="N374">
            <v>0</v>
          </cell>
          <cell r="O374">
            <v>0</v>
          </cell>
          <cell r="P374">
            <v>0</v>
          </cell>
          <cell r="Q374">
            <v>0</v>
          </cell>
          <cell r="R374">
            <v>0</v>
          </cell>
          <cell r="S374">
            <v>0</v>
          </cell>
          <cell r="T374">
            <v>0</v>
          </cell>
          <cell r="U374">
            <v>6</v>
          </cell>
          <cell r="V374">
            <v>2</v>
          </cell>
          <cell r="W374">
            <v>0</v>
          </cell>
          <cell r="X374">
            <v>1</v>
          </cell>
          <cell r="Y374">
            <v>0</v>
          </cell>
          <cell r="Z374">
            <v>0</v>
          </cell>
          <cell r="AA374">
            <v>2018</v>
          </cell>
          <cell r="AB374" t="str">
            <v>reg</v>
          </cell>
        </row>
        <row r="375">
          <cell r="A375" t="str">
            <v>Kortne Ford</v>
          </cell>
          <cell r="B375" t="str">
            <v>COL</v>
          </cell>
          <cell r="C375" t="str">
            <v>D</v>
          </cell>
          <cell r="D375">
            <v>15</v>
          </cell>
          <cell r="E375">
            <v>14</v>
          </cell>
          <cell r="F375">
            <v>1141</v>
          </cell>
          <cell r="G375">
            <v>0</v>
          </cell>
          <cell r="H375">
            <v>0</v>
          </cell>
          <cell r="I375">
            <v>5</v>
          </cell>
          <cell r="J375">
            <v>1</v>
          </cell>
          <cell r="K375">
            <v>0</v>
          </cell>
          <cell r="L375" t="str">
            <v>0/0</v>
          </cell>
          <cell r="M375">
            <v>0</v>
          </cell>
          <cell r="N375">
            <v>0</v>
          </cell>
          <cell r="O375">
            <v>0</v>
          </cell>
          <cell r="P375">
            <v>0</v>
          </cell>
          <cell r="Q375">
            <v>0</v>
          </cell>
          <cell r="R375">
            <v>0</v>
          </cell>
          <cell r="S375">
            <v>0</v>
          </cell>
          <cell r="T375">
            <v>0</v>
          </cell>
          <cell r="U375">
            <v>19</v>
          </cell>
          <cell r="V375">
            <v>6</v>
          </cell>
          <cell r="W375">
            <v>0</v>
          </cell>
          <cell r="X375">
            <v>7</v>
          </cell>
          <cell r="Y375">
            <v>0</v>
          </cell>
          <cell r="Z375">
            <v>20</v>
          </cell>
          <cell r="AA375">
            <v>2018</v>
          </cell>
          <cell r="AB375" t="str">
            <v>reg</v>
          </cell>
        </row>
        <row r="376">
          <cell r="A376" t="str">
            <v>Kris Reaves</v>
          </cell>
          <cell r="B376" t="str">
            <v>DAL</v>
          </cell>
          <cell r="C376" t="str">
            <v>D</v>
          </cell>
          <cell r="D376">
            <v>2</v>
          </cell>
          <cell r="E376">
            <v>2</v>
          </cell>
          <cell r="F376">
            <v>168</v>
          </cell>
          <cell r="G376">
            <v>0</v>
          </cell>
          <cell r="H376">
            <v>0</v>
          </cell>
          <cell r="I376">
            <v>0</v>
          </cell>
          <cell r="J376">
            <v>0</v>
          </cell>
          <cell r="K376">
            <v>0</v>
          </cell>
          <cell r="L376" t="str">
            <v>0/0</v>
          </cell>
          <cell r="M376">
            <v>0</v>
          </cell>
          <cell r="N376">
            <v>0</v>
          </cell>
          <cell r="O376">
            <v>0</v>
          </cell>
          <cell r="P376">
            <v>0</v>
          </cell>
          <cell r="Q376">
            <v>0</v>
          </cell>
          <cell r="R376">
            <v>0</v>
          </cell>
          <cell r="S376">
            <v>0</v>
          </cell>
          <cell r="T376">
            <v>0</v>
          </cell>
          <cell r="U376">
            <v>1</v>
          </cell>
          <cell r="V376">
            <v>0</v>
          </cell>
          <cell r="W376">
            <v>1</v>
          </cell>
          <cell r="X376">
            <v>0</v>
          </cell>
          <cell r="Y376">
            <v>0</v>
          </cell>
          <cell r="AA376">
            <v>2018</v>
          </cell>
          <cell r="AB376" t="str">
            <v>reg</v>
          </cell>
        </row>
        <row r="377">
          <cell r="A377" t="str">
            <v>Krisztian Nemeth</v>
          </cell>
          <cell r="B377" t="str">
            <v>NE</v>
          </cell>
          <cell r="C377" t="str">
            <v>F</v>
          </cell>
          <cell r="D377">
            <v>24</v>
          </cell>
          <cell r="E377">
            <v>8</v>
          </cell>
          <cell r="F377">
            <v>852</v>
          </cell>
          <cell r="G377">
            <v>1</v>
          </cell>
          <cell r="H377">
            <v>3</v>
          </cell>
          <cell r="I377">
            <v>27</v>
          </cell>
          <cell r="J377">
            <v>10</v>
          </cell>
          <cell r="K377">
            <v>0</v>
          </cell>
          <cell r="L377" t="str">
            <v>0/0</v>
          </cell>
          <cell r="M377">
            <v>0</v>
          </cell>
          <cell r="N377">
            <v>1</v>
          </cell>
          <cell r="O377">
            <v>0.11</v>
          </cell>
          <cell r="P377">
            <v>3.7</v>
          </cell>
          <cell r="Q377">
            <v>0</v>
          </cell>
          <cell r="R377">
            <v>3</v>
          </cell>
          <cell r="S377">
            <v>0</v>
          </cell>
          <cell r="T377">
            <v>0.32</v>
          </cell>
          <cell r="U377">
            <v>18</v>
          </cell>
          <cell r="V377">
            <v>14</v>
          </cell>
          <cell r="W377">
            <v>6</v>
          </cell>
          <cell r="X377">
            <v>1</v>
          </cell>
          <cell r="Y377">
            <v>0</v>
          </cell>
          <cell r="Z377">
            <v>37.04</v>
          </cell>
          <cell r="AA377">
            <v>2018</v>
          </cell>
          <cell r="AB377" t="str">
            <v>reg</v>
          </cell>
        </row>
        <row r="378">
          <cell r="A378" t="str">
            <v>Kwame Awuah</v>
          </cell>
          <cell r="B378" t="str">
            <v>NYC</v>
          </cell>
          <cell r="C378" t="str">
            <v>M</v>
          </cell>
          <cell r="D378">
            <v>6</v>
          </cell>
          <cell r="E378">
            <v>1</v>
          </cell>
          <cell r="F378">
            <v>143</v>
          </cell>
          <cell r="G378">
            <v>0</v>
          </cell>
          <cell r="H378">
            <v>0</v>
          </cell>
          <cell r="I378">
            <v>1</v>
          </cell>
          <cell r="J378">
            <v>0</v>
          </cell>
          <cell r="K378">
            <v>0</v>
          </cell>
          <cell r="L378" t="str">
            <v>0/0</v>
          </cell>
          <cell r="M378">
            <v>0</v>
          </cell>
          <cell r="N378">
            <v>0</v>
          </cell>
          <cell r="O378">
            <v>0</v>
          </cell>
          <cell r="P378">
            <v>0</v>
          </cell>
          <cell r="Q378">
            <v>0</v>
          </cell>
          <cell r="R378">
            <v>0</v>
          </cell>
          <cell r="S378">
            <v>0</v>
          </cell>
          <cell r="T378">
            <v>0</v>
          </cell>
          <cell r="U378">
            <v>5</v>
          </cell>
          <cell r="V378">
            <v>1</v>
          </cell>
          <cell r="W378">
            <v>0</v>
          </cell>
          <cell r="X378">
            <v>0</v>
          </cell>
          <cell r="Y378">
            <v>0</v>
          </cell>
          <cell r="Z378">
            <v>0</v>
          </cell>
          <cell r="AA378">
            <v>2018</v>
          </cell>
          <cell r="AB378" t="str">
            <v>reg</v>
          </cell>
        </row>
        <row r="379">
          <cell r="A379" t="str">
            <v>Kyle Beckerman</v>
          </cell>
          <cell r="B379" t="str">
            <v>RSL</v>
          </cell>
          <cell r="C379" t="str">
            <v>M</v>
          </cell>
          <cell r="D379">
            <v>31</v>
          </cell>
          <cell r="E379">
            <v>29</v>
          </cell>
          <cell r="F379">
            <v>2621</v>
          </cell>
          <cell r="G379">
            <v>1</v>
          </cell>
          <cell r="H379">
            <v>1</v>
          </cell>
          <cell r="I379">
            <v>23</v>
          </cell>
          <cell r="J379">
            <v>5</v>
          </cell>
          <cell r="K379">
            <v>1</v>
          </cell>
          <cell r="L379" t="str">
            <v>0/0</v>
          </cell>
          <cell r="M379">
            <v>1</v>
          </cell>
          <cell r="N379">
            <v>0</v>
          </cell>
          <cell r="O379">
            <v>0.03</v>
          </cell>
          <cell r="P379">
            <v>4.3</v>
          </cell>
          <cell r="Q379">
            <v>1</v>
          </cell>
          <cell r="R379">
            <v>0</v>
          </cell>
          <cell r="S379">
            <v>1</v>
          </cell>
          <cell r="T379">
            <v>0.03</v>
          </cell>
          <cell r="U379">
            <v>50</v>
          </cell>
          <cell r="V379">
            <v>25</v>
          </cell>
          <cell r="W379">
            <v>1</v>
          </cell>
          <cell r="X379">
            <v>8</v>
          </cell>
          <cell r="Y379">
            <v>0</v>
          </cell>
          <cell r="Z379">
            <v>21.74</v>
          </cell>
          <cell r="AA379">
            <v>2018</v>
          </cell>
          <cell r="AB379" t="str">
            <v>reg</v>
          </cell>
        </row>
        <row r="380">
          <cell r="A380" t="str">
            <v>Kyle Duncan</v>
          </cell>
          <cell r="B380" t="str">
            <v>RBNY</v>
          </cell>
          <cell r="C380" t="str">
            <v>D</v>
          </cell>
          <cell r="D380">
            <v>4</v>
          </cell>
          <cell r="E380">
            <v>4</v>
          </cell>
          <cell r="F380">
            <v>360</v>
          </cell>
          <cell r="G380">
            <v>0</v>
          </cell>
          <cell r="H380">
            <v>1</v>
          </cell>
          <cell r="I380">
            <v>1</v>
          </cell>
          <cell r="J380">
            <v>0</v>
          </cell>
          <cell r="K380">
            <v>0</v>
          </cell>
          <cell r="L380" t="str">
            <v>0/0</v>
          </cell>
          <cell r="M380">
            <v>0</v>
          </cell>
          <cell r="N380">
            <v>0</v>
          </cell>
          <cell r="O380">
            <v>0</v>
          </cell>
          <cell r="P380">
            <v>0</v>
          </cell>
          <cell r="Q380">
            <v>1</v>
          </cell>
          <cell r="R380">
            <v>1</v>
          </cell>
          <cell r="S380">
            <v>0</v>
          </cell>
          <cell r="T380">
            <v>0.25</v>
          </cell>
          <cell r="U380">
            <v>4</v>
          </cell>
          <cell r="V380">
            <v>3</v>
          </cell>
          <cell r="W380">
            <v>0</v>
          </cell>
          <cell r="X380">
            <v>0</v>
          </cell>
          <cell r="Y380">
            <v>0</v>
          </cell>
          <cell r="Z380">
            <v>0</v>
          </cell>
          <cell r="AA380">
            <v>2018</v>
          </cell>
          <cell r="AB380" t="str">
            <v>reg</v>
          </cell>
        </row>
        <row r="381">
          <cell r="A381" t="str">
            <v>Kyle Fisher</v>
          </cell>
          <cell r="B381" t="str">
            <v>MTL</v>
          </cell>
          <cell r="C381" t="str">
            <v>D</v>
          </cell>
          <cell r="D381">
            <v>0</v>
          </cell>
          <cell r="E381">
            <v>0</v>
          </cell>
          <cell r="F381">
            <v>0</v>
          </cell>
          <cell r="G381">
            <v>0</v>
          </cell>
          <cell r="H381">
            <v>0</v>
          </cell>
          <cell r="I381">
            <v>0</v>
          </cell>
          <cell r="J381">
            <v>0</v>
          </cell>
          <cell r="K381">
            <v>0</v>
          </cell>
          <cell r="L381" t="str">
            <v>0/0</v>
          </cell>
          <cell r="M381">
            <v>0</v>
          </cell>
          <cell r="N381">
            <v>0</v>
          </cell>
          <cell r="O381">
            <v>0</v>
          </cell>
          <cell r="P381">
            <v>0</v>
          </cell>
          <cell r="Q381">
            <v>0</v>
          </cell>
          <cell r="R381">
            <v>0</v>
          </cell>
          <cell r="S381">
            <v>0</v>
          </cell>
          <cell r="T381">
            <v>0</v>
          </cell>
          <cell r="U381">
            <v>0</v>
          </cell>
          <cell r="V381">
            <v>0</v>
          </cell>
          <cell r="W381">
            <v>0</v>
          </cell>
          <cell r="X381">
            <v>0</v>
          </cell>
          <cell r="Y381">
            <v>0</v>
          </cell>
          <cell r="AA381">
            <v>2018</v>
          </cell>
          <cell r="AB381" t="str">
            <v>reg</v>
          </cell>
        </row>
        <row r="382">
          <cell r="A382" t="str">
            <v>Lagos Kunga</v>
          </cell>
          <cell r="B382" t="str">
            <v>ATL</v>
          </cell>
          <cell r="C382" t="str">
            <v>F</v>
          </cell>
          <cell r="D382">
            <v>0</v>
          </cell>
          <cell r="E382">
            <v>0</v>
          </cell>
          <cell r="F382">
            <v>0</v>
          </cell>
          <cell r="G382">
            <v>0</v>
          </cell>
          <cell r="H382">
            <v>0</v>
          </cell>
          <cell r="I382">
            <v>0</v>
          </cell>
          <cell r="J382">
            <v>0</v>
          </cell>
          <cell r="K382">
            <v>0</v>
          </cell>
          <cell r="L382" t="str">
            <v>0/0</v>
          </cell>
          <cell r="M382">
            <v>0</v>
          </cell>
          <cell r="N382">
            <v>0</v>
          </cell>
          <cell r="O382">
            <v>0</v>
          </cell>
          <cell r="P382">
            <v>0</v>
          </cell>
          <cell r="Q382">
            <v>0</v>
          </cell>
          <cell r="R382">
            <v>0</v>
          </cell>
          <cell r="S382">
            <v>0</v>
          </cell>
          <cell r="T382">
            <v>0</v>
          </cell>
          <cell r="U382">
            <v>0</v>
          </cell>
          <cell r="V382">
            <v>0</v>
          </cell>
          <cell r="W382">
            <v>0</v>
          </cell>
          <cell r="X382">
            <v>0</v>
          </cell>
          <cell r="Y382">
            <v>0</v>
          </cell>
          <cell r="AA382">
            <v>2018</v>
          </cell>
          <cell r="AB382" t="str">
            <v>reg</v>
          </cell>
        </row>
        <row r="383">
          <cell r="A383" t="str">
            <v>Lalas Abubakar</v>
          </cell>
          <cell r="B383" t="str">
            <v>COL</v>
          </cell>
          <cell r="C383" t="str">
            <v>D</v>
          </cell>
          <cell r="D383">
            <v>23</v>
          </cell>
          <cell r="E383">
            <v>20</v>
          </cell>
          <cell r="F383">
            <v>1771</v>
          </cell>
          <cell r="G383">
            <v>1</v>
          </cell>
          <cell r="H383">
            <v>0</v>
          </cell>
          <cell r="I383">
            <v>9</v>
          </cell>
          <cell r="J383">
            <v>3</v>
          </cell>
          <cell r="K383">
            <v>1</v>
          </cell>
          <cell r="L383" t="str">
            <v>0/0</v>
          </cell>
          <cell r="M383">
            <v>0</v>
          </cell>
          <cell r="N383">
            <v>1</v>
          </cell>
          <cell r="O383">
            <v>0.05</v>
          </cell>
          <cell r="P383">
            <v>11.1</v>
          </cell>
          <cell r="Q383">
            <v>0</v>
          </cell>
          <cell r="R383">
            <v>0</v>
          </cell>
          <cell r="S383">
            <v>0</v>
          </cell>
          <cell r="T383">
            <v>0</v>
          </cell>
          <cell r="U383">
            <v>29</v>
          </cell>
          <cell r="V383">
            <v>7</v>
          </cell>
          <cell r="W383">
            <v>0</v>
          </cell>
          <cell r="X383">
            <v>3</v>
          </cell>
          <cell r="Y383">
            <v>0</v>
          </cell>
          <cell r="Z383">
            <v>33.33</v>
          </cell>
          <cell r="AA383">
            <v>2018</v>
          </cell>
          <cell r="AB383" t="str">
            <v>reg</v>
          </cell>
        </row>
        <row r="384">
          <cell r="A384" t="str">
            <v>Lamar Neagle</v>
          </cell>
          <cell r="B384" t="str">
            <v>SEA</v>
          </cell>
          <cell r="C384" t="str">
            <v>M</v>
          </cell>
          <cell r="D384">
            <v>6</v>
          </cell>
          <cell r="E384">
            <v>0</v>
          </cell>
          <cell r="F384">
            <v>110</v>
          </cell>
          <cell r="G384">
            <v>0</v>
          </cell>
          <cell r="H384">
            <v>0</v>
          </cell>
          <cell r="I384">
            <v>3</v>
          </cell>
          <cell r="J384">
            <v>1</v>
          </cell>
          <cell r="K384">
            <v>0</v>
          </cell>
          <cell r="L384" t="str">
            <v>0/0</v>
          </cell>
          <cell r="M384">
            <v>0</v>
          </cell>
          <cell r="N384">
            <v>0</v>
          </cell>
          <cell r="O384">
            <v>0</v>
          </cell>
          <cell r="P384">
            <v>0</v>
          </cell>
          <cell r="Q384">
            <v>0</v>
          </cell>
          <cell r="R384">
            <v>0</v>
          </cell>
          <cell r="S384">
            <v>0</v>
          </cell>
          <cell r="T384">
            <v>0</v>
          </cell>
          <cell r="U384">
            <v>2</v>
          </cell>
          <cell r="V384">
            <v>5</v>
          </cell>
          <cell r="W384">
            <v>2</v>
          </cell>
          <cell r="X384">
            <v>1</v>
          </cell>
          <cell r="Y384">
            <v>0</v>
          </cell>
          <cell r="Z384">
            <v>33.33</v>
          </cell>
          <cell r="AA384">
            <v>2018</v>
          </cell>
          <cell r="AB384" t="str">
            <v>reg</v>
          </cell>
        </row>
        <row r="385">
          <cell r="A385" t="str">
            <v>Lamine Sane</v>
          </cell>
          <cell r="B385" t="str">
            <v>ORL</v>
          </cell>
          <cell r="C385" t="str">
            <v>D</v>
          </cell>
          <cell r="D385">
            <v>16</v>
          </cell>
          <cell r="E385">
            <v>15</v>
          </cell>
          <cell r="F385">
            <v>1373</v>
          </cell>
          <cell r="G385">
            <v>1</v>
          </cell>
          <cell r="H385">
            <v>0</v>
          </cell>
          <cell r="I385">
            <v>4</v>
          </cell>
          <cell r="J385">
            <v>2</v>
          </cell>
          <cell r="K385">
            <v>1</v>
          </cell>
          <cell r="L385" t="str">
            <v>0/0</v>
          </cell>
          <cell r="M385">
            <v>1</v>
          </cell>
          <cell r="N385">
            <v>0</v>
          </cell>
          <cell r="O385">
            <v>7.0000000000000007E-2</v>
          </cell>
          <cell r="P385">
            <v>25</v>
          </cell>
          <cell r="Q385">
            <v>0</v>
          </cell>
          <cell r="R385">
            <v>0</v>
          </cell>
          <cell r="S385">
            <v>0</v>
          </cell>
          <cell r="T385">
            <v>0</v>
          </cell>
          <cell r="U385">
            <v>10</v>
          </cell>
          <cell r="V385">
            <v>4</v>
          </cell>
          <cell r="W385">
            <v>0</v>
          </cell>
          <cell r="X385">
            <v>1</v>
          </cell>
          <cell r="Y385">
            <v>0</v>
          </cell>
          <cell r="Z385">
            <v>50</v>
          </cell>
          <cell r="AA385">
            <v>2018</v>
          </cell>
          <cell r="AB385" t="str">
            <v>reg</v>
          </cell>
        </row>
        <row r="386">
          <cell r="A386" t="str">
            <v>Larrys Mabiala</v>
          </cell>
          <cell r="B386" t="str">
            <v>POR</v>
          </cell>
          <cell r="C386" t="str">
            <v>D</v>
          </cell>
          <cell r="D386">
            <v>31</v>
          </cell>
          <cell r="E386">
            <v>31</v>
          </cell>
          <cell r="F386">
            <v>2744</v>
          </cell>
          <cell r="G386">
            <v>5</v>
          </cell>
          <cell r="H386">
            <v>1</v>
          </cell>
          <cell r="I386">
            <v>26</v>
          </cell>
          <cell r="J386">
            <v>11</v>
          </cell>
          <cell r="K386">
            <v>2</v>
          </cell>
          <cell r="L386" t="str">
            <v>0/0</v>
          </cell>
          <cell r="M386">
            <v>2</v>
          </cell>
          <cell r="N386">
            <v>3</v>
          </cell>
          <cell r="O386">
            <v>0.16</v>
          </cell>
          <cell r="P386">
            <v>19.2</v>
          </cell>
          <cell r="Q386">
            <v>0</v>
          </cell>
          <cell r="R386">
            <v>1</v>
          </cell>
          <cell r="S386">
            <v>0</v>
          </cell>
          <cell r="T386">
            <v>0.03</v>
          </cell>
          <cell r="U386">
            <v>36</v>
          </cell>
          <cell r="V386">
            <v>10</v>
          </cell>
          <cell r="W386">
            <v>0</v>
          </cell>
          <cell r="X386">
            <v>5</v>
          </cell>
          <cell r="Y386">
            <v>0</v>
          </cell>
          <cell r="Z386">
            <v>42.31</v>
          </cell>
          <cell r="AA386">
            <v>2018</v>
          </cell>
          <cell r="AB386" t="str">
            <v>reg</v>
          </cell>
        </row>
        <row r="387">
          <cell r="A387" t="str">
            <v>Latif Blessing</v>
          </cell>
          <cell r="B387" t="str">
            <v>LAFC</v>
          </cell>
          <cell r="C387" t="str">
            <v>F</v>
          </cell>
          <cell r="D387">
            <v>30</v>
          </cell>
          <cell r="E387">
            <v>18</v>
          </cell>
          <cell r="F387">
            <v>1804</v>
          </cell>
          <cell r="G387">
            <v>5</v>
          </cell>
          <cell r="H387">
            <v>6</v>
          </cell>
          <cell r="I387">
            <v>49</v>
          </cell>
          <cell r="J387">
            <v>20</v>
          </cell>
          <cell r="K387">
            <v>2</v>
          </cell>
          <cell r="L387" t="str">
            <v>0/0</v>
          </cell>
          <cell r="M387">
            <v>2</v>
          </cell>
          <cell r="N387">
            <v>3</v>
          </cell>
          <cell r="O387">
            <v>0.25</v>
          </cell>
          <cell r="P387">
            <v>10.199999999999999</v>
          </cell>
          <cell r="Q387">
            <v>1</v>
          </cell>
          <cell r="R387">
            <v>4</v>
          </cell>
          <cell r="S387">
            <v>2</v>
          </cell>
          <cell r="T387">
            <v>0.3</v>
          </cell>
          <cell r="U387">
            <v>25</v>
          </cell>
          <cell r="V387">
            <v>53</v>
          </cell>
          <cell r="W387">
            <v>13</v>
          </cell>
          <cell r="X387">
            <v>0</v>
          </cell>
          <cell r="Y387">
            <v>0</v>
          </cell>
          <cell r="Z387">
            <v>40.82</v>
          </cell>
          <cell r="AA387">
            <v>2018</v>
          </cell>
          <cell r="AB387" t="str">
            <v>reg</v>
          </cell>
        </row>
        <row r="388">
          <cell r="A388" t="str">
            <v>Laurent Ciman</v>
          </cell>
          <cell r="B388" t="str">
            <v>TOR</v>
          </cell>
          <cell r="C388" t="str">
            <v>D</v>
          </cell>
          <cell r="D388">
            <v>22</v>
          </cell>
          <cell r="E388">
            <v>22</v>
          </cell>
          <cell r="F388">
            <v>1980</v>
          </cell>
          <cell r="G388">
            <v>3</v>
          </cell>
          <cell r="H388">
            <v>0</v>
          </cell>
          <cell r="I388">
            <v>24</v>
          </cell>
          <cell r="J388">
            <v>10</v>
          </cell>
          <cell r="K388">
            <v>2</v>
          </cell>
          <cell r="L388" t="str">
            <v>0/0</v>
          </cell>
          <cell r="M388">
            <v>2</v>
          </cell>
          <cell r="N388">
            <v>1</v>
          </cell>
          <cell r="O388">
            <v>0.14000000000000001</v>
          </cell>
          <cell r="P388">
            <v>12.5</v>
          </cell>
          <cell r="Q388">
            <v>0</v>
          </cell>
          <cell r="R388">
            <v>0</v>
          </cell>
          <cell r="S388">
            <v>0</v>
          </cell>
          <cell r="T388">
            <v>0</v>
          </cell>
          <cell r="U388">
            <v>18</v>
          </cell>
          <cell r="V388">
            <v>10</v>
          </cell>
          <cell r="W388">
            <v>1</v>
          </cell>
          <cell r="X388">
            <v>1</v>
          </cell>
          <cell r="Y388">
            <v>0</v>
          </cell>
          <cell r="Z388">
            <v>41.67</v>
          </cell>
          <cell r="AA388">
            <v>2018</v>
          </cell>
          <cell r="AB388" t="str">
            <v>reg</v>
          </cell>
        </row>
        <row r="389">
          <cell r="A389" t="str">
            <v>Lawrence Olum</v>
          </cell>
          <cell r="B389" t="str">
            <v>POR</v>
          </cell>
          <cell r="C389" t="str">
            <v>D</v>
          </cell>
          <cell r="D389">
            <v>22</v>
          </cell>
          <cell r="E389">
            <v>18</v>
          </cell>
          <cell r="F389">
            <v>1632</v>
          </cell>
          <cell r="G389">
            <v>1</v>
          </cell>
          <cell r="H389">
            <v>0</v>
          </cell>
          <cell r="I389">
            <v>8</v>
          </cell>
          <cell r="J389">
            <v>2</v>
          </cell>
          <cell r="K389">
            <v>0</v>
          </cell>
          <cell r="L389" t="str">
            <v>0/0</v>
          </cell>
          <cell r="M389">
            <v>0</v>
          </cell>
          <cell r="N389">
            <v>1</v>
          </cell>
          <cell r="O389">
            <v>0.06</v>
          </cell>
          <cell r="P389">
            <v>12.5</v>
          </cell>
          <cell r="Q389">
            <v>0</v>
          </cell>
          <cell r="R389">
            <v>0</v>
          </cell>
          <cell r="S389">
            <v>0</v>
          </cell>
          <cell r="T389">
            <v>0</v>
          </cell>
          <cell r="U389">
            <v>16</v>
          </cell>
          <cell r="V389">
            <v>4</v>
          </cell>
          <cell r="W389">
            <v>0</v>
          </cell>
          <cell r="X389">
            <v>2</v>
          </cell>
          <cell r="Y389">
            <v>1</v>
          </cell>
          <cell r="Z389">
            <v>25</v>
          </cell>
          <cell r="AA389">
            <v>2018</v>
          </cell>
          <cell r="AB389" t="str">
            <v>reg</v>
          </cell>
        </row>
        <row r="390">
          <cell r="A390" t="str">
            <v>Leandro Gonzalez Pirez</v>
          </cell>
          <cell r="B390" t="str">
            <v>MIA</v>
          </cell>
          <cell r="C390" t="str">
            <v>D</v>
          </cell>
          <cell r="D390">
            <v>32</v>
          </cell>
          <cell r="E390">
            <v>32</v>
          </cell>
          <cell r="F390">
            <v>2775</v>
          </cell>
          <cell r="G390">
            <v>1</v>
          </cell>
          <cell r="H390">
            <v>2</v>
          </cell>
          <cell r="I390">
            <v>13</v>
          </cell>
          <cell r="J390">
            <v>5</v>
          </cell>
          <cell r="K390">
            <v>0</v>
          </cell>
          <cell r="L390" t="str">
            <v>0/0</v>
          </cell>
          <cell r="M390">
            <v>0</v>
          </cell>
          <cell r="N390">
            <v>1</v>
          </cell>
          <cell r="O390">
            <v>0.03</v>
          </cell>
          <cell r="P390">
            <v>7.7</v>
          </cell>
          <cell r="Q390">
            <v>1</v>
          </cell>
          <cell r="R390">
            <v>1</v>
          </cell>
          <cell r="S390">
            <v>1</v>
          </cell>
          <cell r="T390">
            <v>0.06</v>
          </cell>
          <cell r="U390">
            <v>50</v>
          </cell>
          <cell r="V390">
            <v>41</v>
          </cell>
          <cell r="W390">
            <v>0</v>
          </cell>
          <cell r="X390">
            <v>8</v>
          </cell>
          <cell r="Y390">
            <v>1</v>
          </cell>
          <cell r="Z390">
            <v>38.46</v>
          </cell>
          <cell r="AA390">
            <v>2018</v>
          </cell>
          <cell r="AB390" t="str">
            <v>reg</v>
          </cell>
        </row>
        <row r="391">
          <cell r="A391" t="str">
            <v>Lee Nguyen</v>
          </cell>
          <cell r="B391" t="str">
            <v>MIA</v>
          </cell>
          <cell r="C391" t="str">
            <v>M</v>
          </cell>
          <cell r="D391">
            <v>25</v>
          </cell>
          <cell r="E391">
            <v>20</v>
          </cell>
          <cell r="F391">
            <v>1833</v>
          </cell>
          <cell r="G391">
            <v>3</v>
          </cell>
          <cell r="H391">
            <v>5</v>
          </cell>
          <cell r="I391">
            <v>21</v>
          </cell>
          <cell r="J391">
            <v>6</v>
          </cell>
          <cell r="K391">
            <v>2</v>
          </cell>
          <cell r="L391" t="str">
            <v>0/0</v>
          </cell>
          <cell r="M391">
            <v>2</v>
          </cell>
          <cell r="N391">
            <v>1</v>
          </cell>
          <cell r="O391">
            <v>0.15</v>
          </cell>
          <cell r="P391">
            <v>14.3</v>
          </cell>
          <cell r="Q391">
            <v>1</v>
          </cell>
          <cell r="R391">
            <v>1</v>
          </cell>
          <cell r="S391">
            <v>4</v>
          </cell>
          <cell r="T391">
            <v>0.25</v>
          </cell>
          <cell r="U391">
            <v>18</v>
          </cell>
          <cell r="V391">
            <v>39</v>
          </cell>
          <cell r="W391">
            <v>1</v>
          </cell>
          <cell r="X391">
            <v>4</v>
          </cell>
          <cell r="Y391">
            <v>1</v>
          </cell>
          <cell r="Z391">
            <v>28.57</v>
          </cell>
          <cell r="AA391">
            <v>2018</v>
          </cell>
          <cell r="AB391" t="str">
            <v>reg</v>
          </cell>
        </row>
        <row r="392">
          <cell r="A392" t="str">
            <v>Leonardo da Silva</v>
          </cell>
          <cell r="B392" t="str">
            <v>HOU</v>
          </cell>
          <cell r="C392" t="str">
            <v>D</v>
          </cell>
          <cell r="D392">
            <v>24</v>
          </cell>
          <cell r="E392">
            <v>19</v>
          </cell>
          <cell r="F392">
            <v>1770</v>
          </cell>
          <cell r="G392">
            <v>1</v>
          </cell>
          <cell r="H392">
            <v>0</v>
          </cell>
          <cell r="I392">
            <v>5</v>
          </cell>
          <cell r="J392">
            <v>1</v>
          </cell>
          <cell r="K392">
            <v>1</v>
          </cell>
          <cell r="L392" t="str">
            <v>0/0</v>
          </cell>
          <cell r="M392">
            <v>1</v>
          </cell>
          <cell r="N392">
            <v>0</v>
          </cell>
          <cell r="O392">
            <v>0.05</v>
          </cell>
          <cell r="P392">
            <v>20</v>
          </cell>
          <cell r="Q392">
            <v>0</v>
          </cell>
          <cell r="R392">
            <v>0</v>
          </cell>
          <cell r="S392">
            <v>0</v>
          </cell>
          <cell r="T392">
            <v>0</v>
          </cell>
          <cell r="U392">
            <v>32</v>
          </cell>
          <cell r="V392">
            <v>6</v>
          </cell>
          <cell r="W392">
            <v>3</v>
          </cell>
          <cell r="X392">
            <v>4</v>
          </cell>
          <cell r="Y392">
            <v>0</v>
          </cell>
          <cell r="Z392">
            <v>20</v>
          </cell>
          <cell r="AA392">
            <v>2018</v>
          </cell>
          <cell r="AB392" t="str">
            <v>reg</v>
          </cell>
        </row>
        <row r="393">
          <cell r="A393" t="str">
            <v>Liam Fraser</v>
          </cell>
          <cell r="B393" t="str">
            <v>TOR</v>
          </cell>
          <cell r="C393" t="str">
            <v>M</v>
          </cell>
          <cell r="D393">
            <v>10</v>
          </cell>
          <cell r="E393">
            <v>7</v>
          </cell>
          <cell r="F393">
            <v>615</v>
          </cell>
          <cell r="G393">
            <v>0</v>
          </cell>
          <cell r="H393">
            <v>0</v>
          </cell>
          <cell r="I393">
            <v>5</v>
          </cell>
          <cell r="J393">
            <v>2</v>
          </cell>
          <cell r="K393">
            <v>0</v>
          </cell>
          <cell r="L393" t="str">
            <v>0/0</v>
          </cell>
          <cell r="M393">
            <v>0</v>
          </cell>
          <cell r="N393">
            <v>0</v>
          </cell>
          <cell r="O393">
            <v>0</v>
          </cell>
          <cell r="P393">
            <v>0</v>
          </cell>
          <cell r="Q393">
            <v>0</v>
          </cell>
          <cell r="R393">
            <v>0</v>
          </cell>
          <cell r="S393">
            <v>0</v>
          </cell>
          <cell r="T393">
            <v>0</v>
          </cell>
          <cell r="U393">
            <v>10</v>
          </cell>
          <cell r="V393">
            <v>4</v>
          </cell>
          <cell r="W393">
            <v>0</v>
          </cell>
          <cell r="X393">
            <v>2</v>
          </cell>
          <cell r="Y393">
            <v>0</v>
          </cell>
          <cell r="Z393">
            <v>40</v>
          </cell>
          <cell r="AA393">
            <v>2018</v>
          </cell>
          <cell r="AB393" t="str">
            <v>reg</v>
          </cell>
        </row>
        <row r="394">
          <cell r="A394" t="str">
            <v>Liam Ridgewell</v>
          </cell>
          <cell r="B394" t="str">
            <v>POR</v>
          </cell>
          <cell r="C394" t="str">
            <v>D</v>
          </cell>
          <cell r="D394">
            <v>13</v>
          </cell>
          <cell r="E394">
            <v>13</v>
          </cell>
          <cell r="F394">
            <v>1085</v>
          </cell>
          <cell r="G394">
            <v>0</v>
          </cell>
          <cell r="H394">
            <v>0</v>
          </cell>
          <cell r="I394">
            <v>1</v>
          </cell>
          <cell r="J394">
            <v>1</v>
          </cell>
          <cell r="K394">
            <v>0</v>
          </cell>
          <cell r="L394" t="str">
            <v>0/0</v>
          </cell>
          <cell r="M394">
            <v>0</v>
          </cell>
          <cell r="N394">
            <v>0</v>
          </cell>
          <cell r="O394">
            <v>0</v>
          </cell>
          <cell r="P394">
            <v>0</v>
          </cell>
          <cell r="Q394">
            <v>0</v>
          </cell>
          <cell r="R394">
            <v>0</v>
          </cell>
          <cell r="S394">
            <v>0</v>
          </cell>
          <cell r="T394">
            <v>0</v>
          </cell>
          <cell r="U394">
            <v>6</v>
          </cell>
          <cell r="V394">
            <v>16</v>
          </cell>
          <cell r="W394">
            <v>1</v>
          </cell>
          <cell r="X394">
            <v>2</v>
          </cell>
          <cell r="Y394">
            <v>1</v>
          </cell>
          <cell r="Z394">
            <v>100</v>
          </cell>
          <cell r="AA394">
            <v>2018</v>
          </cell>
          <cell r="AB394" t="str">
            <v>reg</v>
          </cell>
        </row>
        <row r="395">
          <cell r="A395" t="str">
            <v>Louis Beland-Goyette</v>
          </cell>
          <cell r="B395" t="str">
            <v>MTL</v>
          </cell>
          <cell r="C395" t="str">
            <v>M</v>
          </cell>
          <cell r="D395">
            <v>4</v>
          </cell>
          <cell r="E395">
            <v>0</v>
          </cell>
          <cell r="F395">
            <v>109</v>
          </cell>
          <cell r="G395">
            <v>0</v>
          </cell>
          <cell r="H395">
            <v>0</v>
          </cell>
          <cell r="I395">
            <v>0</v>
          </cell>
          <cell r="J395">
            <v>0</v>
          </cell>
          <cell r="K395">
            <v>0</v>
          </cell>
          <cell r="L395" t="str">
            <v>0/0</v>
          </cell>
          <cell r="M395">
            <v>0</v>
          </cell>
          <cell r="N395">
            <v>0</v>
          </cell>
          <cell r="O395">
            <v>0</v>
          </cell>
          <cell r="P395">
            <v>0</v>
          </cell>
          <cell r="Q395">
            <v>0</v>
          </cell>
          <cell r="R395">
            <v>0</v>
          </cell>
          <cell r="S395">
            <v>0</v>
          </cell>
          <cell r="T395">
            <v>0</v>
          </cell>
          <cell r="U395">
            <v>1</v>
          </cell>
          <cell r="V395">
            <v>0</v>
          </cell>
          <cell r="W395">
            <v>0</v>
          </cell>
          <cell r="X395">
            <v>1</v>
          </cell>
          <cell r="Y395">
            <v>0</v>
          </cell>
          <cell r="AA395">
            <v>2018</v>
          </cell>
          <cell r="AB395" t="str">
            <v>reg</v>
          </cell>
        </row>
        <row r="396">
          <cell r="A396" t="str">
            <v>Lucas Janson</v>
          </cell>
          <cell r="B396" t="str">
            <v>TOR</v>
          </cell>
          <cell r="C396" t="str">
            <v>F</v>
          </cell>
          <cell r="D396">
            <v>11</v>
          </cell>
          <cell r="E396">
            <v>8</v>
          </cell>
          <cell r="F396">
            <v>818</v>
          </cell>
          <cell r="G396">
            <v>4</v>
          </cell>
          <cell r="H396">
            <v>2</v>
          </cell>
          <cell r="I396">
            <v>30</v>
          </cell>
          <cell r="J396">
            <v>17</v>
          </cell>
          <cell r="K396">
            <v>1</v>
          </cell>
          <cell r="L396" t="str">
            <v>0/0</v>
          </cell>
          <cell r="M396">
            <v>3</v>
          </cell>
          <cell r="N396">
            <v>1</v>
          </cell>
          <cell r="O396">
            <v>0.44</v>
          </cell>
          <cell r="P396">
            <v>13.3</v>
          </cell>
          <cell r="Q396">
            <v>0</v>
          </cell>
          <cell r="R396">
            <v>2</v>
          </cell>
          <cell r="S396">
            <v>0</v>
          </cell>
          <cell r="T396">
            <v>0.22</v>
          </cell>
          <cell r="U396">
            <v>9</v>
          </cell>
          <cell r="V396">
            <v>12</v>
          </cell>
          <cell r="W396">
            <v>5</v>
          </cell>
          <cell r="X396">
            <v>0</v>
          </cell>
          <cell r="Y396">
            <v>0</v>
          </cell>
          <cell r="Z396">
            <v>56.67</v>
          </cell>
          <cell r="AA396">
            <v>2018</v>
          </cell>
          <cell r="AB396" t="str">
            <v>reg</v>
          </cell>
        </row>
        <row r="397">
          <cell r="A397" t="str">
            <v>Lucas Melano</v>
          </cell>
          <cell r="B397" t="str">
            <v>POR</v>
          </cell>
          <cell r="C397" t="str">
            <v>F</v>
          </cell>
          <cell r="D397">
            <v>7</v>
          </cell>
          <cell r="E397">
            <v>1</v>
          </cell>
          <cell r="F397">
            <v>143</v>
          </cell>
          <cell r="G397">
            <v>1</v>
          </cell>
          <cell r="H397">
            <v>1</v>
          </cell>
          <cell r="I397">
            <v>5</v>
          </cell>
          <cell r="J397">
            <v>4</v>
          </cell>
          <cell r="K397">
            <v>0</v>
          </cell>
          <cell r="L397" t="str">
            <v>0/0</v>
          </cell>
          <cell r="M397">
            <v>0</v>
          </cell>
          <cell r="N397">
            <v>1</v>
          </cell>
          <cell r="O397">
            <v>0.63</v>
          </cell>
          <cell r="P397">
            <v>20</v>
          </cell>
          <cell r="Q397">
            <v>0</v>
          </cell>
          <cell r="R397">
            <v>1</v>
          </cell>
          <cell r="S397">
            <v>0</v>
          </cell>
          <cell r="T397">
            <v>0.63</v>
          </cell>
          <cell r="U397">
            <v>1</v>
          </cell>
          <cell r="V397">
            <v>3</v>
          </cell>
          <cell r="W397">
            <v>0</v>
          </cell>
          <cell r="X397">
            <v>1</v>
          </cell>
          <cell r="Y397">
            <v>0</v>
          </cell>
          <cell r="Z397">
            <v>80</v>
          </cell>
          <cell r="AA397">
            <v>2018</v>
          </cell>
          <cell r="AB397" t="str">
            <v>reg</v>
          </cell>
        </row>
        <row r="398">
          <cell r="A398" t="str">
            <v>Luciano Acosta</v>
          </cell>
          <cell r="B398" t="str">
            <v>DC</v>
          </cell>
          <cell r="C398" t="str">
            <v>M-F</v>
          </cell>
          <cell r="D398">
            <v>33</v>
          </cell>
          <cell r="E398">
            <v>32</v>
          </cell>
          <cell r="F398">
            <v>2753</v>
          </cell>
          <cell r="G398">
            <v>10</v>
          </cell>
          <cell r="H398">
            <v>17</v>
          </cell>
          <cell r="I398">
            <v>60</v>
          </cell>
          <cell r="J398">
            <v>23</v>
          </cell>
          <cell r="K398">
            <v>4</v>
          </cell>
          <cell r="L398" t="str">
            <v>0/0</v>
          </cell>
          <cell r="M398">
            <v>10</v>
          </cell>
          <cell r="N398">
            <v>0</v>
          </cell>
          <cell r="O398">
            <v>0.33</v>
          </cell>
          <cell r="P398">
            <v>16.7</v>
          </cell>
          <cell r="Q398">
            <v>4</v>
          </cell>
          <cell r="R398">
            <v>10</v>
          </cell>
          <cell r="S398">
            <v>7</v>
          </cell>
          <cell r="T398">
            <v>0.56000000000000005</v>
          </cell>
          <cell r="U398">
            <v>59</v>
          </cell>
          <cell r="V398">
            <v>63</v>
          </cell>
          <cell r="W398">
            <v>10</v>
          </cell>
          <cell r="X398">
            <v>3</v>
          </cell>
          <cell r="Y398">
            <v>0</v>
          </cell>
          <cell r="Z398">
            <v>38.33</v>
          </cell>
          <cell r="AA398">
            <v>2018</v>
          </cell>
          <cell r="AB398" t="str">
            <v>reg</v>
          </cell>
        </row>
        <row r="399">
          <cell r="A399" t="str">
            <v>Luis Alberto Caicedo</v>
          </cell>
          <cell r="B399" t="str">
            <v>NE</v>
          </cell>
          <cell r="C399" t="str">
            <v>M</v>
          </cell>
          <cell r="D399">
            <v>30</v>
          </cell>
          <cell r="E399">
            <v>29</v>
          </cell>
          <cell r="F399">
            <v>2590</v>
          </cell>
          <cell r="G399">
            <v>1</v>
          </cell>
          <cell r="H399">
            <v>4</v>
          </cell>
          <cell r="I399">
            <v>35</v>
          </cell>
          <cell r="J399">
            <v>9</v>
          </cell>
          <cell r="K399">
            <v>0</v>
          </cell>
          <cell r="L399" t="str">
            <v>0/0</v>
          </cell>
          <cell r="M399">
            <v>1</v>
          </cell>
          <cell r="N399">
            <v>0</v>
          </cell>
          <cell r="O399">
            <v>0.03</v>
          </cell>
          <cell r="P399">
            <v>2.9</v>
          </cell>
          <cell r="Q399">
            <v>1</v>
          </cell>
          <cell r="R399">
            <v>1</v>
          </cell>
          <cell r="S399">
            <v>3</v>
          </cell>
          <cell r="T399">
            <v>0.14000000000000001</v>
          </cell>
          <cell r="U399">
            <v>71</v>
          </cell>
          <cell r="V399">
            <v>65</v>
          </cell>
          <cell r="W399">
            <v>4</v>
          </cell>
          <cell r="X399">
            <v>11</v>
          </cell>
          <cell r="Y399">
            <v>0</v>
          </cell>
          <cell r="Z399">
            <v>25.71</v>
          </cell>
          <cell r="AA399">
            <v>2018</v>
          </cell>
          <cell r="AB399" t="str">
            <v>reg</v>
          </cell>
        </row>
        <row r="400">
          <cell r="A400" t="str">
            <v>Luis Argudo</v>
          </cell>
          <cell r="B400" t="str">
            <v>MIA</v>
          </cell>
          <cell r="C400" t="str">
            <v>M</v>
          </cell>
          <cell r="D400">
            <v>18</v>
          </cell>
          <cell r="E400">
            <v>6</v>
          </cell>
          <cell r="F400">
            <v>630</v>
          </cell>
          <cell r="G400">
            <v>0</v>
          </cell>
          <cell r="H400">
            <v>0</v>
          </cell>
          <cell r="I400">
            <v>11</v>
          </cell>
          <cell r="J400">
            <v>2</v>
          </cell>
          <cell r="K400">
            <v>0</v>
          </cell>
          <cell r="L400" t="str">
            <v>0/0</v>
          </cell>
          <cell r="M400">
            <v>0</v>
          </cell>
          <cell r="N400">
            <v>0</v>
          </cell>
          <cell r="O400">
            <v>0</v>
          </cell>
          <cell r="P400">
            <v>0</v>
          </cell>
          <cell r="Q400">
            <v>0</v>
          </cell>
          <cell r="R400">
            <v>0</v>
          </cell>
          <cell r="S400">
            <v>0</v>
          </cell>
          <cell r="T400">
            <v>0</v>
          </cell>
          <cell r="U400">
            <v>15</v>
          </cell>
          <cell r="V400">
            <v>8</v>
          </cell>
          <cell r="W400">
            <v>2</v>
          </cell>
          <cell r="X400">
            <v>0</v>
          </cell>
          <cell r="Y400">
            <v>0</v>
          </cell>
          <cell r="Z400">
            <v>18.18</v>
          </cell>
          <cell r="AA400">
            <v>2018</v>
          </cell>
          <cell r="AB400" t="str">
            <v>reg</v>
          </cell>
        </row>
        <row r="401">
          <cell r="A401" t="str">
            <v>Luis Felipe</v>
          </cell>
          <cell r="B401" t="str">
            <v>SJ</v>
          </cell>
          <cell r="C401" t="str">
            <v>M</v>
          </cell>
          <cell r="D401">
            <v>13</v>
          </cell>
          <cell r="E401">
            <v>11</v>
          </cell>
          <cell r="F401">
            <v>974</v>
          </cell>
          <cell r="G401">
            <v>0</v>
          </cell>
          <cell r="H401">
            <v>1</v>
          </cell>
          <cell r="I401">
            <v>6</v>
          </cell>
          <cell r="J401">
            <v>1</v>
          </cell>
          <cell r="K401">
            <v>0</v>
          </cell>
          <cell r="L401" t="str">
            <v>0/0</v>
          </cell>
          <cell r="M401">
            <v>0</v>
          </cell>
          <cell r="N401">
            <v>0</v>
          </cell>
          <cell r="O401">
            <v>0</v>
          </cell>
          <cell r="P401">
            <v>0</v>
          </cell>
          <cell r="Q401">
            <v>0</v>
          </cell>
          <cell r="R401">
            <v>1</v>
          </cell>
          <cell r="S401">
            <v>0</v>
          </cell>
          <cell r="T401">
            <v>0.09</v>
          </cell>
          <cell r="U401">
            <v>16</v>
          </cell>
          <cell r="V401">
            <v>8</v>
          </cell>
          <cell r="W401">
            <v>0</v>
          </cell>
          <cell r="X401">
            <v>4</v>
          </cell>
          <cell r="Y401">
            <v>0</v>
          </cell>
          <cell r="Z401">
            <v>16.670000000000002</v>
          </cell>
          <cell r="AA401">
            <v>2018</v>
          </cell>
          <cell r="AB401" t="str">
            <v>reg</v>
          </cell>
        </row>
        <row r="402">
          <cell r="A402" t="str">
            <v>Luis Gil</v>
          </cell>
          <cell r="B402" t="str">
            <v>HOU</v>
          </cell>
          <cell r="C402" t="str">
            <v>M</v>
          </cell>
          <cell r="D402">
            <v>12</v>
          </cell>
          <cell r="E402">
            <v>3</v>
          </cell>
          <cell r="F402">
            <v>272</v>
          </cell>
          <cell r="G402">
            <v>0</v>
          </cell>
          <cell r="H402">
            <v>0</v>
          </cell>
          <cell r="I402">
            <v>5</v>
          </cell>
          <cell r="J402">
            <v>3</v>
          </cell>
          <cell r="K402">
            <v>0</v>
          </cell>
          <cell r="L402" t="str">
            <v>0/0</v>
          </cell>
          <cell r="M402">
            <v>0</v>
          </cell>
          <cell r="N402">
            <v>0</v>
          </cell>
          <cell r="O402">
            <v>0</v>
          </cell>
          <cell r="P402">
            <v>0</v>
          </cell>
          <cell r="Q402">
            <v>0</v>
          </cell>
          <cell r="R402">
            <v>0</v>
          </cell>
          <cell r="S402">
            <v>0</v>
          </cell>
          <cell r="T402">
            <v>0</v>
          </cell>
          <cell r="U402">
            <v>3</v>
          </cell>
          <cell r="V402">
            <v>2</v>
          </cell>
          <cell r="W402">
            <v>0</v>
          </cell>
          <cell r="X402">
            <v>1</v>
          </cell>
          <cell r="Y402">
            <v>0</v>
          </cell>
          <cell r="Z402">
            <v>60</v>
          </cell>
          <cell r="AA402">
            <v>2018</v>
          </cell>
          <cell r="AB402" t="str">
            <v>reg</v>
          </cell>
        </row>
        <row r="403">
          <cell r="A403" t="str">
            <v>Luis Silva</v>
          </cell>
          <cell r="B403" t="str">
            <v>RSL</v>
          </cell>
          <cell r="C403" t="str">
            <v>F</v>
          </cell>
          <cell r="D403">
            <v>19</v>
          </cell>
          <cell r="E403">
            <v>9</v>
          </cell>
          <cell r="F403">
            <v>810</v>
          </cell>
          <cell r="G403">
            <v>5</v>
          </cell>
          <cell r="H403">
            <v>0</v>
          </cell>
          <cell r="I403">
            <v>30</v>
          </cell>
          <cell r="J403">
            <v>16</v>
          </cell>
          <cell r="K403">
            <v>0</v>
          </cell>
          <cell r="L403">
            <v>44197</v>
          </cell>
          <cell r="M403">
            <v>5</v>
          </cell>
          <cell r="N403">
            <v>0</v>
          </cell>
          <cell r="O403">
            <v>0.56000000000000005</v>
          </cell>
          <cell r="P403">
            <v>16.7</v>
          </cell>
          <cell r="Q403">
            <v>0</v>
          </cell>
          <cell r="R403">
            <v>0</v>
          </cell>
          <cell r="S403">
            <v>0</v>
          </cell>
          <cell r="T403">
            <v>0</v>
          </cell>
          <cell r="U403">
            <v>3</v>
          </cell>
          <cell r="V403">
            <v>7</v>
          </cell>
          <cell r="W403">
            <v>5</v>
          </cell>
          <cell r="X403">
            <v>0</v>
          </cell>
          <cell r="Y403">
            <v>0</v>
          </cell>
          <cell r="Z403">
            <v>53.33</v>
          </cell>
          <cell r="AA403">
            <v>2018</v>
          </cell>
          <cell r="AB403" t="str">
            <v>reg</v>
          </cell>
        </row>
        <row r="404">
          <cell r="A404" t="str">
            <v>Luis Solignac</v>
          </cell>
          <cell r="B404" t="str">
            <v>CHI</v>
          </cell>
          <cell r="C404" t="str">
            <v>F</v>
          </cell>
          <cell r="D404">
            <v>11</v>
          </cell>
          <cell r="E404">
            <v>8</v>
          </cell>
          <cell r="F404">
            <v>702</v>
          </cell>
          <cell r="G404">
            <v>0</v>
          </cell>
          <cell r="H404">
            <v>1</v>
          </cell>
          <cell r="I404">
            <v>12</v>
          </cell>
          <cell r="J404">
            <v>2</v>
          </cell>
          <cell r="K404">
            <v>0</v>
          </cell>
          <cell r="L404" t="str">
            <v>0/0</v>
          </cell>
          <cell r="M404">
            <v>0</v>
          </cell>
          <cell r="N404">
            <v>0</v>
          </cell>
          <cell r="O404">
            <v>0</v>
          </cell>
          <cell r="P404">
            <v>0</v>
          </cell>
          <cell r="Q404">
            <v>0</v>
          </cell>
          <cell r="R404">
            <v>1</v>
          </cell>
          <cell r="S404">
            <v>0</v>
          </cell>
          <cell r="T404">
            <v>0.13</v>
          </cell>
          <cell r="U404">
            <v>6</v>
          </cell>
          <cell r="V404">
            <v>8</v>
          </cell>
          <cell r="W404">
            <v>10</v>
          </cell>
          <cell r="X404">
            <v>0</v>
          </cell>
          <cell r="Y404">
            <v>0</v>
          </cell>
          <cell r="Z404">
            <v>16.670000000000002</v>
          </cell>
          <cell r="AA404">
            <v>2018</v>
          </cell>
          <cell r="AB404" t="str">
            <v>reg</v>
          </cell>
        </row>
        <row r="405">
          <cell r="A405" t="str">
            <v>Luke Mulholland</v>
          </cell>
          <cell r="B405" t="str">
            <v>RSL</v>
          </cell>
          <cell r="C405" t="str">
            <v>M</v>
          </cell>
          <cell r="D405">
            <v>2</v>
          </cell>
          <cell r="E405">
            <v>1</v>
          </cell>
          <cell r="F405">
            <v>91</v>
          </cell>
          <cell r="G405">
            <v>0</v>
          </cell>
          <cell r="H405">
            <v>1</v>
          </cell>
          <cell r="I405">
            <v>0</v>
          </cell>
          <cell r="J405">
            <v>0</v>
          </cell>
          <cell r="K405">
            <v>0</v>
          </cell>
          <cell r="L405" t="str">
            <v>0/0</v>
          </cell>
          <cell r="M405">
            <v>0</v>
          </cell>
          <cell r="N405">
            <v>0</v>
          </cell>
          <cell r="O405">
            <v>0</v>
          </cell>
          <cell r="P405">
            <v>0</v>
          </cell>
          <cell r="Q405">
            <v>0</v>
          </cell>
          <cell r="R405">
            <v>1</v>
          </cell>
          <cell r="S405">
            <v>0</v>
          </cell>
          <cell r="T405">
            <v>0.99</v>
          </cell>
          <cell r="U405">
            <v>0</v>
          </cell>
          <cell r="V405">
            <v>3</v>
          </cell>
          <cell r="W405">
            <v>0</v>
          </cell>
          <cell r="X405">
            <v>0</v>
          </cell>
          <cell r="Y405">
            <v>0</v>
          </cell>
          <cell r="AA405">
            <v>2018</v>
          </cell>
          <cell r="AB405" t="str">
            <v>reg</v>
          </cell>
        </row>
        <row r="406">
          <cell r="A406" t="str">
            <v>Mac Steeves</v>
          </cell>
          <cell r="B406" t="str">
            <v>HOU</v>
          </cell>
          <cell r="C406" t="str">
            <v>F</v>
          </cell>
          <cell r="D406">
            <v>3</v>
          </cell>
          <cell r="E406">
            <v>0</v>
          </cell>
          <cell r="F406">
            <v>26</v>
          </cell>
          <cell r="G406">
            <v>0</v>
          </cell>
          <cell r="H406">
            <v>0</v>
          </cell>
          <cell r="I406">
            <v>2</v>
          </cell>
          <cell r="J406">
            <v>1</v>
          </cell>
          <cell r="K406">
            <v>0</v>
          </cell>
          <cell r="L406" t="str">
            <v>0/0</v>
          </cell>
          <cell r="M406">
            <v>0</v>
          </cell>
          <cell r="N406">
            <v>0</v>
          </cell>
          <cell r="O406">
            <v>0</v>
          </cell>
          <cell r="P406">
            <v>0</v>
          </cell>
          <cell r="Q406">
            <v>0</v>
          </cell>
          <cell r="R406">
            <v>0</v>
          </cell>
          <cell r="S406">
            <v>0</v>
          </cell>
          <cell r="T406">
            <v>0</v>
          </cell>
          <cell r="U406">
            <v>0</v>
          </cell>
          <cell r="V406">
            <v>0</v>
          </cell>
          <cell r="W406">
            <v>1</v>
          </cell>
          <cell r="X406">
            <v>0</v>
          </cell>
          <cell r="Y406">
            <v>0</v>
          </cell>
          <cell r="Z406">
            <v>50</v>
          </cell>
          <cell r="AA406">
            <v>2018</v>
          </cell>
          <cell r="AB406" t="str">
            <v>reg</v>
          </cell>
        </row>
        <row r="407">
          <cell r="A407" t="str">
            <v>Magnus Eriksson</v>
          </cell>
          <cell r="B407" t="str">
            <v>SJ</v>
          </cell>
          <cell r="C407" t="str">
            <v>F</v>
          </cell>
          <cell r="D407">
            <v>32</v>
          </cell>
          <cell r="E407">
            <v>29</v>
          </cell>
          <cell r="F407">
            <v>2494</v>
          </cell>
          <cell r="G407">
            <v>6</v>
          </cell>
          <cell r="H407">
            <v>3</v>
          </cell>
          <cell r="I407">
            <v>52</v>
          </cell>
          <cell r="J407">
            <v>20</v>
          </cell>
          <cell r="K407">
            <v>0</v>
          </cell>
          <cell r="L407">
            <v>44258</v>
          </cell>
          <cell r="M407">
            <v>3</v>
          </cell>
          <cell r="N407">
            <v>3</v>
          </cell>
          <cell r="O407">
            <v>0.22</v>
          </cell>
          <cell r="P407">
            <v>11.5</v>
          </cell>
          <cell r="Q407">
            <v>0</v>
          </cell>
          <cell r="R407">
            <v>1</v>
          </cell>
          <cell r="S407">
            <v>2</v>
          </cell>
          <cell r="T407">
            <v>0.11</v>
          </cell>
          <cell r="U407">
            <v>37</v>
          </cell>
          <cell r="V407">
            <v>81</v>
          </cell>
          <cell r="W407">
            <v>2</v>
          </cell>
          <cell r="X407">
            <v>2</v>
          </cell>
          <cell r="Y407">
            <v>0</v>
          </cell>
          <cell r="Z407">
            <v>38.46</v>
          </cell>
          <cell r="AA407">
            <v>2018</v>
          </cell>
          <cell r="AB407" t="str">
            <v>reg</v>
          </cell>
        </row>
        <row r="408">
          <cell r="A408" t="str">
            <v>Magnus Wolff Eikrem</v>
          </cell>
          <cell r="B408" t="str">
            <v>SEA</v>
          </cell>
          <cell r="C408" t="str">
            <v>M</v>
          </cell>
          <cell r="D408">
            <v>15</v>
          </cell>
          <cell r="E408">
            <v>6</v>
          </cell>
          <cell r="F408">
            <v>594</v>
          </cell>
          <cell r="G408">
            <v>1</v>
          </cell>
          <cell r="H408">
            <v>1</v>
          </cell>
          <cell r="I408">
            <v>15</v>
          </cell>
          <cell r="J408">
            <v>3</v>
          </cell>
          <cell r="K408">
            <v>1</v>
          </cell>
          <cell r="L408" t="str">
            <v>0/0</v>
          </cell>
          <cell r="M408">
            <v>1</v>
          </cell>
          <cell r="N408">
            <v>0</v>
          </cell>
          <cell r="O408">
            <v>0.15</v>
          </cell>
          <cell r="P408">
            <v>6.7</v>
          </cell>
          <cell r="Q408">
            <v>0</v>
          </cell>
          <cell r="R408">
            <v>0</v>
          </cell>
          <cell r="S408">
            <v>1</v>
          </cell>
          <cell r="T408">
            <v>0.15</v>
          </cell>
          <cell r="U408">
            <v>10</v>
          </cell>
          <cell r="V408">
            <v>3</v>
          </cell>
          <cell r="W408">
            <v>1</v>
          </cell>
          <cell r="X408">
            <v>2</v>
          </cell>
          <cell r="Y408">
            <v>0</v>
          </cell>
          <cell r="Z408">
            <v>20</v>
          </cell>
          <cell r="AA408">
            <v>2018</v>
          </cell>
          <cell r="AB408" t="str">
            <v>reg</v>
          </cell>
        </row>
        <row r="409">
          <cell r="A409" t="str">
            <v>Marc Burch</v>
          </cell>
          <cell r="B409" t="str">
            <v>MIN</v>
          </cell>
          <cell r="C409" t="str">
            <v>D</v>
          </cell>
          <cell r="D409">
            <v>6</v>
          </cell>
          <cell r="E409">
            <v>5</v>
          </cell>
          <cell r="F409">
            <v>403</v>
          </cell>
          <cell r="G409">
            <v>0</v>
          </cell>
          <cell r="H409">
            <v>0</v>
          </cell>
          <cell r="I409">
            <v>0</v>
          </cell>
          <cell r="J409">
            <v>0</v>
          </cell>
          <cell r="K409">
            <v>0</v>
          </cell>
          <cell r="L409" t="str">
            <v>0/0</v>
          </cell>
          <cell r="M409">
            <v>0</v>
          </cell>
          <cell r="N409">
            <v>0</v>
          </cell>
          <cell r="O409">
            <v>0</v>
          </cell>
          <cell r="P409">
            <v>0</v>
          </cell>
          <cell r="Q409">
            <v>0</v>
          </cell>
          <cell r="R409">
            <v>0</v>
          </cell>
          <cell r="S409">
            <v>0</v>
          </cell>
          <cell r="T409">
            <v>0</v>
          </cell>
          <cell r="U409">
            <v>2</v>
          </cell>
          <cell r="V409">
            <v>2</v>
          </cell>
          <cell r="W409">
            <v>0</v>
          </cell>
          <cell r="X409">
            <v>1</v>
          </cell>
          <cell r="Y409">
            <v>0</v>
          </cell>
          <cell r="AA409">
            <v>2018</v>
          </cell>
          <cell r="AB409" t="str">
            <v>reg</v>
          </cell>
        </row>
        <row r="410">
          <cell r="A410" t="str">
            <v>Marc Rzatkowski</v>
          </cell>
          <cell r="B410" t="str">
            <v>RBNY</v>
          </cell>
          <cell r="C410" t="str">
            <v>M</v>
          </cell>
          <cell r="D410">
            <v>24</v>
          </cell>
          <cell r="E410">
            <v>16</v>
          </cell>
          <cell r="F410">
            <v>1497</v>
          </cell>
          <cell r="G410">
            <v>2</v>
          </cell>
          <cell r="H410">
            <v>7</v>
          </cell>
          <cell r="I410">
            <v>22</v>
          </cell>
          <cell r="J410">
            <v>7</v>
          </cell>
          <cell r="K410">
            <v>1</v>
          </cell>
          <cell r="L410" t="str">
            <v>0/0</v>
          </cell>
          <cell r="M410">
            <v>2</v>
          </cell>
          <cell r="N410">
            <v>0</v>
          </cell>
          <cell r="O410">
            <v>0.12</v>
          </cell>
          <cell r="P410">
            <v>9.1</v>
          </cell>
          <cell r="Q410">
            <v>2</v>
          </cell>
          <cell r="R410">
            <v>3</v>
          </cell>
          <cell r="S410">
            <v>4</v>
          </cell>
          <cell r="T410">
            <v>0.42</v>
          </cell>
          <cell r="U410">
            <v>27</v>
          </cell>
          <cell r="V410">
            <v>26</v>
          </cell>
          <cell r="W410">
            <v>0</v>
          </cell>
          <cell r="X410">
            <v>4</v>
          </cell>
          <cell r="Y410">
            <v>0</v>
          </cell>
          <cell r="Z410">
            <v>31.82</v>
          </cell>
          <cell r="AA410">
            <v>2018</v>
          </cell>
          <cell r="AB410" t="str">
            <v>reg</v>
          </cell>
        </row>
        <row r="411">
          <cell r="A411" t="str">
            <v>Marcel de Jong</v>
          </cell>
          <cell r="B411" t="str">
            <v>VAN</v>
          </cell>
          <cell r="C411" t="str">
            <v>D-M</v>
          </cell>
          <cell r="D411">
            <v>19</v>
          </cell>
          <cell r="E411">
            <v>17</v>
          </cell>
          <cell r="F411">
            <v>1392</v>
          </cell>
          <cell r="G411">
            <v>0</v>
          </cell>
          <cell r="H411">
            <v>3</v>
          </cell>
          <cell r="I411">
            <v>10</v>
          </cell>
          <cell r="J411">
            <v>3</v>
          </cell>
          <cell r="K411">
            <v>0</v>
          </cell>
          <cell r="L411" t="str">
            <v>0/0</v>
          </cell>
          <cell r="M411">
            <v>0</v>
          </cell>
          <cell r="N411">
            <v>0</v>
          </cell>
          <cell r="O411">
            <v>0</v>
          </cell>
          <cell r="P411">
            <v>0</v>
          </cell>
          <cell r="Q411">
            <v>1</v>
          </cell>
          <cell r="R411">
            <v>3</v>
          </cell>
          <cell r="S411">
            <v>0</v>
          </cell>
          <cell r="T411">
            <v>0.19</v>
          </cell>
          <cell r="U411">
            <v>15</v>
          </cell>
          <cell r="V411">
            <v>11</v>
          </cell>
          <cell r="W411">
            <v>0</v>
          </cell>
          <cell r="X411">
            <v>3</v>
          </cell>
          <cell r="Y411">
            <v>0</v>
          </cell>
          <cell r="Z411">
            <v>30</v>
          </cell>
          <cell r="AA411">
            <v>2018</v>
          </cell>
          <cell r="AB411" t="str">
            <v>reg</v>
          </cell>
        </row>
        <row r="412">
          <cell r="A412" t="str">
            <v>Marcelo Silva</v>
          </cell>
          <cell r="B412" t="str">
            <v>RSL</v>
          </cell>
          <cell r="C412" t="str">
            <v>D</v>
          </cell>
          <cell r="D412">
            <v>18</v>
          </cell>
          <cell r="E412">
            <v>18</v>
          </cell>
          <cell r="F412">
            <v>1557</v>
          </cell>
          <cell r="G412">
            <v>0</v>
          </cell>
          <cell r="H412">
            <v>0</v>
          </cell>
          <cell r="I412">
            <v>4</v>
          </cell>
          <cell r="J412">
            <v>2</v>
          </cell>
          <cell r="K412">
            <v>0</v>
          </cell>
          <cell r="L412" t="str">
            <v>0/0</v>
          </cell>
          <cell r="M412">
            <v>0</v>
          </cell>
          <cell r="N412">
            <v>0</v>
          </cell>
          <cell r="O412">
            <v>0</v>
          </cell>
          <cell r="P412">
            <v>0</v>
          </cell>
          <cell r="Q412">
            <v>0</v>
          </cell>
          <cell r="R412">
            <v>0</v>
          </cell>
          <cell r="S412">
            <v>0</v>
          </cell>
          <cell r="T412">
            <v>0</v>
          </cell>
          <cell r="U412">
            <v>26</v>
          </cell>
          <cell r="V412">
            <v>10</v>
          </cell>
          <cell r="W412">
            <v>0</v>
          </cell>
          <cell r="X412">
            <v>7</v>
          </cell>
          <cell r="Y412">
            <v>0</v>
          </cell>
          <cell r="Z412">
            <v>50</v>
          </cell>
          <cell r="AA412">
            <v>2018</v>
          </cell>
          <cell r="AB412" t="str">
            <v>reg</v>
          </cell>
        </row>
        <row r="413">
          <cell r="A413" t="str">
            <v>Marco Donadel</v>
          </cell>
          <cell r="B413" t="str">
            <v>MTL</v>
          </cell>
          <cell r="C413" t="str">
            <v>M</v>
          </cell>
          <cell r="D413">
            <v>2</v>
          </cell>
          <cell r="E413">
            <v>1</v>
          </cell>
          <cell r="F413">
            <v>96</v>
          </cell>
          <cell r="G413">
            <v>0</v>
          </cell>
          <cell r="H413">
            <v>0</v>
          </cell>
          <cell r="I413">
            <v>2</v>
          </cell>
          <cell r="J413">
            <v>0</v>
          </cell>
          <cell r="K413">
            <v>0</v>
          </cell>
          <cell r="L413" t="str">
            <v>0/0</v>
          </cell>
          <cell r="M413">
            <v>0</v>
          </cell>
          <cell r="N413">
            <v>0</v>
          </cell>
          <cell r="O413">
            <v>0</v>
          </cell>
          <cell r="P413">
            <v>0</v>
          </cell>
          <cell r="Q413">
            <v>0</v>
          </cell>
          <cell r="R413">
            <v>0</v>
          </cell>
          <cell r="S413">
            <v>0</v>
          </cell>
          <cell r="T413">
            <v>0</v>
          </cell>
          <cell r="U413">
            <v>1</v>
          </cell>
          <cell r="V413">
            <v>0</v>
          </cell>
          <cell r="W413">
            <v>0</v>
          </cell>
          <cell r="X413">
            <v>2</v>
          </cell>
          <cell r="Y413">
            <v>0</v>
          </cell>
          <cell r="Z413">
            <v>0</v>
          </cell>
          <cell r="AA413">
            <v>2018</v>
          </cell>
          <cell r="AB413" t="str">
            <v>reg</v>
          </cell>
        </row>
        <row r="414">
          <cell r="A414" t="str">
            <v>Marco Farfan</v>
          </cell>
          <cell r="B414" t="str">
            <v>POR</v>
          </cell>
          <cell r="C414" t="str">
            <v>D</v>
          </cell>
          <cell r="D414">
            <v>11</v>
          </cell>
          <cell r="E414">
            <v>6</v>
          </cell>
          <cell r="F414">
            <v>515</v>
          </cell>
          <cell r="G414">
            <v>0</v>
          </cell>
          <cell r="H414">
            <v>0</v>
          </cell>
          <cell r="I414">
            <v>0</v>
          </cell>
          <cell r="J414">
            <v>0</v>
          </cell>
          <cell r="K414">
            <v>0</v>
          </cell>
          <cell r="L414" t="str">
            <v>0/0</v>
          </cell>
          <cell r="M414">
            <v>0</v>
          </cell>
          <cell r="N414">
            <v>0</v>
          </cell>
          <cell r="O414">
            <v>0</v>
          </cell>
          <cell r="P414">
            <v>0</v>
          </cell>
          <cell r="Q414">
            <v>0</v>
          </cell>
          <cell r="R414">
            <v>0</v>
          </cell>
          <cell r="S414">
            <v>0</v>
          </cell>
          <cell r="T414">
            <v>0</v>
          </cell>
          <cell r="U414">
            <v>9</v>
          </cell>
          <cell r="V414">
            <v>5</v>
          </cell>
          <cell r="W414">
            <v>0</v>
          </cell>
          <cell r="X414">
            <v>0</v>
          </cell>
          <cell r="Y414">
            <v>0</v>
          </cell>
          <cell r="AA414">
            <v>2018</v>
          </cell>
          <cell r="AB414" t="str">
            <v>reg</v>
          </cell>
        </row>
        <row r="415">
          <cell r="A415" t="str">
            <v>Marco Urena</v>
          </cell>
          <cell r="B415" t="str">
            <v>LFC</v>
          </cell>
          <cell r="C415" t="str">
            <v>F</v>
          </cell>
          <cell r="D415">
            <v>18</v>
          </cell>
          <cell r="E415">
            <v>11</v>
          </cell>
          <cell r="F415">
            <v>1015</v>
          </cell>
          <cell r="G415">
            <v>1</v>
          </cell>
          <cell r="H415">
            <v>5</v>
          </cell>
          <cell r="I415">
            <v>28</v>
          </cell>
          <cell r="J415">
            <v>12</v>
          </cell>
          <cell r="K415">
            <v>0</v>
          </cell>
          <cell r="L415" t="str">
            <v>0/1</v>
          </cell>
          <cell r="M415">
            <v>1</v>
          </cell>
          <cell r="N415">
            <v>0</v>
          </cell>
          <cell r="O415">
            <v>0.09</v>
          </cell>
          <cell r="P415">
            <v>3.6</v>
          </cell>
          <cell r="Q415">
            <v>1</v>
          </cell>
          <cell r="R415">
            <v>0</v>
          </cell>
          <cell r="S415">
            <v>5</v>
          </cell>
          <cell r="T415">
            <v>0.44</v>
          </cell>
          <cell r="U415">
            <v>11</v>
          </cell>
          <cell r="V415">
            <v>9</v>
          </cell>
          <cell r="W415">
            <v>6</v>
          </cell>
          <cell r="X415">
            <v>0</v>
          </cell>
          <cell r="Y415">
            <v>0</v>
          </cell>
          <cell r="Z415">
            <v>42.86</v>
          </cell>
          <cell r="AA415">
            <v>2018</v>
          </cell>
          <cell r="AB415" t="str">
            <v>reg</v>
          </cell>
        </row>
        <row r="416">
          <cell r="A416" t="str">
            <v>Marcus Epps</v>
          </cell>
          <cell r="B416" t="str">
            <v>PHI</v>
          </cell>
          <cell r="C416" t="str">
            <v>M</v>
          </cell>
          <cell r="D416">
            <v>13</v>
          </cell>
          <cell r="E416">
            <v>8</v>
          </cell>
          <cell r="F416">
            <v>609</v>
          </cell>
          <cell r="G416">
            <v>1</v>
          </cell>
          <cell r="H416">
            <v>2</v>
          </cell>
          <cell r="I416">
            <v>10</v>
          </cell>
          <cell r="J416">
            <v>3</v>
          </cell>
          <cell r="K416">
            <v>0</v>
          </cell>
          <cell r="L416" t="str">
            <v>0/0</v>
          </cell>
          <cell r="M416">
            <v>1</v>
          </cell>
          <cell r="N416">
            <v>0</v>
          </cell>
          <cell r="O416">
            <v>0.15</v>
          </cell>
          <cell r="P416">
            <v>10</v>
          </cell>
          <cell r="Q416">
            <v>1</v>
          </cell>
          <cell r="R416">
            <v>2</v>
          </cell>
          <cell r="S416">
            <v>0</v>
          </cell>
          <cell r="T416">
            <v>0.3</v>
          </cell>
          <cell r="U416">
            <v>2</v>
          </cell>
          <cell r="V416">
            <v>7</v>
          </cell>
          <cell r="W416">
            <v>1</v>
          </cell>
          <cell r="X416">
            <v>0</v>
          </cell>
          <cell r="Y416">
            <v>0</v>
          </cell>
          <cell r="Z416">
            <v>30</v>
          </cell>
          <cell r="AA416">
            <v>2018</v>
          </cell>
          <cell r="AB416" t="str">
            <v>reg</v>
          </cell>
        </row>
        <row r="417">
          <cell r="A417" t="str">
            <v>Mark McKenzie</v>
          </cell>
          <cell r="B417" t="str">
            <v>PHI</v>
          </cell>
          <cell r="C417" t="str">
            <v>D</v>
          </cell>
          <cell r="D417">
            <v>19</v>
          </cell>
          <cell r="E417">
            <v>18</v>
          </cell>
          <cell r="F417">
            <v>1629</v>
          </cell>
          <cell r="G417">
            <v>0</v>
          </cell>
          <cell r="H417">
            <v>0</v>
          </cell>
          <cell r="I417">
            <v>5</v>
          </cell>
          <cell r="J417">
            <v>1</v>
          </cell>
          <cell r="K417">
            <v>0</v>
          </cell>
          <cell r="L417" t="str">
            <v>0/0</v>
          </cell>
          <cell r="M417">
            <v>0</v>
          </cell>
          <cell r="N417">
            <v>0</v>
          </cell>
          <cell r="O417">
            <v>0</v>
          </cell>
          <cell r="P417">
            <v>0</v>
          </cell>
          <cell r="Q417">
            <v>0</v>
          </cell>
          <cell r="R417">
            <v>0</v>
          </cell>
          <cell r="S417">
            <v>0</v>
          </cell>
          <cell r="T417">
            <v>0</v>
          </cell>
          <cell r="U417">
            <v>14</v>
          </cell>
          <cell r="V417">
            <v>7</v>
          </cell>
          <cell r="W417">
            <v>0</v>
          </cell>
          <cell r="X417">
            <v>4</v>
          </cell>
          <cell r="Y417">
            <v>0</v>
          </cell>
          <cell r="Z417">
            <v>20</v>
          </cell>
          <cell r="AA417">
            <v>2018</v>
          </cell>
          <cell r="AB417" t="str">
            <v>reg</v>
          </cell>
        </row>
        <row r="418">
          <cell r="A418" t="str">
            <v>Mark Segbers</v>
          </cell>
          <cell r="B418" t="str">
            <v>NE</v>
          </cell>
          <cell r="C418" t="str">
            <v>M-D</v>
          </cell>
          <cell r="D418">
            <v>1</v>
          </cell>
          <cell r="E418">
            <v>0</v>
          </cell>
          <cell r="F418">
            <v>45</v>
          </cell>
          <cell r="G418">
            <v>0</v>
          </cell>
          <cell r="H418">
            <v>0</v>
          </cell>
          <cell r="I418">
            <v>0</v>
          </cell>
          <cell r="J418">
            <v>0</v>
          </cell>
          <cell r="K418">
            <v>0</v>
          </cell>
          <cell r="L418" t="str">
            <v>0/0</v>
          </cell>
          <cell r="M418">
            <v>0</v>
          </cell>
          <cell r="N418">
            <v>0</v>
          </cell>
          <cell r="O418">
            <v>0</v>
          </cell>
          <cell r="P418">
            <v>0</v>
          </cell>
          <cell r="Q418">
            <v>0</v>
          </cell>
          <cell r="R418">
            <v>0</v>
          </cell>
          <cell r="S418">
            <v>0</v>
          </cell>
          <cell r="T418">
            <v>0</v>
          </cell>
          <cell r="U418">
            <v>1</v>
          </cell>
          <cell r="V418">
            <v>1</v>
          </cell>
          <cell r="W418">
            <v>0</v>
          </cell>
          <cell r="X418">
            <v>0</v>
          </cell>
          <cell r="Y418">
            <v>0</v>
          </cell>
          <cell r="AA418">
            <v>2018</v>
          </cell>
          <cell r="AB418" t="str">
            <v>reg</v>
          </cell>
        </row>
        <row r="419">
          <cell r="A419" t="str">
            <v>Mark-Anthony Kaye</v>
          </cell>
          <cell r="B419" t="str">
            <v>LAFC</v>
          </cell>
          <cell r="C419" t="str">
            <v>M</v>
          </cell>
          <cell r="D419">
            <v>20</v>
          </cell>
          <cell r="E419">
            <v>20</v>
          </cell>
          <cell r="F419">
            <v>1582</v>
          </cell>
          <cell r="G419">
            <v>2</v>
          </cell>
          <cell r="H419">
            <v>5</v>
          </cell>
          <cell r="I419">
            <v>30</v>
          </cell>
          <cell r="J419">
            <v>10</v>
          </cell>
          <cell r="K419">
            <v>0</v>
          </cell>
          <cell r="L419" t="str">
            <v>0/0</v>
          </cell>
          <cell r="M419">
            <v>1</v>
          </cell>
          <cell r="N419">
            <v>1</v>
          </cell>
          <cell r="O419">
            <v>0.11</v>
          </cell>
          <cell r="P419">
            <v>6.7</v>
          </cell>
          <cell r="Q419">
            <v>3</v>
          </cell>
          <cell r="R419">
            <v>4</v>
          </cell>
          <cell r="S419">
            <v>1</v>
          </cell>
          <cell r="T419">
            <v>0.28000000000000003</v>
          </cell>
          <cell r="U419">
            <v>26</v>
          </cell>
          <cell r="V419">
            <v>14</v>
          </cell>
          <cell r="W419">
            <v>2</v>
          </cell>
          <cell r="X419">
            <v>3</v>
          </cell>
          <cell r="Y419">
            <v>0</v>
          </cell>
          <cell r="Z419">
            <v>33.33</v>
          </cell>
          <cell r="AA419">
            <v>2018</v>
          </cell>
          <cell r="AB419" t="str">
            <v>reg</v>
          </cell>
        </row>
        <row r="420">
          <cell r="A420" t="str">
            <v>Marco Delgado</v>
          </cell>
          <cell r="B420" t="str">
            <v>TOR</v>
          </cell>
          <cell r="C420" t="str">
            <v>M</v>
          </cell>
          <cell r="D420">
            <v>28</v>
          </cell>
          <cell r="E420">
            <v>21</v>
          </cell>
          <cell r="F420">
            <v>1984</v>
          </cell>
          <cell r="G420">
            <v>2</v>
          </cell>
          <cell r="H420">
            <v>2</v>
          </cell>
          <cell r="I420">
            <v>13</v>
          </cell>
          <cell r="J420">
            <v>5</v>
          </cell>
          <cell r="K420">
            <v>1</v>
          </cell>
          <cell r="L420" t="str">
            <v>0/0</v>
          </cell>
          <cell r="M420">
            <v>2</v>
          </cell>
          <cell r="N420">
            <v>0</v>
          </cell>
          <cell r="O420">
            <v>0.09</v>
          </cell>
          <cell r="P420">
            <v>15.4</v>
          </cell>
          <cell r="Q420">
            <v>1</v>
          </cell>
          <cell r="R420">
            <v>2</v>
          </cell>
          <cell r="S420">
            <v>0</v>
          </cell>
          <cell r="T420">
            <v>0.09</v>
          </cell>
          <cell r="U420">
            <v>17</v>
          </cell>
          <cell r="V420">
            <v>24</v>
          </cell>
          <cell r="W420">
            <v>1</v>
          </cell>
          <cell r="X420">
            <v>3</v>
          </cell>
          <cell r="Y420">
            <v>0</v>
          </cell>
          <cell r="Z420">
            <v>38.46</v>
          </cell>
          <cell r="AA420">
            <v>2018</v>
          </cell>
          <cell r="AB420" t="str">
            <v>reg</v>
          </cell>
        </row>
        <row r="421">
          <cell r="A421" t="str">
            <v>Marlon Hairston</v>
          </cell>
          <cell r="B421" t="str">
            <v>MIN</v>
          </cell>
          <cell r="C421" t="str">
            <v>M</v>
          </cell>
          <cell r="D421">
            <v>15</v>
          </cell>
          <cell r="E421">
            <v>13</v>
          </cell>
          <cell r="F421">
            <v>1107</v>
          </cell>
          <cell r="G421">
            <v>0</v>
          </cell>
          <cell r="H421">
            <v>2</v>
          </cell>
          <cell r="I421">
            <v>5</v>
          </cell>
          <cell r="J421">
            <v>1</v>
          </cell>
          <cell r="K421">
            <v>0</v>
          </cell>
          <cell r="L421" t="str">
            <v>0/0</v>
          </cell>
          <cell r="M421">
            <v>0</v>
          </cell>
          <cell r="N421">
            <v>0</v>
          </cell>
          <cell r="O421">
            <v>0</v>
          </cell>
          <cell r="P421">
            <v>0</v>
          </cell>
          <cell r="Q421">
            <v>1</v>
          </cell>
          <cell r="R421">
            <v>1</v>
          </cell>
          <cell r="S421">
            <v>1</v>
          </cell>
          <cell r="T421">
            <v>0.16</v>
          </cell>
          <cell r="U421">
            <v>6</v>
          </cell>
          <cell r="V421">
            <v>11</v>
          </cell>
          <cell r="W421">
            <v>1</v>
          </cell>
          <cell r="X421">
            <v>1</v>
          </cell>
          <cell r="Y421">
            <v>0</v>
          </cell>
          <cell r="Z421">
            <v>20</v>
          </cell>
          <cell r="AA421">
            <v>2018</v>
          </cell>
          <cell r="AB421" t="str">
            <v>reg</v>
          </cell>
        </row>
        <row r="422">
          <cell r="A422" t="str">
            <v>Marquinhos Pedroso</v>
          </cell>
          <cell r="B422" t="str">
            <v>DAL</v>
          </cell>
          <cell r="C422" t="str">
            <v>D</v>
          </cell>
          <cell r="D422">
            <v>13</v>
          </cell>
          <cell r="E422">
            <v>13</v>
          </cell>
          <cell r="F422">
            <v>1170</v>
          </cell>
          <cell r="G422">
            <v>0</v>
          </cell>
          <cell r="H422">
            <v>0</v>
          </cell>
          <cell r="I422">
            <v>7</v>
          </cell>
          <cell r="J422">
            <v>1</v>
          </cell>
          <cell r="K422">
            <v>0</v>
          </cell>
          <cell r="L422" t="str">
            <v>0/0</v>
          </cell>
          <cell r="M422">
            <v>0</v>
          </cell>
          <cell r="N422">
            <v>0</v>
          </cell>
          <cell r="O422">
            <v>0</v>
          </cell>
          <cell r="P422">
            <v>0</v>
          </cell>
          <cell r="Q422">
            <v>0</v>
          </cell>
          <cell r="R422">
            <v>0</v>
          </cell>
          <cell r="S422">
            <v>0</v>
          </cell>
          <cell r="T422">
            <v>0</v>
          </cell>
          <cell r="U422">
            <v>23</v>
          </cell>
          <cell r="V422">
            <v>9</v>
          </cell>
          <cell r="W422">
            <v>2</v>
          </cell>
          <cell r="X422">
            <v>3</v>
          </cell>
          <cell r="Y422">
            <v>0</v>
          </cell>
          <cell r="Z422">
            <v>14.29</v>
          </cell>
          <cell r="AA422">
            <v>2018</v>
          </cell>
          <cell r="AB422" t="str">
            <v>reg</v>
          </cell>
        </row>
        <row r="423">
          <cell r="A423" t="str">
            <v>Marvin Emnes</v>
          </cell>
          <cell r="B423" t="str">
            <v>VAN</v>
          </cell>
          <cell r="C423" t="str">
            <v>M</v>
          </cell>
          <cell r="D423">
            <v>0</v>
          </cell>
          <cell r="E423">
            <v>0</v>
          </cell>
          <cell r="F423">
            <v>0</v>
          </cell>
          <cell r="G423">
            <v>0</v>
          </cell>
          <cell r="H423">
            <v>0</v>
          </cell>
          <cell r="I423">
            <v>0</v>
          </cell>
          <cell r="J423">
            <v>0</v>
          </cell>
          <cell r="K423">
            <v>0</v>
          </cell>
          <cell r="L423" t="str">
            <v>0/0</v>
          </cell>
          <cell r="M423">
            <v>0</v>
          </cell>
          <cell r="N423">
            <v>0</v>
          </cell>
          <cell r="O423">
            <v>0</v>
          </cell>
          <cell r="P423">
            <v>0</v>
          </cell>
          <cell r="Q423">
            <v>0</v>
          </cell>
          <cell r="R423">
            <v>0</v>
          </cell>
          <cell r="S423">
            <v>0</v>
          </cell>
          <cell r="T423">
            <v>0</v>
          </cell>
          <cell r="U423">
            <v>0</v>
          </cell>
          <cell r="V423">
            <v>0</v>
          </cell>
          <cell r="W423">
            <v>0</v>
          </cell>
          <cell r="X423">
            <v>0</v>
          </cell>
          <cell r="Y423">
            <v>0</v>
          </cell>
          <cell r="AA423">
            <v>2018</v>
          </cell>
          <cell r="AB423" t="str">
            <v>reg</v>
          </cell>
        </row>
        <row r="424">
          <cell r="A424" t="str">
            <v>Mason Toye</v>
          </cell>
          <cell r="B424" t="str">
            <v>MIN</v>
          </cell>
          <cell r="C424" t="str">
            <v>F</v>
          </cell>
          <cell r="D424">
            <v>17</v>
          </cell>
          <cell r="E424">
            <v>2</v>
          </cell>
          <cell r="F424">
            <v>340</v>
          </cell>
          <cell r="G424">
            <v>0</v>
          </cell>
          <cell r="H424">
            <v>1</v>
          </cell>
          <cell r="I424">
            <v>11</v>
          </cell>
          <cell r="J424">
            <v>5</v>
          </cell>
          <cell r="K424">
            <v>0</v>
          </cell>
          <cell r="L424" t="str">
            <v>0/0</v>
          </cell>
          <cell r="M424">
            <v>0</v>
          </cell>
          <cell r="N424">
            <v>0</v>
          </cell>
          <cell r="O424">
            <v>0</v>
          </cell>
          <cell r="P424">
            <v>0</v>
          </cell>
          <cell r="Q424">
            <v>1</v>
          </cell>
          <cell r="R424">
            <v>0</v>
          </cell>
          <cell r="S424">
            <v>1</v>
          </cell>
          <cell r="T424">
            <v>0.26</v>
          </cell>
          <cell r="U424">
            <v>10</v>
          </cell>
          <cell r="V424">
            <v>4</v>
          </cell>
          <cell r="W424">
            <v>4</v>
          </cell>
          <cell r="X424">
            <v>3</v>
          </cell>
          <cell r="Y424">
            <v>1</v>
          </cell>
          <cell r="Z424">
            <v>45.45</v>
          </cell>
          <cell r="AA424">
            <v>2018</v>
          </cell>
          <cell r="AB424" t="str">
            <v>reg</v>
          </cell>
        </row>
        <row r="425">
          <cell r="A425" t="str">
            <v>Mathieu Choiniere</v>
          </cell>
          <cell r="B425" t="str">
            <v>MTL</v>
          </cell>
          <cell r="C425" t="str">
            <v>M</v>
          </cell>
          <cell r="D425">
            <v>5</v>
          </cell>
          <cell r="E425">
            <v>0</v>
          </cell>
          <cell r="F425">
            <v>82</v>
          </cell>
          <cell r="G425">
            <v>0</v>
          </cell>
          <cell r="H425">
            <v>0</v>
          </cell>
          <cell r="I425">
            <v>2</v>
          </cell>
          <cell r="J425">
            <v>0</v>
          </cell>
          <cell r="K425">
            <v>0</v>
          </cell>
          <cell r="L425" t="str">
            <v>0/0</v>
          </cell>
          <cell r="M425">
            <v>0</v>
          </cell>
          <cell r="N425">
            <v>0</v>
          </cell>
          <cell r="O425">
            <v>0</v>
          </cell>
          <cell r="P425">
            <v>0</v>
          </cell>
          <cell r="Q425">
            <v>0</v>
          </cell>
          <cell r="R425">
            <v>0</v>
          </cell>
          <cell r="S425">
            <v>0</v>
          </cell>
          <cell r="T425">
            <v>0</v>
          </cell>
          <cell r="U425">
            <v>1</v>
          </cell>
          <cell r="V425">
            <v>2</v>
          </cell>
          <cell r="W425">
            <v>0</v>
          </cell>
          <cell r="X425">
            <v>0</v>
          </cell>
          <cell r="Y425">
            <v>0</v>
          </cell>
          <cell r="Z425">
            <v>0</v>
          </cell>
          <cell r="AA425">
            <v>2018</v>
          </cell>
          <cell r="AB425" t="str">
            <v>reg</v>
          </cell>
        </row>
        <row r="426">
          <cell r="A426" t="str">
            <v>Matt Besler</v>
          </cell>
          <cell r="B426" t="str">
            <v>SKC</v>
          </cell>
          <cell r="C426" t="str">
            <v>D</v>
          </cell>
          <cell r="D426">
            <v>31</v>
          </cell>
          <cell r="E426">
            <v>31</v>
          </cell>
          <cell r="F426">
            <v>2745</v>
          </cell>
          <cell r="G426">
            <v>0</v>
          </cell>
          <cell r="H426">
            <v>3</v>
          </cell>
          <cell r="I426">
            <v>1</v>
          </cell>
          <cell r="J426">
            <v>0</v>
          </cell>
          <cell r="K426">
            <v>0</v>
          </cell>
          <cell r="L426" t="str">
            <v>0/0</v>
          </cell>
          <cell r="M426">
            <v>0</v>
          </cell>
          <cell r="N426">
            <v>0</v>
          </cell>
          <cell r="O426">
            <v>0</v>
          </cell>
          <cell r="P426">
            <v>0</v>
          </cell>
          <cell r="Q426">
            <v>0</v>
          </cell>
          <cell r="R426">
            <v>2</v>
          </cell>
          <cell r="S426">
            <v>1</v>
          </cell>
          <cell r="T426">
            <v>0.1</v>
          </cell>
          <cell r="U426">
            <v>18</v>
          </cell>
          <cell r="V426">
            <v>11</v>
          </cell>
          <cell r="W426">
            <v>0</v>
          </cell>
          <cell r="X426">
            <v>2</v>
          </cell>
          <cell r="Y426">
            <v>0</v>
          </cell>
          <cell r="Z426">
            <v>0</v>
          </cell>
          <cell r="AA426">
            <v>2018</v>
          </cell>
          <cell r="AB426" t="str">
            <v>reg</v>
          </cell>
        </row>
        <row r="427">
          <cell r="A427" t="str">
            <v>Matt Hedges</v>
          </cell>
          <cell r="B427" t="str">
            <v>DAL</v>
          </cell>
          <cell r="C427" t="str">
            <v>D</v>
          </cell>
          <cell r="D427">
            <v>33</v>
          </cell>
          <cell r="E427">
            <v>33</v>
          </cell>
          <cell r="F427">
            <v>2925</v>
          </cell>
          <cell r="G427">
            <v>2</v>
          </cell>
          <cell r="H427">
            <v>0</v>
          </cell>
          <cell r="I427">
            <v>15</v>
          </cell>
          <cell r="J427">
            <v>7</v>
          </cell>
          <cell r="K427">
            <v>1</v>
          </cell>
          <cell r="L427" t="str">
            <v>0/0</v>
          </cell>
          <cell r="M427">
            <v>0</v>
          </cell>
          <cell r="N427">
            <v>2</v>
          </cell>
          <cell r="O427">
            <v>0.06</v>
          </cell>
          <cell r="P427">
            <v>13.3</v>
          </cell>
          <cell r="Q427">
            <v>0</v>
          </cell>
          <cell r="R427">
            <v>0</v>
          </cell>
          <cell r="S427">
            <v>0</v>
          </cell>
          <cell r="T427">
            <v>0</v>
          </cell>
          <cell r="U427">
            <v>30</v>
          </cell>
          <cell r="V427">
            <v>12</v>
          </cell>
          <cell r="W427">
            <v>0</v>
          </cell>
          <cell r="X427">
            <v>8</v>
          </cell>
          <cell r="Y427">
            <v>0</v>
          </cell>
          <cell r="Z427">
            <v>46.67</v>
          </cell>
          <cell r="AA427">
            <v>2018</v>
          </cell>
          <cell r="AB427" t="str">
            <v>reg</v>
          </cell>
        </row>
        <row r="428">
          <cell r="A428" t="str">
            <v>Matt Lewis</v>
          </cell>
          <cell r="B428" t="str">
            <v>SKC</v>
          </cell>
          <cell r="C428" t="str">
            <v>D</v>
          </cell>
          <cell r="D428">
            <v>0</v>
          </cell>
          <cell r="E428">
            <v>0</v>
          </cell>
          <cell r="F428">
            <v>0</v>
          </cell>
          <cell r="G428">
            <v>0</v>
          </cell>
          <cell r="H428">
            <v>0</v>
          </cell>
          <cell r="I428">
            <v>0</v>
          </cell>
          <cell r="J428">
            <v>0</v>
          </cell>
          <cell r="K428">
            <v>0</v>
          </cell>
          <cell r="L428" t="str">
            <v>0/0</v>
          </cell>
          <cell r="M428">
            <v>0</v>
          </cell>
          <cell r="N428">
            <v>0</v>
          </cell>
          <cell r="O428">
            <v>0</v>
          </cell>
          <cell r="P428">
            <v>0</v>
          </cell>
          <cell r="Q428">
            <v>0</v>
          </cell>
          <cell r="R428">
            <v>0</v>
          </cell>
          <cell r="S428">
            <v>0</v>
          </cell>
          <cell r="T428">
            <v>0</v>
          </cell>
          <cell r="U428">
            <v>0</v>
          </cell>
          <cell r="V428">
            <v>0</v>
          </cell>
          <cell r="W428">
            <v>0</v>
          </cell>
          <cell r="X428">
            <v>0</v>
          </cell>
          <cell r="Y428">
            <v>0</v>
          </cell>
          <cell r="AA428">
            <v>2018</v>
          </cell>
          <cell r="AB428" t="str">
            <v>reg</v>
          </cell>
        </row>
        <row r="429">
          <cell r="A429" t="str">
            <v>Matt Polster</v>
          </cell>
          <cell r="B429" t="str">
            <v>NE</v>
          </cell>
          <cell r="C429" t="str">
            <v>D</v>
          </cell>
          <cell r="D429">
            <v>3</v>
          </cell>
          <cell r="E429">
            <v>1</v>
          </cell>
          <cell r="F429">
            <v>126</v>
          </cell>
          <cell r="G429">
            <v>0</v>
          </cell>
          <cell r="H429">
            <v>1</v>
          </cell>
          <cell r="I429">
            <v>1</v>
          </cell>
          <cell r="J429">
            <v>0</v>
          </cell>
          <cell r="K429">
            <v>0</v>
          </cell>
          <cell r="L429" t="str">
            <v>0/0</v>
          </cell>
          <cell r="M429">
            <v>0</v>
          </cell>
          <cell r="N429">
            <v>0</v>
          </cell>
          <cell r="O429">
            <v>0</v>
          </cell>
          <cell r="P429">
            <v>0</v>
          </cell>
          <cell r="Q429">
            <v>0</v>
          </cell>
          <cell r="R429">
            <v>1</v>
          </cell>
          <cell r="S429">
            <v>0</v>
          </cell>
          <cell r="T429">
            <v>0.71</v>
          </cell>
          <cell r="U429">
            <v>2</v>
          </cell>
          <cell r="V429">
            <v>1</v>
          </cell>
          <cell r="W429">
            <v>0</v>
          </cell>
          <cell r="X429">
            <v>0</v>
          </cell>
          <cell r="Y429">
            <v>0</v>
          </cell>
          <cell r="Z429">
            <v>0</v>
          </cell>
          <cell r="AA429">
            <v>2018</v>
          </cell>
          <cell r="AB429" t="str">
            <v>reg</v>
          </cell>
        </row>
        <row r="430">
          <cell r="A430" t="str">
            <v>Matteo Mancosu</v>
          </cell>
          <cell r="B430" t="str">
            <v>MTL</v>
          </cell>
          <cell r="C430" t="str">
            <v>F</v>
          </cell>
          <cell r="D430">
            <v>20</v>
          </cell>
          <cell r="E430">
            <v>14</v>
          </cell>
          <cell r="F430">
            <v>1103</v>
          </cell>
          <cell r="G430">
            <v>3</v>
          </cell>
          <cell r="H430">
            <v>1</v>
          </cell>
          <cell r="I430">
            <v>27</v>
          </cell>
          <cell r="J430">
            <v>5</v>
          </cell>
          <cell r="K430">
            <v>0</v>
          </cell>
          <cell r="L430" t="str">
            <v>0/0</v>
          </cell>
          <cell r="M430">
            <v>1</v>
          </cell>
          <cell r="N430">
            <v>2</v>
          </cell>
          <cell r="O430">
            <v>0.24</v>
          </cell>
          <cell r="P430">
            <v>11.1</v>
          </cell>
          <cell r="Q430">
            <v>1</v>
          </cell>
          <cell r="R430">
            <v>1</v>
          </cell>
          <cell r="S430">
            <v>0</v>
          </cell>
          <cell r="T430">
            <v>0.08</v>
          </cell>
          <cell r="U430">
            <v>11</v>
          </cell>
          <cell r="V430">
            <v>23</v>
          </cell>
          <cell r="W430">
            <v>13</v>
          </cell>
          <cell r="X430">
            <v>2</v>
          </cell>
          <cell r="Y430">
            <v>0</v>
          </cell>
          <cell r="Z430">
            <v>18.52</v>
          </cell>
          <cell r="AA430">
            <v>2018</v>
          </cell>
          <cell r="AB430" t="str">
            <v>reg</v>
          </cell>
        </row>
        <row r="431">
          <cell r="A431" t="str">
            <v>Matthew Real</v>
          </cell>
          <cell r="B431" t="str">
            <v>PHI</v>
          </cell>
          <cell r="C431" t="str">
            <v>D</v>
          </cell>
          <cell r="D431">
            <v>3</v>
          </cell>
          <cell r="E431">
            <v>3</v>
          </cell>
          <cell r="F431">
            <v>236</v>
          </cell>
          <cell r="G431">
            <v>0</v>
          </cell>
          <cell r="H431">
            <v>0</v>
          </cell>
          <cell r="I431">
            <v>1</v>
          </cell>
          <cell r="J431">
            <v>0</v>
          </cell>
          <cell r="K431">
            <v>0</v>
          </cell>
          <cell r="L431" t="str">
            <v>0/0</v>
          </cell>
          <cell r="M431">
            <v>0</v>
          </cell>
          <cell r="N431">
            <v>0</v>
          </cell>
          <cell r="O431">
            <v>0</v>
          </cell>
          <cell r="P431">
            <v>0</v>
          </cell>
          <cell r="Q431">
            <v>0</v>
          </cell>
          <cell r="R431">
            <v>0</v>
          </cell>
          <cell r="S431">
            <v>0</v>
          </cell>
          <cell r="T431">
            <v>0</v>
          </cell>
          <cell r="U431">
            <v>5</v>
          </cell>
          <cell r="V431">
            <v>2</v>
          </cell>
          <cell r="W431">
            <v>0</v>
          </cell>
          <cell r="X431">
            <v>1</v>
          </cell>
          <cell r="Y431">
            <v>0</v>
          </cell>
          <cell r="Z431">
            <v>0</v>
          </cell>
          <cell r="AA431">
            <v>2018</v>
          </cell>
          <cell r="AB431" t="str">
            <v>reg</v>
          </cell>
        </row>
        <row r="432">
          <cell r="A432" t="str">
            <v>Mauro Diaz</v>
          </cell>
          <cell r="B432" t="str">
            <v>DAL</v>
          </cell>
          <cell r="C432" t="str">
            <v>M</v>
          </cell>
          <cell r="D432">
            <v>12</v>
          </cell>
          <cell r="E432">
            <v>9</v>
          </cell>
          <cell r="F432">
            <v>807</v>
          </cell>
          <cell r="G432">
            <v>2</v>
          </cell>
          <cell r="H432">
            <v>8</v>
          </cell>
          <cell r="I432">
            <v>20</v>
          </cell>
          <cell r="J432">
            <v>5</v>
          </cell>
          <cell r="K432">
            <v>1</v>
          </cell>
          <cell r="L432">
            <v>44229</v>
          </cell>
          <cell r="M432">
            <v>2</v>
          </cell>
          <cell r="N432">
            <v>0</v>
          </cell>
          <cell r="O432">
            <v>0.22</v>
          </cell>
          <cell r="P432">
            <v>10</v>
          </cell>
          <cell r="Q432">
            <v>2</v>
          </cell>
          <cell r="R432">
            <v>6</v>
          </cell>
          <cell r="S432">
            <v>2</v>
          </cell>
          <cell r="T432">
            <v>0.89</v>
          </cell>
          <cell r="U432">
            <v>9</v>
          </cell>
          <cell r="V432">
            <v>29</v>
          </cell>
          <cell r="W432">
            <v>2</v>
          </cell>
          <cell r="X432">
            <v>3</v>
          </cell>
          <cell r="Y432">
            <v>0</v>
          </cell>
          <cell r="Z432">
            <v>25</v>
          </cell>
          <cell r="AA432">
            <v>2018</v>
          </cell>
          <cell r="AB432" t="str">
            <v>reg</v>
          </cell>
        </row>
        <row r="433">
          <cell r="A433" t="str">
            <v>Mauro Manotas</v>
          </cell>
          <cell r="B433" t="str">
            <v>HOU</v>
          </cell>
          <cell r="C433" t="str">
            <v>F</v>
          </cell>
          <cell r="D433">
            <v>33</v>
          </cell>
          <cell r="E433">
            <v>30</v>
          </cell>
          <cell r="F433">
            <v>2633</v>
          </cell>
          <cell r="G433">
            <v>19</v>
          </cell>
          <cell r="H433">
            <v>1</v>
          </cell>
          <cell r="I433">
            <v>95</v>
          </cell>
          <cell r="J433">
            <v>43</v>
          </cell>
          <cell r="K433">
            <v>2</v>
          </cell>
          <cell r="L433">
            <v>44229</v>
          </cell>
          <cell r="M433">
            <v>10</v>
          </cell>
          <cell r="N433">
            <v>9</v>
          </cell>
          <cell r="O433">
            <v>0.65</v>
          </cell>
          <cell r="P433">
            <v>20</v>
          </cell>
          <cell r="Q433">
            <v>0</v>
          </cell>
          <cell r="R433">
            <v>0</v>
          </cell>
          <cell r="S433">
            <v>1</v>
          </cell>
          <cell r="T433">
            <v>0.03</v>
          </cell>
          <cell r="U433">
            <v>24</v>
          </cell>
          <cell r="V433">
            <v>20</v>
          </cell>
          <cell r="W433">
            <v>23</v>
          </cell>
          <cell r="X433">
            <v>1</v>
          </cell>
          <cell r="Y433">
            <v>0</v>
          </cell>
          <cell r="Z433">
            <v>45.26</v>
          </cell>
          <cell r="AA433">
            <v>2018</v>
          </cell>
          <cell r="AB433" t="str">
            <v>reg</v>
          </cell>
        </row>
        <row r="434">
          <cell r="A434" t="str">
            <v>Maxime Chanot</v>
          </cell>
          <cell r="B434" t="str">
            <v>NYC</v>
          </cell>
          <cell r="C434" t="str">
            <v>D</v>
          </cell>
          <cell r="D434">
            <v>18</v>
          </cell>
          <cell r="E434">
            <v>18</v>
          </cell>
          <cell r="F434">
            <v>1571</v>
          </cell>
          <cell r="G434">
            <v>1</v>
          </cell>
          <cell r="H434">
            <v>0</v>
          </cell>
          <cell r="I434">
            <v>11</v>
          </cell>
          <cell r="J434">
            <v>3</v>
          </cell>
          <cell r="K434">
            <v>0</v>
          </cell>
          <cell r="L434" t="str">
            <v>0/0</v>
          </cell>
          <cell r="M434">
            <v>1</v>
          </cell>
          <cell r="N434">
            <v>0</v>
          </cell>
          <cell r="O434">
            <v>0.06</v>
          </cell>
          <cell r="P434">
            <v>9.1</v>
          </cell>
          <cell r="Q434">
            <v>0</v>
          </cell>
          <cell r="R434">
            <v>0</v>
          </cell>
          <cell r="S434">
            <v>0</v>
          </cell>
          <cell r="T434">
            <v>0</v>
          </cell>
          <cell r="U434">
            <v>15</v>
          </cell>
          <cell r="V434">
            <v>10</v>
          </cell>
          <cell r="W434">
            <v>0</v>
          </cell>
          <cell r="X434">
            <v>2</v>
          </cell>
          <cell r="Y434">
            <v>1</v>
          </cell>
          <cell r="Z434">
            <v>27.27</v>
          </cell>
          <cell r="AA434">
            <v>2018</v>
          </cell>
          <cell r="AB434" t="str">
            <v>reg</v>
          </cell>
        </row>
        <row r="435">
          <cell r="A435" t="str">
            <v>Maximiano</v>
          </cell>
          <cell r="B435" t="str">
            <v>MIN</v>
          </cell>
          <cell r="C435" t="str">
            <v>M</v>
          </cell>
          <cell r="D435">
            <v>11</v>
          </cell>
          <cell r="E435">
            <v>6</v>
          </cell>
          <cell r="F435">
            <v>576</v>
          </cell>
          <cell r="G435">
            <v>0</v>
          </cell>
          <cell r="H435">
            <v>0</v>
          </cell>
          <cell r="I435">
            <v>6</v>
          </cell>
          <cell r="J435">
            <v>1</v>
          </cell>
          <cell r="K435">
            <v>0</v>
          </cell>
          <cell r="L435" t="str">
            <v>0/0</v>
          </cell>
          <cell r="M435">
            <v>0</v>
          </cell>
          <cell r="N435">
            <v>0</v>
          </cell>
          <cell r="O435">
            <v>0</v>
          </cell>
          <cell r="P435">
            <v>0</v>
          </cell>
          <cell r="Q435">
            <v>0</v>
          </cell>
          <cell r="R435">
            <v>0</v>
          </cell>
          <cell r="S435">
            <v>0</v>
          </cell>
          <cell r="T435">
            <v>0</v>
          </cell>
          <cell r="U435">
            <v>18</v>
          </cell>
          <cell r="V435">
            <v>7</v>
          </cell>
          <cell r="W435">
            <v>0</v>
          </cell>
          <cell r="X435">
            <v>6</v>
          </cell>
          <cell r="Y435">
            <v>1</v>
          </cell>
          <cell r="Z435">
            <v>16.670000000000002</v>
          </cell>
          <cell r="AA435">
            <v>2018</v>
          </cell>
          <cell r="AB435" t="str">
            <v>reg</v>
          </cell>
        </row>
        <row r="436">
          <cell r="A436" t="str">
            <v>Maximiliano Moralez</v>
          </cell>
          <cell r="B436" t="str">
            <v>NYC</v>
          </cell>
          <cell r="C436" t="str">
            <v>M</v>
          </cell>
          <cell r="D436">
            <v>32</v>
          </cell>
          <cell r="E436">
            <v>32</v>
          </cell>
          <cell r="F436">
            <v>2818</v>
          </cell>
          <cell r="G436">
            <v>8</v>
          </cell>
          <cell r="H436">
            <v>16</v>
          </cell>
          <cell r="I436">
            <v>72</v>
          </cell>
          <cell r="J436">
            <v>26</v>
          </cell>
          <cell r="K436">
            <v>4</v>
          </cell>
          <cell r="L436">
            <v>44197</v>
          </cell>
          <cell r="M436">
            <v>5</v>
          </cell>
          <cell r="N436">
            <v>3</v>
          </cell>
          <cell r="O436">
            <v>0.26</v>
          </cell>
          <cell r="P436">
            <v>11.1</v>
          </cell>
          <cell r="Q436">
            <v>5</v>
          </cell>
          <cell r="R436">
            <v>13</v>
          </cell>
          <cell r="S436">
            <v>3</v>
          </cell>
          <cell r="T436">
            <v>0.51</v>
          </cell>
          <cell r="U436">
            <v>46</v>
          </cell>
          <cell r="V436">
            <v>86</v>
          </cell>
          <cell r="W436">
            <v>16</v>
          </cell>
          <cell r="X436">
            <v>4</v>
          </cell>
          <cell r="Y436">
            <v>0</v>
          </cell>
          <cell r="Z436">
            <v>36.11</v>
          </cell>
          <cell r="AA436">
            <v>2018</v>
          </cell>
          <cell r="AB436" t="str">
            <v>reg</v>
          </cell>
        </row>
        <row r="437">
          <cell r="A437" t="str">
            <v>Maximiliano Urruti</v>
          </cell>
          <cell r="B437" t="str">
            <v>MTL</v>
          </cell>
          <cell r="C437" t="str">
            <v>F</v>
          </cell>
          <cell r="D437">
            <v>33</v>
          </cell>
          <cell r="E437">
            <v>30</v>
          </cell>
          <cell r="F437">
            <v>2735</v>
          </cell>
          <cell r="G437">
            <v>8</v>
          </cell>
          <cell r="H437">
            <v>11</v>
          </cell>
          <cell r="I437">
            <v>117</v>
          </cell>
          <cell r="J437">
            <v>35</v>
          </cell>
          <cell r="K437">
            <v>1</v>
          </cell>
          <cell r="L437" t="str">
            <v>0/0</v>
          </cell>
          <cell r="M437">
            <v>4</v>
          </cell>
          <cell r="N437">
            <v>4</v>
          </cell>
          <cell r="O437">
            <v>0.26</v>
          </cell>
          <cell r="P437">
            <v>6.8</v>
          </cell>
          <cell r="Q437">
            <v>3</v>
          </cell>
          <cell r="R437">
            <v>4</v>
          </cell>
          <cell r="S437">
            <v>7</v>
          </cell>
          <cell r="T437">
            <v>0.36</v>
          </cell>
          <cell r="U437">
            <v>31</v>
          </cell>
          <cell r="V437">
            <v>49</v>
          </cell>
          <cell r="W437">
            <v>12</v>
          </cell>
          <cell r="X437">
            <v>3</v>
          </cell>
          <cell r="Y437">
            <v>0</v>
          </cell>
          <cell r="Z437">
            <v>29.91</v>
          </cell>
          <cell r="AA437">
            <v>2018</v>
          </cell>
          <cell r="AB437" t="str">
            <v>reg</v>
          </cell>
        </row>
        <row r="438">
          <cell r="A438" t="str">
            <v>Maynor Figueroa</v>
          </cell>
          <cell r="B438" t="str">
            <v>HOU</v>
          </cell>
          <cell r="C438" t="str">
            <v>D</v>
          </cell>
          <cell r="D438">
            <v>16</v>
          </cell>
          <cell r="E438">
            <v>11</v>
          </cell>
          <cell r="F438">
            <v>1008</v>
          </cell>
          <cell r="G438">
            <v>1</v>
          </cell>
          <cell r="H438">
            <v>0</v>
          </cell>
          <cell r="I438">
            <v>14</v>
          </cell>
          <cell r="J438">
            <v>6</v>
          </cell>
          <cell r="K438">
            <v>1</v>
          </cell>
          <cell r="L438" t="str">
            <v>0/0</v>
          </cell>
          <cell r="M438">
            <v>1</v>
          </cell>
          <cell r="N438">
            <v>0</v>
          </cell>
          <cell r="O438">
            <v>0.09</v>
          </cell>
          <cell r="P438">
            <v>7.1</v>
          </cell>
          <cell r="Q438">
            <v>0</v>
          </cell>
          <cell r="R438">
            <v>0</v>
          </cell>
          <cell r="S438">
            <v>0</v>
          </cell>
          <cell r="T438">
            <v>0</v>
          </cell>
          <cell r="U438">
            <v>9</v>
          </cell>
          <cell r="V438">
            <v>3</v>
          </cell>
          <cell r="W438">
            <v>0</v>
          </cell>
          <cell r="X438">
            <v>2</v>
          </cell>
          <cell r="Y438">
            <v>0</v>
          </cell>
          <cell r="Z438">
            <v>42.86</v>
          </cell>
          <cell r="AA438">
            <v>2018</v>
          </cell>
          <cell r="AB438" t="str">
            <v>reg</v>
          </cell>
        </row>
        <row r="439">
          <cell r="A439" t="str">
            <v>Memo Rodriguez</v>
          </cell>
          <cell r="B439" t="str">
            <v>HOU</v>
          </cell>
          <cell r="C439" t="str">
            <v>M</v>
          </cell>
          <cell r="D439">
            <v>19</v>
          </cell>
          <cell r="E439">
            <v>6</v>
          </cell>
          <cell r="F439">
            <v>645</v>
          </cell>
          <cell r="G439">
            <v>1</v>
          </cell>
          <cell r="H439">
            <v>0</v>
          </cell>
          <cell r="I439">
            <v>12</v>
          </cell>
          <cell r="J439">
            <v>2</v>
          </cell>
          <cell r="K439">
            <v>1</v>
          </cell>
          <cell r="L439" t="str">
            <v>0/0</v>
          </cell>
          <cell r="M439">
            <v>1</v>
          </cell>
          <cell r="N439">
            <v>0</v>
          </cell>
          <cell r="O439">
            <v>0.14000000000000001</v>
          </cell>
          <cell r="P439">
            <v>8.3000000000000007</v>
          </cell>
          <cell r="Q439">
            <v>0</v>
          </cell>
          <cell r="R439">
            <v>0</v>
          </cell>
          <cell r="S439">
            <v>0</v>
          </cell>
          <cell r="T439">
            <v>0</v>
          </cell>
          <cell r="U439">
            <v>8</v>
          </cell>
          <cell r="V439">
            <v>13</v>
          </cell>
          <cell r="W439">
            <v>0</v>
          </cell>
          <cell r="X439">
            <v>1</v>
          </cell>
          <cell r="Y439">
            <v>0</v>
          </cell>
          <cell r="Z439">
            <v>16.670000000000002</v>
          </cell>
          <cell r="AA439">
            <v>2018</v>
          </cell>
          <cell r="AB439" t="str">
            <v>reg</v>
          </cell>
        </row>
        <row r="440">
          <cell r="A440" t="str">
            <v>Michael Amir Murillo</v>
          </cell>
          <cell r="B440" t="str">
            <v>NY</v>
          </cell>
          <cell r="C440" t="str">
            <v>D</v>
          </cell>
          <cell r="D440">
            <v>23</v>
          </cell>
          <cell r="E440">
            <v>21</v>
          </cell>
          <cell r="F440">
            <v>1935</v>
          </cell>
          <cell r="G440">
            <v>1</v>
          </cell>
          <cell r="H440">
            <v>4</v>
          </cell>
          <cell r="I440">
            <v>19</v>
          </cell>
          <cell r="J440">
            <v>5</v>
          </cell>
          <cell r="K440">
            <v>0</v>
          </cell>
          <cell r="L440" t="str">
            <v>0/0</v>
          </cell>
          <cell r="M440">
            <v>1</v>
          </cell>
          <cell r="N440">
            <v>0</v>
          </cell>
          <cell r="O440">
            <v>0.05</v>
          </cell>
          <cell r="P440">
            <v>5.3</v>
          </cell>
          <cell r="Q440">
            <v>2</v>
          </cell>
          <cell r="R440">
            <v>1</v>
          </cell>
          <cell r="S440">
            <v>3</v>
          </cell>
          <cell r="T440">
            <v>0.19</v>
          </cell>
          <cell r="U440">
            <v>36</v>
          </cell>
          <cell r="V440">
            <v>24</v>
          </cell>
          <cell r="W440">
            <v>0</v>
          </cell>
          <cell r="X440">
            <v>4</v>
          </cell>
          <cell r="Y440">
            <v>1</v>
          </cell>
          <cell r="Z440">
            <v>26.32</v>
          </cell>
          <cell r="AA440">
            <v>2018</v>
          </cell>
          <cell r="AB440" t="str">
            <v>reg</v>
          </cell>
        </row>
        <row r="441">
          <cell r="A441" t="str">
            <v>Michael Barrios</v>
          </cell>
          <cell r="B441" t="str">
            <v>DAL</v>
          </cell>
          <cell r="C441" t="str">
            <v>M</v>
          </cell>
          <cell r="D441">
            <v>34</v>
          </cell>
          <cell r="E441">
            <v>29</v>
          </cell>
          <cell r="F441">
            <v>2536</v>
          </cell>
          <cell r="G441">
            <v>6</v>
          </cell>
          <cell r="H441">
            <v>6</v>
          </cell>
          <cell r="I441">
            <v>59</v>
          </cell>
          <cell r="J441">
            <v>29</v>
          </cell>
          <cell r="K441">
            <v>1</v>
          </cell>
          <cell r="L441" t="str">
            <v>0/0</v>
          </cell>
          <cell r="M441">
            <v>2</v>
          </cell>
          <cell r="N441">
            <v>4</v>
          </cell>
          <cell r="O441">
            <v>0.21</v>
          </cell>
          <cell r="P441">
            <v>10.199999999999999</v>
          </cell>
          <cell r="Q441">
            <v>3</v>
          </cell>
          <cell r="R441">
            <v>3</v>
          </cell>
          <cell r="S441">
            <v>3</v>
          </cell>
          <cell r="T441">
            <v>0.21</v>
          </cell>
          <cell r="U441">
            <v>33</v>
          </cell>
          <cell r="V441">
            <v>23</v>
          </cell>
          <cell r="W441">
            <v>15</v>
          </cell>
          <cell r="X441">
            <v>4</v>
          </cell>
          <cell r="Y441">
            <v>0</v>
          </cell>
          <cell r="Z441">
            <v>49.15</v>
          </cell>
          <cell r="AA441">
            <v>2018</v>
          </cell>
          <cell r="AB441" t="str">
            <v>reg</v>
          </cell>
        </row>
        <row r="442">
          <cell r="A442" t="str">
            <v>Michael Boxall</v>
          </cell>
          <cell r="B442" t="str">
            <v>MIN</v>
          </cell>
          <cell r="C442" t="str">
            <v>D</v>
          </cell>
          <cell r="D442">
            <v>32</v>
          </cell>
          <cell r="E442">
            <v>32</v>
          </cell>
          <cell r="F442">
            <v>2880</v>
          </cell>
          <cell r="G442">
            <v>2</v>
          </cell>
          <cell r="H442">
            <v>0</v>
          </cell>
          <cell r="I442">
            <v>7</v>
          </cell>
          <cell r="J442">
            <v>3</v>
          </cell>
          <cell r="K442">
            <v>1</v>
          </cell>
          <cell r="L442" t="str">
            <v>0/0</v>
          </cell>
          <cell r="M442">
            <v>1</v>
          </cell>
          <cell r="N442">
            <v>1</v>
          </cell>
          <cell r="O442">
            <v>0.06</v>
          </cell>
          <cell r="P442">
            <v>28.6</v>
          </cell>
          <cell r="Q442">
            <v>0</v>
          </cell>
          <cell r="R442">
            <v>0</v>
          </cell>
          <cell r="S442">
            <v>0</v>
          </cell>
          <cell r="T442">
            <v>0</v>
          </cell>
          <cell r="U442">
            <v>25</v>
          </cell>
          <cell r="V442">
            <v>8</v>
          </cell>
          <cell r="W442">
            <v>0</v>
          </cell>
          <cell r="X442">
            <v>7</v>
          </cell>
          <cell r="Y442">
            <v>0</v>
          </cell>
          <cell r="Z442">
            <v>42.86</v>
          </cell>
          <cell r="AA442">
            <v>2018</v>
          </cell>
          <cell r="AB442" t="str">
            <v>reg</v>
          </cell>
        </row>
        <row r="443">
          <cell r="A443" t="str">
            <v>Michael Bradley</v>
          </cell>
          <cell r="B443" t="str">
            <v>TOR</v>
          </cell>
          <cell r="C443" t="str">
            <v>M</v>
          </cell>
          <cell r="D443">
            <v>32</v>
          </cell>
          <cell r="E443">
            <v>32</v>
          </cell>
          <cell r="F443">
            <v>2857</v>
          </cell>
          <cell r="G443">
            <v>0</v>
          </cell>
          <cell r="H443">
            <v>5</v>
          </cell>
          <cell r="I443">
            <v>13</v>
          </cell>
          <cell r="J443">
            <v>3</v>
          </cell>
          <cell r="K443">
            <v>0</v>
          </cell>
          <cell r="L443" t="str">
            <v>0/0</v>
          </cell>
          <cell r="M443">
            <v>0</v>
          </cell>
          <cell r="N443">
            <v>0</v>
          </cell>
          <cell r="O443">
            <v>0</v>
          </cell>
          <cell r="P443">
            <v>0</v>
          </cell>
          <cell r="Q443">
            <v>1</v>
          </cell>
          <cell r="R443">
            <v>3</v>
          </cell>
          <cell r="S443">
            <v>2</v>
          </cell>
          <cell r="T443">
            <v>0.16</v>
          </cell>
          <cell r="U443">
            <v>26</v>
          </cell>
          <cell r="V443">
            <v>9</v>
          </cell>
          <cell r="W443">
            <v>0</v>
          </cell>
          <cell r="X443">
            <v>6</v>
          </cell>
          <cell r="Y443">
            <v>0</v>
          </cell>
          <cell r="Z443">
            <v>23.08</v>
          </cell>
          <cell r="AA443">
            <v>2018</v>
          </cell>
          <cell r="AB443" t="str">
            <v>reg</v>
          </cell>
        </row>
        <row r="444">
          <cell r="A444" t="str">
            <v>Michael Ciani</v>
          </cell>
          <cell r="B444" t="str">
            <v>LA</v>
          </cell>
          <cell r="C444" t="str">
            <v>D</v>
          </cell>
          <cell r="D444">
            <v>21</v>
          </cell>
          <cell r="E444">
            <v>19</v>
          </cell>
          <cell r="F444">
            <v>1647</v>
          </cell>
          <cell r="G444">
            <v>1</v>
          </cell>
          <cell r="H444">
            <v>0</v>
          </cell>
          <cell r="I444">
            <v>5</v>
          </cell>
          <cell r="J444">
            <v>1</v>
          </cell>
          <cell r="K444">
            <v>0</v>
          </cell>
          <cell r="L444" t="str">
            <v>0/0</v>
          </cell>
          <cell r="M444">
            <v>0</v>
          </cell>
          <cell r="N444">
            <v>1</v>
          </cell>
          <cell r="O444">
            <v>0.05</v>
          </cell>
          <cell r="P444">
            <v>20</v>
          </cell>
          <cell r="Q444">
            <v>0</v>
          </cell>
          <cell r="R444">
            <v>0</v>
          </cell>
          <cell r="S444">
            <v>0</v>
          </cell>
          <cell r="T444">
            <v>0</v>
          </cell>
          <cell r="U444">
            <v>28</v>
          </cell>
          <cell r="V444">
            <v>10</v>
          </cell>
          <cell r="W444">
            <v>1</v>
          </cell>
          <cell r="X444">
            <v>5</v>
          </cell>
          <cell r="Y444">
            <v>0</v>
          </cell>
          <cell r="Z444">
            <v>20</v>
          </cell>
          <cell r="AA444">
            <v>2018</v>
          </cell>
          <cell r="AB444" t="str">
            <v>reg</v>
          </cell>
        </row>
        <row r="445">
          <cell r="A445" t="str">
            <v>Michael de Leeuw</v>
          </cell>
          <cell r="B445" t="str">
            <v>CHI</v>
          </cell>
          <cell r="C445" t="str">
            <v>F</v>
          </cell>
          <cell r="D445">
            <v>9</v>
          </cell>
          <cell r="E445">
            <v>5</v>
          </cell>
          <cell r="F445">
            <v>454</v>
          </cell>
          <cell r="G445">
            <v>2</v>
          </cell>
          <cell r="H445">
            <v>2</v>
          </cell>
          <cell r="I445">
            <v>9</v>
          </cell>
          <cell r="J445">
            <v>2</v>
          </cell>
          <cell r="K445">
            <v>0</v>
          </cell>
          <cell r="L445" t="str">
            <v>0/0</v>
          </cell>
          <cell r="M445">
            <v>1</v>
          </cell>
          <cell r="N445">
            <v>1</v>
          </cell>
          <cell r="O445">
            <v>0.4</v>
          </cell>
          <cell r="P445">
            <v>22.2</v>
          </cell>
          <cell r="Q445">
            <v>1</v>
          </cell>
          <cell r="R445">
            <v>2</v>
          </cell>
          <cell r="S445">
            <v>0</v>
          </cell>
          <cell r="T445">
            <v>0.4</v>
          </cell>
          <cell r="U445">
            <v>14</v>
          </cell>
          <cell r="V445">
            <v>8</v>
          </cell>
          <cell r="W445">
            <v>3</v>
          </cell>
          <cell r="X445">
            <v>1</v>
          </cell>
          <cell r="Y445">
            <v>0</v>
          </cell>
          <cell r="Z445">
            <v>22.22</v>
          </cell>
          <cell r="AA445">
            <v>2018</v>
          </cell>
          <cell r="AB445" t="str">
            <v>reg</v>
          </cell>
        </row>
        <row r="446">
          <cell r="A446" t="str">
            <v>Michael Mancienne</v>
          </cell>
          <cell r="B446" t="str">
            <v>NE</v>
          </cell>
          <cell r="C446" t="str">
            <v>D</v>
          </cell>
          <cell r="D446">
            <v>10</v>
          </cell>
          <cell r="E446">
            <v>10</v>
          </cell>
          <cell r="F446">
            <v>900</v>
          </cell>
          <cell r="G446">
            <v>0</v>
          </cell>
          <cell r="H446">
            <v>0</v>
          </cell>
          <cell r="I446">
            <v>1</v>
          </cell>
          <cell r="J446">
            <v>1</v>
          </cell>
          <cell r="K446">
            <v>0</v>
          </cell>
          <cell r="L446" t="str">
            <v>0/0</v>
          </cell>
          <cell r="M446">
            <v>0</v>
          </cell>
          <cell r="N446">
            <v>0</v>
          </cell>
          <cell r="O446">
            <v>0</v>
          </cell>
          <cell r="P446">
            <v>0</v>
          </cell>
          <cell r="Q446">
            <v>0</v>
          </cell>
          <cell r="R446">
            <v>0</v>
          </cell>
          <cell r="S446">
            <v>0</v>
          </cell>
          <cell r="T446">
            <v>0</v>
          </cell>
          <cell r="U446">
            <v>7</v>
          </cell>
          <cell r="V446">
            <v>3</v>
          </cell>
          <cell r="W446">
            <v>0</v>
          </cell>
          <cell r="X446">
            <v>2</v>
          </cell>
          <cell r="Y446">
            <v>0</v>
          </cell>
          <cell r="Z446">
            <v>100</v>
          </cell>
          <cell r="AA446">
            <v>2018</v>
          </cell>
          <cell r="AB446" t="str">
            <v>reg</v>
          </cell>
        </row>
        <row r="447">
          <cell r="A447" t="str">
            <v>Michael Parkhurst</v>
          </cell>
          <cell r="B447" t="str">
            <v>ATL</v>
          </cell>
          <cell r="C447" t="str">
            <v>D</v>
          </cell>
          <cell r="D447">
            <v>33</v>
          </cell>
          <cell r="E447">
            <v>32</v>
          </cell>
          <cell r="F447">
            <v>2903</v>
          </cell>
          <cell r="G447">
            <v>0</v>
          </cell>
          <cell r="H447">
            <v>2</v>
          </cell>
          <cell r="I447">
            <v>0</v>
          </cell>
          <cell r="J447">
            <v>0</v>
          </cell>
          <cell r="K447">
            <v>0</v>
          </cell>
          <cell r="L447" t="str">
            <v>0/0</v>
          </cell>
          <cell r="M447">
            <v>0</v>
          </cell>
          <cell r="N447">
            <v>0</v>
          </cell>
          <cell r="O447">
            <v>0</v>
          </cell>
          <cell r="P447">
            <v>0</v>
          </cell>
          <cell r="Q447">
            <v>1</v>
          </cell>
          <cell r="R447">
            <v>2</v>
          </cell>
          <cell r="S447">
            <v>0</v>
          </cell>
          <cell r="T447">
            <v>0.06</v>
          </cell>
          <cell r="U447">
            <v>16</v>
          </cell>
          <cell r="V447">
            <v>13</v>
          </cell>
          <cell r="W447">
            <v>0</v>
          </cell>
          <cell r="X447">
            <v>6</v>
          </cell>
          <cell r="Y447">
            <v>0</v>
          </cell>
          <cell r="AA447">
            <v>2018</v>
          </cell>
          <cell r="AB447" t="str">
            <v>reg</v>
          </cell>
        </row>
        <row r="448">
          <cell r="A448" t="str">
            <v>Michael Petrasso</v>
          </cell>
          <cell r="B448" t="str">
            <v>MTL</v>
          </cell>
          <cell r="C448" t="str">
            <v>D</v>
          </cell>
          <cell r="D448">
            <v>14</v>
          </cell>
          <cell r="E448">
            <v>8</v>
          </cell>
          <cell r="F448">
            <v>782</v>
          </cell>
          <cell r="G448">
            <v>0</v>
          </cell>
          <cell r="H448">
            <v>0</v>
          </cell>
          <cell r="I448">
            <v>3</v>
          </cell>
          <cell r="J448">
            <v>0</v>
          </cell>
          <cell r="K448">
            <v>0</v>
          </cell>
          <cell r="L448" t="str">
            <v>0/0</v>
          </cell>
          <cell r="M448">
            <v>0</v>
          </cell>
          <cell r="N448">
            <v>0</v>
          </cell>
          <cell r="O448">
            <v>0</v>
          </cell>
          <cell r="P448">
            <v>0</v>
          </cell>
          <cell r="Q448">
            <v>0</v>
          </cell>
          <cell r="R448">
            <v>0</v>
          </cell>
          <cell r="S448">
            <v>0</v>
          </cell>
          <cell r="T448">
            <v>0</v>
          </cell>
          <cell r="U448">
            <v>16</v>
          </cell>
          <cell r="V448">
            <v>8</v>
          </cell>
          <cell r="W448">
            <v>1</v>
          </cell>
          <cell r="X448">
            <v>2</v>
          </cell>
          <cell r="Y448">
            <v>0</v>
          </cell>
          <cell r="Z448">
            <v>0</v>
          </cell>
          <cell r="AA448">
            <v>2018</v>
          </cell>
          <cell r="AB448" t="str">
            <v>reg</v>
          </cell>
        </row>
        <row r="449">
          <cell r="A449" t="str">
            <v>Michael Salazar</v>
          </cell>
          <cell r="B449" t="str">
            <v>HOU</v>
          </cell>
          <cell r="C449" t="str">
            <v>F</v>
          </cell>
          <cell r="D449">
            <v>0</v>
          </cell>
          <cell r="E449">
            <v>0</v>
          </cell>
          <cell r="F449">
            <v>0</v>
          </cell>
          <cell r="G449">
            <v>0</v>
          </cell>
          <cell r="H449">
            <v>0</v>
          </cell>
          <cell r="I449">
            <v>0</v>
          </cell>
          <cell r="J449">
            <v>0</v>
          </cell>
          <cell r="K449">
            <v>0</v>
          </cell>
          <cell r="L449" t="str">
            <v>0/0</v>
          </cell>
          <cell r="M449">
            <v>0</v>
          </cell>
          <cell r="N449">
            <v>0</v>
          </cell>
          <cell r="O449">
            <v>0</v>
          </cell>
          <cell r="P449">
            <v>0</v>
          </cell>
          <cell r="Q449">
            <v>0</v>
          </cell>
          <cell r="R449">
            <v>0</v>
          </cell>
          <cell r="S449">
            <v>0</v>
          </cell>
          <cell r="T449">
            <v>0</v>
          </cell>
          <cell r="U449">
            <v>0</v>
          </cell>
          <cell r="V449">
            <v>0</v>
          </cell>
          <cell r="W449">
            <v>0</v>
          </cell>
          <cell r="X449">
            <v>0</v>
          </cell>
          <cell r="Y449">
            <v>0</v>
          </cell>
          <cell r="AA449">
            <v>2018</v>
          </cell>
          <cell r="AB449" t="str">
            <v>reg</v>
          </cell>
        </row>
        <row r="450">
          <cell r="A450" t="str">
            <v>Michael Azira</v>
          </cell>
          <cell r="B450" t="str">
            <v>CHI</v>
          </cell>
          <cell r="C450" t="str">
            <v>M</v>
          </cell>
          <cell r="D450">
            <v>15</v>
          </cell>
          <cell r="E450">
            <v>11</v>
          </cell>
          <cell r="F450">
            <v>998</v>
          </cell>
          <cell r="G450">
            <v>1</v>
          </cell>
          <cell r="H450">
            <v>0</v>
          </cell>
          <cell r="I450">
            <v>9</v>
          </cell>
          <cell r="J450">
            <v>3</v>
          </cell>
          <cell r="K450">
            <v>0</v>
          </cell>
          <cell r="L450" t="str">
            <v>0/0</v>
          </cell>
          <cell r="M450">
            <v>1</v>
          </cell>
          <cell r="N450">
            <v>0</v>
          </cell>
          <cell r="O450">
            <v>0.09</v>
          </cell>
          <cell r="P450">
            <v>11.1</v>
          </cell>
          <cell r="Q450">
            <v>0</v>
          </cell>
          <cell r="R450">
            <v>0</v>
          </cell>
          <cell r="S450">
            <v>0</v>
          </cell>
          <cell r="T450">
            <v>0</v>
          </cell>
          <cell r="U450">
            <v>21</v>
          </cell>
          <cell r="V450">
            <v>7</v>
          </cell>
          <cell r="W450">
            <v>0</v>
          </cell>
          <cell r="X450">
            <v>4</v>
          </cell>
          <cell r="Y450">
            <v>0</v>
          </cell>
          <cell r="Z450">
            <v>33.33</v>
          </cell>
          <cell r="AA450">
            <v>2018</v>
          </cell>
          <cell r="AB450" t="str">
            <v>reg</v>
          </cell>
        </row>
        <row r="451">
          <cell r="A451" t="str">
            <v>Miguel Almiron</v>
          </cell>
          <cell r="B451" t="str">
            <v>ATL</v>
          </cell>
          <cell r="C451" t="str">
            <v>M</v>
          </cell>
          <cell r="D451">
            <v>32</v>
          </cell>
          <cell r="E451">
            <v>32</v>
          </cell>
          <cell r="F451">
            <v>2760</v>
          </cell>
          <cell r="G451">
            <v>12</v>
          </cell>
          <cell r="H451">
            <v>14</v>
          </cell>
          <cell r="I451">
            <v>132</v>
          </cell>
          <cell r="J451">
            <v>51</v>
          </cell>
          <cell r="K451">
            <v>2</v>
          </cell>
          <cell r="L451">
            <v>44291</v>
          </cell>
          <cell r="M451">
            <v>8</v>
          </cell>
          <cell r="N451">
            <v>4</v>
          </cell>
          <cell r="O451">
            <v>0.39</v>
          </cell>
          <cell r="P451">
            <v>9.1</v>
          </cell>
          <cell r="Q451">
            <v>4</v>
          </cell>
          <cell r="R451">
            <v>7</v>
          </cell>
          <cell r="S451">
            <v>7</v>
          </cell>
          <cell r="T451">
            <v>0.46</v>
          </cell>
          <cell r="U451">
            <v>32</v>
          </cell>
          <cell r="V451">
            <v>66</v>
          </cell>
          <cell r="W451">
            <v>12</v>
          </cell>
          <cell r="X451">
            <v>5</v>
          </cell>
          <cell r="Y451">
            <v>0</v>
          </cell>
          <cell r="Z451">
            <v>38.64</v>
          </cell>
          <cell r="AA451">
            <v>2018</v>
          </cell>
          <cell r="AB451" t="str">
            <v>reg</v>
          </cell>
        </row>
        <row r="452">
          <cell r="A452" t="str">
            <v>Miguel Ibarra</v>
          </cell>
          <cell r="B452" t="str">
            <v>SEA</v>
          </cell>
          <cell r="C452" t="str">
            <v>M</v>
          </cell>
          <cell r="D452">
            <v>33</v>
          </cell>
          <cell r="E452">
            <v>31</v>
          </cell>
          <cell r="F452">
            <v>2715</v>
          </cell>
          <cell r="G452">
            <v>7</v>
          </cell>
          <cell r="H452">
            <v>8</v>
          </cell>
          <cell r="I452">
            <v>37</v>
          </cell>
          <cell r="J452">
            <v>19</v>
          </cell>
          <cell r="K452">
            <v>2</v>
          </cell>
          <cell r="L452" t="str">
            <v>0/0</v>
          </cell>
          <cell r="M452">
            <v>5</v>
          </cell>
          <cell r="N452">
            <v>2</v>
          </cell>
          <cell r="O452">
            <v>0.23</v>
          </cell>
          <cell r="P452">
            <v>18.899999999999999</v>
          </cell>
          <cell r="Q452">
            <v>3</v>
          </cell>
          <cell r="R452">
            <v>6</v>
          </cell>
          <cell r="S452">
            <v>2</v>
          </cell>
          <cell r="T452">
            <v>0.27</v>
          </cell>
          <cell r="U452">
            <v>28</v>
          </cell>
          <cell r="V452">
            <v>16</v>
          </cell>
          <cell r="W452">
            <v>12</v>
          </cell>
          <cell r="X452">
            <v>4</v>
          </cell>
          <cell r="Y452">
            <v>1</v>
          </cell>
          <cell r="Z452">
            <v>51.35</v>
          </cell>
          <cell r="AA452">
            <v>2018</v>
          </cell>
          <cell r="AB452" t="str">
            <v>reg</v>
          </cell>
        </row>
        <row r="453">
          <cell r="A453" t="str">
            <v>Mike da Fonte</v>
          </cell>
          <cell r="B453" t="str">
            <v>COL</v>
          </cell>
          <cell r="C453" t="str">
            <v>D</v>
          </cell>
          <cell r="D453">
            <v>0</v>
          </cell>
          <cell r="E453">
            <v>0</v>
          </cell>
          <cell r="F453">
            <v>0</v>
          </cell>
          <cell r="G453">
            <v>0</v>
          </cell>
          <cell r="H453">
            <v>0</v>
          </cell>
          <cell r="I453">
            <v>0</v>
          </cell>
          <cell r="J453">
            <v>0</v>
          </cell>
          <cell r="K453">
            <v>0</v>
          </cell>
          <cell r="L453" t="str">
            <v>0/0</v>
          </cell>
          <cell r="M453">
            <v>0</v>
          </cell>
          <cell r="N453">
            <v>0</v>
          </cell>
          <cell r="O453">
            <v>0</v>
          </cell>
          <cell r="P453">
            <v>0</v>
          </cell>
          <cell r="Q453">
            <v>0</v>
          </cell>
          <cell r="R453">
            <v>0</v>
          </cell>
          <cell r="S453">
            <v>0</v>
          </cell>
          <cell r="T453">
            <v>0</v>
          </cell>
          <cell r="U453">
            <v>0</v>
          </cell>
          <cell r="V453">
            <v>0</v>
          </cell>
          <cell r="W453">
            <v>0</v>
          </cell>
          <cell r="X453">
            <v>0</v>
          </cell>
          <cell r="Y453">
            <v>0</v>
          </cell>
          <cell r="AA453">
            <v>2018</v>
          </cell>
          <cell r="AB453" t="str">
            <v>reg</v>
          </cell>
        </row>
        <row r="454">
          <cell r="A454" t="str">
            <v>Mike Grella</v>
          </cell>
          <cell r="B454" t="str">
            <v>CLB</v>
          </cell>
          <cell r="C454" t="str">
            <v>M</v>
          </cell>
          <cell r="D454">
            <v>12</v>
          </cell>
          <cell r="E454">
            <v>5</v>
          </cell>
          <cell r="F454">
            <v>480</v>
          </cell>
          <cell r="G454">
            <v>1</v>
          </cell>
          <cell r="H454">
            <v>1</v>
          </cell>
          <cell r="I454">
            <v>10</v>
          </cell>
          <cell r="J454">
            <v>3</v>
          </cell>
          <cell r="K454">
            <v>1</v>
          </cell>
          <cell r="L454" t="str">
            <v>0/0</v>
          </cell>
          <cell r="M454">
            <v>1</v>
          </cell>
          <cell r="N454">
            <v>0</v>
          </cell>
          <cell r="O454">
            <v>0.19</v>
          </cell>
          <cell r="P454">
            <v>10</v>
          </cell>
          <cell r="Q454">
            <v>1</v>
          </cell>
          <cell r="R454">
            <v>1</v>
          </cell>
          <cell r="S454">
            <v>0</v>
          </cell>
          <cell r="T454">
            <v>0.19</v>
          </cell>
          <cell r="U454">
            <v>7</v>
          </cell>
          <cell r="V454">
            <v>4</v>
          </cell>
          <cell r="W454">
            <v>0</v>
          </cell>
          <cell r="X454">
            <v>1</v>
          </cell>
          <cell r="Y454">
            <v>0</v>
          </cell>
          <cell r="Z454">
            <v>30</v>
          </cell>
          <cell r="AA454">
            <v>2018</v>
          </cell>
          <cell r="AB454" t="str">
            <v>reg</v>
          </cell>
        </row>
        <row r="455">
          <cell r="A455" t="str">
            <v>Mikey Ambrose</v>
          </cell>
          <cell r="B455" t="str">
            <v>MIA</v>
          </cell>
          <cell r="C455" t="str">
            <v>D</v>
          </cell>
          <cell r="D455">
            <v>9</v>
          </cell>
          <cell r="E455">
            <v>8</v>
          </cell>
          <cell r="F455">
            <v>731</v>
          </cell>
          <cell r="G455">
            <v>0</v>
          </cell>
          <cell r="H455">
            <v>2</v>
          </cell>
          <cell r="I455">
            <v>6</v>
          </cell>
          <cell r="J455">
            <v>0</v>
          </cell>
          <cell r="K455">
            <v>0</v>
          </cell>
          <cell r="L455" t="str">
            <v>0/0</v>
          </cell>
          <cell r="M455">
            <v>0</v>
          </cell>
          <cell r="N455">
            <v>0</v>
          </cell>
          <cell r="O455">
            <v>0</v>
          </cell>
          <cell r="P455">
            <v>0</v>
          </cell>
          <cell r="Q455">
            <v>1</v>
          </cell>
          <cell r="R455">
            <v>2</v>
          </cell>
          <cell r="S455">
            <v>0</v>
          </cell>
          <cell r="T455">
            <v>0.25</v>
          </cell>
          <cell r="U455">
            <v>4</v>
          </cell>
          <cell r="V455">
            <v>5</v>
          </cell>
          <cell r="W455">
            <v>1</v>
          </cell>
          <cell r="X455">
            <v>1</v>
          </cell>
          <cell r="Y455">
            <v>0</v>
          </cell>
          <cell r="Z455">
            <v>0</v>
          </cell>
          <cell r="AA455">
            <v>2018</v>
          </cell>
          <cell r="AB455" t="str">
            <v>reg</v>
          </cell>
        </row>
        <row r="456">
          <cell r="A456" t="str">
            <v>Miles Robinson</v>
          </cell>
          <cell r="B456" t="str">
            <v>ATL</v>
          </cell>
          <cell r="C456" t="str">
            <v>D</v>
          </cell>
          <cell r="D456">
            <v>10</v>
          </cell>
          <cell r="E456">
            <v>3</v>
          </cell>
          <cell r="F456">
            <v>272</v>
          </cell>
          <cell r="G456">
            <v>0</v>
          </cell>
          <cell r="H456">
            <v>0</v>
          </cell>
          <cell r="I456">
            <v>1</v>
          </cell>
          <cell r="J456">
            <v>0</v>
          </cell>
          <cell r="K456">
            <v>0</v>
          </cell>
          <cell r="L456" t="str">
            <v>0/0</v>
          </cell>
          <cell r="M456">
            <v>0</v>
          </cell>
          <cell r="N456">
            <v>0</v>
          </cell>
          <cell r="O456">
            <v>0</v>
          </cell>
          <cell r="P456">
            <v>0</v>
          </cell>
          <cell r="Q456">
            <v>0</v>
          </cell>
          <cell r="R456">
            <v>0</v>
          </cell>
          <cell r="S456">
            <v>0</v>
          </cell>
          <cell r="T456">
            <v>0</v>
          </cell>
          <cell r="U456">
            <v>2</v>
          </cell>
          <cell r="V456">
            <v>3</v>
          </cell>
          <cell r="W456">
            <v>0</v>
          </cell>
          <cell r="X456">
            <v>0</v>
          </cell>
          <cell r="Y456">
            <v>0</v>
          </cell>
          <cell r="Z456">
            <v>0</v>
          </cell>
          <cell r="AA456">
            <v>2018</v>
          </cell>
          <cell r="AB456" t="str">
            <v>reg</v>
          </cell>
        </row>
        <row r="457">
          <cell r="A457" t="str">
            <v>Milton Valenzuela</v>
          </cell>
          <cell r="B457" t="str">
            <v>CLB</v>
          </cell>
          <cell r="C457" t="str">
            <v>D</v>
          </cell>
          <cell r="D457">
            <v>30</v>
          </cell>
          <cell r="E457">
            <v>29</v>
          </cell>
          <cell r="F457">
            <v>2557</v>
          </cell>
          <cell r="G457">
            <v>1</v>
          </cell>
          <cell r="H457">
            <v>6</v>
          </cell>
          <cell r="I457">
            <v>17</v>
          </cell>
          <cell r="J457">
            <v>4</v>
          </cell>
          <cell r="K457">
            <v>0</v>
          </cell>
          <cell r="L457" t="str">
            <v>0/0</v>
          </cell>
          <cell r="M457">
            <v>1</v>
          </cell>
          <cell r="N457">
            <v>0</v>
          </cell>
          <cell r="O457">
            <v>0.04</v>
          </cell>
          <cell r="P457">
            <v>5.9</v>
          </cell>
          <cell r="Q457">
            <v>2</v>
          </cell>
          <cell r="R457">
            <v>3</v>
          </cell>
          <cell r="S457">
            <v>3</v>
          </cell>
          <cell r="T457">
            <v>0.21</v>
          </cell>
          <cell r="U457">
            <v>27</v>
          </cell>
          <cell r="V457">
            <v>26</v>
          </cell>
          <cell r="W457">
            <v>1</v>
          </cell>
          <cell r="X457">
            <v>6</v>
          </cell>
          <cell r="Y457">
            <v>0</v>
          </cell>
          <cell r="Z457">
            <v>23.53</v>
          </cell>
          <cell r="AA457">
            <v>2018</v>
          </cell>
          <cell r="AB457" t="str">
            <v>reg</v>
          </cell>
        </row>
        <row r="458">
          <cell r="A458" t="str">
            <v>Mitchell Taintor</v>
          </cell>
          <cell r="B458" t="str">
            <v>TOR</v>
          </cell>
          <cell r="C458" t="str">
            <v>D</v>
          </cell>
          <cell r="D458">
            <v>1</v>
          </cell>
          <cell r="E458">
            <v>1</v>
          </cell>
          <cell r="F458">
            <v>90</v>
          </cell>
          <cell r="G458">
            <v>1</v>
          </cell>
          <cell r="H458">
            <v>0</v>
          </cell>
          <cell r="I458">
            <v>1</v>
          </cell>
          <cell r="J458">
            <v>1</v>
          </cell>
          <cell r="K458">
            <v>0</v>
          </cell>
          <cell r="L458" t="str">
            <v>0/0</v>
          </cell>
          <cell r="M458">
            <v>0</v>
          </cell>
          <cell r="N458">
            <v>1</v>
          </cell>
          <cell r="O458">
            <v>1</v>
          </cell>
          <cell r="P458">
            <v>100</v>
          </cell>
          <cell r="Q458">
            <v>0</v>
          </cell>
          <cell r="R458">
            <v>0</v>
          </cell>
          <cell r="S458">
            <v>0</v>
          </cell>
          <cell r="T458">
            <v>0</v>
          </cell>
          <cell r="U458">
            <v>1</v>
          </cell>
          <cell r="V458">
            <v>1</v>
          </cell>
          <cell r="W458">
            <v>0</v>
          </cell>
          <cell r="X458">
            <v>1</v>
          </cell>
          <cell r="Y458">
            <v>0</v>
          </cell>
          <cell r="Z458">
            <v>100</v>
          </cell>
          <cell r="AA458">
            <v>2018</v>
          </cell>
          <cell r="AB458" t="str">
            <v>reg</v>
          </cell>
        </row>
        <row r="459">
          <cell r="A459" t="str">
            <v>Mohammed Adams</v>
          </cell>
          <cell r="B459" t="str">
            <v>ATL</v>
          </cell>
          <cell r="C459" t="str">
            <v>M</v>
          </cell>
          <cell r="D459">
            <v>15</v>
          </cell>
          <cell r="E459">
            <v>10</v>
          </cell>
          <cell r="F459">
            <v>908</v>
          </cell>
          <cell r="G459">
            <v>0</v>
          </cell>
          <cell r="H459">
            <v>0</v>
          </cell>
          <cell r="I459">
            <v>0</v>
          </cell>
          <cell r="J459">
            <v>0</v>
          </cell>
          <cell r="K459">
            <v>0</v>
          </cell>
          <cell r="L459" t="str">
            <v>0/0</v>
          </cell>
          <cell r="M459">
            <v>0</v>
          </cell>
          <cell r="N459">
            <v>0</v>
          </cell>
          <cell r="O459">
            <v>0</v>
          </cell>
          <cell r="P459">
            <v>0</v>
          </cell>
          <cell r="Q459">
            <v>0</v>
          </cell>
          <cell r="R459">
            <v>0</v>
          </cell>
          <cell r="S459">
            <v>0</v>
          </cell>
          <cell r="T459">
            <v>0</v>
          </cell>
          <cell r="U459">
            <v>21</v>
          </cell>
          <cell r="V459">
            <v>4</v>
          </cell>
          <cell r="W459">
            <v>0</v>
          </cell>
          <cell r="X459">
            <v>3</v>
          </cell>
          <cell r="Y459">
            <v>1</v>
          </cell>
          <cell r="AA459">
            <v>2018</v>
          </cell>
          <cell r="AB459" t="str">
            <v>reg</v>
          </cell>
        </row>
        <row r="460">
          <cell r="A460" t="str">
            <v>Modou Jadama</v>
          </cell>
          <cell r="B460" t="str">
            <v>POR</v>
          </cell>
          <cell r="C460" t="str">
            <v>D</v>
          </cell>
          <cell r="D460">
            <v>1</v>
          </cell>
          <cell r="E460">
            <v>0</v>
          </cell>
          <cell r="F460">
            <v>27</v>
          </cell>
          <cell r="G460">
            <v>0</v>
          </cell>
          <cell r="H460">
            <v>0</v>
          </cell>
          <cell r="I460">
            <v>1</v>
          </cell>
          <cell r="J460">
            <v>1</v>
          </cell>
          <cell r="K460">
            <v>0</v>
          </cell>
          <cell r="L460" t="str">
            <v>0/0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100</v>
          </cell>
          <cell r="AA460">
            <v>2018</v>
          </cell>
          <cell r="AB460" t="str">
            <v>reg</v>
          </cell>
        </row>
        <row r="461">
          <cell r="A461" t="str">
            <v>Mohammed El-Mounir</v>
          </cell>
          <cell r="B461" t="str">
            <v>LAFC</v>
          </cell>
          <cell r="C461" t="str">
            <v>D</v>
          </cell>
          <cell r="D461">
            <v>26</v>
          </cell>
          <cell r="E461">
            <v>23</v>
          </cell>
          <cell r="F461">
            <v>2089</v>
          </cell>
          <cell r="G461">
            <v>0</v>
          </cell>
          <cell r="H461">
            <v>2</v>
          </cell>
          <cell r="I461">
            <v>23</v>
          </cell>
          <cell r="J461">
            <v>8</v>
          </cell>
          <cell r="K461">
            <v>0</v>
          </cell>
          <cell r="L461" t="str">
            <v>0/0</v>
          </cell>
          <cell r="M461">
            <v>0</v>
          </cell>
          <cell r="N461">
            <v>0</v>
          </cell>
          <cell r="O461">
            <v>0</v>
          </cell>
          <cell r="P461">
            <v>0</v>
          </cell>
          <cell r="Q461">
            <v>0</v>
          </cell>
          <cell r="R461">
            <v>1</v>
          </cell>
          <cell r="S461">
            <v>1</v>
          </cell>
          <cell r="T461">
            <v>0.09</v>
          </cell>
          <cell r="U461">
            <v>34</v>
          </cell>
          <cell r="V461">
            <v>18</v>
          </cell>
          <cell r="W461">
            <v>2</v>
          </cell>
          <cell r="X461">
            <v>6</v>
          </cell>
          <cell r="Y461">
            <v>1</v>
          </cell>
          <cell r="Z461">
            <v>34.78</v>
          </cell>
          <cell r="AA461">
            <v>2018</v>
          </cell>
          <cell r="AB461" t="str">
            <v>reg</v>
          </cell>
        </row>
        <row r="462">
          <cell r="A462" t="str">
            <v>Mohamed Thiaw</v>
          </cell>
          <cell r="B462" t="str">
            <v>SJ</v>
          </cell>
          <cell r="C462" t="str">
            <v>F</v>
          </cell>
          <cell r="D462">
            <v>0</v>
          </cell>
          <cell r="E462">
            <v>0</v>
          </cell>
          <cell r="F462">
            <v>0</v>
          </cell>
          <cell r="G462">
            <v>0</v>
          </cell>
          <cell r="H462">
            <v>0</v>
          </cell>
          <cell r="I462">
            <v>0</v>
          </cell>
          <cell r="J462">
            <v>0</v>
          </cell>
          <cell r="K462">
            <v>0</v>
          </cell>
          <cell r="L462" t="str">
            <v>0/0</v>
          </cell>
          <cell r="M462">
            <v>0</v>
          </cell>
          <cell r="N462">
            <v>0</v>
          </cell>
          <cell r="O462">
            <v>0</v>
          </cell>
          <cell r="P462">
            <v>0</v>
          </cell>
          <cell r="Q462">
            <v>0</v>
          </cell>
          <cell r="R462">
            <v>0</v>
          </cell>
          <cell r="S462">
            <v>0</v>
          </cell>
          <cell r="T462">
            <v>0</v>
          </cell>
          <cell r="U462">
            <v>0</v>
          </cell>
          <cell r="V462">
            <v>0</v>
          </cell>
          <cell r="W462">
            <v>0</v>
          </cell>
          <cell r="X462">
            <v>0</v>
          </cell>
          <cell r="Y462">
            <v>0</v>
          </cell>
          <cell r="AA462">
            <v>2018</v>
          </cell>
          <cell r="AB462" t="str">
            <v>reg</v>
          </cell>
        </row>
        <row r="463">
          <cell r="A463" t="str">
            <v>Mohammed Abu</v>
          </cell>
          <cell r="B463" t="str">
            <v>DC</v>
          </cell>
          <cell r="C463" t="str">
            <v>M</v>
          </cell>
          <cell r="D463">
            <v>4</v>
          </cell>
          <cell r="E463">
            <v>0</v>
          </cell>
          <cell r="F463">
            <v>93</v>
          </cell>
          <cell r="G463">
            <v>0</v>
          </cell>
          <cell r="H463">
            <v>0</v>
          </cell>
          <cell r="I463">
            <v>1</v>
          </cell>
          <cell r="J463">
            <v>0</v>
          </cell>
          <cell r="K463">
            <v>0</v>
          </cell>
          <cell r="L463" t="str">
            <v>0/0</v>
          </cell>
          <cell r="M463">
            <v>0</v>
          </cell>
          <cell r="N463">
            <v>0</v>
          </cell>
          <cell r="O463">
            <v>0</v>
          </cell>
          <cell r="P463">
            <v>0</v>
          </cell>
          <cell r="Q463">
            <v>0</v>
          </cell>
          <cell r="R463">
            <v>0</v>
          </cell>
          <cell r="S463">
            <v>0</v>
          </cell>
          <cell r="T463">
            <v>0</v>
          </cell>
          <cell r="U463">
            <v>3</v>
          </cell>
          <cell r="V463">
            <v>2</v>
          </cell>
          <cell r="W463">
            <v>0</v>
          </cell>
          <cell r="X463">
            <v>0</v>
          </cell>
          <cell r="Y463">
            <v>0</v>
          </cell>
          <cell r="Z463">
            <v>0</v>
          </cell>
          <cell r="AA463">
            <v>2018</v>
          </cell>
          <cell r="AB463" t="str">
            <v>reg</v>
          </cell>
        </row>
        <row r="464">
          <cell r="A464" t="str">
            <v>Moises Hernandez</v>
          </cell>
          <cell r="B464" t="str">
            <v>DAL</v>
          </cell>
          <cell r="C464" t="str">
            <v>D</v>
          </cell>
          <cell r="D464">
            <v>0</v>
          </cell>
          <cell r="E464">
            <v>0</v>
          </cell>
          <cell r="F464">
            <v>0</v>
          </cell>
          <cell r="G464">
            <v>0</v>
          </cell>
          <cell r="H464">
            <v>0</v>
          </cell>
          <cell r="I464">
            <v>0</v>
          </cell>
          <cell r="J464">
            <v>0</v>
          </cell>
          <cell r="K464">
            <v>0</v>
          </cell>
          <cell r="L464" t="str">
            <v>0/0</v>
          </cell>
          <cell r="M464">
            <v>0</v>
          </cell>
          <cell r="N464">
            <v>0</v>
          </cell>
          <cell r="O464">
            <v>0</v>
          </cell>
          <cell r="P464">
            <v>0</v>
          </cell>
          <cell r="Q464">
            <v>0</v>
          </cell>
          <cell r="R464">
            <v>0</v>
          </cell>
          <cell r="S464">
            <v>0</v>
          </cell>
          <cell r="T464">
            <v>0</v>
          </cell>
          <cell r="U464">
            <v>0</v>
          </cell>
          <cell r="V464">
            <v>0</v>
          </cell>
          <cell r="W464">
            <v>0</v>
          </cell>
          <cell r="X464">
            <v>0</v>
          </cell>
          <cell r="Y464">
            <v>0</v>
          </cell>
          <cell r="AA464">
            <v>2018</v>
          </cell>
          <cell r="AB464" t="str">
            <v>reg</v>
          </cell>
        </row>
        <row r="465">
          <cell r="A465" t="str">
            <v>Myer Bevan</v>
          </cell>
          <cell r="B465" t="str">
            <v>VAN</v>
          </cell>
          <cell r="C465" t="str">
            <v>F</v>
          </cell>
          <cell r="D465">
            <v>0</v>
          </cell>
          <cell r="E465">
            <v>0</v>
          </cell>
          <cell r="F465">
            <v>0</v>
          </cell>
          <cell r="G465">
            <v>0</v>
          </cell>
          <cell r="H465">
            <v>0</v>
          </cell>
          <cell r="I465">
            <v>0</v>
          </cell>
          <cell r="J465">
            <v>0</v>
          </cell>
          <cell r="K465">
            <v>0</v>
          </cell>
          <cell r="L465" t="str">
            <v>0/0</v>
          </cell>
          <cell r="M465">
            <v>0</v>
          </cell>
          <cell r="N465">
            <v>0</v>
          </cell>
          <cell r="O465">
            <v>0</v>
          </cell>
          <cell r="P465">
            <v>0</v>
          </cell>
          <cell r="Q465">
            <v>0</v>
          </cell>
          <cell r="R465">
            <v>0</v>
          </cell>
          <cell r="S465">
            <v>0</v>
          </cell>
          <cell r="T465">
            <v>0</v>
          </cell>
          <cell r="U465">
            <v>0</v>
          </cell>
          <cell r="V465">
            <v>0</v>
          </cell>
          <cell r="W465">
            <v>0</v>
          </cell>
          <cell r="X465">
            <v>0</v>
          </cell>
          <cell r="Y465">
            <v>0</v>
          </cell>
          <cell r="AA465">
            <v>2018</v>
          </cell>
          <cell r="AB465" t="str">
            <v>reg</v>
          </cell>
        </row>
        <row r="466">
          <cell r="A466" t="str">
            <v>Nedum Onuoha</v>
          </cell>
          <cell r="B466" t="str">
            <v>RSL</v>
          </cell>
          <cell r="C466" t="str">
            <v>D</v>
          </cell>
          <cell r="D466">
            <v>2</v>
          </cell>
          <cell r="E466">
            <v>1</v>
          </cell>
          <cell r="F466">
            <v>92</v>
          </cell>
          <cell r="G466">
            <v>0</v>
          </cell>
          <cell r="H466">
            <v>1</v>
          </cell>
          <cell r="I466">
            <v>1</v>
          </cell>
          <cell r="J466">
            <v>0</v>
          </cell>
          <cell r="K466">
            <v>0</v>
          </cell>
          <cell r="L466" t="str">
            <v>0/0</v>
          </cell>
          <cell r="M466">
            <v>0</v>
          </cell>
          <cell r="N466">
            <v>0</v>
          </cell>
          <cell r="O466">
            <v>0</v>
          </cell>
          <cell r="P466">
            <v>0</v>
          </cell>
          <cell r="Q466">
            <v>0</v>
          </cell>
          <cell r="R466">
            <v>1</v>
          </cell>
          <cell r="S466">
            <v>0</v>
          </cell>
          <cell r="T466">
            <v>0.98</v>
          </cell>
          <cell r="U466">
            <v>1</v>
          </cell>
          <cell r="V466">
            <v>0</v>
          </cell>
          <cell r="W466">
            <v>0</v>
          </cell>
          <cell r="X466">
            <v>0</v>
          </cell>
          <cell r="Y466">
            <v>0</v>
          </cell>
          <cell r="Z466">
            <v>0</v>
          </cell>
          <cell r="AA466">
            <v>2018</v>
          </cell>
          <cell r="AB466" t="str">
            <v>reg</v>
          </cell>
        </row>
        <row r="467">
          <cell r="A467" t="str">
            <v>Nemanja Nikolic</v>
          </cell>
          <cell r="B467" t="str">
            <v>CHI</v>
          </cell>
          <cell r="C467" t="str">
            <v>F</v>
          </cell>
          <cell r="D467">
            <v>31</v>
          </cell>
          <cell r="E467">
            <v>29</v>
          </cell>
          <cell r="F467">
            <v>2443</v>
          </cell>
          <cell r="G467">
            <v>15</v>
          </cell>
          <cell r="H467">
            <v>2</v>
          </cell>
          <cell r="I467">
            <v>52</v>
          </cell>
          <cell r="J467">
            <v>28</v>
          </cell>
          <cell r="K467">
            <v>4</v>
          </cell>
          <cell r="L467">
            <v>44258</v>
          </cell>
          <cell r="M467">
            <v>12</v>
          </cell>
          <cell r="N467">
            <v>3</v>
          </cell>
          <cell r="O467">
            <v>0.55000000000000004</v>
          </cell>
          <cell r="P467">
            <v>28.8</v>
          </cell>
          <cell r="Q467">
            <v>0</v>
          </cell>
          <cell r="R467">
            <v>2</v>
          </cell>
          <cell r="S467">
            <v>0</v>
          </cell>
          <cell r="T467">
            <v>7.0000000000000007E-2</v>
          </cell>
          <cell r="U467">
            <v>9</v>
          </cell>
          <cell r="V467">
            <v>15</v>
          </cell>
          <cell r="W467">
            <v>40</v>
          </cell>
          <cell r="X467">
            <v>2</v>
          </cell>
          <cell r="Y467">
            <v>0</v>
          </cell>
          <cell r="Z467">
            <v>53.85</v>
          </cell>
          <cell r="AA467">
            <v>2018</v>
          </cell>
          <cell r="AB467" t="str">
            <v>reg</v>
          </cell>
        </row>
        <row r="468">
          <cell r="A468" t="str">
            <v>Nick Besler</v>
          </cell>
          <cell r="B468" t="str">
            <v>RSL</v>
          </cell>
          <cell r="C468" t="str">
            <v>M</v>
          </cell>
          <cell r="D468">
            <v>22</v>
          </cell>
          <cell r="E468">
            <v>15</v>
          </cell>
          <cell r="F468">
            <v>1431</v>
          </cell>
          <cell r="G468">
            <v>1</v>
          </cell>
          <cell r="H468">
            <v>0</v>
          </cell>
          <cell r="I468">
            <v>2</v>
          </cell>
          <cell r="J468">
            <v>1</v>
          </cell>
          <cell r="K468">
            <v>0</v>
          </cell>
          <cell r="L468" t="str">
            <v>0/0</v>
          </cell>
          <cell r="M468">
            <v>1</v>
          </cell>
          <cell r="N468">
            <v>0</v>
          </cell>
          <cell r="O468">
            <v>0.06</v>
          </cell>
          <cell r="P468">
            <v>50</v>
          </cell>
          <cell r="Q468">
            <v>0</v>
          </cell>
          <cell r="R468">
            <v>0</v>
          </cell>
          <cell r="S468">
            <v>0</v>
          </cell>
          <cell r="T468">
            <v>0</v>
          </cell>
          <cell r="U468">
            <v>13</v>
          </cell>
          <cell r="V468">
            <v>15</v>
          </cell>
          <cell r="W468">
            <v>0</v>
          </cell>
          <cell r="X468">
            <v>1</v>
          </cell>
          <cell r="Y468">
            <v>0</v>
          </cell>
          <cell r="Z468">
            <v>50</v>
          </cell>
          <cell r="AA468">
            <v>2018</v>
          </cell>
          <cell r="AB468" t="str">
            <v>reg</v>
          </cell>
        </row>
        <row r="469">
          <cell r="A469" t="str">
            <v>Nick DeLeon</v>
          </cell>
          <cell r="B469" t="str">
            <v>TOR</v>
          </cell>
          <cell r="C469" t="str">
            <v>M</v>
          </cell>
          <cell r="D469">
            <v>15</v>
          </cell>
          <cell r="E469">
            <v>12</v>
          </cell>
          <cell r="F469">
            <v>1062</v>
          </cell>
          <cell r="G469">
            <v>0</v>
          </cell>
          <cell r="H469">
            <v>1</v>
          </cell>
          <cell r="I469">
            <v>11</v>
          </cell>
          <cell r="J469">
            <v>4</v>
          </cell>
          <cell r="K469">
            <v>0</v>
          </cell>
          <cell r="L469" t="str">
            <v>0/0</v>
          </cell>
          <cell r="M469">
            <v>0</v>
          </cell>
          <cell r="N469">
            <v>0</v>
          </cell>
          <cell r="O469">
            <v>0</v>
          </cell>
          <cell r="P469">
            <v>0</v>
          </cell>
          <cell r="Q469">
            <v>0</v>
          </cell>
          <cell r="R469">
            <v>0</v>
          </cell>
          <cell r="S469">
            <v>1</v>
          </cell>
          <cell r="T469">
            <v>0.08</v>
          </cell>
          <cell r="U469">
            <v>11</v>
          </cell>
          <cell r="V469">
            <v>11</v>
          </cell>
          <cell r="W469">
            <v>1</v>
          </cell>
          <cell r="X469">
            <v>2</v>
          </cell>
          <cell r="Y469">
            <v>0</v>
          </cell>
          <cell r="Z469">
            <v>36.36</v>
          </cell>
          <cell r="AA469">
            <v>2018</v>
          </cell>
          <cell r="AB469" t="str">
            <v>reg</v>
          </cell>
        </row>
        <row r="470">
          <cell r="A470" t="str">
            <v>Nick Hagglund</v>
          </cell>
          <cell r="B470" t="str">
            <v>CIN</v>
          </cell>
          <cell r="C470" t="str">
            <v>D</v>
          </cell>
          <cell r="D470">
            <v>20</v>
          </cell>
          <cell r="E470">
            <v>15</v>
          </cell>
          <cell r="F470">
            <v>1430</v>
          </cell>
          <cell r="G470">
            <v>3</v>
          </cell>
          <cell r="H470">
            <v>0</v>
          </cell>
          <cell r="I470">
            <v>12</v>
          </cell>
          <cell r="J470">
            <v>6</v>
          </cell>
          <cell r="K470">
            <v>0</v>
          </cell>
          <cell r="L470" t="str">
            <v>0/0</v>
          </cell>
          <cell r="M470">
            <v>2</v>
          </cell>
          <cell r="N470">
            <v>1</v>
          </cell>
          <cell r="O470">
            <v>0.19</v>
          </cell>
          <cell r="P470">
            <v>25</v>
          </cell>
          <cell r="Q470">
            <v>0</v>
          </cell>
          <cell r="R470">
            <v>0</v>
          </cell>
          <cell r="S470">
            <v>0</v>
          </cell>
          <cell r="T470">
            <v>0</v>
          </cell>
          <cell r="U470">
            <v>9</v>
          </cell>
          <cell r="V470">
            <v>7</v>
          </cell>
          <cell r="W470">
            <v>0</v>
          </cell>
          <cell r="X470">
            <v>1</v>
          </cell>
          <cell r="Y470">
            <v>0</v>
          </cell>
          <cell r="Z470">
            <v>50</v>
          </cell>
          <cell r="AA470">
            <v>2018</v>
          </cell>
          <cell r="AB470" t="str">
            <v>reg</v>
          </cell>
        </row>
        <row r="471">
          <cell r="A471" t="str">
            <v>Nick Lima</v>
          </cell>
          <cell r="B471" t="str">
            <v>SJ</v>
          </cell>
          <cell r="C471" t="str">
            <v>D</v>
          </cell>
          <cell r="D471">
            <v>34</v>
          </cell>
          <cell r="E471">
            <v>34</v>
          </cell>
          <cell r="F471">
            <v>3049</v>
          </cell>
          <cell r="G471">
            <v>2</v>
          </cell>
          <cell r="H471">
            <v>2</v>
          </cell>
          <cell r="I471">
            <v>16</v>
          </cell>
          <cell r="J471">
            <v>6</v>
          </cell>
          <cell r="K471">
            <v>0</v>
          </cell>
          <cell r="L471" t="str">
            <v>0/0</v>
          </cell>
          <cell r="M471">
            <v>1</v>
          </cell>
          <cell r="N471">
            <v>1</v>
          </cell>
          <cell r="O471">
            <v>0.06</v>
          </cell>
          <cell r="P471">
            <v>12.5</v>
          </cell>
          <cell r="Q471">
            <v>0</v>
          </cell>
          <cell r="R471">
            <v>2</v>
          </cell>
          <cell r="S471">
            <v>0</v>
          </cell>
          <cell r="T471">
            <v>0.06</v>
          </cell>
          <cell r="U471">
            <v>20</v>
          </cell>
          <cell r="V471">
            <v>49</v>
          </cell>
          <cell r="W471">
            <v>3</v>
          </cell>
          <cell r="X471">
            <v>2</v>
          </cell>
          <cell r="Y471">
            <v>0</v>
          </cell>
          <cell r="Z471">
            <v>37.5</v>
          </cell>
          <cell r="AA471">
            <v>2018</v>
          </cell>
          <cell r="AB471" t="str">
            <v>reg</v>
          </cell>
        </row>
        <row r="472">
          <cell r="A472" t="str">
            <v>Nicolas Czornomaz</v>
          </cell>
          <cell r="B472" t="str">
            <v>LFC</v>
          </cell>
          <cell r="C472" t="str">
            <v>M</v>
          </cell>
          <cell r="D472">
            <v>0</v>
          </cell>
          <cell r="E472">
            <v>0</v>
          </cell>
          <cell r="F472">
            <v>0</v>
          </cell>
          <cell r="G472">
            <v>0</v>
          </cell>
          <cell r="H472">
            <v>0</v>
          </cell>
          <cell r="I472">
            <v>0</v>
          </cell>
          <cell r="J472">
            <v>0</v>
          </cell>
          <cell r="K472">
            <v>0</v>
          </cell>
          <cell r="L472" t="str">
            <v>0/0</v>
          </cell>
          <cell r="M472">
            <v>0</v>
          </cell>
          <cell r="N472">
            <v>0</v>
          </cell>
          <cell r="O472">
            <v>0</v>
          </cell>
          <cell r="P472">
            <v>0</v>
          </cell>
          <cell r="Q472">
            <v>0</v>
          </cell>
          <cell r="R472">
            <v>0</v>
          </cell>
          <cell r="S472">
            <v>0</v>
          </cell>
          <cell r="T472">
            <v>0</v>
          </cell>
          <cell r="U472">
            <v>0</v>
          </cell>
          <cell r="V472">
            <v>0</v>
          </cell>
          <cell r="W472">
            <v>0</v>
          </cell>
          <cell r="X472">
            <v>0</v>
          </cell>
          <cell r="Y472">
            <v>0</v>
          </cell>
          <cell r="AA472">
            <v>2018</v>
          </cell>
          <cell r="AB472" t="str">
            <v>reg</v>
          </cell>
        </row>
        <row r="473">
          <cell r="A473" t="str">
            <v>Nicolas Del Grecco</v>
          </cell>
          <cell r="B473" t="str">
            <v>CHI</v>
          </cell>
          <cell r="C473" t="str">
            <v>D</v>
          </cell>
          <cell r="D473">
            <v>0</v>
          </cell>
          <cell r="E473">
            <v>0</v>
          </cell>
          <cell r="F473">
            <v>0</v>
          </cell>
          <cell r="G473">
            <v>0</v>
          </cell>
          <cell r="H473">
            <v>0</v>
          </cell>
          <cell r="I473">
            <v>0</v>
          </cell>
          <cell r="J473">
            <v>0</v>
          </cell>
          <cell r="K473">
            <v>0</v>
          </cell>
          <cell r="L473" t="str">
            <v>0/0</v>
          </cell>
          <cell r="M473">
            <v>0</v>
          </cell>
          <cell r="N473">
            <v>0</v>
          </cell>
          <cell r="O473">
            <v>0</v>
          </cell>
          <cell r="P473">
            <v>0</v>
          </cell>
          <cell r="Q473">
            <v>0</v>
          </cell>
          <cell r="R473">
            <v>0</v>
          </cell>
          <cell r="S473">
            <v>0</v>
          </cell>
          <cell r="T473">
            <v>0</v>
          </cell>
          <cell r="U473">
            <v>0</v>
          </cell>
          <cell r="V473">
            <v>0</v>
          </cell>
          <cell r="W473">
            <v>0</v>
          </cell>
          <cell r="X473">
            <v>0</v>
          </cell>
          <cell r="Y473">
            <v>0</v>
          </cell>
          <cell r="AA473">
            <v>2018</v>
          </cell>
          <cell r="AB473" t="str">
            <v>reg</v>
          </cell>
        </row>
        <row r="474">
          <cell r="A474" t="str">
            <v>Nicolas Hasler</v>
          </cell>
          <cell r="B474" t="str">
            <v>CHI</v>
          </cell>
          <cell r="C474" t="str">
            <v>D</v>
          </cell>
          <cell r="D474">
            <v>24</v>
          </cell>
          <cell r="E474">
            <v>19</v>
          </cell>
          <cell r="F474">
            <v>1725</v>
          </cell>
          <cell r="G474">
            <v>0</v>
          </cell>
          <cell r="H474">
            <v>3</v>
          </cell>
          <cell r="I474">
            <v>11</v>
          </cell>
          <cell r="J474">
            <v>4</v>
          </cell>
          <cell r="K474">
            <v>0</v>
          </cell>
          <cell r="L474" t="str">
            <v>0/0</v>
          </cell>
          <cell r="M474">
            <v>0</v>
          </cell>
          <cell r="N474">
            <v>0</v>
          </cell>
          <cell r="O474">
            <v>0</v>
          </cell>
          <cell r="P474">
            <v>0</v>
          </cell>
          <cell r="Q474">
            <v>1</v>
          </cell>
          <cell r="R474">
            <v>1</v>
          </cell>
          <cell r="S474">
            <v>2</v>
          </cell>
          <cell r="T474">
            <v>0.16</v>
          </cell>
          <cell r="U474">
            <v>13</v>
          </cell>
          <cell r="V474">
            <v>10</v>
          </cell>
          <cell r="W474">
            <v>3</v>
          </cell>
          <cell r="X474">
            <v>0</v>
          </cell>
          <cell r="Y474">
            <v>0</v>
          </cell>
          <cell r="Z474">
            <v>36.36</v>
          </cell>
          <cell r="AA474">
            <v>2018</v>
          </cell>
          <cell r="AB474" t="str">
            <v>reg</v>
          </cell>
        </row>
        <row r="475">
          <cell r="A475" t="str">
            <v>Nicolas Lodeiro</v>
          </cell>
          <cell r="B475" t="str">
            <v>SEA</v>
          </cell>
          <cell r="C475" t="str">
            <v>M</v>
          </cell>
          <cell r="D475">
            <v>27</v>
          </cell>
          <cell r="E475">
            <v>27</v>
          </cell>
          <cell r="F475">
            <v>2428</v>
          </cell>
          <cell r="G475">
            <v>8</v>
          </cell>
          <cell r="H475">
            <v>16</v>
          </cell>
          <cell r="I475">
            <v>57</v>
          </cell>
          <cell r="J475">
            <v>17</v>
          </cell>
          <cell r="K475">
            <v>2</v>
          </cell>
          <cell r="L475">
            <v>44321</v>
          </cell>
          <cell r="M475">
            <v>6</v>
          </cell>
          <cell r="N475">
            <v>2</v>
          </cell>
          <cell r="O475">
            <v>0.3</v>
          </cell>
          <cell r="P475">
            <v>14</v>
          </cell>
          <cell r="Q475">
            <v>8</v>
          </cell>
          <cell r="R475">
            <v>11</v>
          </cell>
          <cell r="S475">
            <v>5</v>
          </cell>
          <cell r="T475">
            <v>0.59</v>
          </cell>
          <cell r="U475">
            <v>34</v>
          </cell>
          <cell r="V475">
            <v>94</v>
          </cell>
          <cell r="W475">
            <v>7</v>
          </cell>
          <cell r="X475">
            <v>3</v>
          </cell>
          <cell r="Y475">
            <v>0</v>
          </cell>
          <cell r="Z475">
            <v>29.82</v>
          </cell>
          <cell r="AA475">
            <v>2018</v>
          </cell>
          <cell r="AB475" t="str">
            <v>reg</v>
          </cell>
        </row>
        <row r="476">
          <cell r="A476" t="str">
            <v>Nicolas Mezquida</v>
          </cell>
          <cell r="B476" t="str">
            <v>COL</v>
          </cell>
          <cell r="C476" t="str">
            <v>F-M</v>
          </cell>
          <cell r="D476">
            <v>21</v>
          </cell>
          <cell r="E476">
            <v>9</v>
          </cell>
          <cell r="F476">
            <v>966</v>
          </cell>
          <cell r="G476">
            <v>3</v>
          </cell>
          <cell r="H476">
            <v>1</v>
          </cell>
          <cell r="I476">
            <v>36</v>
          </cell>
          <cell r="J476">
            <v>12</v>
          </cell>
          <cell r="K476">
            <v>1</v>
          </cell>
          <cell r="L476" t="str">
            <v>0/0</v>
          </cell>
          <cell r="M476">
            <v>2</v>
          </cell>
          <cell r="N476">
            <v>1</v>
          </cell>
          <cell r="O476">
            <v>0.28000000000000003</v>
          </cell>
          <cell r="P476">
            <v>8.3000000000000007</v>
          </cell>
          <cell r="Q476">
            <v>0</v>
          </cell>
          <cell r="R476">
            <v>1</v>
          </cell>
          <cell r="S476">
            <v>0</v>
          </cell>
          <cell r="T476">
            <v>0.09</v>
          </cell>
          <cell r="U476">
            <v>11</v>
          </cell>
          <cell r="V476">
            <v>24</v>
          </cell>
          <cell r="W476">
            <v>0</v>
          </cell>
          <cell r="X476">
            <v>0</v>
          </cell>
          <cell r="Y476">
            <v>0</v>
          </cell>
          <cell r="Z476">
            <v>33.33</v>
          </cell>
          <cell r="AA476">
            <v>2018</v>
          </cell>
          <cell r="AB476" t="str">
            <v>reg</v>
          </cell>
        </row>
        <row r="477">
          <cell r="A477" t="str">
            <v>Nicolas Samayoa</v>
          </cell>
          <cell r="B477" t="str">
            <v>NE</v>
          </cell>
          <cell r="C477" t="str">
            <v>D</v>
          </cell>
          <cell r="D477">
            <v>0</v>
          </cell>
          <cell r="E477">
            <v>0</v>
          </cell>
          <cell r="F477">
            <v>0</v>
          </cell>
          <cell r="G477">
            <v>0</v>
          </cell>
          <cell r="H477">
            <v>0</v>
          </cell>
          <cell r="I477">
            <v>0</v>
          </cell>
          <cell r="J477">
            <v>0</v>
          </cell>
          <cell r="K477">
            <v>0</v>
          </cell>
          <cell r="L477" t="str">
            <v>0/0</v>
          </cell>
          <cell r="M477">
            <v>0</v>
          </cell>
          <cell r="N477">
            <v>0</v>
          </cell>
          <cell r="O477">
            <v>0</v>
          </cell>
          <cell r="P477">
            <v>0</v>
          </cell>
          <cell r="Q477">
            <v>0</v>
          </cell>
          <cell r="R477">
            <v>0</v>
          </cell>
          <cell r="S477">
            <v>0</v>
          </cell>
          <cell r="T477">
            <v>0</v>
          </cell>
          <cell r="U477">
            <v>0</v>
          </cell>
          <cell r="V477">
            <v>0</v>
          </cell>
          <cell r="W477">
            <v>0</v>
          </cell>
          <cell r="X477">
            <v>0</v>
          </cell>
          <cell r="Y477">
            <v>0</v>
          </cell>
          <cell r="AA477">
            <v>2018</v>
          </cell>
          <cell r="AB477" t="str">
            <v>reg</v>
          </cell>
        </row>
        <row r="478">
          <cell r="A478" t="str">
            <v>Niki Jackson</v>
          </cell>
          <cell r="B478" t="str">
            <v>COL</v>
          </cell>
          <cell r="C478" t="str">
            <v>F</v>
          </cell>
          <cell r="D478">
            <v>15</v>
          </cell>
          <cell r="E478">
            <v>1</v>
          </cell>
          <cell r="F478">
            <v>429</v>
          </cell>
          <cell r="G478">
            <v>3</v>
          </cell>
          <cell r="H478">
            <v>0</v>
          </cell>
          <cell r="I478">
            <v>14</v>
          </cell>
          <cell r="J478">
            <v>4</v>
          </cell>
          <cell r="K478">
            <v>0</v>
          </cell>
          <cell r="L478" t="str">
            <v>0/0</v>
          </cell>
          <cell r="M478">
            <v>0</v>
          </cell>
          <cell r="N478">
            <v>3</v>
          </cell>
          <cell r="O478">
            <v>0.63</v>
          </cell>
          <cell r="P478">
            <v>21.4</v>
          </cell>
          <cell r="Q478">
            <v>0</v>
          </cell>
          <cell r="R478">
            <v>0</v>
          </cell>
          <cell r="S478">
            <v>0</v>
          </cell>
          <cell r="T478">
            <v>0</v>
          </cell>
          <cell r="U478">
            <v>17</v>
          </cell>
          <cell r="V478">
            <v>18</v>
          </cell>
          <cell r="W478">
            <v>3</v>
          </cell>
          <cell r="X478">
            <v>4</v>
          </cell>
          <cell r="Y478">
            <v>1</v>
          </cell>
          <cell r="Z478">
            <v>28.57</v>
          </cell>
          <cell r="AA478">
            <v>2018</v>
          </cell>
          <cell r="AB478" t="str">
            <v>reg</v>
          </cell>
        </row>
        <row r="479">
          <cell r="A479" t="str">
            <v>Niko Hansen</v>
          </cell>
          <cell r="B479" t="str">
            <v>HOU</v>
          </cell>
          <cell r="C479" t="str">
            <v>F</v>
          </cell>
          <cell r="D479">
            <v>22</v>
          </cell>
          <cell r="E479">
            <v>11</v>
          </cell>
          <cell r="F479">
            <v>1031</v>
          </cell>
          <cell r="G479">
            <v>3</v>
          </cell>
          <cell r="H479">
            <v>3</v>
          </cell>
          <cell r="I479">
            <v>33</v>
          </cell>
          <cell r="J479">
            <v>8</v>
          </cell>
          <cell r="K479">
            <v>0</v>
          </cell>
          <cell r="L479" t="str">
            <v>0/0</v>
          </cell>
          <cell r="M479">
            <v>0</v>
          </cell>
          <cell r="N479">
            <v>3</v>
          </cell>
          <cell r="O479">
            <v>0.26</v>
          </cell>
          <cell r="P479">
            <v>9.1</v>
          </cell>
          <cell r="Q479">
            <v>1</v>
          </cell>
          <cell r="R479">
            <v>3</v>
          </cell>
          <cell r="S479">
            <v>0</v>
          </cell>
          <cell r="T479">
            <v>0.26</v>
          </cell>
          <cell r="U479">
            <v>10</v>
          </cell>
          <cell r="V479">
            <v>11</v>
          </cell>
          <cell r="W479">
            <v>4</v>
          </cell>
          <cell r="X479">
            <v>1</v>
          </cell>
          <cell r="Y479">
            <v>0</v>
          </cell>
          <cell r="Z479">
            <v>24.24</v>
          </cell>
          <cell r="AA479">
            <v>2018</v>
          </cell>
          <cell r="AB479" t="str">
            <v>reg</v>
          </cell>
        </row>
        <row r="480">
          <cell r="A480" t="str">
            <v>Nouhou Tolo</v>
          </cell>
          <cell r="B480" t="str">
            <v>SEA</v>
          </cell>
          <cell r="C480" t="str">
            <v>D</v>
          </cell>
          <cell r="D480">
            <v>28</v>
          </cell>
          <cell r="E480">
            <v>23</v>
          </cell>
          <cell r="F480">
            <v>2037</v>
          </cell>
          <cell r="G480">
            <v>0</v>
          </cell>
          <cell r="H480">
            <v>1</v>
          </cell>
          <cell r="I480">
            <v>15</v>
          </cell>
          <cell r="J480">
            <v>3</v>
          </cell>
          <cell r="K480">
            <v>0</v>
          </cell>
          <cell r="L480" t="str">
            <v>0/0</v>
          </cell>
          <cell r="M480">
            <v>0</v>
          </cell>
          <cell r="N480">
            <v>0</v>
          </cell>
          <cell r="O480">
            <v>0</v>
          </cell>
          <cell r="P480">
            <v>0</v>
          </cell>
          <cell r="Q480">
            <v>0</v>
          </cell>
          <cell r="R480">
            <v>1</v>
          </cell>
          <cell r="S480">
            <v>0</v>
          </cell>
          <cell r="T480">
            <v>0.04</v>
          </cell>
          <cell r="U480">
            <v>22</v>
          </cell>
          <cell r="V480">
            <v>28</v>
          </cell>
          <cell r="W480">
            <v>4</v>
          </cell>
          <cell r="X480">
            <v>8</v>
          </cell>
          <cell r="Y480">
            <v>0</v>
          </cell>
          <cell r="Z480">
            <v>20</v>
          </cell>
          <cell r="AA480">
            <v>2018</v>
          </cell>
          <cell r="AB480" t="str">
            <v>reg</v>
          </cell>
        </row>
        <row r="481">
          <cell r="A481" t="str">
            <v>Ola Kamara</v>
          </cell>
          <cell r="B481" t="str">
            <v>DC</v>
          </cell>
          <cell r="C481" t="str">
            <v>F</v>
          </cell>
          <cell r="D481">
            <v>31</v>
          </cell>
          <cell r="E481">
            <v>30</v>
          </cell>
          <cell r="F481">
            <v>2689</v>
          </cell>
          <cell r="G481">
            <v>14</v>
          </cell>
          <cell r="H481">
            <v>3</v>
          </cell>
          <cell r="I481">
            <v>67</v>
          </cell>
          <cell r="J481">
            <v>31</v>
          </cell>
          <cell r="K481">
            <v>3</v>
          </cell>
          <cell r="L481" t="str">
            <v>0/0</v>
          </cell>
          <cell r="M481">
            <v>7</v>
          </cell>
          <cell r="N481">
            <v>7</v>
          </cell>
          <cell r="O481">
            <v>0.47</v>
          </cell>
          <cell r="P481">
            <v>20.9</v>
          </cell>
          <cell r="Q481">
            <v>0</v>
          </cell>
          <cell r="R481">
            <v>3</v>
          </cell>
          <cell r="S481">
            <v>0</v>
          </cell>
          <cell r="T481">
            <v>0.1</v>
          </cell>
          <cell r="U481">
            <v>26</v>
          </cell>
          <cell r="V481">
            <v>46</v>
          </cell>
          <cell r="W481">
            <v>27</v>
          </cell>
          <cell r="X481">
            <v>2</v>
          </cell>
          <cell r="Y481">
            <v>0</v>
          </cell>
          <cell r="Z481">
            <v>46.27</v>
          </cell>
          <cell r="AA481">
            <v>2018</v>
          </cell>
          <cell r="AB481" t="str">
            <v>reg</v>
          </cell>
        </row>
        <row r="482">
          <cell r="A482" t="str">
            <v>Oliver Shannon</v>
          </cell>
          <cell r="B482" t="str">
            <v>ATL</v>
          </cell>
          <cell r="C482" t="str">
            <v>M</v>
          </cell>
          <cell r="D482">
            <v>0</v>
          </cell>
          <cell r="E482">
            <v>0</v>
          </cell>
          <cell r="F482">
            <v>0</v>
          </cell>
          <cell r="G482">
            <v>0</v>
          </cell>
          <cell r="H482">
            <v>0</v>
          </cell>
          <cell r="I482">
            <v>0</v>
          </cell>
          <cell r="J482">
            <v>0</v>
          </cell>
          <cell r="K482">
            <v>0</v>
          </cell>
          <cell r="L482" t="str">
            <v>0/0</v>
          </cell>
          <cell r="M482">
            <v>0</v>
          </cell>
          <cell r="N482">
            <v>0</v>
          </cell>
          <cell r="O482">
            <v>0</v>
          </cell>
          <cell r="P482">
            <v>0</v>
          </cell>
          <cell r="Q482">
            <v>0</v>
          </cell>
          <cell r="R482">
            <v>0</v>
          </cell>
          <cell r="S482">
            <v>0</v>
          </cell>
          <cell r="T482">
            <v>0</v>
          </cell>
          <cell r="U482">
            <v>0</v>
          </cell>
          <cell r="V482">
            <v>0</v>
          </cell>
          <cell r="W482">
            <v>0</v>
          </cell>
          <cell r="X482">
            <v>0</v>
          </cell>
          <cell r="Y482">
            <v>0</v>
          </cell>
          <cell r="AA482">
            <v>2018</v>
          </cell>
          <cell r="AB482" t="str">
            <v>reg</v>
          </cell>
        </row>
        <row r="483">
          <cell r="A483" t="str">
            <v>Olivier Mbaizo</v>
          </cell>
          <cell r="B483" t="str">
            <v>PHI</v>
          </cell>
          <cell r="C483" t="str">
            <v>D</v>
          </cell>
          <cell r="D483">
            <v>1</v>
          </cell>
          <cell r="E483">
            <v>1</v>
          </cell>
          <cell r="F483">
            <v>85</v>
          </cell>
          <cell r="G483">
            <v>0</v>
          </cell>
          <cell r="H483">
            <v>0</v>
          </cell>
          <cell r="I483">
            <v>0</v>
          </cell>
          <cell r="J483">
            <v>0</v>
          </cell>
          <cell r="K483">
            <v>0</v>
          </cell>
          <cell r="L483" t="str">
            <v>0/0</v>
          </cell>
          <cell r="M483">
            <v>0</v>
          </cell>
          <cell r="N483">
            <v>0</v>
          </cell>
          <cell r="O483">
            <v>0</v>
          </cell>
          <cell r="P483">
            <v>0</v>
          </cell>
          <cell r="Q483">
            <v>0</v>
          </cell>
          <cell r="R483">
            <v>0</v>
          </cell>
          <cell r="S483">
            <v>0</v>
          </cell>
          <cell r="T483">
            <v>0</v>
          </cell>
          <cell r="U483">
            <v>1</v>
          </cell>
          <cell r="V483">
            <v>1</v>
          </cell>
          <cell r="W483">
            <v>0</v>
          </cell>
          <cell r="X483">
            <v>1</v>
          </cell>
          <cell r="Y483">
            <v>0</v>
          </cell>
          <cell r="AA483">
            <v>2018</v>
          </cell>
          <cell r="AB483" t="str">
            <v>reg</v>
          </cell>
        </row>
        <row r="484">
          <cell r="A484" t="str">
            <v>Omar Gaber</v>
          </cell>
          <cell r="B484" t="str">
            <v>LFC</v>
          </cell>
          <cell r="C484" t="str">
            <v>D-M</v>
          </cell>
          <cell r="D484">
            <v>7</v>
          </cell>
          <cell r="E484">
            <v>2</v>
          </cell>
          <cell r="F484">
            <v>254</v>
          </cell>
          <cell r="G484">
            <v>0</v>
          </cell>
          <cell r="H484">
            <v>0</v>
          </cell>
          <cell r="I484">
            <v>2</v>
          </cell>
          <cell r="J484">
            <v>0</v>
          </cell>
          <cell r="K484">
            <v>0</v>
          </cell>
          <cell r="L484" t="str">
            <v>0/0</v>
          </cell>
          <cell r="M484">
            <v>0</v>
          </cell>
          <cell r="N484">
            <v>0</v>
          </cell>
          <cell r="O484">
            <v>0</v>
          </cell>
          <cell r="P484">
            <v>0</v>
          </cell>
          <cell r="Q484">
            <v>0</v>
          </cell>
          <cell r="R484">
            <v>0</v>
          </cell>
          <cell r="S484">
            <v>0</v>
          </cell>
          <cell r="T484">
            <v>0</v>
          </cell>
          <cell r="U484">
            <v>3</v>
          </cell>
          <cell r="V484">
            <v>2</v>
          </cell>
          <cell r="W484">
            <v>0</v>
          </cell>
          <cell r="X484">
            <v>1</v>
          </cell>
          <cell r="Y484">
            <v>0</v>
          </cell>
          <cell r="Z484">
            <v>0</v>
          </cell>
          <cell r="AA484">
            <v>2018</v>
          </cell>
          <cell r="AB484" t="str">
            <v>reg</v>
          </cell>
        </row>
        <row r="485">
          <cell r="A485" t="str">
            <v>Oniel Fisher</v>
          </cell>
          <cell r="B485" t="str">
            <v>DC</v>
          </cell>
          <cell r="C485" t="str">
            <v>D</v>
          </cell>
          <cell r="D485">
            <v>24</v>
          </cell>
          <cell r="E485">
            <v>20</v>
          </cell>
          <cell r="F485">
            <v>1832</v>
          </cell>
          <cell r="G485">
            <v>1</v>
          </cell>
          <cell r="H485">
            <v>1</v>
          </cell>
          <cell r="I485">
            <v>14</v>
          </cell>
          <cell r="J485">
            <v>1</v>
          </cell>
          <cell r="K485">
            <v>1</v>
          </cell>
          <cell r="L485" t="str">
            <v>0/0</v>
          </cell>
          <cell r="M485">
            <v>1</v>
          </cell>
          <cell r="N485">
            <v>0</v>
          </cell>
          <cell r="O485">
            <v>0.05</v>
          </cell>
          <cell r="P485">
            <v>7.1</v>
          </cell>
          <cell r="Q485">
            <v>0</v>
          </cell>
          <cell r="R485">
            <v>1</v>
          </cell>
          <cell r="S485">
            <v>0</v>
          </cell>
          <cell r="T485">
            <v>0.05</v>
          </cell>
          <cell r="U485">
            <v>16</v>
          </cell>
          <cell r="V485">
            <v>25</v>
          </cell>
          <cell r="W485">
            <v>1</v>
          </cell>
          <cell r="X485">
            <v>3</v>
          </cell>
          <cell r="Y485">
            <v>0</v>
          </cell>
          <cell r="Z485">
            <v>7.14</v>
          </cell>
          <cell r="AA485">
            <v>2018</v>
          </cell>
          <cell r="AB485" t="str">
            <v>reg</v>
          </cell>
        </row>
        <row r="486">
          <cell r="A486" t="str">
            <v>Oriol Rosell</v>
          </cell>
          <cell r="B486" t="str">
            <v>ORL</v>
          </cell>
          <cell r="C486" t="str">
            <v>M-D</v>
          </cell>
          <cell r="D486">
            <v>22</v>
          </cell>
          <cell r="E486">
            <v>18</v>
          </cell>
          <cell r="F486">
            <v>1701</v>
          </cell>
          <cell r="G486">
            <v>0</v>
          </cell>
          <cell r="H486">
            <v>1</v>
          </cell>
          <cell r="I486">
            <v>17</v>
          </cell>
          <cell r="J486">
            <v>6</v>
          </cell>
          <cell r="K486">
            <v>0</v>
          </cell>
          <cell r="L486" t="str">
            <v>0/0</v>
          </cell>
          <cell r="M486">
            <v>0</v>
          </cell>
          <cell r="N486">
            <v>0</v>
          </cell>
          <cell r="O486">
            <v>0</v>
          </cell>
          <cell r="P486">
            <v>0</v>
          </cell>
          <cell r="Q486">
            <v>0</v>
          </cell>
          <cell r="R486">
            <v>0</v>
          </cell>
          <cell r="S486">
            <v>1</v>
          </cell>
          <cell r="T486">
            <v>0.05</v>
          </cell>
          <cell r="U486">
            <v>29</v>
          </cell>
          <cell r="V486">
            <v>7</v>
          </cell>
          <cell r="W486">
            <v>0</v>
          </cell>
          <cell r="X486">
            <v>6</v>
          </cell>
          <cell r="Y486">
            <v>0</v>
          </cell>
          <cell r="Z486">
            <v>35.29</v>
          </cell>
          <cell r="AA486">
            <v>2018</v>
          </cell>
          <cell r="AB486" t="str">
            <v>reg</v>
          </cell>
        </row>
        <row r="487">
          <cell r="A487" t="str">
            <v>Osvaldo Alonso</v>
          </cell>
          <cell r="B487" t="str">
            <v>MIN</v>
          </cell>
          <cell r="C487" t="str">
            <v>M</v>
          </cell>
          <cell r="D487">
            <v>25</v>
          </cell>
          <cell r="E487">
            <v>21</v>
          </cell>
          <cell r="F487">
            <v>1833</v>
          </cell>
          <cell r="G487">
            <v>0</v>
          </cell>
          <cell r="H487">
            <v>3</v>
          </cell>
          <cell r="I487">
            <v>13</v>
          </cell>
          <cell r="J487">
            <v>2</v>
          </cell>
          <cell r="K487">
            <v>0</v>
          </cell>
          <cell r="L487" t="str">
            <v>0/0</v>
          </cell>
          <cell r="M487">
            <v>0</v>
          </cell>
          <cell r="N487">
            <v>0</v>
          </cell>
          <cell r="O487">
            <v>0</v>
          </cell>
          <cell r="P487">
            <v>0</v>
          </cell>
          <cell r="Q487">
            <v>1</v>
          </cell>
          <cell r="R487">
            <v>3</v>
          </cell>
          <cell r="S487">
            <v>0</v>
          </cell>
          <cell r="T487">
            <v>0.15</v>
          </cell>
          <cell r="U487">
            <v>35</v>
          </cell>
          <cell r="V487">
            <v>33</v>
          </cell>
          <cell r="W487">
            <v>1</v>
          </cell>
          <cell r="X487">
            <v>6</v>
          </cell>
          <cell r="Y487">
            <v>0</v>
          </cell>
          <cell r="Z487">
            <v>15.38</v>
          </cell>
          <cell r="AA487">
            <v>2018</v>
          </cell>
          <cell r="AB487" t="str">
            <v>reg</v>
          </cell>
        </row>
        <row r="488">
          <cell r="A488" t="str">
            <v>Pablo Aranguiz</v>
          </cell>
          <cell r="B488" t="str">
            <v>DAL</v>
          </cell>
          <cell r="C488" t="str">
            <v>M</v>
          </cell>
          <cell r="D488">
            <v>9</v>
          </cell>
          <cell r="E488">
            <v>3</v>
          </cell>
          <cell r="F488">
            <v>282</v>
          </cell>
          <cell r="G488">
            <v>0</v>
          </cell>
          <cell r="H488">
            <v>0</v>
          </cell>
          <cell r="I488">
            <v>7</v>
          </cell>
          <cell r="J488">
            <v>3</v>
          </cell>
          <cell r="K488">
            <v>0</v>
          </cell>
          <cell r="L488" t="str">
            <v>0/0</v>
          </cell>
          <cell r="M488">
            <v>0</v>
          </cell>
          <cell r="N488">
            <v>0</v>
          </cell>
          <cell r="O488">
            <v>0</v>
          </cell>
          <cell r="P488">
            <v>0</v>
          </cell>
          <cell r="Q488">
            <v>0</v>
          </cell>
          <cell r="R488">
            <v>0</v>
          </cell>
          <cell r="S488">
            <v>0</v>
          </cell>
          <cell r="T488">
            <v>0</v>
          </cell>
          <cell r="U488">
            <v>5</v>
          </cell>
          <cell r="V488">
            <v>8</v>
          </cell>
          <cell r="W488">
            <v>0</v>
          </cell>
          <cell r="X488">
            <v>0</v>
          </cell>
          <cell r="Y488">
            <v>0</v>
          </cell>
          <cell r="Z488">
            <v>42.86</v>
          </cell>
          <cell r="AA488">
            <v>2018</v>
          </cell>
          <cell r="AB488" t="str">
            <v>reg</v>
          </cell>
        </row>
        <row r="489">
          <cell r="A489" t="str">
            <v>Pablo Ruiz</v>
          </cell>
          <cell r="B489" t="str">
            <v>RSL</v>
          </cell>
          <cell r="C489" t="str">
            <v>M</v>
          </cell>
          <cell r="D489">
            <v>12</v>
          </cell>
          <cell r="E489">
            <v>5</v>
          </cell>
          <cell r="F489">
            <v>530</v>
          </cell>
          <cell r="G489">
            <v>0</v>
          </cell>
          <cell r="H489">
            <v>0</v>
          </cell>
          <cell r="I489">
            <v>13</v>
          </cell>
          <cell r="J489">
            <v>3</v>
          </cell>
          <cell r="K489">
            <v>0</v>
          </cell>
          <cell r="L489" t="str">
            <v>0/0</v>
          </cell>
          <cell r="M489">
            <v>0</v>
          </cell>
          <cell r="N489">
            <v>0</v>
          </cell>
          <cell r="O489">
            <v>0</v>
          </cell>
          <cell r="P489">
            <v>0</v>
          </cell>
          <cell r="Q489">
            <v>0</v>
          </cell>
          <cell r="R489">
            <v>0</v>
          </cell>
          <cell r="S489">
            <v>0</v>
          </cell>
          <cell r="T489">
            <v>0</v>
          </cell>
          <cell r="U489">
            <v>7</v>
          </cell>
          <cell r="V489">
            <v>2</v>
          </cell>
          <cell r="W489">
            <v>0</v>
          </cell>
          <cell r="X489">
            <v>2</v>
          </cell>
          <cell r="Y489">
            <v>0</v>
          </cell>
          <cell r="Z489">
            <v>23.08</v>
          </cell>
          <cell r="AA489">
            <v>2018</v>
          </cell>
          <cell r="AB489" t="str">
            <v>reg</v>
          </cell>
        </row>
        <row r="490">
          <cell r="A490" t="str">
            <v>Patrick Mullins</v>
          </cell>
          <cell r="B490" t="str">
            <v>TOR</v>
          </cell>
          <cell r="C490" t="str">
            <v>F</v>
          </cell>
          <cell r="D490">
            <v>20</v>
          </cell>
          <cell r="E490">
            <v>4</v>
          </cell>
          <cell r="F490">
            <v>510</v>
          </cell>
          <cell r="G490">
            <v>1</v>
          </cell>
          <cell r="H490">
            <v>2</v>
          </cell>
          <cell r="I490">
            <v>10</v>
          </cell>
          <cell r="J490">
            <v>4</v>
          </cell>
          <cell r="K490">
            <v>0</v>
          </cell>
          <cell r="L490" t="str">
            <v>0/0</v>
          </cell>
          <cell r="M490">
            <v>0</v>
          </cell>
          <cell r="N490">
            <v>1</v>
          </cell>
          <cell r="O490">
            <v>0.18</v>
          </cell>
          <cell r="P490">
            <v>10</v>
          </cell>
          <cell r="Q490">
            <v>0</v>
          </cell>
          <cell r="R490">
            <v>0</v>
          </cell>
          <cell r="S490">
            <v>2</v>
          </cell>
          <cell r="T490">
            <v>0.35</v>
          </cell>
          <cell r="U490">
            <v>14</v>
          </cell>
          <cell r="V490">
            <v>20</v>
          </cell>
          <cell r="W490">
            <v>7</v>
          </cell>
          <cell r="X490">
            <v>0</v>
          </cell>
          <cell r="Y490">
            <v>0</v>
          </cell>
          <cell r="Z490">
            <v>40</v>
          </cell>
          <cell r="AA490">
            <v>2018</v>
          </cell>
          <cell r="AB490" t="str">
            <v>reg</v>
          </cell>
        </row>
        <row r="491">
          <cell r="A491" t="str">
            <v>Paul Arriola</v>
          </cell>
          <cell r="B491" t="str">
            <v>DC</v>
          </cell>
          <cell r="C491" t="str">
            <v>M-F</v>
          </cell>
          <cell r="D491">
            <v>28</v>
          </cell>
          <cell r="E491">
            <v>25</v>
          </cell>
          <cell r="F491">
            <v>2183</v>
          </cell>
          <cell r="G491">
            <v>7</v>
          </cell>
          <cell r="H491">
            <v>8</v>
          </cell>
          <cell r="I491">
            <v>36</v>
          </cell>
          <cell r="J491">
            <v>18</v>
          </cell>
          <cell r="K491">
            <v>1</v>
          </cell>
          <cell r="L491" t="str">
            <v>0/0</v>
          </cell>
          <cell r="M491">
            <v>5</v>
          </cell>
          <cell r="N491">
            <v>2</v>
          </cell>
          <cell r="O491">
            <v>0.28999999999999998</v>
          </cell>
          <cell r="P491">
            <v>19.399999999999999</v>
          </cell>
          <cell r="Q491">
            <v>2</v>
          </cell>
          <cell r="R491">
            <v>3</v>
          </cell>
          <cell r="S491">
            <v>5</v>
          </cell>
          <cell r="T491">
            <v>0.33</v>
          </cell>
          <cell r="U491">
            <v>40</v>
          </cell>
          <cell r="V491">
            <v>31</v>
          </cell>
          <cell r="W491">
            <v>5</v>
          </cell>
          <cell r="X491">
            <v>7</v>
          </cell>
          <cell r="Y491">
            <v>1</v>
          </cell>
          <cell r="Z491">
            <v>50</v>
          </cell>
          <cell r="AA491">
            <v>2018</v>
          </cell>
          <cell r="AB491" t="str">
            <v>reg</v>
          </cell>
        </row>
        <row r="492">
          <cell r="A492" t="str">
            <v>Paul Marie</v>
          </cell>
          <cell r="B492" t="str">
            <v>SJ</v>
          </cell>
          <cell r="C492" t="str">
            <v>D</v>
          </cell>
          <cell r="D492">
            <v>0</v>
          </cell>
          <cell r="E492">
            <v>0</v>
          </cell>
          <cell r="F492">
            <v>0</v>
          </cell>
          <cell r="G492">
            <v>0</v>
          </cell>
          <cell r="H492">
            <v>0</v>
          </cell>
          <cell r="I492">
            <v>0</v>
          </cell>
          <cell r="J492">
            <v>0</v>
          </cell>
          <cell r="K492">
            <v>0</v>
          </cell>
          <cell r="L492" t="str">
            <v>0/0</v>
          </cell>
          <cell r="M492">
            <v>0</v>
          </cell>
          <cell r="N492">
            <v>0</v>
          </cell>
          <cell r="O492">
            <v>0</v>
          </cell>
          <cell r="P492">
            <v>0</v>
          </cell>
          <cell r="Q492">
            <v>0</v>
          </cell>
          <cell r="R492">
            <v>0</v>
          </cell>
          <cell r="S492">
            <v>0</v>
          </cell>
          <cell r="T492">
            <v>0</v>
          </cell>
          <cell r="U492">
            <v>0</v>
          </cell>
          <cell r="V492">
            <v>0</v>
          </cell>
          <cell r="W492">
            <v>0</v>
          </cell>
          <cell r="X492">
            <v>0</v>
          </cell>
          <cell r="Y492">
            <v>0</v>
          </cell>
          <cell r="AA492">
            <v>2018</v>
          </cell>
          <cell r="AB492" t="str">
            <v>reg</v>
          </cell>
        </row>
        <row r="493">
          <cell r="A493" t="str">
            <v>Paxton Pomykal</v>
          </cell>
          <cell r="B493" t="str">
            <v>DAL</v>
          </cell>
          <cell r="C493" t="str">
            <v>M</v>
          </cell>
          <cell r="D493">
            <v>6</v>
          </cell>
          <cell r="E493">
            <v>1</v>
          </cell>
          <cell r="F493">
            <v>125</v>
          </cell>
          <cell r="G493">
            <v>0</v>
          </cell>
          <cell r="H493">
            <v>0</v>
          </cell>
          <cell r="I493">
            <v>0</v>
          </cell>
          <cell r="J493">
            <v>0</v>
          </cell>
          <cell r="K493">
            <v>0</v>
          </cell>
          <cell r="L493" t="str">
            <v>0/0</v>
          </cell>
          <cell r="M493">
            <v>0</v>
          </cell>
          <cell r="N493">
            <v>0</v>
          </cell>
          <cell r="O493">
            <v>0</v>
          </cell>
          <cell r="P493">
            <v>0</v>
          </cell>
          <cell r="Q493">
            <v>0</v>
          </cell>
          <cell r="R493">
            <v>0</v>
          </cell>
          <cell r="S493">
            <v>0</v>
          </cell>
          <cell r="T493">
            <v>0</v>
          </cell>
          <cell r="U493">
            <v>1</v>
          </cell>
          <cell r="V493">
            <v>2</v>
          </cell>
          <cell r="W493">
            <v>0</v>
          </cell>
          <cell r="X493">
            <v>0</v>
          </cell>
          <cell r="Y493">
            <v>0</v>
          </cell>
          <cell r="AA493">
            <v>2018</v>
          </cell>
          <cell r="AB493" t="str">
            <v>reg</v>
          </cell>
        </row>
        <row r="494">
          <cell r="A494" t="str">
            <v>Victor Giro</v>
          </cell>
          <cell r="B494" t="str">
            <v>ORL</v>
          </cell>
          <cell r="C494" t="str">
            <v>D</v>
          </cell>
          <cell r="D494">
            <v>8</v>
          </cell>
          <cell r="E494">
            <v>5</v>
          </cell>
          <cell r="F494">
            <v>418</v>
          </cell>
          <cell r="G494">
            <v>0</v>
          </cell>
          <cell r="H494">
            <v>0</v>
          </cell>
          <cell r="I494">
            <v>6</v>
          </cell>
          <cell r="J494">
            <v>1</v>
          </cell>
          <cell r="K494">
            <v>0</v>
          </cell>
          <cell r="L494" t="str">
            <v>0/0</v>
          </cell>
          <cell r="M494">
            <v>0</v>
          </cell>
          <cell r="N494">
            <v>0</v>
          </cell>
          <cell r="O494">
            <v>0</v>
          </cell>
          <cell r="P494">
            <v>0</v>
          </cell>
          <cell r="Q494">
            <v>0</v>
          </cell>
          <cell r="R494">
            <v>0</v>
          </cell>
          <cell r="S494">
            <v>0</v>
          </cell>
          <cell r="T494">
            <v>0</v>
          </cell>
          <cell r="U494">
            <v>6</v>
          </cell>
          <cell r="V494">
            <v>7</v>
          </cell>
          <cell r="W494">
            <v>0</v>
          </cell>
          <cell r="X494">
            <v>1</v>
          </cell>
          <cell r="Y494">
            <v>1</v>
          </cell>
          <cell r="Z494">
            <v>16.670000000000002</v>
          </cell>
          <cell r="AA494">
            <v>2018</v>
          </cell>
          <cell r="AB494" t="str">
            <v>reg</v>
          </cell>
        </row>
        <row r="495">
          <cell r="A495" t="str">
            <v>Pedro Santos</v>
          </cell>
          <cell r="B495" t="str">
            <v>CLB</v>
          </cell>
          <cell r="C495" t="str">
            <v>M</v>
          </cell>
          <cell r="D495">
            <v>30</v>
          </cell>
          <cell r="E495">
            <v>29</v>
          </cell>
          <cell r="F495">
            <v>2221</v>
          </cell>
          <cell r="G495">
            <v>1</v>
          </cell>
          <cell r="H495">
            <v>7</v>
          </cell>
          <cell r="I495">
            <v>72</v>
          </cell>
          <cell r="J495">
            <v>20</v>
          </cell>
          <cell r="K495">
            <v>0</v>
          </cell>
          <cell r="L495" t="str">
            <v>0/0</v>
          </cell>
          <cell r="M495">
            <v>1</v>
          </cell>
          <cell r="N495">
            <v>0</v>
          </cell>
          <cell r="O495">
            <v>0.04</v>
          </cell>
          <cell r="P495">
            <v>1.4</v>
          </cell>
          <cell r="Q495">
            <v>3</v>
          </cell>
          <cell r="R495">
            <v>4</v>
          </cell>
          <cell r="S495">
            <v>3</v>
          </cell>
          <cell r="T495">
            <v>0.28000000000000003</v>
          </cell>
          <cell r="U495">
            <v>32</v>
          </cell>
          <cell r="V495">
            <v>83</v>
          </cell>
          <cell r="W495">
            <v>4</v>
          </cell>
          <cell r="X495">
            <v>4</v>
          </cell>
          <cell r="Y495">
            <v>1</v>
          </cell>
          <cell r="Z495">
            <v>27.78</v>
          </cell>
          <cell r="AA495">
            <v>2018</v>
          </cell>
          <cell r="AB495" t="str">
            <v>reg</v>
          </cell>
        </row>
        <row r="496">
          <cell r="A496" t="str">
            <v>Perry Kitchen</v>
          </cell>
          <cell r="B496" t="str">
            <v>LA</v>
          </cell>
          <cell r="C496" t="str">
            <v>M</v>
          </cell>
          <cell r="D496">
            <v>31</v>
          </cell>
          <cell r="E496">
            <v>27</v>
          </cell>
          <cell r="F496">
            <v>2339</v>
          </cell>
          <cell r="G496">
            <v>0</v>
          </cell>
          <cell r="H496">
            <v>2</v>
          </cell>
          <cell r="I496">
            <v>13</v>
          </cell>
          <cell r="J496">
            <v>2</v>
          </cell>
          <cell r="K496">
            <v>0</v>
          </cell>
          <cell r="L496" t="str">
            <v>0/0</v>
          </cell>
          <cell r="M496">
            <v>0</v>
          </cell>
          <cell r="N496">
            <v>0</v>
          </cell>
          <cell r="O496">
            <v>0</v>
          </cell>
          <cell r="P496">
            <v>0</v>
          </cell>
          <cell r="Q496">
            <v>0</v>
          </cell>
          <cell r="R496">
            <v>2</v>
          </cell>
          <cell r="S496">
            <v>0</v>
          </cell>
          <cell r="T496">
            <v>0.08</v>
          </cell>
          <cell r="U496">
            <v>48</v>
          </cell>
          <cell r="V496">
            <v>17</v>
          </cell>
          <cell r="W496">
            <v>0</v>
          </cell>
          <cell r="X496">
            <v>7</v>
          </cell>
          <cell r="Y496">
            <v>0</v>
          </cell>
          <cell r="Z496">
            <v>15.38</v>
          </cell>
          <cell r="AA496">
            <v>2018</v>
          </cell>
          <cell r="AB496" t="str">
            <v>reg</v>
          </cell>
        </row>
        <row r="497">
          <cell r="A497" t="str">
            <v>Philippe Senderos</v>
          </cell>
          <cell r="B497" t="str">
            <v>HOU</v>
          </cell>
          <cell r="C497" t="str">
            <v>D</v>
          </cell>
          <cell r="D497">
            <v>8</v>
          </cell>
          <cell r="E497">
            <v>7</v>
          </cell>
          <cell r="F497">
            <v>606</v>
          </cell>
          <cell r="G497">
            <v>4</v>
          </cell>
          <cell r="H497">
            <v>1</v>
          </cell>
          <cell r="I497">
            <v>10</v>
          </cell>
          <cell r="J497">
            <v>6</v>
          </cell>
          <cell r="K497">
            <v>1</v>
          </cell>
          <cell r="L497" t="str">
            <v>0/0</v>
          </cell>
          <cell r="M497">
            <v>4</v>
          </cell>
          <cell r="N497">
            <v>0</v>
          </cell>
          <cell r="O497">
            <v>0.59</v>
          </cell>
          <cell r="P497">
            <v>40</v>
          </cell>
          <cell r="Q497">
            <v>1</v>
          </cell>
          <cell r="R497">
            <v>1</v>
          </cell>
          <cell r="S497">
            <v>0</v>
          </cell>
          <cell r="T497">
            <v>0.15</v>
          </cell>
          <cell r="U497">
            <v>6</v>
          </cell>
          <cell r="V497">
            <v>4</v>
          </cell>
          <cell r="W497">
            <v>0</v>
          </cell>
          <cell r="X497">
            <v>2</v>
          </cell>
          <cell r="Y497">
            <v>0</v>
          </cell>
          <cell r="Z497">
            <v>60</v>
          </cell>
          <cell r="AA497">
            <v>2018</v>
          </cell>
          <cell r="AB497" t="str">
            <v>reg</v>
          </cell>
        </row>
        <row r="498">
          <cell r="A498" t="str">
            <v>Pierre Da Silva</v>
          </cell>
          <cell r="B498" t="str">
            <v>ORL</v>
          </cell>
          <cell r="C498" t="str">
            <v>M</v>
          </cell>
          <cell r="D498">
            <v>2</v>
          </cell>
          <cell r="E498">
            <v>0</v>
          </cell>
          <cell r="F498">
            <v>49</v>
          </cell>
          <cell r="G498">
            <v>0</v>
          </cell>
          <cell r="H498">
            <v>0</v>
          </cell>
          <cell r="I498">
            <v>0</v>
          </cell>
          <cell r="J498">
            <v>0</v>
          </cell>
          <cell r="K498">
            <v>0</v>
          </cell>
          <cell r="L498" t="str">
            <v>0/0</v>
          </cell>
          <cell r="M498">
            <v>0</v>
          </cell>
          <cell r="N498">
            <v>0</v>
          </cell>
          <cell r="O498">
            <v>0</v>
          </cell>
          <cell r="P498">
            <v>0</v>
          </cell>
          <cell r="Q498">
            <v>0</v>
          </cell>
          <cell r="R498">
            <v>0</v>
          </cell>
          <cell r="S498">
            <v>0</v>
          </cell>
          <cell r="T498">
            <v>0</v>
          </cell>
          <cell r="U498">
            <v>0</v>
          </cell>
          <cell r="V498">
            <v>2</v>
          </cell>
          <cell r="W498">
            <v>0</v>
          </cell>
          <cell r="X498">
            <v>0</v>
          </cell>
          <cell r="Y498">
            <v>0</v>
          </cell>
          <cell r="AA498">
            <v>2018</v>
          </cell>
          <cell r="AB498" t="str">
            <v>reg</v>
          </cell>
        </row>
        <row r="499">
          <cell r="A499" t="str">
            <v>Quincy Amarikwa</v>
          </cell>
          <cell r="B499" t="str">
            <v>MTL</v>
          </cell>
          <cell r="C499" t="str">
            <v>F</v>
          </cell>
          <cell r="D499">
            <v>24</v>
          </cell>
          <cell r="E499">
            <v>8</v>
          </cell>
          <cell r="F499">
            <v>913</v>
          </cell>
          <cell r="G499">
            <v>1</v>
          </cell>
          <cell r="H499">
            <v>2</v>
          </cell>
          <cell r="I499">
            <v>26</v>
          </cell>
          <cell r="J499">
            <v>11</v>
          </cell>
          <cell r="K499">
            <v>0</v>
          </cell>
          <cell r="L499" t="str">
            <v>0/0</v>
          </cell>
          <cell r="M499">
            <v>0</v>
          </cell>
          <cell r="N499">
            <v>1</v>
          </cell>
          <cell r="O499">
            <v>0.1</v>
          </cell>
          <cell r="P499">
            <v>3.8</v>
          </cell>
          <cell r="Q499">
            <v>0</v>
          </cell>
          <cell r="R499">
            <v>1</v>
          </cell>
          <cell r="S499">
            <v>1</v>
          </cell>
          <cell r="T499">
            <v>0.2</v>
          </cell>
          <cell r="U499">
            <v>25</v>
          </cell>
          <cell r="V499">
            <v>25</v>
          </cell>
          <cell r="W499">
            <v>17</v>
          </cell>
          <cell r="X499">
            <v>1</v>
          </cell>
          <cell r="Y499">
            <v>0</v>
          </cell>
          <cell r="Z499">
            <v>42.31</v>
          </cell>
          <cell r="AA499">
            <v>2018</v>
          </cell>
          <cell r="AB499" t="str">
            <v>reg</v>
          </cell>
        </row>
        <row r="500">
          <cell r="A500" t="str">
            <v>Rafael Ramos</v>
          </cell>
          <cell r="B500" t="str">
            <v>CHI</v>
          </cell>
          <cell r="C500" t="str">
            <v>D</v>
          </cell>
          <cell r="D500">
            <v>3</v>
          </cell>
          <cell r="E500">
            <v>1</v>
          </cell>
          <cell r="F500">
            <v>105</v>
          </cell>
          <cell r="G500">
            <v>0</v>
          </cell>
          <cell r="H500">
            <v>0</v>
          </cell>
          <cell r="I500">
            <v>0</v>
          </cell>
          <cell r="J500">
            <v>0</v>
          </cell>
          <cell r="K500">
            <v>0</v>
          </cell>
          <cell r="L500" t="str">
            <v>0/0</v>
          </cell>
          <cell r="M500">
            <v>0</v>
          </cell>
          <cell r="N500">
            <v>0</v>
          </cell>
          <cell r="O500">
            <v>0</v>
          </cell>
          <cell r="P500">
            <v>0</v>
          </cell>
          <cell r="Q500">
            <v>0</v>
          </cell>
          <cell r="R500">
            <v>0</v>
          </cell>
          <cell r="S500">
            <v>0</v>
          </cell>
          <cell r="T500">
            <v>0</v>
          </cell>
          <cell r="U500">
            <v>3</v>
          </cell>
          <cell r="V500">
            <v>2</v>
          </cell>
          <cell r="W500">
            <v>0</v>
          </cell>
          <cell r="X500">
            <v>1</v>
          </cell>
          <cell r="Y500">
            <v>0</v>
          </cell>
          <cell r="AA500">
            <v>2018</v>
          </cell>
          <cell r="AB500" t="str">
            <v>reg</v>
          </cell>
        </row>
        <row r="501">
          <cell r="A501" t="str">
            <v>Raheem Edwards</v>
          </cell>
          <cell r="B501" t="str">
            <v>MIN</v>
          </cell>
          <cell r="C501" t="str">
            <v>M</v>
          </cell>
          <cell r="D501">
            <v>27</v>
          </cell>
          <cell r="E501">
            <v>19</v>
          </cell>
          <cell r="F501">
            <v>1724</v>
          </cell>
          <cell r="G501">
            <v>3</v>
          </cell>
          <cell r="H501">
            <v>2</v>
          </cell>
          <cell r="I501">
            <v>36</v>
          </cell>
          <cell r="J501">
            <v>13</v>
          </cell>
          <cell r="K501">
            <v>1</v>
          </cell>
          <cell r="L501" t="str">
            <v>0/0</v>
          </cell>
          <cell r="M501">
            <v>1</v>
          </cell>
          <cell r="N501">
            <v>2</v>
          </cell>
          <cell r="O501">
            <v>0.16</v>
          </cell>
          <cell r="P501">
            <v>8.3000000000000007</v>
          </cell>
          <cell r="Q501">
            <v>0</v>
          </cell>
          <cell r="R501">
            <v>2</v>
          </cell>
          <cell r="S501">
            <v>0</v>
          </cell>
          <cell r="T501">
            <v>0.1</v>
          </cell>
          <cell r="U501">
            <v>26</v>
          </cell>
          <cell r="V501">
            <v>24</v>
          </cell>
          <cell r="W501">
            <v>5</v>
          </cell>
          <cell r="X501">
            <v>3</v>
          </cell>
          <cell r="Y501">
            <v>0</v>
          </cell>
          <cell r="Z501">
            <v>36.11</v>
          </cell>
          <cell r="AA501">
            <v>2018</v>
          </cell>
          <cell r="AB501" t="str">
            <v>reg</v>
          </cell>
        </row>
        <row r="502">
          <cell r="A502" t="str">
            <v>Rasmus Schuller</v>
          </cell>
          <cell r="B502" t="str">
            <v>MIN</v>
          </cell>
          <cell r="C502" t="str">
            <v>M</v>
          </cell>
          <cell r="D502">
            <v>31</v>
          </cell>
          <cell r="E502">
            <v>29</v>
          </cell>
          <cell r="F502">
            <v>2547</v>
          </cell>
          <cell r="G502">
            <v>1</v>
          </cell>
          <cell r="H502">
            <v>4</v>
          </cell>
          <cell r="I502">
            <v>16</v>
          </cell>
          <cell r="J502">
            <v>7</v>
          </cell>
          <cell r="K502">
            <v>0</v>
          </cell>
          <cell r="L502" t="str">
            <v>0/0</v>
          </cell>
          <cell r="M502">
            <v>1</v>
          </cell>
          <cell r="N502">
            <v>0</v>
          </cell>
          <cell r="O502">
            <v>0.04</v>
          </cell>
          <cell r="P502">
            <v>6.3</v>
          </cell>
          <cell r="Q502">
            <v>1</v>
          </cell>
          <cell r="R502">
            <v>2</v>
          </cell>
          <cell r="S502">
            <v>2</v>
          </cell>
          <cell r="T502">
            <v>0.14000000000000001</v>
          </cell>
          <cell r="U502">
            <v>65</v>
          </cell>
          <cell r="V502">
            <v>17</v>
          </cell>
          <cell r="W502">
            <v>1</v>
          </cell>
          <cell r="X502">
            <v>5</v>
          </cell>
          <cell r="Y502">
            <v>0</v>
          </cell>
          <cell r="Z502">
            <v>43.75</v>
          </cell>
          <cell r="AA502">
            <v>2018</v>
          </cell>
          <cell r="AB502" t="str">
            <v>reg</v>
          </cell>
        </row>
        <row r="503">
          <cell r="A503" t="str">
            <v xml:space="preserve">Raul Ruidiaz </v>
          </cell>
          <cell r="B503" t="str">
            <v>SEA</v>
          </cell>
          <cell r="C503" t="str">
            <v>F</v>
          </cell>
          <cell r="D503">
            <v>14</v>
          </cell>
          <cell r="E503">
            <v>13</v>
          </cell>
          <cell r="F503">
            <v>1098</v>
          </cell>
          <cell r="G503">
            <v>10</v>
          </cell>
          <cell r="H503">
            <v>1</v>
          </cell>
          <cell r="I503">
            <v>44</v>
          </cell>
          <cell r="J503">
            <v>17</v>
          </cell>
          <cell r="K503">
            <v>5</v>
          </cell>
          <cell r="L503" t="str">
            <v>0/0</v>
          </cell>
          <cell r="M503">
            <v>6</v>
          </cell>
          <cell r="N503">
            <v>4</v>
          </cell>
          <cell r="O503">
            <v>0.82</v>
          </cell>
          <cell r="P503">
            <v>22.7</v>
          </cell>
          <cell r="Q503">
            <v>1</v>
          </cell>
          <cell r="R503">
            <v>0</v>
          </cell>
          <cell r="S503">
            <v>1</v>
          </cell>
          <cell r="T503">
            <v>0.08</v>
          </cell>
          <cell r="U503">
            <v>8</v>
          </cell>
          <cell r="V503">
            <v>8</v>
          </cell>
          <cell r="W503">
            <v>13</v>
          </cell>
          <cell r="X503">
            <v>1</v>
          </cell>
          <cell r="Y503">
            <v>0</v>
          </cell>
          <cell r="Z503">
            <v>38.64</v>
          </cell>
          <cell r="AA503">
            <v>2018</v>
          </cell>
          <cell r="AB503" t="str">
            <v>reg</v>
          </cell>
        </row>
        <row r="504">
          <cell r="A504" t="str">
            <v>Raymon Gaddis</v>
          </cell>
          <cell r="B504" t="str">
            <v>PHI</v>
          </cell>
          <cell r="C504" t="str">
            <v>D</v>
          </cell>
          <cell r="D504">
            <v>28</v>
          </cell>
          <cell r="E504">
            <v>25</v>
          </cell>
          <cell r="F504">
            <v>2298</v>
          </cell>
          <cell r="G504">
            <v>0</v>
          </cell>
          <cell r="H504">
            <v>2</v>
          </cell>
          <cell r="I504">
            <v>11</v>
          </cell>
          <cell r="J504">
            <v>5</v>
          </cell>
          <cell r="K504">
            <v>0</v>
          </cell>
          <cell r="L504" t="str">
            <v>0/0</v>
          </cell>
          <cell r="M504">
            <v>0</v>
          </cell>
          <cell r="N504">
            <v>0</v>
          </cell>
          <cell r="O504">
            <v>0</v>
          </cell>
          <cell r="P504">
            <v>0</v>
          </cell>
          <cell r="Q504">
            <v>2</v>
          </cell>
          <cell r="R504">
            <v>1</v>
          </cell>
          <cell r="S504">
            <v>1</v>
          </cell>
          <cell r="T504">
            <v>0.08</v>
          </cell>
          <cell r="U504">
            <v>12</v>
          </cell>
          <cell r="V504">
            <v>26</v>
          </cell>
          <cell r="W504">
            <v>0</v>
          </cell>
          <cell r="X504">
            <v>1</v>
          </cell>
          <cell r="Y504">
            <v>0</v>
          </cell>
          <cell r="Z504">
            <v>45.45</v>
          </cell>
          <cell r="AA504">
            <v>2018</v>
          </cell>
          <cell r="AB504" t="str">
            <v>reg</v>
          </cell>
        </row>
        <row r="505">
          <cell r="A505" t="str">
            <v>Reggie Cannon</v>
          </cell>
          <cell r="B505" t="str">
            <v>DAL</v>
          </cell>
          <cell r="C505" t="str">
            <v>D</v>
          </cell>
          <cell r="D505">
            <v>33</v>
          </cell>
          <cell r="E505">
            <v>33</v>
          </cell>
          <cell r="F505">
            <v>2921</v>
          </cell>
          <cell r="G505">
            <v>1</v>
          </cell>
          <cell r="H505">
            <v>3</v>
          </cell>
          <cell r="I505">
            <v>10</v>
          </cell>
          <cell r="J505">
            <v>4</v>
          </cell>
          <cell r="K505">
            <v>0</v>
          </cell>
          <cell r="L505" t="str">
            <v>0/0</v>
          </cell>
          <cell r="M505">
            <v>1</v>
          </cell>
          <cell r="N505">
            <v>0</v>
          </cell>
          <cell r="O505">
            <v>0.03</v>
          </cell>
          <cell r="P505">
            <v>10</v>
          </cell>
          <cell r="Q505">
            <v>0</v>
          </cell>
          <cell r="R505">
            <v>2</v>
          </cell>
          <cell r="S505">
            <v>1</v>
          </cell>
          <cell r="T505">
            <v>0.09</v>
          </cell>
          <cell r="U505">
            <v>18</v>
          </cell>
          <cell r="V505">
            <v>42</v>
          </cell>
          <cell r="W505">
            <v>0</v>
          </cell>
          <cell r="X505">
            <v>4</v>
          </cell>
          <cell r="Y505">
            <v>0</v>
          </cell>
          <cell r="Z505">
            <v>40</v>
          </cell>
          <cell r="AA505">
            <v>2018</v>
          </cell>
          <cell r="AB505" t="str">
            <v>reg</v>
          </cell>
        </row>
        <row r="506">
          <cell r="A506" t="str">
            <v>Reto Ziegler</v>
          </cell>
          <cell r="B506" t="str">
            <v>DAL</v>
          </cell>
          <cell r="C506" t="str">
            <v>D</v>
          </cell>
          <cell r="D506">
            <v>29</v>
          </cell>
          <cell r="E506">
            <v>29</v>
          </cell>
          <cell r="F506">
            <v>2570</v>
          </cell>
          <cell r="G506">
            <v>4</v>
          </cell>
          <cell r="H506">
            <v>0</v>
          </cell>
          <cell r="I506">
            <v>15</v>
          </cell>
          <cell r="J506">
            <v>7</v>
          </cell>
          <cell r="K506">
            <v>0</v>
          </cell>
          <cell r="L506">
            <v>44230</v>
          </cell>
          <cell r="M506">
            <v>4</v>
          </cell>
          <cell r="N506">
            <v>0</v>
          </cell>
          <cell r="O506">
            <v>0.14000000000000001</v>
          </cell>
          <cell r="P506">
            <v>26.7</v>
          </cell>
          <cell r="Q506">
            <v>0</v>
          </cell>
          <cell r="R506">
            <v>0</v>
          </cell>
          <cell r="S506">
            <v>0</v>
          </cell>
          <cell r="T506">
            <v>0</v>
          </cell>
          <cell r="U506">
            <v>20</v>
          </cell>
          <cell r="V506">
            <v>15</v>
          </cell>
          <cell r="W506">
            <v>1</v>
          </cell>
          <cell r="X506">
            <v>2</v>
          </cell>
          <cell r="Y506">
            <v>3</v>
          </cell>
          <cell r="Z506">
            <v>46.67</v>
          </cell>
          <cell r="AA506">
            <v>2018</v>
          </cell>
          <cell r="AB506" t="str">
            <v>reg</v>
          </cell>
        </row>
        <row r="507">
          <cell r="A507" t="str">
            <v>Ricardo Clark</v>
          </cell>
          <cell r="B507" t="str">
            <v>CLB</v>
          </cell>
          <cell r="C507" t="str">
            <v>M</v>
          </cell>
          <cell r="D507">
            <v>13</v>
          </cell>
          <cell r="E507">
            <v>8</v>
          </cell>
          <cell r="F507">
            <v>642</v>
          </cell>
          <cell r="G507">
            <v>1</v>
          </cell>
          <cell r="H507">
            <v>1</v>
          </cell>
          <cell r="I507">
            <v>12</v>
          </cell>
          <cell r="J507">
            <v>3</v>
          </cell>
          <cell r="K507">
            <v>1</v>
          </cell>
          <cell r="L507" t="str">
            <v>0/0</v>
          </cell>
          <cell r="M507">
            <v>1</v>
          </cell>
          <cell r="N507">
            <v>0</v>
          </cell>
          <cell r="O507">
            <v>0.14000000000000001</v>
          </cell>
          <cell r="P507">
            <v>8.3000000000000007</v>
          </cell>
          <cell r="Q507">
            <v>0</v>
          </cell>
          <cell r="R507">
            <v>1</v>
          </cell>
          <cell r="S507">
            <v>0</v>
          </cell>
          <cell r="T507">
            <v>0.14000000000000001</v>
          </cell>
          <cell r="U507">
            <v>5</v>
          </cell>
          <cell r="V507">
            <v>3</v>
          </cell>
          <cell r="W507">
            <v>0</v>
          </cell>
          <cell r="X507">
            <v>1</v>
          </cell>
          <cell r="Y507">
            <v>0</v>
          </cell>
          <cell r="Z507">
            <v>25</v>
          </cell>
          <cell r="AA507">
            <v>2018</v>
          </cell>
          <cell r="AB507" t="str">
            <v>reg</v>
          </cell>
        </row>
        <row r="508">
          <cell r="A508" t="str">
            <v>Ricardo Perez</v>
          </cell>
          <cell r="B508" t="str">
            <v>COL</v>
          </cell>
          <cell r="C508" t="str">
            <v>M</v>
          </cell>
          <cell r="D508">
            <v>0</v>
          </cell>
          <cell r="E508">
            <v>0</v>
          </cell>
          <cell r="F508">
            <v>0</v>
          </cell>
          <cell r="G508">
            <v>0</v>
          </cell>
          <cell r="H508">
            <v>0</v>
          </cell>
          <cell r="I508">
            <v>0</v>
          </cell>
          <cell r="J508">
            <v>0</v>
          </cell>
          <cell r="K508">
            <v>0</v>
          </cell>
          <cell r="L508" t="str">
            <v>0/0</v>
          </cell>
          <cell r="M508">
            <v>0</v>
          </cell>
          <cell r="N508">
            <v>0</v>
          </cell>
          <cell r="O508">
            <v>0</v>
          </cell>
          <cell r="P508">
            <v>0</v>
          </cell>
          <cell r="Q508">
            <v>0</v>
          </cell>
          <cell r="R508">
            <v>0</v>
          </cell>
          <cell r="S508">
            <v>0</v>
          </cell>
          <cell r="T508">
            <v>0</v>
          </cell>
          <cell r="U508">
            <v>0</v>
          </cell>
          <cell r="V508">
            <v>0</v>
          </cell>
          <cell r="W508">
            <v>0</v>
          </cell>
          <cell r="X508">
            <v>0</v>
          </cell>
          <cell r="Y508">
            <v>0</v>
          </cell>
          <cell r="AA508">
            <v>2018</v>
          </cell>
          <cell r="AB508" t="str">
            <v>reg</v>
          </cell>
        </row>
        <row r="509">
          <cell r="A509" t="str">
            <v>Richie Laryea</v>
          </cell>
          <cell r="B509" t="str">
            <v>TOR</v>
          </cell>
          <cell r="C509" t="str">
            <v>M</v>
          </cell>
          <cell r="D509">
            <v>9</v>
          </cell>
          <cell r="E509">
            <v>2</v>
          </cell>
          <cell r="F509">
            <v>253</v>
          </cell>
          <cell r="G509">
            <v>0</v>
          </cell>
          <cell r="H509">
            <v>0</v>
          </cell>
          <cell r="I509">
            <v>4</v>
          </cell>
          <cell r="J509">
            <v>0</v>
          </cell>
          <cell r="K509">
            <v>0</v>
          </cell>
          <cell r="L509" t="str">
            <v>0/0</v>
          </cell>
          <cell r="M509">
            <v>0</v>
          </cell>
          <cell r="N509">
            <v>0</v>
          </cell>
          <cell r="O509">
            <v>0</v>
          </cell>
          <cell r="P509">
            <v>0</v>
          </cell>
          <cell r="Q509">
            <v>0</v>
          </cell>
          <cell r="R509">
            <v>0</v>
          </cell>
          <cell r="S509">
            <v>0</v>
          </cell>
          <cell r="T509">
            <v>0</v>
          </cell>
          <cell r="U509">
            <v>3</v>
          </cell>
          <cell r="V509">
            <v>12</v>
          </cell>
          <cell r="W509">
            <v>3</v>
          </cell>
          <cell r="X509">
            <v>2</v>
          </cell>
          <cell r="Y509">
            <v>0</v>
          </cell>
          <cell r="Z509">
            <v>0</v>
          </cell>
          <cell r="AA509">
            <v>2018</v>
          </cell>
          <cell r="AB509" t="str">
            <v>reg</v>
          </cell>
        </row>
        <row r="510">
          <cell r="A510" t="str">
            <v>Richie Marquez</v>
          </cell>
          <cell r="B510" t="str">
            <v>PHI</v>
          </cell>
          <cell r="C510" t="str">
            <v>D</v>
          </cell>
          <cell r="D510">
            <v>0</v>
          </cell>
          <cell r="E510">
            <v>0</v>
          </cell>
          <cell r="F510">
            <v>0</v>
          </cell>
          <cell r="G510">
            <v>0</v>
          </cell>
          <cell r="H510">
            <v>0</v>
          </cell>
          <cell r="I510">
            <v>0</v>
          </cell>
          <cell r="J510">
            <v>0</v>
          </cell>
          <cell r="K510">
            <v>0</v>
          </cell>
          <cell r="L510" t="str">
            <v>0/0</v>
          </cell>
          <cell r="M510">
            <v>0</v>
          </cell>
          <cell r="N510">
            <v>0</v>
          </cell>
          <cell r="O510">
            <v>0</v>
          </cell>
          <cell r="P510">
            <v>0</v>
          </cell>
          <cell r="Q510">
            <v>0</v>
          </cell>
          <cell r="R510">
            <v>0</v>
          </cell>
          <cell r="S510">
            <v>0</v>
          </cell>
          <cell r="T510">
            <v>0</v>
          </cell>
          <cell r="U510">
            <v>0</v>
          </cell>
          <cell r="V510">
            <v>0</v>
          </cell>
          <cell r="W510">
            <v>0</v>
          </cell>
          <cell r="X510">
            <v>0</v>
          </cell>
          <cell r="Y510">
            <v>0</v>
          </cell>
          <cell r="AA510">
            <v>2018</v>
          </cell>
          <cell r="AB510" t="str">
            <v>reg</v>
          </cell>
        </row>
        <row r="511">
          <cell r="A511" t="str">
            <v>Ricky Lopez-Espin</v>
          </cell>
          <cell r="B511" t="str">
            <v>RSL</v>
          </cell>
          <cell r="C511" t="str">
            <v>F</v>
          </cell>
          <cell r="D511">
            <v>1</v>
          </cell>
          <cell r="E511">
            <v>0</v>
          </cell>
          <cell r="F511">
            <v>22</v>
          </cell>
          <cell r="G511">
            <v>0</v>
          </cell>
          <cell r="H511">
            <v>0</v>
          </cell>
          <cell r="I511">
            <v>1</v>
          </cell>
          <cell r="J511">
            <v>0</v>
          </cell>
          <cell r="K511">
            <v>0</v>
          </cell>
          <cell r="L511" t="str">
            <v>0/0</v>
          </cell>
          <cell r="M511">
            <v>0</v>
          </cell>
          <cell r="N511">
            <v>0</v>
          </cell>
          <cell r="O511">
            <v>0</v>
          </cell>
          <cell r="P511">
            <v>0</v>
          </cell>
          <cell r="Q511">
            <v>0</v>
          </cell>
          <cell r="R511">
            <v>0</v>
          </cell>
          <cell r="S511">
            <v>0</v>
          </cell>
          <cell r="T511">
            <v>0</v>
          </cell>
          <cell r="U511">
            <v>1</v>
          </cell>
          <cell r="V511">
            <v>0</v>
          </cell>
          <cell r="W511">
            <v>0</v>
          </cell>
          <cell r="X511">
            <v>0</v>
          </cell>
          <cell r="Y511">
            <v>0</v>
          </cell>
          <cell r="Z511">
            <v>0</v>
          </cell>
          <cell r="AA511">
            <v>2018</v>
          </cell>
          <cell r="AB511" t="str">
            <v>reg</v>
          </cell>
        </row>
        <row r="512">
          <cell r="A512" t="str">
            <v>RJ Allen</v>
          </cell>
          <cell r="B512" t="str">
            <v>ORL</v>
          </cell>
          <cell r="C512" t="str">
            <v>D</v>
          </cell>
          <cell r="D512">
            <v>18</v>
          </cell>
          <cell r="E512">
            <v>10</v>
          </cell>
          <cell r="F512">
            <v>966</v>
          </cell>
          <cell r="G512">
            <v>0</v>
          </cell>
          <cell r="H512">
            <v>2</v>
          </cell>
          <cell r="I512">
            <v>3</v>
          </cell>
          <cell r="J512">
            <v>0</v>
          </cell>
          <cell r="K512">
            <v>0</v>
          </cell>
          <cell r="L512" t="str">
            <v>0/0</v>
          </cell>
          <cell r="M512">
            <v>0</v>
          </cell>
          <cell r="N512">
            <v>0</v>
          </cell>
          <cell r="O512">
            <v>0</v>
          </cell>
          <cell r="P512">
            <v>0</v>
          </cell>
          <cell r="Q512">
            <v>1</v>
          </cell>
          <cell r="R512">
            <v>1</v>
          </cell>
          <cell r="S512">
            <v>1</v>
          </cell>
          <cell r="T512">
            <v>0.19</v>
          </cell>
          <cell r="U512">
            <v>19</v>
          </cell>
          <cell r="V512">
            <v>2</v>
          </cell>
          <cell r="W512">
            <v>0</v>
          </cell>
          <cell r="X512">
            <v>2</v>
          </cell>
          <cell r="Y512">
            <v>0</v>
          </cell>
          <cell r="Z512">
            <v>0</v>
          </cell>
          <cell r="AA512">
            <v>2018</v>
          </cell>
          <cell r="AB512" t="str">
            <v>reg</v>
          </cell>
        </row>
        <row r="513">
          <cell r="A513" t="str">
            <v>Roberto Dominguez</v>
          </cell>
          <cell r="B513" t="str">
            <v>VAN</v>
          </cell>
          <cell r="C513" t="str">
            <v>D</v>
          </cell>
          <cell r="D513">
            <v>0</v>
          </cell>
          <cell r="E513">
            <v>0</v>
          </cell>
          <cell r="F513">
            <v>0</v>
          </cell>
          <cell r="G513">
            <v>0</v>
          </cell>
          <cell r="H513">
            <v>0</v>
          </cell>
          <cell r="I513">
            <v>0</v>
          </cell>
          <cell r="J513">
            <v>0</v>
          </cell>
          <cell r="K513">
            <v>0</v>
          </cell>
          <cell r="L513" t="str">
            <v>0/0</v>
          </cell>
          <cell r="M513">
            <v>0</v>
          </cell>
          <cell r="N513">
            <v>0</v>
          </cell>
          <cell r="O513">
            <v>0</v>
          </cell>
          <cell r="P513">
            <v>0</v>
          </cell>
          <cell r="Q513">
            <v>0</v>
          </cell>
          <cell r="R513">
            <v>0</v>
          </cell>
          <cell r="S513">
            <v>0</v>
          </cell>
          <cell r="T513">
            <v>0</v>
          </cell>
          <cell r="U513">
            <v>0</v>
          </cell>
          <cell r="V513">
            <v>0</v>
          </cell>
          <cell r="W513">
            <v>0</v>
          </cell>
          <cell r="X513">
            <v>0</v>
          </cell>
          <cell r="Y513">
            <v>0</v>
          </cell>
          <cell r="AA513">
            <v>2018</v>
          </cell>
          <cell r="AB513" t="str">
            <v>reg</v>
          </cell>
        </row>
        <row r="514">
          <cell r="A514" t="str">
            <v>Rod Fanni</v>
          </cell>
          <cell r="B514" t="str">
            <v>MTL</v>
          </cell>
          <cell r="C514" t="str">
            <v>D</v>
          </cell>
          <cell r="D514">
            <v>26</v>
          </cell>
          <cell r="E514">
            <v>26</v>
          </cell>
          <cell r="F514">
            <v>2290</v>
          </cell>
          <cell r="G514">
            <v>1</v>
          </cell>
          <cell r="H514">
            <v>0</v>
          </cell>
          <cell r="I514">
            <v>6</v>
          </cell>
          <cell r="J514">
            <v>2</v>
          </cell>
          <cell r="K514">
            <v>1</v>
          </cell>
          <cell r="L514" t="str">
            <v>0/0</v>
          </cell>
          <cell r="M514">
            <v>1</v>
          </cell>
          <cell r="N514">
            <v>0</v>
          </cell>
          <cell r="O514">
            <v>0.04</v>
          </cell>
          <cell r="P514">
            <v>16.7</v>
          </cell>
          <cell r="Q514">
            <v>0</v>
          </cell>
          <cell r="R514">
            <v>0</v>
          </cell>
          <cell r="S514">
            <v>0</v>
          </cell>
          <cell r="T514">
            <v>0</v>
          </cell>
          <cell r="U514">
            <v>14</v>
          </cell>
          <cell r="V514">
            <v>17</v>
          </cell>
          <cell r="W514">
            <v>1</v>
          </cell>
          <cell r="X514">
            <v>0</v>
          </cell>
          <cell r="Y514">
            <v>0</v>
          </cell>
          <cell r="Z514">
            <v>33.33</v>
          </cell>
          <cell r="AA514">
            <v>2018</v>
          </cell>
          <cell r="AB514" t="str">
            <v>reg</v>
          </cell>
        </row>
        <row r="515">
          <cell r="A515" t="str">
            <v>Rodney Wallace</v>
          </cell>
          <cell r="B515" t="str">
            <v>NYC</v>
          </cell>
          <cell r="C515" t="str">
            <v>D</v>
          </cell>
          <cell r="D515">
            <v>18</v>
          </cell>
          <cell r="E515">
            <v>9</v>
          </cell>
          <cell r="F515">
            <v>818</v>
          </cell>
          <cell r="G515">
            <v>1</v>
          </cell>
          <cell r="H515">
            <v>1</v>
          </cell>
          <cell r="I515">
            <v>20</v>
          </cell>
          <cell r="J515">
            <v>4</v>
          </cell>
          <cell r="K515">
            <v>0</v>
          </cell>
          <cell r="L515" t="str">
            <v>0/0</v>
          </cell>
          <cell r="M515">
            <v>0</v>
          </cell>
          <cell r="N515">
            <v>1</v>
          </cell>
          <cell r="O515">
            <v>0.11</v>
          </cell>
          <cell r="P515">
            <v>5</v>
          </cell>
          <cell r="Q515">
            <v>0</v>
          </cell>
          <cell r="R515">
            <v>1</v>
          </cell>
          <cell r="S515">
            <v>0</v>
          </cell>
          <cell r="T515">
            <v>0.11</v>
          </cell>
          <cell r="U515">
            <v>16</v>
          </cell>
          <cell r="V515">
            <v>7</v>
          </cell>
          <cell r="W515">
            <v>8</v>
          </cell>
          <cell r="X515">
            <v>2</v>
          </cell>
          <cell r="Y515">
            <v>0</v>
          </cell>
          <cell r="Z515">
            <v>20</v>
          </cell>
          <cell r="AA515">
            <v>2018</v>
          </cell>
          <cell r="AB515" t="str">
            <v>reg</v>
          </cell>
        </row>
        <row r="516">
          <cell r="A516" t="str">
            <v>Rodrigo Pacheco</v>
          </cell>
          <cell r="B516" t="str">
            <v>LFC</v>
          </cell>
          <cell r="C516" t="str">
            <v>F</v>
          </cell>
          <cell r="D516">
            <v>1</v>
          </cell>
          <cell r="E516">
            <v>0</v>
          </cell>
          <cell r="F516">
            <v>17</v>
          </cell>
          <cell r="G516">
            <v>0</v>
          </cell>
          <cell r="H516">
            <v>0</v>
          </cell>
          <cell r="I516">
            <v>0</v>
          </cell>
          <cell r="J516">
            <v>0</v>
          </cell>
          <cell r="K516">
            <v>0</v>
          </cell>
          <cell r="L516" t="str">
            <v>0/0</v>
          </cell>
          <cell r="M516">
            <v>0</v>
          </cell>
          <cell r="N516">
            <v>0</v>
          </cell>
          <cell r="O516">
            <v>0</v>
          </cell>
          <cell r="P516">
            <v>0</v>
          </cell>
          <cell r="Q516">
            <v>0</v>
          </cell>
          <cell r="R516">
            <v>0</v>
          </cell>
          <cell r="S516">
            <v>0</v>
          </cell>
          <cell r="T516">
            <v>0</v>
          </cell>
          <cell r="U516">
            <v>0</v>
          </cell>
          <cell r="V516">
            <v>0</v>
          </cell>
          <cell r="W516">
            <v>0</v>
          </cell>
          <cell r="X516">
            <v>0</v>
          </cell>
          <cell r="Y516">
            <v>0</v>
          </cell>
          <cell r="AA516">
            <v>2018</v>
          </cell>
          <cell r="AB516" t="str">
            <v>reg</v>
          </cell>
        </row>
        <row r="517">
          <cell r="A517" t="str">
            <v>Roger Espinoza</v>
          </cell>
          <cell r="B517" t="str">
            <v>SKC</v>
          </cell>
          <cell r="C517" t="str">
            <v>M</v>
          </cell>
          <cell r="D517">
            <v>32</v>
          </cell>
          <cell r="E517">
            <v>32</v>
          </cell>
          <cell r="F517">
            <v>2825</v>
          </cell>
          <cell r="G517">
            <v>3</v>
          </cell>
          <cell r="H517">
            <v>9</v>
          </cell>
          <cell r="I517">
            <v>47</v>
          </cell>
          <cell r="J517">
            <v>11</v>
          </cell>
          <cell r="K517">
            <v>0</v>
          </cell>
          <cell r="L517" t="str">
            <v>0/0</v>
          </cell>
          <cell r="M517">
            <v>1</v>
          </cell>
          <cell r="N517">
            <v>2</v>
          </cell>
          <cell r="O517">
            <v>0.1</v>
          </cell>
          <cell r="P517">
            <v>6.4</v>
          </cell>
          <cell r="Q517">
            <v>2</v>
          </cell>
          <cell r="R517">
            <v>5</v>
          </cell>
          <cell r="S517">
            <v>4</v>
          </cell>
          <cell r="T517">
            <v>0.28999999999999998</v>
          </cell>
          <cell r="U517">
            <v>66</v>
          </cell>
          <cell r="V517">
            <v>48</v>
          </cell>
          <cell r="W517">
            <v>0</v>
          </cell>
          <cell r="X517">
            <v>9</v>
          </cell>
          <cell r="Y517">
            <v>1</v>
          </cell>
          <cell r="Z517">
            <v>23.4</v>
          </cell>
          <cell r="AA517">
            <v>2018</v>
          </cell>
          <cell r="AB517" t="str">
            <v>reg</v>
          </cell>
        </row>
        <row r="518">
          <cell r="A518" t="str">
            <v>Roland Lamah</v>
          </cell>
          <cell r="B518" t="str">
            <v>DAL</v>
          </cell>
          <cell r="C518" t="str">
            <v>M</v>
          </cell>
          <cell r="D518">
            <v>29</v>
          </cell>
          <cell r="E518">
            <v>21</v>
          </cell>
          <cell r="F518">
            <v>1865</v>
          </cell>
          <cell r="G518">
            <v>8</v>
          </cell>
          <cell r="H518">
            <v>6</v>
          </cell>
          <cell r="I518">
            <v>37</v>
          </cell>
          <cell r="J518">
            <v>14</v>
          </cell>
          <cell r="K518">
            <v>4</v>
          </cell>
          <cell r="L518" t="str">
            <v>0/1</v>
          </cell>
          <cell r="M518">
            <v>7</v>
          </cell>
          <cell r="N518">
            <v>1</v>
          </cell>
          <cell r="O518">
            <v>0.39</v>
          </cell>
          <cell r="P518">
            <v>21.6</v>
          </cell>
          <cell r="Q518">
            <v>1</v>
          </cell>
          <cell r="R518">
            <v>3</v>
          </cell>
          <cell r="S518">
            <v>3</v>
          </cell>
          <cell r="T518">
            <v>0.28999999999999998</v>
          </cell>
          <cell r="U518">
            <v>14</v>
          </cell>
          <cell r="V518">
            <v>28</v>
          </cell>
          <cell r="W518">
            <v>17</v>
          </cell>
          <cell r="X518">
            <v>4</v>
          </cell>
          <cell r="Y518">
            <v>0</v>
          </cell>
          <cell r="Z518">
            <v>37.840000000000003</v>
          </cell>
          <cell r="AA518">
            <v>2018</v>
          </cell>
          <cell r="AB518" t="str">
            <v>reg</v>
          </cell>
        </row>
        <row r="519">
          <cell r="A519" t="str">
            <v>Rolf Feltscher</v>
          </cell>
          <cell r="B519" t="str">
            <v>LA</v>
          </cell>
          <cell r="C519" t="str">
            <v>D</v>
          </cell>
          <cell r="D519">
            <v>15</v>
          </cell>
          <cell r="E519">
            <v>15</v>
          </cell>
          <cell r="F519">
            <v>1295</v>
          </cell>
          <cell r="G519">
            <v>1</v>
          </cell>
          <cell r="H519">
            <v>3</v>
          </cell>
          <cell r="I519">
            <v>7</v>
          </cell>
          <cell r="J519">
            <v>2</v>
          </cell>
          <cell r="K519">
            <v>0</v>
          </cell>
          <cell r="L519" t="str">
            <v>0/0</v>
          </cell>
          <cell r="M519">
            <v>0</v>
          </cell>
          <cell r="N519">
            <v>1</v>
          </cell>
          <cell r="O519">
            <v>7.0000000000000007E-2</v>
          </cell>
          <cell r="P519">
            <v>14.3</v>
          </cell>
          <cell r="Q519">
            <v>0</v>
          </cell>
          <cell r="R519">
            <v>2</v>
          </cell>
          <cell r="S519">
            <v>1</v>
          </cell>
          <cell r="T519">
            <v>0.21</v>
          </cell>
          <cell r="U519">
            <v>24</v>
          </cell>
          <cell r="V519">
            <v>10</v>
          </cell>
          <cell r="W519">
            <v>1</v>
          </cell>
          <cell r="X519">
            <v>6</v>
          </cell>
          <cell r="Y519">
            <v>0</v>
          </cell>
          <cell r="Z519">
            <v>28.57</v>
          </cell>
          <cell r="AA519">
            <v>2018</v>
          </cell>
          <cell r="AB519" t="str">
            <v>reg</v>
          </cell>
        </row>
        <row r="520">
          <cell r="A520" t="str">
            <v>Romain Alessandrini</v>
          </cell>
          <cell r="B520" t="str">
            <v>LA</v>
          </cell>
          <cell r="C520" t="str">
            <v>M</v>
          </cell>
          <cell r="D520">
            <v>26</v>
          </cell>
          <cell r="E520">
            <v>23</v>
          </cell>
          <cell r="F520">
            <v>1920</v>
          </cell>
          <cell r="G520">
            <v>11</v>
          </cell>
          <cell r="H520">
            <v>9</v>
          </cell>
          <cell r="I520">
            <v>63</v>
          </cell>
          <cell r="J520">
            <v>24</v>
          </cell>
          <cell r="K520">
            <v>2</v>
          </cell>
          <cell r="L520">
            <v>44197</v>
          </cell>
          <cell r="M520">
            <v>6</v>
          </cell>
          <cell r="N520">
            <v>5</v>
          </cell>
          <cell r="O520">
            <v>0.52</v>
          </cell>
          <cell r="P520">
            <v>17.5</v>
          </cell>
          <cell r="Q520">
            <v>2</v>
          </cell>
          <cell r="R520">
            <v>4</v>
          </cell>
          <cell r="S520">
            <v>5</v>
          </cell>
          <cell r="T520">
            <v>0.42</v>
          </cell>
          <cell r="U520">
            <v>35</v>
          </cell>
          <cell r="V520">
            <v>32</v>
          </cell>
          <cell r="W520">
            <v>7</v>
          </cell>
          <cell r="X520">
            <v>7</v>
          </cell>
          <cell r="Y520">
            <v>0</v>
          </cell>
          <cell r="Z520">
            <v>38.1</v>
          </cell>
          <cell r="AA520">
            <v>2018</v>
          </cell>
          <cell r="AB520" t="str">
            <v>reg</v>
          </cell>
        </row>
        <row r="521">
          <cell r="A521" t="str">
            <v>Roman Torres</v>
          </cell>
          <cell r="B521" t="str">
            <v>MIA</v>
          </cell>
          <cell r="C521" t="str">
            <v>D</v>
          </cell>
          <cell r="D521">
            <v>13</v>
          </cell>
          <cell r="E521">
            <v>7</v>
          </cell>
          <cell r="F521">
            <v>688</v>
          </cell>
          <cell r="G521">
            <v>0</v>
          </cell>
          <cell r="H521">
            <v>0</v>
          </cell>
          <cell r="I521">
            <v>9</v>
          </cell>
          <cell r="J521">
            <v>1</v>
          </cell>
          <cell r="K521">
            <v>0</v>
          </cell>
          <cell r="L521" t="str">
            <v>0/0</v>
          </cell>
          <cell r="M521">
            <v>0</v>
          </cell>
          <cell r="N521">
            <v>0</v>
          </cell>
          <cell r="O521">
            <v>0</v>
          </cell>
          <cell r="P521">
            <v>0</v>
          </cell>
          <cell r="Q521">
            <v>0</v>
          </cell>
          <cell r="R521">
            <v>0</v>
          </cell>
          <cell r="S521">
            <v>0</v>
          </cell>
          <cell r="T521">
            <v>0</v>
          </cell>
          <cell r="U521">
            <v>6</v>
          </cell>
          <cell r="V521">
            <v>1</v>
          </cell>
          <cell r="W521">
            <v>0</v>
          </cell>
          <cell r="X521">
            <v>1</v>
          </cell>
          <cell r="Y521">
            <v>0</v>
          </cell>
          <cell r="Z521">
            <v>11.11</v>
          </cell>
          <cell r="AA521">
            <v>2018</v>
          </cell>
          <cell r="AB521" t="str">
            <v>reg</v>
          </cell>
        </row>
        <row r="522">
          <cell r="A522" t="str">
            <v>Romario Ibarra</v>
          </cell>
          <cell r="B522" t="str">
            <v>MIN</v>
          </cell>
          <cell r="C522" t="str">
            <v>M</v>
          </cell>
          <cell r="D522">
            <v>9</v>
          </cell>
          <cell r="E522">
            <v>2</v>
          </cell>
          <cell r="F522">
            <v>271</v>
          </cell>
          <cell r="G522">
            <v>3</v>
          </cell>
          <cell r="H522">
            <v>0</v>
          </cell>
          <cell r="I522">
            <v>11</v>
          </cell>
          <cell r="J522">
            <v>5</v>
          </cell>
          <cell r="K522">
            <v>0</v>
          </cell>
          <cell r="L522" t="str">
            <v>0/0</v>
          </cell>
          <cell r="M522">
            <v>2</v>
          </cell>
          <cell r="N522">
            <v>1</v>
          </cell>
          <cell r="O522">
            <v>1</v>
          </cell>
          <cell r="P522">
            <v>27.3</v>
          </cell>
          <cell r="Q522">
            <v>0</v>
          </cell>
          <cell r="R522">
            <v>0</v>
          </cell>
          <cell r="S522">
            <v>0</v>
          </cell>
          <cell r="T522">
            <v>0</v>
          </cell>
          <cell r="U522">
            <v>1</v>
          </cell>
          <cell r="V522">
            <v>4</v>
          </cell>
          <cell r="W522">
            <v>0</v>
          </cell>
          <cell r="X522">
            <v>0</v>
          </cell>
          <cell r="Y522">
            <v>0</v>
          </cell>
          <cell r="Z522">
            <v>45.45</v>
          </cell>
          <cell r="AA522">
            <v>2018</v>
          </cell>
          <cell r="AB522" t="str">
            <v>reg</v>
          </cell>
        </row>
        <row r="523">
          <cell r="A523" t="str">
            <v>Romario Williams</v>
          </cell>
          <cell r="B523" t="str">
            <v>ATL</v>
          </cell>
          <cell r="C523" t="str">
            <v>F</v>
          </cell>
          <cell r="D523">
            <v>17</v>
          </cell>
          <cell r="E523">
            <v>0</v>
          </cell>
          <cell r="F523">
            <v>211</v>
          </cell>
          <cell r="G523">
            <v>1</v>
          </cell>
          <cell r="H523">
            <v>0</v>
          </cell>
          <cell r="I523">
            <v>8</v>
          </cell>
          <cell r="J523">
            <v>3</v>
          </cell>
          <cell r="K523">
            <v>0</v>
          </cell>
          <cell r="L523" t="str">
            <v>0/0</v>
          </cell>
          <cell r="M523">
            <v>1</v>
          </cell>
          <cell r="N523">
            <v>0</v>
          </cell>
          <cell r="O523">
            <v>0.43</v>
          </cell>
          <cell r="P523">
            <v>12.5</v>
          </cell>
          <cell r="Q523">
            <v>0</v>
          </cell>
          <cell r="R523">
            <v>0</v>
          </cell>
          <cell r="S523">
            <v>0</v>
          </cell>
          <cell r="T523">
            <v>0</v>
          </cell>
          <cell r="U523">
            <v>6</v>
          </cell>
          <cell r="V523">
            <v>10</v>
          </cell>
          <cell r="W523">
            <v>1</v>
          </cell>
          <cell r="X523">
            <v>4</v>
          </cell>
          <cell r="Y523">
            <v>0</v>
          </cell>
          <cell r="Z523">
            <v>37.5</v>
          </cell>
          <cell r="AA523">
            <v>2018</v>
          </cell>
          <cell r="AB523" t="str">
            <v>reg</v>
          </cell>
        </row>
        <row r="524">
          <cell r="A524" t="str">
            <v>Romell Quioto</v>
          </cell>
          <cell r="B524" t="str">
            <v>MTL</v>
          </cell>
          <cell r="C524" t="str">
            <v>M</v>
          </cell>
          <cell r="D524">
            <v>32</v>
          </cell>
          <cell r="E524">
            <v>25</v>
          </cell>
          <cell r="F524">
            <v>2252</v>
          </cell>
          <cell r="G524">
            <v>6</v>
          </cell>
          <cell r="H524">
            <v>12</v>
          </cell>
          <cell r="I524">
            <v>82</v>
          </cell>
          <cell r="J524">
            <v>30</v>
          </cell>
          <cell r="K524">
            <v>1</v>
          </cell>
          <cell r="L524" t="str">
            <v>0/0</v>
          </cell>
          <cell r="M524">
            <v>3</v>
          </cell>
          <cell r="N524">
            <v>3</v>
          </cell>
          <cell r="O524">
            <v>0.24</v>
          </cell>
          <cell r="P524">
            <v>7.3</v>
          </cell>
          <cell r="Q524">
            <v>1</v>
          </cell>
          <cell r="R524">
            <v>9</v>
          </cell>
          <cell r="S524">
            <v>3</v>
          </cell>
          <cell r="T524">
            <v>0.48</v>
          </cell>
          <cell r="U524">
            <v>28</v>
          </cell>
          <cell r="V524">
            <v>33</v>
          </cell>
          <cell r="W524">
            <v>5</v>
          </cell>
          <cell r="X524">
            <v>3</v>
          </cell>
          <cell r="Y524">
            <v>0</v>
          </cell>
          <cell r="Z524">
            <v>36.590000000000003</v>
          </cell>
          <cell r="AA524">
            <v>2018</v>
          </cell>
          <cell r="AB524" t="str">
            <v>reg</v>
          </cell>
        </row>
        <row r="525">
          <cell r="A525" t="str">
            <v>Ronald Matarrita</v>
          </cell>
          <cell r="B525" t="str">
            <v>NYC</v>
          </cell>
          <cell r="C525" t="str">
            <v>D</v>
          </cell>
          <cell r="D525">
            <v>24</v>
          </cell>
          <cell r="E525">
            <v>15</v>
          </cell>
          <cell r="F525">
            <v>1367</v>
          </cell>
          <cell r="G525">
            <v>2</v>
          </cell>
          <cell r="H525">
            <v>2</v>
          </cell>
          <cell r="I525">
            <v>24</v>
          </cell>
          <cell r="J525">
            <v>12</v>
          </cell>
          <cell r="K525">
            <v>0</v>
          </cell>
          <cell r="L525" t="str">
            <v>0/0</v>
          </cell>
          <cell r="M525">
            <v>2</v>
          </cell>
          <cell r="N525">
            <v>0</v>
          </cell>
          <cell r="O525">
            <v>0.13</v>
          </cell>
          <cell r="P525">
            <v>8.3000000000000007</v>
          </cell>
          <cell r="Q525">
            <v>0</v>
          </cell>
          <cell r="R525">
            <v>2</v>
          </cell>
          <cell r="S525">
            <v>0</v>
          </cell>
          <cell r="T525">
            <v>0.13</v>
          </cell>
          <cell r="U525">
            <v>26</v>
          </cell>
          <cell r="V525">
            <v>3</v>
          </cell>
          <cell r="W525">
            <v>4</v>
          </cell>
          <cell r="X525">
            <v>4</v>
          </cell>
          <cell r="Y525">
            <v>1</v>
          </cell>
          <cell r="Z525">
            <v>50</v>
          </cell>
          <cell r="AA525">
            <v>2018</v>
          </cell>
          <cell r="AB525" t="str">
            <v>reg</v>
          </cell>
        </row>
        <row r="526">
          <cell r="A526" t="str">
            <v>Ronaldo PeÃ±a</v>
          </cell>
          <cell r="B526" t="str">
            <v>HOU</v>
          </cell>
          <cell r="C526" t="str">
            <v>F</v>
          </cell>
          <cell r="D526">
            <v>9</v>
          </cell>
          <cell r="E526">
            <v>2</v>
          </cell>
          <cell r="F526">
            <v>222</v>
          </cell>
          <cell r="G526">
            <v>1</v>
          </cell>
          <cell r="H526">
            <v>0</v>
          </cell>
          <cell r="I526">
            <v>7</v>
          </cell>
          <cell r="J526">
            <v>5</v>
          </cell>
          <cell r="K526">
            <v>0</v>
          </cell>
          <cell r="L526" t="str">
            <v>0/0</v>
          </cell>
          <cell r="M526">
            <v>1</v>
          </cell>
          <cell r="N526">
            <v>0</v>
          </cell>
          <cell r="O526">
            <v>0.41</v>
          </cell>
          <cell r="P526">
            <v>14.3</v>
          </cell>
          <cell r="Q526">
            <v>0</v>
          </cell>
          <cell r="R526">
            <v>0</v>
          </cell>
          <cell r="S526">
            <v>0</v>
          </cell>
          <cell r="T526">
            <v>0</v>
          </cell>
          <cell r="U526">
            <v>14</v>
          </cell>
          <cell r="V526">
            <v>4</v>
          </cell>
          <cell r="W526">
            <v>2</v>
          </cell>
          <cell r="X526">
            <v>2</v>
          </cell>
          <cell r="Y526">
            <v>1</v>
          </cell>
          <cell r="Z526">
            <v>71.430000000000007</v>
          </cell>
          <cell r="AA526">
            <v>2018</v>
          </cell>
          <cell r="AB526" t="str">
            <v>reg</v>
          </cell>
        </row>
        <row r="527">
          <cell r="A527" t="str">
            <v>Roy Miller</v>
          </cell>
          <cell r="B527" t="str">
            <v>POR</v>
          </cell>
          <cell r="C527" t="str">
            <v>D</v>
          </cell>
          <cell r="D527">
            <v>0</v>
          </cell>
          <cell r="E527">
            <v>0</v>
          </cell>
          <cell r="F527">
            <v>0</v>
          </cell>
          <cell r="G527">
            <v>0</v>
          </cell>
          <cell r="H527">
            <v>0</v>
          </cell>
          <cell r="I527">
            <v>0</v>
          </cell>
          <cell r="J527">
            <v>0</v>
          </cell>
          <cell r="K527">
            <v>0</v>
          </cell>
          <cell r="L527" t="str">
            <v>0/0</v>
          </cell>
          <cell r="M527">
            <v>0</v>
          </cell>
          <cell r="N527">
            <v>0</v>
          </cell>
          <cell r="O527">
            <v>0</v>
          </cell>
          <cell r="P527">
            <v>0</v>
          </cell>
          <cell r="Q527">
            <v>0</v>
          </cell>
          <cell r="R527">
            <v>0</v>
          </cell>
          <cell r="S527">
            <v>0</v>
          </cell>
          <cell r="T527">
            <v>0</v>
          </cell>
          <cell r="U527">
            <v>0</v>
          </cell>
          <cell r="V527">
            <v>0</v>
          </cell>
          <cell r="W527">
            <v>0</v>
          </cell>
          <cell r="X527">
            <v>0</v>
          </cell>
          <cell r="Y527">
            <v>0</v>
          </cell>
          <cell r="AA527">
            <v>2018</v>
          </cell>
          <cell r="AB527" t="str">
            <v>reg</v>
          </cell>
        </row>
        <row r="528">
          <cell r="A528" t="str">
            <v>Rudy Camacho</v>
          </cell>
          <cell r="B528" t="str">
            <v>MTL</v>
          </cell>
          <cell r="C528" t="str">
            <v>D</v>
          </cell>
          <cell r="D528">
            <v>18</v>
          </cell>
          <cell r="E528">
            <v>18</v>
          </cell>
          <cell r="F528">
            <v>1566</v>
          </cell>
          <cell r="G528">
            <v>0</v>
          </cell>
          <cell r="H528">
            <v>0</v>
          </cell>
          <cell r="I528">
            <v>9</v>
          </cell>
          <cell r="J528">
            <v>2</v>
          </cell>
          <cell r="K528">
            <v>0</v>
          </cell>
          <cell r="L528" t="str">
            <v>0/0</v>
          </cell>
          <cell r="M528">
            <v>0</v>
          </cell>
          <cell r="N528">
            <v>0</v>
          </cell>
          <cell r="O528">
            <v>0</v>
          </cell>
          <cell r="P528">
            <v>0</v>
          </cell>
          <cell r="Q528">
            <v>0</v>
          </cell>
          <cell r="R528">
            <v>0</v>
          </cell>
          <cell r="S528">
            <v>0</v>
          </cell>
          <cell r="T528">
            <v>0</v>
          </cell>
          <cell r="U528">
            <v>13</v>
          </cell>
          <cell r="V528">
            <v>3</v>
          </cell>
          <cell r="W528">
            <v>0</v>
          </cell>
          <cell r="X528">
            <v>2</v>
          </cell>
          <cell r="Y528">
            <v>0</v>
          </cell>
          <cell r="Z528">
            <v>22.22</v>
          </cell>
          <cell r="AA528">
            <v>2018</v>
          </cell>
          <cell r="AB528" t="str">
            <v>reg</v>
          </cell>
        </row>
        <row r="529">
          <cell r="A529" t="str">
            <v>Russell Canouse</v>
          </cell>
          <cell r="B529" t="str">
            <v>DC</v>
          </cell>
          <cell r="C529" t="str">
            <v>M</v>
          </cell>
          <cell r="D529">
            <v>20</v>
          </cell>
          <cell r="E529">
            <v>17</v>
          </cell>
          <cell r="F529">
            <v>1533</v>
          </cell>
          <cell r="G529">
            <v>1</v>
          </cell>
          <cell r="H529">
            <v>1</v>
          </cell>
          <cell r="I529">
            <v>8</v>
          </cell>
          <cell r="J529">
            <v>3</v>
          </cell>
          <cell r="K529">
            <v>1</v>
          </cell>
          <cell r="L529" t="str">
            <v>0/0</v>
          </cell>
          <cell r="M529">
            <v>1</v>
          </cell>
          <cell r="N529">
            <v>0</v>
          </cell>
          <cell r="O529">
            <v>0.06</v>
          </cell>
          <cell r="P529">
            <v>12.5</v>
          </cell>
          <cell r="Q529">
            <v>0</v>
          </cell>
          <cell r="R529">
            <v>1</v>
          </cell>
          <cell r="S529">
            <v>0</v>
          </cell>
          <cell r="T529">
            <v>0.06</v>
          </cell>
          <cell r="U529">
            <v>26</v>
          </cell>
          <cell r="V529">
            <v>21</v>
          </cell>
          <cell r="W529">
            <v>0</v>
          </cell>
          <cell r="X529">
            <v>4</v>
          </cell>
          <cell r="Y529">
            <v>0</v>
          </cell>
          <cell r="Z529">
            <v>37.5</v>
          </cell>
          <cell r="AA529">
            <v>2018</v>
          </cell>
          <cell r="AB529" t="str">
            <v>reg</v>
          </cell>
        </row>
        <row r="530">
          <cell r="A530" t="str">
            <v>Russell Teibert</v>
          </cell>
          <cell r="B530" t="str">
            <v>VAN</v>
          </cell>
          <cell r="C530" t="str">
            <v>M</v>
          </cell>
          <cell r="D530">
            <v>23</v>
          </cell>
          <cell r="E530">
            <v>17</v>
          </cell>
          <cell r="F530">
            <v>1604</v>
          </cell>
          <cell r="G530">
            <v>1</v>
          </cell>
          <cell r="H530">
            <v>2</v>
          </cell>
          <cell r="I530">
            <v>5</v>
          </cell>
          <cell r="J530">
            <v>1</v>
          </cell>
          <cell r="K530">
            <v>0</v>
          </cell>
          <cell r="L530" t="str">
            <v>0/0</v>
          </cell>
          <cell r="M530">
            <v>0</v>
          </cell>
          <cell r="N530">
            <v>1</v>
          </cell>
          <cell r="O530">
            <v>0.06</v>
          </cell>
          <cell r="P530">
            <v>20</v>
          </cell>
          <cell r="Q530">
            <v>0</v>
          </cell>
          <cell r="R530">
            <v>1</v>
          </cell>
          <cell r="S530">
            <v>1</v>
          </cell>
          <cell r="T530">
            <v>0.11</v>
          </cell>
          <cell r="U530">
            <v>24</v>
          </cell>
          <cell r="V530">
            <v>7</v>
          </cell>
          <cell r="W530">
            <v>1</v>
          </cell>
          <cell r="X530">
            <v>3</v>
          </cell>
          <cell r="Y530">
            <v>0</v>
          </cell>
          <cell r="Z530">
            <v>20</v>
          </cell>
          <cell r="AA530">
            <v>2018</v>
          </cell>
          <cell r="AB530" t="str">
            <v>reg</v>
          </cell>
        </row>
        <row r="531">
          <cell r="A531" t="str">
            <v>Ryan Hollingshead</v>
          </cell>
          <cell r="B531" t="str">
            <v>DAL</v>
          </cell>
          <cell r="C531" t="str">
            <v>M</v>
          </cell>
          <cell r="D531">
            <v>18</v>
          </cell>
          <cell r="E531">
            <v>7</v>
          </cell>
          <cell r="F531">
            <v>766</v>
          </cell>
          <cell r="G531">
            <v>1</v>
          </cell>
          <cell r="H531">
            <v>3</v>
          </cell>
          <cell r="I531">
            <v>11</v>
          </cell>
          <cell r="J531">
            <v>7</v>
          </cell>
          <cell r="K531">
            <v>0</v>
          </cell>
          <cell r="L531" t="str">
            <v>0/0</v>
          </cell>
          <cell r="M531">
            <v>0</v>
          </cell>
          <cell r="N531">
            <v>1</v>
          </cell>
          <cell r="O531">
            <v>0.12</v>
          </cell>
          <cell r="P531">
            <v>9.1</v>
          </cell>
          <cell r="Q531">
            <v>1</v>
          </cell>
          <cell r="R531">
            <v>2</v>
          </cell>
          <cell r="S531">
            <v>1</v>
          </cell>
          <cell r="T531">
            <v>0.35</v>
          </cell>
          <cell r="U531">
            <v>6</v>
          </cell>
          <cell r="V531">
            <v>7</v>
          </cell>
          <cell r="W531">
            <v>4</v>
          </cell>
          <cell r="X531">
            <v>0</v>
          </cell>
          <cell r="Y531">
            <v>0</v>
          </cell>
          <cell r="Z531">
            <v>63.64</v>
          </cell>
          <cell r="AA531">
            <v>2018</v>
          </cell>
          <cell r="AB531" t="str">
            <v>reg</v>
          </cell>
        </row>
        <row r="532">
          <cell r="A532" t="str">
            <v>Ryan Telfer</v>
          </cell>
          <cell r="B532" t="str">
            <v>TOR</v>
          </cell>
          <cell r="C532" t="str">
            <v>F</v>
          </cell>
          <cell r="D532">
            <v>15</v>
          </cell>
          <cell r="E532">
            <v>9</v>
          </cell>
          <cell r="F532">
            <v>813</v>
          </cell>
          <cell r="G532">
            <v>1</v>
          </cell>
          <cell r="H532">
            <v>1</v>
          </cell>
          <cell r="I532">
            <v>8</v>
          </cell>
          <cell r="J532">
            <v>3</v>
          </cell>
          <cell r="K532">
            <v>1</v>
          </cell>
          <cell r="L532" t="str">
            <v>0/0</v>
          </cell>
          <cell r="M532">
            <v>1</v>
          </cell>
          <cell r="N532">
            <v>0</v>
          </cell>
          <cell r="O532">
            <v>0.11</v>
          </cell>
          <cell r="P532">
            <v>12.5</v>
          </cell>
          <cell r="Q532">
            <v>0</v>
          </cell>
          <cell r="R532">
            <v>1</v>
          </cell>
          <cell r="S532">
            <v>0</v>
          </cell>
          <cell r="T532">
            <v>0.11</v>
          </cell>
          <cell r="U532">
            <v>8</v>
          </cell>
          <cell r="V532">
            <v>9</v>
          </cell>
          <cell r="W532">
            <v>3</v>
          </cell>
          <cell r="X532">
            <v>1</v>
          </cell>
          <cell r="Y532">
            <v>0</v>
          </cell>
          <cell r="Z532">
            <v>37.5</v>
          </cell>
          <cell r="AA532">
            <v>2018</v>
          </cell>
          <cell r="AB532" t="str">
            <v>reg</v>
          </cell>
        </row>
        <row r="533">
          <cell r="A533" t="str">
            <v>Saad Abdul-Salaam</v>
          </cell>
          <cell r="B533" t="str">
            <v>CIN</v>
          </cell>
          <cell r="C533" t="str">
            <v>D</v>
          </cell>
          <cell r="D533">
            <v>4</v>
          </cell>
          <cell r="E533">
            <v>3</v>
          </cell>
          <cell r="F533">
            <v>273</v>
          </cell>
          <cell r="G533">
            <v>0</v>
          </cell>
          <cell r="H533">
            <v>2</v>
          </cell>
          <cell r="I533">
            <v>1</v>
          </cell>
          <cell r="J533">
            <v>0</v>
          </cell>
          <cell r="K533">
            <v>0</v>
          </cell>
          <cell r="L533" t="str">
            <v>0/0</v>
          </cell>
          <cell r="M533">
            <v>0</v>
          </cell>
          <cell r="N533">
            <v>0</v>
          </cell>
          <cell r="O533">
            <v>0</v>
          </cell>
          <cell r="P533">
            <v>0</v>
          </cell>
          <cell r="Q533">
            <v>0</v>
          </cell>
          <cell r="R533">
            <v>1</v>
          </cell>
          <cell r="S533">
            <v>1</v>
          </cell>
          <cell r="T533">
            <v>0.66</v>
          </cell>
          <cell r="U533">
            <v>5</v>
          </cell>
          <cell r="V533">
            <v>3</v>
          </cell>
          <cell r="W533">
            <v>0</v>
          </cell>
          <cell r="X533">
            <v>1</v>
          </cell>
          <cell r="Y533">
            <v>0</v>
          </cell>
          <cell r="Z533">
            <v>0</v>
          </cell>
          <cell r="AA533">
            <v>2018</v>
          </cell>
          <cell r="AB533" t="str">
            <v>reg</v>
          </cell>
        </row>
        <row r="534">
          <cell r="A534" t="str">
            <v>Sacha Kljestan</v>
          </cell>
          <cell r="B534" t="str">
            <v>LA</v>
          </cell>
          <cell r="C534" t="str">
            <v>M</v>
          </cell>
          <cell r="D534">
            <v>30</v>
          </cell>
          <cell r="E534">
            <v>29</v>
          </cell>
          <cell r="F534">
            <v>2522</v>
          </cell>
          <cell r="G534">
            <v>6</v>
          </cell>
          <cell r="H534">
            <v>6</v>
          </cell>
          <cell r="I534">
            <v>47</v>
          </cell>
          <cell r="J534">
            <v>17</v>
          </cell>
          <cell r="K534">
            <v>1</v>
          </cell>
          <cell r="L534">
            <v>44230</v>
          </cell>
          <cell r="M534">
            <v>3</v>
          </cell>
          <cell r="N534">
            <v>3</v>
          </cell>
          <cell r="O534">
            <v>0.21</v>
          </cell>
          <cell r="P534">
            <v>12.8</v>
          </cell>
          <cell r="Q534">
            <v>1</v>
          </cell>
          <cell r="R534">
            <v>2</v>
          </cell>
          <cell r="S534">
            <v>4</v>
          </cell>
          <cell r="T534">
            <v>0.21</v>
          </cell>
          <cell r="U534">
            <v>18</v>
          </cell>
          <cell r="V534">
            <v>30</v>
          </cell>
          <cell r="W534">
            <v>3</v>
          </cell>
          <cell r="X534">
            <v>4</v>
          </cell>
          <cell r="Y534">
            <v>0</v>
          </cell>
          <cell r="Z534">
            <v>36.17</v>
          </cell>
          <cell r="AA534">
            <v>2018</v>
          </cell>
          <cell r="AB534" t="str">
            <v>reg</v>
          </cell>
        </row>
        <row r="535">
          <cell r="A535" t="str">
            <v>Sal Zizzo</v>
          </cell>
          <cell r="B535" t="str">
            <v>ATL</v>
          </cell>
          <cell r="C535" t="str">
            <v>D</v>
          </cell>
          <cell r="D535">
            <v>6</v>
          </cell>
          <cell r="E535">
            <v>1</v>
          </cell>
          <cell r="F535">
            <v>157</v>
          </cell>
          <cell r="G535">
            <v>0</v>
          </cell>
          <cell r="H535">
            <v>0</v>
          </cell>
          <cell r="I535">
            <v>0</v>
          </cell>
          <cell r="J535">
            <v>0</v>
          </cell>
          <cell r="K535">
            <v>0</v>
          </cell>
          <cell r="L535" t="str">
            <v>0/0</v>
          </cell>
          <cell r="M535">
            <v>0</v>
          </cell>
          <cell r="N535">
            <v>0</v>
          </cell>
          <cell r="O535">
            <v>0</v>
          </cell>
          <cell r="P535">
            <v>0</v>
          </cell>
          <cell r="Q535">
            <v>0</v>
          </cell>
          <cell r="R535">
            <v>0</v>
          </cell>
          <cell r="S535">
            <v>0</v>
          </cell>
          <cell r="T535">
            <v>0</v>
          </cell>
          <cell r="U535">
            <v>4</v>
          </cell>
          <cell r="V535">
            <v>0</v>
          </cell>
          <cell r="W535">
            <v>0</v>
          </cell>
          <cell r="X535">
            <v>0</v>
          </cell>
          <cell r="Y535">
            <v>0</v>
          </cell>
          <cell r="AA535">
            <v>2018</v>
          </cell>
          <cell r="AB535" t="str">
            <v>reg</v>
          </cell>
        </row>
        <row r="536">
          <cell r="A536" t="str">
            <v>Sam Cronin</v>
          </cell>
          <cell r="B536" t="str">
            <v>MIN</v>
          </cell>
          <cell r="C536" t="str">
            <v>M</v>
          </cell>
          <cell r="D536">
            <v>0</v>
          </cell>
          <cell r="E536">
            <v>0</v>
          </cell>
          <cell r="F536">
            <v>0</v>
          </cell>
          <cell r="G536">
            <v>0</v>
          </cell>
          <cell r="H536">
            <v>0</v>
          </cell>
          <cell r="I536">
            <v>0</v>
          </cell>
          <cell r="J536">
            <v>0</v>
          </cell>
          <cell r="K536">
            <v>0</v>
          </cell>
          <cell r="L536" t="str">
            <v>0/0</v>
          </cell>
          <cell r="M536">
            <v>0</v>
          </cell>
          <cell r="N536">
            <v>0</v>
          </cell>
          <cell r="O536">
            <v>0</v>
          </cell>
          <cell r="P536">
            <v>0</v>
          </cell>
          <cell r="Q536">
            <v>0</v>
          </cell>
          <cell r="R536">
            <v>0</v>
          </cell>
          <cell r="S536">
            <v>0</v>
          </cell>
          <cell r="T536">
            <v>0</v>
          </cell>
          <cell r="U536">
            <v>0</v>
          </cell>
          <cell r="V536">
            <v>0</v>
          </cell>
          <cell r="W536">
            <v>0</v>
          </cell>
          <cell r="X536">
            <v>0</v>
          </cell>
          <cell r="Y536">
            <v>0</v>
          </cell>
          <cell r="AA536">
            <v>2018</v>
          </cell>
          <cell r="AB536" t="str">
            <v>reg</v>
          </cell>
        </row>
        <row r="537">
          <cell r="A537" t="str">
            <v>Sam Hamilton</v>
          </cell>
          <cell r="B537" t="str">
            <v>COL</v>
          </cell>
          <cell r="C537" t="str">
            <v>M</v>
          </cell>
          <cell r="D537">
            <v>0</v>
          </cell>
          <cell r="E537">
            <v>0</v>
          </cell>
          <cell r="F537">
            <v>0</v>
          </cell>
          <cell r="G537">
            <v>0</v>
          </cell>
          <cell r="H537">
            <v>0</v>
          </cell>
          <cell r="I537">
            <v>0</v>
          </cell>
          <cell r="J537">
            <v>0</v>
          </cell>
          <cell r="K537">
            <v>0</v>
          </cell>
          <cell r="L537" t="str">
            <v>0/0</v>
          </cell>
          <cell r="M537">
            <v>0</v>
          </cell>
          <cell r="N537">
            <v>0</v>
          </cell>
          <cell r="O537">
            <v>0</v>
          </cell>
          <cell r="P537">
            <v>0</v>
          </cell>
          <cell r="Q537">
            <v>0</v>
          </cell>
          <cell r="R537">
            <v>0</v>
          </cell>
          <cell r="S537">
            <v>0</v>
          </cell>
          <cell r="T537">
            <v>0</v>
          </cell>
          <cell r="U537">
            <v>0</v>
          </cell>
          <cell r="V537">
            <v>0</v>
          </cell>
          <cell r="W537">
            <v>0</v>
          </cell>
          <cell r="X537">
            <v>0</v>
          </cell>
          <cell r="Y537">
            <v>0</v>
          </cell>
          <cell r="AA537">
            <v>2018</v>
          </cell>
          <cell r="AB537" t="str">
            <v>reg</v>
          </cell>
        </row>
        <row r="538">
          <cell r="A538" t="str">
            <v>Sam Nicholson</v>
          </cell>
          <cell r="B538" t="str">
            <v>COL</v>
          </cell>
          <cell r="C538" t="str">
            <v>F</v>
          </cell>
          <cell r="D538">
            <v>27</v>
          </cell>
          <cell r="E538">
            <v>25</v>
          </cell>
          <cell r="F538">
            <v>2047</v>
          </cell>
          <cell r="G538">
            <v>3</v>
          </cell>
          <cell r="H538">
            <v>3</v>
          </cell>
          <cell r="I538">
            <v>46</v>
          </cell>
          <cell r="J538">
            <v>17</v>
          </cell>
          <cell r="K538">
            <v>2</v>
          </cell>
          <cell r="L538" t="str">
            <v>0/0</v>
          </cell>
          <cell r="M538">
            <v>3</v>
          </cell>
          <cell r="N538">
            <v>0</v>
          </cell>
          <cell r="O538">
            <v>0.13</v>
          </cell>
          <cell r="P538">
            <v>6.5</v>
          </cell>
          <cell r="Q538">
            <v>0</v>
          </cell>
          <cell r="R538">
            <v>2</v>
          </cell>
          <cell r="S538">
            <v>1</v>
          </cell>
          <cell r="T538">
            <v>0.13</v>
          </cell>
          <cell r="U538">
            <v>34</v>
          </cell>
          <cell r="V538">
            <v>42</v>
          </cell>
          <cell r="W538">
            <v>12</v>
          </cell>
          <cell r="X538">
            <v>3</v>
          </cell>
          <cell r="Y538">
            <v>0</v>
          </cell>
          <cell r="Z538">
            <v>36.96</v>
          </cell>
          <cell r="AA538">
            <v>2018</v>
          </cell>
          <cell r="AB538" t="str">
            <v>reg</v>
          </cell>
        </row>
        <row r="539">
          <cell r="A539" t="str">
            <v>Sam Vines</v>
          </cell>
          <cell r="B539" t="str">
            <v>COL</v>
          </cell>
          <cell r="C539" t="str">
            <v>D</v>
          </cell>
          <cell r="D539">
            <v>1</v>
          </cell>
          <cell r="E539">
            <v>0</v>
          </cell>
          <cell r="F539">
            <v>45</v>
          </cell>
          <cell r="G539">
            <v>0</v>
          </cell>
          <cell r="H539">
            <v>0</v>
          </cell>
          <cell r="I539">
            <v>0</v>
          </cell>
          <cell r="J539">
            <v>0</v>
          </cell>
          <cell r="K539">
            <v>0</v>
          </cell>
          <cell r="L539" t="str">
            <v>0/0</v>
          </cell>
          <cell r="M539">
            <v>0</v>
          </cell>
          <cell r="N539">
            <v>0</v>
          </cell>
          <cell r="O539">
            <v>0</v>
          </cell>
          <cell r="P539">
            <v>0</v>
          </cell>
          <cell r="Q539">
            <v>0</v>
          </cell>
          <cell r="R539">
            <v>0</v>
          </cell>
          <cell r="S539">
            <v>0</v>
          </cell>
          <cell r="T539">
            <v>0</v>
          </cell>
          <cell r="U539">
            <v>0</v>
          </cell>
          <cell r="V539">
            <v>0</v>
          </cell>
          <cell r="W539">
            <v>0</v>
          </cell>
          <cell r="X539">
            <v>0</v>
          </cell>
          <cell r="Y539">
            <v>0</v>
          </cell>
          <cell r="AA539">
            <v>2018</v>
          </cell>
          <cell r="AB539" t="str">
            <v>reg</v>
          </cell>
        </row>
        <row r="540">
          <cell r="A540" t="str">
            <v>Samuel Armenteros</v>
          </cell>
          <cell r="B540" t="str">
            <v>POR</v>
          </cell>
          <cell r="C540" t="str">
            <v>F</v>
          </cell>
          <cell r="D540">
            <v>28</v>
          </cell>
          <cell r="E540">
            <v>19</v>
          </cell>
          <cell r="F540">
            <v>1590</v>
          </cell>
          <cell r="G540">
            <v>8</v>
          </cell>
          <cell r="H540">
            <v>1</v>
          </cell>
          <cell r="I540">
            <v>41</v>
          </cell>
          <cell r="J540">
            <v>18</v>
          </cell>
          <cell r="K540">
            <v>2</v>
          </cell>
          <cell r="L540" t="str">
            <v>0/0</v>
          </cell>
          <cell r="M540">
            <v>4</v>
          </cell>
          <cell r="N540">
            <v>4</v>
          </cell>
          <cell r="O540">
            <v>0.45</v>
          </cell>
          <cell r="P540">
            <v>19.5</v>
          </cell>
          <cell r="Q540">
            <v>1</v>
          </cell>
          <cell r="R540">
            <v>1</v>
          </cell>
          <cell r="S540">
            <v>0</v>
          </cell>
          <cell r="T540">
            <v>0.06</v>
          </cell>
          <cell r="U540">
            <v>18</v>
          </cell>
          <cell r="V540">
            <v>27</v>
          </cell>
          <cell r="W540">
            <v>17</v>
          </cell>
          <cell r="X540">
            <v>2</v>
          </cell>
          <cell r="Y540">
            <v>0</v>
          </cell>
          <cell r="Z540">
            <v>43.9</v>
          </cell>
          <cell r="AA540">
            <v>2018</v>
          </cell>
          <cell r="AB540" t="str">
            <v>reg</v>
          </cell>
        </row>
        <row r="541">
          <cell r="A541" t="str">
            <v>Samuel Piette</v>
          </cell>
          <cell r="B541" t="str">
            <v>MTL</v>
          </cell>
          <cell r="C541" t="str">
            <v>M</v>
          </cell>
          <cell r="D541">
            <v>34</v>
          </cell>
          <cell r="E541">
            <v>34</v>
          </cell>
          <cell r="F541">
            <v>3000</v>
          </cell>
          <cell r="G541">
            <v>0</v>
          </cell>
          <cell r="H541">
            <v>3</v>
          </cell>
          <cell r="I541">
            <v>11</v>
          </cell>
          <cell r="J541">
            <v>2</v>
          </cell>
          <cell r="K541">
            <v>0</v>
          </cell>
          <cell r="L541" t="str">
            <v>0/0</v>
          </cell>
          <cell r="M541">
            <v>0</v>
          </cell>
          <cell r="N541">
            <v>0</v>
          </cell>
          <cell r="O541">
            <v>0</v>
          </cell>
          <cell r="P541">
            <v>0</v>
          </cell>
          <cell r="Q541">
            <v>1</v>
          </cell>
          <cell r="R541">
            <v>2</v>
          </cell>
          <cell r="S541">
            <v>1</v>
          </cell>
          <cell r="T541">
            <v>0.09</v>
          </cell>
          <cell r="U541">
            <v>41</v>
          </cell>
          <cell r="V541">
            <v>35</v>
          </cell>
          <cell r="W541">
            <v>0</v>
          </cell>
          <cell r="X541">
            <v>5</v>
          </cell>
          <cell r="Y541">
            <v>0</v>
          </cell>
          <cell r="Z541">
            <v>18.18</v>
          </cell>
          <cell r="AA541">
            <v>2018</v>
          </cell>
          <cell r="AB541" t="str">
            <v>reg</v>
          </cell>
        </row>
        <row r="542">
          <cell r="A542" t="str">
            <v>Santiago Mosquera</v>
          </cell>
          <cell r="B542" t="str">
            <v>DAL</v>
          </cell>
          <cell r="C542" t="str">
            <v>M</v>
          </cell>
          <cell r="D542">
            <v>29</v>
          </cell>
          <cell r="E542">
            <v>17</v>
          </cell>
          <cell r="F542">
            <v>1589</v>
          </cell>
          <cell r="G542">
            <v>6</v>
          </cell>
          <cell r="H542">
            <v>5</v>
          </cell>
          <cell r="I542">
            <v>61</v>
          </cell>
          <cell r="J542">
            <v>21</v>
          </cell>
          <cell r="K542">
            <v>2</v>
          </cell>
          <cell r="L542" t="str">
            <v>0/0</v>
          </cell>
          <cell r="M542">
            <v>3</v>
          </cell>
          <cell r="N542">
            <v>3</v>
          </cell>
          <cell r="O542">
            <v>0.34</v>
          </cell>
          <cell r="P542">
            <v>9.8000000000000007</v>
          </cell>
          <cell r="Q542">
            <v>2</v>
          </cell>
          <cell r="R542">
            <v>1</v>
          </cell>
          <cell r="S542">
            <v>4</v>
          </cell>
          <cell r="T542">
            <v>0.28000000000000003</v>
          </cell>
          <cell r="U542">
            <v>21</v>
          </cell>
          <cell r="V542">
            <v>27</v>
          </cell>
          <cell r="W542">
            <v>6</v>
          </cell>
          <cell r="X542">
            <v>0</v>
          </cell>
          <cell r="Y542">
            <v>0</v>
          </cell>
          <cell r="Z542">
            <v>34.43</v>
          </cell>
          <cell r="AA542">
            <v>2018</v>
          </cell>
          <cell r="AB542" t="str">
            <v>reg</v>
          </cell>
        </row>
        <row r="543">
          <cell r="A543" t="str">
            <v>Saphir Taider</v>
          </cell>
          <cell r="B543" t="str">
            <v>MTL</v>
          </cell>
          <cell r="C543" t="str">
            <v>F</v>
          </cell>
          <cell r="D543">
            <v>33</v>
          </cell>
          <cell r="E543">
            <v>33</v>
          </cell>
          <cell r="F543">
            <v>2852</v>
          </cell>
          <cell r="G543">
            <v>7</v>
          </cell>
          <cell r="H543">
            <v>8</v>
          </cell>
          <cell r="I543">
            <v>81</v>
          </cell>
          <cell r="J543">
            <v>25</v>
          </cell>
          <cell r="K543">
            <v>4</v>
          </cell>
          <cell r="L543">
            <v>44197</v>
          </cell>
          <cell r="M543">
            <v>4</v>
          </cell>
          <cell r="N543">
            <v>3</v>
          </cell>
          <cell r="O543">
            <v>0.22</v>
          </cell>
          <cell r="P543">
            <v>8.6</v>
          </cell>
          <cell r="Q543">
            <v>1</v>
          </cell>
          <cell r="R543">
            <v>4</v>
          </cell>
          <cell r="S543">
            <v>4</v>
          </cell>
          <cell r="T543">
            <v>0.25</v>
          </cell>
          <cell r="U543">
            <v>36</v>
          </cell>
          <cell r="V543">
            <v>56</v>
          </cell>
          <cell r="W543">
            <v>8</v>
          </cell>
          <cell r="X543">
            <v>3</v>
          </cell>
          <cell r="Y543">
            <v>1</v>
          </cell>
          <cell r="Z543">
            <v>30.86</v>
          </cell>
          <cell r="AA543">
            <v>2018</v>
          </cell>
          <cell r="AB543" t="str">
            <v>reg</v>
          </cell>
        </row>
        <row r="544">
          <cell r="A544" t="str">
            <v>Scott Caldwell</v>
          </cell>
          <cell r="B544" t="str">
            <v>NE</v>
          </cell>
          <cell r="C544" t="str">
            <v>M</v>
          </cell>
          <cell r="D544">
            <v>24</v>
          </cell>
          <cell r="E544">
            <v>20</v>
          </cell>
          <cell r="F544">
            <v>1522</v>
          </cell>
          <cell r="G544">
            <v>2</v>
          </cell>
          <cell r="H544">
            <v>0</v>
          </cell>
          <cell r="I544">
            <v>13</v>
          </cell>
          <cell r="J544">
            <v>8</v>
          </cell>
          <cell r="K544">
            <v>0</v>
          </cell>
          <cell r="L544" t="str">
            <v>0/0</v>
          </cell>
          <cell r="M544">
            <v>2</v>
          </cell>
          <cell r="N544">
            <v>0</v>
          </cell>
          <cell r="O544">
            <v>0.12</v>
          </cell>
          <cell r="P544">
            <v>15.4</v>
          </cell>
          <cell r="Q544">
            <v>0</v>
          </cell>
          <cell r="R544">
            <v>0</v>
          </cell>
          <cell r="S544">
            <v>0</v>
          </cell>
          <cell r="T544">
            <v>0</v>
          </cell>
          <cell r="U544">
            <v>42</v>
          </cell>
          <cell r="V544">
            <v>15</v>
          </cell>
          <cell r="W544">
            <v>0</v>
          </cell>
          <cell r="X544">
            <v>7</v>
          </cell>
          <cell r="Y544">
            <v>1</v>
          </cell>
          <cell r="Z544">
            <v>61.54</v>
          </cell>
          <cell r="AA544">
            <v>2018</v>
          </cell>
          <cell r="AB544" t="str">
            <v>reg</v>
          </cell>
        </row>
        <row r="545">
          <cell r="A545" t="str">
            <v>Scott Sutter</v>
          </cell>
          <cell r="B545" t="str">
            <v>ORL</v>
          </cell>
          <cell r="C545" t="str">
            <v>D</v>
          </cell>
          <cell r="D545">
            <v>19</v>
          </cell>
          <cell r="E545">
            <v>18</v>
          </cell>
          <cell r="F545">
            <v>1567</v>
          </cell>
          <cell r="G545">
            <v>3</v>
          </cell>
          <cell r="H545">
            <v>2</v>
          </cell>
          <cell r="I545">
            <v>17</v>
          </cell>
          <cell r="J545">
            <v>5</v>
          </cell>
          <cell r="K545">
            <v>0</v>
          </cell>
          <cell r="L545" t="str">
            <v>0/0</v>
          </cell>
          <cell r="M545">
            <v>3</v>
          </cell>
          <cell r="N545">
            <v>0</v>
          </cell>
          <cell r="O545">
            <v>0.17</v>
          </cell>
          <cell r="P545">
            <v>17.600000000000001</v>
          </cell>
          <cell r="Q545">
            <v>1</v>
          </cell>
          <cell r="R545">
            <v>2</v>
          </cell>
          <cell r="S545">
            <v>0</v>
          </cell>
          <cell r="T545">
            <v>0.11</v>
          </cell>
          <cell r="U545">
            <v>6</v>
          </cell>
          <cell r="V545">
            <v>8</v>
          </cell>
          <cell r="W545">
            <v>0</v>
          </cell>
          <cell r="X545">
            <v>0</v>
          </cell>
          <cell r="Y545">
            <v>0</v>
          </cell>
          <cell r="Z545">
            <v>29.41</v>
          </cell>
          <cell r="AA545">
            <v>2018</v>
          </cell>
          <cell r="AB545" t="str">
            <v>reg</v>
          </cell>
        </row>
        <row r="546">
          <cell r="A546" t="str">
            <v>Sean Davis</v>
          </cell>
          <cell r="B546" t="str">
            <v>RBNY</v>
          </cell>
          <cell r="C546" t="str">
            <v>M</v>
          </cell>
          <cell r="D546">
            <v>32</v>
          </cell>
          <cell r="E546">
            <v>30</v>
          </cell>
          <cell r="F546">
            <v>2579</v>
          </cell>
          <cell r="G546">
            <v>0</v>
          </cell>
          <cell r="H546">
            <v>8</v>
          </cell>
          <cell r="I546">
            <v>8</v>
          </cell>
          <cell r="J546">
            <v>3</v>
          </cell>
          <cell r="K546">
            <v>0</v>
          </cell>
          <cell r="L546" t="str">
            <v>0/0</v>
          </cell>
          <cell r="M546">
            <v>0</v>
          </cell>
          <cell r="N546">
            <v>0</v>
          </cell>
          <cell r="O546">
            <v>0</v>
          </cell>
          <cell r="P546">
            <v>0</v>
          </cell>
          <cell r="Q546">
            <v>2</v>
          </cell>
          <cell r="R546">
            <v>7</v>
          </cell>
          <cell r="S546">
            <v>1</v>
          </cell>
          <cell r="T546">
            <v>0.28000000000000003</v>
          </cell>
          <cell r="U546">
            <v>25</v>
          </cell>
          <cell r="V546">
            <v>27</v>
          </cell>
          <cell r="W546">
            <v>0</v>
          </cell>
          <cell r="X546">
            <v>1</v>
          </cell>
          <cell r="Y546">
            <v>0</v>
          </cell>
          <cell r="Z546">
            <v>37.5</v>
          </cell>
          <cell r="AA546">
            <v>2018</v>
          </cell>
          <cell r="AB546" t="str">
            <v>reg</v>
          </cell>
        </row>
        <row r="547">
          <cell r="A547" t="str">
            <v>Sean Franklin</v>
          </cell>
          <cell r="B547" t="str">
            <v>VAN</v>
          </cell>
          <cell r="C547" t="str">
            <v>D</v>
          </cell>
          <cell r="D547">
            <v>11</v>
          </cell>
          <cell r="E547">
            <v>9</v>
          </cell>
          <cell r="F547">
            <v>834</v>
          </cell>
          <cell r="G547">
            <v>0</v>
          </cell>
          <cell r="H547">
            <v>0</v>
          </cell>
          <cell r="I547">
            <v>0</v>
          </cell>
          <cell r="J547">
            <v>0</v>
          </cell>
          <cell r="K547">
            <v>0</v>
          </cell>
          <cell r="L547" t="str">
            <v>0/0</v>
          </cell>
          <cell r="M547">
            <v>0</v>
          </cell>
          <cell r="N547">
            <v>0</v>
          </cell>
          <cell r="O547">
            <v>0</v>
          </cell>
          <cell r="P547">
            <v>0</v>
          </cell>
          <cell r="Q547">
            <v>0</v>
          </cell>
          <cell r="R547">
            <v>0</v>
          </cell>
          <cell r="S547">
            <v>0</v>
          </cell>
          <cell r="T547">
            <v>0</v>
          </cell>
          <cell r="U547">
            <v>12</v>
          </cell>
          <cell r="V547">
            <v>2</v>
          </cell>
          <cell r="W547">
            <v>0</v>
          </cell>
          <cell r="X547">
            <v>0</v>
          </cell>
          <cell r="Y547">
            <v>0</v>
          </cell>
          <cell r="AA547">
            <v>2018</v>
          </cell>
          <cell r="AB547" t="str">
            <v>reg</v>
          </cell>
        </row>
        <row r="548">
          <cell r="A548" t="str">
            <v>Sebastian Blanco</v>
          </cell>
          <cell r="B548" t="str">
            <v>POR</v>
          </cell>
          <cell r="C548" t="str">
            <v>M-F</v>
          </cell>
          <cell r="D548">
            <v>31</v>
          </cell>
          <cell r="E548">
            <v>29</v>
          </cell>
          <cell r="F548">
            <v>2564</v>
          </cell>
          <cell r="G548">
            <v>10</v>
          </cell>
          <cell r="H548">
            <v>11</v>
          </cell>
          <cell r="I548">
            <v>81</v>
          </cell>
          <cell r="J548">
            <v>31</v>
          </cell>
          <cell r="K548">
            <v>3</v>
          </cell>
          <cell r="L548" t="str">
            <v>0/0</v>
          </cell>
          <cell r="M548">
            <v>4</v>
          </cell>
          <cell r="N548">
            <v>6</v>
          </cell>
          <cell r="O548">
            <v>0.35</v>
          </cell>
          <cell r="P548">
            <v>12.3</v>
          </cell>
          <cell r="Q548">
            <v>4</v>
          </cell>
          <cell r="R548">
            <v>6</v>
          </cell>
          <cell r="S548">
            <v>5</v>
          </cell>
          <cell r="T548">
            <v>0.39</v>
          </cell>
          <cell r="U548">
            <v>31</v>
          </cell>
          <cell r="V548">
            <v>47</v>
          </cell>
          <cell r="W548">
            <v>1</v>
          </cell>
          <cell r="X548">
            <v>9</v>
          </cell>
          <cell r="Y548">
            <v>0</v>
          </cell>
          <cell r="Z548">
            <v>38.270000000000003</v>
          </cell>
          <cell r="AA548">
            <v>2018</v>
          </cell>
          <cell r="AB548" t="str">
            <v>reg</v>
          </cell>
        </row>
        <row r="549">
          <cell r="A549" t="str">
            <v>Sebastian Giovinco</v>
          </cell>
          <cell r="B549" t="str">
            <v>TOR</v>
          </cell>
          <cell r="C549" t="str">
            <v>F</v>
          </cell>
          <cell r="D549">
            <v>28</v>
          </cell>
          <cell r="E549">
            <v>26</v>
          </cell>
          <cell r="F549">
            <v>2384</v>
          </cell>
          <cell r="G549">
            <v>13</v>
          </cell>
          <cell r="H549">
            <v>15</v>
          </cell>
          <cell r="I549">
            <v>167</v>
          </cell>
          <cell r="J549">
            <v>51</v>
          </cell>
          <cell r="K549">
            <v>1</v>
          </cell>
          <cell r="L549">
            <v>44200</v>
          </cell>
          <cell r="M549">
            <v>8</v>
          </cell>
          <cell r="N549">
            <v>5</v>
          </cell>
          <cell r="O549">
            <v>0.49</v>
          </cell>
          <cell r="P549">
            <v>7.8</v>
          </cell>
          <cell r="Q549">
            <v>2</v>
          </cell>
          <cell r="R549">
            <v>9</v>
          </cell>
          <cell r="S549">
            <v>6</v>
          </cell>
          <cell r="T549">
            <v>0.56999999999999995</v>
          </cell>
          <cell r="U549">
            <v>33</v>
          </cell>
          <cell r="V549">
            <v>64</v>
          </cell>
          <cell r="W549">
            <v>16</v>
          </cell>
          <cell r="X549">
            <v>5</v>
          </cell>
          <cell r="Y549">
            <v>1</v>
          </cell>
          <cell r="Z549">
            <v>30.54</v>
          </cell>
          <cell r="AA549">
            <v>2018</v>
          </cell>
          <cell r="AB549" t="str">
            <v>reg</v>
          </cell>
        </row>
        <row r="550">
          <cell r="A550" t="str">
            <v>Sebastian Lletget</v>
          </cell>
          <cell r="B550" t="str">
            <v>LA</v>
          </cell>
          <cell r="C550" t="str">
            <v>M</v>
          </cell>
          <cell r="D550">
            <v>28</v>
          </cell>
          <cell r="E550">
            <v>21</v>
          </cell>
          <cell r="F550">
            <v>1885</v>
          </cell>
          <cell r="G550">
            <v>3</v>
          </cell>
          <cell r="H550">
            <v>2</v>
          </cell>
          <cell r="I550">
            <v>30</v>
          </cell>
          <cell r="J550">
            <v>9</v>
          </cell>
          <cell r="K550">
            <v>0</v>
          </cell>
          <cell r="L550" t="str">
            <v>0/0</v>
          </cell>
          <cell r="M550">
            <v>3</v>
          </cell>
          <cell r="N550">
            <v>0</v>
          </cell>
          <cell r="O550">
            <v>0.14000000000000001</v>
          </cell>
          <cell r="P550">
            <v>10</v>
          </cell>
          <cell r="Q550">
            <v>1</v>
          </cell>
          <cell r="R550">
            <v>1</v>
          </cell>
          <cell r="S550">
            <v>1</v>
          </cell>
          <cell r="T550">
            <v>0.1</v>
          </cell>
          <cell r="U550">
            <v>17</v>
          </cell>
          <cell r="V550">
            <v>28</v>
          </cell>
          <cell r="W550">
            <v>2</v>
          </cell>
          <cell r="X550">
            <v>2</v>
          </cell>
          <cell r="Y550">
            <v>0</v>
          </cell>
          <cell r="Z550">
            <v>30</v>
          </cell>
          <cell r="AA550">
            <v>2018</v>
          </cell>
          <cell r="AB550" t="str">
            <v>reg</v>
          </cell>
        </row>
        <row r="551">
          <cell r="A551" t="str">
            <v>Sebastian Saucedo</v>
          </cell>
          <cell r="B551" t="str">
            <v>RSL</v>
          </cell>
          <cell r="C551" t="str">
            <v>F</v>
          </cell>
          <cell r="D551">
            <v>28</v>
          </cell>
          <cell r="E551">
            <v>10</v>
          </cell>
          <cell r="F551">
            <v>1031</v>
          </cell>
          <cell r="G551">
            <v>3</v>
          </cell>
          <cell r="H551">
            <v>5</v>
          </cell>
          <cell r="I551">
            <v>46</v>
          </cell>
          <cell r="J551">
            <v>23</v>
          </cell>
          <cell r="K551">
            <v>3</v>
          </cell>
          <cell r="L551" t="str">
            <v>0/0</v>
          </cell>
          <cell r="M551">
            <v>2</v>
          </cell>
          <cell r="N551">
            <v>1</v>
          </cell>
          <cell r="O551">
            <v>0.26</v>
          </cell>
          <cell r="P551">
            <v>6.5</v>
          </cell>
          <cell r="Q551">
            <v>1</v>
          </cell>
          <cell r="R551">
            <v>3</v>
          </cell>
          <cell r="S551">
            <v>2</v>
          </cell>
          <cell r="T551">
            <v>0.44</v>
          </cell>
          <cell r="U551">
            <v>14</v>
          </cell>
          <cell r="V551">
            <v>35</v>
          </cell>
          <cell r="W551">
            <v>8</v>
          </cell>
          <cell r="X551">
            <v>1</v>
          </cell>
          <cell r="Y551">
            <v>0</v>
          </cell>
          <cell r="Z551">
            <v>50</v>
          </cell>
          <cell r="AA551">
            <v>2018</v>
          </cell>
          <cell r="AB551" t="str">
            <v>reg</v>
          </cell>
        </row>
        <row r="552">
          <cell r="A552" t="str">
            <v>Sebastien Ibeagha</v>
          </cell>
          <cell r="B552" t="str">
            <v>NYC</v>
          </cell>
          <cell r="C552" t="str">
            <v>D</v>
          </cell>
          <cell r="D552">
            <v>26</v>
          </cell>
          <cell r="E552">
            <v>18</v>
          </cell>
          <cell r="F552">
            <v>1717</v>
          </cell>
          <cell r="G552">
            <v>0</v>
          </cell>
          <cell r="H552">
            <v>0</v>
          </cell>
          <cell r="I552">
            <v>10</v>
          </cell>
          <cell r="J552">
            <v>3</v>
          </cell>
          <cell r="K552">
            <v>0</v>
          </cell>
          <cell r="L552" t="str">
            <v>0/0</v>
          </cell>
          <cell r="M552">
            <v>0</v>
          </cell>
          <cell r="N552">
            <v>0</v>
          </cell>
          <cell r="O552">
            <v>0</v>
          </cell>
          <cell r="P552">
            <v>0</v>
          </cell>
          <cell r="Q552">
            <v>0</v>
          </cell>
          <cell r="R552">
            <v>0</v>
          </cell>
          <cell r="S552">
            <v>0</v>
          </cell>
          <cell r="T552">
            <v>0</v>
          </cell>
          <cell r="U552">
            <v>14</v>
          </cell>
          <cell r="V552">
            <v>14</v>
          </cell>
          <cell r="W552">
            <v>1</v>
          </cell>
          <cell r="X552">
            <v>1</v>
          </cell>
          <cell r="Y552">
            <v>0</v>
          </cell>
          <cell r="Z552">
            <v>30</v>
          </cell>
          <cell r="AA552">
            <v>2018</v>
          </cell>
          <cell r="AB552" t="str">
            <v>reg</v>
          </cell>
        </row>
        <row r="553">
          <cell r="A553" t="str">
            <v>Servando Carrasco</v>
          </cell>
          <cell r="B553" t="str">
            <v>LA</v>
          </cell>
          <cell r="C553" t="str">
            <v>M</v>
          </cell>
          <cell r="D553">
            <v>19</v>
          </cell>
          <cell r="E553">
            <v>10</v>
          </cell>
          <cell r="F553">
            <v>1001</v>
          </cell>
          <cell r="G553">
            <v>0</v>
          </cell>
          <cell r="H553">
            <v>2</v>
          </cell>
          <cell r="I553">
            <v>6</v>
          </cell>
          <cell r="J553">
            <v>3</v>
          </cell>
          <cell r="K553">
            <v>0</v>
          </cell>
          <cell r="L553" t="str">
            <v>0/0</v>
          </cell>
          <cell r="M553">
            <v>0</v>
          </cell>
          <cell r="N553">
            <v>0</v>
          </cell>
          <cell r="O553">
            <v>0</v>
          </cell>
          <cell r="P553">
            <v>0</v>
          </cell>
          <cell r="Q553">
            <v>0</v>
          </cell>
          <cell r="R553">
            <v>2</v>
          </cell>
          <cell r="S553">
            <v>0</v>
          </cell>
          <cell r="T553">
            <v>0.18</v>
          </cell>
          <cell r="U553">
            <v>15</v>
          </cell>
          <cell r="V553">
            <v>6</v>
          </cell>
          <cell r="W553">
            <v>0</v>
          </cell>
          <cell r="X553">
            <v>3</v>
          </cell>
          <cell r="Y553">
            <v>0</v>
          </cell>
          <cell r="Z553">
            <v>50</v>
          </cell>
          <cell r="AA553">
            <v>2018</v>
          </cell>
          <cell r="AB553" t="str">
            <v>reg</v>
          </cell>
        </row>
        <row r="554">
          <cell r="A554" t="str">
            <v>Seth Sinovic</v>
          </cell>
          <cell r="B554" t="str">
            <v>NE</v>
          </cell>
          <cell r="C554" t="str">
            <v>D</v>
          </cell>
          <cell r="D554">
            <v>23</v>
          </cell>
          <cell r="E554">
            <v>19</v>
          </cell>
          <cell r="F554">
            <v>1650</v>
          </cell>
          <cell r="G554">
            <v>0</v>
          </cell>
          <cell r="H554">
            <v>2</v>
          </cell>
          <cell r="I554">
            <v>13</v>
          </cell>
          <cell r="J554">
            <v>2</v>
          </cell>
          <cell r="K554">
            <v>0</v>
          </cell>
          <cell r="L554" t="str">
            <v>0/0</v>
          </cell>
          <cell r="M554">
            <v>0</v>
          </cell>
          <cell r="N554">
            <v>0</v>
          </cell>
          <cell r="O554">
            <v>0</v>
          </cell>
          <cell r="P554">
            <v>0</v>
          </cell>
          <cell r="Q554">
            <v>0</v>
          </cell>
          <cell r="R554">
            <v>1</v>
          </cell>
          <cell r="S554">
            <v>1</v>
          </cell>
          <cell r="T554">
            <v>0.11</v>
          </cell>
          <cell r="U554">
            <v>18</v>
          </cell>
          <cell r="V554">
            <v>13</v>
          </cell>
          <cell r="W554">
            <v>1</v>
          </cell>
          <cell r="X554">
            <v>4</v>
          </cell>
          <cell r="Y554">
            <v>1</v>
          </cell>
          <cell r="Z554">
            <v>15.38</v>
          </cell>
          <cell r="AA554">
            <v>2018</v>
          </cell>
          <cell r="AB554" t="str">
            <v>reg</v>
          </cell>
        </row>
        <row r="555">
          <cell r="A555" t="str">
            <v>Seyi Adekoya</v>
          </cell>
          <cell r="B555" t="str">
            <v>SEA</v>
          </cell>
          <cell r="C555" t="str">
            <v>F</v>
          </cell>
          <cell r="D555">
            <v>0</v>
          </cell>
          <cell r="E555">
            <v>0</v>
          </cell>
          <cell r="F555">
            <v>0</v>
          </cell>
          <cell r="G555">
            <v>0</v>
          </cell>
          <cell r="H555">
            <v>0</v>
          </cell>
          <cell r="I555">
            <v>0</v>
          </cell>
          <cell r="J555">
            <v>0</v>
          </cell>
          <cell r="K555">
            <v>0</v>
          </cell>
          <cell r="L555" t="str">
            <v>0/0</v>
          </cell>
          <cell r="M555">
            <v>0</v>
          </cell>
          <cell r="N555">
            <v>0</v>
          </cell>
          <cell r="O555">
            <v>0</v>
          </cell>
          <cell r="P555">
            <v>0</v>
          </cell>
          <cell r="Q555">
            <v>0</v>
          </cell>
          <cell r="R555">
            <v>0</v>
          </cell>
          <cell r="S555">
            <v>0</v>
          </cell>
          <cell r="T555">
            <v>0</v>
          </cell>
          <cell r="U555">
            <v>0</v>
          </cell>
          <cell r="V555">
            <v>0</v>
          </cell>
          <cell r="W555">
            <v>0</v>
          </cell>
          <cell r="X555">
            <v>0</v>
          </cell>
          <cell r="Y555">
            <v>0</v>
          </cell>
          <cell r="AA555">
            <v>2018</v>
          </cell>
          <cell r="AB555" t="str">
            <v>reg</v>
          </cell>
        </row>
        <row r="556">
          <cell r="A556" t="str">
            <v>Shaft Brewer</v>
          </cell>
          <cell r="B556" t="str">
            <v>LFC</v>
          </cell>
          <cell r="C556" t="str">
            <v>M-D</v>
          </cell>
          <cell r="D556">
            <v>3</v>
          </cell>
          <cell r="E556">
            <v>0</v>
          </cell>
          <cell r="F556">
            <v>29</v>
          </cell>
          <cell r="G556">
            <v>0</v>
          </cell>
          <cell r="H556">
            <v>0</v>
          </cell>
          <cell r="I556">
            <v>1</v>
          </cell>
          <cell r="J556">
            <v>0</v>
          </cell>
          <cell r="K556">
            <v>0</v>
          </cell>
          <cell r="L556" t="str">
            <v>0/0</v>
          </cell>
          <cell r="M556">
            <v>0</v>
          </cell>
          <cell r="N556">
            <v>0</v>
          </cell>
          <cell r="O556">
            <v>0</v>
          </cell>
          <cell r="P556">
            <v>0</v>
          </cell>
          <cell r="Q556">
            <v>0</v>
          </cell>
          <cell r="R556">
            <v>0</v>
          </cell>
          <cell r="S556">
            <v>0</v>
          </cell>
          <cell r="T556">
            <v>0</v>
          </cell>
          <cell r="U556">
            <v>2</v>
          </cell>
          <cell r="V556">
            <v>1</v>
          </cell>
          <cell r="W556">
            <v>0</v>
          </cell>
          <cell r="X556">
            <v>0</v>
          </cell>
          <cell r="Y556">
            <v>0</v>
          </cell>
          <cell r="Z556">
            <v>0</v>
          </cell>
          <cell r="AA556">
            <v>2018</v>
          </cell>
          <cell r="AB556" t="str">
            <v>reg</v>
          </cell>
        </row>
        <row r="557">
          <cell r="A557" t="str">
            <v>Shamit Shome</v>
          </cell>
          <cell r="B557" t="str">
            <v>MTL</v>
          </cell>
          <cell r="C557" t="str">
            <v>M</v>
          </cell>
          <cell r="D557">
            <v>5</v>
          </cell>
          <cell r="E557">
            <v>2</v>
          </cell>
          <cell r="F557">
            <v>249</v>
          </cell>
          <cell r="G557">
            <v>0</v>
          </cell>
          <cell r="H557">
            <v>0</v>
          </cell>
          <cell r="I557">
            <v>2</v>
          </cell>
          <cell r="J557">
            <v>0</v>
          </cell>
          <cell r="K557">
            <v>0</v>
          </cell>
          <cell r="L557" t="str">
            <v>0/0</v>
          </cell>
          <cell r="M557">
            <v>0</v>
          </cell>
          <cell r="N557">
            <v>0</v>
          </cell>
          <cell r="O557">
            <v>0</v>
          </cell>
          <cell r="P557">
            <v>0</v>
          </cell>
          <cell r="Q557">
            <v>0</v>
          </cell>
          <cell r="R557">
            <v>0</v>
          </cell>
          <cell r="S557">
            <v>0</v>
          </cell>
          <cell r="T557">
            <v>0</v>
          </cell>
          <cell r="U557">
            <v>2</v>
          </cell>
          <cell r="V557">
            <v>1</v>
          </cell>
          <cell r="W557">
            <v>0</v>
          </cell>
          <cell r="X557">
            <v>0</v>
          </cell>
          <cell r="Y557">
            <v>0</v>
          </cell>
          <cell r="Z557">
            <v>0</v>
          </cell>
          <cell r="AA557">
            <v>2018</v>
          </cell>
          <cell r="AB557" t="str">
            <v>reg</v>
          </cell>
        </row>
        <row r="558">
          <cell r="A558" t="str">
            <v>Shane O'Neill</v>
          </cell>
          <cell r="B558" t="str">
            <v>SEA</v>
          </cell>
          <cell r="C558" t="str">
            <v>D</v>
          </cell>
          <cell r="D558">
            <v>13</v>
          </cell>
          <cell r="E558">
            <v>13</v>
          </cell>
          <cell r="F558">
            <v>1118</v>
          </cell>
          <cell r="G558">
            <v>0</v>
          </cell>
          <cell r="H558">
            <v>0</v>
          </cell>
          <cell r="I558">
            <v>6</v>
          </cell>
          <cell r="J558">
            <v>1</v>
          </cell>
          <cell r="K558">
            <v>0</v>
          </cell>
          <cell r="L558" t="str">
            <v>0/0</v>
          </cell>
          <cell r="M558">
            <v>0</v>
          </cell>
          <cell r="N558">
            <v>0</v>
          </cell>
          <cell r="O558">
            <v>0</v>
          </cell>
          <cell r="P558">
            <v>0</v>
          </cell>
          <cell r="Q558">
            <v>0</v>
          </cell>
          <cell r="R558">
            <v>0</v>
          </cell>
          <cell r="S558">
            <v>0</v>
          </cell>
          <cell r="T558">
            <v>0</v>
          </cell>
          <cell r="U558">
            <v>9</v>
          </cell>
          <cell r="V558">
            <v>3</v>
          </cell>
          <cell r="W558">
            <v>0</v>
          </cell>
          <cell r="X558">
            <v>0</v>
          </cell>
          <cell r="Y558">
            <v>1</v>
          </cell>
          <cell r="Z558">
            <v>16.670000000000002</v>
          </cell>
          <cell r="AA558">
            <v>2018</v>
          </cell>
          <cell r="AB558" t="str">
            <v>reg</v>
          </cell>
        </row>
        <row r="559">
          <cell r="A559" t="str">
            <v>Shawn Barry</v>
          </cell>
          <cell r="B559" t="str">
            <v>RSL</v>
          </cell>
          <cell r="C559" t="str">
            <v>D</v>
          </cell>
          <cell r="D559">
            <v>4</v>
          </cell>
          <cell r="E559">
            <v>3</v>
          </cell>
          <cell r="F559">
            <v>204</v>
          </cell>
          <cell r="G559">
            <v>0</v>
          </cell>
          <cell r="H559">
            <v>0</v>
          </cell>
          <cell r="I559">
            <v>0</v>
          </cell>
          <cell r="J559">
            <v>0</v>
          </cell>
          <cell r="K559">
            <v>0</v>
          </cell>
          <cell r="L559" t="str">
            <v>0/0</v>
          </cell>
          <cell r="M559">
            <v>0</v>
          </cell>
          <cell r="N559">
            <v>0</v>
          </cell>
          <cell r="O559">
            <v>0</v>
          </cell>
          <cell r="P559">
            <v>0</v>
          </cell>
          <cell r="Q559">
            <v>0</v>
          </cell>
          <cell r="R559">
            <v>0</v>
          </cell>
          <cell r="S559">
            <v>0</v>
          </cell>
          <cell r="T559">
            <v>0</v>
          </cell>
          <cell r="U559">
            <v>2</v>
          </cell>
          <cell r="V559">
            <v>6</v>
          </cell>
          <cell r="W559">
            <v>0</v>
          </cell>
          <cell r="X559">
            <v>1</v>
          </cell>
          <cell r="Y559">
            <v>0</v>
          </cell>
          <cell r="AA559">
            <v>2018</v>
          </cell>
          <cell r="AB559" t="str">
            <v>reg</v>
          </cell>
        </row>
        <row r="560">
          <cell r="A560" t="str">
            <v>Shea Salinas</v>
          </cell>
          <cell r="B560" t="str">
            <v>SJ</v>
          </cell>
          <cell r="C560" t="str">
            <v>M</v>
          </cell>
          <cell r="D560">
            <v>25</v>
          </cell>
          <cell r="E560">
            <v>20</v>
          </cell>
          <cell r="F560">
            <v>1820</v>
          </cell>
          <cell r="G560">
            <v>0</v>
          </cell>
          <cell r="H560">
            <v>2</v>
          </cell>
          <cell r="I560">
            <v>5</v>
          </cell>
          <cell r="J560">
            <v>1</v>
          </cell>
          <cell r="K560">
            <v>0</v>
          </cell>
          <cell r="L560" t="str">
            <v>0/0</v>
          </cell>
          <cell r="M560">
            <v>0</v>
          </cell>
          <cell r="N560">
            <v>0</v>
          </cell>
          <cell r="O560">
            <v>0</v>
          </cell>
          <cell r="P560">
            <v>0</v>
          </cell>
          <cell r="Q560">
            <v>0</v>
          </cell>
          <cell r="R560">
            <v>1</v>
          </cell>
          <cell r="S560">
            <v>1</v>
          </cell>
          <cell r="T560">
            <v>0.1</v>
          </cell>
          <cell r="U560">
            <v>22</v>
          </cell>
          <cell r="V560">
            <v>12</v>
          </cell>
          <cell r="W560">
            <v>0</v>
          </cell>
          <cell r="X560">
            <v>3</v>
          </cell>
          <cell r="Y560">
            <v>1</v>
          </cell>
          <cell r="Z560">
            <v>20</v>
          </cell>
          <cell r="AA560">
            <v>2018</v>
          </cell>
          <cell r="AB560" t="str">
            <v>reg</v>
          </cell>
        </row>
        <row r="561">
          <cell r="A561" t="str">
            <v>Sheanon Williams</v>
          </cell>
          <cell r="B561" t="str">
            <v>LA</v>
          </cell>
          <cell r="C561" t="str">
            <v>D-M</v>
          </cell>
          <cell r="D561">
            <v>8</v>
          </cell>
          <cell r="E561">
            <v>1</v>
          </cell>
          <cell r="F561">
            <v>153</v>
          </cell>
          <cell r="G561">
            <v>0</v>
          </cell>
          <cell r="H561">
            <v>0</v>
          </cell>
          <cell r="I561">
            <v>0</v>
          </cell>
          <cell r="J561">
            <v>0</v>
          </cell>
          <cell r="K561">
            <v>0</v>
          </cell>
          <cell r="L561" t="str">
            <v>0/0</v>
          </cell>
          <cell r="M561">
            <v>0</v>
          </cell>
          <cell r="N561">
            <v>0</v>
          </cell>
          <cell r="O561">
            <v>0</v>
          </cell>
          <cell r="P561">
            <v>0</v>
          </cell>
          <cell r="Q561">
            <v>0</v>
          </cell>
          <cell r="R561">
            <v>0</v>
          </cell>
          <cell r="S561">
            <v>0</v>
          </cell>
          <cell r="T561">
            <v>0</v>
          </cell>
          <cell r="U561">
            <v>1</v>
          </cell>
          <cell r="V561">
            <v>1</v>
          </cell>
          <cell r="W561">
            <v>0</v>
          </cell>
          <cell r="X561">
            <v>0</v>
          </cell>
          <cell r="Y561">
            <v>0</v>
          </cell>
          <cell r="AA561">
            <v>2018</v>
          </cell>
          <cell r="AB561" t="str">
            <v>reg</v>
          </cell>
        </row>
        <row r="562">
          <cell r="A562" t="str">
            <v>Shkelzen Gashi</v>
          </cell>
          <cell r="B562" t="str">
            <v>COL</v>
          </cell>
          <cell r="C562" t="str">
            <v>M-F</v>
          </cell>
          <cell r="D562">
            <v>21</v>
          </cell>
          <cell r="E562">
            <v>9</v>
          </cell>
          <cell r="F562">
            <v>814</v>
          </cell>
          <cell r="G562">
            <v>2</v>
          </cell>
          <cell r="H562">
            <v>2</v>
          </cell>
          <cell r="I562">
            <v>20</v>
          </cell>
          <cell r="J562">
            <v>5</v>
          </cell>
          <cell r="K562">
            <v>0</v>
          </cell>
          <cell r="L562">
            <v>44197</v>
          </cell>
          <cell r="M562">
            <v>1</v>
          </cell>
          <cell r="N562">
            <v>1</v>
          </cell>
          <cell r="O562">
            <v>0.22</v>
          </cell>
          <cell r="P562">
            <v>10</v>
          </cell>
          <cell r="Q562">
            <v>1</v>
          </cell>
          <cell r="R562">
            <v>2</v>
          </cell>
          <cell r="S562">
            <v>0</v>
          </cell>
          <cell r="T562">
            <v>0.22</v>
          </cell>
          <cell r="U562">
            <v>17</v>
          </cell>
          <cell r="V562">
            <v>3</v>
          </cell>
          <cell r="W562">
            <v>2</v>
          </cell>
          <cell r="X562">
            <v>3</v>
          </cell>
          <cell r="Y562">
            <v>0</v>
          </cell>
          <cell r="Z562">
            <v>25</v>
          </cell>
          <cell r="AA562">
            <v>2018</v>
          </cell>
          <cell r="AB562" t="str">
            <v>reg</v>
          </cell>
        </row>
        <row r="563">
          <cell r="A563" t="str">
            <v>Simon Colyn</v>
          </cell>
          <cell r="B563" t="str">
            <v>VAN</v>
          </cell>
          <cell r="C563" t="str">
            <v>M</v>
          </cell>
          <cell r="D563">
            <v>1</v>
          </cell>
          <cell r="E563">
            <v>0</v>
          </cell>
          <cell r="F563">
            <v>4</v>
          </cell>
          <cell r="G563">
            <v>0</v>
          </cell>
          <cell r="H563">
            <v>0</v>
          </cell>
          <cell r="I563">
            <v>2</v>
          </cell>
          <cell r="J563">
            <v>0</v>
          </cell>
          <cell r="K563">
            <v>0</v>
          </cell>
          <cell r="L563" t="str">
            <v>0/0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2018</v>
          </cell>
          <cell r="AB563" t="str">
            <v>reg</v>
          </cell>
        </row>
        <row r="564">
          <cell r="A564" t="str">
            <v>Stefan Aigner</v>
          </cell>
          <cell r="B564" t="str">
            <v>COL</v>
          </cell>
          <cell r="C564" t="str">
            <v>M-F</v>
          </cell>
          <cell r="D564">
            <v>1</v>
          </cell>
          <cell r="E564">
            <v>0</v>
          </cell>
          <cell r="F564">
            <v>11</v>
          </cell>
          <cell r="G564">
            <v>0</v>
          </cell>
          <cell r="H564">
            <v>0</v>
          </cell>
          <cell r="I564">
            <v>0</v>
          </cell>
          <cell r="J564">
            <v>0</v>
          </cell>
          <cell r="K564">
            <v>0</v>
          </cell>
          <cell r="L564" t="str">
            <v>0/0</v>
          </cell>
          <cell r="M564">
            <v>0</v>
          </cell>
          <cell r="N564">
            <v>0</v>
          </cell>
          <cell r="O564">
            <v>0</v>
          </cell>
          <cell r="P564">
            <v>0</v>
          </cell>
          <cell r="Q564">
            <v>0</v>
          </cell>
          <cell r="R564">
            <v>0</v>
          </cell>
          <cell r="S564">
            <v>0</v>
          </cell>
          <cell r="T564">
            <v>0</v>
          </cell>
          <cell r="U564">
            <v>1</v>
          </cell>
          <cell r="V564">
            <v>0</v>
          </cell>
          <cell r="W564">
            <v>0</v>
          </cell>
          <cell r="X564">
            <v>0</v>
          </cell>
          <cell r="Y564">
            <v>0</v>
          </cell>
          <cell r="AA564">
            <v>2018</v>
          </cell>
          <cell r="AB564" t="str">
            <v>reg</v>
          </cell>
        </row>
        <row r="565">
          <cell r="A565" t="str">
            <v>Stefano Bonomo</v>
          </cell>
          <cell r="B565" t="str">
            <v>NY</v>
          </cell>
          <cell r="C565" t="str">
            <v>F</v>
          </cell>
          <cell r="D565">
            <v>1</v>
          </cell>
          <cell r="E565">
            <v>0</v>
          </cell>
          <cell r="F565">
            <v>1</v>
          </cell>
          <cell r="G565">
            <v>0</v>
          </cell>
          <cell r="H565">
            <v>0</v>
          </cell>
          <cell r="I565">
            <v>0</v>
          </cell>
          <cell r="J565">
            <v>0</v>
          </cell>
          <cell r="K565">
            <v>0</v>
          </cell>
          <cell r="L565" t="str">
            <v>0/0</v>
          </cell>
          <cell r="M565">
            <v>0</v>
          </cell>
          <cell r="N565">
            <v>0</v>
          </cell>
          <cell r="O565">
            <v>0</v>
          </cell>
          <cell r="P565">
            <v>0</v>
          </cell>
          <cell r="Q565">
            <v>0</v>
          </cell>
          <cell r="R565">
            <v>0</v>
          </cell>
          <cell r="S565">
            <v>0</v>
          </cell>
          <cell r="T565">
            <v>0</v>
          </cell>
          <cell r="U565">
            <v>0</v>
          </cell>
          <cell r="V565">
            <v>0</v>
          </cell>
          <cell r="W565">
            <v>0</v>
          </cell>
          <cell r="X565">
            <v>0</v>
          </cell>
          <cell r="Y565">
            <v>0</v>
          </cell>
          <cell r="AA565">
            <v>2018</v>
          </cell>
          <cell r="AB565" t="str">
            <v>reg</v>
          </cell>
        </row>
        <row r="566">
          <cell r="A566" t="str">
            <v>Stefano Pinho</v>
          </cell>
          <cell r="B566" t="str">
            <v>ORL</v>
          </cell>
          <cell r="C566" t="str">
            <v>F</v>
          </cell>
          <cell r="D566">
            <v>23</v>
          </cell>
          <cell r="E566">
            <v>5</v>
          </cell>
          <cell r="F566">
            <v>595</v>
          </cell>
          <cell r="G566">
            <v>2</v>
          </cell>
          <cell r="H566">
            <v>0</v>
          </cell>
          <cell r="I566">
            <v>18</v>
          </cell>
          <cell r="J566">
            <v>6</v>
          </cell>
          <cell r="K566">
            <v>0</v>
          </cell>
          <cell r="L566" t="str">
            <v>0/0</v>
          </cell>
          <cell r="M566">
            <v>1</v>
          </cell>
          <cell r="N566">
            <v>1</v>
          </cell>
          <cell r="O566">
            <v>0.3</v>
          </cell>
          <cell r="P566">
            <v>11.1</v>
          </cell>
          <cell r="Q566">
            <v>0</v>
          </cell>
          <cell r="R566">
            <v>0</v>
          </cell>
          <cell r="S566">
            <v>0</v>
          </cell>
          <cell r="T566">
            <v>0</v>
          </cell>
          <cell r="U566">
            <v>8</v>
          </cell>
          <cell r="V566">
            <v>5</v>
          </cell>
          <cell r="W566">
            <v>4</v>
          </cell>
          <cell r="X566">
            <v>0</v>
          </cell>
          <cell r="Y566">
            <v>0</v>
          </cell>
          <cell r="Z566">
            <v>33.33</v>
          </cell>
          <cell r="AA566">
            <v>2018</v>
          </cell>
          <cell r="AB566" t="str">
            <v>reg</v>
          </cell>
        </row>
        <row r="567">
          <cell r="A567" t="str">
            <v>Steven Beitashour</v>
          </cell>
          <cell r="B567" t="str">
            <v>LFC</v>
          </cell>
          <cell r="C567" t="str">
            <v>D</v>
          </cell>
          <cell r="D567">
            <v>30</v>
          </cell>
          <cell r="E567">
            <v>30</v>
          </cell>
          <cell r="F567">
            <v>2644</v>
          </cell>
          <cell r="G567">
            <v>2</v>
          </cell>
          <cell r="H567">
            <v>4</v>
          </cell>
          <cell r="I567">
            <v>9</v>
          </cell>
          <cell r="J567">
            <v>3</v>
          </cell>
          <cell r="K567">
            <v>0</v>
          </cell>
          <cell r="L567" t="str">
            <v>0/0</v>
          </cell>
          <cell r="M567">
            <v>1</v>
          </cell>
          <cell r="N567">
            <v>1</v>
          </cell>
          <cell r="O567">
            <v>7.0000000000000007E-2</v>
          </cell>
          <cell r="P567">
            <v>22.2</v>
          </cell>
          <cell r="Q567">
            <v>1</v>
          </cell>
          <cell r="R567">
            <v>0</v>
          </cell>
          <cell r="S567">
            <v>4</v>
          </cell>
          <cell r="T567">
            <v>0.14000000000000001</v>
          </cell>
          <cell r="U567">
            <v>23</v>
          </cell>
          <cell r="V567">
            <v>21</v>
          </cell>
          <cell r="W567">
            <v>0</v>
          </cell>
          <cell r="X567">
            <v>3</v>
          </cell>
          <cell r="Y567">
            <v>0</v>
          </cell>
          <cell r="Z567">
            <v>33.33</v>
          </cell>
          <cell r="AA567">
            <v>2018</v>
          </cell>
          <cell r="AB567" t="str">
            <v>reg</v>
          </cell>
        </row>
        <row r="568">
          <cell r="A568" t="str">
            <v>Steven Birnbaum</v>
          </cell>
          <cell r="B568" t="str">
            <v>DC</v>
          </cell>
          <cell r="C568" t="str">
            <v>D</v>
          </cell>
          <cell r="D568">
            <v>34</v>
          </cell>
          <cell r="E568">
            <v>34</v>
          </cell>
          <cell r="F568">
            <v>3060</v>
          </cell>
          <cell r="G568">
            <v>2</v>
          </cell>
          <cell r="H568">
            <v>0</v>
          </cell>
          <cell r="I568">
            <v>17</v>
          </cell>
          <cell r="J568">
            <v>6</v>
          </cell>
          <cell r="K568">
            <v>0</v>
          </cell>
          <cell r="L568" t="str">
            <v>0/0</v>
          </cell>
          <cell r="M568">
            <v>0</v>
          </cell>
          <cell r="N568">
            <v>2</v>
          </cell>
          <cell r="O568">
            <v>0.06</v>
          </cell>
          <cell r="P568">
            <v>11.8</v>
          </cell>
          <cell r="Q568">
            <v>0</v>
          </cell>
          <cell r="R568">
            <v>0</v>
          </cell>
          <cell r="S568">
            <v>0</v>
          </cell>
          <cell r="T568">
            <v>0</v>
          </cell>
          <cell r="U568">
            <v>33</v>
          </cell>
          <cell r="V568">
            <v>8</v>
          </cell>
          <cell r="W568">
            <v>0</v>
          </cell>
          <cell r="X568">
            <v>4</v>
          </cell>
          <cell r="Y568">
            <v>0</v>
          </cell>
          <cell r="Z568">
            <v>35.29</v>
          </cell>
          <cell r="AA568">
            <v>2018</v>
          </cell>
          <cell r="AB568" t="str">
            <v>reg</v>
          </cell>
        </row>
        <row r="569">
          <cell r="A569" t="str">
            <v>Sunday Obayan</v>
          </cell>
          <cell r="B569" t="str">
            <v>RSL</v>
          </cell>
          <cell r="C569" t="str">
            <v>M</v>
          </cell>
          <cell r="D569">
            <v>23</v>
          </cell>
          <cell r="E569">
            <v>16</v>
          </cell>
          <cell r="F569">
            <v>1414</v>
          </cell>
          <cell r="G569">
            <v>0</v>
          </cell>
          <cell r="H569">
            <v>1</v>
          </cell>
          <cell r="I569">
            <v>8</v>
          </cell>
          <cell r="J569">
            <v>1</v>
          </cell>
          <cell r="K569">
            <v>0</v>
          </cell>
          <cell r="L569" t="str">
            <v>0/0</v>
          </cell>
          <cell r="M569">
            <v>0</v>
          </cell>
          <cell r="N569">
            <v>0</v>
          </cell>
          <cell r="O569">
            <v>0</v>
          </cell>
          <cell r="P569">
            <v>0</v>
          </cell>
          <cell r="Q569">
            <v>0</v>
          </cell>
          <cell r="R569">
            <v>1</v>
          </cell>
          <cell r="S569">
            <v>0</v>
          </cell>
          <cell r="T569">
            <v>0.06</v>
          </cell>
          <cell r="U569">
            <v>35</v>
          </cell>
          <cell r="V569">
            <v>17</v>
          </cell>
          <cell r="W569">
            <v>0</v>
          </cell>
          <cell r="X569">
            <v>6</v>
          </cell>
          <cell r="Y569">
            <v>0</v>
          </cell>
          <cell r="Z569">
            <v>12.5</v>
          </cell>
          <cell r="AA569">
            <v>2018</v>
          </cell>
          <cell r="AB569" t="str">
            <v>reg</v>
          </cell>
        </row>
        <row r="570">
          <cell r="A570" t="str">
            <v>Taylor Kemp</v>
          </cell>
          <cell r="B570" t="str">
            <v>DC</v>
          </cell>
          <cell r="C570" t="str">
            <v>D</v>
          </cell>
          <cell r="D570">
            <v>0</v>
          </cell>
          <cell r="E570">
            <v>0</v>
          </cell>
          <cell r="F570">
            <v>0</v>
          </cell>
          <cell r="G570">
            <v>0</v>
          </cell>
          <cell r="H570">
            <v>0</v>
          </cell>
          <cell r="I570">
            <v>0</v>
          </cell>
          <cell r="J570">
            <v>0</v>
          </cell>
          <cell r="K570">
            <v>0</v>
          </cell>
          <cell r="L570" t="str">
            <v>0/0</v>
          </cell>
          <cell r="M570">
            <v>0</v>
          </cell>
          <cell r="N570">
            <v>0</v>
          </cell>
          <cell r="O570">
            <v>0</v>
          </cell>
          <cell r="P570">
            <v>0</v>
          </cell>
          <cell r="Q570">
            <v>0</v>
          </cell>
          <cell r="R570">
            <v>0</v>
          </cell>
          <cell r="S570">
            <v>0</v>
          </cell>
          <cell r="T570">
            <v>0</v>
          </cell>
          <cell r="U570">
            <v>0</v>
          </cell>
          <cell r="V570">
            <v>0</v>
          </cell>
          <cell r="W570">
            <v>0</v>
          </cell>
          <cell r="X570">
            <v>0</v>
          </cell>
          <cell r="Y570">
            <v>0</v>
          </cell>
          <cell r="AA570">
            <v>2018</v>
          </cell>
          <cell r="AB570" t="str">
            <v>reg</v>
          </cell>
        </row>
        <row r="571">
          <cell r="A571" t="str">
            <v>Taylor Peay</v>
          </cell>
          <cell r="B571" t="str">
            <v>RSL</v>
          </cell>
          <cell r="C571" t="str">
            <v>D</v>
          </cell>
          <cell r="D571">
            <v>1</v>
          </cell>
          <cell r="E571">
            <v>0</v>
          </cell>
          <cell r="F571">
            <v>1</v>
          </cell>
          <cell r="G571">
            <v>0</v>
          </cell>
          <cell r="H571">
            <v>0</v>
          </cell>
          <cell r="I571">
            <v>0</v>
          </cell>
          <cell r="J571">
            <v>0</v>
          </cell>
          <cell r="K571">
            <v>0</v>
          </cell>
          <cell r="L571" t="str">
            <v>0/0</v>
          </cell>
          <cell r="M571">
            <v>0</v>
          </cell>
          <cell r="N571">
            <v>0</v>
          </cell>
          <cell r="O571">
            <v>0</v>
          </cell>
          <cell r="P571">
            <v>0</v>
          </cell>
          <cell r="Q571">
            <v>0</v>
          </cell>
          <cell r="R571">
            <v>0</v>
          </cell>
          <cell r="S571">
            <v>0</v>
          </cell>
          <cell r="T571">
            <v>0</v>
          </cell>
          <cell r="U571">
            <v>0</v>
          </cell>
          <cell r="V571">
            <v>0</v>
          </cell>
          <cell r="W571">
            <v>0</v>
          </cell>
          <cell r="X571">
            <v>0</v>
          </cell>
          <cell r="Y571">
            <v>0</v>
          </cell>
          <cell r="AA571">
            <v>2018</v>
          </cell>
          <cell r="AB571" t="str">
            <v>reg</v>
          </cell>
        </row>
        <row r="572">
          <cell r="A572" t="str">
            <v>Teal Bunbury</v>
          </cell>
          <cell r="B572" t="str">
            <v>NE</v>
          </cell>
          <cell r="C572" t="str">
            <v>F</v>
          </cell>
          <cell r="D572">
            <v>32</v>
          </cell>
          <cell r="E572">
            <v>30</v>
          </cell>
          <cell r="F572">
            <v>2566</v>
          </cell>
          <cell r="G572">
            <v>11</v>
          </cell>
          <cell r="H572">
            <v>4</v>
          </cell>
          <cell r="I572">
            <v>68</v>
          </cell>
          <cell r="J572">
            <v>33</v>
          </cell>
          <cell r="K572">
            <v>5</v>
          </cell>
          <cell r="L572">
            <v>44198</v>
          </cell>
          <cell r="M572">
            <v>6</v>
          </cell>
          <cell r="N572">
            <v>5</v>
          </cell>
          <cell r="O572">
            <v>0.39</v>
          </cell>
          <cell r="P572">
            <v>16.2</v>
          </cell>
          <cell r="Q572">
            <v>0</v>
          </cell>
          <cell r="R572">
            <v>3</v>
          </cell>
          <cell r="S572">
            <v>1</v>
          </cell>
          <cell r="T572">
            <v>0.14000000000000001</v>
          </cell>
          <cell r="U572">
            <v>40</v>
          </cell>
          <cell r="V572">
            <v>31</v>
          </cell>
          <cell r="W572">
            <v>13</v>
          </cell>
          <cell r="X572">
            <v>5</v>
          </cell>
          <cell r="Y572">
            <v>0</v>
          </cell>
          <cell r="Z572">
            <v>48.53</v>
          </cell>
          <cell r="AA572">
            <v>2018</v>
          </cell>
          <cell r="AB572" t="str">
            <v>reg</v>
          </cell>
        </row>
        <row r="573">
          <cell r="A573" t="str">
            <v>Tesho Akindele</v>
          </cell>
          <cell r="B573" t="str">
            <v>ORL</v>
          </cell>
          <cell r="C573" t="str">
            <v>F-M</v>
          </cell>
          <cell r="D573">
            <v>19</v>
          </cell>
          <cell r="E573">
            <v>5</v>
          </cell>
          <cell r="F573">
            <v>577</v>
          </cell>
          <cell r="G573">
            <v>2</v>
          </cell>
          <cell r="H573">
            <v>0</v>
          </cell>
          <cell r="I573">
            <v>9</v>
          </cell>
          <cell r="J573">
            <v>7</v>
          </cell>
          <cell r="K573">
            <v>1</v>
          </cell>
          <cell r="L573" t="str">
            <v>0/0</v>
          </cell>
          <cell r="M573">
            <v>2</v>
          </cell>
          <cell r="N573">
            <v>0</v>
          </cell>
          <cell r="O573">
            <v>0.31</v>
          </cell>
          <cell r="P573">
            <v>22.2</v>
          </cell>
          <cell r="Q573">
            <v>0</v>
          </cell>
          <cell r="R573">
            <v>0</v>
          </cell>
          <cell r="S573">
            <v>0</v>
          </cell>
          <cell r="T573">
            <v>0</v>
          </cell>
          <cell r="U573">
            <v>9</v>
          </cell>
          <cell r="V573">
            <v>5</v>
          </cell>
          <cell r="W573">
            <v>3</v>
          </cell>
          <cell r="X573">
            <v>0</v>
          </cell>
          <cell r="Y573">
            <v>0</v>
          </cell>
          <cell r="Z573">
            <v>77.78</v>
          </cell>
          <cell r="AA573">
            <v>2018</v>
          </cell>
          <cell r="AB573" t="str">
            <v>reg</v>
          </cell>
        </row>
        <row r="574">
          <cell r="A574" t="str">
            <v>Thomas McNamara</v>
          </cell>
          <cell r="B574" t="str">
            <v>HOU</v>
          </cell>
          <cell r="C574" t="str">
            <v>M</v>
          </cell>
          <cell r="D574">
            <v>10</v>
          </cell>
          <cell r="E574">
            <v>4</v>
          </cell>
          <cell r="F574">
            <v>370</v>
          </cell>
          <cell r="G574">
            <v>0</v>
          </cell>
          <cell r="H574">
            <v>0</v>
          </cell>
          <cell r="I574">
            <v>3</v>
          </cell>
          <cell r="J574">
            <v>0</v>
          </cell>
          <cell r="K574">
            <v>0</v>
          </cell>
          <cell r="L574" t="str">
            <v>0/0</v>
          </cell>
          <cell r="M574">
            <v>0</v>
          </cell>
          <cell r="N574">
            <v>0</v>
          </cell>
          <cell r="O574">
            <v>0</v>
          </cell>
          <cell r="P574">
            <v>0</v>
          </cell>
          <cell r="Q574">
            <v>0</v>
          </cell>
          <cell r="R574">
            <v>0</v>
          </cell>
          <cell r="S574">
            <v>0</v>
          </cell>
          <cell r="T574">
            <v>0</v>
          </cell>
          <cell r="U574">
            <v>7</v>
          </cell>
          <cell r="V574">
            <v>2</v>
          </cell>
          <cell r="W574">
            <v>0</v>
          </cell>
          <cell r="X574">
            <v>4</v>
          </cell>
          <cell r="Y574">
            <v>0</v>
          </cell>
          <cell r="Z574">
            <v>0</v>
          </cell>
          <cell r="AA574">
            <v>2018</v>
          </cell>
          <cell r="AB574" t="str">
            <v>reg</v>
          </cell>
        </row>
        <row r="575">
          <cell r="A575" t="str">
            <v>Tim Parker</v>
          </cell>
          <cell r="B575" t="str">
            <v>RBNY</v>
          </cell>
          <cell r="C575" t="str">
            <v>D</v>
          </cell>
          <cell r="D575">
            <v>29</v>
          </cell>
          <cell r="E575">
            <v>29</v>
          </cell>
          <cell r="F575">
            <v>2610</v>
          </cell>
          <cell r="G575">
            <v>1</v>
          </cell>
          <cell r="H575">
            <v>2</v>
          </cell>
          <cell r="I575">
            <v>16</v>
          </cell>
          <cell r="J575">
            <v>7</v>
          </cell>
          <cell r="K575">
            <v>0</v>
          </cell>
          <cell r="L575" t="str">
            <v>0/0</v>
          </cell>
          <cell r="M575">
            <v>1</v>
          </cell>
          <cell r="N575">
            <v>0</v>
          </cell>
          <cell r="O575">
            <v>0.03</v>
          </cell>
          <cell r="P575">
            <v>6.3</v>
          </cell>
          <cell r="Q575">
            <v>0</v>
          </cell>
          <cell r="R575">
            <v>1</v>
          </cell>
          <cell r="S575">
            <v>1</v>
          </cell>
          <cell r="T575">
            <v>7.0000000000000007E-2</v>
          </cell>
          <cell r="U575">
            <v>25</v>
          </cell>
          <cell r="V575">
            <v>13</v>
          </cell>
          <cell r="W575">
            <v>1</v>
          </cell>
          <cell r="X575">
            <v>5</v>
          </cell>
          <cell r="Y575">
            <v>0</v>
          </cell>
          <cell r="Z575">
            <v>43.75</v>
          </cell>
          <cell r="AA575">
            <v>2018</v>
          </cell>
          <cell r="AB575" t="str">
            <v>reg</v>
          </cell>
        </row>
        <row r="576">
          <cell r="A576" t="str">
            <v>Tomas Conechny</v>
          </cell>
          <cell r="B576" t="str">
            <v>POR</v>
          </cell>
          <cell r="C576" t="str">
            <v>M</v>
          </cell>
          <cell r="D576">
            <v>4</v>
          </cell>
          <cell r="E576">
            <v>1</v>
          </cell>
          <cell r="F576">
            <v>72</v>
          </cell>
          <cell r="G576">
            <v>0</v>
          </cell>
          <cell r="H576">
            <v>0</v>
          </cell>
          <cell r="I576">
            <v>1</v>
          </cell>
          <cell r="J576">
            <v>0</v>
          </cell>
          <cell r="K576">
            <v>0</v>
          </cell>
          <cell r="L576" t="str">
            <v>0/0</v>
          </cell>
          <cell r="M576">
            <v>0</v>
          </cell>
          <cell r="N576">
            <v>0</v>
          </cell>
          <cell r="O576">
            <v>0</v>
          </cell>
          <cell r="P576">
            <v>0</v>
          </cell>
          <cell r="Q576">
            <v>0</v>
          </cell>
          <cell r="R576">
            <v>0</v>
          </cell>
          <cell r="S576">
            <v>0</v>
          </cell>
          <cell r="T576">
            <v>0</v>
          </cell>
          <cell r="U576">
            <v>0</v>
          </cell>
          <cell r="V576">
            <v>0</v>
          </cell>
          <cell r="W576">
            <v>1</v>
          </cell>
          <cell r="X576">
            <v>0</v>
          </cell>
          <cell r="Y576">
            <v>0</v>
          </cell>
          <cell r="Z576">
            <v>0</v>
          </cell>
          <cell r="AA576">
            <v>2018</v>
          </cell>
          <cell r="AB576" t="str">
            <v>reg</v>
          </cell>
        </row>
        <row r="577">
          <cell r="A577" t="str">
            <v>Tomas Hilliard-Arce</v>
          </cell>
          <cell r="B577" t="str">
            <v>LA</v>
          </cell>
          <cell r="C577" t="str">
            <v>D</v>
          </cell>
          <cell r="D577">
            <v>5</v>
          </cell>
          <cell r="E577">
            <v>4</v>
          </cell>
          <cell r="F577">
            <v>304</v>
          </cell>
          <cell r="G577">
            <v>0</v>
          </cell>
          <cell r="H577">
            <v>0</v>
          </cell>
          <cell r="I577">
            <v>1</v>
          </cell>
          <cell r="J577">
            <v>1</v>
          </cell>
          <cell r="K577">
            <v>0</v>
          </cell>
          <cell r="L577" t="str">
            <v>0/0</v>
          </cell>
          <cell r="M577">
            <v>0</v>
          </cell>
          <cell r="N577">
            <v>0</v>
          </cell>
          <cell r="O577">
            <v>0</v>
          </cell>
          <cell r="P577">
            <v>0</v>
          </cell>
          <cell r="Q577">
            <v>0</v>
          </cell>
          <cell r="R577">
            <v>0</v>
          </cell>
          <cell r="S577">
            <v>0</v>
          </cell>
          <cell r="T577">
            <v>0</v>
          </cell>
          <cell r="U577">
            <v>5</v>
          </cell>
          <cell r="V577">
            <v>0</v>
          </cell>
          <cell r="W577">
            <v>1</v>
          </cell>
          <cell r="X577">
            <v>0</v>
          </cell>
          <cell r="Y577">
            <v>0</v>
          </cell>
          <cell r="Z577">
            <v>100</v>
          </cell>
          <cell r="AA577">
            <v>2018</v>
          </cell>
          <cell r="AB577" t="str">
            <v>reg</v>
          </cell>
        </row>
        <row r="578">
          <cell r="A578" t="str">
            <v>Tomas Martinez</v>
          </cell>
          <cell r="B578" t="str">
            <v>HOU</v>
          </cell>
          <cell r="C578" t="str">
            <v>M</v>
          </cell>
          <cell r="D578">
            <v>32</v>
          </cell>
          <cell r="E578">
            <v>31</v>
          </cell>
          <cell r="F578">
            <v>2455</v>
          </cell>
          <cell r="G578">
            <v>5</v>
          </cell>
          <cell r="H578">
            <v>13</v>
          </cell>
          <cell r="I578">
            <v>66</v>
          </cell>
          <cell r="J578">
            <v>19</v>
          </cell>
          <cell r="K578">
            <v>2</v>
          </cell>
          <cell r="L578" t="str">
            <v>0/0</v>
          </cell>
          <cell r="M578">
            <v>3</v>
          </cell>
          <cell r="N578">
            <v>2</v>
          </cell>
          <cell r="O578">
            <v>0.18</v>
          </cell>
          <cell r="P578">
            <v>7.6</v>
          </cell>
          <cell r="Q578">
            <v>2</v>
          </cell>
          <cell r="R578">
            <v>5</v>
          </cell>
          <cell r="S578">
            <v>8</v>
          </cell>
          <cell r="T578">
            <v>0.48</v>
          </cell>
          <cell r="U578">
            <v>22</v>
          </cell>
          <cell r="V578">
            <v>61</v>
          </cell>
          <cell r="W578">
            <v>2</v>
          </cell>
          <cell r="X578">
            <v>5</v>
          </cell>
          <cell r="Y578">
            <v>1</v>
          </cell>
          <cell r="Z578">
            <v>28.79</v>
          </cell>
          <cell r="AA578">
            <v>2018</v>
          </cell>
          <cell r="AB578" t="str">
            <v>reg</v>
          </cell>
        </row>
        <row r="579">
          <cell r="A579" t="str">
            <v>Tommy Redding</v>
          </cell>
          <cell r="B579" t="str">
            <v>NY</v>
          </cell>
          <cell r="C579" t="str">
            <v>D</v>
          </cell>
          <cell r="D579">
            <v>1</v>
          </cell>
          <cell r="E579">
            <v>1</v>
          </cell>
          <cell r="F579">
            <v>90</v>
          </cell>
          <cell r="G579">
            <v>0</v>
          </cell>
          <cell r="H579">
            <v>0</v>
          </cell>
          <cell r="I579">
            <v>0</v>
          </cell>
          <cell r="J579">
            <v>0</v>
          </cell>
          <cell r="K579">
            <v>0</v>
          </cell>
          <cell r="L579" t="str">
            <v>0/0</v>
          </cell>
          <cell r="M579">
            <v>0</v>
          </cell>
          <cell r="N579">
            <v>0</v>
          </cell>
          <cell r="O579">
            <v>0</v>
          </cell>
          <cell r="P579">
            <v>0</v>
          </cell>
          <cell r="Q579">
            <v>0</v>
          </cell>
          <cell r="R579">
            <v>0</v>
          </cell>
          <cell r="S579">
            <v>0</v>
          </cell>
          <cell r="T579">
            <v>0</v>
          </cell>
          <cell r="U579">
            <v>1</v>
          </cell>
          <cell r="V579">
            <v>0</v>
          </cell>
          <cell r="W579">
            <v>0</v>
          </cell>
          <cell r="X579">
            <v>0</v>
          </cell>
          <cell r="Y579">
            <v>0</v>
          </cell>
          <cell r="AA579">
            <v>2018</v>
          </cell>
          <cell r="AB579" t="str">
            <v>reg</v>
          </cell>
        </row>
        <row r="580">
          <cell r="A580" t="str">
            <v>Tommy Smith</v>
          </cell>
          <cell r="B580" t="str">
            <v>COL</v>
          </cell>
          <cell r="C580" t="str">
            <v>D</v>
          </cell>
          <cell r="D580">
            <v>33</v>
          </cell>
          <cell r="E580">
            <v>33</v>
          </cell>
          <cell r="F580">
            <v>2969</v>
          </cell>
          <cell r="G580">
            <v>4</v>
          </cell>
          <cell r="H580">
            <v>3</v>
          </cell>
          <cell r="I580">
            <v>30</v>
          </cell>
          <cell r="J580">
            <v>12</v>
          </cell>
          <cell r="K580">
            <v>2</v>
          </cell>
          <cell r="L580" t="str">
            <v>0/0</v>
          </cell>
          <cell r="M580">
            <v>4</v>
          </cell>
          <cell r="N580">
            <v>0</v>
          </cell>
          <cell r="O580">
            <v>0.12</v>
          </cell>
          <cell r="P580">
            <v>13.3</v>
          </cell>
          <cell r="Q580">
            <v>1</v>
          </cell>
          <cell r="R580">
            <v>3</v>
          </cell>
          <cell r="S580">
            <v>0</v>
          </cell>
          <cell r="T580">
            <v>0.09</v>
          </cell>
          <cell r="U580">
            <v>34</v>
          </cell>
          <cell r="V580">
            <v>25</v>
          </cell>
          <cell r="W580">
            <v>2</v>
          </cell>
          <cell r="X580">
            <v>6</v>
          </cell>
          <cell r="Y580">
            <v>1</v>
          </cell>
          <cell r="Z580">
            <v>40</v>
          </cell>
          <cell r="AA580">
            <v>2018</v>
          </cell>
          <cell r="AB580" t="str">
            <v>reg</v>
          </cell>
        </row>
        <row r="581">
          <cell r="A581" t="str">
            <v>Tommy Thompson</v>
          </cell>
          <cell r="B581" t="str">
            <v>SJ</v>
          </cell>
          <cell r="C581" t="str">
            <v>D</v>
          </cell>
          <cell r="D581">
            <v>14</v>
          </cell>
          <cell r="E581">
            <v>6</v>
          </cell>
          <cell r="F581">
            <v>630</v>
          </cell>
          <cell r="G581">
            <v>0</v>
          </cell>
          <cell r="H581">
            <v>0</v>
          </cell>
          <cell r="I581">
            <v>9</v>
          </cell>
          <cell r="J581">
            <v>3</v>
          </cell>
          <cell r="K581">
            <v>0</v>
          </cell>
          <cell r="L581" t="str">
            <v>0/0</v>
          </cell>
          <cell r="M581">
            <v>0</v>
          </cell>
          <cell r="N581">
            <v>0</v>
          </cell>
          <cell r="O581">
            <v>0</v>
          </cell>
          <cell r="P581">
            <v>0</v>
          </cell>
          <cell r="Q581">
            <v>0</v>
          </cell>
          <cell r="R581">
            <v>0</v>
          </cell>
          <cell r="S581">
            <v>0</v>
          </cell>
          <cell r="T581">
            <v>0</v>
          </cell>
          <cell r="U581">
            <v>8</v>
          </cell>
          <cell r="V581">
            <v>17</v>
          </cell>
          <cell r="W581">
            <v>0</v>
          </cell>
          <cell r="X581">
            <v>0</v>
          </cell>
          <cell r="Y581">
            <v>0</v>
          </cell>
          <cell r="Z581">
            <v>33.33</v>
          </cell>
          <cell r="AA581">
            <v>2018</v>
          </cell>
          <cell r="AB581" t="str">
            <v>reg</v>
          </cell>
        </row>
        <row r="582">
          <cell r="A582" t="str">
            <v>Tony Alfaro</v>
          </cell>
          <cell r="B582" t="str">
            <v>SEA</v>
          </cell>
          <cell r="C582" t="str">
            <v>D</v>
          </cell>
          <cell r="D582">
            <v>4</v>
          </cell>
          <cell r="E582">
            <v>3</v>
          </cell>
          <cell r="F582">
            <v>220</v>
          </cell>
          <cell r="G582">
            <v>0</v>
          </cell>
          <cell r="H582">
            <v>0</v>
          </cell>
          <cell r="I582">
            <v>1</v>
          </cell>
          <cell r="J582">
            <v>0</v>
          </cell>
          <cell r="K582">
            <v>0</v>
          </cell>
          <cell r="L582" t="str">
            <v>0/0</v>
          </cell>
          <cell r="M582">
            <v>0</v>
          </cell>
          <cell r="N582">
            <v>0</v>
          </cell>
          <cell r="O582">
            <v>0</v>
          </cell>
          <cell r="P582">
            <v>0</v>
          </cell>
          <cell r="Q582">
            <v>0</v>
          </cell>
          <cell r="R582">
            <v>0</v>
          </cell>
          <cell r="S582">
            <v>0</v>
          </cell>
          <cell r="T582">
            <v>0</v>
          </cell>
          <cell r="U582">
            <v>7</v>
          </cell>
          <cell r="V582">
            <v>0</v>
          </cell>
          <cell r="W582">
            <v>0</v>
          </cell>
          <cell r="X582">
            <v>2</v>
          </cell>
          <cell r="Y582">
            <v>1</v>
          </cell>
          <cell r="Z582">
            <v>0</v>
          </cell>
          <cell r="AA582">
            <v>2018</v>
          </cell>
          <cell r="AB582" t="str">
            <v>reg</v>
          </cell>
        </row>
        <row r="583">
          <cell r="A583" t="str">
            <v>Tony Beltran</v>
          </cell>
          <cell r="B583" t="str">
            <v>RSL</v>
          </cell>
          <cell r="C583" t="str">
            <v>D</v>
          </cell>
          <cell r="D583">
            <v>0</v>
          </cell>
          <cell r="E583">
            <v>0</v>
          </cell>
          <cell r="F583">
            <v>0</v>
          </cell>
          <cell r="G583">
            <v>0</v>
          </cell>
          <cell r="H583">
            <v>0</v>
          </cell>
          <cell r="I583">
            <v>0</v>
          </cell>
          <cell r="J583">
            <v>0</v>
          </cell>
          <cell r="K583">
            <v>0</v>
          </cell>
          <cell r="L583" t="str">
            <v>0/0</v>
          </cell>
          <cell r="M583">
            <v>0</v>
          </cell>
          <cell r="N583">
            <v>0</v>
          </cell>
          <cell r="O583">
            <v>0</v>
          </cell>
          <cell r="P583">
            <v>0</v>
          </cell>
          <cell r="Q583">
            <v>0</v>
          </cell>
          <cell r="R583">
            <v>0</v>
          </cell>
          <cell r="S583">
            <v>0</v>
          </cell>
          <cell r="T583">
            <v>0</v>
          </cell>
          <cell r="U583">
            <v>0</v>
          </cell>
          <cell r="V583">
            <v>0</v>
          </cell>
          <cell r="W583">
            <v>0</v>
          </cell>
          <cell r="X583">
            <v>0</v>
          </cell>
          <cell r="Y583">
            <v>0</v>
          </cell>
          <cell r="AA583">
            <v>2018</v>
          </cell>
          <cell r="AB583" t="str">
            <v>reg</v>
          </cell>
        </row>
        <row r="584">
          <cell r="A584" t="str">
            <v>Tony Rocha</v>
          </cell>
          <cell r="B584" t="str">
            <v>NYC</v>
          </cell>
          <cell r="C584" t="str">
            <v>M</v>
          </cell>
          <cell r="D584">
            <v>12</v>
          </cell>
          <cell r="E584">
            <v>9</v>
          </cell>
          <cell r="F584">
            <v>819</v>
          </cell>
          <cell r="G584">
            <v>0</v>
          </cell>
          <cell r="H584">
            <v>3</v>
          </cell>
          <cell r="I584">
            <v>7</v>
          </cell>
          <cell r="J584">
            <v>2</v>
          </cell>
          <cell r="K584">
            <v>0</v>
          </cell>
          <cell r="L584" t="str">
            <v>0/0</v>
          </cell>
          <cell r="M584">
            <v>0</v>
          </cell>
          <cell r="N584">
            <v>0</v>
          </cell>
          <cell r="O584">
            <v>0</v>
          </cell>
          <cell r="P584">
            <v>0</v>
          </cell>
          <cell r="Q584">
            <v>0</v>
          </cell>
          <cell r="R584">
            <v>1</v>
          </cell>
          <cell r="S584">
            <v>2</v>
          </cell>
          <cell r="T584">
            <v>0.33</v>
          </cell>
          <cell r="U584">
            <v>12</v>
          </cell>
          <cell r="V584">
            <v>20</v>
          </cell>
          <cell r="W584">
            <v>1</v>
          </cell>
          <cell r="X584">
            <v>1</v>
          </cell>
          <cell r="Y584">
            <v>0</v>
          </cell>
          <cell r="Z584">
            <v>28.57</v>
          </cell>
          <cell r="AA584">
            <v>2018</v>
          </cell>
          <cell r="AB584" t="str">
            <v>reg</v>
          </cell>
        </row>
        <row r="585">
          <cell r="A585" t="str">
            <v>Tony Tchani</v>
          </cell>
          <cell r="B585" t="str">
            <v>CHI</v>
          </cell>
          <cell r="C585" t="str">
            <v>M</v>
          </cell>
          <cell r="D585">
            <v>13</v>
          </cell>
          <cell r="E585">
            <v>9</v>
          </cell>
          <cell r="F585">
            <v>825</v>
          </cell>
          <cell r="G585">
            <v>1</v>
          </cell>
          <cell r="H585">
            <v>0</v>
          </cell>
          <cell r="I585">
            <v>5</v>
          </cell>
          <cell r="J585">
            <v>2</v>
          </cell>
          <cell r="K585">
            <v>0</v>
          </cell>
          <cell r="L585" t="str">
            <v>0/0</v>
          </cell>
          <cell r="M585">
            <v>0</v>
          </cell>
          <cell r="N585">
            <v>1</v>
          </cell>
          <cell r="O585">
            <v>0.11</v>
          </cell>
          <cell r="P585">
            <v>20</v>
          </cell>
          <cell r="Q585">
            <v>0</v>
          </cell>
          <cell r="R585">
            <v>0</v>
          </cell>
          <cell r="S585">
            <v>0</v>
          </cell>
          <cell r="T585">
            <v>0</v>
          </cell>
          <cell r="U585">
            <v>12</v>
          </cell>
          <cell r="V585">
            <v>9</v>
          </cell>
          <cell r="W585">
            <v>0</v>
          </cell>
          <cell r="X585">
            <v>1</v>
          </cell>
          <cell r="Y585">
            <v>0</v>
          </cell>
          <cell r="Z585">
            <v>40</v>
          </cell>
          <cell r="AA585">
            <v>2018</v>
          </cell>
          <cell r="AB585" t="str">
            <v>reg</v>
          </cell>
        </row>
        <row r="586">
          <cell r="A586" t="str">
            <v>Tosaint Ricketts</v>
          </cell>
          <cell r="B586" t="str">
            <v>VAN</v>
          </cell>
          <cell r="C586" t="str">
            <v>F</v>
          </cell>
          <cell r="D586">
            <v>18</v>
          </cell>
          <cell r="E586">
            <v>4</v>
          </cell>
          <cell r="F586">
            <v>601</v>
          </cell>
          <cell r="G586">
            <v>3</v>
          </cell>
          <cell r="H586">
            <v>0</v>
          </cell>
          <cell r="I586">
            <v>20</v>
          </cell>
          <cell r="J586">
            <v>12</v>
          </cell>
          <cell r="K586">
            <v>0</v>
          </cell>
          <cell r="L586" t="str">
            <v>0/0</v>
          </cell>
          <cell r="M586">
            <v>1</v>
          </cell>
          <cell r="N586">
            <v>2</v>
          </cell>
          <cell r="O586">
            <v>0.45</v>
          </cell>
          <cell r="P586">
            <v>15</v>
          </cell>
          <cell r="Q586">
            <v>0</v>
          </cell>
          <cell r="R586">
            <v>0</v>
          </cell>
          <cell r="S586">
            <v>0</v>
          </cell>
          <cell r="T586">
            <v>0</v>
          </cell>
          <cell r="U586">
            <v>6</v>
          </cell>
          <cell r="V586">
            <v>5</v>
          </cell>
          <cell r="W586">
            <v>7</v>
          </cell>
          <cell r="X586">
            <v>1</v>
          </cell>
          <cell r="Y586">
            <v>0</v>
          </cell>
          <cell r="Z586">
            <v>60</v>
          </cell>
          <cell r="AA586">
            <v>2018</v>
          </cell>
          <cell r="AB586" t="str">
            <v>reg</v>
          </cell>
        </row>
        <row r="587">
          <cell r="A587" t="str">
            <v>Tristan Blackmon</v>
          </cell>
          <cell r="B587" t="str">
            <v>LAFC</v>
          </cell>
          <cell r="C587" t="str">
            <v>D</v>
          </cell>
          <cell r="D587">
            <v>10</v>
          </cell>
          <cell r="E587">
            <v>5</v>
          </cell>
          <cell r="F587">
            <v>492</v>
          </cell>
          <cell r="G587">
            <v>0</v>
          </cell>
          <cell r="H587">
            <v>0</v>
          </cell>
          <cell r="I587">
            <v>1</v>
          </cell>
          <cell r="J587">
            <v>1</v>
          </cell>
          <cell r="K587">
            <v>0</v>
          </cell>
          <cell r="L587" t="str">
            <v>0/0</v>
          </cell>
          <cell r="M587">
            <v>0</v>
          </cell>
          <cell r="N587">
            <v>0</v>
          </cell>
          <cell r="O587">
            <v>0</v>
          </cell>
          <cell r="P587">
            <v>0</v>
          </cell>
          <cell r="Q587">
            <v>0</v>
          </cell>
          <cell r="R587">
            <v>0</v>
          </cell>
          <cell r="S587">
            <v>0</v>
          </cell>
          <cell r="T587">
            <v>0</v>
          </cell>
          <cell r="U587">
            <v>10</v>
          </cell>
          <cell r="V587">
            <v>4</v>
          </cell>
          <cell r="W587">
            <v>0</v>
          </cell>
          <cell r="X587">
            <v>1</v>
          </cell>
          <cell r="Y587">
            <v>0</v>
          </cell>
          <cell r="Z587">
            <v>100</v>
          </cell>
          <cell r="AA587">
            <v>2018</v>
          </cell>
          <cell r="AB587" t="str">
            <v>reg</v>
          </cell>
        </row>
        <row r="588">
          <cell r="A588" t="str">
            <v>Tyler Adams</v>
          </cell>
          <cell r="B588" t="str">
            <v>NY</v>
          </cell>
          <cell r="C588" t="str">
            <v>M</v>
          </cell>
          <cell r="D588">
            <v>27</v>
          </cell>
          <cell r="E588">
            <v>26</v>
          </cell>
          <cell r="F588">
            <v>2328</v>
          </cell>
          <cell r="G588">
            <v>0</v>
          </cell>
          <cell r="H588">
            <v>7</v>
          </cell>
          <cell r="I588">
            <v>13</v>
          </cell>
          <cell r="J588">
            <v>1</v>
          </cell>
          <cell r="K588">
            <v>0</v>
          </cell>
          <cell r="L588" t="str">
            <v>0/0</v>
          </cell>
          <cell r="M588">
            <v>0</v>
          </cell>
          <cell r="N588">
            <v>0</v>
          </cell>
          <cell r="O588">
            <v>0</v>
          </cell>
          <cell r="P588">
            <v>0</v>
          </cell>
          <cell r="Q588">
            <v>1</v>
          </cell>
          <cell r="R588">
            <v>4</v>
          </cell>
          <cell r="S588">
            <v>3</v>
          </cell>
          <cell r="T588">
            <v>0.27</v>
          </cell>
          <cell r="U588">
            <v>45</v>
          </cell>
          <cell r="V588">
            <v>47</v>
          </cell>
          <cell r="W588">
            <v>0</v>
          </cell>
          <cell r="X588">
            <v>3</v>
          </cell>
          <cell r="Y588">
            <v>0</v>
          </cell>
          <cell r="Z588">
            <v>7.69</v>
          </cell>
          <cell r="AA588">
            <v>2018</v>
          </cell>
          <cell r="AB588" t="str">
            <v>reg</v>
          </cell>
        </row>
        <row r="589">
          <cell r="A589" t="str">
            <v>Tyrone Mears</v>
          </cell>
          <cell r="B589" t="str">
            <v>MIN</v>
          </cell>
          <cell r="C589" t="str">
            <v>D</v>
          </cell>
          <cell r="D589">
            <v>11</v>
          </cell>
          <cell r="E589">
            <v>10</v>
          </cell>
          <cell r="F589">
            <v>883</v>
          </cell>
          <cell r="G589">
            <v>1</v>
          </cell>
          <cell r="H589">
            <v>0</v>
          </cell>
          <cell r="I589">
            <v>5</v>
          </cell>
          <cell r="J589">
            <v>3</v>
          </cell>
          <cell r="K589">
            <v>0</v>
          </cell>
          <cell r="L589" t="str">
            <v>0/0</v>
          </cell>
          <cell r="M589">
            <v>0</v>
          </cell>
          <cell r="N589">
            <v>1</v>
          </cell>
          <cell r="O589">
            <v>0.1</v>
          </cell>
          <cell r="P589">
            <v>20</v>
          </cell>
          <cell r="Q589">
            <v>0</v>
          </cell>
          <cell r="R589">
            <v>0</v>
          </cell>
          <cell r="S589">
            <v>0</v>
          </cell>
          <cell r="T589">
            <v>0</v>
          </cell>
          <cell r="U589">
            <v>6</v>
          </cell>
          <cell r="V589">
            <v>9</v>
          </cell>
          <cell r="W589">
            <v>1</v>
          </cell>
          <cell r="X589">
            <v>3</v>
          </cell>
          <cell r="Y589">
            <v>0</v>
          </cell>
          <cell r="Z589">
            <v>60</v>
          </cell>
          <cell r="AA589">
            <v>2018</v>
          </cell>
          <cell r="AB589" t="str">
            <v>reg</v>
          </cell>
        </row>
        <row r="590">
          <cell r="A590" t="str">
            <v>Ulises Segura</v>
          </cell>
          <cell r="B590" t="str">
            <v>DC</v>
          </cell>
          <cell r="C590" t="str">
            <v>M</v>
          </cell>
          <cell r="D590">
            <v>23</v>
          </cell>
          <cell r="E590">
            <v>14</v>
          </cell>
          <cell r="F590">
            <v>1292</v>
          </cell>
          <cell r="G590">
            <v>2</v>
          </cell>
          <cell r="H590">
            <v>1</v>
          </cell>
          <cell r="I590">
            <v>19</v>
          </cell>
          <cell r="J590">
            <v>8</v>
          </cell>
          <cell r="K590">
            <v>1</v>
          </cell>
          <cell r="L590" t="str">
            <v>0/0</v>
          </cell>
          <cell r="M590">
            <v>2</v>
          </cell>
          <cell r="N590">
            <v>0</v>
          </cell>
          <cell r="O590">
            <v>0.14000000000000001</v>
          </cell>
          <cell r="P590">
            <v>10.5</v>
          </cell>
          <cell r="Q590">
            <v>0</v>
          </cell>
          <cell r="R590">
            <v>1</v>
          </cell>
          <cell r="S590">
            <v>0</v>
          </cell>
          <cell r="T590">
            <v>7.0000000000000007E-2</v>
          </cell>
          <cell r="U590">
            <v>15</v>
          </cell>
          <cell r="V590">
            <v>23</v>
          </cell>
          <cell r="W590">
            <v>2</v>
          </cell>
          <cell r="X590">
            <v>1</v>
          </cell>
          <cell r="Y590">
            <v>0</v>
          </cell>
          <cell r="Z590">
            <v>42.11</v>
          </cell>
          <cell r="AA590">
            <v>2018</v>
          </cell>
          <cell r="AB590" t="str">
            <v>reg</v>
          </cell>
        </row>
        <row r="591">
          <cell r="A591" t="str">
            <v>Valentin Castellanos</v>
          </cell>
          <cell r="B591" t="str">
            <v>NYC</v>
          </cell>
          <cell r="C591" t="str">
            <v>F</v>
          </cell>
          <cell r="D591">
            <v>8</v>
          </cell>
          <cell r="E591">
            <v>5</v>
          </cell>
          <cell r="F591">
            <v>446</v>
          </cell>
          <cell r="G591">
            <v>1</v>
          </cell>
          <cell r="H591">
            <v>0</v>
          </cell>
          <cell r="I591">
            <v>20</v>
          </cell>
          <cell r="J591">
            <v>6</v>
          </cell>
          <cell r="K591">
            <v>0</v>
          </cell>
          <cell r="L591" t="str">
            <v>0/0</v>
          </cell>
          <cell r="M591">
            <v>1</v>
          </cell>
          <cell r="N591">
            <v>0</v>
          </cell>
          <cell r="O591">
            <v>0.2</v>
          </cell>
          <cell r="P591">
            <v>5</v>
          </cell>
          <cell r="Q591">
            <v>0</v>
          </cell>
          <cell r="R591">
            <v>0</v>
          </cell>
          <cell r="S591">
            <v>0</v>
          </cell>
          <cell r="T591">
            <v>0</v>
          </cell>
          <cell r="U591">
            <v>10</v>
          </cell>
          <cell r="V591">
            <v>11</v>
          </cell>
          <cell r="W591">
            <v>4</v>
          </cell>
          <cell r="X591">
            <v>2</v>
          </cell>
          <cell r="Y591">
            <v>0</v>
          </cell>
          <cell r="Z591">
            <v>30</v>
          </cell>
          <cell r="AA591">
            <v>2018</v>
          </cell>
          <cell r="AB591" t="str">
            <v>reg</v>
          </cell>
        </row>
        <row r="592">
          <cell r="A592" t="str">
            <v>Valeri "Vako" Qazaishvili</v>
          </cell>
          <cell r="B592" t="str">
            <v>SJ</v>
          </cell>
          <cell r="C592" t="str">
            <v>M</v>
          </cell>
          <cell r="D592">
            <v>33</v>
          </cell>
          <cell r="E592">
            <v>31</v>
          </cell>
          <cell r="F592">
            <v>2718</v>
          </cell>
          <cell r="G592">
            <v>10</v>
          </cell>
          <cell r="H592">
            <v>5</v>
          </cell>
          <cell r="I592">
            <v>110</v>
          </cell>
          <cell r="J592">
            <v>35</v>
          </cell>
          <cell r="K592">
            <v>0</v>
          </cell>
          <cell r="L592" t="str">
            <v>0/0</v>
          </cell>
          <cell r="M592">
            <v>6</v>
          </cell>
          <cell r="N592">
            <v>4</v>
          </cell>
          <cell r="O592">
            <v>0.33</v>
          </cell>
          <cell r="P592">
            <v>9.1</v>
          </cell>
          <cell r="Q592">
            <v>2</v>
          </cell>
          <cell r="R592">
            <v>3</v>
          </cell>
          <cell r="S592">
            <v>2</v>
          </cell>
          <cell r="T592">
            <v>0.17</v>
          </cell>
          <cell r="U592">
            <v>14</v>
          </cell>
          <cell r="V592">
            <v>28</v>
          </cell>
          <cell r="W592">
            <v>4</v>
          </cell>
          <cell r="X592">
            <v>0</v>
          </cell>
          <cell r="Y592">
            <v>0</v>
          </cell>
          <cell r="Z592">
            <v>31.82</v>
          </cell>
          <cell r="AA592">
            <v>2018</v>
          </cell>
          <cell r="AB592" t="str">
            <v>reg</v>
          </cell>
        </row>
        <row r="593">
          <cell r="A593" t="str">
            <v>Victor Arboleda</v>
          </cell>
          <cell r="B593" t="str">
            <v>POR</v>
          </cell>
          <cell r="C593" t="str">
            <v>F-M</v>
          </cell>
          <cell r="D593">
            <v>1</v>
          </cell>
          <cell r="E593">
            <v>0</v>
          </cell>
          <cell r="F593">
            <v>31</v>
          </cell>
          <cell r="G593">
            <v>0</v>
          </cell>
          <cell r="H593">
            <v>0</v>
          </cell>
          <cell r="I593">
            <v>0</v>
          </cell>
          <cell r="J593">
            <v>0</v>
          </cell>
          <cell r="K593">
            <v>0</v>
          </cell>
          <cell r="L593" t="str">
            <v>0/0</v>
          </cell>
          <cell r="M593">
            <v>0</v>
          </cell>
          <cell r="N593">
            <v>0</v>
          </cell>
          <cell r="O593">
            <v>0</v>
          </cell>
          <cell r="P593">
            <v>0</v>
          </cell>
          <cell r="Q593">
            <v>0</v>
          </cell>
          <cell r="R593">
            <v>0</v>
          </cell>
          <cell r="S593">
            <v>0</v>
          </cell>
          <cell r="T593">
            <v>0</v>
          </cell>
          <cell r="U593">
            <v>0</v>
          </cell>
          <cell r="V593">
            <v>1</v>
          </cell>
          <cell r="W593">
            <v>0</v>
          </cell>
          <cell r="X593">
            <v>0</v>
          </cell>
          <cell r="Y593">
            <v>0</v>
          </cell>
          <cell r="AA593">
            <v>2018</v>
          </cell>
          <cell r="AB593" t="str">
            <v>reg</v>
          </cell>
        </row>
        <row r="594">
          <cell r="A594" t="str">
            <v>Victor Cabrera</v>
          </cell>
          <cell r="B594" t="str">
            <v>HOU</v>
          </cell>
          <cell r="C594" t="str">
            <v>D</v>
          </cell>
          <cell r="D594">
            <v>13</v>
          </cell>
          <cell r="E594">
            <v>10</v>
          </cell>
          <cell r="F594">
            <v>920</v>
          </cell>
          <cell r="G594">
            <v>0</v>
          </cell>
          <cell r="H594">
            <v>0</v>
          </cell>
          <cell r="I594">
            <v>1</v>
          </cell>
          <cell r="J594">
            <v>1</v>
          </cell>
          <cell r="K594">
            <v>0</v>
          </cell>
          <cell r="L594" t="str">
            <v>0/0</v>
          </cell>
          <cell r="M594">
            <v>0</v>
          </cell>
          <cell r="N594">
            <v>0</v>
          </cell>
          <cell r="O594">
            <v>0</v>
          </cell>
          <cell r="P594">
            <v>0</v>
          </cell>
          <cell r="Q594">
            <v>0</v>
          </cell>
          <cell r="R594">
            <v>0</v>
          </cell>
          <cell r="S594">
            <v>0</v>
          </cell>
          <cell r="T594">
            <v>0</v>
          </cell>
          <cell r="U594">
            <v>17</v>
          </cell>
          <cell r="V594">
            <v>2</v>
          </cell>
          <cell r="W594">
            <v>0</v>
          </cell>
          <cell r="X594">
            <v>1</v>
          </cell>
          <cell r="Y594">
            <v>1</v>
          </cell>
          <cell r="Z594">
            <v>100</v>
          </cell>
          <cell r="AA594">
            <v>2018</v>
          </cell>
          <cell r="AB594" t="str">
            <v>reg</v>
          </cell>
        </row>
        <row r="595">
          <cell r="A595" t="str">
            <v>Victor Rodriguez</v>
          </cell>
          <cell r="B595" t="str">
            <v>SEA</v>
          </cell>
          <cell r="C595" t="str">
            <v>M</v>
          </cell>
          <cell r="D595">
            <v>19</v>
          </cell>
          <cell r="E595">
            <v>14</v>
          </cell>
          <cell r="F595">
            <v>1258</v>
          </cell>
          <cell r="G595">
            <v>5</v>
          </cell>
          <cell r="H595">
            <v>6</v>
          </cell>
          <cell r="I595">
            <v>47</v>
          </cell>
          <cell r="J595">
            <v>15</v>
          </cell>
          <cell r="K595">
            <v>0</v>
          </cell>
          <cell r="L595" t="str">
            <v>0/0</v>
          </cell>
          <cell r="M595">
            <v>4</v>
          </cell>
          <cell r="N595">
            <v>1</v>
          </cell>
          <cell r="O595">
            <v>0.36</v>
          </cell>
          <cell r="P595">
            <v>10.6</v>
          </cell>
          <cell r="Q595">
            <v>3</v>
          </cell>
          <cell r="R595">
            <v>4</v>
          </cell>
          <cell r="S595">
            <v>2</v>
          </cell>
          <cell r="T595">
            <v>0.43</v>
          </cell>
          <cell r="U595">
            <v>12</v>
          </cell>
          <cell r="V595">
            <v>31</v>
          </cell>
          <cell r="W595">
            <v>3</v>
          </cell>
          <cell r="X595">
            <v>0</v>
          </cell>
          <cell r="Y595">
            <v>0</v>
          </cell>
          <cell r="Z595">
            <v>31.91</v>
          </cell>
          <cell r="AA595">
            <v>2018</v>
          </cell>
          <cell r="AB595" t="str">
            <v>reg</v>
          </cell>
        </row>
        <row r="596">
          <cell r="A596" t="str">
            <v>Victor Ulloa</v>
          </cell>
          <cell r="B596" t="str">
            <v>MIA</v>
          </cell>
          <cell r="C596" t="str">
            <v>M</v>
          </cell>
          <cell r="D596">
            <v>27</v>
          </cell>
          <cell r="E596">
            <v>25</v>
          </cell>
          <cell r="F596">
            <v>2172</v>
          </cell>
          <cell r="G596">
            <v>1</v>
          </cell>
          <cell r="H596">
            <v>2</v>
          </cell>
          <cell r="I596">
            <v>12</v>
          </cell>
          <cell r="J596">
            <v>3</v>
          </cell>
          <cell r="K596">
            <v>0</v>
          </cell>
          <cell r="L596" t="str">
            <v>0/0</v>
          </cell>
          <cell r="M596">
            <v>1</v>
          </cell>
          <cell r="N596">
            <v>0</v>
          </cell>
          <cell r="O596">
            <v>0.04</v>
          </cell>
          <cell r="P596">
            <v>8.3000000000000007</v>
          </cell>
          <cell r="Q596">
            <v>2</v>
          </cell>
          <cell r="R596">
            <v>2</v>
          </cell>
          <cell r="S596">
            <v>0</v>
          </cell>
          <cell r="T596">
            <v>0.08</v>
          </cell>
          <cell r="U596">
            <v>16</v>
          </cell>
          <cell r="V596">
            <v>16</v>
          </cell>
          <cell r="W596">
            <v>0</v>
          </cell>
          <cell r="X596">
            <v>1</v>
          </cell>
          <cell r="Y596">
            <v>0</v>
          </cell>
          <cell r="Z596">
            <v>25</v>
          </cell>
          <cell r="AA596">
            <v>2018</v>
          </cell>
          <cell r="AB596" t="str">
            <v>reg</v>
          </cell>
        </row>
        <row r="597">
          <cell r="A597" t="str">
            <v>Victor Vazquez</v>
          </cell>
          <cell r="B597" t="str">
            <v>TOR</v>
          </cell>
          <cell r="C597" t="str">
            <v>M</v>
          </cell>
          <cell r="D597">
            <v>21</v>
          </cell>
          <cell r="E597">
            <v>19</v>
          </cell>
          <cell r="F597">
            <v>1440</v>
          </cell>
          <cell r="G597">
            <v>8</v>
          </cell>
          <cell r="H597">
            <v>9</v>
          </cell>
          <cell r="I597">
            <v>29</v>
          </cell>
          <cell r="J597">
            <v>15</v>
          </cell>
          <cell r="K597">
            <v>1</v>
          </cell>
          <cell r="L597">
            <v>44229</v>
          </cell>
          <cell r="M597">
            <v>6</v>
          </cell>
          <cell r="N597">
            <v>2</v>
          </cell>
          <cell r="O597">
            <v>0.5</v>
          </cell>
          <cell r="P597">
            <v>27.6</v>
          </cell>
          <cell r="Q597">
            <v>1</v>
          </cell>
          <cell r="R597">
            <v>7</v>
          </cell>
          <cell r="S597">
            <v>2</v>
          </cell>
          <cell r="T597">
            <v>0.56000000000000005</v>
          </cell>
          <cell r="U597">
            <v>13</v>
          </cell>
          <cell r="V597">
            <v>22</v>
          </cell>
          <cell r="W597">
            <v>2</v>
          </cell>
          <cell r="X597">
            <v>0</v>
          </cell>
          <cell r="Y597">
            <v>0</v>
          </cell>
          <cell r="Z597">
            <v>51.72</v>
          </cell>
          <cell r="AA597">
            <v>2018</v>
          </cell>
          <cell r="AB597" t="str">
            <v>reg</v>
          </cell>
        </row>
        <row r="598">
          <cell r="A598" t="str">
            <v>Vincent Bezecourt</v>
          </cell>
          <cell r="B598" t="str">
            <v>NY</v>
          </cell>
          <cell r="C598" t="str">
            <v>M</v>
          </cell>
          <cell r="D598">
            <v>9</v>
          </cell>
          <cell r="E598">
            <v>5</v>
          </cell>
          <cell r="F598">
            <v>395</v>
          </cell>
          <cell r="G598">
            <v>0</v>
          </cell>
          <cell r="H598">
            <v>2</v>
          </cell>
          <cell r="I598">
            <v>7</v>
          </cell>
          <cell r="J598">
            <v>2</v>
          </cell>
          <cell r="K598">
            <v>0</v>
          </cell>
          <cell r="L598" t="str">
            <v>0/0</v>
          </cell>
          <cell r="M598">
            <v>0</v>
          </cell>
          <cell r="N598">
            <v>0</v>
          </cell>
          <cell r="O598">
            <v>0</v>
          </cell>
          <cell r="P598">
            <v>0</v>
          </cell>
          <cell r="Q598">
            <v>0</v>
          </cell>
          <cell r="R598">
            <v>2</v>
          </cell>
          <cell r="S598">
            <v>0</v>
          </cell>
          <cell r="T598">
            <v>0.46</v>
          </cell>
          <cell r="U598">
            <v>6</v>
          </cell>
          <cell r="V598">
            <v>10</v>
          </cell>
          <cell r="W598">
            <v>0</v>
          </cell>
          <cell r="X598">
            <v>1</v>
          </cell>
          <cell r="Y598">
            <v>0</v>
          </cell>
          <cell r="Z598">
            <v>28.57</v>
          </cell>
          <cell r="AA598">
            <v>2018</v>
          </cell>
          <cell r="AB598" t="str">
            <v>reg</v>
          </cell>
        </row>
        <row r="599">
          <cell r="A599" t="str">
            <v>Vytautas Andriuskevicius</v>
          </cell>
          <cell r="B599" t="str">
            <v>DC</v>
          </cell>
          <cell r="C599" t="str">
            <v>D</v>
          </cell>
          <cell r="D599">
            <v>3</v>
          </cell>
          <cell r="E599">
            <v>0</v>
          </cell>
          <cell r="F599">
            <v>21</v>
          </cell>
          <cell r="G599">
            <v>0</v>
          </cell>
          <cell r="H599">
            <v>0</v>
          </cell>
          <cell r="I599">
            <v>0</v>
          </cell>
          <cell r="J599">
            <v>0</v>
          </cell>
          <cell r="K599">
            <v>0</v>
          </cell>
          <cell r="L599" t="str">
            <v>0/0</v>
          </cell>
          <cell r="M599">
            <v>0</v>
          </cell>
          <cell r="N599">
            <v>0</v>
          </cell>
          <cell r="O599">
            <v>0</v>
          </cell>
          <cell r="P599">
            <v>0</v>
          </cell>
          <cell r="Q599">
            <v>0</v>
          </cell>
          <cell r="R599">
            <v>0</v>
          </cell>
          <cell r="S599">
            <v>0</v>
          </cell>
          <cell r="T599">
            <v>0</v>
          </cell>
          <cell r="U599">
            <v>1</v>
          </cell>
          <cell r="V599">
            <v>0</v>
          </cell>
          <cell r="W599">
            <v>0</v>
          </cell>
          <cell r="X599">
            <v>0</v>
          </cell>
          <cell r="Y599">
            <v>0</v>
          </cell>
          <cell r="AA599">
            <v>2018</v>
          </cell>
          <cell r="AB599" t="str">
            <v>reg</v>
          </cell>
        </row>
        <row r="600">
          <cell r="A600" t="str">
            <v>Walker Zimmerman</v>
          </cell>
          <cell r="B600" t="str">
            <v>NSH</v>
          </cell>
          <cell r="C600" t="str">
            <v>D</v>
          </cell>
          <cell r="D600">
            <v>26</v>
          </cell>
          <cell r="E600">
            <v>26</v>
          </cell>
          <cell r="F600">
            <v>2321</v>
          </cell>
          <cell r="G600">
            <v>4</v>
          </cell>
          <cell r="H600">
            <v>1</v>
          </cell>
          <cell r="I600">
            <v>24</v>
          </cell>
          <cell r="J600">
            <v>8</v>
          </cell>
          <cell r="K600">
            <v>3</v>
          </cell>
          <cell r="L600" t="str">
            <v>0/0</v>
          </cell>
          <cell r="M600">
            <v>3</v>
          </cell>
          <cell r="N600">
            <v>1</v>
          </cell>
          <cell r="O600">
            <v>0.16</v>
          </cell>
          <cell r="P600">
            <v>16.7</v>
          </cell>
          <cell r="Q600">
            <v>0</v>
          </cell>
          <cell r="R600">
            <v>0</v>
          </cell>
          <cell r="S600">
            <v>1</v>
          </cell>
          <cell r="T600">
            <v>0.04</v>
          </cell>
          <cell r="U600">
            <v>21</v>
          </cell>
          <cell r="V600">
            <v>7</v>
          </cell>
          <cell r="W600">
            <v>0</v>
          </cell>
          <cell r="X600">
            <v>4</v>
          </cell>
          <cell r="Y600">
            <v>0</v>
          </cell>
          <cell r="Z600">
            <v>33.33</v>
          </cell>
          <cell r="AA600">
            <v>2018</v>
          </cell>
          <cell r="AB600" t="str">
            <v>reg</v>
          </cell>
        </row>
        <row r="601">
          <cell r="A601" t="str">
            <v>Wan Kuzain</v>
          </cell>
          <cell r="B601" t="str">
            <v>SKC</v>
          </cell>
          <cell r="C601" t="str">
            <v>M</v>
          </cell>
          <cell r="D601">
            <v>6</v>
          </cell>
          <cell r="E601">
            <v>3</v>
          </cell>
          <cell r="F601">
            <v>307</v>
          </cell>
          <cell r="G601">
            <v>1</v>
          </cell>
          <cell r="H601">
            <v>0</v>
          </cell>
          <cell r="I601">
            <v>5</v>
          </cell>
          <cell r="J601">
            <v>2</v>
          </cell>
          <cell r="K601">
            <v>1</v>
          </cell>
          <cell r="L601" t="str">
            <v>0/0</v>
          </cell>
          <cell r="M601">
            <v>1</v>
          </cell>
          <cell r="N601">
            <v>0</v>
          </cell>
          <cell r="O601">
            <v>0.28999999999999998</v>
          </cell>
          <cell r="P601">
            <v>20</v>
          </cell>
          <cell r="Q601">
            <v>0</v>
          </cell>
          <cell r="R601">
            <v>0</v>
          </cell>
          <cell r="S601">
            <v>0</v>
          </cell>
          <cell r="T601">
            <v>0</v>
          </cell>
          <cell r="U601">
            <v>4</v>
          </cell>
          <cell r="V601">
            <v>6</v>
          </cell>
          <cell r="W601">
            <v>0</v>
          </cell>
          <cell r="X601">
            <v>1</v>
          </cell>
          <cell r="Y601">
            <v>0</v>
          </cell>
          <cell r="Z601">
            <v>40</v>
          </cell>
          <cell r="AA601">
            <v>2018</v>
          </cell>
          <cell r="AB601" t="str">
            <v>reg</v>
          </cell>
        </row>
        <row r="602">
          <cell r="A602" t="str">
            <v>Warren Creavalle</v>
          </cell>
          <cell r="B602" t="str">
            <v>PHI</v>
          </cell>
          <cell r="C602" t="str">
            <v>M</v>
          </cell>
          <cell r="D602">
            <v>17</v>
          </cell>
          <cell r="E602">
            <v>6</v>
          </cell>
          <cell r="F602">
            <v>681</v>
          </cell>
          <cell r="G602">
            <v>0</v>
          </cell>
          <cell r="H602">
            <v>1</v>
          </cell>
          <cell r="I602">
            <v>3</v>
          </cell>
          <cell r="J602">
            <v>1</v>
          </cell>
          <cell r="K602">
            <v>0</v>
          </cell>
          <cell r="L602" t="str">
            <v>0/0</v>
          </cell>
          <cell r="M602">
            <v>0</v>
          </cell>
          <cell r="N602">
            <v>0</v>
          </cell>
          <cell r="O602">
            <v>0</v>
          </cell>
          <cell r="P602">
            <v>0</v>
          </cell>
          <cell r="Q602">
            <v>0</v>
          </cell>
          <cell r="R602">
            <v>0</v>
          </cell>
          <cell r="S602">
            <v>1</v>
          </cell>
          <cell r="T602">
            <v>0.13</v>
          </cell>
          <cell r="U602">
            <v>10</v>
          </cell>
          <cell r="V602">
            <v>11</v>
          </cell>
          <cell r="W602">
            <v>1</v>
          </cell>
          <cell r="X602">
            <v>2</v>
          </cell>
          <cell r="Y602">
            <v>0</v>
          </cell>
          <cell r="Z602">
            <v>33.33</v>
          </cell>
          <cell r="AA602">
            <v>2018</v>
          </cell>
          <cell r="AB602" t="str">
            <v>reg</v>
          </cell>
        </row>
        <row r="603">
          <cell r="A603" t="str">
            <v>Waylon Francis</v>
          </cell>
          <cell r="B603" t="str">
            <v>CLB</v>
          </cell>
          <cell r="C603" t="str">
            <v>D</v>
          </cell>
          <cell r="D603">
            <v>11</v>
          </cell>
          <cell r="E603">
            <v>5</v>
          </cell>
          <cell r="F603">
            <v>582</v>
          </cell>
          <cell r="G603">
            <v>0</v>
          </cell>
          <cell r="H603">
            <v>1</v>
          </cell>
          <cell r="I603">
            <v>1</v>
          </cell>
          <cell r="J603">
            <v>0</v>
          </cell>
          <cell r="K603">
            <v>0</v>
          </cell>
          <cell r="L603" t="str">
            <v>0/0</v>
          </cell>
          <cell r="M603">
            <v>0</v>
          </cell>
          <cell r="N603">
            <v>0</v>
          </cell>
          <cell r="O603">
            <v>0</v>
          </cell>
          <cell r="P603">
            <v>0</v>
          </cell>
          <cell r="Q603">
            <v>0</v>
          </cell>
          <cell r="R603">
            <v>0</v>
          </cell>
          <cell r="S603">
            <v>1</v>
          </cell>
          <cell r="T603">
            <v>0.15</v>
          </cell>
          <cell r="U603">
            <v>9</v>
          </cell>
          <cell r="V603">
            <v>4</v>
          </cell>
          <cell r="W603">
            <v>0</v>
          </cell>
          <cell r="X603">
            <v>1</v>
          </cell>
          <cell r="Y603">
            <v>0</v>
          </cell>
          <cell r="Z603">
            <v>0</v>
          </cell>
          <cell r="AA603">
            <v>2018</v>
          </cell>
          <cell r="AB603" t="str">
            <v>reg</v>
          </cell>
        </row>
        <row r="604">
          <cell r="A604" t="str">
            <v>Wayne Rooney</v>
          </cell>
          <cell r="B604" t="str">
            <v>DC</v>
          </cell>
          <cell r="C604" t="str">
            <v>F-M</v>
          </cell>
          <cell r="D604">
            <v>20</v>
          </cell>
          <cell r="E604">
            <v>18</v>
          </cell>
          <cell r="F604">
            <v>1641</v>
          </cell>
          <cell r="G604">
            <v>12</v>
          </cell>
          <cell r="H604">
            <v>7</v>
          </cell>
          <cell r="I604">
            <v>71</v>
          </cell>
          <cell r="J604">
            <v>31</v>
          </cell>
          <cell r="K604">
            <v>3</v>
          </cell>
          <cell r="L604">
            <v>44258</v>
          </cell>
          <cell r="M604">
            <v>12</v>
          </cell>
          <cell r="N604">
            <v>0</v>
          </cell>
          <cell r="O604">
            <v>0.66</v>
          </cell>
          <cell r="P604">
            <v>16.899999999999999</v>
          </cell>
          <cell r="Q604">
            <v>1</v>
          </cell>
          <cell r="R604">
            <v>6</v>
          </cell>
          <cell r="S604">
            <v>1</v>
          </cell>
          <cell r="T604">
            <v>0.38</v>
          </cell>
          <cell r="U604">
            <v>15</v>
          </cell>
          <cell r="V604">
            <v>11</v>
          </cell>
          <cell r="W604">
            <v>9</v>
          </cell>
          <cell r="X604">
            <v>1</v>
          </cell>
          <cell r="Y604">
            <v>0</v>
          </cell>
          <cell r="Z604">
            <v>43.66</v>
          </cell>
          <cell r="AA604">
            <v>2018</v>
          </cell>
          <cell r="AB604" t="str">
            <v>reg</v>
          </cell>
        </row>
        <row r="605">
          <cell r="A605" t="str">
            <v>Wil Trapp</v>
          </cell>
          <cell r="B605" t="str">
            <v>MIA</v>
          </cell>
          <cell r="C605" t="str">
            <v>M</v>
          </cell>
          <cell r="D605">
            <v>30</v>
          </cell>
          <cell r="E605">
            <v>29</v>
          </cell>
          <cell r="F605">
            <v>2620</v>
          </cell>
          <cell r="G605">
            <v>1</v>
          </cell>
          <cell r="H605">
            <v>1</v>
          </cell>
          <cell r="I605">
            <v>8</v>
          </cell>
          <cell r="J605">
            <v>3</v>
          </cell>
          <cell r="K605">
            <v>1</v>
          </cell>
          <cell r="L605" t="str">
            <v>0/0</v>
          </cell>
          <cell r="M605">
            <v>1</v>
          </cell>
          <cell r="N605">
            <v>0</v>
          </cell>
          <cell r="O605">
            <v>0.03</v>
          </cell>
          <cell r="P605">
            <v>12.5</v>
          </cell>
          <cell r="Q605">
            <v>0</v>
          </cell>
          <cell r="R605">
            <v>0</v>
          </cell>
          <cell r="S605">
            <v>1</v>
          </cell>
          <cell r="T605">
            <v>0.03</v>
          </cell>
          <cell r="U605">
            <v>31</v>
          </cell>
          <cell r="V605">
            <v>30</v>
          </cell>
          <cell r="W605">
            <v>0</v>
          </cell>
          <cell r="X605">
            <v>3</v>
          </cell>
          <cell r="Y605">
            <v>0</v>
          </cell>
          <cell r="Z605">
            <v>37.5</v>
          </cell>
          <cell r="AA605">
            <v>2018</v>
          </cell>
          <cell r="AB605" t="str">
            <v>reg</v>
          </cell>
        </row>
        <row r="606">
          <cell r="A606" t="str">
            <v>Wilfried Zahibo</v>
          </cell>
          <cell r="B606" t="str">
            <v>NE</v>
          </cell>
          <cell r="C606" t="str">
            <v>M</v>
          </cell>
          <cell r="D606">
            <v>31</v>
          </cell>
          <cell r="E606">
            <v>22</v>
          </cell>
          <cell r="F606">
            <v>1943</v>
          </cell>
          <cell r="G606">
            <v>4</v>
          </cell>
          <cell r="H606">
            <v>4</v>
          </cell>
          <cell r="I606">
            <v>36</v>
          </cell>
          <cell r="J606">
            <v>12</v>
          </cell>
          <cell r="K606">
            <v>0</v>
          </cell>
          <cell r="L606" t="str">
            <v>0/0</v>
          </cell>
          <cell r="M606">
            <v>2</v>
          </cell>
          <cell r="N606">
            <v>2</v>
          </cell>
          <cell r="O606">
            <v>0.19</v>
          </cell>
          <cell r="P606">
            <v>11.1</v>
          </cell>
          <cell r="Q606">
            <v>1</v>
          </cell>
          <cell r="R606">
            <v>3</v>
          </cell>
          <cell r="S606">
            <v>1</v>
          </cell>
          <cell r="T606">
            <v>0.19</v>
          </cell>
          <cell r="U606">
            <v>45</v>
          </cell>
          <cell r="V606">
            <v>30</v>
          </cell>
          <cell r="W606">
            <v>0</v>
          </cell>
          <cell r="X606">
            <v>6</v>
          </cell>
          <cell r="Y606">
            <v>0</v>
          </cell>
          <cell r="Z606">
            <v>33.33</v>
          </cell>
          <cell r="AA606">
            <v>2018</v>
          </cell>
          <cell r="AB606" t="str">
            <v>reg</v>
          </cell>
        </row>
        <row r="607">
          <cell r="A607" t="str">
            <v>Will Bruin</v>
          </cell>
          <cell r="B607" t="str">
            <v>SEA</v>
          </cell>
          <cell r="C607" t="str">
            <v>F</v>
          </cell>
          <cell r="D607">
            <v>29</v>
          </cell>
          <cell r="E607">
            <v>19</v>
          </cell>
          <cell r="F607">
            <v>1793</v>
          </cell>
          <cell r="G607">
            <v>7</v>
          </cell>
          <cell r="H607">
            <v>5</v>
          </cell>
          <cell r="I607">
            <v>37</v>
          </cell>
          <cell r="J607">
            <v>18</v>
          </cell>
          <cell r="K607">
            <v>3</v>
          </cell>
          <cell r="L607" t="str">
            <v>0/0</v>
          </cell>
          <cell r="M607">
            <v>2</v>
          </cell>
          <cell r="N607">
            <v>5</v>
          </cell>
          <cell r="O607">
            <v>0.35</v>
          </cell>
          <cell r="P607">
            <v>18.899999999999999</v>
          </cell>
          <cell r="Q607">
            <v>1</v>
          </cell>
          <cell r="R607">
            <v>2</v>
          </cell>
          <cell r="S607">
            <v>3</v>
          </cell>
          <cell r="T607">
            <v>0.25</v>
          </cell>
          <cell r="U607">
            <v>13</v>
          </cell>
          <cell r="V607">
            <v>21</v>
          </cell>
          <cell r="W607">
            <v>19</v>
          </cell>
          <cell r="X607">
            <v>1</v>
          </cell>
          <cell r="Y607">
            <v>0</v>
          </cell>
          <cell r="Z607">
            <v>48.65</v>
          </cell>
          <cell r="AA607">
            <v>2018</v>
          </cell>
          <cell r="AB607" t="str">
            <v>reg</v>
          </cell>
        </row>
        <row r="608">
          <cell r="A608" t="str">
            <v>Will Johnson</v>
          </cell>
          <cell r="B608" t="str">
            <v>ORL</v>
          </cell>
          <cell r="C608" t="str">
            <v>D</v>
          </cell>
          <cell r="D608">
            <v>28</v>
          </cell>
          <cell r="E608">
            <v>26</v>
          </cell>
          <cell r="F608">
            <v>2194</v>
          </cell>
          <cell r="G608">
            <v>1</v>
          </cell>
          <cell r="H608">
            <v>1</v>
          </cell>
          <cell r="I608">
            <v>33</v>
          </cell>
          <cell r="J608">
            <v>13</v>
          </cell>
          <cell r="K608">
            <v>0</v>
          </cell>
          <cell r="L608" t="str">
            <v>0/0</v>
          </cell>
          <cell r="M608">
            <v>1</v>
          </cell>
          <cell r="N608">
            <v>0</v>
          </cell>
          <cell r="O608">
            <v>0.04</v>
          </cell>
          <cell r="P608">
            <v>3</v>
          </cell>
          <cell r="Q608">
            <v>0</v>
          </cell>
          <cell r="R608">
            <v>1</v>
          </cell>
          <cell r="S608">
            <v>0</v>
          </cell>
          <cell r="T608">
            <v>0.04</v>
          </cell>
          <cell r="U608">
            <v>28</v>
          </cell>
          <cell r="V608">
            <v>34</v>
          </cell>
          <cell r="W608">
            <v>2</v>
          </cell>
          <cell r="X608">
            <v>7</v>
          </cell>
          <cell r="Y608">
            <v>0</v>
          </cell>
          <cell r="Z608">
            <v>39.39</v>
          </cell>
          <cell r="AA608">
            <v>2018</v>
          </cell>
          <cell r="AB608" t="str">
            <v>reg</v>
          </cell>
        </row>
        <row r="609">
          <cell r="A609" t="str">
            <v>Wyatt Omsberg</v>
          </cell>
          <cell r="B609" t="str">
            <v>CHI</v>
          </cell>
          <cell r="C609" t="str">
            <v>D</v>
          </cell>
          <cell r="D609">
            <v>7</v>
          </cell>
          <cell r="E609">
            <v>4</v>
          </cell>
          <cell r="F609">
            <v>385</v>
          </cell>
          <cell r="G609">
            <v>0</v>
          </cell>
          <cell r="H609">
            <v>0</v>
          </cell>
          <cell r="I609">
            <v>0</v>
          </cell>
          <cell r="J609">
            <v>0</v>
          </cell>
          <cell r="K609">
            <v>0</v>
          </cell>
          <cell r="L609" t="str">
            <v>0/0</v>
          </cell>
          <cell r="M609">
            <v>0</v>
          </cell>
          <cell r="N609">
            <v>0</v>
          </cell>
          <cell r="O609">
            <v>0</v>
          </cell>
          <cell r="P609">
            <v>0</v>
          </cell>
          <cell r="Q609">
            <v>0</v>
          </cell>
          <cell r="R609">
            <v>0</v>
          </cell>
          <cell r="S609">
            <v>0</v>
          </cell>
          <cell r="T609">
            <v>0</v>
          </cell>
          <cell r="U609">
            <v>4</v>
          </cell>
          <cell r="V609">
            <v>1</v>
          </cell>
          <cell r="W609">
            <v>0</v>
          </cell>
          <cell r="X609">
            <v>1</v>
          </cell>
          <cell r="Y609">
            <v>0</v>
          </cell>
          <cell r="AA609">
            <v>2018</v>
          </cell>
          <cell r="AB609" t="str">
            <v>reg</v>
          </cell>
        </row>
        <row r="610">
          <cell r="A610" t="str">
            <v>Yamil Asad</v>
          </cell>
          <cell r="B610" t="str">
            <v>DC</v>
          </cell>
          <cell r="C610" t="str">
            <v>M</v>
          </cell>
          <cell r="D610">
            <v>30</v>
          </cell>
          <cell r="E610">
            <v>27</v>
          </cell>
          <cell r="F610">
            <v>2365</v>
          </cell>
          <cell r="G610">
            <v>9</v>
          </cell>
          <cell r="H610">
            <v>8</v>
          </cell>
          <cell r="I610">
            <v>45</v>
          </cell>
          <cell r="J610">
            <v>19</v>
          </cell>
          <cell r="K610">
            <v>0</v>
          </cell>
          <cell r="L610">
            <v>44197</v>
          </cell>
          <cell r="M610">
            <v>1</v>
          </cell>
          <cell r="N610">
            <v>8</v>
          </cell>
          <cell r="O610">
            <v>0.34</v>
          </cell>
          <cell r="P610">
            <v>20</v>
          </cell>
          <cell r="Q610">
            <v>2</v>
          </cell>
          <cell r="R610">
            <v>7</v>
          </cell>
          <cell r="S610">
            <v>1</v>
          </cell>
          <cell r="T610">
            <v>0.3</v>
          </cell>
          <cell r="U610">
            <v>28</v>
          </cell>
          <cell r="V610">
            <v>82</v>
          </cell>
          <cell r="W610">
            <v>7</v>
          </cell>
          <cell r="X610">
            <v>1</v>
          </cell>
          <cell r="Y610">
            <v>0</v>
          </cell>
          <cell r="Z610">
            <v>42.22</v>
          </cell>
          <cell r="AA610">
            <v>2018</v>
          </cell>
          <cell r="AB610" t="str">
            <v>reg</v>
          </cell>
        </row>
        <row r="611">
          <cell r="A611" t="str">
            <v>Yangel Herrera</v>
          </cell>
          <cell r="B611" t="str">
            <v>NYC</v>
          </cell>
          <cell r="C611" t="str">
            <v>M</v>
          </cell>
          <cell r="D611">
            <v>15</v>
          </cell>
          <cell r="E611">
            <v>13</v>
          </cell>
          <cell r="F611">
            <v>1111</v>
          </cell>
          <cell r="G611">
            <v>0</v>
          </cell>
          <cell r="H611">
            <v>4</v>
          </cell>
          <cell r="I611">
            <v>21</v>
          </cell>
          <cell r="J611">
            <v>7</v>
          </cell>
          <cell r="K611">
            <v>0</v>
          </cell>
          <cell r="L611" t="str">
            <v>0/0</v>
          </cell>
          <cell r="M611">
            <v>0</v>
          </cell>
          <cell r="N611">
            <v>0</v>
          </cell>
          <cell r="O611">
            <v>0</v>
          </cell>
          <cell r="P611">
            <v>0</v>
          </cell>
          <cell r="Q611">
            <v>1</v>
          </cell>
          <cell r="R611">
            <v>1</v>
          </cell>
          <cell r="S611">
            <v>3</v>
          </cell>
          <cell r="T611">
            <v>0.32</v>
          </cell>
          <cell r="U611">
            <v>37</v>
          </cell>
          <cell r="V611">
            <v>39</v>
          </cell>
          <cell r="W611">
            <v>0</v>
          </cell>
          <cell r="X611">
            <v>4</v>
          </cell>
          <cell r="Y611">
            <v>0</v>
          </cell>
          <cell r="Z611">
            <v>33.33</v>
          </cell>
          <cell r="AA611">
            <v>2018</v>
          </cell>
          <cell r="AB611" t="str">
            <v>reg</v>
          </cell>
        </row>
        <row r="612">
          <cell r="A612" t="str">
            <v>Yannick Boli</v>
          </cell>
          <cell r="B612" t="str">
            <v>COL</v>
          </cell>
          <cell r="C612" t="str">
            <v>F</v>
          </cell>
          <cell r="D612">
            <v>17</v>
          </cell>
          <cell r="E612">
            <v>9</v>
          </cell>
          <cell r="F612">
            <v>768</v>
          </cell>
          <cell r="G612">
            <v>2</v>
          </cell>
          <cell r="H612">
            <v>0</v>
          </cell>
          <cell r="I612">
            <v>23</v>
          </cell>
          <cell r="J612">
            <v>7</v>
          </cell>
          <cell r="K612">
            <v>1</v>
          </cell>
          <cell r="L612">
            <v>44197</v>
          </cell>
          <cell r="M612">
            <v>1</v>
          </cell>
          <cell r="N612">
            <v>1</v>
          </cell>
          <cell r="O612">
            <v>0.23</v>
          </cell>
          <cell r="P612">
            <v>8.6999999999999993</v>
          </cell>
          <cell r="Q612">
            <v>0</v>
          </cell>
          <cell r="R612">
            <v>0</v>
          </cell>
          <cell r="S612">
            <v>0</v>
          </cell>
          <cell r="T612">
            <v>0</v>
          </cell>
          <cell r="U612">
            <v>20</v>
          </cell>
          <cell r="V612">
            <v>21</v>
          </cell>
          <cell r="W612">
            <v>10</v>
          </cell>
          <cell r="X612">
            <v>3</v>
          </cell>
          <cell r="Y612">
            <v>1</v>
          </cell>
          <cell r="Z612">
            <v>30.43</v>
          </cell>
          <cell r="AA612">
            <v>2018</v>
          </cell>
          <cell r="AB612" t="str">
            <v>reg</v>
          </cell>
        </row>
        <row r="613">
          <cell r="A613" t="str">
            <v>Yeferson Quintana</v>
          </cell>
          <cell r="B613" t="str">
            <v>SJ</v>
          </cell>
          <cell r="C613" t="str">
            <v>D</v>
          </cell>
          <cell r="D613">
            <v>13</v>
          </cell>
          <cell r="E613">
            <v>10</v>
          </cell>
          <cell r="F613">
            <v>794</v>
          </cell>
          <cell r="G613">
            <v>1</v>
          </cell>
          <cell r="H613">
            <v>1</v>
          </cell>
          <cell r="I613">
            <v>4</v>
          </cell>
          <cell r="J613">
            <v>2</v>
          </cell>
          <cell r="K613">
            <v>0</v>
          </cell>
          <cell r="L613" t="str">
            <v>0/0</v>
          </cell>
          <cell r="M613">
            <v>1</v>
          </cell>
          <cell r="N613">
            <v>0</v>
          </cell>
          <cell r="O613">
            <v>0.11</v>
          </cell>
          <cell r="P613">
            <v>25</v>
          </cell>
          <cell r="Q613">
            <v>0</v>
          </cell>
          <cell r="R613">
            <v>1</v>
          </cell>
          <cell r="S613">
            <v>0</v>
          </cell>
          <cell r="T613">
            <v>0.11</v>
          </cell>
          <cell r="U613">
            <v>14</v>
          </cell>
          <cell r="V613">
            <v>6</v>
          </cell>
          <cell r="W613">
            <v>0</v>
          </cell>
          <cell r="X613">
            <v>3</v>
          </cell>
          <cell r="Y613">
            <v>0</v>
          </cell>
          <cell r="Z613">
            <v>50</v>
          </cell>
          <cell r="AA613">
            <v>2018</v>
          </cell>
          <cell r="AB613" t="str">
            <v>reg</v>
          </cell>
        </row>
        <row r="614">
          <cell r="A614" t="str">
            <v>Yohan Croizet</v>
          </cell>
          <cell r="B614" t="str">
            <v>SKC</v>
          </cell>
          <cell r="C614" t="str">
            <v>M</v>
          </cell>
          <cell r="D614">
            <v>32</v>
          </cell>
          <cell r="E614">
            <v>19</v>
          </cell>
          <cell r="F614">
            <v>1594</v>
          </cell>
          <cell r="G614">
            <v>3</v>
          </cell>
          <cell r="H614">
            <v>3</v>
          </cell>
          <cell r="I614">
            <v>49</v>
          </cell>
          <cell r="J614">
            <v>14</v>
          </cell>
          <cell r="K614">
            <v>1</v>
          </cell>
          <cell r="L614" t="str">
            <v>0/0</v>
          </cell>
          <cell r="M614">
            <v>2</v>
          </cell>
          <cell r="N614">
            <v>1</v>
          </cell>
          <cell r="O614">
            <v>0.17</v>
          </cell>
          <cell r="P614">
            <v>6.1</v>
          </cell>
          <cell r="Q614">
            <v>1</v>
          </cell>
          <cell r="R614">
            <v>3</v>
          </cell>
          <cell r="S614">
            <v>0</v>
          </cell>
          <cell r="T614">
            <v>0.17</v>
          </cell>
          <cell r="U614">
            <v>25</v>
          </cell>
          <cell r="V614">
            <v>16</v>
          </cell>
          <cell r="W614">
            <v>2</v>
          </cell>
          <cell r="X614">
            <v>2</v>
          </cell>
          <cell r="Y614">
            <v>0</v>
          </cell>
          <cell r="Z614">
            <v>28.57</v>
          </cell>
          <cell r="AA614">
            <v>2018</v>
          </cell>
          <cell r="AB614" t="str">
            <v>reg</v>
          </cell>
        </row>
        <row r="615">
          <cell r="A615" t="str">
            <v>Yordy Reyna</v>
          </cell>
          <cell r="B615" t="str">
            <v>VAN</v>
          </cell>
          <cell r="C615" t="str">
            <v>M-F</v>
          </cell>
          <cell r="D615">
            <v>26</v>
          </cell>
          <cell r="E615">
            <v>21</v>
          </cell>
          <cell r="F615">
            <v>1875</v>
          </cell>
          <cell r="G615">
            <v>6</v>
          </cell>
          <cell r="H615">
            <v>11</v>
          </cell>
          <cell r="I615">
            <v>43</v>
          </cell>
          <cell r="J615">
            <v>17</v>
          </cell>
          <cell r="K615">
            <v>1</v>
          </cell>
          <cell r="L615">
            <v>44197</v>
          </cell>
          <cell r="M615">
            <v>3</v>
          </cell>
          <cell r="N615">
            <v>3</v>
          </cell>
          <cell r="O615">
            <v>0.28999999999999998</v>
          </cell>
          <cell r="P615">
            <v>14</v>
          </cell>
          <cell r="Q615">
            <v>4</v>
          </cell>
          <cell r="R615">
            <v>7</v>
          </cell>
          <cell r="S615">
            <v>4</v>
          </cell>
          <cell r="T615">
            <v>0.53</v>
          </cell>
          <cell r="U615">
            <v>24</v>
          </cell>
          <cell r="V615">
            <v>45</v>
          </cell>
          <cell r="W615">
            <v>2</v>
          </cell>
          <cell r="X615">
            <v>8</v>
          </cell>
          <cell r="Y615">
            <v>2</v>
          </cell>
          <cell r="Z615">
            <v>39.53</v>
          </cell>
          <cell r="AA615">
            <v>2018</v>
          </cell>
          <cell r="AB615" t="str">
            <v>reg</v>
          </cell>
        </row>
        <row r="616">
          <cell r="A616" t="str">
            <v>Yoshimar Yotun</v>
          </cell>
          <cell r="B616" t="str">
            <v>ORL</v>
          </cell>
          <cell r="C616" t="str">
            <v>M</v>
          </cell>
          <cell r="D616">
            <v>22</v>
          </cell>
          <cell r="E616">
            <v>22</v>
          </cell>
          <cell r="F616">
            <v>1970</v>
          </cell>
          <cell r="G616">
            <v>4</v>
          </cell>
          <cell r="H616">
            <v>10</v>
          </cell>
          <cell r="I616">
            <v>37</v>
          </cell>
          <cell r="J616">
            <v>11</v>
          </cell>
          <cell r="K616">
            <v>1</v>
          </cell>
          <cell r="L616">
            <v>44258</v>
          </cell>
          <cell r="M616">
            <v>3</v>
          </cell>
          <cell r="N616">
            <v>1</v>
          </cell>
          <cell r="O616">
            <v>0.18</v>
          </cell>
          <cell r="P616">
            <v>10.8</v>
          </cell>
          <cell r="Q616">
            <v>1</v>
          </cell>
          <cell r="R616">
            <v>9</v>
          </cell>
          <cell r="S616">
            <v>1</v>
          </cell>
          <cell r="T616">
            <v>0.46</v>
          </cell>
          <cell r="U616">
            <v>29</v>
          </cell>
          <cell r="V616">
            <v>63</v>
          </cell>
          <cell r="W616">
            <v>0</v>
          </cell>
          <cell r="X616">
            <v>8</v>
          </cell>
          <cell r="Y616">
            <v>1</v>
          </cell>
          <cell r="Z616">
            <v>29.73</v>
          </cell>
          <cell r="AA616">
            <v>2018</v>
          </cell>
          <cell r="AB616" t="str">
            <v>reg</v>
          </cell>
        </row>
        <row r="617">
          <cell r="A617" t="str">
            <v>Yura Movsisyan</v>
          </cell>
          <cell r="B617" t="str">
            <v>CHI</v>
          </cell>
          <cell r="C617" t="str">
            <v>F</v>
          </cell>
          <cell r="D617">
            <v>4</v>
          </cell>
          <cell r="E617">
            <v>0</v>
          </cell>
          <cell r="F617">
            <v>58</v>
          </cell>
          <cell r="G617">
            <v>0</v>
          </cell>
          <cell r="H617">
            <v>0</v>
          </cell>
          <cell r="I617">
            <v>1</v>
          </cell>
          <cell r="J617">
            <v>0</v>
          </cell>
          <cell r="K617">
            <v>0</v>
          </cell>
          <cell r="L617" t="str">
            <v>0/0</v>
          </cell>
          <cell r="M617">
            <v>0</v>
          </cell>
          <cell r="N617">
            <v>0</v>
          </cell>
          <cell r="O617">
            <v>0</v>
          </cell>
          <cell r="P617">
            <v>0</v>
          </cell>
          <cell r="Q617">
            <v>0</v>
          </cell>
          <cell r="R617">
            <v>0</v>
          </cell>
          <cell r="S617">
            <v>0</v>
          </cell>
          <cell r="T617">
            <v>0</v>
          </cell>
          <cell r="U617">
            <v>2</v>
          </cell>
          <cell r="V617">
            <v>0</v>
          </cell>
          <cell r="W617">
            <v>0</v>
          </cell>
          <cell r="X617">
            <v>0</v>
          </cell>
          <cell r="Y617">
            <v>0</v>
          </cell>
          <cell r="Z617">
            <v>0</v>
          </cell>
          <cell r="AA617">
            <v>2018</v>
          </cell>
          <cell r="AB617" t="str">
            <v>reg</v>
          </cell>
        </row>
        <row r="618">
          <cell r="A618" t="str">
            <v>Zachary Herivaux</v>
          </cell>
          <cell r="B618" t="str">
            <v>NE</v>
          </cell>
          <cell r="C618" t="str">
            <v>M</v>
          </cell>
          <cell r="D618">
            <v>5</v>
          </cell>
          <cell r="E618">
            <v>2</v>
          </cell>
          <cell r="F618">
            <v>158</v>
          </cell>
          <cell r="G618">
            <v>0</v>
          </cell>
          <cell r="H618">
            <v>0</v>
          </cell>
          <cell r="I618">
            <v>0</v>
          </cell>
          <cell r="J618">
            <v>0</v>
          </cell>
          <cell r="K618">
            <v>0</v>
          </cell>
          <cell r="L618" t="str">
            <v>0/0</v>
          </cell>
          <cell r="M618">
            <v>0</v>
          </cell>
          <cell r="N618">
            <v>0</v>
          </cell>
          <cell r="O618">
            <v>0</v>
          </cell>
          <cell r="P618">
            <v>0</v>
          </cell>
          <cell r="Q618">
            <v>0</v>
          </cell>
          <cell r="R618">
            <v>0</v>
          </cell>
          <cell r="S618">
            <v>0</v>
          </cell>
          <cell r="T618">
            <v>0</v>
          </cell>
          <cell r="U618">
            <v>3</v>
          </cell>
          <cell r="V618">
            <v>5</v>
          </cell>
          <cell r="W618">
            <v>0</v>
          </cell>
          <cell r="X618">
            <v>1</v>
          </cell>
          <cell r="Y618">
            <v>0</v>
          </cell>
          <cell r="AA618">
            <v>2018</v>
          </cell>
          <cell r="AB618" t="str">
            <v>reg</v>
          </cell>
        </row>
        <row r="619">
          <cell r="A619" t="str">
            <v>Zakaria Diallo</v>
          </cell>
          <cell r="B619" t="str">
            <v>MTL</v>
          </cell>
          <cell r="C619" t="str">
            <v>D</v>
          </cell>
          <cell r="D619">
            <v>0</v>
          </cell>
          <cell r="E619">
            <v>0</v>
          </cell>
          <cell r="F619">
            <v>0</v>
          </cell>
          <cell r="G619">
            <v>0</v>
          </cell>
          <cell r="H619">
            <v>0</v>
          </cell>
          <cell r="I619">
            <v>0</v>
          </cell>
          <cell r="J619">
            <v>0</v>
          </cell>
          <cell r="K619">
            <v>0</v>
          </cell>
          <cell r="L619" t="str">
            <v>0/0</v>
          </cell>
          <cell r="M619">
            <v>0</v>
          </cell>
          <cell r="N619">
            <v>0</v>
          </cell>
          <cell r="O619">
            <v>0</v>
          </cell>
          <cell r="P619">
            <v>0</v>
          </cell>
          <cell r="Q619">
            <v>0</v>
          </cell>
          <cell r="R619">
            <v>0</v>
          </cell>
          <cell r="S619">
            <v>0</v>
          </cell>
          <cell r="T619">
            <v>0</v>
          </cell>
          <cell r="U619">
            <v>0</v>
          </cell>
          <cell r="V619">
            <v>0</v>
          </cell>
          <cell r="W619">
            <v>0</v>
          </cell>
          <cell r="X619">
            <v>0</v>
          </cell>
          <cell r="Y619">
            <v>0</v>
          </cell>
          <cell r="AA619">
            <v>2018</v>
          </cell>
          <cell r="AB619" t="str">
            <v>reg</v>
          </cell>
        </row>
        <row r="620">
          <cell r="A620" t="str">
            <v>Zarek Valentin</v>
          </cell>
          <cell r="B620" t="str">
            <v>HOU</v>
          </cell>
          <cell r="C620" t="str">
            <v>D</v>
          </cell>
          <cell r="D620">
            <v>32</v>
          </cell>
          <cell r="E620">
            <v>30</v>
          </cell>
          <cell r="F620">
            <v>2721</v>
          </cell>
          <cell r="G620">
            <v>0</v>
          </cell>
          <cell r="H620">
            <v>1</v>
          </cell>
          <cell r="I620">
            <v>12</v>
          </cell>
          <cell r="J620">
            <v>0</v>
          </cell>
          <cell r="K620">
            <v>0</v>
          </cell>
          <cell r="L620" t="str">
            <v>0/0</v>
          </cell>
          <cell r="M620">
            <v>0</v>
          </cell>
          <cell r="N620">
            <v>0</v>
          </cell>
          <cell r="O620">
            <v>0</v>
          </cell>
          <cell r="P620">
            <v>0</v>
          </cell>
          <cell r="Q620">
            <v>1</v>
          </cell>
          <cell r="R620">
            <v>1</v>
          </cell>
          <cell r="S620">
            <v>0</v>
          </cell>
          <cell r="T620">
            <v>0.03</v>
          </cell>
          <cell r="U620">
            <v>20</v>
          </cell>
          <cell r="V620">
            <v>13</v>
          </cell>
          <cell r="W620">
            <v>1</v>
          </cell>
          <cell r="X620">
            <v>4</v>
          </cell>
          <cell r="Y620">
            <v>0</v>
          </cell>
          <cell r="Z620">
            <v>0</v>
          </cell>
          <cell r="AA620">
            <v>2018</v>
          </cell>
          <cell r="AB620" t="str">
            <v>reg</v>
          </cell>
        </row>
        <row r="621">
          <cell r="A621" t="str">
            <v>Zlatan Ibrahimovic</v>
          </cell>
          <cell r="B621" t="str">
            <v>LA</v>
          </cell>
          <cell r="C621" t="str">
            <v>F</v>
          </cell>
          <cell r="D621">
            <v>27</v>
          </cell>
          <cell r="E621">
            <v>24</v>
          </cell>
          <cell r="F621">
            <v>2143</v>
          </cell>
          <cell r="G621">
            <v>22</v>
          </cell>
          <cell r="H621">
            <v>10</v>
          </cell>
          <cell r="I621">
            <v>116</v>
          </cell>
          <cell r="J621">
            <v>49</v>
          </cell>
          <cell r="K621">
            <v>7</v>
          </cell>
          <cell r="L621">
            <v>44290</v>
          </cell>
          <cell r="M621">
            <v>15</v>
          </cell>
          <cell r="N621">
            <v>7</v>
          </cell>
          <cell r="O621">
            <v>0.92</v>
          </cell>
          <cell r="P621">
            <v>19</v>
          </cell>
          <cell r="Q621">
            <v>0</v>
          </cell>
          <cell r="R621">
            <v>5</v>
          </cell>
          <cell r="S621">
            <v>5</v>
          </cell>
          <cell r="T621">
            <v>0.42</v>
          </cell>
          <cell r="U621">
            <v>36</v>
          </cell>
          <cell r="V621">
            <v>34</v>
          </cell>
          <cell r="W621">
            <v>27</v>
          </cell>
          <cell r="X621">
            <v>5</v>
          </cell>
          <cell r="Y621">
            <v>1</v>
          </cell>
          <cell r="Z621">
            <v>42.24</v>
          </cell>
          <cell r="AA621">
            <v>2018</v>
          </cell>
          <cell r="AB621" t="str">
            <v>reg</v>
          </cell>
        </row>
        <row r="622">
          <cell r="A622" t="str">
            <v>Zoltan Stieber</v>
          </cell>
          <cell r="B622" t="str">
            <v>DC</v>
          </cell>
          <cell r="C622" t="str">
            <v>M-F</v>
          </cell>
          <cell r="D622">
            <v>27</v>
          </cell>
          <cell r="E622">
            <v>21</v>
          </cell>
          <cell r="F622">
            <v>1833</v>
          </cell>
          <cell r="G622">
            <v>5</v>
          </cell>
          <cell r="H622">
            <v>7</v>
          </cell>
          <cell r="I622">
            <v>34</v>
          </cell>
          <cell r="J622">
            <v>12</v>
          </cell>
          <cell r="K622">
            <v>0</v>
          </cell>
          <cell r="L622" t="str">
            <v>0/0</v>
          </cell>
          <cell r="M622">
            <v>1</v>
          </cell>
          <cell r="N622">
            <v>4</v>
          </cell>
          <cell r="O622">
            <v>0.25</v>
          </cell>
          <cell r="P622">
            <v>14.7</v>
          </cell>
          <cell r="Q622">
            <v>1</v>
          </cell>
          <cell r="R622">
            <v>3</v>
          </cell>
          <cell r="S622">
            <v>4</v>
          </cell>
          <cell r="T622">
            <v>0.34</v>
          </cell>
          <cell r="U622">
            <v>11</v>
          </cell>
          <cell r="V622">
            <v>7</v>
          </cell>
          <cell r="W622">
            <v>0</v>
          </cell>
          <cell r="X622">
            <v>1</v>
          </cell>
          <cell r="Y622">
            <v>0</v>
          </cell>
          <cell r="Z622">
            <v>35.29</v>
          </cell>
          <cell r="AA622">
            <v>2018</v>
          </cell>
          <cell r="AB622" t="str">
            <v>reg</v>
          </cell>
        </row>
        <row r="624">
          <cell r="L624"/>
        </row>
        <row r="643">
          <cell r="L643"/>
        </row>
        <row r="644">
          <cell r="L644"/>
        </row>
      </sheetData>
      <sheetData sheetId="3">
        <row r="2">
          <cell r="A2" t="str">
            <v>Tim Melia</v>
          </cell>
          <cell r="B2" t="str">
            <v>SKC</v>
          </cell>
          <cell r="C2" t="str">
            <v>GK</v>
          </cell>
          <cell r="D2">
            <v>34</v>
          </cell>
          <cell r="E2">
            <v>34</v>
          </cell>
          <cell r="F2">
            <v>3060</v>
          </cell>
          <cell r="G2">
            <v>148</v>
          </cell>
          <cell r="H2">
            <v>106</v>
          </cell>
          <cell r="I2">
            <v>40</v>
          </cell>
          <cell r="J2">
            <v>1.18</v>
          </cell>
          <cell r="K2">
            <v>44324</v>
          </cell>
          <cell r="L2">
            <v>18</v>
          </cell>
          <cell r="M2">
            <v>8</v>
          </cell>
          <cell r="N2">
            <v>8</v>
          </cell>
          <cell r="O2">
            <v>13</v>
          </cell>
          <cell r="P2">
            <v>52.9</v>
          </cell>
          <cell r="Q2">
            <v>71.599999999999994</v>
          </cell>
          <cell r="R2">
            <v>2018</v>
          </cell>
          <cell r="S2" t="str">
            <v>reg</v>
          </cell>
        </row>
        <row r="3">
          <cell r="A3" t="str">
            <v>David Bingham</v>
          </cell>
          <cell r="B3" t="str">
            <v>LA</v>
          </cell>
          <cell r="C3" t="str">
            <v>GK</v>
          </cell>
          <cell r="D3">
            <v>34</v>
          </cell>
          <cell r="E3">
            <v>34</v>
          </cell>
          <cell r="F3">
            <v>3060</v>
          </cell>
          <cell r="G3">
            <v>186</v>
          </cell>
          <cell r="H3">
            <v>121</v>
          </cell>
          <cell r="I3">
            <v>64</v>
          </cell>
          <cell r="J3">
            <v>1.88</v>
          </cell>
          <cell r="K3">
            <v>44355</v>
          </cell>
          <cell r="L3">
            <v>13</v>
          </cell>
          <cell r="M3">
            <v>12</v>
          </cell>
          <cell r="N3">
            <v>9</v>
          </cell>
          <cell r="O3">
            <v>8</v>
          </cell>
          <cell r="P3">
            <v>38.200000000000003</v>
          </cell>
          <cell r="Q3">
            <v>65.099999999999994</v>
          </cell>
          <cell r="R3">
            <v>2018</v>
          </cell>
          <cell r="S3" t="str">
            <v>reg</v>
          </cell>
        </row>
        <row r="4">
          <cell r="A4" t="str">
            <v>Evan Bush</v>
          </cell>
          <cell r="B4" t="str">
            <v>MTL</v>
          </cell>
          <cell r="C4" t="str">
            <v>GK</v>
          </cell>
          <cell r="D4">
            <v>34</v>
          </cell>
          <cell r="E4">
            <v>34</v>
          </cell>
          <cell r="F4">
            <v>3060</v>
          </cell>
          <cell r="G4">
            <v>184</v>
          </cell>
          <cell r="H4">
            <v>132</v>
          </cell>
          <cell r="I4">
            <v>53</v>
          </cell>
          <cell r="J4">
            <v>1.56</v>
          </cell>
          <cell r="K4">
            <v>44355</v>
          </cell>
          <cell r="L4">
            <v>14</v>
          </cell>
          <cell r="M4">
            <v>16</v>
          </cell>
          <cell r="N4">
            <v>4</v>
          </cell>
          <cell r="O4">
            <v>10</v>
          </cell>
          <cell r="P4">
            <v>41.2</v>
          </cell>
          <cell r="Q4">
            <v>71.7</v>
          </cell>
          <cell r="R4">
            <v>2018</v>
          </cell>
          <cell r="S4" t="str">
            <v>reg</v>
          </cell>
        </row>
        <row r="5">
          <cell r="A5" t="str">
            <v>Tim Howard</v>
          </cell>
          <cell r="B5" t="str">
            <v>COL</v>
          </cell>
          <cell r="C5" t="str">
            <v>GK</v>
          </cell>
          <cell r="D5">
            <v>33</v>
          </cell>
          <cell r="E5">
            <v>33</v>
          </cell>
          <cell r="F5">
            <v>2900</v>
          </cell>
          <cell r="G5">
            <v>179</v>
          </cell>
          <cell r="H5">
            <v>119</v>
          </cell>
          <cell r="I5">
            <v>58</v>
          </cell>
          <cell r="J5">
            <v>1.76</v>
          </cell>
          <cell r="K5">
            <v>44258</v>
          </cell>
          <cell r="L5">
            <v>8</v>
          </cell>
          <cell r="M5">
            <v>17</v>
          </cell>
          <cell r="N5">
            <v>7</v>
          </cell>
          <cell r="O5">
            <v>6</v>
          </cell>
          <cell r="P5">
            <v>24.2</v>
          </cell>
          <cell r="Q5">
            <v>66.5</v>
          </cell>
          <cell r="R5">
            <v>2018</v>
          </cell>
          <cell r="S5" t="str">
            <v>reg</v>
          </cell>
        </row>
        <row r="6">
          <cell r="A6" t="str">
            <v>Brad Guzan</v>
          </cell>
          <cell r="B6" t="str">
            <v>ATL</v>
          </cell>
          <cell r="C6" t="str">
            <v>GK</v>
          </cell>
          <cell r="D6">
            <v>33</v>
          </cell>
          <cell r="E6">
            <v>33</v>
          </cell>
          <cell r="F6">
            <v>2914</v>
          </cell>
          <cell r="G6">
            <v>123</v>
          </cell>
          <cell r="H6">
            <v>81</v>
          </cell>
          <cell r="I6">
            <v>41</v>
          </cell>
          <cell r="J6">
            <v>1.24</v>
          </cell>
          <cell r="K6">
            <v>44354</v>
          </cell>
          <cell r="L6">
            <v>20</v>
          </cell>
          <cell r="M6">
            <v>6</v>
          </cell>
          <cell r="N6">
            <v>6</v>
          </cell>
          <cell r="O6">
            <v>8</v>
          </cell>
          <cell r="P6">
            <v>60.6</v>
          </cell>
          <cell r="Q6">
            <v>65.900000000000006</v>
          </cell>
          <cell r="R6">
            <v>2018</v>
          </cell>
          <cell r="S6" t="str">
            <v>reg</v>
          </cell>
        </row>
        <row r="7">
          <cell r="A7" t="str">
            <v>Nick Rimando</v>
          </cell>
          <cell r="B7" t="str">
            <v>RSL</v>
          </cell>
          <cell r="C7" t="str">
            <v>GK</v>
          </cell>
          <cell r="D7">
            <v>33</v>
          </cell>
          <cell r="E7">
            <v>33</v>
          </cell>
          <cell r="F7">
            <v>2925</v>
          </cell>
          <cell r="G7">
            <v>165</v>
          </cell>
          <cell r="H7">
            <v>103</v>
          </cell>
          <cell r="I7">
            <v>57</v>
          </cell>
          <cell r="J7">
            <v>1.73</v>
          </cell>
          <cell r="K7">
            <v>44323</v>
          </cell>
          <cell r="L7">
            <v>13</v>
          </cell>
          <cell r="M7">
            <v>13</v>
          </cell>
          <cell r="N7">
            <v>7</v>
          </cell>
          <cell r="O7">
            <v>7</v>
          </cell>
          <cell r="P7">
            <v>39.4</v>
          </cell>
          <cell r="Q7">
            <v>62.4</v>
          </cell>
          <cell r="R7">
            <v>2018</v>
          </cell>
          <cell r="S7" t="str">
            <v>reg</v>
          </cell>
        </row>
        <row r="8">
          <cell r="A8" t="str">
            <v>Stefan Frei</v>
          </cell>
          <cell r="B8" t="str">
            <v>SEA</v>
          </cell>
          <cell r="C8" t="str">
            <v>GK</v>
          </cell>
          <cell r="D8">
            <v>33</v>
          </cell>
          <cell r="E8">
            <v>33</v>
          </cell>
          <cell r="F8">
            <v>2970</v>
          </cell>
          <cell r="G8">
            <v>150</v>
          </cell>
          <cell r="H8">
            <v>114</v>
          </cell>
          <cell r="I8">
            <v>34</v>
          </cell>
          <cell r="J8">
            <v>1.03</v>
          </cell>
          <cell r="K8">
            <v>44229</v>
          </cell>
          <cell r="L8">
            <v>18</v>
          </cell>
          <cell r="M8">
            <v>10</v>
          </cell>
          <cell r="N8">
            <v>5</v>
          </cell>
          <cell r="O8">
            <v>7</v>
          </cell>
          <cell r="P8">
            <v>54.5</v>
          </cell>
          <cell r="Q8">
            <v>76</v>
          </cell>
          <cell r="R8">
            <v>2018</v>
          </cell>
          <cell r="S8" t="str">
            <v>reg</v>
          </cell>
        </row>
        <row r="9">
          <cell r="A9" t="str">
            <v>Andre Blake</v>
          </cell>
          <cell r="B9" t="str">
            <v>PHI</v>
          </cell>
          <cell r="C9" t="str">
            <v>GK</v>
          </cell>
          <cell r="D9">
            <v>33</v>
          </cell>
          <cell r="E9">
            <v>33</v>
          </cell>
          <cell r="F9">
            <v>2970</v>
          </cell>
          <cell r="G9">
            <v>170</v>
          </cell>
          <cell r="H9">
            <v>118</v>
          </cell>
          <cell r="I9">
            <v>50</v>
          </cell>
          <cell r="J9">
            <v>1.52</v>
          </cell>
          <cell r="K9">
            <v>44416</v>
          </cell>
          <cell r="L9">
            <v>14</v>
          </cell>
          <cell r="M9">
            <v>14</v>
          </cell>
          <cell r="N9">
            <v>5</v>
          </cell>
          <cell r="O9">
            <v>10</v>
          </cell>
          <cell r="P9">
            <v>42.4</v>
          </cell>
          <cell r="Q9">
            <v>69.400000000000006</v>
          </cell>
          <cell r="R9">
            <v>2018</v>
          </cell>
          <cell r="S9" t="str">
            <v>reg</v>
          </cell>
        </row>
        <row r="10">
          <cell r="A10" t="str">
            <v>Tyler Miller</v>
          </cell>
          <cell r="B10" t="str">
            <v>MIN</v>
          </cell>
          <cell r="C10" t="str">
            <v>GK</v>
          </cell>
          <cell r="D10">
            <v>33</v>
          </cell>
          <cell r="E10">
            <v>33</v>
          </cell>
          <cell r="F10">
            <v>2970</v>
          </cell>
          <cell r="G10">
            <v>169</v>
          </cell>
          <cell r="H10">
            <v>114</v>
          </cell>
          <cell r="I10">
            <v>50</v>
          </cell>
          <cell r="J10">
            <v>1.52</v>
          </cell>
          <cell r="K10">
            <v>44323</v>
          </cell>
          <cell r="L10">
            <v>16</v>
          </cell>
          <cell r="M10">
            <v>8</v>
          </cell>
          <cell r="N10">
            <v>9</v>
          </cell>
          <cell r="O10">
            <v>10</v>
          </cell>
          <cell r="P10">
            <v>48.5</v>
          </cell>
          <cell r="Q10">
            <v>67.5</v>
          </cell>
          <cell r="R10">
            <v>2018</v>
          </cell>
          <cell r="S10" t="str">
            <v>reg</v>
          </cell>
        </row>
        <row r="11">
          <cell r="A11" t="str">
            <v>Sean Johnson</v>
          </cell>
          <cell r="B11" t="str">
            <v>NYC</v>
          </cell>
          <cell r="C11" t="str">
            <v>GK</v>
          </cell>
          <cell r="D11">
            <v>32</v>
          </cell>
          <cell r="E11">
            <v>32</v>
          </cell>
          <cell r="F11">
            <v>2880</v>
          </cell>
          <cell r="G11">
            <v>141</v>
          </cell>
          <cell r="H11">
            <v>100</v>
          </cell>
          <cell r="I11">
            <v>41</v>
          </cell>
          <cell r="J11">
            <v>1.28</v>
          </cell>
          <cell r="K11">
            <v>44199</v>
          </cell>
          <cell r="L11">
            <v>15</v>
          </cell>
          <cell r="M11">
            <v>10</v>
          </cell>
          <cell r="N11">
            <v>7</v>
          </cell>
          <cell r="O11">
            <v>10</v>
          </cell>
          <cell r="P11">
            <v>46.9</v>
          </cell>
          <cell r="Q11">
            <v>70.900000000000006</v>
          </cell>
          <cell r="R11">
            <v>2018</v>
          </cell>
          <cell r="S11" t="str">
            <v>reg</v>
          </cell>
        </row>
        <row r="12">
          <cell r="A12" t="str">
            <v>Luis Robles</v>
          </cell>
          <cell r="B12" t="str">
            <v>MIA</v>
          </cell>
          <cell r="C12" t="str">
            <v>GK</v>
          </cell>
          <cell r="D12">
            <v>31</v>
          </cell>
          <cell r="E12">
            <v>31</v>
          </cell>
          <cell r="F12">
            <v>2790</v>
          </cell>
          <cell r="G12">
            <v>115</v>
          </cell>
          <cell r="H12">
            <v>84</v>
          </cell>
          <cell r="I12">
            <v>30</v>
          </cell>
          <cell r="J12">
            <v>0.97</v>
          </cell>
          <cell r="K12">
            <v>44230</v>
          </cell>
          <cell r="L12">
            <v>21</v>
          </cell>
          <cell r="M12">
            <v>6</v>
          </cell>
          <cell r="N12">
            <v>4</v>
          </cell>
          <cell r="O12">
            <v>14</v>
          </cell>
          <cell r="P12">
            <v>67.7</v>
          </cell>
          <cell r="Q12">
            <v>73</v>
          </cell>
          <cell r="R12">
            <v>2018</v>
          </cell>
          <cell r="S12" t="str">
            <v>reg</v>
          </cell>
        </row>
        <row r="13">
          <cell r="A13" t="str">
            <v>Andrew Tarbell</v>
          </cell>
          <cell r="B13" t="str">
            <v>CLB</v>
          </cell>
          <cell r="C13" t="str">
            <v>GK</v>
          </cell>
          <cell r="D13">
            <v>29</v>
          </cell>
          <cell r="E13">
            <v>29</v>
          </cell>
          <cell r="F13">
            <v>2610</v>
          </cell>
          <cell r="G13">
            <v>152</v>
          </cell>
          <cell r="H13">
            <v>87</v>
          </cell>
          <cell r="I13">
            <v>60</v>
          </cell>
          <cell r="J13">
            <v>2.0699999999999998</v>
          </cell>
          <cell r="K13">
            <v>44198</v>
          </cell>
          <cell r="L13">
            <v>4</v>
          </cell>
          <cell r="M13">
            <v>17</v>
          </cell>
          <cell r="N13">
            <v>8</v>
          </cell>
          <cell r="O13">
            <v>1</v>
          </cell>
          <cell r="P13">
            <v>13.8</v>
          </cell>
          <cell r="Q13">
            <v>57.2</v>
          </cell>
          <cell r="R13">
            <v>2018</v>
          </cell>
          <cell r="S13" t="str">
            <v>reg</v>
          </cell>
        </row>
        <row r="14">
          <cell r="A14" t="str">
            <v>Zack Steffen</v>
          </cell>
          <cell r="B14" t="str">
            <v>CLB</v>
          </cell>
          <cell r="C14" t="str">
            <v>GK</v>
          </cell>
          <cell r="D14">
            <v>29</v>
          </cell>
          <cell r="E14">
            <v>29</v>
          </cell>
          <cell r="F14">
            <v>2610</v>
          </cell>
          <cell r="G14">
            <v>103</v>
          </cell>
          <cell r="H14">
            <v>66</v>
          </cell>
          <cell r="I14">
            <v>37</v>
          </cell>
          <cell r="J14">
            <v>1.28</v>
          </cell>
          <cell r="K14">
            <v>44290</v>
          </cell>
          <cell r="L14">
            <v>12</v>
          </cell>
          <cell r="M14">
            <v>10</v>
          </cell>
          <cell r="N14">
            <v>7</v>
          </cell>
          <cell r="O14">
            <v>10</v>
          </cell>
          <cell r="P14">
            <v>41.4</v>
          </cell>
          <cell r="Q14">
            <v>64.099999999999994</v>
          </cell>
          <cell r="R14">
            <v>2018</v>
          </cell>
          <cell r="S14" t="str">
            <v>reg</v>
          </cell>
        </row>
        <row r="15">
          <cell r="A15" t="str">
            <v>Alex Bono</v>
          </cell>
          <cell r="B15" t="str">
            <v>TOR</v>
          </cell>
          <cell r="C15" t="str">
            <v>GK</v>
          </cell>
          <cell r="D15">
            <v>27</v>
          </cell>
          <cell r="E15">
            <v>27</v>
          </cell>
          <cell r="F15">
            <v>2430</v>
          </cell>
          <cell r="G15">
            <v>137</v>
          </cell>
          <cell r="H15">
            <v>90</v>
          </cell>
          <cell r="I15">
            <v>45</v>
          </cell>
          <cell r="J15">
            <v>1.67</v>
          </cell>
          <cell r="K15">
            <v>44322</v>
          </cell>
          <cell r="L15">
            <v>9</v>
          </cell>
          <cell r="M15">
            <v>12</v>
          </cell>
          <cell r="N15">
            <v>6</v>
          </cell>
          <cell r="O15">
            <v>3</v>
          </cell>
          <cell r="P15">
            <v>33.299999999999997</v>
          </cell>
          <cell r="Q15">
            <v>65.7</v>
          </cell>
          <cell r="R15">
            <v>2018</v>
          </cell>
          <cell r="S15" t="str">
            <v>reg</v>
          </cell>
        </row>
        <row r="16">
          <cell r="A16" t="str">
            <v>Matt Turner</v>
          </cell>
          <cell r="B16" t="str">
            <v>NE</v>
          </cell>
          <cell r="C16" t="str">
            <v>GK</v>
          </cell>
          <cell r="D16">
            <v>27</v>
          </cell>
          <cell r="E16">
            <v>27</v>
          </cell>
          <cell r="F16">
            <v>2430</v>
          </cell>
          <cell r="G16">
            <v>126</v>
          </cell>
          <cell r="H16">
            <v>83</v>
          </cell>
          <cell r="I16">
            <v>42</v>
          </cell>
          <cell r="J16">
            <v>1.56</v>
          </cell>
          <cell r="K16">
            <v>44259</v>
          </cell>
          <cell r="L16">
            <v>8</v>
          </cell>
          <cell r="M16">
            <v>10</v>
          </cell>
          <cell r="N16">
            <v>9</v>
          </cell>
          <cell r="O16">
            <v>5</v>
          </cell>
          <cell r="P16">
            <v>29.6</v>
          </cell>
          <cell r="Q16">
            <v>65.900000000000006</v>
          </cell>
          <cell r="R16">
            <v>2018</v>
          </cell>
          <cell r="S16" t="str">
            <v>reg</v>
          </cell>
        </row>
        <row r="17">
          <cell r="A17" t="str">
            <v>Joe Willis</v>
          </cell>
          <cell r="B17" t="str">
            <v>NSH</v>
          </cell>
          <cell r="C17" t="str">
            <v>GK</v>
          </cell>
          <cell r="D17">
            <v>26</v>
          </cell>
          <cell r="E17">
            <v>26</v>
          </cell>
          <cell r="F17">
            <v>2340</v>
          </cell>
          <cell r="G17">
            <v>124</v>
          </cell>
          <cell r="H17">
            <v>82</v>
          </cell>
          <cell r="I17">
            <v>42</v>
          </cell>
          <cell r="J17">
            <v>1.62</v>
          </cell>
          <cell r="K17">
            <v>44323</v>
          </cell>
          <cell r="L17">
            <v>9</v>
          </cell>
          <cell r="M17">
            <v>11</v>
          </cell>
          <cell r="N17">
            <v>6</v>
          </cell>
          <cell r="O17">
            <v>4</v>
          </cell>
          <cell r="P17">
            <v>34.6</v>
          </cell>
          <cell r="Q17">
            <v>66.099999999999994</v>
          </cell>
          <cell r="R17">
            <v>2018</v>
          </cell>
          <cell r="S17" t="str">
            <v>reg</v>
          </cell>
        </row>
        <row r="18">
          <cell r="A18" t="str">
            <v>Richard Sanchez</v>
          </cell>
          <cell r="B18" t="str">
            <v>SKC</v>
          </cell>
          <cell r="C18" t="str">
            <v>GK</v>
          </cell>
          <cell r="D18">
            <v>25</v>
          </cell>
          <cell r="E18">
            <v>24</v>
          </cell>
          <cell r="F18">
            <v>2207</v>
          </cell>
          <cell r="G18">
            <v>128</v>
          </cell>
          <cell r="H18">
            <v>79</v>
          </cell>
          <cell r="I18">
            <v>47</v>
          </cell>
          <cell r="J18">
            <v>1.96</v>
          </cell>
          <cell r="K18">
            <v>44290</v>
          </cell>
          <cell r="L18">
            <v>6</v>
          </cell>
          <cell r="M18">
            <v>13</v>
          </cell>
          <cell r="N18">
            <v>6</v>
          </cell>
          <cell r="O18">
            <v>3</v>
          </cell>
          <cell r="P18">
            <v>24</v>
          </cell>
          <cell r="Q18">
            <v>61.7</v>
          </cell>
          <cell r="R18">
            <v>2018</v>
          </cell>
          <cell r="S18" t="str">
            <v>reg</v>
          </cell>
        </row>
        <row r="19">
          <cell r="A19" t="str">
            <v>Joe Bendik</v>
          </cell>
          <cell r="B19" t="str">
            <v>PHI</v>
          </cell>
          <cell r="C19" t="str">
            <v>GK</v>
          </cell>
          <cell r="D19">
            <v>25</v>
          </cell>
          <cell r="E19">
            <v>24</v>
          </cell>
          <cell r="F19">
            <v>2218</v>
          </cell>
          <cell r="G19">
            <v>142</v>
          </cell>
          <cell r="H19">
            <v>84</v>
          </cell>
          <cell r="I19">
            <v>58</v>
          </cell>
          <cell r="J19">
            <v>2.42</v>
          </cell>
          <cell r="K19">
            <v>44322</v>
          </cell>
          <cell r="L19">
            <v>6</v>
          </cell>
          <cell r="M19">
            <v>17</v>
          </cell>
          <cell r="N19">
            <v>2</v>
          </cell>
          <cell r="O19">
            <v>1</v>
          </cell>
          <cell r="P19">
            <v>24</v>
          </cell>
          <cell r="Q19">
            <v>59.2</v>
          </cell>
          <cell r="R19">
            <v>2018</v>
          </cell>
          <cell r="S19" t="str">
            <v>reg</v>
          </cell>
        </row>
        <row r="20">
          <cell r="A20" t="str">
            <v>Bobby Shuttleworth</v>
          </cell>
          <cell r="B20" t="str">
            <v>CHI</v>
          </cell>
          <cell r="C20" t="str">
            <v>GK</v>
          </cell>
          <cell r="D20">
            <v>25</v>
          </cell>
          <cell r="E20">
            <v>25</v>
          </cell>
          <cell r="F20">
            <v>2250</v>
          </cell>
          <cell r="G20">
            <v>155</v>
          </cell>
          <cell r="H20">
            <v>103</v>
          </cell>
          <cell r="I20">
            <v>51</v>
          </cell>
          <cell r="J20">
            <v>2.04</v>
          </cell>
          <cell r="K20">
            <v>44290</v>
          </cell>
          <cell r="L20">
            <v>9</v>
          </cell>
          <cell r="M20">
            <v>13</v>
          </cell>
          <cell r="N20">
            <v>3</v>
          </cell>
          <cell r="O20">
            <v>2</v>
          </cell>
          <cell r="P20">
            <v>36</v>
          </cell>
          <cell r="Q20">
            <v>66.5</v>
          </cell>
          <cell r="R20">
            <v>2018</v>
          </cell>
          <cell r="S20" t="str">
            <v>reg</v>
          </cell>
        </row>
        <row r="21">
          <cell r="A21" t="str">
            <v>Stefan Marinovic</v>
          </cell>
          <cell r="B21" t="str">
            <v>VAN</v>
          </cell>
          <cell r="C21" t="str">
            <v>GK</v>
          </cell>
          <cell r="D21">
            <v>24</v>
          </cell>
          <cell r="E21">
            <v>24</v>
          </cell>
          <cell r="F21">
            <v>2160</v>
          </cell>
          <cell r="G21">
            <v>112</v>
          </cell>
          <cell r="H21">
            <v>65</v>
          </cell>
          <cell r="I21">
            <v>45</v>
          </cell>
          <cell r="J21">
            <v>1.88</v>
          </cell>
          <cell r="K21">
            <v>44386</v>
          </cell>
          <cell r="L21">
            <v>10</v>
          </cell>
          <cell r="M21">
            <v>10</v>
          </cell>
          <cell r="N21">
            <v>4</v>
          </cell>
          <cell r="O21">
            <v>2</v>
          </cell>
          <cell r="P21">
            <v>41.7</v>
          </cell>
          <cell r="Q21">
            <v>58</v>
          </cell>
          <cell r="R21">
            <v>2018</v>
          </cell>
          <cell r="S21" t="str">
            <v>reg</v>
          </cell>
        </row>
        <row r="22">
          <cell r="A22" t="str">
            <v>Jeff Attinella</v>
          </cell>
          <cell r="B22" t="str">
            <v>POR</v>
          </cell>
          <cell r="C22" t="str">
            <v>GK</v>
          </cell>
          <cell r="D22">
            <v>22</v>
          </cell>
          <cell r="E22">
            <v>22</v>
          </cell>
          <cell r="F22">
            <v>1944</v>
          </cell>
          <cell r="G22">
            <v>85</v>
          </cell>
          <cell r="H22">
            <v>64</v>
          </cell>
          <cell r="I22">
            <v>23</v>
          </cell>
          <cell r="J22">
            <v>1.05</v>
          </cell>
          <cell r="K22">
            <v>44197</v>
          </cell>
          <cell r="L22">
            <v>10</v>
          </cell>
          <cell r="M22">
            <v>5</v>
          </cell>
          <cell r="N22">
            <v>5</v>
          </cell>
          <cell r="O22">
            <v>7</v>
          </cell>
          <cell r="P22">
            <v>45.5</v>
          </cell>
          <cell r="Q22">
            <v>75.3</v>
          </cell>
          <cell r="R22">
            <v>2018</v>
          </cell>
          <cell r="S22" t="str">
            <v>reg</v>
          </cell>
        </row>
        <row r="23">
          <cell r="A23" t="str">
            <v>Jesse Gonzalez</v>
          </cell>
          <cell r="B23" t="str">
            <v>DAL</v>
          </cell>
          <cell r="C23" t="str">
            <v>GK</v>
          </cell>
          <cell r="D23">
            <v>21</v>
          </cell>
          <cell r="E23">
            <v>21</v>
          </cell>
          <cell r="F23">
            <v>1890</v>
          </cell>
          <cell r="G23">
            <v>92</v>
          </cell>
          <cell r="H23">
            <v>63</v>
          </cell>
          <cell r="I23">
            <v>28</v>
          </cell>
          <cell r="J23">
            <v>1.33</v>
          </cell>
          <cell r="K23">
            <v>44260</v>
          </cell>
          <cell r="L23">
            <v>11</v>
          </cell>
          <cell r="M23">
            <v>7</v>
          </cell>
          <cell r="N23">
            <v>3</v>
          </cell>
          <cell r="O23">
            <v>6</v>
          </cell>
          <cell r="P23">
            <v>52.4</v>
          </cell>
          <cell r="Q23">
            <v>68.5</v>
          </cell>
          <cell r="R23">
            <v>2018</v>
          </cell>
          <cell r="S23" t="str">
            <v>reg</v>
          </cell>
        </row>
        <row r="24">
          <cell r="A24" t="str">
            <v>David Ousted</v>
          </cell>
          <cell r="B24" t="str">
            <v>DC</v>
          </cell>
          <cell r="C24" t="str">
            <v>GK</v>
          </cell>
          <cell r="D24">
            <v>17</v>
          </cell>
          <cell r="E24">
            <v>17</v>
          </cell>
          <cell r="F24">
            <v>1530</v>
          </cell>
          <cell r="G24">
            <v>81</v>
          </cell>
          <cell r="H24">
            <v>48</v>
          </cell>
          <cell r="I24">
            <v>32</v>
          </cell>
          <cell r="J24">
            <v>1.88</v>
          </cell>
          <cell r="K24">
            <v>44198</v>
          </cell>
          <cell r="L24">
            <v>4</v>
          </cell>
          <cell r="M24">
            <v>7</v>
          </cell>
          <cell r="N24">
            <v>6</v>
          </cell>
          <cell r="O24">
            <v>0</v>
          </cell>
          <cell r="P24">
            <v>23.5</v>
          </cell>
          <cell r="Q24">
            <v>59.3</v>
          </cell>
          <cell r="R24">
            <v>2018</v>
          </cell>
          <cell r="S24" t="str">
            <v>reg</v>
          </cell>
        </row>
        <row r="25">
          <cell r="A25" t="str">
            <v>Bill Hamid</v>
          </cell>
          <cell r="B25" t="str">
            <v>DC</v>
          </cell>
          <cell r="C25" t="str">
            <v>GK</v>
          </cell>
          <cell r="D25">
            <v>14</v>
          </cell>
          <cell r="E25">
            <v>14</v>
          </cell>
          <cell r="F25">
            <v>1260</v>
          </cell>
          <cell r="G25">
            <v>63</v>
          </cell>
          <cell r="H25">
            <v>51</v>
          </cell>
          <cell r="I25">
            <v>12</v>
          </cell>
          <cell r="J25">
            <v>0.86</v>
          </cell>
          <cell r="K25" t="str">
            <v>0/0</v>
          </cell>
          <cell r="L25">
            <v>9</v>
          </cell>
          <cell r="M25">
            <v>2</v>
          </cell>
          <cell r="N25">
            <v>3</v>
          </cell>
          <cell r="O25">
            <v>5</v>
          </cell>
          <cell r="P25">
            <v>64.3</v>
          </cell>
          <cell r="Q25">
            <v>81</v>
          </cell>
          <cell r="R25">
            <v>2018</v>
          </cell>
          <cell r="S25" t="str">
            <v>reg</v>
          </cell>
        </row>
        <row r="26">
          <cell r="A26" t="str">
            <v>Jimmy Maurer</v>
          </cell>
          <cell r="B26" t="str">
            <v>DAL</v>
          </cell>
          <cell r="C26" t="str">
            <v>GK</v>
          </cell>
          <cell r="D26">
            <v>13</v>
          </cell>
          <cell r="E26">
            <v>13</v>
          </cell>
          <cell r="F26">
            <v>1170</v>
          </cell>
          <cell r="G26">
            <v>47</v>
          </cell>
          <cell r="H26">
            <v>32</v>
          </cell>
          <cell r="I26">
            <v>16</v>
          </cell>
          <cell r="J26">
            <v>1.23</v>
          </cell>
          <cell r="K26">
            <v>44229</v>
          </cell>
          <cell r="L26">
            <v>5</v>
          </cell>
          <cell r="M26">
            <v>2</v>
          </cell>
          <cell r="N26">
            <v>6</v>
          </cell>
          <cell r="O26">
            <v>4</v>
          </cell>
          <cell r="P26">
            <v>38.5</v>
          </cell>
          <cell r="Q26">
            <v>68.099999999999994</v>
          </cell>
          <cell r="R26">
            <v>2018</v>
          </cell>
          <cell r="S26" t="str">
            <v>reg</v>
          </cell>
        </row>
        <row r="27">
          <cell r="A27" t="str">
            <v>Steve Clark</v>
          </cell>
          <cell r="B27" t="str">
            <v>POR</v>
          </cell>
          <cell r="C27" t="str">
            <v>GK</v>
          </cell>
          <cell r="D27">
            <v>11</v>
          </cell>
          <cell r="E27">
            <v>9</v>
          </cell>
          <cell r="F27">
            <v>846</v>
          </cell>
          <cell r="G27">
            <v>61</v>
          </cell>
          <cell r="H27">
            <v>44</v>
          </cell>
          <cell r="I27">
            <v>17</v>
          </cell>
          <cell r="J27">
            <v>1.89</v>
          </cell>
          <cell r="K27" t="str">
            <v>0/0</v>
          </cell>
          <cell r="L27">
            <v>5</v>
          </cell>
          <cell r="M27">
            <v>4</v>
          </cell>
          <cell r="N27">
            <v>2</v>
          </cell>
          <cell r="O27">
            <v>3</v>
          </cell>
          <cell r="P27">
            <v>45.5</v>
          </cell>
          <cell r="Q27">
            <v>72.099999999999994</v>
          </cell>
          <cell r="R27">
            <v>2018</v>
          </cell>
          <cell r="S27" t="str">
            <v>reg</v>
          </cell>
        </row>
        <row r="28">
          <cell r="A28" t="str">
            <v>Brian Rowe</v>
          </cell>
          <cell r="B28" t="str">
            <v>ORL</v>
          </cell>
          <cell r="C28" t="str">
            <v>GK</v>
          </cell>
          <cell r="D28">
            <v>10</v>
          </cell>
          <cell r="E28">
            <v>10</v>
          </cell>
          <cell r="F28">
            <v>900</v>
          </cell>
          <cell r="G28">
            <v>50</v>
          </cell>
          <cell r="H28">
            <v>29</v>
          </cell>
          <cell r="I28">
            <v>22</v>
          </cell>
          <cell r="J28">
            <v>2.2000000000000002</v>
          </cell>
          <cell r="K28">
            <v>44229</v>
          </cell>
          <cell r="L28">
            <v>3</v>
          </cell>
          <cell r="M28">
            <v>3</v>
          </cell>
          <cell r="N28">
            <v>4</v>
          </cell>
          <cell r="O28">
            <v>0</v>
          </cell>
          <cell r="P28">
            <v>30</v>
          </cell>
          <cell r="Q28">
            <v>58</v>
          </cell>
          <cell r="R28">
            <v>2018</v>
          </cell>
          <cell r="S28" t="str">
            <v>reg</v>
          </cell>
        </row>
        <row r="29">
          <cell r="A29" t="str">
            <v>Matt Lampson</v>
          </cell>
          <cell r="B29" t="str">
            <v>CLB</v>
          </cell>
          <cell r="C29" t="str">
            <v>GK</v>
          </cell>
          <cell r="D29">
            <v>9</v>
          </cell>
          <cell r="E29">
            <v>9</v>
          </cell>
          <cell r="F29">
            <v>810</v>
          </cell>
          <cell r="G29">
            <v>54</v>
          </cell>
          <cell r="H29">
            <v>31</v>
          </cell>
          <cell r="I29">
            <v>20</v>
          </cell>
          <cell r="J29">
            <v>2.2200000000000002</v>
          </cell>
          <cell r="K29">
            <v>44197</v>
          </cell>
          <cell r="L29">
            <v>2</v>
          </cell>
          <cell r="M29">
            <v>7</v>
          </cell>
          <cell r="N29">
            <v>0</v>
          </cell>
          <cell r="O29">
            <v>0</v>
          </cell>
          <cell r="P29">
            <v>22.2</v>
          </cell>
          <cell r="Q29">
            <v>57.4</v>
          </cell>
          <cell r="R29">
            <v>2018</v>
          </cell>
          <cell r="S29" t="str">
            <v>reg</v>
          </cell>
        </row>
        <row r="30">
          <cell r="A30" t="str">
            <v>Brad Knighton</v>
          </cell>
          <cell r="B30" t="str">
            <v>NE</v>
          </cell>
          <cell r="C30" t="str">
            <v>GK</v>
          </cell>
          <cell r="D30">
            <v>7</v>
          </cell>
          <cell r="E30">
            <v>7</v>
          </cell>
          <cell r="F30">
            <v>630</v>
          </cell>
          <cell r="G30">
            <v>46</v>
          </cell>
          <cell r="H30">
            <v>33</v>
          </cell>
          <cell r="I30">
            <v>13</v>
          </cell>
          <cell r="J30">
            <v>1.86</v>
          </cell>
          <cell r="K30">
            <v>44197</v>
          </cell>
          <cell r="L30">
            <v>2</v>
          </cell>
          <cell r="M30">
            <v>3</v>
          </cell>
          <cell r="N30">
            <v>2</v>
          </cell>
          <cell r="O30">
            <v>2</v>
          </cell>
          <cell r="P30">
            <v>28.6</v>
          </cell>
          <cell r="Q30">
            <v>71.7</v>
          </cell>
          <cell r="R30">
            <v>2018</v>
          </cell>
          <cell r="S30" t="str">
            <v>reg</v>
          </cell>
        </row>
        <row r="31">
          <cell r="A31" t="str">
            <v>Clint Irwin</v>
          </cell>
          <cell r="B31" t="str">
            <v>COL</v>
          </cell>
          <cell r="C31" t="str">
            <v>GK</v>
          </cell>
          <cell r="D31">
            <v>7</v>
          </cell>
          <cell r="E31">
            <v>7</v>
          </cell>
          <cell r="F31">
            <v>630</v>
          </cell>
          <cell r="G31">
            <v>47</v>
          </cell>
          <cell r="H31">
            <v>27</v>
          </cell>
          <cell r="I31">
            <v>19</v>
          </cell>
          <cell r="J31">
            <v>2.71</v>
          </cell>
          <cell r="K31">
            <v>44197</v>
          </cell>
          <cell r="L31">
            <v>1</v>
          </cell>
          <cell r="M31">
            <v>6</v>
          </cell>
          <cell r="N31">
            <v>0</v>
          </cell>
          <cell r="O31">
            <v>0</v>
          </cell>
          <cell r="P31">
            <v>14.3</v>
          </cell>
          <cell r="Q31">
            <v>57.4</v>
          </cell>
          <cell r="R31">
            <v>2018</v>
          </cell>
          <cell r="S31" t="str">
            <v>reg</v>
          </cell>
        </row>
        <row r="32">
          <cell r="A32" t="str">
            <v>Chris Seitz</v>
          </cell>
          <cell r="B32" t="str">
            <v>DC</v>
          </cell>
          <cell r="C32" t="str">
            <v>GK</v>
          </cell>
          <cell r="D32">
            <v>6</v>
          </cell>
          <cell r="E32">
            <v>6</v>
          </cell>
          <cell r="F32">
            <v>540</v>
          </cell>
          <cell r="G32">
            <v>23</v>
          </cell>
          <cell r="H32">
            <v>14</v>
          </cell>
          <cell r="I32">
            <v>9</v>
          </cell>
          <cell r="J32">
            <v>1.5</v>
          </cell>
          <cell r="K32">
            <v>44198</v>
          </cell>
          <cell r="L32">
            <v>1</v>
          </cell>
          <cell r="M32">
            <v>3</v>
          </cell>
          <cell r="N32">
            <v>2</v>
          </cell>
          <cell r="O32">
            <v>1</v>
          </cell>
          <cell r="P32">
            <v>16.7</v>
          </cell>
          <cell r="Q32">
            <v>60.9</v>
          </cell>
          <cell r="R32">
            <v>2018</v>
          </cell>
          <cell r="S32" t="str">
            <v>reg</v>
          </cell>
        </row>
        <row r="33">
          <cell r="A33" t="str">
            <v>Jake Gleeson</v>
          </cell>
          <cell r="B33" t="str">
            <v>POR</v>
          </cell>
          <cell r="C33" t="str">
            <v>GK</v>
          </cell>
          <cell r="D33">
            <v>6</v>
          </cell>
          <cell r="E33">
            <v>6</v>
          </cell>
          <cell r="F33">
            <v>540</v>
          </cell>
          <cell r="G33">
            <v>29</v>
          </cell>
          <cell r="H33">
            <v>15</v>
          </cell>
          <cell r="I33">
            <v>14</v>
          </cell>
          <cell r="J33">
            <v>2.33</v>
          </cell>
          <cell r="K33">
            <v>44197</v>
          </cell>
          <cell r="L33">
            <v>1</v>
          </cell>
          <cell r="M33">
            <v>3</v>
          </cell>
          <cell r="N33">
            <v>2</v>
          </cell>
          <cell r="O33">
            <v>0</v>
          </cell>
          <cell r="P33">
            <v>16.7</v>
          </cell>
          <cell r="Q33">
            <v>51.7</v>
          </cell>
          <cell r="R33">
            <v>2018</v>
          </cell>
          <cell r="S33" t="str">
            <v>reg</v>
          </cell>
        </row>
        <row r="34">
          <cell r="A34" t="str">
            <v>Earl Edwards</v>
          </cell>
          <cell r="B34" t="str">
            <v>DC</v>
          </cell>
          <cell r="C34" t="str">
            <v>GK</v>
          </cell>
          <cell r="D34">
            <v>5</v>
          </cell>
          <cell r="E34">
            <v>5</v>
          </cell>
          <cell r="F34">
            <v>392</v>
          </cell>
          <cell r="G34">
            <v>26</v>
          </cell>
          <cell r="H34">
            <v>15</v>
          </cell>
          <cell r="I34">
            <v>10</v>
          </cell>
          <cell r="J34">
            <v>2</v>
          </cell>
          <cell r="K34" t="str">
            <v>0/0</v>
          </cell>
          <cell r="L34">
            <v>1</v>
          </cell>
          <cell r="M34">
            <v>2</v>
          </cell>
          <cell r="N34">
            <v>1</v>
          </cell>
          <cell r="O34">
            <v>0</v>
          </cell>
          <cell r="P34">
            <v>20</v>
          </cell>
          <cell r="Q34">
            <v>57.7</v>
          </cell>
          <cell r="R34">
            <v>2018</v>
          </cell>
          <cell r="S34" t="str">
            <v>reg</v>
          </cell>
        </row>
        <row r="35">
          <cell r="A35" t="str">
            <v>Patrick McLain</v>
          </cell>
          <cell r="B35" t="str">
            <v>CHI</v>
          </cell>
          <cell r="C35" t="str">
            <v>GK</v>
          </cell>
          <cell r="D35">
            <v>5</v>
          </cell>
          <cell r="E35">
            <v>5</v>
          </cell>
          <cell r="F35">
            <v>403</v>
          </cell>
          <cell r="G35">
            <v>20</v>
          </cell>
          <cell r="H35">
            <v>13</v>
          </cell>
          <cell r="I35">
            <v>6</v>
          </cell>
          <cell r="J35">
            <v>1.2</v>
          </cell>
          <cell r="K35">
            <v>44197</v>
          </cell>
          <cell r="L35">
            <v>1</v>
          </cell>
          <cell r="M35">
            <v>2</v>
          </cell>
          <cell r="N35">
            <v>1</v>
          </cell>
          <cell r="O35">
            <v>1</v>
          </cell>
          <cell r="P35">
            <v>20</v>
          </cell>
          <cell r="Q35">
            <v>65</v>
          </cell>
          <cell r="R35">
            <v>2018</v>
          </cell>
          <cell r="S35" t="str">
            <v>reg</v>
          </cell>
        </row>
        <row r="36">
          <cell r="A36" t="str">
            <v>JT Marcinkowski</v>
          </cell>
          <cell r="B36" t="str">
            <v>SJ</v>
          </cell>
          <cell r="C36" t="str">
            <v>GK</v>
          </cell>
          <cell r="D36">
            <v>5</v>
          </cell>
          <cell r="E36">
            <v>5</v>
          </cell>
          <cell r="F36">
            <v>450</v>
          </cell>
          <cell r="G36">
            <v>32</v>
          </cell>
          <cell r="H36">
            <v>20</v>
          </cell>
          <cell r="I36">
            <v>11</v>
          </cell>
          <cell r="J36">
            <v>2.2000000000000002</v>
          </cell>
          <cell r="K36">
            <v>44197</v>
          </cell>
          <cell r="L36">
            <v>0</v>
          </cell>
          <cell r="M36">
            <v>4</v>
          </cell>
          <cell r="N36">
            <v>1</v>
          </cell>
          <cell r="O36">
            <v>1</v>
          </cell>
          <cell r="P36">
            <v>0</v>
          </cell>
          <cell r="Q36">
            <v>62.5</v>
          </cell>
          <cell r="R36">
            <v>2018</v>
          </cell>
          <cell r="S36" t="str">
            <v>reg</v>
          </cell>
        </row>
        <row r="37">
          <cell r="A37" t="str">
            <v>Adam Grinwis</v>
          </cell>
          <cell r="B37" t="str">
            <v>ORL</v>
          </cell>
          <cell r="C37" t="str">
            <v>GK</v>
          </cell>
          <cell r="D37">
            <v>5</v>
          </cell>
          <cell r="E37">
            <v>5</v>
          </cell>
          <cell r="F37">
            <v>450</v>
          </cell>
          <cell r="G37">
            <v>20</v>
          </cell>
          <cell r="H37">
            <v>14</v>
          </cell>
          <cell r="I37">
            <v>6</v>
          </cell>
          <cell r="J37">
            <v>1.2</v>
          </cell>
          <cell r="K37" t="str">
            <v>0/1</v>
          </cell>
          <cell r="L37">
            <v>1</v>
          </cell>
          <cell r="M37">
            <v>3</v>
          </cell>
          <cell r="N37">
            <v>1</v>
          </cell>
          <cell r="O37">
            <v>1</v>
          </cell>
          <cell r="P37">
            <v>20</v>
          </cell>
          <cell r="Q37">
            <v>70</v>
          </cell>
          <cell r="R37">
            <v>2018</v>
          </cell>
          <cell r="S37" t="str">
            <v>reg</v>
          </cell>
        </row>
        <row r="38">
          <cell r="A38" t="str">
            <v>Jonathan Kempin</v>
          </cell>
          <cell r="B38" t="str">
            <v>CLB</v>
          </cell>
          <cell r="C38" t="str">
            <v>GK</v>
          </cell>
          <cell r="D38">
            <v>5</v>
          </cell>
          <cell r="E38">
            <v>5</v>
          </cell>
          <cell r="F38">
            <v>450</v>
          </cell>
          <cell r="G38">
            <v>18</v>
          </cell>
          <cell r="H38">
            <v>10</v>
          </cell>
          <cell r="I38">
            <v>8</v>
          </cell>
          <cell r="J38">
            <v>1.6</v>
          </cell>
          <cell r="K38">
            <v>44197</v>
          </cell>
          <cell r="L38">
            <v>2</v>
          </cell>
          <cell r="M38">
            <v>1</v>
          </cell>
          <cell r="N38">
            <v>2</v>
          </cell>
          <cell r="O38">
            <v>0</v>
          </cell>
          <cell r="P38">
            <v>40</v>
          </cell>
          <cell r="Q38">
            <v>55.6</v>
          </cell>
          <cell r="R38">
            <v>2018</v>
          </cell>
          <cell r="S38" t="str">
            <v>reg</v>
          </cell>
        </row>
        <row r="39">
          <cell r="A39" t="str">
            <v>Stefan Cleveland</v>
          </cell>
          <cell r="B39" t="str">
            <v>SEA</v>
          </cell>
          <cell r="C39" t="str">
            <v>GK</v>
          </cell>
          <cell r="D39">
            <v>5</v>
          </cell>
          <cell r="E39">
            <v>5</v>
          </cell>
          <cell r="F39">
            <v>450</v>
          </cell>
          <cell r="G39">
            <v>33</v>
          </cell>
          <cell r="H39">
            <v>25</v>
          </cell>
          <cell r="I39">
            <v>8</v>
          </cell>
          <cell r="J39">
            <v>1.6</v>
          </cell>
          <cell r="K39">
            <v>44197</v>
          </cell>
          <cell r="L39">
            <v>1</v>
          </cell>
          <cell r="M39">
            <v>3</v>
          </cell>
          <cell r="N39">
            <v>1</v>
          </cell>
          <cell r="O39">
            <v>0</v>
          </cell>
          <cell r="P39">
            <v>20</v>
          </cell>
          <cell r="Q39">
            <v>75.8</v>
          </cell>
          <cell r="R39">
            <v>2018</v>
          </cell>
          <cell r="S39" t="str">
            <v>reg</v>
          </cell>
        </row>
        <row r="40">
          <cell r="A40" t="str">
            <v>Ryan Meara</v>
          </cell>
          <cell r="B40" t="str">
            <v>RBNY</v>
          </cell>
          <cell r="C40" t="str">
            <v>GK</v>
          </cell>
          <cell r="D40">
            <v>3</v>
          </cell>
          <cell r="E40">
            <v>3</v>
          </cell>
          <cell r="F40">
            <v>270</v>
          </cell>
          <cell r="G40">
            <v>16</v>
          </cell>
          <cell r="H40">
            <v>12</v>
          </cell>
          <cell r="I40">
            <v>3</v>
          </cell>
          <cell r="J40">
            <v>1</v>
          </cell>
          <cell r="K40" t="str">
            <v>0/1</v>
          </cell>
          <cell r="L40">
            <v>1</v>
          </cell>
          <cell r="M40">
            <v>1</v>
          </cell>
          <cell r="N40">
            <v>1</v>
          </cell>
          <cell r="O40">
            <v>1</v>
          </cell>
          <cell r="P40">
            <v>33.299999999999997</v>
          </cell>
          <cell r="Q40">
            <v>75</v>
          </cell>
          <cell r="R40">
            <v>2018</v>
          </cell>
          <cell r="S40" t="str">
            <v>reg</v>
          </cell>
        </row>
        <row r="41">
          <cell r="A41" t="str">
            <v>Andrew Putna</v>
          </cell>
          <cell r="B41" t="str">
            <v>RSL</v>
          </cell>
          <cell r="C41" t="str">
            <v>GK</v>
          </cell>
          <cell r="D41">
            <v>2</v>
          </cell>
          <cell r="E41">
            <v>1</v>
          </cell>
          <cell r="F41">
            <v>135</v>
          </cell>
          <cell r="G41">
            <v>7</v>
          </cell>
          <cell r="H41">
            <v>6</v>
          </cell>
          <cell r="I41">
            <v>1</v>
          </cell>
          <cell r="J41">
            <v>1</v>
          </cell>
          <cell r="K41" t="str">
            <v>0/0</v>
          </cell>
          <cell r="L41">
            <v>1</v>
          </cell>
          <cell r="M41">
            <v>0</v>
          </cell>
          <cell r="N41">
            <v>0</v>
          </cell>
          <cell r="O41">
            <v>0</v>
          </cell>
          <cell r="P41">
            <v>50</v>
          </cell>
          <cell r="Q41">
            <v>85.7</v>
          </cell>
          <cell r="R41">
            <v>2018</v>
          </cell>
          <cell r="S41" t="str">
            <v>reg</v>
          </cell>
        </row>
        <row r="42">
          <cell r="A42" t="str">
            <v>Zac MacMath</v>
          </cell>
          <cell r="B42" t="str">
            <v>RSL</v>
          </cell>
          <cell r="C42" t="str">
            <v>GK</v>
          </cell>
          <cell r="D42">
            <v>2</v>
          </cell>
          <cell r="E42">
            <v>1</v>
          </cell>
          <cell r="F42">
            <v>158</v>
          </cell>
          <cell r="G42">
            <v>16</v>
          </cell>
          <cell r="H42">
            <v>9</v>
          </cell>
          <cell r="I42">
            <v>5</v>
          </cell>
          <cell r="J42">
            <v>5</v>
          </cell>
          <cell r="K42">
            <v>44229</v>
          </cell>
          <cell r="L42">
            <v>0</v>
          </cell>
          <cell r="M42">
            <v>2</v>
          </cell>
          <cell r="N42">
            <v>0</v>
          </cell>
          <cell r="O42">
            <v>0</v>
          </cell>
          <cell r="P42">
            <v>0</v>
          </cell>
          <cell r="Q42">
            <v>56.3</v>
          </cell>
          <cell r="R42">
            <v>2018</v>
          </cell>
          <cell r="S42" t="str">
            <v>reg</v>
          </cell>
        </row>
        <row r="43">
          <cell r="A43" t="str">
            <v>Tyler Deric</v>
          </cell>
          <cell r="B43" t="str">
            <v>HOU</v>
          </cell>
          <cell r="C43" t="str">
            <v>GK</v>
          </cell>
          <cell r="D43">
            <v>2</v>
          </cell>
          <cell r="E43">
            <v>2</v>
          </cell>
          <cell r="F43">
            <v>180</v>
          </cell>
          <cell r="G43">
            <v>14</v>
          </cell>
          <cell r="H43">
            <v>7</v>
          </cell>
          <cell r="I43">
            <v>7</v>
          </cell>
          <cell r="J43">
            <v>3.5</v>
          </cell>
          <cell r="K43">
            <v>44197</v>
          </cell>
          <cell r="L43">
            <v>0</v>
          </cell>
          <cell r="M43">
            <v>2</v>
          </cell>
          <cell r="N43">
            <v>0</v>
          </cell>
          <cell r="O43">
            <v>0</v>
          </cell>
          <cell r="P43">
            <v>0</v>
          </cell>
          <cell r="Q43">
            <v>50</v>
          </cell>
          <cell r="R43">
            <v>2018</v>
          </cell>
          <cell r="S43" t="str">
            <v>reg</v>
          </cell>
        </row>
        <row r="44">
          <cell r="A44" t="str">
            <v>Brad Stuver</v>
          </cell>
          <cell r="B44" t="str">
            <v>NYC</v>
          </cell>
          <cell r="C44" t="str">
            <v>GK</v>
          </cell>
          <cell r="D44">
            <v>2</v>
          </cell>
          <cell r="E44">
            <v>2</v>
          </cell>
          <cell r="F44">
            <v>180</v>
          </cell>
          <cell r="G44">
            <v>9</v>
          </cell>
          <cell r="H44">
            <v>5</v>
          </cell>
          <cell r="I44">
            <v>4</v>
          </cell>
          <cell r="J44">
            <v>2</v>
          </cell>
          <cell r="K44" t="str">
            <v>0/0</v>
          </cell>
          <cell r="L44">
            <v>1</v>
          </cell>
          <cell r="M44">
            <v>0</v>
          </cell>
          <cell r="N44">
            <v>1</v>
          </cell>
          <cell r="O44">
            <v>0</v>
          </cell>
          <cell r="P44">
            <v>50</v>
          </cell>
          <cell r="Q44">
            <v>55.6</v>
          </cell>
          <cell r="R44">
            <v>2018</v>
          </cell>
          <cell r="S44" t="str">
            <v>reg</v>
          </cell>
        </row>
        <row r="45">
          <cell r="A45" t="str">
            <v>Paul Christensen</v>
          </cell>
          <cell r="B45" t="str">
            <v>ATL</v>
          </cell>
          <cell r="C45" t="str">
            <v>GK</v>
          </cell>
          <cell r="D45">
            <v>1</v>
          </cell>
          <cell r="E45">
            <v>0</v>
          </cell>
          <cell r="F45">
            <v>53</v>
          </cell>
          <cell r="G45">
            <v>3</v>
          </cell>
          <cell r="H45">
            <v>1</v>
          </cell>
          <cell r="I45">
            <v>2</v>
          </cell>
          <cell r="J45">
            <v>2</v>
          </cell>
          <cell r="K45" t="str">
            <v>0/0</v>
          </cell>
          <cell r="L45">
            <v>0</v>
          </cell>
          <cell r="M45">
            <v>1</v>
          </cell>
          <cell r="N45">
            <v>0</v>
          </cell>
          <cell r="O45">
            <v>0</v>
          </cell>
          <cell r="P45">
            <v>0</v>
          </cell>
          <cell r="Q45">
            <v>33.299999999999997</v>
          </cell>
          <cell r="R45">
            <v>2018</v>
          </cell>
          <cell r="S45" t="str">
            <v>reg</v>
          </cell>
        </row>
        <row r="46">
          <cell r="A46" t="str">
            <v>Alec Kann</v>
          </cell>
          <cell r="B46" t="str">
            <v>ATL</v>
          </cell>
          <cell r="C46" t="str">
            <v>GK</v>
          </cell>
          <cell r="D46">
            <v>1</v>
          </cell>
          <cell r="E46">
            <v>1</v>
          </cell>
          <cell r="F46">
            <v>90</v>
          </cell>
          <cell r="G46">
            <v>6</v>
          </cell>
          <cell r="H46">
            <v>5</v>
          </cell>
          <cell r="I46">
            <v>1</v>
          </cell>
          <cell r="J46">
            <v>1</v>
          </cell>
          <cell r="K46" t="str">
            <v>0/0</v>
          </cell>
          <cell r="L46">
            <v>1</v>
          </cell>
          <cell r="M46">
            <v>0</v>
          </cell>
          <cell r="N46">
            <v>0</v>
          </cell>
          <cell r="O46">
            <v>0</v>
          </cell>
          <cell r="P46">
            <v>100</v>
          </cell>
          <cell r="Q46">
            <v>83.3</v>
          </cell>
          <cell r="R46">
            <v>2018</v>
          </cell>
          <cell r="S46" t="str">
            <v>reg</v>
          </cell>
        </row>
        <row r="47">
          <cell r="A47" t="str">
            <v>John McCarthy</v>
          </cell>
          <cell r="B47" t="str">
            <v>MIA</v>
          </cell>
          <cell r="C47" t="str">
            <v>GK</v>
          </cell>
          <cell r="D47">
            <v>1</v>
          </cell>
          <cell r="E47">
            <v>1</v>
          </cell>
          <cell r="F47">
            <v>90</v>
          </cell>
          <cell r="G47">
            <v>6</v>
          </cell>
          <cell r="H47">
            <v>6</v>
          </cell>
          <cell r="I47">
            <v>0</v>
          </cell>
          <cell r="J47">
            <v>0</v>
          </cell>
          <cell r="K47" t="str">
            <v>0/0</v>
          </cell>
          <cell r="L47">
            <v>1</v>
          </cell>
          <cell r="M47">
            <v>0</v>
          </cell>
          <cell r="N47">
            <v>0</v>
          </cell>
          <cell r="O47">
            <v>1</v>
          </cell>
          <cell r="P47">
            <v>100</v>
          </cell>
          <cell r="Q47">
            <v>100</v>
          </cell>
          <cell r="R47">
            <v>2018</v>
          </cell>
          <cell r="S47" t="str">
            <v>reg</v>
          </cell>
        </row>
        <row r="48">
          <cell r="A48" t="str">
            <v>Luis Lopez</v>
          </cell>
          <cell r="B48" t="str">
            <v>LFC</v>
          </cell>
          <cell r="C48" t="str">
            <v>GK</v>
          </cell>
          <cell r="D48">
            <v>1</v>
          </cell>
          <cell r="E48">
            <v>1</v>
          </cell>
          <cell r="F48">
            <v>90</v>
          </cell>
          <cell r="G48">
            <v>5</v>
          </cell>
          <cell r="H48">
            <v>3</v>
          </cell>
          <cell r="I48">
            <v>2</v>
          </cell>
          <cell r="J48">
            <v>2</v>
          </cell>
          <cell r="K48">
            <v>44197</v>
          </cell>
          <cell r="L48">
            <v>0</v>
          </cell>
          <cell r="M48">
            <v>1</v>
          </cell>
          <cell r="N48">
            <v>0</v>
          </cell>
          <cell r="O48">
            <v>0</v>
          </cell>
          <cell r="P48">
            <v>0</v>
          </cell>
          <cell r="Q48">
            <v>60</v>
          </cell>
          <cell r="R48">
            <v>2018</v>
          </cell>
          <cell r="S48" t="str">
            <v>reg</v>
          </cell>
        </row>
        <row r="49">
          <cell r="A49" t="str">
            <v>Bryan Meredith</v>
          </cell>
          <cell r="B49" t="str">
            <v>VAN</v>
          </cell>
          <cell r="C49" t="str">
            <v>GK</v>
          </cell>
          <cell r="D49">
            <v>1</v>
          </cell>
          <cell r="E49">
            <v>1</v>
          </cell>
          <cell r="F49">
            <v>90</v>
          </cell>
          <cell r="G49">
            <v>6</v>
          </cell>
          <cell r="H49">
            <v>3</v>
          </cell>
          <cell r="I49">
            <v>3</v>
          </cell>
          <cell r="J49">
            <v>3</v>
          </cell>
          <cell r="K49" t="str">
            <v>0/0</v>
          </cell>
          <cell r="L49">
            <v>0</v>
          </cell>
          <cell r="M49">
            <v>1</v>
          </cell>
          <cell r="N49">
            <v>0</v>
          </cell>
          <cell r="O49">
            <v>0</v>
          </cell>
          <cell r="P49">
            <v>0</v>
          </cell>
          <cell r="Q49">
            <v>50</v>
          </cell>
          <cell r="R49">
            <v>2018</v>
          </cell>
          <cell r="S49" t="str">
            <v>reg</v>
          </cell>
        </row>
        <row r="50">
          <cell r="A50" t="str">
            <v>Sean Melvin</v>
          </cell>
          <cell r="B50" t="str">
            <v>VAN</v>
          </cell>
          <cell r="C50" t="str">
            <v>GK</v>
          </cell>
          <cell r="D50">
            <v>0</v>
          </cell>
          <cell r="E50">
            <v>0</v>
          </cell>
          <cell r="F50">
            <v>0</v>
          </cell>
          <cell r="G50">
            <v>0</v>
          </cell>
          <cell r="H50">
            <v>0</v>
          </cell>
          <cell r="I50">
            <v>0</v>
          </cell>
          <cell r="J50">
            <v>0</v>
          </cell>
          <cell r="K50" t="str">
            <v>0/0</v>
          </cell>
          <cell r="L50">
            <v>0</v>
          </cell>
          <cell r="M50">
            <v>0</v>
          </cell>
          <cell r="N50">
            <v>0</v>
          </cell>
          <cell r="O50">
            <v>0</v>
          </cell>
          <cell r="P50">
            <v>0</v>
          </cell>
          <cell r="Q50">
            <v>0</v>
          </cell>
          <cell r="R50">
            <v>2018</v>
          </cell>
          <cell r="S50" t="str">
            <v>reg</v>
          </cell>
        </row>
        <row r="51">
          <cell r="A51" t="str">
            <v>Quillan Roberts</v>
          </cell>
          <cell r="B51" t="str">
            <v>LFC</v>
          </cell>
          <cell r="C51" t="str">
            <v>GK</v>
          </cell>
          <cell r="D51">
            <v>0</v>
          </cell>
          <cell r="E51">
            <v>0</v>
          </cell>
          <cell r="F51">
            <v>0</v>
          </cell>
          <cell r="G51">
            <v>0</v>
          </cell>
          <cell r="H51">
            <v>0</v>
          </cell>
          <cell r="I51">
            <v>0</v>
          </cell>
          <cell r="J51">
            <v>0</v>
          </cell>
          <cell r="K51" t="str">
            <v>0/0</v>
          </cell>
          <cell r="L51">
            <v>0</v>
          </cell>
          <cell r="M51">
            <v>0</v>
          </cell>
          <cell r="N51">
            <v>0</v>
          </cell>
          <cell r="O51">
            <v>0</v>
          </cell>
          <cell r="P51">
            <v>0</v>
          </cell>
          <cell r="Q51">
            <v>0</v>
          </cell>
          <cell r="R51">
            <v>2018</v>
          </cell>
          <cell r="S51" t="str">
            <v>reg</v>
          </cell>
        </row>
        <row r="52">
          <cell r="A52" t="str">
            <v>Brian Sylvestre</v>
          </cell>
          <cell r="B52" t="str">
            <v>LA</v>
          </cell>
          <cell r="C52" t="str">
            <v>GK</v>
          </cell>
          <cell r="D52">
            <v>0</v>
          </cell>
          <cell r="E52">
            <v>0</v>
          </cell>
          <cell r="F52">
            <v>0</v>
          </cell>
          <cell r="G52">
            <v>0</v>
          </cell>
          <cell r="H52">
            <v>0</v>
          </cell>
          <cell r="I52">
            <v>0</v>
          </cell>
          <cell r="J52">
            <v>0</v>
          </cell>
          <cell r="K52" t="str">
            <v>0/0</v>
          </cell>
          <cell r="L52">
            <v>0</v>
          </cell>
          <cell r="M52">
            <v>0</v>
          </cell>
          <cell r="N52">
            <v>0</v>
          </cell>
          <cell r="O52">
            <v>0</v>
          </cell>
          <cell r="P52">
            <v>0</v>
          </cell>
          <cell r="Q52">
            <v>0</v>
          </cell>
          <cell r="R52">
            <v>2018</v>
          </cell>
          <cell r="S52" t="str">
            <v>reg</v>
          </cell>
        </row>
        <row r="53">
          <cell r="A53" t="str">
            <v>Cody Cropper</v>
          </cell>
          <cell r="B53" t="str">
            <v>HOU</v>
          </cell>
          <cell r="C53" t="str">
            <v>GK</v>
          </cell>
          <cell r="D53">
            <v>0</v>
          </cell>
          <cell r="E53">
            <v>0</v>
          </cell>
          <cell r="F53">
            <v>0</v>
          </cell>
          <cell r="G53">
            <v>0</v>
          </cell>
          <cell r="H53">
            <v>0</v>
          </cell>
          <cell r="I53">
            <v>0</v>
          </cell>
          <cell r="J53">
            <v>0</v>
          </cell>
          <cell r="K53" t="str">
            <v>0/0</v>
          </cell>
          <cell r="L53">
            <v>0</v>
          </cell>
          <cell r="M53">
            <v>0</v>
          </cell>
          <cell r="N53">
            <v>0</v>
          </cell>
          <cell r="O53">
            <v>0</v>
          </cell>
          <cell r="P53">
            <v>0</v>
          </cell>
          <cell r="Q53">
            <v>0</v>
          </cell>
          <cell r="R53">
            <v>2018</v>
          </cell>
          <cell r="S53" t="str">
            <v>reg</v>
          </cell>
        </row>
        <row r="54">
          <cell r="A54" t="str">
            <v>Clement Diop</v>
          </cell>
          <cell r="B54" t="str">
            <v>MTL</v>
          </cell>
          <cell r="C54" t="str">
            <v>GK</v>
          </cell>
          <cell r="D54">
            <v>0</v>
          </cell>
          <cell r="E54">
            <v>0</v>
          </cell>
          <cell r="F54">
            <v>0</v>
          </cell>
          <cell r="G54">
            <v>0</v>
          </cell>
          <cell r="H54">
            <v>0</v>
          </cell>
          <cell r="I54">
            <v>0</v>
          </cell>
          <cell r="J54">
            <v>0</v>
          </cell>
          <cell r="K54" t="str">
            <v>0/0</v>
          </cell>
          <cell r="L54">
            <v>0</v>
          </cell>
          <cell r="M54">
            <v>0</v>
          </cell>
          <cell r="N54">
            <v>0</v>
          </cell>
          <cell r="O54">
            <v>0</v>
          </cell>
          <cell r="P54">
            <v>0</v>
          </cell>
          <cell r="Q54">
            <v>0</v>
          </cell>
          <cell r="R54">
            <v>2018</v>
          </cell>
          <cell r="S54" t="str">
            <v>reg</v>
          </cell>
        </row>
        <row r="55">
          <cell r="A55" t="str">
            <v>Alex Horwath</v>
          </cell>
          <cell r="B55" t="str">
            <v>RSL</v>
          </cell>
          <cell r="C55" t="str">
            <v>GK</v>
          </cell>
          <cell r="D55">
            <v>0</v>
          </cell>
          <cell r="E55">
            <v>0</v>
          </cell>
          <cell r="F55">
            <v>0</v>
          </cell>
          <cell r="G55">
            <v>0</v>
          </cell>
          <cell r="H55">
            <v>0</v>
          </cell>
          <cell r="I55">
            <v>0</v>
          </cell>
          <cell r="J55">
            <v>0</v>
          </cell>
          <cell r="K55" t="str">
            <v>0/0</v>
          </cell>
          <cell r="L55">
            <v>0</v>
          </cell>
          <cell r="M55">
            <v>0</v>
          </cell>
          <cell r="N55">
            <v>0</v>
          </cell>
          <cell r="O55">
            <v>0</v>
          </cell>
          <cell r="P55">
            <v>0</v>
          </cell>
          <cell r="Q55">
            <v>0</v>
          </cell>
          <cell r="R55">
            <v>2018</v>
          </cell>
          <cell r="S55" t="str">
            <v>reg</v>
          </cell>
        </row>
        <row r="56">
          <cell r="A56" t="str">
            <v>Andrew Dykstra</v>
          </cell>
          <cell r="B56" t="str">
            <v>COL</v>
          </cell>
          <cell r="C56" t="str">
            <v>GK</v>
          </cell>
          <cell r="D56">
            <v>0</v>
          </cell>
          <cell r="E56">
            <v>0</v>
          </cell>
          <cell r="F56">
            <v>0</v>
          </cell>
          <cell r="G56">
            <v>0</v>
          </cell>
          <cell r="H56">
            <v>0</v>
          </cell>
          <cell r="I56">
            <v>0</v>
          </cell>
          <cell r="J56">
            <v>0</v>
          </cell>
          <cell r="K56" t="str">
            <v>0/0</v>
          </cell>
          <cell r="L56">
            <v>0</v>
          </cell>
          <cell r="M56">
            <v>0</v>
          </cell>
          <cell r="N56">
            <v>0</v>
          </cell>
          <cell r="O56">
            <v>0</v>
          </cell>
          <cell r="P56">
            <v>0</v>
          </cell>
          <cell r="Q56">
            <v>0</v>
          </cell>
          <cell r="R56">
            <v>2018</v>
          </cell>
          <cell r="S56" t="str">
            <v>reg</v>
          </cell>
        </row>
        <row r="57">
          <cell r="A57" t="str">
            <v>Caleb Patterson-Sewell</v>
          </cell>
          <cell r="B57" t="str">
            <v>TOR</v>
          </cell>
          <cell r="C57" t="str">
            <v>GK</v>
          </cell>
          <cell r="D57">
            <v>0</v>
          </cell>
          <cell r="E57">
            <v>0</v>
          </cell>
          <cell r="F57">
            <v>0</v>
          </cell>
          <cell r="G57">
            <v>0</v>
          </cell>
          <cell r="H57">
            <v>0</v>
          </cell>
          <cell r="I57">
            <v>0</v>
          </cell>
          <cell r="J57">
            <v>0</v>
          </cell>
          <cell r="K57" t="str">
            <v>0/0</v>
          </cell>
          <cell r="L57">
            <v>0</v>
          </cell>
          <cell r="M57">
            <v>0</v>
          </cell>
          <cell r="N57">
            <v>0</v>
          </cell>
          <cell r="O57">
            <v>0</v>
          </cell>
          <cell r="P57">
            <v>0</v>
          </cell>
          <cell r="Q57">
            <v>0</v>
          </cell>
          <cell r="R57">
            <v>2018</v>
          </cell>
          <cell r="S57" t="str">
            <v>reg</v>
          </cell>
        </row>
        <row r="58">
          <cell r="A58" t="str">
            <v>Jake McGuire</v>
          </cell>
          <cell r="B58" t="str">
            <v>PHI</v>
          </cell>
          <cell r="C58" t="str">
            <v>GK</v>
          </cell>
          <cell r="D58">
            <v>0</v>
          </cell>
          <cell r="E58">
            <v>0</v>
          </cell>
          <cell r="F58">
            <v>0</v>
          </cell>
          <cell r="G58">
            <v>0</v>
          </cell>
          <cell r="H58">
            <v>0</v>
          </cell>
          <cell r="I58">
            <v>0</v>
          </cell>
          <cell r="J58">
            <v>0</v>
          </cell>
          <cell r="K58" t="str">
            <v>0/0</v>
          </cell>
          <cell r="L58">
            <v>0</v>
          </cell>
          <cell r="M58">
            <v>0</v>
          </cell>
          <cell r="N58">
            <v>0</v>
          </cell>
          <cell r="O58">
            <v>0</v>
          </cell>
          <cell r="P58">
            <v>0</v>
          </cell>
          <cell r="Q58">
            <v>0</v>
          </cell>
          <cell r="R58">
            <v>2018</v>
          </cell>
          <cell r="S58" t="str">
            <v>reg</v>
          </cell>
        </row>
        <row r="59">
          <cell r="A59" t="str">
            <v>Matt Bersano</v>
          </cell>
          <cell r="B59" t="str">
            <v>SJ</v>
          </cell>
          <cell r="C59" t="str">
            <v>GK</v>
          </cell>
          <cell r="D59">
            <v>0</v>
          </cell>
          <cell r="E59">
            <v>0</v>
          </cell>
          <cell r="F59">
            <v>0</v>
          </cell>
          <cell r="G59">
            <v>0</v>
          </cell>
          <cell r="H59">
            <v>0</v>
          </cell>
          <cell r="I59">
            <v>0</v>
          </cell>
          <cell r="J59">
            <v>0</v>
          </cell>
          <cell r="K59" t="str">
            <v>0/0</v>
          </cell>
          <cell r="L59">
            <v>0</v>
          </cell>
          <cell r="M59">
            <v>0</v>
          </cell>
          <cell r="N59">
            <v>0</v>
          </cell>
          <cell r="O59">
            <v>0</v>
          </cell>
          <cell r="P59">
            <v>0</v>
          </cell>
          <cell r="Q59">
            <v>0</v>
          </cell>
          <cell r="R59">
            <v>2018</v>
          </cell>
          <cell r="S59" t="str">
            <v>reg</v>
          </cell>
        </row>
        <row r="60">
          <cell r="A60" t="str">
            <v>Kendall McIntosh</v>
          </cell>
          <cell r="B60" t="str">
            <v>RBNY</v>
          </cell>
          <cell r="C60" t="str">
            <v>GK</v>
          </cell>
          <cell r="D60">
            <v>0</v>
          </cell>
          <cell r="E60">
            <v>0</v>
          </cell>
          <cell r="F60">
            <v>0</v>
          </cell>
          <cell r="G60">
            <v>0</v>
          </cell>
          <cell r="H60">
            <v>0</v>
          </cell>
          <cell r="I60">
            <v>0</v>
          </cell>
          <cell r="J60">
            <v>0</v>
          </cell>
          <cell r="K60" t="str">
            <v>0/0</v>
          </cell>
          <cell r="L60">
            <v>0</v>
          </cell>
          <cell r="M60">
            <v>0</v>
          </cell>
          <cell r="N60">
            <v>0</v>
          </cell>
          <cell r="O60">
            <v>0</v>
          </cell>
          <cell r="P60">
            <v>0</v>
          </cell>
          <cell r="Q60">
            <v>0</v>
          </cell>
          <cell r="R60">
            <v>2018</v>
          </cell>
          <cell r="S60" t="str">
            <v>reg</v>
          </cell>
        </row>
        <row r="61">
          <cell r="A61" t="str">
            <v>Mitch Hildebrandt</v>
          </cell>
          <cell r="B61" t="str">
            <v>ATL</v>
          </cell>
          <cell r="C61" t="str">
            <v>GK</v>
          </cell>
          <cell r="D61">
            <v>0</v>
          </cell>
          <cell r="E61">
            <v>0</v>
          </cell>
          <cell r="F61">
            <v>0</v>
          </cell>
          <cell r="G61">
            <v>0</v>
          </cell>
          <cell r="H61">
            <v>0</v>
          </cell>
          <cell r="I61">
            <v>0</v>
          </cell>
          <cell r="J61">
            <v>0</v>
          </cell>
          <cell r="K61" t="str">
            <v>0/0</v>
          </cell>
          <cell r="L61">
            <v>0</v>
          </cell>
          <cell r="M61">
            <v>0</v>
          </cell>
          <cell r="N61">
            <v>0</v>
          </cell>
          <cell r="O61">
            <v>0</v>
          </cell>
          <cell r="P61">
            <v>0</v>
          </cell>
          <cell r="Q61">
            <v>0</v>
          </cell>
          <cell r="R61">
            <v>2018</v>
          </cell>
          <cell r="S61" t="str">
            <v>reg</v>
          </cell>
        </row>
        <row r="62">
          <cell r="A62" t="str">
            <v>Kyle Zobeck</v>
          </cell>
          <cell r="B62" t="str">
            <v>DAL</v>
          </cell>
          <cell r="C62" t="str">
            <v>GK</v>
          </cell>
          <cell r="D62">
            <v>0</v>
          </cell>
          <cell r="E62">
            <v>0</v>
          </cell>
          <cell r="F62">
            <v>0</v>
          </cell>
          <cell r="G62">
            <v>0</v>
          </cell>
          <cell r="H62">
            <v>0</v>
          </cell>
          <cell r="I62">
            <v>0</v>
          </cell>
          <cell r="J62">
            <v>0</v>
          </cell>
          <cell r="K62" t="str">
            <v>0/0</v>
          </cell>
          <cell r="L62">
            <v>0</v>
          </cell>
          <cell r="M62">
            <v>0</v>
          </cell>
          <cell r="N62">
            <v>0</v>
          </cell>
          <cell r="O62">
            <v>0</v>
          </cell>
          <cell r="P62">
            <v>0</v>
          </cell>
          <cell r="Q62">
            <v>0</v>
          </cell>
          <cell r="R62">
            <v>2018</v>
          </cell>
          <cell r="S62" t="str">
            <v>reg</v>
          </cell>
        </row>
        <row r="63">
          <cell r="A63" t="str">
            <v>Zac Lubin</v>
          </cell>
          <cell r="B63" t="str">
            <v>SEA</v>
          </cell>
          <cell r="C63" t="str">
            <v>GK</v>
          </cell>
          <cell r="D63">
            <v>0</v>
          </cell>
          <cell r="E63">
            <v>0</v>
          </cell>
          <cell r="F63">
            <v>0</v>
          </cell>
          <cell r="G63">
            <v>0</v>
          </cell>
          <cell r="H63">
            <v>0</v>
          </cell>
          <cell r="I63">
            <v>0</v>
          </cell>
          <cell r="J63">
            <v>0</v>
          </cell>
          <cell r="K63" t="str">
            <v>0/0</v>
          </cell>
          <cell r="L63">
            <v>0</v>
          </cell>
          <cell r="M63">
            <v>0</v>
          </cell>
          <cell r="N63">
            <v>0</v>
          </cell>
          <cell r="O63">
            <v>0</v>
          </cell>
          <cell r="P63">
            <v>0</v>
          </cell>
          <cell r="Q63">
            <v>0</v>
          </cell>
          <cell r="R63">
            <v>2018</v>
          </cell>
          <cell r="S63" t="str">
            <v>reg</v>
          </cell>
        </row>
        <row r="64">
          <cell r="A64" t="str">
            <v>Evan Louro</v>
          </cell>
          <cell r="B64" t="str">
            <v>NY</v>
          </cell>
          <cell r="C64" t="str">
            <v>GK</v>
          </cell>
          <cell r="D64">
            <v>0</v>
          </cell>
          <cell r="E64">
            <v>0</v>
          </cell>
          <cell r="F64">
            <v>0</v>
          </cell>
          <cell r="G64">
            <v>0</v>
          </cell>
          <cell r="H64">
            <v>0</v>
          </cell>
          <cell r="I64">
            <v>0</v>
          </cell>
          <cell r="J64">
            <v>0</v>
          </cell>
          <cell r="K64" t="str">
            <v>0/0</v>
          </cell>
          <cell r="L64">
            <v>0</v>
          </cell>
          <cell r="M64">
            <v>0</v>
          </cell>
          <cell r="N64">
            <v>0</v>
          </cell>
          <cell r="O64">
            <v>0</v>
          </cell>
          <cell r="P64">
            <v>0</v>
          </cell>
          <cell r="Q64">
            <v>0</v>
          </cell>
          <cell r="R64">
            <v>2018</v>
          </cell>
          <cell r="S64" t="str">
            <v>reg</v>
          </cell>
        </row>
        <row r="65">
          <cell r="A65" t="str">
            <v>Justin Vom Steeg</v>
          </cell>
          <cell r="B65" t="str">
            <v>LA</v>
          </cell>
          <cell r="C65" t="str">
            <v>GK</v>
          </cell>
          <cell r="D65">
            <v>0</v>
          </cell>
          <cell r="E65">
            <v>0</v>
          </cell>
          <cell r="F65">
            <v>0</v>
          </cell>
          <cell r="G65">
            <v>0</v>
          </cell>
          <cell r="H65">
            <v>0</v>
          </cell>
          <cell r="I65">
            <v>0</v>
          </cell>
          <cell r="J65">
            <v>0</v>
          </cell>
          <cell r="K65" t="str">
            <v>0/0</v>
          </cell>
          <cell r="L65">
            <v>0</v>
          </cell>
          <cell r="M65">
            <v>0</v>
          </cell>
          <cell r="N65">
            <v>0</v>
          </cell>
          <cell r="O65">
            <v>0</v>
          </cell>
          <cell r="P65">
            <v>0</v>
          </cell>
          <cell r="Q65">
            <v>0</v>
          </cell>
          <cell r="R65">
            <v>2018</v>
          </cell>
          <cell r="S65" t="str">
            <v>reg</v>
          </cell>
        </row>
        <row r="66">
          <cell r="A66" t="str">
            <v>James Pantemis</v>
          </cell>
          <cell r="B66" t="str">
            <v>MTL</v>
          </cell>
          <cell r="C66" t="str">
            <v>GK</v>
          </cell>
          <cell r="D66">
            <v>0</v>
          </cell>
          <cell r="E66">
            <v>0</v>
          </cell>
          <cell r="F66">
            <v>0</v>
          </cell>
          <cell r="G66">
            <v>0</v>
          </cell>
          <cell r="H66">
            <v>0</v>
          </cell>
          <cell r="I66">
            <v>0</v>
          </cell>
          <cell r="J66">
            <v>0</v>
          </cell>
          <cell r="K66" t="str">
            <v>0/0</v>
          </cell>
          <cell r="L66">
            <v>0</v>
          </cell>
          <cell r="M66">
            <v>0</v>
          </cell>
          <cell r="N66">
            <v>0</v>
          </cell>
          <cell r="O66">
            <v>0</v>
          </cell>
          <cell r="P66">
            <v>0</v>
          </cell>
          <cell r="Q66">
            <v>0</v>
          </cell>
          <cell r="R66">
            <v>2018</v>
          </cell>
          <cell r="S66" t="str">
            <v>reg</v>
          </cell>
        </row>
        <row r="67">
          <cell r="A67" t="str">
            <v>Andre Rawls</v>
          </cell>
          <cell r="B67" t="str">
            <v>COL</v>
          </cell>
          <cell r="C67" t="str">
            <v>GK</v>
          </cell>
          <cell r="D67">
            <v>0</v>
          </cell>
          <cell r="E67">
            <v>0</v>
          </cell>
          <cell r="F67">
            <v>0</v>
          </cell>
          <cell r="G67">
            <v>0</v>
          </cell>
          <cell r="H67">
            <v>0</v>
          </cell>
          <cell r="I67">
            <v>0</v>
          </cell>
          <cell r="J67">
            <v>0</v>
          </cell>
          <cell r="K67" t="str">
            <v>0/0</v>
          </cell>
          <cell r="L67">
            <v>0</v>
          </cell>
          <cell r="M67">
            <v>0</v>
          </cell>
          <cell r="N67">
            <v>0</v>
          </cell>
          <cell r="O67">
            <v>0</v>
          </cell>
          <cell r="P67">
            <v>0</v>
          </cell>
          <cell r="Q67">
            <v>0</v>
          </cell>
          <cell r="R67">
            <v>2018</v>
          </cell>
          <cell r="S67" t="str">
            <v>reg</v>
          </cell>
        </row>
        <row r="68">
          <cell r="A68" t="str">
            <v>Calle Brown</v>
          </cell>
          <cell r="B68" t="str">
            <v>SEA</v>
          </cell>
          <cell r="C68" t="str">
            <v>GK</v>
          </cell>
          <cell r="D68">
            <v>0</v>
          </cell>
          <cell r="E68">
            <v>0</v>
          </cell>
          <cell r="F68">
            <v>0</v>
          </cell>
          <cell r="G68">
            <v>0</v>
          </cell>
          <cell r="H68">
            <v>0</v>
          </cell>
          <cell r="I68">
            <v>0</v>
          </cell>
          <cell r="J68">
            <v>0</v>
          </cell>
          <cell r="K68" t="str">
            <v>0/0</v>
          </cell>
          <cell r="L68">
            <v>0</v>
          </cell>
          <cell r="M68">
            <v>0</v>
          </cell>
          <cell r="N68">
            <v>0</v>
          </cell>
          <cell r="O68">
            <v>0</v>
          </cell>
          <cell r="P68">
            <v>0</v>
          </cell>
          <cell r="Q68">
            <v>0</v>
          </cell>
          <cell r="R68">
            <v>2018</v>
          </cell>
          <cell r="S68" t="str">
            <v>reg</v>
          </cell>
        </row>
        <row r="69">
          <cell r="A69" t="str">
            <v>Adrian Zendejas</v>
          </cell>
          <cell r="B69" t="str">
            <v>NSH</v>
          </cell>
          <cell r="C69" t="str">
            <v>GK</v>
          </cell>
          <cell r="D69">
            <v>0</v>
          </cell>
          <cell r="E69">
            <v>0</v>
          </cell>
          <cell r="F69">
            <v>0</v>
          </cell>
          <cell r="G69">
            <v>0</v>
          </cell>
          <cell r="H69">
            <v>0</v>
          </cell>
          <cell r="I69">
            <v>0</v>
          </cell>
          <cell r="J69">
            <v>0</v>
          </cell>
          <cell r="K69" t="str">
            <v>0/0</v>
          </cell>
          <cell r="L69">
            <v>0</v>
          </cell>
          <cell r="M69">
            <v>0</v>
          </cell>
          <cell r="N69">
            <v>0</v>
          </cell>
          <cell r="O69">
            <v>0</v>
          </cell>
          <cell r="P69">
            <v>0</v>
          </cell>
          <cell r="Q69">
            <v>0</v>
          </cell>
          <cell r="R69">
            <v>2018</v>
          </cell>
          <cell r="S69" t="str">
            <v>reg</v>
          </cell>
        </row>
        <row r="70">
          <cell r="A70" t="str">
            <v>Mason Stajduhar</v>
          </cell>
          <cell r="B70" t="str">
            <v>ORL</v>
          </cell>
          <cell r="C70" t="str">
            <v>GK</v>
          </cell>
          <cell r="D70">
            <v>0</v>
          </cell>
          <cell r="E70">
            <v>0</v>
          </cell>
          <cell r="F70">
            <v>0</v>
          </cell>
          <cell r="G70">
            <v>0</v>
          </cell>
          <cell r="H70">
            <v>0</v>
          </cell>
          <cell r="I70">
            <v>0</v>
          </cell>
          <cell r="J70">
            <v>0</v>
          </cell>
          <cell r="K70" t="str">
            <v>0/0</v>
          </cell>
          <cell r="L70">
            <v>0</v>
          </cell>
          <cell r="M70">
            <v>0</v>
          </cell>
          <cell r="N70">
            <v>0</v>
          </cell>
          <cell r="O70">
            <v>0</v>
          </cell>
          <cell r="P70">
            <v>0</v>
          </cell>
          <cell r="Q70">
            <v>0</v>
          </cell>
          <cell r="R70">
            <v>2018</v>
          </cell>
          <cell r="S70" t="str">
            <v>reg</v>
          </cell>
        </row>
        <row r="71">
          <cell r="A71" t="str">
            <v>Connor Sparrow</v>
          </cell>
          <cell r="B71" t="str">
            <v>CHI</v>
          </cell>
          <cell r="C71" t="str">
            <v>GK</v>
          </cell>
          <cell r="D71">
            <v>0</v>
          </cell>
          <cell r="E71">
            <v>0</v>
          </cell>
          <cell r="F71">
            <v>0</v>
          </cell>
          <cell r="G71">
            <v>0</v>
          </cell>
          <cell r="H71">
            <v>0</v>
          </cell>
          <cell r="I71">
            <v>0</v>
          </cell>
          <cell r="J71">
            <v>0</v>
          </cell>
          <cell r="K71" t="str">
            <v>0/0</v>
          </cell>
          <cell r="L71">
            <v>0</v>
          </cell>
          <cell r="M71">
            <v>0</v>
          </cell>
          <cell r="N71">
            <v>0</v>
          </cell>
          <cell r="O71">
            <v>0</v>
          </cell>
          <cell r="P71">
            <v>0</v>
          </cell>
          <cell r="Q71">
            <v>0</v>
          </cell>
          <cell r="R71">
            <v>2018</v>
          </cell>
          <cell r="S71" t="str">
            <v>reg</v>
          </cell>
        </row>
        <row r="72">
          <cell r="A72" t="str">
            <v>Travis Worra</v>
          </cell>
          <cell r="B72" t="str">
            <v>DC</v>
          </cell>
          <cell r="C72" t="str">
            <v>GK</v>
          </cell>
          <cell r="D72">
            <v>0</v>
          </cell>
          <cell r="E72">
            <v>0</v>
          </cell>
          <cell r="F72">
            <v>0</v>
          </cell>
          <cell r="G72">
            <v>0</v>
          </cell>
          <cell r="H72">
            <v>0</v>
          </cell>
          <cell r="I72">
            <v>0</v>
          </cell>
          <cell r="J72">
            <v>0</v>
          </cell>
          <cell r="K72" t="str">
            <v>0/0</v>
          </cell>
          <cell r="L72">
            <v>0</v>
          </cell>
          <cell r="M72">
            <v>0</v>
          </cell>
          <cell r="N72">
            <v>0</v>
          </cell>
          <cell r="O72">
            <v>0</v>
          </cell>
          <cell r="P72">
            <v>0</v>
          </cell>
          <cell r="Q72">
            <v>0</v>
          </cell>
          <cell r="R72">
            <v>2018</v>
          </cell>
          <cell r="S72" t="str">
            <v>reg</v>
          </cell>
        </row>
        <row r="73">
          <cell r="A73" t="str">
            <v>Charlie Lyon</v>
          </cell>
          <cell r="B73" t="str">
            <v>LFC</v>
          </cell>
          <cell r="C73" t="str">
            <v>GK</v>
          </cell>
          <cell r="D73">
            <v>0</v>
          </cell>
          <cell r="E73">
            <v>0</v>
          </cell>
          <cell r="F73">
            <v>0</v>
          </cell>
          <cell r="G73">
            <v>0</v>
          </cell>
          <cell r="H73">
            <v>0</v>
          </cell>
          <cell r="I73">
            <v>0</v>
          </cell>
          <cell r="J73">
            <v>0</v>
          </cell>
          <cell r="K73" t="str">
            <v>0/0</v>
          </cell>
          <cell r="L73">
            <v>0</v>
          </cell>
          <cell r="M73">
            <v>0</v>
          </cell>
          <cell r="N73">
            <v>0</v>
          </cell>
          <cell r="O73">
            <v>0</v>
          </cell>
          <cell r="P73">
            <v>0</v>
          </cell>
          <cell r="Q73">
            <v>0</v>
          </cell>
          <cell r="R73">
            <v>2018</v>
          </cell>
          <cell r="S73" t="str">
            <v>reg</v>
          </cell>
        </row>
        <row r="74">
          <cell r="A74" t="str">
            <v>Jeff Caldwell</v>
          </cell>
          <cell r="B74" t="str">
            <v>NE</v>
          </cell>
          <cell r="C74" t="str">
            <v>GK</v>
          </cell>
          <cell r="D74">
            <v>0</v>
          </cell>
          <cell r="E74">
            <v>0</v>
          </cell>
          <cell r="F74">
            <v>0</v>
          </cell>
          <cell r="G74">
            <v>0</v>
          </cell>
          <cell r="H74">
            <v>0</v>
          </cell>
          <cell r="I74">
            <v>0</v>
          </cell>
          <cell r="J74">
            <v>0</v>
          </cell>
          <cell r="K74" t="str">
            <v>0/0</v>
          </cell>
          <cell r="L74">
            <v>0</v>
          </cell>
          <cell r="M74">
            <v>0</v>
          </cell>
          <cell r="N74">
            <v>0</v>
          </cell>
          <cell r="O74">
            <v>0</v>
          </cell>
          <cell r="P74">
            <v>0</v>
          </cell>
          <cell r="Q74">
            <v>0</v>
          </cell>
          <cell r="R74">
            <v>2018</v>
          </cell>
          <cell r="S74" t="str">
            <v>reg</v>
          </cell>
        </row>
        <row r="75">
          <cell r="A75" t="str">
            <v>Michael Nelson</v>
          </cell>
          <cell r="B75" t="str">
            <v>HOU</v>
          </cell>
          <cell r="C75" t="str">
            <v>GK</v>
          </cell>
          <cell r="D75">
            <v>0</v>
          </cell>
          <cell r="E75">
            <v>0</v>
          </cell>
          <cell r="F75">
            <v>0</v>
          </cell>
          <cell r="G75">
            <v>0</v>
          </cell>
          <cell r="H75">
            <v>0</v>
          </cell>
          <cell r="I75">
            <v>0</v>
          </cell>
          <cell r="J75">
            <v>0</v>
          </cell>
          <cell r="K75" t="str">
            <v>0/0</v>
          </cell>
          <cell r="L75">
            <v>0</v>
          </cell>
          <cell r="M75">
            <v>0</v>
          </cell>
          <cell r="N75">
            <v>0</v>
          </cell>
          <cell r="O75">
            <v>0</v>
          </cell>
          <cell r="P75">
            <v>0</v>
          </cell>
          <cell r="Q75">
            <v>0</v>
          </cell>
          <cell r="R75">
            <v>2018</v>
          </cell>
          <cell r="S75" t="str">
            <v>reg</v>
          </cell>
        </row>
        <row r="76">
          <cell r="A76" t="str">
            <v>Jason Beaulieu</v>
          </cell>
          <cell r="B76" t="str">
            <v>MTL</v>
          </cell>
          <cell r="C76" t="str">
            <v>GK</v>
          </cell>
          <cell r="D76">
            <v>0</v>
          </cell>
          <cell r="E76">
            <v>0</v>
          </cell>
          <cell r="F76">
            <v>0</v>
          </cell>
          <cell r="G76">
            <v>0</v>
          </cell>
          <cell r="H76">
            <v>0</v>
          </cell>
          <cell r="I76">
            <v>0</v>
          </cell>
          <cell r="J76">
            <v>0</v>
          </cell>
          <cell r="K76" t="str">
            <v>0/0</v>
          </cell>
          <cell r="L76">
            <v>0</v>
          </cell>
          <cell r="M76">
            <v>0</v>
          </cell>
          <cell r="N76">
            <v>0</v>
          </cell>
          <cell r="O76">
            <v>0</v>
          </cell>
          <cell r="P76">
            <v>0</v>
          </cell>
          <cell r="Q76">
            <v>0</v>
          </cell>
          <cell r="R76">
            <v>2018</v>
          </cell>
          <cell r="S76" t="str">
            <v>reg</v>
          </cell>
        </row>
        <row r="77">
          <cell r="A77" t="str">
            <v>Logan Ketterer</v>
          </cell>
          <cell r="B77" t="str">
            <v>CLB</v>
          </cell>
          <cell r="C77" t="str">
            <v>GK</v>
          </cell>
          <cell r="D77">
            <v>0</v>
          </cell>
          <cell r="E77">
            <v>0</v>
          </cell>
          <cell r="F77">
            <v>0</v>
          </cell>
          <cell r="G77">
            <v>0</v>
          </cell>
          <cell r="H77">
            <v>0</v>
          </cell>
          <cell r="I77">
            <v>0</v>
          </cell>
          <cell r="J77">
            <v>0</v>
          </cell>
          <cell r="K77" t="str">
            <v>0/0</v>
          </cell>
          <cell r="L77">
            <v>0</v>
          </cell>
          <cell r="M77">
            <v>0</v>
          </cell>
          <cell r="N77">
            <v>0</v>
          </cell>
          <cell r="O77">
            <v>0</v>
          </cell>
          <cell r="P77">
            <v>0</v>
          </cell>
          <cell r="Q77">
            <v>0</v>
          </cell>
          <cell r="R77">
            <v>2018</v>
          </cell>
          <cell r="S77" t="str">
            <v>reg</v>
          </cell>
        </row>
        <row r="78">
          <cell r="A78" t="str">
            <v>Alex Kapp</v>
          </cell>
          <cell r="B78" t="str">
            <v>MIN</v>
          </cell>
          <cell r="C78" t="str">
            <v>GK</v>
          </cell>
          <cell r="D78">
            <v>0</v>
          </cell>
          <cell r="E78">
            <v>0</v>
          </cell>
          <cell r="F78">
            <v>0</v>
          </cell>
          <cell r="G78">
            <v>0</v>
          </cell>
          <cell r="H78">
            <v>0</v>
          </cell>
          <cell r="I78">
            <v>0</v>
          </cell>
          <cell r="J78">
            <v>0</v>
          </cell>
          <cell r="K78" t="str">
            <v>0/0</v>
          </cell>
          <cell r="L78">
            <v>0</v>
          </cell>
          <cell r="M78">
            <v>0</v>
          </cell>
          <cell r="N78">
            <v>0</v>
          </cell>
          <cell r="O78">
            <v>0</v>
          </cell>
          <cell r="P78">
            <v>0</v>
          </cell>
          <cell r="Q78">
            <v>0</v>
          </cell>
          <cell r="R78">
            <v>2018</v>
          </cell>
          <cell r="S78" t="str">
            <v>reg</v>
          </cell>
        </row>
        <row r="79">
          <cell r="A79" t="str">
            <v>Eric Dick</v>
          </cell>
          <cell r="B79" t="str">
            <v>SKC</v>
          </cell>
          <cell r="C79" t="str">
            <v>GK</v>
          </cell>
          <cell r="D79">
            <v>0</v>
          </cell>
          <cell r="E79">
            <v>0</v>
          </cell>
          <cell r="F79">
            <v>0</v>
          </cell>
          <cell r="G79">
            <v>0</v>
          </cell>
          <cell r="H79">
            <v>0</v>
          </cell>
          <cell r="I79">
            <v>0</v>
          </cell>
          <cell r="J79">
            <v>0</v>
          </cell>
          <cell r="K79" t="str">
            <v>0/0</v>
          </cell>
          <cell r="L79">
            <v>0</v>
          </cell>
          <cell r="M79">
            <v>0</v>
          </cell>
          <cell r="N79">
            <v>0</v>
          </cell>
          <cell r="O79">
            <v>0</v>
          </cell>
          <cell r="P79">
            <v>0</v>
          </cell>
          <cell r="Q79">
            <v>0</v>
          </cell>
          <cell r="R79">
            <v>2018</v>
          </cell>
          <cell r="S79" t="str">
            <v>reg</v>
          </cell>
        </row>
        <row r="80">
          <cell r="A80" t="str">
            <v>Ben Lundgaard</v>
          </cell>
          <cell r="B80" t="str">
            <v>CLB</v>
          </cell>
          <cell r="C80" t="str">
            <v>GK</v>
          </cell>
          <cell r="D80">
            <v>0</v>
          </cell>
          <cell r="E80">
            <v>0</v>
          </cell>
          <cell r="F80">
            <v>0</v>
          </cell>
          <cell r="G80">
            <v>0</v>
          </cell>
          <cell r="H80">
            <v>0</v>
          </cell>
          <cell r="I80">
            <v>0</v>
          </cell>
          <cell r="J80">
            <v>0</v>
          </cell>
          <cell r="K80" t="str">
            <v>0/0</v>
          </cell>
          <cell r="L80">
            <v>0</v>
          </cell>
          <cell r="M80">
            <v>0</v>
          </cell>
          <cell r="N80">
            <v>0</v>
          </cell>
          <cell r="O80">
            <v>0</v>
          </cell>
          <cell r="P80">
            <v>0</v>
          </cell>
          <cell r="Q80">
            <v>0</v>
          </cell>
          <cell r="R80">
            <v>2018</v>
          </cell>
          <cell r="S80" t="str">
            <v>reg</v>
          </cell>
        </row>
        <row r="81">
          <cell r="K81"/>
        </row>
        <row r="85">
          <cell r="K85"/>
        </row>
        <row r="86">
          <cell r="K86"/>
        </row>
      </sheetData>
      <sheetData sheetId="4"/>
      <sheetData sheetId="5"/>
      <sheetData sheetId="6">
        <row r="2">
          <cell r="A2" t="str">
            <v>Nemanja Nikolic</v>
          </cell>
          <cell r="B2" t="str">
            <v>CHI</v>
          </cell>
          <cell r="C2" t="str">
            <v>F</v>
          </cell>
          <cell r="D2">
            <v>34</v>
          </cell>
          <cell r="E2">
            <v>34</v>
          </cell>
          <cell r="F2">
            <v>2946</v>
          </cell>
          <cell r="G2">
            <v>24</v>
          </cell>
          <cell r="H2">
            <v>4</v>
          </cell>
          <cell r="I2">
            <v>118</v>
          </cell>
          <cell r="J2">
            <v>59</v>
          </cell>
          <cell r="K2">
            <v>5</v>
          </cell>
          <cell r="L2">
            <v>44291</v>
          </cell>
          <cell r="M2">
            <v>19</v>
          </cell>
          <cell r="N2">
            <v>5</v>
          </cell>
          <cell r="O2">
            <v>0.73</v>
          </cell>
          <cell r="P2">
            <v>20.3</v>
          </cell>
          <cell r="Q2">
            <v>1</v>
          </cell>
          <cell r="R2">
            <v>2</v>
          </cell>
          <cell r="S2">
            <v>2</v>
          </cell>
          <cell r="T2">
            <v>0.12</v>
          </cell>
          <cell r="U2">
            <v>11</v>
          </cell>
          <cell r="V2">
            <v>22</v>
          </cell>
          <cell r="W2">
            <v>51</v>
          </cell>
          <cell r="X2">
            <v>1</v>
          </cell>
          <cell r="Y2">
            <v>0</v>
          </cell>
          <cell r="Z2">
            <v>50</v>
          </cell>
          <cell r="AA2">
            <v>2017</v>
          </cell>
          <cell r="AB2" t="str">
            <v>reg</v>
          </cell>
        </row>
        <row r="3">
          <cell r="A3" t="str">
            <v>David Villa</v>
          </cell>
          <cell r="B3" t="str">
            <v>NYC</v>
          </cell>
          <cell r="C3" t="str">
            <v>F</v>
          </cell>
          <cell r="D3">
            <v>31</v>
          </cell>
          <cell r="E3">
            <v>28</v>
          </cell>
          <cell r="F3">
            <v>2556</v>
          </cell>
          <cell r="G3">
            <v>22</v>
          </cell>
          <cell r="H3">
            <v>9</v>
          </cell>
          <cell r="I3">
            <v>136</v>
          </cell>
          <cell r="J3">
            <v>55</v>
          </cell>
          <cell r="K3">
            <v>3</v>
          </cell>
          <cell r="L3">
            <v>44291</v>
          </cell>
          <cell r="M3">
            <v>15</v>
          </cell>
          <cell r="N3">
            <v>7</v>
          </cell>
          <cell r="O3">
            <v>0.77</v>
          </cell>
          <cell r="P3">
            <v>16.2</v>
          </cell>
          <cell r="Q3">
            <v>2</v>
          </cell>
          <cell r="R3">
            <v>8</v>
          </cell>
          <cell r="S3">
            <v>1</v>
          </cell>
          <cell r="T3">
            <v>0.32</v>
          </cell>
          <cell r="U3">
            <v>30</v>
          </cell>
          <cell r="V3">
            <v>68</v>
          </cell>
          <cell r="W3">
            <v>32</v>
          </cell>
          <cell r="X3">
            <v>4</v>
          </cell>
          <cell r="Y3">
            <v>0</v>
          </cell>
          <cell r="Z3">
            <v>40.44</v>
          </cell>
          <cell r="AA3">
            <v>2017</v>
          </cell>
          <cell r="AB3" t="str">
            <v>reg</v>
          </cell>
        </row>
        <row r="4">
          <cell r="A4" t="str">
            <v>Diego Valeri</v>
          </cell>
          <cell r="B4" t="str">
            <v>POR</v>
          </cell>
          <cell r="C4" t="str">
            <v>M</v>
          </cell>
          <cell r="D4">
            <v>32</v>
          </cell>
          <cell r="E4">
            <v>32</v>
          </cell>
          <cell r="F4">
            <v>2828</v>
          </cell>
          <cell r="G4">
            <v>21</v>
          </cell>
          <cell r="H4">
            <v>11</v>
          </cell>
          <cell r="I4">
            <v>93</v>
          </cell>
          <cell r="J4">
            <v>39</v>
          </cell>
          <cell r="K4">
            <v>7</v>
          </cell>
          <cell r="L4">
            <v>44354</v>
          </cell>
          <cell r="M4">
            <v>13</v>
          </cell>
          <cell r="N4">
            <v>8</v>
          </cell>
          <cell r="O4">
            <v>0.67</v>
          </cell>
          <cell r="P4">
            <v>22.6</v>
          </cell>
          <cell r="Q4">
            <v>3</v>
          </cell>
          <cell r="R4">
            <v>7</v>
          </cell>
          <cell r="S4">
            <v>4</v>
          </cell>
          <cell r="T4">
            <v>0.35</v>
          </cell>
          <cell r="U4">
            <v>19</v>
          </cell>
          <cell r="V4">
            <v>42</v>
          </cell>
          <cell r="W4">
            <v>21</v>
          </cell>
          <cell r="X4">
            <v>4</v>
          </cell>
          <cell r="Y4">
            <v>0</v>
          </cell>
          <cell r="Z4">
            <v>41.94</v>
          </cell>
          <cell r="AA4">
            <v>2017</v>
          </cell>
          <cell r="AB4" t="str">
            <v>reg</v>
          </cell>
        </row>
        <row r="5">
          <cell r="A5" t="str">
            <v>Josef Martinez</v>
          </cell>
          <cell r="B5" t="str">
            <v>ATL</v>
          </cell>
          <cell r="C5" t="str">
            <v>F</v>
          </cell>
          <cell r="D5">
            <v>20</v>
          </cell>
          <cell r="E5">
            <v>17</v>
          </cell>
          <cell r="F5">
            <v>1528</v>
          </cell>
          <cell r="G5">
            <v>19</v>
          </cell>
          <cell r="H5">
            <v>1</v>
          </cell>
          <cell r="I5">
            <v>67</v>
          </cell>
          <cell r="J5">
            <v>32</v>
          </cell>
          <cell r="K5">
            <v>3</v>
          </cell>
          <cell r="L5">
            <v>44229</v>
          </cell>
          <cell r="M5">
            <v>16</v>
          </cell>
          <cell r="N5">
            <v>3</v>
          </cell>
          <cell r="O5">
            <v>1.1200000000000001</v>
          </cell>
          <cell r="P5">
            <v>28.4</v>
          </cell>
          <cell r="Q5">
            <v>0</v>
          </cell>
          <cell r="R5">
            <v>0</v>
          </cell>
          <cell r="S5">
            <v>1</v>
          </cell>
          <cell r="T5">
            <v>0.06</v>
          </cell>
          <cell r="U5">
            <v>19</v>
          </cell>
          <cell r="V5">
            <v>18</v>
          </cell>
          <cell r="W5">
            <v>19</v>
          </cell>
          <cell r="X5">
            <v>4</v>
          </cell>
          <cell r="Y5">
            <v>0</v>
          </cell>
          <cell r="Z5">
            <v>47.76</v>
          </cell>
          <cell r="AA5">
            <v>2017</v>
          </cell>
          <cell r="AB5" t="str">
            <v>reg</v>
          </cell>
        </row>
        <row r="6">
          <cell r="A6" t="str">
            <v>Ola Kamara</v>
          </cell>
          <cell r="B6" t="str">
            <v>DC</v>
          </cell>
          <cell r="C6" t="str">
            <v>F</v>
          </cell>
          <cell r="D6">
            <v>34</v>
          </cell>
          <cell r="E6">
            <v>33</v>
          </cell>
          <cell r="F6">
            <v>2867</v>
          </cell>
          <cell r="G6">
            <v>18</v>
          </cell>
          <cell r="H6">
            <v>3</v>
          </cell>
          <cell r="I6">
            <v>89</v>
          </cell>
          <cell r="J6">
            <v>39</v>
          </cell>
          <cell r="K6">
            <v>3</v>
          </cell>
          <cell r="L6">
            <v>44230</v>
          </cell>
          <cell r="M6">
            <v>10</v>
          </cell>
          <cell r="N6">
            <v>8</v>
          </cell>
          <cell r="O6">
            <v>0.56999999999999995</v>
          </cell>
          <cell r="P6">
            <v>20.2</v>
          </cell>
          <cell r="Q6">
            <v>1</v>
          </cell>
          <cell r="R6">
            <v>2</v>
          </cell>
          <cell r="S6">
            <v>1</v>
          </cell>
          <cell r="T6">
            <v>0.09</v>
          </cell>
          <cell r="U6">
            <v>29</v>
          </cell>
          <cell r="V6">
            <v>43</v>
          </cell>
          <cell r="W6">
            <v>38</v>
          </cell>
          <cell r="X6">
            <v>0</v>
          </cell>
          <cell r="Y6">
            <v>0</v>
          </cell>
          <cell r="Z6">
            <v>43.82</v>
          </cell>
          <cell r="AA6">
            <v>2017</v>
          </cell>
          <cell r="AB6" t="str">
            <v>reg</v>
          </cell>
        </row>
        <row r="7">
          <cell r="A7" t="str">
            <v>Ignacio Piatti</v>
          </cell>
          <cell r="B7" t="str">
            <v>MTL</v>
          </cell>
          <cell r="C7" t="str">
            <v>M</v>
          </cell>
          <cell r="D7">
            <v>28</v>
          </cell>
          <cell r="E7">
            <v>26</v>
          </cell>
          <cell r="F7">
            <v>2368</v>
          </cell>
          <cell r="G7">
            <v>17</v>
          </cell>
          <cell r="H7">
            <v>6</v>
          </cell>
          <cell r="I7">
            <v>75</v>
          </cell>
          <cell r="J7">
            <v>38</v>
          </cell>
          <cell r="K7">
            <v>2</v>
          </cell>
          <cell r="L7">
            <v>44291</v>
          </cell>
          <cell r="M7">
            <v>11</v>
          </cell>
          <cell r="N7">
            <v>6</v>
          </cell>
          <cell r="O7">
            <v>0.65</v>
          </cell>
          <cell r="P7">
            <v>22.7</v>
          </cell>
          <cell r="Q7">
            <v>1</v>
          </cell>
          <cell r="R7">
            <v>2</v>
          </cell>
          <cell r="S7">
            <v>4</v>
          </cell>
          <cell r="T7">
            <v>0.23</v>
          </cell>
          <cell r="U7">
            <v>40</v>
          </cell>
          <cell r="V7">
            <v>59</v>
          </cell>
          <cell r="W7">
            <v>8</v>
          </cell>
          <cell r="X7">
            <v>3</v>
          </cell>
          <cell r="Y7">
            <v>0</v>
          </cell>
          <cell r="Z7">
            <v>50.67</v>
          </cell>
          <cell r="AA7">
            <v>2017</v>
          </cell>
          <cell r="AB7" t="str">
            <v>reg</v>
          </cell>
        </row>
        <row r="8">
          <cell r="A8" t="str">
            <v>Bradley Wright-Phillips</v>
          </cell>
          <cell r="B8" t="str">
            <v>LAFC</v>
          </cell>
          <cell r="C8" t="str">
            <v>F</v>
          </cell>
          <cell r="D8">
            <v>32</v>
          </cell>
          <cell r="E8">
            <v>29</v>
          </cell>
          <cell r="F8">
            <v>2560</v>
          </cell>
          <cell r="G8">
            <v>17</v>
          </cell>
          <cell r="H8">
            <v>1</v>
          </cell>
          <cell r="I8">
            <v>83</v>
          </cell>
          <cell r="J8">
            <v>36</v>
          </cell>
          <cell r="K8">
            <v>2</v>
          </cell>
          <cell r="L8" t="str">
            <v>0/0</v>
          </cell>
          <cell r="M8">
            <v>7</v>
          </cell>
          <cell r="N8">
            <v>10</v>
          </cell>
          <cell r="O8">
            <v>0.6</v>
          </cell>
          <cell r="P8">
            <v>20.5</v>
          </cell>
          <cell r="Q8">
            <v>0</v>
          </cell>
          <cell r="R8">
            <v>0</v>
          </cell>
          <cell r="S8">
            <v>1</v>
          </cell>
          <cell r="T8">
            <v>0.04</v>
          </cell>
          <cell r="U8">
            <v>54</v>
          </cell>
          <cell r="V8">
            <v>42</v>
          </cell>
          <cell r="W8">
            <v>39</v>
          </cell>
          <cell r="X8">
            <v>5</v>
          </cell>
          <cell r="Y8">
            <v>0</v>
          </cell>
          <cell r="Z8">
            <v>43.37</v>
          </cell>
          <cell r="AA8">
            <v>2017</v>
          </cell>
          <cell r="AB8" t="str">
            <v>reg</v>
          </cell>
        </row>
        <row r="9">
          <cell r="A9" t="str">
            <v>Sebastian Giovinco</v>
          </cell>
          <cell r="B9" t="str">
            <v>TOR</v>
          </cell>
          <cell r="C9" t="str">
            <v>F</v>
          </cell>
          <cell r="D9">
            <v>25</v>
          </cell>
          <cell r="E9">
            <v>25</v>
          </cell>
          <cell r="F9">
            <v>2057</v>
          </cell>
          <cell r="G9">
            <v>16</v>
          </cell>
          <cell r="H9">
            <v>6</v>
          </cell>
          <cell r="I9">
            <v>128</v>
          </cell>
          <cell r="J9">
            <v>52</v>
          </cell>
          <cell r="K9">
            <v>4</v>
          </cell>
          <cell r="L9">
            <v>44199</v>
          </cell>
          <cell r="M9">
            <v>10</v>
          </cell>
          <cell r="N9">
            <v>6</v>
          </cell>
          <cell r="O9">
            <v>0.7</v>
          </cell>
          <cell r="P9">
            <v>12.5</v>
          </cell>
          <cell r="Q9">
            <v>2</v>
          </cell>
          <cell r="R9">
            <v>5</v>
          </cell>
          <cell r="S9">
            <v>1</v>
          </cell>
          <cell r="T9">
            <v>0.26</v>
          </cell>
          <cell r="U9">
            <v>30</v>
          </cell>
          <cell r="V9">
            <v>54</v>
          </cell>
          <cell r="W9">
            <v>10</v>
          </cell>
          <cell r="X9">
            <v>4</v>
          </cell>
          <cell r="Y9">
            <v>0</v>
          </cell>
          <cell r="Z9">
            <v>40.619999999999997</v>
          </cell>
          <cell r="AA9">
            <v>2017</v>
          </cell>
          <cell r="AB9" t="str">
            <v>reg</v>
          </cell>
        </row>
        <row r="10">
          <cell r="A10" t="str">
            <v>CJ Sapong</v>
          </cell>
          <cell r="B10" t="str">
            <v>CHI</v>
          </cell>
          <cell r="C10" t="str">
            <v>F</v>
          </cell>
          <cell r="D10">
            <v>33</v>
          </cell>
          <cell r="E10">
            <v>30</v>
          </cell>
          <cell r="F10">
            <v>2794</v>
          </cell>
          <cell r="G10">
            <v>16</v>
          </cell>
          <cell r="H10">
            <v>5</v>
          </cell>
          <cell r="I10">
            <v>67</v>
          </cell>
          <cell r="J10">
            <v>34</v>
          </cell>
          <cell r="K10">
            <v>2</v>
          </cell>
          <cell r="L10">
            <v>44258</v>
          </cell>
          <cell r="M10">
            <v>13</v>
          </cell>
          <cell r="N10">
            <v>3</v>
          </cell>
          <cell r="O10">
            <v>0.52</v>
          </cell>
          <cell r="P10">
            <v>23.9</v>
          </cell>
          <cell r="Q10">
            <v>1</v>
          </cell>
          <cell r="R10">
            <v>4</v>
          </cell>
          <cell r="S10">
            <v>1</v>
          </cell>
          <cell r="T10">
            <v>0.16</v>
          </cell>
          <cell r="U10">
            <v>50</v>
          </cell>
          <cell r="V10">
            <v>87</v>
          </cell>
          <cell r="W10">
            <v>10</v>
          </cell>
          <cell r="X10">
            <v>3</v>
          </cell>
          <cell r="Y10">
            <v>0</v>
          </cell>
          <cell r="Z10">
            <v>50.75</v>
          </cell>
          <cell r="AA10">
            <v>2017</v>
          </cell>
          <cell r="AB10" t="str">
            <v>reg</v>
          </cell>
        </row>
        <row r="11">
          <cell r="A11" t="str">
            <v>Jozy Altidore</v>
          </cell>
          <cell r="B11" t="str">
            <v>TOR</v>
          </cell>
          <cell r="C11" t="str">
            <v>F</v>
          </cell>
          <cell r="D11">
            <v>27</v>
          </cell>
          <cell r="E11">
            <v>25</v>
          </cell>
          <cell r="F11">
            <v>2194</v>
          </cell>
          <cell r="G11">
            <v>15</v>
          </cell>
          <cell r="H11">
            <v>6</v>
          </cell>
          <cell r="I11">
            <v>68</v>
          </cell>
          <cell r="J11">
            <v>30</v>
          </cell>
          <cell r="K11">
            <v>5</v>
          </cell>
          <cell r="L11">
            <v>44260</v>
          </cell>
          <cell r="M11">
            <v>8</v>
          </cell>
          <cell r="N11">
            <v>7</v>
          </cell>
          <cell r="O11">
            <v>0.62</v>
          </cell>
          <cell r="P11">
            <v>22.1</v>
          </cell>
          <cell r="Q11">
            <v>3</v>
          </cell>
          <cell r="R11">
            <v>4</v>
          </cell>
          <cell r="S11">
            <v>2</v>
          </cell>
          <cell r="T11">
            <v>0.25</v>
          </cell>
          <cell r="U11">
            <v>50</v>
          </cell>
          <cell r="V11">
            <v>49</v>
          </cell>
          <cell r="W11">
            <v>14</v>
          </cell>
          <cell r="X11">
            <v>8</v>
          </cell>
          <cell r="Y11">
            <v>0</v>
          </cell>
          <cell r="Z11">
            <v>44.12</v>
          </cell>
          <cell r="AA11">
            <v>2017</v>
          </cell>
          <cell r="AB11" t="str">
            <v>reg</v>
          </cell>
        </row>
        <row r="12">
          <cell r="A12" t="str">
            <v>David Accam</v>
          </cell>
          <cell r="B12" t="str">
            <v>NSH</v>
          </cell>
          <cell r="C12" t="str">
            <v>F</v>
          </cell>
          <cell r="D12">
            <v>30</v>
          </cell>
          <cell r="E12">
            <v>24</v>
          </cell>
          <cell r="F12">
            <v>2177</v>
          </cell>
          <cell r="G12">
            <v>14</v>
          </cell>
          <cell r="H12">
            <v>8</v>
          </cell>
          <cell r="I12">
            <v>66</v>
          </cell>
          <cell r="J12">
            <v>36</v>
          </cell>
          <cell r="K12">
            <v>4</v>
          </cell>
          <cell r="L12">
            <v>44229</v>
          </cell>
          <cell r="M12">
            <v>8</v>
          </cell>
          <cell r="N12">
            <v>6</v>
          </cell>
          <cell r="O12">
            <v>0.57999999999999996</v>
          </cell>
          <cell r="P12">
            <v>21.2</v>
          </cell>
          <cell r="Q12">
            <v>2</v>
          </cell>
          <cell r="R12">
            <v>6</v>
          </cell>
          <cell r="S12">
            <v>2</v>
          </cell>
          <cell r="T12">
            <v>0.33</v>
          </cell>
          <cell r="U12">
            <v>44</v>
          </cell>
          <cell r="V12">
            <v>47</v>
          </cell>
          <cell r="W12">
            <v>18</v>
          </cell>
          <cell r="X12">
            <v>2</v>
          </cell>
          <cell r="Y12">
            <v>0</v>
          </cell>
          <cell r="Z12">
            <v>54.55</v>
          </cell>
          <cell r="AA12">
            <v>2017</v>
          </cell>
          <cell r="AB12" t="str">
            <v>reg</v>
          </cell>
        </row>
        <row r="13">
          <cell r="A13" t="str">
            <v>Christian Ramirez</v>
          </cell>
          <cell r="B13" t="str">
            <v>HOU</v>
          </cell>
          <cell r="C13" t="str">
            <v>F</v>
          </cell>
          <cell r="D13">
            <v>30</v>
          </cell>
          <cell r="E13">
            <v>27</v>
          </cell>
          <cell r="F13">
            <v>2392</v>
          </cell>
          <cell r="G13">
            <v>14</v>
          </cell>
          <cell r="H13">
            <v>3</v>
          </cell>
          <cell r="I13">
            <v>60</v>
          </cell>
          <cell r="J13">
            <v>34</v>
          </cell>
          <cell r="K13">
            <v>3</v>
          </cell>
          <cell r="L13" t="str">
            <v>0/0</v>
          </cell>
          <cell r="M13">
            <v>8</v>
          </cell>
          <cell r="N13">
            <v>6</v>
          </cell>
          <cell r="O13">
            <v>0.53</v>
          </cell>
          <cell r="P13">
            <v>23.3</v>
          </cell>
          <cell r="Q13">
            <v>1</v>
          </cell>
          <cell r="R13">
            <v>2</v>
          </cell>
          <cell r="S13">
            <v>1</v>
          </cell>
          <cell r="T13">
            <v>0.11</v>
          </cell>
          <cell r="U13">
            <v>18</v>
          </cell>
          <cell r="V13">
            <v>33</v>
          </cell>
          <cell r="W13">
            <v>22</v>
          </cell>
          <cell r="X13">
            <v>1</v>
          </cell>
          <cell r="Y13">
            <v>0</v>
          </cell>
          <cell r="Z13">
            <v>56.67</v>
          </cell>
          <cell r="AA13">
            <v>2017</v>
          </cell>
          <cell r="AB13" t="str">
            <v>reg</v>
          </cell>
        </row>
        <row r="14">
          <cell r="A14" t="str">
            <v>Erick Torres</v>
          </cell>
          <cell r="B14" t="str">
            <v>HOU</v>
          </cell>
          <cell r="C14" t="str">
            <v>F</v>
          </cell>
          <cell r="D14">
            <v>27</v>
          </cell>
          <cell r="E14">
            <v>23</v>
          </cell>
          <cell r="F14">
            <v>2001</v>
          </cell>
          <cell r="G14">
            <v>14</v>
          </cell>
          <cell r="H14">
            <v>3</v>
          </cell>
          <cell r="I14">
            <v>72</v>
          </cell>
          <cell r="J14">
            <v>26</v>
          </cell>
          <cell r="K14">
            <v>3</v>
          </cell>
          <cell r="L14">
            <v>44322</v>
          </cell>
          <cell r="M14">
            <v>9</v>
          </cell>
          <cell r="N14">
            <v>5</v>
          </cell>
          <cell r="O14">
            <v>0.63</v>
          </cell>
          <cell r="P14">
            <v>19.399999999999999</v>
          </cell>
          <cell r="Q14">
            <v>0</v>
          </cell>
          <cell r="R14">
            <v>2</v>
          </cell>
          <cell r="S14">
            <v>1</v>
          </cell>
          <cell r="T14">
            <v>0.13</v>
          </cell>
          <cell r="U14">
            <v>32</v>
          </cell>
          <cell r="V14">
            <v>41</v>
          </cell>
          <cell r="W14">
            <v>12</v>
          </cell>
          <cell r="X14">
            <v>6</v>
          </cell>
          <cell r="Y14">
            <v>0</v>
          </cell>
          <cell r="Z14">
            <v>36.11</v>
          </cell>
          <cell r="AA14">
            <v>2017</v>
          </cell>
          <cell r="AB14" t="str">
            <v>reg</v>
          </cell>
        </row>
        <row r="15">
          <cell r="A15" t="str">
            <v>Romain Alessandrini</v>
          </cell>
          <cell r="B15" t="str">
            <v xml:space="preserve">LA </v>
          </cell>
          <cell r="C15" t="str">
            <v>M</v>
          </cell>
          <cell r="D15">
            <v>30</v>
          </cell>
          <cell r="E15">
            <v>27</v>
          </cell>
          <cell r="F15">
            <v>2441</v>
          </cell>
          <cell r="G15">
            <v>13</v>
          </cell>
          <cell r="H15">
            <v>12</v>
          </cell>
          <cell r="I15">
            <v>95</v>
          </cell>
          <cell r="J15">
            <v>41</v>
          </cell>
          <cell r="K15">
            <v>4</v>
          </cell>
          <cell r="L15">
            <v>44229</v>
          </cell>
          <cell r="M15">
            <v>5</v>
          </cell>
          <cell r="N15">
            <v>8</v>
          </cell>
          <cell r="O15">
            <v>0.48</v>
          </cell>
          <cell r="P15">
            <v>13.7</v>
          </cell>
          <cell r="Q15">
            <v>1</v>
          </cell>
          <cell r="R15">
            <v>5</v>
          </cell>
          <cell r="S15">
            <v>7</v>
          </cell>
          <cell r="T15">
            <v>0.44</v>
          </cell>
          <cell r="U15">
            <v>46</v>
          </cell>
          <cell r="V15">
            <v>70</v>
          </cell>
          <cell r="W15">
            <v>12</v>
          </cell>
          <cell r="X15">
            <v>8</v>
          </cell>
          <cell r="Y15">
            <v>0</v>
          </cell>
          <cell r="Z15">
            <v>43.16</v>
          </cell>
          <cell r="AA15">
            <v>2017</v>
          </cell>
          <cell r="AB15" t="str">
            <v>reg</v>
          </cell>
        </row>
        <row r="16">
          <cell r="A16" t="str">
            <v>Hector Villalba</v>
          </cell>
          <cell r="B16" t="str">
            <v>ATL</v>
          </cell>
          <cell r="C16" t="str">
            <v>F</v>
          </cell>
          <cell r="D16">
            <v>34</v>
          </cell>
          <cell r="E16">
            <v>34</v>
          </cell>
          <cell r="F16">
            <v>2762</v>
          </cell>
          <cell r="G16">
            <v>13</v>
          </cell>
          <cell r="H16">
            <v>11</v>
          </cell>
          <cell r="I16">
            <v>86</v>
          </cell>
          <cell r="J16">
            <v>44</v>
          </cell>
          <cell r="K16">
            <v>4</v>
          </cell>
          <cell r="L16" t="str">
            <v>0/0</v>
          </cell>
          <cell r="M16">
            <v>7</v>
          </cell>
          <cell r="N16">
            <v>6</v>
          </cell>
          <cell r="O16">
            <v>0.42</v>
          </cell>
          <cell r="P16">
            <v>15.1</v>
          </cell>
          <cell r="Q16">
            <v>1</v>
          </cell>
          <cell r="R16">
            <v>9</v>
          </cell>
          <cell r="S16">
            <v>2</v>
          </cell>
          <cell r="T16">
            <v>0.36</v>
          </cell>
          <cell r="U16">
            <v>39</v>
          </cell>
          <cell r="V16">
            <v>18</v>
          </cell>
          <cell r="W16">
            <v>10</v>
          </cell>
          <cell r="X16">
            <v>4</v>
          </cell>
          <cell r="Y16">
            <v>0</v>
          </cell>
          <cell r="Z16">
            <v>51.16</v>
          </cell>
          <cell r="AA16">
            <v>2017</v>
          </cell>
          <cell r="AB16" t="str">
            <v>reg</v>
          </cell>
        </row>
        <row r="17">
          <cell r="A17" t="str">
            <v>Chris Wondolowski</v>
          </cell>
          <cell r="B17" t="str">
            <v>SJ</v>
          </cell>
          <cell r="C17" t="str">
            <v>F</v>
          </cell>
          <cell r="D17">
            <v>34</v>
          </cell>
          <cell r="E17">
            <v>34</v>
          </cell>
          <cell r="F17">
            <v>3041</v>
          </cell>
          <cell r="G17">
            <v>13</v>
          </cell>
          <cell r="H17">
            <v>8</v>
          </cell>
          <cell r="I17">
            <v>79</v>
          </cell>
          <cell r="J17">
            <v>28</v>
          </cell>
          <cell r="K17">
            <v>1</v>
          </cell>
          <cell r="L17">
            <v>44197</v>
          </cell>
          <cell r="M17">
            <v>11</v>
          </cell>
          <cell r="N17">
            <v>2</v>
          </cell>
          <cell r="O17">
            <v>0.38</v>
          </cell>
          <cell r="P17">
            <v>16.5</v>
          </cell>
          <cell r="Q17">
            <v>5</v>
          </cell>
          <cell r="R17">
            <v>6</v>
          </cell>
          <cell r="S17">
            <v>2</v>
          </cell>
          <cell r="T17">
            <v>0.24</v>
          </cell>
          <cell r="U17">
            <v>19</v>
          </cell>
          <cell r="V17">
            <v>28</v>
          </cell>
          <cell r="W17">
            <v>21</v>
          </cell>
          <cell r="X17">
            <v>3</v>
          </cell>
          <cell r="Y17">
            <v>0</v>
          </cell>
          <cell r="Z17">
            <v>35.44</v>
          </cell>
          <cell r="AA17">
            <v>2017</v>
          </cell>
          <cell r="AB17" t="str">
            <v>reg</v>
          </cell>
        </row>
        <row r="18">
          <cell r="A18" t="str">
            <v>Justin Meram</v>
          </cell>
          <cell r="B18" t="str">
            <v>RSL</v>
          </cell>
          <cell r="C18" t="str">
            <v>M</v>
          </cell>
          <cell r="D18">
            <v>34</v>
          </cell>
          <cell r="E18">
            <v>32</v>
          </cell>
          <cell r="F18">
            <v>2588</v>
          </cell>
          <cell r="G18">
            <v>13</v>
          </cell>
          <cell r="H18">
            <v>7</v>
          </cell>
          <cell r="I18">
            <v>61</v>
          </cell>
          <cell r="J18">
            <v>28</v>
          </cell>
          <cell r="K18">
            <v>5</v>
          </cell>
          <cell r="L18" t="str">
            <v>0/0</v>
          </cell>
          <cell r="M18">
            <v>10</v>
          </cell>
          <cell r="N18">
            <v>3</v>
          </cell>
          <cell r="O18">
            <v>0.45</v>
          </cell>
          <cell r="P18">
            <v>21.3</v>
          </cell>
          <cell r="Q18">
            <v>1</v>
          </cell>
          <cell r="R18">
            <v>4</v>
          </cell>
          <cell r="S18">
            <v>3</v>
          </cell>
          <cell r="T18">
            <v>0.24</v>
          </cell>
          <cell r="U18">
            <v>27</v>
          </cell>
          <cell r="V18">
            <v>44</v>
          </cell>
          <cell r="W18">
            <v>14</v>
          </cell>
          <cell r="X18">
            <v>6</v>
          </cell>
          <cell r="Y18">
            <v>0</v>
          </cell>
          <cell r="Z18">
            <v>45.9</v>
          </cell>
          <cell r="AA18">
            <v>2017</v>
          </cell>
          <cell r="AB18" t="str">
            <v>reg</v>
          </cell>
        </row>
        <row r="19">
          <cell r="A19" t="str">
            <v>Fredy Montero</v>
          </cell>
          <cell r="B19" t="str">
            <v>VAN</v>
          </cell>
          <cell r="C19" t="str">
            <v>F</v>
          </cell>
          <cell r="D19">
            <v>33</v>
          </cell>
          <cell r="E19">
            <v>26</v>
          </cell>
          <cell r="F19">
            <v>2469</v>
          </cell>
          <cell r="G19">
            <v>13</v>
          </cell>
          <cell r="H19">
            <v>6</v>
          </cell>
          <cell r="I19">
            <v>86</v>
          </cell>
          <cell r="J19">
            <v>35</v>
          </cell>
          <cell r="K19">
            <v>1</v>
          </cell>
          <cell r="L19">
            <v>44231</v>
          </cell>
          <cell r="M19">
            <v>9</v>
          </cell>
          <cell r="N19">
            <v>4</v>
          </cell>
          <cell r="O19">
            <v>0.47</v>
          </cell>
          <cell r="P19">
            <v>15.1</v>
          </cell>
          <cell r="Q19">
            <v>4</v>
          </cell>
          <cell r="R19">
            <v>5</v>
          </cell>
          <cell r="S19">
            <v>1</v>
          </cell>
          <cell r="T19">
            <v>0.22</v>
          </cell>
          <cell r="U19">
            <v>45</v>
          </cell>
          <cell r="V19">
            <v>47</v>
          </cell>
          <cell r="W19">
            <v>15</v>
          </cell>
          <cell r="X19">
            <v>6</v>
          </cell>
          <cell r="Y19">
            <v>0</v>
          </cell>
          <cell r="Z19">
            <v>40.700000000000003</v>
          </cell>
          <cell r="AA19">
            <v>2017</v>
          </cell>
          <cell r="AB19" t="str">
            <v>reg</v>
          </cell>
        </row>
        <row r="20">
          <cell r="A20" t="str">
            <v>Kei Kamara</v>
          </cell>
          <cell r="B20" t="str">
            <v>COL</v>
          </cell>
          <cell r="C20" t="str">
            <v>F</v>
          </cell>
          <cell r="D20">
            <v>31</v>
          </cell>
          <cell r="E20">
            <v>27</v>
          </cell>
          <cell r="F20">
            <v>2365</v>
          </cell>
          <cell r="G20">
            <v>12</v>
          </cell>
          <cell r="H20">
            <v>5</v>
          </cell>
          <cell r="I20">
            <v>88</v>
          </cell>
          <cell r="J20">
            <v>35</v>
          </cell>
          <cell r="K20">
            <v>4</v>
          </cell>
          <cell r="L20" t="str">
            <v>0/0</v>
          </cell>
          <cell r="M20">
            <v>10</v>
          </cell>
          <cell r="N20">
            <v>2</v>
          </cell>
          <cell r="O20">
            <v>0.46</v>
          </cell>
          <cell r="P20">
            <v>13.6</v>
          </cell>
          <cell r="Q20">
            <v>2</v>
          </cell>
          <cell r="R20">
            <v>4</v>
          </cell>
          <cell r="S20">
            <v>1</v>
          </cell>
          <cell r="T20">
            <v>0.19</v>
          </cell>
          <cell r="U20">
            <v>31</v>
          </cell>
          <cell r="V20">
            <v>32</v>
          </cell>
          <cell r="W20">
            <v>18</v>
          </cell>
          <cell r="X20">
            <v>4</v>
          </cell>
          <cell r="Y20">
            <v>0</v>
          </cell>
          <cell r="Z20">
            <v>39.770000000000003</v>
          </cell>
          <cell r="AA20">
            <v>2017</v>
          </cell>
          <cell r="AB20" t="str">
            <v>reg</v>
          </cell>
        </row>
        <row r="21">
          <cell r="A21" t="str">
            <v>Maximiliano Urruti</v>
          </cell>
          <cell r="B21" t="str">
            <v>MTL</v>
          </cell>
          <cell r="C21" t="str">
            <v>F</v>
          </cell>
          <cell r="D21">
            <v>32</v>
          </cell>
          <cell r="E21">
            <v>31</v>
          </cell>
          <cell r="F21">
            <v>2749</v>
          </cell>
          <cell r="G21">
            <v>12</v>
          </cell>
          <cell r="H21">
            <v>5</v>
          </cell>
          <cell r="I21">
            <v>103</v>
          </cell>
          <cell r="J21">
            <v>39</v>
          </cell>
          <cell r="K21">
            <v>3</v>
          </cell>
          <cell r="L21">
            <v>44197</v>
          </cell>
          <cell r="M21">
            <v>7</v>
          </cell>
          <cell r="N21">
            <v>5</v>
          </cell>
          <cell r="O21">
            <v>0.39</v>
          </cell>
          <cell r="P21">
            <v>11.7</v>
          </cell>
          <cell r="Q21">
            <v>0</v>
          </cell>
          <cell r="R21">
            <v>4</v>
          </cell>
          <cell r="S21">
            <v>1</v>
          </cell>
          <cell r="T21">
            <v>0.16</v>
          </cell>
          <cell r="U21">
            <v>43</v>
          </cell>
          <cell r="V21">
            <v>52</v>
          </cell>
          <cell r="W21">
            <v>27</v>
          </cell>
          <cell r="X21">
            <v>1</v>
          </cell>
          <cell r="Y21">
            <v>0</v>
          </cell>
          <cell r="Z21">
            <v>37.86</v>
          </cell>
          <cell r="AA21">
            <v>2017</v>
          </cell>
          <cell r="AB21" t="str">
            <v>reg</v>
          </cell>
        </row>
        <row r="22">
          <cell r="A22" t="str">
            <v>Clint Dempsey</v>
          </cell>
          <cell r="B22" t="str">
            <v>SEA</v>
          </cell>
          <cell r="C22" t="str">
            <v>M-F</v>
          </cell>
          <cell r="D22">
            <v>29</v>
          </cell>
          <cell r="E22">
            <v>25</v>
          </cell>
          <cell r="F22">
            <v>2276</v>
          </cell>
          <cell r="G22">
            <v>12</v>
          </cell>
          <cell r="H22">
            <v>5</v>
          </cell>
          <cell r="I22">
            <v>116</v>
          </cell>
          <cell r="J22">
            <v>39</v>
          </cell>
          <cell r="K22">
            <v>3</v>
          </cell>
          <cell r="L22">
            <v>44230</v>
          </cell>
          <cell r="M22">
            <v>4</v>
          </cell>
          <cell r="N22">
            <v>8</v>
          </cell>
          <cell r="O22">
            <v>0.47</v>
          </cell>
          <cell r="P22">
            <v>10.3</v>
          </cell>
          <cell r="Q22">
            <v>4</v>
          </cell>
          <cell r="R22">
            <v>2</v>
          </cell>
          <cell r="S22">
            <v>3</v>
          </cell>
          <cell r="T22">
            <v>0.2</v>
          </cell>
          <cell r="U22">
            <v>18</v>
          </cell>
          <cell r="V22">
            <v>52</v>
          </cell>
          <cell r="W22">
            <v>3</v>
          </cell>
          <cell r="X22">
            <v>3</v>
          </cell>
          <cell r="Y22">
            <v>1</v>
          </cell>
          <cell r="Z22">
            <v>33.619999999999997</v>
          </cell>
          <cell r="AA22">
            <v>2017</v>
          </cell>
          <cell r="AB22" t="str">
            <v>reg</v>
          </cell>
        </row>
        <row r="23">
          <cell r="A23" t="str">
            <v>Daniel Royer</v>
          </cell>
          <cell r="B23" t="str">
            <v>RBNY</v>
          </cell>
          <cell r="C23" t="str">
            <v>M</v>
          </cell>
          <cell r="D23">
            <v>26</v>
          </cell>
          <cell r="E23">
            <v>23</v>
          </cell>
          <cell r="F23">
            <v>1868</v>
          </cell>
          <cell r="G23">
            <v>12</v>
          </cell>
          <cell r="H23">
            <v>3</v>
          </cell>
          <cell r="I23">
            <v>52</v>
          </cell>
          <cell r="J23">
            <v>22</v>
          </cell>
          <cell r="K23">
            <v>4</v>
          </cell>
          <cell r="L23">
            <v>44290</v>
          </cell>
          <cell r="M23">
            <v>8</v>
          </cell>
          <cell r="N23">
            <v>4</v>
          </cell>
          <cell r="O23">
            <v>0.57999999999999996</v>
          </cell>
          <cell r="P23">
            <v>23.1</v>
          </cell>
          <cell r="Q23">
            <v>0</v>
          </cell>
          <cell r="R23">
            <v>1</v>
          </cell>
          <cell r="S23">
            <v>2</v>
          </cell>
          <cell r="T23">
            <v>0.14000000000000001</v>
          </cell>
          <cell r="U23">
            <v>22</v>
          </cell>
          <cell r="V23">
            <v>45</v>
          </cell>
          <cell r="W23">
            <v>3</v>
          </cell>
          <cell r="X23">
            <v>5</v>
          </cell>
          <cell r="Y23">
            <v>0</v>
          </cell>
          <cell r="Z23">
            <v>42.31</v>
          </cell>
          <cell r="AA23">
            <v>2017</v>
          </cell>
          <cell r="AB23" t="str">
            <v>reg</v>
          </cell>
        </row>
        <row r="24">
          <cell r="A24" t="str">
            <v>Cyle Larin</v>
          </cell>
          <cell r="B24" t="str">
            <v>ORL</v>
          </cell>
          <cell r="C24" t="str">
            <v>F</v>
          </cell>
          <cell r="D24">
            <v>28</v>
          </cell>
          <cell r="E24">
            <v>24</v>
          </cell>
          <cell r="F24">
            <v>2169</v>
          </cell>
          <cell r="G24">
            <v>12</v>
          </cell>
          <cell r="H24">
            <v>3</v>
          </cell>
          <cell r="I24">
            <v>55</v>
          </cell>
          <cell r="J24">
            <v>32</v>
          </cell>
          <cell r="K24">
            <v>5</v>
          </cell>
          <cell r="L24" t="str">
            <v>0/1</v>
          </cell>
          <cell r="M24">
            <v>7</v>
          </cell>
          <cell r="N24">
            <v>5</v>
          </cell>
          <cell r="O24">
            <v>0.5</v>
          </cell>
          <cell r="P24">
            <v>21.8</v>
          </cell>
          <cell r="Q24">
            <v>0</v>
          </cell>
          <cell r="R24">
            <v>1</v>
          </cell>
          <cell r="S24">
            <v>2</v>
          </cell>
          <cell r="T24">
            <v>0.12</v>
          </cell>
          <cell r="U24">
            <v>45</v>
          </cell>
          <cell r="V24">
            <v>54</v>
          </cell>
          <cell r="W24">
            <v>11</v>
          </cell>
          <cell r="X24">
            <v>1</v>
          </cell>
          <cell r="Y24">
            <v>0</v>
          </cell>
          <cell r="Z24">
            <v>58.18</v>
          </cell>
          <cell r="AA24">
            <v>2017</v>
          </cell>
          <cell r="AB24" t="str">
            <v>reg</v>
          </cell>
        </row>
        <row r="25">
          <cell r="A25" t="str">
            <v>Lee Nguyen</v>
          </cell>
          <cell r="B25" t="str">
            <v>MIA</v>
          </cell>
          <cell r="C25" t="str">
            <v>M</v>
          </cell>
          <cell r="D25">
            <v>31</v>
          </cell>
          <cell r="E25">
            <v>30</v>
          </cell>
          <cell r="F25">
            <v>2542</v>
          </cell>
          <cell r="G25">
            <v>11</v>
          </cell>
          <cell r="H25">
            <v>15</v>
          </cell>
          <cell r="I25">
            <v>49</v>
          </cell>
          <cell r="J25">
            <v>23</v>
          </cell>
          <cell r="K25">
            <v>2</v>
          </cell>
          <cell r="L25">
            <v>44258</v>
          </cell>
          <cell r="M25">
            <v>7</v>
          </cell>
          <cell r="N25">
            <v>4</v>
          </cell>
          <cell r="O25">
            <v>0.39</v>
          </cell>
          <cell r="P25">
            <v>22.4</v>
          </cell>
          <cell r="Q25">
            <v>3</v>
          </cell>
          <cell r="R25">
            <v>12</v>
          </cell>
          <cell r="S25">
            <v>3</v>
          </cell>
          <cell r="T25">
            <v>0.53</v>
          </cell>
          <cell r="U25">
            <v>25</v>
          </cell>
          <cell r="V25">
            <v>52</v>
          </cell>
          <cell r="W25">
            <v>4</v>
          </cell>
          <cell r="X25">
            <v>3</v>
          </cell>
          <cell r="Y25">
            <v>0</v>
          </cell>
          <cell r="Z25">
            <v>46.94</v>
          </cell>
          <cell r="AA25">
            <v>2017</v>
          </cell>
          <cell r="AB25" t="str">
            <v>reg</v>
          </cell>
        </row>
        <row r="26">
          <cell r="A26" t="str">
            <v>Roland Lamah</v>
          </cell>
          <cell r="B26" t="str">
            <v>DAL</v>
          </cell>
          <cell r="C26" t="str">
            <v>M</v>
          </cell>
          <cell r="D26">
            <v>32</v>
          </cell>
          <cell r="E26">
            <v>29</v>
          </cell>
          <cell r="F26">
            <v>2157</v>
          </cell>
          <cell r="G26">
            <v>11</v>
          </cell>
          <cell r="H26">
            <v>3</v>
          </cell>
          <cell r="I26">
            <v>44</v>
          </cell>
          <cell r="J26">
            <v>23</v>
          </cell>
          <cell r="K26">
            <v>2</v>
          </cell>
          <cell r="L26" t="str">
            <v>0/0</v>
          </cell>
          <cell r="M26">
            <v>10</v>
          </cell>
          <cell r="N26">
            <v>1</v>
          </cell>
          <cell r="O26">
            <v>0.46</v>
          </cell>
          <cell r="P26">
            <v>25</v>
          </cell>
          <cell r="Q26">
            <v>1</v>
          </cell>
          <cell r="R26">
            <v>0</v>
          </cell>
          <cell r="S26">
            <v>3</v>
          </cell>
          <cell r="T26">
            <v>0.13</v>
          </cell>
          <cell r="U26">
            <v>24</v>
          </cell>
          <cell r="V26">
            <v>37</v>
          </cell>
          <cell r="W26">
            <v>12</v>
          </cell>
          <cell r="X26">
            <v>2</v>
          </cell>
          <cell r="Y26">
            <v>0</v>
          </cell>
          <cell r="Z26">
            <v>52.27</v>
          </cell>
          <cell r="AA26">
            <v>2017</v>
          </cell>
          <cell r="AB26" t="str">
            <v>reg</v>
          </cell>
        </row>
        <row r="27">
          <cell r="A27" t="str">
            <v>Will Bruin</v>
          </cell>
          <cell r="B27" t="str">
            <v>SEA</v>
          </cell>
          <cell r="C27" t="str">
            <v>F</v>
          </cell>
          <cell r="D27">
            <v>31</v>
          </cell>
          <cell r="E27">
            <v>20</v>
          </cell>
          <cell r="F27">
            <v>1824</v>
          </cell>
          <cell r="G27">
            <v>11</v>
          </cell>
          <cell r="H27">
            <v>2</v>
          </cell>
          <cell r="I27">
            <v>52</v>
          </cell>
          <cell r="J27">
            <v>20</v>
          </cell>
          <cell r="K27">
            <v>4</v>
          </cell>
          <cell r="L27" t="str">
            <v>0/0</v>
          </cell>
          <cell r="M27">
            <v>7</v>
          </cell>
          <cell r="N27">
            <v>4</v>
          </cell>
          <cell r="O27">
            <v>0.54</v>
          </cell>
          <cell r="P27">
            <v>21.2</v>
          </cell>
          <cell r="Q27">
            <v>1</v>
          </cell>
          <cell r="R27">
            <v>1</v>
          </cell>
          <cell r="S27">
            <v>1</v>
          </cell>
          <cell r="T27">
            <v>0.1</v>
          </cell>
          <cell r="U27">
            <v>24</v>
          </cell>
          <cell r="V27">
            <v>19</v>
          </cell>
          <cell r="W27">
            <v>10</v>
          </cell>
          <cell r="X27">
            <v>1</v>
          </cell>
          <cell r="Y27">
            <v>0</v>
          </cell>
          <cell r="Z27">
            <v>38.46</v>
          </cell>
          <cell r="AA27">
            <v>2017</v>
          </cell>
          <cell r="AB27" t="str">
            <v>reg</v>
          </cell>
        </row>
        <row r="28">
          <cell r="A28" t="str">
            <v>Jack Harrison</v>
          </cell>
          <cell r="B28" t="str">
            <v>NYC</v>
          </cell>
          <cell r="C28" t="str">
            <v>F</v>
          </cell>
          <cell r="D28">
            <v>34</v>
          </cell>
          <cell r="E28">
            <v>33</v>
          </cell>
          <cell r="F28">
            <v>2757</v>
          </cell>
          <cell r="G28">
            <v>10</v>
          </cell>
          <cell r="H28">
            <v>6</v>
          </cell>
          <cell r="I28">
            <v>65</v>
          </cell>
          <cell r="J28">
            <v>31</v>
          </cell>
          <cell r="K28">
            <v>6</v>
          </cell>
          <cell r="L28" t="str">
            <v>0/0</v>
          </cell>
          <cell r="M28">
            <v>4</v>
          </cell>
          <cell r="N28">
            <v>6</v>
          </cell>
          <cell r="O28">
            <v>0.33</v>
          </cell>
          <cell r="P28">
            <v>15.4</v>
          </cell>
          <cell r="Q28">
            <v>2</v>
          </cell>
          <cell r="R28">
            <v>4</v>
          </cell>
          <cell r="S28">
            <v>2</v>
          </cell>
          <cell r="T28">
            <v>0.2</v>
          </cell>
          <cell r="U28">
            <v>29</v>
          </cell>
          <cell r="V28">
            <v>30</v>
          </cell>
          <cell r="W28">
            <v>7</v>
          </cell>
          <cell r="X28">
            <v>3</v>
          </cell>
          <cell r="Y28">
            <v>1</v>
          </cell>
          <cell r="Z28">
            <v>47.69</v>
          </cell>
          <cell r="AA28">
            <v>2017</v>
          </cell>
          <cell r="AB28" t="str">
            <v>reg</v>
          </cell>
        </row>
        <row r="29">
          <cell r="A29" t="str">
            <v>Mauro Manotas</v>
          </cell>
          <cell r="B29" t="str">
            <v>HOU</v>
          </cell>
          <cell r="C29" t="str">
            <v>F</v>
          </cell>
          <cell r="D29">
            <v>33</v>
          </cell>
          <cell r="E29">
            <v>24</v>
          </cell>
          <cell r="F29">
            <v>2063</v>
          </cell>
          <cell r="G29">
            <v>10</v>
          </cell>
          <cell r="H29">
            <v>5</v>
          </cell>
          <cell r="I29">
            <v>71</v>
          </cell>
          <cell r="J29">
            <v>35</v>
          </cell>
          <cell r="K29">
            <v>1</v>
          </cell>
          <cell r="L29" t="str">
            <v>0/1</v>
          </cell>
          <cell r="M29">
            <v>7</v>
          </cell>
          <cell r="N29">
            <v>3</v>
          </cell>
          <cell r="O29">
            <v>0.44</v>
          </cell>
          <cell r="P29">
            <v>14.1</v>
          </cell>
          <cell r="Q29">
            <v>2</v>
          </cell>
          <cell r="R29">
            <v>4</v>
          </cell>
          <cell r="S29">
            <v>1</v>
          </cell>
          <cell r="T29">
            <v>0.22</v>
          </cell>
          <cell r="U29">
            <v>21</v>
          </cell>
          <cell r="V29">
            <v>27</v>
          </cell>
          <cell r="W29">
            <v>4</v>
          </cell>
          <cell r="X29">
            <v>3</v>
          </cell>
          <cell r="Y29">
            <v>0</v>
          </cell>
          <cell r="Z29">
            <v>49.3</v>
          </cell>
          <cell r="AA29">
            <v>2017</v>
          </cell>
          <cell r="AB29" t="str">
            <v>reg</v>
          </cell>
        </row>
        <row r="30">
          <cell r="A30" t="str">
            <v>Alberth Elis</v>
          </cell>
          <cell r="B30" t="str">
            <v>HOU</v>
          </cell>
          <cell r="C30" t="str">
            <v>F</v>
          </cell>
          <cell r="D30">
            <v>26</v>
          </cell>
          <cell r="E30">
            <v>18</v>
          </cell>
          <cell r="F30">
            <v>1645</v>
          </cell>
          <cell r="G30">
            <v>10</v>
          </cell>
          <cell r="H30">
            <v>4</v>
          </cell>
          <cell r="I30">
            <v>71</v>
          </cell>
          <cell r="J30">
            <v>28</v>
          </cell>
          <cell r="K30">
            <v>3</v>
          </cell>
          <cell r="L30">
            <v>44197</v>
          </cell>
          <cell r="M30">
            <v>9</v>
          </cell>
          <cell r="N30">
            <v>1</v>
          </cell>
          <cell r="O30">
            <v>0.55000000000000004</v>
          </cell>
          <cell r="P30">
            <v>14.1</v>
          </cell>
          <cell r="Q30">
            <v>0</v>
          </cell>
          <cell r="R30">
            <v>3</v>
          </cell>
          <cell r="S30">
            <v>1</v>
          </cell>
          <cell r="T30">
            <v>0.22</v>
          </cell>
          <cell r="U30">
            <v>36</v>
          </cell>
          <cell r="V30">
            <v>37</v>
          </cell>
          <cell r="W30">
            <v>8</v>
          </cell>
          <cell r="X30">
            <v>8</v>
          </cell>
          <cell r="Y30">
            <v>0</v>
          </cell>
          <cell r="Z30">
            <v>39.44</v>
          </cell>
          <cell r="AA30">
            <v>2017</v>
          </cell>
          <cell r="AB30" t="str">
            <v>reg</v>
          </cell>
        </row>
        <row r="31">
          <cell r="A31" t="str">
            <v>Fanendo Adi</v>
          </cell>
          <cell r="B31" t="str">
            <v>CLB</v>
          </cell>
          <cell r="C31" t="str">
            <v>F</v>
          </cell>
          <cell r="D31">
            <v>22</v>
          </cell>
          <cell r="E31">
            <v>22</v>
          </cell>
          <cell r="F31">
            <v>1885</v>
          </cell>
          <cell r="G31">
            <v>10</v>
          </cell>
          <cell r="H31">
            <v>3</v>
          </cell>
          <cell r="I31">
            <v>66</v>
          </cell>
          <cell r="J31">
            <v>28</v>
          </cell>
          <cell r="K31">
            <v>1</v>
          </cell>
          <cell r="L31">
            <v>44258</v>
          </cell>
          <cell r="M31">
            <v>7</v>
          </cell>
          <cell r="N31">
            <v>3</v>
          </cell>
          <cell r="O31">
            <v>0.48</v>
          </cell>
          <cell r="P31">
            <v>15.2</v>
          </cell>
          <cell r="Q31">
            <v>0</v>
          </cell>
          <cell r="R31">
            <v>2</v>
          </cell>
          <cell r="S31">
            <v>1</v>
          </cell>
          <cell r="T31">
            <v>0.14000000000000001</v>
          </cell>
          <cell r="U31">
            <v>44</v>
          </cell>
          <cell r="V31">
            <v>41</v>
          </cell>
          <cell r="W31">
            <v>30</v>
          </cell>
          <cell r="X31">
            <v>2</v>
          </cell>
          <cell r="Y31">
            <v>1</v>
          </cell>
          <cell r="Z31">
            <v>42.42</v>
          </cell>
          <cell r="AA31">
            <v>2017</v>
          </cell>
          <cell r="AB31" t="str">
            <v>reg</v>
          </cell>
        </row>
        <row r="32">
          <cell r="A32" t="str">
            <v>Federico Higuain</v>
          </cell>
          <cell r="B32" t="str">
            <v>DC</v>
          </cell>
          <cell r="C32" t="str">
            <v>F</v>
          </cell>
          <cell r="D32">
            <v>26</v>
          </cell>
          <cell r="E32">
            <v>26</v>
          </cell>
          <cell r="F32">
            <v>2238</v>
          </cell>
          <cell r="G32">
            <v>9</v>
          </cell>
          <cell r="H32">
            <v>14</v>
          </cell>
          <cell r="I32">
            <v>52</v>
          </cell>
          <cell r="J32">
            <v>24</v>
          </cell>
          <cell r="K32">
            <v>2</v>
          </cell>
          <cell r="L32">
            <v>44230</v>
          </cell>
          <cell r="M32">
            <v>6</v>
          </cell>
          <cell r="N32">
            <v>3</v>
          </cell>
          <cell r="O32">
            <v>0.36</v>
          </cell>
          <cell r="P32">
            <v>17.3</v>
          </cell>
          <cell r="Q32">
            <v>5</v>
          </cell>
          <cell r="R32">
            <v>11</v>
          </cell>
          <cell r="S32">
            <v>3</v>
          </cell>
          <cell r="T32">
            <v>0.56000000000000005</v>
          </cell>
          <cell r="U32">
            <v>24</v>
          </cell>
          <cell r="V32">
            <v>35</v>
          </cell>
          <cell r="W32">
            <v>8</v>
          </cell>
          <cell r="X32">
            <v>3</v>
          </cell>
          <cell r="Y32">
            <v>0</v>
          </cell>
          <cell r="Z32">
            <v>46.15</v>
          </cell>
          <cell r="AA32">
            <v>2017</v>
          </cell>
          <cell r="AB32" t="str">
            <v>reg</v>
          </cell>
        </row>
        <row r="33">
          <cell r="A33" t="str">
            <v>Miguel Almiron</v>
          </cell>
          <cell r="B33" t="str">
            <v>ATL</v>
          </cell>
          <cell r="C33" t="str">
            <v>M</v>
          </cell>
          <cell r="D33">
            <v>30</v>
          </cell>
          <cell r="E33">
            <v>27</v>
          </cell>
          <cell r="F33">
            <v>2394</v>
          </cell>
          <cell r="G33">
            <v>9</v>
          </cell>
          <cell r="H33">
            <v>14</v>
          </cell>
          <cell r="I33">
            <v>84</v>
          </cell>
          <cell r="J33">
            <v>35</v>
          </cell>
          <cell r="K33">
            <v>3</v>
          </cell>
          <cell r="L33">
            <v>44197</v>
          </cell>
          <cell r="M33">
            <v>7</v>
          </cell>
          <cell r="N33">
            <v>2</v>
          </cell>
          <cell r="O33">
            <v>0.34</v>
          </cell>
          <cell r="P33">
            <v>10.7</v>
          </cell>
          <cell r="Q33">
            <v>4</v>
          </cell>
          <cell r="R33">
            <v>10</v>
          </cell>
          <cell r="S33">
            <v>4</v>
          </cell>
          <cell r="T33">
            <v>0.53</v>
          </cell>
          <cell r="U33">
            <v>36</v>
          </cell>
          <cell r="V33">
            <v>46</v>
          </cell>
          <cell r="W33">
            <v>10</v>
          </cell>
          <cell r="X33">
            <v>4</v>
          </cell>
          <cell r="Y33">
            <v>0</v>
          </cell>
          <cell r="Z33">
            <v>41.67</v>
          </cell>
          <cell r="AA33">
            <v>2017</v>
          </cell>
          <cell r="AB33" t="str">
            <v>reg</v>
          </cell>
        </row>
        <row r="34">
          <cell r="A34" t="str">
            <v>Dominique Badji</v>
          </cell>
          <cell r="B34" t="str">
            <v>NSH</v>
          </cell>
          <cell r="C34" t="str">
            <v>F</v>
          </cell>
          <cell r="D34">
            <v>33</v>
          </cell>
          <cell r="E34">
            <v>29</v>
          </cell>
          <cell r="F34">
            <v>2540</v>
          </cell>
          <cell r="G34">
            <v>9</v>
          </cell>
          <cell r="H34">
            <v>6</v>
          </cell>
          <cell r="I34">
            <v>56</v>
          </cell>
          <cell r="J34">
            <v>28</v>
          </cell>
          <cell r="K34">
            <v>2</v>
          </cell>
          <cell r="L34" t="str">
            <v>0/1</v>
          </cell>
          <cell r="M34">
            <v>6</v>
          </cell>
          <cell r="N34">
            <v>3</v>
          </cell>
          <cell r="O34">
            <v>0.32</v>
          </cell>
          <cell r="P34">
            <v>16.100000000000001</v>
          </cell>
          <cell r="Q34">
            <v>2</v>
          </cell>
          <cell r="R34">
            <v>6</v>
          </cell>
          <cell r="S34">
            <v>0</v>
          </cell>
          <cell r="T34">
            <v>0.21</v>
          </cell>
          <cell r="U34">
            <v>50</v>
          </cell>
          <cell r="V34">
            <v>41</v>
          </cell>
          <cell r="W34">
            <v>19</v>
          </cell>
          <cell r="X34">
            <v>5</v>
          </cell>
          <cell r="Y34">
            <v>0</v>
          </cell>
          <cell r="Z34">
            <v>50</v>
          </cell>
          <cell r="AA34">
            <v>2017</v>
          </cell>
          <cell r="AB34" t="str">
            <v>reg</v>
          </cell>
        </row>
        <row r="35">
          <cell r="A35" t="str">
            <v>Dom Dwyer</v>
          </cell>
          <cell r="B35" t="str">
            <v>ORL</v>
          </cell>
          <cell r="C35" t="str">
            <v>F</v>
          </cell>
          <cell r="D35">
            <v>27</v>
          </cell>
          <cell r="E35">
            <v>25</v>
          </cell>
          <cell r="F35">
            <v>2246</v>
          </cell>
          <cell r="G35">
            <v>9</v>
          </cell>
          <cell r="H35">
            <v>5</v>
          </cell>
          <cell r="I35">
            <v>74</v>
          </cell>
          <cell r="J35">
            <v>36</v>
          </cell>
          <cell r="K35">
            <v>2</v>
          </cell>
          <cell r="L35" t="str">
            <v>0/0</v>
          </cell>
          <cell r="M35">
            <v>5</v>
          </cell>
          <cell r="N35">
            <v>4</v>
          </cell>
          <cell r="O35">
            <v>0.36</v>
          </cell>
          <cell r="P35">
            <v>12.2</v>
          </cell>
          <cell r="Q35">
            <v>1</v>
          </cell>
          <cell r="R35">
            <v>3</v>
          </cell>
          <cell r="S35">
            <v>2</v>
          </cell>
          <cell r="T35">
            <v>0.2</v>
          </cell>
          <cell r="U35">
            <v>47</v>
          </cell>
          <cell r="V35">
            <v>65</v>
          </cell>
          <cell r="W35">
            <v>21</v>
          </cell>
          <cell r="X35">
            <v>5</v>
          </cell>
          <cell r="Y35">
            <v>0</v>
          </cell>
          <cell r="Z35">
            <v>48.65</v>
          </cell>
          <cell r="AA35">
            <v>2017</v>
          </cell>
          <cell r="AB35" t="str">
            <v>reg</v>
          </cell>
        </row>
        <row r="36">
          <cell r="A36" t="str">
            <v>Anthony Jackson-Hamel</v>
          </cell>
          <cell r="B36" t="str">
            <v>MTL</v>
          </cell>
          <cell r="C36" t="str">
            <v>F</v>
          </cell>
          <cell r="D36">
            <v>21</v>
          </cell>
          <cell r="E36">
            <v>11</v>
          </cell>
          <cell r="F36">
            <v>1137</v>
          </cell>
          <cell r="G36">
            <v>9</v>
          </cell>
          <cell r="H36">
            <v>4</v>
          </cell>
          <cell r="I36">
            <v>32</v>
          </cell>
          <cell r="J36">
            <v>14</v>
          </cell>
          <cell r="K36">
            <v>3</v>
          </cell>
          <cell r="L36" t="str">
            <v>0/0</v>
          </cell>
          <cell r="M36">
            <v>4</v>
          </cell>
          <cell r="N36">
            <v>5</v>
          </cell>
          <cell r="O36">
            <v>0.71</v>
          </cell>
          <cell r="P36">
            <v>28.1</v>
          </cell>
          <cell r="Q36">
            <v>1</v>
          </cell>
          <cell r="R36">
            <v>3</v>
          </cell>
          <cell r="S36">
            <v>1</v>
          </cell>
          <cell r="T36">
            <v>0.32</v>
          </cell>
          <cell r="U36">
            <v>13</v>
          </cell>
          <cell r="V36">
            <v>11</v>
          </cell>
          <cell r="W36">
            <v>4</v>
          </cell>
          <cell r="X36">
            <v>0</v>
          </cell>
          <cell r="Y36">
            <v>0</v>
          </cell>
          <cell r="Z36">
            <v>43.75</v>
          </cell>
          <cell r="AA36">
            <v>2017</v>
          </cell>
          <cell r="AB36" t="str">
            <v>reg</v>
          </cell>
        </row>
        <row r="37">
          <cell r="A37" t="str">
            <v>Victor Vazquez</v>
          </cell>
          <cell r="B37" t="str">
            <v>TOR</v>
          </cell>
          <cell r="C37" t="str">
            <v>M</v>
          </cell>
          <cell r="D37">
            <v>31</v>
          </cell>
          <cell r="E37">
            <v>28</v>
          </cell>
          <cell r="F37">
            <v>2382</v>
          </cell>
          <cell r="G37">
            <v>8</v>
          </cell>
          <cell r="H37">
            <v>16</v>
          </cell>
          <cell r="I37">
            <v>41</v>
          </cell>
          <cell r="J37">
            <v>20</v>
          </cell>
          <cell r="K37">
            <v>5</v>
          </cell>
          <cell r="L37">
            <v>44258</v>
          </cell>
          <cell r="M37">
            <v>5</v>
          </cell>
          <cell r="N37">
            <v>3</v>
          </cell>
          <cell r="O37">
            <v>0.3</v>
          </cell>
          <cell r="P37">
            <v>19.5</v>
          </cell>
          <cell r="Q37">
            <v>6</v>
          </cell>
          <cell r="R37">
            <v>9</v>
          </cell>
          <cell r="S37">
            <v>7</v>
          </cell>
          <cell r="T37">
            <v>0.6</v>
          </cell>
          <cell r="U37">
            <v>23</v>
          </cell>
          <cell r="V37">
            <v>26</v>
          </cell>
          <cell r="W37">
            <v>2</v>
          </cell>
          <cell r="X37">
            <v>3</v>
          </cell>
          <cell r="Y37">
            <v>0</v>
          </cell>
          <cell r="Z37">
            <v>48.78</v>
          </cell>
          <cell r="AA37">
            <v>2017</v>
          </cell>
          <cell r="AB37" t="str">
            <v>reg</v>
          </cell>
        </row>
        <row r="38">
          <cell r="A38" t="str">
            <v>Sebastian Blanco</v>
          </cell>
          <cell r="B38" t="str">
            <v>POR</v>
          </cell>
          <cell r="C38" t="str">
            <v>M-F</v>
          </cell>
          <cell r="D38">
            <v>33</v>
          </cell>
          <cell r="E38">
            <v>32</v>
          </cell>
          <cell r="F38">
            <v>2783</v>
          </cell>
          <cell r="G38">
            <v>8</v>
          </cell>
          <cell r="H38">
            <v>8</v>
          </cell>
          <cell r="I38">
            <v>86</v>
          </cell>
          <cell r="J38">
            <v>32</v>
          </cell>
          <cell r="K38">
            <v>1</v>
          </cell>
          <cell r="L38" t="str">
            <v>0/0</v>
          </cell>
          <cell r="M38">
            <v>3</v>
          </cell>
          <cell r="N38">
            <v>5</v>
          </cell>
          <cell r="O38">
            <v>0.26</v>
          </cell>
          <cell r="P38">
            <v>9.3000000000000007</v>
          </cell>
          <cell r="Q38">
            <v>4</v>
          </cell>
          <cell r="R38">
            <v>5</v>
          </cell>
          <cell r="S38">
            <v>3</v>
          </cell>
          <cell r="T38">
            <v>0.26</v>
          </cell>
          <cell r="U38">
            <v>59</v>
          </cell>
          <cell r="V38">
            <v>41</v>
          </cell>
          <cell r="W38">
            <v>2</v>
          </cell>
          <cell r="X38">
            <v>6</v>
          </cell>
          <cell r="Y38">
            <v>1</v>
          </cell>
          <cell r="Z38">
            <v>37.21</v>
          </cell>
          <cell r="AA38">
            <v>2017</v>
          </cell>
          <cell r="AB38" t="str">
            <v>reg</v>
          </cell>
        </row>
        <row r="39">
          <cell r="A39" t="str">
            <v>Abu Danladi</v>
          </cell>
          <cell r="B39" t="str">
            <v>NSH</v>
          </cell>
          <cell r="C39" t="str">
            <v>F</v>
          </cell>
          <cell r="D39">
            <v>27</v>
          </cell>
          <cell r="E39">
            <v>15</v>
          </cell>
          <cell r="F39">
            <v>1391</v>
          </cell>
          <cell r="G39">
            <v>8</v>
          </cell>
          <cell r="H39">
            <v>3</v>
          </cell>
          <cell r="I39">
            <v>37</v>
          </cell>
          <cell r="J39">
            <v>13</v>
          </cell>
          <cell r="K39">
            <v>4</v>
          </cell>
          <cell r="L39" t="str">
            <v>0/0</v>
          </cell>
          <cell r="M39">
            <v>4</v>
          </cell>
          <cell r="N39">
            <v>4</v>
          </cell>
          <cell r="O39">
            <v>0.52</v>
          </cell>
          <cell r="P39">
            <v>21.6</v>
          </cell>
          <cell r="Q39">
            <v>0</v>
          </cell>
          <cell r="R39">
            <v>2</v>
          </cell>
          <cell r="S39">
            <v>1</v>
          </cell>
          <cell r="T39">
            <v>0.19</v>
          </cell>
          <cell r="U39">
            <v>30</v>
          </cell>
          <cell r="V39">
            <v>26</v>
          </cell>
          <cell r="W39">
            <v>25</v>
          </cell>
          <cell r="X39">
            <v>4</v>
          </cell>
          <cell r="Y39">
            <v>1</v>
          </cell>
          <cell r="Z39">
            <v>35.14</v>
          </cell>
          <cell r="AA39">
            <v>2017</v>
          </cell>
          <cell r="AB39" t="str">
            <v>reg</v>
          </cell>
        </row>
        <row r="40">
          <cell r="A40" t="str">
            <v>Gerso Fernandes</v>
          </cell>
          <cell r="B40" t="str">
            <v>SKC</v>
          </cell>
          <cell r="C40" t="str">
            <v>F</v>
          </cell>
          <cell r="D40">
            <v>32</v>
          </cell>
          <cell r="E40">
            <v>26</v>
          </cell>
          <cell r="F40">
            <v>2238</v>
          </cell>
          <cell r="G40">
            <v>8</v>
          </cell>
          <cell r="H40">
            <v>2</v>
          </cell>
          <cell r="I40">
            <v>62</v>
          </cell>
          <cell r="J40">
            <v>25</v>
          </cell>
          <cell r="K40">
            <v>2</v>
          </cell>
          <cell r="L40" t="str">
            <v>0/0</v>
          </cell>
          <cell r="M40">
            <v>8</v>
          </cell>
          <cell r="N40">
            <v>0</v>
          </cell>
          <cell r="O40">
            <v>0.32</v>
          </cell>
          <cell r="P40">
            <v>12.9</v>
          </cell>
          <cell r="Q40">
            <v>1</v>
          </cell>
          <cell r="R40">
            <v>1</v>
          </cell>
          <cell r="S40">
            <v>1</v>
          </cell>
          <cell r="T40">
            <v>0.08</v>
          </cell>
          <cell r="U40">
            <v>32</v>
          </cell>
          <cell r="V40">
            <v>40</v>
          </cell>
          <cell r="W40">
            <v>7</v>
          </cell>
          <cell r="X40">
            <v>4</v>
          </cell>
          <cell r="Y40">
            <v>0</v>
          </cell>
          <cell r="Z40">
            <v>40.32</v>
          </cell>
          <cell r="AA40">
            <v>2017</v>
          </cell>
          <cell r="AB40" t="str">
            <v>reg</v>
          </cell>
        </row>
        <row r="41">
          <cell r="A41" t="str">
            <v>Justin Morrow</v>
          </cell>
          <cell r="B41" t="str">
            <v>TOR</v>
          </cell>
          <cell r="C41" t="str">
            <v>D</v>
          </cell>
          <cell r="D41">
            <v>28</v>
          </cell>
          <cell r="E41">
            <v>28</v>
          </cell>
          <cell r="F41">
            <v>2479</v>
          </cell>
          <cell r="G41">
            <v>8</v>
          </cell>
          <cell r="H41">
            <v>1</v>
          </cell>
          <cell r="I41">
            <v>26</v>
          </cell>
          <cell r="J41">
            <v>12</v>
          </cell>
          <cell r="K41">
            <v>0</v>
          </cell>
          <cell r="L41" t="str">
            <v>0/0</v>
          </cell>
          <cell r="M41">
            <v>7</v>
          </cell>
          <cell r="N41">
            <v>1</v>
          </cell>
          <cell r="O41">
            <v>0.28999999999999998</v>
          </cell>
          <cell r="P41">
            <v>30.8</v>
          </cell>
          <cell r="Q41">
            <v>1</v>
          </cell>
          <cell r="R41">
            <v>1</v>
          </cell>
          <cell r="S41">
            <v>0</v>
          </cell>
          <cell r="T41">
            <v>0.04</v>
          </cell>
          <cell r="U41">
            <v>21</v>
          </cell>
          <cell r="V41">
            <v>18</v>
          </cell>
          <cell r="W41">
            <v>4</v>
          </cell>
          <cell r="X41">
            <v>0</v>
          </cell>
          <cell r="Y41">
            <v>0</v>
          </cell>
          <cell r="Z41">
            <v>46.15</v>
          </cell>
          <cell r="AA41">
            <v>2017</v>
          </cell>
          <cell r="AB41" t="str">
            <v>reg</v>
          </cell>
        </row>
        <row r="42">
          <cell r="A42" t="str">
            <v>Juan Agudelo</v>
          </cell>
          <cell r="B42" t="str">
            <v>MIA</v>
          </cell>
          <cell r="C42" t="str">
            <v>F</v>
          </cell>
          <cell r="D42">
            <v>28</v>
          </cell>
          <cell r="E42">
            <v>20</v>
          </cell>
          <cell r="F42">
            <v>1821</v>
          </cell>
          <cell r="G42">
            <v>8</v>
          </cell>
          <cell r="H42">
            <v>1</v>
          </cell>
          <cell r="I42">
            <v>36</v>
          </cell>
          <cell r="J42">
            <v>17</v>
          </cell>
          <cell r="K42">
            <v>0</v>
          </cell>
          <cell r="L42" t="str">
            <v>0/0</v>
          </cell>
          <cell r="M42">
            <v>6</v>
          </cell>
          <cell r="N42">
            <v>2</v>
          </cell>
          <cell r="O42">
            <v>0.4</v>
          </cell>
          <cell r="P42">
            <v>22.2</v>
          </cell>
          <cell r="Q42">
            <v>0</v>
          </cell>
          <cell r="R42">
            <v>1</v>
          </cell>
          <cell r="S42">
            <v>0</v>
          </cell>
          <cell r="T42">
            <v>0.05</v>
          </cell>
          <cell r="U42">
            <v>41</v>
          </cell>
          <cell r="V42">
            <v>28</v>
          </cell>
          <cell r="W42">
            <v>9</v>
          </cell>
          <cell r="X42">
            <v>3</v>
          </cell>
          <cell r="Y42">
            <v>0</v>
          </cell>
          <cell r="Z42">
            <v>47.22</v>
          </cell>
          <cell r="AA42">
            <v>2017</v>
          </cell>
          <cell r="AB42" t="str">
            <v>reg</v>
          </cell>
        </row>
        <row r="43">
          <cell r="A43" t="str">
            <v>Albert Rusnak</v>
          </cell>
          <cell r="B43" t="str">
            <v>RSL</v>
          </cell>
          <cell r="C43" t="str">
            <v>M</v>
          </cell>
          <cell r="D43">
            <v>30</v>
          </cell>
          <cell r="E43">
            <v>29</v>
          </cell>
          <cell r="F43">
            <v>2579</v>
          </cell>
          <cell r="G43">
            <v>7</v>
          </cell>
          <cell r="H43">
            <v>14</v>
          </cell>
          <cell r="I43">
            <v>85</v>
          </cell>
          <cell r="J43">
            <v>30</v>
          </cell>
          <cell r="K43">
            <v>1</v>
          </cell>
          <cell r="L43" t="str">
            <v>0/0</v>
          </cell>
          <cell r="M43">
            <v>5</v>
          </cell>
          <cell r="N43">
            <v>2</v>
          </cell>
          <cell r="O43">
            <v>0.24</v>
          </cell>
          <cell r="P43">
            <v>8.1999999999999993</v>
          </cell>
          <cell r="Q43">
            <v>5</v>
          </cell>
          <cell r="R43">
            <v>10</v>
          </cell>
          <cell r="S43">
            <v>4</v>
          </cell>
          <cell r="T43">
            <v>0.49</v>
          </cell>
          <cell r="U43">
            <v>28</v>
          </cell>
          <cell r="V43">
            <v>25</v>
          </cell>
          <cell r="W43">
            <v>4</v>
          </cell>
          <cell r="X43">
            <v>2</v>
          </cell>
          <cell r="Y43">
            <v>0</v>
          </cell>
          <cell r="Z43">
            <v>35.29</v>
          </cell>
          <cell r="AA43">
            <v>2017</v>
          </cell>
          <cell r="AB43" t="str">
            <v>reg</v>
          </cell>
        </row>
        <row r="44">
          <cell r="A44" t="str">
            <v>Yamil Asad</v>
          </cell>
          <cell r="B44" t="str">
            <v>DC</v>
          </cell>
          <cell r="C44" t="str">
            <v>M</v>
          </cell>
          <cell r="D44">
            <v>32</v>
          </cell>
          <cell r="E44">
            <v>31</v>
          </cell>
          <cell r="F44">
            <v>2765</v>
          </cell>
          <cell r="G44">
            <v>7</v>
          </cell>
          <cell r="H44">
            <v>13</v>
          </cell>
          <cell r="I44">
            <v>53</v>
          </cell>
          <cell r="J44">
            <v>23</v>
          </cell>
          <cell r="K44">
            <v>1</v>
          </cell>
          <cell r="L44">
            <v>44197</v>
          </cell>
          <cell r="M44">
            <v>5</v>
          </cell>
          <cell r="N44">
            <v>2</v>
          </cell>
          <cell r="O44">
            <v>0.23</v>
          </cell>
          <cell r="P44">
            <v>13.2</v>
          </cell>
          <cell r="Q44">
            <v>3</v>
          </cell>
          <cell r="R44">
            <v>10</v>
          </cell>
          <cell r="S44">
            <v>3</v>
          </cell>
          <cell r="T44">
            <v>0.42</v>
          </cell>
          <cell r="U44">
            <v>53</v>
          </cell>
          <cell r="V44">
            <v>95</v>
          </cell>
          <cell r="W44">
            <v>9</v>
          </cell>
          <cell r="X44">
            <v>7</v>
          </cell>
          <cell r="Y44">
            <v>1</v>
          </cell>
          <cell r="Z44">
            <v>43.4</v>
          </cell>
          <cell r="AA44">
            <v>2017</v>
          </cell>
          <cell r="AB44" t="str">
            <v>reg</v>
          </cell>
        </row>
        <row r="45">
          <cell r="A45" t="str">
            <v>Nicolas Lodeiro</v>
          </cell>
          <cell r="B45" t="str">
            <v>SEA</v>
          </cell>
          <cell r="C45" t="str">
            <v>M</v>
          </cell>
          <cell r="D45">
            <v>33</v>
          </cell>
          <cell r="E45">
            <v>33</v>
          </cell>
          <cell r="F45">
            <v>2965</v>
          </cell>
          <cell r="G45">
            <v>7</v>
          </cell>
          <cell r="H45">
            <v>12</v>
          </cell>
          <cell r="I45">
            <v>67</v>
          </cell>
          <cell r="J45">
            <v>19</v>
          </cell>
          <cell r="K45">
            <v>0</v>
          </cell>
          <cell r="L45">
            <v>44258</v>
          </cell>
          <cell r="M45">
            <v>4</v>
          </cell>
          <cell r="N45">
            <v>3</v>
          </cell>
          <cell r="O45">
            <v>0.21</v>
          </cell>
          <cell r="P45">
            <v>10.4</v>
          </cell>
          <cell r="Q45">
            <v>5</v>
          </cell>
          <cell r="R45">
            <v>8</v>
          </cell>
          <cell r="S45">
            <v>4</v>
          </cell>
          <cell r="T45">
            <v>0.36</v>
          </cell>
          <cell r="U45">
            <v>37</v>
          </cell>
          <cell r="V45">
            <v>110</v>
          </cell>
          <cell r="W45">
            <v>16</v>
          </cell>
          <cell r="X45">
            <v>5</v>
          </cell>
          <cell r="Y45">
            <v>1</v>
          </cell>
          <cell r="Z45">
            <v>28.36</v>
          </cell>
          <cell r="AA45">
            <v>2017</v>
          </cell>
          <cell r="AB45" t="str">
            <v>reg</v>
          </cell>
        </row>
        <row r="46">
          <cell r="A46" t="str">
            <v>Blerim Dzemaili</v>
          </cell>
          <cell r="B46" t="str">
            <v>MTL</v>
          </cell>
          <cell r="C46" t="str">
            <v>M</v>
          </cell>
          <cell r="D46">
            <v>22</v>
          </cell>
          <cell r="E46">
            <v>22</v>
          </cell>
          <cell r="F46">
            <v>1941</v>
          </cell>
          <cell r="G46">
            <v>7</v>
          </cell>
          <cell r="H46">
            <v>10</v>
          </cell>
          <cell r="I46">
            <v>66</v>
          </cell>
          <cell r="J46">
            <v>17</v>
          </cell>
          <cell r="K46">
            <v>4</v>
          </cell>
          <cell r="L46" t="str">
            <v>0/0</v>
          </cell>
          <cell r="M46">
            <v>4</v>
          </cell>
          <cell r="N46">
            <v>3</v>
          </cell>
          <cell r="O46">
            <v>0.32</v>
          </cell>
          <cell r="P46">
            <v>10.6</v>
          </cell>
          <cell r="Q46">
            <v>2</v>
          </cell>
          <cell r="R46">
            <v>7</v>
          </cell>
          <cell r="S46">
            <v>3</v>
          </cell>
          <cell r="T46">
            <v>0.46</v>
          </cell>
          <cell r="U46">
            <v>30</v>
          </cell>
          <cell r="V46">
            <v>60</v>
          </cell>
          <cell r="W46">
            <v>0</v>
          </cell>
          <cell r="X46">
            <v>8</v>
          </cell>
          <cell r="Y46">
            <v>0</v>
          </cell>
          <cell r="Z46">
            <v>25.76</v>
          </cell>
          <cell r="AA46">
            <v>2017</v>
          </cell>
          <cell r="AB46" t="str">
            <v>reg</v>
          </cell>
        </row>
        <row r="47">
          <cell r="A47" t="str">
            <v>Kevin Molino</v>
          </cell>
          <cell r="B47" t="str">
            <v>MIN</v>
          </cell>
          <cell r="C47" t="str">
            <v>M</v>
          </cell>
          <cell r="D47">
            <v>30</v>
          </cell>
          <cell r="E47">
            <v>30</v>
          </cell>
          <cell r="F47">
            <v>2512</v>
          </cell>
          <cell r="G47">
            <v>7</v>
          </cell>
          <cell r="H47">
            <v>9</v>
          </cell>
          <cell r="I47">
            <v>46</v>
          </cell>
          <cell r="J47">
            <v>16</v>
          </cell>
          <cell r="K47">
            <v>1</v>
          </cell>
          <cell r="L47">
            <v>44259</v>
          </cell>
          <cell r="M47">
            <v>2</v>
          </cell>
          <cell r="N47">
            <v>5</v>
          </cell>
          <cell r="O47">
            <v>0.25</v>
          </cell>
          <cell r="P47">
            <v>15.2</v>
          </cell>
          <cell r="Q47">
            <v>1</v>
          </cell>
          <cell r="R47">
            <v>7</v>
          </cell>
          <cell r="S47">
            <v>2</v>
          </cell>
          <cell r="T47">
            <v>0.32</v>
          </cell>
          <cell r="U47">
            <v>44</v>
          </cell>
          <cell r="V47">
            <v>70</v>
          </cell>
          <cell r="W47">
            <v>4</v>
          </cell>
          <cell r="X47">
            <v>5</v>
          </cell>
          <cell r="Y47">
            <v>0</v>
          </cell>
          <cell r="Z47">
            <v>34.78</v>
          </cell>
          <cell r="AA47">
            <v>2017</v>
          </cell>
          <cell r="AB47" t="str">
            <v>reg</v>
          </cell>
        </row>
        <row r="48">
          <cell r="A48" t="str">
            <v>Diego Fagundez</v>
          </cell>
          <cell r="B48" t="str">
            <v>NE</v>
          </cell>
          <cell r="C48" t="str">
            <v>M</v>
          </cell>
          <cell r="D48">
            <v>32</v>
          </cell>
          <cell r="E48">
            <v>27</v>
          </cell>
          <cell r="F48">
            <v>2435</v>
          </cell>
          <cell r="G48">
            <v>7</v>
          </cell>
          <cell r="H48">
            <v>8</v>
          </cell>
          <cell r="I48">
            <v>72</v>
          </cell>
          <cell r="J48">
            <v>35</v>
          </cell>
          <cell r="K48">
            <v>2</v>
          </cell>
          <cell r="L48" t="str">
            <v>0/0</v>
          </cell>
          <cell r="M48">
            <v>6</v>
          </cell>
          <cell r="N48">
            <v>1</v>
          </cell>
          <cell r="O48">
            <v>0.26</v>
          </cell>
          <cell r="P48">
            <v>9.6999999999999993</v>
          </cell>
          <cell r="Q48">
            <v>1</v>
          </cell>
          <cell r="R48">
            <v>6</v>
          </cell>
          <cell r="S48">
            <v>2</v>
          </cell>
          <cell r="T48">
            <v>0.3</v>
          </cell>
          <cell r="U48">
            <v>20</v>
          </cell>
          <cell r="V48">
            <v>16</v>
          </cell>
          <cell r="W48">
            <v>4</v>
          </cell>
          <cell r="X48">
            <v>2</v>
          </cell>
          <cell r="Y48">
            <v>0</v>
          </cell>
          <cell r="Z48">
            <v>48.61</v>
          </cell>
          <cell r="AA48">
            <v>2017</v>
          </cell>
          <cell r="AB48" t="str">
            <v>reg</v>
          </cell>
        </row>
        <row r="49">
          <cell r="A49" t="str">
            <v>Joao Plata</v>
          </cell>
          <cell r="B49" t="str">
            <v>RSL</v>
          </cell>
          <cell r="C49" t="str">
            <v>F</v>
          </cell>
          <cell r="D49">
            <v>29</v>
          </cell>
          <cell r="E49">
            <v>27</v>
          </cell>
          <cell r="F49">
            <v>2318</v>
          </cell>
          <cell r="G49">
            <v>7</v>
          </cell>
          <cell r="H49">
            <v>5</v>
          </cell>
          <cell r="I49">
            <v>95</v>
          </cell>
          <cell r="J49">
            <v>30</v>
          </cell>
          <cell r="K49">
            <v>2</v>
          </cell>
          <cell r="L49">
            <v>44229</v>
          </cell>
          <cell r="M49">
            <v>3</v>
          </cell>
          <cell r="N49">
            <v>4</v>
          </cell>
          <cell r="O49">
            <v>0.27</v>
          </cell>
          <cell r="P49">
            <v>7.4</v>
          </cell>
          <cell r="Q49">
            <v>1</v>
          </cell>
          <cell r="R49">
            <v>4</v>
          </cell>
          <cell r="S49">
            <v>1</v>
          </cell>
          <cell r="T49">
            <v>0.19</v>
          </cell>
          <cell r="U49">
            <v>11</v>
          </cell>
          <cell r="V49">
            <v>34</v>
          </cell>
          <cell r="W49">
            <v>12</v>
          </cell>
          <cell r="X49">
            <v>1</v>
          </cell>
          <cell r="Y49">
            <v>0</v>
          </cell>
          <cell r="Z49">
            <v>31.58</v>
          </cell>
          <cell r="AA49">
            <v>2017</v>
          </cell>
          <cell r="AB49" t="str">
            <v>reg</v>
          </cell>
        </row>
        <row r="50">
          <cell r="A50" t="str">
            <v>Luis Solignac</v>
          </cell>
          <cell r="B50" t="str">
            <v>CHI</v>
          </cell>
          <cell r="C50" t="str">
            <v>F</v>
          </cell>
          <cell r="D50">
            <v>33</v>
          </cell>
          <cell r="E50">
            <v>26</v>
          </cell>
          <cell r="F50">
            <v>2153</v>
          </cell>
          <cell r="G50">
            <v>7</v>
          </cell>
          <cell r="H50">
            <v>4</v>
          </cell>
          <cell r="I50">
            <v>45</v>
          </cell>
          <cell r="J50">
            <v>15</v>
          </cell>
          <cell r="K50">
            <v>3</v>
          </cell>
          <cell r="L50" t="str">
            <v>0/0</v>
          </cell>
          <cell r="M50">
            <v>4</v>
          </cell>
          <cell r="N50">
            <v>3</v>
          </cell>
          <cell r="O50">
            <v>0.28999999999999998</v>
          </cell>
          <cell r="P50">
            <v>15.6</v>
          </cell>
          <cell r="Q50">
            <v>2</v>
          </cell>
          <cell r="R50">
            <v>1</v>
          </cell>
          <cell r="S50">
            <v>3</v>
          </cell>
          <cell r="T50">
            <v>0.17</v>
          </cell>
          <cell r="U50">
            <v>34</v>
          </cell>
          <cell r="V50">
            <v>31</v>
          </cell>
          <cell r="W50">
            <v>11</v>
          </cell>
          <cell r="X50">
            <v>1</v>
          </cell>
          <cell r="Y50">
            <v>0</v>
          </cell>
          <cell r="Z50">
            <v>33.33</v>
          </cell>
          <cell r="AA50">
            <v>2017</v>
          </cell>
          <cell r="AB50" t="str">
            <v>reg</v>
          </cell>
        </row>
        <row r="51">
          <cell r="A51" t="str">
            <v>Romell Quioto</v>
          </cell>
          <cell r="B51" t="str">
            <v>MTL</v>
          </cell>
          <cell r="C51" t="str">
            <v>M</v>
          </cell>
          <cell r="D51">
            <v>22</v>
          </cell>
          <cell r="E51">
            <v>14</v>
          </cell>
          <cell r="F51">
            <v>1281</v>
          </cell>
          <cell r="G51">
            <v>7</v>
          </cell>
          <cell r="H51">
            <v>3</v>
          </cell>
          <cell r="I51">
            <v>44</v>
          </cell>
          <cell r="J51">
            <v>15</v>
          </cell>
          <cell r="K51">
            <v>2</v>
          </cell>
          <cell r="L51" t="str">
            <v>0/0</v>
          </cell>
          <cell r="M51">
            <v>5</v>
          </cell>
          <cell r="N51">
            <v>2</v>
          </cell>
          <cell r="O51">
            <v>0.49</v>
          </cell>
          <cell r="P51">
            <v>15.9</v>
          </cell>
          <cell r="Q51">
            <v>0</v>
          </cell>
          <cell r="R51">
            <v>2</v>
          </cell>
          <cell r="S51">
            <v>1</v>
          </cell>
          <cell r="T51">
            <v>0.21</v>
          </cell>
          <cell r="U51">
            <v>16</v>
          </cell>
          <cell r="V51">
            <v>15</v>
          </cell>
          <cell r="W51">
            <v>1</v>
          </cell>
          <cell r="X51">
            <v>4</v>
          </cell>
          <cell r="Y51">
            <v>0</v>
          </cell>
          <cell r="Z51">
            <v>34.090000000000003</v>
          </cell>
          <cell r="AA51">
            <v>2017</v>
          </cell>
          <cell r="AB51" t="str">
            <v>reg</v>
          </cell>
        </row>
        <row r="52">
          <cell r="A52" t="str">
            <v>Fabrice Picault</v>
          </cell>
          <cell r="B52" t="str">
            <v>DAL</v>
          </cell>
          <cell r="C52" t="str">
            <v>M</v>
          </cell>
          <cell r="D52">
            <v>28</v>
          </cell>
          <cell r="E52">
            <v>23</v>
          </cell>
          <cell r="F52">
            <v>1894</v>
          </cell>
          <cell r="G52">
            <v>7</v>
          </cell>
          <cell r="H52">
            <v>3</v>
          </cell>
          <cell r="I52">
            <v>46</v>
          </cell>
          <cell r="J52">
            <v>22</v>
          </cell>
          <cell r="K52">
            <v>3</v>
          </cell>
          <cell r="L52" t="str">
            <v>0/0</v>
          </cell>
          <cell r="M52">
            <v>4</v>
          </cell>
          <cell r="N52">
            <v>3</v>
          </cell>
          <cell r="O52">
            <v>0.33</v>
          </cell>
          <cell r="P52">
            <v>15.2</v>
          </cell>
          <cell r="Q52">
            <v>0</v>
          </cell>
          <cell r="R52">
            <v>2</v>
          </cell>
          <cell r="S52">
            <v>1</v>
          </cell>
          <cell r="T52">
            <v>0.14000000000000001</v>
          </cell>
          <cell r="U52">
            <v>11</v>
          </cell>
          <cell r="V52">
            <v>27</v>
          </cell>
          <cell r="W52">
            <v>7</v>
          </cell>
          <cell r="X52">
            <v>1</v>
          </cell>
          <cell r="Y52">
            <v>0</v>
          </cell>
          <cell r="Z52">
            <v>47.83</v>
          </cell>
          <cell r="AA52">
            <v>2017</v>
          </cell>
          <cell r="AB52" t="str">
            <v>reg</v>
          </cell>
        </row>
        <row r="53">
          <cell r="A53" t="str">
            <v>Luis Silva</v>
          </cell>
          <cell r="B53" t="str">
            <v>RSL</v>
          </cell>
          <cell r="C53" t="str">
            <v>F</v>
          </cell>
          <cell r="D53">
            <v>30</v>
          </cell>
          <cell r="E53">
            <v>20</v>
          </cell>
          <cell r="F53">
            <v>1775</v>
          </cell>
          <cell r="G53">
            <v>7</v>
          </cell>
          <cell r="H53">
            <v>3</v>
          </cell>
          <cell r="I53">
            <v>58</v>
          </cell>
          <cell r="J53">
            <v>20</v>
          </cell>
          <cell r="K53">
            <v>3</v>
          </cell>
          <cell r="L53">
            <v>44197</v>
          </cell>
          <cell r="M53">
            <v>5</v>
          </cell>
          <cell r="N53">
            <v>2</v>
          </cell>
          <cell r="O53">
            <v>0.35</v>
          </cell>
          <cell r="P53">
            <v>12.1</v>
          </cell>
          <cell r="Q53">
            <v>0</v>
          </cell>
          <cell r="R53">
            <v>2</v>
          </cell>
          <cell r="S53">
            <v>1</v>
          </cell>
          <cell r="T53">
            <v>0.15</v>
          </cell>
          <cell r="U53">
            <v>25</v>
          </cell>
          <cell r="V53">
            <v>26</v>
          </cell>
          <cell r="W53">
            <v>13</v>
          </cell>
          <cell r="X53">
            <v>5</v>
          </cell>
          <cell r="Y53">
            <v>0</v>
          </cell>
          <cell r="Z53">
            <v>34.479999999999997</v>
          </cell>
          <cell r="AA53">
            <v>2017</v>
          </cell>
          <cell r="AB53" t="str">
            <v>reg</v>
          </cell>
        </row>
        <row r="54">
          <cell r="A54" t="str">
            <v>Tosaint Ricketts</v>
          </cell>
          <cell r="B54" t="str">
            <v>VAN</v>
          </cell>
          <cell r="C54" t="str">
            <v>F</v>
          </cell>
          <cell r="D54">
            <v>22</v>
          </cell>
          <cell r="E54">
            <v>9</v>
          </cell>
          <cell r="F54">
            <v>1003</v>
          </cell>
          <cell r="G54">
            <v>7</v>
          </cell>
          <cell r="H54">
            <v>1</v>
          </cell>
          <cell r="I54">
            <v>31</v>
          </cell>
          <cell r="J54">
            <v>15</v>
          </cell>
          <cell r="K54">
            <v>2</v>
          </cell>
          <cell r="L54" t="str">
            <v>0/0</v>
          </cell>
          <cell r="M54">
            <v>3</v>
          </cell>
          <cell r="N54">
            <v>4</v>
          </cell>
          <cell r="O54">
            <v>0.63</v>
          </cell>
          <cell r="P54">
            <v>22.6</v>
          </cell>
          <cell r="Q54">
            <v>0</v>
          </cell>
          <cell r="R54">
            <v>0</v>
          </cell>
          <cell r="S54">
            <v>1</v>
          </cell>
          <cell r="T54">
            <v>0.09</v>
          </cell>
          <cell r="U54">
            <v>8</v>
          </cell>
          <cell r="V54">
            <v>13</v>
          </cell>
          <cell r="W54">
            <v>8</v>
          </cell>
          <cell r="X54">
            <v>0</v>
          </cell>
          <cell r="Y54">
            <v>0</v>
          </cell>
          <cell r="Z54">
            <v>48.39</v>
          </cell>
          <cell r="AA54">
            <v>2017</v>
          </cell>
          <cell r="AB54" t="str">
            <v>reg</v>
          </cell>
        </row>
        <row r="55">
          <cell r="A55" t="str">
            <v>Roland Alberg</v>
          </cell>
          <cell r="B55" t="str">
            <v>PHI</v>
          </cell>
          <cell r="C55" t="str">
            <v>M</v>
          </cell>
          <cell r="D55">
            <v>24</v>
          </cell>
          <cell r="E55">
            <v>9</v>
          </cell>
          <cell r="F55">
            <v>871</v>
          </cell>
          <cell r="G55">
            <v>7</v>
          </cell>
          <cell r="H55">
            <v>1</v>
          </cell>
          <cell r="I55">
            <v>31</v>
          </cell>
          <cell r="J55">
            <v>13</v>
          </cell>
          <cell r="K55">
            <v>0</v>
          </cell>
          <cell r="L55">
            <v>44230</v>
          </cell>
          <cell r="M55">
            <v>5</v>
          </cell>
          <cell r="N55">
            <v>2</v>
          </cell>
          <cell r="O55">
            <v>0.72</v>
          </cell>
          <cell r="P55">
            <v>22.6</v>
          </cell>
          <cell r="Q55">
            <v>0</v>
          </cell>
          <cell r="R55">
            <v>1</v>
          </cell>
          <cell r="S55">
            <v>0</v>
          </cell>
          <cell r="T55">
            <v>0.1</v>
          </cell>
          <cell r="U55">
            <v>18</v>
          </cell>
          <cell r="V55">
            <v>24</v>
          </cell>
          <cell r="W55">
            <v>2</v>
          </cell>
          <cell r="X55">
            <v>3</v>
          </cell>
          <cell r="Y55">
            <v>0</v>
          </cell>
          <cell r="Z55">
            <v>41.94</v>
          </cell>
          <cell r="AA55">
            <v>2017</v>
          </cell>
          <cell r="AB55" t="str">
            <v>reg</v>
          </cell>
        </row>
        <row r="56">
          <cell r="A56" t="str">
            <v>Teal Bunbury</v>
          </cell>
          <cell r="B56" t="str">
            <v>NE</v>
          </cell>
          <cell r="C56" t="str">
            <v>F</v>
          </cell>
          <cell r="D56">
            <v>28</v>
          </cell>
          <cell r="E56">
            <v>13</v>
          </cell>
          <cell r="F56">
            <v>1279</v>
          </cell>
          <cell r="G56">
            <v>7</v>
          </cell>
          <cell r="H56">
            <v>1</v>
          </cell>
          <cell r="I56">
            <v>46</v>
          </cell>
          <cell r="J56">
            <v>22</v>
          </cell>
          <cell r="K56">
            <v>2</v>
          </cell>
          <cell r="L56" t="str">
            <v>0/0</v>
          </cell>
          <cell r="M56">
            <v>5</v>
          </cell>
          <cell r="N56">
            <v>2</v>
          </cell>
          <cell r="O56">
            <v>0.49</v>
          </cell>
          <cell r="P56">
            <v>15.2</v>
          </cell>
          <cell r="Q56">
            <v>1</v>
          </cell>
          <cell r="R56">
            <v>1</v>
          </cell>
          <cell r="S56">
            <v>0</v>
          </cell>
          <cell r="T56">
            <v>7.0000000000000007E-2</v>
          </cell>
          <cell r="U56">
            <v>21</v>
          </cell>
          <cell r="V56">
            <v>22</v>
          </cell>
          <cell r="W56">
            <v>2</v>
          </cell>
          <cell r="X56">
            <v>1</v>
          </cell>
          <cell r="Y56">
            <v>0</v>
          </cell>
          <cell r="Z56">
            <v>47.83</v>
          </cell>
          <cell r="AA56">
            <v>2017</v>
          </cell>
          <cell r="AB56" t="str">
            <v>reg</v>
          </cell>
        </row>
        <row r="57">
          <cell r="A57" t="str">
            <v>Yura Movsisyan</v>
          </cell>
          <cell r="B57" t="str">
            <v>RSL</v>
          </cell>
          <cell r="C57" t="str">
            <v>F</v>
          </cell>
          <cell r="D57">
            <v>28</v>
          </cell>
          <cell r="E57">
            <v>16</v>
          </cell>
          <cell r="F57">
            <v>1416</v>
          </cell>
          <cell r="G57">
            <v>7</v>
          </cell>
          <cell r="H57">
            <v>0</v>
          </cell>
          <cell r="I57">
            <v>45</v>
          </cell>
          <cell r="J57">
            <v>19</v>
          </cell>
          <cell r="K57">
            <v>2</v>
          </cell>
          <cell r="L57">
            <v>44197</v>
          </cell>
          <cell r="M57">
            <v>4</v>
          </cell>
          <cell r="N57">
            <v>3</v>
          </cell>
          <cell r="O57">
            <v>0.44</v>
          </cell>
          <cell r="P57">
            <v>15.6</v>
          </cell>
          <cell r="Q57">
            <v>0</v>
          </cell>
          <cell r="R57">
            <v>0</v>
          </cell>
          <cell r="S57">
            <v>0</v>
          </cell>
          <cell r="T57">
            <v>0</v>
          </cell>
          <cell r="U57">
            <v>19</v>
          </cell>
          <cell r="V57">
            <v>16</v>
          </cell>
          <cell r="W57">
            <v>12</v>
          </cell>
          <cell r="X57">
            <v>4</v>
          </cell>
          <cell r="Y57">
            <v>0</v>
          </cell>
          <cell r="Z57">
            <v>42.22</v>
          </cell>
          <cell r="AA57">
            <v>2017</v>
          </cell>
          <cell r="AB57" t="str">
            <v>reg</v>
          </cell>
        </row>
        <row r="58">
          <cell r="A58" t="str">
            <v>Cristian Techera</v>
          </cell>
          <cell r="B58" t="str">
            <v>VAN</v>
          </cell>
          <cell r="C58" t="str">
            <v>M</v>
          </cell>
          <cell r="D58">
            <v>29</v>
          </cell>
          <cell r="E58">
            <v>24</v>
          </cell>
          <cell r="F58">
            <v>2043</v>
          </cell>
          <cell r="G58">
            <v>6</v>
          </cell>
          <cell r="H58">
            <v>7</v>
          </cell>
          <cell r="I58">
            <v>56</v>
          </cell>
          <cell r="J58">
            <v>17</v>
          </cell>
          <cell r="K58">
            <v>2</v>
          </cell>
          <cell r="L58">
            <v>44198</v>
          </cell>
          <cell r="M58">
            <v>4</v>
          </cell>
          <cell r="N58">
            <v>2</v>
          </cell>
          <cell r="O58">
            <v>0.26</v>
          </cell>
          <cell r="P58">
            <v>10.7</v>
          </cell>
          <cell r="Q58">
            <v>2</v>
          </cell>
          <cell r="R58">
            <v>5</v>
          </cell>
          <cell r="S58">
            <v>2</v>
          </cell>
          <cell r="T58">
            <v>0.31</v>
          </cell>
          <cell r="U58">
            <v>21</v>
          </cell>
          <cell r="V58">
            <v>40</v>
          </cell>
          <cell r="W58">
            <v>4</v>
          </cell>
          <cell r="X58">
            <v>1</v>
          </cell>
          <cell r="Y58">
            <v>0</v>
          </cell>
          <cell r="Z58">
            <v>30.36</v>
          </cell>
          <cell r="AA58">
            <v>2017</v>
          </cell>
          <cell r="AB58" t="str">
            <v>reg</v>
          </cell>
        </row>
        <row r="59">
          <cell r="A59" t="str">
            <v>Kaka</v>
          </cell>
          <cell r="B59" t="str">
            <v>ORL</v>
          </cell>
          <cell r="C59" t="str">
            <v>M</v>
          </cell>
          <cell r="D59">
            <v>23</v>
          </cell>
          <cell r="E59">
            <v>18</v>
          </cell>
          <cell r="F59">
            <v>1564</v>
          </cell>
          <cell r="G59">
            <v>6</v>
          </cell>
          <cell r="H59">
            <v>5</v>
          </cell>
          <cell r="I59">
            <v>31</v>
          </cell>
          <cell r="J59">
            <v>10</v>
          </cell>
          <cell r="K59">
            <v>0</v>
          </cell>
          <cell r="L59" t="str">
            <v>0/0</v>
          </cell>
          <cell r="M59">
            <v>4</v>
          </cell>
          <cell r="N59">
            <v>2</v>
          </cell>
          <cell r="O59">
            <v>0.35</v>
          </cell>
          <cell r="P59">
            <v>19.399999999999999</v>
          </cell>
          <cell r="Q59">
            <v>0</v>
          </cell>
          <cell r="R59">
            <v>2</v>
          </cell>
          <cell r="S59">
            <v>3</v>
          </cell>
          <cell r="T59">
            <v>0.28999999999999998</v>
          </cell>
          <cell r="U59">
            <v>20</v>
          </cell>
          <cell r="V59">
            <v>22</v>
          </cell>
          <cell r="W59">
            <v>3</v>
          </cell>
          <cell r="X59">
            <v>6</v>
          </cell>
          <cell r="Y59">
            <v>1</v>
          </cell>
          <cell r="Z59">
            <v>32.26</v>
          </cell>
          <cell r="AA59">
            <v>2017</v>
          </cell>
          <cell r="AB59" t="str">
            <v>reg</v>
          </cell>
        </row>
        <row r="60">
          <cell r="A60" t="str">
            <v>Ilsinho</v>
          </cell>
          <cell r="B60" t="str">
            <v>PHI</v>
          </cell>
          <cell r="C60" t="str">
            <v>M</v>
          </cell>
          <cell r="D60">
            <v>27</v>
          </cell>
          <cell r="E60">
            <v>24</v>
          </cell>
          <cell r="F60">
            <v>1848</v>
          </cell>
          <cell r="G60">
            <v>6</v>
          </cell>
          <cell r="H60">
            <v>5</v>
          </cell>
          <cell r="I60">
            <v>38</v>
          </cell>
          <cell r="J60">
            <v>11</v>
          </cell>
          <cell r="K60">
            <v>2</v>
          </cell>
          <cell r="L60" t="str">
            <v>0/0</v>
          </cell>
          <cell r="M60">
            <v>6</v>
          </cell>
          <cell r="N60">
            <v>0</v>
          </cell>
          <cell r="O60">
            <v>0.28999999999999998</v>
          </cell>
          <cell r="P60">
            <v>15.8</v>
          </cell>
          <cell r="Q60">
            <v>2</v>
          </cell>
          <cell r="R60">
            <v>5</v>
          </cell>
          <cell r="S60">
            <v>0</v>
          </cell>
          <cell r="T60">
            <v>0.24</v>
          </cell>
          <cell r="U60">
            <v>33</v>
          </cell>
          <cell r="V60">
            <v>14</v>
          </cell>
          <cell r="W60">
            <v>9</v>
          </cell>
          <cell r="X60">
            <v>4</v>
          </cell>
          <cell r="Y60">
            <v>0</v>
          </cell>
          <cell r="Z60">
            <v>28.95</v>
          </cell>
          <cell r="AA60">
            <v>2017</v>
          </cell>
          <cell r="AB60" t="str">
            <v>reg</v>
          </cell>
        </row>
        <row r="61">
          <cell r="A61" t="str">
            <v>Jefferson Savarino</v>
          </cell>
          <cell r="B61" t="str">
            <v>RSL</v>
          </cell>
          <cell r="C61" t="str">
            <v>F</v>
          </cell>
          <cell r="D61">
            <v>22</v>
          </cell>
          <cell r="E61">
            <v>19</v>
          </cell>
          <cell r="F61">
            <v>1673</v>
          </cell>
          <cell r="G61">
            <v>6</v>
          </cell>
          <cell r="H61">
            <v>5</v>
          </cell>
          <cell r="I61">
            <v>57</v>
          </cell>
          <cell r="J61">
            <v>25</v>
          </cell>
          <cell r="K61">
            <v>2</v>
          </cell>
          <cell r="L61" t="str">
            <v>0/0</v>
          </cell>
          <cell r="M61">
            <v>4</v>
          </cell>
          <cell r="N61">
            <v>2</v>
          </cell>
          <cell r="O61">
            <v>0.32</v>
          </cell>
          <cell r="P61">
            <v>10.5</v>
          </cell>
          <cell r="Q61">
            <v>1</v>
          </cell>
          <cell r="R61">
            <v>3</v>
          </cell>
          <cell r="S61">
            <v>2</v>
          </cell>
          <cell r="T61">
            <v>0.27</v>
          </cell>
          <cell r="U61">
            <v>13</v>
          </cell>
          <cell r="V61">
            <v>46</v>
          </cell>
          <cell r="W61">
            <v>6</v>
          </cell>
          <cell r="X61">
            <v>0</v>
          </cell>
          <cell r="Y61">
            <v>0</v>
          </cell>
          <cell r="Z61">
            <v>43.86</v>
          </cell>
          <cell r="AA61">
            <v>2017</v>
          </cell>
          <cell r="AB61" t="str">
            <v>reg</v>
          </cell>
        </row>
        <row r="62">
          <cell r="A62" t="str">
            <v>Yordy Reyna</v>
          </cell>
          <cell r="B62" t="str">
            <v>VAN</v>
          </cell>
          <cell r="C62" t="str">
            <v>M-F</v>
          </cell>
          <cell r="D62">
            <v>18</v>
          </cell>
          <cell r="E62">
            <v>11</v>
          </cell>
          <cell r="F62">
            <v>1073</v>
          </cell>
          <cell r="G62">
            <v>6</v>
          </cell>
          <cell r="H62">
            <v>4</v>
          </cell>
          <cell r="I62">
            <v>26</v>
          </cell>
          <cell r="J62">
            <v>11</v>
          </cell>
          <cell r="K62">
            <v>5</v>
          </cell>
          <cell r="L62" t="str">
            <v>0/0</v>
          </cell>
          <cell r="M62">
            <v>6</v>
          </cell>
          <cell r="N62">
            <v>0</v>
          </cell>
          <cell r="O62">
            <v>0.5</v>
          </cell>
          <cell r="P62">
            <v>23.1</v>
          </cell>
          <cell r="Q62">
            <v>0</v>
          </cell>
          <cell r="R62">
            <v>3</v>
          </cell>
          <cell r="S62">
            <v>1</v>
          </cell>
          <cell r="T62">
            <v>0.34</v>
          </cell>
          <cell r="U62">
            <v>24</v>
          </cell>
          <cell r="V62">
            <v>41</v>
          </cell>
          <cell r="W62">
            <v>1</v>
          </cell>
          <cell r="X62">
            <v>3</v>
          </cell>
          <cell r="Y62">
            <v>0</v>
          </cell>
          <cell r="Z62">
            <v>42.31</v>
          </cell>
          <cell r="AA62">
            <v>2017</v>
          </cell>
          <cell r="AB62" t="str">
            <v>reg</v>
          </cell>
        </row>
        <row r="63">
          <cell r="A63" t="str">
            <v>Gonzalo Veron</v>
          </cell>
          <cell r="B63" t="str">
            <v>NYR</v>
          </cell>
          <cell r="C63" t="str">
            <v>M-F</v>
          </cell>
          <cell r="D63">
            <v>24</v>
          </cell>
          <cell r="E63">
            <v>5</v>
          </cell>
          <cell r="F63">
            <v>777</v>
          </cell>
          <cell r="G63">
            <v>6</v>
          </cell>
          <cell r="H63">
            <v>3</v>
          </cell>
          <cell r="I63">
            <v>28</v>
          </cell>
          <cell r="J63">
            <v>13</v>
          </cell>
          <cell r="K63">
            <v>2</v>
          </cell>
          <cell r="L63">
            <v>44259</v>
          </cell>
          <cell r="M63">
            <v>2</v>
          </cell>
          <cell r="N63">
            <v>4</v>
          </cell>
          <cell r="O63">
            <v>0.69</v>
          </cell>
          <cell r="P63">
            <v>21.4</v>
          </cell>
          <cell r="Q63">
            <v>1</v>
          </cell>
          <cell r="R63">
            <v>1</v>
          </cell>
          <cell r="S63">
            <v>2</v>
          </cell>
          <cell r="T63">
            <v>0.35</v>
          </cell>
          <cell r="U63">
            <v>16</v>
          </cell>
          <cell r="V63">
            <v>28</v>
          </cell>
          <cell r="W63">
            <v>3</v>
          </cell>
          <cell r="X63">
            <v>1</v>
          </cell>
          <cell r="Y63">
            <v>0</v>
          </cell>
          <cell r="Z63">
            <v>46.43</v>
          </cell>
          <cell r="AA63">
            <v>2017</v>
          </cell>
          <cell r="AB63" t="str">
            <v>reg</v>
          </cell>
        </row>
        <row r="64">
          <cell r="A64" t="str">
            <v>Cristian Roldan</v>
          </cell>
          <cell r="B64" t="str">
            <v>SEA</v>
          </cell>
          <cell r="C64" t="str">
            <v>M</v>
          </cell>
          <cell r="D64">
            <v>33</v>
          </cell>
          <cell r="E64">
            <v>33</v>
          </cell>
          <cell r="F64">
            <v>2960</v>
          </cell>
          <cell r="G64">
            <v>6</v>
          </cell>
          <cell r="H64">
            <v>3</v>
          </cell>
          <cell r="I64">
            <v>40</v>
          </cell>
          <cell r="J64">
            <v>17</v>
          </cell>
          <cell r="K64">
            <v>3</v>
          </cell>
          <cell r="L64" t="str">
            <v>0/0</v>
          </cell>
          <cell r="M64">
            <v>5</v>
          </cell>
          <cell r="N64">
            <v>1</v>
          </cell>
          <cell r="O64">
            <v>0.18</v>
          </cell>
          <cell r="P64">
            <v>15</v>
          </cell>
          <cell r="Q64">
            <v>2</v>
          </cell>
          <cell r="R64">
            <v>2</v>
          </cell>
          <cell r="S64">
            <v>1</v>
          </cell>
          <cell r="T64">
            <v>0.09</v>
          </cell>
          <cell r="U64">
            <v>34</v>
          </cell>
          <cell r="V64">
            <v>66</v>
          </cell>
          <cell r="W64">
            <v>0</v>
          </cell>
          <cell r="X64">
            <v>3</v>
          </cell>
          <cell r="Y64">
            <v>0</v>
          </cell>
          <cell r="Z64">
            <v>42.5</v>
          </cell>
          <cell r="AA64">
            <v>2017</v>
          </cell>
          <cell r="AB64" t="str">
            <v>reg</v>
          </cell>
        </row>
        <row r="65">
          <cell r="A65" t="str">
            <v>Giovani dos Santos</v>
          </cell>
          <cell r="B65" t="str">
            <v xml:space="preserve">LA </v>
          </cell>
          <cell r="C65" t="str">
            <v>M</v>
          </cell>
          <cell r="D65">
            <v>25</v>
          </cell>
          <cell r="E65">
            <v>25</v>
          </cell>
          <cell r="F65">
            <v>2189</v>
          </cell>
          <cell r="G65">
            <v>6</v>
          </cell>
          <cell r="H65">
            <v>3</v>
          </cell>
          <cell r="I65">
            <v>59</v>
          </cell>
          <cell r="J65">
            <v>17</v>
          </cell>
          <cell r="K65">
            <v>0</v>
          </cell>
          <cell r="L65">
            <v>44258</v>
          </cell>
          <cell r="M65">
            <v>2</v>
          </cell>
          <cell r="N65">
            <v>4</v>
          </cell>
          <cell r="O65">
            <v>0.25</v>
          </cell>
          <cell r="P65">
            <v>10.199999999999999</v>
          </cell>
          <cell r="Q65">
            <v>2</v>
          </cell>
          <cell r="R65">
            <v>1</v>
          </cell>
          <cell r="S65">
            <v>2</v>
          </cell>
          <cell r="T65">
            <v>0.12</v>
          </cell>
          <cell r="U65">
            <v>14</v>
          </cell>
          <cell r="V65">
            <v>21</v>
          </cell>
          <cell r="W65">
            <v>7</v>
          </cell>
          <cell r="X65">
            <v>3</v>
          </cell>
          <cell r="Y65">
            <v>0</v>
          </cell>
          <cell r="Z65">
            <v>28.81</v>
          </cell>
          <cell r="AA65">
            <v>2017</v>
          </cell>
          <cell r="AB65" t="str">
            <v>reg</v>
          </cell>
        </row>
        <row r="66">
          <cell r="A66" t="str">
            <v>Diego Rubio Kostner</v>
          </cell>
          <cell r="B66" t="str">
            <v>COL</v>
          </cell>
          <cell r="C66" t="str">
            <v>F</v>
          </cell>
          <cell r="D66">
            <v>16</v>
          </cell>
          <cell r="E66">
            <v>11</v>
          </cell>
          <cell r="F66">
            <v>1010</v>
          </cell>
          <cell r="G66">
            <v>6</v>
          </cell>
          <cell r="H66">
            <v>2</v>
          </cell>
          <cell r="I66">
            <v>37</v>
          </cell>
          <cell r="J66">
            <v>14</v>
          </cell>
          <cell r="K66">
            <v>3</v>
          </cell>
          <cell r="L66" t="str">
            <v>0/1</v>
          </cell>
          <cell r="M66">
            <v>5</v>
          </cell>
          <cell r="N66">
            <v>1</v>
          </cell>
          <cell r="O66">
            <v>0.53</v>
          </cell>
          <cell r="P66">
            <v>16.2</v>
          </cell>
          <cell r="Q66">
            <v>1</v>
          </cell>
          <cell r="R66">
            <v>2</v>
          </cell>
          <cell r="S66">
            <v>0</v>
          </cell>
          <cell r="T66">
            <v>0.18</v>
          </cell>
          <cell r="U66">
            <v>22</v>
          </cell>
          <cell r="V66">
            <v>28</v>
          </cell>
          <cell r="W66">
            <v>6</v>
          </cell>
          <cell r="X66">
            <v>2</v>
          </cell>
          <cell r="Y66">
            <v>0</v>
          </cell>
          <cell r="Z66">
            <v>37.840000000000003</v>
          </cell>
          <cell r="AA66">
            <v>2017</v>
          </cell>
          <cell r="AB66" t="str">
            <v>reg</v>
          </cell>
        </row>
        <row r="67">
          <cell r="A67" t="str">
            <v>Matteo Mancosu</v>
          </cell>
          <cell r="B67" t="str">
            <v>MTL</v>
          </cell>
          <cell r="C67" t="str">
            <v>F</v>
          </cell>
          <cell r="D67">
            <v>26</v>
          </cell>
          <cell r="E67">
            <v>20</v>
          </cell>
          <cell r="F67">
            <v>1745</v>
          </cell>
          <cell r="G67">
            <v>6</v>
          </cell>
          <cell r="H67">
            <v>2</v>
          </cell>
          <cell r="I67">
            <v>49</v>
          </cell>
          <cell r="J67">
            <v>20</v>
          </cell>
          <cell r="K67">
            <v>0</v>
          </cell>
          <cell r="L67">
            <v>44197</v>
          </cell>
          <cell r="M67">
            <v>3</v>
          </cell>
          <cell r="N67">
            <v>3</v>
          </cell>
          <cell r="O67">
            <v>0.31</v>
          </cell>
          <cell r="P67">
            <v>12.2</v>
          </cell>
          <cell r="Q67">
            <v>0</v>
          </cell>
          <cell r="R67">
            <v>1</v>
          </cell>
          <cell r="S67">
            <v>1</v>
          </cell>
          <cell r="T67">
            <v>0.1</v>
          </cell>
          <cell r="U67">
            <v>14</v>
          </cell>
          <cell r="V67">
            <v>13</v>
          </cell>
          <cell r="W67">
            <v>31</v>
          </cell>
          <cell r="X67">
            <v>5</v>
          </cell>
          <cell r="Y67">
            <v>0</v>
          </cell>
          <cell r="Z67">
            <v>40.82</v>
          </cell>
          <cell r="AA67">
            <v>2017</v>
          </cell>
          <cell r="AB67" t="str">
            <v>reg</v>
          </cell>
        </row>
        <row r="68">
          <cell r="A68" t="str">
            <v>Julian Gressel</v>
          </cell>
          <cell r="B68" t="str">
            <v>DC</v>
          </cell>
          <cell r="C68" t="str">
            <v>M</v>
          </cell>
          <cell r="D68">
            <v>32</v>
          </cell>
          <cell r="E68">
            <v>24</v>
          </cell>
          <cell r="F68">
            <v>2048</v>
          </cell>
          <cell r="G68">
            <v>5</v>
          </cell>
          <cell r="H68">
            <v>9</v>
          </cell>
          <cell r="I68">
            <v>35</v>
          </cell>
          <cell r="J68">
            <v>9</v>
          </cell>
          <cell r="K68">
            <v>1</v>
          </cell>
          <cell r="L68" t="str">
            <v>0/0</v>
          </cell>
          <cell r="M68">
            <v>3</v>
          </cell>
          <cell r="N68">
            <v>2</v>
          </cell>
          <cell r="O68">
            <v>0.22</v>
          </cell>
          <cell r="P68">
            <v>14.3</v>
          </cell>
          <cell r="Q68">
            <v>2</v>
          </cell>
          <cell r="R68">
            <v>6</v>
          </cell>
          <cell r="S68">
            <v>3</v>
          </cell>
          <cell r="T68">
            <v>0.4</v>
          </cell>
          <cell r="U68">
            <v>30</v>
          </cell>
          <cell r="V68">
            <v>16</v>
          </cell>
          <cell r="W68">
            <v>6</v>
          </cell>
          <cell r="X68">
            <v>4</v>
          </cell>
          <cell r="Y68">
            <v>0</v>
          </cell>
          <cell r="Z68">
            <v>25.71</v>
          </cell>
          <cell r="AA68">
            <v>2017</v>
          </cell>
          <cell r="AB68" t="str">
            <v>reg</v>
          </cell>
        </row>
        <row r="69">
          <cell r="A69" t="str">
            <v>Maximiliano Moralez</v>
          </cell>
          <cell r="B69" t="str">
            <v>NYC</v>
          </cell>
          <cell r="C69" t="str">
            <v>M</v>
          </cell>
          <cell r="D69">
            <v>29</v>
          </cell>
          <cell r="E69">
            <v>28</v>
          </cell>
          <cell r="F69">
            <v>2523</v>
          </cell>
          <cell r="G69">
            <v>5</v>
          </cell>
          <cell r="H69">
            <v>9</v>
          </cell>
          <cell r="I69">
            <v>44</v>
          </cell>
          <cell r="J69">
            <v>17</v>
          </cell>
          <cell r="K69">
            <v>0</v>
          </cell>
          <cell r="L69" t="str">
            <v>0/1</v>
          </cell>
          <cell r="M69">
            <v>4</v>
          </cell>
          <cell r="N69">
            <v>1</v>
          </cell>
          <cell r="O69">
            <v>0.18</v>
          </cell>
          <cell r="P69">
            <v>11.4</v>
          </cell>
          <cell r="Q69">
            <v>0</v>
          </cell>
          <cell r="R69">
            <v>6</v>
          </cell>
          <cell r="S69">
            <v>3</v>
          </cell>
          <cell r="T69">
            <v>0.32</v>
          </cell>
          <cell r="U69">
            <v>31</v>
          </cell>
          <cell r="V69">
            <v>81</v>
          </cell>
          <cell r="W69">
            <v>10</v>
          </cell>
          <cell r="X69">
            <v>8</v>
          </cell>
          <cell r="Y69">
            <v>0</v>
          </cell>
          <cell r="Z69">
            <v>38.64</v>
          </cell>
          <cell r="AA69">
            <v>2017</v>
          </cell>
          <cell r="AB69" t="str">
            <v>reg</v>
          </cell>
        </row>
        <row r="70">
          <cell r="A70" t="str">
            <v>Luciano Acosta</v>
          </cell>
          <cell r="B70" t="str">
            <v>DC</v>
          </cell>
          <cell r="C70" t="str">
            <v>M-F</v>
          </cell>
          <cell r="D70">
            <v>31</v>
          </cell>
          <cell r="E70">
            <v>30</v>
          </cell>
          <cell r="F70">
            <v>2419</v>
          </cell>
          <cell r="G70">
            <v>5</v>
          </cell>
          <cell r="H70">
            <v>5</v>
          </cell>
          <cell r="I70">
            <v>46</v>
          </cell>
          <cell r="J70">
            <v>24</v>
          </cell>
          <cell r="K70">
            <v>4</v>
          </cell>
          <cell r="L70">
            <v>44197</v>
          </cell>
          <cell r="M70">
            <v>4</v>
          </cell>
          <cell r="N70">
            <v>1</v>
          </cell>
          <cell r="O70">
            <v>0.19</v>
          </cell>
          <cell r="P70">
            <v>10.9</v>
          </cell>
          <cell r="Q70">
            <v>1</v>
          </cell>
          <cell r="R70">
            <v>2</v>
          </cell>
          <cell r="S70">
            <v>3</v>
          </cell>
          <cell r="T70">
            <v>0.19</v>
          </cell>
          <cell r="U70">
            <v>44</v>
          </cell>
          <cell r="V70">
            <v>56</v>
          </cell>
          <cell r="W70">
            <v>8</v>
          </cell>
          <cell r="X70">
            <v>4</v>
          </cell>
          <cell r="Y70">
            <v>2</v>
          </cell>
          <cell r="Z70">
            <v>52.17</v>
          </cell>
          <cell r="AA70">
            <v>2017</v>
          </cell>
          <cell r="AB70" t="str">
            <v>reg</v>
          </cell>
        </row>
        <row r="71">
          <cell r="A71" t="str">
            <v>Danny Hoesen</v>
          </cell>
          <cell r="B71" t="str">
            <v>SJ</v>
          </cell>
          <cell r="C71" t="str">
            <v>F</v>
          </cell>
          <cell r="D71">
            <v>32</v>
          </cell>
          <cell r="E71">
            <v>20</v>
          </cell>
          <cell r="F71">
            <v>1838</v>
          </cell>
          <cell r="G71">
            <v>5</v>
          </cell>
          <cell r="H71">
            <v>5</v>
          </cell>
          <cell r="I71">
            <v>70</v>
          </cell>
          <cell r="J71">
            <v>24</v>
          </cell>
          <cell r="K71">
            <v>2</v>
          </cell>
          <cell r="L71" t="str">
            <v>0/0</v>
          </cell>
          <cell r="M71">
            <v>5</v>
          </cell>
          <cell r="N71">
            <v>0</v>
          </cell>
          <cell r="O71">
            <v>0.24</v>
          </cell>
          <cell r="P71">
            <v>7.1</v>
          </cell>
          <cell r="Q71">
            <v>2</v>
          </cell>
          <cell r="R71">
            <v>4</v>
          </cell>
          <cell r="S71">
            <v>1</v>
          </cell>
          <cell r="T71">
            <v>0.24</v>
          </cell>
          <cell r="U71">
            <v>22</v>
          </cell>
          <cell r="V71">
            <v>34</v>
          </cell>
          <cell r="W71">
            <v>16</v>
          </cell>
          <cell r="X71">
            <v>1</v>
          </cell>
          <cell r="Y71">
            <v>0</v>
          </cell>
          <cell r="Z71">
            <v>34.29</v>
          </cell>
          <cell r="AA71">
            <v>2017</v>
          </cell>
          <cell r="AB71" t="str">
            <v>reg</v>
          </cell>
        </row>
        <row r="72">
          <cell r="A72" t="str">
            <v>Carlos Rivas</v>
          </cell>
          <cell r="B72" t="str">
            <v>ORL</v>
          </cell>
          <cell r="C72" t="str">
            <v>F</v>
          </cell>
          <cell r="D72">
            <v>30</v>
          </cell>
          <cell r="E72">
            <v>21</v>
          </cell>
          <cell r="F72">
            <v>1960</v>
          </cell>
          <cell r="G72">
            <v>5</v>
          </cell>
          <cell r="H72">
            <v>5</v>
          </cell>
          <cell r="I72">
            <v>76</v>
          </cell>
          <cell r="J72">
            <v>19</v>
          </cell>
          <cell r="K72">
            <v>1</v>
          </cell>
          <cell r="L72" t="str">
            <v>0/0</v>
          </cell>
          <cell r="M72">
            <v>3</v>
          </cell>
          <cell r="N72">
            <v>2</v>
          </cell>
          <cell r="O72">
            <v>0.23</v>
          </cell>
          <cell r="P72">
            <v>6.6</v>
          </cell>
          <cell r="Q72">
            <v>1</v>
          </cell>
          <cell r="R72">
            <v>3</v>
          </cell>
          <cell r="S72">
            <v>2</v>
          </cell>
          <cell r="T72">
            <v>0.23</v>
          </cell>
          <cell r="U72">
            <v>40</v>
          </cell>
          <cell r="V72">
            <v>38</v>
          </cell>
          <cell r="W72">
            <v>15</v>
          </cell>
          <cell r="X72">
            <v>3</v>
          </cell>
          <cell r="Y72">
            <v>0</v>
          </cell>
          <cell r="Z72">
            <v>25</v>
          </cell>
          <cell r="AA72">
            <v>2017</v>
          </cell>
          <cell r="AB72" t="str">
            <v>reg</v>
          </cell>
        </row>
        <row r="73">
          <cell r="A73" t="str">
            <v>Kevin Doyle</v>
          </cell>
          <cell r="B73" t="str">
            <v>COL</v>
          </cell>
          <cell r="C73" t="str">
            <v>F</v>
          </cell>
          <cell r="D73">
            <v>25</v>
          </cell>
          <cell r="E73">
            <v>23</v>
          </cell>
          <cell r="F73">
            <v>1966</v>
          </cell>
          <cell r="G73">
            <v>5</v>
          </cell>
          <cell r="H73">
            <v>4</v>
          </cell>
          <cell r="I73">
            <v>54</v>
          </cell>
          <cell r="J73">
            <v>18</v>
          </cell>
          <cell r="K73">
            <v>0</v>
          </cell>
          <cell r="L73">
            <v>44197</v>
          </cell>
          <cell r="M73">
            <v>4</v>
          </cell>
          <cell r="N73">
            <v>1</v>
          </cell>
          <cell r="O73">
            <v>0.23</v>
          </cell>
          <cell r="P73">
            <v>9.3000000000000007</v>
          </cell>
          <cell r="Q73">
            <v>1</v>
          </cell>
          <cell r="R73">
            <v>3</v>
          </cell>
          <cell r="S73">
            <v>1</v>
          </cell>
          <cell r="T73">
            <v>0.18</v>
          </cell>
          <cell r="U73">
            <v>34</v>
          </cell>
          <cell r="V73">
            <v>20</v>
          </cell>
          <cell r="W73">
            <v>9</v>
          </cell>
          <cell r="X73">
            <v>5</v>
          </cell>
          <cell r="Y73">
            <v>0</v>
          </cell>
          <cell r="Z73">
            <v>33.33</v>
          </cell>
          <cell r="AA73">
            <v>2017</v>
          </cell>
          <cell r="AB73" t="str">
            <v>reg</v>
          </cell>
        </row>
        <row r="74">
          <cell r="A74" t="str">
            <v>Marco Urena</v>
          </cell>
          <cell r="B74" t="str">
            <v>SJ</v>
          </cell>
          <cell r="C74" t="str">
            <v>F</v>
          </cell>
          <cell r="D74">
            <v>25</v>
          </cell>
          <cell r="E74">
            <v>22</v>
          </cell>
          <cell r="F74">
            <v>1766</v>
          </cell>
          <cell r="G74">
            <v>5</v>
          </cell>
          <cell r="H74">
            <v>3</v>
          </cell>
          <cell r="I74">
            <v>49</v>
          </cell>
          <cell r="J74">
            <v>24</v>
          </cell>
          <cell r="K74">
            <v>2</v>
          </cell>
          <cell r="L74" t="str">
            <v>0/0</v>
          </cell>
          <cell r="M74">
            <v>3</v>
          </cell>
          <cell r="N74">
            <v>2</v>
          </cell>
          <cell r="O74">
            <v>0.25</v>
          </cell>
          <cell r="P74">
            <v>10.199999999999999</v>
          </cell>
          <cell r="Q74">
            <v>2</v>
          </cell>
          <cell r="R74">
            <v>2</v>
          </cell>
          <cell r="S74">
            <v>1</v>
          </cell>
          <cell r="T74">
            <v>0.15</v>
          </cell>
          <cell r="U74">
            <v>20</v>
          </cell>
          <cell r="V74">
            <v>17</v>
          </cell>
          <cell r="W74">
            <v>12</v>
          </cell>
          <cell r="X74">
            <v>3</v>
          </cell>
          <cell r="Y74">
            <v>0</v>
          </cell>
          <cell r="Z74">
            <v>48.98</v>
          </cell>
          <cell r="AA74">
            <v>2017</v>
          </cell>
          <cell r="AB74" t="str">
            <v>reg</v>
          </cell>
        </row>
        <row r="75">
          <cell r="A75" t="str">
            <v>Benny Feilhaber</v>
          </cell>
          <cell r="B75" t="str">
            <v xml:space="preserve">KC </v>
          </cell>
          <cell r="C75" t="str">
            <v>M</v>
          </cell>
          <cell r="D75">
            <v>30</v>
          </cell>
          <cell r="E75">
            <v>24</v>
          </cell>
          <cell r="F75">
            <v>2269</v>
          </cell>
          <cell r="G75">
            <v>5</v>
          </cell>
          <cell r="H75">
            <v>3</v>
          </cell>
          <cell r="I75">
            <v>64</v>
          </cell>
          <cell r="J75">
            <v>20</v>
          </cell>
          <cell r="K75">
            <v>1</v>
          </cell>
          <cell r="L75">
            <v>44229</v>
          </cell>
          <cell r="M75">
            <v>4</v>
          </cell>
          <cell r="N75">
            <v>1</v>
          </cell>
          <cell r="O75">
            <v>0.2</v>
          </cell>
          <cell r="P75">
            <v>7.8</v>
          </cell>
          <cell r="Q75">
            <v>1</v>
          </cell>
          <cell r="R75">
            <v>2</v>
          </cell>
          <cell r="S75">
            <v>1</v>
          </cell>
          <cell r="T75">
            <v>0.12</v>
          </cell>
          <cell r="U75">
            <v>35</v>
          </cell>
          <cell r="V75">
            <v>48</v>
          </cell>
          <cell r="W75">
            <v>0</v>
          </cell>
          <cell r="X75">
            <v>4</v>
          </cell>
          <cell r="Y75">
            <v>0</v>
          </cell>
          <cell r="Z75">
            <v>31.25</v>
          </cell>
          <cell r="AA75">
            <v>2017</v>
          </cell>
          <cell r="AB75" t="str">
            <v>reg</v>
          </cell>
        </row>
        <row r="76">
          <cell r="A76" t="str">
            <v>Valeri Qazaishvili</v>
          </cell>
          <cell r="B76" t="str">
            <v>SJ</v>
          </cell>
          <cell r="C76" t="str">
            <v>M</v>
          </cell>
          <cell r="D76">
            <v>13</v>
          </cell>
          <cell r="E76">
            <v>8</v>
          </cell>
          <cell r="F76">
            <v>784</v>
          </cell>
          <cell r="G76">
            <v>5</v>
          </cell>
          <cell r="H76">
            <v>2</v>
          </cell>
          <cell r="I76">
            <v>38</v>
          </cell>
          <cell r="J76">
            <v>14</v>
          </cell>
          <cell r="K76">
            <v>1</v>
          </cell>
          <cell r="L76" t="str">
            <v>0/0</v>
          </cell>
          <cell r="M76">
            <v>2</v>
          </cell>
          <cell r="N76">
            <v>3</v>
          </cell>
          <cell r="O76">
            <v>0.56999999999999995</v>
          </cell>
          <cell r="P76">
            <v>13.2</v>
          </cell>
          <cell r="Q76">
            <v>1</v>
          </cell>
          <cell r="R76">
            <v>2</v>
          </cell>
          <cell r="S76">
            <v>0</v>
          </cell>
          <cell r="T76">
            <v>0.23</v>
          </cell>
          <cell r="U76">
            <v>6</v>
          </cell>
          <cell r="V76">
            <v>15</v>
          </cell>
          <cell r="W76">
            <v>1</v>
          </cell>
          <cell r="X76">
            <v>0</v>
          </cell>
          <cell r="Y76">
            <v>0</v>
          </cell>
          <cell r="Z76">
            <v>36.840000000000003</v>
          </cell>
          <cell r="AA76">
            <v>2017</v>
          </cell>
          <cell r="AB76" t="str">
            <v>reg</v>
          </cell>
        </row>
        <row r="77">
          <cell r="A77" t="str">
            <v>Patrick Mullins</v>
          </cell>
          <cell r="B77" t="str">
            <v>TOR</v>
          </cell>
          <cell r="C77" t="str">
            <v>F</v>
          </cell>
          <cell r="D77">
            <v>20</v>
          </cell>
          <cell r="E77">
            <v>12</v>
          </cell>
          <cell r="F77">
            <v>1075</v>
          </cell>
          <cell r="G77">
            <v>5</v>
          </cell>
          <cell r="H77">
            <v>0</v>
          </cell>
          <cell r="I77">
            <v>38</v>
          </cell>
          <cell r="J77">
            <v>14</v>
          </cell>
          <cell r="K77">
            <v>1</v>
          </cell>
          <cell r="L77" t="str">
            <v>0/0</v>
          </cell>
          <cell r="M77">
            <v>4</v>
          </cell>
          <cell r="N77">
            <v>1</v>
          </cell>
          <cell r="O77">
            <v>0.42</v>
          </cell>
          <cell r="P77">
            <v>13.2</v>
          </cell>
          <cell r="Q77">
            <v>0</v>
          </cell>
          <cell r="R77">
            <v>0</v>
          </cell>
          <cell r="S77">
            <v>0</v>
          </cell>
          <cell r="T77">
            <v>0</v>
          </cell>
          <cell r="U77">
            <v>28</v>
          </cell>
          <cell r="V77">
            <v>23</v>
          </cell>
          <cell r="W77">
            <v>16</v>
          </cell>
          <cell r="X77">
            <v>1</v>
          </cell>
          <cell r="Y77">
            <v>0</v>
          </cell>
          <cell r="Z77">
            <v>36.840000000000003</v>
          </cell>
          <cell r="AA77">
            <v>2017</v>
          </cell>
          <cell r="AB77" t="str">
            <v>reg</v>
          </cell>
        </row>
        <row r="78">
          <cell r="A78" t="str">
            <v>Rodney Wallace</v>
          </cell>
          <cell r="B78" t="str">
            <v>NYC</v>
          </cell>
          <cell r="C78" t="str">
            <v>D</v>
          </cell>
          <cell r="D78">
            <v>26</v>
          </cell>
          <cell r="E78">
            <v>23</v>
          </cell>
          <cell r="F78">
            <v>1935</v>
          </cell>
          <cell r="G78">
            <v>4</v>
          </cell>
          <cell r="H78">
            <v>6</v>
          </cell>
          <cell r="I78">
            <v>52</v>
          </cell>
          <cell r="J78">
            <v>19</v>
          </cell>
          <cell r="K78">
            <v>2</v>
          </cell>
          <cell r="L78" t="str">
            <v>0/0</v>
          </cell>
          <cell r="M78">
            <v>3</v>
          </cell>
          <cell r="N78">
            <v>1</v>
          </cell>
          <cell r="O78">
            <v>0.19</v>
          </cell>
          <cell r="P78">
            <v>7.7</v>
          </cell>
          <cell r="Q78">
            <v>3</v>
          </cell>
          <cell r="R78">
            <v>4</v>
          </cell>
          <cell r="S78">
            <v>2</v>
          </cell>
          <cell r="T78">
            <v>0.28000000000000003</v>
          </cell>
          <cell r="U78">
            <v>46</v>
          </cell>
          <cell r="V78">
            <v>23</v>
          </cell>
          <cell r="W78">
            <v>6</v>
          </cell>
          <cell r="X78">
            <v>6</v>
          </cell>
          <cell r="Y78">
            <v>0</v>
          </cell>
          <cell r="Z78">
            <v>36.54</v>
          </cell>
          <cell r="AA78">
            <v>2017</v>
          </cell>
          <cell r="AB78" t="str">
            <v>reg</v>
          </cell>
        </row>
        <row r="79">
          <cell r="A79" t="str">
            <v>Ethan Finlay</v>
          </cell>
          <cell r="B79" t="str">
            <v>MIN</v>
          </cell>
          <cell r="C79" t="str">
            <v>M</v>
          </cell>
          <cell r="D79">
            <v>30</v>
          </cell>
          <cell r="E79">
            <v>25</v>
          </cell>
          <cell r="F79">
            <v>2262</v>
          </cell>
          <cell r="G79">
            <v>4</v>
          </cell>
          <cell r="H79">
            <v>4</v>
          </cell>
          <cell r="I79">
            <v>38</v>
          </cell>
          <cell r="J79">
            <v>11</v>
          </cell>
          <cell r="K79">
            <v>0</v>
          </cell>
          <cell r="L79" t="str">
            <v>0/0</v>
          </cell>
          <cell r="M79">
            <v>3</v>
          </cell>
          <cell r="N79">
            <v>1</v>
          </cell>
          <cell r="O79">
            <v>0.16</v>
          </cell>
          <cell r="P79">
            <v>10.5</v>
          </cell>
          <cell r="Q79">
            <v>2</v>
          </cell>
          <cell r="R79">
            <v>1</v>
          </cell>
          <cell r="S79">
            <v>3</v>
          </cell>
          <cell r="T79">
            <v>0.16</v>
          </cell>
          <cell r="U79">
            <v>33</v>
          </cell>
          <cell r="V79">
            <v>35</v>
          </cell>
          <cell r="W79">
            <v>10</v>
          </cell>
          <cell r="X79">
            <v>3</v>
          </cell>
          <cell r="Y79">
            <v>0</v>
          </cell>
          <cell r="Z79">
            <v>28.95</v>
          </cell>
          <cell r="AA79">
            <v>2017</v>
          </cell>
          <cell r="AB79" t="str">
            <v>reg</v>
          </cell>
        </row>
        <row r="80">
          <cell r="A80" t="str">
            <v>Kekuta Manneh</v>
          </cell>
          <cell r="B80" t="str">
            <v>CIN</v>
          </cell>
          <cell r="C80" t="str">
            <v>F</v>
          </cell>
          <cell r="D80">
            <v>22</v>
          </cell>
          <cell r="E80">
            <v>11</v>
          </cell>
          <cell r="F80">
            <v>974</v>
          </cell>
          <cell r="G80">
            <v>4</v>
          </cell>
          <cell r="H80">
            <v>3</v>
          </cell>
          <cell r="I80">
            <v>29</v>
          </cell>
          <cell r="J80">
            <v>12</v>
          </cell>
          <cell r="K80">
            <v>2</v>
          </cell>
          <cell r="L80" t="str">
            <v>0/0</v>
          </cell>
          <cell r="M80">
            <v>2</v>
          </cell>
          <cell r="N80">
            <v>2</v>
          </cell>
          <cell r="O80">
            <v>0.37</v>
          </cell>
          <cell r="P80">
            <v>13.8</v>
          </cell>
          <cell r="Q80">
            <v>0</v>
          </cell>
          <cell r="R80">
            <v>2</v>
          </cell>
          <cell r="S80">
            <v>1</v>
          </cell>
          <cell r="T80">
            <v>0.28000000000000003</v>
          </cell>
          <cell r="U80">
            <v>3</v>
          </cell>
          <cell r="V80">
            <v>19</v>
          </cell>
          <cell r="W80">
            <v>4</v>
          </cell>
          <cell r="X80">
            <v>0</v>
          </cell>
          <cell r="Y80">
            <v>0</v>
          </cell>
          <cell r="Z80">
            <v>41.38</v>
          </cell>
          <cell r="AA80">
            <v>2017</v>
          </cell>
          <cell r="AB80" t="str">
            <v>reg</v>
          </cell>
        </row>
        <row r="81">
          <cell r="A81" t="str">
            <v>Brek Shea</v>
          </cell>
          <cell r="B81" t="str">
            <v>MIA</v>
          </cell>
          <cell r="C81" t="str">
            <v>D</v>
          </cell>
          <cell r="D81">
            <v>25</v>
          </cell>
          <cell r="E81">
            <v>14</v>
          </cell>
          <cell r="F81">
            <v>1325</v>
          </cell>
          <cell r="G81">
            <v>4</v>
          </cell>
          <cell r="H81">
            <v>2</v>
          </cell>
          <cell r="I81">
            <v>22</v>
          </cell>
          <cell r="J81">
            <v>8</v>
          </cell>
          <cell r="K81">
            <v>2</v>
          </cell>
          <cell r="L81" t="str">
            <v>0/0</v>
          </cell>
          <cell r="M81">
            <v>1</v>
          </cell>
          <cell r="N81">
            <v>3</v>
          </cell>
          <cell r="O81">
            <v>0.27</v>
          </cell>
          <cell r="P81">
            <v>18.2</v>
          </cell>
          <cell r="Q81">
            <v>0</v>
          </cell>
          <cell r="R81">
            <v>2</v>
          </cell>
          <cell r="S81">
            <v>0</v>
          </cell>
          <cell r="T81">
            <v>0.14000000000000001</v>
          </cell>
          <cell r="U81">
            <v>13</v>
          </cell>
          <cell r="V81">
            <v>23</v>
          </cell>
          <cell r="W81">
            <v>5</v>
          </cell>
          <cell r="X81">
            <v>2</v>
          </cell>
          <cell r="Y81">
            <v>1</v>
          </cell>
          <cell r="Z81">
            <v>36.36</v>
          </cell>
          <cell r="AA81">
            <v>2017</v>
          </cell>
          <cell r="AB81" t="str">
            <v>reg</v>
          </cell>
        </row>
        <row r="82">
          <cell r="A82" t="str">
            <v>Emmanuel Boateng</v>
          </cell>
          <cell r="B82" t="str">
            <v>DC</v>
          </cell>
          <cell r="C82" t="str">
            <v>M</v>
          </cell>
          <cell r="D82">
            <v>34</v>
          </cell>
          <cell r="E82">
            <v>29</v>
          </cell>
          <cell r="F82">
            <v>2321</v>
          </cell>
          <cell r="G82">
            <v>4</v>
          </cell>
          <cell r="H82">
            <v>2</v>
          </cell>
          <cell r="I82">
            <v>28</v>
          </cell>
          <cell r="J82">
            <v>13</v>
          </cell>
          <cell r="K82">
            <v>1</v>
          </cell>
          <cell r="L82" t="str">
            <v>0/0</v>
          </cell>
          <cell r="M82">
            <v>2</v>
          </cell>
          <cell r="N82">
            <v>2</v>
          </cell>
          <cell r="O82">
            <v>0.16</v>
          </cell>
          <cell r="P82">
            <v>14.3</v>
          </cell>
          <cell r="Q82">
            <v>1</v>
          </cell>
          <cell r="R82">
            <v>1</v>
          </cell>
          <cell r="S82">
            <v>1</v>
          </cell>
          <cell r="T82">
            <v>0.08</v>
          </cell>
          <cell r="U82">
            <v>16</v>
          </cell>
          <cell r="V82">
            <v>19</v>
          </cell>
          <cell r="W82">
            <v>7</v>
          </cell>
          <cell r="X82">
            <v>0</v>
          </cell>
          <cell r="Y82">
            <v>0</v>
          </cell>
          <cell r="Z82">
            <v>46.43</v>
          </cell>
          <cell r="AA82">
            <v>2017</v>
          </cell>
          <cell r="AB82" t="str">
            <v>reg</v>
          </cell>
        </row>
        <row r="83">
          <cell r="A83" t="str">
            <v>Darren Mattocks</v>
          </cell>
          <cell r="B83" t="str">
            <v>POR</v>
          </cell>
          <cell r="C83" t="str">
            <v>F</v>
          </cell>
          <cell r="D83">
            <v>24</v>
          </cell>
          <cell r="E83">
            <v>11</v>
          </cell>
          <cell r="F83">
            <v>1075</v>
          </cell>
          <cell r="G83">
            <v>4</v>
          </cell>
          <cell r="H83">
            <v>2</v>
          </cell>
          <cell r="I83">
            <v>31</v>
          </cell>
          <cell r="J83">
            <v>14</v>
          </cell>
          <cell r="K83">
            <v>2</v>
          </cell>
          <cell r="L83" t="str">
            <v>0/0</v>
          </cell>
          <cell r="M83">
            <v>4</v>
          </cell>
          <cell r="N83">
            <v>0</v>
          </cell>
          <cell r="O83">
            <v>0.33</v>
          </cell>
          <cell r="P83">
            <v>12.9</v>
          </cell>
          <cell r="Q83">
            <v>1</v>
          </cell>
          <cell r="R83">
            <v>1</v>
          </cell>
          <cell r="S83">
            <v>1</v>
          </cell>
          <cell r="T83">
            <v>0.17</v>
          </cell>
          <cell r="U83">
            <v>12</v>
          </cell>
          <cell r="V83">
            <v>18</v>
          </cell>
          <cell r="W83">
            <v>7</v>
          </cell>
          <cell r="X83">
            <v>1</v>
          </cell>
          <cell r="Y83">
            <v>0</v>
          </cell>
          <cell r="Z83">
            <v>45.16</v>
          </cell>
          <cell r="AA83">
            <v>2017</v>
          </cell>
          <cell r="AB83" t="str">
            <v>reg</v>
          </cell>
        </row>
        <row r="84">
          <cell r="A84" t="str">
            <v>Kendall Waston</v>
          </cell>
          <cell r="B84" t="str">
            <v>CIN</v>
          </cell>
          <cell r="C84" t="str">
            <v>D</v>
          </cell>
          <cell r="D84">
            <v>25</v>
          </cell>
          <cell r="E84">
            <v>25</v>
          </cell>
          <cell r="F84">
            <v>2250</v>
          </cell>
          <cell r="G84">
            <v>4</v>
          </cell>
          <cell r="H84">
            <v>1</v>
          </cell>
          <cell r="I84">
            <v>19</v>
          </cell>
          <cell r="J84">
            <v>7</v>
          </cell>
          <cell r="K84">
            <v>1</v>
          </cell>
          <cell r="L84" t="str">
            <v>0/0</v>
          </cell>
          <cell r="M84">
            <v>3</v>
          </cell>
          <cell r="N84">
            <v>1</v>
          </cell>
          <cell r="O84">
            <v>0.16</v>
          </cell>
          <cell r="P84">
            <v>21.1</v>
          </cell>
          <cell r="Q84">
            <v>1</v>
          </cell>
          <cell r="R84">
            <v>1</v>
          </cell>
          <cell r="S84">
            <v>0</v>
          </cell>
          <cell r="T84">
            <v>0.04</v>
          </cell>
          <cell r="U84">
            <v>37</v>
          </cell>
          <cell r="V84">
            <v>9</v>
          </cell>
          <cell r="W84">
            <v>1</v>
          </cell>
          <cell r="X84">
            <v>7</v>
          </cell>
          <cell r="Y84">
            <v>0</v>
          </cell>
          <cell r="Z84">
            <v>36.840000000000003</v>
          </cell>
          <cell r="AA84">
            <v>2017</v>
          </cell>
          <cell r="AB84" t="str">
            <v>reg</v>
          </cell>
        </row>
        <row r="85">
          <cell r="A85" t="str">
            <v>Tony Tchani</v>
          </cell>
          <cell r="B85" t="str">
            <v>CLB</v>
          </cell>
          <cell r="C85" t="str">
            <v>M</v>
          </cell>
          <cell r="D85">
            <v>27</v>
          </cell>
          <cell r="E85">
            <v>26</v>
          </cell>
          <cell r="F85">
            <v>2121</v>
          </cell>
          <cell r="G85">
            <v>4</v>
          </cell>
          <cell r="H85">
            <v>1</v>
          </cell>
          <cell r="I85">
            <v>21</v>
          </cell>
          <cell r="J85">
            <v>9</v>
          </cell>
          <cell r="K85">
            <v>1</v>
          </cell>
          <cell r="L85" t="str">
            <v>0/0</v>
          </cell>
          <cell r="M85">
            <v>1</v>
          </cell>
          <cell r="N85">
            <v>3</v>
          </cell>
          <cell r="O85">
            <v>0.17</v>
          </cell>
          <cell r="P85">
            <v>19</v>
          </cell>
          <cell r="Q85">
            <v>0</v>
          </cell>
          <cell r="R85">
            <v>0</v>
          </cell>
          <cell r="S85">
            <v>1</v>
          </cell>
          <cell r="T85">
            <v>0.04</v>
          </cell>
          <cell r="U85">
            <v>44</v>
          </cell>
          <cell r="V85">
            <v>15</v>
          </cell>
          <cell r="W85">
            <v>0</v>
          </cell>
          <cell r="X85">
            <v>5</v>
          </cell>
          <cell r="Y85">
            <v>2</v>
          </cell>
          <cell r="Z85">
            <v>42.86</v>
          </cell>
          <cell r="AA85">
            <v>2017</v>
          </cell>
          <cell r="AB85" t="str">
            <v>reg</v>
          </cell>
        </row>
        <row r="86">
          <cell r="A86" t="str">
            <v>Tesho Akindele</v>
          </cell>
          <cell r="B86" t="str">
            <v>ORL</v>
          </cell>
          <cell r="C86" t="str">
            <v>F-M</v>
          </cell>
          <cell r="D86">
            <v>29</v>
          </cell>
          <cell r="E86">
            <v>15</v>
          </cell>
          <cell r="F86">
            <v>1511</v>
          </cell>
          <cell r="G86">
            <v>4</v>
          </cell>
          <cell r="H86">
            <v>0</v>
          </cell>
          <cell r="I86">
            <v>21</v>
          </cell>
          <cell r="J86">
            <v>11</v>
          </cell>
          <cell r="K86">
            <v>0</v>
          </cell>
          <cell r="L86" t="str">
            <v>0/0</v>
          </cell>
          <cell r="M86">
            <v>3</v>
          </cell>
          <cell r="N86">
            <v>1</v>
          </cell>
          <cell r="O86">
            <v>0.24</v>
          </cell>
          <cell r="P86">
            <v>19</v>
          </cell>
          <cell r="Q86">
            <v>0</v>
          </cell>
          <cell r="R86">
            <v>0</v>
          </cell>
          <cell r="S86">
            <v>0</v>
          </cell>
          <cell r="T86">
            <v>0</v>
          </cell>
          <cell r="U86">
            <v>22</v>
          </cell>
          <cell r="V86">
            <v>11</v>
          </cell>
          <cell r="W86">
            <v>8</v>
          </cell>
          <cell r="X86">
            <v>3</v>
          </cell>
          <cell r="Y86">
            <v>1</v>
          </cell>
          <cell r="Z86">
            <v>52.38</v>
          </cell>
          <cell r="AA86">
            <v>2017</v>
          </cell>
          <cell r="AB86" t="str">
            <v>reg</v>
          </cell>
        </row>
        <row r="87">
          <cell r="A87" t="str">
            <v>Kyle Beckerman</v>
          </cell>
          <cell r="B87" t="str">
            <v>RSL</v>
          </cell>
          <cell r="C87" t="str">
            <v>M</v>
          </cell>
          <cell r="D87">
            <v>26</v>
          </cell>
          <cell r="E87">
            <v>26</v>
          </cell>
          <cell r="F87">
            <v>2242</v>
          </cell>
          <cell r="G87">
            <v>4</v>
          </cell>
          <cell r="H87">
            <v>0</v>
          </cell>
          <cell r="I87">
            <v>33</v>
          </cell>
          <cell r="J87">
            <v>13</v>
          </cell>
          <cell r="K87">
            <v>0</v>
          </cell>
          <cell r="L87" t="str">
            <v>0/0</v>
          </cell>
          <cell r="M87">
            <v>0</v>
          </cell>
          <cell r="N87">
            <v>4</v>
          </cell>
          <cell r="O87">
            <v>0.16</v>
          </cell>
          <cell r="P87">
            <v>12.1</v>
          </cell>
          <cell r="Q87">
            <v>0</v>
          </cell>
          <cell r="R87">
            <v>0</v>
          </cell>
          <cell r="S87">
            <v>0</v>
          </cell>
          <cell r="T87">
            <v>0</v>
          </cell>
          <cell r="U87">
            <v>40</v>
          </cell>
          <cell r="V87">
            <v>27</v>
          </cell>
          <cell r="W87">
            <v>0</v>
          </cell>
          <cell r="X87">
            <v>9</v>
          </cell>
          <cell r="Y87">
            <v>2</v>
          </cell>
          <cell r="Z87">
            <v>39.39</v>
          </cell>
          <cell r="AA87">
            <v>2017</v>
          </cell>
          <cell r="AB87" t="str">
            <v>reg</v>
          </cell>
        </row>
        <row r="88">
          <cell r="A88" t="str">
            <v>Michael Barrios</v>
          </cell>
          <cell r="B88" t="str">
            <v>DAL</v>
          </cell>
          <cell r="C88" t="str">
            <v>M</v>
          </cell>
          <cell r="D88">
            <v>34</v>
          </cell>
          <cell r="E88">
            <v>28</v>
          </cell>
          <cell r="F88">
            <v>2566</v>
          </cell>
          <cell r="G88">
            <v>3</v>
          </cell>
          <cell r="H88">
            <v>14</v>
          </cell>
          <cell r="I88">
            <v>60</v>
          </cell>
          <cell r="J88">
            <v>18</v>
          </cell>
          <cell r="K88">
            <v>0</v>
          </cell>
          <cell r="L88" t="str">
            <v>0/0</v>
          </cell>
          <cell r="M88">
            <v>2</v>
          </cell>
          <cell r="N88">
            <v>1</v>
          </cell>
          <cell r="O88">
            <v>0.11</v>
          </cell>
          <cell r="P88">
            <v>5</v>
          </cell>
          <cell r="Q88">
            <v>3</v>
          </cell>
          <cell r="R88">
            <v>12</v>
          </cell>
          <cell r="S88">
            <v>2</v>
          </cell>
          <cell r="T88">
            <v>0.49</v>
          </cell>
          <cell r="U88">
            <v>29</v>
          </cell>
          <cell r="V88">
            <v>27</v>
          </cell>
          <cell r="W88">
            <v>11</v>
          </cell>
          <cell r="X88">
            <v>5</v>
          </cell>
          <cell r="Y88">
            <v>0</v>
          </cell>
          <cell r="Z88">
            <v>30</v>
          </cell>
          <cell r="AA88">
            <v>2017</v>
          </cell>
          <cell r="AB88" t="str">
            <v>reg</v>
          </cell>
        </row>
        <row r="89">
          <cell r="A89" t="str">
            <v>Michael de Leeuw</v>
          </cell>
          <cell r="B89" t="str">
            <v>CHI</v>
          </cell>
          <cell r="C89" t="str">
            <v>F</v>
          </cell>
          <cell r="D89">
            <v>30</v>
          </cell>
          <cell r="E89">
            <v>26</v>
          </cell>
          <cell r="F89">
            <v>2189</v>
          </cell>
          <cell r="G89">
            <v>3</v>
          </cell>
          <cell r="H89">
            <v>8</v>
          </cell>
          <cell r="I89">
            <v>37</v>
          </cell>
          <cell r="J89">
            <v>13</v>
          </cell>
          <cell r="K89">
            <v>0</v>
          </cell>
          <cell r="L89" t="str">
            <v>0/0</v>
          </cell>
          <cell r="M89">
            <v>2</v>
          </cell>
          <cell r="N89">
            <v>1</v>
          </cell>
          <cell r="O89">
            <v>0.12</v>
          </cell>
          <cell r="P89">
            <v>8.1</v>
          </cell>
          <cell r="Q89">
            <v>3</v>
          </cell>
          <cell r="R89">
            <v>5</v>
          </cell>
          <cell r="S89">
            <v>3</v>
          </cell>
          <cell r="T89">
            <v>0.33</v>
          </cell>
          <cell r="U89">
            <v>48</v>
          </cell>
          <cell r="V89">
            <v>35</v>
          </cell>
          <cell r="W89">
            <v>7</v>
          </cell>
          <cell r="X89">
            <v>5</v>
          </cell>
          <cell r="Y89">
            <v>0</v>
          </cell>
          <cell r="Z89">
            <v>35.14</v>
          </cell>
          <cell r="AA89">
            <v>2017</v>
          </cell>
          <cell r="AB89" t="str">
            <v>reg</v>
          </cell>
        </row>
        <row r="90">
          <cell r="A90" t="str">
            <v>Bastian Schweinsteiger</v>
          </cell>
          <cell r="B90" t="str">
            <v>CHI</v>
          </cell>
          <cell r="C90" t="str">
            <v>M</v>
          </cell>
          <cell r="D90">
            <v>24</v>
          </cell>
          <cell r="E90">
            <v>23</v>
          </cell>
          <cell r="F90">
            <v>1993</v>
          </cell>
          <cell r="G90">
            <v>3</v>
          </cell>
          <cell r="H90">
            <v>6</v>
          </cell>
          <cell r="I90">
            <v>25</v>
          </cell>
          <cell r="J90">
            <v>5</v>
          </cell>
          <cell r="K90">
            <v>2</v>
          </cell>
          <cell r="L90" t="str">
            <v>0/0</v>
          </cell>
          <cell r="M90">
            <v>2</v>
          </cell>
          <cell r="N90">
            <v>1</v>
          </cell>
          <cell r="O90">
            <v>0.14000000000000001</v>
          </cell>
          <cell r="P90">
            <v>12</v>
          </cell>
          <cell r="Q90">
            <v>2</v>
          </cell>
          <cell r="R90">
            <v>6</v>
          </cell>
          <cell r="S90">
            <v>0</v>
          </cell>
          <cell r="T90">
            <v>0.27</v>
          </cell>
          <cell r="U90">
            <v>25</v>
          </cell>
          <cell r="V90">
            <v>43</v>
          </cell>
          <cell r="W90">
            <v>1</v>
          </cell>
          <cell r="X90">
            <v>5</v>
          </cell>
          <cell r="Y90">
            <v>0</v>
          </cell>
          <cell r="Z90">
            <v>20</v>
          </cell>
          <cell r="AA90">
            <v>2017</v>
          </cell>
          <cell r="AB90" t="str">
            <v>reg</v>
          </cell>
        </row>
        <row r="91">
          <cell r="A91" t="str">
            <v>Marco Delgado</v>
          </cell>
          <cell r="B91" t="str">
            <v>TOR</v>
          </cell>
          <cell r="C91" t="str">
            <v>M</v>
          </cell>
          <cell r="D91">
            <v>26</v>
          </cell>
          <cell r="E91">
            <v>25</v>
          </cell>
          <cell r="F91">
            <v>2072</v>
          </cell>
          <cell r="G91">
            <v>3</v>
          </cell>
          <cell r="H91">
            <v>5</v>
          </cell>
          <cell r="I91">
            <v>18</v>
          </cell>
          <cell r="J91">
            <v>4</v>
          </cell>
          <cell r="K91">
            <v>0</v>
          </cell>
          <cell r="L91" t="str">
            <v>0/0</v>
          </cell>
          <cell r="M91">
            <v>1</v>
          </cell>
          <cell r="N91">
            <v>2</v>
          </cell>
          <cell r="O91">
            <v>0.13</v>
          </cell>
          <cell r="P91">
            <v>16.7</v>
          </cell>
          <cell r="Q91">
            <v>4</v>
          </cell>
          <cell r="R91">
            <v>4</v>
          </cell>
          <cell r="S91">
            <v>1</v>
          </cell>
          <cell r="T91">
            <v>0.22</v>
          </cell>
          <cell r="U91">
            <v>20</v>
          </cell>
          <cell r="V91">
            <v>23</v>
          </cell>
          <cell r="W91">
            <v>3</v>
          </cell>
          <cell r="X91">
            <v>1</v>
          </cell>
          <cell r="Y91">
            <v>1</v>
          </cell>
          <cell r="Z91">
            <v>22.22</v>
          </cell>
          <cell r="AA91">
            <v>2017</v>
          </cell>
          <cell r="AB91" t="str">
            <v>reg</v>
          </cell>
        </row>
        <row r="92">
          <cell r="A92" t="str">
            <v>Darlington Nagbe</v>
          </cell>
          <cell r="B92" t="str">
            <v>CLB</v>
          </cell>
          <cell r="C92" t="str">
            <v>M</v>
          </cell>
          <cell r="D92">
            <v>27</v>
          </cell>
          <cell r="E92">
            <v>27</v>
          </cell>
          <cell r="F92">
            <v>2332</v>
          </cell>
          <cell r="G92">
            <v>3</v>
          </cell>
          <cell r="H92">
            <v>5</v>
          </cell>
          <cell r="I92">
            <v>42</v>
          </cell>
          <cell r="J92">
            <v>10</v>
          </cell>
          <cell r="K92">
            <v>1</v>
          </cell>
          <cell r="L92" t="str">
            <v>0/0</v>
          </cell>
          <cell r="M92">
            <v>2</v>
          </cell>
          <cell r="N92">
            <v>1</v>
          </cell>
          <cell r="O92">
            <v>0.12</v>
          </cell>
          <cell r="P92">
            <v>7.1</v>
          </cell>
          <cell r="Q92">
            <v>2</v>
          </cell>
          <cell r="R92">
            <v>3</v>
          </cell>
          <cell r="S92">
            <v>2</v>
          </cell>
          <cell r="T92">
            <v>0.19</v>
          </cell>
          <cell r="U92">
            <v>10</v>
          </cell>
          <cell r="V92">
            <v>44</v>
          </cell>
          <cell r="W92">
            <v>2</v>
          </cell>
          <cell r="X92">
            <v>3</v>
          </cell>
          <cell r="Y92">
            <v>0</v>
          </cell>
          <cell r="Z92">
            <v>23.81</v>
          </cell>
          <cell r="AA92">
            <v>2017</v>
          </cell>
          <cell r="AB92" t="str">
            <v>reg</v>
          </cell>
        </row>
        <row r="93">
          <cell r="A93" t="str">
            <v>Jahmir Hyka</v>
          </cell>
          <cell r="B93" t="str">
            <v>SJ</v>
          </cell>
          <cell r="C93" t="str">
            <v>M</v>
          </cell>
          <cell r="D93">
            <v>30</v>
          </cell>
          <cell r="E93">
            <v>21</v>
          </cell>
          <cell r="F93">
            <v>1871</v>
          </cell>
          <cell r="G93">
            <v>3</v>
          </cell>
          <cell r="H93">
            <v>5</v>
          </cell>
          <cell r="I93">
            <v>45</v>
          </cell>
          <cell r="J93">
            <v>12</v>
          </cell>
          <cell r="K93">
            <v>2</v>
          </cell>
          <cell r="L93" t="str">
            <v>0/0</v>
          </cell>
          <cell r="M93">
            <v>2</v>
          </cell>
          <cell r="N93">
            <v>1</v>
          </cell>
          <cell r="O93">
            <v>0.14000000000000001</v>
          </cell>
          <cell r="P93">
            <v>6.7</v>
          </cell>
          <cell r="Q93">
            <v>2</v>
          </cell>
          <cell r="R93">
            <v>3</v>
          </cell>
          <cell r="S93">
            <v>2</v>
          </cell>
          <cell r="T93">
            <v>0.24</v>
          </cell>
          <cell r="U93">
            <v>6</v>
          </cell>
          <cell r="V93">
            <v>17</v>
          </cell>
          <cell r="W93">
            <v>4</v>
          </cell>
          <cell r="X93">
            <v>0</v>
          </cell>
          <cell r="Y93">
            <v>0</v>
          </cell>
          <cell r="Z93">
            <v>26.67</v>
          </cell>
          <cell r="AA93">
            <v>2017</v>
          </cell>
          <cell r="AB93" t="str">
            <v>reg</v>
          </cell>
        </row>
        <row r="94">
          <cell r="A94" t="str">
            <v>Marlon Hairston</v>
          </cell>
          <cell r="B94" t="str">
            <v>MIN</v>
          </cell>
          <cell r="C94" t="str">
            <v>M</v>
          </cell>
          <cell r="D94">
            <v>34</v>
          </cell>
          <cell r="E94">
            <v>29</v>
          </cell>
          <cell r="F94">
            <v>2605</v>
          </cell>
          <cell r="G94">
            <v>3</v>
          </cell>
          <cell r="H94">
            <v>4</v>
          </cell>
          <cell r="I94">
            <v>15</v>
          </cell>
          <cell r="J94">
            <v>7</v>
          </cell>
          <cell r="K94">
            <v>1</v>
          </cell>
          <cell r="L94" t="str">
            <v>0/0</v>
          </cell>
          <cell r="M94">
            <v>3</v>
          </cell>
          <cell r="N94">
            <v>0</v>
          </cell>
          <cell r="O94">
            <v>0.1</v>
          </cell>
          <cell r="P94">
            <v>20</v>
          </cell>
          <cell r="Q94">
            <v>0</v>
          </cell>
          <cell r="R94">
            <v>4</v>
          </cell>
          <cell r="S94">
            <v>0</v>
          </cell>
          <cell r="T94">
            <v>0.14000000000000001</v>
          </cell>
          <cell r="U94">
            <v>26</v>
          </cell>
          <cell r="V94">
            <v>40</v>
          </cell>
          <cell r="W94">
            <v>11</v>
          </cell>
          <cell r="X94">
            <v>2</v>
          </cell>
          <cell r="Y94">
            <v>0</v>
          </cell>
          <cell r="Z94">
            <v>46.67</v>
          </cell>
          <cell r="AA94">
            <v>2017</v>
          </cell>
          <cell r="AB94" t="str">
            <v>reg</v>
          </cell>
        </row>
        <row r="95">
          <cell r="A95" t="str">
            <v>Brooks Lennon</v>
          </cell>
          <cell r="B95" t="str">
            <v>ATL</v>
          </cell>
          <cell r="C95" t="str">
            <v>D</v>
          </cell>
          <cell r="D95">
            <v>25</v>
          </cell>
          <cell r="E95">
            <v>15</v>
          </cell>
          <cell r="F95">
            <v>1525</v>
          </cell>
          <cell r="G95">
            <v>3</v>
          </cell>
          <cell r="H95">
            <v>4</v>
          </cell>
          <cell r="I95">
            <v>21</v>
          </cell>
          <cell r="J95">
            <v>9</v>
          </cell>
          <cell r="K95">
            <v>2</v>
          </cell>
          <cell r="L95" t="str">
            <v>0/0</v>
          </cell>
          <cell r="M95">
            <v>2</v>
          </cell>
          <cell r="N95">
            <v>1</v>
          </cell>
          <cell r="O95">
            <v>0.18</v>
          </cell>
          <cell r="P95">
            <v>14.3</v>
          </cell>
          <cell r="Q95">
            <v>0</v>
          </cell>
          <cell r="R95">
            <v>3</v>
          </cell>
          <cell r="S95">
            <v>1</v>
          </cell>
          <cell r="T95">
            <v>0.24</v>
          </cell>
          <cell r="U95">
            <v>17</v>
          </cell>
          <cell r="V95">
            <v>11</v>
          </cell>
          <cell r="W95">
            <v>13</v>
          </cell>
          <cell r="X95">
            <v>2</v>
          </cell>
          <cell r="Y95">
            <v>0</v>
          </cell>
          <cell r="Z95">
            <v>42.86</v>
          </cell>
          <cell r="AA95">
            <v>2017</v>
          </cell>
          <cell r="AB95" t="str">
            <v>reg</v>
          </cell>
        </row>
        <row r="96">
          <cell r="A96" t="str">
            <v>Miguel Ibarra</v>
          </cell>
          <cell r="B96" t="str">
            <v>SEA</v>
          </cell>
          <cell r="C96" t="str">
            <v>M</v>
          </cell>
          <cell r="D96">
            <v>29</v>
          </cell>
          <cell r="E96">
            <v>20</v>
          </cell>
          <cell r="F96">
            <v>1758</v>
          </cell>
          <cell r="G96">
            <v>3</v>
          </cell>
          <cell r="H96">
            <v>4</v>
          </cell>
          <cell r="I96">
            <v>22</v>
          </cell>
          <cell r="J96">
            <v>12</v>
          </cell>
          <cell r="K96">
            <v>2</v>
          </cell>
          <cell r="L96" t="str">
            <v>0/0</v>
          </cell>
          <cell r="M96">
            <v>3</v>
          </cell>
          <cell r="N96">
            <v>0</v>
          </cell>
          <cell r="O96">
            <v>0.15</v>
          </cell>
          <cell r="P96">
            <v>13.6</v>
          </cell>
          <cell r="Q96">
            <v>2</v>
          </cell>
          <cell r="R96">
            <v>3</v>
          </cell>
          <cell r="S96">
            <v>1</v>
          </cell>
          <cell r="T96">
            <v>0.2</v>
          </cell>
          <cell r="U96">
            <v>16</v>
          </cell>
          <cell r="V96">
            <v>12</v>
          </cell>
          <cell r="W96">
            <v>2</v>
          </cell>
          <cell r="X96">
            <v>2</v>
          </cell>
          <cell r="Y96">
            <v>0</v>
          </cell>
          <cell r="Z96">
            <v>54.55</v>
          </cell>
          <cell r="AA96">
            <v>2017</v>
          </cell>
          <cell r="AB96" t="str">
            <v>reg</v>
          </cell>
        </row>
        <row r="97">
          <cell r="A97" t="str">
            <v>Alan Gordon</v>
          </cell>
          <cell r="B97" t="str">
            <v>COL</v>
          </cell>
          <cell r="C97" t="str">
            <v>F</v>
          </cell>
          <cell r="D97">
            <v>26</v>
          </cell>
          <cell r="E97">
            <v>6</v>
          </cell>
          <cell r="F97">
            <v>816</v>
          </cell>
          <cell r="G97">
            <v>3</v>
          </cell>
          <cell r="H97">
            <v>4</v>
          </cell>
          <cell r="I97">
            <v>23</v>
          </cell>
          <cell r="J97">
            <v>9</v>
          </cell>
          <cell r="K97">
            <v>3</v>
          </cell>
          <cell r="L97" t="str">
            <v>0/0</v>
          </cell>
          <cell r="M97">
            <v>3</v>
          </cell>
          <cell r="N97">
            <v>0</v>
          </cell>
          <cell r="O97">
            <v>0.33</v>
          </cell>
          <cell r="P97">
            <v>13</v>
          </cell>
          <cell r="Q97">
            <v>1</v>
          </cell>
          <cell r="R97">
            <v>3</v>
          </cell>
          <cell r="S97">
            <v>1</v>
          </cell>
          <cell r="T97">
            <v>0.44</v>
          </cell>
          <cell r="U97">
            <v>23</v>
          </cell>
          <cell r="V97">
            <v>13</v>
          </cell>
          <cell r="W97">
            <v>8</v>
          </cell>
          <cell r="X97">
            <v>5</v>
          </cell>
          <cell r="Y97">
            <v>1</v>
          </cell>
          <cell r="Z97">
            <v>39.130000000000003</v>
          </cell>
          <cell r="AA97">
            <v>2017</v>
          </cell>
          <cell r="AB97" t="str">
            <v>reg</v>
          </cell>
        </row>
        <row r="98">
          <cell r="A98" t="str">
            <v>Alex Muyl</v>
          </cell>
          <cell r="B98" t="str">
            <v>RBNY</v>
          </cell>
          <cell r="C98" t="str">
            <v>M</v>
          </cell>
          <cell r="D98">
            <v>30</v>
          </cell>
          <cell r="E98">
            <v>21</v>
          </cell>
          <cell r="F98">
            <v>1938</v>
          </cell>
          <cell r="G98">
            <v>3</v>
          </cell>
          <cell r="H98">
            <v>4</v>
          </cell>
          <cell r="I98">
            <v>36</v>
          </cell>
          <cell r="J98">
            <v>14</v>
          </cell>
          <cell r="K98">
            <v>2</v>
          </cell>
          <cell r="L98" t="str">
            <v>0/0</v>
          </cell>
          <cell r="M98">
            <v>2</v>
          </cell>
          <cell r="N98">
            <v>1</v>
          </cell>
          <cell r="O98">
            <v>0.14000000000000001</v>
          </cell>
          <cell r="P98">
            <v>8.3000000000000007</v>
          </cell>
          <cell r="Q98">
            <v>2</v>
          </cell>
          <cell r="R98">
            <v>2</v>
          </cell>
          <cell r="S98">
            <v>2</v>
          </cell>
          <cell r="T98">
            <v>0.19</v>
          </cell>
          <cell r="U98">
            <v>36</v>
          </cell>
          <cell r="V98">
            <v>40</v>
          </cell>
          <cell r="W98">
            <v>8</v>
          </cell>
          <cell r="X98">
            <v>4</v>
          </cell>
          <cell r="Y98">
            <v>0</v>
          </cell>
          <cell r="Z98">
            <v>38.89</v>
          </cell>
          <cell r="AA98">
            <v>2017</v>
          </cell>
          <cell r="AB98" t="str">
            <v>reg</v>
          </cell>
        </row>
        <row r="99">
          <cell r="A99" t="str">
            <v>Luke Mulholland</v>
          </cell>
          <cell r="B99" t="str">
            <v>RSL</v>
          </cell>
          <cell r="C99" t="str">
            <v>M</v>
          </cell>
          <cell r="D99">
            <v>27</v>
          </cell>
          <cell r="E99">
            <v>22</v>
          </cell>
          <cell r="F99">
            <v>1949</v>
          </cell>
          <cell r="G99">
            <v>3</v>
          </cell>
          <cell r="H99">
            <v>4</v>
          </cell>
          <cell r="I99">
            <v>44</v>
          </cell>
          <cell r="J99">
            <v>8</v>
          </cell>
          <cell r="K99">
            <v>0</v>
          </cell>
          <cell r="L99" t="str">
            <v>0/0</v>
          </cell>
          <cell r="M99">
            <v>2</v>
          </cell>
          <cell r="N99">
            <v>1</v>
          </cell>
          <cell r="O99">
            <v>0.14000000000000001</v>
          </cell>
          <cell r="P99">
            <v>6.8</v>
          </cell>
          <cell r="Q99">
            <v>0</v>
          </cell>
          <cell r="R99">
            <v>2</v>
          </cell>
          <cell r="S99">
            <v>2</v>
          </cell>
          <cell r="T99">
            <v>0.18</v>
          </cell>
          <cell r="U99">
            <v>35</v>
          </cell>
          <cell r="V99">
            <v>31</v>
          </cell>
          <cell r="W99">
            <v>0</v>
          </cell>
          <cell r="X99">
            <v>4</v>
          </cell>
          <cell r="Y99">
            <v>0</v>
          </cell>
          <cell r="Z99">
            <v>18.18</v>
          </cell>
          <cell r="AA99">
            <v>2017</v>
          </cell>
          <cell r="AB99" t="str">
            <v>reg</v>
          </cell>
        </row>
        <row r="100">
          <cell r="A100" t="str">
            <v>Michael Salazar</v>
          </cell>
          <cell r="B100" t="str">
            <v>HOU</v>
          </cell>
          <cell r="C100" t="str">
            <v>F</v>
          </cell>
          <cell r="D100">
            <v>17</v>
          </cell>
          <cell r="E100">
            <v>7</v>
          </cell>
          <cell r="F100">
            <v>690</v>
          </cell>
          <cell r="G100">
            <v>3</v>
          </cell>
          <cell r="H100">
            <v>3</v>
          </cell>
          <cell r="I100">
            <v>10</v>
          </cell>
          <cell r="J100">
            <v>7</v>
          </cell>
          <cell r="K100">
            <v>0</v>
          </cell>
          <cell r="L100" t="str">
            <v>0/0</v>
          </cell>
          <cell r="M100">
            <v>2</v>
          </cell>
          <cell r="N100">
            <v>1</v>
          </cell>
          <cell r="O100">
            <v>0.39</v>
          </cell>
          <cell r="P100">
            <v>30</v>
          </cell>
          <cell r="Q100">
            <v>2</v>
          </cell>
          <cell r="R100">
            <v>3</v>
          </cell>
          <cell r="S100">
            <v>0</v>
          </cell>
          <cell r="T100">
            <v>0.39</v>
          </cell>
          <cell r="U100">
            <v>16</v>
          </cell>
          <cell r="V100">
            <v>11</v>
          </cell>
          <cell r="W100">
            <v>2</v>
          </cell>
          <cell r="X100">
            <v>1</v>
          </cell>
          <cell r="Y100">
            <v>0</v>
          </cell>
          <cell r="Z100">
            <v>70</v>
          </cell>
          <cell r="AA100">
            <v>2017</v>
          </cell>
          <cell r="AB100" t="str">
            <v>reg</v>
          </cell>
        </row>
        <row r="101">
          <cell r="A101" t="str">
            <v>Erik Hurtado</v>
          </cell>
          <cell r="B101" t="str">
            <v>SKC</v>
          </cell>
          <cell r="C101" t="str">
            <v>F</v>
          </cell>
          <cell r="D101">
            <v>15</v>
          </cell>
          <cell r="E101">
            <v>7</v>
          </cell>
          <cell r="F101">
            <v>523</v>
          </cell>
          <cell r="G101">
            <v>3</v>
          </cell>
          <cell r="H101">
            <v>2</v>
          </cell>
          <cell r="I101">
            <v>10</v>
          </cell>
          <cell r="J101">
            <v>5</v>
          </cell>
          <cell r="K101">
            <v>1</v>
          </cell>
          <cell r="L101" t="str">
            <v>0/0</v>
          </cell>
          <cell r="M101">
            <v>1</v>
          </cell>
          <cell r="N101">
            <v>2</v>
          </cell>
          <cell r="O101">
            <v>0.52</v>
          </cell>
          <cell r="P101">
            <v>30</v>
          </cell>
          <cell r="Q101">
            <v>1</v>
          </cell>
          <cell r="R101">
            <v>0</v>
          </cell>
          <cell r="S101">
            <v>2</v>
          </cell>
          <cell r="T101">
            <v>0.34</v>
          </cell>
          <cell r="U101">
            <v>12</v>
          </cell>
          <cell r="V101">
            <v>9</v>
          </cell>
          <cell r="W101">
            <v>8</v>
          </cell>
          <cell r="X101">
            <v>0</v>
          </cell>
          <cell r="Y101">
            <v>0</v>
          </cell>
          <cell r="Z101">
            <v>50</v>
          </cell>
          <cell r="AA101">
            <v>2017</v>
          </cell>
          <cell r="AB101" t="str">
            <v>reg</v>
          </cell>
        </row>
        <row r="102">
          <cell r="A102" t="str">
            <v>Thomas McNamara</v>
          </cell>
          <cell r="B102" t="str">
            <v>HOU</v>
          </cell>
          <cell r="C102" t="str">
            <v>M</v>
          </cell>
          <cell r="D102">
            <v>27</v>
          </cell>
          <cell r="E102">
            <v>19</v>
          </cell>
          <cell r="F102">
            <v>1574</v>
          </cell>
          <cell r="G102">
            <v>3</v>
          </cell>
          <cell r="H102">
            <v>2</v>
          </cell>
          <cell r="I102">
            <v>23</v>
          </cell>
          <cell r="J102">
            <v>11</v>
          </cell>
          <cell r="K102">
            <v>1</v>
          </cell>
          <cell r="L102" t="str">
            <v>0/0</v>
          </cell>
          <cell r="M102">
            <v>1</v>
          </cell>
          <cell r="N102">
            <v>2</v>
          </cell>
          <cell r="O102">
            <v>0.17</v>
          </cell>
          <cell r="P102">
            <v>13</v>
          </cell>
          <cell r="Q102">
            <v>1</v>
          </cell>
          <cell r="R102">
            <v>1</v>
          </cell>
          <cell r="S102">
            <v>1</v>
          </cell>
          <cell r="T102">
            <v>0.11</v>
          </cell>
          <cell r="U102">
            <v>18</v>
          </cell>
          <cell r="V102">
            <v>28</v>
          </cell>
          <cell r="W102">
            <v>3</v>
          </cell>
          <cell r="X102">
            <v>5</v>
          </cell>
          <cell r="Y102">
            <v>0</v>
          </cell>
          <cell r="Z102">
            <v>47.83</v>
          </cell>
          <cell r="AA102">
            <v>2017</v>
          </cell>
          <cell r="AB102" t="str">
            <v>reg</v>
          </cell>
        </row>
        <row r="103">
          <cell r="A103" t="str">
            <v>Arturo Alvarez</v>
          </cell>
          <cell r="B103" t="str">
            <v>CHI</v>
          </cell>
          <cell r="C103" t="str">
            <v>M</v>
          </cell>
          <cell r="D103">
            <v>25</v>
          </cell>
          <cell r="E103">
            <v>13</v>
          </cell>
          <cell r="F103">
            <v>1084</v>
          </cell>
          <cell r="G103">
            <v>3</v>
          </cell>
          <cell r="H103">
            <v>2</v>
          </cell>
          <cell r="I103">
            <v>27</v>
          </cell>
          <cell r="J103">
            <v>11</v>
          </cell>
          <cell r="K103">
            <v>0</v>
          </cell>
          <cell r="L103" t="str">
            <v>0/0</v>
          </cell>
          <cell r="M103">
            <v>2</v>
          </cell>
          <cell r="N103">
            <v>1</v>
          </cell>
          <cell r="O103">
            <v>0.25</v>
          </cell>
          <cell r="P103">
            <v>11.1</v>
          </cell>
          <cell r="Q103">
            <v>0</v>
          </cell>
          <cell r="R103">
            <v>1</v>
          </cell>
          <cell r="S103">
            <v>1</v>
          </cell>
          <cell r="T103">
            <v>0.17</v>
          </cell>
          <cell r="U103">
            <v>17</v>
          </cell>
          <cell r="V103">
            <v>28</v>
          </cell>
          <cell r="W103">
            <v>1</v>
          </cell>
          <cell r="X103">
            <v>2</v>
          </cell>
          <cell r="Y103">
            <v>0</v>
          </cell>
          <cell r="Z103">
            <v>40.74</v>
          </cell>
          <cell r="AA103">
            <v>2017</v>
          </cell>
          <cell r="AB103" t="str">
            <v>reg</v>
          </cell>
        </row>
        <row r="104">
          <cell r="A104" t="str">
            <v>Daniel Salloi</v>
          </cell>
          <cell r="B104" t="str">
            <v>SKC</v>
          </cell>
          <cell r="C104" t="str">
            <v>F</v>
          </cell>
          <cell r="D104">
            <v>22</v>
          </cell>
          <cell r="E104">
            <v>12</v>
          </cell>
          <cell r="F104">
            <v>1172</v>
          </cell>
          <cell r="G104">
            <v>3</v>
          </cell>
          <cell r="H104">
            <v>2</v>
          </cell>
          <cell r="I104">
            <v>42</v>
          </cell>
          <cell r="J104">
            <v>19</v>
          </cell>
          <cell r="K104">
            <v>0</v>
          </cell>
          <cell r="L104" t="str">
            <v>0/0</v>
          </cell>
          <cell r="M104">
            <v>3</v>
          </cell>
          <cell r="N104">
            <v>0</v>
          </cell>
          <cell r="O104">
            <v>0.23</v>
          </cell>
          <cell r="P104">
            <v>7.1</v>
          </cell>
          <cell r="Q104">
            <v>1</v>
          </cell>
          <cell r="R104">
            <v>2</v>
          </cell>
          <cell r="S104">
            <v>0</v>
          </cell>
          <cell r="T104">
            <v>0.15</v>
          </cell>
          <cell r="U104">
            <v>11</v>
          </cell>
          <cell r="V104">
            <v>18</v>
          </cell>
          <cell r="W104">
            <v>4</v>
          </cell>
          <cell r="X104">
            <v>1</v>
          </cell>
          <cell r="Y104">
            <v>0</v>
          </cell>
          <cell r="Z104">
            <v>45.24</v>
          </cell>
          <cell r="AA104">
            <v>2017</v>
          </cell>
          <cell r="AB104" t="str">
            <v>reg</v>
          </cell>
        </row>
        <row r="105">
          <cell r="A105" t="str">
            <v>Kellyn Acosta</v>
          </cell>
          <cell r="B105" t="str">
            <v>COL</v>
          </cell>
          <cell r="C105" t="str">
            <v>M</v>
          </cell>
          <cell r="D105">
            <v>23</v>
          </cell>
          <cell r="E105">
            <v>20</v>
          </cell>
          <cell r="F105">
            <v>1895</v>
          </cell>
          <cell r="G105">
            <v>3</v>
          </cell>
          <cell r="H105">
            <v>2</v>
          </cell>
          <cell r="I105">
            <v>49</v>
          </cell>
          <cell r="J105">
            <v>15</v>
          </cell>
          <cell r="K105">
            <v>1</v>
          </cell>
          <cell r="L105" t="str">
            <v>0/0</v>
          </cell>
          <cell r="M105">
            <v>1</v>
          </cell>
          <cell r="N105">
            <v>2</v>
          </cell>
          <cell r="O105">
            <v>0.14000000000000001</v>
          </cell>
          <cell r="P105">
            <v>6.1</v>
          </cell>
          <cell r="Q105">
            <v>0</v>
          </cell>
          <cell r="R105">
            <v>1</v>
          </cell>
          <cell r="S105">
            <v>1</v>
          </cell>
          <cell r="T105">
            <v>0.09</v>
          </cell>
          <cell r="U105">
            <v>24</v>
          </cell>
          <cell r="V105">
            <v>27</v>
          </cell>
          <cell r="W105">
            <v>0</v>
          </cell>
          <cell r="X105">
            <v>2</v>
          </cell>
          <cell r="Y105">
            <v>0</v>
          </cell>
          <cell r="Z105">
            <v>30.61</v>
          </cell>
          <cell r="AA105">
            <v>2017</v>
          </cell>
          <cell r="AB105" t="str">
            <v>reg</v>
          </cell>
        </row>
        <row r="106">
          <cell r="A106" t="str">
            <v>Giles Barnes</v>
          </cell>
          <cell r="B106" t="str">
            <v>ORL</v>
          </cell>
          <cell r="C106" t="str">
            <v>M</v>
          </cell>
          <cell r="D106">
            <v>34</v>
          </cell>
          <cell r="E106">
            <v>23</v>
          </cell>
          <cell r="F106">
            <v>2137</v>
          </cell>
          <cell r="G106">
            <v>3</v>
          </cell>
          <cell r="H106">
            <v>2</v>
          </cell>
          <cell r="I106">
            <v>52</v>
          </cell>
          <cell r="J106">
            <v>16</v>
          </cell>
          <cell r="K106">
            <v>1</v>
          </cell>
          <cell r="L106" t="str">
            <v>0/0</v>
          </cell>
          <cell r="M106">
            <v>2</v>
          </cell>
          <cell r="N106">
            <v>1</v>
          </cell>
          <cell r="O106">
            <v>0.13</v>
          </cell>
          <cell r="P106">
            <v>5.8</v>
          </cell>
          <cell r="Q106">
            <v>1</v>
          </cell>
          <cell r="R106">
            <v>2</v>
          </cell>
          <cell r="S106">
            <v>0</v>
          </cell>
          <cell r="T106">
            <v>0.08</v>
          </cell>
          <cell r="U106">
            <v>25</v>
          </cell>
          <cell r="V106">
            <v>45</v>
          </cell>
          <cell r="W106">
            <v>2</v>
          </cell>
          <cell r="X106">
            <v>0</v>
          </cell>
          <cell r="Y106">
            <v>0</v>
          </cell>
          <cell r="Z106">
            <v>30.77</v>
          </cell>
          <cell r="AA106">
            <v>2017</v>
          </cell>
          <cell r="AB106" t="str">
            <v>reg</v>
          </cell>
        </row>
        <row r="107">
          <cell r="A107" t="str">
            <v>Bradford Jamieson</v>
          </cell>
          <cell r="B107" t="str">
            <v xml:space="preserve">LA </v>
          </cell>
          <cell r="C107" t="str">
            <v>F</v>
          </cell>
          <cell r="D107">
            <v>24</v>
          </cell>
          <cell r="E107">
            <v>11</v>
          </cell>
          <cell r="F107">
            <v>984</v>
          </cell>
          <cell r="G107">
            <v>3</v>
          </cell>
          <cell r="H107">
            <v>1</v>
          </cell>
          <cell r="I107">
            <v>8</v>
          </cell>
          <cell r="J107">
            <v>3</v>
          </cell>
          <cell r="K107">
            <v>0</v>
          </cell>
          <cell r="L107" t="str">
            <v>0/0</v>
          </cell>
          <cell r="M107">
            <v>2</v>
          </cell>
          <cell r="N107">
            <v>1</v>
          </cell>
          <cell r="O107">
            <v>0.27</v>
          </cell>
          <cell r="P107">
            <v>37.5</v>
          </cell>
          <cell r="Q107">
            <v>0</v>
          </cell>
          <cell r="R107">
            <v>1</v>
          </cell>
          <cell r="S107">
            <v>0</v>
          </cell>
          <cell r="T107">
            <v>0.09</v>
          </cell>
          <cell r="U107">
            <v>25</v>
          </cell>
          <cell r="V107">
            <v>12</v>
          </cell>
          <cell r="W107">
            <v>1</v>
          </cell>
          <cell r="X107">
            <v>2</v>
          </cell>
          <cell r="Y107">
            <v>0</v>
          </cell>
          <cell r="Z107">
            <v>37.5</v>
          </cell>
          <cell r="AA107">
            <v>2017</v>
          </cell>
          <cell r="AB107" t="str">
            <v>reg</v>
          </cell>
        </row>
        <row r="108">
          <cell r="A108" t="str">
            <v>Nicolas Hasler</v>
          </cell>
          <cell r="B108" t="str">
            <v>TOR</v>
          </cell>
          <cell r="C108" t="str">
            <v>D</v>
          </cell>
          <cell r="D108">
            <v>10</v>
          </cell>
          <cell r="E108">
            <v>9</v>
          </cell>
          <cell r="F108">
            <v>752</v>
          </cell>
          <cell r="G108">
            <v>3</v>
          </cell>
          <cell r="H108">
            <v>1</v>
          </cell>
          <cell r="I108">
            <v>9</v>
          </cell>
          <cell r="J108">
            <v>4</v>
          </cell>
          <cell r="K108">
            <v>1</v>
          </cell>
          <cell r="L108" t="str">
            <v>0/0</v>
          </cell>
          <cell r="M108">
            <v>1</v>
          </cell>
          <cell r="N108">
            <v>2</v>
          </cell>
          <cell r="O108">
            <v>0.36</v>
          </cell>
          <cell r="P108">
            <v>33.299999999999997</v>
          </cell>
          <cell r="Q108">
            <v>0</v>
          </cell>
          <cell r="R108">
            <v>0</v>
          </cell>
          <cell r="S108">
            <v>1</v>
          </cell>
          <cell r="T108">
            <v>0.12</v>
          </cell>
          <cell r="U108">
            <v>7</v>
          </cell>
          <cell r="V108">
            <v>4</v>
          </cell>
          <cell r="W108">
            <v>1</v>
          </cell>
          <cell r="X108">
            <v>1</v>
          </cell>
          <cell r="Y108">
            <v>0</v>
          </cell>
          <cell r="Z108">
            <v>44.44</v>
          </cell>
          <cell r="AA108">
            <v>2017</v>
          </cell>
          <cell r="AB108" t="str">
            <v>reg</v>
          </cell>
        </row>
        <row r="109">
          <cell r="A109" t="str">
            <v>Maynor Figueroa</v>
          </cell>
          <cell r="B109" t="str">
            <v>HOU</v>
          </cell>
          <cell r="C109" t="str">
            <v>D</v>
          </cell>
          <cell r="D109">
            <v>26</v>
          </cell>
          <cell r="E109">
            <v>26</v>
          </cell>
          <cell r="F109">
            <v>2325</v>
          </cell>
          <cell r="G109">
            <v>3</v>
          </cell>
          <cell r="H109">
            <v>1</v>
          </cell>
          <cell r="I109">
            <v>34</v>
          </cell>
          <cell r="J109">
            <v>6</v>
          </cell>
          <cell r="K109">
            <v>2</v>
          </cell>
          <cell r="L109" t="str">
            <v>0/0</v>
          </cell>
          <cell r="M109">
            <v>3</v>
          </cell>
          <cell r="N109">
            <v>0</v>
          </cell>
          <cell r="O109">
            <v>0.12</v>
          </cell>
          <cell r="P109">
            <v>8.8000000000000007</v>
          </cell>
          <cell r="Q109">
            <v>0</v>
          </cell>
          <cell r="R109">
            <v>1</v>
          </cell>
          <cell r="S109">
            <v>0</v>
          </cell>
          <cell r="T109">
            <v>0.04</v>
          </cell>
          <cell r="U109">
            <v>20</v>
          </cell>
          <cell r="V109">
            <v>21</v>
          </cell>
          <cell r="W109">
            <v>1</v>
          </cell>
          <cell r="X109">
            <v>8</v>
          </cell>
          <cell r="Y109">
            <v>0</v>
          </cell>
          <cell r="Z109">
            <v>17.649999999999999</v>
          </cell>
          <cell r="AA109">
            <v>2017</v>
          </cell>
          <cell r="AB109" t="str">
            <v>reg</v>
          </cell>
        </row>
        <row r="110">
          <cell r="A110" t="str">
            <v>Jordan Morris</v>
          </cell>
          <cell r="B110" t="str">
            <v>SEA</v>
          </cell>
          <cell r="C110" t="str">
            <v>F</v>
          </cell>
          <cell r="D110">
            <v>23</v>
          </cell>
          <cell r="E110">
            <v>22</v>
          </cell>
          <cell r="F110">
            <v>1801</v>
          </cell>
          <cell r="G110">
            <v>3</v>
          </cell>
          <cell r="H110">
            <v>1</v>
          </cell>
          <cell r="I110">
            <v>34</v>
          </cell>
          <cell r="J110">
            <v>14</v>
          </cell>
          <cell r="K110">
            <v>1</v>
          </cell>
          <cell r="L110" t="str">
            <v>0/0</v>
          </cell>
          <cell r="M110">
            <v>1</v>
          </cell>
          <cell r="N110">
            <v>2</v>
          </cell>
          <cell r="O110">
            <v>0.15</v>
          </cell>
          <cell r="P110">
            <v>8.8000000000000007</v>
          </cell>
          <cell r="Q110">
            <v>1</v>
          </cell>
          <cell r="R110">
            <v>1</v>
          </cell>
          <cell r="S110">
            <v>0</v>
          </cell>
          <cell r="T110">
            <v>0.05</v>
          </cell>
          <cell r="U110">
            <v>15</v>
          </cell>
          <cell r="V110">
            <v>12</v>
          </cell>
          <cell r="W110">
            <v>14</v>
          </cell>
          <cell r="X110">
            <v>0</v>
          </cell>
          <cell r="Y110">
            <v>0</v>
          </cell>
          <cell r="Z110">
            <v>41.18</v>
          </cell>
          <cell r="AA110">
            <v>2017</v>
          </cell>
          <cell r="AB110" t="str">
            <v>reg</v>
          </cell>
        </row>
        <row r="111">
          <cell r="A111" t="str">
            <v>Latif Blessing</v>
          </cell>
          <cell r="B111" t="str">
            <v>LAFC</v>
          </cell>
          <cell r="C111" t="str">
            <v>F</v>
          </cell>
          <cell r="D111">
            <v>25</v>
          </cell>
          <cell r="E111">
            <v>16</v>
          </cell>
          <cell r="F111">
            <v>1419</v>
          </cell>
          <cell r="G111">
            <v>3</v>
          </cell>
          <cell r="H111">
            <v>1</v>
          </cell>
          <cell r="I111">
            <v>37</v>
          </cell>
          <cell r="J111">
            <v>15</v>
          </cell>
          <cell r="K111">
            <v>1</v>
          </cell>
          <cell r="L111" t="str">
            <v>0/0</v>
          </cell>
          <cell r="M111">
            <v>1</v>
          </cell>
          <cell r="N111">
            <v>2</v>
          </cell>
          <cell r="O111">
            <v>0.19</v>
          </cell>
          <cell r="P111">
            <v>8.1</v>
          </cell>
          <cell r="Q111">
            <v>0</v>
          </cell>
          <cell r="R111">
            <v>0</v>
          </cell>
          <cell r="S111">
            <v>1</v>
          </cell>
          <cell r="T111">
            <v>0.06</v>
          </cell>
          <cell r="U111">
            <v>31</v>
          </cell>
          <cell r="V111">
            <v>37</v>
          </cell>
          <cell r="W111">
            <v>23</v>
          </cell>
          <cell r="X111">
            <v>3</v>
          </cell>
          <cell r="Y111">
            <v>0</v>
          </cell>
          <cell r="Z111">
            <v>40.54</v>
          </cell>
          <cell r="AA111">
            <v>2017</v>
          </cell>
          <cell r="AB111" t="str">
            <v>reg</v>
          </cell>
        </row>
        <row r="112">
          <cell r="A112" t="str">
            <v>Josh Williams</v>
          </cell>
          <cell r="B112" t="str">
            <v>CLB</v>
          </cell>
          <cell r="C112" t="str">
            <v>D</v>
          </cell>
          <cell r="D112">
            <v>22</v>
          </cell>
          <cell r="E112">
            <v>19</v>
          </cell>
          <cell r="F112">
            <v>1795</v>
          </cell>
          <cell r="G112">
            <v>3</v>
          </cell>
          <cell r="H112">
            <v>0</v>
          </cell>
          <cell r="I112">
            <v>6</v>
          </cell>
          <cell r="J112">
            <v>3</v>
          </cell>
          <cell r="K112">
            <v>2</v>
          </cell>
          <cell r="L112" t="str">
            <v>0/0</v>
          </cell>
          <cell r="M112">
            <v>2</v>
          </cell>
          <cell r="N112">
            <v>1</v>
          </cell>
          <cell r="O112">
            <v>0.15</v>
          </cell>
          <cell r="P112">
            <v>50</v>
          </cell>
          <cell r="Q112">
            <v>0</v>
          </cell>
          <cell r="R112">
            <v>0</v>
          </cell>
          <cell r="S112">
            <v>0</v>
          </cell>
          <cell r="T112">
            <v>0</v>
          </cell>
          <cell r="U112">
            <v>9</v>
          </cell>
          <cell r="V112">
            <v>10</v>
          </cell>
          <cell r="W112">
            <v>1</v>
          </cell>
          <cell r="X112">
            <v>4</v>
          </cell>
          <cell r="Y112">
            <v>0</v>
          </cell>
          <cell r="Z112">
            <v>50</v>
          </cell>
          <cell r="AA112">
            <v>2017</v>
          </cell>
          <cell r="AB112" t="str">
            <v>reg</v>
          </cell>
        </row>
        <row r="113">
          <cell r="A113" t="str">
            <v>Liam Ridgewell</v>
          </cell>
          <cell r="B113" t="str">
            <v>POR</v>
          </cell>
          <cell r="C113" t="str">
            <v>D</v>
          </cell>
          <cell r="D113">
            <v>15</v>
          </cell>
          <cell r="E113">
            <v>15</v>
          </cell>
          <cell r="F113">
            <v>1270</v>
          </cell>
          <cell r="G113">
            <v>3</v>
          </cell>
          <cell r="H113">
            <v>0</v>
          </cell>
          <cell r="I113">
            <v>7</v>
          </cell>
          <cell r="J113">
            <v>3</v>
          </cell>
          <cell r="K113">
            <v>0</v>
          </cell>
          <cell r="L113" t="str">
            <v>0/0</v>
          </cell>
          <cell r="M113">
            <v>3</v>
          </cell>
          <cell r="N113">
            <v>0</v>
          </cell>
          <cell r="O113">
            <v>0.21</v>
          </cell>
          <cell r="P113">
            <v>42.9</v>
          </cell>
          <cell r="Q113">
            <v>0</v>
          </cell>
          <cell r="R113">
            <v>0</v>
          </cell>
          <cell r="S113">
            <v>0</v>
          </cell>
          <cell r="T113">
            <v>0</v>
          </cell>
          <cell r="U113">
            <v>15</v>
          </cell>
          <cell r="V113">
            <v>23</v>
          </cell>
          <cell r="W113">
            <v>1</v>
          </cell>
          <cell r="X113">
            <v>4</v>
          </cell>
          <cell r="Y113">
            <v>0</v>
          </cell>
          <cell r="Z113">
            <v>42.86</v>
          </cell>
          <cell r="AA113">
            <v>2017</v>
          </cell>
          <cell r="AB113" t="str">
            <v>reg</v>
          </cell>
        </row>
        <row r="114">
          <cell r="A114" t="str">
            <v>Jacob Peterson</v>
          </cell>
          <cell r="B114" t="str">
            <v>ATL</v>
          </cell>
          <cell r="C114" t="str">
            <v>F</v>
          </cell>
          <cell r="D114">
            <v>10</v>
          </cell>
          <cell r="E114">
            <v>1</v>
          </cell>
          <cell r="F114">
            <v>165</v>
          </cell>
          <cell r="G114">
            <v>3</v>
          </cell>
          <cell r="H114">
            <v>0</v>
          </cell>
          <cell r="I114">
            <v>7</v>
          </cell>
          <cell r="J114">
            <v>3</v>
          </cell>
          <cell r="K114">
            <v>0</v>
          </cell>
          <cell r="L114" t="str">
            <v>0/0</v>
          </cell>
          <cell r="M114">
            <v>1</v>
          </cell>
          <cell r="N114">
            <v>2</v>
          </cell>
          <cell r="O114">
            <v>1.64</v>
          </cell>
          <cell r="P114">
            <v>42.9</v>
          </cell>
          <cell r="Q114">
            <v>0</v>
          </cell>
          <cell r="R114">
            <v>0</v>
          </cell>
          <cell r="S114">
            <v>0</v>
          </cell>
          <cell r="T114">
            <v>0</v>
          </cell>
          <cell r="U114">
            <v>1</v>
          </cell>
          <cell r="V114">
            <v>2</v>
          </cell>
          <cell r="W114">
            <v>0</v>
          </cell>
          <cell r="X114">
            <v>0</v>
          </cell>
          <cell r="Y114">
            <v>0</v>
          </cell>
          <cell r="Z114">
            <v>42.86</v>
          </cell>
          <cell r="AA114">
            <v>2017</v>
          </cell>
          <cell r="AB114" t="str">
            <v>reg</v>
          </cell>
        </row>
        <row r="115">
          <cell r="A115" t="str">
            <v>Daniel Steres</v>
          </cell>
          <cell r="B115" t="str">
            <v>LA</v>
          </cell>
          <cell r="C115" t="str">
            <v>D</v>
          </cell>
          <cell r="D115">
            <v>21</v>
          </cell>
          <cell r="E115">
            <v>21</v>
          </cell>
          <cell r="F115">
            <v>1843</v>
          </cell>
          <cell r="G115">
            <v>3</v>
          </cell>
          <cell r="H115">
            <v>0</v>
          </cell>
          <cell r="I115">
            <v>16</v>
          </cell>
          <cell r="J115">
            <v>5</v>
          </cell>
          <cell r="K115">
            <v>0</v>
          </cell>
          <cell r="L115" t="str">
            <v>0/0</v>
          </cell>
          <cell r="M115">
            <v>1</v>
          </cell>
          <cell r="N115">
            <v>2</v>
          </cell>
          <cell r="O115">
            <v>0.15</v>
          </cell>
          <cell r="P115">
            <v>18.8</v>
          </cell>
          <cell r="Q115">
            <v>0</v>
          </cell>
          <cell r="R115">
            <v>0</v>
          </cell>
          <cell r="S115">
            <v>0</v>
          </cell>
          <cell r="T115">
            <v>0</v>
          </cell>
          <cell r="U115">
            <v>18</v>
          </cell>
          <cell r="V115">
            <v>4</v>
          </cell>
          <cell r="W115">
            <v>0</v>
          </cell>
          <cell r="X115">
            <v>1</v>
          </cell>
          <cell r="Y115">
            <v>0</v>
          </cell>
          <cell r="Z115">
            <v>31.25</v>
          </cell>
          <cell r="AA115">
            <v>2017</v>
          </cell>
          <cell r="AB115" t="str">
            <v>reg</v>
          </cell>
        </row>
        <row r="116">
          <cell r="A116" t="str">
            <v>Ike Opara</v>
          </cell>
          <cell r="B116" t="str">
            <v>MIN</v>
          </cell>
          <cell r="C116" t="str">
            <v>D</v>
          </cell>
          <cell r="D116">
            <v>30</v>
          </cell>
          <cell r="E116">
            <v>30</v>
          </cell>
          <cell r="F116">
            <v>2700</v>
          </cell>
          <cell r="G116">
            <v>3</v>
          </cell>
          <cell r="H116">
            <v>0</v>
          </cell>
          <cell r="I116">
            <v>17</v>
          </cell>
          <cell r="J116">
            <v>5</v>
          </cell>
          <cell r="K116">
            <v>2</v>
          </cell>
          <cell r="L116" t="str">
            <v>0/0</v>
          </cell>
          <cell r="M116">
            <v>1</v>
          </cell>
          <cell r="N116">
            <v>2</v>
          </cell>
          <cell r="O116">
            <v>0.1</v>
          </cell>
          <cell r="P116">
            <v>17.600000000000001</v>
          </cell>
          <cell r="Q116">
            <v>0</v>
          </cell>
          <cell r="R116">
            <v>0</v>
          </cell>
          <cell r="S116">
            <v>0</v>
          </cell>
          <cell r="T116">
            <v>0</v>
          </cell>
          <cell r="U116">
            <v>23</v>
          </cell>
          <cell r="V116">
            <v>14</v>
          </cell>
          <cell r="W116">
            <v>1</v>
          </cell>
          <cell r="X116">
            <v>3</v>
          </cell>
          <cell r="Y116">
            <v>0</v>
          </cell>
          <cell r="Z116">
            <v>29.41</v>
          </cell>
          <cell r="AA116">
            <v>2017</v>
          </cell>
          <cell r="AB116" t="str">
            <v>reg</v>
          </cell>
        </row>
        <row r="117">
          <cell r="A117" t="str">
            <v>Lamar Neagle</v>
          </cell>
          <cell r="B117" t="str">
            <v>DC</v>
          </cell>
          <cell r="C117" t="str">
            <v>M</v>
          </cell>
          <cell r="D117">
            <v>30</v>
          </cell>
          <cell r="E117">
            <v>9</v>
          </cell>
          <cell r="F117">
            <v>1204</v>
          </cell>
          <cell r="G117">
            <v>3</v>
          </cell>
          <cell r="H117">
            <v>0</v>
          </cell>
          <cell r="I117">
            <v>31</v>
          </cell>
          <cell r="J117">
            <v>15</v>
          </cell>
          <cell r="K117">
            <v>1</v>
          </cell>
          <cell r="L117">
            <v>44198</v>
          </cell>
          <cell r="M117">
            <v>2</v>
          </cell>
          <cell r="N117">
            <v>1</v>
          </cell>
          <cell r="O117">
            <v>0.22</v>
          </cell>
          <cell r="P117">
            <v>9.6999999999999993</v>
          </cell>
          <cell r="Q117">
            <v>0</v>
          </cell>
          <cell r="R117">
            <v>0</v>
          </cell>
          <cell r="S117">
            <v>0</v>
          </cell>
          <cell r="T117">
            <v>0</v>
          </cell>
          <cell r="U117">
            <v>22</v>
          </cell>
          <cell r="V117">
            <v>19</v>
          </cell>
          <cell r="W117">
            <v>12</v>
          </cell>
          <cell r="X117">
            <v>6</v>
          </cell>
          <cell r="Y117">
            <v>0</v>
          </cell>
          <cell r="Z117">
            <v>48.39</v>
          </cell>
          <cell r="AA117">
            <v>2017</v>
          </cell>
          <cell r="AB117" t="str">
            <v>reg</v>
          </cell>
        </row>
        <row r="118">
          <cell r="A118" t="str">
            <v>Sacha Kljestan</v>
          </cell>
          <cell r="B118" t="str">
            <v>LA</v>
          </cell>
          <cell r="C118" t="str">
            <v>M</v>
          </cell>
          <cell r="D118">
            <v>32</v>
          </cell>
          <cell r="E118">
            <v>28</v>
          </cell>
          <cell r="F118">
            <v>2582</v>
          </cell>
          <cell r="G118">
            <v>2</v>
          </cell>
          <cell r="H118">
            <v>17</v>
          </cell>
          <cell r="I118">
            <v>41</v>
          </cell>
          <cell r="J118">
            <v>11</v>
          </cell>
          <cell r="K118">
            <v>1</v>
          </cell>
          <cell r="L118" t="str">
            <v>0/0</v>
          </cell>
          <cell r="M118">
            <v>1</v>
          </cell>
          <cell r="N118">
            <v>1</v>
          </cell>
          <cell r="O118">
            <v>7.0000000000000007E-2</v>
          </cell>
          <cell r="P118">
            <v>4.9000000000000004</v>
          </cell>
          <cell r="Q118">
            <v>3</v>
          </cell>
          <cell r="R118">
            <v>10</v>
          </cell>
          <cell r="S118">
            <v>7</v>
          </cell>
          <cell r="T118">
            <v>0.59</v>
          </cell>
          <cell r="U118">
            <v>38</v>
          </cell>
          <cell r="V118">
            <v>40</v>
          </cell>
          <cell r="W118">
            <v>5</v>
          </cell>
          <cell r="X118">
            <v>6</v>
          </cell>
          <cell r="Y118">
            <v>0</v>
          </cell>
          <cell r="Z118">
            <v>26.83</v>
          </cell>
          <cell r="AA118">
            <v>2017</v>
          </cell>
          <cell r="AB118" t="str">
            <v>reg</v>
          </cell>
        </row>
        <row r="119">
          <cell r="A119" t="str">
            <v>Haris Medunjanin</v>
          </cell>
          <cell r="B119" t="str">
            <v>CIN</v>
          </cell>
          <cell r="C119" t="str">
            <v>M</v>
          </cell>
          <cell r="D119">
            <v>34</v>
          </cell>
          <cell r="E119">
            <v>34</v>
          </cell>
          <cell r="F119">
            <v>3057</v>
          </cell>
          <cell r="G119">
            <v>2</v>
          </cell>
          <cell r="H119">
            <v>12</v>
          </cell>
          <cell r="I119">
            <v>36</v>
          </cell>
          <cell r="J119">
            <v>10</v>
          </cell>
          <cell r="K119">
            <v>2</v>
          </cell>
          <cell r="L119" t="str">
            <v>0/0</v>
          </cell>
          <cell r="M119">
            <v>1</v>
          </cell>
          <cell r="N119">
            <v>1</v>
          </cell>
          <cell r="O119">
            <v>0.06</v>
          </cell>
          <cell r="P119">
            <v>5.6</v>
          </cell>
          <cell r="Q119">
            <v>1</v>
          </cell>
          <cell r="R119">
            <v>9</v>
          </cell>
          <cell r="S119">
            <v>3</v>
          </cell>
          <cell r="T119">
            <v>0.35</v>
          </cell>
          <cell r="U119">
            <v>12</v>
          </cell>
          <cell r="V119">
            <v>3</v>
          </cell>
          <cell r="W119">
            <v>2</v>
          </cell>
          <cell r="X119">
            <v>4</v>
          </cell>
          <cell r="Y119">
            <v>0</v>
          </cell>
          <cell r="Z119">
            <v>27.78</v>
          </cell>
          <cell r="AA119">
            <v>2017</v>
          </cell>
          <cell r="AB119" t="str">
            <v>reg</v>
          </cell>
        </row>
        <row r="120">
          <cell r="A120" t="str">
            <v>Alex</v>
          </cell>
          <cell r="B120" t="str">
            <v>HOU</v>
          </cell>
          <cell r="C120" t="str">
            <v>M</v>
          </cell>
          <cell r="D120">
            <v>32</v>
          </cell>
          <cell r="E120">
            <v>28</v>
          </cell>
          <cell r="F120">
            <v>2309</v>
          </cell>
          <cell r="G120">
            <v>2</v>
          </cell>
          <cell r="H120">
            <v>11</v>
          </cell>
          <cell r="I120">
            <v>40</v>
          </cell>
          <cell r="J120">
            <v>14</v>
          </cell>
          <cell r="K120">
            <v>2</v>
          </cell>
          <cell r="L120" t="str">
            <v>0/0</v>
          </cell>
          <cell r="M120">
            <v>2</v>
          </cell>
          <cell r="N120">
            <v>0</v>
          </cell>
          <cell r="O120">
            <v>0.08</v>
          </cell>
          <cell r="P120">
            <v>5</v>
          </cell>
          <cell r="Q120">
            <v>3</v>
          </cell>
          <cell r="R120">
            <v>8</v>
          </cell>
          <cell r="S120">
            <v>3</v>
          </cell>
          <cell r="T120">
            <v>0.43</v>
          </cell>
          <cell r="U120">
            <v>35</v>
          </cell>
          <cell r="V120">
            <v>55</v>
          </cell>
          <cell r="W120">
            <v>6</v>
          </cell>
          <cell r="X120">
            <v>5</v>
          </cell>
          <cell r="Y120">
            <v>1</v>
          </cell>
          <cell r="Z120">
            <v>35</v>
          </cell>
          <cell r="AA120">
            <v>2017</v>
          </cell>
          <cell r="AB120" t="str">
            <v>reg</v>
          </cell>
        </row>
        <row r="121">
          <cell r="A121" t="str">
            <v>Mauro Diaz</v>
          </cell>
          <cell r="B121" t="str">
            <v>DAL</v>
          </cell>
          <cell r="C121" t="str">
            <v>M</v>
          </cell>
          <cell r="D121">
            <v>19</v>
          </cell>
          <cell r="E121">
            <v>13</v>
          </cell>
          <cell r="F121">
            <v>1107</v>
          </cell>
          <cell r="G121">
            <v>2</v>
          </cell>
          <cell r="H121">
            <v>8</v>
          </cell>
          <cell r="I121">
            <v>21</v>
          </cell>
          <cell r="J121">
            <v>9</v>
          </cell>
          <cell r="K121">
            <v>0</v>
          </cell>
          <cell r="L121">
            <v>44230</v>
          </cell>
          <cell r="M121">
            <v>2</v>
          </cell>
          <cell r="N121">
            <v>0</v>
          </cell>
          <cell r="O121">
            <v>0.16</v>
          </cell>
          <cell r="P121">
            <v>9.5</v>
          </cell>
          <cell r="Q121">
            <v>2</v>
          </cell>
          <cell r="R121">
            <v>7</v>
          </cell>
          <cell r="S121">
            <v>1</v>
          </cell>
          <cell r="T121">
            <v>0.65</v>
          </cell>
          <cell r="U121">
            <v>8</v>
          </cell>
          <cell r="V121">
            <v>38</v>
          </cell>
          <cell r="W121">
            <v>1</v>
          </cell>
          <cell r="X121">
            <v>0</v>
          </cell>
          <cell r="Y121">
            <v>0</v>
          </cell>
          <cell r="Z121">
            <v>42.86</v>
          </cell>
          <cell r="AA121">
            <v>2017</v>
          </cell>
          <cell r="AB121" t="str">
            <v>reg</v>
          </cell>
        </row>
        <row r="122">
          <cell r="A122" t="str">
            <v>Lloyd Sam</v>
          </cell>
          <cell r="B122" t="str">
            <v>DC</v>
          </cell>
          <cell r="C122" t="str">
            <v>M-F</v>
          </cell>
          <cell r="D122">
            <v>30</v>
          </cell>
          <cell r="E122">
            <v>23</v>
          </cell>
          <cell r="F122">
            <v>2025</v>
          </cell>
          <cell r="G122">
            <v>2</v>
          </cell>
          <cell r="H122">
            <v>6</v>
          </cell>
          <cell r="I122">
            <v>25</v>
          </cell>
          <cell r="J122">
            <v>11</v>
          </cell>
          <cell r="K122">
            <v>0</v>
          </cell>
          <cell r="L122" t="str">
            <v>0/0</v>
          </cell>
          <cell r="M122">
            <v>1</v>
          </cell>
          <cell r="N122">
            <v>1</v>
          </cell>
          <cell r="O122">
            <v>0.09</v>
          </cell>
          <cell r="P122">
            <v>8</v>
          </cell>
          <cell r="Q122">
            <v>1</v>
          </cell>
          <cell r="R122">
            <v>4</v>
          </cell>
          <cell r="S122">
            <v>2</v>
          </cell>
          <cell r="T122">
            <v>0.27</v>
          </cell>
          <cell r="U122">
            <v>17</v>
          </cell>
          <cell r="V122">
            <v>25</v>
          </cell>
          <cell r="W122">
            <v>6</v>
          </cell>
          <cell r="X122">
            <v>5</v>
          </cell>
          <cell r="Y122">
            <v>1</v>
          </cell>
          <cell r="Z122">
            <v>44</v>
          </cell>
          <cell r="AA122">
            <v>2017</v>
          </cell>
          <cell r="AB122" t="str">
            <v>reg</v>
          </cell>
        </row>
        <row r="123">
          <cell r="A123" t="str">
            <v>Chris Pontius</v>
          </cell>
          <cell r="B123" t="str">
            <v>PHI</v>
          </cell>
          <cell r="C123" t="str">
            <v>M</v>
          </cell>
          <cell r="D123">
            <v>30</v>
          </cell>
          <cell r="E123">
            <v>27</v>
          </cell>
          <cell r="F123">
            <v>2253</v>
          </cell>
          <cell r="G123">
            <v>2</v>
          </cell>
          <cell r="H123">
            <v>6</v>
          </cell>
          <cell r="I123">
            <v>43</v>
          </cell>
          <cell r="J123">
            <v>17</v>
          </cell>
          <cell r="K123">
            <v>1</v>
          </cell>
          <cell r="L123" t="str">
            <v>0/0</v>
          </cell>
          <cell r="M123">
            <v>2</v>
          </cell>
          <cell r="N123">
            <v>0</v>
          </cell>
          <cell r="O123">
            <v>0.08</v>
          </cell>
          <cell r="P123">
            <v>4.7</v>
          </cell>
          <cell r="Q123">
            <v>2</v>
          </cell>
          <cell r="R123">
            <v>5</v>
          </cell>
          <cell r="S123">
            <v>1</v>
          </cell>
          <cell r="T123">
            <v>0.24</v>
          </cell>
          <cell r="U123">
            <v>25</v>
          </cell>
          <cell r="V123">
            <v>43</v>
          </cell>
          <cell r="W123">
            <v>8</v>
          </cell>
          <cell r="X123">
            <v>0</v>
          </cell>
          <cell r="Y123">
            <v>0</v>
          </cell>
          <cell r="Z123">
            <v>39.53</v>
          </cell>
          <cell r="AA123">
            <v>2017</v>
          </cell>
          <cell r="AB123" t="str">
            <v>reg</v>
          </cell>
        </row>
        <row r="124">
          <cell r="A124" t="str">
            <v>Greg Garza</v>
          </cell>
          <cell r="B124" t="str">
            <v>CIN</v>
          </cell>
          <cell r="C124" t="str">
            <v>D</v>
          </cell>
          <cell r="D124">
            <v>26</v>
          </cell>
          <cell r="E124">
            <v>25</v>
          </cell>
          <cell r="F124">
            <v>2150</v>
          </cell>
          <cell r="G124">
            <v>2</v>
          </cell>
          <cell r="H124">
            <v>5</v>
          </cell>
          <cell r="I124">
            <v>12</v>
          </cell>
          <cell r="J124">
            <v>5</v>
          </cell>
          <cell r="K124">
            <v>0</v>
          </cell>
          <cell r="L124" t="str">
            <v>0/0</v>
          </cell>
          <cell r="M124">
            <v>1</v>
          </cell>
          <cell r="N124">
            <v>1</v>
          </cell>
          <cell r="O124">
            <v>0.08</v>
          </cell>
          <cell r="P124">
            <v>16.7</v>
          </cell>
          <cell r="Q124">
            <v>1</v>
          </cell>
          <cell r="R124">
            <v>2</v>
          </cell>
          <cell r="S124">
            <v>3</v>
          </cell>
          <cell r="T124">
            <v>0.21</v>
          </cell>
          <cell r="U124">
            <v>23</v>
          </cell>
          <cell r="V124">
            <v>34</v>
          </cell>
          <cell r="W124">
            <v>4</v>
          </cell>
          <cell r="X124">
            <v>2</v>
          </cell>
          <cell r="Y124">
            <v>0</v>
          </cell>
          <cell r="Z124">
            <v>41.67</v>
          </cell>
          <cell r="AA124">
            <v>2017</v>
          </cell>
          <cell r="AB124" t="str">
            <v>reg</v>
          </cell>
        </row>
        <row r="125">
          <cell r="A125" t="str">
            <v>Brandon Vincent</v>
          </cell>
          <cell r="B125" t="str">
            <v>CHI</v>
          </cell>
          <cell r="C125" t="str">
            <v>D</v>
          </cell>
          <cell r="D125">
            <v>27</v>
          </cell>
          <cell r="E125">
            <v>26</v>
          </cell>
          <cell r="F125">
            <v>2341</v>
          </cell>
          <cell r="G125">
            <v>2</v>
          </cell>
          <cell r="H125">
            <v>5</v>
          </cell>
          <cell r="I125">
            <v>18</v>
          </cell>
          <cell r="J125">
            <v>4</v>
          </cell>
          <cell r="K125">
            <v>0</v>
          </cell>
          <cell r="L125" t="str">
            <v>0/0</v>
          </cell>
          <cell r="M125">
            <v>1</v>
          </cell>
          <cell r="N125">
            <v>1</v>
          </cell>
          <cell r="O125">
            <v>0.08</v>
          </cell>
          <cell r="P125">
            <v>11.1</v>
          </cell>
          <cell r="Q125">
            <v>2</v>
          </cell>
          <cell r="R125">
            <v>5</v>
          </cell>
          <cell r="S125">
            <v>0</v>
          </cell>
          <cell r="T125">
            <v>0.19</v>
          </cell>
          <cell r="U125">
            <v>34</v>
          </cell>
          <cell r="V125">
            <v>16</v>
          </cell>
          <cell r="W125">
            <v>1</v>
          </cell>
          <cell r="X125">
            <v>3</v>
          </cell>
          <cell r="Y125">
            <v>0</v>
          </cell>
          <cell r="Z125">
            <v>22.22</v>
          </cell>
          <cell r="AA125">
            <v>2017</v>
          </cell>
          <cell r="AB125" t="str">
            <v>reg</v>
          </cell>
        </row>
        <row r="126">
          <cell r="A126" t="str">
            <v>Vicente Sanchez</v>
          </cell>
          <cell r="B126" t="str">
            <v>HOU</v>
          </cell>
          <cell r="C126" t="str">
            <v>F</v>
          </cell>
          <cell r="D126">
            <v>21</v>
          </cell>
          <cell r="E126">
            <v>3</v>
          </cell>
          <cell r="F126">
            <v>517</v>
          </cell>
          <cell r="G126">
            <v>2</v>
          </cell>
          <cell r="H126">
            <v>5</v>
          </cell>
          <cell r="I126">
            <v>21</v>
          </cell>
          <cell r="J126">
            <v>7</v>
          </cell>
          <cell r="K126">
            <v>0</v>
          </cell>
          <cell r="L126" t="str">
            <v>0/0</v>
          </cell>
          <cell r="M126">
            <v>1</v>
          </cell>
          <cell r="N126">
            <v>1</v>
          </cell>
          <cell r="O126">
            <v>0.35</v>
          </cell>
          <cell r="P126">
            <v>9.5</v>
          </cell>
          <cell r="Q126">
            <v>1</v>
          </cell>
          <cell r="R126">
            <v>4</v>
          </cell>
          <cell r="S126">
            <v>1</v>
          </cell>
          <cell r="T126">
            <v>0.87</v>
          </cell>
          <cell r="U126">
            <v>10</v>
          </cell>
          <cell r="V126">
            <v>16</v>
          </cell>
          <cell r="W126">
            <v>4</v>
          </cell>
          <cell r="X126">
            <v>0</v>
          </cell>
          <cell r="Y126">
            <v>0</v>
          </cell>
          <cell r="Z126">
            <v>33.33</v>
          </cell>
          <cell r="AA126">
            <v>2017</v>
          </cell>
          <cell r="AB126" t="str">
            <v>reg</v>
          </cell>
        </row>
        <row r="127">
          <cell r="A127" t="str">
            <v>Johan Venegas</v>
          </cell>
          <cell r="B127" t="str">
            <v>MIN</v>
          </cell>
          <cell r="C127" t="str">
            <v>M</v>
          </cell>
          <cell r="D127">
            <v>22</v>
          </cell>
          <cell r="E127">
            <v>12</v>
          </cell>
          <cell r="F127">
            <v>1226</v>
          </cell>
          <cell r="G127">
            <v>2</v>
          </cell>
          <cell r="H127">
            <v>5</v>
          </cell>
          <cell r="I127">
            <v>32</v>
          </cell>
          <cell r="J127">
            <v>10</v>
          </cell>
          <cell r="K127">
            <v>0</v>
          </cell>
          <cell r="L127" t="str">
            <v>0/0</v>
          </cell>
          <cell r="M127">
            <v>1</v>
          </cell>
          <cell r="N127">
            <v>1</v>
          </cell>
          <cell r="O127">
            <v>0.15</v>
          </cell>
          <cell r="P127">
            <v>6.3</v>
          </cell>
          <cell r="Q127">
            <v>2</v>
          </cell>
          <cell r="R127">
            <v>3</v>
          </cell>
          <cell r="S127">
            <v>2</v>
          </cell>
          <cell r="T127">
            <v>0.37</v>
          </cell>
          <cell r="U127">
            <v>29</v>
          </cell>
          <cell r="V127">
            <v>26</v>
          </cell>
          <cell r="W127">
            <v>6</v>
          </cell>
          <cell r="X127">
            <v>4</v>
          </cell>
          <cell r="Y127">
            <v>0</v>
          </cell>
          <cell r="Z127">
            <v>31.25</v>
          </cell>
          <cell r="AA127">
            <v>2017</v>
          </cell>
          <cell r="AB127" t="str">
            <v>reg</v>
          </cell>
        </row>
        <row r="128">
          <cell r="A128" t="str">
            <v>Felipe Martins</v>
          </cell>
          <cell r="B128" t="str">
            <v>DC</v>
          </cell>
          <cell r="C128" t="str">
            <v>M</v>
          </cell>
          <cell r="D128">
            <v>33</v>
          </cell>
          <cell r="E128">
            <v>33</v>
          </cell>
          <cell r="F128">
            <v>2961</v>
          </cell>
          <cell r="G128">
            <v>2</v>
          </cell>
          <cell r="H128">
            <v>5</v>
          </cell>
          <cell r="I128">
            <v>37</v>
          </cell>
          <cell r="J128">
            <v>12</v>
          </cell>
          <cell r="K128">
            <v>0</v>
          </cell>
          <cell r="L128" t="str">
            <v>0/0</v>
          </cell>
          <cell r="M128">
            <v>2</v>
          </cell>
          <cell r="N128">
            <v>0</v>
          </cell>
          <cell r="O128">
            <v>0.06</v>
          </cell>
          <cell r="P128">
            <v>5.4</v>
          </cell>
          <cell r="Q128">
            <v>3</v>
          </cell>
          <cell r="R128">
            <v>2</v>
          </cell>
          <cell r="S128">
            <v>3</v>
          </cell>
          <cell r="T128">
            <v>0.15</v>
          </cell>
          <cell r="U128">
            <v>58</v>
          </cell>
          <cell r="V128">
            <v>87</v>
          </cell>
          <cell r="W128">
            <v>2</v>
          </cell>
          <cell r="X128">
            <v>5</v>
          </cell>
          <cell r="Y128">
            <v>0</v>
          </cell>
          <cell r="Z128">
            <v>32.43</v>
          </cell>
          <cell r="AA128">
            <v>2017</v>
          </cell>
          <cell r="AB128" t="str">
            <v>reg</v>
          </cell>
        </row>
        <row r="129">
          <cell r="A129" t="str">
            <v>Tyler Adams</v>
          </cell>
          <cell r="B129" t="str">
            <v>NYR</v>
          </cell>
          <cell r="C129" t="str">
            <v>M</v>
          </cell>
          <cell r="D129">
            <v>24</v>
          </cell>
          <cell r="E129">
            <v>22</v>
          </cell>
          <cell r="F129">
            <v>1994</v>
          </cell>
          <cell r="G129">
            <v>2</v>
          </cell>
          <cell r="H129">
            <v>4</v>
          </cell>
          <cell r="I129">
            <v>12</v>
          </cell>
          <cell r="J129">
            <v>7</v>
          </cell>
          <cell r="K129">
            <v>0</v>
          </cell>
          <cell r="L129" t="str">
            <v>0/0</v>
          </cell>
          <cell r="M129">
            <v>2</v>
          </cell>
          <cell r="N129">
            <v>0</v>
          </cell>
          <cell r="O129">
            <v>0.09</v>
          </cell>
          <cell r="P129">
            <v>16.7</v>
          </cell>
          <cell r="Q129">
            <v>1</v>
          </cell>
          <cell r="R129">
            <v>2</v>
          </cell>
          <cell r="S129">
            <v>2</v>
          </cell>
          <cell r="T129">
            <v>0.18</v>
          </cell>
          <cell r="U129">
            <v>34</v>
          </cell>
          <cell r="V129">
            <v>33</v>
          </cell>
          <cell r="W129">
            <v>0</v>
          </cell>
          <cell r="X129">
            <v>2</v>
          </cell>
          <cell r="Y129">
            <v>0</v>
          </cell>
          <cell r="Z129">
            <v>58.33</v>
          </cell>
          <cell r="AA129">
            <v>2017</v>
          </cell>
          <cell r="AB129" t="str">
            <v>reg</v>
          </cell>
        </row>
        <row r="130">
          <cell r="A130" t="str">
            <v>Jonathan Osorio</v>
          </cell>
          <cell r="B130" t="str">
            <v>TOR</v>
          </cell>
          <cell r="C130" t="str">
            <v>M</v>
          </cell>
          <cell r="D130">
            <v>27</v>
          </cell>
          <cell r="E130">
            <v>9</v>
          </cell>
          <cell r="F130">
            <v>1060</v>
          </cell>
          <cell r="G130">
            <v>2</v>
          </cell>
          <cell r="H130">
            <v>4</v>
          </cell>
          <cell r="I130">
            <v>16</v>
          </cell>
          <cell r="J130">
            <v>6</v>
          </cell>
          <cell r="K130">
            <v>0</v>
          </cell>
          <cell r="L130" t="str">
            <v>0/0</v>
          </cell>
          <cell r="M130">
            <v>2</v>
          </cell>
          <cell r="N130">
            <v>0</v>
          </cell>
          <cell r="O130">
            <v>0.17</v>
          </cell>
          <cell r="P130">
            <v>12.5</v>
          </cell>
          <cell r="Q130">
            <v>0</v>
          </cell>
          <cell r="R130">
            <v>2</v>
          </cell>
          <cell r="S130">
            <v>2</v>
          </cell>
          <cell r="T130">
            <v>0.34</v>
          </cell>
          <cell r="U130">
            <v>7</v>
          </cell>
          <cell r="V130">
            <v>23</v>
          </cell>
          <cell r="W130">
            <v>0</v>
          </cell>
          <cell r="X130">
            <v>1</v>
          </cell>
          <cell r="Y130">
            <v>0</v>
          </cell>
          <cell r="Z130">
            <v>37.5</v>
          </cell>
          <cell r="AA130">
            <v>2017</v>
          </cell>
          <cell r="AB130" t="str">
            <v>reg</v>
          </cell>
        </row>
        <row r="131">
          <cell r="A131" t="str">
            <v>Patrice Bernier</v>
          </cell>
          <cell r="B131" t="str">
            <v>MTL</v>
          </cell>
          <cell r="C131" t="str">
            <v>M</v>
          </cell>
          <cell r="D131">
            <v>27</v>
          </cell>
          <cell r="E131">
            <v>20</v>
          </cell>
          <cell r="F131">
            <v>1801</v>
          </cell>
          <cell r="G131">
            <v>2</v>
          </cell>
          <cell r="H131">
            <v>4</v>
          </cell>
          <cell r="I131">
            <v>21</v>
          </cell>
          <cell r="J131">
            <v>5</v>
          </cell>
          <cell r="K131">
            <v>0</v>
          </cell>
          <cell r="L131">
            <v>44197</v>
          </cell>
          <cell r="M131">
            <v>2</v>
          </cell>
          <cell r="N131">
            <v>0</v>
          </cell>
          <cell r="O131">
            <v>0.1</v>
          </cell>
          <cell r="P131">
            <v>9.5</v>
          </cell>
          <cell r="Q131">
            <v>0</v>
          </cell>
          <cell r="R131">
            <v>2</v>
          </cell>
          <cell r="S131">
            <v>2</v>
          </cell>
          <cell r="T131">
            <v>0.2</v>
          </cell>
          <cell r="U131">
            <v>29</v>
          </cell>
          <cell r="V131">
            <v>17</v>
          </cell>
          <cell r="W131">
            <v>2</v>
          </cell>
          <cell r="X131">
            <v>1</v>
          </cell>
          <cell r="Y131">
            <v>0</v>
          </cell>
          <cell r="Z131">
            <v>23.81</v>
          </cell>
          <cell r="AA131">
            <v>2017</v>
          </cell>
          <cell r="AB131" t="str">
            <v>reg</v>
          </cell>
        </row>
        <row r="132">
          <cell r="A132" t="str">
            <v>Sean Davis</v>
          </cell>
          <cell r="B132" t="str">
            <v>RBNY</v>
          </cell>
          <cell r="C132" t="str">
            <v>M</v>
          </cell>
          <cell r="D132">
            <v>27</v>
          </cell>
          <cell r="E132">
            <v>21</v>
          </cell>
          <cell r="F132">
            <v>1795</v>
          </cell>
          <cell r="G132">
            <v>2</v>
          </cell>
          <cell r="H132">
            <v>4</v>
          </cell>
          <cell r="I132">
            <v>28</v>
          </cell>
          <cell r="J132">
            <v>10</v>
          </cell>
          <cell r="K132">
            <v>0</v>
          </cell>
          <cell r="L132" t="str">
            <v>0/0</v>
          </cell>
          <cell r="M132">
            <v>2</v>
          </cell>
          <cell r="N132">
            <v>0</v>
          </cell>
          <cell r="O132">
            <v>0.1</v>
          </cell>
          <cell r="P132">
            <v>7.1</v>
          </cell>
          <cell r="Q132">
            <v>1</v>
          </cell>
          <cell r="R132">
            <v>1</v>
          </cell>
          <cell r="S132">
            <v>3</v>
          </cell>
          <cell r="T132">
            <v>0.2</v>
          </cell>
          <cell r="U132">
            <v>29</v>
          </cell>
          <cell r="V132">
            <v>22</v>
          </cell>
          <cell r="W132">
            <v>1</v>
          </cell>
          <cell r="X132">
            <v>5</v>
          </cell>
          <cell r="Y132">
            <v>0</v>
          </cell>
          <cell r="Z132">
            <v>35.71</v>
          </cell>
          <cell r="AA132">
            <v>2017</v>
          </cell>
          <cell r="AB132" t="str">
            <v>reg</v>
          </cell>
        </row>
        <row r="133">
          <cell r="A133" t="str">
            <v>Dairon Asprilla</v>
          </cell>
          <cell r="B133" t="str">
            <v>POR</v>
          </cell>
          <cell r="C133" t="str">
            <v>M-F</v>
          </cell>
          <cell r="D133">
            <v>27</v>
          </cell>
          <cell r="E133">
            <v>17</v>
          </cell>
          <cell r="F133">
            <v>1395</v>
          </cell>
          <cell r="G133">
            <v>2</v>
          </cell>
          <cell r="H133">
            <v>4</v>
          </cell>
          <cell r="I133">
            <v>36</v>
          </cell>
          <cell r="J133">
            <v>7</v>
          </cell>
          <cell r="K133">
            <v>0</v>
          </cell>
          <cell r="L133" t="str">
            <v>0/0</v>
          </cell>
          <cell r="M133">
            <v>1</v>
          </cell>
          <cell r="N133">
            <v>1</v>
          </cell>
          <cell r="O133">
            <v>0.13</v>
          </cell>
          <cell r="P133">
            <v>5.6</v>
          </cell>
          <cell r="Q133">
            <v>0</v>
          </cell>
          <cell r="R133">
            <v>2</v>
          </cell>
          <cell r="S133">
            <v>2</v>
          </cell>
          <cell r="T133">
            <v>0.26</v>
          </cell>
          <cell r="U133">
            <v>39</v>
          </cell>
          <cell r="V133">
            <v>24</v>
          </cell>
          <cell r="W133">
            <v>7</v>
          </cell>
          <cell r="X133">
            <v>1</v>
          </cell>
          <cell r="Y133">
            <v>0</v>
          </cell>
          <cell r="Z133">
            <v>19.440000000000001</v>
          </cell>
          <cell r="AA133">
            <v>2017</v>
          </cell>
          <cell r="AB133" t="str">
            <v>reg</v>
          </cell>
        </row>
        <row r="134">
          <cell r="A134" t="str">
            <v>Alejandro Bedoya</v>
          </cell>
          <cell r="B134" t="str">
            <v>PHI</v>
          </cell>
          <cell r="C134" t="str">
            <v>M</v>
          </cell>
          <cell r="D134">
            <v>28</v>
          </cell>
          <cell r="E134">
            <v>28</v>
          </cell>
          <cell r="F134">
            <v>2509</v>
          </cell>
          <cell r="G134">
            <v>2</v>
          </cell>
          <cell r="H134">
            <v>4</v>
          </cell>
          <cell r="I134">
            <v>36</v>
          </cell>
          <cell r="J134">
            <v>10</v>
          </cell>
          <cell r="K134">
            <v>0</v>
          </cell>
          <cell r="L134" t="str">
            <v>0/1</v>
          </cell>
          <cell r="M134">
            <v>1</v>
          </cell>
          <cell r="N134">
            <v>1</v>
          </cell>
          <cell r="O134">
            <v>7.0000000000000007E-2</v>
          </cell>
          <cell r="P134">
            <v>5.6</v>
          </cell>
          <cell r="Q134">
            <v>1</v>
          </cell>
          <cell r="R134">
            <v>3</v>
          </cell>
          <cell r="S134">
            <v>1</v>
          </cell>
          <cell r="T134">
            <v>0.14000000000000001</v>
          </cell>
          <cell r="U134">
            <v>66</v>
          </cell>
          <cell r="V134">
            <v>17</v>
          </cell>
          <cell r="W134">
            <v>9</v>
          </cell>
          <cell r="X134">
            <v>6</v>
          </cell>
          <cell r="Y134">
            <v>0</v>
          </cell>
          <cell r="Z134">
            <v>27.78</v>
          </cell>
          <cell r="AA134">
            <v>2017</v>
          </cell>
          <cell r="AB134" t="str">
            <v>reg</v>
          </cell>
        </row>
        <row r="135">
          <cell r="A135" t="str">
            <v>Jerome Thiesson</v>
          </cell>
          <cell r="B135" t="str">
            <v>MIN</v>
          </cell>
          <cell r="C135" t="str">
            <v>D</v>
          </cell>
          <cell r="D135">
            <v>33</v>
          </cell>
          <cell r="E135">
            <v>33</v>
          </cell>
          <cell r="F135">
            <v>2955</v>
          </cell>
          <cell r="G135">
            <v>2</v>
          </cell>
          <cell r="H135">
            <v>3</v>
          </cell>
          <cell r="I135">
            <v>10</v>
          </cell>
          <cell r="J135">
            <v>4</v>
          </cell>
          <cell r="K135">
            <v>0</v>
          </cell>
          <cell r="L135" t="str">
            <v>0/0</v>
          </cell>
          <cell r="M135">
            <v>1</v>
          </cell>
          <cell r="N135">
            <v>1</v>
          </cell>
          <cell r="O135">
            <v>0.06</v>
          </cell>
          <cell r="P135">
            <v>20</v>
          </cell>
          <cell r="Q135">
            <v>2</v>
          </cell>
          <cell r="R135">
            <v>0</v>
          </cell>
          <cell r="S135">
            <v>3</v>
          </cell>
          <cell r="T135">
            <v>0.09</v>
          </cell>
          <cell r="U135">
            <v>26</v>
          </cell>
          <cell r="V135">
            <v>20</v>
          </cell>
          <cell r="W135">
            <v>1</v>
          </cell>
          <cell r="X135">
            <v>6</v>
          </cell>
          <cell r="Y135">
            <v>0</v>
          </cell>
          <cell r="Z135">
            <v>40</v>
          </cell>
          <cell r="AA135">
            <v>2017</v>
          </cell>
          <cell r="AB135" t="str">
            <v>reg</v>
          </cell>
        </row>
        <row r="136">
          <cell r="A136" t="str">
            <v>Florian Jungwirth</v>
          </cell>
          <cell r="B136" t="str">
            <v>SJ</v>
          </cell>
          <cell r="C136" t="str">
            <v>D</v>
          </cell>
          <cell r="D136">
            <v>30</v>
          </cell>
          <cell r="E136">
            <v>30</v>
          </cell>
          <cell r="F136">
            <v>2600</v>
          </cell>
          <cell r="G136">
            <v>2</v>
          </cell>
          <cell r="H136">
            <v>3</v>
          </cell>
          <cell r="I136">
            <v>13</v>
          </cell>
          <cell r="J136">
            <v>3</v>
          </cell>
          <cell r="K136">
            <v>1</v>
          </cell>
          <cell r="L136" t="str">
            <v>0/0</v>
          </cell>
          <cell r="M136">
            <v>0</v>
          </cell>
          <cell r="N136">
            <v>2</v>
          </cell>
          <cell r="O136">
            <v>7.0000000000000007E-2</v>
          </cell>
          <cell r="P136">
            <v>15.4</v>
          </cell>
          <cell r="Q136">
            <v>0</v>
          </cell>
          <cell r="R136">
            <v>3</v>
          </cell>
          <cell r="S136">
            <v>0</v>
          </cell>
          <cell r="T136">
            <v>0.1</v>
          </cell>
          <cell r="U136">
            <v>26</v>
          </cell>
          <cell r="V136">
            <v>23</v>
          </cell>
          <cell r="W136">
            <v>0</v>
          </cell>
          <cell r="X136">
            <v>4</v>
          </cell>
          <cell r="Y136">
            <v>0</v>
          </cell>
          <cell r="Z136">
            <v>23.08</v>
          </cell>
          <cell r="AA136">
            <v>2017</v>
          </cell>
          <cell r="AB136" t="str">
            <v>reg</v>
          </cell>
        </row>
        <row r="137">
          <cell r="A137" t="str">
            <v>Alvas Powell</v>
          </cell>
          <cell r="B137" t="str">
            <v>MIA</v>
          </cell>
          <cell r="C137" t="str">
            <v>D</v>
          </cell>
          <cell r="D137">
            <v>23</v>
          </cell>
          <cell r="E137">
            <v>19</v>
          </cell>
          <cell r="F137">
            <v>1690</v>
          </cell>
          <cell r="G137">
            <v>2</v>
          </cell>
          <cell r="H137">
            <v>3</v>
          </cell>
          <cell r="I137">
            <v>13</v>
          </cell>
          <cell r="J137">
            <v>6</v>
          </cell>
          <cell r="K137">
            <v>0</v>
          </cell>
          <cell r="L137" t="str">
            <v>0/0</v>
          </cell>
          <cell r="M137">
            <v>2</v>
          </cell>
          <cell r="N137">
            <v>0</v>
          </cell>
          <cell r="O137">
            <v>0.11</v>
          </cell>
          <cell r="P137">
            <v>15.4</v>
          </cell>
          <cell r="Q137">
            <v>0</v>
          </cell>
          <cell r="R137">
            <v>0</v>
          </cell>
          <cell r="S137">
            <v>3</v>
          </cell>
          <cell r="T137">
            <v>0.16</v>
          </cell>
          <cell r="U137">
            <v>17</v>
          </cell>
          <cell r="V137">
            <v>7</v>
          </cell>
          <cell r="W137">
            <v>3</v>
          </cell>
          <cell r="X137">
            <v>3</v>
          </cell>
          <cell r="Y137">
            <v>0</v>
          </cell>
          <cell r="Z137">
            <v>46.15</v>
          </cell>
          <cell r="AA137">
            <v>2017</v>
          </cell>
          <cell r="AB137" t="str">
            <v>reg</v>
          </cell>
        </row>
        <row r="138">
          <cell r="A138" t="str">
            <v>Joshua Gatt</v>
          </cell>
          <cell r="B138" t="str">
            <v>COL</v>
          </cell>
          <cell r="C138" t="str">
            <v>M-F</v>
          </cell>
          <cell r="D138">
            <v>20</v>
          </cell>
          <cell r="E138">
            <v>11</v>
          </cell>
          <cell r="F138">
            <v>1067</v>
          </cell>
          <cell r="G138">
            <v>2</v>
          </cell>
          <cell r="H138">
            <v>3</v>
          </cell>
          <cell r="I138">
            <v>17</v>
          </cell>
          <cell r="J138">
            <v>6</v>
          </cell>
          <cell r="K138">
            <v>1</v>
          </cell>
          <cell r="L138" t="str">
            <v>0/0</v>
          </cell>
          <cell r="M138">
            <v>1</v>
          </cell>
          <cell r="N138">
            <v>1</v>
          </cell>
          <cell r="O138">
            <v>0.17</v>
          </cell>
          <cell r="P138">
            <v>11.8</v>
          </cell>
          <cell r="Q138">
            <v>1</v>
          </cell>
          <cell r="R138">
            <v>3</v>
          </cell>
          <cell r="S138">
            <v>0</v>
          </cell>
          <cell r="T138">
            <v>0.25</v>
          </cell>
          <cell r="U138">
            <v>25</v>
          </cell>
          <cell r="V138">
            <v>10</v>
          </cell>
          <cell r="W138">
            <v>4</v>
          </cell>
          <cell r="X138">
            <v>3</v>
          </cell>
          <cell r="Y138">
            <v>0</v>
          </cell>
          <cell r="Z138">
            <v>35.29</v>
          </cell>
          <cell r="AA138">
            <v>2017</v>
          </cell>
          <cell r="AB138" t="str">
            <v>reg</v>
          </cell>
        </row>
        <row r="139">
          <cell r="A139" t="str">
            <v>Will Johnson</v>
          </cell>
          <cell r="B139" t="str">
            <v>ORL</v>
          </cell>
          <cell r="C139" t="str">
            <v>D</v>
          </cell>
          <cell r="D139">
            <v>26</v>
          </cell>
          <cell r="E139">
            <v>23</v>
          </cell>
          <cell r="F139">
            <v>2057</v>
          </cell>
          <cell r="G139">
            <v>2</v>
          </cell>
          <cell r="H139">
            <v>3</v>
          </cell>
          <cell r="I139">
            <v>32</v>
          </cell>
          <cell r="J139">
            <v>13</v>
          </cell>
          <cell r="K139">
            <v>1</v>
          </cell>
          <cell r="L139" t="str">
            <v>0/0</v>
          </cell>
          <cell r="M139">
            <v>1</v>
          </cell>
          <cell r="N139">
            <v>1</v>
          </cell>
          <cell r="O139">
            <v>0.09</v>
          </cell>
          <cell r="P139">
            <v>6.3</v>
          </cell>
          <cell r="Q139">
            <v>3</v>
          </cell>
          <cell r="R139">
            <v>3</v>
          </cell>
          <cell r="S139">
            <v>0</v>
          </cell>
          <cell r="T139">
            <v>0.13</v>
          </cell>
          <cell r="U139">
            <v>16</v>
          </cell>
          <cell r="V139">
            <v>26</v>
          </cell>
          <cell r="W139">
            <v>0</v>
          </cell>
          <cell r="X139">
            <v>6</v>
          </cell>
          <cell r="Y139">
            <v>0</v>
          </cell>
          <cell r="Z139">
            <v>40.619999999999997</v>
          </cell>
          <cell r="AA139">
            <v>2017</v>
          </cell>
          <cell r="AB139" t="str">
            <v>reg</v>
          </cell>
        </row>
        <row r="140">
          <cell r="A140" t="str">
            <v>Carlos Carmona</v>
          </cell>
          <cell r="B140" t="str">
            <v>ATL</v>
          </cell>
          <cell r="C140" t="str">
            <v>M</v>
          </cell>
          <cell r="D140">
            <v>31</v>
          </cell>
          <cell r="E140">
            <v>30</v>
          </cell>
          <cell r="F140">
            <v>2684</v>
          </cell>
          <cell r="G140">
            <v>2</v>
          </cell>
          <cell r="H140">
            <v>2</v>
          </cell>
          <cell r="I140">
            <v>9</v>
          </cell>
          <cell r="J140">
            <v>2</v>
          </cell>
          <cell r="K140">
            <v>0</v>
          </cell>
          <cell r="L140" t="str">
            <v>0/0</v>
          </cell>
          <cell r="M140">
            <v>1</v>
          </cell>
          <cell r="N140">
            <v>1</v>
          </cell>
          <cell r="O140">
            <v>7.0000000000000007E-2</v>
          </cell>
          <cell r="P140">
            <v>22.2</v>
          </cell>
          <cell r="Q140">
            <v>1</v>
          </cell>
          <cell r="R140">
            <v>2</v>
          </cell>
          <cell r="S140">
            <v>0</v>
          </cell>
          <cell r="T140">
            <v>7.0000000000000007E-2</v>
          </cell>
          <cell r="U140">
            <v>55</v>
          </cell>
          <cell r="V140">
            <v>22</v>
          </cell>
          <cell r="W140">
            <v>1</v>
          </cell>
          <cell r="X140">
            <v>8</v>
          </cell>
          <cell r="Y140">
            <v>1</v>
          </cell>
          <cell r="Z140">
            <v>22.22</v>
          </cell>
          <cell r="AA140">
            <v>2017</v>
          </cell>
          <cell r="AB140" t="str">
            <v>reg</v>
          </cell>
        </row>
        <row r="141">
          <cell r="A141" t="str">
            <v>Atiba Harris</v>
          </cell>
          <cell r="B141" t="str">
            <v>DAL</v>
          </cell>
          <cell r="C141" t="str">
            <v>D</v>
          </cell>
          <cell r="D141">
            <v>29</v>
          </cell>
          <cell r="E141">
            <v>21</v>
          </cell>
          <cell r="F141">
            <v>2020</v>
          </cell>
          <cell r="G141">
            <v>2</v>
          </cell>
          <cell r="H141">
            <v>2</v>
          </cell>
          <cell r="I141">
            <v>10</v>
          </cell>
          <cell r="J141">
            <v>2</v>
          </cell>
          <cell r="K141">
            <v>0</v>
          </cell>
          <cell r="L141" t="str">
            <v>0/0</v>
          </cell>
          <cell r="M141">
            <v>1</v>
          </cell>
          <cell r="N141">
            <v>1</v>
          </cell>
          <cell r="O141">
            <v>0.09</v>
          </cell>
          <cell r="P141">
            <v>20</v>
          </cell>
          <cell r="Q141">
            <v>0</v>
          </cell>
          <cell r="R141">
            <v>2</v>
          </cell>
          <cell r="S141">
            <v>0</v>
          </cell>
          <cell r="T141">
            <v>0.09</v>
          </cell>
          <cell r="U141">
            <v>35</v>
          </cell>
          <cell r="V141">
            <v>23</v>
          </cell>
          <cell r="W141">
            <v>1</v>
          </cell>
          <cell r="X141">
            <v>7</v>
          </cell>
          <cell r="Y141">
            <v>0</v>
          </cell>
          <cell r="Z141">
            <v>20</v>
          </cell>
          <cell r="AA141">
            <v>2017</v>
          </cell>
          <cell r="AB141" t="str">
            <v>reg</v>
          </cell>
        </row>
        <row r="142">
          <cell r="A142" t="str">
            <v>Andrew Jacobson</v>
          </cell>
          <cell r="B142" t="str">
            <v>VAN</v>
          </cell>
          <cell r="C142" t="str">
            <v>M</v>
          </cell>
          <cell r="D142">
            <v>21</v>
          </cell>
          <cell r="E142">
            <v>19</v>
          </cell>
          <cell r="F142">
            <v>1704</v>
          </cell>
          <cell r="G142">
            <v>2</v>
          </cell>
          <cell r="H142">
            <v>2</v>
          </cell>
          <cell r="I142">
            <v>13</v>
          </cell>
          <cell r="J142">
            <v>3</v>
          </cell>
          <cell r="K142">
            <v>0</v>
          </cell>
          <cell r="L142" t="str">
            <v>0/0</v>
          </cell>
          <cell r="M142">
            <v>1</v>
          </cell>
          <cell r="N142">
            <v>1</v>
          </cell>
          <cell r="O142">
            <v>0.11</v>
          </cell>
          <cell r="P142">
            <v>15.4</v>
          </cell>
          <cell r="Q142">
            <v>1</v>
          </cell>
          <cell r="R142">
            <v>1</v>
          </cell>
          <cell r="S142">
            <v>1</v>
          </cell>
          <cell r="T142">
            <v>0.11</v>
          </cell>
          <cell r="U142">
            <v>25</v>
          </cell>
          <cell r="V142">
            <v>21</v>
          </cell>
          <cell r="W142">
            <v>0</v>
          </cell>
          <cell r="X142">
            <v>2</v>
          </cell>
          <cell r="Y142">
            <v>0</v>
          </cell>
          <cell r="Z142">
            <v>23.08</v>
          </cell>
          <cell r="AA142">
            <v>2017</v>
          </cell>
          <cell r="AB142" t="str">
            <v>reg</v>
          </cell>
        </row>
        <row r="143">
          <cell r="A143" t="str">
            <v>Andrew Wenger</v>
          </cell>
          <cell r="B143" t="str">
            <v>HOU</v>
          </cell>
          <cell r="C143" t="str">
            <v>D-M</v>
          </cell>
          <cell r="D143">
            <v>22</v>
          </cell>
          <cell r="E143">
            <v>12</v>
          </cell>
          <cell r="F143">
            <v>1110</v>
          </cell>
          <cell r="G143">
            <v>2</v>
          </cell>
          <cell r="H143">
            <v>2</v>
          </cell>
          <cell r="I143">
            <v>21</v>
          </cell>
          <cell r="J143">
            <v>9</v>
          </cell>
          <cell r="K143">
            <v>0</v>
          </cell>
          <cell r="L143" t="str">
            <v>0/0</v>
          </cell>
          <cell r="M143">
            <v>1</v>
          </cell>
          <cell r="N143">
            <v>1</v>
          </cell>
          <cell r="O143">
            <v>0.16</v>
          </cell>
          <cell r="P143">
            <v>9.5</v>
          </cell>
          <cell r="Q143">
            <v>0</v>
          </cell>
          <cell r="R143">
            <v>1</v>
          </cell>
          <cell r="S143">
            <v>1</v>
          </cell>
          <cell r="T143">
            <v>0.16</v>
          </cell>
          <cell r="U143">
            <v>6</v>
          </cell>
          <cell r="V143">
            <v>11</v>
          </cell>
          <cell r="W143">
            <v>2</v>
          </cell>
          <cell r="X143">
            <v>2</v>
          </cell>
          <cell r="Y143">
            <v>0</v>
          </cell>
          <cell r="Z143">
            <v>42.86</v>
          </cell>
          <cell r="AA143">
            <v>2017</v>
          </cell>
          <cell r="AB143" t="str">
            <v>reg</v>
          </cell>
        </row>
        <row r="144">
          <cell r="A144" t="str">
            <v>Ballou Jean-Yves Tabla</v>
          </cell>
          <cell r="B144" t="str">
            <v>MTL</v>
          </cell>
          <cell r="C144" t="str">
            <v>F</v>
          </cell>
          <cell r="D144">
            <v>21</v>
          </cell>
          <cell r="E144">
            <v>11</v>
          </cell>
          <cell r="F144">
            <v>1146</v>
          </cell>
          <cell r="G144">
            <v>2</v>
          </cell>
          <cell r="H144">
            <v>2</v>
          </cell>
          <cell r="I144">
            <v>26</v>
          </cell>
          <cell r="J144">
            <v>10</v>
          </cell>
          <cell r="K144">
            <v>1</v>
          </cell>
          <cell r="L144" t="str">
            <v>0/0</v>
          </cell>
          <cell r="M144">
            <v>0</v>
          </cell>
          <cell r="N144">
            <v>2</v>
          </cell>
          <cell r="O144">
            <v>0.16</v>
          </cell>
          <cell r="P144">
            <v>7.7</v>
          </cell>
          <cell r="Q144">
            <v>0</v>
          </cell>
          <cell r="R144">
            <v>2</v>
          </cell>
          <cell r="S144">
            <v>0</v>
          </cell>
          <cell r="T144">
            <v>0.16</v>
          </cell>
          <cell r="U144">
            <v>26</v>
          </cell>
          <cell r="V144">
            <v>24</v>
          </cell>
          <cell r="W144">
            <v>1</v>
          </cell>
          <cell r="X144">
            <v>4</v>
          </cell>
          <cell r="Y144">
            <v>0</v>
          </cell>
          <cell r="Z144">
            <v>38.46</v>
          </cell>
          <cell r="AA144">
            <v>2017</v>
          </cell>
          <cell r="AB144" t="str">
            <v>reg</v>
          </cell>
        </row>
        <row r="145">
          <cell r="A145" t="str">
            <v>Gyasi Zardes</v>
          </cell>
          <cell r="B145" t="str">
            <v>CLB</v>
          </cell>
          <cell r="C145" t="str">
            <v>F</v>
          </cell>
          <cell r="D145">
            <v>24</v>
          </cell>
          <cell r="E145">
            <v>23</v>
          </cell>
          <cell r="F145">
            <v>1987</v>
          </cell>
          <cell r="G145">
            <v>2</v>
          </cell>
          <cell r="H145">
            <v>2</v>
          </cell>
          <cell r="I145">
            <v>29</v>
          </cell>
          <cell r="J145">
            <v>10</v>
          </cell>
          <cell r="K145">
            <v>0</v>
          </cell>
          <cell r="L145" t="str">
            <v>0/0</v>
          </cell>
          <cell r="M145">
            <v>1</v>
          </cell>
          <cell r="N145">
            <v>1</v>
          </cell>
          <cell r="O145">
            <v>0.09</v>
          </cell>
          <cell r="P145">
            <v>6.9</v>
          </cell>
          <cell r="Q145">
            <v>0</v>
          </cell>
          <cell r="R145">
            <v>2</v>
          </cell>
          <cell r="S145">
            <v>0</v>
          </cell>
          <cell r="T145">
            <v>0.09</v>
          </cell>
          <cell r="U145">
            <v>22</v>
          </cell>
          <cell r="V145">
            <v>32</v>
          </cell>
          <cell r="W145">
            <v>9</v>
          </cell>
          <cell r="X145">
            <v>3</v>
          </cell>
          <cell r="Y145">
            <v>0</v>
          </cell>
          <cell r="Z145">
            <v>34.479999999999997</v>
          </cell>
          <cell r="AA145">
            <v>2017</v>
          </cell>
          <cell r="AB145" t="str">
            <v>reg</v>
          </cell>
        </row>
        <row r="146">
          <cell r="A146" t="str">
            <v>Jordan Hamilton</v>
          </cell>
          <cell r="B146" t="str">
            <v>CLB</v>
          </cell>
          <cell r="C146" t="str">
            <v>F</v>
          </cell>
          <cell r="D146">
            <v>8</v>
          </cell>
          <cell r="E146">
            <v>0</v>
          </cell>
          <cell r="F146">
            <v>142</v>
          </cell>
          <cell r="G146">
            <v>2</v>
          </cell>
          <cell r="H146">
            <v>1</v>
          </cell>
          <cell r="I146">
            <v>5</v>
          </cell>
          <cell r="J146">
            <v>3</v>
          </cell>
          <cell r="K146">
            <v>0</v>
          </cell>
          <cell r="L146" t="str">
            <v>0/0</v>
          </cell>
          <cell r="M146">
            <v>2</v>
          </cell>
          <cell r="N146">
            <v>0</v>
          </cell>
          <cell r="O146">
            <v>1.27</v>
          </cell>
          <cell r="P146">
            <v>40</v>
          </cell>
          <cell r="Q146">
            <v>0</v>
          </cell>
          <cell r="R146">
            <v>1</v>
          </cell>
          <cell r="S146">
            <v>0</v>
          </cell>
          <cell r="T146">
            <v>0.63</v>
          </cell>
          <cell r="U146">
            <v>2</v>
          </cell>
          <cell r="V146">
            <v>4</v>
          </cell>
          <cell r="W146">
            <v>2</v>
          </cell>
          <cell r="X146">
            <v>0</v>
          </cell>
          <cell r="Y146">
            <v>0</v>
          </cell>
          <cell r="Z146">
            <v>60</v>
          </cell>
          <cell r="AA146">
            <v>2017</v>
          </cell>
          <cell r="AB146" t="str">
            <v>reg</v>
          </cell>
        </row>
        <row r="147">
          <cell r="A147" t="str">
            <v>Jonathan Lewis</v>
          </cell>
          <cell r="B147" t="str">
            <v>COL</v>
          </cell>
          <cell r="C147" t="str">
            <v>F</v>
          </cell>
          <cell r="D147">
            <v>11</v>
          </cell>
          <cell r="E147">
            <v>4</v>
          </cell>
          <cell r="F147">
            <v>342</v>
          </cell>
          <cell r="G147">
            <v>2</v>
          </cell>
          <cell r="H147">
            <v>1</v>
          </cell>
          <cell r="I147">
            <v>9</v>
          </cell>
          <cell r="J147">
            <v>5</v>
          </cell>
          <cell r="K147">
            <v>2</v>
          </cell>
          <cell r="L147" t="str">
            <v>0/0</v>
          </cell>
          <cell r="M147">
            <v>1</v>
          </cell>
          <cell r="N147">
            <v>1</v>
          </cell>
          <cell r="O147">
            <v>0.53</v>
          </cell>
          <cell r="P147">
            <v>22.2</v>
          </cell>
          <cell r="Q147">
            <v>0</v>
          </cell>
          <cell r="R147">
            <v>1</v>
          </cell>
          <cell r="S147">
            <v>0</v>
          </cell>
          <cell r="T147">
            <v>0.26</v>
          </cell>
          <cell r="U147">
            <v>10</v>
          </cell>
          <cell r="V147">
            <v>4</v>
          </cell>
          <cell r="W147">
            <v>3</v>
          </cell>
          <cell r="X147">
            <v>0</v>
          </cell>
          <cell r="Y147">
            <v>0</v>
          </cell>
          <cell r="Z147">
            <v>55.56</v>
          </cell>
          <cell r="AA147">
            <v>2017</v>
          </cell>
          <cell r="AB147" t="str">
            <v>reg</v>
          </cell>
        </row>
        <row r="148">
          <cell r="A148" t="str">
            <v>Jack McBean</v>
          </cell>
          <cell r="B148" t="str">
            <v xml:space="preserve">LA </v>
          </cell>
          <cell r="C148" t="str">
            <v>F</v>
          </cell>
          <cell r="D148">
            <v>18</v>
          </cell>
          <cell r="E148">
            <v>8</v>
          </cell>
          <cell r="F148">
            <v>715</v>
          </cell>
          <cell r="G148">
            <v>2</v>
          </cell>
          <cell r="H148">
            <v>1</v>
          </cell>
          <cell r="I148">
            <v>9</v>
          </cell>
          <cell r="J148">
            <v>4</v>
          </cell>
          <cell r="K148">
            <v>1</v>
          </cell>
          <cell r="L148" t="str">
            <v>0/0</v>
          </cell>
          <cell r="M148">
            <v>0</v>
          </cell>
          <cell r="N148">
            <v>2</v>
          </cell>
          <cell r="O148">
            <v>0.25</v>
          </cell>
          <cell r="P148">
            <v>22.2</v>
          </cell>
          <cell r="Q148">
            <v>0</v>
          </cell>
          <cell r="R148">
            <v>0</v>
          </cell>
          <cell r="S148">
            <v>1</v>
          </cell>
          <cell r="T148">
            <v>0.13</v>
          </cell>
          <cell r="U148">
            <v>17</v>
          </cell>
          <cell r="V148">
            <v>21</v>
          </cell>
          <cell r="W148">
            <v>4</v>
          </cell>
          <cell r="X148">
            <v>4</v>
          </cell>
          <cell r="Y148">
            <v>0</v>
          </cell>
          <cell r="Z148">
            <v>44.44</v>
          </cell>
          <cell r="AA148">
            <v>2017</v>
          </cell>
          <cell r="AB148" t="str">
            <v>reg</v>
          </cell>
        </row>
        <row r="149">
          <cell r="A149" t="str">
            <v>Stefan Aigner</v>
          </cell>
          <cell r="B149" t="str">
            <v>COL</v>
          </cell>
          <cell r="C149" t="str">
            <v>M-F</v>
          </cell>
          <cell r="D149">
            <v>9</v>
          </cell>
          <cell r="E149">
            <v>5</v>
          </cell>
          <cell r="F149">
            <v>488</v>
          </cell>
          <cell r="G149">
            <v>2</v>
          </cell>
          <cell r="H149">
            <v>1</v>
          </cell>
          <cell r="I149">
            <v>9</v>
          </cell>
          <cell r="J149">
            <v>3</v>
          </cell>
          <cell r="K149">
            <v>0</v>
          </cell>
          <cell r="L149" t="str">
            <v>0/0</v>
          </cell>
          <cell r="M149">
            <v>2</v>
          </cell>
          <cell r="N149">
            <v>0</v>
          </cell>
          <cell r="O149">
            <v>0.37</v>
          </cell>
          <cell r="P149">
            <v>22.2</v>
          </cell>
          <cell r="Q149">
            <v>1</v>
          </cell>
          <cell r="R149">
            <v>0</v>
          </cell>
          <cell r="S149">
            <v>1</v>
          </cell>
          <cell r="T149">
            <v>0.18</v>
          </cell>
          <cell r="U149">
            <v>12</v>
          </cell>
          <cell r="V149">
            <v>12</v>
          </cell>
          <cell r="W149">
            <v>3</v>
          </cell>
          <cell r="X149">
            <v>2</v>
          </cell>
          <cell r="Y149">
            <v>0</v>
          </cell>
          <cell r="Z149">
            <v>33.33</v>
          </cell>
          <cell r="AA149">
            <v>2017</v>
          </cell>
          <cell r="AB149" t="str">
            <v>reg</v>
          </cell>
        </row>
        <row r="150">
          <cell r="A150" t="str">
            <v>Memo Rodriguez</v>
          </cell>
          <cell r="B150" t="str">
            <v>HOU</v>
          </cell>
          <cell r="C150" t="str">
            <v>M</v>
          </cell>
          <cell r="D150">
            <v>9</v>
          </cell>
          <cell r="E150">
            <v>3</v>
          </cell>
          <cell r="F150">
            <v>326</v>
          </cell>
          <cell r="G150">
            <v>2</v>
          </cell>
          <cell r="H150">
            <v>1</v>
          </cell>
          <cell r="I150">
            <v>11</v>
          </cell>
          <cell r="J150">
            <v>6</v>
          </cell>
          <cell r="K150">
            <v>0</v>
          </cell>
          <cell r="L150" t="str">
            <v>0/0</v>
          </cell>
          <cell r="M150">
            <v>1</v>
          </cell>
          <cell r="N150">
            <v>1</v>
          </cell>
          <cell r="O150">
            <v>0.55000000000000004</v>
          </cell>
          <cell r="P150">
            <v>18.2</v>
          </cell>
          <cell r="Q150">
            <v>0</v>
          </cell>
          <cell r="R150">
            <v>1</v>
          </cell>
          <cell r="S150">
            <v>0</v>
          </cell>
          <cell r="T150">
            <v>0.28000000000000003</v>
          </cell>
          <cell r="U150">
            <v>6</v>
          </cell>
          <cell r="V150">
            <v>7</v>
          </cell>
          <cell r="W150">
            <v>0</v>
          </cell>
          <cell r="X150">
            <v>0</v>
          </cell>
          <cell r="Y150">
            <v>0</v>
          </cell>
          <cell r="Z150">
            <v>54.55</v>
          </cell>
          <cell r="AA150">
            <v>2017</v>
          </cell>
          <cell r="AB150" t="str">
            <v>reg</v>
          </cell>
        </row>
        <row r="151">
          <cell r="A151" t="str">
            <v>Drew Moor</v>
          </cell>
          <cell r="B151" t="str">
            <v>COL</v>
          </cell>
          <cell r="C151" t="str">
            <v>D</v>
          </cell>
          <cell r="D151">
            <v>25</v>
          </cell>
          <cell r="E151">
            <v>24</v>
          </cell>
          <cell r="F151">
            <v>2176</v>
          </cell>
          <cell r="G151">
            <v>2</v>
          </cell>
          <cell r="H151">
            <v>1</v>
          </cell>
          <cell r="I151">
            <v>12</v>
          </cell>
          <cell r="J151">
            <v>3</v>
          </cell>
          <cell r="K151">
            <v>2</v>
          </cell>
          <cell r="L151" t="str">
            <v>0/0</v>
          </cell>
          <cell r="M151">
            <v>1</v>
          </cell>
          <cell r="N151">
            <v>1</v>
          </cell>
          <cell r="O151">
            <v>0.08</v>
          </cell>
          <cell r="P151">
            <v>16.7</v>
          </cell>
          <cell r="Q151">
            <v>0</v>
          </cell>
          <cell r="R151">
            <v>0</v>
          </cell>
          <cell r="S151">
            <v>1</v>
          </cell>
          <cell r="T151">
            <v>0.04</v>
          </cell>
          <cell r="U151">
            <v>10</v>
          </cell>
          <cell r="V151">
            <v>24</v>
          </cell>
          <cell r="W151">
            <v>0</v>
          </cell>
          <cell r="X151">
            <v>1</v>
          </cell>
          <cell r="Y151">
            <v>0</v>
          </cell>
          <cell r="Z151">
            <v>25</v>
          </cell>
          <cell r="AA151">
            <v>2017</v>
          </cell>
          <cell r="AB151" t="str">
            <v>reg</v>
          </cell>
        </row>
        <row r="152">
          <cell r="A152" t="str">
            <v>Nicolas Mezquida</v>
          </cell>
          <cell r="B152" t="str">
            <v>COL</v>
          </cell>
          <cell r="C152" t="str">
            <v>F-M</v>
          </cell>
          <cell r="D152">
            <v>20</v>
          </cell>
          <cell r="E152">
            <v>8</v>
          </cell>
          <cell r="F152">
            <v>686</v>
          </cell>
          <cell r="G152">
            <v>2</v>
          </cell>
          <cell r="H152">
            <v>1</v>
          </cell>
          <cell r="I152">
            <v>12</v>
          </cell>
          <cell r="J152">
            <v>4</v>
          </cell>
          <cell r="K152">
            <v>0</v>
          </cell>
          <cell r="L152" t="str">
            <v>0/0</v>
          </cell>
          <cell r="M152">
            <v>0</v>
          </cell>
          <cell r="N152">
            <v>2</v>
          </cell>
          <cell r="O152">
            <v>0.26</v>
          </cell>
          <cell r="P152">
            <v>16.7</v>
          </cell>
          <cell r="Q152">
            <v>1</v>
          </cell>
          <cell r="R152">
            <v>0</v>
          </cell>
          <cell r="S152">
            <v>1</v>
          </cell>
          <cell r="T152">
            <v>0.13</v>
          </cell>
          <cell r="U152">
            <v>14</v>
          </cell>
          <cell r="V152">
            <v>19</v>
          </cell>
          <cell r="W152">
            <v>2</v>
          </cell>
          <cell r="X152">
            <v>1</v>
          </cell>
          <cell r="Y152">
            <v>0</v>
          </cell>
          <cell r="Z152">
            <v>33.33</v>
          </cell>
          <cell r="AA152">
            <v>2017</v>
          </cell>
          <cell r="AB152" t="str">
            <v>reg</v>
          </cell>
        </row>
        <row r="153">
          <cell r="A153" t="str">
            <v>Leonardo Da Silva</v>
          </cell>
          <cell r="B153" t="str">
            <v>HOU</v>
          </cell>
          <cell r="C153" t="str">
            <v>D</v>
          </cell>
          <cell r="D153">
            <v>30</v>
          </cell>
          <cell r="E153">
            <v>29</v>
          </cell>
          <cell r="F153">
            <v>2616</v>
          </cell>
          <cell r="G153">
            <v>2</v>
          </cell>
          <cell r="H153">
            <v>1</v>
          </cell>
          <cell r="I153">
            <v>13</v>
          </cell>
          <cell r="J153">
            <v>2</v>
          </cell>
          <cell r="K153">
            <v>1</v>
          </cell>
          <cell r="L153" t="str">
            <v>0/0</v>
          </cell>
          <cell r="M153">
            <v>2</v>
          </cell>
          <cell r="N153">
            <v>0</v>
          </cell>
          <cell r="O153">
            <v>7.0000000000000007E-2</v>
          </cell>
          <cell r="P153">
            <v>15.4</v>
          </cell>
          <cell r="Q153">
            <v>0</v>
          </cell>
          <cell r="R153">
            <v>1</v>
          </cell>
          <cell r="S153">
            <v>0</v>
          </cell>
          <cell r="T153">
            <v>0.03</v>
          </cell>
          <cell r="U153">
            <v>38</v>
          </cell>
          <cell r="V153">
            <v>6</v>
          </cell>
          <cell r="W153">
            <v>1</v>
          </cell>
          <cell r="X153">
            <v>3</v>
          </cell>
          <cell r="Y153">
            <v>0</v>
          </cell>
          <cell r="Z153">
            <v>15.38</v>
          </cell>
          <cell r="AA153">
            <v>2017</v>
          </cell>
          <cell r="AB153" t="str">
            <v>reg</v>
          </cell>
        </row>
        <row r="154">
          <cell r="A154" t="str">
            <v>Matias Laba</v>
          </cell>
          <cell r="B154" t="str">
            <v>VAN</v>
          </cell>
          <cell r="C154" t="str">
            <v>M</v>
          </cell>
          <cell r="D154">
            <v>19</v>
          </cell>
          <cell r="E154">
            <v>19</v>
          </cell>
          <cell r="F154">
            <v>1612</v>
          </cell>
          <cell r="G154">
            <v>2</v>
          </cell>
          <cell r="H154">
            <v>1</v>
          </cell>
          <cell r="I154">
            <v>15</v>
          </cell>
          <cell r="J154">
            <v>5</v>
          </cell>
          <cell r="K154">
            <v>1</v>
          </cell>
          <cell r="L154" t="str">
            <v>0/0</v>
          </cell>
          <cell r="M154">
            <v>2</v>
          </cell>
          <cell r="N154">
            <v>0</v>
          </cell>
          <cell r="O154">
            <v>0.11</v>
          </cell>
          <cell r="P154">
            <v>13.3</v>
          </cell>
          <cell r="Q154">
            <v>0</v>
          </cell>
          <cell r="R154">
            <v>0</v>
          </cell>
          <cell r="S154">
            <v>1</v>
          </cell>
          <cell r="T154">
            <v>0.06</v>
          </cell>
          <cell r="U154">
            <v>33</v>
          </cell>
          <cell r="V154">
            <v>9</v>
          </cell>
          <cell r="W154">
            <v>0</v>
          </cell>
          <cell r="X154">
            <v>6</v>
          </cell>
          <cell r="Y154">
            <v>1</v>
          </cell>
          <cell r="Z154">
            <v>33.33</v>
          </cell>
          <cell r="AA154">
            <v>2017</v>
          </cell>
          <cell r="AB154" t="str">
            <v>reg</v>
          </cell>
        </row>
        <row r="155">
          <cell r="A155" t="str">
            <v>Harrison Shipp</v>
          </cell>
          <cell r="B155" t="str">
            <v>SEA</v>
          </cell>
          <cell r="C155" t="str">
            <v>M</v>
          </cell>
          <cell r="D155">
            <v>18</v>
          </cell>
          <cell r="E155">
            <v>11</v>
          </cell>
          <cell r="F155">
            <v>927</v>
          </cell>
          <cell r="G155">
            <v>2</v>
          </cell>
          <cell r="H155">
            <v>1</v>
          </cell>
          <cell r="I155">
            <v>15</v>
          </cell>
          <cell r="J155">
            <v>4</v>
          </cell>
          <cell r="K155">
            <v>1</v>
          </cell>
          <cell r="L155" t="str">
            <v>0/0</v>
          </cell>
          <cell r="M155">
            <v>2</v>
          </cell>
          <cell r="N155">
            <v>0</v>
          </cell>
          <cell r="O155">
            <v>0.19</v>
          </cell>
          <cell r="P155">
            <v>13.3</v>
          </cell>
          <cell r="Q155">
            <v>0</v>
          </cell>
          <cell r="R155">
            <v>1</v>
          </cell>
          <cell r="S155">
            <v>0</v>
          </cell>
          <cell r="T155">
            <v>0.1</v>
          </cell>
          <cell r="U155">
            <v>6</v>
          </cell>
          <cell r="V155">
            <v>11</v>
          </cell>
          <cell r="W155">
            <v>2</v>
          </cell>
          <cell r="X155">
            <v>1</v>
          </cell>
          <cell r="Y155">
            <v>0</v>
          </cell>
          <cell r="Z155">
            <v>26.67</v>
          </cell>
          <cell r="AA155">
            <v>2017</v>
          </cell>
          <cell r="AB155" t="str">
            <v>reg</v>
          </cell>
        </row>
        <row r="156">
          <cell r="A156" t="str">
            <v>Marcus Epps</v>
          </cell>
          <cell r="B156" t="str">
            <v>PHI</v>
          </cell>
          <cell r="C156" t="str">
            <v>M</v>
          </cell>
          <cell r="D156">
            <v>19</v>
          </cell>
          <cell r="E156">
            <v>7</v>
          </cell>
          <cell r="F156">
            <v>709</v>
          </cell>
          <cell r="G156">
            <v>2</v>
          </cell>
          <cell r="H156">
            <v>1</v>
          </cell>
          <cell r="I156">
            <v>16</v>
          </cell>
          <cell r="J156">
            <v>5</v>
          </cell>
          <cell r="K156">
            <v>1</v>
          </cell>
          <cell r="L156" t="str">
            <v>0/0</v>
          </cell>
          <cell r="M156">
            <v>2</v>
          </cell>
          <cell r="N156">
            <v>0</v>
          </cell>
          <cell r="O156">
            <v>0.25</v>
          </cell>
          <cell r="P156">
            <v>12.5</v>
          </cell>
          <cell r="Q156">
            <v>1</v>
          </cell>
          <cell r="R156">
            <v>1</v>
          </cell>
          <cell r="S156">
            <v>0</v>
          </cell>
          <cell r="T156">
            <v>0.13</v>
          </cell>
          <cell r="U156">
            <v>3</v>
          </cell>
          <cell r="V156">
            <v>3</v>
          </cell>
          <cell r="W156">
            <v>2</v>
          </cell>
          <cell r="X156">
            <v>0</v>
          </cell>
          <cell r="Y156">
            <v>0</v>
          </cell>
          <cell r="Z156">
            <v>31.25</v>
          </cell>
          <cell r="AA156">
            <v>2017</v>
          </cell>
          <cell r="AB156" t="str">
            <v>reg</v>
          </cell>
        </row>
        <row r="157">
          <cell r="A157" t="str">
            <v>Victor Rodriguez</v>
          </cell>
          <cell r="B157" t="str">
            <v>SEA</v>
          </cell>
          <cell r="C157" t="str">
            <v>M</v>
          </cell>
          <cell r="D157">
            <v>7</v>
          </cell>
          <cell r="E157">
            <v>5</v>
          </cell>
          <cell r="F157">
            <v>484</v>
          </cell>
          <cell r="G157">
            <v>2</v>
          </cell>
          <cell r="H157">
            <v>1</v>
          </cell>
          <cell r="I157">
            <v>17</v>
          </cell>
          <cell r="J157">
            <v>7</v>
          </cell>
          <cell r="K157">
            <v>2</v>
          </cell>
          <cell r="L157" t="str">
            <v>0/0</v>
          </cell>
          <cell r="M157">
            <v>2</v>
          </cell>
          <cell r="N157">
            <v>0</v>
          </cell>
          <cell r="O157">
            <v>0.37</v>
          </cell>
          <cell r="P157">
            <v>11.8</v>
          </cell>
          <cell r="Q157">
            <v>0</v>
          </cell>
          <cell r="R157">
            <v>1</v>
          </cell>
          <cell r="S157">
            <v>0</v>
          </cell>
          <cell r="T157">
            <v>0.19</v>
          </cell>
          <cell r="U157">
            <v>2</v>
          </cell>
          <cell r="V157">
            <v>11</v>
          </cell>
          <cell r="W157">
            <v>2</v>
          </cell>
          <cell r="X157">
            <v>0</v>
          </cell>
          <cell r="Y157">
            <v>0</v>
          </cell>
          <cell r="Z157">
            <v>41.18</v>
          </cell>
          <cell r="AA157">
            <v>2017</v>
          </cell>
          <cell r="AB157" t="str">
            <v>reg</v>
          </cell>
        </row>
        <row r="158">
          <cell r="A158" t="str">
            <v>Marco Donadel</v>
          </cell>
          <cell r="B158" t="str">
            <v>MTL</v>
          </cell>
          <cell r="C158" t="str">
            <v>M</v>
          </cell>
          <cell r="D158">
            <v>19</v>
          </cell>
          <cell r="E158">
            <v>18</v>
          </cell>
          <cell r="F158">
            <v>1424</v>
          </cell>
          <cell r="G158">
            <v>2</v>
          </cell>
          <cell r="H158">
            <v>1</v>
          </cell>
          <cell r="I158">
            <v>19</v>
          </cell>
          <cell r="J158">
            <v>4</v>
          </cell>
          <cell r="K158">
            <v>0</v>
          </cell>
          <cell r="L158" t="str">
            <v>0/0</v>
          </cell>
          <cell r="M158">
            <v>1</v>
          </cell>
          <cell r="N158">
            <v>1</v>
          </cell>
          <cell r="O158">
            <v>0.13</v>
          </cell>
          <cell r="P158">
            <v>10.5</v>
          </cell>
          <cell r="Q158">
            <v>0</v>
          </cell>
          <cell r="R158">
            <v>0</v>
          </cell>
          <cell r="S158">
            <v>1</v>
          </cell>
          <cell r="T158">
            <v>0.06</v>
          </cell>
          <cell r="U158">
            <v>38</v>
          </cell>
          <cell r="V158">
            <v>7</v>
          </cell>
          <cell r="W158">
            <v>0</v>
          </cell>
          <cell r="X158">
            <v>3</v>
          </cell>
          <cell r="Y158">
            <v>1</v>
          </cell>
          <cell r="Z158">
            <v>21.05</v>
          </cell>
          <cell r="AA158">
            <v>2017</v>
          </cell>
          <cell r="AB158" t="str">
            <v>reg</v>
          </cell>
        </row>
        <row r="159">
          <cell r="A159" t="str">
            <v>David Romney</v>
          </cell>
          <cell r="B159" t="str">
            <v>NSH</v>
          </cell>
          <cell r="C159" t="str">
            <v>D</v>
          </cell>
          <cell r="D159">
            <v>29</v>
          </cell>
          <cell r="E159">
            <v>23</v>
          </cell>
          <cell r="F159">
            <v>2249</v>
          </cell>
          <cell r="G159">
            <v>2</v>
          </cell>
          <cell r="H159">
            <v>1</v>
          </cell>
          <cell r="I159">
            <v>19</v>
          </cell>
          <cell r="J159">
            <v>9</v>
          </cell>
          <cell r="K159">
            <v>0</v>
          </cell>
          <cell r="L159" t="str">
            <v>0/0</v>
          </cell>
          <cell r="M159">
            <v>1</v>
          </cell>
          <cell r="N159">
            <v>1</v>
          </cell>
          <cell r="O159">
            <v>0.08</v>
          </cell>
          <cell r="P159">
            <v>10.5</v>
          </cell>
          <cell r="Q159">
            <v>0</v>
          </cell>
          <cell r="R159">
            <v>1</v>
          </cell>
          <cell r="S159">
            <v>0</v>
          </cell>
          <cell r="T159">
            <v>0.04</v>
          </cell>
          <cell r="U159">
            <v>10</v>
          </cell>
          <cell r="V159">
            <v>4</v>
          </cell>
          <cell r="W159">
            <v>0</v>
          </cell>
          <cell r="X159">
            <v>0</v>
          </cell>
          <cell r="Y159">
            <v>0</v>
          </cell>
          <cell r="Z159">
            <v>47.37</v>
          </cell>
          <cell r="AA159">
            <v>2017</v>
          </cell>
          <cell r="AB159" t="str">
            <v>reg</v>
          </cell>
        </row>
        <row r="160">
          <cell r="A160" t="str">
            <v>Nick Lima</v>
          </cell>
          <cell r="B160" t="str">
            <v>SJ</v>
          </cell>
          <cell r="C160" t="str">
            <v>D</v>
          </cell>
          <cell r="D160">
            <v>22</v>
          </cell>
          <cell r="E160">
            <v>20</v>
          </cell>
          <cell r="F160">
            <v>1809</v>
          </cell>
          <cell r="G160">
            <v>2</v>
          </cell>
          <cell r="H160">
            <v>1</v>
          </cell>
          <cell r="I160">
            <v>20</v>
          </cell>
          <cell r="J160">
            <v>6</v>
          </cell>
          <cell r="K160">
            <v>1</v>
          </cell>
          <cell r="L160" t="str">
            <v>0/0</v>
          </cell>
          <cell r="M160">
            <v>2</v>
          </cell>
          <cell r="N160">
            <v>0</v>
          </cell>
          <cell r="O160">
            <v>0.1</v>
          </cell>
          <cell r="P160">
            <v>10</v>
          </cell>
          <cell r="Q160">
            <v>0</v>
          </cell>
          <cell r="R160">
            <v>0</v>
          </cell>
          <cell r="S160">
            <v>1</v>
          </cell>
          <cell r="T160">
            <v>0.05</v>
          </cell>
          <cell r="U160">
            <v>6</v>
          </cell>
          <cell r="V160">
            <v>27</v>
          </cell>
          <cell r="W160">
            <v>1</v>
          </cell>
          <cell r="X160">
            <v>2</v>
          </cell>
          <cell r="Y160">
            <v>1</v>
          </cell>
          <cell r="Z160">
            <v>30</v>
          </cell>
          <cell r="AA160">
            <v>2017</v>
          </cell>
          <cell r="AB160" t="str">
            <v>reg</v>
          </cell>
        </row>
        <row r="161">
          <cell r="A161" t="str">
            <v>Anibal Godoy</v>
          </cell>
          <cell r="B161" t="str">
            <v>NSH</v>
          </cell>
          <cell r="C161" t="str">
            <v>M-D</v>
          </cell>
          <cell r="D161">
            <v>26</v>
          </cell>
          <cell r="E161">
            <v>24</v>
          </cell>
          <cell r="F161">
            <v>2134</v>
          </cell>
          <cell r="G161">
            <v>2</v>
          </cell>
          <cell r="H161">
            <v>1</v>
          </cell>
          <cell r="I161">
            <v>20</v>
          </cell>
          <cell r="J161">
            <v>4</v>
          </cell>
          <cell r="K161">
            <v>2</v>
          </cell>
          <cell r="L161" t="str">
            <v>0/0</v>
          </cell>
          <cell r="M161">
            <v>2</v>
          </cell>
          <cell r="N161">
            <v>0</v>
          </cell>
          <cell r="O161">
            <v>0.08</v>
          </cell>
          <cell r="P161">
            <v>10</v>
          </cell>
          <cell r="Q161">
            <v>0</v>
          </cell>
          <cell r="R161">
            <v>0</v>
          </cell>
          <cell r="S161">
            <v>1</v>
          </cell>
          <cell r="T161">
            <v>0.04</v>
          </cell>
          <cell r="U161">
            <v>61</v>
          </cell>
          <cell r="V161">
            <v>71</v>
          </cell>
          <cell r="W161">
            <v>2</v>
          </cell>
          <cell r="X161">
            <v>10</v>
          </cell>
          <cell r="Y161">
            <v>1</v>
          </cell>
          <cell r="Z161">
            <v>20</v>
          </cell>
          <cell r="AA161">
            <v>2017</v>
          </cell>
          <cell r="AB161" t="str">
            <v>reg</v>
          </cell>
        </row>
        <row r="162">
          <cell r="A162" t="str">
            <v>Jonathan Mensah</v>
          </cell>
          <cell r="B162" t="str">
            <v>CLB</v>
          </cell>
          <cell r="C162" t="str">
            <v>D</v>
          </cell>
          <cell r="D162">
            <v>26</v>
          </cell>
          <cell r="E162">
            <v>25</v>
          </cell>
          <cell r="F162">
            <v>2169</v>
          </cell>
          <cell r="G162">
            <v>2</v>
          </cell>
          <cell r="H162">
            <v>1</v>
          </cell>
          <cell r="I162">
            <v>20</v>
          </cell>
          <cell r="J162">
            <v>5</v>
          </cell>
          <cell r="K162">
            <v>1</v>
          </cell>
          <cell r="L162" t="str">
            <v>0/0</v>
          </cell>
          <cell r="M162">
            <v>2</v>
          </cell>
          <cell r="N162">
            <v>0</v>
          </cell>
          <cell r="O162">
            <v>0.08</v>
          </cell>
          <cell r="P162">
            <v>10</v>
          </cell>
          <cell r="Q162">
            <v>0</v>
          </cell>
          <cell r="R162">
            <v>0</v>
          </cell>
          <cell r="S162">
            <v>1</v>
          </cell>
          <cell r="T162">
            <v>0.04</v>
          </cell>
          <cell r="U162">
            <v>33</v>
          </cell>
          <cell r="V162">
            <v>5</v>
          </cell>
          <cell r="W162">
            <v>1</v>
          </cell>
          <cell r="X162">
            <v>7</v>
          </cell>
          <cell r="Y162">
            <v>2</v>
          </cell>
          <cell r="Z162">
            <v>25</v>
          </cell>
          <cell r="AA162">
            <v>2017</v>
          </cell>
          <cell r="AB162" t="str">
            <v>reg</v>
          </cell>
        </row>
        <row r="163">
          <cell r="A163" t="str">
            <v>Francisco Calvo</v>
          </cell>
          <cell r="B163" t="str">
            <v>CHI</v>
          </cell>
          <cell r="C163" t="str">
            <v>D</v>
          </cell>
          <cell r="D163">
            <v>27</v>
          </cell>
          <cell r="E163">
            <v>27</v>
          </cell>
          <cell r="F163">
            <v>2430</v>
          </cell>
          <cell r="G163">
            <v>2</v>
          </cell>
          <cell r="H163">
            <v>1</v>
          </cell>
          <cell r="I163">
            <v>22</v>
          </cell>
          <cell r="J163">
            <v>6</v>
          </cell>
          <cell r="K163">
            <v>0</v>
          </cell>
          <cell r="L163" t="str">
            <v>0/0</v>
          </cell>
          <cell r="M163">
            <v>1</v>
          </cell>
          <cell r="N163">
            <v>1</v>
          </cell>
          <cell r="O163">
            <v>7.0000000000000007E-2</v>
          </cell>
          <cell r="P163">
            <v>9.1</v>
          </cell>
          <cell r="Q163">
            <v>0</v>
          </cell>
          <cell r="R163">
            <v>0</v>
          </cell>
          <cell r="S163">
            <v>1</v>
          </cell>
          <cell r="T163">
            <v>0.04</v>
          </cell>
          <cell r="U163">
            <v>28</v>
          </cell>
          <cell r="V163">
            <v>12</v>
          </cell>
          <cell r="W163">
            <v>0</v>
          </cell>
          <cell r="X163">
            <v>5</v>
          </cell>
          <cell r="Y163">
            <v>0</v>
          </cell>
          <cell r="Z163">
            <v>27.27</v>
          </cell>
          <cell r="AA163">
            <v>2017</v>
          </cell>
          <cell r="AB163" t="str">
            <v>reg</v>
          </cell>
        </row>
        <row r="164">
          <cell r="A164" t="str">
            <v>Deshorn Brown</v>
          </cell>
          <cell r="B164" t="str">
            <v>DC</v>
          </cell>
          <cell r="C164" t="str">
            <v>F</v>
          </cell>
          <cell r="D164">
            <v>16</v>
          </cell>
          <cell r="E164">
            <v>10</v>
          </cell>
          <cell r="F164">
            <v>788</v>
          </cell>
          <cell r="G164">
            <v>2</v>
          </cell>
          <cell r="H164">
            <v>1</v>
          </cell>
          <cell r="I164">
            <v>22</v>
          </cell>
          <cell r="J164">
            <v>10</v>
          </cell>
          <cell r="K164">
            <v>0</v>
          </cell>
          <cell r="L164" t="str">
            <v>0/0</v>
          </cell>
          <cell r="M164">
            <v>0</v>
          </cell>
          <cell r="N164">
            <v>2</v>
          </cell>
          <cell r="O164">
            <v>0.23</v>
          </cell>
          <cell r="P164">
            <v>9.1</v>
          </cell>
          <cell r="Q164">
            <v>0</v>
          </cell>
          <cell r="R164">
            <v>1</v>
          </cell>
          <cell r="S164">
            <v>0</v>
          </cell>
          <cell r="T164">
            <v>0.11</v>
          </cell>
          <cell r="U164">
            <v>7</v>
          </cell>
          <cell r="V164">
            <v>10</v>
          </cell>
          <cell r="W164">
            <v>10</v>
          </cell>
          <cell r="X164">
            <v>1</v>
          </cell>
          <cell r="Y164">
            <v>0</v>
          </cell>
          <cell r="Z164">
            <v>45.45</v>
          </cell>
          <cell r="AA164">
            <v>2017</v>
          </cell>
          <cell r="AB164" t="str">
            <v>reg</v>
          </cell>
        </row>
        <row r="165">
          <cell r="A165" t="str">
            <v>Ian Harkes</v>
          </cell>
          <cell r="B165" t="str">
            <v>DC</v>
          </cell>
          <cell r="C165" t="str">
            <v>M</v>
          </cell>
          <cell r="D165">
            <v>25</v>
          </cell>
          <cell r="E165">
            <v>22</v>
          </cell>
          <cell r="F165">
            <v>1948</v>
          </cell>
          <cell r="G165">
            <v>2</v>
          </cell>
          <cell r="H165">
            <v>1</v>
          </cell>
          <cell r="I165">
            <v>25</v>
          </cell>
          <cell r="J165">
            <v>7</v>
          </cell>
          <cell r="K165">
            <v>0</v>
          </cell>
          <cell r="L165" t="str">
            <v>0/0</v>
          </cell>
          <cell r="M165">
            <v>0</v>
          </cell>
          <cell r="N165">
            <v>2</v>
          </cell>
          <cell r="O165">
            <v>0.09</v>
          </cell>
          <cell r="P165">
            <v>8</v>
          </cell>
          <cell r="Q165">
            <v>1</v>
          </cell>
          <cell r="R165">
            <v>1</v>
          </cell>
          <cell r="S165">
            <v>0</v>
          </cell>
          <cell r="T165">
            <v>0.05</v>
          </cell>
          <cell r="U165">
            <v>25</v>
          </cell>
          <cell r="V165">
            <v>26</v>
          </cell>
          <cell r="W165">
            <v>1</v>
          </cell>
          <cell r="X165">
            <v>2</v>
          </cell>
          <cell r="Y165">
            <v>0</v>
          </cell>
          <cell r="Z165">
            <v>28</v>
          </cell>
          <cell r="AA165">
            <v>2017</v>
          </cell>
          <cell r="AB165" t="str">
            <v>reg</v>
          </cell>
        </row>
        <row r="166">
          <cell r="A166" t="str">
            <v>Shkelzen Gashi</v>
          </cell>
          <cell r="B166" t="str">
            <v>COL</v>
          </cell>
          <cell r="C166" t="str">
            <v>M-F</v>
          </cell>
          <cell r="D166">
            <v>17</v>
          </cell>
          <cell r="E166">
            <v>12</v>
          </cell>
          <cell r="F166">
            <v>1034</v>
          </cell>
          <cell r="G166">
            <v>2</v>
          </cell>
          <cell r="H166">
            <v>1</v>
          </cell>
          <cell r="I166">
            <v>26</v>
          </cell>
          <cell r="J166">
            <v>9</v>
          </cell>
          <cell r="K166">
            <v>1</v>
          </cell>
          <cell r="L166" t="str">
            <v>0/0</v>
          </cell>
          <cell r="M166">
            <v>2</v>
          </cell>
          <cell r="N166">
            <v>0</v>
          </cell>
          <cell r="O166">
            <v>0.17</v>
          </cell>
          <cell r="P166">
            <v>7.7</v>
          </cell>
          <cell r="Q166">
            <v>1</v>
          </cell>
          <cell r="R166">
            <v>1</v>
          </cell>
          <cell r="S166">
            <v>0</v>
          </cell>
          <cell r="T166">
            <v>0.09</v>
          </cell>
          <cell r="U166">
            <v>20</v>
          </cell>
          <cell r="V166">
            <v>6</v>
          </cell>
          <cell r="W166">
            <v>0</v>
          </cell>
          <cell r="X166">
            <v>1</v>
          </cell>
          <cell r="Y166">
            <v>0</v>
          </cell>
          <cell r="Z166">
            <v>34.619999999999997</v>
          </cell>
          <cell r="AA166">
            <v>2017</v>
          </cell>
          <cell r="AB166" t="str">
            <v>reg</v>
          </cell>
        </row>
        <row r="167">
          <cell r="A167" t="str">
            <v>Kofi Opare</v>
          </cell>
          <cell r="B167" t="str">
            <v>DC</v>
          </cell>
          <cell r="C167" t="str">
            <v>D</v>
          </cell>
          <cell r="D167">
            <v>26</v>
          </cell>
          <cell r="E167">
            <v>25</v>
          </cell>
          <cell r="F167">
            <v>2214</v>
          </cell>
          <cell r="G167">
            <v>2</v>
          </cell>
          <cell r="H167">
            <v>1</v>
          </cell>
          <cell r="I167">
            <v>32</v>
          </cell>
          <cell r="J167">
            <v>8</v>
          </cell>
          <cell r="K167">
            <v>0</v>
          </cell>
          <cell r="L167" t="str">
            <v>0/0</v>
          </cell>
          <cell r="M167">
            <v>2</v>
          </cell>
          <cell r="N167">
            <v>0</v>
          </cell>
          <cell r="O167">
            <v>0.08</v>
          </cell>
          <cell r="P167">
            <v>6.3</v>
          </cell>
          <cell r="Q167">
            <v>1</v>
          </cell>
          <cell r="R167">
            <v>1</v>
          </cell>
          <cell r="S167">
            <v>0</v>
          </cell>
          <cell r="T167">
            <v>0.04</v>
          </cell>
          <cell r="U167">
            <v>12</v>
          </cell>
          <cell r="V167">
            <v>12</v>
          </cell>
          <cell r="W167">
            <v>3</v>
          </cell>
          <cell r="X167">
            <v>2</v>
          </cell>
          <cell r="Y167">
            <v>0</v>
          </cell>
          <cell r="Z167">
            <v>25</v>
          </cell>
          <cell r="AA167">
            <v>2017</v>
          </cell>
          <cell r="AB167" t="str">
            <v>reg</v>
          </cell>
        </row>
        <row r="168">
          <cell r="A168" t="str">
            <v>Cristian Colman</v>
          </cell>
          <cell r="B168" t="str">
            <v>DAL</v>
          </cell>
          <cell r="C168" t="str">
            <v>F</v>
          </cell>
          <cell r="D168">
            <v>26</v>
          </cell>
          <cell r="E168">
            <v>10</v>
          </cell>
          <cell r="F168">
            <v>959</v>
          </cell>
          <cell r="G168">
            <v>2</v>
          </cell>
          <cell r="H168">
            <v>1</v>
          </cell>
          <cell r="I168">
            <v>40</v>
          </cell>
          <cell r="J168">
            <v>15</v>
          </cell>
          <cell r="K168">
            <v>1</v>
          </cell>
          <cell r="L168" t="str">
            <v>0/0</v>
          </cell>
          <cell r="M168">
            <v>0</v>
          </cell>
          <cell r="N168">
            <v>2</v>
          </cell>
          <cell r="O168">
            <v>0.19</v>
          </cell>
          <cell r="P168">
            <v>5</v>
          </cell>
          <cell r="Q168">
            <v>0</v>
          </cell>
          <cell r="R168">
            <v>0</v>
          </cell>
          <cell r="S168">
            <v>1</v>
          </cell>
          <cell r="T168">
            <v>0.09</v>
          </cell>
          <cell r="U168">
            <v>14</v>
          </cell>
          <cell r="V168">
            <v>14</v>
          </cell>
          <cell r="W168">
            <v>6</v>
          </cell>
          <cell r="X168">
            <v>1</v>
          </cell>
          <cell r="Y168">
            <v>0</v>
          </cell>
          <cell r="Z168">
            <v>37.5</v>
          </cell>
          <cell r="AA168">
            <v>2017</v>
          </cell>
          <cell r="AB168" t="str">
            <v>reg</v>
          </cell>
        </row>
        <row r="169">
          <cell r="A169" t="str">
            <v>Jimmy Medranda</v>
          </cell>
          <cell r="B169" t="str">
            <v>NSH</v>
          </cell>
          <cell r="C169" t="str">
            <v>D</v>
          </cell>
          <cell r="D169">
            <v>33</v>
          </cell>
          <cell r="E169">
            <v>24</v>
          </cell>
          <cell r="F169">
            <v>2086</v>
          </cell>
          <cell r="G169">
            <v>2</v>
          </cell>
          <cell r="H169">
            <v>1</v>
          </cell>
          <cell r="I169">
            <v>49</v>
          </cell>
          <cell r="J169">
            <v>10</v>
          </cell>
          <cell r="K169">
            <v>0</v>
          </cell>
          <cell r="L169" t="str">
            <v>0/0</v>
          </cell>
          <cell r="M169">
            <v>1</v>
          </cell>
          <cell r="N169">
            <v>1</v>
          </cell>
          <cell r="O169">
            <v>0.09</v>
          </cell>
          <cell r="P169">
            <v>4.0999999999999996</v>
          </cell>
          <cell r="Q169">
            <v>1</v>
          </cell>
          <cell r="R169">
            <v>0</v>
          </cell>
          <cell r="S169">
            <v>1</v>
          </cell>
          <cell r="T169">
            <v>0.04</v>
          </cell>
          <cell r="U169">
            <v>19</v>
          </cell>
          <cell r="V169">
            <v>20</v>
          </cell>
          <cell r="W169">
            <v>4</v>
          </cell>
          <cell r="X169">
            <v>2</v>
          </cell>
          <cell r="Y169">
            <v>0</v>
          </cell>
          <cell r="Z169">
            <v>20.41</v>
          </cell>
          <cell r="AA169">
            <v>2017</v>
          </cell>
          <cell r="AB169" t="str">
            <v>reg</v>
          </cell>
        </row>
        <row r="170">
          <cell r="A170" t="str">
            <v>Anton Walkes</v>
          </cell>
          <cell r="B170" t="str">
            <v>ATL</v>
          </cell>
          <cell r="C170" t="str">
            <v>D</v>
          </cell>
          <cell r="D170">
            <v>20</v>
          </cell>
          <cell r="E170">
            <v>17</v>
          </cell>
          <cell r="F170">
            <v>1528</v>
          </cell>
          <cell r="G170">
            <v>2</v>
          </cell>
          <cell r="H170">
            <v>0</v>
          </cell>
          <cell r="I170">
            <v>7</v>
          </cell>
          <cell r="J170">
            <v>4</v>
          </cell>
          <cell r="K170">
            <v>1</v>
          </cell>
          <cell r="L170" t="str">
            <v>0/0</v>
          </cell>
          <cell r="M170">
            <v>2</v>
          </cell>
          <cell r="N170">
            <v>0</v>
          </cell>
          <cell r="O170">
            <v>0.12</v>
          </cell>
          <cell r="P170">
            <v>28.6</v>
          </cell>
          <cell r="Q170">
            <v>0</v>
          </cell>
          <cell r="R170">
            <v>0</v>
          </cell>
          <cell r="S170">
            <v>0</v>
          </cell>
          <cell r="T170">
            <v>0</v>
          </cell>
          <cell r="U170">
            <v>11</v>
          </cell>
          <cell r="V170">
            <v>2</v>
          </cell>
          <cell r="W170">
            <v>1</v>
          </cell>
          <cell r="X170">
            <v>2</v>
          </cell>
          <cell r="Y170">
            <v>0</v>
          </cell>
          <cell r="Z170">
            <v>57.14</v>
          </cell>
          <cell r="AA170">
            <v>2017</v>
          </cell>
          <cell r="AB170" t="str">
            <v>reg</v>
          </cell>
        </row>
        <row r="171">
          <cell r="A171" t="str">
            <v>SÃ©bastien Le Toux</v>
          </cell>
          <cell r="B171" t="str">
            <v xml:space="preserve">DC </v>
          </cell>
          <cell r="C171" t="str">
            <v>F</v>
          </cell>
          <cell r="D171">
            <v>16</v>
          </cell>
          <cell r="E171">
            <v>8</v>
          </cell>
          <cell r="F171">
            <v>732</v>
          </cell>
          <cell r="G171">
            <v>2</v>
          </cell>
          <cell r="H171">
            <v>0</v>
          </cell>
          <cell r="I171">
            <v>9</v>
          </cell>
          <cell r="J171">
            <v>4</v>
          </cell>
          <cell r="K171">
            <v>0</v>
          </cell>
          <cell r="L171" t="str">
            <v>0/0</v>
          </cell>
          <cell r="M171">
            <v>0</v>
          </cell>
          <cell r="N171">
            <v>2</v>
          </cell>
          <cell r="O171">
            <v>0.25</v>
          </cell>
          <cell r="P171">
            <v>22.2</v>
          </cell>
          <cell r="Q171">
            <v>0</v>
          </cell>
          <cell r="R171">
            <v>0</v>
          </cell>
          <cell r="S171">
            <v>0</v>
          </cell>
          <cell r="T171">
            <v>0</v>
          </cell>
          <cell r="U171">
            <v>6</v>
          </cell>
          <cell r="V171">
            <v>6</v>
          </cell>
          <cell r="W171">
            <v>0</v>
          </cell>
          <cell r="X171">
            <v>1</v>
          </cell>
          <cell r="Y171">
            <v>0</v>
          </cell>
          <cell r="Z171">
            <v>44.44</v>
          </cell>
          <cell r="AA171">
            <v>2017</v>
          </cell>
          <cell r="AB171" t="str">
            <v>reg</v>
          </cell>
        </row>
        <row r="172">
          <cell r="A172" t="str">
            <v>Brent Kallman</v>
          </cell>
          <cell r="B172" t="str">
            <v>MIN</v>
          </cell>
          <cell r="C172" t="str">
            <v>D</v>
          </cell>
          <cell r="D172">
            <v>23</v>
          </cell>
          <cell r="E172">
            <v>23</v>
          </cell>
          <cell r="F172">
            <v>1942</v>
          </cell>
          <cell r="G172">
            <v>2</v>
          </cell>
          <cell r="H172">
            <v>0</v>
          </cell>
          <cell r="I172">
            <v>10</v>
          </cell>
          <cell r="J172">
            <v>4</v>
          </cell>
          <cell r="K172">
            <v>0</v>
          </cell>
          <cell r="L172" t="str">
            <v>0/0</v>
          </cell>
          <cell r="M172">
            <v>1</v>
          </cell>
          <cell r="N172">
            <v>1</v>
          </cell>
          <cell r="O172">
            <v>0.09</v>
          </cell>
          <cell r="P172">
            <v>20</v>
          </cell>
          <cell r="Q172">
            <v>0</v>
          </cell>
          <cell r="R172">
            <v>0</v>
          </cell>
          <cell r="S172">
            <v>0</v>
          </cell>
          <cell r="T172">
            <v>0</v>
          </cell>
          <cell r="U172">
            <v>22</v>
          </cell>
          <cell r="V172">
            <v>17</v>
          </cell>
          <cell r="W172">
            <v>2</v>
          </cell>
          <cell r="X172">
            <v>7</v>
          </cell>
          <cell r="Y172">
            <v>0</v>
          </cell>
          <cell r="Z172">
            <v>40</v>
          </cell>
          <cell r="AA172">
            <v>2017</v>
          </cell>
          <cell r="AB172" t="str">
            <v>reg</v>
          </cell>
        </row>
        <row r="173">
          <cell r="A173" t="str">
            <v>Kenwyne Jones</v>
          </cell>
          <cell r="B173" t="str">
            <v>ATL</v>
          </cell>
          <cell r="C173" t="str">
            <v>F</v>
          </cell>
          <cell r="D173">
            <v>17</v>
          </cell>
          <cell r="E173">
            <v>5</v>
          </cell>
          <cell r="F173">
            <v>499</v>
          </cell>
          <cell r="G173">
            <v>2</v>
          </cell>
          <cell r="H173">
            <v>0</v>
          </cell>
          <cell r="I173">
            <v>11</v>
          </cell>
          <cell r="J173">
            <v>4</v>
          </cell>
          <cell r="K173">
            <v>0</v>
          </cell>
          <cell r="L173" t="str">
            <v>0/0</v>
          </cell>
          <cell r="M173">
            <v>1</v>
          </cell>
          <cell r="N173">
            <v>1</v>
          </cell>
          <cell r="O173">
            <v>0.36</v>
          </cell>
          <cell r="P173">
            <v>18.2</v>
          </cell>
          <cell r="Q173">
            <v>0</v>
          </cell>
          <cell r="R173">
            <v>0</v>
          </cell>
          <cell r="S173">
            <v>0</v>
          </cell>
          <cell r="T173">
            <v>0</v>
          </cell>
          <cell r="U173">
            <v>4</v>
          </cell>
          <cell r="V173">
            <v>9</v>
          </cell>
          <cell r="W173">
            <v>5</v>
          </cell>
          <cell r="X173">
            <v>0</v>
          </cell>
          <cell r="Y173">
            <v>0</v>
          </cell>
          <cell r="Z173">
            <v>36.36</v>
          </cell>
          <cell r="AA173">
            <v>2017</v>
          </cell>
          <cell r="AB173" t="str">
            <v>reg</v>
          </cell>
        </row>
        <row r="174">
          <cell r="A174" t="str">
            <v>Alexander Callens</v>
          </cell>
          <cell r="B174" t="str">
            <v>NYC</v>
          </cell>
          <cell r="C174" t="str">
            <v>D</v>
          </cell>
          <cell r="D174">
            <v>34</v>
          </cell>
          <cell r="E174">
            <v>34</v>
          </cell>
          <cell r="F174">
            <v>3060</v>
          </cell>
          <cell r="G174">
            <v>2</v>
          </cell>
          <cell r="H174">
            <v>0</v>
          </cell>
          <cell r="I174">
            <v>15</v>
          </cell>
          <cell r="J174">
            <v>3</v>
          </cell>
          <cell r="K174">
            <v>1</v>
          </cell>
          <cell r="L174" t="str">
            <v>0/0</v>
          </cell>
          <cell r="M174">
            <v>2</v>
          </cell>
          <cell r="N174">
            <v>0</v>
          </cell>
          <cell r="O174">
            <v>0.06</v>
          </cell>
          <cell r="P174">
            <v>13.3</v>
          </cell>
          <cell r="Q174">
            <v>0</v>
          </cell>
          <cell r="R174">
            <v>0</v>
          </cell>
          <cell r="S174">
            <v>0</v>
          </cell>
          <cell r="T174">
            <v>0</v>
          </cell>
          <cell r="U174">
            <v>27</v>
          </cell>
          <cell r="V174">
            <v>29</v>
          </cell>
          <cell r="W174">
            <v>0</v>
          </cell>
          <cell r="X174">
            <v>4</v>
          </cell>
          <cell r="Y174">
            <v>0</v>
          </cell>
          <cell r="Z174">
            <v>20</v>
          </cell>
          <cell r="AA174">
            <v>2017</v>
          </cell>
          <cell r="AB174" t="str">
            <v>reg</v>
          </cell>
        </row>
        <row r="175">
          <cell r="A175" t="str">
            <v>Maxime Chanot</v>
          </cell>
          <cell r="B175" t="str">
            <v>NYC</v>
          </cell>
          <cell r="C175" t="str">
            <v>D</v>
          </cell>
          <cell r="D175">
            <v>19</v>
          </cell>
          <cell r="E175">
            <v>19</v>
          </cell>
          <cell r="F175">
            <v>1710</v>
          </cell>
          <cell r="G175">
            <v>2</v>
          </cell>
          <cell r="H175">
            <v>0</v>
          </cell>
          <cell r="I175">
            <v>16</v>
          </cell>
          <cell r="J175">
            <v>3</v>
          </cell>
          <cell r="K175">
            <v>0</v>
          </cell>
          <cell r="L175" t="str">
            <v>0/0</v>
          </cell>
          <cell r="M175">
            <v>1</v>
          </cell>
          <cell r="N175">
            <v>1</v>
          </cell>
          <cell r="O175">
            <v>0.11</v>
          </cell>
          <cell r="P175">
            <v>12.5</v>
          </cell>
          <cell r="Q175">
            <v>0</v>
          </cell>
          <cell r="R175">
            <v>0</v>
          </cell>
          <cell r="S175">
            <v>0</v>
          </cell>
          <cell r="T175">
            <v>0</v>
          </cell>
          <cell r="U175">
            <v>17</v>
          </cell>
          <cell r="V175">
            <v>17</v>
          </cell>
          <cell r="W175">
            <v>0</v>
          </cell>
          <cell r="X175">
            <v>3</v>
          </cell>
          <cell r="Y175">
            <v>0</v>
          </cell>
          <cell r="Z175">
            <v>18.75</v>
          </cell>
          <cell r="AA175">
            <v>2017</v>
          </cell>
          <cell r="AB175" t="str">
            <v>reg</v>
          </cell>
        </row>
        <row r="176">
          <cell r="A176" t="str">
            <v>Michael Murillo</v>
          </cell>
          <cell r="B176" t="str">
            <v>NYR</v>
          </cell>
          <cell r="C176" t="str">
            <v>D</v>
          </cell>
          <cell r="D176">
            <v>17</v>
          </cell>
          <cell r="E176">
            <v>15</v>
          </cell>
          <cell r="F176">
            <v>1316</v>
          </cell>
          <cell r="G176">
            <v>2</v>
          </cell>
          <cell r="H176">
            <v>0</v>
          </cell>
          <cell r="I176">
            <v>17</v>
          </cell>
          <cell r="J176">
            <v>7</v>
          </cell>
          <cell r="K176">
            <v>0</v>
          </cell>
          <cell r="L176" t="str">
            <v>0/0</v>
          </cell>
          <cell r="M176">
            <v>1</v>
          </cell>
          <cell r="N176">
            <v>1</v>
          </cell>
          <cell r="O176">
            <v>0.14000000000000001</v>
          </cell>
          <cell r="P176">
            <v>11.8</v>
          </cell>
          <cell r="Q176">
            <v>0</v>
          </cell>
          <cell r="R176">
            <v>0</v>
          </cell>
          <cell r="S176">
            <v>0</v>
          </cell>
          <cell r="T176">
            <v>0</v>
          </cell>
          <cell r="U176">
            <v>17</v>
          </cell>
          <cell r="V176">
            <v>20</v>
          </cell>
          <cell r="W176">
            <v>0</v>
          </cell>
          <cell r="X176">
            <v>3</v>
          </cell>
          <cell r="Y176">
            <v>0</v>
          </cell>
          <cell r="Z176">
            <v>41.18</v>
          </cell>
          <cell r="AA176">
            <v>2017</v>
          </cell>
          <cell r="AB176" t="str">
            <v>reg</v>
          </cell>
        </row>
        <row r="177">
          <cell r="A177" t="str">
            <v>Tomas Martinez</v>
          </cell>
          <cell r="B177" t="str">
            <v>HOU</v>
          </cell>
          <cell r="C177" t="str">
            <v>M</v>
          </cell>
          <cell r="D177">
            <v>9</v>
          </cell>
          <cell r="E177">
            <v>5</v>
          </cell>
          <cell r="F177">
            <v>501</v>
          </cell>
          <cell r="G177">
            <v>2</v>
          </cell>
          <cell r="H177">
            <v>0</v>
          </cell>
          <cell r="I177">
            <v>18</v>
          </cell>
          <cell r="J177">
            <v>5</v>
          </cell>
          <cell r="K177">
            <v>0</v>
          </cell>
          <cell r="L177" t="str">
            <v>0/0</v>
          </cell>
          <cell r="M177">
            <v>2</v>
          </cell>
          <cell r="N177">
            <v>0</v>
          </cell>
          <cell r="O177">
            <v>0.36</v>
          </cell>
          <cell r="P177">
            <v>11.1</v>
          </cell>
          <cell r="Q177">
            <v>0</v>
          </cell>
          <cell r="R177">
            <v>0</v>
          </cell>
          <cell r="S177">
            <v>0</v>
          </cell>
          <cell r="T177">
            <v>0</v>
          </cell>
          <cell r="U177">
            <v>5</v>
          </cell>
          <cell r="V177">
            <v>13</v>
          </cell>
          <cell r="W177">
            <v>1</v>
          </cell>
          <cell r="X177">
            <v>2</v>
          </cell>
          <cell r="Y177">
            <v>0</v>
          </cell>
          <cell r="Z177">
            <v>27.78</v>
          </cell>
          <cell r="AA177">
            <v>2017</v>
          </cell>
          <cell r="AB177" t="str">
            <v>reg</v>
          </cell>
        </row>
        <row r="178">
          <cell r="A178" t="str">
            <v>Matt Hedges</v>
          </cell>
          <cell r="B178" t="str">
            <v>DAL</v>
          </cell>
          <cell r="C178" t="str">
            <v>D</v>
          </cell>
          <cell r="D178">
            <v>27</v>
          </cell>
          <cell r="E178">
            <v>27</v>
          </cell>
          <cell r="F178">
            <v>2425</v>
          </cell>
          <cell r="G178">
            <v>2</v>
          </cell>
          <cell r="H178">
            <v>0</v>
          </cell>
          <cell r="I178">
            <v>25</v>
          </cell>
          <cell r="J178">
            <v>9</v>
          </cell>
          <cell r="K178">
            <v>1</v>
          </cell>
          <cell r="L178" t="str">
            <v>0/0</v>
          </cell>
          <cell r="M178">
            <v>1</v>
          </cell>
          <cell r="N178">
            <v>1</v>
          </cell>
          <cell r="O178">
            <v>7.0000000000000007E-2</v>
          </cell>
          <cell r="P178">
            <v>8</v>
          </cell>
          <cell r="Q178">
            <v>0</v>
          </cell>
          <cell r="R178">
            <v>0</v>
          </cell>
          <cell r="S178">
            <v>0</v>
          </cell>
          <cell r="T178">
            <v>0</v>
          </cell>
          <cell r="U178">
            <v>21</v>
          </cell>
          <cell r="V178">
            <v>18</v>
          </cell>
          <cell r="W178">
            <v>0</v>
          </cell>
          <cell r="X178">
            <v>7</v>
          </cell>
          <cell r="Y178">
            <v>0</v>
          </cell>
          <cell r="Z178">
            <v>36</v>
          </cell>
          <cell r="AA178">
            <v>2017</v>
          </cell>
          <cell r="AB178" t="str">
            <v>reg</v>
          </cell>
        </row>
        <row r="179">
          <cell r="A179" t="str">
            <v>Joevin Jones</v>
          </cell>
          <cell r="B179" t="str">
            <v>SEA</v>
          </cell>
          <cell r="C179" t="str">
            <v>D-M</v>
          </cell>
          <cell r="D179">
            <v>30</v>
          </cell>
          <cell r="E179">
            <v>28</v>
          </cell>
          <cell r="F179">
            <v>2451</v>
          </cell>
          <cell r="G179">
            <v>1</v>
          </cell>
          <cell r="H179">
            <v>11</v>
          </cell>
          <cell r="I179">
            <v>27</v>
          </cell>
          <cell r="J179">
            <v>6</v>
          </cell>
          <cell r="K179">
            <v>0</v>
          </cell>
          <cell r="L179" t="str">
            <v>0/0</v>
          </cell>
          <cell r="M179">
            <v>0</v>
          </cell>
          <cell r="N179">
            <v>1</v>
          </cell>
          <cell r="O179">
            <v>0.04</v>
          </cell>
          <cell r="P179">
            <v>3.7</v>
          </cell>
          <cell r="Q179">
            <v>2</v>
          </cell>
          <cell r="R179">
            <v>8</v>
          </cell>
          <cell r="S179">
            <v>3</v>
          </cell>
          <cell r="T179">
            <v>0.4</v>
          </cell>
          <cell r="U179">
            <v>14</v>
          </cell>
          <cell r="V179">
            <v>34</v>
          </cell>
          <cell r="W179">
            <v>6</v>
          </cell>
          <cell r="X179">
            <v>4</v>
          </cell>
          <cell r="Y179">
            <v>1</v>
          </cell>
          <cell r="Z179">
            <v>22.22</v>
          </cell>
          <cell r="AA179">
            <v>2017</v>
          </cell>
          <cell r="AB179" t="str">
            <v>reg</v>
          </cell>
        </row>
        <row r="180">
          <cell r="A180" t="str">
            <v>Matt Polster</v>
          </cell>
          <cell r="B180" t="str">
            <v>NE</v>
          </cell>
          <cell r="C180" t="str">
            <v>D</v>
          </cell>
          <cell r="D180">
            <v>22</v>
          </cell>
          <cell r="E180">
            <v>21</v>
          </cell>
          <cell r="F180">
            <v>1769</v>
          </cell>
          <cell r="G180">
            <v>1</v>
          </cell>
          <cell r="H180">
            <v>7</v>
          </cell>
          <cell r="I180">
            <v>9</v>
          </cell>
          <cell r="J180">
            <v>3</v>
          </cell>
          <cell r="K180">
            <v>0</v>
          </cell>
          <cell r="L180" t="str">
            <v>0/0</v>
          </cell>
          <cell r="M180">
            <v>1</v>
          </cell>
          <cell r="N180">
            <v>0</v>
          </cell>
          <cell r="O180">
            <v>0.05</v>
          </cell>
          <cell r="P180">
            <v>11.1</v>
          </cell>
          <cell r="Q180">
            <v>3</v>
          </cell>
          <cell r="R180">
            <v>4</v>
          </cell>
          <cell r="S180">
            <v>3</v>
          </cell>
          <cell r="T180">
            <v>0.36</v>
          </cell>
          <cell r="U180">
            <v>24</v>
          </cell>
          <cell r="V180">
            <v>21</v>
          </cell>
          <cell r="W180">
            <v>2</v>
          </cell>
          <cell r="X180">
            <v>3</v>
          </cell>
          <cell r="Y180">
            <v>0</v>
          </cell>
          <cell r="Z180">
            <v>33.33</v>
          </cell>
          <cell r="AA180">
            <v>2017</v>
          </cell>
          <cell r="AB180" t="str">
            <v>reg</v>
          </cell>
        </row>
        <row r="181">
          <cell r="A181" t="str">
            <v>Kelyn Rowe</v>
          </cell>
          <cell r="B181" t="str">
            <v>NE</v>
          </cell>
          <cell r="C181" t="str">
            <v>M</v>
          </cell>
          <cell r="D181">
            <v>23</v>
          </cell>
          <cell r="E181">
            <v>21</v>
          </cell>
          <cell r="F181">
            <v>1897</v>
          </cell>
          <cell r="G181">
            <v>1</v>
          </cell>
          <cell r="H181">
            <v>7</v>
          </cell>
          <cell r="I181">
            <v>34</v>
          </cell>
          <cell r="J181">
            <v>10</v>
          </cell>
          <cell r="K181">
            <v>1</v>
          </cell>
          <cell r="L181" t="str">
            <v>0/0</v>
          </cell>
          <cell r="M181">
            <v>0</v>
          </cell>
          <cell r="N181">
            <v>1</v>
          </cell>
          <cell r="O181">
            <v>0.05</v>
          </cell>
          <cell r="P181">
            <v>2.9</v>
          </cell>
          <cell r="Q181">
            <v>2</v>
          </cell>
          <cell r="R181">
            <v>5</v>
          </cell>
          <cell r="S181">
            <v>2</v>
          </cell>
          <cell r="T181">
            <v>0.33</v>
          </cell>
          <cell r="U181">
            <v>31</v>
          </cell>
          <cell r="V181">
            <v>38</v>
          </cell>
          <cell r="W181">
            <v>3</v>
          </cell>
          <cell r="X181">
            <v>3</v>
          </cell>
          <cell r="Y181">
            <v>0</v>
          </cell>
          <cell r="Z181">
            <v>29.41</v>
          </cell>
          <cell r="AA181">
            <v>2017</v>
          </cell>
          <cell r="AB181" t="str">
            <v>reg</v>
          </cell>
        </row>
        <row r="182">
          <cell r="A182" t="str">
            <v>Raheem Edwards</v>
          </cell>
          <cell r="B182" t="str">
            <v>MIN</v>
          </cell>
          <cell r="C182" t="str">
            <v>M</v>
          </cell>
          <cell r="D182">
            <v>21</v>
          </cell>
          <cell r="E182">
            <v>10</v>
          </cell>
          <cell r="F182">
            <v>1058</v>
          </cell>
          <cell r="G182">
            <v>1</v>
          </cell>
          <cell r="H182">
            <v>6</v>
          </cell>
          <cell r="I182">
            <v>11</v>
          </cell>
          <cell r="J182">
            <v>4</v>
          </cell>
          <cell r="K182">
            <v>0</v>
          </cell>
          <cell r="L182" t="str">
            <v>0/0</v>
          </cell>
          <cell r="M182">
            <v>1</v>
          </cell>
          <cell r="N182">
            <v>0</v>
          </cell>
          <cell r="O182">
            <v>0.09</v>
          </cell>
          <cell r="P182">
            <v>9.1</v>
          </cell>
          <cell r="Q182">
            <v>3</v>
          </cell>
          <cell r="R182">
            <v>3</v>
          </cell>
          <cell r="S182">
            <v>3</v>
          </cell>
          <cell r="T182">
            <v>0.51</v>
          </cell>
          <cell r="U182">
            <v>20</v>
          </cell>
          <cell r="V182">
            <v>14</v>
          </cell>
          <cell r="W182">
            <v>5</v>
          </cell>
          <cell r="X182">
            <v>1</v>
          </cell>
          <cell r="Y182">
            <v>0</v>
          </cell>
          <cell r="Z182">
            <v>36.36</v>
          </cell>
          <cell r="AA182">
            <v>2017</v>
          </cell>
          <cell r="AB182" t="str">
            <v>reg</v>
          </cell>
        </row>
        <row r="183">
          <cell r="A183" t="str">
            <v>Ben Sweat</v>
          </cell>
          <cell r="B183" t="str">
            <v>MIA</v>
          </cell>
          <cell r="C183" t="str">
            <v>D</v>
          </cell>
          <cell r="D183">
            <v>26</v>
          </cell>
          <cell r="E183">
            <v>25</v>
          </cell>
          <cell r="F183">
            <v>2176</v>
          </cell>
          <cell r="G183">
            <v>1</v>
          </cell>
          <cell r="H183">
            <v>6</v>
          </cell>
          <cell r="I183">
            <v>17</v>
          </cell>
          <cell r="J183">
            <v>4</v>
          </cell>
          <cell r="K183">
            <v>0</v>
          </cell>
          <cell r="L183" t="str">
            <v>0/0</v>
          </cell>
          <cell r="M183">
            <v>0</v>
          </cell>
          <cell r="N183">
            <v>1</v>
          </cell>
          <cell r="O183">
            <v>0.04</v>
          </cell>
          <cell r="P183">
            <v>5.9</v>
          </cell>
          <cell r="Q183">
            <v>3</v>
          </cell>
          <cell r="R183">
            <v>2</v>
          </cell>
          <cell r="S183">
            <v>4</v>
          </cell>
          <cell r="T183">
            <v>0.25</v>
          </cell>
          <cell r="U183">
            <v>28</v>
          </cell>
          <cell r="V183">
            <v>11</v>
          </cell>
          <cell r="W183">
            <v>3</v>
          </cell>
          <cell r="X183">
            <v>3</v>
          </cell>
          <cell r="Y183">
            <v>0</v>
          </cell>
          <cell r="Z183">
            <v>23.53</v>
          </cell>
          <cell r="AA183">
            <v>2017</v>
          </cell>
          <cell r="AB183" t="str">
            <v>reg</v>
          </cell>
        </row>
        <row r="184">
          <cell r="A184" t="str">
            <v>David Guzman</v>
          </cell>
          <cell r="B184" t="str">
            <v>POR</v>
          </cell>
          <cell r="C184" t="str">
            <v>M</v>
          </cell>
          <cell r="D184">
            <v>25</v>
          </cell>
          <cell r="E184">
            <v>24</v>
          </cell>
          <cell r="F184">
            <v>2028</v>
          </cell>
          <cell r="G184">
            <v>1</v>
          </cell>
          <cell r="H184">
            <v>6</v>
          </cell>
          <cell r="I184">
            <v>42</v>
          </cell>
          <cell r="J184">
            <v>9</v>
          </cell>
          <cell r="K184">
            <v>1</v>
          </cell>
          <cell r="L184" t="str">
            <v>0/1</v>
          </cell>
          <cell r="M184">
            <v>1</v>
          </cell>
          <cell r="N184">
            <v>0</v>
          </cell>
          <cell r="O184">
            <v>0.04</v>
          </cell>
          <cell r="P184">
            <v>2.4</v>
          </cell>
          <cell r="Q184">
            <v>0</v>
          </cell>
          <cell r="R184">
            <v>5</v>
          </cell>
          <cell r="S184">
            <v>1</v>
          </cell>
          <cell r="T184">
            <v>0.27</v>
          </cell>
          <cell r="U184">
            <v>61</v>
          </cell>
          <cell r="V184">
            <v>37</v>
          </cell>
          <cell r="W184">
            <v>0</v>
          </cell>
          <cell r="X184">
            <v>11</v>
          </cell>
          <cell r="Y184">
            <v>0</v>
          </cell>
          <cell r="Z184">
            <v>21.43</v>
          </cell>
          <cell r="AA184">
            <v>2017</v>
          </cell>
          <cell r="AB184" t="str">
            <v>reg</v>
          </cell>
        </row>
        <row r="185">
          <cell r="A185" t="str">
            <v>Chris Tierney</v>
          </cell>
          <cell r="B185" t="str">
            <v>NE</v>
          </cell>
          <cell r="C185" t="str">
            <v>D-M</v>
          </cell>
          <cell r="D185">
            <v>26</v>
          </cell>
          <cell r="E185">
            <v>20</v>
          </cell>
          <cell r="F185">
            <v>1713</v>
          </cell>
          <cell r="G185">
            <v>1</v>
          </cell>
          <cell r="H185">
            <v>5</v>
          </cell>
          <cell r="I185">
            <v>8</v>
          </cell>
          <cell r="J185">
            <v>2</v>
          </cell>
          <cell r="K185">
            <v>0</v>
          </cell>
          <cell r="L185">
            <v>44197</v>
          </cell>
          <cell r="M185">
            <v>1</v>
          </cell>
          <cell r="N185">
            <v>0</v>
          </cell>
          <cell r="O185">
            <v>0.05</v>
          </cell>
          <cell r="P185">
            <v>12.5</v>
          </cell>
          <cell r="Q185">
            <v>2</v>
          </cell>
          <cell r="R185">
            <v>5</v>
          </cell>
          <cell r="S185">
            <v>0</v>
          </cell>
          <cell r="T185">
            <v>0.26</v>
          </cell>
          <cell r="U185">
            <v>9</v>
          </cell>
          <cell r="V185">
            <v>9</v>
          </cell>
          <cell r="W185">
            <v>0</v>
          </cell>
          <cell r="X185">
            <v>3</v>
          </cell>
          <cell r="Y185">
            <v>0</v>
          </cell>
          <cell r="Z185">
            <v>25</v>
          </cell>
          <cell r="AA185">
            <v>2017</v>
          </cell>
          <cell r="AB185" t="str">
            <v>reg</v>
          </cell>
        </row>
        <row r="186">
          <cell r="A186" t="str">
            <v>Scott Caldwell</v>
          </cell>
          <cell r="B186" t="str">
            <v>NE</v>
          </cell>
          <cell r="C186" t="str">
            <v>M</v>
          </cell>
          <cell r="D186">
            <v>33</v>
          </cell>
          <cell r="E186">
            <v>26</v>
          </cell>
          <cell r="F186">
            <v>2195</v>
          </cell>
          <cell r="G186">
            <v>1</v>
          </cell>
          <cell r="H186">
            <v>5</v>
          </cell>
          <cell r="I186">
            <v>11</v>
          </cell>
          <cell r="J186">
            <v>2</v>
          </cell>
          <cell r="K186">
            <v>1</v>
          </cell>
          <cell r="L186" t="str">
            <v>0/0</v>
          </cell>
          <cell r="M186">
            <v>1</v>
          </cell>
          <cell r="N186">
            <v>0</v>
          </cell>
          <cell r="O186">
            <v>0.04</v>
          </cell>
          <cell r="P186">
            <v>9.1</v>
          </cell>
          <cell r="Q186">
            <v>2</v>
          </cell>
          <cell r="R186">
            <v>5</v>
          </cell>
          <cell r="S186">
            <v>0</v>
          </cell>
          <cell r="T186">
            <v>0.21</v>
          </cell>
          <cell r="U186">
            <v>42</v>
          </cell>
          <cell r="V186">
            <v>42</v>
          </cell>
          <cell r="W186">
            <v>0</v>
          </cell>
          <cell r="X186">
            <v>2</v>
          </cell>
          <cell r="Y186">
            <v>0</v>
          </cell>
          <cell r="Z186">
            <v>18.18</v>
          </cell>
          <cell r="AA186">
            <v>2017</v>
          </cell>
          <cell r="AB186" t="str">
            <v>reg</v>
          </cell>
        </row>
        <row r="187">
          <cell r="A187" t="str">
            <v>Kemar Lawrence</v>
          </cell>
          <cell r="B187" t="str">
            <v>NYR</v>
          </cell>
          <cell r="C187" t="str">
            <v>D</v>
          </cell>
          <cell r="D187">
            <v>24</v>
          </cell>
          <cell r="E187">
            <v>23</v>
          </cell>
          <cell r="F187">
            <v>2076</v>
          </cell>
          <cell r="G187">
            <v>1</v>
          </cell>
          <cell r="H187">
            <v>5</v>
          </cell>
          <cell r="I187">
            <v>17</v>
          </cell>
          <cell r="J187">
            <v>4</v>
          </cell>
          <cell r="K187">
            <v>1</v>
          </cell>
          <cell r="L187" t="str">
            <v>0/0</v>
          </cell>
          <cell r="M187">
            <v>1</v>
          </cell>
          <cell r="N187">
            <v>0</v>
          </cell>
          <cell r="O187">
            <v>0.04</v>
          </cell>
          <cell r="P187">
            <v>5.9</v>
          </cell>
          <cell r="Q187">
            <v>3</v>
          </cell>
          <cell r="R187">
            <v>4</v>
          </cell>
          <cell r="S187">
            <v>1</v>
          </cell>
          <cell r="T187">
            <v>0.22</v>
          </cell>
          <cell r="U187">
            <v>25</v>
          </cell>
          <cell r="V187">
            <v>17</v>
          </cell>
          <cell r="W187">
            <v>4</v>
          </cell>
          <cell r="X187">
            <v>7</v>
          </cell>
          <cell r="Y187">
            <v>0</v>
          </cell>
          <cell r="Z187">
            <v>23.53</v>
          </cell>
          <cell r="AA187">
            <v>2017</v>
          </cell>
          <cell r="AB187" t="str">
            <v>reg</v>
          </cell>
        </row>
        <row r="188">
          <cell r="A188" t="str">
            <v>Hernan Grana</v>
          </cell>
          <cell r="B188" t="str">
            <v>DAL</v>
          </cell>
          <cell r="C188" t="str">
            <v>D</v>
          </cell>
          <cell r="D188">
            <v>30</v>
          </cell>
          <cell r="E188">
            <v>30</v>
          </cell>
          <cell r="F188">
            <v>2660</v>
          </cell>
          <cell r="G188">
            <v>1</v>
          </cell>
          <cell r="H188">
            <v>4</v>
          </cell>
          <cell r="I188">
            <v>8</v>
          </cell>
          <cell r="J188">
            <v>2</v>
          </cell>
          <cell r="K188">
            <v>0</v>
          </cell>
          <cell r="L188" t="str">
            <v>0/0</v>
          </cell>
          <cell r="M188">
            <v>1</v>
          </cell>
          <cell r="N188">
            <v>0</v>
          </cell>
          <cell r="O188">
            <v>0.03</v>
          </cell>
          <cell r="P188">
            <v>12.5</v>
          </cell>
          <cell r="Q188">
            <v>2</v>
          </cell>
          <cell r="R188">
            <v>4</v>
          </cell>
          <cell r="S188">
            <v>0</v>
          </cell>
          <cell r="T188">
            <v>0.14000000000000001</v>
          </cell>
          <cell r="U188">
            <v>24</v>
          </cell>
          <cell r="V188">
            <v>13</v>
          </cell>
          <cell r="W188">
            <v>2</v>
          </cell>
          <cell r="X188">
            <v>8</v>
          </cell>
          <cell r="Y188">
            <v>0</v>
          </cell>
          <cell r="Z188">
            <v>25</v>
          </cell>
          <cell r="AA188">
            <v>2017</v>
          </cell>
          <cell r="AB188" t="str">
            <v>reg</v>
          </cell>
        </row>
        <row r="189">
          <cell r="A189" t="str">
            <v>Yoshimar Yotun</v>
          </cell>
          <cell r="B189" t="str">
            <v>ORL</v>
          </cell>
          <cell r="C189" t="str">
            <v>M</v>
          </cell>
          <cell r="D189">
            <v>10</v>
          </cell>
          <cell r="E189">
            <v>10</v>
          </cell>
          <cell r="F189">
            <v>887</v>
          </cell>
          <cell r="G189">
            <v>1</v>
          </cell>
          <cell r="H189">
            <v>4</v>
          </cell>
          <cell r="I189">
            <v>16</v>
          </cell>
          <cell r="J189">
            <v>4</v>
          </cell>
          <cell r="K189">
            <v>0</v>
          </cell>
          <cell r="L189" t="str">
            <v>0/0</v>
          </cell>
          <cell r="M189">
            <v>1</v>
          </cell>
          <cell r="N189">
            <v>0</v>
          </cell>
          <cell r="O189">
            <v>0.1</v>
          </cell>
          <cell r="P189">
            <v>6.3</v>
          </cell>
          <cell r="Q189">
            <v>1</v>
          </cell>
          <cell r="R189">
            <v>3</v>
          </cell>
          <cell r="S189">
            <v>1</v>
          </cell>
          <cell r="T189">
            <v>0.41</v>
          </cell>
          <cell r="U189">
            <v>13</v>
          </cell>
          <cell r="V189">
            <v>33</v>
          </cell>
          <cell r="W189">
            <v>0</v>
          </cell>
          <cell r="X189">
            <v>2</v>
          </cell>
          <cell r="Y189">
            <v>0</v>
          </cell>
          <cell r="Z189">
            <v>25</v>
          </cell>
          <cell r="AA189">
            <v>2017</v>
          </cell>
          <cell r="AB189" t="str">
            <v>reg</v>
          </cell>
        </row>
        <row r="190">
          <cell r="A190" t="str">
            <v>Gustav Svensson</v>
          </cell>
          <cell r="B190" t="str">
            <v>SEA</v>
          </cell>
          <cell r="C190" t="str">
            <v>M</v>
          </cell>
          <cell r="D190">
            <v>32</v>
          </cell>
          <cell r="E190">
            <v>30</v>
          </cell>
          <cell r="F190">
            <v>2645</v>
          </cell>
          <cell r="G190">
            <v>1</v>
          </cell>
          <cell r="H190">
            <v>4</v>
          </cell>
          <cell r="I190">
            <v>17</v>
          </cell>
          <cell r="J190">
            <v>4</v>
          </cell>
          <cell r="K190">
            <v>0</v>
          </cell>
          <cell r="L190" t="str">
            <v>0/0</v>
          </cell>
          <cell r="M190">
            <v>1</v>
          </cell>
          <cell r="N190">
            <v>0</v>
          </cell>
          <cell r="O190">
            <v>0.03</v>
          </cell>
          <cell r="P190">
            <v>5.9</v>
          </cell>
          <cell r="Q190">
            <v>2</v>
          </cell>
          <cell r="R190">
            <v>3</v>
          </cell>
          <cell r="S190">
            <v>1</v>
          </cell>
          <cell r="T190">
            <v>0.14000000000000001</v>
          </cell>
          <cell r="U190">
            <v>28</v>
          </cell>
          <cell r="V190">
            <v>17</v>
          </cell>
          <cell r="W190">
            <v>1</v>
          </cell>
          <cell r="X190">
            <v>1</v>
          </cell>
          <cell r="Y190">
            <v>0</v>
          </cell>
          <cell r="Z190">
            <v>23.53</v>
          </cell>
          <cell r="AA190">
            <v>2017</v>
          </cell>
          <cell r="AB190" t="str">
            <v>reg</v>
          </cell>
        </row>
        <row r="191">
          <cell r="A191" t="str">
            <v>Scott Sutter</v>
          </cell>
          <cell r="B191" t="str">
            <v>ORL</v>
          </cell>
          <cell r="C191" t="str">
            <v>D</v>
          </cell>
          <cell r="D191">
            <v>32</v>
          </cell>
          <cell r="E191">
            <v>30</v>
          </cell>
          <cell r="F191">
            <v>2729</v>
          </cell>
          <cell r="G191">
            <v>1</v>
          </cell>
          <cell r="H191">
            <v>4</v>
          </cell>
          <cell r="I191">
            <v>17</v>
          </cell>
          <cell r="J191">
            <v>3</v>
          </cell>
          <cell r="K191">
            <v>0</v>
          </cell>
          <cell r="L191" t="str">
            <v>0/0</v>
          </cell>
          <cell r="M191">
            <v>0</v>
          </cell>
          <cell r="N191">
            <v>1</v>
          </cell>
          <cell r="O191">
            <v>0.03</v>
          </cell>
          <cell r="P191">
            <v>5.9</v>
          </cell>
          <cell r="Q191">
            <v>0</v>
          </cell>
          <cell r="R191">
            <v>2</v>
          </cell>
          <cell r="S191">
            <v>2</v>
          </cell>
          <cell r="T191">
            <v>0.13</v>
          </cell>
          <cell r="U191">
            <v>15</v>
          </cell>
          <cell r="V191">
            <v>36</v>
          </cell>
          <cell r="W191">
            <v>1</v>
          </cell>
          <cell r="X191">
            <v>1</v>
          </cell>
          <cell r="Y191">
            <v>0</v>
          </cell>
          <cell r="Z191">
            <v>17.649999999999999</v>
          </cell>
          <cell r="AA191">
            <v>2017</v>
          </cell>
          <cell r="AB191" t="str">
            <v>reg</v>
          </cell>
        </row>
        <row r="192">
          <cell r="A192" t="str">
            <v>Mohammed Saeid</v>
          </cell>
          <cell r="B192" t="str">
            <v>COL</v>
          </cell>
          <cell r="C192" t="str">
            <v>M</v>
          </cell>
          <cell r="D192">
            <v>32</v>
          </cell>
          <cell r="E192">
            <v>30</v>
          </cell>
          <cell r="F192">
            <v>2512</v>
          </cell>
          <cell r="G192">
            <v>1</v>
          </cell>
          <cell r="H192">
            <v>4</v>
          </cell>
          <cell r="I192">
            <v>18</v>
          </cell>
          <cell r="J192">
            <v>4</v>
          </cell>
          <cell r="K192">
            <v>0</v>
          </cell>
          <cell r="L192" t="str">
            <v>0/0</v>
          </cell>
          <cell r="M192">
            <v>0</v>
          </cell>
          <cell r="N192">
            <v>1</v>
          </cell>
          <cell r="O192">
            <v>0.04</v>
          </cell>
          <cell r="P192">
            <v>5.6</v>
          </cell>
          <cell r="Q192">
            <v>2</v>
          </cell>
          <cell r="R192">
            <v>4</v>
          </cell>
          <cell r="S192">
            <v>0</v>
          </cell>
          <cell r="T192">
            <v>0.14000000000000001</v>
          </cell>
          <cell r="U192">
            <v>20</v>
          </cell>
          <cell r="V192">
            <v>45</v>
          </cell>
          <cell r="W192">
            <v>0</v>
          </cell>
          <cell r="X192">
            <v>2</v>
          </cell>
          <cell r="Y192">
            <v>0</v>
          </cell>
          <cell r="Z192">
            <v>22.22</v>
          </cell>
          <cell r="AA192">
            <v>2017</v>
          </cell>
          <cell r="AB192" t="str">
            <v>reg</v>
          </cell>
        </row>
        <row r="193">
          <cell r="A193" t="str">
            <v>Jermaine Jones</v>
          </cell>
          <cell r="B193" t="str">
            <v xml:space="preserve">LA </v>
          </cell>
          <cell r="C193" t="str">
            <v>M</v>
          </cell>
          <cell r="D193">
            <v>20</v>
          </cell>
          <cell r="E193">
            <v>19</v>
          </cell>
          <cell r="F193">
            <v>1588</v>
          </cell>
          <cell r="G193">
            <v>1</v>
          </cell>
          <cell r="H193">
            <v>4</v>
          </cell>
          <cell r="I193">
            <v>21</v>
          </cell>
          <cell r="J193">
            <v>5</v>
          </cell>
          <cell r="K193">
            <v>0</v>
          </cell>
          <cell r="L193" t="str">
            <v>0/0</v>
          </cell>
          <cell r="M193">
            <v>1</v>
          </cell>
          <cell r="N193">
            <v>0</v>
          </cell>
          <cell r="O193">
            <v>0.06</v>
          </cell>
          <cell r="P193">
            <v>4.8</v>
          </cell>
          <cell r="Q193">
            <v>0</v>
          </cell>
          <cell r="R193">
            <v>2</v>
          </cell>
          <cell r="S193">
            <v>2</v>
          </cell>
          <cell r="T193">
            <v>0.23</v>
          </cell>
          <cell r="U193">
            <v>28</v>
          </cell>
          <cell r="V193">
            <v>31</v>
          </cell>
          <cell r="W193">
            <v>0</v>
          </cell>
          <cell r="X193">
            <v>8</v>
          </cell>
          <cell r="Y193">
            <v>1</v>
          </cell>
          <cell r="Z193">
            <v>23.81</v>
          </cell>
          <cell r="AA193">
            <v>2017</v>
          </cell>
          <cell r="AB193" t="str">
            <v>reg</v>
          </cell>
        </row>
        <row r="194">
          <cell r="A194" t="str">
            <v>Tommy Thompson</v>
          </cell>
          <cell r="B194" t="str">
            <v>SJ</v>
          </cell>
          <cell r="C194" t="str">
            <v>D</v>
          </cell>
          <cell r="D194">
            <v>32</v>
          </cell>
          <cell r="E194">
            <v>16</v>
          </cell>
          <cell r="F194">
            <v>1534</v>
          </cell>
          <cell r="G194">
            <v>1</v>
          </cell>
          <cell r="H194">
            <v>4</v>
          </cell>
          <cell r="I194">
            <v>42</v>
          </cell>
          <cell r="J194">
            <v>12</v>
          </cell>
          <cell r="K194">
            <v>0</v>
          </cell>
          <cell r="L194" t="str">
            <v>0/0</v>
          </cell>
          <cell r="M194">
            <v>0</v>
          </cell>
          <cell r="N194">
            <v>1</v>
          </cell>
          <cell r="O194">
            <v>0.06</v>
          </cell>
          <cell r="P194">
            <v>2.4</v>
          </cell>
          <cell r="Q194">
            <v>1</v>
          </cell>
          <cell r="R194">
            <v>4</v>
          </cell>
          <cell r="S194">
            <v>0</v>
          </cell>
          <cell r="T194">
            <v>0.23</v>
          </cell>
          <cell r="U194">
            <v>16</v>
          </cell>
          <cell r="V194">
            <v>40</v>
          </cell>
          <cell r="W194">
            <v>0</v>
          </cell>
          <cell r="X194">
            <v>1</v>
          </cell>
          <cell r="Y194">
            <v>0</v>
          </cell>
          <cell r="Z194">
            <v>28.57</v>
          </cell>
          <cell r="AA194">
            <v>2017</v>
          </cell>
          <cell r="AB194" t="str">
            <v>reg</v>
          </cell>
        </row>
        <row r="195">
          <cell r="A195" t="str">
            <v>Diego Chara</v>
          </cell>
          <cell r="B195" t="str">
            <v>POR</v>
          </cell>
          <cell r="C195" t="str">
            <v>M</v>
          </cell>
          <cell r="D195">
            <v>29</v>
          </cell>
          <cell r="E195">
            <v>29</v>
          </cell>
          <cell r="F195">
            <v>2530</v>
          </cell>
          <cell r="G195">
            <v>1</v>
          </cell>
          <cell r="H195">
            <v>3</v>
          </cell>
          <cell r="I195">
            <v>5</v>
          </cell>
          <cell r="J195">
            <v>2</v>
          </cell>
          <cell r="K195">
            <v>1</v>
          </cell>
          <cell r="L195" t="str">
            <v>0/0</v>
          </cell>
          <cell r="M195">
            <v>0</v>
          </cell>
          <cell r="N195">
            <v>1</v>
          </cell>
          <cell r="O195">
            <v>0.04</v>
          </cell>
          <cell r="P195">
            <v>20</v>
          </cell>
          <cell r="Q195">
            <v>1</v>
          </cell>
          <cell r="R195">
            <v>2</v>
          </cell>
          <cell r="S195">
            <v>1</v>
          </cell>
          <cell r="T195">
            <v>0.11</v>
          </cell>
          <cell r="U195">
            <v>57</v>
          </cell>
          <cell r="V195">
            <v>48</v>
          </cell>
          <cell r="W195">
            <v>0</v>
          </cell>
          <cell r="X195">
            <v>8</v>
          </cell>
          <cell r="Y195">
            <v>1</v>
          </cell>
          <cell r="Z195">
            <v>40</v>
          </cell>
          <cell r="AA195">
            <v>2017</v>
          </cell>
          <cell r="AB195" t="str">
            <v>reg</v>
          </cell>
        </row>
        <row r="196">
          <cell r="A196" t="str">
            <v>Shea Salinas</v>
          </cell>
          <cell r="B196" t="str">
            <v>SJ</v>
          </cell>
          <cell r="C196" t="str">
            <v>M</v>
          </cell>
          <cell r="D196">
            <v>25</v>
          </cell>
          <cell r="E196">
            <v>15</v>
          </cell>
          <cell r="F196">
            <v>1435</v>
          </cell>
          <cell r="G196">
            <v>1</v>
          </cell>
          <cell r="H196">
            <v>3</v>
          </cell>
          <cell r="I196">
            <v>6</v>
          </cell>
          <cell r="J196">
            <v>1</v>
          </cell>
          <cell r="K196">
            <v>1</v>
          </cell>
          <cell r="L196" t="str">
            <v>0/0</v>
          </cell>
          <cell r="M196">
            <v>1</v>
          </cell>
          <cell r="N196">
            <v>0</v>
          </cell>
          <cell r="O196">
            <v>0.06</v>
          </cell>
          <cell r="P196">
            <v>16.7</v>
          </cell>
          <cell r="Q196">
            <v>2</v>
          </cell>
          <cell r="R196">
            <v>2</v>
          </cell>
          <cell r="S196">
            <v>1</v>
          </cell>
          <cell r="T196">
            <v>0.19</v>
          </cell>
          <cell r="U196">
            <v>19</v>
          </cell>
          <cell r="V196">
            <v>15</v>
          </cell>
          <cell r="W196">
            <v>4</v>
          </cell>
          <cell r="X196">
            <v>3</v>
          </cell>
          <cell r="Y196">
            <v>0</v>
          </cell>
          <cell r="Z196">
            <v>16.670000000000002</v>
          </cell>
          <cell r="AA196">
            <v>2017</v>
          </cell>
          <cell r="AB196" t="str">
            <v>reg</v>
          </cell>
        </row>
        <row r="197">
          <cell r="A197" t="str">
            <v>Jeremy Ebobisse</v>
          </cell>
          <cell r="B197" t="str">
            <v>POR</v>
          </cell>
          <cell r="C197" t="str">
            <v>F</v>
          </cell>
          <cell r="D197">
            <v>14</v>
          </cell>
          <cell r="E197">
            <v>2</v>
          </cell>
          <cell r="F197">
            <v>317</v>
          </cell>
          <cell r="G197">
            <v>1</v>
          </cell>
          <cell r="H197">
            <v>3</v>
          </cell>
          <cell r="I197">
            <v>6</v>
          </cell>
          <cell r="J197">
            <v>2</v>
          </cell>
          <cell r="K197">
            <v>0</v>
          </cell>
          <cell r="L197" t="str">
            <v>0/0</v>
          </cell>
          <cell r="M197">
            <v>0</v>
          </cell>
          <cell r="N197">
            <v>1</v>
          </cell>
          <cell r="O197">
            <v>0.28000000000000003</v>
          </cell>
          <cell r="P197">
            <v>16.7</v>
          </cell>
          <cell r="Q197">
            <v>1</v>
          </cell>
          <cell r="R197">
            <v>1</v>
          </cell>
          <cell r="S197">
            <v>2</v>
          </cell>
          <cell r="T197">
            <v>0.85</v>
          </cell>
          <cell r="U197">
            <v>6</v>
          </cell>
          <cell r="V197">
            <v>4</v>
          </cell>
          <cell r="W197">
            <v>4</v>
          </cell>
          <cell r="X197">
            <v>0</v>
          </cell>
          <cell r="Y197">
            <v>0</v>
          </cell>
          <cell r="Z197">
            <v>33.33</v>
          </cell>
          <cell r="AA197">
            <v>2017</v>
          </cell>
          <cell r="AB197" t="str">
            <v>reg</v>
          </cell>
        </row>
        <row r="198">
          <cell r="A198" t="str">
            <v>Leandro Gonzalez Pirez</v>
          </cell>
          <cell r="B198" t="str">
            <v>MIA</v>
          </cell>
          <cell r="C198" t="str">
            <v>D</v>
          </cell>
          <cell r="D198">
            <v>32</v>
          </cell>
          <cell r="E198">
            <v>32</v>
          </cell>
          <cell r="F198">
            <v>2811</v>
          </cell>
          <cell r="G198">
            <v>1</v>
          </cell>
          <cell r="H198">
            <v>3</v>
          </cell>
          <cell r="I198">
            <v>16</v>
          </cell>
          <cell r="J198">
            <v>6</v>
          </cell>
          <cell r="K198">
            <v>1</v>
          </cell>
          <cell r="L198" t="str">
            <v>0/0</v>
          </cell>
          <cell r="M198">
            <v>1</v>
          </cell>
          <cell r="N198">
            <v>0</v>
          </cell>
          <cell r="O198">
            <v>0.03</v>
          </cell>
          <cell r="P198">
            <v>6.3</v>
          </cell>
          <cell r="Q198">
            <v>2</v>
          </cell>
          <cell r="R198">
            <v>2</v>
          </cell>
          <cell r="S198">
            <v>1</v>
          </cell>
          <cell r="T198">
            <v>0.1</v>
          </cell>
          <cell r="U198">
            <v>46</v>
          </cell>
          <cell r="V198">
            <v>42</v>
          </cell>
          <cell r="W198">
            <v>1</v>
          </cell>
          <cell r="X198">
            <v>10</v>
          </cell>
          <cell r="Y198">
            <v>1</v>
          </cell>
          <cell r="Z198">
            <v>37.5</v>
          </cell>
          <cell r="AA198">
            <v>2017</v>
          </cell>
          <cell r="AB198" t="str">
            <v>reg</v>
          </cell>
        </row>
        <row r="199">
          <cell r="A199" t="str">
            <v>Osvaldo Alonso</v>
          </cell>
          <cell r="B199" t="str">
            <v>MIN</v>
          </cell>
          <cell r="C199" t="str">
            <v>M</v>
          </cell>
          <cell r="D199">
            <v>26</v>
          </cell>
          <cell r="E199">
            <v>24</v>
          </cell>
          <cell r="F199">
            <v>2073</v>
          </cell>
          <cell r="G199">
            <v>1</v>
          </cell>
          <cell r="H199">
            <v>3</v>
          </cell>
          <cell r="I199">
            <v>24</v>
          </cell>
          <cell r="J199">
            <v>6</v>
          </cell>
          <cell r="K199">
            <v>0</v>
          </cell>
          <cell r="L199" t="str">
            <v>0/0</v>
          </cell>
          <cell r="M199">
            <v>1</v>
          </cell>
          <cell r="N199">
            <v>0</v>
          </cell>
          <cell r="O199">
            <v>0.04</v>
          </cell>
          <cell r="P199">
            <v>4.2</v>
          </cell>
          <cell r="Q199">
            <v>1</v>
          </cell>
          <cell r="R199">
            <v>2</v>
          </cell>
          <cell r="S199">
            <v>1</v>
          </cell>
          <cell r="T199">
            <v>0.13</v>
          </cell>
          <cell r="U199">
            <v>42</v>
          </cell>
          <cell r="V199">
            <v>41</v>
          </cell>
          <cell r="W199">
            <v>1</v>
          </cell>
          <cell r="X199">
            <v>4</v>
          </cell>
          <cell r="Y199">
            <v>0</v>
          </cell>
          <cell r="Z199">
            <v>25</v>
          </cell>
          <cell r="AA199">
            <v>2017</v>
          </cell>
          <cell r="AB199" t="str">
            <v>reg</v>
          </cell>
        </row>
        <row r="200">
          <cell r="A200" t="str">
            <v>Roger Espinoza</v>
          </cell>
          <cell r="B200" t="str">
            <v>SKC</v>
          </cell>
          <cell r="C200" t="str">
            <v>M</v>
          </cell>
          <cell r="D200">
            <v>30</v>
          </cell>
          <cell r="E200">
            <v>30</v>
          </cell>
          <cell r="F200">
            <v>2677</v>
          </cell>
          <cell r="G200">
            <v>1</v>
          </cell>
          <cell r="H200">
            <v>3</v>
          </cell>
          <cell r="I200">
            <v>48</v>
          </cell>
          <cell r="J200">
            <v>10</v>
          </cell>
          <cell r="K200">
            <v>0</v>
          </cell>
          <cell r="L200" t="str">
            <v>0/0</v>
          </cell>
          <cell r="M200">
            <v>0</v>
          </cell>
          <cell r="N200">
            <v>1</v>
          </cell>
          <cell r="O200">
            <v>0.03</v>
          </cell>
          <cell r="P200">
            <v>2.1</v>
          </cell>
          <cell r="Q200">
            <v>2</v>
          </cell>
          <cell r="R200">
            <v>3</v>
          </cell>
          <cell r="S200">
            <v>0</v>
          </cell>
          <cell r="T200">
            <v>0.1</v>
          </cell>
          <cell r="U200">
            <v>48</v>
          </cell>
          <cell r="V200">
            <v>43</v>
          </cell>
          <cell r="W200">
            <v>3</v>
          </cell>
          <cell r="X200">
            <v>9</v>
          </cell>
          <cell r="Y200">
            <v>1</v>
          </cell>
          <cell r="Z200">
            <v>20.83</v>
          </cell>
          <cell r="AA200">
            <v>2017</v>
          </cell>
          <cell r="AB200" t="str">
            <v>reg</v>
          </cell>
        </row>
        <row r="201">
          <cell r="A201" t="str">
            <v>Javier Morales</v>
          </cell>
          <cell r="B201" t="str">
            <v>DAL</v>
          </cell>
          <cell r="C201" t="str">
            <v>M</v>
          </cell>
          <cell r="D201">
            <v>15</v>
          </cell>
          <cell r="E201">
            <v>8</v>
          </cell>
          <cell r="F201">
            <v>757</v>
          </cell>
          <cell r="G201">
            <v>1</v>
          </cell>
          <cell r="H201">
            <v>2</v>
          </cell>
          <cell r="I201">
            <v>7</v>
          </cell>
          <cell r="J201">
            <v>3</v>
          </cell>
          <cell r="K201">
            <v>1</v>
          </cell>
          <cell r="L201" t="str">
            <v>0/0</v>
          </cell>
          <cell r="M201">
            <v>1</v>
          </cell>
          <cell r="N201">
            <v>0</v>
          </cell>
          <cell r="O201">
            <v>0.12</v>
          </cell>
          <cell r="P201">
            <v>14.3</v>
          </cell>
          <cell r="Q201">
            <v>0</v>
          </cell>
          <cell r="R201">
            <v>0</v>
          </cell>
          <cell r="S201">
            <v>2</v>
          </cell>
          <cell r="T201">
            <v>0.24</v>
          </cell>
          <cell r="U201">
            <v>14</v>
          </cell>
          <cell r="V201">
            <v>7</v>
          </cell>
          <cell r="W201">
            <v>0</v>
          </cell>
          <cell r="X201">
            <v>1</v>
          </cell>
          <cell r="Y201">
            <v>0</v>
          </cell>
          <cell r="Z201">
            <v>42.86</v>
          </cell>
          <cell r="AA201">
            <v>2017</v>
          </cell>
          <cell r="AB201" t="str">
            <v>reg</v>
          </cell>
        </row>
        <row r="202">
          <cell r="A202" t="str">
            <v>Nikolaj Hansen</v>
          </cell>
          <cell r="B202" t="str">
            <v>HOU</v>
          </cell>
          <cell r="C202" t="str">
            <v>F</v>
          </cell>
          <cell r="D202">
            <v>14</v>
          </cell>
          <cell r="E202">
            <v>3</v>
          </cell>
          <cell r="F202">
            <v>401</v>
          </cell>
          <cell r="G202">
            <v>1</v>
          </cell>
          <cell r="H202">
            <v>2</v>
          </cell>
          <cell r="I202">
            <v>7</v>
          </cell>
          <cell r="J202">
            <v>2</v>
          </cell>
          <cell r="K202">
            <v>1</v>
          </cell>
          <cell r="L202" t="str">
            <v>0/0</v>
          </cell>
          <cell r="M202">
            <v>1</v>
          </cell>
          <cell r="N202">
            <v>0</v>
          </cell>
          <cell r="O202">
            <v>0.22</v>
          </cell>
          <cell r="P202">
            <v>14.3</v>
          </cell>
          <cell r="Q202">
            <v>1</v>
          </cell>
          <cell r="R202">
            <v>1</v>
          </cell>
          <cell r="S202">
            <v>1</v>
          </cell>
          <cell r="T202">
            <v>0.45</v>
          </cell>
          <cell r="U202">
            <v>3</v>
          </cell>
          <cell r="V202">
            <v>5</v>
          </cell>
          <cell r="W202">
            <v>0</v>
          </cell>
          <cell r="X202">
            <v>0</v>
          </cell>
          <cell r="Y202">
            <v>0</v>
          </cell>
          <cell r="Z202">
            <v>28.57</v>
          </cell>
          <cell r="AA202">
            <v>2017</v>
          </cell>
          <cell r="AB202" t="str">
            <v>reg</v>
          </cell>
        </row>
        <row r="203">
          <cell r="A203" t="str">
            <v>Fabian Herbers</v>
          </cell>
          <cell r="B203" t="str">
            <v>CHI</v>
          </cell>
          <cell r="C203" t="str">
            <v>F</v>
          </cell>
          <cell r="D203">
            <v>12</v>
          </cell>
          <cell r="E203">
            <v>4</v>
          </cell>
          <cell r="F203">
            <v>395</v>
          </cell>
          <cell r="G203">
            <v>1</v>
          </cell>
          <cell r="H203">
            <v>2</v>
          </cell>
          <cell r="I203">
            <v>8</v>
          </cell>
          <cell r="J203">
            <v>2</v>
          </cell>
          <cell r="K203">
            <v>0</v>
          </cell>
          <cell r="L203" t="str">
            <v>0/0</v>
          </cell>
          <cell r="M203">
            <v>0</v>
          </cell>
          <cell r="N203">
            <v>1</v>
          </cell>
          <cell r="O203">
            <v>0.23</v>
          </cell>
          <cell r="P203">
            <v>12.5</v>
          </cell>
          <cell r="Q203">
            <v>0</v>
          </cell>
          <cell r="R203">
            <v>2</v>
          </cell>
          <cell r="S203">
            <v>0</v>
          </cell>
          <cell r="T203">
            <v>0.46</v>
          </cell>
          <cell r="U203">
            <v>6</v>
          </cell>
          <cell r="V203">
            <v>7</v>
          </cell>
          <cell r="W203">
            <v>0</v>
          </cell>
          <cell r="X203">
            <v>1</v>
          </cell>
          <cell r="Y203">
            <v>0</v>
          </cell>
          <cell r="Z203">
            <v>25</v>
          </cell>
          <cell r="AA203">
            <v>2017</v>
          </cell>
          <cell r="AB203" t="str">
            <v>reg</v>
          </cell>
        </row>
        <row r="204">
          <cell r="A204" t="str">
            <v>Ashley Cole</v>
          </cell>
          <cell r="B204" t="str">
            <v xml:space="preserve">LA </v>
          </cell>
          <cell r="C204" t="str">
            <v>D</v>
          </cell>
          <cell r="D204">
            <v>29</v>
          </cell>
          <cell r="E204">
            <v>29</v>
          </cell>
          <cell r="F204">
            <v>2499</v>
          </cell>
          <cell r="G204">
            <v>1</v>
          </cell>
          <cell r="H204">
            <v>2</v>
          </cell>
          <cell r="I204">
            <v>8</v>
          </cell>
          <cell r="J204">
            <v>2</v>
          </cell>
          <cell r="K204">
            <v>0</v>
          </cell>
          <cell r="L204" t="str">
            <v>0/0</v>
          </cell>
          <cell r="M204">
            <v>1</v>
          </cell>
          <cell r="N204">
            <v>0</v>
          </cell>
          <cell r="O204">
            <v>0.04</v>
          </cell>
          <cell r="P204">
            <v>12.5</v>
          </cell>
          <cell r="Q204">
            <v>0</v>
          </cell>
          <cell r="R204">
            <v>0</v>
          </cell>
          <cell r="S204">
            <v>2</v>
          </cell>
          <cell r="T204">
            <v>7.0000000000000007E-2</v>
          </cell>
          <cell r="U204">
            <v>23</v>
          </cell>
          <cell r="V204">
            <v>30</v>
          </cell>
          <cell r="W204">
            <v>4</v>
          </cell>
          <cell r="X204">
            <v>1</v>
          </cell>
          <cell r="Y204">
            <v>1</v>
          </cell>
          <cell r="Z204">
            <v>25</v>
          </cell>
          <cell r="AA204">
            <v>2017</v>
          </cell>
          <cell r="AB204" t="str">
            <v>reg</v>
          </cell>
        </row>
        <row r="205">
          <cell r="A205" t="str">
            <v>Djordje Mihailovic</v>
          </cell>
          <cell r="B205" t="str">
            <v>CHI</v>
          </cell>
          <cell r="C205" t="str">
            <v>M</v>
          </cell>
          <cell r="D205">
            <v>17</v>
          </cell>
          <cell r="E205">
            <v>7</v>
          </cell>
          <cell r="F205">
            <v>732</v>
          </cell>
          <cell r="G205">
            <v>1</v>
          </cell>
          <cell r="H205">
            <v>2</v>
          </cell>
          <cell r="I205">
            <v>8</v>
          </cell>
          <cell r="J205">
            <v>1</v>
          </cell>
          <cell r="K205">
            <v>0</v>
          </cell>
          <cell r="L205" t="str">
            <v>0/0</v>
          </cell>
          <cell r="M205">
            <v>0</v>
          </cell>
          <cell r="N205">
            <v>1</v>
          </cell>
          <cell r="O205">
            <v>0.12</v>
          </cell>
          <cell r="P205">
            <v>12.5</v>
          </cell>
          <cell r="Q205">
            <v>2</v>
          </cell>
          <cell r="R205">
            <v>0</v>
          </cell>
          <cell r="S205">
            <v>2</v>
          </cell>
          <cell r="T205">
            <v>0.25</v>
          </cell>
          <cell r="U205">
            <v>11</v>
          </cell>
          <cell r="V205">
            <v>15</v>
          </cell>
          <cell r="W205">
            <v>0</v>
          </cell>
          <cell r="X205">
            <v>0</v>
          </cell>
          <cell r="Y205">
            <v>0</v>
          </cell>
          <cell r="Z205">
            <v>12.5</v>
          </cell>
          <cell r="AA205">
            <v>2017</v>
          </cell>
          <cell r="AB205" t="str">
            <v>reg</v>
          </cell>
        </row>
        <row r="206">
          <cell r="A206" t="str">
            <v>Chris Duvall</v>
          </cell>
          <cell r="B206" t="str">
            <v>POR</v>
          </cell>
          <cell r="C206" t="str">
            <v>D</v>
          </cell>
          <cell r="D206">
            <v>27</v>
          </cell>
          <cell r="E206">
            <v>25</v>
          </cell>
          <cell r="F206">
            <v>2210</v>
          </cell>
          <cell r="G206">
            <v>1</v>
          </cell>
          <cell r="H206">
            <v>2</v>
          </cell>
          <cell r="I206">
            <v>11</v>
          </cell>
          <cell r="J206">
            <v>4</v>
          </cell>
          <cell r="K206">
            <v>0</v>
          </cell>
          <cell r="L206" t="str">
            <v>0/0</v>
          </cell>
          <cell r="M206">
            <v>1</v>
          </cell>
          <cell r="N206">
            <v>0</v>
          </cell>
          <cell r="O206">
            <v>0.04</v>
          </cell>
          <cell r="P206">
            <v>9.1</v>
          </cell>
          <cell r="Q206">
            <v>0</v>
          </cell>
          <cell r="R206">
            <v>1</v>
          </cell>
          <cell r="S206">
            <v>1</v>
          </cell>
          <cell r="T206">
            <v>0.08</v>
          </cell>
          <cell r="U206">
            <v>26</v>
          </cell>
          <cell r="V206">
            <v>29</v>
          </cell>
          <cell r="W206">
            <v>5</v>
          </cell>
          <cell r="X206">
            <v>5</v>
          </cell>
          <cell r="Y206">
            <v>1</v>
          </cell>
          <cell r="Z206">
            <v>36.36</v>
          </cell>
          <cell r="AA206">
            <v>2017</v>
          </cell>
          <cell r="AB206" t="str">
            <v>reg</v>
          </cell>
        </row>
        <row r="207">
          <cell r="A207" t="str">
            <v>Chad Marshall</v>
          </cell>
          <cell r="B207" t="str">
            <v>SEA</v>
          </cell>
          <cell r="C207" t="str">
            <v>D</v>
          </cell>
          <cell r="D207">
            <v>28</v>
          </cell>
          <cell r="E207">
            <v>27</v>
          </cell>
          <cell r="F207">
            <v>2366</v>
          </cell>
          <cell r="G207">
            <v>1</v>
          </cell>
          <cell r="H207">
            <v>2</v>
          </cell>
          <cell r="I207">
            <v>15</v>
          </cell>
          <cell r="J207">
            <v>4</v>
          </cell>
          <cell r="K207">
            <v>0</v>
          </cell>
          <cell r="L207" t="str">
            <v>0/0</v>
          </cell>
          <cell r="M207">
            <v>1</v>
          </cell>
          <cell r="N207">
            <v>0</v>
          </cell>
          <cell r="O207">
            <v>0.04</v>
          </cell>
          <cell r="P207">
            <v>6.7</v>
          </cell>
          <cell r="Q207">
            <v>1</v>
          </cell>
          <cell r="R207">
            <v>1</v>
          </cell>
          <cell r="S207">
            <v>1</v>
          </cell>
          <cell r="T207">
            <v>0.08</v>
          </cell>
          <cell r="U207">
            <v>12</v>
          </cell>
          <cell r="V207">
            <v>15</v>
          </cell>
          <cell r="W207">
            <v>1</v>
          </cell>
          <cell r="X207">
            <v>2</v>
          </cell>
          <cell r="Y207">
            <v>0</v>
          </cell>
          <cell r="Z207">
            <v>26.67</v>
          </cell>
          <cell r="AA207">
            <v>2017</v>
          </cell>
          <cell r="AB207" t="str">
            <v>reg</v>
          </cell>
        </row>
        <row r="208">
          <cell r="A208" t="str">
            <v>Kelvin Leerdam</v>
          </cell>
          <cell r="B208" t="str">
            <v>SEA</v>
          </cell>
          <cell r="C208" t="str">
            <v>D</v>
          </cell>
          <cell r="D208">
            <v>15</v>
          </cell>
          <cell r="E208">
            <v>14</v>
          </cell>
          <cell r="F208">
            <v>1290</v>
          </cell>
          <cell r="G208">
            <v>1</v>
          </cell>
          <cell r="H208">
            <v>2</v>
          </cell>
          <cell r="I208">
            <v>16</v>
          </cell>
          <cell r="J208">
            <v>2</v>
          </cell>
          <cell r="K208">
            <v>0</v>
          </cell>
          <cell r="L208" t="str">
            <v>0/0</v>
          </cell>
          <cell r="M208">
            <v>1</v>
          </cell>
          <cell r="N208">
            <v>0</v>
          </cell>
          <cell r="O208">
            <v>7.0000000000000007E-2</v>
          </cell>
          <cell r="P208">
            <v>6.3</v>
          </cell>
          <cell r="Q208">
            <v>2</v>
          </cell>
          <cell r="R208">
            <v>2</v>
          </cell>
          <cell r="S208">
            <v>0</v>
          </cell>
          <cell r="T208">
            <v>0.14000000000000001</v>
          </cell>
          <cell r="U208">
            <v>16</v>
          </cell>
          <cell r="V208">
            <v>11</v>
          </cell>
          <cell r="W208">
            <v>2</v>
          </cell>
          <cell r="X208">
            <v>2</v>
          </cell>
          <cell r="Y208">
            <v>0</v>
          </cell>
          <cell r="Z208">
            <v>12.5</v>
          </cell>
          <cell r="AA208">
            <v>2017</v>
          </cell>
          <cell r="AB208" t="str">
            <v>reg</v>
          </cell>
        </row>
        <row r="209">
          <cell r="A209" t="str">
            <v>MatÃ­as PÃ©rez GarcÃ­a</v>
          </cell>
          <cell r="B209" t="str">
            <v>ORL</v>
          </cell>
          <cell r="C209" t="str">
            <v>F</v>
          </cell>
          <cell r="D209">
            <v>15</v>
          </cell>
          <cell r="E209">
            <v>11</v>
          </cell>
          <cell r="F209">
            <v>971</v>
          </cell>
          <cell r="G209">
            <v>1</v>
          </cell>
          <cell r="H209">
            <v>2</v>
          </cell>
          <cell r="I209">
            <v>17</v>
          </cell>
          <cell r="J209">
            <v>5</v>
          </cell>
          <cell r="K209">
            <v>0</v>
          </cell>
          <cell r="L209" t="str">
            <v>0/0</v>
          </cell>
          <cell r="M209">
            <v>1</v>
          </cell>
          <cell r="N209">
            <v>0</v>
          </cell>
          <cell r="O209">
            <v>0.09</v>
          </cell>
          <cell r="P209">
            <v>5.9</v>
          </cell>
          <cell r="Q209">
            <v>1</v>
          </cell>
          <cell r="R209">
            <v>2</v>
          </cell>
          <cell r="S209">
            <v>0</v>
          </cell>
          <cell r="T209">
            <v>0.19</v>
          </cell>
          <cell r="U209">
            <v>16</v>
          </cell>
          <cell r="V209">
            <v>36</v>
          </cell>
          <cell r="W209">
            <v>2</v>
          </cell>
          <cell r="X209">
            <v>3</v>
          </cell>
          <cell r="Y209">
            <v>0</v>
          </cell>
          <cell r="Z209">
            <v>29.41</v>
          </cell>
          <cell r="AA209">
            <v>2017</v>
          </cell>
          <cell r="AB209" t="str">
            <v>reg</v>
          </cell>
        </row>
        <row r="210">
          <cell r="A210" t="str">
            <v>Seth Sinovic</v>
          </cell>
          <cell r="B210" t="str">
            <v>NE</v>
          </cell>
          <cell r="C210" t="str">
            <v>D</v>
          </cell>
          <cell r="D210">
            <v>32</v>
          </cell>
          <cell r="E210">
            <v>32</v>
          </cell>
          <cell r="F210">
            <v>2857</v>
          </cell>
          <cell r="G210">
            <v>1</v>
          </cell>
          <cell r="H210">
            <v>2</v>
          </cell>
          <cell r="I210">
            <v>17</v>
          </cell>
          <cell r="J210">
            <v>5</v>
          </cell>
          <cell r="K210">
            <v>0</v>
          </cell>
          <cell r="L210" t="str">
            <v>0/0</v>
          </cell>
          <cell r="M210">
            <v>1</v>
          </cell>
          <cell r="N210">
            <v>0</v>
          </cell>
          <cell r="O210">
            <v>0.03</v>
          </cell>
          <cell r="P210">
            <v>5.9</v>
          </cell>
          <cell r="Q210">
            <v>1</v>
          </cell>
          <cell r="R210">
            <v>2</v>
          </cell>
          <cell r="S210">
            <v>0</v>
          </cell>
          <cell r="T210">
            <v>0.06</v>
          </cell>
          <cell r="U210">
            <v>20</v>
          </cell>
          <cell r="V210">
            <v>18</v>
          </cell>
          <cell r="W210">
            <v>7</v>
          </cell>
          <cell r="X210">
            <v>6</v>
          </cell>
          <cell r="Y210">
            <v>0</v>
          </cell>
          <cell r="Z210">
            <v>29.41</v>
          </cell>
          <cell r="AA210">
            <v>2017</v>
          </cell>
          <cell r="AB210" t="str">
            <v>reg</v>
          </cell>
        </row>
        <row r="211">
          <cell r="A211" t="str">
            <v>Bernie Ibini</v>
          </cell>
          <cell r="B211" t="str">
            <v>VAN</v>
          </cell>
          <cell r="C211" t="str">
            <v>M-F</v>
          </cell>
          <cell r="D211">
            <v>17</v>
          </cell>
          <cell r="E211">
            <v>7</v>
          </cell>
          <cell r="F211">
            <v>629</v>
          </cell>
          <cell r="G211">
            <v>1</v>
          </cell>
          <cell r="H211">
            <v>2</v>
          </cell>
          <cell r="I211">
            <v>18</v>
          </cell>
          <cell r="J211">
            <v>5</v>
          </cell>
          <cell r="K211">
            <v>1</v>
          </cell>
          <cell r="L211" t="str">
            <v>0/0</v>
          </cell>
          <cell r="M211">
            <v>0</v>
          </cell>
          <cell r="N211">
            <v>1</v>
          </cell>
          <cell r="O211">
            <v>0.14000000000000001</v>
          </cell>
          <cell r="P211">
            <v>5.6</v>
          </cell>
          <cell r="Q211">
            <v>1</v>
          </cell>
          <cell r="R211">
            <v>2</v>
          </cell>
          <cell r="S211">
            <v>0</v>
          </cell>
          <cell r="T211">
            <v>0.28999999999999998</v>
          </cell>
          <cell r="U211">
            <v>5</v>
          </cell>
          <cell r="V211">
            <v>13</v>
          </cell>
          <cell r="W211">
            <v>1</v>
          </cell>
          <cell r="X211">
            <v>0</v>
          </cell>
          <cell r="Y211">
            <v>0</v>
          </cell>
          <cell r="Z211">
            <v>27.78</v>
          </cell>
          <cell r="AA211">
            <v>2017</v>
          </cell>
          <cell r="AB211" t="str">
            <v>reg</v>
          </cell>
        </row>
        <row r="212">
          <cell r="A212" t="str">
            <v>Patrick Nyarko</v>
          </cell>
          <cell r="B212" t="str">
            <v>DC</v>
          </cell>
          <cell r="C212" t="str">
            <v>F-M</v>
          </cell>
          <cell r="D212">
            <v>14</v>
          </cell>
          <cell r="E212">
            <v>12</v>
          </cell>
          <cell r="F212">
            <v>1028</v>
          </cell>
          <cell r="G212">
            <v>1</v>
          </cell>
          <cell r="H212">
            <v>2</v>
          </cell>
          <cell r="I212">
            <v>18</v>
          </cell>
          <cell r="J212">
            <v>7</v>
          </cell>
          <cell r="K212">
            <v>1</v>
          </cell>
          <cell r="L212" t="str">
            <v>0/0</v>
          </cell>
          <cell r="M212">
            <v>1</v>
          </cell>
          <cell r="N212">
            <v>0</v>
          </cell>
          <cell r="O212">
            <v>0.09</v>
          </cell>
          <cell r="P212">
            <v>5.6</v>
          </cell>
          <cell r="Q212">
            <v>0</v>
          </cell>
          <cell r="R212">
            <v>0</v>
          </cell>
          <cell r="S212">
            <v>2</v>
          </cell>
          <cell r="T212">
            <v>0.18</v>
          </cell>
          <cell r="U212">
            <v>10</v>
          </cell>
          <cell r="V212">
            <v>29</v>
          </cell>
          <cell r="W212">
            <v>8</v>
          </cell>
          <cell r="X212">
            <v>0</v>
          </cell>
          <cell r="Y212">
            <v>0</v>
          </cell>
          <cell r="Z212">
            <v>38.89</v>
          </cell>
          <cell r="AA212">
            <v>2017</v>
          </cell>
          <cell r="AB212" t="str">
            <v>reg</v>
          </cell>
        </row>
        <row r="213">
          <cell r="A213" t="str">
            <v>Paul Arriola</v>
          </cell>
          <cell r="B213" t="str">
            <v>DC</v>
          </cell>
          <cell r="C213" t="str">
            <v>M-F</v>
          </cell>
          <cell r="D213">
            <v>11</v>
          </cell>
          <cell r="E213">
            <v>11</v>
          </cell>
          <cell r="F213">
            <v>922</v>
          </cell>
          <cell r="G213">
            <v>1</v>
          </cell>
          <cell r="H213">
            <v>2</v>
          </cell>
          <cell r="I213">
            <v>19</v>
          </cell>
          <cell r="J213">
            <v>7</v>
          </cell>
          <cell r="K213">
            <v>0</v>
          </cell>
          <cell r="L213" t="str">
            <v>0/0</v>
          </cell>
          <cell r="M213">
            <v>1</v>
          </cell>
          <cell r="N213">
            <v>0</v>
          </cell>
          <cell r="O213">
            <v>0.1</v>
          </cell>
          <cell r="P213">
            <v>5.3</v>
          </cell>
          <cell r="Q213">
            <v>1</v>
          </cell>
          <cell r="R213">
            <v>2</v>
          </cell>
          <cell r="S213">
            <v>0</v>
          </cell>
          <cell r="T213">
            <v>0.2</v>
          </cell>
          <cell r="U213">
            <v>15</v>
          </cell>
          <cell r="V213">
            <v>19</v>
          </cell>
          <cell r="W213">
            <v>0</v>
          </cell>
          <cell r="X213">
            <v>2</v>
          </cell>
          <cell r="Y213">
            <v>0</v>
          </cell>
          <cell r="Z213">
            <v>36.840000000000003</v>
          </cell>
          <cell r="AA213">
            <v>2017</v>
          </cell>
          <cell r="AB213" t="str">
            <v>reg</v>
          </cell>
        </row>
        <row r="214">
          <cell r="A214" t="str">
            <v>Yangel Herrera</v>
          </cell>
          <cell r="B214" t="str">
            <v>NYC</v>
          </cell>
          <cell r="C214" t="str">
            <v>M</v>
          </cell>
          <cell r="D214">
            <v>18</v>
          </cell>
          <cell r="E214">
            <v>14</v>
          </cell>
          <cell r="F214">
            <v>1223</v>
          </cell>
          <cell r="G214">
            <v>1</v>
          </cell>
          <cell r="H214">
            <v>2</v>
          </cell>
          <cell r="I214">
            <v>20</v>
          </cell>
          <cell r="J214">
            <v>7</v>
          </cell>
          <cell r="K214">
            <v>0</v>
          </cell>
          <cell r="L214" t="str">
            <v>0/0</v>
          </cell>
          <cell r="M214">
            <v>0</v>
          </cell>
          <cell r="N214">
            <v>1</v>
          </cell>
          <cell r="O214">
            <v>7.0000000000000007E-2</v>
          </cell>
          <cell r="P214">
            <v>5</v>
          </cell>
          <cell r="Q214">
            <v>1</v>
          </cell>
          <cell r="R214">
            <v>0</v>
          </cell>
          <cell r="S214">
            <v>2</v>
          </cell>
          <cell r="T214">
            <v>0.15</v>
          </cell>
          <cell r="U214">
            <v>44</v>
          </cell>
          <cell r="V214">
            <v>38</v>
          </cell>
          <cell r="W214">
            <v>0</v>
          </cell>
          <cell r="X214">
            <v>7</v>
          </cell>
          <cell r="Y214">
            <v>1</v>
          </cell>
          <cell r="Z214">
            <v>35</v>
          </cell>
          <cell r="AA214">
            <v>2017</v>
          </cell>
          <cell r="AB214" t="str">
            <v>reg</v>
          </cell>
        </row>
        <row r="215">
          <cell r="A215" t="str">
            <v>Juninho</v>
          </cell>
          <cell r="B215" t="str">
            <v>CHI</v>
          </cell>
          <cell r="C215" t="str">
            <v>M</v>
          </cell>
          <cell r="D215">
            <v>21</v>
          </cell>
          <cell r="E215">
            <v>17</v>
          </cell>
          <cell r="F215">
            <v>1528</v>
          </cell>
          <cell r="G215">
            <v>1</v>
          </cell>
          <cell r="H215">
            <v>2</v>
          </cell>
          <cell r="I215">
            <v>26</v>
          </cell>
          <cell r="J215">
            <v>9</v>
          </cell>
          <cell r="K215">
            <v>1</v>
          </cell>
          <cell r="L215" t="str">
            <v>0/0</v>
          </cell>
          <cell r="M215">
            <v>1</v>
          </cell>
          <cell r="N215">
            <v>0</v>
          </cell>
          <cell r="O215">
            <v>0.06</v>
          </cell>
          <cell r="P215">
            <v>3.8</v>
          </cell>
          <cell r="Q215">
            <v>0</v>
          </cell>
          <cell r="R215">
            <v>1</v>
          </cell>
          <cell r="S215">
            <v>1</v>
          </cell>
          <cell r="T215">
            <v>0.12</v>
          </cell>
          <cell r="U215">
            <v>16</v>
          </cell>
          <cell r="V215">
            <v>14</v>
          </cell>
          <cell r="W215">
            <v>0</v>
          </cell>
          <cell r="X215">
            <v>3</v>
          </cell>
          <cell r="Y215">
            <v>1</v>
          </cell>
          <cell r="Z215">
            <v>34.619999999999997</v>
          </cell>
          <cell r="AA215">
            <v>2017</v>
          </cell>
          <cell r="AB215" t="str">
            <v>reg</v>
          </cell>
        </row>
        <row r="216">
          <cell r="A216" t="str">
            <v>Joao Pedro</v>
          </cell>
          <cell r="B216" t="str">
            <v xml:space="preserve">LA </v>
          </cell>
          <cell r="C216" t="str">
            <v>M</v>
          </cell>
          <cell r="D216">
            <v>28</v>
          </cell>
          <cell r="E216">
            <v>26</v>
          </cell>
          <cell r="F216">
            <v>2306</v>
          </cell>
          <cell r="G216">
            <v>1</v>
          </cell>
          <cell r="H216">
            <v>2</v>
          </cell>
          <cell r="I216">
            <v>28</v>
          </cell>
          <cell r="J216">
            <v>5</v>
          </cell>
          <cell r="K216">
            <v>0</v>
          </cell>
          <cell r="L216" t="str">
            <v>0/0</v>
          </cell>
          <cell r="M216">
            <v>0</v>
          </cell>
          <cell r="N216">
            <v>1</v>
          </cell>
          <cell r="O216">
            <v>0.04</v>
          </cell>
          <cell r="P216">
            <v>3.6</v>
          </cell>
          <cell r="Q216">
            <v>1</v>
          </cell>
          <cell r="R216">
            <v>0</v>
          </cell>
          <cell r="S216">
            <v>2</v>
          </cell>
          <cell r="T216">
            <v>0.08</v>
          </cell>
          <cell r="U216">
            <v>40</v>
          </cell>
          <cell r="V216">
            <v>25</v>
          </cell>
          <cell r="W216">
            <v>1</v>
          </cell>
          <cell r="X216">
            <v>7</v>
          </cell>
          <cell r="Y216">
            <v>0</v>
          </cell>
          <cell r="Z216">
            <v>17.86</v>
          </cell>
          <cell r="AA216">
            <v>2017</v>
          </cell>
          <cell r="AB216" t="str">
            <v>reg</v>
          </cell>
        </row>
        <row r="217">
          <cell r="A217" t="str">
            <v>Tyrone Mears</v>
          </cell>
          <cell r="B217" t="str">
            <v>ATL</v>
          </cell>
          <cell r="C217" t="str">
            <v>D</v>
          </cell>
          <cell r="D217">
            <v>20</v>
          </cell>
          <cell r="E217">
            <v>16</v>
          </cell>
          <cell r="F217">
            <v>1498</v>
          </cell>
          <cell r="G217">
            <v>1</v>
          </cell>
          <cell r="H217">
            <v>1</v>
          </cell>
          <cell r="I217">
            <v>2</v>
          </cell>
          <cell r="J217">
            <v>1</v>
          </cell>
          <cell r="K217">
            <v>0</v>
          </cell>
          <cell r="L217" t="str">
            <v>0/0</v>
          </cell>
          <cell r="M217">
            <v>0</v>
          </cell>
          <cell r="N217">
            <v>1</v>
          </cell>
          <cell r="O217">
            <v>0.06</v>
          </cell>
          <cell r="P217">
            <v>50</v>
          </cell>
          <cell r="Q217">
            <v>0</v>
          </cell>
          <cell r="R217">
            <v>1</v>
          </cell>
          <cell r="S217">
            <v>0</v>
          </cell>
          <cell r="T217">
            <v>0.06</v>
          </cell>
          <cell r="U217">
            <v>19</v>
          </cell>
          <cell r="V217">
            <v>7</v>
          </cell>
          <cell r="W217">
            <v>3</v>
          </cell>
          <cell r="X217">
            <v>2</v>
          </cell>
          <cell r="Y217">
            <v>0</v>
          </cell>
          <cell r="Z217">
            <v>50</v>
          </cell>
          <cell r="AA217">
            <v>2017</v>
          </cell>
          <cell r="AB217" t="str">
            <v>reg</v>
          </cell>
        </row>
        <row r="218">
          <cell r="A218" t="str">
            <v>Xavier Kouassi</v>
          </cell>
          <cell r="B218" t="str">
            <v>NE</v>
          </cell>
          <cell r="C218" t="str">
            <v>M</v>
          </cell>
          <cell r="D218">
            <v>23</v>
          </cell>
          <cell r="E218">
            <v>14</v>
          </cell>
          <cell r="F218">
            <v>1218</v>
          </cell>
          <cell r="G218">
            <v>1</v>
          </cell>
          <cell r="H218">
            <v>1</v>
          </cell>
          <cell r="I218">
            <v>5</v>
          </cell>
          <cell r="J218">
            <v>1</v>
          </cell>
          <cell r="K218">
            <v>0</v>
          </cell>
          <cell r="L218" t="str">
            <v>0/0</v>
          </cell>
          <cell r="M218">
            <v>0</v>
          </cell>
          <cell r="N218">
            <v>1</v>
          </cell>
          <cell r="O218">
            <v>7.0000000000000007E-2</v>
          </cell>
          <cell r="P218">
            <v>20</v>
          </cell>
          <cell r="Q218">
            <v>0</v>
          </cell>
          <cell r="R218">
            <v>0</v>
          </cell>
          <cell r="S218">
            <v>1</v>
          </cell>
          <cell r="T218">
            <v>7.0000000000000007E-2</v>
          </cell>
          <cell r="U218">
            <v>27</v>
          </cell>
          <cell r="V218">
            <v>21</v>
          </cell>
          <cell r="W218">
            <v>0</v>
          </cell>
          <cell r="X218">
            <v>3</v>
          </cell>
          <cell r="Y218">
            <v>2</v>
          </cell>
          <cell r="Z218">
            <v>20</v>
          </cell>
          <cell r="AA218">
            <v>2017</v>
          </cell>
          <cell r="AB218" t="str">
            <v>reg</v>
          </cell>
        </row>
        <row r="219">
          <cell r="A219" t="str">
            <v>Jonathan Spector</v>
          </cell>
          <cell r="B219" t="str">
            <v>ORL</v>
          </cell>
          <cell r="C219" t="str">
            <v>D</v>
          </cell>
          <cell r="D219">
            <v>25</v>
          </cell>
          <cell r="E219">
            <v>25</v>
          </cell>
          <cell r="F219">
            <v>2176</v>
          </cell>
          <cell r="G219">
            <v>1</v>
          </cell>
          <cell r="H219">
            <v>1</v>
          </cell>
          <cell r="I219">
            <v>6</v>
          </cell>
          <cell r="J219">
            <v>3</v>
          </cell>
          <cell r="K219">
            <v>0</v>
          </cell>
          <cell r="L219" t="str">
            <v>0/0</v>
          </cell>
          <cell r="M219">
            <v>1</v>
          </cell>
          <cell r="N219">
            <v>0</v>
          </cell>
          <cell r="O219">
            <v>0.04</v>
          </cell>
          <cell r="P219">
            <v>16.7</v>
          </cell>
          <cell r="Q219">
            <v>0</v>
          </cell>
          <cell r="R219">
            <v>1</v>
          </cell>
          <cell r="S219">
            <v>0</v>
          </cell>
          <cell r="T219">
            <v>0.04</v>
          </cell>
          <cell r="U219">
            <v>29</v>
          </cell>
          <cell r="V219">
            <v>14</v>
          </cell>
          <cell r="W219">
            <v>0</v>
          </cell>
          <cell r="X219">
            <v>5</v>
          </cell>
          <cell r="Y219">
            <v>1</v>
          </cell>
          <cell r="Z219">
            <v>50</v>
          </cell>
          <cell r="AA219">
            <v>2017</v>
          </cell>
          <cell r="AB219" t="str">
            <v>reg</v>
          </cell>
        </row>
        <row r="220">
          <cell r="A220" t="str">
            <v>Jack Elliott</v>
          </cell>
          <cell r="B220" t="str">
            <v>PHI</v>
          </cell>
          <cell r="C220" t="str">
            <v>D</v>
          </cell>
          <cell r="D220">
            <v>30</v>
          </cell>
          <cell r="E220">
            <v>29</v>
          </cell>
          <cell r="F220">
            <v>2621</v>
          </cell>
          <cell r="G220">
            <v>1</v>
          </cell>
          <cell r="H220">
            <v>1</v>
          </cell>
          <cell r="I220">
            <v>7</v>
          </cell>
          <cell r="J220">
            <v>3</v>
          </cell>
          <cell r="K220">
            <v>0</v>
          </cell>
          <cell r="L220" t="str">
            <v>0/0</v>
          </cell>
          <cell r="M220">
            <v>0</v>
          </cell>
          <cell r="N220">
            <v>1</v>
          </cell>
          <cell r="O220">
            <v>0.03</v>
          </cell>
          <cell r="P220">
            <v>14.3</v>
          </cell>
          <cell r="Q220">
            <v>0</v>
          </cell>
          <cell r="R220">
            <v>1</v>
          </cell>
          <cell r="S220">
            <v>0</v>
          </cell>
          <cell r="T220">
            <v>0.03</v>
          </cell>
          <cell r="U220">
            <v>27</v>
          </cell>
          <cell r="V220">
            <v>12</v>
          </cell>
          <cell r="W220">
            <v>0</v>
          </cell>
          <cell r="X220">
            <v>4</v>
          </cell>
          <cell r="Y220">
            <v>0</v>
          </cell>
          <cell r="Z220">
            <v>42.86</v>
          </cell>
          <cell r="AA220">
            <v>2017</v>
          </cell>
          <cell r="AB220" t="str">
            <v>reg</v>
          </cell>
        </row>
        <row r="221">
          <cell r="A221" t="str">
            <v>Jordan Harvey</v>
          </cell>
          <cell r="B221" t="str">
            <v>LAFC</v>
          </cell>
          <cell r="C221" t="str">
            <v>D</v>
          </cell>
          <cell r="D221">
            <v>28</v>
          </cell>
          <cell r="E221">
            <v>28</v>
          </cell>
          <cell r="F221">
            <v>2509</v>
          </cell>
          <cell r="G221">
            <v>1</v>
          </cell>
          <cell r="H221">
            <v>1</v>
          </cell>
          <cell r="I221">
            <v>8</v>
          </cell>
          <cell r="J221">
            <v>4</v>
          </cell>
          <cell r="K221">
            <v>0</v>
          </cell>
          <cell r="L221" t="str">
            <v>0/0</v>
          </cell>
          <cell r="M221">
            <v>1</v>
          </cell>
          <cell r="N221">
            <v>0</v>
          </cell>
          <cell r="O221">
            <v>0.04</v>
          </cell>
          <cell r="P221">
            <v>12.5</v>
          </cell>
          <cell r="Q221">
            <v>1</v>
          </cell>
          <cell r="R221">
            <v>0</v>
          </cell>
          <cell r="S221">
            <v>1</v>
          </cell>
          <cell r="T221">
            <v>0.04</v>
          </cell>
          <cell r="U221">
            <v>37</v>
          </cell>
          <cell r="V221">
            <v>22</v>
          </cell>
          <cell r="W221">
            <v>1</v>
          </cell>
          <cell r="X221">
            <v>3</v>
          </cell>
          <cell r="Y221">
            <v>0</v>
          </cell>
          <cell r="Z221">
            <v>50</v>
          </cell>
          <cell r="AA221">
            <v>2017</v>
          </cell>
          <cell r="AB221" t="str">
            <v>reg</v>
          </cell>
        </row>
        <row r="222">
          <cell r="A222" t="str">
            <v>Anthony Beltran</v>
          </cell>
          <cell r="B222" t="str">
            <v>RSL</v>
          </cell>
          <cell r="C222" t="str">
            <v>D</v>
          </cell>
          <cell r="D222">
            <v>21</v>
          </cell>
          <cell r="E222">
            <v>21</v>
          </cell>
          <cell r="F222">
            <v>1820</v>
          </cell>
          <cell r="G222">
            <v>1</v>
          </cell>
          <cell r="H222">
            <v>1</v>
          </cell>
          <cell r="I222">
            <v>8</v>
          </cell>
          <cell r="J222">
            <v>4</v>
          </cell>
          <cell r="K222">
            <v>0</v>
          </cell>
          <cell r="L222" t="str">
            <v>0/0</v>
          </cell>
          <cell r="M222">
            <v>0</v>
          </cell>
          <cell r="N222">
            <v>1</v>
          </cell>
          <cell r="O222">
            <v>0.05</v>
          </cell>
          <cell r="P222">
            <v>12.5</v>
          </cell>
          <cell r="Q222">
            <v>0</v>
          </cell>
          <cell r="R222">
            <v>0</v>
          </cell>
          <cell r="S222">
            <v>1</v>
          </cell>
          <cell r="T222">
            <v>0.05</v>
          </cell>
          <cell r="U222">
            <v>28</v>
          </cell>
          <cell r="V222">
            <v>27</v>
          </cell>
          <cell r="W222">
            <v>1</v>
          </cell>
          <cell r="X222">
            <v>3</v>
          </cell>
          <cell r="Y222">
            <v>0</v>
          </cell>
          <cell r="Z222">
            <v>50</v>
          </cell>
          <cell r="AA222">
            <v>2017</v>
          </cell>
          <cell r="AB222" t="str">
            <v>reg</v>
          </cell>
        </row>
        <row r="223">
          <cell r="A223" t="str">
            <v>Collen Warner</v>
          </cell>
          <cell r="B223" t="str">
            <v>COL</v>
          </cell>
          <cell r="C223" t="str">
            <v>M</v>
          </cell>
          <cell r="D223">
            <v>25</v>
          </cell>
          <cell r="E223">
            <v>12</v>
          </cell>
          <cell r="F223">
            <v>1283</v>
          </cell>
          <cell r="G223">
            <v>1</v>
          </cell>
          <cell r="H223">
            <v>1</v>
          </cell>
          <cell r="I223">
            <v>8</v>
          </cell>
          <cell r="J223">
            <v>1</v>
          </cell>
          <cell r="K223">
            <v>0</v>
          </cell>
          <cell r="L223" t="str">
            <v>0/0</v>
          </cell>
          <cell r="M223">
            <v>0</v>
          </cell>
          <cell r="N223">
            <v>1</v>
          </cell>
          <cell r="O223">
            <v>7.0000000000000007E-2</v>
          </cell>
          <cell r="P223">
            <v>12.5</v>
          </cell>
          <cell r="Q223">
            <v>0</v>
          </cell>
          <cell r="R223">
            <v>0</v>
          </cell>
          <cell r="S223">
            <v>1</v>
          </cell>
          <cell r="T223">
            <v>7.0000000000000007E-2</v>
          </cell>
          <cell r="U223">
            <v>27</v>
          </cell>
          <cell r="V223">
            <v>17</v>
          </cell>
          <cell r="W223">
            <v>0</v>
          </cell>
          <cell r="X223">
            <v>6</v>
          </cell>
          <cell r="Y223">
            <v>0</v>
          </cell>
          <cell r="Z223">
            <v>12.5</v>
          </cell>
          <cell r="AA223">
            <v>2017</v>
          </cell>
          <cell r="AB223" t="str">
            <v>reg</v>
          </cell>
        </row>
        <row r="224">
          <cell r="A224" t="str">
            <v>Kevin Kratz</v>
          </cell>
          <cell r="B224" t="str">
            <v>ATL</v>
          </cell>
          <cell r="C224" t="str">
            <v>M</v>
          </cell>
          <cell r="D224">
            <v>20</v>
          </cell>
          <cell r="E224">
            <v>5</v>
          </cell>
          <cell r="F224">
            <v>590</v>
          </cell>
          <cell r="G224">
            <v>1</v>
          </cell>
          <cell r="H224">
            <v>1</v>
          </cell>
          <cell r="I224">
            <v>8</v>
          </cell>
          <cell r="J224">
            <v>2</v>
          </cell>
          <cell r="K224">
            <v>0</v>
          </cell>
          <cell r="L224" t="str">
            <v>0/0</v>
          </cell>
          <cell r="M224">
            <v>1</v>
          </cell>
          <cell r="N224">
            <v>0</v>
          </cell>
          <cell r="O224">
            <v>0.15</v>
          </cell>
          <cell r="P224">
            <v>12.5</v>
          </cell>
          <cell r="Q224">
            <v>0</v>
          </cell>
          <cell r="R224">
            <v>1</v>
          </cell>
          <cell r="S224">
            <v>0</v>
          </cell>
          <cell r="T224">
            <v>0.15</v>
          </cell>
          <cell r="U224">
            <v>5</v>
          </cell>
          <cell r="V224">
            <v>11</v>
          </cell>
          <cell r="W224">
            <v>1</v>
          </cell>
          <cell r="X224">
            <v>1</v>
          </cell>
          <cell r="Y224">
            <v>0</v>
          </cell>
          <cell r="Z224">
            <v>25</v>
          </cell>
          <cell r="AA224">
            <v>2017</v>
          </cell>
          <cell r="AB224" t="str">
            <v>reg</v>
          </cell>
        </row>
        <row r="225">
          <cell r="A225" t="str">
            <v>Adam Jahn</v>
          </cell>
          <cell r="B225" t="str">
            <v>ATL</v>
          </cell>
          <cell r="C225" t="str">
            <v>F</v>
          </cell>
          <cell r="D225">
            <v>21</v>
          </cell>
          <cell r="E225">
            <v>1</v>
          </cell>
          <cell r="F225">
            <v>316</v>
          </cell>
          <cell r="G225">
            <v>1</v>
          </cell>
          <cell r="H225">
            <v>1</v>
          </cell>
          <cell r="I225">
            <v>8</v>
          </cell>
          <cell r="J225">
            <v>5</v>
          </cell>
          <cell r="K225">
            <v>0</v>
          </cell>
          <cell r="L225" t="str">
            <v>0/0</v>
          </cell>
          <cell r="M225">
            <v>0</v>
          </cell>
          <cell r="N225">
            <v>1</v>
          </cell>
          <cell r="O225">
            <v>0.28000000000000003</v>
          </cell>
          <cell r="P225">
            <v>12.5</v>
          </cell>
          <cell r="Q225">
            <v>0</v>
          </cell>
          <cell r="R225">
            <v>1</v>
          </cell>
          <cell r="S225">
            <v>0</v>
          </cell>
          <cell r="T225">
            <v>0.28000000000000003</v>
          </cell>
          <cell r="U225">
            <v>14</v>
          </cell>
          <cell r="V225">
            <v>2</v>
          </cell>
          <cell r="W225">
            <v>1</v>
          </cell>
          <cell r="X225">
            <v>3</v>
          </cell>
          <cell r="Y225">
            <v>0</v>
          </cell>
          <cell r="Z225">
            <v>62.5</v>
          </cell>
          <cell r="AA225">
            <v>2017</v>
          </cell>
          <cell r="AB225" t="str">
            <v>reg</v>
          </cell>
        </row>
        <row r="226">
          <cell r="A226" t="str">
            <v>Walker Zimmerman</v>
          </cell>
          <cell r="B226" t="str">
            <v>NSH</v>
          </cell>
          <cell r="C226" t="str">
            <v>D</v>
          </cell>
          <cell r="D226">
            <v>22</v>
          </cell>
          <cell r="E226">
            <v>18</v>
          </cell>
          <cell r="F226">
            <v>1602</v>
          </cell>
          <cell r="G226">
            <v>1</v>
          </cell>
          <cell r="H226">
            <v>1</v>
          </cell>
          <cell r="I226">
            <v>9</v>
          </cell>
          <cell r="J226">
            <v>3</v>
          </cell>
          <cell r="K226">
            <v>0</v>
          </cell>
          <cell r="L226" t="str">
            <v>0/0</v>
          </cell>
          <cell r="M226">
            <v>0</v>
          </cell>
          <cell r="N226">
            <v>1</v>
          </cell>
          <cell r="O226">
            <v>0.06</v>
          </cell>
          <cell r="P226">
            <v>11.1</v>
          </cell>
          <cell r="Q226">
            <v>1</v>
          </cell>
          <cell r="R226">
            <v>1</v>
          </cell>
          <cell r="S226">
            <v>0</v>
          </cell>
          <cell r="T226">
            <v>0.06</v>
          </cell>
          <cell r="U226">
            <v>20</v>
          </cell>
          <cell r="V226">
            <v>9</v>
          </cell>
          <cell r="W226">
            <v>0</v>
          </cell>
          <cell r="X226">
            <v>0</v>
          </cell>
          <cell r="Y226">
            <v>0</v>
          </cell>
          <cell r="Z226">
            <v>33.33</v>
          </cell>
          <cell r="AA226">
            <v>2017</v>
          </cell>
          <cell r="AB226" t="str">
            <v>reg</v>
          </cell>
        </row>
        <row r="227">
          <cell r="A227" t="str">
            <v>Brandon Vazquez</v>
          </cell>
          <cell r="B227" t="str">
            <v>CIN</v>
          </cell>
          <cell r="C227" t="str">
            <v>F</v>
          </cell>
          <cell r="D227">
            <v>13</v>
          </cell>
          <cell r="E227">
            <v>0</v>
          </cell>
          <cell r="F227">
            <v>178</v>
          </cell>
          <cell r="G227">
            <v>1</v>
          </cell>
          <cell r="H227">
            <v>1</v>
          </cell>
          <cell r="I227">
            <v>10</v>
          </cell>
          <cell r="J227">
            <v>2</v>
          </cell>
          <cell r="K227">
            <v>0</v>
          </cell>
          <cell r="L227" t="str">
            <v>0/0</v>
          </cell>
          <cell r="M227">
            <v>0</v>
          </cell>
          <cell r="N227">
            <v>1</v>
          </cell>
          <cell r="O227">
            <v>0.51</v>
          </cell>
          <cell r="P227">
            <v>10</v>
          </cell>
          <cell r="Q227">
            <v>1</v>
          </cell>
          <cell r="R227">
            <v>1</v>
          </cell>
          <cell r="S227">
            <v>0</v>
          </cell>
          <cell r="T227">
            <v>0.51</v>
          </cell>
          <cell r="U227">
            <v>4</v>
          </cell>
          <cell r="V227">
            <v>5</v>
          </cell>
          <cell r="W227">
            <v>1</v>
          </cell>
          <cell r="X227">
            <v>1</v>
          </cell>
          <cell r="Y227">
            <v>1</v>
          </cell>
          <cell r="Z227">
            <v>20</v>
          </cell>
          <cell r="AA227">
            <v>2017</v>
          </cell>
          <cell r="AB227" t="str">
            <v>reg</v>
          </cell>
        </row>
        <row r="228">
          <cell r="A228" t="str">
            <v>Ambroise Oyongo</v>
          </cell>
          <cell r="B228" t="str">
            <v>MTL</v>
          </cell>
          <cell r="C228" t="str">
            <v>D</v>
          </cell>
          <cell r="D228">
            <v>11</v>
          </cell>
          <cell r="E228">
            <v>11</v>
          </cell>
          <cell r="F228">
            <v>990</v>
          </cell>
          <cell r="G228">
            <v>1</v>
          </cell>
          <cell r="H228">
            <v>1</v>
          </cell>
          <cell r="I228">
            <v>10</v>
          </cell>
          <cell r="J228">
            <v>3</v>
          </cell>
          <cell r="K228">
            <v>0</v>
          </cell>
          <cell r="L228" t="str">
            <v>0/0</v>
          </cell>
          <cell r="M228">
            <v>1</v>
          </cell>
          <cell r="N228">
            <v>0</v>
          </cell>
          <cell r="O228">
            <v>0.09</v>
          </cell>
          <cell r="P228">
            <v>10</v>
          </cell>
          <cell r="Q228">
            <v>0</v>
          </cell>
          <cell r="R228">
            <v>0</v>
          </cell>
          <cell r="S228">
            <v>1</v>
          </cell>
          <cell r="T228">
            <v>0.09</v>
          </cell>
          <cell r="U228">
            <v>12</v>
          </cell>
          <cell r="V228">
            <v>14</v>
          </cell>
          <cell r="W228">
            <v>0</v>
          </cell>
          <cell r="X228">
            <v>0</v>
          </cell>
          <cell r="Y228">
            <v>0</v>
          </cell>
          <cell r="Z228">
            <v>30</v>
          </cell>
          <cell r="AA228">
            <v>2017</v>
          </cell>
          <cell r="AB228" t="str">
            <v>reg</v>
          </cell>
        </row>
        <row r="229">
          <cell r="A229" t="str">
            <v>Saad Abdul-Salaam</v>
          </cell>
          <cell r="B229" t="str">
            <v>CIN</v>
          </cell>
          <cell r="C229" t="str">
            <v>D</v>
          </cell>
          <cell r="D229">
            <v>12</v>
          </cell>
          <cell r="E229">
            <v>10</v>
          </cell>
          <cell r="F229">
            <v>902</v>
          </cell>
          <cell r="G229">
            <v>1</v>
          </cell>
          <cell r="H229">
            <v>1</v>
          </cell>
          <cell r="I229">
            <v>10</v>
          </cell>
          <cell r="J229">
            <v>3</v>
          </cell>
          <cell r="K229">
            <v>0</v>
          </cell>
          <cell r="L229" t="str">
            <v>0/0</v>
          </cell>
          <cell r="M229">
            <v>1</v>
          </cell>
          <cell r="N229">
            <v>0</v>
          </cell>
          <cell r="O229">
            <v>0.1</v>
          </cell>
          <cell r="P229">
            <v>10</v>
          </cell>
          <cell r="Q229">
            <v>0</v>
          </cell>
          <cell r="R229">
            <v>0</v>
          </cell>
          <cell r="S229">
            <v>1</v>
          </cell>
          <cell r="T229">
            <v>0.1</v>
          </cell>
          <cell r="U229">
            <v>12</v>
          </cell>
          <cell r="V229">
            <v>10</v>
          </cell>
          <cell r="W229">
            <v>0</v>
          </cell>
          <cell r="X229">
            <v>1</v>
          </cell>
          <cell r="Y229">
            <v>0</v>
          </cell>
          <cell r="Z229">
            <v>30</v>
          </cell>
          <cell r="AA229">
            <v>2017</v>
          </cell>
          <cell r="AB229" t="str">
            <v>reg</v>
          </cell>
        </row>
        <row r="230">
          <cell r="A230" t="str">
            <v>Krisztian Nemeth</v>
          </cell>
          <cell r="B230" t="str">
            <v>NE</v>
          </cell>
          <cell r="C230" t="str">
            <v>F</v>
          </cell>
          <cell r="D230">
            <v>6</v>
          </cell>
          <cell r="E230">
            <v>3</v>
          </cell>
          <cell r="F230">
            <v>177</v>
          </cell>
          <cell r="G230">
            <v>1</v>
          </cell>
          <cell r="H230">
            <v>1</v>
          </cell>
          <cell r="I230">
            <v>10</v>
          </cell>
          <cell r="J230">
            <v>3</v>
          </cell>
          <cell r="K230">
            <v>0</v>
          </cell>
          <cell r="L230" t="str">
            <v>0/0</v>
          </cell>
          <cell r="M230">
            <v>0</v>
          </cell>
          <cell r="N230">
            <v>1</v>
          </cell>
          <cell r="O230">
            <v>0.51</v>
          </cell>
          <cell r="P230">
            <v>10</v>
          </cell>
          <cell r="Q230">
            <v>0</v>
          </cell>
          <cell r="R230">
            <v>1</v>
          </cell>
          <cell r="S230">
            <v>0</v>
          </cell>
          <cell r="T230">
            <v>0.51</v>
          </cell>
          <cell r="U230">
            <v>3</v>
          </cell>
          <cell r="V230">
            <v>1</v>
          </cell>
          <cell r="W230">
            <v>0</v>
          </cell>
          <cell r="X230">
            <v>0</v>
          </cell>
          <cell r="Y230">
            <v>1</v>
          </cell>
          <cell r="Z230">
            <v>30</v>
          </cell>
          <cell r="AA230">
            <v>2017</v>
          </cell>
          <cell r="AB230" t="str">
            <v>reg</v>
          </cell>
        </row>
        <row r="231">
          <cell r="A231" t="str">
            <v>Roy Miller</v>
          </cell>
          <cell r="B231" t="str">
            <v>POR</v>
          </cell>
          <cell r="C231" t="str">
            <v>D</v>
          </cell>
          <cell r="D231">
            <v>26</v>
          </cell>
          <cell r="E231">
            <v>26</v>
          </cell>
          <cell r="F231">
            <v>2268</v>
          </cell>
          <cell r="G231">
            <v>1</v>
          </cell>
          <cell r="H231">
            <v>1</v>
          </cell>
          <cell r="I231">
            <v>11</v>
          </cell>
          <cell r="J231">
            <v>2</v>
          </cell>
          <cell r="K231">
            <v>1</v>
          </cell>
          <cell r="L231" t="str">
            <v>0/0</v>
          </cell>
          <cell r="M231">
            <v>0</v>
          </cell>
          <cell r="N231">
            <v>1</v>
          </cell>
          <cell r="O231">
            <v>0.04</v>
          </cell>
          <cell r="P231">
            <v>9.1</v>
          </cell>
          <cell r="Q231">
            <v>1</v>
          </cell>
          <cell r="R231">
            <v>1</v>
          </cell>
          <cell r="S231">
            <v>0</v>
          </cell>
          <cell r="T231">
            <v>0.04</v>
          </cell>
          <cell r="U231">
            <v>25</v>
          </cell>
          <cell r="V231">
            <v>9</v>
          </cell>
          <cell r="W231">
            <v>1</v>
          </cell>
          <cell r="X231">
            <v>8</v>
          </cell>
          <cell r="Y231">
            <v>0</v>
          </cell>
          <cell r="Z231">
            <v>18.18</v>
          </cell>
          <cell r="AA231">
            <v>2017</v>
          </cell>
          <cell r="AB231" t="str">
            <v>reg</v>
          </cell>
        </row>
        <row r="232">
          <cell r="A232" t="str">
            <v>Jonathan dos Santos</v>
          </cell>
          <cell r="B232" t="str">
            <v>LA</v>
          </cell>
          <cell r="C232" t="str">
            <v>M</v>
          </cell>
          <cell r="D232">
            <v>12</v>
          </cell>
          <cell r="E232">
            <v>11</v>
          </cell>
          <cell r="F232">
            <v>1004</v>
          </cell>
          <cell r="G232">
            <v>1</v>
          </cell>
          <cell r="H232">
            <v>1</v>
          </cell>
          <cell r="I232">
            <v>11</v>
          </cell>
          <cell r="J232">
            <v>2</v>
          </cell>
          <cell r="K232">
            <v>0</v>
          </cell>
          <cell r="L232" t="str">
            <v>0/0</v>
          </cell>
          <cell r="M232">
            <v>1</v>
          </cell>
          <cell r="N232">
            <v>0</v>
          </cell>
          <cell r="O232">
            <v>0.09</v>
          </cell>
          <cell r="P232">
            <v>9.1</v>
          </cell>
          <cell r="Q232">
            <v>0</v>
          </cell>
          <cell r="R232">
            <v>0</v>
          </cell>
          <cell r="S232">
            <v>1</v>
          </cell>
          <cell r="T232">
            <v>0.09</v>
          </cell>
          <cell r="U232">
            <v>7</v>
          </cell>
          <cell r="V232">
            <v>10</v>
          </cell>
          <cell r="W232">
            <v>0</v>
          </cell>
          <cell r="X232">
            <v>4</v>
          </cell>
          <cell r="Y232">
            <v>0</v>
          </cell>
          <cell r="Z232">
            <v>18.18</v>
          </cell>
          <cell r="AA232">
            <v>2017</v>
          </cell>
          <cell r="AB232" t="str">
            <v>reg</v>
          </cell>
        </row>
        <row r="233">
          <cell r="A233" t="str">
            <v>Caleb Calvert</v>
          </cell>
          <cell r="B233" t="str">
            <v>COL</v>
          </cell>
          <cell r="C233" t="str">
            <v>F</v>
          </cell>
          <cell r="D233">
            <v>12</v>
          </cell>
          <cell r="E233">
            <v>3</v>
          </cell>
          <cell r="F233">
            <v>378</v>
          </cell>
          <cell r="G233">
            <v>1</v>
          </cell>
          <cell r="H233">
            <v>1</v>
          </cell>
          <cell r="I233">
            <v>11</v>
          </cell>
          <cell r="J233">
            <v>2</v>
          </cell>
          <cell r="K233">
            <v>0</v>
          </cell>
          <cell r="L233" t="str">
            <v>0/0</v>
          </cell>
          <cell r="M233">
            <v>0</v>
          </cell>
          <cell r="N233">
            <v>1</v>
          </cell>
          <cell r="O233">
            <v>0.24</v>
          </cell>
          <cell r="P233">
            <v>9.1</v>
          </cell>
          <cell r="Q233">
            <v>1</v>
          </cell>
          <cell r="R233">
            <v>1</v>
          </cell>
          <cell r="S233">
            <v>0</v>
          </cell>
          <cell r="T233">
            <v>0.24</v>
          </cell>
          <cell r="U233">
            <v>10</v>
          </cell>
          <cell r="V233">
            <v>1</v>
          </cell>
          <cell r="W233">
            <v>2</v>
          </cell>
          <cell r="X233">
            <v>2</v>
          </cell>
          <cell r="Y233">
            <v>1</v>
          </cell>
          <cell r="Z233">
            <v>18.18</v>
          </cell>
          <cell r="AA233">
            <v>2017</v>
          </cell>
          <cell r="AB233" t="str">
            <v>reg</v>
          </cell>
        </row>
        <row r="234">
          <cell r="A234" t="str">
            <v>Antonio Mlinar Delamea</v>
          </cell>
          <cell r="B234" t="str">
            <v>NE</v>
          </cell>
          <cell r="C234" t="str">
            <v>D</v>
          </cell>
          <cell r="D234">
            <v>29</v>
          </cell>
          <cell r="E234">
            <v>29</v>
          </cell>
          <cell r="F234">
            <v>2547</v>
          </cell>
          <cell r="G234">
            <v>1</v>
          </cell>
          <cell r="H234">
            <v>1</v>
          </cell>
          <cell r="I234">
            <v>12</v>
          </cell>
          <cell r="J234">
            <v>2</v>
          </cell>
          <cell r="K234">
            <v>0</v>
          </cell>
          <cell r="L234" t="str">
            <v>0/0</v>
          </cell>
          <cell r="M234">
            <v>1</v>
          </cell>
          <cell r="N234">
            <v>0</v>
          </cell>
          <cell r="O234">
            <v>0.04</v>
          </cell>
          <cell r="P234">
            <v>8.3000000000000007</v>
          </cell>
          <cell r="Q234">
            <v>0</v>
          </cell>
          <cell r="R234">
            <v>1</v>
          </cell>
          <cell r="S234">
            <v>0</v>
          </cell>
          <cell r="T234">
            <v>0.04</v>
          </cell>
          <cell r="U234">
            <v>38</v>
          </cell>
          <cell r="V234">
            <v>28</v>
          </cell>
          <cell r="W234">
            <v>0</v>
          </cell>
          <cell r="X234">
            <v>6</v>
          </cell>
          <cell r="Y234">
            <v>1</v>
          </cell>
          <cell r="Z234">
            <v>16.670000000000002</v>
          </cell>
          <cell r="AA234">
            <v>2017</v>
          </cell>
          <cell r="AB234" t="str">
            <v>reg</v>
          </cell>
        </row>
        <row r="235">
          <cell r="A235" t="str">
            <v>Zoltan Stieber</v>
          </cell>
          <cell r="B235" t="str">
            <v>DC</v>
          </cell>
          <cell r="C235" t="str">
            <v>M-F</v>
          </cell>
          <cell r="D235">
            <v>8</v>
          </cell>
          <cell r="E235">
            <v>6</v>
          </cell>
          <cell r="F235">
            <v>526</v>
          </cell>
          <cell r="G235">
            <v>1</v>
          </cell>
          <cell r="H235">
            <v>1</v>
          </cell>
          <cell r="I235">
            <v>13</v>
          </cell>
          <cell r="J235">
            <v>7</v>
          </cell>
          <cell r="K235">
            <v>0</v>
          </cell>
          <cell r="L235" t="str">
            <v>0/0</v>
          </cell>
          <cell r="M235">
            <v>0</v>
          </cell>
          <cell r="N235">
            <v>1</v>
          </cell>
          <cell r="O235">
            <v>0.17</v>
          </cell>
          <cell r="P235">
            <v>7.7</v>
          </cell>
          <cell r="Q235">
            <v>0</v>
          </cell>
          <cell r="R235">
            <v>0</v>
          </cell>
          <cell r="S235">
            <v>1</v>
          </cell>
          <cell r="T235">
            <v>0.17</v>
          </cell>
          <cell r="U235">
            <v>5</v>
          </cell>
          <cell r="V235">
            <v>2</v>
          </cell>
          <cell r="W235">
            <v>2</v>
          </cell>
          <cell r="X235">
            <v>1</v>
          </cell>
          <cell r="Y235">
            <v>0</v>
          </cell>
          <cell r="Z235">
            <v>53.85</v>
          </cell>
          <cell r="AA235">
            <v>2017</v>
          </cell>
          <cell r="AB235" t="str">
            <v>reg</v>
          </cell>
        </row>
        <row r="236">
          <cell r="A236" t="str">
            <v>Jared Jeffrey</v>
          </cell>
          <cell r="B236" t="str">
            <v>DC</v>
          </cell>
          <cell r="C236" t="str">
            <v>M</v>
          </cell>
          <cell r="D236">
            <v>23</v>
          </cell>
          <cell r="E236">
            <v>19</v>
          </cell>
          <cell r="F236">
            <v>1617</v>
          </cell>
          <cell r="G236">
            <v>1</v>
          </cell>
          <cell r="H236">
            <v>1</v>
          </cell>
          <cell r="I236">
            <v>13</v>
          </cell>
          <cell r="J236">
            <v>6</v>
          </cell>
          <cell r="K236">
            <v>0</v>
          </cell>
          <cell r="L236" t="str">
            <v>0/0</v>
          </cell>
          <cell r="M236">
            <v>0</v>
          </cell>
          <cell r="N236">
            <v>1</v>
          </cell>
          <cell r="O236">
            <v>0.06</v>
          </cell>
          <cell r="P236">
            <v>7.7</v>
          </cell>
          <cell r="Q236">
            <v>0</v>
          </cell>
          <cell r="R236">
            <v>1</v>
          </cell>
          <cell r="S236">
            <v>0</v>
          </cell>
          <cell r="T236">
            <v>0.06</v>
          </cell>
          <cell r="U236">
            <v>47</v>
          </cell>
          <cell r="V236">
            <v>9</v>
          </cell>
          <cell r="W236">
            <v>0</v>
          </cell>
          <cell r="X236">
            <v>4</v>
          </cell>
          <cell r="Y236">
            <v>0</v>
          </cell>
          <cell r="Z236">
            <v>46.15</v>
          </cell>
          <cell r="AA236">
            <v>2017</v>
          </cell>
          <cell r="AB236" t="str">
            <v>reg</v>
          </cell>
        </row>
        <row r="237">
          <cell r="A237" t="str">
            <v>Jeff Larentowicz</v>
          </cell>
          <cell r="B237" t="str">
            <v>ATL</v>
          </cell>
          <cell r="C237" t="str">
            <v>M</v>
          </cell>
          <cell r="D237">
            <v>33</v>
          </cell>
          <cell r="E237">
            <v>30</v>
          </cell>
          <cell r="F237">
            <v>2602</v>
          </cell>
          <cell r="G237">
            <v>1</v>
          </cell>
          <cell r="H237">
            <v>1</v>
          </cell>
          <cell r="I237">
            <v>15</v>
          </cell>
          <cell r="J237">
            <v>4</v>
          </cell>
          <cell r="K237">
            <v>0</v>
          </cell>
          <cell r="L237" t="str">
            <v>0/0</v>
          </cell>
          <cell r="M237">
            <v>1</v>
          </cell>
          <cell r="N237">
            <v>0</v>
          </cell>
          <cell r="O237">
            <v>0.03</v>
          </cell>
          <cell r="P237">
            <v>6.7</v>
          </cell>
          <cell r="Q237">
            <v>0</v>
          </cell>
          <cell r="R237">
            <v>0</v>
          </cell>
          <cell r="S237">
            <v>1</v>
          </cell>
          <cell r="T237">
            <v>0.03</v>
          </cell>
          <cell r="U237">
            <v>41</v>
          </cell>
          <cell r="V237">
            <v>31</v>
          </cell>
          <cell r="W237">
            <v>0</v>
          </cell>
          <cell r="X237">
            <v>6</v>
          </cell>
          <cell r="Y237">
            <v>0</v>
          </cell>
          <cell r="Z237">
            <v>26.67</v>
          </cell>
          <cell r="AA237">
            <v>2017</v>
          </cell>
          <cell r="AB237" t="str">
            <v>reg</v>
          </cell>
        </row>
        <row r="238">
          <cell r="A238" t="str">
            <v>Frederic Brillant</v>
          </cell>
          <cell r="B238" t="str">
            <v>DC</v>
          </cell>
          <cell r="C238" t="str">
            <v>D</v>
          </cell>
          <cell r="D238">
            <v>23</v>
          </cell>
          <cell r="E238">
            <v>16</v>
          </cell>
          <cell r="F238">
            <v>1523</v>
          </cell>
          <cell r="G238">
            <v>1</v>
          </cell>
          <cell r="H238">
            <v>1</v>
          </cell>
          <cell r="I238">
            <v>15</v>
          </cell>
          <cell r="J238">
            <v>5</v>
          </cell>
          <cell r="K238">
            <v>1</v>
          </cell>
          <cell r="L238" t="str">
            <v>0/0</v>
          </cell>
          <cell r="M238">
            <v>1</v>
          </cell>
          <cell r="N238">
            <v>0</v>
          </cell>
          <cell r="O238">
            <v>0.06</v>
          </cell>
          <cell r="P238">
            <v>6.7</v>
          </cell>
          <cell r="Q238">
            <v>0</v>
          </cell>
          <cell r="R238">
            <v>1</v>
          </cell>
          <cell r="S238">
            <v>0</v>
          </cell>
          <cell r="T238">
            <v>0.06</v>
          </cell>
          <cell r="U238">
            <v>10</v>
          </cell>
          <cell r="V238">
            <v>7</v>
          </cell>
          <cell r="W238">
            <v>1</v>
          </cell>
          <cell r="X238">
            <v>3</v>
          </cell>
          <cell r="Y238">
            <v>0</v>
          </cell>
          <cell r="Z238">
            <v>33.33</v>
          </cell>
          <cell r="AA238">
            <v>2017</v>
          </cell>
          <cell r="AB238" t="str">
            <v>reg</v>
          </cell>
        </row>
        <row r="239">
          <cell r="A239" t="str">
            <v>Jelle Van Damme</v>
          </cell>
          <cell r="B239" t="str">
            <v xml:space="preserve">LA </v>
          </cell>
          <cell r="C239" t="str">
            <v>D</v>
          </cell>
          <cell r="D239">
            <v>18</v>
          </cell>
          <cell r="E239">
            <v>18</v>
          </cell>
          <cell r="F239">
            <v>1503</v>
          </cell>
          <cell r="G239">
            <v>1</v>
          </cell>
          <cell r="H239">
            <v>1</v>
          </cell>
          <cell r="I239">
            <v>16</v>
          </cell>
          <cell r="J239">
            <v>1</v>
          </cell>
          <cell r="K239">
            <v>0</v>
          </cell>
          <cell r="L239" t="str">
            <v>0/0</v>
          </cell>
          <cell r="M239">
            <v>0</v>
          </cell>
          <cell r="N239">
            <v>1</v>
          </cell>
          <cell r="O239">
            <v>0.06</v>
          </cell>
          <cell r="P239">
            <v>6.3</v>
          </cell>
          <cell r="Q239">
            <v>0</v>
          </cell>
          <cell r="R239">
            <v>0</v>
          </cell>
          <cell r="S239">
            <v>1</v>
          </cell>
          <cell r="T239">
            <v>0.06</v>
          </cell>
          <cell r="U239">
            <v>31</v>
          </cell>
          <cell r="V239">
            <v>5</v>
          </cell>
          <cell r="W239">
            <v>1</v>
          </cell>
          <cell r="X239">
            <v>8</v>
          </cell>
          <cell r="Y239">
            <v>3</v>
          </cell>
          <cell r="Z239">
            <v>6.25</v>
          </cell>
          <cell r="AA239">
            <v>2017</v>
          </cell>
          <cell r="AB239" t="str">
            <v>reg</v>
          </cell>
        </row>
        <row r="240">
          <cell r="A240" t="str">
            <v>Sam Nicholson</v>
          </cell>
          <cell r="B240" t="str">
            <v>MIN</v>
          </cell>
          <cell r="C240" t="str">
            <v>F</v>
          </cell>
          <cell r="D240">
            <v>12</v>
          </cell>
          <cell r="E240">
            <v>8</v>
          </cell>
          <cell r="F240">
            <v>639</v>
          </cell>
          <cell r="G240">
            <v>1</v>
          </cell>
          <cell r="H240">
            <v>1</v>
          </cell>
          <cell r="I240">
            <v>19</v>
          </cell>
          <cell r="J240">
            <v>5</v>
          </cell>
          <cell r="K240">
            <v>0</v>
          </cell>
          <cell r="L240" t="str">
            <v>0/0</v>
          </cell>
          <cell r="M240">
            <v>0</v>
          </cell>
          <cell r="N240">
            <v>1</v>
          </cell>
          <cell r="O240">
            <v>0.14000000000000001</v>
          </cell>
          <cell r="P240">
            <v>5.3</v>
          </cell>
          <cell r="Q240">
            <v>0</v>
          </cell>
          <cell r="R240">
            <v>0</v>
          </cell>
          <cell r="S240">
            <v>1</v>
          </cell>
          <cell r="T240">
            <v>0.14000000000000001</v>
          </cell>
          <cell r="U240">
            <v>13</v>
          </cell>
          <cell r="V240">
            <v>16</v>
          </cell>
          <cell r="W240">
            <v>0</v>
          </cell>
          <cell r="X240">
            <v>0</v>
          </cell>
          <cell r="Y240">
            <v>0</v>
          </cell>
          <cell r="Z240">
            <v>26.32</v>
          </cell>
          <cell r="AA240">
            <v>2017</v>
          </cell>
          <cell r="AB240" t="str">
            <v>reg</v>
          </cell>
        </row>
        <row r="241">
          <cell r="A241" t="str">
            <v>Tim Parker</v>
          </cell>
          <cell r="B241" t="str">
            <v>RBNY</v>
          </cell>
          <cell r="C241" t="str">
            <v>D</v>
          </cell>
          <cell r="D241">
            <v>32</v>
          </cell>
          <cell r="E241">
            <v>32</v>
          </cell>
          <cell r="F241">
            <v>2880</v>
          </cell>
          <cell r="G241">
            <v>1</v>
          </cell>
          <cell r="H241">
            <v>1</v>
          </cell>
          <cell r="I241">
            <v>20</v>
          </cell>
          <cell r="J241">
            <v>6</v>
          </cell>
          <cell r="K241">
            <v>0</v>
          </cell>
          <cell r="L241" t="str">
            <v>0/0</v>
          </cell>
          <cell r="M241">
            <v>1</v>
          </cell>
          <cell r="N241">
            <v>0</v>
          </cell>
          <cell r="O241">
            <v>0.03</v>
          </cell>
          <cell r="P241">
            <v>5</v>
          </cell>
          <cell r="Q241">
            <v>0</v>
          </cell>
          <cell r="R241">
            <v>1</v>
          </cell>
          <cell r="S241">
            <v>0</v>
          </cell>
          <cell r="T241">
            <v>0.03</v>
          </cell>
          <cell r="U241">
            <v>22</v>
          </cell>
          <cell r="V241">
            <v>9</v>
          </cell>
          <cell r="W241">
            <v>1</v>
          </cell>
          <cell r="X241">
            <v>4</v>
          </cell>
          <cell r="Y241">
            <v>0</v>
          </cell>
          <cell r="Z241">
            <v>30</v>
          </cell>
          <cell r="AA241">
            <v>2017</v>
          </cell>
          <cell r="AB241" t="str">
            <v>reg</v>
          </cell>
        </row>
        <row r="242">
          <cell r="A242" t="str">
            <v>Dillon Serna</v>
          </cell>
          <cell r="B242" t="str">
            <v>COL</v>
          </cell>
          <cell r="C242" t="str">
            <v>M</v>
          </cell>
          <cell r="D242">
            <v>19</v>
          </cell>
          <cell r="E242">
            <v>9</v>
          </cell>
          <cell r="F242">
            <v>945</v>
          </cell>
          <cell r="G242">
            <v>1</v>
          </cell>
          <cell r="H242">
            <v>1</v>
          </cell>
          <cell r="I242">
            <v>26</v>
          </cell>
          <cell r="J242">
            <v>6</v>
          </cell>
          <cell r="K242">
            <v>0</v>
          </cell>
          <cell r="L242" t="str">
            <v>0/0</v>
          </cell>
          <cell r="M242">
            <v>1</v>
          </cell>
          <cell r="N242">
            <v>0</v>
          </cell>
          <cell r="O242">
            <v>0.1</v>
          </cell>
          <cell r="P242">
            <v>3.8</v>
          </cell>
          <cell r="Q242">
            <v>0</v>
          </cell>
          <cell r="R242">
            <v>1</v>
          </cell>
          <cell r="S242">
            <v>0</v>
          </cell>
          <cell r="T242">
            <v>0.1</v>
          </cell>
          <cell r="U242">
            <v>7</v>
          </cell>
          <cell r="V242">
            <v>10</v>
          </cell>
          <cell r="W242">
            <v>1</v>
          </cell>
          <cell r="X242">
            <v>0</v>
          </cell>
          <cell r="Y242">
            <v>0</v>
          </cell>
          <cell r="Z242">
            <v>23.08</v>
          </cell>
          <cell r="AA242">
            <v>2017</v>
          </cell>
          <cell r="AB242" t="str">
            <v>reg</v>
          </cell>
        </row>
        <row r="243">
          <cell r="A243" t="str">
            <v>Jesus Ferreira</v>
          </cell>
          <cell r="B243" t="str">
            <v>DAL</v>
          </cell>
          <cell r="C243" t="str">
            <v>F</v>
          </cell>
          <cell r="D243">
            <v>1</v>
          </cell>
          <cell r="E243">
            <v>0</v>
          </cell>
          <cell r="F243">
            <v>19</v>
          </cell>
          <cell r="G243">
            <v>1</v>
          </cell>
          <cell r="H243">
            <v>0</v>
          </cell>
          <cell r="I243">
            <v>1</v>
          </cell>
          <cell r="J243">
            <v>1</v>
          </cell>
          <cell r="K243">
            <v>0</v>
          </cell>
          <cell r="L243" t="str">
            <v>0/0</v>
          </cell>
          <cell r="M243">
            <v>1</v>
          </cell>
          <cell r="N243">
            <v>0</v>
          </cell>
          <cell r="O243">
            <v>4.74</v>
          </cell>
          <cell r="P243">
            <v>100</v>
          </cell>
          <cell r="Q243">
            <v>0</v>
          </cell>
          <cell r="R243">
            <v>0</v>
          </cell>
          <cell r="S243">
            <v>0</v>
          </cell>
          <cell r="T243">
            <v>0</v>
          </cell>
          <cell r="U243">
            <v>0</v>
          </cell>
          <cell r="V243">
            <v>0</v>
          </cell>
          <cell r="W243">
            <v>0</v>
          </cell>
          <cell r="X243">
            <v>0</v>
          </cell>
          <cell r="Y243">
            <v>0</v>
          </cell>
          <cell r="Z243">
            <v>100</v>
          </cell>
          <cell r="AA243">
            <v>2017</v>
          </cell>
          <cell r="AB243" t="str">
            <v>reg</v>
          </cell>
        </row>
        <row r="244">
          <cell r="A244" t="str">
            <v>Brad Evans</v>
          </cell>
          <cell r="B244" t="str">
            <v>SEA</v>
          </cell>
          <cell r="C244" t="str">
            <v>D-M</v>
          </cell>
          <cell r="D244">
            <v>11</v>
          </cell>
          <cell r="E244">
            <v>6</v>
          </cell>
          <cell r="F244">
            <v>480</v>
          </cell>
          <cell r="G244">
            <v>1</v>
          </cell>
          <cell r="H244">
            <v>0</v>
          </cell>
          <cell r="I244">
            <v>1</v>
          </cell>
          <cell r="J244">
            <v>1</v>
          </cell>
          <cell r="K244">
            <v>0</v>
          </cell>
          <cell r="L244" t="str">
            <v>0/0</v>
          </cell>
          <cell r="M244">
            <v>1</v>
          </cell>
          <cell r="N244">
            <v>0</v>
          </cell>
          <cell r="O244">
            <v>0.19</v>
          </cell>
          <cell r="P244">
            <v>100</v>
          </cell>
          <cell r="Q244">
            <v>0</v>
          </cell>
          <cell r="R244">
            <v>0</v>
          </cell>
          <cell r="S244">
            <v>0</v>
          </cell>
          <cell r="T244">
            <v>0</v>
          </cell>
          <cell r="U244">
            <v>4</v>
          </cell>
          <cell r="V244">
            <v>5</v>
          </cell>
          <cell r="W244">
            <v>0</v>
          </cell>
          <cell r="X244">
            <v>0</v>
          </cell>
          <cell r="Y244">
            <v>1</v>
          </cell>
          <cell r="Z244">
            <v>100</v>
          </cell>
          <cell r="AA244">
            <v>2017</v>
          </cell>
          <cell r="AB244" t="str">
            <v>reg</v>
          </cell>
        </row>
        <row r="245">
          <cell r="A245" t="str">
            <v>Ashtone Morgan</v>
          </cell>
          <cell r="B245" t="str">
            <v>RSL</v>
          </cell>
          <cell r="C245" t="str">
            <v>D</v>
          </cell>
          <cell r="D245">
            <v>5</v>
          </cell>
          <cell r="E245">
            <v>3</v>
          </cell>
          <cell r="F245">
            <v>283</v>
          </cell>
          <cell r="G245">
            <v>1</v>
          </cell>
          <cell r="H245">
            <v>0</v>
          </cell>
          <cell r="I245">
            <v>1</v>
          </cell>
          <cell r="J245">
            <v>1</v>
          </cell>
          <cell r="K245">
            <v>0</v>
          </cell>
          <cell r="L245" t="str">
            <v>0/0</v>
          </cell>
          <cell r="M245">
            <v>0</v>
          </cell>
          <cell r="N245">
            <v>1</v>
          </cell>
          <cell r="O245">
            <v>0.32</v>
          </cell>
          <cell r="P245">
            <v>100</v>
          </cell>
          <cell r="Q245">
            <v>0</v>
          </cell>
          <cell r="R245">
            <v>0</v>
          </cell>
          <cell r="S245">
            <v>0</v>
          </cell>
          <cell r="T245">
            <v>0</v>
          </cell>
          <cell r="U245">
            <v>2</v>
          </cell>
          <cell r="V245">
            <v>2</v>
          </cell>
          <cell r="W245">
            <v>0</v>
          </cell>
          <cell r="X245">
            <v>1</v>
          </cell>
          <cell r="Y245">
            <v>0</v>
          </cell>
          <cell r="Z245">
            <v>100</v>
          </cell>
          <cell r="AA245">
            <v>2017</v>
          </cell>
          <cell r="AB245" t="str">
            <v>reg</v>
          </cell>
        </row>
        <row r="246">
          <cell r="A246" t="str">
            <v>Michael Ciani</v>
          </cell>
          <cell r="B246" t="str">
            <v xml:space="preserve">LA </v>
          </cell>
          <cell r="C246" t="str">
            <v>D</v>
          </cell>
          <cell r="D246">
            <v>6</v>
          </cell>
          <cell r="E246">
            <v>6</v>
          </cell>
          <cell r="F246">
            <v>540</v>
          </cell>
          <cell r="G246">
            <v>1</v>
          </cell>
          <cell r="H246">
            <v>0</v>
          </cell>
          <cell r="I246">
            <v>3</v>
          </cell>
          <cell r="J246">
            <v>1</v>
          </cell>
          <cell r="K246">
            <v>0</v>
          </cell>
          <cell r="L246" t="str">
            <v>0/0</v>
          </cell>
          <cell r="M246">
            <v>0</v>
          </cell>
          <cell r="N246">
            <v>1</v>
          </cell>
          <cell r="O246">
            <v>0.17</v>
          </cell>
          <cell r="P246">
            <v>33.299999999999997</v>
          </cell>
          <cell r="Q246">
            <v>0</v>
          </cell>
          <cell r="R246">
            <v>0</v>
          </cell>
          <cell r="S246">
            <v>0</v>
          </cell>
          <cell r="T246">
            <v>0</v>
          </cell>
          <cell r="U246">
            <v>6</v>
          </cell>
          <cell r="V246">
            <v>2</v>
          </cell>
          <cell r="W246">
            <v>0</v>
          </cell>
          <cell r="X246">
            <v>3</v>
          </cell>
          <cell r="Y246">
            <v>0</v>
          </cell>
          <cell r="Z246">
            <v>33.33</v>
          </cell>
          <cell r="AA246">
            <v>2017</v>
          </cell>
          <cell r="AB246" t="str">
            <v>reg</v>
          </cell>
        </row>
        <row r="247">
          <cell r="A247" t="str">
            <v>Jose Hernandez</v>
          </cell>
          <cell r="B247" t="str">
            <v>RSL</v>
          </cell>
          <cell r="C247" t="str">
            <v>M</v>
          </cell>
          <cell r="D247">
            <v>7</v>
          </cell>
          <cell r="E247">
            <v>1</v>
          </cell>
          <cell r="F247">
            <v>160</v>
          </cell>
          <cell r="G247">
            <v>1</v>
          </cell>
          <cell r="H247">
            <v>0</v>
          </cell>
          <cell r="I247">
            <v>3</v>
          </cell>
          <cell r="J247">
            <v>1</v>
          </cell>
          <cell r="K247">
            <v>0</v>
          </cell>
          <cell r="L247" t="str">
            <v>0/0</v>
          </cell>
          <cell r="M247">
            <v>0</v>
          </cell>
          <cell r="N247">
            <v>1</v>
          </cell>
          <cell r="O247">
            <v>0.56000000000000005</v>
          </cell>
          <cell r="P247">
            <v>33.299999999999997</v>
          </cell>
          <cell r="Q247">
            <v>0</v>
          </cell>
          <cell r="R247">
            <v>0</v>
          </cell>
          <cell r="S247">
            <v>0</v>
          </cell>
          <cell r="T247">
            <v>0</v>
          </cell>
          <cell r="U247">
            <v>5</v>
          </cell>
          <cell r="V247">
            <v>2</v>
          </cell>
          <cell r="W247">
            <v>0</v>
          </cell>
          <cell r="X247">
            <v>1</v>
          </cell>
          <cell r="Y247">
            <v>0</v>
          </cell>
          <cell r="Z247">
            <v>33.33</v>
          </cell>
          <cell r="AA247">
            <v>2017</v>
          </cell>
          <cell r="AB247" t="str">
            <v>reg</v>
          </cell>
        </row>
        <row r="248">
          <cell r="A248" t="str">
            <v>Miguel Camargo</v>
          </cell>
          <cell r="B248" t="str">
            <v>NYC</v>
          </cell>
          <cell r="C248" t="str">
            <v>M</v>
          </cell>
          <cell r="D248">
            <v>8</v>
          </cell>
          <cell r="E248">
            <v>2</v>
          </cell>
          <cell r="F248">
            <v>176</v>
          </cell>
          <cell r="G248">
            <v>1</v>
          </cell>
          <cell r="H248">
            <v>0</v>
          </cell>
          <cell r="I248">
            <v>3</v>
          </cell>
          <cell r="J248">
            <v>1</v>
          </cell>
          <cell r="K248">
            <v>0</v>
          </cell>
          <cell r="L248" t="str">
            <v>0/0</v>
          </cell>
          <cell r="M248">
            <v>1</v>
          </cell>
          <cell r="N248">
            <v>0</v>
          </cell>
          <cell r="O248">
            <v>0.51</v>
          </cell>
          <cell r="P248">
            <v>33.299999999999997</v>
          </cell>
          <cell r="Q248">
            <v>0</v>
          </cell>
          <cell r="R248">
            <v>0</v>
          </cell>
          <cell r="S248">
            <v>0</v>
          </cell>
          <cell r="T248">
            <v>0</v>
          </cell>
          <cell r="U248">
            <v>4</v>
          </cell>
          <cell r="V248">
            <v>4</v>
          </cell>
          <cell r="W248">
            <v>0</v>
          </cell>
          <cell r="X248">
            <v>1</v>
          </cell>
          <cell r="Y248">
            <v>0</v>
          </cell>
          <cell r="Z248">
            <v>33.33</v>
          </cell>
          <cell r="AA248">
            <v>2017</v>
          </cell>
          <cell r="AB248" t="str">
            <v>reg</v>
          </cell>
        </row>
        <row r="249">
          <cell r="A249" t="str">
            <v>Eriq Zavaleta</v>
          </cell>
          <cell r="B249" t="str">
            <v>TOR</v>
          </cell>
          <cell r="C249" t="str">
            <v>D</v>
          </cell>
          <cell r="D249">
            <v>29</v>
          </cell>
          <cell r="E249">
            <v>27</v>
          </cell>
          <cell r="F249">
            <v>2356</v>
          </cell>
          <cell r="G249">
            <v>1</v>
          </cell>
          <cell r="H249">
            <v>0</v>
          </cell>
          <cell r="I249">
            <v>4</v>
          </cell>
          <cell r="J249">
            <v>2</v>
          </cell>
          <cell r="K249">
            <v>1</v>
          </cell>
          <cell r="L249" t="str">
            <v>0/0</v>
          </cell>
          <cell r="M249">
            <v>1</v>
          </cell>
          <cell r="N249">
            <v>0</v>
          </cell>
          <cell r="O249">
            <v>0.04</v>
          </cell>
          <cell r="P249">
            <v>25</v>
          </cell>
          <cell r="Q249">
            <v>0</v>
          </cell>
          <cell r="R249">
            <v>0</v>
          </cell>
          <cell r="S249">
            <v>0</v>
          </cell>
          <cell r="T249">
            <v>0</v>
          </cell>
          <cell r="U249">
            <v>27</v>
          </cell>
          <cell r="V249">
            <v>7</v>
          </cell>
          <cell r="W249">
            <v>0</v>
          </cell>
          <cell r="X249">
            <v>4</v>
          </cell>
          <cell r="Y249">
            <v>0</v>
          </cell>
          <cell r="Z249">
            <v>50</v>
          </cell>
          <cell r="AA249">
            <v>2017</v>
          </cell>
          <cell r="AB249" t="str">
            <v>reg</v>
          </cell>
        </row>
        <row r="250">
          <cell r="A250" t="str">
            <v>Jack Barmby</v>
          </cell>
          <cell r="B250" t="str">
            <v>POR</v>
          </cell>
          <cell r="C250" t="str">
            <v>M-D</v>
          </cell>
          <cell r="D250">
            <v>10</v>
          </cell>
          <cell r="E250">
            <v>0</v>
          </cell>
          <cell r="F250">
            <v>99</v>
          </cell>
          <cell r="G250">
            <v>1</v>
          </cell>
          <cell r="H250">
            <v>0</v>
          </cell>
          <cell r="I250">
            <v>5</v>
          </cell>
          <cell r="J250">
            <v>2</v>
          </cell>
          <cell r="K250">
            <v>0</v>
          </cell>
          <cell r="L250" t="str">
            <v>0/0</v>
          </cell>
          <cell r="M250">
            <v>1</v>
          </cell>
          <cell r="N250">
            <v>0</v>
          </cell>
          <cell r="O250">
            <v>0.91</v>
          </cell>
          <cell r="P250">
            <v>20</v>
          </cell>
          <cell r="Q250">
            <v>0</v>
          </cell>
          <cell r="R250">
            <v>0</v>
          </cell>
          <cell r="S250">
            <v>0</v>
          </cell>
          <cell r="T250">
            <v>0</v>
          </cell>
          <cell r="U250">
            <v>6</v>
          </cell>
          <cell r="V250">
            <v>2</v>
          </cell>
          <cell r="W250">
            <v>0</v>
          </cell>
          <cell r="X250">
            <v>3</v>
          </cell>
          <cell r="Y250">
            <v>0</v>
          </cell>
          <cell r="Z250">
            <v>40</v>
          </cell>
          <cell r="AA250">
            <v>2017</v>
          </cell>
          <cell r="AB250" t="str">
            <v>reg</v>
          </cell>
        </row>
        <row r="251">
          <cell r="A251" t="str">
            <v>Omar Holness</v>
          </cell>
          <cell r="B251" t="str">
            <v>RSL</v>
          </cell>
          <cell r="C251" t="str">
            <v>M</v>
          </cell>
          <cell r="D251">
            <v>9</v>
          </cell>
          <cell r="E251">
            <v>3</v>
          </cell>
          <cell r="F251">
            <v>261</v>
          </cell>
          <cell r="G251">
            <v>1</v>
          </cell>
          <cell r="H251">
            <v>0</v>
          </cell>
          <cell r="I251">
            <v>5</v>
          </cell>
          <cell r="J251">
            <v>1</v>
          </cell>
          <cell r="K251">
            <v>0</v>
          </cell>
          <cell r="L251" t="str">
            <v>0/0</v>
          </cell>
          <cell r="M251">
            <v>0</v>
          </cell>
          <cell r="N251">
            <v>1</v>
          </cell>
          <cell r="O251">
            <v>0.34</v>
          </cell>
          <cell r="P251">
            <v>20</v>
          </cell>
          <cell r="Q251">
            <v>0</v>
          </cell>
          <cell r="R251">
            <v>0</v>
          </cell>
          <cell r="S251">
            <v>0</v>
          </cell>
          <cell r="T251">
            <v>0</v>
          </cell>
          <cell r="U251">
            <v>7</v>
          </cell>
          <cell r="V251">
            <v>2</v>
          </cell>
          <cell r="W251">
            <v>0</v>
          </cell>
          <cell r="X251">
            <v>1</v>
          </cell>
          <cell r="Y251">
            <v>0</v>
          </cell>
          <cell r="Z251">
            <v>20</v>
          </cell>
          <cell r="AA251">
            <v>2017</v>
          </cell>
          <cell r="AB251" t="str">
            <v>reg</v>
          </cell>
        </row>
        <row r="252">
          <cell r="A252" t="str">
            <v>Alhassan Abubakar</v>
          </cell>
          <cell r="B252" t="str">
            <v>COL</v>
          </cell>
          <cell r="C252" t="str">
            <v>D</v>
          </cell>
          <cell r="D252">
            <v>7</v>
          </cell>
          <cell r="E252">
            <v>6</v>
          </cell>
          <cell r="F252">
            <v>528</v>
          </cell>
          <cell r="G252">
            <v>1</v>
          </cell>
          <cell r="H252">
            <v>0</v>
          </cell>
          <cell r="I252">
            <v>5</v>
          </cell>
          <cell r="J252">
            <v>1</v>
          </cell>
          <cell r="K252">
            <v>0</v>
          </cell>
          <cell r="L252" t="str">
            <v>0/0</v>
          </cell>
          <cell r="M252">
            <v>0</v>
          </cell>
          <cell r="N252">
            <v>1</v>
          </cell>
          <cell r="O252">
            <v>0.17</v>
          </cell>
          <cell r="P252">
            <v>20</v>
          </cell>
          <cell r="Q252">
            <v>0</v>
          </cell>
          <cell r="R252">
            <v>0</v>
          </cell>
          <cell r="S252">
            <v>0</v>
          </cell>
          <cell r="T252">
            <v>0</v>
          </cell>
          <cell r="U252">
            <v>4</v>
          </cell>
          <cell r="V252">
            <v>1</v>
          </cell>
          <cell r="W252">
            <v>0</v>
          </cell>
          <cell r="X252">
            <v>2</v>
          </cell>
          <cell r="Y252">
            <v>1</v>
          </cell>
          <cell r="Z252">
            <v>20</v>
          </cell>
          <cell r="AA252">
            <v>2017</v>
          </cell>
          <cell r="AB252" t="str">
            <v>reg</v>
          </cell>
        </row>
        <row r="253">
          <cell r="A253" t="str">
            <v>Servando Carrasco</v>
          </cell>
          <cell r="B253" t="str">
            <v>ORL</v>
          </cell>
          <cell r="C253" t="str">
            <v>M</v>
          </cell>
          <cell r="D253">
            <v>15</v>
          </cell>
          <cell r="E253">
            <v>9</v>
          </cell>
          <cell r="F253">
            <v>833</v>
          </cell>
          <cell r="G253">
            <v>1</v>
          </cell>
          <cell r="H253">
            <v>0</v>
          </cell>
          <cell r="I253">
            <v>5</v>
          </cell>
          <cell r="J253">
            <v>1</v>
          </cell>
          <cell r="K253">
            <v>1</v>
          </cell>
          <cell r="L253" t="str">
            <v>0/0</v>
          </cell>
          <cell r="M253">
            <v>1</v>
          </cell>
          <cell r="N253">
            <v>0</v>
          </cell>
          <cell r="O253">
            <v>0.11</v>
          </cell>
          <cell r="P253">
            <v>20</v>
          </cell>
          <cell r="Q253">
            <v>0</v>
          </cell>
          <cell r="R253">
            <v>0</v>
          </cell>
          <cell r="S253">
            <v>0</v>
          </cell>
          <cell r="T253">
            <v>0</v>
          </cell>
          <cell r="U253">
            <v>11</v>
          </cell>
          <cell r="V253">
            <v>4</v>
          </cell>
          <cell r="W253">
            <v>0</v>
          </cell>
          <cell r="X253">
            <v>2</v>
          </cell>
          <cell r="Y253">
            <v>1</v>
          </cell>
          <cell r="Z253">
            <v>20</v>
          </cell>
          <cell r="AA253">
            <v>2017</v>
          </cell>
          <cell r="AB253" t="str">
            <v>reg</v>
          </cell>
        </row>
        <row r="254">
          <cell r="A254" t="str">
            <v>Daigo Kobayashi</v>
          </cell>
          <cell r="B254" t="str">
            <v>NE</v>
          </cell>
          <cell r="C254" t="str">
            <v>M</v>
          </cell>
          <cell r="D254">
            <v>12</v>
          </cell>
          <cell r="E254">
            <v>4</v>
          </cell>
          <cell r="F254">
            <v>507</v>
          </cell>
          <cell r="G254">
            <v>1</v>
          </cell>
          <cell r="H254">
            <v>0</v>
          </cell>
          <cell r="I254">
            <v>5</v>
          </cell>
          <cell r="J254">
            <v>2</v>
          </cell>
          <cell r="K254">
            <v>0</v>
          </cell>
          <cell r="L254" t="str">
            <v>0/0</v>
          </cell>
          <cell r="M254">
            <v>0</v>
          </cell>
          <cell r="N254">
            <v>1</v>
          </cell>
          <cell r="O254">
            <v>0.18</v>
          </cell>
          <cell r="P254">
            <v>20</v>
          </cell>
          <cell r="Q254">
            <v>0</v>
          </cell>
          <cell r="R254">
            <v>0</v>
          </cell>
          <cell r="S254">
            <v>0</v>
          </cell>
          <cell r="T254">
            <v>0</v>
          </cell>
          <cell r="U254">
            <v>5</v>
          </cell>
          <cell r="V254">
            <v>4</v>
          </cell>
          <cell r="W254">
            <v>0</v>
          </cell>
          <cell r="X254">
            <v>0</v>
          </cell>
          <cell r="Y254">
            <v>0</v>
          </cell>
          <cell r="Z254">
            <v>40</v>
          </cell>
          <cell r="AA254">
            <v>2017</v>
          </cell>
          <cell r="AB254" t="str">
            <v>reg</v>
          </cell>
        </row>
        <row r="255">
          <cell r="A255" t="str">
            <v>Bobby Boswell</v>
          </cell>
          <cell r="B255" t="str">
            <v>ATL</v>
          </cell>
          <cell r="C255" t="str">
            <v>D</v>
          </cell>
          <cell r="D255">
            <v>11</v>
          </cell>
          <cell r="E255">
            <v>10</v>
          </cell>
          <cell r="F255">
            <v>892</v>
          </cell>
          <cell r="G255">
            <v>1</v>
          </cell>
          <cell r="H255">
            <v>0</v>
          </cell>
          <cell r="I255">
            <v>6</v>
          </cell>
          <cell r="J255">
            <v>3</v>
          </cell>
          <cell r="K255">
            <v>0</v>
          </cell>
          <cell r="L255" t="str">
            <v>0/0</v>
          </cell>
          <cell r="M255">
            <v>1</v>
          </cell>
          <cell r="N255">
            <v>0</v>
          </cell>
          <cell r="O255">
            <v>0.1</v>
          </cell>
          <cell r="P255">
            <v>16.7</v>
          </cell>
          <cell r="Q255">
            <v>0</v>
          </cell>
          <cell r="R255">
            <v>0</v>
          </cell>
          <cell r="S255">
            <v>0</v>
          </cell>
          <cell r="T255">
            <v>0</v>
          </cell>
          <cell r="U255">
            <v>9</v>
          </cell>
          <cell r="V255">
            <v>2</v>
          </cell>
          <cell r="W255">
            <v>0</v>
          </cell>
          <cell r="X255">
            <v>0</v>
          </cell>
          <cell r="Y255">
            <v>0</v>
          </cell>
          <cell r="Z255">
            <v>50</v>
          </cell>
          <cell r="AA255">
            <v>2017</v>
          </cell>
          <cell r="AB255" t="str">
            <v>reg</v>
          </cell>
        </row>
        <row r="256">
          <cell r="A256" t="str">
            <v>Richard Marquez</v>
          </cell>
          <cell r="B256" t="str">
            <v>PHI</v>
          </cell>
          <cell r="C256" t="str">
            <v>D</v>
          </cell>
          <cell r="D256">
            <v>15</v>
          </cell>
          <cell r="E256">
            <v>13</v>
          </cell>
          <cell r="F256">
            <v>1212</v>
          </cell>
          <cell r="G256">
            <v>1</v>
          </cell>
          <cell r="H256">
            <v>0</v>
          </cell>
          <cell r="I256">
            <v>6</v>
          </cell>
          <cell r="J256">
            <v>1</v>
          </cell>
          <cell r="K256">
            <v>0</v>
          </cell>
          <cell r="L256" t="str">
            <v>0/0</v>
          </cell>
          <cell r="M256">
            <v>1</v>
          </cell>
          <cell r="N256">
            <v>0</v>
          </cell>
          <cell r="O256">
            <v>7.0000000000000007E-2</v>
          </cell>
          <cell r="P256">
            <v>16.7</v>
          </cell>
          <cell r="Q256">
            <v>0</v>
          </cell>
          <cell r="R256">
            <v>0</v>
          </cell>
          <cell r="S256">
            <v>0</v>
          </cell>
          <cell r="T256">
            <v>0</v>
          </cell>
          <cell r="U256">
            <v>10</v>
          </cell>
          <cell r="V256">
            <v>4</v>
          </cell>
          <cell r="W256">
            <v>0</v>
          </cell>
          <cell r="X256">
            <v>0</v>
          </cell>
          <cell r="Y256">
            <v>0</v>
          </cell>
          <cell r="Z256">
            <v>16.670000000000002</v>
          </cell>
          <cell r="AA256">
            <v>2017</v>
          </cell>
          <cell r="AB256" t="str">
            <v>reg</v>
          </cell>
        </row>
        <row r="257">
          <cell r="A257" t="str">
            <v>Kyle Fisher</v>
          </cell>
          <cell r="B257" t="str">
            <v>MTL</v>
          </cell>
          <cell r="C257" t="str">
            <v>D</v>
          </cell>
          <cell r="D257">
            <v>20</v>
          </cell>
          <cell r="E257">
            <v>15</v>
          </cell>
          <cell r="F257">
            <v>1455</v>
          </cell>
          <cell r="G257">
            <v>1</v>
          </cell>
          <cell r="H257">
            <v>0</v>
          </cell>
          <cell r="I257">
            <v>6</v>
          </cell>
          <cell r="J257">
            <v>1</v>
          </cell>
          <cell r="K257">
            <v>1</v>
          </cell>
          <cell r="L257" t="str">
            <v>0/0</v>
          </cell>
          <cell r="M257">
            <v>1</v>
          </cell>
          <cell r="N257">
            <v>0</v>
          </cell>
          <cell r="O257">
            <v>0.06</v>
          </cell>
          <cell r="P257">
            <v>16.7</v>
          </cell>
          <cell r="Q257">
            <v>0</v>
          </cell>
          <cell r="R257">
            <v>0</v>
          </cell>
          <cell r="S257">
            <v>0</v>
          </cell>
          <cell r="T257">
            <v>0</v>
          </cell>
          <cell r="U257">
            <v>12</v>
          </cell>
          <cell r="V257">
            <v>5</v>
          </cell>
          <cell r="W257">
            <v>0</v>
          </cell>
          <cell r="X257">
            <v>3</v>
          </cell>
          <cell r="Y257">
            <v>0</v>
          </cell>
          <cell r="Z257">
            <v>16.670000000000002</v>
          </cell>
          <cell r="AA257">
            <v>2017</v>
          </cell>
          <cell r="AB257" t="str">
            <v>reg</v>
          </cell>
        </row>
        <row r="258">
          <cell r="A258" t="str">
            <v>Jay Chapman</v>
          </cell>
          <cell r="B258" t="str">
            <v>MIA</v>
          </cell>
          <cell r="C258" t="str">
            <v>M</v>
          </cell>
          <cell r="D258">
            <v>12</v>
          </cell>
          <cell r="E258">
            <v>3</v>
          </cell>
          <cell r="F258">
            <v>385</v>
          </cell>
          <cell r="G258">
            <v>1</v>
          </cell>
          <cell r="H258">
            <v>0</v>
          </cell>
          <cell r="I258">
            <v>6</v>
          </cell>
          <cell r="J258">
            <v>1</v>
          </cell>
          <cell r="K258">
            <v>0</v>
          </cell>
          <cell r="L258" t="str">
            <v>0/0</v>
          </cell>
          <cell r="M258">
            <v>1</v>
          </cell>
          <cell r="N258">
            <v>0</v>
          </cell>
          <cell r="O258">
            <v>0.23</v>
          </cell>
          <cell r="P258">
            <v>16.7</v>
          </cell>
          <cell r="Q258">
            <v>0</v>
          </cell>
          <cell r="R258">
            <v>0</v>
          </cell>
          <cell r="S258">
            <v>0</v>
          </cell>
          <cell r="T258">
            <v>0</v>
          </cell>
          <cell r="U258">
            <v>7</v>
          </cell>
          <cell r="V258">
            <v>2</v>
          </cell>
          <cell r="W258">
            <v>1</v>
          </cell>
          <cell r="X258">
            <v>0</v>
          </cell>
          <cell r="Y258">
            <v>0</v>
          </cell>
          <cell r="Z258">
            <v>16.670000000000002</v>
          </cell>
          <cell r="AA258">
            <v>2017</v>
          </cell>
          <cell r="AB258" t="str">
            <v>reg</v>
          </cell>
        </row>
        <row r="259">
          <cell r="A259" t="str">
            <v>Dylan Remick</v>
          </cell>
          <cell r="B259" t="str">
            <v>HOU</v>
          </cell>
          <cell r="C259" t="str">
            <v>D</v>
          </cell>
          <cell r="D259">
            <v>14</v>
          </cell>
          <cell r="E259">
            <v>13</v>
          </cell>
          <cell r="F259">
            <v>1167</v>
          </cell>
          <cell r="G259">
            <v>1</v>
          </cell>
          <cell r="H259">
            <v>0</v>
          </cell>
          <cell r="I259">
            <v>6</v>
          </cell>
          <cell r="J259">
            <v>1</v>
          </cell>
          <cell r="K259">
            <v>0</v>
          </cell>
          <cell r="L259" t="str">
            <v>0/0</v>
          </cell>
          <cell r="M259">
            <v>1</v>
          </cell>
          <cell r="N259">
            <v>0</v>
          </cell>
          <cell r="O259">
            <v>0.08</v>
          </cell>
          <cell r="P259">
            <v>16.7</v>
          </cell>
          <cell r="Q259">
            <v>0</v>
          </cell>
          <cell r="R259">
            <v>0</v>
          </cell>
          <cell r="S259">
            <v>0</v>
          </cell>
          <cell r="T259">
            <v>0</v>
          </cell>
          <cell r="U259">
            <v>10</v>
          </cell>
          <cell r="V259">
            <v>6</v>
          </cell>
          <cell r="W259">
            <v>0</v>
          </cell>
          <cell r="X259">
            <v>1</v>
          </cell>
          <cell r="Y259">
            <v>0</v>
          </cell>
          <cell r="Z259">
            <v>16.670000000000002</v>
          </cell>
          <cell r="AA259">
            <v>2017</v>
          </cell>
          <cell r="AB259" t="str">
            <v>reg</v>
          </cell>
        </row>
        <row r="260">
          <cell r="A260" t="str">
            <v>Khiry Shelton</v>
          </cell>
          <cell r="B260" t="str">
            <v>SKC</v>
          </cell>
          <cell r="C260" t="str">
            <v>F</v>
          </cell>
          <cell r="D260">
            <v>15</v>
          </cell>
          <cell r="E260">
            <v>3</v>
          </cell>
          <cell r="F260">
            <v>502</v>
          </cell>
          <cell r="G260">
            <v>1</v>
          </cell>
          <cell r="H260">
            <v>0</v>
          </cell>
          <cell r="I260">
            <v>7</v>
          </cell>
          <cell r="J260">
            <v>2</v>
          </cell>
          <cell r="K260">
            <v>0</v>
          </cell>
          <cell r="L260" t="str">
            <v>0/0</v>
          </cell>
          <cell r="M260">
            <v>0</v>
          </cell>
          <cell r="N260">
            <v>1</v>
          </cell>
          <cell r="O260">
            <v>0.18</v>
          </cell>
          <cell r="P260">
            <v>14.3</v>
          </cell>
          <cell r="Q260">
            <v>0</v>
          </cell>
          <cell r="R260">
            <v>0</v>
          </cell>
          <cell r="S260">
            <v>0</v>
          </cell>
          <cell r="T260">
            <v>0</v>
          </cell>
          <cell r="U260">
            <v>9</v>
          </cell>
          <cell r="V260">
            <v>6</v>
          </cell>
          <cell r="W260">
            <v>0</v>
          </cell>
          <cell r="X260">
            <v>0</v>
          </cell>
          <cell r="Y260">
            <v>0</v>
          </cell>
          <cell r="Z260">
            <v>28.57</v>
          </cell>
          <cell r="AA260">
            <v>2017</v>
          </cell>
          <cell r="AB260" t="str">
            <v>reg</v>
          </cell>
        </row>
        <row r="261">
          <cell r="A261" t="str">
            <v>Sebastian Hines</v>
          </cell>
          <cell r="B261" t="str">
            <v>ORL</v>
          </cell>
          <cell r="C261" t="str">
            <v>D</v>
          </cell>
          <cell r="D261">
            <v>6</v>
          </cell>
          <cell r="E261">
            <v>5</v>
          </cell>
          <cell r="F261">
            <v>443</v>
          </cell>
          <cell r="G261">
            <v>1</v>
          </cell>
          <cell r="H261">
            <v>0</v>
          </cell>
          <cell r="I261">
            <v>7</v>
          </cell>
          <cell r="J261">
            <v>2</v>
          </cell>
          <cell r="K261">
            <v>1</v>
          </cell>
          <cell r="L261" t="str">
            <v>0/0</v>
          </cell>
          <cell r="M261">
            <v>1</v>
          </cell>
          <cell r="N261">
            <v>0</v>
          </cell>
          <cell r="O261">
            <v>0.2</v>
          </cell>
          <cell r="P261">
            <v>14.3</v>
          </cell>
          <cell r="Q261">
            <v>0</v>
          </cell>
          <cell r="R261">
            <v>0</v>
          </cell>
          <cell r="S261">
            <v>0</v>
          </cell>
          <cell r="T261">
            <v>0</v>
          </cell>
          <cell r="U261">
            <v>4</v>
          </cell>
          <cell r="V261">
            <v>3</v>
          </cell>
          <cell r="W261">
            <v>0</v>
          </cell>
          <cell r="X261">
            <v>1</v>
          </cell>
          <cell r="Y261">
            <v>1</v>
          </cell>
          <cell r="Z261">
            <v>28.57</v>
          </cell>
          <cell r="AA261">
            <v>2017</v>
          </cell>
          <cell r="AB261" t="str">
            <v>reg</v>
          </cell>
        </row>
        <row r="262">
          <cell r="A262" t="str">
            <v>Chris Wingert</v>
          </cell>
          <cell r="B262" t="str">
            <v>RSL</v>
          </cell>
          <cell r="C262" t="str">
            <v>D</v>
          </cell>
          <cell r="D262">
            <v>23</v>
          </cell>
          <cell r="E262">
            <v>20</v>
          </cell>
          <cell r="F262">
            <v>1755</v>
          </cell>
          <cell r="G262">
            <v>1</v>
          </cell>
          <cell r="H262">
            <v>0</v>
          </cell>
          <cell r="I262">
            <v>7</v>
          </cell>
          <cell r="J262">
            <v>3</v>
          </cell>
          <cell r="K262">
            <v>0</v>
          </cell>
          <cell r="L262" t="str">
            <v>0/0</v>
          </cell>
          <cell r="M262">
            <v>0</v>
          </cell>
          <cell r="N262">
            <v>1</v>
          </cell>
          <cell r="O262">
            <v>0.05</v>
          </cell>
          <cell r="P262">
            <v>14.3</v>
          </cell>
          <cell r="Q262">
            <v>0</v>
          </cell>
          <cell r="R262">
            <v>0</v>
          </cell>
          <cell r="S262">
            <v>0</v>
          </cell>
          <cell r="T262">
            <v>0</v>
          </cell>
          <cell r="U262">
            <v>32</v>
          </cell>
          <cell r="V262">
            <v>12</v>
          </cell>
          <cell r="W262">
            <v>0</v>
          </cell>
          <cell r="X262">
            <v>5</v>
          </cell>
          <cell r="Y262">
            <v>0</v>
          </cell>
          <cell r="Z262">
            <v>42.86</v>
          </cell>
          <cell r="AA262">
            <v>2017</v>
          </cell>
          <cell r="AB262" t="str">
            <v>reg</v>
          </cell>
        </row>
        <row r="263">
          <cell r="A263" t="str">
            <v>Cristian Lobato</v>
          </cell>
          <cell r="B263" t="str">
            <v xml:space="preserve">KC </v>
          </cell>
          <cell r="C263" t="str">
            <v>D</v>
          </cell>
          <cell r="D263">
            <v>10</v>
          </cell>
          <cell r="E263">
            <v>6</v>
          </cell>
          <cell r="F263">
            <v>547</v>
          </cell>
          <cell r="G263">
            <v>1</v>
          </cell>
          <cell r="H263">
            <v>0</v>
          </cell>
          <cell r="I263">
            <v>7</v>
          </cell>
          <cell r="J263">
            <v>3</v>
          </cell>
          <cell r="K263">
            <v>0</v>
          </cell>
          <cell r="L263" t="str">
            <v>0/0</v>
          </cell>
          <cell r="M263">
            <v>0</v>
          </cell>
          <cell r="N263">
            <v>1</v>
          </cell>
          <cell r="O263">
            <v>0.16</v>
          </cell>
          <cell r="P263">
            <v>14.3</v>
          </cell>
          <cell r="Q263">
            <v>0</v>
          </cell>
          <cell r="R263">
            <v>0</v>
          </cell>
          <cell r="S263">
            <v>0</v>
          </cell>
          <cell r="T263">
            <v>0</v>
          </cell>
          <cell r="U263">
            <v>3</v>
          </cell>
          <cell r="V263">
            <v>3</v>
          </cell>
          <cell r="W263">
            <v>0</v>
          </cell>
          <cell r="X263">
            <v>0</v>
          </cell>
          <cell r="Y263">
            <v>0</v>
          </cell>
          <cell r="Z263">
            <v>42.86</v>
          </cell>
          <cell r="AA263">
            <v>2017</v>
          </cell>
          <cell r="AB263" t="str">
            <v>reg</v>
          </cell>
        </row>
        <row r="264">
          <cell r="A264" t="str">
            <v>Aaron Maund</v>
          </cell>
          <cell r="B264" t="str">
            <v>RSL</v>
          </cell>
          <cell r="C264" t="str">
            <v>D</v>
          </cell>
          <cell r="D264">
            <v>15</v>
          </cell>
          <cell r="E264">
            <v>14</v>
          </cell>
          <cell r="F264">
            <v>1179</v>
          </cell>
          <cell r="G264">
            <v>1</v>
          </cell>
          <cell r="H264">
            <v>0</v>
          </cell>
          <cell r="I264">
            <v>8</v>
          </cell>
          <cell r="J264">
            <v>3</v>
          </cell>
          <cell r="K264">
            <v>1</v>
          </cell>
          <cell r="L264" t="str">
            <v>0/0</v>
          </cell>
          <cell r="M264">
            <v>1</v>
          </cell>
          <cell r="N264">
            <v>0</v>
          </cell>
          <cell r="O264">
            <v>0.08</v>
          </cell>
          <cell r="P264">
            <v>12.5</v>
          </cell>
          <cell r="Q264">
            <v>0</v>
          </cell>
          <cell r="R264">
            <v>0</v>
          </cell>
          <cell r="S264">
            <v>0</v>
          </cell>
          <cell r="T264">
            <v>0</v>
          </cell>
          <cell r="U264">
            <v>13</v>
          </cell>
          <cell r="V264">
            <v>2</v>
          </cell>
          <cell r="W264">
            <v>0</v>
          </cell>
          <cell r="X264">
            <v>2</v>
          </cell>
          <cell r="Y264">
            <v>0</v>
          </cell>
          <cell r="Z264">
            <v>37.5</v>
          </cell>
          <cell r="AA264">
            <v>2017</v>
          </cell>
          <cell r="AB264" t="str">
            <v>reg</v>
          </cell>
        </row>
        <row r="265">
          <cell r="A265" t="str">
            <v>Lawrence Olum</v>
          </cell>
          <cell r="B265" t="str">
            <v>POR</v>
          </cell>
          <cell r="C265" t="str">
            <v>D</v>
          </cell>
          <cell r="D265">
            <v>30</v>
          </cell>
          <cell r="E265">
            <v>22</v>
          </cell>
          <cell r="F265">
            <v>2103</v>
          </cell>
          <cell r="G265">
            <v>1</v>
          </cell>
          <cell r="H265">
            <v>0</v>
          </cell>
          <cell r="I265">
            <v>10</v>
          </cell>
          <cell r="J265">
            <v>2</v>
          </cell>
          <cell r="K265">
            <v>0</v>
          </cell>
          <cell r="L265" t="str">
            <v>0/0</v>
          </cell>
          <cell r="M265">
            <v>1</v>
          </cell>
          <cell r="N265">
            <v>0</v>
          </cell>
          <cell r="O265">
            <v>0.04</v>
          </cell>
          <cell r="P265">
            <v>10</v>
          </cell>
          <cell r="Q265">
            <v>0</v>
          </cell>
          <cell r="R265">
            <v>0</v>
          </cell>
          <cell r="S265">
            <v>0</v>
          </cell>
          <cell r="T265">
            <v>0</v>
          </cell>
          <cell r="U265">
            <v>12</v>
          </cell>
          <cell r="V265">
            <v>7</v>
          </cell>
          <cell r="W265">
            <v>1</v>
          </cell>
          <cell r="X265">
            <v>3</v>
          </cell>
          <cell r="Y265">
            <v>0</v>
          </cell>
          <cell r="Z265">
            <v>20</v>
          </cell>
          <cell r="AA265">
            <v>2017</v>
          </cell>
          <cell r="AB265" t="str">
            <v>reg</v>
          </cell>
        </row>
        <row r="266">
          <cell r="A266" t="str">
            <v>Kortne Ford</v>
          </cell>
          <cell r="B266" t="str">
            <v>COL</v>
          </cell>
          <cell r="C266" t="str">
            <v>D</v>
          </cell>
          <cell r="D266">
            <v>20</v>
          </cell>
          <cell r="E266">
            <v>19</v>
          </cell>
          <cell r="F266">
            <v>1727</v>
          </cell>
          <cell r="G266">
            <v>1</v>
          </cell>
          <cell r="H266">
            <v>0</v>
          </cell>
          <cell r="I266">
            <v>10</v>
          </cell>
          <cell r="J266">
            <v>3</v>
          </cell>
          <cell r="K266">
            <v>1</v>
          </cell>
          <cell r="L266" t="str">
            <v>0/0</v>
          </cell>
          <cell r="M266">
            <v>1</v>
          </cell>
          <cell r="N266">
            <v>0</v>
          </cell>
          <cell r="O266">
            <v>0.05</v>
          </cell>
          <cell r="P266">
            <v>10</v>
          </cell>
          <cell r="Q266">
            <v>0</v>
          </cell>
          <cell r="R266">
            <v>0</v>
          </cell>
          <cell r="S266">
            <v>0</v>
          </cell>
          <cell r="T266">
            <v>0</v>
          </cell>
          <cell r="U266">
            <v>22</v>
          </cell>
          <cell r="V266">
            <v>11</v>
          </cell>
          <cell r="W266">
            <v>0</v>
          </cell>
          <cell r="X266">
            <v>4</v>
          </cell>
          <cell r="Y266">
            <v>0</v>
          </cell>
          <cell r="Z266">
            <v>30</v>
          </cell>
          <cell r="AA266">
            <v>2017</v>
          </cell>
          <cell r="AB266" t="str">
            <v>reg</v>
          </cell>
        </row>
        <row r="267">
          <cell r="A267" t="str">
            <v>Axel Sjoberg</v>
          </cell>
          <cell r="B267" t="str">
            <v>CLB</v>
          </cell>
          <cell r="C267" t="str">
            <v>D</v>
          </cell>
          <cell r="D267">
            <v>19</v>
          </cell>
          <cell r="E267">
            <v>19</v>
          </cell>
          <cell r="F267">
            <v>1637</v>
          </cell>
          <cell r="G267">
            <v>1</v>
          </cell>
          <cell r="H267">
            <v>0</v>
          </cell>
          <cell r="I267">
            <v>11</v>
          </cell>
          <cell r="J267">
            <v>2</v>
          </cell>
          <cell r="K267">
            <v>0</v>
          </cell>
          <cell r="L267" t="str">
            <v>0/0</v>
          </cell>
          <cell r="M267">
            <v>1</v>
          </cell>
          <cell r="N267">
            <v>0</v>
          </cell>
          <cell r="O267">
            <v>0.05</v>
          </cell>
          <cell r="P267">
            <v>9.1</v>
          </cell>
          <cell r="Q267">
            <v>0</v>
          </cell>
          <cell r="R267">
            <v>0</v>
          </cell>
          <cell r="S267">
            <v>0</v>
          </cell>
          <cell r="T267">
            <v>0</v>
          </cell>
          <cell r="U267">
            <v>23</v>
          </cell>
          <cell r="V267">
            <v>6</v>
          </cell>
          <cell r="W267">
            <v>0</v>
          </cell>
          <cell r="X267">
            <v>1</v>
          </cell>
          <cell r="Y267">
            <v>1</v>
          </cell>
          <cell r="Z267">
            <v>18.18</v>
          </cell>
          <cell r="AA267">
            <v>2017</v>
          </cell>
          <cell r="AB267" t="str">
            <v>reg</v>
          </cell>
        </row>
        <row r="268">
          <cell r="A268" t="str">
            <v>Ariel Lassiter</v>
          </cell>
          <cell r="B268" t="str">
            <v xml:space="preserve">LA </v>
          </cell>
          <cell r="C268" t="str">
            <v>F</v>
          </cell>
          <cell r="D268">
            <v>14</v>
          </cell>
          <cell r="E268">
            <v>0</v>
          </cell>
          <cell r="F268">
            <v>258</v>
          </cell>
          <cell r="G268">
            <v>1</v>
          </cell>
          <cell r="H268">
            <v>0</v>
          </cell>
          <cell r="I268">
            <v>11</v>
          </cell>
          <cell r="J268">
            <v>3</v>
          </cell>
          <cell r="K268">
            <v>0</v>
          </cell>
          <cell r="L268" t="str">
            <v>0/0</v>
          </cell>
          <cell r="M268">
            <v>0</v>
          </cell>
          <cell r="N268">
            <v>1</v>
          </cell>
          <cell r="O268">
            <v>0.35</v>
          </cell>
          <cell r="P268">
            <v>9.1</v>
          </cell>
          <cell r="Q268">
            <v>0</v>
          </cell>
          <cell r="R268">
            <v>0</v>
          </cell>
          <cell r="S268">
            <v>0</v>
          </cell>
          <cell r="T268">
            <v>0</v>
          </cell>
          <cell r="U268">
            <v>2</v>
          </cell>
          <cell r="V268">
            <v>5</v>
          </cell>
          <cell r="W268">
            <v>0</v>
          </cell>
          <cell r="X268">
            <v>0</v>
          </cell>
          <cell r="Y268">
            <v>0</v>
          </cell>
          <cell r="Z268">
            <v>27.27</v>
          </cell>
          <cell r="AA268">
            <v>2017</v>
          </cell>
          <cell r="AB268" t="str">
            <v>reg</v>
          </cell>
        </row>
        <row r="269">
          <cell r="A269" t="str">
            <v>Benjamin Angoua</v>
          </cell>
          <cell r="B269" t="str">
            <v>NE</v>
          </cell>
          <cell r="C269" t="str">
            <v>D</v>
          </cell>
          <cell r="D269">
            <v>26</v>
          </cell>
          <cell r="E269">
            <v>26</v>
          </cell>
          <cell r="F269">
            <v>2311</v>
          </cell>
          <cell r="G269">
            <v>1</v>
          </cell>
          <cell r="H269">
            <v>0</v>
          </cell>
          <cell r="I269">
            <v>11</v>
          </cell>
          <cell r="J269">
            <v>3</v>
          </cell>
          <cell r="K269">
            <v>1</v>
          </cell>
          <cell r="L269" t="str">
            <v>0/0</v>
          </cell>
          <cell r="M269">
            <v>1</v>
          </cell>
          <cell r="N269">
            <v>0</v>
          </cell>
          <cell r="O269">
            <v>0.04</v>
          </cell>
          <cell r="P269">
            <v>9.1</v>
          </cell>
          <cell r="Q269">
            <v>0</v>
          </cell>
          <cell r="R269">
            <v>0</v>
          </cell>
          <cell r="S269">
            <v>0</v>
          </cell>
          <cell r="T269">
            <v>0</v>
          </cell>
          <cell r="U269">
            <v>43</v>
          </cell>
          <cell r="V269">
            <v>17</v>
          </cell>
          <cell r="W269">
            <v>0</v>
          </cell>
          <cell r="X269">
            <v>6</v>
          </cell>
          <cell r="Y269">
            <v>0</v>
          </cell>
          <cell r="Z269">
            <v>27.27</v>
          </cell>
          <cell r="AA269">
            <v>2017</v>
          </cell>
          <cell r="AB269" t="str">
            <v>reg</v>
          </cell>
        </row>
        <row r="270">
          <cell r="A270" t="str">
            <v>Benoit Cheyrou</v>
          </cell>
          <cell r="B270" t="str">
            <v>TOR</v>
          </cell>
          <cell r="C270" t="str">
            <v>M</v>
          </cell>
          <cell r="D270">
            <v>13</v>
          </cell>
          <cell r="E270">
            <v>7</v>
          </cell>
          <cell r="F270">
            <v>615</v>
          </cell>
          <cell r="G270">
            <v>1</v>
          </cell>
          <cell r="H270">
            <v>0</v>
          </cell>
          <cell r="I270">
            <v>11</v>
          </cell>
          <cell r="J270">
            <v>4</v>
          </cell>
          <cell r="K270">
            <v>0</v>
          </cell>
          <cell r="L270" t="str">
            <v>0/0</v>
          </cell>
          <cell r="M270">
            <v>0</v>
          </cell>
          <cell r="N270">
            <v>1</v>
          </cell>
          <cell r="O270">
            <v>0.15</v>
          </cell>
          <cell r="P270">
            <v>9.1</v>
          </cell>
          <cell r="Q270">
            <v>0</v>
          </cell>
          <cell r="R270">
            <v>0</v>
          </cell>
          <cell r="S270">
            <v>0</v>
          </cell>
          <cell r="T270">
            <v>0</v>
          </cell>
          <cell r="U270">
            <v>5</v>
          </cell>
          <cell r="V270">
            <v>9</v>
          </cell>
          <cell r="W270">
            <v>0</v>
          </cell>
          <cell r="X270">
            <v>1</v>
          </cell>
          <cell r="Y270">
            <v>0</v>
          </cell>
          <cell r="Z270">
            <v>36.36</v>
          </cell>
          <cell r="AA270">
            <v>2017</v>
          </cell>
          <cell r="AB270" t="str">
            <v>reg</v>
          </cell>
        </row>
        <row r="271">
          <cell r="A271" t="str">
            <v>Jay Simpson</v>
          </cell>
          <cell r="B271" t="str">
            <v>PHI</v>
          </cell>
          <cell r="C271" t="str">
            <v>F</v>
          </cell>
          <cell r="D271">
            <v>22</v>
          </cell>
          <cell r="E271">
            <v>4</v>
          </cell>
          <cell r="F271">
            <v>472</v>
          </cell>
          <cell r="G271">
            <v>1</v>
          </cell>
          <cell r="H271">
            <v>0</v>
          </cell>
          <cell r="I271">
            <v>13</v>
          </cell>
          <cell r="J271">
            <v>6</v>
          </cell>
          <cell r="K271">
            <v>0</v>
          </cell>
          <cell r="L271" t="str">
            <v>0/0</v>
          </cell>
          <cell r="M271">
            <v>1</v>
          </cell>
          <cell r="N271">
            <v>0</v>
          </cell>
          <cell r="O271">
            <v>0.19</v>
          </cell>
          <cell r="P271">
            <v>7.7</v>
          </cell>
          <cell r="Q271">
            <v>0</v>
          </cell>
          <cell r="R271">
            <v>0</v>
          </cell>
          <cell r="S271">
            <v>0</v>
          </cell>
          <cell r="T271">
            <v>0</v>
          </cell>
          <cell r="U271">
            <v>6</v>
          </cell>
          <cell r="V271">
            <v>6</v>
          </cell>
          <cell r="W271">
            <v>1</v>
          </cell>
          <cell r="X271">
            <v>0</v>
          </cell>
          <cell r="Y271">
            <v>0</v>
          </cell>
          <cell r="Z271">
            <v>46.15</v>
          </cell>
          <cell r="AA271">
            <v>2017</v>
          </cell>
          <cell r="AB271" t="str">
            <v>reg</v>
          </cell>
        </row>
        <row r="272">
          <cell r="A272" t="str">
            <v>Sean Okoli</v>
          </cell>
          <cell r="B272" t="str">
            <v>NYC</v>
          </cell>
          <cell r="C272" t="str">
            <v>F</v>
          </cell>
          <cell r="D272">
            <v>16</v>
          </cell>
          <cell r="E272">
            <v>3</v>
          </cell>
          <cell r="F272">
            <v>421</v>
          </cell>
          <cell r="G272">
            <v>1</v>
          </cell>
          <cell r="H272">
            <v>0</v>
          </cell>
          <cell r="I272">
            <v>13</v>
          </cell>
          <cell r="J272">
            <v>6</v>
          </cell>
          <cell r="K272">
            <v>0</v>
          </cell>
          <cell r="L272" t="str">
            <v>0/0</v>
          </cell>
          <cell r="M272">
            <v>0</v>
          </cell>
          <cell r="N272">
            <v>1</v>
          </cell>
          <cell r="O272">
            <v>0.21</v>
          </cell>
          <cell r="P272">
            <v>7.7</v>
          </cell>
          <cell r="Q272">
            <v>0</v>
          </cell>
          <cell r="R272">
            <v>0</v>
          </cell>
          <cell r="S272">
            <v>0</v>
          </cell>
          <cell r="T272">
            <v>0</v>
          </cell>
          <cell r="U272">
            <v>11</v>
          </cell>
          <cell r="V272">
            <v>6</v>
          </cell>
          <cell r="W272">
            <v>1</v>
          </cell>
          <cell r="X272">
            <v>1</v>
          </cell>
          <cell r="Y272">
            <v>0</v>
          </cell>
          <cell r="Z272">
            <v>46.15</v>
          </cell>
          <cell r="AA272">
            <v>2017</v>
          </cell>
          <cell r="AB272" t="str">
            <v>reg</v>
          </cell>
        </row>
        <row r="273">
          <cell r="A273" t="str">
            <v>Oguchi Onyewu</v>
          </cell>
          <cell r="B273" t="str">
            <v>PHI</v>
          </cell>
          <cell r="C273" t="str">
            <v>D</v>
          </cell>
          <cell r="D273">
            <v>22</v>
          </cell>
          <cell r="E273">
            <v>22</v>
          </cell>
          <cell r="F273">
            <v>1929</v>
          </cell>
          <cell r="G273">
            <v>1</v>
          </cell>
          <cell r="H273">
            <v>0</v>
          </cell>
          <cell r="I273">
            <v>14</v>
          </cell>
          <cell r="J273">
            <v>6</v>
          </cell>
          <cell r="K273">
            <v>0</v>
          </cell>
          <cell r="L273" t="str">
            <v>0/0</v>
          </cell>
          <cell r="M273">
            <v>0</v>
          </cell>
          <cell r="N273">
            <v>1</v>
          </cell>
          <cell r="O273">
            <v>0.05</v>
          </cell>
          <cell r="P273">
            <v>7.1</v>
          </cell>
          <cell r="Q273">
            <v>0</v>
          </cell>
          <cell r="R273">
            <v>0</v>
          </cell>
          <cell r="S273">
            <v>0</v>
          </cell>
          <cell r="T273">
            <v>0</v>
          </cell>
          <cell r="U273">
            <v>44</v>
          </cell>
          <cell r="V273">
            <v>17</v>
          </cell>
          <cell r="W273">
            <v>1</v>
          </cell>
          <cell r="X273">
            <v>6</v>
          </cell>
          <cell r="Y273">
            <v>0</v>
          </cell>
          <cell r="Z273">
            <v>42.86</v>
          </cell>
          <cell r="AA273">
            <v>2017</v>
          </cell>
          <cell r="AB273" t="str">
            <v>reg</v>
          </cell>
        </row>
        <row r="274">
          <cell r="A274" t="str">
            <v>Antonio Nocerino</v>
          </cell>
          <cell r="B274" t="str">
            <v>ORL</v>
          </cell>
          <cell r="C274" t="str">
            <v>M</v>
          </cell>
          <cell r="D274">
            <v>31</v>
          </cell>
          <cell r="E274">
            <v>28</v>
          </cell>
          <cell r="F274">
            <v>2234</v>
          </cell>
          <cell r="G274">
            <v>1</v>
          </cell>
          <cell r="H274">
            <v>0</v>
          </cell>
          <cell r="I274">
            <v>17</v>
          </cell>
          <cell r="J274">
            <v>5</v>
          </cell>
          <cell r="K274">
            <v>0</v>
          </cell>
          <cell r="L274" t="str">
            <v>0/0</v>
          </cell>
          <cell r="M274">
            <v>1</v>
          </cell>
          <cell r="N274">
            <v>0</v>
          </cell>
          <cell r="O274">
            <v>0.04</v>
          </cell>
          <cell r="P274">
            <v>5.9</v>
          </cell>
          <cell r="Q274">
            <v>0</v>
          </cell>
          <cell r="R274">
            <v>0</v>
          </cell>
          <cell r="S274">
            <v>0</v>
          </cell>
          <cell r="T274">
            <v>0</v>
          </cell>
          <cell r="U274">
            <v>23</v>
          </cell>
          <cell r="V274">
            <v>11</v>
          </cell>
          <cell r="W274">
            <v>1</v>
          </cell>
          <cell r="X274">
            <v>2</v>
          </cell>
          <cell r="Y274">
            <v>1</v>
          </cell>
          <cell r="Z274">
            <v>29.41</v>
          </cell>
          <cell r="AA274">
            <v>2017</v>
          </cell>
          <cell r="AB274" t="str">
            <v>reg</v>
          </cell>
        </row>
        <row r="275">
          <cell r="A275" t="str">
            <v>Juan David Cabezas</v>
          </cell>
          <cell r="B275" t="str">
            <v>HOU</v>
          </cell>
          <cell r="C275" t="str">
            <v>M</v>
          </cell>
          <cell r="D275">
            <v>27</v>
          </cell>
          <cell r="E275">
            <v>26</v>
          </cell>
          <cell r="F275">
            <v>2231</v>
          </cell>
          <cell r="G275">
            <v>1</v>
          </cell>
          <cell r="H275">
            <v>0</v>
          </cell>
          <cell r="I275">
            <v>20</v>
          </cell>
          <cell r="J275">
            <v>4</v>
          </cell>
          <cell r="K275">
            <v>0</v>
          </cell>
          <cell r="L275" t="str">
            <v>0/0</v>
          </cell>
          <cell r="M275">
            <v>1</v>
          </cell>
          <cell r="N275">
            <v>0</v>
          </cell>
          <cell r="O275">
            <v>0.04</v>
          </cell>
          <cell r="P275">
            <v>5</v>
          </cell>
          <cell r="Q275">
            <v>0</v>
          </cell>
          <cell r="R275">
            <v>0</v>
          </cell>
          <cell r="S275">
            <v>0</v>
          </cell>
          <cell r="T275">
            <v>0</v>
          </cell>
          <cell r="U275">
            <v>63</v>
          </cell>
          <cell r="V275">
            <v>16</v>
          </cell>
          <cell r="W275">
            <v>0</v>
          </cell>
          <cell r="X275">
            <v>7</v>
          </cell>
          <cell r="Y275">
            <v>0</v>
          </cell>
          <cell r="Z275">
            <v>20</v>
          </cell>
          <cell r="AA275">
            <v>2017</v>
          </cell>
          <cell r="AB275" t="str">
            <v>reg</v>
          </cell>
        </row>
        <row r="276">
          <cell r="A276" t="str">
            <v>Jose Guillermo Ortiz</v>
          </cell>
          <cell r="B276" t="str">
            <v>DC</v>
          </cell>
          <cell r="C276" t="str">
            <v>F</v>
          </cell>
          <cell r="D276">
            <v>16</v>
          </cell>
          <cell r="E276">
            <v>7</v>
          </cell>
          <cell r="F276">
            <v>669</v>
          </cell>
          <cell r="G276">
            <v>1</v>
          </cell>
          <cell r="H276">
            <v>0</v>
          </cell>
          <cell r="I276">
            <v>21</v>
          </cell>
          <cell r="J276">
            <v>8</v>
          </cell>
          <cell r="K276">
            <v>0</v>
          </cell>
          <cell r="L276" t="str">
            <v>0/0</v>
          </cell>
          <cell r="M276">
            <v>1</v>
          </cell>
          <cell r="N276">
            <v>0</v>
          </cell>
          <cell r="O276">
            <v>0.13</v>
          </cell>
          <cell r="P276">
            <v>4.8</v>
          </cell>
          <cell r="Q276">
            <v>0</v>
          </cell>
          <cell r="R276">
            <v>0</v>
          </cell>
          <cell r="S276">
            <v>0</v>
          </cell>
          <cell r="T276">
            <v>0</v>
          </cell>
          <cell r="U276">
            <v>9</v>
          </cell>
          <cell r="V276">
            <v>8</v>
          </cell>
          <cell r="W276">
            <v>8</v>
          </cell>
          <cell r="X276">
            <v>1</v>
          </cell>
          <cell r="Y276">
            <v>0</v>
          </cell>
          <cell r="Z276">
            <v>38.1</v>
          </cell>
          <cell r="AA276">
            <v>2017</v>
          </cell>
          <cell r="AB276" t="str">
            <v>reg</v>
          </cell>
        </row>
        <row r="277">
          <cell r="A277" t="str">
            <v>Aaron Long</v>
          </cell>
          <cell r="B277" t="str">
            <v>RBNY</v>
          </cell>
          <cell r="C277" t="str">
            <v>D</v>
          </cell>
          <cell r="D277">
            <v>31</v>
          </cell>
          <cell r="E277">
            <v>30</v>
          </cell>
          <cell r="F277">
            <v>2659</v>
          </cell>
          <cell r="G277">
            <v>1</v>
          </cell>
          <cell r="H277">
            <v>0</v>
          </cell>
          <cell r="I277">
            <v>22</v>
          </cell>
          <cell r="J277">
            <v>8</v>
          </cell>
          <cell r="K277">
            <v>0</v>
          </cell>
          <cell r="L277" t="str">
            <v>0/0</v>
          </cell>
          <cell r="M277">
            <v>0</v>
          </cell>
          <cell r="N277">
            <v>1</v>
          </cell>
          <cell r="O277">
            <v>0.03</v>
          </cell>
          <cell r="P277">
            <v>4.5</v>
          </cell>
          <cell r="Q277">
            <v>0</v>
          </cell>
          <cell r="R277">
            <v>0</v>
          </cell>
          <cell r="S277">
            <v>0</v>
          </cell>
          <cell r="T277">
            <v>0</v>
          </cell>
          <cell r="U277">
            <v>20</v>
          </cell>
          <cell r="V277">
            <v>20</v>
          </cell>
          <cell r="W277">
            <v>0</v>
          </cell>
          <cell r="X277">
            <v>3</v>
          </cell>
          <cell r="Y277">
            <v>0</v>
          </cell>
          <cell r="Z277">
            <v>36.36</v>
          </cell>
          <cell r="AA277">
            <v>2017</v>
          </cell>
          <cell r="AB277" t="str">
            <v>reg</v>
          </cell>
        </row>
        <row r="278">
          <cell r="A278" t="str">
            <v>Dominic Oduro</v>
          </cell>
          <cell r="B278" t="str">
            <v>MTL</v>
          </cell>
          <cell r="C278" t="str">
            <v>M</v>
          </cell>
          <cell r="D278">
            <v>25</v>
          </cell>
          <cell r="E278">
            <v>17</v>
          </cell>
          <cell r="F278">
            <v>1439</v>
          </cell>
          <cell r="G278">
            <v>1</v>
          </cell>
          <cell r="H278">
            <v>0</v>
          </cell>
          <cell r="I278">
            <v>26</v>
          </cell>
          <cell r="J278">
            <v>10</v>
          </cell>
          <cell r="K278">
            <v>0</v>
          </cell>
          <cell r="L278" t="str">
            <v>0/0</v>
          </cell>
          <cell r="M278">
            <v>0</v>
          </cell>
          <cell r="N278">
            <v>1</v>
          </cell>
          <cell r="O278">
            <v>0.06</v>
          </cell>
          <cell r="P278">
            <v>3.8</v>
          </cell>
          <cell r="Q278">
            <v>0</v>
          </cell>
          <cell r="R278">
            <v>0</v>
          </cell>
          <cell r="S278">
            <v>0</v>
          </cell>
          <cell r="T278">
            <v>0</v>
          </cell>
          <cell r="U278">
            <v>10</v>
          </cell>
          <cell r="V278">
            <v>27</v>
          </cell>
          <cell r="W278">
            <v>13</v>
          </cell>
          <cell r="X278">
            <v>1</v>
          </cell>
          <cell r="Y278">
            <v>0</v>
          </cell>
          <cell r="Z278">
            <v>38.46</v>
          </cell>
          <cell r="AA278">
            <v>2017</v>
          </cell>
          <cell r="AB278" t="str">
            <v>reg</v>
          </cell>
        </row>
        <row r="279">
          <cell r="A279" t="str">
            <v>Graham Zusi</v>
          </cell>
          <cell r="B279" t="str">
            <v>SKC</v>
          </cell>
          <cell r="C279" t="str">
            <v>M</v>
          </cell>
          <cell r="D279">
            <v>24</v>
          </cell>
          <cell r="E279">
            <v>23</v>
          </cell>
          <cell r="F279">
            <v>2114</v>
          </cell>
          <cell r="G279">
            <v>0</v>
          </cell>
          <cell r="H279">
            <v>8</v>
          </cell>
          <cell r="I279">
            <v>37</v>
          </cell>
          <cell r="J279">
            <v>11</v>
          </cell>
          <cell r="K279">
            <v>0</v>
          </cell>
          <cell r="L279" t="str">
            <v>0/0</v>
          </cell>
          <cell r="M279">
            <v>0</v>
          </cell>
          <cell r="N279">
            <v>0</v>
          </cell>
          <cell r="O279">
            <v>0</v>
          </cell>
          <cell r="P279">
            <v>0</v>
          </cell>
          <cell r="Q279">
            <v>3</v>
          </cell>
          <cell r="R279">
            <v>7</v>
          </cell>
          <cell r="S279">
            <v>1</v>
          </cell>
          <cell r="T279">
            <v>0.34</v>
          </cell>
          <cell r="U279">
            <v>16</v>
          </cell>
          <cell r="V279">
            <v>17</v>
          </cell>
          <cell r="W279">
            <v>1</v>
          </cell>
          <cell r="X279">
            <v>3</v>
          </cell>
          <cell r="Y279">
            <v>1</v>
          </cell>
          <cell r="Z279">
            <v>29.73</v>
          </cell>
          <cell r="AA279">
            <v>2017</v>
          </cell>
          <cell r="AB279" t="str">
            <v>reg</v>
          </cell>
        </row>
        <row r="280">
          <cell r="A280" t="str">
            <v>Christian Bolanos</v>
          </cell>
          <cell r="B280" t="str">
            <v>VAN</v>
          </cell>
          <cell r="C280" t="str">
            <v>M</v>
          </cell>
          <cell r="D280">
            <v>21</v>
          </cell>
          <cell r="E280">
            <v>18</v>
          </cell>
          <cell r="F280">
            <v>1626</v>
          </cell>
          <cell r="G280">
            <v>0</v>
          </cell>
          <cell r="H280">
            <v>7</v>
          </cell>
          <cell r="I280">
            <v>29</v>
          </cell>
          <cell r="J280">
            <v>7</v>
          </cell>
          <cell r="K280">
            <v>0</v>
          </cell>
          <cell r="L280" t="str">
            <v>0/0</v>
          </cell>
          <cell r="M280">
            <v>0</v>
          </cell>
          <cell r="N280">
            <v>0</v>
          </cell>
          <cell r="O280">
            <v>0</v>
          </cell>
          <cell r="P280">
            <v>0</v>
          </cell>
          <cell r="Q280">
            <v>3</v>
          </cell>
          <cell r="R280">
            <v>5</v>
          </cell>
          <cell r="S280">
            <v>2</v>
          </cell>
          <cell r="T280">
            <v>0.39</v>
          </cell>
          <cell r="U280">
            <v>12</v>
          </cell>
          <cell r="V280">
            <v>30</v>
          </cell>
          <cell r="W280">
            <v>2</v>
          </cell>
          <cell r="X280">
            <v>0</v>
          </cell>
          <cell r="Y280">
            <v>1</v>
          </cell>
          <cell r="Z280">
            <v>24.14</v>
          </cell>
          <cell r="AA280">
            <v>2017</v>
          </cell>
          <cell r="AB280" t="str">
            <v>reg</v>
          </cell>
        </row>
        <row r="281">
          <cell r="A281" t="str">
            <v>Ibson</v>
          </cell>
          <cell r="B281" t="str">
            <v>MIN</v>
          </cell>
          <cell r="C281" t="str">
            <v>M</v>
          </cell>
          <cell r="D281">
            <v>31</v>
          </cell>
          <cell r="E281">
            <v>29</v>
          </cell>
          <cell r="F281">
            <v>2660</v>
          </cell>
          <cell r="G281">
            <v>0</v>
          </cell>
          <cell r="H281">
            <v>6</v>
          </cell>
          <cell r="I281">
            <v>17</v>
          </cell>
          <cell r="J281">
            <v>7</v>
          </cell>
          <cell r="K281">
            <v>0</v>
          </cell>
          <cell r="L281" t="str">
            <v>0/0</v>
          </cell>
          <cell r="M281">
            <v>0</v>
          </cell>
          <cell r="N281">
            <v>0</v>
          </cell>
          <cell r="O281">
            <v>0</v>
          </cell>
          <cell r="P281">
            <v>0</v>
          </cell>
          <cell r="Q281">
            <v>3</v>
          </cell>
          <cell r="R281">
            <v>3</v>
          </cell>
          <cell r="S281">
            <v>3</v>
          </cell>
          <cell r="T281">
            <v>0.2</v>
          </cell>
          <cell r="U281">
            <v>32</v>
          </cell>
          <cell r="V281">
            <v>75</v>
          </cell>
          <cell r="W281">
            <v>2</v>
          </cell>
          <cell r="X281">
            <v>6</v>
          </cell>
          <cell r="Y281">
            <v>0</v>
          </cell>
          <cell r="Z281">
            <v>41.18</v>
          </cell>
          <cell r="AA281">
            <v>2017</v>
          </cell>
          <cell r="AB281" t="str">
            <v>reg</v>
          </cell>
        </row>
        <row r="282">
          <cell r="A282" t="str">
            <v>Jake Nerwinski</v>
          </cell>
          <cell r="B282" t="str">
            <v>VAN</v>
          </cell>
          <cell r="C282" t="str">
            <v>D</v>
          </cell>
          <cell r="D282">
            <v>19</v>
          </cell>
          <cell r="E282">
            <v>19</v>
          </cell>
          <cell r="F282">
            <v>1707</v>
          </cell>
          <cell r="G282">
            <v>0</v>
          </cell>
          <cell r="H282">
            <v>5</v>
          </cell>
          <cell r="I282">
            <v>2</v>
          </cell>
          <cell r="J282">
            <v>1</v>
          </cell>
          <cell r="K282">
            <v>0</v>
          </cell>
          <cell r="L282" t="str">
            <v>0/0</v>
          </cell>
          <cell r="M282">
            <v>0</v>
          </cell>
          <cell r="N282">
            <v>0</v>
          </cell>
          <cell r="O282">
            <v>0</v>
          </cell>
          <cell r="P282">
            <v>0</v>
          </cell>
          <cell r="Q282">
            <v>2</v>
          </cell>
          <cell r="R282">
            <v>5</v>
          </cell>
          <cell r="S282">
            <v>0</v>
          </cell>
          <cell r="T282">
            <v>0.26</v>
          </cell>
          <cell r="U282">
            <v>16</v>
          </cell>
          <cell r="V282">
            <v>21</v>
          </cell>
          <cell r="W282">
            <v>0</v>
          </cell>
          <cell r="X282">
            <v>2</v>
          </cell>
          <cell r="Y282">
            <v>0</v>
          </cell>
          <cell r="Z282">
            <v>50</v>
          </cell>
          <cell r="AA282">
            <v>2017</v>
          </cell>
          <cell r="AB282" t="str">
            <v>reg</v>
          </cell>
        </row>
        <row r="283">
          <cell r="A283" t="str">
            <v>Steven Beitashour</v>
          </cell>
          <cell r="B283" t="str">
            <v>TOR</v>
          </cell>
          <cell r="C283" t="str">
            <v>D</v>
          </cell>
          <cell r="D283">
            <v>22</v>
          </cell>
          <cell r="E283">
            <v>17</v>
          </cell>
          <cell r="F283">
            <v>1589</v>
          </cell>
          <cell r="G283">
            <v>0</v>
          </cell>
          <cell r="H283">
            <v>5</v>
          </cell>
          <cell r="I283">
            <v>4</v>
          </cell>
          <cell r="J283">
            <v>1</v>
          </cell>
          <cell r="K283">
            <v>0</v>
          </cell>
          <cell r="L283" t="str">
            <v>0/0</v>
          </cell>
          <cell r="M283">
            <v>0</v>
          </cell>
          <cell r="N283">
            <v>0</v>
          </cell>
          <cell r="O283">
            <v>0</v>
          </cell>
          <cell r="P283">
            <v>0</v>
          </cell>
          <cell r="Q283">
            <v>1</v>
          </cell>
          <cell r="R283">
            <v>3</v>
          </cell>
          <cell r="S283">
            <v>2</v>
          </cell>
          <cell r="T283">
            <v>0.28000000000000003</v>
          </cell>
          <cell r="U283">
            <v>15</v>
          </cell>
          <cell r="V283">
            <v>10</v>
          </cell>
          <cell r="W283">
            <v>0</v>
          </cell>
          <cell r="X283">
            <v>1</v>
          </cell>
          <cell r="Y283">
            <v>0</v>
          </cell>
          <cell r="Z283">
            <v>25</v>
          </cell>
          <cell r="AA283">
            <v>2017</v>
          </cell>
          <cell r="AB283" t="str">
            <v>reg</v>
          </cell>
        </row>
        <row r="284">
          <cell r="A284" t="str">
            <v>Wil Trapp</v>
          </cell>
          <cell r="B284" t="str">
            <v>MIA</v>
          </cell>
          <cell r="C284" t="str">
            <v>M</v>
          </cell>
          <cell r="D284">
            <v>34</v>
          </cell>
          <cell r="E284">
            <v>34</v>
          </cell>
          <cell r="F284">
            <v>3035</v>
          </cell>
          <cell r="G284">
            <v>0</v>
          </cell>
          <cell r="H284">
            <v>5</v>
          </cell>
          <cell r="I284">
            <v>8</v>
          </cell>
          <cell r="J284">
            <v>3</v>
          </cell>
          <cell r="K284">
            <v>0</v>
          </cell>
          <cell r="L284" t="str">
            <v>0/0</v>
          </cell>
          <cell r="M284">
            <v>0</v>
          </cell>
          <cell r="N284">
            <v>0</v>
          </cell>
          <cell r="O284">
            <v>0</v>
          </cell>
          <cell r="P284">
            <v>0</v>
          </cell>
          <cell r="Q284">
            <v>2</v>
          </cell>
          <cell r="R284">
            <v>2</v>
          </cell>
          <cell r="S284">
            <v>3</v>
          </cell>
          <cell r="T284">
            <v>0.15</v>
          </cell>
          <cell r="U284">
            <v>37</v>
          </cell>
          <cell r="V284">
            <v>41</v>
          </cell>
          <cell r="W284">
            <v>0</v>
          </cell>
          <cell r="X284">
            <v>3</v>
          </cell>
          <cell r="Y284">
            <v>0</v>
          </cell>
          <cell r="Z284">
            <v>37.5</v>
          </cell>
          <cell r="AA284">
            <v>2017</v>
          </cell>
          <cell r="AB284" t="str">
            <v>reg</v>
          </cell>
        </row>
        <row r="285">
          <cell r="A285" t="str">
            <v>Dax McCarty</v>
          </cell>
          <cell r="B285" t="str">
            <v>NSH</v>
          </cell>
          <cell r="C285" t="str">
            <v>M</v>
          </cell>
          <cell r="D285">
            <v>28</v>
          </cell>
          <cell r="E285">
            <v>28</v>
          </cell>
          <cell r="F285">
            <v>2465</v>
          </cell>
          <cell r="G285">
            <v>0</v>
          </cell>
          <cell r="H285">
            <v>5</v>
          </cell>
          <cell r="I285">
            <v>15</v>
          </cell>
          <cell r="J285">
            <v>3</v>
          </cell>
          <cell r="K285">
            <v>0</v>
          </cell>
          <cell r="L285" t="str">
            <v>0/0</v>
          </cell>
          <cell r="M285">
            <v>0</v>
          </cell>
          <cell r="N285">
            <v>0</v>
          </cell>
          <cell r="O285">
            <v>0</v>
          </cell>
          <cell r="P285">
            <v>0</v>
          </cell>
          <cell r="Q285">
            <v>1</v>
          </cell>
          <cell r="R285">
            <v>2</v>
          </cell>
          <cell r="S285">
            <v>3</v>
          </cell>
          <cell r="T285">
            <v>0.18</v>
          </cell>
          <cell r="U285">
            <v>26</v>
          </cell>
          <cell r="V285">
            <v>57</v>
          </cell>
          <cell r="W285">
            <v>2</v>
          </cell>
          <cell r="X285">
            <v>4</v>
          </cell>
          <cell r="Y285">
            <v>0</v>
          </cell>
          <cell r="Z285">
            <v>20</v>
          </cell>
          <cell r="AA285">
            <v>2017</v>
          </cell>
          <cell r="AB285" t="str">
            <v>reg</v>
          </cell>
        </row>
        <row r="286">
          <cell r="A286" t="str">
            <v>Patrick Doody</v>
          </cell>
          <cell r="B286" t="str">
            <v>CHI</v>
          </cell>
          <cell r="C286" t="str">
            <v>D</v>
          </cell>
          <cell r="D286">
            <v>7</v>
          </cell>
          <cell r="E286">
            <v>7</v>
          </cell>
          <cell r="F286">
            <v>629</v>
          </cell>
          <cell r="G286">
            <v>0</v>
          </cell>
          <cell r="H286">
            <v>4</v>
          </cell>
          <cell r="I286">
            <v>1</v>
          </cell>
          <cell r="J286">
            <v>0</v>
          </cell>
          <cell r="K286">
            <v>0</v>
          </cell>
          <cell r="L286" t="str">
            <v>0/0</v>
          </cell>
          <cell r="M286">
            <v>0</v>
          </cell>
          <cell r="N286">
            <v>0</v>
          </cell>
          <cell r="O286">
            <v>0</v>
          </cell>
          <cell r="P286">
            <v>0</v>
          </cell>
          <cell r="Q286">
            <v>1</v>
          </cell>
          <cell r="R286">
            <v>3</v>
          </cell>
          <cell r="S286">
            <v>1</v>
          </cell>
          <cell r="T286">
            <v>0.56999999999999995</v>
          </cell>
          <cell r="U286">
            <v>4</v>
          </cell>
          <cell r="V286">
            <v>3</v>
          </cell>
          <cell r="W286">
            <v>0</v>
          </cell>
          <cell r="X286">
            <v>0</v>
          </cell>
          <cell r="Y286">
            <v>0</v>
          </cell>
          <cell r="Z286">
            <v>0</v>
          </cell>
          <cell r="AA286">
            <v>2017</v>
          </cell>
          <cell r="AB286" t="str">
            <v>reg</v>
          </cell>
        </row>
        <row r="287">
          <cell r="A287" t="str">
            <v>Matt Besler</v>
          </cell>
          <cell r="B287" t="str">
            <v>SKC</v>
          </cell>
          <cell r="C287" t="str">
            <v>D</v>
          </cell>
          <cell r="D287">
            <v>26</v>
          </cell>
          <cell r="E287">
            <v>26</v>
          </cell>
          <cell r="F287">
            <v>2339</v>
          </cell>
          <cell r="G287">
            <v>0</v>
          </cell>
          <cell r="H287">
            <v>4</v>
          </cell>
          <cell r="I287">
            <v>4</v>
          </cell>
          <cell r="J287">
            <v>1</v>
          </cell>
          <cell r="K287">
            <v>0</v>
          </cell>
          <cell r="L287" t="str">
            <v>0/0</v>
          </cell>
          <cell r="M287">
            <v>0</v>
          </cell>
          <cell r="N287">
            <v>0</v>
          </cell>
          <cell r="O287">
            <v>0</v>
          </cell>
          <cell r="P287">
            <v>0</v>
          </cell>
          <cell r="Q287">
            <v>2</v>
          </cell>
          <cell r="R287">
            <v>1</v>
          </cell>
          <cell r="S287">
            <v>3</v>
          </cell>
          <cell r="T287">
            <v>0.15</v>
          </cell>
          <cell r="U287">
            <v>22</v>
          </cell>
          <cell r="V287">
            <v>14</v>
          </cell>
          <cell r="W287">
            <v>2</v>
          </cell>
          <cell r="X287">
            <v>2</v>
          </cell>
          <cell r="Y287">
            <v>0</v>
          </cell>
          <cell r="Z287">
            <v>25</v>
          </cell>
          <cell r="AA287">
            <v>2017</v>
          </cell>
          <cell r="AB287" t="str">
            <v>reg</v>
          </cell>
        </row>
        <row r="288">
          <cell r="A288" t="str">
            <v>Johan Kappelhof</v>
          </cell>
          <cell r="B288" t="str">
            <v>CHI</v>
          </cell>
          <cell r="C288" t="str">
            <v>D</v>
          </cell>
          <cell r="D288">
            <v>33</v>
          </cell>
          <cell r="E288">
            <v>33</v>
          </cell>
          <cell r="F288">
            <v>2881</v>
          </cell>
          <cell r="G288">
            <v>0</v>
          </cell>
          <cell r="H288">
            <v>4</v>
          </cell>
          <cell r="I288">
            <v>4</v>
          </cell>
          <cell r="J288">
            <v>1</v>
          </cell>
          <cell r="K288">
            <v>0</v>
          </cell>
          <cell r="L288" t="str">
            <v>0/0</v>
          </cell>
          <cell r="M288">
            <v>0</v>
          </cell>
          <cell r="N288">
            <v>0</v>
          </cell>
          <cell r="O288">
            <v>0</v>
          </cell>
          <cell r="P288">
            <v>0</v>
          </cell>
          <cell r="Q288">
            <v>1</v>
          </cell>
          <cell r="R288">
            <v>4</v>
          </cell>
          <cell r="S288">
            <v>0</v>
          </cell>
          <cell r="T288">
            <v>0.12</v>
          </cell>
          <cell r="U288">
            <v>29</v>
          </cell>
          <cell r="V288">
            <v>6</v>
          </cell>
          <cell r="W288">
            <v>0</v>
          </cell>
          <cell r="X288">
            <v>5</v>
          </cell>
          <cell r="Y288">
            <v>1</v>
          </cell>
          <cell r="Z288">
            <v>25</v>
          </cell>
          <cell r="AA288">
            <v>2017</v>
          </cell>
          <cell r="AB288" t="str">
            <v>reg</v>
          </cell>
        </row>
        <row r="289">
          <cell r="A289" t="str">
            <v>Boniek Garcia</v>
          </cell>
          <cell r="B289" t="str">
            <v>HOU</v>
          </cell>
          <cell r="C289" t="str">
            <v>M</v>
          </cell>
          <cell r="D289">
            <v>20</v>
          </cell>
          <cell r="E289">
            <v>12</v>
          </cell>
          <cell r="F289">
            <v>1165</v>
          </cell>
          <cell r="G289">
            <v>0</v>
          </cell>
          <cell r="H289">
            <v>4</v>
          </cell>
          <cell r="I289">
            <v>6</v>
          </cell>
          <cell r="J289">
            <v>2</v>
          </cell>
          <cell r="K289">
            <v>0</v>
          </cell>
          <cell r="L289" t="str">
            <v>0/0</v>
          </cell>
          <cell r="M289">
            <v>0</v>
          </cell>
          <cell r="N289">
            <v>0</v>
          </cell>
          <cell r="O289">
            <v>0</v>
          </cell>
          <cell r="P289">
            <v>0</v>
          </cell>
          <cell r="Q289">
            <v>1</v>
          </cell>
          <cell r="R289">
            <v>3</v>
          </cell>
          <cell r="S289">
            <v>1</v>
          </cell>
          <cell r="T289">
            <v>0.31</v>
          </cell>
          <cell r="U289">
            <v>21</v>
          </cell>
          <cell r="V289">
            <v>17</v>
          </cell>
          <cell r="W289">
            <v>0</v>
          </cell>
          <cell r="X289">
            <v>4</v>
          </cell>
          <cell r="Y289">
            <v>0</v>
          </cell>
          <cell r="Z289">
            <v>33.33</v>
          </cell>
          <cell r="AA289">
            <v>2017</v>
          </cell>
          <cell r="AB289" t="str">
            <v>reg</v>
          </cell>
        </row>
        <row r="290">
          <cell r="A290" t="str">
            <v>Vytas</v>
          </cell>
          <cell r="B290" t="str">
            <v>POR</v>
          </cell>
          <cell r="C290" t="str">
            <v>D</v>
          </cell>
          <cell r="D290">
            <v>23</v>
          </cell>
          <cell r="E290">
            <v>19</v>
          </cell>
          <cell r="F290">
            <v>1780</v>
          </cell>
          <cell r="G290">
            <v>0</v>
          </cell>
          <cell r="H290">
            <v>4</v>
          </cell>
          <cell r="I290">
            <v>8</v>
          </cell>
          <cell r="J290">
            <v>2</v>
          </cell>
          <cell r="K290">
            <v>0</v>
          </cell>
          <cell r="L290" t="str">
            <v>0/0</v>
          </cell>
          <cell r="M290">
            <v>0</v>
          </cell>
          <cell r="N290">
            <v>0</v>
          </cell>
          <cell r="O290">
            <v>0</v>
          </cell>
          <cell r="P290">
            <v>0</v>
          </cell>
          <cell r="Q290">
            <v>2</v>
          </cell>
          <cell r="R290">
            <v>4</v>
          </cell>
          <cell r="S290">
            <v>0</v>
          </cell>
          <cell r="T290">
            <v>0.2</v>
          </cell>
          <cell r="U290">
            <v>25</v>
          </cell>
          <cell r="V290">
            <v>9</v>
          </cell>
          <cell r="W290">
            <v>0</v>
          </cell>
          <cell r="X290">
            <v>5</v>
          </cell>
          <cell r="Y290">
            <v>0</v>
          </cell>
          <cell r="Z290">
            <v>25</v>
          </cell>
          <cell r="AA290">
            <v>2017</v>
          </cell>
          <cell r="AB290" t="str">
            <v>reg</v>
          </cell>
        </row>
        <row r="291">
          <cell r="A291" t="str">
            <v>Alexander Ring</v>
          </cell>
          <cell r="B291" t="str">
            <v>NYC</v>
          </cell>
          <cell r="C291" t="str">
            <v>M</v>
          </cell>
          <cell r="D291">
            <v>29</v>
          </cell>
          <cell r="E291">
            <v>29</v>
          </cell>
          <cell r="F291">
            <v>2604</v>
          </cell>
          <cell r="G291">
            <v>0</v>
          </cell>
          <cell r="H291">
            <v>4</v>
          </cell>
          <cell r="I291">
            <v>22</v>
          </cell>
          <cell r="J291">
            <v>6</v>
          </cell>
          <cell r="K291">
            <v>0</v>
          </cell>
          <cell r="L291" t="str">
            <v>0/0</v>
          </cell>
          <cell r="M291">
            <v>0</v>
          </cell>
          <cell r="N291">
            <v>0</v>
          </cell>
          <cell r="O291">
            <v>0</v>
          </cell>
          <cell r="P291">
            <v>0</v>
          </cell>
          <cell r="Q291">
            <v>0</v>
          </cell>
          <cell r="R291">
            <v>1</v>
          </cell>
          <cell r="S291">
            <v>3</v>
          </cell>
          <cell r="T291">
            <v>0.14000000000000001</v>
          </cell>
          <cell r="U291">
            <v>55</v>
          </cell>
          <cell r="V291">
            <v>34</v>
          </cell>
          <cell r="W291">
            <v>2</v>
          </cell>
          <cell r="X291">
            <v>10</v>
          </cell>
          <cell r="Y291">
            <v>0</v>
          </cell>
          <cell r="Z291">
            <v>27.27</v>
          </cell>
          <cell r="AA291">
            <v>2017</v>
          </cell>
          <cell r="AB291" t="str">
            <v>reg</v>
          </cell>
        </row>
        <row r="292">
          <cell r="A292" t="str">
            <v>Carlos Gruezo</v>
          </cell>
          <cell r="B292" t="str">
            <v>DAL</v>
          </cell>
          <cell r="C292" t="str">
            <v>M</v>
          </cell>
          <cell r="D292">
            <v>31</v>
          </cell>
          <cell r="E292">
            <v>30</v>
          </cell>
          <cell r="F292">
            <v>2613</v>
          </cell>
          <cell r="G292">
            <v>0</v>
          </cell>
          <cell r="H292">
            <v>4</v>
          </cell>
          <cell r="I292">
            <v>22</v>
          </cell>
          <cell r="J292">
            <v>4</v>
          </cell>
          <cell r="K292">
            <v>0</v>
          </cell>
          <cell r="L292" t="str">
            <v>0/0</v>
          </cell>
          <cell r="M292">
            <v>0</v>
          </cell>
          <cell r="N292">
            <v>0</v>
          </cell>
          <cell r="O292">
            <v>0</v>
          </cell>
          <cell r="P292">
            <v>0</v>
          </cell>
          <cell r="Q292">
            <v>2</v>
          </cell>
          <cell r="R292">
            <v>3</v>
          </cell>
          <cell r="S292">
            <v>1</v>
          </cell>
          <cell r="T292">
            <v>0.14000000000000001</v>
          </cell>
          <cell r="U292">
            <v>61</v>
          </cell>
          <cell r="V292">
            <v>25</v>
          </cell>
          <cell r="W292">
            <v>1</v>
          </cell>
          <cell r="X292">
            <v>6</v>
          </cell>
          <cell r="Y292">
            <v>1</v>
          </cell>
          <cell r="Z292">
            <v>18.18</v>
          </cell>
          <cell r="AA292">
            <v>2017</v>
          </cell>
          <cell r="AB292" t="str">
            <v>reg</v>
          </cell>
        </row>
        <row r="293">
          <cell r="A293" t="str">
            <v>Zarek Valentin</v>
          </cell>
          <cell r="B293" t="str">
            <v>HOU</v>
          </cell>
          <cell r="C293" t="str">
            <v>D</v>
          </cell>
          <cell r="D293">
            <v>19</v>
          </cell>
          <cell r="E293">
            <v>17</v>
          </cell>
          <cell r="F293">
            <v>1547</v>
          </cell>
          <cell r="G293">
            <v>0</v>
          </cell>
          <cell r="H293">
            <v>3</v>
          </cell>
          <cell r="I293">
            <v>1</v>
          </cell>
          <cell r="J293">
            <v>0</v>
          </cell>
          <cell r="K293">
            <v>0</v>
          </cell>
          <cell r="L293" t="str">
            <v>0/0</v>
          </cell>
          <cell r="M293">
            <v>0</v>
          </cell>
          <cell r="N293">
            <v>0</v>
          </cell>
          <cell r="O293">
            <v>0</v>
          </cell>
          <cell r="P293">
            <v>0</v>
          </cell>
          <cell r="Q293">
            <v>1</v>
          </cell>
          <cell r="R293">
            <v>2</v>
          </cell>
          <cell r="S293">
            <v>1</v>
          </cell>
          <cell r="T293">
            <v>0.17</v>
          </cell>
          <cell r="U293">
            <v>13</v>
          </cell>
          <cell r="V293">
            <v>5</v>
          </cell>
          <cell r="W293">
            <v>0</v>
          </cell>
          <cell r="X293">
            <v>2</v>
          </cell>
          <cell r="Y293">
            <v>0</v>
          </cell>
          <cell r="Z293">
            <v>0</v>
          </cell>
          <cell r="AA293">
            <v>2017</v>
          </cell>
          <cell r="AB293" t="str">
            <v>reg</v>
          </cell>
        </row>
        <row r="294">
          <cell r="A294" t="str">
            <v>Sheanon Williams</v>
          </cell>
          <cell r="B294" t="str">
            <v>VAN</v>
          </cell>
          <cell r="C294" t="str">
            <v>D-M</v>
          </cell>
          <cell r="D294">
            <v>15</v>
          </cell>
          <cell r="E294">
            <v>15</v>
          </cell>
          <cell r="F294">
            <v>1349</v>
          </cell>
          <cell r="G294">
            <v>0</v>
          </cell>
          <cell r="H294">
            <v>3</v>
          </cell>
          <cell r="I294">
            <v>2</v>
          </cell>
          <cell r="J294">
            <v>0</v>
          </cell>
          <cell r="K294">
            <v>0</v>
          </cell>
          <cell r="L294" t="str">
            <v>0/0</v>
          </cell>
          <cell r="M294">
            <v>0</v>
          </cell>
          <cell r="N294">
            <v>0</v>
          </cell>
          <cell r="O294">
            <v>0</v>
          </cell>
          <cell r="P294">
            <v>0</v>
          </cell>
          <cell r="Q294">
            <v>1</v>
          </cell>
          <cell r="R294">
            <v>2</v>
          </cell>
          <cell r="S294">
            <v>1</v>
          </cell>
          <cell r="T294">
            <v>0.2</v>
          </cell>
          <cell r="U294">
            <v>12</v>
          </cell>
          <cell r="V294">
            <v>20</v>
          </cell>
          <cell r="W294">
            <v>0</v>
          </cell>
          <cell r="X294">
            <v>3</v>
          </cell>
          <cell r="Y294">
            <v>0</v>
          </cell>
          <cell r="Z294">
            <v>0</v>
          </cell>
          <cell r="AA294">
            <v>2017</v>
          </cell>
          <cell r="AB294" t="str">
            <v>reg</v>
          </cell>
        </row>
        <row r="295">
          <cell r="A295" t="str">
            <v>Ronald Matarrita</v>
          </cell>
          <cell r="B295" t="str">
            <v>NYC</v>
          </cell>
          <cell r="C295" t="str">
            <v>D</v>
          </cell>
          <cell r="D295">
            <v>12</v>
          </cell>
          <cell r="E295">
            <v>8</v>
          </cell>
          <cell r="F295">
            <v>696</v>
          </cell>
          <cell r="G295">
            <v>0</v>
          </cell>
          <cell r="H295">
            <v>3</v>
          </cell>
          <cell r="I295">
            <v>2</v>
          </cell>
          <cell r="J295">
            <v>0</v>
          </cell>
          <cell r="K295">
            <v>0</v>
          </cell>
          <cell r="L295" t="str">
            <v>0/0</v>
          </cell>
          <cell r="M295">
            <v>0</v>
          </cell>
          <cell r="N295">
            <v>0</v>
          </cell>
          <cell r="O295">
            <v>0</v>
          </cell>
          <cell r="P295">
            <v>0</v>
          </cell>
          <cell r="Q295">
            <v>2</v>
          </cell>
          <cell r="R295">
            <v>2</v>
          </cell>
          <cell r="S295">
            <v>1</v>
          </cell>
          <cell r="T295">
            <v>0.39</v>
          </cell>
          <cell r="U295">
            <v>5</v>
          </cell>
          <cell r="V295">
            <v>3</v>
          </cell>
          <cell r="W295">
            <v>1</v>
          </cell>
          <cell r="X295">
            <v>3</v>
          </cell>
          <cell r="Y295">
            <v>0</v>
          </cell>
          <cell r="Z295">
            <v>0</v>
          </cell>
          <cell r="AA295">
            <v>2017</v>
          </cell>
          <cell r="AB295" t="str">
            <v>reg</v>
          </cell>
        </row>
        <row r="296">
          <cell r="A296" t="str">
            <v>Jose Villarreal</v>
          </cell>
          <cell r="B296" t="str">
            <v xml:space="preserve">LA </v>
          </cell>
          <cell r="C296" t="str">
            <v>M</v>
          </cell>
          <cell r="D296">
            <v>12</v>
          </cell>
          <cell r="E296">
            <v>4</v>
          </cell>
          <cell r="F296">
            <v>389</v>
          </cell>
          <cell r="G296">
            <v>0</v>
          </cell>
          <cell r="H296">
            <v>3</v>
          </cell>
          <cell r="I296">
            <v>5</v>
          </cell>
          <cell r="J296">
            <v>2</v>
          </cell>
          <cell r="K296">
            <v>0</v>
          </cell>
          <cell r="L296" t="str">
            <v>0/0</v>
          </cell>
          <cell r="M296">
            <v>0</v>
          </cell>
          <cell r="N296">
            <v>0</v>
          </cell>
          <cell r="O296">
            <v>0</v>
          </cell>
          <cell r="P296">
            <v>0</v>
          </cell>
          <cell r="Q296">
            <v>0</v>
          </cell>
          <cell r="R296">
            <v>2</v>
          </cell>
          <cell r="S296">
            <v>1</v>
          </cell>
          <cell r="T296">
            <v>0.69</v>
          </cell>
          <cell r="U296">
            <v>6</v>
          </cell>
          <cell r="V296">
            <v>15</v>
          </cell>
          <cell r="W296">
            <v>3</v>
          </cell>
          <cell r="X296">
            <v>0</v>
          </cell>
          <cell r="Y296">
            <v>0</v>
          </cell>
          <cell r="Z296">
            <v>40</v>
          </cell>
          <cell r="AA296">
            <v>2017</v>
          </cell>
          <cell r="AB296" t="str">
            <v>reg</v>
          </cell>
        </row>
        <row r="297">
          <cell r="A297" t="str">
            <v>Andrew Farrell</v>
          </cell>
          <cell r="B297" t="str">
            <v>NE</v>
          </cell>
          <cell r="C297" t="str">
            <v>D</v>
          </cell>
          <cell r="D297">
            <v>30</v>
          </cell>
          <cell r="E297">
            <v>30</v>
          </cell>
          <cell r="F297">
            <v>2664</v>
          </cell>
          <cell r="G297">
            <v>0</v>
          </cell>
          <cell r="H297">
            <v>3</v>
          </cell>
          <cell r="I297">
            <v>6</v>
          </cell>
          <cell r="J297">
            <v>1</v>
          </cell>
          <cell r="K297">
            <v>0</v>
          </cell>
          <cell r="L297" t="str">
            <v>0/0</v>
          </cell>
          <cell r="M297">
            <v>0</v>
          </cell>
          <cell r="N297">
            <v>0</v>
          </cell>
          <cell r="O297">
            <v>0</v>
          </cell>
          <cell r="P297">
            <v>0</v>
          </cell>
          <cell r="Q297">
            <v>1</v>
          </cell>
          <cell r="R297">
            <v>3</v>
          </cell>
          <cell r="S297">
            <v>0</v>
          </cell>
          <cell r="T297">
            <v>0.1</v>
          </cell>
          <cell r="U297">
            <v>20</v>
          </cell>
          <cell r="V297">
            <v>23</v>
          </cell>
          <cell r="W297">
            <v>1</v>
          </cell>
          <cell r="X297">
            <v>5</v>
          </cell>
          <cell r="Y297">
            <v>1</v>
          </cell>
          <cell r="Z297">
            <v>16.670000000000002</v>
          </cell>
          <cell r="AA297">
            <v>2017</v>
          </cell>
          <cell r="AB297" t="str">
            <v>reg</v>
          </cell>
        </row>
        <row r="298">
          <cell r="A298" t="str">
            <v>Hector Jimenez</v>
          </cell>
          <cell r="B298" t="str">
            <v>CLB</v>
          </cell>
          <cell r="C298" t="str">
            <v>M</v>
          </cell>
          <cell r="D298">
            <v>19</v>
          </cell>
          <cell r="E298">
            <v>15</v>
          </cell>
          <cell r="F298">
            <v>1366</v>
          </cell>
          <cell r="G298">
            <v>0</v>
          </cell>
          <cell r="H298">
            <v>3</v>
          </cell>
          <cell r="I298">
            <v>6</v>
          </cell>
          <cell r="J298">
            <v>1</v>
          </cell>
          <cell r="K298">
            <v>0</v>
          </cell>
          <cell r="L298" t="str">
            <v>0/0</v>
          </cell>
          <cell r="M298">
            <v>0</v>
          </cell>
          <cell r="N298">
            <v>0</v>
          </cell>
          <cell r="O298">
            <v>0</v>
          </cell>
          <cell r="P298">
            <v>0</v>
          </cell>
          <cell r="Q298">
            <v>2</v>
          </cell>
          <cell r="R298">
            <v>2</v>
          </cell>
          <cell r="S298">
            <v>1</v>
          </cell>
          <cell r="T298">
            <v>0.2</v>
          </cell>
          <cell r="U298">
            <v>11</v>
          </cell>
          <cell r="V298">
            <v>15</v>
          </cell>
          <cell r="W298">
            <v>0</v>
          </cell>
          <cell r="X298">
            <v>1</v>
          </cell>
          <cell r="Y298">
            <v>0</v>
          </cell>
          <cell r="Z298">
            <v>16.670000000000002</v>
          </cell>
          <cell r="AA298">
            <v>2017</v>
          </cell>
          <cell r="AB298" t="str">
            <v>reg</v>
          </cell>
        </row>
        <row r="299">
          <cell r="A299" t="str">
            <v>RJ Allen</v>
          </cell>
          <cell r="B299" t="str">
            <v>NYC</v>
          </cell>
          <cell r="C299" t="str">
            <v>D</v>
          </cell>
          <cell r="D299">
            <v>15</v>
          </cell>
          <cell r="E299">
            <v>10</v>
          </cell>
          <cell r="F299">
            <v>1009</v>
          </cell>
          <cell r="G299">
            <v>0</v>
          </cell>
          <cell r="H299">
            <v>3</v>
          </cell>
          <cell r="I299">
            <v>6</v>
          </cell>
          <cell r="J299">
            <v>0</v>
          </cell>
          <cell r="K299">
            <v>0</v>
          </cell>
          <cell r="L299" t="str">
            <v>0/0</v>
          </cell>
          <cell r="M299">
            <v>0</v>
          </cell>
          <cell r="N299">
            <v>0</v>
          </cell>
          <cell r="O299">
            <v>0</v>
          </cell>
          <cell r="P299">
            <v>0</v>
          </cell>
          <cell r="Q299">
            <v>1</v>
          </cell>
          <cell r="R299">
            <v>1</v>
          </cell>
          <cell r="S299">
            <v>2</v>
          </cell>
          <cell r="T299">
            <v>0.27</v>
          </cell>
          <cell r="U299">
            <v>24</v>
          </cell>
          <cell r="V299">
            <v>4</v>
          </cell>
          <cell r="W299">
            <v>0</v>
          </cell>
          <cell r="X299">
            <v>3</v>
          </cell>
          <cell r="Y299">
            <v>0</v>
          </cell>
          <cell r="Z299">
            <v>0</v>
          </cell>
          <cell r="AA299">
            <v>2017</v>
          </cell>
          <cell r="AB299" t="str">
            <v>reg</v>
          </cell>
        </row>
        <row r="300">
          <cell r="A300" t="str">
            <v>AJ DeLaGarza</v>
          </cell>
          <cell r="B300" t="str">
            <v>MIA</v>
          </cell>
          <cell r="C300" t="str">
            <v>D</v>
          </cell>
          <cell r="D300">
            <v>30</v>
          </cell>
          <cell r="E300">
            <v>30</v>
          </cell>
          <cell r="F300">
            <v>2623</v>
          </cell>
          <cell r="G300">
            <v>0</v>
          </cell>
          <cell r="H300">
            <v>3</v>
          </cell>
          <cell r="I300">
            <v>8</v>
          </cell>
          <cell r="J300">
            <v>2</v>
          </cell>
          <cell r="K300">
            <v>0</v>
          </cell>
          <cell r="L300" t="str">
            <v>0/0</v>
          </cell>
          <cell r="M300">
            <v>0</v>
          </cell>
          <cell r="N300">
            <v>0</v>
          </cell>
          <cell r="O300">
            <v>0</v>
          </cell>
          <cell r="P300">
            <v>0</v>
          </cell>
          <cell r="Q300">
            <v>1</v>
          </cell>
          <cell r="R300">
            <v>2</v>
          </cell>
          <cell r="S300">
            <v>1</v>
          </cell>
          <cell r="T300">
            <v>0.1</v>
          </cell>
          <cell r="U300">
            <v>26</v>
          </cell>
          <cell r="V300">
            <v>20</v>
          </cell>
          <cell r="W300">
            <v>0</v>
          </cell>
          <cell r="X300">
            <v>8</v>
          </cell>
          <cell r="Y300">
            <v>0</v>
          </cell>
          <cell r="Z300">
            <v>25</v>
          </cell>
          <cell r="AA300">
            <v>2017</v>
          </cell>
          <cell r="AB300" t="str">
            <v>reg</v>
          </cell>
        </row>
        <row r="301">
          <cell r="A301" t="str">
            <v>Hernan Bernardello</v>
          </cell>
          <cell r="B301" t="str">
            <v>MTL</v>
          </cell>
          <cell r="C301" t="str">
            <v>M</v>
          </cell>
          <cell r="D301">
            <v>22</v>
          </cell>
          <cell r="E301">
            <v>17</v>
          </cell>
          <cell r="F301">
            <v>1496</v>
          </cell>
          <cell r="G301">
            <v>0</v>
          </cell>
          <cell r="H301">
            <v>3</v>
          </cell>
          <cell r="I301">
            <v>9</v>
          </cell>
          <cell r="J301">
            <v>3</v>
          </cell>
          <cell r="K301">
            <v>0</v>
          </cell>
          <cell r="L301" t="str">
            <v>0/0</v>
          </cell>
          <cell r="M301">
            <v>0</v>
          </cell>
          <cell r="N301">
            <v>0</v>
          </cell>
          <cell r="O301">
            <v>0</v>
          </cell>
          <cell r="P301">
            <v>0</v>
          </cell>
          <cell r="Q301">
            <v>2</v>
          </cell>
          <cell r="R301">
            <v>2</v>
          </cell>
          <cell r="S301">
            <v>1</v>
          </cell>
          <cell r="T301">
            <v>0.18</v>
          </cell>
          <cell r="U301">
            <v>27</v>
          </cell>
          <cell r="V301">
            <v>21</v>
          </cell>
          <cell r="W301">
            <v>0</v>
          </cell>
          <cell r="X301">
            <v>5</v>
          </cell>
          <cell r="Y301">
            <v>0</v>
          </cell>
          <cell r="Z301">
            <v>33.33</v>
          </cell>
          <cell r="AA301">
            <v>2017</v>
          </cell>
          <cell r="AB301" t="str">
            <v>reg</v>
          </cell>
        </row>
        <row r="302">
          <cell r="A302" t="str">
            <v>Donny Toia</v>
          </cell>
          <cell r="B302" t="str">
            <v>RSL</v>
          </cell>
          <cell r="C302" t="str">
            <v>D</v>
          </cell>
          <cell r="D302">
            <v>30</v>
          </cell>
          <cell r="E302">
            <v>29</v>
          </cell>
          <cell r="F302">
            <v>2545</v>
          </cell>
          <cell r="G302">
            <v>0</v>
          </cell>
          <cell r="H302">
            <v>3</v>
          </cell>
          <cell r="I302">
            <v>13</v>
          </cell>
          <cell r="J302">
            <v>2</v>
          </cell>
          <cell r="K302">
            <v>0</v>
          </cell>
          <cell r="L302" t="str">
            <v>0/0</v>
          </cell>
          <cell r="M302">
            <v>0</v>
          </cell>
          <cell r="N302">
            <v>0</v>
          </cell>
          <cell r="O302">
            <v>0</v>
          </cell>
          <cell r="P302">
            <v>0</v>
          </cell>
          <cell r="Q302">
            <v>1</v>
          </cell>
          <cell r="R302">
            <v>1</v>
          </cell>
          <cell r="S302">
            <v>2</v>
          </cell>
          <cell r="T302">
            <v>0.11</v>
          </cell>
          <cell r="U302">
            <v>43</v>
          </cell>
          <cell r="V302">
            <v>7</v>
          </cell>
          <cell r="W302">
            <v>0</v>
          </cell>
          <cell r="X302">
            <v>4</v>
          </cell>
          <cell r="Y302">
            <v>0</v>
          </cell>
          <cell r="Z302">
            <v>15.38</v>
          </cell>
          <cell r="AA302">
            <v>2017</v>
          </cell>
          <cell r="AB302" t="str">
            <v>reg</v>
          </cell>
        </row>
        <row r="303">
          <cell r="A303" t="str">
            <v>Cristian Higuita</v>
          </cell>
          <cell r="B303" t="str">
            <v>ORL</v>
          </cell>
          <cell r="C303" t="str">
            <v>M</v>
          </cell>
          <cell r="D303">
            <v>26</v>
          </cell>
          <cell r="E303">
            <v>18</v>
          </cell>
          <cell r="F303">
            <v>1554</v>
          </cell>
          <cell r="G303">
            <v>0</v>
          </cell>
          <cell r="H303">
            <v>3</v>
          </cell>
          <cell r="I303">
            <v>14</v>
          </cell>
          <cell r="J303">
            <v>2</v>
          </cell>
          <cell r="K303">
            <v>0</v>
          </cell>
          <cell r="L303" t="str">
            <v>0/0</v>
          </cell>
          <cell r="M303">
            <v>0</v>
          </cell>
          <cell r="N303">
            <v>0</v>
          </cell>
          <cell r="O303">
            <v>0</v>
          </cell>
          <cell r="P303">
            <v>0</v>
          </cell>
          <cell r="Q303">
            <v>1</v>
          </cell>
          <cell r="R303">
            <v>3</v>
          </cell>
          <cell r="S303">
            <v>0</v>
          </cell>
          <cell r="T303">
            <v>0.17</v>
          </cell>
          <cell r="U303">
            <v>42</v>
          </cell>
          <cell r="V303">
            <v>62</v>
          </cell>
          <cell r="W303">
            <v>0</v>
          </cell>
          <cell r="X303">
            <v>8</v>
          </cell>
          <cell r="Y303">
            <v>0</v>
          </cell>
          <cell r="Z303">
            <v>14.29</v>
          </cell>
          <cell r="AA303">
            <v>2017</v>
          </cell>
          <cell r="AB303" t="str">
            <v>reg</v>
          </cell>
        </row>
        <row r="304">
          <cell r="A304" t="str">
            <v>Artur De Lima Junior</v>
          </cell>
          <cell r="B304" t="str">
            <v>CLB</v>
          </cell>
          <cell r="C304" t="str">
            <v>M</v>
          </cell>
          <cell r="D304">
            <v>24</v>
          </cell>
          <cell r="E304">
            <v>19</v>
          </cell>
          <cell r="F304">
            <v>1702</v>
          </cell>
          <cell r="G304">
            <v>0</v>
          </cell>
          <cell r="H304">
            <v>3</v>
          </cell>
          <cell r="I304">
            <v>19</v>
          </cell>
          <cell r="J304">
            <v>3</v>
          </cell>
          <cell r="K304">
            <v>0</v>
          </cell>
          <cell r="L304" t="str">
            <v>0/0</v>
          </cell>
          <cell r="M304">
            <v>0</v>
          </cell>
          <cell r="N304">
            <v>0</v>
          </cell>
          <cell r="O304">
            <v>0</v>
          </cell>
          <cell r="P304">
            <v>0</v>
          </cell>
          <cell r="Q304">
            <v>2</v>
          </cell>
          <cell r="R304">
            <v>3</v>
          </cell>
          <cell r="S304">
            <v>0</v>
          </cell>
          <cell r="T304">
            <v>0.16</v>
          </cell>
          <cell r="U304">
            <v>32</v>
          </cell>
          <cell r="V304">
            <v>20</v>
          </cell>
          <cell r="W304">
            <v>2</v>
          </cell>
          <cell r="X304">
            <v>1</v>
          </cell>
          <cell r="Y304">
            <v>0</v>
          </cell>
          <cell r="Z304">
            <v>15.79</v>
          </cell>
          <cell r="AA304">
            <v>2017</v>
          </cell>
          <cell r="AB304" t="str">
            <v>reg</v>
          </cell>
        </row>
        <row r="305">
          <cell r="A305" t="str">
            <v>Danilo Acosta</v>
          </cell>
          <cell r="B305" t="str">
            <v>LA</v>
          </cell>
          <cell r="C305" t="str">
            <v>D</v>
          </cell>
          <cell r="D305">
            <v>17</v>
          </cell>
          <cell r="E305">
            <v>16</v>
          </cell>
          <cell r="F305">
            <v>1411</v>
          </cell>
          <cell r="G305">
            <v>0</v>
          </cell>
          <cell r="H305">
            <v>2</v>
          </cell>
          <cell r="I305">
            <v>2</v>
          </cell>
          <cell r="J305">
            <v>0</v>
          </cell>
          <cell r="K305">
            <v>0</v>
          </cell>
          <cell r="L305" t="str">
            <v>0/0</v>
          </cell>
          <cell r="M305">
            <v>0</v>
          </cell>
          <cell r="N305">
            <v>0</v>
          </cell>
          <cell r="O305">
            <v>0</v>
          </cell>
          <cell r="P305">
            <v>0</v>
          </cell>
          <cell r="Q305">
            <v>0</v>
          </cell>
          <cell r="R305">
            <v>1</v>
          </cell>
          <cell r="S305">
            <v>1</v>
          </cell>
          <cell r="T305">
            <v>0.13</v>
          </cell>
          <cell r="U305">
            <v>23</v>
          </cell>
          <cell r="V305">
            <v>14</v>
          </cell>
          <cell r="W305">
            <v>0</v>
          </cell>
          <cell r="X305">
            <v>2</v>
          </cell>
          <cell r="Y305">
            <v>1</v>
          </cell>
          <cell r="Z305">
            <v>0</v>
          </cell>
          <cell r="AA305">
            <v>2017</v>
          </cell>
          <cell r="AB305" t="str">
            <v>reg</v>
          </cell>
        </row>
        <row r="306">
          <cell r="A306" t="str">
            <v>Rafael Garcia</v>
          </cell>
          <cell r="B306" t="str">
            <v xml:space="preserve">LA </v>
          </cell>
          <cell r="C306" t="str">
            <v>D</v>
          </cell>
          <cell r="D306">
            <v>18</v>
          </cell>
          <cell r="E306">
            <v>12</v>
          </cell>
          <cell r="F306">
            <v>1186</v>
          </cell>
          <cell r="G306">
            <v>0</v>
          </cell>
          <cell r="H306">
            <v>2</v>
          </cell>
          <cell r="I306">
            <v>2</v>
          </cell>
          <cell r="J306">
            <v>0</v>
          </cell>
          <cell r="K306">
            <v>0</v>
          </cell>
          <cell r="L306" t="str">
            <v>0/0</v>
          </cell>
          <cell r="M306">
            <v>0</v>
          </cell>
          <cell r="N306">
            <v>0</v>
          </cell>
          <cell r="O306">
            <v>0</v>
          </cell>
          <cell r="P306">
            <v>0</v>
          </cell>
          <cell r="Q306">
            <v>0</v>
          </cell>
          <cell r="R306">
            <v>0</v>
          </cell>
          <cell r="S306">
            <v>2</v>
          </cell>
          <cell r="T306">
            <v>0.15</v>
          </cell>
          <cell r="U306">
            <v>25</v>
          </cell>
          <cell r="V306">
            <v>14</v>
          </cell>
          <cell r="W306">
            <v>0</v>
          </cell>
          <cell r="X306">
            <v>1</v>
          </cell>
          <cell r="Y306">
            <v>0</v>
          </cell>
          <cell r="Z306">
            <v>0</v>
          </cell>
          <cell r="AA306">
            <v>2017</v>
          </cell>
          <cell r="AB306" t="str">
            <v>reg</v>
          </cell>
        </row>
        <row r="307">
          <cell r="A307" t="str">
            <v>Ethan White</v>
          </cell>
          <cell r="B307" t="str">
            <v>NYC</v>
          </cell>
          <cell r="C307" t="str">
            <v>D</v>
          </cell>
          <cell r="D307">
            <v>21</v>
          </cell>
          <cell r="E307">
            <v>19</v>
          </cell>
          <cell r="F307">
            <v>1553</v>
          </cell>
          <cell r="G307">
            <v>0</v>
          </cell>
          <cell r="H307">
            <v>2</v>
          </cell>
          <cell r="I307">
            <v>3</v>
          </cell>
          <cell r="J307">
            <v>2</v>
          </cell>
          <cell r="K307">
            <v>0</v>
          </cell>
          <cell r="L307" t="str">
            <v>0/0</v>
          </cell>
          <cell r="M307">
            <v>0</v>
          </cell>
          <cell r="N307">
            <v>0</v>
          </cell>
          <cell r="O307">
            <v>0</v>
          </cell>
          <cell r="P307">
            <v>0</v>
          </cell>
          <cell r="Q307">
            <v>1</v>
          </cell>
          <cell r="R307">
            <v>1</v>
          </cell>
          <cell r="S307">
            <v>1</v>
          </cell>
          <cell r="T307">
            <v>0.12</v>
          </cell>
          <cell r="U307">
            <v>24</v>
          </cell>
          <cell r="V307">
            <v>9</v>
          </cell>
          <cell r="W307">
            <v>0</v>
          </cell>
          <cell r="X307">
            <v>5</v>
          </cell>
          <cell r="Y307">
            <v>0</v>
          </cell>
          <cell r="Z307">
            <v>66.67</v>
          </cell>
          <cell r="AA307">
            <v>2017</v>
          </cell>
          <cell r="AB307" t="str">
            <v>reg</v>
          </cell>
        </row>
        <row r="308">
          <cell r="A308" t="str">
            <v>Mekeil Williams</v>
          </cell>
          <cell r="B308" t="str">
            <v>COL</v>
          </cell>
          <cell r="C308" t="str">
            <v>D</v>
          </cell>
          <cell r="D308">
            <v>17</v>
          </cell>
          <cell r="E308">
            <v>16</v>
          </cell>
          <cell r="F308">
            <v>1397</v>
          </cell>
          <cell r="G308">
            <v>0</v>
          </cell>
          <cell r="H308">
            <v>2</v>
          </cell>
          <cell r="I308">
            <v>3</v>
          </cell>
          <cell r="J308">
            <v>0</v>
          </cell>
          <cell r="K308">
            <v>0</v>
          </cell>
          <cell r="L308" t="str">
            <v>0/0</v>
          </cell>
          <cell r="M308">
            <v>0</v>
          </cell>
          <cell r="N308">
            <v>0</v>
          </cell>
          <cell r="O308">
            <v>0</v>
          </cell>
          <cell r="P308">
            <v>0</v>
          </cell>
          <cell r="Q308">
            <v>1</v>
          </cell>
          <cell r="R308">
            <v>2</v>
          </cell>
          <cell r="S308">
            <v>0</v>
          </cell>
          <cell r="T308">
            <v>0.13</v>
          </cell>
          <cell r="U308">
            <v>21</v>
          </cell>
          <cell r="V308">
            <v>6</v>
          </cell>
          <cell r="W308">
            <v>1</v>
          </cell>
          <cell r="X308">
            <v>7</v>
          </cell>
          <cell r="Y308">
            <v>1</v>
          </cell>
          <cell r="Z308">
            <v>0</v>
          </cell>
          <cell r="AA308">
            <v>2017</v>
          </cell>
          <cell r="AB308" t="str">
            <v>reg</v>
          </cell>
        </row>
        <row r="309">
          <cell r="A309" t="str">
            <v>Demar Phillips</v>
          </cell>
          <cell r="B309" t="str">
            <v>RSL</v>
          </cell>
          <cell r="C309" t="str">
            <v>D</v>
          </cell>
          <cell r="D309">
            <v>13</v>
          </cell>
          <cell r="E309">
            <v>11</v>
          </cell>
          <cell r="F309">
            <v>961</v>
          </cell>
          <cell r="G309">
            <v>0</v>
          </cell>
          <cell r="H309">
            <v>2</v>
          </cell>
          <cell r="I309">
            <v>3</v>
          </cell>
          <cell r="J309">
            <v>0</v>
          </cell>
          <cell r="K309">
            <v>0</v>
          </cell>
          <cell r="L309" t="str">
            <v>0/0</v>
          </cell>
          <cell r="M309">
            <v>0</v>
          </cell>
          <cell r="N309">
            <v>0</v>
          </cell>
          <cell r="O309">
            <v>0</v>
          </cell>
          <cell r="P309">
            <v>0</v>
          </cell>
          <cell r="Q309">
            <v>2</v>
          </cell>
          <cell r="R309">
            <v>0</v>
          </cell>
          <cell r="S309">
            <v>2</v>
          </cell>
          <cell r="T309">
            <v>0.19</v>
          </cell>
          <cell r="U309">
            <v>19</v>
          </cell>
          <cell r="V309">
            <v>6</v>
          </cell>
          <cell r="W309">
            <v>1</v>
          </cell>
          <cell r="X309">
            <v>2</v>
          </cell>
          <cell r="Y309">
            <v>0</v>
          </cell>
          <cell r="Z309">
            <v>0</v>
          </cell>
          <cell r="AA309">
            <v>2017</v>
          </cell>
          <cell r="AB309" t="str">
            <v>reg</v>
          </cell>
        </row>
        <row r="310">
          <cell r="A310" t="str">
            <v>Sal Zizzo</v>
          </cell>
          <cell r="B310" t="str">
            <v>NYR</v>
          </cell>
          <cell r="C310" t="str">
            <v>D</v>
          </cell>
          <cell r="D310">
            <v>23</v>
          </cell>
          <cell r="E310">
            <v>18</v>
          </cell>
          <cell r="F310">
            <v>1644</v>
          </cell>
          <cell r="G310">
            <v>0</v>
          </cell>
          <cell r="H310">
            <v>2</v>
          </cell>
          <cell r="I310">
            <v>6</v>
          </cell>
          <cell r="J310">
            <v>2</v>
          </cell>
          <cell r="K310">
            <v>0</v>
          </cell>
          <cell r="L310" t="str">
            <v>0/0</v>
          </cell>
          <cell r="M310">
            <v>0</v>
          </cell>
          <cell r="N310">
            <v>0</v>
          </cell>
          <cell r="O310">
            <v>0</v>
          </cell>
          <cell r="P310">
            <v>0</v>
          </cell>
          <cell r="Q310">
            <v>0</v>
          </cell>
          <cell r="R310">
            <v>0</v>
          </cell>
          <cell r="S310">
            <v>2</v>
          </cell>
          <cell r="T310">
            <v>0.11</v>
          </cell>
          <cell r="U310">
            <v>18</v>
          </cell>
          <cell r="V310">
            <v>12</v>
          </cell>
          <cell r="W310">
            <v>0</v>
          </cell>
          <cell r="X310">
            <v>5</v>
          </cell>
          <cell r="Y310">
            <v>1</v>
          </cell>
          <cell r="Z310">
            <v>33.33</v>
          </cell>
          <cell r="AA310">
            <v>2017</v>
          </cell>
          <cell r="AB310" t="str">
            <v>reg</v>
          </cell>
        </row>
        <row r="311">
          <cell r="A311" t="str">
            <v>Victor Ulloa</v>
          </cell>
          <cell r="B311" t="str">
            <v>MIA</v>
          </cell>
          <cell r="C311" t="str">
            <v>M</v>
          </cell>
          <cell r="D311">
            <v>23</v>
          </cell>
          <cell r="E311">
            <v>12</v>
          </cell>
          <cell r="F311">
            <v>1203</v>
          </cell>
          <cell r="G311">
            <v>0</v>
          </cell>
          <cell r="H311">
            <v>2</v>
          </cell>
          <cell r="I311">
            <v>6</v>
          </cell>
          <cell r="J311">
            <v>4</v>
          </cell>
          <cell r="K311">
            <v>0</v>
          </cell>
          <cell r="L311" t="str">
            <v>0/0</v>
          </cell>
          <cell r="M311">
            <v>0</v>
          </cell>
          <cell r="N311">
            <v>0</v>
          </cell>
          <cell r="O311">
            <v>0</v>
          </cell>
          <cell r="P311">
            <v>0</v>
          </cell>
          <cell r="Q311">
            <v>0</v>
          </cell>
          <cell r="R311">
            <v>2</v>
          </cell>
          <cell r="S311">
            <v>0</v>
          </cell>
          <cell r="T311">
            <v>0.15</v>
          </cell>
          <cell r="U311">
            <v>23</v>
          </cell>
          <cell r="V311">
            <v>12</v>
          </cell>
          <cell r="W311">
            <v>0</v>
          </cell>
          <cell r="X311">
            <v>1</v>
          </cell>
          <cell r="Y311">
            <v>0</v>
          </cell>
          <cell r="Z311">
            <v>66.67</v>
          </cell>
          <cell r="AA311">
            <v>2017</v>
          </cell>
          <cell r="AB311" t="str">
            <v>reg</v>
          </cell>
        </row>
        <row r="312">
          <cell r="A312" t="str">
            <v>Joao Meira</v>
          </cell>
          <cell r="B312" t="str">
            <v>CHI</v>
          </cell>
          <cell r="C312" t="str">
            <v>D-M</v>
          </cell>
          <cell r="D312">
            <v>30</v>
          </cell>
          <cell r="E312">
            <v>27</v>
          </cell>
          <cell r="F312">
            <v>2412</v>
          </cell>
          <cell r="G312">
            <v>0</v>
          </cell>
          <cell r="H312">
            <v>2</v>
          </cell>
          <cell r="I312">
            <v>6</v>
          </cell>
          <cell r="J312">
            <v>3</v>
          </cell>
          <cell r="K312">
            <v>0</v>
          </cell>
          <cell r="L312" t="str">
            <v>0/0</v>
          </cell>
          <cell r="M312">
            <v>0</v>
          </cell>
          <cell r="N312">
            <v>0</v>
          </cell>
          <cell r="O312">
            <v>0</v>
          </cell>
          <cell r="P312">
            <v>0</v>
          </cell>
          <cell r="Q312">
            <v>1</v>
          </cell>
          <cell r="R312">
            <v>2</v>
          </cell>
          <cell r="S312">
            <v>0</v>
          </cell>
          <cell r="T312">
            <v>7.0000000000000007E-2</v>
          </cell>
          <cell r="U312">
            <v>37</v>
          </cell>
          <cell r="V312">
            <v>18</v>
          </cell>
          <cell r="W312">
            <v>0</v>
          </cell>
          <cell r="X312">
            <v>3</v>
          </cell>
          <cell r="Y312">
            <v>0</v>
          </cell>
          <cell r="Z312">
            <v>50</v>
          </cell>
          <cell r="AA312">
            <v>2017</v>
          </cell>
          <cell r="AB312" t="str">
            <v>reg</v>
          </cell>
        </row>
        <row r="313">
          <cell r="A313" t="str">
            <v>Ben Spencer</v>
          </cell>
          <cell r="B313" t="str">
            <v>TOR</v>
          </cell>
          <cell r="C313" t="str">
            <v>F</v>
          </cell>
          <cell r="D313">
            <v>3</v>
          </cell>
          <cell r="E313">
            <v>2</v>
          </cell>
          <cell r="F313">
            <v>179</v>
          </cell>
          <cell r="G313">
            <v>0</v>
          </cell>
          <cell r="H313">
            <v>2</v>
          </cell>
          <cell r="I313">
            <v>7</v>
          </cell>
          <cell r="J313">
            <v>0</v>
          </cell>
          <cell r="K313">
            <v>0</v>
          </cell>
          <cell r="L313" t="str">
            <v>0/0</v>
          </cell>
          <cell r="M313">
            <v>0</v>
          </cell>
          <cell r="N313">
            <v>0</v>
          </cell>
          <cell r="O313">
            <v>0</v>
          </cell>
          <cell r="P313">
            <v>0</v>
          </cell>
          <cell r="Q313">
            <v>0</v>
          </cell>
          <cell r="R313">
            <v>1</v>
          </cell>
          <cell r="S313">
            <v>1</v>
          </cell>
          <cell r="T313">
            <v>1.01</v>
          </cell>
          <cell r="U313">
            <v>1</v>
          </cell>
          <cell r="V313">
            <v>0</v>
          </cell>
          <cell r="W313">
            <v>0</v>
          </cell>
          <cell r="X313">
            <v>0</v>
          </cell>
          <cell r="Y313">
            <v>0</v>
          </cell>
          <cell r="Z313">
            <v>0</v>
          </cell>
          <cell r="AA313">
            <v>2017</v>
          </cell>
          <cell r="AB313" t="str">
            <v>reg</v>
          </cell>
        </row>
        <row r="314">
          <cell r="A314" t="str">
            <v>Fabinho</v>
          </cell>
          <cell r="B314" t="str">
            <v>PHI</v>
          </cell>
          <cell r="C314" t="str">
            <v>D</v>
          </cell>
          <cell r="D314">
            <v>22</v>
          </cell>
          <cell r="E314">
            <v>21</v>
          </cell>
          <cell r="F314">
            <v>1902</v>
          </cell>
          <cell r="G314">
            <v>0</v>
          </cell>
          <cell r="H314">
            <v>2</v>
          </cell>
          <cell r="I314">
            <v>8</v>
          </cell>
          <cell r="J314">
            <v>3</v>
          </cell>
          <cell r="K314">
            <v>0</v>
          </cell>
          <cell r="L314" t="str">
            <v>0/0</v>
          </cell>
          <cell r="M314">
            <v>0</v>
          </cell>
          <cell r="N314">
            <v>0</v>
          </cell>
          <cell r="O314">
            <v>0</v>
          </cell>
          <cell r="P314">
            <v>0</v>
          </cell>
          <cell r="Q314">
            <v>0</v>
          </cell>
          <cell r="R314">
            <v>2</v>
          </cell>
          <cell r="S314">
            <v>0</v>
          </cell>
          <cell r="T314">
            <v>0.09</v>
          </cell>
          <cell r="U314">
            <v>30</v>
          </cell>
          <cell r="V314">
            <v>26</v>
          </cell>
          <cell r="W314">
            <v>1</v>
          </cell>
          <cell r="X314">
            <v>4</v>
          </cell>
          <cell r="Y314">
            <v>0</v>
          </cell>
          <cell r="Z314">
            <v>37.5</v>
          </cell>
          <cell r="AA314">
            <v>2017</v>
          </cell>
          <cell r="AB314" t="str">
            <v>reg</v>
          </cell>
        </row>
        <row r="315">
          <cell r="A315" t="str">
            <v>Waylon Francis</v>
          </cell>
          <cell r="B315" t="str">
            <v>CLB</v>
          </cell>
          <cell r="C315" t="str">
            <v>D</v>
          </cell>
          <cell r="D315">
            <v>12</v>
          </cell>
          <cell r="E315">
            <v>10</v>
          </cell>
          <cell r="F315">
            <v>852</v>
          </cell>
          <cell r="G315">
            <v>0</v>
          </cell>
          <cell r="H315">
            <v>2</v>
          </cell>
          <cell r="I315">
            <v>8</v>
          </cell>
          <cell r="J315">
            <v>0</v>
          </cell>
          <cell r="K315">
            <v>0</v>
          </cell>
          <cell r="L315" t="str">
            <v>0/0</v>
          </cell>
          <cell r="M315">
            <v>0</v>
          </cell>
          <cell r="N315">
            <v>0</v>
          </cell>
          <cell r="O315">
            <v>0</v>
          </cell>
          <cell r="P315">
            <v>0</v>
          </cell>
          <cell r="Q315">
            <v>1</v>
          </cell>
          <cell r="R315">
            <v>1</v>
          </cell>
          <cell r="S315">
            <v>1</v>
          </cell>
          <cell r="T315">
            <v>0.21</v>
          </cell>
          <cell r="U315">
            <v>12</v>
          </cell>
          <cell r="V315">
            <v>6</v>
          </cell>
          <cell r="W315">
            <v>1</v>
          </cell>
          <cell r="X315">
            <v>0</v>
          </cell>
          <cell r="Y315">
            <v>0</v>
          </cell>
          <cell r="Z315">
            <v>0</v>
          </cell>
          <cell r="AA315">
            <v>2017</v>
          </cell>
          <cell r="AB315" t="str">
            <v>reg</v>
          </cell>
        </row>
        <row r="316">
          <cell r="A316" t="str">
            <v>Chris Mavinga</v>
          </cell>
          <cell r="B316" t="str">
            <v>TOR</v>
          </cell>
          <cell r="C316" t="str">
            <v>D</v>
          </cell>
          <cell r="D316">
            <v>26</v>
          </cell>
          <cell r="E316">
            <v>24</v>
          </cell>
          <cell r="F316">
            <v>2015</v>
          </cell>
          <cell r="G316">
            <v>0</v>
          </cell>
          <cell r="H316">
            <v>2</v>
          </cell>
          <cell r="I316">
            <v>8</v>
          </cell>
          <cell r="J316">
            <v>1</v>
          </cell>
          <cell r="K316">
            <v>0</v>
          </cell>
          <cell r="L316" t="str">
            <v>0/0</v>
          </cell>
          <cell r="M316">
            <v>0</v>
          </cell>
          <cell r="N316">
            <v>0</v>
          </cell>
          <cell r="O316">
            <v>0</v>
          </cell>
          <cell r="P316">
            <v>0</v>
          </cell>
          <cell r="Q316">
            <v>0</v>
          </cell>
          <cell r="R316">
            <v>1</v>
          </cell>
          <cell r="S316">
            <v>1</v>
          </cell>
          <cell r="T316">
            <v>0.09</v>
          </cell>
          <cell r="U316">
            <v>25</v>
          </cell>
          <cell r="V316">
            <v>15</v>
          </cell>
          <cell r="W316">
            <v>0</v>
          </cell>
          <cell r="X316">
            <v>3</v>
          </cell>
          <cell r="Y316">
            <v>0</v>
          </cell>
          <cell r="Z316">
            <v>12.5</v>
          </cell>
          <cell r="AA316">
            <v>2017</v>
          </cell>
          <cell r="AB316" t="str">
            <v>reg</v>
          </cell>
        </row>
        <row r="317">
          <cell r="A317" t="str">
            <v>Jukka Raitala</v>
          </cell>
          <cell r="B317" t="str">
            <v>MTL</v>
          </cell>
          <cell r="C317" t="str">
            <v>D</v>
          </cell>
          <cell r="D317">
            <v>28</v>
          </cell>
          <cell r="E317">
            <v>20</v>
          </cell>
          <cell r="F317">
            <v>1920</v>
          </cell>
          <cell r="G317">
            <v>0</v>
          </cell>
          <cell r="H317">
            <v>2</v>
          </cell>
          <cell r="I317">
            <v>8</v>
          </cell>
          <cell r="J317">
            <v>1</v>
          </cell>
          <cell r="K317">
            <v>0</v>
          </cell>
          <cell r="L317" t="str">
            <v>0/0</v>
          </cell>
          <cell r="M317">
            <v>0</v>
          </cell>
          <cell r="N317">
            <v>0</v>
          </cell>
          <cell r="O317">
            <v>0</v>
          </cell>
          <cell r="P317">
            <v>0</v>
          </cell>
          <cell r="Q317">
            <v>0</v>
          </cell>
          <cell r="R317">
            <v>1</v>
          </cell>
          <cell r="S317">
            <v>1</v>
          </cell>
          <cell r="T317">
            <v>0.09</v>
          </cell>
          <cell r="U317">
            <v>31</v>
          </cell>
          <cell r="V317">
            <v>16</v>
          </cell>
          <cell r="W317">
            <v>3</v>
          </cell>
          <cell r="X317">
            <v>4</v>
          </cell>
          <cell r="Y317">
            <v>0</v>
          </cell>
          <cell r="Z317">
            <v>12.5</v>
          </cell>
          <cell r="AA317">
            <v>2017</v>
          </cell>
          <cell r="AB317" t="str">
            <v>reg</v>
          </cell>
        </row>
        <row r="318">
          <cell r="A318" t="str">
            <v>Sean Franklin</v>
          </cell>
          <cell r="B318" t="str">
            <v>DC</v>
          </cell>
          <cell r="C318" t="str">
            <v>D</v>
          </cell>
          <cell r="D318">
            <v>19</v>
          </cell>
          <cell r="E318">
            <v>15</v>
          </cell>
          <cell r="F318">
            <v>1415</v>
          </cell>
          <cell r="G318">
            <v>0</v>
          </cell>
          <cell r="H318">
            <v>2</v>
          </cell>
          <cell r="I318">
            <v>8</v>
          </cell>
          <cell r="J318">
            <v>3</v>
          </cell>
          <cell r="K318">
            <v>0</v>
          </cell>
          <cell r="L318" t="str">
            <v>0/0</v>
          </cell>
          <cell r="M318">
            <v>0</v>
          </cell>
          <cell r="N318">
            <v>0</v>
          </cell>
          <cell r="O318">
            <v>0</v>
          </cell>
          <cell r="P318">
            <v>0</v>
          </cell>
          <cell r="Q318">
            <v>1</v>
          </cell>
          <cell r="R318">
            <v>0</v>
          </cell>
          <cell r="S318">
            <v>2</v>
          </cell>
          <cell r="T318">
            <v>0.13</v>
          </cell>
          <cell r="U318">
            <v>22</v>
          </cell>
          <cell r="V318">
            <v>7</v>
          </cell>
          <cell r="W318">
            <v>1</v>
          </cell>
          <cell r="X318">
            <v>5</v>
          </cell>
          <cell r="Y318">
            <v>0</v>
          </cell>
          <cell r="Z318">
            <v>37.5</v>
          </cell>
          <cell r="AA318">
            <v>2017</v>
          </cell>
          <cell r="AB318" t="str">
            <v>reg</v>
          </cell>
        </row>
        <row r="319">
          <cell r="A319" t="str">
            <v>Andrea Pirlo</v>
          </cell>
          <cell r="B319" t="str">
            <v>NYC</v>
          </cell>
          <cell r="C319" t="str">
            <v>M</v>
          </cell>
          <cell r="D319">
            <v>15</v>
          </cell>
          <cell r="E319">
            <v>14</v>
          </cell>
          <cell r="F319">
            <v>1085</v>
          </cell>
          <cell r="G319">
            <v>0</v>
          </cell>
          <cell r="H319">
            <v>2</v>
          </cell>
          <cell r="I319">
            <v>11</v>
          </cell>
          <cell r="J319">
            <v>3</v>
          </cell>
          <cell r="K319">
            <v>0</v>
          </cell>
          <cell r="L319" t="str">
            <v>0/0</v>
          </cell>
          <cell r="M319">
            <v>0</v>
          </cell>
          <cell r="N319">
            <v>0</v>
          </cell>
          <cell r="O319">
            <v>0</v>
          </cell>
          <cell r="P319">
            <v>0</v>
          </cell>
          <cell r="Q319">
            <v>0</v>
          </cell>
          <cell r="R319">
            <v>0</v>
          </cell>
          <cell r="S319">
            <v>2</v>
          </cell>
          <cell r="T319">
            <v>0.17</v>
          </cell>
          <cell r="U319">
            <v>9</v>
          </cell>
          <cell r="V319">
            <v>16</v>
          </cell>
          <cell r="W319">
            <v>0</v>
          </cell>
          <cell r="X319">
            <v>1</v>
          </cell>
          <cell r="Y319">
            <v>0</v>
          </cell>
          <cell r="Z319">
            <v>27.27</v>
          </cell>
          <cell r="AA319">
            <v>2017</v>
          </cell>
          <cell r="AB319" t="str">
            <v>reg</v>
          </cell>
        </row>
        <row r="320">
          <cell r="A320" t="str">
            <v>Michael Bradley</v>
          </cell>
          <cell r="B320" t="str">
            <v>TOR</v>
          </cell>
          <cell r="C320" t="str">
            <v>M</v>
          </cell>
          <cell r="D320">
            <v>30</v>
          </cell>
          <cell r="E320">
            <v>30</v>
          </cell>
          <cell r="F320">
            <v>2700</v>
          </cell>
          <cell r="G320">
            <v>0</v>
          </cell>
          <cell r="H320">
            <v>2</v>
          </cell>
          <cell r="I320">
            <v>11</v>
          </cell>
          <cell r="J320">
            <v>0</v>
          </cell>
          <cell r="K320">
            <v>0</v>
          </cell>
          <cell r="L320" t="str">
            <v>0/0</v>
          </cell>
          <cell r="M320">
            <v>0</v>
          </cell>
          <cell r="N320">
            <v>0</v>
          </cell>
          <cell r="O320">
            <v>0</v>
          </cell>
          <cell r="P320">
            <v>0</v>
          </cell>
          <cell r="Q320">
            <v>0</v>
          </cell>
          <cell r="R320">
            <v>0</v>
          </cell>
          <cell r="S320">
            <v>2</v>
          </cell>
          <cell r="T320">
            <v>7.0000000000000007E-2</v>
          </cell>
          <cell r="U320">
            <v>21</v>
          </cell>
          <cell r="V320">
            <v>15</v>
          </cell>
          <cell r="W320">
            <v>0</v>
          </cell>
          <cell r="X320">
            <v>8</v>
          </cell>
          <cell r="Y320">
            <v>0</v>
          </cell>
          <cell r="Z320">
            <v>0</v>
          </cell>
          <cell r="AA320">
            <v>2017</v>
          </cell>
          <cell r="AB320" t="str">
            <v>reg</v>
          </cell>
        </row>
        <row r="321">
          <cell r="A321" t="str">
            <v>Adolfo Machado</v>
          </cell>
          <cell r="B321" t="str">
            <v>HOU</v>
          </cell>
          <cell r="C321" t="str">
            <v>D</v>
          </cell>
          <cell r="D321">
            <v>33</v>
          </cell>
          <cell r="E321">
            <v>33</v>
          </cell>
          <cell r="F321">
            <v>2970</v>
          </cell>
          <cell r="G321">
            <v>0</v>
          </cell>
          <cell r="H321">
            <v>2</v>
          </cell>
          <cell r="I321">
            <v>11</v>
          </cell>
          <cell r="J321">
            <v>1</v>
          </cell>
          <cell r="K321">
            <v>0</v>
          </cell>
          <cell r="L321" t="str">
            <v>0/0</v>
          </cell>
          <cell r="M321">
            <v>0</v>
          </cell>
          <cell r="N321">
            <v>0</v>
          </cell>
          <cell r="O321">
            <v>0</v>
          </cell>
          <cell r="P321">
            <v>0</v>
          </cell>
          <cell r="Q321">
            <v>1</v>
          </cell>
          <cell r="R321">
            <v>2</v>
          </cell>
          <cell r="S321">
            <v>0</v>
          </cell>
          <cell r="T321">
            <v>0.06</v>
          </cell>
          <cell r="U321">
            <v>30</v>
          </cell>
          <cell r="V321">
            <v>11</v>
          </cell>
          <cell r="W321">
            <v>0</v>
          </cell>
          <cell r="X321">
            <v>5</v>
          </cell>
          <cell r="Y321">
            <v>0</v>
          </cell>
          <cell r="Z321">
            <v>9.09</v>
          </cell>
          <cell r="AA321">
            <v>2017</v>
          </cell>
          <cell r="AB321" t="str">
            <v>reg</v>
          </cell>
        </row>
        <row r="322">
          <cell r="A322" t="str">
            <v>Connor Lade</v>
          </cell>
          <cell r="B322" t="str">
            <v>NYR</v>
          </cell>
          <cell r="C322" t="str">
            <v>D</v>
          </cell>
          <cell r="D322">
            <v>21</v>
          </cell>
          <cell r="E322">
            <v>16</v>
          </cell>
          <cell r="F322">
            <v>1381</v>
          </cell>
          <cell r="G322">
            <v>0</v>
          </cell>
          <cell r="H322">
            <v>2</v>
          </cell>
          <cell r="I322">
            <v>12</v>
          </cell>
          <cell r="J322">
            <v>3</v>
          </cell>
          <cell r="K322">
            <v>0</v>
          </cell>
          <cell r="L322" t="str">
            <v>0/0</v>
          </cell>
          <cell r="M322">
            <v>0</v>
          </cell>
          <cell r="N322">
            <v>0</v>
          </cell>
          <cell r="O322">
            <v>0</v>
          </cell>
          <cell r="P322">
            <v>0</v>
          </cell>
          <cell r="Q322">
            <v>0</v>
          </cell>
          <cell r="R322">
            <v>2</v>
          </cell>
          <cell r="S322">
            <v>0</v>
          </cell>
          <cell r="T322">
            <v>0.13</v>
          </cell>
          <cell r="U322">
            <v>15</v>
          </cell>
          <cell r="V322">
            <v>18</v>
          </cell>
          <cell r="W322">
            <v>0</v>
          </cell>
          <cell r="X322">
            <v>3</v>
          </cell>
          <cell r="Y322">
            <v>0</v>
          </cell>
          <cell r="Z322">
            <v>25</v>
          </cell>
          <cell r="AA322">
            <v>2017</v>
          </cell>
          <cell r="AB322" t="str">
            <v>reg</v>
          </cell>
        </row>
        <row r="323">
          <cell r="A323" t="str">
            <v>Armando Cooper</v>
          </cell>
          <cell r="B323" t="str">
            <v>TOR</v>
          </cell>
          <cell r="C323" t="str">
            <v>M</v>
          </cell>
          <cell r="D323">
            <v>19</v>
          </cell>
          <cell r="E323">
            <v>10</v>
          </cell>
          <cell r="F323">
            <v>906</v>
          </cell>
          <cell r="G323">
            <v>0</v>
          </cell>
          <cell r="H323">
            <v>2</v>
          </cell>
          <cell r="I323">
            <v>12</v>
          </cell>
          <cell r="J323">
            <v>4</v>
          </cell>
          <cell r="K323">
            <v>0</v>
          </cell>
          <cell r="L323" t="str">
            <v>0/0</v>
          </cell>
          <cell r="M323">
            <v>0</v>
          </cell>
          <cell r="N323">
            <v>0</v>
          </cell>
          <cell r="O323">
            <v>0</v>
          </cell>
          <cell r="P323">
            <v>0</v>
          </cell>
          <cell r="Q323">
            <v>1</v>
          </cell>
          <cell r="R323">
            <v>2</v>
          </cell>
          <cell r="S323">
            <v>0</v>
          </cell>
          <cell r="T323">
            <v>0.2</v>
          </cell>
          <cell r="U323">
            <v>31</v>
          </cell>
          <cell r="V323">
            <v>30</v>
          </cell>
          <cell r="W323">
            <v>0</v>
          </cell>
          <cell r="X323">
            <v>2</v>
          </cell>
          <cell r="Y323">
            <v>0</v>
          </cell>
          <cell r="Z323">
            <v>33.33</v>
          </cell>
          <cell r="AA323">
            <v>2017</v>
          </cell>
          <cell r="AB323" t="str">
            <v>reg</v>
          </cell>
        </row>
        <row r="324">
          <cell r="A324" t="str">
            <v>Chris McCann</v>
          </cell>
          <cell r="B324" t="str">
            <v>ATL</v>
          </cell>
          <cell r="C324" t="str">
            <v>M-D</v>
          </cell>
          <cell r="D324">
            <v>23</v>
          </cell>
          <cell r="E324">
            <v>9</v>
          </cell>
          <cell r="F324">
            <v>958</v>
          </cell>
          <cell r="G324">
            <v>0</v>
          </cell>
          <cell r="H324">
            <v>2</v>
          </cell>
          <cell r="I324">
            <v>13</v>
          </cell>
          <cell r="J324">
            <v>2</v>
          </cell>
          <cell r="K324">
            <v>0</v>
          </cell>
          <cell r="L324" t="str">
            <v>0/0</v>
          </cell>
          <cell r="M324">
            <v>0</v>
          </cell>
          <cell r="N324">
            <v>0</v>
          </cell>
          <cell r="O324">
            <v>0</v>
          </cell>
          <cell r="P324">
            <v>0</v>
          </cell>
          <cell r="Q324">
            <v>0</v>
          </cell>
          <cell r="R324">
            <v>2</v>
          </cell>
          <cell r="S324">
            <v>0</v>
          </cell>
          <cell r="T324">
            <v>0.19</v>
          </cell>
          <cell r="U324">
            <v>20</v>
          </cell>
          <cell r="V324">
            <v>14</v>
          </cell>
          <cell r="W324">
            <v>3</v>
          </cell>
          <cell r="X324">
            <v>0</v>
          </cell>
          <cell r="Y324">
            <v>0</v>
          </cell>
          <cell r="Z324">
            <v>15.38</v>
          </cell>
          <cell r="AA324">
            <v>2017</v>
          </cell>
          <cell r="AB324" t="str">
            <v>reg</v>
          </cell>
        </row>
        <row r="325">
          <cell r="A325" t="str">
            <v>Michael Azira</v>
          </cell>
          <cell r="B325" t="str">
            <v>CHI</v>
          </cell>
          <cell r="C325" t="str">
            <v>M</v>
          </cell>
          <cell r="D325">
            <v>30</v>
          </cell>
          <cell r="E325">
            <v>28</v>
          </cell>
          <cell r="F325">
            <v>2569</v>
          </cell>
          <cell r="G325">
            <v>0</v>
          </cell>
          <cell r="H325">
            <v>2</v>
          </cell>
          <cell r="I325">
            <v>13</v>
          </cell>
          <cell r="J325">
            <v>4</v>
          </cell>
          <cell r="K325">
            <v>0</v>
          </cell>
          <cell r="L325" t="str">
            <v>0/0</v>
          </cell>
          <cell r="M325">
            <v>0</v>
          </cell>
          <cell r="N325">
            <v>0</v>
          </cell>
          <cell r="O325">
            <v>0</v>
          </cell>
          <cell r="P325">
            <v>0</v>
          </cell>
          <cell r="Q325">
            <v>0</v>
          </cell>
          <cell r="R325">
            <v>1</v>
          </cell>
          <cell r="S325">
            <v>1</v>
          </cell>
          <cell r="T325">
            <v>7.0000000000000007E-2</v>
          </cell>
          <cell r="U325">
            <v>56</v>
          </cell>
          <cell r="V325">
            <v>25</v>
          </cell>
          <cell r="W325">
            <v>0</v>
          </cell>
          <cell r="X325">
            <v>8</v>
          </cell>
          <cell r="Y325">
            <v>0</v>
          </cell>
          <cell r="Z325">
            <v>30.77</v>
          </cell>
          <cell r="AA325">
            <v>2017</v>
          </cell>
          <cell r="AB325" t="str">
            <v>reg</v>
          </cell>
        </row>
        <row r="326">
          <cell r="A326" t="str">
            <v>Derrick Etienne</v>
          </cell>
          <cell r="B326" t="str">
            <v>CLB</v>
          </cell>
          <cell r="C326" t="str">
            <v>M</v>
          </cell>
          <cell r="D326">
            <v>18</v>
          </cell>
          <cell r="E326">
            <v>8</v>
          </cell>
          <cell r="F326">
            <v>702</v>
          </cell>
          <cell r="G326">
            <v>0</v>
          </cell>
          <cell r="H326">
            <v>2</v>
          </cell>
          <cell r="I326">
            <v>13</v>
          </cell>
          <cell r="J326">
            <v>6</v>
          </cell>
          <cell r="K326">
            <v>0</v>
          </cell>
          <cell r="L326" t="str">
            <v>0/0</v>
          </cell>
          <cell r="M326">
            <v>0</v>
          </cell>
          <cell r="N326">
            <v>0</v>
          </cell>
          <cell r="O326">
            <v>0</v>
          </cell>
          <cell r="P326">
            <v>0</v>
          </cell>
          <cell r="Q326">
            <v>0</v>
          </cell>
          <cell r="R326">
            <v>2</v>
          </cell>
          <cell r="S326">
            <v>0</v>
          </cell>
          <cell r="T326">
            <v>0.26</v>
          </cell>
          <cell r="U326">
            <v>10</v>
          </cell>
          <cell r="V326">
            <v>14</v>
          </cell>
          <cell r="W326">
            <v>4</v>
          </cell>
          <cell r="X326">
            <v>2</v>
          </cell>
          <cell r="Y326">
            <v>0</v>
          </cell>
          <cell r="Z326">
            <v>46.15</v>
          </cell>
          <cell r="AA326">
            <v>2017</v>
          </cell>
          <cell r="AB326" t="str">
            <v>reg</v>
          </cell>
        </row>
        <row r="327">
          <cell r="A327" t="str">
            <v>Pedro Santos</v>
          </cell>
          <cell r="B327" t="str">
            <v>CLB</v>
          </cell>
          <cell r="C327" t="str">
            <v>M</v>
          </cell>
          <cell r="D327">
            <v>9</v>
          </cell>
          <cell r="E327">
            <v>8</v>
          </cell>
          <cell r="F327">
            <v>650</v>
          </cell>
          <cell r="G327">
            <v>0</v>
          </cell>
          <cell r="H327">
            <v>2</v>
          </cell>
          <cell r="I327">
            <v>14</v>
          </cell>
          <cell r="J327">
            <v>6</v>
          </cell>
          <cell r="K327">
            <v>0</v>
          </cell>
          <cell r="L327" t="str">
            <v>0/0</v>
          </cell>
          <cell r="M327">
            <v>0</v>
          </cell>
          <cell r="N327">
            <v>0</v>
          </cell>
          <cell r="O327">
            <v>0</v>
          </cell>
          <cell r="P327">
            <v>0</v>
          </cell>
          <cell r="Q327">
            <v>1</v>
          </cell>
          <cell r="R327">
            <v>2</v>
          </cell>
          <cell r="S327">
            <v>0</v>
          </cell>
          <cell r="T327">
            <v>0.28000000000000003</v>
          </cell>
          <cell r="U327">
            <v>20</v>
          </cell>
          <cell r="V327">
            <v>21</v>
          </cell>
          <cell r="W327">
            <v>3</v>
          </cell>
          <cell r="X327">
            <v>2</v>
          </cell>
          <cell r="Y327">
            <v>0</v>
          </cell>
          <cell r="Z327">
            <v>42.86</v>
          </cell>
          <cell r="AA327">
            <v>2017</v>
          </cell>
          <cell r="AB327" t="str">
            <v>reg</v>
          </cell>
        </row>
        <row r="328">
          <cell r="A328" t="str">
            <v>Darwin Ceren</v>
          </cell>
          <cell r="B328" t="str">
            <v>HOU</v>
          </cell>
          <cell r="C328" t="str">
            <v>M</v>
          </cell>
          <cell r="D328">
            <v>21</v>
          </cell>
          <cell r="E328">
            <v>19</v>
          </cell>
          <cell r="F328">
            <v>1642</v>
          </cell>
          <cell r="G328">
            <v>0</v>
          </cell>
          <cell r="H328">
            <v>2</v>
          </cell>
          <cell r="I328">
            <v>17</v>
          </cell>
          <cell r="J328">
            <v>2</v>
          </cell>
          <cell r="K328">
            <v>0</v>
          </cell>
          <cell r="L328" t="str">
            <v>0/0</v>
          </cell>
          <cell r="M328">
            <v>0</v>
          </cell>
          <cell r="N328">
            <v>0</v>
          </cell>
          <cell r="O328">
            <v>0</v>
          </cell>
          <cell r="P328">
            <v>0</v>
          </cell>
          <cell r="Q328">
            <v>1</v>
          </cell>
          <cell r="R328">
            <v>1</v>
          </cell>
          <cell r="S328">
            <v>1</v>
          </cell>
          <cell r="T328">
            <v>0.11</v>
          </cell>
          <cell r="U328">
            <v>33</v>
          </cell>
          <cell r="V328">
            <v>22</v>
          </cell>
          <cell r="W328">
            <v>0</v>
          </cell>
          <cell r="X328">
            <v>3</v>
          </cell>
          <cell r="Y328">
            <v>2</v>
          </cell>
          <cell r="Z328">
            <v>11.76</v>
          </cell>
          <cell r="AA328">
            <v>2017</v>
          </cell>
          <cell r="AB328" t="str">
            <v>reg</v>
          </cell>
        </row>
        <row r="329">
          <cell r="A329" t="str">
            <v>Ilie Sanchez</v>
          </cell>
          <cell r="B329" t="str">
            <v>SKC</v>
          </cell>
          <cell r="C329" t="str">
            <v>M</v>
          </cell>
          <cell r="D329">
            <v>33</v>
          </cell>
          <cell r="E329">
            <v>33</v>
          </cell>
          <cell r="F329">
            <v>2970</v>
          </cell>
          <cell r="G329">
            <v>0</v>
          </cell>
          <cell r="H329">
            <v>2</v>
          </cell>
          <cell r="I329">
            <v>19</v>
          </cell>
          <cell r="J329">
            <v>2</v>
          </cell>
          <cell r="K329">
            <v>0</v>
          </cell>
          <cell r="L329" t="str">
            <v>0/0</v>
          </cell>
          <cell r="M329">
            <v>0</v>
          </cell>
          <cell r="N329">
            <v>0</v>
          </cell>
          <cell r="O329">
            <v>0</v>
          </cell>
          <cell r="P329">
            <v>0</v>
          </cell>
          <cell r="Q329">
            <v>1</v>
          </cell>
          <cell r="R329">
            <v>2</v>
          </cell>
          <cell r="S329">
            <v>0</v>
          </cell>
          <cell r="T329">
            <v>0.06</v>
          </cell>
          <cell r="U329">
            <v>16</v>
          </cell>
          <cell r="V329">
            <v>37</v>
          </cell>
          <cell r="W329">
            <v>0</v>
          </cell>
          <cell r="X329">
            <v>6</v>
          </cell>
          <cell r="Y329">
            <v>0</v>
          </cell>
          <cell r="Z329">
            <v>10.53</v>
          </cell>
          <cell r="AA329">
            <v>2017</v>
          </cell>
          <cell r="AB329" t="str">
            <v>reg</v>
          </cell>
        </row>
        <row r="330">
          <cell r="A330" t="str">
            <v>Roman Torres</v>
          </cell>
          <cell r="B330" t="str">
            <v>MIA</v>
          </cell>
          <cell r="C330" t="str">
            <v>D</v>
          </cell>
          <cell r="D330">
            <v>23</v>
          </cell>
          <cell r="E330">
            <v>21</v>
          </cell>
          <cell r="F330">
            <v>1787</v>
          </cell>
          <cell r="G330">
            <v>0</v>
          </cell>
          <cell r="H330">
            <v>2</v>
          </cell>
          <cell r="I330">
            <v>19</v>
          </cell>
          <cell r="J330">
            <v>0</v>
          </cell>
          <cell r="K330">
            <v>0</v>
          </cell>
          <cell r="L330" t="str">
            <v>0/0</v>
          </cell>
          <cell r="M330">
            <v>0</v>
          </cell>
          <cell r="N330">
            <v>0</v>
          </cell>
          <cell r="O330">
            <v>0</v>
          </cell>
          <cell r="P330">
            <v>0</v>
          </cell>
          <cell r="Q330">
            <v>0</v>
          </cell>
          <cell r="R330">
            <v>1</v>
          </cell>
          <cell r="S330">
            <v>1</v>
          </cell>
          <cell r="T330">
            <v>0.1</v>
          </cell>
          <cell r="U330">
            <v>25</v>
          </cell>
          <cell r="V330">
            <v>7</v>
          </cell>
          <cell r="W330">
            <v>1</v>
          </cell>
          <cell r="X330">
            <v>4</v>
          </cell>
          <cell r="Y330">
            <v>1</v>
          </cell>
          <cell r="Z330">
            <v>0</v>
          </cell>
          <cell r="AA330">
            <v>2017</v>
          </cell>
          <cell r="AB330" t="str">
            <v>reg</v>
          </cell>
        </row>
        <row r="331">
          <cell r="A331" t="str">
            <v>Ricardo Clark</v>
          </cell>
          <cell r="B331" t="str">
            <v>HOU</v>
          </cell>
          <cell r="C331" t="str">
            <v>M</v>
          </cell>
          <cell r="D331">
            <v>28</v>
          </cell>
          <cell r="E331">
            <v>26</v>
          </cell>
          <cell r="F331">
            <v>2252</v>
          </cell>
          <cell r="G331">
            <v>0</v>
          </cell>
          <cell r="H331">
            <v>2</v>
          </cell>
          <cell r="I331">
            <v>23</v>
          </cell>
          <cell r="J331">
            <v>6</v>
          </cell>
          <cell r="K331">
            <v>0</v>
          </cell>
          <cell r="L331" t="str">
            <v>0/0</v>
          </cell>
          <cell r="M331">
            <v>0</v>
          </cell>
          <cell r="N331">
            <v>0</v>
          </cell>
          <cell r="O331">
            <v>0</v>
          </cell>
          <cell r="P331">
            <v>0</v>
          </cell>
          <cell r="Q331">
            <v>0</v>
          </cell>
          <cell r="R331">
            <v>2</v>
          </cell>
          <cell r="S331">
            <v>0</v>
          </cell>
          <cell r="T331">
            <v>0.08</v>
          </cell>
          <cell r="U331">
            <v>39</v>
          </cell>
          <cell r="V331">
            <v>14</v>
          </cell>
          <cell r="W331">
            <v>1</v>
          </cell>
          <cell r="X331">
            <v>6</v>
          </cell>
          <cell r="Y331">
            <v>0</v>
          </cell>
          <cell r="Z331">
            <v>26.09</v>
          </cell>
          <cell r="AA331">
            <v>2017</v>
          </cell>
          <cell r="AB331" t="str">
            <v>reg</v>
          </cell>
        </row>
        <row r="332">
          <cell r="A332" t="str">
            <v>Sebastian Saucedo</v>
          </cell>
          <cell r="B332" t="str">
            <v>RSL</v>
          </cell>
          <cell r="C332" t="str">
            <v>F</v>
          </cell>
          <cell r="D332">
            <v>20</v>
          </cell>
          <cell r="E332">
            <v>5</v>
          </cell>
          <cell r="F332">
            <v>573</v>
          </cell>
          <cell r="G332">
            <v>0</v>
          </cell>
          <cell r="H332">
            <v>2</v>
          </cell>
          <cell r="I332">
            <v>29</v>
          </cell>
          <cell r="J332">
            <v>8</v>
          </cell>
          <cell r="K332">
            <v>0</v>
          </cell>
          <cell r="L332" t="str">
            <v>0/0</v>
          </cell>
          <cell r="M332">
            <v>0</v>
          </cell>
          <cell r="N332">
            <v>0</v>
          </cell>
          <cell r="O332">
            <v>0</v>
          </cell>
          <cell r="P332">
            <v>0</v>
          </cell>
          <cell r="Q332">
            <v>0</v>
          </cell>
          <cell r="R332">
            <v>1</v>
          </cell>
          <cell r="S332">
            <v>1</v>
          </cell>
          <cell r="T332">
            <v>0.31</v>
          </cell>
          <cell r="U332">
            <v>13</v>
          </cell>
          <cell r="V332">
            <v>17</v>
          </cell>
          <cell r="W332">
            <v>2</v>
          </cell>
          <cell r="X332">
            <v>2</v>
          </cell>
          <cell r="Y332">
            <v>0</v>
          </cell>
          <cell r="Z332">
            <v>27.59</v>
          </cell>
          <cell r="AA332">
            <v>2017</v>
          </cell>
          <cell r="AB332" t="str">
            <v>reg</v>
          </cell>
        </row>
        <row r="333">
          <cell r="A333" t="str">
            <v>Louis Beland Goyette</v>
          </cell>
          <cell r="B333" t="str">
            <v>MTL</v>
          </cell>
          <cell r="C333" t="str">
            <v>M</v>
          </cell>
          <cell r="D333">
            <v>6</v>
          </cell>
          <cell r="E333">
            <v>4</v>
          </cell>
          <cell r="F333">
            <v>293</v>
          </cell>
          <cell r="G333">
            <v>0</v>
          </cell>
          <cell r="H333">
            <v>1</v>
          </cell>
          <cell r="I333">
            <v>0</v>
          </cell>
          <cell r="J333">
            <v>0</v>
          </cell>
          <cell r="K333">
            <v>0</v>
          </cell>
          <cell r="L333" t="str">
            <v>0/0</v>
          </cell>
          <cell r="M333">
            <v>0</v>
          </cell>
          <cell r="N333">
            <v>0</v>
          </cell>
          <cell r="O333">
            <v>0</v>
          </cell>
          <cell r="P333">
            <v>0</v>
          </cell>
          <cell r="Q333">
            <v>0</v>
          </cell>
          <cell r="R333">
            <v>1</v>
          </cell>
          <cell r="S333">
            <v>0</v>
          </cell>
          <cell r="T333">
            <v>0.31</v>
          </cell>
          <cell r="U333">
            <v>10</v>
          </cell>
          <cell r="V333">
            <v>3</v>
          </cell>
          <cell r="W333">
            <v>0</v>
          </cell>
          <cell r="X333">
            <v>2</v>
          </cell>
          <cell r="Y333">
            <v>0</v>
          </cell>
          <cell r="AA333">
            <v>2017</v>
          </cell>
          <cell r="AB333" t="str">
            <v>reg</v>
          </cell>
        </row>
        <row r="334">
          <cell r="A334" t="str">
            <v>Adrian Arregui</v>
          </cell>
          <cell r="B334" t="str">
            <v>MTL</v>
          </cell>
          <cell r="C334" t="str">
            <v>M</v>
          </cell>
          <cell r="D334">
            <v>6</v>
          </cell>
          <cell r="E334">
            <v>3</v>
          </cell>
          <cell r="F334">
            <v>238</v>
          </cell>
          <cell r="G334">
            <v>0</v>
          </cell>
          <cell r="H334">
            <v>1</v>
          </cell>
          <cell r="I334">
            <v>0</v>
          </cell>
          <cell r="J334">
            <v>0</v>
          </cell>
          <cell r="K334">
            <v>0</v>
          </cell>
          <cell r="L334" t="str">
            <v>0/0</v>
          </cell>
          <cell r="M334">
            <v>0</v>
          </cell>
          <cell r="N334">
            <v>0</v>
          </cell>
          <cell r="O334">
            <v>0</v>
          </cell>
          <cell r="P334">
            <v>0</v>
          </cell>
          <cell r="Q334">
            <v>1</v>
          </cell>
          <cell r="R334">
            <v>0</v>
          </cell>
          <cell r="S334">
            <v>1</v>
          </cell>
          <cell r="T334">
            <v>0.38</v>
          </cell>
          <cell r="U334">
            <v>9</v>
          </cell>
          <cell r="V334">
            <v>3</v>
          </cell>
          <cell r="W334">
            <v>0</v>
          </cell>
          <cell r="X334">
            <v>1</v>
          </cell>
          <cell r="Y334">
            <v>0</v>
          </cell>
          <cell r="AA334">
            <v>2017</v>
          </cell>
          <cell r="AB334" t="str">
            <v>reg</v>
          </cell>
        </row>
        <row r="335">
          <cell r="A335" t="str">
            <v>Tony Rocha</v>
          </cell>
          <cell r="B335" t="str">
            <v>NYC</v>
          </cell>
          <cell r="C335" t="str">
            <v>M</v>
          </cell>
          <cell r="D335">
            <v>3</v>
          </cell>
          <cell r="E335">
            <v>0</v>
          </cell>
          <cell r="F335">
            <v>25</v>
          </cell>
          <cell r="G335">
            <v>0</v>
          </cell>
          <cell r="H335">
            <v>1</v>
          </cell>
          <cell r="I335">
            <v>0</v>
          </cell>
          <cell r="J335">
            <v>0</v>
          </cell>
          <cell r="K335">
            <v>0</v>
          </cell>
          <cell r="L335" t="str">
            <v>0/0</v>
          </cell>
          <cell r="M335">
            <v>0</v>
          </cell>
          <cell r="N335">
            <v>0</v>
          </cell>
          <cell r="O335">
            <v>0</v>
          </cell>
          <cell r="P335">
            <v>0</v>
          </cell>
          <cell r="Q335">
            <v>0</v>
          </cell>
          <cell r="R335">
            <v>1</v>
          </cell>
          <cell r="S335">
            <v>0</v>
          </cell>
          <cell r="T335">
            <v>3.6</v>
          </cell>
          <cell r="U335">
            <v>1</v>
          </cell>
          <cell r="V335">
            <v>2</v>
          </cell>
          <cell r="W335">
            <v>0</v>
          </cell>
          <cell r="X335">
            <v>1</v>
          </cell>
          <cell r="Y335">
            <v>0</v>
          </cell>
          <cell r="AA335">
            <v>2017</v>
          </cell>
          <cell r="AB335" t="str">
            <v>reg</v>
          </cell>
        </row>
        <row r="336">
          <cell r="A336" t="str">
            <v>Marc Burch</v>
          </cell>
          <cell r="B336" t="str">
            <v>COL</v>
          </cell>
          <cell r="C336" t="str">
            <v>D</v>
          </cell>
          <cell r="D336">
            <v>18</v>
          </cell>
          <cell r="E336">
            <v>17</v>
          </cell>
          <cell r="F336">
            <v>1502</v>
          </cell>
          <cell r="G336">
            <v>0</v>
          </cell>
          <cell r="H336">
            <v>1</v>
          </cell>
          <cell r="I336">
            <v>0</v>
          </cell>
          <cell r="J336">
            <v>0</v>
          </cell>
          <cell r="K336">
            <v>0</v>
          </cell>
          <cell r="L336" t="str">
            <v>0/0</v>
          </cell>
          <cell r="M336">
            <v>0</v>
          </cell>
          <cell r="N336">
            <v>0</v>
          </cell>
          <cell r="O336">
            <v>0</v>
          </cell>
          <cell r="P336">
            <v>0</v>
          </cell>
          <cell r="Q336">
            <v>0</v>
          </cell>
          <cell r="R336">
            <v>1</v>
          </cell>
          <cell r="S336">
            <v>0</v>
          </cell>
          <cell r="T336">
            <v>0.06</v>
          </cell>
          <cell r="U336">
            <v>4</v>
          </cell>
          <cell r="V336">
            <v>8</v>
          </cell>
          <cell r="W336">
            <v>1</v>
          </cell>
          <cell r="X336">
            <v>1</v>
          </cell>
          <cell r="Y336">
            <v>0</v>
          </cell>
          <cell r="AA336">
            <v>2017</v>
          </cell>
          <cell r="AB336" t="str">
            <v>reg</v>
          </cell>
        </row>
        <row r="337">
          <cell r="A337" t="str">
            <v>Soni Mustivar</v>
          </cell>
          <cell r="B337" t="str">
            <v xml:space="preserve">KC </v>
          </cell>
          <cell r="C337" t="str">
            <v>M</v>
          </cell>
          <cell r="D337">
            <v>14</v>
          </cell>
          <cell r="E337">
            <v>2</v>
          </cell>
          <cell r="F337">
            <v>260</v>
          </cell>
          <cell r="G337">
            <v>0</v>
          </cell>
          <cell r="H337">
            <v>1</v>
          </cell>
          <cell r="I337">
            <v>0</v>
          </cell>
          <cell r="J337">
            <v>0</v>
          </cell>
          <cell r="K337">
            <v>0</v>
          </cell>
          <cell r="L337" t="str">
            <v>0/0</v>
          </cell>
          <cell r="M337">
            <v>0</v>
          </cell>
          <cell r="N337">
            <v>0</v>
          </cell>
          <cell r="O337">
            <v>0</v>
          </cell>
          <cell r="P337">
            <v>0</v>
          </cell>
          <cell r="Q337">
            <v>0</v>
          </cell>
          <cell r="R337">
            <v>1</v>
          </cell>
          <cell r="S337">
            <v>0</v>
          </cell>
          <cell r="T337">
            <v>0.35</v>
          </cell>
          <cell r="U337">
            <v>7</v>
          </cell>
          <cell r="V337">
            <v>4</v>
          </cell>
          <cell r="W337">
            <v>0</v>
          </cell>
          <cell r="X337">
            <v>0</v>
          </cell>
          <cell r="Y337">
            <v>0</v>
          </cell>
          <cell r="AA337">
            <v>2017</v>
          </cell>
          <cell r="AB337" t="str">
            <v>reg</v>
          </cell>
        </row>
        <row r="338">
          <cell r="A338" t="str">
            <v>Connor Maloney</v>
          </cell>
          <cell r="B338" t="str">
            <v>CLB</v>
          </cell>
          <cell r="C338" t="str">
            <v>D</v>
          </cell>
          <cell r="D338">
            <v>2</v>
          </cell>
          <cell r="E338">
            <v>1</v>
          </cell>
          <cell r="F338">
            <v>127</v>
          </cell>
          <cell r="G338">
            <v>0</v>
          </cell>
          <cell r="H338">
            <v>1</v>
          </cell>
          <cell r="I338">
            <v>1</v>
          </cell>
          <cell r="J338">
            <v>0</v>
          </cell>
          <cell r="K338">
            <v>0</v>
          </cell>
          <cell r="L338" t="str">
            <v>0/0</v>
          </cell>
          <cell r="M338">
            <v>0</v>
          </cell>
          <cell r="N338">
            <v>0</v>
          </cell>
          <cell r="O338">
            <v>0</v>
          </cell>
          <cell r="P338">
            <v>0</v>
          </cell>
          <cell r="Q338">
            <v>0</v>
          </cell>
          <cell r="R338">
            <v>0</v>
          </cell>
          <cell r="S338">
            <v>1</v>
          </cell>
          <cell r="T338">
            <v>0.71</v>
          </cell>
          <cell r="U338">
            <v>0</v>
          </cell>
          <cell r="V338">
            <v>1</v>
          </cell>
          <cell r="W338">
            <v>0</v>
          </cell>
          <cell r="X338">
            <v>0</v>
          </cell>
          <cell r="Y338">
            <v>0</v>
          </cell>
          <cell r="Z338">
            <v>0</v>
          </cell>
          <cell r="AA338">
            <v>2017</v>
          </cell>
          <cell r="AB338" t="str">
            <v>reg</v>
          </cell>
        </row>
        <row r="339">
          <cell r="A339" t="str">
            <v>Tsubasa Endoh</v>
          </cell>
          <cell r="B339" t="str">
            <v>TOR</v>
          </cell>
          <cell r="C339" t="str">
            <v>M</v>
          </cell>
          <cell r="D339">
            <v>4</v>
          </cell>
          <cell r="E339">
            <v>3</v>
          </cell>
          <cell r="F339">
            <v>269</v>
          </cell>
          <cell r="G339">
            <v>0</v>
          </cell>
          <cell r="H339">
            <v>1</v>
          </cell>
          <cell r="I339">
            <v>2</v>
          </cell>
          <cell r="J339">
            <v>1</v>
          </cell>
          <cell r="K339">
            <v>0</v>
          </cell>
          <cell r="L339" t="str">
            <v>0/0</v>
          </cell>
          <cell r="M339">
            <v>0</v>
          </cell>
          <cell r="N339">
            <v>0</v>
          </cell>
          <cell r="O339">
            <v>0</v>
          </cell>
          <cell r="P339">
            <v>0</v>
          </cell>
          <cell r="Q339">
            <v>1</v>
          </cell>
          <cell r="R339">
            <v>1</v>
          </cell>
          <cell r="S339">
            <v>0</v>
          </cell>
          <cell r="T339">
            <v>0.33</v>
          </cell>
          <cell r="U339">
            <v>4</v>
          </cell>
          <cell r="V339">
            <v>5</v>
          </cell>
          <cell r="W339">
            <v>0</v>
          </cell>
          <cell r="X339">
            <v>0</v>
          </cell>
          <cell r="Y339">
            <v>0</v>
          </cell>
          <cell r="Z339">
            <v>50</v>
          </cell>
          <cell r="AA339">
            <v>2017</v>
          </cell>
          <cell r="AB339" t="str">
            <v>reg</v>
          </cell>
        </row>
        <row r="340">
          <cell r="A340" t="str">
            <v>Collin Martin</v>
          </cell>
          <cell r="B340" t="str">
            <v>MIN</v>
          </cell>
          <cell r="C340" t="str">
            <v>M</v>
          </cell>
          <cell r="D340">
            <v>11</v>
          </cell>
          <cell r="E340">
            <v>7</v>
          </cell>
          <cell r="F340">
            <v>635</v>
          </cell>
          <cell r="G340">
            <v>0</v>
          </cell>
          <cell r="H340">
            <v>1</v>
          </cell>
          <cell r="I340">
            <v>2</v>
          </cell>
          <cell r="J340">
            <v>1</v>
          </cell>
          <cell r="K340">
            <v>0</v>
          </cell>
          <cell r="L340" t="str">
            <v>0/0</v>
          </cell>
          <cell r="M340">
            <v>0</v>
          </cell>
          <cell r="N340">
            <v>0</v>
          </cell>
          <cell r="O340">
            <v>0</v>
          </cell>
          <cell r="P340">
            <v>0</v>
          </cell>
          <cell r="Q340">
            <v>0</v>
          </cell>
          <cell r="R340">
            <v>1</v>
          </cell>
          <cell r="S340">
            <v>0</v>
          </cell>
          <cell r="T340">
            <v>0.14000000000000001</v>
          </cell>
          <cell r="U340">
            <v>11</v>
          </cell>
          <cell r="V340">
            <v>7</v>
          </cell>
          <cell r="W340">
            <v>0</v>
          </cell>
          <cell r="X340">
            <v>4</v>
          </cell>
          <cell r="Y340">
            <v>0</v>
          </cell>
          <cell r="Z340">
            <v>50</v>
          </cell>
          <cell r="AA340">
            <v>2017</v>
          </cell>
          <cell r="AB340" t="str">
            <v>reg</v>
          </cell>
        </row>
        <row r="341">
          <cell r="A341" t="str">
            <v>Jordy Delem</v>
          </cell>
          <cell r="B341" t="str">
            <v>SEA</v>
          </cell>
          <cell r="C341" t="str">
            <v>M</v>
          </cell>
          <cell r="D341">
            <v>14</v>
          </cell>
          <cell r="E341">
            <v>9</v>
          </cell>
          <cell r="F341">
            <v>755</v>
          </cell>
          <cell r="G341">
            <v>0</v>
          </cell>
          <cell r="H341">
            <v>1</v>
          </cell>
          <cell r="I341">
            <v>2</v>
          </cell>
          <cell r="J341">
            <v>0</v>
          </cell>
          <cell r="K341">
            <v>0</v>
          </cell>
          <cell r="L341" t="str">
            <v>0/0</v>
          </cell>
          <cell r="M341">
            <v>0</v>
          </cell>
          <cell r="N341">
            <v>0</v>
          </cell>
          <cell r="O341">
            <v>0</v>
          </cell>
          <cell r="P341">
            <v>0</v>
          </cell>
          <cell r="Q341">
            <v>0</v>
          </cell>
          <cell r="R341">
            <v>0</v>
          </cell>
          <cell r="S341">
            <v>1</v>
          </cell>
          <cell r="T341">
            <v>0.12</v>
          </cell>
          <cell r="U341">
            <v>8</v>
          </cell>
          <cell r="V341">
            <v>13</v>
          </cell>
          <cell r="W341">
            <v>1</v>
          </cell>
          <cell r="X341">
            <v>3</v>
          </cell>
          <cell r="Y341">
            <v>0</v>
          </cell>
          <cell r="Z341">
            <v>0</v>
          </cell>
          <cell r="AA341">
            <v>2017</v>
          </cell>
          <cell r="AB341" t="str">
            <v>reg</v>
          </cell>
        </row>
        <row r="342">
          <cell r="A342" t="str">
            <v>Stephen Sunday</v>
          </cell>
          <cell r="B342" t="str">
            <v>RSL</v>
          </cell>
          <cell r="C342" t="str">
            <v>M</v>
          </cell>
          <cell r="D342">
            <v>21</v>
          </cell>
          <cell r="E342">
            <v>18</v>
          </cell>
          <cell r="F342">
            <v>1493</v>
          </cell>
          <cell r="G342">
            <v>0</v>
          </cell>
          <cell r="H342">
            <v>1</v>
          </cell>
          <cell r="I342">
            <v>2</v>
          </cell>
          <cell r="J342">
            <v>0</v>
          </cell>
          <cell r="K342">
            <v>0</v>
          </cell>
          <cell r="L342" t="str">
            <v>0/0</v>
          </cell>
          <cell r="M342">
            <v>0</v>
          </cell>
          <cell r="N342">
            <v>0</v>
          </cell>
          <cell r="O342">
            <v>0</v>
          </cell>
          <cell r="P342">
            <v>0</v>
          </cell>
          <cell r="Q342">
            <v>0</v>
          </cell>
          <cell r="R342">
            <v>0</v>
          </cell>
          <cell r="S342">
            <v>1</v>
          </cell>
          <cell r="T342">
            <v>0.06</v>
          </cell>
          <cell r="U342">
            <v>44</v>
          </cell>
          <cell r="V342">
            <v>10</v>
          </cell>
          <cell r="W342">
            <v>0</v>
          </cell>
          <cell r="X342">
            <v>8</v>
          </cell>
          <cell r="Y342">
            <v>0</v>
          </cell>
          <cell r="Z342">
            <v>0</v>
          </cell>
          <cell r="AA342">
            <v>2017</v>
          </cell>
          <cell r="AB342" t="str">
            <v>reg</v>
          </cell>
        </row>
        <row r="343">
          <cell r="A343" t="str">
            <v>Eric Alexander</v>
          </cell>
          <cell r="B343" t="str">
            <v>HOU</v>
          </cell>
          <cell r="C343" t="str">
            <v>M</v>
          </cell>
          <cell r="D343">
            <v>12</v>
          </cell>
          <cell r="E343">
            <v>11</v>
          </cell>
          <cell r="F343">
            <v>887</v>
          </cell>
          <cell r="G343">
            <v>0</v>
          </cell>
          <cell r="H343">
            <v>1</v>
          </cell>
          <cell r="I343">
            <v>2</v>
          </cell>
          <cell r="J343">
            <v>0</v>
          </cell>
          <cell r="K343">
            <v>0</v>
          </cell>
          <cell r="L343" t="str">
            <v>0/0</v>
          </cell>
          <cell r="M343">
            <v>0</v>
          </cell>
          <cell r="N343">
            <v>0</v>
          </cell>
          <cell r="O343">
            <v>0</v>
          </cell>
          <cell r="P343">
            <v>0</v>
          </cell>
          <cell r="Q343">
            <v>0</v>
          </cell>
          <cell r="R343">
            <v>1</v>
          </cell>
          <cell r="S343">
            <v>0</v>
          </cell>
          <cell r="T343">
            <v>0.1</v>
          </cell>
          <cell r="U343">
            <v>8</v>
          </cell>
          <cell r="V343">
            <v>5</v>
          </cell>
          <cell r="W343">
            <v>0</v>
          </cell>
          <cell r="X343">
            <v>0</v>
          </cell>
          <cell r="Y343">
            <v>0</v>
          </cell>
          <cell r="Z343">
            <v>0</v>
          </cell>
          <cell r="AA343">
            <v>2017</v>
          </cell>
          <cell r="AB343" t="str">
            <v>reg</v>
          </cell>
        </row>
        <row r="344">
          <cell r="A344" t="str">
            <v>Muhamed Keita</v>
          </cell>
          <cell r="B344" t="str">
            <v>NYR</v>
          </cell>
          <cell r="C344" t="str">
            <v>F</v>
          </cell>
          <cell r="D344">
            <v>6</v>
          </cell>
          <cell r="E344">
            <v>2</v>
          </cell>
          <cell r="F344">
            <v>190</v>
          </cell>
          <cell r="G344">
            <v>0</v>
          </cell>
          <cell r="H344">
            <v>1</v>
          </cell>
          <cell r="I344">
            <v>2</v>
          </cell>
          <cell r="J344">
            <v>0</v>
          </cell>
          <cell r="K344">
            <v>0</v>
          </cell>
          <cell r="L344" t="str">
            <v>0/0</v>
          </cell>
          <cell r="M344">
            <v>0</v>
          </cell>
          <cell r="N344">
            <v>0</v>
          </cell>
          <cell r="O344">
            <v>0</v>
          </cell>
          <cell r="P344">
            <v>0</v>
          </cell>
          <cell r="Q344">
            <v>0</v>
          </cell>
          <cell r="R344">
            <v>0</v>
          </cell>
          <cell r="S344">
            <v>1</v>
          </cell>
          <cell r="T344">
            <v>0.47</v>
          </cell>
          <cell r="U344">
            <v>6</v>
          </cell>
          <cell r="V344">
            <v>3</v>
          </cell>
          <cell r="W344">
            <v>0</v>
          </cell>
          <cell r="X344">
            <v>1</v>
          </cell>
          <cell r="Y344">
            <v>0</v>
          </cell>
          <cell r="Z344">
            <v>0</v>
          </cell>
          <cell r="AA344">
            <v>2017</v>
          </cell>
          <cell r="AB344" t="str">
            <v>reg</v>
          </cell>
        </row>
        <row r="345">
          <cell r="A345" t="str">
            <v>Chris Korb</v>
          </cell>
          <cell r="B345" t="str">
            <v>DC</v>
          </cell>
          <cell r="C345" t="str">
            <v>D</v>
          </cell>
          <cell r="D345">
            <v>16</v>
          </cell>
          <cell r="E345">
            <v>13</v>
          </cell>
          <cell r="F345">
            <v>1160</v>
          </cell>
          <cell r="G345">
            <v>0</v>
          </cell>
          <cell r="H345">
            <v>1</v>
          </cell>
          <cell r="I345">
            <v>2</v>
          </cell>
          <cell r="J345">
            <v>0</v>
          </cell>
          <cell r="K345">
            <v>0</v>
          </cell>
          <cell r="L345" t="str">
            <v>0/0</v>
          </cell>
          <cell r="M345">
            <v>0</v>
          </cell>
          <cell r="N345">
            <v>0</v>
          </cell>
          <cell r="O345">
            <v>0</v>
          </cell>
          <cell r="P345">
            <v>0</v>
          </cell>
          <cell r="Q345">
            <v>1</v>
          </cell>
          <cell r="R345">
            <v>1</v>
          </cell>
          <cell r="S345">
            <v>0</v>
          </cell>
          <cell r="T345">
            <v>0.08</v>
          </cell>
          <cell r="U345">
            <v>5</v>
          </cell>
          <cell r="V345">
            <v>10</v>
          </cell>
          <cell r="W345">
            <v>0</v>
          </cell>
          <cell r="X345">
            <v>0</v>
          </cell>
          <cell r="Y345">
            <v>0</v>
          </cell>
          <cell r="Z345">
            <v>0</v>
          </cell>
          <cell r="AA345">
            <v>2017</v>
          </cell>
          <cell r="AB345" t="str">
            <v>reg</v>
          </cell>
        </row>
        <row r="346">
          <cell r="A346" t="str">
            <v>Raymon Gaddis</v>
          </cell>
          <cell r="B346" t="str">
            <v>PHI</v>
          </cell>
          <cell r="C346" t="str">
            <v>D</v>
          </cell>
          <cell r="D346">
            <v>26</v>
          </cell>
          <cell r="E346">
            <v>23</v>
          </cell>
          <cell r="F346">
            <v>2028</v>
          </cell>
          <cell r="G346">
            <v>0</v>
          </cell>
          <cell r="H346">
            <v>1</v>
          </cell>
          <cell r="I346">
            <v>2</v>
          </cell>
          <cell r="J346">
            <v>0</v>
          </cell>
          <cell r="K346">
            <v>0</v>
          </cell>
          <cell r="L346" t="str">
            <v>0/0</v>
          </cell>
          <cell r="M346">
            <v>0</v>
          </cell>
          <cell r="N346">
            <v>0</v>
          </cell>
          <cell r="O346">
            <v>0</v>
          </cell>
          <cell r="P346">
            <v>0</v>
          </cell>
          <cell r="Q346">
            <v>1</v>
          </cell>
          <cell r="R346">
            <v>1</v>
          </cell>
          <cell r="S346">
            <v>0</v>
          </cell>
          <cell r="T346">
            <v>0.04</v>
          </cell>
          <cell r="U346">
            <v>17</v>
          </cell>
          <cell r="V346">
            <v>11</v>
          </cell>
          <cell r="W346">
            <v>0</v>
          </cell>
          <cell r="X346">
            <v>5</v>
          </cell>
          <cell r="Y346">
            <v>0</v>
          </cell>
          <cell r="Z346">
            <v>0</v>
          </cell>
          <cell r="AA346">
            <v>2017</v>
          </cell>
          <cell r="AB346" t="str">
            <v>reg</v>
          </cell>
        </row>
        <row r="347">
          <cell r="A347" t="str">
            <v>Warren Creavalle</v>
          </cell>
          <cell r="B347" t="str">
            <v>PHI</v>
          </cell>
          <cell r="C347" t="str">
            <v>M</v>
          </cell>
          <cell r="D347">
            <v>13</v>
          </cell>
          <cell r="E347">
            <v>5</v>
          </cell>
          <cell r="F347">
            <v>545</v>
          </cell>
          <cell r="G347">
            <v>0</v>
          </cell>
          <cell r="H347">
            <v>1</v>
          </cell>
          <cell r="I347">
            <v>2</v>
          </cell>
          <cell r="J347">
            <v>0</v>
          </cell>
          <cell r="K347">
            <v>0</v>
          </cell>
          <cell r="L347" t="str">
            <v>0/0</v>
          </cell>
          <cell r="M347">
            <v>0</v>
          </cell>
          <cell r="N347">
            <v>0</v>
          </cell>
          <cell r="O347">
            <v>0</v>
          </cell>
          <cell r="P347">
            <v>0</v>
          </cell>
          <cell r="Q347">
            <v>0</v>
          </cell>
          <cell r="R347">
            <v>1</v>
          </cell>
          <cell r="S347">
            <v>0</v>
          </cell>
          <cell r="T347">
            <v>0.17</v>
          </cell>
          <cell r="U347">
            <v>9</v>
          </cell>
          <cell r="V347">
            <v>6</v>
          </cell>
          <cell r="W347">
            <v>0</v>
          </cell>
          <cell r="X347">
            <v>2</v>
          </cell>
          <cell r="Y347">
            <v>0</v>
          </cell>
          <cell r="Z347">
            <v>0</v>
          </cell>
          <cell r="AA347">
            <v>2017</v>
          </cell>
          <cell r="AB347" t="str">
            <v>reg</v>
          </cell>
        </row>
        <row r="348">
          <cell r="A348" t="str">
            <v>Kofi Sarkodie</v>
          </cell>
          <cell r="B348" t="str">
            <v>SJ</v>
          </cell>
          <cell r="C348" t="str">
            <v>D</v>
          </cell>
          <cell r="D348">
            <v>18</v>
          </cell>
          <cell r="E348">
            <v>16</v>
          </cell>
          <cell r="F348">
            <v>1325</v>
          </cell>
          <cell r="G348">
            <v>0</v>
          </cell>
          <cell r="H348">
            <v>1</v>
          </cell>
          <cell r="I348">
            <v>3</v>
          </cell>
          <cell r="J348">
            <v>0</v>
          </cell>
          <cell r="K348">
            <v>0</v>
          </cell>
          <cell r="L348" t="str">
            <v>0/0</v>
          </cell>
          <cell r="M348">
            <v>0</v>
          </cell>
          <cell r="N348">
            <v>0</v>
          </cell>
          <cell r="O348">
            <v>0</v>
          </cell>
          <cell r="P348">
            <v>0</v>
          </cell>
          <cell r="Q348">
            <v>1</v>
          </cell>
          <cell r="R348">
            <v>1</v>
          </cell>
          <cell r="S348">
            <v>0</v>
          </cell>
          <cell r="T348">
            <v>7.0000000000000007E-2</v>
          </cell>
          <cell r="U348">
            <v>20</v>
          </cell>
          <cell r="V348">
            <v>24</v>
          </cell>
          <cell r="W348">
            <v>0</v>
          </cell>
          <cell r="X348">
            <v>2</v>
          </cell>
          <cell r="Y348">
            <v>1</v>
          </cell>
          <cell r="Z348">
            <v>0</v>
          </cell>
          <cell r="AA348">
            <v>2017</v>
          </cell>
          <cell r="AB348" t="str">
            <v>reg</v>
          </cell>
        </row>
        <row r="349">
          <cell r="A349" t="str">
            <v>Andraz Struna</v>
          </cell>
          <cell r="B349" t="str">
            <v>NYC</v>
          </cell>
          <cell r="C349" t="str">
            <v>D</v>
          </cell>
          <cell r="D349">
            <v>5</v>
          </cell>
          <cell r="E349">
            <v>4</v>
          </cell>
          <cell r="F349">
            <v>322</v>
          </cell>
          <cell r="G349">
            <v>0</v>
          </cell>
          <cell r="H349">
            <v>1</v>
          </cell>
          <cell r="I349">
            <v>3</v>
          </cell>
          <cell r="J349">
            <v>0</v>
          </cell>
          <cell r="K349">
            <v>0</v>
          </cell>
          <cell r="L349" t="str">
            <v>0/0</v>
          </cell>
          <cell r="M349">
            <v>0</v>
          </cell>
          <cell r="N349">
            <v>0</v>
          </cell>
          <cell r="O349">
            <v>0</v>
          </cell>
          <cell r="P349">
            <v>0</v>
          </cell>
          <cell r="Q349">
            <v>0</v>
          </cell>
          <cell r="R349">
            <v>1</v>
          </cell>
          <cell r="S349">
            <v>0</v>
          </cell>
          <cell r="T349">
            <v>0.28000000000000003</v>
          </cell>
          <cell r="U349">
            <v>3</v>
          </cell>
          <cell r="V349">
            <v>3</v>
          </cell>
          <cell r="W349">
            <v>0</v>
          </cell>
          <cell r="X349">
            <v>1</v>
          </cell>
          <cell r="Y349">
            <v>0</v>
          </cell>
          <cell r="Z349">
            <v>0</v>
          </cell>
          <cell r="AA349">
            <v>2017</v>
          </cell>
          <cell r="AB349" t="str">
            <v>reg</v>
          </cell>
        </row>
        <row r="350">
          <cell r="A350" t="str">
            <v>Ben Zemanski</v>
          </cell>
          <cell r="B350" t="str">
            <v>POR</v>
          </cell>
          <cell r="C350" t="str">
            <v>M</v>
          </cell>
          <cell r="D350">
            <v>7</v>
          </cell>
          <cell r="E350">
            <v>4</v>
          </cell>
          <cell r="F350">
            <v>438</v>
          </cell>
          <cell r="G350">
            <v>0</v>
          </cell>
          <cell r="H350">
            <v>1</v>
          </cell>
          <cell r="I350">
            <v>3</v>
          </cell>
          <cell r="J350">
            <v>1</v>
          </cell>
          <cell r="K350">
            <v>0</v>
          </cell>
          <cell r="L350" t="str">
            <v>0/0</v>
          </cell>
          <cell r="M350">
            <v>0</v>
          </cell>
          <cell r="N350">
            <v>0</v>
          </cell>
          <cell r="O350">
            <v>0</v>
          </cell>
          <cell r="P350">
            <v>0</v>
          </cell>
          <cell r="Q350">
            <v>0</v>
          </cell>
          <cell r="R350">
            <v>1</v>
          </cell>
          <cell r="S350">
            <v>0</v>
          </cell>
          <cell r="T350">
            <v>0.21</v>
          </cell>
          <cell r="U350">
            <v>3</v>
          </cell>
          <cell r="V350">
            <v>4</v>
          </cell>
          <cell r="W350">
            <v>0</v>
          </cell>
          <cell r="X350">
            <v>1</v>
          </cell>
          <cell r="Y350">
            <v>0</v>
          </cell>
          <cell r="Z350">
            <v>33.33</v>
          </cell>
          <cell r="AA350">
            <v>2017</v>
          </cell>
          <cell r="AB350" t="str">
            <v>reg</v>
          </cell>
        </row>
        <row r="351">
          <cell r="A351" t="str">
            <v>Giliano Wijnaldum</v>
          </cell>
          <cell r="B351" t="str">
            <v>PHI</v>
          </cell>
          <cell r="C351" t="str">
            <v>D</v>
          </cell>
          <cell r="D351">
            <v>13</v>
          </cell>
          <cell r="E351">
            <v>13</v>
          </cell>
          <cell r="F351">
            <v>1138</v>
          </cell>
          <cell r="G351">
            <v>0</v>
          </cell>
          <cell r="H351">
            <v>1</v>
          </cell>
          <cell r="I351">
            <v>3</v>
          </cell>
          <cell r="J351">
            <v>0</v>
          </cell>
          <cell r="K351">
            <v>0</v>
          </cell>
          <cell r="L351" t="str">
            <v>0/0</v>
          </cell>
          <cell r="M351">
            <v>0</v>
          </cell>
          <cell r="N351">
            <v>0</v>
          </cell>
          <cell r="O351">
            <v>0</v>
          </cell>
          <cell r="P351">
            <v>0</v>
          </cell>
          <cell r="Q351">
            <v>0</v>
          </cell>
          <cell r="R351">
            <v>1</v>
          </cell>
          <cell r="S351">
            <v>0</v>
          </cell>
          <cell r="T351">
            <v>0.08</v>
          </cell>
          <cell r="U351">
            <v>21</v>
          </cell>
          <cell r="V351">
            <v>24</v>
          </cell>
          <cell r="W351">
            <v>0</v>
          </cell>
          <cell r="X351">
            <v>4</v>
          </cell>
          <cell r="Y351">
            <v>0</v>
          </cell>
          <cell r="Z351">
            <v>0</v>
          </cell>
          <cell r="AA351">
            <v>2017</v>
          </cell>
          <cell r="AB351" t="str">
            <v>reg</v>
          </cell>
        </row>
        <row r="352">
          <cell r="A352" t="str">
            <v>Victor Giro</v>
          </cell>
          <cell r="B352" t="str">
            <v>ORL</v>
          </cell>
          <cell r="C352" t="str">
            <v>D</v>
          </cell>
          <cell r="D352">
            <v>8</v>
          </cell>
          <cell r="E352">
            <v>5</v>
          </cell>
          <cell r="F352">
            <v>436</v>
          </cell>
          <cell r="G352">
            <v>0</v>
          </cell>
          <cell r="H352">
            <v>1</v>
          </cell>
          <cell r="I352">
            <v>3</v>
          </cell>
          <cell r="J352">
            <v>0</v>
          </cell>
          <cell r="K352">
            <v>0</v>
          </cell>
          <cell r="L352" t="str">
            <v>0/0</v>
          </cell>
          <cell r="M352">
            <v>0</v>
          </cell>
          <cell r="N352">
            <v>0</v>
          </cell>
          <cell r="O352">
            <v>0</v>
          </cell>
          <cell r="P352">
            <v>0</v>
          </cell>
          <cell r="Q352">
            <v>0</v>
          </cell>
          <cell r="R352">
            <v>0</v>
          </cell>
          <cell r="S352">
            <v>1</v>
          </cell>
          <cell r="T352">
            <v>0.21</v>
          </cell>
          <cell r="U352">
            <v>10</v>
          </cell>
          <cell r="V352">
            <v>10</v>
          </cell>
          <cell r="W352">
            <v>0</v>
          </cell>
          <cell r="X352">
            <v>1</v>
          </cell>
          <cell r="Y352">
            <v>1</v>
          </cell>
          <cell r="Z352">
            <v>0</v>
          </cell>
          <cell r="AA352">
            <v>2017</v>
          </cell>
          <cell r="AB352" t="str">
            <v>reg</v>
          </cell>
        </row>
        <row r="353">
          <cell r="A353" t="str">
            <v>Vincent Bezecourt</v>
          </cell>
          <cell r="B353" t="str">
            <v>NYR</v>
          </cell>
          <cell r="C353" t="str">
            <v>M</v>
          </cell>
          <cell r="D353">
            <v>3</v>
          </cell>
          <cell r="E353">
            <v>2</v>
          </cell>
          <cell r="F353">
            <v>190</v>
          </cell>
          <cell r="G353">
            <v>0</v>
          </cell>
          <cell r="H353">
            <v>1</v>
          </cell>
          <cell r="I353">
            <v>3</v>
          </cell>
          <cell r="J353">
            <v>1</v>
          </cell>
          <cell r="K353">
            <v>0</v>
          </cell>
          <cell r="L353" t="str">
            <v>0/0</v>
          </cell>
          <cell r="M353">
            <v>0</v>
          </cell>
          <cell r="N353">
            <v>0</v>
          </cell>
          <cell r="O353">
            <v>0</v>
          </cell>
          <cell r="P353">
            <v>0</v>
          </cell>
          <cell r="Q353">
            <v>1</v>
          </cell>
          <cell r="R353">
            <v>0</v>
          </cell>
          <cell r="S353">
            <v>1</v>
          </cell>
          <cell r="T353">
            <v>0.47</v>
          </cell>
          <cell r="U353">
            <v>3</v>
          </cell>
          <cell r="V353">
            <v>0</v>
          </cell>
          <cell r="W353">
            <v>0</v>
          </cell>
          <cell r="X353">
            <v>0</v>
          </cell>
          <cell r="Y353">
            <v>0</v>
          </cell>
          <cell r="Z353">
            <v>33.33</v>
          </cell>
          <cell r="AA353">
            <v>2017</v>
          </cell>
          <cell r="AB353" t="str">
            <v>reg</v>
          </cell>
        </row>
        <row r="354">
          <cell r="A354" t="str">
            <v>Drew Conner</v>
          </cell>
          <cell r="B354" t="str">
            <v>CHI</v>
          </cell>
          <cell r="C354" t="str">
            <v>M</v>
          </cell>
          <cell r="D354">
            <v>21</v>
          </cell>
          <cell r="E354">
            <v>8</v>
          </cell>
          <cell r="F354">
            <v>882</v>
          </cell>
          <cell r="G354">
            <v>0</v>
          </cell>
          <cell r="H354">
            <v>1</v>
          </cell>
          <cell r="I354">
            <v>3</v>
          </cell>
          <cell r="J354">
            <v>1</v>
          </cell>
          <cell r="K354">
            <v>0</v>
          </cell>
          <cell r="L354" t="str">
            <v>0/0</v>
          </cell>
          <cell r="M354">
            <v>0</v>
          </cell>
          <cell r="N354">
            <v>0</v>
          </cell>
          <cell r="O354">
            <v>0</v>
          </cell>
          <cell r="P354">
            <v>0</v>
          </cell>
          <cell r="Q354">
            <v>0</v>
          </cell>
          <cell r="R354">
            <v>1</v>
          </cell>
          <cell r="S354">
            <v>0</v>
          </cell>
          <cell r="T354">
            <v>0.1</v>
          </cell>
          <cell r="U354">
            <v>11</v>
          </cell>
          <cell r="V354">
            <v>5</v>
          </cell>
          <cell r="W354">
            <v>1</v>
          </cell>
          <cell r="X354">
            <v>0</v>
          </cell>
          <cell r="Y354">
            <v>0</v>
          </cell>
          <cell r="Z354">
            <v>33.33</v>
          </cell>
          <cell r="AA354">
            <v>2017</v>
          </cell>
          <cell r="AB354" t="str">
            <v>reg</v>
          </cell>
        </row>
        <row r="355">
          <cell r="A355" t="str">
            <v>Richmond Laryea</v>
          </cell>
          <cell r="B355" t="str">
            <v>TOR</v>
          </cell>
          <cell r="C355" t="str">
            <v>M</v>
          </cell>
          <cell r="D355">
            <v>12</v>
          </cell>
          <cell r="E355">
            <v>1</v>
          </cell>
          <cell r="F355">
            <v>250</v>
          </cell>
          <cell r="G355">
            <v>0</v>
          </cell>
          <cell r="H355">
            <v>1</v>
          </cell>
          <cell r="I355">
            <v>3</v>
          </cell>
          <cell r="J355">
            <v>2</v>
          </cell>
          <cell r="K355">
            <v>0</v>
          </cell>
          <cell r="L355" t="str">
            <v>0/0</v>
          </cell>
          <cell r="M355">
            <v>0</v>
          </cell>
          <cell r="N355">
            <v>0</v>
          </cell>
          <cell r="O355">
            <v>0</v>
          </cell>
          <cell r="P355">
            <v>0</v>
          </cell>
          <cell r="Q355">
            <v>0</v>
          </cell>
          <cell r="R355">
            <v>1</v>
          </cell>
          <cell r="S355">
            <v>0</v>
          </cell>
          <cell r="T355">
            <v>0.36</v>
          </cell>
          <cell r="U355">
            <v>9</v>
          </cell>
          <cell r="V355">
            <v>18</v>
          </cell>
          <cell r="W355">
            <v>0</v>
          </cell>
          <cell r="X355">
            <v>2</v>
          </cell>
          <cell r="Y355">
            <v>0</v>
          </cell>
          <cell r="Z355">
            <v>66.67</v>
          </cell>
          <cell r="AA355">
            <v>2017</v>
          </cell>
          <cell r="AB355" t="str">
            <v>reg</v>
          </cell>
        </row>
        <row r="356">
          <cell r="A356" t="str">
            <v>Samuel Piette</v>
          </cell>
          <cell r="B356" t="str">
            <v>MTL</v>
          </cell>
          <cell r="C356" t="str">
            <v>M</v>
          </cell>
          <cell r="D356">
            <v>11</v>
          </cell>
          <cell r="E356">
            <v>11</v>
          </cell>
          <cell r="F356">
            <v>960</v>
          </cell>
          <cell r="G356">
            <v>0</v>
          </cell>
          <cell r="H356">
            <v>1</v>
          </cell>
          <cell r="I356">
            <v>3</v>
          </cell>
          <cell r="J356">
            <v>0</v>
          </cell>
          <cell r="K356">
            <v>0</v>
          </cell>
          <cell r="L356" t="str">
            <v>0/0</v>
          </cell>
          <cell r="M356">
            <v>0</v>
          </cell>
          <cell r="N356">
            <v>0</v>
          </cell>
          <cell r="O356">
            <v>0</v>
          </cell>
          <cell r="P356">
            <v>0</v>
          </cell>
          <cell r="Q356">
            <v>0</v>
          </cell>
          <cell r="R356">
            <v>0</v>
          </cell>
          <cell r="S356">
            <v>1</v>
          </cell>
          <cell r="T356">
            <v>0.09</v>
          </cell>
          <cell r="U356">
            <v>14</v>
          </cell>
          <cell r="V356">
            <v>12</v>
          </cell>
          <cell r="W356">
            <v>0</v>
          </cell>
          <cell r="X356">
            <v>3</v>
          </cell>
          <cell r="Y356">
            <v>0</v>
          </cell>
          <cell r="Z356">
            <v>0</v>
          </cell>
          <cell r="AA356">
            <v>2017</v>
          </cell>
          <cell r="AB356" t="str">
            <v>reg</v>
          </cell>
        </row>
        <row r="357">
          <cell r="A357" t="str">
            <v>Daniel Lovitz</v>
          </cell>
          <cell r="B357" t="str">
            <v>NSH</v>
          </cell>
          <cell r="C357" t="str">
            <v>D</v>
          </cell>
          <cell r="D357">
            <v>25</v>
          </cell>
          <cell r="E357">
            <v>19</v>
          </cell>
          <cell r="F357">
            <v>1750</v>
          </cell>
          <cell r="G357">
            <v>0</v>
          </cell>
          <cell r="H357">
            <v>1</v>
          </cell>
          <cell r="I357">
            <v>4</v>
          </cell>
          <cell r="J357">
            <v>1</v>
          </cell>
          <cell r="K357">
            <v>0</v>
          </cell>
          <cell r="L357" t="str">
            <v>0/0</v>
          </cell>
          <cell r="M357">
            <v>0</v>
          </cell>
          <cell r="N357">
            <v>0</v>
          </cell>
          <cell r="O357">
            <v>0</v>
          </cell>
          <cell r="P357">
            <v>0</v>
          </cell>
          <cell r="Q357">
            <v>0</v>
          </cell>
          <cell r="R357">
            <v>1</v>
          </cell>
          <cell r="S357">
            <v>0</v>
          </cell>
          <cell r="T357">
            <v>0.05</v>
          </cell>
          <cell r="U357">
            <v>26</v>
          </cell>
          <cell r="V357">
            <v>10</v>
          </cell>
          <cell r="W357">
            <v>2</v>
          </cell>
          <cell r="X357">
            <v>4</v>
          </cell>
          <cell r="Y357">
            <v>1</v>
          </cell>
          <cell r="Z357">
            <v>25</v>
          </cell>
          <cell r="AA357">
            <v>2017</v>
          </cell>
          <cell r="AB357" t="str">
            <v>reg</v>
          </cell>
        </row>
        <row r="358">
          <cell r="A358" t="str">
            <v>Jared Watts</v>
          </cell>
          <cell r="B358" t="str">
            <v>COL</v>
          </cell>
          <cell r="C358" t="str">
            <v>D-M</v>
          </cell>
          <cell r="D358">
            <v>20</v>
          </cell>
          <cell r="E358">
            <v>18</v>
          </cell>
          <cell r="F358">
            <v>1490</v>
          </cell>
          <cell r="G358">
            <v>0</v>
          </cell>
          <cell r="H358">
            <v>1</v>
          </cell>
          <cell r="I358">
            <v>4</v>
          </cell>
          <cell r="J358">
            <v>1</v>
          </cell>
          <cell r="K358">
            <v>0</v>
          </cell>
          <cell r="L358" t="str">
            <v>0/0</v>
          </cell>
          <cell r="M358">
            <v>0</v>
          </cell>
          <cell r="N358">
            <v>0</v>
          </cell>
          <cell r="O358">
            <v>0</v>
          </cell>
          <cell r="P358">
            <v>0</v>
          </cell>
          <cell r="Q358">
            <v>1</v>
          </cell>
          <cell r="R358">
            <v>1</v>
          </cell>
          <cell r="S358">
            <v>0</v>
          </cell>
          <cell r="T358">
            <v>0.06</v>
          </cell>
          <cell r="U358">
            <v>21</v>
          </cell>
          <cell r="V358">
            <v>12</v>
          </cell>
          <cell r="W358">
            <v>0</v>
          </cell>
          <cell r="X358">
            <v>4</v>
          </cell>
          <cell r="Y358">
            <v>2</v>
          </cell>
          <cell r="Z358">
            <v>25</v>
          </cell>
          <cell r="AA358">
            <v>2017</v>
          </cell>
          <cell r="AB358" t="str">
            <v>reg</v>
          </cell>
        </row>
        <row r="359">
          <cell r="A359" t="str">
            <v>Keegan Rosenberry</v>
          </cell>
          <cell r="B359" t="str">
            <v>COL</v>
          </cell>
          <cell r="C359" t="str">
            <v>D</v>
          </cell>
          <cell r="D359">
            <v>14</v>
          </cell>
          <cell r="E359">
            <v>11</v>
          </cell>
          <cell r="F359">
            <v>1051</v>
          </cell>
          <cell r="G359">
            <v>0</v>
          </cell>
          <cell r="H359">
            <v>1</v>
          </cell>
          <cell r="I359">
            <v>4</v>
          </cell>
          <cell r="J359">
            <v>2</v>
          </cell>
          <cell r="K359">
            <v>0</v>
          </cell>
          <cell r="L359" t="str">
            <v>0/0</v>
          </cell>
          <cell r="M359">
            <v>0</v>
          </cell>
          <cell r="N359">
            <v>0</v>
          </cell>
          <cell r="O359">
            <v>0</v>
          </cell>
          <cell r="P359">
            <v>0</v>
          </cell>
          <cell r="Q359">
            <v>0</v>
          </cell>
          <cell r="R359">
            <v>1</v>
          </cell>
          <cell r="S359">
            <v>0</v>
          </cell>
          <cell r="T359">
            <v>0.09</v>
          </cell>
          <cell r="U359">
            <v>13</v>
          </cell>
          <cell r="V359">
            <v>6</v>
          </cell>
          <cell r="W359">
            <v>0</v>
          </cell>
          <cell r="X359">
            <v>2</v>
          </cell>
          <cell r="Y359">
            <v>0</v>
          </cell>
          <cell r="Z359">
            <v>50</v>
          </cell>
          <cell r="AA359">
            <v>2017</v>
          </cell>
          <cell r="AB359" t="str">
            <v>reg</v>
          </cell>
        </row>
        <row r="360">
          <cell r="A360" t="str">
            <v>Nouhou Tolo</v>
          </cell>
          <cell r="B360" t="str">
            <v>SEA</v>
          </cell>
          <cell r="C360" t="str">
            <v>D</v>
          </cell>
          <cell r="D360">
            <v>19</v>
          </cell>
          <cell r="E360">
            <v>10</v>
          </cell>
          <cell r="F360">
            <v>1052</v>
          </cell>
          <cell r="G360">
            <v>0</v>
          </cell>
          <cell r="H360">
            <v>1</v>
          </cell>
          <cell r="I360">
            <v>5</v>
          </cell>
          <cell r="J360">
            <v>0</v>
          </cell>
          <cell r="K360">
            <v>0</v>
          </cell>
          <cell r="L360" t="str">
            <v>0/0</v>
          </cell>
          <cell r="M360">
            <v>0</v>
          </cell>
          <cell r="N360">
            <v>0</v>
          </cell>
          <cell r="O360">
            <v>0</v>
          </cell>
          <cell r="P360">
            <v>0</v>
          </cell>
          <cell r="Q360">
            <v>0</v>
          </cell>
          <cell r="R360">
            <v>1</v>
          </cell>
          <cell r="S360">
            <v>0</v>
          </cell>
          <cell r="T360">
            <v>0.09</v>
          </cell>
          <cell r="U360">
            <v>15</v>
          </cell>
          <cell r="V360">
            <v>13</v>
          </cell>
          <cell r="W360">
            <v>1</v>
          </cell>
          <cell r="X360">
            <v>1</v>
          </cell>
          <cell r="Y360">
            <v>1</v>
          </cell>
          <cell r="Z360">
            <v>0</v>
          </cell>
          <cell r="AA360">
            <v>2017</v>
          </cell>
          <cell r="AB360" t="str">
            <v>reg</v>
          </cell>
        </row>
        <row r="361">
          <cell r="A361" t="str">
            <v>Marcel de Jong</v>
          </cell>
          <cell r="B361" t="str">
            <v>VAN</v>
          </cell>
          <cell r="C361" t="str">
            <v>D-M</v>
          </cell>
          <cell r="D361">
            <v>13</v>
          </cell>
          <cell r="E361">
            <v>9</v>
          </cell>
          <cell r="F361">
            <v>779</v>
          </cell>
          <cell r="G361">
            <v>0</v>
          </cell>
          <cell r="H361">
            <v>1</v>
          </cell>
          <cell r="I361">
            <v>5</v>
          </cell>
          <cell r="J361">
            <v>2</v>
          </cell>
          <cell r="K361">
            <v>0</v>
          </cell>
          <cell r="L361" t="str">
            <v>0/0</v>
          </cell>
          <cell r="M361">
            <v>0</v>
          </cell>
          <cell r="N361">
            <v>0</v>
          </cell>
          <cell r="O361">
            <v>0</v>
          </cell>
          <cell r="P361">
            <v>0</v>
          </cell>
          <cell r="Q361">
            <v>1</v>
          </cell>
          <cell r="R361">
            <v>1</v>
          </cell>
          <cell r="S361">
            <v>0</v>
          </cell>
          <cell r="T361">
            <v>0.12</v>
          </cell>
          <cell r="U361">
            <v>11</v>
          </cell>
          <cell r="V361">
            <v>10</v>
          </cell>
          <cell r="W361">
            <v>0</v>
          </cell>
          <cell r="X361">
            <v>1</v>
          </cell>
          <cell r="Y361">
            <v>0</v>
          </cell>
          <cell r="Z361">
            <v>40</v>
          </cell>
          <cell r="AA361">
            <v>2017</v>
          </cell>
          <cell r="AB361" t="str">
            <v>reg</v>
          </cell>
        </row>
        <row r="362">
          <cell r="A362" t="str">
            <v>DaMarcus Beasley</v>
          </cell>
          <cell r="B362" t="str">
            <v>HOU</v>
          </cell>
          <cell r="C362" t="str">
            <v>D</v>
          </cell>
          <cell r="D362">
            <v>24</v>
          </cell>
          <cell r="E362">
            <v>22</v>
          </cell>
          <cell r="F362">
            <v>1985</v>
          </cell>
          <cell r="G362">
            <v>0</v>
          </cell>
          <cell r="H362">
            <v>1</v>
          </cell>
          <cell r="I362">
            <v>6</v>
          </cell>
          <cell r="J362">
            <v>3</v>
          </cell>
          <cell r="K362">
            <v>0</v>
          </cell>
          <cell r="L362" t="str">
            <v>0/0</v>
          </cell>
          <cell r="M362">
            <v>0</v>
          </cell>
          <cell r="N362">
            <v>0</v>
          </cell>
          <cell r="O362">
            <v>0</v>
          </cell>
          <cell r="P362">
            <v>0</v>
          </cell>
          <cell r="Q362">
            <v>0</v>
          </cell>
          <cell r="R362">
            <v>1</v>
          </cell>
          <cell r="S362">
            <v>0</v>
          </cell>
          <cell r="T362">
            <v>0.05</v>
          </cell>
          <cell r="U362">
            <v>13</v>
          </cell>
          <cell r="V362">
            <v>35</v>
          </cell>
          <cell r="W362">
            <v>0</v>
          </cell>
          <cell r="X362">
            <v>0</v>
          </cell>
          <cell r="Y362">
            <v>0</v>
          </cell>
          <cell r="Z362">
            <v>50</v>
          </cell>
          <cell r="AA362">
            <v>2017</v>
          </cell>
          <cell r="AB362" t="str">
            <v>reg</v>
          </cell>
        </row>
        <row r="363">
          <cell r="A363" t="str">
            <v>Mohammed Abu</v>
          </cell>
          <cell r="B363" t="str">
            <v>DC</v>
          </cell>
          <cell r="C363" t="str">
            <v>M</v>
          </cell>
          <cell r="D363">
            <v>20</v>
          </cell>
          <cell r="E363">
            <v>14</v>
          </cell>
          <cell r="F363">
            <v>1280</v>
          </cell>
          <cell r="G363">
            <v>0</v>
          </cell>
          <cell r="H363">
            <v>1</v>
          </cell>
          <cell r="I363">
            <v>6</v>
          </cell>
          <cell r="J363">
            <v>1</v>
          </cell>
          <cell r="K363">
            <v>0</v>
          </cell>
          <cell r="L363" t="str">
            <v>0/0</v>
          </cell>
          <cell r="M363">
            <v>0</v>
          </cell>
          <cell r="N363">
            <v>0</v>
          </cell>
          <cell r="O363">
            <v>0</v>
          </cell>
          <cell r="P363">
            <v>0</v>
          </cell>
          <cell r="Q363">
            <v>0</v>
          </cell>
          <cell r="R363">
            <v>1</v>
          </cell>
          <cell r="S363">
            <v>0</v>
          </cell>
          <cell r="T363">
            <v>7.0000000000000007E-2</v>
          </cell>
          <cell r="U363">
            <v>24</v>
          </cell>
          <cell r="V363">
            <v>14</v>
          </cell>
          <cell r="W363">
            <v>0</v>
          </cell>
          <cell r="X363">
            <v>3</v>
          </cell>
          <cell r="Y363">
            <v>0</v>
          </cell>
          <cell r="Z363">
            <v>16.670000000000002</v>
          </cell>
          <cell r="AA363">
            <v>2017</v>
          </cell>
          <cell r="AB363" t="str">
            <v>reg</v>
          </cell>
        </row>
        <row r="364">
          <cell r="A364" t="str">
            <v>Russell Canouse</v>
          </cell>
          <cell r="B364" t="str">
            <v>DC</v>
          </cell>
          <cell r="C364" t="str">
            <v>M</v>
          </cell>
          <cell r="D364">
            <v>10</v>
          </cell>
          <cell r="E364">
            <v>10</v>
          </cell>
          <cell r="F364">
            <v>868</v>
          </cell>
          <cell r="G364">
            <v>0</v>
          </cell>
          <cell r="H364">
            <v>1</v>
          </cell>
          <cell r="I364">
            <v>6</v>
          </cell>
          <cell r="J364">
            <v>1</v>
          </cell>
          <cell r="K364">
            <v>0</v>
          </cell>
          <cell r="L364" t="str">
            <v>0/0</v>
          </cell>
          <cell r="M364">
            <v>0</v>
          </cell>
          <cell r="N364">
            <v>0</v>
          </cell>
          <cell r="O364">
            <v>0</v>
          </cell>
          <cell r="P364">
            <v>0</v>
          </cell>
          <cell r="Q364">
            <v>0</v>
          </cell>
          <cell r="R364">
            <v>0</v>
          </cell>
          <cell r="S364">
            <v>1</v>
          </cell>
          <cell r="T364">
            <v>0.1</v>
          </cell>
          <cell r="U364">
            <v>18</v>
          </cell>
          <cell r="V364">
            <v>12</v>
          </cell>
          <cell r="W364">
            <v>0</v>
          </cell>
          <cell r="X364">
            <v>3</v>
          </cell>
          <cell r="Y364">
            <v>0</v>
          </cell>
          <cell r="Z364">
            <v>16.670000000000002</v>
          </cell>
          <cell r="AA364">
            <v>2017</v>
          </cell>
          <cell r="AB364" t="str">
            <v>reg</v>
          </cell>
        </row>
        <row r="365">
          <cell r="A365" t="str">
            <v>Fidel Escobar</v>
          </cell>
          <cell r="B365" t="str">
            <v>NYR</v>
          </cell>
          <cell r="C365" t="str">
            <v>D</v>
          </cell>
          <cell r="D365">
            <v>6</v>
          </cell>
          <cell r="E365">
            <v>5</v>
          </cell>
          <cell r="F365">
            <v>482</v>
          </cell>
          <cell r="G365">
            <v>0</v>
          </cell>
          <cell r="H365">
            <v>1</v>
          </cell>
          <cell r="I365">
            <v>7</v>
          </cell>
          <cell r="J365">
            <v>1</v>
          </cell>
          <cell r="K365">
            <v>0</v>
          </cell>
          <cell r="L365" t="str">
            <v>0/0</v>
          </cell>
          <cell r="M365">
            <v>0</v>
          </cell>
          <cell r="N365">
            <v>0</v>
          </cell>
          <cell r="O365">
            <v>0</v>
          </cell>
          <cell r="P365">
            <v>0</v>
          </cell>
          <cell r="Q365">
            <v>0</v>
          </cell>
          <cell r="R365">
            <v>0</v>
          </cell>
          <cell r="S365">
            <v>1</v>
          </cell>
          <cell r="T365">
            <v>0.19</v>
          </cell>
          <cell r="U365">
            <v>5</v>
          </cell>
          <cell r="V365">
            <v>4</v>
          </cell>
          <cell r="W365">
            <v>0</v>
          </cell>
          <cell r="X365">
            <v>2</v>
          </cell>
          <cell r="Y365">
            <v>0</v>
          </cell>
          <cell r="Z365">
            <v>14.29</v>
          </cell>
          <cell r="AA365">
            <v>2017</v>
          </cell>
          <cell r="AB365" t="str">
            <v>reg</v>
          </cell>
        </row>
        <row r="366">
          <cell r="A366" t="str">
            <v>Sam Cronin</v>
          </cell>
          <cell r="B366" t="str">
            <v>COL</v>
          </cell>
          <cell r="C366" t="str">
            <v>M</v>
          </cell>
          <cell r="D366">
            <v>21</v>
          </cell>
          <cell r="E366">
            <v>21</v>
          </cell>
          <cell r="F366">
            <v>1813</v>
          </cell>
          <cell r="G366">
            <v>0</v>
          </cell>
          <cell r="H366">
            <v>1</v>
          </cell>
          <cell r="I366">
            <v>7</v>
          </cell>
          <cell r="J366">
            <v>1</v>
          </cell>
          <cell r="K366">
            <v>0</v>
          </cell>
          <cell r="L366" t="str">
            <v>0/0</v>
          </cell>
          <cell r="M366">
            <v>0</v>
          </cell>
          <cell r="N366">
            <v>0</v>
          </cell>
          <cell r="O366">
            <v>0</v>
          </cell>
          <cell r="P366">
            <v>0</v>
          </cell>
          <cell r="Q366">
            <v>0</v>
          </cell>
          <cell r="R366">
            <v>1</v>
          </cell>
          <cell r="S366">
            <v>0</v>
          </cell>
          <cell r="T366">
            <v>0.05</v>
          </cell>
          <cell r="U366">
            <v>21</v>
          </cell>
          <cell r="V366">
            <v>16</v>
          </cell>
          <cell r="W366">
            <v>0</v>
          </cell>
          <cell r="X366">
            <v>5</v>
          </cell>
          <cell r="Y366">
            <v>0</v>
          </cell>
          <cell r="Z366">
            <v>14.29</v>
          </cell>
          <cell r="AA366">
            <v>2017</v>
          </cell>
          <cell r="AB366" t="str">
            <v>reg</v>
          </cell>
        </row>
        <row r="367">
          <cell r="A367" t="str">
            <v>David Horst</v>
          </cell>
          <cell r="B367" t="str">
            <v>RSL</v>
          </cell>
          <cell r="C367" t="str">
            <v>D</v>
          </cell>
          <cell r="D367">
            <v>12</v>
          </cell>
          <cell r="E367">
            <v>8</v>
          </cell>
          <cell r="F367">
            <v>880</v>
          </cell>
          <cell r="G367">
            <v>0</v>
          </cell>
          <cell r="H367">
            <v>1</v>
          </cell>
          <cell r="I367">
            <v>7</v>
          </cell>
          <cell r="J367">
            <v>2</v>
          </cell>
          <cell r="K367">
            <v>0</v>
          </cell>
          <cell r="L367" t="str">
            <v>0/0</v>
          </cell>
          <cell r="M367">
            <v>0</v>
          </cell>
          <cell r="N367">
            <v>0</v>
          </cell>
          <cell r="O367">
            <v>0</v>
          </cell>
          <cell r="P367">
            <v>0</v>
          </cell>
          <cell r="Q367">
            <v>0</v>
          </cell>
          <cell r="R367">
            <v>0</v>
          </cell>
          <cell r="S367">
            <v>1</v>
          </cell>
          <cell r="T367">
            <v>0.1</v>
          </cell>
          <cell r="U367">
            <v>10</v>
          </cell>
          <cell r="V367">
            <v>5</v>
          </cell>
          <cell r="W367">
            <v>0</v>
          </cell>
          <cell r="X367">
            <v>4</v>
          </cell>
          <cell r="Y367">
            <v>0</v>
          </cell>
          <cell r="Z367">
            <v>28.57</v>
          </cell>
          <cell r="AA367">
            <v>2017</v>
          </cell>
          <cell r="AB367" t="str">
            <v>reg</v>
          </cell>
        </row>
        <row r="368">
          <cell r="A368" t="str">
            <v>Dillon Powers</v>
          </cell>
          <cell r="B368" t="str">
            <v>COL</v>
          </cell>
          <cell r="C368" t="str">
            <v>M</v>
          </cell>
          <cell r="D368">
            <v>21</v>
          </cell>
          <cell r="E368">
            <v>15</v>
          </cell>
          <cell r="F368">
            <v>1309</v>
          </cell>
          <cell r="G368">
            <v>0</v>
          </cell>
          <cell r="H368">
            <v>1</v>
          </cell>
          <cell r="I368">
            <v>8</v>
          </cell>
          <cell r="J368">
            <v>2</v>
          </cell>
          <cell r="K368">
            <v>0</v>
          </cell>
          <cell r="L368" t="str">
            <v>0/0</v>
          </cell>
          <cell r="M368">
            <v>0</v>
          </cell>
          <cell r="N368">
            <v>0</v>
          </cell>
          <cell r="O368">
            <v>0</v>
          </cell>
          <cell r="P368">
            <v>0</v>
          </cell>
          <cell r="Q368">
            <v>1</v>
          </cell>
          <cell r="R368">
            <v>1</v>
          </cell>
          <cell r="S368">
            <v>0</v>
          </cell>
          <cell r="T368">
            <v>7.0000000000000007E-2</v>
          </cell>
          <cell r="U368">
            <v>21</v>
          </cell>
          <cell r="V368">
            <v>29</v>
          </cell>
          <cell r="W368">
            <v>0</v>
          </cell>
          <cell r="X368">
            <v>3</v>
          </cell>
          <cell r="Y368">
            <v>0</v>
          </cell>
          <cell r="Z368">
            <v>25</v>
          </cell>
          <cell r="AA368">
            <v>2017</v>
          </cell>
          <cell r="AB368" t="str">
            <v>reg</v>
          </cell>
        </row>
        <row r="369">
          <cell r="A369" t="str">
            <v>Alex Crognale</v>
          </cell>
          <cell r="B369" t="str">
            <v>CLB</v>
          </cell>
          <cell r="C369" t="str">
            <v>D</v>
          </cell>
          <cell r="D369">
            <v>17</v>
          </cell>
          <cell r="E369">
            <v>12</v>
          </cell>
          <cell r="F369">
            <v>1069</v>
          </cell>
          <cell r="G369">
            <v>0</v>
          </cell>
          <cell r="H369">
            <v>1</v>
          </cell>
          <cell r="I369">
            <v>8</v>
          </cell>
          <cell r="J369">
            <v>2</v>
          </cell>
          <cell r="K369">
            <v>0</v>
          </cell>
          <cell r="L369" t="str">
            <v>0/0</v>
          </cell>
          <cell r="M369">
            <v>0</v>
          </cell>
          <cell r="N369">
            <v>0</v>
          </cell>
          <cell r="O369">
            <v>0</v>
          </cell>
          <cell r="P369">
            <v>0</v>
          </cell>
          <cell r="Q369">
            <v>1</v>
          </cell>
          <cell r="R369">
            <v>1</v>
          </cell>
          <cell r="S369">
            <v>0</v>
          </cell>
          <cell r="T369">
            <v>0.08</v>
          </cell>
          <cell r="U369">
            <v>10</v>
          </cell>
          <cell r="V369">
            <v>9</v>
          </cell>
          <cell r="W369">
            <v>0</v>
          </cell>
          <cell r="X369">
            <v>1</v>
          </cell>
          <cell r="Y369">
            <v>0</v>
          </cell>
          <cell r="Z369">
            <v>25</v>
          </cell>
          <cell r="AA369">
            <v>2017</v>
          </cell>
          <cell r="AB369" t="str">
            <v>reg</v>
          </cell>
        </row>
        <row r="370">
          <cell r="A370" t="str">
            <v>Marcelo Sarvas</v>
          </cell>
          <cell r="B370" t="str">
            <v>DC</v>
          </cell>
          <cell r="C370" t="str">
            <v>M</v>
          </cell>
          <cell r="D370">
            <v>25</v>
          </cell>
          <cell r="E370">
            <v>19</v>
          </cell>
          <cell r="F370">
            <v>1841</v>
          </cell>
          <cell r="G370">
            <v>0</v>
          </cell>
          <cell r="H370">
            <v>1</v>
          </cell>
          <cell r="I370">
            <v>9</v>
          </cell>
          <cell r="J370">
            <v>3</v>
          </cell>
          <cell r="K370">
            <v>0</v>
          </cell>
          <cell r="L370" t="str">
            <v>0/1</v>
          </cell>
          <cell r="M370">
            <v>0</v>
          </cell>
          <cell r="N370">
            <v>0</v>
          </cell>
          <cell r="O370">
            <v>0</v>
          </cell>
          <cell r="P370">
            <v>0</v>
          </cell>
          <cell r="Q370">
            <v>0</v>
          </cell>
          <cell r="R370">
            <v>1</v>
          </cell>
          <cell r="S370">
            <v>0</v>
          </cell>
          <cell r="T370">
            <v>0.05</v>
          </cell>
          <cell r="U370">
            <v>38</v>
          </cell>
          <cell r="V370">
            <v>47</v>
          </cell>
          <cell r="W370">
            <v>1</v>
          </cell>
          <cell r="X370">
            <v>8</v>
          </cell>
          <cell r="Y370">
            <v>0</v>
          </cell>
          <cell r="Z370">
            <v>33.33</v>
          </cell>
          <cell r="AA370">
            <v>2017</v>
          </cell>
          <cell r="AB370" t="str">
            <v>reg</v>
          </cell>
        </row>
        <row r="371">
          <cell r="A371" t="str">
            <v>Cordell Cato</v>
          </cell>
          <cell r="B371" t="str">
            <v>SJ</v>
          </cell>
          <cell r="C371" t="str">
            <v>F</v>
          </cell>
          <cell r="D371">
            <v>15</v>
          </cell>
          <cell r="E371">
            <v>13</v>
          </cell>
          <cell r="F371">
            <v>1138</v>
          </cell>
          <cell r="G371">
            <v>0</v>
          </cell>
          <cell r="H371">
            <v>1</v>
          </cell>
          <cell r="I371">
            <v>11</v>
          </cell>
          <cell r="J371">
            <v>1</v>
          </cell>
          <cell r="K371">
            <v>0</v>
          </cell>
          <cell r="L371" t="str">
            <v>0/0</v>
          </cell>
          <cell r="M371">
            <v>0</v>
          </cell>
          <cell r="N371">
            <v>0</v>
          </cell>
          <cell r="O371">
            <v>0</v>
          </cell>
          <cell r="P371">
            <v>0</v>
          </cell>
          <cell r="Q371">
            <v>0</v>
          </cell>
          <cell r="R371">
            <v>1</v>
          </cell>
          <cell r="S371">
            <v>0</v>
          </cell>
          <cell r="T371">
            <v>0.08</v>
          </cell>
          <cell r="U371">
            <v>6</v>
          </cell>
          <cell r="V371">
            <v>14</v>
          </cell>
          <cell r="W371">
            <v>1</v>
          </cell>
          <cell r="X371">
            <v>0</v>
          </cell>
          <cell r="Y371">
            <v>0</v>
          </cell>
          <cell r="Z371">
            <v>9.09</v>
          </cell>
          <cell r="AA371">
            <v>2017</v>
          </cell>
          <cell r="AB371" t="str">
            <v>reg</v>
          </cell>
        </row>
        <row r="372">
          <cell r="A372" t="str">
            <v>Damien Perrinelle</v>
          </cell>
          <cell r="B372" t="str">
            <v>NYR</v>
          </cell>
          <cell r="C372" t="str">
            <v>D</v>
          </cell>
          <cell r="D372">
            <v>25</v>
          </cell>
          <cell r="E372">
            <v>22</v>
          </cell>
          <cell r="F372">
            <v>1972</v>
          </cell>
          <cell r="G372">
            <v>0</v>
          </cell>
          <cell r="H372">
            <v>1</v>
          </cell>
          <cell r="I372">
            <v>11</v>
          </cell>
          <cell r="J372">
            <v>1</v>
          </cell>
          <cell r="K372">
            <v>0</v>
          </cell>
          <cell r="L372" t="str">
            <v>0/0</v>
          </cell>
          <cell r="M372">
            <v>0</v>
          </cell>
          <cell r="N372">
            <v>0</v>
          </cell>
          <cell r="O372">
            <v>0</v>
          </cell>
          <cell r="P372">
            <v>0</v>
          </cell>
          <cell r="Q372">
            <v>1</v>
          </cell>
          <cell r="R372">
            <v>1</v>
          </cell>
          <cell r="S372">
            <v>0</v>
          </cell>
          <cell r="T372">
            <v>0.05</v>
          </cell>
          <cell r="U372">
            <v>34</v>
          </cell>
          <cell r="V372">
            <v>16</v>
          </cell>
          <cell r="W372">
            <v>1</v>
          </cell>
          <cell r="X372">
            <v>4</v>
          </cell>
          <cell r="Y372">
            <v>0</v>
          </cell>
          <cell r="Z372">
            <v>9.09</v>
          </cell>
          <cell r="AA372">
            <v>2017</v>
          </cell>
          <cell r="AB372" t="str">
            <v>reg</v>
          </cell>
        </row>
        <row r="373">
          <cell r="A373" t="str">
            <v>Jackson Yueill</v>
          </cell>
          <cell r="B373" t="str">
            <v>SJ</v>
          </cell>
          <cell r="C373" t="str">
            <v>M</v>
          </cell>
          <cell r="D373">
            <v>13</v>
          </cell>
          <cell r="E373">
            <v>10</v>
          </cell>
          <cell r="F373">
            <v>967</v>
          </cell>
          <cell r="G373">
            <v>0</v>
          </cell>
          <cell r="H373">
            <v>1</v>
          </cell>
          <cell r="I373">
            <v>11</v>
          </cell>
          <cell r="J373">
            <v>3</v>
          </cell>
          <cell r="K373">
            <v>0</v>
          </cell>
          <cell r="L373" t="str">
            <v>0/0</v>
          </cell>
          <cell r="M373">
            <v>0</v>
          </cell>
          <cell r="N373">
            <v>0</v>
          </cell>
          <cell r="O373">
            <v>0</v>
          </cell>
          <cell r="P373">
            <v>0</v>
          </cell>
          <cell r="Q373">
            <v>0</v>
          </cell>
          <cell r="R373">
            <v>0</v>
          </cell>
          <cell r="S373">
            <v>1</v>
          </cell>
          <cell r="T373">
            <v>0.09</v>
          </cell>
          <cell r="U373">
            <v>6</v>
          </cell>
          <cell r="V373">
            <v>7</v>
          </cell>
          <cell r="W373">
            <v>0</v>
          </cell>
          <cell r="X373">
            <v>2</v>
          </cell>
          <cell r="Y373">
            <v>0</v>
          </cell>
          <cell r="Z373">
            <v>27.27</v>
          </cell>
          <cell r="AA373">
            <v>2017</v>
          </cell>
          <cell r="AB373" t="str">
            <v>reg</v>
          </cell>
        </row>
        <row r="374">
          <cell r="A374" t="str">
            <v>Bismark Adjei-Boateng</v>
          </cell>
          <cell r="B374" t="str">
            <v>COL</v>
          </cell>
          <cell r="C374" t="str">
            <v>M</v>
          </cell>
          <cell r="D374">
            <v>18</v>
          </cell>
          <cell r="E374">
            <v>10</v>
          </cell>
          <cell r="F374">
            <v>806</v>
          </cell>
          <cell r="G374">
            <v>0</v>
          </cell>
          <cell r="H374">
            <v>1</v>
          </cell>
          <cell r="I374">
            <v>12</v>
          </cell>
          <cell r="J374">
            <v>3</v>
          </cell>
          <cell r="K374">
            <v>0</v>
          </cell>
          <cell r="L374" t="str">
            <v>0/0</v>
          </cell>
          <cell r="M374">
            <v>0</v>
          </cell>
          <cell r="N374">
            <v>0</v>
          </cell>
          <cell r="O374">
            <v>0</v>
          </cell>
          <cell r="P374">
            <v>0</v>
          </cell>
          <cell r="Q374">
            <v>0</v>
          </cell>
          <cell r="R374">
            <v>1</v>
          </cell>
          <cell r="S374">
            <v>0</v>
          </cell>
          <cell r="T374">
            <v>0.11</v>
          </cell>
          <cell r="U374">
            <v>16</v>
          </cell>
          <cell r="V374">
            <v>12</v>
          </cell>
          <cell r="W374">
            <v>0</v>
          </cell>
          <cell r="X374">
            <v>3</v>
          </cell>
          <cell r="Y374">
            <v>0</v>
          </cell>
          <cell r="Z374">
            <v>25</v>
          </cell>
          <cell r="AA374">
            <v>2017</v>
          </cell>
          <cell r="AB374" t="str">
            <v>reg</v>
          </cell>
        </row>
        <row r="375">
          <cell r="A375" t="str">
            <v>VÃ­ctor BernÃ¡rdez</v>
          </cell>
          <cell r="B375" t="str">
            <v>SJ</v>
          </cell>
          <cell r="C375" t="str">
            <v>D</v>
          </cell>
          <cell r="D375">
            <v>25</v>
          </cell>
          <cell r="E375">
            <v>25</v>
          </cell>
          <cell r="F375">
            <v>2228</v>
          </cell>
          <cell r="G375">
            <v>0</v>
          </cell>
          <cell r="H375">
            <v>1</v>
          </cell>
          <cell r="I375">
            <v>13</v>
          </cell>
          <cell r="J375">
            <v>1</v>
          </cell>
          <cell r="K375">
            <v>0</v>
          </cell>
          <cell r="L375" t="str">
            <v>0/0</v>
          </cell>
          <cell r="M375">
            <v>0</v>
          </cell>
          <cell r="N375">
            <v>0</v>
          </cell>
          <cell r="O375">
            <v>0</v>
          </cell>
          <cell r="P375">
            <v>0</v>
          </cell>
          <cell r="Q375">
            <v>0</v>
          </cell>
          <cell r="R375">
            <v>1</v>
          </cell>
          <cell r="S375">
            <v>0</v>
          </cell>
          <cell r="T375">
            <v>0.04</v>
          </cell>
          <cell r="U375">
            <v>28</v>
          </cell>
          <cell r="V375">
            <v>8</v>
          </cell>
          <cell r="W375">
            <v>0</v>
          </cell>
          <cell r="X375">
            <v>2</v>
          </cell>
          <cell r="Y375">
            <v>2</v>
          </cell>
          <cell r="Z375">
            <v>7.69</v>
          </cell>
          <cell r="AA375">
            <v>2017</v>
          </cell>
          <cell r="AB375" t="str">
            <v>reg</v>
          </cell>
        </row>
        <row r="376">
          <cell r="A376" t="str">
            <v>Fredrik Gulbrandsen</v>
          </cell>
          <cell r="B376" t="str">
            <v>NYR</v>
          </cell>
          <cell r="C376" t="str">
            <v>F</v>
          </cell>
          <cell r="D376">
            <v>12</v>
          </cell>
          <cell r="E376">
            <v>4</v>
          </cell>
          <cell r="F376">
            <v>362</v>
          </cell>
          <cell r="G376">
            <v>0</v>
          </cell>
          <cell r="H376">
            <v>1</v>
          </cell>
          <cell r="I376">
            <v>13</v>
          </cell>
          <cell r="J376">
            <v>4</v>
          </cell>
          <cell r="K376">
            <v>0</v>
          </cell>
          <cell r="L376" t="str">
            <v>0/0</v>
          </cell>
          <cell r="M376">
            <v>0</v>
          </cell>
          <cell r="N376">
            <v>0</v>
          </cell>
          <cell r="O376">
            <v>0</v>
          </cell>
          <cell r="P376">
            <v>0</v>
          </cell>
          <cell r="Q376">
            <v>0</v>
          </cell>
          <cell r="R376">
            <v>1</v>
          </cell>
          <cell r="S376">
            <v>0</v>
          </cell>
          <cell r="T376">
            <v>0.25</v>
          </cell>
          <cell r="U376">
            <v>10</v>
          </cell>
          <cell r="V376">
            <v>10</v>
          </cell>
          <cell r="W376">
            <v>2</v>
          </cell>
          <cell r="X376">
            <v>2</v>
          </cell>
          <cell r="Y376">
            <v>0</v>
          </cell>
          <cell r="Z376">
            <v>30.77</v>
          </cell>
          <cell r="AA376">
            <v>2017</v>
          </cell>
          <cell r="AB376" t="str">
            <v>reg</v>
          </cell>
        </row>
        <row r="377">
          <cell r="A377" t="str">
            <v>Soony Saad</v>
          </cell>
          <cell r="B377" t="str">
            <v xml:space="preserve">KC </v>
          </cell>
          <cell r="C377" t="str">
            <v>F</v>
          </cell>
          <cell r="D377">
            <v>12</v>
          </cell>
          <cell r="E377">
            <v>6</v>
          </cell>
          <cell r="F377">
            <v>453</v>
          </cell>
          <cell r="G377">
            <v>0</v>
          </cell>
          <cell r="H377">
            <v>1</v>
          </cell>
          <cell r="I377">
            <v>14</v>
          </cell>
          <cell r="J377">
            <v>4</v>
          </cell>
          <cell r="K377">
            <v>0</v>
          </cell>
          <cell r="L377" t="str">
            <v>0/0</v>
          </cell>
          <cell r="M377">
            <v>0</v>
          </cell>
          <cell r="N377">
            <v>0</v>
          </cell>
          <cell r="O377">
            <v>0</v>
          </cell>
          <cell r="P377">
            <v>0</v>
          </cell>
          <cell r="Q377">
            <v>0</v>
          </cell>
          <cell r="R377">
            <v>1</v>
          </cell>
          <cell r="S377">
            <v>0</v>
          </cell>
          <cell r="T377">
            <v>0.2</v>
          </cell>
          <cell r="U377">
            <v>7</v>
          </cell>
          <cell r="V377">
            <v>8</v>
          </cell>
          <cell r="W377">
            <v>0</v>
          </cell>
          <cell r="X377">
            <v>0</v>
          </cell>
          <cell r="Y377">
            <v>0</v>
          </cell>
          <cell r="Z377">
            <v>28.57</v>
          </cell>
          <cell r="AA377">
            <v>2017</v>
          </cell>
          <cell r="AB377" t="str">
            <v>reg</v>
          </cell>
        </row>
        <row r="378">
          <cell r="A378" t="str">
            <v>Laurent Ciman</v>
          </cell>
          <cell r="B378" t="str">
            <v>TOR</v>
          </cell>
          <cell r="C378" t="str">
            <v>D</v>
          </cell>
          <cell r="D378">
            <v>30</v>
          </cell>
          <cell r="E378">
            <v>30</v>
          </cell>
          <cell r="F378">
            <v>2700</v>
          </cell>
          <cell r="G378">
            <v>0</v>
          </cell>
          <cell r="H378">
            <v>1</v>
          </cell>
          <cell r="I378">
            <v>15</v>
          </cell>
          <cell r="J378">
            <v>2</v>
          </cell>
          <cell r="K378">
            <v>0</v>
          </cell>
          <cell r="L378" t="str">
            <v>0/0</v>
          </cell>
          <cell r="M378">
            <v>0</v>
          </cell>
          <cell r="N378">
            <v>0</v>
          </cell>
          <cell r="O378">
            <v>0</v>
          </cell>
          <cell r="P378">
            <v>0</v>
          </cell>
          <cell r="Q378">
            <v>0</v>
          </cell>
          <cell r="R378">
            <v>0</v>
          </cell>
          <cell r="S378">
            <v>1</v>
          </cell>
          <cell r="T378">
            <v>0.03</v>
          </cell>
          <cell r="U378">
            <v>35</v>
          </cell>
          <cell r="V378">
            <v>14</v>
          </cell>
          <cell r="W378">
            <v>2</v>
          </cell>
          <cell r="X378">
            <v>6</v>
          </cell>
          <cell r="Y378">
            <v>0</v>
          </cell>
          <cell r="Z378">
            <v>13.33</v>
          </cell>
          <cell r="AA378">
            <v>2017</v>
          </cell>
          <cell r="AB378" t="str">
            <v>reg</v>
          </cell>
        </row>
        <row r="379">
          <cell r="A379" t="str">
            <v>Alphonso Davies</v>
          </cell>
          <cell r="B379" t="str">
            <v>VAN</v>
          </cell>
          <cell r="C379" t="str">
            <v>M</v>
          </cell>
          <cell r="D379">
            <v>26</v>
          </cell>
          <cell r="E379">
            <v>9</v>
          </cell>
          <cell r="F379">
            <v>1053</v>
          </cell>
          <cell r="G379">
            <v>0</v>
          </cell>
          <cell r="H379">
            <v>1</v>
          </cell>
          <cell r="I379">
            <v>15</v>
          </cell>
          <cell r="J379">
            <v>2</v>
          </cell>
          <cell r="K379">
            <v>0</v>
          </cell>
          <cell r="L379" t="str">
            <v>0/0</v>
          </cell>
          <cell r="M379">
            <v>0</v>
          </cell>
          <cell r="N379">
            <v>0</v>
          </cell>
          <cell r="O379">
            <v>0</v>
          </cell>
          <cell r="P379">
            <v>0</v>
          </cell>
          <cell r="Q379">
            <v>0</v>
          </cell>
          <cell r="R379">
            <v>1</v>
          </cell>
          <cell r="S379">
            <v>0</v>
          </cell>
          <cell r="T379">
            <v>0.09</v>
          </cell>
          <cell r="U379">
            <v>15</v>
          </cell>
          <cell r="V379">
            <v>18</v>
          </cell>
          <cell r="W379">
            <v>3</v>
          </cell>
          <cell r="X379">
            <v>1</v>
          </cell>
          <cell r="Y379">
            <v>0</v>
          </cell>
          <cell r="Z379">
            <v>13.33</v>
          </cell>
          <cell r="AA379">
            <v>2017</v>
          </cell>
          <cell r="AB379" t="str">
            <v>reg</v>
          </cell>
        </row>
        <row r="380">
          <cell r="A380" t="str">
            <v>Harrison Afful</v>
          </cell>
          <cell r="B380" t="str">
            <v>CLB</v>
          </cell>
          <cell r="C380" t="str">
            <v>D</v>
          </cell>
          <cell r="D380">
            <v>24</v>
          </cell>
          <cell r="E380">
            <v>21</v>
          </cell>
          <cell r="F380">
            <v>1777</v>
          </cell>
          <cell r="G380">
            <v>0</v>
          </cell>
          <cell r="H380">
            <v>1</v>
          </cell>
          <cell r="I380">
            <v>16</v>
          </cell>
          <cell r="J380">
            <v>2</v>
          </cell>
          <cell r="K380">
            <v>0</v>
          </cell>
          <cell r="L380" t="str">
            <v>0/0</v>
          </cell>
          <cell r="M380">
            <v>0</v>
          </cell>
          <cell r="N380">
            <v>0</v>
          </cell>
          <cell r="O380">
            <v>0</v>
          </cell>
          <cell r="P380">
            <v>0</v>
          </cell>
          <cell r="Q380">
            <v>0</v>
          </cell>
          <cell r="R380">
            <v>0</v>
          </cell>
          <cell r="S380">
            <v>1</v>
          </cell>
          <cell r="T380">
            <v>0.05</v>
          </cell>
          <cell r="U380">
            <v>11</v>
          </cell>
          <cell r="V380">
            <v>21</v>
          </cell>
          <cell r="W380">
            <v>6</v>
          </cell>
          <cell r="X380">
            <v>3</v>
          </cell>
          <cell r="Y380">
            <v>1</v>
          </cell>
          <cell r="Z380">
            <v>12.5</v>
          </cell>
          <cell r="AA380">
            <v>2017</v>
          </cell>
          <cell r="AB380" t="str">
            <v>reg</v>
          </cell>
        </row>
        <row r="381">
          <cell r="A381" t="str">
            <v>Chance Myers</v>
          </cell>
          <cell r="B381" t="str">
            <v>POR</v>
          </cell>
          <cell r="C381" t="str">
            <v>D</v>
          </cell>
          <cell r="D381">
            <v>1</v>
          </cell>
          <cell r="E381">
            <v>1</v>
          </cell>
          <cell r="F381">
            <v>44</v>
          </cell>
          <cell r="G381">
            <v>0</v>
          </cell>
          <cell r="H381">
            <v>0</v>
          </cell>
          <cell r="I381">
            <v>0</v>
          </cell>
          <cell r="J381">
            <v>0</v>
          </cell>
          <cell r="K381">
            <v>0</v>
          </cell>
          <cell r="L381" t="str">
            <v>0/0</v>
          </cell>
          <cell r="M381">
            <v>0</v>
          </cell>
          <cell r="N381">
            <v>0</v>
          </cell>
          <cell r="O381">
            <v>0</v>
          </cell>
          <cell r="P381">
            <v>0</v>
          </cell>
          <cell r="Q381">
            <v>0</v>
          </cell>
          <cell r="R381">
            <v>0</v>
          </cell>
          <cell r="S381">
            <v>0</v>
          </cell>
          <cell r="T381">
            <v>0</v>
          </cell>
          <cell r="U381">
            <v>0</v>
          </cell>
          <cell r="V381">
            <v>0</v>
          </cell>
          <cell r="W381">
            <v>0</v>
          </cell>
          <cell r="X381">
            <v>0</v>
          </cell>
          <cell r="Y381">
            <v>0</v>
          </cell>
          <cell r="AA381">
            <v>2017</v>
          </cell>
          <cell r="AB381" t="str">
            <v>reg</v>
          </cell>
        </row>
        <row r="382">
          <cell r="A382" t="str">
            <v>Charlie Davies</v>
          </cell>
          <cell r="B382" t="str">
            <v>PHI</v>
          </cell>
          <cell r="C382" t="str">
            <v>F</v>
          </cell>
          <cell r="D382">
            <v>3</v>
          </cell>
          <cell r="E382">
            <v>0</v>
          </cell>
          <cell r="F382">
            <v>25</v>
          </cell>
          <cell r="G382">
            <v>0</v>
          </cell>
          <cell r="H382">
            <v>0</v>
          </cell>
          <cell r="I382">
            <v>0</v>
          </cell>
          <cell r="J382">
            <v>0</v>
          </cell>
          <cell r="K382">
            <v>0</v>
          </cell>
          <cell r="L382" t="str">
            <v>0/0</v>
          </cell>
          <cell r="M382">
            <v>0</v>
          </cell>
          <cell r="N382">
            <v>0</v>
          </cell>
          <cell r="O382">
            <v>0</v>
          </cell>
          <cell r="P382">
            <v>0</v>
          </cell>
          <cell r="Q382">
            <v>0</v>
          </cell>
          <cell r="R382">
            <v>0</v>
          </cell>
          <cell r="S382">
            <v>0</v>
          </cell>
          <cell r="T382">
            <v>0</v>
          </cell>
          <cell r="U382">
            <v>0</v>
          </cell>
          <cell r="V382">
            <v>1</v>
          </cell>
          <cell r="W382">
            <v>0</v>
          </cell>
          <cell r="X382">
            <v>0</v>
          </cell>
          <cell r="Y382">
            <v>0</v>
          </cell>
          <cell r="AA382">
            <v>2017</v>
          </cell>
          <cell r="AB382" t="str">
            <v>reg</v>
          </cell>
        </row>
        <row r="383">
          <cell r="A383" t="str">
            <v>Jason Hernandez</v>
          </cell>
          <cell r="B383" t="str">
            <v>TOR</v>
          </cell>
          <cell r="C383" t="str">
            <v>D</v>
          </cell>
          <cell r="D383">
            <v>8</v>
          </cell>
          <cell r="E383">
            <v>5</v>
          </cell>
          <cell r="F383">
            <v>526</v>
          </cell>
          <cell r="G383">
            <v>0</v>
          </cell>
          <cell r="H383">
            <v>0</v>
          </cell>
          <cell r="I383">
            <v>0</v>
          </cell>
          <cell r="J383">
            <v>0</v>
          </cell>
          <cell r="K383">
            <v>0</v>
          </cell>
          <cell r="L383" t="str">
            <v>0/0</v>
          </cell>
          <cell r="M383">
            <v>0</v>
          </cell>
          <cell r="N383">
            <v>0</v>
          </cell>
          <cell r="O383">
            <v>0</v>
          </cell>
          <cell r="P383">
            <v>0</v>
          </cell>
          <cell r="Q383">
            <v>0</v>
          </cell>
          <cell r="R383">
            <v>0</v>
          </cell>
          <cell r="S383">
            <v>0</v>
          </cell>
          <cell r="T383">
            <v>0</v>
          </cell>
          <cell r="U383">
            <v>3</v>
          </cell>
          <cell r="V383">
            <v>2</v>
          </cell>
          <cell r="W383">
            <v>0</v>
          </cell>
          <cell r="X383">
            <v>0</v>
          </cell>
          <cell r="Y383">
            <v>0</v>
          </cell>
          <cell r="AA383">
            <v>2017</v>
          </cell>
          <cell r="AB383" t="str">
            <v>reg</v>
          </cell>
        </row>
        <row r="384">
          <cell r="A384" t="str">
            <v>Marvell Wynne</v>
          </cell>
          <cell r="B384" t="str">
            <v>SJ</v>
          </cell>
          <cell r="C384" t="str">
            <v>D</v>
          </cell>
          <cell r="D384">
            <v>0</v>
          </cell>
          <cell r="E384">
            <v>0</v>
          </cell>
          <cell r="F384">
            <v>0</v>
          </cell>
          <cell r="G384">
            <v>0</v>
          </cell>
          <cell r="H384">
            <v>0</v>
          </cell>
          <cell r="I384">
            <v>0</v>
          </cell>
          <cell r="J384">
            <v>0</v>
          </cell>
          <cell r="K384">
            <v>0</v>
          </cell>
          <cell r="L384" t="str">
            <v>0/0</v>
          </cell>
          <cell r="M384">
            <v>0</v>
          </cell>
          <cell r="N384">
            <v>0</v>
          </cell>
          <cell r="O384">
            <v>0</v>
          </cell>
          <cell r="P384">
            <v>0</v>
          </cell>
          <cell r="Q384">
            <v>0</v>
          </cell>
          <cell r="R384">
            <v>0</v>
          </cell>
          <cell r="S384">
            <v>0</v>
          </cell>
          <cell r="T384">
            <v>0</v>
          </cell>
          <cell r="U384">
            <v>0</v>
          </cell>
          <cell r="V384">
            <v>0</v>
          </cell>
          <cell r="W384">
            <v>0</v>
          </cell>
          <cell r="X384">
            <v>0</v>
          </cell>
          <cell r="Y384">
            <v>0</v>
          </cell>
          <cell r="AA384">
            <v>2017</v>
          </cell>
          <cell r="AB384" t="str">
            <v>reg</v>
          </cell>
        </row>
        <row r="385">
          <cell r="A385" t="str">
            <v>Robbie Rogers</v>
          </cell>
          <cell r="B385" t="str">
            <v xml:space="preserve">LA </v>
          </cell>
          <cell r="C385" t="str">
            <v>D</v>
          </cell>
          <cell r="D385">
            <v>0</v>
          </cell>
          <cell r="E385">
            <v>0</v>
          </cell>
          <cell r="F385">
            <v>0</v>
          </cell>
          <cell r="G385">
            <v>0</v>
          </cell>
          <cell r="H385">
            <v>0</v>
          </cell>
          <cell r="I385">
            <v>0</v>
          </cell>
          <cell r="J385">
            <v>0</v>
          </cell>
          <cell r="K385">
            <v>0</v>
          </cell>
          <cell r="L385" t="str">
            <v>0/0</v>
          </cell>
          <cell r="M385">
            <v>0</v>
          </cell>
          <cell r="N385">
            <v>0</v>
          </cell>
          <cell r="O385">
            <v>0</v>
          </cell>
          <cell r="P385">
            <v>0</v>
          </cell>
          <cell r="Q385">
            <v>0</v>
          </cell>
          <cell r="R385">
            <v>0</v>
          </cell>
          <cell r="S385">
            <v>0</v>
          </cell>
          <cell r="T385">
            <v>0</v>
          </cell>
          <cell r="U385">
            <v>0</v>
          </cell>
          <cell r="V385">
            <v>0</v>
          </cell>
          <cell r="W385">
            <v>0</v>
          </cell>
          <cell r="X385">
            <v>0</v>
          </cell>
          <cell r="Y385">
            <v>0</v>
          </cell>
          <cell r="AA385">
            <v>2017</v>
          </cell>
          <cell r="AB385" t="str">
            <v>reg</v>
          </cell>
        </row>
        <row r="386">
          <cell r="A386" t="str">
            <v>David Edgar</v>
          </cell>
          <cell r="B386" t="str">
            <v>VAN</v>
          </cell>
          <cell r="C386" t="str">
            <v>D</v>
          </cell>
          <cell r="D386">
            <v>0</v>
          </cell>
          <cell r="E386">
            <v>0</v>
          </cell>
          <cell r="F386">
            <v>0</v>
          </cell>
          <cell r="G386">
            <v>0</v>
          </cell>
          <cell r="H386">
            <v>0</v>
          </cell>
          <cell r="I386">
            <v>0</v>
          </cell>
          <cell r="J386">
            <v>0</v>
          </cell>
          <cell r="K386">
            <v>0</v>
          </cell>
          <cell r="L386" t="str">
            <v>0/0</v>
          </cell>
          <cell r="M386">
            <v>0</v>
          </cell>
          <cell r="N386">
            <v>0</v>
          </cell>
          <cell r="O386">
            <v>0</v>
          </cell>
          <cell r="P386">
            <v>0</v>
          </cell>
          <cell r="Q386">
            <v>0</v>
          </cell>
          <cell r="R386">
            <v>0</v>
          </cell>
          <cell r="S386">
            <v>0</v>
          </cell>
          <cell r="T386">
            <v>0</v>
          </cell>
          <cell r="U386">
            <v>0</v>
          </cell>
          <cell r="V386">
            <v>0</v>
          </cell>
          <cell r="W386">
            <v>0</v>
          </cell>
          <cell r="X386">
            <v>0</v>
          </cell>
          <cell r="Y386">
            <v>0</v>
          </cell>
          <cell r="AA386">
            <v>2017</v>
          </cell>
          <cell r="AB386" t="str">
            <v>reg</v>
          </cell>
        </row>
        <row r="387">
          <cell r="A387" t="str">
            <v>Michael Harrington</v>
          </cell>
          <cell r="B387" t="str">
            <v>CHI</v>
          </cell>
          <cell r="C387" t="str">
            <v>D</v>
          </cell>
          <cell r="D387">
            <v>9</v>
          </cell>
          <cell r="E387">
            <v>9</v>
          </cell>
          <cell r="F387">
            <v>798</v>
          </cell>
          <cell r="G387">
            <v>0</v>
          </cell>
          <cell r="H387">
            <v>0</v>
          </cell>
          <cell r="I387">
            <v>0</v>
          </cell>
          <cell r="J387">
            <v>0</v>
          </cell>
          <cell r="K387">
            <v>0</v>
          </cell>
          <cell r="L387" t="str">
            <v>0/0</v>
          </cell>
          <cell r="M387">
            <v>0</v>
          </cell>
          <cell r="N387">
            <v>0</v>
          </cell>
          <cell r="O387">
            <v>0</v>
          </cell>
          <cell r="P387">
            <v>0</v>
          </cell>
          <cell r="Q387">
            <v>0</v>
          </cell>
          <cell r="R387">
            <v>0</v>
          </cell>
          <cell r="S387">
            <v>0</v>
          </cell>
          <cell r="T387">
            <v>0</v>
          </cell>
          <cell r="U387">
            <v>8</v>
          </cell>
          <cell r="V387">
            <v>9</v>
          </cell>
          <cell r="W387">
            <v>0</v>
          </cell>
          <cell r="X387">
            <v>0</v>
          </cell>
          <cell r="Y387">
            <v>0</v>
          </cell>
          <cell r="AA387">
            <v>2017</v>
          </cell>
          <cell r="AB387" t="str">
            <v>reg</v>
          </cell>
        </row>
        <row r="388">
          <cell r="A388" t="str">
            <v>Maurice Edu</v>
          </cell>
          <cell r="B388" t="str">
            <v>PHI</v>
          </cell>
          <cell r="C388" t="str">
            <v>M</v>
          </cell>
          <cell r="D388">
            <v>0</v>
          </cell>
          <cell r="E388">
            <v>0</v>
          </cell>
          <cell r="F388">
            <v>0</v>
          </cell>
          <cell r="G388">
            <v>0</v>
          </cell>
          <cell r="H388">
            <v>0</v>
          </cell>
          <cell r="I388">
            <v>0</v>
          </cell>
          <cell r="J388">
            <v>0</v>
          </cell>
          <cell r="K388">
            <v>0</v>
          </cell>
          <cell r="L388" t="str">
            <v>0/0</v>
          </cell>
          <cell r="M388">
            <v>0</v>
          </cell>
          <cell r="N388">
            <v>0</v>
          </cell>
          <cell r="O388">
            <v>0</v>
          </cell>
          <cell r="P388">
            <v>0</v>
          </cell>
          <cell r="Q388">
            <v>0</v>
          </cell>
          <cell r="R388">
            <v>0</v>
          </cell>
          <cell r="S388">
            <v>0</v>
          </cell>
          <cell r="T388">
            <v>0</v>
          </cell>
          <cell r="U388">
            <v>0</v>
          </cell>
          <cell r="V388">
            <v>0</v>
          </cell>
          <cell r="W388">
            <v>0</v>
          </cell>
          <cell r="X388">
            <v>0</v>
          </cell>
          <cell r="Y388">
            <v>0</v>
          </cell>
          <cell r="AA388">
            <v>2017</v>
          </cell>
          <cell r="AB388" t="str">
            <v>reg</v>
          </cell>
        </row>
        <row r="389">
          <cell r="A389" t="str">
            <v>Mauro Rosales</v>
          </cell>
          <cell r="B389" t="str">
            <v>VAN</v>
          </cell>
          <cell r="C389" t="str">
            <v>M</v>
          </cell>
          <cell r="D389">
            <v>5</v>
          </cell>
          <cell r="E389">
            <v>0</v>
          </cell>
          <cell r="F389">
            <v>52</v>
          </cell>
          <cell r="G389">
            <v>0</v>
          </cell>
          <cell r="H389">
            <v>0</v>
          </cell>
          <cell r="I389">
            <v>0</v>
          </cell>
          <cell r="J389">
            <v>0</v>
          </cell>
          <cell r="K389">
            <v>0</v>
          </cell>
          <cell r="L389" t="str">
            <v>0/0</v>
          </cell>
          <cell r="M389">
            <v>0</v>
          </cell>
          <cell r="N389">
            <v>0</v>
          </cell>
          <cell r="O389">
            <v>0</v>
          </cell>
          <cell r="P389">
            <v>0</v>
          </cell>
          <cell r="Q389">
            <v>0</v>
          </cell>
          <cell r="R389">
            <v>0</v>
          </cell>
          <cell r="S389">
            <v>0</v>
          </cell>
          <cell r="T389">
            <v>0</v>
          </cell>
          <cell r="U389">
            <v>0</v>
          </cell>
          <cell r="V389">
            <v>1</v>
          </cell>
          <cell r="W389">
            <v>0</v>
          </cell>
          <cell r="X389">
            <v>0</v>
          </cell>
          <cell r="Y389">
            <v>0</v>
          </cell>
          <cell r="AA389">
            <v>2017</v>
          </cell>
          <cell r="AB389" t="str">
            <v>reg</v>
          </cell>
        </row>
        <row r="390">
          <cell r="A390" t="str">
            <v>Philippe Senderos</v>
          </cell>
          <cell r="B390" t="str">
            <v>HOU</v>
          </cell>
          <cell r="C390" t="str">
            <v>D</v>
          </cell>
          <cell r="D390">
            <v>2</v>
          </cell>
          <cell r="E390">
            <v>2</v>
          </cell>
          <cell r="F390">
            <v>162</v>
          </cell>
          <cell r="G390">
            <v>0</v>
          </cell>
          <cell r="H390">
            <v>0</v>
          </cell>
          <cell r="I390">
            <v>0</v>
          </cell>
          <cell r="J390">
            <v>0</v>
          </cell>
          <cell r="K390">
            <v>0</v>
          </cell>
          <cell r="L390" t="str">
            <v>0/0</v>
          </cell>
          <cell r="M390">
            <v>0</v>
          </cell>
          <cell r="N390">
            <v>0</v>
          </cell>
          <cell r="O390">
            <v>0</v>
          </cell>
          <cell r="P390">
            <v>0</v>
          </cell>
          <cell r="Q390">
            <v>0</v>
          </cell>
          <cell r="R390">
            <v>0</v>
          </cell>
          <cell r="S390">
            <v>0</v>
          </cell>
          <cell r="T390">
            <v>0</v>
          </cell>
          <cell r="U390">
            <v>3</v>
          </cell>
          <cell r="V390">
            <v>1</v>
          </cell>
          <cell r="W390">
            <v>0</v>
          </cell>
          <cell r="X390">
            <v>0</v>
          </cell>
          <cell r="Y390">
            <v>0</v>
          </cell>
          <cell r="AA390">
            <v>2017</v>
          </cell>
          <cell r="AB390" t="str">
            <v>reg</v>
          </cell>
        </row>
        <row r="391">
          <cell r="A391" t="str">
            <v>Brian Carroll</v>
          </cell>
          <cell r="B391" t="str">
            <v>PHI</v>
          </cell>
          <cell r="C391" t="str">
            <v>M</v>
          </cell>
          <cell r="D391">
            <v>1</v>
          </cell>
          <cell r="E391">
            <v>0</v>
          </cell>
          <cell r="F391">
            <v>45</v>
          </cell>
          <cell r="G391">
            <v>0</v>
          </cell>
          <cell r="H391">
            <v>0</v>
          </cell>
          <cell r="I391">
            <v>0</v>
          </cell>
          <cell r="J391">
            <v>0</v>
          </cell>
          <cell r="K391">
            <v>0</v>
          </cell>
          <cell r="L391" t="str">
            <v>0/0</v>
          </cell>
          <cell r="M391">
            <v>0</v>
          </cell>
          <cell r="N391">
            <v>0</v>
          </cell>
          <cell r="O391">
            <v>0</v>
          </cell>
          <cell r="P391">
            <v>0</v>
          </cell>
          <cell r="Q391">
            <v>0</v>
          </cell>
          <cell r="R391">
            <v>0</v>
          </cell>
          <cell r="S391">
            <v>0</v>
          </cell>
          <cell r="T391">
            <v>0</v>
          </cell>
          <cell r="U391">
            <v>1</v>
          </cell>
          <cell r="V391">
            <v>3</v>
          </cell>
          <cell r="W391">
            <v>0</v>
          </cell>
          <cell r="X391">
            <v>0</v>
          </cell>
          <cell r="Y391">
            <v>0</v>
          </cell>
          <cell r="AA391">
            <v>2017</v>
          </cell>
          <cell r="AB391" t="str">
            <v>reg</v>
          </cell>
        </row>
        <row r="392">
          <cell r="A392" t="str">
            <v>Chris Rolfe</v>
          </cell>
          <cell r="B392" t="str">
            <v>DC</v>
          </cell>
          <cell r="C392" t="str">
            <v>F</v>
          </cell>
          <cell r="D392">
            <v>0</v>
          </cell>
          <cell r="E392">
            <v>0</v>
          </cell>
          <cell r="F392">
            <v>0</v>
          </cell>
          <cell r="G392">
            <v>0</v>
          </cell>
          <cell r="H392">
            <v>0</v>
          </cell>
          <cell r="I392">
            <v>0</v>
          </cell>
          <cell r="J392">
            <v>0</v>
          </cell>
          <cell r="K392">
            <v>0</v>
          </cell>
          <cell r="L392" t="str">
            <v>0/0</v>
          </cell>
          <cell r="M392">
            <v>0</v>
          </cell>
          <cell r="N392">
            <v>0</v>
          </cell>
          <cell r="O392">
            <v>0</v>
          </cell>
          <cell r="P392">
            <v>0</v>
          </cell>
          <cell r="Q392">
            <v>0</v>
          </cell>
          <cell r="R392">
            <v>0</v>
          </cell>
          <cell r="S392">
            <v>0</v>
          </cell>
          <cell r="T392">
            <v>0</v>
          </cell>
          <cell r="U392">
            <v>0</v>
          </cell>
          <cell r="V392">
            <v>0</v>
          </cell>
          <cell r="W392">
            <v>0</v>
          </cell>
          <cell r="X392">
            <v>0</v>
          </cell>
          <cell r="Y392">
            <v>0</v>
          </cell>
          <cell r="AA392">
            <v>2017</v>
          </cell>
          <cell r="AB392" t="str">
            <v>reg</v>
          </cell>
        </row>
        <row r="393">
          <cell r="A393" t="str">
            <v>Agus</v>
          </cell>
          <cell r="B393" t="str">
            <v>HOU</v>
          </cell>
          <cell r="C393" t="str">
            <v>D</v>
          </cell>
          <cell r="D393">
            <v>0</v>
          </cell>
          <cell r="E393">
            <v>0</v>
          </cell>
          <cell r="F393">
            <v>0</v>
          </cell>
          <cell r="G393">
            <v>0</v>
          </cell>
          <cell r="H393">
            <v>0</v>
          </cell>
          <cell r="I393">
            <v>0</v>
          </cell>
          <cell r="J393">
            <v>0</v>
          </cell>
          <cell r="K393">
            <v>0</v>
          </cell>
          <cell r="L393" t="str">
            <v>0/0</v>
          </cell>
          <cell r="M393">
            <v>0</v>
          </cell>
          <cell r="N393">
            <v>0</v>
          </cell>
          <cell r="O393">
            <v>0</v>
          </cell>
          <cell r="P393">
            <v>0</v>
          </cell>
          <cell r="Q393">
            <v>0</v>
          </cell>
          <cell r="R393">
            <v>0</v>
          </cell>
          <cell r="S393">
            <v>0</v>
          </cell>
          <cell r="T393">
            <v>0</v>
          </cell>
          <cell r="U393">
            <v>0</v>
          </cell>
          <cell r="V393">
            <v>0</v>
          </cell>
          <cell r="W393">
            <v>0</v>
          </cell>
          <cell r="X393">
            <v>0</v>
          </cell>
          <cell r="Y393">
            <v>0</v>
          </cell>
          <cell r="AA393">
            <v>2017</v>
          </cell>
          <cell r="AB393" t="str">
            <v>reg</v>
          </cell>
        </row>
        <row r="394">
          <cell r="A394" t="str">
            <v>Justin Davis</v>
          </cell>
          <cell r="B394" t="str">
            <v>MIN</v>
          </cell>
          <cell r="C394" t="str">
            <v>D</v>
          </cell>
          <cell r="D394">
            <v>8</v>
          </cell>
          <cell r="E394">
            <v>5</v>
          </cell>
          <cell r="F394">
            <v>492</v>
          </cell>
          <cell r="G394">
            <v>0</v>
          </cell>
          <cell r="H394">
            <v>0</v>
          </cell>
          <cell r="I394">
            <v>0</v>
          </cell>
          <cell r="J394">
            <v>0</v>
          </cell>
          <cell r="K394">
            <v>0</v>
          </cell>
          <cell r="L394" t="str">
            <v>0/0</v>
          </cell>
          <cell r="M394">
            <v>0</v>
          </cell>
          <cell r="N394">
            <v>0</v>
          </cell>
          <cell r="O394">
            <v>0</v>
          </cell>
          <cell r="P394">
            <v>0</v>
          </cell>
          <cell r="Q394">
            <v>0</v>
          </cell>
          <cell r="R394">
            <v>0</v>
          </cell>
          <cell r="S394">
            <v>0</v>
          </cell>
          <cell r="T394">
            <v>0</v>
          </cell>
          <cell r="U394">
            <v>5</v>
          </cell>
          <cell r="V394">
            <v>3</v>
          </cell>
          <cell r="W394">
            <v>0</v>
          </cell>
          <cell r="X394">
            <v>0</v>
          </cell>
          <cell r="Y394">
            <v>1</v>
          </cell>
          <cell r="AA394">
            <v>2017</v>
          </cell>
          <cell r="AB394" t="str">
            <v>reg</v>
          </cell>
        </row>
        <row r="395">
          <cell r="A395" t="str">
            <v>Kevin Garcia</v>
          </cell>
          <cell r="B395" t="str">
            <v>HOU</v>
          </cell>
          <cell r="C395" t="str">
            <v>D</v>
          </cell>
          <cell r="D395">
            <v>3</v>
          </cell>
          <cell r="E395">
            <v>2</v>
          </cell>
          <cell r="F395">
            <v>211</v>
          </cell>
          <cell r="G395">
            <v>0</v>
          </cell>
          <cell r="H395">
            <v>0</v>
          </cell>
          <cell r="I395">
            <v>0</v>
          </cell>
          <cell r="J395">
            <v>0</v>
          </cell>
          <cell r="K395">
            <v>0</v>
          </cell>
          <cell r="L395" t="str">
            <v>0/0</v>
          </cell>
          <cell r="M395">
            <v>0</v>
          </cell>
          <cell r="N395">
            <v>0</v>
          </cell>
          <cell r="O395">
            <v>0</v>
          </cell>
          <cell r="P395">
            <v>0</v>
          </cell>
          <cell r="Q395">
            <v>0</v>
          </cell>
          <cell r="R395">
            <v>0</v>
          </cell>
          <cell r="S395">
            <v>0</v>
          </cell>
          <cell r="T395">
            <v>0</v>
          </cell>
          <cell r="U395">
            <v>2</v>
          </cell>
          <cell r="V395">
            <v>1</v>
          </cell>
          <cell r="W395">
            <v>0</v>
          </cell>
          <cell r="X395">
            <v>1</v>
          </cell>
          <cell r="Y395">
            <v>0</v>
          </cell>
          <cell r="AA395">
            <v>2017</v>
          </cell>
          <cell r="AB395" t="str">
            <v>reg</v>
          </cell>
        </row>
        <row r="396">
          <cell r="A396" t="str">
            <v>Marc Pelosi</v>
          </cell>
          <cell r="B396" t="str">
            <v>SJ</v>
          </cell>
          <cell r="C396" t="str">
            <v>M</v>
          </cell>
          <cell r="D396">
            <v>0</v>
          </cell>
          <cell r="E396">
            <v>0</v>
          </cell>
          <cell r="F396">
            <v>0</v>
          </cell>
          <cell r="G396">
            <v>0</v>
          </cell>
          <cell r="H396">
            <v>0</v>
          </cell>
          <cell r="I396">
            <v>0</v>
          </cell>
          <cell r="J396">
            <v>0</v>
          </cell>
          <cell r="K396">
            <v>0</v>
          </cell>
          <cell r="L396" t="str">
            <v>0/0</v>
          </cell>
          <cell r="M396">
            <v>0</v>
          </cell>
          <cell r="N396">
            <v>0</v>
          </cell>
          <cell r="O396">
            <v>0</v>
          </cell>
          <cell r="P396">
            <v>0</v>
          </cell>
          <cell r="Q396">
            <v>0</v>
          </cell>
          <cell r="R396">
            <v>0</v>
          </cell>
          <cell r="S396">
            <v>0</v>
          </cell>
          <cell r="T396">
            <v>0</v>
          </cell>
          <cell r="U396">
            <v>0</v>
          </cell>
          <cell r="V396">
            <v>0</v>
          </cell>
          <cell r="W396">
            <v>0</v>
          </cell>
          <cell r="X396">
            <v>0</v>
          </cell>
          <cell r="Y396">
            <v>0</v>
          </cell>
          <cell r="AA396">
            <v>2017</v>
          </cell>
          <cell r="AB396" t="str">
            <v>reg</v>
          </cell>
        </row>
        <row r="397">
          <cell r="A397" t="str">
            <v>Harold Cummings</v>
          </cell>
          <cell r="B397" t="str">
            <v>SJ</v>
          </cell>
          <cell r="C397" t="str">
            <v>D</v>
          </cell>
          <cell r="D397">
            <v>0</v>
          </cell>
          <cell r="E397">
            <v>0</v>
          </cell>
          <cell r="F397">
            <v>0</v>
          </cell>
          <cell r="G397">
            <v>0</v>
          </cell>
          <cell r="H397">
            <v>0</v>
          </cell>
          <cell r="I397">
            <v>0</v>
          </cell>
          <cell r="J397">
            <v>0</v>
          </cell>
          <cell r="K397">
            <v>0</v>
          </cell>
          <cell r="L397" t="str">
            <v>0/0</v>
          </cell>
          <cell r="M397">
            <v>0</v>
          </cell>
          <cell r="N397">
            <v>0</v>
          </cell>
          <cell r="O397">
            <v>0</v>
          </cell>
          <cell r="P397">
            <v>0</v>
          </cell>
          <cell r="Q397">
            <v>0</v>
          </cell>
          <cell r="R397">
            <v>0</v>
          </cell>
          <cell r="S397">
            <v>0</v>
          </cell>
          <cell r="T397">
            <v>0</v>
          </cell>
          <cell r="U397">
            <v>0</v>
          </cell>
          <cell r="V397">
            <v>0</v>
          </cell>
          <cell r="W397">
            <v>0</v>
          </cell>
          <cell r="X397">
            <v>0</v>
          </cell>
          <cell r="Y397">
            <v>0</v>
          </cell>
          <cell r="AA397">
            <v>2017</v>
          </cell>
          <cell r="AB397" t="str">
            <v>reg</v>
          </cell>
        </row>
        <row r="398">
          <cell r="A398" t="str">
            <v>Bernardo Anor</v>
          </cell>
          <cell r="B398" t="str">
            <v>MIN</v>
          </cell>
          <cell r="C398" t="str">
            <v>M</v>
          </cell>
          <cell r="D398">
            <v>0</v>
          </cell>
          <cell r="E398">
            <v>0</v>
          </cell>
          <cell r="F398">
            <v>0</v>
          </cell>
          <cell r="G398">
            <v>0</v>
          </cell>
          <cell r="H398">
            <v>0</v>
          </cell>
          <cell r="I398">
            <v>0</v>
          </cell>
          <cell r="J398">
            <v>0</v>
          </cell>
          <cell r="K398">
            <v>0</v>
          </cell>
          <cell r="L398" t="str">
            <v>0/0</v>
          </cell>
          <cell r="M398">
            <v>0</v>
          </cell>
          <cell r="N398">
            <v>0</v>
          </cell>
          <cell r="O398">
            <v>0</v>
          </cell>
          <cell r="P398">
            <v>0</v>
          </cell>
          <cell r="Q398">
            <v>0</v>
          </cell>
          <cell r="R398">
            <v>0</v>
          </cell>
          <cell r="S398">
            <v>0</v>
          </cell>
          <cell r="T398">
            <v>0</v>
          </cell>
          <cell r="U398">
            <v>0</v>
          </cell>
          <cell r="V398">
            <v>0</v>
          </cell>
          <cell r="W398">
            <v>0</v>
          </cell>
          <cell r="X398">
            <v>0</v>
          </cell>
          <cell r="Y398">
            <v>0</v>
          </cell>
          <cell r="AA398">
            <v>2017</v>
          </cell>
          <cell r="AB398" t="str">
            <v>reg</v>
          </cell>
        </row>
        <row r="399">
          <cell r="A399" t="str">
            <v>Nosa Igiebor</v>
          </cell>
          <cell r="B399" t="str">
            <v>VAN</v>
          </cell>
          <cell r="C399" t="str">
            <v>M</v>
          </cell>
          <cell r="D399">
            <v>1</v>
          </cell>
          <cell r="E399">
            <v>1</v>
          </cell>
          <cell r="F399">
            <v>73</v>
          </cell>
          <cell r="G399">
            <v>0</v>
          </cell>
          <cell r="H399">
            <v>0</v>
          </cell>
          <cell r="I399">
            <v>0</v>
          </cell>
          <cell r="J399">
            <v>0</v>
          </cell>
          <cell r="K399">
            <v>0</v>
          </cell>
          <cell r="L399" t="str">
            <v>0/0</v>
          </cell>
          <cell r="M399">
            <v>0</v>
          </cell>
          <cell r="N399">
            <v>0</v>
          </cell>
          <cell r="O399">
            <v>0</v>
          </cell>
          <cell r="P399">
            <v>0</v>
          </cell>
          <cell r="Q399">
            <v>0</v>
          </cell>
          <cell r="R399">
            <v>0</v>
          </cell>
          <cell r="S399">
            <v>0</v>
          </cell>
          <cell r="T399">
            <v>0</v>
          </cell>
          <cell r="U399">
            <v>2</v>
          </cell>
          <cell r="V399">
            <v>0</v>
          </cell>
          <cell r="W399">
            <v>0</v>
          </cell>
          <cell r="X399">
            <v>1</v>
          </cell>
          <cell r="Y399">
            <v>0</v>
          </cell>
          <cell r="AA399">
            <v>2017</v>
          </cell>
          <cell r="AB399" t="str">
            <v>reg</v>
          </cell>
        </row>
        <row r="400">
          <cell r="A400" t="str">
            <v>Gaston Sauro</v>
          </cell>
          <cell r="B400" t="str">
            <v>CLB</v>
          </cell>
          <cell r="C400" t="str">
            <v>D</v>
          </cell>
          <cell r="D400">
            <v>0</v>
          </cell>
          <cell r="E400">
            <v>0</v>
          </cell>
          <cell r="F400">
            <v>0</v>
          </cell>
          <cell r="G400">
            <v>0</v>
          </cell>
          <cell r="H400">
            <v>0</v>
          </cell>
          <cell r="I400">
            <v>0</v>
          </cell>
          <cell r="J400">
            <v>0</v>
          </cell>
          <cell r="K400">
            <v>0</v>
          </cell>
          <cell r="L400" t="str">
            <v>0/0</v>
          </cell>
          <cell r="M400">
            <v>0</v>
          </cell>
          <cell r="N400">
            <v>0</v>
          </cell>
          <cell r="O400">
            <v>0</v>
          </cell>
          <cell r="P400">
            <v>0</v>
          </cell>
          <cell r="Q400">
            <v>0</v>
          </cell>
          <cell r="R400">
            <v>0</v>
          </cell>
          <cell r="S400">
            <v>0</v>
          </cell>
          <cell r="T400">
            <v>0</v>
          </cell>
          <cell r="U400">
            <v>0</v>
          </cell>
          <cell r="V400">
            <v>0</v>
          </cell>
          <cell r="W400">
            <v>0</v>
          </cell>
          <cell r="X400">
            <v>0</v>
          </cell>
          <cell r="Y400">
            <v>0</v>
          </cell>
          <cell r="AA400">
            <v>2017</v>
          </cell>
          <cell r="AB400" t="str">
            <v>reg</v>
          </cell>
        </row>
        <row r="401">
          <cell r="A401" t="str">
            <v>Kevin Alston</v>
          </cell>
          <cell r="B401" t="str">
            <v>ORL</v>
          </cell>
          <cell r="C401" t="str">
            <v>D</v>
          </cell>
          <cell r="D401">
            <v>0</v>
          </cell>
          <cell r="E401">
            <v>0</v>
          </cell>
          <cell r="F401">
            <v>0</v>
          </cell>
          <cell r="G401">
            <v>0</v>
          </cell>
          <cell r="H401">
            <v>0</v>
          </cell>
          <cell r="I401">
            <v>0</v>
          </cell>
          <cell r="J401">
            <v>0</v>
          </cell>
          <cell r="K401">
            <v>0</v>
          </cell>
          <cell r="L401" t="str">
            <v>0/0</v>
          </cell>
          <cell r="M401">
            <v>0</v>
          </cell>
          <cell r="N401">
            <v>0</v>
          </cell>
          <cell r="O401">
            <v>0</v>
          </cell>
          <cell r="P401">
            <v>0</v>
          </cell>
          <cell r="Q401">
            <v>0</v>
          </cell>
          <cell r="R401">
            <v>0</v>
          </cell>
          <cell r="S401">
            <v>0</v>
          </cell>
          <cell r="T401">
            <v>0</v>
          </cell>
          <cell r="U401">
            <v>0</v>
          </cell>
          <cell r="V401">
            <v>0</v>
          </cell>
          <cell r="W401">
            <v>0</v>
          </cell>
          <cell r="X401">
            <v>0</v>
          </cell>
          <cell r="Y401">
            <v>0</v>
          </cell>
          <cell r="AA401">
            <v>2017</v>
          </cell>
          <cell r="AB401" t="str">
            <v>reg</v>
          </cell>
        </row>
        <row r="402">
          <cell r="A402" t="str">
            <v>Amobi Okugo</v>
          </cell>
          <cell r="B402" t="str">
            <v>POR</v>
          </cell>
          <cell r="C402" t="str">
            <v>D-M</v>
          </cell>
          <cell r="D402">
            <v>8</v>
          </cell>
          <cell r="E402">
            <v>3</v>
          </cell>
          <cell r="F402">
            <v>396</v>
          </cell>
          <cell r="G402">
            <v>0</v>
          </cell>
          <cell r="H402">
            <v>0</v>
          </cell>
          <cell r="I402">
            <v>0</v>
          </cell>
          <cell r="J402">
            <v>0</v>
          </cell>
          <cell r="K402">
            <v>0</v>
          </cell>
          <cell r="L402" t="str">
            <v>0/0</v>
          </cell>
          <cell r="M402">
            <v>0</v>
          </cell>
          <cell r="N402">
            <v>0</v>
          </cell>
          <cell r="O402">
            <v>0</v>
          </cell>
          <cell r="P402">
            <v>0</v>
          </cell>
          <cell r="Q402">
            <v>0</v>
          </cell>
          <cell r="R402">
            <v>0</v>
          </cell>
          <cell r="S402">
            <v>0</v>
          </cell>
          <cell r="T402">
            <v>0</v>
          </cell>
          <cell r="U402">
            <v>8</v>
          </cell>
          <cell r="V402">
            <v>3</v>
          </cell>
          <cell r="W402">
            <v>0</v>
          </cell>
          <cell r="X402">
            <v>1</v>
          </cell>
          <cell r="Y402">
            <v>0</v>
          </cell>
          <cell r="AA402">
            <v>2017</v>
          </cell>
          <cell r="AB402" t="str">
            <v>reg</v>
          </cell>
        </row>
        <row r="403">
          <cell r="A403" t="str">
            <v>Zach Loyd</v>
          </cell>
          <cell r="B403" t="str">
            <v>ATL</v>
          </cell>
          <cell r="C403" t="str">
            <v>D</v>
          </cell>
          <cell r="D403">
            <v>0</v>
          </cell>
          <cell r="E403">
            <v>0</v>
          </cell>
          <cell r="F403">
            <v>0</v>
          </cell>
          <cell r="G403">
            <v>0</v>
          </cell>
          <cell r="H403">
            <v>0</v>
          </cell>
          <cell r="I403">
            <v>0</v>
          </cell>
          <cell r="J403">
            <v>0</v>
          </cell>
          <cell r="K403">
            <v>0</v>
          </cell>
          <cell r="L403" t="str">
            <v>0/0</v>
          </cell>
          <cell r="M403">
            <v>0</v>
          </cell>
          <cell r="N403">
            <v>0</v>
          </cell>
          <cell r="O403">
            <v>0</v>
          </cell>
          <cell r="P403">
            <v>0</v>
          </cell>
          <cell r="Q403">
            <v>0</v>
          </cell>
          <cell r="R403">
            <v>0</v>
          </cell>
          <cell r="S403">
            <v>0</v>
          </cell>
          <cell r="T403">
            <v>0</v>
          </cell>
          <cell r="U403">
            <v>0</v>
          </cell>
          <cell r="V403">
            <v>0</v>
          </cell>
          <cell r="W403">
            <v>0</v>
          </cell>
          <cell r="X403">
            <v>0</v>
          </cell>
          <cell r="Y403">
            <v>0</v>
          </cell>
          <cell r="AA403">
            <v>2017</v>
          </cell>
          <cell r="AB403" t="str">
            <v>reg</v>
          </cell>
        </row>
        <row r="404">
          <cell r="A404" t="str">
            <v>Johan Brunell</v>
          </cell>
          <cell r="B404" t="str">
            <v>TOR</v>
          </cell>
          <cell r="C404" t="str">
            <v>D</v>
          </cell>
          <cell r="D404">
            <v>0</v>
          </cell>
          <cell r="E404">
            <v>0</v>
          </cell>
          <cell r="F404">
            <v>0</v>
          </cell>
          <cell r="G404">
            <v>0</v>
          </cell>
          <cell r="H404">
            <v>0</v>
          </cell>
          <cell r="I404">
            <v>0</v>
          </cell>
          <cell r="J404">
            <v>0</v>
          </cell>
          <cell r="K404">
            <v>0</v>
          </cell>
          <cell r="L404" t="str">
            <v>0/0</v>
          </cell>
          <cell r="M404">
            <v>0</v>
          </cell>
          <cell r="N404">
            <v>0</v>
          </cell>
          <cell r="O404">
            <v>0</v>
          </cell>
          <cell r="P404">
            <v>0</v>
          </cell>
          <cell r="Q404">
            <v>0</v>
          </cell>
          <cell r="R404">
            <v>0</v>
          </cell>
          <cell r="S404">
            <v>0</v>
          </cell>
          <cell r="T404">
            <v>0</v>
          </cell>
          <cell r="U404">
            <v>0</v>
          </cell>
          <cell r="V404">
            <v>0</v>
          </cell>
          <cell r="W404">
            <v>0</v>
          </cell>
          <cell r="X404">
            <v>0</v>
          </cell>
          <cell r="Y404">
            <v>0</v>
          </cell>
          <cell r="AA404">
            <v>2017</v>
          </cell>
          <cell r="AB404" t="str">
            <v>reg</v>
          </cell>
        </row>
        <row r="405">
          <cell r="A405" t="str">
            <v>Jacori Hayes</v>
          </cell>
          <cell r="B405" t="str">
            <v>MIN</v>
          </cell>
          <cell r="C405" t="str">
            <v>M</v>
          </cell>
          <cell r="D405">
            <v>3</v>
          </cell>
          <cell r="E405">
            <v>2</v>
          </cell>
          <cell r="F405">
            <v>90</v>
          </cell>
          <cell r="G405">
            <v>0</v>
          </cell>
          <cell r="H405">
            <v>0</v>
          </cell>
          <cell r="I405">
            <v>0</v>
          </cell>
          <cell r="J405">
            <v>0</v>
          </cell>
          <cell r="K405">
            <v>0</v>
          </cell>
          <cell r="L405" t="str">
            <v>0/0</v>
          </cell>
          <cell r="M405">
            <v>0</v>
          </cell>
          <cell r="N405">
            <v>0</v>
          </cell>
          <cell r="O405">
            <v>0</v>
          </cell>
          <cell r="P405">
            <v>0</v>
          </cell>
          <cell r="Q405">
            <v>0</v>
          </cell>
          <cell r="R405">
            <v>0</v>
          </cell>
          <cell r="S405">
            <v>0</v>
          </cell>
          <cell r="T405">
            <v>0</v>
          </cell>
          <cell r="U405">
            <v>4</v>
          </cell>
          <cell r="V405">
            <v>7</v>
          </cell>
          <cell r="W405">
            <v>0</v>
          </cell>
          <cell r="X405">
            <v>1</v>
          </cell>
          <cell r="Y405">
            <v>1</v>
          </cell>
          <cell r="AA405">
            <v>2017</v>
          </cell>
          <cell r="AB405" t="str">
            <v>reg</v>
          </cell>
        </row>
        <row r="406">
          <cell r="A406" t="str">
            <v>Arun Basuljevic</v>
          </cell>
          <cell r="B406" t="str">
            <v>NYR</v>
          </cell>
          <cell r="C406" t="str">
            <v>M</v>
          </cell>
          <cell r="D406">
            <v>0</v>
          </cell>
          <cell r="E406">
            <v>0</v>
          </cell>
          <cell r="F406">
            <v>0</v>
          </cell>
          <cell r="G406">
            <v>0</v>
          </cell>
          <cell r="H406">
            <v>0</v>
          </cell>
          <cell r="I406">
            <v>0</v>
          </cell>
          <cell r="J406">
            <v>0</v>
          </cell>
          <cell r="K406">
            <v>0</v>
          </cell>
          <cell r="L406" t="str">
            <v>0/0</v>
          </cell>
          <cell r="M406">
            <v>0</v>
          </cell>
          <cell r="N406">
            <v>0</v>
          </cell>
          <cell r="O406">
            <v>0</v>
          </cell>
          <cell r="P406">
            <v>0</v>
          </cell>
          <cell r="Q406">
            <v>0</v>
          </cell>
          <cell r="R406">
            <v>0</v>
          </cell>
          <cell r="S406">
            <v>0</v>
          </cell>
          <cell r="T406">
            <v>0</v>
          </cell>
          <cell r="U406">
            <v>0</v>
          </cell>
          <cell r="V406">
            <v>0</v>
          </cell>
          <cell r="W406">
            <v>0</v>
          </cell>
          <cell r="X406">
            <v>0</v>
          </cell>
          <cell r="Y406">
            <v>0</v>
          </cell>
          <cell r="AA406">
            <v>2017</v>
          </cell>
          <cell r="AB406" t="str">
            <v>reg</v>
          </cell>
        </row>
        <row r="407">
          <cell r="A407" t="str">
            <v>Andrew Wheeler-Omiunu</v>
          </cell>
          <cell r="B407" t="str">
            <v>ATL</v>
          </cell>
          <cell r="C407" t="str">
            <v>M</v>
          </cell>
          <cell r="D407">
            <v>0</v>
          </cell>
          <cell r="E407">
            <v>0</v>
          </cell>
          <cell r="F407">
            <v>0</v>
          </cell>
          <cell r="G407">
            <v>0</v>
          </cell>
          <cell r="H407">
            <v>0</v>
          </cell>
          <cell r="I407">
            <v>0</v>
          </cell>
          <cell r="J407">
            <v>0</v>
          </cell>
          <cell r="K407">
            <v>0</v>
          </cell>
          <cell r="L407" t="str">
            <v>0/0</v>
          </cell>
          <cell r="M407">
            <v>0</v>
          </cell>
          <cell r="N407">
            <v>0</v>
          </cell>
          <cell r="O407">
            <v>0</v>
          </cell>
          <cell r="P407">
            <v>0</v>
          </cell>
          <cell r="Q407">
            <v>0</v>
          </cell>
          <cell r="R407">
            <v>0</v>
          </cell>
          <cell r="S407">
            <v>0</v>
          </cell>
          <cell r="T407">
            <v>0</v>
          </cell>
          <cell r="U407">
            <v>0</v>
          </cell>
          <cell r="V407">
            <v>0</v>
          </cell>
          <cell r="W407">
            <v>0</v>
          </cell>
          <cell r="X407">
            <v>0</v>
          </cell>
          <cell r="Y407">
            <v>0</v>
          </cell>
          <cell r="AA407">
            <v>2017</v>
          </cell>
          <cell r="AB407" t="str">
            <v>reg</v>
          </cell>
        </row>
        <row r="408">
          <cell r="A408" t="str">
            <v>Marshall Hollingsworth</v>
          </cell>
          <cell r="B408" t="str">
            <v>CLB</v>
          </cell>
          <cell r="C408" t="str">
            <v>M</v>
          </cell>
          <cell r="D408">
            <v>0</v>
          </cell>
          <cell r="E408">
            <v>0</v>
          </cell>
          <cell r="F408">
            <v>0</v>
          </cell>
          <cell r="G408">
            <v>0</v>
          </cell>
          <cell r="H408">
            <v>0</v>
          </cell>
          <cell r="I408">
            <v>0</v>
          </cell>
          <cell r="J408">
            <v>0</v>
          </cell>
          <cell r="K408">
            <v>0</v>
          </cell>
          <cell r="L408" t="str">
            <v>0/0</v>
          </cell>
          <cell r="M408">
            <v>0</v>
          </cell>
          <cell r="N408">
            <v>0</v>
          </cell>
          <cell r="O408">
            <v>0</v>
          </cell>
          <cell r="P408">
            <v>0</v>
          </cell>
          <cell r="Q408">
            <v>0</v>
          </cell>
          <cell r="R408">
            <v>0</v>
          </cell>
          <cell r="S408">
            <v>0</v>
          </cell>
          <cell r="T408">
            <v>0</v>
          </cell>
          <cell r="U408">
            <v>0</v>
          </cell>
          <cell r="V408">
            <v>0</v>
          </cell>
          <cell r="W408">
            <v>0</v>
          </cell>
          <cell r="X408">
            <v>0</v>
          </cell>
          <cell r="Y408">
            <v>0</v>
          </cell>
          <cell r="AA408">
            <v>2017</v>
          </cell>
          <cell r="AB408" t="str">
            <v>reg</v>
          </cell>
        </row>
        <row r="409">
          <cell r="A409" t="str">
            <v>Kip Colvey</v>
          </cell>
          <cell r="B409" t="str">
            <v>SJ</v>
          </cell>
          <cell r="C409" t="str">
            <v>M</v>
          </cell>
          <cell r="D409">
            <v>0</v>
          </cell>
          <cell r="E409">
            <v>0</v>
          </cell>
          <cell r="F409">
            <v>0</v>
          </cell>
          <cell r="G409">
            <v>0</v>
          </cell>
          <cell r="H409">
            <v>0</v>
          </cell>
          <cell r="I409">
            <v>0</v>
          </cell>
          <cell r="J409">
            <v>0</v>
          </cell>
          <cell r="K409">
            <v>0</v>
          </cell>
          <cell r="L409" t="str">
            <v>0/0</v>
          </cell>
          <cell r="M409">
            <v>0</v>
          </cell>
          <cell r="N409">
            <v>0</v>
          </cell>
          <cell r="O409">
            <v>0</v>
          </cell>
          <cell r="P409">
            <v>0</v>
          </cell>
          <cell r="Q409">
            <v>0</v>
          </cell>
          <cell r="R409">
            <v>0</v>
          </cell>
          <cell r="S409">
            <v>0</v>
          </cell>
          <cell r="T409">
            <v>0</v>
          </cell>
          <cell r="U409">
            <v>0</v>
          </cell>
          <cell r="V409">
            <v>0</v>
          </cell>
          <cell r="W409">
            <v>0</v>
          </cell>
          <cell r="X409">
            <v>0</v>
          </cell>
          <cell r="Y409">
            <v>0</v>
          </cell>
          <cell r="AA409">
            <v>2017</v>
          </cell>
          <cell r="AB409" t="str">
            <v>reg</v>
          </cell>
        </row>
        <row r="410">
          <cell r="A410" t="str">
            <v>Bryan Reynolds</v>
          </cell>
          <cell r="B410" t="str">
            <v>DAL</v>
          </cell>
          <cell r="C410" t="str">
            <v>D</v>
          </cell>
          <cell r="D410">
            <v>0</v>
          </cell>
          <cell r="E410">
            <v>0</v>
          </cell>
          <cell r="F410">
            <v>0</v>
          </cell>
          <cell r="G410">
            <v>0</v>
          </cell>
          <cell r="H410">
            <v>0</v>
          </cell>
          <cell r="I410">
            <v>0</v>
          </cell>
          <cell r="J410">
            <v>0</v>
          </cell>
          <cell r="K410">
            <v>0</v>
          </cell>
          <cell r="L410" t="str">
            <v>0/0</v>
          </cell>
          <cell r="M410">
            <v>0</v>
          </cell>
          <cell r="N410">
            <v>0</v>
          </cell>
          <cell r="O410">
            <v>0</v>
          </cell>
          <cell r="P410">
            <v>0</v>
          </cell>
          <cell r="Q410">
            <v>0</v>
          </cell>
          <cell r="R410">
            <v>0</v>
          </cell>
          <cell r="S410">
            <v>0</v>
          </cell>
          <cell r="T410">
            <v>0</v>
          </cell>
          <cell r="U410">
            <v>0</v>
          </cell>
          <cell r="V410">
            <v>0</v>
          </cell>
          <cell r="W410">
            <v>0</v>
          </cell>
          <cell r="X410">
            <v>0</v>
          </cell>
          <cell r="Y410">
            <v>0</v>
          </cell>
          <cell r="AA410">
            <v>2017</v>
          </cell>
          <cell r="AB410" t="str">
            <v>reg</v>
          </cell>
        </row>
        <row r="411">
          <cell r="A411" t="str">
            <v>Shannon Gomez</v>
          </cell>
          <cell r="B411" t="str">
            <v>NYC</v>
          </cell>
          <cell r="C411" t="str">
            <v>D</v>
          </cell>
          <cell r="D411">
            <v>0</v>
          </cell>
          <cell r="E411">
            <v>0</v>
          </cell>
          <cell r="F411">
            <v>0</v>
          </cell>
          <cell r="G411">
            <v>0</v>
          </cell>
          <cell r="H411">
            <v>0</v>
          </cell>
          <cell r="I411">
            <v>0</v>
          </cell>
          <cell r="J411">
            <v>0</v>
          </cell>
          <cell r="K411">
            <v>0</v>
          </cell>
          <cell r="L411" t="str">
            <v>0/0</v>
          </cell>
          <cell r="M411">
            <v>0</v>
          </cell>
          <cell r="N411">
            <v>0</v>
          </cell>
          <cell r="O411">
            <v>0</v>
          </cell>
          <cell r="P411">
            <v>0</v>
          </cell>
          <cell r="Q411">
            <v>0</v>
          </cell>
          <cell r="R411">
            <v>0</v>
          </cell>
          <cell r="S411">
            <v>0</v>
          </cell>
          <cell r="T411">
            <v>0</v>
          </cell>
          <cell r="U411">
            <v>0</v>
          </cell>
          <cell r="V411">
            <v>0</v>
          </cell>
          <cell r="W411">
            <v>0</v>
          </cell>
          <cell r="X411">
            <v>0</v>
          </cell>
          <cell r="Y411">
            <v>0</v>
          </cell>
          <cell r="AA411">
            <v>2017</v>
          </cell>
          <cell r="AB411" t="str">
            <v>reg</v>
          </cell>
        </row>
        <row r="412">
          <cell r="A412" t="str">
            <v>Molham Babouli</v>
          </cell>
          <cell r="B412" t="str">
            <v>TOR</v>
          </cell>
          <cell r="C412" t="str">
            <v>F</v>
          </cell>
          <cell r="D412">
            <v>0</v>
          </cell>
          <cell r="E412">
            <v>0</v>
          </cell>
          <cell r="F412">
            <v>0</v>
          </cell>
          <cell r="G412">
            <v>0</v>
          </cell>
          <cell r="H412">
            <v>0</v>
          </cell>
          <cell r="I412">
            <v>0</v>
          </cell>
          <cell r="J412">
            <v>0</v>
          </cell>
          <cell r="K412">
            <v>0</v>
          </cell>
          <cell r="L412" t="str">
            <v>0/0</v>
          </cell>
          <cell r="M412">
            <v>0</v>
          </cell>
          <cell r="N412">
            <v>0</v>
          </cell>
          <cell r="O412">
            <v>0</v>
          </cell>
          <cell r="P412">
            <v>0</v>
          </cell>
          <cell r="Q412">
            <v>0</v>
          </cell>
          <cell r="R412">
            <v>0</v>
          </cell>
          <cell r="S412">
            <v>0</v>
          </cell>
          <cell r="T412">
            <v>0</v>
          </cell>
          <cell r="U412">
            <v>0</v>
          </cell>
          <cell r="V412">
            <v>0</v>
          </cell>
          <cell r="W412">
            <v>0</v>
          </cell>
          <cell r="X412">
            <v>0</v>
          </cell>
          <cell r="Y412">
            <v>0</v>
          </cell>
          <cell r="AA412">
            <v>2017</v>
          </cell>
          <cell r="AB412" t="str">
            <v>reg</v>
          </cell>
        </row>
        <row r="413">
          <cell r="A413" t="str">
            <v>Matheus Silva</v>
          </cell>
          <cell r="B413" t="str">
            <v>SJ</v>
          </cell>
          <cell r="C413" t="str">
            <v>D</v>
          </cell>
          <cell r="D413">
            <v>0</v>
          </cell>
          <cell r="E413">
            <v>0</v>
          </cell>
          <cell r="F413">
            <v>0</v>
          </cell>
          <cell r="G413">
            <v>0</v>
          </cell>
          <cell r="H413">
            <v>0</v>
          </cell>
          <cell r="I413">
            <v>0</v>
          </cell>
          <cell r="J413">
            <v>0</v>
          </cell>
          <cell r="K413">
            <v>0</v>
          </cell>
          <cell r="L413" t="str">
            <v>0/0</v>
          </cell>
          <cell r="M413">
            <v>0</v>
          </cell>
          <cell r="N413">
            <v>0</v>
          </cell>
          <cell r="O413">
            <v>0</v>
          </cell>
          <cell r="P413">
            <v>0</v>
          </cell>
          <cell r="Q413">
            <v>0</v>
          </cell>
          <cell r="R413">
            <v>0</v>
          </cell>
          <cell r="S413">
            <v>0</v>
          </cell>
          <cell r="T413">
            <v>0</v>
          </cell>
          <cell r="U413">
            <v>0</v>
          </cell>
          <cell r="V413">
            <v>0</v>
          </cell>
          <cell r="W413">
            <v>0</v>
          </cell>
          <cell r="X413">
            <v>0</v>
          </cell>
          <cell r="Y413">
            <v>0</v>
          </cell>
          <cell r="AA413">
            <v>2017</v>
          </cell>
          <cell r="AB413" t="str">
            <v>reg</v>
          </cell>
        </row>
        <row r="414">
          <cell r="A414" t="str">
            <v>Andrew Carleton</v>
          </cell>
          <cell r="B414" t="str">
            <v>ATL</v>
          </cell>
          <cell r="C414" t="str">
            <v>M</v>
          </cell>
          <cell r="D414">
            <v>1</v>
          </cell>
          <cell r="E414">
            <v>0</v>
          </cell>
          <cell r="F414">
            <v>4</v>
          </cell>
          <cell r="G414">
            <v>0</v>
          </cell>
          <cell r="H414">
            <v>0</v>
          </cell>
          <cell r="I414">
            <v>0</v>
          </cell>
          <cell r="J414">
            <v>0</v>
          </cell>
          <cell r="K414">
            <v>0</v>
          </cell>
          <cell r="L414" t="str">
            <v>0/0</v>
          </cell>
          <cell r="M414">
            <v>0</v>
          </cell>
          <cell r="N414">
            <v>0</v>
          </cell>
          <cell r="O414">
            <v>0</v>
          </cell>
          <cell r="P414">
            <v>0</v>
          </cell>
          <cell r="Q414">
            <v>0</v>
          </cell>
          <cell r="R414">
            <v>0</v>
          </cell>
          <cell r="S414">
            <v>0</v>
          </cell>
          <cell r="T414">
            <v>0</v>
          </cell>
          <cell r="U414">
            <v>0</v>
          </cell>
          <cell r="V414">
            <v>0</v>
          </cell>
          <cell r="W414">
            <v>0</v>
          </cell>
          <cell r="X414">
            <v>0</v>
          </cell>
          <cell r="Y414">
            <v>0</v>
          </cell>
          <cell r="AA414">
            <v>2017</v>
          </cell>
          <cell r="AB414" t="str">
            <v>reg</v>
          </cell>
        </row>
        <row r="415">
          <cell r="A415" t="str">
            <v>Chris Goslin</v>
          </cell>
          <cell r="B415" t="str">
            <v>ATL</v>
          </cell>
          <cell r="C415" t="str">
            <v>M</v>
          </cell>
          <cell r="D415">
            <v>0</v>
          </cell>
          <cell r="E415">
            <v>0</v>
          </cell>
          <cell r="F415">
            <v>0</v>
          </cell>
          <cell r="G415">
            <v>0</v>
          </cell>
          <cell r="H415">
            <v>0</v>
          </cell>
          <cell r="I415">
            <v>0</v>
          </cell>
          <cell r="J415">
            <v>0</v>
          </cell>
          <cell r="K415">
            <v>0</v>
          </cell>
          <cell r="L415" t="str">
            <v>0/0</v>
          </cell>
          <cell r="M415">
            <v>0</v>
          </cell>
          <cell r="N415">
            <v>0</v>
          </cell>
          <cell r="O415">
            <v>0</v>
          </cell>
          <cell r="P415">
            <v>0</v>
          </cell>
          <cell r="Q415">
            <v>0</v>
          </cell>
          <cell r="R415">
            <v>0</v>
          </cell>
          <cell r="S415">
            <v>0</v>
          </cell>
          <cell r="T415">
            <v>0</v>
          </cell>
          <cell r="U415">
            <v>0</v>
          </cell>
          <cell r="V415">
            <v>0</v>
          </cell>
          <cell r="W415">
            <v>0</v>
          </cell>
          <cell r="X415">
            <v>0</v>
          </cell>
          <cell r="Y415">
            <v>0</v>
          </cell>
          <cell r="AA415">
            <v>2017</v>
          </cell>
          <cell r="AB415" t="str">
            <v>reg</v>
          </cell>
        </row>
        <row r="416">
          <cell r="A416" t="str">
            <v>Joey Calistri</v>
          </cell>
          <cell r="B416" t="str">
            <v>CHI</v>
          </cell>
          <cell r="C416" t="str">
            <v>M</v>
          </cell>
          <cell r="D416">
            <v>0</v>
          </cell>
          <cell r="E416">
            <v>0</v>
          </cell>
          <cell r="F416">
            <v>0</v>
          </cell>
          <cell r="G416">
            <v>0</v>
          </cell>
          <cell r="H416">
            <v>0</v>
          </cell>
          <cell r="I416">
            <v>0</v>
          </cell>
          <cell r="J416">
            <v>0</v>
          </cell>
          <cell r="K416">
            <v>0</v>
          </cell>
          <cell r="L416" t="str">
            <v>0/0</v>
          </cell>
          <cell r="M416">
            <v>0</v>
          </cell>
          <cell r="N416">
            <v>0</v>
          </cell>
          <cell r="O416">
            <v>0</v>
          </cell>
          <cell r="P416">
            <v>0</v>
          </cell>
          <cell r="Q416">
            <v>0</v>
          </cell>
          <cell r="R416">
            <v>0</v>
          </cell>
          <cell r="S416">
            <v>0</v>
          </cell>
          <cell r="T416">
            <v>0</v>
          </cell>
          <cell r="U416">
            <v>0</v>
          </cell>
          <cell r="V416">
            <v>0</v>
          </cell>
          <cell r="W416">
            <v>0</v>
          </cell>
          <cell r="X416">
            <v>0</v>
          </cell>
          <cell r="Y416">
            <v>0</v>
          </cell>
          <cell r="AA416">
            <v>2017</v>
          </cell>
          <cell r="AB416" t="str">
            <v>reg</v>
          </cell>
        </row>
        <row r="417">
          <cell r="A417" t="str">
            <v>James Sands</v>
          </cell>
          <cell r="B417" t="str">
            <v>NYC</v>
          </cell>
          <cell r="C417" t="str">
            <v>M</v>
          </cell>
          <cell r="D417">
            <v>1</v>
          </cell>
          <cell r="E417">
            <v>0</v>
          </cell>
          <cell r="F417">
            <v>23</v>
          </cell>
          <cell r="G417">
            <v>0</v>
          </cell>
          <cell r="H417">
            <v>0</v>
          </cell>
          <cell r="I417">
            <v>0</v>
          </cell>
          <cell r="J417">
            <v>0</v>
          </cell>
          <cell r="K417">
            <v>0</v>
          </cell>
          <cell r="L417" t="str">
            <v>0/0</v>
          </cell>
          <cell r="M417">
            <v>0</v>
          </cell>
          <cell r="N417">
            <v>0</v>
          </cell>
          <cell r="O417">
            <v>0</v>
          </cell>
          <cell r="P417">
            <v>0</v>
          </cell>
          <cell r="Q417">
            <v>0</v>
          </cell>
          <cell r="R417">
            <v>0</v>
          </cell>
          <cell r="S417">
            <v>0</v>
          </cell>
          <cell r="T417">
            <v>0</v>
          </cell>
          <cell r="U417">
            <v>1</v>
          </cell>
          <cell r="V417">
            <v>0</v>
          </cell>
          <cell r="W417">
            <v>0</v>
          </cell>
          <cell r="X417">
            <v>0</v>
          </cell>
          <cell r="Y417">
            <v>0</v>
          </cell>
          <cell r="AA417">
            <v>2017</v>
          </cell>
          <cell r="AB417" t="str">
            <v>reg</v>
          </cell>
        </row>
        <row r="418">
          <cell r="A418" t="str">
            <v>Christian Lucatero</v>
          </cell>
          <cell r="B418" t="str">
            <v>HOU</v>
          </cell>
          <cell r="C418" t="str">
            <v>M</v>
          </cell>
          <cell r="D418">
            <v>0</v>
          </cell>
          <cell r="E418">
            <v>0</v>
          </cell>
          <cell r="F418">
            <v>0</v>
          </cell>
          <cell r="G418">
            <v>0</v>
          </cell>
          <cell r="H418">
            <v>0</v>
          </cell>
          <cell r="I418">
            <v>0</v>
          </cell>
          <cell r="J418">
            <v>0</v>
          </cell>
          <cell r="K418">
            <v>0</v>
          </cell>
          <cell r="L418" t="str">
            <v>0/0</v>
          </cell>
          <cell r="M418">
            <v>0</v>
          </cell>
          <cell r="N418">
            <v>0</v>
          </cell>
          <cell r="O418">
            <v>0</v>
          </cell>
          <cell r="P418">
            <v>0</v>
          </cell>
          <cell r="Q418">
            <v>0</v>
          </cell>
          <cell r="R418">
            <v>0</v>
          </cell>
          <cell r="S418">
            <v>0</v>
          </cell>
          <cell r="T418">
            <v>0</v>
          </cell>
          <cell r="U418">
            <v>0</v>
          </cell>
          <cell r="V418">
            <v>0</v>
          </cell>
          <cell r="W418">
            <v>0</v>
          </cell>
          <cell r="X418">
            <v>0</v>
          </cell>
          <cell r="Y418">
            <v>0</v>
          </cell>
          <cell r="AA418">
            <v>2017</v>
          </cell>
          <cell r="AB418" t="str">
            <v>reg</v>
          </cell>
        </row>
        <row r="419">
          <cell r="A419" t="str">
            <v>Chris Odoi-Atsem</v>
          </cell>
          <cell r="B419" t="str">
            <v>DC</v>
          </cell>
          <cell r="C419" t="str">
            <v>D</v>
          </cell>
          <cell r="D419">
            <v>9</v>
          </cell>
          <cell r="E419">
            <v>5</v>
          </cell>
          <cell r="F419">
            <v>482</v>
          </cell>
          <cell r="G419">
            <v>0</v>
          </cell>
          <cell r="H419">
            <v>0</v>
          </cell>
          <cell r="I419">
            <v>0</v>
          </cell>
          <cell r="J419">
            <v>0</v>
          </cell>
          <cell r="K419">
            <v>0</v>
          </cell>
          <cell r="L419" t="str">
            <v>0/0</v>
          </cell>
          <cell r="M419">
            <v>0</v>
          </cell>
          <cell r="N419">
            <v>0</v>
          </cell>
          <cell r="O419">
            <v>0</v>
          </cell>
          <cell r="P419">
            <v>0</v>
          </cell>
          <cell r="Q419">
            <v>0</v>
          </cell>
          <cell r="R419">
            <v>0</v>
          </cell>
          <cell r="S419">
            <v>0</v>
          </cell>
          <cell r="T419">
            <v>0</v>
          </cell>
          <cell r="U419">
            <v>1</v>
          </cell>
          <cell r="V419">
            <v>3</v>
          </cell>
          <cell r="W419">
            <v>0</v>
          </cell>
          <cell r="X419">
            <v>0</v>
          </cell>
          <cell r="Y419">
            <v>0</v>
          </cell>
          <cell r="AA419">
            <v>2017</v>
          </cell>
          <cell r="AB419" t="str">
            <v>reg</v>
          </cell>
        </row>
        <row r="420">
          <cell r="A420" t="str">
            <v>Brandon Aubrey</v>
          </cell>
          <cell r="B420" t="str">
            <v>TOR</v>
          </cell>
          <cell r="C420" t="str">
            <v>D</v>
          </cell>
          <cell r="D420">
            <v>0</v>
          </cell>
          <cell r="E420">
            <v>0</v>
          </cell>
          <cell r="F420">
            <v>0</v>
          </cell>
          <cell r="G420">
            <v>0</v>
          </cell>
          <cell r="H420">
            <v>0</v>
          </cell>
          <cell r="I420">
            <v>0</v>
          </cell>
          <cell r="J420">
            <v>0</v>
          </cell>
          <cell r="K420">
            <v>0</v>
          </cell>
          <cell r="L420" t="str">
            <v>0/0</v>
          </cell>
          <cell r="M420">
            <v>0</v>
          </cell>
          <cell r="N420">
            <v>0</v>
          </cell>
          <cell r="O420">
            <v>0</v>
          </cell>
          <cell r="P420">
            <v>0</v>
          </cell>
          <cell r="Q420">
            <v>0</v>
          </cell>
          <cell r="R420">
            <v>0</v>
          </cell>
          <cell r="S420">
            <v>0</v>
          </cell>
          <cell r="T420">
            <v>0</v>
          </cell>
          <cell r="U420">
            <v>0</v>
          </cell>
          <cell r="V420">
            <v>0</v>
          </cell>
          <cell r="W420">
            <v>0</v>
          </cell>
          <cell r="X420">
            <v>0</v>
          </cell>
          <cell r="Y420">
            <v>0</v>
          </cell>
          <cell r="AA420">
            <v>2017</v>
          </cell>
          <cell r="AB420" t="str">
            <v>reg</v>
          </cell>
        </row>
        <row r="421">
          <cell r="A421" t="str">
            <v>Abuchi Obinwa</v>
          </cell>
          <cell r="B421" t="str">
            <v>CLB</v>
          </cell>
          <cell r="C421" t="str">
            <v>M</v>
          </cell>
          <cell r="D421">
            <v>0</v>
          </cell>
          <cell r="E421">
            <v>0</v>
          </cell>
          <cell r="F421">
            <v>0</v>
          </cell>
          <cell r="G421">
            <v>0</v>
          </cell>
          <cell r="H421">
            <v>0</v>
          </cell>
          <cell r="I421">
            <v>0</v>
          </cell>
          <cell r="J421">
            <v>0</v>
          </cell>
          <cell r="K421">
            <v>0</v>
          </cell>
          <cell r="L421" t="str">
            <v>0/0</v>
          </cell>
          <cell r="M421">
            <v>0</v>
          </cell>
          <cell r="N421">
            <v>0</v>
          </cell>
          <cell r="O421">
            <v>0</v>
          </cell>
          <cell r="P421">
            <v>0</v>
          </cell>
          <cell r="Q421">
            <v>0</v>
          </cell>
          <cell r="R421">
            <v>0</v>
          </cell>
          <cell r="S421">
            <v>0</v>
          </cell>
          <cell r="T421">
            <v>0</v>
          </cell>
          <cell r="U421">
            <v>0</v>
          </cell>
          <cell r="V421">
            <v>0</v>
          </cell>
          <cell r="W421">
            <v>0</v>
          </cell>
          <cell r="X421">
            <v>0</v>
          </cell>
          <cell r="Y421">
            <v>0</v>
          </cell>
          <cell r="AA421">
            <v>2017</v>
          </cell>
          <cell r="AB421" t="str">
            <v>reg</v>
          </cell>
        </row>
        <row r="422">
          <cell r="A422" t="str">
            <v>Kevin Oliveira</v>
          </cell>
          <cell r="B422" t="str">
            <v xml:space="preserve">KC </v>
          </cell>
          <cell r="C422" t="str">
            <v>M</v>
          </cell>
          <cell r="D422">
            <v>2</v>
          </cell>
          <cell r="E422">
            <v>0</v>
          </cell>
          <cell r="F422">
            <v>16</v>
          </cell>
          <cell r="G422">
            <v>0</v>
          </cell>
          <cell r="H422">
            <v>0</v>
          </cell>
          <cell r="I422">
            <v>0</v>
          </cell>
          <cell r="J422">
            <v>0</v>
          </cell>
          <cell r="K422">
            <v>0</v>
          </cell>
          <cell r="L422" t="str">
            <v>0/0</v>
          </cell>
          <cell r="M422">
            <v>0</v>
          </cell>
          <cell r="N422">
            <v>0</v>
          </cell>
          <cell r="O422">
            <v>0</v>
          </cell>
          <cell r="P422">
            <v>0</v>
          </cell>
          <cell r="Q422">
            <v>0</v>
          </cell>
          <cell r="R422">
            <v>0</v>
          </cell>
          <cell r="S422">
            <v>0</v>
          </cell>
          <cell r="T422">
            <v>0</v>
          </cell>
          <cell r="U422">
            <v>1</v>
          </cell>
          <cell r="V422">
            <v>3</v>
          </cell>
          <cell r="W422">
            <v>0</v>
          </cell>
          <cell r="X422">
            <v>0</v>
          </cell>
          <cell r="Y422">
            <v>0</v>
          </cell>
          <cell r="AA422">
            <v>2017</v>
          </cell>
          <cell r="AB422" t="str">
            <v>reg</v>
          </cell>
        </row>
        <row r="423">
          <cell r="A423" t="str">
            <v>Colton Storm</v>
          </cell>
          <cell r="B423" t="str">
            <v xml:space="preserve">KC </v>
          </cell>
          <cell r="C423" t="str">
            <v>D</v>
          </cell>
          <cell r="D423">
            <v>0</v>
          </cell>
          <cell r="E423">
            <v>0</v>
          </cell>
          <cell r="F423">
            <v>0</v>
          </cell>
          <cell r="G423">
            <v>0</v>
          </cell>
          <cell r="H423">
            <v>0</v>
          </cell>
          <cell r="I423">
            <v>0</v>
          </cell>
          <cell r="J423">
            <v>0</v>
          </cell>
          <cell r="K423">
            <v>0</v>
          </cell>
          <cell r="L423" t="str">
            <v>0/0</v>
          </cell>
          <cell r="M423">
            <v>0</v>
          </cell>
          <cell r="N423">
            <v>0</v>
          </cell>
          <cell r="O423">
            <v>0</v>
          </cell>
          <cell r="P423">
            <v>0</v>
          </cell>
          <cell r="Q423">
            <v>0</v>
          </cell>
          <cell r="R423">
            <v>0</v>
          </cell>
          <cell r="S423">
            <v>0</v>
          </cell>
          <cell r="T423">
            <v>0</v>
          </cell>
          <cell r="U423">
            <v>0</v>
          </cell>
          <cell r="V423">
            <v>0</v>
          </cell>
          <cell r="W423">
            <v>0</v>
          </cell>
          <cell r="X423">
            <v>0</v>
          </cell>
          <cell r="Y423">
            <v>0</v>
          </cell>
          <cell r="AA423">
            <v>2017</v>
          </cell>
          <cell r="AB423" t="str">
            <v>reg</v>
          </cell>
        </row>
        <row r="424">
          <cell r="A424" t="str">
            <v>Kwame Awuah</v>
          </cell>
          <cell r="B424" t="str">
            <v>NYC</v>
          </cell>
          <cell r="C424" t="str">
            <v>M</v>
          </cell>
          <cell r="D424">
            <v>4</v>
          </cell>
          <cell r="E424">
            <v>0</v>
          </cell>
          <cell r="F424">
            <v>26</v>
          </cell>
          <cell r="G424">
            <v>0</v>
          </cell>
          <cell r="H424">
            <v>0</v>
          </cell>
          <cell r="I424">
            <v>0</v>
          </cell>
          <cell r="J424">
            <v>0</v>
          </cell>
          <cell r="K424">
            <v>0</v>
          </cell>
          <cell r="L424" t="str">
            <v>0/0</v>
          </cell>
          <cell r="M424">
            <v>0</v>
          </cell>
          <cell r="N424">
            <v>0</v>
          </cell>
          <cell r="O424">
            <v>0</v>
          </cell>
          <cell r="P424">
            <v>0</v>
          </cell>
          <cell r="Q424">
            <v>0</v>
          </cell>
          <cell r="R424">
            <v>0</v>
          </cell>
          <cell r="S424">
            <v>0</v>
          </cell>
          <cell r="T424">
            <v>0</v>
          </cell>
          <cell r="U424">
            <v>1</v>
          </cell>
          <cell r="V424">
            <v>0</v>
          </cell>
          <cell r="W424">
            <v>0</v>
          </cell>
          <cell r="X424">
            <v>0</v>
          </cell>
          <cell r="Y424">
            <v>0</v>
          </cell>
          <cell r="AA424">
            <v>2017</v>
          </cell>
          <cell r="AB424" t="str">
            <v>reg</v>
          </cell>
        </row>
        <row r="425">
          <cell r="A425" t="str">
            <v>Brandt Bronico</v>
          </cell>
          <cell r="B425" t="str">
            <v>CHI</v>
          </cell>
          <cell r="C425" t="str">
            <v>M</v>
          </cell>
          <cell r="D425">
            <v>4</v>
          </cell>
          <cell r="E425">
            <v>0</v>
          </cell>
          <cell r="F425">
            <v>53</v>
          </cell>
          <cell r="G425">
            <v>0</v>
          </cell>
          <cell r="H425">
            <v>0</v>
          </cell>
          <cell r="I425">
            <v>0</v>
          </cell>
          <cell r="J425">
            <v>0</v>
          </cell>
          <cell r="K425">
            <v>0</v>
          </cell>
          <cell r="L425" t="str">
            <v>0/0</v>
          </cell>
          <cell r="M425">
            <v>0</v>
          </cell>
          <cell r="N425">
            <v>0</v>
          </cell>
          <cell r="O425">
            <v>0</v>
          </cell>
          <cell r="P425">
            <v>0</v>
          </cell>
          <cell r="Q425">
            <v>0</v>
          </cell>
          <cell r="R425">
            <v>0</v>
          </cell>
          <cell r="S425">
            <v>0</v>
          </cell>
          <cell r="T425">
            <v>0</v>
          </cell>
          <cell r="U425">
            <v>1</v>
          </cell>
          <cell r="V425">
            <v>0</v>
          </cell>
          <cell r="W425">
            <v>0</v>
          </cell>
          <cell r="X425">
            <v>0</v>
          </cell>
          <cell r="Y425">
            <v>0</v>
          </cell>
          <cell r="AA425">
            <v>2017</v>
          </cell>
          <cell r="AB425" t="str">
            <v>reg</v>
          </cell>
        </row>
        <row r="426">
          <cell r="A426" t="str">
            <v>Walker Hume</v>
          </cell>
          <cell r="B426" t="str">
            <v>DAL</v>
          </cell>
          <cell r="C426" t="str">
            <v>F</v>
          </cell>
          <cell r="D426">
            <v>2</v>
          </cell>
          <cell r="E426">
            <v>2</v>
          </cell>
          <cell r="F426">
            <v>180</v>
          </cell>
          <cell r="G426">
            <v>0</v>
          </cell>
          <cell r="H426">
            <v>0</v>
          </cell>
          <cell r="I426">
            <v>0</v>
          </cell>
          <cell r="J426">
            <v>0</v>
          </cell>
          <cell r="K426">
            <v>0</v>
          </cell>
          <cell r="L426" t="str">
            <v>0/0</v>
          </cell>
          <cell r="M426">
            <v>0</v>
          </cell>
          <cell r="N426">
            <v>0</v>
          </cell>
          <cell r="O426">
            <v>0</v>
          </cell>
          <cell r="P426">
            <v>0</v>
          </cell>
          <cell r="Q426">
            <v>0</v>
          </cell>
          <cell r="R426">
            <v>0</v>
          </cell>
          <cell r="S426">
            <v>0</v>
          </cell>
          <cell r="T426">
            <v>0</v>
          </cell>
          <cell r="U426">
            <v>2</v>
          </cell>
          <cell r="V426">
            <v>1</v>
          </cell>
          <cell r="W426">
            <v>0</v>
          </cell>
          <cell r="X426">
            <v>1</v>
          </cell>
          <cell r="Y426">
            <v>0</v>
          </cell>
          <cell r="AA426">
            <v>2017</v>
          </cell>
          <cell r="AB426" t="str">
            <v>reg</v>
          </cell>
        </row>
        <row r="427">
          <cell r="A427" t="str">
            <v>Lindo Mfeka</v>
          </cell>
          <cell r="B427" t="str">
            <v>SJ</v>
          </cell>
          <cell r="C427" t="str">
            <v>M</v>
          </cell>
          <cell r="D427">
            <v>1</v>
          </cell>
          <cell r="E427">
            <v>0</v>
          </cell>
          <cell r="F427">
            <v>1</v>
          </cell>
          <cell r="G427">
            <v>0</v>
          </cell>
          <cell r="H427">
            <v>0</v>
          </cell>
          <cell r="I427">
            <v>0</v>
          </cell>
          <cell r="J427">
            <v>0</v>
          </cell>
          <cell r="K427">
            <v>0</v>
          </cell>
          <cell r="L427" t="str">
            <v>0/0</v>
          </cell>
          <cell r="M427">
            <v>0</v>
          </cell>
          <cell r="N427">
            <v>0</v>
          </cell>
          <cell r="O427">
            <v>0</v>
          </cell>
          <cell r="P427">
            <v>0</v>
          </cell>
          <cell r="Q427">
            <v>0</v>
          </cell>
          <cell r="R427">
            <v>0</v>
          </cell>
          <cell r="S427">
            <v>0</v>
          </cell>
          <cell r="T427">
            <v>0</v>
          </cell>
          <cell r="U427">
            <v>0</v>
          </cell>
          <cell r="V427">
            <v>0</v>
          </cell>
          <cell r="W427">
            <v>0</v>
          </cell>
          <cell r="X427">
            <v>0</v>
          </cell>
          <cell r="Y427">
            <v>0</v>
          </cell>
          <cell r="AA427">
            <v>2017</v>
          </cell>
          <cell r="AB427" t="str">
            <v>reg</v>
          </cell>
        </row>
        <row r="428">
          <cell r="A428" t="str">
            <v>David Choiniere</v>
          </cell>
          <cell r="B428" t="str">
            <v>MTL</v>
          </cell>
          <cell r="C428" t="str">
            <v>M</v>
          </cell>
          <cell r="D428">
            <v>3</v>
          </cell>
          <cell r="E428">
            <v>0</v>
          </cell>
          <cell r="F428">
            <v>34</v>
          </cell>
          <cell r="G428">
            <v>0</v>
          </cell>
          <cell r="H428">
            <v>0</v>
          </cell>
          <cell r="I428">
            <v>0</v>
          </cell>
          <cell r="J428">
            <v>0</v>
          </cell>
          <cell r="K428">
            <v>0</v>
          </cell>
          <cell r="L428" t="str">
            <v>0/0</v>
          </cell>
          <cell r="M428">
            <v>0</v>
          </cell>
          <cell r="N428">
            <v>0</v>
          </cell>
          <cell r="O428">
            <v>0</v>
          </cell>
          <cell r="P428">
            <v>0</v>
          </cell>
          <cell r="Q428">
            <v>0</v>
          </cell>
          <cell r="R428">
            <v>0</v>
          </cell>
          <cell r="S428">
            <v>0</v>
          </cell>
          <cell r="T428">
            <v>0</v>
          </cell>
          <cell r="U428">
            <v>2</v>
          </cell>
          <cell r="V428">
            <v>1</v>
          </cell>
          <cell r="W428">
            <v>1</v>
          </cell>
          <cell r="X428">
            <v>0</v>
          </cell>
          <cell r="Y428">
            <v>0</v>
          </cell>
          <cell r="AA428">
            <v>2017</v>
          </cell>
          <cell r="AB428" t="str">
            <v>reg</v>
          </cell>
        </row>
        <row r="429">
          <cell r="A429" t="str">
            <v>Brett Levis</v>
          </cell>
          <cell r="B429" t="str">
            <v>VAN</v>
          </cell>
          <cell r="C429" t="str">
            <v>D</v>
          </cell>
          <cell r="D429">
            <v>0</v>
          </cell>
          <cell r="E429">
            <v>0</v>
          </cell>
          <cell r="F429">
            <v>0</v>
          </cell>
          <cell r="G429">
            <v>0</v>
          </cell>
          <cell r="H429">
            <v>0</v>
          </cell>
          <cell r="I429">
            <v>0</v>
          </cell>
          <cell r="J429">
            <v>0</v>
          </cell>
          <cell r="K429">
            <v>0</v>
          </cell>
          <cell r="L429" t="str">
            <v>0/0</v>
          </cell>
          <cell r="M429">
            <v>0</v>
          </cell>
          <cell r="N429">
            <v>0</v>
          </cell>
          <cell r="O429">
            <v>0</v>
          </cell>
          <cell r="P429">
            <v>0</v>
          </cell>
          <cell r="Q429">
            <v>0</v>
          </cell>
          <cell r="R429">
            <v>0</v>
          </cell>
          <cell r="S429">
            <v>0</v>
          </cell>
          <cell r="T429">
            <v>0</v>
          </cell>
          <cell r="U429">
            <v>0</v>
          </cell>
          <cell r="V429">
            <v>0</v>
          </cell>
          <cell r="W429">
            <v>0</v>
          </cell>
          <cell r="X429">
            <v>0</v>
          </cell>
          <cell r="Y429">
            <v>0</v>
          </cell>
          <cell r="AA429">
            <v>2017</v>
          </cell>
          <cell r="AB429" t="str">
            <v>reg</v>
          </cell>
        </row>
        <row r="430">
          <cell r="A430" t="str">
            <v>Jose Leiton</v>
          </cell>
          <cell r="B430" t="str">
            <v>MIN</v>
          </cell>
          <cell r="C430" t="str">
            <v>M</v>
          </cell>
          <cell r="D430">
            <v>1</v>
          </cell>
          <cell r="E430">
            <v>0</v>
          </cell>
          <cell r="F430">
            <v>15</v>
          </cell>
          <cell r="G430">
            <v>0</v>
          </cell>
          <cell r="H430">
            <v>0</v>
          </cell>
          <cell r="I430">
            <v>0</v>
          </cell>
          <cell r="J430">
            <v>0</v>
          </cell>
          <cell r="K430">
            <v>0</v>
          </cell>
          <cell r="L430" t="str">
            <v>0/0</v>
          </cell>
          <cell r="M430">
            <v>0</v>
          </cell>
          <cell r="N430">
            <v>0</v>
          </cell>
          <cell r="O430">
            <v>0</v>
          </cell>
          <cell r="P430">
            <v>0</v>
          </cell>
          <cell r="Q430">
            <v>0</v>
          </cell>
          <cell r="R430">
            <v>0</v>
          </cell>
          <cell r="S430">
            <v>0</v>
          </cell>
          <cell r="T430">
            <v>0</v>
          </cell>
          <cell r="U430">
            <v>0</v>
          </cell>
          <cell r="V430">
            <v>0</v>
          </cell>
          <cell r="W430">
            <v>0</v>
          </cell>
          <cell r="X430">
            <v>0</v>
          </cell>
          <cell r="Y430">
            <v>0</v>
          </cell>
          <cell r="AA430">
            <v>2017</v>
          </cell>
          <cell r="AB430" t="str">
            <v>reg</v>
          </cell>
        </row>
        <row r="431">
          <cell r="A431" t="str">
            <v>Amer Didic</v>
          </cell>
          <cell r="B431" t="str">
            <v xml:space="preserve">KC </v>
          </cell>
          <cell r="C431" t="str">
            <v>D</v>
          </cell>
          <cell r="D431">
            <v>0</v>
          </cell>
          <cell r="E431">
            <v>0</v>
          </cell>
          <cell r="F431">
            <v>0</v>
          </cell>
          <cell r="G431">
            <v>0</v>
          </cell>
          <cell r="H431">
            <v>0</v>
          </cell>
          <cell r="I431">
            <v>0</v>
          </cell>
          <cell r="J431">
            <v>0</v>
          </cell>
          <cell r="K431">
            <v>0</v>
          </cell>
          <cell r="L431" t="str">
            <v>0/0</v>
          </cell>
          <cell r="M431">
            <v>0</v>
          </cell>
          <cell r="N431">
            <v>0</v>
          </cell>
          <cell r="O431">
            <v>0</v>
          </cell>
          <cell r="P431">
            <v>0</v>
          </cell>
          <cell r="Q431">
            <v>0</v>
          </cell>
          <cell r="R431">
            <v>0</v>
          </cell>
          <cell r="S431">
            <v>0</v>
          </cell>
          <cell r="T431">
            <v>0</v>
          </cell>
          <cell r="U431">
            <v>0</v>
          </cell>
          <cell r="V431">
            <v>0</v>
          </cell>
          <cell r="W431">
            <v>0</v>
          </cell>
          <cell r="X431">
            <v>0</v>
          </cell>
          <cell r="Y431">
            <v>0</v>
          </cell>
          <cell r="AA431">
            <v>2017</v>
          </cell>
          <cell r="AB431" t="str">
            <v>reg</v>
          </cell>
        </row>
        <row r="432">
          <cell r="A432" t="str">
            <v>Reagan Dunk</v>
          </cell>
          <cell r="B432" t="str">
            <v>RSL</v>
          </cell>
          <cell r="C432" t="str">
            <v>D</v>
          </cell>
          <cell r="D432">
            <v>3</v>
          </cell>
          <cell r="E432">
            <v>2</v>
          </cell>
          <cell r="F432">
            <v>174</v>
          </cell>
          <cell r="G432">
            <v>0</v>
          </cell>
          <cell r="H432">
            <v>0</v>
          </cell>
          <cell r="I432">
            <v>0</v>
          </cell>
          <cell r="J432">
            <v>0</v>
          </cell>
          <cell r="K432">
            <v>0</v>
          </cell>
          <cell r="L432" t="str">
            <v>0/0</v>
          </cell>
          <cell r="M432">
            <v>0</v>
          </cell>
          <cell r="N432">
            <v>0</v>
          </cell>
          <cell r="O432">
            <v>0</v>
          </cell>
          <cell r="P432">
            <v>0</v>
          </cell>
          <cell r="Q432">
            <v>0</v>
          </cell>
          <cell r="R432">
            <v>0</v>
          </cell>
          <cell r="S432">
            <v>0</v>
          </cell>
          <cell r="T432">
            <v>0</v>
          </cell>
          <cell r="U432">
            <v>1</v>
          </cell>
          <cell r="V432">
            <v>1</v>
          </cell>
          <cell r="W432">
            <v>0</v>
          </cell>
          <cell r="X432">
            <v>0</v>
          </cell>
          <cell r="Y432">
            <v>0</v>
          </cell>
          <cell r="AA432">
            <v>2017</v>
          </cell>
          <cell r="AB432" t="str">
            <v>reg</v>
          </cell>
        </row>
        <row r="433">
          <cell r="A433" t="str">
            <v>Sam Hamilton</v>
          </cell>
          <cell r="B433" t="str">
            <v>COL</v>
          </cell>
          <cell r="C433" t="str">
            <v>M</v>
          </cell>
          <cell r="D433">
            <v>3</v>
          </cell>
          <cell r="E433">
            <v>1</v>
          </cell>
          <cell r="F433">
            <v>124</v>
          </cell>
          <cell r="G433">
            <v>0</v>
          </cell>
          <cell r="H433">
            <v>0</v>
          </cell>
          <cell r="I433">
            <v>0</v>
          </cell>
          <cell r="J433">
            <v>0</v>
          </cell>
          <cell r="K433">
            <v>0</v>
          </cell>
          <cell r="L433" t="str">
            <v>0/0</v>
          </cell>
          <cell r="M433">
            <v>0</v>
          </cell>
          <cell r="N433">
            <v>0</v>
          </cell>
          <cell r="O433">
            <v>0</v>
          </cell>
          <cell r="P433">
            <v>0</v>
          </cell>
          <cell r="Q433">
            <v>0</v>
          </cell>
          <cell r="R433">
            <v>0</v>
          </cell>
          <cell r="S433">
            <v>0</v>
          </cell>
          <cell r="T433">
            <v>0</v>
          </cell>
          <cell r="U433">
            <v>5</v>
          </cell>
          <cell r="V433">
            <v>1</v>
          </cell>
          <cell r="W433">
            <v>0</v>
          </cell>
          <cell r="X433">
            <v>1</v>
          </cell>
          <cell r="Y433">
            <v>0</v>
          </cell>
          <cell r="AA433">
            <v>2017</v>
          </cell>
          <cell r="AB433" t="str">
            <v>reg</v>
          </cell>
        </row>
        <row r="434">
          <cell r="A434" t="str">
            <v>Miles Robinson</v>
          </cell>
          <cell r="B434" t="str">
            <v>ATL</v>
          </cell>
          <cell r="C434" t="str">
            <v>D</v>
          </cell>
          <cell r="D434">
            <v>0</v>
          </cell>
          <cell r="E434">
            <v>0</v>
          </cell>
          <cell r="F434">
            <v>0</v>
          </cell>
          <cell r="G434">
            <v>0</v>
          </cell>
          <cell r="H434">
            <v>0</v>
          </cell>
          <cell r="I434">
            <v>0</v>
          </cell>
          <cell r="J434">
            <v>0</v>
          </cell>
          <cell r="K434">
            <v>0</v>
          </cell>
          <cell r="L434" t="str">
            <v>0/0</v>
          </cell>
          <cell r="M434">
            <v>0</v>
          </cell>
          <cell r="N434">
            <v>0</v>
          </cell>
          <cell r="O434">
            <v>0</v>
          </cell>
          <cell r="P434">
            <v>0</v>
          </cell>
          <cell r="Q434">
            <v>0</v>
          </cell>
          <cell r="R434">
            <v>0</v>
          </cell>
          <cell r="S434">
            <v>0</v>
          </cell>
          <cell r="T434">
            <v>0</v>
          </cell>
          <cell r="U434">
            <v>0</v>
          </cell>
          <cell r="V434">
            <v>0</v>
          </cell>
          <cell r="W434">
            <v>0</v>
          </cell>
          <cell r="X434">
            <v>0</v>
          </cell>
          <cell r="Y434">
            <v>0</v>
          </cell>
          <cell r="AA434">
            <v>2017</v>
          </cell>
          <cell r="AB434" t="str">
            <v>reg</v>
          </cell>
        </row>
        <row r="435">
          <cell r="A435" t="str">
            <v>Rennico Clarke</v>
          </cell>
          <cell r="B435" t="str">
            <v>POR</v>
          </cell>
          <cell r="C435" t="str">
            <v>D</v>
          </cell>
          <cell r="D435">
            <v>0</v>
          </cell>
          <cell r="E435">
            <v>0</v>
          </cell>
          <cell r="F435">
            <v>0</v>
          </cell>
          <cell r="G435">
            <v>0</v>
          </cell>
          <cell r="H435">
            <v>0</v>
          </cell>
          <cell r="I435">
            <v>0</v>
          </cell>
          <cell r="J435">
            <v>0</v>
          </cell>
          <cell r="K435">
            <v>0</v>
          </cell>
          <cell r="L435" t="str">
            <v>0/0</v>
          </cell>
          <cell r="M435">
            <v>0</v>
          </cell>
          <cell r="N435">
            <v>0</v>
          </cell>
          <cell r="O435">
            <v>0</v>
          </cell>
          <cell r="P435">
            <v>0</v>
          </cell>
          <cell r="Q435">
            <v>0</v>
          </cell>
          <cell r="R435">
            <v>0</v>
          </cell>
          <cell r="S435">
            <v>0</v>
          </cell>
          <cell r="T435">
            <v>0</v>
          </cell>
          <cell r="U435">
            <v>0</v>
          </cell>
          <cell r="V435">
            <v>0</v>
          </cell>
          <cell r="W435">
            <v>0</v>
          </cell>
          <cell r="X435">
            <v>0</v>
          </cell>
          <cell r="Y435">
            <v>0</v>
          </cell>
          <cell r="AA435">
            <v>2017</v>
          </cell>
          <cell r="AB435" t="str">
            <v>reg</v>
          </cell>
        </row>
        <row r="436">
          <cell r="A436" t="str">
            <v>Marco Farfan</v>
          </cell>
          <cell r="B436" t="str">
            <v>POR</v>
          </cell>
          <cell r="C436" t="str">
            <v>D</v>
          </cell>
          <cell r="D436">
            <v>6</v>
          </cell>
          <cell r="E436">
            <v>5</v>
          </cell>
          <cell r="F436">
            <v>403</v>
          </cell>
          <cell r="G436">
            <v>0</v>
          </cell>
          <cell r="H436">
            <v>0</v>
          </cell>
          <cell r="I436">
            <v>0</v>
          </cell>
          <cell r="J436">
            <v>0</v>
          </cell>
          <cell r="K436">
            <v>0</v>
          </cell>
          <cell r="L436" t="str">
            <v>0/0</v>
          </cell>
          <cell r="M436">
            <v>0</v>
          </cell>
          <cell r="N436">
            <v>0</v>
          </cell>
          <cell r="O436">
            <v>0</v>
          </cell>
          <cell r="P436">
            <v>0</v>
          </cell>
          <cell r="Q436">
            <v>0</v>
          </cell>
          <cell r="R436">
            <v>0</v>
          </cell>
          <cell r="S436">
            <v>0</v>
          </cell>
          <cell r="T436">
            <v>0</v>
          </cell>
          <cell r="U436">
            <v>3</v>
          </cell>
          <cell r="V436">
            <v>3</v>
          </cell>
          <cell r="W436">
            <v>2</v>
          </cell>
          <cell r="X436">
            <v>0</v>
          </cell>
          <cell r="Y436">
            <v>0</v>
          </cell>
          <cell r="AA436">
            <v>2017</v>
          </cell>
          <cell r="AB436" t="str">
            <v>reg</v>
          </cell>
        </row>
        <row r="437">
          <cell r="A437" t="str">
            <v>Zachary Herivaux</v>
          </cell>
          <cell r="B437" t="str">
            <v>NE</v>
          </cell>
          <cell r="C437" t="str">
            <v>M</v>
          </cell>
          <cell r="D437">
            <v>0</v>
          </cell>
          <cell r="E437">
            <v>0</v>
          </cell>
          <cell r="F437">
            <v>0</v>
          </cell>
          <cell r="G437">
            <v>0</v>
          </cell>
          <cell r="H437">
            <v>0</v>
          </cell>
          <cell r="I437">
            <v>0</v>
          </cell>
          <cell r="J437">
            <v>0</v>
          </cell>
          <cell r="K437">
            <v>0</v>
          </cell>
          <cell r="L437" t="str">
            <v>0/0</v>
          </cell>
          <cell r="M437">
            <v>0</v>
          </cell>
          <cell r="N437">
            <v>0</v>
          </cell>
          <cell r="O437">
            <v>0</v>
          </cell>
          <cell r="P437">
            <v>0</v>
          </cell>
          <cell r="Q437">
            <v>0</v>
          </cell>
          <cell r="R437">
            <v>0</v>
          </cell>
          <cell r="S437">
            <v>0</v>
          </cell>
          <cell r="T437">
            <v>0</v>
          </cell>
          <cell r="U437">
            <v>0</v>
          </cell>
          <cell r="V437">
            <v>0</v>
          </cell>
          <cell r="W437">
            <v>0</v>
          </cell>
          <cell r="X437">
            <v>0</v>
          </cell>
          <cell r="Y437">
            <v>0</v>
          </cell>
          <cell r="AA437">
            <v>2017</v>
          </cell>
          <cell r="AB437" t="str">
            <v>reg</v>
          </cell>
        </row>
        <row r="438">
          <cell r="A438" t="str">
            <v>Chris Durkin</v>
          </cell>
          <cell r="B438" t="str">
            <v>DC</v>
          </cell>
          <cell r="C438" t="str">
            <v>M</v>
          </cell>
          <cell r="D438">
            <v>0</v>
          </cell>
          <cell r="E438">
            <v>0</v>
          </cell>
          <cell r="F438">
            <v>0</v>
          </cell>
          <cell r="G438">
            <v>0</v>
          </cell>
          <cell r="H438">
            <v>0</v>
          </cell>
          <cell r="I438">
            <v>0</v>
          </cell>
          <cell r="J438">
            <v>0</v>
          </cell>
          <cell r="K438">
            <v>0</v>
          </cell>
          <cell r="L438" t="str">
            <v>0/0</v>
          </cell>
          <cell r="M438">
            <v>0</v>
          </cell>
          <cell r="N438">
            <v>0</v>
          </cell>
          <cell r="O438">
            <v>0</v>
          </cell>
          <cell r="P438">
            <v>0</v>
          </cell>
          <cell r="Q438">
            <v>0</v>
          </cell>
          <cell r="R438">
            <v>0</v>
          </cell>
          <cell r="S438">
            <v>0</v>
          </cell>
          <cell r="T438">
            <v>0</v>
          </cell>
          <cell r="U438">
            <v>0</v>
          </cell>
          <cell r="V438">
            <v>0</v>
          </cell>
          <cell r="W438">
            <v>0</v>
          </cell>
          <cell r="X438">
            <v>0</v>
          </cell>
          <cell r="Y438">
            <v>0</v>
          </cell>
          <cell r="AA438">
            <v>2017</v>
          </cell>
          <cell r="AB438" t="str">
            <v>reg</v>
          </cell>
        </row>
        <row r="439">
          <cell r="A439" t="str">
            <v>Taylor Hunter</v>
          </cell>
          <cell r="B439" t="str">
            <v>HOU</v>
          </cell>
          <cell r="C439" t="str">
            <v>M</v>
          </cell>
          <cell r="D439">
            <v>0</v>
          </cell>
          <cell r="E439">
            <v>0</v>
          </cell>
          <cell r="F439">
            <v>0</v>
          </cell>
          <cell r="G439">
            <v>0</v>
          </cell>
          <cell r="H439">
            <v>0</v>
          </cell>
          <cell r="I439">
            <v>0</v>
          </cell>
          <cell r="J439">
            <v>0</v>
          </cell>
          <cell r="K439">
            <v>0</v>
          </cell>
          <cell r="L439" t="str">
            <v>0/0</v>
          </cell>
          <cell r="M439">
            <v>0</v>
          </cell>
          <cell r="N439">
            <v>0</v>
          </cell>
          <cell r="O439">
            <v>0</v>
          </cell>
          <cell r="P439">
            <v>0</v>
          </cell>
          <cell r="Q439">
            <v>0</v>
          </cell>
          <cell r="R439">
            <v>0</v>
          </cell>
          <cell r="S439">
            <v>0</v>
          </cell>
          <cell r="T439">
            <v>0</v>
          </cell>
          <cell r="U439">
            <v>0</v>
          </cell>
          <cell r="V439">
            <v>0</v>
          </cell>
          <cell r="W439">
            <v>0</v>
          </cell>
          <cell r="X439">
            <v>0</v>
          </cell>
          <cell r="Y439">
            <v>0</v>
          </cell>
          <cell r="AA439">
            <v>2017</v>
          </cell>
          <cell r="AB439" t="str">
            <v>reg</v>
          </cell>
        </row>
        <row r="440">
          <cell r="A440" t="str">
            <v>Ben McKendry</v>
          </cell>
          <cell r="B440" t="str">
            <v>VAN</v>
          </cell>
          <cell r="C440" t="str">
            <v>M</v>
          </cell>
          <cell r="D440">
            <v>1</v>
          </cell>
          <cell r="E440">
            <v>1</v>
          </cell>
          <cell r="F440">
            <v>90</v>
          </cell>
          <cell r="G440">
            <v>0</v>
          </cell>
          <cell r="H440">
            <v>0</v>
          </cell>
          <cell r="I440">
            <v>0</v>
          </cell>
          <cell r="J440">
            <v>0</v>
          </cell>
          <cell r="K440">
            <v>0</v>
          </cell>
          <cell r="L440" t="str">
            <v>0/0</v>
          </cell>
          <cell r="M440">
            <v>0</v>
          </cell>
          <cell r="N440">
            <v>0</v>
          </cell>
          <cell r="O440">
            <v>0</v>
          </cell>
          <cell r="P440">
            <v>0</v>
          </cell>
          <cell r="Q440">
            <v>0</v>
          </cell>
          <cell r="R440">
            <v>0</v>
          </cell>
          <cell r="S440">
            <v>0</v>
          </cell>
          <cell r="T440">
            <v>0</v>
          </cell>
          <cell r="U440">
            <v>3</v>
          </cell>
          <cell r="V440">
            <v>2</v>
          </cell>
          <cell r="W440">
            <v>0</v>
          </cell>
          <cell r="X440">
            <v>0</v>
          </cell>
          <cell r="Y440">
            <v>0</v>
          </cell>
          <cell r="AA440">
            <v>2017</v>
          </cell>
          <cell r="AB440" t="str">
            <v>reg</v>
          </cell>
        </row>
        <row r="441">
          <cell r="A441" t="str">
            <v>Eric Ayuk</v>
          </cell>
          <cell r="B441" t="str">
            <v>PHI</v>
          </cell>
          <cell r="C441" t="str">
            <v>M</v>
          </cell>
          <cell r="D441">
            <v>0</v>
          </cell>
          <cell r="E441">
            <v>0</v>
          </cell>
          <cell r="F441">
            <v>0</v>
          </cell>
          <cell r="G441">
            <v>0</v>
          </cell>
          <cell r="H441">
            <v>0</v>
          </cell>
          <cell r="I441">
            <v>0</v>
          </cell>
          <cell r="J441">
            <v>0</v>
          </cell>
          <cell r="K441">
            <v>0</v>
          </cell>
          <cell r="L441" t="str">
            <v>0/0</v>
          </cell>
          <cell r="M441">
            <v>0</v>
          </cell>
          <cell r="N441">
            <v>0</v>
          </cell>
          <cell r="O441">
            <v>0</v>
          </cell>
          <cell r="P441">
            <v>0</v>
          </cell>
          <cell r="Q441">
            <v>0</v>
          </cell>
          <cell r="R441">
            <v>0</v>
          </cell>
          <cell r="S441">
            <v>0</v>
          </cell>
          <cell r="T441">
            <v>0</v>
          </cell>
          <cell r="U441">
            <v>0</v>
          </cell>
          <cell r="V441">
            <v>0</v>
          </cell>
          <cell r="W441">
            <v>0</v>
          </cell>
          <cell r="X441">
            <v>0</v>
          </cell>
          <cell r="Y441">
            <v>0</v>
          </cell>
          <cell r="AA441">
            <v>2017</v>
          </cell>
          <cell r="AB441" t="str">
            <v>reg</v>
          </cell>
        </row>
        <row r="442">
          <cell r="A442" t="str">
            <v>Auston Trusty</v>
          </cell>
          <cell r="B442" t="str">
            <v>COL</v>
          </cell>
          <cell r="C442" t="str">
            <v>D</v>
          </cell>
          <cell r="D442">
            <v>0</v>
          </cell>
          <cell r="E442">
            <v>0</v>
          </cell>
          <cell r="F442">
            <v>0</v>
          </cell>
          <cell r="G442">
            <v>0</v>
          </cell>
          <cell r="H442">
            <v>0</v>
          </cell>
          <cell r="I442">
            <v>0</v>
          </cell>
          <cell r="J442">
            <v>0</v>
          </cell>
          <cell r="K442">
            <v>0</v>
          </cell>
          <cell r="L442" t="str">
            <v>0/0</v>
          </cell>
          <cell r="M442">
            <v>0</v>
          </cell>
          <cell r="N442">
            <v>0</v>
          </cell>
          <cell r="O442">
            <v>0</v>
          </cell>
          <cell r="P442">
            <v>0</v>
          </cell>
          <cell r="Q442">
            <v>0</v>
          </cell>
          <cell r="R442">
            <v>0</v>
          </cell>
          <cell r="S442">
            <v>0</v>
          </cell>
          <cell r="T442">
            <v>0</v>
          </cell>
          <cell r="U442">
            <v>0</v>
          </cell>
          <cell r="V442">
            <v>0</v>
          </cell>
          <cell r="W442">
            <v>0</v>
          </cell>
          <cell r="X442">
            <v>0</v>
          </cell>
          <cell r="Y442">
            <v>0</v>
          </cell>
          <cell r="AA442">
            <v>2017</v>
          </cell>
          <cell r="AB442" t="str">
            <v>reg</v>
          </cell>
        </row>
        <row r="443">
          <cell r="A443" t="str">
            <v>Conor Donovan</v>
          </cell>
          <cell r="B443" t="str">
            <v>ORL</v>
          </cell>
          <cell r="C443" t="str">
            <v>D</v>
          </cell>
          <cell r="D443">
            <v>0</v>
          </cell>
          <cell r="E443">
            <v>0</v>
          </cell>
          <cell r="F443">
            <v>0</v>
          </cell>
          <cell r="G443">
            <v>0</v>
          </cell>
          <cell r="H443">
            <v>0</v>
          </cell>
          <cell r="I443">
            <v>0</v>
          </cell>
          <cell r="J443">
            <v>0</v>
          </cell>
          <cell r="K443">
            <v>0</v>
          </cell>
          <cell r="L443" t="str">
            <v>0/0</v>
          </cell>
          <cell r="M443">
            <v>0</v>
          </cell>
          <cell r="N443">
            <v>0</v>
          </cell>
          <cell r="O443">
            <v>0</v>
          </cell>
          <cell r="P443">
            <v>0</v>
          </cell>
          <cell r="Q443">
            <v>0</v>
          </cell>
          <cell r="R443">
            <v>0</v>
          </cell>
          <cell r="S443">
            <v>0</v>
          </cell>
          <cell r="T443">
            <v>0</v>
          </cell>
          <cell r="U443">
            <v>0</v>
          </cell>
          <cell r="V443">
            <v>0</v>
          </cell>
          <cell r="W443">
            <v>0</v>
          </cell>
          <cell r="X443">
            <v>0</v>
          </cell>
          <cell r="Y443">
            <v>0</v>
          </cell>
          <cell r="AA443">
            <v>2017</v>
          </cell>
          <cell r="AB443" t="str">
            <v>reg</v>
          </cell>
        </row>
        <row r="444">
          <cell r="A444" t="str">
            <v>Joshua Yaro</v>
          </cell>
          <cell r="B444" t="str">
            <v>PHI</v>
          </cell>
          <cell r="C444" t="str">
            <v>D</v>
          </cell>
          <cell r="D444">
            <v>6</v>
          </cell>
          <cell r="E444">
            <v>4</v>
          </cell>
          <cell r="F444">
            <v>369</v>
          </cell>
          <cell r="G444">
            <v>0</v>
          </cell>
          <cell r="H444">
            <v>0</v>
          </cell>
          <cell r="I444">
            <v>0</v>
          </cell>
          <cell r="J444">
            <v>0</v>
          </cell>
          <cell r="K444">
            <v>0</v>
          </cell>
          <cell r="L444" t="str">
            <v>0/0</v>
          </cell>
          <cell r="M444">
            <v>0</v>
          </cell>
          <cell r="N444">
            <v>0</v>
          </cell>
          <cell r="O444">
            <v>0</v>
          </cell>
          <cell r="P444">
            <v>0</v>
          </cell>
          <cell r="Q444">
            <v>0</v>
          </cell>
          <cell r="R444">
            <v>0</v>
          </cell>
          <cell r="S444">
            <v>0</v>
          </cell>
          <cell r="T444">
            <v>0</v>
          </cell>
          <cell r="U444">
            <v>8</v>
          </cell>
          <cell r="V444">
            <v>2</v>
          </cell>
          <cell r="W444">
            <v>0</v>
          </cell>
          <cell r="X444">
            <v>0</v>
          </cell>
          <cell r="Y444">
            <v>1</v>
          </cell>
          <cell r="AA444">
            <v>2017</v>
          </cell>
          <cell r="AB444" t="str">
            <v>reg</v>
          </cell>
        </row>
        <row r="445">
          <cell r="A445" t="str">
            <v>Nick Besler</v>
          </cell>
          <cell r="B445" t="str">
            <v>RSL</v>
          </cell>
          <cell r="C445" t="str">
            <v>M</v>
          </cell>
          <cell r="D445">
            <v>0</v>
          </cell>
          <cell r="E445">
            <v>0</v>
          </cell>
          <cell r="F445">
            <v>0</v>
          </cell>
          <cell r="G445">
            <v>0</v>
          </cell>
          <cell r="H445">
            <v>0</v>
          </cell>
          <cell r="I445">
            <v>0</v>
          </cell>
          <cell r="J445">
            <v>0</v>
          </cell>
          <cell r="K445">
            <v>0</v>
          </cell>
          <cell r="L445" t="str">
            <v>0/0</v>
          </cell>
          <cell r="M445">
            <v>0</v>
          </cell>
          <cell r="N445">
            <v>0</v>
          </cell>
          <cell r="O445">
            <v>0</v>
          </cell>
          <cell r="P445">
            <v>0</v>
          </cell>
          <cell r="Q445">
            <v>0</v>
          </cell>
          <cell r="R445">
            <v>0</v>
          </cell>
          <cell r="S445">
            <v>0</v>
          </cell>
          <cell r="T445">
            <v>0</v>
          </cell>
          <cell r="U445">
            <v>0</v>
          </cell>
          <cell r="V445">
            <v>0</v>
          </cell>
          <cell r="W445">
            <v>0</v>
          </cell>
          <cell r="X445">
            <v>0</v>
          </cell>
          <cell r="Y445">
            <v>0</v>
          </cell>
          <cell r="AA445">
            <v>2017</v>
          </cell>
          <cell r="AB445" t="str">
            <v>reg</v>
          </cell>
        </row>
        <row r="446">
          <cell r="A446" t="str">
            <v>Victor Mansaray</v>
          </cell>
          <cell r="B446" t="str">
            <v>SEA</v>
          </cell>
          <cell r="C446" t="str">
            <v>F</v>
          </cell>
          <cell r="D446">
            <v>0</v>
          </cell>
          <cell r="E446">
            <v>0</v>
          </cell>
          <cell r="F446">
            <v>0</v>
          </cell>
          <cell r="G446">
            <v>0</v>
          </cell>
          <cell r="H446">
            <v>0</v>
          </cell>
          <cell r="I446">
            <v>0</v>
          </cell>
          <cell r="J446">
            <v>0</v>
          </cell>
          <cell r="K446">
            <v>0</v>
          </cell>
          <cell r="L446" t="str">
            <v>0/0</v>
          </cell>
          <cell r="M446">
            <v>0</v>
          </cell>
          <cell r="N446">
            <v>0</v>
          </cell>
          <cell r="O446">
            <v>0</v>
          </cell>
          <cell r="P446">
            <v>0</v>
          </cell>
          <cell r="Q446">
            <v>0</v>
          </cell>
          <cell r="R446">
            <v>0</v>
          </cell>
          <cell r="S446">
            <v>0</v>
          </cell>
          <cell r="T446">
            <v>0</v>
          </cell>
          <cell r="U446">
            <v>0</v>
          </cell>
          <cell r="V446">
            <v>0</v>
          </cell>
          <cell r="W446">
            <v>0</v>
          </cell>
          <cell r="X446">
            <v>0</v>
          </cell>
          <cell r="Y446">
            <v>0</v>
          </cell>
          <cell r="AA446">
            <v>2017</v>
          </cell>
          <cell r="AB446" t="str">
            <v>reg</v>
          </cell>
        </row>
        <row r="447">
          <cell r="A447" t="str">
            <v>Ben Swanson</v>
          </cell>
          <cell r="B447" t="str">
            <v>CLB</v>
          </cell>
          <cell r="C447" t="str">
            <v>M</v>
          </cell>
          <cell r="D447">
            <v>0</v>
          </cell>
          <cell r="E447">
            <v>0</v>
          </cell>
          <cell r="F447">
            <v>0</v>
          </cell>
          <cell r="G447">
            <v>0</v>
          </cell>
          <cell r="H447">
            <v>0</v>
          </cell>
          <cell r="I447">
            <v>0</v>
          </cell>
          <cell r="J447">
            <v>0</v>
          </cell>
          <cell r="K447">
            <v>0</v>
          </cell>
          <cell r="L447" t="str">
            <v>0/0</v>
          </cell>
          <cell r="M447">
            <v>0</v>
          </cell>
          <cell r="N447">
            <v>0</v>
          </cell>
          <cell r="O447">
            <v>0</v>
          </cell>
          <cell r="P447">
            <v>0</v>
          </cell>
          <cell r="Q447">
            <v>0</v>
          </cell>
          <cell r="R447">
            <v>0</v>
          </cell>
          <cell r="S447">
            <v>0</v>
          </cell>
          <cell r="T447">
            <v>0</v>
          </cell>
          <cell r="U447">
            <v>0</v>
          </cell>
          <cell r="V447">
            <v>0</v>
          </cell>
          <cell r="W447">
            <v>0</v>
          </cell>
          <cell r="X447">
            <v>0</v>
          </cell>
          <cell r="Y447">
            <v>0</v>
          </cell>
          <cell r="AA447">
            <v>2017</v>
          </cell>
          <cell r="AB447" t="str">
            <v>reg</v>
          </cell>
        </row>
        <row r="448">
          <cell r="A448" t="str">
            <v>Brian Wright</v>
          </cell>
          <cell r="B448" t="str">
            <v>NE</v>
          </cell>
          <cell r="C448" t="str">
            <v>F</v>
          </cell>
          <cell r="D448">
            <v>2</v>
          </cell>
          <cell r="E448">
            <v>0</v>
          </cell>
          <cell r="F448">
            <v>45</v>
          </cell>
          <cell r="G448">
            <v>0</v>
          </cell>
          <cell r="H448">
            <v>0</v>
          </cell>
          <cell r="I448">
            <v>0</v>
          </cell>
          <cell r="J448">
            <v>0</v>
          </cell>
          <cell r="K448">
            <v>0</v>
          </cell>
          <cell r="L448" t="str">
            <v>0/0</v>
          </cell>
          <cell r="M448">
            <v>0</v>
          </cell>
          <cell r="N448">
            <v>0</v>
          </cell>
          <cell r="O448">
            <v>0</v>
          </cell>
          <cell r="P448">
            <v>0</v>
          </cell>
          <cell r="Q448">
            <v>0</v>
          </cell>
          <cell r="R448">
            <v>0</v>
          </cell>
          <cell r="S448">
            <v>0</v>
          </cell>
          <cell r="T448">
            <v>0</v>
          </cell>
          <cell r="U448">
            <v>1</v>
          </cell>
          <cell r="V448">
            <v>0</v>
          </cell>
          <cell r="W448">
            <v>0</v>
          </cell>
          <cell r="X448">
            <v>0</v>
          </cell>
          <cell r="Y448">
            <v>0</v>
          </cell>
          <cell r="AA448">
            <v>2017</v>
          </cell>
          <cell r="AB448" t="str">
            <v>reg</v>
          </cell>
        </row>
        <row r="449">
          <cell r="A449" t="str">
            <v>George Malki</v>
          </cell>
          <cell r="B449" t="str">
            <v>HOU</v>
          </cell>
          <cell r="C449" t="str">
            <v>D</v>
          </cell>
          <cell r="D449">
            <v>0</v>
          </cell>
          <cell r="E449">
            <v>0</v>
          </cell>
          <cell r="F449">
            <v>0</v>
          </cell>
          <cell r="G449">
            <v>0</v>
          </cell>
          <cell r="H449">
            <v>0</v>
          </cell>
          <cell r="I449">
            <v>0</v>
          </cell>
          <cell r="J449">
            <v>0</v>
          </cell>
          <cell r="K449">
            <v>0</v>
          </cell>
          <cell r="L449" t="str">
            <v>0/0</v>
          </cell>
          <cell r="M449">
            <v>0</v>
          </cell>
          <cell r="N449">
            <v>0</v>
          </cell>
          <cell r="O449">
            <v>0</v>
          </cell>
          <cell r="P449">
            <v>0</v>
          </cell>
          <cell r="Q449">
            <v>0</v>
          </cell>
          <cell r="R449">
            <v>0</v>
          </cell>
          <cell r="S449">
            <v>0</v>
          </cell>
          <cell r="T449">
            <v>0</v>
          </cell>
          <cell r="U449">
            <v>0</v>
          </cell>
          <cell r="V449">
            <v>0</v>
          </cell>
          <cell r="W449">
            <v>0</v>
          </cell>
          <cell r="X449">
            <v>0</v>
          </cell>
          <cell r="Y449">
            <v>0</v>
          </cell>
          <cell r="AA449">
            <v>2017</v>
          </cell>
          <cell r="AB449" t="str">
            <v>reg</v>
          </cell>
        </row>
        <row r="450">
          <cell r="A450" t="str">
            <v>Cameron Iwasa</v>
          </cell>
          <cell r="B450" t="str">
            <v xml:space="preserve">KC </v>
          </cell>
          <cell r="C450" t="str">
            <v>F</v>
          </cell>
          <cell r="D450">
            <v>0</v>
          </cell>
          <cell r="E450">
            <v>0</v>
          </cell>
          <cell r="F450">
            <v>0</v>
          </cell>
          <cell r="G450">
            <v>0</v>
          </cell>
          <cell r="H450">
            <v>0</v>
          </cell>
          <cell r="I450">
            <v>0</v>
          </cell>
          <cell r="J450">
            <v>0</v>
          </cell>
          <cell r="K450">
            <v>0</v>
          </cell>
          <cell r="L450" t="str">
            <v>0/0</v>
          </cell>
          <cell r="M450">
            <v>0</v>
          </cell>
          <cell r="N450">
            <v>0</v>
          </cell>
          <cell r="O450">
            <v>0</v>
          </cell>
          <cell r="P450">
            <v>0</v>
          </cell>
          <cell r="Q450">
            <v>0</v>
          </cell>
          <cell r="R450">
            <v>0</v>
          </cell>
          <cell r="S450">
            <v>0</v>
          </cell>
          <cell r="T450">
            <v>0</v>
          </cell>
          <cell r="U450">
            <v>0</v>
          </cell>
          <cell r="V450">
            <v>0</v>
          </cell>
          <cell r="W450">
            <v>0</v>
          </cell>
          <cell r="X450">
            <v>0</v>
          </cell>
          <cell r="Y450">
            <v>0</v>
          </cell>
          <cell r="AA450">
            <v>2017</v>
          </cell>
          <cell r="AB450" t="str">
            <v>reg</v>
          </cell>
        </row>
        <row r="451">
          <cell r="A451" t="str">
            <v>Bryan RÃ³chez</v>
          </cell>
          <cell r="B451" t="str">
            <v>ATL</v>
          </cell>
          <cell r="C451" t="str">
            <v>F</v>
          </cell>
          <cell r="D451">
            <v>0</v>
          </cell>
          <cell r="E451">
            <v>0</v>
          </cell>
          <cell r="F451">
            <v>0</v>
          </cell>
          <cell r="G451">
            <v>0</v>
          </cell>
          <cell r="H451">
            <v>0</v>
          </cell>
          <cell r="I451">
            <v>0</v>
          </cell>
          <cell r="J451">
            <v>0</v>
          </cell>
          <cell r="K451">
            <v>0</v>
          </cell>
          <cell r="L451" t="str">
            <v>0/0</v>
          </cell>
          <cell r="M451">
            <v>0</v>
          </cell>
          <cell r="N451">
            <v>0</v>
          </cell>
          <cell r="O451">
            <v>0</v>
          </cell>
          <cell r="P451">
            <v>0</v>
          </cell>
          <cell r="Q451">
            <v>0</v>
          </cell>
          <cell r="R451">
            <v>0</v>
          </cell>
          <cell r="S451">
            <v>0</v>
          </cell>
          <cell r="T451">
            <v>0</v>
          </cell>
          <cell r="U451">
            <v>0</v>
          </cell>
          <cell r="V451">
            <v>0</v>
          </cell>
          <cell r="W451">
            <v>0</v>
          </cell>
          <cell r="X451">
            <v>0</v>
          </cell>
          <cell r="Y451">
            <v>0</v>
          </cell>
          <cell r="AA451">
            <v>2017</v>
          </cell>
          <cell r="AB451" t="str">
            <v>reg</v>
          </cell>
        </row>
        <row r="452">
          <cell r="A452" t="str">
            <v>Collin Fernandez</v>
          </cell>
          <cell r="B452" t="str">
            <v>CHI</v>
          </cell>
          <cell r="C452" t="str">
            <v>M</v>
          </cell>
          <cell r="D452">
            <v>0</v>
          </cell>
          <cell r="E452">
            <v>0</v>
          </cell>
          <cell r="F452">
            <v>0</v>
          </cell>
          <cell r="G452">
            <v>0</v>
          </cell>
          <cell r="H452">
            <v>0</v>
          </cell>
          <cell r="I452">
            <v>0</v>
          </cell>
          <cell r="J452">
            <v>0</v>
          </cell>
          <cell r="K452">
            <v>0</v>
          </cell>
          <cell r="L452" t="str">
            <v>0/0</v>
          </cell>
          <cell r="M452">
            <v>0</v>
          </cell>
          <cell r="N452">
            <v>0</v>
          </cell>
          <cell r="O452">
            <v>0</v>
          </cell>
          <cell r="P452">
            <v>0</v>
          </cell>
          <cell r="Q452">
            <v>0</v>
          </cell>
          <cell r="R452">
            <v>0</v>
          </cell>
          <cell r="S452">
            <v>0</v>
          </cell>
          <cell r="T452">
            <v>0</v>
          </cell>
          <cell r="U452">
            <v>0</v>
          </cell>
          <cell r="V452">
            <v>0</v>
          </cell>
          <cell r="W452">
            <v>0</v>
          </cell>
          <cell r="X452">
            <v>0</v>
          </cell>
          <cell r="Y452">
            <v>0</v>
          </cell>
          <cell r="AA452">
            <v>2017</v>
          </cell>
          <cell r="AB452" t="str">
            <v>reg</v>
          </cell>
        </row>
        <row r="453">
          <cell r="A453" t="str">
            <v>London Woodberry</v>
          </cell>
          <cell r="B453" t="str">
            <v>NE</v>
          </cell>
          <cell r="C453" t="str">
            <v>D</v>
          </cell>
          <cell r="D453">
            <v>3</v>
          </cell>
          <cell r="E453">
            <v>2</v>
          </cell>
          <cell r="F453">
            <v>165</v>
          </cell>
          <cell r="G453">
            <v>0</v>
          </cell>
          <cell r="H453">
            <v>0</v>
          </cell>
          <cell r="I453">
            <v>0</v>
          </cell>
          <cell r="J453">
            <v>0</v>
          </cell>
          <cell r="K453">
            <v>0</v>
          </cell>
          <cell r="L453" t="str">
            <v>0/0</v>
          </cell>
          <cell r="M453">
            <v>0</v>
          </cell>
          <cell r="N453">
            <v>0</v>
          </cell>
          <cell r="O453">
            <v>0</v>
          </cell>
          <cell r="P453">
            <v>0</v>
          </cell>
          <cell r="Q453">
            <v>0</v>
          </cell>
          <cell r="R453">
            <v>0</v>
          </cell>
          <cell r="S453">
            <v>0</v>
          </cell>
          <cell r="T453">
            <v>0</v>
          </cell>
          <cell r="U453">
            <v>1</v>
          </cell>
          <cell r="V453">
            <v>1</v>
          </cell>
          <cell r="W453">
            <v>0</v>
          </cell>
          <cell r="X453">
            <v>0</v>
          </cell>
          <cell r="Y453">
            <v>0</v>
          </cell>
          <cell r="AA453">
            <v>2017</v>
          </cell>
          <cell r="AB453" t="str">
            <v>reg</v>
          </cell>
        </row>
        <row r="454">
          <cell r="A454" t="str">
            <v>John Stertzer</v>
          </cell>
          <cell r="B454" t="str">
            <v>NYC</v>
          </cell>
          <cell r="C454" t="str">
            <v>M</v>
          </cell>
          <cell r="D454">
            <v>5</v>
          </cell>
          <cell r="E454">
            <v>0</v>
          </cell>
          <cell r="F454">
            <v>53</v>
          </cell>
          <cell r="G454">
            <v>0</v>
          </cell>
          <cell r="H454">
            <v>0</v>
          </cell>
          <cell r="I454">
            <v>0</v>
          </cell>
          <cell r="J454">
            <v>0</v>
          </cell>
          <cell r="K454">
            <v>0</v>
          </cell>
          <cell r="L454" t="str">
            <v>0/0</v>
          </cell>
          <cell r="M454">
            <v>0</v>
          </cell>
          <cell r="N454">
            <v>0</v>
          </cell>
          <cell r="O454">
            <v>0</v>
          </cell>
          <cell r="P454">
            <v>0</v>
          </cell>
          <cell r="Q454">
            <v>0</v>
          </cell>
          <cell r="R454">
            <v>0</v>
          </cell>
          <cell r="S454">
            <v>0</v>
          </cell>
          <cell r="T454">
            <v>0</v>
          </cell>
          <cell r="U454">
            <v>1</v>
          </cell>
          <cell r="V454">
            <v>0</v>
          </cell>
          <cell r="W454">
            <v>0</v>
          </cell>
          <cell r="X454">
            <v>0</v>
          </cell>
          <cell r="Y454">
            <v>0</v>
          </cell>
          <cell r="AA454">
            <v>2017</v>
          </cell>
          <cell r="AB454" t="str">
            <v>reg</v>
          </cell>
        </row>
        <row r="455">
          <cell r="A455" t="str">
            <v>Dan Metzger</v>
          </cell>
          <cell r="B455" t="str">
            <v>NYR</v>
          </cell>
          <cell r="C455" t="str">
            <v>M</v>
          </cell>
          <cell r="D455">
            <v>1</v>
          </cell>
          <cell r="E455">
            <v>0</v>
          </cell>
          <cell r="F455">
            <v>1</v>
          </cell>
          <cell r="G455">
            <v>0</v>
          </cell>
          <cell r="H455">
            <v>0</v>
          </cell>
          <cell r="I455">
            <v>0</v>
          </cell>
          <cell r="J455">
            <v>0</v>
          </cell>
          <cell r="K455">
            <v>0</v>
          </cell>
          <cell r="L455" t="str">
            <v>0/0</v>
          </cell>
          <cell r="M455">
            <v>0</v>
          </cell>
          <cell r="N455">
            <v>0</v>
          </cell>
          <cell r="O455">
            <v>0</v>
          </cell>
          <cell r="P455">
            <v>0</v>
          </cell>
          <cell r="Q455">
            <v>0</v>
          </cell>
          <cell r="R455">
            <v>0</v>
          </cell>
          <cell r="S455">
            <v>0</v>
          </cell>
          <cell r="T455">
            <v>0</v>
          </cell>
          <cell r="U455">
            <v>1</v>
          </cell>
          <cell r="V455">
            <v>0</v>
          </cell>
          <cell r="W455">
            <v>0</v>
          </cell>
          <cell r="X455">
            <v>0</v>
          </cell>
          <cell r="Y455">
            <v>0</v>
          </cell>
          <cell r="AA455">
            <v>2017</v>
          </cell>
          <cell r="AB455" t="str">
            <v>reg</v>
          </cell>
        </row>
        <row r="456">
          <cell r="A456" t="str">
            <v>Kevin Venegas</v>
          </cell>
          <cell r="B456" t="str">
            <v>MIN</v>
          </cell>
          <cell r="C456" t="str">
            <v>D</v>
          </cell>
          <cell r="D456">
            <v>6</v>
          </cell>
          <cell r="E456">
            <v>6</v>
          </cell>
          <cell r="F456">
            <v>540</v>
          </cell>
          <cell r="G456">
            <v>0</v>
          </cell>
          <cell r="H456">
            <v>0</v>
          </cell>
          <cell r="I456">
            <v>0</v>
          </cell>
          <cell r="J456">
            <v>0</v>
          </cell>
          <cell r="K456">
            <v>0</v>
          </cell>
          <cell r="L456" t="str">
            <v>0/0</v>
          </cell>
          <cell r="M456">
            <v>0</v>
          </cell>
          <cell r="N456">
            <v>0</v>
          </cell>
          <cell r="O456">
            <v>0</v>
          </cell>
          <cell r="P456">
            <v>0</v>
          </cell>
          <cell r="Q456">
            <v>0</v>
          </cell>
          <cell r="R456">
            <v>0</v>
          </cell>
          <cell r="S456">
            <v>0</v>
          </cell>
          <cell r="T456">
            <v>0</v>
          </cell>
          <cell r="U456">
            <v>4</v>
          </cell>
          <cell r="V456">
            <v>5</v>
          </cell>
          <cell r="W456">
            <v>0</v>
          </cell>
          <cell r="X456">
            <v>0</v>
          </cell>
          <cell r="Y456">
            <v>0</v>
          </cell>
          <cell r="AA456">
            <v>2017</v>
          </cell>
          <cell r="AB456" t="str">
            <v>reg</v>
          </cell>
        </row>
        <row r="457">
          <cell r="A457" t="str">
            <v>Jorge Corrales</v>
          </cell>
          <cell r="B457" t="str">
            <v>MTL</v>
          </cell>
          <cell r="C457" t="str">
            <v>D</v>
          </cell>
          <cell r="D457">
            <v>0</v>
          </cell>
          <cell r="E457">
            <v>0</v>
          </cell>
          <cell r="F457">
            <v>0</v>
          </cell>
          <cell r="G457">
            <v>0</v>
          </cell>
          <cell r="H457">
            <v>0</v>
          </cell>
          <cell r="I457">
            <v>0</v>
          </cell>
          <cell r="J457">
            <v>0</v>
          </cell>
          <cell r="K457">
            <v>0</v>
          </cell>
          <cell r="L457" t="str">
            <v>0/0</v>
          </cell>
          <cell r="M457">
            <v>0</v>
          </cell>
          <cell r="N457">
            <v>0</v>
          </cell>
          <cell r="O457">
            <v>0</v>
          </cell>
          <cell r="P457">
            <v>0</v>
          </cell>
          <cell r="Q457">
            <v>0</v>
          </cell>
          <cell r="R457">
            <v>0</v>
          </cell>
          <cell r="S457">
            <v>0</v>
          </cell>
          <cell r="T457">
            <v>0</v>
          </cell>
          <cell r="U457">
            <v>0</v>
          </cell>
          <cell r="V457">
            <v>0</v>
          </cell>
          <cell r="W457">
            <v>0</v>
          </cell>
          <cell r="X457">
            <v>0</v>
          </cell>
          <cell r="Y457">
            <v>0</v>
          </cell>
          <cell r="AA457">
            <v>2017</v>
          </cell>
          <cell r="AB457" t="str">
            <v>reg</v>
          </cell>
        </row>
        <row r="458">
          <cell r="A458" t="str">
            <v>Sergio Camargo</v>
          </cell>
          <cell r="B458" t="str">
            <v>TOR</v>
          </cell>
          <cell r="C458" t="str">
            <v>M</v>
          </cell>
          <cell r="D458">
            <v>0</v>
          </cell>
          <cell r="E458">
            <v>0</v>
          </cell>
          <cell r="F458">
            <v>0</v>
          </cell>
          <cell r="G458">
            <v>0</v>
          </cell>
          <cell r="H458">
            <v>0</v>
          </cell>
          <cell r="I458">
            <v>0</v>
          </cell>
          <cell r="J458">
            <v>0</v>
          </cell>
          <cell r="K458">
            <v>0</v>
          </cell>
          <cell r="L458" t="str">
            <v>0/0</v>
          </cell>
          <cell r="M458">
            <v>0</v>
          </cell>
          <cell r="N458">
            <v>0</v>
          </cell>
          <cell r="O458">
            <v>0</v>
          </cell>
          <cell r="P458">
            <v>0</v>
          </cell>
          <cell r="Q458">
            <v>0</v>
          </cell>
          <cell r="R458">
            <v>0</v>
          </cell>
          <cell r="S458">
            <v>0</v>
          </cell>
          <cell r="T458">
            <v>0</v>
          </cell>
          <cell r="U458">
            <v>0</v>
          </cell>
          <cell r="V458">
            <v>0</v>
          </cell>
          <cell r="W458">
            <v>0</v>
          </cell>
          <cell r="X458">
            <v>0</v>
          </cell>
          <cell r="Y458">
            <v>0</v>
          </cell>
          <cell r="AA458">
            <v>2017</v>
          </cell>
          <cell r="AB458" t="str">
            <v>reg</v>
          </cell>
        </row>
        <row r="459">
          <cell r="A459" t="str">
            <v>Gbenga Arokoyo</v>
          </cell>
          <cell r="B459" t="str">
            <v>POR</v>
          </cell>
          <cell r="C459" t="str">
            <v>D</v>
          </cell>
          <cell r="D459">
            <v>0</v>
          </cell>
          <cell r="E459">
            <v>0</v>
          </cell>
          <cell r="F459">
            <v>0</v>
          </cell>
          <cell r="G459">
            <v>0</v>
          </cell>
          <cell r="H459">
            <v>0</v>
          </cell>
          <cell r="I459">
            <v>0</v>
          </cell>
          <cell r="J459">
            <v>0</v>
          </cell>
          <cell r="K459">
            <v>0</v>
          </cell>
          <cell r="L459" t="str">
            <v>0/0</v>
          </cell>
          <cell r="M459">
            <v>0</v>
          </cell>
          <cell r="N459">
            <v>0</v>
          </cell>
          <cell r="O459">
            <v>0</v>
          </cell>
          <cell r="P459">
            <v>0</v>
          </cell>
          <cell r="Q459">
            <v>0</v>
          </cell>
          <cell r="R459">
            <v>0</v>
          </cell>
          <cell r="S459">
            <v>0</v>
          </cell>
          <cell r="T459">
            <v>0</v>
          </cell>
          <cell r="U459">
            <v>0</v>
          </cell>
          <cell r="V459">
            <v>0</v>
          </cell>
          <cell r="W459">
            <v>0</v>
          </cell>
          <cell r="X459">
            <v>0</v>
          </cell>
          <cell r="Y459">
            <v>0</v>
          </cell>
          <cell r="AA459">
            <v>2017</v>
          </cell>
          <cell r="AB459" t="str">
            <v>reg</v>
          </cell>
        </row>
        <row r="460">
          <cell r="A460" t="str">
            <v>Cole Seiler</v>
          </cell>
          <cell r="B460" t="str">
            <v>VAN</v>
          </cell>
          <cell r="C460" t="str">
            <v>D</v>
          </cell>
          <cell r="D460">
            <v>0</v>
          </cell>
          <cell r="E460">
            <v>0</v>
          </cell>
          <cell r="F460">
            <v>0</v>
          </cell>
          <cell r="G460">
            <v>0</v>
          </cell>
          <cell r="H460">
            <v>0</v>
          </cell>
          <cell r="I460">
            <v>0</v>
          </cell>
          <cell r="J460">
            <v>0</v>
          </cell>
          <cell r="K460">
            <v>0</v>
          </cell>
          <cell r="L460" t="str">
            <v>0/0</v>
          </cell>
          <cell r="M460">
            <v>0</v>
          </cell>
          <cell r="N460">
            <v>0</v>
          </cell>
          <cell r="O460">
            <v>0</v>
          </cell>
          <cell r="P460">
            <v>0</v>
          </cell>
          <cell r="Q460">
            <v>0</v>
          </cell>
          <cell r="R460">
            <v>0</v>
          </cell>
          <cell r="S460">
            <v>0</v>
          </cell>
          <cell r="T460">
            <v>0</v>
          </cell>
          <cell r="U460">
            <v>0</v>
          </cell>
          <cell r="V460">
            <v>0</v>
          </cell>
          <cell r="W460">
            <v>0</v>
          </cell>
          <cell r="X460">
            <v>0</v>
          </cell>
          <cell r="Y460">
            <v>0</v>
          </cell>
          <cell r="AA460">
            <v>2017</v>
          </cell>
          <cell r="AB460" t="str">
            <v>reg</v>
          </cell>
        </row>
        <row r="461">
          <cell r="A461" t="str">
            <v>Brandon Allen</v>
          </cell>
          <cell r="B461" t="str">
            <v>MIN</v>
          </cell>
          <cell r="C461" t="str">
            <v>F</v>
          </cell>
          <cell r="D461">
            <v>1</v>
          </cell>
          <cell r="E461">
            <v>0</v>
          </cell>
          <cell r="F461">
            <v>9</v>
          </cell>
          <cell r="G461">
            <v>0</v>
          </cell>
          <cell r="H461">
            <v>0</v>
          </cell>
          <cell r="I461">
            <v>0</v>
          </cell>
          <cell r="J461">
            <v>0</v>
          </cell>
          <cell r="K461">
            <v>0</v>
          </cell>
          <cell r="L461" t="str">
            <v>0/0</v>
          </cell>
          <cell r="M461">
            <v>0</v>
          </cell>
          <cell r="N461">
            <v>0</v>
          </cell>
          <cell r="O461">
            <v>0</v>
          </cell>
          <cell r="P461">
            <v>0</v>
          </cell>
          <cell r="Q461">
            <v>0</v>
          </cell>
          <cell r="R461">
            <v>0</v>
          </cell>
          <cell r="S461">
            <v>0</v>
          </cell>
          <cell r="T461">
            <v>0</v>
          </cell>
          <cell r="U461">
            <v>0</v>
          </cell>
          <cell r="V461">
            <v>0</v>
          </cell>
          <cell r="W461">
            <v>0</v>
          </cell>
          <cell r="X461">
            <v>0</v>
          </cell>
          <cell r="Y461">
            <v>0</v>
          </cell>
          <cell r="AA461">
            <v>2017</v>
          </cell>
          <cell r="AB461" t="str">
            <v>reg</v>
          </cell>
        </row>
        <row r="462">
          <cell r="A462" t="str">
            <v>Mark Bloom</v>
          </cell>
          <cell r="B462" t="str">
            <v>ATL</v>
          </cell>
          <cell r="C462" t="str">
            <v>D</v>
          </cell>
          <cell r="D462">
            <v>2</v>
          </cell>
          <cell r="E462">
            <v>2</v>
          </cell>
          <cell r="F462">
            <v>163</v>
          </cell>
          <cell r="G462">
            <v>0</v>
          </cell>
          <cell r="H462">
            <v>0</v>
          </cell>
          <cell r="I462">
            <v>0</v>
          </cell>
          <cell r="J462">
            <v>0</v>
          </cell>
          <cell r="K462">
            <v>0</v>
          </cell>
          <cell r="L462" t="str">
            <v>0/0</v>
          </cell>
          <cell r="M462">
            <v>0</v>
          </cell>
          <cell r="N462">
            <v>0</v>
          </cell>
          <cell r="O462">
            <v>0</v>
          </cell>
          <cell r="P462">
            <v>0</v>
          </cell>
          <cell r="Q462">
            <v>0</v>
          </cell>
          <cell r="R462">
            <v>0</v>
          </cell>
          <cell r="S462">
            <v>0</v>
          </cell>
          <cell r="T462">
            <v>0</v>
          </cell>
          <cell r="U462">
            <v>2</v>
          </cell>
          <cell r="V462">
            <v>5</v>
          </cell>
          <cell r="W462">
            <v>0</v>
          </cell>
          <cell r="X462">
            <v>0</v>
          </cell>
          <cell r="Y462">
            <v>0</v>
          </cell>
          <cell r="AA462">
            <v>2017</v>
          </cell>
          <cell r="AB462" t="str">
            <v>reg</v>
          </cell>
        </row>
        <row r="463">
          <cell r="A463" t="str">
            <v>Tyler Pasher</v>
          </cell>
          <cell r="B463" t="str">
            <v xml:space="preserve">KC </v>
          </cell>
          <cell r="C463" t="str">
            <v>M-D</v>
          </cell>
          <cell r="D463">
            <v>1</v>
          </cell>
          <cell r="E463">
            <v>1</v>
          </cell>
          <cell r="F463">
            <v>45</v>
          </cell>
          <cell r="G463">
            <v>0</v>
          </cell>
          <cell r="H463">
            <v>0</v>
          </cell>
          <cell r="I463">
            <v>0</v>
          </cell>
          <cell r="J463">
            <v>0</v>
          </cell>
          <cell r="K463">
            <v>0</v>
          </cell>
          <cell r="L463" t="str">
            <v>0/0</v>
          </cell>
          <cell r="M463">
            <v>0</v>
          </cell>
          <cell r="N463">
            <v>0</v>
          </cell>
          <cell r="O463">
            <v>0</v>
          </cell>
          <cell r="P463">
            <v>0</v>
          </cell>
          <cell r="Q463">
            <v>0</v>
          </cell>
          <cell r="R463">
            <v>0</v>
          </cell>
          <cell r="S463">
            <v>0</v>
          </cell>
          <cell r="T463">
            <v>0</v>
          </cell>
          <cell r="U463">
            <v>1</v>
          </cell>
          <cell r="V463">
            <v>0</v>
          </cell>
          <cell r="W463">
            <v>0</v>
          </cell>
          <cell r="X463">
            <v>0</v>
          </cell>
          <cell r="Y463">
            <v>0</v>
          </cell>
          <cell r="AA463">
            <v>2017</v>
          </cell>
          <cell r="AB463" t="str">
            <v>reg</v>
          </cell>
        </row>
        <row r="464">
          <cell r="A464" t="str">
            <v>Zach Mathers</v>
          </cell>
          <cell r="B464" t="str">
            <v>SEA</v>
          </cell>
          <cell r="C464" t="str">
            <v>M</v>
          </cell>
          <cell r="D464">
            <v>0</v>
          </cell>
          <cell r="E464">
            <v>0</v>
          </cell>
          <cell r="F464">
            <v>0</v>
          </cell>
          <cell r="G464">
            <v>0</v>
          </cell>
          <cell r="H464">
            <v>0</v>
          </cell>
          <cell r="I464">
            <v>0</v>
          </cell>
          <cell r="J464">
            <v>0</v>
          </cell>
          <cell r="K464">
            <v>0</v>
          </cell>
          <cell r="L464" t="str">
            <v>0/0</v>
          </cell>
          <cell r="M464">
            <v>0</v>
          </cell>
          <cell r="N464">
            <v>0</v>
          </cell>
          <cell r="O464">
            <v>0</v>
          </cell>
          <cell r="P464">
            <v>0</v>
          </cell>
          <cell r="Q464">
            <v>0</v>
          </cell>
          <cell r="R464">
            <v>0</v>
          </cell>
          <cell r="S464">
            <v>0</v>
          </cell>
          <cell r="T464">
            <v>0</v>
          </cell>
          <cell r="U464">
            <v>0</v>
          </cell>
          <cell r="V464">
            <v>0</v>
          </cell>
          <cell r="W464">
            <v>0</v>
          </cell>
          <cell r="X464">
            <v>0</v>
          </cell>
          <cell r="Y464">
            <v>0</v>
          </cell>
          <cell r="AA464">
            <v>2017</v>
          </cell>
          <cell r="AB464" t="str">
            <v>reg</v>
          </cell>
        </row>
        <row r="465">
          <cell r="A465" t="str">
            <v>Dennis Castillo</v>
          </cell>
          <cell r="B465" t="str">
            <v>COL</v>
          </cell>
          <cell r="C465" t="str">
            <v>D</v>
          </cell>
          <cell r="D465">
            <v>3</v>
          </cell>
          <cell r="E465">
            <v>3</v>
          </cell>
          <cell r="F465">
            <v>244</v>
          </cell>
          <cell r="G465">
            <v>0</v>
          </cell>
          <cell r="H465">
            <v>0</v>
          </cell>
          <cell r="I465">
            <v>0</v>
          </cell>
          <cell r="J465">
            <v>0</v>
          </cell>
          <cell r="K465">
            <v>0</v>
          </cell>
          <cell r="L465" t="str">
            <v>0/0</v>
          </cell>
          <cell r="M465">
            <v>0</v>
          </cell>
          <cell r="N465">
            <v>0</v>
          </cell>
          <cell r="O465">
            <v>0</v>
          </cell>
          <cell r="P465">
            <v>0</v>
          </cell>
          <cell r="Q465">
            <v>0</v>
          </cell>
          <cell r="R465">
            <v>0</v>
          </cell>
          <cell r="S465">
            <v>0</v>
          </cell>
          <cell r="T465">
            <v>0</v>
          </cell>
          <cell r="U465">
            <v>6</v>
          </cell>
          <cell r="V465">
            <v>1</v>
          </cell>
          <cell r="W465">
            <v>0</v>
          </cell>
          <cell r="X465">
            <v>1</v>
          </cell>
          <cell r="Y465">
            <v>0</v>
          </cell>
          <cell r="AA465">
            <v>2017</v>
          </cell>
          <cell r="AB465" t="str">
            <v>reg</v>
          </cell>
        </row>
        <row r="466">
          <cell r="A466" t="str">
            <v>Kharlton Belmar</v>
          </cell>
          <cell r="B466" t="str">
            <v xml:space="preserve">KC </v>
          </cell>
          <cell r="C466" t="str">
            <v>F</v>
          </cell>
          <cell r="D466">
            <v>1</v>
          </cell>
          <cell r="E466">
            <v>0</v>
          </cell>
          <cell r="F466">
            <v>6</v>
          </cell>
          <cell r="G466">
            <v>0</v>
          </cell>
          <cell r="H466">
            <v>0</v>
          </cell>
          <cell r="I466">
            <v>0</v>
          </cell>
          <cell r="J466">
            <v>0</v>
          </cell>
          <cell r="K466">
            <v>0</v>
          </cell>
          <cell r="L466" t="str">
            <v>0/0</v>
          </cell>
          <cell r="M466">
            <v>0</v>
          </cell>
          <cell r="N466">
            <v>0</v>
          </cell>
          <cell r="O466">
            <v>0</v>
          </cell>
          <cell r="P466">
            <v>0</v>
          </cell>
          <cell r="Q466">
            <v>0</v>
          </cell>
          <cell r="R466">
            <v>0</v>
          </cell>
          <cell r="S466">
            <v>0</v>
          </cell>
          <cell r="T466">
            <v>0</v>
          </cell>
          <cell r="U466">
            <v>0</v>
          </cell>
          <cell r="V466">
            <v>1</v>
          </cell>
          <cell r="W466">
            <v>0</v>
          </cell>
          <cell r="X466">
            <v>0</v>
          </cell>
          <cell r="Y466">
            <v>0</v>
          </cell>
          <cell r="AA466">
            <v>2017</v>
          </cell>
          <cell r="AB466" t="str">
            <v>reg</v>
          </cell>
        </row>
        <row r="467">
          <cell r="A467" t="str">
            <v>Luis Gonzalez</v>
          </cell>
          <cell r="B467" t="str">
            <v>DAL</v>
          </cell>
          <cell r="C467" t="str">
            <v>M</v>
          </cell>
          <cell r="D467">
            <v>2</v>
          </cell>
          <cell r="E467">
            <v>0</v>
          </cell>
          <cell r="F467">
            <v>8</v>
          </cell>
          <cell r="G467">
            <v>0</v>
          </cell>
          <cell r="H467">
            <v>0</v>
          </cell>
          <cell r="I467">
            <v>0</v>
          </cell>
          <cell r="J467">
            <v>0</v>
          </cell>
          <cell r="K467">
            <v>0</v>
          </cell>
          <cell r="L467" t="str">
            <v>0/0</v>
          </cell>
          <cell r="M467">
            <v>0</v>
          </cell>
          <cell r="N467">
            <v>0</v>
          </cell>
          <cell r="O467">
            <v>0</v>
          </cell>
          <cell r="P467">
            <v>0</v>
          </cell>
          <cell r="Q467">
            <v>0</v>
          </cell>
          <cell r="R467">
            <v>0</v>
          </cell>
          <cell r="S467">
            <v>0</v>
          </cell>
          <cell r="T467">
            <v>0</v>
          </cell>
          <cell r="U467">
            <v>0</v>
          </cell>
          <cell r="V467">
            <v>1</v>
          </cell>
          <cell r="W467">
            <v>0</v>
          </cell>
          <cell r="X467">
            <v>0</v>
          </cell>
          <cell r="Y467">
            <v>0</v>
          </cell>
          <cell r="AA467">
            <v>2017</v>
          </cell>
          <cell r="AB467" t="str">
            <v>reg</v>
          </cell>
        </row>
        <row r="468">
          <cell r="A468" t="str">
            <v>Donnie Smith</v>
          </cell>
          <cell r="B468" t="str">
            <v>NE</v>
          </cell>
          <cell r="C468" t="str">
            <v>M</v>
          </cell>
          <cell r="D468">
            <v>1</v>
          </cell>
          <cell r="E468">
            <v>1</v>
          </cell>
          <cell r="F468">
            <v>53</v>
          </cell>
          <cell r="G468">
            <v>0</v>
          </cell>
          <cell r="H468">
            <v>0</v>
          </cell>
          <cell r="I468">
            <v>0</v>
          </cell>
          <cell r="J468">
            <v>0</v>
          </cell>
          <cell r="K468">
            <v>0</v>
          </cell>
          <cell r="L468" t="str">
            <v>0/0</v>
          </cell>
          <cell r="M468">
            <v>0</v>
          </cell>
          <cell r="N468">
            <v>0</v>
          </cell>
          <cell r="O468">
            <v>0</v>
          </cell>
          <cell r="P468">
            <v>0</v>
          </cell>
          <cell r="Q468">
            <v>0</v>
          </cell>
          <cell r="R468">
            <v>0</v>
          </cell>
          <cell r="S468">
            <v>0</v>
          </cell>
          <cell r="T468">
            <v>0</v>
          </cell>
          <cell r="U468">
            <v>0</v>
          </cell>
          <cell r="V468">
            <v>0</v>
          </cell>
          <cell r="W468">
            <v>0</v>
          </cell>
          <cell r="X468">
            <v>0</v>
          </cell>
          <cell r="Y468">
            <v>0</v>
          </cell>
          <cell r="AA468">
            <v>2017</v>
          </cell>
          <cell r="AB468" t="str">
            <v>reg</v>
          </cell>
        </row>
        <row r="469">
          <cell r="A469" t="str">
            <v>Raul Mendiola</v>
          </cell>
          <cell r="B469" t="str">
            <v xml:space="preserve">LA </v>
          </cell>
          <cell r="C469" t="str">
            <v>M</v>
          </cell>
          <cell r="D469">
            <v>4</v>
          </cell>
          <cell r="E469">
            <v>0</v>
          </cell>
          <cell r="F469">
            <v>36</v>
          </cell>
          <cell r="G469">
            <v>0</v>
          </cell>
          <cell r="H469">
            <v>0</v>
          </cell>
          <cell r="I469">
            <v>0</v>
          </cell>
          <cell r="J469">
            <v>0</v>
          </cell>
          <cell r="K469">
            <v>0</v>
          </cell>
          <cell r="L469" t="str">
            <v>0/0</v>
          </cell>
          <cell r="M469">
            <v>0</v>
          </cell>
          <cell r="N469">
            <v>0</v>
          </cell>
          <cell r="O469">
            <v>0</v>
          </cell>
          <cell r="P469">
            <v>0</v>
          </cell>
          <cell r="Q469">
            <v>0</v>
          </cell>
          <cell r="R469">
            <v>0</v>
          </cell>
          <cell r="S469">
            <v>0</v>
          </cell>
          <cell r="T469">
            <v>0</v>
          </cell>
          <cell r="U469">
            <v>1</v>
          </cell>
          <cell r="V469">
            <v>1</v>
          </cell>
          <cell r="W469">
            <v>0</v>
          </cell>
          <cell r="X469">
            <v>0</v>
          </cell>
          <cell r="Y469">
            <v>0</v>
          </cell>
          <cell r="AA469">
            <v>2017</v>
          </cell>
          <cell r="AB469" t="str">
            <v>reg</v>
          </cell>
        </row>
        <row r="470">
          <cell r="A470" t="str">
            <v>Bill Tuiloma</v>
          </cell>
          <cell r="B470" t="str">
            <v>POR</v>
          </cell>
          <cell r="C470" t="str">
            <v>D-M</v>
          </cell>
          <cell r="D470">
            <v>0</v>
          </cell>
          <cell r="E470">
            <v>0</v>
          </cell>
          <cell r="F470">
            <v>0</v>
          </cell>
          <cell r="G470">
            <v>0</v>
          </cell>
          <cell r="H470">
            <v>0</v>
          </cell>
          <cell r="I470">
            <v>0</v>
          </cell>
          <cell r="J470">
            <v>0</v>
          </cell>
          <cell r="K470">
            <v>0</v>
          </cell>
          <cell r="L470" t="str">
            <v>0/0</v>
          </cell>
          <cell r="M470">
            <v>0</v>
          </cell>
          <cell r="N470">
            <v>0</v>
          </cell>
          <cell r="O470">
            <v>0</v>
          </cell>
          <cell r="P470">
            <v>0</v>
          </cell>
          <cell r="Q470">
            <v>0</v>
          </cell>
          <cell r="R470">
            <v>0</v>
          </cell>
          <cell r="S470">
            <v>0</v>
          </cell>
          <cell r="T470">
            <v>0</v>
          </cell>
          <cell r="U470">
            <v>0</v>
          </cell>
          <cell r="V470">
            <v>0</v>
          </cell>
          <cell r="W470">
            <v>0</v>
          </cell>
          <cell r="X470">
            <v>0</v>
          </cell>
          <cell r="Y470">
            <v>0</v>
          </cell>
          <cell r="AA470">
            <v>2017</v>
          </cell>
          <cell r="AB470" t="str">
            <v>reg</v>
          </cell>
        </row>
        <row r="471">
          <cell r="A471" t="str">
            <v>Anibal Chala</v>
          </cell>
          <cell r="B471" t="str">
            <v>DAL</v>
          </cell>
          <cell r="C471" t="str">
            <v>D</v>
          </cell>
          <cell r="D471">
            <v>0</v>
          </cell>
          <cell r="E471">
            <v>0</v>
          </cell>
          <cell r="F471">
            <v>0</v>
          </cell>
          <cell r="G471">
            <v>0</v>
          </cell>
          <cell r="H471">
            <v>0</v>
          </cell>
          <cell r="I471">
            <v>0</v>
          </cell>
          <cell r="J471">
            <v>0</v>
          </cell>
          <cell r="K471">
            <v>0</v>
          </cell>
          <cell r="L471" t="str">
            <v>0/0</v>
          </cell>
          <cell r="M471">
            <v>0</v>
          </cell>
          <cell r="N471">
            <v>0</v>
          </cell>
          <cell r="O471">
            <v>0</v>
          </cell>
          <cell r="P471">
            <v>0</v>
          </cell>
          <cell r="Q471">
            <v>0</v>
          </cell>
          <cell r="R471">
            <v>0</v>
          </cell>
          <cell r="S471">
            <v>0</v>
          </cell>
          <cell r="T471">
            <v>0</v>
          </cell>
          <cell r="U471">
            <v>0</v>
          </cell>
          <cell r="V471">
            <v>0</v>
          </cell>
          <cell r="W471">
            <v>0</v>
          </cell>
          <cell r="X471">
            <v>0</v>
          </cell>
          <cell r="Y471">
            <v>0</v>
          </cell>
          <cell r="AA471">
            <v>2017</v>
          </cell>
          <cell r="AB471" t="str">
            <v>reg</v>
          </cell>
        </row>
        <row r="472">
          <cell r="A472" t="str">
            <v>Pierre Da Silva</v>
          </cell>
          <cell r="B472" t="str">
            <v>ORL</v>
          </cell>
          <cell r="C472" t="str">
            <v>M</v>
          </cell>
          <cell r="D472">
            <v>1</v>
          </cell>
          <cell r="E472">
            <v>0</v>
          </cell>
          <cell r="F472">
            <v>1</v>
          </cell>
          <cell r="G472">
            <v>0</v>
          </cell>
          <cell r="H472">
            <v>0</v>
          </cell>
          <cell r="I472">
            <v>0</v>
          </cell>
          <cell r="J472">
            <v>0</v>
          </cell>
          <cell r="K472">
            <v>0</v>
          </cell>
          <cell r="L472" t="str">
            <v>0/0</v>
          </cell>
          <cell r="M472">
            <v>0</v>
          </cell>
          <cell r="N472">
            <v>0</v>
          </cell>
          <cell r="O472">
            <v>0</v>
          </cell>
          <cell r="P472">
            <v>0</v>
          </cell>
          <cell r="Q472">
            <v>0</v>
          </cell>
          <cell r="R472">
            <v>0</v>
          </cell>
          <cell r="S472">
            <v>0</v>
          </cell>
          <cell r="T472">
            <v>0</v>
          </cell>
          <cell r="U472">
            <v>0</v>
          </cell>
          <cell r="V472">
            <v>0</v>
          </cell>
          <cell r="W472">
            <v>0</v>
          </cell>
          <cell r="X472">
            <v>0</v>
          </cell>
          <cell r="Y472">
            <v>0</v>
          </cell>
          <cell r="AA472">
            <v>2017</v>
          </cell>
          <cell r="AB472" t="str">
            <v>reg</v>
          </cell>
        </row>
        <row r="473">
          <cell r="A473" t="str">
            <v>Hugo Arellano</v>
          </cell>
          <cell r="B473" t="str">
            <v xml:space="preserve">LA </v>
          </cell>
          <cell r="C473" t="str">
            <v>D</v>
          </cell>
          <cell r="D473">
            <v>4</v>
          </cell>
          <cell r="E473">
            <v>4</v>
          </cell>
          <cell r="F473">
            <v>334</v>
          </cell>
          <cell r="G473">
            <v>0</v>
          </cell>
          <cell r="H473">
            <v>0</v>
          </cell>
          <cell r="I473">
            <v>0</v>
          </cell>
          <cell r="J473">
            <v>0</v>
          </cell>
          <cell r="K473">
            <v>0</v>
          </cell>
          <cell r="L473" t="str">
            <v>0/0</v>
          </cell>
          <cell r="M473">
            <v>0</v>
          </cell>
          <cell r="N473">
            <v>0</v>
          </cell>
          <cell r="O473">
            <v>0</v>
          </cell>
          <cell r="P473">
            <v>0</v>
          </cell>
          <cell r="Q473">
            <v>0</v>
          </cell>
          <cell r="R473">
            <v>0</v>
          </cell>
          <cell r="S473">
            <v>0</v>
          </cell>
          <cell r="T473">
            <v>0</v>
          </cell>
          <cell r="U473">
            <v>7</v>
          </cell>
          <cell r="V473">
            <v>3</v>
          </cell>
          <cell r="W473">
            <v>0</v>
          </cell>
          <cell r="X473">
            <v>1</v>
          </cell>
          <cell r="Y473">
            <v>0</v>
          </cell>
          <cell r="AA473">
            <v>2017</v>
          </cell>
          <cell r="AB473" t="str">
            <v>reg</v>
          </cell>
        </row>
        <row r="474">
          <cell r="A474" t="str">
            <v>Erik Palmer-Brown</v>
          </cell>
          <cell r="B474" t="str">
            <v xml:space="preserve">KC </v>
          </cell>
          <cell r="C474" t="str">
            <v>D</v>
          </cell>
          <cell r="D474">
            <v>10</v>
          </cell>
          <cell r="E474">
            <v>7</v>
          </cell>
          <cell r="F474">
            <v>641</v>
          </cell>
          <cell r="G474">
            <v>0</v>
          </cell>
          <cell r="H474">
            <v>0</v>
          </cell>
          <cell r="I474">
            <v>0</v>
          </cell>
          <cell r="J474">
            <v>0</v>
          </cell>
          <cell r="K474">
            <v>0</v>
          </cell>
          <cell r="L474" t="str">
            <v>0/0</v>
          </cell>
          <cell r="M474">
            <v>0</v>
          </cell>
          <cell r="N474">
            <v>0</v>
          </cell>
          <cell r="O474">
            <v>0</v>
          </cell>
          <cell r="P474">
            <v>0</v>
          </cell>
          <cell r="Q474">
            <v>0</v>
          </cell>
          <cell r="R474">
            <v>0</v>
          </cell>
          <cell r="S474">
            <v>0</v>
          </cell>
          <cell r="T474">
            <v>0</v>
          </cell>
          <cell r="U474">
            <v>4</v>
          </cell>
          <cell r="V474">
            <v>7</v>
          </cell>
          <cell r="W474">
            <v>0</v>
          </cell>
          <cell r="X474">
            <v>0</v>
          </cell>
          <cell r="Y474">
            <v>0</v>
          </cell>
          <cell r="AA474">
            <v>2017</v>
          </cell>
          <cell r="AB474" t="str">
            <v>reg</v>
          </cell>
        </row>
        <row r="475">
          <cell r="A475" t="str">
            <v>Samuel Adekugbe</v>
          </cell>
          <cell r="B475" t="str">
            <v>VAN</v>
          </cell>
          <cell r="C475" t="str">
            <v>D</v>
          </cell>
          <cell r="D475">
            <v>0</v>
          </cell>
          <cell r="E475">
            <v>0</v>
          </cell>
          <cell r="F475">
            <v>0</v>
          </cell>
          <cell r="G475">
            <v>0</v>
          </cell>
          <cell r="H475">
            <v>0</v>
          </cell>
          <cell r="I475">
            <v>0</v>
          </cell>
          <cell r="J475">
            <v>0</v>
          </cell>
          <cell r="K475">
            <v>0</v>
          </cell>
          <cell r="L475" t="str">
            <v>0/0</v>
          </cell>
          <cell r="M475">
            <v>0</v>
          </cell>
          <cell r="N475">
            <v>0</v>
          </cell>
          <cell r="O475">
            <v>0</v>
          </cell>
          <cell r="P475">
            <v>0</v>
          </cell>
          <cell r="Q475">
            <v>0</v>
          </cell>
          <cell r="R475">
            <v>0</v>
          </cell>
          <cell r="S475">
            <v>0</v>
          </cell>
          <cell r="T475">
            <v>0</v>
          </cell>
          <cell r="U475">
            <v>0</v>
          </cell>
          <cell r="V475">
            <v>0</v>
          </cell>
          <cell r="W475">
            <v>0</v>
          </cell>
          <cell r="X475">
            <v>0</v>
          </cell>
          <cell r="Y475">
            <v>0</v>
          </cell>
          <cell r="AA475">
            <v>2017</v>
          </cell>
          <cell r="AB475" t="str">
            <v>reg</v>
          </cell>
        </row>
        <row r="476">
          <cell r="A476" t="str">
            <v>Marco Bustos</v>
          </cell>
          <cell r="B476" t="str">
            <v>VAN</v>
          </cell>
          <cell r="C476" t="str">
            <v>M</v>
          </cell>
          <cell r="D476">
            <v>0</v>
          </cell>
          <cell r="E476">
            <v>0</v>
          </cell>
          <cell r="F476">
            <v>0</v>
          </cell>
          <cell r="G476">
            <v>0</v>
          </cell>
          <cell r="H476">
            <v>0</v>
          </cell>
          <cell r="I476">
            <v>0</v>
          </cell>
          <cell r="J476">
            <v>0</v>
          </cell>
          <cell r="K476">
            <v>0</v>
          </cell>
          <cell r="L476" t="str">
            <v>0/0</v>
          </cell>
          <cell r="M476">
            <v>0</v>
          </cell>
          <cell r="N476">
            <v>0</v>
          </cell>
          <cell r="O476">
            <v>0</v>
          </cell>
          <cell r="P476">
            <v>0</v>
          </cell>
          <cell r="Q476">
            <v>0</v>
          </cell>
          <cell r="R476">
            <v>0</v>
          </cell>
          <cell r="S476">
            <v>0</v>
          </cell>
          <cell r="T476">
            <v>0</v>
          </cell>
          <cell r="U476">
            <v>0</v>
          </cell>
          <cell r="V476">
            <v>0</v>
          </cell>
          <cell r="W476">
            <v>0</v>
          </cell>
          <cell r="X476">
            <v>0</v>
          </cell>
          <cell r="Y476">
            <v>0</v>
          </cell>
          <cell r="AA476">
            <v>2017</v>
          </cell>
          <cell r="AB476" t="str">
            <v>reg</v>
          </cell>
        </row>
        <row r="477">
          <cell r="A477" t="str">
            <v>Ken Tribbett</v>
          </cell>
          <cell r="B477" t="str">
            <v>NSH</v>
          </cell>
          <cell r="C477" t="str">
            <v>D</v>
          </cell>
          <cell r="D477">
            <v>1</v>
          </cell>
          <cell r="E477">
            <v>0</v>
          </cell>
          <cell r="F477">
            <v>3</v>
          </cell>
          <cell r="G477">
            <v>0</v>
          </cell>
          <cell r="H477">
            <v>0</v>
          </cell>
          <cell r="I477">
            <v>0</v>
          </cell>
          <cell r="J477">
            <v>0</v>
          </cell>
          <cell r="K477">
            <v>0</v>
          </cell>
          <cell r="L477" t="str">
            <v>0/0</v>
          </cell>
          <cell r="M477">
            <v>0</v>
          </cell>
          <cell r="N477">
            <v>0</v>
          </cell>
          <cell r="O477">
            <v>0</v>
          </cell>
          <cell r="P477">
            <v>0</v>
          </cell>
          <cell r="Q477">
            <v>0</v>
          </cell>
          <cell r="R477">
            <v>0</v>
          </cell>
          <cell r="S477">
            <v>0</v>
          </cell>
          <cell r="T477">
            <v>0</v>
          </cell>
          <cell r="U477">
            <v>0</v>
          </cell>
          <cell r="V477">
            <v>0</v>
          </cell>
          <cell r="W477">
            <v>0</v>
          </cell>
          <cell r="X477">
            <v>0</v>
          </cell>
          <cell r="Y477">
            <v>0</v>
          </cell>
          <cell r="AA477">
            <v>2017</v>
          </cell>
          <cell r="AB477" t="str">
            <v>reg</v>
          </cell>
        </row>
        <row r="478">
          <cell r="A478" t="str">
            <v>Kyle Greig</v>
          </cell>
          <cell r="B478" t="str">
            <v>VAN</v>
          </cell>
          <cell r="C478" t="str">
            <v>F</v>
          </cell>
          <cell r="D478">
            <v>1</v>
          </cell>
          <cell r="E478">
            <v>0</v>
          </cell>
          <cell r="F478">
            <v>2</v>
          </cell>
          <cell r="G478">
            <v>0</v>
          </cell>
          <cell r="H478">
            <v>0</v>
          </cell>
          <cell r="I478">
            <v>0</v>
          </cell>
          <cell r="J478">
            <v>0</v>
          </cell>
          <cell r="K478">
            <v>0</v>
          </cell>
          <cell r="L478" t="str">
            <v>0/0</v>
          </cell>
          <cell r="M478">
            <v>0</v>
          </cell>
          <cell r="N478">
            <v>0</v>
          </cell>
          <cell r="O478">
            <v>0</v>
          </cell>
          <cell r="P478">
            <v>0</v>
          </cell>
          <cell r="Q478">
            <v>0</v>
          </cell>
          <cell r="R478">
            <v>0</v>
          </cell>
          <cell r="S478">
            <v>0</v>
          </cell>
          <cell r="T478">
            <v>0</v>
          </cell>
          <cell r="U478">
            <v>1</v>
          </cell>
          <cell r="V478">
            <v>0</v>
          </cell>
          <cell r="W478">
            <v>0</v>
          </cell>
          <cell r="X478">
            <v>0</v>
          </cell>
          <cell r="Y478">
            <v>0</v>
          </cell>
          <cell r="AA478">
            <v>2017</v>
          </cell>
          <cell r="AB478" t="str">
            <v>reg</v>
          </cell>
        </row>
        <row r="479">
          <cell r="A479" t="str">
            <v>Gideon Baah</v>
          </cell>
          <cell r="B479" t="str">
            <v>NYR</v>
          </cell>
          <cell r="C479" t="str">
            <v>D</v>
          </cell>
          <cell r="D479">
            <v>0</v>
          </cell>
          <cell r="E479">
            <v>0</v>
          </cell>
          <cell r="F479">
            <v>0</v>
          </cell>
          <cell r="G479">
            <v>0</v>
          </cell>
          <cell r="H479">
            <v>0</v>
          </cell>
          <cell r="I479">
            <v>0</v>
          </cell>
          <cell r="J479">
            <v>0</v>
          </cell>
          <cell r="K479">
            <v>0</v>
          </cell>
          <cell r="L479" t="str">
            <v>0/0</v>
          </cell>
          <cell r="M479">
            <v>0</v>
          </cell>
          <cell r="N479">
            <v>0</v>
          </cell>
          <cell r="O479">
            <v>0</v>
          </cell>
          <cell r="P479">
            <v>0</v>
          </cell>
          <cell r="Q479">
            <v>0</v>
          </cell>
          <cell r="R479">
            <v>0</v>
          </cell>
          <cell r="S479">
            <v>0</v>
          </cell>
          <cell r="T479">
            <v>0</v>
          </cell>
          <cell r="U479">
            <v>0</v>
          </cell>
          <cell r="V479">
            <v>0</v>
          </cell>
          <cell r="W479">
            <v>0</v>
          </cell>
          <cell r="X479">
            <v>0</v>
          </cell>
          <cell r="Y479">
            <v>0</v>
          </cell>
          <cell r="AA479">
            <v>2017</v>
          </cell>
          <cell r="AB479" t="str">
            <v>reg</v>
          </cell>
        </row>
        <row r="480">
          <cell r="A480" t="str">
            <v>Harrison Heath</v>
          </cell>
          <cell r="B480" t="str">
            <v>ATL</v>
          </cell>
          <cell r="C480" t="str">
            <v>M</v>
          </cell>
          <cell r="D480">
            <v>1</v>
          </cell>
          <cell r="E480">
            <v>0</v>
          </cell>
          <cell r="F480">
            <v>1</v>
          </cell>
          <cell r="G480">
            <v>0</v>
          </cell>
          <cell r="H480">
            <v>0</v>
          </cell>
          <cell r="I480">
            <v>0</v>
          </cell>
          <cell r="J480">
            <v>0</v>
          </cell>
          <cell r="K480">
            <v>0</v>
          </cell>
          <cell r="L480" t="str">
            <v>0/0</v>
          </cell>
          <cell r="M480">
            <v>0</v>
          </cell>
          <cell r="N480">
            <v>0</v>
          </cell>
          <cell r="O480">
            <v>0</v>
          </cell>
          <cell r="P480">
            <v>0</v>
          </cell>
          <cell r="Q480">
            <v>0</v>
          </cell>
          <cell r="R480">
            <v>0</v>
          </cell>
          <cell r="S480">
            <v>0</v>
          </cell>
          <cell r="T480">
            <v>0</v>
          </cell>
          <cell r="U480">
            <v>0</v>
          </cell>
          <cell r="V480">
            <v>0</v>
          </cell>
          <cell r="W480">
            <v>0</v>
          </cell>
          <cell r="X480">
            <v>0</v>
          </cell>
          <cell r="Y480">
            <v>0</v>
          </cell>
          <cell r="AA480">
            <v>2017</v>
          </cell>
          <cell r="AB480" t="str">
            <v>reg</v>
          </cell>
        </row>
        <row r="481">
          <cell r="A481" t="str">
            <v>Maxim Tissot</v>
          </cell>
          <cell r="B481" t="str">
            <v>DC</v>
          </cell>
          <cell r="C481" t="str">
            <v>D</v>
          </cell>
          <cell r="D481">
            <v>1</v>
          </cell>
          <cell r="E481">
            <v>1</v>
          </cell>
          <cell r="F481">
            <v>90</v>
          </cell>
          <cell r="G481">
            <v>0</v>
          </cell>
          <cell r="H481">
            <v>0</v>
          </cell>
          <cell r="I481">
            <v>0</v>
          </cell>
          <cell r="J481">
            <v>0</v>
          </cell>
          <cell r="K481">
            <v>0</v>
          </cell>
          <cell r="L481" t="str">
            <v>0/0</v>
          </cell>
          <cell r="M481">
            <v>0</v>
          </cell>
          <cell r="N481">
            <v>0</v>
          </cell>
          <cell r="O481">
            <v>0</v>
          </cell>
          <cell r="P481">
            <v>0</v>
          </cell>
          <cell r="Q481">
            <v>0</v>
          </cell>
          <cell r="R481">
            <v>0</v>
          </cell>
          <cell r="S481">
            <v>0</v>
          </cell>
          <cell r="T481">
            <v>0</v>
          </cell>
          <cell r="U481">
            <v>1</v>
          </cell>
          <cell r="V481">
            <v>0</v>
          </cell>
          <cell r="W481">
            <v>0</v>
          </cell>
          <cell r="X481">
            <v>0</v>
          </cell>
          <cell r="Y481">
            <v>0</v>
          </cell>
          <cell r="AA481">
            <v>2017</v>
          </cell>
          <cell r="AB481" t="str">
            <v>reg</v>
          </cell>
        </row>
        <row r="482">
          <cell r="A482" t="str">
            <v>Charlie Ward</v>
          </cell>
          <cell r="B482" t="str">
            <v>HOU</v>
          </cell>
          <cell r="C482" t="str">
            <v>M</v>
          </cell>
          <cell r="D482">
            <v>1</v>
          </cell>
          <cell r="E482">
            <v>0</v>
          </cell>
          <cell r="F482">
            <v>45</v>
          </cell>
          <cell r="G482">
            <v>0</v>
          </cell>
          <cell r="H482">
            <v>0</v>
          </cell>
          <cell r="I482">
            <v>0</v>
          </cell>
          <cell r="J482">
            <v>0</v>
          </cell>
          <cell r="K482">
            <v>0</v>
          </cell>
          <cell r="L482" t="str">
            <v>0/0</v>
          </cell>
          <cell r="M482">
            <v>0</v>
          </cell>
          <cell r="N482">
            <v>0</v>
          </cell>
          <cell r="O482">
            <v>0</v>
          </cell>
          <cell r="P482">
            <v>0</v>
          </cell>
          <cell r="Q482">
            <v>0</v>
          </cell>
          <cell r="R482">
            <v>0</v>
          </cell>
          <cell r="S482">
            <v>0</v>
          </cell>
          <cell r="T482">
            <v>0</v>
          </cell>
          <cell r="U482">
            <v>1</v>
          </cell>
          <cell r="V482">
            <v>0</v>
          </cell>
          <cell r="W482">
            <v>0</v>
          </cell>
          <cell r="X482">
            <v>0</v>
          </cell>
          <cell r="Y482">
            <v>0</v>
          </cell>
          <cell r="AA482">
            <v>2017</v>
          </cell>
          <cell r="AB482" t="str">
            <v>reg</v>
          </cell>
        </row>
        <row r="483">
          <cell r="A483" t="str">
            <v>Harold Hanson</v>
          </cell>
          <cell r="B483" t="str">
            <v>POR</v>
          </cell>
          <cell r="C483" t="str">
            <v>D</v>
          </cell>
          <cell r="D483">
            <v>1</v>
          </cell>
          <cell r="E483">
            <v>0</v>
          </cell>
          <cell r="F483">
            <v>1</v>
          </cell>
          <cell r="G483">
            <v>0</v>
          </cell>
          <cell r="H483">
            <v>0</v>
          </cell>
          <cell r="I483">
            <v>0</v>
          </cell>
          <cell r="J483">
            <v>0</v>
          </cell>
          <cell r="K483">
            <v>0</v>
          </cell>
          <cell r="L483" t="str">
            <v>0/0</v>
          </cell>
          <cell r="M483">
            <v>0</v>
          </cell>
          <cell r="N483">
            <v>0</v>
          </cell>
          <cell r="O483">
            <v>0</v>
          </cell>
          <cell r="P483">
            <v>0</v>
          </cell>
          <cell r="Q483">
            <v>0</v>
          </cell>
          <cell r="R483">
            <v>0</v>
          </cell>
          <cell r="S483">
            <v>0</v>
          </cell>
          <cell r="T483">
            <v>0</v>
          </cell>
          <cell r="U483">
            <v>1</v>
          </cell>
          <cell r="V483">
            <v>0</v>
          </cell>
          <cell r="W483">
            <v>0</v>
          </cell>
          <cell r="X483">
            <v>0</v>
          </cell>
          <cell r="Y483">
            <v>0</v>
          </cell>
          <cell r="AA483">
            <v>2017</v>
          </cell>
          <cell r="AB483" t="str">
            <v>reg</v>
          </cell>
        </row>
        <row r="484">
          <cell r="A484" t="str">
            <v>Gianluca Busio</v>
          </cell>
          <cell r="B484" t="str">
            <v>SKC</v>
          </cell>
          <cell r="C484" t="str">
            <v>M-F</v>
          </cell>
          <cell r="D484">
            <v>0</v>
          </cell>
          <cell r="E484">
            <v>0</v>
          </cell>
          <cell r="F484">
            <v>0</v>
          </cell>
          <cell r="G484">
            <v>0</v>
          </cell>
          <cell r="H484">
            <v>0</v>
          </cell>
          <cell r="I484">
            <v>0</v>
          </cell>
          <cell r="J484">
            <v>0</v>
          </cell>
          <cell r="K484">
            <v>0</v>
          </cell>
          <cell r="L484" t="str">
            <v>0/0</v>
          </cell>
          <cell r="M484">
            <v>0</v>
          </cell>
          <cell r="N484">
            <v>0</v>
          </cell>
          <cell r="O484">
            <v>0</v>
          </cell>
          <cell r="P484">
            <v>0</v>
          </cell>
          <cell r="Q484">
            <v>0</v>
          </cell>
          <cell r="R484">
            <v>0</v>
          </cell>
          <cell r="S484">
            <v>0</v>
          </cell>
          <cell r="T484">
            <v>0</v>
          </cell>
          <cell r="U484">
            <v>0</v>
          </cell>
          <cell r="V484">
            <v>0</v>
          </cell>
          <cell r="W484">
            <v>0</v>
          </cell>
          <cell r="X484">
            <v>0</v>
          </cell>
          <cell r="Y484">
            <v>0</v>
          </cell>
          <cell r="AA484">
            <v>2017</v>
          </cell>
          <cell r="AB484" t="str">
            <v>reg</v>
          </cell>
        </row>
        <row r="485">
          <cell r="A485" t="str">
            <v>Hassan N'dam</v>
          </cell>
          <cell r="B485" t="str">
            <v>CIN</v>
          </cell>
          <cell r="C485" t="str">
            <v>D</v>
          </cell>
          <cell r="D485">
            <v>1</v>
          </cell>
          <cell r="E485">
            <v>0</v>
          </cell>
          <cell r="F485">
            <v>1</v>
          </cell>
          <cell r="G485">
            <v>0</v>
          </cell>
          <cell r="H485">
            <v>0</v>
          </cell>
          <cell r="I485">
            <v>0</v>
          </cell>
          <cell r="J485">
            <v>0</v>
          </cell>
          <cell r="K485">
            <v>0</v>
          </cell>
          <cell r="L485" t="str">
            <v>0/0</v>
          </cell>
          <cell r="M485">
            <v>0</v>
          </cell>
          <cell r="N485">
            <v>0</v>
          </cell>
          <cell r="O485">
            <v>0</v>
          </cell>
          <cell r="P485">
            <v>0</v>
          </cell>
          <cell r="Q485">
            <v>0</v>
          </cell>
          <cell r="R485">
            <v>0</v>
          </cell>
          <cell r="S485">
            <v>0</v>
          </cell>
          <cell r="T485">
            <v>0</v>
          </cell>
          <cell r="U485">
            <v>0</v>
          </cell>
          <cell r="V485">
            <v>0</v>
          </cell>
          <cell r="W485">
            <v>0</v>
          </cell>
          <cell r="X485">
            <v>0</v>
          </cell>
          <cell r="Y485">
            <v>0</v>
          </cell>
          <cell r="AA485">
            <v>2017</v>
          </cell>
          <cell r="AB485" t="str">
            <v>reg</v>
          </cell>
        </row>
        <row r="486">
          <cell r="A486" t="str">
            <v>Aaron Jones</v>
          </cell>
          <cell r="B486" t="str">
            <v>PHI</v>
          </cell>
          <cell r="C486" t="str">
            <v>D</v>
          </cell>
          <cell r="D486">
            <v>0</v>
          </cell>
          <cell r="E486">
            <v>0</v>
          </cell>
          <cell r="F486">
            <v>0</v>
          </cell>
          <cell r="G486">
            <v>0</v>
          </cell>
          <cell r="H486">
            <v>0</v>
          </cell>
          <cell r="I486">
            <v>0</v>
          </cell>
          <cell r="J486">
            <v>0</v>
          </cell>
          <cell r="K486">
            <v>0</v>
          </cell>
          <cell r="L486" t="str">
            <v>0/0</v>
          </cell>
          <cell r="M486">
            <v>0</v>
          </cell>
          <cell r="N486">
            <v>0</v>
          </cell>
          <cell r="O486">
            <v>0</v>
          </cell>
          <cell r="P486">
            <v>0</v>
          </cell>
          <cell r="Q486">
            <v>0</v>
          </cell>
          <cell r="R486">
            <v>0</v>
          </cell>
          <cell r="S486">
            <v>0</v>
          </cell>
          <cell r="T486">
            <v>0</v>
          </cell>
          <cell r="U486">
            <v>0</v>
          </cell>
          <cell r="V486">
            <v>0</v>
          </cell>
          <cell r="W486">
            <v>0</v>
          </cell>
          <cell r="X486">
            <v>0</v>
          </cell>
          <cell r="Y486">
            <v>0</v>
          </cell>
          <cell r="AA486">
            <v>2017</v>
          </cell>
          <cell r="AB486" t="str">
            <v>reg</v>
          </cell>
        </row>
        <row r="487">
          <cell r="A487" t="str">
            <v>Matej Dekovic</v>
          </cell>
          <cell r="B487" t="str">
            <v>CHI</v>
          </cell>
          <cell r="C487" t="str">
            <v>D</v>
          </cell>
          <cell r="D487">
            <v>0</v>
          </cell>
          <cell r="E487">
            <v>0</v>
          </cell>
          <cell r="F487">
            <v>0</v>
          </cell>
          <cell r="G487">
            <v>0</v>
          </cell>
          <cell r="H487">
            <v>0</v>
          </cell>
          <cell r="I487">
            <v>0</v>
          </cell>
          <cell r="J487">
            <v>0</v>
          </cell>
          <cell r="K487">
            <v>0</v>
          </cell>
          <cell r="L487" t="str">
            <v>0/0</v>
          </cell>
          <cell r="M487">
            <v>0</v>
          </cell>
          <cell r="N487">
            <v>0</v>
          </cell>
          <cell r="O487">
            <v>0</v>
          </cell>
          <cell r="P487">
            <v>0</v>
          </cell>
          <cell r="Q487">
            <v>0</v>
          </cell>
          <cell r="R487">
            <v>0</v>
          </cell>
          <cell r="S487">
            <v>0</v>
          </cell>
          <cell r="T487">
            <v>0</v>
          </cell>
          <cell r="U487">
            <v>0</v>
          </cell>
          <cell r="V487">
            <v>0</v>
          </cell>
          <cell r="W487">
            <v>0</v>
          </cell>
          <cell r="X487">
            <v>0</v>
          </cell>
          <cell r="Y487">
            <v>0</v>
          </cell>
          <cell r="AA487">
            <v>2017</v>
          </cell>
          <cell r="AB487" t="str">
            <v>reg</v>
          </cell>
        </row>
        <row r="488">
          <cell r="A488" t="str">
            <v>Reggie Cannon</v>
          </cell>
          <cell r="B488" t="str">
            <v>DAL</v>
          </cell>
          <cell r="C488" t="str">
            <v>D</v>
          </cell>
          <cell r="D488">
            <v>1</v>
          </cell>
          <cell r="E488">
            <v>0</v>
          </cell>
          <cell r="F488">
            <v>1</v>
          </cell>
          <cell r="G488">
            <v>0</v>
          </cell>
          <cell r="H488">
            <v>0</v>
          </cell>
          <cell r="I488">
            <v>0</v>
          </cell>
          <cell r="J488">
            <v>0</v>
          </cell>
          <cell r="K488">
            <v>0</v>
          </cell>
          <cell r="L488" t="str">
            <v>0/0</v>
          </cell>
          <cell r="M488">
            <v>0</v>
          </cell>
          <cell r="N488">
            <v>0</v>
          </cell>
          <cell r="O488">
            <v>0</v>
          </cell>
          <cell r="P488">
            <v>0</v>
          </cell>
          <cell r="Q488">
            <v>0</v>
          </cell>
          <cell r="R488">
            <v>0</v>
          </cell>
          <cell r="S488">
            <v>0</v>
          </cell>
          <cell r="T488">
            <v>0</v>
          </cell>
          <cell r="U488">
            <v>0</v>
          </cell>
          <cell r="V488">
            <v>0</v>
          </cell>
          <cell r="W488">
            <v>0</v>
          </cell>
          <cell r="X488">
            <v>0</v>
          </cell>
          <cell r="Y488">
            <v>0</v>
          </cell>
          <cell r="AA488">
            <v>2017</v>
          </cell>
          <cell r="AB488" t="str">
            <v>reg</v>
          </cell>
        </row>
        <row r="489">
          <cell r="A489" t="str">
            <v>Adonijah Reid</v>
          </cell>
          <cell r="B489" t="str">
            <v>DAL</v>
          </cell>
          <cell r="C489" t="str">
            <v>F</v>
          </cell>
          <cell r="D489">
            <v>0</v>
          </cell>
          <cell r="E489">
            <v>0</v>
          </cell>
          <cell r="F489">
            <v>0</v>
          </cell>
          <cell r="G489">
            <v>0</v>
          </cell>
          <cell r="H489">
            <v>0</v>
          </cell>
          <cell r="I489">
            <v>0</v>
          </cell>
          <cell r="J489">
            <v>0</v>
          </cell>
          <cell r="K489">
            <v>0</v>
          </cell>
          <cell r="L489" t="str">
            <v>0/0</v>
          </cell>
          <cell r="M489">
            <v>0</v>
          </cell>
          <cell r="N489">
            <v>0</v>
          </cell>
          <cell r="O489">
            <v>0</v>
          </cell>
          <cell r="P489">
            <v>0</v>
          </cell>
          <cell r="Q489">
            <v>0</v>
          </cell>
          <cell r="R489">
            <v>0</v>
          </cell>
          <cell r="S489">
            <v>0</v>
          </cell>
          <cell r="T489">
            <v>0</v>
          </cell>
          <cell r="U489">
            <v>0</v>
          </cell>
          <cell r="V489">
            <v>0</v>
          </cell>
          <cell r="W489">
            <v>0</v>
          </cell>
          <cell r="X489">
            <v>0</v>
          </cell>
          <cell r="Y489">
            <v>0</v>
          </cell>
          <cell r="AA489">
            <v>2017</v>
          </cell>
          <cell r="AB489" t="str">
            <v>reg</v>
          </cell>
        </row>
        <row r="490">
          <cell r="A490" t="str">
            <v>Ricardo Perez</v>
          </cell>
          <cell r="B490" t="str">
            <v>COL</v>
          </cell>
          <cell r="C490" t="str">
            <v>M</v>
          </cell>
          <cell r="D490">
            <v>0</v>
          </cell>
          <cell r="E490">
            <v>0</v>
          </cell>
          <cell r="F490">
            <v>0</v>
          </cell>
          <cell r="G490">
            <v>0</v>
          </cell>
          <cell r="H490">
            <v>0</v>
          </cell>
          <cell r="I490">
            <v>0</v>
          </cell>
          <cell r="J490">
            <v>0</v>
          </cell>
          <cell r="K490">
            <v>0</v>
          </cell>
          <cell r="L490" t="str">
            <v>0/0</v>
          </cell>
          <cell r="M490">
            <v>0</v>
          </cell>
          <cell r="N490">
            <v>0</v>
          </cell>
          <cell r="O490">
            <v>0</v>
          </cell>
          <cell r="P490">
            <v>0</v>
          </cell>
          <cell r="Q490">
            <v>0</v>
          </cell>
          <cell r="R490">
            <v>0</v>
          </cell>
          <cell r="S490">
            <v>0</v>
          </cell>
          <cell r="T490">
            <v>0</v>
          </cell>
          <cell r="U490">
            <v>0</v>
          </cell>
          <cell r="V490">
            <v>0</v>
          </cell>
          <cell r="W490">
            <v>0</v>
          </cell>
          <cell r="X490">
            <v>0</v>
          </cell>
          <cell r="Y490">
            <v>0</v>
          </cell>
          <cell r="AA490">
            <v>2017</v>
          </cell>
          <cell r="AB490" t="str">
            <v>reg</v>
          </cell>
        </row>
        <row r="491">
          <cell r="A491" t="str">
            <v>Adam Najem</v>
          </cell>
          <cell r="B491" t="str">
            <v>PHI</v>
          </cell>
          <cell r="C491" t="str">
            <v>M</v>
          </cell>
          <cell r="D491">
            <v>5</v>
          </cell>
          <cell r="E491">
            <v>1</v>
          </cell>
          <cell r="F491">
            <v>153</v>
          </cell>
          <cell r="G491">
            <v>0</v>
          </cell>
          <cell r="H491">
            <v>0</v>
          </cell>
          <cell r="I491">
            <v>1</v>
          </cell>
          <cell r="J491">
            <v>0</v>
          </cell>
          <cell r="K491">
            <v>0</v>
          </cell>
          <cell r="L491" t="str">
            <v>0/0</v>
          </cell>
          <cell r="M491">
            <v>0</v>
          </cell>
          <cell r="N491">
            <v>0</v>
          </cell>
          <cell r="O491">
            <v>0</v>
          </cell>
          <cell r="P491">
            <v>0</v>
          </cell>
          <cell r="Q491">
            <v>0</v>
          </cell>
          <cell r="R491">
            <v>0</v>
          </cell>
          <cell r="S491">
            <v>0</v>
          </cell>
          <cell r="T491">
            <v>0</v>
          </cell>
          <cell r="U491">
            <v>4</v>
          </cell>
          <cell r="V491">
            <v>2</v>
          </cell>
          <cell r="W491">
            <v>0</v>
          </cell>
          <cell r="X491">
            <v>0</v>
          </cell>
          <cell r="Y491">
            <v>0</v>
          </cell>
          <cell r="Z491">
            <v>0</v>
          </cell>
          <cell r="AA491">
            <v>2017</v>
          </cell>
          <cell r="AB491" t="str">
            <v>reg</v>
          </cell>
        </row>
        <row r="492">
          <cell r="A492" t="str">
            <v>David Arshakyan</v>
          </cell>
          <cell r="B492" t="str">
            <v>CHI</v>
          </cell>
          <cell r="C492" t="str">
            <v>F</v>
          </cell>
          <cell r="D492">
            <v>7</v>
          </cell>
          <cell r="E492">
            <v>0</v>
          </cell>
          <cell r="F492">
            <v>27</v>
          </cell>
          <cell r="G492">
            <v>0</v>
          </cell>
          <cell r="H492">
            <v>0</v>
          </cell>
          <cell r="I492">
            <v>1</v>
          </cell>
          <cell r="J492">
            <v>0</v>
          </cell>
          <cell r="K492">
            <v>0</v>
          </cell>
          <cell r="L492" t="str">
            <v>0/0</v>
          </cell>
          <cell r="M492">
            <v>0</v>
          </cell>
          <cell r="N492">
            <v>0</v>
          </cell>
          <cell r="O492">
            <v>0</v>
          </cell>
          <cell r="P492">
            <v>0</v>
          </cell>
          <cell r="Q492">
            <v>0</v>
          </cell>
          <cell r="R492">
            <v>0</v>
          </cell>
          <cell r="S492">
            <v>0</v>
          </cell>
          <cell r="T492">
            <v>0</v>
          </cell>
          <cell r="U492">
            <v>1</v>
          </cell>
          <cell r="V492">
            <v>1</v>
          </cell>
          <cell r="W492">
            <v>0</v>
          </cell>
          <cell r="X492">
            <v>1</v>
          </cell>
          <cell r="Y492">
            <v>0</v>
          </cell>
          <cell r="Z492">
            <v>0</v>
          </cell>
          <cell r="AA492">
            <v>2017</v>
          </cell>
          <cell r="AB492" t="str">
            <v>reg</v>
          </cell>
        </row>
        <row r="493">
          <cell r="A493" t="str">
            <v>Ismaila Jome</v>
          </cell>
          <cell r="B493" t="str">
            <v>MIN</v>
          </cell>
          <cell r="C493" t="str">
            <v>M-F</v>
          </cell>
          <cell r="D493">
            <v>12</v>
          </cell>
          <cell r="E493">
            <v>7</v>
          </cell>
          <cell r="F493">
            <v>674</v>
          </cell>
          <cell r="G493">
            <v>0</v>
          </cell>
          <cell r="H493">
            <v>0</v>
          </cell>
          <cell r="I493">
            <v>1</v>
          </cell>
          <cell r="J493">
            <v>0</v>
          </cell>
          <cell r="K493">
            <v>0</v>
          </cell>
          <cell r="L493" t="str">
            <v>0/0</v>
          </cell>
          <cell r="M493">
            <v>0</v>
          </cell>
          <cell r="N493">
            <v>0</v>
          </cell>
          <cell r="O493">
            <v>0</v>
          </cell>
          <cell r="P493">
            <v>0</v>
          </cell>
          <cell r="Q493">
            <v>0</v>
          </cell>
          <cell r="R493">
            <v>0</v>
          </cell>
          <cell r="S493">
            <v>0</v>
          </cell>
          <cell r="T493">
            <v>0</v>
          </cell>
          <cell r="U493">
            <v>8</v>
          </cell>
          <cell r="V493">
            <v>4</v>
          </cell>
          <cell r="W493">
            <v>0</v>
          </cell>
          <cell r="X493">
            <v>3</v>
          </cell>
          <cell r="Y493">
            <v>0</v>
          </cell>
          <cell r="Z493">
            <v>0</v>
          </cell>
          <cell r="AA493">
            <v>2017</v>
          </cell>
          <cell r="AB493" t="str">
            <v>reg</v>
          </cell>
        </row>
        <row r="494">
          <cell r="A494" t="str">
            <v>Nick DePuy</v>
          </cell>
          <cell r="B494" t="str">
            <v>LA</v>
          </cell>
          <cell r="C494" t="str">
            <v>D</v>
          </cell>
          <cell r="D494">
            <v>5</v>
          </cell>
          <cell r="E494">
            <v>1</v>
          </cell>
          <cell r="F494">
            <v>128</v>
          </cell>
          <cell r="G494">
            <v>0</v>
          </cell>
          <cell r="H494">
            <v>0</v>
          </cell>
          <cell r="I494">
            <v>1</v>
          </cell>
          <cell r="J494">
            <v>0</v>
          </cell>
          <cell r="K494">
            <v>0</v>
          </cell>
          <cell r="L494" t="str">
            <v>0/0</v>
          </cell>
          <cell r="M494">
            <v>0</v>
          </cell>
          <cell r="N494">
            <v>0</v>
          </cell>
          <cell r="O494">
            <v>0</v>
          </cell>
          <cell r="P494">
            <v>0</v>
          </cell>
          <cell r="Q494">
            <v>0</v>
          </cell>
          <cell r="R494">
            <v>0</v>
          </cell>
          <cell r="S494">
            <v>0</v>
          </cell>
          <cell r="T494">
            <v>0</v>
          </cell>
          <cell r="U494">
            <v>4</v>
          </cell>
          <cell r="V494">
            <v>3</v>
          </cell>
          <cell r="W494">
            <v>1</v>
          </cell>
          <cell r="X494">
            <v>0</v>
          </cell>
          <cell r="Y494">
            <v>0</v>
          </cell>
          <cell r="Z494">
            <v>0</v>
          </cell>
          <cell r="AA494">
            <v>2017</v>
          </cell>
          <cell r="AB494" t="str">
            <v>reg</v>
          </cell>
        </row>
        <row r="495">
          <cell r="A495" t="str">
            <v>Alhaji Kamara</v>
          </cell>
          <cell r="B495" t="str">
            <v>DC</v>
          </cell>
          <cell r="C495" t="str">
            <v>F</v>
          </cell>
          <cell r="D495">
            <v>1</v>
          </cell>
          <cell r="E495">
            <v>0</v>
          </cell>
          <cell r="F495">
            <v>14</v>
          </cell>
          <cell r="G495">
            <v>0</v>
          </cell>
          <cell r="H495">
            <v>0</v>
          </cell>
          <cell r="I495">
            <v>1</v>
          </cell>
          <cell r="J495">
            <v>0</v>
          </cell>
          <cell r="K495">
            <v>0</v>
          </cell>
          <cell r="L495" t="str">
            <v>0/0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2017</v>
          </cell>
          <cell r="AB495" t="str">
            <v>reg</v>
          </cell>
        </row>
        <row r="496">
          <cell r="A496" t="str">
            <v>Oyvind Alseth</v>
          </cell>
          <cell r="B496" t="str">
            <v>TOR</v>
          </cell>
          <cell r="C496" t="str">
            <v>D</v>
          </cell>
          <cell r="D496">
            <v>4</v>
          </cell>
          <cell r="E496">
            <v>4</v>
          </cell>
          <cell r="F496">
            <v>269</v>
          </cell>
          <cell r="G496">
            <v>0</v>
          </cell>
          <cell r="H496">
            <v>0</v>
          </cell>
          <cell r="I496">
            <v>1</v>
          </cell>
          <cell r="J496">
            <v>0</v>
          </cell>
          <cell r="K496">
            <v>0</v>
          </cell>
          <cell r="L496" t="str">
            <v>0/0</v>
          </cell>
          <cell r="M496">
            <v>0</v>
          </cell>
          <cell r="N496">
            <v>0</v>
          </cell>
          <cell r="O496">
            <v>0</v>
          </cell>
          <cell r="P496">
            <v>0</v>
          </cell>
          <cell r="Q496">
            <v>0</v>
          </cell>
          <cell r="R496">
            <v>0</v>
          </cell>
          <cell r="S496">
            <v>0</v>
          </cell>
          <cell r="T496">
            <v>0</v>
          </cell>
          <cell r="U496">
            <v>2</v>
          </cell>
          <cell r="V496">
            <v>2</v>
          </cell>
          <cell r="W496">
            <v>0</v>
          </cell>
          <cell r="X496">
            <v>1</v>
          </cell>
          <cell r="Y496">
            <v>0</v>
          </cell>
          <cell r="Z496">
            <v>0</v>
          </cell>
          <cell r="AA496">
            <v>2017</v>
          </cell>
          <cell r="AB496" t="str">
            <v>reg</v>
          </cell>
        </row>
        <row r="497">
          <cell r="A497" t="str">
            <v>Mikey Ambrose</v>
          </cell>
          <cell r="B497" t="str">
            <v>MIA</v>
          </cell>
          <cell r="C497" t="str">
            <v>D</v>
          </cell>
          <cell r="D497">
            <v>7</v>
          </cell>
          <cell r="E497">
            <v>2</v>
          </cell>
          <cell r="F497">
            <v>260</v>
          </cell>
          <cell r="G497">
            <v>0</v>
          </cell>
          <cell r="H497">
            <v>0</v>
          </cell>
          <cell r="I497">
            <v>1</v>
          </cell>
          <cell r="J497">
            <v>0</v>
          </cell>
          <cell r="K497">
            <v>0</v>
          </cell>
          <cell r="L497" t="str">
            <v>0/0</v>
          </cell>
          <cell r="M497">
            <v>0</v>
          </cell>
          <cell r="N497">
            <v>0</v>
          </cell>
          <cell r="O497">
            <v>0</v>
          </cell>
          <cell r="P497">
            <v>0</v>
          </cell>
          <cell r="Q497">
            <v>0</v>
          </cell>
          <cell r="R497">
            <v>0</v>
          </cell>
          <cell r="S497">
            <v>0</v>
          </cell>
          <cell r="T497">
            <v>0</v>
          </cell>
          <cell r="U497">
            <v>4</v>
          </cell>
          <cell r="V497">
            <v>1</v>
          </cell>
          <cell r="W497">
            <v>2</v>
          </cell>
          <cell r="X497">
            <v>1</v>
          </cell>
          <cell r="Y497">
            <v>0</v>
          </cell>
          <cell r="Z497">
            <v>0</v>
          </cell>
          <cell r="AA497">
            <v>2017</v>
          </cell>
          <cell r="AB497" t="str">
            <v>reg</v>
          </cell>
        </row>
        <row r="498">
          <cell r="A498" t="str">
            <v>Jonathan Campbell</v>
          </cell>
          <cell r="B498" t="str">
            <v>CHI</v>
          </cell>
          <cell r="C498" t="str">
            <v>D</v>
          </cell>
          <cell r="D498">
            <v>24</v>
          </cell>
          <cell r="E498">
            <v>8</v>
          </cell>
          <cell r="F498">
            <v>1009</v>
          </cell>
          <cell r="G498">
            <v>0</v>
          </cell>
          <cell r="H498">
            <v>0</v>
          </cell>
          <cell r="I498">
            <v>1</v>
          </cell>
          <cell r="J498">
            <v>0</v>
          </cell>
          <cell r="K498">
            <v>0</v>
          </cell>
          <cell r="L498" t="str">
            <v>0/0</v>
          </cell>
          <cell r="M498">
            <v>0</v>
          </cell>
          <cell r="N498">
            <v>0</v>
          </cell>
          <cell r="O498">
            <v>0</v>
          </cell>
          <cell r="P498">
            <v>0</v>
          </cell>
          <cell r="Q498">
            <v>0</v>
          </cell>
          <cell r="R498">
            <v>0</v>
          </cell>
          <cell r="S498">
            <v>0</v>
          </cell>
          <cell r="T498">
            <v>0</v>
          </cell>
          <cell r="U498">
            <v>5</v>
          </cell>
          <cell r="V498">
            <v>6</v>
          </cell>
          <cell r="W498">
            <v>0</v>
          </cell>
          <cell r="X498">
            <v>2</v>
          </cell>
          <cell r="Y498">
            <v>0</v>
          </cell>
          <cell r="Z498">
            <v>0</v>
          </cell>
          <cell r="AA498">
            <v>2017</v>
          </cell>
          <cell r="AB498" t="str">
            <v>reg</v>
          </cell>
        </row>
        <row r="499">
          <cell r="A499" t="str">
            <v>James Musa</v>
          </cell>
          <cell r="B499" t="str">
            <v>MIN</v>
          </cell>
          <cell r="C499" t="str">
            <v>D-M</v>
          </cell>
          <cell r="D499">
            <v>1</v>
          </cell>
          <cell r="E499">
            <v>1</v>
          </cell>
          <cell r="F499">
            <v>90</v>
          </cell>
          <cell r="G499">
            <v>0</v>
          </cell>
          <cell r="H499">
            <v>0</v>
          </cell>
          <cell r="I499">
            <v>1</v>
          </cell>
          <cell r="J499">
            <v>1</v>
          </cell>
          <cell r="K499">
            <v>0</v>
          </cell>
          <cell r="L499" t="str">
            <v>0/0</v>
          </cell>
          <cell r="M499">
            <v>0</v>
          </cell>
          <cell r="N499">
            <v>0</v>
          </cell>
          <cell r="O499">
            <v>0</v>
          </cell>
          <cell r="P499">
            <v>0</v>
          </cell>
          <cell r="Q499">
            <v>0</v>
          </cell>
          <cell r="R499">
            <v>0</v>
          </cell>
          <cell r="S499">
            <v>0</v>
          </cell>
          <cell r="T499">
            <v>0</v>
          </cell>
          <cell r="U499">
            <v>2</v>
          </cell>
          <cell r="V499">
            <v>0</v>
          </cell>
          <cell r="W499">
            <v>0</v>
          </cell>
          <cell r="X499">
            <v>1</v>
          </cell>
          <cell r="Y499">
            <v>0</v>
          </cell>
          <cell r="Z499">
            <v>100</v>
          </cell>
          <cell r="AA499">
            <v>2017</v>
          </cell>
          <cell r="AB499" t="str">
            <v>reg</v>
          </cell>
        </row>
        <row r="500">
          <cell r="A500" t="str">
            <v>Joseph Holland</v>
          </cell>
          <cell r="B500" t="str">
            <v>HOU</v>
          </cell>
          <cell r="C500" t="str">
            <v>M</v>
          </cell>
          <cell r="D500">
            <v>5</v>
          </cell>
          <cell r="E500">
            <v>0</v>
          </cell>
          <cell r="F500">
            <v>22</v>
          </cell>
          <cell r="G500">
            <v>0</v>
          </cell>
          <cell r="H500">
            <v>0</v>
          </cell>
          <cell r="I500">
            <v>1</v>
          </cell>
          <cell r="J500">
            <v>0</v>
          </cell>
          <cell r="K500">
            <v>0</v>
          </cell>
          <cell r="L500" t="str">
            <v>0/0</v>
          </cell>
          <cell r="M500">
            <v>0</v>
          </cell>
          <cell r="N500">
            <v>0</v>
          </cell>
          <cell r="O500">
            <v>0</v>
          </cell>
          <cell r="P500">
            <v>0</v>
          </cell>
          <cell r="Q500">
            <v>0</v>
          </cell>
          <cell r="R500">
            <v>0</v>
          </cell>
          <cell r="S500">
            <v>0</v>
          </cell>
          <cell r="T500">
            <v>0</v>
          </cell>
          <cell r="U500">
            <v>1</v>
          </cell>
          <cell r="V500">
            <v>1</v>
          </cell>
          <cell r="W500">
            <v>0</v>
          </cell>
          <cell r="X500">
            <v>0</v>
          </cell>
          <cell r="Y500">
            <v>0</v>
          </cell>
          <cell r="Z500">
            <v>0</v>
          </cell>
          <cell r="AA500">
            <v>2017</v>
          </cell>
          <cell r="AB500" t="str">
            <v>reg</v>
          </cell>
        </row>
        <row r="501">
          <cell r="A501" t="str">
            <v>Christian Dean</v>
          </cell>
          <cell r="B501" t="str">
            <v>CHI</v>
          </cell>
          <cell r="C501" t="str">
            <v>D</v>
          </cell>
          <cell r="D501">
            <v>6</v>
          </cell>
          <cell r="E501">
            <v>5</v>
          </cell>
          <cell r="F501">
            <v>459</v>
          </cell>
          <cell r="G501">
            <v>0</v>
          </cell>
          <cell r="H501">
            <v>0</v>
          </cell>
          <cell r="I501">
            <v>1</v>
          </cell>
          <cell r="J501">
            <v>0</v>
          </cell>
          <cell r="K501">
            <v>0</v>
          </cell>
          <cell r="L501" t="str">
            <v>0/0</v>
          </cell>
          <cell r="M501">
            <v>0</v>
          </cell>
          <cell r="N501">
            <v>0</v>
          </cell>
          <cell r="O501">
            <v>0</v>
          </cell>
          <cell r="P501">
            <v>0</v>
          </cell>
          <cell r="Q501">
            <v>0</v>
          </cell>
          <cell r="R501">
            <v>0</v>
          </cell>
          <cell r="S501">
            <v>0</v>
          </cell>
          <cell r="T501">
            <v>0</v>
          </cell>
          <cell r="U501">
            <v>4</v>
          </cell>
          <cell r="V501">
            <v>1</v>
          </cell>
          <cell r="W501">
            <v>0</v>
          </cell>
          <cell r="X501">
            <v>1</v>
          </cell>
          <cell r="Y501">
            <v>0</v>
          </cell>
          <cell r="Z501">
            <v>0</v>
          </cell>
          <cell r="AA501">
            <v>2017</v>
          </cell>
          <cell r="AB501" t="str">
            <v>reg</v>
          </cell>
        </row>
        <row r="502">
          <cell r="A502" t="str">
            <v>Carlos Cermeno</v>
          </cell>
          <cell r="B502" t="str">
            <v>DAL</v>
          </cell>
          <cell r="C502" t="str">
            <v>M</v>
          </cell>
          <cell r="D502">
            <v>8</v>
          </cell>
          <cell r="E502">
            <v>3</v>
          </cell>
          <cell r="F502">
            <v>315</v>
          </cell>
          <cell r="G502">
            <v>0</v>
          </cell>
          <cell r="H502">
            <v>0</v>
          </cell>
          <cell r="I502">
            <v>1</v>
          </cell>
          <cell r="J502">
            <v>0</v>
          </cell>
          <cell r="K502">
            <v>0</v>
          </cell>
          <cell r="L502" t="str">
            <v>0/0</v>
          </cell>
          <cell r="M502">
            <v>0</v>
          </cell>
          <cell r="N502">
            <v>0</v>
          </cell>
          <cell r="O502">
            <v>0</v>
          </cell>
          <cell r="P502">
            <v>0</v>
          </cell>
          <cell r="Q502">
            <v>0</v>
          </cell>
          <cell r="R502">
            <v>0</v>
          </cell>
          <cell r="S502">
            <v>0</v>
          </cell>
          <cell r="T502">
            <v>0</v>
          </cell>
          <cell r="U502">
            <v>5</v>
          </cell>
          <cell r="V502">
            <v>6</v>
          </cell>
          <cell r="W502">
            <v>0</v>
          </cell>
          <cell r="X502">
            <v>2</v>
          </cell>
          <cell r="Y502">
            <v>0</v>
          </cell>
          <cell r="Z502">
            <v>0</v>
          </cell>
          <cell r="AA502">
            <v>2017</v>
          </cell>
          <cell r="AB502" t="str">
            <v>reg</v>
          </cell>
        </row>
        <row r="503">
          <cell r="A503" t="str">
            <v>Justin Bilyeu</v>
          </cell>
          <cell r="B503" t="str">
            <v>NYR</v>
          </cell>
          <cell r="C503" t="str">
            <v>D</v>
          </cell>
          <cell r="D503">
            <v>1</v>
          </cell>
          <cell r="E503">
            <v>1</v>
          </cell>
          <cell r="F503">
            <v>90</v>
          </cell>
          <cell r="G503">
            <v>0</v>
          </cell>
          <cell r="H503">
            <v>0</v>
          </cell>
          <cell r="I503">
            <v>1</v>
          </cell>
          <cell r="J503">
            <v>0</v>
          </cell>
          <cell r="K503">
            <v>0</v>
          </cell>
          <cell r="L503" t="str">
            <v>0/0</v>
          </cell>
          <cell r="M503">
            <v>0</v>
          </cell>
          <cell r="N503">
            <v>0</v>
          </cell>
          <cell r="O503">
            <v>0</v>
          </cell>
          <cell r="P503">
            <v>0</v>
          </cell>
          <cell r="Q503">
            <v>0</v>
          </cell>
          <cell r="R503">
            <v>0</v>
          </cell>
          <cell r="S503">
            <v>0</v>
          </cell>
          <cell r="T503">
            <v>0</v>
          </cell>
          <cell r="U503">
            <v>1</v>
          </cell>
          <cell r="V503">
            <v>1</v>
          </cell>
          <cell r="W503">
            <v>0</v>
          </cell>
          <cell r="X503">
            <v>0</v>
          </cell>
          <cell r="Y503">
            <v>0</v>
          </cell>
          <cell r="Z503">
            <v>0</v>
          </cell>
          <cell r="AA503">
            <v>2017</v>
          </cell>
          <cell r="AB503" t="str">
            <v>reg</v>
          </cell>
        </row>
        <row r="504">
          <cell r="A504" t="str">
            <v>Coy Craft</v>
          </cell>
          <cell r="B504" t="str">
            <v>DAL</v>
          </cell>
          <cell r="C504" t="str">
            <v>F-M</v>
          </cell>
          <cell r="D504">
            <v>1</v>
          </cell>
          <cell r="E504">
            <v>0</v>
          </cell>
          <cell r="F504">
            <v>11</v>
          </cell>
          <cell r="G504">
            <v>0</v>
          </cell>
          <cell r="H504">
            <v>0</v>
          </cell>
          <cell r="I504">
            <v>1</v>
          </cell>
          <cell r="J504">
            <v>0</v>
          </cell>
          <cell r="K504">
            <v>0</v>
          </cell>
          <cell r="L504" t="str">
            <v>0/0</v>
          </cell>
          <cell r="M504">
            <v>0</v>
          </cell>
          <cell r="N504">
            <v>0</v>
          </cell>
          <cell r="O504">
            <v>0</v>
          </cell>
          <cell r="P504">
            <v>0</v>
          </cell>
          <cell r="Q504">
            <v>0</v>
          </cell>
          <cell r="R504">
            <v>0</v>
          </cell>
          <cell r="S504">
            <v>0</v>
          </cell>
          <cell r="T504">
            <v>0</v>
          </cell>
          <cell r="U504">
            <v>0</v>
          </cell>
          <cell r="V504">
            <v>1</v>
          </cell>
          <cell r="W504">
            <v>0</v>
          </cell>
          <cell r="X504">
            <v>0</v>
          </cell>
          <cell r="Y504">
            <v>0</v>
          </cell>
          <cell r="Z504">
            <v>0</v>
          </cell>
          <cell r="AA504">
            <v>2017</v>
          </cell>
          <cell r="AB504" t="str">
            <v>reg</v>
          </cell>
        </row>
        <row r="505">
          <cell r="A505" t="str">
            <v>Rob Vincent</v>
          </cell>
          <cell r="B505" t="str">
            <v>DC</v>
          </cell>
          <cell r="C505" t="str">
            <v>M-F</v>
          </cell>
          <cell r="D505">
            <v>2</v>
          </cell>
          <cell r="E505">
            <v>0</v>
          </cell>
          <cell r="F505">
            <v>66</v>
          </cell>
          <cell r="G505">
            <v>0</v>
          </cell>
          <cell r="H505">
            <v>0</v>
          </cell>
          <cell r="I505">
            <v>1</v>
          </cell>
          <cell r="J505">
            <v>0</v>
          </cell>
          <cell r="K505">
            <v>0</v>
          </cell>
          <cell r="L505" t="str">
            <v>0/0</v>
          </cell>
          <cell r="M505">
            <v>0</v>
          </cell>
          <cell r="N505">
            <v>0</v>
          </cell>
          <cell r="O505">
            <v>0</v>
          </cell>
          <cell r="P505">
            <v>0</v>
          </cell>
          <cell r="Q505">
            <v>0</v>
          </cell>
          <cell r="R505">
            <v>0</v>
          </cell>
          <cell r="S505">
            <v>0</v>
          </cell>
          <cell r="T505">
            <v>0</v>
          </cell>
          <cell r="U505">
            <v>2</v>
          </cell>
          <cell r="V505">
            <v>0</v>
          </cell>
          <cell r="W505">
            <v>0</v>
          </cell>
          <cell r="X505">
            <v>2</v>
          </cell>
          <cell r="Y505">
            <v>0</v>
          </cell>
          <cell r="Z505">
            <v>0</v>
          </cell>
          <cell r="AA505">
            <v>2017</v>
          </cell>
          <cell r="AB505" t="str">
            <v>reg</v>
          </cell>
        </row>
        <row r="506">
          <cell r="A506" t="str">
            <v>Rafael Ramos</v>
          </cell>
          <cell r="B506" t="str">
            <v>ORL</v>
          </cell>
          <cell r="C506" t="str">
            <v>D</v>
          </cell>
          <cell r="D506">
            <v>2</v>
          </cell>
          <cell r="E506">
            <v>1</v>
          </cell>
          <cell r="F506">
            <v>55</v>
          </cell>
          <cell r="G506">
            <v>0</v>
          </cell>
          <cell r="H506">
            <v>0</v>
          </cell>
          <cell r="I506">
            <v>1</v>
          </cell>
          <cell r="J506">
            <v>0</v>
          </cell>
          <cell r="K506">
            <v>0</v>
          </cell>
          <cell r="L506" t="str">
            <v>0/0</v>
          </cell>
          <cell r="M506">
            <v>0</v>
          </cell>
          <cell r="N506">
            <v>0</v>
          </cell>
          <cell r="O506">
            <v>0</v>
          </cell>
          <cell r="P506">
            <v>0</v>
          </cell>
          <cell r="Q506">
            <v>0</v>
          </cell>
          <cell r="R506">
            <v>0</v>
          </cell>
          <cell r="S506">
            <v>0</v>
          </cell>
          <cell r="T506">
            <v>0</v>
          </cell>
          <cell r="U506">
            <v>1</v>
          </cell>
          <cell r="V506">
            <v>0</v>
          </cell>
          <cell r="W506">
            <v>0</v>
          </cell>
          <cell r="X506">
            <v>0</v>
          </cell>
          <cell r="Y506">
            <v>1</v>
          </cell>
          <cell r="Z506">
            <v>0</v>
          </cell>
          <cell r="AA506">
            <v>2017</v>
          </cell>
          <cell r="AB506" t="str">
            <v>reg</v>
          </cell>
        </row>
        <row r="507">
          <cell r="A507" t="str">
            <v>Joseph Greenspan</v>
          </cell>
          <cell r="B507" t="str">
            <v>MIN</v>
          </cell>
          <cell r="C507" t="str">
            <v>D</v>
          </cell>
          <cell r="D507">
            <v>4</v>
          </cell>
          <cell r="E507">
            <v>3</v>
          </cell>
          <cell r="F507">
            <v>235</v>
          </cell>
          <cell r="G507">
            <v>0</v>
          </cell>
          <cell r="H507">
            <v>0</v>
          </cell>
          <cell r="I507">
            <v>1</v>
          </cell>
          <cell r="J507">
            <v>0</v>
          </cell>
          <cell r="K507">
            <v>0</v>
          </cell>
          <cell r="L507" t="str">
            <v>0/0</v>
          </cell>
          <cell r="M507">
            <v>0</v>
          </cell>
          <cell r="N507">
            <v>0</v>
          </cell>
          <cell r="O507">
            <v>0</v>
          </cell>
          <cell r="P507">
            <v>0</v>
          </cell>
          <cell r="Q507">
            <v>0</v>
          </cell>
          <cell r="R507">
            <v>0</v>
          </cell>
          <cell r="S507">
            <v>0</v>
          </cell>
          <cell r="T507">
            <v>0</v>
          </cell>
          <cell r="U507">
            <v>6</v>
          </cell>
          <cell r="V507">
            <v>1</v>
          </cell>
          <cell r="W507">
            <v>0</v>
          </cell>
          <cell r="X507">
            <v>1</v>
          </cell>
          <cell r="Y507">
            <v>1</v>
          </cell>
          <cell r="Z507">
            <v>0</v>
          </cell>
          <cell r="AA507">
            <v>2017</v>
          </cell>
          <cell r="AB507" t="str">
            <v>reg</v>
          </cell>
        </row>
        <row r="508">
          <cell r="A508" t="str">
            <v>Cameron Porter</v>
          </cell>
          <cell r="B508" t="str">
            <v xml:space="preserve">KC </v>
          </cell>
          <cell r="C508" t="str">
            <v>F</v>
          </cell>
          <cell r="D508">
            <v>1</v>
          </cell>
          <cell r="E508">
            <v>0</v>
          </cell>
          <cell r="F508">
            <v>21</v>
          </cell>
          <cell r="G508">
            <v>0</v>
          </cell>
          <cell r="H508">
            <v>0</v>
          </cell>
          <cell r="I508">
            <v>1</v>
          </cell>
          <cell r="J508">
            <v>0</v>
          </cell>
          <cell r="K508">
            <v>0</v>
          </cell>
          <cell r="L508" t="str">
            <v>0/0</v>
          </cell>
          <cell r="M508">
            <v>0</v>
          </cell>
          <cell r="N508">
            <v>0</v>
          </cell>
          <cell r="O508">
            <v>0</v>
          </cell>
          <cell r="P508">
            <v>0</v>
          </cell>
          <cell r="Q508">
            <v>0</v>
          </cell>
          <cell r="R508">
            <v>0</v>
          </cell>
          <cell r="S508">
            <v>0</v>
          </cell>
          <cell r="T508">
            <v>0</v>
          </cell>
          <cell r="U508">
            <v>0</v>
          </cell>
          <cell r="V508">
            <v>0</v>
          </cell>
          <cell r="W508">
            <v>1</v>
          </cell>
          <cell r="X508">
            <v>0</v>
          </cell>
          <cell r="Y508">
            <v>0</v>
          </cell>
          <cell r="Z508">
            <v>0</v>
          </cell>
          <cell r="AA508">
            <v>2017</v>
          </cell>
          <cell r="AB508" t="str">
            <v>reg</v>
          </cell>
        </row>
        <row r="509">
          <cell r="A509" t="str">
            <v>Tony Alfaro</v>
          </cell>
          <cell r="B509" t="str">
            <v>SEA</v>
          </cell>
          <cell r="C509" t="str">
            <v>D</v>
          </cell>
          <cell r="D509">
            <v>15</v>
          </cell>
          <cell r="E509">
            <v>8</v>
          </cell>
          <cell r="F509">
            <v>817</v>
          </cell>
          <cell r="G509">
            <v>0</v>
          </cell>
          <cell r="H509">
            <v>0</v>
          </cell>
          <cell r="I509">
            <v>1</v>
          </cell>
          <cell r="J509">
            <v>0</v>
          </cell>
          <cell r="K509">
            <v>0</v>
          </cell>
          <cell r="L509" t="str">
            <v>0/0</v>
          </cell>
          <cell r="M509">
            <v>0</v>
          </cell>
          <cell r="N509">
            <v>0</v>
          </cell>
          <cell r="O509">
            <v>0</v>
          </cell>
          <cell r="P509">
            <v>0</v>
          </cell>
          <cell r="Q509">
            <v>0</v>
          </cell>
          <cell r="R509">
            <v>0</v>
          </cell>
          <cell r="S509">
            <v>0</v>
          </cell>
          <cell r="T509">
            <v>0</v>
          </cell>
          <cell r="U509">
            <v>9</v>
          </cell>
          <cell r="V509">
            <v>2</v>
          </cell>
          <cell r="W509">
            <v>0</v>
          </cell>
          <cell r="X509">
            <v>4</v>
          </cell>
          <cell r="Y509">
            <v>0</v>
          </cell>
          <cell r="Z509">
            <v>0</v>
          </cell>
          <cell r="AA509">
            <v>2017</v>
          </cell>
          <cell r="AB509" t="str">
            <v>reg</v>
          </cell>
        </row>
        <row r="510">
          <cell r="A510" t="str">
            <v>Hadji Barry</v>
          </cell>
          <cell r="B510" t="str">
            <v>ORL</v>
          </cell>
          <cell r="C510" t="str">
            <v>F</v>
          </cell>
          <cell r="D510">
            <v>3</v>
          </cell>
          <cell r="E510">
            <v>0</v>
          </cell>
          <cell r="F510">
            <v>11</v>
          </cell>
          <cell r="G510">
            <v>0</v>
          </cell>
          <cell r="H510">
            <v>0</v>
          </cell>
          <cell r="I510">
            <v>1</v>
          </cell>
          <cell r="J510">
            <v>0</v>
          </cell>
          <cell r="K510">
            <v>0</v>
          </cell>
          <cell r="L510" t="str">
            <v>0/0</v>
          </cell>
          <cell r="M510">
            <v>0</v>
          </cell>
          <cell r="N510">
            <v>0</v>
          </cell>
          <cell r="O510">
            <v>0</v>
          </cell>
          <cell r="P510">
            <v>0</v>
          </cell>
          <cell r="Q510">
            <v>0</v>
          </cell>
          <cell r="R510">
            <v>0</v>
          </cell>
          <cell r="S510">
            <v>0</v>
          </cell>
          <cell r="T510">
            <v>0</v>
          </cell>
          <cell r="U510">
            <v>0</v>
          </cell>
          <cell r="V510">
            <v>0</v>
          </cell>
          <cell r="W510">
            <v>1</v>
          </cell>
          <cell r="X510">
            <v>0</v>
          </cell>
          <cell r="Y510">
            <v>0</v>
          </cell>
          <cell r="Z510">
            <v>0</v>
          </cell>
          <cell r="AA510">
            <v>2017</v>
          </cell>
          <cell r="AB510" t="str">
            <v>reg</v>
          </cell>
        </row>
        <row r="511">
          <cell r="A511" t="str">
            <v>Shamit Shome</v>
          </cell>
          <cell r="B511" t="str">
            <v>MTL</v>
          </cell>
          <cell r="C511" t="str">
            <v>M</v>
          </cell>
          <cell r="D511">
            <v>1</v>
          </cell>
          <cell r="E511">
            <v>0</v>
          </cell>
          <cell r="F511">
            <v>8</v>
          </cell>
          <cell r="G511">
            <v>0</v>
          </cell>
          <cell r="H511">
            <v>0</v>
          </cell>
          <cell r="I511">
            <v>1</v>
          </cell>
          <cell r="J511">
            <v>0</v>
          </cell>
          <cell r="K511">
            <v>0</v>
          </cell>
          <cell r="L511" t="str">
            <v>0/0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2017</v>
          </cell>
          <cell r="AB511" t="str">
            <v>reg</v>
          </cell>
        </row>
        <row r="512">
          <cell r="A512" t="str">
            <v>Paxton Pomykal</v>
          </cell>
          <cell r="B512" t="str">
            <v>DAL</v>
          </cell>
          <cell r="C512" t="str">
            <v>M</v>
          </cell>
          <cell r="D512">
            <v>2</v>
          </cell>
          <cell r="E512">
            <v>2</v>
          </cell>
          <cell r="F512">
            <v>140</v>
          </cell>
          <cell r="G512">
            <v>0</v>
          </cell>
          <cell r="H512">
            <v>0</v>
          </cell>
          <cell r="I512">
            <v>1</v>
          </cell>
          <cell r="J512">
            <v>0</v>
          </cell>
          <cell r="K512">
            <v>0</v>
          </cell>
          <cell r="L512" t="str">
            <v>0/0</v>
          </cell>
          <cell r="M512">
            <v>0</v>
          </cell>
          <cell r="N512">
            <v>0</v>
          </cell>
          <cell r="O512">
            <v>0</v>
          </cell>
          <cell r="P512">
            <v>0</v>
          </cell>
          <cell r="Q512">
            <v>0</v>
          </cell>
          <cell r="R512">
            <v>0</v>
          </cell>
          <cell r="S512">
            <v>0</v>
          </cell>
          <cell r="T512">
            <v>0</v>
          </cell>
          <cell r="U512">
            <v>1</v>
          </cell>
          <cell r="V512">
            <v>2</v>
          </cell>
          <cell r="W512">
            <v>0</v>
          </cell>
          <cell r="X512">
            <v>0</v>
          </cell>
          <cell r="Y512">
            <v>0</v>
          </cell>
          <cell r="Z512">
            <v>0</v>
          </cell>
          <cell r="AA512">
            <v>2017</v>
          </cell>
          <cell r="AB512" t="str">
            <v>reg</v>
          </cell>
        </row>
        <row r="513">
          <cell r="A513" t="str">
            <v>Bruno Miranda</v>
          </cell>
          <cell r="B513" t="str">
            <v>DC</v>
          </cell>
          <cell r="C513" t="str">
            <v>F</v>
          </cell>
          <cell r="D513">
            <v>5</v>
          </cell>
          <cell r="E513">
            <v>0</v>
          </cell>
          <cell r="F513">
            <v>53</v>
          </cell>
          <cell r="G513">
            <v>0</v>
          </cell>
          <cell r="H513">
            <v>0</v>
          </cell>
          <cell r="I513">
            <v>1</v>
          </cell>
          <cell r="J513">
            <v>0</v>
          </cell>
          <cell r="K513">
            <v>0</v>
          </cell>
          <cell r="L513" t="str">
            <v>0/0</v>
          </cell>
          <cell r="M513">
            <v>0</v>
          </cell>
          <cell r="N513">
            <v>0</v>
          </cell>
          <cell r="O513">
            <v>0</v>
          </cell>
          <cell r="P513">
            <v>0</v>
          </cell>
          <cell r="Q513">
            <v>0</v>
          </cell>
          <cell r="R513">
            <v>0</v>
          </cell>
          <cell r="S513">
            <v>0</v>
          </cell>
          <cell r="T513">
            <v>0</v>
          </cell>
          <cell r="U513">
            <v>1</v>
          </cell>
          <cell r="V513">
            <v>1</v>
          </cell>
          <cell r="W513">
            <v>0</v>
          </cell>
          <cell r="X513">
            <v>0</v>
          </cell>
          <cell r="Y513">
            <v>0</v>
          </cell>
          <cell r="Z513">
            <v>0</v>
          </cell>
          <cell r="AA513">
            <v>2017</v>
          </cell>
          <cell r="AB513" t="str">
            <v>reg</v>
          </cell>
        </row>
        <row r="514">
          <cell r="A514" t="str">
            <v>Dilly Duka</v>
          </cell>
          <cell r="B514" t="str">
            <v>CLB</v>
          </cell>
          <cell r="C514" t="str">
            <v>M</v>
          </cell>
          <cell r="D514">
            <v>3</v>
          </cell>
          <cell r="E514">
            <v>2</v>
          </cell>
          <cell r="F514">
            <v>151</v>
          </cell>
          <cell r="G514">
            <v>0</v>
          </cell>
          <cell r="H514">
            <v>0</v>
          </cell>
          <cell r="I514">
            <v>1</v>
          </cell>
          <cell r="J514">
            <v>0</v>
          </cell>
          <cell r="K514">
            <v>0</v>
          </cell>
          <cell r="L514" t="str">
            <v>0/0</v>
          </cell>
          <cell r="M514">
            <v>0</v>
          </cell>
          <cell r="N514">
            <v>0</v>
          </cell>
          <cell r="O514">
            <v>0</v>
          </cell>
          <cell r="P514">
            <v>0</v>
          </cell>
          <cell r="Q514">
            <v>0</v>
          </cell>
          <cell r="R514">
            <v>0</v>
          </cell>
          <cell r="S514">
            <v>0</v>
          </cell>
          <cell r="T514">
            <v>0</v>
          </cell>
          <cell r="U514">
            <v>1</v>
          </cell>
          <cell r="V514">
            <v>0</v>
          </cell>
          <cell r="W514">
            <v>1</v>
          </cell>
          <cell r="X514">
            <v>0</v>
          </cell>
          <cell r="Y514">
            <v>0</v>
          </cell>
          <cell r="Z514">
            <v>0</v>
          </cell>
          <cell r="AA514">
            <v>2017</v>
          </cell>
          <cell r="AB514" t="str">
            <v>reg</v>
          </cell>
        </row>
        <row r="515">
          <cell r="A515" t="str">
            <v>Michael Boxall</v>
          </cell>
          <cell r="B515" t="str">
            <v>MIN</v>
          </cell>
          <cell r="C515" t="str">
            <v>D</v>
          </cell>
          <cell r="D515">
            <v>12</v>
          </cell>
          <cell r="E515">
            <v>12</v>
          </cell>
          <cell r="F515">
            <v>1080</v>
          </cell>
          <cell r="G515">
            <v>0</v>
          </cell>
          <cell r="H515">
            <v>0</v>
          </cell>
          <cell r="I515">
            <v>1</v>
          </cell>
          <cell r="J515">
            <v>0</v>
          </cell>
          <cell r="K515">
            <v>0</v>
          </cell>
          <cell r="L515" t="str">
            <v>0/0</v>
          </cell>
          <cell r="M515">
            <v>0</v>
          </cell>
          <cell r="N515">
            <v>0</v>
          </cell>
          <cell r="O515">
            <v>0</v>
          </cell>
          <cell r="P515">
            <v>0</v>
          </cell>
          <cell r="Q515">
            <v>0</v>
          </cell>
          <cell r="R515">
            <v>0</v>
          </cell>
          <cell r="S515">
            <v>0</v>
          </cell>
          <cell r="T515">
            <v>0</v>
          </cell>
          <cell r="U515">
            <v>9</v>
          </cell>
          <cell r="V515">
            <v>6</v>
          </cell>
          <cell r="W515">
            <v>0</v>
          </cell>
          <cell r="X515">
            <v>2</v>
          </cell>
          <cell r="Y515">
            <v>0</v>
          </cell>
          <cell r="Z515">
            <v>0</v>
          </cell>
          <cell r="AA515">
            <v>2017</v>
          </cell>
          <cell r="AB515" t="str">
            <v>reg</v>
          </cell>
        </row>
        <row r="516">
          <cell r="A516" t="str">
            <v>Kevin Ellis</v>
          </cell>
          <cell r="B516" t="str">
            <v xml:space="preserve">KC </v>
          </cell>
          <cell r="C516" t="str">
            <v>D</v>
          </cell>
          <cell r="D516">
            <v>5</v>
          </cell>
          <cell r="E516">
            <v>5</v>
          </cell>
          <cell r="F516">
            <v>450</v>
          </cell>
          <cell r="G516">
            <v>0</v>
          </cell>
          <cell r="H516">
            <v>0</v>
          </cell>
          <cell r="I516">
            <v>1</v>
          </cell>
          <cell r="J516">
            <v>0</v>
          </cell>
          <cell r="K516">
            <v>0</v>
          </cell>
          <cell r="L516" t="str">
            <v>0/0</v>
          </cell>
          <cell r="M516">
            <v>0</v>
          </cell>
          <cell r="N516">
            <v>0</v>
          </cell>
          <cell r="O516">
            <v>0</v>
          </cell>
          <cell r="P516">
            <v>0</v>
          </cell>
          <cell r="Q516">
            <v>0</v>
          </cell>
          <cell r="R516">
            <v>0</v>
          </cell>
          <cell r="S516">
            <v>0</v>
          </cell>
          <cell r="T516">
            <v>0</v>
          </cell>
          <cell r="U516">
            <v>4</v>
          </cell>
          <cell r="V516">
            <v>2</v>
          </cell>
          <cell r="W516">
            <v>0</v>
          </cell>
          <cell r="X516">
            <v>1</v>
          </cell>
          <cell r="Y516">
            <v>0</v>
          </cell>
          <cell r="Z516">
            <v>0</v>
          </cell>
          <cell r="AA516">
            <v>2017</v>
          </cell>
          <cell r="AB516" t="str">
            <v>reg</v>
          </cell>
        </row>
        <row r="517">
          <cell r="A517" t="str">
            <v>Michael Parkhurst</v>
          </cell>
          <cell r="B517" t="str">
            <v>ATL</v>
          </cell>
          <cell r="C517" t="str">
            <v>D</v>
          </cell>
          <cell r="D517">
            <v>33</v>
          </cell>
          <cell r="E517">
            <v>33</v>
          </cell>
          <cell r="F517">
            <v>2906</v>
          </cell>
          <cell r="G517">
            <v>0</v>
          </cell>
          <cell r="H517">
            <v>0</v>
          </cell>
          <cell r="I517">
            <v>1</v>
          </cell>
          <cell r="J517">
            <v>0</v>
          </cell>
          <cell r="K517">
            <v>0</v>
          </cell>
          <cell r="L517" t="str">
            <v>0/0</v>
          </cell>
          <cell r="M517">
            <v>0</v>
          </cell>
          <cell r="N517">
            <v>0</v>
          </cell>
          <cell r="O517">
            <v>0</v>
          </cell>
          <cell r="P517">
            <v>0</v>
          </cell>
          <cell r="Q517">
            <v>0</v>
          </cell>
          <cell r="R517">
            <v>0</v>
          </cell>
          <cell r="S517">
            <v>0</v>
          </cell>
          <cell r="T517">
            <v>0</v>
          </cell>
          <cell r="U517">
            <v>16</v>
          </cell>
          <cell r="V517">
            <v>8</v>
          </cell>
          <cell r="W517">
            <v>0</v>
          </cell>
          <cell r="X517">
            <v>4</v>
          </cell>
          <cell r="Y517">
            <v>0</v>
          </cell>
          <cell r="Z517">
            <v>0</v>
          </cell>
          <cell r="AA517">
            <v>2017</v>
          </cell>
          <cell r="AB517" t="str">
            <v>reg</v>
          </cell>
        </row>
        <row r="518">
          <cell r="A518" t="str">
            <v>Francois Affolter</v>
          </cell>
          <cell r="B518" t="str">
            <v>SJ</v>
          </cell>
          <cell r="C518" t="str">
            <v>D</v>
          </cell>
          <cell r="D518">
            <v>6</v>
          </cell>
          <cell r="E518">
            <v>6</v>
          </cell>
          <cell r="F518">
            <v>509</v>
          </cell>
          <cell r="G518">
            <v>0</v>
          </cell>
          <cell r="H518">
            <v>0</v>
          </cell>
          <cell r="I518">
            <v>2</v>
          </cell>
          <cell r="J518">
            <v>0</v>
          </cell>
          <cell r="K518">
            <v>0</v>
          </cell>
          <cell r="L518" t="str">
            <v>0/0</v>
          </cell>
          <cell r="M518">
            <v>0</v>
          </cell>
          <cell r="N518">
            <v>0</v>
          </cell>
          <cell r="O518">
            <v>0</v>
          </cell>
          <cell r="P518">
            <v>0</v>
          </cell>
          <cell r="Q518">
            <v>0</v>
          </cell>
          <cell r="R518">
            <v>0</v>
          </cell>
          <cell r="S518">
            <v>0</v>
          </cell>
          <cell r="T518">
            <v>0</v>
          </cell>
          <cell r="U518">
            <v>3</v>
          </cell>
          <cell r="V518">
            <v>4</v>
          </cell>
          <cell r="W518">
            <v>0</v>
          </cell>
          <cell r="X518">
            <v>1</v>
          </cell>
          <cell r="Y518">
            <v>0</v>
          </cell>
          <cell r="Z518">
            <v>0</v>
          </cell>
          <cell r="AA518">
            <v>2017</v>
          </cell>
          <cell r="AB518" t="str">
            <v>reg</v>
          </cell>
        </row>
        <row r="519">
          <cell r="A519" t="str">
            <v>Vadim Demidov</v>
          </cell>
          <cell r="B519" t="str">
            <v>MIN</v>
          </cell>
          <cell r="C519" t="str">
            <v>D</v>
          </cell>
          <cell r="D519">
            <v>3</v>
          </cell>
          <cell r="E519">
            <v>3</v>
          </cell>
          <cell r="F519">
            <v>270</v>
          </cell>
          <cell r="G519">
            <v>0</v>
          </cell>
          <cell r="H519">
            <v>0</v>
          </cell>
          <cell r="I519">
            <v>2</v>
          </cell>
          <cell r="J519">
            <v>0</v>
          </cell>
          <cell r="K519">
            <v>0</v>
          </cell>
          <cell r="L519" t="str">
            <v>0/0</v>
          </cell>
          <cell r="M519">
            <v>0</v>
          </cell>
          <cell r="N519">
            <v>0</v>
          </cell>
          <cell r="O519">
            <v>0</v>
          </cell>
          <cell r="P519">
            <v>0</v>
          </cell>
          <cell r="Q519">
            <v>0</v>
          </cell>
          <cell r="R519">
            <v>0</v>
          </cell>
          <cell r="S519">
            <v>0</v>
          </cell>
          <cell r="T519">
            <v>0</v>
          </cell>
          <cell r="U519">
            <v>3</v>
          </cell>
          <cell r="V519">
            <v>2</v>
          </cell>
          <cell r="W519">
            <v>0</v>
          </cell>
          <cell r="X519">
            <v>0</v>
          </cell>
          <cell r="Y519">
            <v>0</v>
          </cell>
          <cell r="Z519">
            <v>0</v>
          </cell>
          <cell r="AA519">
            <v>2017</v>
          </cell>
          <cell r="AB519" t="str">
            <v>reg</v>
          </cell>
        </row>
        <row r="520">
          <cell r="A520" t="str">
            <v>John Goossens</v>
          </cell>
          <cell r="B520" t="str">
            <v>CHI</v>
          </cell>
          <cell r="C520" t="str">
            <v>M</v>
          </cell>
          <cell r="D520">
            <v>1</v>
          </cell>
          <cell r="E520">
            <v>1</v>
          </cell>
          <cell r="F520">
            <v>89</v>
          </cell>
          <cell r="G520">
            <v>0</v>
          </cell>
          <cell r="H520">
            <v>0</v>
          </cell>
          <cell r="I520">
            <v>2</v>
          </cell>
          <cell r="J520">
            <v>0</v>
          </cell>
          <cell r="K520">
            <v>0</v>
          </cell>
          <cell r="L520" t="str">
            <v>0/0</v>
          </cell>
          <cell r="M520">
            <v>0</v>
          </cell>
          <cell r="N520">
            <v>0</v>
          </cell>
          <cell r="O520">
            <v>0</v>
          </cell>
          <cell r="P520">
            <v>0</v>
          </cell>
          <cell r="Q520">
            <v>0</v>
          </cell>
          <cell r="R520">
            <v>0</v>
          </cell>
          <cell r="S520">
            <v>0</v>
          </cell>
          <cell r="T520">
            <v>0</v>
          </cell>
          <cell r="U520">
            <v>1</v>
          </cell>
          <cell r="V520">
            <v>0</v>
          </cell>
          <cell r="W520">
            <v>0</v>
          </cell>
          <cell r="X520">
            <v>1</v>
          </cell>
          <cell r="Y520">
            <v>0</v>
          </cell>
          <cell r="Z520">
            <v>0</v>
          </cell>
          <cell r="AA520">
            <v>2017</v>
          </cell>
          <cell r="AB520" t="str">
            <v>reg</v>
          </cell>
        </row>
        <row r="521">
          <cell r="A521" t="str">
            <v>Jalil Anibaba</v>
          </cell>
          <cell r="B521" t="str">
            <v>NSH</v>
          </cell>
          <cell r="C521" t="str">
            <v>D</v>
          </cell>
          <cell r="D521">
            <v>8</v>
          </cell>
          <cell r="E521">
            <v>4</v>
          </cell>
          <cell r="F521">
            <v>462</v>
          </cell>
          <cell r="G521">
            <v>0</v>
          </cell>
          <cell r="H521">
            <v>0</v>
          </cell>
          <cell r="I521">
            <v>2</v>
          </cell>
          <cell r="J521">
            <v>1</v>
          </cell>
          <cell r="K521">
            <v>0</v>
          </cell>
          <cell r="L521" t="str">
            <v>0/0</v>
          </cell>
          <cell r="M521">
            <v>0</v>
          </cell>
          <cell r="N521">
            <v>0</v>
          </cell>
          <cell r="O521">
            <v>0</v>
          </cell>
          <cell r="P521">
            <v>0</v>
          </cell>
          <cell r="Q521">
            <v>0</v>
          </cell>
          <cell r="R521">
            <v>0</v>
          </cell>
          <cell r="S521">
            <v>0</v>
          </cell>
          <cell r="T521">
            <v>0</v>
          </cell>
          <cell r="U521">
            <v>4</v>
          </cell>
          <cell r="V521">
            <v>2</v>
          </cell>
          <cell r="W521">
            <v>0</v>
          </cell>
          <cell r="X521">
            <v>0</v>
          </cell>
          <cell r="Y521">
            <v>0</v>
          </cell>
          <cell r="Z521">
            <v>50</v>
          </cell>
          <cell r="AA521">
            <v>2017</v>
          </cell>
          <cell r="AB521" t="str">
            <v>reg</v>
          </cell>
        </row>
        <row r="522">
          <cell r="A522" t="str">
            <v>Pele van Anholt</v>
          </cell>
          <cell r="B522" t="str">
            <v xml:space="preserve">LA </v>
          </cell>
          <cell r="C522" t="str">
            <v>D</v>
          </cell>
          <cell r="D522">
            <v>5</v>
          </cell>
          <cell r="E522">
            <v>5</v>
          </cell>
          <cell r="F522">
            <v>357</v>
          </cell>
          <cell r="G522">
            <v>0</v>
          </cell>
          <cell r="H522">
            <v>0</v>
          </cell>
          <cell r="I522">
            <v>2</v>
          </cell>
          <cell r="J522">
            <v>1</v>
          </cell>
          <cell r="K522">
            <v>0</v>
          </cell>
          <cell r="L522" t="str">
            <v>0/0</v>
          </cell>
          <cell r="M522">
            <v>0</v>
          </cell>
          <cell r="N522">
            <v>0</v>
          </cell>
          <cell r="O522">
            <v>0</v>
          </cell>
          <cell r="P522">
            <v>0</v>
          </cell>
          <cell r="Q522">
            <v>0</v>
          </cell>
          <cell r="R522">
            <v>0</v>
          </cell>
          <cell r="S522">
            <v>0</v>
          </cell>
          <cell r="T522">
            <v>0</v>
          </cell>
          <cell r="U522">
            <v>1</v>
          </cell>
          <cell r="V522">
            <v>3</v>
          </cell>
          <cell r="W522">
            <v>0</v>
          </cell>
          <cell r="X522">
            <v>0</v>
          </cell>
          <cell r="Y522">
            <v>0</v>
          </cell>
          <cell r="Z522">
            <v>50</v>
          </cell>
          <cell r="AA522">
            <v>2017</v>
          </cell>
          <cell r="AB522" t="str">
            <v>reg</v>
          </cell>
        </row>
        <row r="523">
          <cell r="A523" t="str">
            <v>Sebastian Lletget</v>
          </cell>
          <cell r="B523" t="str">
            <v>LA</v>
          </cell>
          <cell r="C523" t="str">
            <v>M</v>
          </cell>
          <cell r="D523">
            <v>3</v>
          </cell>
          <cell r="E523">
            <v>3</v>
          </cell>
          <cell r="F523">
            <v>270</v>
          </cell>
          <cell r="G523">
            <v>0</v>
          </cell>
          <cell r="H523">
            <v>0</v>
          </cell>
          <cell r="I523">
            <v>2</v>
          </cell>
          <cell r="J523">
            <v>0</v>
          </cell>
          <cell r="K523">
            <v>0</v>
          </cell>
          <cell r="L523" t="str">
            <v>0/0</v>
          </cell>
          <cell r="M523">
            <v>0</v>
          </cell>
          <cell r="N523">
            <v>0</v>
          </cell>
          <cell r="O523">
            <v>0</v>
          </cell>
          <cell r="P523">
            <v>0</v>
          </cell>
          <cell r="Q523">
            <v>0</v>
          </cell>
          <cell r="R523">
            <v>0</v>
          </cell>
          <cell r="S523">
            <v>0</v>
          </cell>
          <cell r="T523">
            <v>0</v>
          </cell>
          <cell r="U523">
            <v>2</v>
          </cell>
          <cell r="V523">
            <v>3</v>
          </cell>
          <cell r="W523">
            <v>0</v>
          </cell>
          <cell r="X523">
            <v>0</v>
          </cell>
          <cell r="Y523">
            <v>0</v>
          </cell>
          <cell r="Z523">
            <v>0</v>
          </cell>
          <cell r="AA523">
            <v>2017</v>
          </cell>
          <cell r="AB523" t="str">
            <v>reg</v>
          </cell>
        </row>
        <row r="524">
          <cell r="A524" t="str">
            <v>Aaron Guillen</v>
          </cell>
          <cell r="B524" t="str">
            <v>DAL</v>
          </cell>
          <cell r="C524" t="str">
            <v>D</v>
          </cell>
          <cell r="D524">
            <v>6</v>
          </cell>
          <cell r="E524">
            <v>4</v>
          </cell>
          <cell r="F524">
            <v>374</v>
          </cell>
          <cell r="G524">
            <v>0</v>
          </cell>
          <cell r="H524">
            <v>0</v>
          </cell>
          <cell r="I524">
            <v>2</v>
          </cell>
          <cell r="J524">
            <v>0</v>
          </cell>
          <cell r="K524">
            <v>0</v>
          </cell>
          <cell r="L524" t="str">
            <v>0/0</v>
          </cell>
          <cell r="M524">
            <v>0</v>
          </cell>
          <cell r="N524">
            <v>0</v>
          </cell>
          <cell r="O524">
            <v>0</v>
          </cell>
          <cell r="P524">
            <v>0</v>
          </cell>
          <cell r="Q524">
            <v>0</v>
          </cell>
          <cell r="R524">
            <v>0</v>
          </cell>
          <cell r="S524">
            <v>0</v>
          </cell>
          <cell r="T524">
            <v>0</v>
          </cell>
          <cell r="U524">
            <v>4</v>
          </cell>
          <cell r="V524">
            <v>3</v>
          </cell>
          <cell r="W524">
            <v>0</v>
          </cell>
          <cell r="X524">
            <v>2</v>
          </cell>
          <cell r="Y524">
            <v>0</v>
          </cell>
          <cell r="Z524">
            <v>0</v>
          </cell>
          <cell r="AA524">
            <v>2017</v>
          </cell>
          <cell r="AB524" t="str">
            <v>reg</v>
          </cell>
        </row>
        <row r="525">
          <cell r="A525" t="str">
            <v>Jaime Villarreal</v>
          </cell>
          <cell r="B525" t="str">
            <v xml:space="preserve">LA </v>
          </cell>
          <cell r="C525" t="str">
            <v>D</v>
          </cell>
          <cell r="D525">
            <v>7</v>
          </cell>
          <cell r="E525">
            <v>4</v>
          </cell>
          <cell r="F525">
            <v>374</v>
          </cell>
          <cell r="G525">
            <v>0</v>
          </cell>
          <cell r="H525">
            <v>0</v>
          </cell>
          <cell r="I525">
            <v>2</v>
          </cell>
          <cell r="J525">
            <v>1</v>
          </cell>
          <cell r="K525">
            <v>0</v>
          </cell>
          <cell r="L525" t="str">
            <v>0/0</v>
          </cell>
          <cell r="M525">
            <v>0</v>
          </cell>
          <cell r="N525">
            <v>0</v>
          </cell>
          <cell r="O525">
            <v>0</v>
          </cell>
          <cell r="P525">
            <v>0</v>
          </cell>
          <cell r="Q525">
            <v>0</v>
          </cell>
          <cell r="R525">
            <v>0</v>
          </cell>
          <cell r="S525">
            <v>0</v>
          </cell>
          <cell r="T525">
            <v>0</v>
          </cell>
          <cell r="U525">
            <v>5</v>
          </cell>
          <cell r="V525">
            <v>1</v>
          </cell>
          <cell r="W525">
            <v>1</v>
          </cell>
          <cell r="X525">
            <v>1</v>
          </cell>
          <cell r="Y525">
            <v>0</v>
          </cell>
          <cell r="Z525">
            <v>50</v>
          </cell>
          <cell r="AA525">
            <v>2017</v>
          </cell>
          <cell r="AB525" t="str">
            <v>reg</v>
          </cell>
        </row>
        <row r="526">
          <cell r="A526" t="str">
            <v>Tommy Redding</v>
          </cell>
          <cell r="B526" t="str">
            <v>ORL</v>
          </cell>
          <cell r="C526" t="str">
            <v>D</v>
          </cell>
          <cell r="D526">
            <v>18</v>
          </cell>
          <cell r="E526">
            <v>14</v>
          </cell>
          <cell r="F526">
            <v>1406</v>
          </cell>
          <cell r="G526">
            <v>0</v>
          </cell>
          <cell r="H526">
            <v>0</v>
          </cell>
          <cell r="I526">
            <v>2</v>
          </cell>
          <cell r="J526">
            <v>1</v>
          </cell>
          <cell r="K526">
            <v>0</v>
          </cell>
          <cell r="L526" t="str">
            <v>0/0</v>
          </cell>
          <cell r="M526">
            <v>0</v>
          </cell>
          <cell r="N526">
            <v>0</v>
          </cell>
          <cell r="O526">
            <v>0</v>
          </cell>
          <cell r="P526">
            <v>0</v>
          </cell>
          <cell r="Q526">
            <v>0</v>
          </cell>
          <cell r="R526">
            <v>0</v>
          </cell>
          <cell r="S526">
            <v>0</v>
          </cell>
          <cell r="T526">
            <v>0</v>
          </cell>
          <cell r="U526">
            <v>13</v>
          </cell>
          <cell r="V526">
            <v>3</v>
          </cell>
          <cell r="W526">
            <v>0</v>
          </cell>
          <cell r="X526">
            <v>4</v>
          </cell>
          <cell r="Y526">
            <v>0</v>
          </cell>
          <cell r="Z526">
            <v>50</v>
          </cell>
          <cell r="AA526">
            <v>2017</v>
          </cell>
          <cell r="AB526" t="str">
            <v>reg</v>
          </cell>
        </row>
        <row r="527">
          <cell r="A527" t="str">
            <v>Nathan Smith</v>
          </cell>
          <cell r="B527" t="str">
            <v xml:space="preserve">LA </v>
          </cell>
          <cell r="C527" t="str">
            <v>D</v>
          </cell>
          <cell r="D527">
            <v>12</v>
          </cell>
          <cell r="E527">
            <v>9</v>
          </cell>
          <cell r="F527">
            <v>907</v>
          </cell>
          <cell r="G527">
            <v>0</v>
          </cell>
          <cell r="H527">
            <v>0</v>
          </cell>
          <cell r="I527">
            <v>2</v>
          </cell>
          <cell r="J527">
            <v>0</v>
          </cell>
          <cell r="K527">
            <v>0</v>
          </cell>
          <cell r="L527" t="str">
            <v>0/0</v>
          </cell>
          <cell r="M527">
            <v>0</v>
          </cell>
          <cell r="N527">
            <v>0</v>
          </cell>
          <cell r="O527">
            <v>0</v>
          </cell>
          <cell r="P527">
            <v>0</v>
          </cell>
          <cell r="Q527">
            <v>0</v>
          </cell>
          <cell r="R527">
            <v>0</v>
          </cell>
          <cell r="S527">
            <v>0</v>
          </cell>
          <cell r="T527">
            <v>0</v>
          </cell>
          <cell r="U527">
            <v>22</v>
          </cell>
          <cell r="V527">
            <v>11</v>
          </cell>
          <cell r="W527">
            <v>0</v>
          </cell>
          <cell r="X527">
            <v>5</v>
          </cell>
          <cell r="Y527">
            <v>1</v>
          </cell>
          <cell r="Z527">
            <v>0</v>
          </cell>
          <cell r="AA527">
            <v>2017</v>
          </cell>
          <cell r="AB527" t="str">
            <v>reg</v>
          </cell>
        </row>
        <row r="528">
          <cell r="A528" t="str">
            <v>Jose Escalante</v>
          </cell>
          <cell r="B528" t="str">
            <v>HOU</v>
          </cell>
          <cell r="C528" t="str">
            <v>M</v>
          </cell>
          <cell r="D528">
            <v>3</v>
          </cell>
          <cell r="E528">
            <v>0</v>
          </cell>
          <cell r="F528">
            <v>24</v>
          </cell>
          <cell r="G528">
            <v>0</v>
          </cell>
          <cell r="H528">
            <v>0</v>
          </cell>
          <cell r="I528">
            <v>2</v>
          </cell>
          <cell r="J528">
            <v>0</v>
          </cell>
          <cell r="K528">
            <v>0</v>
          </cell>
          <cell r="L528" t="str">
            <v>0/0</v>
          </cell>
          <cell r="M528">
            <v>0</v>
          </cell>
          <cell r="N528">
            <v>0</v>
          </cell>
          <cell r="O528">
            <v>0</v>
          </cell>
          <cell r="P528">
            <v>0</v>
          </cell>
          <cell r="Q528">
            <v>0</v>
          </cell>
          <cell r="R528">
            <v>0</v>
          </cell>
          <cell r="S528">
            <v>0</v>
          </cell>
          <cell r="T528">
            <v>0</v>
          </cell>
          <cell r="U528">
            <v>0</v>
          </cell>
          <cell r="V528">
            <v>2</v>
          </cell>
          <cell r="W528">
            <v>0</v>
          </cell>
          <cell r="X528">
            <v>0</v>
          </cell>
          <cell r="Y528">
            <v>0</v>
          </cell>
          <cell r="Z528">
            <v>0</v>
          </cell>
          <cell r="AA528">
            <v>2017</v>
          </cell>
          <cell r="AB528" t="str">
            <v>reg</v>
          </cell>
        </row>
        <row r="529">
          <cell r="A529" t="str">
            <v>Igor Juliao</v>
          </cell>
          <cell r="B529" t="str">
            <v xml:space="preserve">KC </v>
          </cell>
          <cell r="C529" t="str">
            <v>D</v>
          </cell>
          <cell r="D529">
            <v>1</v>
          </cell>
          <cell r="E529">
            <v>1</v>
          </cell>
          <cell r="F529">
            <v>45</v>
          </cell>
          <cell r="G529">
            <v>0</v>
          </cell>
          <cell r="H529">
            <v>0</v>
          </cell>
          <cell r="I529">
            <v>2</v>
          </cell>
          <cell r="J529">
            <v>1</v>
          </cell>
          <cell r="K529">
            <v>0</v>
          </cell>
          <cell r="L529" t="str">
            <v>0/0</v>
          </cell>
          <cell r="M529">
            <v>0</v>
          </cell>
          <cell r="N529">
            <v>0</v>
          </cell>
          <cell r="O529">
            <v>0</v>
          </cell>
          <cell r="P529">
            <v>0</v>
          </cell>
          <cell r="Q529">
            <v>0</v>
          </cell>
          <cell r="R529">
            <v>0</v>
          </cell>
          <cell r="S529">
            <v>0</v>
          </cell>
          <cell r="T529">
            <v>0</v>
          </cell>
          <cell r="U529">
            <v>1</v>
          </cell>
          <cell r="V529">
            <v>2</v>
          </cell>
          <cell r="W529">
            <v>0</v>
          </cell>
          <cell r="X529">
            <v>1</v>
          </cell>
          <cell r="Y529">
            <v>0</v>
          </cell>
          <cell r="Z529">
            <v>50</v>
          </cell>
          <cell r="AA529">
            <v>2017</v>
          </cell>
          <cell r="AB529" t="str">
            <v>reg</v>
          </cell>
        </row>
        <row r="530">
          <cell r="A530" t="str">
            <v>Mikey Lopez</v>
          </cell>
          <cell r="B530" t="str">
            <v>NYC</v>
          </cell>
          <cell r="C530" t="str">
            <v>M</v>
          </cell>
          <cell r="D530">
            <v>12</v>
          </cell>
          <cell r="E530">
            <v>5</v>
          </cell>
          <cell r="F530">
            <v>609</v>
          </cell>
          <cell r="G530">
            <v>0</v>
          </cell>
          <cell r="H530">
            <v>0</v>
          </cell>
          <cell r="I530">
            <v>2</v>
          </cell>
          <cell r="J530">
            <v>0</v>
          </cell>
          <cell r="K530">
            <v>0</v>
          </cell>
          <cell r="L530" t="str">
            <v>0/0</v>
          </cell>
          <cell r="M530">
            <v>0</v>
          </cell>
          <cell r="N530">
            <v>0</v>
          </cell>
          <cell r="O530">
            <v>0</v>
          </cell>
          <cell r="P530">
            <v>0</v>
          </cell>
          <cell r="Q530">
            <v>0</v>
          </cell>
          <cell r="R530">
            <v>0</v>
          </cell>
          <cell r="S530">
            <v>0</v>
          </cell>
          <cell r="T530">
            <v>0</v>
          </cell>
          <cell r="U530">
            <v>10</v>
          </cell>
          <cell r="V530">
            <v>4</v>
          </cell>
          <cell r="W530">
            <v>0</v>
          </cell>
          <cell r="X530">
            <v>2</v>
          </cell>
          <cell r="Y530">
            <v>0</v>
          </cell>
          <cell r="Z530">
            <v>0</v>
          </cell>
          <cell r="AA530">
            <v>2017</v>
          </cell>
          <cell r="AB530" t="str">
            <v>reg</v>
          </cell>
        </row>
        <row r="531">
          <cell r="A531" t="str">
            <v>Mike da Fonte</v>
          </cell>
          <cell r="B531" t="str">
            <v>COL</v>
          </cell>
          <cell r="C531" t="str">
            <v>D</v>
          </cell>
          <cell r="D531">
            <v>17</v>
          </cell>
          <cell r="E531">
            <v>14</v>
          </cell>
          <cell r="F531">
            <v>1223</v>
          </cell>
          <cell r="G531">
            <v>0</v>
          </cell>
          <cell r="H531">
            <v>0</v>
          </cell>
          <cell r="I531">
            <v>2</v>
          </cell>
          <cell r="J531">
            <v>0</v>
          </cell>
          <cell r="K531">
            <v>0</v>
          </cell>
          <cell r="L531" t="str">
            <v>0/0</v>
          </cell>
          <cell r="M531">
            <v>0</v>
          </cell>
          <cell r="N531">
            <v>0</v>
          </cell>
          <cell r="O531">
            <v>0</v>
          </cell>
          <cell r="P531">
            <v>0</v>
          </cell>
          <cell r="Q531">
            <v>0</v>
          </cell>
          <cell r="R531">
            <v>0</v>
          </cell>
          <cell r="S531">
            <v>0</v>
          </cell>
          <cell r="T531">
            <v>0</v>
          </cell>
          <cell r="U531">
            <v>30</v>
          </cell>
          <cell r="V531">
            <v>14</v>
          </cell>
          <cell r="W531">
            <v>0</v>
          </cell>
          <cell r="X531">
            <v>5</v>
          </cell>
          <cell r="Y531">
            <v>0</v>
          </cell>
          <cell r="Z531">
            <v>0</v>
          </cell>
          <cell r="AA531">
            <v>2017</v>
          </cell>
          <cell r="AB531" t="str">
            <v>reg</v>
          </cell>
        </row>
        <row r="532">
          <cell r="A532" t="str">
            <v>Leonardo Pereira</v>
          </cell>
          <cell r="B532" t="str">
            <v>ORL</v>
          </cell>
          <cell r="C532" t="str">
            <v>D</v>
          </cell>
          <cell r="D532">
            <v>10</v>
          </cell>
          <cell r="E532">
            <v>9</v>
          </cell>
          <cell r="F532">
            <v>805</v>
          </cell>
          <cell r="G532">
            <v>0</v>
          </cell>
          <cell r="H532">
            <v>0</v>
          </cell>
          <cell r="I532">
            <v>2</v>
          </cell>
          <cell r="J532">
            <v>0</v>
          </cell>
          <cell r="K532">
            <v>0</v>
          </cell>
          <cell r="L532" t="str">
            <v>0/0</v>
          </cell>
          <cell r="M532">
            <v>0</v>
          </cell>
          <cell r="N532">
            <v>0</v>
          </cell>
          <cell r="O532">
            <v>0</v>
          </cell>
          <cell r="P532">
            <v>0</v>
          </cell>
          <cell r="Q532">
            <v>0</v>
          </cell>
          <cell r="R532">
            <v>0</v>
          </cell>
          <cell r="S532">
            <v>0</v>
          </cell>
          <cell r="T532">
            <v>0</v>
          </cell>
          <cell r="U532">
            <v>16</v>
          </cell>
          <cell r="V532">
            <v>6</v>
          </cell>
          <cell r="W532">
            <v>0</v>
          </cell>
          <cell r="X532">
            <v>4</v>
          </cell>
          <cell r="Y532">
            <v>0</v>
          </cell>
          <cell r="Z532">
            <v>0</v>
          </cell>
          <cell r="AA532">
            <v>2017</v>
          </cell>
          <cell r="AB532" t="str">
            <v>reg</v>
          </cell>
        </row>
        <row r="533">
          <cell r="A533" t="str">
            <v>Eric Miller</v>
          </cell>
          <cell r="B533" t="str">
            <v>NSH</v>
          </cell>
          <cell r="C533" t="str">
            <v>D</v>
          </cell>
          <cell r="D533">
            <v>30</v>
          </cell>
          <cell r="E533">
            <v>30</v>
          </cell>
          <cell r="F533">
            <v>2616</v>
          </cell>
          <cell r="G533">
            <v>0</v>
          </cell>
          <cell r="H533">
            <v>0</v>
          </cell>
          <cell r="I533">
            <v>2</v>
          </cell>
          <cell r="J533">
            <v>0</v>
          </cell>
          <cell r="K533">
            <v>0</v>
          </cell>
          <cell r="L533" t="str">
            <v>0/0</v>
          </cell>
          <cell r="M533">
            <v>0</v>
          </cell>
          <cell r="N533">
            <v>0</v>
          </cell>
          <cell r="O533">
            <v>0</v>
          </cell>
          <cell r="P533">
            <v>0</v>
          </cell>
          <cell r="Q533">
            <v>0</v>
          </cell>
          <cell r="R533">
            <v>0</v>
          </cell>
          <cell r="S533">
            <v>0</v>
          </cell>
          <cell r="T533">
            <v>0</v>
          </cell>
          <cell r="U533">
            <v>17</v>
          </cell>
          <cell r="V533">
            <v>16</v>
          </cell>
          <cell r="W533">
            <v>2</v>
          </cell>
          <cell r="X533">
            <v>5</v>
          </cell>
          <cell r="Y533">
            <v>0</v>
          </cell>
          <cell r="Z533">
            <v>0</v>
          </cell>
          <cell r="AA533">
            <v>2017</v>
          </cell>
          <cell r="AB533" t="str">
            <v>reg</v>
          </cell>
        </row>
        <row r="534">
          <cell r="A534" t="str">
            <v>Wandrille Lefevre</v>
          </cell>
          <cell r="B534" t="str">
            <v>MTL</v>
          </cell>
          <cell r="C534" t="str">
            <v>D</v>
          </cell>
          <cell r="D534">
            <v>3</v>
          </cell>
          <cell r="E534">
            <v>1</v>
          </cell>
          <cell r="F534">
            <v>103</v>
          </cell>
          <cell r="G534">
            <v>0</v>
          </cell>
          <cell r="H534">
            <v>0</v>
          </cell>
          <cell r="I534">
            <v>2</v>
          </cell>
          <cell r="J534">
            <v>1</v>
          </cell>
          <cell r="K534">
            <v>0</v>
          </cell>
          <cell r="L534" t="str">
            <v>0/0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50</v>
          </cell>
          <cell r="AA534">
            <v>2017</v>
          </cell>
          <cell r="AB534" t="str">
            <v>reg</v>
          </cell>
        </row>
        <row r="535">
          <cell r="A535" t="str">
            <v>Deian Boldor</v>
          </cell>
          <cell r="B535" t="str">
            <v>MTL</v>
          </cell>
          <cell r="C535" t="str">
            <v>D</v>
          </cell>
          <cell r="D535">
            <v>5</v>
          </cell>
          <cell r="E535">
            <v>5</v>
          </cell>
          <cell r="F535">
            <v>412</v>
          </cell>
          <cell r="G535">
            <v>0</v>
          </cell>
          <cell r="H535">
            <v>0</v>
          </cell>
          <cell r="I535">
            <v>3</v>
          </cell>
          <cell r="J535">
            <v>1</v>
          </cell>
          <cell r="K535">
            <v>0</v>
          </cell>
          <cell r="L535" t="str">
            <v>0/0</v>
          </cell>
          <cell r="M535">
            <v>0</v>
          </cell>
          <cell r="N535">
            <v>0</v>
          </cell>
          <cell r="O535">
            <v>0</v>
          </cell>
          <cell r="P535">
            <v>0</v>
          </cell>
          <cell r="Q535">
            <v>0</v>
          </cell>
          <cell r="R535">
            <v>0</v>
          </cell>
          <cell r="S535">
            <v>0</v>
          </cell>
          <cell r="T535">
            <v>0</v>
          </cell>
          <cell r="U535">
            <v>8</v>
          </cell>
          <cell r="V535">
            <v>1</v>
          </cell>
          <cell r="W535">
            <v>1</v>
          </cell>
          <cell r="X535">
            <v>0</v>
          </cell>
          <cell r="Y535">
            <v>1</v>
          </cell>
          <cell r="Z535">
            <v>33.33</v>
          </cell>
          <cell r="AA535">
            <v>2017</v>
          </cell>
          <cell r="AB535" t="str">
            <v>reg</v>
          </cell>
        </row>
        <row r="536">
          <cell r="A536" t="str">
            <v>Justin Schmidt</v>
          </cell>
          <cell r="B536" t="str">
            <v>RSL</v>
          </cell>
          <cell r="C536" t="str">
            <v>D</v>
          </cell>
          <cell r="D536">
            <v>9</v>
          </cell>
          <cell r="E536">
            <v>7</v>
          </cell>
          <cell r="F536">
            <v>676</v>
          </cell>
          <cell r="G536">
            <v>0</v>
          </cell>
          <cell r="H536">
            <v>0</v>
          </cell>
          <cell r="I536">
            <v>3</v>
          </cell>
          <cell r="J536">
            <v>1</v>
          </cell>
          <cell r="K536">
            <v>0</v>
          </cell>
          <cell r="L536" t="str">
            <v>0/0</v>
          </cell>
          <cell r="M536">
            <v>0</v>
          </cell>
          <cell r="N536">
            <v>0</v>
          </cell>
          <cell r="O536">
            <v>0</v>
          </cell>
          <cell r="P536">
            <v>0</v>
          </cell>
          <cell r="Q536">
            <v>0</v>
          </cell>
          <cell r="R536">
            <v>0</v>
          </cell>
          <cell r="S536">
            <v>0</v>
          </cell>
          <cell r="T536">
            <v>0</v>
          </cell>
          <cell r="U536">
            <v>6</v>
          </cell>
          <cell r="V536">
            <v>3</v>
          </cell>
          <cell r="W536">
            <v>0</v>
          </cell>
          <cell r="X536">
            <v>0</v>
          </cell>
          <cell r="Y536">
            <v>0</v>
          </cell>
          <cell r="Z536">
            <v>33.33</v>
          </cell>
          <cell r="AA536">
            <v>2017</v>
          </cell>
          <cell r="AB536" t="str">
            <v>reg</v>
          </cell>
        </row>
        <row r="537">
          <cell r="A537" t="str">
            <v>Henry Wingo</v>
          </cell>
          <cell r="B537" t="str">
            <v>SEA</v>
          </cell>
          <cell r="C537" t="str">
            <v>M</v>
          </cell>
          <cell r="D537">
            <v>11</v>
          </cell>
          <cell r="E537">
            <v>0</v>
          </cell>
          <cell r="F537">
            <v>132</v>
          </cell>
          <cell r="G537">
            <v>0</v>
          </cell>
          <cell r="H537">
            <v>0</v>
          </cell>
          <cell r="I537">
            <v>3</v>
          </cell>
          <cell r="J537">
            <v>0</v>
          </cell>
          <cell r="K537">
            <v>0</v>
          </cell>
          <cell r="L537" t="str">
            <v>0/0</v>
          </cell>
          <cell r="M537">
            <v>0</v>
          </cell>
          <cell r="N537">
            <v>0</v>
          </cell>
          <cell r="O537">
            <v>0</v>
          </cell>
          <cell r="P537">
            <v>0</v>
          </cell>
          <cell r="Q537">
            <v>0</v>
          </cell>
          <cell r="R537">
            <v>0</v>
          </cell>
          <cell r="S537">
            <v>0</v>
          </cell>
          <cell r="T537">
            <v>0</v>
          </cell>
          <cell r="U537">
            <v>1</v>
          </cell>
          <cell r="V537">
            <v>1</v>
          </cell>
          <cell r="W537">
            <v>1</v>
          </cell>
          <cell r="X537">
            <v>0</v>
          </cell>
          <cell r="Y537">
            <v>0</v>
          </cell>
          <cell r="Z537">
            <v>0</v>
          </cell>
          <cell r="AA537">
            <v>2017</v>
          </cell>
          <cell r="AB537" t="str">
            <v>reg</v>
          </cell>
        </row>
        <row r="538">
          <cell r="A538" t="str">
            <v>Seyi Adekoya</v>
          </cell>
          <cell r="B538" t="str">
            <v>SEA</v>
          </cell>
          <cell r="C538" t="str">
            <v>F</v>
          </cell>
          <cell r="D538">
            <v>2</v>
          </cell>
          <cell r="E538">
            <v>1</v>
          </cell>
          <cell r="F538">
            <v>77</v>
          </cell>
          <cell r="G538">
            <v>0</v>
          </cell>
          <cell r="H538">
            <v>0</v>
          </cell>
          <cell r="I538">
            <v>3</v>
          </cell>
          <cell r="J538">
            <v>1</v>
          </cell>
          <cell r="K538">
            <v>0</v>
          </cell>
          <cell r="L538" t="str">
            <v>0/0</v>
          </cell>
          <cell r="M538">
            <v>0</v>
          </cell>
          <cell r="N538">
            <v>0</v>
          </cell>
          <cell r="O538">
            <v>0</v>
          </cell>
          <cell r="P538">
            <v>0</v>
          </cell>
          <cell r="Q538">
            <v>0</v>
          </cell>
          <cell r="R538">
            <v>0</v>
          </cell>
          <cell r="S538">
            <v>0</v>
          </cell>
          <cell r="T538">
            <v>0</v>
          </cell>
          <cell r="U538">
            <v>3</v>
          </cell>
          <cell r="V538">
            <v>2</v>
          </cell>
          <cell r="W538">
            <v>0</v>
          </cell>
          <cell r="X538">
            <v>1</v>
          </cell>
          <cell r="Y538">
            <v>0</v>
          </cell>
          <cell r="Z538">
            <v>33.33</v>
          </cell>
          <cell r="AA538">
            <v>2017</v>
          </cell>
          <cell r="AB538" t="str">
            <v>reg</v>
          </cell>
        </row>
        <row r="539">
          <cell r="A539" t="str">
            <v>Cristian Martinez</v>
          </cell>
          <cell r="B539" t="str">
            <v>CLB</v>
          </cell>
          <cell r="C539" t="str">
            <v>M</v>
          </cell>
          <cell r="D539">
            <v>8</v>
          </cell>
          <cell r="E539">
            <v>1</v>
          </cell>
          <cell r="F539">
            <v>237</v>
          </cell>
          <cell r="G539">
            <v>0</v>
          </cell>
          <cell r="H539">
            <v>0</v>
          </cell>
          <cell r="I539">
            <v>3</v>
          </cell>
          <cell r="J539">
            <v>0</v>
          </cell>
          <cell r="K539">
            <v>0</v>
          </cell>
          <cell r="L539" t="str">
            <v>0/0</v>
          </cell>
          <cell r="M539">
            <v>0</v>
          </cell>
          <cell r="N539">
            <v>0</v>
          </cell>
          <cell r="O539">
            <v>0</v>
          </cell>
          <cell r="P539">
            <v>0</v>
          </cell>
          <cell r="Q539">
            <v>0</v>
          </cell>
          <cell r="R539">
            <v>0</v>
          </cell>
          <cell r="S539">
            <v>0</v>
          </cell>
          <cell r="T539">
            <v>0</v>
          </cell>
          <cell r="U539">
            <v>8</v>
          </cell>
          <cell r="V539">
            <v>9</v>
          </cell>
          <cell r="W539">
            <v>1</v>
          </cell>
          <cell r="X539">
            <v>2</v>
          </cell>
          <cell r="Y539">
            <v>0</v>
          </cell>
          <cell r="Z539">
            <v>0</v>
          </cell>
          <cell r="AA539">
            <v>2017</v>
          </cell>
          <cell r="AB539" t="str">
            <v>reg</v>
          </cell>
        </row>
        <row r="540">
          <cell r="A540" t="str">
            <v>Mike Grella</v>
          </cell>
          <cell r="B540" t="str">
            <v>NYR</v>
          </cell>
          <cell r="C540" t="str">
            <v>M</v>
          </cell>
          <cell r="D540">
            <v>8</v>
          </cell>
          <cell r="E540">
            <v>3</v>
          </cell>
          <cell r="F540">
            <v>362</v>
          </cell>
          <cell r="G540">
            <v>0</v>
          </cell>
          <cell r="H540">
            <v>0</v>
          </cell>
          <cell r="I540">
            <v>3</v>
          </cell>
          <cell r="J540">
            <v>1</v>
          </cell>
          <cell r="K540">
            <v>0</v>
          </cell>
          <cell r="L540" t="str">
            <v>0/0</v>
          </cell>
          <cell r="M540">
            <v>0</v>
          </cell>
          <cell r="N540">
            <v>0</v>
          </cell>
          <cell r="O540">
            <v>0</v>
          </cell>
          <cell r="P540">
            <v>0</v>
          </cell>
          <cell r="Q540">
            <v>0</v>
          </cell>
          <cell r="R540">
            <v>0</v>
          </cell>
          <cell r="S540">
            <v>0</v>
          </cell>
          <cell r="T540">
            <v>0</v>
          </cell>
          <cell r="U540">
            <v>6</v>
          </cell>
          <cell r="V540">
            <v>3</v>
          </cell>
          <cell r="W540">
            <v>0</v>
          </cell>
          <cell r="X540">
            <v>0</v>
          </cell>
          <cell r="Y540">
            <v>0</v>
          </cell>
          <cell r="Z540">
            <v>33.33</v>
          </cell>
          <cell r="AA540">
            <v>2017</v>
          </cell>
          <cell r="AB540" t="str">
            <v>reg</v>
          </cell>
        </row>
        <row r="541">
          <cell r="A541" t="str">
            <v>Baggio Husidic</v>
          </cell>
          <cell r="B541" t="str">
            <v xml:space="preserve">LA </v>
          </cell>
          <cell r="C541" t="str">
            <v>M</v>
          </cell>
          <cell r="D541">
            <v>10</v>
          </cell>
          <cell r="E541">
            <v>5</v>
          </cell>
          <cell r="F541">
            <v>445</v>
          </cell>
          <cell r="G541">
            <v>0</v>
          </cell>
          <cell r="H541">
            <v>0</v>
          </cell>
          <cell r="I541">
            <v>3</v>
          </cell>
          <cell r="J541">
            <v>0</v>
          </cell>
          <cell r="K541">
            <v>0</v>
          </cell>
          <cell r="L541" t="str">
            <v>0/0</v>
          </cell>
          <cell r="M541">
            <v>0</v>
          </cell>
          <cell r="N541">
            <v>0</v>
          </cell>
          <cell r="O541">
            <v>0</v>
          </cell>
          <cell r="P541">
            <v>0</v>
          </cell>
          <cell r="Q541">
            <v>0</v>
          </cell>
          <cell r="R541">
            <v>0</v>
          </cell>
          <cell r="S541">
            <v>0</v>
          </cell>
          <cell r="T541">
            <v>0</v>
          </cell>
          <cell r="U541">
            <v>8</v>
          </cell>
          <cell r="V541">
            <v>6</v>
          </cell>
          <cell r="W541">
            <v>0</v>
          </cell>
          <cell r="X541">
            <v>0</v>
          </cell>
          <cell r="Y541">
            <v>0</v>
          </cell>
          <cell r="Z541">
            <v>0</v>
          </cell>
          <cell r="AA541">
            <v>2017</v>
          </cell>
          <cell r="AB541" t="str">
            <v>reg</v>
          </cell>
        </row>
        <row r="542">
          <cell r="A542" t="str">
            <v>Andres Imperiale</v>
          </cell>
          <cell r="B542" t="str">
            <v>SJ</v>
          </cell>
          <cell r="C542" t="str">
            <v>D</v>
          </cell>
          <cell r="D542">
            <v>13</v>
          </cell>
          <cell r="E542">
            <v>12</v>
          </cell>
          <cell r="F542">
            <v>1111</v>
          </cell>
          <cell r="G542">
            <v>0</v>
          </cell>
          <cell r="H542">
            <v>0</v>
          </cell>
          <cell r="I542">
            <v>3</v>
          </cell>
          <cell r="J542">
            <v>1</v>
          </cell>
          <cell r="K542">
            <v>0</v>
          </cell>
          <cell r="L542" t="str">
            <v>0/0</v>
          </cell>
          <cell r="M542">
            <v>0</v>
          </cell>
          <cell r="N542">
            <v>0</v>
          </cell>
          <cell r="O542">
            <v>0</v>
          </cell>
          <cell r="P542">
            <v>0</v>
          </cell>
          <cell r="Q542">
            <v>0</v>
          </cell>
          <cell r="R542">
            <v>0</v>
          </cell>
          <cell r="S542">
            <v>0</v>
          </cell>
          <cell r="T542">
            <v>0</v>
          </cell>
          <cell r="U542">
            <v>25</v>
          </cell>
          <cell r="V542">
            <v>11</v>
          </cell>
          <cell r="W542">
            <v>0</v>
          </cell>
          <cell r="X542">
            <v>7</v>
          </cell>
          <cell r="Y542">
            <v>0</v>
          </cell>
          <cell r="Z542">
            <v>33.33</v>
          </cell>
          <cell r="AA542">
            <v>2017</v>
          </cell>
          <cell r="AB542" t="str">
            <v>reg</v>
          </cell>
        </row>
        <row r="543">
          <cell r="A543" t="str">
            <v>Chad Barrett</v>
          </cell>
          <cell r="B543" t="str">
            <v>RSL</v>
          </cell>
          <cell r="C543" t="str">
            <v>F</v>
          </cell>
          <cell r="D543">
            <v>3</v>
          </cell>
          <cell r="E543">
            <v>0</v>
          </cell>
          <cell r="F543">
            <v>65</v>
          </cell>
          <cell r="G543">
            <v>0</v>
          </cell>
          <cell r="H543">
            <v>0</v>
          </cell>
          <cell r="I543">
            <v>3</v>
          </cell>
          <cell r="J543">
            <v>1</v>
          </cell>
          <cell r="K543">
            <v>0</v>
          </cell>
          <cell r="L543" t="str">
            <v>0/0</v>
          </cell>
          <cell r="M543">
            <v>0</v>
          </cell>
          <cell r="N543">
            <v>0</v>
          </cell>
          <cell r="O543">
            <v>0</v>
          </cell>
          <cell r="P543">
            <v>0</v>
          </cell>
          <cell r="Q543">
            <v>0</v>
          </cell>
          <cell r="R543">
            <v>0</v>
          </cell>
          <cell r="S543">
            <v>0</v>
          </cell>
          <cell r="T543">
            <v>0</v>
          </cell>
          <cell r="U543">
            <v>1</v>
          </cell>
          <cell r="V543">
            <v>1</v>
          </cell>
          <cell r="W543">
            <v>0</v>
          </cell>
          <cell r="X543">
            <v>0</v>
          </cell>
          <cell r="Y543">
            <v>0</v>
          </cell>
          <cell r="Z543">
            <v>33.33</v>
          </cell>
          <cell r="AA543">
            <v>2017</v>
          </cell>
          <cell r="AB543" t="str">
            <v>reg</v>
          </cell>
        </row>
        <row r="544">
          <cell r="A544" t="str">
            <v>Jermaine Taylor</v>
          </cell>
          <cell r="B544" t="str">
            <v>MIN</v>
          </cell>
          <cell r="C544" t="str">
            <v>D</v>
          </cell>
          <cell r="D544">
            <v>14</v>
          </cell>
          <cell r="E544">
            <v>6</v>
          </cell>
          <cell r="F544">
            <v>671</v>
          </cell>
          <cell r="G544">
            <v>0</v>
          </cell>
          <cell r="H544">
            <v>0</v>
          </cell>
          <cell r="I544">
            <v>4</v>
          </cell>
          <cell r="J544">
            <v>1</v>
          </cell>
          <cell r="K544">
            <v>0</v>
          </cell>
          <cell r="L544" t="str">
            <v>0/0</v>
          </cell>
          <cell r="M544">
            <v>0</v>
          </cell>
          <cell r="N544">
            <v>0</v>
          </cell>
          <cell r="O544">
            <v>0</v>
          </cell>
          <cell r="P544">
            <v>0</v>
          </cell>
          <cell r="Q544">
            <v>0</v>
          </cell>
          <cell r="R544">
            <v>0</v>
          </cell>
          <cell r="S544">
            <v>0</v>
          </cell>
          <cell r="T544">
            <v>0</v>
          </cell>
          <cell r="U544">
            <v>4</v>
          </cell>
          <cell r="V544">
            <v>4</v>
          </cell>
          <cell r="W544">
            <v>0</v>
          </cell>
          <cell r="X544">
            <v>1</v>
          </cell>
          <cell r="Y544">
            <v>0</v>
          </cell>
          <cell r="Z544">
            <v>25</v>
          </cell>
          <cell r="AA544">
            <v>2017</v>
          </cell>
          <cell r="AB544" t="str">
            <v>reg</v>
          </cell>
        </row>
        <row r="545">
          <cell r="A545" t="str">
            <v>Bobby Burling</v>
          </cell>
          <cell r="B545" t="str">
            <v>COL</v>
          </cell>
          <cell r="C545" t="str">
            <v>D</v>
          </cell>
          <cell r="D545">
            <v>12</v>
          </cell>
          <cell r="E545">
            <v>8</v>
          </cell>
          <cell r="F545">
            <v>760</v>
          </cell>
          <cell r="G545">
            <v>0</v>
          </cell>
          <cell r="H545">
            <v>0</v>
          </cell>
          <cell r="I545">
            <v>4</v>
          </cell>
          <cell r="J545">
            <v>0</v>
          </cell>
          <cell r="K545">
            <v>0</v>
          </cell>
          <cell r="L545" t="str">
            <v>0/0</v>
          </cell>
          <cell r="M545">
            <v>0</v>
          </cell>
          <cell r="N545">
            <v>0</v>
          </cell>
          <cell r="O545">
            <v>0</v>
          </cell>
          <cell r="P545">
            <v>0</v>
          </cell>
          <cell r="Q545">
            <v>0</v>
          </cell>
          <cell r="R545">
            <v>0</v>
          </cell>
          <cell r="S545">
            <v>0</v>
          </cell>
          <cell r="T545">
            <v>0</v>
          </cell>
          <cell r="U545">
            <v>7</v>
          </cell>
          <cell r="V545">
            <v>4</v>
          </cell>
          <cell r="W545">
            <v>0</v>
          </cell>
          <cell r="X545">
            <v>3</v>
          </cell>
          <cell r="Y545">
            <v>0</v>
          </cell>
          <cell r="Z545">
            <v>0</v>
          </cell>
          <cell r="AA545">
            <v>2017</v>
          </cell>
          <cell r="AB545" t="str">
            <v>reg</v>
          </cell>
        </row>
        <row r="546">
          <cell r="A546" t="str">
            <v>Rasmus Schuller</v>
          </cell>
          <cell r="B546" t="str">
            <v>MIN</v>
          </cell>
          <cell r="C546" t="str">
            <v>M</v>
          </cell>
          <cell r="D546">
            <v>7</v>
          </cell>
          <cell r="E546">
            <v>4</v>
          </cell>
          <cell r="F546">
            <v>324</v>
          </cell>
          <cell r="G546">
            <v>0</v>
          </cell>
          <cell r="H546">
            <v>0</v>
          </cell>
          <cell r="I546">
            <v>4</v>
          </cell>
          <cell r="J546">
            <v>0</v>
          </cell>
          <cell r="K546">
            <v>0</v>
          </cell>
          <cell r="L546" t="str">
            <v>0/0</v>
          </cell>
          <cell r="M546">
            <v>0</v>
          </cell>
          <cell r="N546">
            <v>0</v>
          </cell>
          <cell r="O546">
            <v>0</v>
          </cell>
          <cell r="P546">
            <v>0</v>
          </cell>
          <cell r="Q546">
            <v>0</v>
          </cell>
          <cell r="R546">
            <v>0</v>
          </cell>
          <cell r="S546">
            <v>0</v>
          </cell>
          <cell r="T546">
            <v>0</v>
          </cell>
          <cell r="U546">
            <v>3</v>
          </cell>
          <cell r="V546">
            <v>4</v>
          </cell>
          <cell r="W546">
            <v>0</v>
          </cell>
          <cell r="X546">
            <v>1</v>
          </cell>
          <cell r="Y546">
            <v>0</v>
          </cell>
          <cell r="Z546">
            <v>0</v>
          </cell>
          <cell r="AA546">
            <v>2017</v>
          </cell>
          <cell r="AB546" t="str">
            <v>reg</v>
          </cell>
        </row>
        <row r="547">
          <cell r="A547" t="str">
            <v>Julian Buescher</v>
          </cell>
          <cell r="B547" t="str">
            <v>DC</v>
          </cell>
          <cell r="C547" t="str">
            <v>M</v>
          </cell>
          <cell r="D547">
            <v>7</v>
          </cell>
          <cell r="E547">
            <v>2</v>
          </cell>
          <cell r="F547">
            <v>180</v>
          </cell>
          <cell r="G547">
            <v>0</v>
          </cell>
          <cell r="H547">
            <v>0</v>
          </cell>
          <cell r="I547">
            <v>4</v>
          </cell>
          <cell r="J547">
            <v>1</v>
          </cell>
          <cell r="K547">
            <v>0</v>
          </cell>
          <cell r="L547" t="str">
            <v>0/0</v>
          </cell>
          <cell r="M547">
            <v>0</v>
          </cell>
          <cell r="N547">
            <v>0</v>
          </cell>
          <cell r="O547">
            <v>0</v>
          </cell>
          <cell r="P547">
            <v>0</v>
          </cell>
          <cell r="Q547">
            <v>0</v>
          </cell>
          <cell r="R547">
            <v>0</v>
          </cell>
          <cell r="S547">
            <v>0</v>
          </cell>
          <cell r="T547">
            <v>0</v>
          </cell>
          <cell r="U547">
            <v>3</v>
          </cell>
          <cell r="V547">
            <v>5</v>
          </cell>
          <cell r="W547">
            <v>0</v>
          </cell>
          <cell r="X547">
            <v>0</v>
          </cell>
          <cell r="Y547">
            <v>0</v>
          </cell>
          <cell r="Z547">
            <v>25</v>
          </cell>
          <cell r="AA547">
            <v>2017</v>
          </cell>
          <cell r="AB547" t="str">
            <v>reg</v>
          </cell>
        </row>
        <row r="548">
          <cell r="A548" t="str">
            <v>Victor Cabrera</v>
          </cell>
          <cell r="B548" t="str">
            <v>HOU</v>
          </cell>
          <cell r="C548" t="str">
            <v>D</v>
          </cell>
          <cell r="D548">
            <v>20</v>
          </cell>
          <cell r="E548">
            <v>18</v>
          </cell>
          <cell r="F548">
            <v>1496</v>
          </cell>
          <cell r="G548">
            <v>0</v>
          </cell>
          <cell r="H548">
            <v>0</v>
          </cell>
          <cell r="I548">
            <v>4</v>
          </cell>
          <cell r="J548">
            <v>0</v>
          </cell>
          <cell r="K548">
            <v>0</v>
          </cell>
          <cell r="L548" t="str">
            <v>0/0</v>
          </cell>
          <cell r="M548">
            <v>0</v>
          </cell>
          <cell r="N548">
            <v>0</v>
          </cell>
          <cell r="O548">
            <v>0</v>
          </cell>
          <cell r="P548">
            <v>0</v>
          </cell>
          <cell r="Q548">
            <v>0</v>
          </cell>
          <cell r="R548">
            <v>0</v>
          </cell>
          <cell r="S548">
            <v>0</v>
          </cell>
          <cell r="T548">
            <v>0</v>
          </cell>
          <cell r="U548">
            <v>24</v>
          </cell>
          <cell r="V548">
            <v>6</v>
          </cell>
          <cell r="W548">
            <v>0</v>
          </cell>
          <cell r="X548">
            <v>6</v>
          </cell>
          <cell r="Y548">
            <v>1</v>
          </cell>
          <cell r="Z548">
            <v>0</v>
          </cell>
          <cell r="AA548">
            <v>2017</v>
          </cell>
          <cell r="AB548" t="str">
            <v>reg</v>
          </cell>
        </row>
        <row r="549">
          <cell r="A549" t="str">
            <v>Derrick Jones</v>
          </cell>
          <cell r="B549" t="str">
            <v>NSH</v>
          </cell>
          <cell r="C549" t="str">
            <v>M</v>
          </cell>
          <cell r="D549">
            <v>12</v>
          </cell>
          <cell r="E549">
            <v>8</v>
          </cell>
          <cell r="F549">
            <v>702</v>
          </cell>
          <cell r="G549">
            <v>0</v>
          </cell>
          <cell r="H549">
            <v>0</v>
          </cell>
          <cell r="I549">
            <v>5</v>
          </cell>
          <cell r="J549">
            <v>1</v>
          </cell>
          <cell r="K549">
            <v>0</v>
          </cell>
          <cell r="L549" t="str">
            <v>0/0</v>
          </cell>
          <cell r="M549">
            <v>0</v>
          </cell>
          <cell r="N549">
            <v>0</v>
          </cell>
          <cell r="O549">
            <v>0</v>
          </cell>
          <cell r="P549">
            <v>0</v>
          </cell>
          <cell r="Q549">
            <v>0</v>
          </cell>
          <cell r="R549">
            <v>0</v>
          </cell>
          <cell r="S549">
            <v>0</v>
          </cell>
          <cell r="T549">
            <v>0</v>
          </cell>
          <cell r="U549">
            <v>16</v>
          </cell>
          <cell r="V549">
            <v>13</v>
          </cell>
          <cell r="W549">
            <v>0</v>
          </cell>
          <cell r="X549">
            <v>1</v>
          </cell>
          <cell r="Y549">
            <v>1</v>
          </cell>
          <cell r="Z549">
            <v>20</v>
          </cell>
          <cell r="AA549">
            <v>2017</v>
          </cell>
          <cell r="AB549" t="str">
            <v>reg</v>
          </cell>
        </row>
        <row r="550">
          <cell r="A550" t="str">
            <v>Ricardo Velazco</v>
          </cell>
          <cell r="B550" t="str">
            <v>RSL</v>
          </cell>
          <cell r="C550" t="str">
            <v>F</v>
          </cell>
          <cell r="D550">
            <v>9</v>
          </cell>
          <cell r="E550">
            <v>1</v>
          </cell>
          <cell r="F550">
            <v>254</v>
          </cell>
          <cell r="G550">
            <v>0</v>
          </cell>
          <cell r="H550">
            <v>0</v>
          </cell>
          <cell r="I550">
            <v>5</v>
          </cell>
          <cell r="J550">
            <v>1</v>
          </cell>
          <cell r="K550">
            <v>0</v>
          </cell>
          <cell r="L550" t="str">
            <v>0/0</v>
          </cell>
          <cell r="M550">
            <v>0</v>
          </cell>
          <cell r="N550">
            <v>0</v>
          </cell>
          <cell r="O550">
            <v>0</v>
          </cell>
          <cell r="P550">
            <v>0</v>
          </cell>
          <cell r="Q550">
            <v>0</v>
          </cell>
          <cell r="R550">
            <v>0</v>
          </cell>
          <cell r="S550">
            <v>0</v>
          </cell>
          <cell r="T550">
            <v>0</v>
          </cell>
          <cell r="U550">
            <v>9</v>
          </cell>
          <cell r="V550">
            <v>14</v>
          </cell>
          <cell r="W550">
            <v>0</v>
          </cell>
          <cell r="X550">
            <v>2</v>
          </cell>
          <cell r="Y550">
            <v>0</v>
          </cell>
          <cell r="Z550">
            <v>20</v>
          </cell>
          <cell r="AA550">
            <v>2017</v>
          </cell>
          <cell r="AB550" t="str">
            <v>reg</v>
          </cell>
        </row>
        <row r="551">
          <cell r="A551" t="str">
            <v>Jalen Robinson</v>
          </cell>
          <cell r="B551" t="str">
            <v>DC</v>
          </cell>
          <cell r="C551" t="str">
            <v>D</v>
          </cell>
          <cell r="D551">
            <v>7</v>
          </cell>
          <cell r="E551">
            <v>6</v>
          </cell>
          <cell r="F551">
            <v>543</v>
          </cell>
          <cell r="G551">
            <v>0</v>
          </cell>
          <cell r="H551">
            <v>0</v>
          </cell>
          <cell r="I551">
            <v>5</v>
          </cell>
          <cell r="J551">
            <v>0</v>
          </cell>
          <cell r="K551">
            <v>0</v>
          </cell>
          <cell r="L551" t="str">
            <v>0/0</v>
          </cell>
          <cell r="M551">
            <v>0</v>
          </cell>
          <cell r="N551">
            <v>0</v>
          </cell>
          <cell r="O551">
            <v>0</v>
          </cell>
          <cell r="P551">
            <v>0</v>
          </cell>
          <cell r="Q551">
            <v>0</v>
          </cell>
          <cell r="R551">
            <v>0</v>
          </cell>
          <cell r="S551">
            <v>0</v>
          </cell>
          <cell r="T551">
            <v>0</v>
          </cell>
          <cell r="U551">
            <v>5</v>
          </cell>
          <cell r="V551">
            <v>2</v>
          </cell>
          <cell r="W551">
            <v>0</v>
          </cell>
          <cell r="X551">
            <v>0</v>
          </cell>
          <cell r="Y551">
            <v>0</v>
          </cell>
          <cell r="Z551">
            <v>0</v>
          </cell>
          <cell r="AA551">
            <v>2017</v>
          </cell>
          <cell r="AB551" t="str">
            <v>reg</v>
          </cell>
        </row>
        <row r="552">
          <cell r="A552" t="str">
            <v>Ali Ghazal</v>
          </cell>
          <cell r="B552" t="str">
            <v>VAN</v>
          </cell>
          <cell r="C552" t="str">
            <v>M</v>
          </cell>
          <cell r="D552">
            <v>7</v>
          </cell>
          <cell r="E552">
            <v>7</v>
          </cell>
          <cell r="F552">
            <v>630</v>
          </cell>
          <cell r="G552">
            <v>0</v>
          </cell>
          <cell r="H552">
            <v>0</v>
          </cell>
          <cell r="I552">
            <v>5</v>
          </cell>
          <cell r="J552">
            <v>0</v>
          </cell>
          <cell r="K552">
            <v>0</v>
          </cell>
          <cell r="L552" t="str">
            <v>0/0</v>
          </cell>
          <cell r="M552">
            <v>0</v>
          </cell>
          <cell r="N552">
            <v>0</v>
          </cell>
          <cell r="O552">
            <v>0</v>
          </cell>
          <cell r="P552">
            <v>0</v>
          </cell>
          <cell r="Q552">
            <v>0</v>
          </cell>
          <cell r="R552">
            <v>0</v>
          </cell>
          <cell r="S552">
            <v>0</v>
          </cell>
          <cell r="T552">
            <v>0</v>
          </cell>
          <cell r="U552">
            <v>12</v>
          </cell>
          <cell r="V552">
            <v>9</v>
          </cell>
          <cell r="W552">
            <v>0</v>
          </cell>
          <cell r="X552">
            <v>0</v>
          </cell>
          <cell r="Y552">
            <v>0</v>
          </cell>
          <cell r="Z552">
            <v>0</v>
          </cell>
          <cell r="AA552">
            <v>2017</v>
          </cell>
          <cell r="AB552" t="str">
            <v>reg</v>
          </cell>
        </row>
        <row r="553">
          <cell r="A553" t="str">
            <v>Calum Mallace</v>
          </cell>
          <cell r="B553" t="str">
            <v>MTL</v>
          </cell>
          <cell r="C553" t="str">
            <v>M</v>
          </cell>
          <cell r="D553">
            <v>7</v>
          </cell>
          <cell r="E553">
            <v>4</v>
          </cell>
          <cell r="F553">
            <v>298</v>
          </cell>
          <cell r="G553">
            <v>0</v>
          </cell>
          <cell r="H553">
            <v>0</v>
          </cell>
          <cell r="I553">
            <v>5</v>
          </cell>
          <cell r="J553">
            <v>1</v>
          </cell>
          <cell r="K553">
            <v>0</v>
          </cell>
          <cell r="L553" t="str">
            <v>0/0</v>
          </cell>
          <cell r="M553">
            <v>0</v>
          </cell>
          <cell r="N553">
            <v>0</v>
          </cell>
          <cell r="O553">
            <v>0</v>
          </cell>
          <cell r="P553">
            <v>0</v>
          </cell>
          <cell r="Q553">
            <v>0</v>
          </cell>
          <cell r="R553">
            <v>0</v>
          </cell>
          <cell r="S553">
            <v>0</v>
          </cell>
          <cell r="T553">
            <v>0</v>
          </cell>
          <cell r="U553">
            <v>1</v>
          </cell>
          <cell r="V553">
            <v>1</v>
          </cell>
          <cell r="W553">
            <v>0</v>
          </cell>
          <cell r="X553">
            <v>0</v>
          </cell>
          <cell r="Y553">
            <v>0</v>
          </cell>
          <cell r="Z553">
            <v>20</v>
          </cell>
          <cell r="AA553">
            <v>2017</v>
          </cell>
          <cell r="AB553" t="str">
            <v>reg</v>
          </cell>
        </row>
        <row r="554">
          <cell r="A554" t="str">
            <v>Russell Teibert</v>
          </cell>
          <cell r="B554" t="str">
            <v>VAN</v>
          </cell>
          <cell r="C554" t="str">
            <v>M</v>
          </cell>
          <cell r="D554">
            <v>12</v>
          </cell>
          <cell r="E554">
            <v>8</v>
          </cell>
          <cell r="F554">
            <v>731</v>
          </cell>
          <cell r="G554">
            <v>0</v>
          </cell>
          <cell r="H554">
            <v>0</v>
          </cell>
          <cell r="I554">
            <v>5</v>
          </cell>
          <cell r="J554">
            <v>1</v>
          </cell>
          <cell r="K554">
            <v>0</v>
          </cell>
          <cell r="L554" t="str">
            <v>0/0</v>
          </cell>
          <cell r="M554">
            <v>0</v>
          </cell>
          <cell r="N554">
            <v>0</v>
          </cell>
          <cell r="O554">
            <v>0</v>
          </cell>
          <cell r="P554">
            <v>0</v>
          </cell>
          <cell r="Q554">
            <v>0</v>
          </cell>
          <cell r="R554">
            <v>0</v>
          </cell>
          <cell r="S554">
            <v>0</v>
          </cell>
          <cell r="T554">
            <v>0</v>
          </cell>
          <cell r="U554">
            <v>13</v>
          </cell>
          <cell r="V554">
            <v>4</v>
          </cell>
          <cell r="W554">
            <v>0</v>
          </cell>
          <cell r="X554">
            <v>1</v>
          </cell>
          <cell r="Y554">
            <v>0</v>
          </cell>
          <cell r="Z554">
            <v>20</v>
          </cell>
          <cell r="AA554">
            <v>2017</v>
          </cell>
          <cell r="AB554" t="str">
            <v>reg</v>
          </cell>
        </row>
        <row r="555">
          <cell r="A555" t="str">
            <v>Je-Vaughn Watson</v>
          </cell>
          <cell r="B555" t="str">
            <v>NE</v>
          </cell>
          <cell r="C555" t="str">
            <v>D</v>
          </cell>
          <cell r="D555">
            <v>18</v>
          </cell>
          <cell r="E555">
            <v>8</v>
          </cell>
          <cell r="F555">
            <v>766</v>
          </cell>
          <cell r="G555">
            <v>0</v>
          </cell>
          <cell r="H555">
            <v>0</v>
          </cell>
          <cell r="I555">
            <v>5</v>
          </cell>
          <cell r="J555">
            <v>2</v>
          </cell>
          <cell r="K555">
            <v>0</v>
          </cell>
          <cell r="L555" t="str">
            <v>0/0</v>
          </cell>
          <cell r="M555">
            <v>0</v>
          </cell>
          <cell r="N555">
            <v>0</v>
          </cell>
          <cell r="O555">
            <v>0</v>
          </cell>
          <cell r="P555">
            <v>0</v>
          </cell>
          <cell r="Q555">
            <v>0</v>
          </cell>
          <cell r="R555">
            <v>0</v>
          </cell>
          <cell r="S555">
            <v>0</v>
          </cell>
          <cell r="T555">
            <v>0</v>
          </cell>
          <cell r="U555">
            <v>11</v>
          </cell>
          <cell r="V555">
            <v>5</v>
          </cell>
          <cell r="W555">
            <v>0</v>
          </cell>
          <cell r="X555">
            <v>5</v>
          </cell>
          <cell r="Y555">
            <v>1</v>
          </cell>
          <cell r="Z555">
            <v>40</v>
          </cell>
          <cell r="AA555">
            <v>2017</v>
          </cell>
          <cell r="AB555" t="str">
            <v>reg</v>
          </cell>
        </row>
        <row r="556">
          <cell r="A556" t="str">
            <v>Marcelo Silva</v>
          </cell>
          <cell r="B556" t="str">
            <v>RSL</v>
          </cell>
          <cell r="C556" t="str">
            <v>D</v>
          </cell>
          <cell r="D556">
            <v>9</v>
          </cell>
          <cell r="E556">
            <v>9</v>
          </cell>
          <cell r="F556">
            <v>650</v>
          </cell>
          <cell r="G556">
            <v>0</v>
          </cell>
          <cell r="H556">
            <v>0</v>
          </cell>
          <cell r="I556">
            <v>5</v>
          </cell>
          <cell r="J556">
            <v>1</v>
          </cell>
          <cell r="K556">
            <v>0</v>
          </cell>
          <cell r="L556" t="str">
            <v>0/0</v>
          </cell>
          <cell r="M556">
            <v>0</v>
          </cell>
          <cell r="N556">
            <v>0</v>
          </cell>
          <cell r="O556">
            <v>0</v>
          </cell>
          <cell r="P556">
            <v>0</v>
          </cell>
          <cell r="Q556">
            <v>0</v>
          </cell>
          <cell r="R556">
            <v>0</v>
          </cell>
          <cell r="S556">
            <v>0</v>
          </cell>
          <cell r="T556">
            <v>0</v>
          </cell>
          <cell r="U556">
            <v>8</v>
          </cell>
          <cell r="V556">
            <v>1</v>
          </cell>
          <cell r="W556">
            <v>0</v>
          </cell>
          <cell r="X556">
            <v>0</v>
          </cell>
          <cell r="Y556">
            <v>1</v>
          </cell>
          <cell r="Z556">
            <v>20</v>
          </cell>
          <cell r="AA556">
            <v>2017</v>
          </cell>
          <cell r="AB556" t="str">
            <v>reg</v>
          </cell>
        </row>
        <row r="557">
          <cell r="A557" t="str">
            <v>Aurelien Collin</v>
          </cell>
          <cell r="B557" t="str">
            <v>PHI</v>
          </cell>
          <cell r="C557" t="str">
            <v>D</v>
          </cell>
          <cell r="D557">
            <v>9</v>
          </cell>
          <cell r="E557">
            <v>7</v>
          </cell>
          <cell r="F557">
            <v>545</v>
          </cell>
          <cell r="G557">
            <v>0</v>
          </cell>
          <cell r="H557">
            <v>0</v>
          </cell>
          <cell r="I557">
            <v>5</v>
          </cell>
          <cell r="J557">
            <v>1</v>
          </cell>
          <cell r="K557">
            <v>0</v>
          </cell>
          <cell r="L557" t="str">
            <v>0/0</v>
          </cell>
          <cell r="M557">
            <v>0</v>
          </cell>
          <cell r="N557">
            <v>0</v>
          </cell>
          <cell r="O557">
            <v>0</v>
          </cell>
          <cell r="P557">
            <v>0</v>
          </cell>
          <cell r="Q557">
            <v>0</v>
          </cell>
          <cell r="R557">
            <v>0</v>
          </cell>
          <cell r="S557">
            <v>0</v>
          </cell>
          <cell r="T557">
            <v>0</v>
          </cell>
          <cell r="U557">
            <v>15</v>
          </cell>
          <cell r="V557">
            <v>6</v>
          </cell>
          <cell r="W557">
            <v>0</v>
          </cell>
          <cell r="X557">
            <v>2</v>
          </cell>
          <cell r="Y557">
            <v>0</v>
          </cell>
          <cell r="Z557">
            <v>20</v>
          </cell>
          <cell r="AA557">
            <v>2017</v>
          </cell>
          <cell r="AB557" t="str">
            <v>reg</v>
          </cell>
        </row>
        <row r="558">
          <cell r="A558" t="str">
            <v>Ãlvaro FernÃ¡ndez</v>
          </cell>
          <cell r="B558" t="str">
            <v>SEA</v>
          </cell>
          <cell r="C558" t="str">
            <v>M</v>
          </cell>
          <cell r="D558">
            <v>10</v>
          </cell>
          <cell r="E558">
            <v>5</v>
          </cell>
          <cell r="F558">
            <v>492</v>
          </cell>
          <cell r="G558">
            <v>0</v>
          </cell>
          <cell r="H558">
            <v>0</v>
          </cell>
          <cell r="I558">
            <v>5</v>
          </cell>
          <cell r="J558">
            <v>4</v>
          </cell>
          <cell r="K558">
            <v>0</v>
          </cell>
          <cell r="L558" t="str">
            <v>0/0</v>
          </cell>
          <cell r="M558">
            <v>0</v>
          </cell>
          <cell r="N558">
            <v>0</v>
          </cell>
          <cell r="O558">
            <v>0</v>
          </cell>
          <cell r="P558">
            <v>0</v>
          </cell>
          <cell r="Q558">
            <v>0</v>
          </cell>
          <cell r="R558">
            <v>0</v>
          </cell>
          <cell r="S558">
            <v>0</v>
          </cell>
          <cell r="T558">
            <v>0</v>
          </cell>
          <cell r="U558">
            <v>4</v>
          </cell>
          <cell r="V558">
            <v>8</v>
          </cell>
          <cell r="W558">
            <v>2</v>
          </cell>
          <cell r="X558">
            <v>1</v>
          </cell>
          <cell r="Y558">
            <v>0</v>
          </cell>
          <cell r="Z558">
            <v>80</v>
          </cell>
          <cell r="AA558">
            <v>2017</v>
          </cell>
          <cell r="AB558" t="str">
            <v>reg</v>
          </cell>
        </row>
        <row r="559">
          <cell r="A559" t="str">
            <v>Chris Schuler</v>
          </cell>
          <cell r="B559" t="str">
            <v>RSL</v>
          </cell>
          <cell r="C559" t="str">
            <v>D</v>
          </cell>
          <cell r="D559">
            <v>12</v>
          </cell>
          <cell r="E559">
            <v>12</v>
          </cell>
          <cell r="F559">
            <v>1069</v>
          </cell>
          <cell r="G559">
            <v>0</v>
          </cell>
          <cell r="H559">
            <v>0</v>
          </cell>
          <cell r="I559">
            <v>6</v>
          </cell>
          <cell r="J559">
            <v>1</v>
          </cell>
          <cell r="K559">
            <v>0</v>
          </cell>
          <cell r="L559" t="str">
            <v>0/0</v>
          </cell>
          <cell r="M559">
            <v>0</v>
          </cell>
          <cell r="N559">
            <v>0</v>
          </cell>
          <cell r="O559">
            <v>0</v>
          </cell>
          <cell r="P559">
            <v>0</v>
          </cell>
          <cell r="Q559">
            <v>0</v>
          </cell>
          <cell r="R559">
            <v>0</v>
          </cell>
          <cell r="S559">
            <v>0</v>
          </cell>
          <cell r="T559">
            <v>0</v>
          </cell>
          <cell r="U559">
            <v>16</v>
          </cell>
          <cell r="V559">
            <v>10</v>
          </cell>
          <cell r="W559">
            <v>0</v>
          </cell>
          <cell r="X559">
            <v>4</v>
          </cell>
          <cell r="Y559">
            <v>0</v>
          </cell>
          <cell r="Z559">
            <v>16.670000000000002</v>
          </cell>
          <cell r="AA559">
            <v>2017</v>
          </cell>
          <cell r="AB559" t="str">
            <v>reg</v>
          </cell>
        </row>
        <row r="560">
          <cell r="A560" t="str">
            <v>Fatai Alashe</v>
          </cell>
          <cell r="B560" t="str">
            <v>CIN</v>
          </cell>
          <cell r="C560" t="str">
            <v>M</v>
          </cell>
          <cell r="D560">
            <v>17</v>
          </cell>
          <cell r="E560">
            <v>13</v>
          </cell>
          <cell r="F560">
            <v>1201</v>
          </cell>
          <cell r="G560">
            <v>0</v>
          </cell>
          <cell r="H560">
            <v>0</v>
          </cell>
          <cell r="I560">
            <v>6</v>
          </cell>
          <cell r="J560">
            <v>3</v>
          </cell>
          <cell r="K560">
            <v>0</v>
          </cell>
          <cell r="L560" t="str">
            <v>0/0</v>
          </cell>
          <cell r="M560">
            <v>0</v>
          </cell>
          <cell r="N560">
            <v>0</v>
          </cell>
          <cell r="O560">
            <v>0</v>
          </cell>
          <cell r="P560">
            <v>0</v>
          </cell>
          <cell r="Q560">
            <v>0</v>
          </cell>
          <cell r="R560">
            <v>0</v>
          </cell>
          <cell r="S560">
            <v>0</v>
          </cell>
          <cell r="T560">
            <v>0</v>
          </cell>
          <cell r="U560">
            <v>18</v>
          </cell>
          <cell r="V560">
            <v>12</v>
          </cell>
          <cell r="W560">
            <v>1</v>
          </cell>
          <cell r="X560">
            <v>6</v>
          </cell>
          <cell r="Y560">
            <v>0</v>
          </cell>
          <cell r="Z560">
            <v>50</v>
          </cell>
          <cell r="AA560">
            <v>2017</v>
          </cell>
          <cell r="AB560" t="str">
            <v>reg</v>
          </cell>
        </row>
        <row r="561">
          <cell r="A561" t="str">
            <v>Femi Hollinger-Janzen</v>
          </cell>
          <cell r="B561" t="str">
            <v>NE</v>
          </cell>
          <cell r="C561" t="str">
            <v>F</v>
          </cell>
          <cell r="D561">
            <v>13</v>
          </cell>
          <cell r="E561">
            <v>1</v>
          </cell>
          <cell r="F561">
            <v>148</v>
          </cell>
          <cell r="G561">
            <v>0</v>
          </cell>
          <cell r="H561">
            <v>0</v>
          </cell>
          <cell r="I561">
            <v>6</v>
          </cell>
          <cell r="J561">
            <v>2</v>
          </cell>
          <cell r="K561">
            <v>0</v>
          </cell>
          <cell r="L561" t="str">
            <v>0/0</v>
          </cell>
          <cell r="M561">
            <v>0</v>
          </cell>
          <cell r="N561">
            <v>0</v>
          </cell>
          <cell r="O561">
            <v>0</v>
          </cell>
          <cell r="P561">
            <v>0</v>
          </cell>
          <cell r="Q561">
            <v>0</v>
          </cell>
          <cell r="R561">
            <v>0</v>
          </cell>
          <cell r="S561">
            <v>0</v>
          </cell>
          <cell r="T561">
            <v>0</v>
          </cell>
          <cell r="U561">
            <v>3</v>
          </cell>
          <cell r="V561">
            <v>0</v>
          </cell>
          <cell r="W561">
            <v>4</v>
          </cell>
          <cell r="X561">
            <v>0</v>
          </cell>
          <cell r="Y561">
            <v>0</v>
          </cell>
          <cell r="Z561">
            <v>33.33</v>
          </cell>
          <cell r="AA561">
            <v>2017</v>
          </cell>
          <cell r="AB561" t="str">
            <v>reg</v>
          </cell>
        </row>
        <row r="562">
          <cell r="A562" t="str">
            <v>Jose Aja</v>
          </cell>
          <cell r="B562" t="str">
            <v>MIN</v>
          </cell>
          <cell r="C562" t="str">
            <v>D</v>
          </cell>
          <cell r="D562">
            <v>15</v>
          </cell>
          <cell r="E562">
            <v>15</v>
          </cell>
          <cell r="F562">
            <v>1275</v>
          </cell>
          <cell r="G562">
            <v>0</v>
          </cell>
          <cell r="H562">
            <v>0</v>
          </cell>
          <cell r="I562">
            <v>6</v>
          </cell>
          <cell r="J562">
            <v>0</v>
          </cell>
          <cell r="K562">
            <v>0</v>
          </cell>
          <cell r="L562" t="str">
            <v>0/0</v>
          </cell>
          <cell r="M562">
            <v>0</v>
          </cell>
          <cell r="N562">
            <v>0</v>
          </cell>
          <cell r="O562">
            <v>0</v>
          </cell>
          <cell r="P562">
            <v>0</v>
          </cell>
          <cell r="Q562">
            <v>0</v>
          </cell>
          <cell r="R562">
            <v>0</v>
          </cell>
          <cell r="S562">
            <v>0</v>
          </cell>
          <cell r="T562">
            <v>0</v>
          </cell>
          <cell r="U562">
            <v>20</v>
          </cell>
          <cell r="V562">
            <v>9</v>
          </cell>
          <cell r="W562">
            <v>2</v>
          </cell>
          <cell r="X562">
            <v>5</v>
          </cell>
          <cell r="Y562">
            <v>1</v>
          </cell>
          <cell r="Z562">
            <v>0</v>
          </cell>
          <cell r="AA562">
            <v>2017</v>
          </cell>
          <cell r="AB562" t="str">
            <v>reg</v>
          </cell>
        </row>
        <row r="563">
          <cell r="A563" t="str">
            <v>Oniel Fisher</v>
          </cell>
          <cell r="B563" t="str">
            <v>DC</v>
          </cell>
          <cell r="C563" t="str">
            <v>D</v>
          </cell>
          <cell r="D563">
            <v>9</v>
          </cell>
          <cell r="E563">
            <v>7</v>
          </cell>
          <cell r="F563">
            <v>543</v>
          </cell>
          <cell r="G563">
            <v>0</v>
          </cell>
          <cell r="H563">
            <v>0</v>
          </cell>
          <cell r="I563">
            <v>6</v>
          </cell>
          <cell r="J563">
            <v>1</v>
          </cell>
          <cell r="K563">
            <v>0</v>
          </cell>
          <cell r="L563" t="str">
            <v>0/0</v>
          </cell>
          <cell r="M563">
            <v>0</v>
          </cell>
          <cell r="N563">
            <v>0</v>
          </cell>
          <cell r="O563">
            <v>0</v>
          </cell>
          <cell r="P563">
            <v>0</v>
          </cell>
          <cell r="Q563">
            <v>0</v>
          </cell>
          <cell r="R563">
            <v>0</v>
          </cell>
          <cell r="S563">
            <v>0</v>
          </cell>
          <cell r="T563">
            <v>0</v>
          </cell>
          <cell r="U563">
            <v>9</v>
          </cell>
          <cell r="V563">
            <v>10</v>
          </cell>
          <cell r="W563">
            <v>0</v>
          </cell>
          <cell r="X563">
            <v>1</v>
          </cell>
          <cell r="Y563">
            <v>0</v>
          </cell>
          <cell r="Z563">
            <v>16.670000000000002</v>
          </cell>
          <cell r="AA563">
            <v>2017</v>
          </cell>
          <cell r="AB563" t="str">
            <v>reg</v>
          </cell>
        </row>
        <row r="564">
          <cell r="A564" t="str">
            <v>Victor Arboleda</v>
          </cell>
          <cell r="B564" t="str">
            <v>POR</v>
          </cell>
          <cell r="C564" t="str">
            <v>F-M</v>
          </cell>
          <cell r="D564">
            <v>5</v>
          </cell>
          <cell r="E564">
            <v>0</v>
          </cell>
          <cell r="F564">
            <v>55</v>
          </cell>
          <cell r="G564">
            <v>0</v>
          </cell>
          <cell r="H564">
            <v>0</v>
          </cell>
          <cell r="I564">
            <v>6</v>
          </cell>
          <cell r="J564">
            <v>1</v>
          </cell>
          <cell r="K564">
            <v>0</v>
          </cell>
          <cell r="L564" t="str">
            <v>0/0</v>
          </cell>
          <cell r="M564">
            <v>0</v>
          </cell>
          <cell r="N564">
            <v>0</v>
          </cell>
          <cell r="O564">
            <v>0</v>
          </cell>
          <cell r="P564">
            <v>0</v>
          </cell>
          <cell r="Q564">
            <v>0</v>
          </cell>
          <cell r="R564">
            <v>0</v>
          </cell>
          <cell r="S564">
            <v>0</v>
          </cell>
          <cell r="T564">
            <v>0</v>
          </cell>
          <cell r="U564">
            <v>3</v>
          </cell>
          <cell r="V564">
            <v>1</v>
          </cell>
          <cell r="W564">
            <v>1</v>
          </cell>
          <cell r="X564">
            <v>0</v>
          </cell>
          <cell r="Y564">
            <v>1</v>
          </cell>
          <cell r="Z564">
            <v>16.670000000000002</v>
          </cell>
          <cell r="AA564">
            <v>2017</v>
          </cell>
          <cell r="AB564" t="str">
            <v>reg</v>
          </cell>
        </row>
        <row r="565">
          <cell r="A565" t="str">
            <v>Joshua Smith</v>
          </cell>
          <cell r="B565" t="str">
            <v>NE</v>
          </cell>
          <cell r="C565" t="str">
            <v>D</v>
          </cell>
          <cell r="D565">
            <v>6</v>
          </cell>
          <cell r="E565">
            <v>6</v>
          </cell>
          <cell r="F565">
            <v>539</v>
          </cell>
          <cell r="G565">
            <v>0</v>
          </cell>
          <cell r="H565">
            <v>0</v>
          </cell>
          <cell r="I565">
            <v>6</v>
          </cell>
          <cell r="J565">
            <v>1</v>
          </cell>
          <cell r="K565">
            <v>0</v>
          </cell>
          <cell r="L565" t="str">
            <v>0/0</v>
          </cell>
          <cell r="M565">
            <v>0</v>
          </cell>
          <cell r="N565">
            <v>0</v>
          </cell>
          <cell r="O565">
            <v>0</v>
          </cell>
          <cell r="P565">
            <v>0</v>
          </cell>
          <cell r="Q565">
            <v>0</v>
          </cell>
          <cell r="R565">
            <v>0</v>
          </cell>
          <cell r="S565">
            <v>0</v>
          </cell>
          <cell r="T565">
            <v>0</v>
          </cell>
          <cell r="U565">
            <v>8</v>
          </cell>
          <cell r="V565">
            <v>3</v>
          </cell>
          <cell r="W565">
            <v>0</v>
          </cell>
          <cell r="X565">
            <v>0</v>
          </cell>
          <cell r="Y565">
            <v>0</v>
          </cell>
          <cell r="Z565">
            <v>16.670000000000002</v>
          </cell>
          <cell r="AA565">
            <v>2017</v>
          </cell>
          <cell r="AB565" t="str">
            <v>reg</v>
          </cell>
        </row>
        <row r="566">
          <cell r="A566" t="str">
            <v>Daniel Johnson</v>
          </cell>
          <cell r="B566" t="str">
            <v>CHI</v>
          </cell>
          <cell r="C566" t="str">
            <v>M</v>
          </cell>
          <cell r="D566">
            <v>8</v>
          </cell>
          <cell r="E566">
            <v>0</v>
          </cell>
          <cell r="F566">
            <v>125</v>
          </cell>
          <cell r="G566">
            <v>0</v>
          </cell>
          <cell r="H566">
            <v>0</v>
          </cell>
          <cell r="I566">
            <v>6</v>
          </cell>
          <cell r="J566">
            <v>3</v>
          </cell>
          <cell r="K566">
            <v>0</v>
          </cell>
          <cell r="L566" t="str">
            <v>0/0</v>
          </cell>
          <cell r="M566">
            <v>0</v>
          </cell>
          <cell r="N566">
            <v>0</v>
          </cell>
          <cell r="O566">
            <v>0</v>
          </cell>
          <cell r="P566">
            <v>0</v>
          </cell>
          <cell r="Q566">
            <v>0</v>
          </cell>
          <cell r="R566">
            <v>0</v>
          </cell>
          <cell r="S566">
            <v>0</v>
          </cell>
          <cell r="T566">
            <v>0</v>
          </cell>
          <cell r="U566">
            <v>2</v>
          </cell>
          <cell r="V566">
            <v>5</v>
          </cell>
          <cell r="W566">
            <v>0</v>
          </cell>
          <cell r="X566">
            <v>0</v>
          </cell>
          <cell r="Y566">
            <v>0</v>
          </cell>
          <cell r="Z566">
            <v>50</v>
          </cell>
          <cell r="AA566">
            <v>2017</v>
          </cell>
          <cell r="AB566" t="str">
            <v>reg</v>
          </cell>
        </row>
        <row r="567">
          <cell r="A567" t="str">
            <v>Shaun Francis</v>
          </cell>
          <cell r="B567" t="str">
            <v>MTL</v>
          </cell>
          <cell r="C567" t="str">
            <v>D</v>
          </cell>
          <cell r="D567">
            <v>14</v>
          </cell>
          <cell r="E567">
            <v>12</v>
          </cell>
          <cell r="F567">
            <v>1067</v>
          </cell>
          <cell r="G567">
            <v>0</v>
          </cell>
          <cell r="H567">
            <v>0</v>
          </cell>
          <cell r="I567">
            <v>7</v>
          </cell>
          <cell r="J567">
            <v>3</v>
          </cell>
          <cell r="K567">
            <v>0</v>
          </cell>
          <cell r="L567" t="str">
            <v>0/0</v>
          </cell>
          <cell r="M567">
            <v>0</v>
          </cell>
          <cell r="N567">
            <v>0</v>
          </cell>
          <cell r="O567">
            <v>0</v>
          </cell>
          <cell r="P567">
            <v>0</v>
          </cell>
          <cell r="Q567">
            <v>0</v>
          </cell>
          <cell r="R567">
            <v>0</v>
          </cell>
          <cell r="S567">
            <v>0</v>
          </cell>
          <cell r="T567">
            <v>0</v>
          </cell>
          <cell r="U567">
            <v>13</v>
          </cell>
          <cell r="V567">
            <v>4</v>
          </cell>
          <cell r="W567">
            <v>2</v>
          </cell>
          <cell r="X567">
            <v>1</v>
          </cell>
          <cell r="Y567">
            <v>0</v>
          </cell>
          <cell r="Z567">
            <v>42.86</v>
          </cell>
          <cell r="AA567">
            <v>2017</v>
          </cell>
          <cell r="AB567" t="str">
            <v>reg</v>
          </cell>
        </row>
        <row r="568">
          <cell r="A568" t="str">
            <v>Andres Romero</v>
          </cell>
          <cell r="B568" t="str">
            <v>MTL</v>
          </cell>
          <cell r="C568" t="str">
            <v>M</v>
          </cell>
          <cell r="D568">
            <v>9</v>
          </cell>
          <cell r="E568">
            <v>4</v>
          </cell>
          <cell r="F568">
            <v>432</v>
          </cell>
          <cell r="G568">
            <v>0</v>
          </cell>
          <cell r="H568">
            <v>0</v>
          </cell>
          <cell r="I568">
            <v>7</v>
          </cell>
          <cell r="J568">
            <v>2</v>
          </cell>
          <cell r="K568">
            <v>0</v>
          </cell>
          <cell r="L568" t="str">
            <v>0/0</v>
          </cell>
          <cell r="M568">
            <v>0</v>
          </cell>
          <cell r="N568">
            <v>0</v>
          </cell>
          <cell r="O568">
            <v>0</v>
          </cell>
          <cell r="P568">
            <v>0</v>
          </cell>
          <cell r="Q568">
            <v>0</v>
          </cell>
          <cell r="R568">
            <v>0</v>
          </cell>
          <cell r="S568">
            <v>0</v>
          </cell>
          <cell r="T568">
            <v>0</v>
          </cell>
          <cell r="U568">
            <v>10</v>
          </cell>
          <cell r="V568">
            <v>5</v>
          </cell>
          <cell r="W568">
            <v>1</v>
          </cell>
          <cell r="X568">
            <v>1</v>
          </cell>
          <cell r="Y568">
            <v>0</v>
          </cell>
          <cell r="Z568">
            <v>28.57</v>
          </cell>
          <cell r="AA568">
            <v>2017</v>
          </cell>
          <cell r="AB568" t="str">
            <v>reg</v>
          </cell>
        </row>
        <row r="569">
          <cell r="A569" t="str">
            <v>Claude Dielna</v>
          </cell>
          <cell r="B569" t="str">
            <v>NE</v>
          </cell>
          <cell r="C569" t="str">
            <v>D</v>
          </cell>
          <cell r="D569">
            <v>11</v>
          </cell>
          <cell r="E569">
            <v>11</v>
          </cell>
          <cell r="F569">
            <v>945</v>
          </cell>
          <cell r="G569">
            <v>0</v>
          </cell>
          <cell r="H569">
            <v>0</v>
          </cell>
          <cell r="I569">
            <v>8</v>
          </cell>
          <cell r="J569">
            <v>2</v>
          </cell>
          <cell r="K569">
            <v>0</v>
          </cell>
          <cell r="L569" t="str">
            <v>0/0</v>
          </cell>
          <cell r="M569">
            <v>0</v>
          </cell>
          <cell r="N569">
            <v>0</v>
          </cell>
          <cell r="O569">
            <v>0</v>
          </cell>
          <cell r="P569">
            <v>0</v>
          </cell>
          <cell r="Q569">
            <v>0</v>
          </cell>
          <cell r="R569">
            <v>0</v>
          </cell>
          <cell r="S569">
            <v>0</v>
          </cell>
          <cell r="T569">
            <v>0</v>
          </cell>
          <cell r="U569">
            <v>16</v>
          </cell>
          <cell r="V569">
            <v>5</v>
          </cell>
          <cell r="W569">
            <v>1</v>
          </cell>
          <cell r="X569">
            <v>4</v>
          </cell>
          <cell r="Y569">
            <v>0</v>
          </cell>
          <cell r="Z569">
            <v>25</v>
          </cell>
          <cell r="AA569">
            <v>2017</v>
          </cell>
          <cell r="AB569" t="str">
            <v>reg</v>
          </cell>
        </row>
        <row r="570">
          <cell r="A570" t="str">
            <v>Quincy Amarikwa</v>
          </cell>
          <cell r="B570" t="str">
            <v>SJ</v>
          </cell>
          <cell r="C570" t="str">
            <v>F</v>
          </cell>
          <cell r="D570">
            <v>9</v>
          </cell>
          <cell r="E570">
            <v>1</v>
          </cell>
          <cell r="F570">
            <v>150</v>
          </cell>
          <cell r="G570">
            <v>0</v>
          </cell>
          <cell r="H570">
            <v>0</v>
          </cell>
          <cell r="I570">
            <v>8</v>
          </cell>
          <cell r="J570">
            <v>5</v>
          </cell>
          <cell r="K570">
            <v>0</v>
          </cell>
          <cell r="L570" t="str">
            <v>0/0</v>
          </cell>
          <cell r="M570">
            <v>0</v>
          </cell>
          <cell r="N570">
            <v>0</v>
          </cell>
          <cell r="O570">
            <v>0</v>
          </cell>
          <cell r="P570">
            <v>0</v>
          </cell>
          <cell r="Q570">
            <v>0</v>
          </cell>
          <cell r="R570">
            <v>0</v>
          </cell>
          <cell r="S570">
            <v>0</v>
          </cell>
          <cell r="T570">
            <v>0</v>
          </cell>
          <cell r="U570">
            <v>5</v>
          </cell>
          <cell r="V570">
            <v>2</v>
          </cell>
          <cell r="W570">
            <v>3</v>
          </cell>
          <cell r="X570">
            <v>0</v>
          </cell>
          <cell r="Y570">
            <v>0</v>
          </cell>
          <cell r="Z570">
            <v>62.5</v>
          </cell>
          <cell r="AA570">
            <v>2017</v>
          </cell>
          <cell r="AB570" t="str">
            <v>reg</v>
          </cell>
        </row>
        <row r="571">
          <cell r="A571" t="str">
            <v>Nicolai Naess</v>
          </cell>
          <cell r="B571" t="str">
            <v>CLB</v>
          </cell>
          <cell r="C571" t="str">
            <v>D</v>
          </cell>
          <cell r="D571">
            <v>18</v>
          </cell>
          <cell r="E571">
            <v>17</v>
          </cell>
          <cell r="F571">
            <v>1476</v>
          </cell>
          <cell r="G571">
            <v>0</v>
          </cell>
          <cell r="H571">
            <v>0</v>
          </cell>
          <cell r="I571">
            <v>8</v>
          </cell>
          <cell r="J571">
            <v>1</v>
          </cell>
          <cell r="K571">
            <v>0</v>
          </cell>
          <cell r="L571" t="str">
            <v>0/0</v>
          </cell>
          <cell r="M571">
            <v>0</v>
          </cell>
          <cell r="N571">
            <v>0</v>
          </cell>
          <cell r="O571">
            <v>0</v>
          </cell>
          <cell r="P571">
            <v>0</v>
          </cell>
          <cell r="Q571">
            <v>0</v>
          </cell>
          <cell r="R571">
            <v>0</v>
          </cell>
          <cell r="S571">
            <v>0</v>
          </cell>
          <cell r="T571">
            <v>0</v>
          </cell>
          <cell r="U571">
            <v>11</v>
          </cell>
          <cell r="V571">
            <v>6</v>
          </cell>
          <cell r="W571">
            <v>0</v>
          </cell>
          <cell r="X571">
            <v>1</v>
          </cell>
          <cell r="Y571">
            <v>0</v>
          </cell>
          <cell r="Z571">
            <v>12.5</v>
          </cell>
          <cell r="AA571">
            <v>2017</v>
          </cell>
          <cell r="AB571" t="str">
            <v>reg</v>
          </cell>
        </row>
        <row r="572">
          <cell r="A572" t="str">
            <v>Nick Hagglund</v>
          </cell>
          <cell r="B572" t="str">
            <v>CIN</v>
          </cell>
          <cell r="C572" t="str">
            <v>D</v>
          </cell>
          <cell r="D572">
            <v>15</v>
          </cell>
          <cell r="E572">
            <v>13</v>
          </cell>
          <cell r="F572">
            <v>1124</v>
          </cell>
          <cell r="G572">
            <v>0</v>
          </cell>
          <cell r="H572">
            <v>0</v>
          </cell>
          <cell r="I572">
            <v>9</v>
          </cell>
          <cell r="J572">
            <v>1</v>
          </cell>
          <cell r="K572">
            <v>0</v>
          </cell>
          <cell r="L572" t="str">
            <v>0/0</v>
          </cell>
          <cell r="M572">
            <v>0</v>
          </cell>
          <cell r="N572">
            <v>0</v>
          </cell>
          <cell r="O572">
            <v>0</v>
          </cell>
          <cell r="P572">
            <v>0</v>
          </cell>
          <cell r="Q572">
            <v>0</v>
          </cell>
          <cell r="R572">
            <v>0</v>
          </cell>
          <cell r="S572">
            <v>0</v>
          </cell>
          <cell r="T572">
            <v>0</v>
          </cell>
          <cell r="U572">
            <v>12</v>
          </cell>
          <cell r="V572">
            <v>7</v>
          </cell>
          <cell r="W572">
            <v>0</v>
          </cell>
          <cell r="X572">
            <v>2</v>
          </cell>
          <cell r="Y572">
            <v>0</v>
          </cell>
          <cell r="Z572">
            <v>11.11</v>
          </cell>
          <cell r="AA572">
            <v>2017</v>
          </cell>
          <cell r="AB572" t="str">
            <v>reg</v>
          </cell>
        </row>
        <row r="573">
          <cell r="A573" t="str">
            <v>Jack McInerney</v>
          </cell>
          <cell r="B573" t="str">
            <v xml:space="preserve">LA </v>
          </cell>
          <cell r="C573" t="str">
            <v>F</v>
          </cell>
          <cell r="D573">
            <v>8</v>
          </cell>
          <cell r="E573">
            <v>3</v>
          </cell>
          <cell r="F573">
            <v>260</v>
          </cell>
          <cell r="G573">
            <v>0</v>
          </cell>
          <cell r="H573">
            <v>0</v>
          </cell>
          <cell r="I573">
            <v>9</v>
          </cell>
          <cell r="J573">
            <v>4</v>
          </cell>
          <cell r="K573">
            <v>0</v>
          </cell>
          <cell r="L573" t="str">
            <v>0/0</v>
          </cell>
          <cell r="M573">
            <v>0</v>
          </cell>
          <cell r="N573">
            <v>0</v>
          </cell>
          <cell r="O573">
            <v>0</v>
          </cell>
          <cell r="P573">
            <v>0</v>
          </cell>
          <cell r="Q573">
            <v>0</v>
          </cell>
          <cell r="R573">
            <v>0</v>
          </cell>
          <cell r="S573">
            <v>0</v>
          </cell>
          <cell r="T573">
            <v>0</v>
          </cell>
          <cell r="U573">
            <v>3</v>
          </cell>
          <cell r="V573">
            <v>4</v>
          </cell>
          <cell r="W573">
            <v>1</v>
          </cell>
          <cell r="X573">
            <v>1</v>
          </cell>
          <cell r="Y573">
            <v>0</v>
          </cell>
          <cell r="Z573">
            <v>44.44</v>
          </cell>
          <cell r="AA573">
            <v>2017</v>
          </cell>
          <cell r="AB573" t="str">
            <v>reg</v>
          </cell>
        </row>
        <row r="574">
          <cell r="A574" t="str">
            <v>Larrys Mabiala</v>
          </cell>
          <cell r="B574" t="str">
            <v>POR</v>
          </cell>
          <cell r="C574" t="str">
            <v>D</v>
          </cell>
          <cell r="D574">
            <v>13</v>
          </cell>
          <cell r="E574">
            <v>13</v>
          </cell>
          <cell r="F574">
            <v>1160</v>
          </cell>
          <cell r="G574">
            <v>0</v>
          </cell>
          <cell r="H574">
            <v>0</v>
          </cell>
          <cell r="I574">
            <v>9</v>
          </cell>
          <cell r="J574">
            <v>0</v>
          </cell>
          <cell r="K574">
            <v>0</v>
          </cell>
          <cell r="L574" t="str">
            <v>0/0</v>
          </cell>
          <cell r="M574">
            <v>0</v>
          </cell>
          <cell r="N574">
            <v>0</v>
          </cell>
          <cell r="O574">
            <v>0</v>
          </cell>
          <cell r="P574">
            <v>0</v>
          </cell>
          <cell r="Q574">
            <v>0</v>
          </cell>
          <cell r="R574">
            <v>0</v>
          </cell>
          <cell r="S574">
            <v>0</v>
          </cell>
          <cell r="T574">
            <v>0</v>
          </cell>
          <cell r="U574">
            <v>16</v>
          </cell>
          <cell r="V574">
            <v>5</v>
          </cell>
          <cell r="W574">
            <v>0</v>
          </cell>
          <cell r="X574">
            <v>0</v>
          </cell>
          <cell r="Y574">
            <v>1</v>
          </cell>
          <cell r="Z574">
            <v>0</v>
          </cell>
          <cell r="AA574">
            <v>2017</v>
          </cell>
          <cell r="AB574" t="str">
            <v>reg</v>
          </cell>
        </row>
        <row r="575">
          <cell r="A575" t="str">
            <v>Hassoun Camara</v>
          </cell>
          <cell r="B575" t="str">
            <v>MTL</v>
          </cell>
          <cell r="C575" t="str">
            <v>D</v>
          </cell>
          <cell r="D575">
            <v>18</v>
          </cell>
          <cell r="E575">
            <v>16</v>
          </cell>
          <cell r="F575">
            <v>1350</v>
          </cell>
          <cell r="G575">
            <v>0</v>
          </cell>
          <cell r="H575">
            <v>0</v>
          </cell>
          <cell r="I575">
            <v>10</v>
          </cell>
          <cell r="J575">
            <v>4</v>
          </cell>
          <cell r="K575">
            <v>0</v>
          </cell>
          <cell r="L575" t="str">
            <v>0/0</v>
          </cell>
          <cell r="M575">
            <v>0</v>
          </cell>
          <cell r="N575">
            <v>0</v>
          </cell>
          <cell r="O575">
            <v>0</v>
          </cell>
          <cell r="P575">
            <v>0</v>
          </cell>
          <cell r="Q575">
            <v>0</v>
          </cell>
          <cell r="R575">
            <v>0</v>
          </cell>
          <cell r="S575">
            <v>0</v>
          </cell>
          <cell r="T575">
            <v>0</v>
          </cell>
          <cell r="U575">
            <v>23</v>
          </cell>
          <cell r="V575">
            <v>10</v>
          </cell>
          <cell r="W575">
            <v>2</v>
          </cell>
          <cell r="X575">
            <v>4</v>
          </cell>
          <cell r="Y575">
            <v>1</v>
          </cell>
          <cell r="Z575">
            <v>40</v>
          </cell>
          <cell r="AA575">
            <v>2017</v>
          </cell>
          <cell r="AB575" t="str">
            <v>reg</v>
          </cell>
        </row>
        <row r="576">
          <cell r="A576" t="str">
            <v>Simon Dawkins</v>
          </cell>
          <cell r="B576" t="str">
            <v>SJ</v>
          </cell>
          <cell r="C576" t="str">
            <v>M</v>
          </cell>
          <cell r="D576">
            <v>14</v>
          </cell>
          <cell r="E576">
            <v>7</v>
          </cell>
          <cell r="F576">
            <v>637</v>
          </cell>
          <cell r="G576">
            <v>0</v>
          </cell>
          <cell r="H576">
            <v>0</v>
          </cell>
          <cell r="I576">
            <v>10</v>
          </cell>
          <cell r="J576">
            <v>1</v>
          </cell>
          <cell r="K576">
            <v>0</v>
          </cell>
          <cell r="L576" t="str">
            <v>0/0</v>
          </cell>
          <cell r="M576">
            <v>0</v>
          </cell>
          <cell r="N576">
            <v>0</v>
          </cell>
          <cell r="O576">
            <v>0</v>
          </cell>
          <cell r="P576">
            <v>0</v>
          </cell>
          <cell r="Q576">
            <v>0</v>
          </cell>
          <cell r="R576">
            <v>0</v>
          </cell>
          <cell r="S576">
            <v>0</v>
          </cell>
          <cell r="T576">
            <v>0</v>
          </cell>
          <cell r="U576">
            <v>10</v>
          </cell>
          <cell r="V576">
            <v>7</v>
          </cell>
          <cell r="W576">
            <v>0</v>
          </cell>
          <cell r="X576">
            <v>0</v>
          </cell>
          <cell r="Y576">
            <v>0</v>
          </cell>
          <cell r="Z576">
            <v>10</v>
          </cell>
          <cell r="AA576">
            <v>2017</v>
          </cell>
          <cell r="AB576" t="str">
            <v>reg</v>
          </cell>
        </row>
        <row r="577">
          <cell r="A577" t="str">
            <v>Aaron Kovar</v>
          </cell>
          <cell r="B577" t="str">
            <v>SEA</v>
          </cell>
          <cell r="C577" t="str">
            <v>M</v>
          </cell>
          <cell r="D577">
            <v>7</v>
          </cell>
          <cell r="E577">
            <v>1</v>
          </cell>
          <cell r="F577">
            <v>199</v>
          </cell>
          <cell r="G577">
            <v>0</v>
          </cell>
          <cell r="H577">
            <v>0</v>
          </cell>
          <cell r="I577">
            <v>10</v>
          </cell>
          <cell r="J577">
            <v>1</v>
          </cell>
          <cell r="K577">
            <v>0</v>
          </cell>
          <cell r="L577" t="str">
            <v>0/0</v>
          </cell>
          <cell r="M577">
            <v>0</v>
          </cell>
          <cell r="N577">
            <v>0</v>
          </cell>
          <cell r="O577">
            <v>0</v>
          </cell>
          <cell r="P577">
            <v>0</v>
          </cell>
          <cell r="Q577">
            <v>0</v>
          </cell>
          <cell r="R577">
            <v>0</v>
          </cell>
          <cell r="S577">
            <v>0</v>
          </cell>
          <cell r="T577">
            <v>0</v>
          </cell>
          <cell r="U577">
            <v>6</v>
          </cell>
          <cell r="V577">
            <v>3</v>
          </cell>
          <cell r="W577">
            <v>0</v>
          </cell>
          <cell r="X577">
            <v>0</v>
          </cell>
          <cell r="Y577">
            <v>0</v>
          </cell>
          <cell r="Z577">
            <v>10</v>
          </cell>
          <cell r="AA577">
            <v>2017</v>
          </cell>
          <cell r="AB577" t="str">
            <v>reg</v>
          </cell>
        </row>
        <row r="578">
          <cell r="A578" t="str">
            <v>Taylor Kemp</v>
          </cell>
          <cell r="B578" t="str">
            <v>DC</v>
          </cell>
          <cell r="C578" t="str">
            <v>D</v>
          </cell>
          <cell r="D578">
            <v>22</v>
          </cell>
          <cell r="E578">
            <v>22</v>
          </cell>
          <cell r="F578">
            <v>1980</v>
          </cell>
          <cell r="G578">
            <v>0</v>
          </cell>
          <cell r="H578">
            <v>0</v>
          </cell>
          <cell r="I578">
            <v>11</v>
          </cell>
          <cell r="J578">
            <v>2</v>
          </cell>
          <cell r="K578">
            <v>0</v>
          </cell>
          <cell r="L578" t="str">
            <v>0/0</v>
          </cell>
          <cell r="M578">
            <v>0</v>
          </cell>
          <cell r="N578">
            <v>0</v>
          </cell>
          <cell r="O578">
            <v>0</v>
          </cell>
          <cell r="P578">
            <v>0</v>
          </cell>
          <cell r="Q578">
            <v>0</v>
          </cell>
          <cell r="R578">
            <v>0</v>
          </cell>
          <cell r="S578">
            <v>0</v>
          </cell>
          <cell r="T578">
            <v>0</v>
          </cell>
          <cell r="U578">
            <v>12</v>
          </cell>
          <cell r="V578">
            <v>17</v>
          </cell>
          <cell r="W578">
            <v>0</v>
          </cell>
          <cell r="X578">
            <v>2</v>
          </cell>
          <cell r="Y578">
            <v>0</v>
          </cell>
          <cell r="Z578">
            <v>18.18</v>
          </cell>
          <cell r="AA578">
            <v>2017</v>
          </cell>
          <cell r="AB578" t="str">
            <v>reg</v>
          </cell>
        </row>
        <row r="579">
          <cell r="A579" t="str">
            <v>Justen Glad</v>
          </cell>
          <cell r="B579" t="str">
            <v>RSL</v>
          </cell>
          <cell r="C579" t="str">
            <v>D</v>
          </cell>
          <cell r="D579">
            <v>18</v>
          </cell>
          <cell r="E579">
            <v>18</v>
          </cell>
          <cell r="F579">
            <v>1620</v>
          </cell>
          <cell r="G579">
            <v>0</v>
          </cell>
          <cell r="H579">
            <v>0</v>
          </cell>
          <cell r="I579">
            <v>11</v>
          </cell>
          <cell r="J579">
            <v>5</v>
          </cell>
          <cell r="K579">
            <v>0</v>
          </cell>
          <cell r="L579" t="str">
            <v>0/0</v>
          </cell>
          <cell r="M579">
            <v>0</v>
          </cell>
          <cell r="N579">
            <v>0</v>
          </cell>
          <cell r="O579">
            <v>0</v>
          </cell>
          <cell r="P579">
            <v>0</v>
          </cell>
          <cell r="Q579">
            <v>0</v>
          </cell>
          <cell r="R579">
            <v>0</v>
          </cell>
          <cell r="S579">
            <v>0</v>
          </cell>
          <cell r="T579">
            <v>0</v>
          </cell>
          <cell r="U579">
            <v>21</v>
          </cell>
          <cell r="V579">
            <v>8</v>
          </cell>
          <cell r="W579">
            <v>0</v>
          </cell>
          <cell r="X579">
            <v>2</v>
          </cell>
          <cell r="Y579">
            <v>0</v>
          </cell>
          <cell r="Z579">
            <v>45.45</v>
          </cell>
          <cell r="AA579">
            <v>2017</v>
          </cell>
          <cell r="AB579" t="str">
            <v>reg</v>
          </cell>
        </row>
        <row r="580">
          <cell r="A580" t="str">
            <v>Bradley Diallo</v>
          </cell>
          <cell r="B580" t="str">
            <v xml:space="preserve">LA </v>
          </cell>
          <cell r="C580" t="str">
            <v>D</v>
          </cell>
          <cell r="D580">
            <v>18</v>
          </cell>
          <cell r="E580">
            <v>15</v>
          </cell>
          <cell r="F580">
            <v>1380</v>
          </cell>
          <cell r="G580">
            <v>0</v>
          </cell>
          <cell r="H580">
            <v>0</v>
          </cell>
          <cell r="I580">
            <v>11</v>
          </cell>
          <cell r="J580">
            <v>3</v>
          </cell>
          <cell r="K580">
            <v>0</v>
          </cell>
          <cell r="L580" t="str">
            <v>0/0</v>
          </cell>
          <cell r="M580">
            <v>0</v>
          </cell>
          <cell r="N580">
            <v>0</v>
          </cell>
          <cell r="O580">
            <v>0</v>
          </cell>
          <cell r="P580">
            <v>0</v>
          </cell>
          <cell r="Q580">
            <v>0</v>
          </cell>
          <cell r="R580">
            <v>0</v>
          </cell>
          <cell r="S580">
            <v>0</v>
          </cell>
          <cell r="T580">
            <v>0</v>
          </cell>
          <cell r="U580">
            <v>39</v>
          </cell>
          <cell r="V580">
            <v>6</v>
          </cell>
          <cell r="W580">
            <v>1</v>
          </cell>
          <cell r="X580">
            <v>7</v>
          </cell>
          <cell r="Y580">
            <v>1</v>
          </cell>
          <cell r="Z580">
            <v>27.27</v>
          </cell>
          <cell r="AA580">
            <v>2017</v>
          </cell>
          <cell r="AB580" t="str">
            <v>reg</v>
          </cell>
        </row>
        <row r="581">
          <cell r="A581" t="str">
            <v>Bashkim Kadrii</v>
          </cell>
          <cell r="B581" t="str">
            <v>MIN</v>
          </cell>
          <cell r="C581" t="str">
            <v>M-F</v>
          </cell>
          <cell r="D581">
            <v>11</v>
          </cell>
          <cell r="E581">
            <v>5</v>
          </cell>
          <cell r="F581">
            <v>422</v>
          </cell>
          <cell r="G581">
            <v>0</v>
          </cell>
          <cell r="H581">
            <v>0</v>
          </cell>
          <cell r="I581">
            <v>12</v>
          </cell>
          <cell r="J581">
            <v>3</v>
          </cell>
          <cell r="K581">
            <v>0</v>
          </cell>
          <cell r="L581" t="str">
            <v>0/0</v>
          </cell>
          <cell r="M581">
            <v>0</v>
          </cell>
          <cell r="N581">
            <v>0</v>
          </cell>
          <cell r="O581">
            <v>0</v>
          </cell>
          <cell r="P581">
            <v>0</v>
          </cell>
          <cell r="Q581">
            <v>0</v>
          </cell>
          <cell r="R581">
            <v>0</v>
          </cell>
          <cell r="S581">
            <v>0</v>
          </cell>
          <cell r="T581">
            <v>0</v>
          </cell>
          <cell r="U581">
            <v>2</v>
          </cell>
          <cell r="V581">
            <v>1</v>
          </cell>
          <cell r="W581">
            <v>0</v>
          </cell>
          <cell r="X581">
            <v>0</v>
          </cell>
          <cell r="Y581">
            <v>0</v>
          </cell>
          <cell r="Z581">
            <v>25</v>
          </cell>
          <cell r="AA581">
            <v>2017</v>
          </cell>
          <cell r="AB581" t="str">
            <v>reg</v>
          </cell>
        </row>
        <row r="582">
          <cell r="A582" t="str">
            <v>Gershon Koffie</v>
          </cell>
          <cell r="B582" t="str">
            <v>NE</v>
          </cell>
          <cell r="C582" t="str">
            <v>M</v>
          </cell>
          <cell r="D582">
            <v>23</v>
          </cell>
          <cell r="E582">
            <v>21</v>
          </cell>
          <cell r="F582">
            <v>1920</v>
          </cell>
          <cell r="G582">
            <v>0</v>
          </cell>
          <cell r="H582">
            <v>0</v>
          </cell>
          <cell r="I582">
            <v>16</v>
          </cell>
          <cell r="J582">
            <v>2</v>
          </cell>
          <cell r="K582">
            <v>0</v>
          </cell>
          <cell r="L582" t="str">
            <v>0/0</v>
          </cell>
          <cell r="M582">
            <v>0</v>
          </cell>
          <cell r="N582">
            <v>0</v>
          </cell>
          <cell r="O582">
            <v>0</v>
          </cell>
          <cell r="P582">
            <v>0</v>
          </cell>
          <cell r="Q582">
            <v>0</v>
          </cell>
          <cell r="R582">
            <v>0</v>
          </cell>
          <cell r="S582">
            <v>0</v>
          </cell>
          <cell r="T582">
            <v>0</v>
          </cell>
          <cell r="U582">
            <v>39</v>
          </cell>
          <cell r="V582">
            <v>47</v>
          </cell>
          <cell r="W582">
            <v>0</v>
          </cell>
          <cell r="X582">
            <v>3</v>
          </cell>
          <cell r="Y582">
            <v>0</v>
          </cell>
          <cell r="Z582">
            <v>12.5</v>
          </cell>
          <cell r="AA582">
            <v>2017</v>
          </cell>
          <cell r="AB582" t="str">
            <v>reg</v>
          </cell>
        </row>
        <row r="583">
          <cell r="A583" t="str">
            <v>Ryan Hollingshead</v>
          </cell>
          <cell r="B583" t="str">
            <v>DAL</v>
          </cell>
          <cell r="C583" t="str">
            <v>M</v>
          </cell>
          <cell r="D583">
            <v>18</v>
          </cell>
          <cell r="E583">
            <v>9</v>
          </cell>
          <cell r="F583">
            <v>820</v>
          </cell>
          <cell r="G583">
            <v>0</v>
          </cell>
          <cell r="H583">
            <v>0</v>
          </cell>
          <cell r="I583">
            <v>16</v>
          </cell>
          <cell r="J583">
            <v>3</v>
          </cell>
          <cell r="K583">
            <v>0</v>
          </cell>
          <cell r="L583" t="str">
            <v>0/0</v>
          </cell>
          <cell r="M583">
            <v>0</v>
          </cell>
          <cell r="N583">
            <v>0</v>
          </cell>
          <cell r="O583">
            <v>0</v>
          </cell>
          <cell r="P583">
            <v>0</v>
          </cell>
          <cell r="Q583">
            <v>0</v>
          </cell>
          <cell r="R583">
            <v>0</v>
          </cell>
          <cell r="S583">
            <v>0</v>
          </cell>
          <cell r="T583">
            <v>0</v>
          </cell>
          <cell r="U583">
            <v>8</v>
          </cell>
          <cell r="V583">
            <v>5</v>
          </cell>
          <cell r="W583">
            <v>2</v>
          </cell>
          <cell r="X583">
            <v>0</v>
          </cell>
          <cell r="Y583">
            <v>0</v>
          </cell>
          <cell r="Z583">
            <v>18.75</v>
          </cell>
          <cell r="AA583">
            <v>2017</v>
          </cell>
          <cell r="AB583" t="str">
            <v>reg</v>
          </cell>
        </row>
        <row r="584">
          <cell r="A584" t="str">
            <v>Luis Gil</v>
          </cell>
          <cell r="B584" t="str">
            <v>COL</v>
          </cell>
          <cell r="C584" t="str">
            <v>M</v>
          </cell>
          <cell r="D584">
            <v>21</v>
          </cell>
          <cell r="E584">
            <v>9</v>
          </cell>
          <cell r="F584">
            <v>853</v>
          </cell>
          <cell r="G584">
            <v>0</v>
          </cell>
          <cell r="H584">
            <v>0</v>
          </cell>
          <cell r="I584">
            <v>17</v>
          </cell>
          <cell r="J584">
            <v>10</v>
          </cell>
          <cell r="K584">
            <v>0</v>
          </cell>
          <cell r="L584" t="str">
            <v>0/0</v>
          </cell>
          <cell r="M584">
            <v>0</v>
          </cell>
          <cell r="N584">
            <v>0</v>
          </cell>
          <cell r="O584">
            <v>0</v>
          </cell>
          <cell r="P584">
            <v>0</v>
          </cell>
          <cell r="Q584">
            <v>0</v>
          </cell>
          <cell r="R584">
            <v>0</v>
          </cell>
          <cell r="S584">
            <v>0</v>
          </cell>
          <cell r="T584">
            <v>0</v>
          </cell>
          <cell r="U584">
            <v>10</v>
          </cell>
          <cell r="V584">
            <v>7</v>
          </cell>
          <cell r="W584">
            <v>0</v>
          </cell>
          <cell r="X584">
            <v>1</v>
          </cell>
          <cell r="Y584">
            <v>0</v>
          </cell>
          <cell r="Z584">
            <v>58.82</v>
          </cell>
          <cell r="AA584">
            <v>2017</v>
          </cell>
          <cell r="AB584" t="str">
            <v>reg</v>
          </cell>
        </row>
        <row r="585">
          <cell r="A585" t="str">
            <v>Nick DeLeon</v>
          </cell>
          <cell r="B585" t="str">
            <v>TOR</v>
          </cell>
          <cell r="C585" t="str">
            <v>M</v>
          </cell>
          <cell r="D585">
            <v>19</v>
          </cell>
          <cell r="E585">
            <v>18</v>
          </cell>
          <cell r="F585">
            <v>1594</v>
          </cell>
          <cell r="G585">
            <v>0</v>
          </cell>
          <cell r="H585">
            <v>0</v>
          </cell>
          <cell r="I585">
            <v>18</v>
          </cell>
          <cell r="J585">
            <v>4</v>
          </cell>
          <cell r="K585">
            <v>0</v>
          </cell>
          <cell r="L585" t="str">
            <v>0/0</v>
          </cell>
          <cell r="M585">
            <v>0</v>
          </cell>
          <cell r="N585">
            <v>0</v>
          </cell>
          <cell r="O585">
            <v>0</v>
          </cell>
          <cell r="P585">
            <v>0</v>
          </cell>
          <cell r="Q585">
            <v>0</v>
          </cell>
          <cell r="R585">
            <v>0</v>
          </cell>
          <cell r="S585">
            <v>0</v>
          </cell>
          <cell r="T585">
            <v>0</v>
          </cell>
          <cell r="U585">
            <v>13</v>
          </cell>
          <cell r="V585">
            <v>15</v>
          </cell>
          <cell r="W585">
            <v>1</v>
          </cell>
          <cell r="X585">
            <v>3</v>
          </cell>
          <cell r="Y585">
            <v>0</v>
          </cell>
          <cell r="Z585">
            <v>22.22</v>
          </cell>
          <cell r="AA585">
            <v>2017</v>
          </cell>
          <cell r="AB585" t="str">
            <v>reg</v>
          </cell>
        </row>
        <row r="586">
          <cell r="A586" t="str">
            <v>Steven Birnbaum</v>
          </cell>
          <cell r="B586" t="str">
            <v>DC</v>
          </cell>
          <cell r="C586" t="str">
            <v>D</v>
          </cell>
          <cell r="D586">
            <v>26</v>
          </cell>
          <cell r="E586">
            <v>25</v>
          </cell>
          <cell r="F586">
            <v>2249</v>
          </cell>
          <cell r="G586">
            <v>0</v>
          </cell>
          <cell r="H586">
            <v>0</v>
          </cell>
          <cell r="I586">
            <v>24</v>
          </cell>
          <cell r="J586">
            <v>3</v>
          </cell>
          <cell r="K586">
            <v>0</v>
          </cell>
          <cell r="L586" t="str">
            <v>0/0</v>
          </cell>
          <cell r="M586">
            <v>0</v>
          </cell>
          <cell r="N586">
            <v>0</v>
          </cell>
          <cell r="O586">
            <v>0</v>
          </cell>
          <cell r="P586">
            <v>0</v>
          </cell>
          <cell r="Q586">
            <v>0</v>
          </cell>
          <cell r="R586">
            <v>0</v>
          </cell>
          <cell r="S586">
            <v>0</v>
          </cell>
          <cell r="T586">
            <v>0</v>
          </cell>
          <cell r="U586">
            <v>38</v>
          </cell>
          <cell r="V586">
            <v>15</v>
          </cell>
          <cell r="W586">
            <v>1</v>
          </cell>
          <cell r="X586">
            <v>2</v>
          </cell>
          <cell r="Y586">
            <v>0</v>
          </cell>
          <cell r="Z586">
            <v>12.5</v>
          </cell>
          <cell r="AA586">
            <v>2017</v>
          </cell>
          <cell r="AB586" t="str">
            <v>reg</v>
          </cell>
        </row>
      </sheetData>
      <sheetData sheetId="7">
        <row r="2">
          <cell r="A2" t="str">
            <v>Luis Robles</v>
          </cell>
          <cell r="B2" t="str">
            <v>MIA</v>
          </cell>
          <cell r="C2" t="str">
            <v>GK</v>
          </cell>
          <cell r="D2">
            <v>34</v>
          </cell>
          <cell r="E2">
            <v>34</v>
          </cell>
          <cell r="F2">
            <v>3060</v>
          </cell>
          <cell r="G2">
            <v>149</v>
          </cell>
          <cell r="H2">
            <v>99</v>
          </cell>
          <cell r="I2">
            <v>47</v>
          </cell>
          <cell r="J2">
            <v>1.38</v>
          </cell>
          <cell r="K2">
            <v>44417</v>
          </cell>
          <cell r="L2">
            <v>14</v>
          </cell>
          <cell r="M2">
            <v>12</v>
          </cell>
          <cell r="N2">
            <v>8</v>
          </cell>
          <cell r="O2">
            <v>10</v>
          </cell>
          <cell r="P2">
            <v>41.2</v>
          </cell>
          <cell r="Q2">
            <v>66.400000000000006</v>
          </cell>
          <cell r="R2">
            <v>2017</v>
          </cell>
          <cell r="S2" t="str">
            <v>reg</v>
          </cell>
        </row>
        <row r="3">
          <cell r="A3" t="str">
            <v>Zack Steffen</v>
          </cell>
          <cell r="B3" t="str">
            <v>CLB</v>
          </cell>
          <cell r="C3" t="str">
            <v>GK</v>
          </cell>
          <cell r="D3">
            <v>34</v>
          </cell>
          <cell r="E3">
            <v>34</v>
          </cell>
          <cell r="F3">
            <v>3060</v>
          </cell>
          <cell r="G3">
            <v>150</v>
          </cell>
          <cell r="H3">
            <v>98</v>
          </cell>
          <cell r="I3">
            <v>49</v>
          </cell>
          <cell r="J3">
            <v>1.44</v>
          </cell>
          <cell r="K3">
            <v>44293</v>
          </cell>
          <cell r="L3">
            <v>16</v>
          </cell>
          <cell r="M3">
            <v>12</v>
          </cell>
          <cell r="N3">
            <v>6</v>
          </cell>
          <cell r="O3">
            <v>9</v>
          </cell>
          <cell r="P3">
            <v>47.1</v>
          </cell>
          <cell r="Q3">
            <v>65.3</v>
          </cell>
          <cell r="R3">
            <v>2017</v>
          </cell>
          <cell r="S3" t="str">
            <v>reg</v>
          </cell>
        </row>
        <row r="4">
          <cell r="A4" t="str">
            <v>Bobby Shuttleworth</v>
          </cell>
          <cell r="B4" t="str">
            <v>CHI</v>
          </cell>
          <cell r="C4" t="str">
            <v>GK</v>
          </cell>
          <cell r="D4">
            <v>33</v>
          </cell>
          <cell r="E4">
            <v>32</v>
          </cell>
          <cell r="F4">
            <v>2838</v>
          </cell>
          <cell r="G4">
            <v>174</v>
          </cell>
          <cell r="H4">
            <v>116</v>
          </cell>
          <cell r="I4">
            <v>60</v>
          </cell>
          <cell r="J4">
            <v>1.88</v>
          </cell>
          <cell r="K4">
            <v>44355</v>
          </cell>
          <cell r="L4">
            <v>10</v>
          </cell>
          <cell r="M4">
            <v>16</v>
          </cell>
          <cell r="N4">
            <v>5</v>
          </cell>
          <cell r="O4">
            <v>5</v>
          </cell>
          <cell r="P4">
            <v>30.3</v>
          </cell>
          <cell r="Q4">
            <v>66.7</v>
          </cell>
          <cell r="R4">
            <v>2017</v>
          </cell>
          <cell r="S4" t="str">
            <v>reg</v>
          </cell>
        </row>
        <row r="5">
          <cell r="A5" t="str">
            <v>Stefan Frei</v>
          </cell>
          <cell r="B5" t="str">
            <v>SEA</v>
          </cell>
          <cell r="C5" t="str">
            <v>GK</v>
          </cell>
          <cell r="D5">
            <v>33</v>
          </cell>
          <cell r="E5">
            <v>33</v>
          </cell>
          <cell r="F5">
            <v>2970</v>
          </cell>
          <cell r="G5">
            <v>121</v>
          </cell>
          <cell r="H5">
            <v>84</v>
          </cell>
          <cell r="I5">
            <v>36</v>
          </cell>
          <cell r="J5">
            <v>1.0900000000000001</v>
          </cell>
          <cell r="K5">
            <v>44322</v>
          </cell>
          <cell r="L5">
            <v>13</v>
          </cell>
          <cell r="M5">
            <v>9</v>
          </cell>
          <cell r="N5">
            <v>11</v>
          </cell>
          <cell r="O5">
            <v>13</v>
          </cell>
          <cell r="P5">
            <v>39.4</v>
          </cell>
          <cell r="Q5">
            <v>69.400000000000006</v>
          </cell>
          <cell r="R5">
            <v>2017</v>
          </cell>
          <cell r="S5" t="str">
            <v>reg</v>
          </cell>
        </row>
        <row r="6">
          <cell r="A6" t="str">
            <v>Joe Bendik</v>
          </cell>
          <cell r="B6" t="str">
            <v>PHI</v>
          </cell>
          <cell r="C6" t="str">
            <v>GK</v>
          </cell>
          <cell r="D6">
            <v>33</v>
          </cell>
          <cell r="E6">
            <v>33</v>
          </cell>
          <cell r="F6">
            <v>2970</v>
          </cell>
          <cell r="G6">
            <v>173</v>
          </cell>
          <cell r="H6">
            <v>118</v>
          </cell>
          <cell r="I6">
            <v>52</v>
          </cell>
          <cell r="J6">
            <v>1.58</v>
          </cell>
          <cell r="K6">
            <v>44291</v>
          </cell>
          <cell r="L6">
            <v>10</v>
          </cell>
          <cell r="M6">
            <v>14</v>
          </cell>
          <cell r="N6">
            <v>9</v>
          </cell>
          <cell r="O6">
            <v>7</v>
          </cell>
          <cell r="P6">
            <v>30.3</v>
          </cell>
          <cell r="Q6">
            <v>68.2</v>
          </cell>
          <cell r="R6">
            <v>2017</v>
          </cell>
          <cell r="S6" t="str">
            <v>reg</v>
          </cell>
        </row>
        <row r="7">
          <cell r="A7" t="str">
            <v>Sean Johnson</v>
          </cell>
          <cell r="B7" t="str">
            <v>NYC</v>
          </cell>
          <cell r="C7" t="str">
            <v>GK</v>
          </cell>
          <cell r="D7">
            <v>32</v>
          </cell>
          <cell r="E7">
            <v>32</v>
          </cell>
          <cell r="F7">
            <v>2880</v>
          </cell>
          <cell r="G7">
            <v>137</v>
          </cell>
          <cell r="H7">
            <v>96</v>
          </cell>
          <cell r="I7">
            <v>39</v>
          </cell>
          <cell r="J7">
            <v>1.22</v>
          </cell>
          <cell r="K7">
            <v>44259</v>
          </cell>
          <cell r="L7">
            <v>15</v>
          </cell>
          <cell r="M7">
            <v>8</v>
          </cell>
          <cell r="N7">
            <v>9</v>
          </cell>
          <cell r="O7">
            <v>7</v>
          </cell>
          <cell r="P7">
            <v>46.9</v>
          </cell>
          <cell r="Q7">
            <v>70.099999999999994</v>
          </cell>
          <cell r="R7">
            <v>2017</v>
          </cell>
          <cell r="S7" t="str">
            <v>reg</v>
          </cell>
        </row>
        <row r="8">
          <cell r="A8" t="str">
            <v>Tim Melia</v>
          </cell>
          <cell r="B8" t="str">
            <v>SKC</v>
          </cell>
          <cell r="C8" t="str">
            <v>GK</v>
          </cell>
          <cell r="D8">
            <v>31</v>
          </cell>
          <cell r="E8">
            <v>31</v>
          </cell>
          <cell r="F8">
            <v>2759</v>
          </cell>
          <cell r="G8">
            <v>116</v>
          </cell>
          <cell r="H8">
            <v>91</v>
          </cell>
          <cell r="I8">
            <v>24</v>
          </cell>
          <cell r="J8">
            <v>0.77</v>
          </cell>
          <cell r="K8">
            <v>44232</v>
          </cell>
          <cell r="L8">
            <v>12</v>
          </cell>
          <cell r="M8">
            <v>7</v>
          </cell>
          <cell r="N8">
            <v>11</v>
          </cell>
          <cell r="O8">
            <v>10</v>
          </cell>
          <cell r="P8">
            <v>38.700000000000003</v>
          </cell>
          <cell r="Q8">
            <v>78.400000000000006</v>
          </cell>
          <cell r="R8">
            <v>2017</v>
          </cell>
          <cell r="S8" t="str">
            <v>reg</v>
          </cell>
        </row>
        <row r="9">
          <cell r="A9" t="str">
            <v>Evan Bush</v>
          </cell>
          <cell r="B9" t="str">
            <v>MTL</v>
          </cell>
          <cell r="C9" t="str">
            <v>GK</v>
          </cell>
          <cell r="D9">
            <v>31</v>
          </cell>
          <cell r="E9">
            <v>31</v>
          </cell>
          <cell r="F9">
            <v>2790</v>
          </cell>
          <cell r="G9">
            <v>136</v>
          </cell>
          <cell r="H9">
            <v>84</v>
          </cell>
          <cell r="I9">
            <v>50</v>
          </cell>
          <cell r="J9">
            <v>1.61</v>
          </cell>
          <cell r="K9">
            <v>44258</v>
          </cell>
          <cell r="L9">
            <v>11</v>
          </cell>
          <cell r="M9">
            <v>14</v>
          </cell>
          <cell r="N9">
            <v>6</v>
          </cell>
          <cell r="O9">
            <v>5</v>
          </cell>
          <cell r="P9">
            <v>35.5</v>
          </cell>
          <cell r="Q9">
            <v>61.8</v>
          </cell>
          <cell r="R9">
            <v>2017</v>
          </cell>
          <cell r="S9" t="str">
            <v>reg</v>
          </cell>
        </row>
        <row r="10">
          <cell r="A10" t="str">
            <v>Alex Bono</v>
          </cell>
          <cell r="B10" t="str">
            <v>TOR</v>
          </cell>
          <cell r="C10" t="str">
            <v>GK</v>
          </cell>
          <cell r="D10">
            <v>29</v>
          </cell>
          <cell r="E10">
            <v>28</v>
          </cell>
          <cell r="F10">
            <v>2570</v>
          </cell>
          <cell r="G10">
            <v>104</v>
          </cell>
          <cell r="H10">
            <v>72</v>
          </cell>
          <cell r="I10">
            <v>32</v>
          </cell>
          <cell r="J10">
            <v>1.1399999999999999</v>
          </cell>
          <cell r="K10">
            <v>44260</v>
          </cell>
          <cell r="L10">
            <v>19</v>
          </cell>
          <cell r="M10">
            <v>4</v>
          </cell>
          <cell r="N10">
            <v>6</v>
          </cell>
          <cell r="O10">
            <v>10</v>
          </cell>
          <cell r="P10">
            <v>65.5</v>
          </cell>
          <cell r="Q10">
            <v>69.2</v>
          </cell>
          <cell r="R10">
            <v>2017</v>
          </cell>
          <cell r="S10" t="str">
            <v>reg</v>
          </cell>
        </row>
        <row r="11">
          <cell r="A11" t="str">
            <v>Jesse Gonzalez</v>
          </cell>
          <cell r="B11" t="str">
            <v>DAL</v>
          </cell>
          <cell r="C11" t="str">
            <v>GK</v>
          </cell>
          <cell r="D11">
            <v>29</v>
          </cell>
          <cell r="E11">
            <v>29</v>
          </cell>
          <cell r="F11">
            <v>2610</v>
          </cell>
          <cell r="G11">
            <v>118</v>
          </cell>
          <cell r="H11">
            <v>75</v>
          </cell>
          <cell r="I11">
            <v>40</v>
          </cell>
          <cell r="J11">
            <v>1.38</v>
          </cell>
          <cell r="K11">
            <v>44197</v>
          </cell>
          <cell r="L11">
            <v>8</v>
          </cell>
          <cell r="M11">
            <v>8</v>
          </cell>
          <cell r="N11">
            <v>13</v>
          </cell>
          <cell r="O11">
            <v>9</v>
          </cell>
          <cell r="P11">
            <v>27.6</v>
          </cell>
          <cell r="Q11">
            <v>63.6</v>
          </cell>
          <cell r="R11">
            <v>2017</v>
          </cell>
          <cell r="S11" t="str">
            <v>reg</v>
          </cell>
        </row>
        <row r="12">
          <cell r="A12" t="str">
            <v>David Ousted</v>
          </cell>
          <cell r="B12" t="str">
            <v>VAN</v>
          </cell>
          <cell r="C12" t="str">
            <v>GK</v>
          </cell>
          <cell r="D12">
            <v>28</v>
          </cell>
          <cell r="E12">
            <v>28</v>
          </cell>
          <cell r="F12">
            <v>2453</v>
          </cell>
          <cell r="G12">
            <v>132</v>
          </cell>
          <cell r="H12">
            <v>90</v>
          </cell>
          <cell r="I12">
            <v>39</v>
          </cell>
          <cell r="J12">
            <v>1.39</v>
          </cell>
          <cell r="K12">
            <v>44290</v>
          </cell>
          <cell r="L12">
            <v>13</v>
          </cell>
          <cell r="M12">
            <v>8</v>
          </cell>
          <cell r="N12">
            <v>6</v>
          </cell>
          <cell r="O12">
            <v>6</v>
          </cell>
          <cell r="P12">
            <v>46.4</v>
          </cell>
          <cell r="Q12">
            <v>68.2</v>
          </cell>
          <cell r="R12">
            <v>2017</v>
          </cell>
          <cell r="S12" t="str">
            <v>reg</v>
          </cell>
        </row>
        <row r="13">
          <cell r="A13" t="str">
            <v>Nick Rimando</v>
          </cell>
          <cell r="B13" t="str">
            <v>RSL</v>
          </cell>
          <cell r="C13" t="str">
            <v>GK</v>
          </cell>
          <cell r="D13">
            <v>28</v>
          </cell>
          <cell r="E13">
            <v>28</v>
          </cell>
          <cell r="F13">
            <v>2488</v>
          </cell>
          <cell r="G13">
            <v>110</v>
          </cell>
          <cell r="H13">
            <v>73</v>
          </cell>
          <cell r="I13">
            <v>33</v>
          </cell>
          <cell r="J13">
            <v>1.18</v>
          </cell>
          <cell r="K13">
            <v>44199</v>
          </cell>
          <cell r="L13">
            <v>13</v>
          </cell>
          <cell r="M13">
            <v>10</v>
          </cell>
          <cell r="N13">
            <v>5</v>
          </cell>
          <cell r="O13">
            <v>8</v>
          </cell>
          <cell r="P13">
            <v>46.4</v>
          </cell>
          <cell r="Q13">
            <v>66.400000000000006</v>
          </cell>
          <cell r="R13">
            <v>2017</v>
          </cell>
          <cell r="S13" t="str">
            <v>reg</v>
          </cell>
        </row>
        <row r="14">
          <cell r="A14" t="str">
            <v>Cody Cropper</v>
          </cell>
          <cell r="B14" t="str">
            <v>HOU</v>
          </cell>
          <cell r="C14" t="str">
            <v>GK</v>
          </cell>
          <cell r="D14">
            <v>28</v>
          </cell>
          <cell r="E14">
            <v>28</v>
          </cell>
          <cell r="F14">
            <v>2520</v>
          </cell>
          <cell r="G14">
            <v>124</v>
          </cell>
          <cell r="H14">
            <v>71</v>
          </cell>
          <cell r="I14">
            <v>50</v>
          </cell>
          <cell r="J14">
            <v>1.79</v>
          </cell>
          <cell r="K14">
            <v>44290</v>
          </cell>
          <cell r="L14">
            <v>10</v>
          </cell>
          <cell r="M14">
            <v>14</v>
          </cell>
          <cell r="N14">
            <v>4</v>
          </cell>
          <cell r="O14">
            <v>8</v>
          </cell>
          <cell r="P14">
            <v>35.700000000000003</v>
          </cell>
          <cell r="Q14">
            <v>57.3</v>
          </cell>
          <cell r="R14">
            <v>2017</v>
          </cell>
          <cell r="S14" t="str">
            <v>reg</v>
          </cell>
        </row>
        <row r="15">
          <cell r="A15" t="str">
            <v>Tyler Deric</v>
          </cell>
          <cell r="B15" t="str">
            <v>HOU</v>
          </cell>
          <cell r="C15" t="str">
            <v>GK</v>
          </cell>
          <cell r="D15">
            <v>26</v>
          </cell>
          <cell r="E15">
            <v>26</v>
          </cell>
          <cell r="F15">
            <v>2340</v>
          </cell>
          <cell r="G15">
            <v>109</v>
          </cell>
          <cell r="H15">
            <v>76</v>
          </cell>
          <cell r="I15">
            <v>31</v>
          </cell>
          <cell r="J15">
            <v>1.19</v>
          </cell>
          <cell r="K15">
            <v>44229</v>
          </cell>
          <cell r="L15">
            <v>10</v>
          </cell>
          <cell r="M15">
            <v>6</v>
          </cell>
          <cell r="N15">
            <v>10</v>
          </cell>
          <cell r="O15">
            <v>6</v>
          </cell>
          <cell r="P15">
            <v>38.5</v>
          </cell>
          <cell r="Q15">
            <v>69.7</v>
          </cell>
          <cell r="R15">
            <v>2017</v>
          </cell>
          <cell r="S15" t="str">
            <v>reg</v>
          </cell>
        </row>
        <row r="16">
          <cell r="A16" t="str">
            <v>Andre Blake</v>
          </cell>
          <cell r="B16" t="str">
            <v>PHI</v>
          </cell>
          <cell r="C16" t="str">
            <v>GK</v>
          </cell>
          <cell r="D16">
            <v>26</v>
          </cell>
          <cell r="E16">
            <v>26</v>
          </cell>
          <cell r="F16">
            <v>2340</v>
          </cell>
          <cell r="G16">
            <v>125</v>
          </cell>
          <cell r="H16">
            <v>88</v>
          </cell>
          <cell r="I16">
            <v>34</v>
          </cell>
          <cell r="J16">
            <v>1.31</v>
          </cell>
          <cell r="K16">
            <v>44291</v>
          </cell>
          <cell r="L16">
            <v>9</v>
          </cell>
          <cell r="M16">
            <v>10</v>
          </cell>
          <cell r="N16">
            <v>7</v>
          </cell>
          <cell r="O16">
            <v>9</v>
          </cell>
          <cell r="P16">
            <v>34.6</v>
          </cell>
          <cell r="Q16">
            <v>70.400000000000006</v>
          </cell>
          <cell r="R16">
            <v>2017</v>
          </cell>
          <cell r="S16" t="str">
            <v>reg</v>
          </cell>
        </row>
        <row r="17">
          <cell r="A17" t="str">
            <v>Tim Howard</v>
          </cell>
          <cell r="B17" t="str">
            <v>COL</v>
          </cell>
          <cell r="C17" t="str">
            <v>GK</v>
          </cell>
          <cell r="D17">
            <v>25</v>
          </cell>
          <cell r="E17">
            <v>25</v>
          </cell>
          <cell r="F17">
            <v>2250</v>
          </cell>
          <cell r="G17">
            <v>126</v>
          </cell>
          <cell r="H17">
            <v>84</v>
          </cell>
          <cell r="I17">
            <v>39</v>
          </cell>
          <cell r="J17">
            <v>1.56</v>
          </cell>
          <cell r="K17">
            <v>44322</v>
          </cell>
          <cell r="L17">
            <v>7</v>
          </cell>
          <cell r="M17">
            <v>14</v>
          </cell>
          <cell r="N17">
            <v>4</v>
          </cell>
          <cell r="O17">
            <v>5</v>
          </cell>
          <cell r="P17">
            <v>28</v>
          </cell>
          <cell r="Q17">
            <v>66.7</v>
          </cell>
          <cell r="R17">
            <v>2017</v>
          </cell>
          <cell r="S17" t="str">
            <v>reg</v>
          </cell>
        </row>
        <row r="18">
          <cell r="A18" t="str">
            <v>Bill Hamid</v>
          </cell>
          <cell r="B18" t="str">
            <v>DC</v>
          </cell>
          <cell r="C18" t="str">
            <v>GK</v>
          </cell>
          <cell r="D18">
            <v>24</v>
          </cell>
          <cell r="E18">
            <v>24</v>
          </cell>
          <cell r="F18">
            <v>2160</v>
          </cell>
          <cell r="G18">
            <v>132</v>
          </cell>
          <cell r="H18">
            <v>98</v>
          </cell>
          <cell r="I18">
            <v>35</v>
          </cell>
          <cell r="J18">
            <v>1.46</v>
          </cell>
          <cell r="K18">
            <v>44259</v>
          </cell>
          <cell r="L18">
            <v>8</v>
          </cell>
          <cell r="M18">
            <v>12</v>
          </cell>
          <cell r="N18">
            <v>4</v>
          </cell>
          <cell r="O18">
            <v>6</v>
          </cell>
          <cell r="P18">
            <v>33.299999999999997</v>
          </cell>
          <cell r="Q18">
            <v>74.2</v>
          </cell>
          <cell r="R18">
            <v>2017</v>
          </cell>
          <cell r="S18" t="str">
            <v>reg</v>
          </cell>
        </row>
        <row r="19">
          <cell r="A19" t="str">
            <v>Matt Lampson</v>
          </cell>
          <cell r="B19" t="str">
            <v>CLB</v>
          </cell>
          <cell r="C19" t="str">
            <v>GK</v>
          </cell>
          <cell r="D19">
            <v>24</v>
          </cell>
          <cell r="E19">
            <v>24</v>
          </cell>
          <cell r="F19">
            <v>2160</v>
          </cell>
          <cell r="G19">
            <v>91</v>
          </cell>
          <cell r="H19">
            <v>58</v>
          </cell>
          <cell r="I19">
            <v>31</v>
          </cell>
          <cell r="J19">
            <v>1.29</v>
          </cell>
          <cell r="K19">
            <v>44258</v>
          </cell>
          <cell r="L19">
            <v>12</v>
          </cell>
          <cell r="M19">
            <v>7</v>
          </cell>
          <cell r="N19">
            <v>5</v>
          </cell>
          <cell r="O19">
            <v>8</v>
          </cell>
          <cell r="P19">
            <v>50</v>
          </cell>
          <cell r="Q19">
            <v>63.7</v>
          </cell>
          <cell r="R19">
            <v>2017</v>
          </cell>
          <cell r="S19" t="str">
            <v>reg</v>
          </cell>
        </row>
        <row r="20">
          <cell r="A20" t="str">
            <v>David Bingham</v>
          </cell>
          <cell r="B20" t="str">
            <v>LA</v>
          </cell>
          <cell r="C20" t="str">
            <v>GK</v>
          </cell>
          <cell r="D20">
            <v>23</v>
          </cell>
          <cell r="E20">
            <v>23</v>
          </cell>
          <cell r="F20">
            <v>2070</v>
          </cell>
          <cell r="G20">
            <v>94</v>
          </cell>
          <cell r="H20">
            <v>58</v>
          </cell>
          <cell r="I20">
            <v>35</v>
          </cell>
          <cell r="J20">
            <v>1.52</v>
          </cell>
          <cell r="K20">
            <v>44229</v>
          </cell>
          <cell r="L20">
            <v>9</v>
          </cell>
          <cell r="M20">
            <v>9</v>
          </cell>
          <cell r="N20">
            <v>5</v>
          </cell>
          <cell r="O20">
            <v>7</v>
          </cell>
          <cell r="P20">
            <v>39.1</v>
          </cell>
          <cell r="Q20">
            <v>61.7</v>
          </cell>
          <cell r="R20">
            <v>2017</v>
          </cell>
          <cell r="S20" t="str">
            <v>reg</v>
          </cell>
        </row>
        <row r="21">
          <cell r="A21" t="str">
            <v>Jake Gleeson</v>
          </cell>
          <cell r="B21" t="str">
            <v>POR</v>
          </cell>
          <cell r="C21" t="str">
            <v>GK</v>
          </cell>
          <cell r="D21">
            <v>21</v>
          </cell>
          <cell r="E21">
            <v>21</v>
          </cell>
          <cell r="F21">
            <v>1818</v>
          </cell>
          <cell r="G21">
            <v>83</v>
          </cell>
          <cell r="H21">
            <v>52</v>
          </cell>
          <cell r="I21">
            <v>30</v>
          </cell>
          <cell r="J21">
            <v>1.43</v>
          </cell>
          <cell r="K21">
            <v>44258</v>
          </cell>
          <cell r="L21">
            <v>8</v>
          </cell>
          <cell r="M21">
            <v>6</v>
          </cell>
          <cell r="N21">
            <v>6</v>
          </cell>
          <cell r="O21">
            <v>3</v>
          </cell>
          <cell r="P21">
            <v>38.1</v>
          </cell>
          <cell r="Q21">
            <v>62.7</v>
          </cell>
          <cell r="R21">
            <v>2017</v>
          </cell>
          <cell r="S21" t="str">
            <v>reg</v>
          </cell>
        </row>
        <row r="22">
          <cell r="A22" t="str">
            <v>Alec Kann</v>
          </cell>
          <cell r="B22" t="str">
            <v>ATL</v>
          </cell>
          <cell r="C22" t="str">
            <v>GK</v>
          </cell>
          <cell r="D22">
            <v>18</v>
          </cell>
          <cell r="E22">
            <v>18</v>
          </cell>
          <cell r="F22">
            <v>1620</v>
          </cell>
          <cell r="G22">
            <v>83</v>
          </cell>
          <cell r="H22">
            <v>56</v>
          </cell>
          <cell r="I22">
            <v>25</v>
          </cell>
          <cell r="J22">
            <v>1.39</v>
          </cell>
          <cell r="K22">
            <v>44290</v>
          </cell>
          <cell r="L22">
            <v>8</v>
          </cell>
          <cell r="M22">
            <v>7</v>
          </cell>
          <cell r="N22">
            <v>3</v>
          </cell>
          <cell r="O22">
            <v>4</v>
          </cell>
          <cell r="P22">
            <v>44.4</v>
          </cell>
          <cell r="Q22">
            <v>67.5</v>
          </cell>
          <cell r="R22">
            <v>2017</v>
          </cell>
          <cell r="S22" t="str">
            <v>reg</v>
          </cell>
        </row>
        <row r="23">
          <cell r="A23" t="str">
            <v>Clement Diop</v>
          </cell>
          <cell r="B23" t="str">
            <v>MTL</v>
          </cell>
          <cell r="C23" t="str">
            <v>GK</v>
          </cell>
          <cell r="D23">
            <v>15</v>
          </cell>
          <cell r="E23">
            <v>15</v>
          </cell>
          <cell r="F23">
            <v>1331</v>
          </cell>
          <cell r="G23">
            <v>89</v>
          </cell>
          <cell r="H23">
            <v>54</v>
          </cell>
          <cell r="I23">
            <v>31</v>
          </cell>
          <cell r="J23">
            <v>2.0699999999999998</v>
          </cell>
          <cell r="K23">
            <v>44197</v>
          </cell>
          <cell r="L23">
            <v>4</v>
          </cell>
          <cell r="M23">
            <v>8</v>
          </cell>
          <cell r="N23">
            <v>3</v>
          </cell>
          <cell r="O23">
            <v>2</v>
          </cell>
          <cell r="P23">
            <v>26.7</v>
          </cell>
          <cell r="Q23">
            <v>60.7</v>
          </cell>
          <cell r="R23">
            <v>2017</v>
          </cell>
          <cell r="S23" t="str">
            <v>reg</v>
          </cell>
        </row>
        <row r="24">
          <cell r="A24" t="str">
            <v>Brian Rowe</v>
          </cell>
          <cell r="B24" t="str">
            <v>ORL</v>
          </cell>
          <cell r="C24" t="str">
            <v>GK</v>
          </cell>
          <cell r="D24">
            <v>14</v>
          </cell>
          <cell r="E24">
            <v>12</v>
          </cell>
          <cell r="F24">
            <v>1157</v>
          </cell>
          <cell r="G24">
            <v>60</v>
          </cell>
          <cell r="H24">
            <v>35</v>
          </cell>
          <cell r="I24">
            <v>23</v>
          </cell>
          <cell r="J24">
            <v>1.92</v>
          </cell>
          <cell r="K24">
            <v>44229</v>
          </cell>
          <cell r="L24">
            <v>3</v>
          </cell>
          <cell r="M24">
            <v>6</v>
          </cell>
          <cell r="N24">
            <v>4</v>
          </cell>
          <cell r="O24">
            <v>2</v>
          </cell>
          <cell r="P24">
            <v>21.4</v>
          </cell>
          <cell r="Q24">
            <v>58.3</v>
          </cell>
          <cell r="R24">
            <v>2017</v>
          </cell>
          <cell r="S24" t="str">
            <v>reg</v>
          </cell>
        </row>
        <row r="25">
          <cell r="A25" t="str">
            <v>Jeff Attinella</v>
          </cell>
          <cell r="B25" t="str">
            <v>POR</v>
          </cell>
          <cell r="C25" t="str">
            <v>GK</v>
          </cell>
          <cell r="D25">
            <v>14</v>
          </cell>
          <cell r="E25">
            <v>13</v>
          </cell>
          <cell r="F25">
            <v>1242</v>
          </cell>
          <cell r="G25">
            <v>64</v>
          </cell>
          <cell r="H25">
            <v>45</v>
          </cell>
          <cell r="I25">
            <v>20</v>
          </cell>
          <cell r="J25">
            <v>1.54</v>
          </cell>
          <cell r="K25" t="str">
            <v>0/1</v>
          </cell>
          <cell r="L25">
            <v>7</v>
          </cell>
          <cell r="M25">
            <v>5</v>
          </cell>
          <cell r="N25">
            <v>2</v>
          </cell>
          <cell r="O25">
            <v>4</v>
          </cell>
          <cell r="P25">
            <v>50</v>
          </cell>
          <cell r="Q25">
            <v>70.3</v>
          </cell>
          <cell r="R25">
            <v>2017</v>
          </cell>
          <cell r="S25" t="str">
            <v>reg</v>
          </cell>
        </row>
        <row r="26">
          <cell r="A26" t="str">
            <v>Brad Guzan</v>
          </cell>
          <cell r="B26" t="str">
            <v>ATL</v>
          </cell>
          <cell r="C26" t="str">
            <v>GK</v>
          </cell>
          <cell r="D26">
            <v>14</v>
          </cell>
          <cell r="E26">
            <v>14</v>
          </cell>
          <cell r="F26">
            <v>1260</v>
          </cell>
          <cell r="G26">
            <v>47</v>
          </cell>
          <cell r="H26">
            <v>38</v>
          </cell>
          <cell r="I26">
            <v>10</v>
          </cell>
          <cell r="J26">
            <v>0.71</v>
          </cell>
          <cell r="K26">
            <v>44197</v>
          </cell>
          <cell r="L26">
            <v>6</v>
          </cell>
          <cell r="M26">
            <v>1</v>
          </cell>
          <cell r="N26">
            <v>7</v>
          </cell>
          <cell r="O26">
            <v>8</v>
          </cell>
          <cell r="P26">
            <v>42.9</v>
          </cell>
          <cell r="Q26">
            <v>80.900000000000006</v>
          </cell>
          <cell r="R26">
            <v>2017</v>
          </cell>
          <cell r="S26" t="str">
            <v>reg</v>
          </cell>
        </row>
        <row r="27">
          <cell r="A27" t="str">
            <v>Andrew Tarbell</v>
          </cell>
          <cell r="B27" t="str">
            <v>CLB</v>
          </cell>
          <cell r="C27" t="str">
            <v>GK</v>
          </cell>
          <cell r="D27">
            <v>11</v>
          </cell>
          <cell r="E27">
            <v>11</v>
          </cell>
          <cell r="F27">
            <v>990</v>
          </cell>
          <cell r="G27">
            <v>65</v>
          </cell>
          <cell r="H27">
            <v>40</v>
          </cell>
          <cell r="I27">
            <v>25</v>
          </cell>
          <cell r="J27">
            <v>2.27</v>
          </cell>
          <cell r="K27" t="str">
            <v>0/1</v>
          </cell>
          <cell r="L27">
            <v>4</v>
          </cell>
          <cell r="M27">
            <v>5</v>
          </cell>
          <cell r="N27">
            <v>2</v>
          </cell>
          <cell r="O27">
            <v>2</v>
          </cell>
          <cell r="P27">
            <v>36.4</v>
          </cell>
          <cell r="Q27">
            <v>61.5</v>
          </cell>
          <cell r="R27">
            <v>2017</v>
          </cell>
          <cell r="S27" t="str">
            <v>reg</v>
          </cell>
        </row>
        <row r="28">
          <cell r="A28" t="str">
            <v>Zac MacMath</v>
          </cell>
          <cell r="B28" t="str">
            <v>RSL</v>
          </cell>
          <cell r="C28" t="str">
            <v>GK</v>
          </cell>
          <cell r="D28">
            <v>9</v>
          </cell>
          <cell r="E28">
            <v>9</v>
          </cell>
          <cell r="F28">
            <v>810</v>
          </cell>
          <cell r="G28">
            <v>40</v>
          </cell>
          <cell r="H28">
            <v>27</v>
          </cell>
          <cell r="I28">
            <v>12</v>
          </cell>
          <cell r="J28">
            <v>1.33</v>
          </cell>
          <cell r="K28">
            <v>44229</v>
          </cell>
          <cell r="L28">
            <v>2</v>
          </cell>
          <cell r="M28">
            <v>5</v>
          </cell>
          <cell r="N28">
            <v>2</v>
          </cell>
          <cell r="O28">
            <v>1</v>
          </cell>
          <cell r="P28">
            <v>22.2</v>
          </cell>
          <cell r="Q28">
            <v>67.5</v>
          </cell>
          <cell r="R28">
            <v>2017</v>
          </cell>
          <cell r="S28" t="str">
            <v>reg</v>
          </cell>
        </row>
        <row r="29">
          <cell r="A29" t="str">
            <v>Joe Willis</v>
          </cell>
          <cell r="B29" t="str">
            <v>NSH</v>
          </cell>
          <cell r="C29" t="str">
            <v>GK</v>
          </cell>
          <cell r="D29">
            <v>8</v>
          </cell>
          <cell r="E29">
            <v>8</v>
          </cell>
          <cell r="F29">
            <v>720</v>
          </cell>
          <cell r="G29">
            <v>31</v>
          </cell>
          <cell r="H29">
            <v>17</v>
          </cell>
          <cell r="I29">
            <v>14</v>
          </cell>
          <cell r="J29">
            <v>1.75</v>
          </cell>
          <cell r="K29">
            <v>44197</v>
          </cell>
          <cell r="L29">
            <v>3</v>
          </cell>
          <cell r="M29">
            <v>4</v>
          </cell>
          <cell r="N29">
            <v>1</v>
          </cell>
          <cell r="O29">
            <v>2</v>
          </cell>
          <cell r="P29">
            <v>37.5</v>
          </cell>
          <cell r="Q29">
            <v>54.8</v>
          </cell>
          <cell r="R29">
            <v>2017</v>
          </cell>
          <cell r="S29" t="str">
            <v>reg</v>
          </cell>
        </row>
        <row r="30">
          <cell r="A30" t="str">
            <v>Jorge Rodrigo Bava</v>
          </cell>
          <cell r="B30" t="str">
            <v>CHI</v>
          </cell>
          <cell r="C30" t="str">
            <v>GK</v>
          </cell>
          <cell r="D30">
            <v>8</v>
          </cell>
          <cell r="E30">
            <v>8</v>
          </cell>
          <cell r="F30">
            <v>720</v>
          </cell>
          <cell r="G30">
            <v>31</v>
          </cell>
          <cell r="H30">
            <v>20</v>
          </cell>
          <cell r="I30">
            <v>12</v>
          </cell>
          <cell r="J30">
            <v>1.5</v>
          </cell>
          <cell r="K30" t="str">
            <v>0/0</v>
          </cell>
          <cell r="L30">
            <v>3</v>
          </cell>
          <cell r="M30">
            <v>3</v>
          </cell>
          <cell r="N30">
            <v>2</v>
          </cell>
          <cell r="O30">
            <v>3</v>
          </cell>
          <cell r="P30">
            <v>37.5</v>
          </cell>
          <cell r="Q30">
            <v>64.5</v>
          </cell>
          <cell r="R30">
            <v>2017</v>
          </cell>
          <cell r="S30" t="str">
            <v>reg</v>
          </cell>
        </row>
        <row r="31">
          <cell r="A31" t="str">
            <v>John McCarthy</v>
          </cell>
          <cell r="B31" t="str">
            <v>MIA</v>
          </cell>
          <cell r="C31" t="str">
            <v>GK</v>
          </cell>
          <cell r="D31">
            <v>8</v>
          </cell>
          <cell r="E31">
            <v>8</v>
          </cell>
          <cell r="F31">
            <v>720</v>
          </cell>
          <cell r="G31">
            <v>49</v>
          </cell>
          <cell r="H31">
            <v>34</v>
          </cell>
          <cell r="I31">
            <v>13</v>
          </cell>
          <cell r="J31">
            <v>1.63</v>
          </cell>
          <cell r="K31">
            <v>44229</v>
          </cell>
          <cell r="L31">
            <v>2</v>
          </cell>
          <cell r="M31">
            <v>4</v>
          </cell>
          <cell r="N31">
            <v>2</v>
          </cell>
          <cell r="O31">
            <v>1</v>
          </cell>
          <cell r="P31">
            <v>25</v>
          </cell>
          <cell r="Q31">
            <v>69.400000000000006</v>
          </cell>
          <cell r="R31">
            <v>2017</v>
          </cell>
          <cell r="S31" t="str">
            <v>reg</v>
          </cell>
        </row>
        <row r="32">
          <cell r="A32" t="str">
            <v>Jonathan Kempin</v>
          </cell>
          <cell r="B32" t="str">
            <v>CLB</v>
          </cell>
          <cell r="C32" t="str">
            <v>GK</v>
          </cell>
          <cell r="D32">
            <v>7</v>
          </cell>
          <cell r="E32">
            <v>7</v>
          </cell>
          <cell r="F32">
            <v>570</v>
          </cell>
          <cell r="G32">
            <v>40</v>
          </cell>
          <cell r="H32">
            <v>27</v>
          </cell>
          <cell r="I32">
            <v>13</v>
          </cell>
          <cell r="J32">
            <v>1.86</v>
          </cell>
          <cell r="K32" t="str">
            <v>0/2</v>
          </cell>
          <cell r="L32">
            <v>1</v>
          </cell>
          <cell r="M32">
            <v>4</v>
          </cell>
          <cell r="N32">
            <v>1</v>
          </cell>
          <cell r="O32">
            <v>2</v>
          </cell>
          <cell r="P32">
            <v>14.3</v>
          </cell>
          <cell r="Q32">
            <v>67.5</v>
          </cell>
          <cell r="R32">
            <v>2017</v>
          </cell>
          <cell r="S32" t="str">
            <v>reg</v>
          </cell>
        </row>
        <row r="33">
          <cell r="A33" t="str">
            <v>Matt Van Oekel</v>
          </cell>
          <cell r="B33" t="str">
            <v>RSL</v>
          </cell>
          <cell r="C33" t="str">
            <v>GK</v>
          </cell>
          <cell r="D33">
            <v>7</v>
          </cell>
          <cell r="E33">
            <v>6</v>
          </cell>
          <cell r="F33">
            <v>572</v>
          </cell>
          <cell r="G33">
            <v>47</v>
          </cell>
          <cell r="H33">
            <v>25</v>
          </cell>
          <cell r="I33">
            <v>22</v>
          </cell>
          <cell r="J33">
            <v>3.67</v>
          </cell>
          <cell r="K33">
            <v>44197</v>
          </cell>
          <cell r="L33">
            <v>0</v>
          </cell>
          <cell r="M33">
            <v>5</v>
          </cell>
          <cell r="N33">
            <v>1</v>
          </cell>
          <cell r="O33">
            <v>1</v>
          </cell>
          <cell r="P33">
            <v>0</v>
          </cell>
          <cell r="Q33">
            <v>53.2</v>
          </cell>
          <cell r="R33">
            <v>2017</v>
          </cell>
          <cell r="S33" t="str">
            <v>reg</v>
          </cell>
        </row>
        <row r="34">
          <cell r="A34" t="str">
            <v>Clint Irwin</v>
          </cell>
          <cell r="B34" t="str">
            <v>COL</v>
          </cell>
          <cell r="C34" t="str">
            <v>GK</v>
          </cell>
          <cell r="D34">
            <v>6</v>
          </cell>
          <cell r="E34">
            <v>6</v>
          </cell>
          <cell r="F34">
            <v>490</v>
          </cell>
          <cell r="G34">
            <v>18</v>
          </cell>
          <cell r="H34">
            <v>13</v>
          </cell>
          <cell r="I34">
            <v>5</v>
          </cell>
          <cell r="J34">
            <v>0.83</v>
          </cell>
          <cell r="K34" t="str">
            <v>0/1</v>
          </cell>
          <cell r="L34">
            <v>1</v>
          </cell>
          <cell r="M34">
            <v>1</v>
          </cell>
          <cell r="N34">
            <v>3</v>
          </cell>
          <cell r="O34">
            <v>2</v>
          </cell>
          <cell r="P34">
            <v>16.7</v>
          </cell>
          <cell r="Q34">
            <v>72.2</v>
          </cell>
          <cell r="R34">
            <v>2017</v>
          </cell>
          <cell r="S34" t="str">
            <v>reg</v>
          </cell>
        </row>
        <row r="35">
          <cell r="A35" t="str">
            <v>Brad Knighton</v>
          </cell>
          <cell r="B35" t="str">
            <v>NE</v>
          </cell>
          <cell r="C35" t="str">
            <v>GK</v>
          </cell>
          <cell r="D35">
            <v>6</v>
          </cell>
          <cell r="E35">
            <v>6</v>
          </cell>
          <cell r="F35">
            <v>540</v>
          </cell>
          <cell r="G35">
            <v>31</v>
          </cell>
          <cell r="H35">
            <v>20</v>
          </cell>
          <cell r="I35">
            <v>11</v>
          </cell>
          <cell r="J35">
            <v>1.83</v>
          </cell>
          <cell r="K35">
            <v>44197</v>
          </cell>
          <cell r="L35">
            <v>3</v>
          </cell>
          <cell r="M35">
            <v>1</v>
          </cell>
          <cell r="N35">
            <v>2</v>
          </cell>
          <cell r="O35">
            <v>1</v>
          </cell>
          <cell r="P35">
            <v>50</v>
          </cell>
          <cell r="Q35">
            <v>64.5</v>
          </cell>
          <cell r="R35">
            <v>2017</v>
          </cell>
          <cell r="S35" t="str">
            <v>reg</v>
          </cell>
        </row>
        <row r="36">
          <cell r="A36" t="str">
            <v>Chris Seitz</v>
          </cell>
          <cell r="B36" t="str">
            <v>DC</v>
          </cell>
          <cell r="C36" t="str">
            <v>GK</v>
          </cell>
          <cell r="D36">
            <v>5</v>
          </cell>
          <cell r="E36">
            <v>5</v>
          </cell>
          <cell r="F36">
            <v>450</v>
          </cell>
          <cell r="G36">
            <v>20</v>
          </cell>
          <cell r="H36">
            <v>12</v>
          </cell>
          <cell r="I36">
            <v>8</v>
          </cell>
          <cell r="J36">
            <v>1.6</v>
          </cell>
          <cell r="K36">
            <v>44230</v>
          </cell>
          <cell r="L36">
            <v>3</v>
          </cell>
          <cell r="M36">
            <v>2</v>
          </cell>
          <cell r="N36">
            <v>0</v>
          </cell>
          <cell r="O36">
            <v>0</v>
          </cell>
          <cell r="P36">
            <v>60</v>
          </cell>
          <cell r="Q36">
            <v>60</v>
          </cell>
          <cell r="R36">
            <v>2017</v>
          </cell>
          <cell r="S36" t="str">
            <v>reg</v>
          </cell>
        </row>
        <row r="37">
          <cell r="A37" t="str">
            <v>Stefan Marinovic</v>
          </cell>
          <cell r="B37" t="str">
            <v>VAN</v>
          </cell>
          <cell r="C37" t="str">
            <v>GK</v>
          </cell>
          <cell r="D37">
            <v>5</v>
          </cell>
          <cell r="E37">
            <v>5</v>
          </cell>
          <cell r="F37">
            <v>450</v>
          </cell>
          <cell r="G37">
            <v>27</v>
          </cell>
          <cell r="H37">
            <v>21</v>
          </cell>
          <cell r="I37">
            <v>5</v>
          </cell>
          <cell r="J37">
            <v>1</v>
          </cell>
          <cell r="K37" t="str">
            <v>0/1</v>
          </cell>
          <cell r="L37">
            <v>2</v>
          </cell>
          <cell r="M37">
            <v>2</v>
          </cell>
          <cell r="N37">
            <v>1</v>
          </cell>
          <cell r="O37">
            <v>1</v>
          </cell>
          <cell r="P37">
            <v>40</v>
          </cell>
          <cell r="Q37">
            <v>77.8</v>
          </cell>
          <cell r="R37">
            <v>2017</v>
          </cell>
          <cell r="S37" t="str">
            <v>reg</v>
          </cell>
        </row>
        <row r="38">
          <cell r="A38" t="str">
            <v>Steven Clark</v>
          </cell>
          <cell r="B38" t="str">
            <v>POR</v>
          </cell>
          <cell r="C38" t="str">
            <v>GK</v>
          </cell>
          <cell r="D38">
            <v>5</v>
          </cell>
          <cell r="E38">
            <v>5</v>
          </cell>
          <cell r="F38">
            <v>450</v>
          </cell>
          <cell r="G38">
            <v>27</v>
          </cell>
          <cell r="H38">
            <v>13</v>
          </cell>
          <cell r="I38">
            <v>11</v>
          </cell>
          <cell r="J38">
            <v>2.2000000000000002</v>
          </cell>
          <cell r="K38">
            <v>44230</v>
          </cell>
          <cell r="L38">
            <v>1</v>
          </cell>
          <cell r="M38">
            <v>3</v>
          </cell>
          <cell r="N38">
            <v>1</v>
          </cell>
          <cell r="O38">
            <v>1</v>
          </cell>
          <cell r="P38">
            <v>20</v>
          </cell>
          <cell r="Q38">
            <v>48.1</v>
          </cell>
          <cell r="R38">
            <v>2017</v>
          </cell>
          <cell r="S38" t="str">
            <v>reg</v>
          </cell>
        </row>
        <row r="39">
          <cell r="A39" t="str">
            <v>Travis Worra</v>
          </cell>
          <cell r="B39" t="str">
            <v>DC</v>
          </cell>
          <cell r="C39" t="str">
            <v>GK</v>
          </cell>
          <cell r="D39">
            <v>5</v>
          </cell>
          <cell r="E39">
            <v>5</v>
          </cell>
          <cell r="F39">
            <v>450</v>
          </cell>
          <cell r="G39">
            <v>26</v>
          </cell>
          <cell r="H39">
            <v>11</v>
          </cell>
          <cell r="I39">
            <v>14</v>
          </cell>
          <cell r="J39">
            <v>2.8</v>
          </cell>
          <cell r="K39" t="str">
            <v>0/0</v>
          </cell>
          <cell r="L39">
            <v>0</v>
          </cell>
          <cell r="M39">
            <v>5</v>
          </cell>
          <cell r="N39">
            <v>0</v>
          </cell>
          <cell r="O39">
            <v>0</v>
          </cell>
          <cell r="P39">
            <v>0</v>
          </cell>
          <cell r="Q39">
            <v>42.3</v>
          </cell>
          <cell r="R39">
            <v>2017</v>
          </cell>
          <cell r="S39" t="str">
            <v>reg</v>
          </cell>
        </row>
        <row r="40">
          <cell r="A40" t="str">
            <v>Andrew Dykstra</v>
          </cell>
          <cell r="B40" t="str">
            <v xml:space="preserve">KC </v>
          </cell>
          <cell r="C40" t="str">
            <v>GK</v>
          </cell>
          <cell r="D40">
            <v>4</v>
          </cell>
          <cell r="E40">
            <v>3</v>
          </cell>
          <cell r="F40">
            <v>301</v>
          </cell>
          <cell r="G40">
            <v>14</v>
          </cell>
          <cell r="H40">
            <v>10</v>
          </cell>
          <cell r="I40">
            <v>5</v>
          </cell>
          <cell r="J40">
            <v>1.67</v>
          </cell>
          <cell r="K40" t="str">
            <v>0/0</v>
          </cell>
          <cell r="L40">
            <v>0</v>
          </cell>
          <cell r="M40">
            <v>2</v>
          </cell>
          <cell r="N40">
            <v>2</v>
          </cell>
          <cell r="O40">
            <v>1</v>
          </cell>
          <cell r="P40">
            <v>0</v>
          </cell>
          <cell r="Q40">
            <v>71.400000000000006</v>
          </cell>
          <cell r="R40">
            <v>2017</v>
          </cell>
          <cell r="S40" t="str">
            <v>reg</v>
          </cell>
        </row>
        <row r="41">
          <cell r="A41" t="str">
            <v>John Alvbage</v>
          </cell>
          <cell r="B41" t="str">
            <v>MIN</v>
          </cell>
          <cell r="C41" t="str">
            <v>GK</v>
          </cell>
          <cell r="D41">
            <v>3</v>
          </cell>
          <cell r="E41">
            <v>2</v>
          </cell>
          <cell r="F41">
            <v>222</v>
          </cell>
          <cell r="G41">
            <v>15</v>
          </cell>
          <cell r="H41">
            <v>5</v>
          </cell>
          <cell r="I41">
            <v>10</v>
          </cell>
          <cell r="J41">
            <v>5</v>
          </cell>
          <cell r="K41">
            <v>44197</v>
          </cell>
          <cell r="L41">
            <v>0</v>
          </cell>
          <cell r="M41">
            <v>2</v>
          </cell>
          <cell r="N41">
            <v>1</v>
          </cell>
          <cell r="O41">
            <v>0</v>
          </cell>
          <cell r="P41">
            <v>0</v>
          </cell>
          <cell r="Q41">
            <v>33.299999999999997</v>
          </cell>
          <cell r="R41">
            <v>2017</v>
          </cell>
          <cell r="S41" t="str">
            <v>reg</v>
          </cell>
        </row>
        <row r="42">
          <cell r="A42" t="str">
            <v>Maxime Crepeau</v>
          </cell>
          <cell r="B42" t="str">
            <v>VAN</v>
          </cell>
          <cell r="C42" t="str">
            <v>GK</v>
          </cell>
          <cell r="D42">
            <v>3</v>
          </cell>
          <cell r="E42">
            <v>3</v>
          </cell>
          <cell r="F42">
            <v>270</v>
          </cell>
          <cell r="G42">
            <v>19</v>
          </cell>
          <cell r="H42">
            <v>10</v>
          </cell>
          <cell r="I42">
            <v>8</v>
          </cell>
          <cell r="J42">
            <v>2.67</v>
          </cell>
          <cell r="K42">
            <v>44198</v>
          </cell>
          <cell r="L42">
            <v>0</v>
          </cell>
          <cell r="M42">
            <v>3</v>
          </cell>
          <cell r="N42">
            <v>0</v>
          </cell>
          <cell r="O42">
            <v>0</v>
          </cell>
          <cell r="P42">
            <v>0</v>
          </cell>
          <cell r="Q42">
            <v>52.6</v>
          </cell>
          <cell r="R42">
            <v>2017</v>
          </cell>
          <cell r="S42" t="str">
            <v>reg</v>
          </cell>
        </row>
        <row r="43">
          <cell r="A43" t="str">
            <v>Kyle Reynish</v>
          </cell>
          <cell r="B43" t="str">
            <v>ATL</v>
          </cell>
          <cell r="C43" t="str">
            <v>GK</v>
          </cell>
          <cell r="D43">
            <v>2</v>
          </cell>
          <cell r="E43">
            <v>2</v>
          </cell>
          <cell r="F43">
            <v>150</v>
          </cell>
          <cell r="G43">
            <v>5</v>
          </cell>
          <cell r="H43">
            <v>2</v>
          </cell>
          <cell r="I43">
            <v>3</v>
          </cell>
          <cell r="J43">
            <v>1.5</v>
          </cell>
          <cell r="K43" t="str">
            <v>0/0</v>
          </cell>
          <cell r="L43">
            <v>1</v>
          </cell>
          <cell r="M43">
            <v>0</v>
          </cell>
          <cell r="N43">
            <v>0</v>
          </cell>
          <cell r="O43">
            <v>0</v>
          </cell>
          <cell r="P43">
            <v>50</v>
          </cell>
          <cell r="Q43">
            <v>40</v>
          </cell>
          <cell r="R43">
            <v>2017</v>
          </cell>
          <cell r="S43" t="str">
            <v>reg</v>
          </cell>
        </row>
        <row r="44">
          <cell r="A44" t="str">
            <v>Richard Sanchez</v>
          </cell>
          <cell r="B44" t="str">
            <v>SKC</v>
          </cell>
          <cell r="C44" t="str">
            <v>GK</v>
          </cell>
          <cell r="D44">
            <v>2</v>
          </cell>
          <cell r="E44">
            <v>2</v>
          </cell>
          <cell r="F44">
            <v>180</v>
          </cell>
          <cell r="G44">
            <v>15</v>
          </cell>
          <cell r="H44">
            <v>11</v>
          </cell>
          <cell r="I44">
            <v>4</v>
          </cell>
          <cell r="J44">
            <v>2</v>
          </cell>
          <cell r="K44" t="str">
            <v>0/0</v>
          </cell>
          <cell r="L44">
            <v>1</v>
          </cell>
          <cell r="M44">
            <v>1</v>
          </cell>
          <cell r="N44">
            <v>0</v>
          </cell>
          <cell r="O44">
            <v>0</v>
          </cell>
          <cell r="P44">
            <v>50</v>
          </cell>
          <cell r="Q44">
            <v>73.3</v>
          </cell>
          <cell r="R44">
            <v>2017</v>
          </cell>
          <cell r="S44" t="str">
            <v>reg</v>
          </cell>
        </row>
        <row r="45">
          <cell r="A45" t="str">
            <v>Eirik Johansen</v>
          </cell>
          <cell r="B45" t="str">
            <v>NYC</v>
          </cell>
          <cell r="C45" t="str">
            <v>GK</v>
          </cell>
          <cell r="D45">
            <v>2</v>
          </cell>
          <cell r="E45">
            <v>2</v>
          </cell>
          <cell r="F45">
            <v>180</v>
          </cell>
          <cell r="G45">
            <v>7</v>
          </cell>
          <cell r="H45">
            <v>3</v>
          </cell>
          <cell r="I45">
            <v>4</v>
          </cell>
          <cell r="J45">
            <v>2</v>
          </cell>
          <cell r="K45" t="str">
            <v>0/0</v>
          </cell>
          <cell r="L45">
            <v>1</v>
          </cell>
          <cell r="M45">
            <v>1</v>
          </cell>
          <cell r="N45">
            <v>0</v>
          </cell>
          <cell r="O45">
            <v>0</v>
          </cell>
          <cell r="P45">
            <v>50</v>
          </cell>
          <cell r="Q45">
            <v>42.9</v>
          </cell>
          <cell r="R45">
            <v>2017</v>
          </cell>
          <cell r="S45" t="str">
            <v>reg</v>
          </cell>
        </row>
        <row r="46">
          <cell r="A46" t="str">
            <v>Alexander Tambakis</v>
          </cell>
          <cell r="B46" t="str">
            <v>ATL</v>
          </cell>
          <cell r="C46" t="str">
            <v>GK</v>
          </cell>
          <cell r="D46">
            <v>1</v>
          </cell>
          <cell r="E46">
            <v>0</v>
          </cell>
          <cell r="F46">
            <v>28</v>
          </cell>
          <cell r="G46">
            <v>3</v>
          </cell>
          <cell r="H46">
            <v>1</v>
          </cell>
          <cell r="I46">
            <v>2</v>
          </cell>
          <cell r="J46">
            <v>2</v>
          </cell>
          <cell r="K46" t="str">
            <v>0/0</v>
          </cell>
          <cell r="L46">
            <v>0</v>
          </cell>
          <cell r="M46">
            <v>1</v>
          </cell>
          <cell r="N46">
            <v>0</v>
          </cell>
          <cell r="O46">
            <v>0</v>
          </cell>
          <cell r="P46">
            <v>0</v>
          </cell>
          <cell r="Q46">
            <v>33.299999999999997</v>
          </cell>
          <cell r="R46">
            <v>2017</v>
          </cell>
          <cell r="S46" t="str">
            <v>reg</v>
          </cell>
        </row>
        <row r="47">
          <cell r="A47" t="str">
            <v>Paolo Tornaghi</v>
          </cell>
          <cell r="B47" t="str">
            <v>VAN</v>
          </cell>
          <cell r="C47" t="str">
            <v>GK</v>
          </cell>
          <cell r="D47">
            <v>1</v>
          </cell>
          <cell r="E47">
            <v>0</v>
          </cell>
          <cell r="F47">
            <v>65</v>
          </cell>
          <cell r="G47">
            <v>7</v>
          </cell>
          <cell r="H47">
            <v>4</v>
          </cell>
          <cell r="I47">
            <v>3</v>
          </cell>
          <cell r="J47">
            <v>3</v>
          </cell>
          <cell r="K47" t="str">
            <v>0/0</v>
          </cell>
          <cell r="L47">
            <v>0</v>
          </cell>
          <cell r="M47">
            <v>1</v>
          </cell>
          <cell r="N47">
            <v>0</v>
          </cell>
          <cell r="O47">
            <v>0</v>
          </cell>
          <cell r="P47">
            <v>0</v>
          </cell>
          <cell r="Q47">
            <v>57.1</v>
          </cell>
          <cell r="R47">
            <v>2017</v>
          </cell>
          <cell r="S47" t="str">
            <v>reg</v>
          </cell>
        </row>
        <row r="48">
          <cell r="A48" t="str">
            <v>Earl Edwards</v>
          </cell>
          <cell r="B48" t="str">
            <v>DC</v>
          </cell>
          <cell r="C48" t="str">
            <v>GK</v>
          </cell>
          <cell r="D48">
            <v>1</v>
          </cell>
          <cell r="E48">
            <v>1</v>
          </cell>
          <cell r="F48">
            <v>90</v>
          </cell>
          <cell r="G48">
            <v>7</v>
          </cell>
          <cell r="H48">
            <v>1</v>
          </cell>
          <cell r="I48">
            <v>6</v>
          </cell>
          <cell r="J48">
            <v>6</v>
          </cell>
          <cell r="K48" t="str">
            <v>0/0</v>
          </cell>
          <cell r="L48">
            <v>0</v>
          </cell>
          <cell r="M48">
            <v>1</v>
          </cell>
          <cell r="N48">
            <v>0</v>
          </cell>
          <cell r="O48">
            <v>0</v>
          </cell>
          <cell r="P48">
            <v>0</v>
          </cell>
          <cell r="Q48">
            <v>14.3</v>
          </cell>
          <cell r="R48">
            <v>2017</v>
          </cell>
          <cell r="S48" t="str">
            <v>reg</v>
          </cell>
        </row>
        <row r="49">
          <cell r="A49" t="str">
            <v>Spencer Richey</v>
          </cell>
          <cell r="B49" t="str">
            <v>CIN</v>
          </cell>
          <cell r="C49" t="str">
            <v>GK</v>
          </cell>
          <cell r="D49">
            <v>1</v>
          </cell>
          <cell r="E49">
            <v>1</v>
          </cell>
          <cell r="F49">
            <v>90</v>
          </cell>
          <cell r="G49">
            <v>3</v>
          </cell>
          <cell r="H49">
            <v>1</v>
          </cell>
          <cell r="I49">
            <v>2</v>
          </cell>
          <cell r="J49">
            <v>2</v>
          </cell>
          <cell r="K49" t="str">
            <v>0/0</v>
          </cell>
          <cell r="L49">
            <v>0</v>
          </cell>
          <cell r="M49">
            <v>1</v>
          </cell>
          <cell r="N49">
            <v>0</v>
          </cell>
          <cell r="O49">
            <v>0</v>
          </cell>
          <cell r="P49">
            <v>0</v>
          </cell>
          <cell r="Q49">
            <v>33.299999999999997</v>
          </cell>
          <cell r="R49">
            <v>2017</v>
          </cell>
          <cell r="S49" t="str">
            <v>reg</v>
          </cell>
        </row>
        <row r="50">
          <cell r="A50" t="str">
            <v>Tyler Miller</v>
          </cell>
          <cell r="B50" t="str">
            <v>MIN</v>
          </cell>
          <cell r="C50" t="str">
            <v>GK</v>
          </cell>
          <cell r="D50">
            <v>1</v>
          </cell>
          <cell r="E50">
            <v>1</v>
          </cell>
          <cell r="F50">
            <v>90</v>
          </cell>
          <cell r="G50">
            <v>8</v>
          </cell>
          <cell r="H50">
            <v>5</v>
          </cell>
          <cell r="I50">
            <v>3</v>
          </cell>
          <cell r="J50">
            <v>3</v>
          </cell>
          <cell r="K50" t="str">
            <v>0/0</v>
          </cell>
          <cell r="L50">
            <v>1</v>
          </cell>
          <cell r="M50">
            <v>0</v>
          </cell>
          <cell r="N50">
            <v>0</v>
          </cell>
          <cell r="O50">
            <v>0</v>
          </cell>
          <cell r="P50">
            <v>100</v>
          </cell>
          <cell r="Q50">
            <v>62.5</v>
          </cell>
          <cell r="R50">
            <v>2017</v>
          </cell>
          <cell r="S50" t="str">
            <v>reg</v>
          </cell>
        </row>
        <row r="51">
          <cell r="A51" t="str">
            <v>Matt Bersano</v>
          </cell>
          <cell r="B51" t="str">
            <v>SJ</v>
          </cell>
          <cell r="C51" t="str">
            <v>GK</v>
          </cell>
          <cell r="D51">
            <v>0</v>
          </cell>
          <cell r="E51">
            <v>0</v>
          </cell>
          <cell r="F51">
            <v>0</v>
          </cell>
          <cell r="G51">
            <v>0</v>
          </cell>
          <cell r="H51">
            <v>0</v>
          </cell>
          <cell r="I51">
            <v>0</v>
          </cell>
          <cell r="J51">
            <v>0</v>
          </cell>
          <cell r="K51" t="str">
            <v>0/0</v>
          </cell>
          <cell r="L51">
            <v>0</v>
          </cell>
          <cell r="M51">
            <v>0</v>
          </cell>
          <cell r="N51">
            <v>0</v>
          </cell>
          <cell r="O51">
            <v>0</v>
          </cell>
          <cell r="P51">
            <v>0</v>
          </cell>
          <cell r="Q51">
            <v>0</v>
          </cell>
          <cell r="R51">
            <v>2017</v>
          </cell>
          <cell r="S51" t="str">
            <v>reg</v>
          </cell>
        </row>
        <row r="52">
          <cell r="A52" t="str">
            <v>John Berner</v>
          </cell>
          <cell r="B52" t="str">
            <v>COL</v>
          </cell>
          <cell r="C52" t="str">
            <v>GK</v>
          </cell>
          <cell r="D52">
            <v>0</v>
          </cell>
          <cell r="E52">
            <v>0</v>
          </cell>
          <cell r="F52">
            <v>0</v>
          </cell>
          <cell r="G52">
            <v>0</v>
          </cell>
          <cell r="H52">
            <v>0</v>
          </cell>
          <cell r="I52">
            <v>0</v>
          </cell>
          <cell r="J52">
            <v>0</v>
          </cell>
          <cell r="K52" t="str">
            <v>0/0</v>
          </cell>
          <cell r="L52">
            <v>0</v>
          </cell>
          <cell r="M52">
            <v>0</v>
          </cell>
          <cell r="N52">
            <v>0</v>
          </cell>
          <cell r="O52">
            <v>0</v>
          </cell>
          <cell r="P52">
            <v>0</v>
          </cell>
          <cell r="Q52">
            <v>0</v>
          </cell>
          <cell r="R52">
            <v>2017</v>
          </cell>
          <cell r="S52" t="str">
            <v>reg</v>
          </cell>
        </row>
        <row r="53">
          <cell r="A53" t="str">
            <v>Calle Brown</v>
          </cell>
          <cell r="B53" t="str">
            <v>HOU</v>
          </cell>
          <cell r="C53" t="str">
            <v>GK</v>
          </cell>
          <cell r="D53">
            <v>0</v>
          </cell>
          <cell r="E53">
            <v>0</v>
          </cell>
          <cell r="F53">
            <v>0</v>
          </cell>
          <cell r="G53">
            <v>0</v>
          </cell>
          <cell r="H53">
            <v>0</v>
          </cell>
          <cell r="I53">
            <v>0</v>
          </cell>
          <cell r="J53">
            <v>0</v>
          </cell>
          <cell r="K53" t="str">
            <v>0/0</v>
          </cell>
          <cell r="L53">
            <v>0</v>
          </cell>
          <cell r="M53">
            <v>0</v>
          </cell>
          <cell r="N53">
            <v>0</v>
          </cell>
          <cell r="O53">
            <v>0</v>
          </cell>
          <cell r="P53">
            <v>0</v>
          </cell>
          <cell r="Q53">
            <v>0</v>
          </cell>
          <cell r="R53">
            <v>2017</v>
          </cell>
          <cell r="S53" t="str">
            <v>reg</v>
          </cell>
        </row>
        <row r="54">
          <cell r="A54" t="str">
            <v>Jacob Lissek</v>
          </cell>
          <cell r="B54" t="str">
            <v>DAL</v>
          </cell>
          <cell r="C54" t="str">
            <v>GK</v>
          </cell>
          <cell r="D54">
            <v>0</v>
          </cell>
          <cell r="E54">
            <v>0</v>
          </cell>
          <cell r="F54">
            <v>0</v>
          </cell>
          <cell r="G54">
            <v>0</v>
          </cell>
          <cell r="H54">
            <v>0</v>
          </cell>
          <cell r="I54">
            <v>0</v>
          </cell>
          <cell r="J54">
            <v>0</v>
          </cell>
          <cell r="K54" t="str">
            <v>0/0</v>
          </cell>
          <cell r="L54">
            <v>0</v>
          </cell>
          <cell r="M54">
            <v>0</v>
          </cell>
          <cell r="N54">
            <v>0</v>
          </cell>
          <cell r="O54">
            <v>0</v>
          </cell>
          <cell r="P54">
            <v>0</v>
          </cell>
          <cell r="Q54">
            <v>0</v>
          </cell>
          <cell r="R54">
            <v>2017</v>
          </cell>
          <cell r="S54" t="str">
            <v>reg</v>
          </cell>
        </row>
        <row r="55">
          <cell r="A55" t="str">
            <v>Adrian Zendejas</v>
          </cell>
          <cell r="B55" t="str">
            <v>NSH</v>
          </cell>
          <cell r="C55" t="str">
            <v>GK</v>
          </cell>
          <cell r="D55">
            <v>0</v>
          </cell>
          <cell r="E55">
            <v>0</v>
          </cell>
          <cell r="F55">
            <v>0</v>
          </cell>
          <cell r="G55">
            <v>0</v>
          </cell>
          <cell r="H55">
            <v>0</v>
          </cell>
          <cell r="I55">
            <v>0</v>
          </cell>
          <cell r="J55">
            <v>0</v>
          </cell>
          <cell r="K55" t="str">
            <v>0/0</v>
          </cell>
          <cell r="L55">
            <v>0</v>
          </cell>
          <cell r="M55">
            <v>0</v>
          </cell>
          <cell r="N55">
            <v>0</v>
          </cell>
          <cell r="O55">
            <v>0</v>
          </cell>
          <cell r="P55">
            <v>0</v>
          </cell>
          <cell r="Q55">
            <v>0</v>
          </cell>
          <cell r="R55">
            <v>2017</v>
          </cell>
          <cell r="S55" t="str">
            <v>reg</v>
          </cell>
        </row>
        <row r="56">
          <cell r="A56" t="str">
            <v>Mason Stajduhar</v>
          </cell>
          <cell r="B56" t="str">
            <v>ORL</v>
          </cell>
          <cell r="C56" t="str">
            <v>GK</v>
          </cell>
          <cell r="D56">
            <v>0</v>
          </cell>
          <cell r="E56">
            <v>0</v>
          </cell>
          <cell r="F56">
            <v>0</v>
          </cell>
          <cell r="G56">
            <v>0</v>
          </cell>
          <cell r="H56">
            <v>0</v>
          </cell>
          <cell r="I56">
            <v>0</v>
          </cell>
          <cell r="J56">
            <v>0</v>
          </cell>
          <cell r="K56" t="str">
            <v>0/0</v>
          </cell>
          <cell r="L56">
            <v>0</v>
          </cell>
          <cell r="M56">
            <v>0</v>
          </cell>
          <cell r="N56">
            <v>0</v>
          </cell>
          <cell r="O56">
            <v>0</v>
          </cell>
          <cell r="P56">
            <v>0</v>
          </cell>
          <cell r="Q56">
            <v>0</v>
          </cell>
          <cell r="R56">
            <v>2017</v>
          </cell>
          <cell r="S56" t="str">
            <v>reg</v>
          </cell>
        </row>
        <row r="57">
          <cell r="A57" t="str">
            <v>Connor Sparrow</v>
          </cell>
          <cell r="B57" t="str">
            <v>CHI</v>
          </cell>
          <cell r="C57" t="str">
            <v>GK</v>
          </cell>
          <cell r="D57">
            <v>0</v>
          </cell>
          <cell r="E57">
            <v>0</v>
          </cell>
          <cell r="F57">
            <v>0</v>
          </cell>
          <cell r="G57">
            <v>0</v>
          </cell>
          <cell r="H57">
            <v>0</v>
          </cell>
          <cell r="I57">
            <v>0</v>
          </cell>
          <cell r="J57">
            <v>0</v>
          </cell>
          <cell r="K57" t="str">
            <v>0/0</v>
          </cell>
          <cell r="L57">
            <v>0</v>
          </cell>
          <cell r="M57">
            <v>0</v>
          </cell>
          <cell r="N57">
            <v>0</v>
          </cell>
          <cell r="O57">
            <v>0</v>
          </cell>
          <cell r="P57">
            <v>0</v>
          </cell>
          <cell r="Q57">
            <v>0</v>
          </cell>
          <cell r="R57">
            <v>2017</v>
          </cell>
          <cell r="S57" t="str">
            <v>reg</v>
          </cell>
        </row>
        <row r="58">
          <cell r="A58" t="str">
            <v>Andre Rawls</v>
          </cell>
          <cell r="B58" t="str">
            <v>COL</v>
          </cell>
          <cell r="C58" t="str">
            <v>GK</v>
          </cell>
          <cell r="D58">
            <v>0</v>
          </cell>
          <cell r="E58">
            <v>0</v>
          </cell>
          <cell r="F58">
            <v>0</v>
          </cell>
          <cell r="G58">
            <v>0</v>
          </cell>
          <cell r="H58">
            <v>0</v>
          </cell>
          <cell r="I58">
            <v>0</v>
          </cell>
          <cell r="J58">
            <v>0</v>
          </cell>
          <cell r="K58" t="str">
            <v>0/0</v>
          </cell>
          <cell r="L58">
            <v>0</v>
          </cell>
          <cell r="M58">
            <v>0</v>
          </cell>
          <cell r="N58">
            <v>0</v>
          </cell>
          <cell r="O58">
            <v>0</v>
          </cell>
          <cell r="P58">
            <v>0</v>
          </cell>
          <cell r="Q58">
            <v>0</v>
          </cell>
          <cell r="R58">
            <v>2017</v>
          </cell>
          <cell r="S58" t="str">
            <v>reg</v>
          </cell>
        </row>
        <row r="59">
          <cell r="A59" t="str">
            <v>Matt Turner</v>
          </cell>
          <cell r="B59" t="str">
            <v>NE</v>
          </cell>
          <cell r="C59" t="str">
            <v>GK</v>
          </cell>
          <cell r="D59">
            <v>0</v>
          </cell>
          <cell r="E59">
            <v>0</v>
          </cell>
          <cell r="F59">
            <v>0</v>
          </cell>
          <cell r="G59">
            <v>0</v>
          </cell>
          <cell r="H59">
            <v>0</v>
          </cell>
          <cell r="I59">
            <v>0</v>
          </cell>
          <cell r="J59">
            <v>0</v>
          </cell>
          <cell r="K59" t="str">
            <v>0/0</v>
          </cell>
          <cell r="L59">
            <v>0</v>
          </cell>
          <cell r="M59">
            <v>0</v>
          </cell>
          <cell r="N59">
            <v>0</v>
          </cell>
          <cell r="O59">
            <v>0</v>
          </cell>
          <cell r="P59">
            <v>0</v>
          </cell>
          <cell r="Q59">
            <v>0</v>
          </cell>
          <cell r="R59">
            <v>2017</v>
          </cell>
          <cell r="S59" t="str">
            <v>reg</v>
          </cell>
        </row>
        <row r="60">
          <cell r="A60" t="str">
            <v>Eduardo Cortes</v>
          </cell>
          <cell r="B60" t="str">
            <v>DAL</v>
          </cell>
          <cell r="C60" t="str">
            <v>GK</v>
          </cell>
          <cell r="D60">
            <v>0</v>
          </cell>
          <cell r="E60">
            <v>0</v>
          </cell>
          <cell r="F60">
            <v>0</v>
          </cell>
          <cell r="G60">
            <v>0</v>
          </cell>
          <cell r="H60">
            <v>0</v>
          </cell>
          <cell r="I60">
            <v>0</v>
          </cell>
          <cell r="J60">
            <v>0</v>
          </cell>
          <cell r="K60" t="str">
            <v>0/0</v>
          </cell>
          <cell r="L60">
            <v>0</v>
          </cell>
          <cell r="M60">
            <v>0</v>
          </cell>
          <cell r="N60">
            <v>0</v>
          </cell>
          <cell r="O60">
            <v>0</v>
          </cell>
          <cell r="P60">
            <v>0</v>
          </cell>
          <cell r="Q60">
            <v>0</v>
          </cell>
          <cell r="R60">
            <v>2017</v>
          </cell>
          <cell r="S60" t="str">
            <v>reg</v>
          </cell>
        </row>
        <row r="61">
          <cell r="A61" t="str">
            <v>Evan Louro</v>
          </cell>
          <cell r="B61" t="str">
            <v>NYR</v>
          </cell>
          <cell r="C61" t="str">
            <v>GK</v>
          </cell>
          <cell r="D61">
            <v>0</v>
          </cell>
          <cell r="E61">
            <v>0</v>
          </cell>
          <cell r="F61">
            <v>0</v>
          </cell>
          <cell r="G61">
            <v>0</v>
          </cell>
          <cell r="H61">
            <v>0</v>
          </cell>
          <cell r="I61">
            <v>0</v>
          </cell>
          <cell r="J61">
            <v>0</v>
          </cell>
          <cell r="K61" t="str">
            <v>0/0</v>
          </cell>
          <cell r="L61">
            <v>0</v>
          </cell>
          <cell r="M61">
            <v>0</v>
          </cell>
          <cell r="N61">
            <v>0</v>
          </cell>
          <cell r="O61">
            <v>0</v>
          </cell>
          <cell r="P61">
            <v>0</v>
          </cell>
          <cell r="Q61">
            <v>0</v>
          </cell>
          <cell r="R61">
            <v>2017</v>
          </cell>
          <cell r="S61" t="str">
            <v>reg</v>
          </cell>
        </row>
        <row r="62">
          <cell r="A62" t="str">
            <v>Eric Klenofsky</v>
          </cell>
          <cell r="B62" t="str">
            <v>DC</v>
          </cell>
          <cell r="C62" t="str">
            <v>GK</v>
          </cell>
          <cell r="D62">
            <v>0</v>
          </cell>
          <cell r="E62">
            <v>0</v>
          </cell>
          <cell r="F62">
            <v>0</v>
          </cell>
          <cell r="G62">
            <v>0</v>
          </cell>
          <cell r="H62">
            <v>0</v>
          </cell>
          <cell r="I62">
            <v>0</v>
          </cell>
          <cell r="J62">
            <v>0</v>
          </cell>
          <cell r="K62" t="str">
            <v>0/0</v>
          </cell>
          <cell r="L62">
            <v>0</v>
          </cell>
          <cell r="M62">
            <v>0</v>
          </cell>
          <cell r="N62">
            <v>0</v>
          </cell>
          <cell r="O62">
            <v>0</v>
          </cell>
          <cell r="P62">
            <v>0</v>
          </cell>
          <cell r="Q62">
            <v>0</v>
          </cell>
          <cell r="R62">
            <v>2017</v>
          </cell>
          <cell r="S62" t="str">
            <v>reg</v>
          </cell>
        </row>
        <row r="63">
          <cell r="A63" t="str">
            <v>Stefan Cleveland</v>
          </cell>
          <cell r="B63" t="str">
            <v>SEA</v>
          </cell>
          <cell r="C63" t="str">
            <v>GK</v>
          </cell>
          <cell r="D63">
            <v>0</v>
          </cell>
          <cell r="E63">
            <v>0</v>
          </cell>
          <cell r="F63">
            <v>0</v>
          </cell>
          <cell r="G63">
            <v>0</v>
          </cell>
          <cell r="H63">
            <v>0</v>
          </cell>
          <cell r="I63">
            <v>0</v>
          </cell>
          <cell r="J63">
            <v>0</v>
          </cell>
          <cell r="K63" t="str">
            <v>0/0</v>
          </cell>
          <cell r="L63">
            <v>0</v>
          </cell>
          <cell r="M63">
            <v>0</v>
          </cell>
          <cell r="N63">
            <v>0</v>
          </cell>
          <cell r="O63">
            <v>0</v>
          </cell>
          <cell r="P63">
            <v>0</v>
          </cell>
          <cell r="Q63">
            <v>0</v>
          </cell>
          <cell r="R63">
            <v>2017</v>
          </cell>
          <cell r="S63" t="str">
            <v>reg</v>
          </cell>
        </row>
        <row r="64">
          <cell r="A64" t="str">
            <v>Logan Ketterer</v>
          </cell>
          <cell r="B64" t="str">
            <v>CLB</v>
          </cell>
          <cell r="C64" t="str">
            <v>GK</v>
          </cell>
          <cell r="D64">
            <v>0</v>
          </cell>
          <cell r="E64">
            <v>0</v>
          </cell>
          <cell r="F64">
            <v>0</v>
          </cell>
          <cell r="G64">
            <v>0</v>
          </cell>
          <cell r="H64">
            <v>0</v>
          </cell>
          <cell r="I64">
            <v>0</v>
          </cell>
          <cell r="J64">
            <v>0</v>
          </cell>
          <cell r="K64" t="str">
            <v>0/0</v>
          </cell>
          <cell r="L64">
            <v>0</v>
          </cell>
          <cell r="M64">
            <v>0</v>
          </cell>
          <cell r="N64">
            <v>0</v>
          </cell>
          <cell r="O64">
            <v>0</v>
          </cell>
          <cell r="P64">
            <v>0</v>
          </cell>
          <cell r="Q64">
            <v>0</v>
          </cell>
          <cell r="R64">
            <v>2017</v>
          </cell>
          <cell r="S64" t="str">
            <v>reg</v>
          </cell>
        </row>
        <row r="65">
          <cell r="A65" t="str">
            <v>Alex Kapp</v>
          </cell>
          <cell r="B65" t="str">
            <v>MIN</v>
          </cell>
          <cell r="C65" t="str">
            <v>GK</v>
          </cell>
          <cell r="D65">
            <v>0</v>
          </cell>
          <cell r="E65">
            <v>0</v>
          </cell>
          <cell r="F65">
            <v>0</v>
          </cell>
          <cell r="G65">
            <v>0</v>
          </cell>
          <cell r="H65">
            <v>0</v>
          </cell>
          <cell r="I65">
            <v>0</v>
          </cell>
          <cell r="J65">
            <v>0</v>
          </cell>
          <cell r="K65" t="str">
            <v>0/0</v>
          </cell>
          <cell r="L65">
            <v>0</v>
          </cell>
          <cell r="M65">
            <v>0</v>
          </cell>
          <cell r="N65">
            <v>0</v>
          </cell>
          <cell r="O65">
            <v>0</v>
          </cell>
          <cell r="P65">
            <v>0</v>
          </cell>
          <cell r="Q65">
            <v>0</v>
          </cell>
          <cell r="R65">
            <v>2017</v>
          </cell>
          <cell r="S65" t="str">
            <v>reg</v>
          </cell>
        </row>
        <row r="66">
          <cell r="A66" t="str">
            <v>Cody Mizell</v>
          </cell>
          <cell r="B66" t="str">
            <v>COL</v>
          </cell>
          <cell r="C66" t="str">
            <v>GK</v>
          </cell>
          <cell r="D66">
            <v>0</v>
          </cell>
          <cell r="E66">
            <v>0</v>
          </cell>
          <cell r="F66">
            <v>0</v>
          </cell>
          <cell r="G66">
            <v>0</v>
          </cell>
          <cell r="H66">
            <v>0</v>
          </cell>
          <cell r="I66">
            <v>0</v>
          </cell>
          <cell r="J66">
            <v>0</v>
          </cell>
          <cell r="K66" t="str">
            <v>0/0</v>
          </cell>
          <cell r="L66">
            <v>0</v>
          </cell>
          <cell r="M66">
            <v>0</v>
          </cell>
          <cell r="N66">
            <v>0</v>
          </cell>
          <cell r="O66">
            <v>0</v>
          </cell>
          <cell r="P66">
            <v>0</v>
          </cell>
          <cell r="Q66">
            <v>0</v>
          </cell>
          <cell r="R66">
            <v>2017</v>
          </cell>
          <cell r="S66" t="str">
            <v>reg</v>
          </cell>
        </row>
        <row r="67">
          <cell r="A67" t="str">
            <v>Brad Stuver</v>
          </cell>
          <cell r="B67" t="str">
            <v>NYC</v>
          </cell>
          <cell r="C67" t="str">
            <v>GK</v>
          </cell>
          <cell r="D67">
            <v>0</v>
          </cell>
          <cell r="E67">
            <v>0</v>
          </cell>
          <cell r="F67">
            <v>0</v>
          </cell>
          <cell r="G67">
            <v>0</v>
          </cell>
          <cell r="H67">
            <v>0</v>
          </cell>
          <cell r="I67">
            <v>0</v>
          </cell>
          <cell r="J67">
            <v>0</v>
          </cell>
          <cell r="K67" t="str">
            <v>0/0</v>
          </cell>
          <cell r="L67">
            <v>0</v>
          </cell>
          <cell r="M67">
            <v>0</v>
          </cell>
          <cell r="N67">
            <v>0</v>
          </cell>
          <cell r="O67">
            <v>0</v>
          </cell>
          <cell r="P67">
            <v>0</v>
          </cell>
          <cell r="Q67">
            <v>0</v>
          </cell>
          <cell r="R67">
            <v>2017</v>
          </cell>
          <cell r="S67" t="str">
            <v>reg</v>
          </cell>
        </row>
        <row r="68">
          <cell r="A68" t="str">
            <v>Lalo Fernandez</v>
          </cell>
          <cell r="B68" t="str">
            <v>RSL</v>
          </cell>
          <cell r="C68" t="str">
            <v>GK</v>
          </cell>
          <cell r="D68">
            <v>0</v>
          </cell>
          <cell r="E68">
            <v>0</v>
          </cell>
          <cell r="F68">
            <v>0</v>
          </cell>
          <cell r="G68">
            <v>0</v>
          </cell>
          <cell r="H68">
            <v>0</v>
          </cell>
          <cell r="I68">
            <v>0</v>
          </cell>
          <cell r="J68">
            <v>0</v>
          </cell>
          <cell r="K68" t="str">
            <v>0/0</v>
          </cell>
          <cell r="L68">
            <v>0</v>
          </cell>
          <cell r="M68">
            <v>0</v>
          </cell>
          <cell r="N68">
            <v>0</v>
          </cell>
          <cell r="O68">
            <v>0</v>
          </cell>
          <cell r="P68">
            <v>0</v>
          </cell>
          <cell r="Q68">
            <v>0</v>
          </cell>
          <cell r="R68">
            <v>2017</v>
          </cell>
          <cell r="S68" t="str">
            <v>reg</v>
          </cell>
        </row>
        <row r="69">
          <cell r="A69" t="str">
            <v>Patrick McLain</v>
          </cell>
          <cell r="B69" t="str">
            <v>MIN</v>
          </cell>
          <cell r="C69" t="str">
            <v>GK</v>
          </cell>
          <cell r="D69">
            <v>0</v>
          </cell>
          <cell r="E69">
            <v>0</v>
          </cell>
          <cell r="F69">
            <v>0</v>
          </cell>
          <cell r="G69">
            <v>0</v>
          </cell>
          <cell r="H69">
            <v>0</v>
          </cell>
          <cell r="I69">
            <v>0</v>
          </cell>
          <cell r="J69">
            <v>0</v>
          </cell>
          <cell r="K69" t="str">
            <v>0/0</v>
          </cell>
          <cell r="L69">
            <v>0</v>
          </cell>
          <cell r="M69">
            <v>0</v>
          </cell>
          <cell r="N69">
            <v>0</v>
          </cell>
          <cell r="O69">
            <v>0</v>
          </cell>
          <cell r="P69">
            <v>0</v>
          </cell>
          <cell r="Q69">
            <v>0</v>
          </cell>
          <cell r="R69">
            <v>2017</v>
          </cell>
          <cell r="S69" t="str">
            <v>reg</v>
          </cell>
        </row>
        <row r="70">
          <cell r="A70" t="str">
            <v>Mark Pais</v>
          </cell>
          <cell r="B70" t="str">
            <v>TOR</v>
          </cell>
          <cell r="C70" t="str">
            <v>GK</v>
          </cell>
          <cell r="D70">
            <v>0</v>
          </cell>
          <cell r="E70">
            <v>0</v>
          </cell>
          <cell r="F70">
            <v>0</v>
          </cell>
          <cell r="G70">
            <v>0</v>
          </cell>
          <cell r="H70">
            <v>0</v>
          </cell>
          <cell r="I70">
            <v>0</v>
          </cell>
          <cell r="J70">
            <v>0</v>
          </cell>
          <cell r="K70" t="str">
            <v>0/0</v>
          </cell>
          <cell r="L70">
            <v>0</v>
          </cell>
          <cell r="M70">
            <v>0</v>
          </cell>
          <cell r="N70">
            <v>0</v>
          </cell>
          <cell r="O70">
            <v>0</v>
          </cell>
          <cell r="P70">
            <v>0</v>
          </cell>
          <cell r="Q70">
            <v>0</v>
          </cell>
          <cell r="R70">
            <v>2017</v>
          </cell>
          <cell r="S70" t="str">
            <v>reg</v>
          </cell>
        </row>
        <row r="71">
          <cell r="A71" t="str">
            <v>Kendall McIntosh</v>
          </cell>
          <cell r="B71" t="str">
            <v>RBNY</v>
          </cell>
          <cell r="C71" t="str">
            <v>GK</v>
          </cell>
          <cell r="D71">
            <v>0</v>
          </cell>
          <cell r="E71">
            <v>0</v>
          </cell>
          <cell r="F71">
            <v>0</v>
          </cell>
          <cell r="G71">
            <v>0</v>
          </cell>
          <cell r="H71">
            <v>0</v>
          </cell>
          <cell r="I71">
            <v>0</v>
          </cell>
          <cell r="J71">
            <v>0</v>
          </cell>
          <cell r="K71" t="str">
            <v>0/0</v>
          </cell>
          <cell r="L71">
            <v>0</v>
          </cell>
          <cell r="M71">
            <v>0</v>
          </cell>
          <cell r="N71">
            <v>0</v>
          </cell>
          <cell r="O71">
            <v>0</v>
          </cell>
          <cell r="P71">
            <v>0</v>
          </cell>
          <cell r="Q71">
            <v>0</v>
          </cell>
          <cell r="R71">
            <v>2017</v>
          </cell>
          <cell r="S71" t="str">
            <v>reg</v>
          </cell>
        </row>
        <row r="72">
          <cell r="A72" t="str">
            <v>Josh Saunders</v>
          </cell>
          <cell r="B72" t="str">
            <v>ORL</v>
          </cell>
          <cell r="C72" t="str">
            <v>GK</v>
          </cell>
          <cell r="D72">
            <v>0</v>
          </cell>
          <cell r="E72">
            <v>0</v>
          </cell>
          <cell r="F72">
            <v>0</v>
          </cell>
          <cell r="G72">
            <v>0</v>
          </cell>
          <cell r="H72">
            <v>0</v>
          </cell>
          <cell r="I72">
            <v>0</v>
          </cell>
          <cell r="J72">
            <v>0</v>
          </cell>
          <cell r="K72" t="str">
            <v>0/0</v>
          </cell>
          <cell r="L72">
            <v>0</v>
          </cell>
          <cell r="M72">
            <v>0</v>
          </cell>
          <cell r="N72">
            <v>0</v>
          </cell>
          <cell r="O72">
            <v>0</v>
          </cell>
          <cell r="P72">
            <v>0</v>
          </cell>
          <cell r="Q72">
            <v>0</v>
          </cell>
          <cell r="R72">
            <v>2017</v>
          </cell>
          <cell r="S72" t="str">
            <v>reg</v>
          </cell>
        </row>
        <row r="73">
          <cell r="A73" t="str">
            <v>Eric Kronberg</v>
          </cell>
          <cell r="B73" t="str">
            <v>MTL</v>
          </cell>
          <cell r="C73" t="str">
            <v>GK</v>
          </cell>
          <cell r="D73">
            <v>0</v>
          </cell>
          <cell r="E73">
            <v>0</v>
          </cell>
          <cell r="F73">
            <v>0</v>
          </cell>
          <cell r="G73">
            <v>0</v>
          </cell>
          <cell r="H73">
            <v>0</v>
          </cell>
          <cell r="I73">
            <v>0</v>
          </cell>
          <cell r="J73">
            <v>0</v>
          </cell>
          <cell r="K73" t="str">
            <v>0/0</v>
          </cell>
          <cell r="L73">
            <v>0</v>
          </cell>
          <cell r="M73">
            <v>0</v>
          </cell>
          <cell r="N73">
            <v>0</v>
          </cell>
          <cell r="O73">
            <v>0</v>
          </cell>
          <cell r="P73">
            <v>0</v>
          </cell>
          <cell r="Q73">
            <v>0</v>
          </cell>
          <cell r="R73">
            <v>2017</v>
          </cell>
          <cell r="S73" t="str">
            <v>reg</v>
          </cell>
        </row>
        <row r="74">
          <cell r="A74" t="str">
            <v>Bryan Meredith</v>
          </cell>
          <cell r="B74" t="str">
            <v>VAN</v>
          </cell>
          <cell r="C74" t="str">
            <v>GK</v>
          </cell>
          <cell r="D74">
            <v>0</v>
          </cell>
          <cell r="E74">
            <v>0</v>
          </cell>
          <cell r="F74">
            <v>0</v>
          </cell>
          <cell r="G74">
            <v>0</v>
          </cell>
          <cell r="H74">
            <v>0</v>
          </cell>
          <cell r="I74">
            <v>0</v>
          </cell>
          <cell r="J74">
            <v>0</v>
          </cell>
          <cell r="K74" t="str">
            <v>0/0</v>
          </cell>
          <cell r="L74">
            <v>0</v>
          </cell>
          <cell r="M74">
            <v>0</v>
          </cell>
          <cell r="N74">
            <v>0</v>
          </cell>
          <cell r="O74">
            <v>0</v>
          </cell>
          <cell r="P74">
            <v>0</v>
          </cell>
          <cell r="Q74">
            <v>0</v>
          </cell>
          <cell r="R74">
            <v>2017</v>
          </cell>
          <cell r="S74" t="str">
            <v>reg</v>
          </cell>
        </row>
        <row r="75">
          <cell r="A75" t="str">
            <v>Ryan Meara</v>
          </cell>
          <cell r="B75" t="str">
            <v>RBNY</v>
          </cell>
          <cell r="C75" t="str">
            <v>GK</v>
          </cell>
          <cell r="D75">
            <v>0</v>
          </cell>
          <cell r="E75">
            <v>0</v>
          </cell>
          <cell r="F75">
            <v>0</v>
          </cell>
          <cell r="G75">
            <v>0</v>
          </cell>
          <cell r="H75">
            <v>0</v>
          </cell>
          <cell r="I75">
            <v>0</v>
          </cell>
          <cell r="J75">
            <v>0</v>
          </cell>
          <cell r="K75" t="str">
            <v>0/0</v>
          </cell>
          <cell r="L75">
            <v>0</v>
          </cell>
          <cell r="M75">
            <v>0</v>
          </cell>
          <cell r="N75">
            <v>0</v>
          </cell>
          <cell r="O75">
            <v>0</v>
          </cell>
          <cell r="P75">
            <v>0</v>
          </cell>
          <cell r="Q75">
            <v>0</v>
          </cell>
          <cell r="R75">
            <v>2017</v>
          </cell>
          <cell r="S75" t="str">
            <v>reg</v>
          </cell>
        </row>
        <row r="76">
          <cell r="A76" t="str">
            <v>Jimmy Maurer</v>
          </cell>
          <cell r="B76" t="str">
            <v>DAL</v>
          </cell>
          <cell r="C76" t="str">
            <v>GK</v>
          </cell>
          <cell r="D76">
            <v>0</v>
          </cell>
          <cell r="E76">
            <v>0</v>
          </cell>
          <cell r="F76">
            <v>0</v>
          </cell>
          <cell r="G76">
            <v>0</v>
          </cell>
          <cell r="H76">
            <v>0</v>
          </cell>
          <cell r="I76">
            <v>0</v>
          </cell>
          <cell r="J76">
            <v>0</v>
          </cell>
          <cell r="K76" t="str">
            <v>0/0</v>
          </cell>
          <cell r="L76">
            <v>0</v>
          </cell>
          <cell r="M76">
            <v>0</v>
          </cell>
          <cell r="N76">
            <v>0</v>
          </cell>
          <cell r="O76">
            <v>0</v>
          </cell>
          <cell r="P76">
            <v>0</v>
          </cell>
          <cell r="Q76">
            <v>0</v>
          </cell>
          <cell r="R76">
            <v>2017</v>
          </cell>
          <cell r="S76" t="str">
            <v>reg</v>
          </cell>
        </row>
      </sheetData>
      <sheetData sheetId="8"/>
      <sheetData sheetId="9"/>
      <sheetData sheetId="10">
        <row r="2">
          <cell r="A2" t="str">
            <v>Bradley Wright-Phillips</v>
          </cell>
          <cell r="B2" t="str">
            <v>LAFC</v>
          </cell>
          <cell r="C2" t="str">
            <v>F</v>
          </cell>
          <cell r="D2">
            <v>34</v>
          </cell>
          <cell r="E2">
            <v>32</v>
          </cell>
          <cell r="F2">
            <v>2761</v>
          </cell>
          <cell r="G2">
            <v>24</v>
          </cell>
          <cell r="H2">
            <v>5</v>
          </cell>
          <cell r="I2">
            <v>103</v>
          </cell>
          <cell r="J2">
            <v>56</v>
          </cell>
          <cell r="K2">
            <v>7</v>
          </cell>
          <cell r="L2" t="str">
            <v>0/1</v>
          </cell>
          <cell r="M2">
            <v>14</v>
          </cell>
          <cell r="N2">
            <v>10</v>
          </cell>
          <cell r="O2">
            <v>0.78</v>
          </cell>
          <cell r="P2">
            <v>23.3</v>
          </cell>
          <cell r="Q2">
            <v>2</v>
          </cell>
          <cell r="R2">
            <v>2</v>
          </cell>
          <cell r="S2">
            <v>3</v>
          </cell>
          <cell r="T2">
            <v>0.16</v>
          </cell>
          <cell r="U2">
            <v>53</v>
          </cell>
          <cell r="V2">
            <v>37</v>
          </cell>
          <cell r="W2">
            <v>34</v>
          </cell>
          <cell r="X2">
            <v>3</v>
          </cell>
          <cell r="Y2">
            <v>0</v>
          </cell>
          <cell r="Z2">
            <v>54.37</v>
          </cell>
          <cell r="AA2">
            <v>2016</v>
          </cell>
          <cell r="AB2" t="str">
            <v>reg</v>
          </cell>
        </row>
        <row r="3">
          <cell r="A3" t="str">
            <v>David Villa</v>
          </cell>
          <cell r="B3" t="str">
            <v>NYC</v>
          </cell>
          <cell r="C3" t="str">
            <v>F</v>
          </cell>
          <cell r="D3">
            <v>33</v>
          </cell>
          <cell r="E3">
            <v>32</v>
          </cell>
          <cell r="F3">
            <v>2869</v>
          </cell>
          <cell r="G3">
            <v>23</v>
          </cell>
          <cell r="H3">
            <v>4</v>
          </cell>
          <cell r="I3">
            <v>166</v>
          </cell>
          <cell r="J3">
            <v>68</v>
          </cell>
          <cell r="K3">
            <v>4</v>
          </cell>
          <cell r="L3">
            <v>44322</v>
          </cell>
          <cell r="M3">
            <v>13</v>
          </cell>
          <cell r="N3">
            <v>10</v>
          </cell>
          <cell r="O3">
            <v>0.72</v>
          </cell>
          <cell r="P3">
            <v>13.9</v>
          </cell>
          <cell r="Q3">
            <v>0</v>
          </cell>
          <cell r="R3">
            <v>4</v>
          </cell>
          <cell r="S3">
            <v>0</v>
          </cell>
          <cell r="T3">
            <v>0.13</v>
          </cell>
          <cell r="U3">
            <v>47</v>
          </cell>
          <cell r="V3">
            <v>72</v>
          </cell>
          <cell r="W3">
            <v>41</v>
          </cell>
          <cell r="X3">
            <v>5</v>
          </cell>
          <cell r="Y3">
            <v>0</v>
          </cell>
          <cell r="Z3">
            <v>40.96</v>
          </cell>
          <cell r="AA3">
            <v>2016</v>
          </cell>
          <cell r="AB3" t="str">
            <v>reg</v>
          </cell>
        </row>
        <row r="4">
          <cell r="A4" t="str">
            <v>Sebastian Giovinco</v>
          </cell>
          <cell r="B4" t="str">
            <v>TOR</v>
          </cell>
          <cell r="C4" t="str">
            <v>F</v>
          </cell>
          <cell r="D4">
            <v>28</v>
          </cell>
          <cell r="E4">
            <v>28</v>
          </cell>
          <cell r="F4">
            <v>2418</v>
          </cell>
          <cell r="G4">
            <v>17</v>
          </cell>
          <cell r="H4">
            <v>15</v>
          </cell>
          <cell r="I4">
            <v>177</v>
          </cell>
          <cell r="J4">
            <v>59</v>
          </cell>
          <cell r="K4">
            <v>4</v>
          </cell>
          <cell r="L4">
            <v>44290</v>
          </cell>
          <cell r="M4">
            <v>10</v>
          </cell>
          <cell r="N4">
            <v>7</v>
          </cell>
          <cell r="O4">
            <v>0.63</v>
          </cell>
          <cell r="P4">
            <v>9.6</v>
          </cell>
          <cell r="Q4">
            <v>5</v>
          </cell>
          <cell r="R4">
            <v>7</v>
          </cell>
          <cell r="S4">
            <v>8</v>
          </cell>
          <cell r="T4">
            <v>0.56000000000000005</v>
          </cell>
          <cell r="U4">
            <v>32</v>
          </cell>
          <cell r="V4">
            <v>69</v>
          </cell>
          <cell r="W4">
            <v>29</v>
          </cell>
          <cell r="X4">
            <v>3</v>
          </cell>
          <cell r="Y4">
            <v>0</v>
          </cell>
          <cell r="Z4">
            <v>33.33</v>
          </cell>
          <cell r="AA4">
            <v>2016</v>
          </cell>
          <cell r="AB4" t="str">
            <v>reg</v>
          </cell>
        </row>
        <row r="5">
          <cell r="A5" t="str">
            <v>Ignacio Piatti</v>
          </cell>
          <cell r="B5" t="str">
            <v>MTL</v>
          </cell>
          <cell r="C5" t="str">
            <v>M</v>
          </cell>
          <cell r="D5">
            <v>32</v>
          </cell>
          <cell r="E5">
            <v>31</v>
          </cell>
          <cell r="F5">
            <v>2818</v>
          </cell>
          <cell r="G5">
            <v>17</v>
          </cell>
          <cell r="H5">
            <v>6</v>
          </cell>
          <cell r="I5">
            <v>95</v>
          </cell>
          <cell r="J5">
            <v>42</v>
          </cell>
          <cell r="K5">
            <v>5</v>
          </cell>
          <cell r="L5">
            <v>44258</v>
          </cell>
          <cell r="M5">
            <v>8</v>
          </cell>
          <cell r="N5">
            <v>9</v>
          </cell>
          <cell r="O5">
            <v>0.54</v>
          </cell>
          <cell r="P5">
            <v>17.899999999999999</v>
          </cell>
          <cell r="Q5">
            <v>1</v>
          </cell>
          <cell r="R5">
            <v>5</v>
          </cell>
          <cell r="S5">
            <v>1</v>
          </cell>
          <cell r="T5">
            <v>0.19</v>
          </cell>
          <cell r="U5">
            <v>35</v>
          </cell>
          <cell r="V5">
            <v>65</v>
          </cell>
          <cell r="W5">
            <v>7</v>
          </cell>
          <cell r="X5">
            <v>5</v>
          </cell>
          <cell r="Y5">
            <v>0</v>
          </cell>
          <cell r="Z5">
            <v>44.21</v>
          </cell>
          <cell r="AA5">
            <v>2016</v>
          </cell>
          <cell r="AB5" t="str">
            <v>reg</v>
          </cell>
        </row>
        <row r="6">
          <cell r="A6" t="str">
            <v>Dom Dwyer</v>
          </cell>
          <cell r="B6" t="str">
            <v>ORL</v>
          </cell>
          <cell r="C6" t="str">
            <v>F</v>
          </cell>
          <cell r="D6">
            <v>33</v>
          </cell>
          <cell r="E6">
            <v>31</v>
          </cell>
          <cell r="F6">
            <v>2823</v>
          </cell>
          <cell r="G6">
            <v>16</v>
          </cell>
          <cell r="H6">
            <v>3</v>
          </cell>
          <cell r="I6">
            <v>119</v>
          </cell>
          <cell r="J6">
            <v>44</v>
          </cell>
          <cell r="K6">
            <v>2</v>
          </cell>
          <cell r="L6" t="str">
            <v>0/0</v>
          </cell>
          <cell r="M6">
            <v>9</v>
          </cell>
          <cell r="N6">
            <v>7</v>
          </cell>
          <cell r="O6">
            <v>0.51</v>
          </cell>
          <cell r="P6">
            <v>13.4</v>
          </cell>
          <cell r="Q6">
            <v>2</v>
          </cell>
          <cell r="R6">
            <v>2</v>
          </cell>
          <cell r="S6">
            <v>1</v>
          </cell>
          <cell r="T6">
            <v>0.1</v>
          </cell>
          <cell r="U6">
            <v>66</v>
          </cell>
          <cell r="V6">
            <v>74</v>
          </cell>
          <cell r="W6">
            <v>32</v>
          </cell>
          <cell r="X6">
            <v>8</v>
          </cell>
          <cell r="Y6">
            <v>0</v>
          </cell>
          <cell r="Z6">
            <v>36.97</v>
          </cell>
          <cell r="AA6">
            <v>2016</v>
          </cell>
          <cell r="AB6" t="str">
            <v>reg</v>
          </cell>
        </row>
        <row r="7">
          <cell r="A7" t="str">
            <v>Ola Kamara</v>
          </cell>
          <cell r="B7" t="str">
            <v>DC</v>
          </cell>
          <cell r="C7" t="str">
            <v>F</v>
          </cell>
          <cell r="D7">
            <v>25</v>
          </cell>
          <cell r="E7">
            <v>20</v>
          </cell>
          <cell r="F7">
            <v>1859</v>
          </cell>
          <cell r="G7">
            <v>16</v>
          </cell>
          <cell r="H7">
            <v>2</v>
          </cell>
          <cell r="I7">
            <v>80</v>
          </cell>
          <cell r="J7">
            <v>38</v>
          </cell>
          <cell r="K7">
            <v>2</v>
          </cell>
          <cell r="L7">
            <v>44230</v>
          </cell>
          <cell r="M7">
            <v>9</v>
          </cell>
          <cell r="N7">
            <v>7</v>
          </cell>
          <cell r="O7">
            <v>0.77</v>
          </cell>
          <cell r="P7">
            <v>20</v>
          </cell>
          <cell r="Q7">
            <v>0</v>
          </cell>
          <cell r="R7">
            <v>0</v>
          </cell>
          <cell r="S7">
            <v>2</v>
          </cell>
          <cell r="T7">
            <v>0.1</v>
          </cell>
          <cell r="U7">
            <v>24</v>
          </cell>
          <cell r="V7">
            <v>35</v>
          </cell>
          <cell r="W7">
            <v>34</v>
          </cell>
          <cell r="X7">
            <v>0</v>
          </cell>
          <cell r="Y7">
            <v>0</v>
          </cell>
          <cell r="Z7">
            <v>47.5</v>
          </cell>
          <cell r="AA7">
            <v>2016</v>
          </cell>
          <cell r="AB7" t="str">
            <v>reg</v>
          </cell>
        </row>
        <row r="8">
          <cell r="A8" t="str">
            <v>Fanendo Adi</v>
          </cell>
          <cell r="B8" t="str">
            <v>CLB</v>
          </cell>
          <cell r="C8" t="str">
            <v>F</v>
          </cell>
          <cell r="D8">
            <v>33</v>
          </cell>
          <cell r="E8">
            <v>30</v>
          </cell>
          <cell r="F8">
            <v>2649</v>
          </cell>
          <cell r="G8">
            <v>16</v>
          </cell>
          <cell r="H8">
            <v>2</v>
          </cell>
          <cell r="I8">
            <v>88</v>
          </cell>
          <cell r="J8">
            <v>37</v>
          </cell>
          <cell r="K8">
            <v>5</v>
          </cell>
          <cell r="L8">
            <v>44231</v>
          </cell>
          <cell r="M8">
            <v>13</v>
          </cell>
          <cell r="N8">
            <v>3</v>
          </cell>
          <cell r="O8">
            <v>0.54</v>
          </cell>
          <cell r="P8">
            <v>18.2</v>
          </cell>
          <cell r="Q8">
            <v>0</v>
          </cell>
          <cell r="R8">
            <v>0</v>
          </cell>
          <cell r="S8">
            <v>2</v>
          </cell>
          <cell r="T8">
            <v>7.0000000000000007E-2</v>
          </cell>
          <cell r="U8">
            <v>70</v>
          </cell>
          <cell r="V8">
            <v>63</v>
          </cell>
          <cell r="W8">
            <v>34</v>
          </cell>
          <cell r="X8">
            <v>7</v>
          </cell>
          <cell r="Y8">
            <v>0</v>
          </cell>
          <cell r="Z8">
            <v>42.05</v>
          </cell>
          <cell r="AA8">
            <v>2016</v>
          </cell>
          <cell r="AB8" t="str">
            <v>reg</v>
          </cell>
        </row>
        <row r="9">
          <cell r="A9" t="str">
            <v>Giovani dos Santos</v>
          </cell>
          <cell r="B9" t="str">
            <v>LA</v>
          </cell>
          <cell r="C9" t="str">
            <v>M</v>
          </cell>
          <cell r="D9">
            <v>28</v>
          </cell>
          <cell r="E9">
            <v>27</v>
          </cell>
          <cell r="F9">
            <v>2350</v>
          </cell>
          <cell r="G9">
            <v>14</v>
          </cell>
          <cell r="H9">
            <v>12</v>
          </cell>
          <cell r="I9">
            <v>63</v>
          </cell>
          <cell r="J9">
            <v>31</v>
          </cell>
          <cell r="K9">
            <v>2</v>
          </cell>
          <cell r="L9">
            <v>44197</v>
          </cell>
          <cell r="M9">
            <v>6</v>
          </cell>
          <cell r="N9">
            <v>8</v>
          </cell>
          <cell r="O9">
            <v>0.54</v>
          </cell>
          <cell r="P9">
            <v>22.2</v>
          </cell>
          <cell r="Q9">
            <v>2</v>
          </cell>
          <cell r="R9">
            <v>6</v>
          </cell>
          <cell r="S9">
            <v>6</v>
          </cell>
          <cell r="T9">
            <v>0.46</v>
          </cell>
          <cell r="U9">
            <v>17</v>
          </cell>
          <cell r="V9">
            <v>24</v>
          </cell>
          <cell r="W9">
            <v>12</v>
          </cell>
          <cell r="X9">
            <v>3</v>
          </cell>
          <cell r="Y9">
            <v>0</v>
          </cell>
          <cell r="Z9">
            <v>49.21</v>
          </cell>
          <cell r="AA9">
            <v>2016</v>
          </cell>
          <cell r="AB9" t="str">
            <v>reg</v>
          </cell>
        </row>
        <row r="10">
          <cell r="A10" t="str">
            <v>Diego Valeri</v>
          </cell>
          <cell r="B10" t="str">
            <v>POR</v>
          </cell>
          <cell r="C10" t="str">
            <v>M</v>
          </cell>
          <cell r="D10">
            <v>30</v>
          </cell>
          <cell r="E10">
            <v>30</v>
          </cell>
          <cell r="F10">
            <v>2634</v>
          </cell>
          <cell r="G10">
            <v>14</v>
          </cell>
          <cell r="H10">
            <v>7</v>
          </cell>
          <cell r="I10">
            <v>112</v>
          </cell>
          <cell r="J10">
            <v>38</v>
          </cell>
          <cell r="K10">
            <v>4</v>
          </cell>
          <cell r="L10">
            <v>44290</v>
          </cell>
          <cell r="M10">
            <v>9</v>
          </cell>
          <cell r="N10">
            <v>5</v>
          </cell>
          <cell r="O10">
            <v>0.48</v>
          </cell>
          <cell r="P10">
            <v>12.5</v>
          </cell>
          <cell r="Q10">
            <v>2</v>
          </cell>
          <cell r="R10">
            <v>5</v>
          </cell>
          <cell r="S10">
            <v>2</v>
          </cell>
          <cell r="T10">
            <v>0.24</v>
          </cell>
          <cell r="U10">
            <v>22</v>
          </cell>
          <cell r="V10">
            <v>51</v>
          </cell>
          <cell r="W10">
            <v>8</v>
          </cell>
          <cell r="X10">
            <v>2</v>
          </cell>
          <cell r="Y10">
            <v>1</v>
          </cell>
          <cell r="Z10">
            <v>33.93</v>
          </cell>
          <cell r="AA10">
            <v>2016</v>
          </cell>
          <cell r="AB10" t="str">
            <v>reg</v>
          </cell>
        </row>
        <row r="11">
          <cell r="A11" t="str">
            <v>Cyle Larin</v>
          </cell>
          <cell r="B11" t="str">
            <v>ORL</v>
          </cell>
          <cell r="C11" t="str">
            <v>F</v>
          </cell>
          <cell r="D11">
            <v>32</v>
          </cell>
          <cell r="E11">
            <v>29</v>
          </cell>
          <cell r="F11">
            <v>2455</v>
          </cell>
          <cell r="G11">
            <v>14</v>
          </cell>
          <cell r="H11">
            <v>3</v>
          </cell>
          <cell r="I11">
            <v>73</v>
          </cell>
          <cell r="J11">
            <v>33</v>
          </cell>
          <cell r="K11">
            <v>2</v>
          </cell>
          <cell r="L11" t="str">
            <v>0/0</v>
          </cell>
          <cell r="M11">
            <v>9</v>
          </cell>
          <cell r="N11">
            <v>5</v>
          </cell>
          <cell r="O11">
            <v>0.51</v>
          </cell>
          <cell r="P11">
            <v>19.2</v>
          </cell>
          <cell r="Q11">
            <v>0</v>
          </cell>
          <cell r="R11">
            <v>2</v>
          </cell>
          <cell r="S11">
            <v>1</v>
          </cell>
          <cell r="T11">
            <v>0.11</v>
          </cell>
          <cell r="U11">
            <v>24</v>
          </cell>
          <cell r="V11">
            <v>60</v>
          </cell>
          <cell r="W11">
            <v>20</v>
          </cell>
          <cell r="X11">
            <v>0</v>
          </cell>
          <cell r="Y11">
            <v>0</v>
          </cell>
          <cell r="Z11">
            <v>45.21</v>
          </cell>
          <cell r="AA11">
            <v>2016</v>
          </cell>
          <cell r="AB11" t="str">
            <v>reg</v>
          </cell>
        </row>
        <row r="12">
          <cell r="A12" t="str">
            <v>Chris Pontius</v>
          </cell>
          <cell r="B12" t="str">
            <v>PHI</v>
          </cell>
          <cell r="C12" t="str">
            <v>M</v>
          </cell>
          <cell r="D12">
            <v>33</v>
          </cell>
          <cell r="E12">
            <v>32</v>
          </cell>
          <cell r="F12">
            <v>2571</v>
          </cell>
          <cell r="G12">
            <v>12</v>
          </cell>
          <cell r="H12">
            <v>6</v>
          </cell>
          <cell r="I12">
            <v>66</v>
          </cell>
          <cell r="J12">
            <v>35</v>
          </cell>
          <cell r="K12">
            <v>2</v>
          </cell>
          <cell r="L12" t="str">
            <v>0/0</v>
          </cell>
          <cell r="M12">
            <v>5</v>
          </cell>
          <cell r="N12">
            <v>7</v>
          </cell>
          <cell r="O12">
            <v>0.42</v>
          </cell>
          <cell r="P12">
            <v>18.2</v>
          </cell>
          <cell r="Q12">
            <v>0</v>
          </cell>
          <cell r="R12">
            <v>2</v>
          </cell>
          <cell r="S12">
            <v>4</v>
          </cell>
          <cell r="T12">
            <v>0.21</v>
          </cell>
          <cell r="U12">
            <v>18</v>
          </cell>
          <cell r="V12">
            <v>36</v>
          </cell>
          <cell r="W12">
            <v>5</v>
          </cell>
          <cell r="X12">
            <v>2</v>
          </cell>
          <cell r="Y12">
            <v>0</v>
          </cell>
          <cell r="Z12">
            <v>53.03</v>
          </cell>
          <cell r="AA12">
            <v>2016</v>
          </cell>
          <cell r="AB12" t="str">
            <v>reg</v>
          </cell>
        </row>
        <row r="13">
          <cell r="A13" t="str">
            <v>Jordan Morris</v>
          </cell>
          <cell r="B13" t="str">
            <v>SEA</v>
          </cell>
          <cell r="C13" t="str">
            <v>F</v>
          </cell>
          <cell r="D13">
            <v>34</v>
          </cell>
          <cell r="E13">
            <v>32</v>
          </cell>
          <cell r="F13">
            <v>2856</v>
          </cell>
          <cell r="G13">
            <v>12</v>
          </cell>
          <cell r="H13">
            <v>4</v>
          </cell>
          <cell r="I13">
            <v>71</v>
          </cell>
          <cell r="J13">
            <v>36</v>
          </cell>
          <cell r="K13">
            <v>6</v>
          </cell>
          <cell r="L13" t="str">
            <v>0/0</v>
          </cell>
          <cell r="M13">
            <v>6</v>
          </cell>
          <cell r="N13">
            <v>6</v>
          </cell>
          <cell r="O13">
            <v>0.38</v>
          </cell>
          <cell r="P13">
            <v>16.899999999999999</v>
          </cell>
          <cell r="Q13">
            <v>2</v>
          </cell>
          <cell r="R13">
            <v>2</v>
          </cell>
          <cell r="S13">
            <v>2</v>
          </cell>
          <cell r="T13">
            <v>0.13</v>
          </cell>
          <cell r="U13">
            <v>29</v>
          </cell>
          <cell r="V13">
            <v>24</v>
          </cell>
          <cell r="W13">
            <v>18</v>
          </cell>
          <cell r="X13">
            <v>0</v>
          </cell>
          <cell r="Y13">
            <v>0</v>
          </cell>
          <cell r="Z13">
            <v>50.7</v>
          </cell>
          <cell r="AA13">
            <v>2016</v>
          </cell>
          <cell r="AB13" t="str">
            <v>reg</v>
          </cell>
        </row>
        <row r="14">
          <cell r="A14" t="str">
            <v>Frank Lampard</v>
          </cell>
          <cell r="B14" t="str">
            <v>NYC</v>
          </cell>
          <cell r="C14" t="str">
            <v>M</v>
          </cell>
          <cell r="D14">
            <v>19</v>
          </cell>
          <cell r="E14">
            <v>15</v>
          </cell>
          <cell r="F14">
            <v>1280</v>
          </cell>
          <cell r="G14">
            <v>12</v>
          </cell>
          <cell r="H14">
            <v>3</v>
          </cell>
          <cell r="I14">
            <v>33</v>
          </cell>
          <cell r="J14">
            <v>21</v>
          </cell>
          <cell r="K14">
            <v>3</v>
          </cell>
          <cell r="L14">
            <v>44197</v>
          </cell>
          <cell r="M14">
            <v>6</v>
          </cell>
          <cell r="N14">
            <v>6</v>
          </cell>
          <cell r="O14">
            <v>0.84</v>
          </cell>
          <cell r="P14">
            <v>36.4</v>
          </cell>
          <cell r="Q14">
            <v>1</v>
          </cell>
          <cell r="R14">
            <v>3</v>
          </cell>
          <cell r="S14">
            <v>0</v>
          </cell>
          <cell r="T14">
            <v>0.21</v>
          </cell>
          <cell r="U14">
            <v>12</v>
          </cell>
          <cell r="V14">
            <v>21</v>
          </cell>
          <cell r="W14">
            <v>2</v>
          </cell>
          <cell r="X14">
            <v>3</v>
          </cell>
          <cell r="Y14">
            <v>0</v>
          </cell>
          <cell r="Z14">
            <v>63.64</v>
          </cell>
          <cell r="AA14">
            <v>2016</v>
          </cell>
          <cell r="AB14" t="str">
            <v>reg</v>
          </cell>
        </row>
        <row r="15">
          <cell r="A15" t="str">
            <v>Chris Wondolowski</v>
          </cell>
          <cell r="B15" t="str">
            <v>SJ</v>
          </cell>
          <cell r="C15" t="str">
            <v>F</v>
          </cell>
          <cell r="D15">
            <v>30</v>
          </cell>
          <cell r="E15">
            <v>30</v>
          </cell>
          <cell r="F15">
            <v>2697</v>
          </cell>
          <cell r="G15">
            <v>12</v>
          </cell>
          <cell r="H15">
            <v>3</v>
          </cell>
          <cell r="I15">
            <v>78</v>
          </cell>
          <cell r="J15">
            <v>31</v>
          </cell>
          <cell r="K15">
            <v>2</v>
          </cell>
          <cell r="L15">
            <v>44260</v>
          </cell>
          <cell r="M15">
            <v>5</v>
          </cell>
          <cell r="N15">
            <v>7</v>
          </cell>
          <cell r="O15">
            <v>0.4</v>
          </cell>
          <cell r="P15">
            <v>15.4</v>
          </cell>
          <cell r="Q15">
            <v>0</v>
          </cell>
          <cell r="R15">
            <v>3</v>
          </cell>
          <cell r="S15">
            <v>0</v>
          </cell>
          <cell r="T15">
            <v>0.1</v>
          </cell>
          <cell r="U15">
            <v>21</v>
          </cell>
          <cell r="V15">
            <v>18</v>
          </cell>
          <cell r="W15">
            <v>21</v>
          </cell>
          <cell r="X15">
            <v>0</v>
          </cell>
          <cell r="Y15">
            <v>0</v>
          </cell>
          <cell r="Z15">
            <v>39.74</v>
          </cell>
          <cell r="AA15">
            <v>2016</v>
          </cell>
          <cell r="AB15" t="str">
            <v>reg</v>
          </cell>
        </row>
        <row r="16">
          <cell r="A16" t="str">
            <v>Kei Kamara</v>
          </cell>
          <cell r="B16" t="str">
            <v>COL</v>
          </cell>
          <cell r="C16" t="str">
            <v>F</v>
          </cell>
          <cell r="D16">
            <v>30</v>
          </cell>
          <cell r="E16">
            <v>30</v>
          </cell>
          <cell r="F16">
            <v>2659</v>
          </cell>
          <cell r="G16">
            <v>12</v>
          </cell>
          <cell r="H16">
            <v>2</v>
          </cell>
          <cell r="I16">
            <v>106</v>
          </cell>
          <cell r="J16">
            <v>37</v>
          </cell>
          <cell r="K16">
            <v>1</v>
          </cell>
          <cell r="L16">
            <v>44197</v>
          </cell>
          <cell r="M16">
            <v>8</v>
          </cell>
          <cell r="N16">
            <v>4</v>
          </cell>
          <cell r="O16">
            <v>0.41</v>
          </cell>
          <cell r="P16">
            <v>11.3</v>
          </cell>
          <cell r="Q16">
            <v>1</v>
          </cell>
          <cell r="R16">
            <v>1</v>
          </cell>
          <cell r="S16">
            <v>1</v>
          </cell>
          <cell r="T16">
            <v>7.0000000000000007E-2</v>
          </cell>
          <cell r="U16">
            <v>40</v>
          </cell>
          <cell r="V16">
            <v>45</v>
          </cell>
          <cell r="W16">
            <v>31</v>
          </cell>
          <cell r="X16">
            <v>5</v>
          </cell>
          <cell r="Y16">
            <v>0</v>
          </cell>
          <cell r="Z16">
            <v>34.909999999999997</v>
          </cell>
          <cell r="AA16">
            <v>2016</v>
          </cell>
          <cell r="AB16" t="str">
            <v>reg</v>
          </cell>
        </row>
        <row r="17">
          <cell r="A17" t="str">
            <v>Kevin Molino</v>
          </cell>
          <cell r="B17" t="str">
            <v>MIN</v>
          </cell>
          <cell r="C17" t="str">
            <v>M</v>
          </cell>
          <cell r="D17">
            <v>30</v>
          </cell>
          <cell r="E17">
            <v>26</v>
          </cell>
          <cell r="F17">
            <v>2316</v>
          </cell>
          <cell r="G17">
            <v>11</v>
          </cell>
          <cell r="H17">
            <v>8</v>
          </cell>
          <cell r="I17">
            <v>59</v>
          </cell>
          <cell r="J17">
            <v>22</v>
          </cell>
          <cell r="K17">
            <v>1</v>
          </cell>
          <cell r="L17">
            <v>44197</v>
          </cell>
          <cell r="M17">
            <v>7</v>
          </cell>
          <cell r="N17">
            <v>4</v>
          </cell>
          <cell r="O17">
            <v>0.43</v>
          </cell>
          <cell r="P17">
            <v>18.600000000000001</v>
          </cell>
          <cell r="Q17">
            <v>0</v>
          </cell>
          <cell r="R17">
            <v>4</v>
          </cell>
          <cell r="S17">
            <v>4</v>
          </cell>
          <cell r="T17">
            <v>0.31</v>
          </cell>
          <cell r="U17">
            <v>38</v>
          </cell>
          <cell r="V17">
            <v>48</v>
          </cell>
          <cell r="W17">
            <v>7</v>
          </cell>
          <cell r="X17">
            <v>1</v>
          </cell>
          <cell r="Y17">
            <v>0</v>
          </cell>
          <cell r="Z17">
            <v>37.29</v>
          </cell>
          <cell r="AA17">
            <v>2016</v>
          </cell>
          <cell r="AB17" t="str">
            <v>reg</v>
          </cell>
        </row>
        <row r="18">
          <cell r="A18" t="str">
            <v>Didier Drogba</v>
          </cell>
          <cell r="B18" t="str">
            <v>CIV</v>
          </cell>
          <cell r="C18" t="str">
            <v>F</v>
          </cell>
          <cell r="D18">
            <v>22</v>
          </cell>
          <cell r="E18">
            <v>18</v>
          </cell>
          <cell r="F18">
            <v>1650</v>
          </cell>
          <cell r="G18">
            <v>10</v>
          </cell>
          <cell r="H18">
            <v>6</v>
          </cell>
          <cell r="I18">
            <v>90</v>
          </cell>
          <cell r="J18">
            <v>35</v>
          </cell>
          <cell r="K18">
            <v>2</v>
          </cell>
          <cell r="L18">
            <v>44230</v>
          </cell>
          <cell r="M18">
            <v>8</v>
          </cell>
          <cell r="N18">
            <v>2</v>
          </cell>
          <cell r="O18">
            <v>0.55000000000000004</v>
          </cell>
          <cell r="P18">
            <v>11.1</v>
          </cell>
          <cell r="Q18">
            <v>0</v>
          </cell>
          <cell r="R18">
            <v>3</v>
          </cell>
          <cell r="S18">
            <v>3</v>
          </cell>
          <cell r="T18">
            <v>0.33</v>
          </cell>
          <cell r="U18">
            <v>26</v>
          </cell>
          <cell r="V18">
            <v>39</v>
          </cell>
          <cell r="W18">
            <v>11</v>
          </cell>
          <cell r="X18">
            <v>5</v>
          </cell>
          <cell r="Y18">
            <v>1</v>
          </cell>
          <cell r="Z18">
            <v>38.89</v>
          </cell>
          <cell r="AA18">
            <v>2016</v>
          </cell>
          <cell r="AB18" t="str">
            <v>reg</v>
          </cell>
        </row>
        <row r="19">
          <cell r="A19" t="str">
            <v>Jozy Altidore</v>
          </cell>
          <cell r="B19" t="str">
            <v>TOR</v>
          </cell>
          <cell r="C19" t="str">
            <v>F</v>
          </cell>
          <cell r="D19">
            <v>23</v>
          </cell>
          <cell r="E19">
            <v>16</v>
          </cell>
          <cell r="F19">
            <v>1487</v>
          </cell>
          <cell r="G19">
            <v>10</v>
          </cell>
          <cell r="H19">
            <v>5</v>
          </cell>
          <cell r="I19">
            <v>43</v>
          </cell>
          <cell r="J19">
            <v>21</v>
          </cell>
          <cell r="K19">
            <v>1</v>
          </cell>
          <cell r="L19" t="str">
            <v>0/1</v>
          </cell>
          <cell r="M19">
            <v>5</v>
          </cell>
          <cell r="N19">
            <v>5</v>
          </cell>
          <cell r="O19">
            <v>0.61</v>
          </cell>
          <cell r="P19">
            <v>23.3</v>
          </cell>
          <cell r="Q19">
            <v>3</v>
          </cell>
          <cell r="R19">
            <v>1</v>
          </cell>
          <cell r="S19">
            <v>4</v>
          </cell>
          <cell r="T19">
            <v>0.3</v>
          </cell>
          <cell r="U19">
            <v>43</v>
          </cell>
          <cell r="V19">
            <v>48</v>
          </cell>
          <cell r="W19">
            <v>9</v>
          </cell>
          <cell r="X19">
            <v>4</v>
          </cell>
          <cell r="Y19">
            <v>0</v>
          </cell>
          <cell r="Z19">
            <v>48.84</v>
          </cell>
          <cell r="AA19">
            <v>2016</v>
          </cell>
          <cell r="AB19" t="str">
            <v>reg</v>
          </cell>
        </row>
        <row r="20">
          <cell r="A20" t="str">
            <v>Robbie Keane</v>
          </cell>
          <cell r="B20" t="str">
            <v xml:space="preserve">LA </v>
          </cell>
          <cell r="C20" t="str">
            <v>F</v>
          </cell>
          <cell r="D20">
            <v>17</v>
          </cell>
          <cell r="E20">
            <v>16</v>
          </cell>
          <cell r="F20">
            <v>1426</v>
          </cell>
          <cell r="G20">
            <v>10</v>
          </cell>
          <cell r="H20">
            <v>2</v>
          </cell>
          <cell r="I20">
            <v>40</v>
          </cell>
          <cell r="J20">
            <v>21</v>
          </cell>
          <cell r="K20">
            <v>3</v>
          </cell>
          <cell r="L20">
            <v>44259</v>
          </cell>
          <cell r="M20">
            <v>8</v>
          </cell>
          <cell r="N20">
            <v>2</v>
          </cell>
          <cell r="O20">
            <v>0.63</v>
          </cell>
          <cell r="P20">
            <v>25</v>
          </cell>
          <cell r="Q20">
            <v>0</v>
          </cell>
          <cell r="R20">
            <v>1</v>
          </cell>
          <cell r="S20">
            <v>1</v>
          </cell>
          <cell r="T20">
            <v>0.13</v>
          </cell>
          <cell r="U20">
            <v>7</v>
          </cell>
          <cell r="V20">
            <v>17</v>
          </cell>
          <cell r="W20">
            <v>20</v>
          </cell>
          <cell r="X20">
            <v>1</v>
          </cell>
          <cell r="Y20">
            <v>0</v>
          </cell>
          <cell r="Z20">
            <v>52.5</v>
          </cell>
          <cell r="AA20">
            <v>2016</v>
          </cell>
          <cell r="AB20" t="str">
            <v>reg</v>
          </cell>
        </row>
        <row r="21">
          <cell r="A21" t="str">
            <v>Joao Plata</v>
          </cell>
          <cell r="B21" t="str">
            <v>RSL</v>
          </cell>
          <cell r="C21" t="str">
            <v>F</v>
          </cell>
          <cell r="D21">
            <v>30</v>
          </cell>
          <cell r="E21">
            <v>28</v>
          </cell>
          <cell r="F21">
            <v>2478</v>
          </cell>
          <cell r="G21">
            <v>9</v>
          </cell>
          <cell r="H21">
            <v>12</v>
          </cell>
          <cell r="I21">
            <v>77</v>
          </cell>
          <cell r="J21">
            <v>33</v>
          </cell>
          <cell r="K21">
            <v>1</v>
          </cell>
          <cell r="L21">
            <v>44230</v>
          </cell>
          <cell r="M21">
            <v>3</v>
          </cell>
          <cell r="N21">
            <v>6</v>
          </cell>
          <cell r="O21">
            <v>0.33</v>
          </cell>
          <cell r="P21">
            <v>11.7</v>
          </cell>
          <cell r="Q21">
            <v>3</v>
          </cell>
          <cell r="R21">
            <v>8</v>
          </cell>
          <cell r="S21">
            <v>4</v>
          </cell>
          <cell r="T21">
            <v>0.44</v>
          </cell>
          <cell r="U21">
            <v>13</v>
          </cell>
          <cell r="V21">
            <v>29</v>
          </cell>
          <cell r="W21">
            <v>7</v>
          </cell>
          <cell r="X21">
            <v>4</v>
          </cell>
          <cell r="Y21">
            <v>0</v>
          </cell>
          <cell r="Z21">
            <v>42.86</v>
          </cell>
          <cell r="AA21">
            <v>2016</v>
          </cell>
          <cell r="AB21" t="str">
            <v>reg</v>
          </cell>
        </row>
        <row r="22">
          <cell r="A22" t="str">
            <v>Kaka</v>
          </cell>
          <cell r="B22" t="str">
            <v>ORL</v>
          </cell>
          <cell r="C22" t="str">
            <v>M</v>
          </cell>
          <cell r="D22">
            <v>24</v>
          </cell>
          <cell r="E22">
            <v>23</v>
          </cell>
          <cell r="F22">
            <v>1955</v>
          </cell>
          <cell r="G22">
            <v>9</v>
          </cell>
          <cell r="H22">
            <v>10</v>
          </cell>
          <cell r="I22">
            <v>62</v>
          </cell>
          <cell r="J22">
            <v>29</v>
          </cell>
          <cell r="K22">
            <v>3</v>
          </cell>
          <cell r="L22">
            <v>44291</v>
          </cell>
          <cell r="M22">
            <v>6</v>
          </cell>
          <cell r="N22">
            <v>3</v>
          </cell>
          <cell r="O22">
            <v>0.41</v>
          </cell>
          <cell r="P22">
            <v>14.5</v>
          </cell>
          <cell r="Q22">
            <v>3</v>
          </cell>
          <cell r="R22">
            <v>9</v>
          </cell>
          <cell r="S22">
            <v>1</v>
          </cell>
          <cell r="T22">
            <v>0.46</v>
          </cell>
          <cell r="U22">
            <v>17</v>
          </cell>
          <cell r="V22">
            <v>34</v>
          </cell>
          <cell r="W22">
            <v>4</v>
          </cell>
          <cell r="X22">
            <v>2</v>
          </cell>
          <cell r="Y22">
            <v>0</v>
          </cell>
          <cell r="Z22">
            <v>46.77</v>
          </cell>
          <cell r="AA22">
            <v>2016</v>
          </cell>
          <cell r="AB22" t="str">
            <v>reg</v>
          </cell>
        </row>
        <row r="23">
          <cell r="A23" t="str">
            <v>Pedro Morales</v>
          </cell>
          <cell r="B23" t="str">
            <v>VAN</v>
          </cell>
          <cell r="C23" t="str">
            <v>M</v>
          </cell>
          <cell r="D23">
            <v>27</v>
          </cell>
          <cell r="E23">
            <v>26</v>
          </cell>
          <cell r="F23">
            <v>2073</v>
          </cell>
          <cell r="G23">
            <v>9</v>
          </cell>
          <cell r="H23">
            <v>6</v>
          </cell>
          <cell r="I23">
            <v>51</v>
          </cell>
          <cell r="J23">
            <v>25</v>
          </cell>
          <cell r="K23">
            <v>3</v>
          </cell>
          <cell r="L23">
            <v>44353</v>
          </cell>
          <cell r="M23">
            <v>4</v>
          </cell>
          <cell r="N23">
            <v>5</v>
          </cell>
          <cell r="O23">
            <v>0.39</v>
          </cell>
          <cell r="P23">
            <v>17.600000000000001</v>
          </cell>
          <cell r="Q23">
            <v>0</v>
          </cell>
          <cell r="R23">
            <v>4</v>
          </cell>
          <cell r="S23">
            <v>2</v>
          </cell>
          <cell r="T23">
            <v>0.26</v>
          </cell>
          <cell r="U23">
            <v>15</v>
          </cell>
          <cell r="V23">
            <v>29</v>
          </cell>
          <cell r="W23">
            <v>1</v>
          </cell>
          <cell r="X23">
            <v>4</v>
          </cell>
          <cell r="Y23">
            <v>2</v>
          </cell>
          <cell r="Z23">
            <v>49.02</v>
          </cell>
          <cell r="AA23">
            <v>2016</v>
          </cell>
          <cell r="AB23" t="str">
            <v>reg</v>
          </cell>
        </row>
        <row r="24">
          <cell r="A24" t="str">
            <v>Lamar Neagle</v>
          </cell>
          <cell r="B24" t="str">
            <v>DC</v>
          </cell>
          <cell r="C24" t="str">
            <v>M</v>
          </cell>
          <cell r="D24">
            <v>31</v>
          </cell>
          <cell r="E24">
            <v>21</v>
          </cell>
          <cell r="F24">
            <v>1950</v>
          </cell>
          <cell r="G24">
            <v>9</v>
          </cell>
          <cell r="H24">
            <v>6</v>
          </cell>
          <cell r="I24">
            <v>51</v>
          </cell>
          <cell r="J24">
            <v>21</v>
          </cell>
          <cell r="K24">
            <v>3</v>
          </cell>
          <cell r="L24">
            <v>44229</v>
          </cell>
          <cell r="M24">
            <v>3</v>
          </cell>
          <cell r="N24">
            <v>6</v>
          </cell>
          <cell r="O24">
            <v>0.42</v>
          </cell>
          <cell r="P24">
            <v>17.600000000000001</v>
          </cell>
          <cell r="Q24">
            <v>0</v>
          </cell>
          <cell r="R24">
            <v>4</v>
          </cell>
          <cell r="S24">
            <v>2</v>
          </cell>
          <cell r="T24">
            <v>0.28000000000000003</v>
          </cell>
          <cell r="U24">
            <v>31</v>
          </cell>
          <cell r="V24">
            <v>26</v>
          </cell>
          <cell r="W24">
            <v>8</v>
          </cell>
          <cell r="X24">
            <v>2</v>
          </cell>
          <cell r="Y24">
            <v>0</v>
          </cell>
          <cell r="Z24">
            <v>41.18</v>
          </cell>
          <cell r="AA24">
            <v>2016</v>
          </cell>
          <cell r="AB24" t="str">
            <v>reg</v>
          </cell>
        </row>
        <row r="25">
          <cell r="A25" t="str">
            <v>David Accam</v>
          </cell>
          <cell r="B25" t="str">
            <v>NSH</v>
          </cell>
          <cell r="C25" t="str">
            <v>F</v>
          </cell>
          <cell r="D25">
            <v>24</v>
          </cell>
          <cell r="E25">
            <v>21</v>
          </cell>
          <cell r="F25">
            <v>1935</v>
          </cell>
          <cell r="G25">
            <v>9</v>
          </cell>
          <cell r="H25">
            <v>5</v>
          </cell>
          <cell r="I25">
            <v>71</v>
          </cell>
          <cell r="J25">
            <v>28</v>
          </cell>
          <cell r="K25">
            <v>1</v>
          </cell>
          <cell r="L25">
            <v>44229</v>
          </cell>
          <cell r="M25">
            <v>6</v>
          </cell>
          <cell r="N25">
            <v>3</v>
          </cell>
          <cell r="O25">
            <v>0.42</v>
          </cell>
          <cell r="P25">
            <v>12.7</v>
          </cell>
          <cell r="Q25">
            <v>1</v>
          </cell>
          <cell r="R25">
            <v>3</v>
          </cell>
          <cell r="S25">
            <v>2</v>
          </cell>
          <cell r="T25">
            <v>0.23</v>
          </cell>
          <cell r="U25">
            <v>28</v>
          </cell>
          <cell r="V25">
            <v>66</v>
          </cell>
          <cell r="W25">
            <v>20</v>
          </cell>
          <cell r="X25">
            <v>4</v>
          </cell>
          <cell r="Y25">
            <v>0</v>
          </cell>
          <cell r="Z25">
            <v>39.44</v>
          </cell>
          <cell r="AA25">
            <v>2016</v>
          </cell>
          <cell r="AB25" t="str">
            <v>reg</v>
          </cell>
        </row>
        <row r="26">
          <cell r="A26" t="str">
            <v>Maximiliano Urruti</v>
          </cell>
          <cell r="B26" t="str">
            <v>MTL</v>
          </cell>
          <cell r="C26" t="str">
            <v>F</v>
          </cell>
          <cell r="D26">
            <v>30</v>
          </cell>
          <cell r="E26">
            <v>29</v>
          </cell>
          <cell r="F26">
            <v>2482</v>
          </cell>
          <cell r="G26">
            <v>9</v>
          </cell>
          <cell r="H26">
            <v>4</v>
          </cell>
          <cell r="I26">
            <v>91</v>
          </cell>
          <cell r="J26">
            <v>36</v>
          </cell>
          <cell r="K26">
            <v>1</v>
          </cell>
          <cell r="L26" t="str">
            <v>0/0</v>
          </cell>
          <cell r="M26">
            <v>6</v>
          </cell>
          <cell r="N26">
            <v>3</v>
          </cell>
          <cell r="O26">
            <v>0.33</v>
          </cell>
          <cell r="P26">
            <v>9.9</v>
          </cell>
          <cell r="Q26">
            <v>1</v>
          </cell>
          <cell r="R26">
            <v>2</v>
          </cell>
          <cell r="S26">
            <v>2</v>
          </cell>
          <cell r="T26">
            <v>0.15</v>
          </cell>
          <cell r="U26">
            <v>42</v>
          </cell>
          <cell r="V26">
            <v>51</v>
          </cell>
          <cell r="W26">
            <v>16</v>
          </cell>
          <cell r="X26">
            <v>4</v>
          </cell>
          <cell r="Y26">
            <v>0</v>
          </cell>
          <cell r="Z26">
            <v>39.56</v>
          </cell>
          <cell r="AA26">
            <v>2016</v>
          </cell>
          <cell r="AB26" t="str">
            <v>reg</v>
          </cell>
        </row>
        <row r="27">
          <cell r="A27" t="str">
            <v>Shkelzen Gashi</v>
          </cell>
          <cell r="B27" t="str">
            <v>COL</v>
          </cell>
          <cell r="C27" t="str">
            <v>M-F</v>
          </cell>
          <cell r="D27">
            <v>26</v>
          </cell>
          <cell r="E27">
            <v>25</v>
          </cell>
          <cell r="F27">
            <v>2123</v>
          </cell>
          <cell r="G27">
            <v>9</v>
          </cell>
          <cell r="H27">
            <v>4</v>
          </cell>
          <cell r="I27">
            <v>92</v>
          </cell>
          <cell r="J27">
            <v>40</v>
          </cell>
          <cell r="K27">
            <v>2</v>
          </cell>
          <cell r="L27">
            <v>44198</v>
          </cell>
          <cell r="M27">
            <v>1</v>
          </cell>
          <cell r="N27">
            <v>8</v>
          </cell>
          <cell r="O27">
            <v>0.38</v>
          </cell>
          <cell r="P27">
            <v>9.8000000000000007</v>
          </cell>
          <cell r="Q27">
            <v>0</v>
          </cell>
          <cell r="R27">
            <v>1</v>
          </cell>
          <cell r="S27">
            <v>3</v>
          </cell>
          <cell r="T27">
            <v>0.17</v>
          </cell>
          <cell r="U27">
            <v>41</v>
          </cell>
          <cell r="V27">
            <v>21</v>
          </cell>
          <cell r="W27">
            <v>6</v>
          </cell>
          <cell r="X27">
            <v>4</v>
          </cell>
          <cell r="Y27">
            <v>0</v>
          </cell>
          <cell r="Z27">
            <v>43.48</v>
          </cell>
          <cell r="AA27">
            <v>2016</v>
          </cell>
          <cell r="AB27" t="str">
            <v>reg</v>
          </cell>
        </row>
        <row r="28">
          <cell r="A28" t="str">
            <v>Roland Alberg</v>
          </cell>
          <cell r="B28" t="str">
            <v>PHI</v>
          </cell>
          <cell r="C28" t="str">
            <v>M</v>
          </cell>
          <cell r="D28">
            <v>28</v>
          </cell>
          <cell r="E28">
            <v>13</v>
          </cell>
          <cell r="F28">
            <v>1153</v>
          </cell>
          <cell r="G28">
            <v>9</v>
          </cell>
          <cell r="H28">
            <v>3</v>
          </cell>
          <cell r="I28">
            <v>47</v>
          </cell>
          <cell r="J28">
            <v>17</v>
          </cell>
          <cell r="K28">
            <v>3</v>
          </cell>
          <cell r="L28">
            <v>44290</v>
          </cell>
          <cell r="M28">
            <v>7</v>
          </cell>
          <cell r="N28">
            <v>2</v>
          </cell>
          <cell r="O28">
            <v>0.7</v>
          </cell>
          <cell r="P28">
            <v>19.100000000000001</v>
          </cell>
          <cell r="Q28">
            <v>1</v>
          </cell>
          <cell r="R28">
            <v>2</v>
          </cell>
          <cell r="S28">
            <v>1</v>
          </cell>
          <cell r="T28">
            <v>0.23</v>
          </cell>
          <cell r="U28">
            <v>28</v>
          </cell>
          <cell r="V28">
            <v>32</v>
          </cell>
          <cell r="W28">
            <v>4</v>
          </cell>
          <cell r="X28">
            <v>2</v>
          </cell>
          <cell r="Y28">
            <v>1</v>
          </cell>
          <cell r="Z28">
            <v>36.17</v>
          </cell>
          <cell r="AA28">
            <v>2016</v>
          </cell>
          <cell r="AB28" t="str">
            <v>reg</v>
          </cell>
        </row>
        <row r="29">
          <cell r="A29" t="str">
            <v>Yura Movsisyan</v>
          </cell>
          <cell r="B29" t="str">
            <v>RSL</v>
          </cell>
          <cell r="C29" t="str">
            <v>F</v>
          </cell>
          <cell r="D29">
            <v>29</v>
          </cell>
          <cell r="E29">
            <v>25</v>
          </cell>
          <cell r="F29">
            <v>2161</v>
          </cell>
          <cell r="G29">
            <v>9</v>
          </cell>
          <cell r="H29">
            <v>3</v>
          </cell>
          <cell r="I29">
            <v>68</v>
          </cell>
          <cell r="J29">
            <v>28</v>
          </cell>
          <cell r="K29">
            <v>2</v>
          </cell>
          <cell r="L29">
            <v>44230</v>
          </cell>
          <cell r="M29">
            <v>6</v>
          </cell>
          <cell r="N29">
            <v>3</v>
          </cell>
          <cell r="O29">
            <v>0.37</v>
          </cell>
          <cell r="P29">
            <v>13.2</v>
          </cell>
          <cell r="Q29">
            <v>0</v>
          </cell>
          <cell r="R29">
            <v>2</v>
          </cell>
          <cell r="S29">
            <v>1</v>
          </cell>
          <cell r="T29">
            <v>0.12</v>
          </cell>
          <cell r="U29">
            <v>18</v>
          </cell>
          <cell r="V29">
            <v>38</v>
          </cell>
          <cell r="W29">
            <v>20</v>
          </cell>
          <cell r="X29">
            <v>3</v>
          </cell>
          <cell r="Y29">
            <v>0</v>
          </cell>
          <cell r="Z29">
            <v>41.18</v>
          </cell>
          <cell r="AA29">
            <v>2016</v>
          </cell>
          <cell r="AB29" t="str">
            <v>reg</v>
          </cell>
        </row>
        <row r="30">
          <cell r="A30" t="str">
            <v>Michael Barrios</v>
          </cell>
          <cell r="B30" t="str">
            <v>DAL</v>
          </cell>
          <cell r="C30" t="str">
            <v>M</v>
          </cell>
          <cell r="D30">
            <v>32</v>
          </cell>
          <cell r="E30">
            <v>30</v>
          </cell>
          <cell r="F30">
            <v>2454</v>
          </cell>
          <cell r="G30">
            <v>9</v>
          </cell>
          <cell r="H30">
            <v>2</v>
          </cell>
          <cell r="I30">
            <v>50</v>
          </cell>
          <cell r="J30">
            <v>26</v>
          </cell>
          <cell r="K30">
            <v>2</v>
          </cell>
          <cell r="L30" t="str">
            <v>0/0</v>
          </cell>
          <cell r="M30">
            <v>3</v>
          </cell>
          <cell r="N30">
            <v>6</v>
          </cell>
          <cell r="O30">
            <v>0.33</v>
          </cell>
          <cell r="P30">
            <v>18</v>
          </cell>
          <cell r="Q30">
            <v>2</v>
          </cell>
          <cell r="R30">
            <v>2</v>
          </cell>
          <cell r="S30">
            <v>0</v>
          </cell>
          <cell r="T30">
            <v>7.0000000000000007E-2</v>
          </cell>
          <cell r="U30">
            <v>23</v>
          </cell>
          <cell r="V30">
            <v>25</v>
          </cell>
          <cell r="W30">
            <v>12</v>
          </cell>
          <cell r="X30">
            <v>3</v>
          </cell>
          <cell r="Y30">
            <v>0</v>
          </cell>
          <cell r="Z30">
            <v>52</v>
          </cell>
          <cell r="AA30">
            <v>2016</v>
          </cell>
          <cell r="AB30" t="str">
            <v>reg</v>
          </cell>
        </row>
        <row r="31">
          <cell r="A31" t="str">
            <v>Patrick Mullins</v>
          </cell>
          <cell r="B31" t="str">
            <v>TOR</v>
          </cell>
          <cell r="C31" t="str">
            <v>F</v>
          </cell>
          <cell r="D31">
            <v>21</v>
          </cell>
          <cell r="E31">
            <v>14</v>
          </cell>
          <cell r="F31">
            <v>1278</v>
          </cell>
          <cell r="G31">
            <v>8</v>
          </cell>
          <cell r="H31">
            <v>3</v>
          </cell>
          <cell r="I31">
            <v>44</v>
          </cell>
          <cell r="J31">
            <v>23</v>
          </cell>
          <cell r="K31">
            <v>1</v>
          </cell>
          <cell r="L31" t="str">
            <v>0/0</v>
          </cell>
          <cell r="M31">
            <v>8</v>
          </cell>
          <cell r="N31">
            <v>0</v>
          </cell>
          <cell r="O31">
            <v>0.56000000000000005</v>
          </cell>
          <cell r="P31">
            <v>18.2</v>
          </cell>
          <cell r="Q31">
            <v>0</v>
          </cell>
          <cell r="R31">
            <v>2</v>
          </cell>
          <cell r="S31">
            <v>1</v>
          </cell>
          <cell r="T31">
            <v>0.21</v>
          </cell>
          <cell r="U31">
            <v>31</v>
          </cell>
          <cell r="V31">
            <v>19</v>
          </cell>
          <cell r="W31">
            <v>18</v>
          </cell>
          <cell r="X31">
            <v>3</v>
          </cell>
          <cell r="Y31">
            <v>0</v>
          </cell>
          <cell r="Z31">
            <v>52.27</v>
          </cell>
          <cell r="AA31">
            <v>2016</v>
          </cell>
          <cell r="AB31" t="str">
            <v>reg</v>
          </cell>
        </row>
        <row r="32">
          <cell r="A32" t="str">
            <v>Clint Dempsey</v>
          </cell>
          <cell r="B32" t="str">
            <v>SEA</v>
          </cell>
          <cell r="C32" t="str">
            <v>M-F</v>
          </cell>
          <cell r="D32">
            <v>17</v>
          </cell>
          <cell r="E32">
            <v>17</v>
          </cell>
          <cell r="F32">
            <v>1429</v>
          </cell>
          <cell r="G32">
            <v>8</v>
          </cell>
          <cell r="H32">
            <v>2</v>
          </cell>
          <cell r="I32">
            <v>65</v>
          </cell>
          <cell r="J32">
            <v>22</v>
          </cell>
          <cell r="K32">
            <v>5</v>
          </cell>
          <cell r="L32">
            <v>44230</v>
          </cell>
          <cell r="M32">
            <v>5</v>
          </cell>
          <cell r="N32">
            <v>3</v>
          </cell>
          <cell r="O32">
            <v>0.5</v>
          </cell>
          <cell r="P32">
            <v>12.3</v>
          </cell>
          <cell r="Q32">
            <v>1</v>
          </cell>
          <cell r="R32">
            <v>2</v>
          </cell>
          <cell r="S32">
            <v>0</v>
          </cell>
          <cell r="T32">
            <v>0.13</v>
          </cell>
          <cell r="U32">
            <v>23</v>
          </cell>
          <cell r="V32">
            <v>27</v>
          </cell>
          <cell r="W32">
            <v>6</v>
          </cell>
          <cell r="X32">
            <v>1</v>
          </cell>
          <cell r="Y32">
            <v>1</v>
          </cell>
          <cell r="Z32">
            <v>33.85</v>
          </cell>
          <cell r="AA32">
            <v>2016</v>
          </cell>
          <cell r="AB32" t="str">
            <v>reg</v>
          </cell>
        </row>
        <row r="33">
          <cell r="A33" t="str">
            <v>Benny Feilhaber</v>
          </cell>
          <cell r="B33" t="str">
            <v>SKC</v>
          </cell>
          <cell r="C33" t="str">
            <v>M</v>
          </cell>
          <cell r="D33">
            <v>30</v>
          </cell>
          <cell r="E33">
            <v>28</v>
          </cell>
          <cell r="F33">
            <v>2563</v>
          </cell>
          <cell r="G33">
            <v>7</v>
          </cell>
          <cell r="H33">
            <v>13</v>
          </cell>
          <cell r="I33">
            <v>45</v>
          </cell>
          <cell r="J33">
            <v>13</v>
          </cell>
          <cell r="K33">
            <v>2</v>
          </cell>
          <cell r="L33">
            <v>44321</v>
          </cell>
          <cell r="M33">
            <v>6</v>
          </cell>
          <cell r="N33">
            <v>1</v>
          </cell>
          <cell r="O33">
            <v>0.25</v>
          </cell>
          <cell r="P33">
            <v>15.6</v>
          </cell>
          <cell r="Q33">
            <v>4</v>
          </cell>
          <cell r="R33">
            <v>7</v>
          </cell>
          <cell r="S33">
            <v>6</v>
          </cell>
          <cell r="T33">
            <v>0.46</v>
          </cell>
          <cell r="U33">
            <v>33</v>
          </cell>
          <cell r="V33">
            <v>56</v>
          </cell>
          <cell r="W33">
            <v>1</v>
          </cell>
          <cell r="X33">
            <v>3</v>
          </cell>
          <cell r="Y33">
            <v>0</v>
          </cell>
          <cell r="Z33">
            <v>28.89</v>
          </cell>
          <cell r="AA33">
            <v>2016</v>
          </cell>
          <cell r="AB33" t="str">
            <v>reg</v>
          </cell>
        </row>
        <row r="34">
          <cell r="A34" t="str">
            <v>Mike Grella</v>
          </cell>
          <cell r="B34" t="str">
            <v>NY</v>
          </cell>
          <cell r="C34" t="str">
            <v>M</v>
          </cell>
          <cell r="D34">
            <v>32</v>
          </cell>
          <cell r="E34">
            <v>28</v>
          </cell>
          <cell r="F34">
            <v>2410</v>
          </cell>
          <cell r="G34">
            <v>7</v>
          </cell>
          <cell r="H34">
            <v>6</v>
          </cell>
          <cell r="I34">
            <v>40</v>
          </cell>
          <cell r="J34">
            <v>21</v>
          </cell>
          <cell r="K34">
            <v>2</v>
          </cell>
          <cell r="L34" t="str">
            <v>0/0</v>
          </cell>
          <cell r="M34">
            <v>7</v>
          </cell>
          <cell r="N34">
            <v>0</v>
          </cell>
          <cell r="O34">
            <v>0.26</v>
          </cell>
          <cell r="P34">
            <v>17.5</v>
          </cell>
          <cell r="Q34">
            <v>0</v>
          </cell>
          <cell r="R34">
            <v>3</v>
          </cell>
          <cell r="S34">
            <v>3</v>
          </cell>
          <cell r="T34">
            <v>0.22</v>
          </cell>
          <cell r="U34">
            <v>35</v>
          </cell>
          <cell r="V34">
            <v>16</v>
          </cell>
          <cell r="W34">
            <v>6</v>
          </cell>
          <cell r="X34">
            <v>7</v>
          </cell>
          <cell r="Y34">
            <v>0</v>
          </cell>
          <cell r="Z34">
            <v>52.5</v>
          </cell>
          <cell r="AA34">
            <v>2016</v>
          </cell>
          <cell r="AB34" t="str">
            <v>reg</v>
          </cell>
        </row>
        <row r="35">
          <cell r="A35" t="str">
            <v>Juan Agudelo</v>
          </cell>
          <cell r="B35" t="str">
            <v>MIA</v>
          </cell>
          <cell r="C35" t="str">
            <v>F</v>
          </cell>
          <cell r="D35">
            <v>24</v>
          </cell>
          <cell r="E35">
            <v>14</v>
          </cell>
          <cell r="F35">
            <v>1349</v>
          </cell>
          <cell r="G35">
            <v>7</v>
          </cell>
          <cell r="H35">
            <v>5</v>
          </cell>
          <cell r="I35">
            <v>52</v>
          </cell>
          <cell r="J35">
            <v>18</v>
          </cell>
          <cell r="K35">
            <v>1</v>
          </cell>
          <cell r="L35" t="str">
            <v>0/0</v>
          </cell>
          <cell r="M35">
            <v>6</v>
          </cell>
          <cell r="N35">
            <v>1</v>
          </cell>
          <cell r="O35">
            <v>0.47</v>
          </cell>
          <cell r="P35">
            <v>13.5</v>
          </cell>
          <cell r="Q35">
            <v>1</v>
          </cell>
          <cell r="R35">
            <v>4</v>
          </cell>
          <cell r="S35">
            <v>1</v>
          </cell>
          <cell r="T35">
            <v>0.33</v>
          </cell>
          <cell r="U35">
            <v>31</v>
          </cell>
          <cell r="V35">
            <v>24</v>
          </cell>
          <cell r="W35">
            <v>13</v>
          </cell>
          <cell r="X35">
            <v>5</v>
          </cell>
          <cell r="Y35">
            <v>0</v>
          </cell>
          <cell r="Z35">
            <v>34.619999999999997</v>
          </cell>
          <cell r="AA35">
            <v>2016</v>
          </cell>
          <cell r="AB35" t="str">
            <v>reg</v>
          </cell>
        </row>
        <row r="36">
          <cell r="A36" t="str">
            <v>Michael de Leeuw</v>
          </cell>
          <cell r="B36" t="str">
            <v>CHI</v>
          </cell>
          <cell r="C36" t="str">
            <v>F</v>
          </cell>
          <cell r="D36">
            <v>18</v>
          </cell>
          <cell r="E36">
            <v>17</v>
          </cell>
          <cell r="F36">
            <v>1465</v>
          </cell>
          <cell r="G36">
            <v>7</v>
          </cell>
          <cell r="H36">
            <v>3</v>
          </cell>
          <cell r="I36">
            <v>25</v>
          </cell>
          <cell r="J36">
            <v>12</v>
          </cell>
          <cell r="K36">
            <v>1</v>
          </cell>
          <cell r="L36" t="str">
            <v>0/0</v>
          </cell>
          <cell r="M36">
            <v>5</v>
          </cell>
          <cell r="N36">
            <v>2</v>
          </cell>
          <cell r="O36">
            <v>0.43</v>
          </cell>
          <cell r="P36">
            <v>28</v>
          </cell>
          <cell r="Q36">
            <v>0</v>
          </cell>
          <cell r="R36">
            <v>1</v>
          </cell>
          <cell r="S36">
            <v>2</v>
          </cell>
          <cell r="T36">
            <v>0.18</v>
          </cell>
          <cell r="U36">
            <v>31</v>
          </cell>
          <cell r="V36">
            <v>16</v>
          </cell>
          <cell r="W36">
            <v>12</v>
          </cell>
          <cell r="X36">
            <v>2</v>
          </cell>
          <cell r="Y36">
            <v>0</v>
          </cell>
          <cell r="Z36">
            <v>48</v>
          </cell>
          <cell r="AA36">
            <v>2016</v>
          </cell>
          <cell r="AB36" t="str">
            <v>reg</v>
          </cell>
        </row>
        <row r="37">
          <cell r="A37" t="str">
            <v>Juan Manuel Martinez</v>
          </cell>
          <cell r="B37" t="str">
            <v>RSL</v>
          </cell>
          <cell r="C37" t="str">
            <v>M-F</v>
          </cell>
          <cell r="D37">
            <v>32</v>
          </cell>
          <cell r="E37">
            <v>29</v>
          </cell>
          <cell r="F37">
            <v>2519</v>
          </cell>
          <cell r="G37">
            <v>7</v>
          </cell>
          <cell r="H37">
            <v>3</v>
          </cell>
          <cell r="I37">
            <v>47</v>
          </cell>
          <cell r="J37">
            <v>17</v>
          </cell>
          <cell r="K37">
            <v>1</v>
          </cell>
          <cell r="L37" t="str">
            <v>0/0</v>
          </cell>
          <cell r="M37">
            <v>4</v>
          </cell>
          <cell r="N37">
            <v>3</v>
          </cell>
          <cell r="O37">
            <v>0.25</v>
          </cell>
          <cell r="P37">
            <v>14.9</v>
          </cell>
          <cell r="Q37">
            <v>2</v>
          </cell>
          <cell r="R37">
            <v>2</v>
          </cell>
          <cell r="S37">
            <v>1</v>
          </cell>
          <cell r="T37">
            <v>0.11</v>
          </cell>
          <cell r="U37">
            <v>24</v>
          </cell>
          <cell r="V37">
            <v>80</v>
          </cell>
          <cell r="W37">
            <v>7</v>
          </cell>
          <cell r="X37">
            <v>1</v>
          </cell>
          <cell r="Y37">
            <v>0</v>
          </cell>
          <cell r="Z37">
            <v>36.17</v>
          </cell>
          <cell r="AA37">
            <v>2016</v>
          </cell>
          <cell r="AB37" t="str">
            <v>reg</v>
          </cell>
        </row>
        <row r="38">
          <cell r="A38" t="str">
            <v>CJ Sapong</v>
          </cell>
          <cell r="B38" t="str">
            <v>CHI</v>
          </cell>
          <cell r="C38" t="str">
            <v>F</v>
          </cell>
          <cell r="D38">
            <v>31</v>
          </cell>
          <cell r="E38">
            <v>29</v>
          </cell>
          <cell r="F38">
            <v>2535</v>
          </cell>
          <cell r="G38">
            <v>7</v>
          </cell>
          <cell r="H38">
            <v>2</v>
          </cell>
          <cell r="I38">
            <v>60</v>
          </cell>
          <cell r="J38">
            <v>22</v>
          </cell>
          <cell r="K38">
            <v>2</v>
          </cell>
          <cell r="L38">
            <v>44197</v>
          </cell>
          <cell r="M38">
            <v>5</v>
          </cell>
          <cell r="N38">
            <v>2</v>
          </cell>
          <cell r="O38">
            <v>0.25</v>
          </cell>
          <cell r="P38">
            <v>11.7</v>
          </cell>
          <cell r="Q38">
            <v>0</v>
          </cell>
          <cell r="R38">
            <v>1</v>
          </cell>
          <cell r="S38">
            <v>1</v>
          </cell>
          <cell r="T38">
            <v>7.0000000000000007E-2</v>
          </cell>
          <cell r="U38">
            <v>44</v>
          </cell>
          <cell r="V38">
            <v>71</v>
          </cell>
          <cell r="W38">
            <v>17</v>
          </cell>
          <cell r="X38">
            <v>1</v>
          </cell>
          <cell r="Y38">
            <v>0</v>
          </cell>
          <cell r="Z38">
            <v>36.67</v>
          </cell>
          <cell r="AA38">
            <v>2016</v>
          </cell>
          <cell r="AB38" t="str">
            <v>reg</v>
          </cell>
        </row>
        <row r="39">
          <cell r="A39" t="str">
            <v>Sacha Kljestan</v>
          </cell>
          <cell r="B39" t="str">
            <v>LA</v>
          </cell>
          <cell r="C39" t="str">
            <v>M</v>
          </cell>
          <cell r="D39">
            <v>32</v>
          </cell>
          <cell r="E39">
            <v>30</v>
          </cell>
          <cell r="F39">
            <v>2623</v>
          </cell>
          <cell r="G39">
            <v>6</v>
          </cell>
          <cell r="H39">
            <v>20</v>
          </cell>
          <cell r="I39">
            <v>40</v>
          </cell>
          <cell r="J39">
            <v>19</v>
          </cell>
          <cell r="K39">
            <v>0</v>
          </cell>
          <cell r="L39">
            <v>44198</v>
          </cell>
          <cell r="M39">
            <v>4</v>
          </cell>
          <cell r="N39">
            <v>2</v>
          </cell>
          <cell r="O39">
            <v>0.21</v>
          </cell>
          <cell r="P39">
            <v>15</v>
          </cell>
          <cell r="Q39">
            <v>7</v>
          </cell>
          <cell r="R39">
            <v>12</v>
          </cell>
          <cell r="S39">
            <v>8</v>
          </cell>
          <cell r="T39">
            <v>0.69</v>
          </cell>
          <cell r="U39">
            <v>42</v>
          </cell>
          <cell r="V39">
            <v>38</v>
          </cell>
          <cell r="W39">
            <v>6</v>
          </cell>
          <cell r="X39">
            <v>3</v>
          </cell>
          <cell r="Y39">
            <v>0</v>
          </cell>
          <cell r="Z39">
            <v>47.5</v>
          </cell>
          <cell r="AA39">
            <v>2016</v>
          </cell>
          <cell r="AB39" t="str">
            <v>reg</v>
          </cell>
        </row>
        <row r="40">
          <cell r="A40" t="str">
            <v>Lee Nguyen</v>
          </cell>
          <cell r="B40" t="str">
            <v>MIA</v>
          </cell>
          <cell r="C40" t="str">
            <v>M</v>
          </cell>
          <cell r="D40">
            <v>33</v>
          </cell>
          <cell r="E40">
            <v>33</v>
          </cell>
          <cell r="F40">
            <v>2900</v>
          </cell>
          <cell r="G40">
            <v>6</v>
          </cell>
          <cell r="H40">
            <v>10</v>
          </cell>
          <cell r="I40">
            <v>68</v>
          </cell>
          <cell r="J40">
            <v>29</v>
          </cell>
          <cell r="K40">
            <v>2</v>
          </cell>
          <cell r="L40">
            <v>44259</v>
          </cell>
          <cell r="M40">
            <v>5</v>
          </cell>
          <cell r="N40">
            <v>1</v>
          </cell>
          <cell r="O40">
            <v>0.19</v>
          </cell>
          <cell r="P40">
            <v>8.8000000000000007</v>
          </cell>
          <cell r="Q40">
            <v>2</v>
          </cell>
          <cell r="R40">
            <v>9</v>
          </cell>
          <cell r="S40">
            <v>1</v>
          </cell>
          <cell r="T40">
            <v>0.31</v>
          </cell>
          <cell r="U40">
            <v>36</v>
          </cell>
          <cell r="V40">
            <v>50</v>
          </cell>
          <cell r="W40">
            <v>4</v>
          </cell>
          <cell r="X40">
            <v>2</v>
          </cell>
          <cell r="Y40">
            <v>0</v>
          </cell>
          <cell r="Z40">
            <v>42.65</v>
          </cell>
          <cell r="AA40">
            <v>2016</v>
          </cell>
          <cell r="AB40" t="str">
            <v>reg</v>
          </cell>
        </row>
        <row r="41">
          <cell r="A41" t="str">
            <v>Ethan Finlay</v>
          </cell>
          <cell r="B41" t="str">
            <v>MIN</v>
          </cell>
          <cell r="C41" t="str">
            <v>M</v>
          </cell>
          <cell r="D41">
            <v>34</v>
          </cell>
          <cell r="E41">
            <v>27</v>
          </cell>
          <cell r="F41">
            <v>2462</v>
          </cell>
          <cell r="G41">
            <v>6</v>
          </cell>
          <cell r="H41">
            <v>9</v>
          </cell>
          <cell r="I41">
            <v>46</v>
          </cell>
          <cell r="J41">
            <v>22</v>
          </cell>
          <cell r="K41">
            <v>2</v>
          </cell>
          <cell r="L41">
            <v>44197</v>
          </cell>
          <cell r="M41">
            <v>4</v>
          </cell>
          <cell r="N41">
            <v>2</v>
          </cell>
          <cell r="O41">
            <v>0.22</v>
          </cell>
          <cell r="P41">
            <v>13</v>
          </cell>
          <cell r="Q41">
            <v>1</v>
          </cell>
          <cell r="R41">
            <v>2</v>
          </cell>
          <cell r="S41">
            <v>7</v>
          </cell>
          <cell r="T41">
            <v>0.33</v>
          </cell>
          <cell r="U41">
            <v>18</v>
          </cell>
          <cell r="V41">
            <v>23</v>
          </cell>
          <cell r="W41">
            <v>22</v>
          </cell>
          <cell r="X41">
            <v>2</v>
          </cell>
          <cell r="Y41">
            <v>0</v>
          </cell>
          <cell r="Z41">
            <v>47.83</v>
          </cell>
          <cell r="AA41">
            <v>2016</v>
          </cell>
          <cell r="AB41" t="str">
            <v>reg</v>
          </cell>
        </row>
        <row r="42">
          <cell r="A42" t="str">
            <v>Dominic Oduro</v>
          </cell>
          <cell r="B42" t="str">
            <v>MTL</v>
          </cell>
          <cell r="C42" t="str">
            <v>M</v>
          </cell>
          <cell r="D42">
            <v>31</v>
          </cell>
          <cell r="E42">
            <v>22</v>
          </cell>
          <cell r="F42">
            <v>2028</v>
          </cell>
          <cell r="G42">
            <v>6</v>
          </cell>
          <cell r="H42">
            <v>6</v>
          </cell>
          <cell r="I42">
            <v>34</v>
          </cell>
          <cell r="J42">
            <v>17</v>
          </cell>
          <cell r="K42">
            <v>2</v>
          </cell>
          <cell r="L42" t="str">
            <v>0/0</v>
          </cell>
          <cell r="M42">
            <v>2</v>
          </cell>
          <cell r="N42">
            <v>4</v>
          </cell>
          <cell r="O42">
            <v>0.27</v>
          </cell>
          <cell r="P42">
            <v>17.600000000000001</v>
          </cell>
          <cell r="Q42">
            <v>3</v>
          </cell>
          <cell r="R42">
            <v>1</v>
          </cell>
          <cell r="S42">
            <v>5</v>
          </cell>
          <cell r="T42">
            <v>0.27</v>
          </cell>
          <cell r="U42">
            <v>18</v>
          </cell>
          <cell r="V42">
            <v>43</v>
          </cell>
          <cell r="W42">
            <v>19</v>
          </cell>
          <cell r="X42">
            <v>2</v>
          </cell>
          <cell r="Y42">
            <v>0</v>
          </cell>
          <cell r="Z42">
            <v>50</v>
          </cell>
          <cell r="AA42">
            <v>2016</v>
          </cell>
          <cell r="AB42" t="str">
            <v>reg</v>
          </cell>
        </row>
        <row r="43">
          <cell r="A43" t="str">
            <v>Diego Fagundez</v>
          </cell>
          <cell r="B43" t="str">
            <v>NE</v>
          </cell>
          <cell r="C43" t="str">
            <v>M</v>
          </cell>
          <cell r="D43">
            <v>34</v>
          </cell>
          <cell r="E43">
            <v>24</v>
          </cell>
          <cell r="F43">
            <v>2237</v>
          </cell>
          <cell r="G43">
            <v>6</v>
          </cell>
          <cell r="H43">
            <v>6</v>
          </cell>
          <cell r="I43">
            <v>64</v>
          </cell>
          <cell r="J43">
            <v>22</v>
          </cell>
          <cell r="K43">
            <v>2</v>
          </cell>
          <cell r="L43" t="str">
            <v>0/0</v>
          </cell>
          <cell r="M43">
            <v>4</v>
          </cell>
          <cell r="N43">
            <v>2</v>
          </cell>
          <cell r="O43">
            <v>0.24</v>
          </cell>
          <cell r="P43">
            <v>9.4</v>
          </cell>
          <cell r="Q43">
            <v>1</v>
          </cell>
          <cell r="R43">
            <v>3</v>
          </cell>
          <cell r="S43">
            <v>3</v>
          </cell>
          <cell r="T43">
            <v>0.24</v>
          </cell>
          <cell r="U43">
            <v>17</v>
          </cell>
          <cell r="V43">
            <v>27</v>
          </cell>
          <cell r="W43">
            <v>3</v>
          </cell>
          <cell r="X43">
            <v>4</v>
          </cell>
          <cell r="Y43">
            <v>0</v>
          </cell>
          <cell r="Z43">
            <v>34.380000000000003</v>
          </cell>
          <cell r="AA43">
            <v>2016</v>
          </cell>
          <cell r="AB43" t="str">
            <v>reg</v>
          </cell>
        </row>
        <row r="44">
          <cell r="A44" t="str">
            <v>Gyasi Zardes</v>
          </cell>
          <cell r="B44" t="str">
            <v>CLB</v>
          </cell>
          <cell r="C44" t="str">
            <v>F</v>
          </cell>
          <cell r="D44">
            <v>19</v>
          </cell>
          <cell r="E44">
            <v>17</v>
          </cell>
          <cell r="F44">
            <v>1604</v>
          </cell>
          <cell r="G44">
            <v>6</v>
          </cell>
          <cell r="H44">
            <v>5</v>
          </cell>
          <cell r="I44">
            <v>24</v>
          </cell>
          <cell r="J44">
            <v>15</v>
          </cell>
          <cell r="K44">
            <v>2</v>
          </cell>
          <cell r="L44" t="str">
            <v>0/0</v>
          </cell>
          <cell r="M44">
            <v>3</v>
          </cell>
          <cell r="N44">
            <v>3</v>
          </cell>
          <cell r="O44">
            <v>0.34</v>
          </cell>
          <cell r="P44">
            <v>25</v>
          </cell>
          <cell r="Q44">
            <v>3</v>
          </cell>
          <cell r="R44">
            <v>3</v>
          </cell>
          <cell r="S44">
            <v>2</v>
          </cell>
          <cell r="T44">
            <v>0.28000000000000003</v>
          </cell>
          <cell r="U44">
            <v>10</v>
          </cell>
          <cell r="V44">
            <v>32</v>
          </cell>
          <cell r="W44">
            <v>2</v>
          </cell>
          <cell r="X44">
            <v>1</v>
          </cell>
          <cell r="Y44">
            <v>0</v>
          </cell>
          <cell r="Z44">
            <v>62.5</v>
          </cell>
          <cell r="AA44">
            <v>2016</v>
          </cell>
          <cell r="AB44" t="str">
            <v>reg</v>
          </cell>
        </row>
        <row r="45">
          <cell r="A45" t="str">
            <v>Mike Magee</v>
          </cell>
          <cell r="B45" t="str">
            <v xml:space="preserve">LA </v>
          </cell>
          <cell r="C45" t="str">
            <v>M</v>
          </cell>
          <cell r="D45">
            <v>30</v>
          </cell>
          <cell r="E45">
            <v>16</v>
          </cell>
          <cell r="F45">
            <v>1467</v>
          </cell>
          <cell r="G45">
            <v>6</v>
          </cell>
          <cell r="H45">
            <v>4</v>
          </cell>
          <cell r="I45">
            <v>33</v>
          </cell>
          <cell r="J45">
            <v>18</v>
          </cell>
          <cell r="K45">
            <v>1</v>
          </cell>
          <cell r="L45" t="str">
            <v>0/0</v>
          </cell>
          <cell r="M45">
            <v>4</v>
          </cell>
          <cell r="N45">
            <v>2</v>
          </cell>
          <cell r="O45">
            <v>0.37</v>
          </cell>
          <cell r="P45">
            <v>18.2</v>
          </cell>
          <cell r="Q45">
            <v>0</v>
          </cell>
          <cell r="R45">
            <v>4</v>
          </cell>
          <cell r="S45">
            <v>0</v>
          </cell>
          <cell r="T45">
            <v>0.25</v>
          </cell>
          <cell r="U45">
            <v>15</v>
          </cell>
          <cell r="V45">
            <v>21</v>
          </cell>
          <cell r="W45">
            <v>3</v>
          </cell>
          <cell r="X45">
            <v>1</v>
          </cell>
          <cell r="Y45">
            <v>0</v>
          </cell>
          <cell r="Z45">
            <v>54.55</v>
          </cell>
          <cell r="AA45">
            <v>2016</v>
          </cell>
          <cell r="AB45" t="str">
            <v>reg</v>
          </cell>
        </row>
        <row r="46">
          <cell r="A46" t="str">
            <v>Tesho Akindele</v>
          </cell>
          <cell r="B46" t="str">
            <v>ORL</v>
          </cell>
          <cell r="C46" t="str">
            <v>F-M</v>
          </cell>
          <cell r="D46">
            <v>31</v>
          </cell>
          <cell r="E46">
            <v>15</v>
          </cell>
          <cell r="F46">
            <v>1514</v>
          </cell>
          <cell r="G46">
            <v>6</v>
          </cell>
          <cell r="H46">
            <v>4</v>
          </cell>
          <cell r="I46">
            <v>35</v>
          </cell>
          <cell r="J46">
            <v>17</v>
          </cell>
          <cell r="K46">
            <v>0</v>
          </cell>
          <cell r="L46">
            <v>44229</v>
          </cell>
          <cell r="M46">
            <v>3</v>
          </cell>
          <cell r="N46">
            <v>3</v>
          </cell>
          <cell r="O46">
            <v>0.36</v>
          </cell>
          <cell r="P46">
            <v>17.100000000000001</v>
          </cell>
          <cell r="Q46">
            <v>0</v>
          </cell>
          <cell r="R46">
            <v>2</v>
          </cell>
          <cell r="S46">
            <v>2</v>
          </cell>
          <cell r="T46">
            <v>0.24</v>
          </cell>
          <cell r="U46">
            <v>14</v>
          </cell>
          <cell r="V46">
            <v>16</v>
          </cell>
          <cell r="W46">
            <v>7</v>
          </cell>
          <cell r="X46">
            <v>2</v>
          </cell>
          <cell r="Y46">
            <v>0</v>
          </cell>
          <cell r="Z46">
            <v>48.57</v>
          </cell>
          <cell r="AA46">
            <v>2016</v>
          </cell>
          <cell r="AB46" t="str">
            <v>reg</v>
          </cell>
        </row>
        <row r="47">
          <cell r="A47" t="str">
            <v>Dominique Badji</v>
          </cell>
          <cell r="B47" t="str">
            <v>NSH</v>
          </cell>
          <cell r="C47" t="str">
            <v>F</v>
          </cell>
          <cell r="D47">
            <v>27</v>
          </cell>
          <cell r="E47">
            <v>17</v>
          </cell>
          <cell r="F47">
            <v>1571</v>
          </cell>
          <cell r="G47">
            <v>6</v>
          </cell>
          <cell r="H47">
            <v>4</v>
          </cell>
          <cell r="I47">
            <v>47</v>
          </cell>
          <cell r="J47">
            <v>19</v>
          </cell>
          <cell r="K47">
            <v>2</v>
          </cell>
          <cell r="L47" t="str">
            <v>0/0</v>
          </cell>
          <cell r="M47">
            <v>2</v>
          </cell>
          <cell r="N47">
            <v>4</v>
          </cell>
          <cell r="O47">
            <v>0.34</v>
          </cell>
          <cell r="P47">
            <v>12.8</v>
          </cell>
          <cell r="Q47">
            <v>2</v>
          </cell>
          <cell r="R47">
            <v>4</v>
          </cell>
          <cell r="S47">
            <v>0</v>
          </cell>
          <cell r="T47">
            <v>0.23</v>
          </cell>
          <cell r="U47">
            <v>39</v>
          </cell>
          <cell r="V47">
            <v>14</v>
          </cell>
          <cell r="W47">
            <v>16</v>
          </cell>
          <cell r="X47">
            <v>5</v>
          </cell>
          <cell r="Y47">
            <v>0</v>
          </cell>
          <cell r="Z47">
            <v>40.43</v>
          </cell>
          <cell r="AA47">
            <v>2016</v>
          </cell>
          <cell r="AB47" t="str">
            <v>reg</v>
          </cell>
        </row>
        <row r="48">
          <cell r="A48" t="str">
            <v>Julio Baptista</v>
          </cell>
          <cell r="B48" t="str">
            <v>ORL</v>
          </cell>
          <cell r="C48" t="str">
            <v>F</v>
          </cell>
          <cell r="D48">
            <v>23</v>
          </cell>
          <cell r="E48">
            <v>5</v>
          </cell>
          <cell r="F48">
            <v>729</v>
          </cell>
          <cell r="G48">
            <v>6</v>
          </cell>
          <cell r="H48">
            <v>3</v>
          </cell>
          <cell r="I48">
            <v>27</v>
          </cell>
          <cell r="J48">
            <v>9</v>
          </cell>
          <cell r="K48">
            <v>0</v>
          </cell>
          <cell r="L48" t="str">
            <v>0/1</v>
          </cell>
          <cell r="M48">
            <v>2</v>
          </cell>
          <cell r="N48">
            <v>4</v>
          </cell>
          <cell r="O48">
            <v>0.74</v>
          </cell>
          <cell r="P48">
            <v>22.2</v>
          </cell>
          <cell r="Q48">
            <v>1</v>
          </cell>
          <cell r="R48">
            <v>1</v>
          </cell>
          <cell r="S48">
            <v>2</v>
          </cell>
          <cell r="T48">
            <v>0.37</v>
          </cell>
          <cell r="U48">
            <v>6</v>
          </cell>
          <cell r="V48">
            <v>22</v>
          </cell>
          <cell r="W48">
            <v>1</v>
          </cell>
          <cell r="X48">
            <v>1</v>
          </cell>
          <cell r="Y48">
            <v>0</v>
          </cell>
          <cell r="Z48">
            <v>33.33</v>
          </cell>
          <cell r="AA48">
            <v>2016</v>
          </cell>
          <cell r="AB48" t="str">
            <v>reg</v>
          </cell>
        </row>
        <row r="49">
          <cell r="A49" t="str">
            <v>Alvaro Saborio</v>
          </cell>
          <cell r="B49" t="str">
            <v xml:space="preserve">DC </v>
          </cell>
          <cell r="C49" t="str">
            <v>F</v>
          </cell>
          <cell r="D49">
            <v>19</v>
          </cell>
          <cell r="E49">
            <v>8</v>
          </cell>
          <cell r="F49">
            <v>890</v>
          </cell>
          <cell r="G49">
            <v>6</v>
          </cell>
          <cell r="H49">
            <v>3</v>
          </cell>
          <cell r="I49">
            <v>37</v>
          </cell>
          <cell r="J49">
            <v>12</v>
          </cell>
          <cell r="K49">
            <v>1</v>
          </cell>
          <cell r="L49" t="str">
            <v>0/0</v>
          </cell>
          <cell r="M49">
            <v>5</v>
          </cell>
          <cell r="N49">
            <v>1</v>
          </cell>
          <cell r="O49">
            <v>0.61</v>
          </cell>
          <cell r="P49">
            <v>16.2</v>
          </cell>
          <cell r="Q49">
            <v>0</v>
          </cell>
          <cell r="R49">
            <v>3</v>
          </cell>
          <cell r="S49">
            <v>0</v>
          </cell>
          <cell r="T49">
            <v>0.3</v>
          </cell>
          <cell r="U49">
            <v>19</v>
          </cell>
          <cell r="V49">
            <v>10</v>
          </cell>
          <cell r="W49">
            <v>14</v>
          </cell>
          <cell r="X49">
            <v>0</v>
          </cell>
          <cell r="Y49">
            <v>0</v>
          </cell>
          <cell r="Z49">
            <v>32.43</v>
          </cell>
          <cell r="AA49">
            <v>2016</v>
          </cell>
          <cell r="AB49" t="str">
            <v>reg</v>
          </cell>
        </row>
        <row r="50">
          <cell r="A50" t="str">
            <v>Andrew Wenger</v>
          </cell>
          <cell r="B50" t="str">
            <v>HOU</v>
          </cell>
          <cell r="C50" t="str">
            <v>D-M</v>
          </cell>
          <cell r="D50">
            <v>32</v>
          </cell>
          <cell r="E50">
            <v>24</v>
          </cell>
          <cell r="F50">
            <v>2062</v>
          </cell>
          <cell r="G50">
            <v>6</v>
          </cell>
          <cell r="H50">
            <v>3</v>
          </cell>
          <cell r="I50">
            <v>44</v>
          </cell>
          <cell r="J50">
            <v>19</v>
          </cell>
          <cell r="K50">
            <v>0</v>
          </cell>
          <cell r="L50" t="str">
            <v>0/0</v>
          </cell>
          <cell r="M50">
            <v>4</v>
          </cell>
          <cell r="N50">
            <v>2</v>
          </cell>
          <cell r="O50">
            <v>0.26</v>
          </cell>
          <cell r="P50">
            <v>13.6</v>
          </cell>
          <cell r="Q50">
            <v>1</v>
          </cell>
          <cell r="R50">
            <v>3</v>
          </cell>
          <cell r="S50">
            <v>0</v>
          </cell>
          <cell r="T50">
            <v>0.13</v>
          </cell>
          <cell r="U50">
            <v>27</v>
          </cell>
          <cell r="V50">
            <v>15</v>
          </cell>
          <cell r="W50">
            <v>6</v>
          </cell>
          <cell r="X50">
            <v>3</v>
          </cell>
          <cell r="Y50">
            <v>0</v>
          </cell>
          <cell r="Z50">
            <v>43.18</v>
          </cell>
          <cell r="AA50">
            <v>2016</v>
          </cell>
          <cell r="AB50" t="str">
            <v>reg</v>
          </cell>
        </row>
        <row r="51">
          <cell r="A51" t="str">
            <v>Giles Barnes</v>
          </cell>
          <cell r="B51" t="str">
            <v>HOU</v>
          </cell>
          <cell r="C51" t="str">
            <v>M</v>
          </cell>
          <cell r="D51">
            <v>24</v>
          </cell>
          <cell r="E51">
            <v>21</v>
          </cell>
          <cell r="F51">
            <v>1807</v>
          </cell>
          <cell r="G51">
            <v>6</v>
          </cell>
          <cell r="H51">
            <v>3</v>
          </cell>
          <cell r="I51">
            <v>51</v>
          </cell>
          <cell r="J51">
            <v>19</v>
          </cell>
          <cell r="K51">
            <v>3</v>
          </cell>
          <cell r="L51" t="str">
            <v>0/0</v>
          </cell>
          <cell r="M51">
            <v>6</v>
          </cell>
          <cell r="N51">
            <v>0</v>
          </cell>
          <cell r="O51">
            <v>0.3</v>
          </cell>
          <cell r="P51">
            <v>11.8</v>
          </cell>
          <cell r="Q51">
            <v>0</v>
          </cell>
          <cell r="R51">
            <v>2</v>
          </cell>
          <cell r="S51">
            <v>1</v>
          </cell>
          <cell r="T51">
            <v>0.15</v>
          </cell>
          <cell r="U51">
            <v>27</v>
          </cell>
          <cell r="V51">
            <v>33</v>
          </cell>
          <cell r="W51">
            <v>7</v>
          </cell>
          <cell r="X51">
            <v>1</v>
          </cell>
          <cell r="Y51">
            <v>0</v>
          </cell>
          <cell r="Z51">
            <v>37.25</v>
          </cell>
          <cell r="AA51">
            <v>2016</v>
          </cell>
          <cell r="AB51" t="str">
            <v>reg</v>
          </cell>
        </row>
        <row r="52">
          <cell r="A52" t="str">
            <v>Kevin Doyle</v>
          </cell>
          <cell r="B52" t="str">
            <v>COL</v>
          </cell>
          <cell r="C52" t="str">
            <v>F</v>
          </cell>
          <cell r="D52">
            <v>26</v>
          </cell>
          <cell r="E52">
            <v>24</v>
          </cell>
          <cell r="F52">
            <v>2178</v>
          </cell>
          <cell r="G52">
            <v>6</v>
          </cell>
          <cell r="H52">
            <v>2</v>
          </cell>
          <cell r="I52">
            <v>73</v>
          </cell>
          <cell r="J52">
            <v>15</v>
          </cell>
          <cell r="K52">
            <v>1</v>
          </cell>
          <cell r="L52">
            <v>44197</v>
          </cell>
          <cell r="M52">
            <v>4</v>
          </cell>
          <cell r="N52">
            <v>2</v>
          </cell>
          <cell r="O52">
            <v>0.25</v>
          </cell>
          <cell r="P52">
            <v>8.1999999999999993</v>
          </cell>
          <cell r="Q52">
            <v>1</v>
          </cell>
          <cell r="R52">
            <v>1</v>
          </cell>
          <cell r="S52">
            <v>1</v>
          </cell>
          <cell r="T52">
            <v>0.08</v>
          </cell>
          <cell r="U52">
            <v>31</v>
          </cell>
          <cell r="V52">
            <v>50</v>
          </cell>
          <cell r="W52">
            <v>15</v>
          </cell>
          <cell r="X52">
            <v>5</v>
          </cell>
          <cell r="Y52">
            <v>0</v>
          </cell>
          <cell r="Z52">
            <v>20.55</v>
          </cell>
          <cell r="AA52">
            <v>2016</v>
          </cell>
          <cell r="AB52" t="str">
            <v>reg</v>
          </cell>
        </row>
        <row r="53">
          <cell r="A53" t="str">
            <v>Jacob Peterson</v>
          </cell>
          <cell r="B53" t="str">
            <v>SKC</v>
          </cell>
          <cell r="C53" t="str">
            <v>F</v>
          </cell>
          <cell r="D53">
            <v>21</v>
          </cell>
          <cell r="E53">
            <v>18</v>
          </cell>
          <cell r="F53">
            <v>1500</v>
          </cell>
          <cell r="G53">
            <v>6</v>
          </cell>
          <cell r="H53">
            <v>1</v>
          </cell>
          <cell r="I53">
            <v>37</v>
          </cell>
          <cell r="J53">
            <v>13</v>
          </cell>
          <cell r="K53">
            <v>3</v>
          </cell>
          <cell r="L53" t="str">
            <v>0/0</v>
          </cell>
          <cell r="M53">
            <v>6</v>
          </cell>
          <cell r="N53">
            <v>0</v>
          </cell>
          <cell r="O53">
            <v>0.36</v>
          </cell>
          <cell r="P53">
            <v>16.2</v>
          </cell>
          <cell r="Q53">
            <v>0</v>
          </cell>
          <cell r="R53">
            <v>1</v>
          </cell>
          <cell r="S53">
            <v>0</v>
          </cell>
          <cell r="T53">
            <v>0.06</v>
          </cell>
          <cell r="U53">
            <v>8</v>
          </cell>
          <cell r="V53">
            <v>13</v>
          </cell>
          <cell r="W53">
            <v>3</v>
          </cell>
          <cell r="X53">
            <v>0</v>
          </cell>
          <cell r="Y53">
            <v>0</v>
          </cell>
          <cell r="Z53">
            <v>35.14</v>
          </cell>
          <cell r="AA53">
            <v>2016</v>
          </cell>
          <cell r="AB53" t="str">
            <v>reg</v>
          </cell>
        </row>
        <row r="54">
          <cell r="A54" t="str">
            <v>Mauro Manotas</v>
          </cell>
          <cell r="B54" t="str">
            <v>HOU</v>
          </cell>
          <cell r="C54" t="str">
            <v>F</v>
          </cell>
          <cell r="D54">
            <v>22</v>
          </cell>
          <cell r="E54">
            <v>10</v>
          </cell>
          <cell r="F54">
            <v>1054</v>
          </cell>
          <cell r="G54">
            <v>6</v>
          </cell>
          <cell r="H54">
            <v>1</v>
          </cell>
          <cell r="I54">
            <v>41</v>
          </cell>
          <cell r="J54">
            <v>18</v>
          </cell>
          <cell r="K54">
            <v>1</v>
          </cell>
          <cell r="L54">
            <v>44197</v>
          </cell>
          <cell r="M54">
            <v>5</v>
          </cell>
          <cell r="N54">
            <v>1</v>
          </cell>
          <cell r="O54">
            <v>0.51</v>
          </cell>
          <cell r="P54">
            <v>14.6</v>
          </cell>
          <cell r="Q54">
            <v>0</v>
          </cell>
          <cell r="R54">
            <v>1</v>
          </cell>
          <cell r="S54">
            <v>0</v>
          </cell>
          <cell r="T54">
            <v>0.09</v>
          </cell>
          <cell r="U54">
            <v>11</v>
          </cell>
          <cell r="V54">
            <v>17</v>
          </cell>
          <cell r="W54">
            <v>9</v>
          </cell>
          <cell r="X54">
            <v>0</v>
          </cell>
          <cell r="Y54">
            <v>0</v>
          </cell>
          <cell r="Z54">
            <v>43.9</v>
          </cell>
          <cell r="AA54">
            <v>2016</v>
          </cell>
          <cell r="AB54" t="str">
            <v>reg</v>
          </cell>
        </row>
        <row r="55">
          <cell r="A55" t="str">
            <v>Adam Jahn</v>
          </cell>
          <cell r="B55" t="str">
            <v>ATL</v>
          </cell>
          <cell r="C55" t="str">
            <v>F</v>
          </cell>
          <cell r="D55">
            <v>22</v>
          </cell>
          <cell r="E55">
            <v>4</v>
          </cell>
          <cell r="F55">
            <v>554</v>
          </cell>
          <cell r="G55">
            <v>6</v>
          </cell>
          <cell r="H55">
            <v>0</v>
          </cell>
          <cell r="I55">
            <v>23</v>
          </cell>
          <cell r="J55">
            <v>8</v>
          </cell>
          <cell r="K55">
            <v>0</v>
          </cell>
          <cell r="L55" t="str">
            <v>0/0</v>
          </cell>
          <cell r="M55">
            <v>2</v>
          </cell>
          <cell r="N55">
            <v>4</v>
          </cell>
          <cell r="O55">
            <v>0.97</v>
          </cell>
          <cell r="P55">
            <v>26.1</v>
          </cell>
          <cell r="Q55">
            <v>0</v>
          </cell>
          <cell r="R55">
            <v>0</v>
          </cell>
          <cell r="S55">
            <v>0</v>
          </cell>
          <cell r="T55">
            <v>0</v>
          </cell>
          <cell r="U55">
            <v>12</v>
          </cell>
          <cell r="V55">
            <v>5</v>
          </cell>
          <cell r="W55">
            <v>5</v>
          </cell>
          <cell r="X55">
            <v>0</v>
          </cell>
          <cell r="Y55">
            <v>0</v>
          </cell>
          <cell r="Z55">
            <v>34.78</v>
          </cell>
          <cell r="AA55">
            <v>2016</v>
          </cell>
          <cell r="AB55" t="str">
            <v>reg</v>
          </cell>
        </row>
        <row r="56">
          <cell r="A56" t="str">
            <v>Mauro Diaz</v>
          </cell>
          <cell r="B56" t="str">
            <v>DAL</v>
          </cell>
          <cell r="C56" t="str">
            <v>M</v>
          </cell>
          <cell r="D56">
            <v>27</v>
          </cell>
          <cell r="E56">
            <v>24</v>
          </cell>
          <cell r="F56">
            <v>2149</v>
          </cell>
          <cell r="G56">
            <v>5</v>
          </cell>
          <cell r="H56">
            <v>13</v>
          </cell>
          <cell r="I56">
            <v>47</v>
          </cell>
          <cell r="J56">
            <v>14</v>
          </cell>
          <cell r="K56">
            <v>3</v>
          </cell>
          <cell r="L56">
            <v>44258</v>
          </cell>
          <cell r="M56">
            <v>4</v>
          </cell>
          <cell r="N56">
            <v>1</v>
          </cell>
          <cell r="O56">
            <v>0.21</v>
          </cell>
          <cell r="P56">
            <v>10.6</v>
          </cell>
          <cell r="Q56">
            <v>7</v>
          </cell>
          <cell r="R56">
            <v>11</v>
          </cell>
          <cell r="S56">
            <v>2</v>
          </cell>
          <cell r="T56">
            <v>0.54</v>
          </cell>
          <cell r="U56">
            <v>32</v>
          </cell>
          <cell r="V56">
            <v>81</v>
          </cell>
          <cell r="W56">
            <v>4</v>
          </cell>
          <cell r="X56">
            <v>3</v>
          </cell>
          <cell r="Y56">
            <v>0</v>
          </cell>
          <cell r="Z56">
            <v>29.79</v>
          </cell>
          <cell r="AA56">
            <v>2016</v>
          </cell>
          <cell r="AB56" t="str">
            <v>reg</v>
          </cell>
        </row>
        <row r="57">
          <cell r="A57" t="str">
            <v>Justin Meram</v>
          </cell>
          <cell r="B57" t="str">
            <v>RSL</v>
          </cell>
          <cell r="C57" t="str">
            <v>M</v>
          </cell>
          <cell r="D57">
            <v>33</v>
          </cell>
          <cell r="E57">
            <v>31</v>
          </cell>
          <cell r="F57">
            <v>2605</v>
          </cell>
          <cell r="G57">
            <v>5</v>
          </cell>
          <cell r="H57">
            <v>13</v>
          </cell>
          <cell r="I57">
            <v>76</v>
          </cell>
          <cell r="J57">
            <v>27</v>
          </cell>
          <cell r="K57">
            <v>1</v>
          </cell>
          <cell r="L57">
            <v>44197</v>
          </cell>
          <cell r="M57">
            <v>4</v>
          </cell>
          <cell r="N57">
            <v>1</v>
          </cell>
          <cell r="O57">
            <v>0.17</v>
          </cell>
          <cell r="P57">
            <v>6.6</v>
          </cell>
          <cell r="Q57">
            <v>2</v>
          </cell>
          <cell r="R57">
            <v>8</v>
          </cell>
          <cell r="S57">
            <v>5</v>
          </cell>
          <cell r="T57">
            <v>0.45</v>
          </cell>
          <cell r="U57">
            <v>21</v>
          </cell>
          <cell r="V57">
            <v>53</v>
          </cell>
          <cell r="W57">
            <v>13</v>
          </cell>
          <cell r="X57">
            <v>3</v>
          </cell>
          <cell r="Y57">
            <v>0</v>
          </cell>
          <cell r="Z57">
            <v>35.53</v>
          </cell>
          <cell r="AA57">
            <v>2016</v>
          </cell>
          <cell r="AB57" t="str">
            <v>reg</v>
          </cell>
        </row>
        <row r="58">
          <cell r="A58" t="str">
            <v>Arturo Alvarez</v>
          </cell>
          <cell r="B58" t="str">
            <v>CHI</v>
          </cell>
          <cell r="C58" t="str">
            <v>M</v>
          </cell>
          <cell r="D58">
            <v>30</v>
          </cell>
          <cell r="E58">
            <v>24</v>
          </cell>
          <cell r="F58">
            <v>1923</v>
          </cell>
          <cell r="G58">
            <v>5</v>
          </cell>
          <cell r="H58">
            <v>9</v>
          </cell>
          <cell r="I58">
            <v>39</v>
          </cell>
          <cell r="J58">
            <v>9</v>
          </cell>
          <cell r="K58">
            <v>1</v>
          </cell>
          <cell r="L58" t="str">
            <v>0/0</v>
          </cell>
          <cell r="M58">
            <v>3</v>
          </cell>
          <cell r="N58">
            <v>2</v>
          </cell>
          <cell r="O58">
            <v>0.23</v>
          </cell>
          <cell r="P58">
            <v>12.8</v>
          </cell>
          <cell r="Q58">
            <v>0</v>
          </cell>
          <cell r="R58">
            <v>4</v>
          </cell>
          <cell r="S58">
            <v>5</v>
          </cell>
          <cell r="T58">
            <v>0.42</v>
          </cell>
          <cell r="U58">
            <v>19</v>
          </cell>
          <cell r="V58">
            <v>12</v>
          </cell>
          <cell r="W58">
            <v>2</v>
          </cell>
          <cell r="X58">
            <v>2</v>
          </cell>
          <cell r="Y58">
            <v>0</v>
          </cell>
          <cell r="Z58">
            <v>23.08</v>
          </cell>
          <cell r="AA58">
            <v>2016</v>
          </cell>
          <cell r="AB58" t="str">
            <v>reg</v>
          </cell>
        </row>
        <row r="59">
          <cell r="A59" t="str">
            <v>Thomas McNamara</v>
          </cell>
          <cell r="B59" t="str">
            <v>HOU</v>
          </cell>
          <cell r="C59" t="str">
            <v>M</v>
          </cell>
          <cell r="D59">
            <v>30</v>
          </cell>
          <cell r="E59">
            <v>28</v>
          </cell>
          <cell r="F59">
            <v>2229</v>
          </cell>
          <cell r="G59">
            <v>5</v>
          </cell>
          <cell r="H59">
            <v>9</v>
          </cell>
          <cell r="I59">
            <v>40</v>
          </cell>
          <cell r="J59">
            <v>18</v>
          </cell>
          <cell r="K59">
            <v>1</v>
          </cell>
          <cell r="L59" t="str">
            <v>0/0</v>
          </cell>
          <cell r="M59">
            <v>2</v>
          </cell>
          <cell r="N59">
            <v>3</v>
          </cell>
          <cell r="O59">
            <v>0.2</v>
          </cell>
          <cell r="P59">
            <v>12.5</v>
          </cell>
          <cell r="Q59">
            <v>5</v>
          </cell>
          <cell r="R59">
            <v>4</v>
          </cell>
          <cell r="S59">
            <v>5</v>
          </cell>
          <cell r="T59">
            <v>0.36</v>
          </cell>
          <cell r="U59">
            <v>33</v>
          </cell>
          <cell r="V59">
            <v>28</v>
          </cell>
          <cell r="W59">
            <v>3</v>
          </cell>
          <cell r="X59">
            <v>5</v>
          </cell>
          <cell r="Y59">
            <v>0</v>
          </cell>
          <cell r="Z59">
            <v>45</v>
          </cell>
          <cell r="AA59">
            <v>2016</v>
          </cell>
          <cell r="AB59" t="str">
            <v>reg</v>
          </cell>
        </row>
        <row r="60">
          <cell r="A60" t="str">
            <v>Christian Bolanos</v>
          </cell>
          <cell r="B60" t="str">
            <v>VAN</v>
          </cell>
          <cell r="C60" t="str">
            <v>M</v>
          </cell>
          <cell r="D60">
            <v>27</v>
          </cell>
          <cell r="E60">
            <v>23</v>
          </cell>
          <cell r="F60">
            <v>2116</v>
          </cell>
          <cell r="G60">
            <v>5</v>
          </cell>
          <cell r="H60">
            <v>8</v>
          </cell>
          <cell r="I60">
            <v>34</v>
          </cell>
          <cell r="J60">
            <v>13</v>
          </cell>
          <cell r="K60">
            <v>2</v>
          </cell>
          <cell r="L60" t="str">
            <v>0/1</v>
          </cell>
          <cell r="M60">
            <v>2</v>
          </cell>
          <cell r="N60">
            <v>3</v>
          </cell>
          <cell r="O60">
            <v>0.21</v>
          </cell>
          <cell r="P60">
            <v>14.7</v>
          </cell>
          <cell r="Q60">
            <v>1</v>
          </cell>
          <cell r="R60">
            <v>7</v>
          </cell>
          <cell r="S60">
            <v>1</v>
          </cell>
          <cell r="T60">
            <v>0.34</v>
          </cell>
          <cell r="U60">
            <v>24</v>
          </cell>
          <cell r="V60">
            <v>32</v>
          </cell>
          <cell r="W60">
            <v>5</v>
          </cell>
          <cell r="X60">
            <v>2</v>
          </cell>
          <cell r="Y60">
            <v>0</v>
          </cell>
          <cell r="Z60">
            <v>38.24</v>
          </cell>
          <cell r="AA60">
            <v>2016</v>
          </cell>
          <cell r="AB60" t="str">
            <v>reg</v>
          </cell>
        </row>
        <row r="61">
          <cell r="A61" t="str">
            <v>Felipe Martins</v>
          </cell>
          <cell r="B61" t="str">
            <v>DC</v>
          </cell>
          <cell r="C61" t="str">
            <v>M</v>
          </cell>
          <cell r="D61">
            <v>33</v>
          </cell>
          <cell r="E61">
            <v>33</v>
          </cell>
          <cell r="F61">
            <v>2898</v>
          </cell>
          <cell r="G61">
            <v>5</v>
          </cell>
          <cell r="H61">
            <v>7</v>
          </cell>
          <cell r="I61">
            <v>54</v>
          </cell>
          <cell r="J61">
            <v>22</v>
          </cell>
          <cell r="K61">
            <v>1</v>
          </cell>
          <cell r="L61" t="str">
            <v>0/0</v>
          </cell>
          <cell r="M61">
            <v>4</v>
          </cell>
          <cell r="N61">
            <v>1</v>
          </cell>
          <cell r="O61">
            <v>0.16</v>
          </cell>
          <cell r="P61">
            <v>9.3000000000000007</v>
          </cell>
          <cell r="Q61">
            <v>0</v>
          </cell>
          <cell r="R61">
            <v>4</v>
          </cell>
          <cell r="S61">
            <v>3</v>
          </cell>
          <cell r="T61">
            <v>0.22</v>
          </cell>
          <cell r="U61">
            <v>51</v>
          </cell>
          <cell r="V61">
            <v>66</v>
          </cell>
          <cell r="W61">
            <v>0</v>
          </cell>
          <cell r="X61">
            <v>6</v>
          </cell>
          <cell r="Y61">
            <v>1</v>
          </cell>
          <cell r="Z61">
            <v>40.74</v>
          </cell>
          <cell r="AA61">
            <v>2016</v>
          </cell>
          <cell r="AB61" t="str">
            <v>reg</v>
          </cell>
        </row>
        <row r="62">
          <cell r="A62" t="str">
            <v>Kelyn Rowe</v>
          </cell>
          <cell r="B62" t="str">
            <v>NE</v>
          </cell>
          <cell r="C62" t="str">
            <v>M</v>
          </cell>
          <cell r="D62">
            <v>33</v>
          </cell>
          <cell r="E62">
            <v>32</v>
          </cell>
          <cell r="F62">
            <v>2787</v>
          </cell>
          <cell r="G62">
            <v>5</v>
          </cell>
          <cell r="H62">
            <v>7</v>
          </cell>
          <cell r="I62">
            <v>64</v>
          </cell>
          <cell r="J62">
            <v>25</v>
          </cell>
          <cell r="K62">
            <v>2</v>
          </cell>
          <cell r="L62" t="str">
            <v>0/0</v>
          </cell>
          <cell r="M62">
            <v>1</v>
          </cell>
          <cell r="N62">
            <v>4</v>
          </cell>
          <cell r="O62">
            <v>0.16</v>
          </cell>
          <cell r="P62">
            <v>7.8</v>
          </cell>
          <cell r="Q62">
            <v>1</v>
          </cell>
          <cell r="R62">
            <v>3</v>
          </cell>
          <cell r="S62">
            <v>4</v>
          </cell>
          <cell r="T62">
            <v>0.23</v>
          </cell>
          <cell r="U62">
            <v>43</v>
          </cell>
          <cell r="V62">
            <v>52</v>
          </cell>
          <cell r="W62">
            <v>6</v>
          </cell>
          <cell r="X62">
            <v>2</v>
          </cell>
          <cell r="Y62">
            <v>0</v>
          </cell>
          <cell r="Z62">
            <v>39.06</v>
          </cell>
          <cell r="AA62">
            <v>2016</v>
          </cell>
          <cell r="AB62" t="str">
            <v>reg</v>
          </cell>
        </row>
        <row r="63">
          <cell r="A63" t="str">
            <v>Fabian Castillo</v>
          </cell>
          <cell r="B63" t="str">
            <v>DAL</v>
          </cell>
          <cell r="C63" t="str">
            <v>M-F</v>
          </cell>
          <cell r="D63">
            <v>22</v>
          </cell>
          <cell r="E63">
            <v>20</v>
          </cell>
          <cell r="F63">
            <v>1752</v>
          </cell>
          <cell r="G63">
            <v>5</v>
          </cell>
          <cell r="H63">
            <v>5</v>
          </cell>
          <cell r="I63">
            <v>43</v>
          </cell>
          <cell r="J63">
            <v>20</v>
          </cell>
          <cell r="K63">
            <v>3</v>
          </cell>
          <cell r="L63" t="str">
            <v>0/0</v>
          </cell>
          <cell r="M63">
            <v>3</v>
          </cell>
          <cell r="N63">
            <v>2</v>
          </cell>
          <cell r="O63">
            <v>0.26</v>
          </cell>
          <cell r="P63">
            <v>11.6</v>
          </cell>
          <cell r="Q63">
            <v>0</v>
          </cell>
          <cell r="R63">
            <v>3</v>
          </cell>
          <cell r="S63">
            <v>2</v>
          </cell>
          <cell r="T63">
            <v>0.26</v>
          </cell>
          <cell r="U63">
            <v>28</v>
          </cell>
          <cell r="V63">
            <v>7</v>
          </cell>
          <cell r="W63">
            <v>23</v>
          </cell>
          <cell r="X63">
            <v>1</v>
          </cell>
          <cell r="Y63">
            <v>0</v>
          </cell>
          <cell r="Z63">
            <v>46.51</v>
          </cell>
          <cell r="AA63">
            <v>2016</v>
          </cell>
          <cell r="AB63" t="str">
            <v>reg</v>
          </cell>
        </row>
        <row r="64">
          <cell r="A64" t="str">
            <v>Justin Morrow</v>
          </cell>
          <cell r="B64" t="str">
            <v>TOR</v>
          </cell>
          <cell r="C64" t="str">
            <v>D</v>
          </cell>
          <cell r="D64">
            <v>31</v>
          </cell>
          <cell r="E64">
            <v>31</v>
          </cell>
          <cell r="F64">
            <v>2653</v>
          </cell>
          <cell r="G64">
            <v>5</v>
          </cell>
          <cell r="H64">
            <v>4</v>
          </cell>
          <cell r="I64">
            <v>15</v>
          </cell>
          <cell r="J64">
            <v>7</v>
          </cell>
          <cell r="K64">
            <v>1</v>
          </cell>
          <cell r="L64" t="str">
            <v>0/0</v>
          </cell>
          <cell r="M64">
            <v>3</v>
          </cell>
          <cell r="N64">
            <v>2</v>
          </cell>
          <cell r="O64">
            <v>0.17</v>
          </cell>
          <cell r="P64">
            <v>33.299999999999997</v>
          </cell>
          <cell r="Q64">
            <v>0</v>
          </cell>
          <cell r="R64">
            <v>1</v>
          </cell>
          <cell r="S64">
            <v>3</v>
          </cell>
          <cell r="T64">
            <v>0.14000000000000001</v>
          </cell>
          <cell r="U64">
            <v>8</v>
          </cell>
          <cell r="V64">
            <v>16</v>
          </cell>
          <cell r="W64">
            <v>5</v>
          </cell>
          <cell r="X64">
            <v>5</v>
          </cell>
          <cell r="Y64">
            <v>0</v>
          </cell>
          <cell r="Z64">
            <v>46.67</v>
          </cell>
          <cell r="AA64">
            <v>2016</v>
          </cell>
          <cell r="AB64" t="str">
            <v>reg</v>
          </cell>
        </row>
        <row r="65">
          <cell r="A65" t="str">
            <v>Tranquillo Barnetta</v>
          </cell>
          <cell r="B65" t="str">
            <v>PHI</v>
          </cell>
          <cell r="C65" t="str">
            <v>M</v>
          </cell>
          <cell r="D65">
            <v>29</v>
          </cell>
          <cell r="E65">
            <v>25</v>
          </cell>
          <cell r="F65">
            <v>2311</v>
          </cell>
          <cell r="G65">
            <v>5</v>
          </cell>
          <cell r="H65">
            <v>4</v>
          </cell>
          <cell r="I65">
            <v>60</v>
          </cell>
          <cell r="J65">
            <v>28</v>
          </cell>
          <cell r="K65">
            <v>1</v>
          </cell>
          <cell r="L65" t="str">
            <v>0/0</v>
          </cell>
          <cell r="M65">
            <v>3</v>
          </cell>
          <cell r="N65">
            <v>2</v>
          </cell>
          <cell r="O65">
            <v>0.19</v>
          </cell>
          <cell r="P65">
            <v>8.3000000000000007</v>
          </cell>
          <cell r="Q65">
            <v>2</v>
          </cell>
          <cell r="R65">
            <v>3</v>
          </cell>
          <cell r="S65">
            <v>1</v>
          </cell>
          <cell r="T65">
            <v>0.16</v>
          </cell>
          <cell r="U65">
            <v>36</v>
          </cell>
          <cell r="V65">
            <v>62</v>
          </cell>
          <cell r="W65">
            <v>7</v>
          </cell>
          <cell r="X65">
            <v>8</v>
          </cell>
          <cell r="Y65">
            <v>0</v>
          </cell>
          <cell r="Z65">
            <v>46.67</v>
          </cell>
          <cell r="AA65">
            <v>2016</v>
          </cell>
          <cell r="AB65" t="str">
            <v>reg</v>
          </cell>
        </row>
        <row r="66">
          <cell r="A66" t="str">
            <v>Razvan Cocis</v>
          </cell>
          <cell r="B66" t="str">
            <v>CHI</v>
          </cell>
          <cell r="C66" t="str">
            <v>M</v>
          </cell>
          <cell r="D66">
            <v>30</v>
          </cell>
          <cell r="E66">
            <v>19</v>
          </cell>
          <cell r="F66">
            <v>1901</v>
          </cell>
          <cell r="G66">
            <v>5</v>
          </cell>
          <cell r="H66">
            <v>2</v>
          </cell>
          <cell r="I66">
            <v>28</v>
          </cell>
          <cell r="J66">
            <v>10</v>
          </cell>
          <cell r="K66">
            <v>0</v>
          </cell>
          <cell r="L66" t="str">
            <v>0/0</v>
          </cell>
          <cell r="M66">
            <v>3</v>
          </cell>
          <cell r="N66">
            <v>2</v>
          </cell>
          <cell r="O66">
            <v>0.24</v>
          </cell>
          <cell r="P66">
            <v>17.899999999999999</v>
          </cell>
          <cell r="Q66">
            <v>1</v>
          </cell>
          <cell r="R66">
            <v>2</v>
          </cell>
          <cell r="S66">
            <v>0</v>
          </cell>
          <cell r="T66">
            <v>0.09</v>
          </cell>
          <cell r="U66">
            <v>25</v>
          </cell>
          <cell r="V66">
            <v>26</v>
          </cell>
          <cell r="W66">
            <v>2</v>
          </cell>
          <cell r="X66">
            <v>4</v>
          </cell>
          <cell r="Y66">
            <v>0</v>
          </cell>
          <cell r="Z66">
            <v>35.71</v>
          </cell>
          <cell r="AA66">
            <v>2016</v>
          </cell>
          <cell r="AB66" t="str">
            <v>reg</v>
          </cell>
        </row>
        <row r="67">
          <cell r="A67" t="str">
            <v>Kekuta Manneh</v>
          </cell>
          <cell r="B67" t="str">
            <v>CIN</v>
          </cell>
          <cell r="C67" t="str">
            <v>F</v>
          </cell>
          <cell r="D67">
            <v>17</v>
          </cell>
          <cell r="E67">
            <v>13</v>
          </cell>
          <cell r="F67">
            <v>1139</v>
          </cell>
          <cell r="G67">
            <v>5</v>
          </cell>
          <cell r="H67">
            <v>2</v>
          </cell>
          <cell r="I67">
            <v>36</v>
          </cell>
          <cell r="J67">
            <v>20</v>
          </cell>
          <cell r="K67">
            <v>0</v>
          </cell>
          <cell r="L67" t="str">
            <v>0/0</v>
          </cell>
          <cell r="M67">
            <v>1</v>
          </cell>
          <cell r="N67">
            <v>4</v>
          </cell>
          <cell r="O67">
            <v>0.4</v>
          </cell>
          <cell r="P67">
            <v>13.9</v>
          </cell>
          <cell r="Q67">
            <v>2</v>
          </cell>
          <cell r="R67">
            <v>1</v>
          </cell>
          <cell r="S67">
            <v>1</v>
          </cell>
          <cell r="T67">
            <v>0.16</v>
          </cell>
          <cell r="U67">
            <v>9</v>
          </cell>
          <cell r="V67">
            <v>10</v>
          </cell>
          <cell r="W67">
            <v>6</v>
          </cell>
          <cell r="X67">
            <v>1</v>
          </cell>
          <cell r="Y67">
            <v>0</v>
          </cell>
          <cell r="Z67">
            <v>55.56</v>
          </cell>
          <cell r="AA67">
            <v>2016</v>
          </cell>
          <cell r="AB67" t="str">
            <v>reg</v>
          </cell>
        </row>
        <row r="68">
          <cell r="A68" t="str">
            <v>Alex Monteiro de Lima</v>
          </cell>
          <cell r="B68" t="str">
            <v>HOU</v>
          </cell>
          <cell r="C68" t="str">
            <v>M</v>
          </cell>
          <cell r="D68">
            <v>30</v>
          </cell>
          <cell r="E68">
            <v>29</v>
          </cell>
          <cell r="F68">
            <v>2476</v>
          </cell>
          <cell r="G68">
            <v>5</v>
          </cell>
          <cell r="H68">
            <v>2</v>
          </cell>
          <cell r="I68">
            <v>42</v>
          </cell>
          <cell r="J68">
            <v>11</v>
          </cell>
          <cell r="K68">
            <v>1</v>
          </cell>
          <cell r="L68" t="str">
            <v>0/0</v>
          </cell>
          <cell r="M68">
            <v>2</v>
          </cell>
          <cell r="N68">
            <v>3</v>
          </cell>
          <cell r="O68">
            <v>0.18</v>
          </cell>
          <cell r="P68">
            <v>11.9</v>
          </cell>
          <cell r="Q68">
            <v>0</v>
          </cell>
          <cell r="R68">
            <v>1</v>
          </cell>
          <cell r="S68">
            <v>1</v>
          </cell>
          <cell r="T68">
            <v>7.0000000000000007E-2</v>
          </cell>
          <cell r="U68">
            <v>40</v>
          </cell>
          <cell r="V68">
            <v>55</v>
          </cell>
          <cell r="W68">
            <v>4</v>
          </cell>
          <cell r="X68">
            <v>8</v>
          </cell>
          <cell r="Y68">
            <v>1</v>
          </cell>
          <cell r="Z68">
            <v>26.19</v>
          </cell>
          <cell r="AA68">
            <v>2016</v>
          </cell>
          <cell r="AB68" t="str">
            <v>reg</v>
          </cell>
        </row>
        <row r="69">
          <cell r="A69" t="str">
            <v>Luis Solignac</v>
          </cell>
          <cell r="B69" t="str">
            <v>CHI</v>
          </cell>
          <cell r="C69" t="str">
            <v>F</v>
          </cell>
          <cell r="D69">
            <v>31</v>
          </cell>
          <cell r="E69">
            <v>24</v>
          </cell>
          <cell r="F69">
            <v>2177</v>
          </cell>
          <cell r="G69">
            <v>5</v>
          </cell>
          <cell r="H69">
            <v>2</v>
          </cell>
          <cell r="I69">
            <v>49</v>
          </cell>
          <cell r="J69">
            <v>22</v>
          </cell>
          <cell r="K69">
            <v>3</v>
          </cell>
          <cell r="L69" t="str">
            <v>0/0</v>
          </cell>
          <cell r="M69">
            <v>2</v>
          </cell>
          <cell r="N69">
            <v>3</v>
          </cell>
          <cell r="O69">
            <v>0.21</v>
          </cell>
          <cell r="P69">
            <v>10.199999999999999</v>
          </cell>
          <cell r="Q69">
            <v>2</v>
          </cell>
          <cell r="R69">
            <v>2</v>
          </cell>
          <cell r="S69">
            <v>0</v>
          </cell>
          <cell r="T69">
            <v>0.08</v>
          </cell>
          <cell r="U69">
            <v>30</v>
          </cell>
          <cell r="V69">
            <v>23</v>
          </cell>
          <cell r="W69">
            <v>23</v>
          </cell>
          <cell r="X69">
            <v>1</v>
          </cell>
          <cell r="Y69">
            <v>1</v>
          </cell>
          <cell r="Z69">
            <v>44.9</v>
          </cell>
          <cell r="AA69">
            <v>2016</v>
          </cell>
          <cell r="AB69" t="str">
            <v>reg</v>
          </cell>
        </row>
        <row r="70">
          <cell r="A70" t="str">
            <v>Simon Dawkins</v>
          </cell>
          <cell r="B70" t="str">
            <v xml:space="preserve">SJ </v>
          </cell>
          <cell r="C70" t="str">
            <v>M</v>
          </cell>
          <cell r="D70">
            <v>29</v>
          </cell>
          <cell r="E70">
            <v>28</v>
          </cell>
          <cell r="F70">
            <v>2402</v>
          </cell>
          <cell r="G70">
            <v>5</v>
          </cell>
          <cell r="H70">
            <v>2</v>
          </cell>
          <cell r="I70">
            <v>64</v>
          </cell>
          <cell r="J70">
            <v>18</v>
          </cell>
          <cell r="K70">
            <v>2</v>
          </cell>
          <cell r="L70" t="str">
            <v>0/0</v>
          </cell>
          <cell r="M70">
            <v>3</v>
          </cell>
          <cell r="N70">
            <v>2</v>
          </cell>
          <cell r="O70">
            <v>0.19</v>
          </cell>
          <cell r="P70">
            <v>7.8</v>
          </cell>
          <cell r="Q70">
            <v>0</v>
          </cell>
          <cell r="R70">
            <v>1</v>
          </cell>
          <cell r="S70">
            <v>1</v>
          </cell>
          <cell r="T70">
            <v>7.0000000000000007E-2</v>
          </cell>
          <cell r="U70">
            <v>29</v>
          </cell>
          <cell r="V70">
            <v>31</v>
          </cell>
          <cell r="W70">
            <v>3</v>
          </cell>
          <cell r="X70">
            <v>3</v>
          </cell>
          <cell r="Y70">
            <v>1</v>
          </cell>
          <cell r="Z70">
            <v>28.12</v>
          </cell>
          <cell r="AA70">
            <v>2016</v>
          </cell>
          <cell r="AB70" t="str">
            <v>reg</v>
          </cell>
        </row>
        <row r="71">
          <cell r="A71" t="str">
            <v>Steven Mendoza</v>
          </cell>
          <cell r="B71" t="str">
            <v>NYC</v>
          </cell>
          <cell r="C71" t="str">
            <v>F</v>
          </cell>
          <cell r="D71">
            <v>24</v>
          </cell>
          <cell r="E71">
            <v>10</v>
          </cell>
          <cell r="F71">
            <v>1139</v>
          </cell>
          <cell r="G71">
            <v>5</v>
          </cell>
          <cell r="H71">
            <v>1</v>
          </cell>
          <cell r="I71">
            <v>45</v>
          </cell>
          <cell r="J71">
            <v>10</v>
          </cell>
          <cell r="K71">
            <v>1</v>
          </cell>
          <cell r="L71" t="str">
            <v>0/0</v>
          </cell>
          <cell r="M71">
            <v>4</v>
          </cell>
          <cell r="N71">
            <v>1</v>
          </cell>
          <cell r="O71">
            <v>0.4</v>
          </cell>
          <cell r="P71">
            <v>11.1</v>
          </cell>
          <cell r="Q71">
            <v>0</v>
          </cell>
          <cell r="R71">
            <v>0</v>
          </cell>
          <cell r="S71">
            <v>1</v>
          </cell>
          <cell r="T71">
            <v>0.08</v>
          </cell>
          <cell r="U71">
            <v>13</v>
          </cell>
          <cell r="V71">
            <v>19</v>
          </cell>
          <cell r="W71">
            <v>1</v>
          </cell>
          <cell r="X71">
            <v>1</v>
          </cell>
          <cell r="Y71">
            <v>0</v>
          </cell>
          <cell r="Z71">
            <v>22.22</v>
          </cell>
          <cell r="AA71">
            <v>2016</v>
          </cell>
          <cell r="AB71" t="str">
            <v>reg</v>
          </cell>
        </row>
        <row r="72">
          <cell r="A72" t="str">
            <v>Kennedy Igboananike</v>
          </cell>
          <cell r="B72" t="str">
            <v>CHI</v>
          </cell>
          <cell r="C72" t="str">
            <v>F</v>
          </cell>
          <cell r="D72">
            <v>25</v>
          </cell>
          <cell r="E72">
            <v>20</v>
          </cell>
          <cell r="F72">
            <v>1754</v>
          </cell>
          <cell r="G72">
            <v>5</v>
          </cell>
          <cell r="H72">
            <v>1</v>
          </cell>
          <cell r="I72">
            <v>57</v>
          </cell>
          <cell r="J72">
            <v>19</v>
          </cell>
          <cell r="K72">
            <v>1</v>
          </cell>
          <cell r="L72" t="str">
            <v>0/0</v>
          </cell>
          <cell r="M72">
            <v>3</v>
          </cell>
          <cell r="N72">
            <v>2</v>
          </cell>
          <cell r="O72">
            <v>0.26</v>
          </cell>
          <cell r="P72">
            <v>8.8000000000000007</v>
          </cell>
          <cell r="Q72">
            <v>0</v>
          </cell>
          <cell r="R72">
            <v>1</v>
          </cell>
          <cell r="S72">
            <v>0</v>
          </cell>
          <cell r="T72">
            <v>0.05</v>
          </cell>
          <cell r="U72">
            <v>35</v>
          </cell>
          <cell r="V72">
            <v>44</v>
          </cell>
          <cell r="W72">
            <v>20</v>
          </cell>
          <cell r="X72">
            <v>3</v>
          </cell>
          <cell r="Y72">
            <v>0</v>
          </cell>
          <cell r="Z72">
            <v>33.33</v>
          </cell>
          <cell r="AA72">
            <v>2016</v>
          </cell>
          <cell r="AB72" t="str">
            <v>reg</v>
          </cell>
        </row>
        <row r="73">
          <cell r="A73" t="str">
            <v>Jack McInerney</v>
          </cell>
          <cell r="B73" t="str">
            <v>POR</v>
          </cell>
          <cell r="C73" t="str">
            <v>F</v>
          </cell>
          <cell r="D73">
            <v>24</v>
          </cell>
          <cell r="E73">
            <v>8</v>
          </cell>
          <cell r="F73">
            <v>904</v>
          </cell>
          <cell r="G73">
            <v>5</v>
          </cell>
          <cell r="H73">
            <v>0</v>
          </cell>
          <cell r="I73">
            <v>37</v>
          </cell>
          <cell r="J73">
            <v>18</v>
          </cell>
          <cell r="K73">
            <v>0</v>
          </cell>
          <cell r="L73" t="str">
            <v>0/0</v>
          </cell>
          <cell r="M73">
            <v>3</v>
          </cell>
          <cell r="N73">
            <v>2</v>
          </cell>
          <cell r="O73">
            <v>0.5</v>
          </cell>
          <cell r="P73">
            <v>13.5</v>
          </cell>
          <cell r="Q73">
            <v>0</v>
          </cell>
          <cell r="R73">
            <v>0</v>
          </cell>
          <cell r="S73">
            <v>0</v>
          </cell>
          <cell r="T73">
            <v>0</v>
          </cell>
          <cell r="U73">
            <v>16</v>
          </cell>
          <cell r="V73">
            <v>10</v>
          </cell>
          <cell r="W73">
            <v>9</v>
          </cell>
          <cell r="X73">
            <v>1</v>
          </cell>
          <cell r="Y73">
            <v>0</v>
          </cell>
          <cell r="Z73">
            <v>48.65</v>
          </cell>
          <cell r="AA73">
            <v>2016</v>
          </cell>
          <cell r="AB73" t="str">
            <v>reg</v>
          </cell>
        </row>
        <row r="74">
          <cell r="A74" t="str">
            <v>Lloyd Sam</v>
          </cell>
          <cell r="B74" t="str">
            <v>DC</v>
          </cell>
          <cell r="C74" t="str">
            <v>M-F</v>
          </cell>
          <cell r="D74">
            <v>29</v>
          </cell>
          <cell r="E74">
            <v>26</v>
          </cell>
          <cell r="F74">
            <v>2025</v>
          </cell>
          <cell r="G74">
            <v>4</v>
          </cell>
          <cell r="H74">
            <v>10</v>
          </cell>
          <cell r="I74">
            <v>32</v>
          </cell>
          <cell r="J74">
            <v>6</v>
          </cell>
          <cell r="K74">
            <v>3</v>
          </cell>
          <cell r="L74" t="str">
            <v>0/0</v>
          </cell>
          <cell r="M74">
            <v>3</v>
          </cell>
          <cell r="N74">
            <v>1</v>
          </cell>
          <cell r="O74">
            <v>0.18</v>
          </cell>
          <cell r="P74">
            <v>12.5</v>
          </cell>
          <cell r="Q74">
            <v>5</v>
          </cell>
          <cell r="R74">
            <v>8</v>
          </cell>
          <cell r="S74">
            <v>2</v>
          </cell>
          <cell r="T74">
            <v>0.44</v>
          </cell>
          <cell r="U74">
            <v>23</v>
          </cell>
          <cell r="V74">
            <v>37</v>
          </cell>
          <cell r="W74">
            <v>13</v>
          </cell>
          <cell r="X74">
            <v>3</v>
          </cell>
          <cell r="Y74">
            <v>0</v>
          </cell>
          <cell r="Z74">
            <v>18.75</v>
          </cell>
          <cell r="AA74">
            <v>2016</v>
          </cell>
          <cell r="AB74" t="str">
            <v>reg</v>
          </cell>
        </row>
        <row r="75">
          <cell r="A75" t="str">
            <v>Khiry Shelton</v>
          </cell>
          <cell r="B75" t="str">
            <v>SKC</v>
          </cell>
          <cell r="C75" t="str">
            <v>F</v>
          </cell>
          <cell r="D75">
            <v>22</v>
          </cell>
          <cell r="E75">
            <v>13</v>
          </cell>
          <cell r="F75">
            <v>1159</v>
          </cell>
          <cell r="G75">
            <v>4</v>
          </cell>
          <cell r="H75">
            <v>9</v>
          </cell>
          <cell r="I75">
            <v>17</v>
          </cell>
          <cell r="J75">
            <v>6</v>
          </cell>
          <cell r="K75">
            <v>0</v>
          </cell>
          <cell r="L75" t="str">
            <v>0/0</v>
          </cell>
          <cell r="M75">
            <v>2</v>
          </cell>
          <cell r="N75">
            <v>2</v>
          </cell>
          <cell r="O75">
            <v>0.31</v>
          </cell>
          <cell r="P75">
            <v>23.5</v>
          </cell>
          <cell r="Q75">
            <v>3</v>
          </cell>
          <cell r="R75">
            <v>7</v>
          </cell>
          <cell r="S75">
            <v>2</v>
          </cell>
          <cell r="T75">
            <v>0.7</v>
          </cell>
          <cell r="U75">
            <v>10</v>
          </cell>
          <cell r="V75">
            <v>15</v>
          </cell>
          <cell r="W75">
            <v>1</v>
          </cell>
          <cell r="X75">
            <v>0</v>
          </cell>
          <cell r="Y75">
            <v>0</v>
          </cell>
          <cell r="Z75">
            <v>35.29</v>
          </cell>
          <cell r="AA75">
            <v>2016</v>
          </cell>
          <cell r="AB75" t="str">
            <v>reg</v>
          </cell>
        </row>
        <row r="76">
          <cell r="A76" t="str">
            <v>Patrick Nyarko</v>
          </cell>
          <cell r="B76" t="str">
            <v>DC</v>
          </cell>
          <cell r="C76" t="str">
            <v>F-M</v>
          </cell>
          <cell r="D76">
            <v>26</v>
          </cell>
          <cell r="E76">
            <v>23</v>
          </cell>
          <cell r="F76">
            <v>1828</v>
          </cell>
          <cell r="G76">
            <v>4</v>
          </cell>
          <cell r="H76">
            <v>8</v>
          </cell>
          <cell r="I76">
            <v>23</v>
          </cell>
          <cell r="J76">
            <v>7</v>
          </cell>
          <cell r="K76">
            <v>0</v>
          </cell>
          <cell r="L76" t="str">
            <v>0/0</v>
          </cell>
          <cell r="M76">
            <v>2</v>
          </cell>
          <cell r="N76">
            <v>2</v>
          </cell>
          <cell r="O76">
            <v>0.2</v>
          </cell>
          <cell r="P76">
            <v>17.399999999999999</v>
          </cell>
          <cell r="Q76">
            <v>1</v>
          </cell>
          <cell r="R76">
            <v>7</v>
          </cell>
          <cell r="S76">
            <v>1</v>
          </cell>
          <cell r="T76">
            <v>0.39</v>
          </cell>
          <cell r="U76">
            <v>19</v>
          </cell>
          <cell r="V76">
            <v>64</v>
          </cell>
          <cell r="W76">
            <v>12</v>
          </cell>
          <cell r="X76">
            <v>2</v>
          </cell>
          <cell r="Y76">
            <v>0</v>
          </cell>
          <cell r="Z76">
            <v>30.43</v>
          </cell>
          <cell r="AA76">
            <v>2016</v>
          </cell>
          <cell r="AB76" t="str">
            <v>reg</v>
          </cell>
        </row>
        <row r="77">
          <cell r="A77" t="str">
            <v>Nicolas Lodeiro</v>
          </cell>
          <cell r="B77" t="str">
            <v>SEA</v>
          </cell>
          <cell r="C77" t="str">
            <v>M</v>
          </cell>
          <cell r="D77">
            <v>13</v>
          </cell>
          <cell r="E77">
            <v>13</v>
          </cell>
          <cell r="F77">
            <v>1170</v>
          </cell>
          <cell r="G77">
            <v>4</v>
          </cell>
          <cell r="H77">
            <v>8</v>
          </cell>
          <cell r="I77">
            <v>33</v>
          </cell>
          <cell r="J77">
            <v>11</v>
          </cell>
          <cell r="K77">
            <v>0</v>
          </cell>
          <cell r="L77" t="str">
            <v>0/0</v>
          </cell>
          <cell r="M77">
            <v>1</v>
          </cell>
          <cell r="N77">
            <v>3</v>
          </cell>
          <cell r="O77">
            <v>0.31</v>
          </cell>
          <cell r="P77">
            <v>12.1</v>
          </cell>
          <cell r="Q77">
            <v>2</v>
          </cell>
          <cell r="R77">
            <v>3</v>
          </cell>
          <cell r="S77">
            <v>5</v>
          </cell>
          <cell r="T77">
            <v>0.62</v>
          </cell>
          <cell r="U77">
            <v>8</v>
          </cell>
          <cell r="V77">
            <v>44</v>
          </cell>
          <cell r="W77">
            <v>5</v>
          </cell>
          <cell r="X77">
            <v>5</v>
          </cell>
          <cell r="Y77">
            <v>0</v>
          </cell>
          <cell r="Z77">
            <v>33.33</v>
          </cell>
          <cell r="AA77">
            <v>2016</v>
          </cell>
          <cell r="AB77" t="str">
            <v>reg</v>
          </cell>
        </row>
        <row r="78">
          <cell r="A78" t="str">
            <v>Jack Harrison</v>
          </cell>
          <cell r="B78" t="str">
            <v>NYC</v>
          </cell>
          <cell r="C78" t="str">
            <v>F</v>
          </cell>
          <cell r="D78">
            <v>21</v>
          </cell>
          <cell r="E78">
            <v>17</v>
          </cell>
          <cell r="F78">
            <v>1574</v>
          </cell>
          <cell r="G78">
            <v>4</v>
          </cell>
          <cell r="H78">
            <v>7</v>
          </cell>
          <cell r="I78">
            <v>22</v>
          </cell>
          <cell r="J78">
            <v>8</v>
          </cell>
          <cell r="K78">
            <v>3</v>
          </cell>
          <cell r="L78" t="str">
            <v>0/0</v>
          </cell>
          <cell r="M78">
            <v>3</v>
          </cell>
          <cell r="N78">
            <v>1</v>
          </cell>
          <cell r="O78">
            <v>0.23</v>
          </cell>
          <cell r="P78">
            <v>18.2</v>
          </cell>
          <cell r="Q78">
            <v>1</v>
          </cell>
          <cell r="R78">
            <v>6</v>
          </cell>
          <cell r="S78">
            <v>1</v>
          </cell>
          <cell r="T78">
            <v>0.4</v>
          </cell>
          <cell r="U78">
            <v>15</v>
          </cell>
          <cell r="V78">
            <v>19</v>
          </cell>
          <cell r="W78">
            <v>3</v>
          </cell>
          <cell r="X78">
            <v>0</v>
          </cell>
          <cell r="Y78">
            <v>0</v>
          </cell>
          <cell r="Z78">
            <v>36.36</v>
          </cell>
          <cell r="AA78">
            <v>2016</v>
          </cell>
          <cell r="AB78" t="str">
            <v>reg</v>
          </cell>
        </row>
        <row r="79">
          <cell r="A79" t="str">
            <v>Javier Morales</v>
          </cell>
          <cell r="B79" t="str">
            <v>RSL</v>
          </cell>
          <cell r="C79" t="str">
            <v>M</v>
          </cell>
          <cell r="D79">
            <v>29</v>
          </cell>
          <cell r="E79">
            <v>23</v>
          </cell>
          <cell r="F79">
            <v>2182</v>
          </cell>
          <cell r="G79">
            <v>4</v>
          </cell>
          <cell r="H79">
            <v>4</v>
          </cell>
          <cell r="I79">
            <v>38</v>
          </cell>
          <cell r="J79">
            <v>13</v>
          </cell>
          <cell r="K79">
            <v>2</v>
          </cell>
          <cell r="L79">
            <v>44230</v>
          </cell>
          <cell r="M79">
            <v>2</v>
          </cell>
          <cell r="N79">
            <v>2</v>
          </cell>
          <cell r="O79">
            <v>0.16</v>
          </cell>
          <cell r="P79">
            <v>10.5</v>
          </cell>
          <cell r="Q79">
            <v>0</v>
          </cell>
          <cell r="R79">
            <v>3</v>
          </cell>
          <cell r="S79">
            <v>1</v>
          </cell>
          <cell r="T79">
            <v>0.16</v>
          </cell>
          <cell r="U79">
            <v>32</v>
          </cell>
          <cell r="V79">
            <v>35</v>
          </cell>
          <cell r="W79">
            <v>3</v>
          </cell>
          <cell r="X79">
            <v>5</v>
          </cell>
          <cell r="Y79">
            <v>0</v>
          </cell>
          <cell r="Z79">
            <v>34.21</v>
          </cell>
          <cell r="AA79">
            <v>2016</v>
          </cell>
          <cell r="AB79" t="str">
            <v>reg</v>
          </cell>
        </row>
        <row r="80">
          <cell r="A80" t="str">
            <v>Ricardo Clark</v>
          </cell>
          <cell r="B80" t="str">
            <v>HOU</v>
          </cell>
          <cell r="C80" t="str">
            <v>M</v>
          </cell>
          <cell r="D80">
            <v>32</v>
          </cell>
          <cell r="E80">
            <v>29</v>
          </cell>
          <cell r="F80">
            <v>2551</v>
          </cell>
          <cell r="G80">
            <v>4</v>
          </cell>
          <cell r="H80">
            <v>4</v>
          </cell>
          <cell r="I80">
            <v>43</v>
          </cell>
          <cell r="J80">
            <v>13</v>
          </cell>
          <cell r="K80">
            <v>0</v>
          </cell>
          <cell r="L80" t="str">
            <v>0/0</v>
          </cell>
          <cell r="M80">
            <v>1</v>
          </cell>
          <cell r="N80">
            <v>3</v>
          </cell>
          <cell r="O80">
            <v>0.14000000000000001</v>
          </cell>
          <cell r="P80">
            <v>9.3000000000000007</v>
          </cell>
          <cell r="Q80">
            <v>1</v>
          </cell>
          <cell r="R80">
            <v>3</v>
          </cell>
          <cell r="S80">
            <v>1</v>
          </cell>
          <cell r="T80">
            <v>0.14000000000000001</v>
          </cell>
          <cell r="U80">
            <v>51</v>
          </cell>
          <cell r="V80">
            <v>27</v>
          </cell>
          <cell r="W80">
            <v>1</v>
          </cell>
          <cell r="X80">
            <v>4</v>
          </cell>
          <cell r="Y80">
            <v>0</v>
          </cell>
          <cell r="Z80">
            <v>30.23</v>
          </cell>
          <cell r="AA80">
            <v>2016</v>
          </cell>
          <cell r="AB80" t="str">
            <v>reg</v>
          </cell>
        </row>
        <row r="81">
          <cell r="A81" t="str">
            <v>Cristian Roldan</v>
          </cell>
          <cell r="B81" t="str">
            <v>SEA</v>
          </cell>
          <cell r="C81" t="str">
            <v>M</v>
          </cell>
          <cell r="D81">
            <v>33</v>
          </cell>
          <cell r="E81">
            <v>28</v>
          </cell>
          <cell r="F81">
            <v>2632</v>
          </cell>
          <cell r="G81">
            <v>4</v>
          </cell>
          <cell r="H81">
            <v>3</v>
          </cell>
          <cell r="I81">
            <v>30</v>
          </cell>
          <cell r="J81">
            <v>11</v>
          </cell>
          <cell r="K81">
            <v>1</v>
          </cell>
          <cell r="L81" t="str">
            <v>0/0</v>
          </cell>
          <cell r="M81">
            <v>4</v>
          </cell>
          <cell r="N81">
            <v>0</v>
          </cell>
          <cell r="O81">
            <v>0.14000000000000001</v>
          </cell>
          <cell r="P81">
            <v>13.3</v>
          </cell>
          <cell r="Q81">
            <v>2</v>
          </cell>
          <cell r="R81">
            <v>1</v>
          </cell>
          <cell r="S81">
            <v>2</v>
          </cell>
          <cell r="T81">
            <v>0.1</v>
          </cell>
          <cell r="U81">
            <v>27</v>
          </cell>
          <cell r="V81">
            <v>46</v>
          </cell>
          <cell r="W81">
            <v>4</v>
          </cell>
          <cell r="X81">
            <v>2</v>
          </cell>
          <cell r="Y81">
            <v>0</v>
          </cell>
          <cell r="Z81">
            <v>36.67</v>
          </cell>
          <cell r="AA81">
            <v>2016</v>
          </cell>
          <cell r="AB81" t="str">
            <v>reg</v>
          </cell>
        </row>
        <row r="82">
          <cell r="A82" t="str">
            <v>Federico Higuain</v>
          </cell>
          <cell r="B82" t="str">
            <v>DC</v>
          </cell>
          <cell r="C82" t="str">
            <v>F</v>
          </cell>
          <cell r="D82">
            <v>20</v>
          </cell>
          <cell r="E82">
            <v>18</v>
          </cell>
          <cell r="F82">
            <v>1607</v>
          </cell>
          <cell r="G82">
            <v>4</v>
          </cell>
          <cell r="H82">
            <v>3</v>
          </cell>
          <cell r="I82">
            <v>45</v>
          </cell>
          <cell r="J82">
            <v>14</v>
          </cell>
          <cell r="K82">
            <v>0</v>
          </cell>
          <cell r="L82">
            <v>44197</v>
          </cell>
          <cell r="M82">
            <v>2</v>
          </cell>
          <cell r="N82">
            <v>2</v>
          </cell>
          <cell r="O82">
            <v>0.22</v>
          </cell>
          <cell r="P82">
            <v>8.9</v>
          </cell>
          <cell r="Q82">
            <v>2</v>
          </cell>
          <cell r="R82">
            <v>2</v>
          </cell>
          <cell r="S82">
            <v>1</v>
          </cell>
          <cell r="T82">
            <v>0.17</v>
          </cell>
          <cell r="U82">
            <v>10</v>
          </cell>
          <cell r="V82">
            <v>23</v>
          </cell>
          <cell r="W82">
            <v>5</v>
          </cell>
          <cell r="X82">
            <v>0</v>
          </cell>
          <cell r="Y82">
            <v>0</v>
          </cell>
          <cell r="Z82">
            <v>31.11</v>
          </cell>
          <cell r="AA82">
            <v>2016</v>
          </cell>
          <cell r="AB82" t="str">
            <v>reg</v>
          </cell>
        </row>
        <row r="83">
          <cell r="A83" t="str">
            <v>Will Bruin</v>
          </cell>
          <cell r="B83" t="str">
            <v>SEA</v>
          </cell>
          <cell r="C83" t="str">
            <v>F</v>
          </cell>
          <cell r="D83">
            <v>31</v>
          </cell>
          <cell r="E83">
            <v>18</v>
          </cell>
          <cell r="F83">
            <v>1554</v>
          </cell>
          <cell r="G83">
            <v>4</v>
          </cell>
          <cell r="H83">
            <v>3</v>
          </cell>
          <cell r="I83">
            <v>59</v>
          </cell>
          <cell r="J83">
            <v>22</v>
          </cell>
          <cell r="K83">
            <v>0</v>
          </cell>
          <cell r="L83" t="str">
            <v>0/0</v>
          </cell>
          <cell r="M83">
            <v>1</v>
          </cell>
          <cell r="N83">
            <v>3</v>
          </cell>
          <cell r="O83">
            <v>0.23</v>
          </cell>
          <cell r="P83">
            <v>6.8</v>
          </cell>
          <cell r="Q83">
            <v>0</v>
          </cell>
          <cell r="R83">
            <v>3</v>
          </cell>
          <cell r="S83">
            <v>0</v>
          </cell>
          <cell r="T83">
            <v>0.17</v>
          </cell>
          <cell r="U83">
            <v>22</v>
          </cell>
          <cell r="V83">
            <v>24</v>
          </cell>
          <cell r="W83">
            <v>5</v>
          </cell>
          <cell r="X83">
            <v>1</v>
          </cell>
          <cell r="Y83">
            <v>0</v>
          </cell>
          <cell r="Z83">
            <v>37.29</v>
          </cell>
          <cell r="AA83">
            <v>2016</v>
          </cell>
          <cell r="AB83" t="str">
            <v>reg</v>
          </cell>
        </row>
        <row r="84">
          <cell r="A84" t="str">
            <v>Luke Mulholland</v>
          </cell>
          <cell r="B84" t="str">
            <v>RSL</v>
          </cell>
          <cell r="C84" t="str">
            <v>M</v>
          </cell>
          <cell r="D84">
            <v>33</v>
          </cell>
          <cell r="E84">
            <v>23</v>
          </cell>
          <cell r="F84">
            <v>2028</v>
          </cell>
          <cell r="G84">
            <v>4</v>
          </cell>
          <cell r="H84">
            <v>2</v>
          </cell>
          <cell r="I84">
            <v>42</v>
          </cell>
          <cell r="J84">
            <v>9</v>
          </cell>
          <cell r="K84">
            <v>1</v>
          </cell>
          <cell r="L84" t="str">
            <v>0/0</v>
          </cell>
          <cell r="M84">
            <v>1</v>
          </cell>
          <cell r="N84">
            <v>3</v>
          </cell>
          <cell r="O84">
            <v>0.18</v>
          </cell>
          <cell r="P84">
            <v>9.5</v>
          </cell>
          <cell r="Q84">
            <v>0</v>
          </cell>
          <cell r="R84">
            <v>0</v>
          </cell>
          <cell r="S84">
            <v>2</v>
          </cell>
          <cell r="T84">
            <v>0.09</v>
          </cell>
          <cell r="U84">
            <v>54</v>
          </cell>
          <cell r="V84">
            <v>40</v>
          </cell>
          <cell r="W84">
            <v>1</v>
          </cell>
          <cell r="X84">
            <v>7</v>
          </cell>
          <cell r="Y84">
            <v>0</v>
          </cell>
          <cell r="Z84">
            <v>21.43</v>
          </cell>
          <cell r="AA84">
            <v>2016</v>
          </cell>
          <cell r="AB84" t="str">
            <v>reg</v>
          </cell>
        </row>
        <row r="85">
          <cell r="A85" t="str">
            <v>Fabian Espindola</v>
          </cell>
          <cell r="B85" t="str">
            <v xml:space="preserve">DC </v>
          </cell>
          <cell r="C85" t="str">
            <v>F</v>
          </cell>
          <cell r="D85">
            <v>15</v>
          </cell>
          <cell r="E85">
            <v>10</v>
          </cell>
          <cell r="F85">
            <v>926</v>
          </cell>
          <cell r="G85">
            <v>4</v>
          </cell>
          <cell r="H85">
            <v>1</v>
          </cell>
          <cell r="I85">
            <v>38</v>
          </cell>
          <cell r="J85">
            <v>15</v>
          </cell>
          <cell r="K85">
            <v>1</v>
          </cell>
          <cell r="L85" t="str">
            <v>0/1</v>
          </cell>
          <cell r="M85">
            <v>3</v>
          </cell>
          <cell r="N85">
            <v>1</v>
          </cell>
          <cell r="O85">
            <v>0.39</v>
          </cell>
          <cell r="P85">
            <v>10.5</v>
          </cell>
          <cell r="Q85">
            <v>0</v>
          </cell>
          <cell r="R85">
            <v>0</v>
          </cell>
          <cell r="S85">
            <v>1</v>
          </cell>
          <cell r="T85">
            <v>0.1</v>
          </cell>
          <cell r="U85">
            <v>9</v>
          </cell>
          <cell r="V85">
            <v>18</v>
          </cell>
          <cell r="W85">
            <v>5</v>
          </cell>
          <cell r="X85">
            <v>2</v>
          </cell>
          <cell r="Y85">
            <v>0</v>
          </cell>
          <cell r="Z85">
            <v>39.47</v>
          </cell>
          <cell r="AA85">
            <v>2016</v>
          </cell>
          <cell r="AB85" t="str">
            <v>reg</v>
          </cell>
        </row>
        <row r="86">
          <cell r="A86" t="str">
            <v>Nicolas Mezquida</v>
          </cell>
          <cell r="B86" t="str">
            <v>COL</v>
          </cell>
          <cell r="C86" t="str">
            <v>F-M</v>
          </cell>
          <cell r="D86">
            <v>28</v>
          </cell>
          <cell r="E86">
            <v>17</v>
          </cell>
          <cell r="F86">
            <v>1395</v>
          </cell>
          <cell r="G86">
            <v>4</v>
          </cell>
          <cell r="H86">
            <v>1</v>
          </cell>
          <cell r="I86">
            <v>50</v>
          </cell>
          <cell r="J86">
            <v>19</v>
          </cell>
          <cell r="K86">
            <v>0</v>
          </cell>
          <cell r="L86" t="str">
            <v>0/0</v>
          </cell>
          <cell r="M86">
            <v>4</v>
          </cell>
          <cell r="N86">
            <v>0</v>
          </cell>
          <cell r="O86">
            <v>0.26</v>
          </cell>
          <cell r="P86">
            <v>8</v>
          </cell>
          <cell r="Q86">
            <v>0</v>
          </cell>
          <cell r="R86">
            <v>0</v>
          </cell>
          <cell r="S86">
            <v>1</v>
          </cell>
          <cell r="T86">
            <v>0.06</v>
          </cell>
          <cell r="U86">
            <v>19</v>
          </cell>
          <cell r="V86">
            <v>35</v>
          </cell>
          <cell r="W86">
            <v>3</v>
          </cell>
          <cell r="X86">
            <v>1</v>
          </cell>
          <cell r="Y86">
            <v>0</v>
          </cell>
          <cell r="Z86">
            <v>38</v>
          </cell>
          <cell r="AA86">
            <v>2016</v>
          </cell>
          <cell r="AB86" t="str">
            <v>reg</v>
          </cell>
        </row>
        <row r="87">
          <cell r="A87" t="str">
            <v>Chad Marshall</v>
          </cell>
          <cell r="B87" t="str">
            <v>SEA</v>
          </cell>
          <cell r="C87" t="str">
            <v>D</v>
          </cell>
          <cell r="D87">
            <v>30</v>
          </cell>
          <cell r="E87">
            <v>30</v>
          </cell>
          <cell r="F87">
            <v>2634</v>
          </cell>
          <cell r="G87">
            <v>4</v>
          </cell>
          <cell r="H87">
            <v>0</v>
          </cell>
          <cell r="I87">
            <v>21</v>
          </cell>
          <cell r="J87">
            <v>9</v>
          </cell>
          <cell r="K87">
            <v>1</v>
          </cell>
          <cell r="L87" t="str">
            <v>0/0</v>
          </cell>
          <cell r="M87">
            <v>2</v>
          </cell>
          <cell r="N87">
            <v>2</v>
          </cell>
          <cell r="O87">
            <v>0.14000000000000001</v>
          </cell>
          <cell r="P87">
            <v>19</v>
          </cell>
          <cell r="Q87">
            <v>0</v>
          </cell>
          <cell r="R87">
            <v>0</v>
          </cell>
          <cell r="S87">
            <v>0</v>
          </cell>
          <cell r="T87">
            <v>0</v>
          </cell>
          <cell r="U87">
            <v>13</v>
          </cell>
          <cell r="V87">
            <v>19</v>
          </cell>
          <cell r="W87">
            <v>0</v>
          </cell>
          <cell r="X87">
            <v>2</v>
          </cell>
          <cell r="Y87">
            <v>0</v>
          </cell>
          <cell r="Z87">
            <v>42.86</v>
          </cell>
          <cell r="AA87">
            <v>2016</v>
          </cell>
          <cell r="AB87" t="str">
            <v>reg</v>
          </cell>
        </row>
        <row r="88">
          <cell r="A88" t="str">
            <v>Walker Zimmerman</v>
          </cell>
          <cell r="B88" t="str">
            <v>NSH</v>
          </cell>
          <cell r="C88" t="str">
            <v>D</v>
          </cell>
          <cell r="D88">
            <v>30</v>
          </cell>
          <cell r="E88">
            <v>30</v>
          </cell>
          <cell r="F88">
            <v>2700</v>
          </cell>
          <cell r="G88">
            <v>4</v>
          </cell>
          <cell r="H88">
            <v>0</v>
          </cell>
          <cell r="I88">
            <v>28</v>
          </cell>
          <cell r="J88">
            <v>11</v>
          </cell>
          <cell r="K88">
            <v>3</v>
          </cell>
          <cell r="L88" t="str">
            <v>0/0</v>
          </cell>
          <cell r="M88">
            <v>4</v>
          </cell>
          <cell r="N88">
            <v>0</v>
          </cell>
          <cell r="O88">
            <v>0.13</v>
          </cell>
          <cell r="P88">
            <v>14.3</v>
          </cell>
          <cell r="Q88">
            <v>0</v>
          </cell>
          <cell r="R88">
            <v>0</v>
          </cell>
          <cell r="S88">
            <v>0</v>
          </cell>
          <cell r="T88">
            <v>0</v>
          </cell>
          <cell r="U88">
            <v>38</v>
          </cell>
          <cell r="V88">
            <v>20</v>
          </cell>
          <cell r="W88">
            <v>1</v>
          </cell>
          <cell r="X88">
            <v>4</v>
          </cell>
          <cell r="Y88">
            <v>0</v>
          </cell>
          <cell r="Z88">
            <v>39.29</v>
          </cell>
          <cell r="AA88">
            <v>2016</v>
          </cell>
          <cell r="AB88" t="str">
            <v>reg</v>
          </cell>
        </row>
        <row r="89">
          <cell r="A89" t="str">
            <v>Steven Gerrard</v>
          </cell>
          <cell r="B89" t="str">
            <v xml:space="preserve">LA </v>
          </cell>
          <cell r="C89" t="str">
            <v>M</v>
          </cell>
          <cell r="D89">
            <v>21</v>
          </cell>
          <cell r="E89">
            <v>18</v>
          </cell>
          <cell r="F89">
            <v>1491</v>
          </cell>
          <cell r="G89">
            <v>3</v>
          </cell>
          <cell r="H89">
            <v>11</v>
          </cell>
          <cell r="I89">
            <v>32</v>
          </cell>
          <cell r="J89">
            <v>11</v>
          </cell>
          <cell r="K89">
            <v>1</v>
          </cell>
          <cell r="L89" t="str">
            <v>0/1</v>
          </cell>
          <cell r="M89">
            <v>3</v>
          </cell>
          <cell r="N89">
            <v>0</v>
          </cell>
          <cell r="O89">
            <v>0.18</v>
          </cell>
          <cell r="P89">
            <v>9.4</v>
          </cell>
          <cell r="Q89">
            <v>1</v>
          </cell>
          <cell r="R89">
            <v>6</v>
          </cell>
          <cell r="S89">
            <v>5</v>
          </cell>
          <cell r="T89">
            <v>0.66</v>
          </cell>
          <cell r="U89">
            <v>20</v>
          </cell>
          <cell r="V89">
            <v>15</v>
          </cell>
          <cell r="W89">
            <v>0</v>
          </cell>
          <cell r="X89">
            <v>2</v>
          </cell>
          <cell r="Y89">
            <v>0</v>
          </cell>
          <cell r="Z89">
            <v>34.380000000000003</v>
          </cell>
          <cell r="AA89">
            <v>2016</v>
          </cell>
          <cell r="AB89" t="str">
            <v>reg</v>
          </cell>
        </row>
        <row r="90">
          <cell r="A90" t="str">
            <v>Luciano Acosta</v>
          </cell>
          <cell r="B90" t="str">
            <v>DC</v>
          </cell>
          <cell r="C90" t="str">
            <v>M-F</v>
          </cell>
          <cell r="D90">
            <v>31</v>
          </cell>
          <cell r="E90">
            <v>25</v>
          </cell>
          <cell r="F90">
            <v>2109</v>
          </cell>
          <cell r="G90">
            <v>3</v>
          </cell>
          <cell r="H90">
            <v>11</v>
          </cell>
          <cell r="I90">
            <v>50</v>
          </cell>
          <cell r="J90">
            <v>14</v>
          </cell>
          <cell r="K90">
            <v>0</v>
          </cell>
          <cell r="L90" t="str">
            <v>0/0</v>
          </cell>
          <cell r="M90">
            <v>3</v>
          </cell>
          <cell r="N90">
            <v>0</v>
          </cell>
          <cell r="O90">
            <v>0.13</v>
          </cell>
          <cell r="P90">
            <v>6</v>
          </cell>
          <cell r="Q90">
            <v>3</v>
          </cell>
          <cell r="R90">
            <v>8</v>
          </cell>
          <cell r="S90">
            <v>3</v>
          </cell>
          <cell r="T90">
            <v>0.47</v>
          </cell>
          <cell r="U90">
            <v>47</v>
          </cell>
          <cell r="V90">
            <v>50</v>
          </cell>
          <cell r="W90">
            <v>11</v>
          </cell>
          <cell r="X90">
            <v>9</v>
          </cell>
          <cell r="Y90">
            <v>0</v>
          </cell>
          <cell r="Z90">
            <v>28</v>
          </cell>
          <cell r="AA90">
            <v>2016</v>
          </cell>
          <cell r="AB90" t="str">
            <v>reg</v>
          </cell>
        </row>
        <row r="91">
          <cell r="A91" t="str">
            <v>Andreas Ivanschitz</v>
          </cell>
          <cell r="B91" t="str">
            <v>SEA</v>
          </cell>
          <cell r="C91" t="str">
            <v>M</v>
          </cell>
          <cell r="D91">
            <v>28</v>
          </cell>
          <cell r="E91">
            <v>25</v>
          </cell>
          <cell r="F91">
            <v>1910</v>
          </cell>
          <cell r="G91">
            <v>3</v>
          </cell>
          <cell r="H91">
            <v>8</v>
          </cell>
          <cell r="I91">
            <v>36</v>
          </cell>
          <cell r="J91">
            <v>13</v>
          </cell>
          <cell r="K91">
            <v>0</v>
          </cell>
          <cell r="L91" t="str">
            <v>0/0</v>
          </cell>
          <cell r="M91">
            <v>2</v>
          </cell>
          <cell r="N91">
            <v>1</v>
          </cell>
          <cell r="O91">
            <v>0.14000000000000001</v>
          </cell>
          <cell r="P91">
            <v>8.3000000000000007</v>
          </cell>
          <cell r="Q91">
            <v>3</v>
          </cell>
          <cell r="R91">
            <v>6</v>
          </cell>
          <cell r="S91">
            <v>2</v>
          </cell>
          <cell r="T91">
            <v>0.38</v>
          </cell>
          <cell r="U91">
            <v>13</v>
          </cell>
          <cell r="V91">
            <v>30</v>
          </cell>
          <cell r="W91">
            <v>6</v>
          </cell>
          <cell r="X91">
            <v>5</v>
          </cell>
          <cell r="Y91">
            <v>0</v>
          </cell>
          <cell r="Z91">
            <v>36.11</v>
          </cell>
          <cell r="AA91">
            <v>2016</v>
          </cell>
          <cell r="AB91" t="str">
            <v>reg</v>
          </cell>
        </row>
        <row r="92">
          <cell r="A92" t="str">
            <v>Sebastien Le Toux</v>
          </cell>
          <cell r="B92" t="str">
            <v>COL</v>
          </cell>
          <cell r="C92" t="str">
            <v>F</v>
          </cell>
          <cell r="D92">
            <v>32</v>
          </cell>
          <cell r="E92">
            <v>21</v>
          </cell>
          <cell r="F92">
            <v>1861</v>
          </cell>
          <cell r="G92">
            <v>3</v>
          </cell>
          <cell r="H92">
            <v>7</v>
          </cell>
          <cell r="I92">
            <v>20</v>
          </cell>
          <cell r="J92">
            <v>8</v>
          </cell>
          <cell r="K92">
            <v>1</v>
          </cell>
          <cell r="L92" t="str">
            <v>0/1</v>
          </cell>
          <cell r="M92">
            <v>2</v>
          </cell>
          <cell r="N92">
            <v>1</v>
          </cell>
          <cell r="O92">
            <v>0.15</v>
          </cell>
          <cell r="P92">
            <v>15</v>
          </cell>
          <cell r="Q92">
            <v>2</v>
          </cell>
          <cell r="R92">
            <v>4</v>
          </cell>
          <cell r="S92">
            <v>3</v>
          </cell>
          <cell r="T92">
            <v>0.34</v>
          </cell>
          <cell r="U92">
            <v>12</v>
          </cell>
          <cell r="V92">
            <v>28</v>
          </cell>
          <cell r="W92">
            <v>3</v>
          </cell>
          <cell r="X92">
            <v>3</v>
          </cell>
          <cell r="Y92">
            <v>0</v>
          </cell>
          <cell r="Z92">
            <v>40</v>
          </cell>
          <cell r="AA92">
            <v>2016</v>
          </cell>
          <cell r="AB92" t="str">
            <v>reg</v>
          </cell>
        </row>
        <row r="93">
          <cell r="A93" t="str">
            <v>Fabian Herbers</v>
          </cell>
          <cell r="B93" t="str">
            <v>CHI</v>
          </cell>
          <cell r="C93" t="str">
            <v>F</v>
          </cell>
          <cell r="D93">
            <v>32</v>
          </cell>
          <cell r="E93">
            <v>13</v>
          </cell>
          <cell r="F93">
            <v>1290</v>
          </cell>
          <cell r="G93">
            <v>3</v>
          </cell>
          <cell r="H93">
            <v>7</v>
          </cell>
          <cell r="I93">
            <v>32</v>
          </cell>
          <cell r="J93">
            <v>14</v>
          </cell>
          <cell r="K93">
            <v>1</v>
          </cell>
          <cell r="L93" t="str">
            <v>0/0</v>
          </cell>
          <cell r="M93">
            <v>1</v>
          </cell>
          <cell r="N93">
            <v>2</v>
          </cell>
          <cell r="O93">
            <v>0.21</v>
          </cell>
          <cell r="P93">
            <v>9.4</v>
          </cell>
          <cell r="Q93">
            <v>0</v>
          </cell>
          <cell r="R93">
            <v>3</v>
          </cell>
          <cell r="S93">
            <v>4</v>
          </cell>
          <cell r="T93">
            <v>0.49</v>
          </cell>
          <cell r="U93">
            <v>18</v>
          </cell>
          <cell r="V93">
            <v>30</v>
          </cell>
          <cell r="W93">
            <v>4</v>
          </cell>
          <cell r="X93">
            <v>3</v>
          </cell>
          <cell r="Y93">
            <v>0</v>
          </cell>
          <cell r="Z93">
            <v>43.75</v>
          </cell>
          <cell r="AA93">
            <v>2016</v>
          </cell>
          <cell r="AB93" t="str">
            <v>reg</v>
          </cell>
        </row>
        <row r="94">
          <cell r="A94" t="str">
            <v>Marlon Hairston</v>
          </cell>
          <cell r="B94" t="str">
            <v>MIN</v>
          </cell>
          <cell r="C94" t="str">
            <v>M</v>
          </cell>
          <cell r="D94">
            <v>21</v>
          </cell>
          <cell r="E94">
            <v>14</v>
          </cell>
          <cell r="F94">
            <v>1272</v>
          </cell>
          <cell r="G94">
            <v>3</v>
          </cell>
          <cell r="H94">
            <v>6</v>
          </cell>
          <cell r="I94">
            <v>16</v>
          </cell>
          <cell r="J94">
            <v>9</v>
          </cell>
          <cell r="K94">
            <v>2</v>
          </cell>
          <cell r="L94" t="str">
            <v>0/0</v>
          </cell>
          <cell r="M94">
            <v>3</v>
          </cell>
          <cell r="N94">
            <v>0</v>
          </cell>
          <cell r="O94">
            <v>0.21</v>
          </cell>
          <cell r="P94">
            <v>18.8</v>
          </cell>
          <cell r="Q94">
            <v>1</v>
          </cell>
          <cell r="R94">
            <v>4</v>
          </cell>
          <cell r="S94">
            <v>2</v>
          </cell>
          <cell r="T94">
            <v>0.42</v>
          </cell>
          <cell r="U94">
            <v>11</v>
          </cell>
          <cell r="V94">
            <v>15</v>
          </cell>
          <cell r="W94">
            <v>10</v>
          </cell>
          <cell r="X94">
            <v>2</v>
          </cell>
          <cell r="Y94">
            <v>0</v>
          </cell>
          <cell r="Z94">
            <v>56.25</v>
          </cell>
          <cell r="AA94">
            <v>2016</v>
          </cell>
          <cell r="AB94" t="str">
            <v>reg</v>
          </cell>
        </row>
        <row r="95">
          <cell r="A95" t="str">
            <v>Dax McCarty</v>
          </cell>
          <cell r="B95" t="str">
            <v>NSH</v>
          </cell>
          <cell r="C95" t="str">
            <v>M</v>
          </cell>
          <cell r="D95">
            <v>27</v>
          </cell>
          <cell r="E95">
            <v>26</v>
          </cell>
          <cell r="F95">
            <v>2268</v>
          </cell>
          <cell r="G95">
            <v>3</v>
          </cell>
          <cell r="H95">
            <v>5</v>
          </cell>
          <cell r="I95">
            <v>24</v>
          </cell>
          <cell r="J95">
            <v>8</v>
          </cell>
          <cell r="K95">
            <v>2</v>
          </cell>
          <cell r="L95" t="str">
            <v>0/0</v>
          </cell>
          <cell r="M95">
            <v>1</v>
          </cell>
          <cell r="N95">
            <v>2</v>
          </cell>
          <cell r="O95">
            <v>0.12</v>
          </cell>
          <cell r="P95">
            <v>12.5</v>
          </cell>
          <cell r="Q95">
            <v>0</v>
          </cell>
          <cell r="R95">
            <v>3</v>
          </cell>
          <cell r="S95">
            <v>2</v>
          </cell>
          <cell r="T95">
            <v>0.2</v>
          </cell>
          <cell r="U95">
            <v>28</v>
          </cell>
          <cell r="V95">
            <v>37</v>
          </cell>
          <cell r="W95">
            <v>1</v>
          </cell>
          <cell r="X95">
            <v>3</v>
          </cell>
          <cell r="Y95">
            <v>0</v>
          </cell>
          <cell r="Z95">
            <v>33.33</v>
          </cell>
          <cell r="AA95">
            <v>2016</v>
          </cell>
          <cell r="AB95" t="str">
            <v>reg</v>
          </cell>
        </row>
        <row r="96">
          <cell r="A96" t="str">
            <v>Lucas Melano</v>
          </cell>
          <cell r="B96" t="str">
            <v>POR</v>
          </cell>
          <cell r="C96" t="str">
            <v>F</v>
          </cell>
          <cell r="D96">
            <v>31</v>
          </cell>
          <cell r="E96">
            <v>27</v>
          </cell>
          <cell r="F96">
            <v>2268</v>
          </cell>
          <cell r="G96">
            <v>3</v>
          </cell>
          <cell r="H96">
            <v>5</v>
          </cell>
          <cell r="I96">
            <v>44</v>
          </cell>
          <cell r="J96">
            <v>14</v>
          </cell>
          <cell r="K96">
            <v>1</v>
          </cell>
          <cell r="L96" t="str">
            <v>0/0</v>
          </cell>
          <cell r="M96">
            <v>2</v>
          </cell>
          <cell r="N96">
            <v>1</v>
          </cell>
          <cell r="O96">
            <v>0.12</v>
          </cell>
          <cell r="P96">
            <v>6.8</v>
          </cell>
          <cell r="Q96">
            <v>0</v>
          </cell>
          <cell r="R96">
            <v>4</v>
          </cell>
          <cell r="S96">
            <v>1</v>
          </cell>
          <cell r="T96">
            <v>0.2</v>
          </cell>
          <cell r="U96">
            <v>29</v>
          </cell>
          <cell r="V96">
            <v>21</v>
          </cell>
          <cell r="W96">
            <v>10</v>
          </cell>
          <cell r="X96">
            <v>1</v>
          </cell>
          <cell r="Y96">
            <v>0</v>
          </cell>
          <cell r="Z96">
            <v>31.82</v>
          </cell>
          <cell r="AA96">
            <v>2016</v>
          </cell>
          <cell r="AB96" t="str">
            <v>reg</v>
          </cell>
        </row>
        <row r="97">
          <cell r="A97" t="str">
            <v>Cristian Maidana</v>
          </cell>
          <cell r="B97" t="str">
            <v>HOU</v>
          </cell>
          <cell r="C97" t="str">
            <v>M</v>
          </cell>
          <cell r="D97">
            <v>30</v>
          </cell>
          <cell r="E97">
            <v>21</v>
          </cell>
          <cell r="F97">
            <v>1695</v>
          </cell>
          <cell r="G97">
            <v>3</v>
          </cell>
          <cell r="H97">
            <v>4</v>
          </cell>
          <cell r="I97">
            <v>22</v>
          </cell>
          <cell r="J97">
            <v>6</v>
          </cell>
          <cell r="K97">
            <v>1</v>
          </cell>
          <cell r="L97" t="str">
            <v>0/0</v>
          </cell>
          <cell r="M97">
            <v>3</v>
          </cell>
          <cell r="N97">
            <v>0</v>
          </cell>
          <cell r="O97">
            <v>0.16</v>
          </cell>
          <cell r="P97">
            <v>13.6</v>
          </cell>
          <cell r="Q97">
            <v>1</v>
          </cell>
          <cell r="R97">
            <v>3</v>
          </cell>
          <cell r="S97">
            <v>1</v>
          </cell>
          <cell r="T97">
            <v>0.21</v>
          </cell>
          <cell r="U97">
            <v>8</v>
          </cell>
          <cell r="V97">
            <v>9</v>
          </cell>
          <cell r="W97">
            <v>2</v>
          </cell>
          <cell r="X97">
            <v>1</v>
          </cell>
          <cell r="Y97">
            <v>0</v>
          </cell>
          <cell r="Z97">
            <v>27.27</v>
          </cell>
          <cell r="AA97">
            <v>2016</v>
          </cell>
          <cell r="AB97" t="str">
            <v>reg</v>
          </cell>
        </row>
        <row r="98">
          <cell r="A98" t="str">
            <v>Alberto Quintero</v>
          </cell>
          <cell r="B98" t="str">
            <v xml:space="preserve">SJ </v>
          </cell>
          <cell r="C98" t="str">
            <v>M</v>
          </cell>
          <cell r="D98">
            <v>30</v>
          </cell>
          <cell r="E98">
            <v>29</v>
          </cell>
          <cell r="F98">
            <v>2230</v>
          </cell>
          <cell r="G98">
            <v>3</v>
          </cell>
          <cell r="H98">
            <v>4</v>
          </cell>
          <cell r="I98">
            <v>28</v>
          </cell>
          <cell r="J98">
            <v>9</v>
          </cell>
          <cell r="K98">
            <v>0</v>
          </cell>
          <cell r="L98" t="str">
            <v>0/0</v>
          </cell>
          <cell r="M98">
            <v>2</v>
          </cell>
          <cell r="N98">
            <v>1</v>
          </cell>
          <cell r="O98">
            <v>0.12</v>
          </cell>
          <cell r="P98">
            <v>10.7</v>
          </cell>
          <cell r="Q98">
            <v>3</v>
          </cell>
          <cell r="R98">
            <v>3</v>
          </cell>
          <cell r="S98">
            <v>1</v>
          </cell>
          <cell r="T98">
            <v>0.16</v>
          </cell>
          <cell r="U98">
            <v>25</v>
          </cell>
          <cell r="V98">
            <v>81</v>
          </cell>
          <cell r="W98">
            <v>2</v>
          </cell>
          <cell r="X98">
            <v>4</v>
          </cell>
          <cell r="Y98">
            <v>1</v>
          </cell>
          <cell r="Z98">
            <v>32.14</v>
          </cell>
          <cell r="AA98">
            <v>2016</v>
          </cell>
          <cell r="AB98" t="str">
            <v>reg</v>
          </cell>
        </row>
        <row r="99">
          <cell r="A99" t="str">
            <v>John Goossens</v>
          </cell>
          <cell r="B99" t="str">
            <v>CHI</v>
          </cell>
          <cell r="C99" t="str">
            <v>M</v>
          </cell>
          <cell r="D99">
            <v>24</v>
          </cell>
          <cell r="E99">
            <v>15</v>
          </cell>
          <cell r="F99">
            <v>1288</v>
          </cell>
          <cell r="G99">
            <v>3</v>
          </cell>
          <cell r="H99">
            <v>4</v>
          </cell>
          <cell r="I99">
            <v>32</v>
          </cell>
          <cell r="J99">
            <v>11</v>
          </cell>
          <cell r="K99">
            <v>1</v>
          </cell>
          <cell r="L99" t="str">
            <v>0/0</v>
          </cell>
          <cell r="M99">
            <v>2</v>
          </cell>
          <cell r="N99">
            <v>1</v>
          </cell>
          <cell r="O99">
            <v>0.21</v>
          </cell>
          <cell r="P99">
            <v>9.4</v>
          </cell>
          <cell r="Q99">
            <v>0</v>
          </cell>
          <cell r="R99">
            <v>2</v>
          </cell>
          <cell r="S99">
            <v>2</v>
          </cell>
          <cell r="T99">
            <v>0.28000000000000003</v>
          </cell>
          <cell r="U99">
            <v>10</v>
          </cell>
          <cell r="V99">
            <v>17</v>
          </cell>
          <cell r="W99">
            <v>9</v>
          </cell>
          <cell r="X99">
            <v>0</v>
          </cell>
          <cell r="Y99">
            <v>0</v>
          </cell>
          <cell r="Z99">
            <v>34.380000000000003</v>
          </cell>
          <cell r="AA99">
            <v>2016</v>
          </cell>
          <cell r="AB99" t="str">
            <v>reg</v>
          </cell>
        </row>
        <row r="100">
          <cell r="A100" t="str">
            <v>Matteo Mancosu</v>
          </cell>
          <cell r="B100" t="str">
            <v>MTL</v>
          </cell>
          <cell r="C100" t="str">
            <v>F</v>
          </cell>
          <cell r="D100">
            <v>15</v>
          </cell>
          <cell r="E100">
            <v>7</v>
          </cell>
          <cell r="F100">
            <v>772</v>
          </cell>
          <cell r="G100">
            <v>3</v>
          </cell>
          <cell r="H100">
            <v>4</v>
          </cell>
          <cell r="I100">
            <v>33</v>
          </cell>
          <cell r="J100">
            <v>11</v>
          </cell>
          <cell r="K100">
            <v>1</v>
          </cell>
          <cell r="L100" t="str">
            <v>0/0</v>
          </cell>
          <cell r="M100">
            <v>2</v>
          </cell>
          <cell r="N100">
            <v>1</v>
          </cell>
          <cell r="O100">
            <v>0.35</v>
          </cell>
          <cell r="P100">
            <v>9.1</v>
          </cell>
          <cell r="Q100">
            <v>2</v>
          </cell>
          <cell r="R100">
            <v>1</v>
          </cell>
          <cell r="S100">
            <v>3</v>
          </cell>
          <cell r="T100">
            <v>0.47</v>
          </cell>
          <cell r="U100">
            <v>9</v>
          </cell>
          <cell r="V100">
            <v>14</v>
          </cell>
          <cell r="W100">
            <v>9</v>
          </cell>
          <cell r="X100">
            <v>1</v>
          </cell>
          <cell r="Y100">
            <v>0</v>
          </cell>
          <cell r="Z100">
            <v>33.33</v>
          </cell>
          <cell r="AA100">
            <v>2016</v>
          </cell>
          <cell r="AB100" t="str">
            <v>reg</v>
          </cell>
        </row>
        <row r="101">
          <cell r="A101" t="str">
            <v>Carlos Rivas</v>
          </cell>
          <cell r="B101" t="str">
            <v>ORL</v>
          </cell>
          <cell r="C101" t="str">
            <v>F</v>
          </cell>
          <cell r="D101">
            <v>21</v>
          </cell>
          <cell r="E101">
            <v>8</v>
          </cell>
          <cell r="F101">
            <v>799</v>
          </cell>
          <cell r="G101">
            <v>3</v>
          </cell>
          <cell r="H101">
            <v>4</v>
          </cell>
          <cell r="I101">
            <v>34</v>
          </cell>
          <cell r="J101">
            <v>7</v>
          </cell>
          <cell r="K101">
            <v>1</v>
          </cell>
          <cell r="L101" t="str">
            <v>0/0</v>
          </cell>
          <cell r="M101">
            <v>0</v>
          </cell>
          <cell r="N101">
            <v>3</v>
          </cell>
          <cell r="O101">
            <v>0.34</v>
          </cell>
          <cell r="P101">
            <v>8.8000000000000007</v>
          </cell>
          <cell r="Q101">
            <v>1</v>
          </cell>
          <cell r="R101">
            <v>1</v>
          </cell>
          <cell r="S101">
            <v>3</v>
          </cell>
          <cell r="T101">
            <v>0.45</v>
          </cell>
          <cell r="U101">
            <v>19</v>
          </cell>
          <cell r="V101">
            <v>12</v>
          </cell>
          <cell r="W101">
            <v>4</v>
          </cell>
          <cell r="X101">
            <v>6</v>
          </cell>
          <cell r="Y101">
            <v>0</v>
          </cell>
          <cell r="Z101">
            <v>20.59</v>
          </cell>
          <cell r="AA101">
            <v>2016</v>
          </cell>
          <cell r="AB101" t="str">
            <v>reg</v>
          </cell>
        </row>
        <row r="102">
          <cell r="A102" t="str">
            <v>Osvaldo Alonso</v>
          </cell>
          <cell r="B102" t="str">
            <v>MIN</v>
          </cell>
          <cell r="C102" t="str">
            <v>M</v>
          </cell>
          <cell r="D102">
            <v>32</v>
          </cell>
          <cell r="E102">
            <v>32</v>
          </cell>
          <cell r="F102">
            <v>2826</v>
          </cell>
          <cell r="G102">
            <v>3</v>
          </cell>
          <cell r="H102">
            <v>4</v>
          </cell>
          <cell r="I102">
            <v>43</v>
          </cell>
          <cell r="J102">
            <v>11</v>
          </cell>
          <cell r="K102">
            <v>0</v>
          </cell>
          <cell r="L102" t="str">
            <v>0/0</v>
          </cell>
          <cell r="M102">
            <v>0</v>
          </cell>
          <cell r="N102">
            <v>3</v>
          </cell>
          <cell r="O102">
            <v>0.1</v>
          </cell>
          <cell r="P102">
            <v>7</v>
          </cell>
          <cell r="Q102">
            <v>0</v>
          </cell>
          <cell r="R102">
            <v>3</v>
          </cell>
          <cell r="S102">
            <v>1</v>
          </cell>
          <cell r="T102">
            <v>0.13</v>
          </cell>
          <cell r="U102">
            <v>51</v>
          </cell>
          <cell r="V102">
            <v>63</v>
          </cell>
          <cell r="W102">
            <v>0</v>
          </cell>
          <cell r="X102">
            <v>7</v>
          </cell>
          <cell r="Y102">
            <v>1</v>
          </cell>
          <cell r="Z102">
            <v>25.58</v>
          </cell>
          <cell r="AA102">
            <v>2016</v>
          </cell>
          <cell r="AB102" t="str">
            <v>reg</v>
          </cell>
        </row>
        <row r="103">
          <cell r="A103" t="str">
            <v>Harrison Afful</v>
          </cell>
          <cell r="B103" t="str">
            <v>CLB</v>
          </cell>
          <cell r="C103" t="str">
            <v>D</v>
          </cell>
          <cell r="D103">
            <v>30</v>
          </cell>
          <cell r="E103">
            <v>30</v>
          </cell>
          <cell r="F103">
            <v>2567</v>
          </cell>
          <cell r="G103">
            <v>3</v>
          </cell>
          <cell r="H103">
            <v>3</v>
          </cell>
          <cell r="I103">
            <v>40</v>
          </cell>
          <cell r="J103">
            <v>13</v>
          </cell>
          <cell r="K103">
            <v>1</v>
          </cell>
          <cell r="L103" t="str">
            <v>0/0</v>
          </cell>
          <cell r="M103">
            <v>2</v>
          </cell>
          <cell r="N103">
            <v>1</v>
          </cell>
          <cell r="O103">
            <v>0.11</v>
          </cell>
          <cell r="P103">
            <v>7.5</v>
          </cell>
          <cell r="Q103">
            <v>0</v>
          </cell>
          <cell r="R103">
            <v>2</v>
          </cell>
          <cell r="S103">
            <v>1</v>
          </cell>
          <cell r="T103">
            <v>0.11</v>
          </cell>
          <cell r="U103">
            <v>27</v>
          </cell>
          <cell r="V103">
            <v>21</v>
          </cell>
          <cell r="W103">
            <v>6</v>
          </cell>
          <cell r="X103">
            <v>1</v>
          </cell>
          <cell r="Y103">
            <v>1</v>
          </cell>
          <cell r="Z103">
            <v>32.5</v>
          </cell>
          <cell r="AA103">
            <v>2016</v>
          </cell>
          <cell r="AB103" t="str">
            <v>reg</v>
          </cell>
        </row>
        <row r="104">
          <cell r="A104" t="str">
            <v>Quincy Amarikwa</v>
          </cell>
          <cell r="B104" t="str">
            <v xml:space="preserve">SJ </v>
          </cell>
          <cell r="C104" t="str">
            <v>F</v>
          </cell>
          <cell r="D104">
            <v>23</v>
          </cell>
          <cell r="E104">
            <v>22</v>
          </cell>
          <cell r="F104">
            <v>1699</v>
          </cell>
          <cell r="G104">
            <v>3</v>
          </cell>
          <cell r="H104">
            <v>3</v>
          </cell>
          <cell r="I104">
            <v>50</v>
          </cell>
          <cell r="J104">
            <v>12</v>
          </cell>
          <cell r="K104">
            <v>1</v>
          </cell>
          <cell r="L104" t="str">
            <v>0/0</v>
          </cell>
          <cell r="M104">
            <v>2</v>
          </cell>
          <cell r="N104">
            <v>1</v>
          </cell>
          <cell r="O104">
            <v>0.16</v>
          </cell>
          <cell r="P104">
            <v>6</v>
          </cell>
          <cell r="Q104">
            <v>1</v>
          </cell>
          <cell r="R104">
            <v>1</v>
          </cell>
          <cell r="S104">
            <v>2</v>
          </cell>
          <cell r="T104">
            <v>0.16</v>
          </cell>
          <cell r="U104">
            <v>55</v>
          </cell>
          <cell r="V104">
            <v>52</v>
          </cell>
          <cell r="W104">
            <v>16</v>
          </cell>
          <cell r="X104">
            <v>0</v>
          </cell>
          <cell r="Y104">
            <v>0</v>
          </cell>
          <cell r="Z104">
            <v>24</v>
          </cell>
          <cell r="AA104">
            <v>2016</v>
          </cell>
          <cell r="AB104" t="str">
            <v>reg</v>
          </cell>
        </row>
        <row r="105">
          <cell r="A105" t="str">
            <v>Adrian Winter</v>
          </cell>
          <cell r="B105" t="str">
            <v>ORL</v>
          </cell>
          <cell r="C105" t="str">
            <v>M-F</v>
          </cell>
          <cell r="D105">
            <v>13</v>
          </cell>
          <cell r="E105">
            <v>12</v>
          </cell>
          <cell r="F105">
            <v>975</v>
          </cell>
          <cell r="G105">
            <v>3</v>
          </cell>
          <cell r="H105">
            <v>2</v>
          </cell>
          <cell r="I105">
            <v>17</v>
          </cell>
          <cell r="J105">
            <v>7</v>
          </cell>
          <cell r="K105">
            <v>0</v>
          </cell>
          <cell r="L105" t="str">
            <v>0/0</v>
          </cell>
          <cell r="M105">
            <v>2</v>
          </cell>
          <cell r="N105">
            <v>1</v>
          </cell>
          <cell r="O105">
            <v>0.28000000000000003</v>
          </cell>
          <cell r="P105">
            <v>17.600000000000001</v>
          </cell>
          <cell r="Q105">
            <v>0</v>
          </cell>
          <cell r="R105">
            <v>2</v>
          </cell>
          <cell r="S105">
            <v>0</v>
          </cell>
          <cell r="T105">
            <v>0.18</v>
          </cell>
          <cell r="U105">
            <v>18</v>
          </cell>
          <cell r="V105">
            <v>10</v>
          </cell>
          <cell r="W105">
            <v>0</v>
          </cell>
          <cell r="X105">
            <v>1</v>
          </cell>
          <cell r="Y105">
            <v>0</v>
          </cell>
          <cell r="Z105">
            <v>41.18</v>
          </cell>
          <cell r="AA105">
            <v>2016</v>
          </cell>
          <cell r="AB105" t="str">
            <v>reg</v>
          </cell>
        </row>
        <row r="106">
          <cell r="A106" t="str">
            <v>Jermaine Jones</v>
          </cell>
          <cell r="B106" t="str">
            <v>COL</v>
          </cell>
          <cell r="C106" t="str">
            <v>M</v>
          </cell>
          <cell r="D106">
            <v>9</v>
          </cell>
          <cell r="E106">
            <v>8</v>
          </cell>
          <cell r="F106">
            <v>725</v>
          </cell>
          <cell r="G106">
            <v>3</v>
          </cell>
          <cell r="H106">
            <v>2</v>
          </cell>
          <cell r="I106">
            <v>21</v>
          </cell>
          <cell r="J106">
            <v>9</v>
          </cell>
          <cell r="K106">
            <v>1</v>
          </cell>
          <cell r="L106" t="str">
            <v>0/0</v>
          </cell>
          <cell r="M106">
            <v>3</v>
          </cell>
          <cell r="N106">
            <v>0</v>
          </cell>
          <cell r="O106">
            <v>0.37</v>
          </cell>
          <cell r="P106">
            <v>14.3</v>
          </cell>
          <cell r="Q106">
            <v>1</v>
          </cell>
          <cell r="R106">
            <v>1</v>
          </cell>
          <cell r="S106">
            <v>1</v>
          </cell>
          <cell r="T106">
            <v>0.25</v>
          </cell>
          <cell r="U106">
            <v>21</v>
          </cell>
          <cell r="V106">
            <v>26</v>
          </cell>
          <cell r="W106">
            <v>4</v>
          </cell>
          <cell r="X106">
            <v>4</v>
          </cell>
          <cell r="Y106">
            <v>0</v>
          </cell>
          <cell r="Z106">
            <v>42.86</v>
          </cell>
          <cell r="AA106">
            <v>2016</v>
          </cell>
          <cell r="AB106" t="str">
            <v>reg</v>
          </cell>
        </row>
        <row r="107">
          <cell r="A107" t="str">
            <v>Brek Shea</v>
          </cell>
          <cell r="B107" t="str">
            <v>MIA</v>
          </cell>
          <cell r="C107" t="str">
            <v>D</v>
          </cell>
          <cell r="D107">
            <v>27</v>
          </cell>
          <cell r="E107">
            <v>22</v>
          </cell>
          <cell r="F107">
            <v>2003</v>
          </cell>
          <cell r="G107">
            <v>3</v>
          </cell>
          <cell r="H107">
            <v>2</v>
          </cell>
          <cell r="I107">
            <v>27</v>
          </cell>
          <cell r="J107">
            <v>9</v>
          </cell>
          <cell r="K107">
            <v>1</v>
          </cell>
          <cell r="L107" t="str">
            <v>0/0</v>
          </cell>
          <cell r="M107">
            <v>1</v>
          </cell>
          <cell r="N107">
            <v>2</v>
          </cell>
          <cell r="O107">
            <v>0.13</v>
          </cell>
          <cell r="P107">
            <v>11.1</v>
          </cell>
          <cell r="Q107">
            <v>1</v>
          </cell>
          <cell r="R107">
            <v>2</v>
          </cell>
          <cell r="S107">
            <v>0</v>
          </cell>
          <cell r="T107">
            <v>0.09</v>
          </cell>
          <cell r="U107">
            <v>27</v>
          </cell>
          <cell r="V107">
            <v>25</v>
          </cell>
          <cell r="W107">
            <v>2</v>
          </cell>
          <cell r="X107">
            <v>9</v>
          </cell>
          <cell r="Y107">
            <v>0</v>
          </cell>
          <cell r="Z107">
            <v>33.33</v>
          </cell>
          <cell r="AA107">
            <v>2016</v>
          </cell>
          <cell r="AB107" t="str">
            <v>reg</v>
          </cell>
        </row>
        <row r="108">
          <cell r="A108" t="str">
            <v>Steven Birnbaum</v>
          </cell>
          <cell r="B108" t="str">
            <v>DC</v>
          </cell>
          <cell r="C108" t="str">
            <v>D</v>
          </cell>
          <cell r="D108">
            <v>26</v>
          </cell>
          <cell r="E108">
            <v>26</v>
          </cell>
          <cell r="F108">
            <v>2340</v>
          </cell>
          <cell r="G108">
            <v>3</v>
          </cell>
          <cell r="H108">
            <v>2</v>
          </cell>
          <cell r="I108">
            <v>33</v>
          </cell>
          <cell r="J108">
            <v>12</v>
          </cell>
          <cell r="K108">
            <v>1</v>
          </cell>
          <cell r="L108" t="str">
            <v>0/0</v>
          </cell>
          <cell r="M108">
            <v>2</v>
          </cell>
          <cell r="N108">
            <v>1</v>
          </cell>
          <cell r="O108">
            <v>0.12</v>
          </cell>
          <cell r="P108">
            <v>9.1</v>
          </cell>
          <cell r="Q108">
            <v>0</v>
          </cell>
          <cell r="R108">
            <v>2</v>
          </cell>
          <cell r="S108">
            <v>0</v>
          </cell>
          <cell r="T108">
            <v>0.08</v>
          </cell>
          <cell r="U108">
            <v>37</v>
          </cell>
          <cell r="V108">
            <v>10</v>
          </cell>
          <cell r="W108">
            <v>2</v>
          </cell>
          <cell r="X108">
            <v>5</v>
          </cell>
          <cell r="Y108">
            <v>0</v>
          </cell>
          <cell r="Z108">
            <v>36.36</v>
          </cell>
          <cell r="AA108">
            <v>2016</v>
          </cell>
          <cell r="AB108" t="str">
            <v>reg</v>
          </cell>
        </row>
        <row r="109">
          <cell r="A109" t="str">
            <v>Alan Gordon</v>
          </cell>
          <cell r="B109" t="str">
            <v>LA</v>
          </cell>
          <cell r="C109" t="str">
            <v>F</v>
          </cell>
          <cell r="D109">
            <v>22</v>
          </cell>
          <cell r="E109">
            <v>7</v>
          </cell>
          <cell r="F109">
            <v>710</v>
          </cell>
          <cell r="G109">
            <v>3</v>
          </cell>
          <cell r="H109">
            <v>1</v>
          </cell>
          <cell r="I109">
            <v>15</v>
          </cell>
          <cell r="J109">
            <v>6</v>
          </cell>
          <cell r="K109">
            <v>1</v>
          </cell>
          <cell r="L109" t="str">
            <v>0/0</v>
          </cell>
          <cell r="M109">
            <v>1</v>
          </cell>
          <cell r="N109">
            <v>2</v>
          </cell>
          <cell r="O109">
            <v>0.38</v>
          </cell>
          <cell r="P109">
            <v>20</v>
          </cell>
          <cell r="Q109">
            <v>0</v>
          </cell>
          <cell r="R109">
            <v>0</v>
          </cell>
          <cell r="S109">
            <v>1</v>
          </cell>
          <cell r="T109">
            <v>0.13</v>
          </cell>
          <cell r="U109">
            <v>17</v>
          </cell>
          <cell r="V109">
            <v>13</v>
          </cell>
          <cell r="W109">
            <v>7</v>
          </cell>
          <cell r="X109">
            <v>2</v>
          </cell>
          <cell r="Y109">
            <v>0</v>
          </cell>
          <cell r="Z109">
            <v>40</v>
          </cell>
          <cell r="AA109">
            <v>2016</v>
          </cell>
          <cell r="AB109" t="str">
            <v>reg</v>
          </cell>
        </row>
        <row r="110">
          <cell r="A110" t="str">
            <v>Fatai Alashe</v>
          </cell>
          <cell r="B110" t="str">
            <v>CIN</v>
          </cell>
          <cell r="C110" t="str">
            <v>M</v>
          </cell>
          <cell r="D110">
            <v>28</v>
          </cell>
          <cell r="E110">
            <v>27</v>
          </cell>
          <cell r="F110">
            <v>2335</v>
          </cell>
          <cell r="G110">
            <v>3</v>
          </cell>
          <cell r="H110">
            <v>1</v>
          </cell>
          <cell r="I110">
            <v>19</v>
          </cell>
          <cell r="J110">
            <v>9</v>
          </cell>
          <cell r="K110">
            <v>2</v>
          </cell>
          <cell r="L110" t="str">
            <v>0/0</v>
          </cell>
          <cell r="M110">
            <v>2</v>
          </cell>
          <cell r="N110">
            <v>1</v>
          </cell>
          <cell r="O110">
            <v>0.12</v>
          </cell>
          <cell r="P110">
            <v>15.8</v>
          </cell>
          <cell r="Q110">
            <v>0</v>
          </cell>
          <cell r="R110">
            <v>1</v>
          </cell>
          <cell r="S110">
            <v>0</v>
          </cell>
          <cell r="T110">
            <v>0.04</v>
          </cell>
          <cell r="U110">
            <v>41</v>
          </cell>
          <cell r="V110">
            <v>23</v>
          </cell>
          <cell r="W110">
            <v>2</v>
          </cell>
          <cell r="X110">
            <v>8</v>
          </cell>
          <cell r="Y110">
            <v>0</v>
          </cell>
          <cell r="Z110">
            <v>47.37</v>
          </cell>
          <cell r="AA110">
            <v>2016</v>
          </cell>
          <cell r="AB110" t="str">
            <v>reg</v>
          </cell>
        </row>
        <row r="111">
          <cell r="A111" t="str">
            <v>Jordan Hamilton</v>
          </cell>
          <cell r="B111" t="str">
            <v>CLB</v>
          </cell>
          <cell r="C111" t="str">
            <v>F</v>
          </cell>
          <cell r="D111">
            <v>14</v>
          </cell>
          <cell r="E111">
            <v>11</v>
          </cell>
          <cell r="F111">
            <v>911</v>
          </cell>
          <cell r="G111">
            <v>3</v>
          </cell>
          <cell r="H111">
            <v>1</v>
          </cell>
          <cell r="I111">
            <v>20</v>
          </cell>
          <cell r="J111">
            <v>12</v>
          </cell>
          <cell r="K111">
            <v>0</v>
          </cell>
          <cell r="L111" t="str">
            <v>0/0</v>
          </cell>
          <cell r="M111">
            <v>1</v>
          </cell>
          <cell r="N111">
            <v>2</v>
          </cell>
          <cell r="O111">
            <v>0.3</v>
          </cell>
          <cell r="P111">
            <v>15</v>
          </cell>
          <cell r="Q111">
            <v>0</v>
          </cell>
          <cell r="R111">
            <v>0</v>
          </cell>
          <cell r="S111">
            <v>1</v>
          </cell>
          <cell r="T111">
            <v>0.1</v>
          </cell>
          <cell r="U111">
            <v>9</v>
          </cell>
          <cell r="V111">
            <v>12</v>
          </cell>
          <cell r="W111">
            <v>14</v>
          </cell>
          <cell r="X111">
            <v>0</v>
          </cell>
          <cell r="Y111">
            <v>0</v>
          </cell>
          <cell r="Z111">
            <v>60</v>
          </cell>
          <cell r="AA111">
            <v>2016</v>
          </cell>
          <cell r="AB111" t="str">
            <v>reg</v>
          </cell>
        </row>
        <row r="112">
          <cell r="A112" t="str">
            <v>Kendall Waston</v>
          </cell>
          <cell r="B112" t="str">
            <v>CIN</v>
          </cell>
          <cell r="C112" t="str">
            <v>D</v>
          </cell>
          <cell r="D112">
            <v>26</v>
          </cell>
          <cell r="E112">
            <v>26</v>
          </cell>
          <cell r="F112">
            <v>2266</v>
          </cell>
          <cell r="G112">
            <v>3</v>
          </cell>
          <cell r="H112">
            <v>1</v>
          </cell>
          <cell r="I112">
            <v>21</v>
          </cell>
          <cell r="J112">
            <v>10</v>
          </cell>
          <cell r="K112">
            <v>0</v>
          </cell>
          <cell r="L112" t="str">
            <v>0/0</v>
          </cell>
          <cell r="M112">
            <v>3</v>
          </cell>
          <cell r="N112">
            <v>0</v>
          </cell>
          <cell r="O112">
            <v>0.12</v>
          </cell>
          <cell r="P112">
            <v>14.3</v>
          </cell>
          <cell r="Q112">
            <v>0</v>
          </cell>
          <cell r="R112">
            <v>1</v>
          </cell>
          <cell r="S112">
            <v>0</v>
          </cell>
          <cell r="T112">
            <v>0.04</v>
          </cell>
          <cell r="U112">
            <v>43</v>
          </cell>
          <cell r="V112">
            <v>15</v>
          </cell>
          <cell r="W112">
            <v>0</v>
          </cell>
          <cell r="X112">
            <v>8</v>
          </cell>
          <cell r="Y112">
            <v>3</v>
          </cell>
          <cell r="Z112">
            <v>47.62</v>
          </cell>
          <cell r="AA112">
            <v>2016</v>
          </cell>
          <cell r="AB112" t="str">
            <v>reg</v>
          </cell>
        </row>
        <row r="113">
          <cell r="A113" t="str">
            <v>Gonzalo Veron</v>
          </cell>
          <cell r="B113" t="str">
            <v>NY</v>
          </cell>
          <cell r="C113" t="str">
            <v>M-F</v>
          </cell>
          <cell r="D113">
            <v>23</v>
          </cell>
          <cell r="E113">
            <v>6</v>
          </cell>
          <cell r="F113">
            <v>631</v>
          </cell>
          <cell r="G113">
            <v>3</v>
          </cell>
          <cell r="H113">
            <v>0</v>
          </cell>
          <cell r="I113">
            <v>18</v>
          </cell>
          <cell r="J113">
            <v>8</v>
          </cell>
          <cell r="K113">
            <v>0</v>
          </cell>
          <cell r="L113" t="str">
            <v>0/0</v>
          </cell>
          <cell r="M113">
            <v>1</v>
          </cell>
          <cell r="N113">
            <v>2</v>
          </cell>
          <cell r="O113">
            <v>0.43</v>
          </cell>
          <cell r="P113">
            <v>16.7</v>
          </cell>
          <cell r="Q113">
            <v>0</v>
          </cell>
          <cell r="R113">
            <v>0</v>
          </cell>
          <cell r="S113">
            <v>0</v>
          </cell>
          <cell r="T113">
            <v>0</v>
          </cell>
          <cell r="U113">
            <v>11</v>
          </cell>
          <cell r="V113">
            <v>15</v>
          </cell>
          <cell r="W113">
            <v>6</v>
          </cell>
          <cell r="X113">
            <v>2</v>
          </cell>
          <cell r="Y113">
            <v>1</v>
          </cell>
          <cell r="Z113">
            <v>44.44</v>
          </cell>
          <cell r="AA113">
            <v>2016</v>
          </cell>
          <cell r="AB113" t="str">
            <v>reg</v>
          </cell>
        </row>
        <row r="114">
          <cell r="A114" t="str">
            <v>Tosaint Ricketts</v>
          </cell>
          <cell r="B114" t="str">
            <v>VAN</v>
          </cell>
          <cell r="C114" t="str">
            <v>F</v>
          </cell>
          <cell r="D114">
            <v>11</v>
          </cell>
          <cell r="E114">
            <v>4</v>
          </cell>
          <cell r="F114">
            <v>399</v>
          </cell>
          <cell r="G114">
            <v>3</v>
          </cell>
          <cell r="H114">
            <v>0</v>
          </cell>
          <cell r="I114">
            <v>20</v>
          </cell>
          <cell r="J114">
            <v>9</v>
          </cell>
          <cell r="K114">
            <v>1</v>
          </cell>
          <cell r="L114" t="str">
            <v>0/0</v>
          </cell>
          <cell r="M114">
            <v>1</v>
          </cell>
          <cell r="N114">
            <v>2</v>
          </cell>
          <cell r="O114">
            <v>0.68</v>
          </cell>
          <cell r="P114">
            <v>15</v>
          </cell>
          <cell r="Q114">
            <v>0</v>
          </cell>
          <cell r="R114">
            <v>0</v>
          </cell>
          <cell r="S114">
            <v>0</v>
          </cell>
          <cell r="T114">
            <v>0</v>
          </cell>
          <cell r="U114">
            <v>3</v>
          </cell>
          <cell r="V114">
            <v>8</v>
          </cell>
          <cell r="W114">
            <v>5</v>
          </cell>
          <cell r="X114">
            <v>1</v>
          </cell>
          <cell r="Y114">
            <v>1</v>
          </cell>
          <cell r="Z114">
            <v>45</v>
          </cell>
          <cell r="AA114">
            <v>2016</v>
          </cell>
          <cell r="AB114" t="str">
            <v>reg</v>
          </cell>
        </row>
        <row r="115">
          <cell r="A115" t="str">
            <v>Drew Moor</v>
          </cell>
          <cell r="B115" t="str">
            <v>COL</v>
          </cell>
          <cell r="C115" t="str">
            <v>D</v>
          </cell>
          <cell r="D115">
            <v>32</v>
          </cell>
          <cell r="E115">
            <v>32</v>
          </cell>
          <cell r="F115">
            <v>2880</v>
          </cell>
          <cell r="G115">
            <v>3</v>
          </cell>
          <cell r="H115">
            <v>0</v>
          </cell>
          <cell r="I115">
            <v>21</v>
          </cell>
          <cell r="J115">
            <v>6</v>
          </cell>
          <cell r="K115">
            <v>2</v>
          </cell>
          <cell r="L115" t="str">
            <v>0/0</v>
          </cell>
          <cell r="M115">
            <v>2</v>
          </cell>
          <cell r="N115">
            <v>1</v>
          </cell>
          <cell r="O115">
            <v>0.09</v>
          </cell>
          <cell r="P115">
            <v>14.3</v>
          </cell>
          <cell r="Q115">
            <v>0</v>
          </cell>
          <cell r="R115">
            <v>0</v>
          </cell>
          <cell r="S115">
            <v>0</v>
          </cell>
          <cell r="T115">
            <v>0</v>
          </cell>
          <cell r="U115">
            <v>15</v>
          </cell>
          <cell r="V115">
            <v>29</v>
          </cell>
          <cell r="W115">
            <v>0</v>
          </cell>
          <cell r="X115">
            <v>3</v>
          </cell>
          <cell r="Y115">
            <v>0</v>
          </cell>
          <cell r="Z115">
            <v>28.57</v>
          </cell>
          <cell r="AA115">
            <v>2016</v>
          </cell>
          <cell r="AB115" t="str">
            <v>reg</v>
          </cell>
        </row>
        <row r="116">
          <cell r="A116" t="str">
            <v>David Horst</v>
          </cell>
          <cell r="B116" t="str">
            <v>HOU</v>
          </cell>
          <cell r="C116" t="str">
            <v>D</v>
          </cell>
          <cell r="D116">
            <v>26</v>
          </cell>
          <cell r="E116">
            <v>24</v>
          </cell>
          <cell r="F116">
            <v>2211</v>
          </cell>
          <cell r="G116">
            <v>3</v>
          </cell>
          <cell r="H116">
            <v>0</v>
          </cell>
          <cell r="I116">
            <v>21</v>
          </cell>
          <cell r="J116">
            <v>11</v>
          </cell>
          <cell r="K116">
            <v>2</v>
          </cell>
          <cell r="L116" t="str">
            <v>0/0</v>
          </cell>
          <cell r="M116">
            <v>2</v>
          </cell>
          <cell r="N116">
            <v>1</v>
          </cell>
          <cell r="O116">
            <v>0.12</v>
          </cell>
          <cell r="P116">
            <v>14.3</v>
          </cell>
          <cell r="Q116">
            <v>0</v>
          </cell>
          <cell r="R116">
            <v>0</v>
          </cell>
          <cell r="S116">
            <v>0</v>
          </cell>
          <cell r="T116">
            <v>0</v>
          </cell>
          <cell r="U116">
            <v>20</v>
          </cell>
          <cell r="V116">
            <v>17</v>
          </cell>
          <cell r="W116">
            <v>1</v>
          </cell>
          <cell r="X116">
            <v>4</v>
          </cell>
          <cell r="Y116">
            <v>0</v>
          </cell>
          <cell r="Z116">
            <v>52.38</v>
          </cell>
          <cell r="AA116">
            <v>2016</v>
          </cell>
          <cell r="AB116" t="str">
            <v>reg</v>
          </cell>
        </row>
        <row r="117">
          <cell r="A117" t="str">
            <v>Sebastian Hines</v>
          </cell>
          <cell r="B117" t="str">
            <v>ORL</v>
          </cell>
          <cell r="C117" t="str">
            <v>D</v>
          </cell>
          <cell r="D117">
            <v>26</v>
          </cell>
          <cell r="E117">
            <v>23</v>
          </cell>
          <cell r="F117">
            <v>2105</v>
          </cell>
          <cell r="G117">
            <v>3</v>
          </cell>
          <cell r="H117">
            <v>0</v>
          </cell>
          <cell r="I117">
            <v>27</v>
          </cell>
          <cell r="J117">
            <v>9</v>
          </cell>
          <cell r="K117">
            <v>0</v>
          </cell>
          <cell r="L117" t="str">
            <v>0/0</v>
          </cell>
          <cell r="M117">
            <v>3</v>
          </cell>
          <cell r="N117">
            <v>0</v>
          </cell>
          <cell r="O117">
            <v>0.13</v>
          </cell>
          <cell r="P117">
            <v>11.1</v>
          </cell>
          <cell r="Q117">
            <v>0</v>
          </cell>
          <cell r="R117">
            <v>0</v>
          </cell>
          <cell r="S117">
            <v>0</v>
          </cell>
          <cell r="T117">
            <v>0</v>
          </cell>
          <cell r="U117">
            <v>38</v>
          </cell>
          <cell r="V117">
            <v>12</v>
          </cell>
          <cell r="W117">
            <v>4</v>
          </cell>
          <cell r="X117">
            <v>7</v>
          </cell>
          <cell r="Y117">
            <v>0</v>
          </cell>
          <cell r="Z117">
            <v>33.33</v>
          </cell>
          <cell r="AA117">
            <v>2016</v>
          </cell>
          <cell r="AB117" t="str">
            <v>reg</v>
          </cell>
        </row>
        <row r="118">
          <cell r="A118" t="str">
            <v>Alex Muyl</v>
          </cell>
          <cell r="B118" t="str">
            <v>RBNY</v>
          </cell>
          <cell r="C118" t="str">
            <v>M</v>
          </cell>
          <cell r="D118">
            <v>27</v>
          </cell>
          <cell r="E118">
            <v>18</v>
          </cell>
          <cell r="F118">
            <v>1599</v>
          </cell>
          <cell r="G118">
            <v>2</v>
          </cell>
          <cell r="H118">
            <v>6</v>
          </cell>
          <cell r="I118">
            <v>30</v>
          </cell>
          <cell r="J118">
            <v>12</v>
          </cell>
          <cell r="K118">
            <v>0</v>
          </cell>
          <cell r="L118" t="str">
            <v>0/0</v>
          </cell>
          <cell r="M118">
            <v>0</v>
          </cell>
          <cell r="N118">
            <v>2</v>
          </cell>
          <cell r="O118">
            <v>0.11</v>
          </cell>
          <cell r="P118">
            <v>6.7</v>
          </cell>
          <cell r="Q118">
            <v>1</v>
          </cell>
          <cell r="R118">
            <v>3</v>
          </cell>
          <cell r="S118">
            <v>3</v>
          </cell>
          <cell r="T118">
            <v>0.34</v>
          </cell>
          <cell r="U118">
            <v>41</v>
          </cell>
          <cell r="V118">
            <v>37</v>
          </cell>
          <cell r="W118">
            <v>8</v>
          </cell>
          <cell r="X118">
            <v>5</v>
          </cell>
          <cell r="Y118">
            <v>0</v>
          </cell>
          <cell r="Z118">
            <v>40</v>
          </cell>
          <cell r="AA118">
            <v>2016</v>
          </cell>
          <cell r="AB118" t="str">
            <v>reg</v>
          </cell>
        </row>
        <row r="119">
          <cell r="A119" t="str">
            <v>Emmanuel Boateng</v>
          </cell>
          <cell r="B119" t="str">
            <v>DC</v>
          </cell>
          <cell r="C119" t="str">
            <v>M</v>
          </cell>
          <cell r="D119">
            <v>26</v>
          </cell>
          <cell r="E119">
            <v>17</v>
          </cell>
          <cell r="F119">
            <v>1547</v>
          </cell>
          <cell r="G119">
            <v>2</v>
          </cell>
          <cell r="H119">
            <v>5</v>
          </cell>
          <cell r="I119">
            <v>20</v>
          </cell>
          <cell r="J119">
            <v>9</v>
          </cell>
          <cell r="K119">
            <v>1</v>
          </cell>
          <cell r="L119" t="str">
            <v>0/0</v>
          </cell>
          <cell r="M119">
            <v>1</v>
          </cell>
          <cell r="N119">
            <v>1</v>
          </cell>
          <cell r="O119">
            <v>0.12</v>
          </cell>
          <cell r="P119">
            <v>10</v>
          </cell>
          <cell r="Q119">
            <v>1</v>
          </cell>
          <cell r="R119">
            <v>3</v>
          </cell>
          <cell r="S119">
            <v>2</v>
          </cell>
          <cell r="T119">
            <v>0.28999999999999998</v>
          </cell>
          <cell r="U119">
            <v>15</v>
          </cell>
          <cell r="V119">
            <v>11</v>
          </cell>
          <cell r="W119">
            <v>4</v>
          </cell>
          <cell r="X119">
            <v>1</v>
          </cell>
          <cell r="Y119">
            <v>0</v>
          </cell>
          <cell r="Z119">
            <v>45</v>
          </cell>
          <cell r="AA119">
            <v>2016</v>
          </cell>
          <cell r="AB119" t="str">
            <v>reg</v>
          </cell>
        </row>
        <row r="120">
          <cell r="A120" t="str">
            <v>Jonathan Osorio</v>
          </cell>
          <cell r="B120" t="str">
            <v>TOR</v>
          </cell>
          <cell r="C120" t="str">
            <v>M</v>
          </cell>
          <cell r="D120">
            <v>30</v>
          </cell>
          <cell r="E120">
            <v>26</v>
          </cell>
          <cell r="F120">
            <v>2440</v>
          </cell>
          <cell r="G120">
            <v>2</v>
          </cell>
          <cell r="H120">
            <v>5</v>
          </cell>
          <cell r="I120">
            <v>24</v>
          </cell>
          <cell r="J120">
            <v>7</v>
          </cell>
          <cell r="K120">
            <v>2</v>
          </cell>
          <cell r="L120" t="str">
            <v>0/0</v>
          </cell>
          <cell r="M120">
            <v>1</v>
          </cell>
          <cell r="N120">
            <v>1</v>
          </cell>
          <cell r="O120">
            <v>7.0000000000000007E-2</v>
          </cell>
          <cell r="P120">
            <v>8.3000000000000007</v>
          </cell>
          <cell r="Q120">
            <v>1</v>
          </cell>
          <cell r="R120">
            <v>3</v>
          </cell>
          <cell r="S120">
            <v>2</v>
          </cell>
          <cell r="T120">
            <v>0.18</v>
          </cell>
          <cell r="U120">
            <v>25</v>
          </cell>
          <cell r="V120">
            <v>30</v>
          </cell>
          <cell r="W120">
            <v>1</v>
          </cell>
          <cell r="X120">
            <v>2</v>
          </cell>
          <cell r="Y120">
            <v>0</v>
          </cell>
          <cell r="Z120">
            <v>29.17</v>
          </cell>
          <cell r="AA120">
            <v>2016</v>
          </cell>
          <cell r="AB120" t="str">
            <v>reg</v>
          </cell>
        </row>
        <row r="121">
          <cell r="A121" t="str">
            <v>Will Johnson</v>
          </cell>
          <cell r="B121" t="str">
            <v>TOR</v>
          </cell>
          <cell r="C121" t="str">
            <v>D</v>
          </cell>
          <cell r="D121" t="str">
            <v>Victor</v>
          </cell>
          <cell r="E121">
            <v>19</v>
          </cell>
          <cell r="F121">
            <v>1660</v>
          </cell>
          <cell r="G121">
            <v>2</v>
          </cell>
          <cell r="H121">
            <v>5</v>
          </cell>
          <cell r="I121">
            <v>32</v>
          </cell>
          <cell r="J121">
            <v>10</v>
          </cell>
          <cell r="K121">
            <v>0</v>
          </cell>
          <cell r="L121" t="str">
            <v>0/1</v>
          </cell>
          <cell r="M121">
            <v>1</v>
          </cell>
          <cell r="N121">
            <v>1</v>
          </cell>
          <cell r="O121">
            <v>0.11</v>
          </cell>
          <cell r="P121">
            <v>6.3</v>
          </cell>
          <cell r="Q121">
            <v>0</v>
          </cell>
          <cell r="R121">
            <v>0</v>
          </cell>
          <cell r="S121">
            <v>5</v>
          </cell>
          <cell r="T121">
            <v>0.27</v>
          </cell>
          <cell r="U121">
            <v>21</v>
          </cell>
          <cell r="V121">
            <v>23</v>
          </cell>
          <cell r="W121">
            <v>1</v>
          </cell>
          <cell r="X121">
            <v>4</v>
          </cell>
          <cell r="Y121">
            <v>0</v>
          </cell>
          <cell r="Z121">
            <v>31.25</v>
          </cell>
          <cell r="AA121">
            <v>2016</v>
          </cell>
          <cell r="AB121" t="str">
            <v>reg</v>
          </cell>
        </row>
        <row r="122">
          <cell r="A122" t="str">
            <v>Kellyn Acosta</v>
          </cell>
          <cell r="B122" t="str">
            <v>COL</v>
          </cell>
          <cell r="C122" t="str">
            <v>M</v>
          </cell>
          <cell r="D122">
            <v>32</v>
          </cell>
          <cell r="E122">
            <v>24</v>
          </cell>
          <cell r="F122">
            <v>2328</v>
          </cell>
          <cell r="G122">
            <v>2</v>
          </cell>
          <cell r="H122">
            <v>5</v>
          </cell>
          <cell r="I122">
            <v>35</v>
          </cell>
          <cell r="J122">
            <v>9</v>
          </cell>
          <cell r="K122">
            <v>2</v>
          </cell>
          <cell r="L122" t="str">
            <v>0/0</v>
          </cell>
          <cell r="M122">
            <v>2</v>
          </cell>
          <cell r="N122">
            <v>0</v>
          </cell>
          <cell r="O122">
            <v>0.08</v>
          </cell>
          <cell r="P122">
            <v>5.7</v>
          </cell>
          <cell r="Q122">
            <v>1</v>
          </cell>
          <cell r="R122">
            <v>3</v>
          </cell>
          <cell r="S122">
            <v>2</v>
          </cell>
          <cell r="T122">
            <v>0.19</v>
          </cell>
          <cell r="U122">
            <v>38</v>
          </cell>
          <cell r="V122">
            <v>29</v>
          </cell>
          <cell r="W122">
            <v>1</v>
          </cell>
          <cell r="X122">
            <v>4</v>
          </cell>
          <cell r="Y122">
            <v>0</v>
          </cell>
          <cell r="Z122">
            <v>25.71</v>
          </cell>
          <cell r="AA122">
            <v>2016</v>
          </cell>
          <cell r="AB122" t="str">
            <v>reg</v>
          </cell>
        </row>
        <row r="123">
          <cell r="A123" t="str">
            <v>Graham Zusi</v>
          </cell>
          <cell r="B123" t="str">
            <v>SKC</v>
          </cell>
          <cell r="C123" t="str">
            <v>M</v>
          </cell>
          <cell r="D123">
            <v>21</v>
          </cell>
          <cell r="E123">
            <v>18</v>
          </cell>
          <cell r="F123">
            <v>1651</v>
          </cell>
          <cell r="G123">
            <v>2</v>
          </cell>
          <cell r="H123">
            <v>4</v>
          </cell>
          <cell r="I123">
            <v>29</v>
          </cell>
          <cell r="J123">
            <v>10</v>
          </cell>
          <cell r="K123">
            <v>0</v>
          </cell>
          <cell r="L123" t="str">
            <v>0/0</v>
          </cell>
          <cell r="M123">
            <v>2</v>
          </cell>
          <cell r="N123">
            <v>0</v>
          </cell>
          <cell r="O123">
            <v>0.11</v>
          </cell>
          <cell r="P123">
            <v>6.9</v>
          </cell>
          <cell r="Q123">
            <v>3</v>
          </cell>
          <cell r="R123">
            <v>3</v>
          </cell>
          <cell r="S123">
            <v>1</v>
          </cell>
          <cell r="T123">
            <v>0.22</v>
          </cell>
          <cell r="U123">
            <v>13</v>
          </cell>
          <cell r="V123">
            <v>18</v>
          </cell>
          <cell r="W123">
            <v>5</v>
          </cell>
          <cell r="X123">
            <v>1</v>
          </cell>
          <cell r="Y123">
            <v>0</v>
          </cell>
          <cell r="Z123">
            <v>34.479999999999997</v>
          </cell>
          <cell r="AA123">
            <v>2016</v>
          </cell>
          <cell r="AB123" t="str">
            <v>reg</v>
          </cell>
        </row>
        <row r="124">
          <cell r="A124" t="str">
            <v>Marco Pappa</v>
          </cell>
          <cell r="B124" t="str">
            <v>COL</v>
          </cell>
          <cell r="C124" t="str">
            <v>M</v>
          </cell>
          <cell r="D124">
            <v>20</v>
          </cell>
          <cell r="E124">
            <v>10</v>
          </cell>
          <cell r="F124">
            <v>895</v>
          </cell>
          <cell r="G124">
            <v>2</v>
          </cell>
          <cell r="H124">
            <v>4</v>
          </cell>
          <cell r="I124">
            <v>29</v>
          </cell>
          <cell r="J124">
            <v>13</v>
          </cell>
          <cell r="K124">
            <v>2</v>
          </cell>
          <cell r="L124" t="str">
            <v>0/0</v>
          </cell>
          <cell r="M124">
            <v>2</v>
          </cell>
          <cell r="N124">
            <v>0</v>
          </cell>
          <cell r="O124">
            <v>0.2</v>
          </cell>
          <cell r="P124">
            <v>6.9</v>
          </cell>
          <cell r="Q124">
            <v>1</v>
          </cell>
          <cell r="R124">
            <v>1</v>
          </cell>
          <cell r="S124">
            <v>3</v>
          </cell>
          <cell r="T124">
            <v>0.4</v>
          </cell>
          <cell r="U124">
            <v>10</v>
          </cell>
          <cell r="V124">
            <v>14</v>
          </cell>
          <cell r="W124">
            <v>1</v>
          </cell>
          <cell r="X124">
            <v>2</v>
          </cell>
          <cell r="Y124">
            <v>0</v>
          </cell>
          <cell r="Z124">
            <v>44.83</v>
          </cell>
          <cell r="AA124">
            <v>2016</v>
          </cell>
          <cell r="AB124" t="str">
            <v>reg</v>
          </cell>
        </row>
        <row r="125">
          <cell r="A125" t="str">
            <v>Mauro Rosales</v>
          </cell>
          <cell r="B125" t="str">
            <v>DAL</v>
          </cell>
          <cell r="C125" t="str">
            <v>M</v>
          </cell>
          <cell r="D125">
            <v>23</v>
          </cell>
          <cell r="E125">
            <v>4</v>
          </cell>
          <cell r="F125">
            <v>544</v>
          </cell>
          <cell r="G125">
            <v>2</v>
          </cell>
          <cell r="H125">
            <v>3</v>
          </cell>
          <cell r="I125">
            <v>6</v>
          </cell>
          <cell r="J125">
            <v>3</v>
          </cell>
          <cell r="K125">
            <v>1</v>
          </cell>
          <cell r="L125" t="str">
            <v>0/0</v>
          </cell>
          <cell r="M125">
            <v>2</v>
          </cell>
          <cell r="N125">
            <v>0</v>
          </cell>
          <cell r="O125">
            <v>0.33</v>
          </cell>
          <cell r="P125">
            <v>33.299999999999997</v>
          </cell>
          <cell r="Q125">
            <v>0</v>
          </cell>
          <cell r="R125">
            <v>1</v>
          </cell>
          <cell r="S125">
            <v>2</v>
          </cell>
          <cell r="T125">
            <v>0.5</v>
          </cell>
          <cell r="U125">
            <v>8</v>
          </cell>
          <cell r="V125">
            <v>12</v>
          </cell>
          <cell r="W125">
            <v>2</v>
          </cell>
          <cell r="X125">
            <v>2</v>
          </cell>
          <cell r="Y125">
            <v>0</v>
          </cell>
          <cell r="Z125">
            <v>50</v>
          </cell>
          <cell r="AA125">
            <v>2016</v>
          </cell>
          <cell r="AB125" t="str">
            <v>reg</v>
          </cell>
        </row>
        <row r="126">
          <cell r="A126" t="str">
            <v>Sean Davis</v>
          </cell>
          <cell r="B126" t="str">
            <v>RBNY</v>
          </cell>
          <cell r="C126" t="str">
            <v>M</v>
          </cell>
          <cell r="D126">
            <v>21</v>
          </cell>
          <cell r="E126">
            <v>11</v>
          </cell>
          <cell r="F126">
            <v>1108</v>
          </cell>
          <cell r="G126">
            <v>2</v>
          </cell>
          <cell r="H126">
            <v>3</v>
          </cell>
          <cell r="I126">
            <v>12</v>
          </cell>
          <cell r="J126">
            <v>3</v>
          </cell>
          <cell r="K126">
            <v>0</v>
          </cell>
          <cell r="L126" t="str">
            <v>0/0</v>
          </cell>
          <cell r="M126">
            <v>1</v>
          </cell>
          <cell r="N126">
            <v>1</v>
          </cell>
          <cell r="O126">
            <v>0.16</v>
          </cell>
          <cell r="P126">
            <v>16.7</v>
          </cell>
          <cell r="Q126">
            <v>1</v>
          </cell>
          <cell r="R126">
            <v>2</v>
          </cell>
          <cell r="S126">
            <v>1</v>
          </cell>
          <cell r="T126">
            <v>0.24</v>
          </cell>
          <cell r="U126">
            <v>18</v>
          </cell>
          <cell r="V126">
            <v>15</v>
          </cell>
          <cell r="W126">
            <v>0</v>
          </cell>
          <cell r="X126">
            <v>1</v>
          </cell>
          <cell r="Y126">
            <v>0</v>
          </cell>
          <cell r="Z126">
            <v>25</v>
          </cell>
          <cell r="AA126">
            <v>2016</v>
          </cell>
          <cell r="AB126" t="str">
            <v>reg</v>
          </cell>
        </row>
        <row r="127">
          <cell r="A127" t="str">
            <v>Joevin Jones</v>
          </cell>
          <cell r="B127" t="str">
            <v>SEA</v>
          </cell>
          <cell r="C127" t="str">
            <v>D-M</v>
          </cell>
          <cell r="D127">
            <v>33</v>
          </cell>
          <cell r="E127">
            <v>29</v>
          </cell>
          <cell r="F127">
            <v>2547</v>
          </cell>
          <cell r="G127">
            <v>2</v>
          </cell>
          <cell r="H127">
            <v>3</v>
          </cell>
          <cell r="I127">
            <v>16</v>
          </cell>
          <cell r="J127">
            <v>5</v>
          </cell>
          <cell r="K127">
            <v>0</v>
          </cell>
          <cell r="L127" t="str">
            <v>0/0</v>
          </cell>
          <cell r="M127">
            <v>1</v>
          </cell>
          <cell r="N127">
            <v>1</v>
          </cell>
          <cell r="O127">
            <v>7.0000000000000007E-2</v>
          </cell>
          <cell r="P127">
            <v>12.5</v>
          </cell>
          <cell r="Q127">
            <v>0</v>
          </cell>
          <cell r="R127">
            <v>0</v>
          </cell>
          <cell r="S127">
            <v>3</v>
          </cell>
          <cell r="T127">
            <v>0.11</v>
          </cell>
          <cell r="U127">
            <v>29</v>
          </cell>
          <cell r="V127">
            <v>11</v>
          </cell>
          <cell r="W127">
            <v>1</v>
          </cell>
          <cell r="X127">
            <v>6</v>
          </cell>
          <cell r="Y127">
            <v>0</v>
          </cell>
          <cell r="Z127">
            <v>31.25</v>
          </cell>
          <cell r="AA127">
            <v>2016</v>
          </cell>
          <cell r="AB127" t="str">
            <v>reg</v>
          </cell>
        </row>
        <row r="128">
          <cell r="A128" t="str">
            <v>Chris Tierney</v>
          </cell>
          <cell r="B128" t="str">
            <v>NE</v>
          </cell>
          <cell r="C128" t="str">
            <v>D-M</v>
          </cell>
          <cell r="D128">
            <v>28</v>
          </cell>
          <cell r="E128">
            <v>27</v>
          </cell>
          <cell r="F128">
            <v>2321</v>
          </cell>
          <cell r="G128">
            <v>2</v>
          </cell>
          <cell r="H128">
            <v>3</v>
          </cell>
          <cell r="I128">
            <v>19</v>
          </cell>
          <cell r="J128">
            <v>6</v>
          </cell>
          <cell r="K128">
            <v>0</v>
          </cell>
          <cell r="L128" t="str">
            <v>0/0</v>
          </cell>
          <cell r="M128">
            <v>1</v>
          </cell>
          <cell r="N128">
            <v>1</v>
          </cell>
          <cell r="O128">
            <v>0.08</v>
          </cell>
          <cell r="P128">
            <v>10.5</v>
          </cell>
          <cell r="Q128">
            <v>1</v>
          </cell>
          <cell r="R128">
            <v>1</v>
          </cell>
          <cell r="S128">
            <v>2</v>
          </cell>
          <cell r="T128">
            <v>0.12</v>
          </cell>
          <cell r="U128">
            <v>6</v>
          </cell>
          <cell r="V128">
            <v>9</v>
          </cell>
          <cell r="W128">
            <v>0</v>
          </cell>
          <cell r="X128">
            <v>1</v>
          </cell>
          <cell r="Y128">
            <v>0</v>
          </cell>
          <cell r="Z128">
            <v>31.58</v>
          </cell>
          <cell r="AA128">
            <v>2016</v>
          </cell>
          <cell r="AB128" t="str">
            <v>reg</v>
          </cell>
        </row>
        <row r="129">
          <cell r="A129" t="str">
            <v>Harrison Shipp</v>
          </cell>
          <cell r="B129" t="str">
            <v>MTL</v>
          </cell>
          <cell r="C129" t="str">
            <v>M</v>
          </cell>
          <cell r="D129">
            <v>27</v>
          </cell>
          <cell r="E129">
            <v>20</v>
          </cell>
          <cell r="F129">
            <v>1596</v>
          </cell>
          <cell r="G129">
            <v>2</v>
          </cell>
          <cell r="H129">
            <v>3</v>
          </cell>
          <cell r="I129">
            <v>25</v>
          </cell>
          <cell r="J129">
            <v>6</v>
          </cell>
          <cell r="K129">
            <v>0</v>
          </cell>
          <cell r="L129" t="str">
            <v>0/0</v>
          </cell>
          <cell r="M129">
            <v>1</v>
          </cell>
          <cell r="N129">
            <v>1</v>
          </cell>
          <cell r="O129">
            <v>0.11</v>
          </cell>
          <cell r="P129">
            <v>8</v>
          </cell>
          <cell r="Q129">
            <v>0</v>
          </cell>
          <cell r="R129">
            <v>2</v>
          </cell>
          <cell r="S129">
            <v>1</v>
          </cell>
          <cell r="T129">
            <v>0.17</v>
          </cell>
          <cell r="U129">
            <v>16</v>
          </cell>
          <cell r="V129">
            <v>14</v>
          </cell>
          <cell r="W129">
            <v>4</v>
          </cell>
          <cell r="X129">
            <v>2</v>
          </cell>
          <cell r="Y129">
            <v>0</v>
          </cell>
          <cell r="Z129">
            <v>24</v>
          </cell>
          <cell r="AA129">
            <v>2016</v>
          </cell>
          <cell r="AB129" t="str">
            <v>reg</v>
          </cell>
        </row>
        <row r="130">
          <cell r="A130" t="str">
            <v>Baggio Husidic</v>
          </cell>
          <cell r="B130" t="str">
            <v>LA</v>
          </cell>
          <cell r="C130" t="str">
            <v>M</v>
          </cell>
          <cell r="D130">
            <v>29</v>
          </cell>
          <cell r="E130">
            <v>16</v>
          </cell>
          <cell r="F130">
            <v>1556</v>
          </cell>
          <cell r="G130">
            <v>2</v>
          </cell>
          <cell r="H130">
            <v>2</v>
          </cell>
          <cell r="I130">
            <v>12</v>
          </cell>
          <cell r="J130">
            <v>4</v>
          </cell>
          <cell r="K130">
            <v>1</v>
          </cell>
          <cell r="L130" t="str">
            <v>0/0</v>
          </cell>
          <cell r="M130">
            <v>1</v>
          </cell>
          <cell r="N130">
            <v>1</v>
          </cell>
          <cell r="O130">
            <v>0.12</v>
          </cell>
          <cell r="P130">
            <v>16.7</v>
          </cell>
          <cell r="Q130">
            <v>0</v>
          </cell>
          <cell r="R130">
            <v>1</v>
          </cell>
          <cell r="S130">
            <v>1</v>
          </cell>
          <cell r="T130">
            <v>0.12</v>
          </cell>
          <cell r="U130">
            <v>21</v>
          </cell>
          <cell r="V130">
            <v>20</v>
          </cell>
          <cell r="W130">
            <v>1</v>
          </cell>
          <cell r="X130">
            <v>2</v>
          </cell>
          <cell r="Y130">
            <v>0</v>
          </cell>
          <cell r="Z130">
            <v>33.33</v>
          </cell>
          <cell r="AA130">
            <v>2016</v>
          </cell>
          <cell r="AB130" t="str">
            <v>reg</v>
          </cell>
        </row>
        <row r="131">
          <cell r="A131" t="str">
            <v>Marco Delgado</v>
          </cell>
          <cell r="B131" t="str">
            <v>TOR</v>
          </cell>
          <cell r="C131" t="str">
            <v>M</v>
          </cell>
          <cell r="D131">
            <v>28</v>
          </cell>
          <cell r="E131">
            <v>23</v>
          </cell>
          <cell r="F131">
            <v>1995</v>
          </cell>
          <cell r="G131">
            <v>2</v>
          </cell>
          <cell r="H131">
            <v>2</v>
          </cell>
          <cell r="I131">
            <v>17</v>
          </cell>
          <cell r="J131">
            <v>5</v>
          </cell>
          <cell r="K131">
            <v>1</v>
          </cell>
          <cell r="L131" t="str">
            <v>0/0</v>
          </cell>
          <cell r="M131">
            <v>1</v>
          </cell>
          <cell r="N131">
            <v>1</v>
          </cell>
          <cell r="O131">
            <v>0.09</v>
          </cell>
          <cell r="P131">
            <v>11.8</v>
          </cell>
          <cell r="Q131">
            <v>1</v>
          </cell>
          <cell r="R131">
            <v>0</v>
          </cell>
          <cell r="S131">
            <v>2</v>
          </cell>
          <cell r="T131">
            <v>0.09</v>
          </cell>
          <cell r="U131">
            <v>30</v>
          </cell>
          <cell r="V131">
            <v>15</v>
          </cell>
          <cell r="W131">
            <v>3</v>
          </cell>
          <cell r="X131">
            <v>5</v>
          </cell>
          <cell r="Y131">
            <v>0</v>
          </cell>
          <cell r="Z131">
            <v>29.41</v>
          </cell>
          <cell r="AA131">
            <v>2016</v>
          </cell>
          <cell r="AB131" t="str">
            <v>reg</v>
          </cell>
        </row>
        <row r="132">
          <cell r="A132" t="str">
            <v>Hassoun Camara</v>
          </cell>
          <cell r="B132" t="str">
            <v>MTL</v>
          </cell>
          <cell r="C132" t="str">
            <v>D</v>
          </cell>
          <cell r="D132">
            <v>27</v>
          </cell>
          <cell r="E132">
            <v>26</v>
          </cell>
          <cell r="F132">
            <v>2249</v>
          </cell>
          <cell r="G132">
            <v>2</v>
          </cell>
          <cell r="H132">
            <v>2</v>
          </cell>
          <cell r="I132">
            <v>19</v>
          </cell>
          <cell r="J132">
            <v>5</v>
          </cell>
          <cell r="K132">
            <v>1</v>
          </cell>
          <cell r="L132" t="str">
            <v>0/0</v>
          </cell>
          <cell r="M132">
            <v>2</v>
          </cell>
          <cell r="N132">
            <v>0</v>
          </cell>
          <cell r="O132">
            <v>0.08</v>
          </cell>
          <cell r="P132">
            <v>10.5</v>
          </cell>
          <cell r="Q132">
            <v>0</v>
          </cell>
          <cell r="R132">
            <v>2</v>
          </cell>
          <cell r="S132">
            <v>0</v>
          </cell>
          <cell r="T132">
            <v>0.08</v>
          </cell>
          <cell r="U132">
            <v>44</v>
          </cell>
          <cell r="V132">
            <v>15</v>
          </cell>
          <cell r="W132">
            <v>3</v>
          </cell>
          <cell r="X132">
            <v>6</v>
          </cell>
          <cell r="Y132">
            <v>0</v>
          </cell>
          <cell r="Z132">
            <v>26.32</v>
          </cell>
          <cell r="AA132">
            <v>2016</v>
          </cell>
          <cell r="AB132" t="str">
            <v>reg</v>
          </cell>
        </row>
        <row r="133">
          <cell r="A133" t="str">
            <v>Matt Polster</v>
          </cell>
          <cell r="B133" t="str">
            <v>NE</v>
          </cell>
          <cell r="C133" t="str">
            <v>D</v>
          </cell>
          <cell r="D133">
            <v>27</v>
          </cell>
          <cell r="E133">
            <v>24</v>
          </cell>
          <cell r="F133">
            <v>2107</v>
          </cell>
          <cell r="G133">
            <v>2</v>
          </cell>
          <cell r="H133">
            <v>2</v>
          </cell>
          <cell r="I133">
            <v>20</v>
          </cell>
          <cell r="J133">
            <v>4</v>
          </cell>
          <cell r="K133">
            <v>0</v>
          </cell>
          <cell r="L133" t="str">
            <v>0/0</v>
          </cell>
          <cell r="M133">
            <v>1</v>
          </cell>
          <cell r="N133">
            <v>1</v>
          </cell>
          <cell r="O133">
            <v>0.09</v>
          </cell>
          <cell r="P133">
            <v>10</v>
          </cell>
          <cell r="Q133">
            <v>0</v>
          </cell>
          <cell r="R133">
            <v>1</v>
          </cell>
          <cell r="S133">
            <v>1</v>
          </cell>
          <cell r="T133">
            <v>0.09</v>
          </cell>
          <cell r="U133">
            <v>39</v>
          </cell>
          <cell r="V133">
            <v>27</v>
          </cell>
          <cell r="W133">
            <v>1</v>
          </cell>
          <cell r="X133">
            <v>5</v>
          </cell>
          <cell r="Y133">
            <v>0</v>
          </cell>
          <cell r="Z133">
            <v>20</v>
          </cell>
          <cell r="AA133">
            <v>2016</v>
          </cell>
          <cell r="AB133" t="str">
            <v>reg</v>
          </cell>
        </row>
        <row r="134">
          <cell r="A134" t="str">
            <v>Keegan Rosenberry</v>
          </cell>
          <cell r="B134" t="str">
            <v>COL</v>
          </cell>
          <cell r="C134" t="str">
            <v>D</v>
          </cell>
          <cell r="D134">
            <v>34</v>
          </cell>
          <cell r="E134">
            <v>34</v>
          </cell>
          <cell r="F134">
            <v>3060</v>
          </cell>
          <cell r="G134">
            <v>2</v>
          </cell>
          <cell r="H134">
            <v>2</v>
          </cell>
          <cell r="I134">
            <v>21</v>
          </cell>
          <cell r="J134">
            <v>7</v>
          </cell>
          <cell r="K134">
            <v>1</v>
          </cell>
          <cell r="L134" t="str">
            <v>0/0</v>
          </cell>
          <cell r="M134">
            <v>1</v>
          </cell>
          <cell r="N134">
            <v>1</v>
          </cell>
          <cell r="O134">
            <v>0.06</v>
          </cell>
          <cell r="P134">
            <v>9.5</v>
          </cell>
          <cell r="Q134">
            <v>0</v>
          </cell>
          <cell r="R134">
            <v>1</v>
          </cell>
          <cell r="S134">
            <v>1</v>
          </cell>
          <cell r="T134">
            <v>0.06</v>
          </cell>
          <cell r="U134">
            <v>13</v>
          </cell>
          <cell r="V134">
            <v>17</v>
          </cell>
          <cell r="W134">
            <v>0</v>
          </cell>
          <cell r="X134">
            <v>0</v>
          </cell>
          <cell r="Y134">
            <v>0</v>
          </cell>
          <cell r="Z134">
            <v>33.33</v>
          </cell>
          <cell r="AA134">
            <v>2016</v>
          </cell>
          <cell r="AB134" t="str">
            <v>reg</v>
          </cell>
        </row>
        <row r="135">
          <cell r="A135" t="str">
            <v>Lucas Ontivero</v>
          </cell>
          <cell r="B135" t="str">
            <v>MTL</v>
          </cell>
          <cell r="C135" t="str">
            <v>M</v>
          </cell>
          <cell r="D135">
            <v>21</v>
          </cell>
          <cell r="E135">
            <v>12</v>
          </cell>
          <cell r="F135">
            <v>980</v>
          </cell>
          <cell r="G135">
            <v>2</v>
          </cell>
          <cell r="H135">
            <v>2</v>
          </cell>
          <cell r="I135">
            <v>29</v>
          </cell>
          <cell r="J135">
            <v>9</v>
          </cell>
          <cell r="K135">
            <v>0</v>
          </cell>
          <cell r="L135" t="str">
            <v>0/0</v>
          </cell>
          <cell r="M135">
            <v>2</v>
          </cell>
          <cell r="N135">
            <v>0</v>
          </cell>
          <cell r="O135">
            <v>0.18</v>
          </cell>
          <cell r="P135">
            <v>6.9</v>
          </cell>
          <cell r="Q135">
            <v>1</v>
          </cell>
          <cell r="R135">
            <v>1</v>
          </cell>
          <cell r="S135">
            <v>1</v>
          </cell>
          <cell r="T135">
            <v>0.18</v>
          </cell>
          <cell r="U135">
            <v>24</v>
          </cell>
          <cell r="V135">
            <v>38</v>
          </cell>
          <cell r="W135">
            <v>5</v>
          </cell>
          <cell r="X135">
            <v>4</v>
          </cell>
          <cell r="Y135">
            <v>0</v>
          </cell>
          <cell r="Z135">
            <v>31.03</v>
          </cell>
          <cell r="AA135">
            <v>2016</v>
          </cell>
          <cell r="AB135" t="str">
            <v>reg</v>
          </cell>
        </row>
        <row r="136">
          <cell r="A136" t="str">
            <v>Ilsinho</v>
          </cell>
          <cell r="B136" t="str">
            <v>PHI</v>
          </cell>
          <cell r="C136" t="str">
            <v>M</v>
          </cell>
          <cell r="D136">
            <v>25</v>
          </cell>
          <cell r="E136">
            <v>14</v>
          </cell>
          <cell r="F136">
            <v>1286</v>
          </cell>
          <cell r="G136">
            <v>2</v>
          </cell>
          <cell r="H136">
            <v>2</v>
          </cell>
          <cell r="I136">
            <v>30</v>
          </cell>
          <cell r="J136">
            <v>7</v>
          </cell>
          <cell r="K136">
            <v>0</v>
          </cell>
          <cell r="L136">
            <v>44198</v>
          </cell>
          <cell r="M136">
            <v>2</v>
          </cell>
          <cell r="N136">
            <v>0</v>
          </cell>
          <cell r="O136">
            <v>0.14000000000000001</v>
          </cell>
          <cell r="P136">
            <v>6.7</v>
          </cell>
          <cell r="Q136">
            <v>1</v>
          </cell>
          <cell r="R136">
            <v>1</v>
          </cell>
          <cell r="S136">
            <v>1</v>
          </cell>
          <cell r="T136">
            <v>0.14000000000000001</v>
          </cell>
          <cell r="U136">
            <v>13</v>
          </cell>
          <cell r="V136">
            <v>14</v>
          </cell>
          <cell r="W136">
            <v>3</v>
          </cell>
          <cell r="X136">
            <v>2</v>
          </cell>
          <cell r="Y136">
            <v>1</v>
          </cell>
          <cell r="Z136">
            <v>23.33</v>
          </cell>
          <cell r="AA136">
            <v>2016</v>
          </cell>
          <cell r="AB136" t="str">
            <v>reg</v>
          </cell>
        </row>
        <row r="137">
          <cell r="A137" t="str">
            <v>Erik Hurtado</v>
          </cell>
          <cell r="B137" t="str">
            <v>SKC</v>
          </cell>
          <cell r="C137" t="str">
            <v>F</v>
          </cell>
          <cell r="D137">
            <v>24</v>
          </cell>
          <cell r="E137">
            <v>12</v>
          </cell>
          <cell r="F137">
            <v>1230</v>
          </cell>
          <cell r="G137">
            <v>2</v>
          </cell>
          <cell r="H137">
            <v>2</v>
          </cell>
          <cell r="I137">
            <v>34</v>
          </cell>
          <cell r="J137">
            <v>8</v>
          </cell>
          <cell r="K137">
            <v>0</v>
          </cell>
          <cell r="L137" t="str">
            <v>0/0</v>
          </cell>
          <cell r="M137">
            <v>1</v>
          </cell>
          <cell r="N137">
            <v>1</v>
          </cell>
          <cell r="O137">
            <v>0.15</v>
          </cell>
          <cell r="P137">
            <v>5.9</v>
          </cell>
          <cell r="Q137">
            <v>1</v>
          </cell>
          <cell r="R137">
            <v>1</v>
          </cell>
          <cell r="S137">
            <v>1</v>
          </cell>
          <cell r="T137">
            <v>0.15</v>
          </cell>
          <cell r="U137">
            <v>30</v>
          </cell>
          <cell r="V137">
            <v>24</v>
          </cell>
          <cell r="W137">
            <v>10</v>
          </cell>
          <cell r="X137">
            <v>2</v>
          </cell>
          <cell r="Y137">
            <v>0</v>
          </cell>
          <cell r="Z137">
            <v>23.53</v>
          </cell>
          <cell r="AA137">
            <v>2016</v>
          </cell>
          <cell r="AB137" t="str">
            <v>reg</v>
          </cell>
        </row>
        <row r="138">
          <cell r="A138" t="str">
            <v>Cristian Techera</v>
          </cell>
          <cell r="B138" t="str">
            <v>VAN</v>
          </cell>
          <cell r="C138" t="str">
            <v>M</v>
          </cell>
          <cell r="D138">
            <v>29</v>
          </cell>
          <cell r="E138">
            <v>19</v>
          </cell>
          <cell r="F138">
            <v>1584</v>
          </cell>
          <cell r="G138">
            <v>2</v>
          </cell>
          <cell r="H138">
            <v>2</v>
          </cell>
          <cell r="I138">
            <v>43</v>
          </cell>
          <cell r="J138">
            <v>17</v>
          </cell>
          <cell r="K138">
            <v>0</v>
          </cell>
          <cell r="L138">
            <v>44197</v>
          </cell>
          <cell r="M138">
            <v>2</v>
          </cell>
          <cell r="N138">
            <v>0</v>
          </cell>
          <cell r="O138">
            <v>0.11</v>
          </cell>
          <cell r="P138">
            <v>4.7</v>
          </cell>
          <cell r="Q138">
            <v>0</v>
          </cell>
          <cell r="R138">
            <v>2</v>
          </cell>
          <cell r="S138">
            <v>0</v>
          </cell>
          <cell r="T138">
            <v>0.11</v>
          </cell>
          <cell r="U138">
            <v>13</v>
          </cell>
          <cell r="V138">
            <v>29</v>
          </cell>
          <cell r="W138">
            <v>3</v>
          </cell>
          <cell r="X138">
            <v>3</v>
          </cell>
          <cell r="Y138">
            <v>0</v>
          </cell>
          <cell r="Z138">
            <v>39.53</v>
          </cell>
          <cell r="AA138">
            <v>2016</v>
          </cell>
          <cell r="AB138" t="str">
            <v>reg</v>
          </cell>
        </row>
        <row r="139">
          <cell r="A139" t="str">
            <v>Teal Bunbury</v>
          </cell>
          <cell r="B139" t="str">
            <v>NE</v>
          </cell>
          <cell r="C139" t="str">
            <v>F</v>
          </cell>
          <cell r="D139">
            <v>27</v>
          </cell>
          <cell r="E139">
            <v>19</v>
          </cell>
          <cell r="F139">
            <v>1666</v>
          </cell>
          <cell r="G139">
            <v>2</v>
          </cell>
          <cell r="H139">
            <v>2</v>
          </cell>
          <cell r="I139">
            <v>49</v>
          </cell>
          <cell r="J139">
            <v>9</v>
          </cell>
          <cell r="K139">
            <v>0</v>
          </cell>
          <cell r="L139" t="str">
            <v>0/0</v>
          </cell>
          <cell r="M139">
            <v>0</v>
          </cell>
          <cell r="N139">
            <v>2</v>
          </cell>
          <cell r="O139">
            <v>0.11</v>
          </cell>
          <cell r="P139">
            <v>4.0999999999999996</v>
          </cell>
          <cell r="Q139">
            <v>1</v>
          </cell>
          <cell r="R139">
            <v>1</v>
          </cell>
          <cell r="S139">
            <v>1</v>
          </cell>
          <cell r="T139">
            <v>0.11</v>
          </cell>
          <cell r="U139">
            <v>47</v>
          </cell>
          <cell r="V139">
            <v>29</v>
          </cell>
          <cell r="W139">
            <v>11</v>
          </cell>
          <cell r="X139">
            <v>5</v>
          </cell>
          <cell r="Y139">
            <v>0</v>
          </cell>
          <cell r="Z139">
            <v>18.37</v>
          </cell>
          <cell r="AA139">
            <v>2016</v>
          </cell>
          <cell r="AB139" t="str">
            <v>reg</v>
          </cell>
        </row>
        <row r="140">
          <cell r="A140" t="str">
            <v>Justen Glad</v>
          </cell>
          <cell r="B140" t="str">
            <v>RSL</v>
          </cell>
          <cell r="C140" t="str">
            <v>D</v>
          </cell>
          <cell r="D140">
            <v>28</v>
          </cell>
          <cell r="E140">
            <v>27</v>
          </cell>
          <cell r="F140">
            <v>2424</v>
          </cell>
          <cell r="G140">
            <v>2</v>
          </cell>
          <cell r="H140">
            <v>1</v>
          </cell>
          <cell r="I140">
            <v>4</v>
          </cell>
          <cell r="J140">
            <v>3</v>
          </cell>
          <cell r="K140">
            <v>0</v>
          </cell>
          <cell r="L140" t="str">
            <v>0/0</v>
          </cell>
          <cell r="M140">
            <v>0</v>
          </cell>
          <cell r="N140">
            <v>2</v>
          </cell>
          <cell r="O140">
            <v>7.0000000000000007E-2</v>
          </cell>
          <cell r="P140">
            <v>50</v>
          </cell>
          <cell r="Q140">
            <v>0</v>
          </cell>
          <cell r="R140">
            <v>1</v>
          </cell>
          <cell r="S140">
            <v>0</v>
          </cell>
          <cell r="T140">
            <v>0.04</v>
          </cell>
          <cell r="U140">
            <v>24</v>
          </cell>
          <cell r="V140">
            <v>15</v>
          </cell>
          <cell r="W140">
            <v>0</v>
          </cell>
          <cell r="X140">
            <v>4</v>
          </cell>
          <cell r="Y140">
            <v>0</v>
          </cell>
          <cell r="Z140">
            <v>75</v>
          </cell>
          <cell r="AA140">
            <v>2016</v>
          </cell>
          <cell r="AB140" t="str">
            <v>reg</v>
          </cell>
        </row>
        <row r="141">
          <cell r="A141" t="str">
            <v>Femi Hollinger-Janzen</v>
          </cell>
          <cell r="B141" t="str">
            <v>NE</v>
          </cell>
          <cell r="C141" t="str">
            <v>F</v>
          </cell>
          <cell r="D141">
            <v>19</v>
          </cell>
          <cell r="E141">
            <v>1</v>
          </cell>
          <cell r="F141">
            <v>273</v>
          </cell>
          <cell r="G141">
            <v>2</v>
          </cell>
          <cell r="H141">
            <v>1</v>
          </cell>
          <cell r="I141">
            <v>10</v>
          </cell>
          <cell r="J141">
            <v>2</v>
          </cell>
          <cell r="K141">
            <v>1</v>
          </cell>
          <cell r="L141" t="str">
            <v>0/0</v>
          </cell>
          <cell r="M141">
            <v>2</v>
          </cell>
          <cell r="N141">
            <v>0</v>
          </cell>
          <cell r="O141">
            <v>0.66</v>
          </cell>
          <cell r="P141">
            <v>20</v>
          </cell>
          <cell r="Q141">
            <v>0</v>
          </cell>
          <cell r="R141">
            <v>0</v>
          </cell>
          <cell r="S141">
            <v>1</v>
          </cell>
          <cell r="T141">
            <v>0.33</v>
          </cell>
          <cell r="U141">
            <v>5</v>
          </cell>
          <cell r="V141">
            <v>2</v>
          </cell>
          <cell r="W141">
            <v>1</v>
          </cell>
          <cell r="X141">
            <v>0</v>
          </cell>
          <cell r="Y141">
            <v>0</v>
          </cell>
          <cell r="Z141">
            <v>20</v>
          </cell>
          <cell r="AA141">
            <v>2016</v>
          </cell>
          <cell r="AB141" t="str">
            <v>reg</v>
          </cell>
        </row>
        <row r="142">
          <cell r="A142" t="str">
            <v>Lawrence Olum</v>
          </cell>
          <cell r="B142" t="str">
            <v>SKC</v>
          </cell>
          <cell r="C142" t="str">
            <v>D</v>
          </cell>
          <cell r="D142">
            <v>19</v>
          </cell>
          <cell r="E142">
            <v>17</v>
          </cell>
          <cell r="F142">
            <v>1469</v>
          </cell>
          <cell r="G142">
            <v>2</v>
          </cell>
          <cell r="H142">
            <v>1</v>
          </cell>
          <cell r="I142">
            <v>10</v>
          </cell>
          <cell r="J142">
            <v>4</v>
          </cell>
          <cell r="K142">
            <v>1</v>
          </cell>
          <cell r="L142" t="str">
            <v>0/0</v>
          </cell>
          <cell r="M142">
            <v>1</v>
          </cell>
          <cell r="N142">
            <v>1</v>
          </cell>
          <cell r="O142">
            <v>0.12</v>
          </cell>
          <cell r="P142">
            <v>20</v>
          </cell>
          <cell r="Q142">
            <v>0</v>
          </cell>
          <cell r="R142">
            <v>0</v>
          </cell>
          <cell r="S142">
            <v>1</v>
          </cell>
          <cell r="T142">
            <v>0.06</v>
          </cell>
          <cell r="U142">
            <v>13</v>
          </cell>
          <cell r="V142">
            <v>4</v>
          </cell>
          <cell r="W142">
            <v>0</v>
          </cell>
          <cell r="X142">
            <v>3</v>
          </cell>
          <cell r="Y142">
            <v>0</v>
          </cell>
          <cell r="Z142">
            <v>40</v>
          </cell>
          <cell r="AA142">
            <v>2016</v>
          </cell>
          <cell r="AB142" t="str">
            <v>reg</v>
          </cell>
        </row>
        <row r="143">
          <cell r="A143" t="str">
            <v>Axel Sjoberg</v>
          </cell>
          <cell r="B143" t="str">
            <v>CLB</v>
          </cell>
          <cell r="C143" t="str">
            <v>D</v>
          </cell>
          <cell r="D143">
            <v>31</v>
          </cell>
          <cell r="E143">
            <v>31</v>
          </cell>
          <cell r="F143">
            <v>2772</v>
          </cell>
          <cell r="G143">
            <v>2</v>
          </cell>
          <cell r="H143">
            <v>1</v>
          </cell>
          <cell r="I143">
            <v>11</v>
          </cell>
          <cell r="J143">
            <v>6</v>
          </cell>
          <cell r="K143">
            <v>1</v>
          </cell>
          <cell r="L143" t="str">
            <v>0/0</v>
          </cell>
          <cell r="M143">
            <v>0</v>
          </cell>
          <cell r="N143">
            <v>2</v>
          </cell>
          <cell r="O143">
            <v>0.06</v>
          </cell>
          <cell r="P143">
            <v>18.2</v>
          </cell>
          <cell r="Q143">
            <v>0</v>
          </cell>
          <cell r="R143">
            <v>0</v>
          </cell>
          <cell r="S143">
            <v>1</v>
          </cell>
          <cell r="T143">
            <v>0.03</v>
          </cell>
          <cell r="U143">
            <v>25</v>
          </cell>
          <cell r="V143">
            <v>11</v>
          </cell>
          <cell r="W143">
            <v>0</v>
          </cell>
          <cell r="X143">
            <v>6</v>
          </cell>
          <cell r="Y143">
            <v>0</v>
          </cell>
          <cell r="Z143">
            <v>54.55</v>
          </cell>
          <cell r="AA143">
            <v>2016</v>
          </cell>
          <cell r="AB143" t="str">
            <v>reg</v>
          </cell>
        </row>
        <row r="144">
          <cell r="A144" t="str">
            <v>Ken Tribbett</v>
          </cell>
          <cell r="B144" t="str">
            <v>NSH</v>
          </cell>
          <cell r="C144" t="str">
            <v>D</v>
          </cell>
          <cell r="D144">
            <v>22</v>
          </cell>
          <cell r="E144">
            <v>19</v>
          </cell>
          <cell r="F144">
            <v>1727</v>
          </cell>
          <cell r="G144">
            <v>2</v>
          </cell>
          <cell r="H144">
            <v>1</v>
          </cell>
          <cell r="I144">
            <v>12</v>
          </cell>
          <cell r="J144">
            <v>5</v>
          </cell>
          <cell r="K144">
            <v>0</v>
          </cell>
          <cell r="L144" t="str">
            <v>0/0</v>
          </cell>
          <cell r="M144">
            <v>1</v>
          </cell>
          <cell r="N144">
            <v>1</v>
          </cell>
          <cell r="O144">
            <v>0.1</v>
          </cell>
          <cell r="P144">
            <v>16.7</v>
          </cell>
          <cell r="Q144">
            <v>0</v>
          </cell>
          <cell r="R144">
            <v>0</v>
          </cell>
          <cell r="S144">
            <v>1</v>
          </cell>
          <cell r="T144">
            <v>0.05</v>
          </cell>
          <cell r="U144">
            <v>15</v>
          </cell>
          <cell r="V144">
            <v>28</v>
          </cell>
          <cell r="W144">
            <v>0</v>
          </cell>
          <cell r="X144">
            <v>4</v>
          </cell>
          <cell r="Y144">
            <v>0</v>
          </cell>
          <cell r="Z144">
            <v>41.67</v>
          </cell>
          <cell r="AA144">
            <v>2016</v>
          </cell>
          <cell r="AB144" t="str">
            <v>reg</v>
          </cell>
        </row>
        <row r="145">
          <cell r="A145" t="str">
            <v>Tony Taylor</v>
          </cell>
          <cell r="B145" t="str">
            <v>NYC</v>
          </cell>
          <cell r="C145" t="str">
            <v>F-M</v>
          </cell>
          <cell r="D145">
            <v>14</v>
          </cell>
          <cell r="E145">
            <v>7</v>
          </cell>
          <cell r="F145">
            <v>605</v>
          </cell>
          <cell r="G145">
            <v>2</v>
          </cell>
          <cell r="H145">
            <v>1</v>
          </cell>
          <cell r="I145">
            <v>12</v>
          </cell>
          <cell r="J145">
            <v>3</v>
          </cell>
          <cell r="K145">
            <v>1</v>
          </cell>
          <cell r="L145" t="str">
            <v>0/0</v>
          </cell>
          <cell r="M145">
            <v>1</v>
          </cell>
          <cell r="N145">
            <v>1</v>
          </cell>
          <cell r="O145">
            <v>0.3</v>
          </cell>
          <cell r="P145">
            <v>16.7</v>
          </cell>
          <cell r="Q145">
            <v>0</v>
          </cell>
          <cell r="R145">
            <v>0</v>
          </cell>
          <cell r="S145">
            <v>1</v>
          </cell>
          <cell r="T145">
            <v>0.15</v>
          </cell>
          <cell r="U145">
            <v>14</v>
          </cell>
          <cell r="V145">
            <v>6</v>
          </cell>
          <cell r="W145">
            <v>1</v>
          </cell>
          <cell r="X145">
            <v>2</v>
          </cell>
          <cell r="Y145">
            <v>0</v>
          </cell>
          <cell r="Z145">
            <v>25</v>
          </cell>
          <cell r="AA145">
            <v>2016</v>
          </cell>
          <cell r="AB145" t="str">
            <v>reg</v>
          </cell>
        </row>
        <row r="146">
          <cell r="A146" t="str">
            <v>Bobby Boswell</v>
          </cell>
          <cell r="B146" t="str">
            <v>DC</v>
          </cell>
          <cell r="C146" t="str">
            <v>D</v>
          </cell>
          <cell r="D146">
            <v>30</v>
          </cell>
          <cell r="E146">
            <v>29</v>
          </cell>
          <cell r="F146">
            <v>2632</v>
          </cell>
          <cell r="G146">
            <v>2</v>
          </cell>
          <cell r="H146">
            <v>1</v>
          </cell>
          <cell r="I146">
            <v>14</v>
          </cell>
          <cell r="J146">
            <v>10</v>
          </cell>
          <cell r="K146">
            <v>1</v>
          </cell>
          <cell r="L146" t="str">
            <v>0/0</v>
          </cell>
          <cell r="M146">
            <v>1</v>
          </cell>
          <cell r="N146">
            <v>1</v>
          </cell>
          <cell r="O146">
            <v>7.0000000000000007E-2</v>
          </cell>
          <cell r="P146">
            <v>14.3</v>
          </cell>
          <cell r="Q146">
            <v>1</v>
          </cell>
          <cell r="R146">
            <v>1</v>
          </cell>
          <cell r="S146">
            <v>0</v>
          </cell>
          <cell r="T146">
            <v>0.03</v>
          </cell>
          <cell r="U146">
            <v>24</v>
          </cell>
          <cell r="V146">
            <v>10</v>
          </cell>
          <cell r="W146">
            <v>1</v>
          </cell>
          <cell r="X146">
            <v>3</v>
          </cell>
          <cell r="Y146">
            <v>0</v>
          </cell>
          <cell r="Z146">
            <v>71.430000000000007</v>
          </cell>
          <cell r="AA146">
            <v>2016</v>
          </cell>
          <cell r="AB146" t="str">
            <v>reg</v>
          </cell>
        </row>
        <row r="147">
          <cell r="A147" t="str">
            <v>Blas Perez</v>
          </cell>
          <cell r="B147" t="str">
            <v>VAN</v>
          </cell>
          <cell r="C147" t="str">
            <v>F</v>
          </cell>
          <cell r="D147">
            <v>22</v>
          </cell>
          <cell r="E147">
            <v>5</v>
          </cell>
          <cell r="F147">
            <v>754</v>
          </cell>
          <cell r="G147">
            <v>2</v>
          </cell>
          <cell r="H147">
            <v>1</v>
          </cell>
          <cell r="I147">
            <v>15</v>
          </cell>
          <cell r="J147">
            <v>5</v>
          </cell>
          <cell r="K147">
            <v>1</v>
          </cell>
          <cell r="L147" t="str">
            <v>0/0</v>
          </cell>
          <cell r="M147">
            <v>2</v>
          </cell>
          <cell r="N147">
            <v>0</v>
          </cell>
          <cell r="O147">
            <v>0.24</v>
          </cell>
          <cell r="P147">
            <v>13.3</v>
          </cell>
          <cell r="Q147">
            <v>0</v>
          </cell>
          <cell r="R147">
            <v>1</v>
          </cell>
          <cell r="S147">
            <v>0</v>
          </cell>
          <cell r="T147">
            <v>0.12</v>
          </cell>
          <cell r="U147">
            <v>26</v>
          </cell>
          <cell r="V147">
            <v>22</v>
          </cell>
          <cell r="W147">
            <v>2</v>
          </cell>
          <cell r="X147">
            <v>5</v>
          </cell>
          <cell r="Y147">
            <v>0</v>
          </cell>
          <cell r="Z147">
            <v>33.33</v>
          </cell>
          <cell r="AA147">
            <v>2016</v>
          </cell>
          <cell r="AB147" t="str">
            <v>reg</v>
          </cell>
        </row>
        <row r="148">
          <cell r="A148" t="str">
            <v>Chad Barrett</v>
          </cell>
          <cell r="B148" t="str">
            <v>SJ</v>
          </cell>
          <cell r="C148" t="str">
            <v>F</v>
          </cell>
          <cell r="D148">
            <v>20</v>
          </cell>
          <cell r="E148">
            <v>3</v>
          </cell>
          <cell r="F148">
            <v>531</v>
          </cell>
          <cell r="G148">
            <v>2</v>
          </cell>
          <cell r="H148">
            <v>1</v>
          </cell>
          <cell r="I148">
            <v>17</v>
          </cell>
          <cell r="J148">
            <v>7</v>
          </cell>
          <cell r="K148">
            <v>0</v>
          </cell>
          <cell r="L148" t="str">
            <v>0/0</v>
          </cell>
          <cell r="M148">
            <v>1</v>
          </cell>
          <cell r="N148">
            <v>1</v>
          </cell>
          <cell r="O148">
            <v>0.34</v>
          </cell>
          <cell r="P148">
            <v>11.8</v>
          </cell>
          <cell r="Q148">
            <v>0</v>
          </cell>
          <cell r="R148">
            <v>0</v>
          </cell>
          <cell r="S148">
            <v>1</v>
          </cell>
          <cell r="T148">
            <v>0.17</v>
          </cell>
          <cell r="U148">
            <v>4</v>
          </cell>
          <cell r="V148">
            <v>4</v>
          </cell>
          <cell r="W148">
            <v>8</v>
          </cell>
          <cell r="X148">
            <v>1</v>
          </cell>
          <cell r="Y148">
            <v>0</v>
          </cell>
          <cell r="Z148">
            <v>41.18</v>
          </cell>
          <cell r="AA148">
            <v>2016</v>
          </cell>
          <cell r="AB148" t="str">
            <v>reg</v>
          </cell>
        </row>
        <row r="149">
          <cell r="A149" t="str">
            <v>Masato Kudo</v>
          </cell>
          <cell r="B149" t="str">
            <v>VAN</v>
          </cell>
          <cell r="C149" t="str">
            <v>F</v>
          </cell>
          <cell r="D149">
            <v>17</v>
          </cell>
          <cell r="E149">
            <v>12</v>
          </cell>
          <cell r="F149">
            <v>894</v>
          </cell>
          <cell r="G149">
            <v>2</v>
          </cell>
          <cell r="H149">
            <v>1</v>
          </cell>
          <cell r="I149">
            <v>25</v>
          </cell>
          <cell r="J149">
            <v>14</v>
          </cell>
          <cell r="K149">
            <v>0</v>
          </cell>
          <cell r="L149" t="str">
            <v>0/0</v>
          </cell>
          <cell r="M149">
            <v>2</v>
          </cell>
          <cell r="N149">
            <v>0</v>
          </cell>
          <cell r="O149">
            <v>0.2</v>
          </cell>
          <cell r="P149">
            <v>8</v>
          </cell>
          <cell r="Q149">
            <v>1</v>
          </cell>
          <cell r="R149">
            <v>1</v>
          </cell>
          <cell r="S149">
            <v>0</v>
          </cell>
          <cell r="T149">
            <v>0.1</v>
          </cell>
          <cell r="U149">
            <v>12</v>
          </cell>
          <cell r="V149">
            <v>8</v>
          </cell>
          <cell r="W149">
            <v>11</v>
          </cell>
          <cell r="X149">
            <v>0</v>
          </cell>
          <cell r="Y149">
            <v>0</v>
          </cell>
          <cell r="Z149">
            <v>56</v>
          </cell>
          <cell r="AA149">
            <v>2016</v>
          </cell>
          <cell r="AB149" t="str">
            <v>reg</v>
          </cell>
        </row>
        <row r="150">
          <cell r="A150" t="str">
            <v>Brad Davis</v>
          </cell>
          <cell r="B150" t="str">
            <v>SKC</v>
          </cell>
          <cell r="C150" t="str">
            <v>M</v>
          </cell>
          <cell r="D150">
            <v>24</v>
          </cell>
          <cell r="E150">
            <v>14</v>
          </cell>
          <cell r="F150">
            <v>1300</v>
          </cell>
          <cell r="G150">
            <v>2</v>
          </cell>
          <cell r="H150">
            <v>1</v>
          </cell>
          <cell r="I150">
            <v>34</v>
          </cell>
          <cell r="J150">
            <v>11</v>
          </cell>
          <cell r="K150">
            <v>1</v>
          </cell>
          <cell r="L150" t="str">
            <v>0/0</v>
          </cell>
          <cell r="M150">
            <v>2</v>
          </cell>
          <cell r="N150">
            <v>0</v>
          </cell>
          <cell r="O150">
            <v>0.14000000000000001</v>
          </cell>
          <cell r="P150">
            <v>5.9</v>
          </cell>
          <cell r="Q150">
            <v>0</v>
          </cell>
          <cell r="R150">
            <v>0</v>
          </cell>
          <cell r="S150">
            <v>1</v>
          </cell>
          <cell r="T150">
            <v>7.0000000000000007E-2</v>
          </cell>
          <cell r="U150">
            <v>10</v>
          </cell>
          <cell r="V150">
            <v>27</v>
          </cell>
          <cell r="W150">
            <v>5</v>
          </cell>
          <cell r="X150">
            <v>0</v>
          </cell>
          <cell r="Y150">
            <v>0</v>
          </cell>
          <cell r="Z150">
            <v>32.35</v>
          </cell>
          <cell r="AA150">
            <v>2016</v>
          </cell>
          <cell r="AB150" t="str">
            <v>reg</v>
          </cell>
        </row>
        <row r="151">
          <cell r="A151" t="str">
            <v>Gideon Baah</v>
          </cell>
          <cell r="B151" t="str">
            <v>NY</v>
          </cell>
          <cell r="C151" t="str">
            <v>D</v>
          </cell>
          <cell r="D151">
            <v>9</v>
          </cell>
          <cell r="E151">
            <v>6</v>
          </cell>
          <cell r="F151">
            <v>467</v>
          </cell>
          <cell r="G151">
            <v>2</v>
          </cell>
          <cell r="H151">
            <v>0</v>
          </cell>
          <cell r="I151">
            <v>8</v>
          </cell>
          <cell r="J151">
            <v>3</v>
          </cell>
          <cell r="K151">
            <v>0</v>
          </cell>
          <cell r="L151" t="str">
            <v>0/0</v>
          </cell>
          <cell r="M151">
            <v>0</v>
          </cell>
          <cell r="N151">
            <v>2</v>
          </cell>
          <cell r="O151">
            <v>0.39</v>
          </cell>
          <cell r="P151">
            <v>25</v>
          </cell>
          <cell r="Q151">
            <v>0</v>
          </cell>
          <cell r="R151">
            <v>0</v>
          </cell>
          <cell r="S151">
            <v>0</v>
          </cell>
          <cell r="T151">
            <v>0</v>
          </cell>
          <cell r="U151">
            <v>8</v>
          </cell>
          <cell r="V151">
            <v>2</v>
          </cell>
          <cell r="W151">
            <v>0</v>
          </cell>
          <cell r="X151">
            <v>0</v>
          </cell>
          <cell r="Y151">
            <v>0</v>
          </cell>
          <cell r="Z151">
            <v>37.5</v>
          </cell>
          <cell r="AA151">
            <v>2016</v>
          </cell>
          <cell r="AB151" t="str">
            <v>reg</v>
          </cell>
        </row>
        <row r="152">
          <cell r="A152" t="str">
            <v>Michael Salazar</v>
          </cell>
          <cell r="B152" t="str">
            <v>HOU</v>
          </cell>
          <cell r="C152" t="str">
            <v>F</v>
          </cell>
          <cell r="D152">
            <v>17</v>
          </cell>
          <cell r="E152">
            <v>8</v>
          </cell>
          <cell r="F152">
            <v>711</v>
          </cell>
          <cell r="G152">
            <v>2</v>
          </cell>
          <cell r="H152">
            <v>0</v>
          </cell>
          <cell r="I152">
            <v>9</v>
          </cell>
          <cell r="J152">
            <v>5</v>
          </cell>
          <cell r="K152">
            <v>0</v>
          </cell>
          <cell r="L152" t="str">
            <v>0/0</v>
          </cell>
          <cell r="M152">
            <v>2</v>
          </cell>
          <cell r="N152">
            <v>0</v>
          </cell>
          <cell r="O152">
            <v>0.25</v>
          </cell>
          <cell r="P152">
            <v>22.2</v>
          </cell>
          <cell r="Q152">
            <v>0</v>
          </cell>
          <cell r="R152">
            <v>0</v>
          </cell>
          <cell r="S152">
            <v>0</v>
          </cell>
          <cell r="T152">
            <v>0</v>
          </cell>
          <cell r="U152">
            <v>17</v>
          </cell>
          <cell r="V152">
            <v>14</v>
          </cell>
          <cell r="W152">
            <v>1</v>
          </cell>
          <cell r="X152">
            <v>1</v>
          </cell>
          <cell r="Y152">
            <v>0</v>
          </cell>
          <cell r="Z152">
            <v>55.56</v>
          </cell>
          <cell r="AA152">
            <v>2016</v>
          </cell>
          <cell r="AB152" t="str">
            <v>reg</v>
          </cell>
        </row>
        <row r="153">
          <cell r="A153" t="str">
            <v>Jordan Harvey</v>
          </cell>
          <cell r="B153" t="str">
            <v>LAFC</v>
          </cell>
          <cell r="C153" t="str">
            <v>D</v>
          </cell>
          <cell r="D153">
            <v>28</v>
          </cell>
          <cell r="E153">
            <v>28</v>
          </cell>
          <cell r="F153">
            <v>2520</v>
          </cell>
          <cell r="G153">
            <v>2</v>
          </cell>
          <cell r="H153">
            <v>0</v>
          </cell>
          <cell r="I153">
            <v>10</v>
          </cell>
          <cell r="J153">
            <v>2</v>
          </cell>
          <cell r="K153">
            <v>0</v>
          </cell>
          <cell r="L153" t="str">
            <v>0/0</v>
          </cell>
          <cell r="M153">
            <v>2</v>
          </cell>
          <cell r="N153">
            <v>0</v>
          </cell>
          <cell r="O153">
            <v>7.0000000000000007E-2</v>
          </cell>
          <cell r="P153">
            <v>20</v>
          </cell>
          <cell r="Q153">
            <v>0</v>
          </cell>
          <cell r="R153">
            <v>0</v>
          </cell>
          <cell r="S153">
            <v>0</v>
          </cell>
          <cell r="T153">
            <v>0</v>
          </cell>
          <cell r="U153">
            <v>26</v>
          </cell>
          <cell r="V153">
            <v>24</v>
          </cell>
          <cell r="W153">
            <v>0</v>
          </cell>
          <cell r="X153">
            <v>2</v>
          </cell>
          <cell r="Y153">
            <v>0</v>
          </cell>
          <cell r="Z153">
            <v>20</v>
          </cell>
          <cell r="AA153">
            <v>2016</v>
          </cell>
          <cell r="AB153" t="str">
            <v>reg</v>
          </cell>
        </row>
        <row r="154">
          <cell r="A154" t="str">
            <v>Ronald Zubar</v>
          </cell>
          <cell r="B154" t="str">
            <v>NY</v>
          </cell>
          <cell r="C154" t="str">
            <v>D</v>
          </cell>
          <cell r="D154">
            <v>21</v>
          </cell>
          <cell r="E154">
            <v>19</v>
          </cell>
          <cell r="F154">
            <v>1593</v>
          </cell>
          <cell r="G154">
            <v>2</v>
          </cell>
          <cell r="H154">
            <v>0</v>
          </cell>
          <cell r="I154">
            <v>11</v>
          </cell>
          <cell r="J154">
            <v>3</v>
          </cell>
          <cell r="K154">
            <v>1</v>
          </cell>
          <cell r="L154" t="str">
            <v>0/0</v>
          </cell>
          <cell r="M154">
            <v>1</v>
          </cell>
          <cell r="N154">
            <v>1</v>
          </cell>
          <cell r="O154">
            <v>0.11</v>
          </cell>
          <cell r="P154">
            <v>18.2</v>
          </cell>
          <cell r="Q154">
            <v>0</v>
          </cell>
          <cell r="R154">
            <v>0</v>
          </cell>
          <cell r="S154">
            <v>0</v>
          </cell>
          <cell r="T154">
            <v>0</v>
          </cell>
          <cell r="U154">
            <v>15</v>
          </cell>
          <cell r="V154">
            <v>17</v>
          </cell>
          <cell r="W154">
            <v>2</v>
          </cell>
          <cell r="X154">
            <v>6</v>
          </cell>
          <cell r="Y154">
            <v>0</v>
          </cell>
          <cell r="Z154">
            <v>27.27</v>
          </cell>
          <cell r="AA154">
            <v>2016</v>
          </cell>
          <cell r="AB154" t="str">
            <v>reg</v>
          </cell>
        </row>
        <row r="155">
          <cell r="A155" t="str">
            <v>Victor Ulloa</v>
          </cell>
          <cell r="B155" t="str">
            <v>MIA</v>
          </cell>
          <cell r="C155" t="str">
            <v>M</v>
          </cell>
          <cell r="D155">
            <v>32</v>
          </cell>
          <cell r="E155">
            <v>18</v>
          </cell>
          <cell r="F155">
            <v>1639</v>
          </cell>
          <cell r="G155">
            <v>2</v>
          </cell>
          <cell r="H155">
            <v>0</v>
          </cell>
          <cell r="I155">
            <v>11</v>
          </cell>
          <cell r="J155">
            <v>4</v>
          </cell>
          <cell r="K155">
            <v>1</v>
          </cell>
          <cell r="L155" t="str">
            <v>0/0</v>
          </cell>
          <cell r="M155">
            <v>1</v>
          </cell>
          <cell r="N155">
            <v>1</v>
          </cell>
          <cell r="O155">
            <v>0.11</v>
          </cell>
          <cell r="P155">
            <v>18.2</v>
          </cell>
          <cell r="Q155">
            <v>0</v>
          </cell>
          <cell r="R155">
            <v>0</v>
          </cell>
          <cell r="S155">
            <v>0</v>
          </cell>
          <cell r="T155">
            <v>0</v>
          </cell>
          <cell r="U155">
            <v>21</v>
          </cell>
          <cell r="V155">
            <v>13</v>
          </cell>
          <cell r="W155">
            <v>1</v>
          </cell>
          <cell r="X155">
            <v>2</v>
          </cell>
          <cell r="Y155">
            <v>0</v>
          </cell>
          <cell r="Z155">
            <v>36.36</v>
          </cell>
          <cell r="AA155">
            <v>2016</v>
          </cell>
          <cell r="AB155" t="str">
            <v>reg</v>
          </cell>
        </row>
        <row r="156">
          <cell r="A156" t="str">
            <v>Richard Marquez</v>
          </cell>
          <cell r="B156" t="str">
            <v>PHI</v>
          </cell>
          <cell r="C156" t="str">
            <v>D</v>
          </cell>
          <cell r="D156">
            <v>33</v>
          </cell>
          <cell r="E156">
            <v>33</v>
          </cell>
          <cell r="F156">
            <v>2970</v>
          </cell>
          <cell r="G156">
            <v>2</v>
          </cell>
          <cell r="H156">
            <v>0</v>
          </cell>
          <cell r="I156">
            <v>11</v>
          </cell>
          <cell r="J156">
            <v>4</v>
          </cell>
          <cell r="K156">
            <v>1</v>
          </cell>
          <cell r="L156" t="str">
            <v>0/0</v>
          </cell>
          <cell r="M156">
            <v>1</v>
          </cell>
          <cell r="N156">
            <v>1</v>
          </cell>
          <cell r="O156">
            <v>0.06</v>
          </cell>
          <cell r="P156">
            <v>18.2</v>
          </cell>
          <cell r="Q156">
            <v>0</v>
          </cell>
          <cell r="R156">
            <v>0</v>
          </cell>
          <cell r="S156">
            <v>0</v>
          </cell>
          <cell r="T156">
            <v>0</v>
          </cell>
          <cell r="U156">
            <v>32</v>
          </cell>
          <cell r="V156">
            <v>10</v>
          </cell>
          <cell r="W156">
            <v>2</v>
          </cell>
          <cell r="X156">
            <v>4</v>
          </cell>
          <cell r="Y156">
            <v>0</v>
          </cell>
          <cell r="Z156">
            <v>36.36</v>
          </cell>
          <cell r="AA156">
            <v>2016</v>
          </cell>
          <cell r="AB156" t="str">
            <v>reg</v>
          </cell>
        </row>
        <row r="157">
          <cell r="A157" t="str">
            <v>Vincent Nogueira</v>
          </cell>
          <cell r="B157" t="str">
            <v>PHI</v>
          </cell>
          <cell r="C157" t="str">
            <v>M</v>
          </cell>
          <cell r="D157">
            <v>8</v>
          </cell>
          <cell r="E157">
            <v>8</v>
          </cell>
          <cell r="F157">
            <v>684</v>
          </cell>
          <cell r="G157">
            <v>2</v>
          </cell>
          <cell r="H157">
            <v>0</v>
          </cell>
          <cell r="I157">
            <v>14</v>
          </cell>
          <cell r="J157">
            <v>3</v>
          </cell>
          <cell r="K157">
            <v>0</v>
          </cell>
          <cell r="L157" t="str">
            <v>0/0</v>
          </cell>
          <cell r="M157">
            <v>2</v>
          </cell>
          <cell r="N157">
            <v>0</v>
          </cell>
          <cell r="O157">
            <v>0.26</v>
          </cell>
          <cell r="P157">
            <v>14.3</v>
          </cell>
          <cell r="Q157">
            <v>0</v>
          </cell>
          <cell r="R157">
            <v>0</v>
          </cell>
          <cell r="S157">
            <v>0</v>
          </cell>
          <cell r="T157">
            <v>0</v>
          </cell>
          <cell r="U157">
            <v>6</v>
          </cell>
          <cell r="V157">
            <v>6</v>
          </cell>
          <cell r="W157">
            <v>0</v>
          </cell>
          <cell r="X157">
            <v>1</v>
          </cell>
          <cell r="Y157">
            <v>0</v>
          </cell>
          <cell r="Z157">
            <v>21.43</v>
          </cell>
          <cell r="AA157">
            <v>2016</v>
          </cell>
          <cell r="AB157" t="str">
            <v>reg</v>
          </cell>
        </row>
        <row r="158">
          <cell r="A158" t="str">
            <v>Jamison Olave</v>
          </cell>
          <cell r="B158" t="str">
            <v>RSL</v>
          </cell>
          <cell r="C158" t="str">
            <v>D</v>
          </cell>
          <cell r="D158">
            <v>17</v>
          </cell>
          <cell r="E158">
            <v>16</v>
          </cell>
          <cell r="F158">
            <v>1482</v>
          </cell>
          <cell r="G158">
            <v>2</v>
          </cell>
          <cell r="H158">
            <v>0</v>
          </cell>
          <cell r="I158">
            <v>14</v>
          </cell>
          <cell r="J158">
            <v>7</v>
          </cell>
          <cell r="K158">
            <v>2</v>
          </cell>
          <cell r="L158" t="str">
            <v>0/0</v>
          </cell>
          <cell r="M158">
            <v>2</v>
          </cell>
          <cell r="N158">
            <v>0</v>
          </cell>
          <cell r="O158">
            <v>0.12</v>
          </cell>
          <cell r="P158">
            <v>14.3</v>
          </cell>
          <cell r="Q158">
            <v>0</v>
          </cell>
          <cell r="R158">
            <v>0</v>
          </cell>
          <cell r="S158">
            <v>0</v>
          </cell>
          <cell r="T158">
            <v>0</v>
          </cell>
          <cell r="U158">
            <v>10</v>
          </cell>
          <cell r="V158">
            <v>15</v>
          </cell>
          <cell r="W158">
            <v>0</v>
          </cell>
          <cell r="X158">
            <v>2</v>
          </cell>
          <cell r="Y158">
            <v>1</v>
          </cell>
          <cell r="Z158">
            <v>50</v>
          </cell>
          <cell r="AA158">
            <v>2016</v>
          </cell>
          <cell r="AB158" t="str">
            <v>reg</v>
          </cell>
        </row>
        <row r="159">
          <cell r="A159" t="str">
            <v>Andrew Jacobson</v>
          </cell>
          <cell r="B159" t="str">
            <v>NYC</v>
          </cell>
          <cell r="C159" t="str">
            <v>M</v>
          </cell>
          <cell r="D159">
            <v>26</v>
          </cell>
          <cell r="E159">
            <v>18</v>
          </cell>
          <cell r="F159">
            <v>1751</v>
          </cell>
          <cell r="G159">
            <v>2</v>
          </cell>
          <cell r="H159">
            <v>0</v>
          </cell>
          <cell r="I159">
            <v>16</v>
          </cell>
          <cell r="J159">
            <v>7</v>
          </cell>
          <cell r="K159">
            <v>1</v>
          </cell>
          <cell r="L159" t="str">
            <v>0/0</v>
          </cell>
          <cell r="M159">
            <v>0</v>
          </cell>
          <cell r="N159">
            <v>2</v>
          </cell>
          <cell r="O159">
            <v>0.1</v>
          </cell>
          <cell r="P159">
            <v>12.5</v>
          </cell>
          <cell r="Q159">
            <v>0</v>
          </cell>
          <cell r="R159">
            <v>0</v>
          </cell>
          <cell r="S159">
            <v>0</v>
          </cell>
          <cell r="T159">
            <v>0</v>
          </cell>
          <cell r="U159">
            <v>27</v>
          </cell>
          <cell r="V159">
            <v>10</v>
          </cell>
          <cell r="W159">
            <v>2</v>
          </cell>
          <cell r="X159">
            <v>4</v>
          </cell>
          <cell r="Y159">
            <v>0</v>
          </cell>
          <cell r="Z159">
            <v>43.75</v>
          </cell>
          <cell r="AA159">
            <v>2016</v>
          </cell>
          <cell r="AB159" t="str">
            <v>reg</v>
          </cell>
        </row>
        <row r="160">
          <cell r="A160" t="str">
            <v>Rob Vincent</v>
          </cell>
          <cell r="B160" t="str">
            <v>DC</v>
          </cell>
          <cell r="C160" t="str">
            <v>M-F</v>
          </cell>
          <cell r="D160">
            <v>20</v>
          </cell>
          <cell r="E160">
            <v>12</v>
          </cell>
          <cell r="F160">
            <v>1137</v>
          </cell>
          <cell r="G160">
            <v>2</v>
          </cell>
          <cell r="H160">
            <v>0</v>
          </cell>
          <cell r="I160">
            <v>17</v>
          </cell>
          <cell r="J160">
            <v>8</v>
          </cell>
          <cell r="K160">
            <v>0</v>
          </cell>
          <cell r="L160" t="str">
            <v>0/0</v>
          </cell>
          <cell r="M160">
            <v>1</v>
          </cell>
          <cell r="N160">
            <v>1</v>
          </cell>
          <cell r="O160">
            <v>0.16</v>
          </cell>
          <cell r="P160">
            <v>11.8</v>
          </cell>
          <cell r="Q160">
            <v>0</v>
          </cell>
          <cell r="R160">
            <v>0</v>
          </cell>
          <cell r="S160">
            <v>0</v>
          </cell>
          <cell r="T160">
            <v>0</v>
          </cell>
          <cell r="U160">
            <v>11</v>
          </cell>
          <cell r="V160">
            <v>2</v>
          </cell>
          <cell r="W160">
            <v>0</v>
          </cell>
          <cell r="X160">
            <v>4</v>
          </cell>
          <cell r="Y160">
            <v>0</v>
          </cell>
          <cell r="Z160">
            <v>47.06</v>
          </cell>
          <cell r="AA160">
            <v>2016</v>
          </cell>
          <cell r="AB160" t="str">
            <v>reg</v>
          </cell>
        </row>
        <row r="161">
          <cell r="A161" t="str">
            <v>Ryan Hollingshead</v>
          </cell>
          <cell r="B161" t="str">
            <v>DAL</v>
          </cell>
          <cell r="C161" t="str">
            <v>M</v>
          </cell>
          <cell r="D161">
            <v>29</v>
          </cell>
          <cell r="E161">
            <v>22</v>
          </cell>
          <cell r="F161">
            <v>2024</v>
          </cell>
          <cell r="G161">
            <v>2</v>
          </cell>
          <cell r="H161">
            <v>0</v>
          </cell>
          <cell r="I161">
            <v>22</v>
          </cell>
          <cell r="J161">
            <v>8</v>
          </cell>
          <cell r="K161">
            <v>0</v>
          </cell>
          <cell r="L161" t="str">
            <v>0/0</v>
          </cell>
          <cell r="M161">
            <v>2</v>
          </cell>
          <cell r="N161">
            <v>0</v>
          </cell>
          <cell r="O161">
            <v>0.09</v>
          </cell>
          <cell r="P161">
            <v>9.1</v>
          </cell>
          <cell r="Q161">
            <v>0</v>
          </cell>
          <cell r="R161">
            <v>0</v>
          </cell>
          <cell r="S161">
            <v>0</v>
          </cell>
          <cell r="T161">
            <v>0</v>
          </cell>
          <cell r="U161">
            <v>36</v>
          </cell>
          <cell r="V161">
            <v>24</v>
          </cell>
          <cell r="W161">
            <v>3</v>
          </cell>
          <cell r="X161">
            <v>3</v>
          </cell>
          <cell r="Y161">
            <v>0</v>
          </cell>
          <cell r="Z161">
            <v>36.36</v>
          </cell>
          <cell r="AA161">
            <v>2016</v>
          </cell>
          <cell r="AB161" t="str">
            <v>reg</v>
          </cell>
        </row>
        <row r="162">
          <cell r="A162" t="str">
            <v>Octavio Rivero</v>
          </cell>
          <cell r="B162" t="str">
            <v>VAN</v>
          </cell>
          <cell r="C162" t="str">
            <v>F</v>
          </cell>
          <cell r="D162">
            <v>12</v>
          </cell>
          <cell r="E162">
            <v>9</v>
          </cell>
          <cell r="F162">
            <v>757</v>
          </cell>
          <cell r="G162">
            <v>2</v>
          </cell>
          <cell r="H162">
            <v>0</v>
          </cell>
          <cell r="I162">
            <v>23</v>
          </cell>
          <cell r="J162">
            <v>15</v>
          </cell>
          <cell r="K162">
            <v>0</v>
          </cell>
          <cell r="L162" t="str">
            <v>0/0</v>
          </cell>
          <cell r="M162">
            <v>1</v>
          </cell>
          <cell r="N162">
            <v>1</v>
          </cell>
          <cell r="O162">
            <v>0.24</v>
          </cell>
          <cell r="P162">
            <v>8.6999999999999993</v>
          </cell>
          <cell r="Q162">
            <v>0</v>
          </cell>
          <cell r="R162">
            <v>0</v>
          </cell>
          <cell r="S162">
            <v>0</v>
          </cell>
          <cell r="T162">
            <v>0</v>
          </cell>
          <cell r="U162">
            <v>25</v>
          </cell>
          <cell r="V162">
            <v>17</v>
          </cell>
          <cell r="W162">
            <v>7</v>
          </cell>
          <cell r="X162">
            <v>4</v>
          </cell>
          <cell r="Y162">
            <v>0</v>
          </cell>
          <cell r="Z162">
            <v>65.22</v>
          </cell>
          <cell r="AA162">
            <v>2016</v>
          </cell>
          <cell r="AB162" t="str">
            <v>reg</v>
          </cell>
        </row>
        <row r="163">
          <cell r="A163" t="str">
            <v>Tsubasa Endoh</v>
          </cell>
          <cell r="B163" t="str">
            <v>TOR</v>
          </cell>
          <cell r="C163" t="str">
            <v>M</v>
          </cell>
          <cell r="D163">
            <v>21</v>
          </cell>
          <cell r="E163">
            <v>15</v>
          </cell>
          <cell r="F163">
            <v>1387</v>
          </cell>
          <cell r="G163">
            <v>2</v>
          </cell>
          <cell r="H163">
            <v>0</v>
          </cell>
          <cell r="I163">
            <v>24</v>
          </cell>
          <cell r="J163">
            <v>9</v>
          </cell>
          <cell r="K163">
            <v>2</v>
          </cell>
          <cell r="L163" t="str">
            <v>0/0</v>
          </cell>
          <cell r="M163">
            <v>2</v>
          </cell>
          <cell r="N163">
            <v>0</v>
          </cell>
          <cell r="O163">
            <v>0.13</v>
          </cell>
          <cell r="P163">
            <v>8.3000000000000007</v>
          </cell>
          <cell r="Q163">
            <v>0</v>
          </cell>
          <cell r="R163">
            <v>0</v>
          </cell>
          <cell r="S163">
            <v>0</v>
          </cell>
          <cell r="T163">
            <v>0</v>
          </cell>
          <cell r="U163">
            <v>9</v>
          </cell>
          <cell r="V163">
            <v>20</v>
          </cell>
          <cell r="W163">
            <v>2</v>
          </cell>
          <cell r="X163">
            <v>0</v>
          </cell>
          <cell r="Y163">
            <v>0</v>
          </cell>
          <cell r="Z163">
            <v>37.5</v>
          </cell>
          <cell r="AA163">
            <v>2016</v>
          </cell>
          <cell r="AB163" t="str">
            <v>reg</v>
          </cell>
        </row>
        <row r="164">
          <cell r="A164" t="str">
            <v>Jared Jeffrey</v>
          </cell>
          <cell r="B164" t="str">
            <v>DC</v>
          </cell>
          <cell r="C164" t="str">
            <v>M</v>
          </cell>
          <cell r="D164">
            <v>21</v>
          </cell>
          <cell r="E164">
            <v>14</v>
          </cell>
          <cell r="F164">
            <v>1314</v>
          </cell>
          <cell r="G164">
            <v>2</v>
          </cell>
          <cell r="H164">
            <v>0</v>
          </cell>
          <cell r="I164">
            <v>24</v>
          </cell>
          <cell r="J164">
            <v>5</v>
          </cell>
          <cell r="K164">
            <v>0</v>
          </cell>
          <cell r="L164" t="str">
            <v>0/0</v>
          </cell>
          <cell r="M164">
            <v>0</v>
          </cell>
          <cell r="N164">
            <v>2</v>
          </cell>
          <cell r="O164">
            <v>0.14000000000000001</v>
          </cell>
          <cell r="P164">
            <v>8.3000000000000007</v>
          </cell>
          <cell r="Q164">
            <v>0</v>
          </cell>
          <cell r="R164">
            <v>0</v>
          </cell>
          <cell r="S164">
            <v>0</v>
          </cell>
          <cell r="T164">
            <v>0</v>
          </cell>
          <cell r="U164">
            <v>40</v>
          </cell>
          <cell r="V164">
            <v>3</v>
          </cell>
          <cell r="W164">
            <v>1</v>
          </cell>
          <cell r="X164">
            <v>5</v>
          </cell>
          <cell r="Y164">
            <v>0</v>
          </cell>
          <cell r="Z164">
            <v>20.83</v>
          </cell>
          <cell r="AA164">
            <v>2016</v>
          </cell>
          <cell r="AB164" t="str">
            <v>reg</v>
          </cell>
        </row>
        <row r="165">
          <cell r="A165" t="str">
            <v>Andrea Pirlo</v>
          </cell>
          <cell r="B165" t="str">
            <v>NYC</v>
          </cell>
          <cell r="C165" t="str">
            <v>M</v>
          </cell>
          <cell r="D165">
            <v>32</v>
          </cell>
          <cell r="E165">
            <v>32</v>
          </cell>
          <cell r="F165">
            <v>2770</v>
          </cell>
          <cell r="G165">
            <v>1</v>
          </cell>
          <cell r="H165">
            <v>11</v>
          </cell>
          <cell r="I165">
            <v>26</v>
          </cell>
          <cell r="J165">
            <v>6</v>
          </cell>
          <cell r="K165">
            <v>1</v>
          </cell>
          <cell r="L165" t="str">
            <v>0/0</v>
          </cell>
          <cell r="M165">
            <v>1</v>
          </cell>
          <cell r="N165">
            <v>0</v>
          </cell>
          <cell r="O165">
            <v>0.03</v>
          </cell>
          <cell r="P165">
            <v>3.8</v>
          </cell>
          <cell r="Q165">
            <v>4</v>
          </cell>
          <cell r="R165">
            <v>4</v>
          </cell>
          <cell r="S165">
            <v>7</v>
          </cell>
          <cell r="T165">
            <v>0.36</v>
          </cell>
          <cell r="U165">
            <v>29</v>
          </cell>
          <cell r="V165">
            <v>33</v>
          </cell>
          <cell r="W165">
            <v>1</v>
          </cell>
          <cell r="X165">
            <v>4</v>
          </cell>
          <cell r="Y165">
            <v>0</v>
          </cell>
          <cell r="Z165">
            <v>23.08</v>
          </cell>
          <cell r="AA165">
            <v>2016</v>
          </cell>
          <cell r="AB165" t="str">
            <v>reg</v>
          </cell>
        </row>
        <row r="166">
          <cell r="A166" t="str">
            <v>Sebastian Lletget</v>
          </cell>
          <cell r="B166" t="str">
            <v>LA</v>
          </cell>
          <cell r="C166" t="str">
            <v>M</v>
          </cell>
          <cell r="D166">
            <v>31</v>
          </cell>
          <cell r="E166">
            <v>23</v>
          </cell>
          <cell r="F166">
            <v>2057</v>
          </cell>
          <cell r="G166">
            <v>1</v>
          </cell>
          <cell r="H166">
            <v>8</v>
          </cell>
          <cell r="I166">
            <v>29</v>
          </cell>
          <cell r="J166">
            <v>8</v>
          </cell>
          <cell r="K166">
            <v>0</v>
          </cell>
          <cell r="L166" t="str">
            <v>0/0</v>
          </cell>
          <cell r="M166">
            <v>0</v>
          </cell>
          <cell r="N166">
            <v>1</v>
          </cell>
          <cell r="O166">
            <v>0.04</v>
          </cell>
          <cell r="P166">
            <v>3.4</v>
          </cell>
          <cell r="Q166">
            <v>1</v>
          </cell>
          <cell r="R166">
            <v>4</v>
          </cell>
          <cell r="S166">
            <v>4</v>
          </cell>
          <cell r="T166">
            <v>0.35</v>
          </cell>
          <cell r="U166">
            <v>20</v>
          </cell>
          <cell r="V166">
            <v>45</v>
          </cell>
          <cell r="W166">
            <v>3</v>
          </cell>
          <cell r="X166">
            <v>1</v>
          </cell>
          <cell r="Y166">
            <v>0</v>
          </cell>
          <cell r="Z166">
            <v>27.59</v>
          </cell>
          <cell r="AA166">
            <v>2016</v>
          </cell>
          <cell r="AB166" t="str">
            <v>reg</v>
          </cell>
        </row>
        <row r="167">
          <cell r="A167" t="str">
            <v>RJ Allen</v>
          </cell>
          <cell r="B167" t="str">
            <v>NYC</v>
          </cell>
          <cell r="C167" t="str">
            <v>D</v>
          </cell>
          <cell r="D167">
            <v>24</v>
          </cell>
          <cell r="E167">
            <v>19</v>
          </cell>
          <cell r="F167">
            <v>1751</v>
          </cell>
          <cell r="G167">
            <v>1</v>
          </cell>
          <cell r="H167">
            <v>6</v>
          </cell>
          <cell r="I167">
            <v>4</v>
          </cell>
          <cell r="J167">
            <v>1</v>
          </cell>
          <cell r="K167">
            <v>0</v>
          </cell>
          <cell r="L167" t="str">
            <v>0/0</v>
          </cell>
          <cell r="M167">
            <v>1</v>
          </cell>
          <cell r="N167">
            <v>0</v>
          </cell>
          <cell r="O167">
            <v>0.05</v>
          </cell>
          <cell r="P167">
            <v>25</v>
          </cell>
          <cell r="Q167">
            <v>1</v>
          </cell>
          <cell r="R167">
            <v>2</v>
          </cell>
          <cell r="S167">
            <v>4</v>
          </cell>
          <cell r="T167">
            <v>0.31</v>
          </cell>
          <cell r="U167">
            <v>39</v>
          </cell>
          <cell r="V167">
            <v>19</v>
          </cell>
          <cell r="W167">
            <v>2</v>
          </cell>
          <cell r="X167">
            <v>7</v>
          </cell>
          <cell r="Y167">
            <v>0</v>
          </cell>
          <cell r="Z167">
            <v>25</v>
          </cell>
          <cell r="AA167">
            <v>2016</v>
          </cell>
          <cell r="AB167" t="str">
            <v>reg</v>
          </cell>
        </row>
        <row r="168">
          <cell r="A168" t="str">
            <v>Taylor Kemp</v>
          </cell>
          <cell r="B168" t="str">
            <v>DC</v>
          </cell>
          <cell r="C168" t="str">
            <v>D</v>
          </cell>
          <cell r="D168">
            <v>31</v>
          </cell>
          <cell r="E168">
            <v>30</v>
          </cell>
          <cell r="F168">
            <v>2745</v>
          </cell>
          <cell r="G168">
            <v>1</v>
          </cell>
          <cell r="H168">
            <v>6</v>
          </cell>
          <cell r="I168">
            <v>23</v>
          </cell>
          <cell r="J168">
            <v>3</v>
          </cell>
          <cell r="K168">
            <v>0</v>
          </cell>
          <cell r="L168" t="str">
            <v>0/0</v>
          </cell>
          <cell r="M168">
            <v>1</v>
          </cell>
          <cell r="N168">
            <v>0</v>
          </cell>
          <cell r="O168">
            <v>0.03</v>
          </cell>
          <cell r="P168">
            <v>4.3</v>
          </cell>
          <cell r="Q168">
            <v>2</v>
          </cell>
          <cell r="R168">
            <v>5</v>
          </cell>
          <cell r="S168">
            <v>1</v>
          </cell>
          <cell r="T168">
            <v>0.2</v>
          </cell>
          <cell r="U168">
            <v>38</v>
          </cell>
          <cell r="V168">
            <v>30</v>
          </cell>
          <cell r="W168">
            <v>1</v>
          </cell>
          <cell r="X168">
            <v>2</v>
          </cell>
          <cell r="Y168">
            <v>0</v>
          </cell>
          <cell r="Z168">
            <v>13.04</v>
          </cell>
          <cell r="AA168">
            <v>2016</v>
          </cell>
          <cell r="AB168" t="str">
            <v>reg</v>
          </cell>
        </row>
        <row r="169">
          <cell r="A169" t="str">
            <v>Michael Bradley</v>
          </cell>
          <cell r="B169" t="str">
            <v>TOR</v>
          </cell>
          <cell r="C169" t="str">
            <v>M</v>
          </cell>
          <cell r="D169">
            <v>24</v>
          </cell>
          <cell r="E169">
            <v>24</v>
          </cell>
          <cell r="F169">
            <v>2160</v>
          </cell>
          <cell r="G169">
            <v>1</v>
          </cell>
          <cell r="H169">
            <v>5</v>
          </cell>
          <cell r="I169">
            <v>12</v>
          </cell>
          <cell r="J169">
            <v>3</v>
          </cell>
          <cell r="K169">
            <v>0</v>
          </cell>
          <cell r="L169" t="str">
            <v>0/0</v>
          </cell>
          <cell r="M169">
            <v>1</v>
          </cell>
          <cell r="N169">
            <v>0</v>
          </cell>
          <cell r="O169">
            <v>0.04</v>
          </cell>
          <cell r="P169">
            <v>8.3000000000000007</v>
          </cell>
          <cell r="Q169">
            <v>1</v>
          </cell>
          <cell r="R169">
            <v>4</v>
          </cell>
          <cell r="S169">
            <v>1</v>
          </cell>
          <cell r="T169">
            <v>0.21</v>
          </cell>
          <cell r="U169">
            <v>28</v>
          </cell>
          <cell r="V169">
            <v>20</v>
          </cell>
          <cell r="W169">
            <v>0</v>
          </cell>
          <cell r="X169">
            <v>5</v>
          </cell>
          <cell r="Y169">
            <v>0</v>
          </cell>
          <cell r="Z169">
            <v>25</v>
          </cell>
          <cell r="AA169">
            <v>2016</v>
          </cell>
          <cell r="AB169" t="str">
            <v>reg</v>
          </cell>
        </row>
        <row r="170">
          <cell r="A170" t="str">
            <v>Shea Salinas</v>
          </cell>
          <cell r="B170" t="str">
            <v>SJ</v>
          </cell>
          <cell r="C170" t="str">
            <v>M</v>
          </cell>
          <cell r="D170">
            <v>33</v>
          </cell>
          <cell r="E170">
            <v>8</v>
          </cell>
          <cell r="F170">
            <v>1223</v>
          </cell>
          <cell r="G170">
            <v>1</v>
          </cell>
          <cell r="H170">
            <v>5</v>
          </cell>
          <cell r="I170">
            <v>19</v>
          </cell>
          <cell r="J170">
            <v>9</v>
          </cell>
          <cell r="K170">
            <v>0</v>
          </cell>
          <cell r="L170" t="str">
            <v>0/0</v>
          </cell>
          <cell r="M170">
            <v>0</v>
          </cell>
          <cell r="N170">
            <v>1</v>
          </cell>
          <cell r="O170">
            <v>7.0000000000000007E-2</v>
          </cell>
          <cell r="P170">
            <v>5.3</v>
          </cell>
          <cell r="Q170">
            <v>1</v>
          </cell>
          <cell r="R170">
            <v>4</v>
          </cell>
          <cell r="S170">
            <v>1</v>
          </cell>
          <cell r="T170">
            <v>0.37</v>
          </cell>
          <cell r="U170">
            <v>12</v>
          </cell>
          <cell r="V170">
            <v>8</v>
          </cell>
          <cell r="W170">
            <v>5</v>
          </cell>
          <cell r="X170">
            <v>0</v>
          </cell>
          <cell r="Y170">
            <v>0</v>
          </cell>
          <cell r="Z170">
            <v>47.37</v>
          </cell>
          <cell r="AA170">
            <v>2016</v>
          </cell>
          <cell r="AB170" t="str">
            <v>reg</v>
          </cell>
        </row>
        <row r="171">
          <cell r="A171" t="str">
            <v>Ronald Matarrita</v>
          </cell>
          <cell r="B171" t="str">
            <v>NYC</v>
          </cell>
          <cell r="C171" t="str">
            <v>D</v>
          </cell>
          <cell r="D171">
            <v>25</v>
          </cell>
          <cell r="E171">
            <v>23</v>
          </cell>
          <cell r="F171">
            <v>1988</v>
          </cell>
          <cell r="G171">
            <v>1</v>
          </cell>
          <cell r="H171">
            <v>5</v>
          </cell>
          <cell r="I171">
            <v>25</v>
          </cell>
          <cell r="J171">
            <v>9</v>
          </cell>
          <cell r="K171">
            <v>0</v>
          </cell>
          <cell r="L171" t="str">
            <v>0/0</v>
          </cell>
          <cell r="M171">
            <v>0</v>
          </cell>
          <cell r="N171">
            <v>1</v>
          </cell>
          <cell r="O171">
            <v>0.05</v>
          </cell>
          <cell r="P171">
            <v>4</v>
          </cell>
          <cell r="Q171">
            <v>1</v>
          </cell>
          <cell r="R171">
            <v>3</v>
          </cell>
          <cell r="S171">
            <v>2</v>
          </cell>
          <cell r="T171">
            <v>0.23</v>
          </cell>
          <cell r="U171">
            <v>28</v>
          </cell>
          <cell r="V171">
            <v>13</v>
          </cell>
          <cell r="W171">
            <v>2</v>
          </cell>
          <cell r="X171">
            <v>4</v>
          </cell>
          <cell r="Y171">
            <v>0</v>
          </cell>
          <cell r="Z171">
            <v>36</v>
          </cell>
          <cell r="AA171">
            <v>2016</v>
          </cell>
          <cell r="AB171" t="str">
            <v>reg</v>
          </cell>
        </row>
        <row r="172">
          <cell r="A172" t="str">
            <v>Darlington Nagbe</v>
          </cell>
          <cell r="B172" t="str">
            <v>CLB</v>
          </cell>
          <cell r="C172" t="str">
            <v>M</v>
          </cell>
          <cell r="D172">
            <v>27</v>
          </cell>
          <cell r="E172">
            <v>27</v>
          </cell>
          <cell r="F172">
            <v>2416</v>
          </cell>
          <cell r="G172">
            <v>1</v>
          </cell>
          <cell r="H172">
            <v>5</v>
          </cell>
          <cell r="I172">
            <v>39</v>
          </cell>
          <cell r="J172">
            <v>8</v>
          </cell>
          <cell r="K172">
            <v>0</v>
          </cell>
          <cell r="L172" t="str">
            <v>0/0</v>
          </cell>
          <cell r="M172">
            <v>1</v>
          </cell>
          <cell r="N172">
            <v>0</v>
          </cell>
          <cell r="O172">
            <v>0.04</v>
          </cell>
          <cell r="P172">
            <v>2.6</v>
          </cell>
          <cell r="Q172">
            <v>0</v>
          </cell>
          <cell r="R172">
            <v>3</v>
          </cell>
          <cell r="S172">
            <v>2</v>
          </cell>
          <cell r="T172">
            <v>0.19</v>
          </cell>
          <cell r="U172">
            <v>16</v>
          </cell>
          <cell r="V172">
            <v>57</v>
          </cell>
          <cell r="W172">
            <v>0</v>
          </cell>
          <cell r="X172">
            <v>1</v>
          </cell>
          <cell r="Y172">
            <v>0</v>
          </cell>
          <cell r="Z172">
            <v>20.51</v>
          </cell>
          <cell r="AA172">
            <v>2016</v>
          </cell>
          <cell r="AB172" t="str">
            <v>reg</v>
          </cell>
        </row>
        <row r="173">
          <cell r="A173" t="str">
            <v>Roger Espinoza</v>
          </cell>
          <cell r="B173" t="str">
            <v>SKC</v>
          </cell>
          <cell r="C173" t="str">
            <v>M</v>
          </cell>
          <cell r="D173">
            <v>30</v>
          </cell>
          <cell r="E173">
            <v>30</v>
          </cell>
          <cell r="F173">
            <v>2679</v>
          </cell>
          <cell r="G173">
            <v>1</v>
          </cell>
          <cell r="H173">
            <v>5</v>
          </cell>
          <cell r="I173">
            <v>48</v>
          </cell>
          <cell r="J173">
            <v>12</v>
          </cell>
          <cell r="K173">
            <v>0</v>
          </cell>
          <cell r="L173" t="str">
            <v>0/0</v>
          </cell>
          <cell r="M173">
            <v>1</v>
          </cell>
          <cell r="N173">
            <v>0</v>
          </cell>
          <cell r="O173">
            <v>0.03</v>
          </cell>
          <cell r="P173">
            <v>2.1</v>
          </cell>
          <cell r="Q173">
            <v>2</v>
          </cell>
          <cell r="R173">
            <v>4</v>
          </cell>
          <cell r="S173">
            <v>1</v>
          </cell>
          <cell r="T173">
            <v>0.17</v>
          </cell>
          <cell r="U173">
            <v>65</v>
          </cell>
          <cell r="V173">
            <v>54</v>
          </cell>
          <cell r="W173">
            <v>1</v>
          </cell>
          <cell r="X173">
            <v>10</v>
          </cell>
          <cell r="Y173">
            <v>2</v>
          </cell>
          <cell r="Z173">
            <v>25</v>
          </cell>
          <cell r="AA173">
            <v>2016</v>
          </cell>
          <cell r="AB173" t="str">
            <v>reg</v>
          </cell>
        </row>
        <row r="174">
          <cell r="A174" t="str">
            <v>Julian Buescher</v>
          </cell>
          <cell r="B174" t="str">
            <v>DC</v>
          </cell>
          <cell r="C174" t="str">
            <v>M</v>
          </cell>
          <cell r="D174">
            <v>20</v>
          </cell>
          <cell r="E174">
            <v>3</v>
          </cell>
          <cell r="F174">
            <v>584</v>
          </cell>
          <cell r="G174">
            <v>1</v>
          </cell>
          <cell r="H174">
            <v>4</v>
          </cell>
          <cell r="I174">
            <v>8</v>
          </cell>
          <cell r="J174">
            <v>4</v>
          </cell>
          <cell r="K174">
            <v>0</v>
          </cell>
          <cell r="L174" t="str">
            <v>0/0</v>
          </cell>
          <cell r="M174">
            <v>1</v>
          </cell>
          <cell r="N174">
            <v>0</v>
          </cell>
          <cell r="O174">
            <v>0.15</v>
          </cell>
          <cell r="P174">
            <v>12.5</v>
          </cell>
          <cell r="Q174">
            <v>0</v>
          </cell>
          <cell r="R174">
            <v>1</v>
          </cell>
          <cell r="S174">
            <v>3</v>
          </cell>
          <cell r="T174">
            <v>0.62</v>
          </cell>
          <cell r="U174">
            <v>21</v>
          </cell>
          <cell r="V174">
            <v>12</v>
          </cell>
          <cell r="W174">
            <v>1</v>
          </cell>
          <cell r="X174">
            <v>3</v>
          </cell>
          <cell r="Y174">
            <v>0</v>
          </cell>
          <cell r="Z174">
            <v>50</v>
          </cell>
          <cell r="AA174">
            <v>2016</v>
          </cell>
          <cell r="AB174" t="str">
            <v>reg</v>
          </cell>
        </row>
        <row r="175">
          <cell r="A175" t="str">
            <v>Dillon Powers</v>
          </cell>
          <cell r="B175" t="str">
            <v>COL</v>
          </cell>
          <cell r="C175" t="str">
            <v>M</v>
          </cell>
          <cell r="D175">
            <v>29</v>
          </cell>
          <cell r="E175">
            <v>24</v>
          </cell>
          <cell r="F175">
            <v>2122</v>
          </cell>
          <cell r="G175">
            <v>1</v>
          </cell>
          <cell r="H175">
            <v>4</v>
          </cell>
          <cell r="I175">
            <v>34</v>
          </cell>
          <cell r="J175">
            <v>6</v>
          </cell>
          <cell r="K175">
            <v>0</v>
          </cell>
          <cell r="L175" t="str">
            <v>0/0</v>
          </cell>
          <cell r="M175">
            <v>0</v>
          </cell>
          <cell r="N175">
            <v>1</v>
          </cell>
          <cell r="O175">
            <v>0.04</v>
          </cell>
          <cell r="P175">
            <v>2.9</v>
          </cell>
          <cell r="Q175">
            <v>1</v>
          </cell>
          <cell r="R175">
            <v>2</v>
          </cell>
          <cell r="S175">
            <v>2</v>
          </cell>
          <cell r="T175">
            <v>0.17</v>
          </cell>
          <cell r="U175">
            <v>31</v>
          </cell>
          <cell r="V175">
            <v>39</v>
          </cell>
          <cell r="W175">
            <v>2</v>
          </cell>
          <cell r="X175">
            <v>4</v>
          </cell>
          <cell r="Y175">
            <v>0</v>
          </cell>
          <cell r="Z175">
            <v>17.649999999999999</v>
          </cell>
          <cell r="AA175">
            <v>2016</v>
          </cell>
          <cell r="AB175" t="str">
            <v>reg</v>
          </cell>
        </row>
        <row r="176">
          <cell r="A176" t="str">
            <v>Ike Opara</v>
          </cell>
          <cell r="B176" t="str">
            <v>MIN</v>
          </cell>
          <cell r="C176" t="str">
            <v>D</v>
          </cell>
          <cell r="D176">
            <v>25</v>
          </cell>
          <cell r="E176">
            <v>16</v>
          </cell>
          <cell r="F176">
            <v>1542</v>
          </cell>
          <cell r="G176">
            <v>1</v>
          </cell>
          <cell r="H176">
            <v>3</v>
          </cell>
          <cell r="I176">
            <v>15</v>
          </cell>
          <cell r="J176">
            <v>7</v>
          </cell>
          <cell r="K176">
            <v>0</v>
          </cell>
          <cell r="L176" t="str">
            <v>0/0</v>
          </cell>
          <cell r="M176">
            <v>1</v>
          </cell>
          <cell r="N176">
            <v>0</v>
          </cell>
          <cell r="O176">
            <v>0.06</v>
          </cell>
          <cell r="P176">
            <v>6.7</v>
          </cell>
          <cell r="Q176">
            <v>2</v>
          </cell>
          <cell r="R176">
            <v>2</v>
          </cell>
          <cell r="S176">
            <v>1</v>
          </cell>
          <cell r="T176">
            <v>0.18</v>
          </cell>
          <cell r="U176">
            <v>22</v>
          </cell>
          <cell r="V176">
            <v>11</v>
          </cell>
          <cell r="W176">
            <v>1</v>
          </cell>
          <cell r="X176">
            <v>4</v>
          </cell>
          <cell r="Y176">
            <v>1</v>
          </cell>
          <cell r="Z176">
            <v>46.67</v>
          </cell>
          <cell r="AA176">
            <v>2016</v>
          </cell>
          <cell r="AB176" t="str">
            <v>reg</v>
          </cell>
        </row>
        <row r="177">
          <cell r="A177" t="str">
            <v>Darren Mattocks</v>
          </cell>
          <cell r="B177" t="str">
            <v>POR</v>
          </cell>
          <cell r="C177" t="str">
            <v>F</v>
          </cell>
          <cell r="D177">
            <v>19</v>
          </cell>
          <cell r="E177">
            <v>12</v>
          </cell>
          <cell r="F177">
            <v>940</v>
          </cell>
          <cell r="G177">
            <v>1</v>
          </cell>
          <cell r="H177">
            <v>3</v>
          </cell>
          <cell r="I177">
            <v>20</v>
          </cell>
          <cell r="J177">
            <v>10</v>
          </cell>
          <cell r="K177">
            <v>0</v>
          </cell>
          <cell r="L177" t="str">
            <v>0/0</v>
          </cell>
          <cell r="M177">
            <v>1</v>
          </cell>
          <cell r="N177">
            <v>0</v>
          </cell>
          <cell r="O177">
            <v>0.1</v>
          </cell>
          <cell r="P177">
            <v>5</v>
          </cell>
          <cell r="Q177">
            <v>1</v>
          </cell>
          <cell r="R177">
            <v>3</v>
          </cell>
          <cell r="S177">
            <v>0</v>
          </cell>
          <cell r="T177">
            <v>0.28999999999999998</v>
          </cell>
          <cell r="U177">
            <v>14</v>
          </cell>
          <cell r="V177">
            <v>18</v>
          </cell>
          <cell r="W177">
            <v>3</v>
          </cell>
          <cell r="X177">
            <v>0</v>
          </cell>
          <cell r="Y177">
            <v>0</v>
          </cell>
          <cell r="Z177">
            <v>50</v>
          </cell>
          <cell r="AA177">
            <v>2016</v>
          </cell>
          <cell r="AB177" t="str">
            <v>reg</v>
          </cell>
        </row>
        <row r="178">
          <cell r="A178" t="str">
            <v>Tony Tchani</v>
          </cell>
          <cell r="B178" t="str">
            <v>CLB</v>
          </cell>
          <cell r="C178" t="str">
            <v>M</v>
          </cell>
          <cell r="D178">
            <v>21</v>
          </cell>
          <cell r="E178">
            <v>20</v>
          </cell>
          <cell r="F178">
            <v>1791</v>
          </cell>
          <cell r="G178">
            <v>1</v>
          </cell>
          <cell r="H178">
            <v>3</v>
          </cell>
          <cell r="I178">
            <v>27</v>
          </cell>
          <cell r="J178">
            <v>8</v>
          </cell>
          <cell r="K178">
            <v>0</v>
          </cell>
          <cell r="L178" t="str">
            <v>0/0</v>
          </cell>
          <cell r="M178">
            <v>1</v>
          </cell>
          <cell r="N178">
            <v>0</v>
          </cell>
          <cell r="O178">
            <v>0.05</v>
          </cell>
          <cell r="P178">
            <v>3.7</v>
          </cell>
          <cell r="Q178">
            <v>0</v>
          </cell>
          <cell r="R178">
            <v>1</v>
          </cell>
          <cell r="S178">
            <v>2</v>
          </cell>
          <cell r="T178">
            <v>0.15</v>
          </cell>
          <cell r="U178">
            <v>35</v>
          </cell>
          <cell r="V178">
            <v>27</v>
          </cell>
          <cell r="W178">
            <v>0</v>
          </cell>
          <cell r="X178">
            <v>8</v>
          </cell>
          <cell r="Y178">
            <v>1</v>
          </cell>
          <cell r="Z178">
            <v>29.63</v>
          </cell>
          <cell r="AA178">
            <v>2016</v>
          </cell>
          <cell r="AB178" t="str">
            <v>reg</v>
          </cell>
        </row>
        <row r="179">
          <cell r="A179" t="str">
            <v>Sam Cronin</v>
          </cell>
          <cell r="B179" t="str">
            <v>COL</v>
          </cell>
          <cell r="C179" t="str">
            <v>M</v>
          </cell>
          <cell r="D179">
            <v>33</v>
          </cell>
          <cell r="E179">
            <v>33</v>
          </cell>
          <cell r="F179">
            <v>2924</v>
          </cell>
          <cell r="G179">
            <v>1</v>
          </cell>
          <cell r="H179">
            <v>3</v>
          </cell>
          <cell r="I179">
            <v>27</v>
          </cell>
          <cell r="J179">
            <v>8</v>
          </cell>
          <cell r="K179">
            <v>0</v>
          </cell>
          <cell r="L179" t="str">
            <v>0/0</v>
          </cell>
          <cell r="M179">
            <v>1</v>
          </cell>
          <cell r="N179">
            <v>0</v>
          </cell>
          <cell r="O179">
            <v>0.03</v>
          </cell>
          <cell r="P179">
            <v>3.7</v>
          </cell>
          <cell r="Q179">
            <v>1</v>
          </cell>
          <cell r="R179">
            <v>2</v>
          </cell>
          <cell r="S179">
            <v>1</v>
          </cell>
          <cell r="T179">
            <v>0.09</v>
          </cell>
          <cell r="U179">
            <v>54</v>
          </cell>
          <cell r="V179">
            <v>31</v>
          </cell>
          <cell r="W179">
            <v>0</v>
          </cell>
          <cell r="X179">
            <v>6</v>
          </cell>
          <cell r="Y179">
            <v>0</v>
          </cell>
          <cell r="Z179">
            <v>29.63</v>
          </cell>
          <cell r="AA179">
            <v>2016</v>
          </cell>
          <cell r="AB179" t="str">
            <v>reg</v>
          </cell>
        </row>
        <row r="180">
          <cell r="A180" t="str">
            <v>Sean Franklin</v>
          </cell>
          <cell r="B180" t="str">
            <v>DC</v>
          </cell>
          <cell r="C180" t="str">
            <v>D</v>
          </cell>
          <cell r="D180">
            <v>29</v>
          </cell>
          <cell r="E180">
            <v>29</v>
          </cell>
          <cell r="F180">
            <v>2494</v>
          </cell>
          <cell r="G180">
            <v>1</v>
          </cell>
          <cell r="H180">
            <v>2</v>
          </cell>
          <cell r="I180">
            <v>5</v>
          </cell>
          <cell r="J180">
            <v>1</v>
          </cell>
          <cell r="K180">
            <v>0</v>
          </cell>
          <cell r="L180" t="str">
            <v>0/0</v>
          </cell>
          <cell r="M180">
            <v>1</v>
          </cell>
          <cell r="N180">
            <v>0</v>
          </cell>
          <cell r="O180">
            <v>0.04</v>
          </cell>
          <cell r="P180">
            <v>20</v>
          </cell>
          <cell r="Q180">
            <v>0</v>
          </cell>
          <cell r="R180">
            <v>1</v>
          </cell>
          <cell r="S180">
            <v>1</v>
          </cell>
          <cell r="T180">
            <v>7.0000000000000007E-2</v>
          </cell>
          <cell r="U180">
            <v>39</v>
          </cell>
          <cell r="V180">
            <v>17</v>
          </cell>
          <cell r="W180">
            <v>1</v>
          </cell>
          <cell r="X180">
            <v>5</v>
          </cell>
          <cell r="Y180">
            <v>0</v>
          </cell>
          <cell r="Z180">
            <v>20</v>
          </cell>
          <cell r="AA180">
            <v>2016</v>
          </cell>
          <cell r="AB180" t="str">
            <v>reg</v>
          </cell>
        </row>
        <row r="181">
          <cell r="A181" t="str">
            <v>Robbie Rogers</v>
          </cell>
          <cell r="B181" t="str">
            <v>LA</v>
          </cell>
          <cell r="C181" t="str">
            <v>D</v>
          </cell>
          <cell r="D181">
            <v>21</v>
          </cell>
          <cell r="E181">
            <v>19</v>
          </cell>
          <cell r="F181">
            <v>1655</v>
          </cell>
          <cell r="G181">
            <v>1</v>
          </cell>
          <cell r="H181">
            <v>2</v>
          </cell>
          <cell r="I181">
            <v>6</v>
          </cell>
          <cell r="J181">
            <v>4</v>
          </cell>
          <cell r="K181">
            <v>0</v>
          </cell>
          <cell r="L181" t="str">
            <v>0/0</v>
          </cell>
          <cell r="M181">
            <v>0</v>
          </cell>
          <cell r="N181">
            <v>1</v>
          </cell>
          <cell r="O181">
            <v>0.05</v>
          </cell>
          <cell r="P181">
            <v>16.7</v>
          </cell>
          <cell r="Q181">
            <v>1</v>
          </cell>
          <cell r="R181">
            <v>1</v>
          </cell>
          <cell r="S181">
            <v>1</v>
          </cell>
          <cell r="T181">
            <v>0.11</v>
          </cell>
          <cell r="U181">
            <v>22</v>
          </cell>
          <cell r="V181">
            <v>26</v>
          </cell>
          <cell r="W181">
            <v>0</v>
          </cell>
          <cell r="X181">
            <v>2</v>
          </cell>
          <cell r="Y181">
            <v>0</v>
          </cell>
          <cell r="Z181">
            <v>66.67</v>
          </cell>
          <cell r="AA181">
            <v>2016</v>
          </cell>
          <cell r="AB181" t="str">
            <v>reg</v>
          </cell>
        </row>
        <row r="182">
          <cell r="A182" t="str">
            <v>Jack Jewsbury</v>
          </cell>
          <cell r="B182" t="str">
            <v>POR</v>
          </cell>
          <cell r="C182" t="str">
            <v>M</v>
          </cell>
          <cell r="D182">
            <v>23</v>
          </cell>
          <cell r="E182">
            <v>17</v>
          </cell>
          <cell r="F182">
            <v>1503</v>
          </cell>
          <cell r="G182">
            <v>1</v>
          </cell>
          <cell r="H182">
            <v>2</v>
          </cell>
          <cell r="I182">
            <v>8</v>
          </cell>
          <cell r="J182">
            <v>2</v>
          </cell>
          <cell r="K182">
            <v>0</v>
          </cell>
          <cell r="L182" t="str">
            <v>0/0</v>
          </cell>
          <cell r="M182">
            <v>1</v>
          </cell>
          <cell r="N182">
            <v>0</v>
          </cell>
          <cell r="O182">
            <v>0.06</v>
          </cell>
          <cell r="P182">
            <v>12.5</v>
          </cell>
          <cell r="Q182">
            <v>0</v>
          </cell>
          <cell r="R182">
            <v>2</v>
          </cell>
          <cell r="S182">
            <v>0</v>
          </cell>
          <cell r="T182">
            <v>0.12</v>
          </cell>
          <cell r="U182">
            <v>17</v>
          </cell>
          <cell r="V182">
            <v>15</v>
          </cell>
          <cell r="W182">
            <v>0</v>
          </cell>
          <cell r="X182">
            <v>4</v>
          </cell>
          <cell r="Y182">
            <v>0</v>
          </cell>
          <cell r="Z182">
            <v>25</v>
          </cell>
          <cell r="AA182">
            <v>2016</v>
          </cell>
          <cell r="AB182" t="str">
            <v>reg</v>
          </cell>
        </row>
        <row r="183">
          <cell r="A183" t="str">
            <v>Atiba Harris</v>
          </cell>
          <cell r="B183" t="str">
            <v>DAL</v>
          </cell>
          <cell r="C183" t="str">
            <v>D</v>
          </cell>
          <cell r="D183">
            <v>28</v>
          </cell>
          <cell r="E183">
            <v>22</v>
          </cell>
          <cell r="F183">
            <v>1970</v>
          </cell>
          <cell r="G183">
            <v>1</v>
          </cell>
          <cell r="H183">
            <v>2</v>
          </cell>
          <cell r="I183">
            <v>17</v>
          </cell>
          <cell r="J183">
            <v>5</v>
          </cell>
          <cell r="K183">
            <v>0</v>
          </cell>
          <cell r="L183" t="str">
            <v>0/0</v>
          </cell>
          <cell r="M183">
            <v>0</v>
          </cell>
          <cell r="N183">
            <v>1</v>
          </cell>
          <cell r="O183">
            <v>0.05</v>
          </cell>
          <cell r="P183">
            <v>5.9</v>
          </cell>
          <cell r="Q183">
            <v>0</v>
          </cell>
          <cell r="R183">
            <v>2</v>
          </cell>
          <cell r="S183">
            <v>0</v>
          </cell>
          <cell r="T183">
            <v>0.09</v>
          </cell>
          <cell r="U183">
            <v>29</v>
          </cell>
          <cell r="V183">
            <v>19</v>
          </cell>
          <cell r="W183">
            <v>1</v>
          </cell>
          <cell r="X183">
            <v>6</v>
          </cell>
          <cell r="Y183">
            <v>0</v>
          </cell>
          <cell r="Z183">
            <v>29.41</v>
          </cell>
          <cell r="AA183">
            <v>2016</v>
          </cell>
          <cell r="AB183" t="str">
            <v>reg</v>
          </cell>
        </row>
        <row r="184">
          <cell r="A184" t="str">
            <v>Mix Diskerud</v>
          </cell>
          <cell r="B184" t="str">
            <v>NYC</v>
          </cell>
          <cell r="C184" t="str">
            <v>M</v>
          </cell>
          <cell r="D184">
            <v>12</v>
          </cell>
          <cell r="E184">
            <v>9</v>
          </cell>
          <cell r="F184">
            <v>812</v>
          </cell>
          <cell r="G184">
            <v>1</v>
          </cell>
          <cell r="H184">
            <v>2</v>
          </cell>
          <cell r="I184">
            <v>20</v>
          </cell>
          <cell r="J184">
            <v>7</v>
          </cell>
          <cell r="K184">
            <v>1</v>
          </cell>
          <cell r="L184" t="str">
            <v>0/0</v>
          </cell>
          <cell r="M184">
            <v>0</v>
          </cell>
          <cell r="N184">
            <v>1</v>
          </cell>
          <cell r="O184">
            <v>0.11</v>
          </cell>
          <cell r="P184">
            <v>5</v>
          </cell>
          <cell r="Q184">
            <v>0</v>
          </cell>
          <cell r="R184">
            <v>1</v>
          </cell>
          <cell r="S184">
            <v>1</v>
          </cell>
          <cell r="T184">
            <v>0.22</v>
          </cell>
          <cell r="U184">
            <v>7</v>
          </cell>
          <cell r="V184">
            <v>14</v>
          </cell>
          <cell r="W184">
            <v>0</v>
          </cell>
          <cell r="X184">
            <v>1</v>
          </cell>
          <cell r="Y184">
            <v>0</v>
          </cell>
          <cell r="Z184">
            <v>35</v>
          </cell>
          <cell r="AA184">
            <v>2016</v>
          </cell>
          <cell r="AB184" t="str">
            <v>reg</v>
          </cell>
        </row>
        <row r="185">
          <cell r="A185" t="str">
            <v>Marcelo Sarvas</v>
          </cell>
          <cell r="B185" t="str">
            <v>DC</v>
          </cell>
          <cell r="C185" t="str">
            <v>M</v>
          </cell>
          <cell r="D185">
            <v>28</v>
          </cell>
          <cell r="E185">
            <v>26</v>
          </cell>
          <cell r="F185">
            <v>2247</v>
          </cell>
          <cell r="G185">
            <v>1</v>
          </cell>
          <cell r="H185">
            <v>2</v>
          </cell>
          <cell r="I185">
            <v>22</v>
          </cell>
          <cell r="J185">
            <v>6</v>
          </cell>
          <cell r="K185">
            <v>0</v>
          </cell>
          <cell r="L185">
            <v>44197</v>
          </cell>
          <cell r="M185">
            <v>1</v>
          </cell>
          <cell r="N185">
            <v>0</v>
          </cell>
          <cell r="O185">
            <v>0.04</v>
          </cell>
          <cell r="P185">
            <v>4.5</v>
          </cell>
          <cell r="Q185">
            <v>1</v>
          </cell>
          <cell r="R185">
            <v>2</v>
          </cell>
          <cell r="S185">
            <v>0</v>
          </cell>
          <cell r="T185">
            <v>0.08</v>
          </cell>
          <cell r="U185">
            <v>67</v>
          </cell>
          <cell r="V185">
            <v>65</v>
          </cell>
          <cell r="W185">
            <v>0</v>
          </cell>
          <cell r="X185">
            <v>11</v>
          </cell>
          <cell r="Y185">
            <v>1</v>
          </cell>
          <cell r="Z185">
            <v>27.27</v>
          </cell>
          <cell r="AA185">
            <v>2016</v>
          </cell>
          <cell r="AB185" t="str">
            <v>reg</v>
          </cell>
        </row>
        <row r="186">
          <cell r="A186" t="str">
            <v>Anibal Godoy</v>
          </cell>
          <cell r="B186" t="str">
            <v>NSH</v>
          </cell>
          <cell r="C186" t="str">
            <v>M-D</v>
          </cell>
          <cell r="D186">
            <v>23</v>
          </cell>
          <cell r="E186">
            <v>23</v>
          </cell>
          <cell r="F186">
            <v>1941</v>
          </cell>
          <cell r="G186">
            <v>1</v>
          </cell>
          <cell r="H186">
            <v>2</v>
          </cell>
          <cell r="I186">
            <v>28</v>
          </cell>
          <cell r="J186">
            <v>9</v>
          </cell>
          <cell r="K186">
            <v>1</v>
          </cell>
          <cell r="L186" t="str">
            <v>0/0</v>
          </cell>
          <cell r="M186">
            <v>1</v>
          </cell>
          <cell r="N186">
            <v>0</v>
          </cell>
          <cell r="O186">
            <v>0.05</v>
          </cell>
          <cell r="P186">
            <v>3.6</v>
          </cell>
          <cell r="Q186">
            <v>0</v>
          </cell>
          <cell r="R186">
            <v>1</v>
          </cell>
          <cell r="S186">
            <v>1</v>
          </cell>
          <cell r="T186">
            <v>0.09</v>
          </cell>
          <cell r="U186">
            <v>45</v>
          </cell>
          <cell r="V186">
            <v>57</v>
          </cell>
          <cell r="W186">
            <v>0</v>
          </cell>
          <cell r="X186">
            <v>7</v>
          </cell>
          <cell r="Y186">
            <v>2</v>
          </cell>
          <cell r="Z186">
            <v>32.14</v>
          </cell>
          <cell r="AA186">
            <v>2016</v>
          </cell>
          <cell r="AB186" t="str">
            <v>reg</v>
          </cell>
        </row>
        <row r="187">
          <cell r="A187" t="str">
            <v>Jimmy Medranda</v>
          </cell>
          <cell r="B187" t="str">
            <v>NSH</v>
          </cell>
          <cell r="C187" t="str">
            <v>D</v>
          </cell>
          <cell r="D187">
            <v>28</v>
          </cell>
          <cell r="E187">
            <v>22</v>
          </cell>
          <cell r="F187">
            <v>1939</v>
          </cell>
          <cell r="G187">
            <v>1</v>
          </cell>
          <cell r="H187">
            <v>2</v>
          </cell>
          <cell r="I187">
            <v>41</v>
          </cell>
          <cell r="J187">
            <v>8</v>
          </cell>
          <cell r="K187">
            <v>1</v>
          </cell>
          <cell r="L187" t="str">
            <v>0/0</v>
          </cell>
          <cell r="M187">
            <v>1</v>
          </cell>
          <cell r="N187">
            <v>0</v>
          </cell>
          <cell r="O187">
            <v>0.05</v>
          </cell>
          <cell r="P187">
            <v>2.4</v>
          </cell>
          <cell r="Q187">
            <v>1</v>
          </cell>
          <cell r="R187">
            <v>2</v>
          </cell>
          <cell r="S187">
            <v>0</v>
          </cell>
          <cell r="T187">
            <v>0.09</v>
          </cell>
          <cell r="U187">
            <v>36</v>
          </cell>
          <cell r="V187">
            <v>16</v>
          </cell>
          <cell r="W187">
            <v>1</v>
          </cell>
          <cell r="X187">
            <v>8</v>
          </cell>
          <cell r="Y187">
            <v>1</v>
          </cell>
          <cell r="Z187">
            <v>19.510000000000002</v>
          </cell>
          <cell r="AA187">
            <v>2016</v>
          </cell>
          <cell r="AB187" t="str">
            <v>reg</v>
          </cell>
        </row>
        <row r="188">
          <cell r="A188" t="str">
            <v>Matt Besler</v>
          </cell>
          <cell r="B188" t="str">
            <v>SKC</v>
          </cell>
          <cell r="C188" t="str">
            <v>D</v>
          </cell>
          <cell r="D188">
            <v>18</v>
          </cell>
          <cell r="E188">
            <v>17</v>
          </cell>
          <cell r="F188">
            <v>1546</v>
          </cell>
          <cell r="G188">
            <v>1</v>
          </cell>
          <cell r="H188">
            <v>1</v>
          </cell>
          <cell r="I188">
            <v>3</v>
          </cell>
          <cell r="J188">
            <v>1</v>
          </cell>
          <cell r="K188">
            <v>1</v>
          </cell>
          <cell r="L188" t="str">
            <v>0/0</v>
          </cell>
          <cell r="M188">
            <v>1</v>
          </cell>
          <cell r="N188">
            <v>0</v>
          </cell>
          <cell r="O188">
            <v>0.06</v>
          </cell>
          <cell r="P188">
            <v>33.299999999999997</v>
          </cell>
          <cell r="Q188">
            <v>0</v>
          </cell>
          <cell r="R188">
            <v>1</v>
          </cell>
          <cell r="S188">
            <v>0</v>
          </cell>
          <cell r="T188">
            <v>0.06</v>
          </cell>
          <cell r="U188">
            <v>14</v>
          </cell>
          <cell r="V188">
            <v>7</v>
          </cell>
          <cell r="W188">
            <v>0</v>
          </cell>
          <cell r="X188">
            <v>4</v>
          </cell>
          <cell r="Y188">
            <v>0</v>
          </cell>
          <cell r="Z188">
            <v>33.33</v>
          </cell>
          <cell r="AA188">
            <v>2016</v>
          </cell>
          <cell r="AB188" t="str">
            <v>reg</v>
          </cell>
        </row>
        <row r="189">
          <cell r="A189" t="str">
            <v>Hernan Bernardello</v>
          </cell>
          <cell r="B189" t="str">
            <v>MTL</v>
          </cell>
          <cell r="C189" t="str">
            <v>M</v>
          </cell>
          <cell r="D189">
            <v>12</v>
          </cell>
          <cell r="E189">
            <v>11</v>
          </cell>
          <cell r="F189">
            <v>991</v>
          </cell>
          <cell r="G189">
            <v>1</v>
          </cell>
          <cell r="H189">
            <v>1</v>
          </cell>
          <cell r="I189">
            <v>3</v>
          </cell>
          <cell r="J189">
            <v>3</v>
          </cell>
          <cell r="K189">
            <v>0</v>
          </cell>
          <cell r="L189" t="str">
            <v>0/0</v>
          </cell>
          <cell r="M189">
            <v>0</v>
          </cell>
          <cell r="N189">
            <v>1</v>
          </cell>
          <cell r="O189">
            <v>0.09</v>
          </cell>
          <cell r="P189">
            <v>33.299999999999997</v>
          </cell>
          <cell r="Q189">
            <v>0</v>
          </cell>
          <cell r="R189">
            <v>0</v>
          </cell>
          <cell r="S189">
            <v>1</v>
          </cell>
          <cell r="T189">
            <v>0.09</v>
          </cell>
          <cell r="U189">
            <v>13</v>
          </cell>
          <cell r="V189">
            <v>16</v>
          </cell>
          <cell r="W189">
            <v>0</v>
          </cell>
          <cell r="X189">
            <v>5</v>
          </cell>
          <cell r="Y189">
            <v>0</v>
          </cell>
          <cell r="Z189">
            <v>100</v>
          </cell>
          <cell r="AA189">
            <v>2016</v>
          </cell>
          <cell r="AB189" t="str">
            <v>reg</v>
          </cell>
        </row>
        <row r="190">
          <cell r="A190" t="str">
            <v>Zarek Valentin</v>
          </cell>
          <cell r="B190" t="str">
            <v>HOU</v>
          </cell>
          <cell r="C190" t="str">
            <v>D</v>
          </cell>
          <cell r="D190">
            <v>20</v>
          </cell>
          <cell r="E190">
            <v>18</v>
          </cell>
          <cell r="F190">
            <v>1607</v>
          </cell>
          <cell r="G190">
            <v>1</v>
          </cell>
          <cell r="H190">
            <v>1</v>
          </cell>
          <cell r="I190">
            <v>4</v>
          </cell>
          <cell r="J190">
            <v>3</v>
          </cell>
          <cell r="K190">
            <v>0</v>
          </cell>
          <cell r="L190" t="str">
            <v>0/0</v>
          </cell>
          <cell r="M190">
            <v>1</v>
          </cell>
          <cell r="N190">
            <v>0</v>
          </cell>
          <cell r="O190">
            <v>0.06</v>
          </cell>
          <cell r="P190">
            <v>25</v>
          </cell>
          <cell r="Q190">
            <v>0</v>
          </cell>
          <cell r="R190">
            <v>0</v>
          </cell>
          <cell r="S190">
            <v>1</v>
          </cell>
          <cell r="T190">
            <v>0.06</v>
          </cell>
          <cell r="U190">
            <v>12</v>
          </cell>
          <cell r="V190">
            <v>7</v>
          </cell>
          <cell r="W190">
            <v>0</v>
          </cell>
          <cell r="X190">
            <v>2</v>
          </cell>
          <cell r="Y190">
            <v>0</v>
          </cell>
          <cell r="Z190">
            <v>75</v>
          </cell>
          <cell r="AA190">
            <v>2016</v>
          </cell>
          <cell r="AB190" t="str">
            <v>reg</v>
          </cell>
        </row>
        <row r="191">
          <cell r="A191" t="str">
            <v>Damien Perquis</v>
          </cell>
          <cell r="B191" t="str">
            <v>TOR</v>
          </cell>
          <cell r="C191" t="str">
            <v>D</v>
          </cell>
          <cell r="D191">
            <v>12</v>
          </cell>
          <cell r="E191">
            <v>11</v>
          </cell>
          <cell r="F191">
            <v>986</v>
          </cell>
          <cell r="G191">
            <v>1</v>
          </cell>
          <cell r="H191">
            <v>1</v>
          </cell>
          <cell r="I191">
            <v>4</v>
          </cell>
          <cell r="J191">
            <v>1</v>
          </cell>
          <cell r="K191">
            <v>0</v>
          </cell>
          <cell r="L191" t="str">
            <v>0/0</v>
          </cell>
          <cell r="M191">
            <v>0</v>
          </cell>
          <cell r="N191">
            <v>1</v>
          </cell>
          <cell r="O191">
            <v>0.09</v>
          </cell>
          <cell r="P191">
            <v>25</v>
          </cell>
          <cell r="Q191">
            <v>0</v>
          </cell>
          <cell r="R191">
            <v>1</v>
          </cell>
          <cell r="S191">
            <v>0</v>
          </cell>
          <cell r="T191">
            <v>0.09</v>
          </cell>
          <cell r="U191">
            <v>12</v>
          </cell>
          <cell r="V191">
            <v>14</v>
          </cell>
          <cell r="W191">
            <v>3</v>
          </cell>
          <cell r="X191">
            <v>3</v>
          </cell>
          <cell r="Y191">
            <v>0</v>
          </cell>
          <cell r="Z191">
            <v>25</v>
          </cell>
          <cell r="AA191">
            <v>2016</v>
          </cell>
          <cell r="AB191" t="str">
            <v>reg</v>
          </cell>
        </row>
        <row r="192">
          <cell r="A192" t="str">
            <v>Ãlvaro FernÃ¡ndez</v>
          </cell>
          <cell r="B192" t="str">
            <v>SEA</v>
          </cell>
          <cell r="C192" t="str">
            <v>M</v>
          </cell>
          <cell r="D192">
            <v>10</v>
          </cell>
          <cell r="E192">
            <v>8</v>
          </cell>
          <cell r="F192">
            <v>530</v>
          </cell>
          <cell r="G192">
            <v>1</v>
          </cell>
          <cell r="H192">
            <v>1</v>
          </cell>
          <cell r="I192">
            <v>5</v>
          </cell>
          <cell r="J192">
            <v>2</v>
          </cell>
          <cell r="K192">
            <v>0</v>
          </cell>
          <cell r="L192" t="str">
            <v>0/0</v>
          </cell>
          <cell r="M192">
            <v>1</v>
          </cell>
          <cell r="N192">
            <v>0</v>
          </cell>
          <cell r="O192">
            <v>0.17</v>
          </cell>
          <cell r="P192">
            <v>20</v>
          </cell>
          <cell r="Q192">
            <v>0</v>
          </cell>
          <cell r="R192">
            <v>0</v>
          </cell>
          <cell r="S192">
            <v>1</v>
          </cell>
          <cell r="T192">
            <v>0.17</v>
          </cell>
          <cell r="U192">
            <v>8</v>
          </cell>
          <cell r="V192">
            <v>11</v>
          </cell>
          <cell r="W192">
            <v>4</v>
          </cell>
          <cell r="X192">
            <v>0</v>
          </cell>
          <cell r="Y192">
            <v>0</v>
          </cell>
          <cell r="Z192">
            <v>40</v>
          </cell>
          <cell r="AA192">
            <v>2016</v>
          </cell>
          <cell r="AB192" t="str">
            <v>reg</v>
          </cell>
        </row>
        <row r="193">
          <cell r="A193" t="str">
            <v>Nat Borchers</v>
          </cell>
          <cell r="B193" t="str">
            <v>POR</v>
          </cell>
          <cell r="C193" t="str">
            <v>D</v>
          </cell>
          <cell r="D193">
            <v>21</v>
          </cell>
          <cell r="E193">
            <v>21</v>
          </cell>
          <cell r="F193">
            <v>1812</v>
          </cell>
          <cell r="G193">
            <v>1</v>
          </cell>
          <cell r="H193">
            <v>1</v>
          </cell>
          <cell r="I193">
            <v>5</v>
          </cell>
          <cell r="J193">
            <v>1</v>
          </cell>
          <cell r="K193">
            <v>0</v>
          </cell>
          <cell r="L193" t="str">
            <v>0/0</v>
          </cell>
          <cell r="M193">
            <v>0</v>
          </cell>
          <cell r="N193">
            <v>1</v>
          </cell>
          <cell r="O193">
            <v>0.05</v>
          </cell>
          <cell r="P193">
            <v>20</v>
          </cell>
          <cell r="Q193">
            <v>0</v>
          </cell>
          <cell r="R193">
            <v>0</v>
          </cell>
          <cell r="S193">
            <v>1</v>
          </cell>
          <cell r="T193">
            <v>0.05</v>
          </cell>
          <cell r="U193">
            <v>10</v>
          </cell>
          <cell r="V193">
            <v>9</v>
          </cell>
          <cell r="W193">
            <v>0</v>
          </cell>
          <cell r="X193">
            <v>1</v>
          </cell>
          <cell r="Y193">
            <v>0</v>
          </cell>
          <cell r="Z193">
            <v>20</v>
          </cell>
          <cell r="AA193">
            <v>2016</v>
          </cell>
          <cell r="AB193" t="str">
            <v>reg</v>
          </cell>
        </row>
        <row r="194">
          <cell r="A194" t="str">
            <v>Joey Calistri</v>
          </cell>
          <cell r="B194" t="str">
            <v>CHI</v>
          </cell>
          <cell r="C194" t="str">
            <v>M</v>
          </cell>
          <cell r="D194">
            <v>14</v>
          </cell>
          <cell r="E194">
            <v>2</v>
          </cell>
          <cell r="F194">
            <v>348</v>
          </cell>
          <cell r="G194">
            <v>1</v>
          </cell>
          <cell r="H194">
            <v>1</v>
          </cell>
          <cell r="I194">
            <v>5</v>
          </cell>
          <cell r="J194">
            <v>4</v>
          </cell>
          <cell r="K194">
            <v>0</v>
          </cell>
          <cell r="L194" t="str">
            <v>0/0</v>
          </cell>
          <cell r="M194">
            <v>0</v>
          </cell>
          <cell r="N194">
            <v>1</v>
          </cell>
          <cell r="O194">
            <v>0.26</v>
          </cell>
          <cell r="P194">
            <v>20</v>
          </cell>
          <cell r="Q194">
            <v>0</v>
          </cell>
          <cell r="R194">
            <v>0</v>
          </cell>
          <cell r="S194">
            <v>1</v>
          </cell>
          <cell r="T194">
            <v>0.26</v>
          </cell>
          <cell r="U194">
            <v>2</v>
          </cell>
          <cell r="V194">
            <v>3</v>
          </cell>
          <cell r="W194">
            <v>1</v>
          </cell>
          <cell r="X194">
            <v>0</v>
          </cell>
          <cell r="Y194">
            <v>0</v>
          </cell>
          <cell r="Z194">
            <v>80</v>
          </cell>
          <cell r="AA194">
            <v>2016</v>
          </cell>
          <cell r="AB194" t="str">
            <v>reg</v>
          </cell>
        </row>
        <row r="195">
          <cell r="A195" t="str">
            <v>Kevin Ellis</v>
          </cell>
          <cell r="B195" t="str">
            <v>SKC</v>
          </cell>
          <cell r="C195" t="str">
            <v>D</v>
          </cell>
          <cell r="D195">
            <v>14</v>
          </cell>
          <cell r="E195">
            <v>10</v>
          </cell>
          <cell r="F195">
            <v>953</v>
          </cell>
          <cell r="G195">
            <v>1</v>
          </cell>
          <cell r="H195">
            <v>1</v>
          </cell>
          <cell r="I195">
            <v>7</v>
          </cell>
          <cell r="J195">
            <v>3</v>
          </cell>
          <cell r="K195">
            <v>1</v>
          </cell>
          <cell r="L195" t="str">
            <v>0/0</v>
          </cell>
          <cell r="M195">
            <v>0</v>
          </cell>
          <cell r="N195">
            <v>1</v>
          </cell>
          <cell r="O195">
            <v>0.09</v>
          </cell>
          <cell r="P195">
            <v>14.3</v>
          </cell>
          <cell r="Q195">
            <v>0</v>
          </cell>
          <cell r="R195">
            <v>0</v>
          </cell>
          <cell r="S195">
            <v>1</v>
          </cell>
          <cell r="T195">
            <v>0.09</v>
          </cell>
          <cell r="U195">
            <v>8</v>
          </cell>
          <cell r="V195">
            <v>7</v>
          </cell>
          <cell r="W195">
            <v>0</v>
          </cell>
          <cell r="X195">
            <v>1</v>
          </cell>
          <cell r="Y195">
            <v>0</v>
          </cell>
          <cell r="Z195">
            <v>42.86</v>
          </cell>
          <cell r="AA195">
            <v>2016</v>
          </cell>
          <cell r="AB195" t="str">
            <v>reg</v>
          </cell>
        </row>
        <row r="196">
          <cell r="A196" t="str">
            <v>Daniel Royer</v>
          </cell>
          <cell r="B196" t="str">
            <v>RBNY</v>
          </cell>
          <cell r="C196" t="str">
            <v>M</v>
          </cell>
          <cell r="D196">
            <v>6</v>
          </cell>
          <cell r="E196">
            <v>3</v>
          </cell>
          <cell r="F196">
            <v>275</v>
          </cell>
          <cell r="G196">
            <v>1</v>
          </cell>
          <cell r="H196">
            <v>1</v>
          </cell>
          <cell r="I196">
            <v>8</v>
          </cell>
          <cell r="J196">
            <v>2</v>
          </cell>
          <cell r="K196">
            <v>1</v>
          </cell>
          <cell r="L196" t="str">
            <v>0/0</v>
          </cell>
          <cell r="M196">
            <v>1</v>
          </cell>
          <cell r="N196">
            <v>0</v>
          </cell>
          <cell r="O196">
            <v>0.33</v>
          </cell>
          <cell r="P196">
            <v>12.5</v>
          </cell>
          <cell r="Q196">
            <v>0</v>
          </cell>
          <cell r="R196">
            <v>1</v>
          </cell>
          <cell r="S196">
            <v>0</v>
          </cell>
          <cell r="T196">
            <v>0.33</v>
          </cell>
          <cell r="U196">
            <v>1</v>
          </cell>
          <cell r="V196">
            <v>8</v>
          </cell>
          <cell r="W196">
            <v>1</v>
          </cell>
          <cell r="X196">
            <v>0</v>
          </cell>
          <cell r="Y196">
            <v>0</v>
          </cell>
          <cell r="Z196">
            <v>25</v>
          </cell>
          <cell r="AA196">
            <v>2016</v>
          </cell>
          <cell r="AB196" t="str">
            <v>reg</v>
          </cell>
        </row>
        <row r="197">
          <cell r="A197" t="str">
            <v>Leonel Miranda</v>
          </cell>
          <cell r="B197" t="str">
            <v>HOU</v>
          </cell>
          <cell r="C197" t="str">
            <v>M</v>
          </cell>
          <cell r="D197">
            <v>12</v>
          </cell>
          <cell r="E197">
            <v>3</v>
          </cell>
          <cell r="F197">
            <v>484</v>
          </cell>
          <cell r="G197">
            <v>1</v>
          </cell>
          <cell r="H197">
            <v>1</v>
          </cell>
          <cell r="I197">
            <v>8</v>
          </cell>
          <cell r="J197">
            <v>2</v>
          </cell>
          <cell r="K197">
            <v>0</v>
          </cell>
          <cell r="L197" t="str">
            <v>0/0</v>
          </cell>
          <cell r="M197">
            <v>0</v>
          </cell>
          <cell r="N197">
            <v>1</v>
          </cell>
          <cell r="O197">
            <v>0.19</v>
          </cell>
          <cell r="P197">
            <v>12.5</v>
          </cell>
          <cell r="Q197">
            <v>0</v>
          </cell>
          <cell r="R197">
            <v>1</v>
          </cell>
          <cell r="S197">
            <v>0</v>
          </cell>
          <cell r="T197">
            <v>0.19</v>
          </cell>
          <cell r="U197">
            <v>6</v>
          </cell>
          <cell r="V197">
            <v>8</v>
          </cell>
          <cell r="W197">
            <v>0</v>
          </cell>
          <cell r="X197">
            <v>0</v>
          </cell>
          <cell r="Y197">
            <v>0</v>
          </cell>
          <cell r="Z197">
            <v>25</v>
          </cell>
          <cell r="AA197">
            <v>2016</v>
          </cell>
          <cell r="AB197" t="str">
            <v>reg</v>
          </cell>
        </row>
        <row r="198">
          <cell r="A198" t="str">
            <v>Daniel Steres</v>
          </cell>
          <cell r="B198" t="str">
            <v>LA</v>
          </cell>
          <cell r="C198" t="str">
            <v>D</v>
          </cell>
          <cell r="D198">
            <v>31</v>
          </cell>
          <cell r="E198">
            <v>29</v>
          </cell>
          <cell r="F198">
            <v>2656</v>
          </cell>
          <cell r="G198">
            <v>1</v>
          </cell>
          <cell r="H198">
            <v>1</v>
          </cell>
          <cell r="I198">
            <v>9</v>
          </cell>
          <cell r="J198">
            <v>2</v>
          </cell>
          <cell r="K198">
            <v>0</v>
          </cell>
          <cell r="L198" t="str">
            <v>0/0</v>
          </cell>
          <cell r="M198">
            <v>1</v>
          </cell>
          <cell r="N198">
            <v>0</v>
          </cell>
          <cell r="O198">
            <v>0.03</v>
          </cell>
          <cell r="P198">
            <v>11.1</v>
          </cell>
          <cell r="Q198">
            <v>0</v>
          </cell>
          <cell r="R198">
            <v>1</v>
          </cell>
          <cell r="S198">
            <v>0</v>
          </cell>
          <cell r="T198">
            <v>0.03</v>
          </cell>
          <cell r="U198">
            <v>30</v>
          </cell>
          <cell r="V198">
            <v>14</v>
          </cell>
          <cell r="W198">
            <v>0</v>
          </cell>
          <cell r="X198">
            <v>5</v>
          </cell>
          <cell r="Y198">
            <v>0</v>
          </cell>
          <cell r="Z198">
            <v>22.22</v>
          </cell>
          <cell r="AA198">
            <v>2016</v>
          </cell>
          <cell r="AB198" t="str">
            <v>reg</v>
          </cell>
        </row>
        <row r="199">
          <cell r="A199" t="str">
            <v>Jonathan Campbell</v>
          </cell>
          <cell r="B199" t="str">
            <v>CHI</v>
          </cell>
          <cell r="C199" t="str">
            <v>D</v>
          </cell>
          <cell r="D199">
            <v>33</v>
          </cell>
          <cell r="E199">
            <v>30</v>
          </cell>
          <cell r="F199">
            <v>2823</v>
          </cell>
          <cell r="G199">
            <v>1</v>
          </cell>
          <cell r="H199">
            <v>1</v>
          </cell>
          <cell r="I199">
            <v>9</v>
          </cell>
          <cell r="J199">
            <v>2</v>
          </cell>
          <cell r="K199">
            <v>0</v>
          </cell>
          <cell r="L199" t="str">
            <v>0/0</v>
          </cell>
          <cell r="M199">
            <v>1</v>
          </cell>
          <cell r="N199">
            <v>0</v>
          </cell>
          <cell r="O199">
            <v>0.03</v>
          </cell>
          <cell r="P199">
            <v>11.1</v>
          </cell>
          <cell r="Q199">
            <v>1</v>
          </cell>
          <cell r="R199">
            <v>1</v>
          </cell>
          <cell r="S199">
            <v>0</v>
          </cell>
          <cell r="T199">
            <v>0.03</v>
          </cell>
          <cell r="U199">
            <v>14</v>
          </cell>
          <cell r="V199">
            <v>21</v>
          </cell>
          <cell r="W199">
            <v>0</v>
          </cell>
          <cell r="X199">
            <v>1</v>
          </cell>
          <cell r="Y199">
            <v>0</v>
          </cell>
          <cell r="Z199">
            <v>22.22</v>
          </cell>
          <cell r="AA199">
            <v>2016</v>
          </cell>
          <cell r="AB199" t="str">
            <v>reg</v>
          </cell>
        </row>
        <row r="200">
          <cell r="A200" t="str">
            <v>Brad Evans</v>
          </cell>
          <cell r="B200" t="str">
            <v>SEA</v>
          </cell>
          <cell r="C200" t="str">
            <v>D-M</v>
          </cell>
          <cell r="D200">
            <v>23</v>
          </cell>
          <cell r="E200">
            <v>21</v>
          </cell>
          <cell r="F200">
            <v>1866</v>
          </cell>
          <cell r="G200">
            <v>1</v>
          </cell>
          <cell r="H200">
            <v>1</v>
          </cell>
          <cell r="I200">
            <v>9</v>
          </cell>
          <cell r="J200">
            <v>1</v>
          </cell>
          <cell r="K200">
            <v>1</v>
          </cell>
          <cell r="L200">
            <v>44197</v>
          </cell>
          <cell r="M200">
            <v>0</v>
          </cell>
          <cell r="N200">
            <v>1</v>
          </cell>
          <cell r="O200">
            <v>0.05</v>
          </cell>
          <cell r="P200">
            <v>11.1</v>
          </cell>
          <cell r="Q200">
            <v>0</v>
          </cell>
          <cell r="R200">
            <v>1</v>
          </cell>
          <cell r="S200">
            <v>0</v>
          </cell>
          <cell r="T200">
            <v>0.05</v>
          </cell>
          <cell r="U200">
            <v>12</v>
          </cell>
          <cell r="V200">
            <v>13</v>
          </cell>
          <cell r="W200">
            <v>0</v>
          </cell>
          <cell r="X200">
            <v>1</v>
          </cell>
          <cell r="Y200">
            <v>2</v>
          </cell>
          <cell r="Z200">
            <v>11.11</v>
          </cell>
          <cell r="AA200">
            <v>2016</v>
          </cell>
          <cell r="AB200" t="str">
            <v>reg</v>
          </cell>
        </row>
        <row r="201">
          <cell r="A201" t="str">
            <v>Jeff Larentowicz</v>
          </cell>
          <cell r="B201" t="str">
            <v>ATL</v>
          </cell>
          <cell r="C201" t="str">
            <v>M</v>
          </cell>
          <cell r="D201">
            <v>23</v>
          </cell>
          <cell r="E201">
            <v>17</v>
          </cell>
          <cell r="F201">
            <v>1501</v>
          </cell>
          <cell r="G201">
            <v>1</v>
          </cell>
          <cell r="H201">
            <v>1</v>
          </cell>
          <cell r="I201">
            <v>11</v>
          </cell>
          <cell r="J201">
            <v>1</v>
          </cell>
          <cell r="K201">
            <v>0</v>
          </cell>
          <cell r="L201" t="str">
            <v>0/0</v>
          </cell>
          <cell r="M201">
            <v>1</v>
          </cell>
          <cell r="N201">
            <v>0</v>
          </cell>
          <cell r="O201">
            <v>0.06</v>
          </cell>
          <cell r="P201">
            <v>9.1</v>
          </cell>
          <cell r="Q201">
            <v>0</v>
          </cell>
          <cell r="R201">
            <v>0</v>
          </cell>
          <cell r="S201">
            <v>1</v>
          </cell>
          <cell r="T201">
            <v>0.06</v>
          </cell>
          <cell r="U201">
            <v>33</v>
          </cell>
          <cell r="V201">
            <v>14</v>
          </cell>
          <cell r="W201">
            <v>0</v>
          </cell>
          <cell r="X201">
            <v>5</v>
          </cell>
          <cell r="Y201">
            <v>0</v>
          </cell>
          <cell r="Z201">
            <v>9.09</v>
          </cell>
          <cell r="AA201">
            <v>2016</v>
          </cell>
          <cell r="AB201" t="str">
            <v>reg</v>
          </cell>
        </row>
        <row r="202">
          <cell r="A202" t="str">
            <v>Je-Vaughn Watson</v>
          </cell>
          <cell r="B202" t="str">
            <v>NE</v>
          </cell>
          <cell r="C202" t="str">
            <v>D</v>
          </cell>
          <cell r="D202">
            <v>23</v>
          </cell>
          <cell r="E202">
            <v>19</v>
          </cell>
          <cell r="F202">
            <v>1705</v>
          </cell>
          <cell r="G202">
            <v>1</v>
          </cell>
          <cell r="H202">
            <v>1</v>
          </cell>
          <cell r="I202">
            <v>11</v>
          </cell>
          <cell r="J202">
            <v>4</v>
          </cell>
          <cell r="K202">
            <v>1</v>
          </cell>
          <cell r="L202" t="str">
            <v>0/0</v>
          </cell>
          <cell r="M202">
            <v>1</v>
          </cell>
          <cell r="N202">
            <v>0</v>
          </cell>
          <cell r="O202">
            <v>0.05</v>
          </cell>
          <cell r="P202">
            <v>9.1</v>
          </cell>
          <cell r="Q202">
            <v>0</v>
          </cell>
          <cell r="R202">
            <v>1</v>
          </cell>
          <cell r="S202">
            <v>0</v>
          </cell>
          <cell r="T202">
            <v>0.05</v>
          </cell>
          <cell r="U202">
            <v>24</v>
          </cell>
          <cell r="V202">
            <v>20</v>
          </cell>
          <cell r="W202">
            <v>1</v>
          </cell>
          <cell r="X202">
            <v>3</v>
          </cell>
          <cell r="Y202">
            <v>1</v>
          </cell>
          <cell r="Z202">
            <v>36.36</v>
          </cell>
          <cell r="AA202">
            <v>2016</v>
          </cell>
          <cell r="AB202" t="str">
            <v>reg</v>
          </cell>
        </row>
        <row r="203">
          <cell r="A203" t="str">
            <v>Cristian Higuita</v>
          </cell>
          <cell r="B203" t="str">
            <v>ORL</v>
          </cell>
          <cell r="C203" t="str">
            <v>M</v>
          </cell>
          <cell r="D203">
            <v>21</v>
          </cell>
          <cell r="E203">
            <v>16</v>
          </cell>
          <cell r="F203">
            <v>1513</v>
          </cell>
          <cell r="G203">
            <v>1</v>
          </cell>
          <cell r="H203">
            <v>1</v>
          </cell>
          <cell r="I203">
            <v>11</v>
          </cell>
          <cell r="J203">
            <v>1</v>
          </cell>
          <cell r="K203">
            <v>1</v>
          </cell>
          <cell r="L203" t="str">
            <v>0/0</v>
          </cell>
          <cell r="M203">
            <v>1</v>
          </cell>
          <cell r="N203">
            <v>0</v>
          </cell>
          <cell r="O203">
            <v>0.06</v>
          </cell>
          <cell r="P203">
            <v>9.1</v>
          </cell>
          <cell r="Q203">
            <v>0</v>
          </cell>
          <cell r="R203">
            <v>1</v>
          </cell>
          <cell r="S203">
            <v>0</v>
          </cell>
          <cell r="T203">
            <v>0.06</v>
          </cell>
          <cell r="U203">
            <v>42</v>
          </cell>
          <cell r="V203">
            <v>40</v>
          </cell>
          <cell r="W203">
            <v>0</v>
          </cell>
          <cell r="X203">
            <v>9</v>
          </cell>
          <cell r="Y203">
            <v>1</v>
          </cell>
          <cell r="Z203">
            <v>9.09</v>
          </cell>
          <cell r="AA203">
            <v>2016</v>
          </cell>
          <cell r="AB203" t="str">
            <v>reg</v>
          </cell>
        </row>
        <row r="204">
          <cell r="A204" t="str">
            <v>Stephen Sunday</v>
          </cell>
          <cell r="B204" t="str">
            <v>RSL</v>
          </cell>
          <cell r="C204" t="str">
            <v>M</v>
          </cell>
          <cell r="D204">
            <v>15</v>
          </cell>
          <cell r="E204">
            <v>15</v>
          </cell>
          <cell r="F204">
            <v>1115</v>
          </cell>
          <cell r="G204">
            <v>1</v>
          </cell>
          <cell r="H204">
            <v>1</v>
          </cell>
          <cell r="I204">
            <v>12</v>
          </cell>
          <cell r="J204">
            <v>3</v>
          </cell>
          <cell r="K204">
            <v>0</v>
          </cell>
          <cell r="L204" t="str">
            <v>0/0</v>
          </cell>
          <cell r="M204">
            <v>1</v>
          </cell>
          <cell r="N204">
            <v>0</v>
          </cell>
          <cell r="O204">
            <v>0.08</v>
          </cell>
          <cell r="P204">
            <v>8.3000000000000007</v>
          </cell>
          <cell r="Q204">
            <v>0</v>
          </cell>
          <cell r="R204">
            <v>0</v>
          </cell>
          <cell r="S204">
            <v>1</v>
          </cell>
          <cell r="T204">
            <v>0.08</v>
          </cell>
          <cell r="U204">
            <v>26</v>
          </cell>
          <cell r="V204">
            <v>14</v>
          </cell>
          <cell r="W204">
            <v>0</v>
          </cell>
          <cell r="X204">
            <v>4</v>
          </cell>
          <cell r="Y204">
            <v>0</v>
          </cell>
          <cell r="Z204">
            <v>25</v>
          </cell>
          <cell r="AA204">
            <v>2016</v>
          </cell>
          <cell r="AB204" t="str">
            <v>reg</v>
          </cell>
        </row>
        <row r="205">
          <cell r="A205" t="str">
            <v>Charlie Davies</v>
          </cell>
          <cell r="B205" t="str">
            <v xml:space="preserve">NE </v>
          </cell>
          <cell r="C205" t="str">
            <v>F</v>
          </cell>
          <cell r="D205">
            <v>17</v>
          </cell>
          <cell r="E205">
            <v>3</v>
          </cell>
          <cell r="F205">
            <v>371</v>
          </cell>
          <cell r="G205">
            <v>1</v>
          </cell>
          <cell r="H205">
            <v>1</v>
          </cell>
          <cell r="I205">
            <v>12</v>
          </cell>
          <cell r="J205">
            <v>9</v>
          </cell>
          <cell r="K205">
            <v>0</v>
          </cell>
          <cell r="L205" t="str">
            <v>0/0</v>
          </cell>
          <cell r="M205">
            <v>0</v>
          </cell>
          <cell r="N205">
            <v>1</v>
          </cell>
          <cell r="O205">
            <v>0.24</v>
          </cell>
          <cell r="P205">
            <v>8.3000000000000007</v>
          </cell>
          <cell r="Q205">
            <v>0</v>
          </cell>
          <cell r="R205">
            <v>0</v>
          </cell>
          <cell r="S205">
            <v>1</v>
          </cell>
          <cell r="T205">
            <v>0.24</v>
          </cell>
          <cell r="U205">
            <v>8</v>
          </cell>
          <cell r="V205">
            <v>2</v>
          </cell>
          <cell r="W205">
            <v>7</v>
          </cell>
          <cell r="X205">
            <v>0</v>
          </cell>
          <cell r="Y205">
            <v>0</v>
          </cell>
          <cell r="Z205">
            <v>75</v>
          </cell>
          <cell r="AA205">
            <v>2016</v>
          </cell>
          <cell r="AB205" t="str">
            <v>reg</v>
          </cell>
        </row>
        <row r="206">
          <cell r="A206" t="str">
            <v>Victor Bernardez</v>
          </cell>
          <cell r="B206" t="str">
            <v xml:space="preserve">SJ </v>
          </cell>
          <cell r="C206" t="str">
            <v>D</v>
          </cell>
          <cell r="D206">
            <v>33</v>
          </cell>
          <cell r="E206">
            <v>33</v>
          </cell>
          <cell r="F206">
            <v>2835</v>
          </cell>
          <cell r="G206">
            <v>1</v>
          </cell>
          <cell r="H206">
            <v>1</v>
          </cell>
          <cell r="I206">
            <v>13</v>
          </cell>
          <cell r="J206">
            <v>2</v>
          </cell>
          <cell r="K206">
            <v>0</v>
          </cell>
          <cell r="L206" t="str">
            <v>0/0</v>
          </cell>
          <cell r="M206">
            <v>1</v>
          </cell>
          <cell r="N206">
            <v>0</v>
          </cell>
          <cell r="O206">
            <v>0.03</v>
          </cell>
          <cell r="P206">
            <v>7.7</v>
          </cell>
          <cell r="Q206">
            <v>0</v>
          </cell>
          <cell r="R206">
            <v>1</v>
          </cell>
          <cell r="S206">
            <v>0</v>
          </cell>
          <cell r="T206">
            <v>0.03</v>
          </cell>
          <cell r="U206">
            <v>40</v>
          </cell>
          <cell r="V206">
            <v>24</v>
          </cell>
          <cell r="W206">
            <v>2</v>
          </cell>
          <cell r="X206">
            <v>5</v>
          </cell>
          <cell r="Y206">
            <v>0</v>
          </cell>
          <cell r="Z206">
            <v>15.38</v>
          </cell>
          <cell r="AA206">
            <v>2016</v>
          </cell>
          <cell r="AB206" t="str">
            <v>reg</v>
          </cell>
        </row>
        <row r="207">
          <cell r="A207" t="str">
            <v>Dilly Duka</v>
          </cell>
          <cell r="B207" t="str">
            <v>CLB</v>
          </cell>
          <cell r="C207" t="str">
            <v>M</v>
          </cell>
          <cell r="D207">
            <v>15</v>
          </cell>
          <cell r="E207">
            <v>5</v>
          </cell>
          <cell r="F207">
            <v>604</v>
          </cell>
          <cell r="G207">
            <v>1</v>
          </cell>
          <cell r="H207">
            <v>1</v>
          </cell>
          <cell r="I207">
            <v>14</v>
          </cell>
          <cell r="J207">
            <v>7</v>
          </cell>
          <cell r="K207">
            <v>0</v>
          </cell>
          <cell r="L207" t="str">
            <v>0/0</v>
          </cell>
          <cell r="M207">
            <v>1</v>
          </cell>
          <cell r="N207">
            <v>0</v>
          </cell>
          <cell r="O207">
            <v>0.15</v>
          </cell>
          <cell r="P207">
            <v>7.1</v>
          </cell>
          <cell r="Q207">
            <v>0</v>
          </cell>
          <cell r="R207">
            <v>1</v>
          </cell>
          <cell r="S207">
            <v>0</v>
          </cell>
          <cell r="T207">
            <v>0.15</v>
          </cell>
          <cell r="U207">
            <v>7</v>
          </cell>
          <cell r="V207">
            <v>3</v>
          </cell>
          <cell r="W207">
            <v>2</v>
          </cell>
          <cell r="X207">
            <v>0</v>
          </cell>
          <cell r="Y207">
            <v>0</v>
          </cell>
          <cell r="Z207">
            <v>50</v>
          </cell>
          <cell r="AA207">
            <v>2016</v>
          </cell>
          <cell r="AB207" t="str">
            <v>reg</v>
          </cell>
        </row>
        <row r="208">
          <cell r="A208" t="str">
            <v>Connor Lade</v>
          </cell>
          <cell r="B208" t="str">
            <v>NY</v>
          </cell>
          <cell r="C208" t="str">
            <v>D</v>
          </cell>
          <cell r="D208">
            <v>18</v>
          </cell>
          <cell r="E208">
            <v>15</v>
          </cell>
          <cell r="F208">
            <v>1380</v>
          </cell>
          <cell r="G208">
            <v>1</v>
          </cell>
          <cell r="H208">
            <v>1</v>
          </cell>
          <cell r="I208">
            <v>15</v>
          </cell>
          <cell r="J208">
            <v>4</v>
          </cell>
          <cell r="K208">
            <v>1</v>
          </cell>
          <cell r="L208" t="str">
            <v>0/0</v>
          </cell>
          <cell r="M208">
            <v>1</v>
          </cell>
          <cell r="N208">
            <v>0</v>
          </cell>
          <cell r="O208">
            <v>7.0000000000000007E-2</v>
          </cell>
          <cell r="P208">
            <v>6.7</v>
          </cell>
          <cell r="Q208">
            <v>0</v>
          </cell>
          <cell r="R208">
            <v>0</v>
          </cell>
          <cell r="S208">
            <v>1</v>
          </cell>
          <cell r="T208">
            <v>7.0000000000000007E-2</v>
          </cell>
          <cell r="U208">
            <v>17</v>
          </cell>
          <cell r="V208">
            <v>25</v>
          </cell>
          <cell r="W208">
            <v>1</v>
          </cell>
          <cell r="X208">
            <v>4</v>
          </cell>
          <cell r="Y208">
            <v>0</v>
          </cell>
          <cell r="Z208">
            <v>26.67</v>
          </cell>
          <cell r="AA208">
            <v>2016</v>
          </cell>
          <cell r="AB208" t="str">
            <v>reg</v>
          </cell>
        </row>
        <row r="209">
          <cell r="A209" t="str">
            <v>Johan Venegas</v>
          </cell>
          <cell r="B209" t="str">
            <v>MTL</v>
          </cell>
          <cell r="C209" t="str">
            <v>M</v>
          </cell>
          <cell r="D209">
            <v>20</v>
          </cell>
          <cell r="E209">
            <v>7</v>
          </cell>
          <cell r="F209">
            <v>683</v>
          </cell>
          <cell r="G209">
            <v>1</v>
          </cell>
          <cell r="H209">
            <v>1</v>
          </cell>
          <cell r="I209">
            <v>15</v>
          </cell>
          <cell r="J209">
            <v>8</v>
          </cell>
          <cell r="K209">
            <v>0</v>
          </cell>
          <cell r="L209" t="str">
            <v>0/0</v>
          </cell>
          <cell r="M209">
            <v>1</v>
          </cell>
          <cell r="N209">
            <v>0</v>
          </cell>
          <cell r="O209">
            <v>0.13</v>
          </cell>
          <cell r="P209">
            <v>6.7</v>
          </cell>
          <cell r="Q209">
            <v>1</v>
          </cell>
          <cell r="R209">
            <v>1</v>
          </cell>
          <cell r="S209">
            <v>0</v>
          </cell>
          <cell r="T209">
            <v>0.13</v>
          </cell>
          <cell r="U209">
            <v>18</v>
          </cell>
          <cell r="V209">
            <v>17</v>
          </cell>
          <cell r="W209">
            <v>3</v>
          </cell>
          <cell r="X209">
            <v>2</v>
          </cell>
          <cell r="Y209">
            <v>0</v>
          </cell>
          <cell r="Z209">
            <v>53.33</v>
          </cell>
          <cell r="AA209">
            <v>2016</v>
          </cell>
          <cell r="AB209" t="str">
            <v>reg</v>
          </cell>
        </row>
        <row r="210">
          <cell r="A210" t="str">
            <v>Olmes Garcia</v>
          </cell>
          <cell r="B210" t="str">
            <v>RSL</v>
          </cell>
          <cell r="C210" t="str">
            <v>F</v>
          </cell>
          <cell r="D210">
            <v>24</v>
          </cell>
          <cell r="E210">
            <v>9</v>
          </cell>
          <cell r="F210">
            <v>964</v>
          </cell>
          <cell r="G210">
            <v>1</v>
          </cell>
          <cell r="H210">
            <v>1</v>
          </cell>
          <cell r="I210">
            <v>18</v>
          </cell>
          <cell r="J210">
            <v>8</v>
          </cell>
          <cell r="K210">
            <v>0</v>
          </cell>
          <cell r="L210" t="str">
            <v>0/0</v>
          </cell>
          <cell r="M210">
            <v>1</v>
          </cell>
          <cell r="N210">
            <v>0</v>
          </cell>
          <cell r="O210">
            <v>0.09</v>
          </cell>
          <cell r="P210">
            <v>5.6</v>
          </cell>
          <cell r="Q210">
            <v>1</v>
          </cell>
          <cell r="R210">
            <v>0</v>
          </cell>
          <cell r="S210">
            <v>1</v>
          </cell>
          <cell r="T210">
            <v>0.09</v>
          </cell>
          <cell r="U210">
            <v>23</v>
          </cell>
          <cell r="V210">
            <v>20</v>
          </cell>
          <cell r="W210">
            <v>7</v>
          </cell>
          <cell r="X210">
            <v>2</v>
          </cell>
          <cell r="Y210">
            <v>0</v>
          </cell>
          <cell r="Z210">
            <v>44.44</v>
          </cell>
          <cell r="AA210">
            <v>2016</v>
          </cell>
          <cell r="AB210" t="str">
            <v>reg</v>
          </cell>
        </row>
        <row r="211">
          <cell r="A211" t="str">
            <v>Nuno Coelho</v>
          </cell>
          <cell r="B211" t="str">
            <v>SKC</v>
          </cell>
          <cell r="C211" t="str">
            <v>D</v>
          </cell>
          <cell r="D211">
            <v>22</v>
          </cell>
          <cell r="E211">
            <v>20</v>
          </cell>
          <cell r="F211">
            <v>1618</v>
          </cell>
          <cell r="G211">
            <v>1</v>
          </cell>
          <cell r="H211">
            <v>1</v>
          </cell>
          <cell r="I211">
            <v>18</v>
          </cell>
          <cell r="J211">
            <v>3</v>
          </cell>
          <cell r="K211">
            <v>1</v>
          </cell>
          <cell r="L211" t="str">
            <v>0/0</v>
          </cell>
          <cell r="M211">
            <v>0</v>
          </cell>
          <cell r="N211">
            <v>1</v>
          </cell>
          <cell r="O211">
            <v>0.06</v>
          </cell>
          <cell r="P211">
            <v>5.6</v>
          </cell>
          <cell r="Q211">
            <v>1</v>
          </cell>
          <cell r="R211">
            <v>1</v>
          </cell>
          <cell r="S211">
            <v>0</v>
          </cell>
          <cell r="T211">
            <v>0.06</v>
          </cell>
          <cell r="U211">
            <v>4</v>
          </cell>
          <cell r="V211">
            <v>12</v>
          </cell>
          <cell r="W211">
            <v>0</v>
          </cell>
          <cell r="X211">
            <v>2</v>
          </cell>
          <cell r="Y211">
            <v>0</v>
          </cell>
          <cell r="Z211">
            <v>16.670000000000002</v>
          </cell>
          <cell r="AA211">
            <v>2016</v>
          </cell>
          <cell r="AB211" t="str">
            <v>reg</v>
          </cell>
        </row>
        <row r="212">
          <cell r="A212" t="str">
            <v>Carlos Ruiz</v>
          </cell>
          <cell r="B212" t="str">
            <v>DAL</v>
          </cell>
          <cell r="C212" t="str">
            <v>F</v>
          </cell>
          <cell r="D212">
            <v>1</v>
          </cell>
          <cell r="E212">
            <v>0</v>
          </cell>
          <cell r="F212">
            <v>13</v>
          </cell>
          <cell r="G212">
            <v>1</v>
          </cell>
          <cell r="H212">
            <v>0</v>
          </cell>
          <cell r="I212">
            <v>1</v>
          </cell>
          <cell r="J212">
            <v>1</v>
          </cell>
          <cell r="K212">
            <v>1</v>
          </cell>
          <cell r="L212" t="str">
            <v>0/0</v>
          </cell>
          <cell r="M212">
            <v>1</v>
          </cell>
          <cell r="N212">
            <v>0</v>
          </cell>
          <cell r="O212">
            <v>6.92</v>
          </cell>
          <cell r="P212">
            <v>100</v>
          </cell>
          <cell r="Q212">
            <v>0</v>
          </cell>
          <cell r="R212">
            <v>0</v>
          </cell>
          <cell r="S212">
            <v>0</v>
          </cell>
          <cell r="T212">
            <v>0</v>
          </cell>
          <cell r="U212">
            <v>0</v>
          </cell>
          <cell r="V212">
            <v>0</v>
          </cell>
          <cell r="W212">
            <v>1</v>
          </cell>
          <cell r="X212">
            <v>0</v>
          </cell>
          <cell r="Y212">
            <v>0</v>
          </cell>
          <cell r="Z212">
            <v>100</v>
          </cell>
          <cell r="AA212">
            <v>2016</v>
          </cell>
          <cell r="AB212" t="str">
            <v>reg</v>
          </cell>
        </row>
        <row r="213">
          <cell r="A213" t="str">
            <v>Maxim Tissot</v>
          </cell>
          <cell r="B213" t="str">
            <v>MTL</v>
          </cell>
          <cell r="C213" t="str">
            <v>D</v>
          </cell>
          <cell r="D213">
            <v>7</v>
          </cell>
          <cell r="E213">
            <v>5</v>
          </cell>
          <cell r="F213">
            <v>517</v>
          </cell>
          <cell r="G213">
            <v>1</v>
          </cell>
          <cell r="H213">
            <v>0</v>
          </cell>
          <cell r="I213">
            <v>2</v>
          </cell>
          <cell r="J213">
            <v>1</v>
          </cell>
          <cell r="K213">
            <v>0</v>
          </cell>
          <cell r="L213" t="str">
            <v>0/0</v>
          </cell>
          <cell r="M213">
            <v>1</v>
          </cell>
          <cell r="N213">
            <v>0</v>
          </cell>
          <cell r="O213">
            <v>0.17</v>
          </cell>
          <cell r="P213">
            <v>50</v>
          </cell>
          <cell r="Q213">
            <v>0</v>
          </cell>
          <cell r="R213">
            <v>0</v>
          </cell>
          <cell r="S213">
            <v>0</v>
          </cell>
          <cell r="T213">
            <v>0</v>
          </cell>
          <cell r="U213">
            <v>7</v>
          </cell>
          <cell r="V213">
            <v>4</v>
          </cell>
          <cell r="W213">
            <v>0</v>
          </cell>
          <cell r="X213">
            <v>0</v>
          </cell>
          <cell r="Y213">
            <v>0</v>
          </cell>
          <cell r="Z213">
            <v>50</v>
          </cell>
          <cell r="AA213">
            <v>2016</v>
          </cell>
          <cell r="AB213" t="str">
            <v>reg</v>
          </cell>
        </row>
        <row r="214">
          <cell r="A214" t="str">
            <v>Kwadwo Poku</v>
          </cell>
          <cell r="B214" t="str">
            <v>NYC</v>
          </cell>
          <cell r="C214" t="str">
            <v>M</v>
          </cell>
          <cell r="D214">
            <v>7</v>
          </cell>
          <cell r="E214">
            <v>3</v>
          </cell>
          <cell r="F214">
            <v>268</v>
          </cell>
          <cell r="G214">
            <v>1</v>
          </cell>
          <cell r="H214">
            <v>0</v>
          </cell>
          <cell r="I214">
            <v>3</v>
          </cell>
          <cell r="J214">
            <v>1</v>
          </cell>
          <cell r="K214">
            <v>0</v>
          </cell>
          <cell r="L214" t="str">
            <v>0/0</v>
          </cell>
          <cell r="M214">
            <v>0</v>
          </cell>
          <cell r="N214">
            <v>1</v>
          </cell>
          <cell r="O214">
            <v>0.34</v>
          </cell>
          <cell r="P214">
            <v>33.299999999999997</v>
          </cell>
          <cell r="Q214">
            <v>0</v>
          </cell>
          <cell r="R214">
            <v>0</v>
          </cell>
          <cell r="S214">
            <v>0</v>
          </cell>
          <cell r="T214">
            <v>0</v>
          </cell>
          <cell r="U214">
            <v>4</v>
          </cell>
          <cell r="V214">
            <v>8</v>
          </cell>
          <cell r="W214">
            <v>0</v>
          </cell>
          <cell r="X214">
            <v>0</v>
          </cell>
          <cell r="Y214">
            <v>0</v>
          </cell>
          <cell r="Z214">
            <v>33.33</v>
          </cell>
          <cell r="AA214">
            <v>2016</v>
          </cell>
          <cell r="AB214" t="str">
            <v>reg</v>
          </cell>
        </row>
        <row r="215">
          <cell r="A215" t="str">
            <v>Steven Taylor</v>
          </cell>
          <cell r="B215" t="str">
            <v>POR</v>
          </cell>
          <cell r="C215" t="str">
            <v>D</v>
          </cell>
          <cell r="D215">
            <v>9</v>
          </cell>
          <cell r="E215">
            <v>9</v>
          </cell>
          <cell r="F215">
            <v>810</v>
          </cell>
          <cell r="G215">
            <v>1</v>
          </cell>
          <cell r="H215">
            <v>0</v>
          </cell>
          <cell r="I215">
            <v>4</v>
          </cell>
          <cell r="J215">
            <v>2</v>
          </cell>
          <cell r="K215">
            <v>0</v>
          </cell>
          <cell r="L215" t="str">
            <v>0/0</v>
          </cell>
          <cell r="M215">
            <v>1</v>
          </cell>
          <cell r="N215">
            <v>0</v>
          </cell>
          <cell r="O215">
            <v>0.11</v>
          </cell>
          <cell r="P215">
            <v>25</v>
          </cell>
          <cell r="Q215">
            <v>0</v>
          </cell>
          <cell r="R215">
            <v>0</v>
          </cell>
          <cell r="S215">
            <v>0</v>
          </cell>
          <cell r="T215">
            <v>0</v>
          </cell>
          <cell r="U215">
            <v>3</v>
          </cell>
          <cell r="V215">
            <v>6</v>
          </cell>
          <cell r="W215">
            <v>0</v>
          </cell>
          <cell r="X215">
            <v>0</v>
          </cell>
          <cell r="Y215">
            <v>0</v>
          </cell>
          <cell r="Z215">
            <v>50</v>
          </cell>
          <cell r="AA215">
            <v>2016</v>
          </cell>
          <cell r="AB215" t="str">
            <v>reg</v>
          </cell>
        </row>
        <row r="216">
          <cell r="A216" t="str">
            <v>Landon Donovan</v>
          </cell>
          <cell r="B216" t="str">
            <v xml:space="preserve">LA </v>
          </cell>
          <cell r="C216" t="str">
            <v>M-F</v>
          </cell>
          <cell r="D216">
            <v>6</v>
          </cell>
          <cell r="E216">
            <v>2</v>
          </cell>
          <cell r="F216">
            <v>233</v>
          </cell>
          <cell r="G216">
            <v>1</v>
          </cell>
          <cell r="H216">
            <v>0</v>
          </cell>
          <cell r="I216">
            <v>4</v>
          </cell>
          <cell r="J216">
            <v>1</v>
          </cell>
          <cell r="K216">
            <v>0</v>
          </cell>
          <cell r="L216" t="str">
            <v>0/0</v>
          </cell>
          <cell r="M216">
            <v>0</v>
          </cell>
          <cell r="N216">
            <v>1</v>
          </cell>
          <cell r="O216">
            <v>0.39</v>
          </cell>
          <cell r="P216">
            <v>25</v>
          </cell>
          <cell r="Q216">
            <v>0</v>
          </cell>
          <cell r="R216">
            <v>0</v>
          </cell>
          <cell r="S216">
            <v>0</v>
          </cell>
          <cell r="T216">
            <v>0</v>
          </cell>
          <cell r="U216">
            <v>2</v>
          </cell>
          <cell r="V216">
            <v>2</v>
          </cell>
          <cell r="W216">
            <v>0</v>
          </cell>
          <cell r="X216">
            <v>1</v>
          </cell>
          <cell r="Y216">
            <v>0</v>
          </cell>
          <cell r="Z216">
            <v>25</v>
          </cell>
          <cell r="AA216">
            <v>2016</v>
          </cell>
          <cell r="AB216" t="str">
            <v>reg</v>
          </cell>
        </row>
        <row r="217">
          <cell r="A217" t="str">
            <v>Cristian Martinez</v>
          </cell>
          <cell r="B217" t="str">
            <v>CLB</v>
          </cell>
          <cell r="C217" t="str">
            <v>M</v>
          </cell>
          <cell r="D217">
            <v>5</v>
          </cell>
          <cell r="E217">
            <v>2</v>
          </cell>
          <cell r="F217">
            <v>197</v>
          </cell>
          <cell r="G217">
            <v>1</v>
          </cell>
          <cell r="H217">
            <v>0</v>
          </cell>
          <cell r="I217">
            <v>4</v>
          </cell>
          <cell r="J217">
            <v>2</v>
          </cell>
          <cell r="K217">
            <v>0</v>
          </cell>
          <cell r="L217" t="str">
            <v>0/0</v>
          </cell>
          <cell r="M217">
            <v>0</v>
          </cell>
          <cell r="N217">
            <v>1</v>
          </cell>
          <cell r="O217">
            <v>0.46</v>
          </cell>
          <cell r="P217">
            <v>25</v>
          </cell>
          <cell r="Q217">
            <v>0</v>
          </cell>
          <cell r="R217">
            <v>0</v>
          </cell>
          <cell r="S217">
            <v>0</v>
          </cell>
          <cell r="T217">
            <v>0</v>
          </cell>
          <cell r="U217">
            <v>6</v>
          </cell>
          <cell r="V217">
            <v>5</v>
          </cell>
          <cell r="W217">
            <v>0</v>
          </cell>
          <cell r="X217">
            <v>1</v>
          </cell>
          <cell r="Y217">
            <v>0</v>
          </cell>
          <cell r="Z217">
            <v>50</v>
          </cell>
          <cell r="AA217">
            <v>2016</v>
          </cell>
          <cell r="AB217" t="str">
            <v>reg</v>
          </cell>
        </row>
        <row r="218">
          <cell r="A218" t="str">
            <v>Dillon Serna</v>
          </cell>
          <cell r="B218" t="str">
            <v>COL</v>
          </cell>
          <cell r="C218" t="str">
            <v>M</v>
          </cell>
          <cell r="D218">
            <v>9</v>
          </cell>
          <cell r="E218">
            <v>3</v>
          </cell>
          <cell r="F218">
            <v>280</v>
          </cell>
          <cell r="G218">
            <v>1</v>
          </cell>
          <cell r="H218">
            <v>0</v>
          </cell>
          <cell r="I218">
            <v>5</v>
          </cell>
          <cell r="J218">
            <v>3</v>
          </cell>
          <cell r="K218">
            <v>1</v>
          </cell>
          <cell r="L218" t="str">
            <v>0/0</v>
          </cell>
          <cell r="M218">
            <v>1</v>
          </cell>
          <cell r="N218">
            <v>0</v>
          </cell>
          <cell r="O218">
            <v>0.32</v>
          </cell>
          <cell r="P218">
            <v>20</v>
          </cell>
          <cell r="Q218">
            <v>0</v>
          </cell>
          <cell r="R218">
            <v>0</v>
          </cell>
          <cell r="S218">
            <v>0</v>
          </cell>
          <cell r="T218">
            <v>0</v>
          </cell>
          <cell r="U218">
            <v>4</v>
          </cell>
          <cell r="V218">
            <v>1</v>
          </cell>
          <cell r="W218">
            <v>1</v>
          </cell>
          <cell r="X218">
            <v>1</v>
          </cell>
          <cell r="Y218">
            <v>0</v>
          </cell>
          <cell r="Z218">
            <v>60</v>
          </cell>
          <cell r="AA218">
            <v>2016</v>
          </cell>
          <cell r="AB218" t="str">
            <v>reg</v>
          </cell>
        </row>
        <row r="219">
          <cell r="A219" t="str">
            <v>DaMarcus Beasley</v>
          </cell>
          <cell r="B219" t="str">
            <v>HOU</v>
          </cell>
          <cell r="C219" t="str">
            <v>D</v>
          </cell>
          <cell r="D219">
            <v>24</v>
          </cell>
          <cell r="E219">
            <v>24</v>
          </cell>
          <cell r="F219">
            <v>1979</v>
          </cell>
          <cell r="G219">
            <v>1</v>
          </cell>
          <cell r="H219">
            <v>0</v>
          </cell>
          <cell r="I219">
            <v>5</v>
          </cell>
          <cell r="J219">
            <v>4</v>
          </cell>
          <cell r="K219">
            <v>0</v>
          </cell>
          <cell r="L219" t="str">
            <v>0/0</v>
          </cell>
          <cell r="M219">
            <v>0</v>
          </cell>
          <cell r="N219">
            <v>1</v>
          </cell>
          <cell r="O219">
            <v>0.05</v>
          </cell>
          <cell r="P219">
            <v>20</v>
          </cell>
          <cell r="Q219">
            <v>0</v>
          </cell>
          <cell r="R219">
            <v>0</v>
          </cell>
          <cell r="S219">
            <v>0</v>
          </cell>
          <cell r="T219">
            <v>0</v>
          </cell>
          <cell r="U219">
            <v>15</v>
          </cell>
          <cell r="V219">
            <v>49</v>
          </cell>
          <cell r="W219">
            <v>1</v>
          </cell>
          <cell r="X219">
            <v>1</v>
          </cell>
          <cell r="Y219">
            <v>0</v>
          </cell>
          <cell r="Z219">
            <v>80</v>
          </cell>
          <cell r="AA219">
            <v>2016</v>
          </cell>
          <cell r="AB219" t="str">
            <v>reg</v>
          </cell>
        </row>
        <row r="220">
          <cell r="A220" t="str">
            <v>Vytas</v>
          </cell>
          <cell r="B220" t="str">
            <v>POR</v>
          </cell>
          <cell r="C220" t="str">
            <v>D</v>
          </cell>
          <cell r="D220">
            <v>11</v>
          </cell>
          <cell r="E220">
            <v>10</v>
          </cell>
          <cell r="F220">
            <v>916</v>
          </cell>
          <cell r="G220">
            <v>1</v>
          </cell>
          <cell r="H220">
            <v>0</v>
          </cell>
          <cell r="I220">
            <v>5</v>
          </cell>
          <cell r="J220">
            <v>1</v>
          </cell>
          <cell r="K220">
            <v>0</v>
          </cell>
          <cell r="L220" t="str">
            <v>0/0</v>
          </cell>
          <cell r="M220">
            <v>1</v>
          </cell>
          <cell r="N220">
            <v>0</v>
          </cell>
          <cell r="O220">
            <v>0.1</v>
          </cell>
          <cell r="P220">
            <v>20</v>
          </cell>
          <cell r="Q220">
            <v>0</v>
          </cell>
          <cell r="R220">
            <v>0</v>
          </cell>
          <cell r="S220">
            <v>0</v>
          </cell>
          <cell r="T220">
            <v>0</v>
          </cell>
          <cell r="U220">
            <v>19</v>
          </cell>
          <cell r="V220">
            <v>15</v>
          </cell>
          <cell r="W220">
            <v>1</v>
          </cell>
          <cell r="X220">
            <v>2</v>
          </cell>
          <cell r="Y220">
            <v>0</v>
          </cell>
          <cell r="Z220">
            <v>20</v>
          </cell>
          <cell r="AA220">
            <v>2016</v>
          </cell>
          <cell r="AB220" t="str">
            <v>reg</v>
          </cell>
        </row>
        <row r="221">
          <cell r="A221" t="str">
            <v>Jefferson Mena</v>
          </cell>
          <cell r="B221" t="str">
            <v>NYC</v>
          </cell>
          <cell r="C221" t="str">
            <v>D</v>
          </cell>
          <cell r="D221">
            <v>16</v>
          </cell>
          <cell r="E221">
            <v>16</v>
          </cell>
          <cell r="F221">
            <v>1306</v>
          </cell>
          <cell r="G221">
            <v>1</v>
          </cell>
          <cell r="H221">
            <v>0</v>
          </cell>
          <cell r="I221">
            <v>6</v>
          </cell>
          <cell r="J221">
            <v>2</v>
          </cell>
          <cell r="K221">
            <v>0</v>
          </cell>
          <cell r="L221" t="str">
            <v>0/0</v>
          </cell>
          <cell r="M221">
            <v>1</v>
          </cell>
          <cell r="N221">
            <v>0</v>
          </cell>
          <cell r="O221">
            <v>7.0000000000000007E-2</v>
          </cell>
          <cell r="P221">
            <v>16.7</v>
          </cell>
          <cell r="Q221">
            <v>0</v>
          </cell>
          <cell r="R221">
            <v>0</v>
          </cell>
          <cell r="S221">
            <v>0</v>
          </cell>
          <cell r="T221">
            <v>0</v>
          </cell>
          <cell r="U221">
            <v>14</v>
          </cell>
          <cell r="V221">
            <v>6</v>
          </cell>
          <cell r="W221">
            <v>0</v>
          </cell>
          <cell r="X221">
            <v>1</v>
          </cell>
          <cell r="Y221">
            <v>0</v>
          </cell>
          <cell r="Z221">
            <v>33.33</v>
          </cell>
          <cell r="AA221">
            <v>2016</v>
          </cell>
          <cell r="AB221" t="str">
            <v>reg</v>
          </cell>
        </row>
        <row r="222">
          <cell r="A222" t="str">
            <v>London Woodberry</v>
          </cell>
          <cell r="B222" t="str">
            <v>NE</v>
          </cell>
          <cell r="C222" t="str">
            <v>D</v>
          </cell>
          <cell r="D222">
            <v>25</v>
          </cell>
          <cell r="E222">
            <v>23</v>
          </cell>
          <cell r="F222">
            <v>2068</v>
          </cell>
          <cell r="G222">
            <v>1</v>
          </cell>
          <cell r="H222">
            <v>0</v>
          </cell>
          <cell r="I222">
            <v>6</v>
          </cell>
          <cell r="J222">
            <v>3</v>
          </cell>
          <cell r="K222">
            <v>0</v>
          </cell>
          <cell r="L222" t="str">
            <v>0/0</v>
          </cell>
          <cell r="M222">
            <v>0</v>
          </cell>
          <cell r="N222">
            <v>1</v>
          </cell>
          <cell r="O222">
            <v>0.04</v>
          </cell>
          <cell r="P222">
            <v>16.7</v>
          </cell>
          <cell r="Q222">
            <v>0</v>
          </cell>
          <cell r="R222">
            <v>0</v>
          </cell>
          <cell r="S222">
            <v>0</v>
          </cell>
          <cell r="T222">
            <v>0</v>
          </cell>
          <cell r="U222">
            <v>31</v>
          </cell>
          <cell r="V222">
            <v>9</v>
          </cell>
          <cell r="W222">
            <v>2</v>
          </cell>
          <cell r="X222">
            <v>7</v>
          </cell>
          <cell r="Y222">
            <v>0</v>
          </cell>
          <cell r="Z222">
            <v>50</v>
          </cell>
          <cell r="AA222">
            <v>2016</v>
          </cell>
          <cell r="AB222" t="str">
            <v>reg</v>
          </cell>
        </row>
        <row r="223">
          <cell r="A223" t="str">
            <v>Alhaji Kamara</v>
          </cell>
          <cell r="B223" t="str">
            <v>DC</v>
          </cell>
          <cell r="C223" t="str">
            <v>F</v>
          </cell>
          <cell r="D223">
            <v>8</v>
          </cell>
          <cell r="E223">
            <v>2</v>
          </cell>
          <cell r="F223">
            <v>173</v>
          </cell>
          <cell r="G223">
            <v>1</v>
          </cell>
          <cell r="H223">
            <v>0</v>
          </cell>
          <cell r="I223">
            <v>7</v>
          </cell>
          <cell r="J223">
            <v>2</v>
          </cell>
          <cell r="K223">
            <v>1</v>
          </cell>
          <cell r="L223" t="str">
            <v>0/0</v>
          </cell>
          <cell r="M223">
            <v>0</v>
          </cell>
          <cell r="N223">
            <v>1</v>
          </cell>
          <cell r="O223">
            <v>0.52</v>
          </cell>
          <cell r="P223">
            <v>14.3</v>
          </cell>
          <cell r="Q223">
            <v>0</v>
          </cell>
          <cell r="R223">
            <v>0</v>
          </cell>
          <cell r="S223">
            <v>0</v>
          </cell>
          <cell r="T223">
            <v>0</v>
          </cell>
          <cell r="U223">
            <v>8</v>
          </cell>
          <cell r="V223">
            <v>1</v>
          </cell>
          <cell r="W223">
            <v>3</v>
          </cell>
          <cell r="X223">
            <v>0</v>
          </cell>
          <cell r="Y223">
            <v>0</v>
          </cell>
          <cell r="Z223">
            <v>28.57</v>
          </cell>
          <cell r="AA223">
            <v>2016</v>
          </cell>
          <cell r="AB223" t="str">
            <v>reg</v>
          </cell>
        </row>
        <row r="224">
          <cell r="A224" t="str">
            <v>Anthony Jackson-Hamel</v>
          </cell>
          <cell r="B224" t="str">
            <v>MTL</v>
          </cell>
          <cell r="C224" t="str">
            <v>F</v>
          </cell>
          <cell r="D224">
            <v>7</v>
          </cell>
          <cell r="E224">
            <v>1</v>
          </cell>
          <cell r="F224">
            <v>171</v>
          </cell>
          <cell r="G224">
            <v>1</v>
          </cell>
          <cell r="H224">
            <v>0</v>
          </cell>
          <cell r="I224">
            <v>8</v>
          </cell>
          <cell r="J224">
            <v>3</v>
          </cell>
          <cell r="K224">
            <v>0</v>
          </cell>
          <cell r="L224" t="str">
            <v>0/0</v>
          </cell>
          <cell r="M224">
            <v>1</v>
          </cell>
          <cell r="N224">
            <v>0</v>
          </cell>
          <cell r="O224">
            <v>0.53</v>
          </cell>
          <cell r="P224">
            <v>12.5</v>
          </cell>
          <cell r="Q224">
            <v>0</v>
          </cell>
          <cell r="R224">
            <v>0</v>
          </cell>
          <cell r="S224">
            <v>0</v>
          </cell>
          <cell r="T224">
            <v>0</v>
          </cell>
          <cell r="U224">
            <v>3</v>
          </cell>
          <cell r="V224">
            <v>2</v>
          </cell>
          <cell r="W224">
            <v>1</v>
          </cell>
          <cell r="X224">
            <v>0</v>
          </cell>
          <cell r="Y224">
            <v>0</v>
          </cell>
          <cell r="Z224">
            <v>37.5</v>
          </cell>
          <cell r="AA224">
            <v>2016</v>
          </cell>
          <cell r="AB224" t="str">
            <v>reg</v>
          </cell>
        </row>
        <row r="225">
          <cell r="A225" t="str">
            <v>Ashley Cole</v>
          </cell>
          <cell r="B225" t="str">
            <v>LA</v>
          </cell>
          <cell r="C225" t="str">
            <v>D</v>
          </cell>
          <cell r="D225">
            <v>26</v>
          </cell>
          <cell r="E225">
            <v>25</v>
          </cell>
          <cell r="F225">
            <v>2227</v>
          </cell>
          <cell r="G225">
            <v>1</v>
          </cell>
          <cell r="H225">
            <v>0</v>
          </cell>
          <cell r="I225">
            <v>8</v>
          </cell>
          <cell r="J225">
            <v>2</v>
          </cell>
          <cell r="K225">
            <v>0</v>
          </cell>
          <cell r="L225" t="str">
            <v>0/0</v>
          </cell>
          <cell r="M225">
            <v>1</v>
          </cell>
          <cell r="N225">
            <v>0</v>
          </cell>
          <cell r="O225">
            <v>0.04</v>
          </cell>
          <cell r="P225">
            <v>12.5</v>
          </cell>
          <cell r="Q225">
            <v>0</v>
          </cell>
          <cell r="R225">
            <v>0</v>
          </cell>
          <cell r="S225">
            <v>0</v>
          </cell>
          <cell r="T225">
            <v>0</v>
          </cell>
          <cell r="U225">
            <v>22</v>
          </cell>
          <cell r="V225">
            <v>31</v>
          </cell>
          <cell r="W225">
            <v>3</v>
          </cell>
          <cell r="X225">
            <v>3</v>
          </cell>
          <cell r="Y225">
            <v>2</v>
          </cell>
          <cell r="Z225">
            <v>25</v>
          </cell>
          <cell r="AA225">
            <v>2016</v>
          </cell>
          <cell r="AB225" t="str">
            <v>reg</v>
          </cell>
        </row>
        <row r="226">
          <cell r="A226" t="str">
            <v>Bobby Burling</v>
          </cell>
          <cell r="B226" t="str">
            <v>COL</v>
          </cell>
          <cell r="C226" t="str">
            <v>D</v>
          </cell>
          <cell r="D226">
            <v>16</v>
          </cell>
          <cell r="E226">
            <v>16</v>
          </cell>
          <cell r="F226">
            <v>1415</v>
          </cell>
          <cell r="G226">
            <v>1</v>
          </cell>
          <cell r="H226">
            <v>0</v>
          </cell>
          <cell r="I226">
            <v>10</v>
          </cell>
          <cell r="J226">
            <v>2</v>
          </cell>
          <cell r="K226">
            <v>0</v>
          </cell>
          <cell r="L226" t="str">
            <v>0/0</v>
          </cell>
          <cell r="M226">
            <v>0</v>
          </cell>
          <cell r="N226">
            <v>1</v>
          </cell>
          <cell r="O226">
            <v>0.06</v>
          </cell>
          <cell r="P226">
            <v>10</v>
          </cell>
          <cell r="Q226">
            <v>0</v>
          </cell>
          <cell r="R226">
            <v>0</v>
          </cell>
          <cell r="S226">
            <v>0</v>
          </cell>
          <cell r="T226">
            <v>0</v>
          </cell>
          <cell r="U226">
            <v>21</v>
          </cell>
          <cell r="V226">
            <v>11</v>
          </cell>
          <cell r="W226">
            <v>0</v>
          </cell>
          <cell r="X226">
            <v>4</v>
          </cell>
          <cell r="Y226">
            <v>0</v>
          </cell>
          <cell r="Z226">
            <v>20</v>
          </cell>
          <cell r="AA226">
            <v>2016</v>
          </cell>
          <cell r="AB226" t="str">
            <v>reg</v>
          </cell>
        </row>
        <row r="227">
          <cell r="A227" t="str">
            <v>Alejandro Bedoya</v>
          </cell>
          <cell r="B227" t="str">
            <v>PHI</v>
          </cell>
          <cell r="C227" t="str">
            <v>M</v>
          </cell>
          <cell r="D227">
            <v>10</v>
          </cell>
          <cell r="E227">
            <v>10</v>
          </cell>
          <cell r="F227">
            <v>844</v>
          </cell>
          <cell r="G227">
            <v>1</v>
          </cell>
          <cell r="H227">
            <v>0</v>
          </cell>
          <cell r="I227">
            <v>10</v>
          </cell>
          <cell r="J227">
            <v>4</v>
          </cell>
          <cell r="K227">
            <v>0</v>
          </cell>
          <cell r="L227" t="str">
            <v>0/0</v>
          </cell>
          <cell r="M227">
            <v>0</v>
          </cell>
          <cell r="N227">
            <v>1</v>
          </cell>
          <cell r="O227">
            <v>0.11</v>
          </cell>
          <cell r="P227">
            <v>10</v>
          </cell>
          <cell r="Q227">
            <v>0</v>
          </cell>
          <cell r="R227">
            <v>0</v>
          </cell>
          <cell r="S227">
            <v>0</v>
          </cell>
          <cell r="T227">
            <v>0</v>
          </cell>
          <cell r="U227">
            <v>24</v>
          </cell>
          <cell r="V227">
            <v>7</v>
          </cell>
          <cell r="W227">
            <v>2</v>
          </cell>
          <cell r="X227">
            <v>3</v>
          </cell>
          <cell r="Y227">
            <v>0</v>
          </cell>
          <cell r="Z227">
            <v>40</v>
          </cell>
          <cell r="AA227">
            <v>2016</v>
          </cell>
          <cell r="AB227" t="str">
            <v>reg</v>
          </cell>
        </row>
        <row r="228">
          <cell r="A228" t="str">
            <v>Matt Hedges</v>
          </cell>
          <cell r="B228" t="str">
            <v>DAL</v>
          </cell>
          <cell r="C228" t="str">
            <v>D</v>
          </cell>
          <cell r="D228">
            <v>26</v>
          </cell>
          <cell r="E228">
            <v>26</v>
          </cell>
          <cell r="F228">
            <v>2334</v>
          </cell>
          <cell r="G228">
            <v>1</v>
          </cell>
          <cell r="H228">
            <v>0</v>
          </cell>
          <cell r="I228">
            <v>10</v>
          </cell>
          <cell r="J228">
            <v>5</v>
          </cell>
          <cell r="K228">
            <v>0</v>
          </cell>
          <cell r="L228" t="str">
            <v>0/0</v>
          </cell>
          <cell r="M228">
            <v>1</v>
          </cell>
          <cell r="N228">
            <v>0</v>
          </cell>
          <cell r="O228">
            <v>0.04</v>
          </cell>
          <cell r="P228">
            <v>10</v>
          </cell>
          <cell r="Q228">
            <v>0</v>
          </cell>
          <cell r="R228">
            <v>0</v>
          </cell>
          <cell r="S228">
            <v>0</v>
          </cell>
          <cell r="T228">
            <v>0</v>
          </cell>
          <cell r="U228">
            <v>28</v>
          </cell>
          <cell r="V228">
            <v>15</v>
          </cell>
          <cell r="W228">
            <v>2</v>
          </cell>
          <cell r="X228">
            <v>5</v>
          </cell>
          <cell r="Y228">
            <v>0</v>
          </cell>
          <cell r="Z228">
            <v>50</v>
          </cell>
          <cell r="AA228">
            <v>2016</v>
          </cell>
          <cell r="AB228" t="str">
            <v>reg</v>
          </cell>
        </row>
        <row r="229">
          <cell r="A229" t="str">
            <v>Kyle Bekker</v>
          </cell>
          <cell r="B229" t="str">
            <v>MTL</v>
          </cell>
          <cell r="C229" t="str">
            <v>M</v>
          </cell>
          <cell r="D229">
            <v>18</v>
          </cell>
          <cell r="E229">
            <v>13</v>
          </cell>
          <cell r="F229">
            <v>1139</v>
          </cell>
          <cell r="G229">
            <v>1</v>
          </cell>
          <cell r="H229">
            <v>0</v>
          </cell>
          <cell r="I229">
            <v>10</v>
          </cell>
          <cell r="J229">
            <v>4</v>
          </cell>
          <cell r="K229">
            <v>0</v>
          </cell>
          <cell r="L229" t="str">
            <v>0/0</v>
          </cell>
          <cell r="M229">
            <v>1</v>
          </cell>
          <cell r="N229">
            <v>0</v>
          </cell>
          <cell r="O229">
            <v>0.08</v>
          </cell>
          <cell r="P229">
            <v>10</v>
          </cell>
          <cell r="Q229">
            <v>0</v>
          </cell>
          <cell r="R229">
            <v>0</v>
          </cell>
          <cell r="S229">
            <v>0</v>
          </cell>
          <cell r="T229">
            <v>0</v>
          </cell>
          <cell r="U229">
            <v>14</v>
          </cell>
          <cell r="V229">
            <v>2</v>
          </cell>
          <cell r="W229">
            <v>0</v>
          </cell>
          <cell r="X229">
            <v>3</v>
          </cell>
          <cell r="Y229">
            <v>0</v>
          </cell>
          <cell r="Z229">
            <v>40</v>
          </cell>
          <cell r="AA229">
            <v>2016</v>
          </cell>
          <cell r="AB229" t="str">
            <v>reg</v>
          </cell>
        </row>
        <row r="230">
          <cell r="A230" t="str">
            <v>Jack Barmby</v>
          </cell>
          <cell r="B230" t="str">
            <v>POR</v>
          </cell>
          <cell r="C230" t="str">
            <v>M-D</v>
          </cell>
          <cell r="D230">
            <v>19</v>
          </cell>
          <cell r="E230">
            <v>2</v>
          </cell>
          <cell r="F230">
            <v>381</v>
          </cell>
          <cell r="G230">
            <v>1</v>
          </cell>
          <cell r="H230">
            <v>0</v>
          </cell>
          <cell r="I230">
            <v>11</v>
          </cell>
          <cell r="J230">
            <v>5</v>
          </cell>
          <cell r="K230">
            <v>0</v>
          </cell>
          <cell r="L230" t="str">
            <v>0/0</v>
          </cell>
          <cell r="M230">
            <v>0</v>
          </cell>
          <cell r="N230">
            <v>1</v>
          </cell>
          <cell r="O230">
            <v>0.24</v>
          </cell>
          <cell r="P230">
            <v>9.1</v>
          </cell>
          <cell r="Q230">
            <v>0</v>
          </cell>
          <cell r="R230">
            <v>0</v>
          </cell>
          <cell r="S230">
            <v>0</v>
          </cell>
          <cell r="T230">
            <v>0</v>
          </cell>
          <cell r="U230">
            <v>7</v>
          </cell>
          <cell r="V230">
            <v>8</v>
          </cell>
          <cell r="W230">
            <v>0</v>
          </cell>
          <cell r="X230">
            <v>1</v>
          </cell>
          <cell r="Y230">
            <v>0</v>
          </cell>
          <cell r="Z230">
            <v>45.45</v>
          </cell>
          <cell r="AA230">
            <v>2016</v>
          </cell>
          <cell r="AB230" t="str">
            <v>reg</v>
          </cell>
        </row>
        <row r="231">
          <cell r="A231" t="str">
            <v>Frederic Brillant</v>
          </cell>
          <cell r="B231" t="str">
            <v>DC</v>
          </cell>
          <cell r="C231" t="str">
            <v>D</v>
          </cell>
          <cell r="D231">
            <v>31</v>
          </cell>
          <cell r="E231">
            <v>31</v>
          </cell>
          <cell r="F231">
            <v>2790</v>
          </cell>
          <cell r="G231">
            <v>1</v>
          </cell>
          <cell r="H231">
            <v>0</v>
          </cell>
          <cell r="I231">
            <v>11</v>
          </cell>
          <cell r="J231">
            <v>4</v>
          </cell>
          <cell r="K231">
            <v>0</v>
          </cell>
          <cell r="L231" t="str">
            <v>0/0</v>
          </cell>
          <cell r="M231">
            <v>1</v>
          </cell>
          <cell r="N231">
            <v>0</v>
          </cell>
          <cell r="O231">
            <v>0.03</v>
          </cell>
          <cell r="P231">
            <v>9.1</v>
          </cell>
          <cell r="Q231">
            <v>0</v>
          </cell>
          <cell r="R231">
            <v>0</v>
          </cell>
          <cell r="S231">
            <v>0</v>
          </cell>
          <cell r="T231">
            <v>0</v>
          </cell>
          <cell r="U231">
            <v>21</v>
          </cell>
          <cell r="V231">
            <v>12</v>
          </cell>
          <cell r="W231">
            <v>0</v>
          </cell>
          <cell r="X231">
            <v>4</v>
          </cell>
          <cell r="Y231">
            <v>0</v>
          </cell>
          <cell r="Z231">
            <v>36.36</v>
          </cell>
          <cell r="AA231">
            <v>2016</v>
          </cell>
          <cell r="AB231" t="str">
            <v>reg</v>
          </cell>
        </row>
        <row r="232">
          <cell r="A232" t="str">
            <v>Cedrick Mabwati</v>
          </cell>
          <cell r="B232" t="str">
            <v>CLB</v>
          </cell>
          <cell r="C232" t="str">
            <v>M</v>
          </cell>
          <cell r="D232">
            <v>17</v>
          </cell>
          <cell r="E232">
            <v>6</v>
          </cell>
          <cell r="F232">
            <v>593</v>
          </cell>
          <cell r="G232">
            <v>1</v>
          </cell>
          <cell r="H232">
            <v>0</v>
          </cell>
          <cell r="I232">
            <v>12</v>
          </cell>
          <cell r="J232">
            <v>5</v>
          </cell>
          <cell r="K232">
            <v>0</v>
          </cell>
          <cell r="L232" t="str">
            <v>0/0</v>
          </cell>
          <cell r="M232">
            <v>1</v>
          </cell>
          <cell r="N232">
            <v>0</v>
          </cell>
          <cell r="O232">
            <v>0.15</v>
          </cell>
          <cell r="P232">
            <v>8.3000000000000007</v>
          </cell>
          <cell r="Q232">
            <v>0</v>
          </cell>
          <cell r="R232">
            <v>0</v>
          </cell>
          <cell r="S232">
            <v>0</v>
          </cell>
          <cell r="T232">
            <v>0</v>
          </cell>
          <cell r="U232">
            <v>4</v>
          </cell>
          <cell r="V232">
            <v>5</v>
          </cell>
          <cell r="W232">
            <v>3</v>
          </cell>
          <cell r="X232">
            <v>0</v>
          </cell>
          <cell r="Y232">
            <v>0</v>
          </cell>
          <cell r="Z232">
            <v>41.67</v>
          </cell>
          <cell r="AA232">
            <v>2016</v>
          </cell>
          <cell r="AB232" t="str">
            <v>reg</v>
          </cell>
        </row>
        <row r="233">
          <cell r="A233" t="str">
            <v>Liam Ridgewell</v>
          </cell>
          <cell r="B233" t="str">
            <v>POR</v>
          </cell>
          <cell r="C233" t="str">
            <v>D</v>
          </cell>
          <cell r="D233">
            <v>22</v>
          </cell>
          <cell r="E233">
            <v>22</v>
          </cell>
          <cell r="F233">
            <v>1980</v>
          </cell>
          <cell r="G233">
            <v>1</v>
          </cell>
          <cell r="H233">
            <v>0</v>
          </cell>
          <cell r="I233">
            <v>12</v>
          </cell>
          <cell r="J233">
            <v>4</v>
          </cell>
          <cell r="K233">
            <v>1</v>
          </cell>
          <cell r="L233" t="str">
            <v>0/0</v>
          </cell>
          <cell r="M233">
            <v>1</v>
          </cell>
          <cell r="N233">
            <v>0</v>
          </cell>
          <cell r="O233">
            <v>0.05</v>
          </cell>
          <cell r="P233">
            <v>8.3000000000000007</v>
          </cell>
          <cell r="Q233">
            <v>0</v>
          </cell>
          <cell r="R233">
            <v>0</v>
          </cell>
          <cell r="S233">
            <v>0</v>
          </cell>
          <cell r="T233">
            <v>0</v>
          </cell>
          <cell r="U233">
            <v>25</v>
          </cell>
          <cell r="V233">
            <v>30</v>
          </cell>
          <cell r="W233">
            <v>2</v>
          </cell>
          <cell r="X233">
            <v>6</v>
          </cell>
          <cell r="Y233">
            <v>0</v>
          </cell>
          <cell r="Z233">
            <v>33.33</v>
          </cell>
          <cell r="AA233">
            <v>2016</v>
          </cell>
          <cell r="AB233" t="str">
            <v>reg</v>
          </cell>
        </row>
        <row r="234">
          <cell r="A234" t="str">
            <v>Daigo Kobayashi</v>
          </cell>
          <cell r="B234" t="str">
            <v>NE</v>
          </cell>
          <cell r="C234" t="str">
            <v>M</v>
          </cell>
          <cell r="D234">
            <v>27</v>
          </cell>
          <cell r="E234">
            <v>6</v>
          </cell>
          <cell r="F234">
            <v>701</v>
          </cell>
          <cell r="G234">
            <v>1</v>
          </cell>
          <cell r="H234">
            <v>0</v>
          </cell>
          <cell r="I234">
            <v>13</v>
          </cell>
          <cell r="J234">
            <v>2</v>
          </cell>
          <cell r="K234">
            <v>0</v>
          </cell>
          <cell r="L234" t="str">
            <v>0/0</v>
          </cell>
          <cell r="M234">
            <v>0</v>
          </cell>
          <cell r="N234">
            <v>1</v>
          </cell>
          <cell r="O234">
            <v>0.13</v>
          </cell>
          <cell r="P234">
            <v>7.7</v>
          </cell>
          <cell r="Q234">
            <v>0</v>
          </cell>
          <cell r="R234">
            <v>0</v>
          </cell>
          <cell r="S234">
            <v>0</v>
          </cell>
          <cell r="T234">
            <v>0</v>
          </cell>
          <cell r="U234">
            <v>6</v>
          </cell>
          <cell r="V234">
            <v>2</v>
          </cell>
          <cell r="W234">
            <v>0</v>
          </cell>
          <cell r="X234">
            <v>0</v>
          </cell>
          <cell r="Y234">
            <v>0</v>
          </cell>
          <cell r="Z234">
            <v>15.38</v>
          </cell>
          <cell r="AA234">
            <v>2016</v>
          </cell>
          <cell r="AB234" t="str">
            <v>reg</v>
          </cell>
        </row>
        <row r="235">
          <cell r="A235" t="str">
            <v>Diego Rubio Kostner</v>
          </cell>
          <cell r="B235" t="str">
            <v>COL</v>
          </cell>
          <cell r="C235" t="str">
            <v>F</v>
          </cell>
          <cell r="D235">
            <v>15</v>
          </cell>
          <cell r="E235">
            <v>3</v>
          </cell>
          <cell r="F235">
            <v>330</v>
          </cell>
          <cell r="G235">
            <v>1</v>
          </cell>
          <cell r="H235">
            <v>0</v>
          </cell>
          <cell r="I235">
            <v>13</v>
          </cell>
          <cell r="J235">
            <v>2</v>
          </cell>
          <cell r="K235">
            <v>0</v>
          </cell>
          <cell r="L235" t="str">
            <v>0/0</v>
          </cell>
          <cell r="M235">
            <v>0</v>
          </cell>
          <cell r="N235">
            <v>1</v>
          </cell>
          <cell r="O235">
            <v>0.27</v>
          </cell>
          <cell r="P235">
            <v>7.7</v>
          </cell>
          <cell r="Q235">
            <v>0</v>
          </cell>
          <cell r="R235">
            <v>0</v>
          </cell>
          <cell r="S235">
            <v>0</v>
          </cell>
          <cell r="T235">
            <v>0</v>
          </cell>
          <cell r="U235">
            <v>13</v>
          </cell>
          <cell r="V235">
            <v>13</v>
          </cell>
          <cell r="W235">
            <v>5</v>
          </cell>
          <cell r="X235">
            <v>2</v>
          </cell>
          <cell r="Y235">
            <v>0</v>
          </cell>
          <cell r="Z235">
            <v>15.38</v>
          </cell>
          <cell r="AA235">
            <v>2016</v>
          </cell>
          <cell r="AB235" t="str">
            <v>reg</v>
          </cell>
        </row>
        <row r="236">
          <cell r="A236" t="str">
            <v>Raul Rodriguez</v>
          </cell>
          <cell r="B236" t="str">
            <v>HOU</v>
          </cell>
          <cell r="C236" t="str">
            <v>D</v>
          </cell>
          <cell r="D236">
            <v>25</v>
          </cell>
          <cell r="E236">
            <v>24</v>
          </cell>
          <cell r="F236">
            <v>2128</v>
          </cell>
          <cell r="G236">
            <v>1</v>
          </cell>
          <cell r="H236">
            <v>0</v>
          </cell>
          <cell r="I236">
            <v>13</v>
          </cell>
          <cell r="J236">
            <v>3</v>
          </cell>
          <cell r="K236">
            <v>0</v>
          </cell>
          <cell r="L236" t="str">
            <v>0/0</v>
          </cell>
          <cell r="M236">
            <v>0</v>
          </cell>
          <cell r="N236">
            <v>1</v>
          </cell>
          <cell r="O236">
            <v>0.04</v>
          </cell>
          <cell r="P236">
            <v>7.7</v>
          </cell>
          <cell r="Q236">
            <v>0</v>
          </cell>
          <cell r="R236">
            <v>0</v>
          </cell>
          <cell r="S236">
            <v>0</v>
          </cell>
          <cell r="T236">
            <v>0</v>
          </cell>
          <cell r="U236">
            <v>23</v>
          </cell>
          <cell r="V236">
            <v>7</v>
          </cell>
          <cell r="W236">
            <v>0</v>
          </cell>
          <cell r="X236">
            <v>3</v>
          </cell>
          <cell r="Y236">
            <v>0</v>
          </cell>
          <cell r="Z236">
            <v>23.08</v>
          </cell>
          <cell r="AA236">
            <v>2016</v>
          </cell>
          <cell r="AB236" t="str">
            <v>reg</v>
          </cell>
        </row>
        <row r="237">
          <cell r="A237" t="str">
            <v>Brian Carroll</v>
          </cell>
          <cell r="B237" t="str">
            <v>PHI</v>
          </cell>
          <cell r="C237" t="str">
            <v>M</v>
          </cell>
          <cell r="D237">
            <v>26</v>
          </cell>
          <cell r="E237">
            <v>23</v>
          </cell>
          <cell r="F237">
            <v>2094</v>
          </cell>
          <cell r="G237">
            <v>1</v>
          </cell>
          <cell r="H237">
            <v>0</v>
          </cell>
          <cell r="I237">
            <v>14</v>
          </cell>
          <cell r="J237">
            <v>3</v>
          </cell>
          <cell r="K237">
            <v>0</v>
          </cell>
          <cell r="L237" t="str">
            <v>0/0</v>
          </cell>
          <cell r="M237">
            <v>0</v>
          </cell>
          <cell r="N237">
            <v>1</v>
          </cell>
          <cell r="O237">
            <v>0.04</v>
          </cell>
          <cell r="P237">
            <v>7.1</v>
          </cell>
          <cell r="Q237">
            <v>0</v>
          </cell>
          <cell r="R237">
            <v>0</v>
          </cell>
          <cell r="S237">
            <v>0</v>
          </cell>
          <cell r="T237">
            <v>0</v>
          </cell>
          <cell r="U237">
            <v>40</v>
          </cell>
          <cell r="V237">
            <v>9</v>
          </cell>
          <cell r="W237">
            <v>1</v>
          </cell>
          <cell r="X237">
            <v>6</v>
          </cell>
          <cell r="Y237">
            <v>0</v>
          </cell>
          <cell r="Z237">
            <v>21.43</v>
          </cell>
          <cell r="AA237">
            <v>2016</v>
          </cell>
          <cell r="AB237" t="str">
            <v>reg</v>
          </cell>
        </row>
        <row r="238">
          <cell r="A238" t="str">
            <v>Dairon Asprilla</v>
          </cell>
          <cell r="B238" t="str">
            <v>POR</v>
          </cell>
          <cell r="C238" t="str">
            <v>M-F</v>
          </cell>
          <cell r="D238">
            <v>9</v>
          </cell>
          <cell r="E238">
            <v>6</v>
          </cell>
          <cell r="F238">
            <v>488</v>
          </cell>
          <cell r="G238">
            <v>1</v>
          </cell>
          <cell r="H238">
            <v>0</v>
          </cell>
          <cell r="I238">
            <v>14</v>
          </cell>
          <cell r="J238">
            <v>3</v>
          </cell>
          <cell r="K238">
            <v>1</v>
          </cell>
          <cell r="L238">
            <v>44197</v>
          </cell>
          <cell r="M238">
            <v>1</v>
          </cell>
          <cell r="N238">
            <v>0</v>
          </cell>
          <cell r="O238">
            <v>0.18</v>
          </cell>
          <cell r="P238">
            <v>7.1</v>
          </cell>
          <cell r="Q238">
            <v>0</v>
          </cell>
          <cell r="R238">
            <v>0</v>
          </cell>
          <cell r="S238">
            <v>0</v>
          </cell>
          <cell r="T238">
            <v>0</v>
          </cell>
          <cell r="U238">
            <v>8</v>
          </cell>
          <cell r="V238">
            <v>5</v>
          </cell>
          <cell r="W238">
            <v>6</v>
          </cell>
          <cell r="X238">
            <v>1</v>
          </cell>
          <cell r="Y238">
            <v>1</v>
          </cell>
          <cell r="Z238">
            <v>21.43</v>
          </cell>
          <cell r="AA238">
            <v>2016</v>
          </cell>
          <cell r="AB238" t="str">
            <v>reg</v>
          </cell>
        </row>
        <row r="239">
          <cell r="A239" t="str">
            <v>Aaron Kovar</v>
          </cell>
          <cell r="B239" t="str">
            <v>SEA</v>
          </cell>
          <cell r="C239" t="str">
            <v>M</v>
          </cell>
          <cell r="D239">
            <v>16</v>
          </cell>
          <cell r="E239">
            <v>10</v>
          </cell>
          <cell r="F239">
            <v>811</v>
          </cell>
          <cell r="G239">
            <v>1</v>
          </cell>
          <cell r="H239">
            <v>0</v>
          </cell>
          <cell r="I239">
            <v>21</v>
          </cell>
          <cell r="J239">
            <v>5</v>
          </cell>
          <cell r="K239">
            <v>0</v>
          </cell>
          <cell r="L239" t="str">
            <v>0/0</v>
          </cell>
          <cell r="M239">
            <v>0</v>
          </cell>
          <cell r="N239">
            <v>1</v>
          </cell>
          <cell r="O239">
            <v>0.11</v>
          </cell>
          <cell r="P239">
            <v>4.8</v>
          </cell>
          <cell r="Q239">
            <v>0</v>
          </cell>
          <cell r="R239">
            <v>0</v>
          </cell>
          <cell r="S239">
            <v>0</v>
          </cell>
          <cell r="T239">
            <v>0</v>
          </cell>
          <cell r="U239">
            <v>12</v>
          </cell>
          <cell r="V239">
            <v>8</v>
          </cell>
          <cell r="W239">
            <v>0</v>
          </cell>
          <cell r="X239">
            <v>1</v>
          </cell>
          <cell r="Y239">
            <v>0</v>
          </cell>
          <cell r="Z239">
            <v>23.81</v>
          </cell>
          <cell r="AA239">
            <v>2016</v>
          </cell>
          <cell r="AB239" t="str">
            <v>reg</v>
          </cell>
        </row>
        <row r="240">
          <cell r="A240" t="str">
            <v>Khaly Thiam</v>
          </cell>
          <cell r="B240" t="str">
            <v>CHI</v>
          </cell>
          <cell r="C240" t="str">
            <v>M</v>
          </cell>
          <cell r="D240">
            <v>20</v>
          </cell>
          <cell r="E240">
            <v>15</v>
          </cell>
          <cell r="F240">
            <v>1285</v>
          </cell>
          <cell r="G240">
            <v>1</v>
          </cell>
          <cell r="H240">
            <v>0</v>
          </cell>
          <cell r="I240">
            <v>21</v>
          </cell>
          <cell r="J240">
            <v>3</v>
          </cell>
          <cell r="K240">
            <v>0</v>
          </cell>
          <cell r="L240" t="str">
            <v>0/0</v>
          </cell>
          <cell r="M240">
            <v>0</v>
          </cell>
          <cell r="N240">
            <v>1</v>
          </cell>
          <cell r="O240">
            <v>7.0000000000000007E-2</v>
          </cell>
          <cell r="P240">
            <v>4.8</v>
          </cell>
          <cell r="Q240">
            <v>0</v>
          </cell>
          <cell r="R240">
            <v>0</v>
          </cell>
          <cell r="S240">
            <v>0</v>
          </cell>
          <cell r="T240">
            <v>0</v>
          </cell>
          <cell r="U240">
            <v>27</v>
          </cell>
          <cell r="V240">
            <v>14</v>
          </cell>
          <cell r="W240">
            <v>0</v>
          </cell>
          <cell r="X240">
            <v>3</v>
          </cell>
          <cell r="Y240">
            <v>1</v>
          </cell>
          <cell r="Z240">
            <v>14.29</v>
          </cell>
          <cell r="AA240">
            <v>2016</v>
          </cell>
          <cell r="AB240" t="str">
            <v>reg</v>
          </cell>
        </row>
        <row r="241">
          <cell r="A241" t="str">
            <v>Nick DeLeon</v>
          </cell>
          <cell r="B241" t="str">
            <v>TOR</v>
          </cell>
          <cell r="C241" t="str">
            <v>M</v>
          </cell>
          <cell r="D241">
            <v>32</v>
          </cell>
          <cell r="E241">
            <v>27</v>
          </cell>
          <cell r="F241">
            <v>2509</v>
          </cell>
          <cell r="G241">
            <v>1</v>
          </cell>
          <cell r="H241">
            <v>0</v>
          </cell>
          <cell r="I241">
            <v>34</v>
          </cell>
          <cell r="J241">
            <v>10</v>
          </cell>
          <cell r="K241">
            <v>0</v>
          </cell>
          <cell r="L241" t="str">
            <v>0/0</v>
          </cell>
          <cell r="M241">
            <v>1</v>
          </cell>
          <cell r="N241">
            <v>0</v>
          </cell>
          <cell r="O241">
            <v>0.04</v>
          </cell>
          <cell r="P241">
            <v>2.9</v>
          </cell>
          <cell r="Q241">
            <v>0</v>
          </cell>
          <cell r="R241">
            <v>0</v>
          </cell>
          <cell r="S241">
            <v>0</v>
          </cell>
          <cell r="T241">
            <v>0</v>
          </cell>
          <cell r="U241">
            <v>21</v>
          </cell>
          <cell r="V241">
            <v>16</v>
          </cell>
          <cell r="W241">
            <v>2</v>
          </cell>
          <cell r="X241">
            <v>5</v>
          </cell>
          <cell r="Y241">
            <v>0</v>
          </cell>
          <cell r="Z241">
            <v>29.41</v>
          </cell>
          <cell r="AA241">
            <v>2016</v>
          </cell>
          <cell r="AB241" t="str">
            <v>reg</v>
          </cell>
        </row>
        <row r="242">
          <cell r="A242" t="str">
            <v>Boniek Garcia</v>
          </cell>
          <cell r="B242" t="str">
            <v>HOU</v>
          </cell>
          <cell r="C242" t="str">
            <v>M</v>
          </cell>
          <cell r="D242">
            <v>31</v>
          </cell>
          <cell r="E242">
            <v>24</v>
          </cell>
          <cell r="F242">
            <v>2249</v>
          </cell>
          <cell r="G242">
            <v>0</v>
          </cell>
          <cell r="H242">
            <v>9</v>
          </cell>
          <cell r="I242">
            <v>25</v>
          </cell>
          <cell r="J242">
            <v>4</v>
          </cell>
          <cell r="K242">
            <v>0</v>
          </cell>
          <cell r="L242" t="str">
            <v>0/0</v>
          </cell>
          <cell r="M242">
            <v>0</v>
          </cell>
          <cell r="N242">
            <v>0</v>
          </cell>
          <cell r="O242">
            <v>0</v>
          </cell>
          <cell r="P242">
            <v>0</v>
          </cell>
          <cell r="Q242">
            <v>1</v>
          </cell>
          <cell r="R242">
            <v>2</v>
          </cell>
          <cell r="S242">
            <v>7</v>
          </cell>
          <cell r="T242">
            <v>0.36</v>
          </cell>
          <cell r="U242">
            <v>35</v>
          </cell>
          <cell r="V242">
            <v>58</v>
          </cell>
          <cell r="W242">
            <v>3</v>
          </cell>
          <cell r="X242">
            <v>4</v>
          </cell>
          <cell r="Y242">
            <v>0</v>
          </cell>
          <cell r="Z242">
            <v>16</v>
          </cell>
          <cell r="AA242">
            <v>2016</v>
          </cell>
          <cell r="AB242" t="str">
            <v>reg</v>
          </cell>
        </row>
        <row r="243">
          <cell r="A243" t="str">
            <v>Fabinho</v>
          </cell>
          <cell r="B243" t="str">
            <v>PHI</v>
          </cell>
          <cell r="C243" t="str">
            <v>D</v>
          </cell>
          <cell r="D243">
            <v>29</v>
          </cell>
          <cell r="E243">
            <v>29</v>
          </cell>
          <cell r="F243">
            <v>2517</v>
          </cell>
          <cell r="G243">
            <v>0</v>
          </cell>
          <cell r="H243">
            <v>6</v>
          </cell>
          <cell r="I243">
            <v>10</v>
          </cell>
          <cell r="J243">
            <v>2</v>
          </cell>
          <cell r="K243">
            <v>0</v>
          </cell>
          <cell r="L243" t="str">
            <v>0/0</v>
          </cell>
          <cell r="M243">
            <v>0</v>
          </cell>
          <cell r="N243">
            <v>0</v>
          </cell>
          <cell r="O243">
            <v>0</v>
          </cell>
          <cell r="P243">
            <v>0</v>
          </cell>
          <cell r="Q243">
            <v>3</v>
          </cell>
          <cell r="R243">
            <v>2</v>
          </cell>
          <cell r="S243">
            <v>4</v>
          </cell>
          <cell r="T243">
            <v>0.21</v>
          </cell>
          <cell r="U243">
            <v>27</v>
          </cell>
          <cell r="V243">
            <v>23</v>
          </cell>
          <cell r="W243">
            <v>2</v>
          </cell>
          <cell r="X243">
            <v>6</v>
          </cell>
          <cell r="Y243">
            <v>0</v>
          </cell>
          <cell r="Z243">
            <v>20</v>
          </cell>
          <cell r="AA243">
            <v>2016</v>
          </cell>
          <cell r="AB243" t="str">
            <v>reg</v>
          </cell>
        </row>
        <row r="244">
          <cell r="A244" t="str">
            <v>Saad Abdul-Salaam</v>
          </cell>
          <cell r="B244" t="str">
            <v>CIN</v>
          </cell>
          <cell r="C244" t="str">
            <v>D</v>
          </cell>
          <cell r="D244">
            <v>30</v>
          </cell>
          <cell r="E244">
            <v>26</v>
          </cell>
          <cell r="F244">
            <v>2377</v>
          </cell>
          <cell r="G244">
            <v>0</v>
          </cell>
          <cell r="H244">
            <v>6</v>
          </cell>
          <cell r="I244">
            <v>15</v>
          </cell>
          <cell r="J244">
            <v>3</v>
          </cell>
          <cell r="K244">
            <v>0</v>
          </cell>
          <cell r="L244" t="str">
            <v>0/0</v>
          </cell>
          <cell r="M244">
            <v>0</v>
          </cell>
          <cell r="N244">
            <v>0</v>
          </cell>
          <cell r="O244">
            <v>0</v>
          </cell>
          <cell r="P244">
            <v>0</v>
          </cell>
          <cell r="Q244">
            <v>1</v>
          </cell>
          <cell r="R244">
            <v>4</v>
          </cell>
          <cell r="S244">
            <v>2</v>
          </cell>
          <cell r="T244">
            <v>0.23</v>
          </cell>
          <cell r="U244">
            <v>32</v>
          </cell>
          <cell r="V244">
            <v>19</v>
          </cell>
          <cell r="W244">
            <v>4</v>
          </cell>
          <cell r="X244">
            <v>1</v>
          </cell>
          <cell r="Y244">
            <v>0</v>
          </cell>
          <cell r="Z244">
            <v>20</v>
          </cell>
          <cell r="AA244">
            <v>2016</v>
          </cell>
          <cell r="AB244" t="str">
            <v>reg</v>
          </cell>
        </row>
        <row r="245">
          <cell r="A245" t="str">
            <v>Demar Phillips</v>
          </cell>
          <cell r="B245" t="str">
            <v>RSL</v>
          </cell>
          <cell r="C245" t="str">
            <v>D</v>
          </cell>
          <cell r="D245">
            <v>29</v>
          </cell>
          <cell r="E245">
            <v>23</v>
          </cell>
          <cell r="F245">
            <v>2177</v>
          </cell>
          <cell r="G245">
            <v>0</v>
          </cell>
          <cell r="H245">
            <v>5</v>
          </cell>
          <cell r="I245">
            <v>9</v>
          </cell>
          <cell r="J245">
            <v>3</v>
          </cell>
          <cell r="K245">
            <v>0</v>
          </cell>
          <cell r="L245" t="str">
            <v>0/0</v>
          </cell>
          <cell r="M245">
            <v>0</v>
          </cell>
          <cell r="N245">
            <v>0</v>
          </cell>
          <cell r="O245">
            <v>0</v>
          </cell>
          <cell r="P245">
            <v>0</v>
          </cell>
          <cell r="Q245">
            <v>1</v>
          </cell>
          <cell r="R245">
            <v>3</v>
          </cell>
          <cell r="S245">
            <v>2</v>
          </cell>
          <cell r="T245">
            <v>0.21</v>
          </cell>
          <cell r="U245">
            <v>40</v>
          </cell>
          <cell r="V245">
            <v>16</v>
          </cell>
          <cell r="W245">
            <v>3</v>
          </cell>
          <cell r="X245">
            <v>3</v>
          </cell>
          <cell r="Y245">
            <v>1</v>
          </cell>
          <cell r="Z245">
            <v>33.33</v>
          </cell>
          <cell r="AA245">
            <v>2016</v>
          </cell>
          <cell r="AB245" t="str">
            <v>reg</v>
          </cell>
        </row>
        <row r="246">
          <cell r="A246" t="str">
            <v>Ambroise Oyongo</v>
          </cell>
          <cell r="B246" t="str">
            <v>MTL</v>
          </cell>
          <cell r="C246" t="str">
            <v>D</v>
          </cell>
          <cell r="D246">
            <v>27</v>
          </cell>
          <cell r="E246">
            <v>26</v>
          </cell>
          <cell r="F246">
            <v>2316</v>
          </cell>
          <cell r="G246">
            <v>0</v>
          </cell>
          <cell r="H246">
            <v>5</v>
          </cell>
          <cell r="I246">
            <v>16</v>
          </cell>
          <cell r="J246">
            <v>4</v>
          </cell>
          <cell r="K246">
            <v>0</v>
          </cell>
          <cell r="L246" t="str">
            <v>0/0</v>
          </cell>
          <cell r="M246">
            <v>0</v>
          </cell>
          <cell r="N246">
            <v>0</v>
          </cell>
          <cell r="O246">
            <v>0</v>
          </cell>
          <cell r="P246">
            <v>0</v>
          </cell>
          <cell r="Q246">
            <v>0</v>
          </cell>
          <cell r="R246">
            <v>4</v>
          </cell>
          <cell r="S246">
            <v>1</v>
          </cell>
          <cell r="T246">
            <v>0.19</v>
          </cell>
          <cell r="U246">
            <v>13</v>
          </cell>
          <cell r="V246">
            <v>29</v>
          </cell>
          <cell r="W246">
            <v>0</v>
          </cell>
          <cell r="X246">
            <v>4</v>
          </cell>
          <cell r="Y246">
            <v>1</v>
          </cell>
          <cell r="Z246">
            <v>25</v>
          </cell>
          <cell r="AA246">
            <v>2016</v>
          </cell>
          <cell r="AB246" t="str">
            <v>reg</v>
          </cell>
        </row>
        <row r="247">
          <cell r="A247" t="str">
            <v>Mohammed Saeid</v>
          </cell>
          <cell r="B247" t="str">
            <v>CLB</v>
          </cell>
          <cell r="C247" t="str">
            <v>M</v>
          </cell>
          <cell r="D247">
            <v>25</v>
          </cell>
          <cell r="E247">
            <v>24</v>
          </cell>
          <cell r="F247">
            <v>2016</v>
          </cell>
          <cell r="G247">
            <v>0</v>
          </cell>
          <cell r="H247">
            <v>5</v>
          </cell>
          <cell r="I247">
            <v>20</v>
          </cell>
          <cell r="J247">
            <v>3</v>
          </cell>
          <cell r="K247">
            <v>0</v>
          </cell>
          <cell r="L247" t="str">
            <v>0/0</v>
          </cell>
          <cell r="M247">
            <v>0</v>
          </cell>
          <cell r="N247">
            <v>0</v>
          </cell>
          <cell r="O247">
            <v>0</v>
          </cell>
          <cell r="P247">
            <v>0</v>
          </cell>
          <cell r="Q247">
            <v>2</v>
          </cell>
          <cell r="R247">
            <v>5</v>
          </cell>
          <cell r="S247">
            <v>0</v>
          </cell>
          <cell r="T247">
            <v>0.22</v>
          </cell>
          <cell r="U247">
            <v>14</v>
          </cell>
          <cell r="V247">
            <v>37</v>
          </cell>
          <cell r="W247">
            <v>1</v>
          </cell>
          <cell r="X247">
            <v>2</v>
          </cell>
          <cell r="Y247">
            <v>0</v>
          </cell>
          <cell r="Z247">
            <v>15</v>
          </cell>
          <cell r="AA247">
            <v>2016</v>
          </cell>
          <cell r="AB247" t="str">
            <v>reg</v>
          </cell>
        </row>
        <row r="248">
          <cell r="A248" t="str">
            <v>Mekeil Williams</v>
          </cell>
          <cell r="B248" t="str">
            <v>COL</v>
          </cell>
          <cell r="C248" t="str">
            <v>D</v>
          </cell>
          <cell r="D248">
            <v>21</v>
          </cell>
          <cell r="E248">
            <v>17</v>
          </cell>
          <cell r="F248">
            <v>1468</v>
          </cell>
          <cell r="G248">
            <v>0</v>
          </cell>
          <cell r="H248">
            <v>4</v>
          </cell>
          <cell r="I248">
            <v>2</v>
          </cell>
          <cell r="J248">
            <v>0</v>
          </cell>
          <cell r="K248">
            <v>0</v>
          </cell>
          <cell r="L248" t="str">
            <v>0/0</v>
          </cell>
          <cell r="M248">
            <v>0</v>
          </cell>
          <cell r="N248">
            <v>0</v>
          </cell>
          <cell r="O248">
            <v>0</v>
          </cell>
          <cell r="P248">
            <v>0</v>
          </cell>
          <cell r="Q248">
            <v>1</v>
          </cell>
          <cell r="R248">
            <v>3</v>
          </cell>
          <cell r="S248">
            <v>1</v>
          </cell>
          <cell r="T248">
            <v>0.25</v>
          </cell>
          <cell r="U248">
            <v>12</v>
          </cell>
          <cell r="V248">
            <v>9</v>
          </cell>
          <cell r="W248">
            <v>1</v>
          </cell>
          <cell r="X248">
            <v>5</v>
          </cell>
          <cell r="Y248">
            <v>0</v>
          </cell>
          <cell r="Z248">
            <v>0</v>
          </cell>
          <cell r="AA248">
            <v>2016</v>
          </cell>
          <cell r="AB248" t="str">
            <v>reg</v>
          </cell>
        </row>
        <row r="249">
          <cell r="A249" t="str">
            <v>Corey Ashe</v>
          </cell>
          <cell r="B249" t="str">
            <v>CLB</v>
          </cell>
          <cell r="C249" t="str">
            <v>M</v>
          </cell>
          <cell r="D249">
            <v>18</v>
          </cell>
          <cell r="E249">
            <v>14</v>
          </cell>
          <cell r="F249">
            <v>1214</v>
          </cell>
          <cell r="G249">
            <v>0</v>
          </cell>
          <cell r="H249">
            <v>4</v>
          </cell>
          <cell r="I249">
            <v>4</v>
          </cell>
          <cell r="J249">
            <v>0</v>
          </cell>
          <cell r="K249">
            <v>0</v>
          </cell>
          <cell r="L249" t="str">
            <v>0/0</v>
          </cell>
          <cell r="M249">
            <v>0</v>
          </cell>
          <cell r="N249">
            <v>0</v>
          </cell>
          <cell r="O249">
            <v>0</v>
          </cell>
          <cell r="P249">
            <v>0</v>
          </cell>
          <cell r="Q249">
            <v>0</v>
          </cell>
          <cell r="R249">
            <v>2</v>
          </cell>
          <cell r="S249">
            <v>2</v>
          </cell>
          <cell r="T249">
            <v>0.3</v>
          </cell>
          <cell r="U249">
            <v>7</v>
          </cell>
          <cell r="V249">
            <v>18</v>
          </cell>
          <cell r="W249">
            <v>0</v>
          </cell>
          <cell r="X249">
            <v>1</v>
          </cell>
          <cell r="Y249">
            <v>0</v>
          </cell>
          <cell r="Z249">
            <v>0</v>
          </cell>
          <cell r="AA249">
            <v>2016</v>
          </cell>
          <cell r="AB249" t="str">
            <v>reg</v>
          </cell>
        </row>
        <row r="250">
          <cell r="A250" t="str">
            <v>Marco Donadel</v>
          </cell>
          <cell r="B250" t="str">
            <v>MTL</v>
          </cell>
          <cell r="C250" t="str">
            <v>M</v>
          </cell>
          <cell r="D250">
            <v>21</v>
          </cell>
          <cell r="E250">
            <v>18</v>
          </cell>
          <cell r="F250">
            <v>1515</v>
          </cell>
          <cell r="G250">
            <v>0</v>
          </cell>
          <cell r="H250">
            <v>4</v>
          </cell>
          <cell r="I250">
            <v>9</v>
          </cell>
          <cell r="J250">
            <v>1</v>
          </cell>
          <cell r="K250">
            <v>0</v>
          </cell>
          <cell r="L250" t="str">
            <v>0/0</v>
          </cell>
          <cell r="M250">
            <v>0</v>
          </cell>
          <cell r="N250">
            <v>0</v>
          </cell>
          <cell r="O250">
            <v>0</v>
          </cell>
          <cell r="P250">
            <v>0</v>
          </cell>
          <cell r="Q250">
            <v>1</v>
          </cell>
          <cell r="R250">
            <v>3</v>
          </cell>
          <cell r="S250">
            <v>1</v>
          </cell>
          <cell r="T250">
            <v>0.24</v>
          </cell>
          <cell r="U250">
            <v>40</v>
          </cell>
          <cell r="V250">
            <v>21</v>
          </cell>
          <cell r="W250">
            <v>0</v>
          </cell>
          <cell r="X250">
            <v>5</v>
          </cell>
          <cell r="Y250">
            <v>0</v>
          </cell>
          <cell r="Z250">
            <v>11.11</v>
          </cell>
          <cell r="AA250">
            <v>2016</v>
          </cell>
          <cell r="AB250" t="str">
            <v>reg</v>
          </cell>
        </row>
        <row r="251">
          <cell r="A251" t="str">
            <v>Gershon Koffie</v>
          </cell>
          <cell r="B251" t="str">
            <v xml:space="preserve">NE </v>
          </cell>
          <cell r="C251" t="str">
            <v>M</v>
          </cell>
          <cell r="D251">
            <v>22</v>
          </cell>
          <cell r="E251">
            <v>19</v>
          </cell>
          <cell r="F251">
            <v>1545</v>
          </cell>
          <cell r="G251">
            <v>0</v>
          </cell>
          <cell r="H251">
            <v>4</v>
          </cell>
          <cell r="I251">
            <v>18</v>
          </cell>
          <cell r="J251">
            <v>5</v>
          </cell>
          <cell r="K251">
            <v>0</v>
          </cell>
          <cell r="L251" t="str">
            <v>0/0</v>
          </cell>
          <cell r="M251">
            <v>0</v>
          </cell>
          <cell r="N251">
            <v>0</v>
          </cell>
          <cell r="O251">
            <v>0</v>
          </cell>
          <cell r="P251">
            <v>0</v>
          </cell>
          <cell r="Q251">
            <v>1</v>
          </cell>
          <cell r="R251">
            <v>2</v>
          </cell>
          <cell r="S251">
            <v>2</v>
          </cell>
          <cell r="T251">
            <v>0.23</v>
          </cell>
          <cell r="U251">
            <v>38</v>
          </cell>
          <cell r="V251">
            <v>41</v>
          </cell>
          <cell r="W251">
            <v>0</v>
          </cell>
          <cell r="X251">
            <v>8</v>
          </cell>
          <cell r="Y251">
            <v>1</v>
          </cell>
          <cell r="Z251">
            <v>27.78</v>
          </cell>
          <cell r="AA251">
            <v>2016</v>
          </cell>
          <cell r="AB251" t="str">
            <v>reg</v>
          </cell>
        </row>
        <row r="252">
          <cell r="A252" t="str">
            <v>Jelle Van Damme</v>
          </cell>
          <cell r="B252" t="str">
            <v>LA</v>
          </cell>
          <cell r="C252" t="str">
            <v>D</v>
          </cell>
          <cell r="D252">
            <v>28</v>
          </cell>
          <cell r="E252">
            <v>28</v>
          </cell>
          <cell r="F252">
            <v>2436</v>
          </cell>
          <cell r="G252">
            <v>0</v>
          </cell>
          <cell r="H252">
            <v>4</v>
          </cell>
          <cell r="I252">
            <v>24</v>
          </cell>
          <cell r="J252">
            <v>2</v>
          </cell>
          <cell r="K252">
            <v>0</v>
          </cell>
          <cell r="L252" t="str">
            <v>0/0</v>
          </cell>
          <cell r="M252">
            <v>0</v>
          </cell>
          <cell r="N252">
            <v>0</v>
          </cell>
          <cell r="O252">
            <v>0</v>
          </cell>
          <cell r="P252">
            <v>0</v>
          </cell>
          <cell r="Q252">
            <v>1</v>
          </cell>
          <cell r="R252">
            <v>3</v>
          </cell>
          <cell r="S252">
            <v>1</v>
          </cell>
          <cell r="T252">
            <v>0.15</v>
          </cell>
          <cell r="U252">
            <v>44</v>
          </cell>
          <cell r="V252">
            <v>15</v>
          </cell>
          <cell r="W252">
            <v>3</v>
          </cell>
          <cell r="X252">
            <v>9</v>
          </cell>
          <cell r="Y252">
            <v>0</v>
          </cell>
          <cell r="Z252">
            <v>8.33</v>
          </cell>
          <cell r="AA252">
            <v>2016</v>
          </cell>
          <cell r="AB252" t="str">
            <v>reg</v>
          </cell>
        </row>
        <row r="253">
          <cell r="A253" t="str">
            <v>Marc Burch</v>
          </cell>
          <cell r="B253" t="str">
            <v>COL</v>
          </cell>
          <cell r="C253" t="str">
            <v>D</v>
          </cell>
          <cell r="D253">
            <v>28</v>
          </cell>
          <cell r="E253">
            <v>27</v>
          </cell>
          <cell r="F253">
            <v>2443</v>
          </cell>
          <cell r="G253">
            <v>0</v>
          </cell>
          <cell r="H253">
            <v>3</v>
          </cell>
          <cell r="I253">
            <v>2</v>
          </cell>
          <cell r="J253">
            <v>1</v>
          </cell>
          <cell r="K253">
            <v>0</v>
          </cell>
          <cell r="L253" t="str">
            <v>0/0</v>
          </cell>
          <cell r="M253">
            <v>0</v>
          </cell>
          <cell r="N253">
            <v>0</v>
          </cell>
          <cell r="O253">
            <v>0</v>
          </cell>
          <cell r="P253">
            <v>0</v>
          </cell>
          <cell r="Q253">
            <v>2</v>
          </cell>
          <cell r="R253">
            <v>2</v>
          </cell>
          <cell r="S253">
            <v>1</v>
          </cell>
          <cell r="T253">
            <v>0.11</v>
          </cell>
          <cell r="U253">
            <v>25</v>
          </cell>
          <cell r="V253">
            <v>10</v>
          </cell>
          <cell r="W253">
            <v>0</v>
          </cell>
          <cell r="X253">
            <v>9</v>
          </cell>
          <cell r="Y253">
            <v>0</v>
          </cell>
          <cell r="Z253">
            <v>50</v>
          </cell>
          <cell r="AA253">
            <v>2016</v>
          </cell>
          <cell r="AB253" t="str">
            <v>reg</v>
          </cell>
        </row>
        <row r="254">
          <cell r="A254" t="str">
            <v>Rafael Ramos</v>
          </cell>
          <cell r="B254" t="str">
            <v>ORL</v>
          </cell>
          <cell r="C254" t="str">
            <v>D</v>
          </cell>
          <cell r="D254">
            <v>12</v>
          </cell>
          <cell r="E254">
            <v>12</v>
          </cell>
          <cell r="F254">
            <v>1015</v>
          </cell>
          <cell r="G254">
            <v>0</v>
          </cell>
          <cell r="H254">
            <v>3</v>
          </cell>
          <cell r="I254">
            <v>4</v>
          </cell>
          <cell r="J254">
            <v>1</v>
          </cell>
          <cell r="K254">
            <v>0</v>
          </cell>
          <cell r="L254" t="str">
            <v>0/0</v>
          </cell>
          <cell r="M254">
            <v>0</v>
          </cell>
          <cell r="N254">
            <v>0</v>
          </cell>
          <cell r="O254">
            <v>0</v>
          </cell>
          <cell r="P254">
            <v>0</v>
          </cell>
          <cell r="Q254">
            <v>1</v>
          </cell>
          <cell r="R254">
            <v>1</v>
          </cell>
          <cell r="S254">
            <v>2</v>
          </cell>
          <cell r="T254">
            <v>0.27</v>
          </cell>
          <cell r="U254">
            <v>12</v>
          </cell>
          <cell r="V254">
            <v>6</v>
          </cell>
          <cell r="W254">
            <v>0</v>
          </cell>
          <cell r="X254">
            <v>2</v>
          </cell>
          <cell r="Y254">
            <v>0</v>
          </cell>
          <cell r="Z254">
            <v>25</v>
          </cell>
          <cell r="AA254">
            <v>2016</v>
          </cell>
          <cell r="AB254" t="str">
            <v>reg</v>
          </cell>
        </row>
        <row r="255">
          <cell r="A255" t="str">
            <v>Waylon Francis</v>
          </cell>
          <cell r="B255" t="str">
            <v>CLB</v>
          </cell>
          <cell r="C255" t="str">
            <v>D</v>
          </cell>
          <cell r="D255">
            <v>19</v>
          </cell>
          <cell r="E255">
            <v>13</v>
          </cell>
          <cell r="F255">
            <v>1233</v>
          </cell>
          <cell r="G255">
            <v>0</v>
          </cell>
          <cell r="H255">
            <v>3</v>
          </cell>
          <cell r="I255">
            <v>5</v>
          </cell>
          <cell r="J255">
            <v>1</v>
          </cell>
          <cell r="K255">
            <v>0</v>
          </cell>
          <cell r="L255" t="str">
            <v>0/0</v>
          </cell>
          <cell r="M255">
            <v>0</v>
          </cell>
          <cell r="N255">
            <v>0</v>
          </cell>
          <cell r="O255">
            <v>0</v>
          </cell>
          <cell r="P255">
            <v>0</v>
          </cell>
          <cell r="Q255">
            <v>0</v>
          </cell>
          <cell r="R255">
            <v>3</v>
          </cell>
          <cell r="S255">
            <v>0</v>
          </cell>
          <cell r="T255">
            <v>0.22</v>
          </cell>
          <cell r="U255">
            <v>18</v>
          </cell>
          <cell r="V255">
            <v>9</v>
          </cell>
          <cell r="W255">
            <v>3</v>
          </cell>
          <cell r="X255">
            <v>2</v>
          </cell>
          <cell r="Y255">
            <v>0</v>
          </cell>
          <cell r="Z255">
            <v>20</v>
          </cell>
          <cell r="AA255">
            <v>2016</v>
          </cell>
          <cell r="AB255" t="str">
            <v>reg</v>
          </cell>
        </row>
        <row r="256">
          <cell r="A256" t="str">
            <v>Luke Boden</v>
          </cell>
          <cell r="B256" t="str">
            <v>ORL</v>
          </cell>
          <cell r="C256" t="str">
            <v>D</v>
          </cell>
          <cell r="D256">
            <v>20</v>
          </cell>
          <cell r="E256">
            <v>19</v>
          </cell>
          <cell r="F256">
            <v>1613</v>
          </cell>
          <cell r="G256">
            <v>0</v>
          </cell>
          <cell r="H256">
            <v>3</v>
          </cell>
          <cell r="I256">
            <v>5</v>
          </cell>
          <cell r="J256">
            <v>0</v>
          </cell>
          <cell r="K256">
            <v>0</v>
          </cell>
          <cell r="L256" t="str">
            <v>0/0</v>
          </cell>
          <cell r="M256">
            <v>0</v>
          </cell>
          <cell r="N256">
            <v>0</v>
          </cell>
          <cell r="O256">
            <v>0</v>
          </cell>
          <cell r="P256">
            <v>0</v>
          </cell>
          <cell r="Q256">
            <v>0</v>
          </cell>
          <cell r="R256">
            <v>2</v>
          </cell>
          <cell r="S256">
            <v>1</v>
          </cell>
          <cell r="T256">
            <v>0.17</v>
          </cell>
          <cell r="U256">
            <v>19</v>
          </cell>
          <cell r="V256">
            <v>10</v>
          </cell>
          <cell r="W256">
            <v>1</v>
          </cell>
          <cell r="X256">
            <v>2</v>
          </cell>
          <cell r="Y256">
            <v>0</v>
          </cell>
          <cell r="Z256">
            <v>0</v>
          </cell>
          <cell r="AA256">
            <v>2016</v>
          </cell>
          <cell r="AB256" t="str">
            <v>reg</v>
          </cell>
        </row>
        <row r="257">
          <cell r="A257" t="str">
            <v>Anthony Beltran</v>
          </cell>
          <cell r="B257" t="str">
            <v>RSL</v>
          </cell>
          <cell r="C257" t="str">
            <v>D</v>
          </cell>
          <cell r="D257">
            <v>29</v>
          </cell>
          <cell r="E257">
            <v>27</v>
          </cell>
          <cell r="F257">
            <v>2468</v>
          </cell>
          <cell r="G257">
            <v>0</v>
          </cell>
          <cell r="H257">
            <v>3</v>
          </cell>
          <cell r="I257">
            <v>7</v>
          </cell>
          <cell r="J257">
            <v>2</v>
          </cell>
          <cell r="K257">
            <v>0</v>
          </cell>
          <cell r="L257" t="str">
            <v>0/0</v>
          </cell>
          <cell r="M257">
            <v>0</v>
          </cell>
          <cell r="N257">
            <v>0</v>
          </cell>
          <cell r="O257">
            <v>0</v>
          </cell>
          <cell r="P257">
            <v>0</v>
          </cell>
          <cell r="Q257">
            <v>1</v>
          </cell>
          <cell r="R257">
            <v>2</v>
          </cell>
          <cell r="S257">
            <v>1</v>
          </cell>
          <cell r="T257">
            <v>0.11</v>
          </cell>
          <cell r="U257">
            <v>40</v>
          </cell>
          <cell r="V257">
            <v>33</v>
          </cell>
          <cell r="W257">
            <v>1</v>
          </cell>
          <cell r="X257">
            <v>9</v>
          </cell>
          <cell r="Y257">
            <v>0</v>
          </cell>
          <cell r="Z257">
            <v>28.57</v>
          </cell>
          <cell r="AA257">
            <v>2016</v>
          </cell>
          <cell r="AB257" t="str">
            <v>reg</v>
          </cell>
        </row>
        <row r="258">
          <cell r="A258" t="str">
            <v>Brandon Vincent</v>
          </cell>
          <cell r="B258" t="str">
            <v>CHI</v>
          </cell>
          <cell r="C258" t="str">
            <v>D</v>
          </cell>
          <cell r="D258">
            <v>26</v>
          </cell>
          <cell r="E258">
            <v>24</v>
          </cell>
          <cell r="F258">
            <v>2191</v>
          </cell>
          <cell r="G258">
            <v>0</v>
          </cell>
          <cell r="H258">
            <v>3</v>
          </cell>
          <cell r="I258">
            <v>8</v>
          </cell>
          <cell r="J258">
            <v>1</v>
          </cell>
          <cell r="K258">
            <v>0</v>
          </cell>
          <cell r="L258" t="str">
            <v>0/0</v>
          </cell>
          <cell r="M258">
            <v>0</v>
          </cell>
          <cell r="N258">
            <v>0</v>
          </cell>
          <cell r="O258">
            <v>0</v>
          </cell>
          <cell r="P258">
            <v>0</v>
          </cell>
          <cell r="Q258">
            <v>1</v>
          </cell>
          <cell r="R258">
            <v>3</v>
          </cell>
          <cell r="S258">
            <v>0</v>
          </cell>
          <cell r="T258">
            <v>0.12</v>
          </cell>
          <cell r="U258">
            <v>33</v>
          </cell>
          <cell r="V258">
            <v>13</v>
          </cell>
          <cell r="W258">
            <v>1</v>
          </cell>
          <cell r="X258">
            <v>1</v>
          </cell>
          <cell r="Y258">
            <v>0</v>
          </cell>
          <cell r="Z258">
            <v>12.5</v>
          </cell>
          <cell r="AA258">
            <v>2016</v>
          </cell>
          <cell r="AB258" t="str">
            <v>reg</v>
          </cell>
        </row>
        <row r="259">
          <cell r="A259" t="str">
            <v>Scott Caldwell</v>
          </cell>
          <cell r="B259" t="str">
            <v>NE</v>
          </cell>
          <cell r="C259" t="str">
            <v>M</v>
          </cell>
          <cell r="D259">
            <v>32</v>
          </cell>
          <cell r="E259">
            <v>31</v>
          </cell>
          <cell r="F259">
            <v>2622</v>
          </cell>
          <cell r="G259">
            <v>0</v>
          </cell>
          <cell r="H259">
            <v>3</v>
          </cell>
          <cell r="I259">
            <v>9</v>
          </cell>
          <cell r="J259">
            <v>1</v>
          </cell>
          <cell r="K259">
            <v>0</v>
          </cell>
          <cell r="L259" t="str">
            <v>0/0</v>
          </cell>
          <cell r="M259">
            <v>0</v>
          </cell>
          <cell r="N259">
            <v>0</v>
          </cell>
          <cell r="O259">
            <v>0</v>
          </cell>
          <cell r="P259">
            <v>0</v>
          </cell>
          <cell r="Q259">
            <v>2</v>
          </cell>
          <cell r="R259">
            <v>3</v>
          </cell>
          <cell r="S259">
            <v>0</v>
          </cell>
          <cell r="T259">
            <v>0.1</v>
          </cell>
          <cell r="U259">
            <v>35</v>
          </cell>
          <cell r="V259">
            <v>34</v>
          </cell>
          <cell r="W259">
            <v>0</v>
          </cell>
          <cell r="X259">
            <v>6</v>
          </cell>
          <cell r="Y259">
            <v>0</v>
          </cell>
          <cell r="Z259">
            <v>11.11</v>
          </cell>
          <cell r="AA259">
            <v>2016</v>
          </cell>
          <cell r="AB259" t="str">
            <v>reg</v>
          </cell>
        </row>
        <row r="260">
          <cell r="A260" t="str">
            <v>Rodrigo Ramos</v>
          </cell>
          <cell r="B260" t="str">
            <v>CHI</v>
          </cell>
          <cell r="C260" t="str">
            <v>D</v>
          </cell>
          <cell r="D260">
            <v>21</v>
          </cell>
          <cell r="E260">
            <v>16</v>
          </cell>
          <cell r="F260">
            <v>1484</v>
          </cell>
          <cell r="G260">
            <v>0</v>
          </cell>
          <cell r="H260">
            <v>3</v>
          </cell>
          <cell r="I260">
            <v>9</v>
          </cell>
          <cell r="J260">
            <v>1</v>
          </cell>
          <cell r="K260">
            <v>0</v>
          </cell>
          <cell r="L260" t="str">
            <v>0/0</v>
          </cell>
          <cell r="M260">
            <v>0</v>
          </cell>
          <cell r="N260">
            <v>0</v>
          </cell>
          <cell r="O260">
            <v>0</v>
          </cell>
          <cell r="P260">
            <v>0</v>
          </cell>
          <cell r="Q260">
            <v>0</v>
          </cell>
          <cell r="R260">
            <v>1</v>
          </cell>
          <cell r="S260">
            <v>2</v>
          </cell>
          <cell r="T260">
            <v>0.18</v>
          </cell>
          <cell r="U260">
            <v>25</v>
          </cell>
          <cell r="V260">
            <v>27</v>
          </cell>
          <cell r="W260">
            <v>1</v>
          </cell>
          <cell r="X260">
            <v>4</v>
          </cell>
          <cell r="Y260">
            <v>0</v>
          </cell>
          <cell r="Z260">
            <v>11.11</v>
          </cell>
          <cell r="AA260">
            <v>2016</v>
          </cell>
          <cell r="AB260" t="str">
            <v>reg</v>
          </cell>
        </row>
        <row r="261">
          <cell r="A261" t="str">
            <v>Jermaine Taylor</v>
          </cell>
          <cell r="B261" t="str">
            <v>POR</v>
          </cell>
          <cell r="C261" t="str">
            <v>D</v>
          </cell>
          <cell r="D261">
            <v>23</v>
          </cell>
          <cell r="E261">
            <v>21</v>
          </cell>
          <cell r="F261">
            <v>1841</v>
          </cell>
          <cell r="G261">
            <v>0</v>
          </cell>
          <cell r="H261">
            <v>3</v>
          </cell>
          <cell r="I261">
            <v>9</v>
          </cell>
          <cell r="J261">
            <v>2</v>
          </cell>
          <cell r="K261">
            <v>0</v>
          </cell>
          <cell r="L261" t="str">
            <v>0/0</v>
          </cell>
          <cell r="M261">
            <v>0</v>
          </cell>
          <cell r="N261">
            <v>0</v>
          </cell>
          <cell r="O261">
            <v>0</v>
          </cell>
          <cell r="P261">
            <v>0</v>
          </cell>
          <cell r="Q261">
            <v>1</v>
          </cell>
          <cell r="R261">
            <v>1</v>
          </cell>
          <cell r="S261">
            <v>2</v>
          </cell>
          <cell r="T261">
            <v>0.15</v>
          </cell>
          <cell r="U261">
            <v>27</v>
          </cell>
          <cell r="V261">
            <v>4</v>
          </cell>
          <cell r="W261">
            <v>2</v>
          </cell>
          <cell r="X261">
            <v>4</v>
          </cell>
          <cell r="Y261">
            <v>0</v>
          </cell>
          <cell r="Z261">
            <v>22.22</v>
          </cell>
          <cell r="AA261">
            <v>2016</v>
          </cell>
          <cell r="AB261" t="str">
            <v>reg</v>
          </cell>
        </row>
        <row r="262">
          <cell r="A262" t="str">
            <v>MatÃ­as PÃ©rez GarcÃ­a</v>
          </cell>
          <cell r="B262" t="str">
            <v>ORL</v>
          </cell>
          <cell r="C262" t="str">
            <v>F</v>
          </cell>
          <cell r="D262">
            <v>27</v>
          </cell>
          <cell r="E262">
            <v>19</v>
          </cell>
          <cell r="F262">
            <v>1635</v>
          </cell>
          <cell r="G262">
            <v>0</v>
          </cell>
          <cell r="H262">
            <v>3</v>
          </cell>
          <cell r="I262">
            <v>24</v>
          </cell>
          <cell r="J262">
            <v>6</v>
          </cell>
          <cell r="K262">
            <v>0</v>
          </cell>
          <cell r="L262" t="str">
            <v>0/0</v>
          </cell>
          <cell r="M262">
            <v>0</v>
          </cell>
          <cell r="N262">
            <v>0</v>
          </cell>
          <cell r="O262">
            <v>0</v>
          </cell>
          <cell r="P262">
            <v>0</v>
          </cell>
          <cell r="Q262">
            <v>2</v>
          </cell>
          <cell r="R262">
            <v>1</v>
          </cell>
          <cell r="S262">
            <v>2</v>
          </cell>
          <cell r="T262">
            <v>0.17</v>
          </cell>
          <cell r="U262">
            <v>14</v>
          </cell>
          <cell r="V262">
            <v>62</v>
          </cell>
          <cell r="W262">
            <v>1</v>
          </cell>
          <cell r="X262">
            <v>3</v>
          </cell>
          <cell r="Y262">
            <v>0</v>
          </cell>
          <cell r="Z262">
            <v>25</v>
          </cell>
          <cell r="AA262">
            <v>2016</v>
          </cell>
          <cell r="AB262" t="str">
            <v>reg</v>
          </cell>
        </row>
        <row r="263">
          <cell r="A263" t="str">
            <v>Michael Parkhurst</v>
          </cell>
          <cell r="B263" t="str">
            <v>CLB</v>
          </cell>
          <cell r="C263" t="str">
            <v>D</v>
          </cell>
          <cell r="D263">
            <v>34</v>
          </cell>
          <cell r="E263">
            <v>34</v>
          </cell>
          <cell r="F263">
            <v>3036</v>
          </cell>
          <cell r="G263">
            <v>0</v>
          </cell>
          <cell r="H263">
            <v>2</v>
          </cell>
          <cell r="I263">
            <v>0</v>
          </cell>
          <cell r="J263">
            <v>0</v>
          </cell>
          <cell r="K263">
            <v>0</v>
          </cell>
          <cell r="L263" t="str">
            <v>0/0</v>
          </cell>
          <cell r="M263">
            <v>0</v>
          </cell>
          <cell r="N263">
            <v>0</v>
          </cell>
          <cell r="O263">
            <v>0</v>
          </cell>
          <cell r="P263">
            <v>0</v>
          </cell>
          <cell r="Q263">
            <v>0</v>
          </cell>
          <cell r="R263">
            <v>1</v>
          </cell>
          <cell r="S263">
            <v>1</v>
          </cell>
          <cell r="T263">
            <v>0.06</v>
          </cell>
          <cell r="U263">
            <v>11</v>
          </cell>
          <cell r="V263">
            <v>18</v>
          </cell>
          <cell r="W263">
            <v>0</v>
          </cell>
          <cell r="X263">
            <v>2</v>
          </cell>
          <cell r="Y263">
            <v>1</v>
          </cell>
          <cell r="AA263">
            <v>2016</v>
          </cell>
          <cell r="AB263" t="str">
            <v>reg</v>
          </cell>
        </row>
        <row r="264">
          <cell r="A264" t="str">
            <v>Michael Stephens</v>
          </cell>
          <cell r="B264" t="str">
            <v>CHI</v>
          </cell>
          <cell r="C264" t="str">
            <v>M</v>
          </cell>
          <cell r="D264">
            <v>17</v>
          </cell>
          <cell r="E264">
            <v>11</v>
          </cell>
          <cell r="F264">
            <v>948</v>
          </cell>
          <cell r="G264">
            <v>0</v>
          </cell>
          <cell r="H264">
            <v>2</v>
          </cell>
          <cell r="I264">
            <v>2</v>
          </cell>
          <cell r="J264">
            <v>0</v>
          </cell>
          <cell r="K264">
            <v>0</v>
          </cell>
          <cell r="L264" t="str">
            <v>0/0</v>
          </cell>
          <cell r="M264">
            <v>0</v>
          </cell>
          <cell r="N264">
            <v>0</v>
          </cell>
          <cell r="O264">
            <v>0</v>
          </cell>
          <cell r="P264">
            <v>0</v>
          </cell>
          <cell r="Q264">
            <v>0</v>
          </cell>
          <cell r="R264">
            <v>0</v>
          </cell>
          <cell r="S264">
            <v>2</v>
          </cell>
          <cell r="T264">
            <v>0.19</v>
          </cell>
          <cell r="U264">
            <v>5</v>
          </cell>
          <cell r="V264">
            <v>4</v>
          </cell>
          <cell r="W264">
            <v>0</v>
          </cell>
          <cell r="X264">
            <v>1</v>
          </cell>
          <cell r="Y264">
            <v>0</v>
          </cell>
          <cell r="Z264">
            <v>0</v>
          </cell>
          <cell r="AA264">
            <v>2016</v>
          </cell>
          <cell r="AB264" t="str">
            <v>reg</v>
          </cell>
        </row>
        <row r="265">
          <cell r="A265" t="str">
            <v>Mark Bloom</v>
          </cell>
          <cell r="B265" t="str">
            <v>TOR</v>
          </cell>
          <cell r="C265" t="str">
            <v>D</v>
          </cell>
          <cell r="D265">
            <v>7</v>
          </cell>
          <cell r="E265">
            <v>5</v>
          </cell>
          <cell r="F265">
            <v>339</v>
          </cell>
          <cell r="G265">
            <v>0</v>
          </cell>
          <cell r="H265">
            <v>2</v>
          </cell>
          <cell r="I265">
            <v>2</v>
          </cell>
          <cell r="J265">
            <v>1</v>
          </cell>
          <cell r="K265">
            <v>0</v>
          </cell>
          <cell r="L265" t="str">
            <v>0/0</v>
          </cell>
          <cell r="M265">
            <v>0</v>
          </cell>
          <cell r="N265">
            <v>0</v>
          </cell>
          <cell r="O265">
            <v>0</v>
          </cell>
          <cell r="P265">
            <v>0</v>
          </cell>
          <cell r="Q265">
            <v>1</v>
          </cell>
          <cell r="R265">
            <v>2</v>
          </cell>
          <cell r="S265">
            <v>0</v>
          </cell>
          <cell r="T265">
            <v>0.53</v>
          </cell>
          <cell r="U265">
            <v>4</v>
          </cell>
          <cell r="V265">
            <v>4</v>
          </cell>
          <cell r="W265">
            <v>0</v>
          </cell>
          <cell r="X265">
            <v>1</v>
          </cell>
          <cell r="Y265">
            <v>0</v>
          </cell>
          <cell r="Z265">
            <v>50</v>
          </cell>
          <cell r="AA265">
            <v>2016</v>
          </cell>
          <cell r="AB265" t="str">
            <v>reg</v>
          </cell>
        </row>
        <row r="266">
          <cell r="A266" t="str">
            <v>Tyrone Mears</v>
          </cell>
          <cell r="B266" t="str">
            <v>SEA</v>
          </cell>
          <cell r="C266" t="str">
            <v>D</v>
          </cell>
          <cell r="D266">
            <v>32</v>
          </cell>
          <cell r="E266">
            <v>32</v>
          </cell>
          <cell r="F266">
            <v>2835</v>
          </cell>
          <cell r="G266">
            <v>0</v>
          </cell>
          <cell r="H266">
            <v>2</v>
          </cell>
          <cell r="I266">
            <v>3</v>
          </cell>
          <cell r="J266">
            <v>0</v>
          </cell>
          <cell r="K266">
            <v>0</v>
          </cell>
          <cell r="L266" t="str">
            <v>0/0</v>
          </cell>
          <cell r="M266">
            <v>0</v>
          </cell>
          <cell r="N266">
            <v>0</v>
          </cell>
          <cell r="O266">
            <v>0</v>
          </cell>
          <cell r="P266">
            <v>0</v>
          </cell>
          <cell r="Q266">
            <v>0</v>
          </cell>
          <cell r="R266">
            <v>1</v>
          </cell>
          <cell r="S266">
            <v>1</v>
          </cell>
          <cell r="T266">
            <v>0.06</v>
          </cell>
          <cell r="U266">
            <v>33</v>
          </cell>
          <cell r="V266">
            <v>22</v>
          </cell>
          <cell r="W266">
            <v>1</v>
          </cell>
          <cell r="X266">
            <v>3</v>
          </cell>
          <cell r="Y266">
            <v>0</v>
          </cell>
          <cell r="Z266">
            <v>0</v>
          </cell>
          <cell r="AA266">
            <v>2016</v>
          </cell>
          <cell r="AB266" t="str">
            <v>reg</v>
          </cell>
        </row>
        <row r="267">
          <cell r="A267" t="str">
            <v>Donny Toia</v>
          </cell>
          <cell r="B267" t="str">
            <v>RSL</v>
          </cell>
          <cell r="C267" t="str">
            <v>D</v>
          </cell>
          <cell r="D267">
            <v>17</v>
          </cell>
          <cell r="E267">
            <v>15</v>
          </cell>
          <cell r="F267">
            <v>1365</v>
          </cell>
          <cell r="G267">
            <v>0</v>
          </cell>
          <cell r="H267">
            <v>2</v>
          </cell>
          <cell r="I267">
            <v>5</v>
          </cell>
          <cell r="J267">
            <v>1</v>
          </cell>
          <cell r="K267">
            <v>0</v>
          </cell>
          <cell r="L267" t="str">
            <v>0/0</v>
          </cell>
          <cell r="M267">
            <v>0</v>
          </cell>
          <cell r="N267">
            <v>0</v>
          </cell>
          <cell r="O267">
            <v>0</v>
          </cell>
          <cell r="P267">
            <v>0</v>
          </cell>
          <cell r="Q267">
            <v>0</v>
          </cell>
          <cell r="R267">
            <v>1</v>
          </cell>
          <cell r="S267">
            <v>1</v>
          </cell>
          <cell r="T267">
            <v>0.13</v>
          </cell>
          <cell r="U267">
            <v>17</v>
          </cell>
          <cell r="V267">
            <v>4</v>
          </cell>
          <cell r="W267">
            <v>1</v>
          </cell>
          <cell r="X267">
            <v>2</v>
          </cell>
          <cell r="Y267">
            <v>0</v>
          </cell>
          <cell r="Z267">
            <v>20</v>
          </cell>
          <cell r="AA267">
            <v>2016</v>
          </cell>
          <cell r="AB267" t="str">
            <v>reg</v>
          </cell>
        </row>
        <row r="268">
          <cell r="A268" t="str">
            <v>Nicolai Naess</v>
          </cell>
          <cell r="B268" t="str">
            <v>CLB</v>
          </cell>
          <cell r="C268" t="str">
            <v>D</v>
          </cell>
          <cell r="D268">
            <v>13</v>
          </cell>
          <cell r="E268">
            <v>13</v>
          </cell>
          <cell r="F268">
            <v>1156</v>
          </cell>
          <cell r="G268">
            <v>0</v>
          </cell>
          <cell r="H268">
            <v>2</v>
          </cell>
          <cell r="I268">
            <v>6</v>
          </cell>
          <cell r="J268">
            <v>3</v>
          </cell>
          <cell r="K268">
            <v>0</v>
          </cell>
          <cell r="L268" t="str">
            <v>0/0</v>
          </cell>
          <cell r="M268">
            <v>0</v>
          </cell>
          <cell r="N268">
            <v>0</v>
          </cell>
          <cell r="O268">
            <v>0</v>
          </cell>
          <cell r="P268">
            <v>0</v>
          </cell>
          <cell r="Q268">
            <v>1</v>
          </cell>
          <cell r="R268">
            <v>1</v>
          </cell>
          <cell r="S268">
            <v>1</v>
          </cell>
          <cell r="T268">
            <v>0.16</v>
          </cell>
          <cell r="U268">
            <v>8</v>
          </cell>
          <cell r="V268">
            <v>11</v>
          </cell>
          <cell r="W268">
            <v>0</v>
          </cell>
          <cell r="X268">
            <v>0</v>
          </cell>
          <cell r="Y268">
            <v>0</v>
          </cell>
          <cell r="Z268">
            <v>50</v>
          </cell>
          <cell r="AA268">
            <v>2016</v>
          </cell>
          <cell r="AB268" t="str">
            <v>reg</v>
          </cell>
        </row>
        <row r="269">
          <cell r="A269" t="str">
            <v>Chris Duvall</v>
          </cell>
          <cell r="B269" t="str">
            <v>POR</v>
          </cell>
          <cell r="C269" t="str">
            <v>D</v>
          </cell>
          <cell r="D269">
            <v>25</v>
          </cell>
          <cell r="E269">
            <v>20</v>
          </cell>
          <cell r="F269">
            <v>1889</v>
          </cell>
          <cell r="G269">
            <v>0</v>
          </cell>
          <cell r="H269">
            <v>2</v>
          </cell>
          <cell r="I269">
            <v>9</v>
          </cell>
          <cell r="J269">
            <v>1</v>
          </cell>
          <cell r="K269">
            <v>0</v>
          </cell>
          <cell r="L269" t="str">
            <v>0/0</v>
          </cell>
          <cell r="M269">
            <v>0</v>
          </cell>
          <cell r="N269">
            <v>0</v>
          </cell>
          <cell r="O269">
            <v>0</v>
          </cell>
          <cell r="P269">
            <v>0</v>
          </cell>
          <cell r="Q269">
            <v>1</v>
          </cell>
          <cell r="R269">
            <v>2</v>
          </cell>
          <cell r="S269">
            <v>0</v>
          </cell>
          <cell r="T269">
            <v>0.1</v>
          </cell>
          <cell r="U269">
            <v>19</v>
          </cell>
          <cell r="V269">
            <v>26</v>
          </cell>
          <cell r="W269">
            <v>1</v>
          </cell>
          <cell r="X269">
            <v>4</v>
          </cell>
          <cell r="Y269">
            <v>1</v>
          </cell>
          <cell r="Z269">
            <v>11.11</v>
          </cell>
          <cell r="AA269">
            <v>2016</v>
          </cell>
          <cell r="AB269" t="str">
            <v>reg</v>
          </cell>
        </row>
        <row r="270">
          <cell r="A270" t="str">
            <v>Cordell Cato</v>
          </cell>
          <cell r="B270" t="str">
            <v xml:space="preserve">SJ </v>
          </cell>
          <cell r="C270" t="str">
            <v>F</v>
          </cell>
          <cell r="D270">
            <v>21</v>
          </cell>
          <cell r="E270">
            <v>15</v>
          </cell>
          <cell r="F270">
            <v>1391</v>
          </cell>
          <cell r="G270">
            <v>0</v>
          </cell>
          <cell r="H270">
            <v>2</v>
          </cell>
          <cell r="I270">
            <v>9</v>
          </cell>
          <cell r="J270">
            <v>3</v>
          </cell>
          <cell r="K270">
            <v>0</v>
          </cell>
          <cell r="L270" t="str">
            <v>0/0</v>
          </cell>
          <cell r="M270">
            <v>0</v>
          </cell>
          <cell r="N270">
            <v>0</v>
          </cell>
          <cell r="O270">
            <v>0</v>
          </cell>
          <cell r="P270">
            <v>0</v>
          </cell>
          <cell r="Q270">
            <v>1</v>
          </cell>
          <cell r="R270">
            <v>1</v>
          </cell>
          <cell r="S270">
            <v>1</v>
          </cell>
          <cell r="T270">
            <v>0.13</v>
          </cell>
          <cell r="U270">
            <v>9</v>
          </cell>
          <cell r="V270">
            <v>18</v>
          </cell>
          <cell r="W270">
            <v>1</v>
          </cell>
          <cell r="X270">
            <v>0</v>
          </cell>
          <cell r="Y270">
            <v>0</v>
          </cell>
          <cell r="Z270">
            <v>33.33</v>
          </cell>
          <cell r="AA270">
            <v>2016</v>
          </cell>
          <cell r="AB270" t="str">
            <v>reg</v>
          </cell>
        </row>
        <row r="271">
          <cell r="A271" t="str">
            <v>Aurelien Collin</v>
          </cell>
          <cell r="B271" t="str">
            <v>PHI</v>
          </cell>
          <cell r="C271" t="str">
            <v>D</v>
          </cell>
          <cell r="D271">
            <v>25</v>
          </cell>
          <cell r="E271">
            <v>22</v>
          </cell>
          <cell r="F271">
            <v>2067</v>
          </cell>
          <cell r="G271">
            <v>0</v>
          </cell>
          <cell r="H271">
            <v>2</v>
          </cell>
          <cell r="I271">
            <v>10</v>
          </cell>
          <cell r="J271">
            <v>3</v>
          </cell>
          <cell r="K271">
            <v>0</v>
          </cell>
          <cell r="L271" t="str">
            <v>0/0</v>
          </cell>
          <cell r="M271">
            <v>0</v>
          </cell>
          <cell r="N271">
            <v>0</v>
          </cell>
          <cell r="O271">
            <v>0</v>
          </cell>
          <cell r="P271">
            <v>0</v>
          </cell>
          <cell r="Q271">
            <v>2</v>
          </cell>
          <cell r="R271">
            <v>1</v>
          </cell>
          <cell r="S271">
            <v>1</v>
          </cell>
          <cell r="T271">
            <v>0.09</v>
          </cell>
          <cell r="U271">
            <v>37</v>
          </cell>
          <cell r="V271">
            <v>16</v>
          </cell>
          <cell r="W271">
            <v>3</v>
          </cell>
          <cell r="X271">
            <v>7</v>
          </cell>
          <cell r="Y271">
            <v>1</v>
          </cell>
          <cell r="Z271">
            <v>30</v>
          </cell>
          <cell r="AA271">
            <v>2016</v>
          </cell>
          <cell r="AB271" t="str">
            <v>reg</v>
          </cell>
        </row>
        <row r="272">
          <cell r="A272" t="str">
            <v>Armando Cooper</v>
          </cell>
          <cell r="B272" t="str">
            <v>TOR</v>
          </cell>
          <cell r="C272" t="str">
            <v>M</v>
          </cell>
          <cell r="D272">
            <v>6</v>
          </cell>
          <cell r="E272">
            <v>4</v>
          </cell>
          <cell r="F272">
            <v>390</v>
          </cell>
          <cell r="G272">
            <v>0</v>
          </cell>
          <cell r="H272">
            <v>2</v>
          </cell>
          <cell r="I272">
            <v>11</v>
          </cell>
          <cell r="J272">
            <v>3</v>
          </cell>
          <cell r="K272">
            <v>0</v>
          </cell>
          <cell r="L272" t="str">
            <v>0/0</v>
          </cell>
          <cell r="M272">
            <v>0</v>
          </cell>
          <cell r="N272">
            <v>0</v>
          </cell>
          <cell r="O272">
            <v>0</v>
          </cell>
          <cell r="P272">
            <v>0</v>
          </cell>
          <cell r="Q272">
            <v>1</v>
          </cell>
          <cell r="R272">
            <v>2</v>
          </cell>
          <cell r="S272">
            <v>0</v>
          </cell>
          <cell r="T272">
            <v>0.46</v>
          </cell>
          <cell r="U272">
            <v>8</v>
          </cell>
          <cell r="V272">
            <v>19</v>
          </cell>
          <cell r="W272">
            <v>0</v>
          </cell>
          <cell r="X272">
            <v>0</v>
          </cell>
          <cell r="Y272">
            <v>0</v>
          </cell>
          <cell r="Z272">
            <v>27.27</v>
          </cell>
          <cell r="AA272">
            <v>2016</v>
          </cell>
          <cell r="AB272" t="str">
            <v>reg</v>
          </cell>
        </row>
        <row r="273">
          <cell r="A273" t="str">
            <v>Servando Carrasco</v>
          </cell>
          <cell r="B273" t="str">
            <v>ORL</v>
          </cell>
          <cell r="C273" t="str">
            <v>M</v>
          </cell>
          <cell r="D273">
            <v>31</v>
          </cell>
          <cell r="E273">
            <v>21</v>
          </cell>
          <cell r="F273">
            <v>2001</v>
          </cell>
          <cell r="G273">
            <v>0</v>
          </cell>
          <cell r="H273">
            <v>2</v>
          </cell>
          <cell r="I273">
            <v>12</v>
          </cell>
          <cell r="J273">
            <v>3</v>
          </cell>
          <cell r="K273">
            <v>0</v>
          </cell>
          <cell r="L273" t="str">
            <v>0/0</v>
          </cell>
          <cell r="M273">
            <v>0</v>
          </cell>
          <cell r="N273">
            <v>0</v>
          </cell>
          <cell r="O273">
            <v>0</v>
          </cell>
          <cell r="P273">
            <v>0</v>
          </cell>
          <cell r="Q273">
            <v>0</v>
          </cell>
          <cell r="R273">
            <v>2</v>
          </cell>
          <cell r="S273">
            <v>0</v>
          </cell>
          <cell r="T273">
            <v>0.09</v>
          </cell>
          <cell r="U273">
            <v>37</v>
          </cell>
          <cell r="V273">
            <v>7</v>
          </cell>
          <cell r="W273">
            <v>0</v>
          </cell>
          <cell r="X273">
            <v>5</v>
          </cell>
          <cell r="Y273">
            <v>0</v>
          </cell>
          <cell r="Z273">
            <v>25</v>
          </cell>
          <cell r="AA273">
            <v>2016</v>
          </cell>
          <cell r="AB273" t="str">
            <v>reg</v>
          </cell>
        </row>
        <row r="274">
          <cell r="A274" t="str">
            <v>Erik Friberg</v>
          </cell>
          <cell r="B274" t="str">
            <v>SEA</v>
          </cell>
          <cell r="C274" t="str">
            <v>M</v>
          </cell>
          <cell r="D274">
            <v>25</v>
          </cell>
          <cell r="E274">
            <v>18</v>
          </cell>
          <cell r="F274">
            <v>1582</v>
          </cell>
          <cell r="G274">
            <v>0</v>
          </cell>
          <cell r="H274">
            <v>2</v>
          </cell>
          <cell r="I274">
            <v>12</v>
          </cell>
          <cell r="J274">
            <v>2</v>
          </cell>
          <cell r="K274">
            <v>0</v>
          </cell>
          <cell r="L274" t="str">
            <v>0/0</v>
          </cell>
          <cell r="M274">
            <v>0</v>
          </cell>
          <cell r="N274">
            <v>0</v>
          </cell>
          <cell r="O274">
            <v>0</v>
          </cell>
          <cell r="P274">
            <v>0</v>
          </cell>
          <cell r="Q274">
            <v>2</v>
          </cell>
          <cell r="R274">
            <v>2</v>
          </cell>
          <cell r="S274">
            <v>0</v>
          </cell>
          <cell r="T274">
            <v>0.11</v>
          </cell>
          <cell r="U274">
            <v>17</v>
          </cell>
          <cell r="V274">
            <v>5</v>
          </cell>
          <cell r="W274">
            <v>1</v>
          </cell>
          <cell r="X274">
            <v>4</v>
          </cell>
          <cell r="Y274">
            <v>0</v>
          </cell>
          <cell r="Z274">
            <v>16.670000000000002</v>
          </cell>
          <cell r="AA274">
            <v>2016</v>
          </cell>
          <cell r="AB274" t="str">
            <v>reg</v>
          </cell>
        </row>
        <row r="275">
          <cell r="A275" t="str">
            <v>Jay Chapman</v>
          </cell>
          <cell r="B275" t="str">
            <v>MIA</v>
          </cell>
          <cell r="C275" t="str">
            <v>M</v>
          </cell>
          <cell r="D275">
            <v>18</v>
          </cell>
          <cell r="E275">
            <v>9</v>
          </cell>
          <cell r="F275">
            <v>780</v>
          </cell>
          <cell r="G275">
            <v>0</v>
          </cell>
          <cell r="H275">
            <v>2</v>
          </cell>
          <cell r="I275">
            <v>12</v>
          </cell>
          <cell r="J275">
            <v>5</v>
          </cell>
          <cell r="K275">
            <v>0</v>
          </cell>
          <cell r="L275" t="str">
            <v>0/0</v>
          </cell>
          <cell r="M275">
            <v>0</v>
          </cell>
          <cell r="N275">
            <v>0</v>
          </cell>
          <cell r="O275">
            <v>0</v>
          </cell>
          <cell r="P275">
            <v>0</v>
          </cell>
          <cell r="Q275">
            <v>0</v>
          </cell>
          <cell r="R275">
            <v>1</v>
          </cell>
          <cell r="S275">
            <v>1</v>
          </cell>
          <cell r="T275">
            <v>0.23</v>
          </cell>
          <cell r="U275">
            <v>14</v>
          </cell>
          <cell r="V275">
            <v>9</v>
          </cell>
          <cell r="W275">
            <v>0</v>
          </cell>
          <cell r="X275">
            <v>1</v>
          </cell>
          <cell r="Y275">
            <v>0</v>
          </cell>
          <cell r="Z275">
            <v>41.67</v>
          </cell>
          <cell r="AA275">
            <v>2016</v>
          </cell>
          <cell r="AB275" t="str">
            <v>reg</v>
          </cell>
        </row>
        <row r="276">
          <cell r="A276" t="str">
            <v>Benoit Cheyrou</v>
          </cell>
          <cell r="B276" t="str">
            <v>TOR</v>
          </cell>
          <cell r="C276" t="str">
            <v>M</v>
          </cell>
          <cell r="D276">
            <v>14</v>
          </cell>
          <cell r="E276">
            <v>9</v>
          </cell>
          <cell r="F276">
            <v>800</v>
          </cell>
          <cell r="G276">
            <v>0</v>
          </cell>
          <cell r="H276">
            <v>2</v>
          </cell>
          <cell r="I276">
            <v>13</v>
          </cell>
          <cell r="J276">
            <v>2</v>
          </cell>
          <cell r="K276">
            <v>0</v>
          </cell>
          <cell r="L276" t="str">
            <v>0/0</v>
          </cell>
          <cell r="M276">
            <v>0</v>
          </cell>
          <cell r="N276">
            <v>0</v>
          </cell>
          <cell r="O276">
            <v>0</v>
          </cell>
          <cell r="P276">
            <v>0</v>
          </cell>
          <cell r="Q276">
            <v>1</v>
          </cell>
          <cell r="R276">
            <v>1</v>
          </cell>
          <cell r="S276">
            <v>1</v>
          </cell>
          <cell r="T276">
            <v>0.23</v>
          </cell>
          <cell r="U276">
            <v>9</v>
          </cell>
          <cell r="V276">
            <v>3</v>
          </cell>
          <cell r="W276">
            <v>0</v>
          </cell>
          <cell r="X276">
            <v>2</v>
          </cell>
          <cell r="Y276">
            <v>1</v>
          </cell>
          <cell r="Z276">
            <v>15.38</v>
          </cell>
          <cell r="AA276">
            <v>2016</v>
          </cell>
          <cell r="AB276" t="str">
            <v>reg</v>
          </cell>
        </row>
        <row r="277">
          <cell r="A277" t="str">
            <v>Sal Zizzo</v>
          </cell>
          <cell r="B277" t="str">
            <v>NY</v>
          </cell>
          <cell r="C277" t="str">
            <v>D</v>
          </cell>
          <cell r="D277">
            <v>28</v>
          </cell>
          <cell r="E277">
            <v>20</v>
          </cell>
          <cell r="F277">
            <v>1920</v>
          </cell>
          <cell r="G277">
            <v>0</v>
          </cell>
          <cell r="H277">
            <v>2</v>
          </cell>
          <cell r="I277">
            <v>18</v>
          </cell>
          <cell r="J277">
            <v>5</v>
          </cell>
          <cell r="K277">
            <v>0</v>
          </cell>
          <cell r="L277" t="str">
            <v>0/0</v>
          </cell>
          <cell r="M277">
            <v>0</v>
          </cell>
          <cell r="N277">
            <v>0</v>
          </cell>
          <cell r="O277">
            <v>0</v>
          </cell>
          <cell r="P277">
            <v>0</v>
          </cell>
          <cell r="Q277">
            <v>1</v>
          </cell>
          <cell r="R277">
            <v>1</v>
          </cell>
          <cell r="S277">
            <v>1</v>
          </cell>
          <cell r="T277">
            <v>0.09</v>
          </cell>
          <cell r="U277">
            <v>15</v>
          </cell>
          <cell r="V277">
            <v>13</v>
          </cell>
          <cell r="W277">
            <v>3</v>
          </cell>
          <cell r="X277">
            <v>2</v>
          </cell>
          <cell r="Y277">
            <v>0</v>
          </cell>
          <cell r="Z277">
            <v>27.78</v>
          </cell>
          <cell r="AA277">
            <v>2016</v>
          </cell>
          <cell r="AB277" t="str">
            <v>reg</v>
          </cell>
        </row>
        <row r="278">
          <cell r="A278" t="str">
            <v>Gilberto</v>
          </cell>
          <cell r="B278" t="str">
            <v>CHI</v>
          </cell>
          <cell r="C278" t="str">
            <v>F</v>
          </cell>
          <cell r="D278">
            <v>9</v>
          </cell>
          <cell r="E278">
            <v>8</v>
          </cell>
          <cell r="F278">
            <v>641</v>
          </cell>
          <cell r="G278">
            <v>0</v>
          </cell>
          <cell r="H278">
            <v>2</v>
          </cell>
          <cell r="I278">
            <v>23</v>
          </cell>
          <cell r="J278">
            <v>4</v>
          </cell>
          <cell r="K278">
            <v>0</v>
          </cell>
          <cell r="L278" t="str">
            <v>0/0</v>
          </cell>
          <cell r="M278">
            <v>0</v>
          </cell>
          <cell r="N278">
            <v>0</v>
          </cell>
          <cell r="O278">
            <v>0</v>
          </cell>
          <cell r="P278">
            <v>0</v>
          </cell>
          <cell r="Q278">
            <v>1</v>
          </cell>
          <cell r="R278">
            <v>2</v>
          </cell>
          <cell r="S278">
            <v>0</v>
          </cell>
          <cell r="T278">
            <v>0.28000000000000003</v>
          </cell>
          <cell r="U278">
            <v>7</v>
          </cell>
          <cell r="V278">
            <v>10</v>
          </cell>
          <cell r="W278">
            <v>4</v>
          </cell>
          <cell r="X278">
            <v>0</v>
          </cell>
          <cell r="Y278">
            <v>0</v>
          </cell>
          <cell r="Z278">
            <v>17.39</v>
          </cell>
          <cell r="AA278">
            <v>2016</v>
          </cell>
          <cell r="AB278" t="str">
            <v>reg</v>
          </cell>
        </row>
        <row r="279">
          <cell r="A279" t="str">
            <v>Carlos Gruezo</v>
          </cell>
          <cell r="B279" t="str">
            <v>DAL</v>
          </cell>
          <cell r="C279" t="str">
            <v>M</v>
          </cell>
          <cell r="D279">
            <v>27</v>
          </cell>
          <cell r="E279">
            <v>26</v>
          </cell>
          <cell r="F279">
            <v>2240</v>
          </cell>
          <cell r="G279">
            <v>0</v>
          </cell>
          <cell r="H279">
            <v>2</v>
          </cell>
          <cell r="I279">
            <v>24</v>
          </cell>
          <cell r="J279">
            <v>3</v>
          </cell>
          <cell r="K279">
            <v>0</v>
          </cell>
          <cell r="L279" t="str">
            <v>0/0</v>
          </cell>
          <cell r="M279">
            <v>0</v>
          </cell>
          <cell r="N279">
            <v>0</v>
          </cell>
          <cell r="O279">
            <v>0</v>
          </cell>
          <cell r="P279">
            <v>0</v>
          </cell>
          <cell r="Q279">
            <v>1</v>
          </cell>
          <cell r="R279">
            <v>2</v>
          </cell>
          <cell r="S279">
            <v>0</v>
          </cell>
          <cell r="T279">
            <v>0.08</v>
          </cell>
          <cell r="U279">
            <v>55</v>
          </cell>
          <cell r="V279">
            <v>14</v>
          </cell>
          <cell r="W279">
            <v>1</v>
          </cell>
          <cell r="X279">
            <v>9</v>
          </cell>
          <cell r="Y279">
            <v>0</v>
          </cell>
          <cell r="Z279">
            <v>12.5</v>
          </cell>
          <cell r="AA279">
            <v>2016</v>
          </cell>
          <cell r="AB279" t="str">
            <v>reg</v>
          </cell>
        </row>
        <row r="280">
          <cell r="A280" t="str">
            <v>Darwin Ceren</v>
          </cell>
          <cell r="B280" t="str">
            <v>HOU</v>
          </cell>
          <cell r="C280" t="str">
            <v>M</v>
          </cell>
          <cell r="D280">
            <v>28</v>
          </cell>
          <cell r="E280">
            <v>23</v>
          </cell>
          <cell r="F280">
            <v>2113</v>
          </cell>
          <cell r="G280">
            <v>0</v>
          </cell>
          <cell r="H280">
            <v>2</v>
          </cell>
          <cell r="I280">
            <v>30</v>
          </cell>
          <cell r="J280">
            <v>3</v>
          </cell>
          <cell r="K280">
            <v>0</v>
          </cell>
          <cell r="L280" t="str">
            <v>0/0</v>
          </cell>
          <cell r="M280">
            <v>0</v>
          </cell>
          <cell r="N280">
            <v>0</v>
          </cell>
          <cell r="O280">
            <v>0</v>
          </cell>
          <cell r="P280">
            <v>0</v>
          </cell>
          <cell r="Q280">
            <v>0</v>
          </cell>
          <cell r="R280">
            <v>1</v>
          </cell>
          <cell r="S280">
            <v>1</v>
          </cell>
          <cell r="T280">
            <v>0.09</v>
          </cell>
          <cell r="U280">
            <v>41</v>
          </cell>
          <cell r="V280">
            <v>29</v>
          </cell>
          <cell r="W280">
            <v>1</v>
          </cell>
          <cell r="X280">
            <v>4</v>
          </cell>
          <cell r="Y280">
            <v>1</v>
          </cell>
          <cell r="Z280">
            <v>10</v>
          </cell>
          <cell r="AA280">
            <v>2016</v>
          </cell>
          <cell r="AB280" t="str">
            <v>reg</v>
          </cell>
        </row>
        <row r="281">
          <cell r="A281" t="str">
            <v>Kip Colvey</v>
          </cell>
          <cell r="B281" t="str">
            <v xml:space="preserve">SJ </v>
          </cell>
          <cell r="C281" t="str">
            <v>M</v>
          </cell>
          <cell r="D281">
            <v>4</v>
          </cell>
          <cell r="E281">
            <v>3</v>
          </cell>
          <cell r="F281">
            <v>315</v>
          </cell>
          <cell r="G281">
            <v>0</v>
          </cell>
          <cell r="H281">
            <v>1</v>
          </cell>
          <cell r="I281">
            <v>0</v>
          </cell>
          <cell r="J281">
            <v>0</v>
          </cell>
          <cell r="K281">
            <v>0</v>
          </cell>
          <cell r="L281" t="str">
            <v>0/0</v>
          </cell>
          <cell r="M281">
            <v>0</v>
          </cell>
          <cell r="N281">
            <v>0</v>
          </cell>
          <cell r="O281">
            <v>0</v>
          </cell>
          <cell r="P281">
            <v>0</v>
          </cell>
          <cell r="Q281">
            <v>0</v>
          </cell>
          <cell r="R281">
            <v>1</v>
          </cell>
          <cell r="S281">
            <v>0</v>
          </cell>
          <cell r="T281">
            <v>0.28999999999999998</v>
          </cell>
          <cell r="U281">
            <v>1</v>
          </cell>
          <cell r="V281">
            <v>3</v>
          </cell>
          <cell r="W281">
            <v>0</v>
          </cell>
          <cell r="X281">
            <v>0</v>
          </cell>
          <cell r="Y281">
            <v>0</v>
          </cell>
          <cell r="AA281">
            <v>2016</v>
          </cell>
          <cell r="AB281" t="str">
            <v>reg</v>
          </cell>
        </row>
        <row r="282">
          <cell r="A282" t="str">
            <v>Marvell Wynne</v>
          </cell>
          <cell r="B282" t="str">
            <v xml:space="preserve">SJ </v>
          </cell>
          <cell r="C282" t="str">
            <v>D</v>
          </cell>
          <cell r="D282">
            <v>32</v>
          </cell>
          <cell r="E282">
            <v>31</v>
          </cell>
          <cell r="F282">
            <v>2769</v>
          </cell>
          <cell r="G282">
            <v>0</v>
          </cell>
          <cell r="H282">
            <v>1</v>
          </cell>
          <cell r="I282">
            <v>0</v>
          </cell>
          <cell r="J282">
            <v>0</v>
          </cell>
          <cell r="K282">
            <v>0</v>
          </cell>
          <cell r="L282" t="str">
            <v>0/0</v>
          </cell>
          <cell r="M282">
            <v>0</v>
          </cell>
          <cell r="N282">
            <v>0</v>
          </cell>
          <cell r="O282">
            <v>0</v>
          </cell>
          <cell r="P282">
            <v>0</v>
          </cell>
          <cell r="Q282">
            <v>0</v>
          </cell>
          <cell r="R282">
            <v>0</v>
          </cell>
          <cell r="S282">
            <v>1</v>
          </cell>
          <cell r="T282">
            <v>0.03</v>
          </cell>
          <cell r="U282">
            <v>22</v>
          </cell>
          <cell r="V282">
            <v>16</v>
          </cell>
          <cell r="W282">
            <v>1</v>
          </cell>
          <cell r="X282">
            <v>3</v>
          </cell>
          <cell r="Y282">
            <v>0</v>
          </cell>
          <cell r="AA282">
            <v>2016</v>
          </cell>
          <cell r="AB282" t="str">
            <v>reg</v>
          </cell>
        </row>
        <row r="283">
          <cell r="A283" t="str">
            <v>Chance Myers</v>
          </cell>
          <cell r="B283" t="str">
            <v>SKC</v>
          </cell>
          <cell r="C283" t="str">
            <v>D</v>
          </cell>
          <cell r="D283">
            <v>11</v>
          </cell>
          <cell r="E283">
            <v>6</v>
          </cell>
          <cell r="F283">
            <v>559</v>
          </cell>
          <cell r="G283">
            <v>0</v>
          </cell>
          <cell r="H283">
            <v>1</v>
          </cell>
          <cell r="I283">
            <v>1</v>
          </cell>
          <cell r="J283">
            <v>0</v>
          </cell>
          <cell r="K283">
            <v>0</v>
          </cell>
          <cell r="L283" t="str">
            <v>0/0</v>
          </cell>
          <cell r="M283">
            <v>0</v>
          </cell>
          <cell r="N283">
            <v>0</v>
          </cell>
          <cell r="O283">
            <v>0</v>
          </cell>
          <cell r="P283">
            <v>0</v>
          </cell>
          <cell r="Q283">
            <v>1</v>
          </cell>
          <cell r="R283">
            <v>1</v>
          </cell>
          <cell r="S283">
            <v>0</v>
          </cell>
          <cell r="T283">
            <v>0.16</v>
          </cell>
          <cell r="U283">
            <v>6</v>
          </cell>
          <cell r="V283">
            <v>5</v>
          </cell>
          <cell r="W283">
            <v>2</v>
          </cell>
          <cell r="X283">
            <v>1</v>
          </cell>
          <cell r="Y283">
            <v>0</v>
          </cell>
          <cell r="Z283">
            <v>0</v>
          </cell>
          <cell r="AA283">
            <v>2016</v>
          </cell>
          <cell r="AB283" t="str">
            <v>reg</v>
          </cell>
        </row>
        <row r="284">
          <cell r="A284" t="str">
            <v>David Romney</v>
          </cell>
          <cell r="B284" t="str">
            <v>NSH</v>
          </cell>
          <cell r="C284" t="str">
            <v>D</v>
          </cell>
          <cell r="D284">
            <v>10</v>
          </cell>
          <cell r="E284">
            <v>8</v>
          </cell>
          <cell r="F284">
            <v>730</v>
          </cell>
          <cell r="G284">
            <v>0</v>
          </cell>
          <cell r="H284">
            <v>1</v>
          </cell>
          <cell r="I284">
            <v>1</v>
          </cell>
          <cell r="J284">
            <v>0</v>
          </cell>
          <cell r="K284">
            <v>0</v>
          </cell>
          <cell r="L284" t="str">
            <v>0/0</v>
          </cell>
          <cell r="M284">
            <v>0</v>
          </cell>
          <cell r="N284">
            <v>0</v>
          </cell>
          <cell r="O284">
            <v>0</v>
          </cell>
          <cell r="P284">
            <v>0</v>
          </cell>
          <cell r="Q284">
            <v>1</v>
          </cell>
          <cell r="R284">
            <v>0</v>
          </cell>
          <cell r="S284">
            <v>1</v>
          </cell>
          <cell r="T284">
            <v>0.12</v>
          </cell>
          <cell r="U284">
            <v>4</v>
          </cell>
          <cell r="V284">
            <v>7</v>
          </cell>
          <cell r="W284">
            <v>0</v>
          </cell>
          <cell r="X284">
            <v>1</v>
          </cell>
          <cell r="Y284">
            <v>0</v>
          </cell>
          <cell r="Z284">
            <v>0</v>
          </cell>
          <cell r="AA284">
            <v>2016</v>
          </cell>
          <cell r="AB284" t="str">
            <v>reg</v>
          </cell>
        </row>
        <row r="285">
          <cell r="A285" t="str">
            <v>Hadji Barry</v>
          </cell>
          <cell r="B285" t="str">
            <v>ORL</v>
          </cell>
          <cell r="C285" t="str">
            <v>F</v>
          </cell>
          <cell r="D285">
            <v>8</v>
          </cell>
          <cell r="E285">
            <v>4</v>
          </cell>
          <cell r="F285">
            <v>293</v>
          </cell>
          <cell r="G285">
            <v>0</v>
          </cell>
          <cell r="H285">
            <v>1</v>
          </cell>
          <cell r="I285">
            <v>1</v>
          </cell>
          <cell r="J285">
            <v>0</v>
          </cell>
          <cell r="K285">
            <v>0</v>
          </cell>
          <cell r="L285" t="str">
            <v>0/0</v>
          </cell>
          <cell r="M285">
            <v>0</v>
          </cell>
          <cell r="N285">
            <v>0</v>
          </cell>
          <cell r="O285">
            <v>0</v>
          </cell>
          <cell r="P285">
            <v>0</v>
          </cell>
          <cell r="Q285">
            <v>0</v>
          </cell>
          <cell r="R285">
            <v>1</v>
          </cell>
          <cell r="S285">
            <v>0</v>
          </cell>
          <cell r="T285">
            <v>0.31</v>
          </cell>
          <cell r="U285">
            <v>4</v>
          </cell>
          <cell r="V285">
            <v>4</v>
          </cell>
          <cell r="W285">
            <v>0</v>
          </cell>
          <cell r="X285">
            <v>0</v>
          </cell>
          <cell r="Y285">
            <v>0</v>
          </cell>
          <cell r="Z285">
            <v>0</v>
          </cell>
          <cell r="AA285">
            <v>2016</v>
          </cell>
          <cell r="AB285" t="str">
            <v>reg</v>
          </cell>
        </row>
        <row r="286">
          <cell r="A286" t="str">
            <v>Oniel Fisher</v>
          </cell>
          <cell r="B286" t="str">
            <v>DC</v>
          </cell>
          <cell r="C286" t="str">
            <v>D</v>
          </cell>
          <cell r="D286">
            <v>6</v>
          </cell>
          <cell r="E286">
            <v>2</v>
          </cell>
          <cell r="F286">
            <v>232</v>
          </cell>
          <cell r="G286">
            <v>0</v>
          </cell>
          <cell r="H286">
            <v>1</v>
          </cell>
          <cell r="I286">
            <v>1</v>
          </cell>
          <cell r="J286">
            <v>0</v>
          </cell>
          <cell r="K286">
            <v>0</v>
          </cell>
          <cell r="L286" t="str">
            <v>0/0</v>
          </cell>
          <cell r="M286">
            <v>0</v>
          </cell>
          <cell r="N286">
            <v>0</v>
          </cell>
          <cell r="O286">
            <v>0</v>
          </cell>
          <cell r="P286">
            <v>0</v>
          </cell>
          <cell r="Q286">
            <v>0</v>
          </cell>
          <cell r="R286">
            <v>1</v>
          </cell>
          <cell r="S286">
            <v>0</v>
          </cell>
          <cell r="T286">
            <v>0.39</v>
          </cell>
          <cell r="U286">
            <v>10</v>
          </cell>
          <cell r="V286">
            <v>5</v>
          </cell>
          <cell r="W286">
            <v>0</v>
          </cell>
          <cell r="X286">
            <v>1</v>
          </cell>
          <cell r="Y286">
            <v>1</v>
          </cell>
          <cell r="Z286">
            <v>0</v>
          </cell>
          <cell r="AA286">
            <v>2016</v>
          </cell>
          <cell r="AB286" t="str">
            <v>reg</v>
          </cell>
        </row>
        <row r="287">
          <cell r="A287" t="str">
            <v>Dennis Castillo</v>
          </cell>
          <cell r="B287" t="str">
            <v>COL</v>
          </cell>
          <cell r="C287" t="str">
            <v>D</v>
          </cell>
          <cell r="D287">
            <v>4</v>
          </cell>
          <cell r="E287">
            <v>1</v>
          </cell>
          <cell r="F287">
            <v>123</v>
          </cell>
          <cell r="G287">
            <v>0</v>
          </cell>
          <cell r="H287">
            <v>1</v>
          </cell>
          <cell r="I287">
            <v>1</v>
          </cell>
          <cell r="J287">
            <v>0</v>
          </cell>
          <cell r="K287">
            <v>0</v>
          </cell>
          <cell r="L287" t="str">
            <v>0/0</v>
          </cell>
          <cell r="M287">
            <v>0</v>
          </cell>
          <cell r="N287">
            <v>0</v>
          </cell>
          <cell r="O287">
            <v>0</v>
          </cell>
          <cell r="P287">
            <v>0</v>
          </cell>
          <cell r="Q287">
            <v>0</v>
          </cell>
          <cell r="R287">
            <v>1</v>
          </cell>
          <cell r="S287">
            <v>0</v>
          </cell>
          <cell r="T287">
            <v>0.73</v>
          </cell>
          <cell r="U287">
            <v>3</v>
          </cell>
          <cell r="V287">
            <v>2</v>
          </cell>
          <cell r="W287">
            <v>0</v>
          </cell>
          <cell r="X287">
            <v>1</v>
          </cell>
          <cell r="Y287">
            <v>0</v>
          </cell>
          <cell r="Z287">
            <v>0</v>
          </cell>
          <cell r="AA287">
            <v>2016</v>
          </cell>
          <cell r="AB287" t="str">
            <v>reg</v>
          </cell>
        </row>
        <row r="288">
          <cell r="A288" t="str">
            <v>Walter Restrepo</v>
          </cell>
          <cell r="B288" t="str">
            <v>PHI</v>
          </cell>
          <cell r="C288" t="str">
            <v>M</v>
          </cell>
          <cell r="D288">
            <v>4</v>
          </cell>
          <cell r="E288">
            <v>0</v>
          </cell>
          <cell r="F288">
            <v>81</v>
          </cell>
          <cell r="G288">
            <v>0</v>
          </cell>
          <cell r="H288">
            <v>1</v>
          </cell>
          <cell r="I288">
            <v>1</v>
          </cell>
          <cell r="J288">
            <v>1</v>
          </cell>
          <cell r="K288">
            <v>0</v>
          </cell>
          <cell r="L288" t="str">
            <v>0/0</v>
          </cell>
          <cell r="M288">
            <v>0</v>
          </cell>
          <cell r="N288">
            <v>0</v>
          </cell>
          <cell r="O288">
            <v>0</v>
          </cell>
          <cell r="P288">
            <v>0</v>
          </cell>
          <cell r="Q288">
            <v>0</v>
          </cell>
          <cell r="R288">
            <v>0</v>
          </cell>
          <cell r="S288">
            <v>1</v>
          </cell>
          <cell r="T288">
            <v>1.1100000000000001</v>
          </cell>
          <cell r="U288">
            <v>5</v>
          </cell>
          <cell r="V288">
            <v>2</v>
          </cell>
          <cell r="W288">
            <v>0</v>
          </cell>
          <cell r="X288">
            <v>0</v>
          </cell>
          <cell r="Y288">
            <v>0</v>
          </cell>
          <cell r="Z288">
            <v>100</v>
          </cell>
          <cell r="AA288">
            <v>2016</v>
          </cell>
          <cell r="AB288" t="str">
            <v>reg</v>
          </cell>
        </row>
        <row r="289">
          <cell r="A289" t="str">
            <v>Michael Harrington</v>
          </cell>
          <cell r="B289" t="str">
            <v>CHI</v>
          </cell>
          <cell r="C289" t="str">
            <v>D</v>
          </cell>
          <cell r="D289">
            <v>19</v>
          </cell>
          <cell r="E289">
            <v>16</v>
          </cell>
          <cell r="F289">
            <v>1291</v>
          </cell>
          <cell r="G289">
            <v>0</v>
          </cell>
          <cell r="H289">
            <v>1</v>
          </cell>
          <cell r="I289">
            <v>2</v>
          </cell>
          <cell r="J289">
            <v>1</v>
          </cell>
          <cell r="K289">
            <v>0</v>
          </cell>
          <cell r="L289" t="str">
            <v>0/0</v>
          </cell>
          <cell r="M289">
            <v>0</v>
          </cell>
          <cell r="N289">
            <v>0</v>
          </cell>
          <cell r="O289">
            <v>0</v>
          </cell>
          <cell r="P289">
            <v>0</v>
          </cell>
          <cell r="Q289">
            <v>1</v>
          </cell>
          <cell r="R289">
            <v>1</v>
          </cell>
          <cell r="S289">
            <v>0</v>
          </cell>
          <cell r="T289">
            <v>7.0000000000000007E-2</v>
          </cell>
          <cell r="U289">
            <v>10</v>
          </cell>
          <cell r="V289">
            <v>7</v>
          </cell>
          <cell r="W289">
            <v>2</v>
          </cell>
          <cell r="X289">
            <v>0</v>
          </cell>
          <cell r="Y289">
            <v>1</v>
          </cell>
          <cell r="Z289">
            <v>50</v>
          </cell>
          <cell r="AA289">
            <v>2016</v>
          </cell>
          <cell r="AB289" t="str">
            <v>reg</v>
          </cell>
        </row>
        <row r="290">
          <cell r="A290" t="str">
            <v>Raymon Gaddis</v>
          </cell>
          <cell r="B290" t="str">
            <v>PHI</v>
          </cell>
          <cell r="C290" t="str">
            <v>D</v>
          </cell>
          <cell r="D290">
            <v>7</v>
          </cell>
          <cell r="E290">
            <v>5</v>
          </cell>
          <cell r="F290">
            <v>514</v>
          </cell>
          <cell r="G290">
            <v>0</v>
          </cell>
          <cell r="H290">
            <v>1</v>
          </cell>
          <cell r="I290">
            <v>2</v>
          </cell>
          <cell r="J290">
            <v>1</v>
          </cell>
          <cell r="K290">
            <v>0</v>
          </cell>
          <cell r="L290" t="str">
            <v>0/0</v>
          </cell>
          <cell r="M290">
            <v>0</v>
          </cell>
          <cell r="N290">
            <v>0</v>
          </cell>
          <cell r="O290">
            <v>0</v>
          </cell>
          <cell r="P290">
            <v>0</v>
          </cell>
          <cell r="Q290">
            <v>0</v>
          </cell>
          <cell r="R290">
            <v>0</v>
          </cell>
          <cell r="S290">
            <v>1</v>
          </cell>
          <cell r="T290">
            <v>0.18</v>
          </cell>
          <cell r="U290">
            <v>7</v>
          </cell>
          <cell r="V290">
            <v>6</v>
          </cell>
          <cell r="W290">
            <v>0</v>
          </cell>
          <cell r="X290">
            <v>4</v>
          </cell>
          <cell r="Y290">
            <v>0</v>
          </cell>
          <cell r="Z290">
            <v>50</v>
          </cell>
          <cell r="AA290">
            <v>2016</v>
          </cell>
          <cell r="AB290" t="str">
            <v>reg</v>
          </cell>
        </row>
        <row r="291">
          <cell r="A291" t="str">
            <v>Josh Williams</v>
          </cell>
          <cell r="B291" t="str">
            <v>CLB</v>
          </cell>
          <cell r="C291" t="str">
            <v>D</v>
          </cell>
          <cell r="D291">
            <v>15</v>
          </cell>
          <cell r="E291">
            <v>11</v>
          </cell>
          <cell r="F291">
            <v>918</v>
          </cell>
          <cell r="G291">
            <v>0</v>
          </cell>
          <cell r="H291">
            <v>1</v>
          </cell>
          <cell r="I291">
            <v>2</v>
          </cell>
          <cell r="J291">
            <v>0</v>
          </cell>
          <cell r="K291">
            <v>0</v>
          </cell>
          <cell r="L291" t="str">
            <v>0/0</v>
          </cell>
          <cell r="M291">
            <v>0</v>
          </cell>
          <cell r="N291">
            <v>0</v>
          </cell>
          <cell r="O291">
            <v>0</v>
          </cell>
          <cell r="P291">
            <v>0</v>
          </cell>
          <cell r="Q291">
            <v>0</v>
          </cell>
          <cell r="R291">
            <v>1</v>
          </cell>
          <cell r="S291">
            <v>0</v>
          </cell>
          <cell r="T291">
            <v>0.1</v>
          </cell>
          <cell r="U291">
            <v>7</v>
          </cell>
          <cell r="V291">
            <v>3</v>
          </cell>
          <cell r="W291">
            <v>0</v>
          </cell>
          <cell r="X291">
            <v>0</v>
          </cell>
          <cell r="Y291">
            <v>1</v>
          </cell>
          <cell r="Z291">
            <v>0</v>
          </cell>
          <cell r="AA291">
            <v>2016</v>
          </cell>
          <cell r="AB291" t="str">
            <v>reg</v>
          </cell>
        </row>
        <row r="292">
          <cell r="A292" t="str">
            <v>Steven Beitashour</v>
          </cell>
          <cell r="B292" t="str">
            <v>TOR</v>
          </cell>
          <cell r="C292" t="str">
            <v>D</v>
          </cell>
          <cell r="D292">
            <v>29</v>
          </cell>
          <cell r="E292">
            <v>29</v>
          </cell>
          <cell r="F292">
            <v>2563</v>
          </cell>
          <cell r="G292">
            <v>0</v>
          </cell>
          <cell r="H292">
            <v>1</v>
          </cell>
          <cell r="I292">
            <v>3</v>
          </cell>
          <cell r="J292">
            <v>0</v>
          </cell>
          <cell r="K292">
            <v>0</v>
          </cell>
          <cell r="L292" t="str">
            <v>0/0</v>
          </cell>
          <cell r="M292">
            <v>0</v>
          </cell>
          <cell r="N292">
            <v>0</v>
          </cell>
          <cell r="O292">
            <v>0</v>
          </cell>
          <cell r="P292">
            <v>0</v>
          </cell>
          <cell r="Q292">
            <v>0</v>
          </cell>
          <cell r="R292">
            <v>0</v>
          </cell>
          <cell r="S292">
            <v>1</v>
          </cell>
          <cell r="T292">
            <v>0.04</v>
          </cell>
          <cell r="U292">
            <v>34</v>
          </cell>
          <cell r="V292">
            <v>32</v>
          </cell>
          <cell r="W292">
            <v>1</v>
          </cell>
          <cell r="X292">
            <v>5</v>
          </cell>
          <cell r="Y292">
            <v>0</v>
          </cell>
          <cell r="Z292">
            <v>0</v>
          </cell>
          <cell r="AA292">
            <v>2016</v>
          </cell>
          <cell r="AB292" t="str">
            <v>reg</v>
          </cell>
        </row>
        <row r="293">
          <cell r="A293" t="str">
            <v>Eric Alexander</v>
          </cell>
          <cell r="B293" t="str">
            <v>HOU</v>
          </cell>
          <cell r="C293" t="str">
            <v>M</v>
          </cell>
          <cell r="D293">
            <v>22</v>
          </cell>
          <cell r="E293">
            <v>15</v>
          </cell>
          <cell r="F293">
            <v>1374</v>
          </cell>
          <cell r="G293">
            <v>0</v>
          </cell>
          <cell r="H293">
            <v>1</v>
          </cell>
          <cell r="I293">
            <v>3</v>
          </cell>
          <cell r="J293">
            <v>1</v>
          </cell>
          <cell r="K293">
            <v>0</v>
          </cell>
          <cell r="L293" t="str">
            <v>0/0</v>
          </cell>
          <cell r="M293">
            <v>0</v>
          </cell>
          <cell r="N293">
            <v>0</v>
          </cell>
          <cell r="O293">
            <v>0</v>
          </cell>
          <cell r="P293">
            <v>0</v>
          </cell>
          <cell r="Q293">
            <v>0</v>
          </cell>
          <cell r="R293">
            <v>1</v>
          </cell>
          <cell r="S293">
            <v>0</v>
          </cell>
          <cell r="T293">
            <v>7.0000000000000007E-2</v>
          </cell>
          <cell r="U293">
            <v>14</v>
          </cell>
          <cell r="V293">
            <v>8</v>
          </cell>
          <cell r="W293">
            <v>0</v>
          </cell>
          <cell r="X293">
            <v>1</v>
          </cell>
          <cell r="Y293">
            <v>0</v>
          </cell>
          <cell r="Z293">
            <v>33.33</v>
          </cell>
          <cell r="AA293">
            <v>2016</v>
          </cell>
          <cell r="AB293" t="str">
            <v>reg</v>
          </cell>
        </row>
        <row r="294">
          <cell r="A294" t="str">
            <v>Andoni Iraola</v>
          </cell>
          <cell r="B294" t="str">
            <v>NYC</v>
          </cell>
          <cell r="C294" t="str">
            <v>D</v>
          </cell>
          <cell r="D294">
            <v>29</v>
          </cell>
          <cell r="E294">
            <v>25</v>
          </cell>
          <cell r="F294">
            <v>2180</v>
          </cell>
          <cell r="G294">
            <v>0</v>
          </cell>
          <cell r="H294">
            <v>1</v>
          </cell>
          <cell r="I294">
            <v>3</v>
          </cell>
          <cell r="J294">
            <v>0</v>
          </cell>
          <cell r="K294">
            <v>0</v>
          </cell>
          <cell r="L294" t="str">
            <v>0/0</v>
          </cell>
          <cell r="M294">
            <v>0</v>
          </cell>
          <cell r="N294">
            <v>0</v>
          </cell>
          <cell r="O294">
            <v>0</v>
          </cell>
          <cell r="P294">
            <v>0</v>
          </cell>
          <cell r="Q294">
            <v>0</v>
          </cell>
          <cell r="R294">
            <v>0</v>
          </cell>
          <cell r="S294">
            <v>1</v>
          </cell>
          <cell r="T294">
            <v>0.04</v>
          </cell>
          <cell r="U294">
            <v>22</v>
          </cell>
          <cell r="V294">
            <v>17</v>
          </cell>
          <cell r="W294">
            <v>0</v>
          </cell>
          <cell r="X294">
            <v>3</v>
          </cell>
          <cell r="Y294">
            <v>0</v>
          </cell>
          <cell r="Z294">
            <v>0</v>
          </cell>
          <cell r="AA294">
            <v>2016</v>
          </cell>
          <cell r="AB294" t="str">
            <v>reg</v>
          </cell>
        </row>
        <row r="295">
          <cell r="A295" t="str">
            <v>Andrew Farrell</v>
          </cell>
          <cell r="B295" t="str">
            <v>NE</v>
          </cell>
          <cell r="C295" t="str">
            <v>D</v>
          </cell>
          <cell r="D295">
            <v>33</v>
          </cell>
          <cell r="E295">
            <v>32</v>
          </cell>
          <cell r="F295">
            <v>2891</v>
          </cell>
          <cell r="G295">
            <v>0</v>
          </cell>
          <cell r="H295">
            <v>1</v>
          </cell>
          <cell r="I295">
            <v>3</v>
          </cell>
          <cell r="J295">
            <v>1</v>
          </cell>
          <cell r="K295">
            <v>0</v>
          </cell>
          <cell r="L295" t="str">
            <v>0/0</v>
          </cell>
          <cell r="M295">
            <v>0</v>
          </cell>
          <cell r="N295">
            <v>0</v>
          </cell>
          <cell r="O295">
            <v>0</v>
          </cell>
          <cell r="P295">
            <v>0</v>
          </cell>
          <cell r="Q295">
            <v>1</v>
          </cell>
          <cell r="R295">
            <v>1</v>
          </cell>
          <cell r="S295">
            <v>0</v>
          </cell>
          <cell r="T295">
            <v>0.03</v>
          </cell>
          <cell r="U295">
            <v>15</v>
          </cell>
          <cell r="V295">
            <v>20</v>
          </cell>
          <cell r="W295">
            <v>1</v>
          </cell>
          <cell r="X295">
            <v>1</v>
          </cell>
          <cell r="Y295">
            <v>0</v>
          </cell>
          <cell r="Z295">
            <v>33.33</v>
          </cell>
          <cell r="AA295">
            <v>2016</v>
          </cell>
          <cell r="AB295" t="str">
            <v>reg</v>
          </cell>
        </row>
        <row r="296">
          <cell r="A296" t="str">
            <v>Diego Martinez</v>
          </cell>
          <cell r="B296" t="str">
            <v>NYC</v>
          </cell>
          <cell r="C296" t="str">
            <v>D</v>
          </cell>
          <cell r="D296">
            <v>4</v>
          </cell>
          <cell r="E296">
            <v>2</v>
          </cell>
          <cell r="F296">
            <v>263</v>
          </cell>
          <cell r="G296">
            <v>0</v>
          </cell>
          <cell r="H296">
            <v>1</v>
          </cell>
          <cell r="I296">
            <v>3</v>
          </cell>
          <cell r="J296">
            <v>1</v>
          </cell>
          <cell r="K296">
            <v>0</v>
          </cell>
          <cell r="L296" t="str">
            <v>0/0</v>
          </cell>
          <cell r="M296">
            <v>0</v>
          </cell>
          <cell r="N296">
            <v>0</v>
          </cell>
          <cell r="O296">
            <v>0</v>
          </cell>
          <cell r="P296">
            <v>0</v>
          </cell>
          <cell r="Q296">
            <v>0</v>
          </cell>
          <cell r="R296">
            <v>1</v>
          </cell>
          <cell r="S296">
            <v>0</v>
          </cell>
          <cell r="T296">
            <v>0.34</v>
          </cell>
          <cell r="U296">
            <v>6</v>
          </cell>
          <cell r="V296">
            <v>2</v>
          </cell>
          <cell r="W296">
            <v>0</v>
          </cell>
          <cell r="X296">
            <v>1</v>
          </cell>
          <cell r="Y296">
            <v>0</v>
          </cell>
          <cell r="Z296">
            <v>33.33</v>
          </cell>
          <cell r="AA296">
            <v>2016</v>
          </cell>
          <cell r="AB296" t="str">
            <v>reg</v>
          </cell>
        </row>
        <row r="297">
          <cell r="A297" t="str">
            <v>Eriq Zavaleta</v>
          </cell>
          <cell r="B297" t="str">
            <v>TOR</v>
          </cell>
          <cell r="C297" t="str">
            <v>D</v>
          </cell>
          <cell r="D297">
            <v>15</v>
          </cell>
          <cell r="E297">
            <v>14</v>
          </cell>
          <cell r="F297">
            <v>1277</v>
          </cell>
          <cell r="G297">
            <v>0</v>
          </cell>
          <cell r="H297">
            <v>1</v>
          </cell>
          <cell r="I297">
            <v>4</v>
          </cell>
          <cell r="J297">
            <v>1</v>
          </cell>
          <cell r="K297">
            <v>0</v>
          </cell>
          <cell r="L297" t="str">
            <v>0/0</v>
          </cell>
          <cell r="M297">
            <v>0</v>
          </cell>
          <cell r="N297">
            <v>0</v>
          </cell>
          <cell r="O297">
            <v>0</v>
          </cell>
          <cell r="P297">
            <v>0</v>
          </cell>
          <cell r="Q297">
            <v>1</v>
          </cell>
          <cell r="R297">
            <v>1</v>
          </cell>
          <cell r="S297">
            <v>0</v>
          </cell>
          <cell r="T297">
            <v>7.0000000000000007E-2</v>
          </cell>
          <cell r="U297">
            <v>7</v>
          </cell>
          <cell r="V297">
            <v>4</v>
          </cell>
          <cell r="W297">
            <v>1</v>
          </cell>
          <cell r="X297">
            <v>2</v>
          </cell>
          <cell r="Y297">
            <v>0</v>
          </cell>
          <cell r="Z297">
            <v>25</v>
          </cell>
          <cell r="AA297">
            <v>2016</v>
          </cell>
          <cell r="AB297" t="str">
            <v>reg</v>
          </cell>
        </row>
        <row r="298">
          <cell r="A298" t="str">
            <v>Warren Creavalle</v>
          </cell>
          <cell r="B298" t="str">
            <v>PHI</v>
          </cell>
          <cell r="C298" t="str">
            <v>M</v>
          </cell>
          <cell r="D298">
            <v>27</v>
          </cell>
          <cell r="E298">
            <v>21</v>
          </cell>
          <cell r="F298">
            <v>1807</v>
          </cell>
          <cell r="G298">
            <v>0</v>
          </cell>
          <cell r="H298">
            <v>1</v>
          </cell>
          <cell r="I298">
            <v>4</v>
          </cell>
          <cell r="J298">
            <v>0</v>
          </cell>
          <cell r="K298">
            <v>0</v>
          </cell>
          <cell r="L298" t="str">
            <v>0/0</v>
          </cell>
          <cell r="M298">
            <v>0</v>
          </cell>
          <cell r="N298">
            <v>0</v>
          </cell>
          <cell r="O298">
            <v>0</v>
          </cell>
          <cell r="P298">
            <v>0</v>
          </cell>
          <cell r="Q298">
            <v>0</v>
          </cell>
          <cell r="R298">
            <v>1</v>
          </cell>
          <cell r="S298">
            <v>0</v>
          </cell>
          <cell r="T298">
            <v>0.05</v>
          </cell>
          <cell r="U298">
            <v>33</v>
          </cell>
          <cell r="V298">
            <v>21</v>
          </cell>
          <cell r="W298">
            <v>0</v>
          </cell>
          <cell r="X298">
            <v>5</v>
          </cell>
          <cell r="Y298">
            <v>1</v>
          </cell>
          <cell r="Z298">
            <v>0</v>
          </cell>
          <cell r="AA298">
            <v>2016</v>
          </cell>
          <cell r="AB298" t="str">
            <v>reg</v>
          </cell>
        </row>
        <row r="299">
          <cell r="A299" t="str">
            <v>Jordi Quintilla</v>
          </cell>
          <cell r="B299" t="str">
            <v>SKC</v>
          </cell>
          <cell r="C299" t="str">
            <v>M</v>
          </cell>
          <cell r="D299">
            <v>6</v>
          </cell>
          <cell r="E299">
            <v>6</v>
          </cell>
          <cell r="F299">
            <v>410</v>
          </cell>
          <cell r="G299">
            <v>0</v>
          </cell>
          <cell r="H299">
            <v>1</v>
          </cell>
          <cell r="I299">
            <v>4</v>
          </cell>
          <cell r="J299">
            <v>1</v>
          </cell>
          <cell r="K299">
            <v>0</v>
          </cell>
          <cell r="L299" t="str">
            <v>0/0</v>
          </cell>
          <cell r="M299">
            <v>0</v>
          </cell>
          <cell r="N299">
            <v>0</v>
          </cell>
          <cell r="O299">
            <v>0</v>
          </cell>
          <cell r="P299">
            <v>0</v>
          </cell>
          <cell r="Q299">
            <v>1</v>
          </cell>
          <cell r="R299">
            <v>0</v>
          </cell>
          <cell r="S299">
            <v>1</v>
          </cell>
          <cell r="T299">
            <v>0.22</v>
          </cell>
          <cell r="U299">
            <v>4</v>
          </cell>
          <cell r="V299">
            <v>9</v>
          </cell>
          <cell r="W299">
            <v>0</v>
          </cell>
          <cell r="X299">
            <v>1</v>
          </cell>
          <cell r="Y299">
            <v>0</v>
          </cell>
          <cell r="Z299">
            <v>25</v>
          </cell>
          <cell r="AA299">
            <v>2016</v>
          </cell>
          <cell r="AB299" t="str">
            <v>reg</v>
          </cell>
        </row>
        <row r="300">
          <cell r="A300" t="str">
            <v>Sheanon Williams</v>
          </cell>
          <cell r="B300" t="str">
            <v>HOU</v>
          </cell>
          <cell r="C300" t="str">
            <v>D-M</v>
          </cell>
          <cell r="D300">
            <v>22</v>
          </cell>
          <cell r="E300">
            <v>20</v>
          </cell>
          <cell r="F300">
            <v>1807</v>
          </cell>
          <cell r="G300">
            <v>0</v>
          </cell>
          <cell r="H300">
            <v>1</v>
          </cell>
          <cell r="I300">
            <v>5</v>
          </cell>
          <cell r="J300">
            <v>1</v>
          </cell>
          <cell r="K300">
            <v>0</v>
          </cell>
          <cell r="L300" t="str">
            <v>0/0</v>
          </cell>
          <cell r="M300">
            <v>0</v>
          </cell>
          <cell r="N300">
            <v>0</v>
          </cell>
          <cell r="O300">
            <v>0</v>
          </cell>
          <cell r="P300">
            <v>0</v>
          </cell>
          <cell r="Q300">
            <v>0</v>
          </cell>
          <cell r="R300">
            <v>1</v>
          </cell>
          <cell r="S300">
            <v>0</v>
          </cell>
          <cell r="T300">
            <v>0.05</v>
          </cell>
          <cell r="U300">
            <v>25</v>
          </cell>
          <cell r="V300">
            <v>19</v>
          </cell>
          <cell r="W300">
            <v>1</v>
          </cell>
          <cell r="X300">
            <v>3</v>
          </cell>
          <cell r="Y300">
            <v>0</v>
          </cell>
          <cell r="Z300">
            <v>20</v>
          </cell>
          <cell r="AA300">
            <v>2016</v>
          </cell>
          <cell r="AB300" t="str">
            <v>reg</v>
          </cell>
        </row>
        <row r="301">
          <cell r="A301" t="str">
            <v>Patrice Bernier</v>
          </cell>
          <cell r="B301" t="str">
            <v>MTL</v>
          </cell>
          <cell r="C301" t="str">
            <v>M</v>
          </cell>
          <cell r="D301">
            <v>20</v>
          </cell>
          <cell r="E301">
            <v>13</v>
          </cell>
          <cell r="F301">
            <v>1185</v>
          </cell>
          <cell r="G301">
            <v>0</v>
          </cell>
          <cell r="H301">
            <v>1</v>
          </cell>
          <cell r="I301">
            <v>5</v>
          </cell>
          <cell r="J301">
            <v>0</v>
          </cell>
          <cell r="K301">
            <v>0</v>
          </cell>
          <cell r="L301" t="str">
            <v>0/0</v>
          </cell>
          <cell r="M301">
            <v>0</v>
          </cell>
          <cell r="N301">
            <v>0</v>
          </cell>
          <cell r="O301">
            <v>0</v>
          </cell>
          <cell r="P301">
            <v>0</v>
          </cell>
          <cell r="Q301">
            <v>0</v>
          </cell>
          <cell r="R301">
            <v>1</v>
          </cell>
          <cell r="S301">
            <v>0</v>
          </cell>
          <cell r="T301">
            <v>0.08</v>
          </cell>
          <cell r="U301">
            <v>22</v>
          </cell>
          <cell r="V301">
            <v>12</v>
          </cell>
          <cell r="W301">
            <v>1</v>
          </cell>
          <cell r="X301">
            <v>4</v>
          </cell>
          <cell r="Y301">
            <v>0</v>
          </cell>
          <cell r="Z301">
            <v>0</v>
          </cell>
          <cell r="AA301">
            <v>2016</v>
          </cell>
          <cell r="AB301" t="str">
            <v>reg</v>
          </cell>
        </row>
        <row r="302">
          <cell r="A302" t="str">
            <v>Paulo Nagamura</v>
          </cell>
          <cell r="B302" t="str">
            <v>SKC</v>
          </cell>
          <cell r="C302" t="str">
            <v>M</v>
          </cell>
          <cell r="D302">
            <v>9</v>
          </cell>
          <cell r="E302">
            <v>6</v>
          </cell>
          <cell r="F302">
            <v>526</v>
          </cell>
          <cell r="G302">
            <v>0</v>
          </cell>
          <cell r="H302">
            <v>1</v>
          </cell>
          <cell r="I302">
            <v>5</v>
          </cell>
          <cell r="J302">
            <v>2</v>
          </cell>
          <cell r="K302">
            <v>0</v>
          </cell>
          <cell r="L302" t="str">
            <v>0/0</v>
          </cell>
          <cell r="M302">
            <v>0</v>
          </cell>
          <cell r="N302">
            <v>0</v>
          </cell>
          <cell r="O302">
            <v>0</v>
          </cell>
          <cell r="P302">
            <v>0</v>
          </cell>
          <cell r="Q302">
            <v>0</v>
          </cell>
          <cell r="R302">
            <v>0</v>
          </cell>
          <cell r="S302">
            <v>1</v>
          </cell>
          <cell r="T302">
            <v>0.17</v>
          </cell>
          <cell r="U302">
            <v>13</v>
          </cell>
          <cell r="V302">
            <v>6</v>
          </cell>
          <cell r="W302">
            <v>0</v>
          </cell>
          <cell r="X302">
            <v>2</v>
          </cell>
          <cell r="Y302">
            <v>0</v>
          </cell>
          <cell r="Z302">
            <v>40</v>
          </cell>
          <cell r="AA302">
            <v>2016</v>
          </cell>
          <cell r="AB302" t="str">
            <v>reg</v>
          </cell>
        </row>
        <row r="303">
          <cell r="A303" t="str">
            <v>John Stertzer</v>
          </cell>
          <cell r="B303" t="str">
            <v>RSL</v>
          </cell>
          <cell r="C303" t="str">
            <v>M</v>
          </cell>
          <cell r="D303">
            <v>18</v>
          </cell>
          <cell r="E303">
            <v>9</v>
          </cell>
          <cell r="F303">
            <v>777</v>
          </cell>
          <cell r="G303">
            <v>0</v>
          </cell>
          <cell r="H303">
            <v>1</v>
          </cell>
          <cell r="I303">
            <v>5</v>
          </cell>
          <cell r="J303">
            <v>3</v>
          </cell>
          <cell r="K303">
            <v>0</v>
          </cell>
          <cell r="L303" t="str">
            <v>0/0</v>
          </cell>
          <cell r="M303">
            <v>0</v>
          </cell>
          <cell r="N303">
            <v>0</v>
          </cell>
          <cell r="O303">
            <v>0</v>
          </cell>
          <cell r="P303">
            <v>0</v>
          </cell>
          <cell r="Q303">
            <v>0</v>
          </cell>
          <cell r="R303">
            <v>1</v>
          </cell>
          <cell r="S303">
            <v>0</v>
          </cell>
          <cell r="T303">
            <v>0.12</v>
          </cell>
          <cell r="U303">
            <v>14</v>
          </cell>
          <cell r="V303">
            <v>8</v>
          </cell>
          <cell r="W303">
            <v>0</v>
          </cell>
          <cell r="X303">
            <v>0</v>
          </cell>
          <cell r="Y303">
            <v>0</v>
          </cell>
          <cell r="Z303">
            <v>60</v>
          </cell>
          <cell r="AA303">
            <v>2016</v>
          </cell>
          <cell r="AB303" t="str">
            <v>reg</v>
          </cell>
        </row>
        <row r="304">
          <cell r="A304" t="str">
            <v>Joao Meira</v>
          </cell>
          <cell r="B304" t="str">
            <v>CHI</v>
          </cell>
          <cell r="C304" t="str">
            <v>D-M</v>
          </cell>
          <cell r="D304">
            <v>28</v>
          </cell>
          <cell r="E304">
            <v>26</v>
          </cell>
          <cell r="F304">
            <v>2284</v>
          </cell>
          <cell r="G304">
            <v>0</v>
          </cell>
          <cell r="H304">
            <v>1</v>
          </cell>
          <cell r="I304">
            <v>6</v>
          </cell>
          <cell r="J304">
            <v>2</v>
          </cell>
          <cell r="K304">
            <v>0</v>
          </cell>
          <cell r="L304" t="str">
            <v>0/0</v>
          </cell>
          <cell r="M304">
            <v>0</v>
          </cell>
          <cell r="N304">
            <v>0</v>
          </cell>
          <cell r="O304">
            <v>0</v>
          </cell>
          <cell r="P304">
            <v>0</v>
          </cell>
          <cell r="Q304">
            <v>0</v>
          </cell>
          <cell r="R304">
            <v>1</v>
          </cell>
          <cell r="S304">
            <v>0</v>
          </cell>
          <cell r="T304">
            <v>0.04</v>
          </cell>
          <cell r="U304">
            <v>35</v>
          </cell>
          <cell r="V304">
            <v>27</v>
          </cell>
          <cell r="W304">
            <v>0</v>
          </cell>
          <cell r="X304">
            <v>6</v>
          </cell>
          <cell r="Y304">
            <v>0</v>
          </cell>
          <cell r="Z304">
            <v>33.33</v>
          </cell>
          <cell r="AA304">
            <v>2016</v>
          </cell>
          <cell r="AB304" t="str">
            <v>reg</v>
          </cell>
        </row>
        <row r="305">
          <cell r="A305" t="str">
            <v>Alvas Powell</v>
          </cell>
          <cell r="B305" t="str">
            <v>MIA</v>
          </cell>
          <cell r="C305" t="str">
            <v>D</v>
          </cell>
          <cell r="D305">
            <v>23</v>
          </cell>
          <cell r="E305">
            <v>23</v>
          </cell>
          <cell r="F305">
            <v>2015</v>
          </cell>
          <cell r="G305">
            <v>0</v>
          </cell>
          <cell r="H305">
            <v>1</v>
          </cell>
          <cell r="I305">
            <v>6</v>
          </cell>
          <cell r="J305">
            <v>1</v>
          </cell>
          <cell r="K305">
            <v>0</v>
          </cell>
          <cell r="L305" t="str">
            <v>0/0</v>
          </cell>
          <cell r="M305">
            <v>0</v>
          </cell>
          <cell r="N305">
            <v>0</v>
          </cell>
          <cell r="O305">
            <v>0</v>
          </cell>
          <cell r="P305">
            <v>0</v>
          </cell>
          <cell r="Q305">
            <v>0</v>
          </cell>
          <cell r="R305">
            <v>0</v>
          </cell>
          <cell r="S305">
            <v>1</v>
          </cell>
          <cell r="T305">
            <v>0.04</v>
          </cell>
          <cell r="U305">
            <v>21</v>
          </cell>
          <cell r="V305">
            <v>29</v>
          </cell>
          <cell r="W305">
            <v>0</v>
          </cell>
          <cell r="X305">
            <v>4</v>
          </cell>
          <cell r="Y305">
            <v>0</v>
          </cell>
          <cell r="Z305">
            <v>16.670000000000002</v>
          </cell>
          <cell r="AA305">
            <v>2016</v>
          </cell>
          <cell r="AB305" t="str">
            <v>reg</v>
          </cell>
        </row>
        <row r="306">
          <cell r="A306" t="str">
            <v>Federico Bravo</v>
          </cell>
          <cell r="B306" t="str">
            <v>NYC</v>
          </cell>
          <cell r="C306" t="str">
            <v>M</v>
          </cell>
          <cell r="D306">
            <v>21</v>
          </cell>
          <cell r="E306">
            <v>11</v>
          </cell>
          <cell r="F306">
            <v>1096</v>
          </cell>
          <cell r="G306">
            <v>0</v>
          </cell>
          <cell r="H306">
            <v>1</v>
          </cell>
          <cell r="I306">
            <v>7</v>
          </cell>
          <cell r="J306">
            <v>0</v>
          </cell>
          <cell r="K306">
            <v>0</v>
          </cell>
          <cell r="L306" t="str">
            <v>0/0</v>
          </cell>
          <cell r="M306">
            <v>0</v>
          </cell>
          <cell r="N306">
            <v>0</v>
          </cell>
          <cell r="O306">
            <v>0</v>
          </cell>
          <cell r="P306">
            <v>0</v>
          </cell>
          <cell r="Q306">
            <v>0</v>
          </cell>
          <cell r="R306">
            <v>0</v>
          </cell>
          <cell r="S306">
            <v>1</v>
          </cell>
          <cell r="T306">
            <v>0.08</v>
          </cell>
          <cell r="U306">
            <v>36</v>
          </cell>
          <cell r="V306">
            <v>19</v>
          </cell>
          <cell r="W306">
            <v>0</v>
          </cell>
          <cell r="X306">
            <v>8</v>
          </cell>
          <cell r="Y306">
            <v>1</v>
          </cell>
          <cell r="Z306">
            <v>0</v>
          </cell>
          <cell r="AA306">
            <v>2016</v>
          </cell>
          <cell r="AB306" t="str">
            <v>reg</v>
          </cell>
        </row>
        <row r="307">
          <cell r="A307" t="str">
            <v>Eric Miller</v>
          </cell>
          <cell r="B307" t="str">
            <v>NSH</v>
          </cell>
          <cell r="C307" t="str">
            <v>D</v>
          </cell>
          <cell r="D307">
            <v>26</v>
          </cell>
          <cell r="E307">
            <v>23</v>
          </cell>
          <cell r="F307">
            <v>2118</v>
          </cell>
          <cell r="G307">
            <v>0</v>
          </cell>
          <cell r="H307">
            <v>1</v>
          </cell>
          <cell r="I307">
            <v>7</v>
          </cell>
          <cell r="J307">
            <v>2</v>
          </cell>
          <cell r="K307">
            <v>0</v>
          </cell>
          <cell r="L307" t="str">
            <v>0/0</v>
          </cell>
          <cell r="M307">
            <v>0</v>
          </cell>
          <cell r="N307">
            <v>0</v>
          </cell>
          <cell r="O307">
            <v>0</v>
          </cell>
          <cell r="P307">
            <v>0</v>
          </cell>
          <cell r="Q307">
            <v>0</v>
          </cell>
          <cell r="R307">
            <v>1</v>
          </cell>
          <cell r="S307">
            <v>0</v>
          </cell>
          <cell r="T307">
            <v>0.04</v>
          </cell>
          <cell r="U307">
            <v>24</v>
          </cell>
          <cell r="V307">
            <v>11</v>
          </cell>
          <cell r="W307">
            <v>4</v>
          </cell>
          <cell r="X307">
            <v>3</v>
          </cell>
          <cell r="Y307">
            <v>1</v>
          </cell>
          <cell r="Z307">
            <v>28.57</v>
          </cell>
          <cell r="AA307">
            <v>2016</v>
          </cell>
          <cell r="AB307" t="str">
            <v>reg</v>
          </cell>
        </row>
        <row r="308">
          <cell r="A308" t="str">
            <v>Nick LaBrocca</v>
          </cell>
          <cell r="B308" t="str">
            <v>CHI</v>
          </cell>
          <cell r="C308" t="str">
            <v>M</v>
          </cell>
          <cell r="D308">
            <v>12</v>
          </cell>
          <cell r="E308">
            <v>5</v>
          </cell>
          <cell r="F308">
            <v>514</v>
          </cell>
          <cell r="G308">
            <v>0</v>
          </cell>
          <cell r="H308">
            <v>1</v>
          </cell>
          <cell r="I308">
            <v>8</v>
          </cell>
          <cell r="J308">
            <v>3</v>
          </cell>
          <cell r="K308">
            <v>0</v>
          </cell>
          <cell r="L308" t="str">
            <v>0/0</v>
          </cell>
          <cell r="M308">
            <v>0</v>
          </cell>
          <cell r="N308">
            <v>0</v>
          </cell>
          <cell r="O308">
            <v>0</v>
          </cell>
          <cell r="P308">
            <v>0</v>
          </cell>
          <cell r="Q308">
            <v>0</v>
          </cell>
          <cell r="R308">
            <v>0</v>
          </cell>
          <cell r="S308">
            <v>1</v>
          </cell>
          <cell r="T308">
            <v>0.18</v>
          </cell>
          <cell r="U308">
            <v>13</v>
          </cell>
          <cell r="V308">
            <v>12</v>
          </cell>
          <cell r="W308">
            <v>0</v>
          </cell>
          <cell r="X308">
            <v>3</v>
          </cell>
          <cell r="Y308">
            <v>0</v>
          </cell>
          <cell r="Z308">
            <v>37.5</v>
          </cell>
          <cell r="AA308">
            <v>2016</v>
          </cell>
          <cell r="AB308" t="str">
            <v>reg</v>
          </cell>
        </row>
        <row r="309">
          <cell r="A309" t="str">
            <v>Jordan Stewart</v>
          </cell>
          <cell r="B309" t="str">
            <v xml:space="preserve">SJ </v>
          </cell>
          <cell r="C309" t="str">
            <v>D-M</v>
          </cell>
          <cell r="D309">
            <v>15</v>
          </cell>
          <cell r="E309">
            <v>14</v>
          </cell>
          <cell r="F309">
            <v>1221</v>
          </cell>
          <cell r="G309">
            <v>0</v>
          </cell>
          <cell r="H309">
            <v>1</v>
          </cell>
          <cell r="I309">
            <v>8</v>
          </cell>
          <cell r="J309">
            <v>2</v>
          </cell>
          <cell r="K309">
            <v>0</v>
          </cell>
          <cell r="L309" t="str">
            <v>0/0</v>
          </cell>
          <cell r="M309">
            <v>0</v>
          </cell>
          <cell r="N309">
            <v>0</v>
          </cell>
          <cell r="O309">
            <v>0</v>
          </cell>
          <cell r="P309">
            <v>0</v>
          </cell>
          <cell r="Q309">
            <v>0</v>
          </cell>
          <cell r="R309">
            <v>1</v>
          </cell>
          <cell r="S309">
            <v>0</v>
          </cell>
          <cell r="T309">
            <v>7.0000000000000007E-2</v>
          </cell>
          <cell r="U309">
            <v>15</v>
          </cell>
          <cell r="V309">
            <v>31</v>
          </cell>
          <cell r="W309">
            <v>0</v>
          </cell>
          <cell r="X309">
            <v>4</v>
          </cell>
          <cell r="Y309">
            <v>0</v>
          </cell>
          <cell r="Z309">
            <v>25</v>
          </cell>
          <cell r="AA309">
            <v>2016</v>
          </cell>
          <cell r="AB309" t="str">
            <v>reg</v>
          </cell>
        </row>
        <row r="310">
          <cell r="A310" t="str">
            <v>Diego Chara</v>
          </cell>
          <cell r="B310" t="str">
            <v>POR</v>
          </cell>
          <cell r="C310" t="str">
            <v>M</v>
          </cell>
          <cell r="D310">
            <v>30</v>
          </cell>
          <cell r="E310">
            <v>30</v>
          </cell>
          <cell r="F310">
            <v>2600</v>
          </cell>
          <cell r="G310">
            <v>0</v>
          </cell>
          <cell r="H310">
            <v>1</v>
          </cell>
          <cell r="I310">
            <v>9</v>
          </cell>
          <cell r="J310">
            <v>2</v>
          </cell>
          <cell r="K310">
            <v>0</v>
          </cell>
          <cell r="L310" t="str">
            <v>0/0</v>
          </cell>
          <cell r="M310">
            <v>0</v>
          </cell>
          <cell r="N310">
            <v>0</v>
          </cell>
          <cell r="O310">
            <v>0</v>
          </cell>
          <cell r="P310">
            <v>0</v>
          </cell>
          <cell r="Q310">
            <v>1</v>
          </cell>
          <cell r="R310">
            <v>1</v>
          </cell>
          <cell r="S310">
            <v>0</v>
          </cell>
          <cell r="T310">
            <v>0.03</v>
          </cell>
          <cell r="U310">
            <v>86</v>
          </cell>
          <cell r="V310">
            <v>55</v>
          </cell>
          <cell r="W310">
            <v>0</v>
          </cell>
          <cell r="X310">
            <v>9</v>
          </cell>
          <cell r="Y310">
            <v>1</v>
          </cell>
          <cell r="Z310">
            <v>22.22</v>
          </cell>
          <cell r="AA310">
            <v>2016</v>
          </cell>
          <cell r="AB310" t="str">
            <v>reg</v>
          </cell>
        </row>
        <row r="311">
          <cell r="A311" t="str">
            <v>Wil Trapp</v>
          </cell>
          <cell r="B311" t="str">
            <v>MIA</v>
          </cell>
          <cell r="C311" t="str">
            <v>M</v>
          </cell>
          <cell r="D311">
            <v>30</v>
          </cell>
          <cell r="E311">
            <v>29</v>
          </cell>
          <cell r="F311">
            <v>2543</v>
          </cell>
          <cell r="G311">
            <v>0</v>
          </cell>
          <cell r="H311">
            <v>1</v>
          </cell>
          <cell r="I311">
            <v>10</v>
          </cell>
          <cell r="J311">
            <v>0</v>
          </cell>
          <cell r="K311">
            <v>0</v>
          </cell>
          <cell r="L311" t="str">
            <v>0/0</v>
          </cell>
          <cell r="M311">
            <v>0</v>
          </cell>
          <cell r="N311">
            <v>0</v>
          </cell>
          <cell r="O311">
            <v>0</v>
          </cell>
          <cell r="P311">
            <v>0</v>
          </cell>
          <cell r="Q311">
            <v>0</v>
          </cell>
          <cell r="R311">
            <v>1</v>
          </cell>
          <cell r="S311">
            <v>0</v>
          </cell>
          <cell r="T311">
            <v>0.04</v>
          </cell>
          <cell r="U311">
            <v>34</v>
          </cell>
          <cell r="V311">
            <v>25</v>
          </cell>
          <cell r="W311">
            <v>0</v>
          </cell>
          <cell r="X311">
            <v>5</v>
          </cell>
          <cell r="Y311">
            <v>0</v>
          </cell>
          <cell r="Z311">
            <v>0</v>
          </cell>
          <cell r="AA311">
            <v>2016</v>
          </cell>
          <cell r="AB311" t="str">
            <v>reg</v>
          </cell>
        </row>
        <row r="312">
          <cell r="A312" t="str">
            <v>Molham Babouli</v>
          </cell>
          <cell r="B312" t="str">
            <v>TOR</v>
          </cell>
          <cell r="C312" t="str">
            <v>F</v>
          </cell>
          <cell r="D312">
            <v>16</v>
          </cell>
          <cell r="E312">
            <v>6</v>
          </cell>
          <cell r="F312">
            <v>647</v>
          </cell>
          <cell r="G312">
            <v>0</v>
          </cell>
          <cell r="H312">
            <v>1</v>
          </cell>
          <cell r="I312">
            <v>10</v>
          </cell>
          <cell r="J312">
            <v>1</v>
          </cell>
          <cell r="K312">
            <v>0</v>
          </cell>
          <cell r="L312" t="str">
            <v>0/0</v>
          </cell>
          <cell r="M312">
            <v>0</v>
          </cell>
          <cell r="N312">
            <v>0</v>
          </cell>
          <cell r="O312">
            <v>0</v>
          </cell>
          <cell r="P312">
            <v>0</v>
          </cell>
          <cell r="Q312">
            <v>0</v>
          </cell>
          <cell r="R312">
            <v>1</v>
          </cell>
          <cell r="S312">
            <v>0</v>
          </cell>
          <cell r="T312">
            <v>0.14000000000000001</v>
          </cell>
          <cell r="U312">
            <v>11</v>
          </cell>
          <cell r="V312">
            <v>6</v>
          </cell>
          <cell r="W312">
            <v>3</v>
          </cell>
          <cell r="X312">
            <v>1</v>
          </cell>
          <cell r="Y312">
            <v>0</v>
          </cell>
          <cell r="Z312">
            <v>10</v>
          </cell>
          <cell r="AA312">
            <v>2016</v>
          </cell>
          <cell r="AB312" t="str">
            <v>reg</v>
          </cell>
        </row>
        <row r="313">
          <cell r="A313" t="str">
            <v>Mikey Lopez</v>
          </cell>
          <cell r="B313" t="str">
            <v>NYC</v>
          </cell>
          <cell r="C313" t="str">
            <v>M</v>
          </cell>
          <cell r="D313">
            <v>15</v>
          </cell>
          <cell r="E313">
            <v>6</v>
          </cell>
          <cell r="F313">
            <v>672</v>
          </cell>
          <cell r="G313">
            <v>0</v>
          </cell>
          <cell r="H313">
            <v>1</v>
          </cell>
          <cell r="I313">
            <v>12</v>
          </cell>
          <cell r="J313">
            <v>4</v>
          </cell>
          <cell r="K313">
            <v>0</v>
          </cell>
          <cell r="L313" t="str">
            <v>0/0</v>
          </cell>
          <cell r="M313">
            <v>0</v>
          </cell>
          <cell r="N313">
            <v>0</v>
          </cell>
          <cell r="O313">
            <v>0</v>
          </cell>
          <cell r="P313">
            <v>0</v>
          </cell>
          <cell r="Q313">
            <v>0</v>
          </cell>
          <cell r="R313">
            <v>0</v>
          </cell>
          <cell r="S313">
            <v>1</v>
          </cell>
          <cell r="T313">
            <v>0.13</v>
          </cell>
          <cell r="U313">
            <v>19</v>
          </cell>
          <cell r="V313">
            <v>10</v>
          </cell>
          <cell r="W313">
            <v>0</v>
          </cell>
          <cell r="X313">
            <v>6</v>
          </cell>
          <cell r="Y313">
            <v>0</v>
          </cell>
          <cell r="Z313">
            <v>33.33</v>
          </cell>
          <cell r="AA313">
            <v>2016</v>
          </cell>
          <cell r="AB313" t="str">
            <v>reg</v>
          </cell>
        </row>
        <row r="314">
          <cell r="A314" t="str">
            <v>Leo Fernandes</v>
          </cell>
          <cell r="B314" t="str">
            <v>PHI</v>
          </cell>
          <cell r="C314" t="str">
            <v>M</v>
          </cell>
          <cell r="D314">
            <v>12</v>
          </cell>
          <cell r="E314">
            <v>2</v>
          </cell>
          <cell r="F314">
            <v>256</v>
          </cell>
          <cell r="G314">
            <v>0</v>
          </cell>
          <cell r="H314">
            <v>1</v>
          </cell>
          <cell r="I314">
            <v>12</v>
          </cell>
          <cell r="J314">
            <v>3</v>
          </cell>
          <cell r="K314">
            <v>0</v>
          </cell>
          <cell r="L314" t="str">
            <v>0/0</v>
          </cell>
          <cell r="M314">
            <v>0</v>
          </cell>
          <cell r="N314">
            <v>0</v>
          </cell>
          <cell r="O314">
            <v>0</v>
          </cell>
          <cell r="P314">
            <v>0</v>
          </cell>
          <cell r="Q314">
            <v>0</v>
          </cell>
          <cell r="R314">
            <v>1</v>
          </cell>
          <cell r="S314">
            <v>0</v>
          </cell>
          <cell r="T314">
            <v>0.35</v>
          </cell>
          <cell r="U314">
            <v>9</v>
          </cell>
          <cell r="V314">
            <v>7</v>
          </cell>
          <cell r="W314">
            <v>0</v>
          </cell>
          <cell r="X314">
            <v>1</v>
          </cell>
          <cell r="Y314">
            <v>0</v>
          </cell>
          <cell r="Z314">
            <v>25</v>
          </cell>
          <cell r="AA314">
            <v>2016</v>
          </cell>
          <cell r="AB314" t="str">
            <v>reg</v>
          </cell>
        </row>
        <row r="315">
          <cell r="A315" t="str">
            <v>Jalil Anibaba</v>
          </cell>
          <cell r="B315" t="str">
            <v>NSH</v>
          </cell>
          <cell r="C315" t="str">
            <v>D</v>
          </cell>
          <cell r="D315">
            <v>30</v>
          </cell>
          <cell r="E315">
            <v>28</v>
          </cell>
          <cell r="F315">
            <v>2614</v>
          </cell>
          <cell r="G315">
            <v>0</v>
          </cell>
          <cell r="H315">
            <v>1</v>
          </cell>
          <cell r="I315">
            <v>12</v>
          </cell>
          <cell r="J315">
            <v>4</v>
          </cell>
          <cell r="K315">
            <v>0</v>
          </cell>
          <cell r="L315" t="str">
            <v>0/0</v>
          </cell>
          <cell r="M315">
            <v>0</v>
          </cell>
          <cell r="N315">
            <v>0</v>
          </cell>
          <cell r="O315">
            <v>0</v>
          </cell>
          <cell r="P315">
            <v>0</v>
          </cell>
          <cell r="Q315">
            <v>0</v>
          </cell>
          <cell r="R315">
            <v>1</v>
          </cell>
          <cell r="S315">
            <v>0</v>
          </cell>
          <cell r="T315">
            <v>0.03</v>
          </cell>
          <cell r="U315">
            <v>27</v>
          </cell>
          <cell r="V315">
            <v>8</v>
          </cell>
          <cell r="W315">
            <v>1</v>
          </cell>
          <cell r="X315">
            <v>4</v>
          </cell>
          <cell r="Y315">
            <v>0</v>
          </cell>
          <cell r="Z315">
            <v>33.33</v>
          </cell>
          <cell r="AA315">
            <v>2016</v>
          </cell>
          <cell r="AB315" t="str">
            <v>reg</v>
          </cell>
        </row>
        <row r="316">
          <cell r="A316" t="str">
            <v>Ben Zemanski</v>
          </cell>
          <cell r="B316" t="str">
            <v>POR</v>
          </cell>
          <cell r="C316" t="str">
            <v>M</v>
          </cell>
          <cell r="D316">
            <v>16</v>
          </cell>
          <cell r="E316">
            <v>11</v>
          </cell>
          <cell r="F316">
            <v>1010</v>
          </cell>
          <cell r="G316">
            <v>0</v>
          </cell>
          <cell r="H316">
            <v>1</v>
          </cell>
          <cell r="I316">
            <v>12</v>
          </cell>
          <cell r="J316">
            <v>1</v>
          </cell>
          <cell r="K316">
            <v>0</v>
          </cell>
          <cell r="L316" t="str">
            <v>0/0</v>
          </cell>
          <cell r="M316">
            <v>0</v>
          </cell>
          <cell r="N316">
            <v>0</v>
          </cell>
          <cell r="O316">
            <v>0</v>
          </cell>
          <cell r="P316">
            <v>0</v>
          </cell>
          <cell r="Q316">
            <v>0</v>
          </cell>
          <cell r="R316">
            <v>1</v>
          </cell>
          <cell r="S316">
            <v>0</v>
          </cell>
          <cell r="T316">
            <v>0.09</v>
          </cell>
          <cell r="U316">
            <v>10</v>
          </cell>
          <cell r="V316">
            <v>12</v>
          </cell>
          <cell r="W316">
            <v>0</v>
          </cell>
          <cell r="X316">
            <v>2</v>
          </cell>
          <cell r="Y316">
            <v>0</v>
          </cell>
          <cell r="Z316">
            <v>8.33</v>
          </cell>
          <cell r="AA316">
            <v>2016</v>
          </cell>
          <cell r="AB316" t="str">
            <v>reg</v>
          </cell>
        </row>
        <row r="317">
          <cell r="A317" t="str">
            <v>Collen Warner</v>
          </cell>
          <cell r="B317" t="str">
            <v>COL</v>
          </cell>
          <cell r="C317" t="str">
            <v>M</v>
          </cell>
          <cell r="D317">
            <v>24</v>
          </cell>
          <cell r="E317">
            <v>24</v>
          </cell>
          <cell r="F317">
            <v>1979</v>
          </cell>
          <cell r="G317">
            <v>0</v>
          </cell>
          <cell r="H317">
            <v>1</v>
          </cell>
          <cell r="I317">
            <v>12</v>
          </cell>
          <cell r="J317">
            <v>0</v>
          </cell>
          <cell r="K317">
            <v>0</v>
          </cell>
          <cell r="L317" t="str">
            <v>0/0</v>
          </cell>
          <cell r="M317">
            <v>0</v>
          </cell>
          <cell r="N317">
            <v>0</v>
          </cell>
          <cell r="O317">
            <v>0</v>
          </cell>
          <cell r="P317">
            <v>0</v>
          </cell>
          <cell r="Q317">
            <v>0</v>
          </cell>
          <cell r="R317">
            <v>0</v>
          </cell>
          <cell r="S317">
            <v>1</v>
          </cell>
          <cell r="T317">
            <v>0.05</v>
          </cell>
          <cell r="U317">
            <v>41</v>
          </cell>
          <cell r="V317">
            <v>18</v>
          </cell>
          <cell r="W317">
            <v>0</v>
          </cell>
          <cell r="X317">
            <v>2</v>
          </cell>
          <cell r="Y317">
            <v>0</v>
          </cell>
          <cell r="Z317">
            <v>0</v>
          </cell>
          <cell r="AA317">
            <v>2016</v>
          </cell>
          <cell r="AB317" t="str">
            <v>reg</v>
          </cell>
        </row>
        <row r="318">
          <cell r="A318" t="str">
            <v>Michael Azira</v>
          </cell>
          <cell r="B318" t="str">
            <v>CHI</v>
          </cell>
          <cell r="C318" t="str">
            <v>M</v>
          </cell>
          <cell r="D318">
            <v>31</v>
          </cell>
          <cell r="E318">
            <v>28</v>
          </cell>
          <cell r="F318">
            <v>2503</v>
          </cell>
          <cell r="G318">
            <v>0</v>
          </cell>
          <cell r="H318">
            <v>1</v>
          </cell>
          <cell r="I318">
            <v>13</v>
          </cell>
          <cell r="J318">
            <v>1</v>
          </cell>
          <cell r="K318">
            <v>0</v>
          </cell>
          <cell r="L318" t="str">
            <v>0/0</v>
          </cell>
          <cell r="M318">
            <v>0</v>
          </cell>
          <cell r="N318">
            <v>0</v>
          </cell>
          <cell r="O318">
            <v>0</v>
          </cell>
          <cell r="P318">
            <v>0</v>
          </cell>
          <cell r="Q318">
            <v>1</v>
          </cell>
          <cell r="R318">
            <v>0</v>
          </cell>
          <cell r="S318">
            <v>1</v>
          </cell>
          <cell r="T318">
            <v>0.04</v>
          </cell>
          <cell r="U318">
            <v>65</v>
          </cell>
          <cell r="V318">
            <v>25</v>
          </cell>
          <cell r="W318">
            <v>1</v>
          </cell>
          <cell r="X318">
            <v>9</v>
          </cell>
          <cell r="Y318">
            <v>1</v>
          </cell>
          <cell r="Z318">
            <v>7.69</v>
          </cell>
          <cell r="AA318">
            <v>2016</v>
          </cell>
          <cell r="AB318" t="str">
            <v>reg</v>
          </cell>
        </row>
        <row r="319">
          <cell r="A319" t="str">
            <v>Hector Jimenez</v>
          </cell>
          <cell r="B319" t="str">
            <v>CLB</v>
          </cell>
          <cell r="C319" t="str">
            <v>M</v>
          </cell>
          <cell r="D319">
            <v>25</v>
          </cell>
          <cell r="E319">
            <v>14</v>
          </cell>
          <cell r="F319">
            <v>1239</v>
          </cell>
          <cell r="G319">
            <v>0</v>
          </cell>
          <cell r="H319">
            <v>1</v>
          </cell>
          <cell r="I319">
            <v>14</v>
          </cell>
          <cell r="J319">
            <v>4</v>
          </cell>
          <cell r="K319">
            <v>0</v>
          </cell>
          <cell r="L319" t="str">
            <v>0/0</v>
          </cell>
          <cell r="M319">
            <v>0</v>
          </cell>
          <cell r="N319">
            <v>0</v>
          </cell>
          <cell r="O319">
            <v>0</v>
          </cell>
          <cell r="P319">
            <v>0</v>
          </cell>
          <cell r="Q319">
            <v>1</v>
          </cell>
          <cell r="R319">
            <v>0</v>
          </cell>
          <cell r="S319">
            <v>1</v>
          </cell>
          <cell r="T319">
            <v>7.0000000000000007E-2</v>
          </cell>
          <cell r="U319">
            <v>4</v>
          </cell>
          <cell r="V319">
            <v>10</v>
          </cell>
          <cell r="W319">
            <v>2</v>
          </cell>
          <cell r="X319">
            <v>0</v>
          </cell>
          <cell r="Y319">
            <v>0</v>
          </cell>
          <cell r="Z319">
            <v>28.57</v>
          </cell>
          <cell r="AA319">
            <v>2016</v>
          </cell>
          <cell r="AB319" t="str">
            <v>reg</v>
          </cell>
        </row>
        <row r="320">
          <cell r="A320" t="str">
            <v>Henok Goitom</v>
          </cell>
          <cell r="B320" t="str">
            <v xml:space="preserve">SJ </v>
          </cell>
          <cell r="C320" t="str">
            <v>F</v>
          </cell>
          <cell r="D320">
            <v>8</v>
          </cell>
          <cell r="E320">
            <v>3</v>
          </cell>
          <cell r="F320">
            <v>416</v>
          </cell>
          <cell r="G320">
            <v>0</v>
          </cell>
          <cell r="H320">
            <v>1</v>
          </cell>
          <cell r="I320">
            <v>14</v>
          </cell>
          <cell r="J320">
            <v>2</v>
          </cell>
          <cell r="K320">
            <v>0</v>
          </cell>
          <cell r="L320" t="str">
            <v>0/0</v>
          </cell>
          <cell r="M320">
            <v>0</v>
          </cell>
          <cell r="N320">
            <v>0</v>
          </cell>
          <cell r="O320">
            <v>0</v>
          </cell>
          <cell r="P320">
            <v>0</v>
          </cell>
          <cell r="Q320">
            <v>0</v>
          </cell>
          <cell r="R320">
            <v>1</v>
          </cell>
          <cell r="S320">
            <v>0</v>
          </cell>
          <cell r="T320">
            <v>0.22</v>
          </cell>
          <cell r="U320">
            <v>6</v>
          </cell>
          <cell r="V320">
            <v>6</v>
          </cell>
          <cell r="W320">
            <v>2</v>
          </cell>
          <cell r="X320">
            <v>1</v>
          </cell>
          <cell r="Y320">
            <v>0</v>
          </cell>
          <cell r="Z320">
            <v>14.29</v>
          </cell>
          <cell r="AA320">
            <v>2016</v>
          </cell>
          <cell r="AB320" t="str">
            <v>reg</v>
          </cell>
        </row>
        <row r="321">
          <cell r="A321" t="str">
            <v>Chris Rolfe</v>
          </cell>
          <cell r="B321" t="str">
            <v>DC</v>
          </cell>
          <cell r="C321" t="str">
            <v>F</v>
          </cell>
          <cell r="D321">
            <v>9</v>
          </cell>
          <cell r="E321">
            <v>9</v>
          </cell>
          <cell r="F321">
            <v>643</v>
          </cell>
          <cell r="G321">
            <v>0</v>
          </cell>
          <cell r="H321">
            <v>1</v>
          </cell>
          <cell r="I321">
            <v>17</v>
          </cell>
          <cell r="J321">
            <v>3</v>
          </cell>
          <cell r="K321">
            <v>0</v>
          </cell>
          <cell r="L321" t="str">
            <v>0/0</v>
          </cell>
          <cell r="M321">
            <v>0</v>
          </cell>
          <cell r="N321">
            <v>0</v>
          </cell>
          <cell r="O321">
            <v>0</v>
          </cell>
          <cell r="P321">
            <v>0</v>
          </cell>
          <cell r="Q321">
            <v>0</v>
          </cell>
          <cell r="R321">
            <v>0</v>
          </cell>
          <cell r="S321">
            <v>1</v>
          </cell>
          <cell r="T321">
            <v>0.14000000000000001</v>
          </cell>
          <cell r="U321">
            <v>7</v>
          </cell>
          <cell r="V321">
            <v>11</v>
          </cell>
          <cell r="W321">
            <v>3</v>
          </cell>
          <cell r="X321">
            <v>2</v>
          </cell>
          <cell r="Y321">
            <v>0</v>
          </cell>
          <cell r="Z321">
            <v>17.649999999999999</v>
          </cell>
          <cell r="AA321">
            <v>2016</v>
          </cell>
          <cell r="AB321" t="str">
            <v>reg</v>
          </cell>
        </row>
        <row r="322">
          <cell r="A322" t="str">
            <v>Erick Torres</v>
          </cell>
          <cell r="B322" t="str">
            <v>HOU</v>
          </cell>
          <cell r="C322" t="str">
            <v>F</v>
          </cell>
          <cell r="D322">
            <v>11</v>
          </cell>
          <cell r="E322">
            <v>4</v>
          </cell>
          <cell r="F322">
            <v>401</v>
          </cell>
          <cell r="G322">
            <v>0</v>
          </cell>
          <cell r="H322">
            <v>1</v>
          </cell>
          <cell r="I322">
            <v>17</v>
          </cell>
          <cell r="J322">
            <v>3</v>
          </cell>
          <cell r="K322">
            <v>0</v>
          </cell>
          <cell r="L322" t="str">
            <v>0/0</v>
          </cell>
          <cell r="M322">
            <v>0</v>
          </cell>
          <cell r="N322">
            <v>0</v>
          </cell>
          <cell r="O322">
            <v>0</v>
          </cell>
          <cell r="P322">
            <v>0</v>
          </cell>
          <cell r="Q322">
            <v>1</v>
          </cell>
          <cell r="R322">
            <v>1</v>
          </cell>
          <cell r="S322">
            <v>0</v>
          </cell>
          <cell r="T322">
            <v>0.22</v>
          </cell>
          <cell r="U322">
            <v>9</v>
          </cell>
          <cell r="V322">
            <v>9</v>
          </cell>
          <cell r="W322">
            <v>1</v>
          </cell>
          <cell r="X322">
            <v>1</v>
          </cell>
          <cell r="Y322">
            <v>0</v>
          </cell>
          <cell r="Z322">
            <v>17.649999999999999</v>
          </cell>
          <cell r="AA322">
            <v>2016</v>
          </cell>
          <cell r="AB322" t="str">
            <v>reg</v>
          </cell>
        </row>
        <row r="323">
          <cell r="A323" t="str">
            <v>Connor Hallisey</v>
          </cell>
          <cell r="B323" t="str">
            <v>SKC</v>
          </cell>
          <cell r="C323" t="str">
            <v>F</v>
          </cell>
          <cell r="D323">
            <v>17</v>
          </cell>
          <cell r="E323">
            <v>12</v>
          </cell>
          <cell r="F323">
            <v>1072</v>
          </cell>
          <cell r="G323">
            <v>0</v>
          </cell>
          <cell r="H323">
            <v>1</v>
          </cell>
          <cell r="I323">
            <v>18</v>
          </cell>
          <cell r="J323">
            <v>8</v>
          </cell>
          <cell r="K323">
            <v>0</v>
          </cell>
          <cell r="L323" t="str">
            <v>0/0</v>
          </cell>
          <cell r="M323">
            <v>0</v>
          </cell>
          <cell r="N323">
            <v>0</v>
          </cell>
          <cell r="O323">
            <v>0</v>
          </cell>
          <cell r="P323">
            <v>0</v>
          </cell>
          <cell r="Q323">
            <v>0</v>
          </cell>
          <cell r="R323">
            <v>1</v>
          </cell>
          <cell r="S323">
            <v>0</v>
          </cell>
          <cell r="T323">
            <v>0.08</v>
          </cell>
          <cell r="U323">
            <v>5</v>
          </cell>
          <cell r="V323">
            <v>12</v>
          </cell>
          <cell r="W323">
            <v>0</v>
          </cell>
          <cell r="X323">
            <v>0</v>
          </cell>
          <cell r="Y323">
            <v>0</v>
          </cell>
          <cell r="Z323">
            <v>44.44</v>
          </cell>
          <cell r="AA323">
            <v>2016</v>
          </cell>
          <cell r="AB323" t="str">
            <v>reg</v>
          </cell>
        </row>
        <row r="324">
          <cell r="A324" t="str">
            <v>Maynor Figueroa</v>
          </cell>
          <cell r="B324" t="str">
            <v>HOU</v>
          </cell>
          <cell r="C324" t="str">
            <v>D</v>
          </cell>
          <cell r="D324">
            <v>28</v>
          </cell>
          <cell r="E324">
            <v>28</v>
          </cell>
          <cell r="F324">
            <v>2434</v>
          </cell>
          <cell r="G324">
            <v>0</v>
          </cell>
          <cell r="H324">
            <v>1</v>
          </cell>
          <cell r="I324">
            <v>21</v>
          </cell>
          <cell r="J324">
            <v>4</v>
          </cell>
          <cell r="K324">
            <v>0</v>
          </cell>
          <cell r="L324" t="str">
            <v>0/0</v>
          </cell>
          <cell r="M324">
            <v>0</v>
          </cell>
          <cell r="N324">
            <v>0</v>
          </cell>
          <cell r="O324">
            <v>0</v>
          </cell>
          <cell r="P324">
            <v>0</v>
          </cell>
          <cell r="Q324">
            <v>1</v>
          </cell>
          <cell r="R324">
            <v>0</v>
          </cell>
          <cell r="S324">
            <v>1</v>
          </cell>
          <cell r="T324">
            <v>0.04</v>
          </cell>
          <cell r="U324">
            <v>27</v>
          </cell>
          <cell r="V324">
            <v>11</v>
          </cell>
          <cell r="W324">
            <v>1</v>
          </cell>
          <cell r="X324">
            <v>7</v>
          </cell>
          <cell r="Y324">
            <v>1</v>
          </cell>
          <cell r="Z324">
            <v>19.05</v>
          </cell>
          <cell r="AA324">
            <v>2016</v>
          </cell>
          <cell r="AB324" t="str">
            <v>reg</v>
          </cell>
        </row>
        <row r="325">
          <cell r="A325" t="str">
            <v>Nelson Valdez</v>
          </cell>
          <cell r="B325" t="str">
            <v>SEA</v>
          </cell>
          <cell r="C325" t="str">
            <v>F</v>
          </cell>
          <cell r="D325">
            <v>24</v>
          </cell>
          <cell r="E325">
            <v>8</v>
          </cell>
          <cell r="F325">
            <v>900</v>
          </cell>
          <cell r="G325">
            <v>0</v>
          </cell>
          <cell r="H325">
            <v>1</v>
          </cell>
          <cell r="I325">
            <v>30</v>
          </cell>
          <cell r="J325">
            <v>11</v>
          </cell>
          <cell r="K325">
            <v>0</v>
          </cell>
          <cell r="L325" t="str">
            <v>0/0</v>
          </cell>
          <cell r="M325">
            <v>0</v>
          </cell>
          <cell r="N325">
            <v>0</v>
          </cell>
          <cell r="O325">
            <v>0</v>
          </cell>
          <cell r="P325">
            <v>0</v>
          </cell>
          <cell r="Q325">
            <v>0</v>
          </cell>
          <cell r="R325">
            <v>1</v>
          </cell>
          <cell r="S325">
            <v>0</v>
          </cell>
          <cell r="T325">
            <v>0.1</v>
          </cell>
          <cell r="U325">
            <v>21</v>
          </cell>
          <cell r="V325">
            <v>22</v>
          </cell>
          <cell r="W325">
            <v>9</v>
          </cell>
          <cell r="X325">
            <v>4</v>
          </cell>
          <cell r="Y325">
            <v>0</v>
          </cell>
          <cell r="Z325">
            <v>36.67</v>
          </cell>
          <cell r="AA325">
            <v>2016</v>
          </cell>
          <cell r="AB325" t="str">
            <v>reg</v>
          </cell>
        </row>
        <row r="326">
          <cell r="A326" t="str">
            <v>Kyle Beckerman</v>
          </cell>
          <cell r="B326" t="str">
            <v>RSL</v>
          </cell>
          <cell r="C326" t="str">
            <v>M</v>
          </cell>
          <cell r="D326">
            <v>27</v>
          </cell>
          <cell r="E326">
            <v>27</v>
          </cell>
          <cell r="F326">
            <v>2367</v>
          </cell>
          <cell r="G326">
            <v>0</v>
          </cell>
          <cell r="H326">
            <v>1</v>
          </cell>
          <cell r="I326">
            <v>43</v>
          </cell>
          <cell r="J326">
            <v>12</v>
          </cell>
          <cell r="K326">
            <v>0</v>
          </cell>
          <cell r="L326" t="str">
            <v>0/0</v>
          </cell>
          <cell r="M326">
            <v>0</v>
          </cell>
          <cell r="N326">
            <v>0</v>
          </cell>
          <cell r="O326">
            <v>0</v>
          </cell>
          <cell r="P326">
            <v>0</v>
          </cell>
          <cell r="Q326">
            <v>0</v>
          </cell>
          <cell r="R326">
            <v>0</v>
          </cell>
          <cell r="S326">
            <v>1</v>
          </cell>
          <cell r="T326">
            <v>0.04</v>
          </cell>
          <cell r="U326">
            <v>48</v>
          </cell>
          <cell r="V326">
            <v>27</v>
          </cell>
          <cell r="W326">
            <v>0</v>
          </cell>
          <cell r="X326">
            <v>8</v>
          </cell>
          <cell r="Y326">
            <v>1</v>
          </cell>
          <cell r="Z326">
            <v>27.91</v>
          </cell>
          <cell r="AA326">
            <v>2016</v>
          </cell>
          <cell r="AB326" t="str">
            <v>reg</v>
          </cell>
        </row>
        <row r="327">
          <cell r="A327" t="str">
            <v>Sean St. Ledger</v>
          </cell>
          <cell r="B327" t="str">
            <v>COL</v>
          </cell>
          <cell r="C327" t="str">
            <v>D</v>
          </cell>
          <cell r="D327">
            <v>0</v>
          </cell>
          <cell r="E327">
            <v>0</v>
          </cell>
          <cell r="F327">
            <v>0</v>
          </cell>
          <cell r="G327">
            <v>0</v>
          </cell>
          <cell r="H327">
            <v>0</v>
          </cell>
          <cell r="I327">
            <v>0</v>
          </cell>
          <cell r="J327">
            <v>0</v>
          </cell>
          <cell r="K327">
            <v>0</v>
          </cell>
          <cell r="L327" t="str">
            <v>0/0</v>
          </cell>
          <cell r="M327">
            <v>0</v>
          </cell>
          <cell r="N327">
            <v>0</v>
          </cell>
          <cell r="O327">
            <v>0</v>
          </cell>
          <cell r="P327">
            <v>0</v>
          </cell>
          <cell r="Q327">
            <v>0</v>
          </cell>
          <cell r="R327">
            <v>0</v>
          </cell>
          <cell r="S327">
            <v>0</v>
          </cell>
          <cell r="T327">
            <v>0</v>
          </cell>
          <cell r="U327">
            <v>0</v>
          </cell>
          <cell r="V327">
            <v>0</v>
          </cell>
          <cell r="W327">
            <v>0</v>
          </cell>
          <cell r="X327">
            <v>0</v>
          </cell>
          <cell r="Y327">
            <v>0</v>
          </cell>
          <cell r="AA327">
            <v>2016</v>
          </cell>
          <cell r="AB327" t="str">
            <v>reg</v>
          </cell>
        </row>
        <row r="328">
          <cell r="A328" t="str">
            <v>Conor Casey</v>
          </cell>
          <cell r="B328" t="str">
            <v>CLB</v>
          </cell>
          <cell r="C328" t="str">
            <v>F</v>
          </cell>
          <cell r="D328">
            <v>4</v>
          </cell>
          <cell r="E328">
            <v>0</v>
          </cell>
          <cell r="F328">
            <v>35</v>
          </cell>
          <cell r="G328">
            <v>0</v>
          </cell>
          <cell r="H328">
            <v>0</v>
          </cell>
          <cell r="I328">
            <v>0</v>
          </cell>
          <cell r="J328">
            <v>0</v>
          </cell>
          <cell r="K328">
            <v>0</v>
          </cell>
          <cell r="L328" t="str">
            <v>0/0</v>
          </cell>
          <cell r="M328">
            <v>0</v>
          </cell>
          <cell r="N328">
            <v>0</v>
          </cell>
          <cell r="O328">
            <v>0</v>
          </cell>
          <cell r="P328">
            <v>0</v>
          </cell>
          <cell r="Q328">
            <v>0</v>
          </cell>
          <cell r="R328">
            <v>0</v>
          </cell>
          <cell r="S328">
            <v>0</v>
          </cell>
          <cell r="T328">
            <v>0</v>
          </cell>
          <cell r="U328">
            <v>2</v>
          </cell>
          <cell r="V328">
            <v>0</v>
          </cell>
          <cell r="W328">
            <v>0</v>
          </cell>
          <cell r="X328">
            <v>0</v>
          </cell>
          <cell r="Y328">
            <v>1</v>
          </cell>
          <cell r="AA328">
            <v>2016</v>
          </cell>
          <cell r="AB328" t="str">
            <v>reg</v>
          </cell>
        </row>
        <row r="329">
          <cell r="A329" t="str">
            <v>Nathan Sturgis</v>
          </cell>
          <cell r="B329" t="str">
            <v>SEA</v>
          </cell>
          <cell r="C329" t="str">
            <v>M</v>
          </cell>
          <cell r="D329">
            <v>0</v>
          </cell>
          <cell r="E329">
            <v>0</v>
          </cell>
          <cell r="F329">
            <v>0</v>
          </cell>
          <cell r="G329">
            <v>0</v>
          </cell>
          <cell r="H329">
            <v>0</v>
          </cell>
          <cell r="I329">
            <v>0</v>
          </cell>
          <cell r="J329">
            <v>0</v>
          </cell>
          <cell r="K329">
            <v>0</v>
          </cell>
          <cell r="L329" t="str">
            <v>0/0</v>
          </cell>
          <cell r="M329">
            <v>0</v>
          </cell>
          <cell r="N329">
            <v>0</v>
          </cell>
          <cell r="O329">
            <v>0</v>
          </cell>
          <cell r="P329">
            <v>0</v>
          </cell>
          <cell r="Q329">
            <v>0</v>
          </cell>
          <cell r="R329">
            <v>0</v>
          </cell>
          <cell r="S329">
            <v>0</v>
          </cell>
          <cell r="T329">
            <v>0</v>
          </cell>
          <cell r="U329">
            <v>0</v>
          </cell>
          <cell r="V329">
            <v>0</v>
          </cell>
          <cell r="W329">
            <v>0</v>
          </cell>
          <cell r="X329">
            <v>0</v>
          </cell>
          <cell r="Y329">
            <v>0</v>
          </cell>
          <cell r="AA329">
            <v>2016</v>
          </cell>
          <cell r="AB329" t="str">
            <v>reg</v>
          </cell>
        </row>
        <row r="330">
          <cell r="A330" t="str">
            <v>Mehdi Ballouchy</v>
          </cell>
          <cell r="B330" t="str">
            <v>NYC</v>
          </cell>
          <cell r="C330" t="str">
            <v>M</v>
          </cell>
          <cell r="D330">
            <v>4</v>
          </cell>
          <cell r="E330">
            <v>1</v>
          </cell>
          <cell r="F330">
            <v>145</v>
          </cell>
          <cell r="G330">
            <v>0</v>
          </cell>
          <cell r="H330">
            <v>0</v>
          </cell>
          <cell r="I330">
            <v>0</v>
          </cell>
          <cell r="J330">
            <v>0</v>
          </cell>
          <cell r="K330">
            <v>0</v>
          </cell>
          <cell r="L330" t="str">
            <v>0/0</v>
          </cell>
          <cell r="M330">
            <v>0</v>
          </cell>
          <cell r="N330">
            <v>0</v>
          </cell>
          <cell r="O330">
            <v>0</v>
          </cell>
          <cell r="P330">
            <v>0</v>
          </cell>
          <cell r="Q330">
            <v>0</v>
          </cell>
          <cell r="R330">
            <v>0</v>
          </cell>
          <cell r="S330">
            <v>0</v>
          </cell>
          <cell r="T330">
            <v>0</v>
          </cell>
          <cell r="U330">
            <v>2</v>
          </cell>
          <cell r="V330">
            <v>2</v>
          </cell>
          <cell r="W330">
            <v>0</v>
          </cell>
          <cell r="X330">
            <v>0</v>
          </cell>
          <cell r="Y330">
            <v>0</v>
          </cell>
          <cell r="AA330">
            <v>2016</v>
          </cell>
          <cell r="AB330" t="str">
            <v>reg</v>
          </cell>
        </row>
        <row r="331">
          <cell r="A331" t="str">
            <v>Jason Hernandez</v>
          </cell>
          <cell r="B331" t="str">
            <v>NYC</v>
          </cell>
          <cell r="C331" t="str">
            <v>D</v>
          </cell>
          <cell r="D331">
            <v>31</v>
          </cell>
          <cell r="E331">
            <v>26</v>
          </cell>
          <cell r="F331">
            <v>2292</v>
          </cell>
          <cell r="G331">
            <v>0</v>
          </cell>
          <cell r="H331">
            <v>0</v>
          </cell>
          <cell r="I331">
            <v>0</v>
          </cell>
          <cell r="J331">
            <v>0</v>
          </cell>
          <cell r="K331">
            <v>0</v>
          </cell>
          <cell r="L331" t="str">
            <v>0/0</v>
          </cell>
          <cell r="M331">
            <v>0</v>
          </cell>
          <cell r="N331">
            <v>0</v>
          </cell>
          <cell r="O331">
            <v>0</v>
          </cell>
          <cell r="P331">
            <v>0</v>
          </cell>
          <cell r="Q331">
            <v>0</v>
          </cell>
          <cell r="R331">
            <v>0</v>
          </cell>
          <cell r="S331">
            <v>0</v>
          </cell>
          <cell r="T331">
            <v>0</v>
          </cell>
          <cell r="U331">
            <v>26</v>
          </cell>
          <cell r="V331">
            <v>21</v>
          </cell>
          <cell r="W331">
            <v>0</v>
          </cell>
          <cell r="X331">
            <v>2</v>
          </cell>
          <cell r="Y331">
            <v>1</v>
          </cell>
          <cell r="AA331">
            <v>2016</v>
          </cell>
          <cell r="AB331" t="str">
            <v>reg</v>
          </cell>
        </row>
        <row r="332">
          <cell r="A332" t="str">
            <v>Maurice Edu</v>
          </cell>
          <cell r="B332" t="str">
            <v>PHI</v>
          </cell>
          <cell r="C332" t="str">
            <v>M</v>
          </cell>
          <cell r="D332">
            <v>0</v>
          </cell>
          <cell r="E332">
            <v>0</v>
          </cell>
          <cell r="F332">
            <v>0</v>
          </cell>
          <cell r="G332">
            <v>0</v>
          </cell>
          <cell r="H332">
            <v>0</v>
          </cell>
          <cell r="I332">
            <v>0</v>
          </cell>
          <cell r="J332">
            <v>0</v>
          </cell>
          <cell r="K332">
            <v>0</v>
          </cell>
          <cell r="L332" t="str">
            <v>0/0</v>
          </cell>
          <cell r="M332">
            <v>0</v>
          </cell>
          <cell r="N332">
            <v>0</v>
          </cell>
          <cell r="O332">
            <v>0</v>
          </cell>
          <cell r="P332">
            <v>0</v>
          </cell>
          <cell r="Q332">
            <v>0</v>
          </cell>
          <cell r="R332">
            <v>0</v>
          </cell>
          <cell r="S332">
            <v>0</v>
          </cell>
          <cell r="T332">
            <v>0</v>
          </cell>
          <cell r="U332">
            <v>0</v>
          </cell>
          <cell r="V332">
            <v>0</v>
          </cell>
          <cell r="W332">
            <v>0</v>
          </cell>
          <cell r="X332">
            <v>0</v>
          </cell>
          <cell r="Y332">
            <v>0</v>
          </cell>
          <cell r="AA332">
            <v>2016</v>
          </cell>
          <cell r="AB332" t="str">
            <v>reg</v>
          </cell>
        </row>
        <row r="333">
          <cell r="A333" t="str">
            <v>Steven Lenhart</v>
          </cell>
          <cell r="B333" t="str">
            <v xml:space="preserve">SJ </v>
          </cell>
          <cell r="C333" t="str">
            <v>F</v>
          </cell>
          <cell r="D333">
            <v>0</v>
          </cell>
          <cell r="E333">
            <v>0</v>
          </cell>
          <cell r="F333">
            <v>0</v>
          </cell>
          <cell r="G333">
            <v>0</v>
          </cell>
          <cell r="H333">
            <v>0</v>
          </cell>
          <cell r="I333">
            <v>0</v>
          </cell>
          <cell r="J333">
            <v>0</v>
          </cell>
          <cell r="K333">
            <v>0</v>
          </cell>
          <cell r="L333" t="str">
            <v>0/0</v>
          </cell>
          <cell r="M333">
            <v>0</v>
          </cell>
          <cell r="N333">
            <v>0</v>
          </cell>
          <cell r="O333">
            <v>0</v>
          </cell>
          <cell r="P333">
            <v>0</v>
          </cell>
          <cell r="Q333">
            <v>0</v>
          </cell>
          <cell r="R333">
            <v>0</v>
          </cell>
          <cell r="S333">
            <v>0</v>
          </cell>
          <cell r="T333">
            <v>0</v>
          </cell>
          <cell r="U333">
            <v>0</v>
          </cell>
          <cell r="V333">
            <v>0</v>
          </cell>
          <cell r="W333">
            <v>0</v>
          </cell>
          <cell r="X333">
            <v>0</v>
          </cell>
          <cell r="Y333">
            <v>0</v>
          </cell>
          <cell r="AA333">
            <v>2016</v>
          </cell>
          <cell r="AB333" t="str">
            <v>reg</v>
          </cell>
        </row>
        <row r="334">
          <cell r="A334" t="str">
            <v>Markus Halsti</v>
          </cell>
          <cell r="B334" t="str">
            <v xml:space="preserve">DC </v>
          </cell>
          <cell r="C334" t="str">
            <v>M-D</v>
          </cell>
          <cell r="D334">
            <v>0</v>
          </cell>
          <cell r="E334">
            <v>0</v>
          </cell>
          <cell r="F334">
            <v>0</v>
          </cell>
          <cell r="G334">
            <v>0</v>
          </cell>
          <cell r="H334">
            <v>0</v>
          </cell>
          <cell r="I334">
            <v>0</v>
          </cell>
          <cell r="J334">
            <v>0</v>
          </cell>
          <cell r="K334">
            <v>0</v>
          </cell>
          <cell r="L334" t="str">
            <v>0/0</v>
          </cell>
          <cell r="M334">
            <v>0</v>
          </cell>
          <cell r="N334">
            <v>0</v>
          </cell>
          <cell r="O334">
            <v>0</v>
          </cell>
          <cell r="P334">
            <v>0</v>
          </cell>
          <cell r="Q334">
            <v>0</v>
          </cell>
          <cell r="R334">
            <v>0</v>
          </cell>
          <cell r="S334">
            <v>0</v>
          </cell>
          <cell r="T334">
            <v>0</v>
          </cell>
          <cell r="U334">
            <v>0</v>
          </cell>
          <cell r="V334">
            <v>0</v>
          </cell>
          <cell r="W334">
            <v>0</v>
          </cell>
          <cell r="X334">
            <v>0</v>
          </cell>
          <cell r="Y334">
            <v>0</v>
          </cell>
          <cell r="AA334">
            <v>2016</v>
          </cell>
          <cell r="AB334" t="str">
            <v>reg</v>
          </cell>
        </row>
        <row r="335">
          <cell r="A335" t="str">
            <v>Andrea Mancini</v>
          </cell>
          <cell r="B335" t="str">
            <v xml:space="preserve">DC </v>
          </cell>
          <cell r="C335" t="str">
            <v>F</v>
          </cell>
          <cell r="D335">
            <v>0</v>
          </cell>
          <cell r="E335">
            <v>0</v>
          </cell>
          <cell r="F335">
            <v>0</v>
          </cell>
          <cell r="G335">
            <v>0</v>
          </cell>
          <cell r="H335">
            <v>0</v>
          </cell>
          <cell r="I335">
            <v>0</v>
          </cell>
          <cell r="J335">
            <v>0</v>
          </cell>
          <cell r="K335">
            <v>0</v>
          </cell>
          <cell r="L335" t="str">
            <v>0/0</v>
          </cell>
          <cell r="M335">
            <v>0</v>
          </cell>
          <cell r="N335">
            <v>0</v>
          </cell>
          <cell r="O335">
            <v>0</v>
          </cell>
          <cell r="P335">
            <v>0</v>
          </cell>
          <cell r="Q335">
            <v>0</v>
          </cell>
          <cell r="R335">
            <v>0</v>
          </cell>
          <cell r="S335">
            <v>0</v>
          </cell>
          <cell r="T335">
            <v>0</v>
          </cell>
          <cell r="U335">
            <v>0</v>
          </cell>
          <cell r="V335">
            <v>0</v>
          </cell>
          <cell r="W335">
            <v>0</v>
          </cell>
          <cell r="X335">
            <v>0</v>
          </cell>
          <cell r="Y335">
            <v>0</v>
          </cell>
          <cell r="AA335">
            <v>2016</v>
          </cell>
          <cell r="AB335" t="str">
            <v>reg</v>
          </cell>
        </row>
        <row r="336">
          <cell r="A336" t="str">
            <v>Xavier Kouassi</v>
          </cell>
          <cell r="B336" t="str">
            <v xml:space="preserve">NE </v>
          </cell>
          <cell r="C336" t="str">
            <v>M</v>
          </cell>
          <cell r="D336">
            <v>0</v>
          </cell>
          <cell r="E336">
            <v>0</v>
          </cell>
          <cell r="F336">
            <v>0</v>
          </cell>
          <cell r="G336">
            <v>0</v>
          </cell>
          <cell r="H336">
            <v>0</v>
          </cell>
          <cell r="I336">
            <v>0</v>
          </cell>
          <cell r="J336">
            <v>0</v>
          </cell>
          <cell r="K336">
            <v>0</v>
          </cell>
          <cell r="L336" t="str">
            <v>0/0</v>
          </cell>
          <cell r="M336">
            <v>0</v>
          </cell>
          <cell r="N336">
            <v>0</v>
          </cell>
          <cell r="O336">
            <v>0</v>
          </cell>
          <cell r="P336">
            <v>0</v>
          </cell>
          <cell r="Q336">
            <v>0</v>
          </cell>
          <cell r="R336">
            <v>0</v>
          </cell>
          <cell r="S336">
            <v>0</v>
          </cell>
          <cell r="T336">
            <v>0</v>
          </cell>
          <cell r="U336">
            <v>0</v>
          </cell>
          <cell r="V336">
            <v>0</v>
          </cell>
          <cell r="W336">
            <v>0</v>
          </cell>
          <cell r="X336">
            <v>0</v>
          </cell>
          <cell r="Y336">
            <v>0</v>
          </cell>
          <cell r="AA336">
            <v>2016</v>
          </cell>
          <cell r="AB336" t="str">
            <v>reg</v>
          </cell>
        </row>
        <row r="337">
          <cell r="A337" t="str">
            <v>Juan Edgardo Ramirez</v>
          </cell>
          <cell r="B337" t="str">
            <v>COL</v>
          </cell>
          <cell r="C337" t="str">
            <v>M</v>
          </cell>
          <cell r="D337">
            <v>0</v>
          </cell>
          <cell r="E337">
            <v>0</v>
          </cell>
          <cell r="F337">
            <v>0</v>
          </cell>
          <cell r="G337">
            <v>0</v>
          </cell>
          <cell r="H337">
            <v>0</v>
          </cell>
          <cell r="I337">
            <v>0</v>
          </cell>
          <cell r="J337">
            <v>0</v>
          </cell>
          <cell r="K337">
            <v>0</v>
          </cell>
          <cell r="L337" t="str">
            <v>0/0</v>
          </cell>
          <cell r="M337">
            <v>0</v>
          </cell>
          <cell r="N337">
            <v>0</v>
          </cell>
          <cell r="O337">
            <v>0</v>
          </cell>
          <cell r="P337">
            <v>0</v>
          </cell>
          <cell r="Q337">
            <v>0</v>
          </cell>
          <cell r="R337">
            <v>0</v>
          </cell>
          <cell r="S337">
            <v>0</v>
          </cell>
          <cell r="T337">
            <v>0</v>
          </cell>
          <cell r="U337">
            <v>0</v>
          </cell>
          <cell r="V337">
            <v>0</v>
          </cell>
          <cell r="W337">
            <v>0</v>
          </cell>
          <cell r="X337">
            <v>0</v>
          </cell>
          <cell r="Y337">
            <v>0</v>
          </cell>
          <cell r="AA337">
            <v>2016</v>
          </cell>
          <cell r="AB337" t="str">
            <v>reg</v>
          </cell>
        </row>
        <row r="338">
          <cell r="A338" t="str">
            <v>Marc Pelosi</v>
          </cell>
          <cell r="B338" t="str">
            <v xml:space="preserve">SJ </v>
          </cell>
          <cell r="C338" t="str">
            <v>M</v>
          </cell>
          <cell r="D338">
            <v>0</v>
          </cell>
          <cell r="E338">
            <v>0</v>
          </cell>
          <cell r="F338">
            <v>0</v>
          </cell>
          <cell r="G338">
            <v>0</v>
          </cell>
          <cell r="H338">
            <v>0</v>
          </cell>
          <cell r="I338">
            <v>0</v>
          </cell>
          <cell r="J338">
            <v>0</v>
          </cell>
          <cell r="K338">
            <v>0</v>
          </cell>
          <cell r="L338" t="str">
            <v>0/0</v>
          </cell>
          <cell r="M338">
            <v>0</v>
          </cell>
          <cell r="N338">
            <v>0</v>
          </cell>
          <cell r="O338">
            <v>0</v>
          </cell>
          <cell r="P338">
            <v>0</v>
          </cell>
          <cell r="Q338">
            <v>0</v>
          </cell>
          <cell r="R338">
            <v>0</v>
          </cell>
          <cell r="S338">
            <v>0</v>
          </cell>
          <cell r="T338">
            <v>0</v>
          </cell>
          <cell r="U338">
            <v>0</v>
          </cell>
          <cell r="V338">
            <v>0</v>
          </cell>
          <cell r="W338">
            <v>0</v>
          </cell>
          <cell r="X338">
            <v>0</v>
          </cell>
          <cell r="Y338">
            <v>0</v>
          </cell>
          <cell r="AA338">
            <v>2016</v>
          </cell>
          <cell r="AB338" t="str">
            <v>reg</v>
          </cell>
        </row>
        <row r="339">
          <cell r="A339" t="str">
            <v>Paul Clowes</v>
          </cell>
          <cell r="B339" t="str">
            <v xml:space="preserve">DC </v>
          </cell>
          <cell r="C339" t="str">
            <v>M</v>
          </cell>
          <cell r="D339">
            <v>0</v>
          </cell>
          <cell r="E339">
            <v>0</v>
          </cell>
          <cell r="F339">
            <v>0</v>
          </cell>
          <cell r="G339">
            <v>0</v>
          </cell>
          <cell r="H339">
            <v>0</v>
          </cell>
          <cell r="I339">
            <v>0</v>
          </cell>
          <cell r="J339">
            <v>0</v>
          </cell>
          <cell r="K339">
            <v>0</v>
          </cell>
          <cell r="L339" t="str">
            <v>0/0</v>
          </cell>
          <cell r="M339">
            <v>0</v>
          </cell>
          <cell r="N339">
            <v>0</v>
          </cell>
          <cell r="O339">
            <v>0</v>
          </cell>
          <cell r="P339">
            <v>0</v>
          </cell>
          <cell r="Q339">
            <v>0</v>
          </cell>
          <cell r="R339">
            <v>0</v>
          </cell>
          <cell r="S339">
            <v>0</v>
          </cell>
          <cell r="T339">
            <v>0</v>
          </cell>
          <cell r="U339">
            <v>0</v>
          </cell>
          <cell r="V339">
            <v>0</v>
          </cell>
          <cell r="W339">
            <v>0</v>
          </cell>
          <cell r="X339">
            <v>0</v>
          </cell>
          <cell r="Y339">
            <v>0</v>
          </cell>
          <cell r="AA339">
            <v>2016</v>
          </cell>
          <cell r="AB339" t="str">
            <v>reg</v>
          </cell>
        </row>
        <row r="340">
          <cell r="A340" t="str">
            <v>Ever Alvarado</v>
          </cell>
          <cell r="B340" t="str">
            <v>HON</v>
          </cell>
          <cell r="C340" t="str">
            <v>D</v>
          </cell>
          <cell r="D340">
            <v>1</v>
          </cell>
          <cell r="E340">
            <v>0</v>
          </cell>
          <cell r="F340">
            <v>29</v>
          </cell>
          <cell r="G340">
            <v>0</v>
          </cell>
          <cell r="H340">
            <v>0</v>
          </cell>
          <cell r="I340">
            <v>0</v>
          </cell>
          <cell r="J340">
            <v>0</v>
          </cell>
          <cell r="K340">
            <v>0</v>
          </cell>
          <cell r="L340" t="str">
            <v>0/0</v>
          </cell>
          <cell r="M340">
            <v>0</v>
          </cell>
          <cell r="N340">
            <v>0</v>
          </cell>
          <cell r="O340">
            <v>0</v>
          </cell>
          <cell r="P340">
            <v>0</v>
          </cell>
          <cell r="Q340">
            <v>0</v>
          </cell>
          <cell r="R340">
            <v>0</v>
          </cell>
          <cell r="S340">
            <v>0</v>
          </cell>
          <cell r="T340">
            <v>0</v>
          </cell>
          <cell r="U340">
            <v>0</v>
          </cell>
          <cell r="V340">
            <v>2</v>
          </cell>
          <cell r="W340">
            <v>0</v>
          </cell>
          <cell r="X340">
            <v>0</v>
          </cell>
          <cell r="Y340">
            <v>0</v>
          </cell>
          <cell r="AA340">
            <v>2016</v>
          </cell>
          <cell r="AB340" t="str">
            <v>reg</v>
          </cell>
        </row>
        <row r="341">
          <cell r="A341" t="str">
            <v>Rafael Garcia</v>
          </cell>
          <cell r="B341" t="str">
            <v>LA</v>
          </cell>
          <cell r="C341" t="str">
            <v>D</v>
          </cell>
          <cell r="D341">
            <v>6</v>
          </cell>
          <cell r="E341">
            <v>2</v>
          </cell>
          <cell r="F341">
            <v>269</v>
          </cell>
          <cell r="G341">
            <v>0</v>
          </cell>
          <cell r="H341">
            <v>0</v>
          </cell>
          <cell r="I341">
            <v>0</v>
          </cell>
          <cell r="J341">
            <v>0</v>
          </cell>
          <cell r="K341">
            <v>0</v>
          </cell>
          <cell r="L341" t="str">
            <v>0/0</v>
          </cell>
          <cell r="M341">
            <v>0</v>
          </cell>
          <cell r="N341">
            <v>0</v>
          </cell>
          <cell r="O341">
            <v>0</v>
          </cell>
          <cell r="P341">
            <v>0</v>
          </cell>
          <cell r="Q341">
            <v>0</v>
          </cell>
          <cell r="R341">
            <v>0</v>
          </cell>
          <cell r="S341">
            <v>0</v>
          </cell>
          <cell r="T341">
            <v>0</v>
          </cell>
          <cell r="U341">
            <v>5</v>
          </cell>
          <cell r="V341">
            <v>2</v>
          </cell>
          <cell r="W341">
            <v>0</v>
          </cell>
          <cell r="X341">
            <v>1</v>
          </cell>
          <cell r="Y341">
            <v>0</v>
          </cell>
          <cell r="AA341">
            <v>2016</v>
          </cell>
          <cell r="AB341" t="str">
            <v>reg</v>
          </cell>
        </row>
        <row r="342">
          <cell r="A342" t="str">
            <v>Eric Gehrig</v>
          </cell>
          <cell r="B342" t="str">
            <v>CHI</v>
          </cell>
          <cell r="C342" t="str">
            <v>D</v>
          </cell>
          <cell r="D342">
            <v>5</v>
          </cell>
          <cell r="E342">
            <v>3</v>
          </cell>
          <cell r="F342">
            <v>259</v>
          </cell>
          <cell r="G342">
            <v>0</v>
          </cell>
          <cell r="H342">
            <v>0</v>
          </cell>
          <cell r="I342">
            <v>0</v>
          </cell>
          <cell r="J342">
            <v>0</v>
          </cell>
          <cell r="K342">
            <v>0</v>
          </cell>
          <cell r="L342" t="str">
            <v>0/0</v>
          </cell>
          <cell r="M342">
            <v>0</v>
          </cell>
          <cell r="N342">
            <v>0</v>
          </cell>
          <cell r="O342">
            <v>0</v>
          </cell>
          <cell r="P342">
            <v>0</v>
          </cell>
          <cell r="Q342">
            <v>0</v>
          </cell>
          <cell r="R342">
            <v>0</v>
          </cell>
          <cell r="S342">
            <v>0</v>
          </cell>
          <cell r="T342">
            <v>0</v>
          </cell>
          <cell r="U342">
            <v>5</v>
          </cell>
          <cell r="V342">
            <v>0</v>
          </cell>
          <cell r="W342">
            <v>0</v>
          </cell>
          <cell r="X342">
            <v>0</v>
          </cell>
          <cell r="Y342">
            <v>0</v>
          </cell>
          <cell r="AA342">
            <v>2016</v>
          </cell>
          <cell r="AB342" t="str">
            <v>reg</v>
          </cell>
        </row>
        <row r="343">
          <cell r="A343" t="str">
            <v>Zach Pfeffer</v>
          </cell>
          <cell r="B343" t="str">
            <v>COL</v>
          </cell>
          <cell r="C343" t="str">
            <v>M</v>
          </cell>
          <cell r="D343">
            <v>0</v>
          </cell>
          <cell r="E343">
            <v>0</v>
          </cell>
          <cell r="F343">
            <v>0</v>
          </cell>
          <cell r="G343">
            <v>0</v>
          </cell>
          <cell r="H343">
            <v>0</v>
          </cell>
          <cell r="I343">
            <v>0</v>
          </cell>
          <cell r="J343">
            <v>0</v>
          </cell>
          <cell r="K343">
            <v>0</v>
          </cell>
          <cell r="L343" t="str">
            <v>0/0</v>
          </cell>
          <cell r="M343">
            <v>0</v>
          </cell>
          <cell r="N343">
            <v>0</v>
          </cell>
          <cell r="O343">
            <v>0</v>
          </cell>
          <cell r="P343">
            <v>0</v>
          </cell>
          <cell r="Q343">
            <v>0</v>
          </cell>
          <cell r="R343">
            <v>0</v>
          </cell>
          <cell r="S343">
            <v>0</v>
          </cell>
          <cell r="T343">
            <v>0</v>
          </cell>
          <cell r="U343">
            <v>0</v>
          </cell>
          <cell r="V343">
            <v>0</v>
          </cell>
          <cell r="W343">
            <v>0</v>
          </cell>
          <cell r="X343">
            <v>0</v>
          </cell>
          <cell r="Y343">
            <v>0</v>
          </cell>
          <cell r="AA343">
            <v>2016</v>
          </cell>
          <cell r="AB343" t="str">
            <v>reg</v>
          </cell>
        </row>
        <row r="344">
          <cell r="A344" t="str">
            <v>Chris Korb</v>
          </cell>
          <cell r="B344" t="str">
            <v xml:space="preserve">DC </v>
          </cell>
          <cell r="C344" t="str">
            <v>D</v>
          </cell>
          <cell r="D344">
            <v>0</v>
          </cell>
          <cell r="E344">
            <v>0</v>
          </cell>
          <cell r="F344">
            <v>0</v>
          </cell>
          <cell r="G344">
            <v>0</v>
          </cell>
          <cell r="H344">
            <v>0</v>
          </cell>
          <cell r="I344">
            <v>0</v>
          </cell>
          <cell r="J344">
            <v>0</v>
          </cell>
          <cell r="K344">
            <v>0</v>
          </cell>
          <cell r="L344" t="str">
            <v>0/0</v>
          </cell>
          <cell r="M344">
            <v>0</v>
          </cell>
          <cell r="N344">
            <v>0</v>
          </cell>
          <cell r="O344">
            <v>0</v>
          </cell>
          <cell r="P344">
            <v>0</v>
          </cell>
          <cell r="Q344">
            <v>0</v>
          </cell>
          <cell r="R344">
            <v>0</v>
          </cell>
          <cell r="S344">
            <v>0</v>
          </cell>
          <cell r="T344">
            <v>0</v>
          </cell>
          <cell r="U344">
            <v>0</v>
          </cell>
          <cell r="V344">
            <v>0</v>
          </cell>
          <cell r="W344">
            <v>0</v>
          </cell>
          <cell r="X344">
            <v>0</v>
          </cell>
          <cell r="Y344">
            <v>0</v>
          </cell>
          <cell r="AA344">
            <v>2016</v>
          </cell>
          <cell r="AB344" t="str">
            <v>reg</v>
          </cell>
        </row>
        <row r="345">
          <cell r="A345" t="str">
            <v>Michael Farfan</v>
          </cell>
          <cell r="B345" t="str">
            <v>SEA</v>
          </cell>
          <cell r="C345" t="str">
            <v>M</v>
          </cell>
          <cell r="D345">
            <v>1</v>
          </cell>
          <cell r="E345">
            <v>0</v>
          </cell>
          <cell r="F345">
            <v>26</v>
          </cell>
          <cell r="G345">
            <v>0</v>
          </cell>
          <cell r="H345">
            <v>0</v>
          </cell>
          <cell r="I345">
            <v>0</v>
          </cell>
          <cell r="J345">
            <v>0</v>
          </cell>
          <cell r="K345">
            <v>0</v>
          </cell>
          <cell r="L345" t="str">
            <v>0/0</v>
          </cell>
          <cell r="M345">
            <v>0</v>
          </cell>
          <cell r="N345">
            <v>0</v>
          </cell>
          <cell r="O345">
            <v>0</v>
          </cell>
          <cell r="P345">
            <v>0</v>
          </cell>
          <cell r="Q345">
            <v>0</v>
          </cell>
          <cell r="R345">
            <v>0</v>
          </cell>
          <cell r="S345">
            <v>0</v>
          </cell>
          <cell r="T345">
            <v>0</v>
          </cell>
          <cell r="U345">
            <v>1</v>
          </cell>
          <cell r="V345">
            <v>0</v>
          </cell>
          <cell r="W345">
            <v>0</v>
          </cell>
          <cell r="X345">
            <v>0</v>
          </cell>
          <cell r="Y345">
            <v>0</v>
          </cell>
          <cell r="AA345">
            <v>2016</v>
          </cell>
          <cell r="AB345" t="str">
            <v>reg</v>
          </cell>
        </row>
        <row r="346">
          <cell r="A346" t="str">
            <v>Ethan White</v>
          </cell>
          <cell r="B346" t="str">
            <v>NYC</v>
          </cell>
          <cell r="C346" t="str">
            <v>D</v>
          </cell>
          <cell r="D346">
            <v>13</v>
          </cell>
          <cell r="E346">
            <v>7</v>
          </cell>
          <cell r="F346">
            <v>676</v>
          </cell>
          <cell r="G346">
            <v>0</v>
          </cell>
          <cell r="H346">
            <v>0</v>
          </cell>
          <cell r="I346">
            <v>0</v>
          </cell>
          <cell r="J346">
            <v>0</v>
          </cell>
          <cell r="K346">
            <v>0</v>
          </cell>
          <cell r="L346" t="str">
            <v>0/0</v>
          </cell>
          <cell r="M346">
            <v>0</v>
          </cell>
          <cell r="N346">
            <v>0</v>
          </cell>
          <cell r="O346">
            <v>0</v>
          </cell>
          <cell r="P346">
            <v>0</v>
          </cell>
          <cell r="Q346">
            <v>0</v>
          </cell>
          <cell r="R346">
            <v>0</v>
          </cell>
          <cell r="S346">
            <v>0</v>
          </cell>
          <cell r="T346">
            <v>0</v>
          </cell>
          <cell r="U346">
            <v>7</v>
          </cell>
          <cell r="V346">
            <v>4</v>
          </cell>
          <cell r="W346">
            <v>0</v>
          </cell>
          <cell r="X346">
            <v>2</v>
          </cell>
          <cell r="Y346">
            <v>1</v>
          </cell>
          <cell r="AA346">
            <v>2016</v>
          </cell>
          <cell r="AB346" t="str">
            <v>reg</v>
          </cell>
        </row>
        <row r="347">
          <cell r="A347" t="str">
            <v>Moises Hernandez</v>
          </cell>
          <cell r="B347" t="str">
            <v>DAL</v>
          </cell>
          <cell r="C347" t="str">
            <v>D</v>
          </cell>
          <cell r="D347">
            <v>0</v>
          </cell>
          <cell r="E347">
            <v>0</v>
          </cell>
          <cell r="F347">
            <v>0</v>
          </cell>
          <cell r="G347">
            <v>0</v>
          </cell>
          <cell r="H347">
            <v>0</v>
          </cell>
          <cell r="I347">
            <v>0</v>
          </cell>
          <cell r="J347">
            <v>0</v>
          </cell>
          <cell r="K347">
            <v>0</v>
          </cell>
          <cell r="L347" t="str">
            <v>0/0</v>
          </cell>
          <cell r="M347">
            <v>0</v>
          </cell>
          <cell r="N347">
            <v>0</v>
          </cell>
          <cell r="O347">
            <v>0</v>
          </cell>
          <cell r="P347">
            <v>0</v>
          </cell>
          <cell r="Q347">
            <v>0</v>
          </cell>
          <cell r="R347">
            <v>0</v>
          </cell>
          <cell r="S347">
            <v>0</v>
          </cell>
          <cell r="T347">
            <v>0</v>
          </cell>
          <cell r="U347">
            <v>0</v>
          </cell>
          <cell r="V347">
            <v>0</v>
          </cell>
          <cell r="W347">
            <v>0</v>
          </cell>
          <cell r="X347">
            <v>0</v>
          </cell>
          <cell r="Y347">
            <v>0</v>
          </cell>
          <cell r="AA347">
            <v>2016</v>
          </cell>
          <cell r="AB347" t="str">
            <v>reg</v>
          </cell>
        </row>
        <row r="348">
          <cell r="A348" t="str">
            <v>Zach Loyd</v>
          </cell>
          <cell r="B348" t="str">
            <v>DAL</v>
          </cell>
          <cell r="C348" t="str">
            <v>D</v>
          </cell>
          <cell r="D348">
            <v>12</v>
          </cell>
          <cell r="E348">
            <v>10</v>
          </cell>
          <cell r="F348">
            <v>919</v>
          </cell>
          <cell r="G348">
            <v>0</v>
          </cell>
          <cell r="H348">
            <v>0</v>
          </cell>
          <cell r="I348">
            <v>0</v>
          </cell>
          <cell r="J348">
            <v>0</v>
          </cell>
          <cell r="K348">
            <v>0</v>
          </cell>
          <cell r="L348" t="str">
            <v>0/0</v>
          </cell>
          <cell r="M348">
            <v>0</v>
          </cell>
          <cell r="N348">
            <v>0</v>
          </cell>
          <cell r="O348">
            <v>0</v>
          </cell>
          <cell r="P348">
            <v>0</v>
          </cell>
          <cell r="Q348">
            <v>0</v>
          </cell>
          <cell r="R348">
            <v>0</v>
          </cell>
          <cell r="S348">
            <v>0</v>
          </cell>
          <cell r="T348">
            <v>0</v>
          </cell>
          <cell r="U348">
            <v>4</v>
          </cell>
          <cell r="V348">
            <v>13</v>
          </cell>
          <cell r="W348">
            <v>0</v>
          </cell>
          <cell r="X348">
            <v>1</v>
          </cell>
          <cell r="Y348">
            <v>0</v>
          </cell>
          <cell r="AA348">
            <v>2016</v>
          </cell>
          <cell r="AB348" t="str">
            <v>reg</v>
          </cell>
        </row>
        <row r="349">
          <cell r="A349" t="str">
            <v>Emil Larsen</v>
          </cell>
          <cell r="B349" t="str">
            <v>CLB</v>
          </cell>
          <cell r="C349" t="str">
            <v>M</v>
          </cell>
          <cell r="D349">
            <v>3</v>
          </cell>
          <cell r="E349">
            <v>0</v>
          </cell>
          <cell r="F349">
            <v>31</v>
          </cell>
          <cell r="G349">
            <v>0</v>
          </cell>
          <cell r="H349">
            <v>0</v>
          </cell>
          <cell r="I349">
            <v>0</v>
          </cell>
          <cell r="J349">
            <v>0</v>
          </cell>
          <cell r="K349">
            <v>0</v>
          </cell>
          <cell r="L349" t="str">
            <v>0/0</v>
          </cell>
          <cell r="M349">
            <v>0</v>
          </cell>
          <cell r="N349">
            <v>0</v>
          </cell>
          <cell r="O349">
            <v>0</v>
          </cell>
          <cell r="P349">
            <v>0</v>
          </cell>
          <cell r="Q349">
            <v>0</v>
          </cell>
          <cell r="R349">
            <v>0</v>
          </cell>
          <cell r="S349">
            <v>0</v>
          </cell>
          <cell r="T349">
            <v>0</v>
          </cell>
          <cell r="U349">
            <v>0</v>
          </cell>
          <cell r="V349">
            <v>0</v>
          </cell>
          <cell r="W349">
            <v>0</v>
          </cell>
          <cell r="X349">
            <v>0</v>
          </cell>
          <cell r="Y349">
            <v>0</v>
          </cell>
          <cell r="AA349">
            <v>2016</v>
          </cell>
          <cell r="AB349" t="str">
            <v>reg</v>
          </cell>
        </row>
        <row r="350">
          <cell r="A350" t="str">
            <v>Leonardo Da Silva</v>
          </cell>
          <cell r="B350" t="str">
            <v xml:space="preserve">LA </v>
          </cell>
          <cell r="C350" t="str">
            <v>D</v>
          </cell>
          <cell r="D350">
            <v>4</v>
          </cell>
          <cell r="E350">
            <v>4</v>
          </cell>
          <cell r="F350">
            <v>360</v>
          </cell>
          <cell r="G350">
            <v>0</v>
          </cell>
          <cell r="H350">
            <v>0</v>
          </cell>
          <cell r="I350">
            <v>0</v>
          </cell>
          <cell r="J350">
            <v>0</v>
          </cell>
          <cell r="K350">
            <v>0</v>
          </cell>
          <cell r="L350" t="str">
            <v>0/0</v>
          </cell>
          <cell r="M350">
            <v>0</v>
          </cell>
          <cell r="N350">
            <v>0</v>
          </cell>
          <cell r="O350">
            <v>0</v>
          </cell>
          <cell r="P350">
            <v>0</v>
          </cell>
          <cell r="Q350">
            <v>0</v>
          </cell>
          <cell r="R350">
            <v>0</v>
          </cell>
          <cell r="S350">
            <v>0</v>
          </cell>
          <cell r="T350">
            <v>0</v>
          </cell>
          <cell r="U350">
            <v>8</v>
          </cell>
          <cell r="V350">
            <v>1</v>
          </cell>
          <cell r="W350">
            <v>0</v>
          </cell>
          <cell r="X350">
            <v>0</v>
          </cell>
          <cell r="Y350">
            <v>0</v>
          </cell>
          <cell r="AA350">
            <v>2016</v>
          </cell>
          <cell r="AB350" t="str">
            <v>reg</v>
          </cell>
        </row>
        <row r="351">
          <cell r="A351" t="str">
            <v>Amobi Okugo</v>
          </cell>
          <cell r="B351" t="str">
            <v>POR</v>
          </cell>
          <cell r="C351" t="str">
            <v>D-M</v>
          </cell>
          <cell r="D351">
            <v>4</v>
          </cell>
          <cell r="E351">
            <v>2</v>
          </cell>
          <cell r="F351">
            <v>227</v>
          </cell>
          <cell r="G351">
            <v>0</v>
          </cell>
          <cell r="H351">
            <v>0</v>
          </cell>
          <cell r="I351">
            <v>0</v>
          </cell>
          <cell r="J351">
            <v>0</v>
          </cell>
          <cell r="K351">
            <v>0</v>
          </cell>
          <cell r="L351" t="str">
            <v>0/0</v>
          </cell>
          <cell r="M351">
            <v>0</v>
          </cell>
          <cell r="N351">
            <v>0</v>
          </cell>
          <cell r="O351">
            <v>0</v>
          </cell>
          <cell r="P351">
            <v>0</v>
          </cell>
          <cell r="Q351">
            <v>0</v>
          </cell>
          <cell r="R351">
            <v>0</v>
          </cell>
          <cell r="S351">
            <v>0</v>
          </cell>
          <cell r="T351">
            <v>0</v>
          </cell>
          <cell r="U351">
            <v>5</v>
          </cell>
          <cell r="V351">
            <v>3</v>
          </cell>
          <cell r="W351">
            <v>0</v>
          </cell>
          <cell r="X351">
            <v>0</v>
          </cell>
          <cell r="Y351">
            <v>0</v>
          </cell>
          <cell r="AA351">
            <v>2016</v>
          </cell>
          <cell r="AB351" t="str">
            <v>reg</v>
          </cell>
        </row>
        <row r="352">
          <cell r="A352" t="str">
            <v>Aubrey David</v>
          </cell>
          <cell r="B352" t="str">
            <v>DAL</v>
          </cell>
          <cell r="C352" t="str">
            <v>D</v>
          </cell>
          <cell r="D352">
            <v>5</v>
          </cell>
          <cell r="E352">
            <v>4</v>
          </cell>
          <cell r="F352">
            <v>363</v>
          </cell>
          <cell r="G352">
            <v>0</v>
          </cell>
          <cell r="H352">
            <v>0</v>
          </cell>
          <cell r="I352">
            <v>0</v>
          </cell>
          <cell r="J352">
            <v>0</v>
          </cell>
          <cell r="K352">
            <v>0</v>
          </cell>
          <cell r="L352" t="str">
            <v>0/0</v>
          </cell>
          <cell r="M352">
            <v>0</v>
          </cell>
          <cell r="N352">
            <v>0</v>
          </cell>
          <cell r="O352">
            <v>0</v>
          </cell>
          <cell r="P352">
            <v>0</v>
          </cell>
          <cell r="Q352">
            <v>0</v>
          </cell>
          <cell r="R352">
            <v>0</v>
          </cell>
          <cell r="S352">
            <v>0</v>
          </cell>
          <cell r="T352">
            <v>0</v>
          </cell>
          <cell r="U352">
            <v>5</v>
          </cell>
          <cell r="V352">
            <v>5</v>
          </cell>
          <cell r="W352">
            <v>0</v>
          </cell>
          <cell r="X352">
            <v>1</v>
          </cell>
          <cell r="Y352">
            <v>0</v>
          </cell>
          <cell r="AA352">
            <v>2016</v>
          </cell>
          <cell r="AB352" t="str">
            <v>reg</v>
          </cell>
        </row>
        <row r="353">
          <cell r="A353" t="str">
            <v>Kevin Kratz</v>
          </cell>
          <cell r="B353" t="str">
            <v>PHI</v>
          </cell>
          <cell r="C353" t="str">
            <v>M</v>
          </cell>
          <cell r="D353">
            <v>0</v>
          </cell>
          <cell r="E353">
            <v>0</v>
          </cell>
          <cell r="F353">
            <v>0</v>
          </cell>
          <cell r="G353">
            <v>0</v>
          </cell>
          <cell r="H353">
            <v>0</v>
          </cell>
          <cell r="I353">
            <v>0</v>
          </cell>
          <cell r="J353">
            <v>0</v>
          </cell>
          <cell r="K353">
            <v>0</v>
          </cell>
          <cell r="L353" t="str">
            <v>0/0</v>
          </cell>
          <cell r="M353">
            <v>0</v>
          </cell>
          <cell r="N353">
            <v>0</v>
          </cell>
          <cell r="O353">
            <v>0</v>
          </cell>
          <cell r="P353">
            <v>0</v>
          </cell>
          <cell r="Q353">
            <v>0</v>
          </cell>
          <cell r="R353">
            <v>0</v>
          </cell>
          <cell r="S353">
            <v>0</v>
          </cell>
          <cell r="T353">
            <v>0</v>
          </cell>
          <cell r="U353">
            <v>0</v>
          </cell>
          <cell r="V353">
            <v>0</v>
          </cell>
          <cell r="W353">
            <v>0</v>
          </cell>
          <cell r="X353">
            <v>0</v>
          </cell>
          <cell r="Y353">
            <v>0</v>
          </cell>
          <cell r="AA353">
            <v>2016</v>
          </cell>
          <cell r="AB353" t="str">
            <v>reg</v>
          </cell>
        </row>
        <row r="354">
          <cell r="A354" t="str">
            <v>Andres Romero</v>
          </cell>
          <cell r="B354" t="str">
            <v>MTL</v>
          </cell>
          <cell r="C354" t="str">
            <v>M</v>
          </cell>
          <cell r="D354">
            <v>0</v>
          </cell>
          <cell r="E354">
            <v>0</v>
          </cell>
          <cell r="F354">
            <v>0</v>
          </cell>
          <cell r="G354">
            <v>0</v>
          </cell>
          <cell r="H354">
            <v>0</v>
          </cell>
          <cell r="I354">
            <v>0</v>
          </cell>
          <cell r="J354">
            <v>0</v>
          </cell>
          <cell r="K354">
            <v>0</v>
          </cell>
          <cell r="L354" t="str">
            <v>0/0</v>
          </cell>
          <cell r="M354">
            <v>0</v>
          </cell>
          <cell r="N354">
            <v>0</v>
          </cell>
          <cell r="O354">
            <v>0</v>
          </cell>
          <cell r="P354">
            <v>0</v>
          </cell>
          <cell r="Q354">
            <v>0</v>
          </cell>
          <cell r="R354">
            <v>0</v>
          </cell>
          <cell r="S354">
            <v>0</v>
          </cell>
          <cell r="T354">
            <v>0</v>
          </cell>
          <cell r="U354">
            <v>0</v>
          </cell>
          <cell r="V354">
            <v>0</v>
          </cell>
          <cell r="W354">
            <v>0</v>
          </cell>
          <cell r="X354">
            <v>0</v>
          </cell>
          <cell r="Y354">
            <v>0</v>
          </cell>
          <cell r="AA354">
            <v>2016</v>
          </cell>
          <cell r="AB354" t="str">
            <v>reg</v>
          </cell>
        </row>
        <row r="355">
          <cell r="A355" t="str">
            <v>Norberto Paparatto</v>
          </cell>
          <cell r="B355" t="str">
            <v>DAL</v>
          </cell>
          <cell r="C355" t="str">
            <v>D</v>
          </cell>
          <cell r="D355">
            <v>0</v>
          </cell>
          <cell r="E355">
            <v>0</v>
          </cell>
          <cell r="F355">
            <v>0</v>
          </cell>
          <cell r="G355">
            <v>0</v>
          </cell>
          <cell r="H355">
            <v>0</v>
          </cell>
          <cell r="I355">
            <v>0</v>
          </cell>
          <cell r="J355">
            <v>0</v>
          </cell>
          <cell r="K355">
            <v>0</v>
          </cell>
          <cell r="L355" t="str">
            <v>0/0</v>
          </cell>
          <cell r="M355">
            <v>0</v>
          </cell>
          <cell r="N355">
            <v>0</v>
          </cell>
          <cell r="O355">
            <v>0</v>
          </cell>
          <cell r="P355">
            <v>0</v>
          </cell>
          <cell r="Q355">
            <v>0</v>
          </cell>
          <cell r="R355">
            <v>0</v>
          </cell>
          <cell r="S355">
            <v>0</v>
          </cell>
          <cell r="T355">
            <v>0</v>
          </cell>
          <cell r="U355">
            <v>0</v>
          </cell>
          <cell r="V355">
            <v>0</v>
          </cell>
          <cell r="W355">
            <v>0</v>
          </cell>
          <cell r="X355">
            <v>0</v>
          </cell>
          <cell r="Y355">
            <v>0</v>
          </cell>
          <cell r="AA355">
            <v>2016</v>
          </cell>
          <cell r="AB355" t="str">
            <v>reg</v>
          </cell>
        </row>
        <row r="356">
          <cell r="A356" t="str">
            <v>Michael Gamble</v>
          </cell>
          <cell r="B356" t="str">
            <v xml:space="preserve">NE </v>
          </cell>
          <cell r="C356" t="str">
            <v>F</v>
          </cell>
          <cell r="D356">
            <v>0</v>
          </cell>
          <cell r="E356">
            <v>0</v>
          </cell>
          <cell r="F356">
            <v>0</v>
          </cell>
          <cell r="G356">
            <v>0</v>
          </cell>
          <cell r="H356">
            <v>0</v>
          </cell>
          <cell r="I356">
            <v>0</v>
          </cell>
          <cell r="J356">
            <v>0</v>
          </cell>
          <cell r="K356">
            <v>0</v>
          </cell>
          <cell r="L356" t="str">
            <v>0/0</v>
          </cell>
          <cell r="M356">
            <v>0</v>
          </cell>
          <cell r="N356">
            <v>0</v>
          </cell>
          <cell r="O356">
            <v>0</v>
          </cell>
          <cell r="P356">
            <v>0</v>
          </cell>
          <cell r="Q356">
            <v>0</v>
          </cell>
          <cell r="R356">
            <v>0</v>
          </cell>
          <cell r="S356">
            <v>0</v>
          </cell>
          <cell r="T356">
            <v>0</v>
          </cell>
          <cell r="U356">
            <v>0</v>
          </cell>
          <cell r="V356">
            <v>0</v>
          </cell>
          <cell r="W356">
            <v>0</v>
          </cell>
          <cell r="X356">
            <v>0</v>
          </cell>
          <cell r="Y356">
            <v>0</v>
          </cell>
          <cell r="AA356">
            <v>2016</v>
          </cell>
          <cell r="AB356" t="str">
            <v>reg</v>
          </cell>
        </row>
        <row r="357">
          <cell r="A357" t="str">
            <v>Jalen Robinson</v>
          </cell>
          <cell r="B357" t="str">
            <v>DC</v>
          </cell>
          <cell r="C357" t="str">
            <v>D</v>
          </cell>
          <cell r="D357">
            <v>4</v>
          </cell>
          <cell r="E357">
            <v>3</v>
          </cell>
          <cell r="F357">
            <v>271</v>
          </cell>
          <cell r="G357">
            <v>0</v>
          </cell>
          <cell r="H357">
            <v>0</v>
          </cell>
          <cell r="I357">
            <v>0</v>
          </cell>
          <cell r="J357">
            <v>0</v>
          </cell>
          <cell r="K357">
            <v>0</v>
          </cell>
          <cell r="L357" t="str">
            <v>0/0</v>
          </cell>
          <cell r="M357">
            <v>0</v>
          </cell>
          <cell r="N357">
            <v>0</v>
          </cell>
          <cell r="O357">
            <v>0</v>
          </cell>
          <cell r="P357">
            <v>0</v>
          </cell>
          <cell r="Q357">
            <v>0</v>
          </cell>
          <cell r="R357">
            <v>0</v>
          </cell>
          <cell r="S357">
            <v>0</v>
          </cell>
          <cell r="T357">
            <v>0</v>
          </cell>
          <cell r="U357">
            <v>3</v>
          </cell>
          <cell r="V357">
            <v>2</v>
          </cell>
          <cell r="W357">
            <v>0</v>
          </cell>
          <cell r="X357">
            <v>0</v>
          </cell>
          <cell r="Y357">
            <v>0</v>
          </cell>
          <cell r="AA357">
            <v>2016</v>
          </cell>
          <cell r="AB357" t="str">
            <v>reg</v>
          </cell>
        </row>
        <row r="358">
          <cell r="A358" t="str">
            <v>Collin Martin</v>
          </cell>
          <cell r="B358" t="str">
            <v>DC</v>
          </cell>
          <cell r="C358" t="str">
            <v>M</v>
          </cell>
          <cell r="D358">
            <v>2</v>
          </cell>
          <cell r="E358">
            <v>1</v>
          </cell>
          <cell r="F358">
            <v>91</v>
          </cell>
          <cell r="G358">
            <v>0</v>
          </cell>
          <cell r="H358">
            <v>0</v>
          </cell>
          <cell r="I358">
            <v>0</v>
          </cell>
          <cell r="J358">
            <v>0</v>
          </cell>
          <cell r="K358">
            <v>0</v>
          </cell>
          <cell r="L358" t="str">
            <v>0/0</v>
          </cell>
          <cell r="M358">
            <v>0</v>
          </cell>
          <cell r="N358">
            <v>0</v>
          </cell>
          <cell r="O358">
            <v>0</v>
          </cell>
          <cell r="P358">
            <v>0</v>
          </cell>
          <cell r="Q358">
            <v>0</v>
          </cell>
          <cell r="R358">
            <v>0</v>
          </cell>
          <cell r="S358">
            <v>0</v>
          </cell>
          <cell r="T358">
            <v>0</v>
          </cell>
          <cell r="U358">
            <v>2</v>
          </cell>
          <cell r="V358">
            <v>1</v>
          </cell>
          <cell r="W358">
            <v>1</v>
          </cell>
          <cell r="X358">
            <v>0</v>
          </cell>
          <cell r="Y358">
            <v>0</v>
          </cell>
          <cell r="AA358">
            <v>2016</v>
          </cell>
          <cell r="AB358" t="str">
            <v>reg</v>
          </cell>
        </row>
        <row r="359">
          <cell r="A359" t="str">
            <v>Andy Craven</v>
          </cell>
          <cell r="B359" t="str">
            <v>SEA</v>
          </cell>
          <cell r="C359" t="str">
            <v>F</v>
          </cell>
          <cell r="D359">
            <v>0</v>
          </cell>
          <cell r="E359">
            <v>0</v>
          </cell>
          <cell r="F359">
            <v>0</v>
          </cell>
          <cell r="G359">
            <v>0</v>
          </cell>
          <cell r="H359">
            <v>0</v>
          </cell>
          <cell r="I359">
            <v>0</v>
          </cell>
          <cell r="J359">
            <v>0</v>
          </cell>
          <cell r="K359">
            <v>0</v>
          </cell>
          <cell r="L359" t="str">
            <v>0/0</v>
          </cell>
          <cell r="M359">
            <v>0</v>
          </cell>
          <cell r="N359">
            <v>0</v>
          </cell>
          <cell r="O359">
            <v>0</v>
          </cell>
          <cell r="P359">
            <v>0</v>
          </cell>
          <cell r="Q359">
            <v>0</v>
          </cell>
          <cell r="R359">
            <v>0</v>
          </cell>
          <cell r="S359">
            <v>0</v>
          </cell>
          <cell r="T359">
            <v>0</v>
          </cell>
          <cell r="U359">
            <v>0</v>
          </cell>
          <cell r="V359">
            <v>0</v>
          </cell>
          <cell r="W359">
            <v>0</v>
          </cell>
          <cell r="X359">
            <v>0</v>
          </cell>
          <cell r="Y359">
            <v>0</v>
          </cell>
          <cell r="AA359">
            <v>2016</v>
          </cell>
          <cell r="AB359" t="str">
            <v>reg</v>
          </cell>
        </row>
        <row r="360">
          <cell r="A360" t="str">
            <v>Juan Esteban Ortiz</v>
          </cell>
          <cell r="B360" t="str">
            <v>DAL</v>
          </cell>
          <cell r="C360" t="str">
            <v>M</v>
          </cell>
          <cell r="D360">
            <v>5</v>
          </cell>
          <cell r="E360">
            <v>2</v>
          </cell>
          <cell r="F360">
            <v>171</v>
          </cell>
          <cell r="G360">
            <v>0</v>
          </cell>
          <cell r="H360">
            <v>0</v>
          </cell>
          <cell r="I360">
            <v>0</v>
          </cell>
          <cell r="J360">
            <v>0</v>
          </cell>
          <cell r="K360">
            <v>0</v>
          </cell>
          <cell r="L360" t="str">
            <v>0/0</v>
          </cell>
          <cell r="M360">
            <v>0</v>
          </cell>
          <cell r="N360">
            <v>0</v>
          </cell>
          <cell r="O360">
            <v>0</v>
          </cell>
          <cell r="P360">
            <v>0</v>
          </cell>
          <cell r="Q360">
            <v>0</v>
          </cell>
          <cell r="R360">
            <v>0</v>
          </cell>
          <cell r="S360">
            <v>0</v>
          </cell>
          <cell r="T360">
            <v>0</v>
          </cell>
          <cell r="U360">
            <v>5</v>
          </cell>
          <cell r="V360">
            <v>1</v>
          </cell>
          <cell r="W360">
            <v>0</v>
          </cell>
          <cell r="X360">
            <v>2</v>
          </cell>
          <cell r="Y360">
            <v>0</v>
          </cell>
          <cell r="AA360">
            <v>2016</v>
          </cell>
          <cell r="AB360" t="str">
            <v>reg</v>
          </cell>
        </row>
        <row r="361">
          <cell r="A361" t="str">
            <v>Boyd Okwuonu</v>
          </cell>
          <cell r="B361" t="str">
            <v>RSL</v>
          </cell>
          <cell r="C361" t="str">
            <v>D</v>
          </cell>
          <cell r="D361">
            <v>2</v>
          </cell>
          <cell r="E361">
            <v>1</v>
          </cell>
          <cell r="F361">
            <v>92</v>
          </cell>
          <cell r="G361">
            <v>0</v>
          </cell>
          <cell r="H361">
            <v>0</v>
          </cell>
          <cell r="I361">
            <v>0</v>
          </cell>
          <cell r="J361">
            <v>0</v>
          </cell>
          <cell r="K361">
            <v>0</v>
          </cell>
          <cell r="L361" t="str">
            <v>0/0</v>
          </cell>
          <cell r="M361">
            <v>0</v>
          </cell>
          <cell r="N361">
            <v>0</v>
          </cell>
          <cell r="O361">
            <v>0</v>
          </cell>
          <cell r="P361">
            <v>0</v>
          </cell>
          <cell r="Q361">
            <v>0</v>
          </cell>
          <cell r="R361">
            <v>0</v>
          </cell>
          <cell r="S361">
            <v>0</v>
          </cell>
          <cell r="T361">
            <v>0</v>
          </cell>
          <cell r="U361">
            <v>0</v>
          </cell>
          <cell r="V361">
            <v>1</v>
          </cell>
          <cell r="W361">
            <v>0</v>
          </cell>
          <cell r="X361">
            <v>0</v>
          </cell>
          <cell r="Y361">
            <v>0</v>
          </cell>
          <cell r="AA361">
            <v>2016</v>
          </cell>
          <cell r="AB361" t="str">
            <v>reg</v>
          </cell>
        </row>
        <row r="362">
          <cell r="A362" t="str">
            <v>Chris Klute</v>
          </cell>
          <cell r="B362" t="str">
            <v>POR</v>
          </cell>
          <cell r="C362" t="str">
            <v>D</v>
          </cell>
          <cell r="D362">
            <v>8</v>
          </cell>
          <cell r="E362">
            <v>8</v>
          </cell>
          <cell r="F362">
            <v>709</v>
          </cell>
          <cell r="G362">
            <v>0</v>
          </cell>
          <cell r="H362">
            <v>0</v>
          </cell>
          <cell r="I362">
            <v>0</v>
          </cell>
          <cell r="J362">
            <v>0</v>
          </cell>
          <cell r="K362">
            <v>0</v>
          </cell>
          <cell r="L362" t="str">
            <v>0/0</v>
          </cell>
          <cell r="M362">
            <v>0</v>
          </cell>
          <cell r="N362">
            <v>0</v>
          </cell>
          <cell r="O362">
            <v>0</v>
          </cell>
          <cell r="P362">
            <v>0</v>
          </cell>
          <cell r="Q362">
            <v>0</v>
          </cell>
          <cell r="R362">
            <v>0</v>
          </cell>
          <cell r="S362">
            <v>0</v>
          </cell>
          <cell r="T362">
            <v>0</v>
          </cell>
          <cell r="U362">
            <v>8</v>
          </cell>
          <cell r="V362">
            <v>0</v>
          </cell>
          <cell r="W362">
            <v>1</v>
          </cell>
          <cell r="X362">
            <v>1</v>
          </cell>
          <cell r="Y362">
            <v>0</v>
          </cell>
          <cell r="AA362">
            <v>2016</v>
          </cell>
          <cell r="AB362" t="str">
            <v>reg</v>
          </cell>
        </row>
        <row r="363">
          <cell r="A363" t="str">
            <v>Benjamin Joya</v>
          </cell>
          <cell r="B363" t="str">
            <v>SKC</v>
          </cell>
          <cell r="C363" t="str">
            <v>M</v>
          </cell>
          <cell r="D363">
            <v>0</v>
          </cell>
          <cell r="E363">
            <v>0</v>
          </cell>
          <cell r="F363">
            <v>0</v>
          </cell>
          <cell r="G363">
            <v>0</v>
          </cell>
          <cell r="H363">
            <v>0</v>
          </cell>
          <cell r="I363">
            <v>0</v>
          </cell>
          <cell r="J363">
            <v>0</v>
          </cell>
          <cell r="K363">
            <v>0</v>
          </cell>
          <cell r="L363" t="str">
            <v>0/0</v>
          </cell>
          <cell r="M363">
            <v>0</v>
          </cell>
          <cell r="N363">
            <v>0</v>
          </cell>
          <cell r="O363">
            <v>0</v>
          </cell>
          <cell r="P363">
            <v>0</v>
          </cell>
          <cell r="Q363">
            <v>0</v>
          </cell>
          <cell r="R363">
            <v>0</v>
          </cell>
          <cell r="S363">
            <v>0</v>
          </cell>
          <cell r="T363">
            <v>0</v>
          </cell>
          <cell r="U363">
            <v>0</v>
          </cell>
          <cell r="V363">
            <v>0</v>
          </cell>
          <cell r="W363">
            <v>0</v>
          </cell>
          <cell r="X363">
            <v>0</v>
          </cell>
          <cell r="Y363">
            <v>0</v>
          </cell>
          <cell r="AA363">
            <v>2016</v>
          </cell>
          <cell r="AB363" t="str">
            <v>reg</v>
          </cell>
        </row>
        <row r="364">
          <cell r="A364" t="str">
            <v>Chad Barson</v>
          </cell>
          <cell r="B364" t="str">
            <v>CLB</v>
          </cell>
          <cell r="C364" t="str">
            <v>D</v>
          </cell>
          <cell r="D364">
            <v>7</v>
          </cell>
          <cell r="E364">
            <v>3</v>
          </cell>
          <cell r="F364">
            <v>326</v>
          </cell>
          <cell r="G364">
            <v>0</v>
          </cell>
          <cell r="H364">
            <v>0</v>
          </cell>
          <cell r="I364">
            <v>0</v>
          </cell>
          <cell r="J364">
            <v>0</v>
          </cell>
          <cell r="K364">
            <v>0</v>
          </cell>
          <cell r="L364" t="str">
            <v>0/0</v>
          </cell>
          <cell r="M364">
            <v>0</v>
          </cell>
          <cell r="N364">
            <v>0</v>
          </cell>
          <cell r="O364">
            <v>0</v>
          </cell>
          <cell r="P364">
            <v>0</v>
          </cell>
          <cell r="Q364">
            <v>0</v>
          </cell>
          <cell r="R364">
            <v>0</v>
          </cell>
          <cell r="S364">
            <v>0</v>
          </cell>
          <cell r="T364">
            <v>0</v>
          </cell>
          <cell r="U364">
            <v>4</v>
          </cell>
          <cell r="V364">
            <v>5</v>
          </cell>
          <cell r="W364">
            <v>0</v>
          </cell>
          <cell r="X364">
            <v>0</v>
          </cell>
          <cell r="Y364">
            <v>0</v>
          </cell>
          <cell r="AA364">
            <v>2016</v>
          </cell>
          <cell r="AB364" t="str">
            <v>reg</v>
          </cell>
        </row>
        <row r="365">
          <cell r="A365" t="str">
            <v>Michael Seaton</v>
          </cell>
          <cell r="B365" t="str">
            <v>POR</v>
          </cell>
          <cell r="C365" t="str">
            <v>F</v>
          </cell>
          <cell r="D365">
            <v>0</v>
          </cell>
          <cell r="E365">
            <v>0</v>
          </cell>
          <cell r="F365">
            <v>0</v>
          </cell>
          <cell r="G365">
            <v>0</v>
          </cell>
          <cell r="H365">
            <v>0</v>
          </cell>
          <cell r="I365">
            <v>0</v>
          </cell>
          <cell r="J365">
            <v>0</v>
          </cell>
          <cell r="K365">
            <v>0</v>
          </cell>
          <cell r="L365" t="str">
            <v>0/0</v>
          </cell>
          <cell r="M365">
            <v>0</v>
          </cell>
          <cell r="N365">
            <v>0</v>
          </cell>
          <cell r="O365">
            <v>0</v>
          </cell>
          <cell r="P365">
            <v>0</v>
          </cell>
          <cell r="Q365">
            <v>0</v>
          </cell>
          <cell r="R365">
            <v>0</v>
          </cell>
          <cell r="S365">
            <v>0</v>
          </cell>
          <cell r="T365">
            <v>0</v>
          </cell>
          <cell r="U365">
            <v>0</v>
          </cell>
          <cell r="V365">
            <v>0</v>
          </cell>
          <cell r="W365">
            <v>0</v>
          </cell>
          <cell r="X365">
            <v>0</v>
          </cell>
          <cell r="Y365">
            <v>0</v>
          </cell>
          <cell r="AA365">
            <v>2016</v>
          </cell>
          <cell r="AB365" t="str">
            <v>reg</v>
          </cell>
        </row>
        <row r="366">
          <cell r="A366" t="str">
            <v>Mikey Ambrose</v>
          </cell>
          <cell r="B366" t="str">
            <v>MIA</v>
          </cell>
          <cell r="C366" t="str">
            <v>D</v>
          </cell>
          <cell r="D366">
            <v>5</v>
          </cell>
          <cell r="E366">
            <v>4</v>
          </cell>
          <cell r="F366">
            <v>405</v>
          </cell>
          <cell r="G366">
            <v>0</v>
          </cell>
          <cell r="H366">
            <v>0</v>
          </cell>
          <cell r="I366">
            <v>0</v>
          </cell>
          <cell r="J366">
            <v>0</v>
          </cell>
          <cell r="K366">
            <v>0</v>
          </cell>
          <cell r="L366" t="str">
            <v>0/0</v>
          </cell>
          <cell r="M366">
            <v>0</v>
          </cell>
          <cell r="N366">
            <v>0</v>
          </cell>
          <cell r="O366">
            <v>0</v>
          </cell>
          <cell r="P366">
            <v>0</v>
          </cell>
          <cell r="Q366">
            <v>0</v>
          </cell>
          <cell r="R366">
            <v>0</v>
          </cell>
          <cell r="S366">
            <v>0</v>
          </cell>
          <cell r="T366">
            <v>0</v>
          </cell>
          <cell r="U366">
            <v>4</v>
          </cell>
          <cell r="V366">
            <v>4</v>
          </cell>
          <cell r="W366">
            <v>0</v>
          </cell>
          <cell r="X366">
            <v>1</v>
          </cell>
          <cell r="Y366">
            <v>0</v>
          </cell>
          <cell r="AA366">
            <v>2016</v>
          </cell>
          <cell r="AB366" t="str">
            <v>reg</v>
          </cell>
        </row>
        <row r="367">
          <cell r="A367" t="str">
            <v>Oscar Sorto</v>
          </cell>
          <cell r="B367" t="str">
            <v xml:space="preserve">LA </v>
          </cell>
          <cell r="C367" t="str">
            <v>D</v>
          </cell>
          <cell r="D367">
            <v>0</v>
          </cell>
          <cell r="E367">
            <v>0</v>
          </cell>
          <cell r="F367">
            <v>0</v>
          </cell>
          <cell r="G367">
            <v>0</v>
          </cell>
          <cell r="H367">
            <v>0</v>
          </cell>
          <cell r="I367">
            <v>0</v>
          </cell>
          <cell r="J367">
            <v>0</v>
          </cell>
          <cell r="K367">
            <v>0</v>
          </cell>
          <cell r="L367" t="str">
            <v>0/0</v>
          </cell>
          <cell r="M367">
            <v>0</v>
          </cell>
          <cell r="N367">
            <v>0</v>
          </cell>
          <cell r="O367">
            <v>0</v>
          </cell>
          <cell r="P367">
            <v>0</v>
          </cell>
          <cell r="Q367">
            <v>0</v>
          </cell>
          <cell r="R367">
            <v>0</v>
          </cell>
          <cell r="S367">
            <v>0</v>
          </cell>
          <cell r="T367">
            <v>0</v>
          </cell>
          <cell r="U367">
            <v>0</v>
          </cell>
          <cell r="V367">
            <v>0</v>
          </cell>
          <cell r="W367">
            <v>0</v>
          </cell>
          <cell r="X367">
            <v>0</v>
          </cell>
          <cell r="Y367">
            <v>0</v>
          </cell>
          <cell r="AA367">
            <v>2016</v>
          </cell>
          <cell r="AB367" t="str">
            <v>reg</v>
          </cell>
        </row>
        <row r="368">
          <cell r="A368" t="str">
            <v>Gbenga Arokoyo</v>
          </cell>
          <cell r="B368" t="str">
            <v>POR</v>
          </cell>
          <cell r="C368" t="str">
            <v>D</v>
          </cell>
          <cell r="D368">
            <v>1</v>
          </cell>
          <cell r="E368">
            <v>0</v>
          </cell>
          <cell r="F368">
            <v>23</v>
          </cell>
          <cell r="G368">
            <v>0</v>
          </cell>
          <cell r="H368">
            <v>0</v>
          </cell>
          <cell r="I368">
            <v>0</v>
          </cell>
          <cell r="J368">
            <v>0</v>
          </cell>
          <cell r="K368">
            <v>0</v>
          </cell>
          <cell r="L368" t="str">
            <v>0/0</v>
          </cell>
          <cell r="M368">
            <v>0</v>
          </cell>
          <cell r="N368">
            <v>0</v>
          </cell>
          <cell r="O368">
            <v>0</v>
          </cell>
          <cell r="P368">
            <v>0</v>
          </cell>
          <cell r="Q368">
            <v>0</v>
          </cell>
          <cell r="R368">
            <v>0</v>
          </cell>
          <cell r="S368">
            <v>0</v>
          </cell>
          <cell r="T368">
            <v>0</v>
          </cell>
          <cell r="U368">
            <v>0</v>
          </cell>
          <cell r="V368">
            <v>0</v>
          </cell>
          <cell r="W368">
            <v>0</v>
          </cell>
          <cell r="X368">
            <v>0</v>
          </cell>
          <cell r="Y368">
            <v>0</v>
          </cell>
          <cell r="AA368">
            <v>2016</v>
          </cell>
          <cell r="AB368" t="str">
            <v>reg</v>
          </cell>
        </row>
        <row r="369">
          <cell r="A369" t="str">
            <v>Jose Villarreal</v>
          </cell>
          <cell r="B369" t="str">
            <v xml:space="preserve">LA </v>
          </cell>
          <cell r="C369" t="str">
            <v>M</v>
          </cell>
          <cell r="D369">
            <v>3</v>
          </cell>
          <cell r="E369">
            <v>0</v>
          </cell>
          <cell r="F369">
            <v>17</v>
          </cell>
          <cell r="G369">
            <v>0</v>
          </cell>
          <cell r="H369">
            <v>0</v>
          </cell>
          <cell r="I369">
            <v>0</v>
          </cell>
          <cell r="J369">
            <v>0</v>
          </cell>
          <cell r="K369">
            <v>0</v>
          </cell>
          <cell r="L369" t="str">
            <v>0/0</v>
          </cell>
          <cell r="M369">
            <v>0</v>
          </cell>
          <cell r="N369">
            <v>0</v>
          </cell>
          <cell r="O369">
            <v>0</v>
          </cell>
          <cell r="P369">
            <v>0</v>
          </cell>
          <cell r="Q369">
            <v>0</v>
          </cell>
          <cell r="R369">
            <v>0</v>
          </cell>
          <cell r="S369">
            <v>0</v>
          </cell>
          <cell r="T369">
            <v>0</v>
          </cell>
          <cell r="U369">
            <v>1</v>
          </cell>
          <cell r="V369">
            <v>0</v>
          </cell>
          <cell r="W369">
            <v>0</v>
          </cell>
          <cell r="X369">
            <v>1</v>
          </cell>
          <cell r="Y369">
            <v>0</v>
          </cell>
          <cell r="AA369">
            <v>2016</v>
          </cell>
          <cell r="AB369" t="str">
            <v>reg</v>
          </cell>
        </row>
        <row r="370">
          <cell r="A370" t="str">
            <v>Kevin Garcia</v>
          </cell>
          <cell r="B370" t="str">
            <v>HOU</v>
          </cell>
          <cell r="C370" t="str">
            <v>D</v>
          </cell>
          <cell r="D370">
            <v>0</v>
          </cell>
          <cell r="E370">
            <v>0</v>
          </cell>
          <cell r="F370">
            <v>0</v>
          </cell>
          <cell r="G370">
            <v>0</v>
          </cell>
          <cell r="H370">
            <v>0</v>
          </cell>
          <cell r="I370">
            <v>0</v>
          </cell>
          <cell r="J370">
            <v>0</v>
          </cell>
          <cell r="K370">
            <v>0</v>
          </cell>
          <cell r="L370" t="str">
            <v>0/0</v>
          </cell>
          <cell r="M370">
            <v>0</v>
          </cell>
          <cell r="N370">
            <v>0</v>
          </cell>
          <cell r="O370">
            <v>0</v>
          </cell>
          <cell r="P370">
            <v>0</v>
          </cell>
          <cell r="Q370">
            <v>0</v>
          </cell>
          <cell r="R370">
            <v>0</v>
          </cell>
          <cell r="S370">
            <v>0</v>
          </cell>
          <cell r="T370">
            <v>0</v>
          </cell>
          <cell r="U370">
            <v>0</v>
          </cell>
          <cell r="V370">
            <v>0</v>
          </cell>
          <cell r="W370">
            <v>0</v>
          </cell>
          <cell r="X370">
            <v>0</v>
          </cell>
          <cell r="Y370">
            <v>0</v>
          </cell>
          <cell r="AA370">
            <v>2016</v>
          </cell>
          <cell r="AB370" t="str">
            <v>reg</v>
          </cell>
        </row>
        <row r="371">
          <cell r="A371" t="str">
            <v>Cole Seiler</v>
          </cell>
          <cell r="B371" t="str">
            <v>VAN</v>
          </cell>
          <cell r="C371" t="str">
            <v>D</v>
          </cell>
          <cell r="D371">
            <v>2</v>
          </cell>
          <cell r="E371">
            <v>2</v>
          </cell>
          <cell r="F371">
            <v>180</v>
          </cell>
          <cell r="G371">
            <v>0</v>
          </cell>
          <cell r="H371">
            <v>0</v>
          </cell>
          <cell r="I371">
            <v>0</v>
          </cell>
          <cell r="J371">
            <v>0</v>
          </cell>
          <cell r="K371">
            <v>0</v>
          </cell>
          <cell r="L371" t="str">
            <v>0/0</v>
          </cell>
          <cell r="M371">
            <v>0</v>
          </cell>
          <cell r="N371">
            <v>0</v>
          </cell>
          <cell r="O371">
            <v>0</v>
          </cell>
          <cell r="P371">
            <v>0</v>
          </cell>
          <cell r="Q371">
            <v>0</v>
          </cell>
          <cell r="R371">
            <v>0</v>
          </cell>
          <cell r="S371">
            <v>0</v>
          </cell>
          <cell r="T371">
            <v>0</v>
          </cell>
          <cell r="U371">
            <v>5</v>
          </cell>
          <cell r="V371">
            <v>0</v>
          </cell>
          <cell r="W371">
            <v>0</v>
          </cell>
          <cell r="X371">
            <v>0</v>
          </cell>
          <cell r="Y371">
            <v>0</v>
          </cell>
          <cell r="AA371">
            <v>2016</v>
          </cell>
          <cell r="AB371" t="str">
            <v>reg</v>
          </cell>
        </row>
        <row r="372">
          <cell r="A372" t="str">
            <v>Zach Carroll</v>
          </cell>
          <cell r="B372" t="str">
            <v>NY</v>
          </cell>
          <cell r="C372" t="str">
            <v>D</v>
          </cell>
          <cell r="D372">
            <v>0</v>
          </cell>
          <cell r="E372">
            <v>0</v>
          </cell>
          <cell r="F372">
            <v>0</v>
          </cell>
          <cell r="G372">
            <v>0</v>
          </cell>
          <cell r="H372">
            <v>0</v>
          </cell>
          <cell r="I372">
            <v>0</v>
          </cell>
          <cell r="J372">
            <v>0</v>
          </cell>
          <cell r="K372">
            <v>0</v>
          </cell>
          <cell r="L372" t="str">
            <v>0/0</v>
          </cell>
          <cell r="M372">
            <v>0</v>
          </cell>
          <cell r="N372">
            <v>0</v>
          </cell>
          <cell r="O372">
            <v>0</v>
          </cell>
          <cell r="P372">
            <v>0</v>
          </cell>
          <cell r="Q372">
            <v>0</v>
          </cell>
          <cell r="R372">
            <v>0</v>
          </cell>
          <cell r="S372">
            <v>0</v>
          </cell>
          <cell r="T372">
            <v>0</v>
          </cell>
          <cell r="U372">
            <v>0</v>
          </cell>
          <cell r="V372">
            <v>0</v>
          </cell>
          <cell r="W372">
            <v>0</v>
          </cell>
          <cell r="X372">
            <v>0</v>
          </cell>
          <cell r="Y372">
            <v>0</v>
          </cell>
          <cell r="AA372">
            <v>2016</v>
          </cell>
          <cell r="AB372" t="str">
            <v>reg</v>
          </cell>
        </row>
        <row r="373">
          <cell r="A373" t="str">
            <v>Brandon Allen</v>
          </cell>
          <cell r="B373" t="str">
            <v>NY</v>
          </cell>
          <cell r="C373" t="str">
            <v>F</v>
          </cell>
          <cell r="D373">
            <v>1</v>
          </cell>
          <cell r="E373">
            <v>0</v>
          </cell>
          <cell r="F373">
            <v>7</v>
          </cell>
          <cell r="G373">
            <v>0</v>
          </cell>
          <cell r="H373">
            <v>0</v>
          </cell>
          <cell r="I373">
            <v>0</v>
          </cell>
          <cell r="J373">
            <v>0</v>
          </cell>
          <cell r="K373">
            <v>0</v>
          </cell>
          <cell r="L373" t="str">
            <v>0/0</v>
          </cell>
          <cell r="M373">
            <v>0</v>
          </cell>
          <cell r="N373">
            <v>0</v>
          </cell>
          <cell r="O373">
            <v>0</v>
          </cell>
          <cell r="P373">
            <v>0</v>
          </cell>
          <cell r="Q373">
            <v>0</v>
          </cell>
          <cell r="R373">
            <v>0</v>
          </cell>
          <cell r="S373">
            <v>0</v>
          </cell>
          <cell r="T373">
            <v>0</v>
          </cell>
          <cell r="U373">
            <v>0</v>
          </cell>
          <cell r="V373">
            <v>1</v>
          </cell>
          <cell r="W373">
            <v>1</v>
          </cell>
          <cell r="X373">
            <v>0</v>
          </cell>
          <cell r="Y373">
            <v>0</v>
          </cell>
          <cell r="AA373">
            <v>2016</v>
          </cell>
          <cell r="AB373" t="str">
            <v>reg</v>
          </cell>
        </row>
        <row r="374">
          <cell r="A374" t="str">
            <v>Sebastien Ibeagha</v>
          </cell>
          <cell r="B374" t="str">
            <v>NYC</v>
          </cell>
          <cell r="C374" t="str">
            <v>D</v>
          </cell>
          <cell r="D374">
            <v>0</v>
          </cell>
          <cell r="E374">
            <v>0</v>
          </cell>
          <cell r="F374">
            <v>0</v>
          </cell>
          <cell r="G374">
            <v>0</v>
          </cell>
          <cell r="H374">
            <v>0</v>
          </cell>
          <cell r="I374">
            <v>0</v>
          </cell>
          <cell r="J374">
            <v>0</v>
          </cell>
          <cell r="K374">
            <v>0</v>
          </cell>
          <cell r="L374" t="str">
            <v>0/0</v>
          </cell>
          <cell r="M374">
            <v>0</v>
          </cell>
          <cell r="N374">
            <v>0</v>
          </cell>
          <cell r="O374">
            <v>0</v>
          </cell>
          <cell r="P374">
            <v>0</v>
          </cell>
          <cell r="Q374">
            <v>0</v>
          </cell>
          <cell r="R374">
            <v>0</v>
          </cell>
          <cell r="S374">
            <v>0</v>
          </cell>
          <cell r="T374">
            <v>0</v>
          </cell>
          <cell r="U374">
            <v>0</v>
          </cell>
          <cell r="V374">
            <v>0</v>
          </cell>
          <cell r="W374">
            <v>0</v>
          </cell>
          <cell r="X374">
            <v>0</v>
          </cell>
          <cell r="Y374">
            <v>0</v>
          </cell>
          <cell r="AA374">
            <v>2016</v>
          </cell>
          <cell r="AB374" t="str">
            <v>reg</v>
          </cell>
        </row>
        <row r="375">
          <cell r="A375" t="str">
            <v>Christian Dean</v>
          </cell>
          <cell r="B375" t="str">
            <v>VAN</v>
          </cell>
          <cell r="C375" t="str">
            <v>D</v>
          </cell>
          <cell r="D375">
            <v>0</v>
          </cell>
          <cell r="E375">
            <v>0</v>
          </cell>
          <cell r="F375">
            <v>0</v>
          </cell>
          <cell r="G375">
            <v>0</v>
          </cell>
          <cell r="H375">
            <v>0</v>
          </cell>
          <cell r="I375">
            <v>0</v>
          </cell>
          <cell r="J375">
            <v>0</v>
          </cell>
          <cell r="K375">
            <v>0</v>
          </cell>
          <cell r="L375" t="str">
            <v>0/0</v>
          </cell>
          <cell r="M375">
            <v>0</v>
          </cell>
          <cell r="N375">
            <v>0</v>
          </cell>
          <cell r="O375">
            <v>0</v>
          </cell>
          <cell r="P375">
            <v>0</v>
          </cell>
          <cell r="Q375">
            <v>0</v>
          </cell>
          <cell r="R375">
            <v>0</v>
          </cell>
          <cell r="S375">
            <v>0</v>
          </cell>
          <cell r="T375">
            <v>0</v>
          </cell>
          <cell r="U375">
            <v>0</v>
          </cell>
          <cell r="V375">
            <v>0</v>
          </cell>
          <cell r="W375">
            <v>0</v>
          </cell>
          <cell r="X375">
            <v>0</v>
          </cell>
          <cell r="Y375">
            <v>0</v>
          </cell>
          <cell r="AA375">
            <v>2016</v>
          </cell>
          <cell r="AB375" t="str">
            <v>reg</v>
          </cell>
        </row>
        <row r="376">
          <cell r="A376" t="str">
            <v>Phanuel Kavita</v>
          </cell>
          <cell r="B376" t="str">
            <v>RSL</v>
          </cell>
          <cell r="C376" t="str">
            <v>D</v>
          </cell>
          <cell r="D376">
            <v>1</v>
          </cell>
          <cell r="E376">
            <v>1</v>
          </cell>
          <cell r="F376">
            <v>90</v>
          </cell>
          <cell r="G376">
            <v>0</v>
          </cell>
          <cell r="H376">
            <v>0</v>
          </cell>
          <cell r="I376">
            <v>0</v>
          </cell>
          <cell r="J376">
            <v>0</v>
          </cell>
          <cell r="K376">
            <v>0</v>
          </cell>
          <cell r="L376" t="str">
            <v>0/0</v>
          </cell>
          <cell r="M376">
            <v>0</v>
          </cell>
          <cell r="N376">
            <v>0</v>
          </cell>
          <cell r="O376">
            <v>0</v>
          </cell>
          <cell r="P376">
            <v>0</v>
          </cell>
          <cell r="Q376">
            <v>0</v>
          </cell>
          <cell r="R376">
            <v>0</v>
          </cell>
          <cell r="S376">
            <v>0</v>
          </cell>
          <cell r="T376">
            <v>0</v>
          </cell>
          <cell r="U376">
            <v>0</v>
          </cell>
          <cell r="V376">
            <v>1</v>
          </cell>
          <cell r="W376">
            <v>0</v>
          </cell>
          <cell r="X376">
            <v>0</v>
          </cell>
          <cell r="Y376">
            <v>0</v>
          </cell>
          <cell r="AA376">
            <v>2016</v>
          </cell>
          <cell r="AB376" t="str">
            <v>reg</v>
          </cell>
        </row>
        <row r="377">
          <cell r="A377" t="str">
            <v>Kyle Fisher</v>
          </cell>
          <cell r="B377" t="str">
            <v>MTL</v>
          </cell>
          <cell r="C377" t="str">
            <v>D</v>
          </cell>
          <cell r="D377">
            <v>2</v>
          </cell>
          <cell r="E377">
            <v>2</v>
          </cell>
          <cell r="F377">
            <v>180</v>
          </cell>
          <cell r="G377">
            <v>0</v>
          </cell>
          <cell r="H377">
            <v>0</v>
          </cell>
          <cell r="I377">
            <v>0</v>
          </cell>
          <cell r="J377">
            <v>0</v>
          </cell>
          <cell r="K377">
            <v>0</v>
          </cell>
          <cell r="L377" t="str">
            <v>0/0</v>
          </cell>
          <cell r="M377">
            <v>0</v>
          </cell>
          <cell r="N377">
            <v>0</v>
          </cell>
          <cell r="O377">
            <v>0</v>
          </cell>
          <cell r="P377">
            <v>0</v>
          </cell>
          <cell r="Q377">
            <v>0</v>
          </cell>
          <cell r="R377">
            <v>0</v>
          </cell>
          <cell r="S377">
            <v>0</v>
          </cell>
          <cell r="T377">
            <v>0</v>
          </cell>
          <cell r="U377">
            <v>1</v>
          </cell>
          <cell r="V377">
            <v>0</v>
          </cell>
          <cell r="W377">
            <v>0</v>
          </cell>
          <cell r="X377">
            <v>1</v>
          </cell>
          <cell r="Y377">
            <v>0</v>
          </cell>
          <cell r="AA377">
            <v>2016</v>
          </cell>
          <cell r="AB377" t="str">
            <v>reg</v>
          </cell>
        </row>
        <row r="378">
          <cell r="A378" t="str">
            <v>Sam Adekugbe</v>
          </cell>
          <cell r="B378" t="str">
            <v>VAN</v>
          </cell>
          <cell r="C378" t="str">
            <v>D</v>
          </cell>
          <cell r="D378">
            <v>2</v>
          </cell>
          <cell r="E378">
            <v>1</v>
          </cell>
          <cell r="F378">
            <v>111</v>
          </cell>
          <cell r="G378">
            <v>0</v>
          </cell>
          <cell r="H378">
            <v>0</v>
          </cell>
          <cell r="I378">
            <v>0</v>
          </cell>
          <cell r="J378">
            <v>0</v>
          </cell>
          <cell r="K378">
            <v>0</v>
          </cell>
          <cell r="L378" t="str">
            <v>0/0</v>
          </cell>
          <cell r="M378">
            <v>0</v>
          </cell>
          <cell r="N378">
            <v>0</v>
          </cell>
          <cell r="O378">
            <v>0</v>
          </cell>
          <cell r="P378">
            <v>0</v>
          </cell>
          <cell r="Q378">
            <v>0</v>
          </cell>
          <cell r="R378">
            <v>0</v>
          </cell>
          <cell r="S378">
            <v>0</v>
          </cell>
          <cell r="T378">
            <v>0</v>
          </cell>
          <cell r="U378">
            <v>2</v>
          </cell>
          <cell r="V378">
            <v>2</v>
          </cell>
          <cell r="W378">
            <v>0</v>
          </cell>
          <cell r="X378">
            <v>0</v>
          </cell>
          <cell r="Y378">
            <v>0</v>
          </cell>
          <cell r="AA378">
            <v>2016</v>
          </cell>
          <cell r="AB378" t="str">
            <v>reg</v>
          </cell>
        </row>
        <row r="379">
          <cell r="A379" t="str">
            <v>Jeremy Gagnon-Lapare</v>
          </cell>
          <cell r="B379" t="str">
            <v>MTL</v>
          </cell>
          <cell r="C379" t="str">
            <v>M</v>
          </cell>
          <cell r="D379">
            <v>0</v>
          </cell>
          <cell r="E379">
            <v>0</v>
          </cell>
          <cell r="F379">
            <v>0</v>
          </cell>
          <cell r="G379">
            <v>0</v>
          </cell>
          <cell r="H379">
            <v>0</v>
          </cell>
          <cell r="I379">
            <v>0</v>
          </cell>
          <cell r="J379">
            <v>0</v>
          </cell>
          <cell r="K379">
            <v>0</v>
          </cell>
          <cell r="L379" t="str">
            <v>0/0</v>
          </cell>
          <cell r="M379">
            <v>0</v>
          </cell>
          <cell r="N379">
            <v>0</v>
          </cell>
          <cell r="O379">
            <v>0</v>
          </cell>
          <cell r="P379">
            <v>0</v>
          </cell>
          <cell r="Q379">
            <v>0</v>
          </cell>
          <cell r="R379">
            <v>0</v>
          </cell>
          <cell r="S379">
            <v>0</v>
          </cell>
          <cell r="T379">
            <v>0</v>
          </cell>
          <cell r="U379">
            <v>0</v>
          </cell>
          <cell r="V379">
            <v>0</v>
          </cell>
          <cell r="W379">
            <v>0</v>
          </cell>
          <cell r="X379">
            <v>0</v>
          </cell>
          <cell r="Y379">
            <v>0</v>
          </cell>
          <cell r="AA379">
            <v>2016</v>
          </cell>
          <cell r="AB379" t="str">
            <v>reg</v>
          </cell>
        </row>
        <row r="380">
          <cell r="A380" t="str">
            <v>Andy Thoma</v>
          </cell>
          <cell r="B380" t="str">
            <v>POR</v>
          </cell>
          <cell r="C380" t="str">
            <v>D</v>
          </cell>
          <cell r="D380">
            <v>0</v>
          </cell>
          <cell r="E380">
            <v>0</v>
          </cell>
          <cell r="F380">
            <v>0</v>
          </cell>
          <cell r="G380">
            <v>0</v>
          </cell>
          <cell r="H380">
            <v>0</v>
          </cell>
          <cell r="I380">
            <v>0</v>
          </cell>
          <cell r="J380">
            <v>0</v>
          </cell>
          <cell r="K380">
            <v>0</v>
          </cell>
          <cell r="L380" t="str">
            <v>0/0</v>
          </cell>
          <cell r="M380">
            <v>0</v>
          </cell>
          <cell r="N380">
            <v>0</v>
          </cell>
          <cell r="O380">
            <v>0</v>
          </cell>
          <cell r="P380">
            <v>0</v>
          </cell>
          <cell r="Q380">
            <v>0</v>
          </cell>
          <cell r="R380">
            <v>0</v>
          </cell>
          <cell r="S380">
            <v>0</v>
          </cell>
          <cell r="T380">
            <v>0</v>
          </cell>
          <cell r="U380">
            <v>0</v>
          </cell>
          <cell r="V380">
            <v>0</v>
          </cell>
          <cell r="W380">
            <v>0</v>
          </cell>
          <cell r="X380">
            <v>0</v>
          </cell>
          <cell r="Y380">
            <v>0</v>
          </cell>
          <cell r="AA380">
            <v>2016</v>
          </cell>
          <cell r="AB380" t="str">
            <v>reg</v>
          </cell>
        </row>
        <row r="381">
          <cell r="A381" t="str">
            <v>Devron Garcia</v>
          </cell>
          <cell r="B381" t="str">
            <v>ORL</v>
          </cell>
          <cell r="C381" t="str">
            <v>M-D</v>
          </cell>
          <cell r="D381">
            <v>0</v>
          </cell>
          <cell r="E381">
            <v>0</v>
          </cell>
          <cell r="F381">
            <v>0</v>
          </cell>
          <cell r="G381">
            <v>0</v>
          </cell>
          <cell r="H381">
            <v>0</v>
          </cell>
          <cell r="I381">
            <v>0</v>
          </cell>
          <cell r="J381">
            <v>0</v>
          </cell>
          <cell r="K381">
            <v>0</v>
          </cell>
          <cell r="L381" t="str">
            <v>0/0</v>
          </cell>
          <cell r="M381">
            <v>0</v>
          </cell>
          <cell r="N381">
            <v>0</v>
          </cell>
          <cell r="O381">
            <v>0</v>
          </cell>
          <cell r="P381">
            <v>0</v>
          </cell>
          <cell r="Q381">
            <v>0</v>
          </cell>
          <cell r="R381">
            <v>0</v>
          </cell>
          <cell r="S381">
            <v>0</v>
          </cell>
          <cell r="T381">
            <v>0</v>
          </cell>
          <cell r="U381">
            <v>0</v>
          </cell>
          <cell r="V381">
            <v>0</v>
          </cell>
          <cell r="W381">
            <v>0</v>
          </cell>
          <cell r="X381">
            <v>0</v>
          </cell>
          <cell r="Y381">
            <v>0</v>
          </cell>
          <cell r="AA381">
            <v>2016</v>
          </cell>
          <cell r="AB381" t="str">
            <v>reg</v>
          </cell>
        </row>
        <row r="382">
          <cell r="A382" t="str">
            <v>Mark Sherrod</v>
          </cell>
          <cell r="B382" t="str">
            <v xml:space="preserve">SJ </v>
          </cell>
          <cell r="C382" t="str">
            <v>F</v>
          </cell>
          <cell r="D382">
            <v>0</v>
          </cell>
          <cell r="E382">
            <v>0</v>
          </cell>
          <cell r="F382">
            <v>0</v>
          </cell>
          <cell r="G382">
            <v>0</v>
          </cell>
          <cell r="H382">
            <v>0</v>
          </cell>
          <cell r="I382">
            <v>0</v>
          </cell>
          <cell r="J382">
            <v>0</v>
          </cell>
          <cell r="K382">
            <v>0</v>
          </cell>
          <cell r="L382" t="str">
            <v>0/0</v>
          </cell>
          <cell r="M382">
            <v>0</v>
          </cell>
          <cell r="N382">
            <v>0</v>
          </cell>
          <cell r="O382">
            <v>0</v>
          </cell>
          <cell r="P382">
            <v>0</v>
          </cell>
          <cell r="Q382">
            <v>0</v>
          </cell>
          <cell r="R382">
            <v>0</v>
          </cell>
          <cell r="S382">
            <v>0</v>
          </cell>
          <cell r="T382">
            <v>0</v>
          </cell>
          <cell r="U382">
            <v>0</v>
          </cell>
          <cell r="V382">
            <v>0</v>
          </cell>
          <cell r="W382">
            <v>0</v>
          </cell>
          <cell r="X382">
            <v>0</v>
          </cell>
          <cell r="Y382">
            <v>0</v>
          </cell>
          <cell r="AA382">
            <v>2016</v>
          </cell>
          <cell r="AB382" t="str">
            <v>reg</v>
          </cell>
        </row>
        <row r="383">
          <cell r="A383" t="str">
            <v>Alex Zendejas</v>
          </cell>
          <cell r="B383" t="str">
            <v>DAL</v>
          </cell>
          <cell r="C383" t="str">
            <v>M</v>
          </cell>
          <cell r="D383">
            <v>0</v>
          </cell>
          <cell r="E383">
            <v>0</v>
          </cell>
          <cell r="F383">
            <v>0</v>
          </cell>
          <cell r="G383">
            <v>0</v>
          </cell>
          <cell r="H383">
            <v>0</v>
          </cell>
          <cell r="I383">
            <v>0</v>
          </cell>
          <cell r="J383">
            <v>0</v>
          </cell>
          <cell r="K383">
            <v>0</v>
          </cell>
          <cell r="L383" t="str">
            <v>0/0</v>
          </cell>
          <cell r="M383">
            <v>0</v>
          </cell>
          <cell r="N383">
            <v>0</v>
          </cell>
          <cell r="O383">
            <v>0</v>
          </cell>
          <cell r="P383">
            <v>0</v>
          </cell>
          <cell r="Q383">
            <v>0</v>
          </cell>
          <cell r="R383">
            <v>0</v>
          </cell>
          <cell r="S383">
            <v>0</v>
          </cell>
          <cell r="T383">
            <v>0</v>
          </cell>
          <cell r="U383">
            <v>0</v>
          </cell>
          <cell r="V383">
            <v>0</v>
          </cell>
          <cell r="W383">
            <v>0</v>
          </cell>
          <cell r="X383">
            <v>0</v>
          </cell>
          <cell r="Y383">
            <v>0</v>
          </cell>
          <cell r="AA383">
            <v>2016</v>
          </cell>
          <cell r="AB383" t="str">
            <v>reg</v>
          </cell>
        </row>
        <row r="384">
          <cell r="A384" t="str">
            <v>Darwin Jones</v>
          </cell>
          <cell r="B384" t="str">
            <v>SEA</v>
          </cell>
          <cell r="C384" t="str">
            <v>F</v>
          </cell>
          <cell r="D384">
            <v>2</v>
          </cell>
          <cell r="E384">
            <v>0</v>
          </cell>
          <cell r="F384">
            <v>22</v>
          </cell>
          <cell r="G384">
            <v>0</v>
          </cell>
          <cell r="H384">
            <v>0</v>
          </cell>
          <cell r="I384">
            <v>0</v>
          </cell>
          <cell r="J384">
            <v>0</v>
          </cell>
          <cell r="K384">
            <v>0</v>
          </cell>
          <cell r="L384" t="str">
            <v>0/0</v>
          </cell>
          <cell r="M384">
            <v>0</v>
          </cell>
          <cell r="N384">
            <v>0</v>
          </cell>
          <cell r="O384">
            <v>0</v>
          </cell>
          <cell r="P384">
            <v>0</v>
          </cell>
          <cell r="Q384">
            <v>0</v>
          </cell>
          <cell r="R384">
            <v>0</v>
          </cell>
          <cell r="S384">
            <v>0</v>
          </cell>
          <cell r="T384">
            <v>0</v>
          </cell>
          <cell r="U384">
            <v>1</v>
          </cell>
          <cell r="V384">
            <v>0</v>
          </cell>
          <cell r="W384">
            <v>0</v>
          </cell>
          <cell r="X384">
            <v>0</v>
          </cell>
          <cell r="Y384">
            <v>0</v>
          </cell>
          <cell r="AA384">
            <v>2016</v>
          </cell>
          <cell r="AB384" t="str">
            <v>reg</v>
          </cell>
        </row>
        <row r="385">
          <cell r="A385" t="str">
            <v>Taylor Peay</v>
          </cell>
          <cell r="B385" t="str">
            <v>POR</v>
          </cell>
          <cell r="C385" t="str">
            <v>D</v>
          </cell>
          <cell r="D385">
            <v>2</v>
          </cell>
          <cell r="E385">
            <v>1</v>
          </cell>
          <cell r="F385">
            <v>109</v>
          </cell>
          <cell r="G385">
            <v>0</v>
          </cell>
          <cell r="H385">
            <v>0</v>
          </cell>
          <cell r="I385">
            <v>0</v>
          </cell>
          <cell r="J385">
            <v>0</v>
          </cell>
          <cell r="K385">
            <v>0</v>
          </cell>
          <cell r="L385" t="str">
            <v>0/0</v>
          </cell>
          <cell r="M385">
            <v>0</v>
          </cell>
          <cell r="N385">
            <v>0</v>
          </cell>
          <cell r="O385">
            <v>0</v>
          </cell>
          <cell r="P385">
            <v>0</v>
          </cell>
          <cell r="Q385">
            <v>0</v>
          </cell>
          <cell r="R385">
            <v>0</v>
          </cell>
          <cell r="S385">
            <v>0</v>
          </cell>
          <cell r="T385">
            <v>0</v>
          </cell>
          <cell r="U385">
            <v>0</v>
          </cell>
          <cell r="V385">
            <v>1</v>
          </cell>
          <cell r="W385">
            <v>0</v>
          </cell>
          <cell r="X385">
            <v>0</v>
          </cell>
          <cell r="Y385">
            <v>0</v>
          </cell>
          <cell r="AA385">
            <v>2016</v>
          </cell>
          <cell r="AB385" t="str">
            <v>reg</v>
          </cell>
        </row>
        <row r="386">
          <cell r="A386" t="str">
            <v>Emery Welshman</v>
          </cell>
          <cell r="B386" t="str">
            <v>RSL</v>
          </cell>
          <cell r="C386" t="str">
            <v>F</v>
          </cell>
          <cell r="D386">
            <v>0</v>
          </cell>
          <cell r="E386">
            <v>0</v>
          </cell>
          <cell r="F386">
            <v>0</v>
          </cell>
          <cell r="G386">
            <v>0</v>
          </cell>
          <cell r="H386">
            <v>0</v>
          </cell>
          <cell r="I386">
            <v>0</v>
          </cell>
          <cell r="J386">
            <v>0</v>
          </cell>
          <cell r="K386">
            <v>0</v>
          </cell>
          <cell r="L386" t="str">
            <v>0/0</v>
          </cell>
          <cell r="M386">
            <v>0</v>
          </cell>
          <cell r="N386">
            <v>0</v>
          </cell>
          <cell r="O386">
            <v>0</v>
          </cell>
          <cell r="P386">
            <v>0</v>
          </cell>
          <cell r="Q386">
            <v>0</v>
          </cell>
          <cell r="R386">
            <v>0</v>
          </cell>
          <cell r="S386">
            <v>0</v>
          </cell>
          <cell r="T386">
            <v>0</v>
          </cell>
          <cell r="U386">
            <v>0</v>
          </cell>
          <cell r="V386">
            <v>0</v>
          </cell>
          <cell r="W386">
            <v>0</v>
          </cell>
          <cell r="X386">
            <v>0</v>
          </cell>
          <cell r="Y386">
            <v>0</v>
          </cell>
          <cell r="AA386">
            <v>2016</v>
          </cell>
          <cell r="AB386" t="str">
            <v>reg</v>
          </cell>
        </row>
        <row r="387">
          <cell r="A387" t="str">
            <v>Emilio Orozco</v>
          </cell>
          <cell r="B387" t="str">
            <v>RSL</v>
          </cell>
          <cell r="C387" t="str">
            <v>D</v>
          </cell>
          <cell r="D387">
            <v>0</v>
          </cell>
          <cell r="E387">
            <v>0</v>
          </cell>
          <cell r="F387">
            <v>0</v>
          </cell>
          <cell r="G387">
            <v>0</v>
          </cell>
          <cell r="H387">
            <v>0</v>
          </cell>
          <cell r="I387">
            <v>0</v>
          </cell>
          <cell r="J387">
            <v>0</v>
          </cell>
          <cell r="K387">
            <v>0</v>
          </cell>
          <cell r="L387" t="str">
            <v>0/0</v>
          </cell>
          <cell r="M387">
            <v>0</v>
          </cell>
          <cell r="N387">
            <v>0</v>
          </cell>
          <cell r="O387">
            <v>0</v>
          </cell>
          <cell r="P387">
            <v>0</v>
          </cell>
          <cell r="Q387">
            <v>0</v>
          </cell>
          <cell r="R387">
            <v>0</v>
          </cell>
          <cell r="S387">
            <v>0</v>
          </cell>
          <cell r="T387">
            <v>0</v>
          </cell>
          <cell r="U387">
            <v>0</v>
          </cell>
          <cell r="V387">
            <v>0</v>
          </cell>
          <cell r="W387">
            <v>0</v>
          </cell>
          <cell r="X387">
            <v>0</v>
          </cell>
          <cell r="Y387">
            <v>0</v>
          </cell>
          <cell r="AA387">
            <v>2016</v>
          </cell>
          <cell r="AB387" t="str">
            <v>reg</v>
          </cell>
        </row>
        <row r="388">
          <cell r="A388" t="str">
            <v>Harrison Heath</v>
          </cell>
          <cell r="B388" t="str">
            <v>ORL</v>
          </cell>
          <cell r="C388" t="str">
            <v>M</v>
          </cell>
          <cell r="D388">
            <v>3</v>
          </cell>
          <cell r="E388">
            <v>3</v>
          </cell>
          <cell r="F388">
            <v>223</v>
          </cell>
          <cell r="G388">
            <v>0</v>
          </cell>
          <cell r="H388">
            <v>0</v>
          </cell>
          <cell r="I388">
            <v>0</v>
          </cell>
          <cell r="J388">
            <v>0</v>
          </cell>
          <cell r="K388">
            <v>0</v>
          </cell>
          <cell r="L388" t="str">
            <v>0/0</v>
          </cell>
          <cell r="M388">
            <v>0</v>
          </cell>
          <cell r="N388">
            <v>0</v>
          </cell>
          <cell r="O388">
            <v>0</v>
          </cell>
          <cell r="P388">
            <v>0</v>
          </cell>
          <cell r="Q388">
            <v>0</v>
          </cell>
          <cell r="R388">
            <v>0</v>
          </cell>
          <cell r="S388">
            <v>0</v>
          </cell>
          <cell r="T388">
            <v>0</v>
          </cell>
          <cell r="U388">
            <v>3</v>
          </cell>
          <cell r="V388">
            <v>3</v>
          </cell>
          <cell r="W388">
            <v>0</v>
          </cell>
          <cell r="X388">
            <v>1</v>
          </cell>
          <cell r="Y388">
            <v>0</v>
          </cell>
          <cell r="AA388">
            <v>2016</v>
          </cell>
          <cell r="AB388" t="str">
            <v>reg</v>
          </cell>
        </row>
        <row r="389">
          <cell r="A389" t="str">
            <v>Ricardo Velazco</v>
          </cell>
          <cell r="B389" t="str">
            <v>RSL</v>
          </cell>
          <cell r="C389" t="str">
            <v>F</v>
          </cell>
          <cell r="D389">
            <v>0</v>
          </cell>
          <cell r="E389">
            <v>0</v>
          </cell>
          <cell r="F389">
            <v>0</v>
          </cell>
          <cell r="G389">
            <v>0</v>
          </cell>
          <cell r="H389">
            <v>0</v>
          </cell>
          <cell r="I389">
            <v>0</v>
          </cell>
          <cell r="J389">
            <v>0</v>
          </cell>
          <cell r="K389">
            <v>0</v>
          </cell>
          <cell r="L389" t="str">
            <v>0/0</v>
          </cell>
          <cell r="M389">
            <v>0</v>
          </cell>
          <cell r="N389">
            <v>0</v>
          </cell>
          <cell r="O389">
            <v>0</v>
          </cell>
          <cell r="P389">
            <v>0</v>
          </cell>
          <cell r="Q389">
            <v>0</v>
          </cell>
          <cell r="R389">
            <v>0</v>
          </cell>
          <cell r="S389">
            <v>0</v>
          </cell>
          <cell r="T389">
            <v>0</v>
          </cell>
          <cell r="U389">
            <v>0</v>
          </cell>
          <cell r="V389">
            <v>0</v>
          </cell>
          <cell r="W389">
            <v>0</v>
          </cell>
          <cell r="X389">
            <v>0</v>
          </cell>
          <cell r="Y389">
            <v>0</v>
          </cell>
          <cell r="AA389">
            <v>2016</v>
          </cell>
          <cell r="AB389" t="str">
            <v>reg</v>
          </cell>
        </row>
        <row r="390">
          <cell r="A390" t="str">
            <v>Aaron Long</v>
          </cell>
          <cell r="B390" t="str">
            <v>RBNY</v>
          </cell>
          <cell r="C390" t="str">
            <v>D</v>
          </cell>
          <cell r="D390">
            <v>0</v>
          </cell>
          <cell r="E390">
            <v>0</v>
          </cell>
          <cell r="F390">
            <v>0</v>
          </cell>
          <cell r="G390">
            <v>0</v>
          </cell>
          <cell r="H390">
            <v>0</v>
          </cell>
          <cell r="I390">
            <v>0</v>
          </cell>
          <cell r="J390">
            <v>0</v>
          </cell>
          <cell r="K390">
            <v>0</v>
          </cell>
          <cell r="L390" t="str">
            <v>0/0</v>
          </cell>
          <cell r="M390">
            <v>0</v>
          </cell>
          <cell r="N390">
            <v>0</v>
          </cell>
          <cell r="O390">
            <v>0</v>
          </cell>
          <cell r="P390">
            <v>0</v>
          </cell>
          <cell r="Q390">
            <v>0</v>
          </cell>
          <cell r="R390">
            <v>0</v>
          </cell>
          <cell r="S390">
            <v>0</v>
          </cell>
          <cell r="T390">
            <v>0</v>
          </cell>
          <cell r="U390">
            <v>0</v>
          </cell>
          <cell r="V390">
            <v>0</v>
          </cell>
          <cell r="W390">
            <v>0</v>
          </cell>
          <cell r="X390">
            <v>0</v>
          </cell>
          <cell r="Y390">
            <v>0</v>
          </cell>
          <cell r="AA390">
            <v>2016</v>
          </cell>
          <cell r="AB390" t="str">
            <v>reg</v>
          </cell>
        </row>
        <row r="391">
          <cell r="A391" t="str">
            <v>Connor Brandt</v>
          </cell>
          <cell r="B391" t="str">
            <v>NYC</v>
          </cell>
          <cell r="C391" t="str">
            <v>M-D</v>
          </cell>
          <cell r="D391">
            <v>0</v>
          </cell>
          <cell r="E391">
            <v>0</v>
          </cell>
          <cell r="F391">
            <v>0</v>
          </cell>
          <cell r="G391">
            <v>0</v>
          </cell>
          <cell r="H391">
            <v>0</v>
          </cell>
          <cell r="I391">
            <v>0</v>
          </cell>
          <cell r="J391">
            <v>0</v>
          </cell>
          <cell r="K391">
            <v>0</v>
          </cell>
          <cell r="L391" t="str">
            <v>0/0</v>
          </cell>
          <cell r="M391">
            <v>0</v>
          </cell>
          <cell r="N391">
            <v>0</v>
          </cell>
          <cell r="O391">
            <v>0</v>
          </cell>
          <cell r="P391">
            <v>0</v>
          </cell>
          <cell r="Q391">
            <v>0</v>
          </cell>
          <cell r="R391">
            <v>0</v>
          </cell>
          <cell r="S391">
            <v>0</v>
          </cell>
          <cell r="T391">
            <v>0</v>
          </cell>
          <cell r="U391">
            <v>0</v>
          </cell>
          <cell r="V391">
            <v>0</v>
          </cell>
          <cell r="W391">
            <v>0</v>
          </cell>
          <cell r="X391">
            <v>0</v>
          </cell>
          <cell r="Y391">
            <v>0</v>
          </cell>
          <cell r="AA391">
            <v>2016</v>
          </cell>
          <cell r="AB391" t="str">
            <v>reg</v>
          </cell>
        </row>
        <row r="392">
          <cell r="A392" t="str">
            <v>Paxton Pomykal</v>
          </cell>
          <cell r="B392" t="str">
            <v>DAL</v>
          </cell>
          <cell r="C392" t="str">
            <v>M</v>
          </cell>
          <cell r="D392">
            <v>0</v>
          </cell>
          <cell r="E392">
            <v>0</v>
          </cell>
          <cell r="F392">
            <v>0</v>
          </cell>
          <cell r="G392">
            <v>0</v>
          </cell>
          <cell r="H392">
            <v>0</v>
          </cell>
          <cell r="I392">
            <v>0</v>
          </cell>
          <cell r="J392">
            <v>0</v>
          </cell>
          <cell r="K392">
            <v>0</v>
          </cell>
          <cell r="L392" t="str">
            <v>0/0</v>
          </cell>
          <cell r="M392">
            <v>0</v>
          </cell>
          <cell r="N392">
            <v>0</v>
          </cell>
          <cell r="O392">
            <v>0</v>
          </cell>
          <cell r="P392">
            <v>0</v>
          </cell>
          <cell r="Q392">
            <v>0</v>
          </cell>
          <cell r="R392">
            <v>0</v>
          </cell>
          <cell r="S392">
            <v>0</v>
          </cell>
          <cell r="T392">
            <v>0</v>
          </cell>
          <cell r="U392">
            <v>0</v>
          </cell>
          <cell r="V392">
            <v>0</v>
          </cell>
          <cell r="W392">
            <v>0</v>
          </cell>
          <cell r="X392">
            <v>0</v>
          </cell>
          <cell r="Y392">
            <v>0</v>
          </cell>
          <cell r="AA392">
            <v>2016</v>
          </cell>
          <cell r="AB392" t="str">
            <v>reg</v>
          </cell>
        </row>
        <row r="393">
          <cell r="A393" t="str">
            <v>Amro Tarek</v>
          </cell>
          <cell r="B393" t="str">
            <v>RBNY</v>
          </cell>
          <cell r="C393" t="str">
            <v>D</v>
          </cell>
          <cell r="D393">
            <v>1</v>
          </cell>
          <cell r="E393">
            <v>0</v>
          </cell>
          <cell r="F393">
            <v>2</v>
          </cell>
          <cell r="G393">
            <v>0</v>
          </cell>
          <cell r="H393">
            <v>0</v>
          </cell>
          <cell r="I393">
            <v>0</v>
          </cell>
          <cell r="J393">
            <v>0</v>
          </cell>
          <cell r="K393">
            <v>0</v>
          </cell>
          <cell r="L393" t="str">
            <v>0/0</v>
          </cell>
          <cell r="M393">
            <v>0</v>
          </cell>
          <cell r="N393">
            <v>0</v>
          </cell>
          <cell r="O393">
            <v>0</v>
          </cell>
          <cell r="P393">
            <v>0</v>
          </cell>
          <cell r="Q393">
            <v>0</v>
          </cell>
          <cell r="R393">
            <v>0</v>
          </cell>
          <cell r="S393">
            <v>0</v>
          </cell>
          <cell r="T393">
            <v>0</v>
          </cell>
          <cell r="U393">
            <v>0</v>
          </cell>
          <cell r="V393">
            <v>0</v>
          </cell>
          <cell r="W393">
            <v>0</v>
          </cell>
          <cell r="X393">
            <v>0</v>
          </cell>
          <cell r="Y393">
            <v>0</v>
          </cell>
          <cell r="AA393">
            <v>2016</v>
          </cell>
          <cell r="AB393" t="str">
            <v>reg</v>
          </cell>
        </row>
        <row r="394">
          <cell r="A394" t="str">
            <v>Derrick Jones</v>
          </cell>
          <cell r="B394" t="str">
            <v>NSH</v>
          </cell>
          <cell r="C394" t="str">
            <v>M</v>
          </cell>
          <cell r="D394">
            <v>0</v>
          </cell>
          <cell r="E394">
            <v>0</v>
          </cell>
          <cell r="F394">
            <v>0</v>
          </cell>
          <cell r="G394">
            <v>0</v>
          </cell>
          <cell r="H394">
            <v>0</v>
          </cell>
          <cell r="I394">
            <v>0</v>
          </cell>
          <cell r="J394">
            <v>0</v>
          </cell>
          <cell r="K394">
            <v>0</v>
          </cell>
          <cell r="L394" t="str">
            <v>0/0</v>
          </cell>
          <cell r="M394">
            <v>0</v>
          </cell>
          <cell r="N394">
            <v>0</v>
          </cell>
          <cell r="O394">
            <v>0</v>
          </cell>
          <cell r="P394">
            <v>0</v>
          </cell>
          <cell r="Q394">
            <v>0</v>
          </cell>
          <cell r="R394">
            <v>0</v>
          </cell>
          <cell r="S394">
            <v>0</v>
          </cell>
          <cell r="T394">
            <v>0</v>
          </cell>
          <cell r="U394">
            <v>0</v>
          </cell>
          <cell r="V394">
            <v>0</v>
          </cell>
          <cell r="W394">
            <v>0</v>
          </cell>
          <cell r="X394">
            <v>0</v>
          </cell>
          <cell r="Y394">
            <v>0</v>
          </cell>
          <cell r="AA394">
            <v>2016</v>
          </cell>
          <cell r="AB394" t="str">
            <v>reg</v>
          </cell>
        </row>
        <row r="395">
          <cell r="A395" t="str">
            <v>Brett Levis</v>
          </cell>
          <cell r="B395" t="str">
            <v>VAN</v>
          </cell>
          <cell r="C395" t="str">
            <v>D</v>
          </cell>
          <cell r="D395">
            <v>1</v>
          </cell>
          <cell r="E395">
            <v>0</v>
          </cell>
          <cell r="F395">
            <v>6</v>
          </cell>
          <cell r="G395">
            <v>0</v>
          </cell>
          <cell r="H395">
            <v>0</v>
          </cell>
          <cell r="I395">
            <v>0</v>
          </cell>
          <cell r="J395">
            <v>0</v>
          </cell>
          <cell r="K395">
            <v>0</v>
          </cell>
          <cell r="L395" t="str">
            <v>0/0</v>
          </cell>
          <cell r="M395">
            <v>0</v>
          </cell>
          <cell r="N395">
            <v>0</v>
          </cell>
          <cell r="O395">
            <v>0</v>
          </cell>
          <cell r="P395">
            <v>0</v>
          </cell>
          <cell r="Q395">
            <v>0</v>
          </cell>
          <cell r="R395">
            <v>0</v>
          </cell>
          <cell r="S395">
            <v>0</v>
          </cell>
          <cell r="T395">
            <v>0</v>
          </cell>
          <cell r="U395">
            <v>0</v>
          </cell>
          <cell r="V395">
            <v>2</v>
          </cell>
          <cell r="W395">
            <v>0</v>
          </cell>
          <cell r="X395">
            <v>0</v>
          </cell>
          <cell r="Y395">
            <v>0</v>
          </cell>
          <cell r="AA395">
            <v>2016</v>
          </cell>
          <cell r="AB395" t="str">
            <v>reg</v>
          </cell>
        </row>
        <row r="396">
          <cell r="A396" t="str">
            <v>Cole Missimo</v>
          </cell>
          <cell r="B396" t="str">
            <v>PHI</v>
          </cell>
          <cell r="C396" t="str">
            <v>M</v>
          </cell>
          <cell r="D396">
            <v>0</v>
          </cell>
          <cell r="E396">
            <v>0</v>
          </cell>
          <cell r="F396">
            <v>0</v>
          </cell>
          <cell r="G396">
            <v>0</v>
          </cell>
          <cell r="H396">
            <v>0</v>
          </cell>
          <cell r="I396">
            <v>0</v>
          </cell>
          <cell r="J396">
            <v>0</v>
          </cell>
          <cell r="K396">
            <v>0</v>
          </cell>
          <cell r="L396" t="str">
            <v>0/0</v>
          </cell>
          <cell r="M396">
            <v>0</v>
          </cell>
          <cell r="N396">
            <v>0</v>
          </cell>
          <cell r="O396">
            <v>0</v>
          </cell>
          <cell r="P396">
            <v>0</v>
          </cell>
          <cell r="Q396">
            <v>0</v>
          </cell>
          <cell r="R396">
            <v>0</v>
          </cell>
          <cell r="S396">
            <v>0</v>
          </cell>
          <cell r="T396">
            <v>0</v>
          </cell>
          <cell r="U396">
            <v>0</v>
          </cell>
          <cell r="V396">
            <v>0</v>
          </cell>
          <cell r="W396">
            <v>0</v>
          </cell>
          <cell r="X396">
            <v>0</v>
          </cell>
          <cell r="Y396">
            <v>0</v>
          </cell>
          <cell r="AA396">
            <v>2016</v>
          </cell>
          <cell r="AB396" t="str">
            <v>reg</v>
          </cell>
        </row>
        <row r="397">
          <cell r="A397" t="str">
            <v>Shannon Gomez</v>
          </cell>
          <cell r="B397" t="str">
            <v>NYC</v>
          </cell>
          <cell r="C397" t="str">
            <v>D</v>
          </cell>
          <cell r="D397">
            <v>0</v>
          </cell>
          <cell r="E397">
            <v>0</v>
          </cell>
          <cell r="F397">
            <v>0</v>
          </cell>
          <cell r="G397">
            <v>0</v>
          </cell>
          <cell r="H397">
            <v>0</v>
          </cell>
          <cell r="I397">
            <v>0</v>
          </cell>
          <cell r="J397">
            <v>0</v>
          </cell>
          <cell r="K397">
            <v>0</v>
          </cell>
          <cell r="L397" t="str">
            <v>0/0</v>
          </cell>
          <cell r="M397">
            <v>0</v>
          </cell>
          <cell r="N397">
            <v>0</v>
          </cell>
          <cell r="O397">
            <v>0</v>
          </cell>
          <cell r="P397">
            <v>0</v>
          </cell>
          <cell r="Q397">
            <v>0</v>
          </cell>
          <cell r="R397">
            <v>0</v>
          </cell>
          <cell r="S397">
            <v>0</v>
          </cell>
          <cell r="T397">
            <v>0</v>
          </cell>
          <cell r="U397">
            <v>0</v>
          </cell>
          <cell r="V397">
            <v>0</v>
          </cell>
          <cell r="W397">
            <v>0</v>
          </cell>
          <cell r="X397">
            <v>0</v>
          </cell>
          <cell r="Y397">
            <v>0</v>
          </cell>
          <cell r="AA397">
            <v>2016</v>
          </cell>
          <cell r="AB397" t="str">
            <v>reg</v>
          </cell>
        </row>
        <row r="398">
          <cell r="A398" t="str">
            <v>Agustin Jara</v>
          </cell>
          <cell r="B398" t="str">
            <v>DAL</v>
          </cell>
          <cell r="C398" t="str">
            <v>D</v>
          </cell>
          <cell r="D398">
            <v>3</v>
          </cell>
          <cell r="E398">
            <v>0</v>
          </cell>
          <cell r="F398">
            <v>12</v>
          </cell>
          <cell r="G398">
            <v>0</v>
          </cell>
          <cell r="H398">
            <v>0</v>
          </cell>
          <cell r="I398">
            <v>0</v>
          </cell>
          <cell r="J398">
            <v>0</v>
          </cell>
          <cell r="K398">
            <v>0</v>
          </cell>
          <cell r="L398" t="str">
            <v>0/0</v>
          </cell>
          <cell r="M398">
            <v>0</v>
          </cell>
          <cell r="N398">
            <v>0</v>
          </cell>
          <cell r="O398">
            <v>0</v>
          </cell>
          <cell r="P398">
            <v>0</v>
          </cell>
          <cell r="Q398">
            <v>0</v>
          </cell>
          <cell r="R398">
            <v>0</v>
          </cell>
          <cell r="S398">
            <v>0</v>
          </cell>
          <cell r="T398">
            <v>0</v>
          </cell>
          <cell r="U398">
            <v>0</v>
          </cell>
          <cell r="V398">
            <v>0</v>
          </cell>
          <cell r="W398">
            <v>0</v>
          </cell>
          <cell r="X398">
            <v>0</v>
          </cell>
          <cell r="Y398">
            <v>0</v>
          </cell>
          <cell r="AA398">
            <v>2016</v>
          </cell>
          <cell r="AB398" t="str">
            <v>reg</v>
          </cell>
        </row>
        <row r="399">
          <cell r="A399" t="str">
            <v>Pedro Baez</v>
          </cell>
          <cell r="B399" t="str">
            <v>RSL</v>
          </cell>
          <cell r="C399" t="str">
            <v>F</v>
          </cell>
          <cell r="D399">
            <v>1</v>
          </cell>
          <cell r="E399">
            <v>0</v>
          </cell>
          <cell r="F399">
            <v>5</v>
          </cell>
          <cell r="G399">
            <v>0</v>
          </cell>
          <cell r="H399">
            <v>0</v>
          </cell>
          <cell r="I399">
            <v>0</v>
          </cell>
          <cell r="J399">
            <v>0</v>
          </cell>
          <cell r="K399">
            <v>0</v>
          </cell>
          <cell r="L399" t="str">
            <v>0/0</v>
          </cell>
          <cell r="M399">
            <v>0</v>
          </cell>
          <cell r="N399">
            <v>0</v>
          </cell>
          <cell r="O399">
            <v>0</v>
          </cell>
          <cell r="P399">
            <v>0</v>
          </cell>
          <cell r="Q399">
            <v>0</v>
          </cell>
          <cell r="R399">
            <v>0</v>
          </cell>
          <cell r="S399">
            <v>0</v>
          </cell>
          <cell r="T399">
            <v>0</v>
          </cell>
          <cell r="U399">
            <v>0</v>
          </cell>
          <cell r="V399">
            <v>0</v>
          </cell>
          <cell r="W399">
            <v>0</v>
          </cell>
          <cell r="X399">
            <v>0</v>
          </cell>
          <cell r="Y399">
            <v>0</v>
          </cell>
          <cell r="AA399">
            <v>2016</v>
          </cell>
          <cell r="AB399" t="str">
            <v>reg</v>
          </cell>
        </row>
        <row r="400">
          <cell r="A400" t="str">
            <v>Drew Conner</v>
          </cell>
          <cell r="B400" t="str">
            <v>CHI</v>
          </cell>
          <cell r="C400" t="str">
            <v>M</v>
          </cell>
          <cell r="D400">
            <v>0</v>
          </cell>
          <cell r="E400">
            <v>0</v>
          </cell>
          <cell r="F400">
            <v>0</v>
          </cell>
          <cell r="G400">
            <v>0</v>
          </cell>
          <cell r="H400">
            <v>0</v>
          </cell>
          <cell r="I400">
            <v>0</v>
          </cell>
          <cell r="J400">
            <v>0</v>
          </cell>
          <cell r="K400">
            <v>0</v>
          </cell>
          <cell r="L400" t="str">
            <v>0/0</v>
          </cell>
          <cell r="M400">
            <v>0</v>
          </cell>
          <cell r="N400">
            <v>0</v>
          </cell>
          <cell r="O400">
            <v>0</v>
          </cell>
          <cell r="P400">
            <v>0</v>
          </cell>
          <cell r="Q400">
            <v>0</v>
          </cell>
          <cell r="R400">
            <v>0</v>
          </cell>
          <cell r="S400">
            <v>0</v>
          </cell>
          <cell r="T400">
            <v>0</v>
          </cell>
          <cell r="U400">
            <v>0</v>
          </cell>
          <cell r="V400">
            <v>0</v>
          </cell>
          <cell r="W400">
            <v>0</v>
          </cell>
          <cell r="X400">
            <v>0</v>
          </cell>
          <cell r="Y400">
            <v>0</v>
          </cell>
          <cell r="AA400">
            <v>2016</v>
          </cell>
          <cell r="AB400" t="str">
            <v>reg</v>
          </cell>
        </row>
        <row r="401">
          <cell r="A401" t="str">
            <v>Derrick Etienne</v>
          </cell>
          <cell r="B401" t="str">
            <v>CLB</v>
          </cell>
          <cell r="C401" t="str">
            <v>M</v>
          </cell>
          <cell r="D401">
            <v>1</v>
          </cell>
          <cell r="E401">
            <v>0</v>
          </cell>
          <cell r="F401">
            <v>4</v>
          </cell>
          <cell r="G401">
            <v>0</v>
          </cell>
          <cell r="H401">
            <v>0</v>
          </cell>
          <cell r="I401">
            <v>0</v>
          </cell>
          <cell r="J401">
            <v>0</v>
          </cell>
          <cell r="K401">
            <v>0</v>
          </cell>
          <cell r="L401" t="str">
            <v>0/0</v>
          </cell>
          <cell r="M401">
            <v>0</v>
          </cell>
          <cell r="N401">
            <v>0</v>
          </cell>
          <cell r="O401">
            <v>0</v>
          </cell>
          <cell r="P401">
            <v>0</v>
          </cell>
          <cell r="Q401">
            <v>0</v>
          </cell>
          <cell r="R401">
            <v>0</v>
          </cell>
          <cell r="S401">
            <v>0</v>
          </cell>
          <cell r="T401">
            <v>0</v>
          </cell>
          <cell r="U401">
            <v>0</v>
          </cell>
          <cell r="V401">
            <v>0</v>
          </cell>
          <cell r="W401">
            <v>0</v>
          </cell>
          <cell r="X401">
            <v>0</v>
          </cell>
          <cell r="Y401">
            <v>0</v>
          </cell>
          <cell r="AA401">
            <v>2016</v>
          </cell>
          <cell r="AB401" t="str">
            <v>reg</v>
          </cell>
        </row>
        <row r="402">
          <cell r="A402" t="str">
            <v>Ben Polk</v>
          </cell>
          <cell r="B402" t="str">
            <v>POR</v>
          </cell>
          <cell r="C402" t="str">
            <v>F</v>
          </cell>
          <cell r="D402">
            <v>0</v>
          </cell>
          <cell r="E402">
            <v>0</v>
          </cell>
          <cell r="F402">
            <v>0</v>
          </cell>
          <cell r="G402">
            <v>0</v>
          </cell>
          <cell r="H402">
            <v>0</v>
          </cell>
          <cell r="I402">
            <v>0</v>
          </cell>
          <cell r="J402">
            <v>0</v>
          </cell>
          <cell r="K402">
            <v>0</v>
          </cell>
          <cell r="L402" t="str">
            <v>0/0</v>
          </cell>
          <cell r="M402">
            <v>0</v>
          </cell>
          <cell r="N402">
            <v>0</v>
          </cell>
          <cell r="O402">
            <v>0</v>
          </cell>
          <cell r="P402">
            <v>0</v>
          </cell>
          <cell r="Q402">
            <v>0</v>
          </cell>
          <cell r="R402">
            <v>0</v>
          </cell>
          <cell r="S402">
            <v>0</v>
          </cell>
          <cell r="T402">
            <v>0</v>
          </cell>
          <cell r="U402">
            <v>0</v>
          </cell>
          <cell r="V402">
            <v>0</v>
          </cell>
          <cell r="W402">
            <v>0</v>
          </cell>
          <cell r="X402">
            <v>0</v>
          </cell>
          <cell r="Y402">
            <v>0</v>
          </cell>
          <cell r="AA402">
            <v>2016</v>
          </cell>
          <cell r="AB402" t="str">
            <v>reg</v>
          </cell>
        </row>
        <row r="403">
          <cell r="A403" t="str">
            <v>Rodrigo Saravia</v>
          </cell>
          <cell r="B403" t="str">
            <v>CLB</v>
          </cell>
          <cell r="C403" t="str">
            <v>M</v>
          </cell>
          <cell r="D403">
            <v>10</v>
          </cell>
          <cell r="E403">
            <v>1</v>
          </cell>
          <cell r="F403">
            <v>208</v>
          </cell>
          <cell r="G403">
            <v>0</v>
          </cell>
          <cell r="H403">
            <v>0</v>
          </cell>
          <cell r="I403">
            <v>0</v>
          </cell>
          <cell r="J403">
            <v>0</v>
          </cell>
          <cell r="K403">
            <v>0</v>
          </cell>
          <cell r="L403" t="str">
            <v>0/0</v>
          </cell>
          <cell r="M403">
            <v>0</v>
          </cell>
          <cell r="N403">
            <v>0</v>
          </cell>
          <cell r="O403">
            <v>0</v>
          </cell>
          <cell r="P403">
            <v>0</v>
          </cell>
          <cell r="Q403">
            <v>0</v>
          </cell>
          <cell r="R403">
            <v>0</v>
          </cell>
          <cell r="S403">
            <v>0</v>
          </cell>
          <cell r="T403">
            <v>0</v>
          </cell>
          <cell r="U403">
            <v>3</v>
          </cell>
          <cell r="V403">
            <v>2</v>
          </cell>
          <cell r="W403">
            <v>0</v>
          </cell>
          <cell r="X403">
            <v>0</v>
          </cell>
          <cell r="Y403">
            <v>0</v>
          </cell>
          <cell r="AA403">
            <v>2016</v>
          </cell>
          <cell r="AB403" t="str">
            <v>reg</v>
          </cell>
        </row>
        <row r="404">
          <cell r="A404" t="str">
            <v>Jordan McCrary</v>
          </cell>
          <cell r="B404" t="str">
            <v xml:space="preserve">NE </v>
          </cell>
          <cell r="C404" t="str">
            <v>D</v>
          </cell>
          <cell r="D404">
            <v>0</v>
          </cell>
          <cell r="E404">
            <v>0</v>
          </cell>
          <cell r="F404">
            <v>0</v>
          </cell>
          <cell r="G404">
            <v>0</v>
          </cell>
          <cell r="H404">
            <v>0</v>
          </cell>
          <cell r="I404">
            <v>0</v>
          </cell>
          <cell r="J404">
            <v>0</v>
          </cell>
          <cell r="K404">
            <v>0</v>
          </cell>
          <cell r="L404" t="str">
            <v>0/0</v>
          </cell>
          <cell r="M404">
            <v>0</v>
          </cell>
          <cell r="N404">
            <v>0</v>
          </cell>
          <cell r="O404">
            <v>0</v>
          </cell>
          <cell r="P404">
            <v>0</v>
          </cell>
          <cell r="Q404">
            <v>0</v>
          </cell>
          <cell r="R404">
            <v>0</v>
          </cell>
          <cell r="S404">
            <v>0</v>
          </cell>
          <cell r="T404">
            <v>0</v>
          </cell>
          <cell r="U404">
            <v>0</v>
          </cell>
          <cell r="V404">
            <v>0</v>
          </cell>
          <cell r="W404">
            <v>0</v>
          </cell>
          <cell r="X404">
            <v>0</v>
          </cell>
          <cell r="Y404">
            <v>0</v>
          </cell>
          <cell r="AA404">
            <v>2016</v>
          </cell>
          <cell r="AB404" t="str">
            <v>reg</v>
          </cell>
        </row>
        <row r="405">
          <cell r="A405" t="str">
            <v>Daniel Salloi</v>
          </cell>
          <cell r="B405" t="str">
            <v>SKC</v>
          </cell>
          <cell r="C405" t="str">
            <v>F</v>
          </cell>
          <cell r="D405">
            <v>0</v>
          </cell>
          <cell r="E405">
            <v>0</v>
          </cell>
          <cell r="F405">
            <v>0</v>
          </cell>
          <cell r="G405">
            <v>0</v>
          </cell>
          <cell r="H405">
            <v>0</v>
          </cell>
          <cell r="I405">
            <v>0</v>
          </cell>
          <cell r="J405">
            <v>0</v>
          </cell>
          <cell r="K405">
            <v>0</v>
          </cell>
          <cell r="L405" t="str">
            <v>0/0</v>
          </cell>
          <cell r="M405">
            <v>0</v>
          </cell>
          <cell r="N405">
            <v>0</v>
          </cell>
          <cell r="O405">
            <v>0</v>
          </cell>
          <cell r="P405">
            <v>0</v>
          </cell>
          <cell r="Q405">
            <v>0</v>
          </cell>
          <cell r="R405">
            <v>0</v>
          </cell>
          <cell r="S405">
            <v>0</v>
          </cell>
          <cell r="T405">
            <v>0</v>
          </cell>
          <cell r="U405">
            <v>0</v>
          </cell>
          <cell r="V405">
            <v>0</v>
          </cell>
          <cell r="W405">
            <v>0</v>
          </cell>
          <cell r="X405">
            <v>0</v>
          </cell>
          <cell r="Y405">
            <v>0</v>
          </cell>
          <cell r="AA405">
            <v>2016</v>
          </cell>
          <cell r="AB405" t="str">
            <v>reg</v>
          </cell>
        </row>
        <row r="406">
          <cell r="A406" t="str">
            <v>Christian Lucatero</v>
          </cell>
          <cell r="B406" t="str">
            <v>HOU</v>
          </cell>
          <cell r="C406" t="str">
            <v>M</v>
          </cell>
          <cell r="D406">
            <v>0</v>
          </cell>
          <cell r="E406">
            <v>0</v>
          </cell>
          <cell r="F406">
            <v>0</v>
          </cell>
          <cell r="G406">
            <v>0</v>
          </cell>
          <cell r="H406">
            <v>0</v>
          </cell>
          <cell r="I406">
            <v>0</v>
          </cell>
          <cell r="J406">
            <v>0</v>
          </cell>
          <cell r="K406">
            <v>0</v>
          </cell>
          <cell r="L406" t="str">
            <v>0/0</v>
          </cell>
          <cell r="M406">
            <v>0</v>
          </cell>
          <cell r="N406">
            <v>0</v>
          </cell>
          <cell r="O406">
            <v>0</v>
          </cell>
          <cell r="P406">
            <v>0</v>
          </cell>
          <cell r="Q406">
            <v>0</v>
          </cell>
          <cell r="R406">
            <v>0</v>
          </cell>
          <cell r="S406">
            <v>0</v>
          </cell>
          <cell r="T406">
            <v>0</v>
          </cell>
          <cell r="U406">
            <v>0</v>
          </cell>
          <cell r="V406">
            <v>0</v>
          </cell>
          <cell r="W406">
            <v>0</v>
          </cell>
          <cell r="X406">
            <v>0</v>
          </cell>
          <cell r="Y406">
            <v>0</v>
          </cell>
          <cell r="AA406">
            <v>2016</v>
          </cell>
          <cell r="AB406" t="str">
            <v>reg</v>
          </cell>
        </row>
        <row r="407">
          <cell r="A407" t="str">
            <v>Danilo Acosta</v>
          </cell>
          <cell r="B407" t="str">
            <v>LA</v>
          </cell>
          <cell r="C407" t="str">
            <v>D</v>
          </cell>
          <cell r="D407">
            <v>0</v>
          </cell>
          <cell r="E407">
            <v>0</v>
          </cell>
          <cell r="F407">
            <v>0</v>
          </cell>
          <cell r="G407">
            <v>0</v>
          </cell>
          <cell r="H407">
            <v>0</v>
          </cell>
          <cell r="I407">
            <v>0</v>
          </cell>
          <cell r="J407">
            <v>0</v>
          </cell>
          <cell r="K407">
            <v>0</v>
          </cell>
          <cell r="L407" t="str">
            <v>0/0</v>
          </cell>
          <cell r="M407">
            <v>0</v>
          </cell>
          <cell r="N407">
            <v>0</v>
          </cell>
          <cell r="O407">
            <v>0</v>
          </cell>
          <cell r="P407">
            <v>0</v>
          </cell>
          <cell r="Q407">
            <v>0</v>
          </cell>
          <cell r="R407">
            <v>0</v>
          </cell>
          <cell r="S407">
            <v>0</v>
          </cell>
          <cell r="T407">
            <v>0</v>
          </cell>
          <cell r="U407">
            <v>0</v>
          </cell>
          <cell r="V407">
            <v>0</v>
          </cell>
          <cell r="W407">
            <v>0</v>
          </cell>
          <cell r="X407">
            <v>0</v>
          </cell>
          <cell r="Y407">
            <v>0</v>
          </cell>
          <cell r="AA407">
            <v>2016</v>
          </cell>
          <cell r="AB407" t="str">
            <v>reg</v>
          </cell>
        </row>
        <row r="408">
          <cell r="A408" t="str">
            <v>Taylor Washington</v>
          </cell>
          <cell r="B408" t="str">
            <v>NSH</v>
          </cell>
          <cell r="C408" t="str">
            <v>D</v>
          </cell>
          <cell r="D408">
            <v>0</v>
          </cell>
          <cell r="E408">
            <v>0</v>
          </cell>
          <cell r="F408">
            <v>0</v>
          </cell>
          <cell r="G408">
            <v>0</v>
          </cell>
          <cell r="H408">
            <v>0</v>
          </cell>
          <cell r="I408">
            <v>0</v>
          </cell>
          <cell r="J408">
            <v>0</v>
          </cell>
          <cell r="K408">
            <v>0</v>
          </cell>
          <cell r="L408" t="str">
            <v>0/0</v>
          </cell>
          <cell r="M408">
            <v>0</v>
          </cell>
          <cell r="N408">
            <v>0</v>
          </cell>
          <cell r="O408">
            <v>0</v>
          </cell>
          <cell r="P408">
            <v>0</v>
          </cell>
          <cell r="Q408">
            <v>0</v>
          </cell>
          <cell r="R408">
            <v>0</v>
          </cell>
          <cell r="S408">
            <v>0</v>
          </cell>
          <cell r="T408">
            <v>0</v>
          </cell>
          <cell r="U408">
            <v>0</v>
          </cell>
          <cell r="V408">
            <v>0</v>
          </cell>
          <cell r="W408">
            <v>0</v>
          </cell>
          <cell r="X408">
            <v>0</v>
          </cell>
          <cell r="Y408">
            <v>0</v>
          </cell>
          <cell r="AA408">
            <v>2016</v>
          </cell>
          <cell r="AB408" t="str">
            <v>reg</v>
          </cell>
        </row>
        <row r="409">
          <cell r="A409" t="str">
            <v>Aaron Guillen</v>
          </cell>
          <cell r="B409" t="str">
            <v>DAL</v>
          </cell>
          <cell r="C409" t="str">
            <v>D</v>
          </cell>
          <cell r="D409">
            <v>2</v>
          </cell>
          <cell r="E409">
            <v>1</v>
          </cell>
          <cell r="F409">
            <v>106</v>
          </cell>
          <cell r="G409">
            <v>0</v>
          </cell>
          <cell r="H409">
            <v>0</v>
          </cell>
          <cell r="I409">
            <v>0</v>
          </cell>
          <cell r="J409">
            <v>0</v>
          </cell>
          <cell r="K409">
            <v>0</v>
          </cell>
          <cell r="L409" t="str">
            <v>0/0</v>
          </cell>
          <cell r="M409">
            <v>0</v>
          </cell>
          <cell r="N409">
            <v>0</v>
          </cell>
          <cell r="O409">
            <v>0</v>
          </cell>
          <cell r="P409">
            <v>0</v>
          </cell>
          <cell r="Q409">
            <v>0</v>
          </cell>
          <cell r="R409">
            <v>0</v>
          </cell>
          <cell r="S409">
            <v>0</v>
          </cell>
          <cell r="T409">
            <v>0</v>
          </cell>
          <cell r="U409">
            <v>3</v>
          </cell>
          <cell r="V409">
            <v>0</v>
          </cell>
          <cell r="W409">
            <v>0</v>
          </cell>
          <cell r="X409">
            <v>0</v>
          </cell>
          <cell r="Y409">
            <v>0</v>
          </cell>
          <cell r="AA409">
            <v>2016</v>
          </cell>
          <cell r="AB409" t="str">
            <v>reg</v>
          </cell>
        </row>
        <row r="410">
          <cell r="A410" t="str">
            <v>Marshall Hollingsworth</v>
          </cell>
          <cell r="B410" t="str">
            <v>CLB</v>
          </cell>
          <cell r="C410" t="str">
            <v>M</v>
          </cell>
          <cell r="D410">
            <v>0</v>
          </cell>
          <cell r="E410">
            <v>0</v>
          </cell>
          <cell r="F410">
            <v>0</v>
          </cell>
          <cell r="G410">
            <v>0</v>
          </cell>
          <cell r="H410">
            <v>0</v>
          </cell>
          <cell r="I410">
            <v>0</v>
          </cell>
          <cell r="J410">
            <v>0</v>
          </cell>
          <cell r="K410">
            <v>0</v>
          </cell>
          <cell r="L410" t="str">
            <v>0/0</v>
          </cell>
          <cell r="M410">
            <v>0</v>
          </cell>
          <cell r="N410">
            <v>0</v>
          </cell>
          <cell r="O410">
            <v>0</v>
          </cell>
          <cell r="P410">
            <v>0</v>
          </cell>
          <cell r="Q410">
            <v>0</v>
          </cell>
          <cell r="R410">
            <v>0</v>
          </cell>
          <cell r="S410">
            <v>0</v>
          </cell>
          <cell r="T410">
            <v>0</v>
          </cell>
          <cell r="U410">
            <v>0</v>
          </cell>
          <cell r="V410">
            <v>0</v>
          </cell>
          <cell r="W410">
            <v>0</v>
          </cell>
          <cell r="X410">
            <v>0</v>
          </cell>
          <cell r="Y410">
            <v>0</v>
          </cell>
          <cell r="AA410">
            <v>2016</v>
          </cell>
          <cell r="AB410" t="str">
            <v>reg</v>
          </cell>
        </row>
        <row r="411">
          <cell r="A411" t="str">
            <v>Richmond Laryea</v>
          </cell>
          <cell r="B411" t="str">
            <v>TOR</v>
          </cell>
          <cell r="C411" t="str">
            <v>M</v>
          </cell>
          <cell r="D411">
            <v>0</v>
          </cell>
          <cell r="E411">
            <v>0</v>
          </cell>
          <cell r="F411">
            <v>0</v>
          </cell>
          <cell r="G411">
            <v>0</v>
          </cell>
          <cell r="H411">
            <v>0</v>
          </cell>
          <cell r="I411">
            <v>0</v>
          </cell>
          <cell r="J411">
            <v>0</v>
          </cell>
          <cell r="K411">
            <v>0</v>
          </cell>
          <cell r="L411" t="str">
            <v>0/0</v>
          </cell>
          <cell r="M411">
            <v>0</v>
          </cell>
          <cell r="N411">
            <v>0</v>
          </cell>
          <cell r="O411">
            <v>0</v>
          </cell>
          <cell r="P411">
            <v>0</v>
          </cell>
          <cell r="Q411">
            <v>0</v>
          </cell>
          <cell r="R411">
            <v>0</v>
          </cell>
          <cell r="S411">
            <v>0</v>
          </cell>
          <cell r="T411">
            <v>0</v>
          </cell>
          <cell r="U411">
            <v>0</v>
          </cell>
          <cell r="V411">
            <v>0</v>
          </cell>
          <cell r="W411">
            <v>0</v>
          </cell>
          <cell r="X411">
            <v>0</v>
          </cell>
          <cell r="Y411">
            <v>0</v>
          </cell>
          <cell r="AA411">
            <v>2016</v>
          </cell>
          <cell r="AB411" t="str">
            <v>reg</v>
          </cell>
        </row>
        <row r="412">
          <cell r="A412" t="str">
            <v>Zach Steinberger</v>
          </cell>
          <cell r="B412" t="str">
            <v>HOU</v>
          </cell>
          <cell r="C412" t="str">
            <v>M</v>
          </cell>
          <cell r="D412">
            <v>0</v>
          </cell>
          <cell r="E412">
            <v>0</v>
          </cell>
          <cell r="F412">
            <v>0</v>
          </cell>
          <cell r="G412">
            <v>0</v>
          </cell>
          <cell r="H412">
            <v>0</v>
          </cell>
          <cell r="I412">
            <v>0</v>
          </cell>
          <cell r="J412">
            <v>0</v>
          </cell>
          <cell r="K412">
            <v>0</v>
          </cell>
          <cell r="L412" t="str">
            <v>0/0</v>
          </cell>
          <cell r="M412">
            <v>0</v>
          </cell>
          <cell r="N412">
            <v>0</v>
          </cell>
          <cell r="O412">
            <v>0</v>
          </cell>
          <cell r="P412">
            <v>0</v>
          </cell>
          <cell r="Q412">
            <v>0</v>
          </cell>
          <cell r="R412">
            <v>0</v>
          </cell>
          <cell r="S412">
            <v>0</v>
          </cell>
          <cell r="T412">
            <v>0</v>
          </cell>
          <cell r="U412">
            <v>0</v>
          </cell>
          <cell r="V412">
            <v>0</v>
          </cell>
          <cell r="W412">
            <v>0</v>
          </cell>
          <cell r="X412">
            <v>0</v>
          </cell>
          <cell r="Y412">
            <v>0</v>
          </cell>
          <cell r="AA412">
            <v>2016</v>
          </cell>
          <cell r="AB412" t="str">
            <v>reg</v>
          </cell>
        </row>
        <row r="413">
          <cell r="A413" t="str">
            <v>Cameron Porter</v>
          </cell>
          <cell r="B413" t="str">
            <v>MTL</v>
          </cell>
          <cell r="C413" t="str">
            <v>F</v>
          </cell>
          <cell r="D413">
            <v>2</v>
          </cell>
          <cell r="E413">
            <v>0</v>
          </cell>
          <cell r="F413">
            <v>32</v>
          </cell>
          <cell r="G413">
            <v>0</v>
          </cell>
          <cell r="H413">
            <v>0</v>
          </cell>
          <cell r="I413">
            <v>0</v>
          </cell>
          <cell r="J413">
            <v>0</v>
          </cell>
          <cell r="K413">
            <v>0</v>
          </cell>
          <cell r="L413" t="str">
            <v>0/0</v>
          </cell>
          <cell r="M413">
            <v>0</v>
          </cell>
          <cell r="N413">
            <v>0</v>
          </cell>
          <cell r="O413">
            <v>0</v>
          </cell>
          <cell r="P413">
            <v>0</v>
          </cell>
          <cell r="Q413">
            <v>0</v>
          </cell>
          <cell r="R413">
            <v>0</v>
          </cell>
          <cell r="S413">
            <v>0</v>
          </cell>
          <cell r="T413">
            <v>0</v>
          </cell>
          <cell r="U413">
            <v>0</v>
          </cell>
          <cell r="V413">
            <v>1</v>
          </cell>
          <cell r="W413">
            <v>0</v>
          </cell>
          <cell r="X413">
            <v>0</v>
          </cell>
          <cell r="Y413">
            <v>0</v>
          </cell>
          <cell r="AA413">
            <v>2016</v>
          </cell>
          <cell r="AB413" t="str">
            <v>reg</v>
          </cell>
        </row>
        <row r="414">
          <cell r="A414" t="str">
            <v>Joseph Greenspan</v>
          </cell>
          <cell r="B414" t="str">
            <v>COL</v>
          </cell>
          <cell r="C414" t="str">
            <v>D</v>
          </cell>
          <cell r="D414">
            <v>1</v>
          </cell>
          <cell r="E414">
            <v>0</v>
          </cell>
          <cell r="F414">
            <v>1</v>
          </cell>
          <cell r="G414">
            <v>0</v>
          </cell>
          <cell r="H414">
            <v>0</v>
          </cell>
          <cell r="I414">
            <v>0</v>
          </cell>
          <cell r="J414">
            <v>0</v>
          </cell>
          <cell r="K414">
            <v>0</v>
          </cell>
          <cell r="L414" t="str">
            <v>0/0</v>
          </cell>
          <cell r="M414">
            <v>0</v>
          </cell>
          <cell r="N414">
            <v>0</v>
          </cell>
          <cell r="O414">
            <v>0</v>
          </cell>
          <cell r="P414">
            <v>0</v>
          </cell>
          <cell r="Q414">
            <v>0</v>
          </cell>
          <cell r="R414">
            <v>0</v>
          </cell>
          <cell r="S414">
            <v>0</v>
          </cell>
          <cell r="T414">
            <v>0</v>
          </cell>
          <cell r="U414">
            <v>0</v>
          </cell>
          <cell r="V414">
            <v>1</v>
          </cell>
          <cell r="W414">
            <v>0</v>
          </cell>
          <cell r="X414">
            <v>0</v>
          </cell>
          <cell r="Y414">
            <v>0</v>
          </cell>
          <cell r="AA414">
            <v>2016</v>
          </cell>
          <cell r="AB414" t="str">
            <v>reg</v>
          </cell>
        </row>
        <row r="415">
          <cell r="A415" t="str">
            <v>Tyler Adams</v>
          </cell>
          <cell r="B415" t="str">
            <v>NY</v>
          </cell>
          <cell r="C415" t="str">
            <v>M</v>
          </cell>
          <cell r="D415">
            <v>1</v>
          </cell>
          <cell r="E415">
            <v>1</v>
          </cell>
          <cell r="F415">
            <v>45</v>
          </cell>
          <cell r="G415">
            <v>0</v>
          </cell>
          <cell r="H415">
            <v>0</v>
          </cell>
          <cell r="I415">
            <v>0</v>
          </cell>
          <cell r="J415">
            <v>0</v>
          </cell>
          <cell r="K415">
            <v>0</v>
          </cell>
          <cell r="L415" t="str">
            <v>0/0</v>
          </cell>
          <cell r="M415">
            <v>0</v>
          </cell>
          <cell r="N415">
            <v>0</v>
          </cell>
          <cell r="O415">
            <v>0</v>
          </cell>
          <cell r="P415">
            <v>0</v>
          </cell>
          <cell r="Q415">
            <v>0</v>
          </cell>
          <cell r="R415">
            <v>0</v>
          </cell>
          <cell r="S415">
            <v>0</v>
          </cell>
          <cell r="T415">
            <v>0</v>
          </cell>
          <cell r="U415">
            <v>0</v>
          </cell>
          <cell r="V415">
            <v>0</v>
          </cell>
          <cell r="W415">
            <v>0</v>
          </cell>
          <cell r="X415">
            <v>0</v>
          </cell>
          <cell r="Y415">
            <v>0</v>
          </cell>
          <cell r="AA415">
            <v>2016</v>
          </cell>
          <cell r="AB415" t="str">
            <v>reg</v>
          </cell>
        </row>
        <row r="416">
          <cell r="A416" t="str">
            <v>Chris Mannella</v>
          </cell>
          <cell r="B416" t="str">
            <v>TOR</v>
          </cell>
          <cell r="C416" t="str">
            <v>M</v>
          </cell>
          <cell r="D416">
            <v>0</v>
          </cell>
          <cell r="E416">
            <v>0</v>
          </cell>
          <cell r="F416">
            <v>0</v>
          </cell>
          <cell r="G416">
            <v>0</v>
          </cell>
          <cell r="H416">
            <v>0</v>
          </cell>
          <cell r="I416">
            <v>0</v>
          </cell>
          <cell r="J416">
            <v>0</v>
          </cell>
          <cell r="K416">
            <v>0</v>
          </cell>
          <cell r="L416" t="str">
            <v>0/0</v>
          </cell>
          <cell r="M416">
            <v>0</v>
          </cell>
          <cell r="N416">
            <v>0</v>
          </cell>
          <cell r="O416">
            <v>0</v>
          </cell>
          <cell r="P416">
            <v>0</v>
          </cell>
          <cell r="Q416">
            <v>0</v>
          </cell>
          <cell r="R416">
            <v>0</v>
          </cell>
          <cell r="S416">
            <v>0</v>
          </cell>
          <cell r="T416">
            <v>0</v>
          </cell>
          <cell r="U416">
            <v>0</v>
          </cell>
          <cell r="V416">
            <v>0</v>
          </cell>
          <cell r="W416">
            <v>0</v>
          </cell>
          <cell r="X416">
            <v>0</v>
          </cell>
          <cell r="Y416">
            <v>0</v>
          </cell>
          <cell r="AA416">
            <v>2016</v>
          </cell>
          <cell r="AB416" t="str">
            <v>reg</v>
          </cell>
        </row>
        <row r="417">
          <cell r="A417" t="str">
            <v>Romario Williams</v>
          </cell>
          <cell r="B417" t="str">
            <v>MTL</v>
          </cell>
          <cell r="C417" t="str">
            <v>F</v>
          </cell>
          <cell r="D417">
            <v>0</v>
          </cell>
          <cell r="E417">
            <v>0</v>
          </cell>
          <cell r="F417">
            <v>0</v>
          </cell>
          <cell r="G417">
            <v>0</v>
          </cell>
          <cell r="H417">
            <v>0</v>
          </cell>
          <cell r="I417">
            <v>0</v>
          </cell>
          <cell r="J417">
            <v>0</v>
          </cell>
          <cell r="K417">
            <v>0</v>
          </cell>
          <cell r="L417" t="str">
            <v>0/0</v>
          </cell>
          <cell r="M417">
            <v>0</v>
          </cell>
          <cell r="N417">
            <v>0</v>
          </cell>
          <cell r="O417">
            <v>0</v>
          </cell>
          <cell r="P417">
            <v>0</v>
          </cell>
          <cell r="Q417">
            <v>0</v>
          </cell>
          <cell r="R417">
            <v>0</v>
          </cell>
          <cell r="S417">
            <v>0</v>
          </cell>
          <cell r="T417">
            <v>0</v>
          </cell>
          <cell r="U417">
            <v>0</v>
          </cell>
          <cell r="V417">
            <v>0</v>
          </cell>
          <cell r="W417">
            <v>0</v>
          </cell>
          <cell r="X417">
            <v>0</v>
          </cell>
          <cell r="Y417">
            <v>0</v>
          </cell>
          <cell r="AA417">
            <v>2016</v>
          </cell>
          <cell r="AB417" t="str">
            <v>reg</v>
          </cell>
        </row>
        <row r="418">
          <cell r="A418" t="str">
            <v>Anthony Manning</v>
          </cell>
          <cell r="B418" t="str">
            <v>POR</v>
          </cell>
          <cell r="C418" t="str">
            <v>D</v>
          </cell>
          <cell r="D418">
            <v>0</v>
          </cell>
          <cell r="E418">
            <v>0</v>
          </cell>
          <cell r="F418">
            <v>0</v>
          </cell>
          <cell r="G418">
            <v>0</v>
          </cell>
          <cell r="H418">
            <v>0</v>
          </cell>
          <cell r="I418">
            <v>0</v>
          </cell>
          <cell r="J418">
            <v>0</v>
          </cell>
          <cell r="K418">
            <v>0</v>
          </cell>
          <cell r="L418" t="str">
            <v>0/0</v>
          </cell>
          <cell r="M418">
            <v>0</v>
          </cell>
          <cell r="N418">
            <v>0</v>
          </cell>
          <cell r="O418">
            <v>0</v>
          </cell>
          <cell r="P418">
            <v>0</v>
          </cell>
          <cell r="Q418">
            <v>0</v>
          </cell>
          <cell r="R418">
            <v>0</v>
          </cell>
          <cell r="S418">
            <v>0</v>
          </cell>
          <cell r="T418">
            <v>0</v>
          </cell>
          <cell r="U418">
            <v>0</v>
          </cell>
          <cell r="V418">
            <v>0</v>
          </cell>
          <cell r="W418">
            <v>0</v>
          </cell>
          <cell r="X418">
            <v>0</v>
          </cell>
          <cell r="Y418">
            <v>0</v>
          </cell>
          <cell r="AA418">
            <v>2016</v>
          </cell>
          <cell r="AB418" t="str">
            <v>reg</v>
          </cell>
        </row>
        <row r="419">
          <cell r="A419" t="str">
            <v>Colin Bonner</v>
          </cell>
          <cell r="B419" t="str">
            <v>DAL</v>
          </cell>
          <cell r="C419" t="str">
            <v>F</v>
          </cell>
          <cell r="D419">
            <v>1</v>
          </cell>
          <cell r="E419">
            <v>1</v>
          </cell>
          <cell r="F419">
            <v>27</v>
          </cell>
          <cell r="G419">
            <v>0</v>
          </cell>
          <cell r="H419">
            <v>0</v>
          </cell>
          <cell r="I419">
            <v>0</v>
          </cell>
          <cell r="J419">
            <v>0</v>
          </cell>
          <cell r="K419">
            <v>0</v>
          </cell>
          <cell r="L419" t="str">
            <v>0/0</v>
          </cell>
          <cell r="M419">
            <v>0</v>
          </cell>
          <cell r="N419">
            <v>0</v>
          </cell>
          <cell r="O419">
            <v>0</v>
          </cell>
          <cell r="P419">
            <v>0</v>
          </cell>
          <cell r="Q419">
            <v>0</v>
          </cell>
          <cell r="R419">
            <v>0</v>
          </cell>
          <cell r="S419">
            <v>0</v>
          </cell>
          <cell r="T419">
            <v>0</v>
          </cell>
          <cell r="U419">
            <v>1</v>
          </cell>
          <cell r="V419">
            <v>0</v>
          </cell>
          <cell r="W419">
            <v>0</v>
          </cell>
          <cell r="X419">
            <v>0</v>
          </cell>
          <cell r="Y419">
            <v>0</v>
          </cell>
          <cell r="AA419">
            <v>2016</v>
          </cell>
          <cell r="AB419" t="str">
            <v>reg</v>
          </cell>
        </row>
        <row r="420">
          <cell r="A420" t="str">
            <v>Bradley Bourgeois</v>
          </cell>
          <cell r="B420" t="str">
            <v>HOU</v>
          </cell>
          <cell r="C420" t="str">
            <v>D</v>
          </cell>
          <cell r="D420">
            <v>0</v>
          </cell>
          <cell r="E420">
            <v>0</v>
          </cell>
          <cell r="F420">
            <v>0</v>
          </cell>
          <cell r="G420">
            <v>0</v>
          </cell>
          <cell r="H420">
            <v>0</v>
          </cell>
          <cell r="I420">
            <v>0</v>
          </cell>
          <cell r="J420">
            <v>0</v>
          </cell>
          <cell r="K420">
            <v>0</v>
          </cell>
          <cell r="L420" t="str">
            <v>0/0</v>
          </cell>
          <cell r="M420">
            <v>0</v>
          </cell>
          <cell r="N420">
            <v>0</v>
          </cell>
          <cell r="O420">
            <v>0</v>
          </cell>
          <cell r="P420">
            <v>0</v>
          </cell>
          <cell r="Q420">
            <v>0</v>
          </cell>
          <cell r="R420">
            <v>0</v>
          </cell>
          <cell r="S420">
            <v>0</v>
          </cell>
          <cell r="T420">
            <v>0</v>
          </cell>
          <cell r="U420">
            <v>0</v>
          </cell>
          <cell r="V420">
            <v>0</v>
          </cell>
          <cell r="W420">
            <v>0</v>
          </cell>
          <cell r="X420">
            <v>0</v>
          </cell>
          <cell r="Y420">
            <v>0</v>
          </cell>
          <cell r="AA420">
            <v>2016</v>
          </cell>
          <cell r="AB420" t="str">
            <v>reg</v>
          </cell>
        </row>
        <row r="421">
          <cell r="A421" t="str">
            <v>Neco Brett</v>
          </cell>
          <cell r="B421" t="str">
            <v>POR</v>
          </cell>
          <cell r="C421" t="str">
            <v>M</v>
          </cell>
          <cell r="D421">
            <v>1</v>
          </cell>
          <cell r="E421">
            <v>0</v>
          </cell>
          <cell r="F421">
            <v>1</v>
          </cell>
          <cell r="G421">
            <v>0</v>
          </cell>
          <cell r="H421">
            <v>0</v>
          </cell>
          <cell r="I421">
            <v>0</v>
          </cell>
          <cell r="J421">
            <v>0</v>
          </cell>
          <cell r="K421">
            <v>0</v>
          </cell>
          <cell r="L421" t="str">
            <v>0/0</v>
          </cell>
          <cell r="M421">
            <v>0</v>
          </cell>
          <cell r="N421">
            <v>0</v>
          </cell>
          <cell r="O421">
            <v>0</v>
          </cell>
          <cell r="P421">
            <v>0</v>
          </cell>
          <cell r="Q421">
            <v>0</v>
          </cell>
          <cell r="R421">
            <v>0</v>
          </cell>
          <cell r="S421">
            <v>0</v>
          </cell>
          <cell r="T421">
            <v>0</v>
          </cell>
          <cell r="U421">
            <v>0</v>
          </cell>
          <cell r="V421">
            <v>0</v>
          </cell>
          <cell r="W421">
            <v>0</v>
          </cell>
          <cell r="X421">
            <v>0</v>
          </cell>
          <cell r="Y421">
            <v>0</v>
          </cell>
          <cell r="AA421">
            <v>2016</v>
          </cell>
          <cell r="AB421" t="str">
            <v>reg</v>
          </cell>
        </row>
        <row r="422">
          <cell r="A422" t="str">
            <v>Chris Durkin</v>
          </cell>
          <cell r="B422" t="str">
            <v xml:space="preserve">DC </v>
          </cell>
          <cell r="C422" t="str">
            <v>M</v>
          </cell>
          <cell r="D422">
            <v>0</v>
          </cell>
          <cell r="E422">
            <v>0</v>
          </cell>
          <cell r="F422">
            <v>0</v>
          </cell>
          <cell r="G422">
            <v>0</v>
          </cell>
          <cell r="H422">
            <v>0</v>
          </cell>
          <cell r="I422">
            <v>0</v>
          </cell>
          <cell r="J422">
            <v>0</v>
          </cell>
          <cell r="K422">
            <v>0</v>
          </cell>
          <cell r="L422" t="str">
            <v>0/0</v>
          </cell>
          <cell r="M422">
            <v>0</v>
          </cell>
          <cell r="N422">
            <v>0</v>
          </cell>
          <cell r="O422">
            <v>0</v>
          </cell>
          <cell r="P422">
            <v>0</v>
          </cell>
          <cell r="Q422">
            <v>0</v>
          </cell>
          <cell r="R422">
            <v>0</v>
          </cell>
          <cell r="S422">
            <v>0</v>
          </cell>
          <cell r="T422">
            <v>0</v>
          </cell>
          <cell r="U422">
            <v>0</v>
          </cell>
          <cell r="V422">
            <v>0</v>
          </cell>
          <cell r="W422">
            <v>0</v>
          </cell>
          <cell r="X422">
            <v>0</v>
          </cell>
          <cell r="Y422">
            <v>0</v>
          </cell>
          <cell r="AA422">
            <v>2016</v>
          </cell>
          <cell r="AB422" t="str">
            <v>reg</v>
          </cell>
        </row>
        <row r="423">
          <cell r="A423" t="str">
            <v>Clement Simonin</v>
          </cell>
          <cell r="B423" t="str">
            <v>TOR</v>
          </cell>
          <cell r="C423" t="str">
            <v>D</v>
          </cell>
          <cell r="D423">
            <v>0</v>
          </cell>
          <cell r="E423">
            <v>0</v>
          </cell>
          <cell r="F423">
            <v>0</v>
          </cell>
          <cell r="G423">
            <v>0</v>
          </cell>
          <cell r="H423">
            <v>0</v>
          </cell>
          <cell r="I423">
            <v>0</v>
          </cell>
          <cell r="J423">
            <v>0</v>
          </cell>
          <cell r="K423">
            <v>0</v>
          </cell>
          <cell r="L423" t="str">
            <v>0/0</v>
          </cell>
          <cell r="M423">
            <v>0</v>
          </cell>
          <cell r="N423">
            <v>0</v>
          </cell>
          <cell r="O423">
            <v>0</v>
          </cell>
          <cell r="P423">
            <v>0</v>
          </cell>
          <cell r="Q423">
            <v>0</v>
          </cell>
          <cell r="R423">
            <v>0</v>
          </cell>
          <cell r="S423">
            <v>0</v>
          </cell>
          <cell r="T423">
            <v>0</v>
          </cell>
          <cell r="U423">
            <v>0</v>
          </cell>
          <cell r="V423">
            <v>0</v>
          </cell>
          <cell r="W423">
            <v>0</v>
          </cell>
          <cell r="X423">
            <v>0</v>
          </cell>
          <cell r="Y423">
            <v>0</v>
          </cell>
          <cell r="AA423">
            <v>2016</v>
          </cell>
          <cell r="AB423" t="str">
            <v>reg</v>
          </cell>
        </row>
        <row r="424">
          <cell r="A424" t="str">
            <v>Zachary Herivaux</v>
          </cell>
          <cell r="B424" t="str">
            <v>NE</v>
          </cell>
          <cell r="C424" t="str">
            <v>M</v>
          </cell>
          <cell r="D424">
            <v>5</v>
          </cell>
          <cell r="E424">
            <v>0</v>
          </cell>
          <cell r="F424">
            <v>38</v>
          </cell>
          <cell r="G424">
            <v>0</v>
          </cell>
          <cell r="H424">
            <v>0</v>
          </cell>
          <cell r="I424">
            <v>0</v>
          </cell>
          <cell r="J424">
            <v>0</v>
          </cell>
          <cell r="K424">
            <v>0</v>
          </cell>
          <cell r="L424" t="str">
            <v>0/0</v>
          </cell>
          <cell r="M424">
            <v>0</v>
          </cell>
          <cell r="N424">
            <v>0</v>
          </cell>
          <cell r="O424">
            <v>0</v>
          </cell>
          <cell r="P424">
            <v>0</v>
          </cell>
          <cell r="Q424">
            <v>0</v>
          </cell>
          <cell r="R424">
            <v>0</v>
          </cell>
          <cell r="S424">
            <v>0</v>
          </cell>
          <cell r="T424">
            <v>0</v>
          </cell>
          <cell r="U424">
            <v>1</v>
          </cell>
          <cell r="V424">
            <v>0</v>
          </cell>
          <cell r="W424">
            <v>0</v>
          </cell>
          <cell r="X424">
            <v>0</v>
          </cell>
          <cell r="Y424">
            <v>0</v>
          </cell>
          <cell r="AA424">
            <v>2016</v>
          </cell>
          <cell r="AB424" t="str">
            <v>reg</v>
          </cell>
        </row>
        <row r="425">
          <cell r="A425" t="str">
            <v>Ben McKendry</v>
          </cell>
          <cell r="B425" t="str">
            <v>VAN</v>
          </cell>
          <cell r="C425" t="str">
            <v>M</v>
          </cell>
          <cell r="D425">
            <v>0</v>
          </cell>
          <cell r="E425">
            <v>0</v>
          </cell>
          <cell r="F425">
            <v>0</v>
          </cell>
          <cell r="G425">
            <v>0</v>
          </cell>
          <cell r="H425">
            <v>0</v>
          </cell>
          <cell r="I425">
            <v>0</v>
          </cell>
          <cell r="J425">
            <v>0</v>
          </cell>
          <cell r="K425">
            <v>0</v>
          </cell>
          <cell r="L425" t="str">
            <v>0/0</v>
          </cell>
          <cell r="M425">
            <v>0</v>
          </cell>
          <cell r="N425">
            <v>0</v>
          </cell>
          <cell r="O425">
            <v>0</v>
          </cell>
          <cell r="P425">
            <v>0</v>
          </cell>
          <cell r="Q425">
            <v>0</v>
          </cell>
          <cell r="R425">
            <v>0</v>
          </cell>
          <cell r="S425">
            <v>0</v>
          </cell>
          <cell r="T425">
            <v>0</v>
          </cell>
          <cell r="U425">
            <v>0</v>
          </cell>
          <cell r="V425">
            <v>0</v>
          </cell>
          <cell r="W425">
            <v>0</v>
          </cell>
          <cell r="X425">
            <v>0</v>
          </cell>
          <cell r="Y425">
            <v>0</v>
          </cell>
          <cell r="AA425">
            <v>2016</v>
          </cell>
          <cell r="AB425" t="str">
            <v>reg</v>
          </cell>
        </row>
        <row r="426">
          <cell r="A426" t="str">
            <v>Coy Craft</v>
          </cell>
          <cell r="B426" t="str">
            <v>DAL</v>
          </cell>
          <cell r="C426" t="str">
            <v>F-M</v>
          </cell>
          <cell r="D426">
            <v>2</v>
          </cell>
          <cell r="E426">
            <v>0</v>
          </cell>
          <cell r="F426">
            <v>17</v>
          </cell>
          <cell r="G426">
            <v>0</v>
          </cell>
          <cell r="H426">
            <v>0</v>
          </cell>
          <cell r="I426">
            <v>0</v>
          </cell>
          <cell r="J426">
            <v>0</v>
          </cell>
          <cell r="K426">
            <v>0</v>
          </cell>
          <cell r="L426" t="str">
            <v>0/0</v>
          </cell>
          <cell r="M426">
            <v>0</v>
          </cell>
          <cell r="N426">
            <v>0</v>
          </cell>
          <cell r="O426">
            <v>0</v>
          </cell>
          <cell r="P426">
            <v>0</v>
          </cell>
          <cell r="Q426">
            <v>0</v>
          </cell>
          <cell r="R426">
            <v>0</v>
          </cell>
          <cell r="S426">
            <v>0</v>
          </cell>
          <cell r="T426">
            <v>0</v>
          </cell>
          <cell r="U426">
            <v>0</v>
          </cell>
          <cell r="V426">
            <v>1</v>
          </cell>
          <cell r="W426">
            <v>0</v>
          </cell>
          <cell r="X426">
            <v>0</v>
          </cell>
          <cell r="Y426">
            <v>0</v>
          </cell>
          <cell r="AA426">
            <v>2016</v>
          </cell>
          <cell r="AB426" t="str">
            <v>reg</v>
          </cell>
        </row>
        <row r="427">
          <cell r="A427" t="str">
            <v>Bryan Rochez</v>
          </cell>
          <cell r="B427" t="str">
            <v>ORL</v>
          </cell>
          <cell r="C427" t="str">
            <v>F</v>
          </cell>
          <cell r="D427">
            <v>0</v>
          </cell>
          <cell r="E427">
            <v>0</v>
          </cell>
          <cell r="F427">
            <v>0</v>
          </cell>
          <cell r="G427">
            <v>0</v>
          </cell>
          <cell r="H427">
            <v>0</v>
          </cell>
          <cell r="I427">
            <v>0</v>
          </cell>
          <cell r="J427">
            <v>0</v>
          </cell>
          <cell r="K427">
            <v>0</v>
          </cell>
          <cell r="L427" t="str">
            <v>0/0</v>
          </cell>
          <cell r="M427">
            <v>0</v>
          </cell>
          <cell r="N427">
            <v>0</v>
          </cell>
          <cell r="O427">
            <v>0</v>
          </cell>
          <cell r="P427">
            <v>0</v>
          </cell>
          <cell r="Q427">
            <v>0</v>
          </cell>
          <cell r="R427">
            <v>0</v>
          </cell>
          <cell r="S427">
            <v>0</v>
          </cell>
          <cell r="T427">
            <v>0</v>
          </cell>
          <cell r="U427">
            <v>0</v>
          </cell>
          <cell r="V427">
            <v>0</v>
          </cell>
          <cell r="W427">
            <v>0</v>
          </cell>
          <cell r="X427">
            <v>0</v>
          </cell>
          <cell r="Y427">
            <v>0</v>
          </cell>
          <cell r="AA427">
            <v>2016</v>
          </cell>
          <cell r="AB427" t="str">
            <v>reg</v>
          </cell>
        </row>
        <row r="428">
          <cell r="A428" t="str">
            <v>Andrew Brody</v>
          </cell>
          <cell r="B428" t="str">
            <v>RSL</v>
          </cell>
          <cell r="C428" t="str">
            <v>F</v>
          </cell>
          <cell r="D428">
            <v>0</v>
          </cell>
          <cell r="E428">
            <v>0</v>
          </cell>
          <cell r="F428">
            <v>0</v>
          </cell>
          <cell r="G428">
            <v>0</v>
          </cell>
          <cell r="H428">
            <v>0</v>
          </cell>
          <cell r="I428">
            <v>0</v>
          </cell>
          <cell r="J428">
            <v>0</v>
          </cell>
          <cell r="K428">
            <v>0</v>
          </cell>
          <cell r="L428" t="str">
            <v>0/0</v>
          </cell>
          <cell r="M428">
            <v>0</v>
          </cell>
          <cell r="N428">
            <v>0</v>
          </cell>
          <cell r="O428">
            <v>0</v>
          </cell>
          <cell r="P428">
            <v>0</v>
          </cell>
          <cell r="Q428">
            <v>0</v>
          </cell>
          <cell r="R428">
            <v>0</v>
          </cell>
          <cell r="S428">
            <v>0</v>
          </cell>
          <cell r="T428">
            <v>0</v>
          </cell>
          <cell r="U428">
            <v>0</v>
          </cell>
          <cell r="V428">
            <v>0</v>
          </cell>
          <cell r="W428">
            <v>0</v>
          </cell>
          <cell r="X428">
            <v>0</v>
          </cell>
          <cell r="Y428">
            <v>0</v>
          </cell>
          <cell r="AA428">
            <v>2016</v>
          </cell>
          <cell r="AB428" t="str">
            <v>reg</v>
          </cell>
        </row>
        <row r="429">
          <cell r="A429" t="str">
            <v>Tyler Turner</v>
          </cell>
          <cell r="B429" t="str">
            <v>ORL</v>
          </cell>
          <cell r="C429" t="str">
            <v>D</v>
          </cell>
          <cell r="D429">
            <v>0</v>
          </cell>
          <cell r="E429">
            <v>0</v>
          </cell>
          <cell r="F429">
            <v>0</v>
          </cell>
          <cell r="G429">
            <v>0</v>
          </cell>
          <cell r="H429">
            <v>0</v>
          </cell>
          <cell r="I429">
            <v>0</v>
          </cell>
          <cell r="J429">
            <v>0</v>
          </cell>
          <cell r="K429">
            <v>0</v>
          </cell>
          <cell r="L429" t="str">
            <v>0/0</v>
          </cell>
          <cell r="M429">
            <v>0</v>
          </cell>
          <cell r="N429">
            <v>0</v>
          </cell>
          <cell r="O429">
            <v>0</v>
          </cell>
          <cell r="P429">
            <v>0</v>
          </cell>
          <cell r="Q429">
            <v>0</v>
          </cell>
          <cell r="R429">
            <v>0</v>
          </cell>
          <cell r="S429">
            <v>0</v>
          </cell>
          <cell r="T429">
            <v>0</v>
          </cell>
          <cell r="U429">
            <v>0</v>
          </cell>
          <cell r="V429">
            <v>0</v>
          </cell>
          <cell r="W429">
            <v>0</v>
          </cell>
          <cell r="X429">
            <v>0</v>
          </cell>
          <cell r="Y429">
            <v>0</v>
          </cell>
          <cell r="AA429">
            <v>2016</v>
          </cell>
          <cell r="AB429" t="str">
            <v>reg</v>
          </cell>
        </row>
        <row r="430">
          <cell r="A430" t="str">
            <v>Tommy Redding</v>
          </cell>
          <cell r="B430" t="str">
            <v>ORL</v>
          </cell>
          <cell r="C430" t="str">
            <v>D</v>
          </cell>
          <cell r="D430">
            <v>18</v>
          </cell>
          <cell r="E430">
            <v>16</v>
          </cell>
          <cell r="F430">
            <v>1346</v>
          </cell>
          <cell r="G430">
            <v>0</v>
          </cell>
          <cell r="H430">
            <v>0</v>
          </cell>
          <cell r="I430">
            <v>0</v>
          </cell>
          <cell r="J430">
            <v>0</v>
          </cell>
          <cell r="K430">
            <v>0</v>
          </cell>
          <cell r="L430" t="str">
            <v>0/0</v>
          </cell>
          <cell r="M430">
            <v>0</v>
          </cell>
          <cell r="N430">
            <v>0</v>
          </cell>
          <cell r="O430">
            <v>0</v>
          </cell>
          <cell r="P430">
            <v>0</v>
          </cell>
          <cell r="Q430">
            <v>0</v>
          </cell>
          <cell r="R430">
            <v>0</v>
          </cell>
          <cell r="S430">
            <v>0</v>
          </cell>
          <cell r="T430">
            <v>0</v>
          </cell>
          <cell r="U430">
            <v>10</v>
          </cell>
          <cell r="V430">
            <v>3</v>
          </cell>
          <cell r="W430">
            <v>0</v>
          </cell>
          <cell r="X430">
            <v>2</v>
          </cell>
          <cell r="Y430">
            <v>0</v>
          </cell>
          <cell r="AA430">
            <v>2016</v>
          </cell>
          <cell r="AB430" t="str">
            <v>reg</v>
          </cell>
        </row>
        <row r="431">
          <cell r="A431" t="str">
            <v>Victor Mansaray</v>
          </cell>
          <cell r="B431" t="str">
            <v>SEA</v>
          </cell>
          <cell r="C431" t="str">
            <v>F</v>
          </cell>
          <cell r="D431">
            <v>0</v>
          </cell>
          <cell r="E431">
            <v>0</v>
          </cell>
          <cell r="F431">
            <v>0</v>
          </cell>
          <cell r="G431">
            <v>0</v>
          </cell>
          <cell r="H431">
            <v>0</v>
          </cell>
          <cell r="I431">
            <v>0</v>
          </cell>
          <cell r="J431">
            <v>0</v>
          </cell>
          <cell r="K431">
            <v>0</v>
          </cell>
          <cell r="L431" t="str">
            <v>0/0</v>
          </cell>
          <cell r="M431">
            <v>0</v>
          </cell>
          <cell r="N431">
            <v>0</v>
          </cell>
          <cell r="O431">
            <v>0</v>
          </cell>
          <cell r="P431">
            <v>0</v>
          </cell>
          <cell r="Q431">
            <v>0</v>
          </cell>
          <cell r="R431">
            <v>0</v>
          </cell>
          <cell r="S431">
            <v>0</v>
          </cell>
          <cell r="T431">
            <v>0</v>
          </cell>
          <cell r="U431">
            <v>0</v>
          </cell>
          <cell r="V431">
            <v>0</v>
          </cell>
          <cell r="W431">
            <v>0</v>
          </cell>
          <cell r="X431">
            <v>0</v>
          </cell>
          <cell r="Y431">
            <v>0</v>
          </cell>
          <cell r="AA431">
            <v>2016</v>
          </cell>
          <cell r="AB431" t="str">
            <v>reg</v>
          </cell>
        </row>
        <row r="432">
          <cell r="A432" t="str">
            <v>Ben Swanson</v>
          </cell>
          <cell r="B432" t="str">
            <v>CLB</v>
          </cell>
          <cell r="C432" t="str">
            <v>M</v>
          </cell>
          <cell r="D432">
            <v>1</v>
          </cell>
          <cell r="E432">
            <v>0</v>
          </cell>
          <cell r="F432">
            <v>16</v>
          </cell>
          <cell r="G432">
            <v>0</v>
          </cell>
          <cell r="H432">
            <v>0</v>
          </cell>
          <cell r="I432">
            <v>0</v>
          </cell>
          <cell r="J432">
            <v>0</v>
          </cell>
          <cell r="K432">
            <v>0</v>
          </cell>
          <cell r="L432" t="str">
            <v>0/0</v>
          </cell>
          <cell r="M432">
            <v>0</v>
          </cell>
          <cell r="N432">
            <v>0</v>
          </cell>
          <cell r="O432">
            <v>0</v>
          </cell>
          <cell r="P432">
            <v>0</v>
          </cell>
          <cell r="Q432">
            <v>0</v>
          </cell>
          <cell r="R432">
            <v>0</v>
          </cell>
          <cell r="S432">
            <v>0</v>
          </cell>
          <cell r="T432">
            <v>0</v>
          </cell>
          <cell r="U432">
            <v>0</v>
          </cell>
          <cell r="V432">
            <v>0</v>
          </cell>
          <cell r="W432">
            <v>0</v>
          </cell>
          <cell r="X432">
            <v>0</v>
          </cell>
          <cell r="Y432">
            <v>0</v>
          </cell>
          <cell r="AA432">
            <v>2016</v>
          </cell>
          <cell r="AB432" t="str">
            <v>reg</v>
          </cell>
        </row>
        <row r="433">
          <cell r="A433" t="str">
            <v>Auston Trusty</v>
          </cell>
          <cell r="B433" t="str">
            <v>COL</v>
          </cell>
          <cell r="C433" t="str">
            <v>D</v>
          </cell>
          <cell r="D433">
            <v>0</v>
          </cell>
          <cell r="E433">
            <v>0</v>
          </cell>
          <cell r="F433">
            <v>0</v>
          </cell>
          <cell r="G433">
            <v>0</v>
          </cell>
          <cell r="H433">
            <v>0</v>
          </cell>
          <cell r="I433">
            <v>0</v>
          </cell>
          <cell r="J433">
            <v>0</v>
          </cell>
          <cell r="K433">
            <v>0</v>
          </cell>
          <cell r="L433" t="str">
            <v>0/0</v>
          </cell>
          <cell r="M433">
            <v>0</v>
          </cell>
          <cell r="N433">
            <v>0</v>
          </cell>
          <cell r="O433">
            <v>0</v>
          </cell>
          <cell r="P433">
            <v>0</v>
          </cell>
          <cell r="Q433">
            <v>0</v>
          </cell>
          <cell r="R433">
            <v>0</v>
          </cell>
          <cell r="S433">
            <v>0</v>
          </cell>
          <cell r="T433">
            <v>0</v>
          </cell>
          <cell r="U433">
            <v>0</v>
          </cell>
          <cell r="V433">
            <v>0</v>
          </cell>
          <cell r="W433">
            <v>0</v>
          </cell>
          <cell r="X433">
            <v>0</v>
          </cell>
          <cell r="Y433">
            <v>0</v>
          </cell>
          <cell r="AA433">
            <v>2016</v>
          </cell>
          <cell r="AB433" t="str">
            <v>reg</v>
          </cell>
        </row>
        <row r="434">
          <cell r="A434" t="str">
            <v>Fito Ovalle</v>
          </cell>
          <cell r="B434" t="str">
            <v>RSL</v>
          </cell>
          <cell r="C434" t="str">
            <v>M</v>
          </cell>
          <cell r="D434">
            <v>0</v>
          </cell>
          <cell r="E434">
            <v>0</v>
          </cell>
          <cell r="F434">
            <v>0</v>
          </cell>
          <cell r="G434">
            <v>0</v>
          </cell>
          <cell r="H434">
            <v>0</v>
          </cell>
          <cell r="I434">
            <v>0</v>
          </cell>
          <cell r="J434">
            <v>0</v>
          </cell>
          <cell r="K434">
            <v>0</v>
          </cell>
          <cell r="L434" t="str">
            <v>0/0</v>
          </cell>
          <cell r="M434">
            <v>0</v>
          </cell>
          <cell r="N434">
            <v>0</v>
          </cell>
          <cell r="O434">
            <v>0</v>
          </cell>
          <cell r="P434">
            <v>0</v>
          </cell>
          <cell r="Q434">
            <v>0</v>
          </cell>
          <cell r="R434">
            <v>0</v>
          </cell>
          <cell r="S434">
            <v>0</v>
          </cell>
          <cell r="T434">
            <v>0</v>
          </cell>
          <cell r="U434">
            <v>0</v>
          </cell>
          <cell r="V434">
            <v>0</v>
          </cell>
          <cell r="W434">
            <v>0</v>
          </cell>
          <cell r="X434">
            <v>0</v>
          </cell>
          <cell r="Y434">
            <v>0</v>
          </cell>
          <cell r="AA434">
            <v>2016</v>
          </cell>
          <cell r="AB434" t="str">
            <v>reg</v>
          </cell>
        </row>
        <row r="435">
          <cell r="A435" t="str">
            <v>Patrick Doody</v>
          </cell>
          <cell r="B435" t="str">
            <v>CHI</v>
          </cell>
          <cell r="C435" t="str">
            <v>D</v>
          </cell>
          <cell r="D435">
            <v>0</v>
          </cell>
          <cell r="E435">
            <v>0</v>
          </cell>
          <cell r="F435">
            <v>0</v>
          </cell>
          <cell r="G435">
            <v>0</v>
          </cell>
          <cell r="H435">
            <v>0</v>
          </cell>
          <cell r="I435">
            <v>0</v>
          </cell>
          <cell r="J435">
            <v>0</v>
          </cell>
          <cell r="K435">
            <v>0</v>
          </cell>
          <cell r="L435" t="str">
            <v>0/0</v>
          </cell>
          <cell r="M435">
            <v>0</v>
          </cell>
          <cell r="N435">
            <v>0</v>
          </cell>
          <cell r="O435">
            <v>0</v>
          </cell>
          <cell r="P435">
            <v>0</v>
          </cell>
          <cell r="Q435">
            <v>0</v>
          </cell>
          <cell r="R435">
            <v>0</v>
          </cell>
          <cell r="S435">
            <v>0</v>
          </cell>
          <cell r="T435">
            <v>0</v>
          </cell>
          <cell r="U435">
            <v>0</v>
          </cell>
          <cell r="V435">
            <v>0</v>
          </cell>
          <cell r="W435">
            <v>0</v>
          </cell>
          <cell r="X435">
            <v>0</v>
          </cell>
          <cell r="Y435">
            <v>0</v>
          </cell>
          <cell r="AA435">
            <v>2016</v>
          </cell>
          <cell r="AB435" t="str">
            <v>reg</v>
          </cell>
        </row>
        <row r="436">
          <cell r="A436" t="str">
            <v>Conor Donovan</v>
          </cell>
          <cell r="B436" t="str">
            <v>ORL</v>
          </cell>
          <cell r="C436" t="str">
            <v>D</v>
          </cell>
          <cell r="D436">
            <v>0</v>
          </cell>
          <cell r="E436">
            <v>0</v>
          </cell>
          <cell r="F436">
            <v>0</v>
          </cell>
          <cell r="G436">
            <v>0</v>
          </cell>
          <cell r="H436">
            <v>0</v>
          </cell>
          <cell r="I436">
            <v>0</v>
          </cell>
          <cell r="J436">
            <v>0</v>
          </cell>
          <cell r="K436">
            <v>0</v>
          </cell>
          <cell r="L436" t="str">
            <v>0/0</v>
          </cell>
          <cell r="M436">
            <v>0</v>
          </cell>
          <cell r="N436">
            <v>0</v>
          </cell>
          <cell r="O436">
            <v>0</v>
          </cell>
          <cell r="P436">
            <v>0</v>
          </cell>
          <cell r="Q436">
            <v>0</v>
          </cell>
          <cell r="R436">
            <v>0</v>
          </cell>
          <cell r="S436">
            <v>0</v>
          </cell>
          <cell r="T436">
            <v>0</v>
          </cell>
          <cell r="U436">
            <v>0</v>
          </cell>
          <cell r="V436">
            <v>0</v>
          </cell>
          <cell r="W436">
            <v>0</v>
          </cell>
          <cell r="X436">
            <v>0</v>
          </cell>
          <cell r="Y436">
            <v>0</v>
          </cell>
          <cell r="AA436">
            <v>2016</v>
          </cell>
          <cell r="AB436" t="str">
            <v>reg</v>
          </cell>
        </row>
        <row r="437">
          <cell r="A437" t="str">
            <v>Joshua Yaro</v>
          </cell>
          <cell r="B437" t="str">
            <v>PHI</v>
          </cell>
          <cell r="C437" t="str">
            <v>D</v>
          </cell>
          <cell r="D437">
            <v>17</v>
          </cell>
          <cell r="E437">
            <v>15</v>
          </cell>
          <cell r="F437">
            <v>1327</v>
          </cell>
          <cell r="G437">
            <v>0</v>
          </cell>
          <cell r="H437">
            <v>0</v>
          </cell>
          <cell r="I437">
            <v>0</v>
          </cell>
          <cell r="J437">
            <v>0</v>
          </cell>
          <cell r="K437">
            <v>0</v>
          </cell>
          <cell r="L437" t="str">
            <v>0/0</v>
          </cell>
          <cell r="M437">
            <v>0</v>
          </cell>
          <cell r="N437">
            <v>0</v>
          </cell>
          <cell r="O437">
            <v>0</v>
          </cell>
          <cell r="P437">
            <v>0</v>
          </cell>
          <cell r="Q437">
            <v>0</v>
          </cell>
          <cell r="R437">
            <v>0</v>
          </cell>
          <cell r="S437">
            <v>0</v>
          </cell>
          <cell r="T437">
            <v>0</v>
          </cell>
          <cell r="U437">
            <v>12</v>
          </cell>
          <cell r="V437">
            <v>4</v>
          </cell>
          <cell r="W437">
            <v>0</v>
          </cell>
          <cell r="X437">
            <v>3</v>
          </cell>
          <cell r="Y437">
            <v>2</v>
          </cell>
          <cell r="AA437">
            <v>2016</v>
          </cell>
          <cell r="AB437" t="str">
            <v>reg</v>
          </cell>
        </row>
        <row r="438">
          <cell r="A438" t="str">
            <v>Nick Besler</v>
          </cell>
          <cell r="B438" t="str">
            <v>RSL</v>
          </cell>
          <cell r="C438" t="str">
            <v>M</v>
          </cell>
          <cell r="D438">
            <v>0</v>
          </cell>
          <cell r="E438">
            <v>0</v>
          </cell>
          <cell r="F438">
            <v>0</v>
          </cell>
          <cell r="G438">
            <v>0</v>
          </cell>
          <cell r="H438">
            <v>0</v>
          </cell>
          <cell r="I438">
            <v>0</v>
          </cell>
          <cell r="J438">
            <v>0</v>
          </cell>
          <cell r="K438">
            <v>0</v>
          </cell>
          <cell r="L438" t="str">
            <v>0/0</v>
          </cell>
          <cell r="M438">
            <v>0</v>
          </cell>
          <cell r="N438">
            <v>0</v>
          </cell>
          <cell r="O438">
            <v>0</v>
          </cell>
          <cell r="P438">
            <v>0</v>
          </cell>
          <cell r="Q438">
            <v>0</v>
          </cell>
          <cell r="R438">
            <v>0</v>
          </cell>
          <cell r="S438">
            <v>0</v>
          </cell>
          <cell r="T438">
            <v>0</v>
          </cell>
          <cell r="U438">
            <v>0</v>
          </cell>
          <cell r="V438">
            <v>0</v>
          </cell>
          <cell r="W438">
            <v>0</v>
          </cell>
          <cell r="X438">
            <v>0</v>
          </cell>
          <cell r="Y438">
            <v>0</v>
          </cell>
          <cell r="AA438">
            <v>2016</v>
          </cell>
          <cell r="AB438" t="str">
            <v>reg</v>
          </cell>
        </row>
        <row r="439">
          <cell r="A439" t="str">
            <v>Miguel Aguilar</v>
          </cell>
          <cell r="B439" t="str">
            <v xml:space="preserve">DC </v>
          </cell>
          <cell r="C439" t="str">
            <v>M</v>
          </cell>
          <cell r="D439">
            <v>6</v>
          </cell>
          <cell r="E439">
            <v>0</v>
          </cell>
          <cell r="F439">
            <v>90</v>
          </cell>
          <cell r="G439">
            <v>0</v>
          </cell>
          <cell r="H439">
            <v>0</v>
          </cell>
          <cell r="I439">
            <v>1</v>
          </cell>
          <cell r="J439">
            <v>1</v>
          </cell>
          <cell r="K439">
            <v>0</v>
          </cell>
          <cell r="L439" t="str">
            <v>0/0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100</v>
          </cell>
          <cell r="AA439">
            <v>2016</v>
          </cell>
          <cell r="AB439" t="str">
            <v>reg</v>
          </cell>
        </row>
        <row r="440">
          <cell r="A440" t="str">
            <v>Collin Fernandez</v>
          </cell>
          <cell r="B440" t="str">
            <v>CHI</v>
          </cell>
          <cell r="C440" t="str">
            <v>M</v>
          </cell>
          <cell r="D440">
            <v>2</v>
          </cell>
          <cell r="E440">
            <v>0</v>
          </cell>
          <cell r="F440">
            <v>8</v>
          </cell>
          <cell r="G440">
            <v>0</v>
          </cell>
          <cell r="H440">
            <v>0</v>
          </cell>
          <cell r="I440">
            <v>1</v>
          </cell>
          <cell r="J440">
            <v>0</v>
          </cell>
          <cell r="K440">
            <v>0</v>
          </cell>
          <cell r="L440" t="str">
            <v>0/0</v>
          </cell>
          <cell r="M440">
            <v>0</v>
          </cell>
          <cell r="N440">
            <v>0</v>
          </cell>
          <cell r="O440">
            <v>0</v>
          </cell>
          <cell r="P440">
            <v>0</v>
          </cell>
          <cell r="Q440">
            <v>0</v>
          </cell>
          <cell r="R440">
            <v>0</v>
          </cell>
          <cell r="S440">
            <v>0</v>
          </cell>
          <cell r="T440">
            <v>0</v>
          </cell>
          <cell r="U440">
            <v>0</v>
          </cell>
          <cell r="V440">
            <v>2</v>
          </cell>
          <cell r="W440">
            <v>0</v>
          </cell>
          <cell r="X440">
            <v>0</v>
          </cell>
          <cell r="Y440">
            <v>0</v>
          </cell>
          <cell r="Z440">
            <v>0</v>
          </cell>
          <cell r="AA440">
            <v>2016</v>
          </cell>
          <cell r="AB440" t="str">
            <v>reg</v>
          </cell>
        </row>
        <row r="441">
          <cell r="A441" t="str">
            <v>Victor Cabrera</v>
          </cell>
          <cell r="B441" t="str">
            <v>HOU</v>
          </cell>
          <cell r="C441" t="str">
            <v>D</v>
          </cell>
          <cell r="D441">
            <v>23</v>
          </cell>
          <cell r="E441">
            <v>21</v>
          </cell>
          <cell r="F441">
            <v>1925</v>
          </cell>
          <cell r="G441">
            <v>0</v>
          </cell>
          <cell r="H441">
            <v>0</v>
          </cell>
          <cell r="I441">
            <v>1</v>
          </cell>
          <cell r="J441">
            <v>0</v>
          </cell>
          <cell r="K441">
            <v>0</v>
          </cell>
          <cell r="L441" t="str">
            <v>0/0</v>
          </cell>
          <cell r="M441">
            <v>0</v>
          </cell>
          <cell r="N441">
            <v>0</v>
          </cell>
          <cell r="O441">
            <v>0</v>
          </cell>
          <cell r="P441">
            <v>0</v>
          </cell>
          <cell r="Q441">
            <v>0</v>
          </cell>
          <cell r="R441">
            <v>0</v>
          </cell>
          <cell r="S441">
            <v>0</v>
          </cell>
          <cell r="T441">
            <v>0</v>
          </cell>
          <cell r="U441">
            <v>26</v>
          </cell>
          <cell r="V441">
            <v>10</v>
          </cell>
          <cell r="W441">
            <v>0</v>
          </cell>
          <cell r="X441">
            <v>6</v>
          </cell>
          <cell r="Y441">
            <v>0</v>
          </cell>
          <cell r="Z441">
            <v>0</v>
          </cell>
          <cell r="AA441">
            <v>2016</v>
          </cell>
          <cell r="AB441" t="str">
            <v>reg</v>
          </cell>
        </row>
        <row r="442">
          <cell r="A442" t="str">
            <v>Keyner Brown</v>
          </cell>
          <cell r="B442" t="str">
            <v>HOU</v>
          </cell>
          <cell r="C442" t="str">
            <v>D</v>
          </cell>
          <cell r="D442">
            <v>4</v>
          </cell>
          <cell r="E442">
            <v>3</v>
          </cell>
          <cell r="F442">
            <v>285</v>
          </cell>
          <cell r="G442">
            <v>0</v>
          </cell>
          <cell r="H442">
            <v>0</v>
          </cell>
          <cell r="I442">
            <v>1</v>
          </cell>
          <cell r="J442">
            <v>0</v>
          </cell>
          <cell r="K442">
            <v>0</v>
          </cell>
          <cell r="L442" t="str">
            <v>0/0</v>
          </cell>
          <cell r="M442">
            <v>0</v>
          </cell>
          <cell r="N442">
            <v>0</v>
          </cell>
          <cell r="O442">
            <v>0</v>
          </cell>
          <cell r="P442">
            <v>0</v>
          </cell>
          <cell r="Q442">
            <v>0</v>
          </cell>
          <cell r="R442">
            <v>0</v>
          </cell>
          <cell r="S442">
            <v>0</v>
          </cell>
          <cell r="T442">
            <v>0</v>
          </cell>
          <cell r="U442">
            <v>2</v>
          </cell>
          <cell r="V442">
            <v>0</v>
          </cell>
          <cell r="W442">
            <v>0</v>
          </cell>
          <cell r="X442">
            <v>0</v>
          </cell>
          <cell r="Y442">
            <v>0</v>
          </cell>
          <cell r="Z442">
            <v>0</v>
          </cell>
          <cell r="AA442">
            <v>2016</v>
          </cell>
          <cell r="AB442" t="str">
            <v>reg</v>
          </cell>
        </row>
        <row r="443">
          <cell r="A443" t="str">
            <v>Amadou Dia</v>
          </cell>
          <cell r="B443" t="str">
            <v>SKC</v>
          </cell>
          <cell r="C443" t="str">
            <v>D</v>
          </cell>
          <cell r="D443">
            <v>11</v>
          </cell>
          <cell r="E443">
            <v>10</v>
          </cell>
          <cell r="F443">
            <v>907</v>
          </cell>
          <cell r="G443">
            <v>0</v>
          </cell>
          <cell r="H443">
            <v>0</v>
          </cell>
          <cell r="I443">
            <v>1</v>
          </cell>
          <cell r="J443">
            <v>0</v>
          </cell>
          <cell r="K443">
            <v>0</v>
          </cell>
          <cell r="L443" t="str">
            <v>0/0</v>
          </cell>
          <cell r="M443">
            <v>0</v>
          </cell>
          <cell r="N443">
            <v>0</v>
          </cell>
          <cell r="O443">
            <v>0</v>
          </cell>
          <cell r="P443">
            <v>0</v>
          </cell>
          <cell r="Q443">
            <v>0</v>
          </cell>
          <cell r="R443">
            <v>0</v>
          </cell>
          <cell r="S443">
            <v>0</v>
          </cell>
          <cell r="T443">
            <v>0</v>
          </cell>
          <cell r="U443">
            <v>20</v>
          </cell>
          <cell r="V443">
            <v>5</v>
          </cell>
          <cell r="W443">
            <v>2</v>
          </cell>
          <cell r="X443">
            <v>1</v>
          </cell>
          <cell r="Y443">
            <v>0</v>
          </cell>
          <cell r="Z443">
            <v>0</v>
          </cell>
          <cell r="AA443">
            <v>2016</v>
          </cell>
          <cell r="AB443" t="str">
            <v>reg</v>
          </cell>
        </row>
        <row r="444">
          <cell r="A444" t="str">
            <v>Matheus Silva</v>
          </cell>
          <cell r="B444" t="str">
            <v xml:space="preserve">SJ </v>
          </cell>
          <cell r="C444" t="str">
            <v>D</v>
          </cell>
          <cell r="D444">
            <v>4</v>
          </cell>
          <cell r="E444">
            <v>2</v>
          </cell>
          <cell r="F444">
            <v>139</v>
          </cell>
          <cell r="G444">
            <v>0</v>
          </cell>
          <cell r="H444">
            <v>0</v>
          </cell>
          <cell r="I444">
            <v>1</v>
          </cell>
          <cell r="J444">
            <v>0</v>
          </cell>
          <cell r="K444">
            <v>0</v>
          </cell>
          <cell r="L444" t="str">
            <v>0/0</v>
          </cell>
          <cell r="M444">
            <v>0</v>
          </cell>
          <cell r="N444">
            <v>0</v>
          </cell>
          <cell r="O444">
            <v>0</v>
          </cell>
          <cell r="P444">
            <v>0</v>
          </cell>
          <cell r="Q444">
            <v>0</v>
          </cell>
          <cell r="R444">
            <v>0</v>
          </cell>
          <cell r="S444">
            <v>0</v>
          </cell>
          <cell r="T444">
            <v>0</v>
          </cell>
          <cell r="U444">
            <v>3</v>
          </cell>
          <cell r="V444">
            <v>3</v>
          </cell>
          <cell r="W444">
            <v>0</v>
          </cell>
          <cell r="X444">
            <v>1</v>
          </cell>
          <cell r="Y444">
            <v>0</v>
          </cell>
          <cell r="Z444">
            <v>0</v>
          </cell>
          <cell r="AA444">
            <v>2016</v>
          </cell>
          <cell r="AB444" t="str">
            <v>reg</v>
          </cell>
        </row>
        <row r="445">
          <cell r="A445" t="str">
            <v>Rob Lovejoy</v>
          </cell>
          <cell r="B445" t="str">
            <v>HOU</v>
          </cell>
          <cell r="C445" t="str">
            <v>F</v>
          </cell>
          <cell r="D445">
            <v>2</v>
          </cell>
          <cell r="E445">
            <v>0</v>
          </cell>
          <cell r="F445">
            <v>14</v>
          </cell>
          <cell r="G445">
            <v>0</v>
          </cell>
          <cell r="H445">
            <v>0</v>
          </cell>
          <cell r="I445">
            <v>1</v>
          </cell>
          <cell r="J445">
            <v>0</v>
          </cell>
          <cell r="K445">
            <v>0</v>
          </cell>
          <cell r="L445" t="str">
            <v>0/0</v>
          </cell>
          <cell r="M445">
            <v>0</v>
          </cell>
          <cell r="N445">
            <v>0</v>
          </cell>
          <cell r="O445">
            <v>0</v>
          </cell>
          <cell r="P445">
            <v>0</v>
          </cell>
          <cell r="Q445">
            <v>0</v>
          </cell>
          <cell r="R445">
            <v>0</v>
          </cell>
          <cell r="S445">
            <v>0</v>
          </cell>
          <cell r="T445">
            <v>0</v>
          </cell>
          <cell r="U445">
            <v>2</v>
          </cell>
          <cell r="V445">
            <v>1</v>
          </cell>
          <cell r="W445">
            <v>0</v>
          </cell>
          <cell r="X445">
            <v>0</v>
          </cell>
          <cell r="Y445">
            <v>0</v>
          </cell>
          <cell r="Z445">
            <v>0</v>
          </cell>
          <cell r="AA445">
            <v>2016</v>
          </cell>
          <cell r="AB445" t="str">
            <v>reg</v>
          </cell>
        </row>
        <row r="446">
          <cell r="A446" t="str">
            <v>Luke Mishu</v>
          </cell>
          <cell r="B446" t="str">
            <v xml:space="preserve">DC </v>
          </cell>
          <cell r="C446" t="str">
            <v>D</v>
          </cell>
          <cell r="D446">
            <v>7</v>
          </cell>
          <cell r="E446">
            <v>5</v>
          </cell>
          <cell r="F446">
            <v>448</v>
          </cell>
          <cell r="G446">
            <v>0</v>
          </cell>
          <cell r="H446">
            <v>0</v>
          </cell>
          <cell r="I446">
            <v>1</v>
          </cell>
          <cell r="J446">
            <v>0</v>
          </cell>
          <cell r="K446">
            <v>0</v>
          </cell>
          <cell r="L446" t="str">
            <v>0/0</v>
          </cell>
          <cell r="M446">
            <v>0</v>
          </cell>
          <cell r="N446">
            <v>0</v>
          </cell>
          <cell r="O446">
            <v>0</v>
          </cell>
          <cell r="P446">
            <v>0</v>
          </cell>
          <cell r="Q446">
            <v>0</v>
          </cell>
          <cell r="R446">
            <v>0</v>
          </cell>
          <cell r="S446">
            <v>0</v>
          </cell>
          <cell r="T446">
            <v>0</v>
          </cell>
          <cell r="U446">
            <v>2</v>
          </cell>
          <cell r="V446">
            <v>2</v>
          </cell>
          <cell r="W446">
            <v>0</v>
          </cell>
          <cell r="X446">
            <v>0</v>
          </cell>
          <cell r="Y446">
            <v>0</v>
          </cell>
          <cell r="Z446">
            <v>0</v>
          </cell>
          <cell r="AA446">
            <v>2016</v>
          </cell>
          <cell r="AB446" t="str">
            <v>reg</v>
          </cell>
        </row>
        <row r="447">
          <cell r="A447" t="str">
            <v>Yair Arboleda</v>
          </cell>
          <cell r="B447" t="str">
            <v>HOU</v>
          </cell>
          <cell r="C447" t="str">
            <v>M</v>
          </cell>
          <cell r="D447">
            <v>1</v>
          </cell>
          <cell r="E447">
            <v>1</v>
          </cell>
          <cell r="F447">
            <v>62</v>
          </cell>
          <cell r="G447">
            <v>0</v>
          </cell>
          <cell r="H447">
            <v>0</v>
          </cell>
          <cell r="I447">
            <v>1</v>
          </cell>
          <cell r="J447">
            <v>0</v>
          </cell>
          <cell r="K447">
            <v>0</v>
          </cell>
          <cell r="L447" t="str">
            <v>0/0</v>
          </cell>
          <cell r="M447">
            <v>0</v>
          </cell>
          <cell r="N447">
            <v>0</v>
          </cell>
          <cell r="O447">
            <v>0</v>
          </cell>
          <cell r="P447">
            <v>0</v>
          </cell>
          <cell r="Q447">
            <v>0</v>
          </cell>
          <cell r="R447">
            <v>0</v>
          </cell>
          <cell r="S447">
            <v>0</v>
          </cell>
          <cell r="T447">
            <v>0</v>
          </cell>
          <cell r="U447">
            <v>0</v>
          </cell>
          <cell r="V447">
            <v>1</v>
          </cell>
          <cell r="W447">
            <v>0</v>
          </cell>
          <cell r="X447">
            <v>0</v>
          </cell>
          <cell r="Y447">
            <v>0</v>
          </cell>
          <cell r="Z447">
            <v>0</v>
          </cell>
          <cell r="AA447">
            <v>2016</v>
          </cell>
          <cell r="AB447" t="str">
            <v>reg</v>
          </cell>
        </row>
        <row r="448">
          <cell r="A448" t="str">
            <v>Tony Alfaro</v>
          </cell>
          <cell r="B448" t="str">
            <v>SEA</v>
          </cell>
          <cell r="C448" t="str">
            <v>D</v>
          </cell>
          <cell r="D448">
            <v>6</v>
          </cell>
          <cell r="E448">
            <v>1</v>
          </cell>
          <cell r="F448">
            <v>286</v>
          </cell>
          <cell r="G448">
            <v>0</v>
          </cell>
          <cell r="H448">
            <v>0</v>
          </cell>
          <cell r="I448">
            <v>1</v>
          </cell>
          <cell r="J448">
            <v>0</v>
          </cell>
          <cell r="K448">
            <v>0</v>
          </cell>
          <cell r="L448" t="str">
            <v>0/0</v>
          </cell>
          <cell r="M448">
            <v>0</v>
          </cell>
          <cell r="N448">
            <v>0</v>
          </cell>
          <cell r="O448">
            <v>0</v>
          </cell>
          <cell r="P448">
            <v>0</v>
          </cell>
          <cell r="Q448">
            <v>0</v>
          </cell>
          <cell r="R448">
            <v>0</v>
          </cell>
          <cell r="S448">
            <v>0</v>
          </cell>
          <cell r="T448">
            <v>0</v>
          </cell>
          <cell r="U448">
            <v>1</v>
          </cell>
          <cell r="V448">
            <v>4</v>
          </cell>
          <cell r="W448">
            <v>0</v>
          </cell>
          <cell r="X448">
            <v>0</v>
          </cell>
          <cell r="Y448">
            <v>0</v>
          </cell>
          <cell r="Z448">
            <v>0</v>
          </cell>
          <cell r="AA448">
            <v>2016</v>
          </cell>
          <cell r="AB448" t="str">
            <v>reg</v>
          </cell>
        </row>
        <row r="449">
          <cell r="A449" t="str">
            <v>Emmanuel Appiah</v>
          </cell>
          <cell r="B449" t="str">
            <v>COL</v>
          </cell>
          <cell r="C449" t="str">
            <v>M</v>
          </cell>
          <cell r="D449">
            <v>1</v>
          </cell>
          <cell r="E449">
            <v>1</v>
          </cell>
          <cell r="F449">
            <v>90</v>
          </cell>
          <cell r="G449">
            <v>0</v>
          </cell>
          <cell r="H449">
            <v>0</v>
          </cell>
          <cell r="I449">
            <v>1</v>
          </cell>
          <cell r="J449">
            <v>0</v>
          </cell>
          <cell r="K449">
            <v>0</v>
          </cell>
          <cell r="L449" t="str">
            <v>0/0</v>
          </cell>
          <cell r="M449">
            <v>0</v>
          </cell>
          <cell r="N449">
            <v>0</v>
          </cell>
          <cell r="O449">
            <v>0</v>
          </cell>
          <cell r="P449">
            <v>0</v>
          </cell>
          <cell r="Q449">
            <v>0</v>
          </cell>
          <cell r="R449">
            <v>0</v>
          </cell>
          <cell r="S449">
            <v>0</v>
          </cell>
          <cell r="T449">
            <v>0</v>
          </cell>
          <cell r="U449">
            <v>0</v>
          </cell>
          <cell r="V449">
            <v>1</v>
          </cell>
          <cell r="W449">
            <v>0</v>
          </cell>
          <cell r="X449">
            <v>0</v>
          </cell>
          <cell r="Y449">
            <v>0</v>
          </cell>
          <cell r="Z449">
            <v>0</v>
          </cell>
          <cell r="AA449">
            <v>2016</v>
          </cell>
          <cell r="AB449" t="str">
            <v>reg</v>
          </cell>
        </row>
        <row r="450">
          <cell r="A450" t="str">
            <v>Timo Pitter</v>
          </cell>
          <cell r="B450" t="str">
            <v>DAL</v>
          </cell>
          <cell r="C450" t="str">
            <v>M-F</v>
          </cell>
          <cell r="D450">
            <v>1</v>
          </cell>
          <cell r="E450">
            <v>0</v>
          </cell>
          <cell r="F450">
            <v>9</v>
          </cell>
          <cell r="G450">
            <v>0</v>
          </cell>
          <cell r="H450">
            <v>0</v>
          </cell>
          <cell r="I450">
            <v>1</v>
          </cell>
          <cell r="J450">
            <v>0</v>
          </cell>
          <cell r="K450">
            <v>0</v>
          </cell>
          <cell r="L450" t="str">
            <v>0/0</v>
          </cell>
          <cell r="M450">
            <v>0</v>
          </cell>
          <cell r="N450">
            <v>0</v>
          </cell>
          <cell r="O450">
            <v>0</v>
          </cell>
          <cell r="P450">
            <v>0</v>
          </cell>
          <cell r="Q450">
            <v>0</v>
          </cell>
          <cell r="R450">
            <v>0</v>
          </cell>
          <cell r="S450">
            <v>0</v>
          </cell>
          <cell r="T450">
            <v>0</v>
          </cell>
          <cell r="U450">
            <v>1</v>
          </cell>
          <cell r="V450">
            <v>0</v>
          </cell>
          <cell r="W450">
            <v>0</v>
          </cell>
          <cell r="X450">
            <v>0</v>
          </cell>
          <cell r="Y450">
            <v>0</v>
          </cell>
          <cell r="Z450">
            <v>0</v>
          </cell>
          <cell r="AA450">
            <v>2016</v>
          </cell>
          <cell r="AB450" t="str">
            <v>reg</v>
          </cell>
        </row>
        <row r="451">
          <cell r="A451" t="str">
            <v>Samba</v>
          </cell>
          <cell r="B451" t="str">
            <v xml:space="preserve">NE </v>
          </cell>
          <cell r="C451" t="str">
            <v>D</v>
          </cell>
          <cell r="D451">
            <v>2</v>
          </cell>
          <cell r="E451">
            <v>1</v>
          </cell>
          <cell r="F451">
            <v>91</v>
          </cell>
          <cell r="G451">
            <v>0</v>
          </cell>
          <cell r="H451">
            <v>0</v>
          </cell>
          <cell r="I451">
            <v>1</v>
          </cell>
          <cell r="J451">
            <v>1</v>
          </cell>
          <cell r="K451">
            <v>0</v>
          </cell>
          <cell r="L451" t="str">
            <v>0/0</v>
          </cell>
          <cell r="M451">
            <v>0</v>
          </cell>
          <cell r="N451">
            <v>0</v>
          </cell>
          <cell r="O451">
            <v>0</v>
          </cell>
          <cell r="P451">
            <v>0</v>
          </cell>
          <cell r="Q451">
            <v>0</v>
          </cell>
          <cell r="R451">
            <v>0</v>
          </cell>
          <cell r="S451">
            <v>0</v>
          </cell>
          <cell r="T451">
            <v>0</v>
          </cell>
          <cell r="U451">
            <v>1</v>
          </cell>
          <cell r="V451">
            <v>1</v>
          </cell>
          <cell r="W451">
            <v>0</v>
          </cell>
          <cell r="X451">
            <v>0</v>
          </cell>
          <cell r="Y451">
            <v>0</v>
          </cell>
          <cell r="Z451">
            <v>100</v>
          </cell>
          <cell r="AA451">
            <v>2016</v>
          </cell>
          <cell r="AB451" t="str">
            <v>reg</v>
          </cell>
        </row>
        <row r="452">
          <cell r="A452" t="str">
            <v>Raheem Edwards</v>
          </cell>
          <cell r="B452" t="str">
            <v>MIN</v>
          </cell>
          <cell r="C452" t="str">
            <v>M</v>
          </cell>
          <cell r="D452">
            <v>1</v>
          </cell>
          <cell r="E452">
            <v>0</v>
          </cell>
          <cell r="F452">
            <v>2</v>
          </cell>
          <cell r="G452">
            <v>0</v>
          </cell>
          <cell r="H452">
            <v>0</v>
          </cell>
          <cell r="I452">
            <v>1</v>
          </cell>
          <cell r="J452">
            <v>1</v>
          </cell>
          <cell r="K452">
            <v>0</v>
          </cell>
          <cell r="L452" t="str">
            <v>0/0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100</v>
          </cell>
          <cell r="AA452">
            <v>2016</v>
          </cell>
          <cell r="AB452" t="str">
            <v>reg</v>
          </cell>
        </row>
        <row r="453">
          <cell r="A453" t="str">
            <v>Dylan Remick</v>
          </cell>
          <cell r="B453" t="str">
            <v>SEA</v>
          </cell>
          <cell r="C453" t="str">
            <v>D</v>
          </cell>
          <cell r="D453">
            <v>11</v>
          </cell>
          <cell r="E453">
            <v>6</v>
          </cell>
          <cell r="F453">
            <v>537</v>
          </cell>
          <cell r="G453">
            <v>0</v>
          </cell>
          <cell r="H453">
            <v>0</v>
          </cell>
          <cell r="I453">
            <v>1</v>
          </cell>
          <cell r="J453">
            <v>0</v>
          </cell>
          <cell r="K453">
            <v>0</v>
          </cell>
          <cell r="L453" t="str">
            <v>0/0</v>
          </cell>
          <cell r="M453">
            <v>0</v>
          </cell>
          <cell r="N453">
            <v>0</v>
          </cell>
          <cell r="O453">
            <v>0</v>
          </cell>
          <cell r="P453">
            <v>0</v>
          </cell>
          <cell r="Q453">
            <v>0</v>
          </cell>
          <cell r="R453">
            <v>0</v>
          </cell>
          <cell r="S453">
            <v>0</v>
          </cell>
          <cell r="T453">
            <v>0</v>
          </cell>
          <cell r="U453">
            <v>6</v>
          </cell>
          <cell r="V453">
            <v>5</v>
          </cell>
          <cell r="W453">
            <v>0</v>
          </cell>
          <cell r="X453">
            <v>1</v>
          </cell>
          <cell r="Y453">
            <v>0</v>
          </cell>
          <cell r="Z453">
            <v>0</v>
          </cell>
          <cell r="AA453">
            <v>2016</v>
          </cell>
          <cell r="AB453" t="str">
            <v>reg</v>
          </cell>
        </row>
        <row r="454">
          <cell r="A454" t="str">
            <v>Donnie Smith</v>
          </cell>
          <cell r="B454" t="str">
            <v>NE</v>
          </cell>
          <cell r="C454" t="str">
            <v>M</v>
          </cell>
          <cell r="D454">
            <v>3</v>
          </cell>
          <cell r="E454">
            <v>2</v>
          </cell>
          <cell r="F454">
            <v>213</v>
          </cell>
          <cell r="G454">
            <v>0</v>
          </cell>
          <cell r="H454">
            <v>0</v>
          </cell>
          <cell r="I454">
            <v>1</v>
          </cell>
          <cell r="J454">
            <v>1</v>
          </cell>
          <cell r="K454">
            <v>0</v>
          </cell>
          <cell r="L454" t="str">
            <v>0/0</v>
          </cell>
          <cell r="M454">
            <v>0</v>
          </cell>
          <cell r="N454">
            <v>0</v>
          </cell>
          <cell r="O454">
            <v>0</v>
          </cell>
          <cell r="P454">
            <v>0</v>
          </cell>
          <cell r="Q454">
            <v>0</v>
          </cell>
          <cell r="R454">
            <v>0</v>
          </cell>
          <cell r="S454">
            <v>0</v>
          </cell>
          <cell r="T454">
            <v>0</v>
          </cell>
          <cell r="U454">
            <v>1</v>
          </cell>
          <cell r="V454">
            <v>3</v>
          </cell>
          <cell r="W454">
            <v>0</v>
          </cell>
          <cell r="X454">
            <v>0</v>
          </cell>
          <cell r="Y454">
            <v>0</v>
          </cell>
          <cell r="Z454">
            <v>100</v>
          </cell>
          <cell r="AA454">
            <v>2016</v>
          </cell>
          <cell r="AB454" t="str">
            <v>reg</v>
          </cell>
        </row>
        <row r="455">
          <cell r="A455" t="str">
            <v>Bradford Jamieson</v>
          </cell>
          <cell r="B455" t="str">
            <v>LA</v>
          </cell>
          <cell r="C455" t="str">
            <v>F</v>
          </cell>
          <cell r="D455">
            <v>3</v>
          </cell>
          <cell r="E455">
            <v>0</v>
          </cell>
          <cell r="F455">
            <v>39</v>
          </cell>
          <cell r="G455">
            <v>0</v>
          </cell>
          <cell r="H455">
            <v>0</v>
          </cell>
          <cell r="I455">
            <v>1</v>
          </cell>
          <cell r="J455">
            <v>1</v>
          </cell>
          <cell r="K455">
            <v>0</v>
          </cell>
          <cell r="L455" t="str">
            <v>0/0</v>
          </cell>
          <cell r="M455">
            <v>0</v>
          </cell>
          <cell r="N455">
            <v>0</v>
          </cell>
          <cell r="O455">
            <v>0</v>
          </cell>
          <cell r="P455">
            <v>0</v>
          </cell>
          <cell r="Q455">
            <v>0</v>
          </cell>
          <cell r="R455">
            <v>0</v>
          </cell>
          <cell r="S455">
            <v>0</v>
          </cell>
          <cell r="T455">
            <v>0</v>
          </cell>
          <cell r="U455">
            <v>2</v>
          </cell>
          <cell r="V455">
            <v>0</v>
          </cell>
          <cell r="W455">
            <v>0</v>
          </cell>
          <cell r="X455">
            <v>0</v>
          </cell>
          <cell r="Y455">
            <v>0</v>
          </cell>
          <cell r="Z455">
            <v>100</v>
          </cell>
          <cell r="AA455">
            <v>2016</v>
          </cell>
          <cell r="AB455" t="str">
            <v>reg</v>
          </cell>
        </row>
        <row r="456">
          <cell r="A456" t="str">
            <v>Marco Bustos</v>
          </cell>
          <cell r="B456" t="str">
            <v>VAN</v>
          </cell>
          <cell r="C456" t="str">
            <v>M</v>
          </cell>
          <cell r="D456">
            <v>3</v>
          </cell>
          <cell r="E456">
            <v>1</v>
          </cell>
          <cell r="F456">
            <v>63</v>
          </cell>
          <cell r="G456">
            <v>0</v>
          </cell>
          <cell r="H456">
            <v>0</v>
          </cell>
          <cell r="I456">
            <v>1</v>
          </cell>
          <cell r="J456">
            <v>0</v>
          </cell>
          <cell r="K456">
            <v>0</v>
          </cell>
          <cell r="L456" t="str">
            <v>0/0</v>
          </cell>
          <cell r="M456">
            <v>0</v>
          </cell>
          <cell r="N456">
            <v>0</v>
          </cell>
          <cell r="O456">
            <v>0</v>
          </cell>
          <cell r="P456">
            <v>0</v>
          </cell>
          <cell r="Q456">
            <v>0</v>
          </cell>
          <cell r="R456">
            <v>0</v>
          </cell>
          <cell r="S456">
            <v>0</v>
          </cell>
          <cell r="T456">
            <v>0</v>
          </cell>
          <cell r="U456">
            <v>2</v>
          </cell>
          <cell r="V456">
            <v>0</v>
          </cell>
          <cell r="W456">
            <v>0</v>
          </cell>
          <cell r="X456">
            <v>0</v>
          </cell>
          <cell r="Y456">
            <v>0</v>
          </cell>
          <cell r="Z456">
            <v>0</v>
          </cell>
          <cell r="AA456">
            <v>2016</v>
          </cell>
          <cell r="AB456" t="str">
            <v>reg</v>
          </cell>
        </row>
        <row r="457">
          <cell r="A457" t="str">
            <v>Steve Neumann</v>
          </cell>
          <cell r="B457" t="str">
            <v xml:space="preserve">NE </v>
          </cell>
          <cell r="C457" t="str">
            <v>M-F</v>
          </cell>
          <cell r="D457">
            <v>4</v>
          </cell>
          <cell r="E457">
            <v>1</v>
          </cell>
          <cell r="F457">
            <v>62</v>
          </cell>
          <cell r="G457">
            <v>0</v>
          </cell>
          <cell r="H457">
            <v>0</v>
          </cell>
          <cell r="I457">
            <v>1</v>
          </cell>
          <cell r="J457">
            <v>1</v>
          </cell>
          <cell r="K457">
            <v>0</v>
          </cell>
          <cell r="L457" t="str">
            <v>0/0</v>
          </cell>
          <cell r="M457">
            <v>0</v>
          </cell>
          <cell r="N457">
            <v>0</v>
          </cell>
          <cell r="O457">
            <v>0</v>
          </cell>
          <cell r="P457">
            <v>0</v>
          </cell>
          <cell r="Q457">
            <v>0</v>
          </cell>
          <cell r="R457">
            <v>0</v>
          </cell>
          <cell r="S457">
            <v>0</v>
          </cell>
          <cell r="T457">
            <v>0</v>
          </cell>
          <cell r="U457">
            <v>0</v>
          </cell>
          <cell r="V457">
            <v>1</v>
          </cell>
          <cell r="W457">
            <v>0</v>
          </cell>
          <cell r="X457">
            <v>0</v>
          </cell>
          <cell r="Y457">
            <v>0</v>
          </cell>
          <cell r="Z457">
            <v>100</v>
          </cell>
          <cell r="AA457">
            <v>2016</v>
          </cell>
          <cell r="AB457" t="str">
            <v>reg</v>
          </cell>
        </row>
        <row r="458">
          <cell r="A458" t="str">
            <v>Anderson Conceicao</v>
          </cell>
          <cell r="B458" t="str">
            <v>PHI</v>
          </cell>
          <cell r="C458" t="str">
            <v>D</v>
          </cell>
          <cell r="D458">
            <v>1</v>
          </cell>
          <cell r="E458">
            <v>1</v>
          </cell>
          <cell r="F458">
            <v>90</v>
          </cell>
          <cell r="G458">
            <v>0</v>
          </cell>
          <cell r="H458">
            <v>0</v>
          </cell>
          <cell r="I458">
            <v>1</v>
          </cell>
          <cell r="J458">
            <v>1</v>
          </cell>
          <cell r="K458">
            <v>0</v>
          </cell>
          <cell r="L458" t="str">
            <v>0/0</v>
          </cell>
          <cell r="M458">
            <v>0</v>
          </cell>
          <cell r="N458">
            <v>0</v>
          </cell>
          <cell r="O458">
            <v>0</v>
          </cell>
          <cell r="P458">
            <v>0</v>
          </cell>
          <cell r="Q458">
            <v>0</v>
          </cell>
          <cell r="R458">
            <v>0</v>
          </cell>
          <cell r="S458">
            <v>0</v>
          </cell>
          <cell r="T458">
            <v>0</v>
          </cell>
          <cell r="U458">
            <v>0</v>
          </cell>
          <cell r="V458">
            <v>2</v>
          </cell>
          <cell r="W458">
            <v>0</v>
          </cell>
          <cell r="X458">
            <v>0</v>
          </cell>
          <cell r="Y458">
            <v>0</v>
          </cell>
          <cell r="Z458">
            <v>100</v>
          </cell>
          <cell r="AA458">
            <v>2016</v>
          </cell>
          <cell r="AB458" t="str">
            <v>reg</v>
          </cell>
        </row>
        <row r="459">
          <cell r="A459" t="str">
            <v>Maxime Chanot</v>
          </cell>
          <cell r="B459" t="str">
            <v>NYC</v>
          </cell>
          <cell r="C459" t="str">
            <v>D</v>
          </cell>
          <cell r="D459">
            <v>6</v>
          </cell>
          <cell r="E459">
            <v>5</v>
          </cell>
          <cell r="F459">
            <v>495</v>
          </cell>
          <cell r="G459">
            <v>0</v>
          </cell>
          <cell r="H459">
            <v>0</v>
          </cell>
          <cell r="I459">
            <v>1</v>
          </cell>
          <cell r="J459">
            <v>0</v>
          </cell>
          <cell r="K459">
            <v>0</v>
          </cell>
          <cell r="L459" t="str">
            <v>0/0</v>
          </cell>
          <cell r="M459">
            <v>0</v>
          </cell>
          <cell r="N459">
            <v>0</v>
          </cell>
          <cell r="O459">
            <v>0</v>
          </cell>
          <cell r="P459">
            <v>0</v>
          </cell>
          <cell r="Q459">
            <v>0</v>
          </cell>
          <cell r="R459">
            <v>0</v>
          </cell>
          <cell r="S459">
            <v>0</v>
          </cell>
          <cell r="T459">
            <v>0</v>
          </cell>
          <cell r="U459">
            <v>6</v>
          </cell>
          <cell r="V459">
            <v>2</v>
          </cell>
          <cell r="W459">
            <v>0</v>
          </cell>
          <cell r="X459">
            <v>2</v>
          </cell>
          <cell r="Y459">
            <v>1</v>
          </cell>
          <cell r="Z459">
            <v>0</v>
          </cell>
          <cell r="AA459">
            <v>2016</v>
          </cell>
          <cell r="AB459" t="str">
            <v>reg</v>
          </cell>
        </row>
        <row r="460">
          <cell r="A460" t="str">
            <v>Darrius Barnes</v>
          </cell>
          <cell r="B460" t="str">
            <v xml:space="preserve">NE </v>
          </cell>
          <cell r="C460" t="str">
            <v>D</v>
          </cell>
          <cell r="D460">
            <v>4</v>
          </cell>
          <cell r="E460">
            <v>4</v>
          </cell>
          <cell r="F460">
            <v>345</v>
          </cell>
          <cell r="G460">
            <v>0</v>
          </cell>
          <cell r="H460">
            <v>0</v>
          </cell>
          <cell r="I460">
            <v>1</v>
          </cell>
          <cell r="J460">
            <v>1</v>
          </cell>
          <cell r="K460">
            <v>0</v>
          </cell>
          <cell r="L460" t="str">
            <v>0/0</v>
          </cell>
          <cell r="M460">
            <v>0</v>
          </cell>
          <cell r="N460">
            <v>0</v>
          </cell>
          <cell r="O460">
            <v>0</v>
          </cell>
          <cell r="P460">
            <v>0</v>
          </cell>
          <cell r="Q460">
            <v>0</v>
          </cell>
          <cell r="R460">
            <v>0</v>
          </cell>
          <cell r="S460">
            <v>0</v>
          </cell>
          <cell r="T460">
            <v>0</v>
          </cell>
          <cell r="U460">
            <v>5</v>
          </cell>
          <cell r="V460">
            <v>1</v>
          </cell>
          <cell r="W460">
            <v>0</v>
          </cell>
          <cell r="X460">
            <v>0</v>
          </cell>
          <cell r="Y460">
            <v>0</v>
          </cell>
          <cell r="Z460">
            <v>100</v>
          </cell>
          <cell r="AA460">
            <v>2016</v>
          </cell>
          <cell r="AB460" t="str">
            <v>reg</v>
          </cell>
        </row>
        <row r="461">
          <cell r="A461" t="str">
            <v>Russell Teibert</v>
          </cell>
          <cell r="B461" t="str">
            <v>VAN</v>
          </cell>
          <cell r="C461" t="str">
            <v>M</v>
          </cell>
          <cell r="D461">
            <v>11</v>
          </cell>
          <cell r="E461">
            <v>8</v>
          </cell>
          <cell r="F461">
            <v>696</v>
          </cell>
          <cell r="G461">
            <v>0</v>
          </cell>
          <cell r="H461">
            <v>0</v>
          </cell>
          <cell r="I461">
            <v>1</v>
          </cell>
          <cell r="J461">
            <v>0</v>
          </cell>
          <cell r="K461">
            <v>0</v>
          </cell>
          <cell r="L461" t="str">
            <v>0/0</v>
          </cell>
          <cell r="M461">
            <v>0</v>
          </cell>
          <cell r="N461">
            <v>0</v>
          </cell>
          <cell r="O461">
            <v>0</v>
          </cell>
          <cell r="P461">
            <v>0</v>
          </cell>
          <cell r="Q461">
            <v>0</v>
          </cell>
          <cell r="R461">
            <v>0</v>
          </cell>
          <cell r="S461">
            <v>0</v>
          </cell>
          <cell r="T461">
            <v>0</v>
          </cell>
          <cell r="U461">
            <v>16</v>
          </cell>
          <cell r="V461">
            <v>3</v>
          </cell>
          <cell r="W461">
            <v>0</v>
          </cell>
          <cell r="X461">
            <v>1</v>
          </cell>
          <cell r="Y461">
            <v>0</v>
          </cell>
          <cell r="Z461">
            <v>0</v>
          </cell>
          <cell r="AA461">
            <v>2016</v>
          </cell>
          <cell r="AB461" t="str">
            <v>reg</v>
          </cell>
        </row>
        <row r="462">
          <cell r="A462" t="str">
            <v>Conor Doyle</v>
          </cell>
          <cell r="B462" t="str">
            <v>COL</v>
          </cell>
          <cell r="C462" t="str">
            <v>F</v>
          </cell>
          <cell r="D462">
            <v>3</v>
          </cell>
          <cell r="E462">
            <v>0</v>
          </cell>
          <cell r="F462">
            <v>23</v>
          </cell>
          <cell r="G462">
            <v>0</v>
          </cell>
          <cell r="H462">
            <v>0</v>
          </cell>
          <cell r="I462">
            <v>1</v>
          </cell>
          <cell r="J462">
            <v>0</v>
          </cell>
          <cell r="K462">
            <v>0</v>
          </cell>
          <cell r="L462" t="str">
            <v>0/0</v>
          </cell>
          <cell r="M462">
            <v>0</v>
          </cell>
          <cell r="N462">
            <v>0</v>
          </cell>
          <cell r="O462">
            <v>0</v>
          </cell>
          <cell r="P462">
            <v>0</v>
          </cell>
          <cell r="Q462">
            <v>0</v>
          </cell>
          <cell r="R462">
            <v>0</v>
          </cell>
          <cell r="S462">
            <v>0</v>
          </cell>
          <cell r="T462">
            <v>0</v>
          </cell>
          <cell r="U462">
            <v>3</v>
          </cell>
          <cell r="V462">
            <v>0</v>
          </cell>
          <cell r="W462">
            <v>0</v>
          </cell>
          <cell r="X462">
            <v>2</v>
          </cell>
          <cell r="Y462">
            <v>0</v>
          </cell>
          <cell r="Z462">
            <v>0</v>
          </cell>
          <cell r="AA462">
            <v>2016</v>
          </cell>
          <cell r="AB462" t="str">
            <v>reg</v>
          </cell>
        </row>
        <row r="463">
          <cell r="A463" t="str">
            <v>David Rocha</v>
          </cell>
          <cell r="B463" t="str">
            <v>HOU</v>
          </cell>
          <cell r="C463" t="str">
            <v>M</v>
          </cell>
          <cell r="D463">
            <v>4</v>
          </cell>
          <cell r="E463">
            <v>0</v>
          </cell>
          <cell r="F463">
            <v>57</v>
          </cell>
          <cell r="G463">
            <v>0</v>
          </cell>
          <cell r="H463">
            <v>0</v>
          </cell>
          <cell r="I463">
            <v>1</v>
          </cell>
          <cell r="J463">
            <v>0</v>
          </cell>
          <cell r="K463">
            <v>0</v>
          </cell>
          <cell r="L463" t="str">
            <v>0/0</v>
          </cell>
          <cell r="M463">
            <v>0</v>
          </cell>
          <cell r="N463">
            <v>0</v>
          </cell>
          <cell r="O463">
            <v>0</v>
          </cell>
          <cell r="P463">
            <v>0</v>
          </cell>
          <cell r="Q463">
            <v>0</v>
          </cell>
          <cell r="R463">
            <v>0</v>
          </cell>
          <cell r="S463">
            <v>0</v>
          </cell>
          <cell r="T463">
            <v>0</v>
          </cell>
          <cell r="U463">
            <v>2</v>
          </cell>
          <cell r="V463">
            <v>1</v>
          </cell>
          <cell r="W463">
            <v>0</v>
          </cell>
          <cell r="X463">
            <v>0</v>
          </cell>
          <cell r="Y463">
            <v>0</v>
          </cell>
          <cell r="Z463">
            <v>0</v>
          </cell>
          <cell r="AA463">
            <v>2016</v>
          </cell>
          <cell r="AB463" t="str">
            <v>reg</v>
          </cell>
        </row>
        <row r="464">
          <cell r="A464" t="str">
            <v>Damien Perrinelle</v>
          </cell>
          <cell r="B464" t="str">
            <v>NY</v>
          </cell>
          <cell r="C464" t="str">
            <v>D</v>
          </cell>
          <cell r="D464">
            <v>10</v>
          </cell>
          <cell r="E464">
            <v>7</v>
          </cell>
          <cell r="F464">
            <v>726</v>
          </cell>
          <cell r="G464">
            <v>0</v>
          </cell>
          <cell r="H464">
            <v>0</v>
          </cell>
          <cell r="I464">
            <v>1</v>
          </cell>
          <cell r="J464">
            <v>0</v>
          </cell>
          <cell r="K464">
            <v>0</v>
          </cell>
          <cell r="L464" t="str">
            <v>0/0</v>
          </cell>
          <cell r="M464">
            <v>0</v>
          </cell>
          <cell r="N464">
            <v>0</v>
          </cell>
          <cell r="O464">
            <v>0</v>
          </cell>
          <cell r="P464">
            <v>0</v>
          </cell>
          <cell r="Q464">
            <v>0</v>
          </cell>
          <cell r="R464">
            <v>0</v>
          </cell>
          <cell r="S464">
            <v>0</v>
          </cell>
          <cell r="T464">
            <v>0</v>
          </cell>
          <cell r="U464">
            <v>9</v>
          </cell>
          <cell r="V464">
            <v>6</v>
          </cell>
          <cell r="W464">
            <v>0</v>
          </cell>
          <cell r="X464">
            <v>2</v>
          </cell>
          <cell r="Y464">
            <v>0</v>
          </cell>
          <cell r="Z464">
            <v>0</v>
          </cell>
          <cell r="AA464">
            <v>2016</v>
          </cell>
          <cell r="AB464" t="str">
            <v>reg</v>
          </cell>
        </row>
        <row r="465">
          <cell r="A465" t="str">
            <v>Clarence Goodson</v>
          </cell>
          <cell r="B465" t="str">
            <v xml:space="preserve">SJ </v>
          </cell>
          <cell r="C465" t="str">
            <v>D</v>
          </cell>
          <cell r="D465">
            <v>2</v>
          </cell>
          <cell r="E465">
            <v>2</v>
          </cell>
          <cell r="F465">
            <v>180</v>
          </cell>
          <cell r="G465">
            <v>0</v>
          </cell>
          <cell r="H465">
            <v>0</v>
          </cell>
          <cell r="I465">
            <v>1</v>
          </cell>
          <cell r="J465">
            <v>0</v>
          </cell>
          <cell r="K465">
            <v>0</v>
          </cell>
          <cell r="L465" t="str">
            <v>0/0</v>
          </cell>
          <cell r="M465">
            <v>0</v>
          </cell>
          <cell r="N465">
            <v>0</v>
          </cell>
          <cell r="O465">
            <v>0</v>
          </cell>
          <cell r="P465">
            <v>0</v>
          </cell>
          <cell r="Q465">
            <v>0</v>
          </cell>
          <cell r="R465">
            <v>0</v>
          </cell>
          <cell r="S465">
            <v>0</v>
          </cell>
          <cell r="T465">
            <v>0</v>
          </cell>
          <cell r="U465">
            <v>3</v>
          </cell>
          <cell r="V465">
            <v>1</v>
          </cell>
          <cell r="W465">
            <v>0</v>
          </cell>
          <cell r="X465">
            <v>0</v>
          </cell>
          <cell r="Y465">
            <v>0</v>
          </cell>
          <cell r="Z465">
            <v>0</v>
          </cell>
          <cell r="AA465">
            <v>2016</v>
          </cell>
          <cell r="AB465" t="str">
            <v>reg</v>
          </cell>
        </row>
        <row r="466">
          <cell r="A466" t="str">
            <v>Justin Mapp</v>
          </cell>
          <cell r="B466" t="str">
            <v>SKC</v>
          </cell>
          <cell r="C466" t="str">
            <v>M</v>
          </cell>
          <cell r="D466">
            <v>6</v>
          </cell>
          <cell r="E466">
            <v>0</v>
          </cell>
          <cell r="F466">
            <v>43</v>
          </cell>
          <cell r="G466">
            <v>0</v>
          </cell>
          <cell r="H466">
            <v>0</v>
          </cell>
          <cell r="I466">
            <v>1</v>
          </cell>
          <cell r="J466">
            <v>0</v>
          </cell>
          <cell r="K466">
            <v>0</v>
          </cell>
          <cell r="L466" t="str">
            <v>0/0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2016</v>
          </cell>
          <cell r="AB466" t="str">
            <v>reg</v>
          </cell>
        </row>
        <row r="467">
          <cell r="A467" t="str">
            <v>Marcel de Jong</v>
          </cell>
          <cell r="B467" t="str">
            <v>VAN</v>
          </cell>
          <cell r="C467" t="str">
            <v>D-M</v>
          </cell>
          <cell r="D467">
            <v>7</v>
          </cell>
          <cell r="E467">
            <v>5</v>
          </cell>
          <cell r="F467">
            <v>467</v>
          </cell>
          <cell r="G467">
            <v>0</v>
          </cell>
          <cell r="H467">
            <v>0</v>
          </cell>
          <cell r="I467">
            <v>2</v>
          </cell>
          <cell r="J467">
            <v>1</v>
          </cell>
          <cell r="K467">
            <v>0</v>
          </cell>
          <cell r="L467" t="str">
            <v>0/0</v>
          </cell>
          <cell r="M467">
            <v>0</v>
          </cell>
          <cell r="N467">
            <v>0</v>
          </cell>
          <cell r="O467">
            <v>0</v>
          </cell>
          <cell r="P467">
            <v>0</v>
          </cell>
          <cell r="Q467">
            <v>0</v>
          </cell>
          <cell r="R467">
            <v>0</v>
          </cell>
          <cell r="S467">
            <v>0</v>
          </cell>
          <cell r="T467">
            <v>0</v>
          </cell>
          <cell r="U467">
            <v>9</v>
          </cell>
          <cell r="V467">
            <v>2</v>
          </cell>
          <cell r="W467">
            <v>0</v>
          </cell>
          <cell r="X467">
            <v>1</v>
          </cell>
          <cell r="Y467">
            <v>0</v>
          </cell>
          <cell r="Z467">
            <v>50</v>
          </cell>
          <cell r="AA467">
            <v>2016</v>
          </cell>
          <cell r="AB467" t="str">
            <v>reg</v>
          </cell>
        </row>
        <row r="468">
          <cell r="A468" t="str">
            <v>Tyson Wahl</v>
          </cell>
          <cell r="B468" t="str">
            <v>CLB</v>
          </cell>
          <cell r="C468" t="str">
            <v>D</v>
          </cell>
          <cell r="D468">
            <v>13</v>
          </cell>
          <cell r="E468">
            <v>11</v>
          </cell>
          <cell r="F468">
            <v>1014</v>
          </cell>
          <cell r="G468">
            <v>0</v>
          </cell>
          <cell r="H468">
            <v>0</v>
          </cell>
          <cell r="I468">
            <v>2</v>
          </cell>
          <cell r="J468">
            <v>0</v>
          </cell>
          <cell r="K468">
            <v>0</v>
          </cell>
          <cell r="L468" t="str">
            <v>0/0</v>
          </cell>
          <cell r="M468">
            <v>0</v>
          </cell>
          <cell r="N468">
            <v>0</v>
          </cell>
          <cell r="O468">
            <v>0</v>
          </cell>
          <cell r="P468">
            <v>0</v>
          </cell>
          <cell r="Q468">
            <v>0</v>
          </cell>
          <cell r="R468">
            <v>0</v>
          </cell>
          <cell r="S468">
            <v>0</v>
          </cell>
          <cell r="T468">
            <v>0</v>
          </cell>
          <cell r="U468">
            <v>14</v>
          </cell>
          <cell r="V468">
            <v>7</v>
          </cell>
          <cell r="W468">
            <v>0</v>
          </cell>
          <cell r="X468">
            <v>2</v>
          </cell>
          <cell r="Y468">
            <v>1</v>
          </cell>
          <cell r="Z468">
            <v>0</v>
          </cell>
          <cell r="AA468">
            <v>2016</v>
          </cell>
          <cell r="AB468" t="str">
            <v>reg</v>
          </cell>
        </row>
        <row r="469">
          <cell r="A469" t="str">
            <v>Kofi Sarkodie</v>
          </cell>
          <cell r="B469" t="str">
            <v xml:space="preserve">SJ </v>
          </cell>
          <cell r="C469" t="str">
            <v>D</v>
          </cell>
          <cell r="D469">
            <v>13</v>
          </cell>
          <cell r="E469">
            <v>12</v>
          </cell>
          <cell r="F469">
            <v>1043</v>
          </cell>
          <cell r="G469">
            <v>0</v>
          </cell>
          <cell r="H469">
            <v>0</v>
          </cell>
          <cell r="I469">
            <v>2</v>
          </cell>
          <cell r="J469">
            <v>1</v>
          </cell>
          <cell r="K469">
            <v>0</v>
          </cell>
          <cell r="L469" t="str">
            <v>0/0</v>
          </cell>
          <cell r="M469">
            <v>0</v>
          </cell>
          <cell r="N469">
            <v>0</v>
          </cell>
          <cell r="O469">
            <v>0</v>
          </cell>
          <cell r="P469">
            <v>0</v>
          </cell>
          <cell r="Q469">
            <v>0</v>
          </cell>
          <cell r="R469">
            <v>0</v>
          </cell>
          <cell r="S469">
            <v>0</v>
          </cell>
          <cell r="T469">
            <v>0</v>
          </cell>
          <cell r="U469">
            <v>11</v>
          </cell>
          <cell r="V469">
            <v>10</v>
          </cell>
          <cell r="W469">
            <v>1</v>
          </cell>
          <cell r="X469">
            <v>0</v>
          </cell>
          <cell r="Y469">
            <v>0</v>
          </cell>
          <cell r="Z469">
            <v>50</v>
          </cell>
          <cell r="AA469">
            <v>2016</v>
          </cell>
          <cell r="AB469" t="str">
            <v>reg</v>
          </cell>
        </row>
        <row r="470">
          <cell r="A470" t="str">
            <v>Ashtone Morgan</v>
          </cell>
          <cell r="B470" t="str">
            <v>RSL</v>
          </cell>
          <cell r="C470" t="str">
            <v>D</v>
          </cell>
          <cell r="D470">
            <v>7</v>
          </cell>
          <cell r="E470">
            <v>0</v>
          </cell>
          <cell r="F470">
            <v>157</v>
          </cell>
          <cell r="G470">
            <v>0</v>
          </cell>
          <cell r="H470">
            <v>0</v>
          </cell>
          <cell r="I470">
            <v>2</v>
          </cell>
          <cell r="J470">
            <v>0</v>
          </cell>
          <cell r="K470">
            <v>0</v>
          </cell>
          <cell r="L470" t="str">
            <v>0/0</v>
          </cell>
          <cell r="M470">
            <v>0</v>
          </cell>
          <cell r="N470">
            <v>0</v>
          </cell>
          <cell r="O470">
            <v>0</v>
          </cell>
          <cell r="P470">
            <v>0</v>
          </cell>
          <cell r="Q470">
            <v>0</v>
          </cell>
          <cell r="R470">
            <v>0</v>
          </cell>
          <cell r="S470">
            <v>0</v>
          </cell>
          <cell r="T470">
            <v>0</v>
          </cell>
          <cell r="U470">
            <v>6</v>
          </cell>
          <cell r="V470">
            <v>0</v>
          </cell>
          <cell r="W470">
            <v>1</v>
          </cell>
          <cell r="X470">
            <v>2</v>
          </cell>
          <cell r="Y470">
            <v>0</v>
          </cell>
          <cell r="Z470">
            <v>0</v>
          </cell>
          <cell r="AA470">
            <v>2016</v>
          </cell>
          <cell r="AB470" t="str">
            <v>reg</v>
          </cell>
        </row>
        <row r="471">
          <cell r="A471" t="str">
            <v>Jack McBean</v>
          </cell>
          <cell r="B471" t="str">
            <v>LA</v>
          </cell>
          <cell r="C471" t="str">
            <v>F</v>
          </cell>
          <cell r="D471">
            <v>2</v>
          </cell>
          <cell r="E471">
            <v>1</v>
          </cell>
          <cell r="F471">
            <v>99</v>
          </cell>
          <cell r="G471">
            <v>0</v>
          </cell>
          <cell r="H471">
            <v>0</v>
          </cell>
          <cell r="I471">
            <v>2</v>
          </cell>
          <cell r="J471">
            <v>0</v>
          </cell>
          <cell r="K471">
            <v>0</v>
          </cell>
          <cell r="L471" t="str">
            <v>0/0</v>
          </cell>
          <cell r="M471">
            <v>0</v>
          </cell>
          <cell r="N471">
            <v>0</v>
          </cell>
          <cell r="O471">
            <v>0</v>
          </cell>
          <cell r="P471">
            <v>0</v>
          </cell>
          <cell r="Q471">
            <v>0</v>
          </cell>
          <cell r="R471">
            <v>0</v>
          </cell>
          <cell r="S471">
            <v>0</v>
          </cell>
          <cell r="T471">
            <v>0</v>
          </cell>
          <cell r="U471">
            <v>2</v>
          </cell>
          <cell r="V471">
            <v>4</v>
          </cell>
          <cell r="W471">
            <v>0</v>
          </cell>
          <cell r="X471">
            <v>0</v>
          </cell>
          <cell r="Y471">
            <v>0</v>
          </cell>
          <cell r="Z471">
            <v>0</v>
          </cell>
          <cell r="AA471">
            <v>2016</v>
          </cell>
          <cell r="AB471" t="str">
            <v>reg</v>
          </cell>
        </row>
        <row r="472">
          <cell r="A472" t="str">
            <v>Gaston Sauro</v>
          </cell>
          <cell r="B472" t="str">
            <v>CLB</v>
          </cell>
          <cell r="C472" t="str">
            <v>D</v>
          </cell>
          <cell r="D472">
            <v>13</v>
          </cell>
          <cell r="E472">
            <v>12</v>
          </cell>
          <cell r="F472">
            <v>918</v>
          </cell>
          <cell r="G472">
            <v>0</v>
          </cell>
          <cell r="H472">
            <v>0</v>
          </cell>
          <cell r="I472">
            <v>2</v>
          </cell>
          <cell r="J472">
            <v>0</v>
          </cell>
          <cell r="K472">
            <v>0</v>
          </cell>
          <cell r="L472" t="str">
            <v>0/0</v>
          </cell>
          <cell r="M472">
            <v>0</v>
          </cell>
          <cell r="N472">
            <v>0</v>
          </cell>
          <cell r="O472">
            <v>0</v>
          </cell>
          <cell r="P472">
            <v>0</v>
          </cell>
          <cell r="Q472">
            <v>0</v>
          </cell>
          <cell r="R472">
            <v>0</v>
          </cell>
          <cell r="S472">
            <v>0</v>
          </cell>
          <cell r="T472">
            <v>0</v>
          </cell>
          <cell r="U472">
            <v>23</v>
          </cell>
          <cell r="V472">
            <v>3</v>
          </cell>
          <cell r="W472">
            <v>0</v>
          </cell>
          <cell r="X472">
            <v>3</v>
          </cell>
          <cell r="Y472">
            <v>0</v>
          </cell>
          <cell r="Z472">
            <v>0</v>
          </cell>
          <cell r="AA472">
            <v>2016</v>
          </cell>
          <cell r="AB472" t="str">
            <v>reg</v>
          </cell>
        </row>
        <row r="473">
          <cell r="A473" t="str">
            <v>Jose Escalante</v>
          </cell>
          <cell r="B473" t="str">
            <v>HOU</v>
          </cell>
          <cell r="C473" t="str">
            <v>M</v>
          </cell>
          <cell r="D473">
            <v>3</v>
          </cell>
          <cell r="E473">
            <v>1</v>
          </cell>
          <cell r="F473">
            <v>109</v>
          </cell>
          <cell r="G473">
            <v>0</v>
          </cell>
          <cell r="H473">
            <v>0</v>
          </cell>
          <cell r="I473">
            <v>2</v>
          </cell>
          <cell r="J473">
            <v>1</v>
          </cell>
          <cell r="K473">
            <v>0</v>
          </cell>
          <cell r="L473" t="str">
            <v>0/0</v>
          </cell>
          <cell r="M473">
            <v>0</v>
          </cell>
          <cell r="N473">
            <v>0</v>
          </cell>
          <cell r="O473">
            <v>0</v>
          </cell>
          <cell r="P473">
            <v>0</v>
          </cell>
          <cell r="Q473">
            <v>0</v>
          </cell>
          <cell r="R473">
            <v>0</v>
          </cell>
          <cell r="S473">
            <v>0</v>
          </cell>
          <cell r="T473">
            <v>0</v>
          </cell>
          <cell r="U473">
            <v>1</v>
          </cell>
          <cell r="V473">
            <v>2</v>
          </cell>
          <cell r="W473">
            <v>0</v>
          </cell>
          <cell r="X473">
            <v>0</v>
          </cell>
          <cell r="Y473">
            <v>0</v>
          </cell>
          <cell r="Z473">
            <v>50</v>
          </cell>
          <cell r="AA473">
            <v>2016</v>
          </cell>
          <cell r="AB473" t="str">
            <v>reg</v>
          </cell>
        </row>
        <row r="474">
          <cell r="A474" t="str">
            <v>Kianz Froese</v>
          </cell>
          <cell r="B474" t="str">
            <v>CAN</v>
          </cell>
          <cell r="C474" t="str">
            <v>M</v>
          </cell>
          <cell r="D474">
            <v>5</v>
          </cell>
          <cell r="E474">
            <v>1</v>
          </cell>
          <cell r="F474">
            <v>150</v>
          </cell>
          <cell r="G474">
            <v>0</v>
          </cell>
          <cell r="H474">
            <v>0</v>
          </cell>
          <cell r="I474">
            <v>2</v>
          </cell>
          <cell r="J474">
            <v>0</v>
          </cell>
          <cell r="K474">
            <v>0</v>
          </cell>
          <cell r="L474" t="str">
            <v>0/0</v>
          </cell>
          <cell r="M474">
            <v>0</v>
          </cell>
          <cell r="N474">
            <v>0</v>
          </cell>
          <cell r="O474">
            <v>0</v>
          </cell>
          <cell r="P474">
            <v>0</v>
          </cell>
          <cell r="Q474">
            <v>0</v>
          </cell>
          <cell r="R474">
            <v>0</v>
          </cell>
          <cell r="S474">
            <v>0</v>
          </cell>
          <cell r="T474">
            <v>0</v>
          </cell>
          <cell r="U474">
            <v>3</v>
          </cell>
          <cell r="V474">
            <v>2</v>
          </cell>
          <cell r="W474">
            <v>0</v>
          </cell>
          <cell r="X474">
            <v>1</v>
          </cell>
          <cell r="Y474">
            <v>0</v>
          </cell>
          <cell r="Z474">
            <v>0</v>
          </cell>
          <cell r="AA474">
            <v>2016</v>
          </cell>
          <cell r="AB474" t="str">
            <v>reg</v>
          </cell>
        </row>
        <row r="475">
          <cell r="A475" t="str">
            <v>Raul Mendiola</v>
          </cell>
          <cell r="B475" t="str">
            <v>LA</v>
          </cell>
          <cell r="C475" t="str">
            <v>M</v>
          </cell>
          <cell r="D475">
            <v>6</v>
          </cell>
          <cell r="E475">
            <v>5</v>
          </cell>
          <cell r="F475">
            <v>375</v>
          </cell>
          <cell r="G475">
            <v>0</v>
          </cell>
          <cell r="H475">
            <v>0</v>
          </cell>
          <cell r="I475">
            <v>2</v>
          </cell>
          <cell r="J475">
            <v>0</v>
          </cell>
          <cell r="K475">
            <v>0</v>
          </cell>
          <cell r="L475" t="str">
            <v>0/0</v>
          </cell>
          <cell r="M475">
            <v>0</v>
          </cell>
          <cell r="N475">
            <v>0</v>
          </cell>
          <cell r="O475">
            <v>0</v>
          </cell>
          <cell r="P475">
            <v>0</v>
          </cell>
          <cell r="Q475">
            <v>0</v>
          </cell>
          <cell r="R475">
            <v>0</v>
          </cell>
          <cell r="S475">
            <v>0</v>
          </cell>
          <cell r="T475">
            <v>0</v>
          </cell>
          <cell r="U475">
            <v>2</v>
          </cell>
          <cell r="V475">
            <v>5</v>
          </cell>
          <cell r="W475">
            <v>0</v>
          </cell>
          <cell r="X475">
            <v>1</v>
          </cell>
          <cell r="Y475">
            <v>0</v>
          </cell>
          <cell r="Z475">
            <v>0</v>
          </cell>
          <cell r="AA475">
            <v>2016</v>
          </cell>
          <cell r="AB475" t="str">
            <v>reg</v>
          </cell>
        </row>
        <row r="476">
          <cell r="A476" t="str">
            <v>David Choiniere</v>
          </cell>
          <cell r="B476" t="str">
            <v>MTL</v>
          </cell>
          <cell r="C476" t="str">
            <v>M</v>
          </cell>
          <cell r="D476">
            <v>1</v>
          </cell>
          <cell r="E476">
            <v>1</v>
          </cell>
          <cell r="F476">
            <v>76</v>
          </cell>
          <cell r="G476">
            <v>0</v>
          </cell>
          <cell r="H476">
            <v>0</v>
          </cell>
          <cell r="I476">
            <v>2</v>
          </cell>
          <cell r="J476">
            <v>1</v>
          </cell>
          <cell r="K476">
            <v>0</v>
          </cell>
          <cell r="L476" t="str">
            <v>0/0</v>
          </cell>
          <cell r="M476">
            <v>0</v>
          </cell>
          <cell r="N476">
            <v>0</v>
          </cell>
          <cell r="O476">
            <v>0</v>
          </cell>
          <cell r="P476">
            <v>0</v>
          </cell>
          <cell r="Q476">
            <v>0</v>
          </cell>
          <cell r="R476">
            <v>0</v>
          </cell>
          <cell r="S476">
            <v>0</v>
          </cell>
          <cell r="T476">
            <v>0</v>
          </cell>
          <cell r="U476">
            <v>1</v>
          </cell>
          <cell r="V476">
            <v>0</v>
          </cell>
          <cell r="W476">
            <v>0</v>
          </cell>
          <cell r="X476">
            <v>0</v>
          </cell>
          <cell r="Y476">
            <v>0</v>
          </cell>
          <cell r="Z476">
            <v>50</v>
          </cell>
          <cell r="AA476">
            <v>2016</v>
          </cell>
          <cell r="AB476" t="str">
            <v>reg</v>
          </cell>
        </row>
        <row r="477">
          <cell r="A477" t="str">
            <v>Justin Bilyeu</v>
          </cell>
          <cell r="B477" t="str">
            <v>NY</v>
          </cell>
          <cell r="C477" t="str">
            <v>D</v>
          </cell>
          <cell r="D477">
            <v>3</v>
          </cell>
          <cell r="E477">
            <v>1</v>
          </cell>
          <cell r="F477">
            <v>117</v>
          </cell>
          <cell r="G477">
            <v>0</v>
          </cell>
          <cell r="H477">
            <v>0</v>
          </cell>
          <cell r="I477">
            <v>2</v>
          </cell>
          <cell r="J477">
            <v>1</v>
          </cell>
          <cell r="K477">
            <v>0</v>
          </cell>
          <cell r="L477" t="str">
            <v>0/0</v>
          </cell>
          <cell r="M477">
            <v>0</v>
          </cell>
          <cell r="N477">
            <v>0</v>
          </cell>
          <cell r="O477">
            <v>0</v>
          </cell>
          <cell r="P477">
            <v>0</v>
          </cell>
          <cell r="Q477">
            <v>0</v>
          </cell>
          <cell r="R477">
            <v>0</v>
          </cell>
          <cell r="S477">
            <v>0</v>
          </cell>
          <cell r="T477">
            <v>0</v>
          </cell>
          <cell r="U477">
            <v>1</v>
          </cell>
          <cell r="V477">
            <v>0</v>
          </cell>
          <cell r="W477">
            <v>0</v>
          </cell>
          <cell r="X477">
            <v>0</v>
          </cell>
          <cell r="Y477">
            <v>0</v>
          </cell>
          <cell r="Z477">
            <v>50</v>
          </cell>
          <cell r="AA477">
            <v>2016</v>
          </cell>
          <cell r="AB477" t="str">
            <v>reg</v>
          </cell>
        </row>
        <row r="478">
          <cell r="A478" t="str">
            <v>Deybi Flores</v>
          </cell>
          <cell r="B478" t="str">
            <v>VAN</v>
          </cell>
          <cell r="C478" t="str">
            <v>M</v>
          </cell>
          <cell r="D478">
            <v>1</v>
          </cell>
          <cell r="E478">
            <v>1</v>
          </cell>
          <cell r="F478">
            <v>45</v>
          </cell>
          <cell r="G478">
            <v>0</v>
          </cell>
          <cell r="H478">
            <v>0</v>
          </cell>
          <cell r="I478">
            <v>2</v>
          </cell>
          <cell r="J478">
            <v>0</v>
          </cell>
          <cell r="K478">
            <v>0</v>
          </cell>
          <cell r="L478" t="str">
            <v>0/0</v>
          </cell>
          <cell r="M478">
            <v>0</v>
          </cell>
          <cell r="N478">
            <v>0</v>
          </cell>
          <cell r="O478">
            <v>0</v>
          </cell>
          <cell r="P478">
            <v>0</v>
          </cell>
          <cell r="Q478">
            <v>0</v>
          </cell>
          <cell r="R478">
            <v>0</v>
          </cell>
          <cell r="S478">
            <v>0</v>
          </cell>
          <cell r="T478">
            <v>0</v>
          </cell>
          <cell r="U478">
            <v>3</v>
          </cell>
          <cell r="V478">
            <v>0</v>
          </cell>
          <cell r="W478">
            <v>0</v>
          </cell>
          <cell r="X478">
            <v>0</v>
          </cell>
          <cell r="Y478">
            <v>0</v>
          </cell>
          <cell r="Z478">
            <v>0</v>
          </cell>
          <cell r="AA478">
            <v>2016</v>
          </cell>
          <cell r="AB478" t="str">
            <v>reg</v>
          </cell>
        </row>
        <row r="479">
          <cell r="A479" t="str">
            <v>Eric Ayuk</v>
          </cell>
          <cell r="B479" t="str">
            <v>PHI</v>
          </cell>
          <cell r="C479" t="str">
            <v>M</v>
          </cell>
          <cell r="D479">
            <v>1</v>
          </cell>
          <cell r="E479">
            <v>1</v>
          </cell>
          <cell r="F479">
            <v>90</v>
          </cell>
          <cell r="G479">
            <v>0</v>
          </cell>
          <cell r="H479">
            <v>0</v>
          </cell>
          <cell r="I479">
            <v>2</v>
          </cell>
          <cell r="J479">
            <v>2</v>
          </cell>
          <cell r="K479">
            <v>0</v>
          </cell>
          <cell r="L479" t="str">
            <v>0/0</v>
          </cell>
          <cell r="M479">
            <v>0</v>
          </cell>
          <cell r="N479">
            <v>0</v>
          </cell>
          <cell r="O479">
            <v>0</v>
          </cell>
          <cell r="P479">
            <v>0</v>
          </cell>
          <cell r="Q479">
            <v>0</v>
          </cell>
          <cell r="R479">
            <v>0</v>
          </cell>
          <cell r="S479">
            <v>0</v>
          </cell>
          <cell r="T479">
            <v>0</v>
          </cell>
          <cell r="U479">
            <v>0</v>
          </cell>
          <cell r="V479">
            <v>1</v>
          </cell>
          <cell r="W479">
            <v>0</v>
          </cell>
          <cell r="X479">
            <v>0</v>
          </cell>
          <cell r="Y479">
            <v>0</v>
          </cell>
          <cell r="Z479">
            <v>100</v>
          </cell>
          <cell r="AA479">
            <v>2016</v>
          </cell>
          <cell r="AB479" t="str">
            <v>reg</v>
          </cell>
        </row>
        <row r="480">
          <cell r="A480" t="str">
            <v>Alex Morrell</v>
          </cell>
          <cell r="B480" t="str">
            <v>CHI</v>
          </cell>
          <cell r="C480" t="str">
            <v>F</v>
          </cell>
          <cell r="D480">
            <v>4</v>
          </cell>
          <cell r="E480">
            <v>0</v>
          </cell>
          <cell r="F480">
            <v>52</v>
          </cell>
          <cell r="G480">
            <v>0</v>
          </cell>
          <cell r="H480">
            <v>0</v>
          </cell>
          <cell r="I480">
            <v>2</v>
          </cell>
          <cell r="J480">
            <v>1</v>
          </cell>
          <cell r="K480">
            <v>0</v>
          </cell>
          <cell r="L480" t="str">
            <v>0/0</v>
          </cell>
          <cell r="M480">
            <v>0</v>
          </cell>
          <cell r="N480">
            <v>0</v>
          </cell>
          <cell r="O480">
            <v>0</v>
          </cell>
          <cell r="P480">
            <v>0</v>
          </cell>
          <cell r="Q480">
            <v>0</v>
          </cell>
          <cell r="R480">
            <v>0</v>
          </cell>
          <cell r="S480">
            <v>0</v>
          </cell>
          <cell r="T480">
            <v>0</v>
          </cell>
          <cell r="U480">
            <v>0</v>
          </cell>
          <cell r="V480">
            <v>1</v>
          </cell>
          <cell r="W480">
            <v>0</v>
          </cell>
          <cell r="X480">
            <v>0</v>
          </cell>
          <cell r="Y480">
            <v>0</v>
          </cell>
          <cell r="Z480">
            <v>50</v>
          </cell>
          <cell r="AA480">
            <v>2016</v>
          </cell>
          <cell r="AB480" t="str">
            <v>reg</v>
          </cell>
        </row>
        <row r="481">
          <cell r="A481" t="str">
            <v>Ariel Lassiter</v>
          </cell>
          <cell r="B481" t="str">
            <v>LA</v>
          </cell>
          <cell r="C481" t="str">
            <v>F</v>
          </cell>
          <cell r="D481">
            <v>3</v>
          </cell>
          <cell r="E481">
            <v>2</v>
          </cell>
          <cell r="F481">
            <v>133</v>
          </cell>
          <cell r="G481">
            <v>0</v>
          </cell>
          <cell r="H481">
            <v>0</v>
          </cell>
          <cell r="I481">
            <v>3</v>
          </cell>
          <cell r="J481">
            <v>0</v>
          </cell>
          <cell r="K481">
            <v>0</v>
          </cell>
          <cell r="L481" t="str">
            <v>0/0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2016</v>
          </cell>
          <cell r="AB481" t="str">
            <v>reg</v>
          </cell>
        </row>
        <row r="482">
          <cell r="A482" t="str">
            <v>Anatole Abang</v>
          </cell>
          <cell r="B482" t="str">
            <v>NY</v>
          </cell>
          <cell r="C482" t="str">
            <v>F</v>
          </cell>
          <cell r="D482">
            <v>8</v>
          </cell>
          <cell r="E482">
            <v>2</v>
          </cell>
          <cell r="F482">
            <v>221</v>
          </cell>
          <cell r="G482">
            <v>0</v>
          </cell>
          <cell r="H482">
            <v>0</v>
          </cell>
          <cell r="I482">
            <v>3</v>
          </cell>
          <cell r="J482">
            <v>0</v>
          </cell>
          <cell r="K482">
            <v>0</v>
          </cell>
          <cell r="L482" t="str">
            <v>0/0</v>
          </cell>
          <cell r="M482">
            <v>0</v>
          </cell>
          <cell r="N482">
            <v>0</v>
          </cell>
          <cell r="O482">
            <v>0</v>
          </cell>
          <cell r="P482">
            <v>0</v>
          </cell>
          <cell r="Q482">
            <v>0</v>
          </cell>
          <cell r="R482">
            <v>0</v>
          </cell>
          <cell r="S482">
            <v>0</v>
          </cell>
          <cell r="T482">
            <v>0</v>
          </cell>
          <cell r="U482">
            <v>4</v>
          </cell>
          <cell r="V482">
            <v>2</v>
          </cell>
          <cell r="W482">
            <v>0</v>
          </cell>
          <cell r="X482">
            <v>0</v>
          </cell>
          <cell r="Y482">
            <v>0</v>
          </cell>
          <cell r="Z482">
            <v>0</v>
          </cell>
          <cell r="AA482">
            <v>2016</v>
          </cell>
          <cell r="AB482" t="str">
            <v>reg</v>
          </cell>
        </row>
        <row r="483">
          <cell r="A483" t="str">
            <v>Devon Sandoval</v>
          </cell>
          <cell r="B483" t="str">
            <v>RSL</v>
          </cell>
          <cell r="C483" t="str">
            <v>F</v>
          </cell>
          <cell r="D483">
            <v>12</v>
          </cell>
          <cell r="E483">
            <v>2</v>
          </cell>
          <cell r="F483">
            <v>228</v>
          </cell>
          <cell r="G483">
            <v>0</v>
          </cell>
          <cell r="H483">
            <v>0</v>
          </cell>
          <cell r="I483">
            <v>3</v>
          </cell>
          <cell r="J483">
            <v>0</v>
          </cell>
          <cell r="K483">
            <v>0</v>
          </cell>
          <cell r="L483" t="str">
            <v>0/0</v>
          </cell>
          <cell r="M483">
            <v>0</v>
          </cell>
          <cell r="N483">
            <v>0</v>
          </cell>
          <cell r="O483">
            <v>0</v>
          </cell>
          <cell r="P483">
            <v>0</v>
          </cell>
          <cell r="Q483">
            <v>0</v>
          </cell>
          <cell r="R483">
            <v>0</v>
          </cell>
          <cell r="S483">
            <v>0</v>
          </cell>
          <cell r="T483">
            <v>0</v>
          </cell>
          <cell r="U483">
            <v>4</v>
          </cell>
          <cell r="V483">
            <v>4</v>
          </cell>
          <cell r="W483">
            <v>0</v>
          </cell>
          <cell r="X483">
            <v>0</v>
          </cell>
          <cell r="Y483">
            <v>0</v>
          </cell>
          <cell r="Z483">
            <v>0</v>
          </cell>
          <cell r="AA483">
            <v>2016</v>
          </cell>
          <cell r="AB483" t="str">
            <v>reg</v>
          </cell>
        </row>
        <row r="484">
          <cell r="A484" t="str">
            <v>Nick Hagglund</v>
          </cell>
          <cell r="B484" t="str">
            <v>CIN</v>
          </cell>
          <cell r="C484" t="str">
            <v>D</v>
          </cell>
          <cell r="D484">
            <v>16</v>
          </cell>
          <cell r="E484">
            <v>8</v>
          </cell>
          <cell r="F484">
            <v>847</v>
          </cell>
          <cell r="G484">
            <v>0</v>
          </cell>
          <cell r="H484">
            <v>0</v>
          </cell>
          <cell r="I484">
            <v>3</v>
          </cell>
          <cell r="J484">
            <v>1</v>
          </cell>
          <cell r="K484">
            <v>0</v>
          </cell>
          <cell r="L484" t="str">
            <v>0/0</v>
          </cell>
          <cell r="M484">
            <v>0</v>
          </cell>
          <cell r="N484">
            <v>0</v>
          </cell>
          <cell r="O484">
            <v>0</v>
          </cell>
          <cell r="P484">
            <v>0</v>
          </cell>
          <cell r="Q484">
            <v>0</v>
          </cell>
          <cell r="R484">
            <v>0</v>
          </cell>
          <cell r="S484">
            <v>0</v>
          </cell>
          <cell r="T484">
            <v>0</v>
          </cell>
          <cell r="U484">
            <v>13</v>
          </cell>
          <cell r="V484">
            <v>6</v>
          </cell>
          <cell r="W484">
            <v>1</v>
          </cell>
          <cell r="X484">
            <v>0</v>
          </cell>
          <cell r="Y484">
            <v>0</v>
          </cell>
          <cell r="Z484">
            <v>33.33</v>
          </cell>
          <cell r="AA484">
            <v>2016</v>
          </cell>
          <cell r="AB484" t="str">
            <v>reg</v>
          </cell>
        </row>
        <row r="485">
          <cell r="A485" t="str">
            <v>AJ DeLaGarza</v>
          </cell>
          <cell r="B485" t="str">
            <v>MIA</v>
          </cell>
          <cell r="C485" t="str">
            <v>D</v>
          </cell>
          <cell r="D485">
            <v>24</v>
          </cell>
          <cell r="E485">
            <v>23</v>
          </cell>
          <cell r="F485">
            <v>2064</v>
          </cell>
          <cell r="G485">
            <v>0</v>
          </cell>
          <cell r="H485">
            <v>0</v>
          </cell>
          <cell r="I485">
            <v>3</v>
          </cell>
          <cell r="J485">
            <v>1</v>
          </cell>
          <cell r="K485">
            <v>0</v>
          </cell>
          <cell r="L485" t="str">
            <v>0/0</v>
          </cell>
          <cell r="M485">
            <v>0</v>
          </cell>
          <cell r="N485">
            <v>0</v>
          </cell>
          <cell r="O485">
            <v>0</v>
          </cell>
          <cell r="P485">
            <v>0</v>
          </cell>
          <cell r="Q485">
            <v>0</v>
          </cell>
          <cell r="R485">
            <v>0</v>
          </cell>
          <cell r="S485">
            <v>0</v>
          </cell>
          <cell r="T485">
            <v>0</v>
          </cell>
          <cell r="U485">
            <v>21</v>
          </cell>
          <cell r="V485">
            <v>21</v>
          </cell>
          <cell r="W485">
            <v>0</v>
          </cell>
          <cell r="X485">
            <v>5</v>
          </cell>
          <cell r="Y485">
            <v>0</v>
          </cell>
          <cell r="Z485">
            <v>33.33</v>
          </cell>
          <cell r="AA485">
            <v>2016</v>
          </cell>
          <cell r="AB485" t="str">
            <v>reg</v>
          </cell>
        </row>
        <row r="486">
          <cell r="A486" t="str">
            <v>Omer Damari</v>
          </cell>
          <cell r="B486" t="str">
            <v>NY</v>
          </cell>
          <cell r="C486" t="str">
            <v>F</v>
          </cell>
          <cell r="D486">
            <v>4</v>
          </cell>
          <cell r="E486">
            <v>0</v>
          </cell>
          <cell r="F486">
            <v>79</v>
          </cell>
          <cell r="G486">
            <v>0</v>
          </cell>
          <cell r="H486">
            <v>0</v>
          </cell>
          <cell r="I486">
            <v>3</v>
          </cell>
          <cell r="J486">
            <v>0</v>
          </cell>
          <cell r="K486">
            <v>0</v>
          </cell>
          <cell r="L486" t="str">
            <v>0/0</v>
          </cell>
          <cell r="M486">
            <v>0</v>
          </cell>
          <cell r="N486">
            <v>0</v>
          </cell>
          <cell r="O486">
            <v>0</v>
          </cell>
          <cell r="P486">
            <v>0</v>
          </cell>
          <cell r="Q486">
            <v>0</v>
          </cell>
          <cell r="R486">
            <v>0</v>
          </cell>
          <cell r="S486">
            <v>0</v>
          </cell>
          <cell r="T486">
            <v>0</v>
          </cell>
          <cell r="U486">
            <v>3</v>
          </cell>
          <cell r="V486">
            <v>2</v>
          </cell>
          <cell r="W486">
            <v>0</v>
          </cell>
          <cell r="X486">
            <v>0</v>
          </cell>
          <cell r="Y486">
            <v>0</v>
          </cell>
          <cell r="Z486">
            <v>0</v>
          </cell>
          <cell r="AA486">
            <v>2016</v>
          </cell>
          <cell r="AB486" t="str">
            <v>reg</v>
          </cell>
        </row>
        <row r="487">
          <cell r="A487" t="str">
            <v>Johan Kappelhof</v>
          </cell>
          <cell r="B487" t="str">
            <v>CHI</v>
          </cell>
          <cell r="C487" t="str">
            <v>D</v>
          </cell>
          <cell r="D487">
            <v>33</v>
          </cell>
          <cell r="E487">
            <v>31</v>
          </cell>
          <cell r="F487">
            <v>2789</v>
          </cell>
          <cell r="G487">
            <v>0</v>
          </cell>
          <cell r="H487">
            <v>0</v>
          </cell>
          <cell r="I487">
            <v>3</v>
          </cell>
          <cell r="J487">
            <v>1</v>
          </cell>
          <cell r="K487">
            <v>0</v>
          </cell>
          <cell r="L487" t="str">
            <v>0/0</v>
          </cell>
          <cell r="M487">
            <v>0</v>
          </cell>
          <cell r="N487">
            <v>0</v>
          </cell>
          <cell r="O487">
            <v>0</v>
          </cell>
          <cell r="P487">
            <v>0</v>
          </cell>
          <cell r="Q487">
            <v>0</v>
          </cell>
          <cell r="R487">
            <v>0</v>
          </cell>
          <cell r="S487">
            <v>0</v>
          </cell>
          <cell r="T487">
            <v>0</v>
          </cell>
          <cell r="U487">
            <v>35</v>
          </cell>
          <cell r="V487">
            <v>7</v>
          </cell>
          <cell r="W487">
            <v>3</v>
          </cell>
          <cell r="X487">
            <v>3</v>
          </cell>
          <cell r="Y487">
            <v>0</v>
          </cell>
          <cell r="Z487">
            <v>33.33</v>
          </cell>
          <cell r="AA487">
            <v>2016</v>
          </cell>
          <cell r="AB487" t="str">
            <v>reg</v>
          </cell>
        </row>
        <row r="488">
          <cell r="A488" t="str">
            <v>Chris Schuler</v>
          </cell>
          <cell r="B488" t="str">
            <v>RSL</v>
          </cell>
          <cell r="C488" t="str">
            <v>D</v>
          </cell>
          <cell r="D488">
            <v>4</v>
          </cell>
          <cell r="E488">
            <v>3</v>
          </cell>
          <cell r="F488">
            <v>271</v>
          </cell>
          <cell r="G488">
            <v>0</v>
          </cell>
          <cell r="H488">
            <v>0</v>
          </cell>
          <cell r="I488">
            <v>3</v>
          </cell>
          <cell r="J488">
            <v>0</v>
          </cell>
          <cell r="K488">
            <v>0</v>
          </cell>
          <cell r="L488" t="str">
            <v>0/0</v>
          </cell>
          <cell r="M488">
            <v>0</v>
          </cell>
          <cell r="N488">
            <v>0</v>
          </cell>
          <cell r="O488">
            <v>0</v>
          </cell>
          <cell r="P488">
            <v>0</v>
          </cell>
          <cell r="Q488">
            <v>0</v>
          </cell>
          <cell r="R488">
            <v>0</v>
          </cell>
          <cell r="S488">
            <v>0</v>
          </cell>
          <cell r="T488">
            <v>0</v>
          </cell>
          <cell r="U488">
            <v>5</v>
          </cell>
          <cell r="V488">
            <v>4</v>
          </cell>
          <cell r="W488">
            <v>0</v>
          </cell>
          <cell r="X488">
            <v>0</v>
          </cell>
          <cell r="Y488">
            <v>0</v>
          </cell>
          <cell r="Z488">
            <v>0</v>
          </cell>
          <cell r="AA488">
            <v>2016</v>
          </cell>
          <cell r="AB488" t="str">
            <v>reg</v>
          </cell>
        </row>
        <row r="489">
          <cell r="A489" t="str">
            <v>Pa-Modou Kah</v>
          </cell>
          <cell r="B489" t="str">
            <v>VAN</v>
          </cell>
          <cell r="C489" t="str">
            <v>D</v>
          </cell>
          <cell r="D489">
            <v>5</v>
          </cell>
          <cell r="E489">
            <v>4</v>
          </cell>
          <cell r="F489">
            <v>395</v>
          </cell>
          <cell r="G489">
            <v>0</v>
          </cell>
          <cell r="H489">
            <v>0</v>
          </cell>
          <cell r="I489">
            <v>3</v>
          </cell>
          <cell r="J489">
            <v>1</v>
          </cell>
          <cell r="K489">
            <v>0</v>
          </cell>
          <cell r="L489" t="str">
            <v>0/0</v>
          </cell>
          <cell r="M489">
            <v>0</v>
          </cell>
          <cell r="N489">
            <v>0</v>
          </cell>
          <cell r="O489">
            <v>0</v>
          </cell>
          <cell r="P489">
            <v>0</v>
          </cell>
          <cell r="Q489">
            <v>0</v>
          </cell>
          <cell r="R489">
            <v>0</v>
          </cell>
          <cell r="S489">
            <v>0</v>
          </cell>
          <cell r="T489">
            <v>0</v>
          </cell>
          <cell r="U489">
            <v>8</v>
          </cell>
          <cell r="V489">
            <v>1</v>
          </cell>
          <cell r="W489">
            <v>0</v>
          </cell>
          <cell r="X489">
            <v>3</v>
          </cell>
          <cell r="Y489">
            <v>0</v>
          </cell>
          <cell r="Z489">
            <v>33.33</v>
          </cell>
          <cell r="AA489">
            <v>2016</v>
          </cell>
          <cell r="AB489" t="str">
            <v>reg</v>
          </cell>
        </row>
        <row r="490">
          <cell r="A490" t="str">
            <v>Jose Goncalves</v>
          </cell>
          <cell r="B490" t="str">
            <v xml:space="preserve">NE </v>
          </cell>
          <cell r="C490" t="str">
            <v>D</v>
          </cell>
          <cell r="D490">
            <v>28</v>
          </cell>
          <cell r="E490">
            <v>28</v>
          </cell>
          <cell r="F490">
            <v>2519</v>
          </cell>
          <cell r="G490">
            <v>0</v>
          </cell>
          <cell r="H490">
            <v>0</v>
          </cell>
          <cell r="I490">
            <v>3</v>
          </cell>
          <cell r="J490">
            <v>0</v>
          </cell>
          <cell r="K490">
            <v>0</v>
          </cell>
          <cell r="L490" t="str">
            <v>0/0</v>
          </cell>
          <cell r="M490">
            <v>0</v>
          </cell>
          <cell r="N490">
            <v>0</v>
          </cell>
          <cell r="O490">
            <v>0</v>
          </cell>
          <cell r="P490">
            <v>0</v>
          </cell>
          <cell r="Q490">
            <v>0</v>
          </cell>
          <cell r="R490">
            <v>0</v>
          </cell>
          <cell r="S490">
            <v>0</v>
          </cell>
          <cell r="T490">
            <v>0</v>
          </cell>
          <cell r="U490">
            <v>41</v>
          </cell>
          <cell r="V490">
            <v>22</v>
          </cell>
          <cell r="W490">
            <v>1</v>
          </cell>
          <cell r="X490">
            <v>3</v>
          </cell>
          <cell r="Y490">
            <v>0</v>
          </cell>
          <cell r="Z490">
            <v>0</v>
          </cell>
          <cell r="AA490">
            <v>2016</v>
          </cell>
          <cell r="AB490" t="str">
            <v>reg</v>
          </cell>
        </row>
        <row r="491">
          <cell r="A491" t="str">
            <v>Shaun Wright-Phillips</v>
          </cell>
          <cell r="B491" t="str">
            <v>NY</v>
          </cell>
          <cell r="C491" t="str">
            <v>M</v>
          </cell>
          <cell r="D491">
            <v>7</v>
          </cell>
          <cell r="E491">
            <v>1</v>
          </cell>
          <cell r="F491">
            <v>121</v>
          </cell>
          <cell r="G491">
            <v>0</v>
          </cell>
          <cell r="H491">
            <v>0</v>
          </cell>
          <cell r="I491">
            <v>3</v>
          </cell>
          <cell r="J491">
            <v>1</v>
          </cell>
          <cell r="K491">
            <v>0</v>
          </cell>
          <cell r="L491" t="str">
            <v>0/0</v>
          </cell>
          <cell r="M491">
            <v>0</v>
          </cell>
          <cell r="N491">
            <v>0</v>
          </cell>
          <cell r="O491">
            <v>0</v>
          </cell>
          <cell r="P491">
            <v>0</v>
          </cell>
          <cell r="Q491">
            <v>0</v>
          </cell>
          <cell r="R491">
            <v>0</v>
          </cell>
          <cell r="S491">
            <v>0</v>
          </cell>
          <cell r="T491">
            <v>0</v>
          </cell>
          <cell r="U491">
            <v>3</v>
          </cell>
          <cell r="V491">
            <v>2</v>
          </cell>
          <cell r="W491">
            <v>1</v>
          </cell>
          <cell r="X491">
            <v>0</v>
          </cell>
          <cell r="Y491">
            <v>0</v>
          </cell>
          <cell r="Z491">
            <v>33.33</v>
          </cell>
          <cell r="AA491">
            <v>2016</v>
          </cell>
          <cell r="AB491" t="str">
            <v>reg</v>
          </cell>
        </row>
        <row r="492">
          <cell r="A492" t="str">
            <v>David Edgar</v>
          </cell>
          <cell r="B492" t="str">
            <v>VAN</v>
          </cell>
          <cell r="C492" t="str">
            <v>D</v>
          </cell>
          <cell r="D492">
            <v>8</v>
          </cell>
          <cell r="E492">
            <v>8</v>
          </cell>
          <cell r="F492">
            <v>720</v>
          </cell>
          <cell r="G492">
            <v>0</v>
          </cell>
          <cell r="H492">
            <v>0</v>
          </cell>
          <cell r="I492">
            <v>4</v>
          </cell>
          <cell r="J492">
            <v>1</v>
          </cell>
          <cell r="K492">
            <v>0</v>
          </cell>
          <cell r="L492" t="str">
            <v>0/0</v>
          </cell>
          <cell r="M492">
            <v>0</v>
          </cell>
          <cell r="N492">
            <v>0</v>
          </cell>
          <cell r="O492">
            <v>0</v>
          </cell>
          <cell r="P492">
            <v>0</v>
          </cell>
          <cell r="Q492">
            <v>0</v>
          </cell>
          <cell r="R492">
            <v>0</v>
          </cell>
          <cell r="S492">
            <v>0</v>
          </cell>
          <cell r="T492">
            <v>0</v>
          </cell>
          <cell r="U492">
            <v>7</v>
          </cell>
          <cell r="V492">
            <v>1</v>
          </cell>
          <cell r="W492">
            <v>0</v>
          </cell>
          <cell r="X492">
            <v>2</v>
          </cell>
          <cell r="Y492">
            <v>0</v>
          </cell>
          <cell r="Z492">
            <v>25</v>
          </cell>
          <cell r="AA492">
            <v>2016</v>
          </cell>
          <cell r="AB492" t="str">
            <v>reg</v>
          </cell>
        </row>
        <row r="493">
          <cell r="A493" t="str">
            <v>Kevin Alston</v>
          </cell>
          <cell r="B493" t="str">
            <v>ORL</v>
          </cell>
          <cell r="C493" t="str">
            <v>D</v>
          </cell>
          <cell r="D493">
            <v>24</v>
          </cell>
          <cell r="E493">
            <v>21</v>
          </cell>
          <cell r="F493">
            <v>1989</v>
          </cell>
          <cell r="G493">
            <v>0</v>
          </cell>
          <cell r="H493">
            <v>0</v>
          </cell>
          <cell r="I493">
            <v>4</v>
          </cell>
          <cell r="J493">
            <v>1</v>
          </cell>
          <cell r="K493">
            <v>0</v>
          </cell>
          <cell r="L493" t="str">
            <v>0/0</v>
          </cell>
          <cell r="M493">
            <v>0</v>
          </cell>
          <cell r="N493">
            <v>0</v>
          </cell>
          <cell r="O493">
            <v>0</v>
          </cell>
          <cell r="P493">
            <v>0</v>
          </cell>
          <cell r="Q493">
            <v>0</v>
          </cell>
          <cell r="R493">
            <v>0</v>
          </cell>
          <cell r="S493">
            <v>0</v>
          </cell>
          <cell r="T493">
            <v>0</v>
          </cell>
          <cell r="U493">
            <v>23</v>
          </cell>
          <cell r="V493">
            <v>16</v>
          </cell>
          <cell r="W493">
            <v>0</v>
          </cell>
          <cell r="X493">
            <v>3</v>
          </cell>
          <cell r="Y493">
            <v>0</v>
          </cell>
          <cell r="Z493">
            <v>25</v>
          </cell>
          <cell r="AA493">
            <v>2016</v>
          </cell>
          <cell r="AB493" t="str">
            <v>reg</v>
          </cell>
        </row>
        <row r="494">
          <cell r="A494" t="str">
            <v>Zach Scott</v>
          </cell>
          <cell r="B494" t="str">
            <v>SEA</v>
          </cell>
          <cell r="C494" t="str">
            <v>D</v>
          </cell>
          <cell r="D494">
            <v>14</v>
          </cell>
          <cell r="E494">
            <v>9</v>
          </cell>
          <cell r="F494">
            <v>886</v>
          </cell>
          <cell r="G494">
            <v>0</v>
          </cell>
          <cell r="H494">
            <v>0</v>
          </cell>
          <cell r="I494">
            <v>4</v>
          </cell>
          <cell r="J494">
            <v>1</v>
          </cell>
          <cell r="K494">
            <v>0</v>
          </cell>
          <cell r="L494" t="str">
            <v>0/0</v>
          </cell>
          <cell r="M494">
            <v>0</v>
          </cell>
          <cell r="N494">
            <v>0</v>
          </cell>
          <cell r="O494">
            <v>0</v>
          </cell>
          <cell r="P494">
            <v>0</v>
          </cell>
          <cell r="Q494">
            <v>0</v>
          </cell>
          <cell r="R494">
            <v>0</v>
          </cell>
          <cell r="S494">
            <v>0</v>
          </cell>
          <cell r="T494">
            <v>0</v>
          </cell>
          <cell r="U494">
            <v>7</v>
          </cell>
          <cell r="V494">
            <v>13</v>
          </cell>
          <cell r="W494">
            <v>0</v>
          </cell>
          <cell r="X494">
            <v>2</v>
          </cell>
          <cell r="Y494">
            <v>0</v>
          </cell>
          <cell r="Z494">
            <v>25</v>
          </cell>
          <cell r="AA494">
            <v>2016</v>
          </cell>
          <cell r="AB494" t="str">
            <v>reg</v>
          </cell>
        </row>
        <row r="495">
          <cell r="A495" t="str">
            <v>Andres Imperiale</v>
          </cell>
          <cell r="B495" t="str">
            <v xml:space="preserve">SJ </v>
          </cell>
          <cell r="C495" t="str">
            <v>D</v>
          </cell>
          <cell r="D495">
            <v>11</v>
          </cell>
          <cell r="E495">
            <v>10</v>
          </cell>
          <cell r="F495">
            <v>869</v>
          </cell>
          <cell r="G495">
            <v>0</v>
          </cell>
          <cell r="H495">
            <v>0</v>
          </cell>
          <cell r="I495">
            <v>4</v>
          </cell>
          <cell r="J495">
            <v>1</v>
          </cell>
          <cell r="K495">
            <v>0</v>
          </cell>
          <cell r="L495" t="str">
            <v>0/0</v>
          </cell>
          <cell r="M495">
            <v>0</v>
          </cell>
          <cell r="N495">
            <v>0</v>
          </cell>
          <cell r="O495">
            <v>0</v>
          </cell>
          <cell r="P495">
            <v>0</v>
          </cell>
          <cell r="Q495">
            <v>0</v>
          </cell>
          <cell r="R495">
            <v>0</v>
          </cell>
          <cell r="S495">
            <v>0</v>
          </cell>
          <cell r="T495">
            <v>0</v>
          </cell>
          <cell r="U495">
            <v>9</v>
          </cell>
          <cell r="V495">
            <v>5</v>
          </cell>
          <cell r="W495">
            <v>1</v>
          </cell>
          <cell r="X495">
            <v>2</v>
          </cell>
          <cell r="Y495">
            <v>0</v>
          </cell>
          <cell r="Z495">
            <v>25</v>
          </cell>
          <cell r="AA495">
            <v>2016</v>
          </cell>
          <cell r="AB495" t="str">
            <v>reg</v>
          </cell>
        </row>
        <row r="496">
          <cell r="A496" t="str">
            <v>Karl Ouimette</v>
          </cell>
          <cell r="B496" t="str">
            <v>NY</v>
          </cell>
          <cell r="C496" t="str">
            <v>D</v>
          </cell>
          <cell r="D496">
            <v>7</v>
          </cell>
          <cell r="E496">
            <v>6</v>
          </cell>
          <cell r="F496">
            <v>582</v>
          </cell>
          <cell r="G496">
            <v>0</v>
          </cell>
          <cell r="H496">
            <v>0</v>
          </cell>
          <cell r="I496">
            <v>4</v>
          </cell>
          <cell r="J496">
            <v>0</v>
          </cell>
          <cell r="K496">
            <v>0</v>
          </cell>
          <cell r="L496" t="str">
            <v>0/0</v>
          </cell>
          <cell r="M496">
            <v>0</v>
          </cell>
          <cell r="N496">
            <v>0</v>
          </cell>
          <cell r="O496">
            <v>0</v>
          </cell>
          <cell r="P496">
            <v>0</v>
          </cell>
          <cell r="Q496">
            <v>0</v>
          </cell>
          <cell r="R496">
            <v>0</v>
          </cell>
          <cell r="S496">
            <v>0</v>
          </cell>
          <cell r="T496">
            <v>0</v>
          </cell>
          <cell r="U496">
            <v>3</v>
          </cell>
          <cell r="V496">
            <v>6</v>
          </cell>
          <cell r="W496">
            <v>0</v>
          </cell>
          <cell r="X496">
            <v>0</v>
          </cell>
          <cell r="Y496">
            <v>0</v>
          </cell>
          <cell r="Z496">
            <v>0</v>
          </cell>
          <cell r="AA496">
            <v>2016</v>
          </cell>
          <cell r="AB496" t="str">
            <v>reg</v>
          </cell>
        </row>
        <row r="497">
          <cell r="A497" t="str">
            <v>Pedro Ribeiro</v>
          </cell>
          <cell r="B497" t="str">
            <v>ORL</v>
          </cell>
          <cell r="C497" t="str">
            <v>M-F</v>
          </cell>
          <cell r="D497">
            <v>3</v>
          </cell>
          <cell r="E497">
            <v>1</v>
          </cell>
          <cell r="F497">
            <v>152</v>
          </cell>
          <cell r="G497">
            <v>0</v>
          </cell>
          <cell r="H497">
            <v>0</v>
          </cell>
          <cell r="I497">
            <v>4</v>
          </cell>
          <cell r="J497">
            <v>2</v>
          </cell>
          <cell r="K497">
            <v>0</v>
          </cell>
          <cell r="L497" t="str">
            <v>0/0</v>
          </cell>
          <cell r="M497">
            <v>0</v>
          </cell>
          <cell r="N497">
            <v>0</v>
          </cell>
          <cell r="O497">
            <v>0</v>
          </cell>
          <cell r="P497">
            <v>0</v>
          </cell>
          <cell r="Q497">
            <v>0</v>
          </cell>
          <cell r="R497">
            <v>0</v>
          </cell>
          <cell r="S497">
            <v>0</v>
          </cell>
          <cell r="T497">
            <v>0</v>
          </cell>
          <cell r="U497">
            <v>6</v>
          </cell>
          <cell r="V497">
            <v>3</v>
          </cell>
          <cell r="W497">
            <v>1</v>
          </cell>
          <cell r="X497">
            <v>1</v>
          </cell>
          <cell r="Y497">
            <v>0</v>
          </cell>
          <cell r="Z497">
            <v>50</v>
          </cell>
          <cell r="AA497">
            <v>2016</v>
          </cell>
          <cell r="AB497" t="str">
            <v>reg</v>
          </cell>
        </row>
        <row r="498">
          <cell r="A498" t="str">
            <v>Tony Rocha</v>
          </cell>
          <cell r="B498" t="str">
            <v>NYC</v>
          </cell>
          <cell r="C498" t="str">
            <v>M</v>
          </cell>
          <cell r="D498">
            <v>8</v>
          </cell>
          <cell r="E498">
            <v>2</v>
          </cell>
          <cell r="F498">
            <v>298</v>
          </cell>
          <cell r="G498">
            <v>0</v>
          </cell>
          <cell r="H498">
            <v>0</v>
          </cell>
          <cell r="I498">
            <v>4</v>
          </cell>
          <cell r="J498">
            <v>0</v>
          </cell>
          <cell r="K498">
            <v>0</v>
          </cell>
          <cell r="L498" t="str">
            <v>0/0</v>
          </cell>
          <cell r="M498">
            <v>0</v>
          </cell>
          <cell r="N498">
            <v>0</v>
          </cell>
          <cell r="O498">
            <v>0</v>
          </cell>
          <cell r="P498">
            <v>0</v>
          </cell>
          <cell r="Q498">
            <v>0</v>
          </cell>
          <cell r="R498">
            <v>0</v>
          </cell>
          <cell r="S498">
            <v>0</v>
          </cell>
          <cell r="T498">
            <v>0</v>
          </cell>
          <cell r="U498">
            <v>7</v>
          </cell>
          <cell r="V498">
            <v>3</v>
          </cell>
          <cell r="W498">
            <v>1</v>
          </cell>
          <cell r="X498">
            <v>1</v>
          </cell>
          <cell r="Y498">
            <v>0</v>
          </cell>
          <cell r="Z498">
            <v>0</v>
          </cell>
          <cell r="AA498">
            <v>2016</v>
          </cell>
          <cell r="AB498" t="str">
            <v>reg</v>
          </cell>
        </row>
        <row r="499">
          <cell r="A499" t="str">
            <v>Getterson</v>
          </cell>
          <cell r="B499" t="str">
            <v>DAL</v>
          </cell>
          <cell r="C499" t="str">
            <v>F</v>
          </cell>
          <cell r="D499">
            <v>4</v>
          </cell>
          <cell r="E499">
            <v>2</v>
          </cell>
          <cell r="F499">
            <v>152</v>
          </cell>
          <cell r="G499">
            <v>0</v>
          </cell>
          <cell r="H499">
            <v>0</v>
          </cell>
          <cell r="I499">
            <v>4</v>
          </cell>
          <cell r="J499">
            <v>2</v>
          </cell>
          <cell r="K499">
            <v>0</v>
          </cell>
          <cell r="L499" t="str">
            <v>0/0</v>
          </cell>
          <cell r="M499">
            <v>0</v>
          </cell>
          <cell r="N499">
            <v>0</v>
          </cell>
          <cell r="O499">
            <v>0</v>
          </cell>
          <cell r="P499">
            <v>0</v>
          </cell>
          <cell r="Q499">
            <v>0</v>
          </cell>
          <cell r="R499">
            <v>0</v>
          </cell>
          <cell r="S499">
            <v>0</v>
          </cell>
          <cell r="T499">
            <v>0</v>
          </cell>
          <cell r="U499">
            <v>2</v>
          </cell>
          <cell r="V499">
            <v>1</v>
          </cell>
          <cell r="W499">
            <v>0</v>
          </cell>
          <cell r="X499">
            <v>0</v>
          </cell>
          <cell r="Y499">
            <v>0</v>
          </cell>
          <cell r="Z499">
            <v>50</v>
          </cell>
          <cell r="AA499">
            <v>2016</v>
          </cell>
          <cell r="AB499" t="str">
            <v>reg</v>
          </cell>
        </row>
        <row r="500">
          <cell r="A500" t="str">
            <v>Omar Holness</v>
          </cell>
          <cell r="B500" t="str">
            <v>RSL</v>
          </cell>
          <cell r="C500" t="str">
            <v>M</v>
          </cell>
          <cell r="D500">
            <v>9</v>
          </cell>
          <cell r="E500">
            <v>3</v>
          </cell>
          <cell r="F500">
            <v>277</v>
          </cell>
          <cell r="G500">
            <v>0</v>
          </cell>
          <cell r="H500">
            <v>0</v>
          </cell>
          <cell r="I500">
            <v>5</v>
          </cell>
          <cell r="J500">
            <v>0</v>
          </cell>
          <cell r="K500">
            <v>0</v>
          </cell>
          <cell r="L500" t="str">
            <v>0/0</v>
          </cell>
          <cell r="M500">
            <v>0</v>
          </cell>
          <cell r="N500">
            <v>0</v>
          </cell>
          <cell r="O500">
            <v>0</v>
          </cell>
          <cell r="P500">
            <v>0</v>
          </cell>
          <cell r="Q500">
            <v>0</v>
          </cell>
          <cell r="R500">
            <v>0</v>
          </cell>
          <cell r="S500">
            <v>0</v>
          </cell>
          <cell r="T500">
            <v>0</v>
          </cell>
          <cell r="U500">
            <v>6</v>
          </cell>
          <cell r="V500">
            <v>5</v>
          </cell>
          <cell r="W500">
            <v>0</v>
          </cell>
          <cell r="X500">
            <v>1</v>
          </cell>
          <cell r="Y500">
            <v>0</v>
          </cell>
          <cell r="Z500">
            <v>0</v>
          </cell>
          <cell r="AA500">
            <v>2016</v>
          </cell>
          <cell r="AB500" t="str">
            <v>reg</v>
          </cell>
        </row>
        <row r="501">
          <cell r="A501" t="str">
            <v>Caleb Calvert</v>
          </cell>
          <cell r="B501" t="str">
            <v>COL</v>
          </cell>
          <cell r="C501" t="str">
            <v>F</v>
          </cell>
          <cell r="D501">
            <v>8</v>
          </cell>
          <cell r="E501">
            <v>1</v>
          </cell>
          <cell r="F501">
            <v>165</v>
          </cell>
          <cell r="G501">
            <v>0</v>
          </cell>
          <cell r="H501">
            <v>0</v>
          </cell>
          <cell r="I501">
            <v>5</v>
          </cell>
          <cell r="J501">
            <v>4</v>
          </cell>
          <cell r="K501">
            <v>0</v>
          </cell>
          <cell r="L501" t="str">
            <v>0/0</v>
          </cell>
          <cell r="M501">
            <v>0</v>
          </cell>
          <cell r="N501">
            <v>0</v>
          </cell>
          <cell r="O501">
            <v>0</v>
          </cell>
          <cell r="P501">
            <v>0</v>
          </cell>
          <cell r="Q501">
            <v>0</v>
          </cell>
          <cell r="R501">
            <v>0</v>
          </cell>
          <cell r="S501">
            <v>0</v>
          </cell>
          <cell r="T501">
            <v>0</v>
          </cell>
          <cell r="U501">
            <v>4</v>
          </cell>
          <cell r="V501">
            <v>1</v>
          </cell>
          <cell r="W501">
            <v>1</v>
          </cell>
          <cell r="X501">
            <v>1</v>
          </cell>
          <cell r="Y501">
            <v>0</v>
          </cell>
          <cell r="Z501">
            <v>80</v>
          </cell>
          <cell r="AA501">
            <v>2016</v>
          </cell>
          <cell r="AB501" t="str">
            <v>reg</v>
          </cell>
        </row>
        <row r="502">
          <cell r="A502" t="str">
            <v>Wandrille Lefevre</v>
          </cell>
          <cell r="B502" t="str">
            <v>MTL</v>
          </cell>
          <cell r="C502" t="str">
            <v>D</v>
          </cell>
          <cell r="D502">
            <v>13</v>
          </cell>
          <cell r="E502">
            <v>12</v>
          </cell>
          <cell r="F502">
            <v>1114</v>
          </cell>
          <cell r="G502">
            <v>0</v>
          </cell>
          <cell r="H502">
            <v>0</v>
          </cell>
          <cell r="I502">
            <v>5</v>
          </cell>
          <cell r="J502">
            <v>2</v>
          </cell>
          <cell r="K502">
            <v>0</v>
          </cell>
          <cell r="L502" t="str">
            <v>0/0</v>
          </cell>
          <cell r="M502">
            <v>0</v>
          </cell>
          <cell r="N502">
            <v>0</v>
          </cell>
          <cell r="O502">
            <v>0</v>
          </cell>
          <cell r="P502">
            <v>0</v>
          </cell>
          <cell r="Q502">
            <v>0</v>
          </cell>
          <cell r="R502">
            <v>0</v>
          </cell>
          <cell r="S502">
            <v>0</v>
          </cell>
          <cell r="T502">
            <v>0</v>
          </cell>
          <cell r="U502">
            <v>15</v>
          </cell>
          <cell r="V502">
            <v>6</v>
          </cell>
          <cell r="W502">
            <v>0</v>
          </cell>
          <cell r="X502">
            <v>1</v>
          </cell>
          <cell r="Y502">
            <v>0</v>
          </cell>
          <cell r="Z502">
            <v>40</v>
          </cell>
          <cell r="AA502">
            <v>2016</v>
          </cell>
          <cell r="AB502" t="str">
            <v>reg</v>
          </cell>
        </row>
        <row r="503">
          <cell r="A503" t="str">
            <v>Fraser Aird</v>
          </cell>
          <cell r="B503" t="str">
            <v>CAN</v>
          </cell>
          <cell r="C503" t="str">
            <v>D-M</v>
          </cell>
          <cell r="D503">
            <v>18</v>
          </cell>
          <cell r="E503">
            <v>16</v>
          </cell>
          <cell r="F503">
            <v>1455</v>
          </cell>
          <cell r="G503">
            <v>0</v>
          </cell>
          <cell r="H503">
            <v>0</v>
          </cell>
          <cell r="I503">
            <v>5</v>
          </cell>
          <cell r="J503">
            <v>1</v>
          </cell>
          <cell r="K503">
            <v>0</v>
          </cell>
          <cell r="L503" t="str">
            <v>0/0</v>
          </cell>
          <cell r="M503">
            <v>0</v>
          </cell>
          <cell r="N503">
            <v>0</v>
          </cell>
          <cell r="O503">
            <v>0</v>
          </cell>
          <cell r="P503">
            <v>0</v>
          </cell>
          <cell r="Q503">
            <v>0</v>
          </cell>
          <cell r="R503">
            <v>0</v>
          </cell>
          <cell r="S503">
            <v>0</v>
          </cell>
          <cell r="T503">
            <v>0</v>
          </cell>
          <cell r="U503">
            <v>23</v>
          </cell>
          <cell r="V503">
            <v>6</v>
          </cell>
          <cell r="W503">
            <v>0</v>
          </cell>
          <cell r="X503">
            <v>4</v>
          </cell>
          <cell r="Y503">
            <v>1</v>
          </cell>
          <cell r="Z503">
            <v>20</v>
          </cell>
          <cell r="AA503">
            <v>2016</v>
          </cell>
          <cell r="AB503" t="str">
            <v>reg</v>
          </cell>
        </row>
        <row r="504">
          <cell r="A504" t="str">
            <v>Carlos Lizarazo</v>
          </cell>
          <cell r="B504" t="str">
            <v>DAL</v>
          </cell>
          <cell r="C504" t="str">
            <v>M-F</v>
          </cell>
          <cell r="D504">
            <v>8</v>
          </cell>
          <cell r="E504">
            <v>2</v>
          </cell>
          <cell r="F504">
            <v>161</v>
          </cell>
          <cell r="G504">
            <v>0</v>
          </cell>
          <cell r="H504">
            <v>0</v>
          </cell>
          <cell r="I504">
            <v>5</v>
          </cell>
          <cell r="J504">
            <v>1</v>
          </cell>
          <cell r="K504">
            <v>0</v>
          </cell>
          <cell r="L504" t="str">
            <v>0/0</v>
          </cell>
          <cell r="M504">
            <v>0</v>
          </cell>
          <cell r="N504">
            <v>0</v>
          </cell>
          <cell r="O504">
            <v>0</v>
          </cell>
          <cell r="P504">
            <v>0</v>
          </cell>
          <cell r="Q504">
            <v>0</v>
          </cell>
          <cell r="R504">
            <v>0</v>
          </cell>
          <cell r="S504">
            <v>0</v>
          </cell>
          <cell r="T504">
            <v>0</v>
          </cell>
          <cell r="U504">
            <v>3</v>
          </cell>
          <cell r="V504">
            <v>2</v>
          </cell>
          <cell r="W504">
            <v>0</v>
          </cell>
          <cell r="X504">
            <v>0</v>
          </cell>
          <cell r="Y504">
            <v>0</v>
          </cell>
          <cell r="Z504">
            <v>20</v>
          </cell>
          <cell r="AA504">
            <v>2016</v>
          </cell>
          <cell r="AB504" t="str">
            <v>reg</v>
          </cell>
        </row>
        <row r="505">
          <cell r="A505" t="str">
            <v>Aaron Maund</v>
          </cell>
          <cell r="B505" t="str">
            <v>RSL</v>
          </cell>
          <cell r="C505" t="str">
            <v>D</v>
          </cell>
          <cell r="D505">
            <v>20</v>
          </cell>
          <cell r="E505">
            <v>20</v>
          </cell>
          <cell r="F505">
            <v>1746</v>
          </cell>
          <cell r="G505">
            <v>0</v>
          </cell>
          <cell r="H505">
            <v>0</v>
          </cell>
          <cell r="I505">
            <v>5</v>
          </cell>
          <cell r="J505">
            <v>1</v>
          </cell>
          <cell r="K505">
            <v>0</v>
          </cell>
          <cell r="L505" t="str">
            <v>0/0</v>
          </cell>
          <cell r="M505">
            <v>0</v>
          </cell>
          <cell r="N505">
            <v>0</v>
          </cell>
          <cell r="O505">
            <v>0</v>
          </cell>
          <cell r="P505">
            <v>0</v>
          </cell>
          <cell r="Q505">
            <v>0</v>
          </cell>
          <cell r="R505">
            <v>0</v>
          </cell>
          <cell r="S505">
            <v>0</v>
          </cell>
          <cell r="T505">
            <v>0</v>
          </cell>
          <cell r="U505">
            <v>24</v>
          </cell>
          <cell r="V505">
            <v>13</v>
          </cell>
          <cell r="W505">
            <v>0</v>
          </cell>
          <cell r="X505">
            <v>4</v>
          </cell>
          <cell r="Y505">
            <v>0</v>
          </cell>
          <cell r="Z505">
            <v>20</v>
          </cell>
          <cell r="AA505">
            <v>2016</v>
          </cell>
          <cell r="AB505" t="str">
            <v>reg</v>
          </cell>
        </row>
        <row r="506">
          <cell r="A506" t="str">
            <v>Seth Sinovic</v>
          </cell>
          <cell r="B506" t="str">
            <v>NE</v>
          </cell>
          <cell r="C506" t="str">
            <v>D</v>
          </cell>
          <cell r="D506">
            <v>9</v>
          </cell>
          <cell r="E506">
            <v>6</v>
          </cell>
          <cell r="F506">
            <v>532</v>
          </cell>
          <cell r="G506">
            <v>0</v>
          </cell>
          <cell r="H506">
            <v>0</v>
          </cell>
          <cell r="I506">
            <v>5</v>
          </cell>
          <cell r="J506">
            <v>1</v>
          </cell>
          <cell r="K506">
            <v>0</v>
          </cell>
          <cell r="L506" t="str">
            <v>0/0</v>
          </cell>
          <cell r="M506">
            <v>0</v>
          </cell>
          <cell r="N506">
            <v>0</v>
          </cell>
          <cell r="O506">
            <v>0</v>
          </cell>
          <cell r="P506">
            <v>0</v>
          </cell>
          <cell r="Q506">
            <v>0</v>
          </cell>
          <cell r="R506">
            <v>0</v>
          </cell>
          <cell r="S506">
            <v>0</v>
          </cell>
          <cell r="T506">
            <v>0</v>
          </cell>
          <cell r="U506">
            <v>7</v>
          </cell>
          <cell r="V506">
            <v>5</v>
          </cell>
          <cell r="W506">
            <v>0</v>
          </cell>
          <cell r="X506">
            <v>2</v>
          </cell>
          <cell r="Y506">
            <v>0</v>
          </cell>
          <cell r="Z506">
            <v>20</v>
          </cell>
          <cell r="AA506">
            <v>2016</v>
          </cell>
          <cell r="AB506" t="str">
            <v>reg</v>
          </cell>
        </row>
        <row r="507">
          <cell r="A507" t="str">
            <v>Innocent Emeghara</v>
          </cell>
          <cell r="B507" t="str">
            <v xml:space="preserve">SJ </v>
          </cell>
          <cell r="C507" t="str">
            <v>F</v>
          </cell>
          <cell r="D507">
            <v>6</v>
          </cell>
          <cell r="E507">
            <v>1</v>
          </cell>
          <cell r="F507">
            <v>115</v>
          </cell>
          <cell r="G507">
            <v>0</v>
          </cell>
          <cell r="H507">
            <v>0</v>
          </cell>
          <cell r="I507">
            <v>5</v>
          </cell>
          <cell r="J507">
            <v>1</v>
          </cell>
          <cell r="K507">
            <v>0</v>
          </cell>
          <cell r="L507" t="str">
            <v>0/0</v>
          </cell>
          <cell r="M507">
            <v>0</v>
          </cell>
          <cell r="N507">
            <v>0</v>
          </cell>
          <cell r="O507">
            <v>0</v>
          </cell>
          <cell r="P507">
            <v>0</v>
          </cell>
          <cell r="Q507">
            <v>0</v>
          </cell>
          <cell r="R507">
            <v>0</v>
          </cell>
          <cell r="S507">
            <v>0</v>
          </cell>
          <cell r="T507">
            <v>0</v>
          </cell>
          <cell r="U507">
            <v>1</v>
          </cell>
          <cell r="V507">
            <v>3</v>
          </cell>
          <cell r="W507">
            <v>0</v>
          </cell>
          <cell r="X507">
            <v>0</v>
          </cell>
          <cell r="Y507">
            <v>0</v>
          </cell>
          <cell r="Z507">
            <v>20</v>
          </cell>
          <cell r="AA507">
            <v>2016</v>
          </cell>
          <cell r="AB507" t="str">
            <v>reg</v>
          </cell>
        </row>
        <row r="508">
          <cell r="A508" t="str">
            <v>Jordan Smith</v>
          </cell>
          <cell r="B508" t="str">
            <v>VAN</v>
          </cell>
          <cell r="C508" t="str">
            <v>D</v>
          </cell>
          <cell r="D508">
            <v>17</v>
          </cell>
          <cell r="E508">
            <v>15</v>
          </cell>
          <cell r="F508">
            <v>1267</v>
          </cell>
          <cell r="G508">
            <v>0</v>
          </cell>
          <cell r="H508">
            <v>0</v>
          </cell>
          <cell r="I508">
            <v>5</v>
          </cell>
          <cell r="J508">
            <v>0</v>
          </cell>
          <cell r="K508">
            <v>0</v>
          </cell>
          <cell r="L508" t="str">
            <v>0/0</v>
          </cell>
          <cell r="M508">
            <v>0</v>
          </cell>
          <cell r="N508">
            <v>0</v>
          </cell>
          <cell r="O508">
            <v>0</v>
          </cell>
          <cell r="P508">
            <v>0</v>
          </cell>
          <cell r="Q508">
            <v>0</v>
          </cell>
          <cell r="R508">
            <v>0</v>
          </cell>
          <cell r="S508">
            <v>0</v>
          </cell>
          <cell r="T508">
            <v>0</v>
          </cell>
          <cell r="U508">
            <v>18</v>
          </cell>
          <cell r="V508">
            <v>4</v>
          </cell>
          <cell r="W508">
            <v>1</v>
          </cell>
          <cell r="X508">
            <v>2</v>
          </cell>
          <cell r="Y508">
            <v>1</v>
          </cell>
          <cell r="Z508">
            <v>0</v>
          </cell>
          <cell r="AA508">
            <v>2016</v>
          </cell>
          <cell r="AB508" t="str">
            <v>reg</v>
          </cell>
        </row>
        <row r="509">
          <cell r="A509" t="str">
            <v>Chris Wingert</v>
          </cell>
          <cell r="B509" t="str">
            <v>RSL</v>
          </cell>
          <cell r="C509" t="str">
            <v>D</v>
          </cell>
          <cell r="D509">
            <v>20</v>
          </cell>
          <cell r="E509">
            <v>18</v>
          </cell>
          <cell r="F509">
            <v>1514</v>
          </cell>
          <cell r="G509">
            <v>0</v>
          </cell>
          <cell r="H509">
            <v>0</v>
          </cell>
          <cell r="I509">
            <v>5</v>
          </cell>
          <cell r="J509">
            <v>0</v>
          </cell>
          <cell r="K509">
            <v>0</v>
          </cell>
          <cell r="L509" t="str">
            <v>0/0</v>
          </cell>
          <cell r="M509">
            <v>0</v>
          </cell>
          <cell r="N509">
            <v>0</v>
          </cell>
          <cell r="O509">
            <v>0</v>
          </cell>
          <cell r="P509">
            <v>0</v>
          </cell>
          <cell r="Q509">
            <v>0</v>
          </cell>
          <cell r="R509">
            <v>0</v>
          </cell>
          <cell r="S509">
            <v>0</v>
          </cell>
          <cell r="T509">
            <v>0</v>
          </cell>
          <cell r="U509">
            <v>14</v>
          </cell>
          <cell r="V509">
            <v>10</v>
          </cell>
          <cell r="W509">
            <v>0</v>
          </cell>
          <cell r="X509">
            <v>5</v>
          </cell>
          <cell r="Y509">
            <v>0</v>
          </cell>
          <cell r="Z509">
            <v>0</v>
          </cell>
          <cell r="AA509">
            <v>2016</v>
          </cell>
          <cell r="AB509" t="str">
            <v>reg</v>
          </cell>
        </row>
        <row r="510">
          <cell r="A510" t="str">
            <v>Kenny Mansally</v>
          </cell>
          <cell r="B510" t="str">
            <v>HOU</v>
          </cell>
          <cell r="C510" t="str">
            <v>D</v>
          </cell>
          <cell r="D510">
            <v>9</v>
          </cell>
          <cell r="E510">
            <v>5</v>
          </cell>
          <cell r="F510">
            <v>565</v>
          </cell>
          <cell r="G510">
            <v>0</v>
          </cell>
          <cell r="H510">
            <v>0</v>
          </cell>
          <cell r="I510">
            <v>5</v>
          </cell>
          <cell r="J510">
            <v>1</v>
          </cell>
          <cell r="K510">
            <v>0</v>
          </cell>
          <cell r="L510" t="str">
            <v>0/0</v>
          </cell>
          <cell r="M510">
            <v>0</v>
          </cell>
          <cell r="N510">
            <v>0</v>
          </cell>
          <cell r="O510">
            <v>0</v>
          </cell>
          <cell r="P510">
            <v>0</v>
          </cell>
          <cell r="Q510">
            <v>0</v>
          </cell>
          <cell r="R510">
            <v>0</v>
          </cell>
          <cell r="S510">
            <v>0</v>
          </cell>
          <cell r="T510">
            <v>0</v>
          </cell>
          <cell r="U510">
            <v>9</v>
          </cell>
          <cell r="V510">
            <v>8</v>
          </cell>
          <cell r="W510">
            <v>0</v>
          </cell>
          <cell r="X510">
            <v>1</v>
          </cell>
          <cell r="Y510">
            <v>1</v>
          </cell>
          <cell r="Z510">
            <v>20</v>
          </cell>
          <cell r="AA510">
            <v>2016</v>
          </cell>
          <cell r="AB510" t="str">
            <v>reg</v>
          </cell>
        </row>
        <row r="511">
          <cell r="A511" t="str">
            <v>Roman Torres</v>
          </cell>
          <cell r="B511" t="str">
            <v>MIA</v>
          </cell>
          <cell r="C511" t="str">
            <v>D</v>
          </cell>
          <cell r="D511">
            <v>9</v>
          </cell>
          <cell r="E511">
            <v>8</v>
          </cell>
          <cell r="F511">
            <v>765</v>
          </cell>
          <cell r="G511">
            <v>0</v>
          </cell>
          <cell r="H511">
            <v>0</v>
          </cell>
          <cell r="I511">
            <v>6</v>
          </cell>
          <cell r="J511">
            <v>1</v>
          </cell>
          <cell r="K511">
            <v>0</v>
          </cell>
          <cell r="L511" t="str">
            <v>0/0</v>
          </cell>
          <cell r="M511">
            <v>0</v>
          </cell>
          <cell r="N511">
            <v>0</v>
          </cell>
          <cell r="O511">
            <v>0</v>
          </cell>
          <cell r="P511">
            <v>0</v>
          </cell>
          <cell r="Q511">
            <v>0</v>
          </cell>
          <cell r="R511">
            <v>0</v>
          </cell>
          <cell r="S511">
            <v>0</v>
          </cell>
          <cell r="T511">
            <v>0</v>
          </cell>
          <cell r="U511">
            <v>5</v>
          </cell>
          <cell r="V511">
            <v>5</v>
          </cell>
          <cell r="W511">
            <v>1</v>
          </cell>
          <cell r="X511">
            <v>1</v>
          </cell>
          <cell r="Y511">
            <v>0</v>
          </cell>
          <cell r="Z511">
            <v>16.670000000000002</v>
          </cell>
          <cell r="AA511">
            <v>2016</v>
          </cell>
          <cell r="AB511" t="str">
            <v>reg</v>
          </cell>
        </row>
        <row r="512">
          <cell r="A512" t="str">
            <v>Calum Mallace</v>
          </cell>
          <cell r="B512" t="str">
            <v>MTL</v>
          </cell>
          <cell r="C512" t="str">
            <v>M</v>
          </cell>
          <cell r="D512">
            <v>18</v>
          </cell>
          <cell r="E512">
            <v>10</v>
          </cell>
          <cell r="F512">
            <v>862</v>
          </cell>
          <cell r="G512">
            <v>0</v>
          </cell>
          <cell r="H512">
            <v>0</v>
          </cell>
          <cell r="I512">
            <v>6</v>
          </cell>
          <cell r="J512">
            <v>0</v>
          </cell>
          <cell r="K512">
            <v>0</v>
          </cell>
          <cell r="L512" t="str">
            <v>0/0</v>
          </cell>
          <cell r="M512">
            <v>0</v>
          </cell>
          <cell r="N512">
            <v>0</v>
          </cell>
          <cell r="O512">
            <v>0</v>
          </cell>
          <cell r="P512">
            <v>0</v>
          </cell>
          <cell r="Q512">
            <v>0</v>
          </cell>
          <cell r="R512">
            <v>0</v>
          </cell>
          <cell r="S512">
            <v>0</v>
          </cell>
          <cell r="T512">
            <v>0</v>
          </cell>
          <cell r="U512">
            <v>11</v>
          </cell>
          <cell r="V512">
            <v>8</v>
          </cell>
          <cell r="W512">
            <v>1</v>
          </cell>
          <cell r="X512">
            <v>3</v>
          </cell>
          <cell r="Y512">
            <v>1</v>
          </cell>
          <cell r="Z512">
            <v>0</v>
          </cell>
          <cell r="AA512">
            <v>2016</v>
          </cell>
          <cell r="AB512" t="str">
            <v>reg</v>
          </cell>
        </row>
        <row r="513">
          <cell r="A513" t="str">
            <v>Shaun Francis</v>
          </cell>
          <cell r="B513" t="str">
            <v xml:space="preserve">SJ </v>
          </cell>
          <cell r="C513" t="str">
            <v>D</v>
          </cell>
          <cell r="D513">
            <v>18</v>
          </cell>
          <cell r="E513">
            <v>17</v>
          </cell>
          <cell r="F513">
            <v>1524</v>
          </cell>
          <cell r="G513">
            <v>0</v>
          </cell>
          <cell r="H513">
            <v>0</v>
          </cell>
          <cell r="I513">
            <v>6</v>
          </cell>
          <cell r="J513">
            <v>2</v>
          </cell>
          <cell r="K513">
            <v>0</v>
          </cell>
          <cell r="L513" t="str">
            <v>0/0</v>
          </cell>
          <cell r="M513">
            <v>0</v>
          </cell>
          <cell r="N513">
            <v>0</v>
          </cell>
          <cell r="O513">
            <v>0</v>
          </cell>
          <cell r="P513">
            <v>0</v>
          </cell>
          <cell r="Q513">
            <v>0</v>
          </cell>
          <cell r="R513">
            <v>0</v>
          </cell>
          <cell r="S513">
            <v>0</v>
          </cell>
          <cell r="T513">
            <v>0</v>
          </cell>
          <cell r="U513">
            <v>25</v>
          </cell>
          <cell r="V513">
            <v>8</v>
          </cell>
          <cell r="W513">
            <v>2</v>
          </cell>
          <cell r="X513">
            <v>4</v>
          </cell>
          <cell r="Y513">
            <v>0</v>
          </cell>
          <cell r="Z513">
            <v>33.33</v>
          </cell>
          <cell r="AA513">
            <v>2016</v>
          </cell>
          <cell r="AB513" t="str">
            <v>reg</v>
          </cell>
        </row>
        <row r="514">
          <cell r="A514" t="str">
            <v>Kofi Opare</v>
          </cell>
          <cell r="B514" t="str">
            <v>DC</v>
          </cell>
          <cell r="C514" t="str">
            <v>D</v>
          </cell>
          <cell r="D514">
            <v>10</v>
          </cell>
          <cell r="E514">
            <v>10</v>
          </cell>
          <cell r="F514">
            <v>874</v>
          </cell>
          <cell r="G514">
            <v>0</v>
          </cell>
          <cell r="H514">
            <v>0</v>
          </cell>
          <cell r="I514">
            <v>6</v>
          </cell>
          <cell r="J514">
            <v>2</v>
          </cell>
          <cell r="K514">
            <v>0</v>
          </cell>
          <cell r="L514" t="str">
            <v>0/0</v>
          </cell>
          <cell r="M514">
            <v>0</v>
          </cell>
          <cell r="N514">
            <v>0</v>
          </cell>
          <cell r="O514">
            <v>0</v>
          </cell>
          <cell r="P514">
            <v>0</v>
          </cell>
          <cell r="Q514">
            <v>0</v>
          </cell>
          <cell r="R514">
            <v>0</v>
          </cell>
          <cell r="S514">
            <v>0</v>
          </cell>
          <cell r="T514">
            <v>0</v>
          </cell>
          <cell r="U514">
            <v>17</v>
          </cell>
          <cell r="V514">
            <v>8</v>
          </cell>
          <cell r="W514">
            <v>2</v>
          </cell>
          <cell r="X514">
            <v>2</v>
          </cell>
          <cell r="Y514">
            <v>2</v>
          </cell>
          <cell r="Z514">
            <v>33.33</v>
          </cell>
          <cell r="AA514">
            <v>2016</v>
          </cell>
          <cell r="AB514" t="str">
            <v>reg</v>
          </cell>
        </row>
        <row r="515">
          <cell r="A515" t="str">
            <v>Kemar Lawrence</v>
          </cell>
          <cell r="B515" t="str">
            <v>NY</v>
          </cell>
          <cell r="C515" t="str">
            <v>D</v>
          </cell>
          <cell r="D515">
            <v>21</v>
          </cell>
          <cell r="E515">
            <v>21</v>
          </cell>
          <cell r="F515">
            <v>1801</v>
          </cell>
          <cell r="G515">
            <v>0</v>
          </cell>
          <cell r="H515">
            <v>0</v>
          </cell>
          <cell r="I515">
            <v>6</v>
          </cell>
          <cell r="J515">
            <v>1</v>
          </cell>
          <cell r="K515">
            <v>0</v>
          </cell>
          <cell r="L515" t="str">
            <v>0/0</v>
          </cell>
          <cell r="M515">
            <v>0</v>
          </cell>
          <cell r="N515">
            <v>0</v>
          </cell>
          <cell r="O515">
            <v>0</v>
          </cell>
          <cell r="P515">
            <v>0</v>
          </cell>
          <cell r="Q515">
            <v>0</v>
          </cell>
          <cell r="R515">
            <v>0</v>
          </cell>
          <cell r="S515">
            <v>0</v>
          </cell>
          <cell r="T515">
            <v>0</v>
          </cell>
          <cell r="U515">
            <v>26</v>
          </cell>
          <cell r="V515">
            <v>13</v>
          </cell>
          <cell r="W515">
            <v>2</v>
          </cell>
          <cell r="X515">
            <v>3</v>
          </cell>
          <cell r="Y515">
            <v>0</v>
          </cell>
          <cell r="Z515">
            <v>16.670000000000002</v>
          </cell>
          <cell r="AA515">
            <v>2016</v>
          </cell>
          <cell r="AB515" t="str">
            <v>reg</v>
          </cell>
        </row>
        <row r="516">
          <cell r="A516" t="str">
            <v>Daniel Lovitz</v>
          </cell>
          <cell r="B516" t="str">
            <v>NSH</v>
          </cell>
          <cell r="C516" t="str">
            <v>D</v>
          </cell>
          <cell r="D516">
            <v>12</v>
          </cell>
          <cell r="E516">
            <v>5</v>
          </cell>
          <cell r="F516">
            <v>406</v>
          </cell>
          <cell r="G516">
            <v>0</v>
          </cell>
          <cell r="H516">
            <v>0</v>
          </cell>
          <cell r="I516">
            <v>6</v>
          </cell>
          <cell r="J516">
            <v>0</v>
          </cell>
          <cell r="K516">
            <v>0</v>
          </cell>
          <cell r="L516" t="str">
            <v>0/0</v>
          </cell>
          <cell r="M516">
            <v>0</v>
          </cell>
          <cell r="N516">
            <v>0</v>
          </cell>
          <cell r="O516">
            <v>0</v>
          </cell>
          <cell r="P516">
            <v>0</v>
          </cell>
          <cell r="Q516">
            <v>0</v>
          </cell>
          <cell r="R516">
            <v>0</v>
          </cell>
          <cell r="S516">
            <v>0</v>
          </cell>
          <cell r="T516">
            <v>0</v>
          </cell>
          <cell r="U516">
            <v>11</v>
          </cell>
          <cell r="V516">
            <v>8</v>
          </cell>
          <cell r="W516">
            <v>0</v>
          </cell>
          <cell r="X516">
            <v>1</v>
          </cell>
          <cell r="Y516">
            <v>0</v>
          </cell>
          <cell r="Z516">
            <v>0</v>
          </cell>
          <cell r="AA516">
            <v>2016</v>
          </cell>
          <cell r="AB516" t="str">
            <v>reg</v>
          </cell>
        </row>
        <row r="517">
          <cell r="A517" t="str">
            <v>Alphonso Davies</v>
          </cell>
          <cell r="B517" t="str">
            <v>VAN</v>
          </cell>
          <cell r="C517" t="str">
            <v>M</v>
          </cell>
          <cell r="D517">
            <v>8</v>
          </cell>
          <cell r="E517">
            <v>2</v>
          </cell>
          <cell r="F517">
            <v>299</v>
          </cell>
          <cell r="G517">
            <v>0</v>
          </cell>
          <cell r="H517">
            <v>0</v>
          </cell>
          <cell r="I517">
            <v>7</v>
          </cell>
          <cell r="J517">
            <v>2</v>
          </cell>
          <cell r="K517">
            <v>0</v>
          </cell>
          <cell r="L517" t="str">
            <v>0/0</v>
          </cell>
          <cell r="M517">
            <v>0</v>
          </cell>
          <cell r="N517">
            <v>0</v>
          </cell>
          <cell r="O517">
            <v>0</v>
          </cell>
          <cell r="P517">
            <v>0</v>
          </cell>
          <cell r="Q517">
            <v>0</v>
          </cell>
          <cell r="R517">
            <v>0</v>
          </cell>
          <cell r="S517">
            <v>0</v>
          </cell>
          <cell r="T517">
            <v>0</v>
          </cell>
          <cell r="U517">
            <v>10</v>
          </cell>
          <cell r="V517">
            <v>10</v>
          </cell>
          <cell r="W517">
            <v>1</v>
          </cell>
          <cell r="X517">
            <v>0</v>
          </cell>
          <cell r="Y517">
            <v>0</v>
          </cell>
          <cell r="Z517">
            <v>28.57</v>
          </cell>
          <cell r="AA517">
            <v>2016</v>
          </cell>
          <cell r="AB517" t="str">
            <v>reg</v>
          </cell>
        </row>
        <row r="518">
          <cell r="A518" t="str">
            <v>Jared Watts</v>
          </cell>
          <cell r="B518" t="str">
            <v>COL</v>
          </cell>
          <cell r="C518" t="str">
            <v>D-M</v>
          </cell>
          <cell r="D518">
            <v>21</v>
          </cell>
          <cell r="E518">
            <v>18</v>
          </cell>
          <cell r="F518">
            <v>1647</v>
          </cell>
          <cell r="G518">
            <v>0</v>
          </cell>
          <cell r="H518">
            <v>0</v>
          </cell>
          <cell r="I518">
            <v>8</v>
          </cell>
          <cell r="J518">
            <v>1</v>
          </cell>
          <cell r="K518">
            <v>0</v>
          </cell>
          <cell r="L518" t="str">
            <v>0/0</v>
          </cell>
          <cell r="M518">
            <v>0</v>
          </cell>
          <cell r="N518">
            <v>0</v>
          </cell>
          <cell r="O518">
            <v>0</v>
          </cell>
          <cell r="P518">
            <v>0</v>
          </cell>
          <cell r="Q518">
            <v>0</v>
          </cell>
          <cell r="R518">
            <v>0</v>
          </cell>
          <cell r="S518">
            <v>0</v>
          </cell>
          <cell r="T518">
            <v>0</v>
          </cell>
          <cell r="U518">
            <v>18</v>
          </cell>
          <cell r="V518">
            <v>11</v>
          </cell>
          <cell r="W518">
            <v>0</v>
          </cell>
          <cell r="X518">
            <v>5</v>
          </cell>
          <cell r="Y518">
            <v>0</v>
          </cell>
          <cell r="Z518">
            <v>12.5</v>
          </cell>
          <cell r="AA518">
            <v>2016</v>
          </cell>
          <cell r="AB518" t="str">
            <v>reg</v>
          </cell>
        </row>
        <row r="519">
          <cell r="A519" t="str">
            <v>Soni Mustivar</v>
          </cell>
          <cell r="B519" t="str">
            <v>SKC</v>
          </cell>
          <cell r="C519" t="str">
            <v>M</v>
          </cell>
          <cell r="D519">
            <v>25</v>
          </cell>
          <cell r="E519">
            <v>24</v>
          </cell>
          <cell r="F519">
            <v>2095</v>
          </cell>
          <cell r="G519">
            <v>0</v>
          </cell>
          <cell r="H519">
            <v>0</v>
          </cell>
          <cell r="I519">
            <v>8</v>
          </cell>
          <cell r="J519">
            <v>0</v>
          </cell>
          <cell r="K519">
            <v>0</v>
          </cell>
          <cell r="L519" t="str">
            <v>0/0</v>
          </cell>
          <cell r="M519">
            <v>0</v>
          </cell>
          <cell r="N519">
            <v>0</v>
          </cell>
          <cell r="O519">
            <v>0</v>
          </cell>
          <cell r="P519">
            <v>0</v>
          </cell>
          <cell r="Q519">
            <v>0</v>
          </cell>
          <cell r="R519">
            <v>0</v>
          </cell>
          <cell r="S519">
            <v>0</v>
          </cell>
          <cell r="T519">
            <v>0</v>
          </cell>
          <cell r="U519">
            <v>30</v>
          </cell>
          <cell r="V519">
            <v>15</v>
          </cell>
          <cell r="W519">
            <v>0</v>
          </cell>
          <cell r="X519">
            <v>3</v>
          </cell>
          <cell r="Y519">
            <v>1</v>
          </cell>
          <cell r="Z519">
            <v>0</v>
          </cell>
          <cell r="AA519">
            <v>2016</v>
          </cell>
          <cell r="AB519" t="str">
            <v>reg</v>
          </cell>
        </row>
        <row r="520">
          <cell r="A520" t="str">
            <v>Agustin Iniguez</v>
          </cell>
          <cell r="B520" t="str">
            <v>HOU</v>
          </cell>
          <cell r="C520" t="str">
            <v>D</v>
          </cell>
          <cell r="D520">
            <v>8</v>
          </cell>
          <cell r="E520">
            <v>8</v>
          </cell>
          <cell r="F520">
            <v>672</v>
          </cell>
          <cell r="G520">
            <v>0</v>
          </cell>
          <cell r="H520">
            <v>0</v>
          </cell>
          <cell r="I520">
            <v>8</v>
          </cell>
          <cell r="J520">
            <v>3</v>
          </cell>
          <cell r="K520">
            <v>0</v>
          </cell>
          <cell r="L520" t="str">
            <v>0/0</v>
          </cell>
          <cell r="M520">
            <v>0</v>
          </cell>
          <cell r="N520">
            <v>0</v>
          </cell>
          <cell r="O520">
            <v>0</v>
          </cell>
          <cell r="P520">
            <v>0</v>
          </cell>
          <cell r="Q520">
            <v>0</v>
          </cell>
          <cell r="R520">
            <v>0</v>
          </cell>
          <cell r="S520">
            <v>0</v>
          </cell>
          <cell r="T520">
            <v>0</v>
          </cell>
          <cell r="U520">
            <v>13</v>
          </cell>
          <cell r="V520">
            <v>4</v>
          </cell>
          <cell r="W520">
            <v>0</v>
          </cell>
          <cell r="X520">
            <v>0</v>
          </cell>
          <cell r="Y520">
            <v>0</v>
          </cell>
          <cell r="Z520">
            <v>37.5</v>
          </cell>
          <cell r="AA520">
            <v>2016</v>
          </cell>
          <cell r="AB520" t="str">
            <v>reg</v>
          </cell>
        </row>
        <row r="521">
          <cell r="A521" t="str">
            <v>David Mateos Ramajo</v>
          </cell>
          <cell r="B521" t="str">
            <v>ORL</v>
          </cell>
          <cell r="C521" t="str">
            <v>D</v>
          </cell>
          <cell r="D521">
            <v>21</v>
          </cell>
          <cell r="E521">
            <v>20</v>
          </cell>
          <cell r="F521">
            <v>1759</v>
          </cell>
          <cell r="G521">
            <v>0</v>
          </cell>
          <cell r="H521">
            <v>0</v>
          </cell>
          <cell r="I521">
            <v>9</v>
          </cell>
          <cell r="J521">
            <v>2</v>
          </cell>
          <cell r="K521">
            <v>0</v>
          </cell>
          <cell r="L521" t="str">
            <v>0/0</v>
          </cell>
          <cell r="M521">
            <v>0</v>
          </cell>
          <cell r="N521">
            <v>0</v>
          </cell>
          <cell r="O521">
            <v>0</v>
          </cell>
          <cell r="P521">
            <v>0</v>
          </cell>
          <cell r="Q521">
            <v>0</v>
          </cell>
          <cell r="R521">
            <v>0</v>
          </cell>
          <cell r="S521">
            <v>0</v>
          </cell>
          <cell r="T521">
            <v>0</v>
          </cell>
          <cell r="U521">
            <v>26</v>
          </cell>
          <cell r="V521">
            <v>14</v>
          </cell>
          <cell r="W521">
            <v>1</v>
          </cell>
          <cell r="X521">
            <v>8</v>
          </cell>
          <cell r="Y521">
            <v>1</v>
          </cell>
          <cell r="Z521">
            <v>22.22</v>
          </cell>
          <cell r="AA521">
            <v>2016</v>
          </cell>
          <cell r="AB521" t="str">
            <v>reg</v>
          </cell>
        </row>
        <row r="522">
          <cell r="A522" t="str">
            <v>David Arshakyan</v>
          </cell>
          <cell r="B522" t="str">
            <v>CHI</v>
          </cell>
          <cell r="C522" t="str">
            <v>F</v>
          </cell>
          <cell r="D522">
            <v>9</v>
          </cell>
          <cell r="E522">
            <v>3</v>
          </cell>
          <cell r="F522">
            <v>324</v>
          </cell>
          <cell r="G522">
            <v>0</v>
          </cell>
          <cell r="H522">
            <v>0</v>
          </cell>
          <cell r="I522">
            <v>9</v>
          </cell>
          <cell r="J522">
            <v>2</v>
          </cell>
          <cell r="K522">
            <v>0</v>
          </cell>
          <cell r="L522" t="str">
            <v>0/0</v>
          </cell>
          <cell r="M522">
            <v>0</v>
          </cell>
          <cell r="N522">
            <v>0</v>
          </cell>
          <cell r="O522">
            <v>0</v>
          </cell>
          <cell r="P522">
            <v>0</v>
          </cell>
          <cell r="Q522">
            <v>0</v>
          </cell>
          <cell r="R522">
            <v>0</v>
          </cell>
          <cell r="S522">
            <v>0</v>
          </cell>
          <cell r="T522">
            <v>0</v>
          </cell>
          <cell r="U522">
            <v>2</v>
          </cell>
          <cell r="V522">
            <v>3</v>
          </cell>
          <cell r="W522">
            <v>0</v>
          </cell>
          <cell r="X522">
            <v>0</v>
          </cell>
          <cell r="Y522">
            <v>0</v>
          </cell>
          <cell r="Z522">
            <v>22.22</v>
          </cell>
          <cell r="AA522">
            <v>2016</v>
          </cell>
          <cell r="AB522" t="str">
            <v>reg</v>
          </cell>
        </row>
        <row r="523">
          <cell r="A523" t="str">
            <v>Oalex Anderson</v>
          </cell>
          <cell r="B523" t="str">
            <v>SEA</v>
          </cell>
          <cell r="C523" t="str">
            <v>F</v>
          </cell>
          <cell r="D523">
            <v>15</v>
          </cell>
          <cell r="E523">
            <v>2</v>
          </cell>
          <cell r="F523">
            <v>334</v>
          </cell>
          <cell r="G523">
            <v>0</v>
          </cell>
          <cell r="H523">
            <v>0</v>
          </cell>
          <cell r="I523">
            <v>9</v>
          </cell>
          <cell r="J523">
            <v>4</v>
          </cell>
          <cell r="K523">
            <v>0</v>
          </cell>
          <cell r="L523" t="str">
            <v>0/0</v>
          </cell>
          <cell r="M523">
            <v>0</v>
          </cell>
          <cell r="N523">
            <v>0</v>
          </cell>
          <cell r="O523">
            <v>0</v>
          </cell>
          <cell r="P523">
            <v>0</v>
          </cell>
          <cell r="Q523">
            <v>0</v>
          </cell>
          <cell r="R523">
            <v>0</v>
          </cell>
          <cell r="S523">
            <v>0</v>
          </cell>
          <cell r="T523">
            <v>0</v>
          </cell>
          <cell r="U523">
            <v>7</v>
          </cell>
          <cell r="V523">
            <v>14</v>
          </cell>
          <cell r="W523">
            <v>0</v>
          </cell>
          <cell r="X523">
            <v>0</v>
          </cell>
          <cell r="Y523">
            <v>0</v>
          </cell>
          <cell r="Z523">
            <v>44.44</v>
          </cell>
          <cell r="AA523">
            <v>2016</v>
          </cell>
          <cell r="AB523" t="str">
            <v>reg</v>
          </cell>
        </row>
        <row r="524">
          <cell r="A524" t="str">
            <v>Jose Aja</v>
          </cell>
          <cell r="B524" t="str">
            <v>MIN</v>
          </cell>
          <cell r="C524" t="str">
            <v>D</v>
          </cell>
          <cell r="D524">
            <v>10</v>
          </cell>
          <cell r="E524">
            <v>9</v>
          </cell>
          <cell r="F524">
            <v>830</v>
          </cell>
          <cell r="G524">
            <v>0</v>
          </cell>
          <cell r="H524">
            <v>0</v>
          </cell>
          <cell r="I524">
            <v>9</v>
          </cell>
          <cell r="J524">
            <v>1</v>
          </cell>
          <cell r="K524">
            <v>0</v>
          </cell>
          <cell r="L524" t="str">
            <v>0/0</v>
          </cell>
          <cell r="M524">
            <v>0</v>
          </cell>
          <cell r="N524">
            <v>0</v>
          </cell>
          <cell r="O524">
            <v>0</v>
          </cell>
          <cell r="P524">
            <v>0</v>
          </cell>
          <cell r="Q524">
            <v>0</v>
          </cell>
          <cell r="R524">
            <v>0</v>
          </cell>
          <cell r="S524">
            <v>0</v>
          </cell>
          <cell r="T524">
            <v>0</v>
          </cell>
          <cell r="U524">
            <v>16</v>
          </cell>
          <cell r="V524">
            <v>10</v>
          </cell>
          <cell r="W524">
            <v>0</v>
          </cell>
          <cell r="X524">
            <v>4</v>
          </cell>
          <cell r="Y524">
            <v>0</v>
          </cell>
          <cell r="Z524">
            <v>11.11</v>
          </cell>
          <cell r="AA524">
            <v>2016</v>
          </cell>
          <cell r="AB524" t="str">
            <v>reg</v>
          </cell>
        </row>
        <row r="525">
          <cell r="A525" t="str">
            <v>Matias Laba</v>
          </cell>
          <cell r="B525" t="str">
            <v>VAN</v>
          </cell>
          <cell r="C525" t="str">
            <v>M</v>
          </cell>
          <cell r="D525">
            <v>32</v>
          </cell>
          <cell r="E525">
            <v>32</v>
          </cell>
          <cell r="F525">
            <v>2729</v>
          </cell>
          <cell r="G525">
            <v>0</v>
          </cell>
          <cell r="H525">
            <v>0</v>
          </cell>
          <cell r="I525">
            <v>10</v>
          </cell>
          <cell r="J525">
            <v>4</v>
          </cell>
          <cell r="K525">
            <v>0</v>
          </cell>
          <cell r="L525" t="str">
            <v>0/0</v>
          </cell>
          <cell r="M525">
            <v>0</v>
          </cell>
          <cell r="N525">
            <v>0</v>
          </cell>
          <cell r="O525">
            <v>0</v>
          </cell>
          <cell r="P525">
            <v>0</v>
          </cell>
          <cell r="Q525">
            <v>0</v>
          </cell>
          <cell r="R525">
            <v>0</v>
          </cell>
          <cell r="S525">
            <v>0</v>
          </cell>
          <cell r="T525">
            <v>0</v>
          </cell>
          <cell r="U525">
            <v>71</v>
          </cell>
          <cell r="V525">
            <v>20</v>
          </cell>
          <cell r="W525">
            <v>0</v>
          </cell>
          <cell r="X525">
            <v>5</v>
          </cell>
          <cell r="Y525">
            <v>1</v>
          </cell>
          <cell r="Z525">
            <v>40</v>
          </cell>
          <cell r="AA525">
            <v>2016</v>
          </cell>
          <cell r="AB525" t="str">
            <v>reg</v>
          </cell>
        </row>
        <row r="526">
          <cell r="A526" t="str">
            <v>Ned Grabavoy</v>
          </cell>
          <cell r="B526" t="str">
            <v>POR</v>
          </cell>
          <cell r="C526" t="str">
            <v>M</v>
          </cell>
          <cell r="D526">
            <v>22</v>
          </cell>
          <cell r="E526">
            <v>5</v>
          </cell>
          <cell r="F526">
            <v>632</v>
          </cell>
          <cell r="G526">
            <v>0</v>
          </cell>
          <cell r="H526">
            <v>0</v>
          </cell>
          <cell r="I526">
            <v>10</v>
          </cell>
          <cell r="J526">
            <v>2</v>
          </cell>
          <cell r="K526">
            <v>0</v>
          </cell>
          <cell r="L526" t="str">
            <v>0/0</v>
          </cell>
          <cell r="M526">
            <v>0</v>
          </cell>
          <cell r="N526">
            <v>0</v>
          </cell>
          <cell r="O526">
            <v>0</v>
          </cell>
          <cell r="P526">
            <v>0</v>
          </cell>
          <cell r="Q526">
            <v>0</v>
          </cell>
          <cell r="R526">
            <v>0</v>
          </cell>
          <cell r="S526">
            <v>0</v>
          </cell>
          <cell r="T526">
            <v>0</v>
          </cell>
          <cell r="U526">
            <v>12</v>
          </cell>
          <cell r="V526">
            <v>20</v>
          </cell>
          <cell r="W526">
            <v>1</v>
          </cell>
          <cell r="X526">
            <v>3</v>
          </cell>
          <cell r="Y526">
            <v>0</v>
          </cell>
          <cell r="Z526">
            <v>20</v>
          </cell>
          <cell r="AA526">
            <v>2016</v>
          </cell>
          <cell r="AB526" t="str">
            <v>reg</v>
          </cell>
        </row>
        <row r="527">
          <cell r="A527" t="str">
            <v>Antonio Nocerino</v>
          </cell>
          <cell r="B527" t="str">
            <v>ORL</v>
          </cell>
          <cell r="C527" t="str">
            <v>M</v>
          </cell>
          <cell r="D527">
            <v>21</v>
          </cell>
          <cell r="E527">
            <v>19</v>
          </cell>
          <cell r="F527">
            <v>1509</v>
          </cell>
          <cell r="G527">
            <v>0</v>
          </cell>
          <cell r="H527">
            <v>0</v>
          </cell>
          <cell r="I527">
            <v>11</v>
          </cell>
          <cell r="J527">
            <v>2</v>
          </cell>
          <cell r="K527">
            <v>0</v>
          </cell>
          <cell r="L527" t="str">
            <v>0/0</v>
          </cell>
          <cell r="M527">
            <v>0</v>
          </cell>
          <cell r="N527">
            <v>0</v>
          </cell>
          <cell r="O527">
            <v>0</v>
          </cell>
          <cell r="P527">
            <v>0</v>
          </cell>
          <cell r="Q527">
            <v>0</v>
          </cell>
          <cell r="R527">
            <v>0</v>
          </cell>
          <cell r="S527">
            <v>0</v>
          </cell>
          <cell r="T527">
            <v>0</v>
          </cell>
          <cell r="U527">
            <v>27</v>
          </cell>
          <cell r="V527">
            <v>18</v>
          </cell>
          <cell r="W527">
            <v>0</v>
          </cell>
          <cell r="X527">
            <v>3</v>
          </cell>
          <cell r="Y527">
            <v>1</v>
          </cell>
          <cell r="Z527">
            <v>18.18</v>
          </cell>
          <cell r="AA527">
            <v>2016</v>
          </cell>
          <cell r="AB527" t="str">
            <v>reg</v>
          </cell>
        </row>
        <row r="528">
          <cell r="A528" t="str">
            <v>Tim Parker</v>
          </cell>
          <cell r="B528" t="str">
            <v>RBNY</v>
          </cell>
          <cell r="C528" t="str">
            <v>D</v>
          </cell>
          <cell r="D528">
            <v>29</v>
          </cell>
          <cell r="E528">
            <v>28</v>
          </cell>
          <cell r="F528">
            <v>2551</v>
          </cell>
          <cell r="G528">
            <v>0</v>
          </cell>
          <cell r="H528">
            <v>0</v>
          </cell>
          <cell r="I528">
            <v>12</v>
          </cell>
          <cell r="J528">
            <v>3</v>
          </cell>
          <cell r="K528">
            <v>0</v>
          </cell>
          <cell r="L528" t="str">
            <v>0/0</v>
          </cell>
          <cell r="M528">
            <v>0</v>
          </cell>
          <cell r="N528">
            <v>0</v>
          </cell>
          <cell r="O528">
            <v>0</v>
          </cell>
          <cell r="P528">
            <v>0</v>
          </cell>
          <cell r="Q528">
            <v>0</v>
          </cell>
          <cell r="R528">
            <v>0</v>
          </cell>
          <cell r="S528">
            <v>0</v>
          </cell>
          <cell r="T528">
            <v>0</v>
          </cell>
          <cell r="U528">
            <v>22</v>
          </cell>
          <cell r="V528">
            <v>17</v>
          </cell>
          <cell r="W528">
            <v>0</v>
          </cell>
          <cell r="X528">
            <v>1</v>
          </cell>
          <cell r="Y528">
            <v>0</v>
          </cell>
          <cell r="Z528">
            <v>25</v>
          </cell>
          <cell r="AA528">
            <v>2016</v>
          </cell>
          <cell r="AB528" t="str">
            <v>reg</v>
          </cell>
        </row>
        <row r="529">
          <cell r="A529" t="str">
            <v>Tommy Thompson</v>
          </cell>
          <cell r="B529" t="str">
            <v>SJ</v>
          </cell>
          <cell r="C529" t="str">
            <v>D</v>
          </cell>
          <cell r="D529">
            <v>17</v>
          </cell>
          <cell r="E529">
            <v>9</v>
          </cell>
          <cell r="F529">
            <v>825</v>
          </cell>
          <cell r="G529">
            <v>0</v>
          </cell>
          <cell r="H529">
            <v>0</v>
          </cell>
          <cell r="I529">
            <v>12</v>
          </cell>
          <cell r="J529">
            <v>5</v>
          </cell>
          <cell r="K529">
            <v>0</v>
          </cell>
          <cell r="L529" t="str">
            <v>0/0</v>
          </cell>
          <cell r="M529">
            <v>0</v>
          </cell>
          <cell r="N529">
            <v>0</v>
          </cell>
          <cell r="O529">
            <v>0</v>
          </cell>
          <cell r="P529">
            <v>0</v>
          </cell>
          <cell r="Q529">
            <v>0</v>
          </cell>
          <cell r="R529">
            <v>0</v>
          </cell>
          <cell r="S529">
            <v>0</v>
          </cell>
          <cell r="T529">
            <v>0</v>
          </cell>
          <cell r="U529">
            <v>10</v>
          </cell>
          <cell r="V529">
            <v>14</v>
          </cell>
          <cell r="W529">
            <v>1</v>
          </cell>
          <cell r="X529">
            <v>2</v>
          </cell>
          <cell r="Y529">
            <v>0</v>
          </cell>
          <cell r="Z529">
            <v>41.67</v>
          </cell>
          <cell r="AA529">
            <v>2016</v>
          </cell>
          <cell r="AB529" t="str">
            <v>reg</v>
          </cell>
        </row>
        <row r="530">
          <cell r="A530" t="str">
            <v>Herculez Gomez</v>
          </cell>
          <cell r="B530" t="str">
            <v>SEA</v>
          </cell>
          <cell r="C530" t="str">
            <v>F</v>
          </cell>
          <cell r="D530">
            <v>21</v>
          </cell>
          <cell r="E530">
            <v>9</v>
          </cell>
          <cell r="F530">
            <v>842</v>
          </cell>
          <cell r="G530">
            <v>0</v>
          </cell>
          <cell r="H530">
            <v>0</v>
          </cell>
          <cell r="I530">
            <v>14</v>
          </cell>
          <cell r="J530">
            <v>7</v>
          </cell>
          <cell r="K530">
            <v>0</v>
          </cell>
          <cell r="L530" t="str">
            <v>0/0</v>
          </cell>
          <cell r="M530">
            <v>0</v>
          </cell>
          <cell r="N530">
            <v>0</v>
          </cell>
          <cell r="O530">
            <v>0</v>
          </cell>
          <cell r="P530">
            <v>0</v>
          </cell>
          <cell r="Q530">
            <v>0</v>
          </cell>
          <cell r="R530">
            <v>0</v>
          </cell>
          <cell r="S530">
            <v>0</v>
          </cell>
          <cell r="T530">
            <v>0</v>
          </cell>
          <cell r="U530">
            <v>16</v>
          </cell>
          <cell r="V530">
            <v>18</v>
          </cell>
          <cell r="W530">
            <v>2</v>
          </cell>
          <cell r="X530">
            <v>1</v>
          </cell>
          <cell r="Y530">
            <v>0</v>
          </cell>
          <cell r="Z530">
            <v>50</v>
          </cell>
          <cell r="AA530">
            <v>2016</v>
          </cell>
          <cell r="AB530" t="str">
            <v>reg</v>
          </cell>
        </row>
        <row r="531">
          <cell r="A531" t="str">
            <v>Nigel de Jong</v>
          </cell>
          <cell r="B531" t="str">
            <v xml:space="preserve">LA </v>
          </cell>
          <cell r="C531" t="str">
            <v>M</v>
          </cell>
          <cell r="D531">
            <v>18</v>
          </cell>
          <cell r="E531">
            <v>18</v>
          </cell>
          <cell r="F531">
            <v>1561</v>
          </cell>
          <cell r="G531">
            <v>0</v>
          </cell>
          <cell r="H531">
            <v>0</v>
          </cell>
          <cell r="I531">
            <v>16</v>
          </cell>
          <cell r="J531">
            <v>5</v>
          </cell>
          <cell r="K531">
            <v>0</v>
          </cell>
          <cell r="L531" t="str">
            <v>0/0</v>
          </cell>
          <cell r="M531">
            <v>0</v>
          </cell>
          <cell r="N531">
            <v>0</v>
          </cell>
          <cell r="O531">
            <v>0</v>
          </cell>
          <cell r="P531">
            <v>0</v>
          </cell>
          <cell r="Q531">
            <v>0</v>
          </cell>
          <cell r="R531">
            <v>0</v>
          </cell>
          <cell r="S531">
            <v>0</v>
          </cell>
          <cell r="T531">
            <v>0</v>
          </cell>
          <cell r="U531">
            <v>20</v>
          </cell>
          <cell r="V531">
            <v>28</v>
          </cell>
          <cell r="W531">
            <v>1</v>
          </cell>
          <cell r="X531">
            <v>3</v>
          </cell>
          <cell r="Y531">
            <v>1</v>
          </cell>
          <cell r="Z531">
            <v>31.25</v>
          </cell>
          <cell r="AA531">
            <v>2016</v>
          </cell>
          <cell r="AB531" t="str">
            <v>reg</v>
          </cell>
        </row>
        <row r="532">
          <cell r="A532" t="str">
            <v>Laurent Ciman</v>
          </cell>
          <cell r="B532" t="str">
            <v>TOR</v>
          </cell>
          <cell r="C532" t="str">
            <v>D</v>
          </cell>
          <cell r="D532">
            <v>28</v>
          </cell>
          <cell r="E532">
            <v>28</v>
          </cell>
          <cell r="F532">
            <v>2484</v>
          </cell>
          <cell r="G532">
            <v>0</v>
          </cell>
          <cell r="H532">
            <v>0</v>
          </cell>
          <cell r="I532">
            <v>18</v>
          </cell>
          <cell r="J532">
            <v>3</v>
          </cell>
          <cell r="K532">
            <v>0</v>
          </cell>
          <cell r="L532" t="str">
            <v>0/0</v>
          </cell>
          <cell r="M532">
            <v>0</v>
          </cell>
          <cell r="N532">
            <v>0</v>
          </cell>
          <cell r="O532">
            <v>0</v>
          </cell>
          <cell r="P532">
            <v>0</v>
          </cell>
          <cell r="Q532">
            <v>0</v>
          </cell>
          <cell r="R532">
            <v>0</v>
          </cell>
          <cell r="S532">
            <v>0</v>
          </cell>
          <cell r="T532">
            <v>0</v>
          </cell>
          <cell r="U532">
            <v>24</v>
          </cell>
          <cell r="V532">
            <v>16</v>
          </cell>
          <cell r="W532">
            <v>0</v>
          </cell>
          <cell r="X532">
            <v>3</v>
          </cell>
          <cell r="Y532">
            <v>0</v>
          </cell>
          <cell r="Z532">
            <v>16.670000000000002</v>
          </cell>
          <cell r="AA532">
            <v>2016</v>
          </cell>
          <cell r="AB532" t="str">
            <v>reg</v>
          </cell>
        </row>
      </sheetData>
      <sheetData sheetId="11">
        <row r="2">
          <cell r="A2" t="str">
            <v>David Bingham</v>
          </cell>
          <cell r="B2" t="str">
            <v>LA</v>
          </cell>
          <cell r="C2" t="str">
            <v>GK</v>
          </cell>
          <cell r="D2">
            <v>34</v>
          </cell>
          <cell r="E2">
            <v>34</v>
          </cell>
          <cell r="F2">
            <v>3015</v>
          </cell>
          <cell r="G2">
            <v>146</v>
          </cell>
          <cell r="H2">
            <v>106</v>
          </cell>
          <cell r="I2">
            <v>39</v>
          </cell>
          <cell r="J2">
            <v>1.1499999999999999</v>
          </cell>
          <cell r="K2">
            <v>44290</v>
          </cell>
          <cell r="L2">
            <v>8</v>
          </cell>
          <cell r="M2">
            <v>12</v>
          </cell>
          <cell r="N2">
            <v>14</v>
          </cell>
          <cell r="O2">
            <v>8</v>
          </cell>
          <cell r="P2">
            <v>23.5</v>
          </cell>
          <cell r="Q2">
            <v>72.599999999999994</v>
          </cell>
          <cell r="R2">
            <v>2016</v>
          </cell>
          <cell r="S2" t="str">
            <v>reg</v>
          </cell>
        </row>
        <row r="3">
          <cell r="A3" t="str">
            <v>Joe Bendik</v>
          </cell>
          <cell r="B3" t="str">
            <v>PHI</v>
          </cell>
          <cell r="C3" t="str">
            <v>GK</v>
          </cell>
          <cell r="D3">
            <v>34</v>
          </cell>
          <cell r="E3">
            <v>34</v>
          </cell>
          <cell r="F3">
            <v>3060</v>
          </cell>
          <cell r="G3">
            <v>178</v>
          </cell>
          <cell r="H3">
            <v>114</v>
          </cell>
          <cell r="I3">
            <v>60</v>
          </cell>
          <cell r="J3">
            <v>1.76</v>
          </cell>
          <cell r="K3">
            <v>44293</v>
          </cell>
          <cell r="L3">
            <v>9</v>
          </cell>
          <cell r="M3">
            <v>11</v>
          </cell>
          <cell r="N3">
            <v>14</v>
          </cell>
          <cell r="O3">
            <v>5</v>
          </cell>
          <cell r="P3">
            <v>26.5</v>
          </cell>
          <cell r="Q3">
            <v>64</v>
          </cell>
          <cell r="R3">
            <v>2016</v>
          </cell>
          <cell r="S3" t="str">
            <v>reg</v>
          </cell>
        </row>
        <row r="4">
          <cell r="A4" t="str">
            <v>Luis Robles</v>
          </cell>
          <cell r="B4" t="str">
            <v>MIA</v>
          </cell>
          <cell r="C4" t="str">
            <v>GK</v>
          </cell>
          <cell r="D4">
            <v>34</v>
          </cell>
          <cell r="E4">
            <v>34</v>
          </cell>
          <cell r="F4">
            <v>3060</v>
          </cell>
          <cell r="G4">
            <v>143</v>
          </cell>
          <cell r="H4">
            <v>100</v>
          </cell>
          <cell r="I4">
            <v>44</v>
          </cell>
          <cell r="J4">
            <v>1.29</v>
          </cell>
          <cell r="K4">
            <v>44259</v>
          </cell>
          <cell r="L4">
            <v>16</v>
          </cell>
          <cell r="M4">
            <v>9</v>
          </cell>
          <cell r="N4">
            <v>9</v>
          </cell>
          <cell r="O4">
            <v>11</v>
          </cell>
          <cell r="P4">
            <v>47.1</v>
          </cell>
          <cell r="Q4">
            <v>69.900000000000006</v>
          </cell>
          <cell r="R4">
            <v>2016</v>
          </cell>
          <cell r="S4" t="str">
            <v>reg</v>
          </cell>
        </row>
        <row r="5">
          <cell r="A5" t="str">
            <v>Evan Bush</v>
          </cell>
          <cell r="B5" t="str">
            <v>MTL</v>
          </cell>
          <cell r="C5" t="str">
            <v>GK</v>
          </cell>
          <cell r="D5">
            <v>33</v>
          </cell>
          <cell r="E5">
            <v>33</v>
          </cell>
          <cell r="F5">
            <v>2931</v>
          </cell>
          <cell r="G5">
            <v>155</v>
          </cell>
          <cell r="H5">
            <v>101</v>
          </cell>
          <cell r="I5">
            <v>50</v>
          </cell>
          <cell r="J5">
            <v>1.52</v>
          </cell>
          <cell r="K5">
            <v>44291</v>
          </cell>
          <cell r="L5">
            <v>11</v>
          </cell>
          <cell r="M5">
            <v>11</v>
          </cell>
          <cell r="N5">
            <v>11</v>
          </cell>
          <cell r="O5">
            <v>6</v>
          </cell>
          <cell r="P5">
            <v>33.299999999999997</v>
          </cell>
          <cell r="Q5">
            <v>65.2</v>
          </cell>
          <cell r="R5">
            <v>2016</v>
          </cell>
          <cell r="S5" t="str">
            <v>reg</v>
          </cell>
        </row>
        <row r="6">
          <cell r="A6" t="str">
            <v>David Ousted</v>
          </cell>
          <cell r="B6" t="str">
            <v>VAN</v>
          </cell>
          <cell r="C6" t="str">
            <v>GK</v>
          </cell>
          <cell r="D6">
            <v>33</v>
          </cell>
          <cell r="E6">
            <v>33</v>
          </cell>
          <cell r="F6">
            <v>2970</v>
          </cell>
          <cell r="G6">
            <v>166</v>
          </cell>
          <cell r="H6">
            <v>110</v>
          </cell>
          <cell r="I6">
            <v>52</v>
          </cell>
          <cell r="J6">
            <v>1.58</v>
          </cell>
          <cell r="K6">
            <v>44355</v>
          </cell>
          <cell r="L6">
            <v>10</v>
          </cell>
          <cell r="M6">
            <v>15</v>
          </cell>
          <cell r="N6">
            <v>8</v>
          </cell>
          <cell r="O6">
            <v>6</v>
          </cell>
          <cell r="P6">
            <v>30.3</v>
          </cell>
          <cell r="Q6">
            <v>66.3</v>
          </cell>
          <cell r="R6">
            <v>2016</v>
          </cell>
          <cell r="S6" t="str">
            <v>reg</v>
          </cell>
        </row>
        <row r="7">
          <cell r="A7" t="str">
            <v>Josh Saunders</v>
          </cell>
          <cell r="B7" t="str">
            <v>NYC</v>
          </cell>
          <cell r="C7" t="str">
            <v>GK</v>
          </cell>
          <cell r="D7">
            <v>33</v>
          </cell>
          <cell r="E7">
            <v>33</v>
          </cell>
          <cell r="F7">
            <v>2970</v>
          </cell>
          <cell r="G7">
            <v>158</v>
          </cell>
          <cell r="H7">
            <v>98</v>
          </cell>
          <cell r="I7">
            <v>56</v>
          </cell>
          <cell r="J7">
            <v>1.7</v>
          </cell>
          <cell r="K7">
            <v>44322</v>
          </cell>
          <cell r="L7">
            <v>14</v>
          </cell>
          <cell r="M7">
            <v>10</v>
          </cell>
          <cell r="N7">
            <v>9</v>
          </cell>
          <cell r="O7">
            <v>8</v>
          </cell>
          <cell r="P7">
            <v>42.4</v>
          </cell>
          <cell r="Q7">
            <v>62</v>
          </cell>
          <cell r="R7">
            <v>2016</v>
          </cell>
          <cell r="S7" t="str">
            <v>reg</v>
          </cell>
        </row>
        <row r="8">
          <cell r="A8" t="str">
            <v>Stefan Frei</v>
          </cell>
          <cell r="B8" t="str">
            <v>SEA</v>
          </cell>
          <cell r="C8" t="str">
            <v>GK</v>
          </cell>
          <cell r="D8">
            <v>33</v>
          </cell>
          <cell r="E8">
            <v>33</v>
          </cell>
          <cell r="F8">
            <v>2970</v>
          </cell>
          <cell r="G8">
            <v>137</v>
          </cell>
          <cell r="H8">
            <v>91</v>
          </cell>
          <cell r="I8">
            <v>41</v>
          </cell>
          <cell r="J8">
            <v>1.24</v>
          </cell>
          <cell r="K8">
            <v>44355</v>
          </cell>
          <cell r="L8">
            <v>14</v>
          </cell>
          <cell r="M8">
            <v>13</v>
          </cell>
          <cell r="N8">
            <v>6</v>
          </cell>
          <cell r="O8">
            <v>8</v>
          </cell>
          <cell r="P8">
            <v>42.4</v>
          </cell>
          <cell r="Q8">
            <v>66.400000000000006</v>
          </cell>
          <cell r="R8">
            <v>2016</v>
          </cell>
          <cell r="S8" t="str">
            <v>reg</v>
          </cell>
        </row>
        <row r="9">
          <cell r="A9" t="str">
            <v>Steve Clark</v>
          </cell>
          <cell r="B9" t="str">
            <v>POR</v>
          </cell>
          <cell r="C9" t="str">
            <v>GK</v>
          </cell>
          <cell r="D9">
            <v>32</v>
          </cell>
          <cell r="E9">
            <v>32</v>
          </cell>
          <cell r="F9">
            <v>2880</v>
          </cell>
          <cell r="G9">
            <v>161</v>
          </cell>
          <cell r="H9">
            <v>112</v>
          </cell>
          <cell r="I9">
            <v>51</v>
          </cell>
          <cell r="J9">
            <v>1.59</v>
          </cell>
          <cell r="K9">
            <v>44291</v>
          </cell>
          <cell r="L9">
            <v>8</v>
          </cell>
          <cell r="M9">
            <v>12</v>
          </cell>
          <cell r="N9">
            <v>12</v>
          </cell>
          <cell r="O9">
            <v>8</v>
          </cell>
          <cell r="P9">
            <v>25</v>
          </cell>
          <cell r="Q9">
            <v>69.599999999999994</v>
          </cell>
          <cell r="R9">
            <v>2016</v>
          </cell>
          <cell r="S9" t="str">
            <v>reg</v>
          </cell>
        </row>
        <row r="10">
          <cell r="A10" t="str">
            <v>Andre Blake</v>
          </cell>
          <cell r="B10" t="str">
            <v>PHI</v>
          </cell>
          <cell r="C10" t="str">
            <v>GK</v>
          </cell>
          <cell r="D10">
            <v>32</v>
          </cell>
          <cell r="E10">
            <v>32</v>
          </cell>
          <cell r="F10">
            <v>2880</v>
          </cell>
          <cell r="G10">
            <v>150</v>
          </cell>
          <cell r="H10">
            <v>99</v>
          </cell>
          <cell r="I10">
            <v>50</v>
          </cell>
          <cell r="J10">
            <v>1.56</v>
          </cell>
          <cell r="K10" t="str">
            <v>0/1</v>
          </cell>
          <cell r="L10">
            <v>10</v>
          </cell>
          <cell r="M10">
            <v>13</v>
          </cell>
          <cell r="N10">
            <v>9</v>
          </cell>
          <cell r="O10">
            <v>6</v>
          </cell>
          <cell r="P10">
            <v>31.3</v>
          </cell>
          <cell r="Q10">
            <v>66</v>
          </cell>
          <cell r="R10">
            <v>2016</v>
          </cell>
          <cell r="S10" t="str">
            <v>reg</v>
          </cell>
        </row>
        <row r="11">
          <cell r="A11" t="str">
            <v>Brian Rowe</v>
          </cell>
          <cell r="B11" t="str">
            <v>ORL</v>
          </cell>
          <cell r="C11" t="str">
            <v>GK</v>
          </cell>
          <cell r="D11">
            <v>31</v>
          </cell>
          <cell r="E11">
            <v>30</v>
          </cell>
          <cell r="F11">
            <v>2765</v>
          </cell>
          <cell r="G11">
            <v>148</v>
          </cell>
          <cell r="H11">
            <v>113</v>
          </cell>
          <cell r="I11">
            <v>33</v>
          </cell>
          <cell r="J11">
            <v>1.1000000000000001</v>
          </cell>
          <cell r="K11">
            <v>44230</v>
          </cell>
          <cell r="L11">
            <v>12</v>
          </cell>
          <cell r="M11">
            <v>5</v>
          </cell>
          <cell r="N11">
            <v>14</v>
          </cell>
          <cell r="O11">
            <v>9</v>
          </cell>
          <cell r="P11">
            <v>38.700000000000003</v>
          </cell>
          <cell r="Q11">
            <v>76.400000000000006</v>
          </cell>
          <cell r="R11">
            <v>2016</v>
          </cell>
          <cell r="S11" t="str">
            <v>reg</v>
          </cell>
        </row>
        <row r="12">
          <cell r="A12" t="str">
            <v>Nick Rimando</v>
          </cell>
          <cell r="B12" t="str">
            <v>RSL</v>
          </cell>
          <cell r="C12" t="str">
            <v>GK</v>
          </cell>
          <cell r="D12">
            <v>30</v>
          </cell>
          <cell r="E12">
            <v>30</v>
          </cell>
          <cell r="F12">
            <v>2700</v>
          </cell>
          <cell r="G12">
            <v>137</v>
          </cell>
          <cell r="H12">
            <v>91</v>
          </cell>
          <cell r="I12">
            <v>40</v>
          </cell>
          <cell r="J12">
            <v>1.33</v>
          </cell>
          <cell r="K12">
            <v>44260</v>
          </cell>
          <cell r="L12">
            <v>11</v>
          </cell>
          <cell r="M12">
            <v>9</v>
          </cell>
          <cell r="N12">
            <v>10</v>
          </cell>
          <cell r="O12">
            <v>6</v>
          </cell>
          <cell r="P12">
            <v>36.700000000000003</v>
          </cell>
          <cell r="Q12">
            <v>66.400000000000006</v>
          </cell>
          <cell r="R12">
            <v>2016</v>
          </cell>
          <cell r="S12" t="str">
            <v>reg</v>
          </cell>
        </row>
        <row r="13">
          <cell r="A13" t="str">
            <v>Jake Gleeson</v>
          </cell>
          <cell r="B13" t="str">
            <v>POR</v>
          </cell>
          <cell r="C13" t="str">
            <v>GK</v>
          </cell>
          <cell r="D13">
            <v>28</v>
          </cell>
          <cell r="E13">
            <v>27</v>
          </cell>
          <cell r="F13">
            <v>2470</v>
          </cell>
          <cell r="G13">
            <v>160</v>
          </cell>
          <cell r="H13">
            <v>118</v>
          </cell>
          <cell r="I13">
            <v>40</v>
          </cell>
          <cell r="J13">
            <v>1.48</v>
          </cell>
          <cell r="K13">
            <v>44353</v>
          </cell>
          <cell r="L13">
            <v>11</v>
          </cell>
          <cell r="M13">
            <v>11</v>
          </cell>
          <cell r="N13">
            <v>6</v>
          </cell>
          <cell r="O13">
            <v>6</v>
          </cell>
          <cell r="P13">
            <v>39.299999999999997</v>
          </cell>
          <cell r="Q13">
            <v>73.8</v>
          </cell>
          <cell r="R13">
            <v>2016</v>
          </cell>
          <cell r="S13" t="str">
            <v>reg</v>
          </cell>
        </row>
        <row r="14">
          <cell r="A14" t="str">
            <v>Chris Seitz</v>
          </cell>
          <cell r="B14" t="str">
            <v>DC</v>
          </cell>
          <cell r="C14" t="str">
            <v>GK</v>
          </cell>
          <cell r="D14">
            <v>28</v>
          </cell>
          <cell r="E14">
            <v>28</v>
          </cell>
          <cell r="F14">
            <v>2520</v>
          </cell>
          <cell r="G14">
            <v>95</v>
          </cell>
          <cell r="H14">
            <v>63</v>
          </cell>
          <cell r="I14">
            <v>29</v>
          </cell>
          <cell r="J14">
            <v>1.04</v>
          </cell>
          <cell r="K14">
            <v>44259</v>
          </cell>
          <cell r="L14">
            <v>14</v>
          </cell>
          <cell r="M14">
            <v>5</v>
          </cell>
          <cell r="N14">
            <v>9</v>
          </cell>
          <cell r="O14">
            <v>10</v>
          </cell>
          <cell r="P14">
            <v>50</v>
          </cell>
          <cell r="Q14">
            <v>66.3</v>
          </cell>
          <cell r="R14">
            <v>2016</v>
          </cell>
          <cell r="S14" t="str">
            <v>reg</v>
          </cell>
        </row>
        <row r="15">
          <cell r="A15" t="str">
            <v>Tim Melia</v>
          </cell>
          <cell r="B15" t="str">
            <v>SKC</v>
          </cell>
          <cell r="C15" t="str">
            <v>GK</v>
          </cell>
          <cell r="D15">
            <v>27</v>
          </cell>
          <cell r="E15">
            <v>27</v>
          </cell>
          <cell r="F15">
            <v>2430</v>
          </cell>
          <cell r="G15">
            <v>95</v>
          </cell>
          <cell r="H15">
            <v>66</v>
          </cell>
          <cell r="I15">
            <v>30</v>
          </cell>
          <cell r="J15">
            <v>1.1100000000000001</v>
          </cell>
          <cell r="K15">
            <v>44259</v>
          </cell>
          <cell r="L15">
            <v>11</v>
          </cell>
          <cell r="M15">
            <v>11</v>
          </cell>
          <cell r="N15">
            <v>5</v>
          </cell>
          <cell r="O15">
            <v>8</v>
          </cell>
          <cell r="P15">
            <v>40.700000000000003</v>
          </cell>
          <cell r="Q15">
            <v>69.5</v>
          </cell>
          <cell r="R15">
            <v>2016</v>
          </cell>
          <cell r="S15" t="str">
            <v>reg</v>
          </cell>
        </row>
        <row r="16">
          <cell r="A16" t="str">
            <v>Joe Willis</v>
          </cell>
          <cell r="B16" t="str">
            <v>NSH</v>
          </cell>
          <cell r="C16" t="str">
            <v>GK</v>
          </cell>
          <cell r="D16">
            <v>26</v>
          </cell>
          <cell r="E16">
            <v>24</v>
          </cell>
          <cell r="F16">
            <v>2275</v>
          </cell>
          <cell r="G16">
            <v>129</v>
          </cell>
          <cell r="H16">
            <v>89</v>
          </cell>
          <cell r="I16">
            <v>39</v>
          </cell>
          <cell r="J16">
            <v>1.63</v>
          </cell>
          <cell r="K16">
            <v>44322</v>
          </cell>
          <cell r="L16">
            <v>5</v>
          </cell>
          <cell r="M16">
            <v>12</v>
          </cell>
          <cell r="N16">
            <v>9</v>
          </cell>
          <cell r="O16">
            <v>5</v>
          </cell>
          <cell r="P16">
            <v>19.2</v>
          </cell>
          <cell r="Q16">
            <v>69</v>
          </cell>
          <cell r="R16">
            <v>2016</v>
          </cell>
          <cell r="S16" t="str">
            <v>reg</v>
          </cell>
        </row>
        <row r="17">
          <cell r="A17" t="str">
            <v>Sean Johnson</v>
          </cell>
          <cell r="B17" t="str">
            <v>NYC</v>
          </cell>
          <cell r="C17" t="str">
            <v>GK</v>
          </cell>
          <cell r="D17">
            <v>22</v>
          </cell>
          <cell r="E17">
            <v>22</v>
          </cell>
          <cell r="F17">
            <v>1980</v>
          </cell>
          <cell r="G17">
            <v>106</v>
          </cell>
          <cell r="H17">
            <v>68</v>
          </cell>
          <cell r="I17">
            <v>37</v>
          </cell>
          <cell r="J17">
            <v>1.68</v>
          </cell>
          <cell r="K17">
            <v>44197</v>
          </cell>
          <cell r="L17">
            <v>6</v>
          </cell>
          <cell r="M17">
            <v>10</v>
          </cell>
          <cell r="N17">
            <v>6</v>
          </cell>
          <cell r="O17">
            <v>5</v>
          </cell>
          <cell r="P17">
            <v>27.3</v>
          </cell>
          <cell r="Q17">
            <v>64.2</v>
          </cell>
          <cell r="R17">
            <v>2016</v>
          </cell>
          <cell r="S17" t="str">
            <v>reg</v>
          </cell>
        </row>
        <row r="18">
          <cell r="A18" t="str">
            <v>Robert Shuttleworth</v>
          </cell>
          <cell r="B18" t="str">
            <v>CHI</v>
          </cell>
          <cell r="C18" t="str">
            <v>GK</v>
          </cell>
          <cell r="D18">
            <v>21</v>
          </cell>
          <cell r="E18">
            <v>20</v>
          </cell>
          <cell r="F18">
            <v>1814</v>
          </cell>
          <cell r="G18">
            <v>89</v>
          </cell>
          <cell r="H18">
            <v>50</v>
          </cell>
          <cell r="I18">
            <v>38</v>
          </cell>
          <cell r="J18">
            <v>1.9</v>
          </cell>
          <cell r="K18">
            <v>44292</v>
          </cell>
          <cell r="L18">
            <v>4</v>
          </cell>
          <cell r="M18">
            <v>9</v>
          </cell>
          <cell r="N18">
            <v>8</v>
          </cell>
          <cell r="O18">
            <v>5</v>
          </cell>
          <cell r="P18">
            <v>19</v>
          </cell>
          <cell r="Q18">
            <v>56.2</v>
          </cell>
          <cell r="R18">
            <v>2016</v>
          </cell>
          <cell r="S18" t="str">
            <v>reg</v>
          </cell>
        </row>
        <row r="19">
          <cell r="A19" t="str">
            <v>Bill Hamid</v>
          </cell>
          <cell r="B19" t="str">
            <v>DC</v>
          </cell>
          <cell r="C19" t="str">
            <v>GK</v>
          </cell>
          <cell r="D19">
            <v>20</v>
          </cell>
          <cell r="E19">
            <v>20</v>
          </cell>
          <cell r="F19">
            <v>1800</v>
          </cell>
          <cell r="G19">
            <v>93</v>
          </cell>
          <cell r="H19">
            <v>68</v>
          </cell>
          <cell r="I19">
            <v>25</v>
          </cell>
          <cell r="J19">
            <v>1.25</v>
          </cell>
          <cell r="K19">
            <v>44258</v>
          </cell>
          <cell r="L19">
            <v>8</v>
          </cell>
          <cell r="M19">
            <v>3</v>
          </cell>
          <cell r="N19">
            <v>9</v>
          </cell>
          <cell r="O19">
            <v>5</v>
          </cell>
          <cell r="P19">
            <v>40</v>
          </cell>
          <cell r="Q19">
            <v>73.099999999999994</v>
          </cell>
          <cell r="R19">
            <v>2016</v>
          </cell>
          <cell r="S19" t="str">
            <v>reg</v>
          </cell>
        </row>
        <row r="20">
          <cell r="A20" t="str">
            <v>Clint Irwin</v>
          </cell>
          <cell r="B20" t="str">
            <v>COL</v>
          </cell>
          <cell r="C20" t="str">
            <v>GK</v>
          </cell>
          <cell r="D20">
            <v>19</v>
          </cell>
          <cell r="E20">
            <v>19</v>
          </cell>
          <cell r="F20">
            <v>1690</v>
          </cell>
          <cell r="G20">
            <v>76</v>
          </cell>
          <cell r="H20">
            <v>50</v>
          </cell>
          <cell r="I20">
            <v>23</v>
          </cell>
          <cell r="J20">
            <v>1.21</v>
          </cell>
          <cell r="K20">
            <v>44229</v>
          </cell>
          <cell r="L20">
            <v>6</v>
          </cell>
          <cell r="M20">
            <v>6</v>
          </cell>
          <cell r="N20">
            <v>6</v>
          </cell>
          <cell r="O20">
            <v>6</v>
          </cell>
          <cell r="P20">
            <v>31.6</v>
          </cell>
          <cell r="Q20">
            <v>65.8</v>
          </cell>
          <cell r="R20">
            <v>2016</v>
          </cell>
          <cell r="S20" t="str">
            <v>reg</v>
          </cell>
        </row>
        <row r="21">
          <cell r="A21" t="str">
            <v>Tim Howard</v>
          </cell>
          <cell r="B21" t="str">
            <v>COL</v>
          </cell>
          <cell r="C21" t="str">
            <v>GK</v>
          </cell>
          <cell r="D21">
            <v>17</v>
          </cell>
          <cell r="E21">
            <v>17</v>
          </cell>
          <cell r="F21">
            <v>1530</v>
          </cell>
          <cell r="G21">
            <v>73</v>
          </cell>
          <cell r="H21">
            <v>54</v>
          </cell>
          <cell r="I21">
            <v>19</v>
          </cell>
          <cell r="J21">
            <v>1.1200000000000001</v>
          </cell>
          <cell r="K21">
            <v>44293</v>
          </cell>
          <cell r="L21">
            <v>6</v>
          </cell>
          <cell r="M21">
            <v>3</v>
          </cell>
          <cell r="N21">
            <v>8</v>
          </cell>
          <cell r="O21">
            <v>7</v>
          </cell>
          <cell r="P21">
            <v>35.299999999999997</v>
          </cell>
          <cell r="Q21">
            <v>74</v>
          </cell>
          <cell r="R21">
            <v>2016</v>
          </cell>
          <cell r="S21" t="str">
            <v>reg</v>
          </cell>
        </row>
        <row r="22">
          <cell r="A22" t="str">
            <v>Zac MacMath</v>
          </cell>
          <cell r="B22" t="str">
            <v>RSL</v>
          </cell>
          <cell r="C22" t="str">
            <v>GK</v>
          </cell>
          <cell r="D22">
            <v>17</v>
          </cell>
          <cell r="E22">
            <v>17</v>
          </cell>
          <cell r="F22">
            <v>1530</v>
          </cell>
          <cell r="G22">
            <v>57</v>
          </cell>
          <cell r="H22">
            <v>39</v>
          </cell>
          <cell r="I22">
            <v>13</v>
          </cell>
          <cell r="J22">
            <v>0.76</v>
          </cell>
          <cell r="K22" t="str">
            <v>0/1</v>
          </cell>
          <cell r="L22">
            <v>9</v>
          </cell>
          <cell r="M22">
            <v>3</v>
          </cell>
          <cell r="N22">
            <v>5</v>
          </cell>
          <cell r="O22">
            <v>6</v>
          </cell>
          <cell r="P22">
            <v>52.9</v>
          </cell>
          <cell r="Q22">
            <v>68.400000000000006</v>
          </cell>
          <cell r="R22">
            <v>2016</v>
          </cell>
          <cell r="S22" t="str">
            <v>reg</v>
          </cell>
        </row>
        <row r="23">
          <cell r="A23" t="str">
            <v>Alex Bono</v>
          </cell>
          <cell r="B23" t="str">
            <v>TOR</v>
          </cell>
          <cell r="C23" t="str">
            <v>GK</v>
          </cell>
          <cell r="D23">
            <v>16</v>
          </cell>
          <cell r="E23">
            <v>15</v>
          </cell>
          <cell r="F23">
            <v>1370</v>
          </cell>
          <cell r="G23">
            <v>60</v>
          </cell>
          <cell r="H23">
            <v>42</v>
          </cell>
          <cell r="I23">
            <v>16</v>
          </cell>
          <cell r="J23">
            <v>1.07</v>
          </cell>
          <cell r="K23">
            <v>44197</v>
          </cell>
          <cell r="L23">
            <v>8</v>
          </cell>
          <cell r="M23">
            <v>3</v>
          </cell>
          <cell r="N23">
            <v>5</v>
          </cell>
          <cell r="O23">
            <v>4</v>
          </cell>
          <cell r="P23">
            <v>50</v>
          </cell>
          <cell r="Q23">
            <v>70</v>
          </cell>
          <cell r="R23">
            <v>2016</v>
          </cell>
          <cell r="S23" t="str">
            <v>reg</v>
          </cell>
        </row>
        <row r="24">
          <cell r="A24" t="str">
            <v>Brad Knighton</v>
          </cell>
          <cell r="B24" t="str">
            <v>NE</v>
          </cell>
          <cell r="C24" t="str">
            <v>GK</v>
          </cell>
          <cell r="D24">
            <v>13</v>
          </cell>
          <cell r="E24">
            <v>13</v>
          </cell>
          <cell r="F24">
            <v>1153</v>
          </cell>
          <cell r="G24">
            <v>49</v>
          </cell>
          <cell r="H24">
            <v>31</v>
          </cell>
          <cell r="I24">
            <v>16</v>
          </cell>
          <cell r="J24">
            <v>1.23</v>
          </cell>
          <cell r="K24">
            <v>44258</v>
          </cell>
          <cell r="L24">
            <v>6</v>
          </cell>
          <cell r="M24">
            <v>5</v>
          </cell>
          <cell r="N24">
            <v>1</v>
          </cell>
          <cell r="O24">
            <v>2</v>
          </cell>
          <cell r="P24">
            <v>46.2</v>
          </cell>
          <cell r="Q24">
            <v>63.3</v>
          </cell>
          <cell r="R24">
            <v>2016</v>
          </cell>
          <cell r="S24" t="str">
            <v>reg</v>
          </cell>
        </row>
        <row r="25">
          <cell r="A25" t="str">
            <v>Travis Worra</v>
          </cell>
          <cell r="B25" t="str">
            <v>DC</v>
          </cell>
          <cell r="C25" t="str">
            <v>GK</v>
          </cell>
          <cell r="D25">
            <v>13</v>
          </cell>
          <cell r="E25">
            <v>13</v>
          </cell>
          <cell r="F25">
            <v>1170</v>
          </cell>
          <cell r="G25">
            <v>52</v>
          </cell>
          <cell r="H25">
            <v>34</v>
          </cell>
          <cell r="I25">
            <v>18</v>
          </cell>
          <cell r="J25">
            <v>1.38</v>
          </cell>
          <cell r="K25" t="str">
            <v>0/0</v>
          </cell>
          <cell r="L25">
            <v>3</v>
          </cell>
          <cell r="M25">
            <v>6</v>
          </cell>
          <cell r="N25">
            <v>4</v>
          </cell>
          <cell r="O25">
            <v>4</v>
          </cell>
          <cell r="P25">
            <v>23.1</v>
          </cell>
          <cell r="Q25">
            <v>65.400000000000006</v>
          </cell>
          <cell r="R25">
            <v>2016</v>
          </cell>
          <cell r="S25" t="str">
            <v>reg</v>
          </cell>
        </row>
        <row r="26">
          <cell r="A26" t="str">
            <v>Matt Lampson</v>
          </cell>
          <cell r="B26" t="str">
            <v>CLB</v>
          </cell>
          <cell r="C26" t="str">
            <v>GK</v>
          </cell>
          <cell r="D26">
            <v>11</v>
          </cell>
          <cell r="E26">
            <v>11</v>
          </cell>
          <cell r="F26">
            <v>990</v>
          </cell>
          <cell r="G26">
            <v>76</v>
          </cell>
          <cell r="H26">
            <v>55</v>
          </cell>
          <cell r="I26">
            <v>18</v>
          </cell>
          <cell r="J26">
            <v>1.64</v>
          </cell>
          <cell r="K26">
            <v>44197</v>
          </cell>
          <cell r="L26">
            <v>1</v>
          </cell>
          <cell r="M26">
            <v>6</v>
          </cell>
          <cell r="N26">
            <v>4</v>
          </cell>
          <cell r="O26">
            <v>3</v>
          </cell>
          <cell r="P26">
            <v>9.1</v>
          </cell>
          <cell r="Q26">
            <v>72.400000000000006</v>
          </cell>
          <cell r="R26">
            <v>2016</v>
          </cell>
          <cell r="S26" t="str">
            <v>reg</v>
          </cell>
        </row>
        <row r="27">
          <cell r="A27" t="str">
            <v>Tyler Deric</v>
          </cell>
          <cell r="B27" t="str">
            <v>HOU</v>
          </cell>
          <cell r="C27" t="str">
            <v>GK</v>
          </cell>
          <cell r="D27">
            <v>10</v>
          </cell>
          <cell r="E27">
            <v>10</v>
          </cell>
          <cell r="F27">
            <v>772</v>
          </cell>
          <cell r="G27">
            <v>37</v>
          </cell>
          <cell r="H27">
            <v>31</v>
          </cell>
          <cell r="I27">
            <v>6</v>
          </cell>
          <cell r="J27">
            <v>0.6</v>
          </cell>
          <cell r="K27" t="str">
            <v>0/0</v>
          </cell>
          <cell r="L27">
            <v>2</v>
          </cell>
          <cell r="M27">
            <v>2</v>
          </cell>
          <cell r="N27">
            <v>4</v>
          </cell>
          <cell r="O27">
            <v>4</v>
          </cell>
          <cell r="P27">
            <v>20</v>
          </cell>
          <cell r="Q27">
            <v>83.8</v>
          </cell>
          <cell r="R27">
            <v>2016</v>
          </cell>
          <cell r="S27" t="str">
            <v>reg</v>
          </cell>
        </row>
        <row r="28">
          <cell r="A28" t="str">
            <v>Adam Kwarasey</v>
          </cell>
          <cell r="B28" t="str">
            <v>POR</v>
          </cell>
          <cell r="C28" t="str">
            <v>GK</v>
          </cell>
          <cell r="D28">
            <v>7</v>
          </cell>
          <cell r="E28">
            <v>7</v>
          </cell>
          <cell r="F28">
            <v>590</v>
          </cell>
          <cell r="G28">
            <v>31</v>
          </cell>
          <cell r="H28">
            <v>19</v>
          </cell>
          <cell r="I28">
            <v>13</v>
          </cell>
          <cell r="J28">
            <v>1.86</v>
          </cell>
          <cell r="K28">
            <v>44197</v>
          </cell>
          <cell r="L28">
            <v>1</v>
          </cell>
          <cell r="M28">
            <v>3</v>
          </cell>
          <cell r="N28">
            <v>2</v>
          </cell>
          <cell r="O28">
            <v>0</v>
          </cell>
          <cell r="P28">
            <v>14.3</v>
          </cell>
          <cell r="Q28">
            <v>61.3</v>
          </cell>
          <cell r="R28">
            <v>2016</v>
          </cell>
          <cell r="S28" t="str">
            <v>reg</v>
          </cell>
        </row>
        <row r="29">
          <cell r="A29" t="str">
            <v>Alec Kann</v>
          </cell>
          <cell r="B29" t="str">
            <v>ATL</v>
          </cell>
          <cell r="C29" t="str">
            <v>GK</v>
          </cell>
          <cell r="D29">
            <v>7</v>
          </cell>
          <cell r="E29">
            <v>7</v>
          </cell>
          <cell r="F29">
            <v>630</v>
          </cell>
          <cell r="G29">
            <v>28</v>
          </cell>
          <cell r="H29">
            <v>17</v>
          </cell>
          <cell r="I29">
            <v>11</v>
          </cell>
          <cell r="J29">
            <v>1.57</v>
          </cell>
          <cell r="K29" t="str">
            <v>0/0</v>
          </cell>
          <cell r="L29">
            <v>2</v>
          </cell>
          <cell r="M29">
            <v>2</v>
          </cell>
          <cell r="N29">
            <v>3</v>
          </cell>
          <cell r="O29">
            <v>2</v>
          </cell>
          <cell r="P29">
            <v>28.6</v>
          </cell>
          <cell r="Q29">
            <v>60.7</v>
          </cell>
          <cell r="R29">
            <v>2016</v>
          </cell>
          <cell r="S29" t="str">
            <v>reg</v>
          </cell>
        </row>
        <row r="30">
          <cell r="A30" t="str">
            <v>Jesse Gonzalez</v>
          </cell>
          <cell r="B30" t="str">
            <v>DAL</v>
          </cell>
          <cell r="C30" t="str">
            <v>GK</v>
          </cell>
          <cell r="D30">
            <v>6</v>
          </cell>
          <cell r="E30">
            <v>6</v>
          </cell>
          <cell r="F30">
            <v>540</v>
          </cell>
          <cell r="G30">
            <v>22</v>
          </cell>
          <cell r="H30">
            <v>12</v>
          </cell>
          <cell r="I30">
            <v>11</v>
          </cell>
          <cell r="J30">
            <v>1.83</v>
          </cell>
          <cell r="K30" t="str">
            <v>0/0</v>
          </cell>
          <cell r="L30">
            <v>3</v>
          </cell>
          <cell r="M30">
            <v>3</v>
          </cell>
          <cell r="N30">
            <v>0</v>
          </cell>
          <cell r="O30">
            <v>2</v>
          </cell>
          <cell r="P30">
            <v>50</v>
          </cell>
          <cell r="Q30">
            <v>54.5</v>
          </cell>
          <cell r="R30">
            <v>2016</v>
          </cell>
          <cell r="S30" t="str">
            <v>reg</v>
          </cell>
        </row>
        <row r="31">
          <cell r="A31" t="str">
            <v>Jeff Attinella</v>
          </cell>
          <cell r="B31" t="str">
            <v>POR</v>
          </cell>
          <cell r="C31" t="str">
            <v>GK</v>
          </cell>
          <cell r="D31">
            <v>4</v>
          </cell>
          <cell r="E31">
            <v>4</v>
          </cell>
          <cell r="F31">
            <v>360</v>
          </cell>
          <cell r="G31">
            <v>13</v>
          </cell>
          <cell r="H31">
            <v>8</v>
          </cell>
          <cell r="I31">
            <v>6</v>
          </cell>
          <cell r="J31">
            <v>1.5</v>
          </cell>
          <cell r="K31">
            <v>44197</v>
          </cell>
          <cell r="L31">
            <v>1</v>
          </cell>
          <cell r="M31">
            <v>3</v>
          </cell>
          <cell r="N31">
            <v>0</v>
          </cell>
          <cell r="O31">
            <v>0</v>
          </cell>
          <cell r="P31">
            <v>25</v>
          </cell>
          <cell r="Q31">
            <v>61.5</v>
          </cell>
          <cell r="R31">
            <v>2016</v>
          </cell>
          <cell r="S31" t="str">
            <v>reg</v>
          </cell>
        </row>
        <row r="32">
          <cell r="A32" t="str">
            <v>Dan Kennedy</v>
          </cell>
          <cell r="B32" t="str">
            <v>LA</v>
          </cell>
          <cell r="C32" t="str">
            <v>GK</v>
          </cell>
          <cell r="D32">
            <v>3</v>
          </cell>
          <cell r="E32">
            <v>2</v>
          </cell>
          <cell r="F32">
            <v>115</v>
          </cell>
          <cell r="G32">
            <v>7</v>
          </cell>
          <cell r="H32">
            <v>4</v>
          </cell>
          <cell r="I32">
            <v>3</v>
          </cell>
          <cell r="J32">
            <v>1.5</v>
          </cell>
          <cell r="K32" t="str">
            <v>0/0</v>
          </cell>
          <cell r="L32">
            <v>0</v>
          </cell>
          <cell r="M32">
            <v>0</v>
          </cell>
          <cell r="N32">
            <v>1</v>
          </cell>
          <cell r="O32">
            <v>0</v>
          </cell>
          <cell r="P32">
            <v>0</v>
          </cell>
          <cell r="Q32">
            <v>57.1</v>
          </cell>
          <cell r="R32">
            <v>2016</v>
          </cell>
          <cell r="S32" t="str">
            <v>reg</v>
          </cell>
        </row>
        <row r="33">
          <cell r="A33" t="str">
            <v>Eric Kronberg</v>
          </cell>
          <cell r="B33" t="str">
            <v>MTL</v>
          </cell>
          <cell r="C33" t="str">
            <v>GK</v>
          </cell>
          <cell r="D33">
            <v>2</v>
          </cell>
          <cell r="E33">
            <v>1</v>
          </cell>
          <cell r="F33">
            <v>128</v>
          </cell>
          <cell r="G33">
            <v>5</v>
          </cell>
          <cell r="H33">
            <v>2</v>
          </cell>
          <cell r="I33">
            <v>3</v>
          </cell>
          <cell r="J33">
            <v>3</v>
          </cell>
          <cell r="K33">
            <v>44197</v>
          </cell>
          <cell r="L33">
            <v>0</v>
          </cell>
          <cell r="M33">
            <v>0</v>
          </cell>
          <cell r="N33">
            <v>1</v>
          </cell>
          <cell r="O33">
            <v>0</v>
          </cell>
          <cell r="P33">
            <v>0</v>
          </cell>
          <cell r="Q33">
            <v>40</v>
          </cell>
          <cell r="R33">
            <v>2016</v>
          </cell>
          <cell r="S33" t="str">
            <v>reg</v>
          </cell>
        </row>
        <row r="34">
          <cell r="A34" t="str">
            <v>Clement Diop</v>
          </cell>
          <cell r="B34" t="str">
            <v>MTL</v>
          </cell>
          <cell r="C34" t="str">
            <v>GK</v>
          </cell>
          <cell r="D34">
            <v>2</v>
          </cell>
          <cell r="E34">
            <v>2</v>
          </cell>
          <cell r="F34">
            <v>180</v>
          </cell>
          <cell r="G34">
            <v>15</v>
          </cell>
          <cell r="H34">
            <v>11</v>
          </cell>
          <cell r="I34">
            <v>3</v>
          </cell>
          <cell r="J34">
            <v>1.5</v>
          </cell>
          <cell r="K34">
            <v>44197</v>
          </cell>
          <cell r="L34">
            <v>0</v>
          </cell>
          <cell r="M34">
            <v>1</v>
          </cell>
          <cell r="N34">
            <v>1</v>
          </cell>
          <cell r="O34">
            <v>0</v>
          </cell>
          <cell r="P34">
            <v>0</v>
          </cell>
          <cell r="Q34">
            <v>73.3</v>
          </cell>
          <cell r="R34">
            <v>2016</v>
          </cell>
          <cell r="S34" t="str">
            <v>reg</v>
          </cell>
        </row>
        <row r="35">
          <cell r="A35" t="str">
            <v>Brad Stuver</v>
          </cell>
          <cell r="B35" t="str">
            <v>NYC</v>
          </cell>
          <cell r="C35" t="str">
            <v>GK</v>
          </cell>
          <cell r="D35">
            <v>2</v>
          </cell>
          <cell r="E35">
            <v>2</v>
          </cell>
          <cell r="F35">
            <v>180</v>
          </cell>
          <cell r="G35">
            <v>15</v>
          </cell>
          <cell r="H35">
            <v>8</v>
          </cell>
          <cell r="I35">
            <v>7</v>
          </cell>
          <cell r="J35">
            <v>3.5</v>
          </cell>
          <cell r="K35" t="str">
            <v>0/1</v>
          </cell>
          <cell r="L35">
            <v>0</v>
          </cell>
          <cell r="M35">
            <v>2</v>
          </cell>
          <cell r="N35">
            <v>0</v>
          </cell>
          <cell r="O35">
            <v>0</v>
          </cell>
          <cell r="P35">
            <v>0</v>
          </cell>
          <cell r="Q35">
            <v>53.3</v>
          </cell>
          <cell r="R35">
            <v>2016</v>
          </cell>
          <cell r="S35" t="str">
            <v>reg</v>
          </cell>
        </row>
        <row r="36">
          <cell r="A36" t="str">
            <v>Andrew Tarbell</v>
          </cell>
          <cell r="B36" t="str">
            <v>CLB</v>
          </cell>
          <cell r="C36" t="str">
            <v>GK</v>
          </cell>
          <cell r="D36">
            <v>1</v>
          </cell>
          <cell r="E36">
            <v>0</v>
          </cell>
          <cell r="F36">
            <v>45</v>
          </cell>
          <cell r="G36">
            <v>2</v>
          </cell>
          <cell r="H36">
            <v>1</v>
          </cell>
          <cell r="I36">
            <v>1</v>
          </cell>
          <cell r="J36">
            <v>1</v>
          </cell>
          <cell r="K36">
            <v>44197</v>
          </cell>
          <cell r="L36">
            <v>0</v>
          </cell>
          <cell r="M36">
            <v>0</v>
          </cell>
          <cell r="N36">
            <v>0</v>
          </cell>
          <cell r="O36">
            <v>0</v>
          </cell>
          <cell r="P36">
            <v>0</v>
          </cell>
          <cell r="Q36">
            <v>50</v>
          </cell>
          <cell r="R36">
            <v>2016</v>
          </cell>
          <cell r="S36" t="str">
            <v>reg</v>
          </cell>
        </row>
        <row r="37">
          <cell r="A37" t="str">
            <v>Patrick McLain</v>
          </cell>
          <cell r="B37" t="str">
            <v>CHI</v>
          </cell>
          <cell r="C37" t="str">
            <v>GK</v>
          </cell>
          <cell r="D37">
            <v>1</v>
          </cell>
          <cell r="E37">
            <v>1</v>
          </cell>
          <cell r="F37">
            <v>90</v>
          </cell>
          <cell r="G37">
            <v>6</v>
          </cell>
          <cell r="H37">
            <v>3</v>
          </cell>
          <cell r="I37">
            <v>3</v>
          </cell>
          <cell r="J37">
            <v>3</v>
          </cell>
          <cell r="K37">
            <v>44197</v>
          </cell>
          <cell r="L37">
            <v>0</v>
          </cell>
          <cell r="M37">
            <v>1</v>
          </cell>
          <cell r="N37">
            <v>0</v>
          </cell>
          <cell r="O37">
            <v>0</v>
          </cell>
          <cell r="P37">
            <v>0</v>
          </cell>
          <cell r="Q37">
            <v>50</v>
          </cell>
          <cell r="R37">
            <v>2016</v>
          </cell>
          <cell r="S37" t="str">
            <v>reg</v>
          </cell>
        </row>
        <row r="38">
          <cell r="A38" t="str">
            <v>John McCarthy</v>
          </cell>
          <cell r="B38" t="str">
            <v>MIA</v>
          </cell>
          <cell r="C38" t="str">
            <v>GK</v>
          </cell>
          <cell r="D38">
            <v>1</v>
          </cell>
          <cell r="E38">
            <v>1</v>
          </cell>
          <cell r="F38">
            <v>90</v>
          </cell>
          <cell r="G38">
            <v>5</v>
          </cell>
          <cell r="H38">
            <v>3</v>
          </cell>
          <cell r="I38">
            <v>3</v>
          </cell>
          <cell r="J38">
            <v>3</v>
          </cell>
          <cell r="K38" t="str">
            <v>0/0</v>
          </cell>
          <cell r="L38">
            <v>0</v>
          </cell>
          <cell r="M38">
            <v>1</v>
          </cell>
          <cell r="N38">
            <v>0</v>
          </cell>
          <cell r="O38">
            <v>0</v>
          </cell>
          <cell r="P38">
            <v>0</v>
          </cell>
          <cell r="Q38">
            <v>60</v>
          </cell>
          <cell r="R38">
            <v>2016</v>
          </cell>
          <cell r="S38" t="str">
            <v>reg</v>
          </cell>
        </row>
        <row r="39">
          <cell r="A39" t="str">
            <v>Matt Jones</v>
          </cell>
          <cell r="B39" t="str">
            <v>PHI</v>
          </cell>
          <cell r="C39" t="str">
            <v>GK</v>
          </cell>
          <cell r="D39">
            <v>1</v>
          </cell>
          <cell r="E39">
            <v>1</v>
          </cell>
          <cell r="F39">
            <v>90</v>
          </cell>
          <cell r="G39">
            <v>5</v>
          </cell>
          <cell r="H39">
            <v>2</v>
          </cell>
          <cell r="I39">
            <v>2</v>
          </cell>
          <cell r="J39">
            <v>2</v>
          </cell>
          <cell r="K39" t="str">
            <v>0/0</v>
          </cell>
          <cell r="L39">
            <v>1</v>
          </cell>
          <cell r="M39">
            <v>0</v>
          </cell>
          <cell r="N39">
            <v>0</v>
          </cell>
          <cell r="O39">
            <v>0</v>
          </cell>
          <cell r="P39">
            <v>100</v>
          </cell>
          <cell r="Q39">
            <v>40</v>
          </cell>
          <cell r="R39">
            <v>2016</v>
          </cell>
          <cell r="S39" t="str">
            <v>reg</v>
          </cell>
        </row>
        <row r="40">
          <cell r="A40" t="str">
            <v>Tyler Miller</v>
          </cell>
          <cell r="B40" t="str">
            <v>MIN</v>
          </cell>
          <cell r="C40" t="str">
            <v>GK</v>
          </cell>
          <cell r="D40">
            <v>1</v>
          </cell>
          <cell r="E40">
            <v>1</v>
          </cell>
          <cell r="F40">
            <v>90</v>
          </cell>
          <cell r="G40">
            <v>4</v>
          </cell>
          <cell r="H40">
            <v>2</v>
          </cell>
          <cell r="I40">
            <v>2</v>
          </cell>
          <cell r="J40">
            <v>2</v>
          </cell>
          <cell r="K40" t="str">
            <v>0/0</v>
          </cell>
          <cell r="L40">
            <v>0</v>
          </cell>
          <cell r="M40">
            <v>1</v>
          </cell>
          <cell r="N40">
            <v>0</v>
          </cell>
          <cell r="O40">
            <v>0</v>
          </cell>
          <cell r="P40">
            <v>0</v>
          </cell>
          <cell r="Q40">
            <v>50</v>
          </cell>
          <cell r="R40">
            <v>2016</v>
          </cell>
          <cell r="S40" t="str">
            <v>reg</v>
          </cell>
        </row>
        <row r="41">
          <cell r="A41" t="str">
            <v>Cody Cropper</v>
          </cell>
          <cell r="B41" t="str">
            <v>HOU</v>
          </cell>
          <cell r="C41" t="str">
            <v>GK</v>
          </cell>
          <cell r="D41">
            <v>1</v>
          </cell>
          <cell r="E41">
            <v>1</v>
          </cell>
          <cell r="F41">
            <v>90</v>
          </cell>
          <cell r="G41">
            <v>2</v>
          </cell>
          <cell r="H41">
            <v>2</v>
          </cell>
          <cell r="I41">
            <v>0</v>
          </cell>
          <cell r="J41">
            <v>0</v>
          </cell>
          <cell r="K41" t="str">
            <v>0/0</v>
          </cell>
          <cell r="L41">
            <v>1</v>
          </cell>
          <cell r="M41">
            <v>0</v>
          </cell>
          <cell r="N41">
            <v>0</v>
          </cell>
          <cell r="O41">
            <v>1</v>
          </cell>
          <cell r="P41">
            <v>100</v>
          </cell>
          <cell r="Q41">
            <v>100</v>
          </cell>
          <cell r="R41">
            <v>2016</v>
          </cell>
          <cell r="S41" t="str">
            <v>reg</v>
          </cell>
        </row>
        <row r="42">
          <cell r="A42" t="str">
            <v>Eirik Johansen</v>
          </cell>
          <cell r="B42" t="str">
            <v>NYC</v>
          </cell>
          <cell r="C42" t="str">
            <v>GK</v>
          </cell>
          <cell r="D42">
            <v>1</v>
          </cell>
          <cell r="E42">
            <v>1</v>
          </cell>
          <cell r="F42">
            <v>90</v>
          </cell>
          <cell r="G42">
            <v>6</v>
          </cell>
          <cell r="H42">
            <v>5</v>
          </cell>
          <cell r="I42">
            <v>1</v>
          </cell>
          <cell r="J42">
            <v>1</v>
          </cell>
          <cell r="K42" t="str">
            <v>0/0</v>
          </cell>
          <cell r="L42">
            <v>1</v>
          </cell>
          <cell r="M42">
            <v>0</v>
          </cell>
          <cell r="N42">
            <v>0</v>
          </cell>
          <cell r="O42">
            <v>0</v>
          </cell>
          <cell r="P42">
            <v>100</v>
          </cell>
          <cell r="Q42">
            <v>83.3</v>
          </cell>
          <cell r="R42">
            <v>2016</v>
          </cell>
          <cell r="S42" t="str">
            <v>reg</v>
          </cell>
        </row>
        <row r="43">
          <cell r="A43" t="str">
            <v>Paolo Tornaghi</v>
          </cell>
          <cell r="B43" t="str">
            <v>VAN</v>
          </cell>
          <cell r="C43" t="str">
            <v>GK</v>
          </cell>
          <cell r="D43">
            <v>1</v>
          </cell>
          <cell r="E43">
            <v>1</v>
          </cell>
          <cell r="F43">
            <v>90</v>
          </cell>
          <cell r="G43">
            <v>6</v>
          </cell>
          <cell r="H43">
            <v>6</v>
          </cell>
          <cell r="I43">
            <v>0</v>
          </cell>
          <cell r="J43">
            <v>0</v>
          </cell>
          <cell r="K43" t="str">
            <v>0/0</v>
          </cell>
          <cell r="L43">
            <v>0</v>
          </cell>
          <cell r="M43">
            <v>0</v>
          </cell>
          <cell r="N43">
            <v>1</v>
          </cell>
          <cell r="O43">
            <v>1</v>
          </cell>
          <cell r="P43">
            <v>0</v>
          </cell>
          <cell r="Q43">
            <v>100</v>
          </cell>
          <cell r="R43">
            <v>2016</v>
          </cell>
          <cell r="S43" t="str">
            <v>reg</v>
          </cell>
        </row>
        <row r="44">
          <cell r="A44" t="str">
            <v>Andrew Dykstra</v>
          </cell>
          <cell r="B44" t="str">
            <v xml:space="preserve">DC </v>
          </cell>
          <cell r="C44" t="str">
            <v>GK</v>
          </cell>
          <cell r="D44">
            <v>1</v>
          </cell>
          <cell r="E44">
            <v>1</v>
          </cell>
          <cell r="F44">
            <v>90</v>
          </cell>
          <cell r="G44">
            <v>7</v>
          </cell>
          <cell r="H44">
            <v>3</v>
          </cell>
          <cell r="I44">
            <v>4</v>
          </cell>
          <cell r="J44">
            <v>4</v>
          </cell>
          <cell r="K44">
            <v>44197</v>
          </cell>
          <cell r="L44">
            <v>0</v>
          </cell>
          <cell r="M44">
            <v>1</v>
          </cell>
          <cell r="N44">
            <v>0</v>
          </cell>
          <cell r="O44">
            <v>0</v>
          </cell>
          <cell r="P44">
            <v>0</v>
          </cell>
          <cell r="Q44">
            <v>42.9</v>
          </cell>
          <cell r="R44">
            <v>2016</v>
          </cell>
          <cell r="S44" t="str">
            <v>reg</v>
          </cell>
        </row>
        <row r="45">
          <cell r="A45" t="str">
            <v>Chris Konopka</v>
          </cell>
          <cell r="B45" t="str">
            <v>POR</v>
          </cell>
          <cell r="C45" t="str">
            <v>GK</v>
          </cell>
          <cell r="D45">
            <v>0</v>
          </cell>
          <cell r="E45">
            <v>0</v>
          </cell>
          <cell r="F45">
            <v>0</v>
          </cell>
          <cell r="G45">
            <v>0</v>
          </cell>
          <cell r="H45">
            <v>0</v>
          </cell>
          <cell r="I45">
            <v>0</v>
          </cell>
          <cell r="J45">
            <v>0</v>
          </cell>
          <cell r="K45" t="str">
            <v>0/0</v>
          </cell>
          <cell r="L45">
            <v>0</v>
          </cell>
          <cell r="M45">
            <v>0</v>
          </cell>
          <cell r="N45">
            <v>0</v>
          </cell>
          <cell r="O45">
            <v>0</v>
          </cell>
          <cell r="P45">
            <v>0</v>
          </cell>
          <cell r="Q45">
            <v>0</v>
          </cell>
          <cell r="R45">
            <v>2016</v>
          </cell>
          <cell r="S45" t="str">
            <v>reg</v>
          </cell>
        </row>
        <row r="46">
          <cell r="A46" t="str">
            <v>Tally Hall</v>
          </cell>
          <cell r="B46" t="str">
            <v xml:space="preserve">DC </v>
          </cell>
          <cell r="C46" t="str">
            <v>GK</v>
          </cell>
          <cell r="D46">
            <v>0</v>
          </cell>
          <cell r="E46">
            <v>0</v>
          </cell>
          <cell r="F46">
            <v>0</v>
          </cell>
          <cell r="G46">
            <v>0</v>
          </cell>
          <cell r="H46">
            <v>0</v>
          </cell>
          <cell r="I46">
            <v>0</v>
          </cell>
          <cell r="J46">
            <v>0</v>
          </cell>
          <cell r="K46" t="str">
            <v>0/0</v>
          </cell>
          <cell r="L46">
            <v>0</v>
          </cell>
          <cell r="M46">
            <v>0</v>
          </cell>
          <cell r="N46">
            <v>0</v>
          </cell>
          <cell r="O46">
            <v>0</v>
          </cell>
          <cell r="P46">
            <v>0</v>
          </cell>
          <cell r="Q46">
            <v>0</v>
          </cell>
          <cell r="R46">
            <v>2016</v>
          </cell>
          <cell r="S46" t="str">
            <v>reg</v>
          </cell>
        </row>
        <row r="47">
          <cell r="A47" t="str">
            <v>Kyle Reynish</v>
          </cell>
          <cell r="B47" t="str">
            <v>NY</v>
          </cell>
          <cell r="C47" t="str">
            <v>GK</v>
          </cell>
          <cell r="D47">
            <v>0</v>
          </cell>
          <cell r="E47">
            <v>0</v>
          </cell>
          <cell r="F47">
            <v>0</v>
          </cell>
          <cell r="G47">
            <v>0</v>
          </cell>
          <cell r="H47">
            <v>0</v>
          </cell>
          <cell r="I47">
            <v>0</v>
          </cell>
          <cell r="J47">
            <v>0</v>
          </cell>
          <cell r="K47" t="str">
            <v>0/0</v>
          </cell>
          <cell r="L47">
            <v>0</v>
          </cell>
          <cell r="M47">
            <v>0</v>
          </cell>
          <cell r="N47">
            <v>0</v>
          </cell>
          <cell r="O47">
            <v>0</v>
          </cell>
          <cell r="P47">
            <v>0</v>
          </cell>
          <cell r="Q47">
            <v>0</v>
          </cell>
          <cell r="R47">
            <v>2016</v>
          </cell>
          <cell r="S47" t="str">
            <v>reg</v>
          </cell>
        </row>
        <row r="48">
          <cell r="A48" t="str">
            <v>Bryan Meredith</v>
          </cell>
          <cell r="B48" t="str">
            <v>VAN</v>
          </cell>
          <cell r="C48" t="str">
            <v>GK</v>
          </cell>
          <cell r="D48">
            <v>0</v>
          </cell>
          <cell r="E48">
            <v>0</v>
          </cell>
          <cell r="F48">
            <v>0</v>
          </cell>
          <cell r="G48">
            <v>0</v>
          </cell>
          <cell r="H48">
            <v>0</v>
          </cell>
          <cell r="I48">
            <v>0</v>
          </cell>
          <cell r="J48">
            <v>0</v>
          </cell>
          <cell r="K48" t="str">
            <v>0/0</v>
          </cell>
          <cell r="L48">
            <v>0</v>
          </cell>
          <cell r="M48">
            <v>0</v>
          </cell>
          <cell r="N48">
            <v>0</v>
          </cell>
          <cell r="O48">
            <v>0</v>
          </cell>
          <cell r="P48">
            <v>0</v>
          </cell>
          <cell r="Q48">
            <v>0</v>
          </cell>
          <cell r="R48">
            <v>2016</v>
          </cell>
          <cell r="S48" t="str">
            <v>reg</v>
          </cell>
        </row>
        <row r="49">
          <cell r="A49" t="str">
            <v>Ryan Meara</v>
          </cell>
          <cell r="B49" t="str">
            <v>RBNY</v>
          </cell>
          <cell r="C49" t="str">
            <v>GK</v>
          </cell>
          <cell r="D49">
            <v>0</v>
          </cell>
          <cell r="E49">
            <v>0</v>
          </cell>
          <cell r="F49">
            <v>0</v>
          </cell>
          <cell r="G49">
            <v>0</v>
          </cell>
          <cell r="H49">
            <v>0</v>
          </cell>
          <cell r="I49">
            <v>0</v>
          </cell>
          <cell r="J49">
            <v>0</v>
          </cell>
          <cell r="K49" t="str">
            <v>0/0</v>
          </cell>
          <cell r="L49">
            <v>0</v>
          </cell>
          <cell r="M49">
            <v>0</v>
          </cell>
          <cell r="N49">
            <v>0</v>
          </cell>
          <cell r="O49">
            <v>0</v>
          </cell>
          <cell r="P49">
            <v>0</v>
          </cell>
          <cell r="Q49">
            <v>0</v>
          </cell>
          <cell r="R49">
            <v>2016</v>
          </cell>
          <cell r="S49" t="str">
            <v>reg</v>
          </cell>
        </row>
        <row r="50">
          <cell r="A50" t="str">
            <v>Quillan Roberts</v>
          </cell>
          <cell r="B50" t="str">
            <v>TOR</v>
          </cell>
          <cell r="C50" t="str">
            <v>GK</v>
          </cell>
          <cell r="D50">
            <v>0</v>
          </cell>
          <cell r="E50">
            <v>0</v>
          </cell>
          <cell r="F50">
            <v>0</v>
          </cell>
          <cell r="G50">
            <v>0</v>
          </cell>
          <cell r="H50">
            <v>0</v>
          </cell>
          <cell r="I50">
            <v>0</v>
          </cell>
          <cell r="J50">
            <v>0</v>
          </cell>
          <cell r="K50" t="str">
            <v>0/0</v>
          </cell>
          <cell r="L50">
            <v>0</v>
          </cell>
          <cell r="M50">
            <v>0</v>
          </cell>
          <cell r="N50">
            <v>0</v>
          </cell>
          <cell r="O50">
            <v>0</v>
          </cell>
          <cell r="P50">
            <v>0</v>
          </cell>
          <cell r="Q50">
            <v>0</v>
          </cell>
          <cell r="R50">
            <v>2016</v>
          </cell>
          <cell r="S50" t="str">
            <v>reg</v>
          </cell>
        </row>
        <row r="51">
          <cell r="A51" t="str">
            <v>Eduardo Fernandez</v>
          </cell>
          <cell r="B51" t="str">
            <v>RSL</v>
          </cell>
          <cell r="C51" t="str">
            <v>GK</v>
          </cell>
          <cell r="D51">
            <v>0</v>
          </cell>
          <cell r="E51">
            <v>0</v>
          </cell>
          <cell r="F51">
            <v>0</v>
          </cell>
          <cell r="G51">
            <v>0</v>
          </cell>
          <cell r="H51">
            <v>0</v>
          </cell>
          <cell r="I51">
            <v>0</v>
          </cell>
          <cell r="J51">
            <v>0</v>
          </cell>
          <cell r="K51" t="str">
            <v>0/0</v>
          </cell>
          <cell r="L51">
            <v>0</v>
          </cell>
          <cell r="M51">
            <v>0</v>
          </cell>
          <cell r="N51">
            <v>0</v>
          </cell>
          <cell r="O51">
            <v>0</v>
          </cell>
          <cell r="P51">
            <v>0</v>
          </cell>
          <cell r="Q51">
            <v>0</v>
          </cell>
          <cell r="R51">
            <v>2016</v>
          </cell>
          <cell r="S51" t="str">
            <v>reg</v>
          </cell>
        </row>
        <row r="52">
          <cell r="A52" t="str">
            <v>Jonathan Kempin</v>
          </cell>
          <cell r="B52" t="str">
            <v>CLB</v>
          </cell>
          <cell r="C52" t="str">
            <v>GK</v>
          </cell>
          <cell r="D52">
            <v>0</v>
          </cell>
          <cell r="E52">
            <v>0</v>
          </cell>
          <cell r="F52">
            <v>0</v>
          </cell>
          <cell r="G52">
            <v>0</v>
          </cell>
          <cell r="H52">
            <v>0</v>
          </cell>
          <cell r="I52">
            <v>0</v>
          </cell>
          <cell r="J52">
            <v>0</v>
          </cell>
          <cell r="K52" t="str">
            <v>0/0</v>
          </cell>
          <cell r="L52">
            <v>0</v>
          </cell>
          <cell r="M52">
            <v>0</v>
          </cell>
          <cell r="N52">
            <v>0</v>
          </cell>
          <cell r="O52">
            <v>0</v>
          </cell>
          <cell r="P52">
            <v>0</v>
          </cell>
          <cell r="Q52">
            <v>0</v>
          </cell>
          <cell r="R52">
            <v>2016</v>
          </cell>
          <cell r="S52" t="str">
            <v>reg</v>
          </cell>
        </row>
        <row r="53">
          <cell r="A53" t="str">
            <v>Zack Steffen</v>
          </cell>
          <cell r="B53" t="str">
            <v>CLB</v>
          </cell>
          <cell r="C53" t="str">
            <v>GK</v>
          </cell>
          <cell r="D53">
            <v>0</v>
          </cell>
          <cell r="E53">
            <v>0</v>
          </cell>
          <cell r="F53">
            <v>0</v>
          </cell>
          <cell r="G53">
            <v>0</v>
          </cell>
          <cell r="H53">
            <v>0</v>
          </cell>
          <cell r="I53">
            <v>0</v>
          </cell>
          <cell r="J53">
            <v>0</v>
          </cell>
          <cell r="K53" t="str">
            <v>0/0</v>
          </cell>
          <cell r="L53">
            <v>0</v>
          </cell>
          <cell r="M53">
            <v>0</v>
          </cell>
          <cell r="N53">
            <v>0</v>
          </cell>
          <cell r="O53">
            <v>0</v>
          </cell>
          <cell r="P53">
            <v>0</v>
          </cell>
          <cell r="Q53">
            <v>0</v>
          </cell>
          <cell r="R53">
            <v>2016</v>
          </cell>
          <cell r="S53" t="str">
            <v>reg</v>
          </cell>
        </row>
        <row r="54">
          <cell r="A54" t="str">
            <v>Charlie Horton</v>
          </cell>
          <cell r="B54" t="str">
            <v xml:space="preserve">DC </v>
          </cell>
          <cell r="C54" t="str">
            <v>GK</v>
          </cell>
          <cell r="D54">
            <v>0</v>
          </cell>
          <cell r="E54">
            <v>0</v>
          </cell>
          <cell r="F54">
            <v>0</v>
          </cell>
          <cell r="G54">
            <v>0</v>
          </cell>
          <cell r="H54">
            <v>0</v>
          </cell>
          <cell r="I54">
            <v>0</v>
          </cell>
          <cell r="J54">
            <v>0</v>
          </cell>
          <cell r="K54" t="str">
            <v>0/0</v>
          </cell>
          <cell r="L54">
            <v>0</v>
          </cell>
          <cell r="M54">
            <v>0</v>
          </cell>
          <cell r="N54">
            <v>0</v>
          </cell>
          <cell r="O54">
            <v>0</v>
          </cell>
          <cell r="P54">
            <v>0</v>
          </cell>
          <cell r="Q54">
            <v>0</v>
          </cell>
          <cell r="R54">
            <v>2016</v>
          </cell>
          <cell r="S54" t="str">
            <v>reg</v>
          </cell>
        </row>
        <row r="55">
          <cell r="A55" t="str">
            <v>Ryan Herman</v>
          </cell>
          <cell r="B55" t="str">
            <v>DAL</v>
          </cell>
          <cell r="C55" t="str">
            <v>GK</v>
          </cell>
          <cell r="D55">
            <v>0</v>
          </cell>
          <cell r="E55">
            <v>0</v>
          </cell>
          <cell r="F55">
            <v>0</v>
          </cell>
          <cell r="G55">
            <v>0</v>
          </cell>
          <cell r="H55">
            <v>0</v>
          </cell>
          <cell r="I55">
            <v>0</v>
          </cell>
          <cell r="J55">
            <v>0</v>
          </cell>
          <cell r="K55" t="str">
            <v>0/0</v>
          </cell>
          <cell r="L55">
            <v>0</v>
          </cell>
          <cell r="M55">
            <v>0</v>
          </cell>
          <cell r="N55">
            <v>0</v>
          </cell>
          <cell r="O55">
            <v>0</v>
          </cell>
          <cell r="P55">
            <v>0</v>
          </cell>
          <cell r="Q55">
            <v>0</v>
          </cell>
          <cell r="R55">
            <v>2016</v>
          </cell>
          <cell r="S55" t="str">
            <v>reg</v>
          </cell>
        </row>
        <row r="56">
          <cell r="A56" t="str">
            <v>Marco Carducci</v>
          </cell>
          <cell r="B56" t="str">
            <v>VAN</v>
          </cell>
          <cell r="C56" t="str">
            <v>GK</v>
          </cell>
          <cell r="D56">
            <v>0</v>
          </cell>
          <cell r="E56">
            <v>0</v>
          </cell>
          <cell r="F56">
            <v>0</v>
          </cell>
          <cell r="G56">
            <v>0</v>
          </cell>
          <cell r="H56">
            <v>0</v>
          </cell>
          <cell r="I56">
            <v>0</v>
          </cell>
          <cell r="J56">
            <v>0</v>
          </cell>
          <cell r="K56" t="str">
            <v>0/0</v>
          </cell>
          <cell r="L56">
            <v>0</v>
          </cell>
          <cell r="M56">
            <v>0</v>
          </cell>
          <cell r="N56">
            <v>0</v>
          </cell>
          <cell r="O56">
            <v>0</v>
          </cell>
          <cell r="P56">
            <v>0</v>
          </cell>
          <cell r="Q56">
            <v>0</v>
          </cell>
          <cell r="R56">
            <v>2016</v>
          </cell>
          <cell r="S56" t="str">
            <v>reg</v>
          </cell>
        </row>
        <row r="57">
          <cell r="A57" t="str">
            <v>John Berner</v>
          </cell>
          <cell r="B57" t="str">
            <v>COL</v>
          </cell>
          <cell r="C57" t="str">
            <v>GK</v>
          </cell>
          <cell r="D57">
            <v>0</v>
          </cell>
          <cell r="E57">
            <v>0</v>
          </cell>
          <cell r="F57">
            <v>0</v>
          </cell>
          <cell r="G57">
            <v>0</v>
          </cell>
          <cell r="H57">
            <v>0</v>
          </cell>
          <cell r="I57">
            <v>0</v>
          </cell>
          <cell r="J57">
            <v>0</v>
          </cell>
          <cell r="K57" t="str">
            <v>0/0</v>
          </cell>
          <cell r="L57">
            <v>0</v>
          </cell>
          <cell r="M57">
            <v>0</v>
          </cell>
          <cell r="N57">
            <v>0</v>
          </cell>
          <cell r="O57">
            <v>0</v>
          </cell>
          <cell r="P57">
            <v>0</v>
          </cell>
          <cell r="Q57">
            <v>0</v>
          </cell>
          <cell r="R57">
            <v>2016</v>
          </cell>
          <cell r="S57" t="str">
            <v>reg</v>
          </cell>
        </row>
        <row r="58">
          <cell r="A58" t="str">
            <v>Earl Edwards</v>
          </cell>
          <cell r="B58" t="str">
            <v>DC</v>
          </cell>
          <cell r="C58" t="str">
            <v>GK</v>
          </cell>
          <cell r="D58">
            <v>0</v>
          </cell>
          <cell r="E58">
            <v>0</v>
          </cell>
          <cell r="F58">
            <v>0</v>
          </cell>
          <cell r="G58">
            <v>0</v>
          </cell>
          <cell r="H58">
            <v>0</v>
          </cell>
          <cell r="I58">
            <v>0</v>
          </cell>
          <cell r="J58">
            <v>0</v>
          </cell>
          <cell r="K58" t="str">
            <v>0/0</v>
          </cell>
          <cell r="L58">
            <v>0</v>
          </cell>
          <cell r="M58">
            <v>0</v>
          </cell>
          <cell r="N58">
            <v>0</v>
          </cell>
          <cell r="O58">
            <v>0</v>
          </cell>
          <cell r="P58">
            <v>0</v>
          </cell>
          <cell r="Q58">
            <v>0</v>
          </cell>
          <cell r="R58">
            <v>2016</v>
          </cell>
          <cell r="S58" t="str">
            <v>reg</v>
          </cell>
        </row>
        <row r="59">
          <cell r="A59" t="str">
            <v>Maxime Crepeau</v>
          </cell>
          <cell r="B59" t="str">
            <v>VAN</v>
          </cell>
          <cell r="C59" t="str">
            <v>GK</v>
          </cell>
          <cell r="D59">
            <v>0</v>
          </cell>
          <cell r="E59">
            <v>0</v>
          </cell>
          <cell r="F59">
            <v>0</v>
          </cell>
          <cell r="G59">
            <v>0</v>
          </cell>
          <cell r="H59">
            <v>0</v>
          </cell>
          <cell r="I59">
            <v>0</v>
          </cell>
          <cell r="J59">
            <v>0</v>
          </cell>
          <cell r="K59" t="str">
            <v>0/0</v>
          </cell>
          <cell r="L59">
            <v>0</v>
          </cell>
          <cell r="M59">
            <v>0</v>
          </cell>
          <cell r="N59">
            <v>0</v>
          </cell>
          <cell r="O59">
            <v>0</v>
          </cell>
          <cell r="P59">
            <v>0</v>
          </cell>
          <cell r="Q59">
            <v>0</v>
          </cell>
          <cell r="R59">
            <v>2016</v>
          </cell>
          <cell r="S59" t="str">
            <v>reg</v>
          </cell>
        </row>
        <row r="60">
          <cell r="A60" t="str">
            <v>Chris Froschauer</v>
          </cell>
          <cell r="B60" t="str">
            <v>COL</v>
          </cell>
          <cell r="C60" t="str">
            <v>GK</v>
          </cell>
          <cell r="D60">
            <v>0</v>
          </cell>
          <cell r="E60">
            <v>0</v>
          </cell>
          <cell r="F60">
            <v>0</v>
          </cell>
          <cell r="G60">
            <v>0</v>
          </cell>
          <cell r="H60">
            <v>0</v>
          </cell>
          <cell r="I60">
            <v>0</v>
          </cell>
          <cell r="J60">
            <v>0</v>
          </cell>
          <cell r="K60" t="str">
            <v>0/0</v>
          </cell>
          <cell r="L60">
            <v>0</v>
          </cell>
          <cell r="M60">
            <v>0</v>
          </cell>
          <cell r="N60">
            <v>0</v>
          </cell>
          <cell r="O60">
            <v>0</v>
          </cell>
          <cell r="P60">
            <v>0</v>
          </cell>
          <cell r="Q60">
            <v>0</v>
          </cell>
          <cell r="R60">
            <v>2016</v>
          </cell>
          <cell r="S60" t="str">
            <v>reg</v>
          </cell>
        </row>
        <row r="61">
          <cell r="A61" t="str">
            <v>Matt Pacifici</v>
          </cell>
          <cell r="B61" t="str">
            <v>CLB</v>
          </cell>
          <cell r="C61" t="str">
            <v>GK</v>
          </cell>
          <cell r="D61">
            <v>0</v>
          </cell>
          <cell r="E61">
            <v>0</v>
          </cell>
          <cell r="F61">
            <v>0</v>
          </cell>
          <cell r="G61">
            <v>0</v>
          </cell>
          <cell r="H61">
            <v>0</v>
          </cell>
          <cell r="I61">
            <v>0</v>
          </cell>
          <cell r="J61">
            <v>0</v>
          </cell>
          <cell r="K61" t="str">
            <v>0/0</v>
          </cell>
          <cell r="L61">
            <v>0</v>
          </cell>
          <cell r="M61">
            <v>0</v>
          </cell>
          <cell r="N61">
            <v>0</v>
          </cell>
          <cell r="O61">
            <v>0</v>
          </cell>
          <cell r="P61">
            <v>0</v>
          </cell>
          <cell r="Q61">
            <v>0</v>
          </cell>
          <cell r="R61">
            <v>2016</v>
          </cell>
          <cell r="S61" t="str">
            <v>reg</v>
          </cell>
        </row>
        <row r="62">
          <cell r="A62" t="str">
            <v>Andre Rawls</v>
          </cell>
          <cell r="B62" t="str">
            <v>COL</v>
          </cell>
          <cell r="C62" t="str">
            <v>GK</v>
          </cell>
          <cell r="D62">
            <v>0</v>
          </cell>
          <cell r="E62">
            <v>0</v>
          </cell>
          <cell r="F62">
            <v>0</v>
          </cell>
          <cell r="G62">
            <v>0</v>
          </cell>
          <cell r="H62">
            <v>0</v>
          </cell>
          <cell r="I62">
            <v>0</v>
          </cell>
          <cell r="J62">
            <v>0</v>
          </cell>
          <cell r="K62" t="str">
            <v>0/0</v>
          </cell>
          <cell r="L62">
            <v>0</v>
          </cell>
          <cell r="M62">
            <v>0</v>
          </cell>
          <cell r="N62">
            <v>0</v>
          </cell>
          <cell r="O62">
            <v>0</v>
          </cell>
          <cell r="P62">
            <v>0</v>
          </cell>
          <cell r="Q62">
            <v>0</v>
          </cell>
          <cell r="R62">
            <v>2016</v>
          </cell>
          <cell r="S62" t="str">
            <v>reg</v>
          </cell>
        </row>
        <row r="63">
          <cell r="A63" t="str">
            <v>Matt Turner</v>
          </cell>
          <cell r="B63" t="str">
            <v>NE</v>
          </cell>
          <cell r="C63" t="str">
            <v>GK</v>
          </cell>
          <cell r="D63">
            <v>0</v>
          </cell>
          <cell r="E63">
            <v>0</v>
          </cell>
          <cell r="F63">
            <v>0</v>
          </cell>
          <cell r="G63">
            <v>0</v>
          </cell>
          <cell r="H63">
            <v>0</v>
          </cell>
          <cell r="I63">
            <v>0</v>
          </cell>
          <cell r="J63">
            <v>0</v>
          </cell>
          <cell r="K63" t="str">
            <v>0/0</v>
          </cell>
          <cell r="L63">
            <v>0</v>
          </cell>
          <cell r="M63">
            <v>0</v>
          </cell>
          <cell r="N63">
            <v>0</v>
          </cell>
          <cell r="O63">
            <v>0</v>
          </cell>
          <cell r="P63">
            <v>0</v>
          </cell>
          <cell r="Q63">
            <v>0</v>
          </cell>
          <cell r="R63">
            <v>2016</v>
          </cell>
          <cell r="S63" t="str">
            <v>reg</v>
          </cell>
        </row>
        <row r="64">
          <cell r="A64" t="str">
            <v>Charlie Lyon</v>
          </cell>
          <cell r="B64" t="str">
            <v>SEA</v>
          </cell>
          <cell r="C64" t="str">
            <v>GK</v>
          </cell>
          <cell r="D64">
            <v>0</v>
          </cell>
          <cell r="E64">
            <v>0</v>
          </cell>
          <cell r="F64">
            <v>0</v>
          </cell>
          <cell r="G64">
            <v>0</v>
          </cell>
          <cell r="H64">
            <v>0</v>
          </cell>
          <cell r="I64">
            <v>0</v>
          </cell>
          <cell r="J64">
            <v>0</v>
          </cell>
          <cell r="K64" t="str">
            <v>0/0</v>
          </cell>
          <cell r="L64">
            <v>0</v>
          </cell>
          <cell r="M64">
            <v>0</v>
          </cell>
          <cell r="N64">
            <v>0</v>
          </cell>
          <cell r="O64">
            <v>0</v>
          </cell>
          <cell r="P64">
            <v>0</v>
          </cell>
          <cell r="Q64">
            <v>0</v>
          </cell>
          <cell r="R64">
            <v>2016</v>
          </cell>
          <cell r="S64" t="str">
            <v>reg</v>
          </cell>
        </row>
        <row r="65">
          <cell r="A65" t="str">
            <v>Calle Brown</v>
          </cell>
          <cell r="B65" t="str">
            <v>HOU</v>
          </cell>
          <cell r="C65" t="str">
            <v>GK</v>
          </cell>
          <cell r="D65">
            <v>0</v>
          </cell>
          <cell r="E65">
            <v>0</v>
          </cell>
          <cell r="F65">
            <v>0</v>
          </cell>
          <cell r="G65">
            <v>0</v>
          </cell>
          <cell r="H65">
            <v>0</v>
          </cell>
          <cell r="I65">
            <v>0</v>
          </cell>
          <cell r="J65">
            <v>0</v>
          </cell>
          <cell r="K65" t="str">
            <v>0/0</v>
          </cell>
          <cell r="L65">
            <v>0</v>
          </cell>
          <cell r="M65">
            <v>0</v>
          </cell>
          <cell r="N65">
            <v>0</v>
          </cell>
          <cell r="O65">
            <v>0</v>
          </cell>
          <cell r="P65">
            <v>0</v>
          </cell>
          <cell r="Q65">
            <v>0</v>
          </cell>
          <cell r="R65">
            <v>2016</v>
          </cell>
          <cell r="S65" t="str">
            <v>reg</v>
          </cell>
        </row>
        <row r="66">
          <cell r="A66" t="str">
            <v>Wade Hamilton</v>
          </cell>
          <cell r="B66" t="str">
            <v>POR</v>
          </cell>
          <cell r="C66" t="str">
            <v>GK</v>
          </cell>
          <cell r="D66">
            <v>0</v>
          </cell>
          <cell r="E66">
            <v>0</v>
          </cell>
          <cell r="F66">
            <v>0</v>
          </cell>
          <cell r="G66">
            <v>0</v>
          </cell>
          <cell r="H66">
            <v>0</v>
          </cell>
          <cell r="I66">
            <v>0</v>
          </cell>
          <cell r="J66">
            <v>0</v>
          </cell>
          <cell r="K66" t="str">
            <v>0/0</v>
          </cell>
          <cell r="L66">
            <v>0</v>
          </cell>
          <cell r="M66">
            <v>0</v>
          </cell>
          <cell r="N66">
            <v>0</v>
          </cell>
          <cell r="O66">
            <v>0</v>
          </cell>
          <cell r="P66">
            <v>0</v>
          </cell>
          <cell r="Q66">
            <v>0</v>
          </cell>
          <cell r="R66">
            <v>2016</v>
          </cell>
          <cell r="S66" t="str">
            <v>reg</v>
          </cell>
        </row>
        <row r="67">
          <cell r="A67" t="str">
            <v>Mason Stajduhar</v>
          </cell>
          <cell r="B67" t="str">
            <v>ORL</v>
          </cell>
          <cell r="C67" t="str">
            <v>GK</v>
          </cell>
          <cell r="D67">
            <v>0</v>
          </cell>
          <cell r="E67">
            <v>0</v>
          </cell>
          <cell r="F67">
            <v>0</v>
          </cell>
          <cell r="G67">
            <v>0</v>
          </cell>
          <cell r="H67">
            <v>0</v>
          </cell>
          <cell r="I67">
            <v>0</v>
          </cell>
          <cell r="J67">
            <v>0</v>
          </cell>
          <cell r="K67" t="str">
            <v>0/0</v>
          </cell>
          <cell r="L67">
            <v>0</v>
          </cell>
          <cell r="M67">
            <v>0</v>
          </cell>
          <cell r="N67">
            <v>0</v>
          </cell>
          <cell r="O67">
            <v>0</v>
          </cell>
          <cell r="P67">
            <v>0</v>
          </cell>
          <cell r="Q67">
            <v>0</v>
          </cell>
          <cell r="R67">
            <v>2016</v>
          </cell>
          <cell r="S67" t="str">
            <v>reg</v>
          </cell>
        </row>
      </sheetData>
      <sheetData sheetId="12"/>
      <sheetData sheetId="13"/>
      <sheetData sheetId="14">
        <row r="2">
          <cell r="A2" t="str">
            <v>Sebastian Giovinco</v>
          </cell>
          <cell r="B2" t="str">
            <v>TOR</v>
          </cell>
          <cell r="C2" t="str">
            <v>F</v>
          </cell>
          <cell r="D2">
            <v>33</v>
          </cell>
          <cell r="E2">
            <v>32</v>
          </cell>
          <cell r="F2">
            <v>2775</v>
          </cell>
          <cell r="G2">
            <v>22</v>
          </cell>
          <cell r="H2">
            <v>16</v>
          </cell>
          <cell r="I2">
            <v>181</v>
          </cell>
          <cell r="J2">
            <v>73</v>
          </cell>
          <cell r="K2">
            <v>7</v>
          </cell>
          <cell r="L2">
            <v>44259</v>
          </cell>
          <cell r="M2">
            <v>12</v>
          </cell>
          <cell r="N2">
            <v>10</v>
          </cell>
          <cell r="O2">
            <v>0.71</v>
          </cell>
          <cell r="P2">
            <v>12.2</v>
          </cell>
          <cell r="Q2">
            <v>1</v>
          </cell>
          <cell r="R2">
            <v>9</v>
          </cell>
          <cell r="S2">
            <v>7</v>
          </cell>
          <cell r="T2">
            <v>0.52</v>
          </cell>
          <cell r="U2">
            <v>43</v>
          </cell>
          <cell r="V2">
            <v>90</v>
          </cell>
          <cell r="W2">
            <v>34</v>
          </cell>
          <cell r="X2">
            <v>4</v>
          </cell>
          <cell r="Y2">
            <v>0</v>
          </cell>
          <cell r="Z2">
            <v>40.33</v>
          </cell>
          <cell r="AA2">
            <v>2015</v>
          </cell>
          <cell r="AB2" t="str">
            <v>reg</v>
          </cell>
        </row>
        <row r="3">
          <cell r="A3" t="str">
            <v>Kei Kamara</v>
          </cell>
          <cell r="B3" t="str">
            <v>COL</v>
          </cell>
          <cell r="C3" t="str">
            <v>F</v>
          </cell>
          <cell r="D3">
            <v>32</v>
          </cell>
          <cell r="E3">
            <v>31</v>
          </cell>
          <cell r="F3">
            <v>2761</v>
          </cell>
          <cell r="G3">
            <v>22</v>
          </cell>
          <cell r="H3">
            <v>8</v>
          </cell>
          <cell r="I3">
            <v>135</v>
          </cell>
          <cell r="J3">
            <v>57</v>
          </cell>
          <cell r="K3">
            <v>7</v>
          </cell>
          <cell r="L3" t="str">
            <v>0/0</v>
          </cell>
          <cell r="M3">
            <v>13</v>
          </cell>
          <cell r="N3">
            <v>9</v>
          </cell>
          <cell r="O3">
            <v>0.72</v>
          </cell>
          <cell r="P3">
            <v>16.3</v>
          </cell>
          <cell r="Q3">
            <v>1</v>
          </cell>
          <cell r="R3">
            <v>6</v>
          </cell>
          <cell r="S3">
            <v>2</v>
          </cell>
          <cell r="T3">
            <v>0.26</v>
          </cell>
          <cell r="U3">
            <v>59</v>
          </cell>
          <cell r="V3">
            <v>52</v>
          </cell>
          <cell r="W3">
            <v>17</v>
          </cell>
          <cell r="X3">
            <v>6</v>
          </cell>
          <cell r="Y3">
            <v>0</v>
          </cell>
          <cell r="Z3">
            <v>42.22</v>
          </cell>
          <cell r="AA3">
            <v>2015</v>
          </cell>
          <cell r="AB3" t="str">
            <v>reg</v>
          </cell>
        </row>
        <row r="4">
          <cell r="A4" t="str">
            <v>Robbie Keane</v>
          </cell>
          <cell r="B4" t="str">
            <v xml:space="preserve">LA </v>
          </cell>
          <cell r="C4" t="str">
            <v>F</v>
          </cell>
          <cell r="D4">
            <v>24</v>
          </cell>
          <cell r="E4">
            <v>22</v>
          </cell>
          <cell r="F4">
            <v>2059</v>
          </cell>
          <cell r="G4">
            <v>20</v>
          </cell>
          <cell r="H4">
            <v>8</v>
          </cell>
          <cell r="I4">
            <v>73</v>
          </cell>
          <cell r="J4">
            <v>39</v>
          </cell>
          <cell r="K4">
            <v>5</v>
          </cell>
          <cell r="L4">
            <v>44290</v>
          </cell>
          <cell r="M4">
            <v>15</v>
          </cell>
          <cell r="N4">
            <v>5</v>
          </cell>
          <cell r="O4">
            <v>0.87</v>
          </cell>
          <cell r="P4">
            <v>27.4</v>
          </cell>
          <cell r="Q4">
            <v>1</v>
          </cell>
          <cell r="R4">
            <v>8</v>
          </cell>
          <cell r="S4">
            <v>0</v>
          </cell>
          <cell r="T4">
            <v>0.35</v>
          </cell>
          <cell r="U4">
            <v>15</v>
          </cell>
          <cell r="V4">
            <v>22</v>
          </cell>
          <cell r="W4">
            <v>18</v>
          </cell>
          <cell r="X4">
            <v>1</v>
          </cell>
          <cell r="Y4">
            <v>0</v>
          </cell>
          <cell r="Z4">
            <v>53.42</v>
          </cell>
          <cell r="AA4">
            <v>2015</v>
          </cell>
          <cell r="AB4" t="str">
            <v>reg</v>
          </cell>
        </row>
        <row r="5">
          <cell r="A5" t="str">
            <v>David Villa</v>
          </cell>
          <cell r="B5" t="str">
            <v>NYC</v>
          </cell>
          <cell r="C5" t="str">
            <v>F</v>
          </cell>
          <cell r="D5">
            <v>30</v>
          </cell>
          <cell r="E5">
            <v>29</v>
          </cell>
          <cell r="F5">
            <v>2514</v>
          </cell>
          <cell r="G5">
            <v>18</v>
          </cell>
          <cell r="H5">
            <v>8</v>
          </cell>
          <cell r="I5">
            <v>138</v>
          </cell>
          <cell r="J5">
            <v>64</v>
          </cell>
          <cell r="K5">
            <v>6</v>
          </cell>
          <cell r="L5">
            <v>44385</v>
          </cell>
          <cell r="M5">
            <v>11</v>
          </cell>
          <cell r="N5">
            <v>7</v>
          </cell>
          <cell r="O5">
            <v>0.64</v>
          </cell>
          <cell r="P5">
            <v>13</v>
          </cell>
          <cell r="Q5">
            <v>0</v>
          </cell>
          <cell r="R5">
            <v>7</v>
          </cell>
          <cell r="S5">
            <v>1</v>
          </cell>
          <cell r="T5">
            <v>0.28999999999999998</v>
          </cell>
          <cell r="U5">
            <v>29</v>
          </cell>
          <cell r="V5">
            <v>49</v>
          </cell>
          <cell r="W5">
            <v>47</v>
          </cell>
          <cell r="X5">
            <v>4</v>
          </cell>
          <cell r="Y5">
            <v>0</v>
          </cell>
          <cell r="Z5">
            <v>46.38</v>
          </cell>
          <cell r="AA5">
            <v>2015</v>
          </cell>
          <cell r="AB5" t="str">
            <v>reg</v>
          </cell>
        </row>
        <row r="6">
          <cell r="A6" t="str">
            <v>Bradley Wright-Phillips</v>
          </cell>
          <cell r="B6" t="str">
            <v>LAFC</v>
          </cell>
          <cell r="C6" t="str">
            <v>F</v>
          </cell>
          <cell r="D6">
            <v>34</v>
          </cell>
          <cell r="E6">
            <v>33</v>
          </cell>
          <cell r="F6">
            <v>2865</v>
          </cell>
          <cell r="G6">
            <v>17</v>
          </cell>
          <cell r="H6">
            <v>7</v>
          </cell>
          <cell r="I6">
            <v>113</v>
          </cell>
          <cell r="J6">
            <v>51</v>
          </cell>
          <cell r="K6">
            <v>7</v>
          </cell>
          <cell r="L6">
            <v>44231</v>
          </cell>
          <cell r="M6">
            <v>13</v>
          </cell>
          <cell r="N6">
            <v>4</v>
          </cell>
          <cell r="O6">
            <v>0.53</v>
          </cell>
          <cell r="P6">
            <v>15</v>
          </cell>
          <cell r="Q6">
            <v>4</v>
          </cell>
          <cell r="R6">
            <v>4</v>
          </cell>
          <cell r="S6">
            <v>3</v>
          </cell>
          <cell r="T6">
            <v>0.22</v>
          </cell>
          <cell r="U6">
            <v>47</v>
          </cell>
          <cell r="V6">
            <v>44</v>
          </cell>
          <cell r="W6">
            <v>44</v>
          </cell>
          <cell r="X6">
            <v>2</v>
          </cell>
          <cell r="Y6">
            <v>0</v>
          </cell>
          <cell r="Z6">
            <v>45.13</v>
          </cell>
          <cell r="AA6">
            <v>2015</v>
          </cell>
          <cell r="AB6" t="str">
            <v>reg</v>
          </cell>
        </row>
        <row r="7">
          <cell r="A7" t="str">
            <v>Cyle Larin</v>
          </cell>
          <cell r="B7" t="str">
            <v>ORL</v>
          </cell>
          <cell r="C7" t="str">
            <v>F</v>
          </cell>
          <cell r="D7">
            <v>27</v>
          </cell>
          <cell r="E7">
            <v>24</v>
          </cell>
          <cell r="F7">
            <v>1906</v>
          </cell>
          <cell r="G7">
            <v>17</v>
          </cell>
          <cell r="H7">
            <v>0</v>
          </cell>
          <cell r="I7">
            <v>64</v>
          </cell>
          <cell r="J7">
            <v>29</v>
          </cell>
          <cell r="K7">
            <v>4</v>
          </cell>
          <cell r="L7" t="str">
            <v>0/0</v>
          </cell>
          <cell r="M7">
            <v>8</v>
          </cell>
          <cell r="N7">
            <v>9</v>
          </cell>
          <cell r="O7">
            <v>0.8</v>
          </cell>
          <cell r="P7">
            <v>26.6</v>
          </cell>
          <cell r="Q7">
            <v>0</v>
          </cell>
          <cell r="R7">
            <v>0</v>
          </cell>
          <cell r="S7">
            <v>0</v>
          </cell>
          <cell r="T7">
            <v>0</v>
          </cell>
          <cell r="U7">
            <v>31</v>
          </cell>
          <cell r="V7">
            <v>30</v>
          </cell>
          <cell r="W7">
            <v>24</v>
          </cell>
          <cell r="X7">
            <v>0</v>
          </cell>
          <cell r="Y7">
            <v>1</v>
          </cell>
          <cell r="Z7">
            <v>45.31</v>
          </cell>
          <cell r="AA7">
            <v>2015</v>
          </cell>
          <cell r="AB7" t="str">
            <v>reg</v>
          </cell>
        </row>
        <row r="8">
          <cell r="A8" t="str">
            <v>Fanendo Adi</v>
          </cell>
          <cell r="B8" t="str">
            <v>CLB</v>
          </cell>
          <cell r="C8" t="str">
            <v>F</v>
          </cell>
          <cell r="D8">
            <v>33</v>
          </cell>
          <cell r="E8">
            <v>23</v>
          </cell>
          <cell r="F8">
            <v>2161</v>
          </cell>
          <cell r="G8">
            <v>16</v>
          </cell>
          <cell r="H8">
            <v>3</v>
          </cell>
          <cell r="I8">
            <v>85</v>
          </cell>
          <cell r="J8">
            <v>36</v>
          </cell>
          <cell r="K8">
            <v>5</v>
          </cell>
          <cell r="L8">
            <v>44258</v>
          </cell>
          <cell r="M8">
            <v>8</v>
          </cell>
          <cell r="N8">
            <v>8</v>
          </cell>
          <cell r="O8">
            <v>0.67</v>
          </cell>
          <cell r="P8">
            <v>18.8</v>
          </cell>
          <cell r="Q8">
            <v>1</v>
          </cell>
          <cell r="R8">
            <v>2</v>
          </cell>
          <cell r="S8">
            <v>1</v>
          </cell>
          <cell r="T8">
            <v>0.12</v>
          </cell>
          <cell r="U8">
            <v>49</v>
          </cell>
          <cell r="V8">
            <v>50</v>
          </cell>
          <cell r="W8">
            <v>24</v>
          </cell>
          <cell r="X8">
            <v>2</v>
          </cell>
          <cell r="Y8">
            <v>0</v>
          </cell>
          <cell r="Z8">
            <v>42.35</v>
          </cell>
          <cell r="AA8">
            <v>2015</v>
          </cell>
          <cell r="AB8" t="str">
            <v>reg</v>
          </cell>
        </row>
        <row r="9">
          <cell r="A9" t="str">
            <v>Chris Wondolowski</v>
          </cell>
          <cell r="B9" t="str">
            <v>SJ</v>
          </cell>
          <cell r="C9" t="str">
            <v>F</v>
          </cell>
          <cell r="D9">
            <v>31</v>
          </cell>
          <cell r="E9">
            <v>30</v>
          </cell>
          <cell r="F9">
            <v>2688</v>
          </cell>
          <cell r="G9">
            <v>16</v>
          </cell>
          <cell r="H9">
            <v>2</v>
          </cell>
          <cell r="I9">
            <v>91</v>
          </cell>
          <cell r="J9">
            <v>39</v>
          </cell>
          <cell r="K9">
            <v>2</v>
          </cell>
          <cell r="L9">
            <v>44353</v>
          </cell>
          <cell r="M9">
            <v>6</v>
          </cell>
          <cell r="N9">
            <v>10</v>
          </cell>
          <cell r="O9">
            <v>0.54</v>
          </cell>
          <cell r="P9">
            <v>17.600000000000001</v>
          </cell>
          <cell r="Q9">
            <v>1</v>
          </cell>
          <cell r="R9">
            <v>1</v>
          </cell>
          <cell r="S9">
            <v>1</v>
          </cell>
          <cell r="T9">
            <v>7.0000000000000007E-2</v>
          </cell>
          <cell r="U9">
            <v>28</v>
          </cell>
          <cell r="V9">
            <v>31</v>
          </cell>
          <cell r="W9">
            <v>15</v>
          </cell>
          <cell r="X9">
            <v>3</v>
          </cell>
          <cell r="Y9">
            <v>0</v>
          </cell>
          <cell r="Z9">
            <v>42.86</v>
          </cell>
          <cell r="AA9">
            <v>2015</v>
          </cell>
          <cell r="AB9" t="str">
            <v>reg</v>
          </cell>
        </row>
        <row r="10">
          <cell r="A10" t="str">
            <v>Obafemi Martins</v>
          </cell>
          <cell r="B10" t="str">
            <v>SEA</v>
          </cell>
          <cell r="C10" t="str">
            <v>F</v>
          </cell>
          <cell r="D10">
            <v>21</v>
          </cell>
          <cell r="E10">
            <v>20</v>
          </cell>
          <cell r="F10">
            <v>1805</v>
          </cell>
          <cell r="G10">
            <v>15</v>
          </cell>
          <cell r="H10">
            <v>6</v>
          </cell>
          <cell r="I10">
            <v>42</v>
          </cell>
          <cell r="J10">
            <v>28</v>
          </cell>
          <cell r="K10">
            <v>2</v>
          </cell>
          <cell r="L10" t="str">
            <v>0/1</v>
          </cell>
          <cell r="M10">
            <v>8</v>
          </cell>
          <cell r="N10">
            <v>7</v>
          </cell>
          <cell r="O10">
            <v>0.75</v>
          </cell>
          <cell r="P10">
            <v>35.700000000000003</v>
          </cell>
          <cell r="Q10">
            <v>2</v>
          </cell>
          <cell r="R10">
            <v>4</v>
          </cell>
          <cell r="S10">
            <v>2</v>
          </cell>
          <cell r="T10">
            <v>0.3</v>
          </cell>
          <cell r="U10">
            <v>18</v>
          </cell>
          <cell r="V10">
            <v>48</v>
          </cell>
          <cell r="W10">
            <v>11</v>
          </cell>
          <cell r="X10">
            <v>2</v>
          </cell>
          <cell r="Y10">
            <v>0</v>
          </cell>
          <cell r="Z10">
            <v>66.67</v>
          </cell>
          <cell r="AA10">
            <v>2015</v>
          </cell>
          <cell r="AB10" t="str">
            <v>reg</v>
          </cell>
        </row>
        <row r="11">
          <cell r="A11" t="str">
            <v>Jozy Altidore</v>
          </cell>
          <cell r="B11" t="str">
            <v>TOR</v>
          </cell>
          <cell r="C11" t="str">
            <v>F</v>
          </cell>
          <cell r="D11">
            <v>25</v>
          </cell>
          <cell r="E11">
            <v>21</v>
          </cell>
          <cell r="F11">
            <v>1796</v>
          </cell>
          <cell r="G11">
            <v>13</v>
          </cell>
          <cell r="H11">
            <v>0</v>
          </cell>
          <cell r="I11">
            <v>37</v>
          </cell>
          <cell r="J11">
            <v>18</v>
          </cell>
          <cell r="K11">
            <v>5</v>
          </cell>
          <cell r="L11">
            <v>44258</v>
          </cell>
          <cell r="M11">
            <v>7</v>
          </cell>
          <cell r="N11">
            <v>6</v>
          </cell>
          <cell r="O11">
            <v>0.65</v>
          </cell>
          <cell r="P11">
            <v>35.1</v>
          </cell>
          <cell r="Q11">
            <v>0</v>
          </cell>
          <cell r="R11">
            <v>0</v>
          </cell>
          <cell r="S11">
            <v>0</v>
          </cell>
          <cell r="T11">
            <v>0</v>
          </cell>
          <cell r="U11">
            <v>39</v>
          </cell>
          <cell r="V11">
            <v>45</v>
          </cell>
          <cell r="W11">
            <v>7</v>
          </cell>
          <cell r="X11">
            <v>3</v>
          </cell>
          <cell r="Y11">
            <v>2</v>
          </cell>
          <cell r="Z11">
            <v>48.65</v>
          </cell>
          <cell r="AA11">
            <v>2015</v>
          </cell>
          <cell r="AB11" t="str">
            <v>reg</v>
          </cell>
        </row>
        <row r="12">
          <cell r="A12" t="str">
            <v>Ethan Finlay</v>
          </cell>
          <cell r="B12" t="str">
            <v>MIN</v>
          </cell>
          <cell r="C12" t="str">
            <v>M</v>
          </cell>
          <cell r="D12">
            <v>34</v>
          </cell>
          <cell r="E12">
            <v>34</v>
          </cell>
          <cell r="F12">
            <v>2790</v>
          </cell>
          <cell r="G12">
            <v>12</v>
          </cell>
          <cell r="H12">
            <v>13</v>
          </cell>
          <cell r="I12">
            <v>53</v>
          </cell>
          <cell r="J12">
            <v>28</v>
          </cell>
          <cell r="K12">
            <v>3</v>
          </cell>
          <cell r="L12" t="str">
            <v>0/0</v>
          </cell>
          <cell r="M12">
            <v>9</v>
          </cell>
          <cell r="N12">
            <v>3</v>
          </cell>
          <cell r="O12">
            <v>0.39</v>
          </cell>
          <cell r="P12">
            <v>22.6</v>
          </cell>
          <cell r="Q12">
            <v>4</v>
          </cell>
          <cell r="R12">
            <v>9</v>
          </cell>
          <cell r="S12">
            <v>4</v>
          </cell>
          <cell r="T12">
            <v>0.42</v>
          </cell>
          <cell r="U12">
            <v>28</v>
          </cell>
          <cell r="V12">
            <v>25</v>
          </cell>
          <cell r="W12">
            <v>26</v>
          </cell>
          <cell r="X12">
            <v>0</v>
          </cell>
          <cell r="Y12">
            <v>0</v>
          </cell>
          <cell r="Z12">
            <v>52.83</v>
          </cell>
          <cell r="AA12">
            <v>2015</v>
          </cell>
          <cell r="AB12" t="str">
            <v>reg</v>
          </cell>
        </row>
        <row r="13">
          <cell r="A13" t="str">
            <v>Dom Dwyer</v>
          </cell>
          <cell r="B13" t="str">
            <v>ORL</v>
          </cell>
          <cell r="C13" t="str">
            <v>F</v>
          </cell>
          <cell r="D13">
            <v>30</v>
          </cell>
          <cell r="E13">
            <v>28</v>
          </cell>
          <cell r="F13">
            <v>2546</v>
          </cell>
          <cell r="G13">
            <v>12</v>
          </cell>
          <cell r="H13">
            <v>2</v>
          </cell>
          <cell r="I13">
            <v>96</v>
          </cell>
          <cell r="J13">
            <v>40</v>
          </cell>
          <cell r="K13">
            <v>2</v>
          </cell>
          <cell r="L13" t="str">
            <v>0/1</v>
          </cell>
          <cell r="M13">
            <v>8</v>
          </cell>
          <cell r="N13">
            <v>4</v>
          </cell>
          <cell r="O13">
            <v>0.42</v>
          </cell>
          <cell r="P13">
            <v>12.5</v>
          </cell>
          <cell r="Q13">
            <v>0</v>
          </cell>
          <cell r="R13">
            <v>0</v>
          </cell>
          <cell r="S13">
            <v>2</v>
          </cell>
          <cell r="T13">
            <v>7.0000000000000007E-2</v>
          </cell>
          <cell r="U13">
            <v>59</v>
          </cell>
          <cell r="V13">
            <v>81</v>
          </cell>
          <cell r="W13">
            <v>25</v>
          </cell>
          <cell r="X13">
            <v>8</v>
          </cell>
          <cell r="Y13">
            <v>1</v>
          </cell>
          <cell r="Z13">
            <v>41.67</v>
          </cell>
          <cell r="AA13">
            <v>2015</v>
          </cell>
          <cell r="AB13" t="str">
            <v>reg</v>
          </cell>
        </row>
        <row r="14">
          <cell r="A14" t="str">
            <v>Will Bruin</v>
          </cell>
          <cell r="B14" t="str">
            <v>SEA</v>
          </cell>
          <cell r="C14" t="str">
            <v>F</v>
          </cell>
          <cell r="D14">
            <v>33</v>
          </cell>
          <cell r="E14">
            <v>28</v>
          </cell>
          <cell r="F14">
            <v>2414</v>
          </cell>
          <cell r="G14">
            <v>11</v>
          </cell>
          <cell r="H14">
            <v>4</v>
          </cell>
          <cell r="I14">
            <v>49</v>
          </cell>
          <cell r="J14">
            <v>25</v>
          </cell>
          <cell r="K14">
            <v>4</v>
          </cell>
          <cell r="L14" t="str">
            <v>0/0</v>
          </cell>
          <cell r="M14">
            <v>7</v>
          </cell>
          <cell r="N14">
            <v>4</v>
          </cell>
          <cell r="O14">
            <v>0.41</v>
          </cell>
          <cell r="P14">
            <v>22.4</v>
          </cell>
          <cell r="Q14">
            <v>0</v>
          </cell>
          <cell r="R14">
            <v>3</v>
          </cell>
          <cell r="S14">
            <v>1</v>
          </cell>
          <cell r="T14">
            <v>0.15</v>
          </cell>
          <cell r="U14">
            <v>32</v>
          </cell>
          <cell r="V14">
            <v>31</v>
          </cell>
          <cell r="W14">
            <v>13</v>
          </cell>
          <cell r="X14">
            <v>2</v>
          </cell>
          <cell r="Y14">
            <v>0</v>
          </cell>
          <cell r="Z14">
            <v>51.02</v>
          </cell>
          <cell r="AA14">
            <v>2015</v>
          </cell>
          <cell r="AB14" t="str">
            <v>reg</v>
          </cell>
        </row>
        <row r="15">
          <cell r="A15" t="str">
            <v>Didier Drogba</v>
          </cell>
          <cell r="B15" t="str">
            <v>CIV</v>
          </cell>
          <cell r="C15" t="str">
            <v>F</v>
          </cell>
          <cell r="D15">
            <v>11</v>
          </cell>
          <cell r="E15">
            <v>9</v>
          </cell>
          <cell r="F15">
            <v>870</v>
          </cell>
          <cell r="G15">
            <v>11</v>
          </cell>
          <cell r="H15">
            <v>1</v>
          </cell>
          <cell r="I15">
            <v>47</v>
          </cell>
          <cell r="J15">
            <v>21</v>
          </cell>
          <cell r="K15">
            <v>4</v>
          </cell>
          <cell r="L15">
            <v>44197</v>
          </cell>
          <cell r="M15">
            <v>9</v>
          </cell>
          <cell r="N15">
            <v>2</v>
          </cell>
          <cell r="O15">
            <v>1.1399999999999999</v>
          </cell>
          <cell r="P15">
            <v>23.4</v>
          </cell>
          <cell r="Q15">
            <v>0</v>
          </cell>
          <cell r="R15">
            <v>1</v>
          </cell>
          <cell r="S15">
            <v>0</v>
          </cell>
          <cell r="T15">
            <v>0.1</v>
          </cell>
          <cell r="U15">
            <v>19</v>
          </cell>
          <cell r="V15">
            <v>24</v>
          </cell>
          <cell r="W15">
            <v>5</v>
          </cell>
          <cell r="X15">
            <v>1</v>
          </cell>
          <cell r="Y15">
            <v>0</v>
          </cell>
          <cell r="Z15">
            <v>44.68</v>
          </cell>
          <cell r="AA15">
            <v>2015</v>
          </cell>
          <cell r="AB15" t="str">
            <v>reg</v>
          </cell>
        </row>
        <row r="16">
          <cell r="A16" t="str">
            <v>Benny Feilhaber</v>
          </cell>
          <cell r="B16" t="str">
            <v xml:space="preserve">KC </v>
          </cell>
          <cell r="C16" t="str">
            <v>M</v>
          </cell>
          <cell r="D16">
            <v>32</v>
          </cell>
          <cell r="E16">
            <v>30</v>
          </cell>
          <cell r="F16">
            <v>2731</v>
          </cell>
          <cell r="G16">
            <v>10</v>
          </cell>
          <cell r="H16">
            <v>15</v>
          </cell>
          <cell r="I16">
            <v>48</v>
          </cell>
          <cell r="J16">
            <v>17</v>
          </cell>
          <cell r="K16">
            <v>3</v>
          </cell>
          <cell r="L16">
            <v>44321</v>
          </cell>
          <cell r="M16">
            <v>6</v>
          </cell>
          <cell r="N16">
            <v>4</v>
          </cell>
          <cell r="O16">
            <v>0.33</v>
          </cell>
          <cell r="P16">
            <v>20.8</v>
          </cell>
          <cell r="Q16">
            <v>5</v>
          </cell>
          <cell r="R16">
            <v>10</v>
          </cell>
          <cell r="S16">
            <v>5</v>
          </cell>
          <cell r="T16">
            <v>0.49</v>
          </cell>
          <cell r="U16">
            <v>44</v>
          </cell>
          <cell r="V16">
            <v>64</v>
          </cell>
          <cell r="W16">
            <v>1</v>
          </cell>
          <cell r="X16">
            <v>8</v>
          </cell>
          <cell r="Y16">
            <v>1</v>
          </cell>
          <cell r="Z16">
            <v>35.42</v>
          </cell>
          <cell r="AA16">
            <v>2015</v>
          </cell>
          <cell r="AB16" t="str">
            <v>reg</v>
          </cell>
        </row>
        <row r="17">
          <cell r="A17" t="str">
            <v>Clint Dempsey</v>
          </cell>
          <cell r="B17" t="str">
            <v>SEA</v>
          </cell>
          <cell r="C17" t="str">
            <v>M-F</v>
          </cell>
          <cell r="D17">
            <v>20</v>
          </cell>
          <cell r="E17">
            <v>20</v>
          </cell>
          <cell r="F17">
            <v>1742</v>
          </cell>
          <cell r="G17">
            <v>10</v>
          </cell>
          <cell r="H17">
            <v>10</v>
          </cell>
          <cell r="I17">
            <v>61</v>
          </cell>
          <cell r="J17">
            <v>27</v>
          </cell>
          <cell r="K17">
            <v>4</v>
          </cell>
          <cell r="L17">
            <v>44197</v>
          </cell>
          <cell r="M17">
            <v>7</v>
          </cell>
          <cell r="N17">
            <v>3</v>
          </cell>
          <cell r="O17">
            <v>0.52</v>
          </cell>
          <cell r="P17">
            <v>16.399999999999999</v>
          </cell>
          <cell r="Q17">
            <v>4</v>
          </cell>
          <cell r="R17">
            <v>5</v>
          </cell>
          <cell r="S17">
            <v>5</v>
          </cell>
          <cell r="T17">
            <v>0.52</v>
          </cell>
          <cell r="U17">
            <v>18</v>
          </cell>
          <cell r="V17">
            <v>39</v>
          </cell>
          <cell r="W17">
            <v>5</v>
          </cell>
          <cell r="X17">
            <v>1</v>
          </cell>
          <cell r="Y17">
            <v>0</v>
          </cell>
          <cell r="Z17">
            <v>44.26</v>
          </cell>
          <cell r="AA17">
            <v>2015</v>
          </cell>
          <cell r="AB17" t="str">
            <v>reg</v>
          </cell>
        </row>
        <row r="18">
          <cell r="A18" t="str">
            <v>Lloyd Sam</v>
          </cell>
          <cell r="B18" t="str">
            <v>NYR</v>
          </cell>
          <cell r="C18" t="str">
            <v>M-F</v>
          </cell>
          <cell r="D18">
            <v>31</v>
          </cell>
          <cell r="E18">
            <v>27</v>
          </cell>
          <cell r="F18">
            <v>2281</v>
          </cell>
          <cell r="G18">
            <v>10</v>
          </cell>
          <cell r="H18">
            <v>7</v>
          </cell>
          <cell r="I18">
            <v>32</v>
          </cell>
          <cell r="J18">
            <v>20</v>
          </cell>
          <cell r="K18">
            <v>3</v>
          </cell>
          <cell r="L18" t="str">
            <v>0/0</v>
          </cell>
          <cell r="M18">
            <v>6</v>
          </cell>
          <cell r="N18">
            <v>4</v>
          </cell>
          <cell r="O18">
            <v>0.39</v>
          </cell>
          <cell r="P18">
            <v>31.3</v>
          </cell>
          <cell r="Q18">
            <v>1</v>
          </cell>
          <cell r="R18">
            <v>6</v>
          </cell>
          <cell r="S18">
            <v>1</v>
          </cell>
          <cell r="T18">
            <v>0.28000000000000003</v>
          </cell>
          <cell r="U18">
            <v>31</v>
          </cell>
          <cell r="V18">
            <v>42</v>
          </cell>
          <cell r="W18">
            <v>16</v>
          </cell>
          <cell r="X18">
            <v>3</v>
          </cell>
          <cell r="Y18">
            <v>0</v>
          </cell>
          <cell r="Z18">
            <v>62.5</v>
          </cell>
          <cell r="AA18">
            <v>2015</v>
          </cell>
          <cell r="AB18" t="str">
            <v>reg</v>
          </cell>
        </row>
        <row r="19">
          <cell r="A19" t="str">
            <v>Krisztian Nemeth</v>
          </cell>
          <cell r="B19" t="str">
            <v xml:space="preserve">KC </v>
          </cell>
          <cell r="C19" t="str">
            <v>F</v>
          </cell>
          <cell r="D19">
            <v>28</v>
          </cell>
          <cell r="E19">
            <v>23</v>
          </cell>
          <cell r="F19">
            <v>2037</v>
          </cell>
          <cell r="G19">
            <v>10</v>
          </cell>
          <cell r="H19">
            <v>6</v>
          </cell>
          <cell r="I19">
            <v>58</v>
          </cell>
          <cell r="J19">
            <v>20</v>
          </cell>
          <cell r="K19">
            <v>5</v>
          </cell>
          <cell r="L19" t="str">
            <v>0/0</v>
          </cell>
          <cell r="M19">
            <v>5</v>
          </cell>
          <cell r="N19">
            <v>5</v>
          </cell>
          <cell r="O19">
            <v>0.44</v>
          </cell>
          <cell r="P19">
            <v>17.2</v>
          </cell>
          <cell r="Q19">
            <v>1</v>
          </cell>
          <cell r="R19">
            <v>4</v>
          </cell>
          <cell r="S19">
            <v>2</v>
          </cell>
          <cell r="T19">
            <v>0.27</v>
          </cell>
          <cell r="U19">
            <v>19</v>
          </cell>
          <cell r="V19">
            <v>36</v>
          </cell>
          <cell r="W19">
            <v>8</v>
          </cell>
          <cell r="X19">
            <v>3</v>
          </cell>
          <cell r="Y19">
            <v>0</v>
          </cell>
          <cell r="Z19">
            <v>34.479999999999997</v>
          </cell>
          <cell r="AA19">
            <v>2015</v>
          </cell>
          <cell r="AB19" t="str">
            <v>reg</v>
          </cell>
        </row>
        <row r="20">
          <cell r="A20" t="str">
            <v>Charlie Davies</v>
          </cell>
          <cell r="B20" t="str">
            <v xml:space="preserve">NE </v>
          </cell>
          <cell r="C20" t="str">
            <v>F</v>
          </cell>
          <cell r="D20">
            <v>33</v>
          </cell>
          <cell r="E20">
            <v>25</v>
          </cell>
          <cell r="F20">
            <v>2163</v>
          </cell>
          <cell r="G20">
            <v>10</v>
          </cell>
          <cell r="H20">
            <v>4</v>
          </cell>
          <cell r="I20">
            <v>49</v>
          </cell>
          <cell r="J20">
            <v>26</v>
          </cell>
          <cell r="K20">
            <v>1</v>
          </cell>
          <cell r="L20" t="str">
            <v>0/0</v>
          </cell>
          <cell r="M20">
            <v>6</v>
          </cell>
          <cell r="N20">
            <v>4</v>
          </cell>
          <cell r="O20">
            <v>0.42</v>
          </cell>
          <cell r="P20">
            <v>20.399999999999999</v>
          </cell>
          <cell r="Q20">
            <v>2</v>
          </cell>
          <cell r="R20">
            <v>1</v>
          </cell>
          <cell r="S20">
            <v>3</v>
          </cell>
          <cell r="T20">
            <v>0.17</v>
          </cell>
          <cell r="U20">
            <v>32</v>
          </cell>
          <cell r="V20">
            <v>33</v>
          </cell>
          <cell r="W20">
            <v>20</v>
          </cell>
          <cell r="X20">
            <v>1</v>
          </cell>
          <cell r="Y20">
            <v>0</v>
          </cell>
          <cell r="Z20">
            <v>53.06</v>
          </cell>
          <cell r="AA20">
            <v>2015</v>
          </cell>
          <cell r="AB20" t="str">
            <v>reg</v>
          </cell>
        </row>
        <row r="21">
          <cell r="A21" t="str">
            <v>Chris Rolfe</v>
          </cell>
          <cell r="B21" t="str">
            <v xml:space="preserve">DC </v>
          </cell>
          <cell r="C21" t="str">
            <v>F</v>
          </cell>
          <cell r="D21">
            <v>31</v>
          </cell>
          <cell r="E21">
            <v>30</v>
          </cell>
          <cell r="F21">
            <v>2455</v>
          </cell>
          <cell r="G21">
            <v>10</v>
          </cell>
          <cell r="H21">
            <v>4</v>
          </cell>
          <cell r="I21">
            <v>64</v>
          </cell>
          <cell r="J21">
            <v>29</v>
          </cell>
          <cell r="K21">
            <v>5</v>
          </cell>
          <cell r="L21">
            <v>44290</v>
          </cell>
          <cell r="M21">
            <v>8</v>
          </cell>
          <cell r="N21">
            <v>2</v>
          </cell>
          <cell r="O21">
            <v>0.37</v>
          </cell>
          <cell r="P21">
            <v>15.6</v>
          </cell>
          <cell r="Q21">
            <v>2</v>
          </cell>
          <cell r="R21">
            <v>3</v>
          </cell>
          <cell r="S21">
            <v>1</v>
          </cell>
          <cell r="T21">
            <v>0.15</v>
          </cell>
          <cell r="U21">
            <v>19</v>
          </cell>
          <cell r="V21">
            <v>30</v>
          </cell>
          <cell r="W21">
            <v>4</v>
          </cell>
          <cell r="X21">
            <v>0</v>
          </cell>
          <cell r="Y21">
            <v>0</v>
          </cell>
          <cell r="Z21">
            <v>45.31</v>
          </cell>
          <cell r="AA21">
            <v>2015</v>
          </cell>
          <cell r="AB21" t="str">
            <v>reg</v>
          </cell>
        </row>
        <row r="22">
          <cell r="A22" t="str">
            <v>Octavio Rivero</v>
          </cell>
          <cell r="B22" t="str">
            <v>VAN</v>
          </cell>
          <cell r="C22" t="str">
            <v>F</v>
          </cell>
          <cell r="D22">
            <v>34</v>
          </cell>
          <cell r="E22">
            <v>30</v>
          </cell>
          <cell r="F22">
            <v>2734</v>
          </cell>
          <cell r="G22">
            <v>10</v>
          </cell>
          <cell r="H22">
            <v>3</v>
          </cell>
          <cell r="I22">
            <v>101</v>
          </cell>
          <cell r="J22">
            <v>41</v>
          </cell>
          <cell r="K22">
            <v>5</v>
          </cell>
          <cell r="L22">
            <v>44258</v>
          </cell>
          <cell r="M22">
            <v>7</v>
          </cell>
          <cell r="N22">
            <v>3</v>
          </cell>
          <cell r="O22">
            <v>0.33</v>
          </cell>
          <cell r="P22">
            <v>9.9</v>
          </cell>
          <cell r="Q22">
            <v>2</v>
          </cell>
          <cell r="R22">
            <v>1</v>
          </cell>
          <cell r="S22">
            <v>2</v>
          </cell>
          <cell r="T22">
            <v>0.1</v>
          </cell>
          <cell r="U22">
            <v>59</v>
          </cell>
          <cell r="V22">
            <v>73</v>
          </cell>
          <cell r="W22">
            <v>21</v>
          </cell>
          <cell r="X22">
            <v>3</v>
          </cell>
          <cell r="Y22">
            <v>0</v>
          </cell>
          <cell r="Z22">
            <v>40.590000000000003</v>
          </cell>
          <cell r="AA22">
            <v>2015</v>
          </cell>
          <cell r="AB22" t="str">
            <v>reg</v>
          </cell>
        </row>
        <row r="23">
          <cell r="A23" t="str">
            <v>David Accam</v>
          </cell>
          <cell r="B23" t="str">
            <v>NSH</v>
          </cell>
          <cell r="C23" t="str">
            <v>F</v>
          </cell>
          <cell r="D23">
            <v>24</v>
          </cell>
          <cell r="E23">
            <v>21</v>
          </cell>
          <cell r="F23">
            <v>1865</v>
          </cell>
          <cell r="G23">
            <v>10</v>
          </cell>
          <cell r="H23">
            <v>2</v>
          </cell>
          <cell r="I23">
            <v>67</v>
          </cell>
          <cell r="J23">
            <v>35</v>
          </cell>
          <cell r="K23">
            <v>2</v>
          </cell>
          <cell r="L23" t="str">
            <v>0/0</v>
          </cell>
          <cell r="M23">
            <v>4</v>
          </cell>
          <cell r="N23">
            <v>6</v>
          </cell>
          <cell r="O23">
            <v>0.48</v>
          </cell>
          <cell r="P23">
            <v>14.9</v>
          </cell>
          <cell r="Q23">
            <v>1</v>
          </cell>
          <cell r="R23">
            <v>2</v>
          </cell>
          <cell r="S23">
            <v>0</v>
          </cell>
          <cell r="T23">
            <v>0.1</v>
          </cell>
          <cell r="U23">
            <v>37</v>
          </cell>
          <cell r="V23">
            <v>50</v>
          </cell>
          <cell r="W23">
            <v>21</v>
          </cell>
          <cell r="X23">
            <v>4</v>
          </cell>
          <cell r="Y23">
            <v>1</v>
          </cell>
          <cell r="Z23">
            <v>52.24</v>
          </cell>
          <cell r="AA23">
            <v>2015</v>
          </cell>
          <cell r="AB23" t="str">
            <v>reg</v>
          </cell>
        </row>
        <row r="24">
          <cell r="A24" t="str">
            <v>Fabian Castillo</v>
          </cell>
          <cell r="B24" t="str">
            <v>DAL</v>
          </cell>
          <cell r="C24" t="str">
            <v>M-F</v>
          </cell>
          <cell r="D24">
            <v>30</v>
          </cell>
          <cell r="E24">
            <v>28</v>
          </cell>
          <cell r="F24">
            <v>2559</v>
          </cell>
          <cell r="G24">
            <v>9</v>
          </cell>
          <cell r="H24">
            <v>9</v>
          </cell>
          <cell r="I24">
            <v>79</v>
          </cell>
          <cell r="J24">
            <v>30</v>
          </cell>
          <cell r="K24">
            <v>1</v>
          </cell>
          <cell r="L24" t="str">
            <v>0/0</v>
          </cell>
          <cell r="M24">
            <v>7</v>
          </cell>
          <cell r="N24">
            <v>2</v>
          </cell>
          <cell r="O24">
            <v>0.32</v>
          </cell>
          <cell r="P24">
            <v>11.4</v>
          </cell>
          <cell r="Q24">
            <v>2</v>
          </cell>
          <cell r="R24">
            <v>3</v>
          </cell>
          <cell r="S24">
            <v>6</v>
          </cell>
          <cell r="T24">
            <v>0.32</v>
          </cell>
          <cell r="U24">
            <v>27</v>
          </cell>
          <cell r="V24">
            <v>37</v>
          </cell>
          <cell r="W24">
            <v>16</v>
          </cell>
          <cell r="X24">
            <v>2</v>
          </cell>
          <cell r="Y24">
            <v>0</v>
          </cell>
          <cell r="Z24">
            <v>37.97</v>
          </cell>
          <cell r="AA24">
            <v>2015</v>
          </cell>
          <cell r="AB24" t="str">
            <v>reg</v>
          </cell>
        </row>
        <row r="25">
          <cell r="A25" t="str">
            <v>Ignacio Piatti</v>
          </cell>
          <cell r="B25" t="str">
            <v>MTL</v>
          </cell>
          <cell r="C25" t="str">
            <v>M</v>
          </cell>
          <cell r="D25">
            <v>26</v>
          </cell>
          <cell r="E25">
            <v>26</v>
          </cell>
          <cell r="F25">
            <v>2213</v>
          </cell>
          <cell r="G25">
            <v>9</v>
          </cell>
          <cell r="H25">
            <v>8</v>
          </cell>
          <cell r="I25">
            <v>60</v>
          </cell>
          <cell r="J25">
            <v>29</v>
          </cell>
          <cell r="K25">
            <v>3</v>
          </cell>
          <cell r="L25">
            <v>44291</v>
          </cell>
          <cell r="M25">
            <v>4</v>
          </cell>
          <cell r="N25">
            <v>5</v>
          </cell>
          <cell r="O25">
            <v>0.37</v>
          </cell>
          <cell r="P25">
            <v>15</v>
          </cell>
          <cell r="Q25">
            <v>6</v>
          </cell>
          <cell r="R25">
            <v>7</v>
          </cell>
          <cell r="S25">
            <v>1</v>
          </cell>
          <cell r="T25">
            <v>0.33</v>
          </cell>
          <cell r="U25">
            <v>22</v>
          </cell>
          <cell r="V25">
            <v>56</v>
          </cell>
          <cell r="W25">
            <v>10</v>
          </cell>
          <cell r="X25">
            <v>3</v>
          </cell>
          <cell r="Y25">
            <v>0</v>
          </cell>
          <cell r="Z25">
            <v>48.33</v>
          </cell>
          <cell r="AA25">
            <v>2015</v>
          </cell>
          <cell r="AB25" t="str">
            <v>reg</v>
          </cell>
        </row>
        <row r="26">
          <cell r="A26" t="str">
            <v>Mike Grella</v>
          </cell>
          <cell r="B26" t="str">
            <v>NYR</v>
          </cell>
          <cell r="C26" t="str">
            <v>M</v>
          </cell>
          <cell r="D26">
            <v>33</v>
          </cell>
          <cell r="E26">
            <v>30</v>
          </cell>
          <cell r="F26">
            <v>2364</v>
          </cell>
          <cell r="G26">
            <v>9</v>
          </cell>
          <cell r="H26">
            <v>7</v>
          </cell>
          <cell r="I26">
            <v>52</v>
          </cell>
          <cell r="J26">
            <v>21</v>
          </cell>
          <cell r="K26">
            <v>2</v>
          </cell>
          <cell r="L26" t="str">
            <v>0/0</v>
          </cell>
          <cell r="M26">
            <v>5</v>
          </cell>
          <cell r="N26">
            <v>4</v>
          </cell>
          <cell r="O26">
            <v>0.34</v>
          </cell>
          <cell r="P26">
            <v>17.3</v>
          </cell>
          <cell r="Q26">
            <v>3</v>
          </cell>
          <cell r="R26">
            <v>4</v>
          </cell>
          <cell r="S26">
            <v>3</v>
          </cell>
          <cell r="T26">
            <v>0.27</v>
          </cell>
          <cell r="U26">
            <v>30</v>
          </cell>
          <cell r="V26">
            <v>25</v>
          </cell>
          <cell r="W26">
            <v>7</v>
          </cell>
          <cell r="X26">
            <v>3</v>
          </cell>
          <cell r="Y26">
            <v>0</v>
          </cell>
          <cell r="Z26">
            <v>40.380000000000003</v>
          </cell>
          <cell r="AA26">
            <v>2015</v>
          </cell>
          <cell r="AB26" t="str">
            <v>reg</v>
          </cell>
        </row>
        <row r="27">
          <cell r="A27" t="str">
            <v>Kaka</v>
          </cell>
          <cell r="B27" t="str">
            <v>ORL</v>
          </cell>
          <cell r="C27" t="str">
            <v>M</v>
          </cell>
          <cell r="D27">
            <v>28</v>
          </cell>
          <cell r="E27">
            <v>28</v>
          </cell>
          <cell r="F27">
            <v>2439</v>
          </cell>
          <cell r="G27">
            <v>9</v>
          </cell>
          <cell r="H27">
            <v>7</v>
          </cell>
          <cell r="I27">
            <v>56</v>
          </cell>
          <cell r="J27">
            <v>21</v>
          </cell>
          <cell r="K27">
            <v>1</v>
          </cell>
          <cell r="L27">
            <v>44291</v>
          </cell>
          <cell r="M27">
            <v>5</v>
          </cell>
          <cell r="N27">
            <v>4</v>
          </cell>
          <cell r="O27">
            <v>0.33</v>
          </cell>
          <cell r="P27">
            <v>16.100000000000001</v>
          </cell>
          <cell r="Q27">
            <v>0</v>
          </cell>
          <cell r="R27">
            <v>2</v>
          </cell>
          <cell r="S27">
            <v>5</v>
          </cell>
          <cell r="T27">
            <v>0.26</v>
          </cell>
          <cell r="U27">
            <v>18</v>
          </cell>
          <cell r="V27">
            <v>36</v>
          </cell>
          <cell r="W27">
            <v>4</v>
          </cell>
          <cell r="X27">
            <v>6</v>
          </cell>
          <cell r="Y27">
            <v>1</v>
          </cell>
          <cell r="Z27">
            <v>37.5</v>
          </cell>
          <cell r="AA27">
            <v>2015</v>
          </cell>
          <cell r="AB27" t="str">
            <v>reg</v>
          </cell>
        </row>
        <row r="28">
          <cell r="A28" t="str">
            <v>CJ Sapong</v>
          </cell>
          <cell r="B28" t="str">
            <v>CHI</v>
          </cell>
          <cell r="C28" t="str">
            <v>F</v>
          </cell>
          <cell r="D28">
            <v>27</v>
          </cell>
          <cell r="E28">
            <v>20</v>
          </cell>
          <cell r="F28">
            <v>1897</v>
          </cell>
          <cell r="G28">
            <v>9</v>
          </cell>
          <cell r="H28">
            <v>4</v>
          </cell>
          <cell r="I28">
            <v>44</v>
          </cell>
          <cell r="J28">
            <v>21</v>
          </cell>
          <cell r="K28">
            <v>2</v>
          </cell>
          <cell r="L28" t="str">
            <v>0/0</v>
          </cell>
          <cell r="M28">
            <v>5</v>
          </cell>
          <cell r="N28">
            <v>4</v>
          </cell>
          <cell r="O28">
            <v>0.43</v>
          </cell>
          <cell r="P28">
            <v>20.5</v>
          </cell>
          <cell r="Q28">
            <v>1</v>
          </cell>
          <cell r="R28">
            <v>1</v>
          </cell>
          <cell r="S28">
            <v>3</v>
          </cell>
          <cell r="T28">
            <v>0.19</v>
          </cell>
          <cell r="U28">
            <v>38</v>
          </cell>
          <cell r="V28">
            <v>52</v>
          </cell>
          <cell r="W28">
            <v>9</v>
          </cell>
          <cell r="X28">
            <v>2</v>
          </cell>
          <cell r="Y28">
            <v>0</v>
          </cell>
          <cell r="Z28">
            <v>47.73</v>
          </cell>
          <cell r="AA28">
            <v>2015</v>
          </cell>
          <cell r="AB28" t="str">
            <v>reg</v>
          </cell>
        </row>
        <row r="29">
          <cell r="A29" t="str">
            <v>Sacha Kljestan</v>
          </cell>
          <cell r="B29" t="str">
            <v>LA</v>
          </cell>
          <cell r="C29" t="str">
            <v>M</v>
          </cell>
          <cell r="D29">
            <v>33</v>
          </cell>
          <cell r="E29">
            <v>33</v>
          </cell>
          <cell r="F29">
            <v>2843</v>
          </cell>
          <cell r="G29">
            <v>8</v>
          </cell>
          <cell r="H29">
            <v>14</v>
          </cell>
          <cell r="I29">
            <v>58</v>
          </cell>
          <cell r="J29">
            <v>22</v>
          </cell>
          <cell r="K29">
            <v>4</v>
          </cell>
          <cell r="L29">
            <v>44322</v>
          </cell>
          <cell r="M29">
            <v>3</v>
          </cell>
          <cell r="N29">
            <v>5</v>
          </cell>
          <cell r="O29">
            <v>0.25</v>
          </cell>
          <cell r="P29">
            <v>13.8</v>
          </cell>
          <cell r="Q29">
            <v>3</v>
          </cell>
          <cell r="R29">
            <v>9</v>
          </cell>
          <cell r="S29">
            <v>5</v>
          </cell>
          <cell r="T29">
            <v>0.44</v>
          </cell>
          <cell r="U29">
            <v>43</v>
          </cell>
          <cell r="V29">
            <v>58</v>
          </cell>
          <cell r="W29">
            <v>9</v>
          </cell>
          <cell r="X29">
            <v>4</v>
          </cell>
          <cell r="Y29">
            <v>1</v>
          </cell>
          <cell r="Z29">
            <v>37.93</v>
          </cell>
          <cell r="AA29">
            <v>2015</v>
          </cell>
          <cell r="AB29" t="str">
            <v>reg</v>
          </cell>
        </row>
        <row r="30">
          <cell r="A30" t="str">
            <v>Javier Morales</v>
          </cell>
          <cell r="B30" t="str">
            <v>RSL</v>
          </cell>
          <cell r="C30" t="str">
            <v>M</v>
          </cell>
          <cell r="D30">
            <v>26</v>
          </cell>
          <cell r="E30">
            <v>24</v>
          </cell>
          <cell r="F30">
            <v>2124</v>
          </cell>
          <cell r="G30">
            <v>8</v>
          </cell>
          <cell r="H30">
            <v>12</v>
          </cell>
          <cell r="I30">
            <v>50</v>
          </cell>
          <cell r="J30">
            <v>20</v>
          </cell>
          <cell r="K30">
            <v>3</v>
          </cell>
          <cell r="L30">
            <v>44230</v>
          </cell>
          <cell r="M30">
            <v>5</v>
          </cell>
          <cell r="N30">
            <v>3</v>
          </cell>
          <cell r="O30">
            <v>0.34</v>
          </cell>
          <cell r="P30">
            <v>16</v>
          </cell>
          <cell r="Q30">
            <v>3</v>
          </cell>
          <cell r="R30">
            <v>7</v>
          </cell>
          <cell r="S30">
            <v>5</v>
          </cell>
          <cell r="T30">
            <v>0.51</v>
          </cell>
          <cell r="U30">
            <v>37</v>
          </cell>
          <cell r="V30">
            <v>59</v>
          </cell>
          <cell r="W30">
            <v>6</v>
          </cell>
          <cell r="X30">
            <v>3</v>
          </cell>
          <cell r="Y30">
            <v>1</v>
          </cell>
          <cell r="Z30">
            <v>40</v>
          </cell>
          <cell r="AA30">
            <v>2015</v>
          </cell>
          <cell r="AB30" t="str">
            <v>reg</v>
          </cell>
        </row>
        <row r="31">
          <cell r="A31" t="str">
            <v>Mauro Diaz</v>
          </cell>
          <cell r="B31" t="str">
            <v>DAL</v>
          </cell>
          <cell r="C31" t="str">
            <v>M</v>
          </cell>
          <cell r="D31">
            <v>24</v>
          </cell>
          <cell r="E31">
            <v>24</v>
          </cell>
          <cell r="F31">
            <v>1992</v>
          </cell>
          <cell r="G31">
            <v>8</v>
          </cell>
          <cell r="H31">
            <v>10</v>
          </cell>
          <cell r="I31">
            <v>49</v>
          </cell>
          <cell r="J31">
            <v>17</v>
          </cell>
          <cell r="K31">
            <v>2</v>
          </cell>
          <cell r="L31">
            <v>44259</v>
          </cell>
          <cell r="M31">
            <v>5</v>
          </cell>
          <cell r="N31">
            <v>3</v>
          </cell>
          <cell r="O31">
            <v>0.36</v>
          </cell>
          <cell r="P31">
            <v>16.3</v>
          </cell>
          <cell r="Q31">
            <v>4</v>
          </cell>
          <cell r="R31">
            <v>6</v>
          </cell>
          <cell r="S31">
            <v>4</v>
          </cell>
          <cell r="T31">
            <v>0.45</v>
          </cell>
          <cell r="U31">
            <v>26</v>
          </cell>
          <cell r="V31">
            <v>76</v>
          </cell>
          <cell r="W31">
            <v>3</v>
          </cell>
          <cell r="X31">
            <v>3</v>
          </cell>
          <cell r="Y31">
            <v>0</v>
          </cell>
          <cell r="Z31">
            <v>34.69</v>
          </cell>
          <cell r="AA31">
            <v>2015</v>
          </cell>
          <cell r="AB31" t="str">
            <v>reg</v>
          </cell>
        </row>
        <row r="32">
          <cell r="A32" t="str">
            <v>Federico Higuain</v>
          </cell>
          <cell r="B32" t="str">
            <v>DC</v>
          </cell>
          <cell r="C32" t="str">
            <v>F</v>
          </cell>
          <cell r="D32">
            <v>32</v>
          </cell>
          <cell r="E32">
            <v>32</v>
          </cell>
          <cell r="F32">
            <v>2724</v>
          </cell>
          <cell r="G32">
            <v>8</v>
          </cell>
          <cell r="H32">
            <v>9</v>
          </cell>
          <cell r="I32">
            <v>73</v>
          </cell>
          <cell r="J32">
            <v>28</v>
          </cell>
          <cell r="K32">
            <v>1</v>
          </cell>
          <cell r="L32">
            <v>44198</v>
          </cell>
          <cell r="M32">
            <v>5</v>
          </cell>
          <cell r="N32">
            <v>3</v>
          </cell>
          <cell r="O32">
            <v>0.26</v>
          </cell>
          <cell r="P32">
            <v>11</v>
          </cell>
          <cell r="Q32">
            <v>3</v>
          </cell>
          <cell r="R32">
            <v>6</v>
          </cell>
          <cell r="S32">
            <v>3</v>
          </cell>
          <cell r="T32">
            <v>0.3</v>
          </cell>
          <cell r="U32">
            <v>27</v>
          </cell>
          <cell r="V32">
            <v>41</v>
          </cell>
          <cell r="W32">
            <v>9</v>
          </cell>
          <cell r="X32">
            <v>6</v>
          </cell>
          <cell r="Y32">
            <v>1</v>
          </cell>
          <cell r="Z32">
            <v>38.36</v>
          </cell>
          <cell r="AA32">
            <v>2015</v>
          </cell>
          <cell r="AB32" t="str">
            <v>reg</v>
          </cell>
        </row>
        <row r="33">
          <cell r="A33" t="str">
            <v>Sebastien Le Toux</v>
          </cell>
          <cell r="B33" t="str">
            <v>PHI</v>
          </cell>
          <cell r="C33" t="str">
            <v>F</v>
          </cell>
          <cell r="D33">
            <v>31</v>
          </cell>
          <cell r="E33">
            <v>26</v>
          </cell>
          <cell r="F33">
            <v>2379</v>
          </cell>
          <cell r="G33">
            <v>8</v>
          </cell>
          <cell r="H33">
            <v>6</v>
          </cell>
          <cell r="I33">
            <v>50</v>
          </cell>
          <cell r="J33">
            <v>25</v>
          </cell>
          <cell r="K33">
            <v>2</v>
          </cell>
          <cell r="L33">
            <v>44197</v>
          </cell>
          <cell r="M33">
            <v>4</v>
          </cell>
          <cell r="N33">
            <v>4</v>
          </cell>
          <cell r="O33">
            <v>0.3</v>
          </cell>
          <cell r="P33">
            <v>16</v>
          </cell>
          <cell r="Q33">
            <v>2</v>
          </cell>
          <cell r="R33">
            <v>5</v>
          </cell>
          <cell r="S33">
            <v>1</v>
          </cell>
          <cell r="T33">
            <v>0.23</v>
          </cell>
          <cell r="U33">
            <v>21</v>
          </cell>
          <cell r="V33">
            <v>22</v>
          </cell>
          <cell r="W33">
            <v>12</v>
          </cell>
          <cell r="X33">
            <v>4</v>
          </cell>
          <cell r="Y33">
            <v>0</v>
          </cell>
          <cell r="Z33">
            <v>50</v>
          </cell>
          <cell r="AA33">
            <v>2015</v>
          </cell>
          <cell r="AB33" t="str">
            <v>reg</v>
          </cell>
        </row>
        <row r="34">
          <cell r="A34" t="str">
            <v>Ricardo Clark</v>
          </cell>
          <cell r="B34" t="str">
            <v>HOU</v>
          </cell>
          <cell r="C34" t="str">
            <v>M</v>
          </cell>
          <cell r="D34">
            <v>30</v>
          </cell>
          <cell r="E34">
            <v>30</v>
          </cell>
          <cell r="F34">
            <v>2573</v>
          </cell>
          <cell r="G34">
            <v>8</v>
          </cell>
          <cell r="H34">
            <v>1</v>
          </cell>
          <cell r="I34">
            <v>59</v>
          </cell>
          <cell r="J34">
            <v>21</v>
          </cell>
          <cell r="K34">
            <v>2</v>
          </cell>
          <cell r="L34" t="str">
            <v>0/0</v>
          </cell>
          <cell r="M34">
            <v>4</v>
          </cell>
          <cell r="N34">
            <v>4</v>
          </cell>
          <cell r="O34">
            <v>0.28000000000000003</v>
          </cell>
          <cell r="P34">
            <v>13.6</v>
          </cell>
          <cell r="Q34">
            <v>0</v>
          </cell>
          <cell r="R34">
            <v>1</v>
          </cell>
          <cell r="S34">
            <v>0</v>
          </cell>
          <cell r="T34">
            <v>0.03</v>
          </cell>
          <cell r="U34">
            <v>44</v>
          </cell>
          <cell r="V34">
            <v>32</v>
          </cell>
          <cell r="W34">
            <v>5</v>
          </cell>
          <cell r="X34">
            <v>5</v>
          </cell>
          <cell r="Y34">
            <v>0</v>
          </cell>
          <cell r="Z34">
            <v>35.590000000000003</v>
          </cell>
          <cell r="AA34">
            <v>2015</v>
          </cell>
          <cell r="AB34" t="str">
            <v>reg</v>
          </cell>
        </row>
        <row r="35">
          <cell r="A35" t="str">
            <v>Dominic Oduro</v>
          </cell>
          <cell r="B35" t="str">
            <v>MTL</v>
          </cell>
          <cell r="C35" t="str">
            <v>M</v>
          </cell>
          <cell r="D35">
            <v>28</v>
          </cell>
          <cell r="E35">
            <v>18</v>
          </cell>
          <cell r="F35">
            <v>1671</v>
          </cell>
          <cell r="G35">
            <v>8</v>
          </cell>
          <cell r="H35">
            <v>0</v>
          </cell>
          <cell r="I35">
            <v>50</v>
          </cell>
          <cell r="J35">
            <v>20</v>
          </cell>
          <cell r="K35">
            <v>1</v>
          </cell>
          <cell r="L35" t="str">
            <v>0/0</v>
          </cell>
          <cell r="M35">
            <v>5</v>
          </cell>
          <cell r="N35">
            <v>3</v>
          </cell>
          <cell r="O35">
            <v>0.43</v>
          </cell>
          <cell r="P35">
            <v>16</v>
          </cell>
          <cell r="Q35">
            <v>0</v>
          </cell>
          <cell r="R35">
            <v>0</v>
          </cell>
          <cell r="S35">
            <v>0</v>
          </cell>
          <cell r="T35">
            <v>0</v>
          </cell>
          <cell r="U35">
            <v>9</v>
          </cell>
          <cell r="V35">
            <v>36</v>
          </cell>
          <cell r="W35">
            <v>14</v>
          </cell>
          <cell r="X35">
            <v>4</v>
          </cell>
          <cell r="Y35">
            <v>0</v>
          </cell>
          <cell r="Z35">
            <v>40</v>
          </cell>
          <cell r="AA35">
            <v>2015</v>
          </cell>
          <cell r="AB35" t="str">
            <v>reg</v>
          </cell>
        </row>
        <row r="36">
          <cell r="A36" t="str">
            <v>Lee Nguyen</v>
          </cell>
          <cell r="B36" t="str">
            <v>MIA</v>
          </cell>
          <cell r="C36" t="str">
            <v>M</v>
          </cell>
          <cell r="D36">
            <v>32</v>
          </cell>
          <cell r="E36">
            <v>31</v>
          </cell>
          <cell r="F36">
            <v>2706</v>
          </cell>
          <cell r="G36">
            <v>7</v>
          </cell>
          <cell r="H36">
            <v>10</v>
          </cell>
          <cell r="I36">
            <v>82</v>
          </cell>
          <cell r="J36">
            <v>30</v>
          </cell>
          <cell r="K36">
            <v>2</v>
          </cell>
          <cell r="L36">
            <v>44258</v>
          </cell>
          <cell r="M36">
            <v>3</v>
          </cell>
          <cell r="N36">
            <v>4</v>
          </cell>
          <cell r="O36">
            <v>0.23</v>
          </cell>
          <cell r="P36">
            <v>8.5</v>
          </cell>
          <cell r="Q36">
            <v>3</v>
          </cell>
          <cell r="R36">
            <v>7</v>
          </cell>
          <cell r="S36">
            <v>3</v>
          </cell>
          <cell r="T36">
            <v>0.33</v>
          </cell>
          <cell r="U36">
            <v>40</v>
          </cell>
          <cell r="V36">
            <v>79</v>
          </cell>
          <cell r="W36">
            <v>7</v>
          </cell>
          <cell r="X36">
            <v>4</v>
          </cell>
          <cell r="Y36">
            <v>1</v>
          </cell>
          <cell r="Z36">
            <v>36.590000000000003</v>
          </cell>
          <cell r="AA36">
            <v>2015</v>
          </cell>
          <cell r="AB36" t="str">
            <v>reg</v>
          </cell>
        </row>
        <row r="37">
          <cell r="A37" t="str">
            <v>Kelyn Rowe</v>
          </cell>
          <cell r="B37" t="str">
            <v>NE</v>
          </cell>
          <cell r="C37" t="str">
            <v>M</v>
          </cell>
          <cell r="D37">
            <v>33</v>
          </cell>
          <cell r="E37">
            <v>21</v>
          </cell>
          <cell r="F37">
            <v>1924</v>
          </cell>
          <cell r="G37">
            <v>7</v>
          </cell>
          <cell r="H37">
            <v>6</v>
          </cell>
          <cell r="I37">
            <v>51</v>
          </cell>
          <cell r="J37">
            <v>24</v>
          </cell>
          <cell r="K37">
            <v>2</v>
          </cell>
          <cell r="L37" t="str">
            <v>0/0</v>
          </cell>
          <cell r="M37">
            <v>3</v>
          </cell>
          <cell r="N37">
            <v>4</v>
          </cell>
          <cell r="O37">
            <v>0.33</v>
          </cell>
          <cell r="P37">
            <v>13.7</v>
          </cell>
          <cell r="Q37">
            <v>1</v>
          </cell>
          <cell r="R37">
            <v>3</v>
          </cell>
          <cell r="S37">
            <v>3</v>
          </cell>
          <cell r="T37">
            <v>0.28000000000000003</v>
          </cell>
          <cell r="U37">
            <v>38</v>
          </cell>
          <cell r="V37">
            <v>35</v>
          </cell>
          <cell r="W37">
            <v>4</v>
          </cell>
          <cell r="X37">
            <v>1</v>
          </cell>
          <cell r="Y37">
            <v>0</v>
          </cell>
          <cell r="Z37">
            <v>47.06</v>
          </cell>
          <cell r="AA37">
            <v>2015</v>
          </cell>
          <cell r="AB37" t="str">
            <v>reg</v>
          </cell>
        </row>
        <row r="38">
          <cell r="A38" t="str">
            <v>Kekuta Manneh</v>
          </cell>
          <cell r="B38" t="str">
            <v>CIN</v>
          </cell>
          <cell r="C38" t="str">
            <v>F</v>
          </cell>
          <cell r="D38">
            <v>32</v>
          </cell>
          <cell r="E38">
            <v>28</v>
          </cell>
          <cell r="F38">
            <v>2424</v>
          </cell>
          <cell r="G38">
            <v>7</v>
          </cell>
          <cell r="H38">
            <v>6</v>
          </cell>
          <cell r="I38">
            <v>82</v>
          </cell>
          <cell r="J38">
            <v>33</v>
          </cell>
          <cell r="K38">
            <v>3</v>
          </cell>
          <cell r="L38" t="str">
            <v>0/0</v>
          </cell>
          <cell r="M38">
            <v>2</v>
          </cell>
          <cell r="N38">
            <v>5</v>
          </cell>
          <cell r="O38">
            <v>0.26</v>
          </cell>
          <cell r="P38">
            <v>8.5</v>
          </cell>
          <cell r="Q38">
            <v>1</v>
          </cell>
          <cell r="R38">
            <v>4</v>
          </cell>
          <cell r="S38">
            <v>2</v>
          </cell>
          <cell r="T38">
            <v>0.22</v>
          </cell>
          <cell r="U38">
            <v>20</v>
          </cell>
          <cell r="V38">
            <v>26</v>
          </cell>
          <cell r="W38">
            <v>11</v>
          </cell>
          <cell r="X38">
            <v>3</v>
          </cell>
          <cell r="Y38">
            <v>0</v>
          </cell>
          <cell r="Z38">
            <v>40.24</v>
          </cell>
          <cell r="AA38">
            <v>2015</v>
          </cell>
          <cell r="AB38" t="str">
            <v>reg</v>
          </cell>
        </row>
        <row r="39">
          <cell r="A39" t="str">
            <v>Cristian Techera</v>
          </cell>
          <cell r="B39" t="str">
            <v>VAN</v>
          </cell>
          <cell r="C39" t="str">
            <v>M</v>
          </cell>
          <cell r="D39">
            <v>22</v>
          </cell>
          <cell r="E39">
            <v>17</v>
          </cell>
          <cell r="F39">
            <v>1571</v>
          </cell>
          <cell r="G39">
            <v>7</v>
          </cell>
          <cell r="H39">
            <v>5</v>
          </cell>
          <cell r="I39">
            <v>38</v>
          </cell>
          <cell r="J39">
            <v>18</v>
          </cell>
          <cell r="K39">
            <v>2</v>
          </cell>
          <cell r="L39" t="str">
            <v>0/0</v>
          </cell>
          <cell r="M39">
            <v>5</v>
          </cell>
          <cell r="N39">
            <v>2</v>
          </cell>
          <cell r="O39">
            <v>0.4</v>
          </cell>
          <cell r="P39">
            <v>18.399999999999999</v>
          </cell>
          <cell r="Q39">
            <v>2</v>
          </cell>
          <cell r="R39">
            <v>3</v>
          </cell>
          <cell r="S39">
            <v>2</v>
          </cell>
          <cell r="T39">
            <v>0.28999999999999998</v>
          </cell>
          <cell r="U39">
            <v>17</v>
          </cell>
          <cell r="V39">
            <v>33</v>
          </cell>
          <cell r="W39">
            <v>9</v>
          </cell>
          <cell r="X39">
            <v>4</v>
          </cell>
          <cell r="Y39">
            <v>0</v>
          </cell>
          <cell r="Z39">
            <v>47.37</v>
          </cell>
          <cell r="AA39">
            <v>2015</v>
          </cell>
          <cell r="AB39" t="str">
            <v>reg</v>
          </cell>
        </row>
        <row r="40">
          <cell r="A40" t="str">
            <v>Juan Agudelo</v>
          </cell>
          <cell r="B40" t="str">
            <v>MIA</v>
          </cell>
          <cell r="C40" t="str">
            <v>F</v>
          </cell>
          <cell r="D40">
            <v>32</v>
          </cell>
          <cell r="E40">
            <v>20</v>
          </cell>
          <cell r="F40">
            <v>1761</v>
          </cell>
          <cell r="G40">
            <v>7</v>
          </cell>
          <cell r="H40">
            <v>3</v>
          </cell>
          <cell r="I40">
            <v>54</v>
          </cell>
          <cell r="J40">
            <v>21</v>
          </cell>
          <cell r="K40">
            <v>1</v>
          </cell>
          <cell r="L40" t="str">
            <v>0/0</v>
          </cell>
          <cell r="M40">
            <v>4</v>
          </cell>
          <cell r="N40">
            <v>3</v>
          </cell>
          <cell r="O40">
            <v>0.36</v>
          </cell>
          <cell r="P40">
            <v>13</v>
          </cell>
          <cell r="Q40">
            <v>1</v>
          </cell>
          <cell r="R40">
            <v>3</v>
          </cell>
          <cell r="S40">
            <v>0</v>
          </cell>
          <cell r="T40">
            <v>0.15</v>
          </cell>
          <cell r="U40">
            <v>51</v>
          </cell>
          <cell r="V40">
            <v>35</v>
          </cell>
          <cell r="W40">
            <v>20</v>
          </cell>
          <cell r="X40">
            <v>4</v>
          </cell>
          <cell r="Y40">
            <v>0</v>
          </cell>
          <cell r="Z40">
            <v>38.89</v>
          </cell>
          <cell r="AA40">
            <v>2015</v>
          </cell>
          <cell r="AB40" t="str">
            <v>reg</v>
          </cell>
        </row>
        <row r="41">
          <cell r="A41" t="str">
            <v>Kennedy Igboananike</v>
          </cell>
          <cell r="B41" t="str">
            <v>CHI</v>
          </cell>
          <cell r="C41" t="str">
            <v>F</v>
          </cell>
          <cell r="D41">
            <v>31</v>
          </cell>
          <cell r="E41">
            <v>20</v>
          </cell>
          <cell r="F41">
            <v>1796</v>
          </cell>
          <cell r="G41">
            <v>7</v>
          </cell>
          <cell r="H41">
            <v>3</v>
          </cell>
          <cell r="I41">
            <v>66</v>
          </cell>
          <cell r="J41">
            <v>22</v>
          </cell>
          <cell r="K41">
            <v>1</v>
          </cell>
          <cell r="L41" t="str">
            <v>0/0</v>
          </cell>
          <cell r="M41">
            <v>4</v>
          </cell>
          <cell r="N41">
            <v>3</v>
          </cell>
          <cell r="O41">
            <v>0.35</v>
          </cell>
          <cell r="P41">
            <v>10.6</v>
          </cell>
          <cell r="Q41">
            <v>1</v>
          </cell>
          <cell r="R41">
            <v>1</v>
          </cell>
          <cell r="S41">
            <v>2</v>
          </cell>
          <cell r="T41">
            <v>0.15</v>
          </cell>
          <cell r="U41">
            <v>35</v>
          </cell>
          <cell r="V41">
            <v>52</v>
          </cell>
          <cell r="W41">
            <v>14</v>
          </cell>
          <cell r="X41">
            <v>4</v>
          </cell>
          <cell r="Y41">
            <v>0</v>
          </cell>
          <cell r="Z41">
            <v>33.33</v>
          </cell>
          <cell r="AA41">
            <v>2015</v>
          </cell>
          <cell r="AB41" t="str">
            <v>reg</v>
          </cell>
        </row>
        <row r="42">
          <cell r="A42" t="str">
            <v>Giles Barnes</v>
          </cell>
          <cell r="B42" t="str">
            <v>HOU</v>
          </cell>
          <cell r="C42" t="str">
            <v>M</v>
          </cell>
          <cell r="D42">
            <v>28</v>
          </cell>
          <cell r="E42">
            <v>28</v>
          </cell>
          <cell r="F42">
            <v>2474</v>
          </cell>
          <cell r="G42">
            <v>7</v>
          </cell>
          <cell r="H42">
            <v>3</v>
          </cell>
          <cell r="I42">
            <v>75</v>
          </cell>
          <cell r="J42">
            <v>22</v>
          </cell>
          <cell r="K42">
            <v>3</v>
          </cell>
          <cell r="L42" t="str">
            <v>0/1</v>
          </cell>
          <cell r="M42">
            <v>7</v>
          </cell>
          <cell r="N42">
            <v>0</v>
          </cell>
          <cell r="O42">
            <v>0.25</v>
          </cell>
          <cell r="P42">
            <v>9.3000000000000007</v>
          </cell>
          <cell r="Q42">
            <v>1</v>
          </cell>
          <cell r="R42">
            <v>2</v>
          </cell>
          <cell r="S42">
            <v>1</v>
          </cell>
          <cell r="T42">
            <v>0.11</v>
          </cell>
          <cell r="U42">
            <v>35</v>
          </cell>
          <cell r="V42">
            <v>62</v>
          </cell>
          <cell r="W42">
            <v>11</v>
          </cell>
          <cell r="X42">
            <v>5</v>
          </cell>
          <cell r="Y42">
            <v>0</v>
          </cell>
          <cell r="Z42">
            <v>29.33</v>
          </cell>
          <cell r="AA42">
            <v>2015</v>
          </cell>
          <cell r="AB42" t="str">
            <v>reg</v>
          </cell>
        </row>
        <row r="43">
          <cell r="A43" t="str">
            <v>Sebastian Lletget</v>
          </cell>
          <cell r="B43" t="str">
            <v>LA</v>
          </cell>
          <cell r="C43" t="str">
            <v>M</v>
          </cell>
          <cell r="D43">
            <v>20</v>
          </cell>
          <cell r="E43">
            <v>17</v>
          </cell>
          <cell r="F43">
            <v>1449</v>
          </cell>
          <cell r="G43">
            <v>7</v>
          </cell>
          <cell r="H43">
            <v>2</v>
          </cell>
          <cell r="I43">
            <v>29</v>
          </cell>
          <cell r="J43">
            <v>13</v>
          </cell>
          <cell r="K43">
            <v>1</v>
          </cell>
          <cell r="L43" t="str">
            <v>0/0</v>
          </cell>
          <cell r="M43">
            <v>5</v>
          </cell>
          <cell r="N43">
            <v>2</v>
          </cell>
          <cell r="O43">
            <v>0.43</v>
          </cell>
          <cell r="P43">
            <v>24.1</v>
          </cell>
          <cell r="Q43">
            <v>0</v>
          </cell>
          <cell r="R43">
            <v>2</v>
          </cell>
          <cell r="S43">
            <v>0</v>
          </cell>
          <cell r="T43">
            <v>0.12</v>
          </cell>
          <cell r="U43">
            <v>7</v>
          </cell>
          <cell r="V43">
            <v>26</v>
          </cell>
          <cell r="W43">
            <v>2</v>
          </cell>
          <cell r="X43">
            <v>0</v>
          </cell>
          <cell r="Y43">
            <v>0</v>
          </cell>
          <cell r="Z43">
            <v>44.83</v>
          </cell>
          <cell r="AA43">
            <v>2015</v>
          </cell>
          <cell r="AB43" t="str">
            <v>reg</v>
          </cell>
        </row>
        <row r="44">
          <cell r="A44" t="str">
            <v>Michael Barrios</v>
          </cell>
          <cell r="B44" t="str">
            <v>DAL</v>
          </cell>
          <cell r="C44" t="str">
            <v>M</v>
          </cell>
          <cell r="D44">
            <v>26</v>
          </cell>
          <cell r="E44">
            <v>19</v>
          </cell>
          <cell r="F44">
            <v>1745</v>
          </cell>
          <cell r="G44">
            <v>7</v>
          </cell>
          <cell r="H44">
            <v>2</v>
          </cell>
          <cell r="I44">
            <v>34</v>
          </cell>
          <cell r="J44">
            <v>19</v>
          </cell>
          <cell r="K44">
            <v>2</v>
          </cell>
          <cell r="L44" t="str">
            <v>0/0</v>
          </cell>
          <cell r="M44">
            <v>5</v>
          </cell>
          <cell r="N44">
            <v>2</v>
          </cell>
          <cell r="O44">
            <v>0.36</v>
          </cell>
          <cell r="P44">
            <v>20.6</v>
          </cell>
          <cell r="Q44">
            <v>0</v>
          </cell>
          <cell r="R44">
            <v>2</v>
          </cell>
          <cell r="S44">
            <v>0</v>
          </cell>
          <cell r="T44">
            <v>0.1</v>
          </cell>
          <cell r="U44">
            <v>27</v>
          </cell>
          <cell r="V44">
            <v>33</v>
          </cell>
          <cell r="W44">
            <v>4</v>
          </cell>
          <cell r="X44">
            <v>0</v>
          </cell>
          <cell r="Y44">
            <v>0</v>
          </cell>
          <cell r="Z44">
            <v>55.88</v>
          </cell>
          <cell r="AA44">
            <v>2015</v>
          </cell>
          <cell r="AB44" t="str">
            <v>reg</v>
          </cell>
        </row>
        <row r="45">
          <cell r="A45" t="str">
            <v>Alvaro Saborio</v>
          </cell>
          <cell r="B45" t="str">
            <v xml:space="preserve">DC </v>
          </cell>
          <cell r="C45" t="str">
            <v>F</v>
          </cell>
          <cell r="D45">
            <v>26</v>
          </cell>
          <cell r="E45">
            <v>22</v>
          </cell>
          <cell r="F45">
            <v>1862</v>
          </cell>
          <cell r="G45">
            <v>7</v>
          </cell>
          <cell r="H45">
            <v>0</v>
          </cell>
          <cell r="I45">
            <v>54</v>
          </cell>
          <cell r="J45">
            <v>28</v>
          </cell>
          <cell r="K45">
            <v>1</v>
          </cell>
          <cell r="L45">
            <v>44197</v>
          </cell>
          <cell r="M45">
            <v>5</v>
          </cell>
          <cell r="N45">
            <v>2</v>
          </cell>
          <cell r="O45">
            <v>0.34</v>
          </cell>
          <cell r="P45">
            <v>13</v>
          </cell>
          <cell r="Q45">
            <v>0</v>
          </cell>
          <cell r="R45">
            <v>0</v>
          </cell>
          <cell r="S45">
            <v>0</v>
          </cell>
          <cell r="T45">
            <v>0</v>
          </cell>
          <cell r="U45">
            <v>36</v>
          </cell>
          <cell r="V45">
            <v>33</v>
          </cell>
          <cell r="W45">
            <v>35</v>
          </cell>
          <cell r="X45">
            <v>2</v>
          </cell>
          <cell r="Y45">
            <v>0</v>
          </cell>
          <cell r="Z45">
            <v>51.85</v>
          </cell>
          <cell r="AA45">
            <v>2015</v>
          </cell>
          <cell r="AB45" t="str">
            <v>reg</v>
          </cell>
        </row>
        <row r="46">
          <cell r="A46" t="str">
            <v>Justin Meram</v>
          </cell>
          <cell r="B46" t="str">
            <v>RSL</v>
          </cell>
          <cell r="C46" t="str">
            <v>M</v>
          </cell>
          <cell r="D46">
            <v>31</v>
          </cell>
          <cell r="E46">
            <v>28</v>
          </cell>
          <cell r="F46">
            <v>2230</v>
          </cell>
          <cell r="G46">
            <v>6</v>
          </cell>
          <cell r="H46">
            <v>5</v>
          </cell>
          <cell r="I46">
            <v>75</v>
          </cell>
          <cell r="J46">
            <v>27</v>
          </cell>
          <cell r="K46">
            <v>2</v>
          </cell>
          <cell r="L46" t="str">
            <v>0/0</v>
          </cell>
          <cell r="M46">
            <v>4</v>
          </cell>
          <cell r="N46">
            <v>2</v>
          </cell>
          <cell r="O46">
            <v>0.24</v>
          </cell>
          <cell r="P46">
            <v>8</v>
          </cell>
          <cell r="Q46">
            <v>1</v>
          </cell>
          <cell r="R46">
            <v>3</v>
          </cell>
          <cell r="S46">
            <v>2</v>
          </cell>
          <cell r="T46">
            <v>0.2</v>
          </cell>
          <cell r="U46">
            <v>27</v>
          </cell>
          <cell r="V46">
            <v>41</v>
          </cell>
          <cell r="W46">
            <v>7</v>
          </cell>
          <cell r="X46">
            <v>3</v>
          </cell>
          <cell r="Y46">
            <v>0</v>
          </cell>
          <cell r="Z46">
            <v>36</v>
          </cell>
          <cell r="AA46">
            <v>2015</v>
          </cell>
          <cell r="AB46" t="str">
            <v>reg</v>
          </cell>
        </row>
        <row r="47">
          <cell r="A47" t="str">
            <v>Quincy Amarikwa</v>
          </cell>
          <cell r="B47" t="str">
            <v>CHI</v>
          </cell>
          <cell r="C47" t="str">
            <v>F</v>
          </cell>
          <cell r="D47">
            <v>31</v>
          </cell>
          <cell r="E47">
            <v>24</v>
          </cell>
          <cell r="F47">
            <v>2197</v>
          </cell>
          <cell r="G47">
            <v>6</v>
          </cell>
          <cell r="H47">
            <v>5</v>
          </cell>
          <cell r="I47">
            <v>77</v>
          </cell>
          <cell r="J47">
            <v>24</v>
          </cell>
          <cell r="K47">
            <v>0</v>
          </cell>
          <cell r="L47" t="str">
            <v>0/0</v>
          </cell>
          <cell r="M47">
            <v>0</v>
          </cell>
          <cell r="N47">
            <v>6</v>
          </cell>
          <cell r="O47">
            <v>0.25</v>
          </cell>
          <cell r="P47">
            <v>7.8</v>
          </cell>
          <cell r="Q47">
            <v>2</v>
          </cell>
          <cell r="R47">
            <v>2</v>
          </cell>
          <cell r="S47">
            <v>3</v>
          </cell>
          <cell r="T47">
            <v>0.2</v>
          </cell>
          <cell r="U47">
            <v>48</v>
          </cell>
          <cell r="V47">
            <v>80</v>
          </cell>
          <cell r="W47">
            <v>33</v>
          </cell>
          <cell r="X47">
            <v>2</v>
          </cell>
          <cell r="Y47">
            <v>0</v>
          </cell>
          <cell r="Z47">
            <v>31.17</v>
          </cell>
          <cell r="AA47">
            <v>2015</v>
          </cell>
          <cell r="AB47" t="str">
            <v>reg</v>
          </cell>
        </row>
        <row r="48">
          <cell r="A48" t="str">
            <v>Patrick Mullins</v>
          </cell>
          <cell r="B48" t="str">
            <v>TOR</v>
          </cell>
          <cell r="C48" t="str">
            <v>F</v>
          </cell>
          <cell r="D48">
            <v>24</v>
          </cell>
          <cell r="E48">
            <v>11</v>
          </cell>
          <cell r="F48">
            <v>1040</v>
          </cell>
          <cell r="G48">
            <v>6</v>
          </cell>
          <cell r="H48">
            <v>4</v>
          </cell>
          <cell r="I48">
            <v>38</v>
          </cell>
          <cell r="J48">
            <v>14</v>
          </cell>
          <cell r="K48">
            <v>1</v>
          </cell>
          <cell r="L48">
            <v>44197</v>
          </cell>
          <cell r="M48">
            <v>3</v>
          </cell>
          <cell r="N48">
            <v>3</v>
          </cell>
          <cell r="O48">
            <v>0.52</v>
          </cell>
          <cell r="P48">
            <v>15.8</v>
          </cell>
          <cell r="Q48">
            <v>0</v>
          </cell>
          <cell r="R48">
            <v>3</v>
          </cell>
          <cell r="S48">
            <v>1</v>
          </cell>
          <cell r="T48">
            <v>0.35</v>
          </cell>
          <cell r="U48">
            <v>18</v>
          </cell>
          <cell r="V48">
            <v>25</v>
          </cell>
          <cell r="W48">
            <v>7</v>
          </cell>
          <cell r="X48">
            <v>2</v>
          </cell>
          <cell r="Y48">
            <v>0</v>
          </cell>
          <cell r="Z48">
            <v>36.840000000000003</v>
          </cell>
          <cell r="AA48">
            <v>2015</v>
          </cell>
          <cell r="AB48" t="str">
            <v>reg</v>
          </cell>
        </row>
        <row r="49">
          <cell r="A49" t="str">
            <v>Pedro Morales</v>
          </cell>
          <cell r="B49" t="str">
            <v>VAN</v>
          </cell>
          <cell r="C49" t="str">
            <v>M</v>
          </cell>
          <cell r="D49">
            <v>23</v>
          </cell>
          <cell r="E49">
            <v>15</v>
          </cell>
          <cell r="F49">
            <v>1429</v>
          </cell>
          <cell r="G49">
            <v>6</v>
          </cell>
          <cell r="H49">
            <v>4</v>
          </cell>
          <cell r="I49">
            <v>43</v>
          </cell>
          <cell r="J49">
            <v>17</v>
          </cell>
          <cell r="K49">
            <v>1</v>
          </cell>
          <cell r="L49">
            <v>44229</v>
          </cell>
          <cell r="M49">
            <v>3</v>
          </cell>
          <cell r="N49">
            <v>3</v>
          </cell>
          <cell r="O49">
            <v>0.38</v>
          </cell>
          <cell r="P49">
            <v>14</v>
          </cell>
          <cell r="Q49">
            <v>3</v>
          </cell>
          <cell r="R49">
            <v>3</v>
          </cell>
          <cell r="S49">
            <v>1</v>
          </cell>
          <cell r="T49">
            <v>0.25</v>
          </cell>
          <cell r="U49">
            <v>11</v>
          </cell>
          <cell r="V49">
            <v>18</v>
          </cell>
          <cell r="W49">
            <v>6</v>
          </cell>
          <cell r="X49">
            <v>3</v>
          </cell>
          <cell r="Y49">
            <v>1</v>
          </cell>
          <cell r="Z49">
            <v>39.53</v>
          </cell>
          <cell r="AA49">
            <v>2015</v>
          </cell>
          <cell r="AB49" t="str">
            <v>reg</v>
          </cell>
        </row>
        <row r="50">
          <cell r="A50" t="str">
            <v>Diego Fagundez</v>
          </cell>
          <cell r="B50" t="str">
            <v>NE</v>
          </cell>
          <cell r="C50" t="str">
            <v>M</v>
          </cell>
          <cell r="D50">
            <v>30</v>
          </cell>
          <cell r="E50">
            <v>19</v>
          </cell>
          <cell r="F50">
            <v>1735</v>
          </cell>
          <cell r="G50">
            <v>6</v>
          </cell>
          <cell r="H50">
            <v>4</v>
          </cell>
          <cell r="I50">
            <v>44</v>
          </cell>
          <cell r="J50">
            <v>17</v>
          </cell>
          <cell r="K50">
            <v>4</v>
          </cell>
          <cell r="L50" t="str">
            <v>0/0</v>
          </cell>
          <cell r="M50">
            <v>4</v>
          </cell>
          <cell r="N50">
            <v>2</v>
          </cell>
          <cell r="O50">
            <v>0.31</v>
          </cell>
          <cell r="P50">
            <v>13.6</v>
          </cell>
          <cell r="Q50">
            <v>2</v>
          </cell>
          <cell r="R50">
            <v>3</v>
          </cell>
          <cell r="S50">
            <v>1</v>
          </cell>
          <cell r="T50">
            <v>0.21</v>
          </cell>
          <cell r="U50">
            <v>30</v>
          </cell>
          <cell r="V50">
            <v>14</v>
          </cell>
          <cell r="W50">
            <v>3</v>
          </cell>
          <cell r="X50">
            <v>3</v>
          </cell>
          <cell r="Y50">
            <v>0</v>
          </cell>
          <cell r="Z50">
            <v>38.64</v>
          </cell>
          <cell r="AA50">
            <v>2015</v>
          </cell>
          <cell r="AB50" t="str">
            <v>reg</v>
          </cell>
        </row>
        <row r="51">
          <cell r="A51" t="str">
            <v>Gyasi Zardes</v>
          </cell>
          <cell r="B51" t="str">
            <v>CLB</v>
          </cell>
          <cell r="C51" t="str">
            <v>F</v>
          </cell>
          <cell r="D51">
            <v>29</v>
          </cell>
          <cell r="E51">
            <v>27</v>
          </cell>
          <cell r="F51">
            <v>2454</v>
          </cell>
          <cell r="G51">
            <v>6</v>
          </cell>
          <cell r="H51">
            <v>4</v>
          </cell>
          <cell r="I51">
            <v>45</v>
          </cell>
          <cell r="J51">
            <v>13</v>
          </cell>
          <cell r="K51">
            <v>0</v>
          </cell>
          <cell r="L51" t="str">
            <v>0/0</v>
          </cell>
          <cell r="M51">
            <v>3</v>
          </cell>
          <cell r="N51">
            <v>3</v>
          </cell>
          <cell r="O51">
            <v>0.22</v>
          </cell>
          <cell r="P51">
            <v>13.3</v>
          </cell>
          <cell r="Q51">
            <v>1</v>
          </cell>
          <cell r="R51">
            <v>4</v>
          </cell>
          <cell r="S51">
            <v>0</v>
          </cell>
          <cell r="T51">
            <v>0.15</v>
          </cell>
          <cell r="U51">
            <v>28</v>
          </cell>
          <cell r="V51">
            <v>34</v>
          </cell>
          <cell r="W51">
            <v>2</v>
          </cell>
          <cell r="X51">
            <v>3</v>
          </cell>
          <cell r="Y51">
            <v>0</v>
          </cell>
          <cell r="Z51">
            <v>28.89</v>
          </cell>
          <cell r="AA51">
            <v>2015</v>
          </cell>
          <cell r="AB51" t="str">
            <v>reg</v>
          </cell>
        </row>
        <row r="52">
          <cell r="A52" t="str">
            <v>David Texeira</v>
          </cell>
          <cell r="B52" t="str">
            <v>DAL</v>
          </cell>
          <cell r="C52" t="str">
            <v>F</v>
          </cell>
          <cell r="D52">
            <v>22</v>
          </cell>
          <cell r="E52">
            <v>19</v>
          </cell>
          <cell r="F52">
            <v>1402</v>
          </cell>
          <cell r="G52">
            <v>6</v>
          </cell>
          <cell r="H52">
            <v>3</v>
          </cell>
          <cell r="I52">
            <v>36</v>
          </cell>
          <cell r="J52">
            <v>11</v>
          </cell>
          <cell r="K52">
            <v>3</v>
          </cell>
          <cell r="L52" t="str">
            <v>0/0</v>
          </cell>
          <cell r="M52">
            <v>2</v>
          </cell>
          <cell r="N52">
            <v>4</v>
          </cell>
          <cell r="O52">
            <v>0.39</v>
          </cell>
          <cell r="P52">
            <v>16.7</v>
          </cell>
          <cell r="Q52">
            <v>1</v>
          </cell>
          <cell r="R52">
            <v>1</v>
          </cell>
          <cell r="S52">
            <v>2</v>
          </cell>
          <cell r="T52">
            <v>0.19</v>
          </cell>
          <cell r="U52">
            <v>26</v>
          </cell>
          <cell r="V52">
            <v>17</v>
          </cell>
          <cell r="W52">
            <v>6</v>
          </cell>
          <cell r="X52">
            <v>1</v>
          </cell>
          <cell r="Y52">
            <v>0</v>
          </cell>
          <cell r="Z52">
            <v>30.56</v>
          </cell>
          <cell r="AA52">
            <v>2015</v>
          </cell>
          <cell r="AB52" t="str">
            <v>reg</v>
          </cell>
        </row>
        <row r="53">
          <cell r="A53" t="str">
            <v>Jack McInerney</v>
          </cell>
          <cell r="B53" t="str">
            <v>CLB</v>
          </cell>
          <cell r="C53" t="str">
            <v>F</v>
          </cell>
          <cell r="D53">
            <v>22</v>
          </cell>
          <cell r="E53">
            <v>15</v>
          </cell>
          <cell r="F53">
            <v>1359</v>
          </cell>
          <cell r="G53">
            <v>6</v>
          </cell>
          <cell r="H53">
            <v>1</v>
          </cell>
          <cell r="I53">
            <v>35</v>
          </cell>
          <cell r="J53">
            <v>16</v>
          </cell>
          <cell r="K53">
            <v>3</v>
          </cell>
          <cell r="L53" t="str">
            <v>0/0</v>
          </cell>
          <cell r="M53">
            <v>5</v>
          </cell>
          <cell r="N53">
            <v>1</v>
          </cell>
          <cell r="O53">
            <v>0.4</v>
          </cell>
          <cell r="P53">
            <v>17.100000000000001</v>
          </cell>
          <cell r="Q53">
            <v>0</v>
          </cell>
          <cell r="R53">
            <v>1</v>
          </cell>
          <cell r="S53">
            <v>0</v>
          </cell>
          <cell r="T53">
            <v>7.0000000000000007E-2</v>
          </cell>
          <cell r="U53">
            <v>19</v>
          </cell>
          <cell r="V53">
            <v>15</v>
          </cell>
          <cell r="W53">
            <v>14</v>
          </cell>
          <cell r="X53">
            <v>6</v>
          </cell>
          <cell r="Y53">
            <v>0</v>
          </cell>
          <cell r="Z53">
            <v>45.71</v>
          </cell>
          <cell r="AA53">
            <v>2015</v>
          </cell>
          <cell r="AB53" t="str">
            <v>reg</v>
          </cell>
        </row>
        <row r="54">
          <cell r="A54" t="str">
            <v>Jeff Larentowicz</v>
          </cell>
          <cell r="B54" t="str">
            <v>ATL</v>
          </cell>
          <cell r="C54" t="str">
            <v>M</v>
          </cell>
          <cell r="D54">
            <v>29</v>
          </cell>
          <cell r="E54">
            <v>29</v>
          </cell>
          <cell r="F54">
            <v>2610</v>
          </cell>
          <cell r="G54">
            <v>6</v>
          </cell>
          <cell r="H54">
            <v>0</v>
          </cell>
          <cell r="I54">
            <v>34</v>
          </cell>
          <cell r="J54">
            <v>12</v>
          </cell>
          <cell r="K54">
            <v>1</v>
          </cell>
          <cell r="L54">
            <v>44322</v>
          </cell>
          <cell r="M54">
            <v>3</v>
          </cell>
          <cell r="N54">
            <v>3</v>
          </cell>
          <cell r="O54">
            <v>0.21</v>
          </cell>
          <cell r="P54">
            <v>17.600000000000001</v>
          </cell>
          <cell r="Q54">
            <v>0</v>
          </cell>
          <cell r="R54">
            <v>0</v>
          </cell>
          <cell r="S54">
            <v>0</v>
          </cell>
          <cell r="T54">
            <v>0</v>
          </cell>
          <cell r="U54">
            <v>27</v>
          </cell>
          <cell r="V54">
            <v>29</v>
          </cell>
          <cell r="W54">
            <v>0</v>
          </cell>
          <cell r="X54">
            <v>5</v>
          </cell>
          <cell r="Y54">
            <v>0</v>
          </cell>
          <cell r="Z54">
            <v>35.29</v>
          </cell>
          <cell r="AA54">
            <v>2015</v>
          </cell>
          <cell r="AB54" t="str">
            <v>reg</v>
          </cell>
        </row>
        <row r="55">
          <cell r="A55" t="str">
            <v>Fabian Espindola</v>
          </cell>
          <cell r="B55" t="str">
            <v xml:space="preserve">DC </v>
          </cell>
          <cell r="C55" t="str">
            <v>F</v>
          </cell>
          <cell r="D55">
            <v>17</v>
          </cell>
          <cell r="E55">
            <v>15</v>
          </cell>
          <cell r="F55">
            <v>1346</v>
          </cell>
          <cell r="G55">
            <v>5</v>
          </cell>
          <cell r="H55">
            <v>7</v>
          </cell>
          <cell r="I55">
            <v>45</v>
          </cell>
          <cell r="J55">
            <v>17</v>
          </cell>
          <cell r="K55">
            <v>2</v>
          </cell>
          <cell r="L55" t="str">
            <v>0/1</v>
          </cell>
          <cell r="M55">
            <v>5</v>
          </cell>
          <cell r="N55">
            <v>0</v>
          </cell>
          <cell r="O55">
            <v>0.33</v>
          </cell>
          <cell r="P55">
            <v>11.1</v>
          </cell>
          <cell r="Q55">
            <v>0</v>
          </cell>
          <cell r="R55">
            <v>6</v>
          </cell>
          <cell r="S55">
            <v>1</v>
          </cell>
          <cell r="T55">
            <v>0.47</v>
          </cell>
          <cell r="U55">
            <v>11</v>
          </cell>
          <cell r="V55">
            <v>17</v>
          </cell>
          <cell r="W55">
            <v>14</v>
          </cell>
          <cell r="X55">
            <v>2</v>
          </cell>
          <cell r="Y55">
            <v>1</v>
          </cell>
          <cell r="Z55">
            <v>37.78</v>
          </cell>
          <cell r="AA55">
            <v>2015</v>
          </cell>
          <cell r="AB55" t="str">
            <v>reg</v>
          </cell>
        </row>
        <row r="56">
          <cell r="A56" t="str">
            <v>Tony Tchani</v>
          </cell>
          <cell r="B56" t="str">
            <v>CLB</v>
          </cell>
          <cell r="C56" t="str">
            <v>M</v>
          </cell>
          <cell r="D56">
            <v>32</v>
          </cell>
          <cell r="E56">
            <v>32</v>
          </cell>
          <cell r="F56">
            <v>2787</v>
          </cell>
          <cell r="G56">
            <v>5</v>
          </cell>
          <cell r="H56">
            <v>6</v>
          </cell>
          <cell r="I56">
            <v>42</v>
          </cell>
          <cell r="J56">
            <v>16</v>
          </cell>
          <cell r="K56">
            <v>0</v>
          </cell>
          <cell r="L56" t="str">
            <v>0/0</v>
          </cell>
          <cell r="M56">
            <v>3</v>
          </cell>
          <cell r="N56">
            <v>2</v>
          </cell>
          <cell r="O56">
            <v>0.16</v>
          </cell>
          <cell r="P56">
            <v>11.9</v>
          </cell>
          <cell r="Q56">
            <v>3</v>
          </cell>
          <cell r="R56">
            <v>2</v>
          </cell>
          <cell r="S56">
            <v>4</v>
          </cell>
          <cell r="T56">
            <v>0.19</v>
          </cell>
          <cell r="U56">
            <v>73</v>
          </cell>
          <cell r="V56">
            <v>40</v>
          </cell>
          <cell r="W56">
            <v>0</v>
          </cell>
          <cell r="X56">
            <v>5</v>
          </cell>
          <cell r="Y56">
            <v>0</v>
          </cell>
          <cell r="Z56">
            <v>38.1</v>
          </cell>
          <cell r="AA56">
            <v>2015</v>
          </cell>
          <cell r="AB56" t="str">
            <v>reg</v>
          </cell>
        </row>
        <row r="57">
          <cell r="A57" t="str">
            <v>Michael Bradley</v>
          </cell>
          <cell r="B57" t="str">
            <v>TOR</v>
          </cell>
          <cell r="C57" t="str">
            <v>M</v>
          </cell>
          <cell r="D57">
            <v>25</v>
          </cell>
          <cell r="E57">
            <v>25</v>
          </cell>
          <cell r="F57">
            <v>2250</v>
          </cell>
          <cell r="G57">
            <v>5</v>
          </cell>
          <cell r="H57">
            <v>6</v>
          </cell>
          <cell r="I57">
            <v>57</v>
          </cell>
          <cell r="J57">
            <v>17</v>
          </cell>
          <cell r="K57">
            <v>0</v>
          </cell>
          <cell r="L57" t="str">
            <v>0/0</v>
          </cell>
          <cell r="M57">
            <v>4</v>
          </cell>
          <cell r="N57">
            <v>1</v>
          </cell>
          <cell r="O57">
            <v>0.2</v>
          </cell>
          <cell r="P57">
            <v>8.8000000000000007</v>
          </cell>
          <cell r="Q57">
            <v>3</v>
          </cell>
          <cell r="R57">
            <v>6</v>
          </cell>
          <cell r="S57">
            <v>0</v>
          </cell>
          <cell r="T57">
            <v>0.24</v>
          </cell>
          <cell r="U57">
            <v>22</v>
          </cell>
          <cell r="V57">
            <v>22</v>
          </cell>
          <cell r="W57">
            <v>0</v>
          </cell>
          <cell r="X57">
            <v>3</v>
          </cell>
          <cell r="Y57">
            <v>0</v>
          </cell>
          <cell r="Z57">
            <v>29.82</v>
          </cell>
          <cell r="AA57">
            <v>2015</v>
          </cell>
          <cell r="AB57" t="str">
            <v>reg</v>
          </cell>
        </row>
        <row r="58">
          <cell r="A58" t="str">
            <v>Darlington Nagbe</v>
          </cell>
          <cell r="B58" t="str">
            <v>CLB</v>
          </cell>
          <cell r="C58" t="str">
            <v>M</v>
          </cell>
          <cell r="D58">
            <v>33</v>
          </cell>
          <cell r="E58">
            <v>33</v>
          </cell>
          <cell r="F58">
            <v>2842</v>
          </cell>
          <cell r="G58">
            <v>5</v>
          </cell>
          <cell r="H58">
            <v>5</v>
          </cell>
          <cell r="I58">
            <v>50</v>
          </cell>
          <cell r="J58">
            <v>16</v>
          </cell>
          <cell r="K58">
            <v>1</v>
          </cell>
          <cell r="L58" t="str">
            <v>0/1</v>
          </cell>
          <cell r="M58">
            <v>4</v>
          </cell>
          <cell r="N58">
            <v>1</v>
          </cell>
          <cell r="O58">
            <v>0.16</v>
          </cell>
          <cell r="P58">
            <v>10</v>
          </cell>
          <cell r="Q58">
            <v>2</v>
          </cell>
          <cell r="R58">
            <v>4</v>
          </cell>
          <cell r="S58">
            <v>1</v>
          </cell>
          <cell r="T58">
            <v>0.16</v>
          </cell>
          <cell r="U58">
            <v>11</v>
          </cell>
          <cell r="V58">
            <v>87</v>
          </cell>
          <cell r="W58">
            <v>3</v>
          </cell>
          <cell r="X58">
            <v>0</v>
          </cell>
          <cell r="Y58">
            <v>0</v>
          </cell>
          <cell r="Z58">
            <v>32</v>
          </cell>
          <cell r="AA58">
            <v>2015</v>
          </cell>
          <cell r="AB58" t="str">
            <v>reg</v>
          </cell>
        </row>
        <row r="59">
          <cell r="A59" t="str">
            <v>Thomas McNamara</v>
          </cell>
          <cell r="B59" t="str">
            <v>HOU</v>
          </cell>
          <cell r="C59" t="str">
            <v>M</v>
          </cell>
          <cell r="D59">
            <v>19</v>
          </cell>
          <cell r="E59">
            <v>15</v>
          </cell>
          <cell r="F59">
            <v>1324</v>
          </cell>
          <cell r="G59">
            <v>5</v>
          </cell>
          <cell r="H59">
            <v>3</v>
          </cell>
          <cell r="I59">
            <v>23</v>
          </cell>
          <cell r="J59">
            <v>12</v>
          </cell>
          <cell r="K59">
            <v>1</v>
          </cell>
          <cell r="L59" t="str">
            <v>0/0</v>
          </cell>
          <cell r="M59">
            <v>4</v>
          </cell>
          <cell r="N59">
            <v>1</v>
          </cell>
          <cell r="O59">
            <v>0.34</v>
          </cell>
          <cell r="P59">
            <v>21.7</v>
          </cell>
          <cell r="Q59">
            <v>0</v>
          </cell>
          <cell r="R59">
            <v>2</v>
          </cell>
          <cell r="S59">
            <v>1</v>
          </cell>
          <cell r="T59">
            <v>0.2</v>
          </cell>
          <cell r="U59">
            <v>18</v>
          </cell>
          <cell r="V59">
            <v>21</v>
          </cell>
          <cell r="W59">
            <v>1</v>
          </cell>
          <cell r="X59">
            <v>3</v>
          </cell>
          <cell r="Y59">
            <v>0</v>
          </cell>
          <cell r="Z59">
            <v>52.17</v>
          </cell>
          <cell r="AA59">
            <v>2015</v>
          </cell>
          <cell r="AB59" t="str">
            <v>reg</v>
          </cell>
        </row>
        <row r="60">
          <cell r="A60" t="str">
            <v>Sebastian Jaime</v>
          </cell>
          <cell r="B60" t="str">
            <v>RSL</v>
          </cell>
          <cell r="C60" t="str">
            <v>F</v>
          </cell>
          <cell r="D60">
            <v>20</v>
          </cell>
          <cell r="E60">
            <v>17</v>
          </cell>
          <cell r="F60">
            <v>1267</v>
          </cell>
          <cell r="G60">
            <v>5</v>
          </cell>
          <cell r="H60">
            <v>2</v>
          </cell>
          <cell r="I60">
            <v>20</v>
          </cell>
          <cell r="J60">
            <v>8</v>
          </cell>
          <cell r="K60">
            <v>0</v>
          </cell>
          <cell r="L60" t="str">
            <v>0/0</v>
          </cell>
          <cell r="M60">
            <v>4</v>
          </cell>
          <cell r="N60">
            <v>1</v>
          </cell>
          <cell r="O60">
            <v>0.36</v>
          </cell>
          <cell r="P60">
            <v>25</v>
          </cell>
          <cell r="Q60">
            <v>0</v>
          </cell>
          <cell r="R60">
            <v>1</v>
          </cell>
          <cell r="S60">
            <v>1</v>
          </cell>
          <cell r="T60">
            <v>0.14000000000000001</v>
          </cell>
          <cell r="U60">
            <v>28</v>
          </cell>
          <cell r="V60">
            <v>22</v>
          </cell>
          <cell r="W60">
            <v>6</v>
          </cell>
          <cell r="X60">
            <v>2</v>
          </cell>
          <cell r="Y60">
            <v>1</v>
          </cell>
          <cell r="Z60">
            <v>40</v>
          </cell>
          <cell r="AA60">
            <v>2015</v>
          </cell>
          <cell r="AB60" t="str">
            <v>reg</v>
          </cell>
        </row>
        <row r="61">
          <cell r="A61" t="str">
            <v>Jairo Arrieta</v>
          </cell>
          <cell r="B61" t="str">
            <v xml:space="preserve">DC </v>
          </cell>
          <cell r="C61" t="str">
            <v>F</v>
          </cell>
          <cell r="D61">
            <v>27</v>
          </cell>
          <cell r="E61">
            <v>15</v>
          </cell>
          <cell r="F61">
            <v>1264</v>
          </cell>
          <cell r="G61">
            <v>5</v>
          </cell>
          <cell r="H61">
            <v>2</v>
          </cell>
          <cell r="I61">
            <v>28</v>
          </cell>
          <cell r="J61">
            <v>16</v>
          </cell>
          <cell r="K61">
            <v>2</v>
          </cell>
          <cell r="L61" t="str">
            <v>0/0</v>
          </cell>
          <cell r="M61">
            <v>4</v>
          </cell>
          <cell r="N61">
            <v>1</v>
          </cell>
          <cell r="O61">
            <v>0.36</v>
          </cell>
          <cell r="P61">
            <v>17.899999999999999</v>
          </cell>
          <cell r="Q61">
            <v>2</v>
          </cell>
          <cell r="R61">
            <v>1</v>
          </cell>
          <cell r="S61">
            <v>1</v>
          </cell>
          <cell r="T61">
            <v>0.14000000000000001</v>
          </cell>
          <cell r="U61">
            <v>46</v>
          </cell>
          <cell r="V61">
            <v>22</v>
          </cell>
          <cell r="W61">
            <v>32</v>
          </cell>
          <cell r="X61">
            <v>1</v>
          </cell>
          <cell r="Y61">
            <v>0</v>
          </cell>
          <cell r="Z61">
            <v>57.14</v>
          </cell>
          <cell r="AA61">
            <v>2015</v>
          </cell>
          <cell r="AB61" t="str">
            <v>reg</v>
          </cell>
        </row>
        <row r="62">
          <cell r="A62" t="str">
            <v>Kevin Doyle</v>
          </cell>
          <cell r="B62" t="str">
            <v>COL</v>
          </cell>
          <cell r="C62" t="str">
            <v>F</v>
          </cell>
          <cell r="D62">
            <v>20</v>
          </cell>
          <cell r="E62">
            <v>16</v>
          </cell>
          <cell r="F62">
            <v>1489</v>
          </cell>
          <cell r="G62">
            <v>5</v>
          </cell>
          <cell r="H62">
            <v>2</v>
          </cell>
          <cell r="I62">
            <v>34</v>
          </cell>
          <cell r="J62">
            <v>13</v>
          </cell>
          <cell r="K62">
            <v>4</v>
          </cell>
          <cell r="L62" t="str">
            <v>0/0</v>
          </cell>
          <cell r="M62">
            <v>4</v>
          </cell>
          <cell r="N62">
            <v>1</v>
          </cell>
          <cell r="O62">
            <v>0.3</v>
          </cell>
          <cell r="P62">
            <v>14.7</v>
          </cell>
          <cell r="Q62">
            <v>2</v>
          </cell>
          <cell r="R62">
            <v>0</v>
          </cell>
          <cell r="S62">
            <v>2</v>
          </cell>
          <cell r="T62">
            <v>0.12</v>
          </cell>
          <cell r="U62">
            <v>22</v>
          </cell>
          <cell r="V62">
            <v>24</v>
          </cell>
          <cell r="W62">
            <v>7</v>
          </cell>
          <cell r="X62">
            <v>3</v>
          </cell>
          <cell r="Y62">
            <v>0</v>
          </cell>
          <cell r="Z62">
            <v>38.24</v>
          </cell>
          <cell r="AA62">
            <v>2015</v>
          </cell>
          <cell r="AB62" t="str">
            <v>reg</v>
          </cell>
        </row>
        <row r="63">
          <cell r="A63" t="str">
            <v>Gilberto Junior</v>
          </cell>
          <cell r="B63" t="str">
            <v>CHI</v>
          </cell>
          <cell r="C63" t="str">
            <v>F</v>
          </cell>
          <cell r="D63">
            <v>10</v>
          </cell>
          <cell r="E63">
            <v>8</v>
          </cell>
          <cell r="F63">
            <v>681</v>
          </cell>
          <cell r="G63">
            <v>5</v>
          </cell>
          <cell r="H63">
            <v>2</v>
          </cell>
          <cell r="I63">
            <v>37</v>
          </cell>
          <cell r="J63">
            <v>16</v>
          </cell>
          <cell r="K63">
            <v>0</v>
          </cell>
          <cell r="L63" t="str">
            <v>0/0</v>
          </cell>
          <cell r="M63">
            <v>2</v>
          </cell>
          <cell r="N63">
            <v>3</v>
          </cell>
          <cell r="O63">
            <v>0.66</v>
          </cell>
          <cell r="P63">
            <v>13.5</v>
          </cell>
          <cell r="Q63">
            <v>0</v>
          </cell>
          <cell r="R63">
            <v>2</v>
          </cell>
          <cell r="S63">
            <v>0</v>
          </cell>
          <cell r="T63">
            <v>0.26</v>
          </cell>
          <cell r="U63">
            <v>15</v>
          </cell>
          <cell r="V63">
            <v>8</v>
          </cell>
          <cell r="W63">
            <v>3</v>
          </cell>
          <cell r="X63">
            <v>2</v>
          </cell>
          <cell r="Y63">
            <v>0</v>
          </cell>
          <cell r="Z63">
            <v>43.24</v>
          </cell>
          <cell r="AA63">
            <v>2015</v>
          </cell>
          <cell r="AB63" t="str">
            <v>reg</v>
          </cell>
        </row>
        <row r="64">
          <cell r="A64" t="str">
            <v>Tesho Akindele</v>
          </cell>
          <cell r="B64" t="str">
            <v>ORL</v>
          </cell>
          <cell r="C64" t="str">
            <v>F-M</v>
          </cell>
          <cell r="D64">
            <v>28</v>
          </cell>
          <cell r="E64">
            <v>14</v>
          </cell>
          <cell r="F64">
            <v>1502</v>
          </cell>
          <cell r="G64">
            <v>5</v>
          </cell>
          <cell r="H64">
            <v>1</v>
          </cell>
          <cell r="I64">
            <v>29</v>
          </cell>
          <cell r="J64">
            <v>15</v>
          </cell>
          <cell r="K64">
            <v>3</v>
          </cell>
          <cell r="L64">
            <v>44197</v>
          </cell>
          <cell r="M64">
            <v>3</v>
          </cell>
          <cell r="N64">
            <v>2</v>
          </cell>
          <cell r="O64">
            <v>0.3</v>
          </cell>
          <cell r="P64">
            <v>17.2</v>
          </cell>
          <cell r="Q64">
            <v>0</v>
          </cell>
          <cell r="R64">
            <v>1</v>
          </cell>
          <cell r="S64">
            <v>0</v>
          </cell>
          <cell r="T64">
            <v>0.06</v>
          </cell>
          <cell r="U64">
            <v>20</v>
          </cell>
          <cell r="V64">
            <v>15</v>
          </cell>
          <cell r="W64">
            <v>8</v>
          </cell>
          <cell r="X64">
            <v>2</v>
          </cell>
          <cell r="Y64">
            <v>0</v>
          </cell>
          <cell r="Z64">
            <v>51.72</v>
          </cell>
          <cell r="AA64">
            <v>2015</v>
          </cell>
          <cell r="AB64" t="str">
            <v>reg</v>
          </cell>
        </row>
        <row r="65">
          <cell r="A65" t="str">
            <v>Blas Perez</v>
          </cell>
          <cell r="B65" t="str">
            <v>DAL</v>
          </cell>
          <cell r="C65" t="str">
            <v>F</v>
          </cell>
          <cell r="D65">
            <v>23</v>
          </cell>
          <cell r="E65">
            <v>14</v>
          </cell>
          <cell r="F65">
            <v>1274</v>
          </cell>
          <cell r="G65">
            <v>5</v>
          </cell>
          <cell r="H65">
            <v>1</v>
          </cell>
          <cell r="I65">
            <v>33</v>
          </cell>
          <cell r="J65">
            <v>16</v>
          </cell>
          <cell r="K65">
            <v>3</v>
          </cell>
          <cell r="L65" t="str">
            <v>0/0</v>
          </cell>
          <cell r="M65">
            <v>5</v>
          </cell>
          <cell r="N65">
            <v>0</v>
          </cell>
          <cell r="O65">
            <v>0.35</v>
          </cell>
          <cell r="P65">
            <v>15.2</v>
          </cell>
          <cell r="Q65">
            <v>0</v>
          </cell>
          <cell r="R65">
            <v>1</v>
          </cell>
          <cell r="S65">
            <v>0</v>
          </cell>
          <cell r="T65">
            <v>7.0000000000000007E-2</v>
          </cell>
          <cell r="U65">
            <v>23</v>
          </cell>
          <cell r="V65">
            <v>28</v>
          </cell>
          <cell r="W65">
            <v>6</v>
          </cell>
          <cell r="X65">
            <v>2</v>
          </cell>
          <cell r="Y65">
            <v>1</v>
          </cell>
          <cell r="Z65">
            <v>48.48</v>
          </cell>
          <cell r="AA65">
            <v>2015</v>
          </cell>
          <cell r="AB65" t="str">
            <v>reg</v>
          </cell>
        </row>
        <row r="66">
          <cell r="A66" t="str">
            <v>Fernando Aristeguieta</v>
          </cell>
          <cell r="B66" t="str">
            <v>PHI</v>
          </cell>
          <cell r="C66" t="str">
            <v>F</v>
          </cell>
          <cell r="D66">
            <v>21</v>
          </cell>
          <cell r="E66">
            <v>14</v>
          </cell>
          <cell r="F66">
            <v>1251</v>
          </cell>
          <cell r="G66">
            <v>5</v>
          </cell>
          <cell r="H66">
            <v>1</v>
          </cell>
          <cell r="I66">
            <v>50</v>
          </cell>
          <cell r="J66">
            <v>20</v>
          </cell>
          <cell r="K66">
            <v>0</v>
          </cell>
          <cell r="L66" t="str">
            <v>0/0</v>
          </cell>
          <cell r="M66">
            <v>1</v>
          </cell>
          <cell r="N66">
            <v>4</v>
          </cell>
          <cell r="O66">
            <v>0.36</v>
          </cell>
          <cell r="P66">
            <v>10</v>
          </cell>
          <cell r="Q66">
            <v>0</v>
          </cell>
          <cell r="R66">
            <v>1</v>
          </cell>
          <cell r="S66">
            <v>0</v>
          </cell>
          <cell r="T66">
            <v>7.0000000000000007E-2</v>
          </cell>
          <cell r="U66">
            <v>22</v>
          </cell>
          <cell r="V66">
            <v>20</v>
          </cell>
          <cell r="W66">
            <v>10</v>
          </cell>
          <cell r="X66">
            <v>3</v>
          </cell>
          <cell r="Y66">
            <v>0</v>
          </cell>
          <cell r="Z66">
            <v>40</v>
          </cell>
          <cell r="AA66">
            <v>2015</v>
          </cell>
          <cell r="AB66" t="str">
            <v>reg</v>
          </cell>
        </row>
        <row r="67">
          <cell r="A67" t="str">
            <v>Chad Barrett</v>
          </cell>
          <cell r="B67" t="str">
            <v>SEA</v>
          </cell>
          <cell r="C67" t="str">
            <v>F</v>
          </cell>
          <cell r="D67">
            <v>18</v>
          </cell>
          <cell r="E67">
            <v>9</v>
          </cell>
          <cell r="F67">
            <v>715</v>
          </cell>
          <cell r="G67">
            <v>5</v>
          </cell>
          <cell r="H67">
            <v>0</v>
          </cell>
          <cell r="I67">
            <v>18</v>
          </cell>
          <cell r="J67">
            <v>8</v>
          </cell>
          <cell r="K67">
            <v>2</v>
          </cell>
          <cell r="L67" t="str">
            <v>0/0</v>
          </cell>
          <cell r="M67">
            <v>2</v>
          </cell>
          <cell r="N67">
            <v>3</v>
          </cell>
          <cell r="O67">
            <v>0.63</v>
          </cell>
          <cell r="P67">
            <v>27.8</v>
          </cell>
          <cell r="Q67">
            <v>0</v>
          </cell>
          <cell r="R67">
            <v>0</v>
          </cell>
          <cell r="S67">
            <v>0</v>
          </cell>
          <cell r="T67">
            <v>0</v>
          </cell>
          <cell r="U67">
            <v>9</v>
          </cell>
          <cell r="V67">
            <v>4</v>
          </cell>
          <cell r="W67">
            <v>7</v>
          </cell>
          <cell r="X67">
            <v>1</v>
          </cell>
          <cell r="Y67">
            <v>0</v>
          </cell>
          <cell r="Z67">
            <v>44.44</v>
          </cell>
          <cell r="AA67">
            <v>2015</v>
          </cell>
          <cell r="AB67" t="str">
            <v>reg</v>
          </cell>
        </row>
        <row r="68">
          <cell r="A68" t="str">
            <v>Vincent Nogueira</v>
          </cell>
          <cell r="B68" t="str">
            <v>PHI</v>
          </cell>
          <cell r="C68" t="str">
            <v>M</v>
          </cell>
          <cell r="D68">
            <v>27</v>
          </cell>
          <cell r="E68">
            <v>22</v>
          </cell>
          <cell r="F68">
            <v>1993</v>
          </cell>
          <cell r="G68">
            <v>5</v>
          </cell>
          <cell r="H68">
            <v>0</v>
          </cell>
          <cell r="I68">
            <v>25</v>
          </cell>
          <cell r="J68">
            <v>10</v>
          </cell>
          <cell r="K68">
            <v>2</v>
          </cell>
          <cell r="L68" t="str">
            <v>0/0</v>
          </cell>
          <cell r="M68">
            <v>4</v>
          </cell>
          <cell r="N68">
            <v>1</v>
          </cell>
          <cell r="O68">
            <v>0.23</v>
          </cell>
          <cell r="P68">
            <v>20</v>
          </cell>
          <cell r="Q68">
            <v>0</v>
          </cell>
          <cell r="R68">
            <v>0</v>
          </cell>
          <cell r="S68">
            <v>0</v>
          </cell>
          <cell r="T68">
            <v>0</v>
          </cell>
          <cell r="U68">
            <v>16</v>
          </cell>
          <cell r="V68">
            <v>37</v>
          </cell>
          <cell r="W68">
            <v>0</v>
          </cell>
          <cell r="X68">
            <v>6</v>
          </cell>
          <cell r="Y68">
            <v>0</v>
          </cell>
          <cell r="Z68">
            <v>40</v>
          </cell>
          <cell r="AA68">
            <v>2015</v>
          </cell>
          <cell r="AB68" t="str">
            <v>reg</v>
          </cell>
        </row>
        <row r="69">
          <cell r="A69" t="str">
            <v>Alan Gordon</v>
          </cell>
          <cell r="B69" t="str">
            <v xml:space="preserve">LA </v>
          </cell>
          <cell r="C69" t="str">
            <v>F</v>
          </cell>
          <cell r="D69">
            <v>29</v>
          </cell>
          <cell r="E69">
            <v>7</v>
          </cell>
          <cell r="F69">
            <v>977</v>
          </cell>
          <cell r="G69">
            <v>5</v>
          </cell>
          <cell r="H69">
            <v>0</v>
          </cell>
          <cell r="I69">
            <v>34</v>
          </cell>
          <cell r="J69">
            <v>11</v>
          </cell>
          <cell r="K69">
            <v>3</v>
          </cell>
          <cell r="L69" t="str">
            <v>0/0</v>
          </cell>
          <cell r="M69">
            <v>3</v>
          </cell>
          <cell r="N69">
            <v>2</v>
          </cell>
          <cell r="O69">
            <v>0.46</v>
          </cell>
          <cell r="P69">
            <v>14.7</v>
          </cell>
          <cell r="Q69">
            <v>0</v>
          </cell>
          <cell r="R69">
            <v>0</v>
          </cell>
          <cell r="S69">
            <v>0</v>
          </cell>
          <cell r="T69">
            <v>0</v>
          </cell>
          <cell r="U69">
            <v>40</v>
          </cell>
          <cell r="V69">
            <v>19</v>
          </cell>
          <cell r="W69">
            <v>10</v>
          </cell>
          <cell r="X69">
            <v>7</v>
          </cell>
          <cell r="Y69">
            <v>0</v>
          </cell>
          <cell r="Z69">
            <v>32.35</v>
          </cell>
          <cell r="AA69">
            <v>2015</v>
          </cell>
          <cell r="AB69" t="str">
            <v>reg</v>
          </cell>
        </row>
        <row r="70">
          <cell r="A70" t="str">
            <v>Brad Davis</v>
          </cell>
          <cell r="B70" t="str">
            <v>HOU</v>
          </cell>
          <cell r="C70" t="str">
            <v>M</v>
          </cell>
          <cell r="D70">
            <v>30</v>
          </cell>
          <cell r="E70">
            <v>29</v>
          </cell>
          <cell r="F70">
            <v>2596</v>
          </cell>
          <cell r="G70">
            <v>4</v>
          </cell>
          <cell r="H70">
            <v>10</v>
          </cell>
          <cell r="I70">
            <v>45</v>
          </cell>
          <cell r="J70">
            <v>16</v>
          </cell>
          <cell r="K70">
            <v>1</v>
          </cell>
          <cell r="L70">
            <v>44229</v>
          </cell>
          <cell r="M70">
            <v>3</v>
          </cell>
          <cell r="N70">
            <v>1</v>
          </cell>
          <cell r="O70">
            <v>0.14000000000000001</v>
          </cell>
          <cell r="P70">
            <v>8.9</v>
          </cell>
          <cell r="Q70">
            <v>3</v>
          </cell>
          <cell r="R70">
            <v>8</v>
          </cell>
          <cell r="S70">
            <v>2</v>
          </cell>
          <cell r="T70">
            <v>0.35</v>
          </cell>
          <cell r="U70">
            <v>28</v>
          </cell>
          <cell r="V70">
            <v>27</v>
          </cell>
          <cell r="W70">
            <v>7</v>
          </cell>
          <cell r="X70">
            <v>2</v>
          </cell>
          <cell r="Y70">
            <v>0</v>
          </cell>
          <cell r="Z70">
            <v>35.56</v>
          </cell>
          <cell r="AA70">
            <v>2015</v>
          </cell>
          <cell r="AB70" t="str">
            <v>reg</v>
          </cell>
        </row>
        <row r="71">
          <cell r="A71" t="str">
            <v>Kwadwo Poku</v>
          </cell>
          <cell r="B71" t="str">
            <v>NYC</v>
          </cell>
          <cell r="C71" t="str">
            <v>M</v>
          </cell>
          <cell r="D71">
            <v>27</v>
          </cell>
          <cell r="E71">
            <v>6</v>
          </cell>
          <cell r="F71">
            <v>978</v>
          </cell>
          <cell r="G71">
            <v>4</v>
          </cell>
          <cell r="H71">
            <v>7</v>
          </cell>
          <cell r="I71">
            <v>18</v>
          </cell>
          <cell r="J71">
            <v>10</v>
          </cell>
          <cell r="K71">
            <v>0</v>
          </cell>
          <cell r="L71" t="str">
            <v>0/0</v>
          </cell>
          <cell r="M71">
            <v>2</v>
          </cell>
          <cell r="N71">
            <v>2</v>
          </cell>
          <cell r="O71">
            <v>0.37</v>
          </cell>
          <cell r="P71">
            <v>22.2</v>
          </cell>
          <cell r="Q71">
            <v>2</v>
          </cell>
          <cell r="R71">
            <v>5</v>
          </cell>
          <cell r="S71">
            <v>2</v>
          </cell>
          <cell r="T71">
            <v>0.64</v>
          </cell>
          <cell r="U71">
            <v>18</v>
          </cell>
          <cell r="V71">
            <v>9</v>
          </cell>
          <cell r="W71">
            <v>1</v>
          </cell>
          <cell r="X71">
            <v>4</v>
          </cell>
          <cell r="Y71">
            <v>0</v>
          </cell>
          <cell r="Z71">
            <v>55.56</v>
          </cell>
          <cell r="AA71">
            <v>2015</v>
          </cell>
          <cell r="AB71" t="str">
            <v>reg</v>
          </cell>
        </row>
        <row r="72">
          <cell r="A72" t="str">
            <v>Juninho</v>
          </cell>
          <cell r="B72" t="str">
            <v xml:space="preserve">LA </v>
          </cell>
          <cell r="C72" t="str">
            <v>M</v>
          </cell>
          <cell r="D72">
            <v>34</v>
          </cell>
          <cell r="E72">
            <v>32</v>
          </cell>
          <cell r="F72">
            <v>2857</v>
          </cell>
          <cell r="G72">
            <v>4</v>
          </cell>
          <cell r="H72">
            <v>7</v>
          </cell>
          <cell r="I72">
            <v>28</v>
          </cell>
          <cell r="J72">
            <v>13</v>
          </cell>
          <cell r="K72">
            <v>2</v>
          </cell>
          <cell r="L72">
            <v>44198</v>
          </cell>
          <cell r="M72">
            <v>3</v>
          </cell>
          <cell r="N72">
            <v>1</v>
          </cell>
          <cell r="O72">
            <v>0.13</v>
          </cell>
          <cell r="P72">
            <v>14.3</v>
          </cell>
          <cell r="Q72">
            <v>2</v>
          </cell>
          <cell r="R72">
            <v>6</v>
          </cell>
          <cell r="S72">
            <v>1</v>
          </cell>
          <cell r="T72">
            <v>0.22</v>
          </cell>
          <cell r="U72">
            <v>29</v>
          </cell>
          <cell r="V72">
            <v>33</v>
          </cell>
          <cell r="W72">
            <v>0</v>
          </cell>
          <cell r="X72">
            <v>5</v>
          </cell>
          <cell r="Y72">
            <v>0</v>
          </cell>
          <cell r="Z72">
            <v>46.43</v>
          </cell>
          <cell r="AA72">
            <v>2015</v>
          </cell>
          <cell r="AB72" t="str">
            <v>reg</v>
          </cell>
        </row>
        <row r="73">
          <cell r="A73" t="str">
            <v>Teal Bunbury</v>
          </cell>
          <cell r="B73" t="str">
            <v>NE</v>
          </cell>
          <cell r="C73" t="str">
            <v>F</v>
          </cell>
          <cell r="D73">
            <v>30</v>
          </cell>
          <cell r="E73">
            <v>20</v>
          </cell>
          <cell r="F73">
            <v>1787</v>
          </cell>
          <cell r="G73">
            <v>4</v>
          </cell>
          <cell r="H73">
            <v>5</v>
          </cell>
          <cell r="I73">
            <v>26</v>
          </cell>
          <cell r="J73">
            <v>10</v>
          </cell>
          <cell r="K73">
            <v>2</v>
          </cell>
          <cell r="L73" t="str">
            <v>0/0</v>
          </cell>
          <cell r="M73">
            <v>3</v>
          </cell>
          <cell r="N73">
            <v>1</v>
          </cell>
          <cell r="O73">
            <v>0.2</v>
          </cell>
          <cell r="P73">
            <v>15.4</v>
          </cell>
          <cell r="Q73">
            <v>0</v>
          </cell>
          <cell r="R73">
            <v>2</v>
          </cell>
          <cell r="S73">
            <v>3</v>
          </cell>
          <cell r="T73">
            <v>0.25</v>
          </cell>
          <cell r="U73">
            <v>50</v>
          </cell>
          <cell r="V73">
            <v>37</v>
          </cell>
          <cell r="W73">
            <v>2</v>
          </cell>
          <cell r="X73">
            <v>6</v>
          </cell>
          <cell r="Y73">
            <v>0</v>
          </cell>
          <cell r="Z73">
            <v>38.46</v>
          </cell>
          <cell r="AA73">
            <v>2015</v>
          </cell>
          <cell r="AB73" t="str">
            <v>reg</v>
          </cell>
        </row>
        <row r="74">
          <cell r="A74" t="str">
            <v>Vicente Sanchez</v>
          </cell>
          <cell r="B74" t="str">
            <v>COL</v>
          </cell>
          <cell r="C74" t="str">
            <v>F</v>
          </cell>
          <cell r="D74">
            <v>30</v>
          </cell>
          <cell r="E74">
            <v>16</v>
          </cell>
          <cell r="F74">
            <v>1399</v>
          </cell>
          <cell r="G74">
            <v>4</v>
          </cell>
          <cell r="H74">
            <v>5</v>
          </cell>
          <cell r="I74">
            <v>41</v>
          </cell>
          <cell r="J74">
            <v>16</v>
          </cell>
          <cell r="K74">
            <v>0</v>
          </cell>
          <cell r="L74">
            <v>44197</v>
          </cell>
          <cell r="M74">
            <v>2</v>
          </cell>
          <cell r="N74">
            <v>2</v>
          </cell>
          <cell r="O74">
            <v>0.26</v>
          </cell>
          <cell r="P74">
            <v>9.8000000000000007</v>
          </cell>
          <cell r="Q74">
            <v>1</v>
          </cell>
          <cell r="R74">
            <v>4</v>
          </cell>
          <cell r="S74">
            <v>1</v>
          </cell>
          <cell r="T74">
            <v>0.32</v>
          </cell>
          <cell r="U74">
            <v>18</v>
          </cell>
          <cell r="V74">
            <v>28</v>
          </cell>
          <cell r="W74">
            <v>7</v>
          </cell>
          <cell r="X74">
            <v>1</v>
          </cell>
          <cell r="Y74">
            <v>0</v>
          </cell>
          <cell r="Z74">
            <v>39.020000000000003</v>
          </cell>
          <cell r="AA74">
            <v>2015</v>
          </cell>
          <cell r="AB74" t="str">
            <v>reg</v>
          </cell>
        </row>
        <row r="75">
          <cell r="A75" t="str">
            <v>Joao Plata</v>
          </cell>
          <cell r="B75" t="str">
            <v>RSL</v>
          </cell>
          <cell r="C75" t="str">
            <v>F</v>
          </cell>
          <cell r="D75">
            <v>19</v>
          </cell>
          <cell r="E75">
            <v>17</v>
          </cell>
          <cell r="F75">
            <v>1431</v>
          </cell>
          <cell r="G75">
            <v>4</v>
          </cell>
          <cell r="H75">
            <v>4</v>
          </cell>
          <cell r="I75">
            <v>37</v>
          </cell>
          <cell r="J75">
            <v>14</v>
          </cell>
          <cell r="K75">
            <v>1</v>
          </cell>
          <cell r="L75">
            <v>44197</v>
          </cell>
          <cell r="M75">
            <v>2</v>
          </cell>
          <cell r="N75">
            <v>2</v>
          </cell>
          <cell r="O75">
            <v>0.25</v>
          </cell>
          <cell r="P75">
            <v>10.8</v>
          </cell>
          <cell r="Q75">
            <v>1</v>
          </cell>
          <cell r="R75">
            <v>2</v>
          </cell>
          <cell r="S75">
            <v>2</v>
          </cell>
          <cell r="T75">
            <v>0.25</v>
          </cell>
          <cell r="U75">
            <v>6</v>
          </cell>
          <cell r="V75">
            <v>23</v>
          </cell>
          <cell r="W75">
            <v>11</v>
          </cell>
          <cell r="X75">
            <v>1</v>
          </cell>
          <cell r="Y75">
            <v>0</v>
          </cell>
          <cell r="Z75">
            <v>37.840000000000003</v>
          </cell>
          <cell r="AA75">
            <v>2015</v>
          </cell>
          <cell r="AB75" t="str">
            <v>reg</v>
          </cell>
        </row>
        <row r="76">
          <cell r="A76" t="str">
            <v>Andres Romero</v>
          </cell>
          <cell r="B76" t="str">
            <v>MTL</v>
          </cell>
          <cell r="C76" t="str">
            <v>M</v>
          </cell>
          <cell r="D76">
            <v>27</v>
          </cell>
          <cell r="E76">
            <v>23</v>
          </cell>
          <cell r="F76">
            <v>1875</v>
          </cell>
          <cell r="G76">
            <v>4</v>
          </cell>
          <cell r="H76">
            <v>4</v>
          </cell>
          <cell r="I76">
            <v>37</v>
          </cell>
          <cell r="J76">
            <v>16</v>
          </cell>
          <cell r="K76">
            <v>3</v>
          </cell>
          <cell r="L76" t="str">
            <v>0/0</v>
          </cell>
          <cell r="M76">
            <v>3</v>
          </cell>
          <cell r="N76">
            <v>1</v>
          </cell>
          <cell r="O76">
            <v>0.19</v>
          </cell>
          <cell r="P76">
            <v>10.8</v>
          </cell>
          <cell r="Q76">
            <v>1</v>
          </cell>
          <cell r="R76">
            <v>1</v>
          </cell>
          <cell r="S76">
            <v>3</v>
          </cell>
          <cell r="T76">
            <v>0.19</v>
          </cell>
          <cell r="U76">
            <v>30</v>
          </cell>
          <cell r="V76">
            <v>33</v>
          </cell>
          <cell r="W76">
            <v>4</v>
          </cell>
          <cell r="X76">
            <v>8</v>
          </cell>
          <cell r="Y76">
            <v>0</v>
          </cell>
          <cell r="Z76">
            <v>43.24</v>
          </cell>
          <cell r="AA76">
            <v>2015</v>
          </cell>
          <cell r="AB76" t="str">
            <v>reg</v>
          </cell>
        </row>
        <row r="77">
          <cell r="A77" t="str">
            <v>Maximiliano Urruti</v>
          </cell>
          <cell r="B77" t="str">
            <v>MTL</v>
          </cell>
          <cell r="C77" t="str">
            <v>F</v>
          </cell>
          <cell r="D77">
            <v>30</v>
          </cell>
          <cell r="E77">
            <v>12</v>
          </cell>
          <cell r="F77">
            <v>1082</v>
          </cell>
          <cell r="G77">
            <v>4</v>
          </cell>
          <cell r="H77">
            <v>3</v>
          </cell>
          <cell r="I77">
            <v>39</v>
          </cell>
          <cell r="J77">
            <v>15</v>
          </cell>
          <cell r="K77">
            <v>3</v>
          </cell>
          <cell r="L77" t="str">
            <v>0/0</v>
          </cell>
          <cell r="M77">
            <v>3</v>
          </cell>
          <cell r="N77">
            <v>1</v>
          </cell>
          <cell r="O77">
            <v>0.33</v>
          </cell>
          <cell r="P77">
            <v>10.3</v>
          </cell>
          <cell r="Q77">
            <v>0</v>
          </cell>
          <cell r="R77">
            <v>1</v>
          </cell>
          <cell r="S77">
            <v>2</v>
          </cell>
          <cell r="T77">
            <v>0.25</v>
          </cell>
          <cell r="U77">
            <v>22</v>
          </cell>
          <cell r="V77">
            <v>18</v>
          </cell>
          <cell r="W77">
            <v>15</v>
          </cell>
          <cell r="X77">
            <v>3</v>
          </cell>
          <cell r="Y77">
            <v>0</v>
          </cell>
          <cell r="Z77">
            <v>38.46</v>
          </cell>
          <cell r="AA77">
            <v>2015</v>
          </cell>
          <cell r="AB77" t="str">
            <v>reg</v>
          </cell>
        </row>
        <row r="78">
          <cell r="A78" t="str">
            <v>Gabriel Torres</v>
          </cell>
          <cell r="B78" t="str">
            <v>PAN</v>
          </cell>
          <cell r="C78" t="str">
            <v>M-F</v>
          </cell>
          <cell r="D78">
            <v>25</v>
          </cell>
          <cell r="E78">
            <v>19</v>
          </cell>
          <cell r="F78">
            <v>1595</v>
          </cell>
          <cell r="G78">
            <v>4</v>
          </cell>
          <cell r="H78">
            <v>3</v>
          </cell>
          <cell r="I78">
            <v>42</v>
          </cell>
          <cell r="J78">
            <v>14</v>
          </cell>
          <cell r="K78">
            <v>0</v>
          </cell>
          <cell r="L78" t="str">
            <v>0/0</v>
          </cell>
          <cell r="M78">
            <v>1</v>
          </cell>
          <cell r="N78">
            <v>3</v>
          </cell>
          <cell r="O78">
            <v>0.23</v>
          </cell>
          <cell r="P78">
            <v>9.5</v>
          </cell>
          <cell r="Q78">
            <v>2</v>
          </cell>
          <cell r="R78">
            <v>1</v>
          </cell>
          <cell r="S78">
            <v>2</v>
          </cell>
          <cell r="T78">
            <v>0.17</v>
          </cell>
          <cell r="U78">
            <v>20</v>
          </cell>
          <cell r="V78">
            <v>29</v>
          </cell>
          <cell r="W78">
            <v>25</v>
          </cell>
          <cell r="X78">
            <v>1</v>
          </cell>
          <cell r="Y78">
            <v>0</v>
          </cell>
          <cell r="Z78">
            <v>33.33</v>
          </cell>
          <cell r="AA78">
            <v>2015</v>
          </cell>
          <cell r="AB78" t="str">
            <v>reg</v>
          </cell>
        </row>
        <row r="79">
          <cell r="A79" t="str">
            <v>Devon Sandoval</v>
          </cell>
          <cell r="B79" t="str">
            <v>RSL</v>
          </cell>
          <cell r="C79" t="str">
            <v>F</v>
          </cell>
          <cell r="D79">
            <v>30</v>
          </cell>
          <cell r="E79">
            <v>17</v>
          </cell>
          <cell r="F79">
            <v>1606</v>
          </cell>
          <cell r="G79">
            <v>4</v>
          </cell>
          <cell r="H79">
            <v>2</v>
          </cell>
          <cell r="I79">
            <v>28</v>
          </cell>
          <cell r="J79">
            <v>13</v>
          </cell>
          <cell r="K79">
            <v>2</v>
          </cell>
          <cell r="L79" t="str">
            <v>0/0</v>
          </cell>
          <cell r="M79">
            <v>2</v>
          </cell>
          <cell r="N79">
            <v>2</v>
          </cell>
          <cell r="O79">
            <v>0.22</v>
          </cell>
          <cell r="P79">
            <v>14.3</v>
          </cell>
          <cell r="Q79">
            <v>2</v>
          </cell>
          <cell r="R79">
            <v>1</v>
          </cell>
          <cell r="S79">
            <v>1</v>
          </cell>
          <cell r="T79">
            <v>0.11</v>
          </cell>
          <cell r="U79">
            <v>24</v>
          </cell>
          <cell r="V79">
            <v>22</v>
          </cell>
          <cell r="W79">
            <v>8</v>
          </cell>
          <cell r="X79">
            <v>2</v>
          </cell>
          <cell r="Y79">
            <v>0</v>
          </cell>
          <cell r="Z79">
            <v>46.43</v>
          </cell>
          <cell r="AA79">
            <v>2015</v>
          </cell>
          <cell r="AB79" t="str">
            <v>reg</v>
          </cell>
        </row>
        <row r="80">
          <cell r="A80" t="str">
            <v>Lamar Neagle</v>
          </cell>
          <cell r="B80" t="str">
            <v>SEA</v>
          </cell>
          <cell r="C80" t="str">
            <v>M</v>
          </cell>
          <cell r="D80">
            <v>31</v>
          </cell>
          <cell r="E80">
            <v>23</v>
          </cell>
          <cell r="F80">
            <v>2028</v>
          </cell>
          <cell r="G80">
            <v>4</v>
          </cell>
          <cell r="H80">
            <v>2</v>
          </cell>
          <cell r="I80">
            <v>40</v>
          </cell>
          <cell r="J80">
            <v>20</v>
          </cell>
          <cell r="K80">
            <v>2</v>
          </cell>
          <cell r="L80" t="str">
            <v>0/0</v>
          </cell>
          <cell r="M80">
            <v>1</v>
          </cell>
          <cell r="N80">
            <v>3</v>
          </cell>
          <cell r="O80">
            <v>0.18</v>
          </cell>
          <cell r="P80">
            <v>10</v>
          </cell>
          <cell r="Q80">
            <v>1</v>
          </cell>
          <cell r="R80">
            <v>2</v>
          </cell>
          <cell r="S80">
            <v>0</v>
          </cell>
          <cell r="T80">
            <v>0.09</v>
          </cell>
          <cell r="U80">
            <v>29</v>
          </cell>
          <cell r="V80">
            <v>20</v>
          </cell>
          <cell r="W80">
            <v>19</v>
          </cell>
          <cell r="X80">
            <v>2</v>
          </cell>
          <cell r="Y80">
            <v>0</v>
          </cell>
          <cell r="Z80">
            <v>50</v>
          </cell>
          <cell r="AA80">
            <v>2015</v>
          </cell>
          <cell r="AB80" t="str">
            <v>reg</v>
          </cell>
        </row>
        <row r="81">
          <cell r="A81" t="str">
            <v>Kevin Ellis</v>
          </cell>
          <cell r="B81" t="str">
            <v xml:space="preserve">KC </v>
          </cell>
          <cell r="C81" t="str">
            <v>D</v>
          </cell>
          <cell r="D81">
            <v>27</v>
          </cell>
          <cell r="E81">
            <v>26</v>
          </cell>
          <cell r="F81">
            <v>2335</v>
          </cell>
          <cell r="G81">
            <v>4</v>
          </cell>
          <cell r="H81">
            <v>1</v>
          </cell>
          <cell r="I81">
            <v>11</v>
          </cell>
          <cell r="J81">
            <v>7</v>
          </cell>
          <cell r="K81">
            <v>1</v>
          </cell>
          <cell r="L81" t="str">
            <v>0/0</v>
          </cell>
          <cell r="M81">
            <v>3</v>
          </cell>
          <cell r="N81">
            <v>1</v>
          </cell>
          <cell r="O81">
            <v>0.15</v>
          </cell>
          <cell r="P81">
            <v>36.4</v>
          </cell>
          <cell r="Q81">
            <v>1</v>
          </cell>
          <cell r="R81">
            <v>1</v>
          </cell>
          <cell r="S81">
            <v>0</v>
          </cell>
          <cell r="T81">
            <v>0.04</v>
          </cell>
          <cell r="U81">
            <v>31</v>
          </cell>
          <cell r="V81">
            <v>19</v>
          </cell>
          <cell r="W81">
            <v>2</v>
          </cell>
          <cell r="X81">
            <v>5</v>
          </cell>
          <cell r="Y81">
            <v>0</v>
          </cell>
          <cell r="Z81">
            <v>63.64</v>
          </cell>
          <cell r="AA81">
            <v>2015</v>
          </cell>
          <cell r="AB81" t="str">
            <v>reg</v>
          </cell>
        </row>
        <row r="82">
          <cell r="A82" t="str">
            <v>Anatole Abang</v>
          </cell>
          <cell r="B82" t="str">
            <v>NYR</v>
          </cell>
          <cell r="C82" t="str">
            <v>F</v>
          </cell>
          <cell r="D82">
            <v>17</v>
          </cell>
          <cell r="E82">
            <v>3</v>
          </cell>
          <cell r="F82">
            <v>392</v>
          </cell>
          <cell r="G82">
            <v>4</v>
          </cell>
          <cell r="H82">
            <v>1</v>
          </cell>
          <cell r="I82">
            <v>15</v>
          </cell>
          <cell r="J82">
            <v>8</v>
          </cell>
          <cell r="K82">
            <v>0</v>
          </cell>
          <cell r="L82" t="str">
            <v>0/0</v>
          </cell>
          <cell r="M82">
            <v>1</v>
          </cell>
          <cell r="N82">
            <v>3</v>
          </cell>
          <cell r="O82">
            <v>0.92</v>
          </cell>
          <cell r="P82">
            <v>26.7</v>
          </cell>
          <cell r="Q82">
            <v>1</v>
          </cell>
          <cell r="R82">
            <v>0</v>
          </cell>
          <cell r="S82">
            <v>1</v>
          </cell>
          <cell r="T82">
            <v>0.23</v>
          </cell>
          <cell r="U82">
            <v>18</v>
          </cell>
          <cell r="V82">
            <v>10</v>
          </cell>
          <cell r="W82">
            <v>11</v>
          </cell>
          <cell r="X82">
            <v>1</v>
          </cell>
          <cell r="Y82">
            <v>0</v>
          </cell>
          <cell r="Z82">
            <v>53.33</v>
          </cell>
          <cell r="AA82">
            <v>2015</v>
          </cell>
          <cell r="AB82" t="str">
            <v>reg</v>
          </cell>
        </row>
        <row r="83">
          <cell r="A83" t="str">
            <v>Harrison Shipp</v>
          </cell>
          <cell r="B83" t="str">
            <v>CHI</v>
          </cell>
          <cell r="C83" t="str">
            <v>M</v>
          </cell>
          <cell r="D83">
            <v>33</v>
          </cell>
          <cell r="E83">
            <v>29</v>
          </cell>
          <cell r="F83">
            <v>2571</v>
          </cell>
          <cell r="G83">
            <v>3</v>
          </cell>
          <cell r="H83">
            <v>8</v>
          </cell>
          <cell r="I83">
            <v>53</v>
          </cell>
          <cell r="J83">
            <v>19</v>
          </cell>
          <cell r="K83">
            <v>2</v>
          </cell>
          <cell r="L83" t="str">
            <v>0/0</v>
          </cell>
          <cell r="M83">
            <v>2</v>
          </cell>
          <cell r="N83">
            <v>1</v>
          </cell>
          <cell r="O83">
            <v>0.11</v>
          </cell>
          <cell r="P83">
            <v>5.7</v>
          </cell>
          <cell r="Q83">
            <v>2</v>
          </cell>
          <cell r="R83">
            <v>5</v>
          </cell>
          <cell r="S83">
            <v>3</v>
          </cell>
          <cell r="T83">
            <v>0.28000000000000003</v>
          </cell>
          <cell r="U83">
            <v>21</v>
          </cell>
          <cell r="V83">
            <v>31</v>
          </cell>
          <cell r="W83">
            <v>5</v>
          </cell>
          <cell r="X83">
            <v>2</v>
          </cell>
          <cell r="Y83">
            <v>0</v>
          </cell>
          <cell r="Z83">
            <v>35.85</v>
          </cell>
          <cell r="AA83">
            <v>2015</v>
          </cell>
          <cell r="AB83" t="str">
            <v>reg</v>
          </cell>
        </row>
        <row r="84">
          <cell r="A84" t="str">
            <v>Marco Pappa</v>
          </cell>
          <cell r="B84" t="str">
            <v>SEA</v>
          </cell>
          <cell r="C84" t="str">
            <v>M</v>
          </cell>
          <cell r="D84">
            <v>20</v>
          </cell>
          <cell r="E84">
            <v>17</v>
          </cell>
          <cell r="F84">
            <v>1468</v>
          </cell>
          <cell r="G84">
            <v>3</v>
          </cell>
          <cell r="H84">
            <v>6</v>
          </cell>
          <cell r="I84">
            <v>37</v>
          </cell>
          <cell r="J84">
            <v>15</v>
          </cell>
          <cell r="K84">
            <v>2</v>
          </cell>
          <cell r="L84" t="str">
            <v>0/0</v>
          </cell>
          <cell r="M84">
            <v>3</v>
          </cell>
          <cell r="N84">
            <v>0</v>
          </cell>
          <cell r="O84">
            <v>0.18</v>
          </cell>
          <cell r="P84">
            <v>8.1</v>
          </cell>
          <cell r="Q84">
            <v>1</v>
          </cell>
          <cell r="R84">
            <v>2</v>
          </cell>
          <cell r="S84">
            <v>4</v>
          </cell>
          <cell r="T84">
            <v>0.37</v>
          </cell>
          <cell r="U84">
            <v>17</v>
          </cell>
          <cell r="V84">
            <v>38</v>
          </cell>
          <cell r="W84">
            <v>2</v>
          </cell>
          <cell r="X84">
            <v>2</v>
          </cell>
          <cell r="Y84">
            <v>0</v>
          </cell>
          <cell r="Z84">
            <v>40.54</v>
          </cell>
          <cell r="AA84">
            <v>2015</v>
          </cell>
          <cell r="AB84" t="str">
            <v>reg</v>
          </cell>
        </row>
        <row r="85">
          <cell r="A85" t="str">
            <v>Dillon Powers</v>
          </cell>
          <cell r="B85" t="str">
            <v>COL</v>
          </cell>
          <cell r="C85" t="str">
            <v>M</v>
          </cell>
          <cell r="D85">
            <v>32</v>
          </cell>
          <cell r="E85">
            <v>25</v>
          </cell>
          <cell r="F85">
            <v>2235</v>
          </cell>
          <cell r="G85">
            <v>3</v>
          </cell>
          <cell r="H85">
            <v>6</v>
          </cell>
          <cell r="I85">
            <v>43</v>
          </cell>
          <cell r="J85">
            <v>16</v>
          </cell>
          <cell r="K85">
            <v>1</v>
          </cell>
          <cell r="L85" t="str">
            <v>0/1</v>
          </cell>
          <cell r="M85">
            <v>0</v>
          </cell>
          <cell r="N85">
            <v>3</v>
          </cell>
          <cell r="O85">
            <v>0.12</v>
          </cell>
          <cell r="P85">
            <v>7</v>
          </cell>
          <cell r="Q85">
            <v>2</v>
          </cell>
          <cell r="R85">
            <v>3</v>
          </cell>
          <cell r="S85">
            <v>3</v>
          </cell>
          <cell r="T85">
            <v>0.24</v>
          </cell>
          <cell r="U85">
            <v>36</v>
          </cell>
          <cell r="V85">
            <v>51</v>
          </cell>
          <cell r="W85">
            <v>4</v>
          </cell>
          <cell r="X85">
            <v>3</v>
          </cell>
          <cell r="Y85">
            <v>0</v>
          </cell>
          <cell r="Z85">
            <v>37.21</v>
          </cell>
          <cell r="AA85">
            <v>2015</v>
          </cell>
          <cell r="AB85" t="str">
            <v>reg</v>
          </cell>
        </row>
        <row r="86">
          <cell r="A86" t="str">
            <v>Oscar Boniek Garcia</v>
          </cell>
          <cell r="B86" t="str">
            <v>HOU</v>
          </cell>
          <cell r="C86" t="str">
            <v>M</v>
          </cell>
          <cell r="D86">
            <v>23</v>
          </cell>
          <cell r="E86">
            <v>16</v>
          </cell>
          <cell r="F86">
            <v>1460</v>
          </cell>
          <cell r="G86">
            <v>3</v>
          </cell>
          <cell r="H86">
            <v>5</v>
          </cell>
          <cell r="I86">
            <v>7</v>
          </cell>
          <cell r="J86">
            <v>4</v>
          </cell>
          <cell r="K86">
            <v>0</v>
          </cell>
          <cell r="L86" t="str">
            <v>0/1</v>
          </cell>
          <cell r="M86">
            <v>1</v>
          </cell>
          <cell r="N86">
            <v>2</v>
          </cell>
          <cell r="O86">
            <v>0.18</v>
          </cell>
          <cell r="P86">
            <v>42.9</v>
          </cell>
          <cell r="Q86">
            <v>2</v>
          </cell>
          <cell r="R86">
            <v>3</v>
          </cell>
          <cell r="S86">
            <v>2</v>
          </cell>
          <cell r="T86">
            <v>0.31</v>
          </cell>
          <cell r="U86">
            <v>17</v>
          </cell>
          <cell r="V86">
            <v>29</v>
          </cell>
          <cell r="W86">
            <v>1</v>
          </cell>
          <cell r="X86">
            <v>2</v>
          </cell>
          <cell r="Y86">
            <v>1</v>
          </cell>
          <cell r="Z86">
            <v>57.14</v>
          </cell>
          <cell r="AA86">
            <v>2015</v>
          </cell>
          <cell r="AB86" t="str">
            <v>reg</v>
          </cell>
        </row>
        <row r="87">
          <cell r="A87" t="str">
            <v>Giovani dos Santos</v>
          </cell>
          <cell r="B87" t="str">
            <v xml:space="preserve">LA </v>
          </cell>
          <cell r="C87" t="str">
            <v>M</v>
          </cell>
          <cell r="D87">
            <v>10</v>
          </cell>
          <cell r="E87">
            <v>10</v>
          </cell>
          <cell r="F87">
            <v>803</v>
          </cell>
          <cell r="G87">
            <v>3</v>
          </cell>
          <cell r="H87">
            <v>5</v>
          </cell>
          <cell r="I87">
            <v>22</v>
          </cell>
          <cell r="J87">
            <v>10</v>
          </cell>
          <cell r="K87">
            <v>0</v>
          </cell>
          <cell r="L87" t="str">
            <v>0/0</v>
          </cell>
          <cell r="M87">
            <v>3</v>
          </cell>
          <cell r="N87">
            <v>0</v>
          </cell>
          <cell r="O87">
            <v>0.34</v>
          </cell>
          <cell r="P87">
            <v>13.6</v>
          </cell>
          <cell r="Q87">
            <v>3</v>
          </cell>
          <cell r="R87">
            <v>3</v>
          </cell>
          <cell r="S87">
            <v>2</v>
          </cell>
          <cell r="T87">
            <v>0.56000000000000005</v>
          </cell>
          <cell r="U87">
            <v>10</v>
          </cell>
          <cell r="V87">
            <v>13</v>
          </cell>
          <cell r="W87">
            <v>3</v>
          </cell>
          <cell r="X87">
            <v>0</v>
          </cell>
          <cell r="Y87">
            <v>0</v>
          </cell>
          <cell r="Z87">
            <v>45.45</v>
          </cell>
          <cell r="AA87">
            <v>2015</v>
          </cell>
          <cell r="AB87" t="str">
            <v>reg</v>
          </cell>
        </row>
        <row r="88">
          <cell r="A88" t="str">
            <v>Shea Salinas</v>
          </cell>
          <cell r="B88" t="str">
            <v>SJ</v>
          </cell>
          <cell r="C88" t="str">
            <v>M</v>
          </cell>
          <cell r="D88">
            <v>34</v>
          </cell>
          <cell r="E88">
            <v>29</v>
          </cell>
          <cell r="F88">
            <v>2621</v>
          </cell>
          <cell r="G88">
            <v>3</v>
          </cell>
          <cell r="H88">
            <v>5</v>
          </cell>
          <cell r="I88">
            <v>36</v>
          </cell>
          <cell r="J88">
            <v>10</v>
          </cell>
          <cell r="K88">
            <v>1</v>
          </cell>
          <cell r="L88" t="str">
            <v>0/0</v>
          </cell>
          <cell r="M88">
            <v>2</v>
          </cell>
          <cell r="N88">
            <v>1</v>
          </cell>
          <cell r="O88">
            <v>0.1</v>
          </cell>
          <cell r="P88">
            <v>8.3000000000000007</v>
          </cell>
          <cell r="Q88">
            <v>2</v>
          </cell>
          <cell r="R88">
            <v>2</v>
          </cell>
          <cell r="S88">
            <v>3</v>
          </cell>
          <cell r="T88">
            <v>0.17</v>
          </cell>
          <cell r="U88">
            <v>29</v>
          </cell>
          <cell r="V88">
            <v>30</v>
          </cell>
          <cell r="W88">
            <v>5</v>
          </cell>
          <cell r="X88">
            <v>2</v>
          </cell>
          <cell r="Y88">
            <v>0</v>
          </cell>
          <cell r="Z88">
            <v>27.78</v>
          </cell>
          <cell r="AA88">
            <v>2015</v>
          </cell>
          <cell r="AB88" t="str">
            <v>reg</v>
          </cell>
        </row>
        <row r="89">
          <cell r="A89" t="str">
            <v>Felipe Martins</v>
          </cell>
          <cell r="B89" t="str">
            <v>DC</v>
          </cell>
          <cell r="C89" t="str">
            <v>M</v>
          </cell>
          <cell r="D89">
            <v>34</v>
          </cell>
          <cell r="E89">
            <v>34</v>
          </cell>
          <cell r="F89">
            <v>2922</v>
          </cell>
          <cell r="G89">
            <v>3</v>
          </cell>
          <cell r="H89">
            <v>5</v>
          </cell>
          <cell r="I89">
            <v>56</v>
          </cell>
          <cell r="J89">
            <v>13</v>
          </cell>
          <cell r="K89">
            <v>1</v>
          </cell>
          <cell r="L89" t="str">
            <v>0/0</v>
          </cell>
          <cell r="M89">
            <v>2</v>
          </cell>
          <cell r="N89">
            <v>1</v>
          </cell>
          <cell r="O89">
            <v>0.09</v>
          </cell>
          <cell r="P89">
            <v>5.4</v>
          </cell>
          <cell r="Q89">
            <v>1</v>
          </cell>
          <cell r="R89">
            <v>3</v>
          </cell>
          <cell r="S89">
            <v>2</v>
          </cell>
          <cell r="T89">
            <v>0.15</v>
          </cell>
          <cell r="U89">
            <v>33</v>
          </cell>
          <cell r="V89">
            <v>63</v>
          </cell>
          <cell r="W89">
            <v>4</v>
          </cell>
          <cell r="X89">
            <v>5</v>
          </cell>
          <cell r="Y89">
            <v>0</v>
          </cell>
          <cell r="Z89">
            <v>23.21</v>
          </cell>
          <cell r="AA89">
            <v>2015</v>
          </cell>
          <cell r="AB89" t="str">
            <v>reg</v>
          </cell>
        </row>
        <row r="90">
          <cell r="A90" t="str">
            <v>Patrick Nyarko</v>
          </cell>
          <cell r="B90" t="str">
            <v>CHI</v>
          </cell>
          <cell r="C90" t="str">
            <v>F-M</v>
          </cell>
          <cell r="D90">
            <v>19</v>
          </cell>
          <cell r="E90">
            <v>14</v>
          </cell>
          <cell r="F90">
            <v>1222</v>
          </cell>
          <cell r="G90">
            <v>3</v>
          </cell>
          <cell r="H90">
            <v>4</v>
          </cell>
          <cell r="I90">
            <v>19</v>
          </cell>
          <cell r="J90">
            <v>8</v>
          </cell>
          <cell r="K90">
            <v>0</v>
          </cell>
          <cell r="L90" t="str">
            <v>0/0</v>
          </cell>
          <cell r="M90">
            <v>1</v>
          </cell>
          <cell r="N90">
            <v>2</v>
          </cell>
          <cell r="O90">
            <v>0.22</v>
          </cell>
          <cell r="P90">
            <v>15.8</v>
          </cell>
          <cell r="Q90">
            <v>0</v>
          </cell>
          <cell r="R90">
            <v>1</v>
          </cell>
          <cell r="S90">
            <v>3</v>
          </cell>
          <cell r="T90">
            <v>0.28999999999999998</v>
          </cell>
          <cell r="U90">
            <v>16</v>
          </cell>
          <cell r="V90">
            <v>53</v>
          </cell>
          <cell r="W90">
            <v>2</v>
          </cell>
          <cell r="X90">
            <v>4</v>
          </cell>
          <cell r="Y90">
            <v>0</v>
          </cell>
          <cell r="Z90">
            <v>42.11</v>
          </cell>
          <cell r="AA90">
            <v>2015</v>
          </cell>
          <cell r="AB90" t="str">
            <v>reg</v>
          </cell>
        </row>
        <row r="91">
          <cell r="A91" t="str">
            <v>Marco Delgado</v>
          </cell>
          <cell r="B91" t="str">
            <v>TOR</v>
          </cell>
          <cell r="C91" t="str">
            <v>M</v>
          </cell>
          <cell r="D91">
            <v>20</v>
          </cell>
          <cell r="E91">
            <v>19</v>
          </cell>
          <cell r="F91">
            <v>1699</v>
          </cell>
          <cell r="G91">
            <v>3</v>
          </cell>
          <cell r="H91">
            <v>3</v>
          </cell>
          <cell r="I91">
            <v>20</v>
          </cell>
          <cell r="J91">
            <v>6</v>
          </cell>
          <cell r="K91">
            <v>1</v>
          </cell>
          <cell r="L91" t="str">
            <v>0/0</v>
          </cell>
          <cell r="M91">
            <v>2</v>
          </cell>
          <cell r="N91">
            <v>1</v>
          </cell>
          <cell r="O91">
            <v>0.16</v>
          </cell>
          <cell r="P91">
            <v>15</v>
          </cell>
          <cell r="Q91">
            <v>1</v>
          </cell>
          <cell r="R91">
            <v>1</v>
          </cell>
          <cell r="S91">
            <v>2</v>
          </cell>
          <cell r="T91">
            <v>0.16</v>
          </cell>
          <cell r="U91">
            <v>18</v>
          </cell>
          <cell r="V91">
            <v>14</v>
          </cell>
          <cell r="W91">
            <v>2</v>
          </cell>
          <cell r="X91">
            <v>3</v>
          </cell>
          <cell r="Y91">
            <v>0</v>
          </cell>
          <cell r="Z91">
            <v>30</v>
          </cell>
          <cell r="AA91">
            <v>2015</v>
          </cell>
          <cell r="AB91" t="str">
            <v>reg</v>
          </cell>
        </row>
        <row r="92">
          <cell r="A92" t="str">
            <v>Pa Modou Kah</v>
          </cell>
          <cell r="B92" t="str">
            <v>VAN</v>
          </cell>
          <cell r="C92" t="str">
            <v>D</v>
          </cell>
          <cell r="D92">
            <v>25</v>
          </cell>
          <cell r="E92">
            <v>24</v>
          </cell>
          <cell r="F92">
            <v>2164</v>
          </cell>
          <cell r="G92">
            <v>3</v>
          </cell>
          <cell r="H92">
            <v>2</v>
          </cell>
          <cell r="I92">
            <v>6</v>
          </cell>
          <cell r="J92">
            <v>3</v>
          </cell>
          <cell r="K92">
            <v>1</v>
          </cell>
          <cell r="L92" t="str">
            <v>0/0</v>
          </cell>
          <cell r="M92">
            <v>1</v>
          </cell>
          <cell r="N92">
            <v>2</v>
          </cell>
          <cell r="O92">
            <v>0.12</v>
          </cell>
          <cell r="P92">
            <v>50</v>
          </cell>
          <cell r="Q92">
            <v>0</v>
          </cell>
          <cell r="R92">
            <v>2</v>
          </cell>
          <cell r="S92">
            <v>0</v>
          </cell>
          <cell r="T92">
            <v>0.08</v>
          </cell>
          <cell r="U92">
            <v>24</v>
          </cell>
          <cell r="V92">
            <v>13</v>
          </cell>
          <cell r="W92">
            <v>0</v>
          </cell>
          <cell r="X92">
            <v>6</v>
          </cell>
          <cell r="Y92">
            <v>0</v>
          </cell>
          <cell r="Z92">
            <v>50</v>
          </cell>
          <cell r="AA92">
            <v>2015</v>
          </cell>
          <cell r="AB92" t="str">
            <v>reg</v>
          </cell>
        </row>
        <row r="93">
          <cell r="A93" t="str">
            <v>Mehdi Ballouchy</v>
          </cell>
          <cell r="B93" t="str">
            <v>NYC</v>
          </cell>
          <cell r="C93" t="str">
            <v>M</v>
          </cell>
          <cell r="D93">
            <v>19</v>
          </cell>
          <cell r="E93">
            <v>16</v>
          </cell>
          <cell r="F93">
            <v>1259</v>
          </cell>
          <cell r="G93">
            <v>3</v>
          </cell>
          <cell r="H93">
            <v>2</v>
          </cell>
          <cell r="I93">
            <v>13</v>
          </cell>
          <cell r="J93">
            <v>7</v>
          </cell>
          <cell r="K93">
            <v>0</v>
          </cell>
          <cell r="L93" t="str">
            <v>0/0</v>
          </cell>
          <cell r="M93">
            <v>3</v>
          </cell>
          <cell r="N93">
            <v>0</v>
          </cell>
          <cell r="O93">
            <v>0.21</v>
          </cell>
          <cell r="P93">
            <v>23.1</v>
          </cell>
          <cell r="Q93">
            <v>0</v>
          </cell>
          <cell r="R93">
            <v>1</v>
          </cell>
          <cell r="S93">
            <v>1</v>
          </cell>
          <cell r="T93">
            <v>0.14000000000000001</v>
          </cell>
          <cell r="U93">
            <v>28</v>
          </cell>
          <cell r="V93">
            <v>27</v>
          </cell>
          <cell r="W93">
            <v>1</v>
          </cell>
          <cell r="X93">
            <v>5</v>
          </cell>
          <cell r="Y93">
            <v>0</v>
          </cell>
          <cell r="Z93">
            <v>53.85</v>
          </cell>
          <cell r="AA93">
            <v>2015</v>
          </cell>
          <cell r="AB93" t="str">
            <v>reg</v>
          </cell>
        </row>
        <row r="94">
          <cell r="A94" t="str">
            <v>Cordell Cato</v>
          </cell>
          <cell r="B94" t="str">
            <v xml:space="preserve">SJ </v>
          </cell>
          <cell r="C94" t="str">
            <v>F</v>
          </cell>
          <cell r="D94">
            <v>28</v>
          </cell>
          <cell r="E94">
            <v>18</v>
          </cell>
          <cell r="F94">
            <v>1814</v>
          </cell>
          <cell r="G94">
            <v>3</v>
          </cell>
          <cell r="H94">
            <v>2</v>
          </cell>
          <cell r="I94">
            <v>18</v>
          </cell>
          <cell r="J94">
            <v>7</v>
          </cell>
          <cell r="K94">
            <v>1</v>
          </cell>
          <cell r="L94" t="str">
            <v>0/0</v>
          </cell>
          <cell r="M94">
            <v>1</v>
          </cell>
          <cell r="N94">
            <v>2</v>
          </cell>
          <cell r="O94">
            <v>0.15</v>
          </cell>
          <cell r="P94">
            <v>16.7</v>
          </cell>
          <cell r="Q94">
            <v>0</v>
          </cell>
          <cell r="R94">
            <v>0</v>
          </cell>
          <cell r="S94">
            <v>2</v>
          </cell>
          <cell r="T94">
            <v>0.1</v>
          </cell>
          <cell r="U94">
            <v>23</v>
          </cell>
          <cell r="V94">
            <v>14</v>
          </cell>
          <cell r="W94">
            <v>3</v>
          </cell>
          <cell r="X94">
            <v>0</v>
          </cell>
          <cell r="Y94">
            <v>0</v>
          </cell>
          <cell r="Z94">
            <v>38.89</v>
          </cell>
          <cell r="AA94">
            <v>2015</v>
          </cell>
          <cell r="AB94" t="str">
            <v>reg</v>
          </cell>
        </row>
        <row r="95">
          <cell r="A95" t="str">
            <v>Shaun Maloney</v>
          </cell>
          <cell r="B95" t="str">
            <v>CHI</v>
          </cell>
          <cell r="C95" t="str">
            <v>M</v>
          </cell>
          <cell r="D95">
            <v>14</v>
          </cell>
          <cell r="E95">
            <v>14</v>
          </cell>
          <cell r="F95">
            <v>1228</v>
          </cell>
          <cell r="G95">
            <v>3</v>
          </cell>
          <cell r="H95">
            <v>2</v>
          </cell>
          <cell r="I95">
            <v>20</v>
          </cell>
          <cell r="J95">
            <v>5</v>
          </cell>
          <cell r="K95">
            <v>0</v>
          </cell>
          <cell r="L95">
            <v>44229</v>
          </cell>
          <cell r="M95">
            <v>3</v>
          </cell>
          <cell r="N95">
            <v>0</v>
          </cell>
          <cell r="O95">
            <v>0.22</v>
          </cell>
          <cell r="P95">
            <v>15</v>
          </cell>
          <cell r="Q95">
            <v>0</v>
          </cell>
          <cell r="R95">
            <v>1</v>
          </cell>
          <cell r="S95">
            <v>1</v>
          </cell>
          <cell r="T95">
            <v>0.15</v>
          </cell>
          <cell r="U95">
            <v>14</v>
          </cell>
          <cell r="V95">
            <v>16</v>
          </cell>
          <cell r="W95">
            <v>6</v>
          </cell>
          <cell r="X95">
            <v>2</v>
          </cell>
          <cell r="Y95">
            <v>0</v>
          </cell>
          <cell r="Z95">
            <v>25</v>
          </cell>
          <cell r="AA95">
            <v>2015</v>
          </cell>
          <cell r="AB95" t="str">
            <v>reg</v>
          </cell>
        </row>
        <row r="96">
          <cell r="A96" t="str">
            <v>Luke Mulholland</v>
          </cell>
          <cell r="B96" t="str">
            <v>RSL</v>
          </cell>
          <cell r="C96" t="str">
            <v>M</v>
          </cell>
          <cell r="D96">
            <v>29</v>
          </cell>
          <cell r="E96">
            <v>27</v>
          </cell>
          <cell r="F96">
            <v>2329</v>
          </cell>
          <cell r="G96">
            <v>3</v>
          </cell>
          <cell r="H96">
            <v>2</v>
          </cell>
          <cell r="I96">
            <v>26</v>
          </cell>
          <cell r="J96">
            <v>9</v>
          </cell>
          <cell r="K96">
            <v>2</v>
          </cell>
          <cell r="L96" t="str">
            <v>0/0</v>
          </cell>
          <cell r="M96">
            <v>1</v>
          </cell>
          <cell r="N96">
            <v>2</v>
          </cell>
          <cell r="O96">
            <v>0.12</v>
          </cell>
          <cell r="P96">
            <v>11.5</v>
          </cell>
          <cell r="Q96">
            <v>0</v>
          </cell>
          <cell r="R96">
            <v>1</v>
          </cell>
          <cell r="S96">
            <v>1</v>
          </cell>
          <cell r="T96">
            <v>0.08</v>
          </cell>
          <cell r="U96">
            <v>37</v>
          </cell>
          <cell r="V96">
            <v>36</v>
          </cell>
          <cell r="W96">
            <v>0</v>
          </cell>
          <cell r="X96">
            <v>7</v>
          </cell>
          <cell r="Y96">
            <v>0</v>
          </cell>
          <cell r="Z96">
            <v>34.619999999999997</v>
          </cell>
          <cell r="AA96">
            <v>2015</v>
          </cell>
          <cell r="AB96" t="str">
            <v>reg</v>
          </cell>
        </row>
        <row r="97">
          <cell r="A97" t="str">
            <v>Kellyn Acosta</v>
          </cell>
          <cell r="B97" t="str">
            <v>COL</v>
          </cell>
          <cell r="C97" t="str">
            <v>M</v>
          </cell>
          <cell r="D97">
            <v>21</v>
          </cell>
          <cell r="E97">
            <v>19</v>
          </cell>
          <cell r="F97">
            <v>1606</v>
          </cell>
          <cell r="G97">
            <v>3</v>
          </cell>
          <cell r="H97">
            <v>2</v>
          </cell>
          <cell r="I97">
            <v>29</v>
          </cell>
          <cell r="J97">
            <v>8</v>
          </cell>
          <cell r="K97">
            <v>0</v>
          </cell>
          <cell r="L97" t="str">
            <v>0/0</v>
          </cell>
          <cell r="M97">
            <v>3</v>
          </cell>
          <cell r="N97">
            <v>0</v>
          </cell>
          <cell r="O97">
            <v>0.17</v>
          </cell>
          <cell r="P97">
            <v>10.3</v>
          </cell>
          <cell r="Q97">
            <v>1</v>
          </cell>
          <cell r="R97">
            <v>1</v>
          </cell>
          <cell r="S97">
            <v>1</v>
          </cell>
          <cell r="T97">
            <v>0.11</v>
          </cell>
          <cell r="U97">
            <v>24</v>
          </cell>
          <cell r="V97">
            <v>23</v>
          </cell>
          <cell r="W97">
            <v>0</v>
          </cell>
          <cell r="X97">
            <v>4</v>
          </cell>
          <cell r="Y97">
            <v>1</v>
          </cell>
          <cell r="Z97">
            <v>27.59</v>
          </cell>
          <cell r="AA97">
            <v>2015</v>
          </cell>
          <cell r="AB97" t="str">
            <v>reg</v>
          </cell>
        </row>
        <row r="98">
          <cell r="A98" t="str">
            <v>Dillon Serna</v>
          </cell>
          <cell r="B98" t="str">
            <v>COL</v>
          </cell>
          <cell r="C98" t="str">
            <v>M</v>
          </cell>
          <cell r="D98">
            <v>15</v>
          </cell>
          <cell r="E98">
            <v>8</v>
          </cell>
          <cell r="F98">
            <v>680</v>
          </cell>
          <cell r="G98">
            <v>3</v>
          </cell>
          <cell r="H98">
            <v>1</v>
          </cell>
          <cell r="I98">
            <v>13</v>
          </cell>
          <cell r="J98">
            <v>7</v>
          </cell>
          <cell r="K98">
            <v>1</v>
          </cell>
          <cell r="L98" t="str">
            <v>0/0</v>
          </cell>
          <cell r="M98">
            <v>1</v>
          </cell>
          <cell r="N98">
            <v>2</v>
          </cell>
          <cell r="O98">
            <v>0.4</v>
          </cell>
          <cell r="P98">
            <v>23.1</v>
          </cell>
          <cell r="Q98">
            <v>1</v>
          </cell>
          <cell r="R98">
            <v>1</v>
          </cell>
          <cell r="S98">
            <v>0</v>
          </cell>
          <cell r="T98">
            <v>0.13</v>
          </cell>
          <cell r="U98">
            <v>9</v>
          </cell>
          <cell r="V98">
            <v>2</v>
          </cell>
          <cell r="W98">
            <v>3</v>
          </cell>
          <cell r="X98">
            <v>2</v>
          </cell>
          <cell r="Y98">
            <v>0</v>
          </cell>
          <cell r="Z98">
            <v>53.85</v>
          </cell>
          <cell r="AA98">
            <v>2015</v>
          </cell>
          <cell r="AB98" t="str">
            <v>reg</v>
          </cell>
        </row>
        <row r="99">
          <cell r="A99" t="str">
            <v>Conor Casey</v>
          </cell>
          <cell r="B99" t="str">
            <v>PHI</v>
          </cell>
          <cell r="C99" t="str">
            <v>F</v>
          </cell>
          <cell r="D99">
            <v>14</v>
          </cell>
          <cell r="E99">
            <v>2</v>
          </cell>
          <cell r="F99">
            <v>340</v>
          </cell>
          <cell r="G99">
            <v>3</v>
          </cell>
          <cell r="H99">
            <v>1</v>
          </cell>
          <cell r="I99">
            <v>14</v>
          </cell>
          <cell r="J99">
            <v>8</v>
          </cell>
          <cell r="K99">
            <v>1</v>
          </cell>
          <cell r="L99" t="str">
            <v>0/0</v>
          </cell>
          <cell r="M99">
            <v>0</v>
          </cell>
          <cell r="N99">
            <v>3</v>
          </cell>
          <cell r="O99">
            <v>0.79</v>
          </cell>
          <cell r="P99">
            <v>21.4</v>
          </cell>
          <cell r="Q99">
            <v>0</v>
          </cell>
          <cell r="R99">
            <v>1</v>
          </cell>
          <cell r="S99">
            <v>0</v>
          </cell>
          <cell r="T99">
            <v>0.26</v>
          </cell>
          <cell r="U99">
            <v>8</v>
          </cell>
          <cell r="V99">
            <v>4</v>
          </cell>
          <cell r="W99">
            <v>7</v>
          </cell>
          <cell r="X99">
            <v>2</v>
          </cell>
          <cell r="Y99">
            <v>0</v>
          </cell>
          <cell r="Z99">
            <v>57.14</v>
          </cell>
          <cell r="AA99">
            <v>2015</v>
          </cell>
          <cell r="AB99" t="str">
            <v>reg</v>
          </cell>
        </row>
        <row r="100">
          <cell r="A100" t="str">
            <v>Perry Kitchen</v>
          </cell>
          <cell r="B100" t="str">
            <v>LA</v>
          </cell>
          <cell r="C100" t="str">
            <v>M</v>
          </cell>
          <cell r="D100">
            <v>33</v>
          </cell>
          <cell r="E100">
            <v>31</v>
          </cell>
          <cell r="F100">
            <v>2831</v>
          </cell>
          <cell r="G100">
            <v>3</v>
          </cell>
          <cell r="H100">
            <v>1</v>
          </cell>
          <cell r="I100">
            <v>14</v>
          </cell>
          <cell r="J100">
            <v>6</v>
          </cell>
          <cell r="K100">
            <v>1</v>
          </cell>
          <cell r="L100" t="str">
            <v>0/0</v>
          </cell>
          <cell r="M100">
            <v>3</v>
          </cell>
          <cell r="N100">
            <v>0</v>
          </cell>
          <cell r="O100">
            <v>0.1</v>
          </cell>
          <cell r="P100">
            <v>21.4</v>
          </cell>
          <cell r="Q100">
            <v>0</v>
          </cell>
          <cell r="R100">
            <v>1</v>
          </cell>
          <cell r="S100">
            <v>0</v>
          </cell>
          <cell r="T100">
            <v>0.03</v>
          </cell>
          <cell r="U100">
            <v>66</v>
          </cell>
          <cell r="V100">
            <v>33</v>
          </cell>
          <cell r="W100">
            <v>1</v>
          </cell>
          <cell r="X100">
            <v>6</v>
          </cell>
          <cell r="Y100">
            <v>0</v>
          </cell>
          <cell r="Z100">
            <v>42.86</v>
          </cell>
          <cell r="AA100">
            <v>2015</v>
          </cell>
          <cell r="AB100" t="str">
            <v>reg</v>
          </cell>
        </row>
        <row r="101">
          <cell r="A101" t="str">
            <v>Paulo Nagamura</v>
          </cell>
          <cell r="B101" t="str">
            <v xml:space="preserve">KC </v>
          </cell>
          <cell r="C101" t="str">
            <v>M</v>
          </cell>
          <cell r="D101">
            <v>21</v>
          </cell>
          <cell r="E101">
            <v>17</v>
          </cell>
          <cell r="F101">
            <v>1484</v>
          </cell>
          <cell r="G101">
            <v>3</v>
          </cell>
          <cell r="H101">
            <v>1</v>
          </cell>
          <cell r="I101">
            <v>22</v>
          </cell>
          <cell r="J101">
            <v>6</v>
          </cell>
          <cell r="K101">
            <v>2</v>
          </cell>
          <cell r="L101" t="str">
            <v>0/0</v>
          </cell>
          <cell r="M101">
            <v>3</v>
          </cell>
          <cell r="N101">
            <v>0</v>
          </cell>
          <cell r="O101">
            <v>0.18</v>
          </cell>
          <cell r="P101">
            <v>13.6</v>
          </cell>
          <cell r="Q101">
            <v>0</v>
          </cell>
          <cell r="R101">
            <v>1</v>
          </cell>
          <cell r="S101">
            <v>0</v>
          </cell>
          <cell r="T101">
            <v>0.06</v>
          </cell>
          <cell r="U101">
            <v>26</v>
          </cell>
          <cell r="V101">
            <v>10</v>
          </cell>
          <cell r="W101">
            <v>3</v>
          </cell>
          <cell r="X101">
            <v>6</v>
          </cell>
          <cell r="Y101">
            <v>0</v>
          </cell>
          <cell r="Z101">
            <v>27.27</v>
          </cell>
          <cell r="AA101">
            <v>2015</v>
          </cell>
          <cell r="AB101" t="str">
            <v>reg</v>
          </cell>
        </row>
        <row r="102">
          <cell r="A102" t="str">
            <v>Darren Mattocks</v>
          </cell>
          <cell r="B102" t="str">
            <v>VAN</v>
          </cell>
          <cell r="C102" t="str">
            <v>F</v>
          </cell>
          <cell r="D102">
            <v>22</v>
          </cell>
          <cell r="E102">
            <v>9</v>
          </cell>
          <cell r="F102">
            <v>848</v>
          </cell>
          <cell r="G102">
            <v>3</v>
          </cell>
          <cell r="H102">
            <v>1</v>
          </cell>
          <cell r="I102">
            <v>25</v>
          </cell>
          <cell r="J102">
            <v>9</v>
          </cell>
          <cell r="K102">
            <v>1</v>
          </cell>
          <cell r="L102" t="str">
            <v>0/0</v>
          </cell>
          <cell r="M102">
            <v>2</v>
          </cell>
          <cell r="N102">
            <v>1</v>
          </cell>
          <cell r="O102">
            <v>0.32</v>
          </cell>
          <cell r="P102">
            <v>12</v>
          </cell>
          <cell r="Q102">
            <v>0</v>
          </cell>
          <cell r="R102">
            <v>1</v>
          </cell>
          <cell r="S102">
            <v>0</v>
          </cell>
          <cell r="T102">
            <v>0.11</v>
          </cell>
          <cell r="U102">
            <v>11</v>
          </cell>
          <cell r="V102">
            <v>16</v>
          </cell>
          <cell r="W102">
            <v>6</v>
          </cell>
          <cell r="X102">
            <v>2</v>
          </cell>
          <cell r="Y102">
            <v>0</v>
          </cell>
          <cell r="Z102">
            <v>36</v>
          </cell>
          <cell r="AA102">
            <v>2015</v>
          </cell>
          <cell r="AB102" t="str">
            <v>reg</v>
          </cell>
        </row>
        <row r="103">
          <cell r="A103" t="str">
            <v>Frank Lampard</v>
          </cell>
          <cell r="B103" t="str">
            <v>NYC</v>
          </cell>
          <cell r="C103" t="str">
            <v>M</v>
          </cell>
          <cell r="D103">
            <v>10</v>
          </cell>
          <cell r="E103">
            <v>9</v>
          </cell>
          <cell r="F103">
            <v>733</v>
          </cell>
          <cell r="G103">
            <v>3</v>
          </cell>
          <cell r="H103">
            <v>1</v>
          </cell>
          <cell r="I103">
            <v>27</v>
          </cell>
          <cell r="J103">
            <v>4</v>
          </cell>
          <cell r="K103">
            <v>1</v>
          </cell>
          <cell r="L103" t="str">
            <v>0/0</v>
          </cell>
          <cell r="M103">
            <v>1</v>
          </cell>
          <cell r="N103">
            <v>2</v>
          </cell>
          <cell r="O103">
            <v>0.37</v>
          </cell>
          <cell r="P103">
            <v>11.1</v>
          </cell>
          <cell r="Q103">
            <v>0</v>
          </cell>
          <cell r="R103">
            <v>1</v>
          </cell>
          <cell r="S103">
            <v>0</v>
          </cell>
          <cell r="T103">
            <v>0.12</v>
          </cell>
          <cell r="U103">
            <v>8</v>
          </cell>
          <cell r="V103">
            <v>16</v>
          </cell>
          <cell r="W103">
            <v>1</v>
          </cell>
          <cell r="X103">
            <v>0</v>
          </cell>
          <cell r="Y103">
            <v>0</v>
          </cell>
          <cell r="Z103">
            <v>14.81</v>
          </cell>
          <cell r="AA103">
            <v>2015</v>
          </cell>
          <cell r="AB103" t="str">
            <v>reg</v>
          </cell>
        </row>
        <row r="104">
          <cell r="A104" t="str">
            <v>Mix Diskerud</v>
          </cell>
          <cell r="B104" t="str">
            <v>NYC</v>
          </cell>
          <cell r="C104" t="str">
            <v>M</v>
          </cell>
          <cell r="D104">
            <v>27</v>
          </cell>
          <cell r="E104">
            <v>23</v>
          </cell>
          <cell r="F104">
            <v>2073</v>
          </cell>
          <cell r="G104">
            <v>3</v>
          </cell>
          <cell r="H104">
            <v>1</v>
          </cell>
          <cell r="I104">
            <v>32</v>
          </cell>
          <cell r="J104">
            <v>12</v>
          </cell>
          <cell r="K104">
            <v>1</v>
          </cell>
          <cell r="L104" t="str">
            <v>0/0</v>
          </cell>
          <cell r="M104">
            <v>2</v>
          </cell>
          <cell r="N104">
            <v>1</v>
          </cell>
          <cell r="O104">
            <v>0.13</v>
          </cell>
          <cell r="P104">
            <v>9.4</v>
          </cell>
          <cell r="Q104">
            <v>0</v>
          </cell>
          <cell r="R104">
            <v>1</v>
          </cell>
          <cell r="S104">
            <v>0</v>
          </cell>
          <cell r="T104">
            <v>0.04</v>
          </cell>
          <cell r="U104">
            <v>32</v>
          </cell>
          <cell r="V104">
            <v>32</v>
          </cell>
          <cell r="W104">
            <v>2</v>
          </cell>
          <cell r="X104">
            <v>3</v>
          </cell>
          <cell r="Y104">
            <v>0</v>
          </cell>
          <cell r="Z104">
            <v>37.5</v>
          </cell>
          <cell r="AA104">
            <v>2015</v>
          </cell>
          <cell r="AB104" t="str">
            <v>reg</v>
          </cell>
        </row>
        <row r="105">
          <cell r="A105" t="str">
            <v>Chris Pontius</v>
          </cell>
          <cell r="B105" t="str">
            <v xml:space="preserve">DC </v>
          </cell>
          <cell r="C105" t="str">
            <v>M</v>
          </cell>
          <cell r="D105">
            <v>23</v>
          </cell>
          <cell r="E105">
            <v>17</v>
          </cell>
          <cell r="F105">
            <v>1534</v>
          </cell>
          <cell r="G105">
            <v>3</v>
          </cell>
          <cell r="H105">
            <v>1</v>
          </cell>
          <cell r="I105">
            <v>35</v>
          </cell>
          <cell r="J105">
            <v>11</v>
          </cell>
          <cell r="K105">
            <v>2</v>
          </cell>
          <cell r="L105" t="str">
            <v>0/1</v>
          </cell>
          <cell r="M105">
            <v>3</v>
          </cell>
          <cell r="N105">
            <v>0</v>
          </cell>
          <cell r="O105">
            <v>0.18</v>
          </cell>
          <cell r="P105">
            <v>8.6</v>
          </cell>
          <cell r="Q105">
            <v>0</v>
          </cell>
          <cell r="R105">
            <v>1</v>
          </cell>
          <cell r="S105">
            <v>0</v>
          </cell>
          <cell r="T105">
            <v>0.06</v>
          </cell>
          <cell r="U105">
            <v>18</v>
          </cell>
          <cell r="V105">
            <v>33</v>
          </cell>
          <cell r="W105">
            <v>2</v>
          </cell>
          <cell r="X105">
            <v>1</v>
          </cell>
          <cell r="Y105">
            <v>0</v>
          </cell>
          <cell r="Z105">
            <v>31.43</v>
          </cell>
          <cell r="AA105">
            <v>2015</v>
          </cell>
          <cell r="AB105" t="str">
            <v>reg</v>
          </cell>
        </row>
        <row r="106">
          <cell r="A106" t="str">
            <v>Bryan Rochez</v>
          </cell>
          <cell r="B106" t="str">
            <v>ORL</v>
          </cell>
          <cell r="C106" t="str">
            <v>F</v>
          </cell>
          <cell r="D106">
            <v>16</v>
          </cell>
          <cell r="E106">
            <v>0</v>
          </cell>
          <cell r="F106">
            <v>265</v>
          </cell>
          <cell r="G106">
            <v>3</v>
          </cell>
          <cell r="H106">
            <v>0</v>
          </cell>
          <cell r="I106">
            <v>11</v>
          </cell>
          <cell r="J106">
            <v>7</v>
          </cell>
          <cell r="K106">
            <v>2</v>
          </cell>
          <cell r="L106" t="str">
            <v>0/0</v>
          </cell>
          <cell r="M106">
            <v>1</v>
          </cell>
          <cell r="N106">
            <v>2</v>
          </cell>
          <cell r="O106">
            <v>1.02</v>
          </cell>
          <cell r="P106">
            <v>27.3</v>
          </cell>
          <cell r="Q106">
            <v>0</v>
          </cell>
          <cell r="R106">
            <v>0</v>
          </cell>
          <cell r="S106">
            <v>0</v>
          </cell>
          <cell r="T106">
            <v>0</v>
          </cell>
          <cell r="U106">
            <v>6</v>
          </cell>
          <cell r="V106">
            <v>7</v>
          </cell>
          <cell r="W106">
            <v>8</v>
          </cell>
          <cell r="X106">
            <v>2</v>
          </cell>
          <cell r="Y106">
            <v>0</v>
          </cell>
          <cell r="Z106">
            <v>63.64</v>
          </cell>
          <cell r="AA106">
            <v>2015</v>
          </cell>
          <cell r="AB106" t="str">
            <v>reg</v>
          </cell>
        </row>
        <row r="107">
          <cell r="A107" t="str">
            <v>Nat Borchers</v>
          </cell>
          <cell r="B107" t="str">
            <v>POR</v>
          </cell>
          <cell r="C107" t="str">
            <v>D</v>
          </cell>
          <cell r="D107">
            <v>31</v>
          </cell>
          <cell r="E107">
            <v>31</v>
          </cell>
          <cell r="F107">
            <v>2790</v>
          </cell>
          <cell r="G107">
            <v>3</v>
          </cell>
          <cell r="H107">
            <v>0</v>
          </cell>
          <cell r="I107">
            <v>15</v>
          </cell>
          <cell r="J107">
            <v>8</v>
          </cell>
          <cell r="K107">
            <v>1</v>
          </cell>
          <cell r="L107" t="str">
            <v>0/0</v>
          </cell>
          <cell r="M107">
            <v>1</v>
          </cell>
          <cell r="N107">
            <v>2</v>
          </cell>
          <cell r="O107">
            <v>0.1</v>
          </cell>
          <cell r="P107">
            <v>20</v>
          </cell>
          <cell r="Q107">
            <v>0</v>
          </cell>
          <cell r="R107">
            <v>0</v>
          </cell>
          <cell r="S107">
            <v>0</v>
          </cell>
          <cell r="T107">
            <v>0</v>
          </cell>
          <cell r="U107">
            <v>13</v>
          </cell>
          <cell r="V107">
            <v>6</v>
          </cell>
          <cell r="W107">
            <v>3</v>
          </cell>
          <cell r="X107">
            <v>0</v>
          </cell>
          <cell r="Y107">
            <v>0</v>
          </cell>
          <cell r="Z107">
            <v>53.33</v>
          </cell>
          <cell r="AA107">
            <v>2015</v>
          </cell>
          <cell r="AB107" t="str">
            <v>reg</v>
          </cell>
        </row>
        <row r="108">
          <cell r="A108" t="str">
            <v>Jack Jewsbury</v>
          </cell>
          <cell r="B108" t="str">
            <v>POR</v>
          </cell>
          <cell r="C108" t="str">
            <v>M</v>
          </cell>
          <cell r="D108">
            <v>26</v>
          </cell>
          <cell r="E108">
            <v>18</v>
          </cell>
          <cell r="F108">
            <v>1719</v>
          </cell>
          <cell r="G108">
            <v>3</v>
          </cell>
          <cell r="H108">
            <v>0</v>
          </cell>
          <cell r="I108">
            <v>18</v>
          </cell>
          <cell r="J108">
            <v>7</v>
          </cell>
          <cell r="K108">
            <v>2</v>
          </cell>
          <cell r="L108" t="str">
            <v>0/0</v>
          </cell>
          <cell r="M108">
            <v>1</v>
          </cell>
          <cell r="N108">
            <v>2</v>
          </cell>
          <cell r="O108">
            <v>0.16</v>
          </cell>
          <cell r="P108">
            <v>16.7</v>
          </cell>
          <cell r="Q108">
            <v>0</v>
          </cell>
          <cell r="R108">
            <v>0</v>
          </cell>
          <cell r="S108">
            <v>0</v>
          </cell>
          <cell r="T108">
            <v>0</v>
          </cell>
          <cell r="U108">
            <v>12</v>
          </cell>
          <cell r="V108">
            <v>16</v>
          </cell>
          <cell r="W108">
            <v>0</v>
          </cell>
          <cell r="X108">
            <v>2</v>
          </cell>
          <cell r="Y108">
            <v>0</v>
          </cell>
          <cell r="Z108">
            <v>38.89</v>
          </cell>
          <cell r="AA108">
            <v>2015</v>
          </cell>
          <cell r="AB108" t="str">
            <v>reg</v>
          </cell>
        </row>
        <row r="109">
          <cell r="A109" t="str">
            <v>Diego Valeri</v>
          </cell>
          <cell r="B109" t="str">
            <v>POR</v>
          </cell>
          <cell r="C109" t="str">
            <v>M</v>
          </cell>
          <cell r="D109">
            <v>22</v>
          </cell>
          <cell r="E109">
            <v>20</v>
          </cell>
          <cell r="F109">
            <v>1713</v>
          </cell>
          <cell r="G109">
            <v>2</v>
          </cell>
          <cell r="H109">
            <v>8</v>
          </cell>
          <cell r="I109">
            <v>67</v>
          </cell>
          <cell r="J109">
            <v>22</v>
          </cell>
          <cell r="K109">
            <v>1</v>
          </cell>
          <cell r="L109" t="str">
            <v>0/1</v>
          </cell>
          <cell r="M109">
            <v>1</v>
          </cell>
          <cell r="N109">
            <v>1</v>
          </cell>
          <cell r="O109">
            <v>0.11</v>
          </cell>
          <cell r="P109">
            <v>3</v>
          </cell>
          <cell r="Q109">
            <v>3</v>
          </cell>
          <cell r="R109">
            <v>3</v>
          </cell>
          <cell r="S109">
            <v>5</v>
          </cell>
          <cell r="T109">
            <v>0.42</v>
          </cell>
          <cell r="U109">
            <v>30</v>
          </cell>
          <cell r="V109">
            <v>25</v>
          </cell>
          <cell r="W109">
            <v>8</v>
          </cell>
          <cell r="X109">
            <v>5</v>
          </cell>
          <cell r="Y109">
            <v>0</v>
          </cell>
          <cell r="Z109">
            <v>32.840000000000003</v>
          </cell>
          <cell r="AA109">
            <v>2015</v>
          </cell>
          <cell r="AB109" t="str">
            <v>reg</v>
          </cell>
        </row>
        <row r="110">
          <cell r="A110" t="str">
            <v>Matias Perez Garcia</v>
          </cell>
          <cell r="B110" t="str">
            <v xml:space="preserve">SJ </v>
          </cell>
          <cell r="C110" t="str">
            <v>F</v>
          </cell>
          <cell r="D110">
            <v>27</v>
          </cell>
          <cell r="E110">
            <v>25</v>
          </cell>
          <cell r="F110">
            <v>2032</v>
          </cell>
          <cell r="G110">
            <v>2</v>
          </cell>
          <cell r="H110">
            <v>7</v>
          </cell>
          <cell r="I110">
            <v>31</v>
          </cell>
          <cell r="J110">
            <v>14</v>
          </cell>
          <cell r="K110">
            <v>1</v>
          </cell>
          <cell r="L110" t="str">
            <v>0/0</v>
          </cell>
          <cell r="M110">
            <v>1</v>
          </cell>
          <cell r="N110">
            <v>1</v>
          </cell>
          <cell r="O110">
            <v>0.09</v>
          </cell>
          <cell r="P110">
            <v>6.5</v>
          </cell>
          <cell r="Q110">
            <v>4</v>
          </cell>
          <cell r="R110">
            <v>5</v>
          </cell>
          <cell r="S110">
            <v>2</v>
          </cell>
          <cell r="T110">
            <v>0.31</v>
          </cell>
          <cell r="U110">
            <v>27</v>
          </cell>
          <cell r="V110">
            <v>84</v>
          </cell>
          <cell r="W110">
            <v>1</v>
          </cell>
          <cell r="X110">
            <v>2</v>
          </cell>
          <cell r="Y110">
            <v>2</v>
          </cell>
          <cell r="Z110">
            <v>45.16</v>
          </cell>
          <cell r="AA110">
            <v>2015</v>
          </cell>
          <cell r="AB110" t="str">
            <v>reg</v>
          </cell>
        </row>
        <row r="111">
          <cell r="A111" t="str">
            <v>Chris Tierney</v>
          </cell>
          <cell r="B111" t="str">
            <v xml:space="preserve">NE </v>
          </cell>
          <cell r="C111" t="str">
            <v>D-M</v>
          </cell>
          <cell r="D111">
            <v>31</v>
          </cell>
          <cell r="E111">
            <v>29</v>
          </cell>
          <cell r="F111">
            <v>2613</v>
          </cell>
          <cell r="G111">
            <v>2</v>
          </cell>
          <cell r="H111">
            <v>6</v>
          </cell>
          <cell r="I111">
            <v>25</v>
          </cell>
          <cell r="J111">
            <v>13</v>
          </cell>
          <cell r="K111">
            <v>1</v>
          </cell>
          <cell r="L111" t="str">
            <v>0/0</v>
          </cell>
          <cell r="M111">
            <v>2</v>
          </cell>
          <cell r="N111">
            <v>0</v>
          </cell>
          <cell r="O111">
            <v>7.0000000000000007E-2</v>
          </cell>
          <cell r="P111">
            <v>8</v>
          </cell>
          <cell r="Q111">
            <v>1</v>
          </cell>
          <cell r="R111">
            <v>3</v>
          </cell>
          <cell r="S111">
            <v>3</v>
          </cell>
          <cell r="T111">
            <v>0.21</v>
          </cell>
          <cell r="U111">
            <v>16</v>
          </cell>
          <cell r="V111">
            <v>11</v>
          </cell>
          <cell r="W111">
            <v>3</v>
          </cell>
          <cell r="X111">
            <v>3</v>
          </cell>
          <cell r="Y111">
            <v>1</v>
          </cell>
          <cell r="Z111">
            <v>52</v>
          </cell>
          <cell r="AA111">
            <v>2015</v>
          </cell>
          <cell r="AB111" t="str">
            <v>reg</v>
          </cell>
        </row>
        <row r="112">
          <cell r="A112" t="str">
            <v>Scott Caldwell</v>
          </cell>
          <cell r="B112" t="str">
            <v>NE</v>
          </cell>
          <cell r="C112" t="str">
            <v>M</v>
          </cell>
          <cell r="D112">
            <v>34</v>
          </cell>
          <cell r="E112">
            <v>32</v>
          </cell>
          <cell r="F112">
            <v>2882</v>
          </cell>
          <cell r="G112">
            <v>2</v>
          </cell>
          <cell r="H112">
            <v>5</v>
          </cell>
          <cell r="I112">
            <v>14</v>
          </cell>
          <cell r="J112">
            <v>5</v>
          </cell>
          <cell r="K112">
            <v>0</v>
          </cell>
          <cell r="L112" t="str">
            <v>0/0</v>
          </cell>
          <cell r="M112">
            <v>1</v>
          </cell>
          <cell r="N112">
            <v>1</v>
          </cell>
          <cell r="O112">
            <v>0.06</v>
          </cell>
          <cell r="P112">
            <v>14.3</v>
          </cell>
          <cell r="Q112">
            <v>2</v>
          </cell>
          <cell r="R112">
            <v>4</v>
          </cell>
          <cell r="S112">
            <v>1</v>
          </cell>
          <cell r="T112">
            <v>0.16</v>
          </cell>
          <cell r="U112">
            <v>42</v>
          </cell>
          <cell r="V112">
            <v>34</v>
          </cell>
          <cell r="W112">
            <v>0</v>
          </cell>
          <cell r="X112">
            <v>3</v>
          </cell>
          <cell r="Y112">
            <v>0</v>
          </cell>
          <cell r="Z112">
            <v>35.71</v>
          </cell>
          <cell r="AA112">
            <v>2015</v>
          </cell>
          <cell r="AB112" t="str">
            <v>reg</v>
          </cell>
        </row>
        <row r="113">
          <cell r="A113" t="str">
            <v>Baggio Husidic</v>
          </cell>
          <cell r="B113" t="str">
            <v xml:space="preserve">LA </v>
          </cell>
          <cell r="C113" t="str">
            <v>M</v>
          </cell>
          <cell r="D113">
            <v>24</v>
          </cell>
          <cell r="E113">
            <v>21</v>
          </cell>
          <cell r="F113">
            <v>1924</v>
          </cell>
          <cell r="G113">
            <v>2</v>
          </cell>
          <cell r="H113">
            <v>5</v>
          </cell>
          <cell r="I113">
            <v>21</v>
          </cell>
          <cell r="J113">
            <v>5</v>
          </cell>
          <cell r="K113">
            <v>0</v>
          </cell>
          <cell r="L113" t="str">
            <v>0/0</v>
          </cell>
          <cell r="M113">
            <v>2</v>
          </cell>
          <cell r="N113">
            <v>0</v>
          </cell>
          <cell r="O113">
            <v>0.09</v>
          </cell>
          <cell r="P113">
            <v>9.5</v>
          </cell>
          <cell r="Q113">
            <v>1</v>
          </cell>
          <cell r="R113">
            <v>4</v>
          </cell>
          <cell r="S113">
            <v>1</v>
          </cell>
          <cell r="T113">
            <v>0.23</v>
          </cell>
          <cell r="U113">
            <v>24</v>
          </cell>
          <cell r="V113">
            <v>31</v>
          </cell>
          <cell r="W113">
            <v>3</v>
          </cell>
          <cell r="X113">
            <v>4</v>
          </cell>
          <cell r="Y113">
            <v>0</v>
          </cell>
          <cell r="Z113">
            <v>23.81</v>
          </cell>
          <cell r="AA113">
            <v>2015</v>
          </cell>
          <cell r="AB113" t="str">
            <v>reg</v>
          </cell>
        </row>
        <row r="114">
          <cell r="A114" t="str">
            <v>Graham Zusi</v>
          </cell>
          <cell r="B114" t="str">
            <v>SKC</v>
          </cell>
          <cell r="C114" t="str">
            <v>M</v>
          </cell>
          <cell r="D114">
            <v>25</v>
          </cell>
          <cell r="E114">
            <v>22</v>
          </cell>
          <cell r="F114">
            <v>1986</v>
          </cell>
          <cell r="G114">
            <v>2</v>
          </cell>
          <cell r="H114">
            <v>5</v>
          </cell>
          <cell r="I114">
            <v>28</v>
          </cell>
          <cell r="J114">
            <v>5</v>
          </cell>
          <cell r="K114">
            <v>0</v>
          </cell>
          <cell r="L114" t="str">
            <v>0/0</v>
          </cell>
          <cell r="M114">
            <v>1</v>
          </cell>
          <cell r="N114">
            <v>1</v>
          </cell>
          <cell r="O114">
            <v>0.09</v>
          </cell>
          <cell r="P114">
            <v>7.1</v>
          </cell>
          <cell r="Q114">
            <v>3</v>
          </cell>
          <cell r="R114">
            <v>3</v>
          </cell>
          <cell r="S114">
            <v>2</v>
          </cell>
          <cell r="T114">
            <v>0.23</v>
          </cell>
          <cell r="U114">
            <v>19</v>
          </cell>
          <cell r="V114">
            <v>32</v>
          </cell>
          <cell r="W114">
            <v>4</v>
          </cell>
          <cell r="X114">
            <v>1</v>
          </cell>
          <cell r="Y114">
            <v>0</v>
          </cell>
          <cell r="Z114">
            <v>17.86</v>
          </cell>
          <cell r="AA114">
            <v>2015</v>
          </cell>
          <cell r="AB114" t="str">
            <v>reg</v>
          </cell>
        </row>
        <row r="115">
          <cell r="A115" t="str">
            <v>Nick DeLeon</v>
          </cell>
          <cell r="B115" t="str">
            <v>TOR</v>
          </cell>
          <cell r="C115" t="str">
            <v>M</v>
          </cell>
          <cell r="D115">
            <v>29</v>
          </cell>
          <cell r="E115">
            <v>25</v>
          </cell>
          <cell r="F115">
            <v>2221</v>
          </cell>
          <cell r="G115">
            <v>2</v>
          </cell>
          <cell r="H115">
            <v>5</v>
          </cell>
          <cell r="I115">
            <v>33</v>
          </cell>
          <cell r="J115">
            <v>8</v>
          </cell>
          <cell r="K115">
            <v>0</v>
          </cell>
          <cell r="L115" t="str">
            <v>0/0</v>
          </cell>
          <cell r="M115">
            <v>2</v>
          </cell>
          <cell r="N115">
            <v>0</v>
          </cell>
          <cell r="O115">
            <v>0.08</v>
          </cell>
          <cell r="P115">
            <v>6.1</v>
          </cell>
          <cell r="Q115">
            <v>1</v>
          </cell>
          <cell r="R115">
            <v>5</v>
          </cell>
          <cell r="S115">
            <v>0</v>
          </cell>
          <cell r="T115">
            <v>0.2</v>
          </cell>
          <cell r="U115">
            <v>18</v>
          </cell>
          <cell r="V115">
            <v>18</v>
          </cell>
          <cell r="W115">
            <v>5</v>
          </cell>
          <cell r="X115">
            <v>1</v>
          </cell>
          <cell r="Y115">
            <v>0</v>
          </cell>
          <cell r="Z115">
            <v>24.24</v>
          </cell>
          <cell r="AA115">
            <v>2015</v>
          </cell>
          <cell r="AB115" t="str">
            <v>reg</v>
          </cell>
        </row>
        <row r="116">
          <cell r="A116" t="str">
            <v>Jose Villarreal</v>
          </cell>
          <cell r="B116" t="str">
            <v xml:space="preserve">LA </v>
          </cell>
          <cell r="C116" t="str">
            <v>M</v>
          </cell>
          <cell r="D116">
            <v>16</v>
          </cell>
          <cell r="E116">
            <v>9</v>
          </cell>
          <cell r="F116">
            <v>698</v>
          </cell>
          <cell r="G116">
            <v>2</v>
          </cell>
          <cell r="H116">
            <v>4</v>
          </cell>
          <cell r="I116">
            <v>17</v>
          </cell>
          <cell r="J116">
            <v>6</v>
          </cell>
          <cell r="K116">
            <v>1</v>
          </cell>
          <cell r="L116" t="str">
            <v>0/0</v>
          </cell>
          <cell r="M116">
            <v>2</v>
          </cell>
          <cell r="N116">
            <v>0</v>
          </cell>
          <cell r="O116">
            <v>0.26</v>
          </cell>
          <cell r="P116">
            <v>11.8</v>
          </cell>
          <cell r="Q116">
            <v>0</v>
          </cell>
          <cell r="R116">
            <v>2</v>
          </cell>
          <cell r="S116">
            <v>2</v>
          </cell>
          <cell r="T116">
            <v>0.52</v>
          </cell>
          <cell r="U116">
            <v>13</v>
          </cell>
          <cell r="V116">
            <v>16</v>
          </cell>
          <cell r="W116">
            <v>2</v>
          </cell>
          <cell r="X116">
            <v>1</v>
          </cell>
          <cell r="Y116">
            <v>0</v>
          </cell>
          <cell r="Z116">
            <v>35.29</v>
          </cell>
          <cell r="AA116">
            <v>2015</v>
          </cell>
          <cell r="AB116" t="str">
            <v>reg</v>
          </cell>
        </row>
        <row r="117">
          <cell r="A117" t="str">
            <v>Ryan Hollingshead</v>
          </cell>
          <cell r="B117" t="str">
            <v>DAL</v>
          </cell>
          <cell r="C117" t="str">
            <v>M</v>
          </cell>
          <cell r="D117">
            <v>33</v>
          </cell>
          <cell r="E117">
            <v>25</v>
          </cell>
          <cell r="F117">
            <v>2171</v>
          </cell>
          <cell r="G117">
            <v>2</v>
          </cell>
          <cell r="H117">
            <v>3</v>
          </cell>
          <cell r="I117">
            <v>13</v>
          </cell>
          <cell r="J117">
            <v>4</v>
          </cell>
          <cell r="K117">
            <v>0</v>
          </cell>
          <cell r="L117" t="str">
            <v>0/0</v>
          </cell>
          <cell r="M117">
            <v>0</v>
          </cell>
          <cell r="N117">
            <v>2</v>
          </cell>
          <cell r="O117">
            <v>0.08</v>
          </cell>
          <cell r="P117">
            <v>15.4</v>
          </cell>
          <cell r="Q117">
            <v>1</v>
          </cell>
          <cell r="R117">
            <v>2</v>
          </cell>
          <cell r="S117">
            <v>1</v>
          </cell>
          <cell r="T117">
            <v>0.12</v>
          </cell>
          <cell r="U117">
            <v>34</v>
          </cell>
          <cell r="V117">
            <v>35</v>
          </cell>
          <cell r="W117">
            <v>7</v>
          </cell>
          <cell r="X117">
            <v>4</v>
          </cell>
          <cell r="Y117">
            <v>0</v>
          </cell>
          <cell r="Z117">
            <v>30.77</v>
          </cell>
          <cell r="AA117">
            <v>2015</v>
          </cell>
          <cell r="AB117" t="str">
            <v>reg</v>
          </cell>
        </row>
        <row r="118">
          <cell r="A118" t="str">
            <v>Ned Grabavoy</v>
          </cell>
          <cell r="B118" t="str">
            <v>NYC</v>
          </cell>
          <cell r="C118" t="str">
            <v>M</v>
          </cell>
          <cell r="D118">
            <v>26</v>
          </cell>
          <cell r="E118">
            <v>22</v>
          </cell>
          <cell r="F118">
            <v>1884</v>
          </cell>
          <cell r="G118">
            <v>2</v>
          </cell>
          <cell r="H118">
            <v>3</v>
          </cell>
          <cell r="I118">
            <v>15</v>
          </cell>
          <cell r="J118">
            <v>8</v>
          </cell>
          <cell r="K118">
            <v>0</v>
          </cell>
          <cell r="L118" t="str">
            <v>0/0</v>
          </cell>
          <cell r="M118">
            <v>2</v>
          </cell>
          <cell r="N118">
            <v>0</v>
          </cell>
          <cell r="O118">
            <v>0.1</v>
          </cell>
          <cell r="P118">
            <v>13.3</v>
          </cell>
          <cell r="Q118">
            <v>2</v>
          </cell>
          <cell r="R118">
            <v>3</v>
          </cell>
          <cell r="S118">
            <v>0</v>
          </cell>
          <cell r="T118">
            <v>0.14000000000000001</v>
          </cell>
          <cell r="U118">
            <v>23</v>
          </cell>
          <cell r="V118">
            <v>37</v>
          </cell>
          <cell r="W118">
            <v>2</v>
          </cell>
          <cell r="X118">
            <v>2</v>
          </cell>
          <cell r="Y118">
            <v>1</v>
          </cell>
          <cell r="Z118">
            <v>53.33</v>
          </cell>
          <cell r="AA118">
            <v>2015</v>
          </cell>
          <cell r="AB118" t="str">
            <v>reg</v>
          </cell>
        </row>
        <row r="119">
          <cell r="A119" t="str">
            <v>Razvan Cocis</v>
          </cell>
          <cell r="B119" t="str">
            <v>CHI</v>
          </cell>
          <cell r="C119" t="str">
            <v>M</v>
          </cell>
          <cell r="D119">
            <v>26</v>
          </cell>
          <cell r="E119">
            <v>22</v>
          </cell>
          <cell r="F119">
            <v>2005</v>
          </cell>
          <cell r="G119">
            <v>2</v>
          </cell>
          <cell r="H119">
            <v>3</v>
          </cell>
          <cell r="I119">
            <v>15</v>
          </cell>
          <cell r="J119">
            <v>6</v>
          </cell>
          <cell r="K119">
            <v>0</v>
          </cell>
          <cell r="L119" t="str">
            <v>0/0</v>
          </cell>
          <cell r="M119">
            <v>1</v>
          </cell>
          <cell r="N119">
            <v>1</v>
          </cell>
          <cell r="O119">
            <v>0.09</v>
          </cell>
          <cell r="P119">
            <v>13.3</v>
          </cell>
          <cell r="Q119">
            <v>0</v>
          </cell>
          <cell r="R119">
            <v>2</v>
          </cell>
          <cell r="S119">
            <v>1</v>
          </cell>
          <cell r="T119">
            <v>0.13</v>
          </cell>
          <cell r="U119">
            <v>21</v>
          </cell>
          <cell r="V119">
            <v>29</v>
          </cell>
          <cell r="W119">
            <v>0</v>
          </cell>
          <cell r="X119">
            <v>2</v>
          </cell>
          <cell r="Y119">
            <v>0</v>
          </cell>
          <cell r="Z119">
            <v>40</v>
          </cell>
          <cell r="AA119">
            <v>2015</v>
          </cell>
          <cell r="AB119" t="str">
            <v>reg</v>
          </cell>
        </row>
        <row r="120">
          <cell r="A120" t="str">
            <v>Robbie Findley</v>
          </cell>
          <cell r="B120" t="str">
            <v>TOR</v>
          </cell>
          <cell r="C120" t="str">
            <v>F</v>
          </cell>
          <cell r="D120">
            <v>25</v>
          </cell>
          <cell r="E120">
            <v>18</v>
          </cell>
          <cell r="F120">
            <v>1476</v>
          </cell>
          <cell r="G120">
            <v>2</v>
          </cell>
          <cell r="H120">
            <v>3</v>
          </cell>
          <cell r="I120">
            <v>28</v>
          </cell>
          <cell r="J120">
            <v>8</v>
          </cell>
          <cell r="K120">
            <v>1</v>
          </cell>
          <cell r="L120" t="str">
            <v>0/0</v>
          </cell>
          <cell r="M120">
            <v>1</v>
          </cell>
          <cell r="N120">
            <v>1</v>
          </cell>
          <cell r="O120">
            <v>0.12</v>
          </cell>
          <cell r="P120">
            <v>7.1</v>
          </cell>
          <cell r="Q120">
            <v>0</v>
          </cell>
          <cell r="R120">
            <v>2</v>
          </cell>
          <cell r="S120">
            <v>1</v>
          </cell>
          <cell r="T120">
            <v>0.18</v>
          </cell>
          <cell r="U120">
            <v>18</v>
          </cell>
          <cell r="V120">
            <v>35</v>
          </cell>
          <cell r="W120">
            <v>4</v>
          </cell>
          <cell r="X120">
            <v>2</v>
          </cell>
          <cell r="Y120">
            <v>0</v>
          </cell>
          <cell r="Z120">
            <v>28.57</v>
          </cell>
          <cell r="AA120">
            <v>2015</v>
          </cell>
          <cell r="AB120" t="str">
            <v>reg</v>
          </cell>
        </row>
        <row r="121">
          <cell r="A121" t="str">
            <v>Steven Gerrard</v>
          </cell>
          <cell r="B121" t="str">
            <v xml:space="preserve">LA </v>
          </cell>
          <cell r="C121" t="str">
            <v>M</v>
          </cell>
          <cell r="D121">
            <v>13</v>
          </cell>
          <cell r="E121">
            <v>13</v>
          </cell>
          <cell r="F121">
            <v>1164</v>
          </cell>
          <cell r="G121">
            <v>2</v>
          </cell>
          <cell r="H121">
            <v>3</v>
          </cell>
          <cell r="I121">
            <v>30</v>
          </cell>
          <cell r="J121">
            <v>10</v>
          </cell>
          <cell r="K121">
            <v>1</v>
          </cell>
          <cell r="L121" t="str">
            <v>0/0</v>
          </cell>
          <cell r="M121">
            <v>2</v>
          </cell>
          <cell r="N121">
            <v>0</v>
          </cell>
          <cell r="O121">
            <v>0.15</v>
          </cell>
          <cell r="P121">
            <v>6.7</v>
          </cell>
          <cell r="Q121">
            <v>1</v>
          </cell>
          <cell r="R121">
            <v>2</v>
          </cell>
          <cell r="S121">
            <v>1</v>
          </cell>
          <cell r="T121">
            <v>0.23</v>
          </cell>
          <cell r="U121">
            <v>11</v>
          </cell>
          <cell r="V121">
            <v>15</v>
          </cell>
          <cell r="W121">
            <v>0</v>
          </cell>
          <cell r="X121">
            <v>0</v>
          </cell>
          <cell r="Y121">
            <v>0</v>
          </cell>
          <cell r="Z121">
            <v>33.33</v>
          </cell>
          <cell r="AA121">
            <v>2015</v>
          </cell>
          <cell r="AB121" t="str">
            <v>reg</v>
          </cell>
        </row>
        <row r="122">
          <cell r="A122" t="str">
            <v>Justin Morrow</v>
          </cell>
          <cell r="B122" t="str">
            <v>TOR</v>
          </cell>
          <cell r="C122" t="str">
            <v>D</v>
          </cell>
          <cell r="D122">
            <v>32</v>
          </cell>
          <cell r="E122">
            <v>31</v>
          </cell>
          <cell r="F122">
            <v>2756</v>
          </cell>
          <cell r="G122">
            <v>2</v>
          </cell>
          <cell r="H122">
            <v>2</v>
          </cell>
          <cell r="I122">
            <v>9</v>
          </cell>
          <cell r="J122">
            <v>4</v>
          </cell>
          <cell r="K122">
            <v>0</v>
          </cell>
          <cell r="L122" t="str">
            <v>0/0</v>
          </cell>
          <cell r="M122">
            <v>2</v>
          </cell>
          <cell r="N122">
            <v>0</v>
          </cell>
          <cell r="O122">
            <v>7.0000000000000007E-2</v>
          </cell>
          <cell r="P122">
            <v>22.2</v>
          </cell>
          <cell r="Q122">
            <v>1</v>
          </cell>
          <cell r="R122">
            <v>1</v>
          </cell>
          <cell r="S122">
            <v>1</v>
          </cell>
          <cell r="T122">
            <v>7.0000000000000007E-2</v>
          </cell>
          <cell r="U122">
            <v>31</v>
          </cell>
          <cell r="V122">
            <v>31</v>
          </cell>
          <cell r="W122">
            <v>3</v>
          </cell>
          <cell r="X122">
            <v>3</v>
          </cell>
          <cell r="Y122">
            <v>1</v>
          </cell>
          <cell r="Z122">
            <v>44.44</v>
          </cell>
          <cell r="AA122">
            <v>2015</v>
          </cell>
          <cell r="AB122" t="str">
            <v>reg</v>
          </cell>
        </row>
        <row r="123">
          <cell r="A123" t="str">
            <v>Collen Warner</v>
          </cell>
          <cell r="B123" t="str">
            <v>COL</v>
          </cell>
          <cell r="C123" t="str">
            <v>M</v>
          </cell>
          <cell r="D123">
            <v>29</v>
          </cell>
          <cell r="E123">
            <v>20</v>
          </cell>
          <cell r="F123">
            <v>1747</v>
          </cell>
          <cell r="G123">
            <v>2</v>
          </cell>
          <cell r="H123">
            <v>2</v>
          </cell>
          <cell r="I123">
            <v>15</v>
          </cell>
          <cell r="J123">
            <v>4</v>
          </cell>
          <cell r="K123">
            <v>0</v>
          </cell>
          <cell r="L123" t="str">
            <v>0/0</v>
          </cell>
          <cell r="M123">
            <v>1</v>
          </cell>
          <cell r="N123">
            <v>1</v>
          </cell>
          <cell r="O123">
            <v>0.1</v>
          </cell>
          <cell r="P123">
            <v>13.3</v>
          </cell>
          <cell r="Q123">
            <v>0</v>
          </cell>
          <cell r="R123">
            <v>0</v>
          </cell>
          <cell r="S123">
            <v>2</v>
          </cell>
          <cell r="T123">
            <v>0.1</v>
          </cell>
          <cell r="U123">
            <v>45</v>
          </cell>
          <cell r="V123">
            <v>17</v>
          </cell>
          <cell r="W123">
            <v>0</v>
          </cell>
          <cell r="X123">
            <v>7</v>
          </cell>
          <cell r="Y123">
            <v>0</v>
          </cell>
          <cell r="Z123">
            <v>26.67</v>
          </cell>
          <cell r="AA123">
            <v>2015</v>
          </cell>
          <cell r="AB123" t="str">
            <v>reg</v>
          </cell>
        </row>
        <row r="124">
          <cell r="A124" t="str">
            <v>Eric Ayuk</v>
          </cell>
          <cell r="B124" t="str">
            <v>PHI</v>
          </cell>
          <cell r="C124" t="str">
            <v>M</v>
          </cell>
          <cell r="D124">
            <v>28</v>
          </cell>
          <cell r="E124">
            <v>14</v>
          </cell>
          <cell r="F124">
            <v>1320</v>
          </cell>
          <cell r="G124">
            <v>2</v>
          </cell>
          <cell r="H124">
            <v>2</v>
          </cell>
          <cell r="I124">
            <v>15</v>
          </cell>
          <cell r="J124">
            <v>5</v>
          </cell>
          <cell r="K124">
            <v>0</v>
          </cell>
          <cell r="L124" t="str">
            <v>0/0</v>
          </cell>
          <cell r="M124">
            <v>1</v>
          </cell>
          <cell r="N124">
            <v>1</v>
          </cell>
          <cell r="O124">
            <v>0.14000000000000001</v>
          </cell>
          <cell r="P124">
            <v>13.3</v>
          </cell>
          <cell r="Q124">
            <v>1</v>
          </cell>
          <cell r="R124">
            <v>1</v>
          </cell>
          <cell r="S124">
            <v>1</v>
          </cell>
          <cell r="T124">
            <v>0.14000000000000001</v>
          </cell>
          <cell r="U124">
            <v>19</v>
          </cell>
          <cell r="V124">
            <v>56</v>
          </cell>
          <cell r="W124">
            <v>4</v>
          </cell>
          <cell r="X124">
            <v>3</v>
          </cell>
          <cell r="Y124">
            <v>1</v>
          </cell>
          <cell r="Z124">
            <v>33.33</v>
          </cell>
          <cell r="AA124">
            <v>2015</v>
          </cell>
          <cell r="AB124" t="str">
            <v>reg</v>
          </cell>
        </row>
        <row r="125">
          <cell r="A125" t="str">
            <v>Pedro Ribeiro</v>
          </cell>
          <cell r="B125" t="str">
            <v>ORL</v>
          </cell>
          <cell r="C125" t="str">
            <v>M-F</v>
          </cell>
          <cell r="D125">
            <v>18</v>
          </cell>
          <cell r="E125">
            <v>8</v>
          </cell>
          <cell r="F125">
            <v>732</v>
          </cell>
          <cell r="G125">
            <v>2</v>
          </cell>
          <cell r="H125">
            <v>2</v>
          </cell>
          <cell r="I125">
            <v>19</v>
          </cell>
          <cell r="J125">
            <v>10</v>
          </cell>
          <cell r="K125">
            <v>0</v>
          </cell>
          <cell r="L125" t="str">
            <v>0/0</v>
          </cell>
          <cell r="M125">
            <v>1</v>
          </cell>
          <cell r="N125">
            <v>1</v>
          </cell>
          <cell r="O125">
            <v>0.25</v>
          </cell>
          <cell r="P125">
            <v>10.5</v>
          </cell>
          <cell r="Q125">
            <v>0</v>
          </cell>
          <cell r="R125">
            <v>0</v>
          </cell>
          <cell r="S125">
            <v>2</v>
          </cell>
          <cell r="T125">
            <v>0.25</v>
          </cell>
          <cell r="U125">
            <v>11</v>
          </cell>
          <cell r="V125">
            <v>14</v>
          </cell>
          <cell r="W125">
            <v>10</v>
          </cell>
          <cell r="X125">
            <v>0</v>
          </cell>
          <cell r="Y125">
            <v>0</v>
          </cell>
          <cell r="Z125">
            <v>52.63</v>
          </cell>
          <cell r="AA125">
            <v>2015</v>
          </cell>
          <cell r="AB125" t="str">
            <v>reg</v>
          </cell>
        </row>
        <row r="126">
          <cell r="A126" t="str">
            <v>Fatai Alashe</v>
          </cell>
          <cell r="B126" t="str">
            <v>CIN</v>
          </cell>
          <cell r="C126" t="str">
            <v>M</v>
          </cell>
          <cell r="D126">
            <v>28</v>
          </cell>
          <cell r="E126">
            <v>27</v>
          </cell>
          <cell r="F126">
            <v>2317</v>
          </cell>
          <cell r="G126">
            <v>2</v>
          </cell>
          <cell r="H126">
            <v>2</v>
          </cell>
          <cell r="I126">
            <v>19</v>
          </cell>
          <cell r="J126">
            <v>5</v>
          </cell>
          <cell r="K126">
            <v>0</v>
          </cell>
          <cell r="L126" t="str">
            <v>0/0</v>
          </cell>
          <cell r="M126">
            <v>2</v>
          </cell>
          <cell r="N126">
            <v>0</v>
          </cell>
          <cell r="O126">
            <v>0.08</v>
          </cell>
          <cell r="P126">
            <v>10.5</v>
          </cell>
          <cell r="Q126">
            <v>0</v>
          </cell>
          <cell r="R126">
            <v>0</v>
          </cell>
          <cell r="S126">
            <v>2</v>
          </cell>
          <cell r="T126">
            <v>0.08</v>
          </cell>
          <cell r="U126">
            <v>32</v>
          </cell>
          <cell r="V126">
            <v>30</v>
          </cell>
          <cell r="W126">
            <v>4</v>
          </cell>
          <cell r="X126">
            <v>5</v>
          </cell>
          <cell r="Y126">
            <v>1</v>
          </cell>
          <cell r="Z126">
            <v>26.32</v>
          </cell>
          <cell r="AA126">
            <v>2015</v>
          </cell>
          <cell r="AB126" t="str">
            <v>reg</v>
          </cell>
        </row>
        <row r="127">
          <cell r="A127" t="str">
            <v>Sanna Nyassi</v>
          </cell>
          <cell r="B127" t="str">
            <v xml:space="preserve">SJ </v>
          </cell>
          <cell r="C127" t="str">
            <v>M</v>
          </cell>
          <cell r="D127">
            <v>28</v>
          </cell>
          <cell r="E127">
            <v>19</v>
          </cell>
          <cell r="F127">
            <v>1482</v>
          </cell>
          <cell r="G127">
            <v>2</v>
          </cell>
          <cell r="H127">
            <v>2</v>
          </cell>
          <cell r="I127">
            <v>19</v>
          </cell>
          <cell r="J127">
            <v>5</v>
          </cell>
          <cell r="K127">
            <v>2</v>
          </cell>
          <cell r="L127" t="str">
            <v>0/0</v>
          </cell>
          <cell r="M127">
            <v>1</v>
          </cell>
          <cell r="N127">
            <v>1</v>
          </cell>
          <cell r="O127">
            <v>0.12</v>
          </cell>
          <cell r="P127">
            <v>10.5</v>
          </cell>
          <cell r="Q127">
            <v>0</v>
          </cell>
          <cell r="R127">
            <v>0</v>
          </cell>
          <cell r="S127">
            <v>2</v>
          </cell>
          <cell r="T127">
            <v>0.12</v>
          </cell>
          <cell r="U127">
            <v>40</v>
          </cell>
          <cell r="V127">
            <v>21</v>
          </cell>
          <cell r="W127">
            <v>3</v>
          </cell>
          <cell r="X127">
            <v>6</v>
          </cell>
          <cell r="Y127">
            <v>0</v>
          </cell>
          <cell r="Z127">
            <v>26.32</v>
          </cell>
          <cell r="AA127">
            <v>2015</v>
          </cell>
          <cell r="AB127" t="str">
            <v>reg</v>
          </cell>
        </row>
        <row r="128">
          <cell r="A128" t="str">
            <v>Atiba Harris</v>
          </cell>
          <cell r="B128" t="str">
            <v>DAL</v>
          </cell>
          <cell r="C128" t="str">
            <v>D</v>
          </cell>
          <cell r="D128">
            <v>27</v>
          </cell>
          <cell r="E128">
            <v>20</v>
          </cell>
          <cell r="F128">
            <v>1849</v>
          </cell>
          <cell r="G128">
            <v>2</v>
          </cell>
          <cell r="H128">
            <v>2</v>
          </cell>
          <cell r="I128">
            <v>19</v>
          </cell>
          <cell r="J128">
            <v>3</v>
          </cell>
          <cell r="K128">
            <v>1</v>
          </cell>
          <cell r="L128" t="str">
            <v>0/0</v>
          </cell>
          <cell r="M128">
            <v>0</v>
          </cell>
          <cell r="N128">
            <v>2</v>
          </cell>
          <cell r="O128">
            <v>0.1</v>
          </cell>
          <cell r="P128">
            <v>10.5</v>
          </cell>
          <cell r="Q128">
            <v>0</v>
          </cell>
          <cell r="R128">
            <v>0</v>
          </cell>
          <cell r="S128">
            <v>2</v>
          </cell>
          <cell r="T128">
            <v>0.1</v>
          </cell>
          <cell r="U128">
            <v>39</v>
          </cell>
          <cell r="V128">
            <v>8</v>
          </cell>
          <cell r="W128">
            <v>1</v>
          </cell>
          <cell r="X128">
            <v>8</v>
          </cell>
          <cell r="Y128">
            <v>0</v>
          </cell>
          <cell r="Z128">
            <v>15.79</v>
          </cell>
          <cell r="AA128">
            <v>2015</v>
          </cell>
          <cell r="AB128" t="str">
            <v>reg</v>
          </cell>
        </row>
        <row r="129">
          <cell r="A129" t="str">
            <v>Clarence Goodson</v>
          </cell>
          <cell r="B129" t="str">
            <v xml:space="preserve">SJ </v>
          </cell>
          <cell r="C129" t="str">
            <v>D</v>
          </cell>
          <cell r="D129">
            <v>28</v>
          </cell>
          <cell r="E129">
            <v>28</v>
          </cell>
          <cell r="F129">
            <v>2398</v>
          </cell>
          <cell r="G129">
            <v>2</v>
          </cell>
          <cell r="H129">
            <v>2</v>
          </cell>
          <cell r="I129">
            <v>20</v>
          </cell>
          <cell r="J129">
            <v>7</v>
          </cell>
          <cell r="K129">
            <v>2</v>
          </cell>
          <cell r="L129" t="str">
            <v>0/0</v>
          </cell>
          <cell r="M129">
            <v>2</v>
          </cell>
          <cell r="N129">
            <v>0</v>
          </cell>
          <cell r="O129">
            <v>0.08</v>
          </cell>
          <cell r="P129">
            <v>10</v>
          </cell>
          <cell r="Q129">
            <v>0</v>
          </cell>
          <cell r="R129">
            <v>1</v>
          </cell>
          <cell r="S129">
            <v>1</v>
          </cell>
          <cell r="T129">
            <v>0.08</v>
          </cell>
          <cell r="U129">
            <v>26</v>
          </cell>
          <cell r="V129">
            <v>32</v>
          </cell>
          <cell r="W129">
            <v>1</v>
          </cell>
          <cell r="X129">
            <v>7</v>
          </cell>
          <cell r="Y129">
            <v>0</v>
          </cell>
          <cell r="Z129">
            <v>35</v>
          </cell>
          <cell r="AA129">
            <v>2015</v>
          </cell>
          <cell r="AB129" t="str">
            <v>reg</v>
          </cell>
        </row>
        <row r="130">
          <cell r="A130" t="str">
            <v>Gaston Fernandez</v>
          </cell>
          <cell r="B130" t="str">
            <v>POR</v>
          </cell>
          <cell r="C130" t="str">
            <v>M</v>
          </cell>
          <cell r="D130">
            <v>21</v>
          </cell>
          <cell r="E130">
            <v>6</v>
          </cell>
          <cell r="F130">
            <v>721</v>
          </cell>
          <cell r="G130">
            <v>2</v>
          </cell>
          <cell r="H130">
            <v>2</v>
          </cell>
          <cell r="I130">
            <v>25</v>
          </cell>
          <cell r="J130">
            <v>6</v>
          </cell>
          <cell r="K130">
            <v>0</v>
          </cell>
          <cell r="L130">
            <v>44197</v>
          </cell>
          <cell r="M130">
            <v>1</v>
          </cell>
          <cell r="N130">
            <v>1</v>
          </cell>
          <cell r="O130">
            <v>0.25</v>
          </cell>
          <cell r="P130">
            <v>8</v>
          </cell>
          <cell r="Q130">
            <v>2</v>
          </cell>
          <cell r="R130">
            <v>2</v>
          </cell>
          <cell r="S130">
            <v>0</v>
          </cell>
          <cell r="T130">
            <v>0.25</v>
          </cell>
          <cell r="U130">
            <v>12</v>
          </cell>
          <cell r="V130">
            <v>19</v>
          </cell>
          <cell r="W130">
            <v>1</v>
          </cell>
          <cell r="X130">
            <v>0</v>
          </cell>
          <cell r="Y130">
            <v>0</v>
          </cell>
          <cell r="Z130">
            <v>24</v>
          </cell>
          <cell r="AA130">
            <v>2015</v>
          </cell>
          <cell r="AB130" t="str">
            <v>reg</v>
          </cell>
        </row>
        <row r="131">
          <cell r="A131" t="str">
            <v>Darwin Ceren</v>
          </cell>
          <cell r="B131" t="str">
            <v>HOU</v>
          </cell>
          <cell r="C131" t="str">
            <v>M</v>
          </cell>
          <cell r="D131">
            <v>26</v>
          </cell>
          <cell r="E131">
            <v>25</v>
          </cell>
          <cell r="F131">
            <v>2254</v>
          </cell>
          <cell r="G131">
            <v>2</v>
          </cell>
          <cell r="H131">
            <v>2</v>
          </cell>
          <cell r="I131">
            <v>29</v>
          </cell>
          <cell r="J131">
            <v>7</v>
          </cell>
          <cell r="K131">
            <v>0</v>
          </cell>
          <cell r="L131" t="str">
            <v>0/0</v>
          </cell>
          <cell r="M131">
            <v>2</v>
          </cell>
          <cell r="N131">
            <v>0</v>
          </cell>
          <cell r="O131">
            <v>0.08</v>
          </cell>
          <cell r="P131">
            <v>6.9</v>
          </cell>
          <cell r="Q131">
            <v>1</v>
          </cell>
          <cell r="R131">
            <v>0</v>
          </cell>
          <cell r="S131">
            <v>2</v>
          </cell>
          <cell r="T131">
            <v>0.08</v>
          </cell>
          <cell r="U131">
            <v>53</v>
          </cell>
          <cell r="V131">
            <v>33</v>
          </cell>
          <cell r="W131">
            <v>0</v>
          </cell>
          <cell r="X131">
            <v>6</v>
          </cell>
          <cell r="Y131">
            <v>0</v>
          </cell>
          <cell r="Z131">
            <v>24.14</v>
          </cell>
          <cell r="AA131">
            <v>2015</v>
          </cell>
          <cell r="AB131" t="str">
            <v>reg</v>
          </cell>
        </row>
        <row r="132">
          <cell r="A132" t="str">
            <v>Jason Johnson</v>
          </cell>
          <cell r="B132" t="str">
            <v>CHI</v>
          </cell>
          <cell r="C132" t="str">
            <v>F</v>
          </cell>
          <cell r="D132">
            <v>20</v>
          </cell>
          <cell r="E132">
            <v>5</v>
          </cell>
          <cell r="F132">
            <v>610</v>
          </cell>
          <cell r="G132">
            <v>2</v>
          </cell>
          <cell r="H132">
            <v>2</v>
          </cell>
          <cell r="I132">
            <v>30</v>
          </cell>
          <cell r="J132">
            <v>8</v>
          </cell>
          <cell r="K132">
            <v>1</v>
          </cell>
          <cell r="L132" t="str">
            <v>0/0</v>
          </cell>
          <cell r="M132">
            <v>1</v>
          </cell>
          <cell r="N132">
            <v>1</v>
          </cell>
          <cell r="O132">
            <v>0.3</v>
          </cell>
          <cell r="P132">
            <v>6.7</v>
          </cell>
          <cell r="Q132">
            <v>1</v>
          </cell>
          <cell r="R132">
            <v>1</v>
          </cell>
          <cell r="S132">
            <v>1</v>
          </cell>
          <cell r="T132">
            <v>0.3</v>
          </cell>
          <cell r="U132">
            <v>15</v>
          </cell>
          <cell r="V132">
            <v>7</v>
          </cell>
          <cell r="W132">
            <v>2</v>
          </cell>
          <cell r="X132">
            <v>1</v>
          </cell>
          <cell r="Y132">
            <v>1</v>
          </cell>
          <cell r="Z132">
            <v>26.67</v>
          </cell>
          <cell r="AA132">
            <v>2015</v>
          </cell>
          <cell r="AB132" t="str">
            <v>reg</v>
          </cell>
        </row>
        <row r="133">
          <cell r="A133" t="str">
            <v>Dilaver Duka</v>
          </cell>
          <cell r="B133" t="str">
            <v>MTL</v>
          </cell>
          <cell r="C133" t="str">
            <v>M</v>
          </cell>
          <cell r="D133">
            <v>27</v>
          </cell>
          <cell r="E133">
            <v>19</v>
          </cell>
          <cell r="F133">
            <v>1789</v>
          </cell>
          <cell r="G133">
            <v>2</v>
          </cell>
          <cell r="H133">
            <v>2</v>
          </cell>
          <cell r="I133">
            <v>34</v>
          </cell>
          <cell r="J133">
            <v>13</v>
          </cell>
          <cell r="K133">
            <v>0</v>
          </cell>
          <cell r="L133" t="str">
            <v>0/0</v>
          </cell>
          <cell r="M133">
            <v>2</v>
          </cell>
          <cell r="N133">
            <v>0</v>
          </cell>
          <cell r="O133">
            <v>0.1</v>
          </cell>
          <cell r="P133">
            <v>5.9</v>
          </cell>
          <cell r="Q133">
            <v>0</v>
          </cell>
          <cell r="R133">
            <v>1</v>
          </cell>
          <cell r="S133">
            <v>1</v>
          </cell>
          <cell r="T133">
            <v>0.1</v>
          </cell>
          <cell r="U133">
            <v>20</v>
          </cell>
          <cell r="V133">
            <v>18</v>
          </cell>
          <cell r="W133">
            <v>3</v>
          </cell>
          <cell r="X133">
            <v>1</v>
          </cell>
          <cell r="Y133">
            <v>0</v>
          </cell>
          <cell r="Z133">
            <v>38.24</v>
          </cell>
          <cell r="AA133">
            <v>2015</v>
          </cell>
          <cell r="AB133" t="str">
            <v>reg</v>
          </cell>
        </row>
        <row r="134">
          <cell r="A134" t="str">
            <v>Laurent Ciman</v>
          </cell>
          <cell r="B134" t="str">
            <v>TOR</v>
          </cell>
          <cell r="C134" t="str">
            <v>D</v>
          </cell>
          <cell r="D134">
            <v>27</v>
          </cell>
          <cell r="E134">
            <v>27</v>
          </cell>
          <cell r="F134">
            <v>2405</v>
          </cell>
          <cell r="G134">
            <v>2</v>
          </cell>
          <cell r="H134">
            <v>2</v>
          </cell>
          <cell r="I134">
            <v>35</v>
          </cell>
          <cell r="J134">
            <v>8</v>
          </cell>
          <cell r="K134">
            <v>1</v>
          </cell>
          <cell r="L134" t="str">
            <v>0/0</v>
          </cell>
          <cell r="M134">
            <v>2</v>
          </cell>
          <cell r="N134">
            <v>0</v>
          </cell>
          <cell r="O134">
            <v>7.0000000000000007E-2</v>
          </cell>
          <cell r="P134">
            <v>5.7</v>
          </cell>
          <cell r="Q134">
            <v>0</v>
          </cell>
          <cell r="R134">
            <v>0</v>
          </cell>
          <cell r="S134">
            <v>2</v>
          </cell>
          <cell r="T134">
            <v>7.0000000000000007E-2</v>
          </cell>
          <cell r="U134">
            <v>45</v>
          </cell>
          <cell r="V134">
            <v>19</v>
          </cell>
          <cell r="W134">
            <v>1</v>
          </cell>
          <cell r="X134">
            <v>8</v>
          </cell>
          <cell r="Y134">
            <v>3</v>
          </cell>
          <cell r="Z134">
            <v>22.86</v>
          </cell>
          <cell r="AA134">
            <v>2015</v>
          </cell>
          <cell r="AB134" t="str">
            <v>reg</v>
          </cell>
        </row>
        <row r="135">
          <cell r="A135" t="str">
            <v>Aurelien Collin</v>
          </cell>
          <cell r="B135" t="str">
            <v>PHI</v>
          </cell>
          <cell r="C135" t="str">
            <v>D</v>
          </cell>
          <cell r="D135">
            <v>28</v>
          </cell>
          <cell r="E135">
            <v>27</v>
          </cell>
          <cell r="F135">
            <v>2407</v>
          </cell>
          <cell r="G135">
            <v>2</v>
          </cell>
          <cell r="H135">
            <v>1</v>
          </cell>
          <cell r="I135">
            <v>10</v>
          </cell>
          <cell r="J135">
            <v>3</v>
          </cell>
          <cell r="K135">
            <v>0</v>
          </cell>
          <cell r="L135" t="str">
            <v>0/0</v>
          </cell>
          <cell r="M135">
            <v>2</v>
          </cell>
          <cell r="N135">
            <v>0</v>
          </cell>
          <cell r="O135">
            <v>7.0000000000000007E-2</v>
          </cell>
          <cell r="P135">
            <v>20</v>
          </cell>
          <cell r="Q135">
            <v>0</v>
          </cell>
          <cell r="R135">
            <v>0</v>
          </cell>
          <cell r="S135">
            <v>1</v>
          </cell>
          <cell r="T135">
            <v>0.04</v>
          </cell>
          <cell r="U135">
            <v>36</v>
          </cell>
          <cell r="V135">
            <v>30</v>
          </cell>
          <cell r="W135">
            <v>5</v>
          </cell>
          <cell r="X135">
            <v>2</v>
          </cell>
          <cell r="Y135">
            <v>1</v>
          </cell>
          <cell r="Z135">
            <v>30</v>
          </cell>
          <cell r="AA135">
            <v>2015</v>
          </cell>
          <cell r="AB135" t="str">
            <v>reg</v>
          </cell>
        </row>
        <row r="136">
          <cell r="A136" t="str">
            <v>Adrian Winter</v>
          </cell>
          <cell r="B136" t="str">
            <v>ORL</v>
          </cell>
          <cell r="C136" t="str">
            <v>M-F</v>
          </cell>
          <cell r="D136">
            <v>9</v>
          </cell>
          <cell r="E136">
            <v>7</v>
          </cell>
          <cell r="F136">
            <v>600</v>
          </cell>
          <cell r="G136">
            <v>2</v>
          </cell>
          <cell r="H136">
            <v>1</v>
          </cell>
          <cell r="I136">
            <v>11</v>
          </cell>
          <cell r="J136">
            <v>5</v>
          </cell>
          <cell r="K136">
            <v>0</v>
          </cell>
          <cell r="L136" t="str">
            <v>0/0</v>
          </cell>
          <cell r="M136">
            <v>2</v>
          </cell>
          <cell r="N136">
            <v>0</v>
          </cell>
          <cell r="O136">
            <v>0.3</v>
          </cell>
          <cell r="P136">
            <v>18.2</v>
          </cell>
          <cell r="Q136">
            <v>1</v>
          </cell>
          <cell r="R136">
            <v>1</v>
          </cell>
          <cell r="S136">
            <v>0</v>
          </cell>
          <cell r="T136">
            <v>0.15</v>
          </cell>
          <cell r="U136">
            <v>15</v>
          </cell>
          <cell r="V136">
            <v>13</v>
          </cell>
          <cell r="W136">
            <v>0</v>
          </cell>
          <cell r="X136">
            <v>2</v>
          </cell>
          <cell r="Y136">
            <v>1</v>
          </cell>
          <cell r="Z136">
            <v>45.45</v>
          </cell>
          <cell r="AA136">
            <v>2015</v>
          </cell>
          <cell r="AB136" t="str">
            <v>reg</v>
          </cell>
        </row>
        <row r="137">
          <cell r="A137" t="str">
            <v>Diego Chara</v>
          </cell>
          <cell r="B137" t="str">
            <v>POR</v>
          </cell>
          <cell r="C137" t="str">
            <v>M</v>
          </cell>
          <cell r="D137">
            <v>28</v>
          </cell>
          <cell r="E137">
            <v>28</v>
          </cell>
          <cell r="F137">
            <v>2479</v>
          </cell>
          <cell r="G137">
            <v>2</v>
          </cell>
          <cell r="H137">
            <v>1</v>
          </cell>
          <cell r="I137">
            <v>11</v>
          </cell>
          <cell r="J137">
            <v>7</v>
          </cell>
          <cell r="K137">
            <v>1</v>
          </cell>
          <cell r="L137" t="str">
            <v>0/0</v>
          </cell>
          <cell r="M137">
            <v>1</v>
          </cell>
          <cell r="N137">
            <v>1</v>
          </cell>
          <cell r="O137">
            <v>7.0000000000000007E-2</v>
          </cell>
          <cell r="P137">
            <v>18.2</v>
          </cell>
          <cell r="Q137">
            <v>0</v>
          </cell>
          <cell r="R137">
            <v>1</v>
          </cell>
          <cell r="S137">
            <v>0</v>
          </cell>
          <cell r="T137">
            <v>0.04</v>
          </cell>
          <cell r="U137">
            <v>63</v>
          </cell>
          <cell r="V137">
            <v>48</v>
          </cell>
          <cell r="W137">
            <v>0</v>
          </cell>
          <cell r="X137">
            <v>8</v>
          </cell>
          <cell r="Y137">
            <v>1</v>
          </cell>
          <cell r="Z137">
            <v>63.64</v>
          </cell>
          <cell r="AA137">
            <v>2015</v>
          </cell>
          <cell r="AB137" t="str">
            <v>reg</v>
          </cell>
        </row>
        <row r="138">
          <cell r="A138" t="str">
            <v>Leonel Miranda</v>
          </cell>
          <cell r="B138" t="str">
            <v>HOU</v>
          </cell>
          <cell r="C138" t="str">
            <v>M</v>
          </cell>
          <cell r="D138">
            <v>20</v>
          </cell>
          <cell r="E138">
            <v>11</v>
          </cell>
          <cell r="F138">
            <v>1015</v>
          </cell>
          <cell r="G138">
            <v>2</v>
          </cell>
          <cell r="H138">
            <v>1</v>
          </cell>
          <cell r="I138">
            <v>14</v>
          </cell>
          <cell r="J138">
            <v>6</v>
          </cell>
          <cell r="K138">
            <v>0</v>
          </cell>
          <cell r="L138" t="str">
            <v>0/0</v>
          </cell>
          <cell r="M138">
            <v>2</v>
          </cell>
          <cell r="N138">
            <v>0</v>
          </cell>
          <cell r="O138">
            <v>0.18</v>
          </cell>
          <cell r="P138">
            <v>14.3</v>
          </cell>
          <cell r="Q138">
            <v>0</v>
          </cell>
          <cell r="R138">
            <v>0</v>
          </cell>
          <cell r="S138">
            <v>1</v>
          </cell>
          <cell r="T138">
            <v>0.09</v>
          </cell>
          <cell r="U138">
            <v>11</v>
          </cell>
          <cell r="V138">
            <v>20</v>
          </cell>
          <cell r="W138">
            <v>1</v>
          </cell>
          <cell r="X138">
            <v>3</v>
          </cell>
          <cell r="Y138">
            <v>0</v>
          </cell>
          <cell r="Z138">
            <v>42.86</v>
          </cell>
          <cell r="AA138">
            <v>2015</v>
          </cell>
          <cell r="AB138" t="str">
            <v>reg</v>
          </cell>
        </row>
        <row r="139">
          <cell r="A139" t="str">
            <v>Victor Ulloa</v>
          </cell>
          <cell r="B139" t="str">
            <v>MIA</v>
          </cell>
          <cell r="C139" t="str">
            <v>M</v>
          </cell>
          <cell r="D139">
            <v>33</v>
          </cell>
          <cell r="E139">
            <v>33</v>
          </cell>
          <cell r="F139">
            <v>2915</v>
          </cell>
          <cell r="G139">
            <v>2</v>
          </cell>
          <cell r="H139">
            <v>1</v>
          </cell>
          <cell r="I139">
            <v>14</v>
          </cell>
          <cell r="J139">
            <v>5</v>
          </cell>
          <cell r="K139">
            <v>1</v>
          </cell>
          <cell r="L139" t="str">
            <v>0/0</v>
          </cell>
          <cell r="M139">
            <v>1</v>
          </cell>
          <cell r="N139">
            <v>1</v>
          </cell>
          <cell r="O139">
            <v>0.06</v>
          </cell>
          <cell r="P139">
            <v>14.3</v>
          </cell>
          <cell r="Q139">
            <v>0</v>
          </cell>
          <cell r="R139">
            <v>0</v>
          </cell>
          <cell r="S139">
            <v>1</v>
          </cell>
          <cell r="T139">
            <v>0.03</v>
          </cell>
          <cell r="U139">
            <v>41</v>
          </cell>
          <cell r="V139">
            <v>19</v>
          </cell>
          <cell r="W139">
            <v>0</v>
          </cell>
          <cell r="X139">
            <v>4</v>
          </cell>
          <cell r="Y139">
            <v>0</v>
          </cell>
          <cell r="Z139">
            <v>35.71</v>
          </cell>
          <cell r="AA139">
            <v>2015</v>
          </cell>
          <cell r="AB139" t="str">
            <v>reg</v>
          </cell>
        </row>
        <row r="140">
          <cell r="A140" t="str">
            <v>Damien Perrinelle</v>
          </cell>
          <cell r="B140" t="str">
            <v>NYR</v>
          </cell>
          <cell r="C140" t="str">
            <v>D</v>
          </cell>
          <cell r="D140">
            <v>28</v>
          </cell>
          <cell r="E140">
            <v>27</v>
          </cell>
          <cell r="F140">
            <v>2410</v>
          </cell>
          <cell r="G140">
            <v>2</v>
          </cell>
          <cell r="H140">
            <v>1</v>
          </cell>
          <cell r="I140">
            <v>16</v>
          </cell>
          <cell r="J140">
            <v>4</v>
          </cell>
          <cell r="K140">
            <v>0</v>
          </cell>
          <cell r="L140" t="str">
            <v>0/0</v>
          </cell>
          <cell r="M140">
            <v>0</v>
          </cell>
          <cell r="N140">
            <v>2</v>
          </cell>
          <cell r="O140">
            <v>7.0000000000000007E-2</v>
          </cell>
          <cell r="P140">
            <v>12.5</v>
          </cell>
          <cell r="Q140">
            <v>1</v>
          </cell>
          <cell r="R140">
            <v>1</v>
          </cell>
          <cell r="S140">
            <v>0</v>
          </cell>
          <cell r="T140">
            <v>0.04</v>
          </cell>
          <cell r="U140">
            <v>42</v>
          </cell>
          <cell r="V140">
            <v>20</v>
          </cell>
          <cell r="W140">
            <v>1</v>
          </cell>
          <cell r="X140">
            <v>11</v>
          </cell>
          <cell r="Y140">
            <v>0</v>
          </cell>
          <cell r="Z140">
            <v>25</v>
          </cell>
          <cell r="AA140">
            <v>2015</v>
          </cell>
          <cell r="AB140" t="str">
            <v>reg</v>
          </cell>
        </row>
        <row r="141">
          <cell r="A141" t="str">
            <v>Marcelo Sarvas</v>
          </cell>
          <cell r="B141" t="str">
            <v>COL</v>
          </cell>
          <cell r="C141" t="str">
            <v>M</v>
          </cell>
          <cell r="D141">
            <v>25</v>
          </cell>
          <cell r="E141">
            <v>21</v>
          </cell>
          <cell r="F141">
            <v>1869</v>
          </cell>
          <cell r="G141">
            <v>2</v>
          </cell>
          <cell r="H141">
            <v>1</v>
          </cell>
          <cell r="I141">
            <v>20</v>
          </cell>
          <cell r="J141">
            <v>6</v>
          </cell>
          <cell r="K141">
            <v>0</v>
          </cell>
          <cell r="L141" t="str">
            <v>0/0</v>
          </cell>
          <cell r="M141">
            <v>1</v>
          </cell>
          <cell r="N141">
            <v>1</v>
          </cell>
          <cell r="O141">
            <v>0.1</v>
          </cell>
          <cell r="P141">
            <v>10</v>
          </cell>
          <cell r="Q141">
            <v>0</v>
          </cell>
          <cell r="R141">
            <v>0</v>
          </cell>
          <cell r="S141">
            <v>1</v>
          </cell>
          <cell r="T141">
            <v>0.05</v>
          </cell>
          <cell r="U141">
            <v>31</v>
          </cell>
          <cell r="V141">
            <v>33</v>
          </cell>
          <cell r="W141">
            <v>0</v>
          </cell>
          <cell r="X141">
            <v>4</v>
          </cell>
          <cell r="Y141">
            <v>0</v>
          </cell>
          <cell r="Z141">
            <v>30</v>
          </cell>
          <cell r="AA141">
            <v>2015</v>
          </cell>
          <cell r="AB141" t="str">
            <v>reg</v>
          </cell>
        </row>
        <row r="142">
          <cell r="A142" t="str">
            <v>Zach Pfeffer</v>
          </cell>
          <cell r="B142" t="str">
            <v>PHI</v>
          </cell>
          <cell r="C142" t="str">
            <v>M</v>
          </cell>
          <cell r="D142">
            <v>21</v>
          </cell>
          <cell r="E142">
            <v>11</v>
          </cell>
          <cell r="F142">
            <v>988</v>
          </cell>
          <cell r="G142">
            <v>2</v>
          </cell>
          <cell r="H142">
            <v>1</v>
          </cell>
          <cell r="I142">
            <v>27</v>
          </cell>
          <cell r="J142">
            <v>10</v>
          </cell>
          <cell r="K142">
            <v>1</v>
          </cell>
          <cell r="L142" t="str">
            <v>0/0</v>
          </cell>
          <cell r="M142">
            <v>2</v>
          </cell>
          <cell r="N142">
            <v>0</v>
          </cell>
          <cell r="O142">
            <v>0.18</v>
          </cell>
          <cell r="P142">
            <v>7.4</v>
          </cell>
          <cell r="Q142">
            <v>0</v>
          </cell>
          <cell r="R142">
            <v>0</v>
          </cell>
          <cell r="S142">
            <v>1</v>
          </cell>
          <cell r="T142">
            <v>0.09</v>
          </cell>
          <cell r="U142">
            <v>17</v>
          </cell>
          <cell r="V142">
            <v>13</v>
          </cell>
          <cell r="W142">
            <v>1</v>
          </cell>
          <cell r="X142">
            <v>0</v>
          </cell>
          <cell r="Y142">
            <v>1</v>
          </cell>
          <cell r="Z142">
            <v>37.04</v>
          </cell>
          <cell r="AA142">
            <v>2015</v>
          </cell>
          <cell r="AB142" t="str">
            <v>reg</v>
          </cell>
        </row>
        <row r="143">
          <cell r="A143" t="str">
            <v>Olmes Garcia</v>
          </cell>
          <cell r="B143" t="str">
            <v>RSL</v>
          </cell>
          <cell r="C143" t="str">
            <v>F</v>
          </cell>
          <cell r="D143">
            <v>33</v>
          </cell>
          <cell r="E143">
            <v>15</v>
          </cell>
          <cell r="F143">
            <v>1542</v>
          </cell>
          <cell r="G143">
            <v>2</v>
          </cell>
          <cell r="H143">
            <v>1</v>
          </cell>
          <cell r="I143">
            <v>32</v>
          </cell>
          <cell r="J143">
            <v>15</v>
          </cell>
          <cell r="K143">
            <v>1</v>
          </cell>
          <cell r="L143" t="str">
            <v>0/0</v>
          </cell>
          <cell r="M143">
            <v>2</v>
          </cell>
          <cell r="N143">
            <v>0</v>
          </cell>
          <cell r="O143">
            <v>0.12</v>
          </cell>
          <cell r="P143">
            <v>6.3</v>
          </cell>
          <cell r="Q143">
            <v>0</v>
          </cell>
          <cell r="R143">
            <v>1</v>
          </cell>
          <cell r="S143">
            <v>0</v>
          </cell>
          <cell r="T143">
            <v>0.06</v>
          </cell>
          <cell r="U143">
            <v>29</v>
          </cell>
          <cell r="V143">
            <v>34</v>
          </cell>
          <cell r="W143">
            <v>10</v>
          </cell>
          <cell r="X143">
            <v>4</v>
          </cell>
          <cell r="Y143">
            <v>0</v>
          </cell>
          <cell r="Z143">
            <v>46.88</v>
          </cell>
          <cell r="AA143">
            <v>2015</v>
          </cell>
          <cell r="AB143" t="str">
            <v>reg</v>
          </cell>
        </row>
        <row r="144">
          <cell r="A144" t="str">
            <v>Robert Earnshaw</v>
          </cell>
          <cell r="B144" t="str">
            <v>VAN</v>
          </cell>
          <cell r="C144" t="str">
            <v>F</v>
          </cell>
          <cell r="D144">
            <v>9</v>
          </cell>
          <cell r="E144">
            <v>0</v>
          </cell>
          <cell r="F144">
            <v>43</v>
          </cell>
          <cell r="G144">
            <v>2</v>
          </cell>
          <cell r="H144">
            <v>0</v>
          </cell>
          <cell r="I144">
            <v>2</v>
          </cell>
          <cell r="J144">
            <v>2</v>
          </cell>
          <cell r="K144">
            <v>1</v>
          </cell>
          <cell r="L144" t="str">
            <v>0/0</v>
          </cell>
          <cell r="M144">
            <v>2</v>
          </cell>
          <cell r="N144">
            <v>0</v>
          </cell>
          <cell r="O144">
            <v>4.1900000000000004</v>
          </cell>
          <cell r="P144">
            <v>100</v>
          </cell>
          <cell r="Q144">
            <v>0</v>
          </cell>
          <cell r="R144">
            <v>0</v>
          </cell>
          <cell r="S144">
            <v>0</v>
          </cell>
          <cell r="T144">
            <v>0</v>
          </cell>
          <cell r="U144">
            <v>1</v>
          </cell>
          <cell r="V144">
            <v>1</v>
          </cell>
          <cell r="W144">
            <v>0</v>
          </cell>
          <cell r="X144">
            <v>0</v>
          </cell>
          <cell r="Y144">
            <v>0</v>
          </cell>
          <cell r="Z144">
            <v>100</v>
          </cell>
          <cell r="AA144">
            <v>2015</v>
          </cell>
          <cell r="AB144" t="str">
            <v>reg</v>
          </cell>
        </row>
        <row r="145">
          <cell r="A145" t="str">
            <v>Anthony Wallace</v>
          </cell>
          <cell r="B145" t="str">
            <v>NYR</v>
          </cell>
          <cell r="C145" t="str">
            <v>D</v>
          </cell>
          <cell r="D145">
            <v>6</v>
          </cell>
          <cell r="E145">
            <v>6</v>
          </cell>
          <cell r="F145">
            <v>540</v>
          </cell>
          <cell r="G145">
            <v>2</v>
          </cell>
          <cell r="H145">
            <v>0</v>
          </cell>
          <cell r="I145">
            <v>5</v>
          </cell>
          <cell r="J145">
            <v>2</v>
          </cell>
          <cell r="K145">
            <v>0</v>
          </cell>
          <cell r="L145" t="str">
            <v>0/0</v>
          </cell>
          <cell r="M145">
            <v>2</v>
          </cell>
          <cell r="N145">
            <v>0</v>
          </cell>
          <cell r="O145">
            <v>0.33</v>
          </cell>
          <cell r="P145">
            <v>40</v>
          </cell>
          <cell r="Q145">
            <v>0</v>
          </cell>
          <cell r="R145">
            <v>0</v>
          </cell>
          <cell r="S145">
            <v>0</v>
          </cell>
          <cell r="T145">
            <v>0</v>
          </cell>
          <cell r="U145">
            <v>6</v>
          </cell>
          <cell r="V145">
            <v>6</v>
          </cell>
          <cell r="W145">
            <v>1</v>
          </cell>
          <cell r="X145">
            <v>1</v>
          </cell>
          <cell r="Y145">
            <v>0</v>
          </cell>
          <cell r="Z145">
            <v>40</v>
          </cell>
          <cell r="AA145">
            <v>2015</v>
          </cell>
          <cell r="AB145" t="str">
            <v>reg</v>
          </cell>
        </row>
        <row r="146">
          <cell r="A146" t="str">
            <v>Ike Opara</v>
          </cell>
          <cell r="B146" t="str">
            <v>MIN</v>
          </cell>
          <cell r="C146" t="str">
            <v>D</v>
          </cell>
          <cell r="D146">
            <v>6</v>
          </cell>
          <cell r="E146">
            <v>6</v>
          </cell>
          <cell r="F146">
            <v>534</v>
          </cell>
          <cell r="G146">
            <v>2</v>
          </cell>
          <cell r="H146">
            <v>0</v>
          </cell>
          <cell r="I146">
            <v>7</v>
          </cell>
          <cell r="J146">
            <v>2</v>
          </cell>
          <cell r="K146">
            <v>1</v>
          </cell>
          <cell r="L146" t="str">
            <v>0/0</v>
          </cell>
          <cell r="M146">
            <v>1</v>
          </cell>
          <cell r="N146">
            <v>1</v>
          </cell>
          <cell r="O146">
            <v>0.34</v>
          </cell>
          <cell r="P146">
            <v>28.6</v>
          </cell>
          <cell r="Q146">
            <v>0</v>
          </cell>
          <cell r="R146">
            <v>0</v>
          </cell>
          <cell r="S146">
            <v>0</v>
          </cell>
          <cell r="T146">
            <v>0</v>
          </cell>
          <cell r="U146">
            <v>6</v>
          </cell>
          <cell r="V146">
            <v>4</v>
          </cell>
          <cell r="W146">
            <v>0</v>
          </cell>
          <cell r="X146">
            <v>0</v>
          </cell>
          <cell r="Y146">
            <v>0</v>
          </cell>
          <cell r="Z146">
            <v>28.57</v>
          </cell>
          <cell r="AA146">
            <v>2015</v>
          </cell>
          <cell r="AB146" t="str">
            <v>reg</v>
          </cell>
        </row>
        <row r="147">
          <cell r="A147" t="str">
            <v>Bobby Burling</v>
          </cell>
          <cell r="B147" t="str">
            <v>COL</v>
          </cell>
          <cell r="C147" t="str">
            <v>D</v>
          </cell>
          <cell r="D147">
            <v>22</v>
          </cell>
          <cell r="E147">
            <v>22</v>
          </cell>
          <cell r="F147">
            <v>1958</v>
          </cell>
          <cell r="G147">
            <v>2</v>
          </cell>
          <cell r="H147">
            <v>0</v>
          </cell>
          <cell r="I147">
            <v>9</v>
          </cell>
          <cell r="J147">
            <v>3</v>
          </cell>
          <cell r="K147">
            <v>0</v>
          </cell>
          <cell r="L147" t="str">
            <v>0/0</v>
          </cell>
          <cell r="M147">
            <v>2</v>
          </cell>
          <cell r="N147">
            <v>0</v>
          </cell>
          <cell r="O147">
            <v>0.09</v>
          </cell>
          <cell r="P147">
            <v>22.2</v>
          </cell>
          <cell r="Q147">
            <v>0</v>
          </cell>
          <cell r="R147">
            <v>0</v>
          </cell>
          <cell r="S147">
            <v>0</v>
          </cell>
          <cell r="T147">
            <v>0</v>
          </cell>
          <cell r="U147">
            <v>32</v>
          </cell>
          <cell r="V147">
            <v>22</v>
          </cell>
          <cell r="W147">
            <v>1</v>
          </cell>
          <cell r="X147">
            <v>9</v>
          </cell>
          <cell r="Y147">
            <v>1</v>
          </cell>
          <cell r="Z147">
            <v>33.33</v>
          </cell>
          <cell r="AA147">
            <v>2015</v>
          </cell>
          <cell r="AB147" t="str">
            <v>reg</v>
          </cell>
        </row>
        <row r="148">
          <cell r="A148" t="str">
            <v>Wandrille Lefevre</v>
          </cell>
          <cell r="B148" t="str">
            <v>MTL</v>
          </cell>
          <cell r="C148" t="str">
            <v>D</v>
          </cell>
          <cell r="D148">
            <v>11</v>
          </cell>
          <cell r="E148">
            <v>11</v>
          </cell>
          <cell r="F148">
            <v>990</v>
          </cell>
          <cell r="G148">
            <v>2</v>
          </cell>
          <cell r="H148">
            <v>0</v>
          </cell>
          <cell r="I148">
            <v>9</v>
          </cell>
          <cell r="J148">
            <v>4</v>
          </cell>
          <cell r="K148">
            <v>0</v>
          </cell>
          <cell r="L148" t="str">
            <v>0/0</v>
          </cell>
          <cell r="M148">
            <v>1</v>
          </cell>
          <cell r="N148">
            <v>1</v>
          </cell>
          <cell r="O148">
            <v>0.18</v>
          </cell>
          <cell r="P148">
            <v>22.2</v>
          </cell>
          <cell r="Q148">
            <v>0</v>
          </cell>
          <cell r="R148">
            <v>0</v>
          </cell>
          <cell r="S148">
            <v>0</v>
          </cell>
          <cell r="T148">
            <v>0</v>
          </cell>
          <cell r="U148">
            <v>9</v>
          </cell>
          <cell r="V148">
            <v>3</v>
          </cell>
          <cell r="W148">
            <v>0</v>
          </cell>
          <cell r="X148">
            <v>1</v>
          </cell>
          <cell r="Y148">
            <v>0</v>
          </cell>
          <cell r="Z148">
            <v>44.44</v>
          </cell>
          <cell r="AA148">
            <v>2015</v>
          </cell>
          <cell r="AB148" t="str">
            <v>reg</v>
          </cell>
        </row>
        <row r="149">
          <cell r="A149" t="str">
            <v>Alex</v>
          </cell>
          <cell r="B149" t="str">
            <v>CHI</v>
          </cell>
          <cell r="C149" t="str">
            <v>M</v>
          </cell>
          <cell r="D149">
            <v>16</v>
          </cell>
          <cell r="E149">
            <v>9</v>
          </cell>
          <cell r="F149">
            <v>827</v>
          </cell>
          <cell r="G149">
            <v>2</v>
          </cell>
          <cell r="H149">
            <v>0</v>
          </cell>
          <cell r="I149">
            <v>12</v>
          </cell>
          <cell r="J149">
            <v>3</v>
          </cell>
          <cell r="K149">
            <v>1</v>
          </cell>
          <cell r="L149" t="str">
            <v>0/0</v>
          </cell>
          <cell r="M149">
            <v>2</v>
          </cell>
          <cell r="N149">
            <v>0</v>
          </cell>
          <cell r="O149">
            <v>0.22</v>
          </cell>
          <cell r="P149">
            <v>16.7</v>
          </cell>
          <cell r="Q149">
            <v>0</v>
          </cell>
          <cell r="R149">
            <v>0</v>
          </cell>
          <cell r="S149">
            <v>0</v>
          </cell>
          <cell r="T149">
            <v>0</v>
          </cell>
          <cell r="U149">
            <v>12</v>
          </cell>
          <cell r="V149">
            <v>13</v>
          </cell>
          <cell r="W149">
            <v>0</v>
          </cell>
          <cell r="X149">
            <v>1</v>
          </cell>
          <cell r="Y149">
            <v>0</v>
          </cell>
          <cell r="Z149">
            <v>25</v>
          </cell>
          <cell r="AA149">
            <v>2015</v>
          </cell>
          <cell r="AB149" t="str">
            <v>reg</v>
          </cell>
        </row>
        <row r="150">
          <cell r="A150" t="str">
            <v>Raul Rodriguez</v>
          </cell>
          <cell r="B150" t="str">
            <v>HOU</v>
          </cell>
          <cell r="C150" t="str">
            <v>D</v>
          </cell>
          <cell r="D150">
            <v>27</v>
          </cell>
          <cell r="E150">
            <v>27</v>
          </cell>
          <cell r="F150">
            <v>2364</v>
          </cell>
          <cell r="G150">
            <v>2</v>
          </cell>
          <cell r="H150">
            <v>0</v>
          </cell>
          <cell r="I150">
            <v>13</v>
          </cell>
          <cell r="J150">
            <v>4</v>
          </cell>
          <cell r="K150">
            <v>0</v>
          </cell>
          <cell r="L150" t="str">
            <v>0/0</v>
          </cell>
          <cell r="M150">
            <v>2</v>
          </cell>
          <cell r="N150">
            <v>0</v>
          </cell>
          <cell r="O150">
            <v>0.08</v>
          </cell>
          <cell r="P150">
            <v>15.4</v>
          </cell>
          <cell r="Q150">
            <v>0</v>
          </cell>
          <cell r="R150">
            <v>0</v>
          </cell>
          <cell r="S150">
            <v>0</v>
          </cell>
          <cell r="T150">
            <v>0</v>
          </cell>
          <cell r="U150">
            <v>34</v>
          </cell>
          <cell r="V150">
            <v>13</v>
          </cell>
          <cell r="W150">
            <v>0</v>
          </cell>
          <cell r="X150">
            <v>7</v>
          </cell>
          <cell r="Y150">
            <v>1</v>
          </cell>
          <cell r="Z150">
            <v>30.77</v>
          </cell>
          <cell r="AA150">
            <v>2015</v>
          </cell>
          <cell r="AB150" t="str">
            <v>reg</v>
          </cell>
        </row>
        <row r="151">
          <cell r="A151" t="str">
            <v>Anibal Godoy</v>
          </cell>
          <cell r="B151" t="str">
            <v>NSH</v>
          </cell>
          <cell r="C151" t="str">
            <v>M-D</v>
          </cell>
          <cell r="D151">
            <v>10</v>
          </cell>
          <cell r="E151">
            <v>10</v>
          </cell>
          <cell r="F151">
            <v>894</v>
          </cell>
          <cell r="G151">
            <v>2</v>
          </cell>
          <cell r="H151">
            <v>0</v>
          </cell>
          <cell r="I151">
            <v>14</v>
          </cell>
          <cell r="J151">
            <v>4</v>
          </cell>
          <cell r="K151">
            <v>1</v>
          </cell>
          <cell r="L151" t="str">
            <v>0/0</v>
          </cell>
          <cell r="M151">
            <v>1</v>
          </cell>
          <cell r="N151">
            <v>1</v>
          </cell>
          <cell r="O151">
            <v>0.2</v>
          </cell>
          <cell r="P151">
            <v>14.3</v>
          </cell>
          <cell r="Q151">
            <v>0</v>
          </cell>
          <cell r="R151">
            <v>0</v>
          </cell>
          <cell r="S151">
            <v>0</v>
          </cell>
          <cell r="T151">
            <v>0</v>
          </cell>
          <cell r="U151">
            <v>23</v>
          </cell>
          <cell r="V151">
            <v>24</v>
          </cell>
          <cell r="W151">
            <v>0</v>
          </cell>
          <cell r="X151">
            <v>5</v>
          </cell>
          <cell r="Y151">
            <v>0</v>
          </cell>
          <cell r="Z151">
            <v>28.57</v>
          </cell>
          <cell r="AA151">
            <v>2015</v>
          </cell>
          <cell r="AB151" t="str">
            <v>reg</v>
          </cell>
        </row>
        <row r="152">
          <cell r="A152" t="str">
            <v>Steven Birnbaum</v>
          </cell>
          <cell r="B152" t="str">
            <v>DC</v>
          </cell>
          <cell r="C152" t="str">
            <v>D</v>
          </cell>
          <cell r="D152">
            <v>22</v>
          </cell>
          <cell r="E152">
            <v>21</v>
          </cell>
          <cell r="F152">
            <v>1822</v>
          </cell>
          <cell r="G152">
            <v>2</v>
          </cell>
          <cell r="H152">
            <v>0</v>
          </cell>
          <cell r="I152">
            <v>14</v>
          </cell>
          <cell r="J152">
            <v>5</v>
          </cell>
          <cell r="K152">
            <v>0</v>
          </cell>
          <cell r="L152" t="str">
            <v>0/0</v>
          </cell>
          <cell r="M152">
            <v>1</v>
          </cell>
          <cell r="N152">
            <v>1</v>
          </cell>
          <cell r="O152">
            <v>0.1</v>
          </cell>
          <cell r="P152">
            <v>14.3</v>
          </cell>
          <cell r="Q152">
            <v>0</v>
          </cell>
          <cell r="R152">
            <v>0</v>
          </cell>
          <cell r="S152">
            <v>0</v>
          </cell>
          <cell r="T152">
            <v>0</v>
          </cell>
          <cell r="U152">
            <v>29</v>
          </cell>
          <cell r="V152">
            <v>21</v>
          </cell>
          <cell r="W152">
            <v>2</v>
          </cell>
          <cell r="X152">
            <v>5</v>
          </cell>
          <cell r="Y152">
            <v>0</v>
          </cell>
          <cell r="Z152">
            <v>35.71</v>
          </cell>
          <cell r="AA152">
            <v>2015</v>
          </cell>
          <cell r="AB152" t="str">
            <v>reg</v>
          </cell>
        </row>
        <row r="153">
          <cell r="A153" t="str">
            <v>Conor Doyle</v>
          </cell>
          <cell r="B153" t="str">
            <v xml:space="preserve">DC </v>
          </cell>
          <cell r="C153" t="str">
            <v>F</v>
          </cell>
          <cell r="D153">
            <v>25</v>
          </cell>
          <cell r="E153">
            <v>10</v>
          </cell>
          <cell r="F153">
            <v>1148</v>
          </cell>
          <cell r="G153">
            <v>2</v>
          </cell>
          <cell r="H153">
            <v>0</v>
          </cell>
          <cell r="I153">
            <v>16</v>
          </cell>
          <cell r="J153">
            <v>7</v>
          </cell>
          <cell r="K153">
            <v>1</v>
          </cell>
          <cell r="L153" t="str">
            <v>0/0</v>
          </cell>
          <cell r="M153">
            <v>1</v>
          </cell>
          <cell r="N153">
            <v>1</v>
          </cell>
          <cell r="O153">
            <v>0.16</v>
          </cell>
          <cell r="P153">
            <v>12.5</v>
          </cell>
          <cell r="Q153">
            <v>0</v>
          </cell>
          <cell r="R153">
            <v>0</v>
          </cell>
          <cell r="S153">
            <v>0</v>
          </cell>
          <cell r="T153">
            <v>0</v>
          </cell>
          <cell r="U153">
            <v>33</v>
          </cell>
          <cell r="V153">
            <v>9</v>
          </cell>
          <cell r="W153">
            <v>2</v>
          </cell>
          <cell r="X153">
            <v>5</v>
          </cell>
          <cell r="Y153">
            <v>0</v>
          </cell>
          <cell r="Z153">
            <v>43.75</v>
          </cell>
          <cell r="AA153">
            <v>2015</v>
          </cell>
          <cell r="AB153" t="str">
            <v>reg</v>
          </cell>
        </row>
        <row r="154">
          <cell r="A154" t="str">
            <v>Dominique Badji</v>
          </cell>
          <cell r="B154" t="str">
            <v>NSH</v>
          </cell>
          <cell r="C154" t="str">
            <v>F</v>
          </cell>
          <cell r="D154">
            <v>15</v>
          </cell>
          <cell r="E154">
            <v>9</v>
          </cell>
          <cell r="F154">
            <v>812</v>
          </cell>
          <cell r="G154">
            <v>2</v>
          </cell>
          <cell r="H154">
            <v>0</v>
          </cell>
          <cell r="I154">
            <v>18</v>
          </cell>
          <cell r="J154">
            <v>7</v>
          </cell>
          <cell r="K154">
            <v>1</v>
          </cell>
          <cell r="L154" t="str">
            <v>0/0</v>
          </cell>
          <cell r="M154">
            <v>0</v>
          </cell>
          <cell r="N154">
            <v>2</v>
          </cell>
          <cell r="O154">
            <v>0.22</v>
          </cell>
          <cell r="P154">
            <v>11.1</v>
          </cell>
          <cell r="Q154">
            <v>0</v>
          </cell>
          <cell r="R154">
            <v>0</v>
          </cell>
          <cell r="S154">
            <v>0</v>
          </cell>
          <cell r="T154">
            <v>0</v>
          </cell>
          <cell r="U154">
            <v>24</v>
          </cell>
          <cell r="V154">
            <v>8</v>
          </cell>
          <cell r="W154">
            <v>14</v>
          </cell>
          <cell r="X154">
            <v>1</v>
          </cell>
          <cell r="Y154">
            <v>0</v>
          </cell>
          <cell r="Z154">
            <v>38.89</v>
          </cell>
          <cell r="AA154">
            <v>2015</v>
          </cell>
          <cell r="AB154" t="str">
            <v>reg</v>
          </cell>
        </row>
        <row r="155">
          <cell r="A155" t="str">
            <v>Bobby Boswell</v>
          </cell>
          <cell r="B155" t="str">
            <v xml:space="preserve">DC </v>
          </cell>
          <cell r="C155" t="str">
            <v>D</v>
          </cell>
          <cell r="D155">
            <v>34</v>
          </cell>
          <cell r="E155">
            <v>33</v>
          </cell>
          <cell r="F155">
            <v>2975</v>
          </cell>
          <cell r="G155">
            <v>2</v>
          </cell>
          <cell r="H155">
            <v>0</v>
          </cell>
          <cell r="I155">
            <v>20</v>
          </cell>
          <cell r="J155">
            <v>4</v>
          </cell>
          <cell r="K155">
            <v>0</v>
          </cell>
          <cell r="L155" t="str">
            <v>0/0</v>
          </cell>
          <cell r="M155">
            <v>1</v>
          </cell>
          <cell r="N155">
            <v>1</v>
          </cell>
          <cell r="O155">
            <v>0.06</v>
          </cell>
          <cell r="P155">
            <v>10</v>
          </cell>
          <cell r="Q155">
            <v>0</v>
          </cell>
          <cell r="R155">
            <v>0</v>
          </cell>
          <cell r="S155">
            <v>0</v>
          </cell>
          <cell r="T155">
            <v>0</v>
          </cell>
          <cell r="U155">
            <v>21</v>
          </cell>
          <cell r="V155">
            <v>14</v>
          </cell>
          <cell r="W155">
            <v>1</v>
          </cell>
          <cell r="X155">
            <v>5</v>
          </cell>
          <cell r="Y155">
            <v>0</v>
          </cell>
          <cell r="Z155">
            <v>20</v>
          </cell>
          <cell r="AA155">
            <v>2015</v>
          </cell>
          <cell r="AB155" t="str">
            <v>reg</v>
          </cell>
        </row>
        <row r="156">
          <cell r="A156" t="str">
            <v>Kendall Waston</v>
          </cell>
          <cell r="B156" t="str">
            <v>CIN</v>
          </cell>
          <cell r="C156" t="str">
            <v>D</v>
          </cell>
          <cell r="D156">
            <v>28</v>
          </cell>
          <cell r="E156">
            <v>28</v>
          </cell>
          <cell r="F156">
            <v>2486</v>
          </cell>
          <cell r="G156">
            <v>2</v>
          </cell>
          <cell r="H156">
            <v>0</v>
          </cell>
          <cell r="I156">
            <v>36</v>
          </cell>
          <cell r="J156">
            <v>15</v>
          </cell>
          <cell r="K156">
            <v>1</v>
          </cell>
          <cell r="L156" t="str">
            <v>0/0</v>
          </cell>
          <cell r="M156">
            <v>2</v>
          </cell>
          <cell r="N156">
            <v>0</v>
          </cell>
          <cell r="O156">
            <v>7.0000000000000007E-2</v>
          </cell>
          <cell r="P156">
            <v>5.6</v>
          </cell>
          <cell r="Q156">
            <v>0</v>
          </cell>
          <cell r="R156">
            <v>0</v>
          </cell>
          <cell r="S156">
            <v>0</v>
          </cell>
          <cell r="T156">
            <v>0</v>
          </cell>
          <cell r="U156">
            <v>47</v>
          </cell>
          <cell r="V156">
            <v>20</v>
          </cell>
          <cell r="W156">
            <v>3</v>
          </cell>
          <cell r="X156">
            <v>11</v>
          </cell>
          <cell r="Y156">
            <v>1</v>
          </cell>
          <cell r="Z156">
            <v>41.67</v>
          </cell>
          <cell r="AA156">
            <v>2015</v>
          </cell>
          <cell r="AB156" t="str">
            <v>reg</v>
          </cell>
        </row>
        <row r="157">
          <cell r="A157" t="str">
            <v>Cristian Maidana</v>
          </cell>
          <cell r="B157" t="str">
            <v>PHI</v>
          </cell>
          <cell r="C157" t="str">
            <v>M</v>
          </cell>
          <cell r="D157">
            <v>28</v>
          </cell>
          <cell r="E157">
            <v>25</v>
          </cell>
          <cell r="F157">
            <v>2121</v>
          </cell>
          <cell r="G157">
            <v>1</v>
          </cell>
          <cell r="H157">
            <v>15</v>
          </cell>
          <cell r="I157">
            <v>37</v>
          </cell>
          <cell r="J157">
            <v>18</v>
          </cell>
          <cell r="K157">
            <v>0</v>
          </cell>
          <cell r="L157" t="str">
            <v>0/0</v>
          </cell>
          <cell r="M157">
            <v>1</v>
          </cell>
          <cell r="N157">
            <v>0</v>
          </cell>
          <cell r="O157">
            <v>0.04</v>
          </cell>
          <cell r="P157">
            <v>2.7</v>
          </cell>
          <cell r="Q157">
            <v>3</v>
          </cell>
          <cell r="R157">
            <v>9</v>
          </cell>
          <cell r="S157">
            <v>6</v>
          </cell>
          <cell r="T157">
            <v>0.64</v>
          </cell>
          <cell r="U157">
            <v>9</v>
          </cell>
          <cell r="V157">
            <v>9</v>
          </cell>
          <cell r="W157">
            <v>14</v>
          </cell>
          <cell r="X157">
            <v>1</v>
          </cell>
          <cell r="Y157">
            <v>1</v>
          </cell>
          <cell r="Z157">
            <v>48.65</v>
          </cell>
          <cell r="AA157">
            <v>2015</v>
          </cell>
          <cell r="AB157" t="str">
            <v>reg</v>
          </cell>
        </row>
        <row r="158">
          <cell r="A158" t="str">
            <v>Dax McCarty</v>
          </cell>
          <cell r="B158" t="str">
            <v>NSH</v>
          </cell>
          <cell r="C158" t="str">
            <v>M</v>
          </cell>
          <cell r="D158">
            <v>32</v>
          </cell>
          <cell r="E158">
            <v>32</v>
          </cell>
          <cell r="F158">
            <v>2777</v>
          </cell>
          <cell r="G158">
            <v>1</v>
          </cell>
          <cell r="H158">
            <v>8</v>
          </cell>
          <cell r="I158">
            <v>18</v>
          </cell>
          <cell r="J158">
            <v>4</v>
          </cell>
          <cell r="K158">
            <v>0</v>
          </cell>
          <cell r="L158" t="str">
            <v>0/0</v>
          </cell>
          <cell r="M158">
            <v>1</v>
          </cell>
          <cell r="N158">
            <v>0</v>
          </cell>
          <cell r="O158">
            <v>0.03</v>
          </cell>
          <cell r="P158">
            <v>5.6</v>
          </cell>
          <cell r="Q158">
            <v>2</v>
          </cell>
          <cell r="R158">
            <v>5</v>
          </cell>
          <cell r="S158">
            <v>3</v>
          </cell>
          <cell r="T158">
            <v>0.26</v>
          </cell>
          <cell r="U158">
            <v>35</v>
          </cell>
          <cell r="V158">
            <v>49</v>
          </cell>
          <cell r="W158">
            <v>1</v>
          </cell>
          <cell r="X158">
            <v>6</v>
          </cell>
          <cell r="Y158">
            <v>0</v>
          </cell>
          <cell r="Z158">
            <v>22.22</v>
          </cell>
          <cell r="AA158">
            <v>2015</v>
          </cell>
          <cell r="AB158" t="str">
            <v>reg</v>
          </cell>
        </row>
        <row r="159">
          <cell r="A159" t="str">
            <v>Jonathan Osorio</v>
          </cell>
          <cell r="B159" t="str">
            <v>TOR</v>
          </cell>
          <cell r="C159" t="str">
            <v>M</v>
          </cell>
          <cell r="D159">
            <v>29</v>
          </cell>
          <cell r="E159">
            <v>26</v>
          </cell>
          <cell r="F159">
            <v>2235</v>
          </cell>
          <cell r="G159">
            <v>1</v>
          </cell>
          <cell r="H159">
            <v>7</v>
          </cell>
          <cell r="I159">
            <v>21</v>
          </cell>
          <cell r="J159">
            <v>7</v>
          </cell>
          <cell r="K159">
            <v>0</v>
          </cell>
          <cell r="L159" t="str">
            <v>0/0</v>
          </cell>
          <cell r="M159">
            <v>0</v>
          </cell>
          <cell r="N159">
            <v>1</v>
          </cell>
          <cell r="O159">
            <v>0.04</v>
          </cell>
          <cell r="P159">
            <v>4.8</v>
          </cell>
          <cell r="Q159">
            <v>2</v>
          </cell>
          <cell r="R159">
            <v>7</v>
          </cell>
          <cell r="S159">
            <v>0</v>
          </cell>
          <cell r="T159">
            <v>0.28000000000000003</v>
          </cell>
          <cell r="U159">
            <v>22</v>
          </cell>
          <cell r="V159">
            <v>31</v>
          </cell>
          <cell r="W159">
            <v>4</v>
          </cell>
          <cell r="X159">
            <v>1</v>
          </cell>
          <cell r="Y159">
            <v>0</v>
          </cell>
          <cell r="Z159">
            <v>33.33</v>
          </cell>
          <cell r="AA159">
            <v>2015</v>
          </cell>
          <cell r="AB159" t="str">
            <v>reg</v>
          </cell>
        </row>
        <row r="160">
          <cell r="A160" t="str">
            <v>Benoit Cheyrou</v>
          </cell>
          <cell r="B160" t="str">
            <v>TOR</v>
          </cell>
          <cell r="C160" t="str">
            <v>M</v>
          </cell>
          <cell r="D160">
            <v>28</v>
          </cell>
          <cell r="E160">
            <v>28</v>
          </cell>
          <cell r="F160">
            <v>2408</v>
          </cell>
          <cell r="G160">
            <v>1</v>
          </cell>
          <cell r="H160">
            <v>7</v>
          </cell>
          <cell r="I160">
            <v>33</v>
          </cell>
          <cell r="J160">
            <v>7</v>
          </cell>
          <cell r="K160">
            <v>0</v>
          </cell>
          <cell r="L160" t="str">
            <v>0/0</v>
          </cell>
          <cell r="M160">
            <v>0</v>
          </cell>
          <cell r="N160">
            <v>1</v>
          </cell>
          <cell r="O160">
            <v>0.04</v>
          </cell>
          <cell r="P160">
            <v>3</v>
          </cell>
          <cell r="Q160">
            <v>3</v>
          </cell>
          <cell r="R160">
            <v>3</v>
          </cell>
          <cell r="S160">
            <v>4</v>
          </cell>
          <cell r="T160">
            <v>0.26</v>
          </cell>
          <cell r="U160">
            <v>44</v>
          </cell>
          <cell r="V160">
            <v>21</v>
          </cell>
          <cell r="W160">
            <v>1</v>
          </cell>
          <cell r="X160">
            <v>5</v>
          </cell>
          <cell r="Y160">
            <v>0</v>
          </cell>
          <cell r="Z160">
            <v>21.21</v>
          </cell>
          <cell r="AA160">
            <v>2015</v>
          </cell>
          <cell r="AB160" t="str">
            <v>reg</v>
          </cell>
        </row>
        <row r="161">
          <cell r="A161" t="str">
            <v>Rodney Wallace</v>
          </cell>
          <cell r="B161" t="str">
            <v>POR</v>
          </cell>
          <cell r="C161" t="str">
            <v>D</v>
          </cell>
          <cell r="D161">
            <v>32</v>
          </cell>
          <cell r="E161">
            <v>23</v>
          </cell>
          <cell r="F161">
            <v>1978</v>
          </cell>
          <cell r="G161">
            <v>1</v>
          </cell>
          <cell r="H161">
            <v>7</v>
          </cell>
          <cell r="I161">
            <v>40</v>
          </cell>
          <cell r="J161">
            <v>12</v>
          </cell>
          <cell r="K161">
            <v>0</v>
          </cell>
          <cell r="L161" t="str">
            <v>0/0</v>
          </cell>
          <cell r="M161">
            <v>1</v>
          </cell>
          <cell r="N161">
            <v>0</v>
          </cell>
          <cell r="O161">
            <v>0.05</v>
          </cell>
          <cell r="P161">
            <v>2.5</v>
          </cell>
          <cell r="Q161">
            <v>4</v>
          </cell>
          <cell r="R161">
            <v>3</v>
          </cell>
          <cell r="S161">
            <v>4</v>
          </cell>
          <cell r="T161">
            <v>0.32</v>
          </cell>
          <cell r="U161">
            <v>37</v>
          </cell>
          <cell r="V161">
            <v>18</v>
          </cell>
          <cell r="W161">
            <v>11</v>
          </cell>
          <cell r="X161">
            <v>3</v>
          </cell>
          <cell r="Y161">
            <v>0</v>
          </cell>
          <cell r="Z161">
            <v>30</v>
          </cell>
          <cell r="AA161">
            <v>2015</v>
          </cell>
          <cell r="AB161" t="str">
            <v>reg</v>
          </cell>
        </row>
        <row r="162">
          <cell r="A162" t="str">
            <v>Taylor Kemp</v>
          </cell>
          <cell r="B162" t="str">
            <v xml:space="preserve">DC </v>
          </cell>
          <cell r="C162" t="str">
            <v>D</v>
          </cell>
          <cell r="D162">
            <v>27</v>
          </cell>
          <cell r="E162">
            <v>25</v>
          </cell>
          <cell r="F162">
            <v>2261</v>
          </cell>
          <cell r="G162">
            <v>1</v>
          </cell>
          <cell r="H162">
            <v>6</v>
          </cell>
          <cell r="I162">
            <v>7</v>
          </cell>
          <cell r="J162">
            <v>2</v>
          </cell>
          <cell r="K162">
            <v>0</v>
          </cell>
          <cell r="L162" t="str">
            <v>0/0</v>
          </cell>
          <cell r="M162">
            <v>1</v>
          </cell>
          <cell r="N162">
            <v>0</v>
          </cell>
          <cell r="O162">
            <v>0.04</v>
          </cell>
          <cell r="P162">
            <v>14.3</v>
          </cell>
          <cell r="Q162">
            <v>1</v>
          </cell>
          <cell r="R162">
            <v>4</v>
          </cell>
          <cell r="S162">
            <v>2</v>
          </cell>
          <cell r="T162">
            <v>0.24</v>
          </cell>
          <cell r="U162">
            <v>30</v>
          </cell>
          <cell r="V162">
            <v>19</v>
          </cell>
          <cell r="W162">
            <v>1</v>
          </cell>
          <cell r="X162">
            <v>6</v>
          </cell>
          <cell r="Y162">
            <v>0</v>
          </cell>
          <cell r="Z162">
            <v>28.57</v>
          </cell>
          <cell r="AA162">
            <v>2015</v>
          </cell>
          <cell r="AB162" t="str">
            <v>reg</v>
          </cell>
        </row>
        <row r="163">
          <cell r="A163" t="str">
            <v>Jorge Villafana</v>
          </cell>
          <cell r="B163" t="str">
            <v>POR</v>
          </cell>
          <cell r="C163" t="str">
            <v>F</v>
          </cell>
          <cell r="D163">
            <v>33</v>
          </cell>
          <cell r="E163">
            <v>33</v>
          </cell>
          <cell r="F163">
            <v>2929</v>
          </cell>
          <cell r="G163">
            <v>1</v>
          </cell>
          <cell r="H163">
            <v>5</v>
          </cell>
          <cell r="I163">
            <v>15</v>
          </cell>
          <cell r="J163">
            <v>7</v>
          </cell>
          <cell r="K163">
            <v>0</v>
          </cell>
          <cell r="L163" t="str">
            <v>0/0</v>
          </cell>
          <cell r="M163">
            <v>1</v>
          </cell>
          <cell r="N163">
            <v>0</v>
          </cell>
          <cell r="O163">
            <v>0.03</v>
          </cell>
          <cell r="P163">
            <v>6.7</v>
          </cell>
          <cell r="Q163">
            <v>2</v>
          </cell>
          <cell r="R163">
            <v>3</v>
          </cell>
          <cell r="S163">
            <v>2</v>
          </cell>
          <cell r="T163">
            <v>0.15</v>
          </cell>
          <cell r="U163">
            <v>26</v>
          </cell>
          <cell r="V163">
            <v>34</v>
          </cell>
          <cell r="W163">
            <v>4</v>
          </cell>
          <cell r="X163">
            <v>3</v>
          </cell>
          <cell r="Y163">
            <v>0</v>
          </cell>
          <cell r="Z163">
            <v>46.67</v>
          </cell>
          <cell r="AA163">
            <v>2015</v>
          </cell>
          <cell r="AB163" t="str">
            <v>reg</v>
          </cell>
        </row>
        <row r="164">
          <cell r="A164" t="str">
            <v>Marco Donadel</v>
          </cell>
          <cell r="B164" t="str">
            <v>MTL</v>
          </cell>
          <cell r="C164" t="str">
            <v>M</v>
          </cell>
          <cell r="D164">
            <v>25</v>
          </cell>
          <cell r="E164">
            <v>24</v>
          </cell>
          <cell r="F164">
            <v>2000</v>
          </cell>
          <cell r="G164">
            <v>1</v>
          </cell>
          <cell r="H164">
            <v>5</v>
          </cell>
          <cell r="I164">
            <v>19</v>
          </cell>
          <cell r="J164">
            <v>8</v>
          </cell>
          <cell r="K164">
            <v>0</v>
          </cell>
          <cell r="L164" t="str">
            <v>0/0</v>
          </cell>
          <cell r="M164">
            <v>1</v>
          </cell>
          <cell r="N164">
            <v>0</v>
          </cell>
          <cell r="O164">
            <v>0.05</v>
          </cell>
          <cell r="P164">
            <v>5.3</v>
          </cell>
          <cell r="Q164">
            <v>3</v>
          </cell>
          <cell r="R164">
            <v>5</v>
          </cell>
          <cell r="S164">
            <v>0</v>
          </cell>
          <cell r="T164">
            <v>0.23</v>
          </cell>
          <cell r="U164">
            <v>42</v>
          </cell>
          <cell r="V164">
            <v>20</v>
          </cell>
          <cell r="W164">
            <v>0</v>
          </cell>
          <cell r="X164">
            <v>13</v>
          </cell>
          <cell r="Y164">
            <v>2</v>
          </cell>
          <cell r="Z164">
            <v>42.11</v>
          </cell>
          <cell r="AA164">
            <v>2015</v>
          </cell>
          <cell r="AB164" t="str">
            <v>reg</v>
          </cell>
        </row>
        <row r="165">
          <cell r="A165" t="str">
            <v>Stefan Ishizaki</v>
          </cell>
          <cell r="B165" t="str">
            <v xml:space="preserve">LA </v>
          </cell>
          <cell r="C165" t="str">
            <v>M</v>
          </cell>
          <cell r="D165">
            <v>20</v>
          </cell>
          <cell r="E165">
            <v>19</v>
          </cell>
          <cell r="F165">
            <v>1629</v>
          </cell>
          <cell r="G165">
            <v>1</v>
          </cell>
          <cell r="H165">
            <v>5</v>
          </cell>
          <cell r="I165">
            <v>25</v>
          </cell>
          <cell r="J165">
            <v>8</v>
          </cell>
          <cell r="K165">
            <v>0</v>
          </cell>
          <cell r="L165" t="str">
            <v>0/0</v>
          </cell>
          <cell r="M165">
            <v>1</v>
          </cell>
          <cell r="N165">
            <v>0</v>
          </cell>
          <cell r="O165">
            <v>0.06</v>
          </cell>
          <cell r="P165">
            <v>4</v>
          </cell>
          <cell r="Q165">
            <v>0</v>
          </cell>
          <cell r="R165">
            <v>2</v>
          </cell>
          <cell r="S165">
            <v>3</v>
          </cell>
          <cell r="T165">
            <v>0.28000000000000003</v>
          </cell>
          <cell r="U165">
            <v>17</v>
          </cell>
          <cell r="V165">
            <v>28</v>
          </cell>
          <cell r="W165">
            <v>2</v>
          </cell>
          <cell r="X165">
            <v>3</v>
          </cell>
          <cell r="Y165">
            <v>0</v>
          </cell>
          <cell r="Z165">
            <v>32</v>
          </cell>
          <cell r="AA165">
            <v>2015</v>
          </cell>
          <cell r="AB165" t="str">
            <v>reg</v>
          </cell>
        </row>
        <row r="166">
          <cell r="A166" t="str">
            <v>Luke Boden</v>
          </cell>
          <cell r="B166" t="str">
            <v>ORL</v>
          </cell>
          <cell r="C166" t="str">
            <v>D</v>
          </cell>
          <cell r="D166">
            <v>25</v>
          </cell>
          <cell r="E166">
            <v>24</v>
          </cell>
          <cell r="F166">
            <v>2238</v>
          </cell>
          <cell r="G166">
            <v>1</v>
          </cell>
          <cell r="H166">
            <v>4</v>
          </cell>
          <cell r="I166">
            <v>5</v>
          </cell>
          <cell r="J166">
            <v>1</v>
          </cell>
          <cell r="K166">
            <v>0</v>
          </cell>
          <cell r="L166" t="str">
            <v>0/0</v>
          </cell>
          <cell r="M166">
            <v>0</v>
          </cell>
          <cell r="N166">
            <v>1</v>
          </cell>
          <cell r="O166">
            <v>0.04</v>
          </cell>
          <cell r="P166">
            <v>20</v>
          </cell>
          <cell r="Q166">
            <v>1</v>
          </cell>
          <cell r="R166">
            <v>4</v>
          </cell>
          <cell r="S166">
            <v>0</v>
          </cell>
          <cell r="T166">
            <v>0.16</v>
          </cell>
          <cell r="U166">
            <v>26</v>
          </cell>
          <cell r="V166">
            <v>11</v>
          </cell>
          <cell r="W166">
            <v>2</v>
          </cell>
          <cell r="X166">
            <v>6</v>
          </cell>
          <cell r="Y166">
            <v>1</v>
          </cell>
          <cell r="Z166">
            <v>20</v>
          </cell>
          <cell r="AA166">
            <v>2015</v>
          </cell>
          <cell r="AB166" t="str">
            <v>reg</v>
          </cell>
        </row>
        <row r="167">
          <cell r="A167" t="str">
            <v>Michel Garbini Pereira</v>
          </cell>
          <cell r="B167" t="str">
            <v>DAL</v>
          </cell>
          <cell r="C167" t="str">
            <v>M-D</v>
          </cell>
          <cell r="D167">
            <v>18</v>
          </cell>
          <cell r="E167">
            <v>12</v>
          </cell>
          <cell r="F167">
            <v>914</v>
          </cell>
          <cell r="G167">
            <v>1</v>
          </cell>
          <cell r="H167">
            <v>4</v>
          </cell>
          <cell r="I167">
            <v>10</v>
          </cell>
          <cell r="J167">
            <v>4</v>
          </cell>
          <cell r="K167">
            <v>1</v>
          </cell>
          <cell r="L167" t="str">
            <v>0/0</v>
          </cell>
          <cell r="M167">
            <v>1</v>
          </cell>
          <cell r="N167">
            <v>0</v>
          </cell>
          <cell r="O167">
            <v>0.1</v>
          </cell>
          <cell r="P167">
            <v>10</v>
          </cell>
          <cell r="Q167">
            <v>1</v>
          </cell>
          <cell r="R167">
            <v>3</v>
          </cell>
          <cell r="S167">
            <v>1</v>
          </cell>
          <cell r="T167">
            <v>0.39</v>
          </cell>
          <cell r="U167">
            <v>12</v>
          </cell>
          <cell r="V167">
            <v>15</v>
          </cell>
          <cell r="W167">
            <v>0</v>
          </cell>
          <cell r="X167">
            <v>3</v>
          </cell>
          <cell r="Y167">
            <v>0</v>
          </cell>
          <cell r="Z167">
            <v>40</v>
          </cell>
          <cell r="AA167">
            <v>2015</v>
          </cell>
          <cell r="AB167" t="str">
            <v>reg</v>
          </cell>
        </row>
        <row r="168">
          <cell r="A168" t="str">
            <v>Jalil Anibaba</v>
          </cell>
          <cell r="B168" t="str">
            <v>NSH</v>
          </cell>
          <cell r="C168" t="str">
            <v>D</v>
          </cell>
          <cell r="D168">
            <v>16</v>
          </cell>
          <cell r="E168">
            <v>14</v>
          </cell>
          <cell r="F168">
            <v>1265</v>
          </cell>
          <cell r="G168">
            <v>1</v>
          </cell>
          <cell r="H168">
            <v>4</v>
          </cell>
          <cell r="I168">
            <v>11</v>
          </cell>
          <cell r="J168">
            <v>4</v>
          </cell>
          <cell r="K168">
            <v>0</v>
          </cell>
          <cell r="L168" t="str">
            <v>0/0</v>
          </cell>
          <cell r="M168">
            <v>1</v>
          </cell>
          <cell r="N168">
            <v>0</v>
          </cell>
          <cell r="O168">
            <v>7.0000000000000007E-2</v>
          </cell>
          <cell r="P168">
            <v>9.1</v>
          </cell>
          <cell r="Q168">
            <v>1</v>
          </cell>
          <cell r="R168">
            <v>4</v>
          </cell>
          <cell r="S168">
            <v>0</v>
          </cell>
          <cell r="T168">
            <v>0.28000000000000003</v>
          </cell>
          <cell r="U168">
            <v>10</v>
          </cell>
          <cell r="V168">
            <v>4</v>
          </cell>
          <cell r="W168">
            <v>2</v>
          </cell>
          <cell r="X168">
            <v>1</v>
          </cell>
          <cell r="Y168">
            <v>0</v>
          </cell>
          <cell r="Z168">
            <v>36.36</v>
          </cell>
          <cell r="AA168">
            <v>2015</v>
          </cell>
          <cell r="AB168" t="str">
            <v>reg</v>
          </cell>
        </row>
        <row r="169">
          <cell r="A169" t="str">
            <v>Kemar Lawrence</v>
          </cell>
          <cell r="B169" t="str">
            <v>NYR</v>
          </cell>
          <cell r="C169" t="str">
            <v>D</v>
          </cell>
          <cell r="D169">
            <v>23</v>
          </cell>
          <cell r="E169">
            <v>23</v>
          </cell>
          <cell r="F169">
            <v>2000</v>
          </cell>
          <cell r="G169">
            <v>1</v>
          </cell>
          <cell r="H169">
            <v>4</v>
          </cell>
          <cell r="I169">
            <v>12</v>
          </cell>
          <cell r="J169">
            <v>4</v>
          </cell>
          <cell r="K169">
            <v>0</v>
          </cell>
          <cell r="L169" t="str">
            <v>0/0</v>
          </cell>
          <cell r="M169">
            <v>1</v>
          </cell>
          <cell r="N169">
            <v>0</v>
          </cell>
          <cell r="O169">
            <v>0.05</v>
          </cell>
          <cell r="P169">
            <v>8.3000000000000007</v>
          </cell>
          <cell r="Q169">
            <v>4</v>
          </cell>
          <cell r="R169">
            <v>3</v>
          </cell>
          <cell r="S169">
            <v>1</v>
          </cell>
          <cell r="T169">
            <v>0.18</v>
          </cell>
          <cell r="U169">
            <v>23</v>
          </cell>
          <cell r="V169">
            <v>21</v>
          </cell>
          <cell r="W169">
            <v>5</v>
          </cell>
          <cell r="X169">
            <v>2</v>
          </cell>
          <cell r="Y169">
            <v>0</v>
          </cell>
          <cell r="Z169">
            <v>33.33</v>
          </cell>
          <cell r="AA169">
            <v>2015</v>
          </cell>
          <cell r="AB169" t="str">
            <v>reg</v>
          </cell>
        </row>
        <row r="170">
          <cell r="A170" t="str">
            <v>Roger Espinoza</v>
          </cell>
          <cell r="B170" t="str">
            <v>SKC</v>
          </cell>
          <cell r="C170" t="str">
            <v>M</v>
          </cell>
          <cell r="D170">
            <v>17</v>
          </cell>
          <cell r="E170">
            <v>17</v>
          </cell>
          <cell r="F170">
            <v>1484</v>
          </cell>
          <cell r="G170">
            <v>1</v>
          </cell>
          <cell r="H170">
            <v>4</v>
          </cell>
          <cell r="I170">
            <v>19</v>
          </cell>
          <cell r="J170">
            <v>5</v>
          </cell>
          <cell r="K170">
            <v>0</v>
          </cell>
          <cell r="L170" t="str">
            <v>0/0</v>
          </cell>
          <cell r="M170">
            <v>0</v>
          </cell>
          <cell r="N170">
            <v>1</v>
          </cell>
          <cell r="O170">
            <v>0.06</v>
          </cell>
          <cell r="P170">
            <v>5.3</v>
          </cell>
          <cell r="Q170">
            <v>0</v>
          </cell>
          <cell r="R170">
            <v>2</v>
          </cell>
          <cell r="S170">
            <v>2</v>
          </cell>
          <cell r="T170">
            <v>0.24</v>
          </cell>
          <cell r="U170">
            <v>28</v>
          </cell>
          <cell r="V170">
            <v>18</v>
          </cell>
          <cell r="W170">
            <v>0</v>
          </cell>
          <cell r="X170">
            <v>3</v>
          </cell>
          <cell r="Y170">
            <v>0</v>
          </cell>
          <cell r="Z170">
            <v>26.32</v>
          </cell>
          <cell r="AA170">
            <v>2015</v>
          </cell>
          <cell r="AB170" t="str">
            <v>reg</v>
          </cell>
        </row>
        <row r="171">
          <cell r="A171" t="str">
            <v>Tyrone Mears</v>
          </cell>
          <cell r="B171" t="str">
            <v>SEA</v>
          </cell>
          <cell r="C171" t="str">
            <v>D</v>
          </cell>
          <cell r="D171">
            <v>33</v>
          </cell>
          <cell r="E171">
            <v>33</v>
          </cell>
          <cell r="F171">
            <v>2960</v>
          </cell>
          <cell r="G171">
            <v>1</v>
          </cell>
          <cell r="H171">
            <v>3</v>
          </cell>
          <cell r="I171">
            <v>7</v>
          </cell>
          <cell r="J171">
            <v>3</v>
          </cell>
          <cell r="K171">
            <v>1</v>
          </cell>
          <cell r="L171" t="str">
            <v>0/0</v>
          </cell>
          <cell r="M171">
            <v>1</v>
          </cell>
          <cell r="N171">
            <v>0</v>
          </cell>
          <cell r="O171">
            <v>0.03</v>
          </cell>
          <cell r="P171">
            <v>14.3</v>
          </cell>
          <cell r="Q171">
            <v>1</v>
          </cell>
          <cell r="R171">
            <v>2</v>
          </cell>
          <cell r="S171">
            <v>1</v>
          </cell>
          <cell r="T171">
            <v>0.09</v>
          </cell>
          <cell r="U171">
            <v>29</v>
          </cell>
          <cell r="V171">
            <v>12</v>
          </cell>
          <cell r="W171">
            <v>1</v>
          </cell>
          <cell r="X171">
            <v>3</v>
          </cell>
          <cell r="Y171">
            <v>0</v>
          </cell>
          <cell r="Z171">
            <v>42.86</v>
          </cell>
          <cell r="AA171">
            <v>2015</v>
          </cell>
          <cell r="AB171" t="str">
            <v>reg</v>
          </cell>
        </row>
        <row r="172">
          <cell r="A172" t="str">
            <v>Mauro Rosales</v>
          </cell>
          <cell r="B172" t="str">
            <v>VAN</v>
          </cell>
          <cell r="C172" t="str">
            <v>M</v>
          </cell>
          <cell r="D172">
            <v>24</v>
          </cell>
          <cell r="E172">
            <v>19</v>
          </cell>
          <cell r="F172">
            <v>1512</v>
          </cell>
          <cell r="G172">
            <v>1</v>
          </cell>
          <cell r="H172">
            <v>3</v>
          </cell>
          <cell r="I172">
            <v>11</v>
          </cell>
          <cell r="J172">
            <v>4</v>
          </cell>
          <cell r="K172">
            <v>0</v>
          </cell>
          <cell r="L172" t="str">
            <v>0/0</v>
          </cell>
          <cell r="M172">
            <v>1</v>
          </cell>
          <cell r="N172">
            <v>0</v>
          </cell>
          <cell r="O172">
            <v>0.06</v>
          </cell>
          <cell r="P172">
            <v>9.1</v>
          </cell>
          <cell r="Q172">
            <v>1</v>
          </cell>
          <cell r="R172">
            <v>2</v>
          </cell>
          <cell r="S172">
            <v>1</v>
          </cell>
          <cell r="T172">
            <v>0.18</v>
          </cell>
          <cell r="U172">
            <v>15</v>
          </cell>
          <cell r="V172">
            <v>46</v>
          </cell>
          <cell r="W172">
            <v>3</v>
          </cell>
          <cell r="X172">
            <v>0</v>
          </cell>
          <cell r="Y172">
            <v>0</v>
          </cell>
          <cell r="Z172">
            <v>36.36</v>
          </cell>
          <cell r="AA172">
            <v>2015</v>
          </cell>
          <cell r="AB172" t="str">
            <v>reg</v>
          </cell>
        </row>
        <row r="173">
          <cell r="A173" t="str">
            <v>Luke Moore</v>
          </cell>
          <cell r="B173" t="str">
            <v>TOR</v>
          </cell>
          <cell r="C173" t="str">
            <v>F</v>
          </cell>
          <cell r="D173">
            <v>15</v>
          </cell>
          <cell r="E173">
            <v>6</v>
          </cell>
          <cell r="F173">
            <v>625</v>
          </cell>
          <cell r="G173">
            <v>1</v>
          </cell>
          <cell r="H173">
            <v>3</v>
          </cell>
          <cell r="I173">
            <v>12</v>
          </cell>
          <cell r="J173">
            <v>6</v>
          </cell>
          <cell r="K173">
            <v>0</v>
          </cell>
          <cell r="L173" t="str">
            <v>0/0</v>
          </cell>
          <cell r="M173">
            <v>1</v>
          </cell>
          <cell r="N173">
            <v>0</v>
          </cell>
          <cell r="O173">
            <v>0.14000000000000001</v>
          </cell>
          <cell r="P173">
            <v>8.3000000000000007</v>
          </cell>
          <cell r="Q173">
            <v>2</v>
          </cell>
          <cell r="R173">
            <v>2</v>
          </cell>
          <cell r="S173">
            <v>1</v>
          </cell>
          <cell r="T173">
            <v>0.43</v>
          </cell>
          <cell r="U173">
            <v>9</v>
          </cell>
          <cell r="V173">
            <v>9</v>
          </cell>
          <cell r="W173">
            <v>2</v>
          </cell>
          <cell r="X173">
            <v>2</v>
          </cell>
          <cell r="Y173">
            <v>0</v>
          </cell>
          <cell r="Z173">
            <v>50</v>
          </cell>
          <cell r="AA173">
            <v>2015</v>
          </cell>
          <cell r="AB173" t="str">
            <v>reg</v>
          </cell>
        </row>
        <row r="174">
          <cell r="A174" t="str">
            <v>Omar Gonzalez</v>
          </cell>
          <cell r="B174" t="str">
            <v>TOR</v>
          </cell>
          <cell r="C174" t="str">
            <v>D</v>
          </cell>
          <cell r="D174">
            <v>30</v>
          </cell>
          <cell r="E174">
            <v>29</v>
          </cell>
          <cell r="F174">
            <v>2577</v>
          </cell>
          <cell r="G174">
            <v>1</v>
          </cell>
          <cell r="H174">
            <v>3</v>
          </cell>
          <cell r="I174">
            <v>13</v>
          </cell>
          <cell r="J174">
            <v>6</v>
          </cell>
          <cell r="K174">
            <v>1</v>
          </cell>
          <cell r="L174" t="str">
            <v>0/0</v>
          </cell>
          <cell r="M174">
            <v>1</v>
          </cell>
          <cell r="N174">
            <v>0</v>
          </cell>
          <cell r="O174">
            <v>0.03</v>
          </cell>
          <cell r="P174">
            <v>7.7</v>
          </cell>
          <cell r="Q174">
            <v>1</v>
          </cell>
          <cell r="R174">
            <v>3</v>
          </cell>
          <cell r="S174">
            <v>0</v>
          </cell>
          <cell r="T174">
            <v>0.1</v>
          </cell>
          <cell r="U174">
            <v>34</v>
          </cell>
          <cell r="V174">
            <v>16</v>
          </cell>
          <cell r="W174">
            <v>0</v>
          </cell>
          <cell r="X174">
            <v>3</v>
          </cell>
          <cell r="Y174">
            <v>0</v>
          </cell>
          <cell r="Z174">
            <v>46.15</v>
          </cell>
          <cell r="AA174">
            <v>2015</v>
          </cell>
          <cell r="AB174" t="str">
            <v>reg</v>
          </cell>
        </row>
        <row r="175">
          <cell r="A175" t="str">
            <v>Robbie Rogers</v>
          </cell>
          <cell r="B175" t="str">
            <v xml:space="preserve">LA </v>
          </cell>
          <cell r="C175" t="str">
            <v>D</v>
          </cell>
          <cell r="D175">
            <v>27</v>
          </cell>
          <cell r="E175">
            <v>26</v>
          </cell>
          <cell r="F175">
            <v>2315</v>
          </cell>
          <cell r="G175">
            <v>1</v>
          </cell>
          <cell r="H175">
            <v>3</v>
          </cell>
          <cell r="I175">
            <v>14</v>
          </cell>
          <cell r="J175">
            <v>5</v>
          </cell>
          <cell r="K175">
            <v>0</v>
          </cell>
          <cell r="L175" t="str">
            <v>0/0</v>
          </cell>
          <cell r="M175">
            <v>1</v>
          </cell>
          <cell r="N175">
            <v>0</v>
          </cell>
          <cell r="O175">
            <v>0.04</v>
          </cell>
          <cell r="P175">
            <v>7.1</v>
          </cell>
          <cell r="Q175">
            <v>0</v>
          </cell>
          <cell r="R175">
            <v>2</v>
          </cell>
          <cell r="S175">
            <v>1</v>
          </cell>
          <cell r="T175">
            <v>0.12</v>
          </cell>
          <cell r="U175">
            <v>33</v>
          </cell>
          <cell r="V175">
            <v>27</v>
          </cell>
          <cell r="W175">
            <v>0</v>
          </cell>
          <cell r="X175">
            <v>6</v>
          </cell>
          <cell r="Y175">
            <v>0</v>
          </cell>
          <cell r="Z175">
            <v>35.71</v>
          </cell>
          <cell r="AA175">
            <v>2015</v>
          </cell>
          <cell r="AB175" t="str">
            <v>reg</v>
          </cell>
        </row>
        <row r="176">
          <cell r="A176" t="str">
            <v>Fabinho</v>
          </cell>
          <cell r="B176" t="str">
            <v>PHI</v>
          </cell>
          <cell r="C176" t="str">
            <v>D</v>
          </cell>
          <cell r="D176">
            <v>26</v>
          </cell>
          <cell r="E176">
            <v>23</v>
          </cell>
          <cell r="F176">
            <v>2106</v>
          </cell>
          <cell r="G176">
            <v>1</v>
          </cell>
          <cell r="H176">
            <v>3</v>
          </cell>
          <cell r="I176">
            <v>14</v>
          </cell>
          <cell r="J176">
            <v>3</v>
          </cell>
          <cell r="K176">
            <v>0</v>
          </cell>
          <cell r="L176" t="str">
            <v>0/0</v>
          </cell>
          <cell r="M176">
            <v>1</v>
          </cell>
          <cell r="N176">
            <v>0</v>
          </cell>
          <cell r="O176">
            <v>0.04</v>
          </cell>
          <cell r="P176">
            <v>7.1</v>
          </cell>
          <cell r="Q176">
            <v>1</v>
          </cell>
          <cell r="R176">
            <v>2</v>
          </cell>
          <cell r="S176">
            <v>1</v>
          </cell>
          <cell r="T176">
            <v>0.13</v>
          </cell>
          <cell r="U176">
            <v>32</v>
          </cell>
          <cell r="V176">
            <v>35</v>
          </cell>
          <cell r="W176">
            <v>0</v>
          </cell>
          <cell r="X176">
            <v>3</v>
          </cell>
          <cell r="Y176">
            <v>0</v>
          </cell>
          <cell r="Z176">
            <v>21.43</v>
          </cell>
          <cell r="AA176">
            <v>2015</v>
          </cell>
          <cell r="AB176" t="str">
            <v>reg</v>
          </cell>
        </row>
        <row r="177">
          <cell r="A177" t="str">
            <v>Tranquillo Barnetta</v>
          </cell>
          <cell r="B177" t="str">
            <v>PHI</v>
          </cell>
          <cell r="C177" t="str">
            <v>M</v>
          </cell>
          <cell r="D177">
            <v>11</v>
          </cell>
          <cell r="E177">
            <v>9</v>
          </cell>
          <cell r="F177">
            <v>765</v>
          </cell>
          <cell r="G177">
            <v>1</v>
          </cell>
          <cell r="H177">
            <v>3</v>
          </cell>
          <cell r="I177">
            <v>19</v>
          </cell>
          <cell r="J177">
            <v>7</v>
          </cell>
          <cell r="K177">
            <v>1</v>
          </cell>
          <cell r="L177" t="str">
            <v>0/0</v>
          </cell>
          <cell r="M177">
            <v>1</v>
          </cell>
          <cell r="N177">
            <v>0</v>
          </cell>
          <cell r="O177">
            <v>0.12</v>
          </cell>
          <cell r="P177">
            <v>5.3</v>
          </cell>
          <cell r="Q177">
            <v>1</v>
          </cell>
          <cell r="R177">
            <v>1</v>
          </cell>
          <cell r="S177">
            <v>2</v>
          </cell>
          <cell r="T177">
            <v>0.35</v>
          </cell>
          <cell r="U177">
            <v>14</v>
          </cell>
          <cell r="V177">
            <v>24</v>
          </cell>
          <cell r="W177">
            <v>0</v>
          </cell>
          <cell r="X177">
            <v>2</v>
          </cell>
          <cell r="Y177">
            <v>0</v>
          </cell>
          <cell r="Z177">
            <v>36.840000000000003</v>
          </cell>
          <cell r="AA177">
            <v>2015</v>
          </cell>
          <cell r="AB177" t="str">
            <v>reg</v>
          </cell>
        </row>
        <row r="178">
          <cell r="A178" t="str">
            <v>Lucas Melano</v>
          </cell>
          <cell r="B178" t="str">
            <v>POR</v>
          </cell>
          <cell r="C178" t="str">
            <v>F</v>
          </cell>
          <cell r="D178">
            <v>13</v>
          </cell>
          <cell r="E178">
            <v>8</v>
          </cell>
          <cell r="F178">
            <v>725</v>
          </cell>
          <cell r="G178">
            <v>1</v>
          </cell>
          <cell r="H178">
            <v>3</v>
          </cell>
          <cell r="I178">
            <v>27</v>
          </cell>
          <cell r="J178">
            <v>10</v>
          </cell>
          <cell r="K178">
            <v>0</v>
          </cell>
          <cell r="L178" t="str">
            <v>0/0</v>
          </cell>
          <cell r="M178">
            <v>1</v>
          </cell>
          <cell r="N178">
            <v>0</v>
          </cell>
          <cell r="O178">
            <v>0.12</v>
          </cell>
          <cell r="P178">
            <v>3.7</v>
          </cell>
          <cell r="Q178">
            <v>1</v>
          </cell>
          <cell r="R178">
            <v>2</v>
          </cell>
          <cell r="S178">
            <v>1</v>
          </cell>
          <cell r="T178">
            <v>0.37</v>
          </cell>
          <cell r="U178">
            <v>18</v>
          </cell>
          <cell r="V178">
            <v>19</v>
          </cell>
          <cell r="W178">
            <v>2</v>
          </cell>
          <cell r="X178">
            <v>4</v>
          </cell>
          <cell r="Y178">
            <v>0</v>
          </cell>
          <cell r="Z178">
            <v>37.04</v>
          </cell>
          <cell r="AA178">
            <v>2015</v>
          </cell>
          <cell r="AB178" t="str">
            <v>reg</v>
          </cell>
        </row>
        <row r="179">
          <cell r="A179" t="str">
            <v>Lucas Pittinari</v>
          </cell>
          <cell r="B179" t="str">
            <v>COL</v>
          </cell>
          <cell r="C179" t="str">
            <v>M</v>
          </cell>
          <cell r="D179">
            <v>29</v>
          </cell>
          <cell r="E179">
            <v>25</v>
          </cell>
          <cell r="F179">
            <v>2241</v>
          </cell>
          <cell r="G179">
            <v>1</v>
          </cell>
          <cell r="H179">
            <v>3</v>
          </cell>
          <cell r="I179">
            <v>34</v>
          </cell>
          <cell r="J179">
            <v>5</v>
          </cell>
          <cell r="K179">
            <v>1</v>
          </cell>
          <cell r="L179" t="str">
            <v>0/0</v>
          </cell>
          <cell r="M179">
            <v>1</v>
          </cell>
          <cell r="N179">
            <v>0</v>
          </cell>
          <cell r="O179">
            <v>0.04</v>
          </cell>
          <cell r="P179">
            <v>2.9</v>
          </cell>
          <cell r="Q179">
            <v>1</v>
          </cell>
          <cell r="R179">
            <v>3</v>
          </cell>
          <cell r="S179">
            <v>0</v>
          </cell>
          <cell r="T179">
            <v>0.12</v>
          </cell>
          <cell r="U179">
            <v>65</v>
          </cell>
          <cell r="V179">
            <v>17</v>
          </cell>
          <cell r="W179">
            <v>3</v>
          </cell>
          <cell r="X179">
            <v>6</v>
          </cell>
          <cell r="Y179">
            <v>0</v>
          </cell>
          <cell r="Z179">
            <v>14.71</v>
          </cell>
          <cell r="AA179">
            <v>2015</v>
          </cell>
          <cell r="AB179" t="str">
            <v>reg</v>
          </cell>
        </row>
        <row r="180">
          <cell r="A180" t="str">
            <v>Juan Edgardo Ramirez</v>
          </cell>
          <cell r="B180" t="str">
            <v>COL</v>
          </cell>
          <cell r="C180" t="str">
            <v>M</v>
          </cell>
          <cell r="D180">
            <v>27</v>
          </cell>
          <cell r="E180">
            <v>15</v>
          </cell>
          <cell r="F180">
            <v>1459</v>
          </cell>
          <cell r="G180">
            <v>1</v>
          </cell>
          <cell r="H180">
            <v>3</v>
          </cell>
          <cell r="I180">
            <v>41</v>
          </cell>
          <cell r="J180">
            <v>10</v>
          </cell>
          <cell r="K180">
            <v>0</v>
          </cell>
          <cell r="L180" t="str">
            <v>0/0</v>
          </cell>
          <cell r="M180">
            <v>1</v>
          </cell>
          <cell r="N180">
            <v>0</v>
          </cell>
          <cell r="O180">
            <v>0.06</v>
          </cell>
          <cell r="P180">
            <v>2.4</v>
          </cell>
          <cell r="Q180">
            <v>1</v>
          </cell>
          <cell r="R180">
            <v>0</v>
          </cell>
          <cell r="S180">
            <v>3</v>
          </cell>
          <cell r="T180">
            <v>0.19</v>
          </cell>
          <cell r="U180">
            <v>22</v>
          </cell>
          <cell r="V180">
            <v>73</v>
          </cell>
          <cell r="W180">
            <v>5</v>
          </cell>
          <cell r="X180">
            <v>3</v>
          </cell>
          <cell r="Y180">
            <v>0</v>
          </cell>
          <cell r="Z180">
            <v>24.39</v>
          </cell>
          <cell r="AA180">
            <v>2015</v>
          </cell>
          <cell r="AB180" t="str">
            <v>reg</v>
          </cell>
        </row>
        <row r="181">
          <cell r="A181" t="str">
            <v>Jose Goncalves</v>
          </cell>
          <cell r="B181" t="str">
            <v xml:space="preserve">NE </v>
          </cell>
          <cell r="C181" t="str">
            <v>D</v>
          </cell>
          <cell r="D181">
            <v>29</v>
          </cell>
          <cell r="E181">
            <v>28</v>
          </cell>
          <cell r="F181">
            <v>2480</v>
          </cell>
          <cell r="G181">
            <v>1</v>
          </cell>
          <cell r="H181">
            <v>2</v>
          </cell>
          <cell r="I181">
            <v>6</v>
          </cell>
          <cell r="J181">
            <v>3</v>
          </cell>
          <cell r="K181">
            <v>1</v>
          </cell>
          <cell r="L181" t="str">
            <v>0/0</v>
          </cell>
          <cell r="M181">
            <v>1</v>
          </cell>
          <cell r="N181">
            <v>0</v>
          </cell>
          <cell r="O181">
            <v>0.04</v>
          </cell>
          <cell r="P181">
            <v>16.7</v>
          </cell>
          <cell r="Q181">
            <v>1</v>
          </cell>
          <cell r="R181">
            <v>0</v>
          </cell>
          <cell r="S181">
            <v>2</v>
          </cell>
          <cell r="T181">
            <v>7.0000000000000007E-2</v>
          </cell>
          <cell r="U181">
            <v>33</v>
          </cell>
          <cell r="V181">
            <v>26</v>
          </cell>
          <cell r="W181">
            <v>1</v>
          </cell>
          <cell r="X181">
            <v>4</v>
          </cell>
          <cell r="Y181">
            <v>2</v>
          </cell>
          <cell r="Z181">
            <v>50</v>
          </cell>
          <cell r="AA181">
            <v>2015</v>
          </cell>
          <cell r="AB181" t="str">
            <v>reg</v>
          </cell>
        </row>
        <row r="182">
          <cell r="A182" t="str">
            <v>Ignacio Maganto</v>
          </cell>
          <cell r="B182" t="str">
            <v xml:space="preserve">LA </v>
          </cell>
          <cell r="C182" t="str">
            <v>M</v>
          </cell>
          <cell r="D182">
            <v>13</v>
          </cell>
          <cell r="E182">
            <v>6</v>
          </cell>
          <cell r="F182">
            <v>524</v>
          </cell>
          <cell r="G182">
            <v>1</v>
          </cell>
          <cell r="H182">
            <v>2</v>
          </cell>
          <cell r="I182">
            <v>8</v>
          </cell>
          <cell r="J182">
            <v>3</v>
          </cell>
          <cell r="K182">
            <v>0</v>
          </cell>
          <cell r="L182" t="str">
            <v>0/0</v>
          </cell>
          <cell r="M182">
            <v>0</v>
          </cell>
          <cell r="N182">
            <v>1</v>
          </cell>
          <cell r="O182">
            <v>0.17</v>
          </cell>
          <cell r="P182">
            <v>12.5</v>
          </cell>
          <cell r="Q182">
            <v>0</v>
          </cell>
          <cell r="R182">
            <v>1</v>
          </cell>
          <cell r="S182">
            <v>1</v>
          </cell>
          <cell r="T182">
            <v>0.34</v>
          </cell>
          <cell r="U182">
            <v>9</v>
          </cell>
          <cell r="V182">
            <v>10</v>
          </cell>
          <cell r="W182">
            <v>0</v>
          </cell>
          <cell r="X182">
            <v>0</v>
          </cell>
          <cell r="Y182">
            <v>0</v>
          </cell>
          <cell r="Z182">
            <v>37.5</v>
          </cell>
          <cell r="AA182">
            <v>2015</v>
          </cell>
          <cell r="AB182" t="str">
            <v>reg</v>
          </cell>
        </row>
        <row r="183">
          <cell r="A183" t="str">
            <v>Brad Evans</v>
          </cell>
          <cell r="B183" t="str">
            <v>SEA</v>
          </cell>
          <cell r="C183" t="str">
            <v>D-M</v>
          </cell>
          <cell r="D183">
            <v>28</v>
          </cell>
          <cell r="E183">
            <v>27</v>
          </cell>
          <cell r="F183">
            <v>2345</v>
          </cell>
          <cell r="G183">
            <v>1</v>
          </cell>
          <cell r="H183">
            <v>2</v>
          </cell>
          <cell r="I183">
            <v>9</v>
          </cell>
          <cell r="J183">
            <v>4</v>
          </cell>
          <cell r="K183">
            <v>1</v>
          </cell>
          <cell r="L183">
            <v>44197</v>
          </cell>
          <cell r="M183">
            <v>1</v>
          </cell>
          <cell r="N183">
            <v>0</v>
          </cell>
          <cell r="O183">
            <v>0.04</v>
          </cell>
          <cell r="P183">
            <v>11.1</v>
          </cell>
          <cell r="Q183">
            <v>1</v>
          </cell>
          <cell r="R183">
            <v>2</v>
          </cell>
          <cell r="S183">
            <v>0</v>
          </cell>
          <cell r="T183">
            <v>0.08</v>
          </cell>
          <cell r="U183">
            <v>23</v>
          </cell>
          <cell r="V183">
            <v>23</v>
          </cell>
          <cell r="W183">
            <v>0</v>
          </cell>
          <cell r="X183">
            <v>4</v>
          </cell>
          <cell r="Y183">
            <v>0</v>
          </cell>
          <cell r="Z183">
            <v>44.44</v>
          </cell>
          <cell r="AA183">
            <v>2015</v>
          </cell>
          <cell r="AB183" t="str">
            <v>reg</v>
          </cell>
        </row>
        <row r="184">
          <cell r="A184" t="str">
            <v>Nathan Sturgis</v>
          </cell>
          <cell r="B184" t="str">
            <v>HOU</v>
          </cell>
          <cell r="C184" t="str">
            <v>M</v>
          </cell>
          <cell r="D184">
            <v>18</v>
          </cell>
          <cell r="E184">
            <v>15</v>
          </cell>
          <cell r="F184">
            <v>1292</v>
          </cell>
          <cell r="G184">
            <v>1</v>
          </cell>
          <cell r="H184">
            <v>2</v>
          </cell>
          <cell r="I184">
            <v>9</v>
          </cell>
          <cell r="J184">
            <v>3</v>
          </cell>
          <cell r="K184">
            <v>0</v>
          </cell>
          <cell r="L184" t="str">
            <v>0/0</v>
          </cell>
          <cell r="M184">
            <v>0</v>
          </cell>
          <cell r="N184">
            <v>1</v>
          </cell>
          <cell r="O184">
            <v>7.0000000000000007E-2</v>
          </cell>
          <cell r="P184">
            <v>11.1</v>
          </cell>
          <cell r="Q184">
            <v>0</v>
          </cell>
          <cell r="R184">
            <v>2</v>
          </cell>
          <cell r="S184">
            <v>0</v>
          </cell>
          <cell r="T184">
            <v>0.14000000000000001</v>
          </cell>
          <cell r="U184">
            <v>18</v>
          </cell>
          <cell r="V184">
            <v>19</v>
          </cell>
          <cell r="W184">
            <v>0</v>
          </cell>
          <cell r="X184">
            <v>2</v>
          </cell>
          <cell r="Y184">
            <v>1</v>
          </cell>
          <cell r="Z184">
            <v>33.33</v>
          </cell>
          <cell r="AA184">
            <v>2015</v>
          </cell>
          <cell r="AB184" t="str">
            <v>reg</v>
          </cell>
        </row>
        <row r="185">
          <cell r="A185" t="str">
            <v>Gonzalo Pineda</v>
          </cell>
          <cell r="B185" t="str">
            <v>SEA</v>
          </cell>
          <cell r="C185" t="str">
            <v>M</v>
          </cell>
          <cell r="D185">
            <v>28</v>
          </cell>
          <cell r="E185">
            <v>21</v>
          </cell>
          <cell r="F185">
            <v>1845</v>
          </cell>
          <cell r="G185">
            <v>1</v>
          </cell>
          <cell r="H185">
            <v>2</v>
          </cell>
          <cell r="I185">
            <v>11</v>
          </cell>
          <cell r="J185">
            <v>1</v>
          </cell>
          <cell r="K185">
            <v>0</v>
          </cell>
          <cell r="L185" t="str">
            <v>0/0</v>
          </cell>
          <cell r="M185">
            <v>0</v>
          </cell>
          <cell r="N185">
            <v>1</v>
          </cell>
          <cell r="O185">
            <v>0.05</v>
          </cell>
          <cell r="P185">
            <v>9.1</v>
          </cell>
          <cell r="Q185">
            <v>0</v>
          </cell>
          <cell r="R185">
            <v>1</v>
          </cell>
          <cell r="S185">
            <v>1</v>
          </cell>
          <cell r="T185">
            <v>0.1</v>
          </cell>
          <cell r="U185">
            <v>24</v>
          </cell>
          <cell r="V185">
            <v>22</v>
          </cell>
          <cell r="W185">
            <v>0</v>
          </cell>
          <cell r="X185">
            <v>5</v>
          </cell>
          <cell r="Y185">
            <v>1</v>
          </cell>
          <cell r="Z185">
            <v>9.09</v>
          </cell>
          <cell r="AA185">
            <v>2015</v>
          </cell>
          <cell r="AB185" t="str">
            <v>reg</v>
          </cell>
        </row>
        <row r="186">
          <cell r="A186" t="str">
            <v>Cristian Higuita</v>
          </cell>
          <cell r="B186" t="str">
            <v>ORL</v>
          </cell>
          <cell r="C186" t="str">
            <v>M</v>
          </cell>
          <cell r="D186">
            <v>26</v>
          </cell>
          <cell r="E186">
            <v>25</v>
          </cell>
          <cell r="F186">
            <v>2228</v>
          </cell>
          <cell r="G186">
            <v>1</v>
          </cell>
          <cell r="H186">
            <v>2</v>
          </cell>
          <cell r="I186">
            <v>12</v>
          </cell>
          <cell r="J186">
            <v>1</v>
          </cell>
          <cell r="K186">
            <v>0</v>
          </cell>
          <cell r="L186" t="str">
            <v>0/0</v>
          </cell>
          <cell r="M186">
            <v>1</v>
          </cell>
          <cell r="N186">
            <v>0</v>
          </cell>
          <cell r="O186">
            <v>0.04</v>
          </cell>
          <cell r="P186">
            <v>8.3000000000000007</v>
          </cell>
          <cell r="Q186">
            <v>0</v>
          </cell>
          <cell r="R186">
            <v>1</v>
          </cell>
          <cell r="S186">
            <v>1</v>
          </cell>
          <cell r="T186">
            <v>0.08</v>
          </cell>
          <cell r="U186">
            <v>73</v>
          </cell>
          <cell r="V186">
            <v>82</v>
          </cell>
          <cell r="W186">
            <v>0</v>
          </cell>
          <cell r="X186">
            <v>10</v>
          </cell>
          <cell r="Y186">
            <v>1</v>
          </cell>
          <cell r="Z186">
            <v>8.33</v>
          </cell>
          <cell r="AA186">
            <v>2015</v>
          </cell>
          <cell r="AB186" t="str">
            <v>reg</v>
          </cell>
        </row>
        <row r="187">
          <cell r="A187" t="str">
            <v>Eric Avila</v>
          </cell>
          <cell r="B187" t="str">
            <v>ORL</v>
          </cell>
          <cell r="C187" t="str">
            <v>M</v>
          </cell>
          <cell r="D187">
            <v>21</v>
          </cell>
          <cell r="E187">
            <v>15</v>
          </cell>
          <cell r="F187">
            <v>1326</v>
          </cell>
          <cell r="G187">
            <v>1</v>
          </cell>
          <cell r="H187">
            <v>2</v>
          </cell>
          <cell r="I187">
            <v>17</v>
          </cell>
          <cell r="J187">
            <v>3</v>
          </cell>
          <cell r="K187">
            <v>1</v>
          </cell>
          <cell r="L187" t="str">
            <v>0/0</v>
          </cell>
          <cell r="M187">
            <v>1</v>
          </cell>
          <cell r="N187">
            <v>0</v>
          </cell>
          <cell r="O187">
            <v>7.0000000000000007E-2</v>
          </cell>
          <cell r="P187">
            <v>5.9</v>
          </cell>
          <cell r="Q187">
            <v>0</v>
          </cell>
          <cell r="R187">
            <v>0</v>
          </cell>
          <cell r="S187">
            <v>2</v>
          </cell>
          <cell r="T187">
            <v>0.14000000000000001</v>
          </cell>
          <cell r="U187">
            <v>16</v>
          </cell>
          <cell r="V187">
            <v>16</v>
          </cell>
          <cell r="W187">
            <v>0</v>
          </cell>
          <cell r="X187">
            <v>1</v>
          </cell>
          <cell r="Y187">
            <v>0</v>
          </cell>
          <cell r="Z187">
            <v>17.649999999999999</v>
          </cell>
          <cell r="AA187">
            <v>2015</v>
          </cell>
          <cell r="AB187" t="str">
            <v>reg</v>
          </cell>
        </row>
        <row r="188">
          <cell r="A188" t="str">
            <v>Jacob Peterson</v>
          </cell>
          <cell r="B188" t="str">
            <v xml:space="preserve">KC </v>
          </cell>
          <cell r="C188" t="str">
            <v>F</v>
          </cell>
          <cell r="D188">
            <v>26</v>
          </cell>
          <cell r="E188">
            <v>15</v>
          </cell>
          <cell r="F188">
            <v>1335</v>
          </cell>
          <cell r="G188">
            <v>1</v>
          </cell>
          <cell r="H188">
            <v>2</v>
          </cell>
          <cell r="I188">
            <v>21</v>
          </cell>
          <cell r="J188">
            <v>11</v>
          </cell>
          <cell r="K188">
            <v>0</v>
          </cell>
          <cell r="L188" t="str">
            <v>0/0</v>
          </cell>
          <cell r="M188">
            <v>0</v>
          </cell>
          <cell r="N188">
            <v>1</v>
          </cell>
          <cell r="O188">
            <v>7.0000000000000007E-2</v>
          </cell>
          <cell r="P188">
            <v>4.8</v>
          </cell>
          <cell r="Q188">
            <v>0</v>
          </cell>
          <cell r="R188">
            <v>2</v>
          </cell>
          <cell r="S188">
            <v>0</v>
          </cell>
          <cell r="T188">
            <v>0.13</v>
          </cell>
          <cell r="U188">
            <v>9</v>
          </cell>
          <cell r="V188">
            <v>13</v>
          </cell>
          <cell r="W188">
            <v>4</v>
          </cell>
          <cell r="X188">
            <v>2</v>
          </cell>
          <cell r="Y188">
            <v>0</v>
          </cell>
          <cell r="Z188">
            <v>52.38</v>
          </cell>
          <cell r="AA188">
            <v>2015</v>
          </cell>
          <cell r="AB188" t="str">
            <v>reg</v>
          </cell>
        </row>
        <row r="189">
          <cell r="A189" t="str">
            <v>Andrew Jacobson</v>
          </cell>
          <cell r="B189" t="str">
            <v>NYC</v>
          </cell>
          <cell r="C189" t="str">
            <v>M</v>
          </cell>
          <cell r="D189">
            <v>33</v>
          </cell>
          <cell r="E189">
            <v>33</v>
          </cell>
          <cell r="F189">
            <v>2837</v>
          </cell>
          <cell r="G189">
            <v>1</v>
          </cell>
          <cell r="H189">
            <v>2</v>
          </cell>
          <cell r="I189">
            <v>26</v>
          </cell>
          <cell r="J189">
            <v>3</v>
          </cell>
          <cell r="K189">
            <v>0</v>
          </cell>
          <cell r="L189" t="str">
            <v>0/0</v>
          </cell>
          <cell r="M189">
            <v>1</v>
          </cell>
          <cell r="N189">
            <v>0</v>
          </cell>
          <cell r="O189">
            <v>0.03</v>
          </cell>
          <cell r="P189">
            <v>3.8</v>
          </cell>
          <cell r="Q189">
            <v>0</v>
          </cell>
          <cell r="R189">
            <v>1</v>
          </cell>
          <cell r="S189">
            <v>1</v>
          </cell>
          <cell r="T189">
            <v>0.06</v>
          </cell>
          <cell r="U189">
            <v>46</v>
          </cell>
          <cell r="V189">
            <v>36</v>
          </cell>
          <cell r="W189">
            <v>2</v>
          </cell>
          <cell r="X189">
            <v>5</v>
          </cell>
          <cell r="Y189">
            <v>1</v>
          </cell>
          <cell r="Z189">
            <v>11.54</v>
          </cell>
          <cell r="AA189">
            <v>2015</v>
          </cell>
          <cell r="AB189" t="str">
            <v>reg</v>
          </cell>
        </row>
        <row r="190">
          <cell r="A190" t="str">
            <v>Andrew Wenger</v>
          </cell>
          <cell r="B190" t="str">
            <v>PHI</v>
          </cell>
          <cell r="C190" t="str">
            <v>D-M</v>
          </cell>
          <cell r="D190">
            <v>26</v>
          </cell>
          <cell r="E190">
            <v>22</v>
          </cell>
          <cell r="F190">
            <v>1725</v>
          </cell>
          <cell r="G190">
            <v>1</v>
          </cell>
          <cell r="H190">
            <v>2</v>
          </cell>
          <cell r="I190">
            <v>26</v>
          </cell>
          <cell r="J190">
            <v>9</v>
          </cell>
          <cell r="K190">
            <v>1</v>
          </cell>
          <cell r="L190" t="str">
            <v>0/0</v>
          </cell>
          <cell r="M190">
            <v>1</v>
          </cell>
          <cell r="N190">
            <v>0</v>
          </cell>
          <cell r="O190">
            <v>0.05</v>
          </cell>
          <cell r="P190">
            <v>3.8</v>
          </cell>
          <cell r="Q190">
            <v>0</v>
          </cell>
          <cell r="R190">
            <v>0</v>
          </cell>
          <cell r="S190">
            <v>2</v>
          </cell>
          <cell r="T190">
            <v>0.1</v>
          </cell>
          <cell r="U190">
            <v>13</v>
          </cell>
          <cell r="V190">
            <v>7</v>
          </cell>
          <cell r="W190">
            <v>6</v>
          </cell>
          <cell r="X190">
            <v>0</v>
          </cell>
          <cell r="Y190">
            <v>0</v>
          </cell>
          <cell r="Z190">
            <v>34.619999999999997</v>
          </cell>
          <cell r="AA190">
            <v>2015</v>
          </cell>
          <cell r="AB190" t="str">
            <v>reg</v>
          </cell>
        </row>
        <row r="191">
          <cell r="A191" t="str">
            <v>Dairon Asprilla</v>
          </cell>
          <cell r="B191" t="str">
            <v>POR</v>
          </cell>
          <cell r="C191" t="str">
            <v>M-F</v>
          </cell>
          <cell r="D191">
            <v>26</v>
          </cell>
          <cell r="E191">
            <v>10</v>
          </cell>
          <cell r="F191">
            <v>1008</v>
          </cell>
          <cell r="G191">
            <v>1</v>
          </cell>
          <cell r="H191">
            <v>2</v>
          </cell>
          <cell r="I191">
            <v>27</v>
          </cell>
          <cell r="J191">
            <v>6</v>
          </cell>
          <cell r="K191">
            <v>1</v>
          </cell>
          <cell r="L191" t="str">
            <v>0/0</v>
          </cell>
          <cell r="M191">
            <v>0</v>
          </cell>
          <cell r="N191">
            <v>1</v>
          </cell>
          <cell r="O191">
            <v>0.09</v>
          </cell>
          <cell r="P191">
            <v>3.7</v>
          </cell>
          <cell r="Q191">
            <v>1</v>
          </cell>
          <cell r="R191">
            <v>2</v>
          </cell>
          <cell r="S191">
            <v>0</v>
          </cell>
          <cell r="T191">
            <v>0.18</v>
          </cell>
          <cell r="U191">
            <v>27</v>
          </cell>
          <cell r="V191">
            <v>9</v>
          </cell>
          <cell r="W191">
            <v>2</v>
          </cell>
          <cell r="X191">
            <v>1</v>
          </cell>
          <cell r="Y191">
            <v>0</v>
          </cell>
          <cell r="Z191">
            <v>22.22</v>
          </cell>
          <cell r="AA191">
            <v>2015</v>
          </cell>
          <cell r="AB191" t="str">
            <v>reg</v>
          </cell>
        </row>
        <row r="192">
          <cell r="A192" t="str">
            <v>Kyle Beckerman</v>
          </cell>
          <cell r="B192" t="str">
            <v>RSL</v>
          </cell>
          <cell r="C192" t="str">
            <v>M</v>
          </cell>
          <cell r="D192">
            <v>26</v>
          </cell>
          <cell r="E192">
            <v>26</v>
          </cell>
          <cell r="F192">
            <v>2335</v>
          </cell>
          <cell r="G192">
            <v>1</v>
          </cell>
          <cell r="H192">
            <v>2</v>
          </cell>
          <cell r="I192">
            <v>31</v>
          </cell>
          <cell r="J192">
            <v>9</v>
          </cell>
          <cell r="K192">
            <v>0</v>
          </cell>
          <cell r="L192" t="str">
            <v>0/0</v>
          </cell>
          <cell r="M192">
            <v>0</v>
          </cell>
          <cell r="N192">
            <v>1</v>
          </cell>
          <cell r="O192">
            <v>0.04</v>
          </cell>
          <cell r="P192">
            <v>3.2</v>
          </cell>
          <cell r="Q192">
            <v>1</v>
          </cell>
          <cell r="R192">
            <v>2</v>
          </cell>
          <cell r="S192">
            <v>0</v>
          </cell>
          <cell r="T192">
            <v>0.08</v>
          </cell>
          <cell r="U192">
            <v>36</v>
          </cell>
          <cell r="V192">
            <v>21</v>
          </cell>
          <cell r="W192">
            <v>3</v>
          </cell>
          <cell r="X192">
            <v>9</v>
          </cell>
          <cell r="Y192">
            <v>0</v>
          </cell>
          <cell r="Z192">
            <v>29.03</v>
          </cell>
          <cell r="AA192">
            <v>2015</v>
          </cell>
          <cell r="AB192" t="str">
            <v>reg</v>
          </cell>
        </row>
        <row r="193">
          <cell r="A193" t="str">
            <v>Ty Harden</v>
          </cell>
          <cell r="B193" t="str">
            <v>CHI</v>
          </cell>
          <cell r="C193" t="str">
            <v>D</v>
          </cell>
          <cell r="D193">
            <v>5</v>
          </cell>
          <cell r="E193">
            <v>4</v>
          </cell>
          <cell r="F193">
            <v>393</v>
          </cell>
          <cell r="G193">
            <v>1</v>
          </cell>
          <cell r="H193">
            <v>1</v>
          </cell>
          <cell r="I193">
            <v>2</v>
          </cell>
          <cell r="J193">
            <v>1</v>
          </cell>
          <cell r="K193">
            <v>1</v>
          </cell>
          <cell r="L193" t="str">
            <v>0/0</v>
          </cell>
          <cell r="M193">
            <v>1</v>
          </cell>
          <cell r="N193">
            <v>0</v>
          </cell>
          <cell r="O193">
            <v>0.23</v>
          </cell>
          <cell r="P193">
            <v>50</v>
          </cell>
          <cell r="Q193">
            <v>0</v>
          </cell>
          <cell r="R193">
            <v>1</v>
          </cell>
          <cell r="S193">
            <v>0</v>
          </cell>
          <cell r="T193">
            <v>0.23</v>
          </cell>
          <cell r="U193">
            <v>3</v>
          </cell>
          <cell r="V193">
            <v>0</v>
          </cell>
          <cell r="W193">
            <v>0</v>
          </cell>
          <cell r="X193">
            <v>2</v>
          </cell>
          <cell r="Y193">
            <v>0</v>
          </cell>
          <cell r="Z193">
            <v>50</v>
          </cell>
          <cell r="AA193">
            <v>2015</v>
          </cell>
          <cell r="AB193" t="str">
            <v>reg</v>
          </cell>
        </row>
        <row r="194">
          <cell r="A194" t="str">
            <v>Leonardo Gonzalez</v>
          </cell>
          <cell r="B194" t="str">
            <v>SEA</v>
          </cell>
          <cell r="C194" t="str">
            <v>D</v>
          </cell>
          <cell r="D194">
            <v>16</v>
          </cell>
          <cell r="E194">
            <v>8</v>
          </cell>
          <cell r="F194">
            <v>712</v>
          </cell>
          <cell r="G194">
            <v>1</v>
          </cell>
          <cell r="H194">
            <v>1</v>
          </cell>
          <cell r="I194">
            <v>3</v>
          </cell>
          <cell r="J194">
            <v>2</v>
          </cell>
          <cell r="K194">
            <v>0</v>
          </cell>
          <cell r="L194" t="str">
            <v>0/0</v>
          </cell>
          <cell r="M194">
            <v>1</v>
          </cell>
          <cell r="N194">
            <v>0</v>
          </cell>
          <cell r="O194">
            <v>0.13</v>
          </cell>
          <cell r="P194">
            <v>33.299999999999997</v>
          </cell>
          <cell r="Q194">
            <v>0</v>
          </cell>
          <cell r="R194">
            <v>1</v>
          </cell>
          <cell r="S194">
            <v>0</v>
          </cell>
          <cell r="T194">
            <v>0.13</v>
          </cell>
          <cell r="U194">
            <v>16</v>
          </cell>
          <cell r="V194">
            <v>7</v>
          </cell>
          <cell r="W194">
            <v>0</v>
          </cell>
          <cell r="X194">
            <v>1</v>
          </cell>
          <cell r="Y194">
            <v>0</v>
          </cell>
          <cell r="Z194">
            <v>66.67</v>
          </cell>
          <cell r="AA194">
            <v>2015</v>
          </cell>
          <cell r="AB194" t="str">
            <v>reg</v>
          </cell>
        </row>
        <row r="195">
          <cell r="A195" t="str">
            <v>Warren Creavalle</v>
          </cell>
          <cell r="B195" t="str">
            <v>PHI</v>
          </cell>
          <cell r="C195" t="str">
            <v>M</v>
          </cell>
          <cell r="D195">
            <v>19</v>
          </cell>
          <cell r="E195">
            <v>10</v>
          </cell>
          <cell r="F195">
            <v>896</v>
          </cell>
          <cell r="G195">
            <v>1</v>
          </cell>
          <cell r="H195">
            <v>1</v>
          </cell>
          <cell r="I195">
            <v>4</v>
          </cell>
          <cell r="J195">
            <v>3</v>
          </cell>
          <cell r="K195">
            <v>1</v>
          </cell>
          <cell r="L195" t="str">
            <v>0/0</v>
          </cell>
          <cell r="M195">
            <v>1</v>
          </cell>
          <cell r="N195">
            <v>0</v>
          </cell>
          <cell r="O195">
            <v>0.1</v>
          </cell>
          <cell r="P195">
            <v>25</v>
          </cell>
          <cell r="Q195">
            <v>0</v>
          </cell>
          <cell r="R195">
            <v>0</v>
          </cell>
          <cell r="S195">
            <v>1</v>
          </cell>
          <cell r="T195">
            <v>0.1</v>
          </cell>
          <cell r="U195">
            <v>20</v>
          </cell>
          <cell r="V195">
            <v>8</v>
          </cell>
          <cell r="W195">
            <v>1</v>
          </cell>
          <cell r="X195">
            <v>4</v>
          </cell>
          <cell r="Y195">
            <v>1</v>
          </cell>
          <cell r="Z195">
            <v>75</v>
          </cell>
          <cell r="AA195">
            <v>2015</v>
          </cell>
          <cell r="AB195" t="str">
            <v>reg</v>
          </cell>
        </row>
        <row r="196">
          <cell r="A196" t="str">
            <v>Jared Watts</v>
          </cell>
          <cell r="B196" t="str">
            <v>COL</v>
          </cell>
          <cell r="C196" t="str">
            <v>D-M</v>
          </cell>
          <cell r="D196">
            <v>13</v>
          </cell>
          <cell r="E196">
            <v>12</v>
          </cell>
          <cell r="F196">
            <v>1050</v>
          </cell>
          <cell r="G196">
            <v>1</v>
          </cell>
          <cell r="H196">
            <v>1</v>
          </cell>
          <cell r="I196">
            <v>5</v>
          </cell>
          <cell r="J196">
            <v>1</v>
          </cell>
          <cell r="K196">
            <v>1</v>
          </cell>
          <cell r="L196" t="str">
            <v>0/0</v>
          </cell>
          <cell r="M196">
            <v>1</v>
          </cell>
          <cell r="N196">
            <v>0</v>
          </cell>
          <cell r="O196">
            <v>0.09</v>
          </cell>
          <cell r="P196">
            <v>20</v>
          </cell>
          <cell r="Q196">
            <v>1</v>
          </cell>
          <cell r="R196">
            <v>0</v>
          </cell>
          <cell r="S196">
            <v>1</v>
          </cell>
          <cell r="T196">
            <v>0.09</v>
          </cell>
          <cell r="U196">
            <v>15</v>
          </cell>
          <cell r="V196">
            <v>9</v>
          </cell>
          <cell r="W196">
            <v>0</v>
          </cell>
          <cell r="X196">
            <v>5</v>
          </cell>
          <cell r="Y196">
            <v>0</v>
          </cell>
          <cell r="Z196">
            <v>20</v>
          </cell>
          <cell r="AA196">
            <v>2015</v>
          </cell>
          <cell r="AB196" t="str">
            <v>reg</v>
          </cell>
        </row>
        <row r="197">
          <cell r="A197" t="str">
            <v>Nelson Valdez</v>
          </cell>
          <cell r="B197" t="str">
            <v>SEA</v>
          </cell>
          <cell r="C197" t="str">
            <v>F</v>
          </cell>
          <cell r="D197">
            <v>7</v>
          </cell>
          <cell r="E197">
            <v>5</v>
          </cell>
          <cell r="F197">
            <v>413</v>
          </cell>
          <cell r="G197">
            <v>1</v>
          </cell>
          <cell r="H197">
            <v>1</v>
          </cell>
          <cell r="I197">
            <v>5</v>
          </cell>
          <cell r="J197">
            <v>1</v>
          </cell>
          <cell r="K197">
            <v>0</v>
          </cell>
          <cell r="L197" t="str">
            <v>0/0</v>
          </cell>
          <cell r="M197">
            <v>1</v>
          </cell>
          <cell r="N197">
            <v>0</v>
          </cell>
          <cell r="O197">
            <v>0.22</v>
          </cell>
          <cell r="P197">
            <v>20</v>
          </cell>
          <cell r="Q197">
            <v>0</v>
          </cell>
          <cell r="R197">
            <v>0</v>
          </cell>
          <cell r="S197">
            <v>1</v>
          </cell>
          <cell r="T197">
            <v>0.22</v>
          </cell>
          <cell r="U197">
            <v>8</v>
          </cell>
          <cell r="V197">
            <v>15</v>
          </cell>
          <cell r="W197">
            <v>3</v>
          </cell>
          <cell r="X197">
            <v>0</v>
          </cell>
          <cell r="Y197">
            <v>0</v>
          </cell>
          <cell r="Z197">
            <v>20</v>
          </cell>
          <cell r="AA197">
            <v>2015</v>
          </cell>
          <cell r="AB197" t="str">
            <v>reg</v>
          </cell>
        </row>
        <row r="198">
          <cell r="A198" t="str">
            <v>Andreas Ivanschitz</v>
          </cell>
          <cell r="B198" t="str">
            <v>SEA</v>
          </cell>
          <cell r="C198" t="str">
            <v>M</v>
          </cell>
          <cell r="D198">
            <v>6</v>
          </cell>
          <cell r="E198">
            <v>5</v>
          </cell>
          <cell r="F198">
            <v>439</v>
          </cell>
          <cell r="G198">
            <v>1</v>
          </cell>
          <cell r="H198">
            <v>1</v>
          </cell>
          <cell r="I198">
            <v>5</v>
          </cell>
          <cell r="J198">
            <v>2</v>
          </cell>
          <cell r="K198">
            <v>1</v>
          </cell>
          <cell r="L198" t="str">
            <v>0/0</v>
          </cell>
          <cell r="M198">
            <v>0</v>
          </cell>
          <cell r="N198">
            <v>1</v>
          </cell>
          <cell r="O198">
            <v>0.21</v>
          </cell>
          <cell r="P198">
            <v>20</v>
          </cell>
          <cell r="Q198">
            <v>0</v>
          </cell>
          <cell r="R198">
            <v>0</v>
          </cell>
          <cell r="S198">
            <v>1</v>
          </cell>
          <cell r="T198">
            <v>0.21</v>
          </cell>
          <cell r="U198">
            <v>4</v>
          </cell>
          <cell r="V198">
            <v>10</v>
          </cell>
          <cell r="W198">
            <v>1</v>
          </cell>
          <cell r="X198">
            <v>1</v>
          </cell>
          <cell r="Y198">
            <v>0</v>
          </cell>
          <cell r="Z198">
            <v>40</v>
          </cell>
          <cell r="AA198">
            <v>2015</v>
          </cell>
          <cell r="AB198" t="str">
            <v>reg</v>
          </cell>
        </row>
        <row r="199">
          <cell r="A199" t="str">
            <v>Damien Perquis</v>
          </cell>
          <cell r="B199" t="str">
            <v>TOR</v>
          </cell>
          <cell r="C199" t="str">
            <v>D</v>
          </cell>
          <cell r="D199">
            <v>25</v>
          </cell>
          <cell r="E199">
            <v>24</v>
          </cell>
          <cell r="F199">
            <v>2069</v>
          </cell>
          <cell r="G199">
            <v>1</v>
          </cell>
          <cell r="H199">
            <v>1</v>
          </cell>
          <cell r="I199">
            <v>6</v>
          </cell>
          <cell r="J199">
            <v>2</v>
          </cell>
          <cell r="K199">
            <v>0</v>
          </cell>
          <cell r="L199" t="str">
            <v>0/0</v>
          </cell>
          <cell r="M199">
            <v>1</v>
          </cell>
          <cell r="N199">
            <v>0</v>
          </cell>
          <cell r="O199">
            <v>0.04</v>
          </cell>
          <cell r="P199">
            <v>16.7</v>
          </cell>
          <cell r="Q199">
            <v>0</v>
          </cell>
          <cell r="R199">
            <v>1</v>
          </cell>
          <cell r="S199">
            <v>0</v>
          </cell>
          <cell r="T199">
            <v>0.04</v>
          </cell>
          <cell r="U199">
            <v>25</v>
          </cell>
          <cell r="V199">
            <v>16</v>
          </cell>
          <cell r="W199">
            <v>0</v>
          </cell>
          <cell r="X199">
            <v>6</v>
          </cell>
          <cell r="Y199">
            <v>0</v>
          </cell>
          <cell r="Z199">
            <v>33.33</v>
          </cell>
          <cell r="AA199">
            <v>2015</v>
          </cell>
          <cell r="AB199" t="str">
            <v>reg</v>
          </cell>
        </row>
        <row r="200">
          <cell r="A200" t="str">
            <v>Abdoulie Mansally</v>
          </cell>
          <cell r="B200" t="str">
            <v>RSL</v>
          </cell>
          <cell r="C200" t="str">
            <v>D</v>
          </cell>
          <cell r="D200">
            <v>19</v>
          </cell>
          <cell r="E200">
            <v>14</v>
          </cell>
          <cell r="F200">
            <v>1310</v>
          </cell>
          <cell r="G200">
            <v>1</v>
          </cell>
          <cell r="H200">
            <v>1</v>
          </cell>
          <cell r="I200">
            <v>6</v>
          </cell>
          <cell r="J200">
            <v>1</v>
          </cell>
          <cell r="K200">
            <v>0</v>
          </cell>
          <cell r="L200" t="str">
            <v>0/0</v>
          </cell>
          <cell r="M200">
            <v>0</v>
          </cell>
          <cell r="N200">
            <v>1</v>
          </cell>
          <cell r="O200">
            <v>7.0000000000000007E-2</v>
          </cell>
          <cell r="P200">
            <v>16.7</v>
          </cell>
          <cell r="Q200">
            <v>0</v>
          </cell>
          <cell r="R200">
            <v>1</v>
          </cell>
          <cell r="S200">
            <v>0</v>
          </cell>
          <cell r="T200">
            <v>7.0000000000000007E-2</v>
          </cell>
          <cell r="U200">
            <v>29</v>
          </cell>
          <cell r="V200">
            <v>19</v>
          </cell>
          <cell r="W200">
            <v>0</v>
          </cell>
          <cell r="X200">
            <v>5</v>
          </cell>
          <cell r="Y200">
            <v>1</v>
          </cell>
          <cell r="Z200">
            <v>16.670000000000002</v>
          </cell>
          <cell r="AA200">
            <v>2015</v>
          </cell>
          <cell r="AB200" t="str">
            <v>reg</v>
          </cell>
        </row>
        <row r="201">
          <cell r="A201" t="str">
            <v>Drew Moor</v>
          </cell>
          <cell r="B201" t="str">
            <v>COL</v>
          </cell>
          <cell r="C201" t="str">
            <v>D</v>
          </cell>
          <cell r="D201">
            <v>22</v>
          </cell>
          <cell r="E201">
            <v>22</v>
          </cell>
          <cell r="F201">
            <v>1980</v>
          </cell>
          <cell r="G201">
            <v>1</v>
          </cell>
          <cell r="H201">
            <v>1</v>
          </cell>
          <cell r="I201">
            <v>7</v>
          </cell>
          <cell r="J201">
            <v>1</v>
          </cell>
          <cell r="K201">
            <v>0</v>
          </cell>
          <cell r="L201" t="str">
            <v>0/0</v>
          </cell>
          <cell r="M201">
            <v>1</v>
          </cell>
          <cell r="N201">
            <v>0</v>
          </cell>
          <cell r="O201">
            <v>0.05</v>
          </cell>
          <cell r="P201">
            <v>14.3</v>
          </cell>
          <cell r="Q201">
            <v>0</v>
          </cell>
          <cell r="R201">
            <v>1</v>
          </cell>
          <cell r="S201">
            <v>0</v>
          </cell>
          <cell r="T201">
            <v>0.05</v>
          </cell>
          <cell r="U201">
            <v>23</v>
          </cell>
          <cell r="V201">
            <v>24</v>
          </cell>
          <cell r="W201">
            <v>4</v>
          </cell>
          <cell r="X201">
            <v>5</v>
          </cell>
          <cell r="Y201">
            <v>0</v>
          </cell>
          <cell r="Z201">
            <v>14.29</v>
          </cell>
          <cell r="AA201">
            <v>2015</v>
          </cell>
          <cell r="AB201" t="str">
            <v>reg</v>
          </cell>
        </row>
        <row r="202">
          <cell r="A202" t="str">
            <v>Aaron Maund</v>
          </cell>
          <cell r="B202" t="str">
            <v>RSL</v>
          </cell>
          <cell r="C202" t="str">
            <v>D</v>
          </cell>
          <cell r="D202">
            <v>22</v>
          </cell>
          <cell r="E202">
            <v>21</v>
          </cell>
          <cell r="F202">
            <v>1974</v>
          </cell>
          <cell r="G202">
            <v>1</v>
          </cell>
          <cell r="H202">
            <v>1</v>
          </cell>
          <cell r="I202">
            <v>8</v>
          </cell>
          <cell r="J202">
            <v>2</v>
          </cell>
          <cell r="K202">
            <v>0</v>
          </cell>
          <cell r="L202" t="str">
            <v>0/0</v>
          </cell>
          <cell r="M202">
            <v>0</v>
          </cell>
          <cell r="N202">
            <v>1</v>
          </cell>
          <cell r="O202">
            <v>0.05</v>
          </cell>
          <cell r="P202">
            <v>12.5</v>
          </cell>
          <cell r="Q202">
            <v>1</v>
          </cell>
          <cell r="R202">
            <v>1</v>
          </cell>
          <cell r="S202">
            <v>0</v>
          </cell>
          <cell r="T202">
            <v>0.05</v>
          </cell>
          <cell r="U202">
            <v>22</v>
          </cell>
          <cell r="V202">
            <v>10</v>
          </cell>
          <cell r="W202">
            <v>0</v>
          </cell>
          <cell r="X202">
            <v>3</v>
          </cell>
          <cell r="Y202">
            <v>0</v>
          </cell>
          <cell r="Z202">
            <v>25</v>
          </cell>
          <cell r="AA202">
            <v>2015</v>
          </cell>
          <cell r="AB202" t="str">
            <v>reg</v>
          </cell>
        </row>
        <row r="203">
          <cell r="A203" t="str">
            <v>Rob Lovejoy</v>
          </cell>
          <cell r="B203" t="str">
            <v>HOU</v>
          </cell>
          <cell r="C203" t="str">
            <v>F</v>
          </cell>
          <cell r="D203">
            <v>17</v>
          </cell>
          <cell r="E203">
            <v>2</v>
          </cell>
          <cell r="F203">
            <v>337</v>
          </cell>
          <cell r="G203">
            <v>1</v>
          </cell>
          <cell r="H203">
            <v>1</v>
          </cell>
          <cell r="I203">
            <v>8</v>
          </cell>
          <cell r="J203">
            <v>2</v>
          </cell>
          <cell r="K203">
            <v>0</v>
          </cell>
          <cell r="L203" t="str">
            <v>0/0</v>
          </cell>
          <cell r="M203">
            <v>1</v>
          </cell>
          <cell r="N203">
            <v>0</v>
          </cell>
          <cell r="O203">
            <v>0.27</v>
          </cell>
          <cell r="P203">
            <v>12.5</v>
          </cell>
          <cell r="Q203">
            <v>0</v>
          </cell>
          <cell r="R203">
            <v>1</v>
          </cell>
          <cell r="S203">
            <v>0</v>
          </cell>
          <cell r="T203">
            <v>0.27</v>
          </cell>
          <cell r="U203">
            <v>3</v>
          </cell>
          <cell r="V203">
            <v>6</v>
          </cell>
          <cell r="W203">
            <v>0</v>
          </cell>
          <cell r="X203">
            <v>0</v>
          </cell>
          <cell r="Y203">
            <v>0</v>
          </cell>
          <cell r="Z203">
            <v>25</v>
          </cell>
          <cell r="AA203">
            <v>2015</v>
          </cell>
          <cell r="AB203" t="str">
            <v>reg</v>
          </cell>
        </row>
        <row r="204">
          <cell r="A204" t="str">
            <v>Chris Duvall</v>
          </cell>
          <cell r="B204" t="str">
            <v>POR</v>
          </cell>
          <cell r="C204" t="str">
            <v>D</v>
          </cell>
          <cell r="D204">
            <v>15</v>
          </cell>
          <cell r="E204">
            <v>14</v>
          </cell>
          <cell r="F204">
            <v>1283</v>
          </cell>
          <cell r="G204">
            <v>1</v>
          </cell>
          <cell r="H204">
            <v>1</v>
          </cell>
          <cell r="I204">
            <v>9</v>
          </cell>
          <cell r="J204">
            <v>5</v>
          </cell>
          <cell r="K204">
            <v>1</v>
          </cell>
          <cell r="L204" t="str">
            <v>0/0</v>
          </cell>
          <cell r="M204">
            <v>0</v>
          </cell>
          <cell r="N204">
            <v>1</v>
          </cell>
          <cell r="O204">
            <v>7.0000000000000007E-2</v>
          </cell>
          <cell r="P204">
            <v>11.1</v>
          </cell>
          <cell r="Q204">
            <v>0</v>
          </cell>
          <cell r="R204">
            <v>1</v>
          </cell>
          <cell r="S204">
            <v>0</v>
          </cell>
          <cell r="T204">
            <v>7.0000000000000007E-2</v>
          </cell>
          <cell r="U204">
            <v>18</v>
          </cell>
          <cell r="V204">
            <v>17</v>
          </cell>
          <cell r="W204">
            <v>2</v>
          </cell>
          <cell r="X204">
            <v>3</v>
          </cell>
          <cell r="Y204">
            <v>0</v>
          </cell>
          <cell r="Z204">
            <v>55.56</v>
          </cell>
          <cell r="AA204">
            <v>2015</v>
          </cell>
          <cell r="AB204" t="str">
            <v>reg</v>
          </cell>
        </row>
        <row r="205">
          <cell r="A205" t="str">
            <v>Thomas Bedinelli</v>
          </cell>
          <cell r="B205" t="str">
            <v>SEA</v>
          </cell>
          <cell r="C205" t="str">
            <v>M</v>
          </cell>
          <cell r="D205">
            <v>11</v>
          </cell>
          <cell r="E205">
            <v>7</v>
          </cell>
          <cell r="F205">
            <v>547</v>
          </cell>
          <cell r="G205">
            <v>1</v>
          </cell>
          <cell r="H205">
            <v>1</v>
          </cell>
          <cell r="I205">
            <v>9</v>
          </cell>
          <cell r="J205">
            <v>6</v>
          </cell>
          <cell r="K205">
            <v>0</v>
          </cell>
          <cell r="L205" t="str">
            <v>0/0</v>
          </cell>
          <cell r="M205">
            <v>1</v>
          </cell>
          <cell r="N205">
            <v>0</v>
          </cell>
          <cell r="O205">
            <v>0.16</v>
          </cell>
          <cell r="P205">
            <v>11.1</v>
          </cell>
          <cell r="Q205">
            <v>0</v>
          </cell>
          <cell r="R205">
            <v>1</v>
          </cell>
          <cell r="S205">
            <v>0</v>
          </cell>
          <cell r="T205">
            <v>0.16</v>
          </cell>
          <cell r="U205">
            <v>8</v>
          </cell>
          <cell r="V205">
            <v>16</v>
          </cell>
          <cell r="W205">
            <v>4</v>
          </cell>
          <cell r="X205">
            <v>1</v>
          </cell>
          <cell r="Y205">
            <v>0</v>
          </cell>
          <cell r="Z205">
            <v>66.67</v>
          </cell>
          <cell r="AA205">
            <v>2015</v>
          </cell>
          <cell r="AB205" t="str">
            <v>reg</v>
          </cell>
        </row>
        <row r="206">
          <cell r="A206" t="str">
            <v>Jamison Olave</v>
          </cell>
          <cell r="B206" t="str">
            <v>RSL</v>
          </cell>
          <cell r="C206" t="str">
            <v>D</v>
          </cell>
          <cell r="D206">
            <v>22</v>
          </cell>
          <cell r="E206">
            <v>22</v>
          </cell>
          <cell r="F206">
            <v>1852</v>
          </cell>
          <cell r="G206">
            <v>1</v>
          </cell>
          <cell r="H206">
            <v>1</v>
          </cell>
          <cell r="I206">
            <v>9</v>
          </cell>
          <cell r="J206">
            <v>4</v>
          </cell>
          <cell r="K206">
            <v>0</v>
          </cell>
          <cell r="L206" t="str">
            <v>0/0</v>
          </cell>
          <cell r="M206">
            <v>1</v>
          </cell>
          <cell r="N206">
            <v>0</v>
          </cell>
          <cell r="O206">
            <v>0.05</v>
          </cell>
          <cell r="P206">
            <v>11.1</v>
          </cell>
          <cell r="Q206">
            <v>0</v>
          </cell>
          <cell r="R206">
            <v>1</v>
          </cell>
          <cell r="S206">
            <v>0</v>
          </cell>
          <cell r="T206">
            <v>0.05</v>
          </cell>
          <cell r="U206">
            <v>21</v>
          </cell>
          <cell r="V206">
            <v>16</v>
          </cell>
          <cell r="W206">
            <v>1</v>
          </cell>
          <cell r="X206">
            <v>2</v>
          </cell>
          <cell r="Y206">
            <v>3</v>
          </cell>
          <cell r="Z206">
            <v>44.44</v>
          </cell>
          <cell r="AA206">
            <v>2015</v>
          </cell>
          <cell r="AB206" t="str">
            <v>reg</v>
          </cell>
        </row>
        <row r="207">
          <cell r="A207" t="str">
            <v>Juan Manuel Martinez</v>
          </cell>
          <cell r="B207" t="str">
            <v>RSL</v>
          </cell>
          <cell r="C207" t="str">
            <v>M-F</v>
          </cell>
          <cell r="D207">
            <v>8</v>
          </cell>
          <cell r="E207">
            <v>7</v>
          </cell>
          <cell r="F207">
            <v>647</v>
          </cell>
          <cell r="G207">
            <v>1</v>
          </cell>
          <cell r="H207">
            <v>1</v>
          </cell>
          <cell r="I207">
            <v>9</v>
          </cell>
          <cell r="J207">
            <v>6</v>
          </cell>
          <cell r="K207">
            <v>0</v>
          </cell>
          <cell r="L207" t="str">
            <v>0/0</v>
          </cell>
          <cell r="M207">
            <v>0</v>
          </cell>
          <cell r="N207">
            <v>1</v>
          </cell>
          <cell r="O207">
            <v>0.14000000000000001</v>
          </cell>
          <cell r="P207">
            <v>11.1</v>
          </cell>
          <cell r="Q207">
            <v>0</v>
          </cell>
          <cell r="R207">
            <v>1</v>
          </cell>
          <cell r="S207">
            <v>0</v>
          </cell>
          <cell r="T207">
            <v>0.14000000000000001</v>
          </cell>
          <cell r="U207">
            <v>7</v>
          </cell>
          <cell r="V207">
            <v>29</v>
          </cell>
          <cell r="W207">
            <v>1</v>
          </cell>
          <cell r="X207">
            <v>2</v>
          </cell>
          <cell r="Y207">
            <v>0</v>
          </cell>
          <cell r="Z207">
            <v>66.67</v>
          </cell>
          <cell r="AA207">
            <v>2015</v>
          </cell>
          <cell r="AB207" t="str">
            <v>reg</v>
          </cell>
        </row>
        <row r="208">
          <cell r="A208" t="str">
            <v>Matt Hedges</v>
          </cell>
          <cell r="B208" t="str">
            <v>DAL</v>
          </cell>
          <cell r="C208" t="str">
            <v>D</v>
          </cell>
          <cell r="D208">
            <v>31</v>
          </cell>
          <cell r="E208">
            <v>30</v>
          </cell>
          <cell r="F208">
            <v>2675</v>
          </cell>
          <cell r="G208">
            <v>1</v>
          </cell>
          <cell r="H208">
            <v>1</v>
          </cell>
          <cell r="I208">
            <v>10</v>
          </cell>
          <cell r="J208">
            <v>1</v>
          </cell>
          <cell r="K208">
            <v>0</v>
          </cell>
          <cell r="L208" t="str">
            <v>0/0</v>
          </cell>
          <cell r="M208">
            <v>0</v>
          </cell>
          <cell r="N208">
            <v>1</v>
          </cell>
          <cell r="O208">
            <v>0.03</v>
          </cell>
          <cell r="P208">
            <v>10</v>
          </cell>
          <cell r="Q208">
            <v>0</v>
          </cell>
          <cell r="R208">
            <v>0</v>
          </cell>
          <cell r="S208">
            <v>1</v>
          </cell>
          <cell r="T208">
            <v>0.03</v>
          </cell>
          <cell r="U208">
            <v>26</v>
          </cell>
          <cell r="V208">
            <v>13</v>
          </cell>
          <cell r="W208">
            <v>2</v>
          </cell>
          <cell r="X208">
            <v>4</v>
          </cell>
          <cell r="Y208">
            <v>0</v>
          </cell>
          <cell r="Z208">
            <v>10</v>
          </cell>
          <cell r="AA208">
            <v>2015</v>
          </cell>
          <cell r="AB208" t="str">
            <v>reg</v>
          </cell>
        </row>
        <row r="209">
          <cell r="A209" t="str">
            <v>Gonzalo Veron</v>
          </cell>
          <cell r="B209" t="str">
            <v>NYR</v>
          </cell>
          <cell r="C209" t="str">
            <v>M-F</v>
          </cell>
          <cell r="D209">
            <v>13</v>
          </cell>
          <cell r="E209">
            <v>2</v>
          </cell>
          <cell r="F209">
            <v>321</v>
          </cell>
          <cell r="G209">
            <v>1</v>
          </cell>
          <cell r="H209">
            <v>1</v>
          </cell>
          <cell r="I209">
            <v>10</v>
          </cell>
          <cell r="J209">
            <v>4</v>
          </cell>
          <cell r="K209">
            <v>0</v>
          </cell>
          <cell r="L209" t="str">
            <v>0/0</v>
          </cell>
          <cell r="M209">
            <v>1</v>
          </cell>
          <cell r="N209">
            <v>0</v>
          </cell>
          <cell r="O209">
            <v>0.28000000000000003</v>
          </cell>
          <cell r="P209">
            <v>10</v>
          </cell>
          <cell r="Q209">
            <v>0</v>
          </cell>
          <cell r="R209">
            <v>1</v>
          </cell>
          <cell r="S209">
            <v>0</v>
          </cell>
          <cell r="T209">
            <v>0.28000000000000003</v>
          </cell>
          <cell r="U209">
            <v>6</v>
          </cell>
          <cell r="V209">
            <v>11</v>
          </cell>
          <cell r="W209">
            <v>2</v>
          </cell>
          <cell r="X209">
            <v>0</v>
          </cell>
          <cell r="Y209">
            <v>0</v>
          </cell>
          <cell r="Z209">
            <v>40</v>
          </cell>
          <cell r="AA209">
            <v>2015</v>
          </cell>
          <cell r="AB209" t="str">
            <v>reg</v>
          </cell>
        </row>
        <row r="210">
          <cell r="A210" t="str">
            <v>Kyle Bekker</v>
          </cell>
          <cell r="B210" t="str">
            <v>DAL</v>
          </cell>
          <cell r="C210" t="str">
            <v>M</v>
          </cell>
          <cell r="D210">
            <v>11</v>
          </cell>
          <cell r="E210">
            <v>4</v>
          </cell>
          <cell r="F210">
            <v>478</v>
          </cell>
          <cell r="G210">
            <v>1</v>
          </cell>
          <cell r="H210">
            <v>1</v>
          </cell>
          <cell r="I210">
            <v>10</v>
          </cell>
          <cell r="J210">
            <v>5</v>
          </cell>
          <cell r="K210">
            <v>0</v>
          </cell>
          <cell r="L210" t="str">
            <v>0/0</v>
          </cell>
          <cell r="M210">
            <v>0</v>
          </cell>
          <cell r="N210">
            <v>1</v>
          </cell>
          <cell r="O210">
            <v>0.19</v>
          </cell>
          <cell r="P210">
            <v>10</v>
          </cell>
          <cell r="Q210">
            <v>0</v>
          </cell>
          <cell r="R210">
            <v>0</v>
          </cell>
          <cell r="S210">
            <v>1</v>
          </cell>
          <cell r="T210">
            <v>0.19</v>
          </cell>
          <cell r="U210">
            <v>5</v>
          </cell>
          <cell r="V210">
            <v>0</v>
          </cell>
          <cell r="W210">
            <v>0</v>
          </cell>
          <cell r="X210">
            <v>1</v>
          </cell>
          <cell r="Y210">
            <v>0</v>
          </cell>
          <cell r="Z210">
            <v>50</v>
          </cell>
          <cell r="AA210">
            <v>2015</v>
          </cell>
          <cell r="AB210" t="str">
            <v>reg</v>
          </cell>
        </row>
        <row r="211">
          <cell r="A211" t="str">
            <v>Matias Laba</v>
          </cell>
          <cell r="B211" t="str">
            <v>VAN</v>
          </cell>
          <cell r="C211" t="str">
            <v>M</v>
          </cell>
          <cell r="D211">
            <v>30</v>
          </cell>
          <cell r="E211">
            <v>30</v>
          </cell>
          <cell r="F211">
            <v>2539</v>
          </cell>
          <cell r="G211">
            <v>1</v>
          </cell>
          <cell r="H211">
            <v>1</v>
          </cell>
          <cell r="I211">
            <v>12</v>
          </cell>
          <cell r="J211">
            <v>4</v>
          </cell>
          <cell r="K211">
            <v>0</v>
          </cell>
          <cell r="L211" t="str">
            <v>0/0</v>
          </cell>
          <cell r="M211">
            <v>0</v>
          </cell>
          <cell r="N211">
            <v>1</v>
          </cell>
          <cell r="O211">
            <v>0.04</v>
          </cell>
          <cell r="P211">
            <v>8.3000000000000007</v>
          </cell>
          <cell r="Q211">
            <v>1</v>
          </cell>
          <cell r="R211">
            <v>1</v>
          </cell>
          <cell r="S211">
            <v>0</v>
          </cell>
          <cell r="T211">
            <v>0.04</v>
          </cell>
          <cell r="U211">
            <v>60</v>
          </cell>
          <cell r="V211">
            <v>22</v>
          </cell>
          <cell r="W211">
            <v>0</v>
          </cell>
          <cell r="X211">
            <v>6</v>
          </cell>
          <cell r="Y211">
            <v>2</v>
          </cell>
          <cell r="Z211">
            <v>33.33</v>
          </cell>
          <cell r="AA211">
            <v>2015</v>
          </cell>
          <cell r="AB211" t="str">
            <v>reg</v>
          </cell>
        </row>
        <row r="212">
          <cell r="A212" t="str">
            <v>Gershon Koffie</v>
          </cell>
          <cell r="B212" t="str">
            <v>VAN</v>
          </cell>
          <cell r="C212" t="str">
            <v>M</v>
          </cell>
          <cell r="D212">
            <v>28</v>
          </cell>
          <cell r="E212">
            <v>22</v>
          </cell>
          <cell r="F212">
            <v>2001</v>
          </cell>
          <cell r="G212">
            <v>1</v>
          </cell>
          <cell r="H212">
            <v>1</v>
          </cell>
          <cell r="I212">
            <v>13</v>
          </cell>
          <cell r="J212">
            <v>2</v>
          </cell>
          <cell r="K212">
            <v>0</v>
          </cell>
          <cell r="L212" t="str">
            <v>0/0</v>
          </cell>
          <cell r="M212">
            <v>1</v>
          </cell>
          <cell r="N212">
            <v>0</v>
          </cell>
          <cell r="O212">
            <v>0.04</v>
          </cell>
          <cell r="P212">
            <v>7.7</v>
          </cell>
          <cell r="Q212">
            <v>1</v>
          </cell>
          <cell r="R212">
            <v>1</v>
          </cell>
          <cell r="S212">
            <v>0</v>
          </cell>
          <cell r="T212">
            <v>0.04</v>
          </cell>
          <cell r="U212">
            <v>51</v>
          </cell>
          <cell r="V212">
            <v>37</v>
          </cell>
          <cell r="W212">
            <v>0</v>
          </cell>
          <cell r="X212">
            <v>7</v>
          </cell>
          <cell r="Y212">
            <v>0</v>
          </cell>
          <cell r="Z212">
            <v>15.38</v>
          </cell>
          <cell r="AA212">
            <v>2015</v>
          </cell>
          <cell r="AB212" t="str">
            <v>reg</v>
          </cell>
        </row>
        <row r="213">
          <cell r="A213" t="str">
            <v>Marcel de Jong</v>
          </cell>
          <cell r="B213" t="str">
            <v xml:space="preserve">KC </v>
          </cell>
          <cell r="C213" t="str">
            <v>D-M</v>
          </cell>
          <cell r="D213">
            <v>13</v>
          </cell>
          <cell r="E213">
            <v>11</v>
          </cell>
          <cell r="F213">
            <v>847</v>
          </cell>
          <cell r="G213">
            <v>1</v>
          </cell>
          <cell r="H213">
            <v>1</v>
          </cell>
          <cell r="I213">
            <v>13</v>
          </cell>
          <cell r="J213">
            <v>3</v>
          </cell>
          <cell r="K213">
            <v>0</v>
          </cell>
          <cell r="L213" t="str">
            <v>0/0</v>
          </cell>
          <cell r="M213">
            <v>0</v>
          </cell>
          <cell r="N213">
            <v>1</v>
          </cell>
          <cell r="O213">
            <v>0.11</v>
          </cell>
          <cell r="P213">
            <v>7.7</v>
          </cell>
          <cell r="Q213">
            <v>0</v>
          </cell>
          <cell r="R213">
            <v>0</v>
          </cell>
          <cell r="S213">
            <v>1</v>
          </cell>
          <cell r="T213">
            <v>0.11</v>
          </cell>
          <cell r="U213">
            <v>5</v>
          </cell>
          <cell r="V213">
            <v>10</v>
          </cell>
          <cell r="W213">
            <v>1</v>
          </cell>
          <cell r="X213">
            <v>1</v>
          </cell>
          <cell r="Y213">
            <v>0</v>
          </cell>
          <cell r="Z213">
            <v>23.08</v>
          </cell>
          <cell r="AA213">
            <v>2015</v>
          </cell>
          <cell r="AB213" t="str">
            <v>reg</v>
          </cell>
        </row>
        <row r="214">
          <cell r="A214" t="str">
            <v>DaMarcus Beasley</v>
          </cell>
          <cell r="B214" t="str">
            <v>HOU</v>
          </cell>
          <cell r="C214" t="str">
            <v>D</v>
          </cell>
          <cell r="D214">
            <v>28</v>
          </cell>
          <cell r="E214">
            <v>28</v>
          </cell>
          <cell r="F214">
            <v>2374</v>
          </cell>
          <cell r="G214">
            <v>1</v>
          </cell>
          <cell r="H214">
            <v>1</v>
          </cell>
          <cell r="I214">
            <v>13</v>
          </cell>
          <cell r="J214">
            <v>7</v>
          </cell>
          <cell r="K214">
            <v>0</v>
          </cell>
          <cell r="L214" t="str">
            <v>0/0</v>
          </cell>
          <cell r="M214">
            <v>1</v>
          </cell>
          <cell r="N214">
            <v>0</v>
          </cell>
          <cell r="O214">
            <v>0.04</v>
          </cell>
          <cell r="P214">
            <v>7.7</v>
          </cell>
          <cell r="Q214">
            <v>1</v>
          </cell>
          <cell r="R214">
            <v>1</v>
          </cell>
          <cell r="S214">
            <v>0</v>
          </cell>
          <cell r="T214">
            <v>0.04</v>
          </cell>
          <cell r="U214">
            <v>16</v>
          </cell>
          <cell r="V214">
            <v>58</v>
          </cell>
          <cell r="W214">
            <v>1</v>
          </cell>
          <cell r="X214">
            <v>1</v>
          </cell>
          <cell r="Y214">
            <v>0</v>
          </cell>
          <cell r="Z214">
            <v>53.85</v>
          </cell>
          <cell r="AA214">
            <v>2015</v>
          </cell>
          <cell r="AB214" t="str">
            <v>reg</v>
          </cell>
        </row>
        <row r="215">
          <cell r="A215" t="str">
            <v>Khiry Shelton</v>
          </cell>
          <cell r="B215" t="str">
            <v>SKC</v>
          </cell>
          <cell r="C215" t="str">
            <v>F</v>
          </cell>
          <cell r="D215">
            <v>17</v>
          </cell>
          <cell r="E215">
            <v>7</v>
          </cell>
          <cell r="F215">
            <v>824</v>
          </cell>
          <cell r="G215">
            <v>1</v>
          </cell>
          <cell r="H215">
            <v>1</v>
          </cell>
          <cell r="I215">
            <v>13</v>
          </cell>
          <cell r="J215">
            <v>4</v>
          </cell>
          <cell r="K215">
            <v>0</v>
          </cell>
          <cell r="L215" t="str">
            <v>0/0</v>
          </cell>
          <cell r="M215">
            <v>1</v>
          </cell>
          <cell r="N215">
            <v>0</v>
          </cell>
          <cell r="O215">
            <v>0.11</v>
          </cell>
          <cell r="P215">
            <v>7.7</v>
          </cell>
          <cell r="Q215">
            <v>0</v>
          </cell>
          <cell r="R215">
            <v>1</v>
          </cell>
          <cell r="S215">
            <v>0</v>
          </cell>
          <cell r="T215">
            <v>0.11</v>
          </cell>
          <cell r="U215">
            <v>5</v>
          </cell>
          <cell r="V215">
            <v>10</v>
          </cell>
          <cell r="W215">
            <v>2</v>
          </cell>
          <cell r="X215">
            <v>0</v>
          </cell>
          <cell r="Y215">
            <v>0</v>
          </cell>
          <cell r="Z215">
            <v>30.77</v>
          </cell>
          <cell r="AA215">
            <v>2015</v>
          </cell>
          <cell r="AB215" t="str">
            <v>reg</v>
          </cell>
        </row>
        <row r="216">
          <cell r="A216" t="str">
            <v>Shaun Wright-Phillips</v>
          </cell>
          <cell r="B216" t="str">
            <v>NYR</v>
          </cell>
          <cell r="C216" t="str">
            <v>M</v>
          </cell>
          <cell r="D216">
            <v>12</v>
          </cell>
          <cell r="E216">
            <v>1</v>
          </cell>
          <cell r="F216">
            <v>291</v>
          </cell>
          <cell r="G216">
            <v>1</v>
          </cell>
          <cell r="H216">
            <v>1</v>
          </cell>
          <cell r="I216">
            <v>15</v>
          </cell>
          <cell r="J216">
            <v>3</v>
          </cell>
          <cell r="K216">
            <v>0</v>
          </cell>
          <cell r="L216" t="str">
            <v>0/0</v>
          </cell>
          <cell r="M216">
            <v>0</v>
          </cell>
          <cell r="N216">
            <v>1</v>
          </cell>
          <cell r="O216">
            <v>0.31</v>
          </cell>
          <cell r="P216">
            <v>6.7</v>
          </cell>
          <cell r="Q216">
            <v>1</v>
          </cell>
          <cell r="R216">
            <v>0</v>
          </cell>
          <cell r="S216">
            <v>1</v>
          </cell>
          <cell r="T216">
            <v>0.31</v>
          </cell>
          <cell r="U216">
            <v>7</v>
          </cell>
          <cell r="V216">
            <v>7</v>
          </cell>
          <cell r="W216">
            <v>1</v>
          </cell>
          <cell r="X216">
            <v>1</v>
          </cell>
          <cell r="Y216">
            <v>0</v>
          </cell>
          <cell r="Z216">
            <v>20</v>
          </cell>
          <cell r="AA216">
            <v>2015</v>
          </cell>
          <cell r="AB216" t="str">
            <v>reg</v>
          </cell>
        </row>
        <row r="217">
          <cell r="A217" t="str">
            <v>Joevin Jones</v>
          </cell>
          <cell r="B217" t="str">
            <v>SEA</v>
          </cell>
          <cell r="C217" t="str">
            <v>D-M</v>
          </cell>
          <cell r="D217">
            <v>28</v>
          </cell>
          <cell r="E217">
            <v>26</v>
          </cell>
          <cell r="F217">
            <v>2257</v>
          </cell>
          <cell r="G217">
            <v>1</v>
          </cell>
          <cell r="H217">
            <v>1</v>
          </cell>
          <cell r="I217">
            <v>16</v>
          </cell>
          <cell r="J217">
            <v>4</v>
          </cell>
          <cell r="K217">
            <v>0</v>
          </cell>
          <cell r="L217" t="str">
            <v>0/0</v>
          </cell>
          <cell r="M217">
            <v>1</v>
          </cell>
          <cell r="N217">
            <v>0</v>
          </cell>
          <cell r="O217">
            <v>0.04</v>
          </cell>
          <cell r="P217">
            <v>6.3</v>
          </cell>
          <cell r="Q217">
            <v>0</v>
          </cell>
          <cell r="R217">
            <v>0</v>
          </cell>
          <cell r="S217">
            <v>1</v>
          </cell>
          <cell r="T217">
            <v>0.04</v>
          </cell>
          <cell r="U217">
            <v>26</v>
          </cell>
          <cell r="V217">
            <v>30</v>
          </cell>
          <cell r="W217">
            <v>0</v>
          </cell>
          <cell r="X217">
            <v>2</v>
          </cell>
          <cell r="Y217">
            <v>0</v>
          </cell>
          <cell r="Z217">
            <v>25</v>
          </cell>
          <cell r="AA217">
            <v>2015</v>
          </cell>
          <cell r="AB217" t="str">
            <v>reg</v>
          </cell>
        </row>
        <row r="218">
          <cell r="A218" t="str">
            <v>Matt Miazga</v>
          </cell>
          <cell r="B218" t="str">
            <v>USA</v>
          </cell>
          <cell r="C218" t="str">
            <v>D</v>
          </cell>
          <cell r="D218">
            <v>26</v>
          </cell>
          <cell r="E218">
            <v>24</v>
          </cell>
          <cell r="F218">
            <v>2128</v>
          </cell>
          <cell r="G218">
            <v>1</v>
          </cell>
          <cell r="H218">
            <v>1</v>
          </cell>
          <cell r="I218">
            <v>20</v>
          </cell>
          <cell r="J218">
            <v>8</v>
          </cell>
          <cell r="K218">
            <v>0</v>
          </cell>
          <cell r="L218" t="str">
            <v>0/0</v>
          </cell>
          <cell r="M218">
            <v>0</v>
          </cell>
          <cell r="N218">
            <v>1</v>
          </cell>
          <cell r="O218">
            <v>0.04</v>
          </cell>
          <cell r="P218">
            <v>5</v>
          </cell>
          <cell r="Q218">
            <v>0</v>
          </cell>
          <cell r="R218">
            <v>1</v>
          </cell>
          <cell r="S218">
            <v>0</v>
          </cell>
          <cell r="T218">
            <v>0.04</v>
          </cell>
          <cell r="U218">
            <v>31</v>
          </cell>
          <cell r="V218">
            <v>18</v>
          </cell>
          <cell r="W218">
            <v>0</v>
          </cell>
          <cell r="X218">
            <v>5</v>
          </cell>
          <cell r="Y218">
            <v>2</v>
          </cell>
          <cell r="Z218">
            <v>40</v>
          </cell>
          <cell r="AA218">
            <v>2015</v>
          </cell>
          <cell r="AB218" t="str">
            <v>reg</v>
          </cell>
        </row>
        <row r="219">
          <cell r="A219" t="str">
            <v>Adam Jahn</v>
          </cell>
          <cell r="B219" t="str">
            <v>ATL</v>
          </cell>
          <cell r="C219" t="str">
            <v>F</v>
          </cell>
          <cell r="D219">
            <v>26</v>
          </cell>
          <cell r="E219">
            <v>9</v>
          </cell>
          <cell r="F219">
            <v>1005</v>
          </cell>
          <cell r="G219">
            <v>1</v>
          </cell>
          <cell r="H219">
            <v>1</v>
          </cell>
          <cell r="I219">
            <v>21</v>
          </cell>
          <cell r="J219">
            <v>6</v>
          </cell>
          <cell r="K219">
            <v>1</v>
          </cell>
          <cell r="L219" t="str">
            <v>0/0</v>
          </cell>
          <cell r="M219">
            <v>0</v>
          </cell>
          <cell r="N219">
            <v>1</v>
          </cell>
          <cell r="O219">
            <v>0.09</v>
          </cell>
          <cell r="P219">
            <v>4.8</v>
          </cell>
          <cell r="Q219">
            <v>1</v>
          </cell>
          <cell r="R219">
            <v>0</v>
          </cell>
          <cell r="S219">
            <v>1</v>
          </cell>
          <cell r="T219">
            <v>0.09</v>
          </cell>
          <cell r="U219">
            <v>25</v>
          </cell>
          <cell r="V219">
            <v>14</v>
          </cell>
          <cell r="W219">
            <v>13</v>
          </cell>
          <cell r="X219">
            <v>1</v>
          </cell>
          <cell r="Y219">
            <v>1</v>
          </cell>
          <cell r="Z219">
            <v>28.57</v>
          </cell>
          <cell r="AA219">
            <v>2015</v>
          </cell>
          <cell r="AB219" t="str">
            <v>reg</v>
          </cell>
        </row>
        <row r="220">
          <cell r="A220" t="str">
            <v>Maurice Edu</v>
          </cell>
          <cell r="B220" t="str">
            <v>PHI</v>
          </cell>
          <cell r="C220" t="str">
            <v>M</v>
          </cell>
          <cell r="D220">
            <v>22</v>
          </cell>
          <cell r="E220">
            <v>22</v>
          </cell>
          <cell r="F220">
            <v>1980</v>
          </cell>
          <cell r="G220">
            <v>1</v>
          </cell>
          <cell r="H220">
            <v>1</v>
          </cell>
          <cell r="I220">
            <v>22</v>
          </cell>
          <cell r="J220">
            <v>5</v>
          </cell>
          <cell r="K220">
            <v>0</v>
          </cell>
          <cell r="L220" t="str">
            <v>0/1</v>
          </cell>
          <cell r="M220">
            <v>1</v>
          </cell>
          <cell r="N220">
            <v>0</v>
          </cell>
          <cell r="O220">
            <v>0.05</v>
          </cell>
          <cell r="P220">
            <v>4.5</v>
          </cell>
          <cell r="Q220">
            <v>0</v>
          </cell>
          <cell r="R220">
            <v>0</v>
          </cell>
          <cell r="S220">
            <v>1</v>
          </cell>
          <cell r="T220">
            <v>0.05</v>
          </cell>
          <cell r="U220">
            <v>37</v>
          </cell>
          <cell r="V220">
            <v>34</v>
          </cell>
          <cell r="W220">
            <v>4</v>
          </cell>
          <cell r="X220">
            <v>8</v>
          </cell>
          <cell r="Y220">
            <v>0</v>
          </cell>
          <cell r="Z220">
            <v>22.73</v>
          </cell>
          <cell r="AA220">
            <v>2015</v>
          </cell>
          <cell r="AB220" t="str">
            <v>reg</v>
          </cell>
        </row>
        <row r="221">
          <cell r="A221" t="str">
            <v>Jackson Goncalves</v>
          </cell>
          <cell r="B221" t="str">
            <v>TOR</v>
          </cell>
          <cell r="C221" t="str">
            <v>M</v>
          </cell>
          <cell r="D221">
            <v>26</v>
          </cell>
          <cell r="E221">
            <v>14</v>
          </cell>
          <cell r="F221">
            <v>1374</v>
          </cell>
          <cell r="G221">
            <v>1</v>
          </cell>
          <cell r="H221">
            <v>1</v>
          </cell>
          <cell r="I221">
            <v>24</v>
          </cell>
          <cell r="J221">
            <v>6</v>
          </cell>
          <cell r="K221">
            <v>0</v>
          </cell>
          <cell r="L221" t="str">
            <v>0/0</v>
          </cell>
          <cell r="M221">
            <v>0</v>
          </cell>
          <cell r="N221">
            <v>1</v>
          </cell>
          <cell r="O221">
            <v>7.0000000000000007E-2</v>
          </cell>
          <cell r="P221">
            <v>4.2</v>
          </cell>
          <cell r="Q221">
            <v>0</v>
          </cell>
          <cell r="R221">
            <v>0</v>
          </cell>
          <cell r="S221">
            <v>1</v>
          </cell>
          <cell r="T221">
            <v>7.0000000000000007E-2</v>
          </cell>
          <cell r="U221">
            <v>24</v>
          </cell>
          <cell r="V221">
            <v>34</v>
          </cell>
          <cell r="W221">
            <v>3</v>
          </cell>
          <cell r="X221">
            <v>2</v>
          </cell>
          <cell r="Y221">
            <v>0</v>
          </cell>
          <cell r="Z221">
            <v>25</v>
          </cell>
          <cell r="AA221">
            <v>2015</v>
          </cell>
          <cell r="AB221" t="str">
            <v>reg</v>
          </cell>
        </row>
        <row r="222">
          <cell r="A222" t="str">
            <v>Luis Gil</v>
          </cell>
          <cell r="B222" t="str">
            <v>RSL</v>
          </cell>
          <cell r="C222" t="str">
            <v>M</v>
          </cell>
          <cell r="D222">
            <v>24</v>
          </cell>
          <cell r="E222">
            <v>16</v>
          </cell>
          <cell r="F222">
            <v>1475</v>
          </cell>
          <cell r="G222">
            <v>1</v>
          </cell>
          <cell r="H222">
            <v>1</v>
          </cell>
          <cell r="I222">
            <v>27</v>
          </cell>
          <cell r="J222">
            <v>8</v>
          </cell>
          <cell r="K222">
            <v>0</v>
          </cell>
          <cell r="L222" t="str">
            <v>0/0</v>
          </cell>
          <cell r="M222">
            <v>0</v>
          </cell>
          <cell r="N222">
            <v>1</v>
          </cell>
          <cell r="O222">
            <v>0.06</v>
          </cell>
          <cell r="P222">
            <v>3.7</v>
          </cell>
          <cell r="Q222">
            <v>0</v>
          </cell>
          <cell r="R222">
            <v>0</v>
          </cell>
          <cell r="S222">
            <v>1</v>
          </cell>
          <cell r="T222">
            <v>0.06</v>
          </cell>
          <cell r="U222">
            <v>8</v>
          </cell>
          <cell r="V222">
            <v>14</v>
          </cell>
          <cell r="W222">
            <v>0</v>
          </cell>
          <cell r="X222">
            <v>1</v>
          </cell>
          <cell r="Y222">
            <v>0</v>
          </cell>
          <cell r="Z222">
            <v>29.63</v>
          </cell>
          <cell r="AA222">
            <v>2015</v>
          </cell>
          <cell r="AB222" t="str">
            <v>reg</v>
          </cell>
        </row>
        <row r="223">
          <cell r="A223" t="str">
            <v>Nicolas Mezquida</v>
          </cell>
          <cell r="B223" t="str">
            <v>COL</v>
          </cell>
          <cell r="C223" t="str">
            <v>F-M</v>
          </cell>
          <cell r="D223">
            <v>18</v>
          </cell>
          <cell r="E223">
            <v>12</v>
          </cell>
          <cell r="F223">
            <v>932</v>
          </cell>
          <cell r="G223">
            <v>1</v>
          </cell>
          <cell r="H223">
            <v>1</v>
          </cell>
          <cell r="I223">
            <v>28</v>
          </cell>
          <cell r="J223">
            <v>12</v>
          </cell>
          <cell r="K223">
            <v>0</v>
          </cell>
          <cell r="L223" t="str">
            <v>0/0</v>
          </cell>
          <cell r="M223">
            <v>1</v>
          </cell>
          <cell r="N223">
            <v>0</v>
          </cell>
          <cell r="O223">
            <v>0.1</v>
          </cell>
          <cell r="P223">
            <v>3.6</v>
          </cell>
          <cell r="Q223">
            <v>0</v>
          </cell>
          <cell r="R223">
            <v>1</v>
          </cell>
          <cell r="S223">
            <v>0</v>
          </cell>
          <cell r="T223">
            <v>0.1</v>
          </cell>
          <cell r="U223">
            <v>29</v>
          </cell>
          <cell r="V223">
            <v>20</v>
          </cell>
          <cell r="W223">
            <v>3</v>
          </cell>
          <cell r="X223">
            <v>3</v>
          </cell>
          <cell r="Y223">
            <v>0</v>
          </cell>
          <cell r="Z223">
            <v>42.86</v>
          </cell>
          <cell r="AA223">
            <v>2015</v>
          </cell>
          <cell r="AB223" t="str">
            <v>reg</v>
          </cell>
        </row>
        <row r="224">
          <cell r="A224" t="str">
            <v>Ronald Zubar</v>
          </cell>
          <cell r="B224" t="str">
            <v>NYR</v>
          </cell>
          <cell r="C224" t="str">
            <v>D</v>
          </cell>
          <cell r="D224">
            <v>12</v>
          </cell>
          <cell r="E224">
            <v>8</v>
          </cell>
          <cell r="F224">
            <v>701</v>
          </cell>
          <cell r="G224">
            <v>1</v>
          </cell>
          <cell r="H224">
            <v>0</v>
          </cell>
          <cell r="I224">
            <v>2</v>
          </cell>
          <cell r="J224">
            <v>1</v>
          </cell>
          <cell r="K224">
            <v>0</v>
          </cell>
          <cell r="L224" t="str">
            <v>0/0</v>
          </cell>
          <cell r="M224">
            <v>0</v>
          </cell>
          <cell r="N224">
            <v>1</v>
          </cell>
          <cell r="O224">
            <v>0.13</v>
          </cell>
          <cell r="P224">
            <v>50</v>
          </cell>
          <cell r="Q224">
            <v>0</v>
          </cell>
          <cell r="R224">
            <v>0</v>
          </cell>
          <cell r="S224">
            <v>0</v>
          </cell>
          <cell r="T224">
            <v>0</v>
          </cell>
          <cell r="U224">
            <v>9</v>
          </cell>
          <cell r="V224">
            <v>9</v>
          </cell>
          <cell r="W224">
            <v>0</v>
          </cell>
          <cell r="X224">
            <v>2</v>
          </cell>
          <cell r="Y224">
            <v>0</v>
          </cell>
          <cell r="Z224">
            <v>50</v>
          </cell>
          <cell r="AA224">
            <v>2015</v>
          </cell>
          <cell r="AB224" t="str">
            <v>reg</v>
          </cell>
        </row>
        <row r="225">
          <cell r="A225" t="str">
            <v>Herculez Gomez</v>
          </cell>
          <cell r="B225" t="str">
            <v>TOR</v>
          </cell>
          <cell r="C225" t="str">
            <v>F</v>
          </cell>
          <cell r="D225">
            <v>7</v>
          </cell>
          <cell r="E225">
            <v>2</v>
          </cell>
          <cell r="F225">
            <v>223</v>
          </cell>
          <cell r="G225">
            <v>1</v>
          </cell>
          <cell r="H225">
            <v>0</v>
          </cell>
          <cell r="I225">
            <v>3</v>
          </cell>
          <cell r="J225">
            <v>2</v>
          </cell>
          <cell r="K225">
            <v>0</v>
          </cell>
          <cell r="L225" t="str">
            <v>0/0</v>
          </cell>
          <cell r="M225">
            <v>1</v>
          </cell>
          <cell r="N225">
            <v>0</v>
          </cell>
          <cell r="O225">
            <v>0.4</v>
          </cell>
          <cell r="P225">
            <v>33.299999999999997</v>
          </cell>
          <cell r="Q225">
            <v>0</v>
          </cell>
          <cell r="R225">
            <v>0</v>
          </cell>
          <cell r="S225">
            <v>0</v>
          </cell>
          <cell r="T225">
            <v>0</v>
          </cell>
          <cell r="U225">
            <v>6</v>
          </cell>
          <cell r="V225">
            <v>4</v>
          </cell>
          <cell r="W225">
            <v>0</v>
          </cell>
          <cell r="X225">
            <v>0</v>
          </cell>
          <cell r="Y225">
            <v>0</v>
          </cell>
          <cell r="Z225">
            <v>66.67</v>
          </cell>
          <cell r="AA225">
            <v>2015</v>
          </cell>
          <cell r="AB225" t="str">
            <v>reg</v>
          </cell>
        </row>
        <row r="226">
          <cell r="A226" t="str">
            <v>Kwame Watson-Siriboe</v>
          </cell>
          <cell r="B226" t="str">
            <v>NYC</v>
          </cell>
          <cell r="C226" t="str">
            <v>D</v>
          </cell>
          <cell r="D226">
            <v>11</v>
          </cell>
          <cell r="E226">
            <v>7</v>
          </cell>
          <cell r="F226">
            <v>687</v>
          </cell>
          <cell r="G226">
            <v>1</v>
          </cell>
          <cell r="H226">
            <v>0</v>
          </cell>
          <cell r="I226">
            <v>3</v>
          </cell>
          <cell r="J226">
            <v>1</v>
          </cell>
          <cell r="K226">
            <v>0</v>
          </cell>
          <cell r="L226" t="str">
            <v>0/0</v>
          </cell>
          <cell r="M226">
            <v>0</v>
          </cell>
          <cell r="N226">
            <v>1</v>
          </cell>
          <cell r="O226">
            <v>0.13</v>
          </cell>
          <cell r="P226">
            <v>33.299999999999997</v>
          </cell>
          <cell r="Q226">
            <v>0</v>
          </cell>
          <cell r="R226">
            <v>0</v>
          </cell>
          <cell r="S226">
            <v>0</v>
          </cell>
          <cell r="T226">
            <v>0</v>
          </cell>
          <cell r="U226">
            <v>16</v>
          </cell>
          <cell r="V226">
            <v>3</v>
          </cell>
          <cell r="W226">
            <v>0</v>
          </cell>
          <cell r="X226">
            <v>5</v>
          </cell>
          <cell r="Y226">
            <v>1</v>
          </cell>
          <cell r="Z226">
            <v>33.33</v>
          </cell>
          <cell r="AA226">
            <v>2015</v>
          </cell>
          <cell r="AB226" t="str">
            <v>reg</v>
          </cell>
        </row>
        <row r="227">
          <cell r="A227" t="str">
            <v>Steven Vitoria</v>
          </cell>
          <cell r="B227" t="str">
            <v>CAN</v>
          </cell>
          <cell r="C227" t="str">
            <v>D</v>
          </cell>
          <cell r="D227">
            <v>18</v>
          </cell>
          <cell r="E227">
            <v>18</v>
          </cell>
          <cell r="F227">
            <v>1575</v>
          </cell>
          <cell r="G227">
            <v>1</v>
          </cell>
          <cell r="H227">
            <v>0</v>
          </cell>
          <cell r="I227">
            <v>3</v>
          </cell>
          <cell r="J227">
            <v>1</v>
          </cell>
          <cell r="K227">
            <v>0</v>
          </cell>
          <cell r="L227" t="str">
            <v>0/0</v>
          </cell>
          <cell r="M227">
            <v>0</v>
          </cell>
          <cell r="N227">
            <v>1</v>
          </cell>
          <cell r="O227">
            <v>0.06</v>
          </cell>
          <cell r="P227">
            <v>33.299999999999997</v>
          </cell>
          <cell r="Q227">
            <v>0</v>
          </cell>
          <cell r="R227">
            <v>0</v>
          </cell>
          <cell r="S227">
            <v>0</v>
          </cell>
          <cell r="T227">
            <v>0</v>
          </cell>
          <cell r="U227">
            <v>29</v>
          </cell>
          <cell r="V227">
            <v>13</v>
          </cell>
          <cell r="W227">
            <v>0</v>
          </cell>
          <cell r="X227">
            <v>5</v>
          </cell>
          <cell r="Y227">
            <v>0</v>
          </cell>
          <cell r="Z227">
            <v>33.33</v>
          </cell>
          <cell r="AA227">
            <v>2015</v>
          </cell>
          <cell r="AB227" t="str">
            <v>reg</v>
          </cell>
        </row>
        <row r="228">
          <cell r="A228" t="str">
            <v>Cedrick Mabwati</v>
          </cell>
          <cell r="B228" t="str">
            <v>CLB</v>
          </cell>
          <cell r="C228" t="str">
            <v>M</v>
          </cell>
          <cell r="D228">
            <v>9</v>
          </cell>
          <cell r="E228">
            <v>1</v>
          </cell>
          <cell r="F228">
            <v>233</v>
          </cell>
          <cell r="G228">
            <v>1</v>
          </cell>
          <cell r="H228">
            <v>0</v>
          </cell>
          <cell r="I228">
            <v>3</v>
          </cell>
          <cell r="J228">
            <v>2</v>
          </cell>
          <cell r="K228">
            <v>0</v>
          </cell>
          <cell r="L228" t="str">
            <v>0/0</v>
          </cell>
          <cell r="M228">
            <v>1</v>
          </cell>
          <cell r="N228">
            <v>0</v>
          </cell>
          <cell r="O228">
            <v>0.39</v>
          </cell>
          <cell r="P228">
            <v>33.299999999999997</v>
          </cell>
          <cell r="Q228">
            <v>0</v>
          </cell>
          <cell r="R228">
            <v>0</v>
          </cell>
          <cell r="S228">
            <v>0</v>
          </cell>
          <cell r="T228">
            <v>0</v>
          </cell>
          <cell r="U228">
            <v>3</v>
          </cell>
          <cell r="V228">
            <v>5</v>
          </cell>
          <cell r="W228">
            <v>3</v>
          </cell>
          <cell r="X228">
            <v>0</v>
          </cell>
          <cell r="Y228">
            <v>0</v>
          </cell>
          <cell r="Z228">
            <v>66.67</v>
          </cell>
          <cell r="AA228">
            <v>2015</v>
          </cell>
          <cell r="AB228" t="str">
            <v>reg</v>
          </cell>
        </row>
        <row r="229">
          <cell r="A229" t="str">
            <v>Adailton Filho</v>
          </cell>
          <cell r="B229" t="str">
            <v>CHI</v>
          </cell>
          <cell r="C229" t="str">
            <v>D</v>
          </cell>
          <cell r="D229">
            <v>17</v>
          </cell>
          <cell r="E229">
            <v>17</v>
          </cell>
          <cell r="F229">
            <v>1505</v>
          </cell>
          <cell r="G229">
            <v>1</v>
          </cell>
          <cell r="H229">
            <v>0</v>
          </cell>
          <cell r="I229">
            <v>4</v>
          </cell>
          <cell r="J229">
            <v>2</v>
          </cell>
          <cell r="K229">
            <v>1</v>
          </cell>
          <cell r="L229" t="str">
            <v>0/0</v>
          </cell>
          <cell r="M229">
            <v>1</v>
          </cell>
          <cell r="N229">
            <v>0</v>
          </cell>
          <cell r="O229">
            <v>0.06</v>
          </cell>
          <cell r="P229">
            <v>25</v>
          </cell>
          <cell r="Q229">
            <v>0</v>
          </cell>
          <cell r="R229">
            <v>0</v>
          </cell>
          <cell r="S229">
            <v>0</v>
          </cell>
          <cell r="T229">
            <v>0</v>
          </cell>
          <cell r="U229">
            <v>22</v>
          </cell>
          <cell r="V229">
            <v>7</v>
          </cell>
          <cell r="W229">
            <v>0</v>
          </cell>
          <cell r="X229">
            <v>6</v>
          </cell>
          <cell r="Y229">
            <v>0</v>
          </cell>
          <cell r="Z229">
            <v>50</v>
          </cell>
          <cell r="AA229">
            <v>2015</v>
          </cell>
          <cell r="AB229" t="str">
            <v>reg</v>
          </cell>
        </row>
        <row r="230">
          <cell r="A230" t="str">
            <v>John Stertzer</v>
          </cell>
          <cell r="B230" t="str">
            <v>RSL</v>
          </cell>
          <cell r="C230" t="str">
            <v>M</v>
          </cell>
          <cell r="D230">
            <v>19</v>
          </cell>
          <cell r="E230">
            <v>9</v>
          </cell>
          <cell r="F230">
            <v>860</v>
          </cell>
          <cell r="G230">
            <v>1</v>
          </cell>
          <cell r="H230">
            <v>0</v>
          </cell>
          <cell r="I230">
            <v>4</v>
          </cell>
          <cell r="J230">
            <v>2</v>
          </cell>
          <cell r="K230">
            <v>1</v>
          </cell>
          <cell r="L230" t="str">
            <v>0/0</v>
          </cell>
          <cell r="M230">
            <v>1</v>
          </cell>
          <cell r="N230">
            <v>0</v>
          </cell>
          <cell r="O230">
            <v>0.1</v>
          </cell>
          <cell r="P230">
            <v>25</v>
          </cell>
          <cell r="Q230">
            <v>0</v>
          </cell>
          <cell r="R230">
            <v>0</v>
          </cell>
          <cell r="S230">
            <v>0</v>
          </cell>
          <cell r="T230">
            <v>0</v>
          </cell>
          <cell r="U230">
            <v>15</v>
          </cell>
          <cell r="V230">
            <v>15</v>
          </cell>
          <cell r="W230">
            <v>0</v>
          </cell>
          <cell r="X230">
            <v>5</v>
          </cell>
          <cell r="Y230">
            <v>0</v>
          </cell>
          <cell r="Z230">
            <v>50</v>
          </cell>
          <cell r="AA230">
            <v>2015</v>
          </cell>
          <cell r="AB230" t="str">
            <v>reg</v>
          </cell>
        </row>
        <row r="231">
          <cell r="A231" t="str">
            <v>Kianz Froese</v>
          </cell>
          <cell r="B231" t="str">
            <v>CAN</v>
          </cell>
          <cell r="C231" t="str">
            <v>M</v>
          </cell>
          <cell r="D231">
            <v>9</v>
          </cell>
          <cell r="E231">
            <v>1</v>
          </cell>
          <cell r="F231">
            <v>208</v>
          </cell>
          <cell r="G231">
            <v>1</v>
          </cell>
          <cell r="H231">
            <v>0</v>
          </cell>
          <cell r="I231">
            <v>5</v>
          </cell>
          <cell r="J231">
            <v>1</v>
          </cell>
          <cell r="K231">
            <v>1</v>
          </cell>
          <cell r="L231" t="str">
            <v>0/0</v>
          </cell>
          <cell r="M231">
            <v>0</v>
          </cell>
          <cell r="N231">
            <v>1</v>
          </cell>
          <cell r="O231">
            <v>0.43</v>
          </cell>
          <cell r="P231">
            <v>20</v>
          </cell>
          <cell r="Q231">
            <v>0</v>
          </cell>
          <cell r="R231">
            <v>0</v>
          </cell>
          <cell r="S231">
            <v>0</v>
          </cell>
          <cell r="T231">
            <v>0</v>
          </cell>
          <cell r="U231">
            <v>4</v>
          </cell>
          <cell r="V231">
            <v>4</v>
          </cell>
          <cell r="W231">
            <v>0</v>
          </cell>
          <cell r="X231">
            <v>2</v>
          </cell>
          <cell r="Y231">
            <v>0</v>
          </cell>
          <cell r="Z231">
            <v>20</v>
          </cell>
          <cell r="AA231">
            <v>2015</v>
          </cell>
          <cell r="AB231" t="str">
            <v>reg</v>
          </cell>
        </row>
        <row r="232">
          <cell r="A232" t="str">
            <v>Bradford Jamieson</v>
          </cell>
          <cell r="B232" t="str">
            <v xml:space="preserve">LA </v>
          </cell>
          <cell r="C232" t="str">
            <v>F</v>
          </cell>
          <cell r="D232">
            <v>7</v>
          </cell>
          <cell r="E232">
            <v>6</v>
          </cell>
          <cell r="F232">
            <v>457</v>
          </cell>
          <cell r="G232">
            <v>1</v>
          </cell>
          <cell r="H232">
            <v>0</v>
          </cell>
          <cell r="I232">
            <v>5</v>
          </cell>
          <cell r="J232">
            <v>2</v>
          </cell>
          <cell r="K232">
            <v>0</v>
          </cell>
          <cell r="L232" t="str">
            <v>0/0</v>
          </cell>
          <cell r="M232">
            <v>0</v>
          </cell>
          <cell r="N232">
            <v>1</v>
          </cell>
          <cell r="O232">
            <v>0.2</v>
          </cell>
          <cell r="P232">
            <v>20</v>
          </cell>
          <cell r="Q232">
            <v>0</v>
          </cell>
          <cell r="R232">
            <v>0</v>
          </cell>
          <cell r="S232">
            <v>0</v>
          </cell>
          <cell r="T232">
            <v>0</v>
          </cell>
          <cell r="U232">
            <v>14</v>
          </cell>
          <cell r="V232">
            <v>10</v>
          </cell>
          <cell r="W232">
            <v>0</v>
          </cell>
          <cell r="X232">
            <v>1</v>
          </cell>
          <cell r="Y232">
            <v>0</v>
          </cell>
          <cell r="Z232">
            <v>40</v>
          </cell>
          <cell r="AA232">
            <v>2015</v>
          </cell>
          <cell r="AB232" t="str">
            <v>reg</v>
          </cell>
        </row>
        <row r="233">
          <cell r="A233" t="str">
            <v>James Riley</v>
          </cell>
          <cell r="B233" t="str">
            <v>COL</v>
          </cell>
          <cell r="C233" t="str">
            <v>D</v>
          </cell>
          <cell r="D233">
            <v>16</v>
          </cell>
          <cell r="E233">
            <v>16</v>
          </cell>
          <cell r="F233">
            <v>1430</v>
          </cell>
          <cell r="G233">
            <v>1</v>
          </cell>
          <cell r="H233">
            <v>0</v>
          </cell>
          <cell r="I233">
            <v>5</v>
          </cell>
          <cell r="J233">
            <v>2</v>
          </cell>
          <cell r="K233">
            <v>0</v>
          </cell>
          <cell r="L233" t="str">
            <v>0/0</v>
          </cell>
          <cell r="M233">
            <v>1</v>
          </cell>
          <cell r="N233">
            <v>0</v>
          </cell>
          <cell r="O233">
            <v>0.06</v>
          </cell>
          <cell r="P233">
            <v>20</v>
          </cell>
          <cell r="Q233">
            <v>0</v>
          </cell>
          <cell r="R233">
            <v>0</v>
          </cell>
          <cell r="S233">
            <v>0</v>
          </cell>
          <cell r="T233">
            <v>0</v>
          </cell>
          <cell r="U233">
            <v>26</v>
          </cell>
          <cell r="V233">
            <v>4</v>
          </cell>
          <cell r="W233">
            <v>0</v>
          </cell>
          <cell r="X233">
            <v>4</v>
          </cell>
          <cell r="Y233">
            <v>0</v>
          </cell>
          <cell r="Z233">
            <v>40</v>
          </cell>
          <cell r="AA233">
            <v>2015</v>
          </cell>
          <cell r="AB233" t="str">
            <v>reg</v>
          </cell>
        </row>
        <row r="234">
          <cell r="A234" t="str">
            <v>Eriq Zavaleta</v>
          </cell>
          <cell r="B234" t="str">
            <v>TOR</v>
          </cell>
          <cell r="C234" t="str">
            <v>D</v>
          </cell>
          <cell r="D234">
            <v>18</v>
          </cell>
          <cell r="E234">
            <v>11</v>
          </cell>
          <cell r="F234">
            <v>1054</v>
          </cell>
          <cell r="G234">
            <v>1</v>
          </cell>
          <cell r="H234">
            <v>0</v>
          </cell>
          <cell r="I234">
            <v>6</v>
          </cell>
          <cell r="J234">
            <v>2</v>
          </cell>
          <cell r="K234">
            <v>0</v>
          </cell>
          <cell r="L234" t="str">
            <v>0/0</v>
          </cell>
          <cell r="M234">
            <v>0</v>
          </cell>
          <cell r="N234">
            <v>1</v>
          </cell>
          <cell r="O234">
            <v>0.09</v>
          </cell>
          <cell r="P234">
            <v>16.7</v>
          </cell>
          <cell r="Q234">
            <v>0</v>
          </cell>
          <cell r="R234">
            <v>0</v>
          </cell>
          <cell r="S234">
            <v>0</v>
          </cell>
          <cell r="T234">
            <v>0</v>
          </cell>
          <cell r="U234">
            <v>10</v>
          </cell>
          <cell r="V234">
            <v>4</v>
          </cell>
          <cell r="W234">
            <v>0</v>
          </cell>
          <cell r="X234">
            <v>1</v>
          </cell>
          <cell r="Y234">
            <v>0</v>
          </cell>
          <cell r="Z234">
            <v>33.33</v>
          </cell>
          <cell r="AA234">
            <v>2015</v>
          </cell>
          <cell r="AB234" t="str">
            <v>reg</v>
          </cell>
        </row>
        <row r="235">
          <cell r="A235" t="str">
            <v>Andy Dorman</v>
          </cell>
          <cell r="B235" t="str">
            <v xml:space="preserve">NE </v>
          </cell>
          <cell r="C235" t="str">
            <v>M</v>
          </cell>
          <cell r="D235">
            <v>18</v>
          </cell>
          <cell r="E235">
            <v>12</v>
          </cell>
          <cell r="F235">
            <v>1127</v>
          </cell>
          <cell r="G235">
            <v>1</v>
          </cell>
          <cell r="H235">
            <v>0</v>
          </cell>
          <cell r="I235">
            <v>7</v>
          </cell>
          <cell r="J235">
            <v>2</v>
          </cell>
          <cell r="K235">
            <v>0</v>
          </cell>
          <cell r="L235" t="str">
            <v>0/0</v>
          </cell>
          <cell r="M235">
            <v>0</v>
          </cell>
          <cell r="N235">
            <v>1</v>
          </cell>
          <cell r="O235">
            <v>0.08</v>
          </cell>
          <cell r="P235">
            <v>14.3</v>
          </cell>
          <cell r="Q235">
            <v>0</v>
          </cell>
          <cell r="R235">
            <v>0</v>
          </cell>
          <cell r="S235">
            <v>0</v>
          </cell>
          <cell r="T235">
            <v>0</v>
          </cell>
          <cell r="U235">
            <v>15</v>
          </cell>
          <cell r="V235">
            <v>11</v>
          </cell>
          <cell r="W235">
            <v>0</v>
          </cell>
          <cell r="X235">
            <v>8</v>
          </cell>
          <cell r="Y235">
            <v>0</v>
          </cell>
          <cell r="Z235">
            <v>28.57</v>
          </cell>
          <cell r="AA235">
            <v>2015</v>
          </cell>
          <cell r="AB235" t="str">
            <v>reg</v>
          </cell>
        </row>
        <row r="236">
          <cell r="A236" t="str">
            <v>Aaron Schoenfeld</v>
          </cell>
          <cell r="B236" t="str">
            <v>MIN</v>
          </cell>
          <cell r="C236" t="str">
            <v>F</v>
          </cell>
          <cell r="D236">
            <v>17</v>
          </cell>
          <cell r="E236">
            <v>1</v>
          </cell>
          <cell r="F236">
            <v>214</v>
          </cell>
          <cell r="G236">
            <v>1</v>
          </cell>
          <cell r="H236">
            <v>0</v>
          </cell>
          <cell r="I236">
            <v>8</v>
          </cell>
          <cell r="J236">
            <v>4</v>
          </cell>
          <cell r="K236">
            <v>0</v>
          </cell>
          <cell r="L236" t="str">
            <v>0/0</v>
          </cell>
          <cell r="M236">
            <v>1</v>
          </cell>
          <cell r="N236">
            <v>0</v>
          </cell>
          <cell r="O236">
            <v>0.42</v>
          </cell>
          <cell r="P236">
            <v>12.5</v>
          </cell>
          <cell r="Q236">
            <v>0</v>
          </cell>
          <cell r="R236">
            <v>0</v>
          </cell>
          <cell r="S236">
            <v>0</v>
          </cell>
          <cell r="T236">
            <v>0</v>
          </cell>
          <cell r="U236">
            <v>9</v>
          </cell>
          <cell r="V236">
            <v>3</v>
          </cell>
          <cell r="W236">
            <v>0</v>
          </cell>
          <cell r="X236">
            <v>1</v>
          </cell>
          <cell r="Y236">
            <v>0</v>
          </cell>
          <cell r="Z236">
            <v>50</v>
          </cell>
          <cell r="AA236">
            <v>2015</v>
          </cell>
          <cell r="AB236" t="str">
            <v>reg</v>
          </cell>
        </row>
        <row r="237">
          <cell r="A237" t="str">
            <v>Donny Toia</v>
          </cell>
          <cell r="B237" t="str">
            <v>RSL</v>
          </cell>
          <cell r="C237" t="str">
            <v>D</v>
          </cell>
          <cell r="D237">
            <v>31</v>
          </cell>
          <cell r="E237">
            <v>29</v>
          </cell>
          <cell r="F237">
            <v>2699</v>
          </cell>
          <cell r="G237">
            <v>1</v>
          </cell>
          <cell r="H237">
            <v>0</v>
          </cell>
          <cell r="I237">
            <v>9</v>
          </cell>
          <cell r="J237">
            <v>6</v>
          </cell>
          <cell r="K237">
            <v>1</v>
          </cell>
          <cell r="L237" t="str">
            <v>0/0</v>
          </cell>
          <cell r="M237">
            <v>1</v>
          </cell>
          <cell r="N237">
            <v>0</v>
          </cell>
          <cell r="O237">
            <v>0.03</v>
          </cell>
          <cell r="P237">
            <v>11.1</v>
          </cell>
          <cell r="Q237">
            <v>0</v>
          </cell>
          <cell r="R237">
            <v>0</v>
          </cell>
          <cell r="S237">
            <v>0</v>
          </cell>
          <cell r="T237">
            <v>0</v>
          </cell>
          <cell r="U237">
            <v>28</v>
          </cell>
          <cell r="V237">
            <v>12</v>
          </cell>
          <cell r="W237">
            <v>0</v>
          </cell>
          <cell r="X237">
            <v>4</v>
          </cell>
          <cell r="Y237">
            <v>0</v>
          </cell>
          <cell r="Z237">
            <v>66.67</v>
          </cell>
          <cell r="AA237">
            <v>2015</v>
          </cell>
          <cell r="AB237" t="str">
            <v>reg</v>
          </cell>
        </row>
        <row r="238">
          <cell r="A238" t="str">
            <v>Kofi Opare</v>
          </cell>
          <cell r="B238" t="str">
            <v xml:space="preserve">DC </v>
          </cell>
          <cell r="C238" t="str">
            <v>D</v>
          </cell>
          <cell r="D238">
            <v>18</v>
          </cell>
          <cell r="E238">
            <v>17</v>
          </cell>
          <cell r="F238">
            <v>1615</v>
          </cell>
          <cell r="G238">
            <v>1</v>
          </cell>
          <cell r="H238">
            <v>0</v>
          </cell>
          <cell r="I238">
            <v>9</v>
          </cell>
          <cell r="J238">
            <v>1</v>
          </cell>
          <cell r="K238">
            <v>0</v>
          </cell>
          <cell r="L238" t="str">
            <v>0/0</v>
          </cell>
          <cell r="M238">
            <v>1</v>
          </cell>
          <cell r="N238">
            <v>0</v>
          </cell>
          <cell r="O238">
            <v>0.06</v>
          </cell>
          <cell r="P238">
            <v>11.1</v>
          </cell>
          <cell r="Q238">
            <v>0</v>
          </cell>
          <cell r="R238">
            <v>0</v>
          </cell>
          <cell r="S238">
            <v>0</v>
          </cell>
          <cell r="T238">
            <v>0</v>
          </cell>
          <cell r="U238">
            <v>20</v>
          </cell>
          <cell r="V238">
            <v>6</v>
          </cell>
          <cell r="W238">
            <v>1</v>
          </cell>
          <cell r="X238">
            <v>1</v>
          </cell>
          <cell r="Y238">
            <v>0</v>
          </cell>
          <cell r="Z238">
            <v>11.11</v>
          </cell>
          <cell r="AA238">
            <v>2015</v>
          </cell>
          <cell r="AB238" t="str">
            <v>reg</v>
          </cell>
        </row>
        <row r="239">
          <cell r="A239" t="str">
            <v>Maxim Tissot</v>
          </cell>
          <cell r="B239" t="str">
            <v>MTL</v>
          </cell>
          <cell r="C239" t="str">
            <v>D</v>
          </cell>
          <cell r="D239">
            <v>11</v>
          </cell>
          <cell r="E239">
            <v>7</v>
          </cell>
          <cell r="F239">
            <v>581</v>
          </cell>
          <cell r="G239">
            <v>1</v>
          </cell>
          <cell r="H239">
            <v>0</v>
          </cell>
          <cell r="I239">
            <v>10</v>
          </cell>
          <cell r="J239">
            <v>4</v>
          </cell>
          <cell r="K239">
            <v>0</v>
          </cell>
          <cell r="L239" t="str">
            <v>0/0</v>
          </cell>
          <cell r="M239">
            <v>0</v>
          </cell>
          <cell r="N239">
            <v>1</v>
          </cell>
          <cell r="O239">
            <v>0.15</v>
          </cell>
          <cell r="P239">
            <v>10</v>
          </cell>
          <cell r="Q239">
            <v>0</v>
          </cell>
          <cell r="R239">
            <v>0</v>
          </cell>
          <cell r="S239">
            <v>0</v>
          </cell>
          <cell r="T239">
            <v>0</v>
          </cell>
          <cell r="U239">
            <v>7</v>
          </cell>
          <cell r="V239">
            <v>5</v>
          </cell>
          <cell r="W239">
            <v>2</v>
          </cell>
          <cell r="X239">
            <v>1</v>
          </cell>
          <cell r="Y239">
            <v>0</v>
          </cell>
          <cell r="Z239">
            <v>40</v>
          </cell>
          <cell r="AA239">
            <v>2015</v>
          </cell>
          <cell r="AB239" t="str">
            <v>reg</v>
          </cell>
        </row>
        <row r="240">
          <cell r="A240" t="str">
            <v>Nick LaBrocca</v>
          </cell>
          <cell r="B240" t="str">
            <v>COL</v>
          </cell>
          <cell r="C240" t="str">
            <v>M</v>
          </cell>
          <cell r="D240">
            <v>13</v>
          </cell>
          <cell r="E240">
            <v>6</v>
          </cell>
          <cell r="F240">
            <v>607</v>
          </cell>
          <cell r="G240">
            <v>1</v>
          </cell>
          <cell r="H240">
            <v>0</v>
          </cell>
          <cell r="I240">
            <v>11</v>
          </cell>
          <cell r="J240">
            <v>2</v>
          </cell>
          <cell r="K240">
            <v>0</v>
          </cell>
          <cell r="L240" t="str">
            <v>0/0</v>
          </cell>
          <cell r="M240">
            <v>1</v>
          </cell>
          <cell r="N240">
            <v>0</v>
          </cell>
          <cell r="O240">
            <v>0.15</v>
          </cell>
          <cell r="P240">
            <v>9.1</v>
          </cell>
          <cell r="Q240">
            <v>0</v>
          </cell>
          <cell r="R240">
            <v>0</v>
          </cell>
          <cell r="S240">
            <v>0</v>
          </cell>
          <cell r="T240">
            <v>0</v>
          </cell>
          <cell r="U240">
            <v>10</v>
          </cell>
          <cell r="V240">
            <v>5</v>
          </cell>
          <cell r="W240">
            <v>0</v>
          </cell>
          <cell r="X240">
            <v>2</v>
          </cell>
          <cell r="Y240">
            <v>0</v>
          </cell>
          <cell r="Z240">
            <v>18.18</v>
          </cell>
          <cell r="AA240">
            <v>2015</v>
          </cell>
          <cell r="AB240" t="str">
            <v>reg</v>
          </cell>
        </row>
        <row r="241">
          <cell r="A241" t="str">
            <v>Sean Franklin</v>
          </cell>
          <cell r="B241" t="str">
            <v xml:space="preserve">DC </v>
          </cell>
          <cell r="C241" t="str">
            <v>D</v>
          </cell>
          <cell r="D241">
            <v>24</v>
          </cell>
          <cell r="E241">
            <v>23</v>
          </cell>
          <cell r="F241">
            <v>2089</v>
          </cell>
          <cell r="G241">
            <v>1</v>
          </cell>
          <cell r="H241">
            <v>0</v>
          </cell>
          <cell r="I241">
            <v>11</v>
          </cell>
          <cell r="J241">
            <v>3</v>
          </cell>
          <cell r="K241">
            <v>0</v>
          </cell>
          <cell r="L241" t="str">
            <v>0/0</v>
          </cell>
          <cell r="M241">
            <v>1</v>
          </cell>
          <cell r="N241">
            <v>0</v>
          </cell>
          <cell r="O241">
            <v>0.04</v>
          </cell>
          <cell r="P241">
            <v>9.1</v>
          </cell>
          <cell r="Q241">
            <v>0</v>
          </cell>
          <cell r="R241">
            <v>0</v>
          </cell>
          <cell r="S241">
            <v>0</v>
          </cell>
          <cell r="T241">
            <v>0</v>
          </cell>
          <cell r="U241">
            <v>22</v>
          </cell>
          <cell r="V241">
            <v>9</v>
          </cell>
          <cell r="W241">
            <v>3</v>
          </cell>
          <cell r="X241">
            <v>4</v>
          </cell>
          <cell r="Y241">
            <v>0</v>
          </cell>
          <cell r="Z241">
            <v>27.27</v>
          </cell>
          <cell r="AA241">
            <v>2015</v>
          </cell>
          <cell r="AB241" t="str">
            <v>reg</v>
          </cell>
        </row>
        <row r="242">
          <cell r="A242" t="str">
            <v>Innocent Emeghara</v>
          </cell>
          <cell r="B242" t="str">
            <v xml:space="preserve">SJ </v>
          </cell>
          <cell r="C242" t="str">
            <v>F</v>
          </cell>
          <cell r="D242">
            <v>7</v>
          </cell>
          <cell r="E242">
            <v>6</v>
          </cell>
          <cell r="F242">
            <v>494</v>
          </cell>
          <cell r="G242">
            <v>1</v>
          </cell>
          <cell r="H242">
            <v>0</v>
          </cell>
          <cell r="I242">
            <v>11</v>
          </cell>
          <cell r="J242">
            <v>4</v>
          </cell>
          <cell r="K242">
            <v>1</v>
          </cell>
          <cell r="L242" t="str">
            <v>0/0</v>
          </cell>
          <cell r="M242">
            <v>0</v>
          </cell>
          <cell r="N242">
            <v>1</v>
          </cell>
          <cell r="O242">
            <v>0.18</v>
          </cell>
          <cell r="P242">
            <v>9.1</v>
          </cell>
          <cell r="Q242">
            <v>0</v>
          </cell>
          <cell r="R242">
            <v>0</v>
          </cell>
          <cell r="S242">
            <v>0</v>
          </cell>
          <cell r="T242">
            <v>0</v>
          </cell>
          <cell r="U242">
            <v>8</v>
          </cell>
          <cell r="V242">
            <v>12</v>
          </cell>
          <cell r="W242">
            <v>1</v>
          </cell>
          <cell r="X242">
            <v>3</v>
          </cell>
          <cell r="Y242">
            <v>0</v>
          </cell>
          <cell r="Z242">
            <v>36.36</v>
          </cell>
          <cell r="AA242">
            <v>2015</v>
          </cell>
          <cell r="AB242" t="str">
            <v>reg</v>
          </cell>
        </row>
        <row r="243">
          <cell r="A243" t="str">
            <v>Maynor Figueroa</v>
          </cell>
          <cell r="B243" t="str">
            <v>HOU</v>
          </cell>
          <cell r="C243" t="str">
            <v>D</v>
          </cell>
          <cell r="D243">
            <v>10</v>
          </cell>
          <cell r="E243">
            <v>10</v>
          </cell>
          <cell r="F243">
            <v>900</v>
          </cell>
          <cell r="G243">
            <v>1</v>
          </cell>
          <cell r="H243">
            <v>0</v>
          </cell>
          <cell r="I243">
            <v>12</v>
          </cell>
          <cell r="J243">
            <v>4</v>
          </cell>
          <cell r="K243">
            <v>0</v>
          </cell>
          <cell r="L243" t="str">
            <v>0/0</v>
          </cell>
          <cell r="M243">
            <v>1</v>
          </cell>
          <cell r="N243">
            <v>0</v>
          </cell>
          <cell r="O243">
            <v>0.1</v>
          </cell>
          <cell r="P243">
            <v>8.3000000000000007</v>
          </cell>
          <cell r="Q243">
            <v>0</v>
          </cell>
          <cell r="R243">
            <v>0</v>
          </cell>
          <cell r="S243">
            <v>0</v>
          </cell>
          <cell r="T243">
            <v>0</v>
          </cell>
          <cell r="U243">
            <v>10</v>
          </cell>
          <cell r="V243">
            <v>13</v>
          </cell>
          <cell r="W243">
            <v>0</v>
          </cell>
          <cell r="X243">
            <v>3</v>
          </cell>
          <cell r="Y243">
            <v>0</v>
          </cell>
          <cell r="Z243">
            <v>33.33</v>
          </cell>
          <cell r="AA243">
            <v>2015</v>
          </cell>
          <cell r="AB243" t="str">
            <v>reg</v>
          </cell>
        </row>
        <row r="244">
          <cell r="A244" t="str">
            <v>Javier Calle</v>
          </cell>
          <cell r="B244" t="str">
            <v>NYC</v>
          </cell>
          <cell r="C244" t="str">
            <v>D</v>
          </cell>
          <cell r="D244">
            <v>12</v>
          </cell>
          <cell r="E244">
            <v>7</v>
          </cell>
          <cell r="F244">
            <v>542</v>
          </cell>
          <cell r="G244">
            <v>1</v>
          </cell>
          <cell r="H244">
            <v>0</v>
          </cell>
          <cell r="I244">
            <v>12</v>
          </cell>
          <cell r="J244">
            <v>4</v>
          </cell>
          <cell r="K244">
            <v>0</v>
          </cell>
          <cell r="L244" t="str">
            <v>0/0</v>
          </cell>
          <cell r="M244">
            <v>1</v>
          </cell>
          <cell r="N244">
            <v>0</v>
          </cell>
          <cell r="O244">
            <v>0.17</v>
          </cell>
          <cell r="P244">
            <v>8.3000000000000007</v>
          </cell>
          <cell r="Q244">
            <v>0</v>
          </cell>
          <cell r="R244">
            <v>0</v>
          </cell>
          <cell r="S244">
            <v>0</v>
          </cell>
          <cell r="T244">
            <v>0</v>
          </cell>
          <cell r="U244">
            <v>7</v>
          </cell>
          <cell r="V244">
            <v>2</v>
          </cell>
          <cell r="W244">
            <v>0</v>
          </cell>
          <cell r="X244">
            <v>2</v>
          </cell>
          <cell r="Y244">
            <v>0</v>
          </cell>
          <cell r="Z244">
            <v>33.33</v>
          </cell>
          <cell r="AA244">
            <v>2015</v>
          </cell>
          <cell r="AB244" t="str">
            <v>reg</v>
          </cell>
        </row>
        <row r="245">
          <cell r="A245" t="str">
            <v>Ambroise Oyongo</v>
          </cell>
          <cell r="B245" t="str">
            <v>MTL</v>
          </cell>
          <cell r="C245" t="str">
            <v>D</v>
          </cell>
          <cell r="D245">
            <v>22</v>
          </cell>
          <cell r="E245">
            <v>22</v>
          </cell>
          <cell r="F245">
            <v>1864</v>
          </cell>
          <cell r="G245">
            <v>1</v>
          </cell>
          <cell r="H245">
            <v>0</v>
          </cell>
          <cell r="I245">
            <v>13</v>
          </cell>
          <cell r="J245">
            <v>3</v>
          </cell>
          <cell r="K245">
            <v>0</v>
          </cell>
          <cell r="L245" t="str">
            <v>0/0</v>
          </cell>
          <cell r="M245">
            <v>0</v>
          </cell>
          <cell r="N245">
            <v>1</v>
          </cell>
          <cell r="O245">
            <v>0.05</v>
          </cell>
          <cell r="P245">
            <v>7.7</v>
          </cell>
          <cell r="Q245">
            <v>0</v>
          </cell>
          <cell r="R245">
            <v>0</v>
          </cell>
          <cell r="S245">
            <v>0</v>
          </cell>
          <cell r="T245">
            <v>0</v>
          </cell>
          <cell r="U245">
            <v>24</v>
          </cell>
          <cell r="V245">
            <v>30</v>
          </cell>
          <cell r="W245">
            <v>3</v>
          </cell>
          <cell r="X245">
            <v>1</v>
          </cell>
          <cell r="Y245">
            <v>2</v>
          </cell>
          <cell r="Z245">
            <v>23.08</v>
          </cell>
          <cell r="AA245">
            <v>2015</v>
          </cell>
          <cell r="AB245" t="str">
            <v>reg</v>
          </cell>
        </row>
        <row r="246">
          <cell r="A246" t="str">
            <v>Sebastian Hines</v>
          </cell>
          <cell r="B246" t="str">
            <v>ORL</v>
          </cell>
          <cell r="C246" t="str">
            <v>D</v>
          </cell>
          <cell r="D246">
            <v>23</v>
          </cell>
          <cell r="E246">
            <v>21</v>
          </cell>
          <cell r="F246">
            <v>1925</v>
          </cell>
          <cell r="G246">
            <v>1</v>
          </cell>
          <cell r="H246">
            <v>0</v>
          </cell>
          <cell r="I246">
            <v>14</v>
          </cell>
          <cell r="J246">
            <v>4</v>
          </cell>
          <cell r="K246">
            <v>1</v>
          </cell>
          <cell r="L246" t="str">
            <v>0/0</v>
          </cell>
          <cell r="M246">
            <v>1</v>
          </cell>
          <cell r="N246">
            <v>0</v>
          </cell>
          <cell r="O246">
            <v>0.05</v>
          </cell>
          <cell r="P246">
            <v>7.1</v>
          </cell>
          <cell r="Q246">
            <v>0</v>
          </cell>
          <cell r="R246">
            <v>0</v>
          </cell>
          <cell r="S246">
            <v>0</v>
          </cell>
          <cell r="T246">
            <v>0</v>
          </cell>
          <cell r="U246">
            <v>27</v>
          </cell>
          <cell r="V246">
            <v>25</v>
          </cell>
          <cell r="W246">
            <v>0</v>
          </cell>
          <cell r="X246">
            <v>3</v>
          </cell>
          <cell r="Y246">
            <v>0</v>
          </cell>
          <cell r="Z246">
            <v>28.57</v>
          </cell>
          <cell r="AA246">
            <v>2015</v>
          </cell>
          <cell r="AB246" t="str">
            <v>reg</v>
          </cell>
        </row>
        <row r="247">
          <cell r="A247" t="str">
            <v>Sam Cronin</v>
          </cell>
          <cell r="B247" t="str">
            <v>COL</v>
          </cell>
          <cell r="C247" t="str">
            <v>M</v>
          </cell>
          <cell r="D247">
            <v>26</v>
          </cell>
          <cell r="E247">
            <v>24</v>
          </cell>
          <cell r="F247">
            <v>2143</v>
          </cell>
          <cell r="G247">
            <v>1</v>
          </cell>
          <cell r="H247">
            <v>0</v>
          </cell>
          <cell r="I247">
            <v>18</v>
          </cell>
          <cell r="J247">
            <v>2</v>
          </cell>
          <cell r="K247">
            <v>0</v>
          </cell>
          <cell r="L247" t="str">
            <v>0/0</v>
          </cell>
          <cell r="M247">
            <v>1</v>
          </cell>
          <cell r="N247">
            <v>0</v>
          </cell>
          <cell r="O247">
            <v>0.04</v>
          </cell>
          <cell r="P247">
            <v>5.6</v>
          </cell>
          <cell r="Q247">
            <v>0</v>
          </cell>
          <cell r="R247">
            <v>0</v>
          </cell>
          <cell r="S247">
            <v>0</v>
          </cell>
          <cell r="T247">
            <v>0</v>
          </cell>
          <cell r="U247">
            <v>38</v>
          </cell>
          <cell r="V247">
            <v>15</v>
          </cell>
          <cell r="W247">
            <v>0</v>
          </cell>
          <cell r="X247">
            <v>9</v>
          </cell>
          <cell r="Y247">
            <v>1</v>
          </cell>
          <cell r="Z247">
            <v>11.11</v>
          </cell>
          <cell r="AA247">
            <v>2015</v>
          </cell>
          <cell r="AB247" t="str">
            <v>reg</v>
          </cell>
        </row>
        <row r="248">
          <cell r="A248" t="str">
            <v>Luis Silva</v>
          </cell>
          <cell r="B248" t="str">
            <v xml:space="preserve">DC </v>
          </cell>
          <cell r="C248" t="str">
            <v>F</v>
          </cell>
          <cell r="D248">
            <v>24</v>
          </cell>
          <cell r="E248">
            <v>11</v>
          </cell>
          <cell r="F248">
            <v>876</v>
          </cell>
          <cell r="G248">
            <v>1</v>
          </cell>
          <cell r="H248">
            <v>0</v>
          </cell>
          <cell r="I248">
            <v>19</v>
          </cell>
          <cell r="J248">
            <v>9</v>
          </cell>
          <cell r="K248">
            <v>1</v>
          </cell>
          <cell r="L248" t="str">
            <v>0/0</v>
          </cell>
          <cell r="M248">
            <v>0</v>
          </cell>
          <cell r="N248">
            <v>1</v>
          </cell>
          <cell r="O248">
            <v>0.1</v>
          </cell>
          <cell r="P248">
            <v>5.3</v>
          </cell>
          <cell r="Q248">
            <v>0</v>
          </cell>
          <cell r="R248">
            <v>0</v>
          </cell>
          <cell r="S248">
            <v>0</v>
          </cell>
          <cell r="T248">
            <v>0</v>
          </cell>
          <cell r="U248">
            <v>10</v>
          </cell>
          <cell r="V248">
            <v>14</v>
          </cell>
          <cell r="W248">
            <v>4</v>
          </cell>
          <cell r="X248">
            <v>0</v>
          </cell>
          <cell r="Y248">
            <v>0</v>
          </cell>
          <cell r="Z248">
            <v>47.37</v>
          </cell>
          <cell r="AA248">
            <v>2015</v>
          </cell>
          <cell r="AB248" t="str">
            <v>reg</v>
          </cell>
        </row>
        <row r="249">
          <cell r="A249" t="str">
            <v>Johan Venegas</v>
          </cell>
          <cell r="B249" t="str">
            <v>MTL</v>
          </cell>
          <cell r="C249" t="str">
            <v>M</v>
          </cell>
          <cell r="D249">
            <v>12</v>
          </cell>
          <cell r="E249">
            <v>9</v>
          </cell>
          <cell r="F249">
            <v>746</v>
          </cell>
          <cell r="G249">
            <v>1</v>
          </cell>
          <cell r="H249">
            <v>0</v>
          </cell>
          <cell r="I249">
            <v>21</v>
          </cell>
          <cell r="J249">
            <v>7</v>
          </cell>
          <cell r="K249">
            <v>1</v>
          </cell>
          <cell r="L249" t="str">
            <v>0/0</v>
          </cell>
          <cell r="M249">
            <v>1</v>
          </cell>
          <cell r="N249">
            <v>0</v>
          </cell>
          <cell r="O249">
            <v>0.12</v>
          </cell>
          <cell r="P249">
            <v>4.8</v>
          </cell>
          <cell r="Q249">
            <v>0</v>
          </cell>
          <cell r="R249">
            <v>0</v>
          </cell>
          <cell r="S249">
            <v>0</v>
          </cell>
          <cell r="T249">
            <v>0</v>
          </cell>
          <cell r="U249">
            <v>13</v>
          </cell>
          <cell r="V249">
            <v>23</v>
          </cell>
          <cell r="W249">
            <v>3</v>
          </cell>
          <cell r="X249">
            <v>4</v>
          </cell>
          <cell r="Y249">
            <v>0</v>
          </cell>
          <cell r="Z249">
            <v>33.33</v>
          </cell>
          <cell r="AA249">
            <v>2015</v>
          </cell>
          <cell r="AB249" t="str">
            <v>reg</v>
          </cell>
        </row>
        <row r="250">
          <cell r="A250" t="str">
            <v>Waylon Francis</v>
          </cell>
          <cell r="B250" t="str">
            <v>CLB</v>
          </cell>
          <cell r="C250" t="str">
            <v>D</v>
          </cell>
          <cell r="D250">
            <v>28</v>
          </cell>
          <cell r="E250">
            <v>28</v>
          </cell>
          <cell r="F250">
            <v>2410</v>
          </cell>
          <cell r="G250">
            <v>0</v>
          </cell>
          <cell r="H250">
            <v>7</v>
          </cell>
          <cell r="I250">
            <v>10</v>
          </cell>
          <cell r="J250">
            <v>3</v>
          </cell>
          <cell r="K250">
            <v>0</v>
          </cell>
          <cell r="L250" t="str">
            <v>0/0</v>
          </cell>
          <cell r="M250">
            <v>0</v>
          </cell>
          <cell r="N250">
            <v>0</v>
          </cell>
          <cell r="O250">
            <v>0</v>
          </cell>
          <cell r="P250">
            <v>0</v>
          </cell>
          <cell r="Q250">
            <v>3</v>
          </cell>
          <cell r="R250">
            <v>6</v>
          </cell>
          <cell r="S250">
            <v>1</v>
          </cell>
          <cell r="T250">
            <v>0.26</v>
          </cell>
          <cell r="U250">
            <v>30</v>
          </cell>
          <cell r="V250">
            <v>23</v>
          </cell>
          <cell r="W250">
            <v>1</v>
          </cell>
          <cell r="X250">
            <v>5</v>
          </cell>
          <cell r="Y250">
            <v>0</v>
          </cell>
          <cell r="Z250">
            <v>30</v>
          </cell>
          <cell r="AA250">
            <v>2015</v>
          </cell>
          <cell r="AB250" t="str">
            <v>reg</v>
          </cell>
        </row>
        <row r="251">
          <cell r="A251" t="str">
            <v>Steven Beitashour</v>
          </cell>
          <cell r="B251" t="str">
            <v>VAN</v>
          </cell>
          <cell r="C251" t="str">
            <v>D</v>
          </cell>
          <cell r="D251">
            <v>27</v>
          </cell>
          <cell r="E251">
            <v>27</v>
          </cell>
          <cell r="F251">
            <v>2424</v>
          </cell>
          <cell r="G251">
            <v>0</v>
          </cell>
          <cell r="H251">
            <v>5</v>
          </cell>
          <cell r="I251">
            <v>2</v>
          </cell>
          <cell r="J251">
            <v>0</v>
          </cell>
          <cell r="K251">
            <v>0</v>
          </cell>
          <cell r="L251" t="str">
            <v>0/0</v>
          </cell>
          <cell r="M251">
            <v>0</v>
          </cell>
          <cell r="N251">
            <v>0</v>
          </cell>
          <cell r="O251">
            <v>0</v>
          </cell>
          <cell r="P251">
            <v>0</v>
          </cell>
          <cell r="Q251">
            <v>1</v>
          </cell>
          <cell r="R251">
            <v>1</v>
          </cell>
          <cell r="S251">
            <v>4</v>
          </cell>
          <cell r="T251">
            <v>0.19</v>
          </cell>
          <cell r="U251">
            <v>33</v>
          </cell>
          <cell r="V251">
            <v>28</v>
          </cell>
          <cell r="W251">
            <v>2</v>
          </cell>
          <cell r="X251">
            <v>5</v>
          </cell>
          <cell r="Y251">
            <v>0</v>
          </cell>
          <cell r="Z251">
            <v>0</v>
          </cell>
          <cell r="AA251">
            <v>2015</v>
          </cell>
          <cell r="AB251" t="str">
            <v>reg</v>
          </cell>
        </row>
        <row r="252">
          <cell r="A252" t="str">
            <v>Andrea Pirlo</v>
          </cell>
          <cell r="B252" t="str">
            <v>NYC</v>
          </cell>
          <cell r="C252" t="str">
            <v>M</v>
          </cell>
          <cell r="D252">
            <v>13</v>
          </cell>
          <cell r="E252">
            <v>12</v>
          </cell>
          <cell r="F252">
            <v>1074</v>
          </cell>
          <cell r="G252">
            <v>0</v>
          </cell>
          <cell r="H252">
            <v>5</v>
          </cell>
          <cell r="I252">
            <v>20</v>
          </cell>
          <cell r="J252">
            <v>3</v>
          </cell>
          <cell r="K252">
            <v>0</v>
          </cell>
          <cell r="L252" t="str">
            <v>0/0</v>
          </cell>
          <cell r="M252">
            <v>0</v>
          </cell>
          <cell r="N252">
            <v>0</v>
          </cell>
          <cell r="O252">
            <v>0</v>
          </cell>
          <cell r="P252">
            <v>0</v>
          </cell>
          <cell r="Q252">
            <v>2</v>
          </cell>
          <cell r="R252">
            <v>3</v>
          </cell>
          <cell r="S252">
            <v>2</v>
          </cell>
          <cell r="T252">
            <v>0.42</v>
          </cell>
          <cell r="U252">
            <v>6</v>
          </cell>
          <cell r="V252">
            <v>27</v>
          </cell>
          <cell r="W252">
            <v>1</v>
          </cell>
          <cell r="X252">
            <v>3</v>
          </cell>
          <cell r="Y252">
            <v>0</v>
          </cell>
          <cell r="Z252">
            <v>15</v>
          </cell>
          <cell r="AA252">
            <v>2015</v>
          </cell>
          <cell r="AB252" t="str">
            <v>reg</v>
          </cell>
        </row>
        <row r="253">
          <cell r="A253" t="str">
            <v>Hector Jimenez</v>
          </cell>
          <cell r="B253" t="str">
            <v>CLB</v>
          </cell>
          <cell r="C253" t="str">
            <v>M</v>
          </cell>
          <cell r="D253">
            <v>23</v>
          </cell>
          <cell r="E253">
            <v>12</v>
          </cell>
          <cell r="F253">
            <v>1112</v>
          </cell>
          <cell r="G253">
            <v>0</v>
          </cell>
          <cell r="H253">
            <v>4</v>
          </cell>
          <cell r="I253">
            <v>3</v>
          </cell>
          <cell r="J253">
            <v>0</v>
          </cell>
          <cell r="K253">
            <v>0</v>
          </cell>
          <cell r="L253" t="str">
            <v>0/0</v>
          </cell>
          <cell r="M253">
            <v>0</v>
          </cell>
          <cell r="N253">
            <v>0</v>
          </cell>
          <cell r="O253">
            <v>0</v>
          </cell>
          <cell r="P253">
            <v>0</v>
          </cell>
          <cell r="Q253">
            <v>2</v>
          </cell>
          <cell r="R253">
            <v>1</v>
          </cell>
          <cell r="S253">
            <v>3</v>
          </cell>
          <cell r="T253">
            <v>0.32</v>
          </cell>
          <cell r="U253">
            <v>12</v>
          </cell>
          <cell r="V253">
            <v>7</v>
          </cell>
          <cell r="W253">
            <v>3</v>
          </cell>
          <cell r="X253">
            <v>3</v>
          </cell>
          <cell r="Y253">
            <v>0</v>
          </cell>
          <cell r="Z253">
            <v>0</v>
          </cell>
          <cell r="AA253">
            <v>2015</v>
          </cell>
          <cell r="AB253" t="str">
            <v>reg</v>
          </cell>
        </row>
        <row r="254">
          <cell r="A254" t="str">
            <v>Michael Stephens</v>
          </cell>
          <cell r="B254" t="str">
            <v>CHI</v>
          </cell>
          <cell r="C254" t="str">
            <v>M</v>
          </cell>
          <cell r="D254">
            <v>20</v>
          </cell>
          <cell r="E254">
            <v>16</v>
          </cell>
          <cell r="F254">
            <v>1314</v>
          </cell>
          <cell r="G254">
            <v>0</v>
          </cell>
          <cell r="H254">
            <v>4</v>
          </cell>
          <cell r="I254">
            <v>4</v>
          </cell>
          <cell r="J254">
            <v>1</v>
          </cell>
          <cell r="K254">
            <v>0</v>
          </cell>
          <cell r="L254" t="str">
            <v>0/0</v>
          </cell>
          <cell r="M254">
            <v>0</v>
          </cell>
          <cell r="N254">
            <v>0</v>
          </cell>
          <cell r="O254">
            <v>0</v>
          </cell>
          <cell r="P254">
            <v>0</v>
          </cell>
          <cell r="Q254">
            <v>2</v>
          </cell>
          <cell r="R254">
            <v>3</v>
          </cell>
          <cell r="S254">
            <v>1</v>
          </cell>
          <cell r="T254">
            <v>0.27</v>
          </cell>
          <cell r="U254">
            <v>8</v>
          </cell>
          <cell r="V254">
            <v>5</v>
          </cell>
          <cell r="W254">
            <v>0</v>
          </cell>
          <cell r="X254">
            <v>2</v>
          </cell>
          <cell r="Y254">
            <v>0</v>
          </cell>
          <cell r="Z254">
            <v>25</v>
          </cell>
          <cell r="AA254">
            <v>2015</v>
          </cell>
          <cell r="AB254" t="str">
            <v>reg</v>
          </cell>
        </row>
        <row r="255">
          <cell r="A255" t="str">
            <v>Angelino</v>
          </cell>
          <cell r="B255" t="str">
            <v>NYC</v>
          </cell>
          <cell r="C255" t="str">
            <v>D</v>
          </cell>
          <cell r="D255">
            <v>14</v>
          </cell>
          <cell r="E255">
            <v>10</v>
          </cell>
          <cell r="F255">
            <v>992</v>
          </cell>
          <cell r="G255">
            <v>0</v>
          </cell>
          <cell r="H255">
            <v>4</v>
          </cell>
          <cell r="I255">
            <v>8</v>
          </cell>
          <cell r="J255">
            <v>2</v>
          </cell>
          <cell r="K255">
            <v>0</v>
          </cell>
          <cell r="L255" t="str">
            <v>0/0</v>
          </cell>
          <cell r="M255">
            <v>0</v>
          </cell>
          <cell r="N255">
            <v>0</v>
          </cell>
          <cell r="O255">
            <v>0</v>
          </cell>
          <cell r="P255">
            <v>0</v>
          </cell>
          <cell r="Q255">
            <v>1</v>
          </cell>
          <cell r="R255">
            <v>3</v>
          </cell>
          <cell r="S255">
            <v>1</v>
          </cell>
          <cell r="T255">
            <v>0.36</v>
          </cell>
          <cell r="U255">
            <v>10</v>
          </cell>
          <cell r="V255">
            <v>15</v>
          </cell>
          <cell r="W255">
            <v>3</v>
          </cell>
          <cell r="X255">
            <v>0</v>
          </cell>
          <cell r="Y255">
            <v>0</v>
          </cell>
          <cell r="Z255">
            <v>25</v>
          </cell>
          <cell r="AA255">
            <v>2015</v>
          </cell>
          <cell r="AB255" t="str">
            <v>reg</v>
          </cell>
        </row>
        <row r="256">
          <cell r="A256" t="str">
            <v>Sheanon Williams</v>
          </cell>
          <cell r="B256" t="str">
            <v>HOU</v>
          </cell>
          <cell r="C256" t="str">
            <v>D-M</v>
          </cell>
          <cell r="D256">
            <v>31</v>
          </cell>
          <cell r="E256">
            <v>27</v>
          </cell>
          <cell r="F256">
            <v>2428</v>
          </cell>
          <cell r="G256">
            <v>0</v>
          </cell>
          <cell r="H256">
            <v>4</v>
          </cell>
          <cell r="I256">
            <v>9</v>
          </cell>
          <cell r="J256">
            <v>2</v>
          </cell>
          <cell r="K256">
            <v>0</v>
          </cell>
          <cell r="L256" t="str">
            <v>0/0</v>
          </cell>
          <cell r="M256">
            <v>0</v>
          </cell>
          <cell r="N256">
            <v>0</v>
          </cell>
          <cell r="O256">
            <v>0</v>
          </cell>
          <cell r="P256">
            <v>0</v>
          </cell>
          <cell r="Q256">
            <v>3</v>
          </cell>
          <cell r="R256">
            <v>4</v>
          </cell>
          <cell r="S256">
            <v>0</v>
          </cell>
          <cell r="T256">
            <v>0.15</v>
          </cell>
          <cell r="U256">
            <v>22</v>
          </cell>
          <cell r="V256">
            <v>23</v>
          </cell>
          <cell r="W256">
            <v>1</v>
          </cell>
          <cell r="X256">
            <v>5</v>
          </cell>
          <cell r="Y256">
            <v>0</v>
          </cell>
          <cell r="Z256">
            <v>22.22</v>
          </cell>
          <cell r="AA256">
            <v>2015</v>
          </cell>
          <cell r="AB256" t="str">
            <v>reg</v>
          </cell>
        </row>
        <row r="257">
          <cell r="A257" t="str">
            <v>Brek Shea</v>
          </cell>
          <cell r="B257" t="str">
            <v>MIA</v>
          </cell>
          <cell r="C257" t="str">
            <v>D</v>
          </cell>
          <cell r="D257">
            <v>19</v>
          </cell>
          <cell r="E257">
            <v>17</v>
          </cell>
          <cell r="F257">
            <v>1466</v>
          </cell>
          <cell r="G257">
            <v>0</v>
          </cell>
          <cell r="H257">
            <v>4</v>
          </cell>
          <cell r="I257">
            <v>16</v>
          </cell>
          <cell r="J257">
            <v>1</v>
          </cell>
          <cell r="K257">
            <v>0</v>
          </cell>
          <cell r="L257" t="str">
            <v>0/0</v>
          </cell>
          <cell r="M257">
            <v>0</v>
          </cell>
          <cell r="N257">
            <v>0</v>
          </cell>
          <cell r="O257">
            <v>0</v>
          </cell>
          <cell r="P257">
            <v>0</v>
          </cell>
          <cell r="Q257">
            <v>3</v>
          </cell>
          <cell r="R257">
            <v>2</v>
          </cell>
          <cell r="S257">
            <v>2</v>
          </cell>
          <cell r="T257">
            <v>0.25</v>
          </cell>
          <cell r="U257">
            <v>31</v>
          </cell>
          <cell r="V257">
            <v>18</v>
          </cell>
          <cell r="W257">
            <v>4</v>
          </cell>
          <cell r="X257">
            <v>7</v>
          </cell>
          <cell r="Y257">
            <v>1</v>
          </cell>
          <cell r="Z257">
            <v>6.25</v>
          </cell>
          <cell r="AA257">
            <v>2015</v>
          </cell>
          <cell r="AB257" t="str">
            <v>reg</v>
          </cell>
        </row>
        <row r="258">
          <cell r="A258" t="str">
            <v>Carlos Rivas</v>
          </cell>
          <cell r="B258" t="str">
            <v>ORL</v>
          </cell>
          <cell r="C258" t="str">
            <v>F</v>
          </cell>
          <cell r="D258">
            <v>27</v>
          </cell>
          <cell r="E258">
            <v>13</v>
          </cell>
          <cell r="F258">
            <v>1372</v>
          </cell>
          <cell r="G258">
            <v>0</v>
          </cell>
          <cell r="H258">
            <v>4</v>
          </cell>
          <cell r="I258">
            <v>63</v>
          </cell>
          <cell r="J258">
            <v>16</v>
          </cell>
          <cell r="K258">
            <v>0</v>
          </cell>
          <cell r="L258" t="str">
            <v>0/1</v>
          </cell>
          <cell r="M258">
            <v>0</v>
          </cell>
          <cell r="N258">
            <v>0</v>
          </cell>
          <cell r="O258">
            <v>0</v>
          </cell>
          <cell r="P258">
            <v>0</v>
          </cell>
          <cell r="Q258">
            <v>1</v>
          </cell>
          <cell r="R258">
            <v>1</v>
          </cell>
          <cell r="S258">
            <v>3</v>
          </cell>
          <cell r="T258">
            <v>0.26</v>
          </cell>
          <cell r="U258">
            <v>32</v>
          </cell>
          <cell r="V258">
            <v>32</v>
          </cell>
          <cell r="W258">
            <v>17</v>
          </cell>
          <cell r="X258">
            <v>6</v>
          </cell>
          <cell r="Y258">
            <v>0</v>
          </cell>
          <cell r="Z258">
            <v>25.4</v>
          </cell>
          <cell r="AA258">
            <v>2015</v>
          </cell>
          <cell r="AB258" t="str">
            <v>reg</v>
          </cell>
        </row>
        <row r="259">
          <cell r="A259" t="str">
            <v>Matt Besler</v>
          </cell>
          <cell r="B259" t="str">
            <v>SKC</v>
          </cell>
          <cell r="C259" t="str">
            <v>D</v>
          </cell>
          <cell r="D259">
            <v>32</v>
          </cell>
          <cell r="E259">
            <v>32</v>
          </cell>
          <cell r="F259">
            <v>2830</v>
          </cell>
          <cell r="G259">
            <v>0</v>
          </cell>
          <cell r="H259">
            <v>3</v>
          </cell>
          <cell r="I259">
            <v>0</v>
          </cell>
          <cell r="J259">
            <v>0</v>
          </cell>
          <cell r="K259">
            <v>0</v>
          </cell>
          <cell r="L259" t="str">
            <v>0/0</v>
          </cell>
          <cell r="M259">
            <v>0</v>
          </cell>
          <cell r="N259">
            <v>0</v>
          </cell>
          <cell r="O259">
            <v>0</v>
          </cell>
          <cell r="P259">
            <v>0</v>
          </cell>
          <cell r="Q259">
            <v>2</v>
          </cell>
          <cell r="R259">
            <v>1</v>
          </cell>
          <cell r="S259">
            <v>2</v>
          </cell>
          <cell r="T259">
            <v>0.1</v>
          </cell>
          <cell r="U259">
            <v>28</v>
          </cell>
          <cell r="V259">
            <v>13</v>
          </cell>
          <cell r="W259">
            <v>0</v>
          </cell>
          <cell r="X259">
            <v>5</v>
          </cell>
          <cell r="Y259">
            <v>1</v>
          </cell>
          <cell r="AA259">
            <v>2015</v>
          </cell>
          <cell r="AB259" t="str">
            <v>reg</v>
          </cell>
        </row>
        <row r="260">
          <cell r="A260" t="str">
            <v>Corey Ashe</v>
          </cell>
          <cell r="B260" t="str">
            <v>HOU</v>
          </cell>
          <cell r="C260" t="str">
            <v>M</v>
          </cell>
          <cell r="D260">
            <v>9</v>
          </cell>
          <cell r="E260">
            <v>8</v>
          </cell>
          <cell r="F260">
            <v>665</v>
          </cell>
          <cell r="G260">
            <v>0</v>
          </cell>
          <cell r="H260">
            <v>3</v>
          </cell>
          <cell r="I260">
            <v>2</v>
          </cell>
          <cell r="J260">
            <v>1</v>
          </cell>
          <cell r="K260">
            <v>0</v>
          </cell>
          <cell r="L260" t="str">
            <v>0/0</v>
          </cell>
          <cell r="M260">
            <v>0</v>
          </cell>
          <cell r="N260">
            <v>0</v>
          </cell>
          <cell r="O260">
            <v>0</v>
          </cell>
          <cell r="P260">
            <v>0</v>
          </cell>
          <cell r="Q260">
            <v>1</v>
          </cell>
          <cell r="R260">
            <v>3</v>
          </cell>
          <cell r="S260">
            <v>0</v>
          </cell>
          <cell r="T260">
            <v>0.41</v>
          </cell>
          <cell r="U260">
            <v>2</v>
          </cell>
          <cell r="V260">
            <v>10</v>
          </cell>
          <cell r="W260">
            <v>4</v>
          </cell>
          <cell r="X260">
            <v>0</v>
          </cell>
          <cell r="Y260">
            <v>0</v>
          </cell>
          <cell r="Z260">
            <v>50</v>
          </cell>
          <cell r="AA260">
            <v>2015</v>
          </cell>
          <cell r="AB260" t="str">
            <v>reg</v>
          </cell>
        </row>
        <row r="261">
          <cell r="A261" t="str">
            <v>Wil Trapp</v>
          </cell>
          <cell r="B261" t="str">
            <v>MIA</v>
          </cell>
          <cell r="C261" t="str">
            <v>M</v>
          </cell>
          <cell r="D261">
            <v>19</v>
          </cell>
          <cell r="E261">
            <v>17</v>
          </cell>
          <cell r="F261">
            <v>1532</v>
          </cell>
          <cell r="G261">
            <v>0</v>
          </cell>
          <cell r="H261">
            <v>3</v>
          </cell>
          <cell r="I261">
            <v>8</v>
          </cell>
          <cell r="J261">
            <v>1</v>
          </cell>
          <cell r="K261">
            <v>0</v>
          </cell>
          <cell r="L261" t="str">
            <v>0/0</v>
          </cell>
          <cell r="M261">
            <v>0</v>
          </cell>
          <cell r="N261">
            <v>0</v>
          </cell>
          <cell r="O261">
            <v>0</v>
          </cell>
          <cell r="P261">
            <v>0</v>
          </cell>
          <cell r="Q261">
            <v>0</v>
          </cell>
          <cell r="R261">
            <v>2</v>
          </cell>
          <cell r="S261">
            <v>1</v>
          </cell>
          <cell r="T261">
            <v>0.18</v>
          </cell>
          <cell r="U261">
            <v>16</v>
          </cell>
          <cell r="V261">
            <v>13</v>
          </cell>
          <cell r="W261">
            <v>0</v>
          </cell>
          <cell r="X261">
            <v>0</v>
          </cell>
          <cell r="Y261">
            <v>0</v>
          </cell>
          <cell r="Z261">
            <v>12.5</v>
          </cell>
          <cell r="AA261">
            <v>2015</v>
          </cell>
          <cell r="AB261" t="str">
            <v>reg</v>
          </cell>
        </row>
        <row r="262">
          <cell r="A262" t="str">
            <v>Davy Arnaud</v>
          </cell>
          <cell r="B262" t="str">
            <v xml:space="preserve">DC </v>
          </cell>
          <cell r="C262" t="str">
            <v>M</v>
          </cell>
          <cell r="D262">
            <v>23</v>
          </cell>
          <cell r="E262">
            <v>21</v>
          </cell>
          <cell r="F262">
            <v>1915</v>
          </cell>
          <cell r="G262">
            <v>0</v>
          </cell>
          <cell r="H262">
            <v>3</v>
          </cell>
          <cell r="I262">
            <v>12</v>
          </cell>
          <cell r="J262">
            <v>2</v>
          </cell>
          <cell r="K262">
            <v>0</v>
          </cell>
          <cell r="L262" t="str">
            <v>0/0</v>
          </cell>
          <cell r="M262">
            <v>0</v>
          </cell>
          <cell r="N262">
            <v>0</v>
          </cell>
          <cell r="O262">
            <v>0</v>
          </cell>
          <cell r="P262">
            <v>0</v>
          </cell>
          <cell r="Q262">
            <v>3</v>
          </cell>
          <cell r="R262">
            <v>3</v>
          </cell>
          <cell r="S262">
            <v>0</v>
          </cell>
          <cell r="T262">
            <v>0.14000000000000001</v>
          </cell>
          <cell r="U262">
            <v>37</v>
          </cell>
          <cell r="V262">
            <v>48</v>
          </cell>
          <cell r="W262">
            <v>0</v>
          </cell>
          <cell r="X262">
            <v>8</v>
          </cell>
          <cell r="Y262">
            <v>0</v>
          </cell>
          <cell r="Z262">
            <v>16.670000000000002</v>
          </cell>
          <cell r="AA262">
            <v>2015</v>
          </cell>
          <cell r="AB262" t="str">
            <v>reg</v>
          </cell>
        </row>
        <row r="263">
          <cell r="A263" t="str">
            <v>Andy Rose</v>
          </cell>
          <cell r="B263" t="str">
            <v>VAN</v>
          </cell>
          <cell r="C263" t="str">
            <v>M</v>
          </cell>
          <cell r="D263">
            <v>25</v>
          </cell>
          <cell r="E263">
            <v>17</v>
          </cell>
          <cell r="F263">
            <v>1612</v>
          </cell>
          <cell r="G263">
            <v>0</v>
          </cell>
          <cell r="H263">
            <v>3</v>
          </cell>
          <cell r="I263">
            <v>17</v>
          </cell>
          <cell r="J263">
            <v>7</v>
          </cell>
          <cell r="K263">
            <v>0</v>
          </cell>
          <cell r="L263" t="str">
            <v>0/0</v>
          </cell>
          <cell r="M263">
            <v>0</v>
          </cell>
          <cell r="N263">
            <v>0</v>
          </cell>
          <cell r="O263">
            <v>0</v>
          </cell>
          <cell r="P263">
            <v>0</v>
          </cell>
          <cell r="Q263">
            <v>0</v>
          </cell>
          <cell r="R263">
            <v>2</v>
          </cell>
          <cell r="S263">
            <v>1</v>
          </cell>
          <cell r="T263">
            <v>0.17</v>
          </cell>
          <cell r="U263">
            <v>14</v>
          </cell>
          <cell r="V263">
            <v>13</v>
          </cell>
          <cell r="W263">
            <v>2</v>
          </cell>
          <cell r="X263">
            <v>4</v>
          </cell>
          <cell r="Y263">
            <v>0</v>
          </cell>
          <cell r="Z263">
            <v>41.18</v>
          </cell>
          <cell r="AA263">
            <v>2015</v>
          </cell>
          <cell r="AB263" t="str">
            <v>reg</v>
          </cell>
        </row>
        <row r="264">
          <cell r="A264" t="str">
            <v>Alexander Lopez</v>
          </cell>
          <cell r="B264" t="str">
            <v>HON</v>
          </cell>
          <cell r="C264" t="str">
            <v>M</v>
          </cell>
          <cell r="D264">
            <v>16</v>
          </cell>
          <cell r="E264">
            <v>12</v>
          </cell>
          <cell r="F264">
            <v>947</v>
          </cell>
          <cell r="G264">
            <v>0</v>
          </cell>
          <cell r="H264">
            <v>3</v>
          </cell>
          <cell r="I264">
            <v>18</v>
          </cell>
          <cell r="J264">
            <v>3</v>
          </cell>
          <cell r="K264">
            <v>0</v>
          </cell>
          <cell r="L264" t="str">
            <v>0/0</v>
          </cell>
          <cell r="M264">
            <v>0</v>
          </cell>
          <cell r="N264">
            <v>0</v>
          </cell>
          <cell r="O264">
            <v>0</v>
          </cell>
          <cell r="P264">
            <v>0</v>
          </cell>
          <cell r="Q264">
            <v>2</v>
          </cell>
          <cell r="R264">
            <v>1</v>
          </cell>
          <cell r="S264">
            <v>2</v>
          </cell>
          <cell r="T264">
            <v>0.28999999999999998</v>
          </cell>
          <cell r="U264">
            <v>10</v>
          </cell>
          <cell r="V264">
            <v>7</v>
          </cell>
          <cell r="W264">
            <v>0</v>
          </cell>
          <cell r="X264">
            <v>1</v>
          </cell>
          <cell r="Y264">
            <v>0</v>
          </cell>
          <cell r="Z264">
            <v>16.670000000000002</v>
          </cell>
          <cell r="AA264">
            <v>2015</v>
          </cell>
          <cell r="AB264" t="str">
            <v>reg</v>
          </cell>
        </row>
        <row r="265">
          <cell r="A265" t="str">
            <v>Calum Mallace</v>
          </cell>
          <cell r="B265" t="str">
            <v>MTL</v>
          </cell>
          <cell r="C265" t="str">
            <v>M</v>
          </cell>
          <cell r="D265">
            <v>26</v>
          </cell>
          <cell r="E265">
            <v>21</v>
          </cell>
          <cell r="F265">
            <v>1808</v>
          </cell>
          <cell r="G265">
            <v>0</v>
          </cell>
          <cell r="H265">
            <v>3</v>
          </cell>
          <cell r="I265">
            <v>19</v>
          </cell>
          <cell r="J265">
            <v>4</v>
          </cell>
          <cell r="K265">
            <v>0</v>
          </cell>
          <cell r="L265" t="str">
            <v>0/0</v>
          </cell>
          <cell r="M265">
            <v>0</v>
          </cell>
          <cell r="N265">
            <v>0</v>
          </cell>
          <cell r="O265">
            <v>0</v>
          </cell>
          <cell r="P265">
            <v>0</v>
          </cell>
          <cell r="Q265">
            <v>1</v>
          </cell>
          <cell r="R265">
            <v>2</v>
          </cell>
          <cell r="S265">
            <v>1</v>
          </cell>
          <cell r="T265">
            <v>0.15</v>
          </cell>
          <cell r="U265">
            <v>22</v>
          </cell>
          <cell r="V265">
            <v>11</v>
          </cell>
          <cell r="W265">
            <v>0</v>
          </cell>
          <cell r="X265">
            <v>3</v>
          </cell>
          <cell r="Y265">
            <v>0</v>
          </cell>
          <cell r="Z265">
            <v>21.05</v>
          </cell>
          <cell r="AA265">
            <v>2015</v>
          </cell>
          <cell r="AB265" t="str">
            <v>reg</v>
          </cell>
        </row>
        <row r="266">
          <cell r="A266" t="str">
            <v>Ashtone Morgan</v>
          </cell>
          <cell r="B266" t="str">
            <v>RSL</v>
          </cell>
          <cell r="C266" t="str">
            <v>D</v>
          </cell>
          <cell r="D266">
            <v>19</v>
          </cell>
          <cell r="E266">
            <v>17</v>
          </cell>
          <cell r="F266">
            <v>1554</v>
          </cell>
          <cell r="G266">
            <v>0</v>
          </cell>
          <cell r="H266">
            <v>2</v>
          </cell>
          <cell r="I266">
            <v>1</v>
          </cell>
          <cell r="J266">
            <v>0</v>
          </cell>
          <cell r="K266">
            <v>0</v>
          </cell>
          <cell r="L266" t="str">
            <v>0/0</v>
          </cell>
          <cell r="M266">
            <v>0</v>
          </cell>
          <cell r="N266">
            <v>0</v>
          </cell>
          <cell r="O266">
            <v>0</v>
          </cell>
          <cell r="P266">
            <v>0</v>
          </cell>
          <cell r="Q266">
            <v>0</v>
          </cell>
          <cell r="R266">
            <v>0</v>
          </cell>
          <cell r="S266">
            <v>2</v>
          </cell>
          <cell r="T266">
            <v>0.12</v>
          </cell>
          <cell r="U266">
            <v>13</v>
          </cell>
          <cell r="V266">
            <v>17</v>
          </cell>
          <cell r="W266">
            <v>1</v>
          </cell>
          <cell r="X266">
            <v>2</v>
          </cell>
          <cell r="Y266">
            <v>0</v>
          </cell>
          <cell r="Z266">
            <v>0</v>
          </cell>
          <cell r="AA266">
            <v>2015</v>
          </cell>
          <cell r="AB266" t="str">
            <v>reg</v>
          </cell>
        </row>
        <row r="267">
          <cell r="A267" t="str">
            <v>Tyson Wahl</v>
          </cell>
          <cell r="B267" t="str">
            <v>CLB</v>
          </cell>
          <cell r="C267" t="str">
            <v>D</v>
          </cell>
          <cell r="D267">
            <v>18</v>
          </cell>
          <cell r="E267">
            <v>14</v>
          </cell>
          <cell r="F267">
            <v>1413</v>
          </cell>
          <cell r="G267">
            <v>0</v>
          </cell>
          <cell r="H267">
            <v>2</v>
          </cell>
          <cell r="I267">
            <v>2</v>
          </cell>
          <cell r="J267">
            <v>1</v>
          </cell>
          <cell r="K267">
            <v>0</v>
          </cell>
          <cell r="L267" t="str">
            <v>0/0</v>
          </cell>
          <cell r="M267">
            <v>0</v>
          </cell>
          <cell r="N267">
            <v>0</v>
          </cell>
          <cell r="O267">
            <v>0</v>
          </cell>
          <cell r="P267">
            <v>0</v>
          </cell>
          <cell r="Q267">
            <v>0</v>
          </cell>
          <cell r="R267">
            <v>1</v>
          </cell>
          <cell r="S267">
            <v>1</v>
          </cell>
          <cell r="T267">
            <v>0.13</v>
          </cell>
          <cell r="U267">
            <v>9</v>
          </cell>
          <cell r="V267">
            <v>10</v>
          </cell>
          <cell r="W267">
            <v>0</v>
          </cell>
          <cell r="X267">
            <v>1</v>
          </cell>
          <cell r="Y267">
            <v>0</v>
          </cell>
          <cell r="Z267">
            <v>50</v>
          </cell>
          <cell r="AA267">
            <v>2015</v>
          </cell>
          <cell r="AB267" t="str">
            <v>reg</v>
          </cell>
        </row>
        <row r="268">
          <cell r="A268" t="str">
            <v>Mike Magee</v>
          </cell>
          <cell r="B268" t="str">
            <v>CHI</v>
          </cell>
          <cell r="C268" t="str">
            <v>M</v>
          </cell>
          <cell r="D268">
            <v>12</v>
          </cell>
          <cell r="E268">
            <v>3</v>
          </cell>
          <cell r="F268">
            <v>360</v>
          </cell>
          <cell r="G268">
            <v>0</v>
          </cell>
          <cell r="H268">
            <v>2</v>
          </cell>
          <cell r="I268">
            <v>3</v>
          </cell>
          <cell r="J268">
            <v>0</v>
          </cell>
          <cell r="K268">
            <v>0</v>
          </cell>
          <cell r="L268" t="str">
            <v>0/0</v>
          </cell>
          <cell r="M268">
            <v>0</v>
          </cell>
          <cell r="N268">
            <v>0</v>
          </cell>
          <cell r="O268">
            <v>0</v>
          </cell>
          <cell r="P268">
            <v>0</v>
          </cell>
          <cell r="Q268">
            <v>0</v>
          </cell>
          <cell r="R268">
            <v>0</v>
          </cell>
          <cell r="S268">
            <v>2</v>
          </cell>
          <cell r="T268">
            <v>0.5</v>
          </cell>
          <cell r="U268">
            <v>6</v>
          </cell>
          <cell r="V268">
            <v>7</v>
          </cell>
          <cell r="W268">
            <v>1</v>
          </cell>
          <cell r="X268">
            <v>0</v>
          </cell>
          <cell r="Y268">
            <v>0</v>
          </cell>
          <cell r="Z268">
            <v>0</v>
          </cell>
          <cell r="AA268">
            <v>2015</v>
          </cell>
          <cell r="AB268" t="str">
            <v>reg</v>
          </cell>
        </row>
        <row r="269">
          <cell r="A269" t="str">
            <v>Soni Mustivar</v>
          </cell>
          <cell r="B269" t="str">
            <v xml:space="preserve">KC </v>
          </cell>
          <cell r="C269" t="str">
            <v>M</v>
          </cell>
          <cell r="D269">
            <v>25</v>
          </cell>
          <cell r="E269">
            <v>20</v>
          </cell>
          <cell r="F269">
            <v>1838</v>
          </cell>
          <cell r="G269">
            <v>0</v>
          </cell>
          <cell r="H269">
            <v>2</v>
          </cell>
          <cell r="I269">
            <v>3</v>
          </cell>
          <cell r="J269">
            <v>1</v>
          </cell>
          <cell r="K269">
            <v>0</v>
          </cell>
          <cell r="L269" t="str">
            <v>0/0</v>
          </cell>
          <cell r="M269">
            <v>0</v>
          </cell>
          <cell r="N269">
            <v>0</v>
          </cell>
          <cell r="O269">
            <v>0</v>
          </cell>
          <cell r="P269">
            <v>0</v>
          </cell>
          <cell r="Q269">
            <v>1</v>
          </cell>
          <cell r="R269">
            <v>2</v>
          </cell>
          <cell r="S269">
            <v>0</v>
          </cell>
          <cell r="T269">
            <v>0.1</v>
          </cell>
          <cell r="U269">
            <v>31</v>
          </cell>
          <cell r="V269">
            <v>23</v>
          </cell>
          <cell r="W269">
            <v>0</v>
          </cell>
          <cell r="X269">
            <v>5</v>
          </cell>
          <cell r="Y269">
            <v>0</v>
          </cell>
          <cell r="Z269">
            <v>33.33</v>
          </cell>
          <cell r="AA269">
            <v>2015</v>
          </cell>
          <cell r="AB269" t="str">
            <v>reg</v>
          </cell>
        </row>
        <row r="270">
          <cell r="A270" t="str">
            <v>Harrison Afful</v>
          </cell>
          <cell r="B270" t="str">
            <v>CLB</v>
          </cell>
          <cell r="C270" t="str">
            <v>D</v>
          </cell>
          <cell r="D270">
            <v>9</v>
          </cell>
          <cell r="E270">
            <v>9</v>
          </cell>
          <cell r="F270">
            <v>760</v>
          </cell>
          <cell r="G270">
            <v>0</v>
          </cell>
          <cell r="H270">
            <v>2</v>
          </cell>
          <cell r="I270">
            <v>3</v>
          </cell>
          <cell r="J270">
            <v>1</v>
          </cell>
          <cell r="K270">
            <v>0</v>
          </cell>
          <cell r="L270" t="str">
            <v>0/0</v>
          </cell>
          <cell r="M270">
            <v>0</v>
          </cell>
          <cell r="N270">
            <v>0</v>
          </cell>
          <cell r="O270">
            <v>0</v>
          </cell>
          <cell r="P270">
            <v>0</v>
          </cell>
          <cell r="Q270">
            <v>1</v>
          </cell>
          <cell r="R270">
            <v>0</v>
          </cell>
          <cell r="S270">
            <v>2</v>
          </cell>
          <cell r="T270">
            <v>0.24</v>
          </cell>
          <cell r="U270">
            <v>9</v>
          </cell>
          <cell r="V270">
            <v>11</v>
          </cell>
          <cell r="W270">
            <v>3</v>
          </cell>
          <cell r="X270">
            <v>0</v>
          </cell>
          <cell r="Y270">
            <v>0</v>
          </cell>
          <cell r="Z270">
            <v>33.33</v>
          </cell>
          <cell r="AA270">
            <v>2015</v>
          </cell>
          <cell r="AB270" t="str">
            <v>reg</v>
          </cell>
        </row>
        <row r="271">
          <cell r="A271" t="str">
            <v>Erik Friberg</v>
          </cell>
          <cell r="B271" t="str">
            <v>SEA</v>
          </cell>
          <cell r="C271" t="str">
            <v>M</v>
          </cell>
          <cell r="D271">
            <v>13</v>
          </cell>
          <cell r="E271">
            <v>11</v>
          </cell>
          <cell r="F271">
            <v>949</v>
          </cell>
          <cell r="G271">
            <v>0</v>
          </cell>
          <cell r="H271">
            <v>2</v>
          </cell>
          <cell r="I271">
            <v>3</v>
          </cell>
          <cell r="J271">
            <v>1</v>
          </cell>
          <cell r="K271">
            <v>0</v>
          </cell>
          <cell r="L271" t="str">
            <v>0/0</v>
          </cell>
          <cell r="M271">
            <v>0</v>
          </cell>
          <cell r="N271">
            <v>0</v>
          </cell>
          <cell r="O271">
            <v>0</v>
          </cell>
          <cell r="P271">
            <v>0</v>
          </cell>
          <cell r="Q271">
            <v>0</v>
          </cell>
          <cell r="R271">
            <v>1</v>
          </cell>
          <cell r="S271">
            <v>1</v>
          </cell>
          <cell r="T271">
            <v>0.19</v>
          </cell>
          <cell r="U271">
            <v>21</v>
          </cell>
          <cell r="V271">
            <v>10</v>
          </cell>
          <cell r="W271">
            <v>0</v>
          </cell>
          <cell r="X271">
            <v>3</v>
          </cell>
          <cell r="Y271">
            <v>0</v>
          </cell>
          <cell r="Z271">
            <v>33.33</v>
          </cell>
          <cell r="AA271">
            <v>2015</v>
          </cell>
          <cell r="AB271" t="str">
            <v>reg</v>
          </cell>
        </row>
        <row r="272">
          <cell r="A272" t="str">
            <v>Moises Hernandez</v>
          </cell>
          <cell r="B272" t="str">
            <v>DAL</v>
          </cell>
          <cell r="C272" t="str">
            <v>D</v>
          </cell>
          <cell r="D272">
            <v>14</v>
          </cell>
          <cell r="E272">
            <v>11</v>
          </cell>
          <cell r="F272">
            <v>968</v>
          </cell>
          <cell r="G272">
            <v>0</v>
          </cell>
          <cell r="H272">
            <v>2</v>
          </cell>
          <cell r="I272">
            <v>3</v>
          </cell>
          <cell r="J272">
            <v>2</v>
          </cell>
          <cell r="K272">
            <v>0</v>
          </cell>
          <cell r="L272" t="str">
            <v>0/0</v>
          </cell>
          <cell r="M272">
            <v>0</v>
          </cell>
          <cell r="N272">
            <v>0</v>
          </cell>
          <cell r="O272">
            <v>0</v>
          </cell>
          <cell r="P272">
            <v>0</v>
          </cell>
          <cell r="Q272">
            <v>1</v>
          </cell>
          <cell r="R272">
            <v>2</v>
          </cell>
          <cell r="S272">
            <v>0</v>
          </cell>
          <cell r="T272">
            <v>0.19</v>
          </cell>
          <cell r="U272">
            <v>16</v>
          </cell>
          <cell r="V272">
            <v>6</v>
          </cell>
          <cell r="W272">
            <v>2</v>
          </cell>
          <cell r="X272">
            <v>2</v>
          </cell>
          <cell r="Y272">
            <v>0</v>
          </cell>
          <cell r="Z272">
            <v>66.67</v>
          </cell>
          <cell r="AA272">
            <v>2015</v>
          </cell>
          <cell r="AB272" t="str">
            <v>reg</v>
          </cell>
        </row>
        <row r="273">
          <cell r="A273" t="str">
            <v>London Woodberry</v>
          </cell>
          <cell r="B273" t="str">
            <v xml:space="preserve">NE </v>
          </cell>
          <cell r="C273" t="str">
            <v>D</v>
          </cell>
          <cell r="D273">
            <v>18</v>
          </cell>
          <cell r="E273">
            <v>18</v>
          </cell>
          <cell r="F273">
            <v>1498</v>
          </cell>
          <cell r="G273">
            <v>0</v>
          </cell>
          <cell r="H273">
            <v>2</v>
          </cell>
          <cell r="I273">
            <v>3</v>
          </cell>
          <cell r="J273">
            <v>1</v>
          </cell>
          <cell r="K273">
            <v>0</v>
          </cell>
          <cell r="L273" t="str">
            <v>0/0</v>
          </cell>
          <cell r="M273">
            <v>0</v>
          </cell>
          <cell r="N273">
            <v>0</v>
          </cell>
          <cell r="O273">
            <v>0</v>
          </cell>
          <cell r="P273">
            <v>0</v>
          </cell>
          <cell r="Q273">
            <v>0</v>
          </cell>
          <cell r="R273">
            <v>2</v>
          </cell>
          <cell r="S273">
            <v>0</v>
          </cell>
          <cell r="T273">
            <v>0.12</v>
          </cell>
          <cell r="U273">
            <v>32</v>
          </cell>
          <cell r="V273">
            <v>9</v>
          </cell>
          <cell r="W273">
            <v>0</v>
          </cell>
          <cell r="X273">
            <v>6</v>
          </cell>
          <cell r="Y273">
            <v>0</v>
          </cell>
          <cell r="Z273">
            <v>33.33</v>
          </cell>
          <cell r="AA273">
            <v>2015</v>
          </cell>
          <cell r="AB273" t="str">
            <v>reg</v>
          </cell>
        </row>
        <row r="274">
          <cell r="A274" t="str">
            <v>RJ Allen</v>
          </cell>
          <cell r="B274" t="str">
            <v>NYC</v>
          </cell>
          <cell r="C274" t="str">
            <v>D</v>
          </cell>
          <cell r="D274">
            <v>14</v>
          </cell>
          <cell r="E274">
            <v>13</v>
          </cell>
          <cell r="F274">
            <v>1054</v>
          </cell>
          <cell r="G274">
            <v>0</v>
          </cell>
          <cell r="H274">
            <v>2</v>
          </cell>
          <cell r="I274">
            <v>4</v>
          </cell>
          <cell r="J274">
            <v>1</v>
          </cell>
          <cell r="K274">
            <v>0</v>
          </cell>
          <cell r="L274" t="str">
            <v>0/0</v>
          </cell>
          <cell r="M274">
            <v>0</v>
          </cell>
          <cell r="N274">
            <v>0</v>
          </cell>
          <cell r="O274">
            <v>0</v>
          </cell>
          <cell r="P274">
            <v>0</v>
          </cell>
          <cell r="Q274">
            <v>1</v>
          </cell>
          <cell r="R274">
            <v>1</v>
          </cell>
          <cell r="S274">
            <v>1</v>
          </cell>
          <cell r="T274">
            <v>0.17</v>
          </cell>
          <cell r="U274">
            <v>19</v>
          </cell>
          <cell r="V274">
            <v>10</v>
          </cell>
          <cell r="W274">
            <v>0</v>
          </cell>
          <cell r="X274">
            <v>5</v>
          </cell>
          <cell r="Y274">
            <v>1</v>
          </cell>
          <cell r="Z274">
            <v>25</v>
          </cell>
          <cell r="AA274">
            <v>2015</v>
          </cell>
          <cell r="AB274" t="str">
            <v>reg</v>
          </cell>
        </row>
        <row r="275">
          <cell r="A275" t="str">
            <v>Nigel Reo-Coker</v>
          </cell>
          <cell r="B275" t="str">
            <v>MTL</v>
          </cell>
          <cell r="C275" t="str">
            <v>M</v>
          </cell>
          <cell r="D275">
            <v>28</v>
          </cell>
          <cell r="E275">
            <v>20</v>
          </cell>
          <cell r="F275">
            <v>1873</v>
          </cell>
          <cell r="G275">
            <v>0</v>
          </cell>
          <cell r="H275">
            <v>2</v>
          </cell>
          <cell r="I275">
            <v>4</v>
          </cell>
          <cell r="J275">
            <v>3</v>
          </cell>
          <cell r="K275">
            <v>0</v>
          </cell>
          <cell r="L275" t="str">
            <v>0/0</v>
          </cell>
          <cell r="M275">
            <v>0</v>
          </cell>
          <cell r="N275">
            <v>0</v>
          </cell>
          <cell r="O275">
            <v>0</v>
          </cell>
          <cell r="P275">
            <v>0</v>
          </cell>
          <cell r="Q275">
            <v>0</v>
          </cell>
          <cell r="R275">
            <v>2</v>
          </cell>
          <cell r="S275">
            <v>0</v>
          </cell>
          <cell r="T275">
            <v>0.1</v>
          </cell>
          <cell r="U275">
            <v>39</v>
          </cell>
          <cell r="V275">
            <v>15</v>
          </cell>
          <cell r="W275">
            <v>0</v>
          </cell>
          <cell r="X275">
            <v>5</v>
          </cell>
          <cell r="Y275">
            <v>0</v>
          </cell>
          <cell r="Z275">
            <v>75</v>
          </cell>
          <cell r="AA275">
            <v>2015</v>
          </cell>
          <cell r="AB275" t="str">
            <v>reg</v>
          </cell>
        </row>
        <row r="276">
          <cell r="A276" t="str">
            <v>Marvell Wynne</v>
          </cell>
          <cell r="B276" t="str">
            <v xml:space="preserve">SJ </v>
          </cell>
          <cell r="C276" t="str">
            <v>D</v>
          </cell>
          <cell r="D276">
            <v>33</v>
          </cell>
          <cell r="E276">
            <v>32</v>
          </cell>
          <cell r="F276">
            <v>2762</v>
          </cell>
          <cell r="G276">
            <v>0</v>
          </cell>
          <cell r="H276">
            <v>2</v>
          </cell>
          <cell r="I276">
            <v>5</v>
          </cell>
          <cell r="J276">
            <v>1</v>
          </cell>
          <cell r="K276">
            <v>0</v>
          </cell>
          <cell r="L276" t="str">
            <v>0/0</v>
          </cell>
          <cell r="M276">
            <v>0</v>
          </cell>
          <cell r="N276">
            <v>0</v>
          </cell>
          <cell r="O276">
            <v>0</v>
          </cell>
          <cell r="P276">
            <v>0</v>
          </cell>
          <cell r="Q276">
            <v>0</v>
          </cell>
          <cell r="R276">
            <v>0</v>
          </cell>
          <cell r="S276">
            <v>2</v>
          </cell>
          <cell r="T276">
            <v>7.0000000000000007E-2</v>
          </cell>
          <cell r="U276">
            <v>22</v>
          </cell>
          <cell r="V276">
            <v>17</v>
          </cell>
          <cell r="W276">
            <v>0</v>
          </cell>
          <cell r="X276">
            <v>1</v>
          </cell>
          <cell r="Y276">
            <v>0</v>
          </cell>
          <cell r="Z276">
            <v>20</v>
          </cell>
          <cell r="AA276">
            <v>2015</v>
          </cell>
          <cell r="AB276" t="str">
            <v>reg</v>
          </cell>
        </row>
        <row r="277">
          <cell r="A277" t="str">
            <v>Anthony Beltran</v>
          </cell>
          <cell r="B277" t="str">
            <v>RSL</v>
          </cell>
          <cell r="C277" t="str">
            <v>D</v>
          </cell>
          <cell r="D277">
            <v>31</v>
          </cell>
          <cell r="E277">
            <v>31</v>
          </cell>
          <cell r="F277">
            <v>2774</v>
          </cell>
          <cell r="G277">
            <v>0</v>
          </cell>
          <cell r="H277">
            <v>2</v>
          </cell>
          <cell r="I277">
            <v>6</v>
          </cell>
          <cell r="J277">
            <v>4</v>
          </cell>
          <cell r="K277">
            <v>0</v>
          </cell>
          <cell r="L277" t="str">
            <v>0/0</v>
          </cell>
          <cell r="M277">
            <v>0</v>
          </cell>
          <cell r="N277">
            <v>0</v>
          </cell>
          <cell r="O277">
            <v>0</v>
          </cell>
          <cell r="P277">
            <v>0</v>
          </cell>
          <cell r="Q277">
            <v>0</v>
          </cell>
          <cell r="R277">
            <v>1</v>
          </cell>
          <cell r="S277">
            <v>1</v>
          </cell>
          <cell r="T277">
            <v>0.06</v>
          </cell>
          <cell r="U277">
            <v>32</v>
          </cell>
          <cell r="V277">
            <v>24</v>
          </cell>
          <cell r="W277">
            <v>2</v>
          </cell>
          <cell r="X277">
            <v>7</v>
          </cell>
          <cell r="Y277">
            <v>0</v>
          </cell>
          <cell r="Z277">
            <v>66.67</v>
          </cell>
          <cell r="AA277">
            <v>2015</v>
          </cell>
          <cell r="AB277" t="str">
            <v>reg</v>
          </cell>
        </row>
        <row r="278">
          <cell r="A278" t="str">
            <v>Daigo Kobayashi</v>
          </cell>
          <cell r="B278" t="str">
            <v xml:space="preserve">NE </v>
          </cell>
          <cell r="C278" t="str">
            <v>M</v>
          </cell>
          <cell r="D278">
            <v>21</v>
          </cell>
          <cell r="E278">
            <v>11</v>
          </cell>
          <cell r="F278">
            <v>1123</v>
          </cell>
          <cell r="G278">
            <v>0</v>
          </cell>
          <cell r="H278">
            <v>2</v>
          </cell>
          <cell r="I278">
            <v>7</v>
          </cell>
          <cell r="J278">
            <v>1</v>
          </cell>
          <cell r="K278">
            <v>0</v>
          </cell>
          <cell r="L278" t="str">
            <v>0/0</v>
          </cell>
          <cell r="M278">
            <v>0</v>
          </cell>
          <cell r="N278">
            <v>0</v>
          </cell>
          <cell r="O278">
            <v>0</v>
          </cell>
          <cell r="P278">
            <v>0</v>
          </cell>
          <cell r="Q278">
            <v>1</v>
          </cell>
          <cell r="R278">
            <v>2</v>
          </cell>
          <cell r="S278">
            <v>0</v>
          </cell>
          <cell r="T278">
            <v>0.16</v>
          </cell>
          <cell r="U278">
            <v>10</v>
          </cell>
          <cell r="V278">
            <v>14</v>
          </cell>
          <cell r="W278">
            <v>0</v>
          </cell>
          <cell r="X278">
            <v>0</v>
          </cell>
          <cell r="Y278">
            <v>0</v>
          </cell>
          <cell r="Z278">
            <v>14.29</v>
          </cell>
          <cell r="AA278">
            <v>2015</v>
          </cell>
          <cell r="AB278" t="str">
            <v>reg</v>
          </cell>
        </row>
        <row r="279">
          <cell r="A279" t="str">
            <v>Chris Korb</v>
          </cell>
          <cell r="B279" t="str">
            <v xml:space="preserve">DC </v>
          </cell>
          <cell r="C279" t="str">
            <v>D</v>
          </cell>
          <cell r="D279">
            <v>18</v>
          </cell>
          <cell r="E279">
            <v>17</v>
          </cell>
          <cell r="F279">
            <v>1445</v>
          </cell>
          <cell r="G279">
            <v>0</v>
          </cell>
          <cell r="H279">
            <v>2</v>
          </cell>
          <cell r="I279">
            <v>8</v>
          </cell>
          <cell r="J279">
            <v>1</v>
          </cell>
          <cell r="K279">
            <v>0</v>
          </cell>
          <cell r="L279" t="str">
            <v>0/0</v>
          </cell>
          <cell r="M279">
            <v>0</v>
          </cell>
          <cell r="N279">
            <v>0</v>
          </cell>
          <cell r="O279">
            <v>0</v>
          </cell>
          <cell r="P279">
            <v>0</v>
          </cell>
          <cell r="Q279">
            <v>1</v>
          </cell>
          <cell r="R279">
            <v>2</v>
          </cell>
          <cell r="S279">
            <v>0</v>
          </cell>
          <cell r="T279">
            <v>0.12</v>
          </cell>
          <cell r="U279">
            <v>13</v>
          </cell>
          <cell r="V279">
            <v>7</v>
          </cell>
          <cell r="W279">
            <v>0</v>
          </cell>
          <cell r="X279">
            <v>1</v>
          </cell>
          <cell r="Y279">
            <v>0</v>
          </cell>
          <cell r="Z279">
            <v>12.5</v>
          </cell>
          <cell r="AA279">
            <v>2015</v>
          </cell>
          <cell r="AB279" t="str">
            <v>reg</v>
          </cell>
        </row>
        <row r="280">
          <cell r="A280" t="str">
            <v>Sean St. Ledger</v>
          </cell>
          <cell r="B280" t="str">
            <v>COL</v>
          </cell>
          <cell r="C280" t="str">
            <v>D</v>
          </cell>
          <cell r="D280">
            <v>27</v>
          </cell>
          <cell r="E280">
            <v>26</v>
          </cell>
          <cell r="F280">
            <v>2261</v>
          </cell>
          <cell r="G280">
            <v>0</v>
          </cell>
          <cell r="H280">
            <v>2</v>
          </cell>
          <cell r="I280">
            <v>8</v>
          </cell>
          <cell r="J280">
            <v>2</v>
          </cell>
          <cell r="K280">
            <v>0</v>
          </cell>
          <cell r="L280" t="str">
            <v>0/0</v>
          </cell>
          <cell r="M280">
            <v>0</v>
          </cell>
          <cell r="N280">
            <v>0</v>
          </cell>
          <cell r="O280">
            <v>0</v>
          </cell>
          <cell r="P280">
            <v>0</v>
          </cell>
          <cell r="Q280">
            <v>1</v>
          </cell>
          <cell r="R280">
            <v>2</v>
          </cell>
          <cell r="S280">
            <v>0</v>
          </cell>
          <cell r="T280">
            <v>0.08</v>
          </cell>
          <cell r="U280">
            <v>31</v>
          </cell>
          <cell r="V280">
            <v>37</v>
          </cell>
          <cell r="W280">
            <v>0</v>
          </cell>
          <cell r="X280">
            <v>1</v>
          </cell>
          <cell r="Y280">
            <v>0</v>
          </cell>
          <cell r="Z280">
            <v>25</v>
          </cell>
          <cell r="AA280">
            <v>2015</v>
          </cell>
          <cell r="AB280" t="str">
            <v>reg</v>
          </cell>
        </row>
        <row r="281">
          <cell r="A281" t="str">
            <v>Rafael Ramos</v>
          </cell>
          <cell r="B281" t="str">
            <v>ORL</v>
          </cell>
          <cell r="C281" t="str">
            <v>D</v>
          </cell>
          <cell r="D281">
            <v>25</v>
          </cell>
          <cell r="E281">
            <v>24</v>
          </cell>
          <cell r="F281">
            <v>1998</v>
          </cell>
          <cell r="G281">
            <v>0</v>
          </cell>
          <cell r="H281">
            <v>2</v>
          </cell>
          <cell r="I281">
            <v>8</v>
          </cell>
          <cell r="J281">
            <v>3</v>
          </cell>
          <cell r="K281">
            <v>0</v>
          </cell>
          <cell r="L281" t="str">
            <v>0/0</v>
          </cell>
          <cell r="M281">
            <v>0</v>
          </cell>
          <cell r="N281">
            <v>0</v>
          </cell>
          <cell r="O281">
            <v>0</v>
          </cell>
          <cell r="P281">
            <v>0</v>
          </cell>
          <cell r="Q281">
            <v>1</v>
          </cell>
          <cell r="R281">
            <v>2</v>
          </cell>
          <cell r="S281">
            <v>0</v>
          </cell>
          <cell r="T281">
            <v>0.09</v>
          </cell>
          <cell r="U281">
            <v>20</v>
          </cell>
          <cell r="V281">
            <v>12</v>
          </cell>
          <cell r="W281">
            <v>2</v>
          </cell>
          <cell r="X281">
            <v>5</v>
          </cell>
          <cell r="Y281">
            <v>2</v>
          </cell>
          <cell r="Z281">
            <v>37.5</v>
          </cell>
          <cell r="AA281">
            <v>2015</v>
          </cell>
          <cell r="AB281" t="str">
            <v>reg</v>
          </cell>
        </row>
        <row r="282">
          <cell r="A282" t="str">
            <v>Chance Myers</v>
          </cell>
          <cell r="B282" t="str">
            <v xml:space="preserve">KC </v>
          </cell>
          <cell r="C282" t="str">
            <v>D</v>
          </cell>
          <cell r="D282">
            <v>13</v>
          </cell>
          <cell r="E282">
            <v>10</v>
          </cell>
          <cell r="F282">
            <v>840</v>
          </cell>
          <cell r="G282">
            <v>0</v>
          </cell>
          <cell r="H282">
            <v>2</v>
          </cell>
          <cell r="I282">
            <v>9</v>
          </cell>
          <cell r="J282">
            <v>2</v>
          </cell>
          <cell r="K282">
            <v>0</v>
          </cell>
          <cell r="L282" t="str">
            <v>0/0</v>
          </cell>
          <cell r="M282">
            <v>0</v>
          </cell>
          <cell r="N282">
            <v>0</v>
          </cell>
          <cell r="O282">
            <v>0</v>
          </cell>
          <cell r="P282">
            <v>0</v>
          </cell>
          <cell r="Q282">
            <v>1</v>
          </cell>
          <cell r="R282">
            <v>2</v>
          </cell>
          <cell r="S282">
            <v>0</v>
          </cell>
          <cell r="T282">
            <v>0.21</v>
          </cell>
          <cell r="U282">
            <v>15</v>
          </cell>
          <cell r="V282">
            <v>5</v>
          </cell>
          <cell r="W282">
            <v>2</v>
          </cell>
          <cell r="X282">
            <v>2</v>
          </cell>
          <cell r="Y282">
            <v>0</v>
          </cell>
          <cell r="Z282">
            <v>22.22</v>
          </cell>
          <cell r="AA282">
            <v>2015</v>
          </cell>
          <cell r="AB282" t="str">
            <v>reg</v>
          </cell>
        </row>
        <row r="283">
          <cell r="A283" t="str">
            <v>Servando Carrasco</v>
          </cell>
          <cell r="B283" t="str">
            <v xml:space="preserve">KC </v>
          </cell>
          <cell r="C283" t="str">
            <v>M</v>
          </cell>
          <cell r="D283">
            <v>21</v>
          </cell>
          <cell r="E283">
            <v>16</v>
          </cell>
          <cell r="F283">
            <v>1408</v>
          </cell>
          <cell r="G283">
            <v>0</v>
          </cell>
          <cell r="H283">
            <v>2</v>
          </cell>
          <cell r="I283">
            <v>10</v>
          </cell>
          <cell r="J283">
            <v>1</v>
          </cell>
          <cell r="K283">
            <v>0</v>
          </cell>
          <cell r="L283" t="str">
            <v>0/0</v>
          </cell>
          <cell r="M283">
            <v>0</v>
          </cell>
          <cell r="N283">
            <v>0</v>
          </cell>
          <cell r="O283">
            <v>0</v>
          </cell>
          <cell r="P283">
            <v>0</v>
          </cell>
          <cell r="Q283">
            <v>0</v>
          </cell>
          <cell r="R283">
            <v>1</v>
          </cell>
          <cell r="S283">
            <v>1</v>
          </cell>
          <cell r="T283">
            <v>0.13</v>
          </cell>
          <cell r="U283">
            <v>20</v>
          </cell>
          <cell r="V283">
            <v>2</v>
          </cell>
          <cell r="W283">
            <v>0</v>
          </cell>
          <cell r="X283">
            <v>3</v>
          </cell>
          <cell r="Y283">
            <v>0</v>
          </cell>
          <cell r="Z283">
            <v>10</v>
          </cell>
          <cell r="AA283">
            <v>2015</v>
          </cell>
          <cell r="AB283" t="str">
            <v>reg</v>
          </cell>
        </row>
        <row r="284">
          <cell r="A284" t="str">
            <v>David Horst</v>
          </cell>
          <cell r="B284" t="str">
            <v>HOU</v>
          </cell>
          <cell r="C284" t="str">
            <v>D</v>
          </cell>
          <cell r="D284">
            <v>32</v>
          </cell>
          <cell r="E284">
            <v>28</v>
          </cell>
          <cell r="F284">
            <v>2603</v>
          </cell>
          <cell r="G284">
            <v>0</v>
          </cell>
          <cell r="H284">
            <v>2</v>
          </cell>
          <cell r="I284">
            <v>13</v>
          </cell>
          <cell r="J284">
            <v>2</v>
          </cell>
          <cell r="K284">
            <v>0</v>
          </cell>
          <cell r="L284" t="str">
            <v>0/0</v>
          </cell>
          <cell r="M284">
            <v>0</v>
          </cell>
          <cell r="N284">
            <v>0</v>
          </cell>
          <cell r="O284">
            <v>0</v>
          </cell>
          <cell r="P284">
            <v>0</v>
          </cell>
          <cell r="Q284">
            <v>0</v>
          </cell>
          <cell r="R284">
            <v>0</v>
          </cell>
          <cell r="S284">
            <v>2</v>
          </cell>
          <cell r="T284">
            <v>7.0000000000000007E-2</v>
          </cell>
          <cell r="U284">
            <v>36</v>
          </cell>
          <cell r="V284">
            <v>30</v>
          </cell>
          <cell r="W284">
            <v>1</v>
          </cell>
          <cell r="X284">
            <v>3</v>
          </cell>
          <cell r="Y284">
            <v>0</v>
          </cell>
          <cell r="Z284">
            <v>15.38</v>
          </cell>
          <cell r="AA284">
            <v>2015</v>
          </cell>
          <cell r="AB284" t="str">
            <v>reg</v>
          </cell>
        </row>
        <row r="285">
          <cell r="A285" t="str">
            <v>Charles Eloundou</v>
          </cell>
          <cell r="B285" t="str">
            <v>COL</v>
          </cell>
          <cell r="C285" t="str">
            <v>F</v>
          </cell>
          <cell r="D285">
            <v>11</v>
          </cell>
          <cell r="E285">
            <v>3</v>
          </cell>
          <cell r="F285">
            <v>341</v>
          </cell>
          <cell r="G285">
            <v>0</v>
          </cell>
          <cell r="H285">
            <v>2</v>
          </cell>
          <cell r="I285">
            <v>15</v>
          </cell>
          <cell r="J285">
            <v>2</v>
          </cell>
          <cell r="K285">
            <v>0</v>
          </cell>
          <cell r="L285" t="str">
            <v>0/0</v>
          </cell>
          <cell r="M285">
            <v>0</v>
          </cell>
          <cell r="N285">
            <v>0</v>
          </cell>
          <cell r="O285">
            <v>0</v>
          </cell>
          <cell r="P285">
            <v>0</v>
          </cell>
          <cell r="Q285">
            <v>0</v>
          </cell>
          <cell r="R285">
            <v>2</v>
          </cell>
          <cell r="S285">
            <v>0</v>
          </cell>
          <cell r="T285">
            <v>0.53</v>
          </cell>
          <cell r="U285">
            <v>2</v>
          </cell>
          <cell r="V285">
            <v>3</v>
          </cell>
          <cell r="W285">
            <v>5</v>
          </cell>
          <cell r="X285">
            <v>0</v>
          </cell>
          <cell r="Y285">
            <v>0</v>
          </cell>
          <cell r="Z285">
            <v>13.33</v>
          </cell>
          <cell r="AA285">
            <v>2015</v>
          </cell>
          <cell r="AB285" t="str">
            <v>reg</v>
          </cell>
        </row>
        <row r="286">
          <cell r="A286" t="str">
            <v>Sal Zizzo</v>
          </cell>
          <cell r="B286" t="str">
            <v>NYR</v>
          </cell>
          <cell r="C286" t="str">
            <v>D</v>
          </cell>
          <cell r="D286">
            <v>22</v>
          </cell>
          <cell r="E286">
            <v>10</v>
          </cell>
          <cell r="F286">
            <v>1032</v>
          </cell>
          <cell r="G286">
            <v>0</v>
          </cell>
          <cell r="H286">
            <v>2</v>
          </cell>
          <cell r="I286">
            <v>16</v>
          </cell>
          <cell r="J286">
            <v>3</v>
          </cell>
          <cell r="K286">
            <v>0</v>
          </cell>
          <cell r="L286" t="str">
            <v>0/1</v>
          </cell>
          <cell r="M286">
            <v>0</v>
          </cell>
          <cell r="N286">
            <v>0</v>
          </cell>
          <cell r="O286">
            <v>0</v>
          </cell>
          <cell r="P286">
            <v>0</v>
          </cell>
          <cell r="Q286">
            <v>0</v>
          </cell>
          <cell r="R286">
            <v>0</v>
          </cell>
          <cell r="S286">
            <v>2</v>
          </cell>
          <cell r="T286">
            <v>0.17</v>
          </cell>
          <cell r="U286">
            <v>9</v>
          </cell>
          <cell r="V286">
            <v>6</v>
          </cell>
          <cell r="W286">
            <v>1</v>
          </cell>
          <cell r="X286">
            <v>1</v>
          </cell>
          <cell r="Y286">
            <v>0</v>
          </cell>
          <cell r="Z286">
            <v>18.75</v>
          </cell>
          <cell r="AA286">
            <v>2015</v>
          </cell>
          <cell r="AB286" t="str">
            <v>reg</v>
          </cell>
        </row>
        <row r="287">
          <cell r="A287" t="str">
            <v>Luis Solignac</v>
          </cell>
          <cell r="B287" t="str">
            <v>COL</v>
          </cell>
          <cell r="C287" t="str">
            <v>F</v>
          </cell>
          <cell r="D287">
            <v>15</v>
          </cell>
          <cell r="E287">
            <v>14</v>
          </cell>
          <cell r="F287">
            <v>1232</v>
          </cell>
          <cell r="G287">
            <v>0</v>
          </cell>
          <cell r="H287">
            <v>2</v>
          </cell>
          <cell r="I287">
            <v>26</v>
          </cell>
          <cell r="J287">
            <v>10</v>
          </cell>
          <cell r="K287">
            <v>0</v>
          </cell>
          <cell r="L287" t="str">
            <v>0/0</v>
          </cell>
          <cell r="M287">
            <v>0</v>
          </cell>
          <cell r="N287">
            <v>0</v>
          </cell>
          <cell r="O287">
            <v>0</v>
          </cell>
          <cell r="P287">
            <v>0</v>
          </cell>
          <cell r="Q287">
            <v>0</v>
          </cell>
          <cell r="R287">
            <v>2</v>
          </cell>
          <cell r="S287">
            <v>0</v>
          </cell>
          <cell r="T287">
            <v>0.15</v>
          </cell>
          <cell r="U287">
            <v>22</v>
          </cell>
          <cell r="V287">
            <v>22</v>
          </cell>
          <cell r="W287">
            <v>16</v>
          </cell>
          <cell r="X287">
            <v>0</v>
          </cell>
          <cell r="Y287">
            <v>0</v>
          </cell>
          <cell r="Z287">
            <v>38.46</v>
          </cell>
          <cell r="AA287">
            <v>2015</v>
          </cell>
          <cell r="AB287" t="str">
            <v>reg</v>
          </cell>
        </row>
        <row r="288">
          <cell r="A288" t="str">
            <v>Marius Obekop</v>
          </cell>
          <cell r="B288" t="str">
            <v>NYR</v>
          </cell>
          <cell r="C288" t="str">
            <v>M</v>
          </cell>
          <cell r="D288">
            <v>1</v>
          </cell>
          <cell r="E288">
            <v>0</v>
          </cell>
          <cell r="F288">
            <v>4</v>
          </cell>
          <cell r="G288">
            <v>0</v>
          </cell>
          <cell r="H288">
            <v>1</v>
          </cell>
          <cell r="I288">
            <v>0</v>
          </cell>
          <cell r="J288">
            <v>0</v>
          </cell>
          <cell r="K288">
            <v>0</v>
          </cell>
          <cell r="L288" t="str">
            <v>0/0</v>
          </cell>
          <cell r="M288">
            <v>0</v>
          </cell>
          <cell r="N288">
            <v>0</v>
          </cell>
          <cell r="O288">
            <v>0</v>
          </cell>
          <cell r="P288">
            <v>0</v>
          </cell>
          <cell r="Q288">
            <v>0</v>
          </cell>
          <cell r="R288">
            <v>0</v>
          </cell>
          <cell r="S288">
            <v>1</v>
          </cell>
          <cell r="T288">
            <v>22.5</v>
          </cell>
          <cell r="U288">
            <v>0</v>
          </cell>
          <cell r="V288">
            <v>0</v>
          </cell>
          <cell r="W288">
            <v>0</v>
          </cell>
          <cell r="X288">
            <v>0</v>
          </cell>
          <cell r="Y288">
            <v>0</v>
          </cell>
          <cell r="AA288">
            <v>2015</v>
          </cell>
          <cell r="AB288" t="str">
            <v>reg</v>
          </cell>
        </row>
        <row r="289">
          <cell r="A289" t="str">
            <v>Patrick Doody</v>
          </cell>
          <cell r="B289" t="str">
            <v>CHI</v>
          </cell>
          <cell r="C289" t="str">
            <v>D</v>
          </cell>
          <cell r="D289">
            <v>7</v>
          </cell>
          <cell r="E289">
            <v>6</v>
          </cell>
          <cell r="F289">
            <v>558</v>
          </cell>
          <cell r="G289">
            <v>0</v>
          </cell>
          <cell r="H289">
            <v>1</v>
          </cell>
          <cell r="I289">
            <v>0</v>
          </cell>
          <cell r="J289">
            <v>0</v>
          </cell>
          <cell r="K289">
            <v>0</v>
          </cell>
          <cell r="L289" t="str">
            <v>0/0</v>
          </cell>
          <cell r="M289">
            <v>0</v>
          </cell>
          <cell r="N289">
            <v>0</v>
          </cell>
          <cell r="O289">
            <v>0</v>
          </cell>
          <cell r="P289">
            <v>0</v>
          </cell>
          <cell r="Q289">
            <v>0</v>
          </cell>
          <cell r="R289">
            <v>1</v>
          </cell>
          <cell r="S289">
            <v>0</v>
          </cell>
          <cell r="T289">
            <v>0.16</v>
          </cell>
          <cell r="U289">
            <v>2</v>
          </cell>
          <cell r="V289">
            <v>6</v>
          </cell>
          <cell r="W289">
            <v>0</v>
          </cell>
          <cell r="X289">
            <v>1</v>
          </cell>
          <cell r="Y289">
            <v>0</v>
          </cell>
          <cell r="AA289">
            <v>2015</v>
          </cell>
          <cell r="AB289" t="str">
            <v>reg</v>
          </cell>
        </row>
        <row r="290">
          <cell r="A290" t="str">
            <v>Bright Dike</v>
          </cell>
          <cell r="B290" t="str">
            <v>TOR</v>
          </cell>
          <cell r="C290" t="str">
            <v>F</v>
          </cell>
          <cell r="D290">
            <v>2</v>
          </cell>
          <cell r="E290">
            <v>0</v>
          </cell>
          <cell r="F290">
            <v>20</v>
          </cell>
          <cell r="G290">
            <v>0</v>
          </cell>
          <cell r="H290">
            <v>1</v>
          </cell>
          <cell r="I290">
            <v>0</v>
          </cell>
          <cell r="J290">
            <v>0</v>
          </cell>
          <cell r="K290">
            <v>0</v>
          </cell>
          <cell r="L290" t="str">
            <v>0/0</v>
          </cell>
          <cell r="M290">
            <v>0</v>
          </cell>
          <cell r="N290">
            <v>0</v>
          </cell>
          <cell r="O290">
            <v>0</v>
          </cell>
          <cell r="P290">
            <v>0</v>
          </cell>
          <cell r="Q290">
            <v>0</v>
          </cell>
          <cell r="R290">
            <v>0</v>
          </cell>
          <cell r="S290">
            <v>1</v>
          </cell>
          <cell r="T290">
            <v>4.5</v>
          </cell>
          <cell r="U290">
            <v>0</v>
          </cell>
          <cell r="V290">
            <v>0</v>
          </cell>
          <cell r="W290">
            <v>0</v>
          </cell>
          <cell r="X290">
            <v>0</v>
          </cell>
          <cell r="Y290">
            <v>0</v>
          </cell>
          <cell r="AA290">
            <v>2015</v>
          </cell>
          <cell r="AB290" t="str">
            <v>reg</v>
          </cell>
        </row>
        <row r="291">
          <cell r="A291" t="str">
            <v>David Mateos</v>
          </cell>
          <cell r="B291" t="str">
            <v>ORL</v>
          </cell>
          <cell r="C291" t="str">
            <v>D</v>
          </cell>
          <cell r="D291">
            <v>6</v>
          </cell>
          <cell r="E291">
            <v>6</v>
          </cell>
          <cell r="F291">
            <v>540</v>
          </cell>
          <cell r="G291">
            <v>0</v>
          </cell>
          <cell r="H291">
            <v>1</v>
          </cell>
          <cell r="I291">
            <v>1</v>
          </cell>
          <cell r="J291">
            <v>1</v>
          </cell>
          <cell r="K291">
            <v>0</v>
          </cell>
          <cell r="L291" t="str">
            <v>0/0</v>
          </cell>
          <cell r="M291">
            <v>0</v>
          </cell>
          <cell r="N291">
            <v>0</v>
          </cell>
          <cell r="O291">
            <v>0</v>
          </cell>
          <cell r="P291">
            <v>0</v>
          </cell>
          <cell r="Q291">
            <v>1</v>
          </cell>
          <cell r="R291">
            <v>1</v>
          </cell>
          <cell r="S291">
            <v>0</v>
          </cell>
          <cell r="T291">
            <v>0.17</v>
          </cell>
          <cell r="U291">
            <v>4</v>
          </cell>
          <cell r="V291">
            <v>5</v>
          </cell>
          <cell r="W291">
            <v>0</v>
          </cell>
          <cell r="X291">
            <v>0</v>
          </cell>
          <cell r="Y291">
            <v>0</v>
          </cell>
          <cell r="Z291">
            <v>100</v>
          </cell>
          <cell r="AA291">
            <v>2015</v>
          </cell>
          <cell r="AB291" t="str">
            <v>reg</v>
          </cell>
        </row>
        <row r="292">
          <cell r="A292" t="str">
            <v>Darrius Barnes</v>
          </cell>
          <cell r="B292" t="str">
            <v xml:space="preserve">NE </v>
          </cell>
          <cell r="C292" t="str">
            <v>D</v>
          </cell>
          <cell r="D292">
            <v>5</v>
          </cell>
          <cell r="E292">
            <v>4</v>
          </cell>
          <cell r="F292">
            <v>391</v>
          </cell>
          <cell r="G292">
            <v>0</v>
          </cell>
          <cell r="H292">
            <v>1</v>
          </cell>
          <cell r="I292">
            <v>1</v>
          </cell>
          <cell r="J292">
            <v>0</v>
          </cell>
          <cell r="K292">
            <v>0</v>
          </cell>
          <cell r="L292" t="str">
            <v>0/0</v>
          </cell>
          <cell r="M292">
            <v>0</v>
          </cell>
          <cell r="N292">
            <v>0</v>
          </cell>
          <cell r="O292">
            <v>0</v>
          </cell>
          <cell r="P292">
            <v>0</v>
          </cell>
          <cell r="Q292">
            <v>1</v>
          </cell>
          <cell r="R292">
            <v>1</v>
          </cell>
          <cell r="S292">
            <v>0</v>
          </cell>
          <cell r="T292">
            <v>0.23</v>
          </cell>
          <cell r="U292">
            <v>2</v>
          </cell>
          <cell r="V292">
            <v>1</v>
          </cell>
          <cell r="W292">
            <v>0</v>
          </cell>
          <cell r="X292">
            <v>0</v>
          </cell>
          <cell r="Y292">
            <v>0</v>
          </cell>
          <cell r="Z292">
            <v>0</v>
          </cell>
          <cell r="AA292">
            <v>2015</v>
          </cell>
          <cell r="AB292" t="str">
            <v>reg</v>
          </cell>
        </row>
        <row r="293">
          <cell r="A293" t="str">
            <v>Kevan George</v>
          </cell>
          <cell r="B293" t="str">
            <v>CLB</v>
          </cell>
          <cell r="C293" t="str">
            <v>M</v>
          </cell>
          <cell r="D293">
            <v>6</v>
          </cell>
          <cell r="E293">
            <v>2</v>
          </cell>
          <cell r="F293">
            <v>278</v>
          </cell>
          <cell r="G293">
            <v>0</v>
          </cell>
          <cell r="H293">
            <v>1</v>
          </cell>
          <cell r="I293">
            <v>1</v>
          </cell>
          <cell r="J293">
            <v>0</v>
          </cell>
          <cell r="K293">
            <v>0</v>
          </cell>
          <cell r="L293" t="str">
            <v>0/0</v>
          </cell>
          <cell r="M293">
            <v>0</v>
          </cell>
          <cell r="N293">
            <v>0</v>
          </cell>
          <cell r="O293">
            <v>0</v>
          </cell>
          <cell r="P293">
            <v>0</v>
          </cell>
          <cell r="Q293">
            <v>0</v>
          </cell>
          <cell r="R293">
            <v>1</v>
          </cell>
          <cell r="S293">
            <v>0</v>
          </cell>
          <cell r="T293">
            <v>0.32</v>
          </cell>
          <cell r="U293">
            <v>7</v>
          </cell>
          <cell r="V293">
            <v>6</v>
          </cell>
          <cell r="W293">
            <v>0</v>
          </cell>
          <cell r="X293">
            <v>3</v>
          </cell>
          <cell r="Y293">
            <v>0</v>
          </cell>
          <cell r="Z293">
            <v>0</v>
          </cell>
          <cell r="AA293">
            <v>2015</v>
          </cell>
          <cell r="AB293" t="str">
            <v>reg</v>
          </cell>
        </row>
        <row r="294">
          <cell r="A294" t="str">
            <v>Raymon Gaddis</v>
          </cell>
          <cell r="B294" t="str">
            <v>PHI</v>
          </cell>
          <cell r="C294" t="str">
            <v>D</v>
          </cell>
          <cell r="D294">
            <v>28</v>
          </cell>
          <cell r="E294">
            <v>27</v>
          </cell>
          <cell r="F294">
            <v>2399</v>
          </cell>
          <cell r="G294">
            <v>0</v>
          </cell>
          <cell r="H294">
            <v>1</v>
          </cell>
          <cell r="I294">
            <v>2</v>
          </cell>
          <cell r="J294">
            <v>0</v>
          </cell>
          <cell r="K294">
            <v>0</v>
          </cell>
          <cell r="L294" t="str">
            <v>0/0</v>
          </cell>
          <cell r="M294">
            <v>0</v>
          </cell>
          <cell r="N294">
            <v>0</v>
          </cell>
          <cell r="O294">
            <v>0</v>
          </cell>
          <cell r="P294">
            <v>0</v>
          </cell>
          <cell r="Q294">
            <v>0</v>
          </cell>
          <cell r="R294">
            <v>0</v>
          </cell>
          <cell r="S294">
            <v>1</v>
          </cell>
          <cell r="T294">
            <v>0.04</v>
          </cell>
          <cell r="U294">
            <v>15</v>
          </cell>
          <cell r="V294">
            <v>22</v>
          </cell>
          <cell r="W294">
            <v>1</v>
          </cell>
          <cell r="X294">
            <v>3</v>
          </cell>
          <cell r="Y294">
            <v>0</v>
          </cell>
          <cell r="Z294">
            <v>0</v>
          </cell>
          <cell r="AA294">
            <v>2015</v>
          </cell>
          <cell r="AB294" t="str">
            <v>reg</v>
          </cell>
        </row>
        <row r="295">
          <cell r="A295" t="str">
            <v>Nick Hagglund</v>
          </cell>
          <cell r="B295" t="str">
            <v>CIN</v>
          </cell>
          <cell r="C295" t="str">
            <v>D</v>
          </cell>
          <cell r="D295">
            <v>12</v>
          </cell>
          <cell r="E295">
            <v>8</v>
          </cell>
          <cell r="F295">
            <v>787</v>
          </cell>
          <cell r="G295">
            <v>0</v>
          </cell>
          <cell r="H295">
            <v>1</v>
          </cell>
          <cell r="I295">
            <v>2</v>
          </cell>
          <cell r="J295">
            <v>1</v>
          </cell>
          <cell r="K295">
            <v>0</v>
          </cell>
          <cell r="L295" t="str">
            <v>0/0</v>
          </cell>
          <cell r="M295">
            <v>0</v>
          </cell>
          <cell r="N295">
            <v>0</v>
          </cell>
          <cell r="O295">
            <v>0</v>
          </cell>
          <cell r="P295">
            <v>0</v>
          </cell>
          <cell r="Q295">
            <v>0</v>
          </cell>
          <cell r="R295">
            <v>0</v>
          </cell>
          <cell r="S295">
            <v>1</v>
          </cell>
          <cell r="T295">
            <v>0.11</v>
          </cell>
          <cell r="U295">
            <v>9</v>
          </cell>
          <cell r="V295">
            <v>5</v>
          </cell>
          <cell r="W295">
            <v>1</v>
          </cell>
          <cell r="X295">
            <v>4</v>
          </cell>
          <cell r="Y295">
            <v>0</v>
          </cell>
          <cell r="Z295">
            <v>50</v>
          </cell>
          <cell r="AA295">
            <v>2015</v>
          </cell>
          <cell r="AB295" t="str">
            <v>reg</v>
          </cell>
        </row>
        <row r="296">
          <cell r="A296" t="str">
            <v>Rasheed Olabiyi</v>
          </cell>
          <cell r="B296" t="str">
            <v>HOU</v>
          </cell>
          <cell r="C296" t="str">
            <v>M</v>
          </cell>
          <cell r="D296">
            <v>7</v>
          </cell>
          <cell r="E296">
            <v>4</v>
          </cell>
          <cell r="F296">
            <v>283</v>
          </cell>
          <cell r="G296">
            <v>0</v>
          </cell>
          <cell r="H296">
            <v>1</v>
          </cell>
          <cell r="I296">
            <v>2</v>
          </cell>
          <cell r="J296">
            <v>0</v>
          </cell>
          <cell r="K296">
            <v>0</v>
          </cell>
          <cell r="L296" t="str">
            <v>0/0</v>
          </cell>
          <cell r="M296">
            <v>0</v>
          </cell>
          <cell r="N296">
            <v>0</v>
          </cell>
          <cell r="O296">
            <v>0</v>
          </cell>
          <cell r="P296">
            <v>0</v>
          </cell>
          <cell r="Q296">
            <v>0</v>
          </cell>
          <cell r="R296">
            <v>1</v>
          </cell>
          <cell r="S296">
            <v>0</v>
          </cell>
          <cell r="T296">
            <v>0.32</v>
          </cell>
          <cell r="U296">
            <v>10</v>
          </cell>
          <cell r="V296">
            <v>1</v>
          </cell>
          <cell r="W296">
            <v>0</v>
          </cell>
          <cell r="X296">
            <v>0</v>
          </cell>
          <cell r="Y296">
            <v>0</v>
          </cell>
          <cell r="Z296">
            <v>0</v>
          </cell>
          <cell r="AA296">
            <v>2015</v>
          </cell>
          <cell r="AB296" t="str">
            <v>reg</v>
          </cell>
        </row>
        <row r="297">
          <cell r="A297" t="str">
            <v>Daniel Lovitz</v>
          </cell>
          <cell r="B297" t="str">
            <v>NSH</v>
          </cell>
          <cell r="C297" t="str">
            <v>D</v>
          </cell>
          <cell r="D297">
            <v>11</v>
          </cell>
          <cell r="E297">
            <v>3</v>
          </cell>
          <cell r="F297">
            <v>350</v>
          </cell>
          <cell r="G297">
            <v>0</v>
          </cell>
          <cell r="H297">
            <v>1</v>
          </cell>
          <cell r="I297">
            <v>2</v>
          </cell>
          <cell r="J297">
            <v>1</v>
          </cell>
          <cell r="K297">
            <v>0</v>
          </cell>
          <cell r="L297" t="str">
            <v>0/0</v>
          </cell>
          <cell r="M297">
            <v>0</v>
          </cell>
          <cell r="N297">
            <v>0</v>
          </cell>
          <cell r="O297">
            <v>0</v>
          </cell>
          <cell r="P297">
            <v>0</v>
          </cell>
          <cell r="Q297">
            <v>0</v>
          </cell>
          <cell r="R297">
            <v>0</v>
          </cell>
          <cell r="S297">
            <v>1</v>
          </cell>
          <cell r="T297">
            <v>0.26</v>
          </cell>
          <cell r="U297">
            <v>2</v>
          </cell>
          <cell r="V297">
            <v>6</v>
          </cell>
          <cell r="W297">
            <v>0</v>
          </cell>
          <cell r="X297">
            <v>0</v>
          </cell>
          <cell r="Y297">
            <v>0</v>
          </cell>
          <cell r="Z297">
            <v>50</v>
          </cell>
          <cell r="AA297">
            <v>2015</v>
          </cell>
          <cell r="AB297" t="str">
            <v>reg</v>
          </cell>
        </row>
        <row r="298">
          <cell r="A298" t="str">
            <v>Michael Harrington</v>
          </cell>
          <cell r="B298" t="str">
            <v>COL</v>
          </cell>
          <cell r="C298" t="str">
            <v>D</v>
          </cell>
          <cell r="D298">
            <v>14</v>
          </cell>
          <cell r="E298">
            <v>14</v>
          </cell>
          <cell r="F298">
            <v>1260</v>
          </cell>
          <cell r="G298">
            <v>0</v>
          </cell>
          <cell r="H298">
            <v>1</v>
          </cell>
          <cell r="I298">
            <v>2</v>
          </cell>
          <cell r="J298">
            <v>1</v>
          </cell>
          <cell r="K298">
            <v>0</v>
          </cell>
          <cell r="L298" t="str">
            <v>0/0</v>
          </cell>
          <cell r="M298">
            <v>0</v>
          </cell>
          <cell r="N298">
            <v>0</v>
          </cell>
          <cell r="O298">
            <v>0</v>
          </cell>
          <cell r="P298">
            <v>0</v>
          </cell>
          <cell r="Q298">
            <v>0</v>
          </cell>
          <cell r="R298">
            <v>0</v>
          </cell>
          <cell r="S298">
            <v>1</v>
          </cell>
          <cell r="T298">
            <v>7.0000000000000007E-2</v>
          </cell>
          <cell r="U298">
            <v>10</v>
          </cell>
          <cell r="V298">
            <v>7</v>
          </cell>
          <cell r="W298">
            <v>1</v>
          </cell>
          <cell r="X298">
            <v>2</v>
          </cell>
          <cell r="Y298">
            <v>0</v>
          </cell>
          <cell r="Z298">
            <v>50</v>
          </cell>
          <cell r="AA298">
            <v>2015</v>
          </cell>
          <cell r="AB298" t="str">
            <v>reg</v>
          </cell>
        </row>
        <row r="299">
          <cell r="A299" t="str">
            <v>Roman Torres</v>
          </cell>
          <cell r="B299" t="str">
            <v>MIA</v>
          </cell>
          <cell r="C299" t="str">
            <v>D</v>
          </cell>
          <cell r="D299">
            <v>4</v>
          </cell>
          <cell r="E299">
            <v>4</v>
          </cell>
          <cell r="F299">
            <v>314</v>
          </cell>
          <cell r="G299">
            <v>0</v>
          </cell>
          <cell r="H299">
            <v>1</v>
          </cell>
          <cell r="I299">
            <v>2</v>
          </cell>
          <cell r="J299">
            <v>2</v>
          </cell>
          <cell r="K299">
            <v>0</v>
          </cell>
          <cell r="L299" t="str">
            <v>0/0</v>
          </cell>
          <cell r="M299">
            <v>0</v>
          </cell>
          <cell r="N299">
            <v>0</v>
          </cell>
          <cell r="O299">
            <v>0</v>
          </cell>
          <cell r="P299">
            <v>0</v>
          </cell>
          <cell r="Q299">
            <v>0</v>
          </cell>
          <cell r="R299">
            <v>1</v>
          </cell>
          <cell r="S299">
            <v>0</v>
          </cell>
          <cell r="T299">
            <v>0.28999999999999998</v>
          </cell>
          <cell r="U299">
            <v>4</v>
          </cell>
          <cell r="V299">
            <v>4</v>
          </cell>
          <cell r="W299">
            <v>0</v>
          </cell>
          <cell r="X299">
            <v>0</v>
          </cell>
          <cell r="Y299">
            <v>0</v>
          </cell>
          <cell r="Z299">
            <v>100</v>
          </cell>
          <cell r="AA299">
            <v>2015</v>
          </cell>
          <cell r="AB299" t="str">
            <v>reg</v>
          </cell>
        </row>
        <row r="300">
          <cell r="A300" t="str">
            <v>Jermaine Taylor</v>
          </cell>
          <cell r="B300" t="str">
            <v>HOU</v>
          </cell>
          <cell r="C300" t="str">
            <v>D</v>
          </cell>
          <cell r="D300">
            <v>16</v>
          </cell>
          <cell r="E300">
            <v>16</v>
          </cell>
          <cell r="F300">
            <v>1427</v>
          </cell>
          <cell r="G300">
            <v>0</v>
          </cell>
          <cell r="H300">
            <v>1</v>
          </cell>
          <cell r="I300">
            <v>3</v>
          </cell>
          <cell r="J300">
            <v>0</v>
          </cell>
          <cell r="K300">
            <v>0</v>
          </cell>
          <cell r="L300" t="str">
            <v>0/0</v>
          </cell>
          <cell r="M300">
            <v>0</v>
          </cell>
          <cell r="N300">
            <v>0</v>
          </cell>
          <cell r="O300">
            <v>0</v>
          </cell>
          <cell r="P300">
            <v>0</v>
          </cell>
          <cell r="Q300">
            <v>0</v>
          </cell>
          <cell r="R300">
            <v>1</v>
          </cell>
          <cell r="S300">
            <v>0</v>
          </cell>
          <cell r="T300">
            <v>0.06</v>
          </cell>
          <cell r="U300">
            <v>18</v>
          </cell>
          <cell r="V300">
            <v>8</v>
          </cell>
          <cell r="W300">
            <v>0</v>
          </cell>
          <cell r="X300">
            <v>3</v>
          </cell>
          <cell r="Y300">
            <v>1</v>
          </cell>
          <cell r="Z300">
            <v>0</v>
          </cell>
          <cell r="AA300">
            <v>2015</v>
          </cell>
          <cell r="AB300" t="str">
            <v>reg</v>
          </cell>
        </row>
        <row r="301">
          <cell r="A301" t="str">
            <v>Andoni Iraola</v>
          </cell>
          <cell r="B301" t="str">
            <v>NYC</v>
          </cell>
          <cell r="C301" t="str">
            <v>D</v>
          </cell>
          <cell r="D301">
            <v>9</v>
          </cell>
          <cell r="E301">
            <v>8</v>
          </cell>
          <cell r="F301">
            <v>759</v>
          </cell>
          <cell r="G301">
            <v>0</v>
          </cell>
          <cell r="H301">
            <v>1</v>
          </cell>
          <cell r="I301">
            <v>3</v>
          </cell>
          <cell r="J301">
            <v>0</v>
          </cell>
          <cell r="K301">
            <v>0</v>
          </cell>
          <cell r="L301" t="str">
            <v>0/0</v>
          </cell>
          <cell r="M301">
            <v>0</v>
          </cell>
          <cell r="N301">
            <v>0</v>
          </cell>
          <cell r="O301">
            <v>0</v>
          </cell>
          <cell r="P301">
            <v>0</v>
          </cell>
          <cell r="Q301">
            <v>0</v>
          </cell>
          <cell r="R301">
            <v>1</v>
          </cell>
          <cell r="S301">
            <v>0</v>
          </cell>
          <cell r="T301">
            <v>0.12</v>
          </cell>
          <cell r="U301">
            <v>8</v>
          </cell>
          <cell r="V301">
            <v>7</v>
          </cell>
          <cell r="W301">
            <v>0</v>
          </cell>
          <cell r="X301">
            <v>2</v>
          </cell>
          <cell r="Y301">
            <v>0</v>
          </cell>
          <cell r="Z301">
            <v>0</v>
          </cell>
          <cell r="AA301">
            <v>2015</v>
          </cell>
          <cell r="AB301" t="str">
            <v>reg</v>
          </cell>
        </row>
        <row r="302">
          <cell r="A302" t="str">
            <v>Michael Parkhurst</v>
          </cell>
          <cell r="B302" t="str">
            <v>CLB</v>
          </cell>
          <cell r="C302" t="str">
            <v>D</v>
          </cell>
          <cell r="D302">
            <v>33</v>
          </cell>
          <cell r="E302">
            <v>33</v>
          </cell>
          <cell r="F302">
            <v>2895</v>
          </cell>
          <cell r="G302">
            <v>0</v>
          </cell>
          <cell r="H302">
            <v>1</v>
          </cell>
          <cell r="I302">
            <v>3</v>
          </cell>
          <cell r="J302">
            <v>0</v>
          </cell>
          <cell r="K302">
            <v>0</v>
          </cell>
          <cell r="L302" t="str">
            <v>0/0</v>
          </cell>
          <cell r="M302">
            <v>0</v>
          </cell>
          <cell r="N302">
            <v>0</v>
          </cell>
          <cell r="O302">
            <v>0</v>
          </cell>
          <cell r="P302">
            <v>0</v>
          </cell>
          <cell r="Q302">
            <v>0</v>
          </cell>
          <cell r="R302">
            <v>1</v>
          </cell>
          <cell r="S302">
            <v>0</v>
          </cell>
          <cell r="T302">
            <v>0.03</v>
          </cell>
          <cell r="U302">
            <v>15</v>
          </cell>
          <cell r="V302">
            <v>15</v>
          </cell>
          <cell r="W302">
            <v>0</v>
          </cell>
          <cell r="X302">
            <v>2</v>
          </cell>
          <cell r="Y302">
            <v>1</v>
          </cell>
          <cell r="Z302">
            <v>0</v>
          </cell>
          <cell r="AA302">
            <v>2015</v>
          </cell>
          <cell r="AB302" t="str">
            <v>reg</v>
          </cell>
        </row>
        <row r="303">
          <cell r="A303" t="str">
            <v>Zach Loyd</v>
          </cell>
          <cell r="B303" t="str">
            <v>DAL</v>
          </cell>
          <cell r="C303" t="str">
            <v>D</v>
          </cell>
          <cell r="D303">
            <v>28</v>
          </cell>
          <cell r="E303">
            <v>28</v>
          </cell>
          <cell r="F303">
            <v>2396</v>
          </cell>
          <cell r="G303">
            <v>0</v>
          </cell>
          <cell r="H303">
            <v>1</v>
          </cell>
          <cell r="I303">
            <v>3</v>
          </cell>
          <cell r="J303">
            <v>1</v>
          </cell>
          <cell r="K303">
            <v>0</v>
          </cell>
          <cell r="L303" t="str">
            <v>0/0</v>
          </cell>
          <cell r="M303">
            <v>0</v>
          </cell>
          <cell r="N303">
            <v>0</v>
          </cell>
          <cell r="O303">
            <v>0</v>
          </cell>
          <cell r="P303">
            <v>0</v>
          </cell>
          <cell r="Q303">
            <v>1</v>
          </cell>
          <cell r="R303">
            <v>1</v>
          </cell>
          <cell r="S303">
            <v>0</v>
          </cell>
          <cell r="T303">
            <v>0.04</v>
          </cell>
          <cell r="U303">
            <v>30</v>
          </cell>
          <cell r="V303">
            <v>28</v>
          </cell>
          <cell r="W303">
            <v>0</v>
          </cell>
          <cell r="X303">
            <v>2</v>
          </cell>
          <cell r="Y303">
            <v>1</v>
          </cell>
          <cell r="Z303">
            <v>33.33</v>
          </cell>
          <cell r="AA303">
            <v>2015</v>
          </cell>
          <cell r="AB303" t="str">
            <v>reg</v>
          </cell>
        </row>
        <row r="304">
          <cell r="A304" t="str">
            <v>Chad Barson</v>
          </cell>
          <cell r="B304" t="str">
            <v>CLB</v>
          </cell>
          <cell r="C304" t="str">
            <v>D</v>
          </cell>
          <cell r="D304">
            <v>10</v>
          </cell>
          <cell r="E304">
            <v>4</v>
          </cell>
          <cell r="F304">
            <v>456</v>
          </cell>
          <cell r="G304">
            <v>0</v>
          </cell>
          <cell r="H304">
            <v>1</v>
          </cell>
          <cell r="I304">
            <v>3</v>
          </cell>
          <cell r="J304">
            <v>3</v>
          </cell>
          <cell r="K304">
            <v>0</v>
          </cell>
          <cell r="L304" t="str">
            <v>0/0</v>
          </cell>
          <cell r="M304">
            <v>0</v>
          </cell>
          <cell r="N304">
            <v>0</v>
          </cell>
          <cell r="O304">
            <v>0</v>
          </cell>
          <cell r="P304">
            <v>0</v>
          </cell>
          <cell r="Q304">
            <v>0</v>
          </cell>
          <cell r="R304">
            <v>1</v>
          </cell>
          <cell r="S304">
            <v>0</v>
          </cell>
          <cell r="T304">
            <v>0.2</v>
          </cell>
          <cell r="U304">
            <v>8</v>
          </cell>
          <cell r="V304">
            <v>1</v>
          </cell>
          <cell r="W304">
            <v>0</v>
          </cell>
          <cell r="X304">
            <v>2</v>
          </cell>
          <cell r="Y304">
            <v>0</v>
          </cell>
          <cell r="Z304">
            <v>100</v>
          </cell>
          <cell r="AA304">
            <v>2015</v>
          </cell>
          <cell r="AB304" t="str">
            <v>reg</v>
          </cell>
        </row>
        <row r="305">
          <cell r="A305" t="str">
            <v>Amobi Okugo</v>
          </cell>
          <cell r="B305" t="str">
            <v xml:space="preserve">KC </v>
          </cell>
          <cell r="C305" t="str">
            <v>D-M</v>
          </cell>
          <cell r="D305">
            <v>18</v>
          </cell>
          <cell r="E305">
            <v>10</v>
          </cell>
          <cell r="F305">
            <v>920</v>
          </cell>
          <cell r="G305">
            <v>0</v>
          </cell>
          <cell r="H305">
            <v>1</v>
          </cell>
          <cell r="I305">
            <v>4</v>
          </cell>
          <cell r="J305">
            <v>1</v>
          </cell>
          <cell r="K305">
            <v>0</v>
          </cell>
          <cell r="L305" t="str">
            <v>0/0</v>
          </cell>
          <cell r="M305">
            <v>0</v>
          </cell>
          <cell r="N305">
            <v>0</v>
          </cell>
          <cell r="O305">
            <v>0</v>
          </cell>
          <cell r="P305">
            <v>0</v>
          </cell>
          <cell r="Q305">
            <v>0</v>
          </cell>
          <cell r="R305">
            <v>0</v>
          </cell>
          <cell r="S305">
            <v>1</v>
          </cell>
          <cell r="T305">
            <v>0.1</v>
          </cell>
          <cell r="U305">
            <v>11</v>
          </cell>
          <cell r="V305">
            <v>6</v>
          </cell>
          <cell r="W305">
            <v>0</v>
          </cell>
          <cell r="X305">
            <v>6</v>
          </cell>
          <cell r="Y305">
            <v>0</v>
          </cell>
          <cell r="Z305">
            <v>25</v>
          </cell>
          <cell r="AA305">
            <v>2015</v>
          </cell>
          <cell r="AB305" t="str">
            <v>reg</v>
          </cell>
        </row>
        <row r="306">
          <cell r="A306" t="str">
            <v>Kofi Sarkodie</v>
          </cell>
          <cell r="B306" t="str">
            <v>HOU</v>
          </cell>
          <cell r="C306" t="str">
            <v>D</v>
          </cell>
          <cell r="D306">
            <v>16</v>
          </cell>
          <cell r="E306">
            <v>15</v>
          </cell>
          <cell r="F306">
            <v>1304</v>
          </cell>
          <cell r="G306">
            <v>0</v>
          </cell>
          <cell r="H306">
            <v>1</v>
          </cell>
          <cell r="I306">
            <v>4</v>
          </cell>
          <cell r="J306">
            <v>1</v>
          </cell>
          <cell r="K306">
            <v>0</v>
          </cell>
          <cell r="L306" t="str">
            <v>0/0</v>
          </cell>
          <cell r="M306">
            <v>0</v>
          </cell>
          <cell r="N306">
            <v>0</v>
          </cell>
          <cell r="O306">
            <v>0</v>
          </cell>
          <cell r="P306">
            <v>0</v>
          </cell>
          <cell r="Q306">
            <v>1</v>
          </cell>
          <cell r="R306">
            <v>1</v>
          </cell>
          <cell r="S306">
            <v>0</v>
          </cell>
          <cell r="T306">
            <v>7.0000000000000007E-2</v>
          </cell>
          <cell r="U306">
            <v>21</v>
          </cell>
          <cell r="V306">
            <v>10</v>
          </cell>
          <cell r="W306">
            <v>1</v>
          </cell>
          <cell r="X306">
            <v>4</v>
          </cell>
          <cell r="Y306">
            <v>1</v>
          </cell>
          <cell r="Z306">
            <v>25</v>
          </cell>
          <cell r="AA306">
            <v>2015</v>
          </cell>
          <cell r="AB306" t="str">
            <v>reg</v>
          </cell>
        </row>
        <row r="307">
          <cell r="A307" t="str">
            <v>AJ DeLaGarza</v>
          </cell>
          <cell r="B307" t="str">
            <v>MIA</v>
          </cell>
          <cell r="C307" t="str">
            <v>D</v>
          </cell>
          <cell r="D307">
            <v>24</v>
          </cell>
          <cell r="E307">
            <v>22</v>
          </cell>
          <cell r="F307">
            <v>1963</v>
          </cell>
          <cell r="G307">
            <v>0</v>
          </cell>
          <cell r="H307">
            <v>1</v>
          </cell>
          <cell r="I307">
            <v>4</v>
          </cell>
          <cell r="J307">
            <v>0</v>
          </cell>
          <cell r="K307">
            <v>0</v>
          </cell>
          <cell r="L307" t="str">
            <v>0/0</v>
          </cell>
          <cell r="M307">
            <v>0</v>
          </cell>
          <cell r="N307">
            <v>0</v>
          </cell>
          <cell r="O307">
            <v>0</v>
          </cell>
          <cell r="P307">
            <v>0</v>
          </cell>
          <cell r="Q307">
            <v>1</v>
          </cell>
          <cell r="R307">
            <v>1</v>
          </cell>
          <cell r="S307">
            <v>0</v>
          </cell>
          <cell r="T307">
            <v>0.05</v>
          </cell>
          <cell r="U307">
            <v>11</v>
          </cell>
          <cell r="V307">
            <v>11</v>
          </cell>
          <cell r="W307">
            <v>0</v>
          </cell>
          <cell r="X307">
            <v>4</v>
          </cell>
          <cell r="Y307">
            <v>0</v>
          </cell>
          <cell r="Z307">
            <v>0</v>
          </cell>
          <cell r="AA307">
            <v>2015</v>
          </cell>
          <cell r="AB307" t="str">
            <v>reg</v>
          </cell>
        </row>
        <row r="308">
          <cell r="A308" t="str">
            <v>Facundo Coria</v>
          </cell>
          <cell r="B308" t="str">
            <v xml:space="preserve">DC </v>
          </cell>
          <cell r="C308" t="str">
            <v>M</v>
          </cell>
          <cell r="D308">
            <v>7</v>
          </cell>
          <cell r="E308">
            <v>1</v>
          </cell>
          <cell r="F308">
            <v>131</v>
          </cell>
          <cell r="G308">
            <v>0</v>
          </cell>
          <cell r="H308">
            <v>1</v>
          </cell>
          <cell r="I308">
            <v>4</v>
          </cell>
          <cell r="J308">
            <v>2</v>
          </cell>
          <cell r="K308">
            <v>0</v>
          </cell>
          <cell r="L308" t="str">
            <v>0/0</v>
          </cell>
          <cell r="M308">
            <v>0</v>
          </cell>
          <cell r="N308">
            <v>0</v>
          </cell>
          <cell r="O308">
            <v>0</v>
          </cell>
          <cell r="P308">
            <v>0</v>
          </cell>
          <cell r="Q308">
            <v>0</v>
          </cell>
          <cell r="R308">
            <v>0</v>
          </cell>
          <cell r="S308">
            <v>1</v>
          </cell>
          <cell r="T308">
            <v>0.69</v>
          </cell>
          <cell r="U308">
            <v>4</v>
          </cell>
          <cell r="V308">
            <v>7</v>
          </cell>
          <cell r="W308">
            <v>0</v>
          </cell>
          <cell r="X308">
            <v>1</v>
          </cell>
          <cell r="Y308">
            <v>0</v>
          </cell>
          <cell r="Z308">
            <v>50</v>
          </cell>
          <cell r="AA308">
            <v>2015</v>
          </cell>
          <cell r="AB308" t="str">
            <v>reg</v>
          </cell>
        </row>
        <row r="309">
          <cell r="A309" t="str">
            <v>Emanuel Pogatetz</v>
          </cell>
          <cell r="B309" t="str">
            <v>CLB</v>
          </cell>
          <cell r="C309" t="str">
            <v>D</v>
          </cell>
          <cell r="D309">
            <v>19</v>
          </cell>
          <cell r="E309">
            <v>16</v>
          </cell>
          <cell r="F309">
            <v>1476</v>
          </cell>
          <cell r="G309">
            <v>0</v>
          </cell>
          <cell r="H309">
            <v>1</v>
          </cell>
          <cell r="I309">
            <v>4</v>
          </cell>
          <cell r="J309">
            <v>1</v>
          </cell>
          <cell r="K309">
            <v>0</v>
          </cell>
          <cell r="L309" t="str">
            <v>0/0</v>
          </cell>
          <cell r="M309">
            <v>0</v>
          </cell>
          <cell r="N309">
            <v>0</v>
          </cell>
          <cell r="O309">
            <v>0</v>
          </cell>
          <cell r="P309">
            <v>0</v>
          </cell>
          <cell r="Q309">
            <v>0</v>
          </cell>
          <cell r="R309">
            <v>1</v>
          </cell>
          <cell r="S309">
            <v>0</v>
          </cell>
          <cell r="T309">
            <v>0.06</v>
          </cell>
          <cell r="U309">
            <v>12</v>
          </cell>
          <cell r="V309">
            <v>16</v>
          </cell>
          <cell r="W309">
            <v>0</v>
          </cell>
          <cell r="X309">
            <v>3</v>
          </cell>
          <cell r="Y309">
            <v>0</v>
          </cell>
          <cell r="Z309">
            <v>25</v>
          </cell>
          <cell r="AA309">
            <v>2015</v>
          </cell>
          <cell r="AB309" t="str">
            <v>reg</v>
          </cell>
        </row>
        <row r="310">
          <cell r="A310" t="str">
            <v>Patrice Bernier</v>
          </cell>
          <cell r="B310" t="str">
            <v>MTL</v>
          </cell>
          <cell r="C310" t="str">
            <v>M</v>
          </cell>
          <cell r="D310">
            <v>20</v>
          </cell>
          <cell r="E310">
            <v>6</v>
          </cell>
          <cell r="F310">
            <v>673</v>
          </cell>
          <cell r="G310">
            <v>0</v>
          </cell>
          <cell r="H310">
            <v>1</v>
          </cell>
          <cell r="I310">
            <v>5</v>
          </cell>
          <cell r="J310">
            <v>0</v>
          </cell>
          <cell r="K310">
            <v>0</v>
          </cell>
          <cell r="L310" t="str">
            <v>0/0</v>
          </cell>
          <cell r="M310">
            <v>0</v>
          </cell>
          <cell r="N310">
            <v>0</v>
          </cell>
          <cell r="O310">
            <v>0</v>
          </cell>
          <cell r="P310">
            <v>0</v>
          </cell>
          <cell r="Q310">
            <v>1</v>
          </cell>
          <cell r="R310">
            <v>1</v>
          </cell>
          <cell r="S310">
            <v>0</v>
          </cell>
          <cell r="T310">
            <v>0.13</v>
          </cell>
          <cell r="U310">
            <v>16</v>
          </cell>
          <cell r="V310">
            <v>5</v>
          </cell>
          <cell r="W310">
            <v>0</v>
          </cell>
          <cell r="X310">
            <v>2</v>
          </cell>
          <cell r="Y310">
            <v>1</v>
          </cell>
          <cell r="Z310">
            <v>0</v>
          </cell>
          <cell r="AA310">
            <v>2015</v>
          </cell>
          <cell r="AB310" t="str">
            <v>reg</v>
          </cell>
        </row>
        <row r="311">
          <cell r="A311" t="str">
            <v>Ishmael Yartey</v>
          </cell>
          <cell r="B311" t="str">
            <v>POR</v>
          </cell>
          <cell r="C311" t="str">
            <v>M</v>
          </cell>
          <cell r="D311">
            <v>5</v>
          </cell>
          <cell r="E311">
            <v>3</v>
          </cell>
          <cell r="F311">
            <v>227</v>
          </cell>
          <cell r="G311">
            <v>0</v>
          </cell>
          <cell r="H311">
            <v>1</v>
          </cell>
          <cell r="I311">
            <v>5</v>
          </cell>
          <cell r="J311">
            <v>2</v>
          </cell>
          <cell r="K311">
            <v>0</v>
          </cell>
          <cell r="L311" t="str">
            <v>0/0</v>
          </cell>
          <cell r="M311">
            <v>0</v>
          </cell>
          <cell r="N311">
            <v>0</v>
          </cell>
          <cell r="O311">
            <v>0</v>
          </cell>
          <cell r="P311">
            <v>0</v>
          </cell>
          <cell r="Q311">
            <v>1</v>
          </cell>
          <cell r="R311">
            <v>0</v>
          </cell>
          <cell r="S311">
            <v>1</v>
          </cell>
          <cell r="T311">
            <v>0.4</v>
          </cell>
          <cell r="U311">
            <v>6</v>
          </cell>
          <cell r="V311">
            <v>0</v>
          </cell>
          <cell r="W311">
            <v>0</v>
          </cell>
          <cell r="X311">
            <v>0</v>
          </cell>
          <cell r="Y311">
            <v>0</v>
          </cell>
          <cell r="Z311">
            <v>40</v>
          </cell>
          <cell r="AA311">
            <v>2015</v>
          </cell>
          <cell r="AB311" t="str">
            <v>reg</v>
          </cell>
        </row>
        <row r="312">
          <cell r="A312" t="str">
            <v>Connor Lade</v>
          </cell>
          <cell r="B312" t="str">
            <v>NYR</v>
          </cell>
          <cell r="C312" t="str">
            <v>D</v>
          </cell>
          <cell r="D312">
            <v>18</v>
          </cell>
          <cell r="E312">
            <v>16</v>
          </cell>
          <cell r="F312">
            <v>1433</v>
          </cell>
          <cell r="G312">
            <v>0</v>
          </cell>
          <cell r="H312">
            <v>1</v>
          </cell>
          <cell r="I312">
            <v>5</v>
          </cell>
          <cell r="J312">
            <v>1</v>
          </cell>
          <cell r="K312">
            <v>0</v>
          </cell>
          <cell r="L312" t="str">
            <v>0/0</v>
          </cell>
          <cell r="M312">
            <v>0</v>
          </cell>
          <cell r="N312">
            <v>0</v>
          </cell>
          <cell r="O312">
            <v>0</v>
          </cell>
          <cell r="P312">
            <v>0</v>
          </cell>
          <cell r="Q312">
            <v>1</v>
          </cell>
          <cell r="R312">
            <v>1</v>
          </cell>
          <cell r="S312">
            <v>0</v>
          </cell>
          <cell r="T312">
            <v>0.06</v>
          </cell>
          <cell r="U312">
            <v>20</v>
          </cell>
          <cell r="V312">
            <v>15</v>
          </cell>
          <cell r="W312">
            <v>0</v>
          </cell>
          <cell r="X312">
            <v>6</v>
          </cell>
          <cell r="Y312">
            <v>0</v>
          </cell>
          <cell r="Z312">
            <v>20</v>
          </cell>
          <cell r="AA312">
            <v>2015</v>
          </cell>
          <cell r="AB312" t="str">
            <v>reg</v>
          </cell>
        </row>
        <row r="313">
          <cell r="A313" t="str">
            <v>Amadou Dia</v>
          </cell>
          <cell r="B313" t="str">
            <v>SKC</v>
          </cell>
          <cell r="C313" t="str">
            <v>D</v>
          </cell>
          <cell r="D313">
            <v>22</v>
          </cell>
          <cell r="E313">
            <v>13</v>
          </cell>
          <cell r="F313">
            <v>1317</v>
          </cell>
          <cell r="G313">
            <v>0</v>
          </cell>
          <cell r="H313">
            <v>1</v>
          </cell>
          <cell r="I313">
            <v>5</v>
          </cell>
          <cell r="J313">
            <v>3</v>
          </cell>
          <cell r="K313">
            <v>0</v>
          </cell>
          <cell r="L313" t="str">
            <v>0/0</v>
          </cell>
          <cell r="M313">
            <v>0</v>
          </cell>
          <cell r="N313">
            <v>0</v>
          </cell>
          <cell r="O313">
            <v>0</v>
          </cell>
          <cell r="P313">
            <v>0</v>
          </cell>
          <cell r="Q313">
            <v>0</v>
          </cell>
          <cell r="R313">
            <v>1</v>
          </cell>
          <cell r="S313">
            <v>0</v>
          </cell>
          <cell r="T313">
            <v>7.0000000000000007E-2</v>
          </cell>
          <cell r="U313">
            <v>26</v>
          </cell>
          <cell r="V313">
            <v>16</v>
          </cell>
          <cell r="W313">
            <v>3</v>
          </cell>
          <cell r="X313">
            <v>2</v>
          </cell>
          <cell r="Y313">
            <v>0</v>
          </cell>
          <cell r="Z313">
            <v>60</v>
          </cell>
          <cell r="AA313">
            <v>2015</v>
          </cell>
          <cell r="AB313" t="str">
            <v>reg</v>
          </cell>
        </row>
        <row r="314">
          <cell r="A314" t="str">
            <v>Saad Abdul-Salaam</v>
          </cell>
          <cell r="B314" t="str">
            <v>CIN</v>
          </cell>
          <cell r="C314" t="str">
            <v>D</v>
          </cell>
          <cell r="D314">
            <v>22</v>
          </cell>
          <cell r="E314">
            <v>10</v>
          </cell>
          <cell r="F314">
            <v>1074</v>
          </cell>
          <cell r="G314">
            <v>0</v>
          </cell>
          <cell r="H314">
            <v>1</v>
          </cell>
          <cell r="I314">
            <v>5</v>
          </cell>
          <cell r="J314">
            <v>3</v>
          </cell>
          <cell r="K314">
            <v>0</v>
          </cell>
          <cell r="L314" t="str">
            <v>0/0</v>
          </cell>
          <cell r="M314">
            <v>0</v>
          </cell>
          <cell r="N314">
            <v>0</v>
          </cell>
          <cell r="O314">
            <v>0</v>
          </cell>
          <cell r="P314">
            <v>0</v>
          </cell>
          <cell r="Q314">
            <v>0</v>
          </cell>
          <cell r="R314">
            <v>0</v>
          </cell>
          <cell r="S314">
            <v>1</v>
          </cell>
          <cell r="T314">
            <v>0.08</v>
          </cell>
          <cell r="U314">
            <v>13</v>
          </cell>
          <cell r="V314">
            <v>16</v>
          </cell>
          <cell r="W314">
            <v>1</v>
          </cell>
          <cell r="X314">
            <v>1</v>
          </cell>
          <cell r="Y314">
            <v>0</v>
          </cell>
          <cell r="Z314">
            <v>60</v>
          </cell>
          <cell r="AA314">
            <v>2015</v>
          </cell>
          <cell r="AB314" t="str">
            <v>reg</v>
          </cell>
        </row>
        <row r="315">
          <cell r="A315" t="str">
            <v>Erick Torres</v>
          </cell>
          <cell r="B315" t="str">
            <v>HOU</v>
          </cell>
          <cell r="C315" t="str">
            <v>F</v>
          </cell>
          <cell r="D315">
            <v>11</v>
          </cell>
          <cell r="E315">
            <v>3</v>
          </cell>
          <cell r="F315">
            <v>339</v>
          </cell>
          <cell r="G315">
            <v>0</v>
          </cell>
          <cell r="H315">
            <v>1</v>
          </cell>
          <cell r="I315">
            <v>6</v>
          </cell>
          <cell r="J315">
            <v>1</v>
          </cell>
          <cell r="K315">
            <v>0</v>
          </cell>
          <cell r="L315" t="str">
            <v>0/0</v>
          </cell>
          <cell r="M315">
            <v>0</v>
          </cell>
          <cell r="N315">
            <v>0</v>
          </cell>
          <cell r="O315">
            <v>0</v>
          </cell>
          <cell r="P315">
            <v>0</v>
          </cell>
          <cell r="Q315">
            <v>1</v>
          </cell>
          <cell r="R315">
            <v>1</v>
          </cell>
          <cell r="S315">
            <v>0</v>
          </cell>
          <cell r="T315">
            <v>0.27</v>
          </cell>
          <cell r="U315">
            <v>6</v>
          </cell>
          <cell r="V315">
            <v>11</v>
          </cell>
          <cell r="W315">
            <v>5</v>
          </cell>
          <cell r="X315">
            <v>1</v>
          </cell>
          <cell r="Y315">
            <v>0</v>
          </cell>
          <cell r="Z315">
            <v>16.670000000000002</v>
          </cell>
          <cell r="AA315">
            <v>2015</v>
          </cell>
          <cell r="AB315" t="str">
            <v>reg</v>
          </cell>
        </row>
        <row r="316">
          <cell r="A316" t="str">
            <v>Sean Davis</v>
          </cell>
          <cell r="B316" t="str">
            <v>RBNY</v>
          </cell>
          <cell r="C316" t="str">
            <v>M</v>
          </cell>
          <cell r="D316">
            <v>14</v>
          </cell>
          <cell r="E316">
            <v>4</v>
          </cell>
          <cell r="F316">
            <v>431</v>
          </cell>
          <cell r="G316">
            <v>0</v>
          </cell>
          <cell r="H316">
            <v>1</v>
          </cell>
          <cell r="I316">
            <v>6</v>
          </cell>
          <cell r="J316">
            <v>1</v>
          </cell>
          <cell r="K316">
            <v>0</v>
          </cell>
          <cell r="L316" t="str">
            <v>0/0</v>
          </cell>
          <cell r="M316">
            <v>0</v>
          </cell>
          <cell r="N316">
            <v>0</v>
          </cell>
          <cell r="O316">
            <v>0</v>
          </cell>
          <cell r="P316">
            <v>0</v>
          </cell>
          <cell r="Q316">
            <v>1</v>
          </cell>
          <cell r="R316">
            <v>1</v>
          </cell>
          <cell r="S316">
            <v>0</v>
          </cell>
          <cell r="T316">
            <v>0.21</v>
          </cell>
          <cell r="U316">
            <v>9</v>
          </cell>
          <cell r="V316">
            <v>12</v>
          </cell>
          <cell r="W316">
            <v>0</v>
          </cell>
          <cell r="X316">
            <v>0</v>
          </cell>
          <cell r="Y316">
            <v>0</v>
          </cell>
          <cell r="Z316">
            <v>16.670000000000002</v>
          </cell>
          <cell r="AA316">
            <v>2015</v>
          </cell>
          <cell r="AB316" t="str">
            <v>reg</v>
          </cell>
        </row>
        <row r="317">
          <cell r="A317" t="str">
            <v>Russell Teibert</v>
          </cell>
          <cell r="B317" t="str">
            <v>VAN</v>
          </cell>
          <cell r="C317" t="str">
            <v>M</v>
          </cell>
          <cell r="D317">
            <v>23</v>
          </cell>
          <cell r="E317">
            <v>15</v>
          </cell>
          <cell r="F317">
            <v>1346</v>
          </cell>
          <cell r="G317">
            <v>0</v>
          </cell>
          <cell r="H317">
            <v>1</v>
          </cell>
          <cell r="I317">
            <v>6</v>
          </cell>
          <cell r="J317">
            <v>1</v>
          </cell>
          <cell r="K317">
            <v>0</v>
          </cell>
          <cell r="L317" t="str">
            <v>0/0</v>
          </cell>
          <cell r="M317">
            <v>0</v>
          </cell>
          <cell r="N317">
            <v>0</v>
          </cell>
          <cell r="O317">
            <v>0</v>
          </cell>
          <cell r="P317">
            <v>0</v>
          </cell>
          <cell r="Q317">
            <v>1</v>
          </cell>
          <cell r="R317">
            <v>0</v>
          </cell>
          <cell r="S317">
            <v>1</v>
          </cell>
          <cell r="T317">
            <v>7.0000000000000007E-2</v>
          </cell>
          <cell r="U317">
            <v>28</v>
          </cell>
          <cell r="V317">
            <v>4</v>
          </cell>
          <cell r="W317">
            <v>1</v>
          </cell>
          <cell r="X317">
            <v>3</v>
          </cell>
          <cell r="Y317">
            <v>0</v>
          </cell>
          <cell r="Z317">
            <v>16.670000000000002</v>
          </cell>
          <cell r="AA317">
            <v>2015</v>
          </cell>
          <cell r="AB317" t="str">
            <v>reg</v>
          </cell>
        </row>
        <row r="318">
          <cell r="A318" t="str">
            <v>Michael Farfan</v>
          </cell>
          <cell r="B318" t="str">
            <v xml:space="preserve">DC </v>
          </cell>
          <cell r="C318" t="str">
            <v>M</v>
          </cell>
          <cell r="D318">
            <v>17</v>
          </cell>
          <cell r="E318">
            <v>7</v>
          </cell>
          <cell r="F318">
            <v>660</v>
          </cell>
          <cell r="G318">
            <v>0</v>
          </cell>
          <cell r="H318">
            <v>1</v>
          </cell>
          <cell r="I318">
            <v>6</v>
          </cell>
          <cell r="J318">
            <v>1</v>
          </cell>
          <cell r="K318">
            <v>0</v>
          </cell>
          <cell r="L318" t="str">
            <v>0/0</v>
          </cell>
          <cell r="M318">
            <v>0</v>
          </cell>
          <cell r="N318">
            <v>0</v>
          </cell>
          <cell r="O318">
            <v>0</v>
          </cell>
          <cell r="P318">
            <v>0</v>
          </cell>
          <cell r="Q318">
            <v>0</v>
          </cell>
          <cell r="R318">
            <v>0</v>
          </cell>
          <cell r="S318">
            <v>1</v>
          </cell>
          <cell r="T318">
            <v>0.14000000000000001</v>
          </cell>
          <cell r="U318">
            <v>19</v>
          </cell>
          <cell r="V318">
            <v>10</v>
          </cell>
          <cell r="W318">
            <v>0</v>
          </cell>
          <cell r="X318">
            <v>1</v>
          </cell>
          <cell r="Y318">
            <v>0</v>
          </cell>
          <cell r="Z318">
            <v>16.670000000000002</v>
          </cell>
          <cell r="AA318">
            <v>2015</v>
          </cell>
          <cell r="AB318" t="str">
            <v>reg</v>
          </cell>
        </row>
        <row r="319">
          <cell r="A319" t="str">
            <v>Shaun Francis</v>
          </cell>
          <cell r="B319" t="str">
            <v xml:space="preserve">SJ </v>
          </cell>
          <cell r="C319" t="str">
            <v>D</v>
          </cell>
          <cell r="D319">
            <v>23</v>
          </cell>
          <cell r="E319">
            <v>18</v>
          </cell>
          <cell r="F319">
            <v>1654</v>
          </cell>
          <cell r="G319">
            <v>0</v>
          </cell>
          <cell r="H319">
            <v>1</v>
          </cell>
          <cell r="I319">
            <v>7</v>
          </cell>
          <cell r="J319">
            <v>3</v>
          </cell>
          <cell r="K319">
            <v>0</v>
          </cell>
          <cell r="L319" t="str">
            <v>0/0</v>
          </cell>
          <cell r="M319">
            <v>0</v>
          </cell>
          <cell r="N319">
            <v>0</v>
          </cell>
          <cell r="O319">
            <v>0</v>
          </cell>
          <cell r="P319">
            <v>0</v>
          </cell>
          <cell r="Q319">
            <v>0</v>
          </cell>
          <cell r="R319">
            <v>0</v>
          </cell>
          <cell r="S319">
            <v>1</v>
          </cell>
          <cell r="T319">
            <v>0.05</v>
          </cell>
          <cell r="U319">
            <v>32</v>
          </cell>
          <cell r="V319">
            <v>6</v>
          </cell>
          <cell r="W319">
            <v>3</v>
          </cell>
          <cell r="X319">
            <v>3</v>
          </cell>
          <cell r="Y319">
            <v>0</v>
          </cell>
          <cell r="Z319">
            <v>42.86</v>
          </cell>
          <cell r="AA319">
            <v>2015</v>
          </cell>
          <cell r="AB319" t="str">
            <v>reg</v>
          </cell>
        </row>
        <row r="320">
          <cell r="A320" t="str">
            <v>Jordan Harvey</v>
          </cell>
          <cell r="B320" t="str">
            <v>LAFC</v>
          </cell>
          <cell r="C320" t="str">
            <v>D</v>
          </cell>
          <cell r="D320">
            <v>26</v>
          </cell>
          <cell r="E320">
            <v>25</v>
          </cell>
          <cell r="F320">
            <v>2250</v>
          </cell>
          <cell r="G320">
            <v>0</v>
          </cell>
          <cell r="H320">
            <v>1</v>
          </cell>
          <cell r="I320">
            <v>7</v>
          </cell>
          <cell r="J320">
            <v>3</v>
          </cell>
          <cell r="K320">
            <v>0</v>
          </cell>
          <cell r="L320" t="str">
            <v>0/0</v>
          </cell>
          <cell r="M320">
            <v>0</v>
          </cell>
          <cell r="N320">
            <v>0</v>
          </cell>
          <cell r="O320">
            <v>0</v>
          </cell>
          <cell r="P320">
            <v>0</v>
          </cell>
          <cell r="Q320">
            <v>0</v>
          </cell>
          <cell r="R320">
            <v>1</v>
          </cell>
          <cell r="S320">
            <v>0</v>
          </cell>
          <cell r="T320">
            <v>0.04</v>
          </cell>
          <cell r="U320">
            <v>18</v>
          </cell>
          <cell r="V320">
            <v>18</v>
          </cell>
          <cell r="W320">
            <v>1</v>
          </cell>
          <cell r="X320">
            <v>4</v>
          </cell>
          <cell r="Y320">
            <v>1</v>
          </cell>
          <cell r="Z320">
            <v>42.86</v>
          </cell>
          <cell r="AA320">
            <v>2015</v>
          </cell>
          <cell r="AB320" t="str">
            <v>reg</v>
          </cell>
        </row>
        <row r="321">
          <cell r="A321" t="str">
            <v>Lovel Palmer</v>
          </cell>
          <cell r="B321" t="str">
            <v>CHI</v>
          </cell>
          <cell r="C321" t="str">
            <v>D</v>
          </cell>
          <cell r="D321">
            <v>22</v>
          </cell>
          <cell r="E321">
            <v>20</v>
          </cell>
          <cell r="F321">
            <v>1797</v>
          </cell>
          <cell r="G321">
            <v>0</v>
          </cell>
          <cell r="H321">
            <v>1</v>
          </cell>
          <cell r="I321">
            <v>7</v>
          </cell>
          <cell r="J321">
            <v>0</v>
          </cell>
          <cell r="K321">
            <v>0</v>
          </cell>
          <cell r="L321" t="str">
            <v>0/0</v>
          </cell>
          <cell r="M321">
            <v>0</v>
          </cell>
          <cell r="N321">
            <v>0</v>
          </cell>
          <cell r="O321">
            <v>0</v>
          </cell>
          <cell r="P321">
            <v>0</v>
          </cell>
          <cell r="Q321">
            <v>1</v>
          </cell>
          <cell r="R321">
            <v>1</v>
          </cell>
          <cell r="S321">
            <v>0</v>
          </cell>
          <cell r="T321">
            <v>0.05</v>
          </cell>
          <cell r="U321">
            <v>19</v>
          </cell>
          <cell r="V321">
            <v>11</v>
          </cell>
          <cell r="W321">
            <v>3</v>
          </cell>
          <cell r="X321">
            <v>2</v>
          </cell>
          <cell r="Y321">
            <v>0</v>
          </cell>
          <cell r="Z321">
            <v>0</v>
          </cell>
          <cell r="AA321">
            <v>2015</v>
          </cell>
          <cell r="AB321" t="str">
            <v>reg</v>
          </cell>
        </row>
        <row r="322">
          <cell r="A322" t="str">
            <v>Connor Hallisey</v>
          </cell>
          <cell r="B322" t="str">
            <v xml:space="preserve">KC </v>
          </cell>
          <cell r="C322" t="str">
            <v>F</v>
          </cell>
          <cell r="D322">
            <v>13</v>
          </cell>
          <cell r="E322">
            <v>6</v>
          </cell>
          <cell r="F322">
            <v>516</v>
          </cell>
          <cell r="G322">
            <v>0</v>
          </cell>
          <cell r="H322">
            <v>1</v>
          </cell>
          <cell r="I322">
            <v>8</v>
          </cell>
          <cell r="J322">
            <v>3</v>
          </cell>
          <cell r="K322">
            <v>0</v>
          </cell>
          <cell r="L322" t="str">
            <v>0/0</v>
          </cell>
          <cell r="M322">
            <v>0</v>
          </cell>
          <cell r="N322">
            <v>0</v>
          </cell>
          <cell r="O322">
            <v>0</v>
          </cell>
          <cell r="P322">
            <v>0</v>
          </cell>
          <cell r="Q322">
            <v>0</v>
          </cell>
          <cell r="R322">
            <v>1</v>
          </cell>
          <cell r="S322">
            <v>0</v>
          </cell>
          <cell r="T322">
            <v>0.17</v>
          </cell>
          <cell r="U322">
            <v>3</v>
          </cell>
          <cell r="V322">
            <v>1</v>
          </cell>
          <cell r="W322">
            <v>2</v>
          </cell>
          <cell r="X322">
            <v>0</v>
          </cell>
          <cell r="Y322">
            <v>0</v>
          </cell>
          <cell r="Z322">
            <v>37.5</v>
          </cell>
          <cell r="AA322">
            <v>2015</v>
          </cell>
          <cell r="AB322" t="str">
            <v>reg</v>
          </cell>
        </row>
        <row r="323">
          <cell r="A323" t="str">
            <v>Matt Watson</v>
          </cell>
          <cell r="B323" t="str">
            <v>CHI</v>
          </cell>
          <cell r="C323" t="str">
            <v>M</v>
          </cell>
          <cell r="D323">
            <v>13</v>
          </cell>
          <cell r="E323">
            <v>8</v>
          </cell>
          <cell r="F323">
            <v>674</v>
          </cell>
          <cell r="G323">
            <v>0</v>
          </cell>
          <cell r="H323">
            <v>1</v>
          </cell>
          <cell r="I323">
            <v>9</v>
          </cell>
          <cell r="J323">
            <v>2</v>
          </cell>
          <cell r="K323">
            <v>0</v>
          </cell>
          <cell r="L323" t="str">
            <v>0/0</v>
          </cell>
          <cell r="M323">
            <v>0</v>
          </cell>
          <cell r="N323">
            <v>0</v>
          </cell>
          <cell r="O323">
            <v>0</v>
          </cell>
          <cell r="P323">
            <v>0</v>
          </cell>
          <cell r="Q323">
            <v>0</v>
          </cell>
          <cell r="R323">
            <v>1</v>
          </cell>
          <cell r="S323">
            <v>0</v>
          </cell>
          <cell r="T323">
            <v>0.13</v>
          </cell>
          <cell r="U323">
            <v>12</v>
          </cell>
          <cell r="V323">
            <v>6</v>
          </cell>
          <cell r="W323">
            <v>0</v>
          </cell>
          <cell r="X323">
            <v>1</v>
          </cell>
          <cell r="Y323">
            <v>1</v>
          </cell>
          <cell r="Z323">
            <v>22.22</v>
          </cell>
          <cell r="AA323">
            <v>2015</v>
          </cell>
          <cell r="AB323" t="str">
            <v>reg</v>
          </cell>
        </row>
        <row r="324">
          <cell r="A324" t="str">
            <v>George Fochive</v>
          </cell>
          <cell r="B324" t="str">
            <v>POR</v>
          </cell>
          <cell r="C324" t="str">
            <v>M</v>
          </cell>
          <cell r="D324">
            <v>11</v>
          </cell>
          <cell r="E324">
            <v>8</v>
          </cell>
          <cell r="F324">
            <v>684</v>
          </cell>
          <cell r="G324">
            <v>0</v>
          </cell>
          <cell r="H324">
            <v>1</v>
          </cell>
          <cell r="I324">
            <v>9</v>
          </cell>
          <cell r="J324">
            <v>1</v>
          </cell>
          <cell r="K324">
            <v>0</v>
          </cell>
          <cell r="L324" t="str">
            <v>0/0</v>
          </cell>
          <cell r="M324">
            <v>0</v>
          </cell>
          <cell r="N324">
            <v>0</v>
          </cell>
          <cell r="O324">
            <v>0</v>
          </cell>
          <cell r="P324">
            <v>0</v>
          </cell>
          <cell r="Q324">
            <v>0</v>
          </cell>
          <cell r="R324">
            <v>1</v>
          </cell>
          <cell r="S324">
            <v>0</v>
          </cell>
          <cell r="T324">
            <v>0.13</v>
          </cell>
          <cell r="U324">
            <v>22</v>
          </cell>
          <cell r="V324">
            <v>14</v>
          </cell>
          <cell r="W324">
            <v>0</v>
          </cell>
          <cell r="X324">
            <v>2</v>
          </cell>
          <cell r="Y324">
            <v>0</v>
          </cell>
          <cell r="Z324">
            <v>11.11</v>
          </cell>
          <cell r="AA324">
            <v>2015</v>
          </cell>
          <cell r="AB324" t="str">
            <v>reg</v>
          </cell>
        </row>
        <row r="325">
          <cell r="A325" t="str">
            <v>Jordan Stewart</v>
          </cell>
          <cell r="B325" t="str">
            <v xml:space="preserve">SJ </v>
          </cell>
          <cell r="C325" t="str">
            <v>D-M</v>
          </cell>
          <cell r="D325">
            <v>14</v>
          </cell>
          <cell r="E325">
            <v>13</v>
          </cell>
          <cell r="F325">
            <v>1130</v>
          </cell>
          <cell r="G325">
            <v>0</v>
          </cell>
          <cell r="H325">
            <v>1</v>
          </cell>
          <cell r="I325">
            <v>9</v>
          </cell>
          <cell r="J325">
            <v>0</v>
          </cell>
          <cell r="K325">
            <v>0</v>
          </cell>
          <cell r="L325" t="str">
            <v>0/0</v>
          </cell>
          <cell r="M325">
            <v>0</v>
          </cell>
          <cell r="N325">
            <v>0</v>
          </cell>
          <cell r="O325">
            <v>0</v>
          </cell>
          <cell r="P325">
            <v>0</v>
          </cell>
          <cell r="Q325">
            <v>1</v>
          </cell>
          <cell r="R325">
            <v>1</v>
          </cell>
          <cell r="S325">
            <v>0</v>
          </cell>
          <cell r="T325">
            <v>0.08</v>
          </cell>
          <cell r="U325">
            <v>23</v>
          </cell>
          <cell r="V325">
            <v>16</v>
          </cell>
          <cell r="W325">
            <v>1</v>
          </cell>
          <cell r="X325">
            <v>3</v>
          </cell>
          <cell r="Y325">
            <v>0</v>
          </cell>
          <cell r="Z325">
            <v>0</v>
          </cell>
          <cell r="AA325">
            <v>2015</v>
          </cell>
          <cell r="AB325" t="str">
            <v>reg</v>
          </cell>
        </row>
        <row r="326">
          <cell r="A326" t="str">
            <v>Victor Bernardez</v>
          </cell>
          <cell r="B326" t="str">
            <v xml:space="preserve">SJ </v>
          </cell>
          <cell r="C326" t="str">
            <v>D</v>
          </cell>
          <cell r="D326">
            <v>29</v>
          </cell>
          <cell r="E326">
            <v>29</v>
          </cell>
          <cell r="F326">
            <v>2508</v>
          </cell>
          <cell r="G326">
            <v>0</v>
          </cell>
          <cell r="H326">
            <v>1</v>
          </cell>
          <cell r="I326">
            <v>11</v>
          </cell>
          <cell r="J326">
            <v>0</v>
          </cell>
          <cell r="K326">
            <v>0</v>
          </cell>
          <cell r="L326" t="str">
            <v>0/0</v>
          </cell>
          <cell r="M326">
            <v>0</v>
          </cell>
          <cell r="N326">
            <v>0</v>
          </cell>
          <cell r="O326">
            <v>0</v>
          </cell>
          <cell r="P326">
            <v>0</v>
          </cell>
          <cell r="Q326">
            <v>1</v>
          </cell>
          <cell r="R326">
            <v>1</v>
          </cell>
          <cell r="S326">
            <v>0</v>
          </cell>
          <cell r="T326">
            <v>0.04</v>
          </cell>
          <cell r="U326">
            <v>36</v>
          </cell>
          <cell r="V326">
            <v>16</v>
          </cell>
          <cell r="W326">
            <v>1</v>
          </cell>
          <cell r="X326">
            <v>6</v>
          </cell>
          <cell r="Y326">
            <v>1</v>
          </cell>
          <cell r="Z326">
            <v>0</v>
          </cell>
          <cell r="AA326">
            <v>2015</v>
          </cell>
          <cell r="AB326" t="str">
            <v>reg</v>
          </cell>
        </row>
        <row r="327">
          <cell r="A327" t="str">
            <v>Jeb Brovsky</v>
          </cell>
          <cell r="B327" t="str">
            <v>NYC</v>
          </cell>
          <cell r="C327" t="str">
            <v>D</v>
          </cell>
          <cell r="D327">
            <v>15</v>
          </cell>
          <cell r="E327">
            <v>12</v>
          </cell>
          <cell r="F327">
            <v>1132</v>
          </cell>
          <cell r="G327">
            <v>0</v>
          </cell>
          <cell r="H327">
            <v>1</v>
          </cell>
          <cell r="I327">
            <v>11</v>
          </cell>
          <cell r="J327">
            <v>1</v>
          </cell>
          <cell r="K327">
            <v>0</v>
          </cell>
          <cell r="L327" t="str">
            <v>0/0</v>
          </cell>
          <cell r="M327">
            <v>0</v>
          </cell>
          <cell r="N327">
            <v>0</v>
          </cell>
          <cell r="O327">
            <v>0</v>
          </cell>
          <cell r="P327">
            <v>0</v>
          </cell>
          <cell r="Q327">
            <v>1</v>
          </cell>
          <cell r="R327">
            <v>0</v>
          </cell>
          <cell r="S327">
            <v>1</v>
          </cell>
          <cell r="T327">
            <v>0.08</v>
          </cell>
          <cell r="U327">
            <v>14</v>
          </cell>
          <cell r="V327">
            <v>7</v>
          </cell>
          <cell r="W327">
            <v>0</v>
          </cell>
          <cell r="X327">
            <v>2</v>
          </cell>
          <cell r="Y327">
            <v>0</v>
          </cell>
          <cell r="Z327">
            <v>9.09</v>
          </cell>
          <cell r="AA327">
            <v>2015</v>
          </cell>
          <cell r="AB327" t="str">
            <v>reg</v>
          </cell>
        </row>
        <row r="328">
          <cell r="A328" t="str">
            <v>Liam Ridgewell</v>
          </cell>
          <cell r="B328" t="str">
            <v>POR</v>
          </cell>
          <cell r="C328" t="str">
            <v>D</v>
          </cell>
          <cell r="D328">
            <v>32</v>
          </cell>
          <cell r="E328">
            <v>32</v>
          </cell>
          <cell r="F328">
            <v>2868</v>
          </cell>
          <cell r="G328">
            <v>0</v>
          </cell>
          <cell r="H328">
            <v>1</v>
          </cell>
          <cell r="I328">
            <v>12</v>
          </cell>
          <cell r="J328">
            <v>2</v>
          </cell>
          <cell r="K328">
            <v>0</v>
          </cell>
          <cell r="L328" t="str">
            <v>0/0</v>
          </cell>
          <cell r="M328">
            <v>0</v>
          </cell>
          <cell r="N328">
            <v>0</v>
          </cell>
          <cell r="O328">
            <v>0</v>
          </cell>
          <cell r="P328">
            <v>0</v>
          </cell>
          <cell r="Q328">
            <v>0</v>
          </cell>
          <cell r="R328">
            <v>1</v>
          </cell>
          <cell r="S328">
            <v>0</v>
          </cell>
          <cell r="T328">
            <v>0.03</v>
          </cell>
          <cell r="U328">
            <v>19</v>
          </cell>
          <cell r="V328">
            <v>25</v>
          </cell>
          <cell r="W328">
            <v>2</v>
          </cell>
          <cell r="X328">
            <v>6</v>
          </cell>
          <cell r="Y328">
            <v>1</v>
          </cell>
          <cell r="Z328">
            <v>16.670000000000002</v>
          </cell>
          <cell r="AA328">
            <v>2015</v>
          </cell>
          <cell r="AB328" t="str">
            <v>reg</v>
          </cell>
        </row>
        <row r="329">
          <cell r="A329" t="str">
            <v>Cristian Roldan</v>
          </cell>
          <cell r="B329" t="str">
            <v>SEA</v>
          </cell>
          <cell r="C329" t="str">
            <v>M</v>
          </cell>
          <cell r="D329">
            <v>22</v>
          </cell>
          <cell r="E329">
            <v>11</v>
          </cell>
          <cell r="F329">
            <v>1114</v>
          </cell>
          <cell r="G329">
            <v>0</v>
          </cell>
          <cell r="H329">
            <v>1</v>
          </cell>
          <cell r="I329">
            <v>12</v>
          </cell>
          <cell r="J329">
            <v>4</v>
          </cell>
          <cell r="K329">
            <v>0</v>
          </cell>
          <cell r="L329" t="str">
            <v>0/0</v>
          </cell>
          <cell r="M329">
            <v>0</v>
          </cell>
          <cell r="N329">
            <v>0</v>
          </cell>
          <cell r="O329">
            <v>0</v>
          </cell>
          <cell r="P329">
            <v>0</v>
          </cell>
          <cell r="Q329">
            <v>0</v>
          </cell>
          <cell r="R329">
            <v>0</v>
          </cell>
          <cell r="S329">
            <v>1</v>
          </cell>
          <cell r="T329">
            <v>0.08</v>
          </cell>
          <cell r="U329">
            <v>13</v>
          </cell>
          <cell r="V329">
            <v>14</v>
          </cell>
          <cell r="W329">
            <v>3</v>
          </cell>
          <cell r="X329">
            <v>1</v>
          </cell>
          <cell r="Y329">
            <v>0</v>
          </cell>
          <cell r="Z329">
            <v>33.33</v>
          </cell>
          <cell r="AA329">
            <v>2015</v>
          </cell>
          <cell r="AB329" t="str">
            <v>reg</v>
          </cell>
        </row>
        <row r="330">
          <cell r="A330" t="str">
            <v>Mohammed Saeid</v>
          </cell>
          <cell r="B330" t="str">
            <v>CLB</v>
          </cell>
          <cell r="C330" t="str">
            <v>M</v>
          </cell>
          <cell r="D330">
            <v>25</v>
          </cell>
          <cell r="E330">
            <v>18</v>
          </cell>
          <cell r="F330">
            <v>1590</v>
          </cell>
          <cell r="G330">
            <v>0</v>
          </cell>
          <cell r="H330">
            <v>1</v>
          </cell>
          <cell r="I330">
            <v>13</v>
          </cell>
          <cell r="J330">
            <v>0</v>
          </cell>
          <cell r="K330">
            <v>0</v>
          </cell>
          <cell r="L330" t="str">
            <v>0/0</v>
          </cell>
          <cell r="M330">
            <v>0</v>
          </cell>
          <cell r="N330">
            <v>0</v>
          </cell>
          <cell r="O330">
            <v>0</v>
          </cell>
          <cell r="P330">
            <v>0</v>
          </cell>
          <cell r="Q330">
            <v>1</v>
          </cell>
          <cell r="R330">
            <v>1</v>
          </cell>
          <cell r="S330">
            <v>0</v>
          </cell>
          <cell r="T330">
            <v>0.06</v>
          </cell>
          <cell r="U330">
            <v>26</v>
          </cell>
          <cell r="V330">
            <v>20</v>
          </cell>
          <cell r="W330">
            <v>0</v>
          </cell>
          <cell r="X330">
            <v>5</v>
          </cell>
          <cell r="Y330">
            <v>1</v>
          </cell>
          <cell r="Z330">
            <v>0</v>
          </cell>
          <cell r="AA330">
            <v>2015</v>
          </cell>
          <cell r="AB330" t="str">
            <v>reg</v>
          </cell>
        </row>
        <row r="331">
          <cell r="A331" t="str">
            <v>Kevin Molino</v>
          </cell>
          <cell r="B331" t="str">
            <v>MIN</v>
          </cell>
          <cell r="C331" t="str">
            <v>M</v>
          </cell>
          <cell r="D331">
            <v>7</v>
          </cell>
          <cell r="E331">
            <v>7</v>
          </cell>
          <cell r="F331">
            <v>605</v>
          </cell>
          <cell r="G331">
            <v>0</v>
          </cell>
          <cell r="H331">
            <v>1</v>
          </cell>
          <cell r="I331">
            <v>14</v>
          </cell>
          <cell r="J331">
            <v>4</v>
          </cell>
          <cell r="K331">
            <v>0</v>
          </cell>
          <cell r="L331" t="str">
            <v>0/0</v>
          </cell>
          <cell r="M331">
            <v>0</v>
          </cell>
          <cell r="N331">
            <v>0</v>
          </cell>
          <cell r="O331">
            <v>0</v>
          </cell>
          <cell r="P331">
            <v>0</v>
          </cell>
          <cell r="Q331">
            <v>1</v>
          </cell>
          <cell r="R331">
            <v>0</v>
          </cell>
          <cell r="S331">
            <v>1</v>
          </cell>
          <cell r="T331">
            <v>0.15</v>
          </cell>
          <cell r="U331">
            <v>4</v>
          </cell>
          <cell r="V331">
            <v>22</v>
          </cell>
          <cell r="W331">
            <v>0</v>
          </cell>
          <cell r="X331">
            <v>3</v>
          </cell>
          <cell r="Y331">
            <v>0</v>
          </cell>
          <cell r="Z331">
            <v>28.57</v>
          </cell>
          <cell r="AA331">
            <v>2015</v>
          </cell>
          <cell r="AB331" t="str">
            <v>reg</v>
          </cell>
        </row>
        <row r="332">
          <cell r="A332" t="str">
            <v>Lewis Neal</v>
          </cell>
          <cell r="B332" t="str">
            <v>ORL</v>
          </cell>
          <cell r="C332" t="str">
            <v>M</v>
          </cell>
          <cell r="D332">
            <v>21</v>
          </cell>
          <cell r="E332">
            <v>18</v>
          </cell>
          <cell r="F332">
            <v>1509</v>
          </cell>
          <cell r="G332">
            <v>0</v>
          </cell>
          <cell r="H332">
            <v>1</v>
          </cell>
          <cell r="I332">
            <v>15</v>
          </cell>
          <cell r="J332">
            <v>4</v>
          </cell>
          <cell r="K332">
            <v>0</v>
          </cell>
          <cell r="L332" t="str">
            <v>0/0</v>
          </cell>
          <cell r="M332">
            <v>0</v>
          </cell>
          <cell r="N332">
            <v>0</v>
          </cell>
          <cell r="O332">
            <v>0</v>
          </cell>
          <cell r="P332">
            <v>0</v>
          </cell>
          <cell r="Q332">
            <v>0</v>
          </cell>
          <cell r="R332">
            <v>1</v>
          </cell>
          <cell r="S332">
            <v>0</v>
          </cell>
          <cell r="T332">
            <v>0.06</v>
          </cell>
          <cell r="U332">
            <v>7</v>
          </cell>
          <cell r="V332">
            <v>11</v>
          </cell>
          <cell r="W332">
            <v>1</v>
          </cell>
          <cell r="X332">
            <v>0</v>
          </cell>
          <cell r="Y332">
            <v>0</v>
          </cell>
          <cell r="Z332">
            <v>26.67</v>
          </cell>
          <cell r="AA332">
            <v>2015</v>
          </cell>
          <cell r="AB332" t="str">
            <v>reg</v>
          </cell>
        </row>
        <row r="333">
          <cell r="A333" t="str">
            <v>Alvas Powell</v>
          </cell>
          <cell r="B333" t="str">
            <v>MIA</v>
          </cell>
          <cell r="C333" t="str">
            <v>D</v>
          </cell>
          <cell r="D333">
            <v>31</v>
          </cell>
          <cell r="E333">
            <v>31</v>
          </cell>
          <cell r="F333">
            <v>2726</v>
          </cell>
          <cell r="G333">
            <v>0</v>
          </cell>
          <cell r="H333">
            <v>1</v>
          </cell>
          <cell r="I333">
            <v>18</v>
          </cell>
          <cell r="J333">
            <v>4</v>
          </cell>
          <cell r="K333">
            <v>0</v>
          </cell>
          <cell r="L333" t="str">
            <v>0/0</v>
          </cell>
          <cell r="M333">
            <v>0</v>
          </cell>
          <cell r="N333">
            <v>0</v>
          </cell>
          <cell r="O333">
            <v>0</v>
          </cell>
          <cell r="P333">
            <v>0</v>
          </cell>
          <cell r="Q333">
            <v>0</v>
          </cell>
          <cell r="R333">
            <v>1</v>
          </cell>
          <cell r="S333">
            <v>0</v>
          </cell>
          <cell r="T333">
            <v>0.03</v>
          </cell>
          <cell r="U333">
            <v>30</v>
          </cell>
          <cell r="V333">
            <v>40</v>
          </cell>
          <cell r="W333">
            <v>2</v>
          </cell>
          <cell r="X333">
            <v>7</v>
          </cell>
          <cell r="Y333">
            <v>0</v>
          </cell>
          <cell r="Z333">
            <v>22.22</v>
          </cell>
          <cell r="AA333">
            <v>2015</v>
          </cell>
          <cell r="AB333" t="str">
            <v>reg</v>
          </cell>
        </row>
        <row r="334">
          <cell r="A334" t="str">
            <v>Eric Gehrig</v>
          </cell>
          <cell r="B334" t="str">
            <v>CHI</v>
          </cell>
          <cell r="C334" t="str">
            <v>D</v>
          </cell>
          <cell r="D334">
            <v>25</v>
          </cell>
          <cell r="E334">
            <v>25</v>
          </cell>
          <cell r="F334">
            <v>2214</v>
          </cell>
          <cell r="G334">
            <v>0</v>
          </cell>
          <cell r="H334">
            <v>1</v>
          </cell>
          <cell r="I334">
            <v>19</v>
          </cell>
          <cell r="J334">
            <v>5</v>
          </cell>
          <cell r="K334">
            <v>0</v>
          </cell>
          <cell r="L334" t="str">
            <v>0/0</v>
          </cell>
          <cell r="M334">
            <v>0</v>
          </cell>
          <cell r="N334">
            <v>0</v>
          </cell>
          <cell r="O334">
            <v>0</v>
          </cell>
          <cell r="P334">
            <v>0</v>
          </cell>
          <cell r="Q334">
            <v>0</v>
          </cell>
          <cell r="R334">
            <v>0</v>
          </cell>
          <cell r="S334">
            <v>1</v>
          </cell>
          <cell r="T334">
            <v>0.04</v>
          </cell>
          <cell r="U334">
            <v>22</v>
          </cell>
          <cell r="V334">
            <v>14</v>
          </cell>
          <cell r="W334">
            <v>0</v>
          </cell>
          <cell r="X334">
            <v>5</v>
          </cell>
          <cell r="Y334">
            <v>0</v>
          </cell>
          <cell r="Z334">
            <v>26.32</v>
          </cell>
          <cell r="AA334">
            <v>2015</v>
          </cell>
          <cell r="AB334" t="str">
            <v>reg</v>
          </cell>
        </row>
        <row r="335">
          <cell r="A335" t="str">
            <v>Jack McBean</v>
          </cell>
          <cell r="B335" t="str">
            <v xml:space="preserve">LA </v>
          </cell>
          <cell r="C335" t="str">
            <v>F</v>
          </cell>
          <cell r="D335">
            <v>0</v>
          </cell>
          <cell r="E335">
            <v>0</v>
          </cell>
          <cell r="F335">
            <v>0</v>
          </cell>
          <cell r="G335">
            <v>0</v>
          </cell>
          <cell r="H335">
            <v>0</v>
          </cell>
          <cell r="I335">
            <v>0</v>
          </cell>
          <cell r="J335">
            <v>0</v>
          </cell>
          <cell r="K335">
            <v>0</v>
          </cell>
          <cell r="L335" t="str">
            <v>0/0</v>
          </cell>
          <cell r="M335">
            <v>0</v>
          </cell>
          <cell r="N335">
            <v>0</v>
          </cell>
          <cell r="O335">
            <v>0</v>
          </cell>
          <cell r="P335">
            <v>0</v>
          </cell>
          <cell r="Q335">
            <v>0</v>
          </cell>
          <cell r="R335">
            <v>0</v>
          </cell>
          <cell r="S335">
            <v>0</v>
          </cell>
          <cell r="T335">
            <v>0</v>
          </cell>
          <cell r="U335">
            <v>0</v>
          </cell>
          <cell r="V335">
            <v>0</v>
          </cell>
          <cell r="W335">
            <v>0</v>
          </cell>
          <cell r="X335">
            <v>0</v>
          </cell>
          <cell r="Y335">
            <v>0</v>
          </cell>
          <cell r="AA335">
            <v>2015</v>
          </cell>
          <cell r="AB335" t="str">
            <v>reg</v>
          </cell>
        </row>
        <row r="336">
          <cell r="A336" t="str">
            <v>Danny Mwanga</v>
          </cell>
          <cell r="B336" t="str">
            <v>ORL</v>
          </cell>
          <cell r="C336" t="str">
            <v>F</v>
          </cell>
          <cell r="D336">
            <v>4</v>
          </cell>
          <cell r="E336">
            <v>1</v>
          </cell>
          <cell r="F336">
            <v>110</v>
          </cell>
          <cell r="G336">
            <v>0</v>
          </cell>
          <cell r="H336">
            <v>0</v>
          </cell>
          <cell r="I336">
            <v>0</v>
          </cell>
          <cell r="J336">
            <v>0</v>
          </cell>
          <cell r="K336">
            <v>0</v>
          </cell>
          <cell r="L336" t="str">
            <v>0/0</v>
          </cell>
          <cell r="M336">
            <v>0</v>
          </cell>
          <cell r="N336">
            <v>0</v>
          </cell>
          <cell r="O336">
            <v>0</v>
          </cell>
          <cell r="P336">
            <v>0</v>
          </cell>
          <cell r="Q336">
            <v>0</v>
          </cell>
          <cell r="R336">
            <v>0</v>
          </cell>
          <cell r="S336">
            <v>0</v>
          </cell>
          <cell r="T336">
            <v>0</v>
          </cell>
          <cell r="U336">
            <v>2</v>
          </cell>
          <cell r="V336">
            <v>1</v>
          </cell>
          <cell r="W336">
            <v>1</v>
          </cell>
          <cell r="X336">
            <v>0</v>
          </cell>
          <cell r="Y336">
            <v>0</v>
          </cell>
          <cell r="AA336">
            <v>2015</v>
          </cell>
          <cell r="AB336" t="str">
            <v>reg</v>
          </cell>
        </row>
        <row r="337">
          <cell r="A337" t="str">
            <v>Chris Schuler</v>
          </cell>
          <cell r="B337" t="str">
            <v>RSL</v>
          </cell>
          <cell r="C337" t="str">
            <v>D</v>
          </cell>
          <cell r="D337">
            <v>5</v>
          </cell>
          <cell r="E337">
            <v>5</v>
          </cell>
          <cell r="F337">
            <v>450</v>
          </cell>
          <cell r="G337">
            <v>0</v>
          </cell>
          <cell r="H337">
            <v>0</v>
          </cell>
          <cell r="I337">
            <v>0</v>
          </cell>
          <cell r="J337">
            <v>0</v>
          </cell>
          <cell r="K337">
            <v>0</v>
          </cell>
          <cell r="L337" t="str">
            <v>0/0</v>
          </cell>
          <cell r="M337">
            <v>0</v>
          </cell>
          <cell r="N337">
            <v>0</v>
          </cell>
          <cell r="O337">
            <v>0</v>
          </cell>
          <cell r="P337">
            <v>0</v>
          </cell>
          <cell r="Q337">
            <v>0</v>
          </cell>
          <cell r="R337">
            <v>0</v>
          </cell>
          <cell r="S337">
            <v>0</v>
          </cell>
          <cell r="T337">
            <v>0</v>
          </cell>
          <cell r="U337">
            <v>6</v>
          </cell>
          <cell r="V337">
            <v>4</v>
          </cell>
          <cell r="W337">
            <v>0</v>
          </cell>
          <cell r="X337">
            <v>1</v>
          </cell>
          <cell r="Y337">
            <v>0</v>
          </cell>
          <cell r="AA337">
            <v>2015</v>
          </cell>
          <cell r="AB337" t="str">
            <v>reg</v>
          </cell>
        </row>
        <row r="338">
          <cell r="A338" t="str">
            <v>Leandro Barrera</v>
          </cell>
          <cell r="B338" t="str">
            <v xml:space="preserve">SJ </v>
          </cell>
          <cell r="C338" t="str">
            <v>M</v>
          </cell>
          <cell r="D338">
            <v>6</v>
          </cell>
          <cell r="E338">
            <v>1</v>
          </cell>
          <cell r="F338">
            <v>139</v>
          </cell>
          <cell r="G338">
            <v>0</v>
          </cell>
          <cell r="H338">
            <v>0</v>
          </cell>
          <cell r="I338">
            <v>0</v>
          </cell>
          <cell r="J338">
            <v>0</v>
          </cell>
          <cell r="K338">
            <v>0</v>
          </cell>
          <cell r="L338" t="str">
            <v>0/0</v>
          </cell>
          <cell r="M338">
            <v>0</v>
          </cell>
          <cell r="N338">
            <v>0</v>
          </cell>
          <cell r="O338">
            <v>0</v>
          </cell>
          <cell r="P338">
            <v>0</v>
          </cell>
          <cell r="Q338">
            <v>0</v>
          </cell>
          <cell r="R338">
            <v>0</v>
          </cell>
          <cell r="S338">
            <v>0</v>
          </cell>
          <cell r="T338">
            <v>0</v>
          </cell>
          <cell r="U338">
            <v>3</v>
          </cell>
          <cell r="V338">
            <v>2</v>
          </cell>
          <cell r="W338">
            <v>0</v>
          </cell>
          <cell r="X338">
            <v>0</v>
          </cell>
          <cell r="Y338">
            <v>0</v>
          </cell>
          <cell r="AA338">
            <v>2015</v>
          </cell>
          <cell r="AB338" t="str">
            <v>reg</v>
          </cell>
        </row>
        <row r="339">
          <cell r="A339" t="str">
            <v>Ben Zemanski</v>
          </cell>
          <cell r="B339" t="str">
            <v>POR</v>
          </cell>
          <cell r="C339" t="str">
            <v>M</v>
          </cell>
          <cell r="D339">
            <v>0</v>
          </cell>
          <cell r="E339">
            <v>0</v>
          </cell>
          <cell r="F339">
            <v>0</v>
          </cell>
          <cell r="G339">
            <v>0</v>
          </cell>
          <cell r="H339">
            <v>0</v>
          </cell>
          <cell r="I339">
            <v>0</v>
          </cell>
          <cell r="J339">
            <v>0</v>
          </cell>
          <cell r="K339">
            <v>0</v>
          </cell>
          <cell r="L339" t="str">
            <v>0/0</v>
          </cell>
          <cell r="M339">
            <v>0</v>
          </cell>
          <cell r="N339">
            <v>0</v>
          </cell>
          <cell r="O339">
            <v>0</v>
          </cell>
          <cell r="P339">
            <v>0</v>
          </cell>
          <cell r="Q339">
            <v>0</v>
          </cell>
          <cell r="R339">
            <v>0</v>
          </cell>
          <cell r="S339">
            <v>0</v>
          </cell>
          <cell r="T339">
            <v>0</v>
          </cell>
          <cell r="U339">
            <v>0</v>
          </cell>
          <cell r="V339">
            <v>0</v>
          </cell>
          <cell r="W339">
            <v>0</v>
          </cell>
          <cell r="X339">
            <v>0</v>
          </cell>
          <cell r="Y339">
            <v>0</v>
          </cell>
          <cell r="AA339">
            <v>2015</v>
          </cell>
          <cell r="AB339" t="str">
            <v>reg</v>
          </cell>
        </row>
        <row r="340">
          <cell r="A340" t="str">
            <v>Steven Lenhart</v>
          </cell>
          <cell r="B340" t="str">
            <v xml:space="preserve">SJ </v>
          </cell>
          <cell r="C340" t="str">
            <v>F</v>
          </cell>
          <cell r="D340">
            <v>0</v>
          </cell>
          <cell r="E340">
            <v>0</v>
          </cell>
          <cell r="F340">
            <v>0</v>
          </cell>
          <cell r="G340">
            <v>0</v>
          </cell>
          <cell r="H340">
            <v>0</v>
          </cell>
          <cell r="I340">
            <v>0</v>
          </cell>
          <cell r="J340">
            <v>0</v>
          </cell>
          <cell r="K340">
            <v>0</v>
          </cell>
          <cell r="L340" t="str">
            <v>0/0</v>
          </cell>
          <cell r="M340">
            <v>0</v>
          </cell>
          <cell r="N340">
            <v>0</v>
          </cell>
          <cell r="O340">
            <v>0</v>
          </cell>
          <cell r="P340">
            <v>0</v>
          </cell>
          <cell r="Q340">
            <v>0</v>
          </cell>
          <cell r="R340">
            <v>0</v>
          </cell>
          <cell r="S340">
            <v>0</v>
          </cell>
          <cell r="T340">
            <v>0</v>
          </cell>
          <cell r="U340">
            <v>0</v>
          </cell>
          <cell r="V340">
            <v>0</v>
          </cell>
          <cell r="W340">
            <v>0</v>
          </cell>
          <cell r="X340">
            <v>0</v>
          </cell>
          <cell r="Y340">
            <v>0</v>
          </cell>
          <cell r="AA340">
            <v>2015</v>
          </cell>
          <cell r="AB340" t="str">
            <v>reg</v>
          </cell>
        </row>
        <row r="341">
          <cell r="A341" t="str">
            <v>Adrian Lopez</v>
          </cell>
          <cell r="B341" t="str">
            <v>MTL</v>
          </cell>
          <cell r="C341" t="str">
            <v>D</v>
          </cell>
          <cell r="D341">
            <v>0</v>
          </cell>
          <cell r="E341">
            <v>0</v>
          </cell>
          <cell r="F341">
            <v>0</v>
          </cell>
          <cell r="G341">
            <v>0</v>
          </cell>
          <cell r="H341">
            <v>0</v>
          </cell>
          <cell r="I341">
            <v>0</v>
          </cell>
          <cell r="J341">
            <v>0</v>
          </cell>
          <cell r="K341">
            <v>0</v>
          </cell>
          <cell r="L341" t="str">
            <v>0/0</v>
          </cell>
          <cell r="M341">
            <v>0</v>
          </cell>
          <cell r="N341">
            <v>0</v>
          </cell>
          <cell r="O341">
            <v>0</v>
          </cell>
          <cell r="P341">
            <v>0</v>
          </cell>
          <cell r="Q341">
            <v>0</v>
          </cell>
          <cell r="R341">
            <v>0</v>
          </cell>
          <cell r="S341">
            <v>0</v>
          </cell>
          <cell r="T341">
            <v>0</v>
          </cell>
          <cell r="U341">
            <v>0</v>
          </cell>
          <cell r="V341">
            <v>0</v>
          </cell>
          <cell r="W341">
            <v>0</v>
          </cell>
          <cell r="X341">
            <v>0</v>
          </cell>
          <cell r="Y341">
            <v>0</v>
          </cell>
          <cell r="AA341">
            <v>2015</v>
          </cell>
          <cell r="AB341" t="str">
            <v>reg</v>
          </cell>
        </row>
        <row r="342">
          <cell r="A342" t="str">
            <v>Danny Cruz</v>
          </cell>
          <cell r="B342" t="str">
            <v>PHI</v>
          </cell>
          <cell r="C342" t="str">
            <v>M-F</v>
          </cell>
          <cell r="D342">
            <v>0</v>
          </cell>
          <cell r="E342">
            <v>0</v>
          </cell>
          <cell r="F342">
            <v>0</v>
          </cell>
          <cell r="G342">
            <v>0</v>
          </cell>
          <cell r="H342">
            <v>0</v>
          </cell>
          <cell r="I342">
            <v>0</v>
          </cell>
          <cell r="J342">
            <v>0</v>
          </cell>
          <cell r="K342">
            <v>0</v>
          </cell>
          <cell r="L342" t="str">
            <v>0/0</v>
          </cell>
          <cell r="M342">
            <v>0</v>
          </cell>
          <cell r="N342">
            <v>0</v>
          </cell>
          <cell r="O342">
            <v>0</v>
          </cell>
          <cell r="P342">
            <v>0</v>
          </cell>
          <cell r="Q342">
            <v>0</v>
          </cell>
          <cell r="R342">
            <v>0</v>
          </cell>
          <cell r="S342">
            <v>0</v>
          </cell>
          <cell r="T342">
            <v>0</v>
          </cell>
          <cell r="U342">
            <v>0</v>
          </cell>
          <cell r="V342">
            <v>0</v>
          </cell>
          <cell r="W342">
            <v>0</v>
          </cell>
          <cell r="X342">
            <v>0</v>
          </cell>
          <cell r="Y342">
            <v>0</v>
          </cell>
          <cell r="AA342">
            <v>2015</v>
          </cell>
          <cell r="AB342" t="str">
            <v>reg</v>
          </cell>
        </row>
        <row r="343">
          <cell r="A343" t="str">
            <v>Brandon Barklage</v>
          </cell>
          <cell r="B343" t="str">
            <v xml:space="preserve">SJ </v>
          </cell>
          <cell r="C343" t="str">
            <v>D</v>
          </cell>
          <cell r="D343">
            <v>0</v>
          </cell>
          <cell r="E343">
            <v>0</v>
          </cell>
          <cell r="F343">
            <v>0</v>
          </cell>
          <cell r="G343">
            <v>0</v>
          </cell>
          <cell r="H343">
            <v>0</v>
          </cell>
          <cell r="I343">
            <v>0</v>
          </cell>
          <cell r="J343">
            <v>0</v>
          </cell>
          <cell r="K343">
            <v>0</v>
          </cell>
          <cell r="L343" t="str">
            <v>0/0</v>
          </cell>
          <cell r="M343">
            <v>0</v>
          </cell>
          <cell r="N343">
            <v>0</v>
          </cell>
          <cell r="O343">
            <v>0</v>
          </cell>
          <cell r="P343">
            <v>0</v>
          </cell>
          <cell r="Q343">
            <v>0</v>
          </cell>
          <cell r="R343">
            <v>0</v>
          </cell>
          <cell r="S343">
            <v>0</v>
          </cell>
          <cell r="T343">
            <v>0</v>
          </cell>
          <cell r="U343">
            <v>0</v>
          </cell>
          <cell r="V343">
            <v>0</v>
          </cell>
          <cell r="W343">
            <v>0</v>
          </cell>
          <cell r="X343">
            <v>0</v>
          </cell>
          <cell r="Y343">
            <v>0</v>
          </cell>
          <cell r="AA343">
            <v>2015</v>
          </cell>
          <cell r="AB343" t="str">
            <v>reg</v>
          </cell>
        </row>
        <row r="344">
          <cell r="A344" t="str">
            <v>Victor Perez</v>
          </cell>
          <cell r="B344" t="str">
            <v>CHI</v>
          </cell>
          <cell r="C344" t="str">
            <v>M</v>
          </cell>
          <cell r="D344">
            <v>1</v>
          </cell>
          <cell r="E344">
            <v>0</v>
          </cell>
          <cell r="F344">
            <v>2</v>
          </cell>
          <cell r="G344">
            <v>0</v>
          </cell>
          <cell r="H344">
            <v>0</v>
          </cell>
          <cell r="I344">
            <v>0</v>
          </cell>
          <cell r="J344">
            <v>0</v>
          </cell>
          <cell r="K344">
            <v>0</v>
          </cell>
          <cell r="L344" t="str">
            <v>0/0</v>
          </cell>
          <cell r="M344">
            <v>0</v>
          </cell>
          <cell r="N344">
            <v>0</v>
          </cell>
          <cell r="O344">
            <v>0</v>
          </cell>
          <cell r="P344">
            <v>0</v>
          </cell>
          <cell r="Q344">
            <v>0</v>
          </cell>
          <cell r="R344">
            <v>0</v>
          </cell>
          <cell r="S344">
            <v>0</v>
          </cell>
          <cell r="T344">
            <v>0</v>
          </cell>
          <cell r="U344">
            <v>1</v>
          </cell>
          <cell r="V344">
            <v>0</v>
          </cell>
          <cell r="W344">
            <v>0</v>
          </cell>
          <cell r="X344">
            <v>0</v>
          </cell>
          <cell r="Y344">
            <v>0</v>
          </cell>
          <cell r="AA344">
            <v>2015</v>
          </cell>
          <cell r="AB344" t="str">
            <v>reg</v>
          </cell>
        </row>
        <row r="345">
          <cell r="A345" t="str">
            <v>Jeremy Hall</v>
          </cell>
          <cell r="B345" t="str">
            <v xml:space="preserve">NE </v>
          </cell>
          <cell r="C345" t="str">
            <v>D-M</v>
          </cell>
          <cell r="D345">
            <v>12</v>
          </cell>
          <cell r="E345">
            <v>11</v>
          </cell>
          <cell r="F345">
            <v>998</v>
          </cell>
          <cell r="G345">
            <v>0</v>
          </cell>
          <cell r="H345">
            <v>0</v>
          </cell>
          <cell r="I345">
            <v>0</v>
          </cell>
          <cell r="J345">
            <v>0</v>
          </cell>
          <cell r="K345">
            <v>0</v>
          </cell>
          <cell r="L345" t="str">
            <v>0/0</v>
          </cell>
          <cell r="M345">
            <v>0</v>
          </cell>
          <cell r="N345">
            <v>0</v>
          </cell>
          <cell r="O345">
            <v>0</v>
          </cell>
          <cell r="P345">
            <v>0</v>
          </cell>
          <cell r="Q345">
            <v>0</v>
          </cell>
          <cell r="R345">
            <v>0</v>
          </cell>
          <cell r="S345">
            <v>0</v>
          </cell>
          <cell r="T345">
            <v>0</v>
          </cell>
          <cell r="U345">
            <v>15</v>
          </cell>
          <cell r="V345">
            <v>10</v>
          </cell>
          <cell r="W345">
            <v>0</v>
          </cell>
          <cell r="X345">
            <v>2</v>
          </cell>
          <cell r="Y345">
            <v>0</v>
          </cell>
          <cell r="AA345">
            <v>2015</v>
          </cell>
          <cell r="AB345" t="str">
            <v>reg</v>
          </cell>
        </row>
        <row r="346">
          <cell r="A346" t="str">
            <v>Michael Fucito</v>
          </cell>
          <cell r="B346" t="str">
            <v xml:space="preserve">SJ </v>
          </cell>
          <cell r="C346" t="str">
            <v>F</v>
          </cell>
          <cell r="D346">
            <v>2</v>
          </cell>
          <cell r="E346">
            <v>0</v>
          </cell>
          <cell r="F346">
            <v>7</v>
          </cell>
          <cell r="G346">
            <v>0</v>
          </cell>
          <cell r="H346">
            <v>0</v>
          </cell>
          <cell r="I346">
            <v>0</v>
          </cell>
          <cell r="J346">
            <v>0</v>
          </cell>
          <cell r="K346">
            <v>0</v>
          </cell>
          <cell r="L346" t="str">
            <v>0/0</v>
          </cell>
          <cell r="M346">
            <v>0</v>
          </cell>
          <cell r="N346">
            <v>0</v>
          </cell>
          <cell r="O346">
            <v>0</v>
          </cell>
          <cell r="P346">
            <v>0</v>
          </cell>
          <cell r="Q346">
            <v>0</v>
          </cell>
          <cell r="R346">
            <v>0</v>
          </cell>
          <cell r="S346">
            <v>0</v>
          </cell>
          <cell r="T346">
            <v>0</v>
          </cell>
          <cell r="U346">
            <v>0</v>
          </cell>
          <cell r="V346">
            <v>0</v>
          </cell>
          <cell r="W346">
            <v>2</v>
          </cell>
          <cell r="X346">
            <v>0</v>
          </cell>
          <cell r="Y346">
            <v>0</v>
          </cell>
          <cell r="AA346">
            <v>2015</v>
          </cell>
          <cell r="AB346" t="str">
            <v>reg</v>
          </cell>
        </row>
        <row r="347">
          <cell r="A347" t="str">
            <v>Steven Caldwell</v>
          </cell>
          <cell r="B347" t="str">
            <v>TOR</v>
          </cell>
          <cell r="C347" t="str">
            <v>D</v>
          </cell>
          <cell r="D347">
            <v>2</v>
          </cell>
          <cell r="E347">
            <v>2</v>
          </cell>
          <cell r="F347">
            <v>135</v>
          </cell>
          <cell r="G347">
            <v>0</v>
          </cell>
          <cell r="H347">
            <v>0</v>
          </cell>
          <cell r="I347">
            <v>0</v>
          </cell>
          <cell r="J347">
            <v>0</v>
          </cell>
          <cell r="K347">
            <v>0</v>
          </cell>
          <cell r="L347" t="str">
            <v>0/0</v>
          </cell>
          <cell r="M347">
            <v>0</v>
          </cell>
          <cell r="N347">
            <v>0</v>
          </cell>
          <cell r="O347">
            <v>0</v>
          </cell>
          <cell r="P347">
            <v>0</v>
          </cell>
          <cell r="Q347">
            <v>0</v>
          </cell>
          <cell r="R347">
            <v>0</v>
          </cell>
          <cell r="S347">
            <v>0</v>
          </cell>
          <cell r="T347">
            <v>0</v>
          </cell>
          <cell r="U347">
            <v>1</v>
          </cell>
          <cell r="V347">
            <v>1</v>
          </cell>
          <cell r="W347">
            <v>0</v>
          </cell>
          <cell r="X347">
            <v>0</v>
          </cell>
          <cell r="Y347">
            <v>0</v>
          </cell>
          <cell r="AA347">
            <v>2015</v>
          </cell>
          <cell r="AB347" t="str">
            <v>reg</v>
          </cell>
        </row>
        <row r="348">
          <cell r="A348" t="str">
            <v>Peguy Luyindula</v>
          </cell>
          <cell r="B348" t="str">
            <v>NYR</v>
          </cell>
          <cell r="C348" t="str">
            <v>F</v>
          </cell>
          <cell r="D348">
            <v>0</v>
          </cell>
          <cell r="E348">
            <v>0</v>
          </cell>
          <cell r="F348">
            <v>0</v>
          </cell>
          <cell r="G348">
            <v>0</v>
          </cell>
          <cell r="H348">
            <v>0</v>
          </cell>
          <cell r="I348">
            <v>0</v>
          </cell>
          <cell r="J348">
            <v>0</v>
          </cell>
          <cell r="K348">
            <v>0</v>
          </cell>
          <cell r="L348" t="str">
            <v>0/0</v>
          </cell>
          <cell r="M348">
            <v>0</v>
          </cell>
          <cell r="N348">
            <v>0</v>
          </cell>
          <cell r="O348">
            <v>0</v>
          </cell>
          <cell r="P348">
            <v>0</v>
          </cell>
          <cell r="Q348">
            <v>0</v>
          </cell>
          <cell r="R348">
            <v>0</v>
          </cell>
          <cell r="S348">
            <v>0</v>
          </cell>
          <cell r="T348">
            <v>0</v>
          </cell>
          <cell r="U348">
            <v>0</v>
          </cell>
          <cell r="V348">
            <v>0</v>
          </cell>
          <cell r="W348">
            <v>0</v>
          </cell>
          <cell r="X348">
            <v>0</v>
          </cell>
          <cell r="Y348">
            <v>0</v>
          </cell>
          <cell r="AA348">
            <v>2015</v>
          </cell>
          <cell r="AB348" t="str">
            <v>reg</v>
          </cell>
        </row>
        <row r="349">
          <cell r="A349" t="str">
            <v>Eddie Johnson</v>
          </cell>
          <cell r="B349" t="str">
            <v xml:space="preserve">DC </v>
          </cell>
          <cell r="C349" t="str">
            <v>F</v>
          </cell>
          <cell r="D349">
            <v>0</v>
          </cell>
          <cell r="E349">
            <v>0</v>
          </cell>
          <cell r="F349">
            <v>0</v>
          </cell>
          <cell r="G349">
            <v>0</v>
          </cell>
          <cell r="H349">
            <v>0</v>
          </cell>
          <cell r="I349">
            <v>0</v>
          </cell>
          <cell r="J349">
            <v>0</v>
          </cell>
          <cell r="K349">
            <v>0</v>
          </cell>
          <cell r="L349" t="str">
            <v>0/0</v>
          </cell>
          <cell r="M349">
            <v>0</v>
          </cell>
          <cell r="N349">
            <v>0</v>
          </cell>
          <cell r="O349">
            <v>0</v>
          </cell>
          <cell r="P349">
            <v>0</v>
          </cell>
          <cell r="Q349">
            <v>0</v>
          </cell>
          <cell r="R349">
            <v>0</v>
          </cell>
          <cell r="S349">
            <v>0</v>
          </cell>
          <cell r="T349">
            <v>0</v>
          </cell>
          <cell r="U349">
            <v>0</v>
          </cell>
          <cell r="V349">
            <v>0</v>
          </cell>
          <cell r="W349">
            <v>0</v>
          </cell>
          <cell r="X349">
            <v>0</v>
          </cell>
          <cell r="Y349">
            <v>0</v>
          </cell>
          <cell r="AA349">
            <v>2015</v>
          </cell>
          <cell r="AB349" t="str">
            <v>reg</v>
          </cell>
        </row>
        <row r="350">
          <cell r="A350" t="str">
            <v>Todd Dunivant</v>
          </cell>
          <cell r="B350" t="str">
            <v xml:space="preserve">LA </v>
          </cell>
          <cell r="C350" t="str">
            <v>D</v>
          </cell>
          <cell r="D350">
            <v>3</v>
          </cell>
          <cell r="E350">
            <v>1</v>
          </cell>
          <cell r="F350">
            <v>68</v>
          </cell>
          <cell r="G350">
            <v>0</v>
          </cell>
          <cell r="H350">
            <v>0</v>
          </cell>
          <cell r="I350">
            <v>0</v>
          </cell>
          <cell r="J350">
            <v>0</v>
          </cell>
          <cell r="K350">
            <v>0</v>
          </cell>
          <cell r="L350" t="str">
            <v>0/0</v>
          </cell>
          <cell r="M350">
            <v>0</v>
          </cell>
          <cell r="N350">
            <v>0</v>
          </cell>
          <cell r="O350">
            <v>0</v>
          </cell>
          <cell r="P350">
            <v>0</v>
          </cell>
          <cell r="Q350">
            <v>0</v>
          </cell>
          <cell r="R350">
            <v>0</v>
          </cell>
          <cell r="S350">
            <v>0</v>
          </cell>
          <cell r="T350">
            <v>0</v>
          </cell>
          <cell r="U350">
            <v>2</v>
          </cell>
          <cell r="V350">
            <v>0</v>
          </cell>
          <cell r="W350">
            <v>0</v>
          </cell>
          <cell r="X350">
            <v>0</v>
          </cell>
          <cell r="Y350">
            <v>0</v>
          </cell>
          <cell r="AA350">
            <v>2015</v>
          </cell>
          <cell r="AB350" t="str">
            <v>reg</v>
          </cell>
        </row>
        <row r="351">
          <cell r="A351" t="str">
            <v>Stephen Keel</v>
          </cell>
          <cell r="B351" t="str">
            <v>DAL</v>
          </cell>
          <cell r="C351" t="str">
            <v>D</v>
          </cell>
          <cell r="D351">
            <v>0</v>
          </cell>
          <cell r="E351">
            <v>0</v>
          </cell>
          <cell r="F351">
            <v>0</v>
          </cell>
          <cell r="G351">
            <v>0</v>
          </cell>
          <cell r="H351">
            <v>0</v>
          </cell>
          <cell r="I351">
            <v>0</v>
          </cell>
          <cell r="J351">
            <v>0</v>
          </cell>
          <cell r="K351">
            <v>0</v>
          </cell>
          <cell r="L351" t="str">
            <v>0/0</v>
          </cell>
          <cell r="M351">
            <v>0</v>
          </cell>
          <cell r="N351">
            <v>0</v>
          </cell>
          <cell r="O351">
            <v>0</v>
          </cell>
          <cell r="P351">
            <v>0</v>
          </cell>
          <cell r="Q351">
            <v>0</v>
          </cell>
          <cell r="R351">
            <v>0</v>
          </cell>
          <cell r="S351">
            <v>0</v>
          </cell>
          <cell r="T351">
            <v>0</v>
          </cell>
          <cell r="U351">
            <v>0</v>
          </cell>
          <cell r="V351">
            <v>0</v>
          </cell>
          <cell r="W351">
            <v>0</v>
          </cell>
          <cell r="X351">
            <v>0</v>
          </cell>
          <cell r="Y351">
            <v>0</v>
          </cell>
          <cell r="AA351">
            <v>2015</v>
          </cell>
          <cell r="AB351" t="str">
            <v>reg</v>
          </cell>
        </row>
        <row r="352">
          <cell r="A352" t="str">
            <v>Andre Lewis</v>
          </cell>
          <cell r="B352" t="str">
            <v>VAN</v>
          </cell>
          <cell r="C352" t="str">
            <v>M</v>
          </cell>
          <cell r="D352">
            <v>0</v>
          </cell>
          <cell r="E352">
            <v>0</v>
          </cell>
          <cell r="F352">
            <v>0</v>
          </cell>
          <cell r="G352">
            <v>0</v>
          </cell>
          <cell r="H352">
            <v>0</v>
          </cell>
          <cell r="I352">
            <v>0</v>
          </cell>
          <cell r="J352">
            <v>0</v>
          </cell>
          <cell r="K352">
            <v>0</v>
          </cell>
          <cell r="L352" t="str">
            <v>0/0</v>
          </cell>
          <cell r="M352">
            <v>0</v>
          </cell>
          <cell r="N352">
            <v>0</v>
          </cell>
          <cell r="O352">
            <v>0</v>
          </cell>
          <cell r="P352">
            <v>0</v>
          </cell>
          <cell r="Q352">
            <v>0</v>
          </cell>
          <cell r="R352">
            <v>0</v>
          </cell>
          <cell r="S352">
            <v>0</v>
          </cell>
          <cell r="T352">
            <v>0</v>
          </cell>
          <cell r="U352">
            <v>0</v>
          </cell>
          <cell r="V352">
            <v>0</v>
          </cell>
          <cell r="W352">
            <v>0</v>
          </cell>
          <cell r="X352">
            <v>0</v>
          </cell>
          <cell r="Y352">
            <v>0</v>
          </cell>
          <cell r="AA352">
            <v>2015</v>
          </cell>
          <cell r="AB352" t="str">
            <v>reg</v>
          </cell>
        </row>
        <row r="353">
          <cell r="A353" t="str">
            <v>Michael Bustamante</v>
          </cell>
          <cell r="B353" t="str">
            <v>NYR</v>
          </cell>
          <cell r="C353" t="str">
            <v>M</v>
          </cell>
          <cell r="D353">
            <v>0</v>
          </cell>
          <cell r="E353">
            <v>0</v>
          </cell>
          <cell r="F353">
            <v>0</v>
          </cell>
          <cell r="G353">
            <v>0</v>
          </cell>
          <cell r="H353">
            <v>0</v>
          </cell>
          <cell r="I353">
            <v>0</v>
          </cell>
          <cell r="J353">
            <v>0</v>
          </cell>
          <cell r="K353">
            <v>0</v>
          </cell>
          <cell r="L353" t="str">
            <v>0/0</v>
          </cell>
          <cell r="M353">
            <v>0</v>
          </cell>
          <cell r="N353">
            <v>0</v>
          </cell>
          <cell r="O353">
            <v>0</v>
          </cell>
          <cell r="P353">
            <v>0</v>
          </cell>
          <cell r="Q353">
            <v>0</v>
          </cell>
          <cell r="R353">
            <v>0</v>
          </cell>
          <cell r="S353">
            <v>0</v>
          </cell>
          <cell r="T353">
            <v>0</v>
          </cell>
          <cell r="U353">
            <v>0</v>
          </cell>
          <cell r="V353">
            <v>0</v>
          </cell>
          <cell r="W353">
            <v>0</v>
          </cell>
          <cell r="X353">
            <v>0</v>
          </cell>
          <cell r="Y353">
            <v>0</v>
          </cell>
          <cell r="AA353">
            <v>2015</v>
          </cell>
          <cell r="AB353" t="str">
            <v>reg</v>
          </cell>
        </row>
        <row r="354">
          <cell r="A354" t="str">
            <v>Leo Fernandes</v>
          </cell>
          <cell r="B354" t="str">
            <v>PHI</v>
          </cell>
          <cell r="C354" t="str">
            <v>M</v>
          </cell>
          <cell r="D354">
            <v>0</v>
          </cell>
          <cell r="E354">
            <v>0</v>
          </cell>
          <cell r="F354">
            <v>0</v>
          </cell>
          <cell r="G354">
            <v>0</v>
          </cell>
          <cell r="H354">
            <v>0</v>
          </cell>
          <cell r="I354">
            <v>0</v>
          </cell>
          <cell r="J354">
            <v>0</v>
          </cell>
          <cell r="K354">
            <v>0</v>
          </cell>
          <cell r="L354" t="str">
            <v>0/0</v>
          </cell>
          <cell r="M354">
            <v>0</v>
          </cell>
          <cell r="N354">
            <v>0</v>
          </cell>
          <cell r="O354">
            <v>0</v>
          </cell>
          <cell r="P354">
            <v>0</v>
          </cell>
          <cell r="Q354">
            <v>0</v>
          </cell>
          <cell r="R354">
            <v>0</v>
          </cell>
          <cell r="S354">
            <v>0</v>
          </cell>
          <cell r="T354">
            <v>0</v>
          </cell>
          <cell r="U354">
            <v>0</v>
          </cell>
          <cell r="V354">
            <v>0</v>
          </cell>
          <cell r="W354">
            <v>0</v>
          </cell>
          <cell r="X354">
            <v>0</v>
          </cell>
          <cell r="Y354">
            <v>0</v>
          </cell>
          <cell r="AA354">
            <v>2015</v>
          </cell>
          <cell r="AB354" t="str">
            <v>reg</v>
          </cell>
        </row>
        <row r="355">
          <cell r="A355" t="str">
            <v>Michael Seaton</v>
          </cell>
          <cell r="B355" t="str">
            <v xml:space="preserve">DC </v>
          </cell>
          <cell r="C355" t="str">
            <v>F</v>
          </cell>
          <cell r="D355">
            <v>0</v>
          </cell>
          <cell r="E355">
            <v>0</v>
          </cell>
          <cell r="F355">
            <v>0</v>
          </cell>
          <cell r="G355">
            <v>0</v>
          </cell>
          <cell r="H355">
            <v>0</v>
          </cell>
          <cell r="I355">
            <v>0</v>
          </cell>
          <cell r="J355">
            <v>0</v>
          </cell>
          <cell r="K355">
            <v>0</v>
          </cell>
          <cell r="L355" t="str">
            <v>0/0</v>
          </cell>
          <cell r="M355">
            <v>0</v>
          </cell>
          <cell r="N355">
            <v>0</v>
          </cell>
          <cell r="O355">
            <v>0</v>
          </cell>
          <cell r="P355">
            <v>0</v>
          </cell>
          <cell r="Q355">
            <v>0</v>
          </cell>
          <cell r="R355">
            <v>0</v>
          </cell>
          <cell r="S355">
            <v>0</v>
          </cell>
          <cell r="T355">
            <v>0</v>
          </cell>
          <cell r="U355">
            <v>0</v>
          </cell>
          <cell r="V355">
            <v>0</v>
          </cell>
          <cell r="W355">
            <v>0</v>
          </cell>
          <cell r="X355">
            <v>0</v>
          </cell>
          <cell r="Y355">
            <v>0</v>
          </cell>
          <cell r="AA355">
            <v>2015</v>
          </cell>
          <cell r="AB355" t="str">
            <v>reg</v>
          </cell>
        </row>
        <row r="356">
          <cell r="A356" t="str">
            <v>Andres Correa</v>
          </cell>
          <cell r="B356" t="str">
            <v>SEA</v>
          </cell>
          <cell r="C356" t="str">
            <v>D</v>
          </cell>
          <cell r="D356">
            <v>0</v>
          </cell>
          <cell r="E356">
            <v>0</v>
          </cell>
          <cell r="F356">
            <v>0</v>
          </cell>
          <cell r="G356">
            <v>0</v>
          </cell>
          <cell r="H356">
            <v>0</v>
          </cell>
          <cell r="I356">
            <v>0</v>
          </cell>
          <cell r="J356">
            <v>0</v>
          </cell>
          <cell r="K356">
            <v>0</v>
          </cell>
          <cell r="L356" t="str">
            <v>0/0</v>
          </cell>
          <cell r="M356">
            <v>0</v>
          </cell>
          <cell r="N356">
            <v>0</v>
          </cell>
          <cell r="O356">
            <v>0</v>
          </cell>
          <cell r="P356">
            <v>0</v>
          </cell>
          <cell r="Q356">
            <v>0</v>
          </cell>
          <cell r="R356">
            <v>0</v>
          </cell>
          <cell r="S356">
            <v>0</v>
          </cell>
          <cell r="T356">
            <v>0</v>
          </cell>
          <cell r="U356">
            <v>0</v>
          </cell>
          <cell r="V356">
            <v>0</v>
          </cell>
          <cell r="W356">
            <v>0</v>
          </cell>
          <cell r="X356">
            <v>0</v>
          </cell>
          <cell r="Y356">
            <v>0</v>
          </cell>
          <cell r="AA356">
            <v>2015</v>
          </cell>
          <cell r="AB356" t="str">
            <v>reg</v>
          </cell>
        </row>
        <row r="357">
          <cell r="A357" t="str">
            <v>Deshorn Brown</v>
          </cell>
          <cell r="B357" t="str">
            <v>COL</v>
          </cell>
          <cell r="C357" t="str">
            <v>F</v>
          </cell>
          <cell r="D357">
            <v>1</v>
          </cell>
          <cell r="E357">
            <v>0</v>
          </cell>
          <cell r="F357">
            <v>2</v>
          </cell>
          <cell r="G357">
            <v>0</v>
          </cell>
          <cell r="H357">
            <v>0</v>
          </cell>
          <cell r="I357">
            <v>0</v>
          </cell>
          <cell r="J357">
            <v>0</v>
          </cell>
          <cell r="K357">
            <v>0</v>
          </cell>
          <cell r="L357" t="str">
            <v>0/0</v>
          </cell>
          <cell r="M357">
            <v>0</v>
          </cell>
          <cell r="N357">
            <v>0</v>
          </cell>
          <cell r="O357">
            <v>0</v>
          </cell>
          <cell r="P357">
            <v>0</v>
          </cell>
          <cell r="Q357">
            <v>0</v>
          </cell>
          <cell r="R357">
            <v>0</v>
          </cell>
          <cell r="S357">
            <v>0</v>
          </cell>
          <cell r="T357">
            <v>0</v>
          </cell>
          <cell r="U357">
            <v>0</v>
          </cell>
          <cell r="V357">
            <v>0</v>
          </cell>
          <cell r="W357">
            <v>0</v>
          </cell>
          <cell r="X357">
            <v>0</v>
          </cell>
          <cell r="Y357">
            <v>0</v>
          </cell>
          <cell r="AA357">
            <v>2015</v>
          </cell>
          <cell r="AB357" t="str">
            <v>reg</v>
          </cell>
        </row>
        <row r="358">
          <cell r="A358" t="str">
            <v>Greg Cochrane</v>
          </cell>
          <cell r="B358" t="str">
            <v>CHI</v>
          </cell>
          <cell r="C358" t="str">
            <v>D</v>
          </cell>
          <cell r="D358">
            <v>4</v>
          </cell>
          <cell r="E358">
            <v>4</v>
          </cell>
          <cell r="F358">
            <v>334</v>
          </cell>
          <cell r="G358">
            <v>0</v>
          </cell>
          <cell r="H358">
            <v>0</v>
          </cell>
          <cell r="I358">
            <v>0</v>
          </cell>
          <cell r="J358">
            <v>0</v>
          </cell>
          <cell r="K358">
            <v>0</v>
          </cell>
          <cell r="L358" t="str">
            <v>0/0</v>
          </cell>
          <cell r="M358">
            <v>0</v>
          </cell>
          <cell r="N358">
            <v>0</v>
          </cell>
          <cell r="O358">
            <v>0</v>
          </cell>
          <cell r="P358">
            <v>0</v>
          </cell>
          <cell r="Q358">
            <v>0</v>
          </cell>
          <cell r="R358">
            <v>0</v>
          </cell>
          <cell r="S358">
            <v>0</v>
          </cell>
          <cell r="T358">
            <v>0</v>
          </cell>
          <cell r="U358">
            <v>2</v>
          </cell>
          <cell r="V358">
            <v>1</v>
          </cell>
          <cell r="W358">
            <v>0</v>
          </cell>
          <cell r="X358">
            <v>0</v>
          </cell>
          <cell r="Y358">
            <v>0</v>
          </cell>
          <cell r="AA358">
            <v>2015</v>
          </cell>
          <cell r="AB358" t="str">
            <v>reg</v>
          </cell>
        </row>
        <row r="359">
          <cell r="A359" t="str">
            <v>Blake Smith</v>
          </cell>
          <cell r="B359" t="str">
            <v>MTL</v>
          </cell>
          <cell r="C359" t="str">
            <v>D</v>
          </cell>
          <cell r="D359">
            <v>0</v>
          </cell>
          <cell r="E359">
            <v>0</v>
          </cell>
          <cell r="F359">
            <v>0</v>
          </cell>
          <cell r="G359">
            <v>0</v>
          </cell>
          <cell r="H359">
            <v>0</v>
          </cell>
          <cell r="I359">
            <v>0</v>
          </cell>
          <cell r="J359">
            <v>0</v>
          </cell>
          <cell r="K359">
            <v>0</v>
          </cell>
          <cell r="L359" t="str">
            <v>0/0</v>
          </cell>
          <cell r="M359">
            <v>0</v>
          </cell>
          <cell r="N359">
            <v>0</v>
          </cell>
          <cell r="O359">
            <v>0</v>
          </cell>
          <cell r="P359">
            <v>0</v>
          </cell>
          <cell r="Q359">
            <v>0</v>
          </cell>
          <cell r="R359">
            <v>0</v>
          </cell>
          <cell r="S359">
            <v>0</v>
          </cell>
          <cell r="T359">
            <v>0</v>
          </cell>
          <cell r="U359">
            <v>0</v>
          </cell>
          <cell r="V359">
            <v>0</v>
          </cell>
          <cell r="W359">
            <v>0</v>
          </cell>
          <cell r="X359">
            <v>0</v>
          </cell>
          <cell r="Y359">
            <v>0</v>
          </cell>
          <cell r="AA359">
            <v>2015</v>
          </cell>
          <cell r="AB359" t="str">
            <v>reg</v>
          </cell>
        </row>
        <row r="360">
          <cell r="A360" t="str">
            <v>Charlie Rugg</v>
          </cell>
          <cell r="B360" t="str">
            <v xml:space="preserve">LA </v>
          </cell>
          <cell r="C360" t="str">
            <v>F</v>
          </cell>
          <cell r="D360">
            <v>0</v>
          </cell>
          <cell r="E360">
            <v>0</v>
          </cell>
          <cell r="F360">
            <v>0</v>
          </cell>
          <cell r="G360">
            <v>0</v>
          </cell>
          <cell r="H360">
            <v>0</v>
          </cell>
          <cell r="I360">
            <v>0</v>
          </cell>
          <cell r="J360">
            <v>0</v>
          </cell>
          <cell r="K360">
            <v>0</v>
          </cell>
          <cell r="L360" t="str">
            <v>0/0</v>
          </cell>
          <cell r="M360">
            <v>0</v>
          </cell>
          <cell r="N360">
            <v>0</v>
          </cell>
          <cell r="O360">
            <v>0</v>
          </cell>
          <cell r="P360">
            <v>0</v>
          </cell>
          <cell r="Q360">
            <v>0</v>
          </cell>
          <cell r="R360">
            <v>0</v>
          </cell>
          <cell r="S360">
            <v>0</v>
          </cell>
          <cell r="T360">
            <v>0</v>
          </cell>
          <cell r="U360">
            <v>0</v>
          </cell>
          <cell r="V360">
            <v>0</v>
          </cell>
          <cell r="W360">
            <v>0</v>
          </cell>
          <cell r="X360">
            <v>0</v>
          </cell>
          <cell r="Y360">
            <v>0</v>
          </cell>
          <cell r="AA360">
            <v>2015</v>
          </cell>
          <cell r="AB360" t="str">
            <v>reg</v>
          </cell>
        </row>
        <row r="361">
          <cell r="A361" t="str">
            <v>Donnie Smith</v>
          </cell>
          <cell r="B361" t="str">
            <v xml:space="preserve">NE </v>
          </cell>
          <cell r="C361" t="str">
            <v>M</v>
          </cell>
          <cell r="D361">
            <v>0</v>
          </cell>
          <cell r="E361">
            <v>0</v>
          </cell>
          <cell r="F361">
            <v>0</v>
          </cell>
          <cell r="G361">
            <v>0</v>
          </cell>
          <cell r="H361">
            <v>0</v>
          </cell>
          <cell r="I361">
            <v>0</v>
          </cell>
          <cell r="J361">
            <v>0</v>
          </cell>
          <cell r="K361">
            <v>0</v>
          </cell>
          <cell r="L361" t="str">
            <v>0/0</v>
          </cell>
          <cell r="M361">
            <v>0</v>
          </cell>
          <cell r="N361">
            <v>0</v>
          </cell>
          <cell r="O361">
            <v>0</v>
          </cell>
          <cell r="P361">
            <v>0</v>
          </cell>
          <cell r="Q361">
            <v>0</v>
          </cell>
          <cell r="R361">
            <v>0</v>
          </cell>
          <cell r="S361">
            <v>0</v>
          </cell>
          <cell r="T361">
            <v>0</v>
          </cell>
          <cell r="U361">
            <v>0</v>
          </cell>
          <cell r="V361">
            <v>0</v>
          </cell>
          <cell r="W361">
            <v>0</v>
          </cell>
          <cell r="X361">
            <v>0</v>
          </cell>
          <cell r="Y361">
            <v>0</v>
          </cell>
          <cell r="AA361">
            <v>2015</v>
          </cell>
          <cell r="AB361" t="str">
            <v>reg</v>
          </cell>
        </row>
        <row r="362">
          <cell r="A362" t="str">
            <v>Collin Martin</v>
          </cell>
          <cell r="B362" t="str">
            <v xml:space="preserve">DC </v>
          </cell>
          <cell r="C362" t="str">
            <v>M</v>
          </cell>
          <cell r="D362">
            <v>0</v>
          </cell>
          <cell r="E362">
            <v>0</v>
          </cell>
          <cell r="F362">
            <v>0</v>
          </cell>
          <cell r="G362">
            <v>0</v>
          </cell>
          <cell r="H362">
            <v>0</v>
          </cell>
          <cell r="I362">
            <v>0</v>
          </cell>
          <cell r="J362">
            <v>0</v>
          </cell>
          <cell r="K362">
            <v>0</v>
          </cell>
          <cell r="L362" t="str">
            <v>0/0</v>
          </cell>
          <cell r="M362">
            <v>0</v>
          </cell>
          <cell r="N362">
            <v>0</v>
          </cell>
          <cell r="O362">
            <v>0</v>
          </cell>
          <cell r="P362">
            <v>0</v>
          </cell>
          <cell r="Q362">
            <v>0</v>
          </cell>
          <cell r="R362">
            <v>0</v>
          </cell>
          <cell r="S362">
            <v>0</v>
          </cell>
          <cell r="T362">
            <v>0</v>
          </cell>
          <cell r="U362">
            <v>0</v>
          </cell>
          <cell r="V362">
            <v>0</v>
          </cell>
          <cell r="W362">
            <v>0</v>
          </cell>
          <cell r="X362">
            <v>0</v>
          </cell>
          <cell r="Y362">
            <v>0</v>
          </cell>
          <cell r="AA362">
            <v>2015</v>
          </cell>
          <cell r="AB362" t="str">
            <v>reg</v>
          </cell>
        </row>
        <row r="363">
          <cell r="A363" t="str">
            <v>Leo Stolz</v>
          </cell>
          <cell r="B363" t="str">
            <v>NYR</v>
          </cell>
          <cell r="C363" t="str">
            <v>M</v>
          </cell>
          <cell r="D363">
            <v>0</v>
          </cell>
          <cell r="E363">
            <v>0</v>
          </cell>
          <cell r="F363">
            <v>0</v>
          </cell>
          <cell r="G363">
            <v>0</v>
          </cell>
          <cell r="H363">
            <v>0</v>
          </cell>
          <cell r="I363">
            <v>0</v>
          </cell>
          <cell r="J363">
            <v>0</v>
          </cell>
          <cell r="K363">
            <v>0</v>
          </cell>
          <cell r="L363" t="str">
            <v>0/0</v>
          </cell>
          <cell r="M363">
            <v>0</v>
          </cell>
          <cell r="N363">
            <v>0</v>
          </cell>
          <cell r="O363">
            <v>0</v>
          </cell>
          <cell r="P363">
            <v>0</v>
          </cell>
          <cell r="Q363">
            <v>0</v>
          </cell>
          <cell r="R363">
            <v>0</v>
          </cell>
          <cell r="S363">
            <v>0</v>
          </cell>
          <cell r="T363">
            <v>0</v>
          </cell>
          <cell r="U363">
            <v>0</v>
          </cell>
          <cell r="V363">
            <v>0</v>
          </cell>
          <cell r="W363">
            <v>0</v>
          </cell>
          <cell r="X363">
            <v>0</v>
          </cell>
          <cell r="Y363">
            <v>0</v>
          </cell>
          <cell r="AA363">
            <v>2015</v>
          </cell>
          <cell r="AB363" t="str">
            <v>reg</v>
          </cell>
        </row>
        <row r="364">
          <cell r="A364" t="str">
            <v>Jalen Robinson</v>
          </cell>
          <cell r="B364" t="str">
            <v xml:space="preserve">DC </v>
          </cell>
          <cell r="C364" t="str">
            <v>D</v>
          </cell>
          <cell r="D364">
            <v>0</v>
          </cell>
          <cell r="E364">
            <v>0</v>
          </cell>
          <cell r="F364">
            <v>0</v>
          </cell>
          <cell r="G364">
            <v>0</v>
          </cell>
          <cell r="H364">
            <v>0</v>
          </cell>
          <cell r="I364">
            <v>0</v>
          </cell>
          <cell r="J364">
            <v>0</v>
          </cell>
          <cell r="K364">
            <v>0</v>
          </cell>
          <cell r="L364" t="str">
            <v>0/0</v>
          </cell>
          <cell r="M364">
            <v>0</v>
          </cell>
          <cell r="N364">
            <v>0</v>
          </cell>
          <cell r="O364">
            <v>0</v>
          </cell>
          <cell r="P364">
            <v>0</v>
          </cell>
          <cell r="Q364">
            <v>0</v>
          </cell>
          <cell r="R364">
            <v>0</v>
          </cell>
          <cell r="S364">
            <v>0</v>
          </cell>
          <cell r="T364">
            <v>0</v>
          </cell>
          <cell r="U364">
            <v>0</v>
          </cell>
          <cell r="V364">
            <v>0</v>
          </cell>
          <cell r="W364">
            <v>0</v>
          </cell>
          <cell r="X364">
            <v>0</v>
          </cell>
          <cell r="Y364">
            <v>0</v>
          </cell>
          <cell r="AA364">
            <v>2015</v>
          </cell>
          <cell r="AB364" t="str">
            <v>reg</v>
          </cell>
        </row>
        <row r="365">
          <cell r="A365" t="str">
            <v>Schillo Tshuma</v>
          </cell>
          <cell r="B365" t="str">
            <v>POR</v>
          </cell>
          <cell r="C365" t="str">
            <v>F</v>
          </cell>
          <cell r="D365">
            <v>0</v>
          </cell>
          <cell r="E365">
            <v>0</v>
          </cell>
          <cell r="F365">
            <v>0</v>
          </cell>
          <cell r="G365">
            <v>0</v>
          </cell>
          <cell r="H365">
            <v>0</v>
          </cell>
          <cell r="I365">
            <v>0</v>
          </cell>
          <cell r="J365">
            <v>0</v>
          </cell>
          <cell r="K365">
            <v>0</v>
          </cell>
          <cell r="L365" t="str">
            <v>0/0</v>
          </cell>
          <cell r="M365">
            <v>0</v>
          </cell>
          <cell r="N365">
            <v>0</v>
          </cell>
          <cell r="O365">
            <v>0</v>
          </cell>
          <cell r="P365">
            <v>0</v>
          </cell>
          <cell r="Q365">
            <v>0</v>
          </cell>
          <cell r="R365">
            <v>0</v>
          </cell>
          <cell r="S365">
            <v>0</v>
          </cell>
          <cell r="T365">
            <v>0</v>
          </cell>
          <cell r="U365">
            <v>0</v>
          </cell>
          <cell r="V365">
            <v>0</v>
          </cell>
          <cell r="W365">
            <v>0</v>
          </cell>
          <cell r="X365">
            <v>0</v>
          </cell>
          <cell r="Y365">
            <v>0</v>
          </cell>
          <cell r="AA365">
            <v>2015</v>
          </cell>
          <cell r="AB365" t="str">
            <v>reg</v>
          </cell>
        </row>
        <row r="366">
          <cell r="A366" t="str">
            <v>Boyd Okwuonu</v>
          </cell>
          <cell r="B366" t="str">
            <v>RSL</v>
          </cell>
          <cell r="C366" t="str">
            <v>D</v>
          </cell>
          <cell r="D366">
            <v>3</v>
          </cell>
          <cell r="E366">
            <v>1</v>
          </cell>
          <cell r="F366">
            <v>118</v>
          </cell>
          <cell r="G366">
            <v>0</v>
          </cell>
          <cell r="H366">
            <v>0</v>
          </cell>
          <cell r="I366">
            <v>0</v>
          </cell>
          <cell r="J366">
            <v>0</v>
          </cell>
          <cell r="K366">
            <v>0</v>
          </cell>
          <cell r="L366" t="str">
            <v>0/0</v>
          </cell>
          <cell r="M366">
            <v>0</v>
          </cell>
          <cell r="N366">
            <v>0</v>
          </cell>
          <cell r="O366">
            <v>0</v>
          </cell>
          <cell r="P366">
            <v>0</v>
          </cell>
          <cell r="Q366">
            <v>0</v>
          </cell>
          <cell r="R366">
            <v>0</v>
          </cell>
          <cell r="S366">
            <v>0</v>
          </cell>
          <cell r="T366">
            <v>0</v>
          </cell>
          <cell r="U366">
            <v>0</v>
          </cell>
          <cell r="V366">
            <v>0</v>
          </cell>
          <cell r="W366">
            <v>0</v>
          </cell>
          <cell r="X366">
            <v>0</v>
          </cell>
          <cell r="Y366">
            <v>0</v>
          </cell>
          <cell r="AA366">
            <v>2015</v>
          </cell>
          <cell r="AB366" t="str">
            <v>reg</v>
          </cell>
        </row>
        <row r="367">
          <cell r="A367" t="str">
            <v>Danny Garcia</v>
          </cell>
          <cell r="B367" t="str">
            <v>DAL</v>
          </cell>
          <cell r="C367" t="str">
            <v>M-F</v>
          </cell>
          <cell r="D367">
            <v>0</v>
          </cell>
          <cell r="E367">
            <v>0</v>
          </cell>
          <cell r="F367">
            <v>0</v>
          </cell>
          <cell r="G367">
            <v>0</v>
          </cell>
          <cell r="H367">
            <v>0</v>
          </cell>
          <cell r="I367">
            <v>0</v>
          </cell>
          <cell r="J367">
            <v>0</v>
          </cell>
          <cell r="K367">
            <v>0</v>
          </cell>
          <cell r="L367" t="str">
            <v>0/0</v>
          </cell>
          <cell r="M367">
            <v>0</v>
          </cell>
          <cell r="N367">
            <v>0</v>
          </cell>
          <cell r="O367">
            <v>0</v>
          </cell>
          <cell r="P367">
            <v>0</v>
          </cell>
          <cell r="Q367">
            <v>0</v>
          </cell>
          <cell r="R367">
            <v>0</v>
          </cell>
          <cell r="S367">
            <v>0</v>
          </cell>
          <cell r="T367">
            <v>0</v>
          </cell>
          <cell r="U367">
            <v>0</v>
          </cell>
          <cell r="V367">
            <v>0</v>
          </cell>
          <cell r="W367">
            <v>0</v>
          </cell>
          <cell r="X367">
            <v>0</v>
          </cell>
          <cell r="Y367">
            <v>0</v>
          </cell>
          <cell r="AA367">
            <v>2015</v>
          </cell>
          <cell r="AB367" t="str">
            <v>reg</v>
          </cell>
        </row>
        <row r="368">
          <cell r="A368" t="str">
            <v>Jordan Hamilton</v>
          </cell>
          <cell r="B368" t="str">
            <v>CLB</v>
          </cell>
          <cell r="C368" t="str">
            <v>F</v>
          </cell>
          <cell r="D368">
            <v>2</v>
          </cell>
          <cell r="E368">
            <v>0</v>
          </cell>
          <cell r="F368">
            <v>13</v>
          </cell>
          <cell r="G368">
            <v>0</v>
          </cell>
          <cell r="H368">
            <v>0</v>
          </cell>
          <cell r="I368">
            <v>0</v>
          </cell>
          <cell r="J368">
            <v>0</v>
          </cell>
          <cell r="K368">
            <v>0</v>
          </cell>
          <cell r="L368" t="str">
            <v>0/0</v>
          </cell>
          <cell r="M368">
            <v>0</v>
          </cell>
          <cell r="N368">
            <v>0</v>
          </cell>
          <cell r="O368">
            <v>0</v>
          </cell>
          <cell r="P368">
            <v>0</v>
          </cell>
          <cell r="Q368">
            <v>0</v>
          </cell>
          <cell r="R368">
            <v>0</v>
          </cell>
          <cell r="S368">
            <v>0</v>
          </cell>
          <cell r="T368">
            <v>0</v>
          </cell>
          <cell r="U368">
            <v>0</v>
          </cell>
          <cell r="V368">
            <v>0</v>
          </cell>
          <cell r="W368">
            <v>1</v>
          </cell>
          <cell r="X368">
            <v>0</v>
          </cell>
          <cell r="Y368">
            <v>0</v>
          </cell>
          <cell r="AA368">
            <v>2015</v>
          </cell>
          <cell r="AB368" t="str">
            <v>reg</v>
          </cell>
        </row>
        <row r="369">
          <cell r="A369" t="str">
            <v>Eric Bird</v>
          </cell>
          <cell r="B369" t="str">
            <v>PHI</v>
          </cell>
          <cell r="C369" t="str">
            <v>M</v>
          </cell>
          <cell r="D369">
            <v>0</v>
          </cell>
          <cell r="E369">
            <v>0</v>
          </cell>
          <cell r="F369">
            <v>0</v>
          </cell>
          <cell r="G369">
            <v>0</v>
          </cell>
          <cell r="H369">
            <v>0</v>
          </cell>
          <cell r="I369">
            <v>0</v>
          </cell>
          <cell r="J369">
            <v>0</v>
          </cell>
          <cell r="K369">
            <v>0</v>
          </cell>
          <cell r="L369" t="str">
            <v>0/0</v>
          </cell>
          <cell r="M369">
            <v>0</v>
          </cell>
          <cell r="N369">
            <v>0</v>
          </cell>
          <cell r="O369">
            <v>0</v>
          </cell>
          <cell r="P369">
            <v>0</v>
          </cell>
          <cell r="Q369">
            <v>0</v>
          </cell>
          <cell r="R369">
            <v>0</v>
          </cell>
          <cell r="S369">
            <v>0</v>
          </cell>
          <cell r="T369">
            <v>0</v>
          </cell>
          <cell r="U369">
            <v>0</v>
          </cell>
          <cell r="V369">
            <v>0</v>
          </cell>
          <cell r="W369">
            <v>0</v>
          </cell>
          <cell r="X369">
            <v>0</v>
          </cell>
          <cell r="Y369">
            <v>0</v>
          </cell>
          <cell r="AA369">
            <v>2015</v>
          </cell>
          <cell r="AB369" t="str">
            <v>reg</v>
          </cell>
        </row>
        <row r="370">
          <cell r="A370" t="str">
            <v>Tyler Rudy</v>
          </cell>
          <cell r="B370" t="str">
            <v xml:space="preserve">NE </v>
          </cell>
          <cell r="C370" t="str">
            <v>M</v>
          </cell>
          <cell r="D370">
            <v>0</v>
          </cell>
          <cell r="E370">
            <v>0</v>
          </cell>
          <cell r="F370">
            <v>0</v>
          </cell>
          <cell r="G370">
            <v>0</v>
          </cell>
          <cell r="H370">
            <v>0</v>
          </cell>
          <cell r="I370">
            <v>0</v>
          </cell>
          <cell r="J370">
            <v>0</v>
          </cell>
          <cell r="K370">
            <v>0</v>
          </cell>
          <cell r="L370" t="str">
            <v>0/0</v>
          </cell>
          <cell r="M370">
            <v>0</v>
          </cell>
          <cell r="N370">
            <v>0</v>
          </cell>
          <cell r="O370">
            <v>0</v>
          </cell>
          <cell r="P370">
            <v>0</v>
          </cell>
          <cell r="Q370">
            <v>0</v>
          </cell>
          <cell r="R370">
            <v>0</v>
          </cell>
          <cell r="S370">
            <v>0</v>
          </cell>
          <cell r="T370">
            <v>0</v>
          </cell>
          <cell r="U370">
            <v>0</v>
          </cell>
          <cell r="V370">
            <v>0</v>
          </cell>
          <cell r="W370">
            <v>0</v>
          </cell>
          <cell r="X370">
            <v>0</v>
          </cell>
          <cell r="Y370">
            <v>0</v>
          </cell>
          <cell r="AA370">
            <v>2015</v>
          </cell>
          <cell r="AB370" t="str">
            <v>reg</v>
          </cell>
        </row>
        <row r="371">
          <cell r="A371" t="str">
            <v>Shane O'Neill</v>
          </cell>
          <cell r="B371" t="str">
            <v>SEA</v>
          </cell>
          <cell r="C371" t="str">
            <v>D</v>
          </cell>
          <cell r="D371">
            <v>4</v>
          </cell>
          <cell r="E371">
            <v>3</v>
          </cell>
          <cell r="F371">
            <v>286</v>
          </cell>
          <cell r="G371">
            <v>0</v>
          </cell>
          <cell r="H371">
            <v>0</v>
          </cell>
          <cell r="I371">
            <v>0</v>
          </cell>
          <cell r="J371">
            <v>0</v>
          </cell>
          <cell r="K371">
            <v>0</v>
          </cell>
          <cell r="L371" t="str">
            <v>0/0</v>
          </cell>
          <cell r="M371">
            <v>0</v>
          </cell>
          <cell r="N371">
            <v>0</v>
          </cell>
          <cell r="O371">
            <v>0</v>
          </cell>
          <cell r="P371">
            <v>0</v>
          </cell>
          <cell r="Q371">
            <v>0</v>
          </cell>
          <cell r="R371">
            <v>0</v>
          </cell>
          <cell r="S371">
            <v>0</v>
          </cell>
          <cell r="T371">
            <v>0</v>
          </cell>
          <cell r="U371">
            <v>5</v>
          </cell>
          <cell r="V371">
            <v>0</v>
          </cell>
          <cell r="W371">
            <v>0</v>
          </cell>
          <cell r="X371">
            <v>0</v>
          </cell>
          <cell r="Y371">
            <v>0</v>
          </cell>
          <cell r="AA371">
            <v>2015</v>
          </cell>
          <cell r="AB371" t="str">
            <v>reg</v>
          </cell>
        </row>
        <row r="372">
          <cell r="A372" t="str">
            <v>Mark Bloom</v>
          </cell>
          <cell r="B372" t="str">
            <v>TOR</v>
          </cell>
          <cell r="C372" t="str">
            <v>D</v>
          </cell>
          <cell r="D372">
            <v>0</v>
          </cell>
          <cell r="E372">
            <v>0</v>
          </cell>
          <cell r="F372">
            <v>0</v>
          </cell>
          <cell r="G372">
            <v>0</v>
          </cell>
          <cell r="H372">
            <v>0</v>
          </cell>
          <cell r="I372">
            <v>0</v>
          </cell>
          <cell r="J372">
            <v>0</v>
          </cell>
          <cell r="K372">
            <v>0</v>
          </cell>
          <cell r="L372" t="str">
            <v>0/0</v>
          </cell>
          <cell r="M372">
            <v>0</v>
          </cell>
          <cell r="N372">
            <v>0</v>
          </cell>
          <cell r="O372">
            <v>0</v>
          </cell>
          <cell r="P372">
            <v>0</v>
          </cell>
          <cell r="Q372">
            <v>0</v>
          </cell>
          <cell r="R372">
            <v>0</v>
          </cell>
          <cell r="S372">
            <v>0</v>
          </cell>
          <cell r="T372">
            <v>0</v>
          </cell>
          <cell r="U372">
            <v>0</v>
          </cell>
          <cell r="V372">
            <v>0</v>
          </cell>
          <cell r="W372">
            <v>0</v>
          </cell>
          <cell r="X372">
            <v>0</v>
          </cell>
          <cell r="Y372">
            <v>0</v>
          </cell>
          <cell r="AA372">
            <v>2015</v>
          </cell>
          <cell r="AB372" t="str">
            <v>reg</v>
          </cell>
        </row>
        <row r="373">
          <cell r="A373" t="str">
            <v>Andrew Jean-Baptiste</v>
          </cell>
          <cell r="B373" t="str">
            <v>NYR</v>
          </cell>
          <cell r="C373" t="str">
            <v>D</v>
          </cell>
          <cell r="D373">
            <v>0</v>
          </cell>
          <cell r="E373">
            <v>0</v>
          </cell>
          <cell r="F373">
            <v>0</v>
          </cell>
          <cell r="G373">
            <v>0</v>
          </cell>
          <cell r="H373">
            <v>0</v>
          </cell>
          <cell r="I373">
            <v>0</v>
          </cell>
          <cell r="J373">
            <v>0</v>
          </cell>
          <cell r="K373">
            <v>0</v>
          </cell>
          <cell r="L373" t="str">
            <v>0/0</v>
          </cell>
          <cell r="M373">
            <v>0</v>
          </cell>
          <cell r="N373">
            <v>0</v>
          </cell>
          <cell r="O373">
            <v>0</v>
          </cell>
          <cell r="P373">
            <v>0</v>
          </cell>
          <cell r="Q373">
            <v>0</v>
          </cell>
          <cell r="R373">
            <v>0</v>
          </cell>
          <cell r="S373">
            <v>0</v>
          </cell>
          <cell r="T373">
            <v>0</v>
          </cell>
          <cell r="U373">
            <v>0</v>
          </cell>
          <cell r="V373">
            <v>0</v>
          </cell>
          <cell r="W373">
            <v>0</v>
          </cell>
          <cell r="X373">
            <v>0</v>
          </cell>
          <cell r="Y373">
            <v>0</v>
          </cell>
          <cell r="AA373">
            <v>2015</v>
          </cell>
          <cell r="AB373" t="str">
            <v>reg</v>
          </cell>
        </row>
        <row r="374">
          <cell r="A374" t="str">
            <v>Caleb Clarke</v>
          </cell>
          <cell r="B374" t="str">
            <v>VAN</v>
          </cell>
          <cell r="C374" t="str">
            <v>F</v>
          </cell>
          <cell r="D374">
            <v>0</v>
          </cell>
          <cell r="E374">
            <v>0</v>
          </cell>
          <cell r="F374">
            <v>0</v>
          </cell>
          <cell r="G374">
            <v>0</v>
          </cell>
          <cell r="H374">
            <v>0</v>
          </cell>
          <cell r="I374">
            <v>0</v>
          </cell>
          <cell r="J374">
            <v>0</v>
          </cell>
          <cell r="K374">
            <v>0</v>
          </cell>
          <cell r="L374" t="str">
            <v>0/0</v>
          </cell>
          <cell r="M374">
            <v>0</v>
          </cell>
          <cell r="N374">
            <v>0</v>
          </cell>
          <cell r="O374">
            <v>0</v>
          </cell>
          <cell r="P374">
            <v>0</v>
          </cell>
          <cell r="Q374">
            <v>0</v>
          </cell>
          <cell r="R374">
            <v>0</v>
          </cell>
          <cell r="S374">
            <v>0</v>
          </cell>
          <cell r="T374">
            <v>0</v>
          </cell>
          <cell r="U374">
            <v>0</v>
          </cell>
          <cell r="V374">
            <v>0</v>
          </cell>
          <cell r="W374">
            <v>0</v>
          </cell>
          <cell r="X374">
            <v>0</v>
          </cell>
          <cell r="Y374">
            <v>0</v>
          </cell>
          <cell r="AA374">
            <v>2015</v>
          </cell>
          <cell r="AB374" t="str">
            <v>reg</v>
          </cell>
        </row>
        <row r="375">
          <cell r="A375" t="str">
            <v>Matt Dunn</v>
          </cell>
          <cell r="B375" t="str">
            <v>NYC</v>
          </cell>
          <cell r="C375" t="str">
            <v>M</v>
          </cell>
          <cell r="D375">
            <v>1</v>
          </cell>
          <cell r="E375">
            <v>0</v>
          </cell>
          <cell r="F375">
            <v>52</v>
          </cell>
          <cell r="G375">
            <v>0</v>
          </cell>
          <cell r="H375">
            <v>0</v>
          </cell>
          <cell r="I375">
            <v>0</v>
          </cell>
          <cell r="J375">
            <v>0</v>
          </cell>
          <cell r="K375">
            <v>0</v>
          </cell>
          <cell r="L375" t="str">
            <v>0/0</v>
          </cell>
          <cell r="M375">
            <v>0</v>
          </cell>
          <cell r="N375">
            <v>0</v>
          </cell>
          <cell r="O375">
            <v>0</v>
          </cell>
          <cell r="P375">
            <v>0</v>
          </cell>
          <cell r="Q375">
            <v>0</v>
          </cell>
          <cell r="R375">
            <v>0</v>
          </cell>
          <cell r="S375">
            <v>0</v>
          </cell>
          <cell r="T375">
            <v>0</v>
          </cell>
          <cell r="U375">
            <v>0</v>
          </cell>
          <cell r="V375">
            <v>2</v>
          </cell>
          <cell r="W375">
            <v>0</v>
          </cell>
          <cell r="X375">
            <v>0</v>
          </cell>
          <cell r="Y375">
            <v>0</v>
          </cell>
          <cell r="AA375">
            <v>2015</v>
          </cell>
          <cell r="AB375" t="str">
            <v>reg</v>
          </cell>
        </row>
        <row r="376">
          <cell r="A376" t="str">
            <v>Tony Cascio</v>
          </cell>
          <cell r="B376" t="str">
            <v>ORL</v>
          </cell>
          <cell r="C376" t="str">
            <v>M</v>
          </cell>
          <cell r="D376">
            <v>0</v>
          </cell>
          <cell r="E376">
            <v>0</v>
          </cell>
          <cell r="F376">
            <v>0</v>
          </cell>
          <cell r="G376">
            <v>0</v>
          </cell>
          <cell r="H376">
            <v>0</v>
          </cell>
          <cell r="I376">
            <v>0</v>
          </cell>
          <cell r="J376">
            <v>0</v>
          </cell>
          <cell r="K376">
            <v>0</v>
          </cell>
          <cell r="L376" t="str">
            <v>0/0</v>
          </cell>
          <cell r="M376">
            <v>0</v>
          </cell>
          <cell r="N376">
            <v>0</v>
          </cell>
          <cell r="O376">
            <v>0</v>
          </cell>
          <cell r="P376">
            <v>0</v>
          </cell>
          <cell r="Q376">
            <v>0</v>
          </cell>
          <cell r="R376">
            <v>0</v>
          </cell>
          <cell r="S376">
            <v>0</v>
          </cell>
          <cell r="T376">
            <v>0</v>
          </cell>
          <cell r="U376">
            <v>0</v>
          </cell>
          <cell r="V376">
            <v>0</v>
          </cell>
          <cell r="W376">
            <v>0</v>
          </cell>
          <cell r="X376">
            <v>0</v>
          </cell>
          <cell r="Y376">
            <v>0</v>
          </cell>
          <cell r="AA376">
            <v>2015</v>
          </cell>
          <cell r="AB376" t="str">
            <v>reg</v>
          </cell>
        </row>
        <row r="377">
          <cell r="A377" t="str">
            <v>Chandler Hoffman</v>
          </cell>
          <cell r="B377" t="str">
            <v>HOU</v>
          </cell>
          <cell r="C377" t="str">
            <v>F</v>
          </cell>
          <cell r="D377">
            <v>5</v>
          </cell>
          <cell r="E377">
            <v>0</v>
          </cell>
          <cell r="F377">
            <v>30</v>
          </cell>
          <cell r="G377">
            <v>0</v>
          </cell>
          <cell r="H377">
            <v>0</v>
          </cell>
          <cell r="I377">
            <v>0</v>
          </cell>
          <cell r="J377">
            <v>0</v>
          </cell>
          <cell r="K377">
            <v>0</v>
          </cell>
          <cell r="L377" t="str">
            <v>0/0</v>
          </cell>
          <cell r="M377">
            <v>0</v>
          </cell>
          <cell r="N377">
            <v>0</v>
          </cell>
          <cell r="O377">
            <v>0</v>
          </cell>
          <cell r="P377">
            <v>0</v>
          </cell>
          <cell r="Q377">
            <v>0</v>
          </cell>
          <cell r="R377">
            <v>0</v>
          </cell>
          <cell r="S377">
            <v>0</v>
          </cell>
          <cell r="T377">
            <v>0</v>
          </cell>
          <cell r="U377">
            <v>0</v>
          </cell>
          <cell r="V377">
            <v>0</v>
          </cell>
          <cell r="W377">
            <v>1</v>
          </cell>
          <cell r="X377">
            <v>0</v>
          </cell>
          <cell r="Y377">
            <v>0</v>
          </cell>
          <cell r="AA377">
            <v>2015</v>
          </cell>
          <cell r="AB377" t="str">
            <v>reg</v>
          </cell>
        </row>
        <row r="378">
          <cell r="A378" t="str">
            <v>Antoine Hoppenot</v>
          </cell>
          <cell r="B378" t="str">
            <v>PHI</v>
          </cell>
          <cell r="C378" t="str">
            <v>F</v>
          </cell>
          <cell r="D378">
            <v>1</v>
          </cell>
          <cell r="E378">
            <v>0</v>
          </cell>
          <cell r="F378">
            <v>4</v>
          </cell>
          <cell r="G378">
            <v>0</v>
          </cell>
          <cell r="H378">
            <v>0</v>
          </cell>
          <cell r="I378">
            <v>0</v>
          </cell>
          <cell r="J378">
            <v>0</v>
          </cell>
          <cell r="K378">
            <v>0</v>
          </cell>
          <cell r="L378" t="str">
            <v>0/0</v>
          </cell>
          <cell r="M378">
            <v>0</v>
          </cell>
          <cell r="N378">
            <v>0</v>
          </cell>
          <cell r="O378">
            <v>0</v>
          </cell>
          <cell r="P378">
            <v>0</v>
          </cell>
          <cell r="Q378">
            <v>0</v>
          </cell>
          <cell r="R378">
            <v>0</v>
          </cell>
          <cell r="S378">
            <v>0</v>
          </cell>
          <cell r="T378">
            <v>0</v>
          </cell>
          <cell r="U378">
            <v>0</v>
          </cell>
          <cell r="V378">
            <v>0</v>
          </cell>
          <cell r="W378">
            <v>0</v>
          </cell>
          <cell r="X378">
            <v>0</v>
          </cell>
          <cell r="Y378">
            <v>0</v>
          </cell>
          <cell r="AA378">
            <v>2015</v>
          </cell>
          <cell r="AB378" t="str">
            <v>reg</v>
          </cell>
        </row>
        <row r="379">
          <cell r="A379" t="str">
            <v>Tommy Meyer</v>
          </cell>
          <cell r="B379" t="str">
            <v xml:space="preserve">LA </v>
          </cell>
          <cell r="C379" t="str">
            <v>D</v>
          </cell>
          <cell r="D379">
            <v>6</v>
          </cell>
          <cell r="E379">
            <v>4</v>
          </cell>
          <cell r="F379">
            <v>371</v>
          </cell>
          <cell r="G379">
            <v>0</v>
          </cell>
          <cell r="H379">
            <v>0</v>
          </cell>
          <cell r="I379">
            <v>0</v>
          </cell>
          <cell r="J379">
            <v>0</v>
          </cell>
          <cell r="K379">
            <v>0</v>
          </cell>
          <cell r="L379" t="str">
            <v>0/0</v>
          </cell>
          <cell r="M379">
            <v>0</v>
          </cell>
          <cell r="N379">
            <v>0</v>
          </cell>
          <cell r="O379">
            <v>0</v>
          </cell>
          <cell r="P379">
            <v>0</v>
          </cell>
          <cell r="Q379">
            <v>0</v>
          </cell>
          <cell r="R379">
            <v>0</v>
          </cell>
          <cell r="S379">
            <v>0</v>
          </cell>
          <cell r="T379">
            <v>0</v>
          </cell>
          <cell r="U379">
            <v>3</v>
          </cell>
          <cell r="V379">
            <v>1</v>
          </cell>
          <cell r="W379">
            <v>1</v>
          </cell>
          <cell r="X379">
            <v>0</v>
          </cell>
          <cell r="Y379">
            <v>0</v>
          </cell>
          <cell r="AA379">
            <v>2015</v>
          </cell>
          <cell r="AB379" t="str">
            <v>reg</v>
          </cell>
        </row>
        <row r="380">
          <cell r="A380" t="str">
            <v>James McLaughlin</v>
          </cell>
          <cell r="B380" t="str">
            <v>CIN</v>
          </cell>
          <cell r="C380" t="str">
            <v>M</v>
          </cell>
          <cell r="D380">
            <v>1</v>
          </cell>
          <cell r="E380">
            <v>0</v>
          </cell>
          <cell r="F380">
            <v>1</v>
          </cell>
          <cell r="G380">
            <v>0</v>
          </cell>
          <cell r="H380">
            <v>0</v>
          </cell>
          <cell r="I380">
            <v>0</v>
          </cell>
          <cell r="J380">
            <v>0</v>
          </cell>
          <cell r="K380">
            <v>0</v>
          </cell>
          <cell r="L380" t="str">
            <v>0/0</v>
          </cell>
          <cell r="M380">
            <v>0</v>
          </cell>
          <cell r="N380">
            <v>0</v>
          </cell>
          <cell r="O380">
            <v>0</v>
          </cell>
          <cell r="P380">
            <v>0</v>
          </cell>
          <cell r="Q380">
            <v>0</v>
          </cell>
          <cell r="R380">
            <v>0</v>
          </cell>
          <cell r="S380">
            <v>0</v>
          </cell>
          <cell r="T380">
            <v>0</v>
          </cell>
          <cell r="U380">
            <v>0</v>
          </cell>
          <cell r="V380">
            <v>0</v>
          </cell>
          <cell r="W380">
            <v>0</v>
          </cell>
          <cell r="X380">
            <v>0</v>
          </cell>
          <cell r="Y380">
            <v>0</v>
          </cell>
          <cell r="AA380">
            <v>2015</v>
          </cell>
          <cell r="AB380" t="str">
            <v>reg</v>
          </cell>
        </row>
        <row r="381">
          <cell r="A381" t="str">
            <v>Ruben Bover</v>
          </cell>
          <cell r="B381" t="str">
            <v>NYR</v>
          </cell>
          <cell r="C381" t="str">
            <v>M</v>
          </cell>
          <cell r="D381">
            <v>0</v>
          </cell>
          <cell r="E381">
            <v>0</v>
          </cell>
          <cell r="F381">
            <v>0</v>
          </cell>
          <cell r="G381">
            <v>0</v>
          </cell>
          <cell r="H381">
            <v>0</v>
          </cell>
          <cell r="I381">
            <v>0</v>
          </cell>
          <cell r="J381">
            <v>0</v>
          </cell>
          <cell r="K381">
            <v>0</v>
          </cell>
          <cell r="L381" t="str">
            <v>0/0</v>
          </cell>
          <cell r="M381">
            <v>0</v>
          </cell>
          <cell r="N381">
            <v>0</v>
          </cell>
          <cell r="O381">
            <v>0</v>
          </cell>
          <cell r="P381">
            <v>0</v>
          </cell>
          <cell r="Q381">
            <v>0</v>
          </cell>
          <cell r="R381">
            <v>0</v>
          </cell>
          <cell r="S381">
            <v>0</v>
          </cell>
          <cell r="T381">
            <v>0</v>
          </cell>
          <cell r="U381">
            <v>0</v>
          </cell>
          <cell r="V381">
            <v>0</v>
          </cell>
          <cell r="W381">
            <v>0</v>
          </cell>
          <cell r="X381">
            <v>0</v>
          </cell>
          <cell r="Y381">
            <v>0</v>
          </cell>
          <cell r="AA381">
            <v>2015</v>
          </cell>
          <cell r="AB381" t="str">
            <v>reg</v>
          </cell>
        </row>
        <row r="382">
          <cell r="A382" t="str">
            <v>Shay Facey</v>
          </cell>
          <cell r="B382" t="str">
            <v>NYC</v>
          </cell>
          <cell r="C382" t="str">
            <v>D</v>
          </cell>
          <cell r="D382">
            <v>23</v>
          </cell>
          <cell r="E382">
            <v>20</v>
          </cell>
          <cell r="F382">
            <v>1818</v>
          </cell>
          <cell r="G382">
            <v>0</v>
          </cell>
          <cell r="H382">
            <v>0</v>
          </cell>
          <cell r="I382">
            <v>0</v>
          </cell>
          <cell r="J382">
            <v>0</v>
          </cell>
          <cell r="K382">
            <v>0</v>
          </cell>
          <cell r="L382" t="str">
            <v>0/0</v>
          </cell>
          <cell r="M382">
            <v>0</v>
          </cell>
          <cell r="N382">
            <v>0</v>
          </cell>
          <cell r="O382">
            <v>0</v>
          </cell>
          <cell r="P382">
            <v>0</v>
          </cell>
          <cell r="Q382">
            <v>0</v>
          </cell>
          <cell r="R382">
            <v>0</v>
          </cell>
          <cell r="S382">
            <v>0</v>
          </cell>
          <cell r="T382">
            <v>0</v>
          </cell>
          <cell r="U382">
            <v>28</v>
          </cell>
          <cell r="V382">
            <v>9</v>
          </cell>
          <cell r="W382">
            <v>0</v>
          </cell>
          <cell r="X382">
            <v>6</v>
          </cell>
          <cell r="Y382">
            <v>1</v>
          </cell>
          <cell r="AA382">
            <v>2015</v>
          </cell>
          <cell r="AB382" t="str">
            <v>reg</v>
          </cell>
        </row>
        <row r="383">
          <cell r="A383" t="str">
            <v>Andy Thoma</v>
          </cell>
          <cell r="B383" t="str">
            <v>POR</v>
          </cell>
          <cell r="C383" t="str">
            <v>D</v>
          </cell>
          <cell r="D383">
            <v>0</v>
          </cell>
          <cell r="E383">
            <v>0</v>
          </cell>
          <cell r="F383">
            <v>0</v>
          </cell>
          <cell r="G383">
            <v>0</v>
          </cell>
          <cell r="H383">
            <v>0</v>
          </cell>
          <cell r="I383">
            <v>0</v>
          </cell>
          <cell r="J383">
            <v>0</v>
          </cell>
          <cell r="K383">
            <v>0</v>
          </cell>
          <cell r="L383" t="str">
            <v>0/0</v>
          </cell>
          <cell r="M383">
            <v>0</v>
          </cell>
          <cell r="N383">
            <v>0</v>
          </cell>
          <cell r="O383">
            <v>0</v>
          </cell>
          <cell r="P383">
            <v>0</v>
          </cell>
          <cell r="Q383">
            <v>0</v>
          </cell>
          <cell r="R383">
            <v>0</v>
          </cell>
          <cell r="S383">
            <v>0</v>
          </cell>
          <cell r="T383">
            <v>0</v>
          </cell>
          <cell r="U383">
            <v>0</v>
          </cell>
          <cell r="V383">
            <v>0</v>
          </cell>
          <cell r="W383">
            <v>0</v>
          </cell>
          <cell r="X383">
            <v>0</v>
          </cell>
          <cell r="Y383">
            <v>0</v>
          </cell>
          <cell r="AA383">
            <v>2015</v>
          </cell>
          <cell r="AB383" t="str">
            <v>reg</v>
          </cell>
        </row>
        <row r="384">
          <cell r="A384" t="str">
            <v>Andres Mendoza</v>
          </cell>
          <cell r="B384" t="str">
            <v>NYC</v>
          </cell>
          <cell r="C384" t="str">
            <v>D</v>
          </cell>
          <cell r="D384">
            <v>0</v>
          </cell>
          <cell r="E384">
            <v>0</v>
          </cell>
          <cell r="F384">
            <v>0</v>
          </cell>
          <cell r="G384">
            <v>0</v>
          </cell>
          <cell r="H384">
            <v>0</v>
          </cell>
          <cell r="I384">
            <v>0</v>
          </cell>
          <cell r="J384">
            <v>0</v>
          </cell>
          <cell r="K384">
            <v>0</v>
          </cell>
          <cell r="L384" t="str">
            <v>0/0</v>
          </cell>
          <cell r="M384">
            <v>0</v>
          </cell>
          <cell r="N384">
            <v>0</v>
          </cell>
          <cell r="O384">
            <v>0</v>
          </cell>
          <cell r="P384">
            <v>0</v>
          </cell>
          <cell r="Q384">
            <v>0</v>
          </cell>
          <cell r="R384">
            <v>0</v>
          </cell>
          <cell r="S384">
            <v>0</v>
          </cell>
          <cell r="T384">
            <v>0</v>
          </cell>
          <cell r="U384">
            <v>0</v>
          </cell>
          <cell r="V384">
            <v>0</v>
          </cell>
          <cell r="W384">
            <v>0</v>
          </cell>
          <cell r="X384">
            <v>0</v>
          </cell>
          <cell r="Y384">
            <v>0</v>
          </cell>
          <cell r="AA384">
            <v>2015</v>
          </cell>
          <cell r="AB384" t="str">
            <v>reg</v>
          </cell>
        </row>
        <row r="385">
          <cell r="A385" t="str">
            <v>Alejandro Zendejas</v>
          </cell>
          <cell r="B385" t="str">
            <v>DAL</v>
          </cell>
          <cell r="C385" t="str">
            <v>M</v>
          </cell>
          <cell r="D385">
            <v>8</v>
          </cell>
          <cell r="E385">
            <v>2</v>
          </cell>
          <cell r="F385">
            <v>187</v>
          </cell>
          <cell r="G385">
            <v>0</v>
          </cell>
          <cell r="H385">
            <v>0</v>
          </cell>
          <cell r="I385">
            <v>0</v>
          </cell>
          <cell r="J385">
            <v>0</v>
          </cell>
          <cell r="K385">
            <v>0</v>
          </cell>
          <cell r="L385" t="str">
            <v>0/0</v>
          </cell>
          <cell r="M385">
            <v>0</v>
          </cell>
          <cell r="N385">
            <v>0</v>
          </cell>
          <cell r="O385">
            <v>0</v>
          </cell>
          <cell r="P385">
            <v>0</v>
          </cell>
          <cell r="Q385">
            <v>0</v>
          </cell>
          <cell r="R385">
            <v>0</v>
          </cell>
          <cell r="S385">
            <v>0</v>
          </cell>
          <cell r="T385">
            <v>0</v>
          </cell>
          <cell r="U385">
            <v>1</v>
          </cell>
          <cell r="V385">
            <v>6</v>
          </cell>
          <cell r="W385">
            <v>0</v>
          </cell>
          <cell r="X385">
            <v>0</v>
          </cell>
          <cell r="Y385">
            <v>0</v>
          </cell>
          <cell r="AA385">
            <v>2015</v>
          </cell>
          <cell r="AB385" t="str">
            <v>reg</v>
          </cell>
        </row>
        <row r="386">
          <cell r="A386" t="str">
            <v>Manuel Aparicio</v>
          </cell>
          <cell r="B386" t="str">
            <v>TOR</v>
          </cell>
          <cell r="C386" t="str">
            <v>M</v>
          </cell>
          <cell r="D386">
            <v>0</v>
          </cell>
          <cell r="E386">
            <v>0</v>
          </cell>
          <cell r="F386">
            <v>0</v>
          </cell>
          <cell r="G386">
            <v>0</v>
          </cell>
          <cell r="H386">
            <v>0</v>
          </cell>
          <cell r="I386">
            <v>0</v>
          </cell>
          <cell r="J386">
            <v>0</v>
          </cell>
          <cell r="K386">
            <v>0</v>
          </cell>
          <cell r="L386" t="str">
            <v>0/0</v>
          </cell>
          <cell r="M386">
            <v>0</v>
          </cell>
          <cell r="N386">
            <v>0</v>
          </cell>
          <cell r="O386">
            <v>0</v>
          </cell>
          <cell r="P386">
            <v>0</v>
          </cell>
          <cell r="Q386">
            <v>0</v>
          </cell>
          <cell r="R386">
            <v>0</v>
          </cell>
          <cell r="S386">
            <v>0</v>
          </cell>
          <cell r="T386">
            <v>0</v>
          </cell>
          <cell r="U386">
            <v>0</v>
          </cell>
          <cell r="V386">
            <v>0</v>
          </cell>
          <cell r="W386">
            <v>0</v>
          </cell>
          <cell r="X386">
            <v>0</v>
          </cell>
          <cell r="Y386">
            <v>0</v>
          </cell>
          <cell r="AA386">
            <v>2015</v>
          </cell>
          <cell r="AB386" t="str">
            <v>reg</v>
          </cell>
        </row>
        <row r="387">
          <cell r="A387" t="str">
            <v>Santiago Gonzalez</v>
          </cell>
          <cell r="B387" t="str">
            <v>MTL</v>
          </cell>
          <cell r="C387" t="str">
            <v>F</v>
          </cell>
          <cell r="D387">
            <v>0</v>
          </cell>
          <cell r="E387">
            <v>0</v>
          </cell>
          <cell r="F387">
            <v>0</v>
          </cell>
          <cell r="G387">
            <v>0</v>
          </cell>
          <cell r="H387">
            <v>0</v>
          </cell>
          <cell r="I387">
            <v>0</v>
          </cell>
          <cell r="J387">
            <v>0</v>
          </cell>
          <cell r="K387">
            <v>0</v>
          </cell>
          <cell r="L387" t="str">
            <v>0/0</v>
          </cell>
          <cell r="M387">
            <v>0</v>
          </cell>
          <cell r="N387">
            <v>0</v>
          </cell>
          <cell r="O387">
            <v>0</v>
          </cell>
          <cell r="P387">
            <v>0</v>
          </cell>
          <cell r="Q387">
            <v>0</v>
          </cell>
          <cell r="R387">
            <v>0</v>
          </cell>
          <cell r="S387">
            <v>0</v>
          </cell>
          <cell r="T387">
            <v>0</v>
          </cell>
          <cell r="U387">
            <v>0</v>
          </cell>
          <cell r="V387">
            <v>0</v>
          </cell>
          <cell r="W387">
            <v>0</v>
          </cell>
          <cell r="X387">
            <v>0</v>
          </cell>
          <cell r="Y387">
            <v>0</v>
          </cell>
          <cell r="AA387">
            <v>2015</v>
          </cell>
          <cell r="AB387" t="str">
            <v>reg</v>
          </cell>
        </row>
        <row r="388">
          <cell r="A388" t="str">
            <v>Jeremy Gagnon-Lapare</v>
          </cell>
          <cell r="B388" t="str">
            <v>MTL</v>
          </cell>
          <cell r="C388" t="str">
            <v>M</v>
          </cell>
          <cell r="D388">
            <v>2</v>
          </cell>
          <cell r="E388">
            <v>0</v>
          </cell>
          <cell r="F388">
            <v>18</v>
          </cell>
          <cell r="G388">
            <v>0</v>
          </cell>
          <cell r="H388">
            <v>0</v>
          </cell>
          <cell r="I388">
            <v>0</v>
          </cell>
          <cell r="J388">
            <v>0</v>
          </cell>
          <cell r="K388">
            <v>0</v>
          </cell>
          <cell r="L388" t="str">
            <v>0/0</v>
          </cell>
          <cell r="M388">
            <v>0</v>
          </cell>
          <cell r="N388">
            <v>0</v>
          </cell>
          <cell r="O388">
            <v>0</v>
          </cell>
          <cell r="P388">
            <v>0</v>
          </cell>
          <cell r="Q388">
            <v>0</v>
          </cell>
          <cell r="R388">
            <v>0</v>
          </cell>
          <cell r="S388">
            <v>0</v>
          </cell>
          <cell r="T388">
            <v>0</v>
          </cell>
          <cell r="U388">
            <v>0</v>
          </cell>
          <cell r="V388">
            <v>0</v>
          </cell>
          <cell r="W388">
            <v>1</v>
          </cell>
          <cell r="X388">
            <v>0</v>
          </cell>
          <cell r="Y388">
            <v>0</v>
          </cell>
          <cell r="AA388">
            <v>2015</v>
          </cell>
          <cell r="AB388" t="str">
            <v>reg</v>
          </cell>
        </row>
        <row r="389">
          <cell r="A389" t="str">
            <v>Timothy Mulgrew</v>
          </cell>
          <cell r="B389" t="str">
            <v xml:space="preserve">NE </v>
          </cell>
          <cell r="C389" t="str">
            <v>F</v>
          </cell>
          <cell r="D389">
            <v>0</v>
          </cell>
          <cell r="E389">
            <v>0</v>
          </cell>
          <cell r="F389">
            <v>0</v>
          </cell>
          <cell r="G389">
            <v>0</v>
          </cell>
          <cell r="H389">
            <v>0</v>
          </cell>
          <cell r="I389">
            <v>0</v>
          </cell>
          <cell r="J389">
            <v>0</v>
          </cell>
          <cell r="K389">
            <v>0</v>
          </cell>
          <cell r="L389" t="str">
            <v>0/0</v>
          </cell>
          <cell r="M389">
            <v>0</v>
          </cell>
          <cell r="N389">
            <v>0</v>
          </cell>
          <cell r="O389">
            <v>0</v>
          </cell>
          <cell r="P389">
            <v>0</v>
          </cell>
          <cell r="Q389">
            <v>0</v>
          </cell>
          <cell r="R389">
            <v>0</v>
          </cell>
          <cell r="S389">
            <v>0</v>
          </cell>
          <cell r="T389">
            <v>0</v>
          </cell>
          <cell r="U389">
            <v>0</v>
          </cell>
          <cell r="V389">
            <v>0</v>
          </cell>
          <cell r="W389">
            <v>0</v>
          </cell>
          <cell r="X389">
            <v>0</v>
          </cell>
          <cell r="Y389">
            <v>0</v>
          </cell>
          <cell r="AA389">
            <v>2015</v>
          </cell>
          <cell r="AB389" t="str">
            <v>reg</v>
          </cell>
        </row>
        <row r="390">
          <cell r="A390" t="str">
            <v>Shawn McLaws</v>
          </cell>
          <cell r="B390" t="str">
            <v>NYR</v>
          </cell>
          <cell r="C390" t="str">
            <v>M</v>
          </cell>
          <cell r="D390">
            <v>0</v>
          </cell>
          <cell r="E390">
            <v>0</v>
          </cell>
          <cell r="F390">
            <v>0</v>
          </cell>
          <cell r="G390">
            <v>0</v>
          </cell>
          <cell r="H390">
            <v>0</v>
          </cell>
          <cell r="I390">
            <v>0</v>
          </cell>
          <cell r="J390">
            <v>0</v>
          </cell>
          <cell r="K390">
            <v>0</v>
          </cell>
          <cell r="L390" t="str">
            <v>0/0</v>
          </cell>
          <cell r="M390">
            <v>0</v>
          </cell>
          <cell r="N390">
            <v>0</v>
          </cell>
          <cell r="O390">
            <v>0</v>
          </cell>
          <cell r="P390">
            <v>0</v>
          </cell>
          <cell r="Q390">
            <v>0</v>
          </cell>
          <cell r="R390">
            <v>0</v>
          </cell>
          <cell r="S390">
            <v>0</v>
          </cell>
          <cell r="T390">
            <v>0</v>
          </cell>
          <cell r="U390">
            <v>0</v>
          </cell>
          <cell r="V390">
            <v>0</v>
          </cell>
          <cell r="W390">
            <v>0</v>
          </cell>
          <cell r="X390">
            <v>0</v>
          </cell>
          <cell r="Y390">
            <v>0</v>
          </cell>
          <cell r="AA390">
            <v>2015</v>
          </cell>
          <cell r="AB390" t="str">
            <v>reg</v>
          </cell>
        </row>
        <row r="391">
          <cell r="A391" t="str">
            <v>Pecka</v>
          </cell>
          <cell r="B391" t="str">
            <v>RSL</v>
          </cell>
          <cell r="C391" t="str">
            <v>M</v>
          </cell>
          <cell r="D391">
            <v>4</v>
          </cell>
          <cell r="E391">
            <v>1</v>
          </cell>
          <cell r="F391">
            <v>111</v>
          </cell>
          <cell r="G391">
            <v>0</v>
          </cell>
          <cell r="H391">
            <v>0</v>
          </cell>
          <cell r="I391">
            <v>0</v>
          </cell>
          <cell r="J391">
            <v>0</v>
          </cell>
          <cell r="K391">
            <v>0</v>
          </cell>
          <cell r="L391" t="str">
            <v>0/0</v>
          </cell>
          <cell r="M391">
            <v>0</v>
          </cell>
          <cell r="N391">
            <v>0</v>
          </cell>
          <cell r="O391">
            <v>0</v>
          </cell>
          <cell r="P391">
            <v>0</v>
          </cell>
          <cell r="Q391">
            <v>0</v>
          </cell>
          <cell r="R391">
            <v>0</v>
          </cell>
          <cell r="S391">
            <v>0</v>
          </cell>
          <cell r="T391">
            <v>0</v>
          </cell>
          <cell r="U391">
            <v>2</v>
          </cell>
          <cell r="V391">
            <v>3</v>
          </cell>
          <cell r="W391">
            <v>0</v>
          </cell>
          <cell r="X391">
            <v>0</v>
          </cell>
          <cell r="Y391">
            <v>0</v>
          </cell>
          <cell r="AA391">
            <v>2015</v>
          </cell>
          <cell r="AB391" t="str">
            <v>reg</v>
          </cell>
        </row>
        <row r="392">
          <cell r="A392" t="str">
            <v>Ben Newnam</v>
          </cell>
          <cell r="B392" t="str">
            <v>COL</v>
          </cell>
          <cell r="C392" t="str">
            <v>D</v>
          </cell>
          <cell r="D392">
            <v>1</v>
          </cell>
          <cell r="E392">
            <v>1</v>
          </cell>
          <cell r="F392">
            <v>90</v>
          </cell>
          <cell r="G392">
            <v>0</v>
          </cell>
          <cell r="H392">
            <v>0</v>
          </cell>
          <cell r="I392">
            <v>0</v>
          </cell>
          <cell r="J392">
            <v>0</v>
          </cell>
          <cell r="K392">
            <v>0</v>
          </cell>
          <cell r="L392" t="str">
            <v>0/0</v>
          </cell>
          <cell r="M392">
            <v>0</v>
          </cell>
          <cell r="N392">
            <v>0</v>
          </cell>
          <cell r="O392">
            <v>0</v>
          </cell>
          <cell r="P392">
            <v>0</v>
          </cell>
          <cell r="Q392">
            <v>0</v>
          </cell>
          <cell r="R392">
            <v>0</v>
          </cell>
          <cell r="S392">
            <v>0</v>
          </cell>
          <cell r="T392">
            <v>0</v>
          </cell>
          <cell r="U392">
            <v>2</v>
          </cell>
          <cell r="V392">
            <v>0</v>
          </cell>
          <cell r="W392">
            <v>0</v>
          </cell>
          <cell r="X392">
            <v>0</v>
          </cell>
          <cell r="Y392">
            <v>0</v>
          </cell>
          <cell r="AA392">
            <v>2015</v>
          </cell>
          <cell r="AB392" t="str">
            <v>reg</v>
          </cell>
        </row>
        <row r="393">
          <cell r="A393" t="str">
            <v>Kevin Parsemain</v>
          </cell>
          <cell r="B393" t="str">
            <v>MTQ</v>
          </cell>
          <cell r="C393" t="str">
            <v>F</v>
          </cell>
          <cell r="D393">
            <v>0</v>
          </cell>
          <cell r="E393">
            <v>0</v>
          </cell>
          <cell r="F393">
            <v>0</v>
          </cell>
          <cell r="G393">
            <v>0</v>
          </cell>
          <cell r="H393">
            <v>0</v>
          </cell>
          <cell r="I393">
            <v>0</v>
          </cell>
          <cell r="J393">
            <v>0</v>
          </cell>
          <cell r="K393">
            <v>0</v>
          </cell>
          <cell r="L393" t="str">
            <v>0/0</v>
          </cell>
          <cell r="M393">
            <v>0</v>
          </cell>
          <cell r="N393">
            <v>0</v>
          </cell>
          <cell r="O393">
            <v>0</v>
          </cell>
          <cell r="P393">
            <v>0</v>
          </cell>
          <cell r="Q393">
            <v>0</v>
          </cell>
          <cell r="R393">
            <v>0</v>
          </cell>
          <cell r="S393">
            <v>0</v>
          </cell>
          <cell r="T393">
            <v>0</v>
          </cell>
          <cell r="U393">
            <v>0</v>
          </cell>
          <cell r="V393">
            <v>0</v>
          </cell>
          <cell r="W393">
            <v>0</v>
          </cell>
          <cell r="X393">
            <v>0</v>
          </cell>
          <cell r="Y393">
            <v>0</v>
          </cell>
          <cell r="AA393">
            <v>2015</v>
          </cell>
          <cell r="AB393" t="str">
            <v>reg</v>
          </cell>
        </row>
        <row r="394">
          <cell r="A394" t="str">
            <v>Caleb Calvert</v>
          </cell>
          <cell r="B394" t="str">
            <v>COL</v>
          </cell>
          <cell r="C394" t="str">
            <v>F</v>
          </cell>
          <cell r="D394">
            <v>0</v>
          </cell>
          <cell r="E394">
            <v>0</v>
          </cell>
          <cell r="F394">
            <v>0</v>
          </cell>
          <cell r="G394">
            <v>0</v>
          </cell>
          <cell r="H394">
            <v>0</v>
          </cell>
          <cell r="I394">
            <v>0</v>
          </cell>
          <cell r="J394">
            <v>0</v>
          </cell>
          <cell r="K394">
            <v>0</v>
          </cell>
          <cell r="L394" t="str">
            <v>0/0</v>
          </cell>
          <cell r="M394">
            <v>0</v>
          </cell>
          <cell r="N394">
            <v>0</v>
          </cell>
          <cell r="O394">
            <v>0</v>
          </cell>
          <cell r="P394">
            <v>0</v>
          </cell>
          <cell r="Q394">
            <v>0</v>
          </cell>
          <cell r="R394">
            <v>0</v>
          </cell>
          <cell r="S394">
            <v>0</v>
          </cell>
          <cell r="T394">
            <v>0</v>
          </cell>
          <cell r="U394">
            <v>0</v>
          </cell>
          <cell r="V394">
            <v>0</v>
          </cell>
          <cell r="W394">
            <v>0</v>
          </cell>
          <cell r="X394">
            <v>0</v>
          </cell>
          <cell r="Y394">
            <v>0</v>
          </cell>
          <cell r="AA394">
            <v>2015</v>
          </cell>
          <cell r="AB394" t="str">
            <v>reg</v>
          </cell>
        </row>
        <row r="395">
          <cell r="A395" t="str">
            <v>Damion Lowe</v>
          </cell>
          <cell r="B395" t="str">
            <v>JAM</v>
          </cell>
          <cell r="C395" t="str">
            <v>D</v>
          </cell>
          <cell r="D395">
            <v>0</v>
          </cell>
          <cell r="E395">
            <v>0</v>
          </cell>
          <cell r="F395">
            <v>0</v>
          </cell>
          <cell r="G395">
            <v>0</v>
          </cell>
          <cell r="H395">
            <v>0</v>
          </cell>
          <cell r="I395">
            <v>0</v>
          </cell>
          <cell r="J395">
            <v>0</v>
          </cell>
          <cell r="K395">
            <v>0</v>
          </cell>
          <cell r="L395" t="str">
            <v>0/0</v>
          </cell>
          <cell r="M395">
            <v>0</v>
          </cell>
          <cell r="N395">
            <v>0</v>
          </cell>
          <cell r="O395">
            <v>0</v>
          </cell>
          <cell r="P395">
            <v>0</v>
          </cell>
          <cell r="Q395">
            <v>0</v>
          </cell>
          <cell r="R395">
            <v>0</v>
          </cell>
          <cell r="S395">
            <v>0</v>
          </cell>
          <cell r="T395">
            <v>0</v>
          </cell>
          <cell r="U395">
            <v>0</v>
          </cell>
          <cell r="V395">
            <v>0</v>
          </cell>
          <cell r="W395">
            <v>0</v>
          </cell>
          <cell r="X395">
            <v>0</v>
          </cell>
          <cell r="Y395">
            <v>0</v>
          </cell>
          <cell r="AA395">
            <v>2015</v>
          </cell>
          <cell r="AB395" t="str">
            <v>reg</v>
          </cell>
        </row>
        <row r="396">
          <cell r="A396" t="str">
            <v>Jimmy Ockford</v>
          </cell>
          <cell r="B396" t="str">
            <v>SEA</v>
          </cell>
          <cell r="C396" t="str">
            <v>D</v>
          </cell>
          <cell r="D396">
            <v>1</v>
          </cell>
          <cell r="E396">
            <v>1</v>
          </cell>
          <cell r="F396">
            <v>90</v>
          </cell>
          <cell r="G396">
            <v>0</v>
          </cell>
          <cell r="H396">
            <v>0</v>
          </cell>
          <cell r="I396">
            <v>0</v>
          </cell>
          <cell r="J396">
            <v>0</v>
          </cell>
          <cell r="K396">
            <v>0</v>
          </cell>
          <cell r="L396" t="str">
            <v>0/0</v>
          </cell>
          <cell r="M396">
            <v>0</v>
          </cell>
          <cell r="N396">
            <v>0</v>
          </cell>
          <cell r="O396">
            <v>0</v>
          </cell>
          <cell r="P396">
            <v>0</v>
          </cell>
          <cell r="Q396">
            <v>0</v>
          </cell>
          <cell r="R396">
            <v>0</v>
          </cell>
          <cell r="S396">
            <v>0</v>
          </cell>
          <cell r="T396">
            <v>0</v>
          </cell>
          <cell r="U396">
            <v>0</v>
          </cell>
          <cell r="V396">
            <v>0</v>
          </cell>
          <cell r="W396">
            <v>0</v>
          </cell>
          <cell r="X396">
            <v>0</v>
          </cell>
          <cell r="Y396">
            <v>0</v>
          </cell>
          <cell r="AA396">
            <v>2015</v>
          </cell>
          <cell r="AB396" t="str">
            <v>reg</v>
          </cell>
        </row>
        <row r="397">
          <cell r="A397" t="str">
            <v>Connor Brandt</v>
          </cell>
          <cell r="B397" t="str">
            <v>NYC</v>
          </cell>
          <cell r="C397" t="str">
            <v>M-D</v>
          </cell>
          <cell r="D397">
            <v>1</v>
          </cell>
          <cell r="E397">
            <v>0</v>
          </cell>
          <cell r="F397">
            <v>9</v>
          </cell>
          <cell r="G397">
            <v>0</v>
          </cell>
          <cell r="H397">
            <v>0</v>
          </cell>
          <cell r="I397">
            <v>0</v>
          </cell>
          <cell r="J397">
            <v>0</v>
          </cell>
          <cell r="K397">
            <v>0</v>
          </cell>
          <cell r="L397" t="str">
            <v>0/0</v>
          </cell>
          <cell r="M397">
            <v>0</v>
          </cell>
          <cell r="N397">
            <v>0</v>
          </cell>
          <cell r="O397">
            <v>0</v>
          </cell>
          <cell r="P397">
            <v>0</v>
          </cell>
          <cell r="Q397">
            <v>0</v>
          </cell>
          <cell r="R397">
            <v>0</v>
          </cell>
          <cell r="S397">
            <v>0</v>
          </cell>
          <cell r="T397">
            <v>0</v>
          </cell>
          <cell r="U397">
            <v>0</v>
          </cell>
          <cell r="V397">
            <v>0</v>
          </cell>
          <cell r="W397">
            <v>0</v>
          </cell>
          <cell r="X397">
            <v>0</v>
          </cell>
          <cell r="Y397">
            <v>0</v>
          </cell>
          <cell r="AA397">
            <v>2015</v>
          </cell>
          <cell r="AB397" t="str">
            <v>reg</v>
          </cell>
        </row>
        <row r="398">
          <cell r="A398" t="str">
            <v>Raul Mendiola</v>
          </cell>
          <cell r="B398" t="str">
            <v xml:space="preserve">LA </v>
          </cell>
          <cell r="C398" t="str">
            <v>M</v>
          </cell>
          <cell r="D398">
            <v>0</v>
          </cell>
          <cell r="E398">
            <v>0</v>
          </cell>
          <cell r="F398">
            <v>0</v>
          </cell>
          <cell r="G398">
            <v>0</v>
          </cell>
          <cell r="H398">
            <v>0</v>
          </cell>
          <cell r="I398">
            <v>0</v>
          </cell>
          <cell r="J398">
            <v>0</v>
          </cell>
          <cell r="K398">
            <v>0</v>
          </cell>
          <cell r="L398" t="str">
            <v>0/0</v>
          </cell>
          <cell r="M398">
            <v>0</v>
          </cell>
          <cell r="N398">
            <v>0</v>
          </cell>
          <cell r="O398">
            <v>0</v>
          </cell>
          <cell r="P398">
            <v>0</v>
          </cell>
          <cell r="Q398">
            <v>0</v>
          </cell>
          <cell r="R398">
            <v>0</v>
          </cell>
          <cell r="S398">
            <v>0</v>
          </cell>
          <cell r="T398">
            <v>0</v>
          </cell>
          <cell r="U398">
            <v>0</v>
          </cell>
          <cell r="V398">
            <v>0</v>
          </cell>
          <cell r="W398">
            <v>0</v>
          </cell>
          <cell r="X398">
            <v>0</v>
          </cell>
          <cell r="Y398">
            <v>0</v>
          </cell>
          <cell r="AA398">
            <v>2015</v>
          </cell>
          <cell r="AB398" t="str">
            <v>reg</v>
          </cell>
        </row>
        <row r="399">
          <cell r="A399" t="str">
            <v>Ethen Sampson</v>
          </cell>
          <cell r="B399" t="str">
            <v>VAN</v>
          </cell>
          <cell r="C399" t="str">
            <v>D</v>
          </cell>
          <cell r="D399">
            <v>1</v>
          </cell>
          <cell r="E399">
            <v>1</v>
          </cell>
          <cell r="F399">
            <v>88</v>
          </cell>
          <cell r="G399">
            <v>0</v>
          </cell>
          <cell r="H399">
            <v>0</v>
          </cell>
          <cell r="I399">
            <v>0</v>
          </cell>
          <cell r="J399">
            <v>0</v>
          </cell>
          <cell r="K399">
            <v>0</v>
          </cell>
          <cell r="L399" t="str">
            <v>0/0</v>
          </cell>
          <cell r="M399">
            <v>0</v>
          </cell>
          <cell r="N399">
            <v>0</v>
          </cell>
          <cell r="O399">
            <v>0</v>
          </cell>
          <cell r="P399">
            <v>0</v>
          </cell>
          <cell r="Q399">
            <v>0</v>
          </cell>
          <cell r="R399">
            <v>0</v>
          </cell>
          <cell r="S399">
            <v>0</v>
          </cell>
          <cell r="T399">
            <v>0</v>
          </cell>
          <cell r="U399">
            <v>1</v>
          </cell>
          <cell r="V399">
            <v>0</v>
          </cell>
          <cell r="W399">
            <v>0</v>
          </cell>
          <cell r="X399">
            <v>1</v>
          </cell>
          <cell r="Y399">
            <v>0</v>
          </cell>
          <cell r="AA399">
            <v>2015</v>
          </cell>
          <cell r="AB399" t="str">
            <v>reg</v>
          </cell>
        </row>
        <row r="400">
          <cell r="A400" t="str">
            <v>Tommy Redding</v>
          </cell>
          <cell r="B400" t="str">
            <v>ORL</v>
          </cell>
          <cell r="C400" t="str">
            <v>D</v>
          </cell>
          <cell r="D400">
            <v>2</v>
          </cell>
          <cell r="E400">
            <v>1</v>
          </cell>
          <cell r="F400">
            <v>87</v>
          </cell>
          <cell r="G400">
            <v>0</v>
          </cell>
          <cell r="H400">
            <v>0</v>
          </cell>
          <cell r="I400">
            <v>0</v>
          </cell>
          <cell r="J400">
            <v>0</v>
          </cell>
          <cell r="K400">
            <v>0</v>
          </cell>
          <cell r="L400" t="str">
            <v>0/0</v>
          </cell>
          <cell r="M400">
            <v>0</v>
          </cell>
          <cell r="N400">
            <v>0</v>
          </cell>
          <cell r="O400">
            <v>0</v>
          </cell>
          <cell r="P400">
            <v>0</v>
          </cell>
          <cell r="Q400">
            <v>0</v>
          </cell>
          <cell r="R400">
            <v>0</v>
          </cell>
          <cell r="S400">
            <v>0</v>
          </cell>
          <cell r="T400">
            <v>0</v>
          </cell>
          <cell r="U400">
            <v>0</v>
          </cell>
          <cell r="V400">
            <v>0</v>
          </cell>
          <cell r="W400">
            <v>0</v>
          </cell>
          <cell r="X400">
            <v>0</v>
          </cell>
          <cell r="Y400">
            <v>0</v>
          </cell>
          <cell r="AA400">
            <v>2015</v>
          </cell>
          <cell r="AB400" t="str">
            <v>reg</v>
          </cell>
        </row>
        <row r="401">
          <cell r="A401" t="str">
            <v>Victor Cabrera</v>
          </cell>
          <cell r="B401" t="str">
            <v>HOU</v>
          </cell>
          <cell r="C401" t="str">
            <v>D</v>
          </cell>
          <cell r="D401">
            <v>21</v>
          </cell>
          <cell r="E401">
            <v>20</v>
          </cell>
          <cell r="F401">
            <v>1730</v>
          </cell>
          <cell r="G401">
            <v>0</v>
          </cell>
          <cell r="H401">
            <v>0</v>
          </cell>
          <cell r="I401">
            <v>0</v>
          </cell>
          <cell r="J401">
            <v>0</v>
          </cell>
          <cell r="K401">
            <v>0</v>
          </cell>
          <cell r="L401" t="str">
            <v>0/0</v>
          </cell>
          <cell r="M401">
            <v>0</v>
          </cell>
          <cell r="N401">
            <v>0</v>
          </cell>
          <cell r="O401">
            <v>0</v>
          </cell>
          <cell r="P401">
            <v>0</v>
          </cell>
          <cell r="Q401">
            <v>0</v>
          </cell>
          <cell r="R401">
            <v>0</v>
          </cell>
          <cell r="S401">
            <v>0</v>
          </cell>
          <cell r="T401">
            <v>0</v>
          </cell>
          <cell r="U401">
            <v>24</v>
          </cell>
          <cell r="V401">
            <v>13</v>
          </cell>
          <cell r="W401">
            <v>0</v>
          </cell>
          <cell r="X401">
            <v>4</v>
          </cell>
          <cell r="Y401">
            <v>0</v>
          </cell>
          <cell r="AA401">
            <v>2015</v>
          </cell>
          <cell r="AB401" t="str">
            <v>reg</v>
          </cell>
        </row>
        <row r="402">
          <cell r="A402" t="str">
            <v>Oumar Ballo</v>
          </cell>
          <cell r="B402" t="str">
            <v>HOU</v>
          </cell>
          <cell r="C402" t="str">
            <v>D</v>
          </cell>
          <cell r="D402">
            <v>0</v>
          </cell>
          <cell r="E402">
            <v>0</v>
          </cell>
          <cell r="F402">
            <v>0</v>
          </cell>
          <cell r="G402">
            <v>0</v>
          </cell>
          <cell r="H402">
            <v>0</v>
          </cell>
          <cell r="I402">
            <v>0</v>
          </cell>
          <cell r="J402">
            <v>0</v>
          </cell>
          <cell r="K402">
            <v>0</v>
          </cell>
          <cell r="L402" t="str">
            <v>0/0</v>
          </cell>
          <cell r="M402">
            <v>0</v>
          </cell>
          <cell r="N402">
            <v>0</v>
          </cell>
          <cell r="O402">
            <v>0</v>
          </cell>
          <cell r="P402">
            <v>0</v>
          </cell>
          <cell r="Q402">
            <v>0</v>
          </cell>
          <cell r="R402">
            <v>0</v>
          </cell>
          <cell r="S402">
            <v>0</v>
          </cell>
          <cell r="T402">
            <v>0</v>
          </cell>
          <cell r="U402">
            <v>0</v>
          </cell>
          <cell r="V402">
            <v>0</v>
          </cell>
          <cell r="W402">
            <v>0</v>
          </cell>
          <cell r="X402">
            <v>0</v>
          </cell>
          <cell r="Y402">
            <v>0</v>
          </cell>
          <cell r="AA402">
            <v>2015</v>
          </cell>
          <cell r="AB402" t="str">
            <v>reg</v>
          </cell>
        </row>
        <row r="403">
          <cell r="A403" t="str">
            <v>Tyler Turner</v>
          </cell>
          <cell r="B403" t="str">
            <v>ORL</v>
          </cell>
          <cell r="C403" t="str">
            <v>D</v>
          </cell>
          <cell r="D403">
            <v>7</v>
          </cell>
          <cell r="E403">
            <v>5</v>
          </cell>
          <cell r="F403">
            <v>477</v>
          </cell>
          <cell r="G403">
            <v>0</v>
          </cell>
          <cell r="H403">
            <v>0</v>
          </cell>
          <cell r="I403">
            <v>0</v>
          </cell>
          <cell r="J403">
            <v>0</v>
          </cell>
          <cell r="K403">
            <v>0</v>
          </cell>
          <cell r="L403" t="str">
            <v>0/0</v>
          </cell>
          <cell r="M403">
            <v>0</v>
          </cell>
          <cell r="N403">
            <v>0</v>
          </cell>
          <cell r="O403">
            <v>0</v>
          </cell>
          <cell r="P403">
            <v>0</v>
          </cell>
          <cell r="Q403">
            <v>0</v>
          </cell>
          <cell r="R403">
            <v>0</v>
          </cell>
          <cell r="S403">
            <v>0</v>
          </cell>
          <cell r="T403">
            <v>0</v>
          </cell>
          <cell r="U403">
            <v>13</v>
          </cell>
          <cell r="V403">
            <v>7</v>
          </cell>
          <cell r="W403">
            <v>0</v>
          </cell>
          <cell r="X403">
            <v>2</v>
          </cell>
          <cell r="Y403">
            <v>1</v>
          </cell>
          <cell r="AA403">
            <v>2015</v>
          </cell>
          <cell r="AB403" t="str">
            <v>reg</v>
          </cell>
        </row>
        <row r="404">
          <cell r="A404" t="str">
            <v>Adam Bedell</v>
          </cell>
          <cell r="B404" t="str">
            <v>CLB</v>
          </cell>
          <cell r="C404" t="str">
            <v>F</v>
          </cell>
          <cell r="D404">
            <v>0</v>
          </cell>
          <cell r="E404">
            <v>0</v>
          </cell>
          <cell r="F404">
            <v>0</v>
          </cell>
          <cell r="G404">
            <v>0</v>
          </cell>
          <cell r="H404">
            <v>0</v>
          </cell>
          <cell r="I404">
            <v>0</v>
          </cell>
          <cell r="J404">
            <v>0</v>
          </cell>
          <cell r="K404">
            <v>0</v>
          </cell>
          <cell r="L404" t="str">
            <v>0/0</v>
          </cell>
          <cell r="M404">
            <v>0</v>
          </cell>
          <cell r="N404">
            <v>0</v>
          </cell>
          <cell r="O404">
            <v>0</v>
          </cell>
          <cell r="P404">
            <v>0</v>
          </cell>
          <cell r="Q404">
            <v>0</v>
          </cell>
          <cell r="R404">
            <v>0</v>
          </cell>
          <cell r="S404">
            <v>0</v>
          </cell>
          <cell r="T404">
            <v>0</v>
          </cell>
          <cell r="U404">
            <v>0</v>
          </cell>
          <cell r="V404">
            <v>0</v>
          </cell>
          <cell r="W404">
            <v>0</v>
          </cell>
          <cell r="X404">
            <v>0</v>
          </cell>
          <cell r="Y404">
            <v>0</v>
          </cell>
          <cell r="AA404">
            <v>2015</v>
          </cell>
          <cell r="AB404" t="str">
            <v>reg</v>
          </cell>
        </row>
        <row r="405">
          <cell r="A405" t="str">
            <v>Marlon Hairston</v>
          </cell>
          <cell r="B405" t="str">
            <v>MIN</v>
          </cell>
          <cell r="C405" t="str">
            <v>M</v>
          </cell>
          <cell r="D405">
            <v>3</v>
          </cell>
          <cell r="E405">
            <v>3</v>
          </cell>
          <cell r="F405">
            <v>270</v>
          </cell>
          <cell r="G405">
            <v>0</v>
          </cell>
          <cell r="H405">
            <v>0</v>
          </cell>
          <cell r="I405">
            <v>0</v>
          </cell>
          <cell r="J405">
            <v>0</v>
          </cell>
          <cell r="K405">
            <v>0</v>
          </cell>
          <cell r="L405" t="str">
            <v>0/0</v>
          </cell>
          <cell r="M405">
            <v>0</v>
          </cell>
          <cell r="N405">
            <v>0</v>
          </cell>
          <cell r="O405">
            <v>0</v>
          </cell>
          <cell r="P405">
            <v>0</v>
          </cell>
          <cell r="Q405">
            <v>0</v>
          </cell>
          <cell r="R405">
            <v>0</v>
          </cell>
          <cell r="S405">
            <v>0</v>
          </cell>
          <cell r="T405">
            <v>0</v>
          </cell>
          <cell r="U405">
            <v>2</v>
          </cell>
          <cell r="V405">
            <v>3</v>
          </cell>
          <cell r="W405">
            <v>0</v>
          </cell>
          <cell r="X405">
            <v>0</v>
          </cell>
          <cell r="Y405">
            <v>0</v>
          </cell>
          <cell r="AA405">
            <v>2015</v>
          </cell>
          <cell r="AB405" t="str">
            <v>reg</v>
          </cell>
        </row>
        <row r="406">
          <cell r="A406" t="str">
            <v>Chris Ritter</v>
          </cell>
          <cell r="B406" t="str">
            <v>CHI</v>
          </cell>
          <cell r="C406" t="str">
            <v>M</v>
          </cell>
          <cell r="D406">
            <v>7</v>
          </cell>
          <cell r="E406">
            <v>5</v>
          </cell>
          <cell r="F406">
            <v>408</v>
          </cell>
          <cell r="G406">
            <v>0</v>
          </cell>
          <cell r="H406">
            <v>0</v>
          </cell>
          <cell r="I406">
            <v>0</v>
          </cell>
          <cell r="J406">
            <v>0</v>
          </cell>
          <cell r="K406">
            <v>0</v>
          </cell>
          <cell r="L406" t="str">
            <v>0/0</v>
          </cell>
          <cell r="M406">
            <v>0</v>
          </cell>
          <cell r="N406">
            <v>0</v>
          </cell>
          <cell r="O406">
            <v>0</v>
          </cell>
          <cell r="P406">
            <v>0</v>
          </cell>
          <cell r="Q406">
            <v>0</v>
          </cell>
          <cell r="R406">
            <v>0</v>
          </cell>
          <cell r="S406">
            <v>0</v>
          </cell>
          <cell r="T406">
            <v>0</v>
          </cell>
          <cell r="U406">
            <v>14</v>
          </cell>
          <cell r="V406">
            <v>4</v>
          </cell>
          <cell r="W406">
            <v>0</v>
          </cell>
          <cell r="X406">
            <v>3</v>
          </cell>
          <cell r="Y406">
            <v>0</v>
          </cell>
          <cell r="AA406">
            <v>2015</v>
          </cell>
          <cell r="AB406" t="str">
            <v>reg</v>
          </cell>
        </row>
        <row r="407">
          <cell r="A407" t="str">
            <v>Estrela</v>
          </cell>
          <cell r="B407" t="str">
            <v>ORL</v>
          </cell>
          <cell r="C407" t="str">
            <v>M</v>
          </cell>
          <cell r="D407">
            <v>0</v>
          </cell>
          <cell r="E407">
            <v>0</v>
          </cell>
          <cell r="F407">
            <v>0</v>
          </cell>
          <cell r="G407">
            <v>0</v>
          </cell>
          <cell r="H407">
            <v>0</v>
          </cell>
          <cell r="I407">
            <v>0</v>
          </cell>
          <cell r="J407">
            <v>0</v>
          </cell>
          <cell r="K407">
            <v>0</v>
          </cell>
          <cell r="L407" t="str">
            <v>0/0</v>
          </cell>
          <cell r="M407">
            <v>0</v>
          </cell>
          <cell r="N407">
            <v>0</v>
          </cell>
          <cell r="O407">
            <v>0</v>
          </cell>
          <cell r="P407">
            <v>0</v>
          </cell>
          <cell r="Q407">
            <v>0</v>
          </cell>
          <cell r="R407">
            <v>0</v>
          </cell>
          <cell r="S407">
            <v>0</v>
          </cell>
          <cell r="T407">
            <v>0</v>
          </cell>
          <cell r="U407">
            <v>0</v>
          </cell>
          <cell r="V407">
            <v>0</v>
          </cell>
          <cell r="W407">
            <v>0</v>
          </cell>
          <cell r="X407">
            <v>0</v>
          </cell>
          <cell r="Y407">
            <v>0</v>
          </cell>
          <cell r="AA407">
            <v>2015</v>
          </cell>
          <cell r="AB407" t="str">
            <v>reg</v>
          </cell>
        </row>
        <row r="408">
          <cell r="A408" t="str">
            <v>Jeanderson Pereira</v>
          </cell>
          <cell r="B408" t="str">
            <v>POR</v>
          </cell>
          <cell r="C408" t="str">
            <v>D</v>
          </cell>
          <cell r="D408">
            <v>3</v>
          </cell>
          <cell r="E408">
            <v>1</v>
          </cell>
          <cell r="F408">
            <v>92</v>
          </cell>
          <cell r="G408">
            <v>0</v>
          </cell>
          <cell r="H408">
            <v>0</v>
          </cell>
          <cell r="I408">
            <v>0</v>
          </cell>
          <cell r="J408">
            <v>0</v>
          </cell>
          <cell r="K408">
            <v>0</v>
          </cell>
          <cell r="L408" t="str">
            <v>0/0</v>
          </cell>
          <cell r="M408">
            <v>0</v>
          </cell>
          <cell r="N408">
            <v>0</v>
          </cell>
          <cell r="O408">
            <v>0</v>
          </cell>
          <cell r="P408">
            <v>0</v>
          </cell>
          <cell r="Q408">
            <v>0</v>
          </cell>
          <cell r="R408">
            <v>0</v>
          </cell>
          <cell r="S408">
            <v>0</v>
          </cell>
          <cell r="T408">
            <v>0</v>
          </cell>
          <cell r="U408">
            <v>2</v>
          </cell>
          <cell r="V408">
            <v>0</v>
          </cell>
          <cell r="W408">
            <v>0</v>
          </cell>
          <cell r="X408">
            <v>0</v>
          </cell>
          <cell r="Y408">
            <v>0</v>
          </cell>
          <cell r="AA408">
            <v>2015</v>
          </cell>
          <cell r="AB408" t="str">
            <v>reg</v>
          </cell>
        </row>
        <row r="409">
          <cell r="A409" t="str">
            <v>Collin Fernandez</v>
          </cell>
          <cell r="B409" t="str">
            <v>CHI</v>
          </cell>
          <cell r="C409" t="str">
            <v>M</v>
          </cell>
          <cell r="D409">
            <v>1</v>
          </cell>
          <cell r="E409">
            <v>0</v>
          </cell>
          <cell r="F409">
            <v>6</v>
          </cell>
          <cell r="G409">
            <v>0</v>
          </cell>
          <cell r="H409">
            <v>0</v>
          </cell>
          <cell r="I409">
            <v>0</v>
          </cell>
          <cell r="J409">
            <v>0</v>
          </cell>
          <cell r="K409">
            <v>0</v>
          </cell>
          <cell r="L409" t="str">
            <v>0/0</v>
          </cell>
          <cell r="M409">
            <v>0</v>
          </cell>
          <cell r="N409">
            <v>0</v>
          </cell>
          <cell r="O409">
            <v>0</v>
          </cell>
          <cell r="P409">
            <v>0</v>
          </cell>
          <cell r="Q409">
            <v>0</v>
          </cell>
          <cell r="R409">
            <v>0</v>
          </cell>
          <cell r="S409">
            <v>0</v>
          </cell>
          <cell r="T409">
            <v>0</v>
          </cell>
          <cell r="U409">
            <v>0</v>
          </cell>
          <cell r="V409">
            <v>0</v>
          </cell>
          <cell r="W409">
            <v>0</v>
          </cell>
          <cell r="X409">
            <v>0</v>
          </cell>
          <cell r="Y409">
            <v>0</v>
          </cell>
          <cell r="AA409">
            <v>2015</v>
          </cell>
          <cell r="AB409" t="str">
            <v>reg</v>
          </cell>
        </row>
        <row r="410">
          <cell r="A410" t="str">
            <v>Louis Beland-Goyette</v>
          </cell>
          <cell r="B410" t="str">
            <v>MTL</v>
          </cell>
          <cell r="C410" t="str">
            <v>M</v>
          </cell>
          <cell r="D410">
            <v>0</v>
          </cell>
          <cell r="E410">
            <v>0</v>
          </cell>
          <cell r="F410">
            <v>0</v>
          </cell>
          <cell r="G410">
            <v>0</v>
          </cell>
          <cell r="H410">
            <v>0</v>
          </cell>
          <cell r="I410">
            <v>0</v>
          </cell>
          <cell r="J410">
            <v>0</v>
          </cell>
          <cell r="K410">
            <v>0</v>
          </cell>
          <cell r="L410" t="str">
            <v>0/0</v>
          </cell>
          <cell r="M410">
            <v>0</v>
          </cell>
          <cell r="N410">
            <v>0</v>
          </cell>
          <cell r="O410">
            <v>0</v>
          </cell>
          <cell r="P410">
            <v>0</v>
          </cell>
          <cell r="Q410">
            <v>0</v>
          </cell>
          <cell r="R410">
            <v>0</v>
          </cell>
          <cell r="S410">
            <v>0</v>
          </cell>
          <cell r="T410">
            <v>0</v>
          </cell>
          <cell r="U410">
            <v>0</v>
          </cell>
          <cell r="V410">
            <v>0</v>
          </cell>
          <cell r="W410">
            <v>0</v>
          </cell>
          <cell r="X410">
            <v>0</v>
          </cell>
          <cell r="Y410">
            <v>0</v>
          </cell>
          <cell r="AA410">
            <v>2015</v>
          </cell>
          <cell r="AB410" t="str">
            <v>reg</v>
          </cell>
        </row>
        <row r="411">
          <cell r="A411" t="str">
            <v>Chris Mannella</v>
          </cell>
          <cell r="B411" t="str">
            <v>TOR</v>
          </cell>
          <cell r="C411" t="str">
            <v>M</v>
          </cell>
          <cell r="D411">
            <v>0</v>
          </cell>
          <cell r="E411">
            <v>0</v>
          </cell>
          <cell r="F411">
            <v>0</v>
          </cell>
          <cell r="G411">
            <v>0</v>
          </cell>
          <cell r="H411">
            <v>0</v>
          </cell>
          <cell r="I411">
            <v>0</v>
          </cell>
          <cell r="J411">
            <v>0</v>
          </cell>
          <cell r="K411">
            <v>0</v>
          </cell>
          <cell r="L411" t="str">
            <v>0/0</v>
          </cell>
          <cell r="M411">
            <v>0</v>
          </cell>
          <cell r="N411">
            <v>0</v>
          </cell>
          <cell r="O411">
            <v>0</v>
          </cell>
          <cell r="P411">
            <v>0</v>
          </cell>
          <cell r="Q411">
            <v>0</v>
          </cell>
          <cell r="R411">
            <v>0</v>
          </cell>
          <cell r="S411">
            <v>0</v>
          </cell>
          <cell r="T411">
            <v>0</v>
          </cell>
          <cell r="U411">
            <v>0</v>
          </cell>
          <cell r="V411">
            <v>0</v>
          </cell>
          <cell r="W411">
            <v>0</v>
          </cell>
          <cell r="X411">
            <v>0</v>
          </cell>
          <cell r="Y411">
            <v>0</v>
          </cell>
          <cell r="AA411">
            <v>2015</v>
          </cell>
          <cell r="AB411" t="str">
            <v>reg</v>
          </cell>
        </row>
        <row r="412">
          <cell r="A412" t="str">
            <v>Romain Gall</v>
          </cell>
          <cell r="B412" t="str">
            <v>CLB</v>
          </cell>
          <cell r="C412" t="str">
            <v>M</v>
          </cell>
          <cell r="D412">
            <v>0</v>
          </cell>
          <cell r="E412">
            <v>0</v>
          </cell>
          <cell r="F412">
            <v>0</v>
          </cell>
          <cell r="G412">
            <v>0</v>
          </cell>
          <cell r="H412">
            <v>0</v>
          </cell>
          <cell r="I412">
            <v>0</v>
          </cell>
          <cell r="J412">
            <v>0</v>
          </cell>
          <cell r="K412">
            <v>0</v>
          </cell>
          <cell r="L412" t="str">
            <v>0/0</v>
          </cell>
          <cell r="M412">
            <v>0</v>
          </cell>
          <cell r="N412">
            <v>0</v>
          </cell>
          <cell r="O412">
            <v>0</v>
          </cell>
          <cell r="P412">
            <v>0</v>
          </cell>
          <cell r="Q412">
            <v>0</v>
          </cell>
          <cell r="R412">
            <v>0</v>
          </cell>
          <cell r="S412">
            <v>0</v>
          </cell>
          <cell r="T412">
            <v>0</v>
          </cell>
          <cell r="U412">
            <v>0</v>
          </cell>
          <cell r="V412">
            <v>0</v>
          </cell>
          <cell r="W412">
            <v>0</v>
          </cell>
          <cell r="X412">
            <v>0</v>
          </cell>
          <cell r="Y412">
            <v>0</v>
          </cell>
          <cell r="AA412">
            <v>2015</v>
          </cell>
          <cell r="AB412" t="str">
            <v>reg</v>
          </cell>
        </row>
        <row r="413">
          <cell r="A413" t="str">
            <v>Romario Williams</v>
          </cell>
          <cell r="B413" t="str">
            <v>MTL</v>
          </cell>
          <cell r="C413" t="str">
            <v>F</v>
          </cell>
          <cell r="D413">
            <v>2</v>
          </cell>
          <cell r="E413">
            <v>0</v>
          </cell>
          <cell r="F413">
            <v>7</v>
          </cell>
          <cell r="G413">
            <v>0</v>
          </cell>
          <cell r="H413">
            <v>0</v>
          </cell>
          <cell r="I413">
            <v>0</v>
          </cell>
          <cell r="J413">
            <v>0</v>
          </cell>
          <cell r="K413">
            <v>0</v>
          </cell>
          <cell r="L413" t="str">
            <v>0/0</v>
          </cell>
          <cell r="M413">
            <v>0</v>
          </cell>
          <cell r="N413">
            <v>0</v>
          </cell>
          <cell r="O413">
            <v>0</v>
          </cell>
          <cell r="P413">
            <v>0</v>
          </cell>
          <cell r="Q413">
            <v>0</v>
          </cell>
          <cell r="R413">
            <v>0</v>
          </cell>
          <cell r="S413">
            <v>0</v>
          </cell>
          <cell r="T413">
            <v>0</v>
          </cell>
          <cell r="U413">
            <v>2</v>
          </cell>
          <cell r="V413">
            <v>0</v>
          </cell>
          <cell r="W413">
            <v>0</v>
          </cell>
          <cell r="X413">
            <v>0</v>
          </cell>
          <cell r="Y413">
            <v>0</v>
          </cell>
          <cell r="AA413">
            <v>2015</v>
          </cell>
          <cell r="AB413" t="str">
            <v>reg</v>
          </cell>
        </row>
        <row r="414">
          <cell r="A414" t="str">
            <v>Joseph Greenspan</v>
          </cell>
          <cell r="B414" t="str">
            <v>COL</v>
          </cell>
          <cell r="C414" t="str">
            <v>D</v>
          </cell>
          <cell r="D414">
            <v>3</v>
          </cell>
          <cell r="E414">
            <v>2</v>
          </cell>
          <cell r="F414">
            <v>185</v>
          </cell>
          <cell r="G414">
            <v>0</v>
          </cell>
          <cell r="H414">
            <v>0</v>
          </cell>
          <cell r="I414">
            <v>0</v>
          </cell>
          <cell r="J414">
            <v>0</v>
          </cell>
          <cell r="K414">
            <v>0</v>
          </cell>
          <cell r="L414" t="str">
            <v>0/0</v>
          </cell>
          <cell r="M414">
            <v>0</v>
          </cell>
          <cell r="N414">
            <v>0</v>
          </cell>
          <cell r="O414">
            <v>0</v>
          </cell>
          <cell r="P414">
            <v>0</v>
          </cell>
          <cell r="Q414">
            <v>0</v>
          </cell>
          <cell r="R414">
            <v>0</v>
          </cell>
          <cell r="S414">
            <v>0</v>
          </cell>
          <cell r="T414">
            <v>0</v>
          </cell>
          <cell r="U414">
            <v>2</v>
          </cell>
          <cell r="V414">
            <v>2</v>
          </cell>
          <cell r="W414">
            <v>0</v>
          </cell>
          <cell r="X414">
            <v>1</v>
          </cell>
          <cell r="Y414">
            <v>0</v>
          </cell>
          <cell r="AA414">
            <v>2015</v>
          </cell>
          <cell r="AB414" t="str">
            <v>reg</v>
          </cell>
        </row>
        <row r="415">
          <cell r="A415" t="str">
            <v>Taylor Hunter</v>
          </cell>
          <cell r="B415" t="str">
            <v>HOU</v>
          </cell>
          <cell r="C415" t="str">
            <v>M</v>
          </cell>
          <cell r="D415">
            <v>1</v>
          </cell>
          <cell r="E415">
            <v>1</v>
          </cell>
          <cell r="F415">
            <v>90</v>
          </cell>
          <cell r="G415">
            <v>0</v>
          </cell>
          <cell r="H415">
            <v>0</v>
          </cell>
          <cell r="I415">
            <v>0</v>
          </cell>
          <cell r="J415">
            <v>0</v>
          </cell>
          <cell r="K415">
            <v>0</v>
          </cell>
          <cell r="L415" t="str">
            <v>0/0</v>
          </cell>
          <cell r="M415">
            <v>0</v>
          </cell>
          <cell r="N415">
            <v>0</v>
          </cell>
          <cell r="O415">
            <v>0</v>
          </cell>
          <cell r="P415">
            <v>0</v>
          </cell>
          <cell r="Q415">
            <v>0</v>
          </cell>
          <cell r="R415">
            <v>0</v>
          </cell>
          <cell r="S415">
            <v>0</v>
          </cell>
          <cell r="T415">
            <v>0</v>
          </cell>
          <cell r="U415">
            <v>0</v>
          </cell>
          <cell r="V415">
            <v>1</v>
          </cell>
          <cell r="W415">
            <v>0</v>
          </cell>
          <cell r="X415">
            <v>0</v>
          </cell>
          <cell r="Y415">
            <v>0</v>
          </cell>
          <cell r="AA415">
            <v>2015</v>
          </cell>
          <cell r="AB415" t="str">
            <v>reg</v>
          </cell>
        </row>
        <row r="416">
          <cell r="A416" t="str">
            <v>Ben McKendry</v>
          </cell>
          <cell r="B416" t="str">
            <v>VAN</v>
          </cell>
          <cell r="C416" t="str">
            <v>M</v>
          </cell>
          <cell r="D416">
            <v>0</v>
          </cell>
          <cell r="E416">
            <v>0</v>
          </cell>
          <cell r="F416">
            <v>0</v>
          </cell>
          <cell r="G416">
            <v>0</v>
          </cell>
          <cell r="H416">
            <v>0</v>
          </cell>
          <cell r="I416">
            <v>0</v>
          </cell>
          <cell r="J416">
            <v>0</v>
          </cell>
          <cell r="K416">
            <v>0</v>
          </cell>
          <cell r="L416" t="str">
            <v>0/0</v>
          </cell>
          <cell r="M416">
            <v>0</v>
          </cell>
          <cell r="N416">
            <v>0</v>
          </cell>
          <cell r="O416">
            <v>0</v>
          </cell>
          <cell r="P416">
            <v>0</v>
          </cell>
          <cell r="Q416">
            <v>0</v>
          </cell>
          <cell r="R416">
            <v>0</v>
          </cell>
          <cell r="S416">
            <v>0</v>
          </cell>
          <cell r="T416">
            <v>0</v>
          </cell>
          <cell r="U416">
            <v>0</v>
          </cell>
          <cell r="V416">
            <v>0</v>
          </cell>
          <cell r="W416">
            <v>0</v>
          </cell>
          <cell r="X416">
            <v>0</v>
          </cell>
          <cell r="Y416">
            <v>0</v>
          </cell>
          <cell r="AA416">
            <v>2015</v>
          </cell>
          <cell r="AB416" t="str">
            <v>reg</v>
          </cell>
        </row>
        <row r="417">
          <cell r="A417" t="str">
            <v>Kalen Ryden</v>
          </cell>
          <cell r="B417" t="str">
            <v>CLB</v>
          </cell>
          <cell r="C417" t="str">
            <v>D</v>
          </cell>
          <cell r="D417">
            <v>0</v>
          </cell>
          <cell r="E417">
            <v>0</v>
          </cell>
          <cell r="F417">
            <v>0</v>
          </cell>
          <cell r="G417">
            <v>0</v>
          </cell>
          <cell r="H417">
            <v>0</v>
          </cell>
          <cell r="I417">
            <v>0</v>
          </cell>
          <cell r="J417">
            <v>0</v>
          </cell>
          <cell r="K417">
            <v>0</v>
          </cell>
          <cell r="L417" t="str">
            <v>0/0</v>
          </cell>
          <cell r="M417">
            <v>0</v>
          </cell>
          <cell r="N417">
            <v>0</v>
          </cell>
          <cell r="O417">
            <v>0</v>
          </cell>
          <cell r="P417">
            <v>0</v>
          </cell>
          <cell r="Q417">
            <v>0</v>
          </cell>
          <cell r="R417">
            <v>0</v>
          </cell>
          <cell r="S417">
            <v>0</v>
          </cell>
          <cell r="T417">
            <v>0</v>
          </cell>
          <cell r="U417">
            <v>0</v>
          </cell>
          <cell r="V417">
            <v>0</v>
          </cell>
          <cell r="W417">
            <v>0</v>
          </cell>
          <cell r="X417">
            <v>0</v>
          </cell>
          <cell r="Y417">
            <v>0</v>
          </cell>
          <cell r="AA417">
            <v>2015</v>
          </cell>
          <cell r="AB417" t="str">
            <v>reg</v>
          </cell>
        </row>
        <row r="418">
          <cell r="A418" t="str">
            <v>Raymond Lee</v>
          </cell>
          <cell r="B418" t="str">
            <v>PHI</v>
          </cell>
          <cell r="C418" t="str">
            <v>D</v>
          </cell>
          <cell r="D418">
            <v>1</v>
          </cell>
          <cell r="E418">
            <v>0</v>
          </cell>
          <cell r="F418">
            <v>12</v>
          </cell>
          <cell r="G418">
            <v>0</v>
          </cell>
          <cell r="H418">
            <v>0</v>
          </cell>
          <cell r="I418">
            <v>0</v>
          </cell>
          <cell r="J418">
            <v>0</v>
          </cell>
          <cell r="K418">
            <v>0</v>
          </cell>
          <cell r="L418" t="str">
            <v>0/0</v>
          </cell>
          <cell r="M418">
            <v>0</v>
          </cell>
          <cell r="N418">
            <v>0</v>
          </cell>
          <cell r="O418">
            <v>0</v>
          </cell>
          <cell r="P418">
            <v>0</v>
          </cell>
          <cell r="Q418">
            <v>0</v>
          </cell>
          <cell r="R418">
            <v>0</v>
          </cell>
          <cell r="S418">
            <v>0</v>
          </cell>
          <cell r="T418">
            <v>0</v>
          </cell>
          <cell r="U418">
            <v>1</v>
          </cell>
          <cell r="V418">
            <v>0</v>
          </cell>
          <cell r="W418">
            <v>0</v>
          </cell>
          <cell r="X418">
            <v>0</v>
          </cell>
          <cell r="Y418">
            <v>0</v>
          </cell>
          <cell r="AA418">
            <v>2015</v>
          </cell>
          <cell r="AB418" t="str">
            <v>reg</v>
          </cell>
        </row>
        <row r="419">
          <cell r="A419" t="str">
            <v>Zachary Herivaux</v>
          </cell>
          <cell r="B419" t="str">
            <v xml:space="preserve">NE </v>
          </cell>
          <cell r="C419" t="str">
            <v>M</v>
          </cell>
          <cell r="D419">
            <v>0</v>
          </cell>
          <cell r="E419">
            <v>0</v>
          </cell>
          <cell r="F419">
            <v>0</v>
          </cell>
          <cell r="G419">
            <v>0</v>
          </cell>
          <cell r="H419">
            <v>0</v>
          </cell>
          <cell r="I419">
            <v>0</v>
          </cell>
          <cell r="J419">
            <v>0</v>
          </cell>
          <cell r="K419">
            <v>0</v>
          </cell>
          <cell r="L419" t="str">
            <v>0/0</v>
          </cell>
          <cell r="M419">
            <v>0</v>
          </cell>
          <cell r="N419">
            <v>0</v>
          </cell>
          <cell r="O419">
            <v>0</v>
          </cell>
          <cell r="P419">
            <v>0</v>
          </cell>
          <cell r="Q419">
            <v>0</v>
          </cell>
          <cell r="R419">
            <v>0</v>
          </cell>
          <cell r="S419">
            <v>0</v>
          </cell>
          <cell r="T419">
            <v>0</v>
          </cell>
          <cell r="U419">
            <v>0</v>
          </cell>
          <cell r="V419">
            <v>0</v>
          </cell>
          <cell r="W419">
            <v>0</v>
          </cell>
          <cell r="X419">
            <v>0</v>
          </cell>
          <cell r="Y419">
            <v>0</v>
          </cell>
          <cell r="AA419">
            <v>2015</v>
          </cell>
          <cell r="AB419" t="str">
            <v>reg</v>
          </cell>
        </row>
        <row r="420">
          <cell r="A420" t="str">
            <v>Conor Donovan</v>
          </cell>
          <cell r="B420" t="str">
            <v>ORL</v>
          </cell>
          <cell r="C420" t="str">
            <v>D</v>
          </cell>
          <cell r="D420">
            <v>1</v>
          </cell>
          <cell r="E420">
            <v>1</v>
          </cell>
          <cell r="F420">
            <v>14</v>
          </cell>
          <cell r="G420">
            <v>0</v>
          </cell>
          <cell r="H420">
            <v>0</v>
          </cell>
          <cell r="I420">
            <v>0</v>
          </cell>
          <cell r="J420">
            <v>0</v>
          </cell>
          <cell r="K420">
            <v>0</v>
          </cell>
          <cell r="L420" t="str">
            <v>0/0</v>
          </cell>
          <cell r="M420">
            <v>0</v>
          </cell>
          <cell r="N420">
            <v>0</v>
          </cell>
          <cell r="O420">
            <v>0</v>
          </cell>
          <cell r="P420">
            <v>0</v>
          </cell>
          <cell r="Q420">
            <v>0</v>
          </cell>
          <cell r="R420">
            <v>0</v>
          </cell>
          <cell r="S420">
            <v>0</v>
          </cell>
          <cell r="T420">
            <v>0</v>
          </cell>
          <cell r="U420">
            <v>2</v>
          </cell>
          <cell r="V420">
            <v>0</v>
          </cell>
          <cell r="W420">
            <v>0</v>
          </cell>
          <cell r="X420">
            <v>0</v>
          </cell>
          <cell r="Y420">
            <v>0</v>
          </cell>
          <cell r="AA420">
            <v>2015</v>
          </cell>
          <cell r="AB420" t="str">
            <v>reg</v>
          </cell>
        </row>
        <row r="421">
          <cell r="A421" t="str">
            <v>Otis Earle</v>
          </cell>
          <cell r="B421" t="str">
            <v>DAL</v>
          </cell>
          <cell r="C421" t="str">
            <v>D</v>
          </cell>
          <cell r="D421">
            <v>0</v>
          </cell>
          <cell r="E421">
            <v>0</v>
          </cell>
          <cell r="F421">
            <v>0</v>
          </cell>
          <cell r="G421">
            <v>0</v>
          </cell>
          <cell r="H421">
            <v>0</v>
          </cell>
          <cell r="I421">
            <v>0</v>
          </cell>
          <cell r="J421">
            <v>0</v>
          </cell>
          <cell r="K421">
            <v>0</v>
          </cell>
          <cell r="L421" t="str">
            <v>0/0</v>
          </cell>
          <cell r="M421">
            <v>0</v>
          </cell>
          <cell r="N421">
            <v>0</v>
          </cell>
          <cell r="O421">
            <v>0</v>
          </cell>
          <cell r="P421">
            <v>0</v>
          </cell>
          <cell r="Q421">
            <v>0</v>
          </cell>
          <cell r="R421">
            <v>0</v>
          </cell>
          <cell r="S421">
            <v>0</v>
          </cell>
          <cell r="T421">
            <v>0</v>
          </cell>
          <cell r="U421">
            <v>0</v>
          </cell>
          <cell r="V421">
            <v>0</v>
          </cell>
          <cell r="W421">
            <v>0</v>
          </cell>
          <cell r="X421">
            <v>0</v>
          </cell>
          <cell r="Y421">
            <v>0</v>
          </cell>
          <cell r="AA421">
            <v>2015</v>
          </cell>
          <cell r="AB421" t="str">
            <v>reg</v>
          </cell>
        </row>
        <row r="422">
          <cell r="A422" t="str">
            <v>Nick Besler</v>
          </cell>
          <cell r="B422" t="str">
            <v>RSL</v>
          </cell>
          <cell r="C422" t="str">
            <v>M</v>
          </cell>
          <cell r="D422">
            <v>0</v>
          </cell>
          <cell r="E422">
            <v>0</v>
          </cell>
          <cell r="F422">
            <v>0</v>
          </cell>
          <cell r="G422">
            <v>0</v>
          </cell>
          <cell r="H422">
            <v>0</v>
          </cell>
          <cell r="I422">
            <v>0</v>
          </cell>
          <cell r="J422">
            <v>0</v>
          </cell>
          <cell r="K422">
            <v>0</v>
          </cell>
          <cell r="L422" t="str">
            <v>0/0</v>
          </cell>
          <cell r="M422">
            <v>0</v>
          </cell>
          <cell r="N422">
            <v>0</v>
          </cell>
          <cell r="O422">
            <v>0</v>
          </cell>
          <cell r="P422">
            <v>0</v>
          </cell>
          <cell r="Q422">
            <v>0</v>
          </cell>
          <cell r="R422">
            <v>0</v>
          </cell>
          <cell r="S422">
            <v>0</v>
          </cell>
          <cell r="T422">
            <v>0</v>
          </cell>
          <cell r="U422">
            <v>0</v>
          </cell>
          <cell r="V422">
            <v>0</v>
          </cell>
          <cell r="W422">
            <v>0</v>
          </cell>
          <cell r="X422">
            <v>0</v>
          </cell>
          <cell r="Y422">
            <v>0</v>
          </cell>
          <cell r="AA422">
            <v>2015</v>
          </cell>
          <cell r="AB422" t="str">
            <v>reg</v>
          </cell>
        </row>
        <row r="423">
          <cell r="A423" t="str">
            <v>Victor Mansaray</v>
          </cell>
          <cell r="B423" t="str">
            <v>SEA</v>
          </cell>
          <cell r="C423" t="str">
            <v>F</v>
          </cell>
          <cell r="D423">
            <v>3</v>
          </cell>
          <cell r="E423">
            <v>0</v>
          </cell>
          <cell r="F423">
            <v>28</v>
          </cell>
          <cell r="G423">
            <v>0</v>
          </cell>
          <cell r="H423">
            <v>0</v>
          </cell>
          <cell r="I423">
            <v>0</v>
          </cell>
          <cell r="J423">
            <v>0</v>
          </cell>
          <cell r="K423">
            <v>0</v>
          </cell>
          <cell r="L423" t="str">
            <v>0/0</v>
          </cell>
          <cell r="M423">
            <v>0</v>
          </cell>
          <cell r="N423">
            <v>0</v>
          </cell>
          <cell r="O423">
            <v>0</v>
          </cell>
          <cell r="P423">
            <v>0</v>
          </cell>
          <cell r="Q423">
            <v>0</v>
          </cell>
          <cell r="R423">
            <v>0</v>
          </cell>
          <cell r="S423">
            <v>0</v>
          </cell>
          <cell r="T423">
            <v>0</v>
          </cell>
          <cell r="U423">
            <v>1</v>
          </cell>
          <cell r="V423">
            <v>0</v>
          </cell>
          <cell r="W423">
            <v>0</v>
          </cell>
          <cell r="X423">
            <v>0</v>
          </cell>
          <cell r="Y423">
            <v>0</v>
          </cell>
          <cell r="AA423">
            <v>2015</v>
          </cell>
          <cell r="AB423" t="str">
            <v>reg</v>
          </cell>
        </row>
        <row r="424">
          <cell r="A424" t="str">
            <v>Ben Swanson</v>
          </cell>
          <cell r="B424" t="str">
            <v>CLB</v>
          </cell>
          <cell r="C424" t="str">
            <v>M</v>
          </cell>
          <cell r="D424">
            <v>0</v>
          </cell>
          <cell r="E424">
            <v>0</v>
          </cell>
          <cell r="F424">
            <v>0</v>
          </cell>
          <cell r="G424">
            <v>0</v>
          </cell>
          <cell r="H424">
            <v>0</v>
          </cell>
          <cell r="I424">
            <v>0</v>
          </cell>
          <cell r="J424">
            <v>0</v>
          </cell>
          <cell r="K424">
            <v>0</v>
          </cell>
          <cell r="L424" t="str">
            <v>0/0</v>
          </cell>
          <cell r="M424">
            <v>0</v>
          </cell>
          <cell r="N424">
            <v>0</v>
          </cell>
          <cell r="O424">
            <v>0</v>
          </cell>
          <cell r="P424">
            <v>0</v>
          </cell>
          <cell r="Q424">
            <v>0</v>
          </cell>
          <cell r="R424">
            <v>0</v>
          </cell>
          <cell r="S424">
            <v>0</v>
          </cell>
          <cell r="T424">
            <v>0</v>
          </cell>
          <cell r="U424">
            <v>0</v>
          </cell>
          <cell r="V424">
            <v>0</v>
          </cell>
          <cell r="W424">
            <v>0</v>
          </cell>
          <cell r="X424">
            <v>0</v>
          </cell>
          <cell r="Y424">
            <v>0</v>
          </cell>
          <cell r="AA424">
            <v>2015</v>
          </cell>
          <cell r="AB424" t="str">
            <v>reg</v>
          </cell>
        </row>
        <row r="425">
          <cell r="A425" t="str">
            <v>Jose Memo Rodriguez</v>
          </cell>
          <cell r="B425" t="str">
            <v>HOU</v>
          </cell>
          <cell r="C425" t="str">
            <v>M</v>
          </cell>
          <cell r="D425">
            <v>0</v>
          </cell>
          <cell r="E425">
            <v>0</v>
          </cell>
          <cell r="F425">
            <v>0</v>
          </cell>
          <cell r="G425">
            <v>0</v>
          </cell>
          <cell r="H425">
            <v>0</v>
          </cell>
          <cell r="I425">
            <v>0</v>
          </cell>
          <cell r="J425">
            <v>0</v>
          </cell>
          <cell r="K425">
            <v>0</v>
          </cell>
          <cell r="L425" t="str">
            <v>0/0</v>
          </cell>
          <cell r="M425">
            <v>0</v>
          </cell>
          <cell r="N425">
            <v>0</v>
          </cell>
          <cell r="O425">
            <v>0</v>
          </cell>
          <cell r="P425">
            <v>0</v>
          </cell>
          <cell r="Q425">
            <v>0</v>
          </cell>
          <cell r="R425">
            <v>0</v>
          </cell>
          <cell r="S425">
            <v>0</v>
          </cell>
          <cell r="T425">
            <v>0</v>
          </cell>
          <cell r="U425">
            <v>0</v>
          </cell>
          <cell r="V425">
            <v>0</v>
          </cell>
          <cell r="W425">
            <v>0</v>
          </cell>
          <cell r="X425">
            <v>0</v>
          </cell>
          <cell r="Y425">
            <v>0</v>
          </cell>
          <cell r="AA425">
            <v>2015</v>
          </cell>
          <cell r="AB425" t="str">
            <v>reg</v>
          </cell>
        </row>
        <row r="426">
          <cell r="A426" t="str">
            <v>James Ansu Rogers</v>
          </cell>
          <cell r="B426" t="str">
            <v xml:space="preserve">KC </v>
          </cell>
          <cell r="C426" t="str">
            <v>F</v>
          </cell>
          <cell r="D426">
            <v>0</v>
          </cell>
          <cell r="E426">
            <v>0</v>
          </cell>
          <cell r="F426">
            <v>0</v>
          </cell>
          <cell r="G426">
            <v>0</v>
          </cell>
          <cell r="H426">
            <v>0</v>
          </cell>
          <cell r="I426">
            <v>0</v>
          </cell>
          <cell r="J426">
            <v>0</v>
          </cell>
          <cell r="K426">
            <v>0</v>
          </cell>
          <cell r="L426" t="str">
            <v>0/0</v>
          </cell>
          <cell r="M426">
            <v>0</v>
          </cell>
          <cell r="N426">
            <v>0</v>
          </cell>
          <cell r="O426">
            <v>0</v>
          </cell>
          <cell r="P426">
            <v>0</v>
          </cell>
          <cell r="Q426">
            <v>0</v>
          </cell>
          <cell r="R426">
            <v>0</v>
          </cell>
          <cell r="S426">
            <v>0</v>
          </cell>
          <cell r="T426">
            <v>0</v>
          </cell>
          <cell r="U426">
            <v>0</v>
          </cell>
          <cell r="V426">
            <v>0</v>
          </cell>
          <cell r="W426">
            <v>0</v>
          </cell>
          <cell r="X426">
            <v>0</v>
          </cell>
          <cell r="Y426">
            <v>0</v>
          </cell>
          <cell r="AA426">
            <v>2015</v>
          </cell>
          <cell r="AB426" t="str">
            <v>reg</v>
          </cell>
        </row>
        <row r="427">
          <cell r="A427" t="str">
            <v>Sidney Rivera</v>
          </cell>
          <cell r="B427" t="str">
            <v>ORL</v>
          </cell>
          <cell r="C427" t="str">
            <v>F</v>
          </cell>
          <cell r="D427">
            <v>0</v>
          </cell>
          <cell r="E427">
            <v>0</v>
          </cell>
          <cell r="F427">
            <v>0</v>
          </cell>
          <cell r="G427">
            <v>0</v>
          </cell>
          <cell r="H427">
            <v>0</v>
          </cell>
          <cell r="I427">
            <v>0</v>
          </cell>
          <cell r="J427">
            <v>0</v>
          </cell>
          <cell r="K427">
            <v>0</v>
          </cell>
          <cell r="L427" t="str">
            <v>0/0</v>
          </cell>
          <cell r="M427">
            <v>0</v>
          </cell>
          <cell r="N427">
            <v>0</v>
          </cell>
          <cell r="O427">
            <v>0</v>
          </cell>
          <cell r="P427">
            <v>0</v>
          </cell>
          <cell r="Q427">
            <v>0</v>
          </cell>
          <cell r="R427">
            <v>0</v>
          </cell>
          <cell r="S427">
            <v>0</v>
          </cell>
          <cell r="T427">
            <v>0</v>
          </cell>
          <cell r="U427">
            <v>0</v>
          </cell>
          <cell r="V427">
            <v>0</v>
          </cell>
          <cell r="W427">
            <v>0</v>
          </cell>
          <cell r="X427">
            <v>0</v>
          </cell>
          <cell r="Y427">
            <v>0</v>
          </cell>
          <cell r="AA427">
            <v>2015</v>
          </cell>
          <cell r="AB427" t="str">
            <v>reg</v>
          </cell>
        </row>
        <row r="428">
          <cell r="A428" t="str">
            <v>Sagi Lev-Ari</v>
          </cell>
          <cell r="B428" t="str">
            <v>CLB</v>
          </cell>
          <cell r="C428" t="str">
            <v>F</v>
          </cell>
          <cell r="D428">
            <v>0</v>
          </cell>
          <cell r="E428">
            <v>0</v>
          </cell>
          <cell r="F428">
            <v>0</v>
          </cell>
          <cell r="G428">
            <v>0</v>
          </cell>
          <cell r="H428">
            <v>0</v>
          </cell>
          <cell r="I428">
            <v>0</v>
          </cell>
          <cell r="J428">
            <v>0</v>
          </cell>
          <cell r="K428">
            <v>0</v>
          </cell>
          <cell r="L428" t="str">
            <v>0/0</v>
          </cell>
          <cell r="M428">
            <v>0</v>
          </cell>
          <cell r="N428">
            <v>0</v>
          </cell>
          <cell r="O428">
            <v>0</v>
          </cell>
          <cell r="P428">
            <v>0</v>
          </cell>
          <cell r="Q428">
            <v>0</v>
          </cell>
          <cell r="R428">
            <v>0</v>
          </cell>
          <cell r="S428">
            <v>0</v>
          </cell>
          <cell r="T428">
            <v>0</v>
          </cell>
          <cell r="U428">
            <v>0</v>
          </cell>
          <cell r="V428">
            <v>0</v>
          </cell>
          <cell r="W428">
            <v>0</v>
          </cell>
          <cell r="X428">
            <v>0</v>
          </cell>
          <cell r="Y428">
            <v>0</v>
          </cell>
          <cell r="AA428">
            <v>2015</v>
          </cell>
          <cell r="AB428" t="str">
            <v>reg</v>
          </cell>
        </row>
        <row r="429">
          <cell r="A429" t="str">
            <v>Anthony Manning</v>
          </cell>
          <cell r="B429" t="str">
            <v>POR</v>
          </cell>
          <cell r="C429" t="str">
            <v>D</v>
          </cell>
          <cell r="D429">
            <v>0</v>
          </cell>
          <cell r="E429">
            <v>0</v>
          </cell>
          <cell r="F429">
            <v>0</v>
          </cell>
          <cell r="G429">
            <v>0</v>
          </cell>
          <cell r="H429">
            <v>0</v>
          </cell>
          <cell r="I429">
            <v>0</v>
          </cell>
          <cell r="J429">
            <v>0</v>
          </cell>
          <cell r="K429">
            <v>0</v>
          </cell>
          <cell r="L429" t="str">
            <v>0/0</v>
          </cell>
          <cell r="M429">
            <v>0</v>
          </cell>
          <cell r="N429">
            <v>0</v>
          </cell>
          <cell r="O429">
            <v>0</v>
          </cell>
          <cell r="P429">
            <v>0</v>
          </cell>
          <cell r="Q429">
            <v>0</v>
          </cell>
          <cell r="R429">
            <v>0</v>
          </cell>
          <cell r="S429">
            <v>0</v>
          </cell>
          <cell r="T429">
            <v>0</v>
          </cell>
          <cell r="U429">
            <v>0</v>
          </cell>
          <cell r="V429">
            <v>0</v>
          </cell>
          <cell r="W429">
            <v>0</v>
          </cell>
          <cell r="X429">
            <v>0</v>
          </cell>
          <cell r="Y429">
            <v>0</v>
          </cell>
          <cell r="AA429">
            <v>2015</v>
          </cell>
          <cell r="AB429" t="str">
            <v>reg</v>
          </cell>
        </row>
        <row r="430">
          <cell r="A430" t="str">
            <v>Dzenan Catic</v>
          </cell>
          <cell r="B430" t="str">
            <v>PHI</v>
          </cell>
          <cell r="C430" t="str">
            <v>F</v>
          </cell>
          <cell r="D430">
            <v>0</v>
          </cell>
          <cell r="E430">
            <v>0</v>
          </cell>
          <cell r="F430">
            <v>0</v>
          </cell>
          <cell r="G430">
            <v>0</v>
          </cell>
          <cell r="H430">
            <v>0</v>
          </cell>
          <cell r="I430">
            <v>0</v>
          </cell>
          <cell r="J430">
            <v>0</v>
          </cell>
          <cell r="K430">
            <v>0</v>
          </cell>
          <cell r="L430" t="str">
            <v>0/0</v>
          </cell>
          <cell r="M430">
            <v>0</v>
          </cell>
          <cell r="N430">
            <v>0</v>
          </cell>
          <cell r="O430">
            <v>0</v>
          </cell>
          <cell r="P430">
            <v>0</v>
          </cell>
          <cell r="Q430">
            <v>0</v>
          </cell>
          <cell r="R430">
            <v>0</v>
          </cell>
          <cell r="S430">
            <v>0</v>
          </cell>
          <cell r="T430">
            <v>0</v>
          </cell>
          <cell r="U430">
            <v>0</v>
          </cell>
          <cell r="V430">
            <v>0</v>
          </cell>
          <cell r="W430">
            <v>0</v>
          </cell>
          <cell r="X430">
            <v>0</v>
          </cell>
          <cell r="Y430">
            <v>0</v>
          </cell>
          <cell r="AA430">
            <v>2015</v>
          </cell>
          <cell r="AB430" t="str">
            <v>reg</v>
          </cell>
        </row>
        <row r="431">
          <cell r="A431" t="str">
            <v>Kingsley Bryce</v>
          </cell>
          <cell r="B431" t="str">
            <v>CHI</v>
          </cell>
          <cell r="C431" t="str">
            <v>F</v>
          </cell>
          <cell r="D431">
            <v>0</v>
          </cell>
          <cell r="E431">
            <v>0</v>
          </cell>
          <cell r="F431">
            <v>0</v>
          </cell>
          <cell r="G431">
            <v>0</v>
          </cell>
          <cell r="H431">
            <v>0</v>
          </cell>
          <cell r="I431">
            <v>0</v>
          </cell>
          <cell r="J431">
            <v>0</v>
          </cell>
          <cell r="K431">
            <v>0</v>
          </cell>
          <cell r="L431" t="str">
            <v>0/0</v>
          </cell>
          <cell r="M431">
            <v>0</v>
          </cell>
          <cell r="N431">
            <v>0</v>
          </cell>
          <cell r="O431">
            <v>0</v>
          </cell>
          <cell r="P431">
            <v>0</v>
          </cell>
          <cell r="Q431">
            <v>0</v>
          </cell>
          <cell r="R431">
            <v>0</v>
          </cell>
          <cell r="S431">
            <v>0</v>
          </cell>
          <cell r="T431">
            <v>0</v>
          </cell>
          <cell r="U431">
            <v>0</v>
          </cell>
          <cell r="V431">
            <v>0</v>
          </cell>
          <cell r="W431">
            <v>0</v>
          </cell>
          <cell r="X431">
            <v>0</v>
          </cell>
          <cell r="Y431">
            <v>0</v>
          </cell>
          <cell r="AA431">
            <v>2015</v>
          </cell>
          <cell r="AB431" t="str">
            <v>reg</v>
          </cell>
        </row>
        <row r="432">
          <cell r="A432" t="str">
            <v>Matheus Silva</v>
          </cell>
          <cell r="B432" t="str">
            <v xml:space="preserve">SJ </v>
          </cell>
          <cell r="C432" t="str">
            <v>D</v>
          </cell>
          <cell r="D432">
            <v>0</v>
          </cell>
          <cell r="E432">
            <v>0</v>
          </cell>
          <cell r="F432">
            <v>0</v>
          </cell>
          <cell r="G432">
            <v>0</v>
          </cell>
          <cell r="H432">
            <v>0</v>
          </cell>
          <cell r="I432">
            <v>0</v>
          </cell>
          <cell r="J432">
            <v>0</v>
          </cell>
          <cell r="K432">
            <v>0</v>
          </cell>
          <cell r="L432" t="str">
            <v>0/0</v>
          </cell>
          <cell r="M432">
            <v>0</v>
          </cell>
          <cell r="N432">
            <v>0</v>
          </cell>
          <cell r="O432">
            <v>0</v>
          </cell>
          <cell r="P432">
            <v>0</v>
          </cell>
          <cell r="Q432">
            <v>0</v>
          </cell>
          <cell r="R432">
            <v>0</v>
          </cell>
          <cell r="S432">
            <v>0</v>
          </cell>
          <cell r="T432">
            <v>0</v>
          </cell>
          <cell r="U432">
            <v>0</v>
          </cell>
          <cell r="V432">
            <v>0</v>
          </cell>
          <cell r="W432">
            <v>0</v>
          </cell>
          <cell r="X432">
            <v>0</v>
          </cell>
          <cell r="Y432">
            <v>0</v>
          </cell>
          <cell r="AA432">
            <v>2015</v>
          </cell>
          <cell r="AB432" t="str">
            <v>reg</v>
          </cell>
        </row>
        <row r="433">
          <cell r="A433" t="str">
            <v>Zach Steinberger</v>
          </cell>
          <cell r="B433" t="str">
            <v>HOU</v>
          </cell>
          <cell r="C433" t="str">
            <v>M</v>
          </cell>
          <cell r="D433">
            <v>3</v>
          </cell>
          <cell r="E433">
            <v>0</v>
          </cell>
          <cell r="F433">
            <v>29</v>
          </cell>
          <cell r="G433">
            <v>0</v>
          </cell>
          <cell r="H433">
            <v>0</v>
          </cell>
          <cell r="I433">
            <v>1</v>
          </cell>
          <cell r="J433">
            <v>0</v>
          </cell>
          <cell r="K433">
            <v>0</v>
          </cell>
          <cell r="L433" t="str">
            <v>0/0</v>
          </cell>
          <cell r="M433">
            <v>0</v>
          </cell>
          <cell r="N433">
            <v>0</v>
          </cell>
          <cell r="O433">
            <v>0</v>
          </cell>
          <cell r="P433">
            <v>0</v>
          </cell>
          <cell r="Q433">
            <v>0</v>
          </cell>
          <cell r="R433">
            <v>0</v>
          </cell>
          <cell r="S433">
            <v>0</v>
          </cell>
          <cell r="T433">
            <v>0</v>
          </cell>
          <cell r="U433">
            <v>1</v>
          </cell>
          <cell r="V433">
            <v>0</v>
          </cell>
          <cell r="W433">
            <v>0</v>
          </cell>
          <cell r="X433">
            <v>0</v>
          </cell>
          <cell r="Y433">
            <v>0</v>
          </cell>
          <cell r="Z433">
            <v>0</v>
          </cell>
          <cell r="AA433">
            <v>2015</v>
          </cell>
          <cell r="AB433" t="str">
            <v>reg</v>
          </cell>
        </row>
        <row r="434">
          <cell r="A434" t="str">
            <v>Luke Mishu</v>
          </cell>
          <cell r="B434" t="str">
            <v xml:space="preserve">DC </v>
          </cell>
          <cell r="C434" t="str">
            <v>D</v>
          </cell>
          <cell r="D434">
            <v>2</v>
          </cell>
          <cell r="E434">
            <v>2</v>
          </cell>
          <cell r="F434">
            <v>162</v>
          </cell>
          <cell r="G434">
            <v>0</v>
          </cell>
          <cell r="H434">
            <v>0</v>
          </cell>
          <cell r="I434">
            <v>1</v>
          </cell>
          <cell r="J434">
            <v>0</v>
          </cell>
          <cell r="K434">
            <v>0</v>
          </cell>
          <cell r="L434" t="str">
            <v>0/0</v>
          </cell>
          <cell r="M434">
            <v>0</v>
          </cell>
          <cell r="N434">
            <v>0</v>
          </cell>
          <cell r="O434">
            <v>0</v>
          </cell>
          <cell r="P434">
            <v>0</v>
          </cell>
          <cell r="Q434">
            <v>0</v>
          </cell>
          <cell r="R434">
            <v>0</v>
          </cell>
          <cell r="S434">
            <v>0</v>
          </cell>
          <cell r="T434">
            <v>0</v>
          </cell>
          <cell r="U434">
            <v>1</v>
          </cell>
          <cell r="V434">
            <v>1</v>
          </cell>
          <cell r="W434">
            <v>0</v>
          </cell>
          <cell r="X434">
            <v>0</v>
          </cell>
          <cell r="Y434">
            <v>0</v>
          </cell>
          <cell r="Z434">
            <v>0</v>
          </cell>
          <cell r="AA434">
            <v>2015</v>
          </cell>
          <cell r="AB434" t="str">
            <v>reg</v>
          </cell>
        </row>
        <row r="435">
          <cell r="A435" t="str">
            <v>Ariel Lassiter</v>
          </cell>
          <cell r="B435" t="str">
            <v xml:space="preserve">LA </v>
          </cell>
          <cell r="C435" t="str">
            <v>F</v>
          </cell>
          <cell r="D435">
            <v>1</v>
          </cell>
          <cell r="E435">
            <v>0</v>
          </cell>
          <cell r="F435">
            <v>19</v>
          </cell>
          <cell r="G435">
            <v>0</v>
          </cell>
          <cell r="H435">
            <v>0</v>
          </cell>
          <cell r="I435">
            <v>1</v>
          </cell>
          <cell r="J435">
            <v>1</v>
          </cell>
          <cell r="K435">
            <v>0</v>
          </cell>
          <cell r="L435" t="str">
            <v>0/0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100</v>
          </cell>
          <cell r="AA435">
            <v>2015</v>
          </cell>
          <cell r="AB435" t="str">
            <v>reg</v>
          </cell>
        </row>
        <row r="436">
          <cell r="A436" t="str">
            <v>David Romney</v>
          </cell>
          <cell r="B436" t="str">
            <v>NSH</v>
          </cell>
          <cell r="C436" t="str">
            <v>D</v>
          </cell>
          <cell r="D436">
            <v>5</v>
          </cell>
          <cell r="E436">
            <v>2</v>
          </cell>
          <cell r="F436">
            <v>259</v>
          </cell>
          <cell r="G436">
            <v>0</v>
          </cell>
          <cell r="H436">
            <v>0</v>
          </cell>
          <cell r="I436">
            <v>1</v>
          </cell>
          <cell r="J436">
            <v>1</v>
          </cell>
          <cell r="K436">
            <v>0</v>
          </cell>
          <cell r="L436" t="str">
            <v>0/0</v>
          </cell>
          <cell r="M436">
            <v>0</v>
          </cell>
          <cell r="N436">
            <v>0</v>
          </cell>
          <cell r="O436">
            <v>0</v>
          </cell>
          <cell r="P436">
            <v>0</v>
          </cell>
          <cell r="Q436">
            <v>0</v>
          </cell>
          <cell r="R436">
            <v>0</v>
          </cell>
          <cell r="S436">
            <v>0</v>
          </cell>
          <cell r="T436">
            <v>0</v>
          </cell>
          <cell r="U436">
            <v>2</v>
          </cell>
          <cell r="V436">
            <v>0</v>
          </cell>
          <cell r="W436">
            <v>0</v>
          </cell>
          <cell r="X436">
            <v>0</v>
          </cell>
          <cell r="Y436">
            <v>0</v>
          </cell>
          <cell r="Z436">
            <v>100</v>
          </cell>
          <cell r="AA436">
            <v>2015</v>
          </cell>
          <cell r="AB436" t="str">
            <v>reg</v>
          </cell>
        </row>
        <row r="437">
          <cell r="A437" t="str">
            <v>Clement Simonin</v>
          </cell>
          <cell r="B437" t="str">
            <v>TOR</v>
          </cell>
          <cell r="C437" t="str">
            <v>D</v>
          </cell>
          <cell r="D437">
            <v>2</v>
          </cell>
          <cell r="E437">
            <v>2</v>
          </cell>
          <cell r="F437">
            <v>171</v>
          </cell>
          <cell r="G437">
            <v>0</v>
          </cell>
          <cell r="H437">
            <v>0</v>
          </cell>
          <cell r="I437">
            <v>1</v>
          </cell>
          <cell r="J437">
            <v>0</v>
          </cell>
          <cell r="K437">
            <v>0</v>
          </cell>
          <cell r="L437" t="str">
            <v>0/0</v>
          </cell>
          <cell r="M437">
            <v>0</v>
          </cell>
          <cell r="N437">
            <v>0</v>
          </cell>
          <cell r="O437">
            <v>0</v>
          </cell>
          <cell r="P437">
            <v>0</v>
          </cell>
          <cell r="Q437">
            <v>0</v>
          </cell>
          <cell r="R437">
            <v>0</v>
          </cell>
          <cell r="S437">
            <v>0</v>
          </cell>
          <cell r="T437">
            <v>0</v>
          </cell>
          <cell r="U437">
            <v>4</v>
          </cell>
          <cell r="V437">
            <v>0</v>
          </cell>
          <cell r="W437">
            <v>0</v>
          </cell>
          <cell r="X437">
            <v>1</v>
          </cell>
          <cell r="Y437">
            <v>0</v>
          </cell>
          <cell r="Z437">
            <v>0</v>
          </cell>
          <cell r="AA437">
            <v>2015</v>
          </cell>
          <cell r="AB437" t="str">
            <v>reg</v>
          </cell>
        </row>
        <row r="438">
          <cell r="A438" t="str">
            <v>Cameron Porter</v>
          </cell>
          <cell r="B438" t="str">
            <v>MTL</v>
          </cell>
          <cell r="C438" t="str">
            <v>F</v>
          </cell>
          <cell r="D438">
            <v>2</v>
          </cell>
          <cell r="E438">
            <v>1</v>
          </cell>
          <cell r="F438">
            <v>39</v>
          </cell>
          <cell r="G438">
            <v>0</v>
          </cell>
          <cell r="H438">
            <v>0</v>
          </cell>
          <cell r="I438">
            <v>1</v>
          </cell>
          <cell r="J438">
            <v>0</v>
          </cell>
          <cell r="K438">
            <v>0</v>
          </cell>
          <cell r="L438" t="str">
            <v>0/0</v>
          </cell>
          <cell r="M438">
            <v>0</v>
          </cell>
          <cell r="N438">
            <v>0</v>
          </cell>
          <cell r="O438">
            <v>0</v>
          </cell>
          <cell r="P438">
            <v>0</v>
          </cell>
          <cell r="Q438">
            <v>0</v>
          </cell>
          <cell r="R438">
            <v>0</v>
          </cell>
          <cell r="S438">
            <v>0</v>
          </cell>
          <cell r="T438">
            <v>0</v>
          </cell>
          <cell r="U438">
            <v>0</v>
          </cell>
          <cell r="V438">
            <v>2</v>
          </cell>
          <cell r="W438">
            <v>1</v>
          </cell>
          <cell r="X438">
            <v>0</v>
          </cell>
          <cell r="Y438">
            <v>0</v>
          </cell>
          <cell r="Z438">
            <v>0</v>
          </cell>
          <cell r="AA438">
            <v>2015</v>
          </cell>
          <cell r="AB438" t="str">
            <v>reg</v>
          </cell>
        </row>
        <row r="439">
          <cell r="A439" t="str">
            <v>Harrison Heath</v>
          </cell>
          <cell r="B439" t="str">
            <v>ORL</v>
          </cell>
          <cell r="C439" t="str">
            <v>M</v>
          </cell>
          <cell r="D439">
            <v>3</v>
          </cell>
          <cell r="E439">
            <v>2</v>
          </cell>
          <cell r="F439">
            <v>136</v>
          </cell>
          <cell r="G439">
            <v>0</v>
          </cell>
          <cell r="H439">
            <v>0</v>
          </cell>
          <cell r="I439">
            <v>1</v>
          </cell>
          <cell r="J439">
            <v>0</v>
          </cell>
          <cell r="K439">
            <v>0</v>
          </cell>
          <cell r="L439" t="str">
            <v>0/0</v>
          </cell>
          <cell r="M439">
            <v>0</v>
          </cell>
          <cell r="N439">
            <v>0</v>
          </cell>
          <cell r="O439">
            <v>0</v>
          </cell>
          <cell r="P439">
            <v>0</v>
          </cell>
          <cell r="Q439">
            <v>0</v>
          </cell>
          <cell r="R439">
            <v>0</v>
          </cell>
          <cell r="S439">
            <v>0</v>
          </cell>
          <cell r="T439">
            <v>0</v>
          </cell>
          <cell r="U439">
            <v>1</v>
          </cell>
          <cell r="V439">
            <v>2</v>
          </cell>
          <cell r="W439">
            <v>0</v>
          </cell>
          <cell r="X439">
            <v>0</v>
          </cell>
          <cell r="Y439">
            <v>0</v>
          </cell>
          <cell r="Z439">
            <v>0</v>
          </cell>
          <cell r="AA439">
            <v>2015</v>
          </cell>
          <cell r="AB439" t="str">
            <v>reg</v>
          </cell>
        </row>
        <row r="440">
          <cell r="A440" t="str">
            <v>Aaron Kovar</v>
          </cell>
          <cell r="B440" t="str">
            <v>SEA</v>
          </cell>
          <cell r="C440" t="str">
            <v>M</v>
          </cell>
          <cell r="D440">
            <v>6</v>
          </cell>
          <cell r="E440">
            <v>2</v>
          </cell>
          <cell r="F440">
            <v>201</v>
          </cell>
          <cell r="G440">
            <v>0</v>
          </cell>
          <cell r="H440">
            <v>0</v>
          </cell>
          <cell r="I440">
            <v>1</v>
          </cell>
          <cell r="J440">
            <v>1</v>
          </cell>
          <cell r="K440">
            <v>0</v>
          </cell>
          <cell r="L440" t="str">
            <v>0/0</v>
          </cell>
          <cell r="M440">
            <v>0</v>
          </cell>
          <cell r="N440">
            <v>0</v>
          </cell>
          <cell r="O440">
            <v>0</v>
          </cell>
          <cell r="P440">
            <v>0</v>
          </cell>
          <cell r="Q440">
            <v>0</v>
          </cell>
          <cell r="R440">
            <v>0</v>
          </cell>
          <cell r="S440">
            <v>0</v>
          </cell>
          <cell r="T440">
            <v>0</v>
          </cell>
          <cell r="U440">
            <v>1</v>
          </cell>
          <cell r="V440">
            <v>3</v>
          </cell>
          <cell r="W440">
            <v>1</v>
          </cell>
          <cell r="X440">
            <v>0</v>
          </cell>
          <cell r="Y440">
            <v>0</v>
          </cell>
          <cell r="Z440">
            <v>100</v>
          </cell>
          <cell r="AA440">
            <v>2015</v>
          </cell>
          <cell r="AB440" t="str">
            <v>reg</v>
          </cell>
        </row>
        <row r="441">
          <cell r="A441" t="str">
            <v>Marco Bustos</v>
          </cell>
          <cell r="B441" t="str">
            <v>VAN</v>
          </cell>
          <cell r="C441" t="str">
            <v>M</v>
          </cell>
          <cell r="D441">
            <v>1</v>
          </cell>
          <cell r="E441">
            <v>0</v>
          </cell>
          <cell r="F441">
            <v>29</v>
          </cell>
          <cell r="G441">
            <v>0</v>
          </cell>
          <cell r="H441">
            <v>0</v>
          </cell>
          <cell r="I441">
            <v>1</v>
          </cell>
          <cell r="J441">
            <v>0</v>
          </cell>
          <cell r="K441">
            <v>0</v>
          </cell>
          <cell r="L441" t="str">
            <v>0/0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2015</v>
          </cell>
          <cell r="AB441" t="str">
            <v>reg</v>
          </cell>
        </row>
        <row r="442">
          <cell r="A442" t="str">
            <v>Jordan Smith</v>
          </cell>
          <cell r="B442" t="str">
            <v>VAN</v>
          </cell>
          <cell r="C442" t="str">
            <v>D</v>
          </cell>
          <cell r="D442">
            <v>7</v>
          </cell>
          <cell r="E442">
            <v>4</v>
          </cell>
          <cell r="F442">
            <v>376</v>
          </cell>
          <cell r="G442">
            <v>0</v>
          </cell>
          <cell r="H442">
            <v>0</v>
          </cell>
          <cell r="I442">
            <v>1</v>
          </cell>
          <cell r="J442">
            <v>1</v>
          </cell>
          <cell r="K442">
            <v>0</v>
          </cell>
          <cell r="L442" t="str">
            <v>0/0</v>
          </cell>
          <cell r="M442">
            <v>0</v>
          </cell>
          <cell r="N442">
            <v>0</v>
          </cell>
          <cell r="O442">
            <v>0</v>
          </cell>
          <cell r="P442">
            <v>0</v>
          </cell>
          <cell r="Q442">
            <v>0</v>
          </cell>
          <cell r="R442">
            <v>0</v>
          </cell>
          <cell r="S442">
            <v>0</v>
          </cell>
          <cell r="T442">
            <v>0</v>
          </cell>
          <cell r="U442">
            <v>8</v>
          </cell>
          <cell r="V442">
            <v>0</v>
          </cell>
          <cell r="W442">
            <v>1</v>
          </cell>
          <cell r="X442">
            <v>1</v>
          </cell>
          <cell r="Y442">
            <v>0</v>
          </cell>
          <cell r="Z442">
            <v>100</v>
          </cell>
          <cell r="AA442">
            <v>2015</v>
          </cell>
          <cell r="AB442" t="str">
            <v>reg</v>
          </cell>
        </row>
        <row r="443">
          <cell r="A443" t="str">
            <v>Rafael Garcia</v>
          </cell>
          <cell r="B443" t="str">
            <v xml:space="preserve">LA </v>
          </cell>
          <cell r="C443" t="str">
            <v>D</v>
          </cell>
          <cell r="D443">
            <v>10</v>
          </cell>
          <cell r="E443">
            <v>4</v>
          </cell>
          <cell r="F443">
            <v>338</v>
          </cell>
          <cell r="G443">
            <v>0</v>
          </cell>
          <cell r="H443">
            <v>0</v>
          </cell>
          <cell r="I443">
            <v>1</v>
          </cell>
          <cell r="J443">
            <v>1</v>
          </cell>
          <cell r="K443">
            <v>0</v>
          </cell>
          <cell r="L443" t="str">
            <v>0/0</v>
          </cell>
          <cell r="M443">
            <v>0</v>
          </cell>
          <cell r="N443">
            <v>0</v>
          </cell>
          <cell r="O443">
            <v>0</v>
          </cell>
          <cell r="P443">
            <v>0</v>
          </cell>
          <cell r="Q443">
            <v>0</v>
          </cell>
          <cell r="R443">
            <v>0</v>
          </cell>
          <cell r="S443">
            <v>0</v>
          </cell>
          <cell r="T443">
            <v>0</v>
          </cell>
          <cell r="U443">
            <v>4</v>
          </cell>
          <cell r="V443">
            <v>6</v>
          </cell>
          <cell r="W443">
            <v>0</v>
          </cell>
          <cell r="X443">
            <v>1</v>
          </cell>
          <cell r="Y443">
            <v>0</v>
          </cell>
          <cell r="Z443">
            <v>100</v>
          </cell>
          <cell r="AA443">
            <v>2015</v>
          </cell>
          <cell r="AB443" t="str">
            <v>reg</v>
          </cell>
        </row>
        <row r="444">
          <cell r="A444" t="str">
            <v>Jay Chapman</v>
          </cell>
          <cell r="B444" t="str">
            <v>MIA</v>
          </cell>
          <cell r="C444" t="str">
            <v>M</v>
          </cell>
          <cell r="D444">
            <v>10</v>
          </cell>
          <cell r="E444">
            <v>1</v>
          </cell>
          <cell r="F444">
            <v>202</v>
          </cell>
          <cell r="G444">
            <v>0</v>
          </cell>
          <cell r="H444">
            <v>0</v>
          </cell>
          <cell r="I444">
            <v>1</v>
          </cell>
          <cell r="J444">
            <v>0</v>
          </cell>
          <cell r="K444">
            <v>0</v>
          </cell>
          <cell r="L444" t="str">
            <v>0/0</v>
          </cell>
          <cell r="M444">
            <v>0</v>
          </cell>
          <cell r="N444">
            <v>0</v>
          </cell>
          <cell r="O444">
            <v>0</v>
          </cell>
          <cell r="P444">
            <v>0</v>
          </cell>
          <cell r="Q444">
            <v>0</v>
          </cell>
          <cell r="R444">
            <v>0</v>
          </cell>
          <cell r="S444">
            <v>0</v>
          </cell>
          <cell r="T444">
            <v>0</v>
          </cell>
          <cell r="U444">
            <v>5</v>
          </cell>
          <cell r="V444">
            <v>2</v>
          </cell>
          <cell r="W444">
            <v>0</v>
          </cell>
          <cell r="X444">
            <v>0</v>
          </cell>
          <cell r="Y444">
            <v>0</v>
          </cell>
          <cell r="Z444">
            <v>0</v>
          </cell>
          <cell r="AA444">
            <v>2015</v>
          </cell>
          <cell r="AB444" t="str">
            <v>reg</v>
          </cell>
        </row>
        <row r="445">
          <cell r="A445" t="str">
            <v>Kenney Walker</v>
          </cell>
          <cell r="B445" t="str">
            <v xml:space="preserve">LA </v>
          </cell>
          <cell r="C445" t="str">
            <v>M</v>
          </cell>
          <cell r="D445">
            <v>8</v>
          </cell>
          <cell r="E445">
            <v>3</v>
          </cell>
          <cell r="F445">
            <v>285</v>
          </cell>
          <cell r="G445">
            <v>0</v>
          </cell>
          <cell r="H445">
            <v>0</v>
          </cell>
          <cell r="I445">
            <v>1</v>
          </cell>
          <cell r="J445">
            <v>1</v>
          </cell>
          <cell r="K445">
            <v>0</v>
          </cell>
          <cell r="L445" t="str">
            <v>0/0</v>
          </cell>
          <cell r="M445">
            <v>0</v>
          </cell>
          <cell r="N445">
            <v>0</v>
          </cell>
          <cell r="O445">
            <v>0</v>
          </cell>
          <cell r="P445">
            <v>0</v>
          </cell>
          <cell r="Q445">
            <v>0</v>
          </cell>
          <cell r="R445">
            <v>0</v>
          </cell>
          <cell r="S445">
            <v>0</v>
          </cell>
          <cell r="T445">
            <v>0</v>
          </cell>
          <cell r="U445">
            <v>6</v>
          </cell>
          <cell r="V445">
            <v>3</v>
          </cell>
          <cell r="W445">
            <v>0</v>
          </cell>
          <cell r="X445">
            <v>1</v>
          </cell>
          <cell r="Y445">
            <v>0</v>
          </cell>
          <cell r="Z445">
            <v>100</v>
          </cell>
          <cell r="AA445">
            <v>2015</v>
          </cell>
          <cell r="AB445" t="str">
            <v>reg</v>
          </cell>
        </row>
        <row r="446">
          <cell r="A446" t="str">
            <v>Karl Ouimette</v>
          </cell>
          <cell r="B446" t="str">
            <v>NYR</v>
          </cell>
          <cell r="C446" t="str">
            <v>D</v>
          </cell>
          <cell r="D446">
            <v>11</v>
          </cell>
          <cell r="E446">
            <v>7</v>
          </cell>
          <cell r="F446">
            <v>711</v>
          </cell>
          <cell r="G446">
            <v>0</v>
          </cell>
          <cell r="H446">
            <v>0</v>
          </cell>
          <cell r="I446">
            <v>1</v>
          </cell>
          <cell r="J446">
            <v>0</v>
          </cell>
          <cell r="K446">
            <v>0</v>
          </cell>
          <cell r="L446" t="str">
            <v>0/0</v>
          </cell>
          <cell r="M446">
            <v>0</v>
          </cell>
          <cell r="N446">
            <v>0</v>
          </cell>
          <cell r="O446">
            <v>0</v>
          </cell>
          <cell r="P446">
            <v>0</v>
          </cell>
          <cell r="Q446">
            <v>0</v>
          </cell>
          <cell r="R446">
            <v>0</v>
          </cell>
          <cell r="S446">
            <v>0</v>
          </cell>
          <cell r="T446">
            <v>0</v>
          </cell>
          <cell r="U446">
            <v>7</v>
          </cell>
          <cell r="V446">
            <v>5</v>
          </cell>
          <cell r="W446">
            <v>0</v>
          </cell>
          <cell r="X446">
            <v>2</v>
          </cell>
          <cell r="Y446">
            <v>0</v>
          </cell>
          <cell r="Z446">
            <v>0</v>
          </cell>
          <cell r="AA446">
            <v>2015</v>
          </cell>
          <cell r="AB446" t="str">
            <v>reg</v>
          </cell>
        </row>
        <row r="447">
          <cell r="A447" t="str">
            <v>Diego Rodriguez</v>
          </cell>
          <cell r="B447" t="str">
            <v>VAN</v>
          </cell>
          <cell r="C447" t="str">
            <v>D</v>
          </cell>
          <cell r="D447">
            <v>4</v>
          </cell>
          <cell r="E447">
            <v>3</v>
          </cell>
          <cell r="F447">
            <v>257</v>
          </cell>
          <cell r="G447">
            <v>0</v>
          </cell>
          <cell r="H447">
            <v>0</v>
          </cell>
          <cell r="I447">
            <v>1</v>
          </cell>
          <cell r="J447">
            <v>0</v>
          </cell>
          <cell r="K447">
            <v>0</v>
          </cell>
          <cell r="L447" t="str">
            <v>0/0</v>
          </cell>
          <cell r="M447">
            <v>0</v>
          </cell>
          <cell r="N447">
            <v>0</v>
          </cell>
          <cell r="O447">
            <v>0</v>
          </cell>
          <cell r="P447">
            <v>0</v>
          </cell>
          <cell r="Q447">
            <v>0</v>
          </cell>
          <cell r="R447">
            <v>0</v>
          </cell>
          <cell r="S447">
            <v>0</v>
          </cell>
          <cell r="T447">
            <v>0</v>
          </cell>
          <cell r="U447">
            <v>3</v>
          </cell>
          <cell r="V447">
            <v>1</v>
          </cell>
          <cell r="W447">
            <v>0</v>
          </cell>
          <cell r="X447">
            <v>2</v>
          </cell>
          <cell r="Y447">
            <v>0</v>
          </cell>
          <cell r="Z447">
            <v>0</v>
          </cell>
          <cell r="AA447">
            <v>2015</v>
          </cell>
          <cell r="AB447" t="str">
            <v>reg</v>
          </cell>
        </row>
        <row r="448">
          <cell r="A448" t="str">
            <v>Oscar Sorto</v>
          </cell>
          <cell r="B448" t="str">
            <v xml:space="preserve">LA </v>
          </cell>
          <cell r="C448" t="str">
            <v>D</v>
          </cell>
          <cell r="D448">
            <v>3</v>
          </cell>
          <cell r="E448">
            <v>3</v>
          </cell>
          <cell r="F448">
            <v>269</v>
          </cell>
          <cell r="G448">
            <v>0</v>
          </cell>
          <cell r="H448">
            <v>0</v>
          </cell>
          <cell r="I448">
            <v>1</v>
          </cell>
          <cell r="J448">
            <v>0</v>
          </cell>
          <cell r="K448">
            <v>0</v>
          </cell>
          <cell r="L448" t="str">
            <v>0/0</v>
          </cell>
          <cell r="M448">
            <v>0</v>
          </cell>
          <cell r="N448">
            <v>0</v>
          </cell>
          <cell r="O448">
            <v>0</v>
          </cell>
          <cell r="P448">
            <v>0</v>
          </cell>
          <cell r="Q448">
            <v>0</v>
          </cell>
          <cell r="R448">
            <v>0</v>
          </cell>
          <cell r="S448">
            <v>0</v>
          </cell>
          <cell r="T448">
            <v>0</v>
          </cell>
          <cell r="U448">
            <v>6</v>
          </cell>
          <cell r="V448">
            <v>3</v>
          </cell>
          <cell r="W448">
            <v>0</v>
          </cell>
          <cell r="X448">
            <v>0</v>
          </cell>
          <cell r="Y448">
            <v>1</v>
          </cell>
          <cell r="Z448">
            <v>0</v>
          </cell>
          <cell r="AA448">
            <v>2015</v>
          </cell>
          <cell r="AB448" t="str">
            <v>reg</v>
          </cell>
        </row>
        <row r="449">
          <cell r="A449" t="str">
            <v>Phanuel Kavita</v>
          </cell>
          <cell r="B449" t="str">
            <v>RSL</v>
          </cell>
          <cell r="C449" t="str">
            <v>D</v>
          </cell>
          <cell r="D449">
            <v>2</v>
          </cell>
          <cell r="E449">
            <v>2</v>
          </cell>
          <cell r="F449">
            <v>180</v>
          </cell>
          <cell r="G449">
            <v>0</v>
          </cell>
          <cell r="H449">
            <v>0</v>
          </cell>
          <cell r="I449">
            <v>1</v>
          </cell>
          <cell r="J449">
            <v>0</v>
          </cell>
          <cell r="K449">
            <v>0</v>
          </cell>
          <cell r="L449" t="str">
            <v>0/0</v>
          </cell>
          <cell r="M449">
            <v>0</v>
          </cell>
          <cell r="N449">
            <v>0</v>
          </cell>
          <cell r="O449">
            <v>0</v>
          </cell>
          <cell r="P449">
            <v>0</v>
          </cell>
          <cell r="Q449">
            <v>0</v>
          </cell>
          <cell r="R449">
            <v>0</v>
          </cell>
          <cell r="S449">
            <v>0</v>
          </cell>
          <cell r="T449">
            <v>0</v>
          </cell>
          <cell r="U449">
            <v>2</v>
          </cell>
          <cell r="V449">
            <v>1</v>
          </cell>
          <cell r="W449">
            <v>0</v>
          </cell>
          <cell r="X449">
            <v>1</v>
          </cell>
          <cell r="Y449">
            <v>0</v>
          </cell>
          <cell r="Z449">
            <v>0</v>
          </cell>
          <cell r="AA449">
            <v>2015</v>
          </cell>
          <cell r="AB449" t="str">
            <v>reg</v>
          </cell>
        </row>
        <row r="450">
          <cell r="A450" t="str">
            <v>Sean Okoli</v>
          </cell>
          <cell r="B450" t="str">
            <v xml:space="preserve">NE </v>
          </cell>
          <cell r="C450" t="str">
            <v>F</v>
          </cell>
          <cell r="D450">
            <v>5</v>
          </cell>
          <cell r="E450">
            <v>0</v>
          </cell>
          <cell r="F450">
            <v>46</v>
          </cell>
          <cell r="G450">
            <v>0</v>
          </cell>
          <cell r="H450">
            <v>0</v>
          </cell>
          <cell r="I450">
            <v>1</v>
          </cell>
          <cell r="J450">
            <v>0</v>
          </cell>
          <cell r="K450">
            <v>0</v>
          </cell>
          <cell r="L450" t="str">
            <v>0/0</v>
          </cell>
          <cell r="M450">
            <v>0</v>
          </cell>
          <cell r="N450">
            <v>0</v>
          </cell>
          <cell r="O450">
            <v>0</v>
          </cell>
          <cell r="P450">
            <v>0</v>
          </cell>
          <cell r="Q450">
            <v>0</v>
          </cell>
          <cell r="R450">
            <v>0</v>
          </cell>
          <cell r="S450">
            <v>0</v>
          </cell>
          <cell r="T450">
            <v>0</v>
          </cell>
          <cell r="U450">
            <v>2</v>
          </cell>
          <cell r="V450">
            <v>2</v>
          </cell>
          <cell r="W450">
            <v>0</v>
          </cell>
          <cell r="X450">
            <v>0</v>
          </cell>
          <cell r="Y450">
            <v>0</v>
          </cell>
          <cell r="Z450">
            <v>0</v>
          </cell>
          <cell r="AA450">
            <v>2015</v>
          </cell>
          <cell r="AB450" t="str">
            <v>reg</v>
          </cell>
        </row>
        <row r="451">
          <cell r="A451" t="str">
            <v>Chris Klute</v>
          </cell>
          <cell r="B451" t="str">
            <v>CLB</v>
          </cell>
          <cell r="C451" t="str">
            <v>D</v>
          </cell>
          <cell r="D451">
            <v>14</v>
          </cell>
          <cell r="E451">
            <v>8</v>
          </cell>
          <cell r="F451">
            <v>832</v>
          </cell>
          <cell r="G451">
            <v>0</v>
          </cell>
          <cell r="H451">
            <v>0</v>
          </cell>
          <cell r="I451">
            <v>1</v>
          </cell>
          <cell r="J451">
            <v>1</v>
          </cell>
          <cell r="K451">
            <v>0</v>
          </cell>
          <cell r="L451" t="str">
            <v>0/0</v>
          </cell>
          <cell r="M451">
            <v>0</v>
          </cell>
          <cell r="N451">
            <v>0</v>
          </cell>
          <cell r="O451">
            <v>0</v>
          </cell>
          <cell r="P451">
            <v>0</v>
          </cell>
          <cell r="Q451">
            <v>0</v>
          </cell>
          <cell r="R451">
            <v>0</v>
          </cell>
          <cell r="S451">
            <v>0</v>
          </cell>
          <cell r="T451">
            <v>0</v>
          </cell>
          <cell r="U451">
            <v>10</v>
          </cell>
          <cell r="V451">
            <v>7</v>
          </cell>
          <cell r="W451">
            <v>0</v>
          </cell>
          <cell r="X451">
            <v>3</v>
          </cell>
          <cell r="Y451">
            <v>0</v>
          </cell>
          <cell r="Z451">
            <v>100</v>
          </cell>
          <cell r="AA451">
            <v>2015</v>
          </cell>
          <cell r="AB451" t="str">
            <v>reg</v>
          </cell>
        </row>
        <row r="452">
          <cell r="A452" t="str">
            <v>Christian Dean</v>
          </cell>
          <cell r="B452" t="str">
            <v>VAN</v>
          </cell>
          <cell r="C452" t="str">
            <v>D</v>
          </cell>
          <cell r="D452">
            <v>5</v>
          </cell>
          <cell r="E452">
            <v>3</v>
          </cell>
          <cell r="F452">
            <v>291</v>
          </cell>
          <cell r="G452">
            <v>0</v>
          </cell>
          <cell r="H452">
            <v>0</v>
          </cell>
          <cell r="I452">
            <v>1</v>
          </cell>
          <cell r="J452">
            <v>0</v>
          </cell>
          <cell r="K452">
            <v>0</v>
          </cell>
          <cell r="L452" t="str">
            <v>0/0</v>
          </cell>
          <cell r="M452">
            <v>0</v>
          </cell>
          <cell r="N452">
            <v>0</v>
          </cell>
          <cell r="O452">
            <v>0</v>
          </cell>
          <cell r="P452">
            <v>0</v>
          </cell>
          <cell r="Q452">
            <v>0</v>
          </cell>
          <cell r="R452">
            <v>0</v>
          </cell>
          <cell r="S452">
            <v>0</v>
          </cell>
          <cell r="T452">
            <v>0</v>
          </cell>
          <cell r="U452">
            <v>5</v>
          </cell>
          <cell r="V452">
            <v>2</v>
          </cell>
          <cell r="W452">
            <v>0</v>
          </cell>
          <cell r="X452">
            <v>1</v>
          </cell>
          <cell r="Y452">
            <v>0</v>
          </cell>
          <cell r="Z452">
            <v>0</v>
          </cell>
          <cell r="AA452">
            <v>2015</v>
          </cell>
          <cell r="AB452" t="str">
            <v>reg</v>
          </cell>
        </row>
        <row r="453">
          <cell r="A453" t="str">
            <v>Paulo Renato</v>
          </cell>
          <cell r="B453" t="str">
            <v xml:space="preserve">SJ </v>
          </cell>
          <cell r="C453" t="str">
            <v>D</v>
          </cell>
          <cell r="D453">
            <v>5</v>
          </cell>
          <cell r="E453">
            <v>3</v>
          </cell>
          <cell r="F453">
            <v>366</v>
          </cell>
          <cell r="G453">
            <v>0</v>
          </cell>
          <cell r="H453">
            <v>0</v>
          </cell>
          <cell r="I453">
            <v>1</v>
          </cell>
          <cell r="J453">
            <v>0</v>
          </cell>
          <cell r="K453">
            <v>0</v>
          </cell>
          <cell r="L453" t="str">
            <v>0/0</v>
          </cell>
          <cell r="M453">
            <v>0</v>
          </cell>
          <cell r="N453">
            <v>0</v>
          </cell>
          <cell r="O453">
            <v>0</v>
          </cell>
          <cell r="P453">
            <v>0</v>
          </cell>
          <cell r="Q453">
            <v>0</v>
          </cell>
          <cell r="R453">
            <v>0</v>
          </cell>
          <cell r="S453">
            <v>0</v>
          </cell>
          <cell r="T453">
            <v>0</v>
          </cell>
          <cell r="U453">
            <v>4</v>
          </cell>
          <cell r="V453">
            <v>4</v>
          </cell>
          <cell r="W453">
            <v>0</v>
          </cell>
          <cell r="X453">
            <v>0</v>
          </cell>
          <cell r="Y453">
            <v>0</v>
          </cell>
          <cell r="Z453">
            <v>0</v>
          </cell>
          <cell r="AA453">
            <v>2015</v>
          </cell>
          <cell r="AB453" t="str">
            <v>reg</v>
          </cell>
        </row>
        <row r="454">
          <cell r="A454" t="str">
            <v>Jean Baptiste Pierazzi</v>
          </cell>
          <cell r="B454" t="str">
            <v xml:space="preserve">SJ </v>
          </cell>
          <cell r="C454" t="str">
            <v>M</v>
          </cell>
          <cell r="D454">
            <v>3</v>
          </cell>
          <cell r="E454">
            <v>3</v>
          </cell>
          <cell r="F454">
            <v>270</v>
          </cell>
          <cell r="G454">
            <v>0</v>
          </cell>
          <cell r="H454">
            <v>0</v>
          </cell>
          <cell r="I454">
            <v>1</v>
          </cell>
          <cell r="J454">
            <v>0</v>
          </cell>
          <cell r="K454">
            <v>0</v>
          </cell>
          <cell r="L454" t="str">
            <v>0/0</v>
          </cell>
          <cell r="M454">
            <v>0</v>
          </cell>
          <cell r="N454">
            <v>0</v>
          </cell>
          <cell r="O454">
            <v>0</v>
          </cell>
          <cell r="P454">
            <v>0</v>
          </cell>
          <cell r="Q454">
            <v>0</v>
          </cell>
          <cell r="R454">
            <v>0</v>
          </cell>
          <cell r="S454">
            <v>0</v>
          </cell>
          <cell r="T454">
            <v>0</v>
          </cell>
          <cell r="U454">
            <v>2</v>
          </cell>
          <cell r="V454">
            <v>5</v>
          </cell>
          <cell r="W454">
            <v>0</v>
          </cell>
          <cell r="X454">
            <v>0</v>
          </cell>
          <cell r="Y454">
            <v>0</v>
          </cell>
          <cell r="Z454">
            <v>0</v>
          </cell>
          <cell r="AA454">
            <v>2015</v>
          </cell>
          <cell r="AB454" t="str">
            <v>reg</v>
          </cell>
        </row>
        <row r="455">
          <cell r="A455" t="str">
            <v>Kenny Cooper</v>
          </cell>
          <cell r="B455" t="str">
            <v>MTL</v>
          </cell>
          <cell r="C455" t="str">
            <v>F</v>
          </cell>
          <cell r="D455">
            <v>1</v>
          </cell>
          <cell r="E455">
            <v>0</v>
          </cell>
          <cell r="F455">
            <v>4</v>
          </cell>
          <cell r="G455">
            <v>0</v>
          </cell>
          <cell r="H455">
            <v>0</v>
          </cell>
          <cell r="I455">
            <v>1</v>
          </cell>
          <cell r="J455">
            <v>1</v>
          </cell>
          <cell r="K455">
            <v>0</v>
          </cell>
          <cell r="L455" t="str">
            <v>0/0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100</v>
          </cell>
          <cell r="AA455">
            <v>2015</v>
          </cell>
          <cell r="AB455" t="str">
            <v>reg</v>
          </cell>
        </row>
        <row r="456">
          <cell r="A456" t="str">
            <v>Martin Paterson</v>
          </cell>
          <cell r="B456" t="str">
            <v>ORL</v>
          </cell>
          <cell r="C456" t="str">
            <v>F</v>
          </cell>
          <cell r="D456">
            <v>4</v>
          </cell>
          <cell r="E456">
            <v>0</v>
          </cell>
          <cell r="F456">
            <v>53</v>
          </cell>
          <cell r="G456">
            <v>0</v>
          </cell>
          <cell r="H456">
            <v>0</v>
          </cell>
          <cell r="I456">
            <v>1</v>
          </cell>
          <cell r="J456">
            <v>0</v>
          </cell>
          <cell r="K456">
            <v>0</v>
          </cell>
          <cell r="L456" t="str">
            <v>0/0</v>
          </cell>
          <cell r="M456">
            <v>0</v>
          </cell>
          <cell r="N456">
            <v>0</v>
          </cell>
          <cell r="O456">
            <v>0</v>
          </cell>
          <cell r="P456">
            <v>0</v>
          </cell>
          <cell r="Q456">
            <v>0</v>
          </cell>
          <cell r="R456">
            <v>0</v>
          </cell>
          <cell r="S456">
            <v>0</v>
          </cell>
          <cell r="T456">
            <v>0</v>
          </cell>
          <cell r="U456">
            <v>4</v>
          </cell>
          <cell r="V456">
            <v>3</v>
          </cell>
          <cell r="W456">
            <v>0</v>
          </cell>
          <cell r="X456">
            <v>1</v>
          </cell>
          <cell r="Y456">
            <v>0</v>
          </cell>
          <cell r="Z456">
            <v>0</v>
          </cell>
          <cell r="AA456">
            <v>2015</v>
          </cell>
          <cell r="AB456" t="str">
            <v>reg</v>
          </cell>
        </row>
        <row r="457">
          <cell r="A457" t="str">
            <v>Gaston Sauro</v>
          </cell>
          <cell r="B457" t="str">
            <v>CLB</v>
          </cell>
          <cell r="C457" t="str">
            <v>D</v>
          </cell>
          <cell r="D457">
            <v>4</v>
          </cell>
          <cell r="E457">
            <v>4</v>
          </cell>
          <cell r="F457">
            <v>273</v>
          </cell>
          <cell r="G457">
            <v>0</v>
          </cell>
          <cell r="H457">
            <v>0</v>
          </cell>
          <cell r="I457">
            <v>1</v>
          </cell>
          <cell r="J457">
            <v>0</v>
          </cell>
          <cell r="K457">
            <v>0</v>
          </cell>
          <cell r="L457" t="str">
            <v>0/0</v>
          </cell>
          <cell r="M457">
            <v>0</v>
          </cell>
          <cell r="N457">
            <v>0</v>
          </cell>
          <cell r="O457">
            <v>0</v>
          </cell>
          <cell r="P457">
            <v>0</v>
          </cell>
          <cell r="Q457">
            <v>0</v>
          </cell>
          <cell r="R457">
            <v>0</v>
          </cell>
          <cell r="S457">
            <v>0</v>
          </cell>
          <cell r="T457">
            <v>0</v>
          </cell>
          <cell r="U457">
            <v>6</v>
          </cell>
          <cell r="V457">
            <v>2</v>
          </cell>
          <cell r="W457">
            <v>0</v>
          </cell>
          <cell r="X457">
            <v>2</v>
          </cell>
          <cell r="Y457">
            <v>0</v>
          </cell>
          <cell r="Z457">
            <v>0</v>
          </cell>
          <cell r="AA457">
            <v>2015</v>
          </cell>
          <cell r="AB457" t="str">
            <v>reg</v>
          </cell>
        </row>
        <row r="458">
          <cell r="A458" t="str">
            <v>Kevin Alston</v>
          </cell>
          <cell r="B458" t="str">
            <v xml:space="preserve">NE </v>
          </cell>
          <cell r="C458" t="str">
            <v>D</v>
          </cell>
          <cell r="D458">
            <v>16</v>
          </cell>
          <cell r="E458">
            <v>9</v>
          </cell>
          <cell r="F458">
            <v>933</v>
          </cell>
          <cell r="G458">
            <v>0</v>
          </cell>
          <cell r="H458">
            <v>0</v>
          </cell>
          <cell r="I458">
            <v>1</v>
          </cell>
          <cell r="J458">
            <v>0</v>
          </cell>
          <cell r="K458">
            <v>0</v>
          </cell>
          <cell r="L458" t="str">
            <v>0/0</v>
          </cell>
          <cell r="M458">
            <v>0</v>
          </cell>
          <cell r="N458">
            <v>0</v>
          </cell>
          <cell r="O458">
            <v>0</v>
          </cell>
          <cell r="P458">
            <v>0</v>
          </cell>
          <cell r="Q458">
            <v>0</v>
          </cell>
          <cell r="R458">
            <v>0</v>
          </cell>
          <cell r="S458">
            <v>0</v>
          </cell>
          <cell r="T458">
            <v>0</v>
          </cell>
          <cell r="U458">
            <v>8</v>
          </cell>
          <cell r="V458">
            <v>15</v>
          </cell>
          <cell r="W458">
            <v>0</v>
          </cell>
          <cell r="X458">
            <v>2</v>
          </cell>
          <cell r="Y458">
            <v>0</v>
          </cell>
          <cell r="Z458">
            <v>0</v>
          </cell>
          <cell r="AA458">
            <v>2015</v>
          </cell>
          <cell r="AB458" t="str">
            <v>reg</v>
          </cell>
        </row>
        <row r="459">
          <cell r="A459" t="str">
            <v>Ezequiel Cirigliano</v>
          </cell>
          <cell r="B459" t="str">
            <v>DAL</v>
          </cell>
          <cell r="C459" t="str">
            <v>M</v>
          </cell>
          <cell r="D459">
            <v>7</v>
          </cell>
          <cell r="E459">
            <v>5</v>
          </cell>
          <cell r="F459">
            <v>431</v>
          </cell>
          <cell r="G459">
            <v>0</v>
          </cell>
          <cell r="H459">
            <v>0</v>
          </cell>
          <cell r="I459">
            <v>1</v>
          </cell>
          <cell r="J459">
            <v>0</v>
          </cell>
          <cell r="K459">
            <v>0</v>
          </cell>
          <cell r="L459" t="str">
            <v>0/0</v>
          </cell>
          <cell r="M459">
            <v>0</v>
          </cell>
          <cell r="N459">
            <v>0</v>
          </cell>
          <cell r="O459">
            <v>0</v>
          </cell>
          <cell r="P459">
            <v>0</v>
          </cell>
          <cell r="Q459">
            <v>0</v>
          </cell>
          <cell r="R459">
            <v>0</v>
          </cell>
          <cell r="S459">
            <v>0</v>
          </cell>
          <cell r="T459">
            <v>0</v>
          </cell>
          <cell r="U459">
            <v>6</v>
          </cell>
          <cell r="V459">
            <v>0</v>
          </cell>
          <cell r="W459">
            <v>0</v>
          </cell>
          <cell r="X459">
            <v>0</v>
          </cell>
          <cell r="Y459">
            <v>0</v>
          </cell>
          <cell r="Z459">
            <v>0</v>
          </cell>
          <cell r="AA459">
            <v>2015</v>
          </cell>
          <cell r="AB459" t="str">
            <v>reg</v>
          </cell>
        </row>
        <row r="460">
          <cell r="A460" t="str">
            <v>Daneil Cyrus</v>
          </cell>
          <cell r="B460" t="str">
            <v>CHI</v>
          </cell>
          <cell r="C460" t="str">
            <v>D</v>
          </cell>
          <cell r="D460">
            <v>6</v>
          </cell>
          <cell r="E460">
            <v>5</v>
          </cell>
          <cell r="F460">
            <v>519</v>
          </cell>
          <cell r="G460">
            <v>0</v>
          </cell>
          <cell r="H460">
            <v>0</v>
          </cell>
          <cell r="I460">
            <v>1</v>
          </cell>
          <cell r="J460">
            <v>0</v>
          </cell>
          <cell r="K460">
            <v>0</v>
          </cell>
          <cell r="L460" t="str">
            <v>0/0</v>
          </cell>
          <cell r="M460">
            <v>0</v>
          </cell>
          <cell r="N460">
            <v>0</v>
          </cell>
          <cell r="O460">
            <v>0</v>
          </cell>
          <cell r="P460">
            <v>0</v>
          </cell>
          <cell r="Q460">
            <v>0</v>
          </cell>
          <cell r="R460">
            <v>0</v>
          </cell>
          <cell r="S460">
            <v>0</v>
          </cell>
          <cell r="T460">
            <v>0</v>
          </cell>
          <cell r="U460">
            <v>5</v>
          </cell>
          <cell r="V460">
            <v>3</v>
          </cell>
          <cell r="W460">
            <v>0</v>
          </cell>
          <cell r="X460">
            <v>1</v>
          </cell>
          <cell r="Y460">
            <v>0</v>
          </cell>
          <cell r="Z460">
            <v>0</v>
          </cell>
          <cell r="AA460">
            <v>2015</v>
          </cell>
          <cell r="AB460" t="str">
            <v>reg</v>
          </cell>
        </row>
        <row r="461">
          <cell r="A461" t="str">
            <v>Tony Taylor</v>
          </cell>
          <cell r="B461" t="str">
            <v>NYC</v>
          </cell>
          <cell r="C461" t="str">
            <v>F-M</v>
          </cell>
          <cell r="D461">
            <v>2</v>
          </cell>
          <cell r="E461">
            <v>1</v>
          </cell>
          <cell r="F461">
            <v>66</v>
          </cell>
          <cell r="G461">
            <v>0</v>
          </cell>
          <cell r="H461">
            <v>0</v>
          </cell>
          <cell r="I461">
            <v>1</v>
          </cell>
          <cell r="J461">
            <v>0</v>
          </cell>
          <cell r="K461">
            <v>0</v>
          </cell>
          <cell r="L461" t="str">
            <v>0/0</v>
          </cell>
          <cell r="M461">
            <v>0</v>
          </cell>
          <cell r="N461">
            <v>0</v>
          </cell>
          <cell r="O461">
            <v>0</v>
          </cell>
          <cell r="P461">
            <v>0</v>
          </cell>
          <cell r="Q461">
            <v>0</v>
          </cell>
          <cell r="R461">
            <v>0</v>
          </cell>
          <cell r="S461">
            <v>0</v>
          </cell>
          <cell r="T461">
            <v>0</v>
          </cell>
          <cell r="U461">
            <v>2</v>
          </cell>
          <cell r="V461">
            <v>0</v>
          </cell>
          <cell r="W461">
            <v>1</v>
          </cell>
          <cell r="X461">
            <v>0</v>
          </cell>
          <cell r="Y461">
            <v>0</v>
          </cell>
          <cell r="Z461">
            <v>0</v>
          </cell>
          <cell r="AA461">
            <v>2015</v>
          </cell>
          <cell r="AB461" t="str">
            <v>reg</v>
          </cell>
        </row>
        <row r="462">
          <cell r="A462" t="str">
            <v>Michael Nanchoff</v>
          </cell>
          <cell r="B462" t="str">
            <v>POR</v>
          </cell>
          <cell r="C462" t="str">
            <v>M</v>
          </cell>
          <cell r="D462">
            <v>4</v>
          </cell>
          <cell r="E462">
            <v>0</v>
          </cell>
          <cell r="F462">
            <v>27</v>
          </cell>
          <cell r="G462">
            <v>0</v>
          </cell>
          <cell r="H462">
            <v>0</v>
          </cell>
          <cell r="I462">
            <v>1</v>
          </cell>
          <cell r="J462">
            <v>1</v>
          </cell>
          <cell r="K462">
            <v>0</v>
          </cell>
          <cell r="L462" t="str">
            <v>0/0</v>
          </cell>
          <cell r="M462">
            <v>0</v>
          </cell>
          <cell r="N462">
            <v>0</v>
          </cell>
          <cell r="O462">
            <v>0</v>
          </cell>
          <cell r="P462">
            <v>0</v>
          </cell>
          <cell r="Q462">
            <v>0</v>
          </cell>
          <cell r="R462">
            <v>0</v>
          </cell>
          <cell r="S462">
            <v>0</v>
          </cell>
          <cell r="T462">
            <v>0</v>
          </cell>
          <cell r="U462">
            <v>1</v>
          </cell>
          <cell r="V462">
            <v>1</v>
          </cell>
          <cell r="W462">
            <v>0</v>
          </cell>
          <cell r="X462">
            <v>0</v>
          </cell>
          <cell r="Y462">
            <v>0</v>
          </cell>
          <cell r="Z462">
            <v>100</v>
          </cell>
          <cell r="AA462">
            <v>2015</v>
          </cell>
          <cell r="AB462" t="str">
            <v>reg</v>
          </cell>
        </row>
        <row r="463">
          <cell r="A463" t="str">
            <v>Jared Jeffrey</v>
          </cell>
          <cell r="B463" t="str">
            <v xml:space="preserve">DC </v>
          </cell>
          <cell r="C463" t="str">
            <v>M</v>
          </cell>
          <cell r="D463">
            <v>2</v>
          </cell>
          <cell r="E463">
            <v>1</v>
          </cell>
          <cell r="F463">
            <v>61</v>
          </cell>
          <cell r="G463">
            <v>0</v>
          </cell>
          <cell r="H463">
            <v>0</v>
          </cell>
          <cell r="I463">
            <v>2</v>
          </cell>
          <cell r="J463">
            <v>0</v>
          </cell>
          <cell r="K463">
            <v>0</v>
          </cell>
          <cell r="L463" t="str">
            <v>0/0</v>
          </cell>
          <cell r="M463">
            <v>0</v>
          </cell>
          <cell r="N463">
            <v>0</v>
          </cell>
          <cell r="O463">
            <v>0</v>
          </cell>
          <cell r="P463">
            <v>0</v>
          </cell>
          <cell r="Q463">
            <v>0</v>
          </cell>
          <cell r="R463">
            <v>0</v>
          </cell>
          <cell r="S463">
            <v>0</v>
          </cell>
          <cell r="T463">
            <v>0</v>
          </cell>
          <cell r="U463">
            <v>2</v>
          </cell>
          <cell r="V463">
            <v>1</v>
          </cell>
          <cell r="W463">
            <v>0</v>
          </cell>
          <cell r="X463">
            <v>1</v>
          </cell>
          <cell r="Y463">
            <v>0</v>
          </cell>
          <cell r="Z463">
            <v>0</v>
          </cell>
          <cell r="AA463">
            <v>2015</v>
          </cell>
          <cell r="AB463" t="str">
            <v>reg</v>
          </cell>
        </row>
        <row r="464">
          <cell r="A464" t="str">
            <v>Roy Miller</v>
          </cell>
          <cell r="B464" t="str">
            <v>NYR</v>
          </cell>
          <cell r="C464" t="str">
            <v>D</v>
          </cell>
          <cell r="D464">
            <v>6</v>
          </cell>
          <cell r="E464">
            <v>5</v>
          </cell>
          <cell r="F464">
            <v>444</v>
          </cell>
          <cell r="G464">
            <v>0</v>
          </cell>
          <cell r="H464">
            <v>0</v>
          </cell>
          <cell r="I464">
            <v>2</v>
          </cell>
          <cell r="J464">
            <v>0</v>
          </cell>
          <cell r="K464">
            <v>0</v>
          </cell>
          <cell r="L464" t="str">
            <v>0/0</v>
          </cell>
          <cell r="M464">
            <v>0</v>
          </cell>
          <cell r="N464">
            <v>0</v>
          </cell>
          <cell r="O464">
            <v>0</v>
          </cell>
          <cell r="P464">
            <v>0</v>
          </cell>
          <cell r="Q464">
            <v>0</v>
          </cell>
          <cell r="R464">
            <v>0</v>
          </cell>
          <cell r="S464">
            <v>0</v>
          </cell>
          <cell r="T464">
            <v>0</v>
          </cell>
          <cell r="U464">
            <v>7</v>
          </cell>
          <cell r="V464">
            <v>1</v>
          </cell>
          <cell r="W464">
            <v>1</v>
          </cell>
          <cell r="X464">
            <v>0</v>
          </cell>
          <cell r="Y464">
            <v>0</v>
          </cell>
          <cell r="Z464">
            <v>0</v>
          </cell>
          <cell r="AA464">
            <v>2015</v>
          </cell>
          <cell r="AB464" t="str">
            <v>reg</v>
          </cell>
        </row>
        <row r="465">
          <cell r="A465" t="str">
            <v>Bakary Soumare</v>
          </cell>
          <cell r="B465" t="str">
            <v>DAL</v>
          </cell>
          <cell r="C465" t="str">
            <v>D</v>
          </cell>
          <cell r="D465">
            <v>10</v>
          </cell>
          <cell r="E465">
            <v>9</v>
          </cell>
          <cell r="F465">
            <v>835</v>
          </cell>
          <cell r="G465">
            <v>0</v>
          </cell>
          <cell r="H465">
            <v>0</v>
          </cell>
          <cell r="I465">
            <v>2</v>
          </cell>
          <cell r="J465">
            <v>0</v>
          </cell>
          <cell r="K465">
            <v>0</v>
          </cell>
          <cell r="L465" t="str">
            <v>0/0</v>
          </cell>
          <cell r="M465">
            <v>0</v>
          </cell>
          <cell r="N465">
            <v>0</v>
          </cell>
          <cell r="O465">
            <v>0</v>
          </cell>
          <cell r="P465">
            <v>0</v>
          </cell>
          <cell r="Q465">
            <v>0</v>
          </cell>
          <cell r="R465">
            <v>0</v>
          </cell>
          <cell r="S465">
            <v>0</v>
          </cell>
          <cell r="T465">
            <v>0</v>
          </cell>
          <cell r="U465">
            <v>10</v>
          </cell>
          <cell r="V465">
            <v>2</v>
          </cell>
          <cell r="W465">
            <v>0</v>
          </cell>
          <cell r="X465">
            <v>3</v>
          </cell>
          <cell r="Y465">
            <v>0</v>
          </cell>
          <cell r="Z465">
            <v>0</v>
          </cell>
          <cell r="AA465">
            <v>2015</v>
          </cell>
          <cell r="AB465" t="str">
            <v>reg</v>
          </cell>
        </row>
        <row r="466">
          <cell r="A466" t="str">
            <v>Ahmed Kantari</v>
          </cell>
          <cell r="B466" t="str">
            <v>TOR</v>
          </cell>
          <cell r="C466" t="str">
            <v>D</v>
          </cell>
          <cell r="D466">
            <v>12</v>
          </cell>
          <cell r="E466">
            <v>10</v>
          </cell>
          <cell r="F466">
            <v>951</v>
          </cell>
          <cell r="G466">
            <v>0</v>
          </cell>
          <cell r="H466">
            <v>0</v>
          </cell>
          <cell r="I466">
            <v>2</v>
          </cell>
          <cell r="J466">
            <v>1</v>
          </cell>
          <cell r="K466">
            <v>0</v>
          </cell>
          <cell r="L466" t="str">
            <v>0/0</v>
          </cell>
          <cell r="M466">
            <v>0</v>
          </cell>
          <cell r="N466">
            <v>0</v>
          </cell>
          <cell r="O466">
            <v>0</v>
          </cell>
          <cell r="P466">
            <v>0</v>
          </cell>
          <cell r="Q466">
            <v>0</v>
          </cell>
          <cell r="R466">
            <v>0</v>
          </cell>
          <cell r="S466">
            <v>0</v>
          </cell>
          <cell r="T466">
            <v>0</v>
          </cell>
          <cell r="U466">
            <v>17</v>
          </cell>
          <cell r="V466">
            <v>6</v>
          </cell>
          <cell r="W466">
            <v>2</v>
          </cell>
          <cell r="X466">
            <v>3</v>
          </cell>
          <cell r="Y466">
            <v>0</v>
          </cell>
          <cell r="Z466">
            <v>50</v>
          </cell>
          <cell r="AA466">
            <v>2015</v>
          </cell>
          <cell r="AB466" t="str">
            <v>reg</v>
          </cell>
        </row>
        <row r="467">
          <cell r="A467" t="str">
            <v>Jefferson Mena</v>
          </cell>
          <cell r="B467" t="str">
            <v>NYC</v>
          </cell>
          <cell r="C467" t="str">
            <v>D</v>
          </cell>
          <cell r="D467">
            <v>7</v>
          </cell>
          <cell r="E467">
            <v>6</v>
          </cell>
          <cell r="F467">
            <v>596</v>
          </cell>
          <cell r="G467">
            <v>0</v>
          </cell>
          <cell r="H467">
            <v>0</v>
          </cell>
          <cell r="I467">
            <v>2</v>
          </cell>
          <cell r="J467">
            <v>0</v>
          </cell>
          <cell r="K467">
            <v>0</v>
          </cell>
          <cell r="L467" t="str">
            <v>0/0</v>
          </cell>
          <cell r="M467">
            <v>0</v>
          </cell>
          <cell r="N467">
            <v>0</v>
          </cell>
          <cell r="O467">
            <v>0</v>
          </cell>
          <cell r="P467">
            <v>0</v>
          </cell>
          <cell r="Q467">
            <v>0</v>
          </cell>
          <cell r="R467">
            <v>0</v>
          </cell>
          <cell r="S467">
            <v>0</v>
          </cell>
          <cell r="T467">
            <v>0</v>
          </cell>
          <cell r="U467">
            <v>11</v>
          </cell>
          <cell r="V467">
            <v>3</v>
          </cell>
          <cell r="W467">
            <v>0</v>
          </cell>
          <cell r="X467">
            <v>2</v>
          </cell>
          <cell r="Y467">
            <v>0</v>
          </cell>
          <cell r="Z467">
            <v>0</v>
          </cell>
          <cell r="AA467">
            <v>2015</v>
          </cell>
          <cell r="AB467" t="str">
            <v>reg</v>
          </cell>
        </row>
        <row r="468">
          <cell r="A468" t="str">
            <v>Andy Craven</v>
          </cell>
          <cell r="B468" t="str">
            <v>SEA</v>
          </cell>
          <cell r="C468" t="str">
            <v>F</v>
          </cell>
          <cell r="D468">
            <v>3</v>
          </cell>
          <cell r="E468">
            <v>0</v>
          </cell>
          <cell r="F468">
            <v>67</v>
          </cell>
          <cell r="G468">
            <v>0</v>
          </cell>
          <cell r="H468">
            <v>0</v>
          </cell>
          <cell r="I468">
            <v>2</v>
          </cell>
          <cell r="J468">
            <v>1</v>
          </cell>
          <cell r="K468">
            <v>0</v>
          </cell>
          <cell r="L468" t="str">
            <v>0/0</v>
          </cell>
          <cell r="M468">
            <v>0</v>
          </cell>
          <cell r="N468">
            <v>0</v>
          </cell>
          <cell r="O468">
            <v>0</v>
          </cell>
          <cell r="P468">
            <v>0</v>
          </cell>
          <cell r="Q468">
            <v>0</v>
          </cell>
          <cell r="R468">
            <v>0</v>
          </cell>
          <cell r="S468">
            <v>0</v>
          </cell>
          <cell r="T468">
            <v>0</v>
          </cell>
          <cell r="U468">
            <v>2</v>
          </cell>
          <cell r="V468">
            <v>1</v>
          </cell>
          <cell r="W468">
            <v>0</v>
          </cell>
          <cell r="X468">
            <v>1</v>
          </cell>
          <cell r="Y468">
            <v>0</v>
          </cell>
          <cell r="Z468">
            <v>50</v>
          </cell>
          <cell r="AA468">
            <v>2015</v>
          </cell>
          <cell r="AB468" t="str">
            <v>reg</v>
          </cell>
        </row>
        <row r="469">
          <cell r="A469" t="str">
            <v>Dylan Remick</v>
          </cell>
          <cell r="B469" t="str">
            <v>SEA</v>
          </cell>
          <cell r="C469" t="str">
            <v>D</v>
          </cell>
          <cell r="D469">
            <v>19</v>
          </cell>
          <cell r="E469">
            <v>18</v>
          </cell>
          <cell r="F469">
            <v>1607</v>
          </cell>
          <cell r="G469">
            <v>0</v>
          </cell>
          <cell r="H469">
            <v>0</v>
          </cell>
          <cell r="I469">
            <v>2</v>
          </cell>
          <cell r="J469">
            <v>0</v>
          </cell>
          <cell r="K469">
            <v>0</v>
          </cell>
          <cell r="L469" t="str">
            <v>0/0</v>
          </cell>
          <cell r="M469">
            <v>0</v>
          </cell>
          <cell r="N469">
            <v>0</v>
          </cell>
          <cell r="O469">
            <v>0</v>
          </cell>
          <cell r="P469">
            <v>0</v>
          </cell>
          <cell r="Q469">
            <v>0</v>
          </cell>
          <cell r="R469">
            <v>0</v>
          </cell>
          <cell r="S469">
            <v>0</v>
          </cell>
          <cell r="T469">
            <v>0</v>
          </cell>
          <cell r="U469">
            <v>15</v>
          </cell>
          <cell r="V469">
            <v>9</v>
          </cell>
          <cell r="W469">
            <v>0</v>
          </cell>
          <cell r="X469">
            <v>1</v>
          </cell>
          <cell r="Y469">
            <v>0</v>
          </cell>
          <cell r="Z469">
            <v>0</v>
          </cell>
          <cell r="AA469">
            <v>2015</v>
          </cell>
          <cell r="AB469" t="str">
            <v>reg</v>
          </cell>
        </row>
        <row r="470">
          <cell r="A470" t="str">
            <v>Andrew Farrell</v>
          </cell>
          <cell r="B470" t="str">
            <v>NE</v>
          </cell>
          <cell r="C470" t="str">
            <v>D</v>
          </cell>
          <cell r="D470">
            <v>32</v>
          </cell>
          <cell r="E470">
            <v>32</v>
          </cell>
          <cell r="F470">
            <v>2819</v>
          </cell>
          <cell r="G470">
            <v>0</v>
          </cell>
          <cell r="H470">
            <v>0</v>
          </cell>
          <cell r="I470">
            <v>2</v>
          </cell>
          <cell r="J470">
            <v>0</v>
          </cell>
          <cell r="K470">
            <v>0</v>
          </cell>
          <cell r="L470" t="str">
            <v>0/0</v>
          </cell>
          <cell r="M470">
            <v>0</v>
          </cell>
          <cell r="N470">
            <v>0</v>
          </cell>
          <cell r="O470">
            <v>0</v>
          </cell>
          <cell r="P470">
            <v>0</v>
          </cell>
          <cell r="Q470">
            <v>0</v>
          </cell>
          <cell r="R470">
            <v>0</v>
          </cell>
          <cell r="S470">
            <v>0</v>
          </cell>
          <cell r="T470">
            <v>0</v>
          </cell>
          <cell r="U470">
            <v>13</v>
          </cell>
          <cell r="V470">
            <v>16</v>
          </cell>
          <cell r="W470">
            <v>1</v>
          </cell>
          <cell r="X470">
            <v>3</v>
          </cell>
          <cell r="Y470">
            <v>1</v>
          </cell>
          <cell r="Z470">
            <v>0</v>
          </cell>
          <cell r="AA470">
            <v>2015</v>
          </cell>
          <cell r="AB470" t="str">
            <v>reg</v>
          </cell>
        </row>
        <row r="471">
          <cell r="A471" t="str">
            <v>Carlos Alvarez</v>
          </cell>
          <cell r="B471" t="str">
            <v>COL</v>
          </cell>
          <cell r="C471" t="str">
            <v>M</v>
          </cell>
          <cell r="D471">
            <v>1</v>
          </cell>
          <cell r="E471">
            <v>0</v>
          </cell>
          <cell r="F471">
            <v>31</v>
          </cell>
          <cell r="G471">
            <v>0</v>
          </cell>
          <cell r="H471">
            <v>0</v>
          </cell>
          <cell r="I471">
            <v>2</v>
          </cell>
          <cell r="J471">
            <v>0</v>
          </cell>
          <cell r="K471">
            <v>0</v>
          </cell>
          <cell r="L471" t="str">
            <v>0/0</v>
          </cell>
          <cell r="M471">
            <v>0</v>
          </cell>
          <cell r="N471">
            <v>0</v>
          </cell>
          <cell r="O471">
            <v>0</v>
          </cell>
          <cell r="P471">
            <v>0</v>
          </cell>
          <cell r="Q471">
            <v>0</v>
          </cell>
          <cell r="R471">
            <v>0</v>
          </cell>
          <cell r="S471">
            <v>0</v>
          </cell>
          <cell r="T471">
            <v>0</v>
          </cell>
          <cell r="U471">
            <v>0</v>
          </cell>
          <cell r="V471">
            <v>1</v>
          </cell>
          <cell r="W471">
            <v>0</v>
          </cell>
          <cell r="X471">
            <v>0</v>
          </cell>
          <cell r="Y471">
            <v>0</v>
          </cell>
          <cell r="Z471">
            <v>0</v>
          </cell>
          <cell r="AA471">
            <v>2015</v>
          </cell>
          <cell r="AB471" t="str">
            <v>reg</v>
          </cell>
        </row>
        <row r="472">
          <cell r="A472" t="str">
            <v>Samuel Adekugbe</v>
          </cell>
          <cell r="B472" t="str">
            <v>VAN</v>
          </cell>
          <cell r="C472" t="str">
            <v>D</v>
          </cell>
          <cell r="D472">
            <v>9</v>
          </cell>
          <cell r="E472">
            <v>7</v>
          </cell>
          <cell r="F472">
            <v>647</v>
          </cell>
          <cell r="G472">
            <v>0</v>
          </cell>
          <cell r="H472">
            <v>0</v>
          </cell>
          <cell r="I472">
            <v>2</v>
          </cell>
          <cell r="J472">
            <v>1</v>
          </cell>
          <cell r="K472">
            <v>0</v>
          </cell>
          <cell r="L472" t="str">
            <v>0/0</v>
          </cell>
          <cell r="M472">
            <v>0</v>
          </cell>
          <cell r="N472">
            <v>0</v>
          </cell>
          <cell r="O472">
            <v>0</v>
          </cell>
          <cell r="P472">
            <v>0</v>
          </cell>
          <cell r="Q472">
            <v>0</v>
          </cell>
          <cell r="R472">
            <v>0</v>
          </cell>
          <cell r="S472">
            <v>0</v>
          </cell>
          <cell r="T472">
            <v>0</v>
          </cell>
          <cell r="U472">
            <v>12</v>
          </cell>
          <cell r="V472">
            <v>6</v>
          </cell>
          <cell r="W472">
            <v>2</v>
          </cell>
          <cell r="X472">
            <v>4</v>
          </cell>
          <cell r="Y472">
            <v>0</v>
          </cell>
          <cell r="Z472">
            <v>50</v>
          </cell>
          <cell r="AA472">
            <v>2015</v>
          </cell>
          <cell r="AB472" t="str">
            <v>reg</v>
          </cell>
        </row>
        <row r="473">
          <cell r="A473" t="str">
            <v>Erik Palmer-Brown</v>
          </cell>
          <cell r="B473" t="str">
            <v xml:space="preserve">KC </v>
          </cell>
          <cell r="C473" t="str">
            <v>D</v>
          </cell>
          <cell r="D473">
            <v>7</v>
          </cell>
          <cell r="E473">
            <v>4</v>
          </cell>
          <cell r="F473">
            <v>376</v>
          </cell>
          <cell r="G473">
            <v>0</v>
          </cell>
          <cell r="H473">
            <v>0</v>
          </cell>
          <cell r="I473">
            <v>2</v>
          </cell>
          <cell r="J473">
            <v>0</v>
          </cell>
          <cell r="K473">
            <v>0</v>
          </cell>
          <cell r="L473" t="str">
            <v>0/0</v>
          </cell>
          <cell r="M473">
            <v>0</v>
          </cell>
          <cell r="N473">
            <v>0</v>
          </cell>
          <cell r="O473">
            <v>0</v>
          </cell>
          <cell r="P473">
            <v>0</v>
          </cell>
          <cell r="Q473">
            <v>0</v>
          </cell>
          <cell r="R473">
            <v>0</v>
          </cell>
          <cell r="S473">
            <v>0</v>
          </cell>
          <cell r="T473">
            <v>0</v>
          </cell>
          <cell r="U473">
            <v>3</v>
          </cell>
          <cell r="V473">
            <v>2</v>
          </cell>
          <cell r="W473">
            <v>1</v>
          </cell>
          <cell r="X473">
            <v>2</v>
          </cell>
          <cell r="Y473">
            <v>0</v>
          </cell>
          <cell r="Z473">
            <v>0</v>
          </cell>
          <cell r="AA473">
            <v>2015</v>
          </cell>
          <cell r="AB473" t="str">
            <v>reg</v>
          </cell>
        </row>
        <row r="474">
          <cell r="A474" t="str">
            <v>Coy Craft</v>
          </cell>
          <cell r="B474" t="str">
            <v>DAL</v>
          </cell>
          <cell r="C474" t="str">
            <v>F-M</v>
          </cell>
          <cell r="D474">
            <v>2</v>
          </cell>
          <cell r="E474">
            <v>1</v>
          </cell>
          <cell r="F474">
            <v>67</v>
          </cell>
          <cell r="G474">
            <v>0</v>
          </cell>
          <cell r="H474">
            <v>0</v>
          </cell>
          <cell r="I474">
            <v>2</v>
          </cell>
          <cell r="J474">
            <v>0</v>
          </cell>
          <cell r="K474">
            <v>0</v>
          </cell>
          <cell r="L474" t="str">
            <v>0/0</v>
          </cell>
          <cell r="M474">
            <v>0</v>
          </cell>
          <cell r="N474">
            <v>0</v>
          </cell>
          <cell r="O474">
            <v>0</v>
          </cell>
          <cell r="P474">
            <v>0</v>
          </cell>
          <cell r="Q474">
            <v>0</v>
          </cell>
          <cell r="R474">
            <v>0</v>
          </cell>
          <cell r="S474">
            <v>0</v>
          </cell>
          <cell r="T474">
            <v>0</v>
          </cell>
          <cell r="U474">
            <v>1</v>
          </cell>
          <cell r="V474">
            <v>0</v>
          </cell>
          <cell r="W474">
            <v>1</v>
          </cell>
          <cell r="X474">
            <v>0</v>
          </cell>
          <cell r="Y474">
            <v>0</v>
          </cell>
          <cell r="Z474">
            <v>0</v>
          </cell>
          <cell r="AA474">
            <v>2015</v>
          </cell>
          <cell r="AB474" t="str">
            <v>reg</v>
          </cell>
        </row>
        <row r="475">
          <cell r="A475" t="str">
            <v>Taylor Peay</v>
          </cell>
          <cell r="B475" t="str">
            <v>POR</v>
          </cell>
          <cell r="C475" t="str">
            <v>D</v>
          </cell>
          <cell r="D475">
            <v>5</v>
          </cell>
          <cell r="E475">
            <v>3</v>
          </cell>
          <cell r="F475">
            <v>319</v>
          </cell>
          <cell r="G475">
            <v>0</v>
          </cell>
          <cell r="H475">
            <v>0</v>
          </cell>
          <cell r="I475">
            <v>2</v>
          </cell>
          <cell r="J475">
            <v>1</v>
          </cell>
          <cell r="K475">
            <v>0</v>
          </cell>
          <cell r="L475" t="str">
            <v>0/0</v>
          </cell>
          <cell r="M475">
            <v>0</v>
          </cell>
          <cell r="N475">
            <v>0</v>
          </cell>
          <cell r="O475">
            <v>0</v>
          </cell>
          <cell r="P475">
            <v>0</v>
          </cell>
          <cell r="Q475">
            <v>0</v>
          </cell>
          <cell r="R475">
            <v>0</v>
          </cell>
          <cell r="S475">
            <v>0</v>
          </cell>
          <cell r="T475">
            <v>0</v>
          </cell>
          <cell r="U475">
            <v>2</v>
          </cell>
          <cell r="V475">
            <v>0</v>
          </cell>
          <cell r="W475">
            <v>0</v>
          </cell>
          <cell r="X475">
            <v>0</v>
          </cell>
          <cell r="Y475">
            <v>0</v>
          </cell>
          <cell r="Z475">
            <v>50</v>
          </cell>
          <cell r="AA475">
            <v>2015</v>
          </cell>
          <cell r="AB475" t="str">
            <v>reg</v>
          </cell>
        </row>
        <row r="476">
          <cell r="A476" t="str">
            <v>Sergio Campbell</v>
          </cell>
          <cell r="B476" t="str">
            <v>JAM</v>
          </cell>
          <cell r="C476" t="str">
            <v>D</v>
          </cell>
          <cell r="D476">
            <v>1</v>
          </cell>
          <cell r="E476">
            <v>1</v>
          </cell>
          <cell r="F476">
            <v>90</v>
          </cell>
          <cell r="G476">
            <v>0</v>
          </cell>
          <cell r="H476">
            <v>0</v>
          </cell>
          <cell r="I476">
            <v>2</v>
          </cell>
          <cell r="J476">
            <v>0</v>
          </cell>
          <cell r="K476">
            <v>0</v>
          </cell>
          <cell r="L476" t="str">
            <v>0/0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2015</v>
          </cell>
          <cell r="AB476" t="str">
            <v>reg</v>
          </cell>
        </row>
        <row r="477">
          <cell r="A477" t="str">
            <v>AJ Cochran</v>
          </cell>
          <cell r="B477" t="str">
            <v>HOU</v>
          </cell>
          <cell r="C477" t="str">
            <v>D</v>
          </cell>
          <cell r="D477">
            <v>7</v>
          </cell>
          <cell r="E477">
            <v>5</v>
          </cell>
          <cell r="F477">
            <v>512</v>
          </cell>
          <cell r="G477">
            <v>0</v>
          </cell>
          <cell r="H477">
            <v>0</v>
          </cell>
          <cell r="I477">
            <v>3</v>
          </cell>
          <cell r="J477">
            <v>1</v>
          </cell>
          <cell r="K477">
            <v>0</v>
          </cell>
          <cell r="L477" t="str">
            <v>0/0</v>
          </cell>
          <cell r="M477">
            <v>0</v>
          </cell>
          <cell r="N477">
            <v>0</v>
          </cell>
          <cell r="O477">
            <v>0</v>
          </cell>
          <cell r="P477">
            <v>0</v>
          </cell>
          <cell r="Q477">
            <v>0</v>
          </cell>
          <cell r="R477">
            <v>0</v>
          </cell>
          <cell r="S477">
            <v>0</v>
          </cell>
          <cell r="T477">
            <v>0</v>
          </cell>
          <cell r="U477">
            <v>8</v>
          </cell>
          <cell r="V477">
            <v>4</v>
          </cell>
          <cell r="W477">
            <v>0</v>
          </cell>
          <cell r="X477">
            <v>0</v>
          </cell>
          <cell r="Y477">
            <v>0</v>
          </cell>
          <cell r="Z477">
            <v>33.33</v>
          </cell>
          <cell r="AA477">
            <v>2015</v>
          </cell>
          <cell r="AB477" t="str">
            <v>reg</v>
          </cell>
        </row>
        <row r="478">
          <cell r="A478" t="str">
            <v>Anthony Jackson-Hamel</v>
          </cell>
          <cell r="B478" t="str">
            <v>MTL</v>
          </cell>
          <cell r="C478" t="str">
            <v>F</v>
          </cell>
          <cell r="D478">
            <v>8</v>
          </cell>
          <cell r="E478">
            <v>0</v>
          </cell>
          <cell r="F478">
            <v>156</v>
          </cell>
          <cell r="G478">
            <v>0</v>
          </cell>
          <cell r="H478">
            <v>0</v>
          </cell>
          <cell r="I478">
            <v>3</v>
          </cell>
          <cell r="J478">
            <v>0</v>
          </cell>
          <cell r="K478">
            <v>0</v>
          </cell>
          <cell r="L478" t="str">
            <v>0/0</v>
          </cell>
          <cell r="M478">
            <v>0</v>
          </cell>
          <cell r="N478">
            <v>0</v>
          </cell>
          <cell r="O478">
            <v>0</v>
          </cell>
          <cell r="P478">
            <v>0</v>
          </cell>
          <cell r="Q478">
            <v>0</v>
          </cell>
          <cell r="R478">
            <v>0</v>
          </cell>
          <cell r="S478">
            <v>0</v>
          </cell>
          <cell r="T478">
            <v>0</v>
          </cell>
          <cell r="U478">
            <v>2</v>
          </cell>
          <cell r="V478">
            <v>2</v>
          </cell>
          <cell r="W478">
            <v>0</v>
          </cell>
          <cell r="X478">
            <v>0</v>
          </cell>
          <cell r="Y478">
            <v>0</v>
          </cell>
          <cell r="Z478">
            <v>0</v>
          </cell>
          <cell r="AA478">
            <v>2015</v>
          </cell>
          <cell r="AB478" t="str">
            <v>reg</v>
          </cell>
        </row>
        <row r="479">
          <cell r="A479" t="str">
            <v>Steve Neumann</v>
          </cell>
          <cell r="B479" t="str">
            <v xml:space="preserve">NE </v>
          </cell>
          <cell r="C479" t="str">
            <v>M-F</v>
          </cell>
          <cell r="D479">
            <v>9</v>
          </cell>
          <cell r="E479">
            <v>1</v>
          </cell>
          <cell r="F479">
            <v>144</v>
          </cell>
          <cell r="G479">
            <v>0</v>
          </cell>
          <cell r="H479">
            <v>0</v>
          </cell>
          <cell r="I479">
            <v>3</v>
          </cell>
          <cell r="J479">
            <v>1</v>
          </cell>
          <cell r="K479">
            <v>0</v>
          </cell>
          <cell r="L479" t="str">
            <v>0/0</v>
          </cell>
          <cell r="M479">
            <v>0</v>
          </cell>
          <cell r="N479">
            <v>0</v>
          </cell>
          <cell r="O479">
            <v>0</v>
          </cell>
          <cell r="P479">
            <v>0</v>
          </cell>
          <cell r="Q479">
            <v>0</v>
          </cell>
          <cell r="R479">
            <v>0</v>
          </cell>
          <cell r="S479">
            <v>0</v>
          </cell>
          <cell r="T479">
            <v>0</v>
          </cell>
          <cell r="U479">
            <v>3</v>
          </cell>
          <cell r="V479">
            <v>1</v>
          </cell>
          <cell r="W479">
            <v>0</v>
          </cell>
          <cell r="X479">
            <v>1</v>
          </cell>
          <cell r="Y479">
            <v>0</v>
          </cell>
          <cell r="Z479">
            <v>33.33</v>
          </cell>
          <cell r="AA479">
            <v>2015</v>
          </cell>
          <cell r="AB479" t="str">
            <v>reg</v>
          </cell>
        </row>
        <row r="480">
          <cell r="A480" t="str">
            <v>Mauro Manotas</v>
          </cell>
          <cell r="B480" t="str">
            <v>HOU</v>
          </cell>
          <cell r="C480" t="str">
            <v>F</v>
          </cell>
          <cell r="D480">
            <v>9</v>
          </cell>
          <cell r="E480">
            <v>0</v>
          </cell>
          <cell r="F480">
            <v>102</v>
          </cell>
          <cell r="G480">
            <v>0</v>
          </cell>
          <cell r="H480">
            <v>0</v>
          </cell>
          <cell r="I480">
            <v>3</v>
          </cell>
          <cell r="J480">
            <v>1</v>
          </cell>
          <cell r="K480">
            <v>0</v>
          </cell>
          <cell r="L480" t="str">
            <v>0/0</v>
          </cell>
          <cell r="M480">
            <v>0</v>
          </cell>
          <cell r="N480">
            <v>0</v>
          </cell>
          <cell r="O480">
            <v>0</v>
          </cell>
          <cell r="P480">
            <v>0</v>
          </cell>
          <cell r="Q480">
            <v>0</v>
          </cell>
          <cell r="R480">
            <v>0</v>
          </cell>
          <cell r="S480">
            <v>0</v>
          </cell>
          <cell r="T480">
            <v>0</v>
          </cell>
          <cell r="U480">
            <v>1</v>
          </cell>
          <cell r="V480">
            <v>0</v>
          </cell>
          <cell r="W480">
            <v>2</v>
          </cell>
          <cell r="X480">
            <v>0</v>
          </cell>
          <cell r="Y480">
            <v>0</v>
          </cell>
          <cell r="Z480">
            <v>33.33</v>
          </cell>
          <cell r="AA480">
            <v>2015</v>
          </cell>
          <cell r="AB480" t="str">
            <v>reg</v>
          </cell>
        </row>
        <row r="481">
          <cell r="A481" t="str">
            <v>Mikey Lopez</v>
          </cell>
          <cell r="B481" t="str">
            <v xml:space="preserve">KC </v>
          </cell>
          <cell r="C481" t="str">
            <v>M</v>
          </cell>
          <cell r="D481">
            <v>6</v>
          </cell>
          <cell r="E481">
            <v>5</v>
          </cell>
          <cell r="F481">
            <v>482</v>
          </cell>
          <cell r="G481">
            <v>0</v>
          </cell>
          <cell r="H481">
            <v>0</v>
          </cell>
          <cell r="I481">
            <v>3</v>
          </cell>
          <cell r="J481">
            <v>1</v>
          </cell>
          <cell r="K481">
            <v>0</v>
          </cell>
          <cell r="L481" t="str">
            <v>0/0</v>
          </cell>
          <cell r="M481">
            <v>0</v>
          </cell>
          <cell r="N481">
            <v>0</v>
          </cell>
          <cell r="O481">
            <v>0</v>
          </cell>
          <cell r="P481">
            <v>0</v>
          </cell>
          <cell r="Q481">
            <v>0</v>
          </cell>
          <cell r="R481">
            <v>0</v>
          </cell>
          <cell r="S481">
            <v>0</v>
          </cell>
          <cell r="T481">
            <v>0</v>
          </cell>
          <cell r="U481">
            <v>14</v>
          </cell>
          <cell r="V481">
            <v>4</v>
          </cell>
          <cell r="W481">
            <v>0</v>
          </cell>
          <cell r="X481">
            <v>1</v>
          </cell>
          <cell r="Y481">
            <v>0</v>
          </cell>
          <cell r="Z481">
            <v>33.33</v>
          </cell>
          <cell r="AA481">
            <v>2015</v>
          </cell>
          <cell r="AB481" t="str">
            <v>reg</v>
          </cell>
        </row>
        <row r="482">
          <cell r="A482" t="str">
            <v>Ben Speas</v>
          </cell>
          <cell r="B482" t="str">
            <v>CLB</v>
          </cell>
          <cell r="C482" t="str">
            <v>M-F</v>
          </cell>
          <cell r="D482">
            <v>8</v>
          </cell>
          <cell r="E482">
            <v>2</v>
          </cell>
          <cell r="F482">
            <v>215</v>
          </cell>
          <cell r="G482">
            <v>0</v>
          </cell>
          <cell r="H482">
            <v>0</v>
          </cell>
          <cell r="I482">
            <v>3</v>
          </cell>
          <cell r="J482">
            <v>0</v>
          </cell>
          <cell r="K482">
            <v>0</v>
          </cell>
          <cell r="L482" t="str">
            <v>0/0</v>
          </cell>
          <cell r="M482">
            <v>0</v>
          </cell>
          <cell r="N482">
            <v>0</v>
          </cell>
          <cell r="O482">
            <v>0</v>
          </cell>
          <cell r="P482">
            <v>0</v>
          </cell>
          <cell r="Q482">
            <v>0</v>
          </cell>
          <cell r="R482">
            <v>0</v>
          </cell>
          <cell r="S482">
            <v>0</v>
          </cell>
          <cell r="T482">
            <v>0</v>
          </cell>
          <cell r="U482">
            <v>1</v>
          </cell>
          <cell r="V482">
            <v>2</v>
          </cell>
          <cell r="W482">
            <v>1</v>
          </cell>
          <cell r="X482">
            <v>0</v>
          </cell>
          <cell r="Y482">
            <v>0</v>
          </cell>
          <cell r="Z482">
            <v>0</v>
          </cell>
          <cell r="AA482">
            <v>2015</v>
          </cell>
          <cell r="AB482" t="str">
            <v>reg</v>
          </cell>
        </row>
        <row r="483">
          <cell r="A483" t="str">
            <v>Elias Vasquez</v>
          </cell>
          <cell r="B483" t="str">
            <v>RSL</v>
          </cell>
          <cell r="C483" t="str">
            <v>D</v>
          </cell>
          <cell r="D483">
            <v>15</v>
          </cell>
          <cell r="E483">
            <v>14</v>
          </cell>
          <cell r="F483">
            <v>1264</v>
          </cell>
          <cell r="G483">
            <v>0</v>
          </cell>
          <cell r="H483">
            <v>0</v>
          </cell>
          <cell r="I483">
            <v>3</v>
          </cell>
          <cell r="J483">
            <v>1</v>
          </cell>
          <cell r="K483">
            <v>0</v>
          </cell>
          <cell r="L483" t="str">
            <v>0/0</v>
          </cell>
          <cell r="M483">
            <v>0</v>
          </cell>
          <cell r="N483">
            <v>0</v>
          </cell>
          <cell r="O483">
            <v>0</v>
          </cell>
          <cell r="P483">
            <v>0</v>
          </cell>
          <cell r="Q483">
            <v>0</v>
          </cell>
          <cell r="R483">
            <v>0</v>
          </cell>
          <cell r="S483">
            <v>0</v>
          </cell>
          <cell r="T483">
            <v>0</v>
          </cell>
          <cell r="U483">
            <v>27</v>
          </cell>
          <cell r="V483">
            <v>4</v>
          </cell>
          <cell r="W483">
            <v>0</v>
          </cell>
          <cell r="X483">
            <v>3</v>
          </cell>
          <cell r="Y483">
            <v>0</v>
          </cell>
          <cell r="Z483">
            <v>33.33</v>
          </cell>
          <cell r="AA483">
            <v>2015</v>
          </cell>
          <cell r="AB483" t="str">
            <v>reg</v>
          </cell>
        </row>
        <row r="484">
          <cell r="A484" t="str">
            <v>Fred Carreiro</v>
          </cell>
          <cell r="B484" t="str">
            <v>PHI</v>
          </cell>
          <cell r="C484" t="str">
            <v>M</v>
          </cell>
          <cell r="D484">
            <v>6</v>
          </cell>
          <cell r="E484">
            <v>0</v>
          </cell>
          <cell r="F484">
            <v>83</v>
          </cell>
          <cell r="G484">
            <v>0</v>
          </cell>
          <cell r="H484">
            <v>0</v>
          </cell>
          <cell r="I484">
            <v>3</v>
          </cell>
          <cell r="J484">
            <v>1</v>
          </cell>
          <cell r="K484">
            <v>0</v>
          </cell>
          <cell r="L484" t="str">
            <v>0/0</v>
          </cell>
          <cell r="M484">
            <v>0</v>
          </cell>
          <cell r="N484">
            <v>0</v>
          </cell>
          <cell r="O484">
            <v>0</v>
          </cell>
          <cell r="P484">
            <v>0</v>
          </cell>
          <cell r="Q484">
            <v>0</v>
          </cell>
          <cell r="R484">
            <v>0</v>
          </cell>
          <cell r="S484">
            <v>0</v>
          </cell>
          <cell r="T484">
            <v>0</v>
          </cell>
          <cell r="U484">
            <v>4</v>
          </cell>
          <cell r="V484">
            <v>2</v>
          </cell>
          <cell r="W484">
            <v>0</v>
          </cell>
          <cell r="X484">
            <v>1</v>
          </cell>
          <cell r="Y484">
            <v>1</v>
          </cell>
          <cell r="Z484">
            <v>33.33</v>
          </cell>
          <cell r="AA484">
            <v>2015</v>
          </cell>
          <cell r="AB484" t="str">
            <v>reg</v>
          </cell>
        </row>
        <row r="485">
          <cell r="A485" t="str">
            <v>Jason Hernandez</v>
          </cell>
          <cell r="B485" t="str">
            <v>NYC</v>
          </cell>
          <cell r="C485" t="str">
            <v>D</v>
          </cell>
          <cell r="D485">
            <v>26</v>
          </cell>
          <cell r="E485">
            <v>26</v>
          </cell>
          <cell r="F485">
            <v>2294</v>
          </cell>
          <cell r="G485">
            <v>0</v>
          </cell>
          <cell r="H485">
            <v>0</v>
          </cell>
          <cell r="I485">
            <v>3</v>
          </cell>
          <cell r="J485">
            <v>0</v>
          </cell>
          <cell r="K485">
            <v>0</v>
          </cell>
          <cell r="L485" t="str">
            <v>0/0</v>
          </cell>
          <cell r="M485">
            <v>0</v>
          </cell>
          <cell r="N485">
            <v>0</v>
          </cell>
          <cell r="O485">
            <v>0</v>
          </cell>
          <cell r="P485">
            <v>0</v>
          </cell>
          <cell r="Q485">
            <v>0</v>
          </cell>
          <cell r="R485">
            <v>0</v>
          </cell>
          <cell r="S485">
            <v>0</v>
          </cell>
          <cell r="T485">
            <v>0</v>
          </cell>
          <cell r="U485">
            <v>38</v>
          </cell>
          <cell r="V485">
            <v>10</v>
          </cell>
          <cell r="W485">
            <v>0</v>
          </cell>
          <cell r="X485">
            <v>8</v>
          </cell>
          <cell r="Y485">
            <v>0</v>
          </cell>
          <cell r="Z485">
            <v>0</v>
          </cell>
          <cell r="AA485">
            <v>2015</v>
          </cell>
          <cell r="AB485" t="str">
            <v>reg</v>
          </cell>
        </row>
        <row r="486">
          <cell r="A486" t="str">
            <v>Hernan Grana</v>
          </cell>
          <cell r="B486" t="str">
            <v>CLB</v>
          </cell>
          <cell r="C486" t="str">
            <v>D</v>
          </cell>
          <cell r="D486">
            <v>7</v>
          </cell>
          <cell r="E486">
            <v>7</v>
          </cell>
          <cell r="F486">
            <v>598</v>
          </cell>
          <cell r="G486">
            <v>0</v>
          </cell>
          <cell r="H486">
            <v>0</v>
          </cell>
          <cell r="I486">
            <v>3</v>
          </cell>
          <cell r="J486">
            <v>1</v>
          </cell>
          <cell r="K486">
            <v>0</v>
          </cell>
          <cell r="L486" t="str">
            <v>0/0</v>
          </cell>
          <cell r="M486">
            <v>0</v>
          </cell>
          <cell r="N486">
            <v>0</v>
          </cell>
          <cell r="O486">
            <v>0</v>
          </cell>
          <cell r="P486">
            <v>0</v>
          </cell>
          <cell r="Q486">
            <v>0</v>
          </cell>
          <cell r="R486">
            <v>0</v>
          </cell>
          <cell r="S486">
            <v>0</v>
          </cell>
          <cell r="T486">
            <v>0</v>
          </cell>
          <cell r="U486">
            <v>7</v>
          </cell>
          <cell r="V486">
            <v>8</v>
          </cell>
          <cell r="W486">
            <v>0</v>
          </cell>
          <cell r="X486">
            <v>1</v>
          </cell>
          <cell r="Y486">
            <v>0</v>
          </cell>
          <cell r="Z486">
            <v>33.33</v>
          </cell>
          <cell r="AA486">
            <v>2015</v>
          </cell>
          <cell r="AB486" t="str">
            <v>reg</v>
          </cell>
        </row>
        <row r="487">
          <cell r="A487" t="str">
            <v>Ethan White</v>
          </cell>
          <cell r="B487" t="str">
            <v>PHI</v>
          </cell>
          <cell r="C487" t="str">
            <v>D</v>
          </cell>
          <cell r="D487">
            <v>16</v>
          </cell>
          <cell r="E487">
            <v>13</v>
          </cell>
          <cell r="F487">
            <v>1224</v>
          </cell>
          <cell r="G487">
            <v>0</v>
          </cell>
          <cell r="H487">
            <v>0</v>
          </cell>
          <cell r="I487">
            <v>3</v>
          </cell>
          <cell r="J487">
            <v>0</v>
          </cell>
          <cell r="K487">
            <v>0</v>
          </cell>
          <cell r="L487" t="str">
            <v>0/0</v>
          </cell>
          <cell r="M487">
            <v>0</v>
          </cell>
          <cell r="N487">
            <v>0</v>
          </cell>
          <cell r="O487">
            <v>0</v>
          </cell>
          <cell r="P487">
            <v>0</v>
          </cell>
          <cell r="Q487">
            <v>0</v>
          </cell>
          <cell r="R487">
            <v>0</v>
          </cell>
          <cell r="S487">
            <v>0</v>
          </cell>
          <cell r="T487">
            <v>0</v>
          </cell>
          <cell r="U487">
            <v>6</v>
          </cell>
          <cell r="V487">
            <v>7</v>
          </cell>
          <cell r="W487">
            <v>0</v>
          </cell>
          <cell r="X487">
            <v>2</v>
          </cell>
          <cell r="Y487">
            <v>0</v>
          </cell>
          <cell r="Z487">
            <v>0</v>
          </cell>
          <cell r="AA487">
            <v>2015</v>
          </cell>
          <cell r="AB487" t="str">
            <v>reg</v>
          </cell>
        </row>
        <row r="488">
          <cell r="A488" t="str">
            <v>Josh Williams</v>
          </cell>
          <cell r="B488" t="str">
            <v>CLB</v>
          </cell>
          <cell r="C488" t="str">
            <v>D</v>
          </cell>
          <cell r="D488">
            <v>17</v>
          </cell>
          <cell r="E488">
            <v>17</v>
          </cell>
          <cell r="F488">
            <v>1510</v>
          </cell>
          <cell r="G488">
            <v>0</v>
          </cell>
          <cell r="H488">
            <v>0</v>
          </cell>
          <cell r="I488">
            <v>4</v>
          </cell>
          <cell r="J488">
            <v>0</v>
          </cell>
          <cell r="K488">
            <v>0</v>
          </cell>
          <cell r="L488" t="str">
            <v>0/0</v>
          </cell>
          <cell r="M488">
            <v>0</v>
          </cell>
          <cell r="N488">
            <v>0</v>
          </cell>
          <cell r="O488">
            <v>0</v>
          </cell>
          <cell r="P488">
            <v>0</v>
          </cell>
          <cell r="Q488">
            <v>0</v>
          </cell>
          <cell r="R488">
            <v>0</v>
          </cell>
          <cell r="S488">
            <v>0</v>
          </cell>
          <cell r="T488">
            <v>0</v>
          </cell>
          <cell r="U488">
            <v>10</v>
          </cell>
          <cell r="V488">
            <v>9</v>
          </cell>
          <cell r="W488">
            <v>1</v>
          </cell>
          <cell r="X488">
            <v>1</v>
          </cell>
          <cell r="Y488">
            <v>0</v>
          </cell>
          <cell r="Z488">
            <v>0</v>
          </cell>
          <cell r="AA488">
            <v>2015</v>
          </cell>
          <cell r="AB488" t="str">
            <v>reg</v>
          </cell>
        </row>
        <row r="489">
          <cell r="A489" t="str">
            <v>Eric Alexander</v>
          </cell>
          <cell r="B489" t="str">
            <v>MTL</v>
          </cell>
          <cell r="C489" t="str">
            <v>M</v>
          </cell>
          <cell r="D489">
            <v>20</v>
          </cell>
          <cell r="E489">
            <v>10</v>
          </cell>
          <cell r="F489">
            <v>878</v>
          </cell>
          <cell r="G489">
            <v>0</v>
          </cell>
          <cell r="H489">
            <v>0</v>
          </cell>
          <cell r="I489">
            <v>4</v>
          </cell>
          <cell r="J489">
            <v>2</v>
          </cell>
          <cell r="K489">
            <v>0</v>
          </cell>
          <cell r="L489" t="str">
            <v>0/0</v>
          </cell>
          <cell r="M489">
            <v>0</v>
          </cell>
          <cell r="N489">
            <v>0</v>
          </cell>
          <cell r="O489">
            <v>0</v>
          </cell>
          <cell r="P489">
            <v>0</v>
          </cell>
          <cell r="Q489">
            <v>0</v>
          </cell>
          <cell r="R489">
            <v>0</v>
          </cell>
          <cell r="S489">
            <v>0</v>
          </cell>
          <cell r="T489">
            <v>0</v>
          </cell>
          <cell r="U489">
            <v>12</v>
          </cell>
          <cell r="V489">
            <v>12</v>
          </cell>
          <cell r="W489">
            <v>1</v>
          </cell>
          <cell r="X489">
            <v>2</v>
          </cell>
          <cell r="Y489">
            <v>0</v>
          </cell>
          <cell r="Z489">
            <v>50</v>
          </cell>
          <cell r="AA489">
            <v>2015</v>
          </cell>
          <cell r="AB489" t="str">
            <v>reg</v>
          </cell>
        </row>
        <row r="490">
          <cell r="A490" t="str">
            <v>Dan Gargan</v>
          </cell>
          <cell r="B490" t="str">
            <v xml:space="preserve">LA </v>
          </cell>
          <cell r="C490" t="str">
            <v>D</v>
          </cell>
          <cell r="D490">
            <v>25</v>
          </cell>
          <cell r="E490">
            <v>20</v>
          </cell>
          <cell r="F490">
            <v>1784</v>
          </cell>
          <cell r="G490">
            <v>0</v>
          </cell>
          <cell r="H490">
            <v>0</v>
          </cell>
          <cell r="I490">
            <v>4</v>
          </cell>
          <cell r="J490">
            <v>1</v>
          </cell>
          <cell r="K490">
            <v>0</v>
          </cell>
          <cell r="L490" t="str">
            <v>0/0</v>
          </cell>
          <cell r="M490">
            <v>0</v>
          </cell>
          <cell r="N490">
            <v>0</v>
          </cell>
          <cell r="O490">
            <v>0</v>
          </cell>
          <cell r="P490">
            <v>0</v>
          </cell>
          <cell r="Q490">
            <v>0</v>
          </cell>
          <cell r="R490">
            <v>0</v>
          </cell>
          <cell r="S490">
            <v>0</v>
          </cell>
          <cell r="T490">
            <v>0</v>
          </cell>
          <cell r="U490">
            <v>29</v>
          </cell>
          <cell r="V490">
            <v>14</v>
          </cell>
          <cell r="W490">
            <v>2</v>
          </cell>
          <cell r="X490">
            <v>6</v>
          </cell>
          <cell r="Y490">
            <v>0</v>
          </cell>
          <cell r="Z490">
            <v>25</v>
          </cell>
          <cell r="AA490">
            <v>2015</v>
          </cell>
          <cell r="AB490" t="str">
            <v>reg</v>
          </cell>
        </row>
        <row r="491">
          <cell r="A491" t="str">
            <v>Eric Miller</v>
          </cell>
          <cell r="B491" t="str">
            <v>NSH</v>
          </cell>
          <cell r="C491" t="str">
            <v>D</v>
          </cell>
          <cell r="D491">
            <v>9</v>
          </cell>
          <cell r="E491">
            <v>6</v>
          </cell>
          <cell r="F491">
            <v>517</v>
          </cell>
          <cell r="G491">
            <v>0</v>
          </cell>
          <cell r="H491">
            <v>0</v>
          </cell>
          <cell r="I491">
            <v>4</v>
          </cell>
          <cell r="J491">
            <v>0</v>
          </cell>
          <cell r="K491">
            <v>0</v>
          </cell>
          <cell r="L491" t="str">
            <v>0/0</v>
          </cell>
          <cell r="M491">
            <v>0</v>
          </cell>
          <cell r="N491">
            <v>0</v>
          </cell>
          <cell r="O491">
            <v>0</v>
          </cell>
          <cell r="P491">
            <v>0</v>
          </cell>
          <cell r="Q491">
            <v>0</v>
          </cell>
          <cell r="R491">
            <v>0</v>
          </cell>
          <cell r="S491">
            <v>0</v>
          </cell>
          <cell r="T491">
            <v>0</v>
          </cell>
          <cell r="U491">
            <v>3</v>
          </cell>
          <cell r="V491">
            <v>1</v>
          </cell>
          <cell r="W491">
            <v>2</v>
          </cell>
          <cell r="X491">
            <v>1</v>
          </cell>
          <cell r="Y491">
            <v>0</v>
          </cell>
          <cell r="Z491">
            <v>0</v>
          </cell>
          <cell r="AA491">
            <v>2015</v>
          </cell>
          <cell r="AB491" t="str">
            <v>reg</v>
          </cell>
        </row>
        <row r="492">
          <cell r="A492" t="str">
            <v>Justen Glad</v>
          </cell>
          <cell r="B492" t="str">
            <v>RSL</v>
          </cell>
          <cell r="C492" t="str">
            <v>D</v>
          </cell>
          <cell r="D492">
            <v>7</v>
          </cell>
          <cell r="E492">
            <v>6</v>
          </cell>
          <cell r="F492">
            <v>551</v>
          </cell>
          <cell r="G492">
            <v>0</v>
          </cell>
          <cell r="H492">
            <v>0</v>
          </cell>
          <cell r="I492">
            <v>4</v>
          </cell>
          <cell r="J492">
            <v>1</v>
          </cell>
          <cell r="K492">
            <v>0</v>
          </cell>
          <cell r="L492" t="str">
            <v>0/0</v>
          </cell>
          <cell r="M492">
            <v>0</v>
          </cell>
          <cell r="N492">
            <v>0</v>
          </cell>
          <cell r="O492">
            <v>0</v>
          </cell>
          <cell r="P492">
            <v>0</v>
          </cell>
          <cell r="Q492">
            <v>0</v>
          </cell>
          <cell r="R492">
            <v>0</v>
          </cell>
          <cell r="S492">
            <v>0</v>
          </cell>
          <cell r="T492">
            <v>0</v>
          </cell>
          <cell r="U492">
            <v>6</v>
          </cell>
          <cell r="V492">
            <v>7</v>
          </cell>
          <cell r="W492">
            <v>0</v>
          </cell>
          <cell r="X492">
            <v>3</v>
          </cell>
          <cell r="Y492">
            <v>0</v>
          </cell>
          <cell r="Z492">
            <v>25</v>
          </cell>
          <cell r="AA492">
            <v>2015</v>
          </cell>
          <cell r="AB492" t="str">
            <v>reg</v>
          </cell>
        </row>
        <row r="493">
          <cell r="A493" t="str">
            <v>Mark Sherrod</v>
          </cell>
          <cell r="B493" t="str">
            <v xml:space="preserve">SJ </v>
          </cell>
          <cell r="C493" t="str">
            <v>F</v>
          </cell>
          <cell r="D493">
            <v>6</v>
          </cell>
          <cell r="E493">
            <v>2</v>
          </cell>
          <cell r="F493">
            <v>232</v>
          </cell>
          <cell r="G493">
            <v>0</v>
          </cell>
          <cell r="H493">
            <v>0</v>
          </cell>
          <cell r="I493">
            <v>4</v>
          </cell>
          <cell r="J493">
            <v>0</v>
          </cell>
          <cell r="K493">
            <v>0</v>
          </cell>
          <cell r="L493" t="str">
            <v>0/0</v>
          </cell>
          <cell r="M493">
            <v>0</v>
          </cell>
          <cell r="N493">
            <v>0</v>
          </cell>
          <cell r="O493">
            <v>0</v>
          </cell>
          <cell r="P493">
            <v>0</v>
          </cell>
          <cell r="Q493">
            <v>0</v>
          </cell>
          <cell r="R493">
            <v>0</v>
          </cell>
          <cell r="S493">
            <v>0</v>
          </cell>
          <cell r="T493">
            <v>0</v>
          </cell>
          <cell r="U493">
            <v>11</v>
          </cell>
          <cell r="V493">
            <v>2</v>
          </cell>
          <cell r="W493">
            <v>1</v>
          </cell>
          <cell r="X493">
            <v>1</v>
          </cell>
          <cell r="Y493">
            <v>1</v>
          </cell>
          <cell r="Z493">
            <v>0</v>
          </cell>
          <cell r="AA493">
            <v>2015</v>
          </cell>
          <cell r="AB493" t="str">
            <v>reg</v>
          </cell>
        </row>
        <row r="494">
          <cell r="A494" t="str">
            <v>Tim Parker</v>
          </cell>
          <cell r="B494" t="str">
            <v>RBNY</v>
          </cell>
          <cell r="C494" t="str">
            <v>D</v>
          </cell>
          <cell r="D494">
            <v>15</v>
          </cell>
          <cell r="E494">
            <v>14</v>
          </cell>
          <cell r="F494">
            <v>1262</v>
          </cell>
          <cell r="G494">
            <v>0</v>
          </cell>
          <cell r="H494">
            <v>0</v>
          </cell>
          <cell r="I494">
            <v>4</v>
          </cell>
          <cell r="J494">
            <v>2</v>
          </cell>
          <cell r="K494">
            <v>0</v>
          </cell>
          <cell r="L494" t="str">
            <v>0/0</v>
          </cell>
          <cell r="M494">
            <v>0</v>
          </cell>
          <cell r="N494">
            <v>0</v>
          </cell>
          <cell r="O494">
            <v>0</v>
          </cell>
          <cell r="P494">
            <v>0</v>
          </cell>
          <cell r="Q494">
            <v>0</v>
          </cell>
          <cell r="R494">
            <v>0</v>
          </cell>
          <cell r="S494">
            <v>0</v>
          </cell>
          <cell r="T494">
            <v>0</v>
          </cell>
          <cell r="U494">
            <v>9</v>
          </cell>
          <cell r="V494">
            <v>7</v>
          </cell>
          <cell r="W494">
            <v>0</v>
          </cell>
          <cell r="X494">
            <v>2</v>
          </cell>
          <cell r="Y494">
            <v>0</v>
          </cell>
          <cell r="Z494">
            <v>50</v>
          </cell>
          <cell r="AA494">
            <v>2015</v>
          </cell>
          <cell r="AB494" t="str">
            <v>reg</v>
          </cell>
        </row>
        <row r="495">
          <cell r="A495" t="str">
            <v>Miguel Aguilar</v>
          </cell>
          <cell r="B495" t="str">
            <v xml:space="preserve">DC </v>
          </cell>
          <cell r="C495" t="str">
            <v>M</v>
          </cell>
          <cell r="D495">
            <v>17</v>
          </cell>
          <cell r="E495">
            <v>4</v>
          </cell>
          <cell r="F495">
            <v>528</v>
          </cell>
          <cell r="G495">
            <v>0</v>
          </cell>
          <cell r="H495">
            <v>0</v>
          </cell>
          <cell r="I495">
            <v>4</v>
          </cell>
          <cell r="J495">
            <v>0</v>
          </cell>
          <cell r="K495">
            <v>0</v>
          </cell>
          <cell r="L495" t="str">
            <v>0/0</v>
          </cell>
          <cell r="M495">
            <v>0</v>
          </cell>
          <cell r="N495">
            <v>0</v>
          </cell>
          <cell r="O495">
            <v>0</v>
          </cell>
          <cell r="P495">
            <v>0</v>
          </cell>
          <cell r="Q495">
            <v>0</v>
          </cell>
          <cell r="R495">
            <v>0</v>
          </cell>
          <cell r="S495">
            <v>0</v>
          </cell>
          <cell r="T495">
            <v>0</v>
          </cell>
          <cell r="U495">
            <v>9</v>
          </cell>
          <cell r="V495">
            <v>13</v>
          </cell>
          <cell r="W495">
            <v>2</v>
          </cell>
          <cell r="X495">
            <v>1</v>
          </cell>
          <cell r="Y495">
            <v>0</v>
          </cell>
          <cell r="Z495">
            <v>0</v>
          </cell>
          <cell r="AA495">
            <v>2015</v>
          </cell>
          <cell r="AB495" t="str">
            <v>reg</v>
          </cell>
        </row>
        <row r="496">
          <cell r="A496" t="str">
            <v>Richard Marquez</v>
          </cell>
          <cell r="B496" t="str">
            <v>PHI</v>
          </cell>
          <cell r="C496" t="str">
            <v>D</v>
          </cell>
          <cell r="D496">
            <v>21</v>
          </cell>
          <cell r="E496">
            <v>20</v>
          </cell>
          <cell r="F496">
            <v>1854</v>
          </cell>
          <cell r="G496">
            <v>0</v>
          </cell>
          <cell r="H496">
            <v>0</v>
          </cell>
          <cell r="I496">
            <v>5</v>
          </cell>
          <cell r="J496">
            <v>2</v>
          </cell>
          <cell r="K496">
            <v>0</v>
          </cell>
          <cell r="L496" t="str">
            <v>0/0</v>
          </cell>
          <cell r="M496">
            <v>0</v>
          </cell>
          <cell r="N496">
            <v>0</v>
          </cell>
          <cell r="O496">
            <v>0</v>
          </cell>
          <cell r="P496">
            <v>0</v>
          </cell>
          <cell r="Q496">
            <v>0</v>
          </cell>
          <cell r="R496">
            <v>0</v>
          </cell>
          <cell r="S496">
            <v>0</v>
          </cell>
          <cell r="T496">
            <v>0</v>
          </cell>
          <cell r="U496">
            <v>17</v>
          </cell>
          <cell r="V496">
            <v>9</v>
          </cell>
          <cell r="W496">
            <v>1</v>
          </cell>
          <cell r="X496">
            <v>1</v>
          </cell>
          <cell r="Y496">
            <v>1</v>
          </cell>
          <cell r="Z496">
            <v>40</v>
          </cell>
          <cell r="AA496">
            <v>2015</v>
          </cell>
          <cell r="AB496" t="str">
            <v>reg</v>
          </cell>
        </row>
        <row r="497">
          <cell r="A497" t="str">
            <v>Jimmy Medranda</v>
          </cell>
          <cell r="B497" t="str">
            <v>NSH</v>
          </cell>
          <cell r="C497" t="str">
            <v>D</v>
          </cell>
          <cell r="D497">
            <v>7</v>
          </cell>
          <cell r="E497">
            <v>7</v>
          </cell>
          <cell r="F497">
            <v>426</v>
          </cell>
          <cell r="G497">
            <v>0</v>
          </cell>
          <cell r="H497">
            <v>0</v>
          </cell>
          <cell r="I497">
            <v>5</v>
          </cell>
          <cell r="J497">
            <v>0</v>
          </cell>
          <cell r="K497">
            <v>0</v>
          </cell>
          <cell r="L497" t="str">
            <v>0/0</v>
          </cell>
          <cell r="M497">
            <v>0</v>
          </cell>
          <cell r="N497">
            <v>0</v>
          </cell>
          <cell r="O497">
            <v>0</v>
          </cell>
          <cell r="P497">
            <v>0</v>
          </cell>
          <cell r="Q497">
            <v>0</v>
          </cell>
          <cell r="R497">
            <v>0</v>
          </cell>
          <cell r="S497">
            <v>0</v>
          </cell>
          <cell r="T497">
            <v>0</v>
          </cell>
          <cell r="U497">
            <v>10</v>
          </cell>
          <cell r="V497">
            <v>4</v>
          </cell>
          <cell r="W497">
            <v>0</v>
          </cell>
          <cell r="X497">
            <v>1</v>
          </cell>
          <cell r="Y497">
            <v>0</v>
          </cell>
          <cell r="Z497">
            <v>0</v>
          </cell>
          <cell r="AA497">
            <v>2015</v>
          </cell>
          <cell r="AB497" t="str">
            <v>reg</v>
          </cell>
        </row>
        <row r="498">
          <cell r="A498" t="str">
            <v>Marc Burch</v>
          </cell>
          <cell r="B498" t="str">
            <v>COL</v>
          </cell>
          <cell r="C498" t="str">
            <v>D</v>
          </cell>
          <cell r="D498">
            <v>8</v>
          </cell>
          <cell r="E498">
            <v>8</v>
          </cell>
          <cell r="F498">
            <v>720</v>
          </cell>
          <cell r="G498">
            <v>0</v>
          </cell>
          <cell r="H498">
            <v>0</v>
          </cell>
          <cell r="I498">
            <v>5</v>
          </cell>
          <cell r="J498">
            <v>1</v>
          </cell>
          <cell r="K498">
            <v>0</v>
          </cell>
          <cell r="L498" t="str">
            <v>0/0</v>
          </cell>
          <cell r="M498">
            <v>0</v>
          </cell>
          <cell r="N498">
            <v>0</v>
          </cell>
          <cell r="O498">
            <v>0</v>
          </cell>
          <cell r="P498">
            <v>0</v>
          </cell>
          <cell r="Q498">
            <v>0</v>
          </cell>
          <cell r="R498">
            <v>0</v>
          </cell>
          <cell r="S498">
            <v>0</v>
          </cell>
          <cell r="T498">
            <v>0</v>
          </cell>
          <cell r="U498">
            <v>15</v>
          </cell>
          <cell r="V498">
            <v>5</v>
          </cell>
          <cell r="W498">
            <v>0</v>
          </cell>
          <cell r="X498">
            <v>3</v>
          </cell>
          <cell r="Y498">
            <v>0</v>
          </cell>
          <cell r="Z498">
            <v>20</v>
          </cell>
          <cell r="AA498">
            <v>2015</v>
          </cell>
          <cell r="AB498" t="str">
            <v>reg</v>
          </cell>
        </row>
        <row r="499">
          <cell r="A499" t="str">
            <v>Khari Stephenson</v>
          </cell>
          <cell r="B499" t="str">
            <v xml:space="preserve">SJ </v>
          </cell>
          <cell r="C499" t="str">
            <v>M</v>
          </cell>
          <cell r="D499">
            <v>4</v>
          </cell>
          <cell r="E499">
            <v>2</v>
          </cell>
          <cell r="F499">
            <v>211</v>
          </cell>
          <cell r="G499">
            <v>0</v>
          </cell>
          <cell r="H499">
            <v>0</v>
          </cell>
          <cell r="I499">
            <v>5</v>
          </cell>
          <cell r="J499">
            <v>0</v>
          </cell>
          <cell r="K499">
            <v>0</v>
          </cell>
          <cell r="L499" t="str">
            <v>0/0</v>
          </cell>
          <cell r="M499">
            <v>0</v>
          </cell>
          <cell r="N499">
            <v>0</v>
          </cell>
          <cell r="O499">
            <v>0</v>
          </cell>
          <cell r="P499">
            <v>0</v>
          </cell>
          <cell r="Q499">
            <v>0</v>
          </cell>
          <cell r="R499">
            <v>0</v>
          </cell>
          <cell r="S499">
            <v>0</v>
          </cell>
          <cell r="T499">
            <v>0</v>
          </cell>
          <cell r="U499">
            <v>5</v>
          </cell>
          <cell r="V499">
            <v>0</v>
          </cell>
          <cell r="W499">
            <v>0</v>
          </cell>
          <cell r="X499">
            <v>0</v>
          </cell>
          <cell r="Y499">
            <v>0</v>
          </cell>
          <cell r="Z499">
            <v>0</v>
          </cell>
          <cell r="AA499">
            <v>2015</v>
          </cell>
          <cell r="AB499" t="str">
            <v>reg</v>
          </cell>
        </row>
        <row r="500">
          <cell r="A500" t="str">
            <v>Pablo Alvarez</v>
          </cell>
          <cell r="B500" t="str">
            <v>NYC</v>
          </cell>
          <cell r="C500" t="str">
            <v>M</v>
          </cell>
          <cell r="D500">
            <v>8</v>
          </cell>
          <cell r="E500">
            <v>3</v>
          </cell>
          <cell r="F500">
            <v>244</v>
          </cell>
          <cell r="G500">
            <v>0</v>
          </cell>
          <cell r="H500">
            <v>0</v>
          </cell>
          <cell r="I500">
            <v>5</v>
          </cell>
          <cell r="J500">
            <v>1</v>
          </cell>
          <cell r="K500">
            <v>0</v>
          </cell>
          <cell r="L500" t="str">
            <v>0/0</v>
          </cell>
          <cell r="M500">
            <v>0</v>
          </cell>
          <cell r="N500">
            <v>0</v>
          </cell>
          <cell r="O500">
            <v>0</v>
          </cell>
          <cell r="P500">
            <v>0</v>
          </cell>
          <cell r="Q500">
            <v>0</v>
          </cell>
          <cell r="R500">
            <v>0</v>
          </cell>
          <cell r="S500">
            <v>0</v>
          </cell>
          <cell r="T500">
            <v>0</v>
          </cell>
          <cell r="U500">
            <v>3</v>
          </cell>
          <cell r="V500">
            <v>9</v>
          </cell>
          <cell r="W500">
            <v>0</v>
          </cell>
          <cell r="X500">
            <v>0</v>
          </cell>
          <cell r="Y500">
            <v>0</v>
          </cell>
          <cell r="Z500">
            <v>20</v>
          </cell>
          <cell r="AA500">
            <v>2015</v>
          </cell>
          <cell r="AB500" t="str">
            <v>reg</v>
          </cell>
        </row>
        <row r="501">
          <cell r="A501" t="str">
            <v>Hassoun Camara</v>
          </cell>
          <cell r="B501" t="str">
            <v>MTL</v>
          </cell>
          <cell r="C501" t="str">
            <v>D</v>
          </cell>
          <cell r="D501">
            <v>9</v>
          </cell>
          <cell r="E501">
            <v>5</v>
          </cell>
          <cell r="F501">
            <v>478</v>
          </cell>
          <cell r="G501">
            <v>0</v>
          </cell>
          <cell r="H501">
            <v>0</v>
          </cell>
          <cell r="I501">
            <v>5</v>
          </cell>
          <cell r="J501">
            <v>1</v>
          </cell>
          <cell r="K501">
            <v>0</v>
          </cell>
          <cell r="L501" t="str">
            <v>0/0</v>
          </cell>
          <cell r="M501">
            <v>0</v>
          </cell>
          <cell r="N501">
            <v>0</v>
          </cell>
          <cell r="O501">
            <v>0</v>
          </cell>
          <cell r="P501">
            <v>0</v>
          </cell>
          <cell r="Q501">
            <v>0</v>
          </cell>
          <cell r="R501">
            <v>0</v>
          </cell>
          <cell r="S501">
            <v>0</v>
          </cell>
          <cell r="T501">
            <v>0</v>
          </cell>
          <cell r="U501">
            <v>5</v>
          </cell>
          <cell r="V501">
            <v>3</v>
          </cell>
          <cell r="W501">
            <v>1</v>
          </cell>
          <cell r="X501">
            <v>1</v>
          </cell>
          <cell r="Y501">
            <v>1</v>
          </cell>
          <cell r="Z501">
            <v>20</v>
          </cell>
          <cell r="AA501">
            <v>2015</v>
          </cell>
          <cell r="AB501" t="str">
            <v>reg</v>
          </cell>
        </row>
        <row r="502">
          <cell r="A502" t="str">
            <v>Norberto Paparatto</v>
          </cell>
          <cell r="B502" t="str">
            <v>POR</v>
          </cell>
          <cell r="C502" t="str">
            <v>D</v>
          </cell>
          <cell r="D502">
            <v>6</v>
          </cell>
          <cell r="E502">
            <v>5</v>
          </cell>
          <cell r="F502">
            <v>451</v>
          </cell>
          <cell r="G502">
            <v>0</v>
          </cell>
          <cell r="H502">
            <v>0</v>
          </cell>
          <cell r="I502">
            <v>5</v>
          </cell>
          <cell r="J502">
            <v>1</v>
          </cell>
          <cell r="K502">
            <v>0</v>
          </cell>
          <cell r="L502" t="str">
            <v>0/0</v>
          </cell>
          <cell r="M502">
            <v>0</v>
          </cell>
          <cell r="N502">
            <v>0</v>
          </cell>
          <cell r="O502">
            <v>0</v>
          </cell>
          <cell r="P502">
            <v>0</v>
          </cell>
          <cell r="Q502">
            <v>0</v>
          </cell>
          <cell r="R502">
            <v>0</v>
          </cell>
          <cell r="S502">
            <v>0</v>
          </cell>
          <cell r="T502">
            <v>0</v>
          </cell>
          <cell r="U502">
            <v>7</v>
          </cell>
          <cell r="V502">
            <v>7</v>
          </cell>
          <cell r="W502">
            <v>1</v>
          </cell>
          <cell r="X502">
            <v>1</v>
          </cell>
          <cell r="Y502">
            <v>0</v>
          </cell>
          <cell r="Z502">
            <v>20</v>
          </cell>
          <cell r="AA502">
            <v>2015</v>
          </cell>
          <cell r="AB502" t="str">
            <v>reg</v>
          </cell>
        </row>
        <row r="503">
          <cell r="A503" t="str">
            <v>Markus Halsti</v>
          </cell>
          <cell r="B503" t="str">
            <v xml:space="preserve">DC </v>
          </cell>
          <cell r="C503" t="str">
            <v>M-D</v>
          </cell>
          <cell r="D503">
            <v>14</v>
          </cell>
          <cell r="E503">
            <v>12</v>
          </cell>
          <cell r="F503">
            <v>949</v>
          </cell>
          <cell r="G503">
            <v>0</v>
          </cell>
          <cell r="H503">
            <v>0</v>
          </cell>
          <cell r="I503">
            <v>6</v>
          </cell>
          <cell r="J503">
            <v>1</v>
          </cell>
          <cell r="K503">
            <v>0</v>
          </cell>
          <cell r="L503" t="str">
            <v>0/0</v>
          </cell>
          <cell r="M503">
            <v>0</v>
          </cell>
          <cell r="N503">
            <v>0</v>
          </cell>
          <cell r="O503">
            <v>0</v>
          </cell>
          <cell r="P503">
            <v>0</v>
          </cell>
          <cell r="Q503">
            <v>0</v>
          </cell>
          <cell r="R503">
            <v>0</v>
          </cell>
          <cell r="S503">
            <v>0</v>
          </cell>
          <cell r="T503">
            <v>0</v>
          </cell>
          <cell r="U503">
            <v>13</v>
          </cell>
          <cell r="V503">
            <v>7</v>
          </cell>
          <cell r="W503">
            <v>0</v>
          </cell>
          <cell r="X503">
            <v>1</v>
          </cell>
          <cell r="Y503">
            <v>0</v>
          </cell>
          <cell r="Z503">
            <v>16.670000000000002</v>
          </cell>
          <cell r="AA503">
            <v>2015</v>
          </cell>
          <cell r="AB503" t="str">
            <v>reg</v>
          </cell>
        </row>
        <row r="504">
          <cell r="A504" t="str">
            <v>Michael Lahoud</v>
          </cell>
          <cell r="B504" t="str">
            <v>PHI</v>
          </cell>
          <cell r="C504" t="str">
            <v>M</v>
          </cell>
          <cell r="D504">
            <v>19</v>
          </cell>
          <cell r="E504">
            <v>14</v>
          </cell>
          <cell r="F504">
            <v>1233</v>
          </cell>
          <cell r="G504">
            <v>0</v>
          </cell>
          <cell r="H504">
            <v>0</v>
          </cell>
          <cell r="I504">
            <v>6</v>
          </cell>
          <cell r="J504">
            <v>0</v>
          </cell>
          <cell r="K504">
            <v>0</v>
          </cell>
          <cell r="L504" t="str">
            <v>0/0</v>
          </cell>
          <cell r="M504">
            <v>0</v>
          </cell>
          <cell r="N504">
            <v>0</v>
          </cell>
          <cell r="O504">
            <v>0</v>
          </cell>
          <cell r="P504">
            <v>0</v>
          </cell>
          <cell r="Q504">
            <v>0</v>
          </cell>
          <cell r="R504">
            <v>0</v>
          </cell>
          <cell r="S504">
            <v>0</v>
          </cell>
          <cell r="T504">
            <v>0</v>
          </cell>
          <cell r="U504">
            <v>19</v>
          </cell>
          <cell r="V504">
            <v>11</v>
          </cell>
          <cell r="W504">
            <v>0</v>
          </cell>
          <cell r="X504">
            <v>2</v>
          </cell>
          <cell r="Y504">
            <v>0</v>
          </cell>
          <cell r="Z504">
            <v>0</v>
          </cell>
          <cell r="AA504">
            <v>2015</v>
          </cell>
          <cell r="AB504" t="str">
            <v>reg</v>
          </cell>
        </row>
        <row r="505">
          <cell r="A505" t="str">
            <v>Seth Sinovic</v>
          </cell>
          <cell r="B505" t="str">
            <v>NE</v>
          </cell>
          <cell r="C505" t="str">
            <v>D</v>
          </cell>
          <cell r="D505">
            <v>11</v>
          </cell>
          <cell r="E505">
            <v>10</v>
          </cell>
          <cell r="F505">
            <v>902</v>
          </cell>
          <cell r="G505">
            <v>0</v>
          </cell>
          <cell r="H505">
            <v>0</v>
          </cell>
          <cell r="I505">
            <v>6</v>
          </cell>
          <cell r="J505">
            <v>2</v>
          </cell>
          <cell r="K505">
            <v>0</v>
          </cell>
          <cell r="L505" t="str">
            <v>0/0</v>
          </cell>
          <cell r="M505">
            <v>0</v>
          </cell>
          <cell r="N505">
            <v>0</v>
          </cell>
          <cell r="O505">
            <v>0</v>
          </cell>
          <cell r="P505">
            <v>0</v>
          </cell>
          <cell r="Q505">
            <v>0</v>
          </cell>
          <cell r="R505">
            <v>0</v>
          </cell>
          <cell r="S505">
            <v>0</v>
          </cell>
          <cell r="T505">
            <v>0</v>
          </cell>
          <cell r="U505">
            <v>21</v>
          </cell>
          <cell r="V505">
            <v>4</v>
          </cell>
          <cell r="W505">
            <v>0</v>
          </cell>
          <cell r="X505">
            <v>3</v>
          </cell>
          <cell r="Y505">
            <v>0</v>
          </cell>
          <cell r="Z505">
            <v>33.33</v>
          </cell>
          <cell r="AA505">
            <v>2015</v>
          </cell>
          <cell r="AB505" t="str">
            <v>reg</v>
          </cell>
        </row>
        <row r="506">
          <cell r="A506" t="str">
            <v>Edson Buddle</v>
          </cell>
          <cell r="B506" t="str">
            <v xml:space="preserve">LA </v>
          </cell>
          <cell r="C506" t="str">
            <v>F</v>
          </cell>
          <cell r="D506">
            <v>12</v>
          </cell>
          <cell r="E506">
            <v>1</v>
          </cell>
          <cell r="F506">
            <v>252</v>
          </cell>
          <cell r="G506">
            <v>0</v>
          </cell>
          <cell r="H506">
            <v>0</v>
          </cell>
          <cell r="I506">
            <v>6</v>
          </cell>
          <cell r="J506">
            <v>1</v>
          </cell>
          <cell r="K506">
            <v>0</v>
          </cell>
          <cell r="L506" t="str">
            <v>0/0</v>
          </cell>
          <cell r="M506">
            <v>0</v>
          </cell>
          <cell r="N506">
            <v>0</v>
          </cell>
          <cell r="O506">
            <v>0</v>
          </cell>
          <cell r="P506">
            <v>0</v>
          </cell>
          <cell r="Q506">
            <v>0</v>
          </cell>
          <cell r="R506">
            <v>0</v>
          </cell>
          <cell r="S506">
            <v>0</v>
          </cell>
          <cell r="T506">
            <v>0</v>
          </cell>
          <cell r="U506">
            <v>10</v>
          </cell>
          <cell r="V506">
            <v>4</v>
          </cell>
          <cell r="W506">
            <v>2</v>
          </cell>
          <cell r="X506">
            <v>1</v>
          </cell>
          <cell r="Y506">
            <v>0</v>
          </cell>
          <cell r="Z506">
            <v>16.670000000000002</v>
          </cell>
          <cell r="AA506">
            <v>2015</v>
          </cell>
          <cell r="AB506" t="str">
            <v>reg</v>
          </cell>
        </row>
        <row r="507">
          <cell r="A507" t="str">
            <v>Darwin Jones</v>
          </cell>
          <cell r="B507" t="str">
            <v>SEA</v>
          </cell>
          <cell r="C507" t="str">
            <v>F</v>
          </cell>
          <cell r="D507">
            <v>9</v>
          </cell>
          <cell r="E507">
            <v>0</v>
          </cell>
          <cell r="F507">
            <v>107</v>
          </cell>
          <cell r="G507">
            <v>0</v>
          </cell>
          <cell r="H507">
            <v>0</v>
          </cell>
          <cell r="I507">
            <v>6</v>
          </cell>
          <cell r="J507">
            <v>2</v>
          </cell>
          <cell r="K507">
            <v>0</v>
          </cell>
          <cell r="L507" t="str">
            <v>0/0</v>
          </cell>
          <cell r="M507">
            <v>0</v>
          </cell>
          <cell r="N507">
            <v>0</v>
          </cell>
          <cell r="O507">
            <v>0</v>
          </cell>
          <cell r="P507">
            <v>0</v>
          </cell>
          <cell r="Q507">
            <v>0</v>
          </cell>
          <cell r="R507">
            <v>0</v>
          </cell>
          <cell r="S507">
            <v>0</v>
          </cell>
          <cell r="T507">
            <v>0</v>
          </cell>
          <cell r="U507">
            <v>1</v>
          </cell>
          <cell r="V507">
            <v>0</v>
          </cell>
          <cell r="W507">
            <v>2</v>
          </cell>
          <cell r="X507">
            <v>0</v>
          </cell>
          <cell r="Y507">
            <v>0</v>
          </cell>
          <cell r="Z507">
            <v>33.33</v>
          </cell>
          <cell r="AA507">
            <v>2015</v>
          </cell>
          <cell r="AB507" t="str">
            <v>reg</v>
          </cell>
        </row>
        <row r="508">
          <cell r="A508" t="str">
            <v>Michael Azira</v>
          </cell>
          <cell r="B508" t="str">
            <v>CHI</v>
          </cell>
          <cell r="C508" t="str">
            <v>M</v>
          </cell>
          <cell r="D508">
            <v>11</v>
          </cell>
          <cell r="E508">
            <v>8</v>
          </cell>
          <cell r="F508">
            <v>727</v>
          </cell>
          <cell r="G508">
            <v>0</v>
          </cell>
          <cell r="H508">
            <v>0</v>
          </cell>
          <cell r="I508">
            <v>6</v>
          </cell>
          <cell r="J508">
            <v>0</v>
          </cell>
          <cell r="K508">
            <v>0</v>
          </cell>
          <cell r="L508" t="str">
            <v>0/0</v>
          </cell>
          <cell r="M508">
            <v>0</v>
          </cell>
          <cell r="N508">
            <v>0</v>
          </cell>
          <cell r="O508">
            <v>0</v>
          </cell>
          <cell r="P508">
            <v>0</v>
          </cell>
          <cell r="Q508">
            <v>0</v>
          </cell>
          <cell r="R508">
            <v>0</v>
          </cell>
          <cell r="S508">
            <v>0</v>
          </cell>
          <cell r="T508">
            <v>0</v>
          </cell>
          <cell r="U508">
            <v>15</v>
          </cell>
          <cell r="V508">
            <v>4</v>
          </cell>
          <cell r="W508">
            <v>0</v>
          </cell>
          <cell r="X508">
            <v>2</v>
          </cell>
          <cell r="Y508">
            <v>0</v>
          </cell>
          <cell r="Z508">
            <v>0</v>
          </cell>
          <cell r="AA508">
            <v>2015</v>
          </cell>
          <cell r="AB508" t="str">
            <v>reg</v>
          </cell>
        </row>
        <row r="509">
          <cell r="A509" t="str">
            <v>Oniel Fisher</v>
          </cell>
          <cell r="B509" t="str">
            <v>DC</v>
          </cell>
          <cell r="C509" t="str">
            <v>D</v>
          </cell>
          <cell r="D509">
            <v>12</v>
          </cell>
          <cell r="E509">
            <v>9</v>
          </cell>
          <cell r="F509">
            <v>864</v>
          </cell>
          <cell r="G509">
            <v>0</v>
          </cell>
          <cell r="H509">
            <v>0</v>
          </cell>
          <cell r="I509">
            <v>6</v>
          </cell>
          <cell r="J509">
            <v>1</v>
          </cell>
          <cell r="K509">
            <v>0</v>
          </cell>
          <cell r="L509" t="str">
            <v>0/0</v>
          </cell>
          <cell r="M509">
            <v>0</v>
          </cell>
          <cell r="N509">
            <v>0</v>
          </cell>
          <cell r="O509">
            <v>0</v>
          </cell>
          <cell r="P509">
            <v>0</v>
          </cell>
          <cell r="Q509">
            <v>0</v>
          </cell>
          <cell r="R509">
            <v>0</v>
          </cell>
          <cell r="S509">
            <v>0</v>
          </cell>
          <cell r="T509">
            <v>0</v>
          </cell>
          <cell r="U509">
            <v>16</v>
          </cell>
          <cell r="V509">
            <v>11</v>
          </cell>
          <cell r="W509">
            <v>2</v>
          </cell>
          <cell r="X509">
            <v>4</v>
          </cell>
          <cell r="Y509">
            <v>0</v>
          </cell>
          <cell r="Z509">
            <v>16.670000000000002</v>
          </cell>
          <cell r="AA509">
            <v>2015</v>
          </cell>
          <cell r="AB509" t="str">
            <v>reg</v>
          </cell>
        </row>
        <row r="510">
          <cell r="A510" t="str">
            <v>Emmanuel Sanchez</v>
          </cell>
          <cell r="B510" t="str">
            <v>NYR</v>
          </cell>
          <cell r="C510" t="str">
            <v>M</v>
          </cell>
          <cell r="D510">
            <v>3</v>
          </cell>
          <cell r="E510">
            <v>0</v>
          </cell>
          <cell r="F510">
            <v>22</v>
          </cell>
          <cell r="G510">
            <v>0</v>
          </cell>
          <cell r="H510">
            <v>0</v>
          </cell>
          <cell r="I510">
            <v>6</v>
          </cell>
          <cell r="J510">
            <v>2</v>
          </cell>
          <cell r="K510">
            <v>0</v>
          </cell>
          <cell r="L510" t="str">
            <v>0/0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33.33</v>
          </cell>
          <cell r="AA510">
            <v>2015</v>
          </cell>
          <cell r="AB510" t="str">
            <v>reg</v>
          </cell>
        </row>
        <row r="511">
          <cell r="A511" t="str">
            <v>Erik Hurtado</v>
          </cell>
          <cell r="B511" t="str">
            <v>SKC</v>
          </cell>
          <cell r="C511" t="str">
            <v>F</v>
          </cell>
          <cell r="D511">
            <v>9</v>
          </cell>
          <cell r="E511">
            <v>1</v>
          </cell>
          <cell r="F511">
            <v>182</v>
          </cell>
          <cell r="G511">
            <v>0</v>
          </cell>
          <cell r="H511">
            <v>0</v>
          </cell>
          <cell r="I511">
            <v>6</v>
          </cell>
          <cell r="J511">
            <v>2</v>
          </cell>
          <cell r="K511">
            <v>0</v>
          </cell>
          <cell r="L511" t="str">
            <v>0/0</v>
          </cell>
          <cell r="M511">
            <v>0</v>
          </cell>
          <cell r="N511">
            <v>0</v>
          </cell>
          <cell r="O511">
            <v>0</v>
          </cell>
          <cell r="P511">
            <v>0</v>
          </cell>
          <cell r="Q511">
            <v>0</v>
          </cell>
          <cell r="R511">
            <v>0</v>
          </cell>
          <cell r="S511">
            <v>0</v>
          </cell>
          <cell r="T511">
            <v>0</v>
          </cell>
          <cell r="U511">
            <v>3</v>
          </cell>
          <cell r="V511">
            <v>4</v>
          </cell>
          <cell r="W511">
            <v>1</v>
          </cell>
          <cell r="X511">
            <v>0</v>
          </cell>
          <cell r="Y511">
            <v>0</v>
          </cell>
          <cell r="Z511">
            <v>33.33</v>
          </cell>
          <cell r="AA511">
            <v>2015</v>
          </cell>
          <cell r="AB511" t="str">
            <v>reg</v>
          </cell>
        </row>
        <row r="512">
          <cell r="A512" t="str">
            <v>Jordi Quintilla</v>
          </cell>
          <cell r="B512" t="str">
            <v xml:space="preserve">KC </v>
          </cell>
          <cell r="C512" t="str">
            <v>M</v>
          </cell>
          <cell r="D512">
            <v>8</v>
          </cell>
          <cell r="E512">
            <v>3</v>
          </cell>
          <cell r="F512">
            <v>274</v>
          </cell>
          <cell r="G512">
            <v>0</v>
          </cell>
          <cell r="H512">
            <v>0</v>
          </cell>
          <cell r="I512">
            <v>7</v>
          </cell>
          <cell r="J512">
            <v>3</v>
          </cell>
          <cell r="K512">
            <v>0</v>
          </cell>
          <cell r="L512" t="str">
            <v>0/0</v>
          </cell>
          <cell r="M512">
            <v>0</v>
          </cell>
          <cell r="N512">
            <v>0</v>
          </cell>
          <cell r="O512">
            <v>0</v>
          </cell>
          <cell r="P512">
            <v>0</v>
          </cell>
          <cell r="Q512">
            <v>0</v>
          </cell>
          <cell r="R512">
            <v>0</v>
          </cell>
          <cell r="S512">
            <v>0</v>
          </cell>
          <cell r="T512">
            <v>0</v>
          </cell>
          <cell r="U512">
            <v>11</v>
          </cell>
          <cell r="V512">
            <v>7</v>
          </cell>
          <cell r="W512">
            <v>0</v>
          </cell>
          <cell r="X512">
            <v>0</v>
          </cell>
          <cell r="Y512">
            <v>0</v>
          </cell>
          <cell r="Z512">
            <v>42.86</v>
          </cell>
          <cell r="AA512">
            <v>2015</v>
          </cell>
          <cell r="AB512" t="str">
            <v>reg</v>
          </cell>
        </row>
        <row r="513">
          <cell r="A513" t="str">
            <v>Deybi Flores</v>
          </cell>
          <cell r="B513" t="str">
            <v>VAN</v>
          </cell>
          <cell r="C513" t="str">
            <v>M</v>
          </cell>
          <cell r="D513">
            <v>9</v>
          </cell>
          <cell r="E513">
            <v>5</v>
          </cell>
          <cell r="F513">
            <v>446</v>
          </cell>
          <cell r="G513">
            <v>0</v>
          </cell>
          <cell r="H513">
            <v>0</v>
          </cell>
          <cell r="I513">
            <v>7</v>
          </cell>
          <cell r="J513">
            <v>1</v>
          </cell>
          <cell r="K513">
            <v>0</v>
          </cell>
          <cell r="L513" t="str">
            <v>0/0</v>
          </cell>
          <cell r="M513">
            <v>0</v>
          </cell>
          <cell r="N513">
            <v>0</v>
          </cell>
          <cell r="O513">
            <v>0</v>
          </cell>
          <cell r="P513">
            <v>0</v>
          </cell>
          <cell r="Q513">
            <v>0</v>
          </cell>
          <cell r="R513">
            <v>0</v>
          </cell>
          <cell r="S513">
            <v>0</v>
          </cell>
          <cell r="T513">
            <v>0</v>
          </cell>
          <cell r="U513">
            <v>7</v>
          </cell>
          <cell r="V513">
            <v>6</v>
          </cell>
          <cell r="W513">
            <v>0</v>
          </cell>
          <cell r="X513">
            <v>1</v>
          </cell>
          <cell r="Y513">
            <v>0</v>
          </cell>
          <cell r="Z513">
            <v>14.29</v>
          </cell>
          <cell r="AA513">
            <v>2015</v>
          </cell>
          <cell r="AB513" t="str">
            <v>reg</v>
          </cell>
        </row>
        <row r="514">
          <cell r="A514" t="str">
            <v>Dane Richards</v>
          </cell>
          <cell r="B514" t="str">
            <v>NYR</v>
          </cell>
          <cell r="C514" t="str">
            <v>M</v>
          </cell>
          <cell r="D514">
            <v>12</v>
          </cell>
          <cell r="E514">
            <v>1</v>
          </cell>
          <cell r="F514">
            <v>259</v>
          </cell>
          <cell r="G514">
            <v>0</v>
          </cell>
          <cell r="H514">
            <v>0</v>
          </cell>
          <cell r="I514">
            <v>7</v>
          </cell>
          <cell r="J514">
            <v>1</v>
          </cell>
          <cell r="K514">
            <v>0</v>
          </cell>
          <cell r="L514" t="str">
            <v>0/0</v>
          </cell>
          <cell r="M514">
            <v>0</v>
          </cell>
          <cell r="N514">
            <v>0</v>
          </cell>
          <cell r="O514">
            <v>0</v>
          </cell>
          <cell r="P514">
            <v>0</v>
          </cell>
          <cell r="Q514">
            <v>0</v>
          </cell>
          <cell r="R514">
            <v>0</v>
          </cell>
          <cell r="S514">
            <v>0</v>
          </cell>
          <cell r="T514">
            <v>0</v>
          </cell>
          <cell r="U514">
            <v>7</v>
          </cell>
          <cell r="V514">
            <v>2</v>
          </cell>
          <cell r="W514">
            <v>5</v>
          </cell>
          <cell r="X514">
            <v>1</v>
          </cell>
          <cell r="Y514">
            <v>0</v>
          </cell>
          <cell r="Z514">
            <v>14.29</v>
          </cell>
          <cell r="AA514">
            <v>2015</v>
          </cell>
          <cell r="AB514" t="str">
            <v>reg</v>
          </cell>
        </row>
        <row r="515">
          <cell r="A515" t="str">
            <v>Chris Wingert</v>
          </cell>
          <cell r="B515" t="str">
            <v>NYC</v>
          </cell>
          <cell r="C515" t="str">
            <v>D</v>
          </cell>
          <cell r="D515">
            <v>27</v>
          </cell>
          <cell r="E515">
            <v>26</v>
          </cell>
          <cell r="F515">
            <v>2169</v>
          </cell>
          <cell r="G515">
            <v>0</v>
          </cell>
          <cell r="H515">
            <v>0</v>
          </cell>
          <cell r="I515">
            <v>7</v>
          </cell>
          <cell r="J515">
            <v>4</v>
          </cell>
          <cell r="K515">
            <v>0</v>
          </cell>
          <cell r="L515" t="str">
            <v>0/0</v>
          </cell>
          <cell r="M515">
            <v>0</v>
          </cell>
          <cell r="N515">
            <v>0</v>
          </cell>
          <cell r="O515">
            <v>0</v>
          </cell>
          <cell r="P515">
            <v>0</v>
          </cell>
          <cell r="Q515">
            <v>0</v>
          </cell>
          <cell r="R515">
            <v>0</v>
          </cell>
          <cell r="S515">
            <v>0</v>
          </cell>
          <cell r="T515">
            <v>0</v>
          </cell>
          <cell r="U515">
            <v>40</v>
          </cell>
          <cell r="V515">
            <v>17</v>
          </cell>
          <cell r="W515">
            <v>1</v>
          </cell>
          <cell r="X515">
            <v>7</v>
          </cell>
          <cell r="Y515">
            <v>0</v>
          </cell>
          <cell r="Z515">
            <v>57.14</v>
          </cell>
          <cell r="AA515">
            <v>2015</v>
          </cell>
          <cell r="AB515" t="str">
            <v>reg</v>
          </cell>
        </row>
        <row r="516">
          <cell r="A516" t="str">
            <v>Kristinn Steindorsson</v>
          </cell>
          <cell r="B516" t="str">
            <v>CLB</v>
          </cell>
          <cell r="C516" t="str">
            <v>M</v>
          </cell>
          <cell r="D516">
            <v>21</v>
          </cell>
          <cell r="E516">
            <v>4</v>
          </cell>
          <cell r="F516">
            <v>621</v>
          </cell>
          <cell r="G516">
            <v>0</v>
          </cell>
          <cell r="H516">
            <v>0</v>
          </cell>
          <cell r="I516">
            <v>7</v>
          </cell>
          <cell r="J516">
            <v>2</v>
          </cell>
          <cell r="K516">
            <v>0</v>
          </cell>
          <cell r="L516" t="str">
            <v>0/0</v>
          </cell>
          <cell r="M516">
            <v>0</v>
          </cell>
          <cell r="N516">
            <v>0</v>
          </cell>
          <cell r="O516">
            <v>0</v>
          </cell>
          <cell r="P516">
            <v>0</v>
          </cell>
          <cell r="Q516">
            <v>0</v>
          </cell>
          <cell r="R516">
            <v>0</v>
          </cell>
          <cell r="S516">
            <v>0</v>
          </cell>
          <cell r="T516">
            <v>0</v>
          </cell>
          <cell r="U516">
            <v>7</v>
          </cell>
          <cell r="V516">
            <v>7</v>
          </cell>
          <cell r="W516">
            <v>0</v>
          </cell>
          <cell r="X516">
            <v>1</v>
          </cell>
          <cell r="Y516">
            <v>0</v>
          </cell>
          <cell r="Z516">
            <v>28.57</v>
          </cell>
          <cell r="AA516">
            <v>2015</v>
          </cell>
          <cell r="AB516" t="str">
            <v>reg</v>
          </cell>
        </row>
        <row r="517">
          <cell r="A517" t="str">
            <v>Rolando Escobar</v>
          </cell>
          <cell r="B517" t="str">
            <v>DAL</v>
          </cell>
          <cell r="C517" t="str">
            <v>M</v>
          </cell>
          <cell r="D517">
            <v>14</v>
          </cell>
          <cell r="E517">
            <v>2</v>
          </cell>
          <cell r="F517">
            <v>398</v>
          </cell>
          <cell r="G517">
            <v>0</v>
          </cell>
          <cell r="H517">
            <v>0</v>
          </cell>
          <cell r="I517">
            <v>7</v>
          </cell>
          <cell r="J517">
            <v>3</v>
          </cell>
          <cell r="K517">
            <v>0</v>
          </cell>
          <cell r="L517" t="str">
            <v>0/0</v>
          </cell>
          <cell r="M517">
            <v>0</v>
          </cell>
          <cell r="N517">
            <v>0</v>
          </cell>
          <cell r="O517">
            <v>0</v>
          </cell>
          <cell r="P517">
            <v>0</v>
          </cell>
          <cell r="Q517">
            <v>0</v>
          </cell>
          <cell r="R517">
            <v>0</v>
          </cell>
          <cell r="S517">
            <v>0</v>
          </cell>
          <cell r="T517">
            <v>0</v>
          </cell>
          <cell r="U517">
            <v>4</v>
          </cell>
          <cell r="V517">
            <v>11</v>
          </cell>
          <cell r="W517">
            <v>1</v>
          </cell>
          <cell r="X517">
            <v>0</v>
          </cell>
          <cell r="Y517">
            <v>0</v>
          </cell>
          <cell r="Z517">
            <v>42.86</v>
          </cell>
          <cell r="AA517">
            <v>2015</v>
          </cell>
          <cell r="AB517" t="str">
            <v>reg</v>
          </cell>
        </row>
        <row r="518">
          <cell r="A518" t="str">
            <v>Osvaldo Alonso</v>
          </cell>
          <cell r="B518" t="str">
            <v>MIN</v>
          </cell>
          <cell r="C518" t="str">
            <v>M</v>
          </cell>
          <cell r="D518">
            <v>22</v>
          </cell>
          <cell r="E518">
            <v>21</v>
          </cell>
          <cell r="F518">
            <v>1857</v>
          </cell>
          <cell r="G518">
            <v>0</v>
          </cell>
          <cell r="H518">
            <v>0</v>
          </cell>
          <cell r="I518">
            <v>8</v>
          </cell>
          <cell r="J518">
            <v>1</v>
          </cell>
          <cell r="K518">
            <v>0</v>
          </cell>
          <cell r="L518" t="str">
            <v>0/0</v>
          </cell>
          <cell r="M518">
            <v>0</v>
          </cell>
          <cell r="N518">
            <v>0</v>
          </cell>
          <cell r="O518">
            <v>0</v>
          </cell>
          <cell r="P518">
            <v>0</v>
          </cell>
          <cell r="Q518">
            <v>0</v>
          </cell>
          <cell r="R518">
            <v>0</v>
          </cell>
          <cell r="S518">
            <v>0</v>
          </cell>
          <cell r="T518">
            <v>0</v>
          </cell>
          <cell r="U518">
            <v>45</v>
          </cell>
          <cell r="V518">
            <v>44</v>
          </cell>
          <cell r="W518">
            <v>0</v>
          </cell>
          <cell r="X518">
            <v>7</v>
          </cell>
          <cell r="Y518">
            <v>0</v>
          </cell>
          <cell r="Z518">
            <v>12.5</v>
          </cell>
          <cell r="AA518">
            <v>2015</v>
          </cell>
          <cell r="AB518" t="str">
            <v>reg</v>
          </cell>
        </row>
        <row r="519">
          <cell r="A519" t="str">
            <v>Leonardo Ribeiro Da Silva</v>
          </cell>
          <cell r="B519" t="str">
            <v xml:space="preserve">LA </v>
          </cell>
          <cell r="C519" t="str">
            <v>D</v>
          </cell>
          <cell r="D519">
            <v>26</v>
          </cell>
          <cell r="E519">
            <v>26</v>
          </cell>
          <cell r="F519">
            <v>2264</v>
          </cell>
          <cell r="G519">
            <v>0</v>
          </cell>
          <cell r="H519">
            <v>0</v>
          </cell>
          <cell r="I519">
            <v>8</v>
          </cell>
          <cell r="J519">
            <v>1</v>
          </cell>
          <cell r="K519">
            <v>0</v>
          </cell>
          <cell r="L519" t="str">
            <v>0/0</v>
          </cell>
          <cell r="M519">
            <v>0</v>
          </cell>
          <cell r="N519">
            <v>0</v>
          </cell>
          <cell r="O519">
            <v>0</v>
          </cell>
          <cell r="P519">
            <v>0</v>
          </cell>
          <cell r="Q519">
            <v>0</v>
          </cell>
          <cell r="R519">
            <v>0</v>
          </cell>
          <cell r="S519">
            <v>0</v>
          </cell>
          <cell r="T519">
            <v>0</v>
          </cell>
          <cell r="U519">
            <v>40</v>
          </cell>
          <cell r="V519">
            <v>17</v>
          </cell>
          <cell r="W519">
            <v>1</v>
          </cell>
          <cell r="X519">
            <v>2</v>
          </cell>
          <cell r="Y519">
            <v>1</v>
          </cell>
          <cell r="Z519">
            <v>12.5</v>
          </cell>
          <cell r="AA519">
            <v>2015</v>
          </cell>
          <cell r="AB519" t="str">
            <v>reg</v>
          </cell>
        </row>
        <row r="520">
          <cell r="A520" t="str">
            <v>Zach Scott</v>
          </cell>
          <cell r="B520" t="str">
            <v>SEA</v>
          </cell>
          <cell r="C520" t="str">
            <v>D</v>
          </cell>
          <cell r="D520">
            <v>20</v>
          </cell>
          <cell r="E520">
            <v>15</v>
          </cell>
          <cell r="F520">
            <v>1481</v>
          </cell>
          <cell r="G520">
            <v>0</v>
          </cell>
          <cell r="H520">
            <v>0</v>
          </cell>
          <cell r="I520">
            <v>9</v>
          </cell>
          <cell r="J520">
            <v>4</v>
          </cell>
          <cell r="K520">
            <v>0</v>
          </cell>
          <cell r="L520" t="str">
            <v>0/0</v>
          </cell>
          <cell r="M520">
            <v>0</v>
          </cell>
          <cell r="N520">
            <v>0</v>
          </cell>
          <cell r="O520">
            <v>0</v>
          </cell>
          <cell r="P520">
            <v>0</v>
          </cell>
          <cell r="Q520">
            <v>0</v>
          </cell>
          <cell r="R520">
            <v>0</v>
          </cell>
          <cell r="S520">
            <v>0</v>
          </cell>
          <cell r="T520">
            <v>0</v>
          </cell>
          <cell r="U520">
            <v>14</v>
          </cell>
          <cell r="V520">
            <v>7</v>
          </cell>
          <cell r="W520">
            <v>1</v>
          </cell>
          <cell r="X520">
            <v>4</v>
          </cell>
          <cell r="Y520">
            <v>0</v>
          </cell>
          <cell r="Z520">
            <v>44.44</v>
          </cell>
          <cell r="AA520">
            <v>2015</v>
          </cell>
          <cell r="AB520" t="str">
            <v>reg</v>
          </cell>
        </row>
        <row r="521">
          <cell r="A521" t="str">
            <v>Brian Carroll</v>
          </cell>
          <cell r="B521" t="str">
            <v>PHI</v>
          </cell>
          <cell r="C521" t="str">
            <v>M</v>
          </cell>
          <cell r="D521">
            <v>22</v>
          </cell>
          <cell r="E521">
            <v>21</v>
          </cell>
          <cell r="F521">
            <v>1820</v>
          </cell>
          <cell r="G521">
            <v>0</v>
          </cell>
          <cell r="H521">
            <v>0</v>
          </cell>
          <cell r="I521">
            <v>9</v>
          </cell>
          <cell r="J521">
            <v>2</v>
          </cell>
          <cell r="K521">
            <v>0</v>
          </cell>
          <cell r="L521" t="str">
            <v>0/0</v>
          </cell>
          <cell r="M521">
            <v>0</v>
          </cell>
          <cell r="N521">
            <v>0</v>
          </cell>
          <cell r="O521">
            <v>0</v>
          </cell>
          <cell r="P521">
            <v>0</v>
          </cell>
          <cell r="Q521">
            <v>0</v>
          </cell>
          <cell r="R521">
            <v>0</v>
          </cell>
          <cell r="S521">
            <v>0</v>
          </cell>
          <cell r="T521">
            <v>0</v>
          </cell>
          <cell r="U521">
            <v>17</v>
          </cell>
          <cell r="V521">
            <v>13</v>
          </cell>
          <cell r="W521">
            <v>0</v>
          </cell>
          <cell r="X521">
            <v>2</v>
          </cell>
          <cell r="Y521">
            <v>0</v>
          </cell>
          <cell r="Z521">
            <v>22.22</v>
          </cell>
          <cell r="AA521">
            <v>2015</v>
          </cell>
          <cell r="AB521" t="str">
            <v>reg</v>
          </cell>
        </row>
        <row r="522">
          <cell r="A522" t="str">
            <v>Sebastian Saucedo</v>
          </cell>
          <cell r="B522" t="str">
            <v>RSL</v>
          </cell>
          <cell r="C522" t="str">
            <v>F</v>
          </cell>
          <cell r="D522">
            <v>9</v>
          </cell>
          <cell r="E522">
            <v>1</v>
          </cell>
          <cell r="F522">
            <v>168</v>
          </cell>
          <cell r="G522">
            <v>0</v>
          </cell>
          <cell r="H522">
            <v>0</v>
          </cell>
          <cell r="I522">
            <v>9</v>
          </cell>
          <cell r="J522">
            <v>2</v>
          </cell>
          <cell r="K522">
            <v>0</v>
          </cell>
          <cell r="L522" t="str">
            <v>0/0</v>
          </cell>
          <cell r="M522">
            <v>0</v>
          </cell>
          <cell r="N522">
            <v>0</v>
          </cell>
          <cell r="O522">
            <v>0</v>
          </cell>
          <cell r="P522">
            <v>0</v>
          </cell>
          <cell r="Q522">
            <v>0</v>
          </cell>
          <cell r="R522">
            <v>0</v>
          </cell>
          <cell r="S522">
            <v>0</v>
          </cell>
          <cell r="T522">
            <v>0</v>
          </cell>
          <cell r="U522">
            <v>5</v>
          </cell>
          <cell r="V522">
            <v>5</v>
          </cell>
          <cell r="W522">
            <v>0</v>
          </cell>
          <cell r="X522">
            <v>0</v>
          </cell>
          <cell r="Y522">
            <v>1</v>
          </cell>
          <cell r="Z522">
            <v>22.22</v>
          </cell>
          <cell r="AA522">
            <v>2015</v>
          </cell>
          <cell r="AB522" t="str">
            <v>reg</v>
          </cell>
        </row>
        <row r="523">
          <cell r="A523" t="str">
            <v>Marc Pelosi</v>
          </cell>
          <cell r="B523" t="str">
            <v xml:space="preserve">SJ </v>
          </cell>
          <cell r="C523" t="str">
            <v>M</v>
          </cell>
          <cell r="D523">
            <v>12</v>
          </cell>
          <cell r="E523">
            <v>7</v>
          </cell>
          <cell r="F523">
            <v>653</v>
          </cell>
          <cell r="G523">
            <v>0</v>
          </cell>
          <cell r="H523">
            <v>0</v>
          </cell>
          <cell r="I523">
            <v>9</v>
          </cell>
          <cell r="J523">
            <v>1</v>
          </cell>
          <cell r="K523">
            <v>0</v>
          </cell>
          <cell r="L523" t="str">
            <v>0/0</v>
          </cell>
          <cell r="M523">
            <v>0</v>
          </cell>
          <cell r="N523">
            <v>0</v>
          </cell>
          <cell r="O523">
            <v>0</v>
          </cell>
          <cell r="P523">
            <v>0</v>
          </cell>
          <cell r="Q523">
            <v>0</v>
          </cell>
          <cell r="R523">
            <v>0</v>
          </cell>
          <cell r="S523">
            <v>0</v>
          </cell>
          <cell r="T523">
            <v>0</v>
          </cell>
          <cell r="U523">
            <v>28</v>
          </cell>
          <cell r="V523">
            <v>9</v>
          </cell>
          <cell r="W523">
            <v>0</v>
          </cell>
          <cell r="X523">
            <v>6</v>
          </cell>
          <cell r="Y523">
            <v>0</v>
          </cell>
          <cell r="Z523">
            <v>11.11</v>
          </cell>
          <cell r="AA523">
            <v>2015</v>
          </cell>
          <cell r="AB523" t="str">
            <v>reg</v>
          </cell>
        </row>
        <row r="524">
          <cell r="A524" t="str">
            <v>Sebastian Velasquez</v>
          </cell>
          <cell r="B524" t="str">
            <v>NYC</v>
          </cell>
          <cell r="C524" t="str">
            <v>M</v>
          </cell>
          <cell r="D524">
            <v>12</v>
          </cell>
          <cell r="E524">
            <v>5</v>
          </cell>
          <cell r="F524">
            <v>446</v>
          </cell>
          <cell r="G524">
            <v>0</v>
          </cell>
          <cell r="H524">
            <v>0</v>
          </cell>
          <cell r="I524">
            <v>9</v>
          </cell>
          <cell r="J524">
            <v>2</v>
          </cell>
          <cell r="K524">
            <v>0</v>
          </cell>
          <cell r="L524" t="str">
            <v>0/0</v>
          </cell>
          <cell r="M524">
            <v>0</v>
          </cell>
          <cell r="N524">
            <v>0</v>
          </cell>
          <cell r="O524">
            <v>0</v>
          </cell>
          <cell r="P524">
            <v>0</v>
          </cell>
          <cell r="Q524">
            <v>0</v>
          </cell>
          <cell r="R524">
            <v>0</v>
          </cell>
          <cell r="S524">
            <v>0</v>
          </cell>
          <cell r="T524">
            <v>0</v>
          </cell>
          <cell r="U524">
            <v>8</v>
          </cell>
          <cell r="V524">
            <v>7</v>
          </cell>
          <cell r="W524">
            <v>1</v>
          </cell>
          <cell r="X524">
            <v>0</v>
          </cell>
          <cell r="Y524">
            <v>0</v>
          </cell>
          <cell r="Z524">
            <v>22.22</v>
          </cell>
          <cell r="AA524">
            <v>2015</v>
          </cell>
          <cell r="AB524" t="str">
            <v>reg</v>
          </cell>
        </row>
        <row r="525">
          <cell r="A525" t="str">
            <v>Walker Zimmerman</v>
          </cell>
          <cell r="B525" t="str">
            <v>NSH</v>
          </cell>
          <cell r="C525" t="str">
            <v>D</v>
          </cell>
          <cell r="D525">
            <v>20</v>
          </cell>
          <cell r="E525">
            <v>10</v>
          </cell>
          <cell r="F525">
            <v>1084</v>
          </cell>
          <cell r="G525">
            <v>0</v>
          </cell>
          <cell r="H525">
            <v>0</v>
          </cell>
          <cell r="I525">
            <v>10</v>
          </cell>
          <cell r="J525">
            <v>2</v>
          </cell>
          <cell r="K525">
            <v>0</v>
          </cell>
          <cell r="L525" t="str">
            <v>0/0</v>
          </cell>
          <cell r="M525">
            <v>0</v>
          </cell>
          <cell r="N525">
            <v>0</v>
          </cell>
          <cell r="O525">
            <v>0</v>
          </cell>
          <cell r="P525">
            <v>0</v>
          </cell>
          <cell r="Q525">
            <v>0</v>
          </cell>
          <cell r="R525">
            <v>0</v>
          </cell>
          <cell r="S525">
            <v>0</v>
          </cell>
          <cell r="T525">
            <v>0</v>
          </cell>
          <cell r="U525">
            <v>10</v>
          </cell>
          <cell r="V525">
            <v>10</v>
          </cell>
          <cell r="W525">
            <v>0</v>
          </cell>
          <cell r="X525">
            <v>1</v>
          </cell>
          <cell r="Y525">
            <v>0</v>
          </cell>
          <cell r="Z525">
            <v>20</v>
          </cell>
          <cell r="AA525">
            <v>2015</v>
          </cell>
          <cell r="AB525" t="str">
            <v>reg</v>
          </cell>
        </row>
        <row r="526">
          <cell r="A526" t="str">
            <v>Chad Marshall</v>
          </cell>
          <cell r="B526" t="str">
            <v>SEA</v>
          </cell>
          <cell r="C526" t="str">
            <v>D</v>
          </cell>
          <cell r="D526">
            <v>29</v>
          </cell>
          <cell r="E526">
            <v>28</v>
          </cell>
          <cell r="F526">
            <v>2529</v>
          </cell>
          <cell r="G526">
            <v>0</v>
          </cell>
          <cell r="H526">
            <v>0</v>
          </cell>
          <cell r="I526">
            <v>10</v>
          </cell>
          <cell r="J526">
            <v>3</v>
          </cell>
          <cell r="K526">
            <v>0</v>
          </cell>
          <cell r="L526" t="str">
            <v>0/0</v>
          </cell>
          <cell r="M526">
            <v>0</v>
          </cell>
          <cell r="N526">
            <v>0</v>
          </cell>
          <cell r="O526">
            <v>0</v>
          </cell>
          <cell r="P526">
            <v>0</v>
          </cell>
          <cell r="Q526">
            <v>0</v>
          </cell>
          <cell r="R526">
            <v>0</v>
          </cell>
          <cell r="S526">
            <v>0</v>
          </cell>
          <cell r="T526">
            <v>0</v>
          </cell>
          <cell r="U526">
            <v>29</v>
          </cell>
          <cell r="V526">
            <v>28</v>
          </cell>
          <cell r="W526">
            <v>3</v>
          </cell>
          <cell r="X526">
            <v>2</v>
          </cell>
          <cell r="Y526">
            <v>0</v>
          </cell>
          <cell r="Z526">
            <v>30</v>
          </cell>
          <cell r="AA526">
            <v>2015</v>
          </cell>
          <cell r="AB526" t="str">
            <v>reg</v>
          </cell>
        </row>
        <row r="527">
          <cell r="A527" t="str">
            <v>Demar Phillips</v>
          </cell>
          <cell r="B527" t="str">
            <v>RSL</v>
          </cell>
          <cell r="C527" t="str">
            <v>D</v>
          </cell>
          <cell r="D527">
            <v>18</v>
          </cell>
          <cell r="E527">
            <v>16</v>
          </cell>
          <cell r="F527">
            <v>1376</v>
          </cell>
          <cell r="G527">
            <v>0</v>
          </cell>
          <cell r="H527">
            <v>0</v>
          </cell>
          <cell r="I527">
            <v>11</v>
          </cell>
          <cell r="J527">
            <v>1</v>
          </cell>
          <cell r="K527">
            <v>0</v>
          </cell>
          <cell r="L527" t="str">
            <v>0/0</v>
          </cell>
          <cell r="M527">
            <v>0</v>
          </cell>
          <cell r="N527">
            <v>0</v>
          </cell>
          <cell r="O527">
            <v>0</v>
          </cell>
          <cell r="P527">
            <v>0</v>
          </cell>
          <cell r="Q527">
            <v>0</v>
          </cell>
          <cell r="R527">
            <v>0</v>
          </cell>
          <cell r="S527">
            <v>0</v>
          </cell>
          <cell r="T527">
            <v>0</v>
          </cell>
          <cell r="U527">
            <v>17</v>
          </cell>
          <cell r="V527">
            <v>14</v>
          </cell>
          <cell r="W527">
            <v>1</v>
          </cell>
          <cell r="X527">
            <v>5</v>
          </cell>
          <cell r="Y527">
            <v>1</v>
          </cell>
          <cell r="Z527">
            <v>9.09</v>
          </cell>
          <cell r="AA527">
            <v>2015</v>
          </cell>
          <cell r="AB527" t="str">
            <v>reg</v>
          </cell>
        </row>
        <row r="528">
          <cell r="A528" t="str">
            <v>Bernardo Anor</v>
          </cell>
          <cell r="B528" t="str">
            <v xml:space="preserve">KC </v>
          </cell>
          <cell r="C528" t="str">
            <v>M</v>
          </cell>
          <cell r="D528">
            <v>13</v>
          </cell>
          <cell r="E528">
            <v>4</v>
          </cell>
          <cell r="F528">
            <v>483</v>
          </cell>
          <cell r="G528">
            <v>0</v>
          </cell>
          <cell r="H528">
            <v>0</v>
          </cell>
          <cell r="I528">
            <v>11</v>
          </cell>
          <cell r="J528">
            <v>3</v>
          </cell>
          <cell r="K528">
            <v>0</v>
          </cell>
          <cell r="L528" t="str">
            <v>0/0</v>
          </cell>
          <cell r="M528">
            <v>0</v>
          </cell>
          <cell r="N528">
            <v>0</v>
          </cell>
          <cell r="O528">
            <v>0</v>
          </cell>
          <cell r="P528">
            <v>0</v>
          </cell>
          <cell r="Q528">
            <v>0</v>
          </cell>
          <cell r="R528">
            <v>0</v>
          </cell>
          <cell r="S528">
            <v>0</v>
          </cell>
          <cell r="T528">
            <v>0</v>
          </cell>
          <cell r="U528">
            <v>11</v>
          </cell>
          <cell r="V528">
            <v>11</v>
          </cell>
          <cell r="W528">
            <v>0</v>
          </cell>
          <cell r="X528">
            <v>2</v>
          </cell>
          <cell r="Y528">
            <v>0</v>
          </cell>
          <cell r="Z528">
            <v>27.27</v>
          </cell>
          <cell r="AA528">
            <v>2015</v>
          </cell>
          <cell r="AB528" t="str">
            <v>reg</v>
          </cell>
        </row>
        <row r="529">
          <cell r="A529" t="str">
            <v>Jevaughn Watson</v>
          </cell>
          <cell r="B529" t="str">
            <v>DAL</v>
          </cell>
          <cell r="C529" t="str">
            <v>D</v>
          </cell>
          <cell r="D529">
            <v>23</v>
          </cell>
          <cell r="E529">
            <v>22</v>
          </cell>
          <cell r="F529">
            <v>1986</v>
          </cell>
          <cell r="G529">
            <v>0</v>
          </cell>
          <cell r="H529">
            <v>0</v>
          </cell>
          <cell r="I529">
            <v>11</v>
          </cell>
          <cell r="J529">
            <v>4</v>
          </cell>
          <cell r="K529">
            <v>0</v>
          </cell>
          <cell r="L529" t="str">
            <v>0/0</v>
          </cell>
          <cell r="M529">
            <v>0</v>
          </cell>
          <cell r="N529">
            <v>0</v>
          </cell>
          <cell r="O529">
            <v>0</v>
          </cell>
          <cell r="P529">
            <v>0</v>
          </cell>
          <cell r="Q529">
            <v>0</v>
          </cell>
          <cell r="R529">
            <v>0</v>
          </cell>
          <cell r="S529">
            <v>0</v>
          </cell>
          <cell r="T529">
            <v>0</v>
          </cell>
          <cell r="U529">
            <v>17</v>
          </cell>
          <cell r="V529">
            <v>5</v>
          </cell>
          <cell r="W529">
            <v>0</v>
          </cell>
          <cell r="X529">
            <v>4</v>
          </cell>
          <cell r="Y529">
            <v>1</v>
          </cell>
          <cell r="Z529">
            <v>36.36</v>
          </cell>
          <cell r="AA529">
            <v>2015</v>
          </cell>
          <cell r="AB529" t="str">
            <v>reg</v>
          </cell>
        </row>
        <row r="530">
          <cell r="A530" t="str">
            <v>JJ Koval</v>
          </cell>
          <cell r="B530" t="str">
            <v xml:space="preserve">SJ </v>
          </cell>
          <cell r="C530" t="str">
            <v>M</v>
          </cell>
          <cell r="D530">
            <v>17</v>
          </cell>
          <cell r="E530">
            <v>7</v>
          </cell>
          <cell r="F530">
            <v>738</v>
          </cell>
          <cell r="G530">
            <v>0</v>
          </cell>
          <cell r="H530">
            <v>0</v>
          </cell>
          <cell r="I530">
            <v>11</v>
          </cell>
          <cell r="J530">
            <v>3</v>
          </cell>
          <cell r="K530">
            <v>0</v>
          </cell>
          <cell r="L530" t="str">
            <v>0/0</v>
          </cell>
          <cell r="M530">
            <v>0</v>
          </cell>
          <cell r="N530">
            <v>0</v>
          </cell>
          <cell r="O530">
            <v>0</v>
          </cell>
          <cell r="P530">
            <v>0</v>
          </cell>
          <cell r="Q530">
            <v>0</v>
          </cell>
          <cell r="R530">
            <v>0</v>
          </cell>
          <cell r="S530">
            <v>0</v>
          </cell>
          <cell r="T530">
            <v>0</v>
          </cell>
          <cell r="U530">
            <v>15</v>
          </cell>
          <cell r="V530">
            <v>9</v>
          </cell>
          <cell r="W530">
            <v>0</v>
          </cell>
          <cell r="X530">
            <v>0</v>
          </cell>
          <cell r="Y530">
            <v>1</v>
          </cell>
          <cell r="Z530">
            <v>27.27</v>
          </cell>
          <cell r="AA530">
            <v>2015</v>
          </cell>
          <cell r="AB530" t="str">
            <v>reg</v>
          </cell>
        </row>
        <row r="531">
          <cell r="A531" t="str">
            <v>Matt Polster</v>
          </cell>
          <cell r="B531" t="str">
            <v>NE</v>
          </cell>
          <cell r="C531" t="str">
            <v>D</v>
          </cell>
          <cell r="D531">
            <v>30</v>
          </cell>
          <cell r="E531">
            <v>27</v>
          </cell>
          <cell r="F531">
            <v>2422</v>
          </cell>
          <cell r="G531">
            <v>0</v>
          </cell>
          <cell r="H531">
            <v>0</v>
          </cell>
          <cell r="I531">
            <v>12</v>
          </cell>
          <cell r="J531">
            <v>4</v>
          </cell>
          <cell r="K531">
            <v>0</v>
          </cell>
          <cell r="L531" t="str">
            <v>0/0</v>
          </cell>
          <cell r="M531">
            <v>0</v>
          </cell>
          <cell r="N531">
            <v>0</v>
          </cell>
          <cell r="O531">
            <v>0</v>
          </cell>
          <cell r="P531">
            <v>0</v>
          </cell>
          <cell r="Q531">
            <v>0</v>
          </cell>
          <cell r="R531">
            <v>0</v>
          </cell>
          <cell r="S531">
            <v>0</v>
          </cell>
          <cell r="T531">
            <v>0</v>
          </cell>
          <cell r="U531">
            <v>57</v>
          </cell>
          <cell r="V531">
            <v>30</v>
          </cell>
          <cell r="W531">
            <v>1</v>
          </cell>
          <cell r="X531">
            <v>10</v>
          </cell>
          <cell r="Y531">
            <v>0</v>
          </cell>
          <cell r="Z531">
            <v>33.33</v>
          </cell>
          <cell r="AA531">
            <v>2015</v>
          </cell>
          <cell r="AB531" t="str">
            <v>reg</v>
          </cell>
        </row>
        <row r="532">
          <cell r="A532" t="str">
            <v>Axel Sjoberg</v>
          </cell>
          <cell r="B532" t="str">
            <v>CLB</v>
          </cell>
          <cell r="C532" t="str">
            <v>D</v>
          </cell>
          <cell r="D532">
            <v>14</v>
          </cell>
          <cell r="E532">
            <v>14</v>
          </cell>
          <cell r="F532">
            <v>1259</v>
          </cell>
          <cell r="G532">
            <v>0</v>
          </cell>
          <cell r="H532">
            <v>0</v>
          </cell>
          <cell r="I532">
            <v>12</v>
          </cell>
          <cell r="J532">
            <v>4</v>
          </cell>
          <cell r="K532">
            <v>0</v>
          </cell>
          <cell r="L532" t="str">
            <v>0/0</v>
          </cell>
          <cell r="M532">
            <v>0</v>
          </cell>
          <cell r="N532">
            <v>0</v>
          </cell>
          <cell r="O532">
            <v>0</v>
          </cell>
          <cell r="P532">
            <v>0</v>
          </cell>
          <cell r="Q532">
            <v>0</v>
          </cell>
          <cell r="R532">
            <v>0</v>
          </cell>
          <cell r="S532">
            <v>0</v>
          </cell>
          <cell r="T532">
            <v>0</v>
          </cell>
          <cell r="U532">
            <v>24</v>
          </cell>
          <cell r="V532">
            <v>8</v>
          </cell>
          <cell r="W532">
            <v>0</v>
          </cell>
          <cell r="X532">
            <v>5</v>
          </cell>
          <cell r="Y532">
            <v>1</v>
          </cell>
          <cell r="Z532">
            <v>33.33</v>
          </cell>
          <cell r="AA532">
            <v>2015</v>
          </cell>
          <cell r="AB532" t="str">
            <v>reg</v>
          </cell>
        </row>
        <row r="533">
          <cell r="A533" t="str">
            <v>Jermaine Jones</v>
          </cell>
          <cell r="B533" t="str">
            <v xml:space="preserve">NE </v>
          </cell>
          <cell r="C533" t="str">
            <v>M</v>
          </cell>
          <cell r="D533">
            <v>18</v>
          </cell>
          <cell r="E533">
            <v>17</v>
          </cell>
          <cell r="F533">
            <v>1312</v>
          </cell>
          <cell r="G533">
            <v>0</v>
          </cell>
          <cell r="H533">
            <v>0</v>
          </cell>
          <cell r="I533">
            <v>12</v>
          </cell>
          <cell r="J533">
            <v>4</v>
          </cell>
          <cell r="K533">
            <v>0</v>
          </cell>
          <cell r="L533" t="str">
            <v>0/0</v>
          </cell>
          <cell r="M533">
            <v>0</v>
          </cell>
          <cell r="N533">
            <v>0</v>
          </cell>
          <cell r="O533">
            <v>0</v>
          </cell>
          <cell r="P533">
            <v>0</v>
          </cell>
          <cell r="Q533">
            <v>0</v>
          </cell>
          <cell r="R533">
            <v>0</v>
          </cell>
          <cell r="S533">
            <v>0</v>
          </cell>
          <cell r="T533">
            <v>0</v>
          </cell>
          <cell r="U533">
            <v>31</v>
          </cell>
          <cell r="V533">
            <v>33</v>
          </cell>
          <cell r="W533">
            <v>2</v>
          </cell>
          <cell r="X533">
            <v>6</v>
          </cell>
          <cell r="Y533">
            <v>0</v>
          </cell>
          <cell r="Z533">
            <v>33.33</v>
          </cell>
          <cell r="AA533">
            <v>2015</v>
          </cell>
          <cell r="AB533" t="str">
            <v>reg</v>
          </cell>
        </row>
        <row r="534">
          <cell r="A534" t="str">
            <v>Justin Mapp</v>
          </cell>
          <cell r="B534" t="str">
            <v>MTL</v>
          </cell>
          <cell r="C534" t="str">
            <v>M</v>
          </cell>
          <cell r="D534">
            <v>5</v>
          </cell>
          <cell r="E534">
            <v>3</v>
          </cell>
          <cell r="F534">
            <v>264</v>
          </cell>
          <cell r="G534">
            <v>0</v>
          </cell>
          <cell r="H534">
            <v>0</v>
          </cell>
          <cell r="I534">
            <v>12</v>
          </cell>
          <cell r="J534">
            <v>5</v>
          </cell>
          <cell r="K534">
            <v>0</v>
          </cell>
          <cell r="L534" t="str">
            <v>0/0</v>
          </cell>
          <cell r="M534">
            <v>0</v>
          </cell>
          <cell r="N534">
            <v>0</v>
          </cell>
          <cell r="O534">
            <v>0</v>
          </cell>
          <cell r="P534">
            <v>0</v>
          </cell>
          <cell r="Q534">
            <v>0</v>
          </cell>
          <cell r="R534">
            <v>0</v>
          </cell>
          <cell r="S534">
            <v>0</v>
          </cell>
          <cell r="T534">
            <v>0</v>
          </cell>
          <cell r="U534">
            <v>0</v>
          </cell>
          <cell r="V534">
            <v>1</v>
          </cell>
          <cell r="W534">
            <v>1</v>
          </cell>
          <cell r="X534">
            <v>0</v>
          </cell>
          <cell r="Y534">
            <v>0</v>
          </cell>
          <cell r="Z534">
            <v>41.67</v>
          </cell>
          <cell r="AA534">
            <v>2015</v>
          </cell>
          <cell r="AB534" t="str">
            <v>reg</v>
          </cell>
        </row>
        <row r="535">
          <cell r="A535" t="str">
            <v>Adam Nemec</v>
          </cell>
          <cell r="B535" t="str">
            <v>NYC</v>
          </cell>
          <cell r="C535" t="str">
            <v>F</v>
          </cell>
          <cell r="D535">
            <v>9</v>
          </cell>
          <cell r="E535">
            <v>8</v>
          </cell>
          <cell r="F535">
            <v>594</v>
          </cell>
          <cell r="G535">
            <v>0</v>
          </cell>
          <cell r="H535">
            <v>0</v>
          </cell>
          <cell r="I535">
            <v>13</v>
          </cell>
          <cell r="J535">
            <v>3</v>
          </cell>
          <cell r="K535">
            <v>0</v>
          </cell>
          <cell r="L535" t="str">
            <v>0/0</v>
          </cell>
          <cell r="M535">
            <v>0</v>
          </cell>
          <cell r="N535">
            <v>0</v>
          </cell>
          <cell r="O535">
            <v>0</v>
          </cell>
          <cell r="P535">
            <v>0</v>
          </cell>
          <cell r="Q535">
            <v>0</v>
          </cell>
          <cell r="R535">
            <v>0</v>
          </cell>
          <cell r="S535">
            <v>0</v>
          </cell>
          <cell r="T535">
            <v>0</v>
          </cell>
          <cell r="U535">
            <v>10</v>
          </cell>
          <cell r="V535">
            <v>8</v>
          </cell>
          <cell r="W535">
            <v>5</v>
          </cell>
          <cell r="X535">
            <v>0</v>
          </cell>
          <cell r="Y535">
            <v>0</v>
          </cell>
          <cell r="Z535">
            <v>23.08</v>
          </cell>
          <cell r="AA535">
            <v>2015</v>
          </cell>
          <cell r="AB535" t="str">
            <v>reg</v>
          </cell>
        </row>
        <row r="536">
          <cell r="A536" t="str">
            <v>Will Johnson</v>
          </cell>
          <cell r="B536" t="str">
            <v>POR</v>
          </cell>
          <cell r="C536" t="str">
            <v>D</v>
          </cell>
          <cell r="D536">
            <v>12</v>
          </cell>
          <cell r="E536">
            <v>12</v>
          </cell>
          <cell r="F536">
            <v>1046</v>
          </cell>
          <cell r="G536">
            <v>0</v>
          </cell>
          <cell r="H536">
            <v>0</v>
          </cell>
          <cell r="I536">
            <v>15</v>
          </cell>
          <cell r="J536">
            <v>2</v>
          </cell>
          <cell r="K536">
            <v>0</v>
          </cell>
          <cell r="L536" t="str">
            <v>0/0</v>
          </cell>
          <cell r="M536">
            <v>0</v>
          </cell>
          <cell r="N536">
            <v>0</v>
          </cell>
          <cell r="O536">
            <v>0</v>
          </cell>
          <cell r="P536">
            <v>0</v>
          </cell>
          <cell r="Q536">
            <v>0</v>
          </cell>
          <cell r="R536">
            <v>0</v>
          </cell>
          <cell r="S536">
            <v>0</v>
          </cell>
          <cell r="T536">
            <v>0</v>
          </cell>
          <cell r="U536">
            <v>10</v>
          </cell>
          <cell r="V536">
            <v>7</v>
          </cell>
          <cell r="W536">
            <v>0</v>
          </cell>
          <cell r="X536">
            <v>1</v>
          </cell>
          <cell r="Y536">
            <v>1</v>
          </cell>
          <cell r="Z536">
            <v>13.33</v>
          </cell>
          <cell r="AA536">
            <v>2015</v>
          </cell>
          <cell r="AB536" t="str">
            <v>reg</v>
          </cell>
        </row>
        <row r="537">
          <cell r="A537" t="str">
            <v>Mika Vayrynen</v>
          </cell>
          <cell r="B537" t="str">
            <v xml:space="preserve">LA </v>
          </cell>
          <cell r="C537" t="str">
            <v>M</v>
          </cell>
          <cell r="D537">
            <v>19</v>
          </cell>
          <cell r="E537">
            <v>10</v>
          </cell>
          <cell r="F537">
            <v>797</v>
          </cell>
          <cell r="G537">
            <v>0</v>
          </cell>
          <cell r="H537">
            <v>0</v>
          </cell>
          <cell r="I537">
            <v>15</v>
          </cell>
          <cell r="J537">
            <v>2</v>
          </cell>
          <cell r="K537">
            <v>0</v>
          </cell>
          <cell r="L537" t="str">
            <v>0/0</v>
          </cell>
          <cell r="M537">
            <v>0</v>
          </cell>
          <cell r="N537">
            <v>0</v>
          </cell>
          <cell r="O537">
            <v>0</v>
          </cell>
          <cell r="P537">
            <v>0</v>
          </cell>
          <cell r="Q537">
            <v>0</v>
          </cell>
          <cell r="R537">
            <v>0</v>
          </cell>
          <cell r="S537">
            <v>0</v>
          </cell>
          <cell r="T537">
            <v>0</v>
          </cell>
          <cell r="U537">
            <v>19</v>
          </cell>
          <cell r="V537">
            <v>7</v>
          </cell>
          <cell r="W537">
            <v>0</v>
          </cell>
          <cell r="X537">
            <v>3</v>
          </cell>
          <cell r="Y537">
            <v>0</v>
          </cell>
          <cell r="Z537">
            <v>13.33</v>
          </cell>
          <cell r="AA537">
            <v>2015</v>
          </cell>
          <cell r="AB537" t="str">
            <v>reg</v>
          </cell>
        </row>
        <row r="538">
          <cell r="A538" t="str">
            <v>Tommy Thompson</v>
          </cell>
          <cell r="B538" t="str">
            <v>SJ</v>
          </cell>
          <cell r="C538" t="str">
            <v>D</v>
          </cell>
          <cell r="D538">
            <v>17</v>
          </cell>
          <cell r="E538">
            <v>4</v>
          </cell>
          <cell r="F538">
            <v>465</v>
          </cell>
          <cell r="G538">
            <v>0</v>
          </cell>
          <cell r="H538">
            <v>0</v>
          </cell>
          <cell r="I538">
            <v>15</v>
          </cell>
          <cell r="J538">
            <v>4</v>
          </cell>
          <cell r="K538">
            <v>0</v>
          </cell>
          <cell r="L538" t="str">
            <v>0/0</v>
          </cell>
          <cell r="M538">
            <v>0</v>
          </cell>
          <cell r="N538">
            <v>0</v>
          </cell>
          <cell r="O538">
            <v>0</v>
          </cell>
          <cell r="P538">
            <v>0</v>
          </cell>
          <cell r="Q538">
            <v>0</v>
          </cell>
          <cell r="R538">
            <v>0</v>
          </cell>
          <cell r="S538">
            <v>0</v>
          </cell>
          <cell r="T538">
            <v>0</v>
          </cell>
          <cell r="U538">
            <v>3</v>
          </cell>
          <cell r="V538">
            <v>9</v>
          </cell>
          <cell r="W538">
            <v>2</v>
          </cell>
          <cell r="X538">
            <v>1</v>
          </cell>
          <cell r="Y538">
            <v>0</v>
          </cell>
          <cell r="Z538">
            <v>26.67</v>
          </cell>
          <cell r="AA538">
            <v>2015</v>
          </cell>
          <cell r="AB538" t="str">
            <v>reg</v>
          </cell>
        </row>
        <row r="539">
          <cell r="A539" t="str">
            <v>Luis Garrido</v>
          </cell>
          <cell r="B539" t="str">
            <v>HON</v>
          </cell>
          <cell r="C539" t="str">
            <v>M</v>
          </cell>
          <cell r="D539">
            <v>29</v>
          </cell>
          <cell r="E539">
            <v>21</v>
          </cell>
          <cell r="F539">
            <v>1983</v>
          </cell>
          <cell r="G539">
            <v>0</v>
          </cell>
          <cell r="H539">
            <v>0</v>
          </cell>
          <cell r="I539">
            <v>17</v>
          </cell>
          <cell r="J539">
            <v>2</v>
          </cell>
          <cell r="K539">
            <v>0</v>
          </cell>
          <cell r="L539" t="str">
            <v>0/0</v>
          </cell>
          <cell r="M539">
            <v>0</v>
          </cell>
          <cell r="N539">
            <v>0</v>
          </cell>
          <cell r="O539">
            <v>0</v>
          </cell>
          <cell r="P539">
            <v>0</v>
          </cell>
          <cell r="Q539">
            <v>0</v>
          </cell>
          <cell r="R539">
            <v>0</v>
          </cell>
          <cell r="S539">
            <v>0</v>
          </cell>
          <cell r="T539">
            <v>0</v>
          </cell>
          <cell r="U539">
            <v>73</v>
          </cell>
          <cell r="V539">
            <v>21</v>
          </cell>
          <cell r="W539">
            <v>0</v>
          </cell>
          <cell r="X539">
            <v>10</v>
          </cell>
          <cell r="Y539">
            <v>0</v>
          </cell>
          <cell r="Z539">
            <v>11.76</v>
          </cell>
          <cell r="AA539">
            <v>2015</v>
          </cell>
          <cell r="AB539" t="str">
            <v>reg</v>
          </cell>
        </row>
        <row r="540">
          <cell r="A540" t="str">
            <v>Guilherme do Prado</v>
          </cell>
          <cell r="B540" t="str">
            <v>CHI</v>
          </cell>
          <cell r="C540" t="str">
            <v>F</v>
          </cell>
          <cell r="D540">
            <v>15</v>
          </cell>
          <cell r="E540">
            <v>6</v>
          </cell>
          <cell r="F540">
            <v>577</v>
          </cell>
          <cell r="G540">
            <v>0</v>
          </cell>
          <cell r="H540">
            <v>0</v>
          </cell>
          <cell r="I540">
            <v>18</v>
          </cell>
          <cell r="J540">
            <v>5</v>
          </cell>
          <cell r="K540">
            <v>0</v>
          </cell>
          <cell r="L540" t="str">
            <v>0/0</v>
          </cell>
          <cell r="M540">
            <v>0</v>
          </cell>
          <cell r="N540">
            <v>0</v>
          </cell>
          <cell r="O540">
            <v>0</v>
          </cell>
          <cell r="P540">
            <v>0</v>
          </cell>
          <cell r="Q540">
            <v>0</v>
          </cell>
          <cell r="R540">
            <v>0</v>
          </cell>
          <cell r="S540">
            <v>0</v>
          </cell>
          <cell r="T540">
            <v>0</v>
          </cell>
          <cell r="U540">
            <v>19</v>
          </cell>
          <cell r="V540">
            <v>18</v>
          </cell>
          <cell r="W540">
            <v>8</v>
          </cell>
          <cell r="X540">
            <v>4</v>
          </cell>
          <cell r="Y540">
            <v>0</v>
          </cell>
          <cell r="Z540">
            <v>27.78</v>
          </cell>
          <cell r="AA540">
            <v>2015</v>
          </cell>
          <cell r="AB540" t="str">
            <v>reg</v>
          </cell>
        </row>
      </sheetData>
      <sheetData sheetId="15">
        <row r="2">
          <cell r="A2" t="str">
            <v>Luis Robles</v>
          </cell>
          <cell r="B2" t="str">
            <v>MIA</v>
          </cell>
          <cell r="C2" t="str">
            <v>GK</v>
          </cell>
          <cell r="D2">
            <v>34</v>
          </cell>
          <cell r="E2">
            <v>34</v>
          </cell>
          <cell r="F2">
            <v>3060</v>
          </cell>
          <cell r="G2">
            <v>131</v>
          </cell>
          <cell r="H2">
            <v>86</v>
          </cell>
          <cell r="I2">
            <v>43</v>
          </cell>
          <cell r="J2">
            <v>1.26</v>
          </cell>
          <cell r="K2">
            <v>44230</v>
          </cell>
          <cell r="L2">
            <v>18</v>
          </cell>
          <cell r="M2">
            <v>10</v>
          </cell>
          <cell r="N2">
            <v>6</v>
          </cell>
          <cell r="O2">
            <v>9</v>
          </cell>
          <cell r="P2">
            <v>52.9</v>
          </cell>
          <cell r="Q2">
            <v>65.599999999999994</v>
          </cell>
          <cell r="R2">
            <v>2015</v>
          </cell>
          <cell r="S2" t="str">
            <v>reg</v>
          </cell>
        </row>
        <row r="3">
          <cell r="A3" t="str">
            <v>David Ousted</v>
          </cell>
          <cell r="B3" t="str">
            <v>VAN</v>
          </cell>
          <cell r="C3" t="str">
            <v>GK</v>
          </cell>
          <cell r="D3">
            <v>34</v>
          </cell>
          <cell r="E3">
            <v>34</v>
          </cell>
          <cell r="F3">
            <v>3060</v>
          </cell>
          <cell r="G3">
            <v>137</v>
          </cell>
          <cell r="H3">
            <v>99</v>
          </cell>
          <cell r="I3">
            <v>36</v>
          </cell>
          <cell r="J3">
            <v>1.06</v>
          </cell>
          <cell r="K3">
            <v>44233</v>
          </cell>
          <cell r="L3">
            <v>16</v>
          </cell>
          <cell r="M3">
            <v>13</v>
          </cell>
          <cell r="N3">
            <v>5</v>
          </cell>
          <cell r="O3">
            <v>13</v>
          </cell>
          <cell r="P3">
            <v>47.1</v>
          </cell>
          <cell r="Q3">
            <v>72.3</v>
          </cell>
          <cell r="R3">
            <v>2015</v>
          </cell>
          <cell r="S3" t="str">
            <v>reg</v>
          </cell>
        </row>
        <row r="4">
          <cell r="A4" t="str">
            <v>David Bingham</v>
          </cell>
          <cell r="B4" t="str">
            <v>LA</v>
          </cell>
          <cell r="C4" t="str">
            <v>GK</v>
          </cell>
          <cell r="D4">
            <v>34</v>
          </cell>
          <cell r="E4">
            <v>34</v>
          </cell>
          <cell r="F4">
            <v>3060</v>
          </cell>
          <cell r="G4">
            <v>147</v>
          </cell>
          <cell r="H4">
            <v>105</v>
          </cell>
          <cell r="I4">
            <v>39</v>
          </cell>
          <cell r="J4">
            <v>1.1499999999999999</v>
          </cell>
          <cell r="K4">
            <v>44292</v>
          </cell>
          <cell r="L4">
            <v>13</v>
          </cell>
          <cell r="M4">
            <v>13</v>
          </cell>
          <cell r="N4">
            <v>8</v>
          </cell>
          <cell r="O4">
            <v>12</v>
          </cell>
          <cell r="P4">
            <v>38.200000000000003</v>
          </cell>
          <cell r="Q4">
            <v>71.400000000000006</v>
          </cell>
          <cell r="R4">
            <v>2015</v>
          </cell>
          <cell r="S4" t="str">
            <v>reg</v>
          </cell>
        </row>
        <row r="5">
          <cell r="A5" t="str">
            <v>Steve Clark</v>
          </cell>
          <cell r="B5" t="str">
            <v>POR</v>
          </cell>
          <cell r="C5" t="str">
            <v>GK</v>
          </cell>
          <cell r="D5">
            <v>34</v>
          </cell>
          <cell r="E5">
            <v>34</v>
          </cell>
          <cell r="F5">
            <v>3060</v>
          </cell>
          <cell r="G5">
            <v>168</v>
          </cell>
          <cell r="H5">
            <v>114</v>
          </cell>
          <cell r="I5">
            <v>53</v>
          </cell>
          <cell r="J5">
            <v>1.56</v>
          </cell>
          <cell r="K5">
            <v>44290</v>
          </cell>
          <cell r="L5">
            <v>15</v>
          </cell>
          <cell r="M5">
            <v>11</v>
          </cell>
          <cell r="N5">
            <v>8</v>
          </cell>
          <cell r="O5">
            <v>6</v>
          </cell>
          <cell r="P5">
            <v>44.1</v>
          </cell>
          <cell r="Q5">
            <v>67.900000000000006</v>
          </cell>
          <cell r="R5">
            <v>2015</v>
          </cell>
          <cell r="S5" t="str">
            <v>reg</v>
          </cell>
        </row>
        <row r="6">
          <cell r="A6" t="str">
            <v>Adam Kwarasey</v>
          </cell>
          <cell r="B6" t="str">
            <v>POR</v>
          </cell>
          <cell r="C6" t="str">
            <v>GK</v>
          </cell>
          <cell r="D6">
            <v>33</v>
          </cell>
          <cell r="E6">
            <v>33</v>
          </cell>
          <cell r="F6">
            <v>2970</v>
          </cell>
          <cell r="G6">
            <v>120</v>
          </cell>
          <cell r="H6">
            <v>80</v>
          </cell>
          <cell r="I6">
            <v>36</v>
          </cell>
          <cell r="J6">
            <v>1.0900000000000001</v>
          </cell>
          <cell r="K6">
            <v>44290</v>
          </cell>
          <cell r="L6">
            <v>15</v>
          </cell>
          <cell r="M6">
            <v>10</v>
          </cell>
          <cell r="N6">
            <v>8</v>
          </cell>
          <cell r="O6">
            <v>13</v>
          </cell>
          <cell r="P6">
            <v>45.5</v>
          </cell>
          <cell r="Q6">
            <v>66.7</v>
          </cell>
          <cell r="R6">
            <v>2015</v>
          </cell>
          <cell r="S6" t="str">
            <v>reg</v>
          </cell>
        </row>
        <row r="7">
          <cell r="A7" t="str">
            <v>Josh Saunders</v>
          </cell>
          <cell r="B7" t="str">
            <v>NYC</v>
          </cell>
          <cell r="C7" t="str">
            <v>GK</v>
          </cell>
          <cell r="D7">
            <v>33</v>
          </cell>
          <cell r="E7">
            <v>33</v>
          </cell>
          <cell r="F7">
            <v>2970</v>
          </cell>
          <cell r="G7">
            <v>188</v>
          </cell>
          <cell r="H7">
            <v>123</v>
          </cell>
          <cell r="I7">
            <v>57</v>
          </cell>
          <cell r="J7">
            <v>1.73</v>
          </cell>
          <cell r="K7">
            <v>44354</v>
          </cell>
          <cell r="L7">
            <v>10</v>
          </cell>
          <cell r="M7">
            <v>16</v>
          </cell>
          <cell r="N7">
            <v>7</v>
          </cell>
          <cell r="O7">
            <v>4</v>
          </cell>
          <cell r="P7">
            <v>30.3</v>
          </cell>
          <cell r="Q7">
            <v>65.400000000000006</v>
          </cell>
          <cell r="R7">
            <v>2015</v>
          </cell>
          <cell r="S7" t="str">
            <v>reg</v>
          </cell>
        </row>
        <row r="8">
          <cell r="A8" t="str">
            <v>Stefan Frei</v>
          </cell>
          <cell r="B8" t="str">
            <v>SEA</v>
          </cell>
          <cell r="C8" t="str">
            <v>GK</v>
          </cell>
          <cell r="D8">
            <v>31</v>
          </cell>
          <cell r="E8">
            <v>31</v>
          </cell>
          <cell r="F8">
            <v>2744</v>
          </cell>
          <cell r="G8">
            <v>144</v>
          </cell>
          <cell r="H8">
            <v>111</v>
          </cell>
          <cell r="I8">
            <v>33</v>
          </cell>
          <cell r="J8">
            <v>1.06</v>
          </cell>
          <cell r="K8">
            <v>44230</v>
          </cell>
          <cell r="L8">
            <v>14</v>
          </cell>
          <cell r="M8">
            <v>10</v>
          </cell>
          <cell r="N8">
            <v>6</v>
          </cell>
          <cell r="O8">
            <v>10</v>
          </cell>
          <cell r="P8">
            <v>45.2</v>
          </cell>
          <cell r="Q8">
            <v>77.099999999999994</v>
          </cell>
          <cell r="R8">
            <v>2015</v>
          </cell>
          <cell r="S8" t="str">
            <v>reg</v>
          </cell>
        </row>
        <row r="9">
          <cell r="A9" t="str">
            <v>Robert Shuttleworth</v>
          </cell>
          <cell r="B9" t="str">
            <v>CHI</v>
          </cell>
          <cell r="C9" t="str">
            <v>GK</v>
          </cell>
          <cell r="D9">
            <v>31</v>
          </cell>
          <cell r="E9">
            <v>31</v>
          </cell>
          <cell r="F9">
            <v>2790</v>
          </cell>
          <cell r="G9">
            <v>125</v>
          </cell>
          <cell r="H9">
            <v>78</v>
          </cell>
          <cell r="I9">
            <v>41</v>
          </cell>
          <cell r="J9">
            <v>1.32</v>
          </cell>
          <cell r="K9">
            <v>44322</v>
          </cell>
          <cell r="L9">
            <v>13</v>
          </cell>
          <cell r="M9">
            <v>11</v>
          </cell>
          <cell r="N9">
            <v>7</v>
          </cell>
          <cell r="O9">
            <v>8</v>
          </cell>
          <cell r="P9">
            <v>41.9</v>
          </cell>
          <cell r="Q9">
            <v>62.4</v>
          </cell>
          <cell r="R9">
            <v>2015</v>
          </cell>
          <cell r="S9" t="str">
            <v>reg</v>
          </cell>
        </row>
        <row r="10">
          <cell r="A10" t="str">
            <v>Tyler Deric</v>
          </cell>
          <cell r="B10" t="str">
            <v>HOU</v>
          </cell>
          <cell r="C10" t="str">
            <v>GK</v>
          </cell>
          <cell r="D10">
            <v>31</v>
          </cell>
          <cell r="E10">
            <v>31</v>
          </cell>
          <cell r="F10">
            <v>2790</v>
          </cell>
          <cell r="G10">
            <v>139</v>
          </cell>
          <cell r="H10">
            <v>89</v>
          </cell>
          <cell r="I10">
            <v>44</v>
          </cell>
          <cell r="J10">
            <v>1.42</v>
          </cell>
          <cell r="K10">
            <v>44321</v>
          </cell>
          <cell r="L10">
            <v>10</v>
          </cell>
          <cell r="M10">
            <v>13</v>
          </cell>
          <cell r="N10">
            <v>8</v>
          </cell>
          <cell r="O10">
            <v>7</v>
          </cell>
          <cell r="P10">
            <v>32.299999999999997</v>
          </cell>
          <cell r="Q10">
            <v>64</v>
          </cell>
          <cell r="R10">
            <v>2015</v>
          </cell>
          <cell r="S10" t="str">
            <v>reg</v>
          </cell>
        </row>
        <row r="11">
          <cell r="A11" t="str">
            <v>Evan Bush</v>
          </cell>
          <cell r="B11" t="str">
            <v>MTL</v>
          </cell>
          <cell r="C11" t="str">
            <v>GK</v>
          </cell>
          <cell r="D11">
            <v>31</v>
          </cell>
          <cell r="E11">
            <v>31</v>
          </cell>
          <cell r="F11">
            <v>2790</v>
          </cell>
          <cell r="G11">
            <v>142</v>
          </cell>
          <cell r="H11">
            <v>99</v>
          </cell>
          <cell r="I11">
            <v>39</v>
          </cell>
          <cell r="J11">
            <v>1.26</v>
          </cell>
          <cell r="K11">
            <v>44354</v>
          </cell>
          <cell r="L11">
            <v>15</v>
          </cell>
          <cell r="M11">
            <v>12</v>
          </cell>
          <cell r="N11">
            <v>4</v>
          </cell>
          <cell r="O11">
            <v>9</v>
          </cell>
          <cell r="P11">
            <v>48.4</v>
          </cell>
          <cell r="Q11">
            <v>69.7</v>
          </cell>
          <cell r="R11">
            <v>2015</v>
          </cell>
          <cell r="S11" t="str">
            <v>reg</v>
          </cell>
        </row>
        <row r="12">
          <cell r="A12" t="str">
            <v>Clint Irwin</v>
          </cell>
          <cell r="B12" t="str">
            <v>COL</v>
          </cell>
          <cell r="C12" t="str">
            <v>GK</v>
          </cell>
          <cell r="D12">
            <v>31</v>
          </cell>
          <cell r="E12">
            <v>31</v>
          </cell>
          <cell r="F12">
            <v>2790</v>
          </cell>
          <cell r="G12">
            <v>125</v>
          </cell>
          <cell r="H12">
            <v>88</v>
          </cell>
          <cell r="I12">
            <v>38</v>
          </cell>
          <cell r="J12">
            <v>1.23</v>
          </cell>
          <cell r="K12">
            <v>44258</v>
          </cell>
          <cell r="L12">
            <v>8</v>
          </cell>
          <cell r="M12">
            <v>13</v>
          </cell>
          <cell r="N12">
            <v>10</v>
          </cell>
          <cell r="O12">
            <v>8</v>
          </cell>
          <cell r="P12">
            <v>25.8</v>
          </cell>
          <cell r="Q12">
            <v>70.400000000000006</v>
          </cell>
          <cell r="R12">
            <v>2015</v>
          </cell>
          <cell r="S12" t="str">
            <v>reg</v>
          </cell>
        </row>
        <row r="13">
          <cell r="A13" t="str">
            <v>Bill Hamid</v>
          </cell>
          <cell r="B13" t="str">
            <v>DC</v>
          </cell>
          <cell r="C13" t="str">
            <v>GK</v>
          </cell>
          <cell r="D13">
            <v>25</v>
          </cell>
          <cell r="E13">
            <v>25</v>
          </cell>
          <cell r="F13">
            <v>2250</v>
          </cell>
          <cell r="G13">
            <v>133</v>
          </cell>
          <cell r="H13">
            <v>101</v>
          </cell>
          <cell r="I13">
            <v>29</v>
          </cell>
          <cell r="J13">
            <v>1.1599999999999999</v>
          </cell>
          <cell r="K13" t="str">
            <v>0/1</v>
          </cell>
          <cell r="L13">
            <v>11</v>
          </cell>
          <cell r="M13">
            <v>9</v>
          </cell>
          <cell r="N13">
            <v>5</v>
          </cell>
          <cell r="O13">
            <v>8</v>
          </cell>
          <cell r="P13">
            <v>44</v>
          </cell>
          <cell r="Q13">
            <v>75.900000000000006</v>
          </cell>
          <cell r="R13">
            <v>2015</v>
          </cell>
          <cell r="S13" t="str">
            <v>reg</v>
          </cell>
        </row>
        <row r="14">
          <cell r="A14" t="str">
            <v>Nick Rimando</v>
          </cell>
          <cell r="B14" t="str">
            <v>RSL</v>
          </cell>
          <cell r="C14" t="str">
            <v>GK</v>
          </cell>
          <cell r="D14">
            <v>24</v>
          </cell>
          <cell r="E14">
            <v>24</v>
          </cell>
          <cell r="F14">
            <v>2160</v>
          </cell>
          <cell r="G14">
            <v>93</v>
          </cell>
          <cell r="H14">
            <v>66</v>
          </cell>
          <cell r="I14">
            <v>24</v>
          </cell>
          <cell r="J14">
            <v>1</v>
          </cell>
          <cell r="K14">
            <v>44324</v>
          </cell>
          <cell r="L14">
            <v>8</v>
          </cell>
          <cell r="M14">
            <v>9</v>
          </cell>
          <cell r="N14">
            <v>7</v>
          </cell>
          <cell r="O14">
            <v>8</v>
          </cell>
          <cell r="P14">
            <v>33.299999999999997</v>
          </cell>
          <cell r="Q14">
            <v>71</v>
          </cell>
          <cell r="R14">
            <v>2015</v>
          </cell>
          <cell r="S14" t="str">
            <v>reg</v>
          </cell>
        </row>
        <row r="15">
          <cell r="A15" t="str">
            <v>Tally Hall</v>
          </cell>
          <cell r="B15" t="str">
            <v>ORL</v>
          </cell>
          <cell r="C15" t="str">
            <v>GK</v>
          </cell>
          <cell r="D15">
            <v>23</v>
          </cell>
          <cell r="E15">
            <v>23</v>
          </cell>
          <cell r="F15">
            <v>2064</v>
          </cell>
          <cell r="G15">
            <v>114</v>
          </cell>
          <cell r="H15">
            <v>73</v>
          </cell>
          <cell r="I15">
            <v>41</v>
          </cell>
          <cell r="J15">
            <v>1.78</v>
          </cell>
          <cell r="K15">
            <v>44291</v>
          </cell>
          <cell r="L15">
            <v>10</v>
          </cell>
          <cell r="M15">
            <v>8</v>
          </cell>
          <cell r="N15">
            <v>5</v>
          </cell>
          <cell r="O15">
            <v>5</v>
          </cell>
          <cell r="P15">
            <v>43.5</v>
          </cell>
          <cell r="Q15">
            <v>64</v>
          </cell>
          <cell r="R15">
            <v>2015</v>
          </cell>
          <cell r="S15" t="str">
            <v>reg</v>
          </cell>
        </row>
        <row r="16">
          <cell r="A16" t="str">
            <v>Tim Melia</v>
          </cell>
          <cell r="B16" t="str">
            <v>SKC</v>
          </cell>
          <cell r="C16" t="str">
            <v>GK</v>
          </cell>
          <cell r="D16">
            <v>23</v>
          </cell>
          <cell r="E16">
            <v>23</v>
          </cell>
          <cell r="F16">
            <v>2070</v>
          </cell>
          <cell r="G16">
            <v>113</v>
          </cell>
          <cell r="H16">
            <v>82</v>
          </cell>
          <cell r="I16">
            <v>28</v>
          </cell>
          <cell r="J16">
            <v>1.22</v>
          </cell>
          <cell r="K16">
            <v>44229</v>
          </cell>
          <cell r="L16">
            <v>11</v>
          </cell>
          <cell r="M16">
            <v>8</v>
          </cell>
          <cell r="N16">
            <v>4</v>
          </cell>
          <cell r="O16">
            <v>8</v>
          </cell>
          <cell r="P16">
            <v>47.8</v>
          </cell>
          <cell r="Q16">
            <v>72.599999999999994</v>
          </cell>
          <cell r="R16">
            <v>2015</v>
          </cell>
          <cell r="S16" t="str">
            <v>reg</v>
          </cell>
        </row>
        <row r="17">
          <cell r="A17" t="str">
            <v>Sean Johnson</v>
          </cell>
          <cell r="B17" t="str">
            <v>NYC</v>
          </cell>
          <cell r="C17" t="str">
            <v>GK</v>
          </cell>
          <cell r="D17">
            <v>21</v>
          </cell>
          <cell r="E17">
            <v>21</v>
          </cell>
          <cell r="F17">
            <v>1890</v>
          </cell>
          <cell r="G17">
            <v>90</v>
          </cell>
          <cell r="H17">
            <v>59</v>
          </cell>
          <cell r="I17">
            <v>32</v>
          </cell>
          <cell r="J17">
            <v>1.52</v>
          </cell>
          <cell r="K17">
            <v>44258</v>
          </cell>
          <cell r="L17">
            <v>5</v>
          </cell>
          <cell r="M17">
            <v>11</v>
          </cell>
          <cell r="N17">
            <v>5</v>
          </cell>
          <cell r="O17">
            <v>4</v>
          </cell>
          <cell r="P17">
            <v>23.8</v>
          </cell>
          <cell r="Q17">
            <v>65.599999999999994</v>
          </cell>
          <cell r="R17">
            <v>2015</v>
          </cell>
          <cell r="S17" t="str">
            <v>reg</v>
          </cell>
        </row>
        <row r="18">
          <cell r="A18" t="str">
            <v>Donovan Ricketts</v>
          </cell>
          <cell r="B18" t="str">
            <v xml:space="preserve">LA </v>
          </cell>
          <cell r="C18" t="str">
            <v>GK</v>
          </cell>
          <cell r="D18">
            <v>21</v>
          </cell>
          <cell r="E18">
            <v>21</v>
          </cell>
          <cell r="F18">
            <v>1890</v>
          </cell>
          <cell r="G18">
            <v>92</v>
          </cell>
          <cell r="H18">
            <v>58</v>
          </cell>
          <cell r="I18">
            <v>32</v>
          </cell>
          <cell r="J18">
            <v>1.52</v>
          </cell>
          <cell r="K18">
            <v>44290</v>
          </cell>
          <cell r="L18">
            <v>7</v>
          </cell>
          <cell r="M18">
            <v>9</v>
          </cell>
          <cell r="N18">
            <v>5</v>
          </cell>
          <cell r="O18">
            <v>3</v>
          </cell>
          <cell r="P18">
            <v>33.299999999999997</v>
          </cell>
          <cell r="Q18">
            <v>63</v>
          </cell>
          <cell r="R18">
            <v>2015</v>
          </cell>
          <cell r="S18" t="str">
            <v>reg</v>
          </cell>
        </row>
        <row r="19">
          <cell r="A19" t="str">
            <v>Chris Konopka</v>
          </cell>
          <cell r="B19" t="str">
            <v>TOR</v>
          </cell>
          <cell r="C19" t="str">
            <v>GK</v>
          </cell>
          <cell r="D19">
            <v>21</v>
          </cell>
          <cell r="E19">
            <v>21</v>
          </cell>
          <cell r="F19">
            <v>1890</v>
          </cell>
          <cell r="G19">
            <v>92</v>
          </cell>
          <cell r="H19">
            <v>62</v>
          </cell>
          <cell r="I19">
            <v>31</v>
          </cell>
          <cell r="J19">
            <v>1.48</v>
          </cell>
          <cell r="K19">
            <v>44292</v>
          </cell>
          <cell r="L19">
            <v>11</v>
          </cell>
          <cell r="M19">
            <v>7</v>
          </cell>
          <cell r="N19">
            <v>3</v>
          </cell>
          <cell r="O19">
            <v>4</v>
          </cell>
          <cell r="P19">
            <v>52.4</v>
          </cell>
          <cell r="Q19">
            <v>67.400000000000006</v>
          </cell>
          <cell r="R19">
            <v>2015</v>
          </cell>
          <cell r="S19" t="str">
            <v>reg</v>
          </cell>
        </row>
        <row r="20">
          <cell r="A20" t="str">
            <v>Dan Kennedy</v>
          </cell>
          <cell r="B20" t="str">
            <v>DAL</v>
          </cell>
          <cell r="C20" t="str">
            <v>GK</v>
          </cell>
          <cell r="D20">
            <v>16</v>
          </cell>
          <cell r="E20">
            <v>16</v>
          </cell>
          <cell r="F20">
            <v>1440</v>
          </cell>
          <cell r="G20">
            <v>48</v>
          </cell>
          <cell r="H20">
            <v>30</v>
          </cell>
          <cell r="I20">
            <v>19</v>
          </cell>
          <cell r="J20">
            <v>1.19</v>
          </cell>
          <cell r="K20">
            <v>44259</v>
          </cell>
          <cell r="L20">
            <v>7</v>
          </cell>
          <cell r="M20">
            <v>5</v>
          </cell>
          <cell r="N20">
            <v>4</v>
          </cell>
          <cell r="O20">
            <v>5</v>
          </cell>
          <cell r="P20">
            <v>43.8</v>
          </cell>
          <cell r="Q20">
            <v>62.5</v>
          </cell>
          <cell r="R20">
            <v>2015</v>
          </cell>
          <cell r="S20" t="str">
            <v>reg</v>
          </cell>
        </row>
        <row r="21">
          <cell r="A21" t="str">
            <v>Jaime Penedo</v>
          </cell>
          <cell r="B21" t="str">
            <v xml:space="preserve">LA </v>
          </cell>
          <cell r="C21" t="str">
            <v>GK</v>
          </cell>
          <cell r="D21">
            <v>16</v>
          </cell>
          <cell r="E21">
            <v>16</v>
          </cell>
          <cell r="F21">
            <v>1440</v>
          </cell>
          <cell r="G21">
            <v>69</v>
          </cell>
          <cell r="H21">
            <v>50</v>
          </cell>
          <cell r="I21">
            <v>19</v>
          </cell>
          <cell r="J21">
            <v>1.19</v>
          </cell>
          <cell r="K21">
            <v>44197</v>
          </cell>
          <cell r="L21">
            <v>6</v>
          </cell>
          <cell r="M21">
            <v>4</v>
          </cell>
          <cell r="N21">
            <v>6</v>
          </cell>
          <cell r="O21">
            <v>5</v>
          </cell>
          <cell r="P21">
            <v>37.5</v>
          </cell>
          <cell r="Q21">
            <v>72.5</v>
          </cell>
          <cell r="R21">
            <v>2015</v>
          </cell>
          <cell r="S21" t="str">
            <v>reg</v>
          </cell>
        </row>
        <row r="22">
          <cell r="A22" t="str">
            <v>Joe Bendik</v>
          </cell>
          <cell r="B22" t="str">
            <v>PHI</v>
          </cell>
          <cell r="C22" t="str">
            <v>GK</v>
          </cell>
          <cell r="D22">
            <v>13</v>
          </cell>
          <cell r="E22">
            <v>13</v>
          </cell>
          <cell r="F22">
            <v>1170</v>
          </cell>
          <cell r="G22">
            <v>72</v>
          </cell>
          <cell r="H22">
            <v>45</v>
          </cell>
          <cell r="I22">
            <v>27</v>
          </cell>
          <cell r="J22">
            <v>2.08</v>
          </cell>
          <cell r="K22">
            <v>44229</v>
          </cell>
          <cell r="L22">
            <v>4</v>
          </cell>
          <cell r="M22">
            <v>8</v>
          </cell>
          <cell r="N22">
            <v>1</v>
          </cell>
          <cell r="O22">
            <v>1</v>
          </cell>
          <cell r="P22">
            <v>30.8</v>
          </cell>
          <cell r="Q22">
            <v>62.5</v>
          </cell>
          <cell r="R22">
            <v>2015</v>
          </cell>
          <cell r="S22" t="str">
            <v>reg</v>
          </cell>
        </row>
        <row r="23">
          <cell r="A23" t="str">
            <v>Jon Busch</v>
          </cell>
          <cell r="B23" t="str">
            <v>CHI</v>
          </cell>
          <cell r="C23" t="str">
            <v>GK</v>
          </cell>
          <cell r="D23">
            <v>12</v>
          </cell>
          <cell r="E23">
            <v>12</v>
          </cell>
          <cell r="F23">
            <v>1080</v>
          </cell>
          <cell r="G23">
            <v>57</v>
          </cell>
          <cell r="H23">
            <v>35</v>
          </cell>
          <cell r="I23">
            <v>24</v>
          </cell>
          <cell r="J23">
            <v>2</v>
          </cell>
          <cell r="K23" t="str">
            <v>0/0</v>
          </cell>
          <cell r="L23">
            <v>3</v>
          </cell>
          <cell r="M23">
            <v>8</v>
          </cell>
          <cell r="N23">
            <v>1</v>
          </cell>
          <cell r="O23">
            <v>1</v>
          </cell>
          <cell r="P23">
            <v>25</v>
          </cell>
          <cell r="Q23">
            <v>61.4</v>
          </cell>
          <cell r="R23">
            <v>2015</v>
          </cell>
          <cell r="S23" t="str">
            <v>reg</v>
          </cell>
        </row>
        <row r="24">
          <cell r="A24" t="str">
            <v>Brian Sylvestre</v>
          </cell>
          <cell r="B24" t="str">
            <v>PHI</v>
          </cell>
          <cell r="C24" t="str">
            <v>GK</v>
          </cell>
          <cell r="D24">
            <v>12</v>
          </cell>
          <cell r="E24">
            <v>12</v>
          </cell>
          <cell r="F24">
            <v>1080</v>
          </cell>
          <cell r="G24">
            <v>50</v>
          </cell>
          <cell r="H24">
            <v>30</v>
          </cell>
          <cell r="I24">
            <v>19</v>
          </cell>
          <cell r="J24">
            <v>1.58</v>
          </cell>
          <cell r="K24">
            <v>44198</v>
          </cell>
          <cell r="L24">
            <v>5</v>
          </cell>
          <cell r="M24">
            <v>6</v>
          </cell>
          <cell r="N24">
            <v>1</v>
          </cell>
          <cell r="O24">
            <v>5</v>
          </cell>
          <cell r="P24">
            <v>41.7</v>
          </cell>
          <cell r="Q24">
            <v>60</v>
          </cell>
          <cell r="R24">
            <v>2015</v>
          </cell>
          <cell r="S24" t="str">
            <v>reg</v>
          </cell>
        </row>
        <row r="25">
          <cell r="A25" t="str">
            <v>John McCarthy</v>
          </cell>
          <cell r="B25" t="str">
            <v>MIA</v>
          </cell>
          <cell r="C25" t="str">
            <v>GK</v>
          </cell>
          <cell r="D25">
            <v>11</v>
          </cell>
          <cell r="E25">
            <v>11</v>
          </cell>
          <cell r="F25">
            <v>990</v>
          </cell>
          <cell r="G25">
            <v>41</v>
          </cell>
          <cell r="H25">
            <v>22</v>
          </cell>
          <cell r="I25">
            <v>18</v>
          </cell>
          <cell r="J25">
            <v>1.64</v>
          </cell>
          <cell r="K25">
            <v>44229</v>
          </cell>
          <cell r="L25">
            <v>3</v>
          </cell>
          <cell r="M25">
            <v>5</v>
          </cell>
          <cell r="N25">
            <v>3</v>
          </cell>
          <cell r="O25">
            <v>2</v>
          </cell>
          <cell r="P25">
            <v>27.3</v>
          </cell>
          <cell r="Q25">
            <v>53.7</v>
          </cell>
          <cell r="R25">
            <v>2015</v>
          </cell>
          <cell r="S25" t="str">
            <v>reg</v>
          </cell>
        </row>
        <row r="26">
          <cell r="A26" t="str">
            <v>Jesse Gonzalez</v>
          </cell>
          <cell r="B26" t="str">
            <v>DAL</v>
          </cell>
          <cell r="C26" t="str">
            <v>GK</v>
          </cell>
          <cell r="D26">
            <v>11</v>
          </cell>
          <cell r="E26">
            <v>11</v>
          </cell>
          <cell r="F26">
            <v>990</v>
          </cell>
          <cell r="G26">
            <v>47</v>
          </cell>
          <cell r="H26">
            <v>37</v>
          </cell>
          <cell r="I26">
            <v>10</v>
          </cell>
          <cell r="J26">
            <v>0.91</v>
          </cell>
          <cell r="K26">
            <v>44231</v>
          </cell>
          <cell r="L26">
            <v>7</v>
          </cell>
          <cell r="M26">
            <v>3</v>
          </cell>
          <cell r="N26">
            <v>1</v>
          </cell>
          <cell r="O26">
            <v>5</v>
          </cell>
          <cell r="P26">
            <v>63.6</v>
          </cell>
          <cell r="Q26">
            <v>78.7</v>
          </cell>
          <cell r="R26">
            <v>2015</v>
          </cell>
          <cell r="S26" t="str">
            <v>reg</v>
          </cell>
        </row>
        <row r="27">
          <cell r="A27" t="str">
            <v>Jeff Attinella</v>
          </cell>
          <cell r="B27" t="str">
            <v>POR</v>
          </cell>
          <cell r="C27" t="str">
            <v>GK</v>
          </cell>
          <cell r="D27">
            <v>10</v>
          </cell>
          <cell r="E27">
            <v>10</v>
          </cell>
          <cell r="F27">
            <v>900</v>
          </cell>
          <cell r="G27">
            <v>64</v>
          </cell>
          <cell r="H27">
            <v>40</v>
          </cell>
          <cell r="I27">
            <v>24</v>
          </cell>
          <cell r="J27">
            <v>2.4</v>
          </cell>
          <cell r="K27">
            <v>44229</v>
          </cell>
          <cell r="L27">
            <v>3</v>
          </cell>
          <cell r="M27">
            <v>6</v>
          </cell>
          <cell r="N27">
            <v>1</v>
          </cell>
          <cell r="O27">
            <v>1</v>
          </cell>
          <cell r="P27">
            <v>30</v>
          </cell>
          <cell r="Q27">
            <v>62.5</v>
          </cell>
          <cell r="R27">
            <v>2015</v>
          </cell>
          <cell r="S27" t="str">
            <v>reg</v>
          </cell>
        </row>
        <row r="28">
          <cell r="A28" t="str">
            <v>Andrew Dykstra</v>
          </cell>
          <cell r="B28" t="str">
            <v xml:space="preserve">DC </v>
          </cell>
          <cell r="C28" t="str">
            <v>GK</v>
          </cell>
          <cell r="D28">
            <v>9</v>
          </cell>
          <cell r="E28">
            <v>9</v>
          </cell>
          <cell r="F28">
            <v>778</v>
          </cell>
          <cell r="G28">
            <v>57</v>
          </cell>
          <cell r="H28">
            <v>40</v>
          </cell>
          <cell r="I28">
            <v>16</v>
          </cell>
          <cell r="J28">
            <v>1.78</v>
          </cell>
          <cell r="K28" t="str">
            <v>0/1</v>
          </cell>
          <cell r="L28">
            <v>3</v>
          </cell>
          <cell r="M28">
            <v>4</v>
          </cell>
          <cell r="N28">
            <v>1</v>
          </cell>
          <cell r="O28">
            <v>0</v>
          </cell>
          <cell r="P28">
            <v>33.299999999999997</v>
          </cell>
          <cell r="Q28">
            <v>70.2</v>
          </cell>
          <cell r="R28">
            <v>2015</v>
          </cell>
          <cell r="S28" t="str">
            <v>reg</v>
          </cell>
        </row>
        <row r="29">
          <cell r="A29" t="str">
            <v>Luis Marin</v>
          </cell>
          <cell r="B29" t="str">
            <v xml:space="preserve">KC </v>
          </cell>
          <cell r="C29" t="str">
            <v>GK</v>
          </cell>
          <cell r="D29">
            <v>8</v>
          </cell>
          <cell r="E29">
            <v>8</v>
          </cell>
          <cell r="F29">
            <v>720</v>
          </cell>
          <cell r="G29">
            <v>30</v>
          </cell>
          <cell r="H29">
            <v>19</v>
          </cell>
          <cell r="I29">
            <v>12</v>
          </cell>
          <cell r="J29">
            <v>1.5</v>
          </cell>
          <cell r="K29" t="str">
            <v>0/0</v>
          </cell>
          <cell r="L29">
            <v>2</v>
          </cell>
          <cell r="M29">
            <v>2</v>
          </cell>
          <cell r="N29">
            <v>4</v>
          </cell>
          <cell r="O29">
            <v>3</v>
          </cell>
          <cell r="P29">
            <v>25</v>
          </cell>
          <cell r="Q29">
            <v>63.3</v>
          </cell>
          <cell r="R29">
            <v>2015</v>
          </cell>
          <cell r="S29" t="str">
            <v>reg</v>
          </cell>
        </row>
        <row r="30">
          <cell r="A30" t="str">
            <v>Chris Seitz</v>
          </cell>
          <cell r="B30" t="str">
            <v>DC</v>
          </cell>
          <cell r="C30" t="str">
            <v>GK</v>
          </cell>
          <cell r="D30">
            <v>7</v>
          </cell>
          <cell r="E30">
            <v>7</v>
          </cell>
          <cell r="F30">
            <v>630</v>
          </cell>
          <cell r="G30">
            <v>27</v>
          </cell>
          <cell r="H30">
            <v>17</v>
          </cell>
          <cell r="I30">
            <v>10</v>
          </cell>
          <cell r="J30">
            <v>1.43</v>
          </cell>
          <cell r="K30" t="str">
            <v>0/1</v>
          </cell>
          <cell r="L30">
            <v>4</v>
          </cell>
          <cell r="M30">
            <v>2</v>
          </cell>
          <cell r="N30">
            <v>1</v>
          </cell>
          <cell r="O30">
            <v>3</v>
          </cell>
          <cell r="P30">
            <v>57.1</v>
          </cell>
          <cell r="Q30">
            <v>63</v>
          </cell>
          <cell r="R30">
            <v>2015</v>
          </cell>
          <cell r="S30" t="str">
            <v>reg</v>
          </cell>
        </row>
        <row r="31">
          <cell r="A31" t="str">
            <v>Brian Rowe</v>
          </cell>
          <cell r="B31" t="str">
            <v>ORL</v>
          </cell>
          <cell r="C31" t="str">
            <v>GK</v>
          </cell>
          <cell r="D31">
            <v>7</v>
          </cell>
          <cell r="E31">
            <v>7</v>
          </cell>
          <cell r="F31">
            <v>630</v>
          </cell>
          <cell r="G31">
            <v>22</v>
          </cell>
          <cell r="H31">
            <v>13</v>
          </cell>
          <cell r="I31">
            <v>9</v>
          </cell>
          <cell r="J31">
            <v>1.29</v>
          </cell>
          <cell r="K31" t="str">
            <v>0/0</v>
          </cell>
          <cell r="L31">
            <v>3</v>
          </cell>
          <cell r="M31">
            <v>3</v>
          </cell>
          <cell r="N31">
            <v>1</v>
          </cell>
          <cell r="O31">
            <v>2</v>
          </cell>
          <cell r="P31">
            <v>42.9</v>
          </cell>
          <cell r="Q31">
            <v>59.1</v>
          </cell>
          <cell r="R31">
            <v>2015</v>
          </cell>
          <cell r="S31" t="str">
            <v>reg</v>
          </cell>
        </row>
        <row r="32">
          <cell r="A32" t="str">
            <v>Andre Blake</v>
          </cell>
          <cell r="B32" t="str">
            <v>PHI</v>
          </cell>
          <cell r="C32" t="str">
            <v>GK</v>
          </cell>
          <cell r="D32">
            <v>6</v>
          </cell>
          <cell r="E32">
            <v>6</v>
          </cell>
          <cell r="F32">
            <v>540</v>
          </cell>
          <cell r="G32">
            <v>34</v>
          </cell>
          <cell r="H32">
            <v>26</v>
          </cell>
          <cell r="I32">
            <v>9</v>
          </cell>
          <cell r="J32">
            <v>1.5</v>
          </cell>
          <cell r="K32">
            <v>44197</v>
          </cell>
          <cell r="L32">
            <v>2</v>
          </cell>
          <cell r="M32">
            <v>3</v>
          </cell>
          <cell r="N32">
            <v>1</v>
          </cell>
          <cell r="O32">
            <v>2</v>
          </cell>
          <cell r="P32">
            <v>33.299999999999997</v>
          </cell>
          <cell r="Q32">
            <v>76.5</v>
          </cell>
          <cell r="R32">
            <v>2015</v>
          </cell>
          <cell r="S32" t="str">
            <v>reg</v>
          </cell>
        </row>
        <row r="33">
          <cell r="A33" t="str">
            <v>Rais MBolhi</v>
          </cell>
          <cell r="B33" t="str">
            <v>ALG</v>
          </cell>
          <cell r="C33" t="str">
            <v>GK</v>
          </cell>
          <cell r="D33">
            <v>5</v>
          </cell>
          <cell r="E33">
            <v>5</v>
          </cell>
          <cell r="F33">
            <v>450</v>
          </cell>
          <cell r="G33">
            <v>20</v>
          </cell>
          <cell r="H33">
            <v>10</v>
          </cell>
          <cell r="I33">
            <v>9</v>
          </cell>
          <cell r="J33">
            <v>1.8</v>
          </cell>
          <cell r="K33">
            <v>44197</v>
          </cell>
          <cell r="L33">
            <v>0</v>
          </cell>
          <cell r="M33">
            <v>3</v>
          </cell>
          <cell r="N33">
            <v>2</v>
          </cell>
          <cell r="O33">
            <v>1</v>
          </cell>
          <cell r="P33">
            <v>0</v>
          </cell>
          <cell r="Q33">
            <v>50</v>
          </cell>
          <cell r="R33">
            <v>2015</v>
          </cell>
          <cell r="S33" t="str">
            <v>reg</v>
          </cell>
        </row>
        <row r="34">
          <cell r="A34" t="str">
            <v>Troy Perkins</v>
          </cell>
          <cell r="B34" t="str">
            <v>SEA</v>
          </cell>
          <cell r="C34" t="str">
            <v>GK</v>
          </cell>
          <cell r="D34">
            <v>4</v>
          </cell>
          <cell r="E34">
            <v>3</v>
          </cell>
          <cell r="F34">
            <v>316</v>
          </cell>
          <cell r="G34">
            <v>15</v>
          </cell>
          <cell r="H34">
            <v>12</v>
          </cell>
          <cell r="I34">
            <v>3</v>
          </cell>
          <cell r="J34">
            <v>1</v>
          </cell>
          <cell r="K34" t="str">
            <v>0/0</v>
          </cell>
          <cell r="L34">
            <v>1</v>
          </cell>
          <cell r="M34">
            <v>3</v>
          </cell>
          <cell r="N34">
            <v>0</v>
          </cell>
          <cell r="O34">
            <v>0</v>
          </cell>
          <cell r="P34">
            <v>25</v>
          </cell>
          <cell r="Q34">
            <v>80</v>
          </cell>
          <cell r="R34">
            <v>2015</v>
          </cell>
          <cell r="S34" t="str">
            <v>reg</v>
          </cell>
        </row>
        <row r="35">
          <cell r="A35" t="str">
            <v>Eric Kronberg</v>
          </cell>
          <cell r="B35" t="str">
            <v>MTL</v>
          </cell>
          <cell r="C35" t="str">
            <v>GK</v>
          </cell>
          <cell r="D35">
            <v>3</v>
          </cell>
          <cell r="E35">
            <v>3</v>
          </cell>
          <cell r="F35">
            <v>270</v>
          </cell>
          <cell r="G35">
            <v>11</v>
          </cell>
          <cell r="H35">
            <v>6</v>
          </cell>
          <cell r="I35">
            <v>5</v>
          </cell>
          <cell r="J35">
            <v>1.67</v>
          </cell>
          <cell r="K35" t="str">
            <v>0/0</v>
          </cell>
          <cell r="L35">
            <v>0</v>
          </cell>
          <cell r="M35">
            <v>1</v>
          </cell>
          <cell r="N35">
            <v>2</v>
          </cell>
          <cell r="O35">
            <v>0</v>
          </cell>
          <cell r="P35">
            <v>0</v>
          </cell>
          <cell r="Q35">
            <v>54.5</v>
          </cell>
          <cell r="R35">
            <v>2015</v>
          </cell>
          <cell r="S35" t="str">
            <v>reg</v>
          </cell>
        </row>
        <row r="36">
          <cell r="A36" t="str">
            <v>Brad Knighton</v>
          </cell>
          <cell r="B36" t="str">
            <v>NE</v>
          </cell>
          <cell r="C36" t="str">
            <v>GK</v>
          </cell>
          <cell r="D36">
            <v>3</v>
          </cell>
          <cell r="E36">
            <v>3</v>
          </cell>
          <cell r="F36">
            <v>270</v>
          </cell>
          <cell r="G36">
            <v>16</v>
          </cell>
          <cell r="H36">
            <v>9</v>
          </cell>
          <cell r="I36">
            <v>6</v>
          </cell>
          <cell r="J36">
            <v>2</v>
          </cell>
          <cell r="K36">
            <v>44229</v>
          </cell>
          <cell r="L36">
            <v>1</v>
          </cell>
          <cell r="M36">
            <v>1</v>
          </cell>
          <cell r="N36">
            <v>1</v>
          </cell>
          <cell r="O36">
            <v>1</v>
          </cell>
          <cell r="P36">
            <v>33.299999999999997</v>
          </cell>
          <cell r="Q36">
            <v>56.3</v>
          </cell>
          <cell r="R36">
            <v>2015</v>
          </cell>
          <cell r="S36" t="str">
            <v>reg</v>
          </cell>
        </row>
        <row r="37">
          <cell r="A37" t="str">
            <v>Joe Willis</v>
          </cell>
          <cell r="B37" t="str">
            <v>NSH</v>
          </cell>
          <cell r="C37" t="str">
            <v>GK</v>
          </cell>
          <cell r="D37">
            <v>3</v>
          </cell>
          <cell r="E37">
            <v>3</v>
          </cell>
          <cell r="F37">
            <v>270</v>
          </cell>
          <cell r="G37">
            <v>10</v>
          </cell>
          <cell r="H37">
            <v>5</v>
          </cell>
          <cell r="I37">
            <v>5</v>
          </cell>
          <cell r="J37">
            <v>1.67</v>
          </cell>
          <cell r="K37" t="str">
            <v>0/0</v>
          </cell>
          <cell r="L37">
            <v>1</v>
          </cell>
          <cell r="M37">
            <v>1</v>
          </cell>
          <cell r="N37">
            <v>1</v>
          </cell>
          <cell r="O37">
            <v>0</v>
          </cell>
          <cell r="P37">
            <v>33.299999999999997</v>
          </cell>
          <cell r="Q37">
            <v>50</v>
          </cell>
          <cell r="R37">
            <v>2015</v>
          </cell>
          <cell r="S37" t="str">
            <v>reg</v>
          </cell>
        </row>
        <row r="38">
          <cell r="A38" t="str">
            <v>Jonathan Kempin</v>
          </cell>
          <cell r="B38" t="str">
            <v>CLB</v>
          </cell>
          <cell r="C38" t="str">
            <v>GK</v>
          </cell>
          <cell r="D38">
            <v>3</v>
          </cell>
          <cell r="E38">
            <v>3</v>
          </cell>
          <cell r="F38">
            <v>270</v>
          </cell>
          <cell r="G38">
            <v>11</v>
          </cell>
          <cell r="H38">
            <v>6</v>
          </cell>
          <cell r="I38">
            <v>5</v>
          </cell>
          <cell r="J38">
            <v>1.67</v>
          </cell>
          <cell r="K38" t="str">
            <v>0/0</v>
          </cell>
          <cell r="L38">
            <v>1</v>
          </cell>
          <cell r="M38">
            <v>1</v>
          </cell>
          <cell r="N38">
            <v>1</v>
          </cell>
          <cell r="O38">
            <v>0</v>
          </cell>
          <cell r="P38">
            <v>33.299999999999997</v>
          </cell>
          <cell r="Q38">
            <v>54.5</v>
          </cell>
          <cell r="R38">
            <v>2015</v>
          </cell>
          <cell r="S38" t="str">
            <v>reg</v>
          </cell>
        </row>
        <row r="39">
          <cell r="A39" t="str">
            <v>Zac MacMath</v>
          </cell>
          <cell r="B39" t="str">
            <v>RSL</v>
          </cell>
          <cell r="C39" t="str">
            <v>GK</v>
          </cell>
          <cell r="D39">
            <v>3</v>
          </cell>
          <cell r="E39">
            <v>3</v>
          </cell>
          <cell r="F39">
            <v>270</v>
          </cell>
          <cell r="G39">
            <v>12</v>
          </cell>
          <cell r="H39">
            <v>6</v>
          </cell>
          <cell r="I39">
            <v>5</v>
          </cell>
          <cell r="J39">
            <v>1.67</v>
          </cell>
          <cell r="K39" t="str">
            <v>0/0</v>
          </cell>
          <cell r="L39">
            <v>1</v>
          </cell>
          <cell r="M39">
            <v>2</v>
          </cell>
          <cell r="N39">
            <v>0</v>
          </cell>
          <cell r="O39">
            <v>1</v>
          </cell>
          <cell r="P39">
            <v>33.299999999999997</v>
          </cell>
          <cell r="Q39">
            <v>50</v>
          </cell>
          <cell r="R39">
            <v>2015</v>
          </cell>
          <cell r="S39" t="str">
            <v>reg</v>
          </cell>
        </row>
        <row r="40">
          <cell r="A40" t="str">
            <v>Josh Ford</v>
          </cell>
          <cell r="B40" t="str">
            <v>ORL</v>
          </cell>
          <cell r="C40" t="str">
            <v>GK</v>
          </cell>
          <cell r="D40">
            <v>2</v>
          </cell>
          <cell r="E40">
            <v>1</v>
          </cell>
          <cell r="F40">
            <v>96</v>
          </cell>
          <cell r="G40">
            <v>6</v>
          </cell>
          <cell r="H40">
            <v>5</v>
          </cell>
          <cell r="I40">
            <v>1</v>
          </cell>
          <cell r="J40">
            <v>1</v>
          </cell>
          <cell r="K40">
            <v>44197</v>
          </cell>
          <cell r="L40">
            <v>0</v>
          </cell>
          <cell r="M40">
            <v>1</v>
          </cell>
          <cell r="N40">
            <v>0</v>
          </cell>
          <cell r="O40">
            <v>0</v>
          </cell>
          <cell r="P40">
            <v>0</v>
          </cell>
          <cell r="Q40">
            <v>83.3</v>
          </cell>
          <cell r="R40">
            <v>2015</v>
          </cell>
          <cell r="S40" t="str">
            <v>reg</v>
          </cell>
        </row>
        <row r="41">
          <cell r="A41" t="str">
            <v>Travis Worra</v>
          </cell>
          <cell r="B41" t="str">
            <v xml:space="preserve">DC </v>
          </cell>
          <cell r="C41" t="str">
            <v>GK</v>
          </cell>
          <cell r="D41">
            <v>1</v>
          </cell>
          <cell r="E41">
            <v>0</v>
          </cell>
          <cell r="F41">
            <v>32</v>
          </cell>
          <cell r="G41">
            <v>1</v>
          </cell>
          <cell r="H41">
            <v>1</v>
          </cell>
          <cell r="I41">
            <v>0</v>
          </cell>
          <cell r="J41">
            <v>0</v>
          </cell>
          <cell r="K41" t="str">
            <v>0/0</v>
          </cell>
          <cell r="L41">
            <v>1</v>
          </cell>
          <cell r="M41">
            <v>0</v>
          </cell>
          <cell r="N41">
            <v>0</v>
          </cell>
          <cell r="O41">
            <v>0</v>
          </cell>
          <cell r="P41">
            <v>100</v>
          </cell>
          <cell r="Q41">
            <v>100</v>
          </cell>
          <cell r="R41">
            <v>2015</v>
          </cell>
          <cell r="S41" t="str">
            <v>reg</v>
          </cell>
        </row>
        <row r="42">
          <cell r="A42" t="str">
            <v>Alec Kann</v>
          </cell>
          <cell r="B42" t="str">
            <v>ATL</v>
          </cell>
          <cell r="C42" t="str">
            <v>GK</v>
          </cell>
          <cell r="D42">
            <v>1</v>
          </cell>
          <cell r="E42">
            <v>1</v>
          </cell>
          <cell r="F42">
            <v>90</v>
          </cell>
          <cell r="G42">
            <v>8</v>
          </cell>
          <cell r="H42">
            <v>6</v>
          </cell>
          <cell r="I42">
            <v>2</v>
          </cell>
          <cell r="J42">
            <v>2</v>
          </cell>
          <cell r="K42">
            <v>44197</v>
          </cell>
          <cell r="L42">
            <v>0</v>
          </cell>
          <cell r="M42">
            <v>1</v>
          </cell>
          <cell r="N42">
            <v>0</v>
          </cell>
          <cell r="O42">
            <v>0</v>
          </cell>
          <cell r="P42">
            <v>0</v>
          </cell>
          <cell r="Q42">
            <v>75</v>
          </cell>
          <cell r="R42">
            <v>2015</v>
          </cell>
          <cell r="S42" t="str">
            <v>reg</v>
          </cell>
        </row>
        <row r="43">
          <cell r="A43" t="str">
            <v>Ryan Meara</v>
          </cell>
          <cell r="B43" t="str">
            <v>RBNY</v>
          </cell>
          <cell r="C43" t="str">
            <v>GK</v>
          </cell>
          <cell r="D43">
            <v>1</v>
          </cell>
          <cell r="E43">
            <v>1</v>
          </cell>
          <cell r="F43">
            <v>90</v>
          </cell>
          <cell r="G43">
            <v>7</v>
          </cell>
          <cell r="H43">
            <v>6</v>
          </cell>
          <cell r="I43">
            <v>1</v>
          </cell>
          <cell r="J43">
            <v>1</v>
          </cell>
          <cell r="K43" t="str">
            <v>0/0</v>
          </cell>
          <cell r="L43">
            <v>0</v>
          </cell>
          <cell r="M43">
            <v>1</v>
          </cell>
          <cell r="N43">
            <v>0</v>
          </cell>
          <cell r="O43">
            <v>0</v>
          </cell>
          <cell r="P43">
            <v>0</v>
          </cell>
          <cell r="Q43">
            <v>85.7</v>
          </cell>
          <cell r="R43">
            <v>2015</v>
          </cell>
          <cell r="S43" t="str">
            <v>reg</v>
          </cell>
        </row>
        <row r="44">
          <cell r="A44" t="str">
            <v>Andrew Weber</v>
          </cell>
          <cell r="B44" t="str">
            <v>POR</v>
          </cell>
          <cell r="C44" t="str">
            <v>GK</v>
          </cell>
          <cell r="D44">
            <v>1</v>
          </cell>
          <cell r="E44">
            <v>1</v>
          </cell>
          <cell r="F44">
            <v>90</v>
          </cell>
          <cell r="G44">
            <v>7</v>
          </cell>
          <cell r="H44">
            <v>4</v>
          </cell>
          <cell r="I44">
            <v>3</v>
          </cell>
          <cell r="J44">
            <v>3</v>
          </cell>
          <cell r="K44" t="str">
            <v>0/0</v>
          </cell>
          <cell r="L44">
            <v>0</v>
          </cell>
          <cell r="M44">
            <v>1</v>
          </cell>
          <cell r="N44">
            <v>0</v>
          </cell>
          <cell r="O44">
            <v>0</v>
          </cell>
          <cell r="P44">
            <v>0</v>
          </cell>
          <cell r="Q44">
            <v>57.1</v>
          </cell>
          <cell r="R44">
            <v>2015</v>
          </cell>
          <cell r="S44" t="str">
            <v>reg</v>
          </cell>
        </row>
        <row r="45">
          <cell r="A45" t="str">
            <v>Kyle Reynish</v>
          </cell>
          <cell r="B45" t="str">
            <v>NYR</v>
          </cell>
          <cell r="C45" t="str">
            <v>GK</v>
          </cell>
          <cell r="D45">
            <v>0</v>
          </cell>
          <cell r="E45">
            <v>0</v>
          </cell>
          <cell r="F45">
            <v>0</v>
          </cell>
          <cell r="G45">
            <v>0</v>
          </cell>
          <cell r="H45">
            <v>0</v>
          </cell>
          <cell r="I45">
            <v>0</v>
          </cell>
          <cell r="J45">
            <v>0</v>
          </cell>
          <cell r="K45" t="str">
            <v>0/0</v>
          </cell>
          <cell r="L45">
            <v>0</v>
          </cell>
          <cell r="M45">
            <v>0</v>
          </cell>
          <cell r="N45">
            <v>0</v>
          </cell>
          <cell r="O45">
            <v>0</v>
          </cell>
          <cell r="P45">
            <v>0</v>
          </cell>
          <cell r="Q45">
            <v>0</v>
          </cell>
          <cell r="R45">
            <v>2015</v>
          </cell>
          <cell r="S45" t="str">
            <v>reg</v>
          </cell>
        </row>
        <row r="46">
          <cell r="A46" t="str">
            <v>Kristian Nicht</v>
          </cell>
          <cell r="B46" t="str">
            <v>MTL</v>
          </cell>
          <cell r="C46" t="str">
            <v>GK</v>
          </cell>
          <cell r="D46">
            <v>0</v>
          </cell>
          <cell r="E46">
            <v>0</v>
          </cell>
          <cell r="F46">
            <v>0</v>
          </cell>
          <cell r="G46">
            <v>0</v>
          </cell>
          <cell r="H46">
            <v>0</v>
          </cell>
          <cell r="I46">
            <v>0</v>
          </cell>
          <cell r="J46">
            <v>0</v>
          </cell>
          <cell r="K46" t="str">
            <v>0/0</v>
          </cell>
          <cell r="L46">
            <v>0</v>
          </cell>
          <cell r="M46">
            <v>0</v>
          </cell>
          <cell r="N46">
            <v>0</v>
          </cell>
          <cell r="O46">
            <v>0</v>
          </cell>
          <cell r="P46">
            <v>0</v>
          </cell>
          <cell r="Q46">
            <v>0</v>
          </cell>
          <cell r="R46">
            <v>2015</v>
          </cell>
          <cell r="S46" t="str">
            <v>reg</v>
          </cell>
        </row>
        <row r="47">
          <cell r="A47" t="str">
            <v>Jake Gleeson</v>
          </cell>
          <cell r="B47" t="str">
            <v>POR</v>
          </cell>
          <cell r="C47" t="str">
            <v>GK</v>
          </cell>
          <cell r="D47">
            <v>0</v>
          </cell>
          <cell r="E47">
            <v>0</v>
          </cell>
          <cell r="F47">
            <v>0</v>
          </cell>
          <cell r="G47">
            <v>0</v>
          </cell>
          <cell r="H47">
            <v>0</v>
          </cell>
          <cell r="I47">
            <v>0</v>
          </cell>
          <cell r="J47">
            <v>0</v>
          </cell>
          <cell r="K47" t="str">
            <v>0/0</v>
          </cell>
          <cell r="L47">
            <v>0</v>
          </cell>
          <cell r="M47">
            <v>0</v>
          </cell>
          <cell r="N47">
            <v>0</v>
          </cell>
          <cell r="O47">
            <v>0</v>
          </cell>
          <cell r="P47">
            <v>0</v>
          </cell>
          <cell r="Q47">
            <v>0</v>
          </cell>
          <cell r="R47">
            <v>2015</v>
          </cell>
          <cell r="S47" t="str">
            <v>reg</v>
          </cell>
        </row>
        <row r="48">
          <cell r="A48" t="str">
            <v>Brian Perk</v>
          </cell>
          <cell r="B48" t="str">
            <v xml:space="preserve">LA </v>
          </cell>
          <cell r="C48" t="str">
            <v>GK</v>
          </cell>
          <cell r="D48">
            <v>0</v>
          </cell>
          <cell r="E48">
            <v>0</v>
          </cell>
          <cell r="F48">
            <v>0</v>
          </cell>
          <cell r="G48">
            <v>0</v>
          </cell>
          <cell r="H48">
            <v>0</v>
          </cell>
          <cell r="I48">
            <v>0</v>
          </cell>
          <cell r="J48">
            <v>0</v>
          </cell>
          <cell r="K48" t="str">
            <v>0/0</v>
          </cell>
          <cell r="L48">
            <v>0</v>
          </cell>
          <cell r="M48">
            <v>0</v>
          </cell>
          <cell r="N48">
            <v>0</v>
          </cell>
          <cell r="O48">
            <v>0</v>
          </cell>
          <cell r="P48">
            <v>0</v>
          </cell>
          <cell r="Q48">
            <v>0</v>
          </cell>
          <cell r="R48">
            <v>2015</v>
          </cell>
          <cell r="S48" t="str">
            <v>reg</v>
          </cell>
        </row>
        <row r="49">
          <cell r="A49" t="str">
            <v>Paolo Tornaghi</v>
          </cell>
          <cell r="B49" t="str">
            <v>VAN</v>
          </cell>
          <cell r="C49" t="str">
            <v>GK</v>
          </cell>
          <cell r="D49">
            <v>0</v>
          </cell>
          <cell r="E49">
            <v>0</v>
          </cell>
          <cell r="F49">
            <v>0</v>
          </cell>
          <cell r="G49">
            <v>0</v>
          </cell>
          <cell r="H49">
            <v>0</v>
          </cell>
          <cell r="I49">
            <v>0</v>
          </cell>
          <cell r="J49">
            <v>0</v>
          </cell>
          <cell r="K49" t="str">
            <v>0/0</v>
          </cell>
          <cell r="L49">
            <v>0</v>
          </cell>
          <cell r="M49">
            <v>0</v>
          </cell>
          <cell r="N49">
            <v>0</v>
          </cell>
          <cell r="O49">
            <v>0</v>
          </cell>
          <cell r="P49">
            <v>0</v>
          </cell>
          <cell r="Q49">
            <v>0</v>
          </cell>
          <cell r="R49">
            <v>2015</v>
          </cell>
          <cell r="S49" t="str">
            <v>reg</v>
          </cell>
        </row>
        <row r="50">
          <cell r="A50" t="str">
            <v>Earl Edwards</v>
          </cell>
          <cell r="B50" t="str">
            <v>DC</v>
          </cell>
          <cell r="C50" t="str">
            <v>GK</v>
          </cell>
          <cell r="D50">
            <v>0</v>
          </cell>
          <cell r="E50">
            <v>0</v>
          </cell>
          <cell r="F50">
            <v>0</v>
          </cell>
          <cell r="G50">
            <v>0</v>
          </cell>
          <cell r="H50">
            <v>0</v>
          </cell>
          <cell r="I50">
            <v>0</v>
          </cell>
          <cell r="J50">
            <v>0</v>
          </cell>
          <cell r="K50" t="str">
            <v>0/0</v>
          </cell>
          <cell r="L50">
            <v>0</v>
          </cell>
          <cell r="M50">
            <v>0</v>
          </cell>
          <cell r="N50">
            <v>0</v>
          </cell>
          <cell r="O50">
            <v>0</v>
          </cell>
          <cell r="P50">
            <v>0</v>
          </cell>
          <cell r="Q50">
            <v>0</v>
          </cell>
          <cell r="R50">
            <v>2015</v>
          </cell>
          <cell r="S50" t="str">
            <v>reg</v>
          </cell>
        </row>
        <row r="51">
          <cell r="A51" t="str">
            <v>Michael Lisch</v>
          </cell>
          <cell r="B51" t="str">
            <v>HOU</v>
          </cell>
          <cell r="C51" t="str">
            <v>GK</v>
          </cell>
          <cell r="D51">
            <v>0</v>
          </cell>
          <cell r="E51">
            <v>0</v>
          </cell>
          <cell r="F51">
            <v>0</v>
          </cell>
          <cell r="G51">
            <v>0</v>
          </cell>
          <cell r="H51">
            <v>0</v>
          </cell>
          <cell r="I51">
            <v>0</v>
          </cell>
          <cell r="J51">
            <v>0</v>
          </cell>
          <cell r="K51" t="str">
            <v>0/0</v>
          </cell>
          <cell r="L51">
            <v>0</v>
          </cell>
          <cell r="M51">
            <v>0</v>
          </cell>
          <cell r="N51">
            <v>0</v>
          </cell>
          <cell r="O51">
            <v>0</v>
          </cell>
          <cell r="P51">
            <v>0</v>
          </cell>
          <cell r="Q51">
            <v>0</v>
          </cell>
          <cell r="R51">
            <v>2015</v>
          </cell>
          <cell r="S51" t="str">
            <v>reg</v>
          </cell>
        </row>
        <row r="52">
          <cell r="A52" t="str">
            <v>Santiago Castano</v>
          </cell>
          <cell r="B52" t="str">
            <v>NYR</v>
          </cell>
          <cell r="C52" t="str">
            <v>GK</v>
          </cell>
          <cell r="D52">
            <v>0</v>
          </cell>
          <cell r="E52">
            <v>0</v>
          </cell>
          <cell r="F52">
            <v>0</v>
          </cell>
          <cell r="G52">
            <v>0</v>
          </cell>
          <cell r="H52">
            <v>0</v>
          </cell>
          <cell r="I52">
            <v>0</v>
          </cell>
          <cell r="J52">
            <v>0</v>
          </cell>
          <cell r="K52" t="str">
            <v>0/0</v>
          </cell>
          <cell r="L52">
            <v>0</v>
          </cell>
          <cell r="M52">
            <v>0</v>
          </cell>
          <cell r="N52">
            <v>0</v>
          </cell>
          <cell r="O52">
            <v>0</v>
          </cell>
          <cell r="P52">
            <v>0</v>
          </cell>
          <cell r="Q52">
            <v>0</v>
          </cell>
          <cell r="R52">
            <v>2015</v>
          </cell>
          <cell r="S52" t="str">
            <v>reg</v>
          </cell>
        </row>
        <row r="53">
          <cell r="A53" t="str">
            <v>Brad Stuver</v>
          </cell>
          <cell r="B53" t="str">
            <v>NYC</v>
          </cell>
          <cell r="C53" t="str">
            <v>GK</v>
          </cell>
          <cell r="D53">
            <v>0</v>
          </cell>
          <cell r="E53">
            <v>0</v>
          </cell>
          <cell r="F53">
            <v>0</v>
          </cell>
          <cell r="G53">
            <v>0</v>
          </cell>
          <cell r="H53">
            <v>0</v>
          </cell>
          <cell r="I53">
            <v>0</v>
          </cell>
          <cell r="J53">
            <v>0</v>
          </cell>
          <cell r="K53" t="str">
            <v>0/0</v>
          </cell>
          <cell r="L53">
            <v>0</v>
          </cell>
          <cell r="M53">
            <v>0</v>
          </cell>
          <cell r="N53">
            <v>0</v>
          </cell>
          <cell r="O53">
            <v>0</v>
          </cell>
          <cell r="P53">
            <v>0</v>
          </cell>
          <cell r="Q53">
            <v>0</v>
          </cell>
          <cell r="R53">
            <v>2015</v>
          </cell>
          <cell r="S53" t="str">
            <v>reg</v>
          </cell>
        </row>
        <row r="54">
          <cell r="A54" t="str">
            <v>Maxime Crepeau</v>
          </cell>
          <cell r="B54" t="str">
            <v>VAN</v>
          </cell>
          <cell r="C54" t="str">
            <v>GK</v>
          </cell>
          <cell r="D54">
            <v>0</v>
          </cell>
          <cell r="E54">
            <v>0</v>
          </cell>
          <cell r="F54">
            <v>0</v>
          </cell>
          <cell r="G54">
            <v>0</v>
          </cell>
          <cell r="H54">
            <v>0</v>
          </cell>
          <cell r="I54">
            <v>0</v>
          </cell>
          <cell r="J54">
            <v>0</v>
          </cell>
          <cell r="K54" t="str">
            <v>0/0</v>
          </cell>
          <cell r="L54">
            <v>0</v>
          </cell>
          <cell r="M54">
            <v>0</v>
          </cell>
          <cell r="N54">
            <v>0</v>
          </cell>
          <cell r="O54">
            <v>0</v>
          </cell>
          <cell r="P54">
            <v>0</v>
          </cell>
          <cell r="Q54">
            <v>0</v>
          </cell>
          <cell r="R54">
            <v>2015</v>
          </cell>
          <cell r="S54" t="str">
            <v>reg</v>
          </cell>
        </row>
        <row r="55">
          <cell r="A55" t="str">
            <v>Eirik Johansen</v>
          </cell>
          <cell r="B55" t="str">
            <v>NYC</v>
          </cell>
          <cell r="C55" t="str">
            <v>GK</v>
          </cell>
          <cell r="D55">
            <v>0</v>
          </cell>
          <cell r="E55">
            <v>0</v>
          </cell>
          <cell r="F55">
            <v>0</v>
          </cell>
          <cell r="G55">
            <v>0</v>
          </cell>
          <cell r="H55">
            <v>0</v>
          </cell>
          <cell r="I55">
            <v>0</v>
          </cell>
          <cell r="J55">
            <v>0</v>
          </cell>
          <cell r="K55" t="str">
            <v>0/0</v>
          </cell>
          <cell r="L55">
            <v>0</v>
          </cell>
          <cell r="M55">
            <v>0</v>
          </cell>
          <cell r="N55">
            <v>0</v>
          </cell>
          <cell r="O55">
            <v>0</v>
          </cell>
          <cell r="P55">
            <v>0</v>
          </cell>
          <cell r="Q55">
            <v>0</v>
          </cell>
          <cell r="R55">
            <v>2015</v>
          </cell>
          <cell r="S55" t="str">
            <v>reg</v>
          </cell>
        </row>
        <row r="56">
          <cell r="A56" t="str">
            <v>Bryan Meredith</v>
          </cell>
          <cell r="B56" t="str">
            <v>VAN</v>
          </cell>
          <cell r="C56" t="str">
            <v>GK</v>
          </cell>
          <cell r="D56">
            <v>0</v>
          </cell>
          <cell r="E56">
            <v>0</v>
          </cell>
          <cell r="F56">
            <v>0</v>
          </cell>
          <cell r="G56">
            <v>0</v>
          </cell>
          <cell r="H56">
            <v>0</v>
          </cell>
          <cell r="I56">
            <v>0</v>
          </cell>
          <cell r="J56">
            <v>0</v>
          </cell>
          <cell r="K56" t="str">
            <v>0/0</v>
          </cell>
          <cell r="L56">
            <v>0</v>
          </cell>
          <cell r="M56">
            <v>0</v>
          </cell>
          <cell r="N56">
            <v>0</v>
          </cell>
          <cell r="O56">
            <v>0</v>
          </cell>
          <cell r="P56">
            <v>0</v>
          </cell>
          <cell r="Q56">
            <v>0</v>
          </cell>
          <cell r="R56">
            <v>2015</v>
          </cell>
          <cell r="S56" t="str">
            <v>reg</v>
          </cell>
        </row>
        <row r="57">
          <cell r="A57" t="str">
            <v>Matt Lampson</v>
          </cell>
          <cell r="B57" t="str">
            <v>CLB</v>
          </cell>
          <cell r="C57" t="str">
            <v>GK</v>
          </cell>
          <cell r="D57">
            <v>0</v>
          </cell>
          <cell r="E57">
            <v>0</v>
          </cell>
          <cell r="F57">
            <v>0</v>
          </cell>
          <cell r="G57">
            <v>0</v>
          </cell>
          <cell r="H57">
            <v>0</v>
          </cell>
          <cell r="I57">
            <v>0</v>
          </cell>
          <cell r="J57">
            <v>0</v>
          </cell>
          <cell r="K57" t="str">
            <v>0/0</v>
          </cell>
          <cell r="L57">
            <v>0</v>
          </cell>
          <cell r="M57">
            <v>0</v>
          </cell>
          <cell r="N57">
            <v>0</v>
          </cell>
          <cell r="O57">
            <v>0</v>
          </cell>
          <cell r="P57">
            <v>0</v>
          </cell>
          <cell r="Q57">
            <v>0</v>
          </cell>
          <cell r="R57">
            <v>2015</v>
          </cell>
          <cell r="S57" t="str">
            <v>reg</v>
          </cell>
        </row>
        <row r="58">
          <cell r="A58" t="str">
            <v>Quillan Roberts</v>
          </cell>
          <cell r="B58" t="str">
            <v>TOR</v>
          </cell>
          <cell r="C58" t="str">
            <v>GK</v>
          </cell>
          <cell r="D58">
            <v>0</v>
          </cell>
          <cell r="E58">
            <v>0</v>
          </cell>
          <cell r="F58">
            <v>0</v>
          </cell>
          <cell r="G58">
            <v>0</v>
          </cell>
          <cell r="H58">
            <v>0</v>
          </cell>
          <cell r="I58">
            <v>0</v>
          </cell>
          <cell r="J58">
            <v>0</v>
          </cell>
          <cell r="K58" t="str">
            <v>0/0</v>
          </cell>
          <cell r="L58">
            <v>0</v>
          </cell>
          <cell r="M58">
            <v>0</v>
          </cell>
          <cell r="N58">
            <v>0</v>
          </cell>
          <cell r="O58">
            <v>0</v>
          </cell>
          <cell r="P58">
            <v>0</v>
          </cell>
          <cell r="Q58">
            <v>0</v>
          </cell>
          <cell r="R58">
            <v>2015</v>
          </cell>
          <cell r="S58" t="str">
            <v>reg</v>
          </cell>
        </row>
        <row r="59">
          <cell r="A59" t="str">
            <v>Eduardo Fernandez</v>
          </cell>
          <cell r="B59" t="str">
            <v>RSL</v>
          </cell>
          <cell r="C59" t="str">
            <v>GK</v>
          </cell>
          <cell r="D59">
            <v>0</v>
          </cell>
          <cell r="E59">
            <v>0</v>
          </cell>
          <cell r="F59">
            <v>0</v>
          </cell>
          <cell r="G59">
            <v>0</v>
          </cell>
          <cell r="H59">
            <v>0</v>
          </cell>
          <cell r="I59">
            <v>0</v>
          </cell>
          <cell r="J59">
            <v>0</v>
          </cell>
          <cell r="K59" t="str">
            <v>0/0</v>
          </cell>
          <cell r="L59">
            <v>0</v>
          </cell>
          <cell r="M59">
            <v>0</v>
          </cell>
          <cell r="N59">
            <v>0</v>
          </cell>
          <cell r="O59">
            <v>0</v>
          </cell>
          <cell r="P59">
            <v>0</v>
          </cell>
          <cell r="Q59">
            <v>0</v>
          </cell>
          <cell r="R59">
            <v>2015</v>
          </cell>
          <cell r="S59" t="str">
            <v>reg</v>
          </cell>
        </row>
        <row r="60">
          <cell r="A60" t="str">
            <v>Akira Fitzgerald</v>
          </cell>
          <cell r="B60" t="str">
            <v>NYC</v>
          </cell>
          <cell r="C60" t="str">
            <v>GK</v>
          </cell>
          <cell r="D60">
            <v>0</v>
          </cell>
          <cell r="E60">
            <v>0</v>
          </cell>
          <cell r="F60">
            <v>0</v>
          </cell>
          <cell r="G60">
            <v>0</v>
          </cell>
          <cell r="H60">
            <v>0</v>
          </cell>
          <cell r="I60">
            <v>0</v>
          </cell>
          <cell r="J60">
            <v>0</v>
          </cell>
          <cell r="K60" t="str">
            <v>0/0</v>
          </cell>
          <cell r="L60">
            <v>0</v>
          </cell>
          <cell r="M60">
            <v>0</v>
          </cell>
          <cell r="N60">
            <v>0</v>
          </cell>
          <cell r="O60">
            <v>0</v>
          </cell>
          <cell r="P60">
            <v>0</v>
          </cell>
          <cell r="Q60">
            <v>0</v>
          </cell>
          <cell r="R60">
            <v>2015</v>
          </cell>
          <cell r="S60" t="str">
            <v>reg</v>
          </cell>
        </row>
        <row r="61">
          <cell r="A61" t="str">
            <v>Charlie Lyon</v>
          </cell>
          <cell r="B61" t="str">
            <v>SEA</v>
          </cell>
          <cell r="C61" t="str">
            <v>GK</v>
          </cell>
          <cell r="D61">
            <v>0</v>
          </cell>
          <cell r="E61">
            <v>0</v>
          </cell>
          <cell r="F61">
            <v>0</v>
          </cell>
          <cell r="G61">
            <v>0</v>
          </cell>
          <cell r="H61">
            <v>0</v>
          </cell>
          <cell r="I61">
            <v>0</v>
          </cell>
          <cell r="J61">
            <v>0</v>
          </cell>
          <cell r="K61" t="str">
            <v>0/0</v>
          </cell>
          <cell r="L61">
            <v>0</v>
          </cell>
          <cell r="M61">
            <v>0</v>
          </cell>
          <cell r="N61">
            <v>0</v>
          </cell>
          <cell r="O61">
            <v>0</v>
          </cell>
          <cell r="P61">
            <v>0</v>
          </cell>
          <cell r="Q61">
            <v>0</v>
          </cell>
          <cell r="R61">
            <v>2015</v>
          </cell>
          <cell r="S61" t="str">
            <v>reg</v>
          </cell>
        </row>
        <row r="62">
          <cell r="A62" t="str">
            <v>Alex Bono</v>
          </cell>
          <cell r="B62" t="str">
            <v>TOR</v>
          </cell>
          <cell r="C62" t="str">
            <v>GK</v>
          </cell>
          <cell r="D62">
            <v>0</v>
          </cell>
          <cell r="E62">
            <v>0</v>
          </cell>
          <cell r="F62">
            <v>0</v>
          </cell>
          <cell r="G62">
            <v>0</v>
          </cell>
          <cell r="H62">
            <v>0</v>
          </cell>
          <cell r="I62">
            <v>0</v>
          </cell>
          <cell r="J62">
            <v>0</v>
          </cell>
          <cell r="K62" t="str">
            <v>0/0</v>
          </cell>
          <cell r="L62">
            <v>0</v>
          </cell>
          <cell r="M62">
            <v>0</v>
          </cell>
          <cell r="N62">
            <v>0</v>
          </cell>
          <cell r="O62">
            <v>0</v>
          </cell>
          <cell r="P62">
            <v>0</v>
          </cell>
          <cell r="Q62">
            <v>0</v>
          </cell>
          <cell r="R62">
            <v>2015</v>
          </cell>
          <cell r="S62" t="str">
            <v>reg</v>
          </cell>
        </row>
        <row r="63">
          <cell r="A63" t="str">
            <v>Marco Carducci</v>
          </cell>
          <cell r="B63" t="str">
            <v>VAN</v>
          </cell>
          <cell r="C63" t="str">
            <v>GK</v>
          </cell>
          <cell r="D63">
            <v>0</v>
          </cell>
          <cell r="E63">
            <v>0</v>
          </cell>
          <cell r="F63">
            <v>0</v>
          </cell>
          <cell r="G63">
            <v>0</v>
          </cell>
          <cell r="H63">
            <v>0</v>
          </cell>
          <cell r="I63">
            <v>0</v>
          </cell>
          <cell r="J63">
            <v>0</v>
          </cell>
          <cell r="K63" t="str">
            <v>0/0</v>
          </cell>
          <cell r="L63">
            <v>0</v>
          </cell>
          <cell r="M63">
            <v>0</v>
          </cell>
          <cell r="N63">
            <v>0</v>
          </cell>
          <cell r="O63">
            <v>0</v>
          </cell>
          <cell r="P63">
            <v>0</v>
          </cell>
          <cell r="Q63">
            <v>0</v>
          </cell>
          <cell r="R63">
            <v>2015</v>
          </cell>
          <cell r="S63" t="str">
            <v>reg</v>
          </cell>
        </row>
        <row r="64">
          <cell r="A64" t="str">
            <v>John Berner</v>
          </cell>
          <cell r="B64" t="str">
            <v>COL</v>
          </cell>
          <cell r="C64" t="str">
            <v>GK</v>
          </cell>
          <cell r="D64">
            <v>0</v>
          </cell>
          <cell r="E64">
            <v>0</v>
          </cell>
          <cell r="F64">
            <v>0</v>
          </cell>
          <cell r="G64">
            <v>0</v>
          </cell>
          <cell r="H64">
            <v>0</v>
          </cell>
          <cell r="I64">
            <v>0</v>
          </cell>
          <cell r="J64">
            <v>0</v>
          </cell>
          <cell r="K64" t="str">
            <v>0/0</v>
          </cell>
          <cell r="L64">
            <v>0</v>
          </cell>
          <cell r="M64">
            <v>0</v>
          </cell>
          <cell r="N64">
            <v>0</v>
          </cell>
          <cell r="O64">
            <v>0</v>
          </cell>
          <cell r="P64">
            <v>0</v>
          </cell>
          <cell r="Q64">
            <v>0</v>
          </cell>
          <cell r="R64">
            <v>2015</v>
          </cell>
          <cell r="S64" t="str">
            <v>reg</v>
          </cell>
        </row>
        <row r="65">
          <cell r="A65" t="str">
            <v>Trevor Spangenberg</v>
          </cell>
          <cell r="B65" t="str">
            <v xml:space="preserve">NE </v>
          </cell>
          <cell r="C65" t="str">
            <v>GK</v>
          </cell>
          <cell r="D65">
            <v>0</v>
          </cell>
          <cell r="E65">
            <v>0</v>
          </cell>
          <cell r="F65">
            <v>0</v>
          </cell>
          <cell r="G65">
            <v>0</v>
          </cell>
          <cell r="H65">
            <v>0</v>
          </cell>
          <cell r="I65">
            <v>0</v>
          </cell>
          <cell r="J65">
            <v>0</v>
          </cell>
          <cell r="K65" t="str">
            <v>0/0</v>
          </cell>
          <cell r="L65">
            <v>0</v>
          </cell>
          <cell r="M65">
            <v>0</v>
          </cell>
          <cell r="N65">
            <v>0</v>
          </cell>
          <cell r="O65">
            <v>0</v>
          </cell>
          <cell r="P65">
            <v>0</v>
          </cell>
          <cell r="Q65">
            <v>0</v>
          </cell>
          <cell r="R65">
            <v>2015</v>
          </cell>
          <cell r="S65" t="str">
            <v>reg</v>
          </cell>
        </row>
        <row r="66">
          <cell r="A66" t="str">
            <v>Andrew Wolverton</v>
          </cell>
          <cell r="B66" t="str">
            <v xml:space="preserve">LA </v>
          </cell>
          <cell r="C66" t="str">
            <v>GK</v>
          </cell>
          <cell r="D66">
            <v>0</v>
          </cell>
          <cell r="E66">
            <v>0</v>
          </cell>
          <cell r="F66">
            <v>0</v>
          </cell>
          <cell r="G66">
            <v>0</v>
          </cell>
          <cell r="H66">
            <v>0</v>
          </cell>
          <cell r="I66">
            <v>0</v>
          </cell>
          <cell r="J66">
            <v>0</v>
          </cell>
          <cell r="K66" t="str">
            <v>0/0</v>
          </cell>
          <cell r="L66">
            <v>0</v>
          </cell>
          <cell r="M66">
            <v>0</v>
          </cell>
          <cell r="N66">
            <v>0</v>
          </cell>
          <cell r="O66">
            <v>0</v>
          </cell>
          <cell r="P66">
            <v>0</v>
          </cell>
          <cell r="Q66">
            <v>0</v>
          </cell>
          <cell r="R66">
            <v>2015</v>
          </cell>
          <cell r="S66" t="str">
            <v>reg</v>
          </cell>
        </row>
        <row r="67">
          <cell r="A67" t="str">
            <v>Tomas Gomez</v>
          </cell>
          <cell r="B67" t="str">
            <v xml:space="preserve">SJ </v>
          </cell>
          <cell r="C67" t="str">
            <v>GK</v>
          </cell>
          <cell r="D67">
            <v>0</v>
          </cell>
          <cell r="E67">
            <v>0</v>
          </cell>
          <cell r="F67">
            <v>0</v>
          </cell>
          <cell r="G67">
            <v>0</v>
          </cell>
          <cell r="H67">
            <v>0</v>
          </cell>
          <cell r="I67">
            <v>0</v>
          </cell>
          <cell r="J67">
            <v>0</v>
          </cell>
          <cell r="K67" t="str">
            <v>0/0</v>
          </cell>
          <cell r="L67">
            <v>0</v>
          </cell>
          <cell r="M67">
            <v>0</v>
          </cell>
          <cell r="N67">
            <v>0</v>
          </cell>
          <cell r="O67">
            <v>0</v>
          </cell>
          <cell r="P67">
            <v>0</v>
          </cell>
          <cell r="Q67">
            <v>0</v>
          </cell>
          <cell r="R67">
            <v>2015</v>
          </cell>
          <cell r="S67" t="str">
            <v>reg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tadiumguide.com/dickssportinggoodspark/" TargetMode="External"/><Relationship Id="rId13" Type="http://schemas.openxmlformats.org/officeDocument/2006/relationships/hyperlink" Target="https://www.stadiumguide.com/thehomedepotcenter/" TargetMode="External"/><Relationship Id="rId18" Type="http://schemas.openxmlformats.org/officeDocument/2006/relationships/hyperlink" Target="https://www.stadiumguide.com/pplpark/" TargetMode="External"/><Relationship Id="rId26" Type="http://schemas.openxmlformats.org/officeDocument/2006/relationships/hyperlink" Target="https://www.stadiumguide.com/rfkstadium/" TargetMode="External"/><Relationship Id="rId3" Type="http://schemas.openxmlformats.org/officeDocument/2006/relationships/hyperlink" Target="https://www.stadiumguide.com/toyotapark/" TargetMode="External"/><Relationship Id="rId21" Type="http://schemas.openxmlformats.org/officeDocument/2006/relationships/hyperlink" Target="https://www.stadiumguide.com/avaya-stadium/" TargetMode="External"/><Relationship Id="rId7" Type="http://schemas.openxmlformats.org/officeDocument/2006/relationships/hyperlink" Target="https://www.stadiumguide.com/fcdallasstadium/" TargetMode="External"/><Relationship Id="rId12" Type="http://schemas.openxmlformats.org/officeDocument/2006/relationships/hyperlink" Target="https://www.stadiumguide.com/banc-california-stadium/" TargetMode="External"/><Relationship Id="rId17" Type="http://schemas.openxmlformats.org/officeDocument/2006/relationships/hyperlink" Target="https://www.stadiumguide.com/rose-bowl-stadium/" TargetMode="External"/><Relationship Id="rId25" Type="http://schemas.openxmlformats.org/officeDocument/2006/relationships/hyperlink" Target="https://www.stadiumguide.com/minnesota-united-stadium/" TargetMode="External"/><Relationship Id="rId2" Type="http://schemas.openxmlformats.org/officeDocument/2006/relationships/hyperlink" Target="https://www.stadiumguide.com/q2-stadium/" TargetMode="External"/><Relationship Id="rId16" Type="http://schemas.openxmlformats.org/officeDocument/2006/relationships/hyperlink" Target="https://www.stadiumguide.com/orlando-city-stadium/" TargetMode="External"/><Relationship Id="rId20" Type="http://schemas.openxmlformats.org/officeDocument/2006/relationships/hyperlink" Target="https://www.stadiumguide.com/riotintostadium/" TargetMode="External"/><Relationship Id="rId1" Type="http://schemas.openxmlformats.org/officeDocument/2006/relationships/hyperlink" Target="https://www.stadiumguide.com/mercedes-benz-stadium/" TargetMode="External"/><Relationship Id="rId6" Type="http://schemas.openxmlformats.org/officeDocument/2006/relationships/hyperlink" Target="https://www.stadiumguide.com/columbuscrewstadium/" TargetMode="External"/><Relationship Id="rId11" Type="http://schemas.openxmlformats.org/officeDocument/2006/relationships/hyperlink" Target="https://www.stadiumguide.com/sporting-park/" TargetMode="External"/><Relationship Id="rId24" Type="http://schemas.openxmlformats.org/officeDocument/2006/relationships/hyperlink" Target="https://www.stadiumguide.com/centurylinkfield/" TargetMode="External"/><Relationship Id="rId5" Type="http://schemas.openxmlformats.org/officeDocument/2006/relationships/hyperlink" Target="https://www.stadiumguide.com/tql-stadium/" TargetMode="External"/><Relationship Id="rId15" Type="http://schemas.openxmlformats.org/officeDocument/2006/relationships/hyperlink" Target="https://www.stadiumguide.com/citrus-bowl/" TargetMode="External"/><Relationship Id="rId23" Type="http://schemas.openxmlformats.org/officeDocument/2006/relationships/hyperlink" Target="https://www.stadiumguide.com/buckshawstadium/" TargetMode="External"/><Relationship Id="rId28" Type="http://schemas.openxmlformats.org/officeDocument/2006/relationships/drawing" Target="../drawings/drawing2.xml"/><Relationship Id="rId10" Type="http://schemas.openxmlformats.org/officeDocument/2006/relationships/hyperlink" Target="https://www.stadiumguide.com/bbvacompassstadium/" TargetMode="External"/><Relationship Id="rId19" Type="http://schemas.openxmlformats.org/officeDocument/2006/relationships/hyperlink" Target="https://www.stadiumguide.com/jeldwenfield/" TargetMode="External"/><Relationship Id="rId4" Type="http://schemas.openxmlformats.org/officeDocument/2006/relationships/hyperlink" Target="https://www.stadiumguide.com/soldier-field/" TargetMode="External"/><Relationship Id="rId9" Type="http://schemas.openxmlformats.org/officeDocument/2006/relationships/hyperlink" Target="https://www.stadiumguide.com/gillettestadium/" TargetMode="External"/><Relationship Id="rId14" Type="http://schemas.openxmlformats.org/officeDocument/2006/relationships/hyperlink" Target="https://www.stadiumguide.com/redbullarena/" TargetMode="External"/><Relationship Id="rId22" Type="http://schemas.openxmlformats.org/officeDocument/2006/relationships/hyperlink" Target="https://www.stadiumguide.com/levis-stadium/" TargetMode="External"/><Relationship Id="rId27" Type="http://schemas.openxmlformats.org/officeDocument/2006/relationships/hyperlink" Target="https://www.stadiumguide.com/new-dc-united-stadiu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FD9E-C739-47CA-829C-E1485435956C}">
  <dimension ref="A1:I66"/>
  <sheetViews>
    <sheetView topLeftCell="A13" workbookViewId="0">
      <selection activeCell="C2" sqref="C2:C29"/>
    </sheetView>
  </sheetViews>
  <sheetFormatPr defaultRowHeight="14.4"/>
  <cols>
    <col min="1" max="1" width="8.77734375" customWidth="1"/>
    <col min="2" max="2" width="4" customWidth="1"/>
    <col min="3" max="3" width="19.88671875" customWidth="1"/>
    <col min="4" max="4" width="16.109375" customWidth="1"/>
    <col min="8" max="8" width="18.109375" bestFit="1" customWidth="1"/>
    <col min="9" max="9" width="8.77734375" customWidth="1"/>
  </cols>
  <sheetData>
    <row r="1" spans="1:9" ht="19.8" thickBot="1">
      <c r="A1" s="1" t="s">
        <v>0</v>
      </c>
      <c r="B1" s="149" t="s">
        <v>1</v>
      </c>
      <c r="C1" s="150"/>
      <c r="D1" s="6" t="s">
        <v>2</v>
      </c>
      <c r="E1" s="6" t="s">
        <v>3</v>
      </c>
      <c r="F1" s="6" t="s">
        <v>4</v>
      </c>
      <c r="H1" s="9" t="s">
        <v>61</v>
      </c>
      <c r="I1" s="10" t="s">
        <v>62</v>
      </c>
    </row>
    <row r="2" spans="1:9" ht="15" thickBot="1">
      <c r="A2" s="2">
        <v>1</v>
      </c>
      <c r="B2" s="3"/>
      <c r="C2" s="6" t="s">
        <v>5</v>
      </c>
      <c r="D2" s="8">
        <v>41745</v>
      </c>
      <c r="E2" s="4" t="s">
        <v>6</v>
      </c>
      <c r="F2" s="5">
        <v>7.1999999999999995E-2</v>
      </c>
      <c r="H2" s="9" t="s">
        <v>63</v>
      </c>
      <c r="I2" s="10" t="s">
        <v>64</v>
      </c>
    </row>
    <row r="3" spans="1:9" ht="15" thickBot="1">
      <c r="A3" s="2">
        <v>2</v>
      </c>
      <c r="B3" s="3"/>
      <c r="C3" s="6" t="s">
        <v>7</v>
      </c>
      <c r="D3" s="8">
        <v>41415</v>
      </c>
      <c r="E3" s="4" t="s">
        <v>8</v>
      </c>
      <c r="F3" s="5">
        <v>4.9000000000000002E-2</v>
      </c>
      <c r="H3" s="9" t="s">
        <v>65</v>
      </c>
      <c r="I3" s="10">
        <v>773</v>
      </c>
    </row>
    <row r="4" spans="1:9" ht="15" thickBot="1">
      <c r="A4" s="2">
        <v>3</v>
      </c>
      <c r="B4" s="3"/>
      <c r="C4" s="6" t="s">
        <v>9</v>
      </c>
      <c r="D4" s="8">
        <v>41942</v>
      </c>
      <c r="E4" s="4" t="s">
        <v>10</v>
      </c>
      <c r="F4" s="5">
        <v>4.9000000000000002E-2</v>
      </c>
      <c r="H4" s="9" t="s">
        <v>66</v>
      </c>
      <c r="I4" s="6" t="s">
        <v>67</v>
      </c>
    </row>
    <row r="5" spans="1:9" ht="15" thickBot="1">
      <c r="A5" s="2">
        <v>4</v>
      </c>
      <c r="B5" s="3"/>
      <c r="C5" s="6" t="s">
        <v>11</v>
      </c>
      <c r="D5" s="8">
        <v>38848</v>
      </c>
      <c r="E5" s="4" t="s">
        <v>12</v>
      </c>
      <c r="F5" s="5">
        <v>4.8000000000000001E-2</v>
      </c>
      <c r="H5" s="9" t="s">
        <v>68</v>
      </c>
      <c r="I5" s="10" t="s">
        <v>69</v>
      </c>
    </row>
    <row r="6" spans="1:9" ht="15" thickBot="1">
      <c r="A6" s="2">
        <v>5</v>
      </c>
      <c r="B6" s="3"/>
      <c r="C6" s="6" t="s">
        <v>13</v>
      </c>
      <c r="D6" s="8">
        <v>43128</v>
      </c>
      <c r="E6" s="4" t="s">
        <v>14</v>
      </c>
      <c r="F6" s="5">
        <v>4.7E-2</v>
      </c>
      <c r="H6" s="9" t="s">
        <v>70</v>
      </c>
      <c r="I6" s="6" t="s">
        <v>71</v>
      </c>
    </row>
    <row r="7" spans="1:9" ht="15" thickBot="1">
      <c r="A7" s="2">
        <v>6</v>
      </c>
      <c r="B7" s="3"/>
      <c r="C7" s="6" t="s">
        <v>15</v>
      </c>
      <c r="D7" s="8">
        <v>42032</v>
      </c>
      <c r="E7" s="4" t="s">
        <v>16</v>
      </c>
      <c r="F7" s="5">
        <v>4.4999999999999998E-2</v>
      </c>
      <c r="H7" s="9" t="s">
        <v>72</v>
      </c>
      <c r="I7" s="10">
        <v>26</v>
      </c>
    </row>
    <row r="8" spans="1:9" ht="15" thickBot="1">
      <c r="A8" s="2">
        <v>7</v>
      </c>
      <c r="B8" s="3"/>
      <c r="C8" s="6" t="s">
        <v>17</v>
      </c>
      <c r="D8" s="8">
        <v>42713</v>
      </c>
      <c r="E8" s="4" t="s">
        <v>18</v>
      </c>
      <c r="F8" s="5">
        <v>4.3999999999999997E-2</v>
      </c>
      <c r="H8" s="9" t="s">
        <v>73</v>
      </c>
      <c r="I8" s="6" t="s">
        <v>21</v>
      </c>
    </row>
    <row r="9" spans="1:9" ht="15" thickBot="1">
      <c r="A9" s="2">
        <v>8</v>
      </c>
      <c r="B9" s="3"/>
      <c r="C9" s="6" t="s">
        <v>19</v>
      </c>
      <c r="D9" s="8">
        <v>39399</v>
      </c>
      <c r="E9" s="4" t="s">
        <v>20</v>
      </c>
      <c r="F9" s="5">
        <v>4.2999999999999997E-2</v>
      </c>
      <c r="H9" s="9" t="s">
        <v>74</v>
      </c>
      <c r="I9" s="6" t="s">
        <v>75</v>
      </c>
    </row>
    <row r="10" spans="1:9" ht="15" thickBot="1">
      <c r="A10" s="2">
        <v>9</v>
      </c>
      <c r="B10" s="3"/>
      <c r="C10" s="6" t="s">
        <v>21</v>
      </c>
      <c r="D10" s="8">
        <v>34500</v>
      </c>
      <c r="E10" s="4" t="s">
        <v>22</v>
      </c>
      <c r="F10" s="5">
        <v>4.1000000000000002E-2</v>
      </c>
    </row>
    <row r="11" spans="1:9" ht="15" thickBot="1">
      <c r="A11" s="2">
        <v>10</v>
      </c>
      <c r="B11" s="3"/>
      <c r="C11" s="6" t="s">
        <v>23</v>
      </c>
      <c r="D11" s="8">
        <v>34989</v>
      </c>
      <c r="E11" s="4" t="s">
        <v>24</v>
      </c>
      <c r="F11" s="5">
        <v>0.04</v>
      </c>
    </row>
    <row r="12" spans="1:9" ht="15" thickBot="1">
      <c r="A12" s="2">
        <v>11</v>
      </c>
      <c r="B12" s="3"/>
      <c r="C12" s="6" t="s">
        <v>25</v>
      </c>
      <c r="D12" s="8">
        <v>34989</v>
      </c>
      <c r="E12" s="4" t="s">
        <v>26</v>
      </c>
      <c r="F12" s="5">
        <v>3.7999999999999999E-2</v>
      </c>
    </row>
    <row r="13" spans="1:9" ht="15" thickBot="1">
      <c r="A13" s="2">
        <v>12</v>
      </c>
      <c r="B13" s="3"/>
      <c r="C13" s="6" t="s">
        <v>27</v>
      </c>
      <c r="D13" s="8">
        <v>43066</v>
      </c>
      <c r="E13" s="4" t="s">
        <v>28</v>
      </c>
      <c r="F13" s="5">
        <v>3.6999999999999998E-2</v>
      </c>
    </row>
    <row r="14" spans="1:9" ht="15" thickBot="1">
      <c r="A14" s="2">
        <v>13</v>
      </c>
      <c r="B14" s="3"/>
      <c r="C14" s="6" t="s">
        <v>29</v>
      </c>
      <c r="D14" s="8">
        <v>27009</v>
      </c>
      <c r="E14" s="4" t="s">
        <v>30</v>
      </c>
      <c r="F14" s="5">
        <v>3.5000000000000003E-2</v>
      </c>
    </row>
    <row r="15" spans="1:9" ht="15" thickBot="1">
      <c r="A15" s="2">
        <v>14</v>
      </c>
      <c r="B15" s="3"/>
      <c r="C15" s="6" t="s">
        <v>31</v>
      </c>
      <c r="D15" s="8">
        <v>44076</v>
      </c>
      <c r="E15" s="4" t="s">
        <v>32</v>
      </c>
      <c r="F15" s="5">
        <v>3.5000000000000003E-2</v>
      </c>
    </row>
    <row r="16" spans="1:9" ht="15" thickBot="1">
      <c r="A16" s="2">
        <v>15</v>
      </c>
      <c r="B16" s="3"/>
      <c r="C16" s="6" t="s">
        <v>33</v>
      </c>
      <c r="D16" s="8">
        <v>34989</v>
      </c>
      <c r="E16" s="4" t="s">
        <v>34</v>
      </c>
      <c r="F16" s="5">
        <v>3.4000000000000002E-2</v>
      </c>
    </row>
    <row r="17" spans="1:6" ht="15" thickBot="1">
      <c r="A17" s="2">
        <v>16</v>
      </c>
      <c r="B17" s="3"/>
      <c r="C17" s="6" t="s">
        <v>35</v>
      </c>
      <c r="D17" s="8">
        <v>27409</v>
      </c>
      <c r="E17" s="4" t="s">
        <v>36</v>
      </c>
      <c r="F17" s="5">
        <v>3.3000000000000002E-2</v>
      </c>
    </row>
    <row r="18" spans="1:6" ht="15" thickBot="1">
      <c r="A18" s="2">
        <v>17</v>
      </c>
      <c r="B18" s="3"/>
      <c r="C18" s="6" t="s">
        <v>37</v>
      </c>
      <c r="D18" s="8">
        <v>42228</v>
      </c>
      <c r="E18" s="4" t="s">
        <v>38</v>
      </c>
      <c r="F18" s="5">
        <v>3.2000000000000001E-2</v>
      </c>
    </row>
    <row r="19" spans="1:6" ht="15" thickBot="1">
      <c r="A19" s="2">
        <v>18</v>
      </c>
      <c r="B19" s="3"/>
      <c r="C19" s="6" t="s">
        <v>39</v>
      </c>
      <c r="D19" s="8">
        <v>34500</v>
      </c>
      <c r="E19" s="4" t="s">
        <v>40</v>
      </c>
      <c r="F19" s="5">
        <v>3.2000000000000001E-2</v>
      </c>
    </row>
    <row r="20" spans="1:6" ht="15" thickBot="1">
      <c r="A20" s="2">
        <v>19</v>
      </c>
      <c r="B20" s="3"/>
      <c r="C20" s="6" t="s">
        <v>41</v>
      </c>
      <c r="D20" s="8">
        <v>34989</v>
      </c>
      <c r="E20" s="4" t="s">
        <v>42</v>
      </c>
      <c r="F20" s="5">
        <v>3.1E-2</v>
      </c>
    </row>
    <row r="21" spans="1:6" ht="15" thickBot="1">
      <c r="A21" s="2">
        <v>20</v>
      </c>
      <c r="B21" s="3"/>
      <c r="C21" s="6" t="s">
        <v>43</v>
      </c>
      <c r="D21" s="8">
        <v>34856</v>
      </c>
      <c r="E21" s="4" t="s">
        <v>44</v>
      </c>
      <c r="F21" s="5">
        <v>3.1E-2</v>
      </c>
    </row>
    <row r="22" spans="1:6" ht="15" thickBot="1">
      <c r="A22" s="2">
        <v>21</v>
      </c>
      <c r="B22" s="3"/>
      <c r="C22" s="6" t="s">
        <v>45</v>
      </c>
      <c r="D22" s="8">
        <v>34989</v>
      </c>
      <c r="E22" s="4" t="s">
        <v>46</v>
      </c>
      <c r="F22" s="5">
        <v>0.03</v>
      </c>
    </row>
    <row r="23" spans="1:6" ht="15" thickBot="1">
      <c r="A23" s="2">
        <v>22</v>
      </c>
      <c r="B23" s="3"/>
      <c r="C23" s="6" t="s">
        <v>47</v>
      </c>
      <c r="D23" s="8">
        <v>39504</v>
      </c>
      <c r="E23" s="4" t="s">
        <v>48</v>
      </c>
      <c r="F23" s="5">
        <v>2.9000000000000001E-2</v>
      </c>
    </row>
    <row r="24" spans="1:6" ht="15" thickBot="1">
      <c r="A24" s="2">
        <v>23</v>
      </c>
      <c r="B24" s="3"/>
      <c r="C24" s="6" t="s">
        <v>49</v>
      </c>
      <c r="D24" s="8">
        <v>35711</v>
      </c>
      <c r="E24" s="4" t="s">
        <v>50</v>
      </c>
      <c r="F24" s="5">
        <v>2.8000000000000001E-2</v>
      </c>
    </row>
    <row r="25" spans="1:6" ht="15" thickBot="1">
      <c r="A25" s="2">
        <v>24</v>
      </c>
      <c r="B25" s="3"/>
      <c r="C25" s="6" t="s">
        <v>51</v>
      </c>
      <c r="D25" s="8">
        <v>33939</v>
      </c>
      <c r="E25" s="4" t="s">
        <v>52</v>
      </c>
      <c r="F25" s="5">
        <v>2.7E-2</v>
      </c>
    </row>
    <row r="26" spans="1:6" ht="15" thickBot="1">
      <c r="A26" s="2">
        <v>25</v>
      </c>
      <c r="B26" s="3"/>
      <c r="C26" s="6" t="s">
        <v>53</v>
      </c>
      <c r="D26" s="8">
        <v>34500</v>
      </c>
      <c r="E26" s="4" t="s">
        <v>54</v>
      </c>
      <c r="F26" s="5">
        <v>2.7E-2</v>
      </c>
    </row>
    <row r="27" spans="1:6" ht="15" thickBot="1">
      <c r="A27" s="2">
        <v>26</v>
      </c>
      <c r="B27" s="3"/>
      <c r="C27" s="6" t="s">
        <v>55</v>
      </c>
      <c r="D27" s="8">
        <v>38702</v>
      </c>
      <c r="E27" s="4" t="s">
        <v>56</v>
      </c>
      <c r="F27" s="5">
        <v>2.1000000000000001E-2</v>
      </c>
    </row>
    <row r="28" spans="1:6" ht="15" thickBot="1">
      <c r="A28" s="2">
        <v>27</v>
      </c>
      <c r="B28" s="3"/>
      <c r="C28" s="6" t="s">
        <v>57</v>
      </c>
      <c r="D28" s="8">
        <v>38183</v>
      </c>
      <c r="E28" s="4" t="s">
        <v>58</v>
      </c>
      <c r="F28" s="5">
        <v>2.1000000000000001E-2</v>
      </c>
    </row>
    <row r="29" spans="1:6" ht="15" thickBot="1">
      <c r="A29" s="2">
        <v>28</v>
      </c>
      <c r="B29" s="3"/>
      <c r="C29" s="6" t="s">
        <v>59</v>
      </c>
      <c r="D29" s="7"/>
      <c r="E29" s="4" t="s">
        <v>60</v>
      </c>
      <c r="F29" s="5">
        <v>0</v>
      </c>
    </row>
    <row r="30" spans="1:6" ht="15" thickBot="1"/>
    <row r="31" spans="1:6" ht="31.2" thickBot="1">
      <c r="A31" s="24" t="s">
        <v>137</v>
      </c>
      <c r="B31" s="24" t="s">
        <v>76</v>
      </c>
      <c r="C31" s="24" t="s">
        <v>77</v>
      </c>
      <c r="D31" s="24" t="s">
        <v>138</v>
      </c>
      <c r="E31" s="25" t="s">
        <v>139</v>
      </c>
    </row>
    <row r="32" spans="1:6" ht="15" thickBot="1">
      <c r="A32" s="6" t="s">
        <v>140</v>
      </c>
      <c r="B32" s="6" t="s">
        <v>141</v>
      </c>
      <c r="C32" s="6" t="s">
        <v>142</v>
      </c>
      <c r="D32" s="27" t="s">
        <v>143</v>
      </c>
      <c r="E32" s="6" t="s">
        <v>144</v>
      </c>
    </row>
    <row r="33" spans="1:6" ht="15" thickBot="1">
      <c r="A33" s="6" t="s">
        <v>145</v>
      </c>
      <c r="B33" s="6" t="s">
        <v>146</v>
      </c>
      <c r="C33" s="6" t="s">
        <v>147</v>
      </c>
      <c r="D33" s="27" t="s">
        <v>148</v>
      </c>
      <c r="E33" s="6" t="s">
        <v>149</v>
      </c>
    </row>
    <row r="34" spans="1:6" ht="42.6" customHeight="1">
      <c r="A34" s="148" t="s">
        <v>150</v>
      </c>
      <c r="B34" s="148" t="s">
        <v>151</v>
      </c>
      <c r="C34" s="6" t="s">
        <v>152</v>
      </c>
      <c r="D34" s="151" t="s">
        <v>154</v>
      </c>
      <c r="E34" s="153" t="s">
        <v>155</v>
      </c>
    </row>
    <row r="35" spans="1:6" ht="15" thickBot="1">
      <c r="A35" s="148"/>
      <c r="B35" s="148"/>
      <c r="C35" s="6" t="s">
        <v>153</v>
      </c>
      <c r="D35" s="152"/>
      <c r="E35" s="154"/>
    </row>
    <row r="36" spans="1:6" ht="15" thickBot="1"/>
    <row r="37" spans="1:6" ht="31.2" thickBot="1">
      <c r="A37" s="24" t="s">
        <v>137</v>
      </c>
      <c r="B37" s="24" t="s">
        <v>218</v>
      </c>
      <c r="C37" s="24" t="s">
        <v>77</v>
      </c>
      <c r="D37" s="24" t="s">
        <v>219</v>
      </c>
      <c r="E37" s="24" t="s">
        <v>220</v>
      </c>
      <c r="F37" s="24" t="s">
        <v>221</v>
      </c>
    </row>
    <row r="38" spans="1:6" ht="15" thickBot="1">
      <c r="A38" s="148" t="s">
        <v>222</v>
      </c>
      <c r="B38" s="148"/>
      <c r="C38" s="148"/>
      <c r="D38" s="148"/>
      <c r="E38" s="148"/>
      <c r="F38" s="148"/>
    </row>
    <row r="39" spans="1:6" ht="15" thickBot="1">
      <c r="A39" s="6" t="s">
        <v>5</v>
      </c>
      <c r="B39" s="6" t="s">
        <v>223</v>
      </c>
      <c r="C39" s="26" t="s">
        <v>224</v>
      </c>
      <c r="D39" s="6">
        <v>425003</v>
      </c>
      <c r="E39" s="27">
        <v>2017</v>
      </c>
      <c r="F39" s="6" t="s">
        <v>225</v>
      </c>
    </row>
    <row r="40" spans="1:6" ht="15" thickBot="1">
      <c r="A40" s="6" t="s">
        <v>226</v>
      </c>
      <c r="B40" s="6" t="s">
        <v>227</v>
      </c>
      <c r="C40" s="26" t="s">
        <v>228</v>
      </c>
      <c r="D40" s="6">
        <v>249953</v>
      </c>
      <c r="E40" s="27">
        <v>1998</v>
      </c>
      <c r="F40" s="6" t="s">
        <v>229</v>
      </c>
    </row>
    <row r="41" spans="1:6" ht="15" thickBot="1">
      <c r="A41" s="6" t="s">
        <v>37</v>
      </c>
      <c r="B41" s="6" t="s">
        <v>230</v>
      </c>
      <c r="C41" s="6" t="s">
        <v>89</v>
      </c>
      <c r="D41" s="53">
        <v>26000</v>
      </c>
      <c r="E41" s="27">
        <v>2019</v>
      </c>
      <c r="F41" s="6" t="s">
        <v>231</v>
      </c>
    </row>
    <row r="42" spans="1:6" ht="15" thickBot="1">
      <c r="A42" s="6" t="s">
        <v>21</v>
      </c>
      <c r="B42" s="6" t="s">
        <v>232</v>
      </c>
      <c r="C42" s="6" t="s">
        <v>233</v>
      </c>
      <c r="D42" s="53">
        <v>20371</v>
      </c>
      <c r="E42" s="27">
        <v>1996</v>
      </c>
      <c r="F42" s="6" t="s">
        <v>234</v>
      </c>
    </row>
    <row r="43" spans="1:6" ht="15" thickBot="1">
      <c r="A43" s="6" t="s">
        <v>39</v>
      </c>
      <c r="B43" s="6" t="s">
        <v>235</v>
      </c>
      <c r="C43" s="6" t="s">
        <v>136</v>
      </c>
      <c r="D43" s="53">
        <v>20000</v>
      </c>
      <c r="E43" s="27">
        <v>1996</v>
      </c>
      <c r="F43" s="6" t="s">
        <v>236</v>
      </c>
    </row>
    <row r="44" spans="1:6" ht="15" thickBot="1">
      <c r="A44" s="6" t="s">
        <v>13</v>
      </c>
      <c r="B44" s="6" t="s">
        <v>146</v>
      </c>
      <c r="C44" s="6" t="s">
        <v>237</v>
      </c>
      <c r="D44" s="53">
        <v>18000</v>
      </c>
      <c r="E44" s="27">
        <v>2020</v>
      </c>
      <c r="F44" s="6" t="s">
        <v>238</v>
      </c>
    </row>
    <row r="45" spans="1:6" ht="15" thickBot="1">
      <c r="A45" s="6" t="s">
        <v>239</v>
      </c>
      <c r="B45" s="6" t="s">
        <v>240</v>
      </c>
      <c r="C45" s="6" t="s">
        <v>241</v>
      </c>
      <c r="D45" s="53">
        <v>19619</v>
      </c>
      <c r="E45" s="27">
        <v>2012</v>
      </c>
      <c r="F45" s="6" t="s">
        <v>242</v>
      </c>
    </row>
    <row r="46" spans="1:6" ht="15" thickBot="1">
      <c r="A46" s="6" t="s">
        <v>27</v>
      </c>
      <c r="B46" s="6" t="s">
        <v>243</v>
      </c>
      <c r="C46" s="26" t="s">
        <v>244</v>
      </c>
      <c r="D46" s="53">
        <v>69143</v>
      </c>
      <c r="E46" s="27">
        <v>2020</v>
      </c>
      <c r="F46" s="6" t="s">
        <v>245</v>
      </c>
    </row>
    <row r="47" spans="1:6" ht="15" thickBot="1">
      <c r="A47" s="6" t="s">
        <v>23</v>
      </c>
      <c r="B47" s="6" t="s">
        <v>246</v>
      </c>
      <c r="C47" s="26" t="s">
        <v>247</v>
      </c>
      <c r="D47" s="6">
        <v>200003</v>
      </c>
      <c r="E47" s="27">
        <v>1996</v>
      </c>
      <c r="F47" s="6" t="s">
        <v>248</v>
      </c>
    </row>
    <row r="48" spans="1:6" ht="15" thickBot="1">
      <c r="A48" s="6" t="s">
        <v>7</v>
      </c>
      <c r="B48" s="6" t="s">
        <v>249</v>
      </c>
      <c r="C48" s="26" t="s">
        <v>250</v>
      </c>
      <c r="D48" s="6">
        <v>303213</v>
      </c>
      <c r="E48" s="27">
        <v>2015</v>
      </c>
      <c r="F48" s="6" t="s">
        <v>251</v>
      </c>
    </row>
    <row r="49" spans="1:6" ht="15" thickBot="1">
      <c r="A49" s="6" t="s">
        <v>45</v>
      </c>
      <c r="B49" s="6" t="s">
        <v>252</v>
      </c>
      <c r="C49" s="6" t="s">
        <v>108</v>
      </c>
      <c r="D49" s="53">
        <v>25000</v>
      </c>
      <c r="E49" s="27">
        <v>1996</v>
      </c>
      <c r="F49" s="6" t="s">
        <v>253</v>
      </c>
    </row>
    <row r="50" spans="1:6" ht="15" thickBot="1">
      <c r="A50" s="6" t="s">
        <v>15</v>
      </c>
      <c r="B50" s="6" t="s">
        <v>254</v>
      </c>
      <c r="C50" s="6" t="s">
        <v>112</v>
      </c>
      <c r="D50" s="53">
        <v>25500</v>
      </c>
      <c r="E50" s="27">
        <v>2015</v>
      </c>
      <c r="F50" s="6" t="s">
        <v>255</v>
      </c>
    </row>
    <row r="51" spans="1:6" ht="15" thickBot="1">
      <c r="A51" s="6" t="s">
        <v>47</v>
      </c>
      <c r="B51" s="6" t="s">
        <v>256</v>
      </c>
      <c r="C51" s="6" t="s">
        <v>116</v>
      </c>
      <c r="D51" s="53">
        <v>18500</v>
      </c>
      <c r="E51" s="27">
        <v>2010</v>
      </c>
      <c r="F51" s="6" t="s">
        <v>257</v>
      </c>
    </row>
    <row r="52" spans="1:6" ht="15" thickBot="1">
      <c r="A52" s="6" t="s">
        <v>11</v>
      </c>
      <c r="B52" s="6" t="s">
        <v>258</v>
      </c>
      <c r="C52" s="6" t="s">
        <v>259</v>
      </c>
      <c r="D52" s="53">
        <v>28351</v>
      </c>
      <c r="E52" s="27">
        <v>2007</v>
      </c>
      <c r="F52" s="6" t="s">
        <v>260</v>
      </c>
    </row>
    <row r="53" spans="1:6" ht="15" thickBot="1">
      <c r="A53" s="148" t="s">
        <v>261</v>
      </c>
      <c r="B53" s="148"/>
      <c r="C53" s="148"/>
      <c r="D53" s="148"/>
      <c r="E53" s="148"/>
      <c r="F53" s="148"/>
    </row>
    <row r="54" spans="1:6" ht="15" thickBot="1">
      <c r="A54" s="6" t="s">
        <v>31</v>
      </c>
      <c r="B54" s="6" t="s">
        <v>262</v>
      </c>
      <c r="C54" s="6" t="s">
        <v>83</v>
      </c>
      <c r="D54" s="53">
        <v>20738</v>
      </c>
      <c r="E54" s="27">
        <v>2021</v>
      </c>
      <c r="F54" s="6" t="s">
        <v>263</v>
      </c>
    </row>
    <row r="55" spans="1:6" ht="15" thickBot="1">
      <c r="A55" s="6" t="s">
        <v>25</v>
      </c>
      <c r="B55" s="6" t="s">
        <v>264</v>
      </c>
      <c r="C55" s="6" t="s">
        <v>95</v>
      </c>
      <c r="D55" s="53">
        <v>18061</v>
      </c>
      <c r="E55" s="27">
        <v>1996</v>
      </c>
      <c r="F55" s="6" t="s">
        <v>265</v>
      </c>
    </row>
    <row r="56" spans="1:6" ht="15" thickBot="1">
      <c r="A56" s="6" t="s">
        <v>43</v>
      </c>
      <c r="B56" s="6" t="s">
        <v>266</v>
      </c>
      <c r="C56" s="6" t="s">
        <v>93</v>
      </c>
      <c r="D56" s="53">
        <v>20500</v>
      </c>
      <c r="E56" s="27">
        <v>1996</v>
      </c>
      <c r="F56" s="6" t="s">
        <v>267</v>
      </c>
    </row>
    <row r="57" spans="1:6" ht="15" thickBot="1">
      <c r="A57" s="6" t="s">
        <v>268</v>
      </c>
      <c r="B57" s="6" t="s">
        <v>269</v>
      </c>
      <c r="C57" s="6" t="s">
        <v>270</v>
      </c>
      <c r="D57" s="53">
        <v>22039</v>
      </c>
      <c r="E57" s="27">
        <v>2006</v>
      </c>
      <c r="F57" s="6" t="s">
        <v>271</v>
      </c>
    </row>
    <row r="58" spans="1:6" ht="15" thickBot="1">
      <c r="A58" s="6" t="s">
        <v>41</v>
      </c>
      <c r="B58" s="6" t="s">
        <v>272</v>
      </c>
      <c r="C58" s="6" t="s">
        <v>101</v>
      </c>
      <c r="D58" s="53">
        <v>18467</v>
      </c>
      <c r="E58" s="27">
        <v>1996</v>
      </c>
      <c r="F58" s="6" t="s">
        <v>273</v>
      </c>
    </row>
    <row r="59" spans="1:6" ht="15" thickBot="1">
      <c r="A59" s="6" t="s">
        <v>105</v>
      </c>
      <c r="B59" s="6" t="s">
        <v>141</v>
      </c>
      <c r="C59" s="6" t="s">
        <v>106</v>
      </c>
      <c r="D59" s="53">
        <v>27000</v>
      </c>
      <c r="E59" s="27">
        <v>1996</v>
      </c>
      <c r="F59" s="6" t="s">
        <v>274</v>
      </c>
    </row>
    <row r="60" spans="1:6" ht="15" thickBot="1">
      <c r="A60" s="6" t="s">
        <v>9</v>
      </c>
      <c r="B60" s="6" t="s">
        <v>275</v>
      </c>
      <c r="C60" s="6" t="s">
        <v>104</v>
      </c>
      <c r="D60" s="53">
        <v>22000</v>
      </c>
      <c r="E60" s="27">
        <v>2018</v>
      </c>
      <c r="F60" s="6" t="s">
        <v>276</v>
      </c>
    </row>
    <row r="61" spans="1:6" ht="15" thickBot="1">
      <c r="A61" s="6" t="s">
        <v>17</v>
      </c>
      <c r="B61" s="6" t="s">
        <v>277</v>
      </c>
      <c r="C61" s="6" t="s">
        <v>132</v>
      </c>
      <c r="D61" s="53">
        <v>19400</v>
      </c>
      <c r="E61" s="27">
        <v>2017</v>
      </c>
      <c r="F61" s="6" t="s">
        <v>278</v>
      </c>
    </row>
    <row r="62" spans="1:6" ht="15" thickBot="1">
      <c r="A62" s="6" t="s">
        <v>35</v>
      </c>
      <c r="B62" s="6" t="s">
        <v>279</v>
      </c>
      <c r="C62" s="6" t="s">
        <v>118</v>
      </c>
      <c r="D62" s="53">
        <v>25218</v>
      </c>
      <c r="E62" s="27">
        <v>2011</v>
      </c>
      <c r="F62" s="6" t="s">
        <v>280</v>
      </c>
    </row>
    <row r="63" spans="1:6" ht="15" thickBot="1">
      <c r="A63" s="6" t="s">
        <v>120</v>
      </c>
      <c r="B63" s="6" t="s">
        <v>281</v>
      </c>
      <c r="C63" s="6" t="s">
        <v>121</v>
      </c>
      <c r="D63" s="53">
        <v>20213</v>
      </c>
      <c r="E63" s="27">
        <v>2005</v>
      </c>
      <c r="F63" s="6" t="s">
        <v>282</v>
      </c>
    </row>
    <row r="64" spans="1:6" ht="15" thickBot="1">
      <c r="A64" s="6" t="s">
        <v>53</v>
      </c>
      <c r="B64" s="6" t="s">
        <v>283</v>
      </c>
      <c r="C64" s="6" t="s">
        <v>284</v>
      </c>
      <c r="D64" s="53">
        <v>18000</v>
      </c>
      <c r="E64" s="27">
        <v>1996</v>
      </c>
      <c r="F64" s="6" t="s">
        <v>285</v>
      </c>
    </row>
    <row r="65" spans="1:6" ht="15" thickBot="1">
      <c r="A65" s="6" t="s">
        <v>19</v>
      </c>
      <c r="B65" s="6" t="s">
        <v>286</v>
      </c>
      <c r="C65" s="26" t="s">
        <v>287</v>
      </c>
      <c r="D65" s="6">
        <v>377223</v>
      </c>
      <c r="E65" s="27">
        <v>2009</v>
      </c>
      <c r="F65" s="6" t="s">
        <v>288</v>
      </c>
    </row>
    <row r="66" spans="1:6" ht="15" thickBot="1">
      <c r="A66" s="6" t="s">
        <v>289</v>
      </c>
      <c r="B66" s="6" t="s">
        <v>290</v>
      </c>
      <c r="C66" s="26" t="s">
        <v>291</v>
      </c>
      <c r="D66" s="6">
        <v>221203</v>
      </c>
      <c r="E66" s="27">
        <v>2011</v>
      </c>
      <c r="F66" s="6" t="s">
        <v>292</v>
      </c>
    </row>
  </sheetData>
  <mergeCells count="7">
    <mergeCell ref="A53:F53"/>
    <mergeCell ref="B1:C1"/>
    <mergeCell ref="A34:A35"/>
    <mergeCell ref="B34:B35"/>
    <mergeCell ref="D34:D35"/>
    <mergeCell ref="E34:E35"/>
    <mergeCell ref="A38:F3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B1FDE-75BD-44C0-9960-3B8F7AA2473A}">
  <dimension ref="A1:D28"/>
  <sheetViews>
    <sheetView workbookViewId="0">
      <selection activeCell="C6" sqref="C6"/>
    </sheetView>
  </sheetViews>
  <sheetFormatPr defaultRowHeight="14.4"/>
  <sheetData>
    <row r="1" spans="1:4" ht="16.8" thickBot="1">
      <c r="A1" s="11" t="s">
        <v>76</v>
      </c>
      <c r="B1" s="11" t="s">
        <v>1</v>
      </c>
      <c r="C1" s="11" t="s">
        <v>77</v>
      </c>
      <c r="D1" s="11" t="s">
        <v>78</v>
      </c>
    </row>
    <row r="2" spans="1:4" ht="43.8" thickBot="1">
      <c r="A2" s="12" t="s">
        <v>79</v>
      </c>
      <c r="B2" s="12" t="s">
        <v>80</v>
      </c>
      <c r="C2" s="13" t="s">
        <v>81</v>
      </c>
      <c r="D2" s="14">
        <v>71000</v>
      </c>
    </row>
    <row r="3" spans="1:4" ht="33" thickBot="1">
      <c r="A3" s="15" t="s">
        <v>82</v>
      </c>
      <c r="B3" s="15" t="s">
        <v>31</v>
      </c>
      <c r="C3" s="16" t="s">
        <v>83</v>
      </c>
      <c r="D3" s="17">
        <v>20738</v>
      </c>
    </row>
    <row r="4" spans="1:4" ht="29.4" thickBot="1">
      <c r="A4" s="18" t="s">
        <v>84</v>
      </c>
      <c r="B4" s="18" t="s">
        <v>85</v>
      </c>
      <c r="C4" s="19" t="s">
        <v>86</v>
      </c>
      <c r="D4" s="20">
        <v>20000</v>
      </c>
    </row>
    <row r="5" spans="1:4" ht="33" thickBot="1">
      <c r="A5" s="15" t="s">
        <v>84</v>
      </c>
      <c r="B5" s="15" t="s">
        <v>49</v>
      </c>
      <c r="C5" s="16" t="s">
        <v>87</v>
      </c>
      <c r="D5" s="17">
        <v>61500</v>
      </c>
    </row>
    <row r="6" spans="1:4" ht="49.2" thickBot="1">
      <c r="A6" s="18" t="s">
        <v>88</v>
      </c>
      <c r="B6" s="18" t="s">
        <v>37</v>
      </c>
      <c r="C6" s="19" t="s">
        <v>89</v>
      </c>
      <c r="D6" s="20">
        <v>26000</v>
      </c>
    </row>
    <row r="7" spans="1:4" ht="33" thickBot="1">
      <c r="A7" s="15" t="s">
        <v>90</v>
      </c>
      <c r="B7" s="15" t="s">
        <v>21</v>
      </c>
      <c r="C7" s="16" t="s">
        <v>91</v>
      </c>
      <c r="D7" s="17">
        <v>20145</v>
      </c>
    </row>
    <row r="8" spans="1:4" ht="29.4" thickBot="1">
      <c r="A8" s="18" t="s">
        <v>92</v>
      </c>
      <c r="B8" s="18" t="s">
        <v>43</v>
      </c>
      <c r="C8" s="19" t="s">
        <v>93</v>
      </c>
      <c r="D8" s="20">
        <v>20500</v>
      </c>
    </row>
    <row r="9" spans="1:4" ht="58.2" thickBot="1">
      <c r="A9" s="15" t="s">
        <v>94</v>
      </c>
      <c r="B9" s="15" t="s">
        <v>25</v>
      </c>
      <c r="C9" s="16" t="s">
        <v>95</v>
      </c>
      <c r="D9" s="17">
        <v>18000</v>
      </c>
    </row>
    <row r="10" spans="1:4" ht="65.400000000000006" thickBot="1">
      <c r="A10" s="18" t="s">
        <v>96</v>
      </c>
      <c r="B10" s="18" t="s">
        <v>23</v>
      </c>
      <c r="C10" s="19" t="s">
        <v>97</v>
      </c>
      <c r="D10" s="20">
        <v>68756</v>
      </c>
    </row>
    <row r="11" spans="1:4" ht="43.8" thickBot="1">
      <c r="A11" s="15" t="s">
        <v>98</v>
      </c>
      <c r="B11" s="15" t="s">
        <v>55</v>
      </c>
      <c r="C11" s="16" t="s">
        <v>99</v>
      </c>
      <c r="D11" s="17">
        <v>22000</v>
      </c>
    </row>
    <row r="12" spans="1:4" ht="49.2" thickBot="1">
      <c r="A12" s="18" t="s">
        <v>100</v>
      </c>
      <c r="B12" s="18" t="s">
        <v>41</v>
      </c>
      <c r="C12" s="19" t="s">
        <v>101</v>
      </c>
      <c r="D12" s="20">
        <v>18467</v>
      </c>
    </row>
    <row r="13" spans="1:4" ht="43.8" thickBot="1">
      <c r="A13" s="15" t="s">
        <v>102</v>
      </c>
      <c r="B13" s="15" t="s">
        <v>103</v>
      </c>
      <c r="C13" s="16" t="s">
        <v>104</v>
      </c>
      <c r="D13" s="17">
        <v>22000</v>
      </c>
    </row>
    <row r="14" spans="1:4" ht="58.2" thickBot="1">
      <c r="A14" s="18" t="s">
        <v>102</v>
      </c>
      <c r="B14" s="18" t="s">
        <v>105</v>
      </c>
      <c r="C14" s="19" t="s">
        <v>106</v>
      </c>
      <c r="D14" s="20">
        <v>27000</v>
      </c>
    </row>
    <row r="15" spans="1:4" ht="49.2" thickBot="1">
      <c r="A15" s="15" t="s">
        <v>107</v>
      </c>
      <c r="B15" s="15" t="s">
        <v>45</v>
      </c>
      <c r="C15" s="16" t="s">
        <v>108</v>
      </c>
      <c r="D15" s="17">
        <v>25000</v>
      </c>
    </row>
    <row r="16" spans="1:4" ht="43.8" thickBot="1">
      <c r="A16" s="18" t="s">
        <v>109</v>
      </c>
      <c r="B16" s="18" t="s">
        <v>85</v>
      </c>
      <c r="C16" s="19" t="s">
        <v>110</v>
      </c>
      <c r="D16" s="20">
        <v>65000</v>
      </c>
    </row>
    <row r="17" spans="1:4" ht="33" thickBot="1">
      <c r="A17" s="15" t="s">
        <v>109</v>
      </c>
      <c r="B17" s="15" t="s">
        <v>111</v>
      </c>
      <c r="C17" s="16" t="s">
        <v>112</v>
      </c>
      <c r="D17" s="17">
        <v>25500</v>
      </c>
    </row>
    <row r="18" spans="1:4" ht="43.8" thickBot="1">
      <c r="A18" s="18" t="s">
        <v>113</v>
      </c>
      <c r="B18" s="18" t="s">
        <v>85</v>
      </c>
      <c r="C18" s="19" t="s">
        <v>114</v>
      </c>
      <c r="D18" s="20">
        <v>92542</v>
      </c>
    </row>
    <row r="19" spans="1:4" ht="33" thickBot="1">
      <c r="A19" s="15" t="s">
        <v>115</v>
      </c>
      <c r="B19" s="15" t="s">
        <v>47</v>
      </c>
      <c r="C19" s="16" t="s">
        <v>116</v>
      </c>
      <c r="D19" s="17">
        <v>18500</v>
      </c>
    </row>
    <row r="20" spans="1:4" ht="33" thickBot="1">
      <c r="A20" s="18" t="s">
        <v>117</v>
      </c>
      <c r="B20" s="18" t="s">
        <v>35</v>
      </c>
      <c r="C20" s="19" t="s">
        <v>118</v>
      </c>
      <c r="D20" s="20">
        <v>20438</v>
      </c>
    </row>
    <row r="21" spans="1:4" ht="33" thickBot="1">
      <c r="A21" s="15" t="s">
        <v>119</v>
      </c>
      <c r="B21" s="15" t="s">
        <v>120</v>
      </c>
      <c r="C21" s="16" t="s">
        <v>121</v>
      </c>
      <c r="D21" s="17">
        <v>20008</v>
      </c>
    </row>
    <row r="22" spans="1:4" ht="49.2" thickBot="1">
      <c r="A22" s="18" t="s">
        <v>122</v>
      </c>
      <c r="B22" s="18" t="s">
        <v>53</v>
      </c>
      <c r="C22" s="19" t="s">
        <v>123</v>
      </c>
      <c r="D22" s="20">
        <v>18000</v>
      </c>
    </row>
    <row r="23" spans="1:4" ht="33" thickBot="1">
      <c r="A23" s="15" t="s">
        <v>124</v>
      </c>
      <c r="B23" s="15" t="s">
        <v>85</v>
      </c>
      <c r="C23" s="16" t="s">
        <v>125</v>
      </c>
      <c r="D23" s="17">
        <v>68500</v>
      </c>
    </row>
    <row r="24" spans="1:4" ht="33" thickBot="1">
      <c r="A24" s="18" t="s">
        <v>124</v>
      </c>
      <c r="B24" s="18" t="s">
        <v>85</v>
      </c>
      <c r="C24" s="19" t="s">
        <v>126</v>
      </c>
      <c r="D24" s="20">
        <v>7000</v>
      </c>
    </row>
    <row r="25" spans="1:4" ht="33" thickBot="1">
      <c r="A25" s="15" t="s">
        <v>127</v>
      </c>
      <c r="B25" s="15" t="s">
        <v>128</v>
      </c>
      <c r="C25" s="16" t="s">
        <v>129</v>
      </c>
      <c r="D25" s="17">
        <v>67000</v>
      </c>
    </row>
    <row r="26" spans="1:4" ht="33" thickBot="1">
      <c r="A26" s="18" t="s">
        <v>130</v>
      </c>
      <c r="B26" s="18" t="s">
        <v>131</v>
      </c>
      <c r="C26" s="19" t="s">
        <v>132</v>
      </c>
      <c r="D26" s="20">
        <v>19400</v>
      </c>
    </row>
    <row r="27" spans="1:4" ht="33" thickBot="1">
      <c r="A27" s="15" t="s">
        <v>133</v>
      </c>
      <c r="B27" s="15" t="s">
        <v>85</v>
      </c>
      <c r="C27" s="16" t="s">
        <v>134</v>
      </c>
      <c r="D27" s="17">
        <v>46000</v>
      </c>
    </row>
    <row r="28" spans="1:4" ht="32.4">
      <c r="A28" s="21" t="s">
        <v>133</v>
      </c>
      <c r="B28" s="21" t="s">
        <v>135</v>
      </c>
      <c r="C28" s="22" t="s">
        <v>136</v>
      </c>
      <c r="D28" s="23">
        <v>20000</v>
      </c>
    </row>
  </sheetData>
  <hyperlinks>
    <hyperlink ref="C2" r:id="rId1" display="https://www.stadiumguide.com/mercedes-benz-stadium/" xr:uid="{57A0103A-D365-4292-A9A1-E4A44FE2B981}"/>
    <hyperlink ref="C3" r:id="rId2" display="https://www.stadiumguide.com/q2-stadium/" xr:uid="{21D551A5-2389-4C48-A6B8-09ADE7A16929}"/>
    <hyperlink ref="C4" r:id="rId3" display="https://www.stadiumguide.com/toyotapark/" xr:uid="{7270A79F-5459-4198-BB6F-3FF055376100}"/>
    <hyperlink ref="C5" r:id="rId4" display="https://www.stadiumguide.com/soldier-field/" xr:uid="{4648E965-B4FA-4ED1-94FB-4E8D2D20834C}"/>
    <hyperlink ref="C6" r:id="rId5" display="https://www.stadiumguide.com/tql-stadium/" xr:uid="{221275E4-4060-43CA-ADC4-F14CB15F767A}"/>
    <hyperlink ref="C7" r:id="rId6" display="https://www.stadiumguide.com/columbuscrewstadium/" xr:uid="{F92A82CD-6142-41B1-98AE-5011E2DB2C4F}"/>
    <hyperlink ref="C8" r:id="rId7" display="https://www.stadiumguide.com/fcdallasstadium/" xr:uid="{8BD765EE-78EA-41B1-B042-CC341F366801}"/>
    <hyperlink ref="C9" r:id="rId8" display="https://www.stadiumguide.com/dickssportinggoodspark/" xr:uid="{E8BBB6C8-953E-497E-84B4-E2D7C2068E41}"/>
    <hyperlink ref="C10" r:id="rId9" display="https://www.stadiumguide.com/gillettestadium/" xr:uid="{1A2B2953-ABEC-49AB-B576-7DB9DD21A1A0}"/>
    <hyperlink ref="C11" r:id="rId10" display="https://www.stadiumguide.com/bbvacompassstadium/" xr:uid="{F221C148-0817-4DD3-8E78-863DB6A8B8DB}"/>
    <hyperlink ref="C12" r:id="rId11" display="https://www.stadiumguide.com/sporting-park/" xr:uid="{965781C6-2D69-4A35-934E-FECC88035AE0}"/>
    <hyperlink ref="C13" r:id="rId12" display="https://www.stadiumguide.com/banc-california-stadium/" xr:uid="{773E0AF7-6DA0-495A-A1CF-15046EF38CF0}"/>
    <hyperlink ref="C14" r:id="rId13" display="https://www.stadiumguide.com/thehomedepotcenter/" xr:uid="{484D47A7-EA41-4415-AD5E-A97625795E51}"/>
    <hyperlink ref="C15" r:id="rId14" display="https://www.stadiumguide.com/redbullarena/" xr:uid="{10598C2E-307B-49A7-A4C5-21397B6F066A}"/>
    <hyperlink ref="C16" r:id="rId15" display="https://www.stadiumguide.com/citrus-bowl/" xr:uid="{51B027EC-F59D-4B59-8218-7854573CA2AD}"/>
    <hyperlink ref="C17" r:id="rId16" display="https://www.stadiumguide.com/orlando-city-stadium/" xr:uid="{D25A96E6-B07B-4971-B244-37CF44C965BB}"/>
    <hyperlink ref="C18" r:id="rId17" display="https://www.stadiumguide.com/rose-bowl-stadium/" xr:uid="{4621A6DA-B3F5-4D81-9100-EEF48F815A39}"/>
    <hyperlink ref="C19" r:id="rId18" display="https://www.stadiumguide.com/pplpark/" xr:uid="{8AE6860B-EADE-47A5-BD80-86997FCAF366}"/>
    <hyperlink ref="C20" r:id="rId19" display="https://www.stadiumguide.com/jeldwenfield/" xr:uid="{5348526C-A492-4844-8B47-626C90D62AD6}"/>
    <hyperlink ref="C21" r:id="rId20" display="https://www.stadiumguide.com/riotintostadium/" xr:uid="{9D4E0DF5-1E64-485A-A0A9-78BA66BB0D7E}"/>
    <hyperlink ref="C22" r:id="rId21" display="https://www.stadiumguide.com/avaya-stadium/" xr:uid="{BC4FAE7A-675D-468F-B9DA-3650EBB3DBBE}"/>
    <hyperlink ref="C23" r:id="rId22" display="https://www.stadiumguide.com/levis-stadium/" xr:uid="{37934F84-3565-4ECB-B96D-EC2167F2DC83}"/>
    <hyperlink ref="C24" r:id="rId23" display="https://www.stadiumguide.com/buckshawstadium/" xr:uid="{996EA04B-8D9E-4C0D-9B23-AB8D6024C696}"/>
    <hyperlink ref="C25" r:id="rId24" display="https://www.stadiumguide.com/centurylinkfield/" xr:uid="{59535F45-6916-4EDB-A3C0-273058BAADB8}"/>
    <hyperlink ref="C26" r:id="rId25" display="https://www.stadiumguide.com/minnesota-united-stadium/" xr:uid="{92B73C91-1AA9-47C4-93C4-656F3B1C3620}"/>
    <hyperlink ref="C27" r:id="rId26" display="https://www.stadiumguide.com/rfkstadium/" xr:uid="{07CC3E33-1C6B-4D16-9B2C-34F4A6E03955}"/>
    <hyperlink ref="C28" r:id="rId27" display="https://www.stadiumguide.com/new-dc-united-stadium/" xr:uid="{0B0395F5-F0D0-45A6-9165-754B831FA9B5}"/>
  </hyperlinks>
  <pageMargins left="0.7" right="0.7" top="0.75" bottom="0.75" header="0.3" footer="0.3"/>
  <drawing r:id="rId2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87E7F-D96B-4418-92C2-42060A3AEB9B}">
  <dimension ref="A1:O28"/>
  <sheetViews>
    <sheetView topLeftCell="A19" workbookViewId="0">
      <selection activeCell="B2" sqref="B2:D28"/>
    </sheetView>
  </sheetViews>
  <sheetFormatPr defaultRowHeight="14.4"/>
  <cols>
    <col min="2" max="2" width="8.77734375" bestFit="1" customWidth="1"/>
    <col min="3" max="3" width="9.88671875" bestFit="1" customWidth="1"/>
    <col min="6" max="6" width="62.6640625" customWidth="1"/>
    <col min="15" max="15" width="57.21875" customWidth="1"/>
  </cols>
  <sheetData>
    <row r="1" spans="1:15" ht="28.2" thickBot="1">
      <c r="A1" s="28" t="s">
        <v>0</v>
      </c>
      <c r="B1" s="29" t="s">
        <v>156</v>
      </c>
      <c r="C1" s="29" t="s">
        <v>157</v>
      </c>
      <c r="D1" s="30" t="s">
        <v>158</v>
      </c>
      <c r="G1" s="40" t="s">
        <v>165</v>
      </c>
      <c r="H1" s="40" t="s">
        <v>137</v>
      </c>
      <c r="I1" s="40" t="s">
        <v>166</v>
      </c>
      <c r="J1" s="40" t="s">
        <v>167</v>
      </c>
      <c r="K1" s="40" t="s">
        <v>168</v>
      </c>
      <c r="L1" s="40" t="s">
        <v>169</v>
      </c>
      <c r="M1" s="40" t="s">
        <v>170</v>
      </c>
      <c r="N1" s="40" t="s">
        <v>171</v>
      </c>
    </row>
    <row r="2" spans="1:15" ht="169.2" customHeight="1" thickTop="1" thickBot="1">
      <c r="A2" s="31">
        <v>1</v>
      </c>
      <c r="B2" s="54" t="s">
        <v>159</v>
      </c>
      <c r="C2" s="32">
        <v>2247750</v>
      </c>
      <c r="D2" s="33">
        <v>5</v>
      </c>
      <c r="G2" s="41">
        <v>1</v>
      </c>
      <c r="H2" s="41" t="s">
        <v>111</v>
      </c>
      <c r="I2" s="42">
        <v>487914</v>
      </c>
      <c r="J2" s="42">
        <v>607586</v>
      </c>
      <c r="K2" s="42">
        <v>315612</v>
      </c>
      <c r="L2" s="42">
        <v>1411112</v>
      </c>
      <c r="M2" s="42">
        <v>2572962</v>
      </c>
      <c r="N2" s="43">
        <v>0.5484</v>
      </c>
      <c r="O2" s="49" t="s">
        <v>177</v>
      </c>
    </row>
    <row r="3" spans="1:15" ht="331.8" thickBot="1">
      <c r="A3" s="31">
        <v>2</v>
      </c>
      <c r="B3" s="54" t="s">
        <v>7</v>
      </c>
      <c r="C3" s="34">
        <v>2175343</v>
      </c>
      <c r="D3" s="35">
        <v>0</v>
      </c>
      <c r="G3" s="41">
        <v>2</v>
      </c>
      <c r="H3" s="41" t="s">
        <v>172</v>
      </c>
      <c r="I3" s="42">
        <v>394228</v>
      </c>
      <c r="J3" s="42">
        <v>330294</v>
      </c>
      <c r="K3" s="42">
        <v>158467</v>
      </c>
      <c r="L3" s="42">
        <v>882989</v>
      </c>
      <c r="M3" s="42">
        <v>2143651</v>
      </c>
      <c r="N3" s="44">
        <v>0.41189999999999999</v>
      </c>
      <c r="O3" s="48" t="s">
        <v>178</v>
      </c>
    </row>
    <row r="4" spans="1:15" ht="24.6" thickBot="1">
      <c r="A4" s="31">
        <v>3</v>
      </c>
      <c r="B4" s="54" t="s">
        <v>45</v>
      </c>
      <c r="C4" s="32">
        <v>976529</v>
      </c>
      <c r="D4" s="33">
        <v>0</v>
      </c>
      <c r="G4" s="41">
        <v>3</v>
      </c>
      <c r="H4" s="41" t="s">
        <v>128</v>
      </c>
      <c r="I4" s="42">
        <v>566314</v>
      </c>
      <c r="J4" s="42">
        <v>699615</v>
      </c>
      <c r="K4" s="42">
        <v>305421</v>
      </c>
      <c r="L4" s="42">
        <v>1571350</v>
      </c>
      <c r="M4" s="42">
        <v>3939363</v>
      </c>
      <c r="N4" s="44">
        <v>0.39889999999999998</v>
      </c>
    </row>
    <row r="5" spans="1:15" ht="24.6" thickBot="1">
      <c r="A5" s="31">
        <v>4</v>
      </c>
      <c r="B5" s="54" t="s">
        <v>128</v>
      </c>
      <c r="C5" s="34">
        <v>732317</v>
      </c>
      <c r="D5" s="35">
        <v>2</v>
      </c>
      <c r="G5" s="41">
        <v>4</v>
      </c>
      <c r="H5" s="41" t="s">
        <v>120</v>
      </c>
      <c r="I5" s="42">
        <v>159761</v>
      </c>
      <c r="J5" s="42">
        <v>202926</v>
      </c>
      <c r="K5" s="42">
        <v>91413</v>
      </c>
      <c r="L5" s="42">
        <v>454100</v>
      </c>
      <c r="M5" s="45">
        <v>1222540</v>
      </c>
      <c r="N5" s="44">
        <v>0.37140000000000001</v>
      </c>
    </row>
    <row r="6" spans="1:15" ht="24.6" thickBot="1">
      <c r="A6" s="31">
        <v>5</v>
      </c>
      <c r="B6" s="54" t="s">
        <v>15</v>
      </c>
      <c r="C6" s="32">
        <v>603726</v>
      </c>
      <c r="D6" s="33">
        <v>0</v>
      </c>
      <c r="G6" s="41">
        <v>5</v>
      </c>
      <c r="H6" s="41" t="s">
        <v>35</v>
      </c>
      <c r="I6" s="42">
        <v>353609</v>
      </c>
      <c r="J6" s="42">
        <v>296331</v>
      </c>
      <c r="K6" s="42">
        <v>144946</v>
      </c>
      <c r="L6" s="42">
        <v>794886</v>
      </c>
      <c r="M6" s="42">
        <v>2478810</v>
      </c>
      <c r="N6" s="44">
        <v>0.32069999999999999</v>
      </c>
    </row>
    <row r="7" spans="1:15" ht="15" thickBot="1">
      <c r="A7" s="31">
        <v>6</v>
      </c>
      <c r="B7" s="54" t="s">
        <v>9</v>
      </c>
      <c r="C7" s="34">
        <v>478518</v>
      </c>
      <c r="D7" s="35">
        <v>0</v>
      </c>
      <c r="G7" s="41">
        <v>6</v>
      </c>
      <c r="H7" s="41" t="s">
        <v>105</v>
      </c>
      <c r="I7" s="42">
        <v>522984</v>
      </c>
      <c r="J7" s="46">
        <v>2330589</v>
      </c>
      <c r="K7" s="46">
        <v>1260698</v>
      </c>
      <c r="L7" s="46">
        <v>4114271</v>
      </c>
      <c r="M7" s="42">
        <v>13291486</v>
      </c>
      <c r="N7" s="44">
        <v>0.3095</v>
      </c>
    </row>
    <row r="8" spans="1:15" ht="24.6" thickBot="1">
      <c r="A8" s="31">
        <v>7</v>
      </c>
      <c r="B8" s="54" t="s">
        <v>43</v>
      </c>
      <c r="C8" s="32">
        <v>369471</v>
      </c>
      <c r="D8" s="33">
        <v>0</v>
      </c>
      <c r="G8" s="41">
        <v>7</v>
      </c>
      <c r="H8" s="41" t="s">
        <v>29</v>
      </c>
      <c r="I8" s="42">
        <v>335304</v>
      </c>
      <c r="J8" s="42">
        <v>261011</v>
      </c>
      <c r="K8" s="42">
        <v>136406</v>
      </c>
      <c r="L8" s="42">
        <v>732721</v>
      </c>
      <c r="M8" s="42">
        <v>2463431</v>
      </c>
      <c r="N8" s="44">
        <v>0.2974</v>
      </c>
    </row>
    <row r="9" spans="1:15" ht="24.6" thickBot="1">
      <c r="A9" s="31">
        <v>8</v>
      </c>
      <c r="B9" s="54" t="s">
        <v>160</v>
      </c>
      <c r="C9" s="34">
        <v>351156</v>
      </c>
      <c r="D9" s="35">
        <v>0</v>
      </c>
      <c r="G9" s="41">
        <v>8</v>
      </c>
      <c r="H9" s="41" t="s">
        <v>80</v>
      </c>
      <c r="I9" s="46">
        <v>1002035</v>
      </c>
      <c r="J9" s="42">
        <v>301275</v>
      </c>
      <c r="K9" s="42">
        <v>439443</v>
      </c>
      <c r="L9" s="42">
        <v>1742753</v>
      </c>
      <c r="M9" s="42">
        <v>5949951</v>
      </c>
      <c r="N9" s="44">
        <v>0.29289999999999999</v>
      </c>
    </row>
    <row r="10" spans="1:15" ht="24.6" thickBot="1">
      <c r="A10" s="31">
        <v>9</v>
      </c>
      <c r="B10" s="54" t="s">
        <v>11</v>
      </c>
      <c r="C10" s="32">
        <v>342954</v>
      </c>
      <c r="D10" s="33">
        <v>1</v>
      </c>
      <c r="G10" s="41">
        <v>9</v>
      </c>
      <c r="H10" s="41" t="s">
        <v>21</v>
      </c>
      <c r="I10" s="42">
        <v>179667</v>
      </c>
      <c r="J10" s="42">
        <v>214137</v>
      </c>
      <c r="K10" s="42">
        <v>99216</v>
      </c>
      <c r="L10" s="42">
        <v>493020</v>
      </c>
      <c r="M10" s="42">
        <v>2106541</v>
      </c>
      <c r="N10" s="44">
        <v>0.23400000000000001</v>
      </c>
    </row>
    <row r="11" spans="1:15" ht="24.6" thickBot="1">
      <c r="A11" s="31">
        <v>10</v>
      </c>
      <c r="B11" s="54" t="s">
        <v>41</v>
      </c>
      <c r="C11" s="34">
        <v>338333</v>
      </c>
      <c r="D11" s="35">
        <v>2</v>
      </c>
      <c r="G11" s="41">
        <v>10</v>
      </c>
      <c r="H11" s="41" t="s">
        <v>51</v>
      </c>
      <c r="I11" s="42">
        <v>341162</v>
      </c>
      <c r="J11" s="42">
        <v>332267</v>
      </c>
      <c r="K11" s="42">
        <v>112158</v>
      </c>
      <c r="L11" s="42">
        <v>785587</v>
      </c>
      <c r="M11" s="42">
        <v>4098927</v>
      </c>
      <c r="N11" s="44">
        <v>0.19170000000000001</v>
      </c>
    </row>
    <row r="12" spans="1:15" ht="15" thickBot="1">
      <c r="A12" s="31">
        <v>11</v>
      </c>
      <c r="B12" s="54" t="s">
        <v>49</v>
      </c>
      <c r="C12" s="32">
        <v>329028</v>
      </c>
      <c r="D12" s="33">
        <v>1</v>
      </c>
      <c r="G12" s="41">
        <v>11</v>
      </c>
      <c r="H12" s="41" t="s">
        <v>11</v>
      </c>
      <c r="I12" s="42">
        <v>412932</v>
      </c>
      <c r="J12" s="42">
        <v>343090</v>
      </c>
      <c r="K12" s="42">
        <v>215290</v>
      </c>
      <c r="L12" s="42">
        <v>971312</v>
      </c>
      <c r="M12" s="42">
        <v>5928040</v>
      </c>
      <c r="N12" s="44">
        <v>0.16389999999999999</v>
      </c>
    </row>
    <row r="13" spans="1:15" ht="15" thickBot="1">
      <c r="A13" s="31">
        <v>12</v>
      </c>
      <c r="B13" s="54" t="s">
        <v>55</v>
      </c>
      <c r="C13" s="34">
        <v>318681</v>
      </c>
      <c r="D13" s="35">
        <v>2</v>
      </c>
      <c r="G13" s="41">
        <v>12</v>
      </c>
      <c r="H13" s="41" t="s">
        <v>173</v>
      </c>
      <c r="I13" s="42">
        <v>393614</v>
      </c>
      <c r="J13" s="42">
        <v>2220649</v>
      </c>
      <c r="K13" s="42">
        <v>630842</v>
      </c>
      <c r="L13" s="42">
        <v>3245105</v>
      </c>
      <c r="M13" s="46">
        <v>19979477</v>
      </c>
      <c r="N13" s="44">
        <v>0.16239999999999999</v>
      </c>
    </row>
    <row r="14" spans="1:15" ht="15" thickBot="1">
      <c r="A14" s="31">
        <v>13</v>
      </c>
      <c r="B14" s="54" t="s">
        <v>35</v>
      </c>
      <c r="C14" s="32">
        <v>310320</v>
      </c>
      <c r="D14" s="33">
        <v>1</v>
      </c>
      <c r="G14" s="41">
        <v>13</v>
      </c>
      <c r="H14" s="41" t="s">
        <v>161</v>
      </c>
      <c r="I14" s="42">
        <v>114576</v>
      </c>
      <c r="J14" s="42">
        <v>134185</v>
      </c>
      <c r="K14" s="42">
        <v>616521</v>
      </c>
      <c r="L14" s="42">
        <v>865282</v>
      </c>
      <c r="M14" s="42">
        <v>6198782</v>
      </c>
      <c r="N14" s="44">
        <v>0.1396</v>
      </c>
    </row>
    <row r="15" spans="1:15" ht="24.6" thickBot="1">
      <c r="A15" s="31">
        <v>14</v>
      </c>
      <c r="B15" s="54" t="s">
        <v>80</v>
      </c>
      <c r="C15" s="34">
        <v>304525</v>
      </c>
      <c r="D15" s="35">
        <v>1</v>
      </c>
      <c r="G15" s="41">
        <v>14</v>
      </c>
      <c r="H15" s="41" t="s">
        <v>25</v>
      </c>
      <c r="I15" s="42">
        <v>112260</v>
      </c>
      <c r="J15" s="42">
        <v>213705</v>
      </c>
      <c r="K15" s="42">
        <v>59147</v>
      </c>
      <c r="L15" s="42">
        <v>385112</v>
      </c>
      <c r="M15" s="42">
        <v>2798684</v>
      </c>
      <c r="N15" s="44">
        <v>0.1376</v>
      </c>
    </row>
    <row r="16" spans="1:15" ht="24.6" thickBot="1">
      <c r="A16" s="31">
        <v>15</v>
      </c>
      <c r="B16" s="54" t="s">
        <v>29</v>
      </c>
      <c r="C16" s="32">
        <v>281251</v>
      </c>
      <c r="D16" s="33">
        <v>0</v>
      </c>
      <c r="G16" s="41">
        <v>15</v>
      </c>
      <c r="H16" s="41" t="s">
        <v>37</v>
      </c>
      <c r="I16" s="42">
        <v>105521</v>
      </c>
      <c r="J16" s="42">
        <v>97237</v>
      </c>
      <c r="K16" s="42">
        <v>96203</v>
      </c>
      <c r="L16" s="42">
        <v>298961</v>
      </c>
      <c r="M16" s="42">
        <v>2190209</v>
      </c>
      <c r="N16" s="44">
        <v>0.13650000000000001</v>
      </c>
    </row>
    <row r="17" spans="1:14" ht="24.6" thickBot="1">
      <c r="A17" s="31">
        <v>16</v>
      </c>
      <c r="B17" s="54" t="s">
        <v>135</v>
      </c>
      <c r="C17" s="34">
        <v>280347</v>
      </c>
      <c r="D17" s="35">
        <v>4</v>
      </c>
      <c r="G17" s="41">
        <v>16</v>
      </c>
      <c r="H17" s="41" t="s">
        <v>55</v>
      </c>
      <c r="I17" s="42">
        <v>424830</v>
      </c>
      <c r="J17" s="42">
        <v>316293</v>
      </c>
      <c r="K17" s="42">
        <v>131993</v>
      </c>
      <c r="L17" s="42">
        <v>873116</v>
      </c>
      <c r="M17" s="42">
        <v>6997384</v>
      </c>
      <c r="N17" s="44">
        <v>0.12479999999999999</v>
      </c>
    </row>
    <row r="18" spans="1:14" ht="79.8" thickBot="1">
      <c r="A18" s="31">
        <v>17</v>
      </c>
      <c r="B18" s="54" t="s">
        <v>21</v>
      </c>
      <c r="C18" s="32">
        <v>224460</v>
      </c>
      <c r="D18" s="33">
        <v>2</v>
      </c>
      <c r="F18" s="38" t="s">
        <v>162</v>
      </c>
      <c r="G18" s="41">
        <v>17</v>
      </c>
      <c r="H18" s="41" t="s">
        <v>131</v>
      </c>
      <c r="I18" s="42">
        <v>143875</v>
      </c>
      <c r="J18" s="42">
        <v>181979</v>
      </c>
      <c r="K18" s="42">
        <v>77191</v>
      </c>
      <c r="L18" s="42">
        <v>403045</v>
      </c>
      <c r="M18" s="42">
        <v>3629190</v>
      </c>
      <c r="N18" s="44">
        <v>0.1111</v>
      </c>
    </row>
    <row r="19" spans="1:14" ht="15" thickBot="1">
      <c r="A19" s="31">
        <v>18</v>
      </c>
      <c r="B19" s="54" t="s">
        <v>161</v>
      </c>
      <c r="C19" s="34">
        <v>222459</v>
      </c>
      <c r="D19" s="35">
        <v>0</v>
      </c>
      <c r="G19" s="41">
        <v>18</v>
      </c>
      <c r="H19" s="41" t="s">
        <v>135</v>
      </c>
      <c r="I19" s="42">
        <v>164243</v>
      </c>
      <c r="J19" s="42">
        <v>285593</v>
      </c>
      <c r="K19" s="42">
        <v>147385</v>
      </c>
      <c r="L19" s="42">
        <v>597221</v>
      </c>
      <c r="M19" s="42">
        <v>6249950</v>
      </c>
      <c r="N19" s="44">
        <v>9.5600000000000004E-2</v>
      </c>
    </row>
    <row r="20" spans="1:14" ht="93" thickBot="1">
      <c r="A20" s="31">
        <v>19</v>
      </c>
      <c r="B20" s="54" t="s">
        <v>120</v>
      </c>
      <c r="C20" s="32">
        <v>219386</v>
      </c>
      <c r="D20" s="33">
        <v>1</v>
      </c>
      <c r="F20" s="39" t="s">
        <v>163</v>
      </c>
      <c r="G20" s="41">
        <v>19</v>
      </c>
      <c r="H20" s="41" t="s">
        <v>103</v>
      </c>
      <c r="I20" s="42">
        <v>256382</v>
      </c>
      <c r="J20" s="42">
        <v>463126</v>
      </c>
      <c r="K20" s="42">
        <v>419469</v>
      </c>
      <c r="L20" s="42">
        <v>1138977</v>
      </c>
      <c r="M20" s="42">
        <v>13291486</v>
      </c>
      <c r="N20" s="44">
        <v>8.5699999999999998E-2</v>
      </c>
    </row>
    <row r="21" spans="1:14" ht="53.4" thickBot="1">
      <c r="A21" s="31">
        <v>20</v>
      </c>
      <c r="B21" s="54" t="s">
        <v>25</v>
      </c>
      <c r="C21" s="34">
        <v>214178</v>
      </c>
      <c r="D21" s="35">
        <v>1</v>
      </c>
      <c r="F21" s="39" t="s">
        <v>164</v>
      </c>
      <c r="G21" s="41">
        <v>20</v>
      </c>
      <c r="H21" s="41" t="s">
        <v>43</v>
      </c>
      <c r="I21" s="42">
        <v>169128</v>
      </c>
      <c r="J21" s="42">
        <v>368933</v>
      </c>
      <c r="K21" s="42">
        <v>96679</v>
      </c>
      <c r="L21" s="42">
        <v>634740</v>
      </c>
      <c r="M21" s="42">
        <v>7539711</v>
      </c>
      <c r="N21" s="44">
        <v>8.4199999999999997E-2</v>
      </c>
    </row>
    <row r="22" spans="1:14" ht="36.6" thickBot="1">
      <c r="A22" s="31">
        <v>21</v>
      </c>
      <c r="B22" s="54" t="s">
        <v>23</v>
      </c>
      <c r="C22" s="32">
        <v>207073</v>
      </c>
      <c r="D22" s="33">
        <v>0</v>
      </c>
      <c r="G22" s="41">
        <v>21</v>
      </c>
      <c r="H22" s="41" t="s">
        <v>174</v>
      </c>
      <c r="I22" s="42">
        <v>115191</v>
      </c>
      <c r="J22" s="42">
        <v>202227</v>
      </c>
      <c r="K22" s="42">
        <v>83354</v>
      </c>
      <c r="L22" s="42">
        <v>400772</v>
      </c>
      <c r="M22" s="42">
        <v>4875390</v>
      </c>
      <c r="N22" s="44">
        <v>8.2199999999999995E-2</v>
      </c>
    </row>
    <row r="23" spans="1:14" ht="36.6" thickBot="1">
      <c r="A23" s="31">
        <v>22</v>
      </c>
      <c r="B23" s="54" t="s">
        <v>53</v>
      </c>
      <c r="C23" s="34">
        <v>196972</v>
      </c>
      <c r="D23" s="35">
        <v>2</v>
      </c>
      <c r="G23" s="41">
        <v>22</v>
      </c>
      <c r="H23" s="41" t="s">
        <v>53</v>
      </c>
      <c r="I23" s="42">
        <v>270601</v>
      </c>
      <c r="J23" s="42">
        <v>188327</v>
      </c>
      <c r="K23" s="42">
        <v>85262</v>
      </c>
      <c r="L23" s="42">
        <v>544190</v>
      </c>
      <c r="M23" s="42">
        <v>6728591</v>
      </c>
      <c r="N23" s="44">
        <v>8.09E-2</v>
      </c>
    </row>
    <row r="24" spans="1:14" ht="24.6" thickBot="1">
      <c r="A24" s="31">
        <v>23</v>
      </c>
      <c r="B24" s="54" t="s">
        <v>47</v>
      </c>
      <c r="C24" s="32">
        <v>193514</v>
      </c>
      <c r="D24" s="33">
        <v>0</v>
      </c>
      <c r="G24" s="41">
        <v>23</v>
      </c>
      <c r="H24" s="41" t="s">
        <v>47</v>
      </c>
      <c r="I24" s="42">
        <v>142793</v>
      </c>
      <c r="J24" s="42">
        <v>183815</v>
      </c>
      <c r="K24" s="42">
        <v>92002</v>
      </c>
      <c r="L24" s="42">
        <v>418610</v>
      </c>
      <c r="M24" s="42">
        <v>6096372</v>
      </c>
      <c r="N24" s="44">
        <v>6.8699999999999997E-2</v>
      </c>
    </row>
    <row r="25" spans="1:14" ht="15" thickBot="1">
      <c r="A25" s="31">
        <v>24</v>
      </c>
      <c r="B25" s="54" t="s">
        <v>131</v>
      </c>
      <c r="C25" s="34">
        <v>183253</v>
      </c>
      <c r="D25" s="35">
        <v>0</v>
      </c>
      <c r="G25" s="41">
        <v>24</v>
      </c>
      <c r="H25" s="41" t="s">
        <v>175</v>
      </c>
      <c r="I25" s="42">
        <v>216324</v>
      </c>
      <c r="J25" s="42">
        <v>950641</v>
      </c>
      <c r="K25" s="42">
        <v>171103</v>
      </c>
      <c r="L25" s="42">
        <v>1338068</v>
      </c>
      <c r="M25" s="46">
        <v>19979477</v>
      </c>
      <c r="N25" s="44">
        <v>6.7000000000000004E-2</v>
      </c>
    </row>
    <row r="26" spans="1:14" ht="15" thickBot="1">
      <c r="A26" s="31">
        <v>25</v>
      </c>
      <c r="B26" s="54" t="s">
        <v>37</v>
      </c>
      <c r="C26" s="32">
        <v>99235</v>
      </c>
      <c r="D26" s="33">
        <v>0</v>
      </c>
      <c r="G26" s="41">
        <v>25</v>
      </c>
      <c r="H26" s="41" t="s">
        <v>176</v>
      </c>
      <c r="I26" s="45">
        <v>37754</v>
      </c>
      <c r="J26" s="45">
        <v>38044</v>
      </c>
      <c r="K26" s="45">
        <v>48681</v>
      </c>
      <c r="L26" s="45">
        <v>124479</v>
      </c>
      <c r="M26" s="42">
        <v>1930961</v>
      </c>
      <c r="N26" s="44">
        <v>6.4500000000000002E-2</v>
      </c>
    </row>
    <row r="27" spans="1:14" ht="15" thickBot="1">
      <c r="A27" s="31">
        <v>26</v>
      </c>
      <c r="B27" s="54" t="s">
        <v>31</v>
      </c>
      <c r="C27" s="34">
        <v>57000</v>
      </c>
      <c r="D27" s="35">
        <v>0</v>
      </c>
      <c r="G27" s="41">
        <v>26</v>
      </c>
      <c r="H27" s="41" t="s">
        <v>49</v>
      </c>
      <c r="I27" s="42">
        <v>171040</v>
      </c>
      <c r="J27" s="42">
        <v>323882</v>
      </c>
      <c r="K27" s="42">
        <v>114507</v>
      </c>
      <c r="L27" s="42">
        <v>609429</v>
      </c>
      <c r="M27" s="42">
        <v>9498716</v>
      </c>
      <c r="N27" s="47">
        <v>6.4199999999999993E-2</v>
      </c>
    </row>
    <row r="28" spans="1:14" ht="15" thickBot="1">
      <c r="A28" s="31">
        <v>27</v>
      </c>
      <c r="B28" s="54" t="s">
        <v>27</v>
      </c>
      <c r="C28" s="36">
        <v>48825</v>
      </c>
      <c r="D28" s="3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108A8-F4BA-41A9-9637-765BEA112AA4}">
  <sheetPr filterMode="1"/>
  <dimension ref="A1:R201"/>
  <sheetViews>
    <sheetView workbookViewId="0">
      <selection activeCell="I65" sqref="I65"/>
    </sheetView>
  </sheetViews>
  <sheetFormatPr defaultRowHeight="14.4"/>
  <cols>
    <col min="1" max="1" width="8.88671875" customWidth="1"/>
    <col min="15" max="15" width="9.88671875" bestFit="1" customWidth="1"/>
    <col min="16" max="16" width="19.44140625" customWidth="1"/>
    <col min="17" max="17" width="9.88671875" bestFit="1" customWidth="1"/>
  </cols>
  <sheetData>
    <row r="1" spans="1:18">
      <c r="A1" s="50" t="s">
        <v>137</v>
      </c>
      <c r="B1" s="50" t="s">
        <v>179</v>
      </c>
      <c r="C1" s="50" t="s">
        <v>180</v>
      </c>
      <c r="D1" s="50" t="s">
        <v>181</v>
      </c>
      <c r="E1" s="50" t="s">
        <v>182</v>
      </c>
      <c r="F1" s="50" t="s">
        <v>183</v>
      </c>
      <c r="G1" s="50" t="s">
        <v>184</v>
      </c>
      <c r="H1" s="50" t="s">
        <v>185</v>
      </c>
      <c r="I1" s="50" t="s">
        <v>186</v>
      </c>
      <c r="J1" s="50" t="s">
        <v>187</v>
      </c>
      <c r="K1" s="50" t="s">
        <v>188</v>
      </c>
      <c r="L1" s="50" t="s">
        <v>189</v>
      </c>
      <c r="M1" s="50" t="s">
        <v>190</v>
      </c>
      <c r="N1" s="50" t="s">
        <v>191</v>
      </c>
    </row>
    <row r="2" spans="1:18" ht="15" hidden="1" thickBot="1">
      <c r="A2" t="s">
        <v>175</v>
      </c>
      <c r="B2" s="51">
        <v>2013</v>
      </c>
      <c r="C2" s="51">
        <v>34</v>
      </c>
      <c r="D2" s="51">
        <v>404</v>
      </c>
      <c r="E2" s="51">
        <v>453</v>
      </c>
      <c r="F2" s="51">
        <v>56</v>
      </c>
      <c r="G2" s="51">
        <v>39</v>
      </c>
      <c r="H2" s="51">
        <v>17</v>
      </c>
      <c r="I2" s="52">
        <v>47.89</v>
      </c>
      <c r="J2" s="52">
        <v>47.88</v>
      </c>
      <c r="K2" s="52">
        <v>0.01</v>
      </c>
      <c r="L2" s="52">
        <v>16.989999999999998</v>
      </c>
      <c r="M2" s="51">
        <v>59</v>
      </c>
      <c r="N2" s="52">
        <v>46.3</v>
      </c>
      <c r="P2" s="54" t="s">
        <v>159</v>
      </c>
      <c r="Q2" s="32">
        <v>2247750</v>
      </c>
      <c r="R2" s="33">
        <v>5</v>
      </c>
    </row>
    <row r="3" spans="1:18" ht="15" hidden="1" thickBot="1">
      <c r="A3" t="s">
        <v>192</v>
      </c>
      <c r="B3" s="51">
        <v>2013</v>
      </c>
      <c r="C3" s="51">
        <v>34</v>
      </c>
      <c r="D3" s="51">
        <v>501</v>
      </c>
      <c r="E3" s="51">
        <v>302</v>
      </c>
      <c r="F3" s="51">
        <v>46</v>
      </c>
      <c r="G3" s="51">
        <v>30</v>
      </c>
      <c r="H3" s="51">
        <v>16</v>
      </c>
      <c r="I3" s="52">
        <v>40.64</v>
      </c>
      <c r="J3" s="52">
        <v>29.88</v>
      </c>
      <c r="K3" s="52">
        <v>10.76</v>
      </c>
      <c r="L3" s="52">
        <v>5.24</v>
      </c>
      <c r="M3" s="51">
        <v>58</v>
      </c>
      <c r="N3" s="52">
        <v>53.39</v>
      </c>
      <c r="P3" s="54" t="s">
        <v>7</v>
      </c>
      <c r="Q3" s="34">
        <v>2175343</v>
      </c>
      <c r="R3" s="35">
        <v>0</v>
      </c>
    </row>
    <row r="4" spans="1:18" ht="15" hidden="1" thickBot="1">
      <c r="A4" t="s">
        <v>193</v>
      </c>
      <c r="B4" s="51">
        <v>2013</v>
      </c>
      <c r="C4" s="51">
        <v>34</v>
      </c>
      <c r="D4" s="51">
        <v>445</v>
      </c>
      <c r="E4" s="51">
        <v>429</v>
      </c>
      <c r="F4" s="51">
        <v>53</v>
      </c>
      <c r="G4" s="51">
        <v>33</v>
      </c>
      <c r="H4" s="51">
        <v>20</v>
      </c>
      <c r="I4" s="52">
        <v>45.38</v>
      </c>
      <c r="J4" s="52">
        <v>35.76</v>
      </c>
      <c r="K4" s="52">
        <v>9.6300000000000008</v>
      </c>
      <c r="L4" s="52">
        <v>10.37</v>
      </c>
      <c r="M4" s="51">
        <v>57</v>
      </c>
      <c r="N4" s="52">
        <v>52.91</v>
      </c>
      <c r="P4" s="54" t="s">
        <v>45</v>
      </c>
      <c r="Q4" s="32">
        <v>976529</v>
      </c>
      <c r="R4" s="33">
        <v>0</v>
      </c>
    </row>
    <row r="5" spans="1:18" ht="15" hidden="1" thickBot="1">
      <c r="A5" t="s">
        <v>194</v>
      </c>
      <c r="B5" s="51">
        <v>2013</v>
      </c>
      <c r="C5" s="51">
        <v>34</v>
      </c>
      <c r="D5" s="51">
        <v>449</v>
      </c>
      <c r="E5" s="51">
        <v>394</v>
      </c>
      <c r="F5" s="51">
        <v>56</v>
      </c>
      <c r="G5" s="51">
        <v>41</v>
      </c>
      <c r="H5" s="51">
        <v>15</v>
      </c>
      <c r="I5" s="52">
        <v>45.89</v>
      </c>
      <c r="J5" s="52">
        <v>46.09</v>
      </c>
      <c r="K5" s="52">
        <v>-0.2</v>
      </c>
      <c r="L5" s="52">
        <v>15.2</v>
      </c>
      <c r="M5" s="51">
        <v>56</v>
      </c>
      <c r="N5" s="52">
        <v>47.19</v>
      </c>
      <c r="P5" s="54" t="s">
        <v>128</v>
      </c>
      <c r="Q5" s="34">
        <v>732317</v>
      </c>
      <c r="R5" s="35">
        <v>2</v>
      </c>
    </row>
    <row r="6" spans="1:18" ht="15" hidden="1" thickBot="1">
      <c r="A6" t="s">
        <v>195</v>
      </c>
      <c r="B6" s="51">
        <v>2013</v>
      </c>
      <c r="C6" s="51">
        <v>34</v>
      </c>
      <c r="D6" s="51">
        <v>489</v>
      </c>
      <c r="E6" s="51">
        <v>326</v>
      </c>
      <c r="F6" s="51">
        <v>52</v>
      </c>
      <c r="G6" s="51">
        <v>38</v>
      </c>
      <c r="H6" s="51">
        <v>14</v>
      </c>
      <c r="I6" s="52">
        <v>55.93</v>
      </c>
      <c r="J6" s="52">
        <v>29.33</v>
      </c>
      <c r="K6" s="52">
        <v>26.6</v>
      </c>
      <c r="L6" s="52">
        <v>-12.6</v>
      </c>
      <c r="M6" s="51">
        <v>53</v>
      </c>
      <c r="N6" s="52">
        <v>62.32</v>
      </c>
      <c r="O6" s="32"/>
      <c r="P6" s="54" t="s">
        <v>15</v>
      </c>
      <c r="Q6" s="32">
        <v>603726</v>
      </c>
      <c r="R6" s="33">
        <v>0</v>
      </c>
    </row>
    <row r="7" spans="1:18" ht="15" hidden="1" thickBot="1">
      <c r="A7" t="s">
        <v>196</v>
      </c>
      <c r="B7" s="51">
        <v>2013</v>
      </c>
      <c r="C7" s="51">
        <v>34</v>
      </c>
      <c r="D7" s="51">
        <v>411</v>
      </c>
      <c r="E7" s="51">
        <v>431</v>
      </c>
      <c r="F7" s="51">
        <v>39</v>
      </c>
      <c r="G7" s="51">
        <v>42</v>
      </c>
      <c r="H7" s="51">
        <v>-3</v>
      </c>
      <c r="I7" s="52">
        <v>43.56</v>
      </c>
      <c r="J7" s="52">
        <v>39.67</v>
      </c>
      <c r="K7" s="52">
        <v>3.89</v>
      </c>
      <c r="L7" s="52">
        <v>-6.89</v>
      </c>
      <c r="M7" s="51">
        <v>52</v>
      </c>
      <c r="N7" s="52">
        <v>51.31</v>
      </c>
      <c r="P7" s="54" t="s">
        <v>9</v>
      </c>
      <c r="Q7" s="34">
        <v>478518</v>
      </c>
      <c r="R7" s="35">
        <v>0</v>
      </c>
    </row>
    <row r="8" spans="1:18" ht="15" hidden="1" thickBot="1">
      <c r="A8" t="s">
        <v>197</v>
      </c>
      <c r="B8" s="51">
        <v>2013</v>
      </c>
      <c r="C8" s="51">
        <v>34</v>
      </c>
      <c r="D8" s="51">
        <v>398</v>
      </c>
      <c r="E8" s="51">
        <v>419</v>
      </c>
      <c r="F8" s="51">
        <v>48</v>
      </c>
      <c r="G8" s="51">
        <v>36</v>
      </c>
      <c r="H8" s="51">
        <v>12</v>
      </c>
      <c r="I8" s="52">
        <v>43.22</v>
      </c>
      <c r="J8" s="52">
        <v>37.65</v>
      </c>
      <c r="K8" s="52">
        <v>5.57</v>
      </c>
      <c r="L8" s="52">
        <v>6.43</v>
      </c>
      <c r="M8" s="51">
        <v>51</v>
      </c>
      <c r="N8" s="52">
        <v>50.5</v>
      </c>
      <c r="P8" s="54" t="s">
        <v>43</v>
      </c>
      <c r="Q8" s="32">
        <v>369471</v>
      </c>
      <c r="R8" s="33">
        <v>0</v>
      </c>
    </row>
    <row r="9" spans="1:18" ht="15" hidden="1" thickBot="1">
      <c r="A9" t="s">
        <v>198</v>
      </c>
      <c r="B9" s="51">
        <v>2013</v>
      </c>
      <c r="C9" s="51">
        <v>34</v>
      </c>
      <c r="D9" s="51">
        <v>460</v>
      </c>
      <c r="E9" s="51">
        <v>395</v>
      </c>
      <c r="F9" s="51">
        <v>43</v>
      </c>
      <c r="G9" s="51">
        <v>38</v>
      </c>
      <c r="H9" s="51">
        <v>5</v>
      </c>
      <c r="I9" s="52">
        <v>40.44</v>
      </c>
      <c r="J9" s="52">
        <v>40.090000000000003</v>
      </c>
      <c r="K9" s="52">
        <v>0.35</v>
      </c>
      <c r="L9" s="52">
        <v>4.6500000000000004</v>
      </c>
      <c r="M9" s="51">
        <v>51</v>
      </c>
      <c r="N9" s="52">
        <v>47.46</v>
      </c>
      <c r="P9" s="54" t="s">
        <v>160</v>
      </c>
      <c r="Q9" s="34">
        <v>351156</v>
      </c>
      <c r="R9" s="35">
        <v>0</v>
      </c>
    </row>
    <row r="10" spans="1:18" ht="15" hidden="1" thickBot="1">
      <c r="A10" t="s">
        <v>199</v>
      </c>
      <c r="B10" s="51">
        <v>2013</v>
      </c>
      <c r="C10" s="51">
        <v>34</v>
      </c>
      <c r="D10" s="51">
        <v>472</v>
      </c>
      <c r="E10" s="51">
        <v>428</v>
      </c>
      <c r="F10" s="51">
        <v>40</v>
      </c>
      <c r="G10" s="51">
        <v>39</v>
      </c>
      <c r="H10" s="51">
        <v>1</v>
      </c>
      <c r="I10" s="52">
        <v>47.95</v>
      </c>
      <c r="J10" s="52">
        <v>44.63</v>
      </c>
      <c r="K10" s="52">
        <v>3.31</v>
      </c>
      <c r="L10" s="52">
        <v>-2.31</v>
      </c>
      <c r="M10" s="51">
        <v>51</v>
      </c>
      <c r="N10" s="52">
        <v>48.87</v>
      </c>
      <c r="P10" s="54" t="s">
        <v>11</v>
      </c>
      <c r="Q10" s="32">
        <v>342954</v>
      </c>
      <c r="R10" s="33">
        <v>1</v>
      </c>
    </row>
    <row r="11" spans="1:18" ht="15" hidden="1" thickBot="1">
      <c r="A11" t="s">
        <v>200</v>
      </c>
      <c r="B11" s="51">
        <v>2013</v>
      </c>
      <c r="C11" s="51">
        <v>34</v>
      </c>
      <c r="D11" s="51">
        <v>439</v>
      </c>
      <c r="E11" s="51">
        <v>437</v>
      </c>
      <c r="F11" s="51">
        <v>34</v>
      </c>
      <c r="G11" s="51">
        <v>42</v>
      </c>
      <c r="H11" s="51">
        <v>-8</v>
      </c>
      <c r="I11" s="52">
        <v>43.79</v>
      </c>
      <c r="J11" s="52">
        <v>41.36</v>
      </c>
      <c r="K11" s="52">
        <v>2.4300000000000002</v>
      </c>
      <c r="L11" s="52">
        <v>-10.43</v>
      </c>
      <c r="M11" s="51">
        <v>51</v>
      </c>
      <c r="N11" s="52">
        <v>48.59</v>
      </c>
      <c r="P11" s="54" t="s">
        <v>41</v>
      </c>
      <c r="Q11" s="34">
        <v>338333</v>
      </c>
      <c r="R11" s="35">
        <v>2</v>
      </c>
    </row>
    <row r="12" spans="1:18" ht="15" hidden="1" thickBot="1">
      <c r="A12" t="s">
        <v>201</v>
      </c>
      <c r="B12" s="51">
        <v>2013</v>
      </c>
      <c r="C12" s="51">
        <v>34</v>
      </c>
      <c r="D12" s="51">
        <v>418</v>
      </c>
      <c r="E12" s="51">
        <v>495</v>
      </c>
      <c r="F12" s="51">
        <v>50</v>
      </c>
      <c r="G12" s="51">
        <v>48</v>
      </c>
      <c r="H12" s="51">
        <v>2</v>
      </c>
      <c r="I12" s="52">
        <v>46.12</v>
      </c>
      <c r="J12" s="52">
        <v>46.49</v>
      </c>
      <c r="K12" s="52">
        <v>-0.37</v>
      </c>
      <c r="L12" s="52">
        <v>2.37</v>
      </c>
      <c r="M12" s="51">
        <v>49</v>
      </c>
      <c r="N12" s="52">
        <v>46.74</v>
      </c>
      <c r="P12" s="54" t="s">
        <v>49</v>
      </c>
      <c r="Q12" s="32">
        <v>329028</v>
      </c>
      <c r="R12" s="33">
        <v>1</v>
      </c>
    </row>
    <row r="13" spans="1:18" ht="15" hidden="1" thickBot="1">
      <c r="A13" t="s">
        <v>202</v>
      </c>
      <c r="B13" s="51">
        <v>2013</v>
      </c>
      <c r="C13" s="51">
        <v>34</v>
      </c>
      <c r="D13" s="51">
        <v>505</v>
      </c>
      <c r="E13" s="51">
        <v>475</v>
      </c>
      <c r="F13" s="51">
        <v>45</v>
      </c>
      <c r="G13" s="51">
        <v>49</v>
      </c>
      <c r="H13" s="51">
        <v>-4</v>
      </c>
      <c r="I13" s="52">
        <v>48.57</v>
      </c>
      <c r="J13" s="52">
        <v>46.93</v>
      </c>
      <c r="K13" s="52">
        <v>1.64</v>
      </c>
      <c r="L13" s="52">
        <v>-5.64</v>
      </c>
      <c r="M13" s="51">
        <v>49</v>
      </c>
      <c r="N13" s="52">
        <v>47.94</v>
      </c>
      <c r="P13" s="54" t="s">
        <v>55</v>
      </c>
      <c r="Q13" s="34">
        <v>318681</v>
      </c>
      <c r="R13" s="35">
        <v>2</v>
      </c>
    </row>
    <row r="14" spans="1:18" ht="15" hidden="1" thickBot="1">
      <c r="A14" t="s">
        <v>203</v>
      </c>
      <c r="B14" s="51">
        <v>2013</v>
      </c>
      <c r="C14" s="51">
        <v>34</v>
      </c>
      <c r="D14" s="51">
        <v>438</v>
      </c>
      <c r="E14" s="51">
        <v>514</v>
      </c>
      <c r="F14" s="51">
        <v>53</v>
      </c>
      <c r="G14" s="51">
        <v>41</v>
      </c>
      <c r="H14" s="51">
        <v>12</v>
      </c>
      <c r="I14" s="52">
        <v>41.45</v>
      </c>
      <c r="J14" s="52">
        <v>44.74</v>
      </c>
      <c r="K14" s="52">
        <v>-3.29</v>
      </c>
      <c r="L14" s="52">
        <v>15.29</v>
      </c>
      <c r="M14" s="51">
        <v>48</v>
      </c>
      <c r="N14" s="52">
        <v>43.84</v>
      </c>
      <c r="P14" s="54" t="s">
        <v>35</v>
      </c>
      <c r="Q14" s="32">
        <v>310320</v>
      </c>
      <c r="R14" s="33">
        <v>1</v>
      </c>
    </row>
    <row r="15" spans="1:18" ht="15" hidden="1" thickBot="1">
      <c r="A15" t="s">
        <v>204</v>
      </c>
      <c r="B15" s="51">
        <v>2013</v>
      </c>
      <c r="C15" s="51">
        <v>34</v>
      </c>
      <c r="D15" s="51">
        <v>459</v>
      </c>
      <c r="E15" s="51">
        <v>434</v>
      </c>
      <c r="F15" s="51">
        <v>42</v>
      </c>
      <c r="G15" s="51">
        <v>43</v>
      </c>
      <c r="H15" s="51">
        <v>-1</v>
      </c>
      <c r="I15" s="52">
        <v>45.15</v>
      </c>
      <c r="J15" s="52">
        <v>42.86</v>
      </c>
      <c r="K15" s="52">
        <v>2.29</v>
      </c>
      <c r="L15" s="52">
        <v>-3.29</v>
      </c>
      <c r="M15" s="51">
        <v>46</v>
      </c>
      <c r="N15" s="52">
        <v>48.42</v>
      </c>
      <c r="P15" s="54" t="s">
        <v>80</v>
      </c>
      <c r="Q15" s="34">
        <v>304525</v>
      </c>
      <c r="R15" s="35">
        <v>1</v>
      </c>
    </row>
    <row r="16" spans="1:18" ht="15" hidden="1" thickBot="1">
      <c r="A16" t="s">
        <v>205</v>
      </c>
      <c r="B16" s="51">
        <v>2013</v>
      </c>
      <c r="C16" s="51">
        <v>34</v>
      </c>
      <c r="D16" s="51">
        <v>430</v>
      </c>
      <c r="E16" s="51">
        <v>438</v>
      </c>
      <c r="F16" s="51">
        <v>46</v>
      </c>
      <c r="G16" s="51">
        <v>49</v>
      </c>
      <c r="H16" s="51">
        <v>-3</v>
      </c>
      <c r="I16" s="52">
        <v>46.1</v>
      </c>
      <c r="J16" s="52">
        <v>46.07</v>
      </c>
      <c r="K16" s="52">
        <v>0.03</v>
      </c>
      <c r="L16" s="52">
        <v>-3.02</v>
      </c>
      <c r="M16" s="51">
        <v>44</v>
      </c>
      <c r="N16" s="52">
        <v>47.88</v>
      </c>
      <c r="P16" s="54" t="s">
        <v>29</v>
      </c>
      <c r="Q16" s="32">
        <v>281251</v>
      </c>
      <c r="R16" s="33">
        <v>0</v>
      </c>
    </row>
    <row r="17" spans="1:18" ht="15" hidden="1" thickBot="1">
      <c r="A17" t="s">
        <v>206</v>
      </c>
      <c r="B17" s="51">
        <v>2013</v>
      </c>
      <c r="C17" s="51">
        <v>34</v>
      </c>
      <c r="D17" s="51">
        <v>479</v>
      </c>
      <c r="E17" s="51">
        <v>446</v>
      </c>
      <c r="F17" s="51">
        <v>41</v>
      </c>
      <c r="G17" s="51">
        <v>46</v>
      </c>
      <c r="H17" s="51">
        <v>-5</v>
      </c>
      <c r="I17" s="52">
        <v>45.65</v>
      </c>
      <c r="J17" s="52">
        <v>46.53</v>
      </c>
      <c r="K17" s="52">
        <v>-0.88</v>
      </c>
      <c r="L17" s="52">
        <v>-4.12</v>
      </c>
      <c r="M17" s="51">
        <v>41</v>
      </c>
      <c r="N17" s="52">
        <v>47.01</v>
      </c>
      <c r="P17" s="54" t="s">
        <v>135</v>
      </c>
      <c r="Q17" s="34">
        <v>280347</v>
      </c>
      <c r="R17" s="35">
        <v>4</v>
      </c>
    </row>
    <row r="18" spans="1:18" ht="15" hidden="1" thickBot="1">
      <c r="A18" t="s">
        <v>207</v>
      </c>
      <c r="B18" s="51">
        <v>2013</v>
      </c>
      <c r="C18" s="51">
        <v>34</v>
      </c>
      <c r="D18" s="51">
        <v>345</v>
      </c>
      <c r="E18" s="51">
        <v>469</v>
      </c>
      <c r="F18" s="51">
        <v>28</v>
      </c>
      <c r="G18" s="51">
        <v>46</v>
      </c>
      <c r="H18" s="51">
        <v>-18</v>
      </c>
      <c r="I18" s="52">
        <v>32.86</v>
      </c>
      <c r="J18" s="52">
        <v>45.69</v>
      </c>
      <c r="K18" s="52">
        <v>-12.83</v>
      </c>
      <c r="L18" s="52">
        <v>-5.17</v>
      </c>
      <c r="M18" s="51">
        <v>29</v>
      </c>
      <c r="N18" s="52">
        <v>37.25</v>
      </c>
      <c r="P18" s="54" t="s">
        <v>21</v>
      </c>
      <c r="Q18" s="32">
        <v>224460</v>
      </c>
      <c r="R18" s="33">
        <v>2</v>
      </c>
    </row>
    <row r="19" spans="1:18" ht="15" hidden="1" thickBot="1">
      <c r="A19" t="s">
        <v>208</v>
      </c>
      <c r="B19" s="51">
        <v>2013</v>
      </c>
      <c r="C19" s="51">
        <v>34</v>
      </c>
      <c r="D19" s="51">
        <v>333</v>
      </c>
      <c r="E19" s="51">
        <v>522</v>
      </c>
      <c r="F19" s="51">
        <v>28</v>
      </c>
      <c r="G19" s="51">
        <v>66</v>
      </c>
      <c r="H19" s="51">
        <v>-38</v>
      </c>
      <c r="I19" s="52">
        <v>28.65</v>
      </c>
      <c r="J19" s="52">
        <v>56.55</v>
      </c>
      <c r="K19" s="52">
        <v>-27.9</v>
      </c>
      <c r="L19" s="52">
        <v>-10.1</v>
      </c>
      <c r="M19" s="51">
        <v>26</v>
      </c>
      <c r="N19" s="52">
        <v>27.18</v>
      </c>
      <c r="P19" s="54" t="s">
        <v>161</v>
      </c>
      <c r="Q19" s="34">
        <v>222459</v>
      </c>
      <c r="R19" s="35">
        <v>0</v>
      </c>
    </row>
    <row r="20" spans="1:18" ht="15" hidden="1" thickBot="1">
      <c r="A20" t="s">
        <v>209</v>
      </c>
      <c r="B20" s="51">
        <v>2013</v>
      </c>
      <c r="C20" s="51">
        <v>34</v>
      </c>
      <c r="D20" s="51">
        <v>400</v>
      </c>
      <c r="E20" s="51">
        <v>468</v>
      </c>
      <c r="F20" s="51">
        <v>21</v>
      </c>
      <c r="G20" s="51">
        <v>55</v>
      </c>
      <c r="H20" s="51">
        <v>-34</v>
      </c>
      <c r="I20" s="52">
        <v>31.07</v>
      </c>
      <c r="J20" s="52">
        <v>52.1</v>
      </c>
      <c r="K20" s="52">
        <v>-21.03</v>
      </c>
      <c r="L20" s="52">
        <v>-12.97</v>
      </c>
      <c r="M20" s="51">
        <v>16</v>
      </c>
      <c r="N20" s="52">
        <v>31.69</v>
      </c>
      <c r="P20" s="54" t="s">
        <v>120</v>
      </c>
      <c r="Q20" s="32">
        <v>219386</v>
      </c>
      <c r="R20" s="33">
        <v>1</v>
      </c>
    </row>
    <row r="21" spans="1:18" ht="15" hidden="1" thickBot="1">
      <c r="A21" t="s">
        <v>196</v>
      </c>
      <c r="B21" s="51">
        <v>2014</v>
      </c>
      <c r="C21" s="51">
        <v>34</v>
      </c>
      <c r="D21" s="51">
        <v>470</v>
      </c>
      <c r="E21" s="51">
        <v>440</v>
      </c>
      <c r="F21" s="51">
        <v>64</v>
      </c>
      <c r="G21" s="51">
        <v>47</v>
      </c>
      <c r="H21" s="51">
        <v>17</v>
      </c>
      <c r="I21" s="52">
        <v>54.97</v>
      </c>
      <c r="J21" s="52">
        <v>40.659999999999997</v>
      </c>
      <c r="K21" s="52">
        <v>14.31</v>
      </c>
      <c r="L21" s="52">
        <v>2.69</v>
      </c>
      <c r="M21" s="51">
        <v>64</v>
      </c>
      <c r="N21" s="52">
        <v>54.66</v>
      </c>
      <c r="P21" s="54" t="s">
        <v>25</v>
      </c>
      <c r="Q21" s="34">
        <v>214178</v>
      </c>
      <c r="R21" s="35">
        <v>1</v>
      </c>
    </row>
    <row r="22" spans="1:18" ht="15" hidden="1" thickBot="1">
      <c r="A22" t="s">
        <v>195</v>
      </c>
      <c r="B22" s="51">
        <v>2014</v>
      </c>
      <c r="C22" s="51">
        <v>34</v>
      </c>
      <c r="D22" s="51">
        <v>542</v>
      </c>
      <c r="E22" s="51">
        <v>349</v>
      </c>
      <c r="F22" s="51">
        <v>67</v>
      </c>
      <c r="G22" s="51">
        <v>35</v>
      </c>
      <c r="H22" s="51">
        <v>32</v>
      </c>
      <c r="I22" s="52">
        <v>61.13</v>
      </c>
      <c r="J22" s="52">
        <v>31.51</v>
      </c>
      <c r="K22" s="52">
        <v>29.62</v>
      </c>
      <c r="L22" s="52">
        <v>2.38</v>
      </c>
      <c r="M22" s="51">
        <v>61</v>
      </c>
      <c r="N22" s="52">
        <v>65.48</v>
      </c>
      <c r="P22" s="54" t="s">
        <v>23</v>
      </c>
      <c r="Q22" s="32">
        <v>207073</v>
      </c>
      <c r="R22" s="33">
        <v>0</v>
      </c>
    </row>
    <row r="23" spans="1:18" ht="15" hidden="1" thickBot="1">
      <c r="A23" t="s">
        <v>209</v>
      </c>
      <c r="B23" s="51">
        <v>2014</v>
      </c>
      <c r="C23" s="51">
        <v>34</v>
      </c>
      <c r="D23" s="51">
        <v>366</v>
      </c>
      <c r="E23" s="51">
        <v>457</v>
      </c>
      <c r="F23" s="51">
        <v>48</v>
      </c>
      <c r="G23" s="51">
        <v>37</v>
      </c>
      <c r="H23" s="51">
        <v>11</v>
      </c>
      <c r="I23" s="52">
        <v>36.1</v>
      </c>
      <c r="J23" s="52">
        <v>47.33</v>
      </c>
      <c r="K23" s="52">
        <v>-11.24</v>
      </c>
      <c r="L23" s="52">
        <v>22.24</v>
      </c>
      <c r="M23" s="51">
        <v>59</v>
      </c>
      <c r="N23" s="52">
        <v>40.01</v>
      </c>
      <c r="P23" s="54" t="s">
        <v>53</v>
      </c>
      <c r="Q23" s="34">
        <v>196972</v>
      </c>
      <c r="R23" s="35">
        <v>2</v>
      </c>
    </row>
    <row r="24" spans="1:18" ht="15" hidden="1" thickBot="1">
      <c r="A24" t="s">
        <v>194</v>
      </c>
      <c r="B24" s="51">
        <v>2014</v>
      </c>
      <c r="C24" s="51">
        <v>34</v>
      </c>
      <c r="D24" s="51">
        <v>441</v>
      </c>
      <c r="E24" s="51">
        <v>467</v>
      </c>
      <c r="F24" s="51">
        <v>53</v>
      </c>
      <c r="G24" s="51">
        <v>39</v>
      </c>
      <c r="H24" s="51">
        <v>14</v>
      </c>
      <c r="I24" s="52">
        <v>44.97</v>
      </c>
      <c r="J24" s="52">
        <v>50.84</v>
      </c>
      <c r="K24" s="52">
        <v>-5.88</v>
      </c>
      <c r="L24" s="52">
        <v>19.88</v>
      </c>
      <c r="M24" s="51">
        <v>56</v>
      </c>
      <c r="N24" s="52">
        <v>44.47</v>
      </c>
      <c r="P24" s="54" t="s">
        <v>47</v>
      </c>
      <c r="Q24" s="32">
        <v>193514</v>
      </c>
      <c r="R24" s="33">
        <v>0</v>
      </c>
    </row>
    <row r="25" spans="1:18" ht="15" hidden="1" thickBot="1">
      <c r="A25" t="s">
        <v>197</v>
      </c>
      <c r="B25" s="51">
        <v>2014</v>
      </c>
      <c r="C25" s="51">
        <v>34</v>
      </c>
      <c r="D25" s="51">
        <v>468</v>
      </c>
      <c r="E25" s="51">
        <v>433</v>
      </c>
      <c r="F25" s="51">
        <v>49</v>
      </c>
      <c r="G25" s="51">
        <v>45</v>
      </c>
      <c r="H25" s="51">
        <v>4</v>
      </c>
      <c r="I25" s="52">
        <v>44.32</v>
      </c>
      <c r="J25" s="52">
        <v>45.24</v>
      </c>
      <c r="K25" s="52">
        <v>-0.92</v>
      </c>
      <c r="L25" s="52">
        <v>4.92</v>
      </c>
      <c r="M25" s="51">
        <v>55</v>
      </c>
      <c r="N25" s="52">
        <v>46.19</v>
      </c>
      <c r="P25" s="54" t="s">
        <v>131</v>
      </c>
      <c r="Q25" s="34">
        <v>183253</v>
      </c>
      <c r="R25" s="35">
        <v>0</v>
      </c>
    </row>
    <row r="26" spans="1:18" ht="15" hidden="1" thickBot="1">
      <c r="A26" t="s">
        <v>205</v>
      </c>
      <c r="B26" s="51">
        <v>2014</v>
      </c>
      <c r="C26" s="51">
        <v>34</v>
      </c>
      <c r="D26" s="51">
        <v>379</v>
      </c>
      <c r="E26" s="51">
        <v>482</v>
      </c>
      <c r="F26" s="51">
        <v>52</v>
      </c>
      <c r="G26" s="51">
        <v>42</v>
      </c>
      <c r="H26" s="51">
        <v>10</v>
      </c>
      <c r="I26" s="52">
        <v>45.45</v>
      </c>
      <c r="J26" s="52">
        <v>43.76</v>
      </c>
      <c r="K26" s="52">
        <v>1.69</v>
      </c>
      <c r="L26" s="52">
        <v>8.31</v>
      </c>
      <c r="M26" s="51">
        <v>54</v>
      </c>
      <c r="N26" s="52">
        <v>49.42</v>
      </c>
      <c r="P26" s="54" t="s">
        <v>37</v>
      </c>
      <c r="Q26" s="32">
        <v>99235</v>
      </c>
      <c r="R26" s="33">
        <v>0</v>
      </c>
    </row>
    <row r="27" spans="1:18" ht="15" hidden="1" thickBot="1">
      <c r="A27" t="s">
        <v>206</v>
      </c>
      <c r="B27" s="51">
        <v>2014</v>
      </c>
      <c r="C27" s="51">
        <v>34</v>
      </c>
      <c r="D27" s="51">
        <v>474</v>
      </c>
      <c r="E27" s="51">
        <v>419</v>
      </c>
      <c r="F27" s="51">
        <v>51</v>
      </c>
      <c r="G27" s="51">
        <v>40</v>
      </c>
      <c r="H27" s="51">
        <v>11</v>
      </c>
      <c r="I27" s="52">
        <v>49.01</v>
      </c>
      <c r="J27" s="52">
        <v>41.87</v>
      </c>
      <c r="K27" s="52">
        <v>7.14</v>
      </c>
      <c r="L27" s="52">
        <v>3.86</v>
      </c>
      <c r="M27" s="51">
        <v>52</v>
      </c>
      <c r="N27" s="52">
        <v>52.41</v>
      </c>
      <c r="P27" s="54" t="s">
        <v>31</v>
      </c>
      <c r="Q27" s="34">
        <v>57000</v>
      </c>
      <c r="R27" s="35">
        <v>0</v>
      </c>
    </row>
    <row r="28" spans="1:18" ht="15" hidden="1" thickBot="1">
      <c r="A28" t="s">
        <v>175</v>
      </c>
      <c r="B28" s="51">
        <v>2014</v>
      </c>
      <c r="C28" s="51">
        <v>34</v>
      </c>
      <c r="D28" s="51">
        <v>402</v>
      </c>
      <c r="E28" s="51">
        <v>463</v>
      </c>
      <c r="F28" s="51">
        <v>55</v>
      </c>
      <c r="G28" s="51">
        <v>50</v>
      </c>
      <c r="H28" s="51">
        <v>5</v>
      </c>
      <c r="I28" s="52">
        <v>52.2</v>
      </c>
      <c r="J28" s="52">
        <v>48.62</v>
      </c>
      <c r="K28" s="52">
        <v>3.59</v>
      </c>
      <c r="L28" s="52">
        <v>1.41</v>
      </c>
      <c r="M28" s="51">
        <v>50</v>
      </c>
      <c r="N28" s="52">
        <v>48.27</v>
      </c>
      <c r="P28" s="54" t="s">
        <v>27</v>
      </c>
      <c r="Q28" s="36">
        <v>48825</v>
      </c>
      <c r="R28" s="37">
        <v>0</v>
      </c>
    </row>
    <row r="29" spans="1:18" hidden="1">
      <c r="A29" t="s">
        <v>203</v>
      </c>
      <c r="B29" s="51">
        <v>2014</v>
      </c>
      <c r="C29" s="51">
        <v>34</v>
      </c>
      <c r="D29" s="51">
        <v>452</v>
      </c>
      <c r="E29" s="51">
        <v>442</v>
      </c>
      <c r="F29" s="51">
        <v>41</v>
      </c>
      <c r="G29" s="51">
        <v>40</v>
      </c>
      <c r="H29" s="51">
        <v>1</v>
      </c>
      <c r="I29" s="52">
        <v>45.91</v>
      </c>
      <c r="J29" s="52">
        <v>37.69</v>
      </c>
      <c r="K29" s="52">
        <v>8.2200000000000006</v>
      </c>
      <c r="L29" s="52">
        <v>-7.22</v>
      </c>
      <c r="M29" s="51">
        <v>50</v>
      </c>
      <c r="N29" s="52">
        <v>51.54</v>
      </c>
    </row>
    <row r="30" spans="1:18" hidden="1">
      <c r="A30" t="s">
        <v>193</v>
      </c>
      <c r="B30" s="51">
        <v>2014</v>
      </c>
      <c r="C30" s="51">
        <v>34</v>
      </c>
      <c r="D30" s="51">
        <v>474</v>
      </c>
      <c r="E30" s="51">
        <v>463</v>
      </c>
      <c r="F30" s="51">
        <v>58</v>
      </c>
      <c r="G30" s="51">
        <v>48</v>
      </c>
      <c r="H30" s="51">
        <v>10</v>
      </c>
      <c r="I30" s="52">
        <v>49.55</v>
      </c>
      <c r="J30" s="52">
        <v>51.49</v>
      </c>
      <c r="K30" s="52">
        <v>-1.93</v>
      </c>
      <c r="L30" s="52">
        <v>11.93</v>
      </c>
      <c r="M30" s="51">
        <v>49</v>
      </c>
      <c r="N30" s="52">
        <v>46.1</v>
      </c>
    </row>
    <row r="31" spans="1:18" hidden="1">
      <c r="A31" t="s">
        <v>192</v>
      </c>
      <c r="B31" s="51">
        <v>2014</v>
      </c>
      <c r="C31" s="51">
        <v>34</v>
      </c>
      <c r="D31" s="51">
        <v>468</v>
      </c>
      <c r="E31" s="51">
        <v>350</v>
      </c>
      <c r="F31" s="51">
        <v>47</v>
      </c>
      <c r="G31" s="51">
        <v>39</v>
      </c>
      <c r="H31" s="51">
        <v>8</v>
      </c>
      <c r="I31" s="52">
        <v>45.91</v>
      </c>
      <c r="J31" s="52">
        <v>39.729999999999997</v>
      </c>
      <c r="K31" s="52">
        <v>6.17</v>
      </c>
      <c r="L31" s="52">
        <v>1.83</v>
      </c>
      <c r="M31" s="51">
        <v>49</v>
      </c>
      <c r="N31" s="52">
        <v>51.98</v>
      </c>
    </row>
    <row r="32" spans="1:18" hidden="1">
      <c r="A32" t="s">
        <v>204</v>
      </c>
      <c r="B32" s="51">
        <v>2014</v>
      </c>
      <c r="C32" s="51">
        <v>34</v>
      </c>
      <c r="D32" s="51">
        <v>467</v>
      </c>
      <c r="E32" s="51">
        <v>406</v>
      </c>
      <c r="F32" s="51">
        <v>50</v>
      </c>
      <c r="G32" s="51">
        <v>49</v>
      </c>
      <c r="H32" s="51">
        <v>1</v>
      </c>
      <c r="I32" s="52">
        <v>52.89</v>
      </c>
      <c r="J32" s="52">
        <v>47.65</v>
      </c>
      <c r="K32" s="52">
        <v>5.23</v>
      </c>
      <c r="L32" s="52">
        <v>-4.2300000000000004</v>
      </c>
      <c r="M32" s="51">
        <v>42</v>
      </c>
      <c r="N32" s="52">
        <v>51.14</v>
      </c>
    </row>
    <row r="33" spans="1:14" hidden="1">
      <c r="A33" t="s">
        <v>207</v>
      </c>
      <c r="B33" s="51">
        <v>2014</v>
      </c>
      <c r="C33" s="51">
        <v>34</v>
      </c>
      <c r="D33" s="51">
        <v>461</v>
      </c>
      <c r="E33" s="51">
        <v>434</v>
      </c>
      <c r="F33" s="51">
        <v>43</v>
      </c>
      <c r="G33" s="51">
        <v>52</v>
      </c>
      <c r="H33" s="51">
        <v>-9</v>
      </c>
      <c r="I33" s="52">
        <v>51.49</v>
      </c>
      <c r="J33" s="52">
        <v>45.47</v>
      </c>
      <c r="K33" s="52">
        <v>6.02</v>
      </c>
      <c r="L33" s="52">
        <v>-15.02</v>
      </c>
      <c r="M33" s="51">
        <v>41</v>
      </c>
      <c r="N33" s="52">
        <v>50.58</v>
      </c>
    </row>
    <row r="34" spans="1:14" hidden="1">
      <c r="A34" t="s">
        <v>199</v>
      </c>
      <c r="B34" s="51">
        <v>2014</v>
      </c>
      <c r="C34" s="51">
        <v>34</v>
      </c>
      <c r="D34" s="51">
        <v>450</v>
      </c>
      <c r="E34" s="51">
        <v>481</v>
      </c>
      <c r="F34" s="51">
        <v>37</v>
      </c>
      <c r="G34" s="51">
        <v>57</v>
      </c>
      <c r="H34" s="51">
        <v>-20</v>
      </c>
      <c r="I34" s="52">
        <v>46.99</v>
      </c>
      <c r="J34" s="52">
        <v>58.47</v>
      </c>
      <c r="K34" s="52">
        <v>-11.48</v>
      </c>
      <c r="L34" s="52">
        <v>-8.52</v>
      </c>
      <c r="M34" s="51">
        <v>39</v>
      </c>
      <c r="N34" s="52">
        <v>38.93</v>
      </c>
    </row>
    <row r="35" spans="1:14" hidden="1">
      <c r="A35" t="s">
        <v>202</v>
      </c>
      <c r="B35" s="51">
        <v>2014</v>
      </c>
      <c r="C35" s="51">
        <v>34</v>
      </c>
      <c r="D35" s="51">
        <v>423</v>
      </c>
      <c r="E35" s="51">
        <v>412</v>
      </c>
      <c r="F35" s="51">
        <v>41</v>
      </c>
      <c r="G35" s="51">
        <v>50</v>
      </c>
      <c r="H35" s="51">
        <v>-9</v>
      </c>
      <c r="I35" s="52">
        <v>42.59</v>
      </c>
      <c r="J35" s="52">
        <v>47.54</v>
      </c>
      <c r="K35" s="52">
        <v>-4.96</v>
      </c>
      <c r="L35" s="52">
        <v>-4.04</v>
      </c>
      <c r="M35" s="51">
        <v>36</v>
      </c>
      <c r="N35" s="52">
        <v>42.37</v>
      </c>
    </row>
    <row r="36" spans="1:14" hidden="1">
      <c r="A36" t="s">
        <v>208</v>
      </c>
      <c r="B36" s="51">
        <v>2014</v>
      </c>
      <c r="C36" s="51">
        <v>34</v>
      </c>
      <c r="D36" s="51">
        <v>322</v>
      </c>
      <c r="E36" s="51">
        <v>439</v>
      </c>
      <c r="F36" s="51">
        <v>28</v>
      </c>
      <c r="G36" s="51">
        <v>61</v>
      </c>
      <c r="H36" s="51">
        <v>-33</v>
      </c>
      <c r="I36" s="52">
        <v>31.38</v>
      </c>
      <c r="J36" s="52">
        <v>46.43</v>
      </c>
      <c r="K36" s="52">
        <v>-15.06</v>
      </c>
      <c r="L36" s="52">
        <v>-17.940000000000001</v>
      </c>
      <c r="M36" s="51">
        <v>33</v>
      </c>
      <c r="N36" s="52">
        <v>36.35</v>
      </c>
    </row>
    <row r="37" spans="1:14" hidden="1">
      <c r="A37" t="s">
        <v>198</v>
      </c>
      <c r="B37" s="51">
        <v>2014</v>
      </c>
      <c r="C37" s="51">
        <v>34</v>
      </c>
      <c r="D37" s="51">
        <v>476</v>
      </c>
      <c r="E37" s="51">
        <v>377</v>
      </c>
      <c r="F37" s="51">
        <v>42</v>
      </c>
      <c r="G37" s="51">
        <v>61</v>
      </c>
      <c r="H37" s="51">
        <v>-19</v>
      </c>
      <c r="I37" s="52">
        <v>43.22</v>
      </c>
      <c r="J37" s="52">
        <v>49.47</v>
      </c>
      <c r="K37" s="52">
        <v>-6.24</v>
      </c>
      <c r="L37" s="52">
        <v>-12.76</v>
      </c>
      <c r="M37" s="51">
        <v>32</v>
      </c>
      <c r="N37" s="52">
        <v>44.27</v>
      </c>
    </row>
    <row r="38" spans="1:14" hidden="1">
      <c r="A38" t="s">
        <v>200</v>
      </c>
      <c r="B38" s="51">
        <v>2014</v>
      </c>
      <c r="C38" s="51">
        <v>34</v>
      </c>
      <c r="D38" s="51">
        <v>390</v>
      </c>
      <c r="E38" s="51">
        <v>546</v>
      </c>
      <c r="F38" s="51">
        <v>34</v>
      </c>
      <c r="G38" s="51">
        <v>49</v>
      </c>
      <c r="H38" s="51">
        <v>-15</v>
      </c>
      <c r="I38" s="52">
        <v>36.26</v>
      </c>
      <c r="J38" s="52">
        <v>54.67</v>
      </c>
      <c r="K38" s="52">
        <v>-18.399999999999999</v>
      </c>
      <c r="L38" s="52">
        <v>3.4</v>
      </c>
      <c r="M38" s="51">
        <v>30</v>
      </c>
      <c r="N38" s="52">
        <v>34.549999999999997</v>
      </c>
    </row>
    <row r="39" spans="1:14" hidden="1">
      <c r="A39" t="s">
        <v>201</v>
      </c>
      <c r="B39" s="51">
        <v>2014</v>
      </c>
      <c r="C39" s="51">
        <v>34</v>
      </c>
      <c r="D39" s="51">
        <v>393</v>
      </c>
      <c r="E39" s="51">
        <v>458</v>
      </c>
      <c r="F39" s="51">
        <v>38</v>
      </c>
      <c r="G39" s="51">
        <v>57</v>
      </c>
      <c r="H39" s="51">
        <v>-19</v>
      </c>
      <c r="I39" s="52">
        <v>42.66</v>
      </c>
      <c r="J39" s="52">
        <v>48.55</v>
      </c>
      <c r="K39" s="52">
        <v>-5.89</v>
      </c>
      <c r="L39" s="52">
        <v>-13.11</v>
      </c>
      <c r="M39" s="51">
        <v>28</v>
      </c>
      <c r="N39" s="52">
        <v>42.1</v>
      </c>
    </row>
    <row r="40" spans="1:14">
      <c r="A40" t="s">
        <v>175</v>
      </c>
      <c r="B40" s="51">
        <v>2015</v>
      </c>
      <c r="C40" s="51">
        <v>34</v>
      </c>
      <c r="D40" s="51">
        <v>476</v>
      </c>
      <c r="E40" s="51">
        <v>399</v>
      </c>
      <c r="F40" s="51">
        <v>62</v>
      </c>
      <c r="G40" s="51">
        <v>42</v>
      </c>
      <c r="H40" s="51">
        <v>20</v>
      </c>
      <c r="I40" s="52">
        <v>60.94</v>
      </c>
      <c r="J40" s="52">
        <v>38.31</v>
      </c>
      <c r="K40" s="52">
        <v>22.63</v>
      </c>
      <c r="L40" s="52">
        <v>-2.63</v>
      </c>
      <c r="M40" s="51">
        <v>60</v>
      </c>
      <c r="N40" s="52">
        <v>61.58</v>
      </c>
    </row>
    <row r="41" spans="1:14">
      <c r="A41" t="s">
        <v>205</v>
      </c>
      <c r="B41" s="51">
        <v>2015</v>
      </c>
      <c r="C41" s="51">
        <v>34</v>
      </c>
      <c r="D41" s="51">
        <v>399</v>
      </c>
      <c r="E41" s="51">
        <v>385</v>
      </c>
      <c r="F41" s="51">
        <v>51</v>
      </c>
      <c r="G41" s="51">
        <v>38</v>
      </c>
      <c r="H41" s="51">
        <v>13</v>
      </c>
      <c r="I41" s="52">
        <v>44.54</v>
      </c>
      <c r="J41" s="52">
        <v>41.23</v>
      </c>
      <c r="K41" s="52">
        <v>3.31</v>
      </c>
      <c r="L41" s="52">
        <v>9.69</v>
      </c>
      <c r="M41" s="51">
        <v>60</v>
      </c>
      <c r="N41" s="52">
        <v>48.28</v>
      </c>
    </row>
    <row r="42" spans="1:14">
      <c r="A42" t="s">
        <v>203</v>
      </c>
      <c r="B42" s="51">
        <v>2015</v>
      </c>
      <c r="C42" s="51">
        <v>34</v>
      </c>
      <c r="D42" s="51">
        <v>440</v>
      </c>
      <c r="E42" s="51">
        <v>386</v>
      </c>
      <c r="F42" s="51">
        <v>45</v>
      </c>
      <c r="G42" s="51">
        <v>36</v>
      </c>
      <c r="H42" s="51">
        <v>9</v>
      </c>
      <c r="I42" s="52">
        <v>42.02</v>
      </c>
      <c r="J42" s="52">
        <v>37.61</v>
      </c>
      <c r="K42" s="52">
        <v>4.41</v>
      </c>
      <c r="L42" s="52">
        <v>4.59</v>
      </c>
      <c r="M42" s="51">
        <v>53</v>
      </c>
      <c r="N42" s="52">
        <v>49.64</v>
      </c>
    </row>
    <row r="43" spans="1:14">
      <c r="A43" t="s">
        <v>206</v>
      </c>
      <c r="B43" s="51">
        <v>2015</v>
      </c>
      <c r="C43" s="51">
        <v>34</v>
      </c>
      <c r="D43" s="51">
        <v>464</v>
      </c>
      <c r="E43" s="51">
        <v>433</v>
      </c>
      <c r="F43" s="51">
        <v>57</v>
      </c>
      <c r="G43" s="51">
        <v>53</v>
      </c>
      <c r="H43" s="51">
        <v>4</v>
      </c>
      <c r="I43" s="52">
        <v>47.67</v>
      </c>
      <c r="J43" s="52">
        <v>45.7</v>
      </c>
      <c r="K43" s="52">
        <v>1.97</v>
      </c>
      <c r="L43" s="52">
        <v>2.0299999999999998</v>
      </c>
      <c r="M43" s="51">
        <v>53</v>
      </c>
      <c r="N43" s="52">
        <v>48.25</v>
      </c>
    </row>
    <row r="44" spans="1:14">
      <c r="A44" t="s">
        <v>193</v>
      </c>
      <c r="B44" s="51">
        <v>2015</v>
      </c>
      <c r="C44" s="51">
        <v>34</v>
      </c>
      <c r="D44" s="51">
        <v>486</v>
      </c>
      <c r="E44" s="51">
        <v>405</v>
      </c>
      <c r="F44" s="51">
        <v>41</v>
      </c>
      <c r="G44" s="51">
        <v>39</v>
      </c>
      <c r="H44" s="51">
        <v>2</v>
      </c>
      <c r="I44" s="52">
        <v>46.17</v>
      </c>
      <c r="J44" s="52">
        <v>36.56</v>
      </c>
      <c r="K44" s="52">
        <v>9.61</v>
      </c>
      <c r="L44" s="52">
        <v>-7.61</v>
      </c>
      <c r="M44" s="51">
        <v>53</v>
      </c>
      <c r="N44" s="52">
        <v>54.55</v>
      </c>
    </row>
    <row r="45" spans="1:14">
      <c r="A45" t="s">
        <v>195</v>
      </c>
      <c r="B45" s="51">
        <v>2015</v>
      </c>
      <c r="C45" s="51">
        <v>34</v>
      </c>
      <c r="D45" s="51">
        <v>406</v>
      </c>
      <c r="E45" s="51">
        <v>395</v>
      </c>
      <c r="F45" s="51">
        <v>56</v>
      </c>
      <c r="G45" s="51">
        <v>46</v>
      </c>
      <c r="H45" s="51">
        <v>10</v>
      </c>
      <c r="I45" s="52">
        <v>44.89</v>
      </c>
      <c r="J45" s="52">
        <v>42.23</v>
      </c>
      <c r="K45" s="52">
        <v>2.67</v>
      </c>
      <c r="L45" s="52">
        <v>7.33</v>
      </c>
      <c r="M45" s="51">
        <v>51</v>
      </c>
      <c r="N45" s="52">
        <v>48</v>
      </c>
    </row>
    <row r="46" spans="1:14">
      <c r="A46" t="s">
        <v>196</v>
      </c>
      <c r="B46" s="51">
        <v>2015</v>
      </c>
      <c r="C46" s="51">
        <v>34</v>
      </c>
      <c r="D46" s="51">
        <v>331</v>
      </c>
      <c r="E46" s="51">
        <v>464</v>
      </c>
      <c r="F46" s="51">
        <v>44</v>
      </c>
      <c r="G46" s="51">
        <v>36</v>
      </c>
      <c r="H46" s="51">
        <v>8</v>
      </c>
      <c r="I46" s="52">
        <v>42.15</v>
      </c>
      <c r="J46" s="52">
        <v>38.61</v>
      </c>
      <c r="K46" s="52">
        <v>3.53</v>
      </c>
      <c r="L46" s="52">
        <v>4.47</v>
      </c>
      <c r="M46" s="51">
        <v>51</v>
      </c>
      <c r="N46" s="52">
        <v>49.63</v>
      </c>
    </row>
    <row r="47" spans="1:14">
      <c r="A47" t="s">
        <v>201</v>
      </c>
      <c r="B47" s="51">
        <v>2015</v>
      </c>
      <c r="C47" s="51">
        <v>34</v>
      </c>
      <c r="D47" s="51">
        <v>434</v>
      </c>
      <c r="E47" s="51">
        <v>425</v>
      </c>
      <c r="F47" s="51">
        <v>48</v>
      </c>
      <c r="G47" s="51">
        <v>44</v>
      </c>
      <c r="H47" s="51">
        <v>4</v>
      </c>
      <c r="I47" s="52">
        <v>43.24</v>
      </c>
      <c r="J47" s="52">
        <v>41.17</v>
      </c>
      <c r="K47" s="52">
        <v>2.0699999999999998</v>
      </c>
      <c r="L47" s="52">
        <v>1.93</v>
      </c>
      <c r="M47" s="51">
        <v>51</v>
      </c>
      <c r="N47" s="52">
        <v>47.35</v>
      </c>
    </row>
    <row r="48" spans="1:14">
      <c r="A48" t="s">
        <v>192</v>
      </c>
      <c r="B48" s="51">
        <v>2015</v>
      </c>
      <c r="C48" s="51">
        <v>34</v>
      </c>
      <c r="D48" s="51">
        <v>405</v>
      </c>
      <c r="E48" s="51">
        <v>351</v>
      </c>
      <c r="F48" s="51">
        <v>47</v>
      </c>
      <c r="G48" s="51">
        <v>44</v>
      </c>
      <c r="H48" s="51">
        <v>3</v>
      </c>
      <c r="I48" s="52">
        <v>45.26</v>
      </c>
      <c r="J48" s="52">
        <v>40.06</v>
      </c>
      <c r="K48" s="52">
        <v>5.2</v>
      </c>
      <c r="L48" s="52">
        <v>-2.2000000000000002</v>
      </c>
      <c r="M48" s="51">
        <v>51</v>
      </c>
      <c r="N48" s="52">
        <v>50.78</v>
      </c>
    </row>
    <row r="49" spans="1:14">
      <c r="A49" t="s">
        <v>209</v>
      </c>
      <c r="B49" s="51">
        <v>2015</v>
      </c>
      <c r="C49" s="51">
        <v>34</v>
      </c>
      <c r="D49" s="51">
        <v>373</v>
      </c>
      <c r="E49" s="51">
        <v>492</v>
      </c>
      <c r="F49" s="51">
        <v>42</v>
      </c>
      <c r="G49" s="51">
        <v>45</v>
      </c>
      <c r="H49" s="51">
        <v>-3</v>
      </c>
      <c r="I49" s="52">
        <v>40.159999999999997</v>
      </c>
      <c r="J49" s="52">
        <v>48.75</v>
      </c>
      <c r="K49" s="52">
        <v>-8.59</v>
      </c>
      <c r="L49" s="52">
        <v>5.59</v>
      </c>
      <c r="M49" s="51">
        <v>51</v>
      </c>
      <c r="N49" s="52">
        <v>40.659999999999997</v>
      </c>
    </row>
    <row r="50" spans="1:14">
      <c r="A50" t="s">
        <v>197</v>
      </c>
      <c r="B50" s="51">
        <v>2015</v>
      </c>
      <c r="C50" s="51">
        <v>34</v>
      </c>
      <c r="D50" s="51">
        <v>388</v>
      </c>
      <c r="E50" s="51">
        <v>395</v>
      </c>
      <c r="F50" s="51">
        <v>47</v>
      </c>
      <c r="G50" s="51">
        <v>47</v>
      </c>
      <c r="H50" s="51">
        <v>0</v>
      </c>
      <c r="I50" s="52">
        <v>43.95</v>
      </c>
      <c r="J50" s="52">
        <v>45.66</v>
      </c>
      <c r="K50" s="52">
        <v>-1.71</v>
      </c>
      <c r="L50" s="52">
        <v>1.71</v>
      </c>
      <c r="M50" s="51">
        <v>50</v>
      </c>
      <c r="N50" s="52">
        <v>44.98</v>
      </c>
    </row>
    <row r="51" spans="1:14">
      <c r="A51" t="s">
        <v>207</v>
      </c>
      <c r="B51" s="51">
        <v>2015</v>
      </c>
      <c r="C51" s="51">
        <v>34</v>
      </c>
      <c r="D51" s="51">
        <v>468</v>
      </c>
      <c r="E51" s="51">
        <v>410</v>
      </c>
      <c r="F51" s="51">
        <v>57</v>
      </c>
      <c r="G51" s="51">
        <v>56</v>
      </c>
      <c r="H51" s="51">
        <v>1</v>
      </c>
      <c r="I51" s="52">
        <v>50.46</v>
      </c>
      <c r="J51" s="52">
        <v>41.58</v>
      </c>
      <c r="K51" s="52">
        <v>8.8699999999999992</v>
      </c>
      <c r="L51" s="52">
        <v>-7.87</v>
      </c>
      <c r="M51" s="51">
        <v>49</v>
      </c>
      <c r="N51" s="52">
        <v>52.78</v>
      </c>
    </row>
    <row r="52" spans="1:14">
      <c r="A52" t="s">
        <v>200</v>
      </c>
      <c r="B52" s="51">
        <v>2015</v>
      </c>
      <c r="C52" s="51">
        <v>34</v>
      </c>
      <c r="D52" s="51">
        <v>405</v>
      </c>
      <c r="E52" s="51">
        <v>399</v>
      </c>
      <c r="F52" s="51">
        <v>41</v>
      </c>
      <c r="G52" s="51">
        <v>38</v>
      </c>
      <c r="H52" s="51">
        <v>3</v>
      </c>
      <c r="I52" s="52">
        <v>44.43</v>
      </c>
      <c r="J52" s="52">
        <v>40.1</v>
      </c>
      <c r="K52" s="52">
        <v>4.33</v>
      </c>
      <c r="L52" s="52">
        <v>-1.33</v>
      </c>
      <c r="M52" s="51">
        <v>47</v>
      </c>
      <c r="N52" s="52">
        <v>49.59</v>
      </c>
    </row>
    <row r="53" spans="1:14">
      <c r="A53" t="s">
        <v>210</v>
      </c>
      <c r="B53" s="51">
        <v>2015</v>
      </c>
      <c r="C53" s="51">
        <v>34</v>
      </c>
      <c r="D53" s="51">
        <v>382</v>
      </c>
      <c r="E53" s="51">
        <v>434</v>
      </c>
      <c r="F53" s="51">
        <v>41</v>
      </c>
      <c r="G53" s="51">
        <v>55</v>
      </c>
      <c r="H53" s="51">
        <v>-14</v>
      </c>
      <c r="I53" s="52">
        <v>42</v>
      </c>
      <c r="J53" s="52">
        <v>46.37</v>
      </c>
      <c r="K53" s="52">
        <v>-4.38</v>
      </c>
      <c r="L53" s="52">
        <v>-9.6199999999999992</v>
      </c>
      <c r="M53" s="51">
        <v>44</v>
      </c>
      <c r="N53" s="52">
        <v>44.4</v>
      </c>
    </row>
    <row r="54" spans="1:14">
      <c r="A54" t="s">
        <v>199</v>
      </c>
      <c r="B54" s="51">
        <v>2015</v>
      </c>
      <c r="C54" s="51">
        <v>34</v>
      </c>
      <c r="D54" s="51">
        <v>376</v>
      </c>
      <c r="E54" s="51">
        <v>374</v>
      </c>
      <c r="F54" s="51">
        <v>42</v>
      </c>
      <c r="G54" s="51">
        <v>47</v>
      </c>
      <c r="H54" s="51">
        <v>-5</v>
      </c>
      <c r="I54" s="52">
        <v>35.869999999999997</v>
      </c>
      <c r="J54" s="52">
        <v>40.729999999999997</v>
      </c>
      <c r="K54" s="52">
        <v>-4.87</v>
      </c>
      <c r="L54" s="52">
        <v>-0.13</v>
      </c>
      <c r="M54" s="51">
        <v>42</v>
      </c>
      <c r="N54" s="52">
        <v>42.15</v>
      </c>
    </row>
    <row r="55" spans="1:14">
      <c r="A55" t="s">
        <v>194</v>
      </c>
      <c r="B55" s="51">
        <v>2015</v>
      </c>
      <c r="C55" s="51">
        <v>34</v>
      </c>
      <c r="D55" s="51">
        <v>373</v>
      </c>
      <c r="E55" s="51">
        <v>447</v>
      </c>
      <c r="F55" s="51">
        <v>37</v>
      </c>
      <c r="G55" s="51">
        <v>47</v>
      </c>
      <c r="H55" s="51">
        <v>-10</v>
      </c>
      <c r="I55" s="52">
        <v>39.049999999999997</v>
      </c>
      <c r="J55" s="52">
        <v>54.52</v>
      </c>
      <c r="K55" s="52">
        <v>-15.47</v>
      </c>
      <c r="L55" s="52">
        <v>5.47</v>
      </c>
      <c r="M55" s="51">
        <v>41</v>
      </c>
      <c r="N55" s="52">
        <v>37.39</v>
      </c>
    </row>
    <row r="56" spans="1:14">
      <c r="A56" t="s">
        <v>198</v>
      </c>
      <c r="B56" s="51">
        <v>2015</v>
      </c>
      <c r="C56" s="51">
        <v>34</v>
      </c>
      <c r="D56" s="51">
        <v>417</v>
      </c>
      <c r="E56" s="51">
        <v>411</v>
      </c>
      <c r="F56" s="51">
        <v>33</v>
      </c>
      <c r="G56" s="51">
        <v>42</v>
      </c>
      <c r="H56" s="51">
        <v>-9</v>
      </c>
      <c r="I56" s="52">
        <v>33.46</v>
      </c>
      <c r="J56" s="52">
        <v>41.06</v>
      </c>
      <c r="K56" s="52">
        <v>-7.6</v>
      </c>
      <c r="L56" s="52">
        <v>-1.4</v>
      </c>
      <c r="M56" s="51">
        <v>37</v>
      </c>
      <c r="N56" s="52">
        <v>40.69</v>
      </c>
    </row>
    <row r="57" spans="1:14">
      <c r="A57" t="s">
        <v>211</v>
      </c>
      <c r="B57" s="51">
        <v>2015</v>
      </c>
      <c r="C57" s="51">
        <v>34</v>
      </c>
      <c r="D57" s="51">
        <v>446</v>
      </c>
      <c r="E57" s="51">
        <v>504</v>
      </c>
      <c r="F57" s="51">
        <v>48</v>
      </c>
      <c r="G57" s="51">
        <v>58</v>
      </c>
      <c r="H57" s="51">
        <v>-10</v>
      </c>
      <c r="I57" s="52">
        <v>44.98</v>
      </c>
      <c r="J57" s="52">
        <v>62.58</v>
      </c>
      <c r="K57" s="52">
        <v>-17.600000000000001</v>
      </c>
      <c r="L57" s="52">
        <v>7.6</v>
      </c>
      <c r="M57" s="51">
        <v>37</v>
      </c>
      <c r="N57" s="52">
        <v>35.799999999999997</v>
      </c>
    </row>
    <row r="58" spans="1:14">
      <c r="A58" t="s">
        <v>204</v>
      </c>
      <c r="B58" s="51">
        <v>2015</v>
      </c>
      <c r="C58" s="51">
        <v>34</v>
      </c>
      <c r="D58" s="51">
        <v>381</v>
      </c>
      <c r="E58" s="51">
        <v>413</v>
      </c>
      <c r="F58" s="51">
        <v>40</v>
      </c>
      <c r="G58" s="51">
        <v>54</v>
      </c>
      <c r="H58" s="51">
        <v>-14</v>
      </c>
      <c r="I58" s="52">
        <v>39.479999999999997</v>
      </c>
      <c r="J58" s="52">
        <v>46.61</v>
      </c>
      <c r="K58" s="52">
        <v>-7.13</v>
      </c>
      <c r="L58" s="52">
        <v>-6.87</v>
      </c>
      <c r="M58" s="51">
        <v>37</v>
      </c>
      <c r="N58" s="52">
        <v>41.91</v>
      </c>
    </row>
    <row r="59" spans="1:14">
      <c r="A59" t="s">
        <v>202</v>
      </c>
      <c r="B59" s="51">
        <v>2015</v>
      </c>
      <c r="C59" s="51">
        <v>34</v>
      </c>
      <c r="D59" s="51">
        <v>467</v>
      </c>
      <c r="E59" s="51">
        <v>395</v>
      </c>
      <c r="F59" s="51">
        <v>43</v>
      </c>
      <c r="G59" s="51">
        <v>55</v>
      </c>
      <c r="H59" s="51">
        <v>-12</v>
      </c>
      <c r="I59" s="52">
        <v>46.29</v>
      </c>
      <c r="J59" s="52">
        <v>47.56</v>
      </c>
      <c r="K59" s="52">
        <v>-1.27</v>
      </c>
      <c r="L59" s="52">
        <v>-10.73</v>
      </c>
      <c r="M59" s="51">
        <v>30</v>
      </c>
      <c r="N59" s="52">
        <v>45.54</v>
      </c>
    </row>
    <row r="60" spans="1:14">
      <c r="A60" t="s">
        <v>205</v>
      </c>
      <c r="B60" s="51">
        <v>2016</v>
      </c>
      <c r="C60" s="51">
        <v>34</v>
      </c>
      <c r="D60" s="51">
        <v>451</v>
      </c>
      <c r="E60" s="51">
        <v>331</v>
      </c>
      <c r="F60" s="51">
        <v>49</v>
      </c>
      <c r="G60" s="51">
        <v>38</v>
      </c>
      <c r="H60" s="51">
        <v>11</v>
      </c>
      <c r="I60" s="52">
        <v>44.79</v>
      </c>
      <c r="J60" s="52">
        <v>34.369999999999997</v>
      </c>
      <c r="K60" s="52">
        <v>10.42</v>
      </c>
      <c r="L60" s="52">
        <v>0.57999999999999996</v>
      </c>
      <c r="M60" s="51">
        <v>60</v>
      </c>
      <c r="N60" s="52">
        <v>54.64</v>
      </c>
    </row>
    <row r="61" spans="1:14">
      <c r="A61" t="s">
        <v>198</v>
      </c>
      <c r="B61" s="51">
        <v>2016</v>
      </c>
      <c r="C61" s="51">
        <v>34</v>
      </c>
      <c r="D61" s="51">
        <v>435</v>
      </c>
      <c r="E61" s="51">
        <v>419</v>
      </c>
      <c r="F61" s="51">
        <v>39</v>
      </c>
      <c r="G61" s="51">
        <v>32</v>
      </c>
      <c r="H61" s="51">
        <v>7</v>
      </c>
      <c r="I61" s="52">
        <v>35.950000000000003</v>
      </c>
      <c r="J61" s="52">
        <v>40.07</v>
      </c>
      <c r="K61" s="52">
        <v>-4.12</v>
      </c>
      <c r="L61" s="52">
        <v>11.12</v>
      </c>
      <c r="M61" s="51">
        <v>58</v>
      </c>
      <c r="N61" s="52">
        <v>45.17</v>
      </c>
    </row>
    <row r="62" spans="1:14">
      <c r="A62" t="s">
        <v>175</v>
      </c>
      <c r="B62" s="51">
        <v>2016</v>
      </c>
      <c r="C62" s="51">
        <v>34</v>
      </c>
      <c r="D62" s="51">
        <v>441</v>
      </c>
      <c r="E62" s="51">
        <v>399</v>
      </c>
      <c r="F62" s="51">
        <v>59</v>
      </c>
      <c r="G62" s="51">
        <v>43</v>
      </c>
      <c r="H62" s="51">
        <v>16</v>
      </c>
      <c r="I62" s="52">
        <v>52.57</v>
      </c>
      <c r="J62" s="52">
        <v>42.71</v>
      </c>
      <c r="K62" s="52">
        <v>9.85</v>
      </c>
      <c r="L62" s="52">
        <v>6.15</v>
      </c>
      <c r="M62" s="51">
        <v>57</v>
      </c>
      <c r="N62" s="52">
        <v>52.28</v>
      </c>
    </row>
    <row r="63" spans="1:14">
      <c r="A63" t="s">
        <v>211</v>
      </c>
      <c r="B63" s="51">
        <v>2016</v>
      </c>
      <c r="C63" s="51">
        <v>34</v>
      </c>
      <c r="D63" s="51">
        <v>463</v>
      </c>
      <c r="E63" s="51">
        <v>455</v>
      </c>
      <c r="F63" s="51">
        <v>62</v>
      </c>
      <c r="G63" s="51">
        <v>55</v>
      </c>
      <c r="H63" s="51">
        <v>7</v>
      </c>
      <c r="I63" s="52">
        <v>50.14</v>
      </c>
      <c r="J63" s="52">
        <v>53.06</v>
      </c>
      <c r="K63" s="52">
        <v>-2.93</v>
      </c>
      <c r="L63" s="52">
        <v>9.93</v>
      </c>
      <c r="M63" s="51">
        <v>54</v>
      </c>
      <c r="N63" s="52">
        <v>46.09</v>
      </c>
    </row>
    <row r="64" spans="1:14">
      <c r="A64" t="s">
        <v>207</v>
      </c>
      <c r="B64" s="51">
        <v>2016</v>
      </c>
      <c r="C64" s="51">
        <v>34</v>
      </c>
      <c r="D64" s="51">
        <v>478</v>
      </c>
      <c r="E64" s="51">
        <v>383</v>
      </c>
      <c r="F64" s="51">
        <v>51</v>
      </c>
      <c r="G64" s="51">
        <v>38</v>
      </c>
      <c r="H64" s="51">
        <v>13</v>
      </c>
      <c r="I64" s="52">
        <v>50.33</v>
      </c>
      <c r="J64" s="52">
        <v>36.64</v>
      </c>
      <c r="K64" s="52">
        <v>13.69</v>
      </c>
      <c r="L64" s="52">
        <v>-0.69</v>
      </c>
      <c r="M64" s="51">
        <v>53</v>
      </c>
      <c r="N64" s="52">
        <v>56.77</v>
      </c>
    </row>
    <row r="65" spans="1:14">
      <c r="A65" t="s">
        <v>195</v>
      </c>
      <c r="B65" s="51">
        <v>2016</v>
      </c>
      <c r="C65" s="51">
        <v>34</v>
      </c>
      <c r="D65" s="51">
        <v>358</v>
      </c>
      <c r="E65" s="51">
        <v>523</v>
      </c>
      <c r="F65" s="51">
        <v>52</v>
      </c>
      <c r="G65" s="51">
        <v>38</v>
      </c>
      <c r="H65" s="51">
        <v>14</v>
      </c>
      <c r="I65" s="52">
        <v>47.55</v>
      </c>
      <c r="J65" s="52">
        <v>46.7</v>
      </c>
      <c r="K65" s="52">
        <v>0.85</v>
      </c>
      <c r="L65" s="52">
        <v>13.15</v>
      </c>
      <c r="M65" s="51">
        <v>52</v>
      </c>
      <c r="N65" s="52">
        <v>48.04</v>
      </c>
    </row>
    <row r="66" spans="1:14">
      <c r="A66" t="s">
        <v>196</v>
      </c>
      <c r="B66" s="51">
        <v>2016</v>
      </c>
      <c r="C66" s="51">
        <v>34</v>
      </c>
      <c r="D66" s="51">
        <v>432</v>
      </c>
      <c r="E66" s="51">
        <v>430</v>
      </c>
      <c r="F66" s="51">
        <v>43</v>
      </c>
      <c r="G66" s="51">
        <v>43</v>
      </c>
      <c r="H66" s="51">
        <v>0</v>
      </c>
      <c r="I66" s="52">
        <v>47.31</v>
      </c>
      <c r="J66" s="52">
        <v>47.24</v>
      </c>
      <c r="K66" s="52">
        <v>0.08</v>
      </c>
      <c r="L66" s="52">
        <v>-0.08</v>
      </c>
      <c r="M66" s="51">
        <v>48</v>
      </c>
      <c r="N66" s="52">
        <v>47.12</v>
      </c>
    </row>
    <row r="67" spans="1:14">
      <c r="A67" t="s">
        <v>192</v>
      </c>
      <c r="B67" s="51">
        <v>2016</v>
      </c>
      <c r="C67" s="51">
        <v>34</v>
      </c>
      <c r="D67" s="51">
        <v>478</v>
      </c>
      <c r="E67" s="51">
        <v>323</v>
      </c>
      <c r="F67" s="51">
        <v>42</v>
      </c>
      <c r="G67" s="51">
        <v>38</v>
      </c>
      <c r="H67" s="51">
        <v>4</v>
      </c>
      <c r="I67" s="52">
        <v>46.12</v>
      </c>
      <c r="J67" s="52">
        <v>37.799999999999997</v>
      </c>
      <c r="K67" s="52">
        <v>8.32</v>
      </c>
      <c r="L67" s="52">
        <v>-4.32</v>
      </c>
      <c r="M67" s="51">
        <v>47</v>
      </c>
      <c r="N67" s="52">
        <v>51.54</v>
      </c>
    </row>
    <row r="68" spans="1:14">
      <c r="A68" t="s">
        <v>209</v>
      </c>
      <c r="B68" s="51">
        <v>2016</v>
      </c>
      <c r="C68" s="51">
        <v>34</v>
      </c>
      <c r="D68" s="51">
        <v>471</v>
      </c>
      <c r="E68" s="51">
        <v>452</v>
      </c>
      <c r="F68" s="51">
        <v>53</v>
      </c>
      <c r="G68" s="51">
        <v>47</v>
      </c>
      <c r="H68" s="51">
        <v>6</v>
      </c>
      <c r="I68" s="52">
        <v>53.77</v>
      </c>
      <c r="J68" s="52">
        <v>47.89</v>
      </c>
      <c r="K68" s="52">
        <v>5.87</v>
      </c>
      <c r="L68" s="52">
        <v>0.13</v>
      </c>
      <c r="M68" s="51">
        <v>46</v>
      </c>
      <c r="N68" s="52">
        <v>51</v>
      </c>
    </row>
    <row r="69" spans="1:14">
      <c r="A69" t="s">
        <v>194</v>
      </c>
      <c r="B69" s="51">
        <v>2016</v>
      </c>
      <c r="C69" s="51">
        <v>34</v>
      </c>
      <c r="D69" s="51">
        <v>420</v>
      </c>
      <c r="E69" s="51">
        <v>427</v>
      </c>
      <c r="F69" s="51">
        <v>42</v>
      </c>
      <c r="G69" s="51">
        <v>44</v>
      </c>
      <c r="H69" s="51">
        <v>-2</v>
      </c>
      <c r="I69" s="52">
        <v>44.05</v>
      </c>
      <c r="J69" s="52">
        <v>49.72</v>
      </c>
      <c r="K69" s="52">
        <v>-5.67</v>
      </c>
      <c r="L69" s="52">
        <v>3.67</v>
      </c>
      <c r="M69" s="51">
        <v>46</v>
      </c>
      <c r="N69" s="52">
        <v>44.04</v>
      </c>
    </row>
    <row r="70" spans="1:14">
      <c r="A70" t="s">
        <v>201</v>
      </c>
      <c r="B70" s="51">
        <v>2016</v>
      </c>
      <c r="C70" s="51">
        <v>34</v>
      </c>
      <c r="D70" s="51">
        <v>440</v>
      </c>
      <c r="E70" s="51">
        <v>463</v>
      </c>
      <c r="F70" s="51">
        <v>49</v>
      </c>
      <c r="G70" s="51">
        <v>53</v>
      </c>
      <c r="H70" s="51">
        <v>-4</v>
      </c>
      <c r="I70" s="52">
        <v>44.79</v>
      </c>
      <c r="J70" s="52">
        <v>45.61</v>
      </c>
      <c r="K70" s="52">
        <v>-0.83</v>
      </c>
      <c r="L70" s="52">
        <v>-3.17</v>
      </c>
      <c r="M70" s="51">
        <v>45</v>
      </c>
      <c r="N70" s="52">
        <v>45.38</v>
      </c>
    </row>
    <row r="71" spans="1:14">
      <c r="A71" t="s">
        <v>193</v>
      </c>
      <c r="B71" s="51">
        <v>2016</v>
      </c>
      <c r="C71" s="51">
        <v>34</v>
      </c>
      <c r="D71" s="51">
        <v>449</v>
      </c>
      <c r="E71" s="51">
        <v>492</v>
      </c>
      <c r="F71" s="51">
        <v>48</v>
      </c>
      <c r="G71" s="51">
        <v>51</v>
      </c>
      <c r="H71" s="51">
        <v>-3</v>
      </c>
      <c r="I71" s="52">
        <v>53.51</v>
      </c>
      <c r="J71" s="52">
        <v>46.05</v>
      </c>
      <c r="K71" s="52">
        <v>7.46</v>
      </c>
      <c r="L71" s="52">
        <v>-10.46</v>
      </c>
      <c r="M71" s="51">
        <v>44</v>
      </c>
      <c r="N71" s="52">
        <v>50.15</v>
      </c>
    </row>
    <row r="72" spans="1:14">
      <c r="A72" t="s">
        <v>204</v>
      </c>
      <c r="B72" s="51">
        <v>2016</v>
      </c>
      <c r="C72" s="51">
        <v>34</v>
      </c>
      <c r="D72" s="51">
        <v>425</v>
      </c>
      <c r="E72" s="51">
        <v>443</v>
      </c>
      <c r="F72" s="51">
        <v>50</v>
      </c>
      <c r="G72" s="51">
        <v>54</v>
      </c>
      <c r="H72" s="51">
        <v>-4</v>
      </c>
      <c r="I72" s="52">
        <v>48.05</v>
      </c>
      <c r="J72" s="52">
        <v>45.74</v>
      </c>
      <c r="K72" s="52">
        <v>2.31</v>
      </c>
      <c r="L72" s="52">
        <v>-6.31</v>
      </c>
      <c r="M72" s="51">
        <v>42</v>
      </c>
      <c r="N72" s="52">
        <v>47.23</v>
      </c>
    </row>
    <row r="73" spans="1:14">
      <c r="A73" t="s">
        <v>197</v>
      </c>
      <c r="B73" s="51">
        <v>2016</v>
      </c>
      <c r="C73" s="51">
        <v>34</v>
      </c>
      <c r="D73" s="51">
        <v>475</v>
      </c>
      <c r="E73" s="51">
        <v>447</v>
      </c>
      <c r="F73" s="51">
        <v>41</v>
      </c>
      <c r="G73" s="51">
        <v>54</v>
      </c>
      <c r="H73" s="51">
        <v>-13</v>
      </c>
      <c r="I73" s="52">
        <v>47</v>
      </c>
      <c r="J73" s="52">
        <v>55.04</v>
      </c>
      <c r="K73" s="52">
        <v>-8.0399999999999991</v>
      </c>
      <c r="L73" s="52">
        <v>-4.96</v>
      </c>
      <c r="M73" s="51">
        <v>42</v>
      </c>
      <c r="N73" s="52">
        <v>41.79</v>
      </c>
    </row>
    <row r="74" spans="1:14">
      <c r="A74" t="s">
        <v>210</v>
      </c>
      <c r="B74" s="51">
        <v>2016</v>
      </c>
      <c r="C74" s="51">
        <v>34</v>
      </c>
      <c r="D74" s="51">
        <v>426</v>
      </c>
      <c r="E74" s="51">
        <v>475</v>
      </c>
      <c r="F74" s="51">
        <v>53</v>
      </c>
      <c r="G74" s="51">
        <v>59</v>
      </c>
      <c r="H74" s="51">
        <v>-6</v>
      </c>
      <c r="I74" s="52">
        <v>48.36</v>
      </c>
      <c r="J74" s="52">
        <v>61.23</v>
      </c>
      <c r="K74" s="52">
        <v>-12.87</v>
      </c>
      <c r="L74" s="52">
        <v>6.87</v>
      </c>
      <c r="M74" s="51">
        <v>41</v>
      </c>
      <c r="N74" s="52">
        <v>39.799999999999997</v>
      </c>
    </row>
    <row r="75" spans="1:14">
      <c r="A75" t="s">
        <v>203</v>
      </c>
      <c r="B75" s="51">
        <v>2016</v>
      </c>
      <c r="C75" s="51">
        <v>34</v>
      </c>
      <c r="D75" s="51">
        <v>429</v>
      </c>
      <c r="E75" s="51">
        <v>513</v>
      </c>
      <c r="F75" s="51">
        <v>42</v>
      </c>
      <c r="G75" s="51">
        <v>52</v>
      </c>
      <c r="H75" s="51">
        <v>-10</v>
      </c>
      <c r="I75" s="52">
        <v>41.34</v>
      </c>
      <c r="J75" s="52">
        <v>53.2</v>
      </c>
      <c r="K75" s="52">
        <v>-11.86</v>
      </c>
      <c r="L75" s="52">
        <v>1.86</v>
      </c>
      <c r="M75" s="51">
        <v>39</v>
      </c>
      <c r="N75" s="52">
        <v>39.340000000000003</v>
      </c>
    </row>
    <row r="76" spans="1:14">
      <c r="A76" t="s">
        <v>200</v>
      </c>
      <c r="B76" s="51">
        <v>2016</v>
      </c>
      <c r="C76" s="51">
        <v>34</v>
      </c>
      <c r="D76" s="51">
        <v>409</v>
      </c>
      <c r="E76" s="51">
        <v>411</v>
      </c>
      <c r="F76" s="51">
        <v>32</v>
      </c>
      <c r="G76" s="51">
        <v>38</v>
      </c>
      <c r="H76" s="51">
        <v>-6</v>
      </c>
      <c r="I76" s="52">
        <v>41.48</v>
      </c>
      <c r="J76" s="52">
        <v>41.27</v>
      </c>
      <c r="K76" s="52">
        <v>0.21</v>
      </c>
      <c r="L76" s="52">
        <v>-6.21</v>
      </c>
      <c r="M76" s="51">
        <v>38</v>
      </c>
      <c r="N76" s="52">
        <v>45.9</v>
      </c>
    </row>
    <row r="77" spans="1:14">
      <c r="A77" t="s">
        <v>206</v>
      </c>
      <c r="B77" s="51">
        <v>2016</v>
      </c>
      <c r="C77" s="51">
        <v>34</v>
      </c>
      <c r="D77" s="51">
        <v>463</v>
      </c>
      <c r="E77" s="51">
        <v>427</v>
      </c>
      <c r="F77" s="51">
        <v>48</v>
      </c>
      <c r="G77" s="51">
        <v>55</v>
      </c>
      <c r="H77" s="51">
        <v>-7</v>
      </c>
      <c r="I77" s="52">
        <v>54.83</v>
      </c>
      <c r="J77" s="52">
        <v>50.1</v>
      </c>
      <c r="K77" s="52">
        <v>4.72</v>
      </c>
      <c r="L77" s="52">
        <v>-11.72</v>
      </c>
      <c r="M77" s="51">
        <v>36</v>
      </c>
      <c r="N77" s="52">
        <v>49.7</v>
      </c>
    </row>
    <row r="78" spans="1:14">
      <c r="A78" t="s">
        <v>199</v>
      </c>
      <c r="B78" s="51">
        <v>2016</v>
      </c>
      <c r="C78" s="51">
        <v>34</v>
      </c>
      <c r="D78" s="51">
        <v>424</v>
      </c>
      <c r="E78" s="51">
        <v>444</v>
      </c>
      <c r="F78" s="51">
        <v>38</v>
      </c>
      <c r="G78" s="51">
        <v>45</v>
      </c>
      <c r="H78" s="51">
        <v>-7</v>
      </c>
      <c r="I78" s="52">
        <v>38.71</v>
      </c>
      <c r="J78" s="52">
        <v>48.69</v>
      </c>
      <c r="K78" s="52">
        <v>-9.98</v>
      </c>
      <c r="L78" s="52">
        <v>2.98</v>
      </c>
      <c r="M78" s="51">
        <v>34</v>
      </c>
      <c r="N78" s="52">
        <v>39.21</v>
      </c>
    </row>
    <row r="79" spans="1:14">
      <c r="A79" t="s">
        <v>202</v>
      </c>
      <c r="B79" s="51">
        <v>2016</v>
      </c>
      <c r="C79" s="51">
        <v>34</v>
      </c>
      <c r="D79" s="51">
        <v>394</v>
      </c>
      <c r="E79" s="51">
        <v>504</v>
      </c>
      <c r="F79" s="51">
        <v>40</v>
      </c>
      <c r="G79" s="51">
        <v>56</v>
      </c>
      <c r="H79" s="51">
        <v>-16</v>
      </c>
      <c r="I79" s="52">
        <v>39.94</v>
      </c>
      <c r="J79" s="52">
        <v>47.46</v>
      </c>
      <c r="K79" s="52">
        <v>-7.52</v>
      </c>
      <c r="L79" s="52">
        <v>-8.48</v>
      </c>
      <c r="M79" s="51">
        <v>31</v>
      </c>
      <c r="N79" s="52">
        <v>40.56</v>
      </c>
    </row>
    <row r="80" spans="1:14">
      <c r="A80" t="s">
        <v>207</v>
      </c>
      <c r="B80" s="51">
        <v>2017</v>
      </c>
      <c r="C80" s="51">
        <v>34</v>
      </c>
      <c r="D80" s="51">
        <v>441</v>
      </c>
      <c r="E80" s="51">
        <v>404</v>
      </c>
      <c r="F80" s="51">
        <v>71</v>
      </c>
      <c r="G80" s="51">
        <v>37</v>
      </c>
      <c r="H80" s="51">
        <v>34</v>
      </c>
      <c r="I80" s="52">
        <v>52.62</v>
      </c>
      <c r="J80" s="52">
        <v>41.42</v>
      </c>
      <c r="K80" s="52">
        <v>11.21</v>
      </c>
      <c r="L80" s="52">
        <v>22.79</v>
      </c>
      <c r="M80" s="51">
        <v>69</v>
      </c>
      <c r="N80" s="52">
        <v>54.4</v>
      </c>
    </row>
    <row r="81" spans="1:14">
      <c r="A81" t="s">
        <v>211</v>
      </c>
      <c r="B81" s="51">
        <v>2017</v>
      </c>
      <c r="C81" s="51">
        <v>34</v>
      </c>
      <c r="D81" s="51">
        <v>484</v>
      </c>
      <c r="E81" s="51">
        <v>421</v>
      </c>
      <c r="F81" s="51">
        <v>56</v>
      </c>
      <c r="G81" s="51">
        <v>43</v>
      </c>
      <c r="H81" s="51">
        <v>13</v>
      </c>
      <c r="I81" s="52">
        <v>53.25</v>
      </c>
      <c r="J81" s="52">
        <v>41.26</v>
      </c>
      <c r="K81" s="52">
        <v>11.98</v>
      </c>
      <c r="L81" s="52">
        <v>1.02</v>
      </c>
      <c r="M81" s="51">
        <v>57</v>
      </c>
      <c r="N81" s="52">
        <v>55.34</v>
      </c>
    </row>
    <row r="82" spans="1:14">
      <c r="A82" t="s">
        <v>212</v>
      </c>
      <c r="B82" s="51">
        <v>2017</v>
      </c>
      <c r="C82" s="51">
        <v>34</v>
      </c>
      <c r="D82" s="51">
        <v>438</v>
      </c>
      <c r="E82" s="51">
        <v>401</v>
      </c>
      <c r="F82" s="51">
        <v>69</v>
      </c>
      <c r="G82" s="51">
        <v>37</v>
      </c>
      <c r="H82" s="51">
        <v>32</v>
      </c>
      <c r="I82" s="52">
        <v>48.97</v>
      </c>
      <c r="J82" s="52">
        <v>43.53</v>
      </c>
      <c r="K82" s="52">
        <v>5.44</v>
      </c>
      <c r="L82" s="52">
        <v>26.56</v>
      </c>
      <c r="M82" s="51">
        <v>55</v>
      </c>
      <c r="N82" s="52">
        <v>49.88</v>
      </c>
    </row>
    <row r="83" spans="1:14">
      <c r="A83" t="s">
        <v>202</v>
      </c>
      <c r="B83" s="51">
        <v>2017</v>
      </c>
      <c r="C83" s="51">
        <v>34</v>
      </c>
      <c r="D83" s="51">
        <v>419</v>
      </c>
      <c r="E83" s="51">
        <v>394</v>
      </c>
      <c r="F83" s="51">
        <v>59</v>
      </c>
      <c r="G83" s="51">
        <v>45</v>
      </c>
      <c r="H83" s="51">
        <v>14</v>
      </c>
      <c r="I83" s="52">
        <v>47.97</v>
      </c>
      <c r="J83" s="52">
        <v>44.24</v>
      </c>
      <c r="K83" s="52">
        <v>3.73</v>
      </c>
      <c r="L83" s="52">
        <v>10.27</v>
      </c>
      <c r="M83" s="51">
        <v>55</v>
      </c>
      <c r="N83" s="52">
        <v>49.07</v>
      </c>
    </row>
    <row r="84" spans="1:14">
      <c r="A84" t="s">
        <v>206</v>
      </c>
      <c r="B84" s="51">
        <v>2017</v>
      </c>
      <c r="C84" s="51">
        <v>34</v>
      </c>
      <c r="D84" s="51">
        <v>400</v>
      </c>
      <c r="E84" s="51">
        <v>444</v>
      </c>
      <c r="F84" s="51">
        <v>53</v>
      </c>
      <c r="G84" s="51">
        <v>49</v>
      </c>
      <c r="H84" s="51">
        <v>4</v>
      </c>
      <c r="I84" s="52">
        <v>45.7</v>
      </c>
      <c r="J84" s="52">
        <v>46.37</v>
      </c>
      <c r="K84" s="52">
        <v>-0.67</v>
      </c>
      <c r="L84" s="52">
        <v>4.67</v>
      </c>
      <c r="M84" s="51">
        <v>54</v>
      </c>
      <c r="N84" s="52">
        <v>47.68</v>
      </c>
    </row>
    <row r="85" spans="1:14">
      <c r="A85" t="s">
        <v>196</v>
      </c>
      <c r="B85" s="51">
        <v>2017</v>
      </c>
      <c r="C85" s="51">
        <v>34</v>
      </c>
      <c r="D85" s="51">
        <v>500</v>
      </c>
      <c r="E85" s="51">
        <v>410</v>
      </c>
      <c r="F85" s="51">
        <v>51</v>
      </c>
      <c r="G85" s="51">
        <v>39</v>
      </c>
      <c r="H85" s="51">
        <v>12</v>
      </c>
      <c r="I85" s="52">
        <v>53.23</v>
      </c>
      <c r="J85" s="52">
        <v>41.09</v>
      </c>
      <c r="K85" s="52">
        <v>12.14</v>
      </c>
      <c r="L85" s="52">
        <v>-0.14000000000000001</v>
      </c>
      <c r="M85" s="51">
        <v>53</v>
      </c>
      <c r="N85" s="52">
        <v>54.8</v>
      </c>
    </row>
    <row r="86" spans="1:14">
      <c r="A86" t="s">
        <v>193</v>
      </c>
      <c r="B86" s="51">
        <v>2017</v>
      </c>
      <c r="C86" s="51">
        <v>34</v>
      </c>
      <c r="D86" s="51">
        <v>480</v>
      </c>
      <c r="E86" s="51">
        <v>418</v>
      </c>
      <c r="F86" s="51">
        <v>59</v>
      </c>
      <c r="G86" s="51">
        <v>49</v>
      </c>
      <c r="H86" s="51">
        <v>10</v>
      </c>
      <c r="I86" s="52">
        <v>53.09</v>
      </c>
      <c r="J86" s="52">
        <v>41.6</v>
      </c>
      <c r="K86" s="52">
        <v>11.49</v>
      </c>
      <c r="L86" s="52">
        <v>-1.49</v>
      </c>
      <c r="M86" s="51">
        <v>53</v>
      </c>
      <c r="N86" s="52">
        <v>54.55</v>
      </c>
    </row>
    <row r="87" spans="1:14">
      <c r="A87" t="s">
        <v>203</v>
      </c>
      <c r="B87" s="51">
        <v>2017</v>
      </c>
      <c r="C87" s="51">
        <v>34</v>
      </c>
      <c r="D87" s="51">
        <v>392</v>
      </c>
      <c r="E87" s="51">
        <v>520</v>
      </c>
      <c r="F87" s="51">
        <v>49</v>
      </c>
      <c r="G87" s="51">
        <v>49</v>
      </c>
      <c r="H87" s="51">
        <v>0</v>
      </c>
      <c r="I87" s="52">
        <v>43.74</v>
      </c>
      <c r="J87" s="52">
        <v>46.69</v>
      </c>
      <c r="K87" s="52">
        <v>-2.95</v>
      </c>
      <c r="L87" s="52">
        <v>2.95</v>
      </c>
      <c r="M87" s="51">
        <v>52</v>
      </c>
      <c r="N87" s="52">
        <v>45.74</v>
      </c>
    </row>
    <row r="88" spans="1:14">
      <c r="A88" t="s">
        <v>199</v>
      </c>
      <c r="B88" s="51">
        <v>2017</v>
      </c>
      <c r="C88" s="51">
        <v>34</v>
      </c>
      <c r="D88" s="51">
        <v>469</v>
      </c>
      <c r="E88" s="51">
        <v>437</v>
      </c>
      <c r="F88" s="51">
        <v>55</v>
      </c>
      <c r="G88" s="51">
        <v>44</v>
      </c>
      <c r="H88" s="51">
        <v>11</v>
      </c>
      <c r="I88" s="52">
        <v>52.47</v>
      </c>
      <c r="J88" s="52">
        <v>44.51</v>
      </c>
      <c r="K88" s="52">
        <v>7.95</v>
      </c>
      <c r="L88" s="52">
        <v>3.05</v>
      </c>
      <c r="M88" s="51">
        <v>50</v>
      </c>
      <c r="N88" s="52">
        <v>51.45</v>
      </c>
    </row>
    <row r="89" spans="1:14">
      <c r="A89" t="s">
        <v>175</v>
      </c>
      <c r="B89" s="51">
        <v>2017</v>
      </c>
      <c r="C89" s="51">
        <v>34</v>
      </c>
      <c r="D89" s="51">
        <v>450</v>
      </c>
      <c r="E89" s="51">
        <v>390</v>
      </c>
      <c r="F89" s="51">
        <v>50</v>
      </c>
      <c r="G89" s="51">
        <v>46</v>
      </c>
      <c r="H89" s="51">
        <v>4</v>
      </c>
      <c r="I89" s="52">
        <v>52.36</v>
      </c>
      <c r="J89" s="52">
        <v>44.21</v>
      </c>
      <c r="K89" s="52">
        <v>8.15</v>
      </c>
      <c r="L89" s="52">
        <v>-4.1500000000000004</v>
      </c>
      <c r="M89" s="51">
        <v>50</v>
      </c>
      <c r="N89" s="52">
        <v>51.82</v>
      </c>
    </row>
    <row r="90" spans="1:14">
      <c r="A90" t="s">
        <v>192</v>
      </c>
      <c r="B90" s="51">
        <v>2017</v>
      </c>
      <c r="C90" s="51">
        <v>34</v>
      </c>
      <c r="D90" s="51">
        <v>514</v>
      </c>
      <c r="E90" s="51">
        <v>341</v>
      </c>
      <c r="F90" s="51">
        <v>39</v>
      </c>
      <c r="G90" s="51">
        <v>27</v>
      </c>
      <c r="H90" s="51">
        <v>12</v>
      </c>
      <c r="I90" s="52">
        <v>46.91</v>
      </c>
      <c r="J90" s="52">
        <v>34.32</v>
      </c>
      <c r="K90" s="52">
        <v>12.59</v>
      </c>
      <c r="L90" s="52">
        <v>-0.59</v>
      </c>
      <c r="M90" s="51">
        <v>49</v>
      </c>
      <c r="N90" s="52">
        <v>54.72</v>
      </c>
    </row>
    <row r="91" spans="1:14">
      <c r="A91" t="s">
        <v>205</v>
      </c>
      <c r="B91" s="51">
        <v>2017</v>
      </c>
      <c r="C91" s="51">
        <v>34</v>
      </c>
      <c r="D91" s="51">
        <v>481</v>
      </c>
      <c r="E91" s="51">
        <v>375</v>
      </c>
      <c r="F91" s="51">
        <v>48</v>
      </c>
      <c r="G91" s="51">
        <v>48</v>
      </c>
      <c r="H91" s="51">
        <v>0</v>
      </c>
      <c r="I91" s="52">
        <v>49.84</v>
      </c>
      <c r="J91" s="52">
        <v>38.5</v>
      </c>
      <c r="K91" s="52">
        <v>11.34</v>
      </c>
      <c r="L91" s="52">
        <v>-11.34</v>
      </c>
      <c r="M91" s="51">
        <v>46</v>
      </c>
      <c r="N91" s="52">
        <v>53.88</v>
      </c>
    </row>
    <row r="92" spans="1:14">
      <c r="A92" t="s">
        <v>200</v>
      </c>
      <c r="B92" s="51">
        <v>2017</v>
      </c>
      <c r="C92" s="51">
        <v>34</v>
      </c>
      <c r="D92" s="51">
        <v>469</v>
      </c>
      <c r="E92" s="51">
        <v>450</v>
      </c>
      <c r="F92" s="51">
        <v>39</v>
      </c>
      <c r="G92" s="51">
        <v>58</v>
      </c>
      <c r="H92" s="51">
        <v>-19</v>
      </c>
      <c r="I92" s="52">
        <v>45.18</v>
      </c>
      <c r="J92" s="52">
        <v>46.96</v>
      </c>
      <c r="K92" s="52">
        <v>-1.78</v>
      </c>
      <c r="L92" s="52">
        <v>-17.22</v>
      </c>
      <c r="M92" s="51">
        <v>46</v>
      </c>
      <c r="N92" s="52">
        <v>47.03</v>
      </c>
    </row>
    <row r="93" spans="1:14">
      <c r="A93" t="s">
        <v>194</v>
      </c>
      <c r="B93" s="51">
        <v>2017</v>
      </c>
      <c r="C93" s="51">
        <v>34</v>
      </c>
      <c r="D93" s="51">
        <v>548</v>
      </c>
      <c r="E93" s="51">
        <v>420</v>
      </c>
      <c r="F93" s="51">
        <v>49</v>
      </c>
      <c r="G93" s="51">
        <v>54</v>
      </c>
      <c r="H93" s="51">
        <v>-5</v>
      </c>
      <c r="I93" s="52">
        <v>51.96</v>
      </c>
      <c r="J93" s="52">
        <v>49.83</v>
      </c>
      <c r="K93" s="52">
        <v>2.12</v>
      </c>
      <c r="L93" s="52">
        <v>-7.12</v>
      </c>
      <c r="M93" s="51">
        <v>45</v>
      </c>
      <c r="N93" s="52">
        <v>48.26</v>
      </c>
    </row>
    <row r="94" spans="1:14">
      <c r="A94" t="s">
        <v>197</v>
      </c>
      <c r="B94" s="51">
        <v>2017</v>
      </c>
      <c r="C94" s="51">
        <v>34</v>
      </c>
      <c r="D94" s="51">
        <v>434</v>
      </c>
      <c r="E94" s="51">
        <v>418</v>
      </c>
      <c r="F94" s="51">
        <v>53</v>
      </c>
      <c r="G94" s="51">
        <v>61</v>
      </c>
      <c r="H94" s="51">
        <v>-8</v>
      </c>
      <c r="I94" s="52">
        <v>50.23</v>
      </c>
      <c r="J94" s="52">
        <v>45.82</v>
      </c>
      <c r="K94" s="52">
        <v>4.41</v>
      </c>
      <c r="L94" s="52">
        <v>-12.41</v>
      </c>
      <c r="M94" s="51">
        <v>45</v>
      </c>
      <c r="N94" s="52">
        <v>49.33</v>
      </c>
    </row>
    <row r="95" spans="1:14">
      <c r="A95" t="s">
        <v>204</v>
      </c>
      <c r="B95" s="51">
        <v>2017</v>
      </c>
      <c r="C95" s="51">
        <v>34</v>
      </c>
      <c r="D95" s="51">
        <v>386</v>
      </c>
      <c r="E95" s="51">
        <v>424</v>
      </c>
      <c r="F95" s="51">
        <v>49</v>
      </c>
      <c r="G95" s="51">
        <v>47</v>
      </c>
      <c r="H95" s="51">
        <v>2</v>
      </c>
      <c r="I95" s="52">
        <v>43.73</v>
      </c>
      <c r="J95" s="52">
        <v>44.93</v>
      </c>
      <c r="K95" s="52">
        <v>-1.2</v>
      </c>
      <c r="L95" s="52">
        <v>3.2</v>
      </c>
      <c r="M95" s="51">
        <v>42</v>
      </c>
      <c r="N95" s="52">
        <v>44.82</v>
      </c>
    </row>
    <row r="96" spans="1:14">
      <c r="A96" t="s">
        <v>201</v>
      </c>
      <c r="B96" s="51">
        <v>2017</v>
      </c>
      <c r="C96" s="51">
        <v>34</v>
      </c>
      <c r="D96" s="51">
        <v>419</v>
      </c>
      <c r="E96" s="51">
        <v>472</v>
      </c>
      <c r="F96" s="51">
        <v>52</v>
      </c>
      <c r="G96" s="51">
        <v>57</v>
      </c>
      <c r="H96" s="51">
        <v>-5</v>
      </c>
      <c r="I96" s="52">
        <v>40.26</v>
      </c>
      <c r="J96" s="52">
        <v>50.46</v>
      </c>
      <c r="K96" s="52">
        <v>-10.199999999999999</v>
      </c>
      <c r="L96" s="52">
        <v>5.2</v>
      </c>
      <c r="M96" s="51">
        <v>39</v>
      </c>
      <c r="N96" s="52">
        <v>40.03</v>
      </c>
    </row>
    <row r="97" spans="1:14">
      <c r="A97" t="s">
        <v>210</v>
      </c>
      <c r="B97" s="51">
        <v>2017</v>
      </c>
      <c r="C97" s="51">
        <v>34</v>
      </c>
      <c r="D97" s="51">
        <v>419</v>
      </c>
      <c r="E97" s="51">
        <v>409</v>
      </c>
      <c r="F97" s="51">
        <v>39</v>
      </c>
      <c r="G97" s="51">
        <v>56</v>
      </c>
      <c r="H97" s="51">
        <v>-17</v>
      </c>
      <c r="I97" s="52">
        <v>36.22</v>
      </c>
      <c r="J97" s="52">
        <v>49.26</v>
      </c>
      <c r="K97" s="52">
        <v>-13.04</v>
      </c>
      <c r="L97" s="52">
        <v>-3.96</v>
      </c>
      <c r="M97" s="51">
        <v>39</v>
      </c>
      <c r="N97" s="52">
        <v>39.11</v>
      </c>
    </row>
    <row r="98" spans="1:14">
      <c r="A98" t="s">
        <v>213</v>
      </c>
      <c r="B98" s="51">
        <v>2017</v>
      </c>
      <c r="C98" s="51">
        <v>34</v>
      </c>
      <c r="D98" s="51">
        <v>338</v>
      </c>
      <c r="E98" s="51">
        <v>563</v>
      </c>
      <c r="F98" s="51">
        <v>45</v>
      </c>
      <c r="G98" s="51">
        <v>67</v>
      </c>
      <c r="H98" s="51">
        <v>-22</v>
      </c>
      <c r="I98" s="52">
        <v>39.22</v>
      </c>
      <c r="J98" s="52">
        <v>64.92</v>
      </c>
      <c r="K98" s="52">
        <v>-25.7</v>
      </c>
      <c r="L98" s="52">
        <v>3.7</v>
      </c>
      <c r="M98" s="51">
        <v>36</v>
      </c>
      <c r="N98" s="52">
        <v>31.28</v>
      </c>
    </row>
    <row r="99" spans="1:14">
      <c r="A99" t="s">
        <v>198</v>
      </c>
      <c r="B99" s="51">
        <v>2017</v>
      </c>
      <c r="C99" s="51">
        <v>34</v>
      </c>
      <c r="D99" s="51">
        <v>324</v>
      </c>
      <c r="E99" s="51">
        <v>489</v>
      </c>
      <c r="F99" s="51">
        <v>31</v>
      </c>
      <c r="G99" s="51">
        <v>49</v>
      </c>
      <c r="H99" s="51">
        <v>-18</v>
      </c>
      <c r="I99" s="52">
        <v>32.979999999999997</v>
      </c>
      <c r="J99" s="52">
        <v>49.63</v>
      </c>
      <c r="K99" s="52">
        <v>-16.649999999999999</v>
      </c>
      <c r="L99" s="52">
        <v>-1.35</v>
      </c>
      <c r="M99" s="51">
        <v>33</v>
      </c>
      <c r="N99" s="52">
        <v>34.96</v>
      </c>
    </row>
    <row r="100" spans="1:14">
      <c r="A100" t="s">
        <v>195</v>
      </c>
      <c r="B100" s="51">
        <v>2017</v>
      </c>
      <c r="C100" s="51">
        <v>34</v>
      </c>
      <c r="D100" s="51">
        <v>399</v>
      </c>
      <c r="E100" s="51">
        <v>505</v>
      </c>
      <c r="F100" s="51">
        <v>42</v>
      </c>
      <c r="G100" s="51">
        <v>66</v>
      </c>
      <c r="H100" s="51">
        <v>-24</v>
      </c>
      <c r="I100" s="52">
        <v>39.729999999999997</v>
      </c>
      <c r="J100" s="52">
        <v>54.61</v>
      </c>
      <c r="K100" s="52">
        <v>-14.88</v>
      </c>
      <c r="L100" s="52">
        <v>-9.1199999999999992</v>
      </c>
      <c r="M100" s="51">
        <v>32</v>
      </c>
      <c r="N100" s="52">
        <v>38.29</v>
      </c>
    </row>
    <row r="101" spans="1:14">
      <c r="A101" t="s">
        <v>209</v>
      </c>
      <c r="B101" s="51">
        <v>2017</v>
      </c>
      <c r="C101" s="51">
        <v>34</v>
      </c>
      <c r="D101" s="51">
        <v>402</v>
      </c>
      <c r="E101" s="51">
        <v>501</v>
      </c>
      <c r="F101" s="51">
        <v>27</v>
      </c>
      <c r="G101" s="51">
        <v>57</v>
      </c>
      <c r="H101" s="51">
        <v>-30</v>
      </c>
      <c r="I101" s="52">
        <v>39.200000000000003</v>
      </c>
      <c r="J101" s="52">
        <v>54.68</v>
      </c>
      <c r="K101" s="52">
        <v>-15.48</v>
      </c>
      <c r="L101" s="52">
        <v>-14.52</v>
      </c>
      <c r="M101" s="51">
        <v>32</v>
      </c>
      <c r="N101" s="52">
        <v>37.090000000000003</v>
      </c>
    </row>
    <row r="102" spans="1:14">
      <c r="A102" t="s">
        <v>175</v>
      </c>
      <c r="B102" s="51">
        <v>2018</v>
      </c>
      <c r="C102" s="51">
        <v>34</v>
      </c>
      <c r="D102" s="51">
        <v>456</v>
      </c>
      <c r="E102" s="51">
        <v>377</v>
      </c>
      <c r="F102" s="51">
        <v>61</v>
      </c>
      <c r="G102" s="51">
        <v>32</v>
      </c>
      <c r="H102" s="51">
        <v>29</v>
      </c>
      <c r="I102" s="52">
        <v>59.84</v>
      </c>
      <c r="J102" s="52">
        <v>42.58</v>
      </c>
      <c r="K102" s="52">
        <v>17.260000000000002</v>
      </c>
      <c r="L102" s="52">
        <v>11.74</v>
      </c>
      <c r="M102" s="51">
        <v>71</v>
      </c>
      <c r="N102" s="52">
        <v>58.95</v>
      </c>
    </row>
    <row r="103" spans="1:14">
      <c r="A103" t="s">
        <v>212</v>
      </c>
      <c r="B103" s="51">
        <v>2018</v>
      </c>
      <c r="C103" s="51">
        <v>34</v>
      </c>
      <c r="D103" s="51">
        <v>511</v>
      </c>
      <c r="E103" s="51">
        <v>377</v>
      </c>
      <c r="F103" s="51">
        <v>67</v>
      </c>
      <c r="G103" s="51">
        <v>44</v>
      </c>
      <c r="H103" s="51">
        <v>23</v>
      </c>
      <c r="I103" s="52">
        <v>71.87</v>
      </c>
      <c r="J103" s="52">
        <v>40.42</v>
      </c>
      <c r="K103" s="52">
        <v>31.45</v>
      </c>
      <c r="L103" s="52">
        <v>-8.4499999999999993</v>
      </c>
      <c r="M103" s="51">
        <v>69</v>
      </c>
      <c r="N103" s="52">
        <v>64.97</v>
      </c>
    </row>
    <row r="104" spans="1:14">
      <c r="A104" t="s">
        <v>192</v>
      </c>
      <c r="B104" s="51">
        <v>2018</v>
      </c>
      <c r="C104" s="51">
        <v>34</v>
      </c>
      <c r="D104" s="51">
        <v>583</v>
      </c>
      <c r="E104" s="51">
        <v>405</v>
      </c>
      <c r="F104" s="51">
        <v>65</v>
      </c>
      <c r="G104" s="51">
        <v>39</v>
      </c>
      <c r="H104" s="51">
        <v>26</v>
      </c>
      <c r="I104" s="52">
        <v>59.95</v>
      </c>
      <c r="J104" s="52">
        <v>43.51</v>
      </c>
      <c r="K104" s="52">
        <v>16.43</v>
      </c>
      <c r="L104" s="52">
        <v>9.57</v>
      </c>
      <c r="M104" s="51">
        <v>62</v>
      </c>
      <c r="N104" s="52">
        <v>56.19</v>
      </c>
    </row>
    <row r="105" spans="1:14">
      <c r="A105" t="s">
        <v>196</v>
      </c>
      <c r="B105" s="51">
        <v>2018</v>
      </c>
      <c r="C105" s="51">
        <v>34</v>
      </c>
      <c r="D105" s="51">
        <v>430</v>
      </c>
      <c r="E105" s="51">
        <v>455</v>
      </c>
      <c r="F105" s="51">
        <v>49</v>
      </c>
      <c r="G105" s="51">
        <v>36</v>
      </c>
      <c r="H105" s="51">
        <v>13</v>
      </c>
      <c r="I105" s="52">
        <v>44.48</v>
      </c>
      <c r="J105" s="52">
        <v>47.97</v>
      </c>
      <c r="K105" s="52">
        <v>-3.49</v>
      </c>
      <c r="L105" s="52">
        <v>16.489999999999998</v>
      </c>
      <c r="M105" s="51">
        <v>59</v>
      </c>
      <c r="N105" s="52">
        <v>44.53</v>
      </c>
    </row>
    <row r="106" spans="1:14">
      <c r="A106" t="s">
        <v>103</v>
      </c>
      <c r="B106" s="51">
        <v>2018</v>
      </c>
      <c r="C106" s="51">
        <v>34</v>
      </c>
      <c r="D106" s="51">
        <v>527</v>
      </c>
      <c r="E106" s="51">
        <v>429</v>
      </c>
      <c r="F106" s="51">
        <v>65</v>
      </c>
      <c r="G106" s="51">
        <v>52</v>
      </c>
      <c r="H106" s="51">
        <v>13</v>
      </c>
      <c r="I106" s="52">
        <v>59.7</v>
      </c>
      <c r="J106" s="52">
        <v>47.89</v>
      </c>
      <c r="K106" s="52">
        <v>11.81</v>
      </c>
      <c r="L106" s="52">
        <v>1.19</v>
      </c>
      <c r="M106" s="51">
        <v>57</v>
      </c>
      <c r="N106" s="52">
        <v>55.59</v>
      </c>
    </row>
    <row r="107" spans="1:14">
      <c r="A107" t="s">
        <v>205</v>
      </c>
      <c r="B107" s="51">
        <v>2018</v>
      </c>
      <c r="C107" s="51">
        <v>34</v>
      </c>
      <c r="D107" s="51">
        <v>483</v>
      </c>
      <c r="E107" s="51">
        <v>441</v>
      </c>
      <c r="F107" s="51">
        <v>50</v>
      </c>
      <c r="G107" s="51">
        <v>43</v>
      </c>
      <c r="H107" s="51">
        <v>7</v>
      </c>
      <c r="I107" s="52">
        <v>51.99</v>
      </c>
      <c r="J107" s="52">
        <v>44.67</v>
      </c>
      <c r="K107" s="52">
        <v>7.32</v>
      </c>
      <c r="L107" s="52">
        <v>-0.32</v>
      </c>
      <c r="M107" s="51">
        <v>57</v>
      </c>
      <c r="N107" s="52">
        <v>52.31</v>
      </c>
    </row>
    <row r="108" spans="1:14">
      <c r="A108" t="s">
        <v>211</v>
      </c>
      <c r="B108" s="51">
        <v>2018</v>
      </c>
      <c r="C108" s="51">
        <v>34</v>
      </c>
      <c r="D108" s="51">
        <v>533</v>
      </c>
      <c r="E108" s="51">
        <v>420</v>
      </c>
      <c r="F108" s="51">
        <v>57</v>
      </c>
      <c r="G108" s="51">
        <v>44</v>
      </c>
      <c r="H108" s="51">
        <v>13</v>
      </c>
      <c r="I108" s="52">
        <v>56.43</v>
      </c>
      <c r="J108" s="52">
        <v>44.16</v>
      </c>
      <c r="K108" s="52">
        <v>12.27</v>
      </c>
      <c r="L108" s="52">
        <v>0.73</v>
      </c>
      <c r="M108" s="51">
        <v>56</v>
      </c>
      <c r="N108" s="52">
        <v>54.42</v>
      </c>
    </row>
    <row r="109" spans="1:14">
      <c r="A109" t="s">
        <v>193</v>
      </c>
      <c r="B109" s="51">
        <v>2018</v>
      </c>
      <c r="C109" s="51">
        <v>34</v>
      </c>
      <c r="D109" s="51">
        <v>466</v>
      </c>
      <c r="E109" s="51">
        <v>452</v>
      </c>
      <c r="F109" s="51">
        <v>52</v>
      </c>
      <c r="G109" s="51">
        <v>45</v>
      </c>
      <c r="H109" s="51">
        <v>7</v>
      </c>
      <c r="I109" s="52">
        <v>54.16</v>
      </c>
      <c r="J109" s="52">
        <v>47.2</v>
      </c>
      <c r="K109" s="52">
        <v>6.96</v>
      </c>
      <c r="L109" s="52">
        <v>0.04</v>
      </c>
      <c r="M109" s="51">
        <v>54</v>
      </c>
      <c r="N109" s="52">
        <v>50.85</v>
      </c>
    </row>
    <row r="110" spans="1:14">
      <c r="A110" t="s">
        <v>209</v>
      </c>
      <c r="B110" s="51">
        <v>2018</v>
      </c>
      <c r="C110" s="51">
        <v>34</v>
      </c>
      <c r="D110" s="51">
        <v>396</v>
      </c>
      <c r="E110" s="51">
        <v>546</v>
      </c>
      <c r="F110" s="51">
        <v>59</v>
      </c>
      <c r="G110" s="51">
        <v>49</v>
      </c>
      <c r="H110" s="51">
        <v>10</v>
      </c>
      <c r="I110" s="52">
        <v>47.09</v>
      </c>
      <c r="J110" s="52">
        <v>51.66</v>
      </c>
      <c r="K110" s="52">
        <v>-4.57</v>
      </c>
      <c r="L110" s="52">
        <v>14.57</v>
      </c>
      <c r="M110" s="51">
        <v>51</v>
      </c>
      <c r="N110" s="52">
        <v>44.2</v>
      </c>
    </row>
    <row r="111" spans="1:14">
      <c r="A111" t="s">
        <v>206</v>
      </c>
      <c r="B111" s="51">
        <v>2018</v>
      </c>
      <c r="C111" s="51">
        <v>34</v>
      </c>
      <c r="D111" s="51">
        <v>497</v>
      </c>
      <c r="E111" s="51">
        <v>365</v>
      </c>
      <c r="F111" s="51">
        <v>41</v>
      </c>
      <c r="G111" s="51">
        <v>43</v>
      </c>
      <c r="H111" s="51">
        <v>-2</v>
      </c>
      <c r="I111" s="52">
        <v>52.08</v>
      </c>
      <c r="J111" s="52">
        <v>37.479999999999997</v>
      </c>
      <c r="K111" s="52">
        <v>14.6</v>
      </c>
      <c r="L111" s="52">
        <v>-16.600000000000001</v>
      </c>
      <c r="M111" s="51">
        <v>51</v>
      </c>
      <c r="N111" s="52">
        <v>57.4</v>
      </c>
    </row>
    <row r="112" spans="1:14">
      <c r="A112" t="s">
        <v>204</v>
      </c>
      <c r="B112" s="51">
        <v>2018</v>
      </c>
      <c r="C112" s="51">
        <v>34</v>
      </c>
      <c r="D112" s="51">
        <v>475</v>
      </c>
      <c r="E112" s="51">
        <v>428</v>
      </c>
      <c r="F112" s="51">
        <v>49</v>
      </c>
      <c r="G112" s="51">
        <v>49</v>
      </c>
      <c r="H112" s="51">
        <v>0</v>
      </c>
      <c r="I112" s="52">
        <v>53.64</v>
      </c>
      <c r="J112" s="52">
        <v>50.1</v>
      </c>
      <c r="K112" s="52">
        <v>3.54</v>
      </c>
      <c r="L112" s="52">
        <v>-3.54</v>
      </c>
      <c r="M112" s="51">
        <v>50</v>
      </c>
      <c r="N112" s="52">
        <v>50.46</v>
      </c>
    </row>
    <row r="113" spans="1:14">
      <c r="A113" t="s">
        <v>194</v>
      </c>
      <c r="B113" s="51">
        <v>2018</v>
      </c>
      <c r="C113" s="51">
        <v>34</v>
      </c>
      <c r="D113" s="51">
        <v>465</v>
      </c>
      <c r="E113" s="51">
        <v>446</v>
      </c>
      <c r="F113" s="51">
        <v>55</v>
      </c>
      <c r="G113" s="51">
        <v>57</v>
      </c>
      <c r="H113" s="51">
        <v>-2</v>
      </c>
      <c r="I113" s="52">
        <v>47.22</v>
      </c>
      <c r="J113" s="52">
        <v>55.12</v>
      </c>
      <c r="K113" s="52">
        <v>-7.9</v>
      </c>
      <c r="L113" s="52">
        <v>5.9</v>
      </c>
      <c r="M113" s="51">
        <v>49</v>
      </c>
      <c r="N113" s="52">
        <v>40.909999999999997</v>
      </c>
    </row>
    <row r="114" spans="1:14">
      <c r="A114" t="s">
        <v>195</v>
      </c>
      <c r="B114" s="51">
        <v>2018</v>
      </c>
      <c r="C114" s="51">
        <v>34</v>
      </c>
      <c r="D114" s="51">
        <v>425</v>
      </c>
      <c r="E114" s="51">
        <v>522</v>
      </c>
      <c r="F114" s="51">
        <v>66</v>
      </c>
      <c r="G114" s="51">
        <v>61</v>
      </c>
      <c r="H114" s="51">
        <v>5</v>
      </c>
      <c r="I114" s="52">
        <v>52.29</v>
      </c>
      <c r="J114" s="52">
        <v>57.46</v>
      </c>
      <c r="K114" s="52">
        <v>-5.17</v>
      </c>
      <c r="L114" s="52">
        <v>10.17</v>
      </c>
      <c r="M114" s="51">
        <v>48</v>
      </c>
      <c r="N114" s="52">
        <v>44.44</v>
      </c>
    </row>
    <row r="115" spans="1:14">
      <c r="A115" t="s">
        <v>203</v>
      </c>
      <c r="B115" s="51">
        <v>2018</v>
      </c>
      <c r="C115" s="51">
        <v>34</v>
      </c>
      <c r="D115" s="51">
        <v>419</v>
      </c>
      <c r="E115" s="51">
        <v>516</v>
      </c>
      <c r="F115" s="51">
        <v>53</v>
      </c>
      <c r="G115" s="51">
        <v>64</v>
      </c>
      <c r="H115" s="51">
        <v>-11</v>
      </c>
      <c r="I115" s="52">
        <v>51.67</v>
      </c>
      <c r="J115" s="52">
        <v>58.26</v>
      </c>
      <c r="K115" s="52">
        <v>-6.59</v>
      </c>
      <c r="L115" s="52">
        <v>-4.41</v>
      </c>
      <c r="M115" s="51">
        <v>47</v>
      </c>
      <c r="N115" s="52">
        <v>43.69</v>
      </c>
    </row>
    <row r="116" spans="1:14">
      <c r="A116" t="s">
        <v>201</v>
      </c>
      <c r="B116" s="51">
        <v>2018</v>
      </c>
      <c r="C116" s="51">
        <v>34</v>
      </c>
      <c r="D116" s="51">
        <v>424</v>
      </c>
      <c r="E116" s="51">
        <v>440</v>
      </c>
      <c r="F116" s="51">
        <v>45</v>
      </c>
      <c r="G116" s="51">
        <v>50</v>
      </c>
      <c r="H116" s="51">
        <v>-5</v>
      </c>
      <c r="I116" s="52">
        <v>43.99</v>
      </c>
      <c r="J116" s="52">
        <v>49.23</v>
      </c>
      <c r="K116" s="52">
        <v>-5.24</v>
      </c>
      <c r="L116" s="52">
        <v>0.24</v>
      </c>
      <c r="M116" s="51">
        <v>46</v>
      </c>
      <c r="N116" s="52">
        <v>45.66</v>
      </c>
    </row>
    <row r="117" spans="1:14">
      <c r="A117" t="s">
        <v>197</v>
      </c>
      <c r="B117" s="51">
        <v>2018</v>
      </c>
      <c r="C117" s="51">
        <v>34</v>
      </c>
      <c r="D117" s="51">
        <v>486</v>
      </c>
      <c r="E117" s="51">
        <v>436</v>
      </c>
      <c r="F117" s="51">
        <v>48</v>
      </c>
      <c r="G117" s="51">
        <v>52</v>
      </c>
      <c r="H117" s="51">
        <v>-4</v>
      </c>
      <c r="I117" s="52">
        <v>46.09</v>
      </c>
      <c r="J117" s="52">
        <v>56.82</v>
      </c>
      <c r="K117" s="52">
        <v>-10.73</v>
      </c>
      <c r="L117" s="52">
        <v>6.73</v>
      </c>
      <c r="M117" s="51">
        <v>41</v>
      </c>
      <c r="N117" s="52">
        <v>40.58</v>
      </c>
    </row>
    <row r="118" spans="1:14">
      <c r="A118" t="s">
        <v>199</v>
      </c>
      <c r="B118" s="51">
        <v>2018</v>
      </c>
      <c r="C118" s="51">
        <v>34</v>
      </c>
      <c r="D118" s="51">
        <v>474</v>
      </c>
      <c r="E118" s="51">
        <v>413</v>
      </c>
      <c r="F118" s="51">
        <v>58</v>
      </c>
      <c r="G118" s="51">
        <v>56</v>
      </c>
      <c r="H118" s="51">
        <v>2</v>
      </c>
      <c r="I118" s="52">
        <v>55.71</v>
      </c>
      <c r="J118" s="52">
        <v>48.91</v>
      </c>
      <c r="K118" s="52">
        <v>6.8</v>
      </c>
      <c r="L118" s="52">
        <v>-4.8</v>
      </c>
      <c r="M118" s="51">
        <v>38</v>
      </c>
      <c r="N118" s="52">
        <v>50.75</v>
      </c>
    </row>
    <row r="119" spans="1:14">
      <c r="A119" t="s">
        <v>207</v>
      </c>
      <c r="B119" s="51">
        <v>2018</v>
      </c>
      <c r="C119" s="51">
        <v>34</v>
      </c>
      <c r="D119" s="51">
        <v>485</v>
      </c>
      <c r="E119" s="51">
        <v>463</v>
      </c>
      <c r="F119" s="51">
        <v>58</v>
      </c>
      <c r="G119" s="51">
        <v>64</v>
      </c>
      <c r="H119" s="51">
        <v>-6</v>
      </c>
      <c r="I119" s="52">
        <v>58.74</v>
      </c>
      <c r="J119" s="52">
        <v>57.14</v>
      </c>
      <c r="K119" s="52">
        <v>1.61</v>
      </c>
      <c r="L119" s="52">
        <v>-7.61</v>
      </c>
      <c r="M119" s="51">
        <v>36</v>
      </c>
      <c r="N119" s="52">
        <v>47.93</v>
      </c>
    </row>
    <row r="120" spans="1:14">
      <c r="A120" t="s">
        <v>213</v>
      </c>
      <c r="B120" s="51">
        <v>2018</v>
      </c>
      <c r="C120" s="51">
        <v>34</v>
      </c>
      <c r="D120" s="51">
        <v>376</v>
      </c>
      <c r="E120" s="51">
        <v>550</v>
      </c>
      <c r="F120" s="51">
        <v>48</v>
      </c>
      <c r="G120" s="51">
        <v>70</v>
      </c>
      <c r="H120" s="51">
        <v>-22</v>
      </c>
      <c r="I120" s="52">
        <v>44.42</v>
      </c>
      <c r="J120" s="52">
        <v>58.79</v>
      </c>
      <c r="K120" s="52">
        <v>-14.38</v>
      </c>
      <c r="L120" s="52">
        <v>-7.62</v>
      </c>
      <c r="M120" s="51">
        <v>36</v>
      </c>
      <c r="N120" s="52">
        <v>38.65</v>
      </c>
    </row>
    <row r="121" spans="1:14">
      <c r="A121" t="s">
        <v>202</v>
      </c>
      <c r="B121" s="51">
        <v>2018</v>
      </c>
      <c r="C121" s="51">
        <v>34</v>
      </c>
      <c r="D121" s="51">
        <v>341</v>
      </c>
      <c r="E121" s="51">
        <v>507</v>
      </c>
      <c r="F121" s="51">
        <v>46</v>
      </c>
      <c r="G121" s="51">
        <v>60</v>
      </c>
      <c r="H121" s="51">
        <v>-14</v>
      </c>
      <c r="I121" s="52">
        <v>39.04</v>
      </c>
      <c r="J121" s="52">
        <v>58.46</v>
      </c>
      <c r="K121" s="52">
        <v>-19.420000000000002</v>
      </c>
      <c r="L121" s="52">
        <v>5.42</v>
      </c>
      <c r="M121" s="51">
        <v>32</v>
      </c>
      <c r="N121" s="52">
        <v>33.49</v>
      </c>
    </row>
    <row r="122" spans="1:14">
      <c r="A122" t="s">
        <v>198</v>
      </c>
      <c r="B122" s="51">
        <v>2018</v>
      </c>
      <c r="C122" s="51">
        <v>34</v>
      </c>
      <c r="D122" s="51">
        <v>380</v>
      </c>
      <c r="E122" s="51">
        <v>525</v>
      </c>
      <c r="F122" s="51">
        <v>34</v>
      </c>
      <c r="G122" s="51">
        <v>61</v>
      </c>
      <c r="H122" s="51">
        <v>-27</v>
      </c>
      <c r="I122" s="52">
        <v>38.020000000000003</v>
      </c>
      <c r="J122" s="52">
        <v>58.7</v>
      </c>
      <c r="K122" s="52">
        <v>-20.69</v>
      </c>
      <c r="L122" s="52">
        <v>-6.31</v>
      </c>
      <c r="M122" s="51">
        <v>31</v>
      </c>
      <c r="N122" s="52">
        <v>35.58</v>
      </c>
    </row>
    <row r="123" spans="1:14">
      <c r="A123" t="s">
        <v>210</v>
      </c>
      <c r="B123" s="51">
        <v>2018</v>
      </c>
      <c r="C123" s="51">
        <v>34</v>
      </c>
      <c r="D123" s="51">
        <v>440</v>
      </c>
      <c r="E123" s="51">
        <v>483</v>
      </c>
      <c r="F123" s="51">
        <v>41</v>
      </c>
      <c r="G123" s="51">
        <v>72</v>
      </c>
      <c r="H123" s="51">
        <v>-31</v>
      </c>
      <c r="I123" s="52">
        <v>45.71</v>
      </c>
      <c r="J123" s="52">
        <v>64.25</v>
      </c>
      <c r="K123" s="52">
        <v>-18.55</v>
      </c>
      <c r="L123" s="52">
        <v>-12.45</v>
      </c>
      <c r="M123" s="51">
        <v>28</v>
      </c>
      <c r="N123" s="52">
        <v>35.43</v>
      </c>
    </row>
    <row r="124" spans="1:14">
      <c r="A124" t="s">
        <v>200</v>
      </c>
      <c r="B124" s="51">
        <v>2018</v>
      </c>
      <c r="C124" s="51">
        <v>34</v>
      </c>
      <c r="D124" s="51">
        <v>439</v>
      </c>
      <c r="E124" s="51">
        <v>515</v>
      </c>
      <c r="F124" s="51">
        <v>47</v>
      </c>
      <c r="G124" s="51">
        <v>71</v>
      </c>
      <c r="H124" s="51">
        <v>-24</v>
      </c>
      <c r="I124" s="52">
        <v>47.01</v>
      </c>
      <c r="J124" s="52">
        <v>60.35</v>
      </c>
      <c r="K124" s="52">
        <v>-13.34</v>
      </c>
      <c r="L124" s="52">
        <v>-10.66</v>
      </c>
      <c r="M124" s="51">
        <v>21</v>
      </c>
      <c r="N124" s="52">
        <v>38.520000000000003</v>
      </c>
    </row>
    <row r="125" spans="1:14" hidden="1">
      <c r="A125" t="s">
        <v>103</v>
      </c>
      <c r="B125" s="51">
        <v>2019</v>
      </c>
      <c r="C125" s="51">
        <v>34</v>
      </c>
      <c r="D125" s="51">
        <v>621</v>
      </c>
      <c r="E125" s="51">
        <v>345</v>
      </c>
      <c r="F125" s="51">
        <v>84</v>
      </c>
      <c r="G125" s="51">
        <v>34</v>
      </c>
      <c r="H125" s="51">
        <v>50</v>
      </c>
      <c r="I125" s="52">
        <v>81.84</v>
      </c>
      <c r="J125" s="52">
        <v>37.96</v>
      </c>
      <c r="K125" s="52">
        <v>43.88</v>
      </c>
      <c r="L125" s="52">
        <v>6.12</v>
      </c>
      <c r="M125" s="51">
        <v>72</v>
      </c>
      <c r="N125" s="52">
        <v>73.31</v>
      </c>
    </row>
    <row r="126" spans="1:14" hidden="1">
      <c r="A126" t="s">
        <v>211</v>
      </c>
      <c r="B126" s="51">
        <v>2019</v>
      </c>
      <c r="C126" s="51">
        <v>34</v>
      </c>
      <c r="D126" s="51">
        <v>516</v>
      </c>
      <c r="E126" s="51">
        <v>393</v>
      </c>
      <c r="F126" s="51">
        <v>63</v>
      </c>
      <c r="G126" s="51">
        <v>39</v>
      </c>
      <c r="H126" s="51">
        <v>24</v>
      </c>
      <c r="I126" s="52">
        <v>56.85</v>
      </c>
      <c r="J126" s="52">
        <v>45.29</v>
      </c>
      <c r="K126" s="52">
        <v>11.56</v>
      </c>
      <c r="L126" s="52">
        <v>12.44</v>
      </c>
      <c r="M126" s="51">
        <v>64</v>
      </c>
      <c r="N126" s="52">
        <v>54.26</v>
      </c>
    </row>
    <row r="127" spans="1:14" hidden="1">
      <c r="A127" t="s">
        <v>212</v>
      </c>
      <c r="B127" s="51">
        <v>2019</v>
      </c>
      <c r="C127" s="51">
        <v>34</v>
      </c>
      <c r="D127" s="51">
        <v>509</v>
      </c>
      <c r="E127" s="51">
        <v>384</v>
      </c>
      <c r="F127" s="51">
        <v>55</v>
      </c>
      <c r="G127" s="51">
        <v>41</v>
      </c>
      <c r="H127" s="51">
        <v>14</v>
      </c>
      <c r="I127" s="52">
        <v>56.59</v>
      </c>
      <c r="J127" s="52">
        <v>46.28</v>
      </c>
      <c r="K127" s="52">
        <v>10.31</v>
      </c>
      <c r="L127" s="52">
        <v>3.69</v>
      </c>
      <c r="M127" s="51">
        <v>58</v>
      </c>
      <c r="N127" s="52">
        <v>54.39</v>
      </c>
    </row>
    <row r="128" spans="1:14" hidden="1">
      <c r="A128" t="s">
        <v>196</v>
      </c>
      <c r="B128" s="51">
        <v>2019</v>
      </c>
      <c r="C128" s="51">
        <v>34</v>
      </c>
      <c r="D128" s="51">
        <v>425</v>
      </c>
      <c r="E128" s="51">
        <v>474</v>
      </c>
      <c r="F128" s="51">
        <v>50</v>
      </c>
      <c r="G128" s="51">
        <v>47</v>
      </c>
      <c r="H128" s="51">
        <v>3</v>
      </c>
      <c r="I128" s="52">
        <v>49.74</v>
      </c>
      <c r="J128" s="52">
        <v>52.26</v>
      </c>
      <c r="K128" s="52">
        <v>-2.52</v>
      </c>
      <c r="L128" s="52">
        <v>5.52</v>
      </c>
      <c r="M128" s="51">
        <v>56</v>
      </c>
      <c r="N128" s="52">
        <v>45.97</v>
      </c>
    </row>
    <row r="129" spans="1:14" hidden="1">
      <c r="A129" t="s">
        <v>204</v>
      </c>
      <c r="B129" s="51">
        <v>2019</v>
      </c>
      <c r="C129" s="51">
        <v>34</v>
      </c>
      <c r="D129" s="51">
        <v>475</v>
      </c>
      <c r="E129" s="51">
        <v>394</v>
      </c>
      <c r="F129" s="51">
        <v>57</v>
      </c>
      <c r="G129" s="51">
        <v>49</v>
      </c>
      <c r="H129" s="51">
        <v>8</v>
      </c>
      <c r="I129" s="52">
        <v>57.88</v>
      </c>
      <c r="J129" s="52">
        <v>47.48</v>
      </c>
      <c r="K129" s="52">
        <v>10.4</v>
      </c>
      <c r="L129" s="52">
        <v>-2.4</v>
      </c>
      <c r="M129" s="51">
        <v>55</v>
      </c>
      <c r="N129" s="52">
        <v>53.26</v>
      </c>
    </row>
    <row r="130" spans="1:14" hidden="1">
      <c r="A130" t="s">
        <v>213</v>
      </c>
      <c r="B130" s="51">
        <v>2019</v>
      </c>
      <c r="C130" s="51">
        <v>34</v>
      </c>
      <c r="D130" s="51">
        <v>467</v>
      </c>
      <c r="E130" s="51">
        <v>491</v>
      </c>
      <c r="F130" s="51">
        <v>50</v>
      </c>
      <c r="G130" s="51">
        <v>43</v>
      </c>
      <c r="H130" s="51">
        <v>7</v>
      </c>
      <c r="I130" s="52">
        <v>54.55</v>
      </c>
      <c r="J130" s="52">
        <v>46.87</v>
      </c>
      <c r="K130" s="52">
        <v>7.68</v>
      </c>
      <c r="L130" s="52">
        <v>-0.68</v>
      </c>
      <c r="M130" s="51">
        <v>53</v>
      </c>
      <c r="N130" s="52">
        <v>51.61</v>
      </c>
    </row>
    <row r="131" spans="1:14" hidden="1">
      <c r="A131" t="s">
        <v>194</v>
      </c>
      <c r="B131" s="51">
        <v>2019</v>
      </c>
      <c r="C131" s="51">
        <v>34</v>
      </c>
      <c r="D131" s="51">
        <v>428</v>
      </c>
      <c r="E131" s="51">
        <v>430</v>
      </c>
      <c r="F131" s="51">
        <v>46</v>
      </c>
      <c r="G131" s="51">
        <v>40</v>
      </c>
      <c r="H131" s="51">
        <v>6</v>
      </c>
      <c r="I131" s="52">
        <v>40.81</v>
      </c>
      <c r="J131" s="52">
        <v>42.78</v>
      </c>
      <c r="K131" s="52">
        <v>-1.98</v>
      </c>
      <c r="L131" s="52">
        <v>7.97</v>
      </c>
      <c r="M131" s="51">
        <v>53</v>
      </c>
      <c r="N131" s="52">
        <v>46.67</v>
      </c>
    </row>
    <row r="132" spans="1:14" hidden="1">
      <c r="A132" t="s">
        <v>195</v>
      </c>
      <c r="B132" s="51">
        <v>2019</v>
      </c>
      <c r="C132" s="51">
        <v>34</v>
      </c>
      <c r="D132" s="51">
        <v>470</v>
      </c>
      <c r="E132" s="51">
        <v>568</v>
      </c>
      <c r="F132" s="51">
        <v>58</v>
      </c>
      <c r="G132" s="51">
        <v>56</v>
      </c>
      <c r="H132" s="51">
        <v>2</v>
      </c>
      <c r="I132" s="52">
        <v>60.93</v>
      </c>
      <c r="J132" s="52">
        <v>60.76</v>
      </c>
      <c r="K132" s="52">
        <v>0.17</v>
      </c>
      <c r="L132" s="52">
        <v>1.82</v>
      </c>
      <c r="M132" s="51">
        <v>51</v>
      </c>
      <c r="N132" s="52">
        <v>47.27</v>
      </c>
    </row>
    <row r="133" spans="1:14" hidden="1">
      <c r="A133" t="s">
        <v>207</v>
      </c>
      <c r="B133" s="51">
        <v>2019</v>
      </c>
      <c r="C133" s="51">
        <v>34</v>
      </c>
      <c r="D133" s="51">
        <v>439</v>
      </c>
      <c r="E133" s="51">
        <v>424</v>
      </c>
      <c r="F133" s="51">
        <v>57</v>
      </c>
      <c r="G133" s="51">
        <v>50</v>
      </c>
      <c r="H133" s="51">
        <v>7</v>
      </c>
      <c r="I133" s="52">
        <v>51.67</v>
      </c>
      <c r="J133" s="52">
        <v>52.32</v>
      </c>
      <c r="K133" s="52">
        <v>-0.65</v>
      </c>
      <c r="L133" s="52">
        <v>7.65</v>
      </c>
      <c r="M133" s="51">
        <v>50</v>
      </c>
      <c r="N133" s="52">
        <v>46.72</v>
      </c>
    </row>
    <row r="134" spans="1:14" hidden="1">
      <c r="A134" t="s">
        <v>209</v>
      </c>
      <c r="B134" s="51">
        <v>2019</v>
      </c>
      <c r="C134" s="51">
        <v>34</v>
      </c>
      <c r="D134" s="51">
        <v>428</v>
      </c>
      <c r="E134" s="51">
        <v>578</v>
      </c>
      <c r="F134" s="51">
        <v>41</v>
      </c>
      <c r="G134" s="51">
        <v>37</v>
      </c>
      <c r="H134" s="51">
        <v>4</v>
      </c>
      <c r="I134" s="52">
        <v>43.06</v>
      </c>
      <c r="J134" s="52">
        <v>56.17</v>
      </c>
      <c r="K134" s="52">
        <v>-13.1</v>
      </c>
      <c r="L134" s="52">
        <v>17.100000000000001</v>
      </c>
      <c r="M134" s="51">
        <v>50</v>
      </c>
      <c r="N134" s="52">
        <v>39.06</v>
      </c>
    </row>
    <row r="135" spans="1:14" hidden="1">
      <c r="A135" t="s">
        <v>193</v>
      </c>
      <c r="B135" s="51">
        <v>2019</v>
      </c>
      <c r="C135" s="51">
        <v>34</v>
      </c>
      <c r="D135" s="51">
        <v>561</v>
      </c>
      <c r="E135" s="51">
        <v>482</v>
      </c>
      <c r="F135" s="51">
        <v>50</v>
      </c>
      <c r="G135" s="51">
        <v>48</v>
      </c>
      <c r="H135" s="51">
        <v>2</v>
      </c>
      <c r="I135" s="52">
        <v>57.1</v>
      </c>
      <c r="J135" s="52">
        <v>56.35</v>
      </c>
      <c r="K135" s="52">
        <v>0.75</v>
      </c>
      <c r="L135" s="52">
        <v>1.25</v>
      </c>
      <c r="M135" s="51">
        <v>49</v>
      </c>
      <c r="N135" s="52">
        <v>47.23</v>
      </c>
    </row>
    <row r="136" spans="1:14" hidden="1">
      <c r="A136" t="s">
        <v>205</v>
      </c>
      <c r="B136" s="51">
        <v>2019</v>
      </c>
      <c r="C136" s="51">
        <v>34</v>
      </c>
      <c r="D136" s="51">
        <v>470</v>
      </c>
      <c r="E136" s="51">
        <v>433</v>
      </c>
      <c r="F136" s="51">
        <v>51</v>
      </c>
      <c r="G136" s="51">
        <v>46</v>
      </c>
      <c r="H136" s="51">
        <v>5</v>
      </c>
      <c r="I136" s="52">
        <v>50.12</v>
      </c>
      <c r="J136" s="52">
        <v>47.79</v>
      </c>
      <c r="K136" s="52">
        <v>2.3199999999999998</v>
      </c>
      <c r="L136" s="52">
        <v>2.68</v>
      </c>
      <c r="M136" s="51">
        <v>48</v>
      </c>
      <c r="N136" s="52">
        <v>48.74</v>
      </c>
    </row>
    <row r="137" spans="1:14" hidden="1">
      <c r="A137" t="s">
        <v>175</v>
      </c>
      <c r="B137" s="51">
        <v>2019</v>
      </c>
      <c r="C137" s="51">
        <v>34</v>
      </c>
      <c r="D137" s="51">
        <v>447</v>
      </c>
      <c r="E137" s="51">
        <v>430</v>
      </c>
      <c r="F137" s="51">
        <v>50</v>
      </c>
      <c r="G137" s="51">
        <v>49</v>
      </c>
      <c r="H137" s="51">
        <v>1</v>
      </c>
      <c r="I137" s="52">
        <v>51.27</v>
      </c>
      <c r="J137" s="52">
        <v>51.01</v>
      </c>
      <c r="K137" s="52">
        <v>0.26</v>
      </c>
      <c r="L137" s="52">
        <v>0.74</v>
      </c>
      <c r="M137" s="51">
        <v>48</v>
      </c>
      <c r="N137" s="52">
        <v>45.09</v>
      </c>
    </row>
    <row r="138" spans="1:14" hidden="1">
      <c r="A138" t="s">
        <v>197</v>
      </c>
      <c r="B138" s="51">
        <v>2019</v>
      </c>
      <c r="C138" s="51">
        <v>34</v>
      </c>
      <c r="D138" s="51">
        <v>455</v>
      </c>
      <c r="E138" s="51">
        <v>504</v>
      </c>
      <c r="F138" s="51">
        <v>49</v>
      </c>
      <c r="G138" s="51">
        <v>57</v>
      </c>
      <c r="H138" s="51">
        <v>-8</v>
      </c>
      <c r="I138" s="52">
        <v>52.18</v>
      </c>
      <c r="J138" s="52">
        <v>63.8</v>
      </c>
      <c r="K138" s="52">
        <v>-11.62</v>
      </c>
      <c r="L138" s="52">
        <v>3.62</v>
      </c>
      <c r="M138" s="51">
        <v>45</v>
      </c>
      <c r="N138" s="52">
        <v>41.98</v>
      </c>
    </row>
    <row r="139" spans="1:14" hidden="1">
      <c r="A139" t="s">
        <v>200</v>
      </c>
      <c r="B139" s="51">
        <v>2019</v>
      </c>
      <c r="C139" s="51">
        <v>34</v>
      </c>
      <c r="D139" s="51">
        <v>595</v>
      </c>
      <c r="E139" s="51">
        <v>445</v>
      </c>
      <c r="F139" s="51">
        <v>50</v>
      </c>
      <c r="G139" s="51">
        <v>53</v>
      </c>
      <c r="H139" s="51">
        <v>-3</v>
      </c>
      <c r="I139" s="52">
        <v>56.95</v>
      </c>
      <c r="J139" s="52">
        <v>52.81</v>
      </c>
      <c r="K139" s="52">
        <v>4.1399999999999997</v>
      </c>
      <c r="L139" s="52">
        <v>-7.14</v>
      </c>
      <c r="M139" s="51">
        <v>44</v>
      </c>
      <c r="N139" s="52">
        <v>50.41</v>
      </c>
    </row>
    <row r="140" spans="1:14" hidden="1">
      <c r="A140" t="s">
        <v>202</v>
      </c>
      <c r="B140" s="51">
        <v>2019</v>
      </c>
      <c r="C140" s="51">
        <v>34</v>
      </c>
      <c r="D140" s="51">
        <v>479</v>
      </c>
      <c r="E140" s="51">
        <v>380</v>
      </c>
      <c r="F140" s="51">
        <v>53</v>
      </c>
      <c r="G140" s="51">
        <v>47</v>
      </c>
      <c r="H140" s="51">
        <v>6</v>
      </c>
      <c r="I140" s="52">
        <v>59.71</v>
      </c>
      <c r="J140" s="52">
        <v>47.23</v>
      </c>
      <c r="K140" s="52">
        <v>12.48</v>
      </c>
      <c r="L140" s="52">
        <v>-6.48</v>
      </c>
      <c r="M140" s="51">
        <v>42</v>
      </c>
      <c r="N140" s="52">
        <v>54.27</v>
      </c>
    </row>
    <row r="141" spans="1:14" hidden="1">
      <c r="A141" t="s">
        <v>198</v>
      </c>
      <c r="B141" s="51">
        <v>2019</v>
      </c>
      <c r="C141" s="51">
        <v>34</v>
      </c>
      <c r="D141" s="51">
        <v>483</v>
      </c>
      <c r="E141" s="51">
        <v>527</v>
      </c>
      <c r="F141" s="51">
        <v>57</v>
      </c>
      <c r="G141" s="51">
        <v>56</v>
      </c>
      <c r="H141" s="51">
        <v>1</v>
      </c>
      <c r="I141" s="52">
        <v>54.67</v>
      </c>
      <c r="J141" s="52">
        <v>64.77</v>
      </c>
      <c r="K141" s="52">
        <v>-10.1</v>
      </c>
      <c r="L141" s="52">
        <v>11.1</v>
      </c>
      <c r="M141" s="51">
        <v>42</v>
      </c>
      <c r="N141" s="52">
        <v>40.51</v>
      </c>
    </row>
    <row r="142" spans="1:14" hidden="1">
      <c r="A142" t="s">
        <v>201</v>
      </c>
      <c r="B142" s="51">
        <v>2019</v>
      </c>
      <c r="C142" s="51">
        <v>34</v>
      </c>
      <c r="D142" s="51">
        <v>391</v>
      </c>
      <c r="E142" s="51">
        <v>376</v>
      </c>
      <c r="F142" s="51">
        <v>44</v>
      </c>
      <c r="G142" s="51">
        <v>59</v>
      </c>
      <c r="H142" s="51">
        <v>-15</v>
      </c>
      <c r="I142" s="52">
        <v>43.68</v>
      </c>
      <c r="J142" s="52">
        <v>48.38</v>
      </c>
      <c r="K142" s="52">
        <v>-4.6900000000000004</v>
      </c>
      <c r="L142" s="52">
        <v>-10.31</v>
      </c>
      <c r="M142" s="51">
        <v>41</v>
      </c>
      <c r="N142" s="52">
        <v>43.97</v>
      </c>
    </row>
    <row r="143" spans="1:14" hidden="1">
      <c r="A143" t="s">
        <v>199</v>
      </c>
      <c r="B143" s="51">
        <v>2019</v>
      </c>
      <c r="C143" s="51">
        <v>34</v>
      </c>
      <c r="D143" s="51">
        <v>455</v>
      </c>
      <c r="E143" s="51">
        <v>486</v>
      </c>
      <c r="F143" s="51">
        <v>45</v>
      </c>
      <c r="G143" s="51">
        <v>59</v>
      </c>
      <c r="H143" s="51">
        <v>-14</v>
      </c>
      <c r="I143" s="52">
        <v>49.77</v>
      </c>
      <c r="J143" s="52">
        <v>52.72</v>
      </c>
      <c r="K143" s="52">
        <v>-2.95</v>
      </c>
      <c r="L143" s="52">
        <v>-11.05</v>
      </c>
      <c r="M143" s="51">
        <v>40</v>
      </c>
      <c r="N143" s="52">
        <v>46.84</v>
      </c>
    </row>
    <row r="144" spans="1:14" hidden="1">
      <c r="A144" t="s">
        <v>206</v>
      </c>
      <c r="B144" s="51">
        <v>2019</v>
      </c>
      <c r="C144" s="51">
        <v>34</v>
      </c>
      <c r="D144" s="51">
        <v>395</v>
      </c>
      <c r="E144" s="51">
        <v>442</v>
      </c>
      <c r="F144" s="51">
        <v>37</v>
      </c>
      <c r="G144" s="51">
        <v>47</v>
      </c>
      <c r="H144" s="51">
        <v>-10</v>
      </c>
      <c r="I144" s="52">
        <v>41.85</v>
      </c>
      <c r="J144" s="52">
        <v>48.09</v>
      </c>
      <c r="K144" s="52">
        <v>-6.24</v>
      </c>
      <c r="L144" s="52">
        <v>-3.76</v>
      </c>
      <c r="M144" s="51">
        <v>38</v>
      </c>
      <c r="N144" s="52">
        <v>42.65</v>
      </c>
    </row>
    <row r="145" spans="1:14" hidden="1">
      <c r="A145" t="s">
        <v>192</v>
      </c>
      <c r="B145" s="51">
        <v>2019</v>
      </c>
      <c r="C145" s="51">
        <v>34</v>
      </c>
      <c r="D145" s="51">
        <v>499</v>
      </c>
      <c r="E145" s="51">
        <v>463</v>
      </c>
      <c r="F145" s="51">
        <v>46</v>
      </c>
      <c r="G145" s="51">
        <v>67</v>
      </c>
      <c r="H145" s="51">
        <v>-21</v>
      </c>
      <c r="I145" s="52">
        <v>57.55</v>
      </c>
      <c r="J145" s="52">
        <v>54.79</v>
      </c>
      <c r="K145" s="52">
        <v>2.76</v>
      </c>
      <c r="L145" s="52">
        <v>-23.76</v>
      </c>
      <c r="M145" s="51">
        <v>38</v>
      </c>
      <c r="N145" s="52">
        <v>48.63</v>
      </c>
    </row>
    <row r="146" spans="1:14" hidden="1">
      <c r="A146" t="s">
        <v>210</v>
      </c>
      <c r="B146" s="51">
        <v>2019</v>
      </c>
      <c r="C146" s="51">
        <v>34</v>
      </c>
      <c r="D146" s="51">
        <v>386</v>
      </c>
      <c r="E146" s="51">
        <v>467</v>
      </c>
      <c r="F146" s="51">
        <v>44</v>
      </c>
      <c r="G146" s="51">
        <v>50</v>
      </c>
      <c r="H146" s="51">
        <v>-6</v>
      </c>
      <c r="I146" s="52">
        <v>45.99</v>
      </c>
      <c r="J146" s="52">
        <v>44.35</v>
      </c>
      <c r="K146" s="52">
        <v>1.63</v>
      </c>
      <c r="L146" s="52">
        <v>-7.63</v>
      </c>
      <c r="M146" s="51">
        <v>37</v>
      </c>
      <c r="N146" s="52">
        <v>47.84</v>
      </c>
    </row>
    <row r="147" spans="1:14" hidden="1">
      <c r="A147" t="s">
        <v>203</v>
      </c>
      <c r="B147" s="51">
        <v>2019</v>
      </c>
      <c r="C147" s="51">
        <v>34</v>
      </c>
      <c r="D147" s="51">
        <v>359</v>
      </c>
      <c r="E147" s="51">
        <v>684</v>
      </c>
      <c r="F147" s="51">
        <v>37</v>
      </c>
      <c r="G147" s="51">
        <v>55</v>
      </c>
      <c r="H147" s="51">
        <v>-18</v>
      </c>
      <c r="I147" s="52">
        <v>36.380000000000003</v>
      </c>
      <c r="J147" s="52">
        <v>63.44</v>
      </c>
      <c r="K147" s="52">
        <v>-27.06</v>
      </c>
      <c r="L147" s="52">
        <v>9.06</v>
      </c>
      <c r="M147" s="51">
        <v>34</v>
      </c>
      <c r="N147" s="52">
        <v>30.2</v>
      </c>
    </row>
    <row r="148" spans="1:14" hidden="1">
      <c r="A148" t="s">
        <v>214</v>
      </c>
      <c r="B148" s="51">
        <v>2019</v>
      </c>
      <c r="C148" s="51">
        <v>34</v>
      </c>
      <c r="D148" s="51">
        <v>359</v>
      </c>
      <c r="E148" s="51">
        <v>512</v>
      </c>
      <c r="F148" s="51">
        <v>29</v>
      </c>
      <c r="G148" s="51">
        <v>74</v>
      </c>
      <c r="H148" s="51">
        <v>-45</v>
      </c>
      <c r="I148" s="52">
        <v>36.93</v>
      </c>
      <c r="J148" s="52">
        <v>64.37</v>
      </c>
      <c r="K148" s="52">
        <v>-27.44</v>
      </c>
      <c r="L148" s="52">
        <v>-17.559999999999999</v>
      </c>
      <c r="M148" s="51">
        <v>24</v>
      </c>
      <c r="N148" s="52">
        <v>30.19</v>
      </c>
    </row>
    <row r="149" spans="1:14" hidden="1">
      <c r="A149" t="s">
        <v>204</v>
      </c>
      <c r="B149" s="51">
        <v>2020</v>
      </c>
      <c r="C149" s="51">
        <v>23</v>
      </c>
      <c r="D149" s="51">
        <v>297</v>
      </c>
      <c r="E149" s="51">
        <v>267</v>
      </c>
      <c r="F149" s="51">
        <v>43</v>
      </c>
      <c r="G149" s="51">
        <v>20</v>
      </c>
      <c r="H149" s="51">
        <v>23</v>
      </c>
      <c r="I149" s="52">
        <v>35.06</v>
      </c>
      <c r="J149" s="52">
        <v>25.26</v>
      </c>
      <c r="K149" s="52">
        <v>9.8000000000000007</v>
      </c>
      <c r="L149" s="52">
        <v>13.2</v>
      </c>
      <c r="M149" s="51">
        <v>47</v>
      </c>
      <c r="N149" s="52">
        <v>36.590000000000003</v>
      </c>
    </row>
    <row r="150" spans="1:14" hidden="1">
      <c r="A150" t="s">
        <v>207</v>
      </c>
      <c r="B150" s="51">
        <v>2020</v>
      </c>
      <c r="C150" s="51">
        <v>23</v>
      </c>
      <c r="D150" s="51">
        <v>290</v>
      </c>
      <c r="E150" s="51">
        <v>236</v>
      </c>
      <c r="F150" s="51">
        <v>33</v>
      </c>
      <c r="G150" s="51">
        <v>25</v>
      </c>
      <c r="H150" s="51">
        <v>8</v>
      </c>
      <c r="I150" s="52">
        <v>33.61</v>
      </c>
      <c r="J150" s="52">
        <v>26.89</v>
      </c>
      <c r="K150" s="52">
        <v>6.72</v>
      </c>
      <c r="L150" s="52">
        <v>1.28</v>
      </c>
      <c r="M150" s="51">
        <v>44</v>
      </c>
      <c r="N150" s="52">
        <v>38.39</v>
      </c>
    </row>
    <row r="151" spans="1:14" hidden="1">
      <c r="A151" t="s">
        <v>210</v>
      </c>
      <c r="B151" s="51">
        <v>2020</v>
      </c>
      <c r="C151" s="51">
        <v>23</v>
      </c>
      <c r="D151" s="51">
        <v>266</v>
      </c>
      <c r="E151" s="51">
        <v>304</v>
      </c>
      <c r="F151" s="51">
        <v>39</v>
      </c>
      <c r="G151" s="51">
        <v>24</v>
      </c>
      <c r="H151" s="51">
        <v>15</v>
      </c>
      <c r="I151" s="52">
        <v>30.43</v>
      </c>
      <c r="J151" s="52">
        <v>26.27</v>
      </c>
      <c r="K151" s="52">
        <v>4.16</v>
      </c>
      <c r="L151" s="52">
        <v>10.84</v>
      </c>
      <c r="M151" s="51">
        <v>41</v>
      </c>
      <c r="N151" s="52">
        <v>34.99</v>
      </c>
    </row>
    <row r="152" spans="1:14" hidden="1">
      <c r="A152" t="s">
        <v>206</v>
      </c>
      <c r="B152" s="51">
        <v>2020</v>
      </c>
      <c r="C152" s="51">
        <v>23</v>
      </c>
      <c r="D152" s="51">
        <v>251</v>
      </c>
      <c r="E152" s="51">
        <v>277</v>
      </c>
      <c r="F152" s="51">
        <v>34</v>
      </c>
      <c r="G152" s="51">
        <v>21</v>
      </c>
      <c r="H152" s="51">
        <v>13</v>
      </c>
      <c r="I152" s="52">
        <v>29.13</v>
      </c>
      <c r="J152" s="52">
        <v>29.54</v>
      </c>
      <c r="K152" s="52">
        <v>-0.41</v>
      </c>
      <c r="L152" s="52">
        <v>13.41</v>
      </c>
      <c r="M152" s="51">
        <v>41</v>
      </c>
      <c r="N152" s="52">
        <v>31.88</v>
      </c>
    </row>
    <row r="153" spans="1:14" hidden="1">
      <c r="A153" t="s">
        <v>196</v>
      </c>
      <c r="B153" s="51">
        <v>2020</v>
      </c>
      <c r="C153" s="51">
        <v>22</v>
      </c>
      <c r="D153" s="51">
        <v>280</v>
      </c>
      <c r="E153" s="51">
        <v>210</v>
      </c>
      <c r="F153" s="51">
        <v>42</v>
      </c>
      <c r="G153" s="51">
        <v>22</v>
      </c>
      <c r="H153" s="51">
        <v>20</v>
      </c>
      <c r="I153" s="52">
        <v>37.33</v>
      </c>
      <c r="J153" s="52">
        <v>21.2</v>
      </c>
      <c r="K153" s="52">
        <v>16.13</v>
      </c>
      <c r="L153" s="52">
        <v>3.87</v>
      </c>
      <c r="M153" s="51">
        <v>39</v>
      </c>
      <c r="N153" s="52">
        <v>40.53</v>
      </c>
    </row>
    <row r="154" spans="1:14" hidden="1">
      <c r="A154" t="s">
        <v>192</v>
      </c>
      <c r="B154" s="51">
        <v>2020</v>
      </c>
      <c r="C154" s="51">
        <v>21</v>
      </c>
      <c r="D154" s="51">
        <v>313</v>
      </c>
      <c r="E154" s="51">
        <v>199</v>
      </c>
      <c r="F154" s="51">
        <v>37</v>
      </c>
      <c r="G154" s="51">
        <v>23</v>
      </c>
      <c r="H154" s="51">
        <v>14</v>
      </c>
      <c r="I154" s="52">
        <v>32.17</v>
      </c>
      <c r="J154" s="52">
        <v>21.68</v>
      </c>
      <c r="K154" s="52">
        <v>10.49</v>
      </c>
      <c r="L154" s="52">
        <v>3.51</v>
      </c>
      <c r="M154" s="51">
        <v>39</v>
      </c>
      <c r="N154" s="52">
        <v>35.58</v>
      </c>
    </row>
    <row r="155" spans="1:14" hidden="1">
      <c r="A155" t="s">
        <v>211</v>
      </c>
      <c r="B155" s="51">
        <v>2020</v>
      </c>
      <c r="C155" s="51">
        <v>23</v>
      </c>
      <c r="D155" s="51">
        <v>356</v>
      </c>
      <c r="E155" s="51">
        <v>256</v>
      </c>
      <c r="F155" s="51">
        <v>36</v>
      </c>
      <c r="G155" s="51">
        <v>25</v>
      </c>
      <c r="H155" s="51">
        <v>11</v>
      </c>
      <c r="I155" s="52">
        <v>37.57</v>
      </c>
      <c r="J155" s="52">
        <v>27.53</v>
      </c>
      <c r="K155" s="52">
        <v>10.039999999999999</v>
      </c>
      <c r="L155" s="52">
        <v>0.96</v>
      </c>
      <c r="M155" s="51">
        <v>39</v>
      </c>
      <c r="N155" s="52">
        <v>38.090000000000003</v>
      </c>
    </row>
    <row r="156" spans="1:14" hidden="1">
      <c r="A156" t="s">
        <v>193</v>
      </c>
      <c r="B156" s="51">
        <v>2020</v>
      </c>
      <c r="C156" s="51">
        <v>23</v>
      </c>
      <c r="D156" s="51">
        <v>259</v>
      </c>
      <c r="E156" s="51">
        <v>332</v>
      </c>
      <c r="F156" s="51">
        <v>46</v>
      </c>
      <c r="G156" s="51">
        <v>35</v>
      </c>
      <c r="H156" s="51">
        <v>11</v>
      </c>
      <c r="I156" s="52">
        <v>31.76</v>
      </c>
      <c r="J156" s="52">
        <v>35.29</v>
      </c>
      <c r="K156" s="52">
        <v>-3.53</v>
      </c>
      <c r="L156" s="52">
        <v>14.53</v>
      </c>
      <c r="M156" s="51">
        <v>39</v>
      </c>
      <c r="N156" s="52">
        <v>29.01</v>
      </c>
    </row>
    <row r="157" spans="1:14" hidden="1">
      <c r="A157" t="s">
        <v>213</v>
      </c>
      <c r="B157" s="51">
        <v>2020</v>
      </c>
      <c r="C157" s="51">
        <v>21</v>
      </c>
      <c r="D157" s="51">
        <v>292</v>
      </c>
      <c r="E157" s="51">
        <v>297</v>
      </c>
      <c r="F157" s="51">
        <v>33</v>
      </c>
      <c r="G157" s="51">
        <v>25</v>
      </c>
      <c r="H157" s="51">
        <v>8</v>
      </c>
      <c r="I157" s="52">
        <v>30.71</v>
      </c>
      <c r="J157" s="52">
        <v>31.7</v>
      </c>
      <c r="K157" s="52">
        <v>-0.99</v>
      </c>
      <c r="L157" s="52">
        <v>8.99</v>
      </c>
      <c r="M157" s="51">
        <v>34</v>
      </c>
      <c r="N157" s="52">
        <v>28.18</v>
      </c>
    </row>
    <row r="158" spans="1:14" hidden="1">
      <c r="A158" t="s">
        <v>205</v>
      </c>
      <c r="B158" s="51">
        <v>2020</v>
      </c>
      <c r="C158" s="51">
        <v>22</v>
      </c>
      <c r="D158" s="51">
        <v>278</v>
      </c>
      <c r="E158" s="51">
        <v>340</v>
      </c>
      <c r="F158" s="51">
        <v>28</v>
      </c>
      <c r="G158" s="51">
        <v>24</v>
      </c>
      <c r="H158" s="51">
        <v>4</v>
      </c>
      <c r="I158" s="52">
        <v>27.91</v>
      </c>
      <c r="J158" s="52">
        <v>29.89</v>
      </c>
      <c r="K158" s="52">
        <v>-1.98</v>
      </c>
      <c r="L158" s="52">
        <v>5.98</v>
      </c>
      <c r="M158" s="51">
        <v>34</v>
      </c>
      <c r="N158" s="52">
        <v>28.24</v>
      </c>
    </row>
    <row r="159" spans="1:14" hidden="1">
      <c r="A159" t="s">
        <v>103</v>
      </c>
      <c r="B159" s="51">
        <v>2020</v>
      </c>
      <c r="C159" s="51">
        <v>22</v>
      </c>
      <c r="D159" s="51">
        <v>358</v>
      </c>
      <c r="E159" s="51">
        <v>236</v>
      </c>
      <c r="F159" s="51">
        <v>45</v>
      </c>
      <c r="G159" s="51">
        <v>36</v>
      </c>
      <c r="H159" s="51">
        <v>9</v>
      </c>
      <c r="I159" s="52">
        <v>40.07</v>
      </c>
      <c r="J159" s="52">
        <v>29.91</v>
      </c>
      <c r="K159" s="52">
        <v>10.17</v>
      </c>
      <c r="L159" s="52">
        <v>-1.17</v>
      </c>
      <c r="M159" s="51">
        <v>32</v>
      </c>
      <c r="N159" s="52">
        <v>36.35</v>
      </c>
    </row>
    <row r="160" spans="1:14" hidden="1">
      <c r="A160" t="s">
        <v>197</v>
      </c>
      <c r="B160" s="51">
        <v>2020</v>
      </c>
      <c r="C160" s="51">
        <v>23</v>
      </c>
      <c r="D160" s="51">
        <v>341</v>
      </c>
      <c r="E160" s="51">
        <v>246</v>
      </c>
      <c r="F160" s="51">
        <v>25</v>
      </c>
      <c r="G160" s="51">
        <v>23</v>
      </c>
      <c r="H160" s="51">
        <v>2</v>
      </c>
      <c r="I160" s="52">
        <v>33.729999999999997</v>
      </c>
      <c r="J160" s="52">
        <v>26.08</v>
      </c>
      <c r="K160" s="52">
        <v>7.65</v>
      </c>
      <c r="L160" s="52">
        <v>-5.65</v>
      </c>
      <c r="M160" s="51">
        <v>32</v>
      </c>
      <c r="N160" s="52">
        <v>37.28</v>
      </c>
    </row>
    <row r="161" spans="1:14" hidden="1">
      <c r="A161" t="s">
        <v>215</v>
      </c>
      <c r="B161" s="51">
        <v>2020</v>
      </c>
      <c r="C161" s="51">
        <v>23</v>
      </c>
      <c r="D161" s="51">
        <v>273</v>
      </c>
      <c r="E161" s="51">
        <v>264</v>
      </c>
      <c r="F161" s="51">
        <v>24</v>
      </c>
      <c r="G161" s="51">
        <v>22</v>
      </c>
      <c r="H161" s="51">
        <v>2</v>
      </c>
      <c r="I161" s="52">
        <v>23.04</v>
      </c>
      <c r="J161" s="52">
        <v>25.76</v>
      </c>
      <c r="K161" s="52">
        <v>-2.73</v>
      </c>
      <c r="L161" s="52">
        <v>4.7300000000000004</v>
      </c>
      <c r="M161" s="51">
        <v>32</v>
      </c>
      <c r="N161" s="52">
        <v>29.69</v>
      </c>
    </row>
    <row r="162" spans="1:14" hidden="1">
      <c r="A162" t="s">
        <v>175</v>
      </c>
      <c r="B162" s="51">
        <v>2020</v>
      </c>
      <c r="C162" s="51">
        <v>23</v>
      </c>
      <c r="D162" s="51">
        <v>245</v>
      </c>
      <c r="E162" s="51">
        <v>260</v>
      </c>
      <c r="F162" s="51">
        <v>29</v>
      </c>
      <c r="G162" s="51">
        <v>30</v>
      </c>
      <c r="H162" s="51">
        <v>-1</v>
      </c>
      <c r="I162" s="52">
        <v>26.43</v>
      </c>
      <c r="J162" s="52">
        <v>33.229999999999997</v>
      </c>
      <c r="K162" s="52">
        <v>-6.81</v>
      </c>
      <c r="L162" s="52">
        <v>5.81</v>
      </c>
      <c r="M162" s="51">
        <v>32</v>
      </c>
      <c r="N162" s="52">
        <v>27.3</v>
      </c>
    </row>
    <row r="163" spans="1:14" hidden="1">
      <c r="A163" t="s">
        <v>200</v>
      </c>
      <c r="B163" s="51">
        <v>2020</v>
      </c>
      <c r="C163" s="51">
        <v>23</v>
      </c>
      <c r="D163" s="51">
        <v>305</v>
      </c>
      <c r="E163" s="51">
        <v>270</v>
      </c>
      <c r="F163" s="51">
        <v>34</v>
      </c>
      <c r="G163" s="51">
        <v>48</v>
      </c>
      <c r="H163" s="51">
        <v>-14</v>
      </c>
      <c r="I163" s="52">
        <v>28.91</v>
      </c>
      <c r="J163" s="52">
        <v>35.74</v>
      </c>
      <c r="K163" s="52">
        <v>-6.83</v>
      </c>
      <c r="L163" s="52">
        <v>-7.17</v>
      </c>
      <c r="M163" s="51">
        <v>30</v>
      </c>
      <c r="N163" s="52">
        <v>28.04</v>
      </c>
    </row>
    <row r="164" spans="1:14" hidden="1">
      <c r="A164" t="s">
        <v>198</v>
      </c>
      <c r="B164" s="51">
        <v>2020</v>
      </c>
      <c r="C164" s="51">
        <v>18</v>
      </c>
      <c r="D164" s="51">
        <v>248</v>
      </c>
      <c r="E164" s="51">
        <v>251</v>
      </c>
      <c r="F164" s="51">
        <v>30</v>
      </c>
      <c r="G164" s="51">
        <v>27</v>
      </c>
      <c r="H164" s="51">
        <v>3</v>
      </c>
      <c r="I164" s="52">
        <v>21.82</v>
      </c>
      <c r="J164" s="52">
        <v>24.72</v>
      </c>
      <c r="K164" s="52">
        <v>-2.89</v>
      </c>
      <c r="L164" s="52">
        <v>5.89</v>
      </c>
      <c r="M164" s="51">
        <v>28</v>
      </c>
      <c r="N164" s="52">
        <v>23.16</v>
      </c>
    </row>
    <row r="165" spans="1:14" hidden="1">
      <c r="A165" t="s">
        <v>203</v>
      </c>
      <c r="B165" s="51">
        <v>2020</v>
      </c>
      <c r="C165" s="51">
        <v>23</v>
      </c>
      <c r="D165" s="51">
        <v>195</v>
      </c>
      <c r="E165" s="51">
        <v>379</v>
      </c>
      <c r="F165" s="51">
        <v>24</v>
      </c>
      <c r="G165" s="51">
        <v>41</v>
      </c>
      <c r="H165" s="51">
        <v>-17</v>
      </c>
      <c r="I165" s="52">
        <v>24.23</v>
      </c>
      <c r="J165" s="52">
        <v>36.36</v>
      </c>
      <c r="K165" s="52">
        <v>-12.12</v>
      </c>
      <c r="L165" s="52">
        <v>-4.88</v>
      </c>
      <c r="M165" s="51">
        <v>27</v>
      </c>
      <c r="N165" s="52">
        <v>24.61</v>
      </c>
    </row>
    <row r="166" spans="1:14" hidden="1">
      <c r="A166" t="s">
        <v>201</v>
      </c>
      <c r="B166" s="51">
        <v>2020</v>
      </c>
      <c r="C166" s="51">
        <v>23</v>
      </c>
      <c r="D166" s="51">
        <v>248</v>
      </c>
      <c r="E166" s="51">
        <v>333</v>
      </c>
      <c r="F166" s="51">
        <v>33</v>
      </c>
      <c r="G166" s="51">
        <v>42</v>
      </c>
      <c r="H166" s="51">
        <v>-9</v>
      </c>
      <c r="I166" s="52">
        <v>28.58</v>
      </c>
      <c r="J166" s="52">
        <v>37.93</v>
      </c>
      <c r="K166" s="52">
        <v>-9.35</v>
      </c>
      <c r="L166" s="52">
        <v>0.35</v>
      </c>
      <c r="M166" s="51">
        <v>26</v>
      </c>
      <c r="N166" s="52">
        <v>24.63</v>
      </c>
    </row>
    <row r="167" spans="1:14" hidden="1">
      <c r="A167" t="s">
        <v>216</v>
      </c>
      <c r="B167" s="51">
        <v>2020</v>
      </c>
      <c r="C167" s="51">
        <v>23</v>
      </c>
      <c r="D167" s="51">
        <v>299</v>
      </c>
      <c r="E167" s="51">
        <v>231</v>
      </c>
      <c r="F167" s="51">
        <v>24</v>
      </c>
      <c r="G167" s="51">
        <v>34</v>
      </c>
      <c r="H167" s="51">
        <v>-10</v>
      </c>
      <c r="I167" s="52">
        <v>29.57</v>
      </c>
      <c r="J167" s="52">
        <v>27.76</v>
      </c>
      <c r="K167" s="52">
        <v>1.81</v>
      </c>
      <c r="L167" s="52">
        <v>-11.81</v>
      </c>
      <c r="M167" s="51">
        <v>24</v>
      </c>
      <c r="N167" s="52">
        <v>32.799999999999997</v>
      </c>
    </row>
    <row r="168" spans="1:14" hidden="1">
      <c r="A168" t="s">
        <v>202</v>
      </c>
      <c r="B168" s="51">
        <v>2020</v>
      </c>
      <c r="C168" s="51">
        <v>23</v>
      </c>
      <c r="D168" s="51">
        <v>319</v>
      </c>
      <c r="E168" s="51">
        <v>278</v>
      </c>
      <c r="F168" s="51">
        <v>33</v>
      </c>
      <c r="G168" s="51">
        <v>38</v>
      </c>
      <c r="H168" s="51">
        <v>-5</v>
      </c>
      <c r="I168" s="52">
        <v>35.31</v>
      </c>
      <c r="J168" s="52">
        <v>33.81</v>
      </c>
      <c r="K168" s="52">
        <v>1.49</v>
      </c>
      <c r="L168" s="52">
        <v>-6.49</v>
      </c>
      <c r="M168" s="51">
        <v>23</v>
      </c>
      <c r="N168" s="52">
        <v>32.76</v>
      </c>
    </row>
    <row r="169" spans="1:14" hidden="1">
      <c r="A169" t="s">
        <v>212</v>
      </c>
      <c r="B169" s="51">
        <v>2020</v>
      </c>
      <c r="C169" s="51">
        <v>23</v>
      </c>
      <c r="D169" s="51">
        <v>219</v>
      </c>
      <c r="E169" s="51">
        <v>265</v>
      </c>
      <c r="F169" s="51">
        <v>23</v>
      </c>
      <c r="G169" s="51">
        <v>30</v>
      </c>
      <c r="H169" s="51">
        <v>-7</v>
      </c>
      <c r="I169" s="52">
        <v>21.42</v>
      </c>
      <c r="J169" s="52">
        <v>24.4</v>
      </c>
      <c r="K169" s="52">
        <v>-2.98</v>
      </c>
      <c r="L169" s="52">
        <v>-4.0199999999999996</v>
      </c>
      <c r="M169" s="51">
        <v>22</v>
      </c>
      <c r="N169" s="52">
        <v>28.5</v>
      </c>
    </row>
    <row r="170" spans="1:14" hidden="1">
      <c r="A170" t="s">
        <v>194</v>
      </c>
      <c r="B170" s="51">
        <v>2020</v>
      </c>
      <c r="C170" s="51">
        <v>22</v>
      </c>
      <c r="D170" s="51">
        <v>277</v>
      </c>
      <c r="E170" s="51">
        <v>229</v>
      </c>
      <c r="F170" s="51">
        <v>23</v>
      </c>
      <c r="G170" s="51">
        <v>33</v>
      </c>
      <c r="H170" s="51">
        <v>-10</v>
      </c>
      <c r="I170" s="52">
        <v>27.1</v>
      </c>
      <c r="J170" s="52">
        <v>26.72</v>
      </c>
      <c r="K170" s="52">
        <v>0.38</v>
      </c>
      <c r="L170" s="52">
        <v>-10.38</v>
      </c>
      <c r="M170" s="51">
        <v>22</v>
      </c>
      <c r="N170" s="52">
        <v>29.36</v>
      </c>
    </row>
    <row r="171" spans="1:14" hidden="1">
      <c r="A171" t="s">
        <v>195</v>
      </c>
      <c r="B171" s="51">
        <v>2020</v>
      </c>
      <c r="C171" s="51">
        <v>22</v>
      </c>
      <c r="D171" s="51">
        <v>249</v>
      </c>
      <c r="E171" s="51">
        <v>304</v>
      </c>
      <c r="F171" s="51">
        <v>26</v>
      </c>
      <c r="G171" s="51">
        <v>46</v>
      </c>
      <c r="H171" s="51">
        <v>-20</v>
      </c>
      <c r="I171" s="52">
        <v>29.39</v>
      </c>
      <c r="J171" s="52">
        <v>33.270000000000003</v>
      </c>
      <c r="K171" s="52">
        <v>-3.88</v>
      </c>
      <c r="L171" s="52">
        <v>-16.12</v>
      </c>
      <c r="M171" s="51">
        <v>22</v>
      </c>
      <c r="N171" s="52">
        <v>28.15</v>
      </c>
    </row>
    <row r="172" spans="1:14" hidden="1">
      <c r="A172" t="s">
        <v>199</v>
      </c>
      <c r="B172" s="51">
        <v>2020</v>
      </c>
      <c r="C172" s="51">
        <v>23</v>
      </c>
      <c r="D172" s="51">
        <v>329</v>
      </c>
      <c r="E172" s="51">
        <v>340</v>
      </c>
      <c r="F172" s="51">
        <v>30</v>
      </c>
      <c r="G172" s="51">
        <v>39</v>
      </c>
      <c r="H172" s="51">
        <v>-9</v>
      </c>
      <c r="I172" s="52">
        <v>34.909999999999997</v>
      </c>
      <c r="J172" s="52">
        <v>35.35</v>
      </c>
      <c r="K172" s="52">
        <v>-0.44</v>
      </c>
      <c r="L172" s="52">
        <v>-8.56</v>
      </c>
      <c r="M172" s="51">
        <v>21</v>
      </c>
      <c r="N172" s="52">
        <v>31.86</v>
      </c>
    </row>
    <row r="173" spans="1:14" hidden="1">
      <c r="A173" t="s">
        <v>209</v>
      </c>
      <c r="B173" s="51">
        <v>2020</v>
      </c>
      <c r="C173" s="51">
        <v>23</v>
      </c>
      <c r="D173" s="51">
        <v>219</v>
      </c>
      <c r="E173" s="51">
        <v>347</v>
      </c>
      <c r="F173" s="51">
        <v>24</v>
      </c>
      <c r="G173" s="51">
        <v>40</v>
      </c>
      <c r="H173" s="51">
        <v>-16</v>
      </c>
      <c r="I173" s="52">
        <v>22.53</v>
      </c>
      <c r="J173" s="52">
        <v>36.6</v>
      </c>
      <c r="K173" s="52">
        <v>-14.07</v>
      </c>
      <c r="L173" s="52">
        <v>-1.93</v>
      </c>
      <c r="M173" s="51">
        <v>21</v>
      </c>
      <c r="N173" s="52">
        <v>22.58</v>
      </c>
    </row>
    <row r="174" spans="1:14" hidden="1">
      <c r="A174" t="s">
        <v>214</v>
      </c>
      <c r="B174" s="51">
        <v>2020</v>
      </c>
      <c r="C174" s="51">
        <v>23</v>
      </c>
      <c r="D174" s="51">
        <v>235</v>
      </c>
      <c r="E174" s="51">
        <v>290</v>
      </c>
      <c r="F174" s="51">
        <v>11</v>
      </c>
      <c r="G174" s="51">
        <v>36</v>
      </c>
      <c r="H174" s="51">
        <v>-25</v>
      </c>
      <c r="I174" s="52">
        <v>20.010000000000002</v>
      </c>
      <c r="J174" s="52">
        <v>29.85</v>
      </c>
      <c r="K174" s="52">
        <v>-9.84</v>
      </c>
      <c r="L174" s="52">
        <v>-15.16</v>
      </c>
      <c r="M174" s="51">
        <v>16</v>
      </c>
      <c r="N174" s="52">
        <v>23.85</v>
      </c>
    </row>
    <row r="175" spans="1:14" hidden="1">
      <c r="A175" t="s">
        <v>197</v>
      </c>
      <c r="B175" s="51">
        <v>2021</v>
      </c>
      <c r="C175" s="51">
        <v>27</v>
      </c>
      <c r="D175" s="51">
        <v>387</v>
      </c>
      <c r="E175" s="51">
        <v>380</v>
      </c>
      <c r="F175" s="51">
        <v>50</v>
      </c>
      <c r="G175" s="51">
        <v>31</v>
      </c>
      <c r="H175" s="51">
        <v>19</v>
      </c>
      <c r="I175" s="52">
        <v>46.35</v>
      </c>
      <c r="J175" s="52">
        <v>36.75</v>
      </c>
      <c r="K175" s="52">
        <v>9.61</v>
      </c>
      <c r="L175" s="52">
        <v>9.39</v>
      </c>
      <c r="M175" s="51">
        <v>59</v>
      </c>
      <c r="N175" s="52">
        <v>42.95</v>
      </c>
    </row>
    <row r="176" spans="1:14" hidden="1">
      <c r="A176" t="s">
        <v>192</v>
      </c>
      <c r="B176" s="51">
        <v>2021</v>
      </c>
      <c r="C176" s="51">
        <v>25</v>
      </c>
      <c r="D176" s="51">
        <v>370</v>
      </c>
      <c r="E176" s="51">
        <v>299</v>
      </c>
      <c r="F176" s="51">
        <v>43</v>
      </c>
      <c r="G176" s="51">
        <v>26</v>
      </c>
      <c r="H176" s="51">
        <v>17</v>
      </c>
      <c r="I176" s="52">
        <v>41.84</v>
      </c>
      <c r="J176" s="52">
        <v>32.979999999999997</v>
      </c>
      <c r="K176" s="52">
        <v>8.86</v>
      </c>
      <c r="L176" s="52">
        <v>8.14</v>
      </c>
      <c r="M176" s="51">
        <v>46</v>
      </c>
      <c r="N176" s="52">
        <v>40.159999999999997</v>
      </c>
    </row>
    <row r="177" spans="1:14" hidden="1">
      <c r="A177" t="s">
        <v>196</v>
      </c>
      <c r="B177" s="51">
        <v>2021</v>
      </c>
      <c r="C177" s="51">
        <v>24</v>
      </c>
      <c r="D177" s="51">
        <v>309</v>
      </c>
      <c r="E177" s="51">
        <v>278</v>
      </c>
      <c r="F177" s="51">
        <v>36</v>
      </c>
      <c r="G177" s="51">
        <v>20</v>
      </c>
      <c r="H177" s="51">
        <v>16</v>
      </c>
      <c r="I177" s="52">
        <v>33.29</v>
      </c>
      <c r="J177" s="52">
        <v>25.78</v>
      </c>
      <c r="K177" s="52">
        <v>7.51</v>
      </c>
      <c r="L177" s="52">
        <v>8.49</v>
      </c>
      <c r="M177" s="51">
        <v>45</v>
      </c>
      <c r="N177" s="52">
        <v>37.340000000000003</v>
      </c>
    </row>
    <row r="178" spans="1:14" hidden="1">
      <c r="A178" t="s">
        <v>215</v>
      </c>
      <c r="B178" s="51">
        <v>2021</v>
      </c>
      <c r="C178" s="51">
        <v>25</v>
      </c>
      <c r="D178" s="51">
        <v>358</v>
      </c>
      <c r="E178" s="51">
        <v>274</v>
      </c>
      <c r="F178" s="51">
        <v>43</v>
      </c>
      <c r="G178" s="51">
        <v>24</v>
      </c>
      <c r="H178" s="51">
        <v>19</v>
      </c>
      <c r="I178" s="52">
        <v>38.39</v>
      </c>
      <c r="J178" s="52">
        <v>23.66</v>
      </c>
      <c r="K178" s="52">
        <v>14.73</v>
      </c>
      <c r="L178" s="52">
        <v>4.2699999999999996</v>
      </c>
      <c r="M178" s="51">
        <v>44</v>
      </c>
      <c r="N178" s="52">
        <v>44.26</v>
      </c>
    </row>
    <row r="179" spans="1:14" hidden="1">
      <c r="A179" t="s">
        <v>198</v>
      </c>
      <c r="B179" s="51">
        <v>2021</v>
      </c>
      <c r="C179" s="51">
        <v>24</v>
      </c>
      <c r="D179" s="51">
        <v>328</v>
      </c>
      <c r="E179" s="51">
        <v>298</v>
      </c>
      <c r="F179" s="51">
        <v>34</v>
      </c>
      <c r="G179" s="51">
        <v>23</v>
      </c>
      <c r="H179" s="51">
        <v>11</v>
      </c>
      <c r="I179" s="52">
        <v>33.090000000000003</v>
      </c>
      <c r="J179" s="52">
        <v>29.36</v>
      </c>
      <c r="K179" s="52">
        <v>3.73</v>
      </c>
      <c r="L179" s="52">
        <v>7.27</v>
      </c>
      <c r="M179" s="51">
        <v>44</v>
      </c>
      <c r="N179" s="52">
        <v>35.5</v>
      </c>
    </row>
    <row r="180" spans="1:14" hidden="1">
      <c r="A180" t="s">
        <v>211</v>
      </c>
      <c r="B180" s="51">
        <v>2021</v>
      </c>
      <c r="C180" s="51">
        <v>25</v>
      </c>
      <c r="D180" s="51">
        <v>401</v>
      </c>
      <c r="E180" s="51">
        <v>224</v>
      </c>
      <c r="F180" s="51">
        <v>43</v>
      </c>
      <c r="G180" s="51">
        <v>28</v>
      </c>
      <c r="H180" s="51">
        <v>15</v>
      </c>
      <c r="I180" s="52">
        <v>43.96</v>
      </c>
      <c r="J180" s="52">
        <v>24.99</v>
      </c>
      <c r="K180" s="52">
        <v>18.97</v>
      </c>
      <c r="L180" s="52">
        <v>-3.97</v>
      </c>
      <c r="M180" s="51">
        <v>39</v>
      </c>
      <c r="N180" s="52">
        <v>47.39</v>
      </c>
    </row>
    <row r="181" spans="1:14" hidden="1">
      <c r="A181" t="s">
        <v>210</v>
      </c>
      <c r="B181" s="51">
        <v>2021</v>
      </c>
      <c r="C181" s="51">
        <v>25</v>
      </c>
      <c r="D181" s="51">
        <v>288</v>
      </c>
      <c r="E181" s="51">
        <v>322</v>
      </c>
      <c r="F181" s="51">
        <v>36</v>
      </c>
      <c r="G181" s="51">
        <v>34</v>
      </c>
      <c r="H181" s="51">
        <v>2</v>
      </c>
      <c r="I181" s="52">
        <v>31.17</v>
      </c>
      <c r="J181" s="52">
        <v>32.31</v>
      </c>
      <c r="K181" s="52">
        <v>-1.1399999999999999</v>
      </c>
      <c r="L181" s="52">
        <v>3.14</v>
      </c>
      <c r="M181" s="51">
        <v>38</v>
      </c>
      <c r="N181" s="52">
        <v>33.94</v>
      </c>
    </row>
    <row r="182" spans="1:14" hidden="1">
      <c r="A182" t="s">
        <v>195</v>
      </c>
      <c r="B182" s="51">
        <v>2021</v>
      </c>
      <c r="C182" s="51">
        <v>25</v>
      </c>
      <c r="D182" s="51">
        <v>312</v>
      </c>
      <c r="E182" s="51">
        <v>362</v>
      </c>
      <c r="F182" s="51">
        <v>35</v>
      </c>
      <c r="G182" s="51">
        <v>39</v>
      </c>
      <c r="H182" s="51">
        <v>-4</v>
      </c>
      <c r="I182" s="52">
        <v>34.159999999999997</v>
      </c>
      <c r="J182" s="52">
        <v>37.450000000000003</v>
      </c>
      <c r="K182" s="52">
        <v>-3.29</v>
      </c>
      <c r="L182" s="52">
        <v>-0.71</v>
      </c>
      <c r="M182" s="51">
        <v>38</v>
      </c>
      <c r="N182" s="52">
        <v>31.52</v>
      </c>
    </row>
    <row r="183" spans="1:14" hidden="1">
      <c r="A183" t="s">
        <v>201</v>
      </c>
      <c r="B183" s="51">
        <v>2021</v>
      </c>
      <c r="C183" s="51">
        <v>25</v>
      </c>
      <c r="D183" s="51">
        <v>295</v>
      </c>
      <c r="E183" s="51">
        <v>312</v>
      </c>
      <c r="F183" s="51">
        <v>35</v>
      </c>
      <c r="G183" s="51">
        <v>30</v>
      </c>
      <c r="H183" s="51">
        <v>5</v>
      </c>
      <c r="I183" s="52">
        <v>34.840000000000003</v>
      </c>
      <c r="J183" s="52">
        <v>30.27</v>
      </c>
      <c r="K183" s="52">
        <v>4.57</v>
      </c>
      <c r="L183" s="52">
        <v>0.43</v>
      </c>
      <c r="M183" s="51">
        <v>37</v>
      </c>
      <c r="N183" s="52">
        <v>37.65</v>
      </c>
    </row>
    <row r="184" spans="1:14" hidden="1">
      <c r="A184" t="s">
        <v>193</v>
      </c>
      <c r="B184" s="51">
        <v>2021</v>
      </c>
      <c r="C184" s="51">
        <v>25</v>
      </c>
      <c r="D184" s="51">
        <v>313</v>
      </c>
      <c r="E184" s="51">
        <v>387</v>
      </c>
      <c r="F184" s="51">
        <v>35</v>
      </c>
      <c r="G184" s="51">
        <v>41</v>
      </c>
      <c r="H184" s="51">
        <v>-6</v>
      </c>
      <c r="I184" s="52">
        <v>33.97</v>
      </c>
      <c r="J184" s="52">
        <v>45.6</v>
      </c>
      <c r="K184" s="52">
        <v>-11.63</v>
      </c>
      <c r="L184" s="52">
        <v>5.63</v>
      </c>
      <c r="M184" s="51">
        <v>37</v>
      </c>
      <c r="N184" s="52">
        <v>26.94</v>
      </c>
    </row>
    <row r="185" spans="1:14" hidden="1">
      <c r="A185" t="s">
        <v>194</v>
      </c>
      <c r="B185" s="51">
        <v>2021</v>
      </c>
      <c r="C185" s="51">
        <v>25</v>
      </c>
      <c r="D185" s="51">
        <v>324</v>
      </c>
      <c r="E185" s="51">
        <v>341</v>
      </c>
      <c r="F185" s="51">
        <v>40</v>
      </c>
      <c r="G185" s="51">
        <v>33</v>
      </c>
      <c r="H185" s="51">
        <v>7</v>
      </c>
      <c r="I185" s="52">
        <v>32.619999999999997</v>
      </c>
      <c r="J185" s="52">
        <v>37.24</v>
      </c>
      <c r="K185" s="52">
        <v>-4.62</v>
      </c>
      <c r="L185" s="52">
        <v>11.62</v>
      </c>
      <c r="M185" s="51">
        <v>36</v>
      </c>
      <c r="N185" s="52">
        <v>32.33</v>
      </c>
    </row>
    <row r="186" spans="1:14" hidden="1">
      <c r="A186" t="s">
        <v>212</v>
      </c>
      <c r="B186" s="51">
        <v>2021</v>
      </c>
      <c r="C186" s="51">
        <v>25</v>
      </c>
      <c r="D186" s="51">
        <v>337</v>
      </c>
      <c r="E186" s="51">
        <v>337</v>
      </c>
      <c r="F186" s="51">
        <v>32</v>
      </c>
      <c r="G186" s="51">
        <v>30</v>
      </c>
      <c r="H186" s="51">
        <v>2</v>
      </c>
      <c r="I186" s="52">
        <v>33.299999999999997</v>
      </c>
      <c r="J186" s="52">
        <v>36.24</v>
      </c>
      <c r="K186" s="52">
        <v>-2.94</v>
      </c>
      <c r="L186" s="52">
        <v>4.9400000000000004</v>
      </c>
      <c r="M186" s="51">
        <v>36</v>
      </c>
      <c r="N186" s="52">
        <v>32.96</v>
      </c>
    </row>
    <row r="187" spans="1:14" hidden="1">
      <c r="A187" t="s">
        <v>204</v>
      </c>
      <c r="B187" s="51">
        <v>2021</v>
      </c>
      <c r="C187" s="51">
        <v>24</v>
      </c>
      <c r="D187" s="51">
        <v>306</v>
      </c>
      <c r="E187" s="51">
        <v>281</v>
      </c>
      <c r="F187" s="51">
        <v>29</v>
      </c>
      <c r="G187" s="51">
        <v>23</v>
      </c>
      <c r="H187" s="51">
        <v>6</v>
      </c>
      <c r="I187" s="52">
        <v>32.01</v>
      </c>
      <c r="J187" s="52">
        <v>32.08</v>
      </c>
      <c r="K187" s="52">
        <v>-0.08</v>
      </c>
      <c r="L187" s="52">
        <v>6.08</v>
      </c>
      <c r="M187" s="51">
        <v>35</v>
      </c>
      <c r="N187" s="52">
        <v>32.67</v>
      </c>
    </row>
    <row r="188" spans="1:14" hidden="1">
      <c r="A188" t="s">
        <v>209</v>
      </c>
      <c r="B188" s="51">
        <v>2021</v>
      </c>
      <c r="C188" s="51">
        <v>25</v>
      </c>
      <c r="D188" s="51">
        <v>333</v>
      </c>
      <c r="E188" s="51">
        <v>259</v>
      </c>
      <c r="F188" s="51">
        <v>40</v>
      </c>
      <c r="G188" s="51">
        <v>31</v>
      </c>
      <c r="H188" s="51">
        <v>9</v>
      </c>
      <c r="I188" s="52">
        <v>38.21</v>
      </c>
      <c r="J188" s="52">
        <v>25.42</v>
      </c>
      <c r="K188" s="52">
        <v>12.78</v>
      </c>
      <c r="L188" s="52">
        <v>-3.78</v>
      </c>
      <c r="M188" s="51">
        <v>34</v>
      </c>
      <c r="N188" s="52">
        <v>43.41</v>
      </c>
    </row>
    <row r="189" spans="1:14" hidden="1">
      <c r="A189" t="s">
        <v>213</v>
      </c>
      <c r="B189" s="51">
        <v>2021</v>
      </c>
      <c r="C189" s="51">
        <v>24</v>
      </c>
      <c r="D189" s="51">
        <v>359</v>
      </c>
      <c r="E189" s="51">
        <v>275</v>
      </c>
      <c r="F189" s="51">
        <v>27</v>
      </c>
      <c r="G189" s="51">
        <v>28</v>
      </c>
      <c r="H189" s="51">
        <v>-1</v>
      </c>
      <c r="I189" s="52">
        <v>35.79</v>
      </c>
      <c r="J189" s="52">
        <v>25.96</v>
      </c>
      <c r="K189" s="52">
        <v>9.83</v>
      </c>
      <c r="L189" s="52">
        <v>-10.83</v>
      </c>
      <c r="M189" s="51">
        <v>34</v>
      </c>
      <c r="N189" s="52">
        <v>39.869999999999997</v>
      </c>
    </row>
    <row r="190" spans="1:14" hidden="1">
      <c r="A190" t="s">
        <v>103</v>
      </c>
      <c r="B190" s="51">
        <v>2021</v>
      </c>
      <c r="C190" s="51">
        <v>25</v>
      </c>
      <c r="D190" s="51">
        <v>393</v>
      </c>
      <c r="E190" s="51">
        <v>250</v>
      </c>
      <c r="F190" s="51">
        <v>36</v>
      </c>
      <c r="G190" s="51">
        <v>36</v>
      </c>
      <c r="H190" s="51">
        <v>0</v>
      </c>
      <c r="I190" s="52">
        <v>45.65</v>
      </c>
      <c r="J190" s="52">
        <v>23.82</v>
      </c>
      <c r="K190" s="52">
        <v>21.83</v>
      </c>
      <c r="L190" s="52">
        <v>-21.83</v>
      </c>
      <c r="M190" s="51">
        <v>33</v>
      </c>
      <c r="N190" s="52">
        <v>47.66</v>
      </c>
    </row>
    <row r="191" spans="1:14" hidden="1">
      <c r="A191" t="s">
        <v>216</v>
      </c>
      <c r="B191" s="51">
        <v>2021</v>
      </c>
      <c r="C191" s="51">
        <v>25</v>
      </c>
      <c r="D191" s="51">
        <v>232</v>
      </c>
      <c r="E191" s="51">
        <v>309</v>
      </c>
      <c r="F191" s="51">
        <v>25</v>
      </c>
      <c r="G191" s="51">
        <v>39</v>
      </c>
      <c r="H191" s="51">
        <v>-14</v>
      </c>
      <c r="I191" s="52">
        <v>24.69</v>
      </c>
      <c r="J191" s="52">
        <v>33.950000000000003</v>
      </c>
      <c r="K191" s="52">
        <v>-9.26</v>
      </c>
      <c r="L191" s="52">
        <v>-4.74</v>
      </c>
      <c r="M191" s="51">
        <v>32</v>
      </c>
      <c r="N191" s="52">
        <v>28.49</v>
      </c>
    </row>
    <row r="192" spans="1:14" hidden="1">
      <c r="A192" t="s">
        <v>206</v>
      </c>
      <c r="B192" s="51">
        <v>2021</v>
      </c>
      <c r="C192" s="51">
        <v>26</v>
      </c>
      <c r="D192" s="51">
        <v>287</v>
      </c>
      <c r="E192" s="51">
        <v>378</v>
      </c>
      <c r="F192" s="51">
        <v>26</v>
      </c>
      <c r="G192" s="51">
        <v>35</v>
      </c>
      <c r="H192" s="51">
        <v>-9</v>
      </c>
      <c r="I192" s="52">
        <v>26.5</v>
      </c>
      <c r="J192" s="52">
        <v>36.340000000000003</v>
      </c>
      <c r="K192" s="52">
        <v>-9.84</v>
      </c>
      <c r="L192" s="52">
        <v>0.84</v>
      </c>
      <c r="M192" s="51">
        <v>31</v>
      </c>
      <c r="N192" s="52">
        <v>28.33</v>
      </c>
    </row>
    <row r="193" spans="1:14" hidden="1">
      <c r="A193" t="s">
        <v>203</v>
      </c>
      <c r="B193" s="51">
        <v>2021</v>
      </c>
      <c r="C193" s="51">
        <v>24</v>
      </c>
      <c r="D193" s="51">
        <v>250</v>
      </c>
      <c r="E193" s="51">
        <v>336</v>
      </c>
      <c r="F193" s="51">
        <v>29</v>
      </c>
      <c r="G193" s="51">
        <v>32</v>
      </c>
      <c r="H193" s="51">
        <v>-3</v>
      </c>
      <c r="I193" s="52">
        <v>29.44</v>
      </c>
      <c r="J193" s="52">
        <v>36.15</v>
      </c>
      <c r="K193" s="52">
        <v>-6.71</v>
      </c>
      <c r="L193" s="52">
        <v>3.71</v>
      </c>
      <c r="M193" s="51">
        <v>30</v>
      </c>
      <c r="N193" s="52">
        <v>30.2</v>
      </c>
    </row>
    <row r="194" spans="1:14" hidden="1">
      <c r="A194" t="s">
        <v>200</v>
      </c>
      <c r="B194" s="51">
        <v>2021</v>
      </c>
      <c r="C194" s="51">
        <v>25</v>
      </c>
      <c r="D194" s="51">
        <v>316</v>
      </c>
      <c r="E194" s="51">
        <v>395</v>
      </c>
      <c r="F194" s="51">
        <v>29</v>
      </c>
      <c r="G194" s="51">
        <v>35</v>
      </c>
      <c r="H194" s="51">
        <v>-6</v>
      </c>
      <c r="I194" s="52">
        <v>32.700000000000003</v>
      </c>
      <c r="J194" s="52">
        <v>44.49</v>
      </c>
      <c r="K194" s="52">
        <v>-11.79</v>
      </c>
      <c r="L194" s="52">
        <v>5.79</v>
      </c>
      <c r="M194" s="51">
        <v>30</v>
      </c>
      <c r="N194" s="52">
        <v>27.07</v>
      </c>
    </row>
    <row r="195" spans="1:14" hidden="1">
      <c r="A195" t="s">
        <v>175</v>
      </c>
      <c r="B195" s="51">
        <v>2021</v>
      </c>
      <c r="C195" s="51">
        <v>24</v>
      </c>
      <c r="D195" s="51">
        <v>346</v>
      </c>
      <c r="E195" s="51">
        <v>247</v>
      </c>
      <c r="F195" s="51">
        <v>30</v>
      </c>
      <c r="G195" s="51">
        <v>29</v>
      </c>
      <c r="H195" s="51">
        <v>1</v>
      </c>
      <c r="I195" s="52">
        <v>31.74</v>
      </c>
      <c r="J195" s="52">
        <v>31.21</v>
      </c>
      <c r="K195" s="52">
        <v>0.53</v>
      </c>
      <c r="L195" s="52">
        <v>0.47</v>
      </c>
      <c r="M195" s="51">
        <v>27</v>
      </c>
      <c r="N195" s="52">
        <v>33.53</v>
      </c>
    </row>
    <row r="196" spans="1:14" hidden="1">
      <c r="A196" t="s">
        <v>205</v>
      </c>
      <c r="B196" s="51">
        <v>2021</v>
      </c>
      <c r="C196" s="51">
        <v>26</v>
      </c>
      <c r="D196" s="51">
        <v>350</v>
      </c>
      <c r="E196" s="51">
        <v>367</v>
      </c>
      <c r="F196" s="51">
        <v>37</v>
      </c>
      <c r="G196" s="51">
        <v>42</v>
      </c>
      <c r="H196" s="51">
        <v>-5</v>
      </c>
      <c r="I196" s="52">
        <v>34.21</v>
      </c>
      <c r="J196" s="52">
        <v>39.58</v>
      </c>
      <c r="K196" s="52">
        <v>-5.37</v>
      </c>
      <c r="L196" s="52">
        <v>0.37</v>
      </c>
      <c r="M196" s="51">
        <v>27</v>
      </c>
      <c r="N196" s="52">
        <v>31.89</v>
      </c>
    </row>
    <row r="197" spans="1:14" hidden="1">
      <c r="A197" t="s">
        <v>199</v>
      </c>
      <c r="B197" s="51">
        <v>2021</v>
      </c>
      <c r="C197" s="51">
        <v>26</v>
      </c>
      <c r="D197" s="51">
        <v>313</v>
      </c>
      <c r="E197" s="51">
        <v>348</v>
      </c>
      <c r="F197" s="51">
        <v>30</v>
      </c>
      <c r="G197" s="51">
        <v>38</v>
      </c>
      <c r="H197" s="51">
        <v>-8</v>
      </c>
      <c r="I197" s="52">
        <v>31.17</v>
      </c>
      <c r="J197" s="52">
        <v>36.76</v>
      </c>
      <c r="K197" s="52">
        <v>-5.59</v>
      </c>
      <c r="L197" s="52">
        <v>-2.41</v>
      </c>
      <c r="M197" s="51">
        <v>26</v>
      </c>
      <c r="N197" s="52">
        <v>31.03</v>
      </c>
    </row>
    <row r="198" spans="1:14" hidden="1">
      <c r="A198" t="s">
        <v>202</v>
      </c>
      <c r="B198" s="51">
        <v>2021</v>
      </c>
      <c r="C198" s="51">
        <v>26</v>
      </c>
      <c r="D198" s="51">
        <v>362</v>
      </c>
      <c r="E198" s="51">
        <v>359</v>
      </c>
      <c r="F198" s="51">
        <v>24</v>
      </c>
      <c r="G198" s="51">
        <v>40</v>
      </c>
      <c r="H198" s="51">
        <v>-16</v>
      </c>
      <c r="I198" s="52">
        <v>33.31</v>
      </c>
      <c r="J198" s="52">
        <v>37.58</v>
      </c>
      <c r="K198" s="52">
        <v>-4.2699999999999996</v>
      </c>
      <c r="L198" s="52">
        <v>-11.73</v>
      </c>
      <c r="M198" s="51">
        <v>23</v>
      </c>
      <c r="N198" s="52">
        <v>32.46</v>
      </c>
    </row>
    <row r="199" spans="1:14" hidden="1">
      <c r="A199" t="s">
        <v>214</v>
      </c>
      <c r="B199" s="51">
        <v>2021</v>
      </c>
      <c r="C199" s="51">
        <v>24</v>
      </c>
      <c r="D199" s="51">
        <v>292</v>
      </c>
      <c r="E199" s="51">
        <v>367</v>
      </c>
      <c r="F199" s="51">
        <v>24</v>
      </c>
      <c r="G199" s="51">
        <v>43</v>
      </c>
      <c r="H199" s="51">
        <v>-19</v>
      </c>
      <c r="I199" s="52">
        <v>26.86</v>
      </c>
      <c r="J199" s="52">
        <v>39.71</v>
      </c>
      <c r="K199" s="52">
        <v>-12.86</v>
      </c>
      <c r="L199" s="52">
        <v>-6.14</v>
      </c>
      <c r="M199" s="51">
        <v>20</v>
      </c>
      <c r="N199" s="52">
        <v>24.44</v>
      </c>
    </row>
    <row r="200" spans="1:14" hidden="1">
      <c r="A200" t="s">
        <v>217</v>
      </c>
      <c r="B200" s="51">
        <v>2021</v>
      </c>
      <c r="C200" s="51">
        <v>25</v>
      </c>
      <c r="D200" s="51">
        <v>330</v>
      </c>
      <c r="E200" s="51">
        <v>389</v>
      </c>
      <c r="F200" s="51">
        <v>25</v>
      </c>
      <c r="G200" s="51">
        <v>40</v>
      </c>
      <c r="H200" s="51">
        <v>-15</v>
      </c>
      <c r="I200" s="52">
        <v>31.73</v>
      </c>
      <c r="J200" s="52">
        <v>40.22</v>
      </c>
      <c r="K200" s="52">
        <v>-8.49</v>
      </c>
      <c r="L200" s="52">
        <v>-6.51</v>
      </c>
      <c r="M200" s="51">
        <v>19</v>
      </c>
      <c r="N200" s="52">
        <v>30.18</v>
      </c>
    </row>
    <row r="201" spans="1:14" hidden="1">
      <c r="A201" t="s">
        <v>207</v>
      </c>
      <c r="B201" s="51">
        <v>2021</v>
      </c>
      <c r="C201" s="51">
        <v>25</v>
      </c>
      <c r="D201" s="51">
        <v>232</v>
      </c>
      <c r="E201" s="51">
        <v>349</v>
      </c>
      <c r="F201" s="51">
        <v>27</v>
      </c>
      <c r="G201" s="51">
        <v>50</v>
      </c>
      <c r="H201" s="51">
        <v>-23</v>
      </c>
      <c r="I201" s="52">
        <v>27.06</v>
      </c>
      <c r="J201" s="52">
        <v>42.12</v>
      </c>
      <c r="K201" s="52">
        <v>-15.06</v>
      </c>
      <c r="L201" s="52">
        <v>-7.94</v>
      </c>
      <c r="M201" s="51">
        <v>18</v>
      </c>
      <c r="N201" s="52">
        <v>24.28</v>
      </c>
    </row>
  </sheetData>
  <autoFilter ref="A1:N201" xr:uid="{405108A8-F4BA-41A9-9637-765BEA112AA4}">
    <filterColumn colId="1">
      <filters>
        <filter val="2015"/>
        <filter val="2016"/>
        <filter val="2017"/>
        <filter val="2018"/>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9E3B1-6B3B-4DC3-B1DF-7B56606808A6}">
  <dimension ref="A2:C390"/>
  <sheetViews>
    <sheetView workbookViewId="0">
      <selection activeCell="F145" sqref="F145"/>
    </sheetView>
  </sheetViews>
  <sheetFormatPr defaultRowHeight="14.4"/>
  <cols>
    <col min="1" max="1" width="26" bestFit="1" customWidth="1"/>
    <col min="2" max="2" width="19.5546875" customWidth="1"/>
    <col min="3" max="3" width="18.33203125" customWidth="1"/>
  </cols>
  <sheetData>
    <row r="2" spans="1:3">
      <c r="A2" s="6" t="s">
        <v>293</v>
      </c>
    </row>
    <row r="3" spans="1:3" ht="15" thickBot="1"/>
    <row r="4" spans="1:3" ht="15" thickBot="1">
      <c r="A4" s="56" t="s">
        <v>294</v>
      </c>
      <c r="B4" s="57" t="s">
        <v>295</v>
      </c>
      <c r="C4" s="58" t="s">
        <v>296</v>
      </c>
    </row>
    <row r="5" spans="1:3" ht="15" thickBot="1">
      <c r="A5" s="55" t="s">
        <v>297</v>
      </c>
      <c r="B5" s="55" t="s">
        <v>298</v>
      </c>
      <c r="C5" s="55">
        <v>2017</v>
      </c>
    </row>
    <row r="6" spans="1:3" ht="15" thickBot="1">
      <c r="A6" s="55" t="s">
        <v>299</v>
      </c>
      <c r="B6" s="55" t="s">
        <v>300</v>
      </c>
      <c r="C6" s="55" t="s">
        <v>301</v>
      </c>
    </row>
    <row r="7" spans="1:3" ht="15" thickBot="1">
      <c r="A7" s="55" t="s">
        <v>302</v>
      </c>
      <c r="B7" s="55" t="s">
        <v>303</v>
      </c>
      <c r="C7" s="55" t="s">
        <v>304</v>
      </c>
    </row>
    <row r="8" spans="1:3" ht="15" thickBot="1">
      <c r="A8" s="55" t="s">
        <v>305</v>
      </c>
      <c r="B8" s="55" t="s">
        <v>306</v>
      </c>
      <c r="C8" s="55" t="s">
        <v>307</v>
      </c>
    </row>
    <row r="9" spans="1:3" ht="15" thickBot="1">
      <c r="A9" s="55" t="s">
        <v>308</v>
      </c>
      <c r="B9" s="55" t="s">
        <v>309</v>
      </c>
      <c r="C9" s="55" t="s">
        <v>310</v>
      </c>
    </row>
    <row r="10" spans="1:3" ht="15" thickBot="1">
      <c r="A10" s="55" t="s">
        <v>311</v>
      </c>
      <c r="B10" s="55" t="s">
        <v>300</v>
      </c>
      <c r="C10" s="55">
        <v>2020</v>
      </c>
    </row>
    <row r="11" spans="1:3" ht="15" thickBot="1">
      <c r="A11" s="55" t="s">
        <v>312</v>
      </c>
      <c r="B11" s="55" t="s">
        <v>306</v>
      </c>
      <c r="C11" s="55">
        <v>2021</v>
      </c>
    </row>
    <row r="12" spans="1:3" ht="15" thickBot="1">
      <c r="A12" s="55" t="s">
        <v>313</v>
      </c>
      <c r="B12" s="55" t="s">
        <v>314</v>
      </c>
      <c r="C12" s="55" t="s">
        <v>315</v>
      </c>
    </row>
    <row r="14" spans="1:3">
      <c r="A14" s="6" t="s">
        <v>316</v>
      </c>
    </row>
    <row r="15" spans="1:3" ht="15" thickBot="1"/>
    <row r="16" spans="1:3" ht="15" thickBot="1">
      <c r="A16" s="59" t="s">
        <v>294</v>
      </c>
      <c r="B16" s="60" t="s">
        <v>295</v>
      </c>
      <c r="C16" s="61" t="s">
        <v>296</v>
      </c>
    </row>
    <row r="17" spans="1:3" ht="15" thickBot="1">
      <c r="A17" s="55" t="s">
        <v>317</v>
      </c>
      <c r="B17" s="55" t="s">
        <v>306</v>
      </c>
      <c r="C17" s="55" t="s">
        <v>315</v>
      </c>
    </row>
    <row r="18" spans="1:3" ht="15" thickBot="1">
      <c r="A18" s="55" t="s">
        <v>318</v>
      </c>
      <c r="B18" s="55" t="s">
        <v>319</v>
      </c>
      <c r="C18" s="55" t="s">
        <v>315</v>
      </c>
    </row>
    <row r="19" spans="1:3" ht="15" thickBot="1">
      <c r="A19" s="55" t="s">
        <v>320</v>
      </c>
      <c r="B19" s="55" t="s">
        <v>321</v>
      </c>
      <c r="C19" s="55" t="s">
        <v>315</v>
      </c>
    </row>
    <row r="21" spans="1:3">
      <c r="A21" s="6" t="s">
        <v>322</v>
      </c>
    </row>
    <row r="22" spans="1:3" ht="15" thickBot="1"/>
    <row r="23" spans="1:3" ht="15" thickBot="1">
      <c r="A23" s="62" t="s">
        <v>294</v>
      </c>
      <c r="B23" s="63" t="s">
        <v>295</v>
      </c>
      <c r="C23" s="64" t="s">
        <v>296</v>
      </c>
    </row>
    <row r="24" spans="1:3" ht="15" thickBot="1">
      <c r="A24" s="55" t="s">
        <v>323</v>
      </c>
      <c r="B24" s="55" t="s">
        <v>324</v>
      </c>
      <c r="C24" s="55" t="s">
        <v>325</v>
      </c>
    </row>
    <row r="25" spans="1:3" ht="15" thickBot="1">
      <c r="A25" s="55" t="s">
        <v>326</v>
      </c>
      <c r="B25" s="55" t="s">
        <v>327</v>
      </c>
      <c r="C25" s="55">
        <v>2010</v>
      </c>
    </row>
    <row r="26" spans="1:3" ht="15" thickBot="1">
      <c r="A26" s="55" t="s">
        <v>328</v>
      </c>
      <c r="B26" s="55" t="s">
        <v>329</v>
      </c>
      <c r="C26" s="55">
        <v>2010</v>
      </c>
    </row>
    <row r="27" spans="1:3" ht="15" thickBot="1">
      <c r="A27" s="55" t="s">
        <v>330</v>
      </c>
      <c r="B27" s="55" t="s">
        <v>327</v>
      </c>
      <c r="C27" s="55" t="s">
        <v>331</v>
      </c>
    </row>
    <row r="28" spans="1:3" ht="15" thickBot="1">
      <c r="A28" s="55" t="s">
        <v>332</v>
      </c>
      <c r="B28" s="55" t="s">
        <v>333</v>
      </c>
      <c r="C28" s="55" t="s">
        <v>331</v>
      </c>
    </row>
    <row r="29" spans="1:3" ht="15" thickBot="1">
      <c r="A29" s="55" t="s">
        <v>334</v>
      </c>
      <c r="B29" s="55" t="s">
        <v>335</v>
      </c>
      <c r="C29" s="55" t="s">
        <v>336</v>
      </c>
    </row>
    <row r="30" spans="1:3" ht="15" thickBot="1">
      <c r="A30" s="55" t="s">
        <v>337</v>
      </c>
      <c r="B30" s="55" t="s">
        <v>338</v>
      </c>
      <c r="C30" s="55">
        <v>2013</v>
      </c>
    </row>
    <row r="31" spans="1:3" ht="15" thickBot="1">
      <c r="A31" s="55" t="s">
        <v>339</v>
      </c>
      <c r="B31" s="55" t="s">
        <v>340</v>
      </c>
      <c r="C31" s="55" t="s">
        <v>341</v>
      </c>
    </row>
    <row r="32" spans="1:3" ht="15" thickBot="1">
      <c r="A32" s="55" t="s">
        <v>342</v>
      </c>
      <c r="B32" s="55" t="s">
        <v>343</v>
      </c>
      <c r="C32" s="55" t="s">
        <v>344</v>
      </c>
    </row>
    <row r="33" spans="1:3" ht="15" thickBot="1">
      <c r="A33" s="55" t="s">
        <v>345</v>
      </c>
      <c r="B33" s="55" t="s">
        <v>346</v>
      </c>
      <c r="C33" s="55" t="s">
        <v>347</v>
      </c>
    </row>
    <row r="34" spans="1:3" ht="15" thickBot="1">
      <c r="A34" s="55" t="s">
        <v>348</v>
      </c>
      <c r="B34" s="55" t="s">
        <v>349</v>
      </c>
      <c r="C34" s="55">
        <v>2015</v>
      </c>
    </row>
    <row r="35" spans="1:3" ht="15" thickBot="1">
      <c r="A35" s="55" t="s">
        <v>350</v>
      </c>
      <c r="B35" s="55" t="s">
        <v>351</v>
      </c>
      <c r="C35" s="55" t="s">
        <v>344</v>
      </c>
    </row>
    <row r="36" spans="1:3" ht="15" thickBot="1">
      <c r="A36" s="55" t="s">
        <v>352</v>
      </c>
      <c r="B36" s="55" t="s">
        <v>353</v>
      </c>
      <c r="C36" s="55" t="s">
        <v>354</v>
      </c>
    </row>
    <row r="37" spans="1:3" ht="15" thickBot="1">
      <c r="A37" s="55" t="s">
        <v>355</v>
      </c>
      <c r="B37" s="55" t="s">
        <v>356</v>
      </c>
      <c r="C37" s="55" t="s">
        <v>354</v>
      </c>
    </row>
    <row r="38" spans="1:3" ht="15" thickBot="1">
      <c r="A38" s="55" t="s">
        <v>357</v>
      </c>
      <c r="B38" s="55" t="s">
        <v>358</v>
      </c>
      <c r="C38" s="55">
        <v>2019</v>
      </c>
    </row>
    <row r="39" spans="1:3" ht="15" thickBot="1">
      <c r="A39" s="55" t="s">
        <v>359</v>
      </c>
      <c r="B39" s="55" t="s">
        <v>360</v>
      </c>
      <c r="C39" s="55" t="s">
        <v>361</v>
      </c>
    </row>
    <row r="40" spans="1:3" ht="15" thickBot="1">
      <c r="A40" s="55" t="s">
        <v>362</v>
      </c>
      <c r="B40" s="55" t="s">
        <v>363</v>
      </c>
      <c r="C40" s="55" t="s">
        <v>361</v>
      </c>
    </row>
    <row r="41" spans="1:3" ht="15" thickBot="1">
      <c r="A41" s="55" t="s">
        <v>364</v>
      </c>
      <c r="B41" s="55" t="s">
        <v>365</v>
      </c>
      <c r="C41" s="55" t="s">
        <v>361</v>
      </c>
    </row>
    <row r="43" spans="1:3">
      <c r="A43" s="6" t="s">
        <v>366</v>
      </c>
    </row>
    <row r="44" spans="1:3" ht="15" thickBot="1"/>
    <row r="45" spans="1:3" ht="15" thickBot="1">
      <c r="A45" s="65" t="s">
        <v>294</v>
      </c>
      <c r="B45" s="66" t="s">
        <v>295</v>
      </c>
      <c r="C45" s="67" t="s">
        <v>296</v>
      </c>
    </row>
    <row r="46" spans="1:3" ht="15" thickBot="1">
      <c r="A46" s="55" t="s">
        <v>367</v>
      </c>
      <c r="B46" s="55" t="s">
        <v>368</v>
      </c>
      <c r="C46" s="55" t="s">
        <v>369</v>
      </c>
    </row>
    <row r="47" spans="1:3" ht="15" thickBot="1">
      <c r="A47" s="55" t="s">
        <v>370</v>
      </c>
      <c r="B47" s="55" t="s">
        <v>371</v>
      </c>
      <c r="C47" s="55" t="s">
        <v>336</v>
      </c>
    </row>
    <row r="48" spans="1:3" ht="15" thickBot="1">
      <c r="A48" s="55" t="s">
        <v>372</v>
      </c>
      <c r="B48" s="55" t="s">
        <v>373</v>
      </c>
      <c r="C48" s="55">
        <v>2012</v>
      </c>
    </row>
    <row r="49" spans="1:3" ht="15" thickBot="1">
      <c r="A49" s="55" t="s">
        <v>374</v>
      </c>
      <c r="B49" s="55" t="s">
        <v>375</v>
      </c>
      <c r="C49" s="55" t="s">
        <v>341</v>
      </c>
    </row>
    <row r="50" spans="1:3" ht="15" thickBot="1">
      <c r="A50" s="55" t="s">
        <v>376</v>
      </c>
      <c r="B50" s="55" t="s">
        <v>327</v>
      </c>
      <c r="C50" s="55">
        <v>2014</v>
      </c>
    </row>
    <row r="52" spans="1:3">
      <c r="A52" s="6" t="s">
        <v>377</v>
      </c>
    </row>
    <row r="53" spans="1:3" ht="15" thickBot="1"/>
    <row r="54" spans="1:3" ht="15" thickBot="1">
      <c r="A54" s="68" t="s">
        <v>294</v>
      </c>
      <c r="B54" s="69" t="s">
        <v>295</v>
      </c>
      <c r="C54" s="70" t="s">
        <v>296</v>
      </c>
    </row>
    <row r="55" spans="1:3" ht="15" thickBot="1">
      <c r="A55" s="55" t="s">
        <v>378</v>
      </c>
      <c r="B55" s="55" t="s">
        <v>379</v>
      </c>
      <c r="C55" s="55">
        <v>2019</v>
      </c>
    </row>
    <row r="56" spans="1:3" ht="15" thickBot="1">
      <c r="A56" s="55" t="s">
        <v>380</v>
      </c>
      <c r="B56" s="55" t="s">
        <v>381</v>
      </c>
      <c r="C56" s="55" t="s">
        <v>310</v>
      </c>
    </row>
    <row r="57" spans="1:3" ht="15" thickBot="1">
      <c r="A57" s="55" t="s">
        <v>382</v>
      </c>
      <c r="B57" s="55" t="s">
        <v>383</v>
      </c>
      <c r="C57" s="55">
        <v>2020</v>
      </c>
    </row>
    <row r="58" spans="1:3" ht="15" thickBot="1">
      <c r="A58" s="55" t="s">
        <v>384</v>
      </c>
      <c r="B58" s="55" t="s">
        <v>385</v>
      </c>
      <c r="C58" s="55" t="s">
        <v>386</v>
      </c>
    </row>
    <row r="59" spans="1:3" ht="15" thickBot="1">
      <c r="A59" s="55" t="s">
        <v>387</v>
      </c>
      <c r="B59" s="55" t="s">
        <v>388</v>
      </c>
      <c r="C59" s="55" t="s">
        <v>315</v>
      </c>
    </row>
    <row r="60" spans="1:3" ht="15" thickBot="1">
      <c r="A60" s="55" t="s">
        <v>389</v>
      </c>
      <c r="B60" s="55" t="s">
        <v>390</v>
      </c>
      <c r="C60" s="55" t="s">
        <v>315</v>
      </c>
    </row>
    <row r="62" spans="1:3">
      <c r="A62" s="6" t="s">
        <v>391</v>
      </c>
    </row>
    <row r="63" spans="1:3" ht="15" thickBot="1"/>
    <row r="64" spans="1:3" ht="15" thickBot="1">
      <c r="A64" s="71" t="s">
        <v>294</v>
      </c>
      <c r="B64" s="72" t="s">
        <v>295</v>
      </c>
      <c r="C64" s="73" t="s">
        <v>296</v>
      </c>
    </row>
    <row r="65" spans="1:3" ht="15" thickBot="1">
      <c r="A65" s="55" t="s">
        <v>392</v>
      </c>
      <c r="B65" s="55" t="s">
        <v>393</v>
      </c>
      <c r="C65" s="55" t="s">
        <v>394</v>
      </c>
    </row>
    <row r="66" spans="1:3" ht="15" thickBot="1">
      <c r="A66" s="55" t="s">
        <v>395</v>
      </c>
      <c r="B66" s="55" t="s">
        <v>396</v>
      </c>
      <c r="C66" s="55" t="s">
        <v>347</v>
      </c>
    </row>
    <row r="67" spans="1:3" ht="15" thickBot="1">
      <c r="A67" s="55" t="s">
        <v>397</v>
      </c>
      <c r="B67" s="55" t="s">
        <v>398</v>
      </c>
      <c r="C67" s="55" t="s">
        <v>344</v>
      </c>
    </row>
    <row r="68" spans="1:3" ht="15" thickBot="1">
      <c r="A68" s="55" t="s">
        <v>399</v>
      </c>
      <c r="B68" s="55" t="s">
        <v>400</v>
      </c>
      <c r="C68" s="55" t="s">
        <v>401</v>
      </c>
    </row>
    <row r="69" spans="1:3" ht="15" thickBot="1">
      <c r="A69" s="55" t="s">
        <v>402</v>
      </c>
      <c r="B69" s="55" t="s">
        <v>403</v>
      </c>
      <c r="C69" s="55" t="s">
        <v>404</v>
      </c>
    </row>
    <row r="70" spans="1:3" ht="15" thickBot="1">
      <c r="A70" s="55" t="s">
        <v>405</v>
      </c>
      <c r="B70" s="55" t="s">
        <v>406</v>
      </c>
      <c r="C70" s="55" t="s">
        <v>361</v>
      </c>
    </row>
    <row r="72" spans="1:3">
      <c r="A72" s="6" t="s">
        <v>407</v>
      </c>
    </row>
    <row r="73" spans="1:3" ht="15" thickBot="1"/>
    <row r="74" spans="1:3" ht="15" thickBot="1">
      <c r="A74" s="74" t="s">
        <v>294</v>
      </c>
      <c r="B74" s="75" t="s">
        <v>295</v>
      </c>
      <c r="C74" s="76" t="s">
        <v>296</v>
      </c>
    </row>
    <row r="75" spans="1:3" ht="15" thickBot="1">
      <c r="A75" s="55" t="s">
        <v>408</v>
      </c>
      <c r="B75" s="55" t="s">
        <v>409</v>
      </c>
      <c r="C75" s="55" t="s">
        <v>410</v>
      </c>
    </row>
    <row r="76" spans="1:3" ht="15" thickBot="1">
      <c r="A76" s="55" t="s">
        <v>411</v>
      </c>
      <c r="B76" s="55" t="s">
        <v>412</v>
      </c>
      <c r="C76" s="55" t="s">
        <v>413</v>
      </c>
    </row>
    <row r="77" spans="1:3" ht="15" thickBot="1">
      <c r="A77" s="55" t="s">
        <v>414</v>
      </c>
      <c r="B77" s="55" t="s">
        <v>415</v>
      </c>
      <c r="C77" s="55" t="s">
        <v>416</v>
      </c>
    </row>
    <row r="78" spans="1:3" ht="15" thickBot="1">
      <c r="A78" s="55" t="s">
        <v>417</v>
      </c>
      <c r="B78" s="55" t="s">
        <v>418</v>
      </c>
      <c r="C78" s="55">
        <v>2016</v>
      </c>
    </row>
    <row r="79" spans="1:3" ht="15" thickBot="1">
      <c r="A79" s="55" t="s">
        <v>419</v>
      </c>
      <c r="B79" s="55" t="s">
        <v>420</v>
      </c>
      <c r="C79" s="55">
        <v>2017</v>
      </c>
    </row>
    <row r="80" spans="1:3" ht="15" thickBot="1">
      <c r="A80" s="55" t="s">
        <v>421</v>
      </c>
      <c r="B80" s="55" t="s">
        <v>422</v>
      </c>
      <c r="C80" s="55" t="s">
        <v>354</v>
      </c>
    </row>
    <row r="81" spans="1:3" ht="15" thickBot="1">
      <c r="A81" s="55" t="s">
        <v>423</v>
      </c>
      <c r="B81" s="55" t="s">
        <v>424</v>
      </c>
      <c r="C81" s="55" t="s">
        <v>425</v>
      </c>
    </row>
    <row r="82" spans="1:3" ht="15" thickBot="1">
      <c r="A82" s="55" t="s">
        <v>426</v>
      </c>
      <c r="B82" s="55" t="s">
        <v>368</v>
      </c>
      <c r="C82" s="55" t="s">
        <v>427</v>
      </c>
    </row>
    <row r="83" spans="1:3" ht="15" thickBot="1">
      <c r="A83" s="55" t="s">
        <v>428</v>
      </c>
      <c r="B83" s="55" t="s">
        <v>381</v>
      </c>
      <c r="C83" s="55">
        <v>2019</v>
      </c>
    </row>
    <row r="84" spans="1:3" ht="15" thickBot="1">
      <c r="A84" s="55" t="s">
        <v>429</v>
      </c>
      <c r="B84" s="55" t="s">
        <v>430</v>
      </c>
      <c r="C84" s="55" t="s">
        <v>361</v>
      </c>
    </row>
    <row r="85" spans="1:3" ht="15" thickBot="1">
      <c r="A85" s="55" t="s">
        <v>431</v>
      </c>
      <c r="B85" s="55" t="s">
        <v>432</v>
      </c>
      <c r="C85" s="55" t="s">
        <v>361</v>
      </c>
    </row>
    <row r="87" spans="1:3">
      <c r="A87" s="6" t="s">
        <v>433</v>
      </c>
    </row>
    <row r="88" spans="1:3" ht="15" thickBot="1"/>
    <row r="89" spans="1:3" ht="15" thickBot="1">
      <c r="A89" s="77" t="s">
        <v>294</v>
      </c>
      <c r="B89" s="78" t="s">
        <v>295</v>
      </c>
      <c r="C89" s="79" t="s">
        <v>296</v>
      </c>
    </row>
    <row r="90" spans="1:3" ht="15" thickBot="1">
      <c r="A90" s="55" t="s">
        <v>434</v>
      </c>
      <c r="B90" s="55" t="s">
        <v>435</v>
      </c>
      <c r="C90" s="55">
        <v>2007</v>
      </c>
    </row>
    <row r="91" spans="1:3" ht="15" thickBot="1">
      <c r="A91" s="55" t="s">
        <v>436</v>
      </c>
      <c r="B91" s="55" t="s">
        <v>437</v>
      </c>
      <c r="C91" s="55" t="s">
        <v>438</v>
      </c>
    </row>
    <row r="92" spans="1:3" ht="15" thickBot="1">
      <c r="A92" s="55" t="s">
        <v>439</v>
      </c>
      <c r="B92" s="55" t="s">
        <v>440</v>
      </c>
      <c r="C92" s="55" t="s">
        <v>441</v>
      </c>
    </row>
    <row r="93" spans="1:3" ht="15" thickBot="1">
      <c r="A93" s="55" t="s">
        <v>442</v>
      </c>
      <c r="B93" s="55" t="s">
        <v>343</v>
      </c>
      <c r="C93" s="55">
        <v>2012</v>
      </c>
    </row>
    <row r="94" spans="1:3" ht="15" thickBot="1">
      <c r="A94" s="55" t="s">
        <v>443</v>
      </c>
      <c r="B94" s="55" t="s">
        <v>343</v>
      </c>
      <c r="C94" s="55">
        <v>2013</v>
      </c>
    </row>
    <row r="95" spans="1:3" ht="15" thickBot="1">
      <c r="A95" s="55" t="s">
        <v>444</v>
      </c>
      <c r="B95" s="55" t="s">
        <v>309</v>
      </c>
      <c r="C95" s="55" t="s">
        <v>445</v>
      </c>
    </row>
    <row r="96" spans="1:3" ht="15" thickBot="1">
      <c r="A96" s="55" t="s">
        <v>446</v>
      </c>
      <c r="B96" s="55" t="s">
        <v>447</v>
      </c>
      <c r="C96" s="55">
        <v>2014</v>
      </c>
    </row>
    <row r="97" spans="1:3" ht="15" thickBot="1">
      <c r="A97" s="55" t="s">
        <v>448</v>
      </c>
      <c r="B97" s="55" t="s">
        <v>449</v>
      </c>
      <c r="C97" s="55" t="s">
        <v>450</v>
      </c>
    </row>
    <row r="98" spans="1:3" ht="15" thickBot="1">
      <c r="A98" s="55" t="s">
        <v>451</v>
      </c>
      <c r="B98" s="55" t="s">
        <v>452</v>
      </c>
      <c r="C98" s="55" t="s">
        <v>401</v>
      </c>
    </row>
    <row r="99" spans="1:3" ht="15" thickBot="1">
      <c r="A99" s="55" t="s">
        <v>453</v>
      </c>
      <c r="B99" s="55" t="s">
        <v>340</v>
      </c>
      <c r="C99" s="55">
        <v>2017</v>
      </c>
    </row>
    <row r="100" spans="1:3" ht="15" thickBot="1">
      <c r="A100" s="55" t="s">
        <v>454</v>
      </c>
      <c r="B100" s="55" t="s">
        <v>455</v>
      </c>
      <c r="C100" s="55" t="s">
        <v>301</v>
      </c>
    </row>
    <row r="101" spans="1:3" ht="15" thickBot="1">
      <c r="A101" s="55" t="s">
        <v>456</v>
      </c>
      <c r="B101" s="55" t="s">
        <v>457</v>
      </c>
      <c r="C101" s="55" t="s">
        <v>458</v>
      </c>
    </row>
    <row r="102" spans="1:3" ht="15" thickBot="1">
      <c r="A102" s="55" t="s">
        <v>459</v>
      </c>
      <c r="B102" s="55" t="s">
        <v>460</v>
      </c>
      <c r="C102" s="55" t="s">
        <v>427</v>
      </c>
    </row>
    <row r="103" spans="1:3" ht="15" thickBot="1">
      <c r="A103" s="55" t="s">
        <v>461</v>
      </c>
      <c r="B103" s="55" t="s">
        <v>462</v>
      </c>
      <c r="C103" s="55">
        <v>2019</v>
      </c>
    </row>
    <row r="104" spans="1:3" ht="15" thickBot="1">
      <c r="A104" s="55" t="s">
        <v>463</v>
      </c>
      <c r="B104" s="55" t="s">
        <v>464</v>
      </c>
      <c r="C104" s="55" t="s">
        <v>361</v>
      </c>
    </row>
    <row r="106" spans="1:3">
      <c r="A106" s="6" t="s">
        <v>465</v>
      </c>
    </row>
    <row r="107" spans="1:3" ht="15" thickBot="1"/>
    <row r="108" spans="1:3" ht="15" thickBot="1">
      <c r="A108" s="80" t="s">
        <v>294</v>
      </c>
      <c r="B108" s="81" t="s">
        <v>295</v>
      </c>
      <c r="C108" s="82" t="s">
        <v>296</v>
      </c>
    </row>
    <row r="109" spans="1:3" ht="15" thickBot="1">
      <c r="A109" s="55" t="s">
        <v>466</v>
      </c>
      <c r="B109" s="55" t="s">
        <v>467</v>
      </c>
      <c r="C109" s="55" t="s">
        <v>468</v>
      </c>
    </row>
    <row r="110" spans="1:3" ht="15" thickBot="1">
      <c r="A110" s="55" t="s">
        <v>469</v>
      </c>
      <c r="B110" s="55" t="s">
        <v>470</v>
      </c>
      <c r="C110" s="55">
        <v>2008</v>
      </c>
    </row>
    <row r="111" spans="1:3" ht="15" thickBot="1">
      <c r="A111" s="55" t="s">
        <v>471</v>
      </c>
      <c r="B111" s="55" t="s">
        <v>472</v>
      </c>
      <c r="C111" s="55" t="s">
        <v>473</v>
      </c>
    </row>
    <row r="112" spans="1:3" ht="15" thickBot="1">
      <c r="A112" s="55" t="s">
        <v>474</v>
      </c>
      <c r="B112" s="55" t="s">
        <v>475</v>
      </c>
      <c r="C112" s="55" t="s">
        <v>476</v>
      </c>
    </row>
    <row r="113" spans="1:3" ht="15" thickBot="1">
      <c r="A113" s="55" t="s">
        <v>477</v>
      </c>
      <c r="B113" s="55" t="s">
        <v>472</v>
      </c>
      <c r="C113" s="55">
        <v>2012</v>
      </c>
    </row>
    <row r="114" spans="1:3" ht="15" thickBot="1">
      <c r="A114" s="55" t="s">
        <v>478</v>
      </c>
      <c r="B114" s="55" t="s">
        <v>479</v>
      </c>
      <c r="C114" s="55">
        <v>2013</v>
      </c>
    </row>
    <row r="115" spans="1:3" ht="15" thickBot="1">
      <c r="A115" s="55" t="s">
        <v>480</v>
      </c>
      <c r="B115" s="55" t="s">
        <v>327</v>
      </c>
      <c r="C115" s="55" t="s">
        <v>450</v>
      </c>
    </row>
    <row r="116" spans="1:3" ht="15" thickBot="1">
      <c r="A116" s="55" t="s">
        <v>481</v>
      </c>
      <c r="B116" s="55" t="s">
        <v>475</v>
      </c>
      <c r="C116" s="55" t="s">
        <v>344</v>
      </c>
    </row>
    <row r="117" spans="1:3" ht="15" thickBot="1">
      <c r="A117" s="55" t="s">
        <v>482</v>
      </c>
      <c r="B117" s="55" t="s">
        <v>338</v>
      </c>
      <c r="C117" s="55" t="s">
        <v>304</v>
      </c>
    </row>
    <row r="118" spans="1:3" ht="15" thickBot="1">
      <c r="A118" s="55" t="s">
        <v>483</v>
      </c>
      <c r="B118" s="55" t="s">
        <v>403</v>
      </c>
      <c r="C118" s="55" t="s">
        <v>425</v>
      </c>
    </row>
    <row r="119" spans="1:3" ht="15" thickBot="1">
      <c r="A119" s="55" t="s">
        <v>484</v>
      </c>
      <c r="B119" s="55" t="s">
        <v>485</v>
      </c>
      <c r="C119" s="55">
        <v>2019</v>
      </c>
    </row>
    <row r="120" spans="1:3" ht="15" thickBot="1">
      <c r="A120" s="55" t="s">
        <v>486</v>
      </c>
      <c r="B120" s="55" t="s">
        <v>487</v>
      </c>
      <c r="C120" s="55" t="s">
        <v>361</v>
      </c>
    </row>
    <row r="122" spans="1:3">
      <c r="A122" s="6" t="s">
        <v>488</v>
      </c>
    </row>
    <row r="123" spans="1:3" ht="15" thickBot="1"/>
    <row r="124" spans="1:3" ht="15" thickBot="1">
      <c r="A124" s="83" t="s">
        <v>294</v>
      </c>
      <c r="B124" s="84" t="s">
        <v>295</v>
      </c>
      <c r="C124" s="85" t="s">
        <v>296</v>
      </c>
    </row>
    <row r="125" spans="1:3" ht="15" thickBot="1">
      <c r="A125" s="55" t="s">
        <v>489</v>
      </c>
      <c r="B125" s="55" t="s">
        <v>487</v>
      </c>
      <c r="C125" s="55" t="s">
        <v>410</v>
      </c>
    </row>
    <row r="126" spans="1:3" ht="15" thickBot="1">
      <c r="A126" s="55" t="s">
        <v>490</v>
      </c>
      <c r="B126" s="55" t="s">
        <v>467</v>
      </c>
      <c r="C126" s="55" t="s">
        <v>336</v>
      </c>
    </row>
    <row r="127" spans="1:3" ht="15" thickBot="1">
      <c r="A127" s="55" t="s">
        <v>491</v>
      </c>
      <c r="B127" s="55" t="s">
        <v>492</v>
      </c>
      <c r="C127" s="55" t="s">
        <v>493</v>
      </c>
    </row>
    <row r="128" spans="1:3" ht="15" thickBot="1">
      <c r="A128" s="55" t="s">
        <v>494</v>
      </c>
      <c r="B128" s="55" t="s">
        <v>467</v>
      </c>
      <c r="C128" s="55" t="s">
        <v>341</v>
      </c>
    </row>
    <row r="129" spans="1:3" ht="15" thickBot="1">
      <c r="A129" s="55" t="s">
        <v>495</v>
      </c>
      <c r="B129" s="55" t="s">
        <v>496</v>
      </c>
      <c r="C129" s="55" t="s">
        <v>497</v>
      </c>
    </row>
    <row r="130" spans="1:3" ht="15" thickBot="1">
      <c r="A130" s="55" t="s">
        <v>498</v>
      </c>
      <c r="B130" s="55" t="s">
        <v>499</v>
      </c>
      <c r="C130" s="55" t="s">
        <v>500</v>
      </c>
    </row>
    <row r="131" spans="1:3" ht="15" thickBot="1">
      <c r="A131" s="55" t="s">
        <v>374</v>
      </c>
      <c r="B131" s="55" t="s">
        <v>375</v>
      </c>
      <c r="C131" s="55" t="s">
        <v>347</v>
      </c>
    </row>
    <row r="132" spans="1:3" ht="15" thickBot="1">
      <c r="A132" s="55" t="s">
        <v>501</v>
      </c>
      <c r="B132" s="55" t="s">
        <v>502</v>
      </c>
      <c r="C132" s="55" t="s">
        <v>503</v>
      </c>
    </row>
    <row r="133" spans="1:3" ht="15" thickBot="1">
      <c r="A133" s="55" t="s">
        <v>504</v>
      </c>
      <c r="B133" s="55" t="s">
        <v>422</v>
      </c>
      <c r="C133" s="55" t="s">
        <v>354</v>
      </c>
    </row>
    <row r="134" spans="1:3" ht="15" thickBot="1">
      <c r="A134" s="55" t="s">
        <v>505</v>
      </c>
      <c r="B134" s="55" t="s">
        <v>506</v>
      </c>
      <c r="C134" s="55" t="s">
        <v>361</v>
      </c>
    </row>
    <row r="135" spans="1:3" ht="15" thickBot="1">
      <c r="A135" s="55" t="s">
        <v>507</v>
      </c>
      <c r="B135" s="55" t="s">
        <v>508</v>
      </c>
      <c r="C135" s="55" t="s">
        <v>315</v>
      </c>
    </row>
    <row r="137" spans="1:3">
      <c r="A137" s="6" t="s">
        <v>509</v>
      </c>
    </row>
    <row r="138" spans="1:3" ht="15" thickBot="1"/>
    <row r="139" spans="1:3" ht="15" thickBot="1">
      <c r="A139" s="86" t="s">
        <v>294</v>
      </c>
      <c r="B139" s="87" t="s">
        <v>295</v>
      </c>
      <c r="C139" s="88" t="s">
        <v>296</v>
      </c>
    </row>
    <row r="140" spans="1:3" ht="15" thickBot="1">
      <c r="A140" s="55" t="s">
        <v>510</v>
      </c>
      <c r="B140" s="55" t="s">
        <v>485</v>
      </c>
      <c r="C140" s="55">
        <v>2020</v>
      </c>
    </row>
    <row r="141" spans="1:3" ht="15" thickBot="1">
      <c r="A141" s="55" t="s">
        <v>511</v>
      </c>
      <c r="B141" s="55" t="s">
        <v>502</v>
      </c>
      <c r="C141" s="55" t="s">
        <v>361</v>
      </c>
    </row>
    <row r="142" spans="1:3" ht="15" thickBot="1">
      <c r="A142" s="55" t="s">
        <v>512</v>
      </c>
      <c r="B142" s="55" t="s">
        <v>513</v>
      </c>
      <c r="C142" s="55" t="s">
        <v>361</v>
      </c>
    </row>
    <row r="143" spans="1:3" ht="15" thickBot="1">
      <c r="A143" s="55" t="s">
        <v>514</v>
      </c>
      <c r="B143" s="55" t="s">
        <v>513</v>
      </c>
      <c r="C143" s="55" t="s">
        <v>315</v>
      </c>
    </row>
    <row r="145" spans="1:3">
      <c r="A145" s="6" t="s">
        <v>515</v>
      </c>
    </row>
    <row r="146" spans="1:3" ht="15" thickBot="1"/>
    <row r="147" spans="1:3" ht="15" thickBot="1">
      <c r="A147" s="89" t="s">
        <v>294</v>
      </c>
      <c r="B147" s="90" t="s">
        <v>295</v>
      </c>
      <c r="C147" s="91" t="s">
        <v>296</v>
      </c>
    </row>
    <row r="148" spans="1:3" ht="15" thickBot="1">
      <c r="A148" s="55" t="s">
        <v>516</v>
      </c>
      <c r="B148" s="55" t="s">
        <v>517</v>
      </c>
      <c r="C148" s="55" t="s">
        <v>518</v>
      </c>
    </row>
    <row r="149" spans="1:3" ht="15" thickBot="1">
      <c r="A149" s="55" t="s">
        <v>519</v>
      </c>
      <c r="B149" s="55" t="s">
        <v>520</v>
      </c>
      <c r="C149" s="55" t="s">
        <v>521</v>
      </c>
    </row>
    <row r="150" spans="1:3" ht="15" thickBot="1">
      <c r="A150" s="55" t="s">
        <v>367</v>
      </c>
      <c r="B150" s="55" t="s">
        <v>475</v>
      </c>
      <c r="C150" s="55">
        <v>2011</v>
      </c>
    </row>
    <row r="151" spans="1:3" ht="15" thickBot="1">
      <c r="A151" s="55" t="s">
        <v>522</v>
      </c>
      <c r="B151" s="55" t="s">
        <v>523</v>
      </c>
      <c r="C151" s="55" t="s">
        <v>524</v>
      </c>
    </row>
    <row r="152" spans="1:3" ht="15" thickBot="1">
      <c r="A152" s="55" t="s">
        <v>525</v>
      </c>
      <c r="B152" s="55" t="s">
        <v>526</v>
      </c>
      <c r="C152" s="55" t="s">
        <v>394</v>
      </c>
    </row>
    <row r="153" spans="1:3" ht="15" thickBot="1">
      <c r="A153" s="55" t="s">
        <v>527</v>
      </c>
      <c r="B153" s="55" t="s">
        <v>528</v>
      </c>
      <c r="C153" s="55" t="s">
        <v>344</v>
      </c>
    </row>
    <row r="154" spans="1:3" ht="15" thickBot="1">
      <c r="A154" s="55" t="s">
        <v>529</v>
      </c>
      <c r="B154" s="55" t="s">
        <v>530</v>
      </c>
      <c r="C154" s="55" t="s">
        <v>531</v>
      </c>
    </row>
    <row r="155" spans="1:3" ht="15" thickBot="1">
      <c r="A155" s="55" t="s">
        <v>532</v>
      </c>
      <c r="B155" s="55" t="s">
        <v>533</v>
      </c>
      <c r="C155" s="6" t="s">
        <v>534</v>
      </c>
    </row>
    <row r="156" spans="1:3" ht="15" thickBot="1">
      <c r="A156" s="55" t="s">
        <v>535</v>
      </c>
      <c r="B156" s="55" t="s">
        <v>536</v>
      </c>
      <c r="C156" s="55" t="s">
        <v>354</v>
      </c>
    </row>
    <row r="157" spans="1:3" ht="15" thickBot="1">
      <c r="A157" s="55" t="s">
        <v>537</v>
      </c>
      <c r="B157" s="55" t="s">
        <v>530</v>
      </c>
      <c r="C157" s="55" t="s">
        <v>304</v>
      </c>
    </row>
    <row r="158" spans="1:3" ht="15" thickBot="1">
      <c r="A158" s="55" t="s">
        <v>538</v>
      </c>
      <c r="B158" s="55" t="s">
        <v>356</v>
      </c>
      <c r="C158" s="55">
        <v>2019</v>
      </c>
    </row>
    <row r="159" spans="1:3" ht="15" thickBot="1">
      <c r="A159" s="55" t="s">
        <v>539</v>
      </c>
      <c r="B159" s="55" t="s">
        <v>409</v>
      </c>
      <c r="C159" s="55">
        <v>2020</v>
      </c>
    </row>
    <row r="160" spans="1:3" ht="15" thickBot="1">
      <c r="A160" s="55" t="s">
        <v>540</v>
      </c>
      <c r="B160" s="55" t="s">
        <v>541</v>
      </c>
      <c r="C160" s="55" t="s">
        <v>361</v>
      </c>
    </row>
    <row r="161" spans="1:3" ht="15" thickBot="1">
      <c r="A161" s="55" t="s">
        <v>542</v>
      </c>
      <c r="B161" s="55" t="s">
        <v>543</v>
      </c>
      <c r="C161" s="55" t="s">
        <v>315</v>
      </c>
    </row>
    <row r="163" spans="1:3">
      <c r="A163" s="6" t="s">
        <v>544</v>
      </c>
    </row>
    <row r="164" spans="1:3" ht="15" thickBot="1"/>
    <row r="165" spans="1:3" ht="15" thickBot="1">
      <c r="A165" s="92" t="s">
        <v>294</v>
      </c>
      <c r="B165" s="93" t="s">
        <v>295</v>
      </c>
      <c r="C165" s="94" t="s">
        <v>296</v>
      </c>
    </row>
    <row r="166" spans="1:3" ht="15" thickBot="1">
      <c r="A166" s="55" t="s">
        <v>545</v>
      </c>
      <c r="B166" s="55" t="s">
        <v>546</v>
      </c>
      <c r="C166" s="55" t="s">
        <v>307</v>
      </c>
    </row>
    <row r="167" spans="1:3" ht="15" thickBot="1">
      <c r="A167" s="55" t="s">
        <v>547</v>
      </c>
      <c r="B167" s="55" t="s">
        <v>548</v>
      </c>
      <c r="C167" s="55" t="s">
        <v>549</v>
      </c>
    </row>
    <row r="168" spans="1:3" ht="15" thickBot="1">
      <c r="A168" s="55" t="s">
        <v>550</v>
      </c>
      <c r="B168" s="55" t="s">
        <v>551</v>
      </c>
      <c r="C168" s="55" t="s">
        <v>425</v>
      </c>
    </row>
    <row r="169" spans="1:3" ht="15" thickBot="1">
      <c r="A169" s="55" t="s">
        <v>552</v>
      </c>
      <c r="B169" s="55" t="s">
        <v>548</v>
      </c>
      <c r="C169" s="55" t="s">
        <v>310</v>
      </c>
    </row>
    <row r="171" spans="1:3">
      <c r="A171" s="6" t="s">
        <v>553</v>
      </c>
    </row>
    <row r="172" spans="1:3" ht="15" thickBot="1"/>
    <row r="173" spans="1:3" ht="15" thickBot="1">
      <c r="A173" s="95" t="s">
        <v>294</v>
      </c>
      <c r="B173" s="96" t="s">
        <v>295</v>
      </c>
      <c r="C173" s="97" t="s">
        <v>296</v>
      </c>
    </row>
    <row r="174" spans="1:3" ht="15" thickBot="1">
      <c r="A174" s="55" t="s">
        <v>554</v>
      </c>
      <c r="B174" s="55" t="s">
        <v>324</v>
      </c>
      <c r="C174" s="55" t="s">
        <v>425</v>
      </c>
    </row>
    <row r="175" spans="1:3" ht="15" thickBot="1">
      <c r="A175" s="55" t="s">
        <v>555</v>
      </c>
      <c r="B175" s="55" t="s">
        <v>556</v>
      </c>
      <c r="C175" s="55" t="s">
        <v>425</v>
      </c>
    </row>
    <row r="176" spans="1:3" ht="15" thickBot="1">
      <c r="A176" s="55" t="s">
        <v>557</v>
      </c>
      <c r="B176" s="55" t="s">
        <v>558</v>
      </c>
      <c r="C176" s="55" t="s">
        <v>427</v>
      </c>
    </row>
    <row r="177" spans="1:3" ht="15" thickBot="1">
      <c r="A177" s="55" t="s">
        <v>559</v>
      </c>
      <c r="B177" s="55" t="s">
        <v>335</v>
      </c>
      <c r="C177" s="55" t="s">
        <v>310</v>
      </c>
    </row>
    <row r="178" spans="1:3" ht="15" thickBot="1">
      <c r="A178" s="55" t="s">
        <v>560</v>
      </c>
      <c r="B178" s="55" t="s">
        <v>409</v>
      </c>
      <c r="C178" s="55" t="s">
        <v>361</v>
      </c>
    </row>
    <row r="179" spans="1:3" ht="15" thickBot="1">
      <c r="A179" s="55" t="s">
        <v>561</v>
      </c>
      <c r="B179" s="55" t="s">
        <v>562</v>
      </c>
      <c r="C179" s="55" t="s">
        <v>315</v>
      </c>
    </row>
    <row r="181" spans="1:3">
      <c r="A181" s="6" t="s">
        <v>563</v>
      </c>
    </row>
    <row r="182" spans="1:3" ht="15" thickBot="1"/>
    <row r="183" spans="1:3" ht="15" thickBot="1">
      <c r="A183" s="98" t="s">
        <v>294</v>
      </c>
      <c r="B183" s="99" t="s">
        <v>295</v>
      </c>
      <c r="C183" s="100" t="s">
        <v>296</v>
      </c>
    </row>
    <row r="184" spans="1:3" ht="15" thickBot="1">
      <c r="A184" s="55" t="s">
        <v>564</v>
      </c>
      <c r="B184" s="55" t="s">
        <v>565</v>
      </c>
      <c r="C184" s="55" t="s">
        <v>336</v>
      </c>
    </row>
    <row r="185" spans="1:3" ht="15" thickBot="1">
      <c r="A185" s="55" t="s">
        <v>566</v>
      </c>
      <c r="B185" s="55" t="s">
        <v>567</v>
      </c>
      <c r="C185" s="55" t="s">
        <v>341</v>
      </c>
    </row>
    <row r="186" spans="1:3" ht="15" thickBot="1">
      <c r="A186" s="55" t="s">
        <v>568</v>
      </c>
      <c r="B186" s="55" t="s">
        <v>298</v>
      </c>
      <c r="C186" s="55" t="s">
        <v>569</v>
      </c>
    </row>
    <row r="187" spans="1:3" ht="15" thickBot="1">
      <c r="A187" s="55" t="s">
        <v>570</v>
      </c>
      <c r="B187" s="55" t="s">
        <v>571</v>
      </c>
      <c r="C187" s="55" t="s">
        <v>344</v>
      </c>
    </row>
    <row r="188" spans="1:3" ht="15" thickBot="1">
      <c r="A188" s="55" t="s">
        <v>572</v>
      </c>
      <c r="B188" s="55" t="s">
        <v>573</v>
      </c>
      <c r="C188" s="55">
        <v>2016</v>
      </c>
    </row>
    <row r="189" spans="1:3" ht="15" thickBot="1">
      <c r="A189" s="55" t="s">
        <v>574</v>
      </c>
      <c r="B189" s="55" t="s">
        <v>565</v>
      </c>
      <c r="C189" s="55">
        <v>2017</v>
      </c>
    </row>
    <row r="190" spans="1:3" ht="15" thickBot="1">
      <c r="A190" s="55" t="s">
        <v>575</v>
      </c>
      <c r="B190" s="55" t="s">
        <v>565</v>
      </c>
      <c r="C190" s="55" t="s">
        <v>458</v>
      </c>
    </row>
    <row r="191" spans="1:3" ht="15" thickBot="1">
      <c r="A191" s="55" t="s">
        <v>576</v>
      </c>
      <c r="B191" s="55" t="s">
        <v>523</v>
      </c>
      <c r="C191" s="55" t="s">
        <v>361</v>
      </c>
    </row>
    <row r="192" spans="1:3" ht="15" thickBot="1">
      <c r="A192" s="55" t="s">
        <v>577</v>
      </c>
      <c r="B192" s="55" t="s">
        <v>578</v>
      </c>
      <c r="C192" s="55" t="s">
        <v>315</v>
      </c>
    </row>
    <row r="193" spans="1:3" ht="15" thickBot="1">
      <c r="A193" s="55" t="s">
        <v>579</v>
      </c>
      <c r="B193" s="55" t="s">
        <v>580</v>
      </c>
      <c r="C193" s="55" t="s">
        <v>315</v>
      </c>
    </row>
    <row r="195" spans="1:3">
      <c r="A195" s="6" t="s">
        <v>581</v>
      </c>
    </row>
    <row r="196" spans="1:3" ht="15" thickBot="1"/>
    <row r="197" spans="1:3" ht="15" thickBot="1">
      <c r="A197" s="101" t="s">
        <v>294</v>
      </c>
      <c r="B197" s="102" t="s">
        <v>295</v>
      </c>
      <c r="C197" s="103" t="s">
        <v>296</v>
      </c>
    </row>
    <row r="198" spans="1:3" ht="15" thickBot="1">
      <c r="A198" s="55" t="s">
        <v>582</v>
      </c>
      <c r="B198" s="55" t="s">
        <v>583</v>
      </c>
      <c r="C198" s="55" t="s">
        <v>361</v>
      </c>
    </row>
    <row r="199" spans="1:3" ht="15" thickBot="1">
      <c r="A199" s="55" t="s">
        <v>584</v>
      </c>
      <c r="B199" s="55" t="s">
        <v>585</v>
      </c>
      <c r="C199" s="55" t="s">
        <v>386</v>
      </c>
    </row>
    <row r="200" spans="1:3" ht="15" thickBot="1">
      <c r="A200" s="55" t="s">
        <v>586</v>
      </c>
      <c r="B200" s="55" t="s">
        <v>551</v>
      </c>
      <c r="C200" s="55" t="s">
        <v>361</v>
      </c>
    </row>
    <row r="201" spans="1:3" ht="15" thickBot="1">
      <c r="A201" s="55" t="s">
        <v>587</v>
      </c>
      <c r="B201" s="55" t="s">
        <v>502</v>
      </c>
      <c r="C201" s="55" t="s">
        <v>315</v>
      </c>
    </row>
    <row r="203" spans="1:3">
      <c r="A203" s="6" t="s">
        <v>588</v>
      </c>
    </row>
    <row r="204" spans="1:3" ht="15" thickBot="1"/>
    <row r="205" spans="1:3" ht="15" thickBot="1">
      <c r="A205" s="104" t="s">
        <v>294</v>
      </c>
      <c r="B205" s="105" t="s">
        <v>295</v>
      </c>
      <c r="C205" s="106" t="s">
        <v>296</v>
      </c>
    </row>
    <row r="206" spans="1:3" ht="15" thickBot="1">
      <c r="A206" s="55" t="s">
        <v>589</v>
      </c>
      <c r="B206" s="55" t="s">
        <v>590</v>
      </c>
      <c r="C206" s="55">
        <v>2011</v>
      </c>
    </row>
    <row r="207" spans="1:3" ht="15" thickBot="1">
      <c r="A207" s="55" t="s">
        <v>372</v>
      </c>
      <c r="B207" s="55" t="s">
        <v>591</v>
      </c>
      <c r="C207" s="55">
        <v>2012</v>
      </c>
    </row>
    <row r="208" spans="1:3" ht="15" thickBot="1">
      <c r="A208" s="55" t="s">
        <v>592</v>
      </c>
      <c r="B208" s="55" t="s">
        <v>593</v>
      </c>
      <c r="C208" s="55" t="s">
        <v>336</v>
      </c>
    </row>
    <row r="209" spans="1:3" ht="15" thickBot="1">
      <c r="A209" s="55" t="s">
        <v>594</v>
      </c>
      <c r="B209" s="55" t="s">
        <v>595</v>
      </c>
      <c r="C209" s="55" t="s">
        <v>450</v>
      </c>
    </row>
    <row r="210" spans="1:3" ht="15" thickBot="1">
      <c r="A210" s="55" t="s">
        <v>596</v>
      </c>
      <c r="B210" s="55" t="s">
        <v>597</v>
      </c>
      <c r="C210" s="55">
        <v>2016</v>
      </c>
    </row>
    <row r="211" spans="1:3" ht="15" thickBot="1">
      <c r="A211" s="55" t="s">
        <v>598</v>
      </c>
      <c r="B211" s="55" t="s">
        <v>597</v>
      </c>
      <c r="C211" s="55" t="s">
        <v>599</v>
      </c>
    </row>
    <row r="212" spans="1:3" ht="15" thickBot="1">
      <c r="A212" s="55" t="s">
        <v>417</v>
      </c>
      <c r="B212" s="55" t="s">
        <v>600</v>
      </c>
      <c r="C212" s="55" t="s">
        <v>599</v>
      </c>
    </row>
    <row r="213" spans="1:3" ht="15" thickBot="1">
      <c r="A213" s="55" t="s">
        <v>601</v>
      </c>
      <c r="B213" s="55" t="s">
        <v>602</v>
      </c>
      <c r="C213" s="55">
        <v>2018</v>
      </c>
    </row>
    <row r="214" spans="1:3" ht="15" thickBot="1">
      <c r="A214" s="55" t="s">
        <v>603</v>
      </c>
      <c r="B214" s="55" t="s">
        <v>604</v>
      </c>
      <c r="C214" s="55" t="s">
        <v>427</v>
      </c>
    </row>
    <row r="215" spans="1:3" ht="15" thickBot="1">
      <c r="A215" s="55" t="s">
        <v>605</v>
      </c>
      <c r="B215" s="55" t="s">
        <v>338</v>
      </c>
      <c r="C215" s="55" t="s">
        <v>427</v>
      </c>
    </row>
    <row r="216" spans="1:3" ht="15" thickBot="1">
      <c r="A216" s="55" t="s">
        <v>606</v>
      </c>
      <c r="B216" s="55" t="s">
        <v>607</v>
      </c>
      <c r="C216" s="55" t="s">
        <v>361</v>
      </c>
    </row>
    <row r="218" spans="1:3">
      <c r="A218" s="6" t="s">
        <v>608</v>
      </c>
    </row>
    <row r="219" spans="1:3" ht="15" thickBot="1"/>
    <row r="220" spans="1:3" ht="15" thickBot="1">
      <c r="A220" s="107" t="s">
        <v>294</v>
      </c>
      <c r="B220" s="108" t="s">
        <v>295</v>
      </c>
      <c r="C220" s="109" t="s">
        <v>296</v>
      </c>
    </row>
    <row r="221" spans="1:3" ht="15" thickBot="1">
      <c r="A221" s="55" t="s">
        <v>609</v>
      </c>
      <c r="B221" s="55" t="s">
        <v>610</v>
      </c>
      <c r="C221" s="55" t="s">
        <v>611</v>
      </c>
    </row>
    <row r="222" spans="1:3" ht="15" thickBot="1">
      <c r="A222" s="55" t="s">
        <v>612</v>
      </c>
      <c r="B222" s="55" t="s">
        <v>613</v>
      </c>
      <c r="C222" s="55" t="s">
        <v>344</v>
      </c>
    </row>
    <row r="223" spans="1:3" ht="15" thickBot="1">
      <c r="A223" s="55" t="s">
        <v>614</v>
      </c>
      <c r="B223" s="55" t="s">
        <v>513</v>
      </c>
      <c r="C223" s="55" t="s">
        <v>347</v>
      </c>
    </row>
    <row r="224" spans="1:3" ht="15" thickBot="1">
      <c r="A224" s="55" t="s">
        <v>615</v>
      </c>
      <c r="B224" s="55" t="s">
        <v>616</v>
      </c>
      <c r="C224" s="55" t="s">
        <v>304</v>
      </c>
    </row>
    <row r="225" spans="1:3" ht="15" thickBot="1">
      <c r="A225" s="55" t="s">
        <v>617</v>
      </c>
      <c r="B225" s="55" t="s">
        <v>618</v>
      </c>
      <c r="C225" s="55" t="s">
        <v>307</v>
      </c>
    </row>
    <row r="226" spans="1:3" ht="15" thickBot="1">
      <c r="A226" s="55" t="s">
        <v>619</v>
      </c>
      <c r="B226" s="55" t="s">
        <v>620</v>
      </c>
      <c r="C226" s="55" t="s">
        <v>310</v>
      </c>
    </row>
    <row r="227" spans="1:3" ht="15" thickBot="1">
      <c r="A227" s="55" t="s">
        <v>621</v>
      </c>
      <c r="B227" s="55" t="s">
        <v>622</v>
      </c>
      <c r="C227" s="55" t="s">
        <v>315</v>
      </c>
    </row>
    <row r="229" spans="1:3">
      <c r="A229" s="6" t="s">
        <v>623</v>
      </c>
    </row>
    <row r="230" spans="1:3" ht="15" thickBot="1"/>
    <row r="231" spans="1:3" ht="15" thickBot="1">
      <c r="A231" s="110" t="s">
        <v>294</v>
      </c>
      <c r="B231" s="111" t="s">
        <v>295</v>
      </c>
      <c r="C231" s="112" t="s">
        <v>296</v>
      </c>
    </row>
    <row r="232" spans="1:3" ht="15" thickBot="1">
      <c r="A232" s="55" t="s">
        <v>624</v>
      </c>
      <c r="B232" s="55" t="s">
        <v>613</v>
      </c>
      <c r="C232" s="55" t="s">
        <v>625</v>
      </c>
    </row>
    <row r="233" spans="1:3" ht="15" thickBot="1">
      <c r="A233" s="55" t="s">
        <v>367</v>
      </c>
      <c r="B233" s="55" t="s">
        <v>626</v>
      </c>
      <c r="C233" s="55" t="s">
        <v>627</v>
      </c>
    </row>
    <row r="234" spans="1:3" ht="15" thickBot="1">
      <c r="A234" s="55" t="s">
        <v>628</v>
      </c>
      <c r="B234" s="55" t="s">
        <v>629</v>
      </c>
      <c r="C234" s="55" t="s">
        <v>521</v>
      </c>
    </row>
    <row r="235" spans="1:3" ht="15" thickBot="1">
      <c r="A235" s="55" t="s">
        <v>630</v>
      </c>
      <c r="B235" s="55" t="s">
        <v>629</v>
      </c>
      <c r="C235" s="55" t="s">
        <v>473</v>
      </c>
    </row>
    <row r="236" spans="1:3" ht="15" thickBot="1">
      <c r="A236" s="55" t="s">
        <v>631</v>
      </c>
      <c r="B236" s="55" t="s">
        <v>632</v>
      </c>
      <c r="C236" s="55">
        <v>2011</v>
      </c>
    </row>
    <row r="237" spans="1:3" ht="15" thickBot="1">
      <c r="A237" s="55" t="s">
        <v>633</v>
      </c>
      <c r="B237" s="55" t="s">
        <v>403</v>
      </c>
      <c r="C237" s="55" t="s">
        <v>336</v>
      </c>
    </row>
    <row r="238" spans="1:3" ht="15" thickBot="1">
      <c r="A238" s="55" t="s">
        <v>634</v>
      </c>
      <c r="B238" s="55" t="s">
        <v>635</v>
      </c>
      <c r="C238" s="55" t="s">
        <v>636</v>
      </c>
    </row>
    <row r="239" spans="1:3" ht="15" thickBot="1">
      <c r="A239" s="55" t="s">
        <v>637</v>
      </c>
      <c r="B239" s="55" t="s">
        <v>298</v>
      </c>
      <c r="C239" s="55" t="s">
        <v>347</v>
      </c>
    </row>
    <row r="240" spans="1:3" ht="15" thickBot="1">
      <c r="A240" s="55" t="s">
        <v>638</v>
      </c>
      <c r="B240" s="55" t="s">
        <v>639</v>
      </c>
      <c r="C240" s="55" t="s">
        <v>599</v>
      </c>
    </row>
    <row r="241" spans="1:3" ht="15" thickBot="1">
      <c r="A241" s="55" t="s">
        <v>640</v>
      </c>
      <c r="B241" s="55" t="s">
        <v>641</v>
      </c>
      <c r="C241" s="55">
        <v>2016</v>
      </c>
    </row>
    <row r="242" spans="1:3" ht="15" thickBot="1">
      <c r="A242" s="55" t="s">
        <v>642</v>
      </c>
      <c r="B242" s="55" t="s">
        <v>643</v>
      </c>
      <c r="C242" s="55" t="s">
        <v>549</v>
      </c>
    </row>
    <row r="243" spans="1:3" ht="15" thickBot="1">
      <c r="A243" s="55" t="s">
        <v>644</v>
      </c>
      <c r="B243" s="55" t="s">
        <v>645</v>
      </c>
      <c r="C243" s="55" t="s">
        <v>310</v>
      </c>
    </row>
    <row r="244" spans="1:3" ht="15" thickBot="1">
      <c r="A244" s="55" t="s">
        <v>646</v>
      </c>
      <c r="B244" s="55" t="s">
        <v>647</v>
      </c>
      <c r="C244" s="55" t="s">
        <v>361</v>
      </c>
    </row>
    <row r="245" spans="1:3" ht="15" thickBot="1">
      <c r="A245" s="55" t="s">
        <v>648</v>
      </c>
      <c r="B245" s="55" t="s">
        <v>649</v>
      </c>
      <c r="C245" s="55" t="s">
        <v>315</v>
      </c>
    </row>
    <row r="247" spans="1:3">
      <c r="A247" s="6" t="s">
        <v>650</v>
      </c>
    </row>
    <row r="248" spans="1:3" ht="15" thickBot="1"/>
    <row r="249" spans="1:3" ht="15" thickBot="1">
      <c r="A249" s="113" t="s">
        <v>294</v>
      </c>
      <c r="B249" s="114" t="s">
        <v>295</v>
      </c>
      <c r="C249" s="115" t="s">
        <v>296</v>
      </c>
    </row>
    <row r="250" spans="1:3" ht="15" thickBot="1">
      <c r="A250" s="55" t="s">
        <v>651</v>
      </c>
      <c r="B250" s="55" t="s">
        <v>652</v>
      </c>
      <c r="C250" s="55" t="s">
        <v>653</v>
      </c>
    </row>
    <row r="251" spans="1:3" ht="15" thickBot="1">
      <c r="A251" s="55" t="s">
        <v>654</v>
      </c>
      <c r="B251" s="55" t="s">
        <v>440</v>
      </c>
      <c r="C251" s="55" t="s">
        <v>347</v>
      </c>
    </row>
    <row r="252" spans="1:3" ht="15" thickBot="1">
      <c r="A252" s="55" t="s">
        <v>655</v>
      </c>
      <c r="B252" s="55" t="s">
        <v>656</v>
      </c>
      <c r="C252" s="55" t="s">
        <v>344</v>
      </c>
    </row>
    <row r="253" spans="1:3" ht="15" thickBot="1">
      <c r="A253" s="55" t="s">
        <v>657</v>
      </c>
      <c r="B253" s="55" t="s">
        <v>658</v>
      </c>
      <c r="C253" s="55" t="s">
        <v>599</v>
      </c>
    </row>
    <row r="254" spans="1:3" ht="15" thickBot="1">
      <c r="A254" s="55" t="s">
        <v>491</v>
      </c>
      <c r="B254" s="55" t="s">
        <v>659</v>
      </c>
      <c r="C254" s="55">
        <v>2017</v>
      </c>
    </row>
    <row r="255" spans="1:3" ht="15" thickBot="1">
      <c r="A255" s="55" t="s">
        <v>660</v>
      </c>
      <c r="B255" s="55" t="s">
        <v>661</v>
      </c>
      <c r="C255" s="55">
        <v>2017</v>
      </c>
    </row>
    <row r="256" spans="1:3" ht="15" thickBot="1">
      <c r="A256" s="55" t="s">
        <v>662</v>
      </c>
      <c r="B256" s="55" t="s">
        <v>663</v>
      </c>
      <c r="C256" s="55" t="s">
        <v>458</v>
      </c>
    </row>
    <row r="257" spans="1:3" ht="15" thickBot="1">
      <c r="A257" s="55" t="s">
        <v>638</v>
      </c>
      <c r="B257" s="55" t="s">
        <v>475</v>
      </c>
      <c r="C257" s="55">
        <v>2018</v>
      </c>
    </row>
    <row r="258" spans="1:3" ht="15" thickBot="1">
      <c r="A258" s="55" t="s">
        <v>664</v>
      </c>
      <c r="B258" s="55" t="s">
        <v>665</v>
      </c>
      <c r="C258" s="55" t="s">
        <v>425</v>
      </c>
    </row>
    <row r="259" spans="1:3" ht="15" thickBot="1">
      <c r="A259" s="55" t="s">
        <v>666</v>
      </c>
      <c r="B259" s="55" t="s">
        <v>667</v>
      </c>
      <c r="C259" s="55" t="s">
        <v>427</v>
      </c>
    </row>
    <row r="260" spans="1:3" ht="15" thickBot="1">
      <c r="A260" s="55" t="s">
        <v>668</v>
      </c>
      <c r="B260" s="55" t="s">
        <v>406</v>
      </c>
      <c r="C260" s="55" t="s">
        <v>427</v>
      </c>
    </row>
    <row r="262" spans="1:3">
      <c r="A262" s="6" t="s">
        <v>669</v>
      </c>
    </row>
    <row r="263" spans="1:3" ht="15" thickBot="1"/>
    <row r="264" spans="1:3" ht="15" thickBot="1">
      <c r="A264" s="116" t="s">
        <v>294</v>
      </c>
      <c r="B264" s="117" t="s">
        <v>295</v>
      </c>
      <c r="C264" s="118" t="s">
        <v>296</v>
      </c>
    </row>
    <row r="265" spans="1:3" ht="15" thickBot="1">
      <c r="A265" s="55" t="s">
        <v>670</v>
      </c>
      <c r="B265" s="55" t="s">
        <v>551</v>
      </c>
      <c r="C265" s="55" t="s">
        <v>369</v>
      </c>
    </row>
    <row r="266" spans="1:3" ht="15" thickBot="1">
      <c r="A266" s="55" t="s">
        <v>671</v>
      </c>
      <c r="B266" s="55" t="s">
        <v>479</v>
      </c>
      <c r="C266" s="55">
        <v>2013</v>
      </c>
    </row>
    <row r="267" spans="1:3" ht="15" thickBot="1">
      <c r="A267" s="55" t="s">
        <v>672</v>
      </c>
      <c r="B267" s="55" t="s">
        <v>673</v>
      </c>
      <c r="C267" s="55" t="s">
        <v>450</v>
      </c>
    </row>
    <row r="268" spans="1:3" ht="15" thickBot="1">
      <c r="A268" s="55" t="s">
        <v>674</v>
      </c>
      <c r="B268" s="55" t="s">
        <v>675</v>
      </c>
      <c r="C268" s="55" t="s">
        <v>653</v>
      </c>
    </row>
    <row r="269" spans="1:3" ht="15" thickBot="1">
      <c r="A269" s="55" t="s">
        <v>676</v>
      </c>
      <c r="B269" s="55" t="s">
        <v>677</v>
      </c>
      <c r="C269" s="55">
        <v>2015</v>
      </c>
    </row>
    <row r="270" spans="1:3" ht="15" thickBot="1">
      <c r="A270" s="55" t="s">
        <v>678</v>
      </c>
      <c r="B270" s="55" t="s">
        <v>677</v>
      </c>
      <c r="C270" s="55" t="s">
        <v>404</v>
      </c>
    </row>
    <row r="271" spans="1:3" ht="15" thickBot="1">
      <c r="A271" s="55" t="s">
        <v>679</v>
      </c>
      <c r="B271" s="55" t="s">
        <v>680</v>
      </c>
      <c r="C271" s="55">
        <v>2018</v>
      </c>
    </row>
    <row r="272" spans="1:3" ht="15" thickBot="1">
      <c r="A272" s="55" t="s">
        <v>681</v>
      </c>
      <c r="B272" s="55" t="s">
        <v>682</v>
      </c>
      <c r="C272" s="55">
        <v>2019</v>
      </c>
    </row>
    <row r="273" spans="1:3" ht="15" thickBot="1">
      <c r="A273" s="55" t="s">
        <v>683</v>
      </c>
      <c r="B273" s="55" t="s">
        <v>684</v>
      </c>
      <c r="C273" s="55" t="s">
        <v>361</v>
      </c>
    </row>
    <row r="275" spans="1:3">
      <c r="A275" s="6" t="s">
        <v>685</v>
      </c>
    </row>
    <row r="276" spans="1:3" ht="15" thickBot="1"/>
    <row r="277" spans="1:3" ht="15" thickBot="1">
      <c r="A277" s="119" t="s">
        <v>294</v>
      </c>
      <c r="B277" s="120" t="s">
        <v>295</v>
      </c>
      <c r="C277" s="121" t="s">
        <v>296</v>
      </c>
    </row>
    <row r="278" spans="1:3" ht="15" thickBot="1">
      <c r="A278" s="55" t="s">
        <v>686</v>
      </c>
      <c r="B278" s="55" t="s">
        <v>556</v>
      </c>
      <c r="C278" s="55" t="s">
        <v>476</v>
      </c>
    </row>
    <row r="279" spans="1:3" ht="15" thickBot="1">
      <c r="A279" s="55" t="s">
        <v>687</v>
      </c>
      <c r="B279" s="55" t="s">
        <v>688</v>
      </c>
      <c r="C279" s="55">
        <v>2012</v>
      </c>
    </row>
    <row r="280" spans="1:3" ht="15" thickBot="1">
      <c r="A280" s="55" t="s">
        <v>689</v>
      </c>
      <c r="B280" s="55" t="s">
        <v>300</v>
      </c>
      <c r="C280" s="55" t="s">
        <v>690</v>
      </c>
    </row>
    <row r="281" spans="1:3" ht="15" thickBot="1">
      <c r="A281" s="55" t="s">
        <v>378</v>
      </c>
      <c r="B281" s="55" t="s">
        <v>558</v>
      </c>
      <c r="C281" s="55" t="s">
        <v>691</v>
      </c>
    </row>
    <row r="282" spans="1:3" ht="15" thickBot="1">
      <c r="A282" s="55" t="s">
        <v>692</v>
      </c>
      <c r="B282" s="55" t="s">
        <v>693</v>
      </c>
      <c r="C282" s="55" t="s">
        <v>497</v>
      </c>
    </row>
    <row r="283" spans="1:3" ht="15" thickBot="1">
      <c r="A283" s="55" t="s">
        <v>694</v>
      </c>
      <c r="B283" s="55" t="s">
        <v>300</v>
      </c>
      <c r="C283" s="55" t="s">
        <v>695</v>
      </c>
    </row>
    <row r="284" spans="1:3" ht="15" thickBot="1">
      <c r="A284" s="55" t="s">
        <v>696</v>
      </c>
      <c r="B284" s="55" t="s">
        <v>298</v>
      </c>
      <c r="C284" s="55" t="s">
        <v>304</v>
      </c>
    </row>
    <row r="285" spans="1:3" ht="15" thickBot="1">
      <c r="A285" s="55" t="s">
        <v>697</v>
      </c>
      <c r="B285" s="55" t="s">
        <v>698</v>
      </c>
      <c r="C285" s="55">
        <v>2019</v>
      </c>
    </row>
    <row r="286" spans="1:3" ht="15" thickBot="1">
      <c r="A286" s="55" t="s">
        <v>699</v>
      </c>
      <c r="B286" s="55" t="s">
        <v>700</v>
      </c>
      <c r="C286" s="55" t="s">
        <v>361</v>
      </c>
    </row>
    <row r="287" spans="1:3" ht="15" thickBot="1">
      <c r="A287" s="55" t="s">
        <v>701</v>
      </c>
      <c r="B287" s="55" t="s">
        <v>353</v>
      </c>
      <c r="C287" s="55" t="s">
        <v>361</v>
      </c>
    </row>
    <row r="289" spans="1:3">
      <c r="A289" s="6" t="s">
        <v>702</v>
      </c>
    </row>
    <row r="290" spans="1:3" ht="15" thickBot="1"/>
    <row r="291" spans="1:3" ht="15" thickBot="1">
      <c r="A291" s="122" t="s">
        <v>294</v>
      </c>
      <c r="B291" s="123" t="s">
        <v>295</v>
      </c>
      <c r="C291" s="124" t="s">
        <v>296</v>
      </c>
    </row>
    <row r="292" spans="1:3" ht="15" thickBot="1">
      <c r="A292" s="55" t="s">
        <v>703</v>
      </c>
      <c r="B292" s="55" t="s">
        <v>597</v>
      </c>
      <c r="C292" s="55" t="s">
        <v>441</v>
      </c>
    </row>
    <row r="293" spans="1:3" ht="15" thickBot="1">
      <c r="A293" s="55" t="s">
        <v>704</v>
      </c>
      <c r="B293" s="55" t="s">
        <v>705</v>
      </c>
      <c r="C293" s="55" t="s">
        <v>441</v>
      </c>
    </row>
    <row r="294" spans="1:3" ht="15" thickBot="1">
      <c r="A294" s="55" t="s">
        <v>706</v>
      </c>
      <c r="B294" s="55" t="s">
        <v>707</v>
      </c>
      <c r="C294" s="55">
        <v>2015</v>
      </c>
    </row>
    <row r="295" spans="1:3" ht="15" thickBot="1">
      <c r="A295" s="55" t="s">
        <v>708</v>
      </c>
      <c r="B295" s="55" t="s">
        <v>343</v>
      </c>
      <c r="C295" s="55" t="s">
        <v>344</v>
      </c>
    </row>
    <row r="296" spans="1:3" ht="15" thickBot="1">
      <c r="A296" s="55" t="s">
        <v>709</v>
      </c>
      <c r="B296" s="55" t="s">
        <v>462</v>
      </c>
      <c r="C296" s="55" t="s">
        <v>450</v>
      </c>
    </row>
    <row r="297" spans="1:3" ht="15" thickBot="1">
      <c r="A297" s="55" t="s">
        <v>710</v>
      </c>
      <c r="B297" s="55" t="s">
        <v>409</v>
      </c>
      <c r="C297" s="55" t="s">
        <v>344</v>
      </c>
    </row>
    <row r="298" spans="1:3" ht="15" thickBot="1">
      <c r="A298" s="55" t="s">
        <v>711</v>
      </c>
      <c r="B298" s="55" t="s">
        <v>712</v>
      </c>
      <c r="C298" s="55" t="s">
        <v>599</v>
      </c>
    </row>
    <row r="299" spans="1:3" ht="15" thickBot="1">
      <c r="A299" s="55" t="s">
        <v>713</v>
      </c>
      <c r="B299" s="55" t="s">
        <v>449</v>
      </c>
      <c r="C299" s="55" t="s">
        <v>304</v>
      </c>
    </row>
    <row r="300" spans="1:3" ht="15" thickBot="1">
      <c r="A300" s="55" t="s">
        <v>714</v>
      </c>
      <c r="B300" s="55" t="s">
        <v>715</v>
      </c>
      <c r="C300" s="55" t="s">
        <v>354</v>
      </c>
    </row>
    <row r="301" spans="1:3" ht="15" thickBot="1">
      <c r="A301" s="55" t="s">
        <v>716</v>
      </c>
      <c r="B301" s="55" t="s">
        <v>717</v>
      </c>
      <c r="C301" s="55" t="s">
        <v>310</v>
      </c>
    </row>
    <row r="302" spans="1:3" ht="15" thickBot="1">
      <c r="A302" s="55" t="s">
        <v>718</v>
      </c>
      <c r="B302" s="55" t="s">
        <v>719</v>
      </c>
      <c r="C302" s="55" t="s">
        <v>361</v>
      </c>
    </row>
    <row r="304" spans="1:3">
      <c r="A304" s="6" t="s">
        <v>720</v>
      </c>
    </row>
    <row r="305" spans="1:3" ht="15" thickBot="1"/>
    <row r="306" spans="1:3" ht="15" thickBot="1">
      <c r="A306" s="125" t="s">
        <v>294</v>
      </c>
      <c r="B306" s="126" t="s">
        <v>295</v>
      </c>
      <c r="C306" s="127" t="s">
        <v>296</v>
      </c>
    </row>
    <row r="307" spans="1:3" ht="15" thickBot="1">
      <c r="A307" s="55" t="s">
        <v>721</v>
      </c>
      <c r="B307" s="55" t="s">
        <v>722</v>
      </c>
      <c r="C307" s="55">
        <v>2010</v>
      </c>
    </row>
    <row r="308" spans="1:3" ht="15" thickBot="1">
      <c r="A308" s="55" t="s">
        <v>723</v>
      </c>
      <c r="B308" s="55" t="s">
        <v>578</v>
      </c>
      <c r="C308" s="55" t="s">
        <v>690</v>
      </c>
    </row>
    <row r="309" spans="1:3" ht="15" thickBot="1">
      <c r="A309" s="55" t="s">
        <v>657</v>
      </c>
      <c r="B309" s="55" t="s">
        <v>724</v>
      </c>
      <c r="C309" s="55" t="s">
        <v>497</v>
      </c>
    </row>
    <row r="310" spans="1:3" ht="15" thickBot="1">
      <c r="A310" s="55" t="s">
        <v>725</v>
      </c>
      <c r="B310" s="55" t="s">
        <v>726</v>
      </c>
      <c r="C310" s="55" t="s">
        <v>344</v>
      </c>
    </row>
    <row r="311" spans="1:3" ht="15" thickBot="1">
      <c r="A311" s="55" t="s">
        <v>727</v>
      </c>
      <c r="B311" s="55" t="s">
        <v>728</v>
      </c>
      <c r="C311" s="55" t="s">
        <v>599</v>
      </c>
    </row>
    <row r="312" spans="1:3" ht="15" thickBot="1">
      <c r="A312" s="55" t="s">
        <v>729</v>
      </c>
      <c r="B312" s="55" t="s">
        <v>730</v>
      </c>
      <c r="C312" s="55" t="s">
        <v>503</v>
      </c>
    </row>
    <row r="313" spans="1:3" ht="15" thickBot="1">
      <c r="A313" s="55" t="s">
        <v>731</v>
      </c>
      <c r="B313" s="55" t="s">
        <v>732</v>
      </c>
      <c r="C313" s="55">
        <v>2018</v>
      </c>
    </row>
    <row r="314" spans="1:3" ht="15" thickBot="1">
      <c r="A314" s="55" t="s">
        <v>733</v>
      </c>
      <c r="B314" s="55" t="s">
        <v>530</v>
      </c>
      <c r="C314" s="55" t="s">
        <v>361</v>
      </c>
    </row>
    <row r="316" spans="1:3">
      <c r="A316" s="6" t="s">
        <v>734</v>
      </c>
    </row>
    <row r="317" spans="1:3" ht="15" thickBot="1"/>
    <row r="318" spans="1:3" ht="15" thickBot="1">
      <c r="A318" s="128" t="s">
        <v>294</v>
      </c>
      <c r="B318" s="129" t="s">
        <v>295</v>
      </c>
      <c r="C318" s="130" t="s">
        <v>296</v>
      </c>
    </row>
    <row r="319" spans="1:3" ht="15" thickBot="1">
      <c r="A319" s="55" t="s">
        <v>326</v>
      </c>
      <c r="B319" s="55" t="s">
        <v>735</v>
      </c>
      <c r="C319" s="55" t="s">
        <v>410</v>
      </c>
    </row>
    <row r="320" spans="1:3" ht="15" thickBot="1">
      <c r="A320" s="55" t="s">
        <v>330</v>
      </c>
      <c r="B320" s="55" t="s">
        <v>736</v>
      </c>
      <c r="C320" s="55" t="s">
        <v>473</v>
      </c>
    </row>
    <row r="321" spans="1:3" ht="15" thickBot="1">
      <c r="A321" s="55" t="s">
        <v>737</v>
      </c>
      <c r="B321" s="55" t="s">
        <v>738</v>
      </c>
      <c r="C321" s="55">
        <v>2010</v>
      </c>
    </row>
    <row r="322" spans="1:3" ht="15" thickBot="1">
      <c r="A322" s="55" t="s">
        <v>376</v>
      </c>
      <c r="B322" s="55" t="s">
        <v>309</v>
      </c>
      <c r="C322" s="55" t="s">
        <v>476</v>
      </c>
    </row>
    <row r="323" spans="1:3" ht="15" thickBot="1">
      <c r="A323" s="55" t="s">
        <v>739</v>
      </c>
      <c r="B323" s="55" t="s">
        <v>740</v>
      </c>
      <c r="C323" s="55" t="s">
        <v>331</v>
      </c>
    </row>
    <row r="324" spans="1:3" ht="15" thickBot="1">
      <c r="A324" s="55" t="s">
        <v>372</v>
      </c>
      <c r="B324" s="55" t="s">
        <v>741</v>
      </c>
      <c r="C324" s="55">
        <v>2013</v>
      </c>
    </row>
    <row r="325" spans="1:3" ht="15" thickBot="1">
      <c r="A325" s="55" t="s">
        <v>742</v>
      </c>
      <c r="B325" s="55" t="s">
        <v>743</v>
      </c>
      <c r="C325" s="55" t="s">
        <v>394</v>
      </c>
    </row>
    <row r="326" spans="1:3" ht="15" thickBot="1">
      <c r="A326" s="55" t="s">
        <v>744</v>
      </c>
      <c r="B326" s="55" t="s">
        <v>523</v>
      </c>
      <c r="C326" s="55" t="s">
        <v>745</v>
      </c>
    </row>
    <row r="327" spans="1:3" ht="15" thickBot="1">
      <c r="A327" s="55" t="s">
        <v>746</v>
      </c>
      <c r="B327" s="55" t="s">
        <v>747</v>
      </c>
      <c r="C327" s="55" t="s">
        <v>611</v>
      </c>
    </row>
    <row r="328" spans="1:3" ht="15" thickBot="1">
      <c r="A328" s="55" t="s">
        <v>748</v>
      </c>
      <c r="B328" s="55" t="s">
        <v>682</v>
      </c>
      <c r="C328" s="55" t="s">
        <v>344</v>
      </c>
    </row>
    <row r="329" spans="1:3" ht="15" thickBot="1">
      <c r="A329" s="55" t="s">
        <v>749</v>
      </c>
      <c r="B329" s="55" t="s">
        <v>409</v>
      </c>
      <c r="C329" s="55" t="s">
        <v>750</v>
      </c>
    </row>
    <row r="330" spans="1:3" ht="15" thickBot="1">
      <c r="A330" s="55" t="s">
        <v>751</v>
      </c>
      <c r="B330" s="55" t="s">
        <v>487</v>
      </c>
      <c r="C330" s="55" t="s">
        <v>307</v>
      </c>
    </row>
    <row r="331" spans="1:3" ht="15" thickBot="1">
      <c r="A331" s="55" t="s">
        <v>752</v>
      </c>
      <c r="B331" s="55" t="s">
        <v>753</v>
      </c>
      <c r="C331" s="55">
        <v>2019</v>
      </c>
    </row>
    <row r="332" spans="1:3" ht="15" thickBot="1">
      <c r="A332" s="55" t="s">
        <v>754</v>
      </c>
      <c r="B332" s="55" t="s">
        <v>755</v>
      </c>
      <c r="C332" s="55">
        <v>2019</v>
      </c>
    </row>
    <row r="333" spans="1:3" ht="15" thickBot="1">
      <c r="A333" s="55" t="s">
        <v>756</v>
      </c>
      <c r="B333" s="55" t="s">
        <v>757</v>
      </c>
      <c r="C333" s="55" t="s">
        <v>361</v>
      </c>
    </row>
    <row r="335" spans="1:3">
      <c r="A335" s="6" t="s">
        <v>758</v>
      </c>
    </row>
    <row r="336" spans="1:3" ht="15" thickBot="1"/>
    <row r="337" spans="1:3" ht="15" thickBot="1">
      <c r="A337" s="131" t="s">
        <v>294</v>
      </c>
      <c r="B337" s="132" t="s">
        <v>295</v>
      </c>
      <c r="C337" s="133" t="s">
        <v>296</v>
      </c>
    </row>
    <row r="338" spans="1:3" ht="15" thickBot="1">
      <c r="A338" s="55" t="s">
        <v>759</v>
      </c>
      <c r="B338" s="55" t="s">
        <v>760</v>
      </c>
      <c r="C338" s="55">
        <v>2008</v>
      </c>
    </row>
    <row r="339" spans="1:3" ht="15" thickBot="1">
      <c r="A339" s="55" t="s">
        <v>761</v>
      </c>
      <c r="B339" s="55" t="s">
        <v>375</v>
      </c>
      <c r="C339" s="55">
        <v>2011</v>
      </c>
    </row>
    <row r="340" spans="1:3" ht="15" thickBot="1">
      <c r="A340" s="55" t="s">
        <v>762</v>
      </c>
      <c r="B340" s="55" t="s">
        <v>622</v>
      </c>
      <c r="C340" s="55">
        <v>2011</v>
      </c>
    </row>
    <row r="341" spans="1:3" ht="15" thickBot="1">
      <c r="A341" s="55" t="s">
        <v>763</v>
      </c>
      <c r="B341" s="55" t="s">
        <v>764</v>
      </c>
      <c r="C341" s="55" t="s">
        <v>341</v>
      </c>
    </row>
    <row r="342" spans="1:3" ht="15" thickBot="1">
      <c r="A342" s="55" t="s">
        <v>765</v>
      </c>
      <c r="B342" s="55" t="s">
        <v>766</v>
      </c>
      <c r="C342" s="55" t="s">
        <v>497</v>
      </c>
    </row>
    <row r="343" spans="1:3" ht="15" thickBot="1">
      <c r="A343" s="55" t="s">
        <v>767</v>
      </c>
      <c r="B343" s="55" t="s">
        <v>526</v>
      </c>
      <c r="C343" s="55" t="s">
        <v>653</v>
      </c>
    </row>
    <row r="344" spans="1:3" ht="15" thickBot="1">
      <c r="A344" s="55" t="s">
        <v>768</v>
      </c>
      <c r="B344" s="55" t="s">
        <v>349</v>
      </c>
      <c r="C344" s="55" t="s">
        <v>531</v>
      </c>
    </row>
    <row r="345" spans="1:3" ht="15" thickBot="1">
      <c r="A345" s="55" t="s">
        <v>769</v>
      </c>
      <c r="B345" s="55" t="s">
        <v>770</v>
      </c>
      <c r="C345" s="55">
        <v>2016</v>
      </c>
    </row>
    <row r="346" spans="1:3" ht="15" thickBot="1">
      <c r="A346" s="55" t="s">
        <v>771</v>
      </c>
      <c r="B346" s="55" t="s">
        <v>772</v>
      </c>
      <c r="C346" s="55">
        <v>2017</v>
      </c>
    </row>
    <row r="347" spans="1:3" ht="15" thickBot="1">
      <c r="A347" s="55" t="s">
        <v>773</v>
      </c>
      <c r="B347" s="55" t="s">
        <v>774</v>
      </c>
      <c r="C347" s="55" t="s">
        <v>425</v>
      </c>
    </row>
    <row r="348" spans="1:3" ht="15" thickBot="1">
      <c r="A348" s="55" t="s">
        <v>775</v>
      </c>
      <c r="B348" s="55" t="s">
        <v>776</v>
      </c>
      <c r="C348" s="55" t="s">
        <v>458</v>
      </c>
    </row>
    <row r="349" spans="1:3" ht="15" thickBot="1">
      <c r="A349" s="55" t="s">
        <v>777</v>
      </c>
      <c r="B349" s="55" t="s">
        <v>728</v>
      </c>
      <c r="C349" s="55" t="s">
        <v>427</v>
      </c>
    </row>
    <row r="350" spans="1:3" ht="15" thickBot="1">
      <c r="A350" s="55" t="s">
        <v>778</v>
      </c>
      <c r="B350" s="55" t="s">
        <v>375</v>
      </c>
      <c r="C350" s="55" t="s">
        <v>361</v>
      </c>
    </row>
    <row r="351" spans="1:3" ht="15" thickBot="1">
      <c r="A351" s="55" t="s">
        <v>779</v>
      </c>
      <c r="B351" s="55" t="s">
        <v>780</v>
      </c>
      <c r="C351" s="55" t="s">
        <v>315</v>
      </c>
    </row>
    <row r="353" spans="1:3">
      <c r="A353" s="6" t="s">
        <v>781</v>
      </c>
    </row>
    <row r="354" spans="1:3" ht="15" thickBot="1"/>
    <row r="355" spans="1:3" ht="15" thickBot="1">
      <c r="A355" s="134" t="s">
        <v>294</v>
      </c>
      <c r="B355" s="135" t="s">
        <v>295</v>
      </c>
      <c r="C355" s="136" t="s">
        <v>296</v>
      </c>
    </row>
    <row r="356" spans="1:3" ht="15" thickBot="1">
      <c r="A356" s="55" t="s">
        <v>442</v>
      </c>
      <c r="B356" s="55" t="s">
        <v>604</v>
      </c>
      <c r="C356" s="55" t="s">
        <v>782</v>
      </c>
    </row>
    <row r="357" spans="1:3" ht="15" thickBot="1">
      <c r="A357" s="55" t="s">
        <v>783</v>
      </c>
      <c r="B357" s="55" t="s">
        <v>604</v>
      </c>
      <c r="C357" s="55">
        <v>2010</v>
      </c>
    </row>
    <row r="358" spans="1:3" ht="15" thickBot="1">
      <c r="A358" s="55" t="s">
        <v>784</v>
      </c>
      <c r="B358" s="55" t="s">
        <v>785</v>
      </c>
      <c r="C358" s="55" t="s">
        <v>476</v>
      </c>
    </row>
    <row r="359" spans="1:3" ht="15" thickBot="1">
      <c r="A359" s="55" t="s">
        <v>786</v>
      </c>
      <c r="B359" s="55" t="s">
        <v>787</v>
      </c>
      <c r="C359" s="55" t="s">
        <v>369</v>
      </c>
    </row>
    <row r="360" spans="1:3" ht="15" thickBot="1">
      <c r="A360" s="55" t="s">
        <v>443</v>
      </c>
      <c r="B360" s="55" t="s">
        <v>659</v>
      </c>
      <c r="C360" s="55">
        <v>2012</v>
      </c>
    </row>
    <row r="361" spans="1:3" ht="15" thickBot="1">
      <c r="A361" s="55" t="s">
        <v>788</v>
      </c>
      <c r="B361" s="55" t="s">
        <v>396</v>
      </c>
      <c r="C361" s="55">
        <v>2013</v>
      </c>
    </row>
    <row r="362" spans="1:3" ht="15" thickBot="1">
      <c r="A362" s="55" t="s">
        <v>342</v>
      </c>
      <c r="B362" s="55" t="s">
        <v>789</v>
      </c>
      <c r="C362" s="55">
        <v>2014</v>
      </c>
    </row>
    <row r="363" spans="1:3" ht="15" thickBot="1">
      <c r="A363" s="55" t="s">
        <v>790</v>
      </c>
      <c r="B363" s="55" t="s">
        <v>791</v>
      </c>
      <c r="C363" s="55" t="s">
        <v>569</v>
      </c>
    </row>
    <row r="364" spans="1:3" ht="15" thickBot="1">
      <c r="A364" s="55" t="s">
        <v>792</v>
      </c>
      <c r="B364" s="55" t="s">
        <v>523</v>
      </c>
      <c r="C364" s="55" t="s">
        <v>450</v>
      </c>
    </row>
    <row r="365" spans="1:3" ht="15" thickBot="1">
      <c r="A365" s="55" t="s">
        <v>793</v>
      </c>
      <c r="B365" s="55" t="s">
        <v>513</v>
      </c>
      <c r="C365" s="55" t="s">
        <v>531</v>
      </c>
    </row>
    <row r="366" spans="1:3" ht="15" thickBot="1">
      <c r="A366" s="55" t="s">
        <v>794</v>
      </c>
      <c r="B366" s="55" t="s">
        <v>795</v>
      </c>
      <c r="C366" s="55" t="s">
        <v>796</v>
      </c>
    </row>
    <row r="367" spans="1:3" ht="15" thickBot="1">
      <c r="A367" s="55" t="s">
        <v>797</v>
      </c>
      <c r="B367" s="55" t="s">
        <v>798</v>
      </c>
      <c r="C367" s="55" t="s">
        <v>427</v>
      </c>
    </row>
    <row r="368" spans="1:3" ht="15" thickBot="1">
      <c r="A368" s="55" t="s">
        <v>799</v>
      </c>
      <c r="B368" s="55" t="s">
        <v>800</v>
      </c>
      <c r="C368" s="55">
        <v>2020</v>
      </c>
    </row>
    <row r="369" spans="1:3" ht="15" thickBot="1">
      <c r="A369" s="55" t="s">
        <v>801</v>
      </c>
      <c r="B369" s="55" t="s">
        <v>802</v>
      </c>
      <c r="C369" s="55" t="s">
        <v>315</v>
      </c>
    </row>
    <row r="371" spans="1:3">
      <c r="A371" s="6" t="s">
        <v>803</v>
      </c>
    </row>
    <row r="372" spans="1:3" ht="15" thickBot="1"/>
    <row r="373" spans="1:3" ht="15" thickBot="1">
      <c r="A373" s="139" t="s">
        <v>294</v>
      </c>
      <c r="B373" s="140" t="s">
        <v>295</v>
      </c>
      <c r="C373" s="141" t="s">
        <v>296</v>
      </c>
    </row>
    <row r="374" spans="1:3" ht="15" thickBot="1">
      <c r="A374" s="55" t="s">
        <v>443</v>
      </c>
      <c r="B374" s="55" t="s">
        <v>804</v>
      </c>
      <c r="C374" s="55" t="s">
        <v>369</v>
      </c>
    </row>
    <row r="375" spans="1:3" ht="15" thickBot="1">
      <c r="A375" s="55" t="s">
        <v>805</v>
      </c>
      <c r="B375" s="55" t="s">
        <v>806</v>
      </c>
      <c r="C375" s="55">
        <v>2011</v>
      </c>
    </row>
    <row r="376" spans="1:3" ht="15" thickBot="1">
      <c r="A376" s="55" t="s">
        <v>807</v>
      </c>
      <c r="B376" s="55" t="s">
        <v>418</v>
      </c>
      <c r="C376" s="55">
        <v>2012</v>
      </c>
    </row>
    <row r="377" spans="1:3" ht="15" thickBot="1">
      <c r="A377" s="55" t="s">
        <v>808</v>
      </c>
      <c r="B377" s="55" t="s">
        <v>809</v>
      </c>
      <c r="C377" s="55" t="s">
        <v>336</v>
      </c>
    </row>
    <row r="378" spans="1:3" ht="15" thickBot="1">
      <c r="A378" s="55" t="s">
        <v>788</v>
      </c>
      <c r="B378" s="55" t="s">
        <v>343</v>
      </c>
      <c r="C378" s="55" t="s">
        <v>653</v>
      </c>
    </row>
    <row r="379" spans="1:3" ht="15" thickBot="1">
      <c r="A379" s="55" t="s">
        <v>376</v>
      </c>
      <c r="B379" s="55" t="s">
        <v>741</v>
      </c>
      <c r="C379" s="55">
        <v>2014</v>
      </c>
    </row>
    <row r="380" spans="1:3" ht="15" thickBot="1">
      <c r="A380" s="55" t="s">
        <v>810</v>
      </c>
      <c r="B380" s="55" t="s">
        <v>811</v>
      </c>
      <c r="C380" s="55" t="s">
        <v>497</v>
      </c>
    </row>
    <row r="381" spans="1:3" ht="15" thickBot="1">
      <c r="A381" s="55" t="s">
        <v>812</v>
      </c>
      <c r="B381" s="55" t="s">
        <v>813</v>
      </c>
      <c r="C381" s="55" t="s">
        <v>344</v>
      </c>
    </row>
    <row r="382" spans="1:3">
      <c r="A382" s="155" t="s">
        <v>814</v>
      </c>
      <c r="B382" s="137" t="s">
        <v>815</v>
      </c>
      <c r="C382" s="137">
        <v>2017</v>
      </c>
    </row>
    <row r="383" spans="1:3" ht="15" thickBot="1">
      <c r="A383" s="156"/>
      <c r="B383" s="138" t="s">
        <v>667</v>
      </c>
      <c r="C383" s="138">
        <v>2019</v>
      </c>
    </row>
    <row r="384" spans="1:3" ht="15" thickBot="1">
      <c r="A384" s="55" t="s">
        <v>816</v>
      </c>
      <c r="B384" s="55" t="s">
        <v>817</v>
      </c>
      <c r="C384" s="55" t="s">
        <v>301</v>
      </c>
    </row>
    <row r="385" spans="1:3" ht="15" thickBot="1">
      <c r="A385" s="55" t="s">
        <v>818</v>
      </c>
      <c r="B385" s="55" t="s">
        <v>585</v>
      </c>
      <c r="C385" s="55">
        <v>2018</v>
      </c>
    </row>
    <row r="386" spans="1:3" ht="15" thickBot="1">
      <c r="A386" s="55" t="s">
        <v>819</v>
      </c>
      <c r="B386" s="55" t="s">
        <v>820</v>
      </c>
      <c r="C386" s="55" t="s">
        <v>310</v>
      </c>
    </row>
    <row r="387" spans="1:3" ht="15" thickBot="1">
      <c r="A387" s="55" t="s">
        <v>821</v>
      </c>
      <c r="B387" s="55" t="s">
        <v>822</v>
      </c>
      <c r="C387" s="55">
        <v>2019</v>
      </c>
    </row>
    <row r="388" spans="1:3" ht="15" thickBot="1">
      <c r="A388" s="55" t="s">
        <v>823</v>
      </c>
      <c r="B388" s="55" t="s">
        <v>824</v>
      </c>
      <c r="C388" s="55" t="s">
        <v>825</v>
      </c>
    </row>
    <row r="389" spans="1:3" ht="15" thickBot="1">
      <c r="A389" s="55" t="s">
        <v>826</v>
      </c>
      <c r="B389" s="55" t="s">
        <v>496</v>
      </c>
      <c r="C389" s="55" t="s">
        <v>361</v>
      </c>
    </row>
    <row r="390" spans="1:3" ht="15" thickBot="1">
      <c r="A390" s="55" t="s">
        <v>827</v>
      </c>
      <c r="B390" s="55" t="s">
        <v>828</v>
      </c>
      <c r="C390" s="55" t="s">
        <v>315</v>
      </c>
    </row>
  </sheetData>
  <mergeCells count="1">
    <mergeCell ref="A382:A38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E13FC-EB35-4EA7-9874-92D06915F22B}">
  <sheetPr filterMode="1"/>
  <dimension ref="A1:AT2196"/>
  <sheetViews>
    <sheetView tabSelected="1" workbookViewId="0">
      <selection activeCell="AT2197" sqref="AT2197"/>
    </sheetView>
  </sheetViews>
  <sheetFormatPr defaultRowHeight="14.4"/>
  <cols>
    <col min="8" max="8" width="17.6640625" bestFit="1" customWidth="1"/>
    <col min="9" max="9" width="10.44140625" bestFit="1" customWidth="1"/>
  </cols>
  <sheetData>
    <row r="1" spans="1:46">
      <c r="A1" s="142" t="s">
        <v>179</v>
      </c>
      <c r="B1" s="142" t="s">
        <v>829</v>
      </c>
      <c r="C1" s="142" t="s">
        <v>1</v>
      </c>
      <c r="D1" s="142" t="s">
        <v>830</v>
      </c>
      <c r="E1" s="142" t="s">
        <v>831</v>
      </c>
      <c r="F1" s="142" t="s">
        <v>832</v>
      </c>
      <c r="G1" s="142" t="s">
        <v>833</v>
      </c>
      <c r="H1" s="142" t="s">
        <v>834</v>
      </c>
      <c r="I1" s="142" t="s">
        <v>835</v>
      </c>
      <c r="J1" s="142" t="s">
        <v>137</v>
      </c>
      <c r="K1" s="142" t="s">
        <v>836</v>
      </c>
      <c r="L1" s="142" t="s">
        <v>837</v>
      </c>
      <c r="M1" s="142" t="s">
        <v>838</v>
      </c>
      <c r="N1" s="142" t="s">
        <v>839</v>
      </c>
      <c r="O1" s="142" t="s">
        <v>840</v>
      </c>
      <c r="P1" s="142" t="s">
        <v>841</v>
      </c>
      <c r="Q1" s="142" t="s">
        <v>842</v>
      </c>
      <c r="R1" s="142" t="s">
        <v>843</v>
      </c>
      <c r="S1" s="142" t="s">
        <v>844</v>
      </c>
      <c r="T1" s="142" t="s">
        <v>845</v>
      </c>
      <c r="U1" s="142" t="s">
        <v>846</v>
      </c>
      <c r="V1" s="142" t="s">
        <v>847</v>
      </c>
      <c r="W1" s="142" t="s">
        <v>848</v>
      </c>
      <c r="X1" s="142" t="s">
        <v>849</v>
      </c>
      <c r="Y1" s="142" t="s">
        <v>850</v>
      </c>
      <c r="Z1" s="142" t="s">
        <v>851</v>
      </c>
      <c r="AA1" s="142" t="s">
        <v>852</v>
      </c>
      <c r="AB1" s="142" t="s">
        <v>853</v>
      </c>
      <c r="AC1" s="142" t="s">
        <v>854</v>
      </c>
      <c r="AD1" s="142" t="s">
        <v>855</v>
      </c>
      <c r="AE1" s="142" t="s">
        <v>856</v>
      </c>
      <c r="AF1" s="142" t="s">
        <v>857</v>
      </c>
      <c r="AG1" s="142" t="s">
        <v>858</v>
      </c>
      <c r="AH1" s="50" t="s">
        <v>179</v>
      </c>
      <c r="AI1" s="50" t="s">
        <v>180</v>
      </c>
      <c r="AJ1" s="50" t="s">
        <v>181</v>
      </c>
      <c r="AK1" s="50" t="s">
        <v>182</v>
      </c>
      <c r="AL1" s="50" t="s">
        <v>183</v>
      </c>
      <c r="AM1" s="50" t="s">
        <v>184</v>
      </c>
      <c r="AN1" s="50" t="s">
        <v>185</v>
      </c>
      <c r="AO1" s="50" t="s">
        <v>186</v>
      </c>
      <c r="AP1" s="50" t="s">
        <v>187</v>
      </c>
      <c r="AQ1" s="50" t="s">
        <v>188</v>
      </c>
      <c r="AR1" s="50" t="s">
        <v>189</v>
      </c>
      <c r="AS1" s="50" t="s">
        <v>190</v>
      </c>
      <c r="AT1" s="50" t="s">
        <v>191</v>
      </c>
    </row>
    <row r="2" spans="1:46" hidden="1">
      <c r="A2">
        <v>2015</v>
      </c>
      <c r="B2" t="s">
        <v>210</v>
      </c>
      <c r="C2" t="s">
        <v>210</v>
      </c>
      <c r="D2" t="s">
        <v>859</v>
      </c>
      <c r="F2" t="s">
        <v>859</v>
      </c>
      <c r="G2" t="s">
        <v>860</v>
      </c>
      <c r="H2" s="143">
        <v>7167500</v>
      </c>
      <c r="I2" s="143">
        <v>6660000</v>
      </c>
      <c r="J2" t="str">
        <f>IF(G2="GK",VLOOKUP(F2,'[1]2015GoalKeeper Stats'!$A$2:$S$109,2,FALSE),VLOOKUP(F2,'[1]2015Player Stats'!$A$2:$AB$830,2,FALSE))</f>
        <v>ORL</v>
      </c>
      <c r="K2">
        <f>IF(G2="GK",VLOOKUP(F2,'[1]2015GoalKeeper Stats'!$A$2:$S$109,4,FALSE),VLOOKUP(F2,'[1]2015Player Stats'!$A$2:$AB$830,4,FALSE))</f>
        <v>28</v>
      </c>
      <c r="L2">
        <f>IF(G2="GK",VLOOKUP(F2,'[1]2015GoalKeeper Stats'!$A$2:$S$109,5,FALSE),VLOOKUP(F2,'[1]2015Player Stats'!$A$2:$AB$830,5,FALSE))</f>
        <v>28</v>
      </c>
      <c r="M2">
        <f>IF(G2="GK",VLOOKUP(F2,'[1]2015GoalKeeper Stats'!$A$2:$S$109,6,FALSE),VLOOKUP(F2,'[1]2015Player Stats'!$A$2:$AB$830,6,FALSE))</f>
        <v>2439</v>
      </c>
      <c r="N2">
        <f>IF(G2="GK",VLOOKUP(F2,'[1]2015GoalKeeper Stats'!$A$2:$S$109,7,FALSE),VLOOKUP(F2,'[1]2015Player Stats'!$A$2:$AB$830,7,FALSE))</f>
        <v>9</v>
      </c>
      <c r="O2">
        <f>IF(G2="GK",VLOOKUP(F2,'[1]2015GoalKeeper Stats'!$A$2:$S$109,8,FALSE),VLOOKUP(F2,'[1]2015Player Stats'!$A$2:$AB$830,8,FALSE))</f>
        <v>7</v>
      </c>
      <c r="P2">
        <f>IF(G2="GK",VLOOKUP(F2,'[1]2015GoalKeeper Stats'!$A$2:$S$109,9,FALSE),VLOOKUP(F2,'[1]2015Player Stats'!$A$2:$AB$830,9,FALSE))</f>
        <v>56</v>
      </c>
      <c r="Q2">
        <f>IF(G2="GK",VLOOKUP(F2,'[1]2015GoalKeeper Stats'!$A$2:$S$109,10,FALSE),VLOOKUP(F2,'[1]2015Player Stats'!$A$2:$AB$830,10,FALSE))</f>
        <v>21</v>
      </c>
      <c r="R2">
        <f>IF(G2="GK",VLOOKUP(F2,'[1]2015GoalKeeper Stats'!$A$2:$S$109,11,FALSE),VLOOKUP(F2,'[1]2015Player Stats'!$A$2:$AB$830,11,FALSE))</f>
        <v>1</v>
      </c>
      <c r="S2">
        <f>IF(G2="GK",VLOOKUP(F2,'[1]2015GoalKeeper Stats'!$A$2:$S$109,12,FALSE),VLOOKUP(F2,'[1]2015Player Stats'!$A$2:$AB$830,12,FALSE))</f>
        <v>44291</v>
      </c>
      <c r="T2">
        <f>IF(G2="GK",VLOOKUP(F2,'[1]2015GoalKeeper Stats'!$A$2:$S$109,13,FALSE),VLOOKUP(F2,'[1]2015Player Stats'!$A$2:$AB$830,13,FALSE))</f>
        <v>5</v>
      </c>
      <c r="U2">
        <f>IF(G2="GK",VLOOKUP(F2,'[1]2015GoalKeeper Stats'!$A$2:$S$109,14,FALSE),VLOOKUP(F2,'[1]2015Player Stats'!$A$2:$AB$830,14,FALSE))</f>
        <v>4</v>
      </c>
      <c r="V2">
        <f>IF(G2="GK",VLOOKUP(F2,'[1]2015GoalKeeper Stats'!$A$2:$S$109,15,FALSE),VLOOKUP(F2,'[1]2015Player Stats'!$A$2:$AB$830,15,FALSE))</f>
        <v>0.33</v>
      </c>
      <c r="W2">
        <f>IF(G2="GK",VLOOKUP(F2,'[1]2015GoalKeeper Stats'!$A$2:$S$109,16,FALSE),VLOOKUP(F2,'[1]2015Player Stats'!$A$2:$AB$830,16,FALSE))</f>
        <v>16.100000000000001</v>
      </c>
      <c r="X2">
        <f>IF(G2="GK",VLOOKUP(F2,'[1]2015GoalKeeper Stats'!$A$2:$S$109,17,FALSE),VLOOKUP(F2,'[1]2015Player Stats'!$A$2:$AB$830,17,FALSE))</f>
        <v>0</v>
      </c>
      <c r="Y2">
        <f>IF(G2="GK",VLOOKUP(F2,'[1]2015GoalKeeper Stats'!$A$2:$S$109,18,FALSE),VLOOKUP(F2,'[1]2015Player Stats'!$A$2:$AB$830,18,FALSE))</f>
        <v>2</v>
      </c>
      <c r="Z2">
        <f>IF(G2="GK",VLOOKUP(F2,'[1]2015GoalKeeper Stats'!$A$2:$S$109,19,FALSE),VLOOKUP(F2,'[1]2015Player Stats'!$A$2:$AB$830,19,FALSE))</f>
        <v>5</v>
      </c>
      <c r="AA2">
        <f>IF(G2="GK",VLOOKUP(F2,'[1]2015GoalKeeper Stats'!$A$2:$S$109,20,FALSE),VLOOKUP(F2,'[1]2015Player Stats'!$A$2:$AB$830,20,FALSE))</f>
        <v>0.26</v>
      </c>
      <c r="AB2">
        <f>IF(G2="GK",VLOOKUP(F2,'[1]2015GoalKeeper Stats'!$A$2:$S$109,21,FALSE),VLOOKUP(F2,'[1]2015Player Stats'!$A$2:$AB$830,21,FALSE))</f>
        <v>18</v>
      </c>
      <c r="AC2">
        <f>IF(G2="GK",VLOOKUP(F2,'[1]2015GoalKeeper Stats'!$A$2:$S$109,22,FALSE),VLOOKUP(F2,'[1]2015Player Stats'!$A$2:$AB$830,22,FALSE))</f>
        <v>36</v>
      </c>
      <c r="AD2">
        <f>IF(G2="GK",VLOOKUP(F2,'[1]2015GoalKeeper Stats'!$A$2:$S$109,23,FALSE),VLOOKUP(F2,'[1]2015Player Stats'!$A$2:$AB$830,23,FALSE))</f>
        <v>4</v>
      </c>
      <c r="AE2">
        <f>IF(G2="GK",VLOOKUP(F2,'[1]2015GoalKeeper Stats'!$A$2:$S$109,24,FALSE),VLOOKUP(F2,'[1]2015Player Stats'!$A$2:$AB$830,24,FALSE))</f>
        <v>6</v>
      </c>
      <c r="AF2">
        <f>IF(G2="GK",VLOOKUP(F2,'[1]2015GoalKeeper Stats'!$A$2:$S$109,25,FALSE),VLOOKUP(F2,'[1]2015Player Stats'!$A$2:$AB$830,25,FALSE))</f>
        <v>1</v>
      </c>
      <c r="AG2">
        <f>IF(G2="GK",VLOOKUP(F2,'[1]2015GoalKeeper Stats'!$A$2:$S$109,26,FALSE),VLOOKUP(F2,'[1]2015Player Stats'!$A$2:$AB$830,26,FALSE))</f>
        <v>37.5</v>
      </c>
      <c r="AH2" s="51">
        <v>2015</v>
      </c>
      <c r="AI2" s="51">
        <v>34</v>
      </c>
      <c r="AJ2" s="51">
        <v>382</v>
      </c>
      <c r="AK2" s="51">
        <v>434</v>
      </c>
      <c r="AL2" s="51">
        <v>41</v>
      </c>
      <c r="AM2" s="51">
        <v>55</v>
      </c>
      <c r="AN2" s="51">
        <v>-14</v>
      </c>
      <c r="AO2" s="52">
        <v>42</v>
      </c>
      <c r="AP2" s="52">
        <v>46.37</v>
      </c>
      <c r="AQ2" s="52">
        <v>-4.38</v>
      </c>
      <c r="AR2" s="52">
        <v>-9.6199999999999992</v>
      </c>
      <c r="AS2" s="51">
        <v>44</v>
      </c>
      <c r="AT2" s="52">
        <v>44.4</v>
      </c>
    </row>
    <row r="3" spans="1:46" hidden="1">
      <c r="A3">
        <v>2015</v>
      </c>
      <c r="B3" t="s">
        <v>861</v>
      </c>
      <c r="C3" t="s">
        <v>207</v>
      </c>
      <c r="D3" t="s">
        <v>862</v>
      </c>
      <c r="E3" t="s">
        <v>863</v>
      </c>
      <c r="F3" t="str">
        <f t="shared" ref="F3:F65" si="0">D3&amp;" "&amp;E3</f>
        <v>Sebastian Giovinco</v>
      </c>
      <c r="G3" t="s">
        <v>860</v>
      </c>
      <c r="H3" s="143">
        <v>7115556</v>
      </c>
      <c r="I3" s="143">
        <v>5600000</v>
      </c>
      <c r="J3" t="str">
        <f>IF(G3="GK",VLOOKUP(F3,'[1]2015GoalKeeper Stats'!$A$2:$S$109,2,FALSE),VLOOKUP(F3,'[1]2015Player Stats'!$A$2:$AB$830,2,FALSE))</f>
        <v>TOR</v>
      </c>
      <c r="K3">
        <f>IF(G3="GK",VLOOKUP(F3,'[1]2015GoalKeeper Stats'!$A$2:$S$109,4,FALSE),VLOOKUP(F3,'[1]2015Player Stats'!$A$2:$AB$830,4,FALSE))</f>
        <v>33</v>
      </c>
      <c r="L3">
        <f>IF(G3="GK",VLOOKUP(F3,'[1]2015GoalKeeper Stats'!$A$2:$S$109,5,FALSE),VLOOKUP(F3,'[1]2015Player Stats'!$A$2:$AB$830,5,FALSE))</f>
        <v>32</v>
      </c>
      <c r="M3">
        <f>IF(G3="GK",VLOOKUP(F3,'[1]2015GoalKeeper Stats'!$A$2:$S$109,6,FALSE),VLOOKUP(F3,'[1]2015Player Stats'!$A$2:$AB$830,6,FALSE))</f>
        <v>2775</v>
      </c>
      <c r="N3">
        <f>IF(G3="GK",VLOOKUP(F3,'[1]2015GoalKeeper Stats'!$A$2:$S$109,7,FALSE),VLOOKUP(F3,'[1]2015Player Stats'!$A$2:$AB$830,7,FALSE))</f>
        <v>22</v>
      </c>
      <c r="O3">
        <f>IF(G3="GK",VLOOKUP(F3,'[1]2015GoalKeeper Stats'!$A$2:$S$109,8,FALSE),VLOOKUP(F3,'[1]2015Player Stats'!$A$2:$AB$830,8,FALSE))</f>
        <v>16</v>
      </c>
      <c r="P3">
        <f>IF(G3="GK",VLOOKUP(F3,'[1]2015GoalKeeper Stats'!$A$2:$S$109,9,FALSE),VLOOKUP(F3,'[1]2015Player Stats'!$A$2:$AB$830,9,FALSE))</f>
        <v>181</v>
      </c>
      <c r="Q3">
        <f>IF(G3="GK",VLOOKUP(F3,'[1]2015GoalKeeper Stats'!$A$2:$S$109,10,FALSE),VLOOKUP(F3,'[1]2015Player Stats'!$A$2:$AB$830,10,FALSE))</f>
        <v>73</v>
      </c>
      <c r="R3">
        <f>IF(G3="GK",VLOOKUP(F3,'[1]2015GoalKeeper Stats'!$A$2:$S$109,11,FALSE),VLOOKUP(F3,'[1]2015Player Stats'!$A$2:$AB$830,11,FALSE))</f>
        <v>7</v>
      </c>
      <c r="S3">
        <f>IF(G3="GK",VLOOKUP(F3,'[1]2015GoalKeeper Stats'!$A$2:$S$109,12,FALSE),VLOOKUP(F3,'[1]2015Player Stats'!$A$2:$AB$830,12,FALSE))</f>
        <v>44259</v>
      </c>
      <c r="T3">
        <f>IF(G3="GK",VLOOKUP(F3,'[1]2015GoalKeeper Stats'!$A$2:$S$109,13,FALSE),VLOOKUP(F3,'[1]2015Player Stats'!$A$2:$AB$830,13,FALSE))</f>
        <v>12</v>
      </c>
      <c r="U3">
        <f>IF(G3="GK",VLOOKUP(F3,'[1]2015GoalKeeper Stats'!$A$2:$S$109,14,FALSE),VLOOKUP(F3,'[1]2015Player Stats'!$A$2:$AB$830,14,FALSE))</f>
        <v>10</v>
      </c>
      <c r="V3">
        <f>IF(G3="GK",VLOOKUP(F3,'[1]2015GoalKeeper Stats'!$A$2:$S$109,15,FALSE),VLOOKUP(F3,'[1]2015Player Stats'!$A$2:$AB$830,15,FALSE))</f>
        <v>0.71</v>
      </c>
      <c r="W3">
        <f>IF(G3="GK",VLOOKUP(F3,'[1]2015GoalKeeper Stats'!$A$2:$S$109,16,FALSE),VLOOKUP(F3,'[1]2015Player Stats'!$A$2:$AB$830,16,FALSE))</f>
        <v>12.2</v>
      </c>
      <c r="X3">
        <f>IF(G3="GK",VLOOKUP(F3,'[1]2015GoalKeeper Stats'!$A$2:$S$109,17,FALSE),VLOOKUP(F3,'[1]2015Player Stats'!$A$2:$AB$830,17,FALSE))</f>
        <v>1</v>
      </c>
      <c r="Y3">
        <f>IF(G3="GK",VLOOKUP(F3,'[1]2015GoalKeeper Stats'!$A$2:$S$109,18,FALSE),VLOOKUP(F3,'[1]2015Player Stats'!$A$2:$AB$830,18,FALSE))</f>
        <v>9</v>
      </c>
      <c r="Z3">
        <f>IF(G3="GK",VLOOKUP(F3,'[1]2015GoalKeeper Stats'!$A$2:$S$109,19,FALSE),VLOOKUP(F3,'[1]2015Player Stats'!$A$2:$AB$830,19,FALSE))</f>
        <v>7</v>
      </c>
      <c r="AA3">
        <f>IF(G3="GK",VLOOKUP(F3,'[1]2015GoalKeeper Stats'!$A$2:$S$109,20,FALSE),VLOOKUP(F3,'[1]2015Player Stats'!$A$2:$AB$830,20,FALSE))</f>
        <v>0.52</v>
      </c>
      <c r="AB3">
        <f>IF(G3="GK",VLOOKUP(F3,'[1]2015GoalKeeper Stats'!$A$2:$S$109,21,FALSE),VLOOKUP(F3,'[1]2015Player Stats'!$A$2:$AB$830,21,FALSE))</f>
        <v>43</v>
      </c>
      <c r="AC3">
        <f>IF(G3="GK",VLOOKUP(F3,'[1]2015GoalKeeper Stats'!$A$2:$S$109,22,FALSE),VLOOKUP(F3,'[1]2015Player Stats'!$A$2:$AB$830,22,FALSE))</f>
        <v>90</v>
      </c>
      <c r="AD3">
        <f>IF(G3="GK",VLOOKUP(F3,'[1]2015GoalKeeper Stats'!$A$2:$S$109,23,FALSE),VLOOKUP(F3,'[1]2015Player Stats'!$A$2:$AB$830,23,FALSE))</f>
        <v>34</v>
      </c>
      <c r="AE3">
        <f>IF(G3="GK",VLOOKUP(F3,'[1]2015GoalKeeper Stats'!$A$2:$S$109,24,FALSE),VLOOKUP(F3,'[1]2015Player Stats'!$A$2:$AB$830,24,FALSE))</f>
        <v>4</v>
      </c>
      <c r="AF3">
        <f>IF(G3="GK",VLOOKUP(F3,'[1]2015GoalKeeper Stats'!$A$2:$S$109,25,FALSE),VLOOKUP(F3,'[1]2015Player Stats'!$A$2:$AB$830,25,FALSE))</f>
        <v>0</v>
      </c>
      <c r="AG3">
        <f>IF(G3="GK",VLOOKUP(F3,'[1]2015GoalKeeper Stats'!$A$2:$S$109,26,FALSE),VLOOKUP(F3,'[1]2015Player Stats'!$A$2:$AB$830,26,FALSE))</f>
        <v>40.33</v>
      </c>
      <c r="AH3" s="51">
        <v>2015</v>
      </c>
      <c r="AI3" s="51">
        <v>34</v>
      </c>
      <c r="AJ3" s="51">
        <v>468</v>
      </c>
      <c r="AK3" s="51">
        <v>410</v>
      </c>
      <c r="AL3" s="51">
        <v>57</v>
      </c>
      <c r="AM3" s="51">
        <v>56</v>
      </c>
      <c r="AN3" s="51">
        <v>1</v>
      </c>
      <c r="AO3" s="52">
        <v>50.46</v>
      </c>
      <c r="AP3" s="52">
        <v>41.58</v>
      </c>
      <c r="AQ3" s="52">
        <v>8.8699999999999992</v>
      </c>
      <c r="AR3" s="52">
        <v>-7.87</v>
      </c>
      <c r="AS3" s="51">
        <v>49</v>
      </c>
      <c r="AT3" s="52">
        <v>52.78</v>
      </c>
    </row>
    <row r="4" spans="1:46" hidden="1">
      <c r="A4">
        <v>2015</v>
      </c>
      <c r="B4" t="s">
        <v>861</v>
      </c>
      <c r="C4" t="s">
        <v>207</v>
      </c>
      <c r="D4" t="s">
        <v>864</v>
      </c>
      <c r="E4" t="s">
        <v>865</v>
      </c>
      <c r="F4" t="str">
        <f t="shared" si="0"/>
        <v>Michael Bradley</v>
      </c>
      <c r="G4" t="s">
        <v>860</v>
      </c>
      <c r="H4" s="143">
        <v>6500000</v>
      </c>
      <c r="I4" s="143">
        <v>6000000</v>
      </c>
      <c r="J4" t="str">
        <f>IF(G4="GK",VLOOKUP(F4,'[1]2015GoalKeeper Stats'!$A$2:$S$109,2,FALSE),VLOOKUP(F4,'[1]2015Player Stats'!$A$2:$AB$830,2,FALSE))</f>
        <v>TOR</v>
      </c>
      <c r="K4">
        <f>IF(G4="GK",VLOOKUP(F4,'[1]2015GoalKeeper Stats'!$A$2:$S$109,4,FALSE),VLOOKUP(F4,'[1]2015Player Stats'!$A$2:$AB$830,4,FALSE))</f>
        <v>25</v>
      </c>
      <c r="L4">
        <f>IF(G4="GK",VLOOKUP(F4,'[1]2015GoalKeeper Stats'!$A$2:$S$109,5,FALSE),VLOOKUP(F4,'[1]2015Player Stats'!$A$2:$AB$830,5,FALSE))</f>
        <v>25</v>
      </c>
      <c r="M4">
        <f>IF(G4="GK",VLOOKUP(F4,'[1]2015GoalKeeper Stats'!$A$2:$S$109,6,FALSE),VLOOKUP(F4,'[1]2015Player Stats'!$A$2:$AB$830,6,FALSE))</f>
        <v>2250</v>
      </c>
      <c r="N4">
        <f>IF(G4="GK",VLOOKUP(F4,'[1]2015GoalKeeper Stats'!$A$2:$S$109,7,FALSE),VLOOKUP(F4,'[1]2015Player Stats'!$A$2:$AB$830,7,FALSE))</f>
        <v>5</v>
      </c>
      <c r="O4">
        <f>IF(G4="GK",VLOOKUP(F4,'[1]2015GoalKeeper Stats'!$A$2:$S$109,8,FALSE),VLOOKUP(F4,'[1]2015Player Stats'!$A$2:$AB$830,8,FALSE))</f>
        <v>6</v>
      </c>
      <c r="P4">
        <f>IF(G4="GK",VLOOKUP(F4,'[1]2015GoalKeeper Stats'!$A$2:$S$109,9,FALSE),VLOOKUP(F4,'[1]2015Player Stats'!$A$2:$AB$830,9,FALSE))</f>
        <v>57</v>
      </c>
      <c r="Q4">
        <f>IF(G4="GK",VLOOKUP(F4,'[1]2015GoalKeeper Stats'!$A$2:$S$109,10,FALSE),VLOOKUP(F4,'[1]2015Player Stats'!$A$2:$AB$830,10,FALSE))</f>
        <v>17</v>
      </c>
      <c r="R4">
        <f>IF(G4="GK",VLOOKUP(F4,'[1]2015GoalKeeper Stats'!$A$2:$S$109,11,FALSE),VLOOKUP(F4,'[1]2015Player Stats'!$A$2:$AB$830,11,FALSE))</f>
        <v>0</v>
      </c>
      <c r="S4" t="str">
        <f>IF(G4="GK",VLOOKUP(F4,'[1]2015GoalKeeper Stats'!$A$2:$S$109,12,FALSE),VLOOKUP(F4,'[1]2015Player Stats'!$A$2:$AB$830,12,FALSE))</f>
        <v>0/0</v>
      </c>
      <c r="T4">
        <f>IF(G4="GK",VLOOKUP(F4,'[1]2015GoalKeeper Stats'!$A$2:$S$109,13,FALSE),VLOOKUP(F4,'[1]2015Player Stats'!$A$2:$AB$830,13,FALSE))</f>
        <v>4</v>
      </c>
      <c r="U4">
        <f>IF(G4="GK",VLOOKUP(F4,'[1]2015GoalKeeper Stats'!$A$2:$S$109,14,FALSE),VLOOKUP(F4,'[1]2015Player Stats'!$A$2:$AB$830,14,FALSE))</f>
        <v>1</v>
      </c>
      <c r="V4">
        <f>IF(G4="GK",VLOOKUP(F4,'[1]2015GoalKeeper Stats'!$A$2:$S$109,15,FALSE),VLOOKUP(F4,'[1]2015Player Stats'!$A$2:$AB$830,15,FALSE))</f>
        <v>0.2</v>
      </c>
      <c r="W4">
        <f>IF(G4="GK",VLOOKUP(F4,'[1]2015GoalKeeper Stats'!$A$2:$S$109,16,FALSE),VLOOKUP(F4,'[1]2015Player Stats'!$A$2:$AB$830,16,FALSE))</f>
        <v>8.8000000000000007</v>
      </c>
      <c r="X4">
        <f>IF(G4="GK",VLOOKUP(F4,'[1]2015GoalKeeper Stats'!$A$2:$S$109,17,FALSE),VLOOKUP(F4,'[1]2015Player Stats'!$A$2:$AB$830,17,FALSE))</f>
        <v>3</v>
      </c>
      <c r="Y4">
        <f>IF(G4="GK",VLOOKUP(F4,'[1]2015GoalKeeper Stats'!$A$2:$S$109,18,FALSE),VLOOKUP(F4,'[1]2015Player Stats'!$A$2:$AB$830,18,FALSE))</f>
        <v>6</v>
      </c>
      <c r="Z4">
        <f>IF(G4="GK",VLOOKUP(F4,'[1]2015GoalKeeper Stats'!$A$2:$S$109,19,FALSE),VLOOKUP(F4,'[1]2015Player Stats'!$A$2:$AB$830,19,FALSE))</f>
        <v>0</v>
      </c>
      <c r="AA4">
        <f>IF(G4="GK",VLOOKUP(F4,'[1]2015GoalKeeper Stats'!$A$2:$S$109,20,FALSE),VLOOKUP(F4,'[1]2015Player Stats'!$A$2:$AB$830,20,FALSE))</f>
        <v>0.24</v>
      </c>
      <c r="AB4">
        <f>IF(G4="GK",VLOOKUP(F4,'[1]2015GoalKeeper Stats'!$A$2:$S$109,21,FALSE),VLOOKUP(F4,'[1]2015Player Stats'!$A$2:$AB$830,21,FALSE))</f>
        <v>22</v>
      </c>
      <c r="AC4">
        <f>IF(G4="GK",VLOOKUP(F4,'[1]2015GoalKeeper Stats'!$A$2:$S$109,22,FALSE),VLOOKUP(F4,'[1]2015Player Stats'!$A$2:$AB$830,22,FALSE))</f>
        <v>22</v>
      </c>
      <c r="AD4">
        <f>IF(G4="GK",VLOOKUP(F4,'[1]2015GoalKeeper Stats'!$A$2:$S$109,23,FALSE),VLOOKUP(F4,'[1]2015Player Stats'!$A$2:$AB$830,23,FALSE))</f>
        <v>0</v>
      </c>
      <c r="AE4">
        <f>IF(G4="GK",VLOOKUP(F4,'[1]2015GoalKeeper Stats'!$A$2:$S$109,24,FALSE),VLOOKUP(F4,'[1]2015Player Stats'!$A$2:$AB$830,24,FALSE))</f>
        <v>3</v>
      </c>
      <c r="AF4">
        <f>IF(G4="GK",VLOOKUP(F4,'[1]2015GoalKeeper Stats'!$A$2:$S$109,25,FALSE),VLOOKUP(F4,'[1]2015Player Stats'!$A$2:$AB$830,25,FALSE))</f>
        <v>0</v>
      </c>
      <c r="AG4">
        <f>IF(G4="GK",VLOOKUP(F4,'[1]2015GoalKeeper Stats'!$A$2:$S$109,26,FALSE),VLOOKUP(F4,'[1]2015Player Stats'!$A$2:$AB$830,26,FALSE))</f>
        <v>29.82</v>
      </c>
      <c r="AH4" s="51">
        <v>2015</v>
      </c>
      <c r="AI4" s="51">
        <v>34</v>
      </c>
      <c r="AJ4" s="51">
        <v>468</v>
      </c>
      <c r="AK4" s="51">
        <v>410</v>
      </c>
      <c r="AL4" s="51">
        <v>57</v>
      </c>
      <c r="AM4" s="51">
        <v>56</v>
      </c>
      <c r="AN4" s="51">
        <v>1</v>
      </c>
      <c r="AO4" s="52">
        <v>50.46</v>
      </c>
      <c r="AP4" s="52">
        <v>41.58</v>
      </c>
      <c r="AQ4" s="52">
        <v>8.8699999999999992</v>
      </c>
      <c r="AR4" s="52">
        <v>-7.87</v>
      </c>
      <c r="AS4" s="51">
        <v>49</v>
      </c>
      <c r="AT4" s="52">
        <v>52.78</v>
      </c>
    </row>
    <row r="5" spans="1:46" hidden="1">
      <c r="A5">
        <v>2015</v>
      </c>
      <c r="B5" t="s">
        <v>195</v>
      </c>
      <c r="C5" t="s">
        <v>866</v>
      </c>
      <c r="D5" t="s">
        <v>867</v>
      </c>
      <c r="E5" t="s">
        <v>868</v>
      </c>
      <c r="F5" t="str">
        <f t="shared" si="0"/>
        <v>Steven Gerrard</v>
      </c>
      <c r="G5" t="s">
        <v>860</v>
      </c>
      <c r="H5" s="143">
        <v>6332504</v>
      </c>
      <c r="I5" s="143">
        <v>6200004</v>
      </c>
      <c r="J5" t="str">
        <f>IF(G5="GK",VLOOKUP(F5,'[1]2015GoalKeeper Stats'!$A$2:$S$109,2,FALSE),VLOOKUP(F5,'[1]2015Player Stats'!$A$2:$AB$830,2,FALSE))</f>
        <v xml:space="preserve">LA </v>
      </c>
      <c r="K5">
        <f>IF(G5="GK",VLOOKUP(F5,'[1]2015GoalKeeper Stats'!$A$2:$S$109,4,FALSE),VLOOKUP(F5,'[1]2015Player Stats'!$A$2:$AB$830,4,FALSE))</f>
        <v>13</v>
      </c>
      <c r="L5">
        <f>IF(G5="GK",VLOOKUP(F5,'[1]2015GoalKeeper Stats'!$A$2:$S$109,5,FALSE),VLOOKUP(F5,'[1]2015Player Stats'!$A$2:$AB$830,5,FALSE))</f>
        <v>13</v>
      </c>
      <c r="M5">
        <f>IF(G5="GK",VLOOKUP(F5,'[1]2015GoalKeeper Stats'!$A$2:$S$109,6,FALSE),VLOOKUP(F5,'[1]2015Player Stats'!$A$2:$AB$830,6,FALSE))</f>
        <v>1164</v>
      </c>
      <c r="N5">
        <f>IF(G5="GK",VLOOKUP(F5,'[1]2015GoalKeeper Stats'!$A$2:$S$109,7,FALSE),VLOOKUP(F5,'[1]2015Player Stats'!$A$2:$AB$830,7,FALSE))</f>
        <v>2</v>
      </c>
      <c r="O5">
        <f>IF(G5="GK",VLOOKUP(F5,'[1]2015GoalKeeper Stats'!$A$2:$S$109,8,FALSE),VLOOKUP(F5,'[1]2015Player Stats'!$A$2:$AB$830,8,FALSE))</f>
        <v>3</v>
      </c>
      <c r="P5">
        <f>IF(G5="GK",VLOOKUP(F5,'[1]2015GoalKeeper Stats'!$A$2:$S$109,9,FALSE),VLOOKUP(F5,'[1]2015Player Stats'!$A$2:$AB$830,9,FALSE))</f>
        <v>30</v>
      </c>
      <c r="Q5">
        <f>IF(G5="GK",VLOOKUP(F5,'[1]2015GoalKeeper Stats'!$A$2:$S$109,10,FALSE),VLOOKUP(F5,'[1]2015Player Stats'!$A$2:$AB$830,10,FALSE))</f>
        <v>10</v>
      </c>
      <c r="R5">
        <f>IF(G5="GK",VLOOKUP(F5,'[1]2015GoalKeeper Stats'!$A$2:$S$109,11,FALSE),VLOOKUP(F5,'[1]2015Player Stats'!$A$2:$AB$830,11,FALSE))</f>
        <v>1</v>
      </c>
      <c r="S5" t="str">
        <f>IF(G5="GK",VLOOKUP(F5,'[1]2015GoalKeeper Stats'!$A$2:$S$109,12,FALSE),VLOOKUP(F5,'[1]2015Player Stats'!$A$2:$AB$830,12,FALSE))</f>
        <v>0/0</v>
      </c>
      <c r="T5">
        <f>IF(G5="GK",VLOOKUP(F5,'[1]2015GoalKeeper Stats'!$A$2:$S$109,13,FALSE),VLOOKUP(F5,'[1]2015Player Stats'!$A$2:$AB$830,13,FALSE))</f>
        <v>2</v>
      </c>
      <c r="U5">
        <f>IF(G5="GK",VLOOKUP(F5,'[1]2015GoalKeeper Stats'!$A$2:$S$109,14,FALSE),VLOOKUP(F5,'[1]2015Player Stats'!$A$2:$AB$830,14,FALSE))</f>
        <v>0</v>
      </c>
      <c r="V5">
        <f>IF(G5="GK",VLOOKUP(F5,'[1]2015GoalKeeper Stats'!$A$2:$S$109,15,FALSE),VLOOKUP(F5,'[1]2015Player Stats'!$A$2:$AB$830,15,FALSE))</f>
        <v>0.15</v>
      </c>
      <c r="W5">
        <f>IF(G5="GK",VLOOKUP(F5,'[1]2015GoalKeeper Stats'!$A$2:$S$109,16,FALSE),VLOOKUP(F5,'[1]2015Player Stats'!$A$2:$AB$830,16,FALSE))</f>
        <v>6.7</v>
      </c>
      <c r="X5">
        <f>IF(G5="GK",VLOOKUP(F5,'[1]2015GoalKeeper Stats'!$A$2:$S$109,17,FALSE),VLOOKUP(F5,'[1]2015Player Stats'!$A$2:$AB$830,17,FALSE))</f>
        <v>1</v>
      </c>
      <c r="Y5">
        <f>IF(G5="GK",VLOOKUP(F5,'[1]2015GoalKeeper Stats'!$A$2:$S$109,18,FALSE),VLOOKUP(F5,'[1]2015Player Stats'!$A$2:$AB$830,18,FALSE))</f>
        <v>2</v>
      </c>
      <c r="Z5">
        <f>IF(G5="GK",VLOOKUP(F5,'[1]2015GoalKeeper Stats'!$A$2:$S$109,19,FALSE),VLOOKUP(F5,'[1]2015Player Stats'!$A$2:$AB$830,19,FALSE))</f>
        <v>1</v>
      </c>
      <c r="AA5">
        <f>IF(G5="GK",VLOOKUP(F5,'[1]2015GoalKeeper Stats'!$A$2:$S$109,20,FALSE),VLOOKUP(F5,'[1]2015Player Stats'!$A$2:$AB$830,20,FALSE))</f>
        <v>0.23</v>
      </c>
      <c r="AB5">
        <f>IF(G5="GK",VLOOKUP(F5,'[1]2015GoalKeeper Stats'!$A$2:$S$109,21,FALSE),VLOOKUP(F5,'[1]2015Player Stats'!$A$2:$AB$830,21,FALSE))</f>
        <v>11</v>
      </c>
      <c r="AC5">
        <f>IF(G5="GK",VLOOKUP(F5,'[1]2015GoalKeeper Stats'!$A$2:$S$109,22,FALSE),VLOOKUP(F5,'[1]2015Player Stats'!$A$2:$AB$830,22,FALSE))</f>
        <v>15</v>
      </c>
      <c r="AD5">
        <f>IF(G5="GK",VLOOKUP(F5,'[1]2015GoalKeeper Stats'!$A$2:$S$109,23,FALSE),VLOOKUP(F5,'[1]2015Player Stats'!$A$2:$AB$830,23,FALSE))</f>
        <v>0</v>
      </c>
      <c r="AE5">
        <f>IF(G5="GK",VLOOKUP(F5,'[1]2015GoalKeeper Stats'!$A$2:$S$109,24,FALSE),VLOOKUP(F5,'[1]2015Player Stats'!$A$2:$AB$830,24,FALSE))</f>
        <v>0</v>
      </c>
      <c r="AF5">
        <f>IF(G5="GK",VLOOKUP(F5,'[1]2015GoalKeeper Stats'!$A$2:$S$109,25,FALSE),VLOOKUP(F5,'[1]2015Player Stats'!$A$2:$AB$830,25,FALSE))</f>
        <v>0</v>
      </c>
      <c r="AG5">
        <f>IF(G5="GK",VLOOKUP(F5,'[1]2015GoalKeeper Stats'!$A$2:$S$109,26,FALSE),VLOOKUP(F5,'[1]2015Player Stats'!$A$2:$AB$830,26,FALSE))</f>
        <v>33.33</v>
      </c>
      <c r="AH5" s="51">
        <v>2015</v>
      </c>
      <c r="AI5" s="51">
        <v>34</v>
      </c>
      <c r="AJ5" s="51">
        <v>406</v>
      </c>
      <c r="AK5" s="51">
        <v>395</v>
      </c>
      <c r="AL5" s="51">
        <v>56</v>
      </c>
      <c r="AM5" s="51">
        <v>46</v>
      </c>
      <c r="AN5" s="51">
        <v>10</v>
      </c>
      <c r="AO5" s="52">
        <v>44.89</v>
      </c>
      <c r="AP5" s="52">
        <v>42.23</v>
      </c>
      <c r="AQ5" s="52">
        <v>2.67</v>
      </c>
      <c r="AR5" s="52">
        <v>7.33</v>
      </c>
      <c r="AS5" s="51">
        <v>51</v>
      </c>
      <c r="AT5" s="52">
        <v>48</v>
      </c>
    </row>
    <row r="6" spans="1:46" hidden="1">
      <c r="A6">
        <v>2015</v>
      </c>
      <c r="B6" t="s">
        <v>211</v>
      </c>
      <c r="C6" t="s">
        <v>173</v>
      </c>
      <c r="D6" t="s">
        <v>869</v>
      </c>
      <c r="E6" t="s">
        <v>870</v>
      </c>
      <c r="F6" t="str">
        <f t="shared" si="0"/>
        <v>Frank Lampard</v>
      </c>
      <c r="G6" t="s">
        <v>860</v>
      </c>
      <c r="H6" s="143">
        <v>6000000</v>
      </c>
      <c r="I6" s="143">
        <v>6000000</v>
      </c>
      <c r="J6" t="str">
        <f>IF(G6="GK",VLOOKUP(F6,'[1]2015GoalKeeper Stats'!$A$2:$S$109,2,FALSE),VLOOKUP(F6,'[1]2015Player Stats'!$A$2:$AB$830,2,FALSE))</f>
        <v>NYC</v>
      </c>
      <c r="K6">
        <f>IF(G6="GK",VLOOKUP(F6,'[1]2015GoalKeeper Stats'!$A$2:$S$109,4,FALSE),VLOOKUP(F6,'[1]2015Player Stats'!$A$2:$AB$830,4,FALSE))</f>
        <v>10</v>
      </c>
      <c r="L6">
        <f>IF(G6="GK",VLOOKUP(F6,'[1]2015GoalKeeper Stats'!$A$2:$S$109,5,FALSE),VLOOKUP(F6,'[1]2015Player Stats'!$A$2:$AB$830,5,FALSE))</f>
        <v>9</v>
      </c>
      <c r="M6">
        <f>IF(G6="GK",VLOOKUP(F6,'[1]2015GoalKeeper Stats'!$A$2:$S$109,6,FALSE),VLOOKUP(F6,'[1]2015Player Stats'!$A$2:$AB$830,6,FALSE))</f>
        <v>733</v>
      </c>
      <c r="N6">
        <f>IF(G6="GK",VLOOKUP(F6,'[1]2015GoalKeeper Stats'!$A$2:$S$109,7,FALSE),VLOOKUP(F6,'[1]2015Player Stats'!$A$2:$AB$830,7,FALSE))</f>
        <v>3</v>
      </c>
      <c r="O6">
        <f>IF(G6="GK",VLOOKUP(F6,'[1]2015GoalKeeper Stats'!$A$2:$S$109,8,FALSE),VLOOKUP(F6,'[1]2015Player Stats'!$A$2:$AB$830,8,FALSE))</f>
        <v>1</v>
      </c>
      <c r="P6">
        <f>IF(G6="GK",VLOOKUP(F6,'[1]2015GoalKeeper Stats'!$A$2:$S$109,9,FALSE),VLOOKUP(F6,'[1]2015Player Stats'!$A$2:$AB$830,9,FALSE))</f>
        <v>27</v>
      </c>
      <c r="Q6">
        <f>IF(G6="GK",VLOOKUP(F6,'[1]2015GoalKeeper Stats'!$A$2:$S$109,10,FALSE),VLOOKUP(F6,'[1]2015Player Stats'!$A$2:$AB$830,10,FALSE))</f>
        <v>4</v>
      </c>
      <c r="R6">
        <f>IF(G6="GK",VLOOKUP(F6,'[1]2015GoalKeeper Stats'!$A$2:$S$109,11,FALSE),VLOOKUP(F6,'[1]2015Player Stats'!$A$2:$AB$830,11,FALSE))</f>
        <v>1</v>
      </c>
      <c r="S6" t="str">
        <f>IF(G6="GK",VLOOKUP(F6,'[1]2015GoalKeeper Stats'!$A$2:$S$109,12,FALSE),VLOOKUP(F6,'[1]2015Player Stats'!$A$2:$AB$830,12,FALSE))</f>
        <v>0/0</v>
      </c>
      <c r="T6">
        <f>IF(G6="GK",VLOOKUP(F6,'[1]2015GoalKeeper Stats'!$A$2:$S$109,13,FALSE),VLOOKUP(F6,'[1]2015Player Stats'!$A$2:$AB$830,13,FALSE))</f>
        <v>1</v>
      </c>
      <c r="U6">
        <f>IF(G6="GK",VLOOKUP(F6,'[1]2015GoalKeeper Stats'!$A$2:$S$109,14,FALSE),VLOOKUP(F6,'[1]2015Player Stats'!$A$2:$AB$830,14,FALSE))</f>
        <v>2</v>
      </c>
      <c r="V6">
        <f>IF(G6="GK",VLOOKUP(F6,'[1]2015GoalKeeper Stats'!$A$2:$S$109,15,FALSE),VLOOKUP(F6,'[1]2015Player Stats'!$A$2:$AB$830,15,FALSE))</f>
        <v>0.37</v>
      </c>
      <c r="W6">
        <f>IF(G6="GK",VLOOKUP(F6,'[1]2015GoalKeeper Stats'!$A$2:$S$109,16,FALSE),VLOOKUP(F6,'[1]2015Player Stats'!$A$2:$AB$830,16,FALSE))</f>
        <v>11.1</v>
      </c>
      <c r="X6">
        <f>IF(G6="GK",VLOOKUP(F6,'[1]2015GoalKeeper Stats'!$A$2:$S$109,17,FALSE),VLOOKUP(F6,'[1]2015Player Stats'!$A$2:$AB$830,17,FALSE))</f>
        <v>0</v>
      </c>
      <c r="Y6">
        <f>IF(G6="GK",VLOOKUP(F6,'[1]2015GoalKeeper Stats'!$A$2:$S$109,18,FALSE),VLOOKUP(F6,'[1]2015Player Stats'!$A$2:$AB$830,18,FALSE))</f>
        <v>1</v>
      </c>
      <c r="Z6">
        <f>IF(G6="GK",VLOOKUP(F6,'[1]2015GoalKeeper Stats'!$A$2:$S$109,19,FALSE),VLOOKUP(F6,'[1]2015Player Stats'!$A$2:$AB$830,19,FALSE))</f>
        <v>0</v>
      </c>
      <c r="AA6">
        <f>IF(G6="GK",VLOOKUP(F6,'[1]2015GoalKeeper Stats'!$A$2:$S$109,20,FALSE),VLOOKUP(F6,'[1]2015Player Stats'!$A$2:$AB$830,20,FALSE))</f>
        <v>0.12</v>
      </c>
      <c r="AB6">
        <f>IF(G6="GK",VLOOKUP(F6,'[1]2015GoalKeeper Stats'!$A$2:$S$109,21,FALSE),VLOOKUP(F6,'[1]2015Player Stats'!$A$2:$AB$830,21,FALSE))</f>
        <v>8</v>
      </c>
      <c r="AC6">
        <f>IF(G6="GK",VLOOKUP(F6,'[1]2015GoalKeeper Stats'!$A$2:$S$109,22,FALSE),VLOOKUP(F6,'[1]2015Player Stats'!$A$2:$AB$830,22,FALSE))</f>
        <v>16</v>
      </c>
      <c r="AD6">
        <f>IF(G6="GK",VLOOKUP(F6,'[1]2015GoalKeeper Stats'!$A$2:$S$109,23,FALSE),VLOOKUP(F6,'[1]2015Player Stats'!$A$2:$AB$830,23,FALSE))</f>
        <v>1</v>
      </c>
      <c r="AE6">
        <f>IF(G6="GK",VLOOKUP(F6,'[1]2015GoalKeeper Stats'!$A$2:$S$109,24,FALSE),VLOOKUP(F6,'[1]2015Player Stats'!$A$2:$AB$830,24,FALSE))</f>
        <v>0</v>
      </c>
      <c r="AF6">
        <f>IF(G6="GK",VLOOKUP(F6,'[1]2015GoalKeeper Stats'!$A$2:$S$109,25,FALSE),VLOOKUP(F6,'[1]2015Player Stats'!$A$2:$AB$830,25,FALSE))</f>
        <v>0</v>
      </c>
      <c r="AG6">
        <f>IF(G6="GK",VLOOKUP(F6,'[1]2015GoalKeeper Stats'!$A$2:$S$109,26,FALSE),VLOOKUP(F6,'[1]2015Player Stats'!$A$2:$AB$830,26,FALSE))</f>
        <v>14.81</v>
      </c>
      <c r="AH6" s="51">
        <v>2015</v>
      </c>
      <c r="AI6" s="51">
        <v>34</v>
      </c>
      <c r="AJ6" s="51">
        <v>446</v>
      </c>
      <c r="AK6" s="51">
        <v>504</v>
      </c>
      <c r="AL6" s="51">
        <v>48</v>
      </c>
      <c r="AM6" s="51">
        <v>58</v>
      </c>
      <c r="AN6" s="51">
        <v>-10</v>
      </c>
      <c r="AO6" s="52">
        <v>44.98</v>
      </c>
      <c r="AP6" s="52">
        <v>62.58</v>
      </c>
      <c r="AQ6" s="52">
        <v>-17.600000000000001</v>
      </c>
      <c r="AR6" s="52">
        <v>7.6</v>
      </c>
      <c r="AS6" s="51">
        <v>37</v>
      </c>
      <c r="AT6" s="52">
        <v>35.799999999999997</v>
      </c>
    </row>
    <row r="7" spans="1:46" hidden="1">
      <c r="A7">
        <v>2015</v>
      </c>
      <c r="B7" t="s">
        <v>195</v>
      </c>
      <c r="C7" t="s">
        <v>866</v>
      </c>
      <c r="D7" t="s">
        <v>871</v>
      </c>
      <c r="E7" t="s">
        <v>872</v>
      </c>
      <c r="F7" t="str">
        <f t="shared" si="0"/>
        <v>Giovani Dos Santos</v>
      </c>
      <c r="G7" t="s">
        <v>860</v>
      </c>
      <c r="H7" s="143">
        <v>5750008</v>
      </c>
      <c r="I7" s="143">
        <v>4000008</v>
      </c>
      <c r="J7" t="str">
        <f>IF(G7="GK",VLOOKUP(F7,'[1]2015GoalKeeper Stats'!$A$2:$S$109,2,FALSE),VLOOKUP(F7,'[1]2015Player Stats'!$A$2:$AB$830,2,FALSE))</f>
        <v xml:space="preserve">LA </v>
      </c>
      <c r="K7">
        <f>IF(G7="GK",VLOOKUP(F7,'[1]2015GoalKeeper Stats'!$A$2:$S$109,4,FALSE),VLOOKUP(F7,'[1]2015Player Stats'!$A$2:$AB$830,4,FALSE))</f>
        <v>10</v>
      </c>
      <c r="L7">
        <f>IF(G7="GK",VLOOKUP(F7,'[1]2015GoalKeeper Stats'!$A$2:$S$109,5,FALSE),VLOOKUP(F7,'[1]2015Player Stats'!$A$2:$AB$830,5,FALSE))</f>
        <v>10</v>
      </c>
      <c r="M7">
        <f>IF(G7="GK",VLOOKUP(F7,'[1]2015GoalKeeper Stats'!$A$2:$S$109,6,FALSE),VLOOKUP(F7,'[1]2015Player Stats'!$A$2:$AB$830,6,FALSE))</f>
        <v>803</v>
      </c>
      <c r="N7">
        <f>IF(G7="GK",VLOOKUP(F7,'[1]2015GoalKeeper Stats'!$A$2:$S$109,7,FALSE),VLOOKUP(F7,'[1]2015Player Stats'!$A$2:$AB$830,7,FALSE))</f>
        <v>3</v>
      </c>
      <c r="O7">
        <f>IF(G7="GK",VLOOKUP(F7,'[1]2015GoalKeeper Stats'!$A$2:$S$109,8,FALSE),VLOOKUP(F7,'[1]2015Player Stats'!$A$2:$AB$830,8,FALSE))</f>
        <v>5</v>
      </c>
      <c r="P7">
        <f>IF(G7="GK",VLOOKUP(F7,'[1]2015GoalKeeper Stats'!$A$2:$S$109,9,FALSE),VLOOKUP(F7,'[1]2015Player Stats'!$A$2:$AB$830,9,FALSE))</f>
        <v>22</v>
      </c>
      <c r="Q7">
        <f>IF(G7="GK",VLOOKUP(F7,'[1]2015GoalKeeper Stats'!$A$2:$S$109,10,FALSE),VLOOKUP(F7,'[1]2015Player Stats'!$A$2:$AB$830,10,FALSE))</f>
        <v>10</v>
      </c>
      <c r="R7">
        <f>IF(G7="GK",VLOOKUP(F7,'[1]2015GoalKeeper Stats'!$A$2:$S$109,11,FALSE),VLOOKUP(F7,'[1]2015Player Stats'!$A$2:$AB$830,11,FALSE))</f>
        <v>0</v>
      </c>
      <c r="S7" t="str">
        <f>IF(G7="GK",VLOOKUP(F7,'[1]2015GoalKeeper Stats'!$A$2:$S$109,12,FALSE),VLOOKUP(F7,'[1]2015Player Stats'!$A$2:$AB$830,12,FALSE))</f>
        <v>0/0</v>
      </c>
      <c r="T7">
        <f>IF(G7="GK",VLOOKUP(F7,'[1]2015GoalKeeper Stats'!$A$2:$S$109,13,FALSE),VLOOKUP(F7,'[1]2015Player Stats'!$A$2:$AB$830,13,FALSE))</f>
        <v>3</v>
      </c>
      <c r="U7">
        <f>IF(G7="GK",VLOOKUP(F7,'[1]2015GoalKeeper Stats'!$A$2:$S$109,14,FALSE),VLOOKUP(F7,'[1]2015Player Stats'!$A$2:$AB$830,14,FALSE))</f>
        <v>0</v>
      </c>
      <c r="V7">
        <f>IF(G7="GK",VLOOKUP(F7,'[1]2015GoalKeeper Stats'!$A$2:$S$109,15,FALSE),VLOOKUP(F7,'[1]2015Player Stats'!$A$2:$AB$830,15,FALSE))</f>
        <v>0.34</v>
      </c>
      <c r="W7">
        <f>IF(G7="GK",VLOOKUP(F7,'[1]2015GoalKeeper Stats'!$A$2:$S$109,16,FALSE),VLOOKUP(F7,'[1]2015Player Stats'!$A$2:$AB$830,16,FALSE))</f>
        <v>13.6</v>
      </c>
      <c r="X7">
        <f>IF(G7="GK",VLOOKUP(F7,'[1]2015GoalKeeper Stats'!$A$2:$S$109,17,FALSE),VLOOKUP(F7,'[1]2015Player Stats'!$A$2:$AB$830,17,FALSE))</f>
        <v>3</v>
      </c>
      <c r="Y7">
        <f>IF(G7="GK",VLOOKUP(F7,'[1]2015GoalKeeper Stats'!$A$2:$S$109,18,FALSE),VLOOKUP(F7,'[1]2015Player Stats'!$A$2:$AB$830,18,FALSE))</f>
        <v>3</v>
      </c>
      <c r="Z7">
        <f>IF(G7="GK",VLOOKUP(F7,'[1]2015GoalKeeper Stats'!$A$2:$S$109,19,FALSE),VLOOKUP(F7,'[1]2015Player Stats'!$A$2:$AB$830,19,FALSE))</f>
        <v>2</v>
      </c>
      <c r="AA7">
        <f>IF(G7="GK",VLOOKUP(F7,'[1]2015GoalKeeper Stats'!$A$2:$S$109,20,FALSE),VLOOKUP(F7,'[1]2015Player Stats'!$A$2:$AB$830,20,FALSE))</f>
        <v>0.56000000000000005</v>
      </c>
      <c r="AB7">
        <f>IF(G7="GK",VLOOKUP(F7,'[1]2015GoalKeeper Stats'!$A$2:$S$109,21,FALSE),VLOOKUP(F7,'[1]2015Player Stats'!$A$2:$AB$830,21,FALSE))</f>
        <v>10</v>
      </c>
      <c r="AC7">
        <f>IF(G7="GK",VLOOKUP(F7,'[1]2015GoalKeeper Stats'!$A$2:$S$109,22,FALSE),VLOOKUP(F7,'[1]2015Player Stats'!$A$2:$AB$830,22,FALSE))</f>
        <v>13</v>
      </c>
      <c r="AD7">
        <f>IF(G7="GK",VLOOKUP(F7,'[1]2015GoalKeeper Stats'!$A$2:$S$109,23,FALSE),VLOOKUP(F7,'[1]2015Player Stats'!$A$2:$AB$830,23,FALSE))</f>
        <v>3</v>
      </c>
      <c r="AE7">
        <f>IF(G7="GK",VLOOKUP(F7,'[1]2015GoalKeeper Stats'!$A$2:$S$109,24,FALSE),VLOOKUP(F7,'[1]2015Player Stats'!$A$2:$AB$830,24,FALSE))</f>
        <v>0</v>
      </c>
      <c r="AF7">
        <f>IF(G7="GK",VLOOKUP(F7,'[1]2015GoalKeeper Stats'!$A$2:$S$109,25,FALSE),VLOOKUP(F7,'[1]2015Player Stats'!$A$2:$AB$830,25,FALSE))</f>
        <v>0</v>
      </c>
      <c r="AG7">
        <f>IF(G7="GK",VLOOKUP(F7,'[1]2015GoalKeeper Stats'!$A$2:$S$109,26,FALSE),VLOOKUP(F7,'[1]2015Player Stats'!$A$2:$AB$830,26,FALSE))</f>
        <v>45.45</v>
      </c>
      <c r="AH7" s="51">
        <v>2015</v>
      </c>
      <c r="AI7" s="51">
        <v>34</v>
      </c>
      <c r="AJ7" s="51">
        <v>406</v>
      </c>
      <c r="AK7" s="51">
        <v>395</v>
      </c>
      <c r="AL7" s="51">
        <v>56</v>
      </c>
      <c r="AM7" s="51">
        <v>46</v>
      </c>
      <c r="AN7" s="51">
        <v>10</v>
      </c>
      <c r="AO7" s="52">
        <v>44.89</v>
      </c>
      <c r="AP7" s="52">
        <v>42.23</v>
      </c>
      <c r="AQ7" s="52">
        <v>2.67</v>
      </c>
      <c r="AR7" s="52">
        <v>7.33</v>
      </c>
      <c r="AS7" s="51">
        <v>51</v>
      </c>
      <c r="AT7" s="52">
        <v>48</v>
      </c>
    </row>
    <row r="8" spans="1:46" hidden="1">
      <c r="A8">
        <v>2015</v>
      </c>
      <c r="B8" t="s">
        <v>211</v>
      </c>
      <c r="C8" t="s">
        <v>173</v>
      </c>
      <c r="D8" t="s">
        <v>873</v>
      </c>
      <c r="E8" t="s">
        <v>874</v>
      </c>
      <c r="F8" t="str">
        <f t="shared" si="0"/>
        <v>David Villa</v>
      </c>
      <c r="G8" t="s">
        <v>875</v>
      </c>
      <c r="H8" s="143">
        <v>5610000</v>
      </c>
      <c r="I8" s="143">
        <v>5610000</v>
      </c>
      <c r="J8" t="str">
        <f>IF(G8="GK",VLOOKUP(F8,'[1]2015GoalKeeper Stats'!$A$2:$S$109,2,FALSE),VLOOKUP(F8,'[1]2015Player Stats'!$A$2:$AB$830,2,FALSE))</f>
        <v>NYC</v>
      </c>
      <c r="K8">
        <f>IF(G8="GK",VLOOKUP(F8,'[1]2015GoalKeeper Stats'!$A$2:$S$109,4,FALSE),VLOOKUP(F8,'[1]2015Player Stats'!$A$2:$AB$830,4,FALSE))</f>
        <v>30</v>
      </c>
      <c r="L8">
        <f>IF(G8="GK",VLOOKUP(F8,'[1]2015GoalKeeper Stats'!$A$2:$S$109,5,FALSE),VLOOKUP(F8,'[1]2015Player Stats'!$A$2:$AB$830,5,FALSE))</f>
        <v>29</v>
      </c>
      <c r="M8">
        <f>IF(G8="GK",VLOOKUP(F8,'[1]2015GoalKeeper Stats'!$A$2:$S$109,6,FALSE),VLOOKUP(F8,'[1]2015Player Stats'!$A$2:$AB$830,6,FALSE))</f>
        <v>2514</v>
      </c>
      <c r="N8">
        <f>IF(G8="GK",VLOOKUP(F8,'[1]2015GoalKeeper Stats'!$A$2:$S$109,7,FALSE),VLOOKUP(F8,'[1]2015Player Stats'!$A$2:$AB$830,7,FALSE))</f>
        <v>18</v>
      </c>
      <c r="O8">
        <f>IF(G8="GK",VLOOKUP(F8,'[1]2015GoalKeeper Stats'!$A$2:$S$109,8,FALSE),VLOOKUP(F8,'[1]2015Player Stats'!$A$2:$AB$830,8,FALSE))</f>
        <v>8</v>
      </c>
      <c r="P8">
        <f>IF(G8="GK",VLOOKUP(F8,'[1]2015GoalKeeper Stats'!$A$2:$S$109,9,FALSE),VLOOKUP(F8,'[1]2015Player Stats'!$A$2:$AB$830,9,FALSE))</f>
        <v>138</v>
      </c>
      <c r="Q8">
        <f>IF(G8="GK",VLOOKUP(F8,'[1]2015GoalKeeper Stats'!$A$2:$S$109,10,FALSE),VLOOKUP(F8,'[1]2015Player Stats'!$A$2:$AB$830,10,FALSE))</f>
        <v>64</v>
      </c>
      <c r="R8">
        <f>IF(G8="GK",VLOOKUP(F8,'[1]2015GoalKeeper Stats'!$A$2:$S$109,11,FALSE),VLOOKUP(F8,'[1]2015Player Stats'!$A$2:$AB$830,11,FALSE))</f>
        <v>6</v>
      </c>
      <c r="S8">
        <f>IF(G8="GK",VLOOKUP(F8,'[1]2015GoalKeeper Stats'!$A$2:$S$109,12,FALSE),VLOOKUP(F8,'[1]2015Player Stats'!$A$2:$AB$830,12,FALSE))</f>
        <v>44385</v>
      </c>
      <c r="T8">
        <f>IF(G8="GK",VLOOKUP(F8,'[1]2015GoalKeeper Stats'!$A$2:$S$109,13,FALSE),VLOOKUP(F8,'[1]2015Player Stats'!$A$2:$AB$830,13,FALSE))</f>
        <v>11</v>
      </c>
      <c r="U8">
        <f>IF(G8="GK",VLOOKUP(F8,'[1]2015GoalKeeper Stats'!$A$2:$S$109,14,FALSE),VLOOKUP(F8,'[1]2015Player Stats'!$A$2:$AB$830,14,FALSE))</f>
        <v>7</v>
      </c>
      <c r="V8">
        <f>IF(G8="GK",VLOOKUP(F8,'[1]2015GoalKeeper Stats'!$A$2:$S$109,15,FALSE),VLOOKUP(F8,'[1]2015Player Stats'!$A$2:$AB$830,15,FALSE))</f>
        <v>0.64</v>
      </c>
      <c r="W8">
        <f>IF(G8="GK",VLOOKUP(F8,'[1]2015GoalKeeper Stats'!$A$2:$S$109,16,FALSE),VLOOKUP(F8,'[1]2015Player Stats'!$A$2:$AB$830,16,FALSE))</f>
        <v>13</v>
      </c>
      <c r="X8">
        <f>IF(G8="GK",VLOOKUP(F8,'[1]2015GoalKeeper Stats'!$A$2:$S$109,17,FALSE),VLOOKUP(F8,'[1]2015Player Stats'!$A$2:$AB$830,17,FALSE))</f>
        <v>0</v>
      </c>
      <c r="Y8">
        <f>IF(G8="GK",VLOOKUP(F8,'[1]2015GoalKeeper Stats'!$A$2:$S$109,18,FALSE),VLOOKUP(F8,'[1]2015Player Stats'!$A$2:$AB$830,18,FALSE))</f>
        <v>7</v>
      </c>
      <c r="Z8">
        <f>IF(G8="GK",VLOOKUP(F8,'[1]2015GoalKeeper Stats'!$A$2:$S$109,19,FALSE),VLOOKUP(F8,'[1]2015Player Stats'!$A$2:$AB$830,19,FALSE))</f>
        <v>1</v>
      </c>
      <c r="AA8">
        <f>IF(G8="GK",VLOOKUP(F8,'[1]2015GoalKeeper Stats'!$A$2:$S$109,20,FALSE),VLOOKUP(F8,'[1]2015Player Stats'!$A$2:$AB$830,20,FALSE))</f>
        <v>0.28999999999999998</v>
      </c>
      <c r="AB8">
        <f>IF(G8="GK",VLOOKUP(F8,'[1]2015GoalKeeper Stats'!$A$2:$S$109,21,FALSE),VLOOKUP(F8,'[1]2015Player Stats'!$A$2:$AB$830,21,FALSE))</f>
        <v>29</v>
      </c>
      <c r="AC8">
        <f>IF(G8="GK",VLOOKUP(F8,'[1]2015GoalKeeper Stats'!$A$2:$S$109,22,FALSE),VLOOKUP(F8,'[1]2015Player Stats'!$A$2:$AB$830,22,FALSE))</f>
        <v>49</v>
      </c>
      <c r="AD8">
        <f>IF(G8="GK",VLOOKUP(F8,'[1]2015GoalKeeper Stats'!$A$2:$S$109,23,FALSE),VLOOKUP(F8,'[1]2015Player Stats'!$A$2:$AB$830,23,FALSE))</f>
        <v>47</v>
      </c>
      <c r="AE8">
        <f>IF(G8="GK",VLOOKUP(F8,'[1]2015GoalKeeper Stats'!$A$2:$S$109,24,FALSE),VLOOKUP(F8,'[1]2015Player Stats'!$A$2:$AB$830,24,FALSE))</f>
        <v>4</v>
      </c>
      <c r="AF8">
        <f>IF(G8="GK",VLOOKUP(F8,'[1]2015GoalKeeper Stats'!$A$2:$S$109,25,FALSE),VLOOKUP(F8,'[1]2015Player Stats'!$A$2:$AB$830,25,FALSE))</f>
        <v>0</v>
      </c>
      <c r="AG8">
        <f>IF(G8="GK",VLOOKUP(F8,'[1]2015GoalKeeper Stats'!$A$2:$S$109,26,FALSE),VLOOKUP(F8,'[1]2015Player Stats'!$A$2:$AB$830,26,FALSE))</f>
        <v>46.38</v>
      </c>
      <c r="AH8" s="51">
        <v>2015</v>
      </c>
      <c r="AI8" s="51">
        <v>34</v>
      </c>
      <c r="AJ8" s="51">
        <v>446</v>
      </c>
      <c r="AK8" s="51">
        <v>504</v>
      </c>
      <c r="AL8" s="51">
        <v>48</v>
      </c>
      <c r="AM8" s="51">
        <v>58</v>
      </c>
      <c r="AN8" s="51">
        <v>-10</v>
      </c>
      <c r="AO8" s="52">
        <v>44.98</v>
      </c>
      <c r="AP8" s="52">
        <v>62.58</v>
      </c>
      <c r="AQ8" s="52">
        <v>-17.600000000000001</v>
      </c>
      <c r="AR8" s="52">
        <v>7.6</v>
      </c>
      <c r="AS8" s="51">
        <v>37</v>
      </c>
      <c r="AT8" s="52">
        <v>35.799999999999997</v>
      </c>
    </row>
    <row r="9" spans="1:46" hidden="1">
      <c r="A9">
        <v>2015</v>
      </c>
      <c r="B9" t="s">
        <v>861</v>
      </c>
      <c r="C9" t="s">
        <v>207</v>
      </c>
      <c r="D9" t="s">
        <v>876</v>
      </c>
      <c r="E9" t="s">
        <v>877</v>
      </c>
      <c r="F9" t="str">
        <f t="shared" si="0"/>
        <v>Jozy Altidore</v>
      </c>
      <c r="G9" t="s">
        <v>875</v>
      </c>
      <c r="H9" s="143">
        <v>4750000</v>
      </c>
      <c r="I9" s="143">
        <v>4750000</v>
      </c>
      <c r="J9" t="str">
        <f>IF(G9="GK",VLOOKUP(F9,'[1]2015GoalKeeper Stats'!$A$2:$S$109,2,FALSE),VLOOKUP(F9,'[1]2015Player Stats'!$A$2:$AB$830,2,FALSE))</f>
        <v>TOR</v>
      </c>
      <c r="K9">
        <f>IF(G9="GK",VLOOKUP(F9,'[1]2015GoalKeeper Stats'!$A$2:$S$109,4,FALSE),VLOOKUP(F9,'[1]2015Player Stats'!$A$2:$AB$830,4,FALSE))</f>
        <v>25</v>
      </c>
      <c r="L9">
        <f>IF(G9="GK",VLOOKUP(F9,'[1]2015GoalKeeper Stats'!$A$2:$S$109,5,FALSE),VLOOKUP(F9,'[1]2015Player Stats'!$A$2:$AB$830,5,FALSE))</f>
        <v>21</v>
      </c>
      <c r="M9">
        <f>IF(G9="GK",VLOOKUP(F9,'[1]2015GoalKeeper Stats'!$A$2:$S$109,6,FALSE),VLOOKUP(F9,'[1]2015Player Stats'!$A$2:$AB$830,6,FALSE))</f>
        <v>1796</v>
      </c>
      <c r="N9">
        <f>IF(G9="GK",VLOOKUP(F9,'[1]2015GoalKeeper Stats'!$A$2:$S$109,7,FALSE),VLOOKUP(F9,'[1]2015Player Stats'!$A$2:$AB$830,7,FALSE))</f>
        <v>13</v>
      </c>
      <c r="O9">
        <f>IF(G9="GK",VLOOKUP(F9,'[1]2015GoalKeeper Stats'!$A$2:$S$109,8,FALSE),VLOOKUP(F9,'[1]2015Player Stats'!$A$2:$AB$830,8,FALSE))</f>
        <v>0</v>
      </c>
      <c r="P9">
        <f>IF(G9="GK",VLOOKUP(F9,'[1]2015GoalKeeper Stats'!$A$2:$S$109,9,FALSE),VLOOKUP(F9,'[1]2015Player Stats'!$A$2:$AB$830,9,FALSE))</f>
        <v>37</v>
      </c>
      <c r="Q9">
        <f>IF(G9="GK",VLOOKUP(F9,'[1]2015GoalKeeper Stats'!$A$2:$S$109,10,FALSE),VLOOKUP(F9,'[1]2015Player Stats'!$A$2:$AB$830,10,FALSE))</f>
        <v>18</v>
      </c>
      <c r="R9">
        <f>IF(G9="GK",VLOOKUP(F9,'[1]2015GoalKeeper Stats'!$A$2:$S$109,11,FALSE),VLOOKUP(F9,'[1]2015Player Stats'!$A$2:$AB$830,11,FALSE))</f>
        <v>5</v>
      </c>
      <c r="S9">
        <f>IF(G9="GK",VLOOKUP(F9,'[1]2015GoalKeeper Stats'!$A$2:$S$109,12,FALSE),VLOOKUP(F9,'[1]2015Player Stats'!$A$2:$AB$830,12,FALSE))</f>
        <v>44258</v>
      </c>
      <c r="T9">
        <f>IF(G9="GK",VLOOKUP(F9,'[1]2015GoalKeeper Stats'!$A$2:$S$109,13,FALSE),VLOOKUP(F9,'[1]2015Player Stats'!$A$2:$AB$830,13,FALSE))</f>
        <v>7</v>
      </c>
      <c r="U9">
        <f>IF(G9="GK",VLOOKUP(F9,'[1]2015GoalKeeper Stats'!$A$2:$S$109,14,FALSE),VLOOKUP(F9,'[1]2015Player Stats'!$A$2:$AB$830,14,FALSE))</f>
        <v>6</v>
      </c>
      <c r="V9">
        <f>IF(G9="GK",VLOOKUP(F9,'[1]2015GoalKeeper Stats'!$A$2:$S$109,15,FALSE),VLOOKUP(F9,'[1]2015Player Stats'!$A$2:$AB$830,15,FALSE))</f>
        <v>0.65</v>
      </c>
      <c r="W9">
        <f>IF(G9="GK",VLOOKUP(F9,'[1]2015GoalKeeper Stats'!$A$2:$S$109,16,FALSE),VLOOKUP(F9,'[1]2015Player Stats'!$A$2:$AB$830,16,FALSE))</f>
        <v>35.1</v>
      </c>
      <c r="X9">
        <f>IF(G9="GK",VLOOKUP(F9,'[1]2015GoalKeeper Stats'!$A$2:$S$109,17,FALSE),VLOOKUP(F9,'[1]2015Player Stats'!$A$2:$AB$830,17,FALSE))</f>
        <v>0</v>
      </c>
      <c r="Y9">
        <f>IF(G9="GK",VLOOKUP(F9,'[1]2015GoalKeeper Stats'!$A$2:$S$109,18,FALSE),VLOOKUP(F9,'[1]2015Player Stats'!$A$2:$AB$830,18,FALSE))</f>
        <v>0</v>
      </c>
      <c r="Z9">
        <f>IF(G9="GK",VLOOKUP(F9,'[1]2015GoalKeeper Stats'!$A$2:$S$109,19,FALSE),VLOOKUP(F9,'[1]2015Player Stats'!$A$2:$AB$830,19,FALSE))</f>
        <v>0</v>
      </c>
      <c r="AA9">
        <f>IF(G9="GK",VLOOKUP(F9,'[1]2015GoalKeeper Stats'!$A$2:$S$109,20,FALSE),VLOOKUP(F9,'[1]2015Player Stats'!$A$2:$AB$830,20,FALSE))</f>
        <v>0</v>
      </c>
      <c r="AB9">
        <f>IF(G9="GK",VLOOKUP(F9,'[1]2015GoalKeeper Stats'!$A$2:$S$109,21,FALSE),VLOOKUP(F9,'[1]2015Player Stats'!$A$2:$AB$830,21,FALSE))</f>
        <v>39</v>
      </c>
      <c r="AC9">
        <f>IF(G9="GK",VLOOKUP(F9,'[1]2015GoalKeeper Stats'!$A$2:$S$109,22,FALSE),VLOOKUP(F9,'[1]2015Player Stats'!$A$2:$AB$830,22,FALSE))</f>
        <v>45</v>
      </c>
      <c r="AD9">
        <f>IF(G9="GK",VLOOKUP(F9,'[1]2015GoalKeeper Stats'!$A$2:$S$109,23,FALSE),VLOOKUP(F9,'[1]2015Player Stats'!$A$2:$AB$830,23,FALSE))</f>
        <v>7</v>
      </c>
      <c r="AE9">
        <f>IF(G9="GK",VLOOKUP(F9,'[1]2015GoalKeeper Stats'!$A$2:$S$109,24,FALSE),VLOOKUP(F9,'[1]2015Player Stats'!$A$2:$AB$830,24,FALSE))</f>
        <v>3</v>
      </c>
      <c r="AF9">
        <f>IF(G9="GK",VLOOKUP(F9,'[1]2015GoalKeeper Stats'!$A$2:$S$109,25,FALSE),VLOOKUP(F9,'[1]2015Player Stats'!$A$2:$AB$830,25,FALSE))</f>
        <v>2</v>
      </c>
      <c r="AG9">
        <f>IF(G9="GK",VLOOKUP(F9,'[1]2015GoalKeeper Stats'!$A$2:$S$109,26,FALSE),VLOOKUP(F9,'[1]2015Player Stats'!$A$2:$AB$830,26,FALSE))</f>
        <v>48.65</v>
      </c>
      <c r="AH9" s="51">
        <v>2015</v>
      </c>
      <c r="AI9" s="51">
        <v>34</v>
      </c>
      <c r="AJ9" s="51">
        <v>468</v>
      </c>
      <c r="AK9" s="51">
        <v>410</v>
      </c>
      <c r="AL9" s="51">
        <v>57</v>
      </c>
      <c r="AM9" s="51">
        <v>56</v>
      </c>
      <c r="AN9" s="51">
        <v>1</v>
      </c>
      <c r="AO9" s="52">
        <v>50.46</v>
      </c>
      <c r="AP9" s="52">
        <v>41.58</v>
      </c>
      <c r="AQ9" s="52">
        <v>8.8699999999999992</v>
      </c>
      <c r="AR9" s="52">
        <v>-7.87</v>
      </c>
      <c r="AS9" s="51">
        <v>49</v>
      </c>
      <c r="AT9" s="52">
        <v>52.78</v>
      </c>
    </row>
    <row r="10" spans="1:46" hidden="1">
      <c r="A10">
        <v>2015</v>
      </c>
      <c r="B10" t="s">
        <v>196</v>
      </c>
      <c r="C10" t="s">
        <v>196</v>
      </c>
      <c r="D10" t="s">
        <v>878</v>
      </c>
      <c r="E10" t="s">
        <v>879</v>
      </c>
      <c r="F10" t="str">
        <f t="shared" si="0"/>
        <v>Clint Dempsey</v>
      </c>
      <c r="G10" t="s">
        <v>875</v>
      </c>
      <c r="H10" s="143">
        <v>4605942</v>
      </c>
      <c r="I10" s="143">
        <v>3913008</v>
      </c>
      <c r="J10" t="str">
        <f>IF(G10="GK",VLOOKUP(F10,'[1]2015GoalKeeper Stats'!$A$2:$S$109,2,FALSE),VLOOKUP(F10,'[1]2015Player Stats'!$A$2:$AB$830,2,FALSE))</f>
        <v>SEA</v>
      </c>
      <c r="K10">
        <f>IF(G10="GK",VLOOKUP(F10,'[1]2015GoalKeeper Stats'!$A$2:$S$109,4,FALSE),VLOOKUP(F10,'[1]2015Player Stats'!$A$2:$AB$830,4,FALSE))</f>
        <v>20</v>
      </c>
      <c r="L10">
        <f>IF(G10="GK",VLOOKUP(F10,'[1]2015GoalKeeper Stats'!$A$2:$S$109,5,FALSE),VLOOKUP(F10,'[1]2015Player Stats'!$A$2:$AB$830,5,FALSE))</f>
        <v>20</v>
      </c>
      <c r="M10">
        <f>IF(G10="GK",VLOOKUP(F10,'[1]2015GoalKeeper Stats'!$A$2:$S$109,6,FALSE),VLOOKUP(F10,'[1]2015Player Stats'!$A$2:$AB$830,6,FALSE))</f>
        <v>1742</v>
      </c>
      <c r="N10">
        <f>IF(G10="GK",VLOOKUP(F10,'[1]2015GoalKeeper Stats'!$A$2:$S$109,7,FALSE),VLOOKUP(F10,'[1]2015Player Stats'!$A$2:$AB$830,7,FALSE))</f>
        <v>10</v>
      </c>
      <c r="O10">
        <f>IF(G10="GK",VLOOKUP(F10,'[1]2015GoalKeeper Stats'!$A$2:$S$109,8,FALSE),VLOOKUP(F10,'[1]2015Player Stats'!$A$2:$AB$830,8,FALSE))</f>
        <v>10</v>
      </c>
      <c r="P10">
        <f>IF(G10="GK",VLOOKUP(F10,'[1]2015GoalKeeper Stats'!$A$2:$S$109,9,FALSE),VLOOKUP(F10,'[1]2015Player Stats'!$A$2:$AB$830,9,FALSE))</f>
        <v>61</v>
      </c>
      <c r="Q10">
        <f>IF(G10="GK",VLOOKUP(F10,'[1]2015GoalKeeper Stats'!$A$2:$S$109,10,FALSE),VLOOKUP(F10,'[1]2015Player Stats'!$A$2:$AB$830,10,FALSE))</f>
        <v>27</v>
      </c>
      <c r="R10">
        <f>IF(G10="GK",VLOOKUP(F10,'[1]2015GoalKeeper Stats'!$A$2:$S$109,11,FALSE),VLOOKUP(F10,'[1]2015Player Stats'!$A$2:$AB$830,11,FALSE))</f>
        <v>4</v>
      </c>
      <c r="S10">
        <f>IF(G10="GK",VLOOKUP(F10,'[1]2015GoalKeeper Stats'!$A$2:$S$109,12,FALSE),VLOOKUP(F10,'[1]2015Player Stats'!$A$2:$AB$830,12,FALSE))</f>
        <v>44197</v>
      </c>
      <c r="T10">
        <f>IF(G10="GK",VLOOKUP(F10,'[1]2015GoalKeeper Stats'!$A$2:$S$109,13,FALSE),VLOOKUP(F10,'[1]2015Player Stats'!$A$2:$AB$830,13,FALSE))</f>
        <v>7</v>
      </c>
      <c r="U10">
        <f>IF(G10="GK",VLOOKUP(F10,'[1]2015GoalKeeper Stats'!$A$2:$S$109,14,FALSE),VLOOKUP(F10,'[1]2015Player Stats'!$A$2:$AB$830,14,FALSE))</f>
        <v>3</v>
      </c>
      <c r="V10">
        <f>IF(G10="GK",VLOOKUP(F10,'[1]2015GoalKeeper Stats'!$A$2:$S$109,15,FALSE),VLOOKUP(F10,'[1]2015Player Stats'!$A$2:$AB$830,15,FALSE))</f>
        <v>0.52</v>
      </c>
      <c r="W10">
        <f>IF(G10="GK",VLOOKUP(F10,'[1]2015GoalKeeper Stats'!$A$2:$S$109,16,FALSE),VLOOKUP(F10,'[1]2015Player Stats'!$A$2:$AB$830,16,FALSE))</f>
        <v>16.399999999999999</v>
      </c>
      <c r="X10">
        <f>IF(G10="GK",VLOOKUP(F10,'[1]2015GoalKeeper Stats'!$A$2:$S$109,17,FALSE),VLOOKUP(F10,'[1]2015Player Stats'!$A$2:$AB$830,17,FALSE))</f>
        <v>4</v>
      </c>
      <c r="Y10">
        <f>IF(G10="GK",VLOOKUP(F10,'[1]2015GoalKeeper Stats'!$A$2:$S$109,18,FALSE),VLOOKUP(F10,'[1]2015Player Stats'!$A$2:$AB$830,18,FALSE))</f>
        <v>5</v>
      </c>
      <c r="Z10">
        <f>IF(G10="GK",VLOOKUP(F10,'[1]2015GoalKeeper Stats'!$A$2:$S$109,19,FALSE),VLOOKUP(F10,'[1]2015Player Stats'!$A$2:$AB$830,19,FALSE))</f>
        <v>5</v>
      </c>
      <c r="AA10">
        <f>IF(G10="GK",VLOOKUP(F10,'[1]2015GoalKeeper Stats'!$A$2:$S$109,20,FALSE),VLOOKUP(F10,'[1]2015Player Stats'!$A$2:$AB$830,20,FALSE))</f>
        <v>0.52</v>
      </c>
      <c r="AB10">
        <f>IF(G10="GK",VLOOKUP(F10,'[1]2015GoalKeeper Stats'!$A$2:$S$109,21,FALSE),VLOOKUP(F10,'[1]2015Player Stats'!$A$2:$AB$830,21,FALSE))</f>
        <v>18</v>
      </c>
      <c r="AC10">
        <f>IF(G10="GK",VLOOKUP(F10,'[1]2015GoalKeeper Stats'!$A$2:$S$109,22,FALSE),VLOOKUP(F10,'[1]2015Player Stats'!$A$2:$AB$830,22,FALSE))</f>
        <v>39</v>
      </c>
      <c r="AD10">
        <f>IF(G10="GK",VLOOKUP(F10,'[1]2015GoalKeeper Stats'!$A$2:$S$109,23,FALSE),VLOOKUP(F10,'[1]2015Player Stats'!$A$2:$AB$830,23,FALSE))</f>
        <v>5</v>
      </c>
      <c r="AE10">
        <f>IF(G10="GK",VLOOKUP(F10,'[1]2015GoalKeeper Stats'!$A$2:$S$109,24,FALSE),VLOOKUP(F10,'[1]2015Player Stats'!$A$2:$AB$830,24,FALSE))</f>
        <v>1</v>
      </c>
      <c r="AF10">
        <f>IF(G10="GK",VLOOKUP(F10,'[1]2015GoalKeeper Stats'!$A$2:$S$109,25,FALSE),VLOOKUP(F10,'[1]2015Player Stats'!$A$2:$AB$830,25,FALSE))</f>
        <v>0</v>
      </c>
      <c r="AG10">
        <f>IF(G10="GK",VLOOKUP(F10,'[1]2015GoalKeeper Stats'!$A$2:$S$109,26,FALSE),VLOOKUP(F10,'[1]2015Player Stats'!$A$2:$AB$830,26,FALSE))</f>
        <v>44.26</v>
      </c>
      <c r="AH10" s="51">
        <v>2015</v>
      </c>
      <c r="AI10" s="51">
        <v>34</v>
      </c>
      <c r="AJ10" s="51">
        <v>331</v>
      </c>
      <c r="AK10" s="51">
        <v>464</v>
      </c>
      <c r="AL10" s="51">
        <v>44</v>
      </c>
      <c r="AM10" s="51">
        <v>36</v>
      </c>
      <c r="AN10" s="51">
        <v>8</v>
      </c>
      <c r="AO10" s="52">
        <v>42.15</v>
      </c>
      <c r="AP10" s="52">
        <v>38.61</v>
      </c>
      <c r="AQ10" s="52">
        <v>3.53</v>
      </c>
      <c r="AR10" s="52">
        <v>4.47</v>
      </c>
      <c r="AS10" s="51">
        <v>51</v>
      </c>
      <c r="AT10" s="52">
        <v>49.63</v>
      </c>
    </row>
    <row r="11" spans="1:46" hidden="1">
      <c r="A11">
        <v>2015</v>
      </c>
      <c r="B11" t="s">
        <v>195</v>
      </c>
      <c r="C11" t="s">
        <v>866</v>
      </c>
      <c r="D11" t="s">
        <v>880</v>
      </c>
      <c r="E11" t="s">
        <v>881</v>
      </c>
      <c r="F11" t="str">
        <f t="shared" si="0"/>
        <v>Robbie Keane</v>
      </c>
      <c r="G11" t="s">
        <v>875</v>
      </c>
      <c r="H11" s="143">
        <v>4500000</v>
      </c>
      <c r="I11" s="143">
        <v>4500000</v>
      </c>
      <c r="J11" t="str">
        <f>IF(G11="GK",VLOOKUP(F11,'[1]2015GoalKeeper Stats'!$A$2:$S$109,2,FALSE),VLOOKUP(F11,'[1]2015Player Stats'!$A$2:$AB$830,2,FALSE))</f>
        <v xml:space="preserve">LA </v>
      </c>
      <c r="K11">
        <f>IF(G11="GK",VLOOKUP(F11,'[1]2015GoalKeeper Stats'!$A$2:$S$109,4,FALSE),VLOOKUP(F11,'[1]2015Player Stats'!$A$2:$AB$830,4,FALSE))</f>
        <v>24</v>
      </c>
      <c r="L11">
        <f>IF(G11="GK",VLOOKUP(F11,'[1]2015GoalKeeper Stats'!$A$2:$S$109,5,FALSE),VLOOKUP(F11,'[1]2015Player Stats'!$A$2:$AB$830,5,FALSE))</f>
        <v>22</v>
      </c>
      <c r="M11">
        <f>IF(G11="GK",VLOOKUP(F11,'[1]2015GoalKeeper Stats'!$A$2:$S$109,6,FALSE),VLOOKUP(F11,'[1]2015Player Stats'!$A$2:$AB$830,6,FALSE))</f>
        <v>2059</v>
      </c>
      <c r="N11">
        <f>IF(G11="GK",VLOOKUP(F11,'[1]2015GoalKeeper Stats'!$A$2:$S$109,7,FALSE),VLOOKUP(F11,'[1]2015Player Stats'!$A$2:$AB$830,7,FALSE))</f>
        <v>20</v>
      </c>
      <c r="O11">
        <f>IF(G11="GK",VLOOKUP(F11,'[1]2015GoalKeeper Stats'!$A$2:$S$109,8,FALSE),VLOOKUP(F11,'[1]2015Player Stats'!$A$2:$AB$830,8,FALSE))</f>
        <v>8</v>
      </c>
      <c r="P11">
        <f>IF(G11="GK",VLOOKUP(F11,'[1]2015GoalKeeper Stats'!$A$2:$S$109,9,FALSE),VLOOKUP(F11,'[1]2015Player Stats'!$A$2:$AB$830,9,FALSE))</f>
        <v>73</v>
      </c>
      <c r="Q11">
        <f>IF(G11="GK",VLOOKUP(F11,'[1]2015GoalKeeper Stats'!$A$2:$S$109,10,FALSE),VLOOKUP(F11,'[1]2015Player Stats'!$A$2:$AB$830,10,FALSE))</f>
        <v>39</v>
      </c>
      <c r="R11">
        <f>IF(G11="GK",VLOOKUP(F11,'[1]2015GoalKeeper Stats'!$A$2:$S$109,11,FALSE),VLOOKUP(F11,'[1]2015Player Stats'!$A$2:$AB$830,11,FALSE))</f>
        <v>5</v>
      </c>
      <c r="S11">
        <f>IF(G11="GK",VLOOKUP(F11,'[1]2015GoalKeeper Stats'!$A$2:$S$109,12,FALSE),VLOOKUP(F11,'[1]2015Player Stats'!$A$2:$AB$830,12,FALSE))</f>
        <v>44290</v>
      </c>
      <c r="T11">
        <f>IF(G11="GK",VLOOKUP(F11,'[1]2015GoalKeeper Stats'!$A$2:$S$109,13,FALSE),VLOOKUP(F11,'[1]2015Player Stats'!$A$2:$AB$830,13,FALSE))</f>
        <v>15</v>
      </c>
      <c r="U11">
        <f>IF(G11="GK",VLOOKUP(F11,'[1]2015GoalKeeper Stats'!$A$2:$S$109,14,FALSE),VLOOKUP(F11,'[1]2015Player Stats'!$A$2:$AB$830,14,FALSE))</f>
        <v>5</v>
      </c>
      <c r="V11">
        <f>IF(G11="GK",VLOOKUP(F11,'[1]2015GoalKeeper Stats'!$A$2:$S$109,15,FALSE),VLOOKUP(F11,'[1]2015Player Stats'!$A$2:$AB$830,15,FALSE))</f>
        <v>0.87</v>
      </c>
      <c r="W11">
        <f>IF(G11="GK",VLOOKUP(F11,'[1]2015GoalKeeper Stats'!$A$2:$S$109,16,FALSE),VLOOKUP(F11,'[1]2015Player Stats'!$A$2:$AB$830,16,FALSE))</f>
        <v>27.4</v>
      </c>
      <c r="X11">
        <f>IF(G11="GK",VLOOKUP(F11,'[1]2015GoalKeeper Stats'!$A$2:$S$109,17,FALSE),VLOOKUP(F11,'[1]2015Player Stats'!$A$2:$AB$830,17,FALSE))</f>
        <v>1</v>
      </c>
      <c r="Y11">
        <f>IF(G11="GK",VLOOKUP(F11,'[1]2015GoalKeeper Stats'!$A$2:$S$109,18,FALSE),VLOOKUP(F11,'[1]2015Player Stats'!$A$2:$AB$830,18,FALSE))</f>
        <v>8</v>
      </c>
      <c r="Z11">
        <f>IF(G11="GK",VLOOKUP(F11,'[1]2015GoalKeeper Stats'!$A$2:$S$109,19,FALSE),VLOOKUP(F11,'[1]2015Player Stats'!$A$2:$AB$830,19,FALSE))</f>
        <v>0</v>
      </c>
      <c r="AA11">
        <f>IF(G11="GK",VLOOKUP(F11,'[1]2015GoalKeeper Stats'!$A$2:$S$109,20,FALSE),VLOOKUP(F11,'[1]2015Player Stats'!$A$2:$AB$830,20,FALSE))</f>
        <v>0.35</v>
      </c>
      <c r="AB11">
        <f>IF(G11="GK",VLOOKUP(F11,'[1]2015GoalKeeper Stats'!$A$2:$S$109,21,FALSE),VLOOKUP(F11,'[1]2015Player Stats'!$A$2:$AB$830,21,FALSE))</f>
        <v>15</v>
      </c>
      <c r="AC11">
        <f>IF(G11="GK",VLOOKUP(F11,'[1]2015GoalKeeper Stats'!$A$2:$S$109,22,FALSE),VLOOKUP(F11,'[1]2015Player Stats'!$A$2:$AB$830,22,FALSE))</f>
        <v>22</v>
      </c>
      <c r="AD11">
        <f>IF(G11="GK",VLOOKUP(F11,'[1]2015GoalKeeper Stats'!$A$2:$S$109,23,FALSE),VLOOKUP(F11,'[1]2015Player Stats'!$A$2:$AB$830,23,FALSE))</f>
        <v>18</v>
      </c>
      <c r="AE11">
        <f>IF(G11="GK",VLOOKUP(F11,'[1]2015GoalKeeper Stats'!$A$2:$S$109,24,FALSE),VLOOKUP(F11,'[1]2015Player Stats'!$A$2:$AB$830,24,FALSE))</f>
        <v>1</v>
      </c>
      <c r="AF11">
        <f>IF(G11="GK",VLOOKUP(F11,'[1]2015GoalKeeper Stats'!$A$2:$S$109,25,FALSE),VLOOKUP(F11,'[1]2015Player Stats'!$A$2:$AB$830,25,FALSE))</f>
        <v>0</v>
      </c>
      <c r="AG11">
        <f>IF(G11="GK",VLOOKUP(F11,'[1]2015GoalKeeper Stats'!$A$2:$S$109,26,FALSE),VLOOKUP(F11,'[1]2015Player Stats'!$A$2:$AB$830,26,FALSE))</f>
        <v>53.42</v>
      </c>
      <c r="AH11" s="51">
        <v>2015</v>
      </c>
      <c r="AI11" s="51">
        <v>34</v>
      </c>
      <c r="AJ11" s="51">
        <v>406</v>
      </c>
      <c r="AK11" s="51">
        <v>395</v>
      </c>
      <c r="AL11" s="51">
        <v>56</v>
      </c>
      <c r="AM11" s="51">
        <v>46</v>
      </c>
      <c r="AN11" s="51">
        <v>10</v>
      </c>
      <c r="AO11" s="52">
        <v>44.89</v>
      </c>
      <c r="AP11" s="52">
        <v>42.23</v>
      </c>
      <c r="AQ11" s="52">
        <v>2.67</v>
      </c>
      <c r="AR11" s="52">
        <v>7.33</v>
      </c>
      <c r="AS11" s="51">
        <v>51</v>
      </c>
      <c r="AT11" s="52">
        <v>48</v>
      </c>
    </row>
    <row r="12" spans="1:46" hidden="1">
      <c r="A12">
        <v>2015</v>
      </c>
      <c r="B12" t="s">
        <v>882</v>
      </c>
      <c r="C12" t="s">
        <v>882</v>
      </c>
      <c r="D12" t="s">
        <v>883</v>
      </c>
      <c r="E12" t="s">
        <v>884</v>
      </c>
      <c r="F12" t="str">
        <f t="shared" si="0"/>
        <v>Jermaine Jones</v>
      </c>
      <c r="G12" t="s">
        <v>860</v>
      </c>
      <c r="H12" s="143">
        <v>3052500</v>
      </c>
      <c r="I12" s="143">
        <v>2800000</v>
      </c>
      <c r="J12" t="str">
        <f>IF(G12="GK",VLOOKUP(F12,'[1]2015GoalKeeper Stats'!$A$2:$S$109,2,FALSE),VLOOKUP(F12,'[1]2015Player Stats'!$A$2:$AB$830,2,FALSE))</f>
        <v xml:space="preserve">NE </v>
      </c>
      <c r="K12">
        <f>IF(G12="GK",VLOOKUP(F12,'[1]2015GoalKeeper Stats'!$A$2:$S$109,4,FALSE),VLOOKUP(F12,'[1]2015Player Stats'!$A$2:$AB$830,4,FALSE))</f>
        <v>18</v>
      </c>
      <c r="L12">
        <f>IF(G12="GK",VLOOKUP(F12,'[1]2015GoalKeeper Stats'!$A$2:$S$109,5,FALSE),VLOOKUP(F12,'[1]2015Player Stats'!$A$2:$AB$830,5,FALSE))</f>
        <v>17</v>
      </c>
      <c r="M12">
        <f>IF(G12="GK",VLOOKUP(F12,'[1]2015GoalKeeper Stats'!$A$2:$S$109,6,FALSE),VLOOKUP(F12,'[1]2015Player Stats'!$A$2:$AB$830,6,FALSE))</f>
        <v>1312</v>
      </c>
      <c r="N12">
        <f>IF(G12="GK",VLOOKUP(F12,'[1]2015GoalKeeper Stats'!$A$2:$S$109,7,FALSE),VLOOKUP(F12,'[1]2015Player Stats'!$A$2:$AB$830,7,FALSE))</f>
        <v>0</v>
      </c>
      <c r="O12">
        <f>IF(G12="GK",VLOOKUP(F12,'[1]2015GoalKeeper Stats'!$A$2:$S$109,8,FALSE),VLOOKUP(F12,'[1]2015Player Stats'!$A$2:$AB$830,8,FALSE))</f>
        <v>0</v>
      </c>
      <c r="P12">
        <f>IF(G12="GK",VLOOKUP(F12,'[1]2015GoalKeeper Stats'!$A$2:$S$109,9,FALSE),VLOOKUP(F12,'[1]2015Player Stats'!$A$2:$AB$830,9,FALSE))</f>
        <v>12</v>
      </c>
      <c r="Q12">
        <f>IF(G12="GK",VLOOKUP(F12,'[1]2015GoalKeeper Stats'!$A$2:$S$109,10,FALSE),VLOOKUP(F12,'[1]2015Player Stats'!$A$2:$AB$830,10,FALSE))</f>
        <v>4</v>
      </c>
      <c r="R12">
        <f>IF(G12="GK",VLOOKUP(F12,'[1]2015GoalKeeper Stats'!$A$2:$S$109,11,FALSE),VLOOKUP(F12,'[1]2015Player Stats'!$A$2:$AB$830,11,FALSE))</f>
        <v>0</v>
      </c>
      <c r="S12" t="str">
        <f>IF(G12="GK",VLOOKUP(F12,'[1]2015GoalKeeper Stats'!$A$2:$S$109,12,FALSE),VLOOKUP(F12,'[1]2015Player Stats'!$A$2:$AB$830,12,FALSE))</f>
        <v>0/0</v>
      </c>
      <c r="T12">
        <f>IF(G12="GK",VLOOKUP(F12,'[1]2015GoalKeeper Stats'!$A$2:$S$109,13,FALSE),VLOOKUP(F12,'[1]2015Player Stats'!$A$2:$AB$830,13,FALSE))</f>
        <v>0</v>
      </c>
      <c r="U12">
        <f>IF(G12="GK",VLOOKUP(F12,'[1]2015GoalKeeper Stats'!$A$2:$S$109,14,FALSE),VLOOKUP(F12,'[1]2015Player Stats'!$A$2:$AB$830,14,FALSE))</f>
        <v>0</v>
      </c>
      <c r="V12">
        <f>IF(G12="GK",VLOOKUP(F12,'[1]2015GoalKeeper Stats'!$A$2:$S$109,15,FALSE),VLOOKUP(F12,'[1]2015Player Stats'!$A$2:$AB$830,15,FALSE))</f>
        <v>0</v>
      </c>
      <c r="W12">
        <f>IF(G12="GK",VLOOKUP(F12,'[1]2015GoalKeeper Stats'!$A$2:$S$109,16,FALSE),VLOOKUP(F12,'[1]2015Player Stats'!$A$2:$AB$830,16,FALSE))</f>
        <v>0</v>
      </c>
      <c r="X12">
        <f>IF(G12="GK",VLOOKUP(F12,'[1]2015GoalKeeper Stats'!$A$2:$S$109,17,FALSE),VLOOKUP(F12,'[1]2015Player Stats'!$A$2:$AB$830,17,FALSE))</f>
        <v>0</v>
      </c>
      <c r="Y12">
        <f>IF(G12="GK",VLOOKUP(F12,'[1]2015GoalKeeper Stats'!$A$2:$S$109,18,FALSE),VLOOKUP(F12,'[1]2015Player Stats'!$A$2:$AB$830,18,FALSE))</f>
        <v>0</v>
      </c>
      <c r="Z12">
        <f>IF(G12="GK",VLOOKUP(F12,'[1]2015GoalKeeper Stats'!$A$2:$S$109,19,FALSE),VLOOKUP(F12,'[1]2015Player Stats'!$A$2:$AB$830,19,FALSE))</f>
        <v>0</v>
      </c>
      <c r="AA12">
        <f>IF(G12="GK",VLOOKUP(F12,'[1]2015GoalKeeper Stats'!$A$2:$S$109,20,FALSE),VLOOKUP(F12,'[1]2015Player Stats'!$A$2:$AB$830,20,FALSE))</f>
        <v>0</v>
      </c>
      <c r="AB12">
        <f>IF(G12="GK",VLOOKUP(F12,'[1]2015GoalKeeper Stats'!$A$2:$S$109,21,FALSE),VLOOKUP(F12,'[1]2015Player Stats'!$A$2:$AB$830,21,FALSE))</f>
        <v>31</v>
      </c>
      <c r="AC12">
        <f>IF(G12="GK",VLOOKUP(F12,'[1]2015GoalKeeper Stats'!$A$2:$S$109,22,FALSE),VLOOKUP(F12,'[1]2015Player Stats'!$A$2:$AB$830,22,FALSE))</f>
        <v>33</v>
      </c>
      <c r="AD12">
        <f>IF(G12="GK",VLOOKUP(F12,'[1]2015GoalKeeper Stats'!$A$2:$S$109,23,FALSE),VLOOKUP(F12,'[1]2015Player Stats'!$A$2:$AB$830,23,FALSE))</f>
        <v>2</v>
      </c>
      <c r="AE12">
        <f>IF(G12="GK",VLOOKUP(F12,'[1]2015GoalKeeper Stats'!$A$2:$S$109,24,FALSE),VLOOKUP(F12,'[1]2015Player Stats'!$A$2:$AB$830,24,FALSE))</f>
        <v>6</v>
      </c>
      <c r="AF12">
        <f>IF(G12="GK",VLOOKUP(F12,'[1]2015GoalKeeper Stats'!$A$2:$S$109,25,FALSE),VLOOKUP(F12,'[1]2015Player Stats'!$A$2:$AB$830,25,FALSE))</f>
        <v>0</v>
      </c>
      <c r="AG12">
        <f>IF(G12="GK",VLOOKUP(F12,'[1]2015GoalKeeper Stats'!$A$2:$S$109,26,FALSE),VLOOKUP(F12,'[1]2015Player Stats'!$A$2:$AB$830,26,FALSE))</f>
        <v>33.33</v>
      </c>
      <c r="AH12" s="51">
        <v>2015</v>
      </c>
      <c r="AI12" s="51">
        <v>34</v>
      </c>
      <c r="AJ12" s="51">
        <v>388</v>
      </c>
      <c r="AK12" s="51">
        <v>395</v>
      </c>
      <c r="AL12" s="51">
        <v>47</v>
      </c>
      <c r="AM12" s="51">
        <v>47</v>
      </c>
      <c r="AN12" s="51">
        <v>0</v>
      </c>
      <c r="AO12" s="52">
        <v>43.95</v>
      </c>
      <c r="AP12" s="52">
        <v>45.66</v>
      </c>
      <c r="AQ12" s="52">
        <v>-1.71</v>
      </c>
      <c r="AR12" s="52">
        <v>1.71</v>
      </c>
      <c r="AS12" s="51">
        <v>50</v>
      </c>
      <c r="AT12" s="52">
        <v>44.98</v>
      </c>
    </row>
    <row r="13" spans="1:46" hidden="1">
      <c r="A13">
        <v>2015</v>
      </c>
      <c r="B13" t="s">
        <v>196</v>
      </c>
      <c r="C13" t="s">
        <v>196</v>
      </c>
      <c r="D13" t="s">
        <v>885</v>
      </c>
      <c r="E13" t="s">
        <v>886</v>
      </c>
      <c r="F13" t="str">
        <f t="shared" si="0"/>
        <v>Obafemi Martins</v>
      </c>
      <c r="G13" t="s">
        <v>875</v>
      </c>
      <c r="H13" s="143">
        <v>3000000</v>
      </c>
      <c r="I13" s="143">
        <v>2400000</v>
      </c>
      <c r="J13" t="str">
        <f>IF(G13="GK",VLOOKUP(F13,'[1]2015GoalKeeper Stats'!$A$2:$S$109,2,FALSE),VLOOKUP(F13,'[1]2015Player Stats'!$A$2:$AB$830,2,FALSE))</f>
        <v>SEA</v>
      </c>
      <c r="K13">
        <f>IF(G13="GK",VLOOKUP(F13,'[1]2015GoalKeeper Stats'!$A$2:$S$109,4,FALSE),VLOOKUP(F13,'[1]2015Player Stats'!$A$2:$AB$830,4,FALSE))</f>
        <v>21</v>
      </c>
      <c r="L13">
        <f>IF(G13="GK",VLOOKUP(F13,'[1]2015GoalKeeper Stats'!$A$2:$S$109,5,FALSE),VLOOKUP(F13,'[1]2015Player Stats'!$A$2:$AB$830,5,FALSE))</f>
        <v>20</v>
      </c>
      <c r="M13">
        <f>IF(G13="GK",VLOOKUP(F13,'[1]2015GoalKeeper Stats'!$A$2:$S$109,6,FALSE),VLOOKUP(F13,'[1]2015Player Stats'!$A$2:$AB$830,6,FALSE))</f>
        <v>1805</v>
      </c>
      <c r="N13">
        <f>IF(G13="GK",VLOOKUP(F13,'[1]2015GoalKeeper Stats'!$A$2:$S$109,7,FALSE),VLOOKUP(F13,'[1]2015Player Stats'!$A$2:$AB$830,7,FALSE))</f>
        <v>15</v>
      </c>
      <c r="O13">
        <f>IF(G13="GK",VLOOKUP(F13,'[1]2015GoalKeeper Stats'!$A$2:$S$109,8,FALSE),VLOOKUP(F13,'[1]2015Player Stats'!$A$2:$AB$830,8,FALSE))</f>
        <v>6</v>
      </c>
      <c r="P13">
        <f>IF(G13="GK",VLOOKUP(F13,'[1]2015GoalKeeper Stats'!$A$2:$S$109,9,FALSE),VLOOKUP(F13,'[1]2015Player Stats'!$A$2:$AB$830,9,FALSE))</f>
        <v>42</v>
      </c>
      <c r="Q13">
        <f>IF(G13="GK",VLOOKUP(F13,'[1]2015GoalKeeper Stats'!$A$2:$S$109,10,FALSE),VLOOKUP(F13,'[1]2015Player Stats'!$A$2:$AB$830,10,FALSE))</f>
        <v>28</v>
      </c>
      <c r="R13">
        <f>IF(G13="GK",VLOOKUP(F13,'[1]2015GoalKeeper Stats'!$A$2:$S$109,11,FALSE),VLOOKUP(F13,'[1]2015Player Stats'!$A$2:$AB$830,11,FALSE))</f>
        <v>2</v>
      </c>
      <c r="S13" t="str">
        <f>IF(G13="GK",VLOOKUP(F13,'[1]2015GoalKeeper Stats'!$A$2:$S$109,12,FALSE),VLOOKUP(F13,'[1]2015Player Stats'!$A$2:$AB$830,12,FALSE))</f>
        <v>0/1</v>
      </c>
      <c r="T13">
        <f>IF(G13="GK",VLOOKUP(F13,'[1]2015GoalKeeper Stats'!$A$2:$S$109,13,FALSE),VLOOKUP(F13,'[1]2015Player Stats'!$A$2:$AB$830,13,FALSE))</f>
        <v>8</v>
      </c>
      <c r="U13">
        <f>IF(G13="GK",VLOOKUP(F13,'[1]2015GoalKeeper Stats'!$A$2:$S$109,14,FALSE),VLOOKUP(F13,'[1]2015Player Stats'!$A$2:$AB$830,14,FALSE))</f>
        <v>7</v>
      </c>
      <c r="V13">
        <f>IF(G13="GK",VLOOKUP(F13,'[1]2015GoalKeeper Stats'!$A$2:$S$109,15,FALSE),VLOOKUP(F13,'[1]2015Player Stats'!$A$2:$AB$830,15,FALSE))</f>
        <v>0.75</v>
      </c>
      <c r="W13">
        <f>IF(G13="GK",VLOOKUP(F13,'[1]2015GoalKeeper Stats'!$A$2:$S$109,16,FALSE),VLOOKUP(F13,'[1]2015Player Stats'!$A$2:$AB$830,16,FALSE))</f>
        <v>35.700000000000003</v>
      </c>
      <c r="X13">
        <f>IF(G13="GK",VLOOKUP(F13,'[1]2015GoalKeeper Stats'!$A$2:$S$109,17,FALSE),VLOOKUP(F13,'[1]2015Player Stats'!$A$2:$AB$830,17,FALSE))</f>
        <v>2</v>
      </c>
      <c r="Y13">
        <f>IF(G13="GK",VLOOKUP(F13,'[1]2015GoalKeeper Stats'!$A$2:$S$109,18,FALSE),VLOOKUP(F13,'[1]2015Player Stats'!$A$2:$AB$830,18,FALSE))</f>
        <v>4</v>
      </c>
      <c r="Z13">
        <f>IF(G13="GK",VLOOKUP(F13,'[1]2015GoalKeeper Stats'!$A$2:$S$109,19,FALSE),VLOOKUP(F13,'[1]2015Player Stats'!$A$2:$AB$830,19,FALSE))</f>
        <v>2</v>
      </c>
      <c r="AA13">
        <f>IF(G13="GK",VLOOKUP(F13,'[1]2015GoalKeeper Stats'!$A$2:$S$109,20,FALSE),VLOOKUP(F13,'[1]2015Player Stats'!$A$2:$AB$830,20,FALSE))</f>
        <v>0.3</v>
      </c>
      <c r="AB13">
        <f>IF(G13="GK",VLOOKUP(F13,'[1]2015GoalKeeper Stats'!$A$2:$S$109,21,FALSE),VLOOKUP(F13,'[1]2015Player Stats'!$A$2:$AB$830,21,FALSE))</f>
        <v>18</v>
      </c>
      <c r="AC13">
        <f>IF(G13="GK",VLOOKUP(F13,'[1]2015GoalKeeper Stats'!$A$2:$S$109,22,FALSE),VLOOKUP(F13,'[1]2015Player Stats'!$A$2:$AB$830,22,FALSE))</f>
        <v>48</v>
      </c>
      <c r="AD13">
        <f>IF(G13="GK",VLOOKUP(F13,'[1]2015GoalKeeper Stats'!$A$2:$S$109,23,FALSE),VLOOKUP(F13,'[1]2015Player Stats'!$A$2:$AB$830,23,FALSE))</f>
        <v>11</v>
      </c>
      <c r="AE13">
        <f>IF(G13="GK",VLOOKUP(F13,'[1]2015GoalKeeper Stats'!$A$2:$S$109,24,FALSE),VLOOKUP(F13,'[1]2015Player Stats'!$A$2:$AB$830,24,FALSE))</f>
        <v>2</v>
      </c>
      <c r="AF13">
        <f>IF(G13="GK",VLOOKUP(F13,'[1]2015GoalKeeper Stats'!$A$2:$S$109,25,FALSE),VLOOKUP(F13,'[1]2015Player Stats'!$A$2:$AB$830,25,FALSE))</f>
        <v>0</v>
      </c>
      <c r="AG13">
        <f>IF(G13="GK",VLOOKUP(F13,'[1]2015GoalKeeper Stats'!$A$2:$S$109,26,FALSE),VLOOKUP(F13,'[1]2015Player Stats'!$A$2:$AB$830,26,FALSE))</f>
        <v>66.67</v>
      </c>
      <c r="AH13" s="51">
        <v>2015</v>
      </c>
      <c r="AI13" s="51">
        <v>34</v>
      </c>
      <c r="AJ13" s="51">
        <v>331</v>
      </c>
      <c r="AK13" s="51">
        <v>464</v>
      </c>
      <c r="AL13" s="51">
        <v>44</v>
      </c>
      <c r="AM13" s="51">
        <v>36</v>
      </c>
      <c r="AN13" s="51">
        <v>8</v>
      </c>
      <c r="AO13" s="52">
        <v>42.15</v>
      </c>
      <c r="AP13" s="52">
        <v>38.61</v>
      </c>
      <c r="AQ13" s="52">
        <v>3.53</v>
      </c>
      <c r="AR13" s="52">
        <v>4.47</v>
      </c>
      <c r="AS13" s="51">
        <v>51</v>
      </c>
      <c r="AT13" s="52">
        <v>49.63</v>
      </c>
    </row>
    <row r="14" spans="1:46" hidden="1">
      <c r="A14">
        <v>2015</v>
      </c>
      <c r="B14" t="s">
        <v>211</v>
      </c>
      <c r="C14" t="s">
        <v>173</v>
      </c>
      <c r="D14" t="s">
        <v>887</v>
      </c>
      <c r="E14" t="s">
        <v>888</v>
      </c>
      <c r="F14" t="str">
        <f t="shared" si="0"/>
        <v>Andrea Pirlo</v>
      </c>
      <c r="G14" t="s">
        <v>860</v>
      </c>
      <c r="H14" s="143">
        <v>2315694</v>
      </c>
      <c r="I14" s="143">
        <v>2000004</v>
      </c>
      <c r="J14" t="str">
        <f>IF(G14="GK",VLOOKUP(F14,'[1]2015GoalKeeper Stats'!$A$2:$S$109,2,FALSE),VLOOKUP(F14,'[1]2015Player Stats'!$A$2:$AB$830,2,FALSE))</f>
        <v>NYC</v>
      </c>
      <c r="K14">
        <f>IF(G14="GK",VLOOKUP(F14,'[1]2015GoalKeeper Stats'!$A$2:$S$109,4,FALSE),VLOOKUP(F14,'[1]2015Player Stats'!$A$2:$AB$830,4,FALSE))</f>
        <v>13</v>
      </c>
      <c r="L14">
        <f>IF(G14="GK",VLOOKUP(F14,'[1]2015GoalKeeper Stats'!$A$2:$S$109,5,FALSE),VLOOKUP(F14,'[1]2015Player Stats'!$A$2:$AB$830,5,FALSE))</f>
        <v>12</v>
      </c>
      <c r="M14">
        <f>IF(G14="GK",VLOOKUP(F14,'[1]2015GoalKeeper Stats'!$A$2:$S$109,6,FALSE),VLOOKUP(F14,'[1]2015Player Stats'!$A$2:$AB$830,6,FALSE))</f>
        <v>1074</v>
      </c>
      <c r="N14">
        <f>IF(G14="GK",VLOOKUP(F14,'[1]2015GoalKeeper Stats'!$A$2:$S$109,7,FALSE),VLOOKUP(F14,'[1]2015Player Stats'!$A$2:$AB$830,7,FALSE))</f>
        <v>0</v>
      </c>
      <c r="O14">
        <f>IF(G14="GK",VLOOKUP(F14,'[1]2015GoalKeeper Stats'!$A$2:$S$109,8,FALSE),VLOOKUP(F14,'[1]2015Player Stats'!$A$2:$AB$830,8,FALSE))</f>
        <v>5</v>
      </c>
      <c r="P14">
        <f>IF(G14="GK",VLOOKUP(F14,'[1]2015GoalKeeper Stats'!$A$2:$S$109,9,FALSE),VLOOKUP(F14,'[1]2015Player Stats'!$A$2:$AB$830,9,FALSE))</f>
        <v>20</v>
      </c>
      <c r="Q14">
        <f>IF(G14="GK",VLOOKUP(F14,'[1]2015GoalKeeper Stats'!$A$2:$S$109,10,FALSE),VLOOKUP(F14,'[1]2015Player Stats'!$A$2:$AB$830,10,FALSE))</f>
        <v>3</v>
      </c>
      <c r="R14">
        <f>IF(G14="GK",VLOOKUP(F14,'[1]2015GoalKeeper Stats'!$A$2:$S$109,11,FALSE),VLOOKUP(F14,'[1]2015Player Stats'!$A$2:$AB$830,11,FALSE))</f>
        <v>0</v>
      </c>
      <c r="S14" t="str">
        <f>IF(G14="GK",VLOOKUP(F14,'[1]2015GoalKeeper Stats'!$A$2:$S$109,12,FALSE),VLOOKUP(F14,'[1]2015Player Stats'!$A$2:$AB$830,12,FALSE))</f>
        <v>0/0</v>
      </c>
      <c r="T14">
        <f>IF(G14="GK",VLOOKUP(F14,'[1]2015GoalKeeper Stats'!$A$2:$S$109,13,FALSE),VLOOKUP(F14,'[1]2015Player Stats'!$A$2:$AB$830,13,FALSE))</f>
        <v>0</v>
      </c>
      <c r="U14">
        <f>IF(G14="GK",VLOOKUP(F14,'[1]2015GoalKeeper Stats'!$A$2:$S$109,14,FALSE),VLOOKUP(F14,'[1]2015Player Stats'!$A$2:$AB$830,14,FALSE))</f>
        <v>0</v>
      </c>
      <c r="V14">
        <f>IF(G14="GK",VLOOKUP(F14,'[1]2015GoalKeeper Stats'!$A$2:$S$109,15,FALSE),VLOOKUP(F14,'[1]2015Player Stats'!$A$2:$AB$830,15,FALSE))</f>
        <v>0</v>
      </c>
      <c r="W14">
        <f>IF(G14="GK",VLOOKUP(F14,'[1]2015GoalKeeper Stats'!$A$2:$S$109,16,FALSE),VLOOKUP(F14,'[1]2015Player Stats'!$A$2:$AB$830,16,FALSE))</f>
        <v>0</v>
      </c>
      <c r="X14">
        <f>IF(G14="GK",VLOOKUP(F14,'[1]2015GoalKeeper Stats'!$A$2:$S$109,17,FALSE),VLOOKUP(F14,'[1]2015Player Stats'!$A$2:$AB$830,17,FALSE))</f>
        <v>2</v>
      </c>
      <c r="Y14">
        <f>IF(G14="GK",VLOOKUP(F14,'[1]2015GoalKeeper Stats'!$A$2:$S$109,18,FALSE),VLOOKUP(F14,'[1]2015Player Stats'!$A$2:$AB$830,18,FALSE))</f>
        <v>3</v>
      </c>
      <c r="Z14">
        <f>IF(G14="GK",VLOOKUP(F14,'[1]2015GoalKeeper Stats'!$A$2:$S$109,19,FALSE),VLOOKUP(F14,'[1]2015Player Stats'!$A$2:$AB$830,19,FALSE))</f>
        <v>2</v>
      </c>
      <c r="AA14">
        <f>IF(G14="GK",VLOOKUP(F14,'[1]2015GoalKeeper Stats'!$A$2:$S$109,20,FALSE),VLOOKUP(F14,'[1]2015Player Stats'!$A$2:$AB$830,20,FALSE))</f>
        <v>0.42</v>
      </c>
      <c r="AB14">
        <f>IF(G14="GK",VLOOKUP(F14,'[1]2015GoalKeeper Stats'!$A$2:$S$109,21,FALSE),VLOOKUP(F14,'[1]2015Player Stats'!$A$2:$AB$830,21,FALSE))</f>
        <v>6</v>
      </c>
      <c r="AC14">
        <f>IF(G14="GK",VLOOKUP(F14,'[1]2015GoalKeeper Stats'!$A$2:$S$109,22,FALSE),VLOOKUP(F14,'[1]2015Player Stats'!$A$2:$AB$830,22,FALSE))</f>
        <v>27</v>
      </c>
      <c r="AD14">
        <f>IF(G14="GK",VLOOKUP(F14,'[1]2015GoalKeeper Stats'!$A$2:$S$109,23,FALSE),VLOOKUP(F14,'[1]2015Player Stats'!$A$2:$AB$830,23,FALSE))</f>
        <v>1</v>
      </c>
      <c r="AE14">
        <f>IF(G14="GK",VLOOKUP(F14,'[1]2015GoalKeeper Stats'!$A$2:$S$109,24,FALSE),VLOOKUP(F14,'[1]2015Player Stats'!$A$2:$AB$830,24,FALSE))</f>
        <v>3</v>
      </c>
      <c r="AF14">
        <f>IF(G14="GK",VLOOKUP(F14,'[1]2015GoalKeeper Stats'!$A$2:$S$109,25,FALSE),VLOOKUP(F14,'[1]2015Player Stats'!$A$2:$AB$830,25,FALSE))</f>
        <v>0</v>
      </c>
      <c r="AG14">
        <f>IF(G14="GK",VLOOKUP(F14,'[1]2015GoalKeeper Stats'!$A$2:$S$109,26,FALSE),VLOOKUP(F14,'[1]2015Player Stats'!$A$2:$AB$830,26,FALSE))</f>
        <v>15</v>
      </c>
      <c r="AH14" s="51">
        <v>2015</v>
      </c>
      <c r="AI14" s="51">
        <v>34</v>
      </c>
      <c r="AJ14" s="51">
        <v>446</v>
      </c>
      <c r="AK14" s="51">
        <v>504</v>
      </c>
      <c r="AL14" s="51">
        <v>48</v>
      </c>
      <c r="AM14" s="51">
        <v>58</v>
      </c>
      <c r="AN14" s="51">
        <v>-10</v>
      </c>
      <c r="AO14" s="52">
        <v>44.98</v>
      </c>
      <c r="AP14" s="52">
        <v>62.58</v>
      </c>
      <c r="AQ14" s="52">
        <v>-17.600000000000001</v>
      </c>
      <c r="AR14" s="52">
        <v>7.6</v>
      </c>
      <c r="AS14" s="51">
        <v>37</v>
      </c>
      <c r="AT14" s="52">
        <v>35.799999999999997</v>
      </c>
    </row>
    <row r="15" spans="1:46" hidden="1">
      <c r="A15">
        <v>2015</v>
      </c>
      <c r="B15" t="s">
        <v>201</v>
      </c>
      <c r="C15" t="s">
        <v>201</v>
      </c>
      <c r="D15" t="s">
        <v>889</v>
      </c>
      <c r="E15" t="s">
        <v>890</v>
      </c>
      <c r="F15" t="str">
        <f t="shared" si="0"/>
        <v>Didier Drogba</v>
      </c>
      <c r="G15" t="s">
        <v>875</v>
      </c>
      <c r="H15" s="143">
        <v>2166668</v>
      </c>
      <c r="I15" s="143">
        <v>1666668</v>
      </c>
      <c r="J15" t="str">
        <f>IF(G15="GK",VLOOKUP(F15,'[1]2015GoalKeeper Stats'!$A$2:$S$109,2,FALSE),VLOOKUP(F15,'[1]2015Player Stats'!$A$2:$AB$830,2,FALSE))</f>
        <v>CIV</v>
      </c>
      <c r="K15">
        <f>IF(G15="GK",VLOOKUP(F15,'[1]2015GoalKeeper Stats'!$A$2:$S$109,4,FALSE),VLOOKUP(F15,'[1]2015Player Stats'!$A$2:$AB$830,4,FALSE))</f>
        <v>11</v>
      </c>
      <c r="L15">
        <f>IF(G15="GK",VLOOKUP(F15,'[1]2015GoalKeeper Stats'!$A$2:$S$109,5,FALSE),VLOOKUP(F15,'[1]2015Player Stats'!$A$2:$AB$830,5,FALSE))</f>
        <v>9</v>
      </c>
      <c r="M15">
        <f>IF(G15="GK",VLOOKUP(F15,'[1]2015GoalKeeper Stats'!$A$2:$S$109,6,FALSE),VLOOKUP(F15,'[1]2015Player Stats'!$A$2:$AB$830,6,FALSE))</f>
        <v>870</v>
      </c>
      <c r="N15">
        <f>IF(G15="GK",VLOOKUP(F15,'[1]2015GoalKeeper Stats'!$A$2:$S$109,7,FALSE),VLOOKUP(F15,'[1]2015Player Stats'!$A$2:$AB$830,7,FALSE))</f>
        <v>11</v>
      </c>
      <c r="O15">
        <f>IF(G15="GK",VLOOKUP(F15,'[1]2015GoalKeeper Stats'!$A$2:$S$109,8,FALSE),VLOOKUP(F15,'[1]2015Player Stats'!$A$2:$AB$830,8,FALSE))</f>
        <v>1</v>
      </c>
      <c r="P15">
        <f>IF(G15="GK",VLOOKUP(F15,'[1]2015GoalKeeper Stats'!$A$2:$S$109,9,FALSE),VLOOKUP(F15,'[1]2015Player Stats'!$A$2:$AB$830,9,FALSE))</f>
        <v>47</v>
      </c>
      <c r="Q15">
        <f>IF(G15="GK",VLOOKUP(F15,'[1]2015GoalKeeper Stats'!$A$2:$S$109,10,FALSE),VLOOKUP(F15,'[1]2015Player Stats'!$A$2:$AB$830,10,FALSE))</f>
        <v>21</v>
      </c>
      <c r="R15">
        <f>IF(G15="GK",VLOOKUP(F15,'[1]2015GoalKeeper Stats'!$A$2:$S$109,11,FALSE),VLOOKUP(F15,'[1]2015Player Stats'!$A$2:$AB$830,11,FALSE))</f>
        <v>4</v>
      </c>
      <c r="S15">
        <f>IF(G15="GK",VLOOKUP(F15,'[1]2015GoalKeeper Stats'!$A$2:$S$109,12,FALSE),VLOOKUP(F15,'[1]2015Player Stats'!$A$2:$AB$830,12,FALSE))</f>
        <v>44197</v>
      </c>
      <c r="T15">
        <f>IF(G15="GK",VLOOKUP(F15,'[1]2015GoalKeeper Stats'!$A$2:$S$109,13,FALSE),VLOOKUP(F15,'[1]2015Player Stats'!$A$2:$AB$830,13,FALSE))</f>
        <v>9</v>
      </c>
      <c r="U15">
        <f>IF(G15="GK",VLOOKUP(F15,'[1]2015GoalKeeper Stats'!$A$2:$S$109,14,FALSE),VLOOKUP(F15,'[1]2015Player Stats'!$A$2:$AB$830,14,FALSE))</f>
        <v>2</v>
      </c>
      <c r="V15">
        <f>IF(G15="GK",VLOOKUP(F15,'[1]2015GoalKeeper Stats'!$A$2:$S$109,15,FALSE),VLOOKUP(F15,'[1]2015Player Stats'!$A$2:$AB$830,15,FALSE))</f>
        <v>1.1399999999999999</v>
      </c>
      <c r="W15">
        <f>IF(G15="GK",VLOOKUP(F15,'[1]2015GoalKeeper Stats'!$A$2:$S$109,16,FALSE),VLOOKUP(F15,'[1]2015Player Stats'!$A$2:$AB$830,16,FALSE))</f>
        <v>23.4</v>
      </c>
      <c r="X15">
        <f>IF(G15="GK",VLOOKUP(F15,'[1]2015GoalKeeper Stats'!$A$2:$S$109,17,FALSE),VLOOKUP(F15,'[1]2015Player Stats'!$A$2:$AB$830,17,FALSE))</f>
        <v>0</v>
      </c>
      <c r="Y15">
        <f>IF(G15="GK",VLOOKUP(F15,'[1]2015GoalKeeper Stats'!$A$2:$S$109,18,FALSE),VLOOKUP(F15,'[1]2015Player Stats'!$A$2:$AB$830,18,FALSE))</f>
        <v>1</v>
      </c>
      <c r="Z15">
        <f>IF(G15="GK",VLOOKUP(F15,'[1]2015GoalKeeper Stats'!$A$2:$S$109,19,FALSE),VLOOKUP(F15,'[1]2015Player Stats'!$A$2:$AB$830,19,FALSE))</f>
        <v>0</v>
      </c>
      <c r="AA15">
        <f>IF(G15="GK",VLOOKUP(F15,'[1]2015GoalKeeper Stats'!$A$2:$S$109,20,FALSE),VLOOKUP(F15,'[1]2015Player Stats'!$A$2:$AB$830,20,FALSE))</f>
        <v>0.1</v>
      </c>
      <c r="AB15">
        <f>IF(G15="GK",VLOOKUP(F15,'[1]2015GoalKeeper Stats'!$A$2:$S$109,21,FALSE),VLOOKUP(F15,'[1]2015Player Stats'!$A$2:$AB$830,21,FALSE))</f>
        <v>19</v>
      </c>
      <c r="AC15">
        <f>IF(G15="GK",VLOOKUP(F15,'[1]2015GoalKeeper Stats'!$A$2:$S$109,22,FALSE),VLOOKUP(F15,'[1]2015Player Stats'!$A$2:$AB$830,22,FALSE))</f>
        <v>24</v>
      </c>
      <c r="AD15">
        <f>IF(G15="GK",VLOOKUP(F15,'[1]2015GoalKeeper Stats'!$A$2:$S$109,23,FALSE),VLOOKUP(F15,'[1]2015Player Stats'!$A$2:$AB$830,23,FALSE))</f>
        <v>5</v>
      </c>
      <c r="AE15">
        <f>IF(G15="GK",VLOOKUP(F15,'[1]2015GoalKeeper Stats'!$A$2:$S$109,24,FALSE),VLOOKUP(F15,'[1]2015Player Stats'!$A$2:$AB$830,24,FALSE))</f>
        <v>1</v>
      </c>
      <c r="AF15">
        <f>IF(G15="GK",VLOOKUP(F15,'[1]2015GoalKeeper Stats'!$A$2:$S$109,25,FALSE),VLOOKUP(F15,'[1]2015Player Stats'!$A$2:$AB$830,25,FALSE))</f>
        <v>0</v>
      </c>
      <c r="AG15">
        <f>IF(G15="GK",VLOOKUP(F15,'[1]2015GoalKeeper Stats'!$A$2:$S$109,26,FALSE),VLOOKUP(F15,'[1]2015Player Stats'!$A$2:$AB$830,26,FALSE))</f>
        <v>44.68</v>
      </c>
      <c r="AH15" s="51">
        <v>2015</v>
      </c>
      <c r="AI15" s="51">
        <v>34</v>
      </c>
      <c r="AJ15" s="51">
        <v>434</v>
      </c>
      <c r="AK15" s="51">
        <v>425</v>
      </c>
      <c r="AL15" s="51">
        <v>48</v>
      </c>
      <c r="AM15" s="51">
        <v>44</v>
      </c>
      <c r="AN15" s="51">
        <v>4</v>
      </c>
      <c r="AO15" s="52">
        <v>43.24</v>
      </c>
      <c r="AP15" s="52">
        <v>41.17</v>
      </c>
      <c r="AQ15" s="52">
        <v>2.0699999999999998</v>
      </c>
      <c r="AR15" s="52">
        <v>1.93</v>
      </c>
      <c r="AS15" s="51">
        <v>51</v>
      </c>
      <c r="AT15" s="52">
        <v>47.35</v>
      </c>
    </row>
    <row r="16" spans="1:46" hidden="1">
      <c r="A16">
        <v>2015</v>
      </c>
      <c r="B16" t="s">
        <v>195</v>
      </c>
      <c r="C16" t="s">
        <v>866</v>
      </c>
      <c r="D16" t="s">
        <v>891</v>
      </c>
      <c r="E16" t="s">
        <v>892</v>
      </c>
      <c r="F16" t="str">
        <f t="shared" si="0"/>
        <v>Omar Gonzalez</v>
      </c>
      <c r="G16" t="s">
        <v>893</v>
      </c>
      <c r="H16" s="143">
        <v>1450000</v>
      </c>
      <c r="I16" s="143">
        <v>1200000</v>
      </c>
      <c r="J16" t="str">
        <f>IF(G16="GK",VLOOKUP(F16,'[1]2015GoalKeeper Stats'!$A$2:$S$109,2,FALSE),VLOOKUP(F16,'[1]2015Player Stats'!$A$2:$AB$830,2,FALSE))</f>
        <v>TOR</v>
      </c>
      <c r="K16">
        <f>IF(G16="GK",VLOOKUP(F16,'[1]2015GoalKeeper Stats'!$A$2:$S$109,4,FALSE),VLOOKUP(F16,'[1]2015Player Stats'!$A$2:$AB$830,4,FALSE))</f>
        <v>30</v>
      </c>
      <c r="L16">
        <f>IF(G16="GK",VLOOKUP(F16,'[1]2015GoalKeeper Stats'!$A$2:$S$109,5,FALSE),VLOOKUP(F16,'[1]2015Player Stats'!$A$2:$AB$830,5,FALSE))</f>
        <v>29</v>
      </c>
      <c r="M16">
        <f>IF(G16="GK",VLOOKUP(F16,'[1]2015GoalKeeper Stats'!$A$2:$S$109,6,FALSE),VLOOKUP(F16,'[1]2015Player Stats'!$A$2:$AB$830,6,FALSE))</f>
        <v>2577</v>
      </c>
      <c r="N16">
        <f>IF(G16="GK",VLOOKUP(F16,'[1]2015GoalKeeper Stats'!$A$2:$S$109,7,FALSE),VLOOKUP(F16,'[1]2015Player Stats'!$A$2:$AB$830,7,FALSE))</f>
        <v>1</v>
      </c>
      <c r="O16">
        <f>IF(G16="GK",VLOOKUP(F16,'[1]2015GoalKeeper Stats'!$A$2:$S$109,8,FALSE),VLOOKUP(F16,'[1]2015Player Stats'!$A$2:$AB$830,8,FALSE))</f>
        <v>3</v>
      </c>
      <c r="P16">
        <f>IF(G16="GK",VLOOKUP(F16,'[1]2015GoalKeeper Stats'!$A$2:$S$109,9,FALSE),VLOOKUP(F16,'[1]2015Player Stats'!$A$2:$AB$830,9,FALSE))</f>
        <v>13</v>
      </c>
      <c r="Q16">
        <f>IF(G16="GK",VLOOKUP(F16,'[1]2015GoalKeeper Stats'!$A$2:$S$109,10,FALSE),VLOOKUP(F16,'[1]2015Player Stats'!$A$2:$AB$830,10,FALSE))</f>
        <v>6</v>
      </c>
      <c r="R16">
        <f>IF(G16="GK",VLOOKUP(F16,'[1]2015GoalKeeper Stats'!$A$2:$S$109,11,FALSE),VLOOKUP(F16,'[1]2015Player Stats'!$A$2:$AB$830,11,FALSE))</f>
        <v>1</v>
      </c>
      <c r="S16" t="str">
        <f>IF(G16="GK",VLOOKUP(F16,'[1]2015GoalKeeper Stats'!$A$2:$S$109,12,FALSE),VLOOKUP(F16,'[1]2015Player Stats'!$A$2:$AB$830,12,FALSE))</f>
        <v>0/0</v>
      </c>
      <c r="T16">
        <f>IF(G16="GK",VLOOKUP(F16,'[1]2015GoalKeeper Stats'!$A$2:$S$109,13,FALSE),VLOOKUP(F16,'[1]2015Player Stats'!$A$2:$AB$830,13,FALSE))</f>
        <v>1</v>
      </c>
      <c r="U16">
        <f>IF(G16="GK",VLOOKUP(F16,'[1]2015GoalKeeper Stats'!$A$2:$S$109,14,FALSE),VLOOKUP(F16,'[1]2015Player Stats'!$A$2:$AB$830,14,FALSE))</f>
        <v>0</v>
      </c>
      <c r="V16">
        <f>IF(G16="GK",VLOOKUP(F16,'[1]2015GoalKeeper Stats'!$A$2:$S$109,15,FALSE),VLOOKUP(F16,'[1]2015Player Stats'!$A$2:$AB$830,15,FALSE))</f>
        <v>0.03</v>
      </c>
      <c r="W16">
        <f>IF(G16="GK",VLOOKUP(F16,'[1]2015GoalKeeper Stats'!$A$2:$S$109,16,FALSE),VLOOKUP(F16,'[1]2015Player Stats'!$A$2:$AB$830,16,FALSE))</f>
        <v>7.7</v>
      </c>
      <c r="X16">
        <f>IF(G16="GK",VLOOKUP(F16,'[1]2015GoalKeeper Stats'!$A$2:$S$109,17,FALSE),VLOOKUP(F16,'[1]2015Player Stats'!$A$2:$AB$830,17,FALSE))</f>
        <v>1</v>
      </c>
      <c r="Y16">
        <f>IF(G16="GK",VLOOKUP(F16,'[1]2015GoalKeeper Stats'!$A$2:$S$109,18,FALSE),VLOOKUP(F16,'[1]2015Player Stats'!$A$2:$AB$830,18,FALSE))</f>
        <v>3</v>
      </c>
      <c r="Z16">
        <f>IF(G16="GK",VLOOKUP(F16,'[1]2015GoalKeeper Stats'!$A$2:$S$109,19,FALSE),VLOOKUP(F16,'[1]2015Player Stats'!$A$2:$AB$830,19,FALSE))</f>
        <v>0</v>
      </c>
      <c r="AA16">
        <f>IF(G16="GK",VLOOKUP(F16,'[1]2015GoalKeeper Stats'!$A$2:$S$109,20,FALSE),VLOOKUP(F16,'[1]2015Player Stats'!$A$2:$AB$830,20,FALSE))</f>
        <v>0.1</v>
      </c>
      <c r="AB16">
        <f>IF(G16="GK",VLOOKUP(F16,'[1]2015GoalKeeper Stats'!$A$2:$S$109,21,FALSE),VLOOKUP(F16,'[1]2015Player Stats'!$A$2:$AB$830,21,FALSE))</f>
        <v>34</v>
      </c>
      <c r="AC16">
        <f>IF(G16="GK",VLOOKUP(F16,'[1]2015GoalKeeper Stats'!$A$2:$S$109,22,FALSE),VLOOKUP(F16,'[1]2015Player Stats'!$A$2:$AB$830,22,FALSE))</f>
        <v>16</v>
      </c>
      <c r="AD16">
        <f>IF(G16="GK",VLOOKUP(F16,'[1]2015GoalKeeper Stats'!$A$2:$S$109,23,FALSE),VLOOKUP(F16,'[1]2015Player Stats'!$A$2:$AB$830,23,FALSE))</f>
        <v>0</v>
      </c>
      <c r="AE16">
        <f>IF(G16="GK",VLOOKUP(F16,'[1]2015GoalKeeper Stats'!$A$2:$S$109,24,FALSE),VLOOKUP(F16,'[1]2015Player Stats'!$A$2:$AB$830,24,FALSE))</f>
        <v>3</v>
      </c>
      <c r="AF16">
        <f>IF(G16="GK",VLOOKUP(F16,'[1]2015GoalKeeper Stats'!$A$2:$S$109,25,FALSE),VLOOKUP(F16,'[1]2015Player Stats'!$A$2:$AB$830,25,FALSE))</f>
        <v>0</v>
      </c>
      <c r="AG16">
        <f>IF(G16="GK",VLOOKUP(F16,'[1]2015GoalKeeper Stats'!$A$2:$S$109,26,FALSE),VLOOKUP(F16,'[1]2015Player Stats'!$A$2:$AB$830,26,FALSE))</f>
        <v>46.15</v>
      </c>
      <c r="AH16" s="51">
        <v>2015</v>
      </c>
      <c r="AI16" s="51">
        <v>34</v>
      </c>
      <c r="AJ16" s="51">
        <v>406</v>
      </c>
      <c r="AK16" s="51">
        <v>395</v>
      </c>
      <c r="AL16" s="51">
        <v>56</v>
      </c>
      <c r="AM16" s="51">
        <v>46</v>
      </c>
      <c r="AN16" s="51">
        <v>10</v>
      </c>
      <c r="AO16" s="52">
        <v>44.89</v>
      </c>
      <c r="AP16" s="52">
        <v>42.23</v>
      </c>
      <c r="AQ16" s="52">
        <v>2.67</v>
      </c>
      <c r="AR16" s="52">
        <v>7.33</v>
      </c>
      <c r="AS16" s="51">
        <v>51</v>
      </c>
      <c r="AT16" s="52">
        <v>48</v>
      </c>
    </row>
    <row r="17" spans="1:46" hidden="1">
      <c r="A17">
        <v>2015</v>
      </c>
      <c r="B17" t="s">
        <v>203</v>
      </c>
      <c r="C17" t="s">
        <v>203</v>
      </c>
      <c r="D17" t="s">
        <v>894</v>
      </c>
      <c r="E17" t="s">
        <v>895</v>
      </c>
      <c r="F17" t="str">
        <f t="shared" si="0"/>
        <v>Pedro Morales</v>
      </c>
      <c r="G17" t="s">
        <v>860</v>
      </c>
      <c r="H17" s="143">
        <v>1410900</v>
      </c>
      <c r="I17" s="143">
        <v>1190000</v>
      </c>
      <c r="J17" t="str">
        <f>IF(G17="GK",VLOOKUP(F17,'[1]2015GoalKeeper Stats'!$A$2:$S$109,2,FALSE),VLOOKUP(F17,'[1]2015Player Stats'!$A$2:$AB$830,2,FALSE))</f>
        <v>VAN</v>
      </c>
      <c r="K17">
        <f>IF(G17="GK",VLOOKUP(F17,'[1]2015GoalKeeper Stats'!$A$2:$S$109,4,FALSE),VLOOKUP(F17,'[1]2015Player Stats'!$A$2:$AB$830,4,FALSE))</f>
        <v>23</v>
      </c>
      <c r="L17">
        <f>IF(G17="GK",VLOOKUP(F17,'[1]2015GoalKeeper Stats'!$A$2:$S$109,5,FALSE),VLOOKUP(F17,'[1]2015Player Stats'!$A$2:$AB$830,5,FALSE))</f>
        <v>15</v>
      </c>
      <c r="M17">
        <f>IF(G17="GK",VLOOKUP(F17,'[1]2015GoalKeeper Stats'!$A$2:$S$109,6,FALSE),VLOOKUP(F17,'[1]2015Player Stats'!$A$2:$AB$830,6,FALSE))</f>
        <v>1429</v>
      </c>
      <c r="N17">
        <f>IF(G17="GK",VLOOKUP(F17,'[1]2015GoalKeeper Stats'!$A$2:$S$109,7,FALSE),VLOOKUP(F17,'[1]2015Player Stats'!$A$2:$AB$830,7,FALSE))</f>
        <v>6</v>
      </c>
      <c r="O17">
        <f>IF(G17="GK",VLOOKUP(F17,'[1]2015GoalKeeper Stats'!$A$2:$S$109,8,FALSE),VLOOKUP(F17,'[1]2015Player Stats'!$A$2:$AB$830,8,FALSE))</f>
        <v>4</v>
      </c>
      <c r="P17">
        <f>IF(G17="GK",VLOOKUP(F17,'[1]2015GoalKeeper Stats'!$A$2:$S$109,9,FALSE),VLOOKUP(F17,'[1]2015Player Stats'!$A$2:$AB$830,9,FALSE))</f>
        <v>43</v>
      </c>
      <c r="Q17">
        <f>IF(G17="GK",VLOOKUP(F17,'[1]2015GoalKeeper Stats'!$A$2:$S$109,10,FALSE),VLOOKUP(F17,'[1]2015Player Stats'!$A$2:$AB$830,10,FALSE))</f>
        <v>17</v>
      </c>
      <c r="R17">
        <f>IF(G17="GK",VLOOKUP(F17,'[1]2015GoalKeeper Stats'!$A$2:$S$109,11,FALSE),VLOOKUP(F17,'[1]2015Player Stats'!$A$2:$AB$830,11,FALSE))</f>
        <v>1</v>
      </c>
      <c r="S17">
        <f>IF(G17="GK",VLOOKUP(F17,'[1]2015GoalKeeper Stats'!$A$2:$S$109,12,FALSE),VLOOKUP(F17,'[1]2015Player Stats'!$A$2:$AB$830,12,FALSE))</f>
        <v>44229</v>
      </c>
      <c r="T17">
        <f>IF(G17="GK",VLOOKUP(F17,'[1]2015GoalKeeper Stats'!$A$2:$S$109,13,FALSE),VLOOKUP(F17,'[1]2015Player Stats'!$A$2:$AB$830,13,FALSE))</f>
        <v>3</v>
      </c>
      <c r="U17">
        <f>IF(G17="GK",VLOOKUP(F17,'[1]2015GoalKeeper Stats'!$A$2:$S$109,14,FALSE),VLOOKUP(F17,'[1]2015Player Stats'!$A$2:$AB$830,14,FALSE))</f>
        <v>3</v>
      </c>
      <c r="V17">
        <f>IF(G17="GK",VLOOKUP(F17,'[1]2015GoalKeeper Stats'!$A$2:$S$109,15,FALSE),VLOOKUP(F17,'[1]2015Player Stats'!$A$2:$AB$830,15,FALSE))</f>
        <v>0.38</v>
      </c>
      <c r="W17">
        <f>IF(G17="GK",VLOOKUP(F17,'[1]2015GoalKeeper Stats'!$A$2:$S$109,16,FALSE),VLOOKUP(F17,'[1]2015Player Stats'!$A$2:$AB$830,16,FALSE))</f>
        <v>14</v>
      </c>
      <c r="X17">
        <f>IF(G17="GK",VLOOKUP(F17,'[1]2015GoalKeeper Stats'!$A$2:$S$109,17,FALSE),VLOOKUP(F17,'[1]2015Player Stats'!$A$2:$AB$830,17,FALSE))</f>
        <v>3</v>
      </c>
      <c r="Y17">
        <f>IF(G17="GK",VLOOKUP(F17,'[1]2015GoalKeeper Stats'!$A$2:$S$109,18,FALSE),VLOOKUP(F17,'[1]2015Player Stats'!$A$2:$AB$830,18,FALSE))</f>
        <v>3</v>
      </c>
      <c r="Z17">
        <f>IF(G17="GK",VLOOKUP(F17,'[1]2015GoalKeeper Stats'!$A$2:$S$109,19,FALSE),VLOOKUP(F17,'[1]2015Player Stats'!$A$2:$AB$830,19,FALSE))</f>
        <v>1</v>
      </c>
      <c r="AA17">
        <f>IF(G17="GK",VLOOKUP(F17,'[1]2015GoalKeeper Stats'!$A$2:$S$109,20,FALSE),VLOOKUP(F17,'[1]2015Player Stats'!$A$2:$AB$830,20,FALSE))</f>
        <v>0.25</v>
      </c>
      <c r="AB17">
        <f>IF(G17="GK",VLOOKUP(F17,'[1]2015GoalKeeper Stats'!$A$2:$S$109,21,FALSE),VLOOKUP(F17,'[1]2015Player Stats'!$A$2:$AB$830,21,FALSE))</f>
        <v>11</v>
      </c>
      <c r="AC17">
        <f>IF(G17="GK",VLOOKUP(F17,'[1]2015GoalKeeper Stats'!$A$2:$S$109,22,FALSE),VLOOKUP(F17,'[1]2015Player Stats'!$A$2:$AB$830,22,FALSE))</f>
        <v>18</v>
      </c>
      <c r="AD17">
        <f>IF(G17="GK",VLOOKUP(F17,'[1]2015GoalKeeper Stats'!$A$2:$S$109,23,FALSE),VLOOKUP(F17,'[1]2015Player Stats'!$A$2:$AB$830,23,FALSE))</f>
        <v>6</v>
      </c>
      <c r="AE17">
        <f>IF(G17="GK",VLOOKUP(F17,'[1]2015GoalKeeper Stats'!$A$2:$S$109,24,FALSE),VLOOKUP(F17,'[1]2015Player Stats'!$A$2:$AB$830,24,FALSE))</f>
        <v>3</v>
      </c>
      <c r="AF17">
        <f>IF(G17="GK",VLOOKUP(F17,'[1]2015GoalKeeper Stats'!$A$2:$S$109,25,FALSE),VLOOKUP(F17,'[1]2015Player Stats'!$A$2:$AB$830,25,FALSE))</f>
        <v>1</v>
      </c>
      <c r="AG17">
        <f>IF(G17="GK",VLOOKUP(F17,'[1]2015GoalKeeper Stats'!$A$2:$S$109,26,FALSE),VLOOKUP(F17,'[1]2015Player Stats'!$A$2:$AB$830,26,FALSE))</f>
        <v>39.53</v>
      </c>
      <c r="AH17" s="51">
        <v>2015</v>
      </c>
      <c r="AI17" s="51">
        <v>34</v>
      </c>
      <c r="AJ17" s="51">
        <v>440</v>
      </c>
      <c r="AK17" s="51">
        <v>386</v>
      </c>
      <c r="AL17" s="51">
        <v>45</v>
      </c>
      <c r="AM17" s="51">
        <v>36</v>
      </c>
      <c r="AN17" s="51">
        <v>9</v>
      </c>
      <c r="AO17" s="52">
        <v>42.02</v>
      </c>
      <c r="AP17" s="52">
        <v>37.61</v>
      </c>
      <c r="AQ17" s="52">
        <v>4.41</v>
      </c>
      <c r="AR17" s="52">
        <v>4.59</v>
      </c>
      <c r="AS17" s="51">
        <v>53</v>
      </c>
      <c r="AT17" s="52">
        <v>49.64</v>
      </c>
    </row>
    <row r="18" spans="1:46" hidden="1">
      <c r="A18">
        <v>2015</v>
      </c>
      <c r="B18" t="s">
        <v>896</v>
      </c>
      <c r="C18" t="s">
        <v>896</v>
      </c>
      <c r="D18" t="s">
        <v>897</v>
      </c>
      <c r="E18" t="s">
        <v>898</v>
      </c>
      <c r="F18" t="str">
        <f t="shared" si="0"/>
        <v>Innocent Emeghara</v>
      </c>
      <c r="G18" t="s">
        <v>875</v>
      </c>
      <c r="H18" s="143">
        <v>1300000</v>
      </c>
      <c r="I18" s="143">
        <v>988000</v>
      </c>
      <c r="J18" t="str">
        <f>IF(G18="GK",VLOOKUP(F18,'[1]2015GoalKeeper Stats'!$A$2:$S$109,2,FALSE),VLOOKUP(F18,'[1]2015Player Stats'!$A$2:$AB$830,2,FALSE))</f>
        <v xml:space="preserve">SJ </v>
      </c>
      <c r="K18">
        <f>IF(G18="GK",VLOOKUP(F18,'[1]2015GoalKeeper Stats'!$A$2:$S$109,4,FALSE),VLOOKUP(F18,'[1]2015Player Stats'!$A$2:$AB$830,4,FALSE))</f>
        <v>7</v>
      </c>
      <c r="L18">
        <f>IF(G18="GK",VLOOKUP(F18,'[1]2015GoalKeeper Stats'!$A$2:$S$109,5,FALSE),VLOOKUP(F18,'[1]2015Player Stats'!$A$2:$AB$830,5,FALSE))</f>
        <v>6</v>
      </c>
      <c r="M18">
        <f>IF(G18="GK",VLOOKUP(F18,'[1]2015GoalKeeper Stats'!$A$2:$S$109,6,FALSE),VLOOKUP(F18,'[1]2015Player Stats'!$A$2:$AB$830,6,FALSE))</f>
        <v>494</v>
      </c>
      <c r="N18">
        <f>IF(G18="GK",VLOOKUP(F18,'[1]2015GoalKeeper Stats'!$A$2:$S$109,7,FALSE),VLOOKUP(F18,'[1]2015Player Stats'!$A$2:$AB$830,7,FALSE))</f>
        <v>1</v>
      </c>
      <c r="O18">
        <f>IF(G18="GK",VLOOKUP(F18,'[1]2015GoalKeeper Stats'!$A$2:$S$109,8,FALSE),VLOOKUP(F18,'[1]2015Player Stats'!$A$2:$AB$830,8,FALSE))</f>
        <v>0</v>
      </c>
      <c r="P18">
        <f>IF(G18="GK",VLOOKUP(F18,'[1]2015GoalKeeper Stats'!$A$2:$S$109,9,FALSE),VLOOKUP(F18,'[1]2015Player Stats'!$A$2:$AB$830,9,FALSE))</f>
        <v>11</v>
      </c>
      <c r="Q18">
        <f>IF(G18="GK",VLOOKUP(F18,'[1]2015GoalKeeper Stats'!$A$2:$S$109,10,FALSE),VLOOKUP(F18,'[1]2015Player Stats'!$A$2:$AB$830,10,FALSE))</f>
        <v>4</v>
      </c>
      <c r="R18">
        <f>IF(G18="GK",VLOOKUP(F18,'[1]2015GoalKeeper Stats'!$A$2:$S$109,11,FALSE),VLOOKUP(F18,'[1]2015Player Stats'!$A$2:$AB$830,11,FALSE))</f>
        <v>1</v>
      </c>
      <c r="S18" t="str">
        <f>IF(G18="GK",VLOOKUP(F18,'[1]2015GoalKeeper Stats'!$A$2:$S$109,12,FALSE),VLOOKUP(F18,'[1]2015Player Stats'!$A$2:$AB$830,12,FALSE))</f>
        <v>0/0</v>
      </c>
      <c r="T18">
        <f>IF(G18="GK",VLOOKUP(F18,'[1]2015GoalKeeper Stats'!$A$2:$S$109,13,FALSE),VLOOKUP(F18,'[1]2015Player Stats'!$A$2:$AB$830,13,FALSE))</f>
        <v>0</v>
      </c>
      <c r="U18">
        <f>IF(G18="GK",VLOOKUP(F18,'[1]2015GoalKeeper Stats'!$A$2:$S$109,14,FALSE),VLOOKUP(F18,'[1]2015Player Stats'!$A$2:$AB$830,14,FALSE))</f>
        <v>1</v>
      </c>
      <c r="V18">
        <f>IF(G18="GK",VLOOKUP(F18,'[1]2015GoalKeeper Stats'!$A$2:$S$109,15,FALSE),VLOOKUP(F18,'[1]2015Player Stats'!$A$2:$AB$830,15,FALSE))</f>
        <v>0.18</v>
      </c>
      <c r="W18">
        <f>IF(G18="GK",VLOOKUP(F18,'[1]2015GoalKeeper Stats'!$A$2:$S$109,16,FALSE),VLOOKUP(F18,'[1]2015Player Stats'!$A$2:$AB$830,16,FALSE))</f>
        <v>9.1</v>
      </c>
      <c r="X18">
        <f>IF(G18="GK",VLOOKUP(F18,'[1]2015GoalKeeper Stats'!$A$2:$S$109,17,FALSE),VLOOKUP(F18,'[1]2015Player Stats'!$A$2:$AB$830,17,FALSE))</f>
        <v>0</v>
      </c>
      <c r="Y18">
        <f>IF(G18="GK",VLOOKUP(F18,'[1]2015GoalKeeper Stats'!$A$2:$S$109,18,FALSE),VLOOKUP(F18,'[1]2015Player Stats'!$A$2:$AB$830,18,FALSE))</f>
        <v>0</v>
      </c>
      <c r="Z18">
        <f>IF(G18="GK",VLOOKUP(F18,'[1]2015GoalKeeper Stats'!$A$2:$S$109,19,FALSE),VLOOKUP(F18,'[1]2015Player Stats'!$A$2:$AB$830,19,FALSE))</f>
        <v>0</v>
      </c>
      <c r="AA18">
        <f>IF(G18="GK",VLOOKUP(F18,'[1]2015GoalKeeper Stats'!$A$2:$S$109,20,FALSE),VLOOKUP(F18,'[1]2015Player Stats'!$A$2:$AB$830,20,FALSE))</f>
        <v>0</v>
      </c>
      <c r="AB18">
        <f>IF(G18="GK",VLOOKUP(F18,'[1]2015GoalKeeper Stats'!$A$2:$S$109,21,FALSE),VLOOKUP(F18,'[1]2015Player Stats'!$A$2:$AB$830,21,FALSE))</f>
        <v>8</v>
      </c>
      <c r="AC18">
        <f>IF(G18="GK",VLOOKUP(F18,'[1]2015GoalKeeper Stats'!$A$2:$S$109,22,FALSE),VLOOKUP(F18,'[1]2015Player Stats'!$A$2:$AB$830,22,FALSE))</f>
        <v>12</v>
      </c>
      <c r="AD18">
        <f>IF(G18="GK",VLOOKUP(F18,'[1]2015GoalKeeper Stats'!$A$2:$S$109,23,FALSE),VLOOKUP(F18,'[1]2015Player Stats'!$A$2:$AB$830,23,FALSE))</f>
        <v>1</v>
      </c>
      <c r="AE18">
        <f>IF(G18="GK",VLOOKUP(F18,'[1]2015GoalKeeper Stats'!$A$2:$S$109,24,FALSE),VLOOKUP(F18,'[1]2015Player Stats'!$A$2:$AB$830,24,FALSE))</f>
        <v>3</v>
      </c>
      <c r="AF18">
        <f>IF(G18="GK",VLOOKUP(F18,'[1]2015GoalKeeper Stats'!$A$2:$S$109,25,FALSE),VLOOKUP(F18,'[1]2015Player Stats'!$A$2:$AB$830,25,FALSE))</f>
        <v>0</v>
      </c>
      <c r="AG18">
        <f>IF(G18="GK",VLOOKUP(F18,'[1]2015GoalKeeper Stats'!$A$2:$S$109,26,FALSE),VLOOKUP(F18,'[1]2015Player Stats'!$A$2:$AB$830,26,FALSE))</f>
        <v>36.36</v>
      </c>
      <c r="AH18" s="51">
        <v>2015</v>
      </c>
      <c r="AI18" s="51">
        <v>34</v>
      </c>
      <c r="AJ18" s="51">
        <v>405</v>
      </c>
      <c r="AK18" s="51">
        <v>399</v>
      </c>
      <c r="AL18" s="51">
        <v>41</v>
      </c>
      <c r="AM18" s="51">
        <v>38</v>
      </c>
      <c r="AN18" s="51">
        <v>3</v>
      </c>
      <c r="AO18" s="52">
        <v>44.43</v>
      </c>
      <c r="AP18" s="52">
        <v>40.1</v>
      </c>
      <c r="AQ18" s="52">
        <v>4.33</v>
      </c>
      <c r="AR18" s="52">
        <v>-1.33</v>
      </c>
      <c r="AS18" s="51">
        <v>47</v>
      </c>
      <c r="AT18" s="52">
        <v>49.59</v>
      </c>
    </row>
    <row r="19" spans="1:46" hidden="1">
      <c r="A19">
        <v>2015</v>
      </c>
      <c r="B19" t="s">
        <v>196</v>
      </c>
      <c r="C19" t="s">
        <v>196</v>
      </c>
      <c r="D19" t="s">
        <v>899</v>
      </c>
      <c r="E19" t="s">
        <v>900</v>
      </c>
      <c r="F19" t="str">
        <f t="shared" si="0"/>
        <v>Nelson Valdez</v>
      </c>
      <c r="G19" t="s">
        <v>875</v>
      </c>
      <c r="H19" s="143">
        <v>1215000</v>
      </c>
      <c r="I19" s="143">
        <v>960000</v>
      </c>
      <c r="J19" t="str">
        <f>IF(G19="GK",VLOOKUP(F19,'[1]2015GoalKeeper Stats'!$A$2:$S$109,2,FALSE),VLOOKUP(F19,'[1]2015Player Stats'!$A$2:$AB$830,2,FALSE))</f>
        <v>SEA</v>
      </c>
      <c r="K19">
        <f>IF(G19="GK",VLOOKUP(F19,'[1]2015GoalKeeper Stats'!$A$2:$S$109,4,FALSE),VLOOKUP(F19,'[1]2015Player Stats'!$A$2:$AB$830,4,FALSE))</f>
        <v>7</v>
      </c>
      <c r="L19">
        <f>IF(G19="GK",VLOOKUP(F19,'[1]2015GoalKeeper Stats'!$A$2:$S$109,5,FALSE),VLOOKUP(F19,'[1]2015Player Stats'!$A$2:$AB$830,5,FALSE))</f>
        <v>5</v>
      </c>
      <c r="M19">
        <f>IF(G19="GK",VLOOKUP(F19,'[1]2015GoalKeeper Stats'!$A$2:$S$109,6,FALSE),VLOOKUP(F19,'[1]2015Player Stats'!$A$2:$AB$830,6,FALSE))</f>
        <v>413</v>
      </c>
      <c r="N19">
        <f>IF(G19="GK",VLOOKUP(F19,'[1]2015GoalKeeper Stats'!$A$2:$S$109,7,FALSE),VLOOKUP(F19,'[1]2015Player Stats'!$A$2:$AB$830,7,FALSE))</f>
        <v>1</v>
      </c>
      <c r="O19">
        <f>IF(G19="GK",VLOOKUP(F19,'[1]2015GoalKeeper Stats'!$A$2:$S$109,8,FALSE),VLOOKUP(F19,'[1]2015Player Stats'!$A$2:$AB$830,8,FALSE))</f>
        <v>1</v>
      </c>
      <c r="P19">
        <f>IF(G19="GK",VLOOKUP(F19,'[1]2015GoalKeeper Stats'!$A$2:$S$109,9,FALSE),VLOOKUP(F19,'[1]2015Player Stats'!$A$2:$AB$830,9,FALSE))</f>
        <v>5</v>
      </c>
      <c r="Q19">
        <f>IF(G19="GK",VLOOKUP(F19,'[1]2015GoalKeeper Stats'!$A$2:$S$109,10,FALSE),VLOOKUP(F19,'[1]2015Player Stats'!$A$2:$AB$830,10,FALSE))</f>
        <v>1</v>
      </c>
      <c r="R19">
        <f>IF(G19="GK",VLOOKUP(F19,'[1]2015GoalKeeper Stats'!$A$2:$S$109,11,FALSE),VLOOKUP(F19,'[1]2015Player Stats'!$A$2:$AB$830,11,FALSE))</f>
        <v>0</v>
      </c>
      <c r="S19" t="str">
        <f>IF(G19="GK",VLOOKUP(F19,'[1]2015GoalKeeper Stats'!$A$2:$S$109,12,FALSE),VLOOKUP(F19,'[1]2015Player Stats'!$A$2:$AB$830,12,FALSE))</f>
        <v>0/0</v>
      </c>
      <c r="T19">
        <f>IF(G19="GK",VLOOKUP(F19,'[1]2015GoalKeeper Stats'!$A$2:$S$109,13,FALSE),VLOOKUP(F19,'[1]2015Player Stats'!$A$2:$AB$830,13,FALSE))</f>
        <v>1</v>
      </c>
      <c r="U19">
        <f>IF(G19="GK",VLOOKUP(F19,'[1]2015GoalKeeper Stats'!$A$2:$S$109,14,FALSE),VLOOKUP(F19,'[1]2015Player Stats'!$A$2:$AB$830,14,FALSE))</f>
        <v>0</v>
      </c>
      <c r="V19">
        <f>IF(G19="GK",VLOOKUP(F19,'[1]2015GoalKeeper Stats'!$A$2:$S$109,15,FALSE),VLOOKUP(F19,'[1]2015Player Stats'!$A$2:$AB$830,15,FALSE))</f>
        <v>0.22</v>
      </c>
      <c r="W19">
        <f>IF(G19="GK",VLOOKUP(F19,'[1]2015GoalKeeper Stats'!$A$2:$S$109,16,FALSE),VLOOKUP(F19,'[1]2015Player Stats'!$A$2:$AB$830,16,FALSE))</f>
        <v>20</v>
      </c>
      <c r="X19">
        <f>IF(G19="GK",VLOOKUP(F19,'[1]2015GoalKeeper Stats'!$A$2:$S$109,17,FALSE),VLOOKUP(F19,'[1]2015Player Stats'!$A$2:$AB$830,17,FALSE))</f>
        <v>0</v>
      </c>
      <c r="Y19">
        <f>IF(G19="GK",VLOOKUP(F19,'[1]2015GoalKeeper Stats'!$A$2:$S$109,18,FALSE),VLOOKUP(F19,'[1]2015Player Stats'!$A$2:$AB$830,18,FALSE))</f>
        <v>0</v>
      </c>
      <c r="Z19">
        <f>IF(G19="GK",VLOOKUP(F19,'[1]2015GoalKeeper Stats'!$A$2:$S$109,19,FALSE),VLOOKUP(F19,'[1]2015Player Stats'!$A$2:$AB$830,19,FALSE))</f>
        <v>1</v>
      </c>
      <c r="AA19">
        <f>IF(G19="GK",VLOOKUP(F19,'[1]2015GoalKeeper Stats'!$A$2:$S$109,20,FALSE),VLOOKUP(F19,'[1]2015Player Stats'!$A$2:$AB$830,20,FALSE))</f>
        <v>0.22</v>
      </c>
      <c r="AB19">
        <f>IF(G19="GK",VLOOKUP(F19,'[1]2015GoalKeeper Stats'!$A$2:$S$109,21,FALSE),VLOOKUP(F19,'[1]2015Player Stats'!$A$2:$AB$830,21,FALSE))</f>
        <v>8</v>
      </c>
      <c r="AC19">
        <f>IF(G19="GK",VLOOKUP(F19,'[1]2015GoalKeeper Stats'!$A$2:$S$109,22,FALSE),VLOOKUP(F19,'[1]2015Player Stats'!$A$2:$AB$830,22,FALSE))</f>
        <v>15</v>
      </c>
      <c r="AD19">
        <f>IF(G19="GK",VLOOKUP(F19,'[1]2015GoalKeeper Stats'!$A$2:$S$109,23,FALSE),VLOOKUP(F19,'[1]2015Player Stats'!$A$2:$AB$830,23,FALSE))</f>
        <v>3</v>
      </c>
      <c r="AE19">
        <f>IF(G19="GK",VLOOKUP(F19,'[1]2015GoalKeeper Stats'!$A$2:$S$109,24,FALSE),VLOOKUP(F19,'[1]2015Player Stats'!$A$2:$AB$830,24,FALSE))</f>
        <v>0</v>
      </c>
      <c r="AF19">
        <f>IF(G19="GK",VLOOKUP(F19,'[1]2015GoalKeeper Stats'!$A$2:$S$109,25,FALSE),VLOOKUP(F19,'[1]2015Player Stats'!$A$2:$AB$830,25,FALSE))</f>
        <v>0</v>
      </c>
      <c r="AG19">
        <f>IF(G19="GK",VLOOKUP(F19,'[1]2015GoalKeeper Stats'!$A$2:$S$109,26,FALSE),VLOOKUP(F19,'[1]2015Player Stats'!$A$2:$AB$830,26,FALSE))</f>
        <v>20</v>
      </c>
      <c r="AH19" s="51">
        <v>2015</v>
      </c>
      <c r="AI19" s="51">
        <v>34</v>
      </c>
      <c r="AJ19" s="51">
        <v>331</v>
      </c>
      <c r="AK19" s="51">
        <v>464</v>
      </c>
      <c r="AL19" s="51">
        <v>44</v>
      </c>
      <c r="AM19" s="51">
        <v>36</v>
      </c>
      <c r="AN19" s="51">
        <v>8</v>
      </c>
      <c r="AO19" s="52">
        <v>42.15</v>
      </c>
      <c r="AP19" s="52">
        <v>38.61</v>
      </c>
      <c r="AQ19" s="52">
        <v>3.53</v>
      </c>
      <c r="AR19" s="52">
        <v>4.47</v>
      </c>
      <c r="AS19" s="51">
        <v>51</v>
      </c>
      <c r="AT19" s="52">
        <v>49.63</v>
      </c>
    </row>
    <row r="20" spans="1:46" hidden="1">
      <c r="A20">
        <v>2015</v>
      </c>
      <c r="B20" t="s">
        <v>206</v>
      </c>
      <c r="C20" t="s">
        <v>206</v>
      </c>
      <c r="D20" t="s">
        <v>901</v>
      </c>
      <c r="E20" t="s">
        <v>902</v>
      </c>
      <c r="F20" t="str">
        <f t="shared" si="0"/>
        <v>Federico Higuain</v>
      </c>
      <c r="G20" t="s">
        <v>903</v>
      </c>
      <c r="H20" s="143">
        <v>1175000</v>
      </c>
      <c r="I20" s="143">
        <v>1175000</v>
      </c>
      <c r="J20" t="str">
        <f>IF(G20="GK",VLOOKUP(F20,'[1]2015GoalKeeper Stats'!$A$2:$S$109,2,FALSE),VLOOKUP(F20,'[1]2015Player Stats'!$A$2:$AB$830,2,FALSE))</f>
        <v>DC</v>
      </c>
      <c r="K20">
        <f>IF(G20="GK",VLOOKUP(F20,'[1]2015GoalKeeper Stats'!$A$2:$S$109,4,FALSE),VLOOKUP(F20,'[1]2015Player Stats'!$A$2:$AB$830,4,FALSE))</f>
        <v>32</v>
      </c>
      <c r="L20">
        <f>IF(G20="GK",VLOOKUP(F20,'[1]2015GoalKeeper Stats'!$A$2:$S$109,5,FALSE),VLOOKUP(F20,'[1]2015Player Stats'!$A$2:$AB$830,5,FALSE))</f>
        <v>32</v>
      </c>
      <c r="M20">
        <f>IF(G20="GK",VLOOKUP(F20,'[1]2015GoalKeeper Stats'!$A$2:$S$109,6,FALSE),VLOOKUP(F20,'[1]2015Player Stats'!$A$2:$AB$830,6,FALSE))</f>
        <v>2724</v>
      </c>
      <c r="N20">
        <f>IF(G20="GK",VLOOKUP(F20,'[1]2015GoalKeeper Stats'!$A$2:$S$109,7,FALSE),VLOOKUP(F20,'[1]2015Player Stats'!$A$2:$AB$830,7,FALSE))</f>
        <v>8</v>
      </c>
      <c r="O20">
        <f>IF(G20="GK",VLOOKUP(F20,'[1]2015GoalKeeper Stats'!$A$2:$S$109,8,FALSE),VLOOKUP(F20,'[1]2015Player Stats'!$A$2:$AB$830,8,FALSE))</f>
        <v>9</v>
      </c>
      <c r="P20">
        <f>IF(G20="GK",VLOOKUP(F20,'[1]2015GoalKeeper Stats'!$A$2:$S$109,9,FALSE),VLOOKUP(F20,'[1]2015Player Stats'!$A$2:$AB$830,9,FALSE))</f>
        <v>73</v>
      </c>
      <c r="Q20">
        <f>IF(G20="GK",VLOOKUP(F20,'[1]2015GoalKeeper Stats'!$A$2:$S$109,10,FALSE),VLOOKUP(F20,'[1]2015Player Stats'!$A$2:$AB$830,10,FALSE))</f>
        <v>28</v>
      </c>
      <c r="R20">
        <f>IF(G20="GK",VLOOKUP(F20,'[1]2015GoalKeeper Stats'!$A$2:$S$109,11,FALSE),VLOOKUP(F20,'[1]2015Player Stats'!$A$2:$AB$830,11,FALSE))</f>
        <v>1</v>
      </c>
      <c r="S20">
        <f>IF(G20="GK",VLOOKUP(F20,'[1]2015GoalKeeper Stats'!$A$2:$S$109,12,FALSE),VLOOKUP(F20,'[1]2015Player Stats'!$A$2:$AB$830,12,FALSE))</f>
        <v>44198</v>
      </c>
      <c r="T20">
        <f>IF(G20="GK",VLOOKUP(F20,'[1]2015GoalKeeper Stats'!$A$2:$S$109,13,FALSE),VLOOKUP(F20,'[1]2015Player Stats'!$A$2:$AB$830,13,FALSE))</f>
        <v>5</v>
      </c>
      <c r="U20">
        <f>IF(G20="GK",VLOOKUP(F20,'[1]2015GoalKeeper Stats'!$A$2:$S$109,14,FALSE),VLOOKUP(F20,'[1]2015Player Stats'!$A$2:$AB$830,14,FALSE))</f>
        <v>3</v>
      </c>
      <c r="V20">
        <f>IF(G20="GK",VLOOKUP(F20,'[1]2015GoalKeeper Stats'!$A$2:$S$109,15,FALSE),VLOOKUP(F20,'[1]2015Player Stats'!$A$2:$AB$830,15,FALSE))</f>
        <v>0.26</v>
      </c>
      <c r="W20">
        <f>IF(G20="GK",VLOOKUP(F20,'[1]2015GoalKeeper Stats'!$A$2:$S$109,16,FALSE),VLOOKUP(F20,'[1]2015Player Stats'!$A$2:$AB$830,16,FALSE))</f>
        <v>11</v>
      </c>
      <c r="X20">
        <f>IF(G20="GK",VLOOKUP(F20,'[1]2015GoalKeeper Stats'!$A$2:$S$109,17,FALSE),VLOOKUP(F20,'[1]2015Player Stats'!$A$2:$AB$830,17,FALSE))</f>
        <v>3</v>
      </c>
      <c r="Y20">
        <f>IF(G20="GK",VLOOKUP(F20,'[1]2015GoalKeeper Stats'!$A$2:$S$109,18,FALSE),VLOOKUP(F20,'[1]2015Player Stats'!$A$2:$AB$830,18,FALSE))</f>
        <v>6</v>
      </c>
      <c r="Z20">
        <f>IF(G20="GK",VLOOKUP(F20,'[1]2015GoalKeeper Stats'!$A$2:$S$109,19,FALSE),VLOOKUP(F20,'[1]2015Player Stats'!$A$2:$AB$830,19,FALSE))</f>
        <v>3</v>
      </c>
      <c r="AA20">
        <f>IF(G20="GK",VLOOKUP(F20,'[1]2015GoalKeeper Stats'!$A$2:$S$109,20,FALSE),VLOOKUP(F20,'[1]2015Player Stats'!$A$2:$AB$830,20,FALSE))</f>
        <v>0.3</v>
      </c>
      <c r="AB20">
        <f>IF(G20="GK",VLOOKUP(F20,'[1]2015GoalKeeper Stats'!$A$2:$S$109,21,FALSE),VLOOKUP(F20,'[1]2015Player Stats'!$A$2:$AB$830,21,FALSE))</f>
        <v>27</v>
      </c>
      <c r="AC20">
        <f>IF(G20="GK",VLOOKUP(F20,'[1]2015GoalKeeper Stats'!$A$2:$S$109,22,FALSE),VLOOKUP(F20,'[1]2015Player Stats'!$A$2:$AB$830,22,FALSE))</f>
        <v>41</v>
      </c>
      <c r="AD20">
        <f>IF(G20="GK",VLOOKUP(F20,'[1]2015GoalKeeper Stats'!$A$2:$S$109,23,FALSE),VLOOKUP(F20,'[1]2015Player Stats'!$A$2:$AB$830,23,FALSE))</f>
        <v>9</v>
      </c>
      <c r="AE20">
        <f>IF(G20="GK",VLOOKUP(F20,'[1]2015GoalKeeper Stats'!$A$2:$S$109,24,FALSE),VLOOKUP(F20,'[1]2015Player Stats'!$A$2:$AB$830,24,FALSE))</f>
        <v>6</v>
      </c>
      <c r="AF20">
        <f>IF(G20="GK",VLOOKUP(F20,'[1]2015GoalKeeper Stats'!$A$2:$S$109,25,FALSE),VLOOKUP(F20,'[1]2015Player Stats'!$A$2:$AB$830,25,FALSE))</f>
        <v>1</v>
      </c>
      <c r="AG20">
        <f>IF(G20="GK",VLOOKUP(F20,'[1]2015GoalKeeper Stats'!$A$2:$S$109,26,FALSE),VLOOKUP(F20,'[1]2015Player Stats'!$A$2:$AB$830,26,FALSE))</f>
        <v>38.36</v>
      </c>
      <c r="AH20" s="51">
        <v>2015</v>
      </c>
      <c r="AI20" s="51">
        <v>34</v>
      </c>
      <c r="AJ20" s="51">
        <v>464</v>
      </c>
      <c r="AK20" s="51">
        <v>433</v>
      </c>
      <c r="AL20" s="51">
        <v>57</v>
      </c>
      <c r="AM20" s="51">
        <v>53</v>
      </c>
      <c r="AN20" s="51">
        <v>4</v>
      </c>
      <c r="AO20" s="52">
        <v>47.67</v>
      </c>
      <c r="AP20" s="52">
        <v>45.7</v>
      </c>
      <c r="AQ20" s="52">
        <v>1.97</v>
      </c>
      <c r="AR20" s="52">
        <v>2.0299999999999998</v>
      </c>
      <c r="AS20" s="51">
        <v>53</v>
      </c>
      <c r="AT20" s="52">
        <v>48.25</v>
      </c>
    </row>
    <row r="21" spans="1:46" hidden="1">
      <c r="A21">
        <v>2015</v>
      </c>
      <c r="B21" t="s">
        <v>198</v>
      </c>
      <c r="C21" t="s">
        <v>198</v>
      </c>
      <c r="D21" t="s">
        <v>904</v>
      </c>
      <c r="E21" t="s">
        <v>905</v>
      </c>
      <c r="F21" t="str">
        <f t="shared" si="0"/>
        <v>Kevin Doyle</v>
      </c>
      <c r="G21" t="s">
        <v>875</v>
      </c>
      <c r="H21" s="143">
        <v>1170000</v>
      </c>
      <c r="I21" s="143">
        <v>1125000</v>
      </c>
      <c r="J21" t="str">
        <f>IF(G21="GK",VLOOKUP(F21,'[1]2015GoalKeeper Stats'!$A$2:$S$109,2,FALSE),VLOOKUP(F21,'[1]2015Player Stats'!$A$2:$AB$830,2,FALSE))</f>
        <v>COL</v>
      </c>
      <c r="K21">
        <f>IF(G21="GK",VLOOKUP(F21,'[1]2015GoalKeeper Stats'!$A$2:$S$109,4,FALSE),VLOOKUP(F21,'[1]2015Player Stats'!$A$2:$AB$830,4,FALSE))</f>
        <v>20</v>
      </c>
      <c r="L21">
        <f>IF(G21="GK",VLOOKUP(F21,'[1]2015GoalKeeper Stats'!$A$2:$S$109,5,FALSE),VLOOKUP(F21,'[1]2015Player Stats'!$A$2:$AB$830,5,FALSE))</f>
        <v>16</v>
      </c>
      <c r="M21">
        <f>IF(G21="GK",VLOOKUP(F21,'[1]2015GoalKeeper Stats'!$A$2:$S$109,6,FALSE),VLOOKUP(F21,'[1]2015Player Stats'!$A$2:$AB$830,6,FALSE))</f>
        <v>1489</v>
      </c>
      <c r="N21">
        <f>IF(G21="GK",VLOOKUP(F21,'[1]2015GoalKeeper Stats'!$A$2:$S$109,7,FALSE),VLOOKUP(F21,'[1]2015Player Stats'!$A$2:$AB$830,7,FALSE))</f>
        <v>5</v>
      </c>
      <c r="O21">
        <f>IF(G21="GK",VLOOKUP(F21,'[1]2015GoalKeeper Stats'!$A$2:$S$109,8,FALSE),VLOOKUP(F21,'[1]2015Player Stats'!$A$2:$AB$830,8,FALSE))</f>
        <v>2</v>
      </c>
      <c r="P21">
        <f>IF(G21="GK",VLOOKUP(F21,'[1]2015GoalKeeper Stats'!$A$2:$S$109,9,FALSE),VLOOKUP(F21,'[1]2015Player Stats'!$A$2:$AB$830,9,FALSE))</f>
        <v>34</v>
      </c>
      <c r="Q21">
        <f>IF(G21="GK",VLOOKUP(F21,'[1]2015GoalKeeper Stats'!$A$2:$S$109,10,FALSE),VLOOKUP(F21,'[1]2015Player Stats'!$A$2:$AB$830,10,FALSE))</f>
        <v>13</v>
      </c>
      <c r="R21">
        <f>IF(G21="GK",VLOOKUP(F21,'[1]2015GoalKeeper Stats'!$A$2:$S$109,11,FALSE),VLOOKUP(F21,'[1]2015Player Stats'!$A$2:$AB$830,11,FALSE))</f>
        <v>4</v>
      </c>
      <c r="S21" t="str">
        <f>IF(G21="GK",VLOOKUP(F21,'[1]2015GoalKeeper Stats'!$A$2:$S$109,12,FALSE),VLOOKUP(F21,'[1]2015Player Stats'!$A$2:$AB$830,12,FALSE))</f>
        <v>0/0</v>
      </c>
      <c r="T21">
        <f>IF(G21="GK",VLOOKUP(F21,'[1]2015GoalKeeper Stats'!$A$2:$S$109,13,FALSE),VLOOKUP(F21,'[1]2015Player Stats'!$A$2:$AB$830,13,FALSE))</f>
        <v>4</v>
      </c>
      <c r="U21">
        <f>IF(G21="GK",VLOOKUP(F21,'[1]2015GoalKeeper Stats'!$A$2:$S$109,14,FALSE),VLOOKUP(F21,'[1]2015Player Stats'!$A$2:$AB$830,14,FALSE))</f>
        <v>1</v>
      </c>
      <c r="V21">
        <f>IF(G21="GK",VLOOKUP(F21,'[1]2015GoalKeeper Stats'!$A$2:$S$109,15,FALSE),VLOOKUP(F21,'[1]2015Player Stats'!$A$2:$AB$830,15,FALSE))</f>
        <v>0.3</v>
      </c>
      <c r="W21">
        <f>IF(G21="GK",VLOOKUP(F21,'[1]2015GoalKeeper Stats'!$A$2:$S$109,16,FALSE),VLOOKUP(F21,'[1]2015Player Stats'!$A$2:$AB$830,16,FALSE))</f>
        <v>14.7</v>
      </c>
      <c r="X21">
        <f>IF(G21="GK",VLOOKUP(F21,'[1]2015GoalKeeper Stats'!$A$2:$S$109,17,FALSE),VLOOKUP(F21,'[1]2015Player Stats'!$A$2:$AB$830,17,FALSE))</f>
        <v>2</v>
      </c>
      <c r="Y21">
        <f>IF(G21="GK",VLOOKUP(F21,'[1]2015GoalKeeper Stats'!$A$2:$S$109,18,FALSE),VLOOKUP(F21,'[1]2015Player Stats'!$A$2:$AB$830,18,FALSE))</f>
        <v>0</v>
      </c>
      <c r="Z21">
        <f>IF(G21="GK",VLOOKUP(F21,'[1]2015GoalKeeper Stats'!$A$2:$S$109,19,FALSE),VLOOKUP(F21,'[1]2015Player Stats'!$A$2:$AB$830,19,FALSE))</f>
        <v>2</v>
      </c>
      <c r="AA21">
        <f>IF(G21="GK",VLOOKUP(F21,'[1]2015GoalKeeper Stats'!$A$2:$S$109,20,FALSE),VLOOKUP(F21,'[1]2015Player Stats'!$A$2:$AB$830,20,FALSE))</f>
        <v>0.12</v>
      </c>
      <c r="AB21">
        <f>IF(G21="GK",VLOOKUP(F21,'[1]2015GoalKeeper Stats'!$A$2:$S$109,21,FALSE),VLOOKUP(F21,'[1]2015Player Stats'!$A$2:$AB$830,21,FALSE))</f>
        <v>22</v>
      </c>
      <c r="AC21">
        <f>IF(G21="GK",VLOOKUP(F21,'[1]2015GoalKeeper Stats'!$A$2:$S$109,22,FALSE),VLOOKUP(F21,'[1]2015Player Stats'!$A$2:$AB$830,22,FALSE))</f>
        <v>24</v>
      </c>
      <c r="AD21">
        <f>IF(G21="GK",VLOOKUP(F21,'[1]2015GoalKeeper Stats'!$A$2:$S$109,23,FALSE),VLOOKUP(F21,'[1]2015Player Stats'!$A$2:$AB$830,23,FALSE))</f>
        <v>7</v>
      </c>
      <c r="AE21">
        <f>IF(G21="GK",VLOOKUP(F21,'[1]2015GoalKeeper Stats'!$A$2:$S$109,24,FALSE),VLOOKUP(F21,'[1]2015Player Stats'!$A$2:$AB$830,24,FALSE))</f>
        <v>3</v>
      </c>
      <c r="AF21">
        <f>IF(G21="GK",VLOOKUP(F21,'[1]2015GoalKeeper Stats'!$A$2:$S$109,25,FALSE),VLOOKUP(F21,'[1]2015Player Stats'!$A$2:$AB$830,25,FALSE))</f>
        <v>0</v>
      </c>
      <c r="AG21">
        <f>IF(G21="GK",VLOOKUP(F21,'[1]2015GoalKeeper Stats'!$A$2:$S$109,26,FALSE),VLOOKUP(F21,'[1]2015Player Stats'!$A$2:$AB$830,26,FALSE))</f>
        <v>38.24</v>
      </c>
      <c r="AH21" s="51">
        <v>2015</v>
      </c>
      <c r="AI21" s="51">
        <v>34</v>
      </c>
      <c r="AJ21" s="51">
        <v>417</v>
      </c>
      <c r="AK21" s="51">
        <v>411</v>
      </c>
      <c r="AL21" s="51">
        <v>33</v>
      </c>
      <c r="AM21" s="51">
        <v>42</v>
      </c>
      <c r="AN21" s="51">
        <v>-9</v>
      </c>
      <c r="AO21" s="52">
        <v>33.46</v>
      </c>
      <c r="AP21" s="52">
        <v>41.06</v>
      </c>
      <c r="AQ21" s="52">
        <v>-7.6</v>
      </c>
      <c r="AR21" s="52">
        <v>-1.4</v>
      </c>
      <c r="AS21" s="51">
        <v>37</v>
      </c>
      <c r="AT21" s="52">
        <v>40.69</v>
      </c>
    </row>
    <row r="22" spans="1:46" hidden="1">
      <c r="A22">
        <v>2015</v>
      </c>
      <c r="B22" t="s">
        <v>193</v>
      </c>
      <c r="C22" t="s">
        <v>193</v>
      </c>
      <c r="D22" t="s">
        <v>906</v>
      </c>
      <c r="E22" t="s">
        <v>907</v>
      </c>
      <c r="F22" t="str">
        <f t="shared" si="0"/>
        <v>Liam Ridgewell</v>
      </c>
      <c r="G22" t="s">
        <v>893</v>
      </c>
      <c r="H22" s="143">
        <v>1150000</v>
      </c>
      <c r="I22" s="143">
        <v>1000000</v>
      </c>
      <c r="J22" t="str">
        <f>IF(G22="GK",VLOOKUP(F22,'[1]2015GoalKeeper Stats'!$A$2:$S$109,2,FALSE),VLOOKUP(F22,'[1]2015Player Stats'!$A$2:$AB$830,2,FALSE))</f>
        <v>POR</v>
      </c>
      <c r="K22">
        <f>IF(G22="GK",VLOOKUP(F22,'[1]2015GoalKeeper Stats'!$A$2:$S$109,4,FALSE),VLOOKUP(F22,'[1]2015Player Stats'!$A$2:$AB$830,4,FALSE))</f>
        <v>32</v>
      </c>
      <c r="L22">
        <f>IF(G22="GK",VLOOKUP(F22,'[1]2015GoalKeeper Stats'!$A$2:$S$109,5,FALSE),VLOOKUP(F22,'[1]2015Player Stats'!$A$2:$AB$830,5,FALSE))</f>
        <v>32</v>
      </c>
      <c r="M22">
        <f>IF(G22="GK",VLOOKUP(F22,'[1]2015GoalKeeper Stats'!$A$2:$S$109,6,FALSE),VLOOKUP(F22,'[1]2015Player Stats'!$A$2:$AB$830,6,FALSE))</f>
        <v>2868</v>
      </c>
      <c r="N22">
        <f>IF(G22="GK",VLOOKUP(F22,'[1]2015GoalKeeper Stats'!$A$2:$S$109,7,FALSE),VLOOKUP(F22,'[1]2015Player Stats'!$A$2:$AB$830,7,FALSE))</f>
        <v>0</v>
      </c>
      <c r="O22">
        <f>IF(G22="GK",VLOOKUP(F22,'[1]2015GoalKeeper Stats'!$A$2:$S$109,8,FALSE),VLOOKUP(F22,'[1]2015Player Stats'!$A$2:$AB$830,8,FALSE))</f>
        <v>1</v>
      </c>
      <c r="P22">
        <f>IF(G22="GK",VLOOKUP(F22,'[1]2015GoalKeeper Stats'!$A$2:$S$109,9,FALSE),VLOOKUP(F22,'[1]2015Player Stats'!$A$2:$AB$830,9,FALSE))</f>
        <v>12</v>
      </c>
      <c r="Q22">
        <f>IF(G22="GK",VLOOKUP(F22,'[1]2015GoalKeeper Stats'!$A$2:$S$109,10,FALSE),VLOOKUP(F22,'[1]2015Player Stats'!$A$2:$AB$830,10,FALSE))</f>
        <v>2</v>
      </c>
      <c r="R22">
        <f>IF(G22="GK",VLOOKUP(F22,'[1]2015GoalKeeper Stats'!$A$2:$S$109,11,FALSE),VLOOKUP(F22,'[1]2015Player Stats'!$A$2:$AB$830,11,FALSE))</f>
        <v>0</v>
      </c>
      <c r="S22" t="str">
        <f>IF(G22="GK",VLOOKUP(F22,'[1]2015GoalKeeper Stats'!$A$2:$S$109,12,FALSE),VLOOKUP(F22,'[1]2015Player Stats'!$A$2:$AB$830,12,FALSE))</f>
        <v>0/0</v>
      </c>
      <c r="T22">
        <f>IF(G22="GK",VLOOKUP(F22,'[1]2015GoalKeeper Stats'!$A$2:$S$109,13,FALSE),VLOOKUP(F22,'[1]2015Player Stats'!$A$2:$AB$830,13,FALSE))</f>
        <v>0</v>
      </c>
      <c r="U22">
        <f>IF(G22="GK",VLOOKUP(F22,'[1]2015GoalKeeper Stats'!$A$2:$S$109,14,FALSE),VLOOKUP(F22,'[1]2015Player Stats'!$A$2:$AB$830,14,FALSE))</f>
        <v>0</v>
      </c>
      <c r="V22">
        <f>IF(G22="GK",VLOOKUP(F22,'[1]2015GoalKeeper Stats'!$A$2:$S$109,15,FALSE),VLOOKUP(F22,'[1]2015Player Stats'!$A$2:$AB$830,15,FALSE))</f>
        <v>0</v>
      </c>
      <c r="W22">
        <f>IF(G22="GK",VLOOKUP(F22,'[1]2015GoalKeeper Stats'!$A$2:$S$109,16,FALSE),VLOOKUP(F22,'[1]2015Player Stats'!$A$2:$AB$830,16,FALSE))</f>
        <v>0</v>
      </c>
      <c r="X22">
        <f>IF(G22="GK",VLOOKUP(F22,'[1]2015GoalKeeper Stats'!$A$2:$S$109,17,FALSE),VLOOKUP(F22,'[1]2015Player Stats'!$A$2:$AB$830,17,FALSE))</f>
        <v>0</v>
      </c>
      <c r="Y22">
        <f>IF(G22="GK",VLOOKUP(F22,'[1]2015GoalKeeper Stats'!$A$2:$S$109,18,FALSE),VLOOKUP(F22,'[1]2015Player Stats'!$A$2:$AB$830,18,FALSE))</f>
        <v>1</v>
      </c>
      <c r="Z22">
        <f>IF(G22="GK",VLOOKUP(F22,'[1]2015GoalKeeper Stats'!$A$2:$S$109,19,FALSE),VLOOKUP(F22,'[1]2015Player Stats'!$A$2:$AB$830,19,FALSE))</f>
        <v>0</v>
      </c>
      <c r="AA22">
        <f>IF(G22="GK",VLOOKUP(F22,'[1]2015GoalKeeper Stats'!$A$2:$S$109,20,FALSE),VLOOKUP(F22,'[1]2015Player Stats'!$A$2:$AB$830,20,FALSE))</f>
        <v>0.03</v>
      </c>
      <c r="AB22">
        <f>IF(G22="GK",VLOOKUP(F22,'[1]2015GoalKeeper Stats'!$A$2:$S$109,21,FALSE),VLOOKUP(F22,'[1]2015Player Stats'!$A$2:$AB$830,21,FALSE))</f>
        <v>19</v>
      </c>
      <c r="AC22">
        <f>IF(G22="GK",VLOOKUP(F22,'[1]2015GoalKeeper Stats'!$A$2:$S$109,22,FALSE),VLOOKUP(F22,'[1]2015Player Stats'!$A$2:$AB$830,22,FALSE))</f>
        <v>25</v>
      </c>
      <c r="AD22">
        <f>IF(G22="GK",VLOOKUP(F22,'[1]2015GoalKeeper Stats'!$A$2:$S$109,23,FALSE),VLOOKUP(F22,'[1]2015Player Stats'!$A$2:$AB$830,23,FALSE))</f>
        <v>2</v>
      </c>
      <c r="AE22">
        <f>IF(G22="GK",VLOOKUP(F22,'[1]2015GoalKeeper Stats'!$A$2:$S$109,24,FALSE),VLOOKUP(F22,'[1]2015Player Stats'!$A$2:$AB$830,24,FALSE))</f>
        <v>6</v>
      </c>
      <c r="AF22">
        <f>IF(G22="GK",VLOOKUP(F22,'[1]2015GoalKeeper Stats'!$A$2:$S$109,25,FALSE),VLOOKUP(F22,'[1]2015Player Stats'!$A$2:$AB$830,25,FALSE))</f>
        <v>1</v>
      </c>
      <c r="AG22">
        <f>IF(G22="GK",VLOOKUP(F22,'[1]2015GoalKeeper Stats'!$A$2:$S$109,26,FALSE),VLOOKUP(F22,'[1]2015Player Stats'!$A$2:$AB$830,26,FALSE))</f>
        <v>16.670000000000002</v>
      </c>
      <c r="AH22" s="51">
        <v>2015</v>
      </c>
      <c r="AI22" s="51">
        <v>34</v>
      </c>
      <c r="AJ22" s="51">
        <v>486</v>
      </c>
      <c r="AK22" s="51">
        <v>405</v>
      </c>
      <c r="AL22" s="51">
        <v>41</v>
      </c>
      <c r="AM22" s="51">
        <v>39</v>
      </c>
      <c r="AN22" s="51">
        <v>2</v>
      </c>
      <c r="AO22" s="52">
        <v>46.17</v>
      </c>
      <c r="AP22" s="52">
        <v>36.56</v>
      </c>
      <c r="AQ22" s="52">
        <v>9.61</v>
      </c>
      <c r="AR22" s="52">
        <v>-7.61</v>
      </c>
      <c r="AS22" s="51">
        <v>53</v>
      </c>
      <c r="AT22" s="52">
        <v>54.55</v>
      </c>
    </row>
    <row r="23" spans="1:46" hidden="1">
      <c r="A23">
        <v>2015</v>
      </c>
      <c r="B23" t="s">
        <v>202</v>
      </c>
      <c r="C23" t="s">
        <v>202</v>
      </c>
      <c r="D23" t="s">
        <v>908</v>
      </c>
      <c r="E23" t="s">
        <v>909</v>
      </c>
      <c r="F23" t="str">
        <f t="shared" si="0"/>
        <v>Gilberto Junior</v>
      </c>
      <c r="G23" t="s">
        <v>875</v>
      </c>
      <c r="H23" s="143">
        <v>1144992</v>
      </c>
      <c r="I23" s="143">
        <v>1144992</v>
      </c>
      <c r="J23" t="str">
        <f>IF(G23="GK",VLOOKUP(F23,'[1]2015GoalKeeper Stats'!$A$2:$S$109,2,FALSE),VLOOKUP(F23,'[1]2015Player Stats'!$A$2:$AB$830,2,FALSE))</f>
        <v>CHI</v>
      </c>
      <c r="K23">
        <f>IF(G23="GK",VLOOKUP(F23,'[1]2015GoalKeeper Stats'!$A$2:$S$109,4,FALSE),VLOOKUP(F23,'[1]2015Player Stats'!$A$2:$AB$830,4,FALSE))</f>
        <v>10</v>
      </c>
      <c r="L23">
        <f>IF(G23="GK",VLOOKUP(F23,'[1]2015GoalKeeper Stats'!$A$2:$S$109,5,FALSE),VLOOKUP(F23,'[1]2015Player Stats'!$A$2:$AB$830,5,FALSE))</f>
        <v>8</v>
      </c>
      <c r="M23">
        <f>IF(G23="GK",VLOOKUP(F23,'[1]2015GoalKeeper Stats'!$A$2:$S$109,6,FALSE),VLOOKUP(F23,'[1]2015Player Stats'!$A$2:$AB$830,6,FALSE))</f>
        <v>681</v>
      </c>
      <c r="N23">
        <f>IF(G23="GK",VLOOKUP(F23,'[1]2015GoalKeeper Stats'!$A$2:$S$109,7,FALSE),VLOOKUP(F23,'[1]2015Player Stats'!$A$2:$AB$830,7,FALSE))</f>
        <v>5</v>
      </c>
      <c r="O23">
        <f>IF(G23="GK",VLOOKUP(F23,'[1]2015GoalKeeper Stats'!$A$2:$S$109,8,FALSE),VLOOKUP(F23,'[1]2015Player Stats'!$A$2:$AB$830,8,FALSE))</f>
        <v>2</v>
      </c>
      <c r="P23">
        <f>IF(G23="GK",VLOOKUP(F23,'[1]2015GoalKeeper Stats'!$A$2:$S$109,9,FALSE),VLOOKUP(F23,'[1]2015Player Stats'!$A$2:$AB$830,9,FALSE))</f>
        <v>37</v>
      </c>
      <c r="Q23">
        <f>IF(G23="GK",VLOOKUP(F23,'[1]2015GoalKeeper Stats'!$A$2:$S$109,10,FALSE),VLOOKUP(F23,'[1]2015Player Stats'!$A$2:$AB$830,10,FALSE))</f>
        <v>16</v>
      </c>
      <c r="R23">
        <f>IF(G23="GK",VLOOKUP(F23,'[1]2015GoalKeeper Stats'!$A$2:$S$109,11,FALSE),VLOOKUP(F23,'[1]2015Player Stats'!$A$2:$AB$830,11,FALSE))</f>
        <v>0</v>
      </c>
      <c r="S23" t="str">
        <f>IF(G23="GK",VLOOKUP(F23,'[1]2015GoalKeeper Stats'!$A$2:$S$109,12,FALSE),VLOOKUP(F23,'[1]2015Player Stats'!$A$2:$AB$830,12,FALSE))</f>
        <v>0/0</v>
      </c>
      <c r="T23">
        <f>IF(G23="GK",VLOOKUP(F23,'[1]2015GoalKeeper Stats'!$A$2:$S$109,13,FALSE),VLOOKUP(F23,'[1]2015Player Stats'!$A$2:$AB$830,13,FALSE))</f>
        <v>2</v>
      </c>
      <c r="U23">
        <f>IF(G23="GK",VLOOKUP(F23,'[1]2015GoalKeeper Stats'!$A$2:$S$109,14,FALSE),VLOOKUP(F23,'[1]2015Player Stats'!$A$2:$AB$830,14,FALSE))</f>
        <v>3</v>
      </c>
      <c r="V23">
        <f>IF(G23="GK",VLOOKUP(F23,'[1]2015GoalKeeper Stats'!$A$2:$S$109,15,FALSE),VLOOKUP(F23,'[1]2015Player Stats'!$A$2:$AB$830,15,FALSE))</f>
        <v>0.66</v>
      </c>
      <c r="W23">
        <f>IF(G23="GK",VLOOKUP(F23,'[1]2015GoalKeeper Stats'!$A$2:$S$109,16,FALSE),VLOOKUP(F23,'[1]2015Player Stats'!$A$2:$AB$830,16,FALSE))</f>
        <v>13.5</v>
      </c>
      <c r="X23">
        <f>IF(G23="GK",VLOOKUP(F23,'[1]2015GoalKeeper Stats'!$A$2:$S$109,17,FALSE),VLOOKUP(F23,'[1]2015Player Stats'!$A$2:$AB$830,17,FALSE))</f>
        <v>0</v>
      </c>
      <c r="Y23">
        <f>IF(G23="GK",VLOOKUP(F23,'[1]2015GoalKeeper Stats'!$A$2:$S$109,18,FALSE),VLOOKUP(F23,'[1]2015Player Stats'!$A$2:$AB$830,18,FALSE))</f>
        <v>2</v>
      </c>
      <c r="Z23">
        <f>IF(G23="GK",VLOOKUP(F23,'[1]2015GoalKeeper Stats'!$A$2:$S$109,19,FALSE),VLOOKUP(F23,'[1]2015Player Stats'!$A$2:$AB$830,19,FALSE))</f>
        <v>0</v>
      </c>
      <c r="AA23">
        <f>IF(G23="GK",VLOOKUP(F23,'[1]2015GoalKeeper Stats'!$A$2:$S$109,20,FALSE),VLOOKUP(F23,'[1]2015Player Stats'!$A$2:$AB$830,20,FALSE))</f>
        <v>0.26</v>
      </c>
      <c r="AB23">
        <f>IF(G23="GK",VLOOKUP(F23,'[1]2015GoalKeeper Stats'!$A$2:$S$109,21,FALSE),VLOOKUP(F23,'[1]2015Player Stats'!$A$2:$AB$830,21,FALSE))</f>
        <v>15</v>
      </c>
      <c r="AC23">
        <f>IF(G23="GK",VLOOKUP(F23,'[1]2015GoalKeeper Stats'!$A$2:$S$109,22,FALSE),VLOOKUP(F23,'[1]2015Player Stats'!$A$2:$AB$830,22,FALSE))</f>
        <v>8</v>
      </c>
      <c r="AD23">
        <f>IF(G23="GK",VLOOKUP(F23,'[1]2015GoalKeeper Stats'!$A$2:$S$109,23,FALSE),VLOOKUP(F23,'[1]2015Player Stats'!$A$2:$AB$830,23,FALSE))</f>
        <v>3</v>
      </c>
      <c r="AE23">
        <f>IF(G23="GK",VLOOKUP(F23,'[1]2015GoalKeeper Stats'!$A$2:$S$109,24,FALSE),VLOOKUP(F23,'[1]2015Player Stats'!$A$2:$AB$830,24,FALSE))</f>
        <v>2</v>
      </c>
      <c r="AF23">
        <f>IF(G23="GK",VLOOKUP(F23,'[1]2015GoalKeeper Stats'!$A$2:$S$109,25,FALSE),VLOOKUP(F23,'[1]2015Player Stats'!$A$2:$AB$830,25,FALSE))</f>
        <v>0</v>
      </c>
      <c r="AG23">
        <f>IF(G23="GK",VLOOKUP(F23,'[1]2015GoalKeeper Stats'!$A$2:$S$109,26,FALSE),VLOOKUP(F23,'[1]2015Player Stats'!$A$2:$AB$830,26,FALSE))</f>
        <v>43.24</v>
      </c>
      <c r="AH23" s="51">
        <v>2015</v>
      </c>
      <c r="AI23" s="51">
        <v>34</v>
      </c>
      <c r="AJ23" s="51">
        <v>467</v>
      </c>
      <c r="AK23" s="51">
        <v>395</v>
      </c>
      <c r="AL23" s="51">
        <v>43</v>
      </c>
      <c r="AM23" s="51">
        <v>55</v>
      </c>
      <c r="AN23" s="51">
        <v>-12</v>
      </c>
      <c r="AO23" s="52">
        <v>46.29</v>
      </c>
      <c r="AP23" s="52">
        <v>47.56</v>
      </c>
      <c r="AQ23" s="52">
        <v>-1.27</v>
      </c>
      <c r="AR23" s="52">
        <v>-10.73</v>
      </c>
      <c r="AS23" s="51">
        <v>30</v>
      </c>
      <c r="AT23" s="52">
        <v>45.54</v>
      </c>
    </row>
    <row r="24" spans="1:46" hidden="1">
      <c r="A24">
        <v>2015</v>
      </c>
      <c r="B24" t="s">
        <v>194</v>
      </c>
      <c r="C24" t="s">
        <v>194</v>
      </c>
      <c r="D24" t="s">
        <v>910</v>
      </c>
      <c r="E24" t="s">
        <v>911</v>
      </c>
      <c r="F24" t="str">
        <f t="shared" si="0"/>
        <v>Juan Manuel Martinez</v>
      </c>
      <c r="G24" t="s">
        <v>875</v>
      </c>
      <c r="H24" s="143">
        <v>1108667</v>
      </c>
      <c r="I24" s="143">
        <v>710000</v>
      </c>
      <c r="J24" t="str">
        <f>IF(G24="GK",VLOOKUP(F24,'[1]2015GoalKeeper Stats'!$A$2:$S$109,2,FALSE),VLOOKUP(F24,'[1]2015Player Stats'!$A$2:$AB$830,2,FALSE))</f>
        <v>RSL</v>
      </c>
      <c r="K24">
        <f>IF(G24="GK",VLOOKUP(F24,'[1]2015GoalKeeper Stats'!$A$2:$S$109,4,FALSE),VLOOKUP(F24,'[1]2015Player Stats'!$A$2:$AB$830,4,FALSE))</f>
        <v>8</v>
      </c>
      <c r="L24">
        <f>IF(G24="GK",VLOOKUP(F24,'[1]2015GoalKeeper Stats'!$A$2:$S$109,5,FALSE),VLOOKUP(F24,'[1]2015Player Stats'!$A$2:$AB$830,5,FALSE))</f>
        <v>7</v>
      </c>
      <c r="M24">
        <f>IF(G24="GK",VLOOKUP(F24,'[1]2015GoalKeeper Stats'!$A$2:$S$109,6,FALSE),VLOOKUP(F24,'[1]2015Player Stats'!$A$2:$AB$830,6,FALSE))</f>
        <v>647</v>
      </c>
      <c r="N24">
        <f>IF(G24="GK",VLOOKUP(F24,'[1]2015GoalKeeper Stats'!$A$2:$S$109,7,FALSE),VLOOKUP(F24,'[1]2015Player Stats'!$A$2:$AB$830,7,FALSE))</f>
        <v>1</v>
      </c>
      <c r="O24">
        <f>IF(G24="GK",VLOOKUP(F24,'[1]2015GoalKeeper Stats'!$A$2:$S$109,8,FALSE),VLOOKUP(F24,'[1]2015Player Stats'!$A$2:$AB$830,8,FALSE))</f>
        <v>1</v>
      </c>
      <c r="P24">
        <f>IF(G24="GK",VLOOKUP(F24,'[1]2015GoalKeeper Stats'!$A$2:$S$109,9,FALSE),VLOOKUP(F24,'[1]2015Player Stats'!$A$2:$AB$830,9,FALSE))</f>
        <v>9</v>
      </c>
      <c r="Q24">
        <f>IF(G24="GK",VLOOKUP(F24,'[1]2015GoalKeeper Stats'!$A$2:$S$109,10,FALSE),VLOOKUP(F24,'[1]2015Player Stats'!$A$2:$AB$830,10,FALSE))</f>
        <v>6</v>
      </c>
      <c r="R24">
        <f>IF(G24="GK",VLOOKUP(F24,'[1]2015GoalKeeper Stats'!$A$2:$S$109,11,FALSE),VLOOKUP(F24,'[1]2015Player Stats'!$A$2:$AB$830,11,FALSE))</f>
        <v>0</v>
      </c>
      <c r="S24" t="str">
        <f>IF(G24="GK",VLOOKUP(F24,'[1]2015GoalKeeper Stats'!$A$2:$S$109,12,FALSE),VLOOKUP(F24,'[1]2015Player Stats'!$A$2:$AB$830,12,FALSE))</f>
        <v>0/0</v>
      </c>
      <c r="T24">
        <f>IF(G24="GK",VLOOKUP(F24,'[1]2015GoalKeeper Stats'!$A$2:$S$109,13,FALSE),VLOOKUP(F24,'[1]2015Player Stats'!$A$2:$AB$830,13,FALSE))</f>
        <v>0</v>
      </c>
      <c r="U24">
        <f>IF(G24="GK",VLOOKUP(F24,'[1]2015GoalKeeper Stats'!$A$2:$S$109,14,FALSE),VLOOKUP(F24,'[1]2015Player Stats'!$A$2:$AB$830,14,FALSE))</f>
        <v>1</v>
      </c>
      <c r="V24">
        <f>IF(G24="GK",VLOOKUP(F24,'[1]2015GoalKeeper Stats'!$A$2:$S$109,15,FALSE),VLOOKUP(F24,'[1]2015Player Stats'!$A$2:$AB$830,15,FALSE))</f>
        <v>0.14000000000000001</v>
      </c>
      <c r="W24">
        <f>IF(G24="GK",VLOOKUP(F24,'[1]2015GoalKeeper Stats'!$A$2:$S$109,16,FALSE),VLOOKUP(F24,'[1]2015Player Stats'!$A$2:$AB$830,16,FALSE))</f>
        <v>11.1</v>
      </c>
      <c r="X24">
        <f>IF(G24="GK",VLOOKUP(F24,'[1]2015GoalKeeper Stats'!$A$2:$S$109,17,FALSE),VLOOKUP(F24,'[1]2015Player Stats'!$A$2:$AB$830,17,FALSE))</f>
        <v>0</v>
      </c>
      <c r="Y24">
        <f>IF(G24="GK",VLOOKUP(F24,'[1]2015GoalKeeper Stats'!$A$2:$S$109,18,FALSE),VLOOKUP(F24,'[1]2015Player Stats'!$A$2:$AB$830,18,FALSE))</f>
        <v>1</v>
      </c>
      <c r="Z24">
        <f>IF(G24="GK",VLOOKUP(F24,'[1]2015GoalKeeper Stats'!$A$2:$S$109,19,FALSE),VLOOKUP(F24,'[1]2015Player Stats'!$A$2:$AB$830,19,FALSE))</f>
        <v>0</v>
      </c>
      <c r="AA24">
        <f>IF(G24="GK",VLOOKUP(F24,'[1]2015GoalKeeper Stats'!$A$2:$S$109,20,FALSE),VLOOKUP(F24,'[1]2015Player Stats'!$A$2:$AB$830,20,FALSE))</f>
        <v>0.14000000000000001</v>
      </c>
      <c r="AB24">
        <f>IF(G24="GK",VLOOKUP(F24,'[1]2015GoalKeeper Stats'!$A$2:$S$109,21,FALSE),VLOOKUP(F24,'[1]2015Player Stats'!$A$2:$AB$830,21,FALSE))</f>
        <v>7</v>
      </c>
      <c r="AC24">
        <f>IF(G24="GK",VLOOKUP(F24,'[1]2015GoalKeeper Stats'!$A$2:$S$109,22,FALSE),VLOOKUP(F24,'[1]2015Player Stats'!$A$2:$AB$830,22,FALSE))</f>
        <v>29</v>
      </c>
      <c r="AD24">
        <f>IF(G24="GK",VLOOKUP(F24,'[1]2015GoalKeeper Stats'!$A$2:$S$109,23,FALSE),VLOOKUP(F24,'[1]2015Player Stats'!$A$2:$AB$830,23,FALSE))</f>
        <v>1</v>
      </c>
      <c r="AE24">
        <f>IF(G24="GK",VLOOKUP(F24,'[1]2015GoalKeeper Stats'!$A$2:$S$109,24,FALSE),VLOOKUP(F24,'[1]2015Player Stats'!$A$2:$AB$830,24,FALSE))</f>
        <v>2</v>
      </c>
      <c r="AF24">
        <f>IF(G24="GK",VLOOKUP(F24,'[1]2015GoalKeeper Stats'!$A$2:$S$109,25,FALSE),VLOOKUP(F24,'[1]2015Player Stats'!$A$2:$AB$830,25,FALSE))</f>
        <v>0</v>
      </c>
      <c r="AG24">
        <f>IF(G24="GK",VLOOKUP(F24,'[1]2015GoalKeeper Stats'!$A$2:$S$109,26,FALSE),VLOOKUP(F24,'[1]2015Player Stats'!$A$2:$AB$830,26,FALSE))</f>
        <v>66.67</v>
      </c>
      <c r="AH24" s="51">
        <v>2015</v>
      </c>
      <c r="AI24" s="51">
        <v>34</v>
      </c>
      <c r="AJ24" s="51">
        <v>373</v>
      </c>
      <c r="AK24" s="51">
        <v>447</v>
      </c>
      <c r="AL24" s="51">
        <v>37</v>
      </c>
      <c r="AM24" s="51">
        <v>47</v>
      </c>
      <c r="AN24" s="51">
        <v>-10</v>
      </c>
      <c r="AO24" s="52">
        <v>39.049999999999997</v>
      </c>
      <c r="AP24" s="52">
        <v>54.52</v>
      </c>
      <c r="AQ24" s="52">
        <v>-15.47</v>
      </c>
      <c r="AR24" s="52">
        <v>5.47</v>
      </c>
      <c r="AS24" s="51">
        <v>41</v>
      </c>
      <c r="AT24" s="52">
        <v>37.39</v>
      </c>
    </row>
    <row r="25" spans="1:46" hidden="1">
      <c r="A25">
        <v>2015</v>
      </c>
      <c r="B25" t="s">
        <v>202</v>
      </c>
      <c r="C25" t="s">
        <v>202</v>
      </c>
      <c r="D25" t="s">
        <v>912</v>
      </c>
      <c r="E25" t="s">
        <v>913</v>
      </c>
      <c r="F25" t="str">
        <f t="shared" si="0"/>
        <v>Kennedy Igboananike</v>
      </c>
      <c r="G25" t="s">
        <v>875</v>
      </c>
      <c r="H25" s="143">
        <v>901667</v>
      </c>
      <c r="I25" s="143">
        <v>800000</v>
      </c>
      <c r="J25" t="str">
        <f>IF(G25="GK",VLOOKUP(F25,'[1]2015GoalKeeper Stats'!$A$2:$S$109,2,FALSE),VLOOKUP(F25,'[1]2015Player Stats'!$A$2:$AB$830,2,FALSE))</f>
        <v>CHI</v>
      </c>
      <c r="K25">
        <f>IF(G25="GK",VLOOKUP(F25,'[1]2015GoalKeeper Stats'!$A$2:$S$109,4,FALSE),VLOOKUP(F25,'[1]2015Player Stats'!$A$2:$AB$830,4,FALSE))</f>
        <v>31</v>
      </c>
      <c r="L25">
        <f>IF(G25="GK",VLOOKUP(F25,'[1]2015GoalKeeper Stats'!$A$2:$S$109,5,FALSE),VLOOKUP(F25,'[1]2015Player Stats'!$A$2:$AB$830,5,FALSE))</f>
        <v>20</v>
      </c>
      <c r="M25">
        <f>IF(G25="GK",VLOOKUP(F25,'[1]2015GoalKeeper Stats'!$A$2:$S$109,6,FALSE),VLOOKUP(F25,'[1]2015Player Stats'!$A$2:$AB$830,6,FALSE))</f>
        <v>1796</v>
      </c>
      <c r="N25">
        <f>IF(G25="GK",VLOOKUP(F25,'[1]2015GoalKeeper Stats'!$A$2:$S$109,7,FALSE),VLOOKUP(F25,'[1]2015Player Stats'!$A$2:$AB$830,7,FALSE))</f>
        <v>7</v>
      </c>
      <c r="O25">
        <f>IF(G25="GK",VLOOKUP(F25,'[1]2015GoalKeeper Stats'!$A$2:$S$109,8,FALSE),VLOOKUP(F25,'[1]2015Player Stats'!$A$2:$AB$830,8,FALSE))</f>
        <v>3</v>
      </c>
      <c r="P25">
        <f>IF(G25="GK",VLOOKUP(F25,'[1]2015GoalKeeper Stats'!$A$2:$S$109,9,FALSE),VLOOKUP(F25,'[1]2015Player Stats'!$A$2:$AB$830,9,FALSE))</f>
        <v>66</v>
      </c>
      <c r="Q25">
        <f>IF(G25="GK",VLOOKUP(F25,'[1]2015GoalKeeper Stats'!$A$2:$S$109,10,FALSE),VLOOKUP(F25,'[1]2015Player Stats'!$A$2:$AB$830,10,FALSE))</f>
        <v>22</v>
      </c>
      <c r="R25">
        <f>IF(G25="GK",VLOOKUP(F25,'[1]2015GoalKeeper Stats'!$A$2:$S$109,11,FALSE),VLOOKUP(F25,'[1]2015Player Stats'!$A$2:$AB$830,11,FALSE))</f>
        <v>1</v>
      </c>
      <c r="S25" t="str">
        <f>IF(G25="GK",VLOOKUP(F25,'[1]2015GoalKeeper Stats'!$A$2:$S$109,12,FALSE),VLOOKUP(F25,'[1]2015Player Stats'!$A$2:$AB$830,12,FALSE))</f>
        <v>0/0</v>
      </c>
      <c r="T25">
        <f>IF(G25="GK",VLOOKUP(F25,'[1]2015GoalKeeper Stats'!$A$2:$S$109,13,FALSE),VLOOKUP(F25,'[1]2015Player Stats'!$A$2:$AB$830,13,FALSE))</f>
        <v>4</v>
      </c>
      <c r="U25">
        <f>IF(G25="GK",VLOOKUP(F25,'[1]2015GoalKeeper Stats'!$A$2:$S$109,14,FALSE),VLOOKUP(F25,'[1]2015Player Stats'!$A$2:$AB$830,14,FALSE))</f>
        <v>3</v>
      </c>
      <c r="V25">
        <f>IF(G25="GK",VLOOKUP(F25,'[1]2015GoalKeeper Stats'!$A$2:$S$109,15,FALSE),VLOOKUP(F25,'[1]2015Player Stats'!$A$2:$AB$830,15,FALSE))</f>
        <v>0.35</v>
      </c>
      <c r="W25">
        <f>IF(G25="GK",VLOOKUP(F25,'[1]2015GoalKeeper Stats'!$A$2:$S$109,16,FALSE),VLOOKUP(F25,'[1]2015Player Stats'!$A$2:$AB$830,16,FALSE))</f>
        <v>10.6</v>
      </c>
      <c r="X25">
        <f>IF(G25="GK",VLOOKUP(F25,'[1]2015GoalKeeper Stats'!$A$2:$S$109,17,FALSE),VLOOKUP(F25,'[1]2015Player Stats'!$A$2:$AB$830,17,FALSE))</f>
        <v>1</v>
      </c>
      <c r="Y25">
        <f>IF(G25="GK",VLOOKUP(F25,'[1]2015GoalKeeper Stats'!$A$2:$S$109,18,FALSE),VLOOKUP(F25,'[1]2015Player Stats'!$A$2:$AB$830,18,FALSE))</f>
        <v>1</v>
      </c>
      <c r="Z25">
        <f>IF(G25="GK",VLOOKUP(F25,'[1]2015GoalKeeper Stats'!$A$2:$S$109,19,FALSE),VLOOKUP(F25,'[1]2015Player Stats'!$A$2:$AB$830,19,FALSE))</f>
        <v>2</v>
      </c>
      <c r="AA25">
        <f>IF(G25="GK",VLOOKUP(F25,'[1]2015GoalKeeper Stats'!$A$2:$S$109,20,FALSE),VLOOKUP(F25,'[1]2015Player Stats'!$A$2:$AB$830,20,FALSE))</f>
        <v>0.15</v>
      </c>
      <c r="AB25">
        <f>IF(G25="GK",VLOOKUP(F25,'[1]2015GoalKeeper Stats'!$A$2:$S$109,21,FALSE),VLOOKUP(F25,'[1]2015Player Stats'!$A$2:$AB$830,21,FALSE))</f>
        <v>35</v>
      </c>
      <c r="AC25">
        <f>IF(G25="GK",VLOOKUP(F25,'[1]2015GoalKeeper Stats'!$A$2:$S$109,22,FALSE),VLOOKUP(F25,'[1]2015Player Stats'!$A$2:$AB$830,22,FALSE))</f>
        <v>52</v>
      </c>
      <c r="AD25">
        <f>IF(G25="GK",VLOOKUP(F25,'[1]2015GoalKeeper Stats'!$A$2:$S$109,23,FALSE),VLOOKUP(F25,'[1]2015Player Stats'!$A$2:$AB$830,23,FALSE))</f>
        <v>14</v>
      </c>
      <c r="AE25">
        <f>IF(G25="GK",VLOOKUP(F25,'[1]2015GoalKeeper Stats'!$A$2:$S$109,24,FALSE),VLOOKUP(F25,'[1]2015Player Stats'!$A$2:$AB$830,24,FALSE))</f>
        <v>4</v>
      </c>
      <c r="AF25">
        <f>IF(G25="GK",VLOOKUP(F25,'[1]2015GoalKeeper Stats'!$A$2:$S$109,25,FALSE),VLOOKUP(F25,'[1]2015Player Stats'!$A$2:$AB$830,25,FALSE))</f>
        <v>0</v>
      </c>
      <c r="AG25">
        <f>IF(G25="GK",VLOOKUP(F25,'[1]2015GoalKeeper Stats'!$A$2:$S$109,26,FALSE),VLOOKUP(F25,'[1]2015Player Stats'!$A$2:$AB$830,26,FALSE))</f>
        <v>33.33</v>
      </c>
      <c r="AH25" s="51">
        <v>2015</v>
      </c>
      <c r="AI25" s="51">
        <v>34</v>
      </c>
      <c r="AJ25" s="51">
        <v>467</v>
      </c>
      <c r="AK25" s="51">
        <v>395</v>
      </c>
      <c r="AL25" s="51">
        <v>43</v>
      </c>
      <c r="AM25" s="51">
        <v>55</v>
      </c>
      <c r="AN25" s="51">
        <v>-12</v>
      </c>
      <c r="AO25" s="52">
        <v>46.29</v>
      </c>
      <c r="AP25" s="52">
        <v>47.56</v>
      </c>
      <c r="AQ25" s="52">
        <v>-1.27</v>
      </c>
      <c r="AR25" s="52">
        <v>-10.73</v>
      </c>
      <c r="AS25" s="51">
        <v>30</v>
      </c>
      <c r="AT25" s="52">
        <v>45.54</v>
      </c>
    </row>
    <row r="26" spans="1:46" hidden="1">
      <c r="A26">
        <v>2015</v>
      </c>
      <c r="B26" t="s">
        <v>203</v>
      </c>
      <c r="C26" t="s">
        <v>203</v>
      </c>
      <c r="D26" t="s">
        <v>914</v>
      </c>
      <c r="E26" t="s">
        <v>915</v>
      </c>
      <c r="F26" t="str">
        <f t="shared" si="0"/>
        <v>Octavio Rivero</v>
      </c>
      <c r="G26" t="s">
        <v>875</v>
      </c>
      <c r="H26" s="143">
        <v>890850</v>
      </c>
      <c r="I26" s="143">
        <v>890850</v>
      </c>
      <c r="J26" t="str">
        <f>IF(G26="GK",VLOOKUP(F26,'[1]2015GoalKeeper Stats'!$A$2:$S$109,2,FALSE),VLOOKUP(F26,'[1]2015Player Stats'!$A$2:$AB$830,2,FALSE))</f>
        <v>VAN</v>
      </c>
      <c r="K26">
        <f>IF(G26="GK",VLOOKUP(F26,'[1]2015GoalKeeper Stats'!$A$2:$S$109,4,FALSE),VLOOKUP(F26,'[1]2015Player Stats'!$A$2:$AB$830,4,FALSE))</f>
        <v>34</v>
      </c>
      <c r="L26">
        <f>IF(G26="GK",VLOOKUP(F26,'[1]2015GoalKeeper Stats'!$A$2:$S$109,5,FALSE),VLOOKUP(F26,'[1]2015Player Stats'!$A$2:$AB$830,5,FALSE))</f>
        <v>30</v>
      </c>
      <c r="M26">
        <f>IF(G26="GK",VLOOKUP(F26,'[1]2015GoalKeeper Stats'!$A$2:$S$109,6,FALSE),VLOOKUP(F26,'[1]2015Player Stats'!$A$2:$AB$830,6,FALSE))</f>
        <v>2734</v>
      </c>
      <c r="N26">
        <f>IF(G26="GK",VLOOKUP(F26,'[1]2015GoalKeeper Stats'!$A$2:$S$109,7,FALSE),VLOOKUP(F26,'[1]2015Player Stats'!$A$2:$AB$830,7,FALSE))</f>
        <v>10</v>
      </c>
      <c r="O26">
        <f>IF(G26="GK",VLOOKUP(F26,'[1]2015GoalKeeper Stats'!$A$2:$S$109,8,FALSE),VLOOKUP(F26,'[1]2015Player Stats'!$A$2:$AB$830,8,FALSE))</f>
        <v>3</v>
      </c>
      <c r="P26">
        <f>IF(G26="GK",VLOOKUP(F26,'[1]2015GoalKeeper Stats'!$A$2:$S$109,9,FALSE),VLOOKUP(F26,'[1]2015Player Stats'!$A$2:$AB$830,9,FALSE))</f>
        <v>101</v>
      </c>
      <c r="Q26">
        <f>IF(G26="GK",VLOOKUP(F26,'[1]2015GoalKeeper Stats'!$A$2:$S$109,10,FALSE),VLOOKUP(F26,'[1]2015Player Stats'!$A$2:$AB$830,10,FALSE))</f>
        <v>41</v>
      </c>
      <c r="R26">
        <f>IF(G26="GK",VLOOKUP(F26,'[1]2015GoalKeeper Stats'!$A$2:$S$109,11,FALSE),VLOOKUP(F26,'[1]2015Player Stats'!$A$2:$AB$830,11,FALSE))</f>
        <v>5</v>
      </c>
      <c r="S26">
        <f>IF(G26="GK",VLOOKUP(F26,'[1]2015GoalKeeper Stats'!$A$2:$S$109,12,FALSE),VLOOKUP(F26,'[1]2015Player Stats'!$A$2:$AB$830,12,FALSE))</f>
        <v>44258</v>
      </c>
      <c r="T26">
        <f>IF(G26="GK",VLOOKUP(F26,'[1]2015GoalKeeper Stats'!$A$2:$S$109,13,FALSE),VLOOKUP(F26,'[1]2015Player Stats'!$A$2:$AB$830,13,FALSE))</f>
        <v>7</v>
      </c>
      <c r="U26">
        <f>IF(G26="GK",VLOOKUP(F26,'[1]2015GoalKeeper Stats'!$A$2:$S$109,14,FALSE),VLOOKUP(F26,'[1]2015Player Stats'!$A$2:$AB$830,14,FALSE))</f>
        <v>3</v>
      </c>
      <c r="V26">
        <f>IF(G26="GK",VLOOKUP(F26,'[1]2015GoalKeeper Stats'!$A$2:$S$109,15,FALSE),VLOOKUP(F26,'[1]2015Player Stats'!$A$2:$AB$830,15,FALSE))</f>
        <v>0.33</v>
      </c>
      <c r="W26">
        <f>IF(G26="GK",VLOOKUP(F26,'[1]2015GoalKeeper Stats'!$A$2:$S$109,16,FALSE),VLOOKUP(F26,'[1]2015Player Stats'!$A$2:$AB$830,16,FALSE))</f>
        <v>9.9</v>
      </c>
      <c r="X26">
        <f>IF(G26="GK",VLOOKUP(F26,'[1]2015GoalKeeper Stats'!$A$2:$S$109,17,FALSE),VLOOKUP(F26,'[1]2015Player Stats'!$A$2:$AB$830,17,FALSE))</f>
        <v>2</v>
      </c>
      <c r="Y26">
        <f>IF(G26="GK",VLOOKUP(F26,'[1]2015GoalKeeper Stats'!$A$2:$S$109,18,FALSE),VLOOKUP(F26,'[1]2015Player Stats'!$A$2:$AB$830,18,FALSE))</f>
        <v>1</v>
      </c>
      <c r="Z26">
        <f>IF(G26="GK",VLOOKUP(F26,'[1]2015GoalKeeper Stats'!$A$2:$S$109,19,FALSE),VLOOKUP(F26,'[1]2015Player Stats'!$A$2:$AB$830,19,FALSE))</f>
        <v>2</v>
      </c>
      <c r="AA26">
        <f>IF(G26="GK",VLOOKUP(F26,'[1]2015GoalKeeper Stats'!$A$2:$S$109,20,FALSE),VLOOKUP(F26,'[1]2015Player Stats'!$A$2:$AB$830,20,FALSE))</f>
        <v>0.1</v>
      </c>
      <c r="AB26">
        <f>IF(G26="GK",VLOOKUP(F26,'[1]2015GoalKeeper Stats'!$A$2:$S$109,21,FALSE),VLOOKUP(F26,'[1]2015Player Stats'!$A$2:$AB$830,21,FALSE))</f>
        <v>59</v>
      </c>
      <c r="AC26">
        <f>IF(G26="GK",VLOOKUP(F26,'[1]2015GoalKeeper Stats'!$A$2:$S$109,22,FALSE),VLOOKUP(F26,'[1]2015Player Stats'!$A$2:$AB$830,22,FALSE))</f>
        <v>73</v>
      </c>
      <c r="AD26">
        <f>IF(G26="GK",VLOOKUP(F26,'[1]2015GoalKeeper Stats'!$A$2:$S$109,23,FALSE),VLOOKUP(F26,'[1]2015Player Stats'!$A$2:$AB$830,23,FALSE))</f>
        <v>21</v>
      </c>
      <c r="AE26">
        <f>IF(G26="GK",VLOOKUP(F26,'[1]2015GoalKeeper Stats'!$A$2:$S$109,24,FALSE),VLOOKUP(F26,'[1]2015Player Stats'!$A$2:$AB$830,24,FALSE))</f>
        <v>3</v>
      </c>
      <c r="AF26">
        <f>IF(G26="GK",VLOOKUP(F26,'[1]2015GoalKeeper Stats'!$A$2:$S$109,25,FALSE),VLOOKUP(F26,'[1]2015Player Stats'!$A$2:$AB$830,25,FALSE))</f>
        <v>0</v>
      </c>
      <c r="AG26">
        <f>IF(G26="GK",VLOOKUP(F26,'[1]2015GoalKeeper Stats'!$A$2:$S$109,26,FALSE),VLOOKUP(F26,'[1]2015Player Stats'!$A$2:$AB$830,26,FALSE))</f>
        <v>40.590000000000003</v>
      </c>
      <c r="AH26" s="51">
        <v>2015</v>
      </c>
      <c r="AI26" s="51">
        <v>34</v>
      </c>
      <c r="AJ26" s="51">
        <v>440</v>
      </c>
      <c r="AK26" s="51">
        <v>386</v>
      </c>
      <c r="AL26" s="51">
        <v>45</v>
      </c>
      <c r="AM26" s="51">
        <v>36</v>
      </c>
      <c r="AN26" s="51">
        <v>9</v>
      </c>
      <c r="AO26" s="52">
        <v>42.02</v>
      </c>
      <c r="AP26" s="52">
        <v>37.61</v>
      </c>
      <c r="AQ26" s="52">
        <v>4.41</v>
      </c>
      <c r="AR26" s="52">
        <v>4.59</v>
      </c>
      <c r="AS26" s="51">
        <v>53</v>
      </c>
      <c r="AT26" s="52">
        <v>49.64</v>
      </c>
    </row>
    <row r="27" spans="1:46" hidden="1">
      <c r="A27">
        <v>2015</v>
      </c>
      <c r="B27" t="s">
        <v>199</v>
      </c>
      <c r="C27" t="s">
        <v>199</v>
      </c>
      <c r="D27" t="s">
        <v>916</v>
      </c>
      <c r="E27" t="s">
        <v>917</v>
      </c>
      <c r="F27" t="str">
        <f t="shared" si="0"/>
        <v>DaMarcus Beasley</v>
      </c>
      <c r="G27" t="s">
        <v>893</v>
      </c>
      <c r="H27" s="143">
        <v>813333</v>
      </c>
      <c r="I27" s="143">
        <v>750000</v>
      </c>
      <c r="J27" t="str">
        <f>IF(G27="GK",VLOOKUP(F27,'[1]2015GoalKeeper Stats'!$A$2:$S$109,2,FALSE),VLOOKUP(F27,'[1]2015Player Stats'!$A$2:$AB$830,2,FALSE))</f>
        <v>HOU</v>
      </c>
      <c r="K27">
        <f>IF(G27="GK",VLOOKUP(F27,'[1]2015GoalKeeper Stats'!$A$2:$S$109,4,FALSE),VLOOKUP(F27,'[1]2015Player Stats'!$A$2:$AB$830,4,FALSE))</f>
        <v>28</v>
      </c>
      <c r="L27">
        <f>IF(G27="GK",VLOOKUP(F27,'[1]2015GoalKeeper Stats'!$A$2:$S$109,5,FALSE),VLOOKUP(F27,'[1]2015Player Stats'!$A$2:$AB$830,5,FALSE))</f>
        <v>28</v>
      </c>
      <c r="M27">
        <f>IF(G27="GK",VLOOKUP(F27,'[1]2015GoalKeeper Stats'!$A$2:$S$109,6,FALSE),VLOOKUP(F27,'[1]2015Player Stats'!$A$2:$AB$830,6,FALSE))</f>
        <v>2374</v>
      </c>
      <c r="N27">
        <f>IF(G27="GK",VLOOKUP(F27,'[1]2015GoalKeeper Stats'!$A$2:$S$109,7,FALSE),VLOOKUP(F27,'[1]2015Player Stats'!$A$2:$AB$830,7,FALSE))</f>
        <v>1</v>
      </c>
      <c r="O27">
        <f>IF(G27="GK",VLOOKUP(F27,'[1]2015GoalKeeper Stats'!$A$2:$S$109,8,FALSE),VLOOKUP(F27,'[1]2015Player Stats'!$A$2:$AB$830,8,FALSE))</f>
        <v>1</v>
      </c>
      <c r="P27">
        <f>IF(G27="GK",VLOOKUP(F27,'[1]2015GoalKeeper Stats'!$A$2:$S$109,9,FALSE),VLOOKUP(F27,'[1]2015Player Stats'!$A$2:$AB$830,9,FALSE))</f>
        <v>13</v>
      </c>
      <c r="Q27">
        <f>IF(G27="GK",VLOOKUP(F27,'[1]2015GoalKeeper Stats'!$A$2:$S$109,10,FALSE),VLOOKUP(F27,'[1]2015Player Stats'!$A$2:$AB$830,10,FALSE))</f>
        <v>7</v>
      </c>
      <c r="R27">
        <f>IF(G27="GK",VLOOKUP(F27,'[1]2015GoalKeeper Stats'!$A$2:$S$109,11,FALSE),VLOOKUP(F27,'[1]2015Player Stats'!$A$2:$AB$830,11,FALSE))</f>
        <v>0</v>
      </c>
      <c r="S27" t="str">
        <f>IF(G27="GK",VLOOKUP(F27,'[1]2015GoalKeeper Stats'!$A$2:$S$109,12,FALSE),VLOOKUP(F27,'[1]2015Player Stats'!$A$2:$AB$830,12,FALSE))</f>
        <v>0/0</v>
      </c>
      <c r="T27">
        <f>IF(G27="GK",VLOOKUP(F27,'[1]2015GoalKeeper Stats'!$A$2:$S$109,13,FALSE),VLOOKUP(F27,'[1]2015Player Stats'!$A$2:$AB$830,13,FALSE))</f>
        <v>1</v>
      </c>
      <c r="U27">
        <f>IF(G27="GK",VLOOKUP(F27,'[1]2015GoalKeeper Stats'!$A$2:$S$109,14,FALSE),VLOOKUP(F27,'[1]2015Player Stats'!$A$2:$AB$830,14,FALSE))</f>
        <v>0</v>
      </c>
      <c r="V27">
        <f>IF(G27="GK",VLOOKUP(F27,'[1]2015GoalKeeper Stats'!$A$2:$S$109,15,FALSE),VLOOKUP(F27,'[1]2015Player Stats'!$A$2:$AB$830,15,FALSE))</f>
        <v>0.04</v>
      </c>
      <c r="W27">
        <f>IF(G27="GK",VLOOKUP(F27,'[1]2015GoalKeeper Stats'!$A$2:$S$109,16,FALSE),VLOOKUP(F27,'[1]2015Player Stats'!$A$2:$AB$830,16,FALSE))</f>
        <v>7.7</v>
      </c>
      <c r="X27">
        <f>IF(G27="GK",VLOOKUP(F27,'[1]2015GoalKeeper Stats'!$A$2:$S$109,17,FALSE),VLOOKUP(F27,'[1]2015Player Stats'!$A$2:$AB$830,17,FALSE))</f>
        <v>1</v>
      </c>
      <c r="Y27">
        <f>IF(G27="GK",VLOOKUP(F27,'[1]2015GoalKeeper Stats'!$A$2:$S$109,18,FALSE),VLOOKUP(F27,'[1]2015Player Stats'!$A$2:$AB$830,18,FALSE))</f>
        <v>1</v>
      </c>
      <c r="Z27">
        <f>IF(G27="GK",VLOOKUP(F27,'[1]2015GoalKeeper Stats'!$A$2:$S$109,19,FALSE),VLOOKUP(F27,'[1]2015Player Stats'!$A$2:$AB$830,19,FALSE))</f>
        <v>0</v>
      </c>
      <c r="AA27">
        <f>IF(G27="GK",VLOOKUP(F27,'[1]2015GoalKeeper Stats'!$A$2:$S$109,20,FALSE),VLOOKUP(F27,'[1]2015Player Stats'!$A$2:$AB$830,20,FALSE))</f>
        <v>0.04</v>
      </c>
      <c r="AB27">
        <f>IF(G27="GK",VLOOKUP(F27,'[1]2015GoalKeeper Stats'!$A$2:$S$109,21,FALSE),VLOOKUP(F27,'[1]2015Player Stats'!$A$2:$AB$830,21,FALSE))</f>
        <v>16</v>
      </c>
      <c r="AC27">
        <f>IF(G27="GK",VLOOKUP(F27,'[1]2015GoalKeeper Stats'!$A$2:$S$109,22,FALSE),VLOOKUP(F27,'[1]2015Player Stats'!$A$2:$AB$830,22,FALSE))</f>
        <v>58</v>
      </c>
      <c r="AD27">
        <f>IF(G27="GK",VLOOKUP(F27,'[1]2015GoalKeeper Stats'!$A$2:$S$109,23,FALSE),VLOOKUP(F27,'[1]2015Player Stats'!$A$2:$AB$830,23,FALSE))</f>
        <v>1</v>
      </c>
      <c r="AE27">
        <f>IF(G27="GK",VLOOKUP(F27,'[1]2015GoalKeeper Stats'!$A$2:$S$109,24,FALSE),VLOOKUP(F27,'[1]2015Player Stats'!$A$2:$AB$830,24,FALSE))</f>
        <v>1</v>
      </c>
      <c r="AF27">
        <f>IF(G27="GK",VLOOKUP(F27,'[1]2015GoalKeeper Stats'!$A$2:$S$109,25,FALSE),VLOOKUP(F27,'[1]2015Player Stats'!$A$2:$AB$830,25,FALSE))</f>
        <v>0</v>
      </c>
      <c r="AG27">
        <f>IF(G27="GK",VLOOKUP(F27,'[1]2015GoalKeeper Stats'!$A$2:$S$109,26,FALSE),VLOOKUP(F27,'[1]2015Player Stats'!$A$2:$AB$830,26,FALSE))</f>
        <v>53.85</v>
      </c>
      <c r="AH27" s="51">
        <v>2015</v>
      </c>
      <c r="AI27" s="51">
        <v>34</v>
      </c>
      <c r="AJ27" s="51">
        <v>376</v>
      </c>
      <c r="AK27" s="51">
        <v>374</v>
      </c>
      <c r="AL27" s="51">
        <v>42</v>
      </c>
      <c r="AM27" s="51">
        <v>47</v>
      </c>
      <c r="AN27" s="51">
        <v>-5</v>
      </c>
      <c r="AO27" s="52">
        <v>35.869999999999997</v>
      </c>
      <c r="AP27" s="52">
        <v>40.729999999999997</v>
      </c>
      <c r="AQ27" s="52">
        <v>-4.87</v>
      </c>
      <c r="AR27" s="52">
        <v>-0.13</v>
      </c>
      <c r="AS27" s="51">
        <v>42</v>
      </c>
      <c r="AT27" s="52">
        <v>42.15</v>
      </c>
    </row>
    <row r="28" spans="1:46" hidden="1">
      <c r="A28">
        <v>2015</v>
      </c>
      <c r="B28" t="s">
        <v>193</v>
      </c>
      <c r="C28" t="s">
        <v>193</v>
      </c>
      <c r="D28" t="s">
        <v>918</v>
      </c>
      <c r="E28" t="s">
        <v>919</v>
      </c>
      <c r="F28" t="str">
        <f t="shared" si="0"/>
        <v>Lucas Melano</v>
      </c>
      <c r="G28" t="s">
        <v>875</v>
      </c>
      <c r="H28" s="143">
        <v>799992</v>
      </c>
      <c r="I28" s="143">
        <v>799992</v>
      </c>
      <c r="J28" t="str">
        <f>IF(G28="GK",VLOOKUP(F28,'[1]2015GoalKeeper Stats'!$A$2:$S$109,2,FALSE),VLOOKUP(F28,'[1]2015Player Stats'!$A$2:$AB$830,2,FALSE))</f>
        <v>POR</v>
      </c>
      <c r="K28">
        <f>IF(G28="GK",VLOOKUP(F28,'[1]2015GoalKeeper Stats'!$A$2:$S$109,4,FALSE),VLOOKUP(F28,'[1]2015Player Stats'!$A$2:$AB$830,4,FALSE))</f>
        <v>13</v>
      </c>
      <c r="L28">
        <f>IF(G28="GK",VLOOKUP(F28,'[1]2015GoalKeeper Stats'!$A$2:$S$109,5,FALSE),VLOOKUP(F28,'[1]2015Player Stats'!$A$2:$AB$830,5,FALSE))</f>
        <v>8</v>
      </c>
      <c r="M28">
        <f>IF(G28="GK",VLOOKUP(F28,'[1]2015GoalKeeper Stats'!$A$2:$S$109,6,FALSE),VLOOKUP(F28,'[1]2015Player Stats'!$A$2:$AB$830,6,FALSE))</f>
        <v>725</v>
      </c>
      <c r="N28">
        <f>IF(G28="GK",VLOOKUP(F28,'[1]2015GoalKeeper Stats'!$A$2:$S$109,7,FALSE),VLOOKUP(F28,'[1]2015Player Stats'!$A$2:$AB$830,7,FALSE))</f>
        <v>1</v>
      </c>
      <c r="O28">
        <f>IF(G28="GK",VLOOKUP(F28,'[1]2015GoalKeeper Stats'!$A$2:$S$109,8,FALSE),VLOOKUP(F28,'[1]2015Player Stats'!$A$2:$AB$830,8,FALSE))</f>
        <v>3</v>
      </c>
      <c r="P28">
        <f>IF(G28="GK",VLOOKUP(F28,'[1]2015GoalKeeper Stats'!$A$2:$S$109,9,FALSE),VLOOKUP(F28,'[1]2015Player Stats'!$A$2:$AB$830,9,FALSE))</f>
        <v>27</v>
      </c>
      <c r="Q28">
        <f>IF(G28="GK",VLOOKUP(F28,'[1]2015GoalKeeper Stats'!$A$2:$S$109,10,FALSE),VLOOKUP(F28,'[1]2015Player Stats'!$A$2:$AB$830,10,FALSE))</f>
        <v>10</v>
      </c>
      <c r="R28">
        <f>IF(G28="GK",VLOOKUP(F28,'[1]2015GoalKeeper Stats'!$A$2:$S$109,11,FALSE),VLOOKUP(F28,'[1]2015Player Stats'!$A$2:$AB$830,11,FALSE))</f>
        <v>0</v>
      </c>
      <c r="S28" t="str">
        <f>IF(G28="GK",VLOOKUP(F28,'[1]2015GoalKeeper Stats'!$A$2:$S$109,12,FALSE),VLOOKUP(F28,'[1]2015Player Stats'!$A$2:$AB$830,12,FALSE))</f>
        <v>0/0</v>
      </c>
      <c r="T28">
        <f>IF(G28="GK",VLOOKUP(F28,'[1]2015GoalKeeper Stats'!$A$2:$S$109,13,FALSE),VLOOKUP(F28,'[1]2015Player Stats'!$A$2:$AB$830,13,FALSE))</f>
        <v>1</v>
      </c>
      <c r="U28">
        <f>IF(G28="GK",VLOOKUP(F28,'[1]2015GoalKeeper Stats'!$A$2:$S$109,14,FALSE),VLOOKUP(F28,'[1]2015Player Stats'!$A$2:$AB$830,14,FALSE))</f>
        <v>0</v>
      </c>
      <c r="V28">
        <f>IF(G28="GK",VLOOKUP(F28,'[1]2015GoalKeeper Stats'!$A$2:$S$109,15,FALSE),VLOOKUP(F28,'[1]2015Player Stats'!$A$2:$AB$830,15,FALSE))</f>
        <v>0.12</v>
      </c>
      <c r="W28">
        <f>IF(G28="GK",VLOOKUP(F28,'[1]2015GoalKeeper Stats'!$A$2:$S$109,16,FALSE),VLOOKUP(F28,'[1]2015Player Stats'!$A$2:$AB$830,16,FALSE))</f>
        <v>3.7</v>
      </c>
      <c r="X28">
        <f>IF(G28="GK",VLOOKUP(F28,'[1]2015GoalKeeper Stats'!$A$2:$S$109,17,FALSE),VLOOKUP(F28,'[1]2015Player Stats'!$A$2:$AB$830,17,FALSE))</f>
        <v>1</v>
      </c>
      <c r="Y28">
        <f>IF(G28="GK",VLOOKUP(F28,'[1]2015GoalKeeper Stats'!$A$2:$S$109,18,FALSE),VLOOKUP(F28,'[1]2015Player Stats'!$A$2:$AB$830,18,FALSE))</f>
        <v>2</v>
      </c>
      <c r="Z28">
        <f>IF(G28="GK",VLOOKUP(F28,'[1]2015GoalKeeper Stats'!$A$2:$S$109,19,FALSE),VLOOKUP(F28,'[1]2015Player Stats'!$A$2:$AB$830,19,FALSE))</f>
        <v>1</v>
      </c>
      <c r="AA28">
        <f>IF(G28="GK",VLOOKUP(F28,'[1]2015GoalKeeper Stats'!$A$2:$S$109,20,FALSE),VLOOKUP(F28,'[1]2015Player Stats'!$A$2:$AB$830,20,FALSE))</f>
        <v>0.37</v>
      </c>
      <c r="AB28">
        <f>IF(G28="GK",VLOOKUP(F28,'[1]2015GoalKeeper Stats'!$A$2:$S$109,21,FALSE),VLOOKUP(F28,'[1]2015Player Stats'!$A$2:$AB$830,21,FALSE))</f>
        <v>18</v>
      </c>
      <c r="AC28">
        <f>IF(G28="GK",VLOOKUP(F28,'[1]2015GoalKeeper Stats'!$A$2:$S$109,22,FALSE),VLOOKUP(F28,'[1]2015Player Stats'!$A$2:$AB$830,22,FALSE))</f>
        <v>19</v>
      </c>
      <c r="AD28">
        <f>IF(G28="GK",VLOOKUP(F28,'[1]2015GoalKeeper Stats'!$A$2:$S$109,23,FALSE),VLOOKUP(F28,'[1]2015Player Stats'!$A$2:$AB$830,23,FALSE))</f>
        <v>2</v>
      </c>
      <c r="AE28">
        <f>IF(G28="GK",VLOOKUP(F28,'[1]2015GoalKeeper Stats'!$A$2:$S$109,24,FALSE),VLOOKUP(F28,'[1]2015Player Stats'!$A$2:$AB$830,24,FALSE))</f>
        <v>4</v>
      </c>
      <c r="AF28">
        <f>IF(G28="GK",VLOOKUP(F28,'[1]2015GoalKeeper Stats'!$A$2:$S$109,25,FALSE),VLOOKUP(F28,'[1]2015Player Stats'!$A$2:$AB$830,25,FALSE))</f>
        <v>0</v>
      </c>
      <c r="AG28">
        <f>IF(G28="GK",VLOOKUP(F28,'[1]2015GoalKeeper Stats'!$A$2:$S$109,26,FALSE),VLOOKUP(F28,'[1]2015Player Stats'!$A$2:$AB$830,26,FALSE))</f>
        <v>37.04</v>
      </c>
      <c r="AH28" s="51">
        <v>2015</v>
      </c>
      <c r="AI28" s="51">
        <v>34</v>
      </c>
      <c r="AJ28" s="51">
        <v>486</v>
      </c>
      <c r="AK28" s="51">
        <v>405</v>
      </c>
      <c r="AL28" s="51">
        <v>41</v>
      </c>
      <c r="AM28" s="51">
        <v>39</v>
      </c>
      <c r="AN28" s="51">
        <v>2</v>
      </c>
      <c r="AO28" s="52">
        <v>46.17</v>
      </c>
      <c r="AP28" s="52">
        <v>36.56</v>
      </c>
      <c r="AQ28" s="52">
        <v>9.61</v>
      </c>
      <c r="AR28" s="52">
        <v>-7.61</v>
      </c>
      <c r="AS28" s="51">
        <v>53</v>
      </c>
      <c r="AT28" s="52">
        <v>54.55</v>
      </c>
    </row>
    <row r="29" spans="1:46" hidden="1">
      <c r="A29">
        <v>2015</v>
      </c>
      <c r="B29" t="s">
        <v>196</v>
      </c>
      <c r="C29" t="s">
        <v>196</v>
      </c>
      <c r="D29" t="s">
        <v>920</v>
      </c>
      <c r="E29" t="s">
        <v>921</v>
      </c>
      <c r="F29" t="str">
        <f t="shared" si="0"/>
        <v>Osvaldo Alonso</v>
      </c>
      <c r="G29" t="s">
        <v>860</v>
      </c>
      <c r="H29" s="143">
        <v>789667</v>
      </c>
      <c r="I29" s="143">
        <v>748000</v>
      </c>
      <c r="J29" t="str">
        <f>IF(G29="GK",VLOOKUP(F29,'[1]2015GoalKeeper Stats'!$A$2:$S$109,2,FALSE),VLOOKUP(F29,'[1]2015Player Stats'!$A$2:$AB$830,2,FALSE))</f>
        <v>MIN</v>
      </c>
      <c r="K29">
        <f>IF(G29="GK",VLOOKUP(F29,'[1]2015GoalKeeper Stats'!$A$2:$S$109,4,FALSE),VLOOKUP(F29,'[1]2015Player Stats'!$A$2:$AB$830,4,FALSE))</f>
        <v>22</v>
      </c>
      <c r="L29">
        <f>IF(G29="GK",VLOOKUP(F29,'[1]2015GoalKeeper Stats'!$A$2:$S$109,5,FALSE),VLOOKUP(F29,'[1]2015Player Stats'!$A$2:$AB$830,5,FALSE))</f>
        <v>21</v>
      </c>
      <c r="M29">
        <f>IF(G29="GK",VLOOKUP(F29,'[1]2015GoalKeeper Stats'!$A$2:$S$109,6,FALSE),VLOOKUP(F29,'[1]2015Player Stats'!$A$2:$AB$830,6,FALSE))</f>
        <v>1857</v>
      </c>
      <c r="N29">
        <f>IF(G29="GK",VLOOKUP(F29,'[1]2015GoalKeeper Stats'!$A$2:$S$109,7,FALSE),VLOOKUP(F29,'[1]2015Player Stats'!$A$2:$AB$830,7,FALSE))</f>
        <v>0</v>
      </c>
      <c r="O29">
        <f>IF(G29="GK",VLOOKUP(F29,'[1]2015GoalKeeper Stats'!$A$2:$S$109,8,FALSE),VLOOKUP(F29,'[1]2015Player Stats'!$A$2:$AB$830,8,FALSE))</f>
        <v>0</v>
      </c>
      <c r="P29">
        <f>IF(G29="GK",VLOOKUP(F29,'[1]2015GoalKeeper Stats'!$A$2:$S$109,9,FALSE),VLOOKUP(F29,'[1]2015Player Stats'!$A$2:$AB$830,9,FALSE))</f>
        <v>8</v>
      </c>
      <c r="Q29">
        <f>IF(G29="GK",VLOOKUP(F29,'[1]2015GoalKeeper Stats'!$A$2:$S$109,10,FALSE),VLOOKUP(F29,'[1]2015Player Stats'!$A$2:$AB$830,10,FALSE))</f>
        <v>1</v>
      </c>
      <c r="R29">
        <f>IF(G29="GK",VLOOKUP(F29,'[1]2015GoalKeeper Stats'!$A$2:$S$109,11,FALSE),VLOOKUP(F29,'[1]2015Player Stats'!$A$2:$AB$830,11,FALSE))</f>
        <v>0</v>
      </c>
      <c r="S29" t="str">
        <f>IF(G29="GK",VLOOKUP(F29,'[1]2015GoalKeeper Stats'!$A$2:$S$109,12,FALSE),VLOOKUP(F29,'[1]2015Player Stats'!$A$2:$AB$830,12,FALSE))</f>
        <v>0/0</v>
      </c>
      <c r="T29">
        <f>IF(G29="GK",VLOOKUP(F29,'[1]2015GoalKeeper Stats'!$A$2:$S$109,13,FALSE),VLOOKUP(F29,'[1]2015Player Stats'!$A$2:$AB$830,13,FALSE))</f>
        <v>0</v>
      </c>
      <c r="U29">
        <f>IF(G29="GK",VLOOKUP(F29,'[1]2015GoalKeeper Stats'!$A$2:$S$109,14,FALSE),VLOOKUP(F29,'[1]2015Player Stats'!$A$2:$AB$830,14,FALSE))</f>
        <v>0</v>
      </c>
      <c r="V29">
        <f>IF(G29="GK",VLOOKUP(F29,'[1]2015GoalKeeper Stats'!$A$2:$S$109,15,FALSE),VLOOKUP(F29,'[1]2015Player Stats'!$A$2:$AB$830,15,FALSE))</f>
        <v>0</v>
      </c>
      <c r="W29">
        <f>IF(G29="GK",VLOOKUP(F29,'[1]2015GoalKeeper Stats'!$A$2:$S$109,16,FALSE),VLOOKUP(F29,'[1]2015Player Stats'!$A$2:$AB$830,16,FALSE))</f>
        <v>0</v>
      </c>
      <c r="X29">
        <f>IF(G29="GK",VLOOKUP(F29,'[1]2015GoalKeeper Stats'!$A$2:$S$109,17,FALSE),VLOOKUP(F29,'[1]2015Player Stats'!$A$2:$AB$830,17,FALSE))</f>
        <v>0</v>
      </c>
      <c r="Y29">
        <f>IF(G29="GK",VLOOKUP(F29,'[1]2015GoalKeeper Stats'!$A$2:$S$109,18,FALSE),VLOOKUP(F29,'[1]2015Player Stats'!$A$2:$AB$830,18,FALSE))</f>
        <v>0</v>
      </c>
      <c r="Z29">
        <f>IF(G29="GK",VLOOKUP(F29,'[1]2015GoalKeeper Stats'!$A$2:$S$109,19,FALSE),VLOOKUP(F29,'[1]2015Player Stats'!$A$2:$AB$830,19,FALSE))</f>
        <v>0</v>
      </c>
      <c r="AA29">
        <f>IF(G29="GK",VLOOKUP(F29,'[1]2015GoalKeeper Stats'!$A$2:$S$109,20,FALSE),VLOOKUP(F29,'[1]2015Player Stats'!$A$2:$AB$830,20,FALSE))</f>
        <v>0</v>
      </c>
      <c r="AB29">
        <f>IF(G29="GK",VLOOKUP(F29,'[1]2015GoalKeeper Stats'!$A$2:$S$109,21,FALSE),VLOOKUP(F29,'[1]2015Player Stats'!$A$2:$AB$830,21,FALSE))</f>
        <v>45</v>
      </c>
      <c r="AC29">
        <f>IF(G29="GK",VLOOKUP(F29,'[1]2015GoalKeeper Stats'!$A$2:$S$109,22,FALSE),VLOOKUP(F29,'[1]2015Player Stats'!$A$2:$AB$830,22,FALSE))</f>
        <v>44</v>
      </c>
      <c r="AD29">
        <f>IF(G29="GK",VLOOKUP(F29,'[1]2015GoalKeeper Stats'!$A$2:$S$109,23,FALSE),VLOOKUP(F29,'[1]2015Player Stats'!$A$2:$AB$830,23,FALSE))</f>
        <v>0</v>
      </c>
      <c r="AE29">
        <f>IF(G29="GK",VLOOKUP(F29,'[1]2015GoalKeeper Stats'!$A$2:$S$109,24,FALSE),VLOOKUP(F29,'[1]2015Player Stats'!$A$2:$AB$830,24,FALSE))</f>
        <v>7</v>
      </c>
      <c r="AF29">
        <f>IF(G29="GK",VLOOKUP(F29,'[1]2015GoalKeeper Stats'!$A$2:$S$109,25,FALSE),VLOOKUP(F29,'[1]2015Player Stats'!$A$2:$AB$830,25,FALSE))</f>
        <v>0</v>
      </c>
      <c r="AG29">
        <f>IF(G29="GK",VLOOKUP(F29,'[1]2015GoalKeeper Stats'!$A$2:$S$109,26,FALSE),VLOOKUP(F29,'[1]2015Player Stats'!$A$2:$AB$830,26,FALSE))</f>
        <v>12.5</v>
      </c>
      <c r="AH29" s="51">
        <v>2015</v>
      </c>
      <c r="AI29" s="51">
        <v>34</v>
      </c>
      <c r="AJ29" s="51">
        <v>331</v>
      </c>
      <c r="AK29" s="51">
        <v>464</v>
      </c>
      <c r="AL29" s="51">
        <v>44</v>
      </c>
      <c r="AM29" s="51">
        <v>36</v>
      </c>
      <c r="AN29" s="51">
        <v>8</v>
      </c>
      <c r="AO29" s="52">
        <v>42.15</v>
      </c>
      <c r="AP29" s="52">
        <v>38.61</v>
      </c>
      <c r="AQ29" s="52">
        <v>3.53</v>
      </c>
      <c r="AR29" s="52">
        <v>4.47</v>
      </c>
      <c r="AS29" s="51">
        <v>51</v>
      </c>
      <c r="AT29" s="52">
        <v>49.63</v>
      </c>
    </row>
    <row r="30" spans="1:46" hidden="1">
      <c r="A30">
        <v>2015</v>
      </c>
      <c r="B30" t="s">
        <v>204</v>
      </c>
      <c r="C30" t="s">
        <v>204</v>
      </c>
      <c r="D30" t="s">
        <v>922</v>
      </c>
      <c r="E30" t="s">
        <v>923</v>
      </c>
      <c r="F30" t="str">
        <f t="shared" si="0"/>
        <v>Maurice Edu</v>
      </c>
      <c r="G30" t="s">
        <v>860</v>
      </c>
      <c r="H30" s="143">
        <v>768750</v>
      </c>
      <c r="I30" s="143">
        <v>700000</v>
      </c>
      <c r="J30" t="str">
        <f>IF(G30="GK",VLOOKUP(F30,'[1]2015GoalKeeper Stats'!$A$2:$S$109,2,FALSE),VLOOKUP(F30,'[1]2015Player Stats'!$A$2:$AB$830,2,FALSE))</f>
        <v>PHI</v>
      </c>
      <c r="K30">
        <f>IF(G30="GK",VLOOKUP(F30,'[1]2015GoalKeeper Stats'!$A$2:$S$109,4,FALSE),VLOOKUP(F30,'[1]2015Player Stats'!$A$2:$AB$830,4,FALSE))</f>
        <v>22</v>
      </c>
      <c r="L30">
        <f>IF(G30="GK",VLOOKUP(F30,'[1]2015GoalKeeper Stats'!$A$2:$S$109,5,FALSE),VLOOKUP(F30,'[1]2015Player Stats'!$A$2:$AB$830,5,FALSE))</f>
        <v>22</v>
      </c>
      <c r="M30">
        <f>IF(G30="GK",VLOOKUP(F30,'[1]2015GoalKeeper Stats'!$A$2:$S$109,6,FALSE),VLOOKUP(F30,'[1]2015Player Stats'!$A$2:$AB$830,6,FALSE))</f>
        <v>1980</v>
      </c>
      <c r="N30">
        <f>IF(G30="GK",VLOOKUP(F30,'[1]2015GoalKeeper Stats'!$A$2:$S$109,7,FALSE),VLOOKUP(F30,'[1]2015Player Stats'!$A$2:$AB$830,7,FALSE))</f>
        <v>1</v>
      </c>
      <c r="O30">
        <f>IF(G30="GK",VLOOKUP(F30,'[1]2015GoalKeeper Stats'!$A$2:$S$109,8,FALSE),VLOOKUP(F30,'[1]2015Player Stats'!$A$2:$AB$830,8,FALSE))</f>
        <v>1</v>
      </c>
      <c r="P30">
        <f>IF(G30="GK",VLOOKUP(F30,'[1]2015GoalKeeper Stats'!$A$2:$S$109,9,FALSE),VLOOKUP(F30,'[1]2015Player Stats'!$A$2:$AB$830,9,FALSE))</f>
        <v>22</v>
      </c>
      <c r="Q30">
        <f>IF(G30="GK",VLOOKUP(F30,'[1]2015GoalKeeper Stats'!$A$2:$S$109,10,FALSE),VLOOKUP(F30,'[1]2015Player Stats'!$A$2:$AB$830,10,FALSE))</f>
        <v>5</v>
      </c>
      <c r="R30">
        <f>IF(G30="GK",VLOOKUP(F30,'[1]2015GoalKeeper Stats'!$A$2:$S$109,11,FALSE),VLOOKUP(F30,'[1]2015Player Stats'!$A$2:$AB$830,11,FALSE))</f>
        <v>0</v>
      </c>
      <c r="S30" t="str">
        <f>IF(G30="GK",VLOOKUP(F30,'[1]2015GoalKeeper Stats'!$A$2:$S$109,12,FALSE),VLOOKUP(F30,'[1]2015Player Stats'!$A$2:$AB$830,12,FALSE))</f>
        <v>0/1</v>
      </c>
      <c r="T30">
        <f>IF(G30="GK",VLOOKUP(F30,'[1]2015GoalKeeper Stats'!$A$2:$S$109,13,FALSE),VLOOKUP(F30,'[1]2015Player Stats'!$A$2:$AB$830,13,FALSE))</f>
        <v>1</v>
      </c>
      <c r="U30">
        <f>IF(G30="GK",VLOOKUP(F30,'[1]2015GoalKeeper Stats'!$A$2:$S$109,14,FALSE),VLOOKUP(F30,'[1]2015Player Stats'!$A$2:$AB$830,14,FALSE))</f>
        <v>0</v>
      </c>
      <c r="V30">
        <f>IF(G30="GK",VLOOKUP(F30,'[1]2015GoalKeeper Stats'!$A$2:$S$109,15,FALSE),VLOOKUP(F30,'[1]2015Player Stats'!$A$2:$AB$830,15,FALSE))</f>
        <v>0.05</v>
      </c>
      <c r="W30">
        <f>IF(G30="GK",VLOOKUP(F30,'[1]2015GoalKeeper Stats'!$A$2:$S$109,16,FALSE),VLOOKUP(F30,'[1]2015Player Stats'!$A$2:$AB$830,16,FALSE))</f>
        <v>4.5</v>
      </c>
      <c r="X30">
        <f>IF(G30="GK",VLOOKUP(F30,'[1]2015GoalKeeper Stats'!$A$2:$S$109,17,FALSE),VLOOKUP(F30,'[1]2015Player Stats'!$A$2:$AB$830,17,FALSE))</f>
        <v>0</v>
      </c>
      <c r="Y30">
        <f>IF(G30="GK",VLOOKUP(F30,'[1]2015GoalKeeper Stats'!$A$2:$S$109,18,FALSE),VLOOKUP(F30,'[1]2015Player Stats'!$A$2:$AB$830,18,FALSE))</f>
        <v>0</v>
      </c>
      <c r="Z30">
        <f>IF(G30="GK",VLOOKUP(F30,'[1]2015GoalKeeper Stats'!$A$2:$S$109,19,FALSE),VLOOKUP(F30,'[1]2015Player Stats'!$A$2:$AB$830,19,FALSE))</f>
        <v>1</v>
      </c>
      <c r="AA30">
        <f>IF(G30="GK",VLOOKUP(F30,'[1]2015GoalKeeper Stats'!$A$2:$S$109,20,FALSE),VLOOKUP(F30,'[1]2015Player Stats'!$A$2:$AB$830,20,FALSE))</f>
        <v>0.05</v>
      </c>
      <c r="AB30">
        <f>IF(G30="GK",VLOOKUP(F30,'[1]2015GoalKeeper Stats'!$A$2:$S$109,21,FALSE),VLOOKUP(F30,'[1]2015Player Stats'!$A$2:$AB$830,21,FALSE))</f>
        <v>37</v>
      </c>
      <c r="AC30">
        <f>IF(G30="GK",VLOOKUP(F30,'[1]2015GoalKeeper Stats'!$A$2:$S$109,22,FALSE),VLOOKUP(F30,'[1]2015Player Stats'!$A$2:$AB$830,22,FALSE))</f>
        <v>34</v>
      </c>
      <c r="AD30">
        <f>IF(G30="GK",VLOOKUP(F30,'[1]2015GoalKeeper Stats'!$A$2:$S$109,23,FALSE),VLOOKUP(F30,'[1]2015Player Stats'!$A$2:$AB$830,23,FALSE))</f>
        <v>4</v>
      </c>
      <c r="AE30">
        <f>IF(G30="GK",VLOOKUP(F30,'[1]2015GoalKeeper Stats'!$A$2:$S$109,24,FALSE),VLOOKUP(F30,'[1]2015Player Stats'!$A$2:$AB$830,24,FALSE))</f>
        <v>8</v>
      </c>
      <c r="AF30">
        <f>IF(G30="GK",VLOOKUP(F30,'[1]2015GoalKeeper Stats'!$A$2:$S$109,25,FALSE),VLOOKUP(F30,'[1]2015Player Stats'!$A$2:$AB$830,25,FALSE))</f>
        <v>0</v>
      </c>
      <c r="AG30">
        <f>IF(G30="GK",VLOOKUP(F30,'[1]2015GoalKeeper Stats'!$A$2:$S$109,26,FALSE),VLOOKUP(F30,'[1]2015Player Stats'!$A$2:$AB$830,26,FALSE))</f>
        <v>22.73</v>
      </c>
      <c r="AH30" s="51">
        <v>2015</v>
      </c>
      <c r="AI30" s="51">
        <v>34</v>
      </c>
      <c r="AJ30" s="51">
        <v>381</v>
      </c>
      <c r="AK30" s="51">
        <v>413</v>
      </c>
      <c r="AL30" s="51">
        <v>40</v>
      </c>
      <c r="AM30" s="51">
        <v>54</v>
      </c>
      <c r="AN30" s="51">
        <v>-14</v>
      </c>
      <c r="AO30" s="52">
        <v>39.479999999999997</v>
      </c>
      <c r="AP30" s="52">
        <v>46.61</v>
      </c>
      <c r="AQ30" s="52">
        <v>-7.13</v>
      </c>
      <c r="AR30" s="52">
        <v>-6.87</v>
      </c>
      <c r="AS30" s="51">
        <v>37</v>
      </c>
      <c r="AT30" s="52">
        <v>41.91</v>
      </c>
    </row>
    <row r="31" spans="1:46" hidden="1">
      <c r="A31">
        <v>2015</v>
      </c>
      <c r="B31" t="s">
        <v>924</v>
      </c>
      <c r="C31" t="s">
        <v>924</v>
      </c>
      <c r="D31" t="s">
        <v>925</v>
      </c>
      <c r="E31" t="s">
        <v>926</v>
      </c>
      <c r="F31" t="str">
        <f t="shared" si="0"/>
        <v>Roger Espinoza</v>
      </c>
      <c r="G31" t="s">
        <v>860</v>
      </c>
      <c r="H31" s="143">
        <v>750000</v>
      </c>
      <c r="I31" s="143">
        <v>750000</v>
      </c>
      <c r="J31" t="str">
        <f>IF(G31="GK",VLOOKUP(F31,'[1]2015GoalKeeper Stats'!$A$2:$S$109,2,FALSE),VLOOKUP(F31,'[1]2015Player Stats'!$A$2:$AB$830,2,FALSE))</f>
        <v>SKC</v>
      </c>
      <c r="K31">
        <f>IF(G31="GK",VLOOKUP(F31,'[1]2015GoalKeeper Stats'!$A$2:$S$109,4,FALSE),VLOOKUP(F31,'[1]2015Player Stats'!$A$2:$AB$830,4,FALSE))</f>
        <v>17</v>
      </c>
      <c r="L31">
        <f>IF(G31="GK",VLOOKUP(F31,'[1]2015GoalKeeper Stats'!$A$2:$S$109,5,FALSE),VLOOKUP(F31,'[1]2015Player Stats'!$A$2:$AB$830,5,FALSE))</f>
        <v>17</v>
      </c>
      <c r="M31">
        <f>IF(G31="GK",VLOOKUP(F31,'[1]2015GoalKeeper Stats'!$A$2:$S$109,6,FALSE),VLOOKUP(F31,'[1]2015Player Stats'!$A$2:$AB$830,6,FALSE))</f>
        <v>1484</v>
      </c>
      <c r="N31">
        <f>IF(G31="GK",VLOOKUP(F31,'[1]2015GoalKeeper Stats'!$A$2:$S$109,7,FALSE),VLOOKUP(F31,'[1]2015Player Stats'!$A$2:$AB$830,7,FALSE))</f>
        <v>1</v>
      </c>
      <c r="O31">
        <f>IF(G31="GK",VLOOKUP(F31,'[1]2015GoalKeeper Stats'!$A$2:$S$109,8,FALSE),VLOOKUP(F31,'[1]2015Player Stats'!$A$2:$AB$830,8,FALSE))</f>
        <v>4</v>
      </c>
      <c r="P31">
        <f>IF(G31="GK",VLOOKUP(F31,'[1]2015GoalKeeper Stats'!$A$2:$S$109,9,FALSE),VLOOKUP(F31,'[1]2015Player Stats'!$A$2:$AB$830,9,FALSE))</f>
        <v>19</v>
      </c>
      <c r="Q31">
        <f>IF(G31="GK",VLOOKUP(F31,'[1]2015GoalKeeper Stats'!$A$2:$S$109,10,FALSE),VLOOKUP(F31,'[1]2015Player Stats'!$A$2:$AB$830,10,FALSE))</f>
        <v>5</v>
      </c>
      <c r="R31">
        <f>IF(G31="GK",VLOOKUP(F31,'[1]2015GoalKeeper Stats'!$A$2:$S$109,11,FALSE),VLOOKUP(F31,'[1]2015Player Stats'!$A$2:$AB$830,11,FALSE))</f>
        <v>0</v>
      </c>
      <c r="S31" t="str">
        <f>IF(G31="GK",VLOOKUP(F31,'[1]2015GoalKeeper Stats'!$A$2:$S$109,12,FALSE),VLOOKUP(F31,'[1]2015Player Stats'!$A$2:$AB$830,12,FALSE))</f>
        <v>0/0</v>
      </c>
      <c r="T31">
        <f>IF(G31="GK",VLOOKUP(F31,'[1]2015GoalKeeper Stats'!$A$2:$S$109,13,FALSE),VLOOKUP(F31,'[1]2015Player Stats'!$A$2:$AB$830,13,FALSE))</f>
        <v>0</v>
      </c>
      <c r="U31">
        <f>IF(G31="GK",VLOOKUP(F31,'[1]2015GoalKeeper Stats'!$A$2:$S$109,14,FALSE),VLOOKUP(F31,'[1]2015Player Stats'!$A$2:$AB$830,14,FALSE))</f>
        <v>1</v>
      </c>
      <c r="V31">
        <f>IF(G31="GK",VLOOKUP(F31,'[1]2015GoalKeeper Stats'!$A$2:$S$109,15,FALSE),VLOOKUP(F31,'[1]2015Player Stats'!$A$2:$AB$830,15,FALSE))</f>
        <v>0.06</v>
      </c>
      <c r="W31">
        <f>IF(G31="GK",VLOOKUP(F31,'[1]2015GoalKeeper Stats'!$A$2:$S$109,16,FALSE),VLOOKUP(F31,'[1]2015Player Stats'!$A$2:$AB$830,16,FALSE))</f>
        <v>5.3</v>
      </c>
      <c r="X31">
        <f>IF(G31="GK",VLOOKUP(F31,'[1]2015GoalKeeper Stats'!$A$2:$S$109,17,FALSE),VLOOKUP(F31,'[1]2015Player Stats'!$A$2:$AB$830,17,FALSE))</f>
        <v>0</v>
      </c>
      <c r="Y31">
        <f>IF(G31="GK",VLOOKUP(F31,'[1]2015GoalKeeper Stats'!$A$2:$S$109,18,FALSE),VLOOKUP(F31,'[1]2015Player Stats'!$A$2:$AB$830,18,FALSE))</f>
        <v>2</v>
      </c>
      <c r="Z31">
        <f>IF(G31="GK",VLOOKUP(F31,'[1]2015GoalKeeper Stats'!$A$2:$S$109,19,FALSE),VLOOKUP(F31,'[1]2015Player Stats'!$A$2:$AB$830,19,FALSE))</f>
        <v>2</v>
      </c>
      <c r="AA31">
        <f>IF(G31="GK",VLOOKUP(F31,'[1]2015GoalKeeper Stats'!$A$2:$S$109,20,FALSE),VLOOKUP(F31,'[1]2015Player Stats'!$A$2:$AB$830,20,FALSE))</f>
        <v>0.24</v>
      </c>
      <c r="AB31">
        <f>IF(G31="GK",VLOOKUP(F31,'[1]2015GoalKeeper Stats'!$A$2:$S$109,21,FALSE),VLOOKUP(F31,'[1]2015Player Stats'!$A$2:$AB$830,21,FALSE))</f>
        <v>28</v>
      </c>
      <c r="AC31">
        <f>IF(G31="GK",VLOOKUP(F31,'[1]2015GoalKeeper Stats'!$A$2:$S$109,22,FALSE),VLOOKUP(F31,'[1]2015Player Stats'!$A$2:$AB$830,22,FALSE))</f>
        <v>18</v>
      </c>
      <c r="AD31">
        <f>IF(G31="GK",VLOOKUP(F31,'[1]2015GoalKeeper Stats'!$A$2:$S$109,23,FALSE),VLOOKUP(F31,'[1]2015Player Stats'!$A$2:$AB$830,23,FALSE))</f>
        <v>0</v>
      </c>
      <c r="AE31">
        <f>IF(G31="GK",VLOOKUP(F31,'[1]2015GoalKeeper Stats'!$A$2:$S$109,24,FALSE),VLOOKUP(F31,'[1]2015Player Stats'!$A$2:$AB$830,24,FALSE))</f>
        <v>3</v>
      </c>
      <c r="AF31">
        <f>IF(G31="GK",VLOOKUP(F31,'[1]2015GoalKeeper Stats'!$A$2:$S$109,25,FALSE),VLOOKUP(F31,'[1]2015Player Stats'!$A$2:$AB$830,25,FALSE))</f>
        <v>0</v>
      </c>
      <c r="AG31">
        <f>IF(G31="GK",VLOOKUP(F31,'[1]2015GoalKeeper Stats'!$A$2:$S$109,26,FALSE),VLOOKUP(F31,'[1]2015Player Stats'!$A$2:$AB$830,26,FALSE))</f>
        <v>26.32</v>
      </c>
      <c r="AH31" s="51">
        <v>2015</v>
      </c>
      <c r="AI31" s="51">
        <v>34</v>
      </c>
      <c r="AJ31" s="51">
        <v>405</v>
      </c>
      <c r="AK31" s="51">
        <v>351</v>
      </c>
      <c r="AL31" s="51">
        <v>47</v>
      </c>
      <c r="AM31" s="51">
        <v>44</v>
      </c>
      <c r="AN31" s="51">
        <v>3</v>
      </c>
      <c r="AO31" s="52">
        <v>45.26</v>
      </c>
      <c r="AP31" s="52">
        <v>40.06</v>
      </c>
      <c r="AQ31" s="52">
        <v>5.2</v>
      </c>
      <c r="AR31" s="52">
        <v>-2.2000000000000002</v>
      </c>
      <c r="AS31" s="51">
        <v>51</v>
      </c>
      <c r="AT31" s="52">
        <v>50.78</v>
      </c>
    </row>
    <row r="32" spans="1:46" hidden="1">
      <c r="A32">
        <v>2015</v>
      </c>
      <c r="B32" t="s">
        <v>211</v>
      </c>
      <c r="C32" t="s">
        <v>173</v>
      </c>
      <c r="D32" t="s">
        <v>927</v>
      </c>
      <c r="E32" t="s">
        <v>928</v>
      </c>
      <c r="F32" t="str">
        <f t="shared" si="0"/>
        <v>Mix Diskerud</v>
      </c>
      <c r="G32" t="s">
        <v>860</v>
      </c>
      <c r="H32" s="143">
        <v>750000</v>
      </c>
      <c r="I32" s="143">
        <v>750000</v>
      </c>
      <c r="J32" t="str">
        <f>IF(G32="GK",VLOOKUP(F32,'[1]2015GoalKeeper Stats'!$A$2:$S$109,2,FALSE),VLOOKUP(F32,'[1]2015Player Stats'!$A$2:$AB$830,2,FALSE))</f>
        <v>NYC</v>
      </c>
      <c r="K32">
        <f>IF(G32="GK",VLOOKUP(F32,'[1]2015GoalKeeper Stats'!$A$2:$S$109,4,FALSE),VLOOKUP(F32,'[1]2015Player Stats'!$A$2:$AB$830,4,FALSE))</f>
        <v>27</v>
      </c>
      <c r="L32">
        <f>IF(G32="GK",VLOOKUP(F32,'[1]2015GoalKeeper Stats'!$A$2:$S$109,5,FALSE),VLOOKUP(F32,'[1]2015Player Stats'!$A$2:$AB$830,5,FALSE))</f>
        <v>23</v>
      </c>
      <c r="M32">
        <f>IF(G32="GK",VLOOKUP(F32,'[1]2015GoalKeeper Stats'!$A$2:$S$109,6,FALSE),VLOOKUP(F32,'[1]2015Player Stats'!$A$2:$AB$830,6,FALSE))</f>
        <v>2073</v>
      </c>
      <c r="N32">
        <f>IF(G32="GK",VLOOKUP(F32,'[1]2015GoalKeeper Stats'!$A$2:$S$109,7,FALSE),VLOOKUP(F32,'[1]2015Player Stats'!$A$2:$AB$830,7,FALSE))</f>
        <v>3</v>
      </c>
      <c r="O32">
        <f>IF(G32="GK",VLOOKUP(F32,'[1]2015GoalKeeper Stats'!$A$2:$S$109,8,FALSE),VLOOKUP(F32,'[1]2015Player Stats'!$A$2:$AB$830,8,FALSE))</f>
        <v>1</v>
      </c>
      <c r="P32">
        <f>IF(G32="GK",VLOOKUP(F32,'[1]2015GoalKeeper Stats'!$A$2:$S$109,9,FALSE),VLOOKUP(F32,'[1]2015Player Stats'!$A$2:$AB$830,9,FALSE))</f>
        <v>32</v>
      </c>
      <c r="Q32">
        <f>IF(G32="GK",VLOOKUP(F32,'[1]2015GoalKeeper Stats'!$A$2:$S$109,10,FALSE),VLOOKUP(F32,'[1]2015Player Stats'!$A$2:$AB$830,10,FALSE))</f>
        <v>12</v>
      </c>
      <c r="R32">
        <f>IF(G32="GK",VLOOKUP(F32,'[1]2015GoalKeeper Stats'!$A$2:$S$109,11,FALSE),VLOOKUP(F32,'[1]2015Player Stats'!$A$2:$AB$830,11,FALSE))</f>
        <v>1</v>
      </c>
      <c r="S32" t="str">
        <f>IF(G32="GK",VLOOKUP(F32,'[1]2015GoalKeeper Stats'!$A$2:$S$109,12,FALSE),VLOOKUP(F32,'[1]2015Player Stats'!$A$2:$AB$830,12,FALSE))</f>
        <v>0/0</v>
      </c>
      <c r="T32">
        <f>IF(G32="GK",VLOOKUP(F32,'[1]2015GoalKeeper Stats'!$A$2:$S$109,13,FALSE),VLOOKUP(F32,'[1]2015Player Stats'!$A$2:$AB$830,13,FALSE))</f>
        <v>2</v>
      </c>
      <c r="U32">
        <f>IF(G32="GK",VLOOKUP(F32,'[1]2015GoalKeeper Stats'!$A$2:$S$109,14,FALSE),VLOOKUP(F32,'[1]2015Player Stats'!$A$2:$AB$830,14,FALSE))</f>
        <v>1</v>
      </c>
      <c r="V32">
        <f>IF(G32="GK",VLOOKUP(F32,'[1]2015GoalKeeper Stats'!$A$2:$S$109,15,FALSE),VLOOKUP(F32,'[1]2015Player Stats'!$A$2:$AB$830,15,FALSE))</f>
        <v>0.13</v>
      </c>
      <c r="W32">
        <f>IF(G32="GK",VLOOKUP(F32,'[1]2015GoalKeeper Stats'!$A$2:$S$109,16,FALSE),VLOOKUP(F32,'[1]2015Player Stats'!$A$2:$AB$830,16,FALSE))</f>
        <v>9.4</v>
      </c>
      <c r="X32">
        <f>IF(G32="GK",VLOOKUP(F32,'[1]2015GoalKeeper Stats'!$A$2:$S$109,17,FALSE),VLOOKUP(F32,'[1]2015Player Stats'!$A$2:$AB$830,17,FALSE))</f>
        <v>0</v>
      </c>
      <c r="Y32">
        <f>IF(G32="GK",VLOOKUP(F32,'[1]2015GoalKeeper Stats'!$A$2:$S$109,18,FALSE),VLOOKUP(F32,'[1]2015Player Stats'!$A$2:$AB$830,18,FALSE))</f>
        <v>1</v>
      </c>
      <c r="Z32">
        <f>IF(G32="GK",VLOOKUP(F32,'[1]2015GoalKeeper Stats'!$A$2:$S$109,19,FALSE),VLOOKUP(F32,'[1]2015Player Stats'!$A$2:$AB$830,19,FALSE))</f>
        <v>0</v>
      </c>
      <c r="AA32">
        <f>IF(G32="GK",VLOOKUP(F32,'[1]2015GoalKeeper Stats'!$A$2:$S$109,20,FALSE),VLOOKUP(F32,'[1]2015Player Stats'!$A$2:$AB$830,20,FALSE))</f>
        <v>0.04</v>
      </c>
      <c r="AB32">
        <f>IF(G32="GK",VLOOKUP(F32,'[1]2015GoalKeeper Stats'!$A$2:$S$109,21,FALSE),VLOOKUP(F32,'[1]2015Player Stats'!$A$2:$AB$830,21,FALSE))</f>
        <v>32</v>
      </c>
      <c r="AC32">
        <f>IF(G32="GK",VLOOKUP(F32,'[1]2015GoalKeeper Stats'!$A$2:$S$109,22,FALSE),VLOOKUP(F32,'[1]2015Player Stats'!$A$2:$AB$830,22,FALSE))</f>
        <v>32</v>
      </c>
      <c r="AD32">
        <f>IF(G32="GK",VLOOKUP(F32,'[1]2015GoalKeeper Stats'!$A$2:$S$109,23,FALSE),VLOOKUP(F32,'[1]2015Player Stats'!$A$2:$AB$830,23,FALSE))</f>
        <v>2</v>
      </c>
      <c r="AE32">
        <f>IF(G32="GK",VLOOKUP(F32,'[1]2015GoalKeeper Stats'!$A$2:$S$109,24,FALSE),VLOOKUP(F32,'[1]2015Player Stats'!$A$2:$AB$830,24,FALSE))</f>
        <v>3</v>
      </c>
      <c r="AF32">
        <f>IF(G32="GK",VLOOKUP(F32,'[1]2015GoalKeeper Stats'!$A$2:$S$109,25,FALSE),VLOOKUP(F32,'[1]2015Player Stats'!$A$2:$AB$830,25,FALSE))</f>
        <v>0</v>
      </c>
      <c r="AG32">
        <f>IF(G32="GK",VLOOKUP(F32,'[1]2015GoalKeeper Stats'!$A$2:$S$109,26,FALSE),VLOOKUP(F32,'[1]2015Player Stats'!$A$2:$AB$830,26,FALSE))</f>
        <v>37.5</v>
      </c>
      <c r="AH32" s="51">
        <v>2015</v>
      </c>
      <c r="AI32" s="51">
        <v>34</v>
      </c>
      <c r="AJ32" s="51">
        <v>446</v>
      </c>
      <c r="AK32" s="51">
        <v>504</v>
      </c>
      <c r="AL32" s="51">
        <v>48</v>
      </c>
      <c r="AM32" s="51">
        <v>58</v>
      </c>
      <c r="AN32" s="51">
        <v>-10</v>
      </c>
      <c r="AO32" s="52">
        <v>44.98</v>
      </c>
      <c r="AP32" s="52">
        <v>62.58</v>
      </c>
      <c r="AQ32" s="52">
        <v>-17.600000000000001</v>
      </c>
      <c r="AR32" s="52">
        <v>7.6</v>
      </c>
      <c r="AS32" s="51">
        <v>37</v>
      </c>
      <c r="AT32" s="52">
        <v>35.799999999999997</v>
      </c>
    </row>
    <row r="33" spans="1:46" hidden="1">
      <c r="A33">
        <v>2015</v>
      </c>
      <c r="B33" t="s">
        <v>202</v>
      </c>
      <c r="C33" t="s">
        <v>202</v>
      </c>
      <c r="D33" t="s">
        <v>873</v>
      </c>
      <c r="E33" t="s">
        <v>929</v>
      </c>
      <c r="F33" t="str">
        <f t="shared" si="0"/>
        <v>David Accam</v>
      </c>
      <c r="G33" t="s">
        <v>875</v>
      </c>
      <c r="H33" s="143">
        <v>720938</v>
      </c>
      <c r="I33" s="143">
        <v>650000</v>
      </c>
      <c r="J33" t="str">
        <f>IF(G33="GK",VLOOKUP(F33,'[1]2015GoalKeeper Stats'!$A$2:$S$109,2,FALSE),VLOOKUP(F33,'[1]2015Player Stats'!$A$2:$AB$830,2,FALSE))</f>
        <v>NSH</v>
      </c>
      <c r="K33">
        <f>IF(G33="GK",VLOOKUP(F33,'[1]2015GoalKeeper Stats'!$A$2:$S$109,4,FALSE),VLOOKUP(F33,'[1]2015Player Stats'!$A$2:$AB$830,4,FALSE))</f>
        <v>24</v>
      </c>
      <c r="L33">
        <f>IF(G33="GK",VLOOKUP(F33,'[1]2015GoalKeeper Stats'!$A$2:$S$109,5,FALSE),VLOOKUP(F33,'[1]2015Player Stats'!$A$2:$AB$830,5,FALSE))</f>
        <v>21</v>
      </c>
      <c r="M33">
        <f>IF(G33="GK",VLOOKUP(F33,'[1]2015GoalKeeper Stats'!$A$2:$S$109,6,FALSE),VLOOKUP(F33,'[1]2015Player Stats'!$A$2:$AB$830,6,FALSE))</f>
        <v>1865</v>
      </c>
      <c r="N33">
        <f>IF(G33="GK",VLOOKUP(F33,'[1]2015GoalKeeper Stats'!$A$2:$S$109,7,FALSE),VLOOKUP(F33,'[1]2015Player Stats'!$A$2:$AB$830,7,FALSE))</f>
        <v>10</v>
      </c>
      <c r="O33">
        <f>IF(G33="GK",VLOOKUP(F33,'[1]2015GoalKeeper Stats'!$A$2:$S$109,8,FALSE),VLOOKUP(F33,'[1]2015Player Stats'!$A$2:$AB$830,8,FALSE))</f>
        <v>2</v>
      </c>
      <c r="P33">
        <f>IF(G33="GK",VLOOKUP(F33,'[1]2015GoalKeeper Stats'!$A$2:$S$109,9,FALSE),VLOOKUP(F33,'[1]2015Player Stats'!$A$2:$AB$830,9,FALSE))</f>
        <v>67</v>
      </c>
      <c r="Q33">
        <f>IF(G33="GK",VLOOKUP(F33,'[1]2015GoalKeeper Stats'!$A$2:$S$109,10,FALSE),VLOOKUP(F33,'[1]2015Player Stats'!$A$2:$AB$830,10,FALSE))</f>
        <v>35</v>
      </c>
      <c r="R33">
        <f>IF(G33="GK",VLOOKUP(F33,'[1]2015GoalKeeper Stats'!$A$2:$S$109,11,FALSE),VLOOKUP(F33,'[1]2015Player Stats'!$A$2:$AB$830,11,FALSE))</f>
        <v>2</v>
      </c>
      <c r="S33" t="str">
        <f>IF(G33="GK",VLOOKUP(F33,'[1]2015GoalKeeper Stats'!$A$2:$S$109,12,FALSE),VLOOKUP(F33,'[1]2015Player Stats'!$A$2:$AB$830,12,FALSE))</f>
        <v>0/0</v>
      </c>
      <c r="T33">
        <f>IF(G33="GK",VLOOKUP(F33,'[1]2015GoalKeeper Stats'!$A$2:$S$109,13,FALSE),VLOOKUP(F33,'[1]2015Player Stats'!$A$2:$AB$830,13,FALSE))</f>
        <v>4</v>
      </c>
      <c r="U33">
        <f>IF(G33="GK",VLOOKUP(F33,'[1]2015GoalKeeper Stats'!$A$2:$S$109,14,FALSE),VLOOKUP(F33,'[1]2015Player Stats'!$A$2:$AB$830,14,FALSE))</f>
        <v>6</v>
      </c>
      <c r="V33">
        <f>IF(G33="GK",VLOOKUP(F33,'[1]2015GoalKeeper Stats'!$A$2:$S$109,15,FALSE),VLOOKUP(F33,'[1]2015Player Stats'!$A$2:$AB$830,15,FALSE))</f>
        <v>0.48</v>
      </c>
      <c r="W33">
        <f>IF(G33="GK",VLOOKUP(F33,'[1]2015GoalKeeper Stats'!$A$2:$S$109,16,FALSE),VLOOKUP(F33,'[1]2015Player Stats'!$A$2:$AB$830,16,FALSE))</f>
        <v>14.9</v>
      </c>
      <c r="X33">
        <f>IF(G33="GK",VLOOKUP(F33,'[1]2015GoalKeeper Stats'!$A$2:$S$109,17,FALSE),VLOOKUP(F33,'[1]2015Player Stats'!$A$2:$AB$830,17,FALSE))</f>
        <v>1</v>
      </c>
      <c r="Y33">
        <f>IF(G33="GK",VLOOKUP(F33,'[1]2015GoalKeeper Stats'!$A$2:$S$109,18,FALSE),VLOOKUP(F33,'[1]2015Player Stats'!$A$2:$AB$830,18,FALSE))</f>
        <v>2</v>
      </c>
      <c r="Z33">
        <f>IF(G33="GK",VLOOKUP(F33,'[1]2015GoalKeeper Stats'!$A$2:$S$109,19,FALSE),VLOOKUP(F33,'[1]2015Player Stats'!$A$2:$AB$830,19,FALSE))</f>
        <v>0</v>
      </c>
      <c r="AA33">
        <f>IF(G33="GK",VLOOKUP(F33,'[1]2015GoalKeeper Stats'!$A$2:$S$109,20,FALSE),VLOOKUP(F33,'[1]2015Player Stats'!$A$2:$AB$830,20,FALSE))</f>
        <v>0.1</v>
      </c>
      <c r="AB33">
        <f>IF(G33="GK",VLOOKUP(F33,'[1]2015GoalKeeper Stats'!$A$2:$S$109,21,FALSE),VLOOKUP(F33,'[1]2015Player Stats'!$A$2:$AB$830,21,FALSE))</f>
        <v>37</v>
      </c>
      <c r="AC33">
        <f>IF(G33="GK",VLOOKUP(F33,'[1]2015GoalKeeper Stats'!$A$2:$S$109,22,FALSE),VLOOKUP(F33,'[1]2015Player Stats'!$A$2:$AB$830,22,FALSE))</f>
        <v>50</v>
      </c>
      <c r="AD33">
        <f>IF(G33="GK",VLOOKUP(F33,'[1]2015GoalKeeper Stats'!$A$2:$S$109,23,FALSE),VLOOKUP(F33,'[1]2015Player Stats'!$A$2:$AB$830,23,FALSE))</f>
        <v>21</v>
      </c>
      <c r="AE33">
        <f>IF(G33="GK",VLOOKUP(F33,'[1]2015GoalKeeper Stats'!$A$2:$S$109,24,FALSE),VLOOKUP(F33,'[1]2015Player Stats'!$A$2:$AB$830,24,FALSE))</f>
        <v>4</v>
      </c>
      <c r="AF33">
        <f>IF(G33="GK",VLOOKUP(F33,'[1]2015GoalKeeper Stats'!$A$2:$S$109,25,FALSE),VLOOKUP(F33,'[1]2015Player Stats'!$A$2:$AB$830,25,FALSE))</f>
        <v>1</v>
      </c>
      <c r="AG33">
        <f>IF(G33="GK",VLOOKUP(F33,'[1]2015GoalKeeper Stats'!$A$2:$S$109,26,FALSE),VLOOKUP(F33,'[1]2015Player Stats'!$A$2:$AB$830,26,FALSE))</f>
        <v>52.24</v>
      </c>
      <c r="AH33" s="51">
        <v>2015</v>
      </c>
      <c r="AI33" s="51">
        <v>34</v>
      </c>
      <c r="AJ33" s="51">
        <v>467</v>
      </c>
      <c r="AK33" s="51">
        <v>395</v>
      </c>
      <c r="AL33" s="51">
        <v>43</v>
      </c>
      <c r="AM33" s="51">
        <v>55</v>
      </c>
      <c r="AN33" s="51">
        <v>-12</v>
      </c>
      <c r="AO33" s="52">
        <v>46.29</v>
      </c>
      <c r="AP33" s="52">
        <v>47.56</v>
      </c>
      <c r="AQ33" s="52">
        <v>-1.27</v>
      </c>
      <c r="AR33" s="52">
        <v>-10.73</v>
      </c>
      <c r="AS33" s="51">
        <v>30</v>
      </c>
      <c r="AT33" s="52">
        <v>45.54</v>
      </c>
    </row>
    <row r="34" spans="1:46" hidden="1">
      <c r="A34">
        <v>2015</v>
      </c>
      <c r="B34" t="s">
        <v>194</v>
      </c>
      <c r="C34" t="s">
        <v>194</v>
      </c>
      <c r="D34" t="s">
        <v>930</v>
      </c>
      <c r="E34" t="s">
        <v>931</v>
      </c>
      <c r="F34" t="str">
        <f t="shared" si="0"/>
        <v>Kyle Beckerman</v>
      </c>
      <c r="G34" t="s">
        <v>860</v>
      </c>
      <c r="H34" s="143">
        <v>700000</v>
      </c>
      <c r="I34" s="143">
        <v>625000</v>
      </c>
      <c r="J34" t="str">
        <f>IF(G34="GK",VLOOKUP(F34,'[1]2015GoalKeeper Stats'!$A$2:$S$109,2,FALSE),VLOOKUP(F34,'[1]2015Player Stats'!$A$2:$AB$830,2,FALSE))</f>
        <v>RSL</v>
      </c>
      <c r="K34">
        <f>IF(G34="GK",VLOOKUP(F34,'[1]2015GoalKeeper Stats'!$A$2:$S$109,4,FALSE),VLOOKUP(F34,'[1]2015Player Stats'!$A$2:$AB$830,4,FALSE))</f>
        <v>26</v>
      </c>
      <c r="L34">
        <f>IF(G34="GK",VLOOKUP(F34,'[1]2015GoalKeeper Stats'!$A$2:$S$109,5,FALSE),VLOOKUP(F34,'[1]2015Player Stats'!$A$2:$AB$830,5,FALSE))</f>
        <v>26</v>
      </c>
      <c r="M34">
        <f>IF(G34="GK",VLOOKUP(F34,'[1]2015GoalKeeper Stats'!$A$2:$S$109,6,FALSE),VLOOKUP(F34,'[1]2015Player Stats'!$A$2:$AB$830,6,FALSE))</f>
        <v>2335</v>
      </c>
      <c r="N34">
        <f>IF(G34="GK",VLOOKUP(F34,'[1]2015GoalKeeper Stats'!$A$2:$S$109,7,FALSE),VLOOKUP(F34,'[1]2015Player Stats'!$A$2:$AB$830,7,FALSE))</f>
        <v>1</v>
      </c>
      <c r="O34">
        <f>IF(G34="GK",VLOOKUP(F34,'[1]2015GoalKeeper Stats'!$A$2:$S$109,8,FALSE),VLOOKUP(F34,'[1]2015Player Stats'!$A$2:$AB$830,8,FALSE))</f>
        <v>2</v>
      </c>
      <c r="P34">
        <f>IF(G34="GK",VLOOKUP(F34,'[1]2015GoalKeeper Stats'!$A$2:$S$109,9,FALSE),VLOOKUP(F34,'[1]2015Player Stats'!$A$2:$AB$830,9,FALSE))</f>
        <v>31</v>
      </c>
      <c r="Q34">
        <f>IF(G34="GK",VLOOKUP(F34,'[1]2015GoalKeeper Stats'!$A$2:$S$109,10,FALSE),VLOOKUP(F34,'[1]2015Player Stats'!$A$2:$AB$830,10,FALSE))</f>
        <v>9</v>
      </c>
      <c r="R34">
        <f>IF(G34="GK",VLOOKUP(F34,'[1]2015GoalKeeper Stats'!$A$2:$S$109,11,FALSE),VLOOKUP(F34,'[1]2015Player Stats'!$A$2:$AB$830,11,FALSE))</f>
        <v>0</v>
      </c>
      <c r="S34" t="str">
        <f>IF(G34="GK",VLOOKUP(F34,'[1]2015GoalKeeper Stats'!$A$2:$S$109,12,FALSE),VLOOKUP(F34,'[1]2015Player Stats'!$A$2:$AB$830,12,FALSE))</f>
        <v>0/0</v>
      </c>
      <c r="T34">
        <f>IF(G34="GK",VLOOKUP(F34,'[1]2015GoalKeeper Stats'!$A$2:$S$109,13,FALSE),VLOOKUP(F34,'[1]2015Player Stats'!$A$2:$AB$830,13,FALSE))</f>
        <v>0</v>
      </c>
      <c r="U34">
        <f>IF(G34="GK",VLOOKUP(F34,'[1]2015GoalKeeper Stats'!$A$2:$S$109,14,FALSE),VLOOKUP(F34,'[1]2015Player Stats'!$A$2:$AB$830,14,FALSE))</f>
        <v>1</v>
      </c>
      <c r="V34">
        <f>IF(G34="GK",VLOOKUP(F34,'[1]2015GoalKeeper Stats'!$A$2:$S$109,15,FALSE),VLOOKUP(F34,'[1]2015Player Stats'!$A$2:$AB$830,15,FALSE))</f>
        <v>0.04</v>
      </c>
      <c r="W34">
        <f>IF(G34="GK",VLOOKUP(F34,'[1]2015GoalKeeper Stats'!$A$2:$S$109,16,FALSE),VLOOKUP(F34,'[1]2015Player Stats'!$A$2:$AB$830,16,FALSE))</f>
        <v>3.2</v>
      </c>
      <c r="X34">
        <f>IF(G34="GK",VLOOKUP(F34,'[1]2015GoalKeeper Stats'!$A$2:$S$109,17,FALSE),VLOOKUP(F34,'[1]2015Player Stats'!$A$2:$AB$830,17,FALSE))</f>
        <v>1</v>
      </c>
      <c r="Y34">
        <f>IF(G34="GK",VLOOKUP(F34,'[1]2015GoalKeeper Stats'!$A$2:$S$109,18,FALSE),VLOOKUP(F34,'[1]2015Player Stats'!$A$2:$AB$830,18,FALSE))</f>
        <v>2</v>
      </c>
      <c r="Z34">
        <f>IF(G34="GK",VLOOKUP(F34,'[1]2015GoalKeeper Stats'!$A$2:$S$109,19,FALSE),VLOOKUP(F34,'[1]2015Player Stats'!$A$2:$AB$830,19,FALSE))</f>
        <v>0</v>
      </c>
      <c r="AA34">
        <f>IF(G34="GK",VLOOKUP(F34,'[1]2015GoalKeeper Stats'!$A$2:$S$109,20,FALSE),VLOOKUP(F34,'[1]2015Player Stats'!$A$2:$AB$830,20,FALSE))</f>
        <v>0.08</v>
      </c>
      <c r="AB34">
        <f>IF(G34="GK",VLOOKUP(F34,'[1]2015GoalKeeper Stats'!$A$2:$S$109,21,FALSE),VLOOKUP(F34,'[1]2015Player Stats'!$A$2:$AB$830,21,FALSE))</f>
        <v>36</v>
      </c>
      <c r="AC34">
        <f>IF(G34="GK",VLOOKUP(F34,'[1]2015GoalKeeper Stats'!$A$2:$S$109,22,FALSE),VLOOKUP(F34,'[1]2015Player Stats'!$A$2:$AB$830,22,FALSE))</f>
        <v>21</v>
      </c>
      <c r="AD34">
        <f>IF(G34="GK",VLOOKUP(F34,'[1]2015GoalKeeper Stats'!$A$2:$S$109,23,FALSE),VLOOKUP(F34,'[1]2015Player Stats'!$A$2:$AB$830,23,FALSE))</f>
        <v>3</v>
      </c>
      <c r="AE34">
        <f>IF(G34="GK",VLOOKUP(F34,'[1]2015GoalKeeper Stats'!$A$2:$S$109,24,FALSE),VLOOKUP(F34,'[1]2015Player Stats'!$A$2:$AB$830,24,FALSE))</f>
        <v>9</v>
      </c>
      <c r="AF34">
        <f>IF(G34="GK",VLOOKUP(F34,'[1]2015GoalKeeper Stats'!$A$2:$S$109,25,FALSE),VLOOKUP(F34,'[1]2015Player Stats'!$A$2:$AB$830,25,FALSE))</f>
        <v>0</v>
      </c>
      <c r="AG34">
        <f>IF(G34="GK",VLOOKUP(F34,'[1]2015GoalKeeper Stats'!$A$2:$S$109,26,FALSE),VLOOKUP(F34,'[1]2015Player Stats'!$A$2:$AB$830,26,FALSE))</f>
        <v>29.03</v>
      </c>
      <c r="AH34" s="51">
        <v>2015</v>
      </c>
      <c r="AI34" s="51">
        <v>34</v>
      </c>
      <c r="AJ34" s="51">
        <v>373</v>
      </c>
      <c r="AK34" s="51">
        <v>447</v>
      </c>
      <c r="AL34" s="51">
        <v>37</v>
      </c>
      <c r="AM34" s="51">
        <v>47</v>
      </c>
      <c r="AN34" s="51">
        <v>-10</v>
      </c>
      <c r="AO34" s="52">
        <v>39.049999999999997</v>
      </c>
      <c r="AP34" s="52">
        <v>54.52</v>
      </c>
      <c r="AQ34" s="52">
        <v>-15.47</v>
      </c>
      <c r="AR34" s="52">
        <v>5.47</v>
      </c>
      <c r="AS34" s="51">
        <v>41</v>
      </c>
      <c r="AT34" s="52">
        <v>37.39</v>
      </c>
    </row>
    <row r="35" spans="1:46" hidden="1">
      <c r="A35">
        <v>2015</v>
      </c>
      <c r="B35" t="s">
        <v>924</v>
      </c>
      <c r="C35" t="s">
        <v>924</v>
      </c>
      <c r="D35" t="s">
        <v>932</v>
      </c>
      <c r="E35" t="s">
        <v>933</v>
      </c>
      <c r="F35" t="str">
        <f t="shared" si="0"/>
        <v>Matt Besler</v>
      </c>
      <c r="G35" t="s">
        <v>893</v>
      </c>
      <c r="H35" s="143">
        <v>683250</v>
      </c>
      <c r="I35" s="143">
        <v>650000</v>
      </c>
      <c r="J35" t="str">
        <f>IF(G35="GK",VLOOKUP(F35,'[1]2015GoalKeeper Stats'!$A$2:$S$109,2,FALSE),VLOOKUP(F35,'[1]2015Player Stats'!$A$2:$AB$830,2,FALSE))</f>
        <v>SKC</v>
      </c>
      <c r="K35">
        <f>IF(G35="GK",VLOOKUP(F35,'[1]2015GoalKeeper Stats'!$A$2:$S$109,4,FALSE),VLOOKUP(F35,'[1]2015Player Stats'!$A$2:$AB$830,4,FALSE))</f>
        <v>32</v>
      </c>
      <c r="L35">
        <f>IF(G35="GK",VLOOKUP(F35,'[1]2015GoalKeeper Stats'!$A$2:$S$109,5,FALSE),VLOOKUP(F35,'[1]2015Player Stats'!$A$2:$AB$830,5,FALSE))</f>
        <v>32</v>
      </c>
      <c r="M35">
        <f>IF(G35="GK",VLOOKUP(F35,'[1]2015GoalKeeper Stats'!$A$2:$S$109,6,FALSE),VLOOKUP(F35,'[1]2015Player Stats'!$A$2:$AB$830,6,FALSE))</f>
        <v>2830</v>
      </c>
      <c r="N35">
        <f>IF(G35="GK",VLOOKUP(F35,'[1]2015GoalKeeper Stats'!$A$2:$S$109,7,FALSE),VLOOKUP(F35,'[1]2015Player Stats'!$A$2:$AB$830,7,FALSE))</f>
        <v>0</v>
      </c>
      <c r="O35">
        <f>IF(G35="GK",VLOOKUP(F35,'[1]2015GoalKeeper Stats'!$A$2:$S$109,8,FALSE),VLOOKUP(F35,'[1]2015Player Stats'!$A$2:$AB$830,8,FALSE))</f>
        <v>3</v>
      </c>
      <c r="P35">
        <f>IF(G35="GK",VLOOKUP(F35,'[1]2015GoalKeeper Stats'!$A$2:$S$109,9,FALSE),VLOOKUP(F35,'[1]2015Player Stats'!$A$2:$AB$830,9,FALSE))</f>
        <v>0</v>
      </c>
      <c r="Q35">
        <f>IF(G35="GK",VLOOKUP(F35,'[1]2015GoalKeeper Stats'!$A$2:$S$109,10,FALSE),VLOOKUP(F35,'[1]2015Player Stats'!$A$2:$AB$830,10,FALSE))</f>
        <v>0</v>
      </c>
      <c r="R35">
        <f>IF(G35="GK",VLOOKUP(F35,'[1]2015GoalKeeper Stats'!$A$2:$S$109,11,FALSE),VLOOKUP(F35,'[1]2015Player Stats'!$A$2:$AB$830,11,FALSE))</f>
        <v>0</v>
      </c>
      <c r="S35" t="str">
        <f>IF(G35="GK",VLOOKUP(F35,'[1]2015GoalKeeper Stats'!$A$2:$S$109,12,FALSE),VLOOKUP(F35,'[1]2015Player Stats'!$A$2:$AB$830,12,FALSE))</f>
        <v>0/0</v>
      </c>
      <c r="T35">
        <f>IF(G35="GK",VLOOKUP(F35,'[1]2015GoalKeeper Stats'!$A$2:$S$109,13,FALSE),VLOOKUP(F35,'[1]2015Player Stats'!$A$2:$AB$830,13,FALSE))</f>
        <v>0</v>
      </c>
      <c r="U35">
        <f>IF(G35="GK",VLOOKUP(F35,'[1]2015GoalKeeper Stats'!$A$2:$S$109,14,FALSE),VLOOKUP(F35,'[1]2015Player Stats'!$A$2:$AB$830,14,FALSE))</f>
        <v>0</v>
      </c>
      <c r="V35">
        <f>IF(G35="GK",VLOOKUP(F35,'[1]2015GoalKeeper Stats'!$A$2:$S$109,15,FALSE),VLOOKUP(F35,'[1]2015Player Stats'!$A$2:$AB$830,15,FALSE))</f>
        <v>0</v>
      </c>
      <c r="W35">
        <f>IF(G35="GK",VLOOKUP(F35,'[1]2015GoalKeeper Stats'!$A$2:$S$109,16,FALSE),VLOOKUP(F35,'[1]2015Player Stats'!$A$2:$AB$830,16,FALSE))</f>
        <v>0</v>
      </c>
      <c r="X35">
        <f>IF(G35="GK",VLOOKUP(F35,'[1]2015GoalKeeper Stats'!$A$2:$S$109,17,FALSE),VLOOKUP(F35,'[1]2015Player Stats'!$A$2:$AB$830,17,FALSE))</f>
        <v>2</v>
      </c>
      <c r="Y35">
        <f>IF(G35="GK",VLOOKUP(F35,'[1]2015GoalKeeper Stats'!$A$2:$S$109,18,FALSE),VLOOKUP(F35,'[1]2015Player Stats'!$A$2:$AB$830,18,FALSE))</f>
        <v>1</v>
      </c>
      <c r="Z35">
        <f>IF(G35="GK",VLOOKUP(F35,'[1]2015GoalKeeper Stats'!$A$2:$S$109,19,FALSE),VLOOKUP(F35,'[1]2015Player Stats'!$A$2:$AB$830,19,FALSE))</f>
        <v>2</v>
      </c>
      <c r="AA35">
        <f>IF(G35="GK",VLOOKUP(F35,'[1]2015GoalKeeper Stats'!$A$2:$S$109,20,FALSE),VLOOKUP(F35,'[1]2015Player Stats'!$A$2:$AB$830,20,FALSE))</f>
        <v>0.1</v>
      </c>
      <c r="AB35">
        <f>IF(G35="GK",VLOOKUP(F35,'[1]2015GoalKeeper Stats'!$A$2:$S$109,21,FALSE),VLOOKUP(F35,'[1]2015Player Stats'!$A$2:$AB$830,21,FALSE))</f>
        <v>28</v>
      </c>
      <c r="AC35">
        <f>IF(G35="GK",VLOOKUP(F35,'[1]2015GoalKeeper Stats'!$A$2:$S$109,22,FALSE),VLOOKUP(F35,'[1]2015Player Stats'!$A$2:$AB$830,22,FALSE))</f>
        <v>13</v>
      </c>
      <c r="AD35">
        <f>IF(G35="GK",VLOOKUP(F35,'[1]2015GoalKeeper Stats'!$A$2:$S$109,23,FALSE),VLOOKUP(F35,'[1]2015Player Stats'!$A$2:$AB$830,23,FALSE))</f>
        <v>0</v>
      </c>
      <c r="AE35">
        <f>IF(G35="GK",VLOOKUP(F35,'[1]2015GoalKeeper Stats'!$A$2:$S$109,24,FALSE),VLOOKUP(F35,'[1]2015Player Stats'!$A$2:$AB$830,24,FALSE))</f>
        <v>5</v>
      </c>
      <c r="AF35">
        <f>IF(G35="GK",VLOOKUP(F35,'[1]2015GoalKeeper Stats'!$A$2:$S$109,25,FALSE),VLOOKUP(F35,'[1]2015Player Stats'!$A$2:$AB$830,25,FALSE))</f>
        <v>1</v>
      </c>
      <c r="AG35">
        <f>IF(G35="GK",VLOOKUP(F35,'[1]2015GoalKeeper Stats'!$A$2:$S$109,26,FALSE),VLOOKUP(F35,'[1]2015Player Stats'!$A$2:$AB$830,26,FALSE))</f>
        <v>0</v>
      </c>
      <c r="AH35" s="51">
        <v>2015</v>
      </c>
      <c r="AI35" s="51">
        <v>34</v>
      </c>
      <c r="AJ35" s="51">
        <v>405</v>
      </c>
      <c r="AK35" s="51">
        <v>351</v>
      </c>
      <c r="AL35" s="51">
        <v>47</v>
      </c>
      <c r="AM35" s="51">
        <v>44</v>
      </c>
      <c r="AN35" s="51">
        <v>3</v>
      </c>
      <c r="AO35" s="52">
        <v>45.26</v>
      </c>
      <c r="AP35" s="52">
        <v>40.06</v>
      </c>
      <c r="AQ35" s="52">
        <v>5.2</v>
      </c>
      <c r="AR35" s="52">
        <v>-2.2000000000000002</v>
      </c>
      <c r="AS35" s="51">
        <v>51</v>
      </c>
      <c r="AT35" s="52">
        <v>50.78</v>
      </c>
    </row>
    <row r="36" spans="1:46" hidden="1">
      <c r="A36">
        <v>2015</v>
      </c>
      <c r="B36" t="s">
        <v>924</v>
      </c>
      <c r="C36" t="s">
        <v>924</v>
      </c>
      <c r="D36" t="s">
        <v>934</v>
      </c>
      <c r="E36" t="s">
        <v>935</v>
      </c>
      <c r="F36" t="str">
        <f t="shared" si="0"/>
        <v>Graham Zusi</v>
      </c>
      <c r="G36" t="s">
        <v>936</v>
      </c>
      <c r="H36" s="143">
        <v>682102</v>
      </c>
      <c r="I36" s="143">
        <v>650000</v>
      </c>
      <c r="J36" t="str">
        <f>IF(G36="GK",VLOOKUP(F36,'[1]2015GoalKeeper Stats'!$A$2:$S$109,2,FALSE),VLOOKUP(F36,'[1]2015Player Stats'!$A$2:$AB$830,2,FALSE))</f>
        <v>SKC</v>
      </c>
      <c r="K36">
        <f>IF(G36="GK",VLOOKUP(F36,'[1]2015GoalKeeper Stats'!$A$2:$S$109,4,FALSE),VLOOKUP(F36,'[1]2015Player Stats'!$A$2:$AB$830,4,FALSE))</f>
        <v>25</v>
      </c>
      <c r="L36">
        <f>IF(G36="GK",VLOOKUP(F36,'[1]2015GoalKeeper Stats'!$A$2:$S$109,5,FALSE),VLOOKUP(F36,'[1]2015Player Stats'!$A$2:$AB$830,5,FALSE))</f>
        <v>22</v>
      </c>
      <c r="M36">
        <f>IF(G36="GK",VLOOKUP(F36,'[1]2015GoalKeeper Stats'!$A$2:$S$109,6,FALSE),VLOOKUP(F36,'[1]2015Player Stats'!$A$2:$AB$830,6,FALSE))</f>
        <v>1986</v>
      </c>
      <c r="N36">
        <f>IF(G36="GK",VLOOKUP(F36,'[1]2015GoalKeeper Stats'!$A$2:$S$109,7,FALSE),VLOOKUP(F36,'[1]2015Player Stats'!$A$2:$AB$830,7,FALSE))</f>
        <v>2</v>
      </c>
      <c r="O36">
        <f>IF(G36="GK",VLOOKUP(F36,'[1]2015GoalKeeper Stats'!$A$2:$S$109,8,FALSE),VLOOKUP(F36,'[1]2015Player Stats'!$A$2:$AB$830,8,FALSE))</f>
        <v>5</v>
      </c>
      <c r="P36">
        <f>IF(G36="GK",VLOOKUP(F36,'[1]2015GoalKeeper Stats'!$A$2:$S$109,9,FALSE),VLOOKUP(F36,'[1]2015Player Stats'!$A$2:$AB$830,9,FALSE))</f>
        <v>28</v>
      </c>
      <c r="Q36">
        <f>IF(G36="GK",VLOOKUP(F36,'[1]2015GoalKeeper Stats'!$A$2:$S$109,10,FALSE),VLOOKUP(F36,'[1]2015Player Stats'!$A$2:$AB$830,10,FALSE))</f>
        <v>5</v>
      </c>
      <c r="R36">
        <f>IF(G36="GK",VLOOKUP(F36,'[1]2015GoalKeeper Stats'!$A$2:$S$109,11,FALSE),VLOOKUP(F36,'[1]2015Player Stats'!$A$2:$AB$830,11,FALSE))</f>
        <v>0</v>
      </c>
      <c r="S36" t="str">
        <f>IF(G36="GK",VLOOKUP(F36,'[1]2015GoalKeeper Stats'!$A$2:$S$109,12,FALSE),VLOOKUP(F36,'[1]2015Player Stats'!$A$2:$AB$830,12,FALSE))</f>
        <v>0/0</v>
      </c>
      <c r="T36">
        <f>IF(G36="GK",VLOOKUP(F36,'[1]2015GoalKeeper Stats'!$A$2:$S$109,13,FALSE),VLOOKUP(F36,'[1]2015Player Stats'!$A$2:$AB$830,13,FALSE))</f>
        <v>1</v>
      </c>
      <c r="U36">
        <f>IF(G36="GK",VLOOKUP(F36,'[1]2015GoalKeeper Stats'!$A$2:$S$109,14,FALSE),VLOOKUP(F36,'[1]2015Player Stats'!$A$2:$AB$830,14,FALSE))</f>
        <v>1</v>
      </c>
      <c r="V36">
        <f>IF(G36="GK",VLOOKUP(F36,'[1]2015GoalKeeper Stats'!$A$2:$S$109,15,FALSE),VLOOKUP(F36,'[1]2015Player Stats'!$A$2:$AB$830,15,FALSE))</f>
        <v>0.09</v>
      </c>
      <c r="W36">
        <f>IF(G36="GK",VLOOKUP(F36,'[1]2015GoalKeeper Stats'!$A$2:$S$109,16,FALSE),VLOOKUP(F36,'[1]2015Player Stats'!$A$2:$AB$830,16,FALSE))</f>
        <v>7.1</v>
      </c>
      <c r="X36">
        <f>IF(G36="GK",VLOOKUP(F36,'[1]2015GoalKeeper Stats'!$A$2:$S$109,17,FALSE),VLOOKUP(F36,'[1]2015Player Stats'!$A$2:$AB$830,17,FALSE))</f>
        <v>3</v>
      </c>
      <c r="Y36">
        <f>IF(G36="GK",VLOOKUP(F36,'[1]2015GoalKeeper Stats'!$A$2:$S$109,18,FALSE),VLOOKUP(F36,'[1]2015Player Stats'!$A$2:$AB$830,18,FALSE))</f>
        <v>3</v>
      </c>
      <c r="Z36">
        <f>IF(G36="GK",VLOOKUP(F36,'[1]2015GoalKeeper Stats'!$A$2:$S$109,19,FALSE),VLOOKUP(F36,'[1]2015Player Stats'!$A$2:$AB$830,19,FALSE))</f>
        <v>2</v>
      </c>
      <c r="AA36">
        <f>IF(G36="GK",VLOOKUP(F36,'[1]2015GoalKeeper Stats'!$A$2:$S$109,20,FALSE),VLOOKUP(F36,'[1]2015Player Stats'!$A$2:$AB$830,20,FALSE))</f>
        <v>0.23</v>
      </c>
      <c r="AB36">
        <f>IF(G36="GK",VLOOKUP(F36,'[1]2015GoalKeeper Stats'!$A$2:$S$109,21,FALSE),VLOOKUP(F36,'[1]2015Player Stats'!$A$2:$AB$830,21,FALSE))</f>
        <v>19</v>
      </c>
      <c r="AC36">
        <f>IF(G36="GK",VLOOKUP(F36,'[1]2015GoalKeeper Stats'!$A$2:$S$109,22,FALSE),VLOOKUP(F36,'[1]2015Player Stats'!$A$2:$AB$830,22,FALSE))</f>
        <v>32</v>
      </c>
      <c r="AD36">
        <f>IF(G36="GK",VLOOKUP(F36,'[1]2015GoalKeeper Stats'!$A$2:$S$109,23,FALSE),VLOOKUP(F36,'[1]2015Player Stats'!$A$2:$AB$830,23,FALSE))</f>
        <v>4</v>
      </c>
      <c r="AE36">
        <f>IF(G36="GK",VLOOKUP(F36,'[1]2015GoalKeeper Stats'!$A$2:$S$109,24,FALSE),VLOOKUP(F36,'[1]2015Player Stats'!$A$2:$AB$830,24,FALSE))</f>
        <v>1</v>
      </c>
      <c r="AF36">
        <f>IF(G36="GK",VLOOKUP(F36,'[1]2015GoalKeeper Stats'!$A$2:$S$109,25,FALSE),VLOOKUP(F36,'[1]2015Player Stats'!$A$2:$AB$830,25,FALSE))</f>
        <v>0</v>
      </c>
      <c r="AG36">
        <f>IF(G36="GK",VLOOKUP(F36,'[1]2015GoalKeeper Stats'!$A$2:$S$109,26,FALSE),VLOOKUP(F36,'[1]2015Player Stats'!$A$2:$AB$830,26,FALSE))</f>
        <v>17.86</v>
      </c>
      <c r="AH36" s="51">
        <v>2015</v>
      </c>
      <c r="AI36" s="51">
        <v>34</v>
      </c>
      <c r="AJ36" s="51">
        <v>405</v>
      </c>
      <c r="AK36" s="51">
        <v>351</v>
      </c>
      <c r="AL36" s="51">
        <v>47</v>
      </c>
      <c r="AM36" s="51">
        <v>44</v>
      </c>
      <c r="AN36" s="51">
        <v>3</v>
      </c>
      <c r="AO36" s="52">
        <v>45.26</v>
      </c>
      <c r="AP36" s="52">
        <v>40.06</v>
      </c>
      <c r="AQ36" s="52">
        <v>5.2</v>
      </c>
      <c r="AR36" s="52">
        <v>-2.2000000000000002</v>
      </c>
      <c r="AS36" s="51">
        <v>51</v>
      </c>
      <c r="AT36" s="52">
        <v>50.78</v>
      </c>
    </row>
    <row r="37" spans="1:46" hidden="1">
      <c r="A37">
        <v>2015</v>
      </c>
      <c r="B37" t="s">
        <v>896</v>
      </c>
      <c r="C37" t="s">
        <v>896</v>
      </c>
      <c r="D37" t="s">
        <v>937</v>
      </c>
      <c r="E37" t="s">
        <v>938</v>
      </c>
      <c r="F37" t="str">
        <f t="shared" si="0"/>
        <v>Chris Wondolowski</v>
      </c>
      <c r="G37" t="s">
        <v>860</v>
      </c>
      <c r="H37" s="143">
        <v>675000</v>
      </c>
      <c r="I37" s="143">
        <v>625000</v>
      </c>
      <c r="J37" t="str">
        <f>IF(G37="GK",VLOOKUP(F37,'[1]2015GoalKeeper Stats'!$A$2:$S$109,2,FALSE),VLOOKUP(F37,'[1]2015Player Stats'!$A$2:$AB$830,2,FALSE))</f>
        <v>SJ</v>
      </c>
      <c r="K37">
        <f>IF(G37="GK",VLOOKUP(F37,'[1]2015GoalKeeper Stats'!$A$2:$S$109,4,FALSE),VLOOKUP(F37,'[1]2015Player Stats'!$A$2:$AB$830,4,FALSE))</f>
        <v>31</v>
      </c>
      <c r="L37">
        <f>IF(G37="GK",VLOOKUP(F37,'[1]2015GoalKeeper Stats'!$A$2:$S$109,5,FALSE),VLOOKUP(F37,'[1]2015Player Stats'!$A$2:$AB$830,5,FALSE))</f>
        <v>30</v>
      </c>
      <c r="M37">
        <f>IF(G37="GK",VLOOKUP(F37,'[1]2015GoalKeeper Stats'!$A$2:$S$109,6,FALSE),VLOOKUP(F37,'[1]2015Player Stats'!$A$2:$AB$830,6,FALSE))</f>
        <v>2688</v>
      </c>
      <c r="N37">
        <f>IF(G37="GK",VLOOKUP(F37,'[1]2015GoalKeeper Stats'!$A$2:$S$109,7,FALSE),VLOOKUP(F37,'[1]2015Player Stats'!$A$2:$AB$830,7,FALSE))</f>
        <v>16</v>
      </c>
      <c r="O37">
        <f>IF(G37="GK",VLOOKUP(F37,'[1]2015GoalKeeper Stats'!$A$2:$S$109,8,FALSE),VLOOKUP(F37,'[1]2015Player Stats'!$A$2:$AB$830,8,FALSE))</f>
        <v>2</v>
      </c>
      <c r="P37">
        <f>IF(G37="GK",VLOOKUP(F37,'[1]2015GoalKeeper Stats'!$A$2:$S$109,9,FALSE),VLOOKUP(F37,'[1]2015Player Stats'!$A$2:$AB$830,9,FALSE))</f>
        <v>91</v>
      </c>
      <c r="Q37">
        <f>IF(G37="GK",VLOOKUP(F37,'[1]2015GoalKeeper Stats'!$A$2:$S$109,10,FALSE),VLOOKUP(F37,'[1]2015Player Stats'!$A$2:$AB$830,10,FALSE))</f>
        <v>39</v>
      </c>
      <c r="R37">
        <f>IF(G37="GK",VLOOKUP(F37,'[1]2015GoalKeeper Stats'!$A$2:$S$109,11,FALSE),VLOOKUP(F37,'[1]2015Player Stats'!$A$2:$AB$830,11,FALSE))</f>
        <v>2</v>
      </c>
      <c r="S37">
        <f>IF(G37="GK",VLOOKUP(F37,'[1]2015GoalKeeper Stats'!$A$2:$S$109,12,FALSE),VLOOKUP(F37,'[1]2015Player Stats'!$A$2:$AB$830,12,FALSE))</f>
        <v>44353</v>
      </c>
      <c r="T37">
        <f>IF(G37="GK",VLOOKUP(F37,'[1]2015GoalKeeper Stats'!$A$2:$S$109,13,FALSE),VLOOKUP(F37,'[1]2015Player Stats'!$A$2:$AB$830,13,FALSE))</f>
        <v>6</v>
      </c>
      <c r="U37">
        <f>IF(G37="GK",VLOOKUP(F37,'[1]2015GoalKeeper Stats'!$A$2:$S$109,14,FALSE),VLOOKUP(F37,'[1]2015Player Stats'!$A$2:$AB$830,14,FALSE))</f>
        <v>10</v>
      </c>
      <c r="V37">
        <f>IF(G37="GK",VLOOKUP(F37,'[1]2015GoalKeeper Stats'!$A$2:$S$109,15,FALSE),VLOOKUP(F37,'[1]2015Player Stats'!$A$2:$AB$830,15,FALSE))</f>
        <v>0.54</v>
      </c>
      <c r="W37">
        <f>IF(G37="GK",VLOOKUP(F37,'[1]2015GoalKeeper Stats'!$A$2:$S$109,16,FALSE),VLOOKUP(F37,'[1]2015Player Stats'!$A$2:$AB$830,16,FALSE))</f>
        <v>17.600000000000001</v>
      </c>
      <c r="X37">
        <f>IF(G37="GK",VLOOKUP(F37,'[1]2015GoalKeeper Stats'!$A$2:$S$109,17,FALSE),VLOOKUP(F37,'[1]2015Player Stats'!$A$2:$AB$830,17,FALSE))</f>
        <v>1</v>
      </c>
      <c r="Y37">
        <f>IF(G37="GK",VLOOKUP(F37,'[1]2015GoalKeeper Stats'!$A$2:$S$109,18,FALSE),VLOOKUP(F37,'[1]2015Player Stats'!$A$2:$AB$830,18,FALSE))</f>
        <v>1</v>
      </c>
      <c r="Z37">
        <f>IF(G37="GK",VLOOKUP(F37,'[1]2015GoalKeeper Stats'!$A$2:$S$109,19,FALSE),VLOOKUP(F37,'[1]2015Player Stats'!$A$2:$AB$830,19,FALSE))</f>
        <v>1</v>
      </c>
      <c r="AA37">
        <f>IF(G37="GK",VLOOKUP(F37,'[1]2015GoalKeeper Stats'!$A$2:$S$109,20,FALSE),VLOOKUP(F37,'[1]2015Player Stats'!$A$2:$AB$830,20,FALSE))</f>
        <v>7.0000000000000007E-2</v>
      </c>
      <c r="AB37">
        <f>IF(G37="GK",VLOOKUP(F37,'[1]2015GoalKeeper Stats'!$A$2:$S$109,21,FALSE),VLOOKUP(F37,'[1]2015Player Stats'!$A$2:$AB$830,21,FALSE))</f>
        <v>28</v>
      </c>
      <c r="AC37">
        <f>IF(G37="GK",VLOOKUP(F37,'[1]2015GoalKeeper Stats'!$A$2:$S$109,22,FALSE),VLOOKUP(F37,'[1]2015Player Stats'!$A$2:$AB$830,22,FALSE))</f>
        <v>31</v>
      </c>
      <c r="AD37">
        <f>IF(G37="GK",VLOOKUP(F37,'[1]2015GoalKeeper Stats'!$A$2:$S$109,23,FALSE),VLOOKUP(F37,'[1]2015Player Stats'!$A$2:$AB$830,23,FALSE))</f>
        <v>15</v>
      </c>
      <c r="AE37">
        <f>IF(G37="GK",VLOOKUP(F37,'[1]2015GoalKeeper Stats'!$A$2:$S$109,24,FALSE),VLOOKUP(F37,'[1]2015Player Stats'!$A$2:$AB$830,24,FALSE))</f>
        <v>3</v>
      </c>
      <c r="AF37">
        <f>IF(G37="GK",VLOOKUP(F37,'[1]2015GoalKeeper Stats'!$A$2:$S$109,25,FALSE),VLOOKUP(F37,'[1]2015Player Stats'!$A$2:$AB$830,25,FALSE))</f>
        <v>0</v>
      </c>
      <c r="AG37">
        <f>IF(G37="GK",VLOOKUP(F37,'[1]2015GoalKeeper Stats'!$A$2:$S$109,26,FALSE),VLOOKUP(F37,'[1]2015Player Stats'!$A$2:$AB$830,26,FALSE))</f>
        <v>42.86</v>
      </c>
      <c r="AH37" s="51">
        <v>2015</v>
      </c>
      <c r="AI37" s="51">
        <v>34</v>
      </c>
      <c r="AJ37" s="51">
        <v>405</v>
      </c>
      <c r="AK37" s="51">
        <v>399</v>
      </c>
      <c r="AL37" s="51">
        <v>41</v>
      </c>
      <c r="AM37" s="51">
        <v>38</v>
      </c>
      <c r="AN37" s="51">
        <v>3</v>
      </c>
      <c r="AO37" s="52">
        <v>44.43</v>
      </c>
      <c r="AP37" s="52">
        <v>40.1</v>
      </c>
      <c r="AQ37" s="52">
        <v>4.33</v>
      </c>
      <c r="AR37" s="52">
        <v>-1.33</v>
      </c>
      <c r="AS37" s="51">
        <v>47</v>
      </c>
      <c r="AT37" s="52">
        <v>49.59</v>
      </c>
    </row>
    <row r="38" spans="1:46" hidden="1">
      <c r="A38">
        <v>2015</v>
      </c>
      <c r="B38" t="s">
        <v>193</v>
      </c>
      <c r="C38" t="s">
        <v>193</v>
      </c>
      <c r="D38" t="s">
        <v>939</v>
      </c>
      <c r="E38" t="s">
        <v>940</v>
      </c>
      <c r="F38" t="str">
        <f t="shared" si="0"/>
        <v>Fanendo Adi</v>
      </c>
      <c r="G38" t="s">
        <v>875</v>
      </c>
      <c r="H38" s="143">
        <v>664000</v>
      </c>
      <c r="I38" s="143">
        <v>651500</v>
      </c>
      <c r="J38" t="str">
        <f>IF(G38="GK",VLOOKUP(F38,'[1]2015GoalKeeper Stats'!$A$2:$S$109,2,FALSE),VLOOKUP(F38,'[1]2015Player Stats'!$A$2:$AB$830,2,FALSE))</f>
        <v>CLB</v>
      </c>
      <c r="K38">
        <f>IF(G38="GK",VLOOKUP(F38,'[1]2015GoalKeeper Stats'!$A$2:$S$109,4,FALSE),VLOOKUP(F38,'[1]2015Player Stats'!$A$2:$AB$830,4,FALSE))</f>
        <v>33</v>
      </c>
      <c r="L38">
        <f>IF(G38="GK",VLOOKUP(F38,'[1]2015GoalKeeper Stats'!$A$2:$S$109,5,FALSE),VLOOKUP(F38,'[1]2015Player Stats'!$A$2:$AB$830,5,FALSE))</f>
        <v>23</v>
      </c>
      <c r="M38">
        <f>IF(G38="GK",VLOOKUP(F38,'[1]2015GoalKeeper Stats'!$A$2:$S$109,6,FALSE),VLOOKUP(F38,'[1]2015Player Stats'!$A$2:$AB$830,6,FALSE))</f>
        <v>2161</v>
      </c>
      <c r="N38">
        <f>IF(G38="GK",VLOOKUP(F38,'[1]2015GoalKeeper Stats'!$A$2:$S$109,7,FALSE),VLOOKUP(F38,'[1]2015Player Stats'!$A$2:$AB$830,7,FALSE))</f>
        <v>16</v>
      </c>
      <c r="O38">
        <f>IF(G38="GK",VLOOKUP(F38,'[1]2015GoalKeeper Stats'!$A$2:$S$109,8,FALSE),VLOOKUP(F38,'[1]2015Player Stats'!$A$2:$AB$830,8,FALSE))</f>
        <v>3</v>
      </c>
      <c r="P38">
        <f>IF(G38="GK",VLOOKUP(F38,'[1]2015GoalKeeper Stats'!$A$2:$S$109,9,FALSE),VLOOKUP(F38,'[1]2015Player Stats'!$A$2:$AB$830,9,FALSE))</f>
        <v>85</v>
      </c>
      <c r="Q38">
        <f>IF(G38="GK",VLOOKUP(F38,'[1]2015GoalKeeper Stats'!$A$2:$S$109,10,FALSE),VLOOKUP(F38,'[1]2015Player Stats'!$A$2:$AB$830,10,FALSE))</f>
        <v>36</v>
      </c>
      <c r="R38">
        <f>IF(G38="GK",VLOOKUP(F38,'[1]2015GoalKeeper Stats'!$A$2:$S$109,11,FALSE),VLOOKUP(F38,'[1]2015Player Stats'!$A$2:$AB$830,11,FALSE))</f>
        <v>5</v>
      </c>
      <c r="S38">
        <f>IF(G38="GK",VLOOKUP(F38,'[1]2015GoalKeeper Stats'!$A$2:$S$109,12,FALSE),VLOOKUP(F38,'[1]2015Player Stats'!$A$2:$AB$830,12,FALSE))</f>
        <v>44258</v>
      </c>
      <c r="T38">
        <f>IF(G38="GK",VLOOKUP(F38,'[1]2015GoalKeeper Stats'!$A$2:$S$109,13,FALSE),VLOOKUP(F38,'[1]2015Player Stats'!$A$2:$AB$830,13,FALSE))</f>
        <v>8</v>
      </c>
      <c r="U38">
        <f>IF(G38="GK",VLOOKUP(F38,'[1]2015GoalKeeper Stats'!$A$2:$S$109,14,FALSE),VLOOKUP(F38,'[1]2015Player Stats'!$A$2:$AB$830,14,FALSE))</f>
        <v>8</v>
      </c>
      <c r="V38">
        <f>IF(G38="GK",VLOOKUP(F38,'[1]2015GoalKeeper Stats'!$A$2:$S$109,15,FALSE),VLOOKUP(F38,'[1]2015Player Stats'!$A$2:$AB$830,15,FALSE))</f>
        <v>0.67</v>
      </c>
      <c r="W38">
        <f>IF(G38="GK",VLOOKUP(F38,'[1]2015GoalKeeper Stats'!$A$2:$S$109,16,FALSE),VLOOKUP(F38,'[1]2015Player Stats'!$A$2:$AB$830,16,FALSE))</f>
        <v>18.8</v>
      </c>
      <c r="X38">
        <f>IF(G38="GK",VLOOKUP(F38,'[1]2015GoalKeeper Stats'!$A$2:$S$109,17,FALSE),VLOOKUP(F38,'[1]2015Player Stats'!$A$2:$AB$830,17,FALSE))</f>
        <v>1</v>
      </c>
      <c r="Y38">
        <f>IF(G38="GK",VLOOKUP(F38,'[1]2015GoalKeeper Stats'!$A$2:$S$109,18,FALSE),VLOOKUP(F38,'[1]2015Player Stats'!$A$2:$AB$830,18,FALSE))</f>
        <v>2</v>
      </c>
      <c r="Z38">
        <f>IF(G38="GK",VLOOKUP(F38,'[1]2015GoalKeeper Stats'!$A$2:$S$109,19,FALSE),VLOOKUP(F38,'[1]2015Player Stats'!$A$2:$AB$830,19,FALSE))</f>
        <v>1</v>
      </c>
      <c r="AA38">
        <f>IF(G38="GK",VLOOKUP(F38,'[1]2015GoalKeeper Stats'!$A$2:$S$109,20,FALSE),VLOOKUP(F38,'[1]2015Player Stats'!$A$2:$AB$830,20,FALSE))</f>
        <v>0.12</v>
      </c>
      <c r="AB38">
        <f>IF(G38="GK",VLOOKUP(F38,'[1]2015GoalKeeper Stats'!$A$2:$S$109,21,FALSE),VLOOKUP(F38,'[1]2015Player Stats'!$A$2:$AB$830,21,FALSE))</f>
        <v>49</v>
      </c>
      <c r="AC38">
        <f>IF(G38="GK",VLOOKUP(F38,'[1]2015GoalKeeper Stats'!$A$2:$S$109,22,FALSE),VLOOKUP(F38,'[1]2015Player Stats'!$A$2:$AB$830,22,FALSE))</f>
        <v>50</v>
      </c>
      <c r="AD38">
        <f>IF(G38="GK",VLOOKUP(F38,'[1]2015GoalKeeper Stats'!$A$2:$S$109,23,FALSE),VLOOKUP(F38,'[1]2015Player Stats'!$A$2:$AB$830,23,FALSE))</f>
        <v>24</v>
      </c>
      <c r="AE38">
        <f>IF(G38="GK",VLOOKUP(F38,'[1]2015GoalKeeper Stats'!$A$2:$S$109,24,FALSE),VLOOKUP(F38,'[1]2015Player Stats'!$A$2:$AB$830,24,FALSE))</f>
        <v>2</v>
      </c>
      <c r="AF38">
        <f>IF(G38="GK",VLOOKUP(F38,'[1]2015GoalKeeper Stats'!$A$2:$S$109,25,FALSE),VLOOKUP(F38,'[1]2015Player Stats'!$A$2:$AB$830,25,FALSE))</f>
        <v>0</v>
      </c>
      <c r="AG38">
        <f>IF(G38="GK",VLOOKUP(F38,'[1]2015GoalKeeper Stats'!$A$2:$S$109,26,FALSE),VLOOKUP(F38,'[1]2015Player Stats'!$A$2:$AB$830,26,FALSE))</f>
        <v>42.35</v>
      </c>
      <c r="AH38" s="51">
        <v>2015</v>
      </c>
      <c r="AI38" s="51">
        <v>34</v>
      </c>
      <c r="AJ38" s="51">
        <v>486</v>
      </c>
      <c r="AK38" s="51">
        <v>405</v>
      </c>
      <c r="AL38" s="51">
        <v>41</v>
      </c>
      <c r="AM38" s="51">
        <v>39</v>
      </c>
      <c r="AN38" s="51">
        <v>2</v>
      </c>
      <c r="AO38" s="52">
        <v>46.17</v>
      </c>
      <c r="AP38" s="52">
        <v>36.56</v>
      </c>
      <c r="AQ38" s="52">
        <v>9.61</v>
      </c>
      <c r="AR38" s="52">
        <v>-7.61</v>
      </c>
      <c r="AS38" s="51">
        <v>53</v>
      </c>
      <c r="AT38" s="52">
        <v>54.55</v>
      </c>
    </row>
    <row r="39" spans="1:46" hidden="1">
      <c r="A39">
        <v>2015</v>
      </c>
      <c r="B39" t="s">
        <v>204</v>
      </c>
      <c r="C39" t="s">
        <v>204</v>
      </c>
      <c r="D39" t="s">
        <v>941</v>
      </c>
      <c r="E39" t="s">
        <v>942</v>
      </c>
      <c r="F39" t="str">
        <f t="shared" si="0"/>
        <v>Tranquillo Barnetta</v>
      </c>
      <c r="G39" t="s">
        <v>860</v>
      </c>
      <c r="H39" s="143">
        <v>661500</v>
      </c>
      <c r="I39" s="143">
        <v>624000</v>
      </c>
      <c r="J39" t="str">
        <f>IF(G39="GK",VLOOKUP(F39,'[1]2015GoalKeeper Stats'!$A$2:$S$109,2,FALSE),VLOOKUP(F39,'[1]2015Player Stats'!$A$2:$AB$830,2,FALSE))</f>
        <v>PHI</v>
      </c>
      <c r="K39">
        <f>IF(G39="GK",VLOOKUP(F39,'[1]2015GoalKeeper Stats'!$A$2:$S$109,4,FALSE),VLOOKUP(F39,'[1]2015Player Stats'!$A$2:$AB$830,4,FALSE))</f>
        <v>11</v>
      </c>
      <c r="L39">
        <f>IF(G39="GK",VLOOKUP(F39,'[1]2015GoalKeeper Stats'!$A$2:$S$109,5,FALSE),VLOOKUP(F39,'[1]2015Player Stats'!$A$2:$AB$830,5,FALSE))</f>
        <v>9</v>
      </c>
      <c r="M39">
        <f>IF(G39="GK",VLOOKUP(F39,'[1]2015GoalKeeper Stats'!$A$2:$S$109,6,FALSE),VLOOKUP(F39,'[1]2015Player Stats'!$A$2:$AB$830,6,FALSE))</f>
        <v>765</v>
      </c>
      <c r="N39">
        <f>IF(G39="GK",VLOOKUP(F39,'[1]2015GoalKeeper Stats'!$A$2:$S$109,7,FALSE),VLOOKUP(F39,'[1]2015Player Stats'!$A$2:$AB$830,7,FALSE))</f>
        <v>1</v>
      </c>
      <c r="O39">
        <f>IF(G39="GK",VLOOKUP(F39,'[1]2015GoalKeeper Stats'!$A$2:$S$109,8,FALSE),VLOOKUP(F39,'[1]2015Player Stats'!$A$2:$AB$830,8,FALSE))</f>
        <v>3</v>
      </c>
      <c r="P39">
        <f>IF(G39="GK",VLOOKUP(F39,'[1]2015GoalKeeper Stats'!$A$2:$S$109,9,FALSE),VLOOKUP(F39,'[1]2015Player Stats'!$A$2:$AB$830,9,FALSE))</f>
        <v>19</v>
      </c>
      <c r="Q39">
        <f>IF(G39="GK",VLOOKUP(F39,'[1]2015GoalKeeper Stats'!$A$2:$S$109,10,FALSE),VLOOKUP(F39,'[1]2015Player Stats'!$A$2:$AB$830,10,FALSE))</f>
        <v>7</v>
      </c>
      <c r="R39">
        <f>IF(G39="GK",VLOOKUP(F39,'[1]2015GoalKeeper Stats'!$A$2:$S$109,11,FALSE),VLOOKUP(F39,'[1]2015Player Stats'!$A$2:$AB$830,11,FALSE))</f>
        <v>1</v>
      </c>
      <c r="S39" t="str">
        <f>IF(G39="GK",VLOOKUP(F39,'[1]2015GoalKeeper Stats'!$A$2:$S$109,12,FALSE),VLOOKUP(F39,'[1]2015Player Stats'!$A$2:$AB$830,12,FALSE))</f>
        <v>0/0</v>
      </c>
      <c r="T39">
        <f>IF(G39="GK",VLOOKUP(F39,'[1]2015GoalKeeper Stats'!$A$2:$S$109,13,FALSE),VLOOKUP(F39,'[1]2015Player Stats'!$A$2:$AB$830,13,FALSE))</f>
        <v>1</v>
      </c>
      <c r="U39">
        <f>IF(G39="GK",VLOOKUP(F39,'[1]2015GoalKeeper Stats'!$A$2:$S$109,14,FALSE),VLOOKUP(F39,'[1]2015Player Stats'!$A$2:$AB$830,14,FALSE))</f>
        <v>0</v>
      </c>
      <c r="V39">
        <f>IF(G39="GK",VLOOKUP(F39,'[1]2015GoalKeeper Stats'!$A$2:$S$109,15,FALSE),VLOOKUP(F39,'[1]2015Player Stats'!$A$2:$AB$830,15,FALSE))</f>
        <v>0.12</v>
      </c>
      <c r="W39">
        <f>IF(G39="GK",VLOOKUP(F39,'[1]2015GoalKeeper Stats'!$A$2:$S$109,16,FALSE),VLOOKUP(F39,'[1]2015Player Stats'!$A$2:$AB$830,16,FALSE))</f>
        <v>5.3</v>
      </c>
      <c r="X39">
        <f>IF(G39="GK",VLOOKUP(F39,'[1]2015GoalKeeper Stats'!$A$2:$S$109,17,FALSE),VLOOKUP(F39,'[1]2015Player Stats'!$A$2:$AB$830,17,FALSE))</f>
        <v>1</v>
      </c>
      <c r="Y39">
        <f>IF(G39="GK",VLOOKUP(F39,'[1]2015GoalKeeper Stats'!$A$2:$S$109,18,FALSE),VLOOKUP(F39,'[1]2015Player Stats'!$A$2:$AB$830,18,FALSE))</f>
        <v>1</v>
      </c>
      <c r="Z39">
        <f>IF(G39="GK",VLOOKUP(F39,'[1]2015GoalKeeper Stats'!$A$2:$S$109,19,FALSE),VLOOKUP(F39,'[1]2015Player Stats'!$A$2:$AB$830,19,FALSE))</f>
        <v>2</v>
      </c>
      <c r="AA39">
        <f>IF(G39="GK",VLOOKUP(F39,'[1]2015GoalKeeper Stats'!$A$2:$S$109,20,FALSE),VLOOKUP(F39,'[1]2015Player Stats'!$A$2:$AB$830,20,FALSE))</f>
        <v>0.35</v>
      </c>
      <c r="AB39">
        <f>IF(G39="GK",VLOOKUP(F39,'[1]2015GoalKeeper Stats'!$A$2:$S$109,21,FALSE),VLOOKUP(F39,'[1]2015Player Stats'!$A$2:$AB$830,21,FALSE))</f>
        <v>14</v>
      </c>
      <c r="AC39">
        <f>IF(G39="GK",VLOOKUP(F39,'[1]2015GoalKeeper Stats'!$A$2:$S$109,22,FALSE),VLOOKUP(F39,'[1]2015Player Stats'!$A$2:$AB$830,22,FALSE))</f>
        <v>24</v>
      </c>
      <c r="AD39">
        <f>IF(G39="GK",VLOOKUP(F39,'[1]2015GoalKeeper Stats'!$A$2:$S$109,23,FALSE),VLOOKUP(F39,'[1]2015Player Stats'!$A$2:$AB$830,23,FALSE))</f>
        <v>0</v>
      </c>
      <c r="AE39">
        <f>IF(G39="GK",VLOOKUP(F39,'[1]2015GoalKeeper Stats'!$A$2:$S$109,24,FALSE),VLOOKUP(F39,'[1]2015Player Stats'!$A$2:$AB$830,24,FALSE))</f>
        <v>2</v>
      </c>
      <c r="AF39">
        <f>IF(G39="GK",VLOOKUP(F39,'[1]2015GoalKeeper Stats'!$A$2:$S$109,25,FALSE),VLOOKUP(F39,'[1]2015Player Stats'!$A$2:$AB$830,25,FALSE))</f>
        <v>0</v>
      </c>
      <c r="AG39">
        <f>IF(G39="GK",VLOOKUP(F39,'[1]2015GoalKeeper Stats'!$A$2:$S$109,26,FALSE),VLOOKUP(F39,'[1]2015Player Stats'!$A$2:$AB$830,26,FALSE))</f>
        <v>36.840000000000003</v>
      </c>
      <c r="AH39" s="51">
        <v>2015</v>
      </c>
      <c r="AI39" s="51">
        <v>34</v>
      </c>
      <c r="AJ39" s="51">
        <v>381</v>
      </c>
      <c r="AK39" s="51">
        <v>413</v>
      </c>
      <c r="AL39" s="51">
        <v>40</v>
      </c>
      <c r="AM39" s="51">
        <v>54</v>
      </c>
      <c r="AN39" s="51">
        <v>-14</v>
      </c>
      <c r="AO39" s="52">
        <v>39.479999999999997</v>
      </c>
      <c r="AP39" s="52">
        <v>46.61</v>
      </c>
      <c r="AQ39" s="52">
        <v>-7.13</v>
      </c>
      <c r="AR39" s="52">
        <v>-6.87</v>
      </c>
      <c r="AS39" s="51">
        <v>37</v>
      </c>
      <c r="AT39" s="52">
        <v>41.91</v>
      </c>
    </row>
    <row r="40" spans="1:46" hidden="1">
      <c r="A40">
        <v>2015</v>
      </c>
      <c r="B40" t="s">
        <v>943</v>
      </c>
      <c r="C40" t="s">
        <v>175</v>
      </c>
      <c r="D40" t="s">
        <v>865</v>
      </c>
      <c r="E40" t="s">
        <v>944</v>
      </c>
      <c r="F40" t="str">
        <f t="shared" si="0"/>
        <v>Bradley Wright-Phillips</v>
      </c>
      <c r="G40" t="s">
        <v>875</v>
      </c>
      <c r="H40" s="143">
        <v>660000</v>
      </c>
      <c r="I40" s="143">
        <v>600000</v>
      </c>
      <c r="J40" t="str">
        <f>IF(G40="GK",VLOOKUP(F40,'[1]2015GoalKeeper Stats'!$A$2:$S$109,2,FALSE),VLOOKUP(F40,'[1]2015Player Stats'!$A$2:$AB$830,2,FALSE))</f>
        <v>LAFC</v>
      </c>
      <c r="K40">
        <f>IF(G40="GK",VLOOKUP(F40,'[1]2015GoalKeeper Stats'!$A$2:$S$109,4,FALSE),VLOOKUP(F40,'[1]2015Player Stats'!$A$2:$AB$830,4,FALSE))</f>
        <v>34</v>
      </c>
      <c r="L40">
        <f>IF(G40="GK",VLOOKUP(F40,'[1]2015GoalKeeper Stats'!$A$2:$S$109,5,FALSE),VLOOKUP(F40,'[1]2015Player Stats'!$A$2:$AB$830,5,FALSE))</f>
        <v>33</v>
      </c>
      <c r="M40">
        <f>IF(G40="GK",VLOOKUP(F40,'[1]2015GoalKeeper Stats'!$A$2:$S$109,6,FALSE),VLOOKUP(F40,'[1]2015Player Stats'!$A$2:$AB$830,6,FALSE))</f>
        <v>2865</v>
      </c>
      <c r="N40">
        <f>IF(G40="GK",VLOOKUP(F40,'[1]2015GoalKeeper Stats'!$A$2:$S$109,7,FALSE),VLOOKUP(F40,'[1]2015Player Stats'!$A$2:$AB$830,7,FALSE))</f>
        <v>17</v>
      </c>
      <c r="O40">
        <f>IF(G40="GK",VLOOKUP(F40,'[1]2015GoalKeeper Stats'!$A$2:$S$109,8,FALSE),VLOOKUP(F40,'[1]2015Player Stats'!$A$2:$AB$830,8,FALSE))</f>
        <v>7</v>
      </c>
      <c r="P40">
        <f>IF(G40="GK",VLOOKUP(F40,'[1]2015GoalKeeper Stats'!$A$2:$S$109,9,FALSE),VLOOKUP(F40,'[1]2015Player Stats'!$A$2:$AB$830,9,FALSE))</f>
        <v>113</v>
      </c>
      <c r="Q40">
        <f>IF(G40="GK",VLOOKUP(F40,'[1]2015GoalKeeper Stats'!$A$2:$S$109,10,FALSE),VLOOKUP(F40,'[1]2015Player Stats'!$A$2:$AB$830,10,FALSE))</f>
        <v>51</v>
      </c>
      <c r="R40">
        <f>IF(G40="GK",VLOOKUP(F40,'[1]2015GoalKeeper Stats'!$A$2:$S$109,11,FALSE),VLOOKUP(F40,'[1]2015Player Stats'!$A$2:$AB$830,11,FALSE))</f>
        <v>7</v>
      </c>
      <c r="S40">
        <f>IF(G40="GK",VLOOKUP(F40,'[1]2015GoalKeeper Stats'!$A$2:$S$109,12,FALSE),VLOOKUP(F40,'[1]2015Player Stats'!$A$2:$AB$830,12,FALSE))</f>
        <v>44231</v>
      </c>
      <c r="T40">
        <f>IF(G40="GK",VLOOKUP(F40,'[1]2015GoalKeeper Stats'!$A$2:$S$109,13,FALSE),VLOOKUP(F40,'[1]2015Player Stats'!$A$2:$AB$830,13,FALSE))</f>
        <v>13</v>
      </c>
      <c r="U40">
        <f>IF(G40="GK",VLOOKUP(F40,'[1]2015GoalKeeper Stats'!$A$2:$S$109,14,FALSE),VLOOKUP(F40,'[1]2015Player Stats'!$A$2:$AB$830,14,FALSE))</f>
        <v>4</v>
      </c>
      <c r="V40">
        <f>IF(G40="GK",VLOOKUP(F40,'[1]2015GoalKeeper Stats'!$A$2:$S$109,15,FALSE),VLOOKUP(F40,'[1]2015Player Stats'!$A$2:$AB$830,15,FALSE))</f>
        <v>0.53</v>
      </c>
      <c r="W40">
        <f>IF(G40="GK",VLOOKUP(F40,'[1]2015GoalKeeper Stats'!$A$2:$S$109,16,FALSE),VLOOKUP(F40,'[1]2015Player Stats'!$A$2:$AB$830,16,FALSE))</f>
        <v>15</v>
      </c>
      <c r="X40">
        <f>IF(G40="GK",VLOOKUP(F40,'[1]2015GoalKeeper Stats'!$A$2:$S$109,17,FALSE),VLOOKUP(F40,'[1]2015Player Stats'!$A$2:$AB$830,17,FALSE))</f>
        <v>4</v>
      </c>
      <c r="Y40">
        <f>IF(G40="GK",VLOOKUP(F40,'[1]2015GoalKeeper Stats'!$A$2:$S$109,18,FALSE),VLOOKUP(F40,'[1]2015Player Stats'!$A$2:$AB$830,18,FALSE))</f>
        <v>4</v>
      </c>
      <c r="Z40">
        <f>IF(G40="GK",VLOOKUP(F40,'[1]2015GoalKeeper Stats'!$A$2:$S$109,19,FALSE),VLOOKUP(F40,'[1]2015Player Stats'!$A$2:$AB$830,19,FALSE))</f>
        <v>3</v>
      </c>
      <c r="AA40">
        <f>IF(G40="GK",VLOOKUP(F40,'[1]2015GoalKeeper Stats'!$A$2:$S$109,20,FALSE),VLOOKUP(F40,'[1]2015Player Stats'!$A$2:$AB$830,20,FALSE))</f>
        <v>0.22</v>
      </c>
      <c r="AB40">
        <f>IF(G40="GK",VLOOKUP(F40,'[1]2015GoalKeeper Stats'!$A$2:$S$109,21,FALSE),VLOOKUP(F40,'[1]2015Player Stats'!$A$2:$AB$830,21,FALSE))</f>
        <v>47</v>
      </c>
      <c r="AC40">
        <f>IF(G40="GK",VLOOKUP(F40,'[1]2015GoalKeeper Stats'!$A$2:$S$109,22,FALSE),VLOOKUP(F40,'[1]2015Player Stats'!$A$2:$AB$830,22,FALSE))</f>
        <v>44</v>
      </c>
      <c r="AD40">
        <f>IF(G40="GK",VLOOKUP(F40,'[1]2015GoalKeeper Stats'!$A$2:$S$109,23,FALSE),VLOOKUP(F40,'[1]2015Player Stats'!$A$2:$AB$830,23,FALSE))</f>
        <v>44</v>
      </c>
      <c r="AE40">
        <f>IF(G40="GK",VLOOKUP(F40,'[1]2015GoalKeeper Stats'!$A$2:$S$109,24,FALSE),VLOOKUP(F40,'[1]2015Player Stats'!$A$2:$AB$830,24,FALSE))</f>
        <v>2</v>
      </c>
      <c r="AF40">
        <f>IF(G40="GK",VLOOKUP(F40,'[1]2015GoalKeeper Stats'!$A$2:$S$109,25,FALSE),VLOOKUP(F40,'[1]2015Player Stats'!$A$2:$AB$830,25,FALSE))</f>
        <v>0</v>
      </c>
      <c r="AG40">
        <f>IF(G40="GK",VLOOKUP(F40,'[1]2015GoalKeeper Stats'!$A$2:$S$109,26,FALSE),VLOOKUP(F40,'[1]2015Player Stats'!$A$2:$AB$830,26,FALSE))</f>
        <v>45.13</v>
      </c>
      <c r="AH40" s="51">
        <v>2015</v>
      </c>
      <c r="AI40" s="51">
        <v>34</v>
      </c>
      <c r="AJ40" s="51">
        <v>476</v>
      </c>
      <c r="AK40" s="51">
        <v>399</v>
      </c>
      <c r="AL40" s="51">
        <v>62</v>
      </c>
      <c r="AM40" s="51">
        <v>42</v>
      </c>
      <c r="AN40" s="51">
        <v>20</v>
      </c>
      <c r="AO40" s="52">
        <v>60.94</v>
      </c>
      <c r="AP40" s="52">
        <v>38.31</v>
      </c>
      <c r="AQ40" s="52">
        <v>22.63</v>
      </c>
      <c r="AR40" s="52">
        <v>-2.63</v>
      </c>
      <c r="AS40" s="51">
        <v>60</v>
      </c>
      <c r="AT40" s="52">
        <v>61.58</v>
      </c>
    </row>
    <row r="41" spans="1:46" hidden="1">
      <c r="A41">
        <v>2015</v>
      </c>
      <c r="B41" t="s">
        <v>206</v>
      </c>
      <c r="C41" t="s">
        <v>206</v>
      </c>
      <c r="D41" t="s">
        <v>945</v>
      </c>
      <c r="E41" t="s">
        <v>946</v>
      </c>
      <c r="F41" t="str">
        <f t="shared" si="0"/>
        <v>Gaston Sauro</v>
      </c>
      <c r="G41" t="s">
        <v>893</v>
      </c>
      <c r="H41" s="143">
        <v>599513</v>
      </c>
      <c r="I41" s="143">
        <v>583200</v>
      </c>
      <c r="J41" t="str">
        <f>IF(G41="GK",VLOOKUP(F41,'[1]2015GoalKeeper Stats'!$A$2:$S$109,2,FALSE),VLOOKUP(F41,'[1]2015Player Stats'!$A$2:$AB$830,2,FALSE))</f>
        <v>CLB</v>
      </c>
      <c r="K41">
        <f>IF(G41="GK",VLOOKUP(F41,'[1]2015GoalKeeper Stats'!$A$2:$S$109,4,FALSE),VLOOKUP(F41,'[1]2015Player Stats'!$A$2:$AB$830,4,FALSE))</f>
        <v>4</v>
      </c>
      <c r="L41">
        <f>IF(G41="GK",VLOOKUP(F41,'[1]2015GoalKeeper Stats'!$A$2:$S$109,5,FALSE),VLOOKUP(F41,'[1]2015Player Stats'!$A$2:$AB$830,5,FALSE))</f>
        <v>4</v>
      </c>
      <c r="M41">
        <f>IF(G41="GK",VLOOKUP(F41,'[1]2015GoalKeeper Stats'!$A$2:$S$109,6,FALSE),VLOOKUP(F41,'[1]2015Player Stats'!$A$2:$AB$830,6,FALSE))</f>
        <v>273</v>
      </c>
      <c r="N41">
        <f>IF(G41="GK",VLOOKUP(F41,'[1]2015GoalKeeper Stats'!$A$2:$S$109,7,FALSE),VLOOKUP(F41,'[1]2015Player Stats'!$A$2:$AB$830,7,FALSE))</f>
        <v>0</v>
      </c>
      <c r="O41">
        <f>IF(G41="GK",VLOOKUP(F41,'[1]2015GoalKeeper Stats'!$A$2:$S$109,8,FALSE),VLOOKUP(F41,'[1]2015Player Stats'!$A$2:$AB$830,8,FALSE))</f>
        <v>0</v>
      </c>
      <c r="P41">
        <f>IF(G41="GK",VLOOKUP(F41,'[1]2015GoalKeeper Stats'!$A$2:$S$109,9,FALSE),VLOOKUP(F41,'[1]2015Player Stats'!$A$2:$AB$830,9,FALSE))</f>
        <v>1</v>
      </c>
      <c r="Q41">
        <f>IF(G41="GK",VLOOKUP(F41,'[1]2015GoalKeeper Stats'!$A$2:$S$109,10,FALSE),VLOOKUP(F41,'[1]2015Player Stats'!$A$2:$AB$830,10,FALSE))</f>
        <v>0</v>
      </c>
      <c r="R41">
        <f>IF(G41="GK",VLOOKUP(F41,'[1]2015GoalKeeper Stats'!$A$2:$S$109,11,FALSE),VLOOKUP(F41,'[1]2015Player Stats'!$A$2:$AB$830,11,FALSE))</f>
        <v>0</v>
      </c>
      <c r="S41" t="str">
        <f>IF(G41="GK",VLOOKUP(F41,'[1]2015GoalKeeper Stats'!$A$2:$S$109,12,FALSE),VLOOKUP(F41,'[1]2015Player Stats'!$A$2:$AB$830,12,FALSE))</f>
        <v>0/0</v>
      </c>
      <c r="T41">
        <f>IF(G41="GK",VLOOKUP(F41,'[1]2015GoalKeeper Stats'!$A$2:$S$109,13,FALSE),VLOOKUP(F41,'[1]2015Player Stats'!$A$2:$AB$830,13,FALSE))</f>
        <v>0</v>
      </c>
      <c r="U41">
        <f>IF(G41="GK",VLOOKUP(F41,'[1]2015GoalKeeper Stats'!$A$2:$S$109,14,FALSE),VLOOKUP(F41,'[1]2015Player Stats'!$A$2:$AB$830,14,FALSE))</f>
        <v>0</v>
      </c>
      <c r="V41">
        <f>IF(G41="GK",VLOOKUP(F41,'[1]2015GoalKeeper Stats'!$A$2:$S$109,15,FALSE),VLOOKUP(F41,'[1]2015Player Stats'!$A$2:$AB$830,15,FALSE))</f>
        <v>0</v>
      </c>
      <c r="W41">
        <f>IF(G41="GK",VLOOKUP(F41,'[1]2015GoalKeeper Stats'!$A$2:$S$109,16,FALSE),VLOOKUP(F41,'[1]2015Player Stats'!$A$2:$AB$830,16,FALSE))</f>
        <v>0</v>
      </c>
      <c r="X41">
        <f>IF(G41="GK",VLOOKUP(F41,'[1]2015GoalKeeper Stats'!$A$2:$S$109,17,FALSE),VLOOKUP(F41,'[1]2015Player Stats'!$A$2:$AB$830,17,FALSE))</f>
        <v>0</v>
      </c>
      <c r="Y41">
        <f>IF(G41="GK",VLOOKUP(F41,'[1]2015GoalKeeper Stats'!$A$2:$S$109,18,FALSE),VLOOKUP(F41,'[1]2015Player Stats'!$A$2:$AB$830,18,FALSE))</f>
        <v>0</v>
      </c>
      <c r="Z41">
        <f>IF(G41="GK",VLOOKUP(F41,'[1]2015GoalKeeper Stats'!$A$2:$S$109,19,FALSE),VLOOKUP(F41,'[1]2015Player Stats'!$A$2:$AB$830,19,FALSE))</f>
        <v>0</v>
      </c>
      <c r="AA41">
        <f>IF(G41="GK",VLOOKUP(F41,'[1]2015GoalKeeper Stats'!$A$2:$S$109,20,FALSE),VLOOKUP(F41,'[1]2015Player Stats'!$A$2:$AB$830,20,FALSE))</f>
        <v>0</v>
      </c>
      <c r="AB41">
        <f>IF(G41="GK",VLOOKUP(F41,'[1]2015GoalKeeper Stats'!$A$2:$S$109,21,FALSE),VLOOKUP(F41,'[1]2015Player Stats'!$A$2:$AB$830,21,FALSE))</f>
        <v>6</v>
      </c>
      <c r="AC41">
        <f>IF(G41="GK",VLOOKUP(F41,'[1]2015GoalKeeper Stats'!$A$2:$S$109,22,FALSE),VLOOKUP(F41,'[1]2015Player Stats'!$A$2:$AB$830,22,FALSE))</f>
        <v>2</v>
      </c>
      <c r="AD41">
        <f>IF(G41="GK",VLOOKUP(F41,'[1]2015GoalKeeper Stats'!$A$2:$S$109,23,FALSE),VLOOKUP(F41,'[1]2015Player Stats'!$A$2:$AB$830,23,FALSE))</f>
        <v>0</v>
      </c>
      <c r="AE41">
        <f>IF(G41="GK",VLOOKUP(F41,'[1]2015GoalKeeper Stats'!$A$2:$S$109,24,FALSE),VLOOKUP(F41,'[1]2015Player Stats'!$A$2:$AB$830,24,FALSE))</f>
        <v>2</v>
      </c>
      <c r="AF41">
        <f>IF(G41="GK",VLOOKUP(F41,'[1]2015GoalKeeper Stats'!$A$2:$S$109,25,FALSE),VLOOKUP(F41,'[1]2015Player Stats'!$A$2:$AB$830,25,FALSE))</f>
        <v>0</v>
      </c>
      <c r="AG41">
        <f>IF(G41="GK",VLOOKUP(F41,'[1]2015GoalKeeper Stats'!$A$2:$S$109,26,FALSE),VLOOKUP(F41,'[1]2015Player Stats'!$A$2:$AB$830,26,FALSE))</f>
        <v>0</v>
      </c>
      <c r="AH41" s="51">
        <v>2015</v>
      </c>
      <c r="AI41" s="51">
        <v>34</v>
      </c>
      <c r="AJ41" s="51">
        <v>464</v>
      </c>
      <c r="AK41" s="51">
        <v>433</v>
      </c>
      <c r="AL41" s="51">
        <v>57</v>
      </c>
      <c r="AM41" s="51">
        <v>53</v>
      </c>
      <c r="AN41" s="51">
        <v>4</v>
      </c>
      <c r="AO41" s="52">
        <v>47.67</v>
      </c>
      <c r="AP41" s="52">
        <v>45.7</v>
      </c>
      <c r="AQ41" s="52">
        <v>1.97</v>
      </c>
      <c r="AR41" s="52">
        <v>2.0299999999999998</v>
      </c>
      <c r="AS41" s="51">
        <v>53</v>
      </c>
      <c r="AT41" s="52">
        <v>48.25</v>
      </c>
    </row>
    <row r="42" spans="1:46" hidden="1">
      <c r="A42">
        <v>2015</v>
      </c>
      <c r="B42" t="s">
        <v>193</v>
      </c>
      <c r="C42" t="s">
        <v>193</v>
      </c>
      <c r="D42" t="s">
        <v>947</v>
      </c>
      <c r="E42" t="s">
        <v>948</v>
      </c>
      <c r="F42" t="str">
        <f t="shared" si="0"/>
        <v>Diego Valeri</v>
      </c>
      <c r="G42" t="s">
        <v>860</v>
      </c>
      <c r="H42" s="143">
        <v>550000</v>
      </c>
      <c r="I42" s="143">
        <v>550000</v>
      </c>
      <c r="J42" t="str">
        <f>IF(G42="GK",VLOOKUP(F42,'[1]2015GoalKeeper Stats'!$A$2:$S$109,2,FALSE),VLOOKUP(F42,'[1]2015Player Stats'!$A$2:$AB$830,2,FALSE))</f>
        <v>POR</v>
      </c>
      <c r="K42">
        <f>IF(G42="GK",VLOOKUP(F42,'[1]2015GoalKeeper Stats'!$A$2:$S$109,4,FALSE),VLOOKUP(F42,'[1]2015Player Stats'!$A$2:$AB$830,4,FALSE))</f>
        <v>22</v>
      </c>
      <c r="L42">
        <f>IF(G42="GK",VLOOKUP(F42,'[1]2015GoalKeeper Stats'!$A$2:$S$109,5,FALSE),VLOOKUP(F42,'[1]2015Player Stats'!$A$2:$AB$830,5,FALSE))</f>
        <v>20</v>
      </c>
      <c r="M42">
        <f>IF(G42="GK",VLOOKUP(F42,'[1]2015GoalKeeper Stats'!$A$2:$S$109,6,FALSE),VLOOKUP(F42,'[1]2015Player Stats'!$A$2:$AB$830,6,FALSE))</f>
        <v>1713</v>
      </c>
      <c r="N42">
        <f>IF(G42="GK",VLOOKUP(F42,'[1]2015GoalKeeper Stats'!$A$2:$S$109,7,FALSE),VLOOKUP(F42,'[1]2015Player Stats'!$A$2:$AB$830,7,FALSE))</f>
        <v>2</v>
      </c>
      <c r="O42">
        <f>IF(G42="GK",VLOOKUP(F42,'[1]2015GoalKeeper Stats'!$A$2:$S$109,8,FALSE),VLOOKUP(F42,'[1]2015Player Stats'!$A$2:$AB$830,8,FALSE))</f>
        <v>8</v>
      </c>
      <c r="P42">
        <f>IF(G42="GK",VLOOKUP(F42,'[1]2015GoalKeeper Stats'!$A$2:$S$109,9,FALSE),VLOOKUP(F42,'[1]2015Player Stats'!$A$2:$AB$830,9,FALSE))</f>
        <v>67</v>
      </c>
      <c r="Q42">
        <f>IF(G42="GK",VLOOKUP(F42,'[1]2015GoalKeeper Stats'!$A$2:$S$109,10,FALSE),VLOOKUP(F42,'[1]2015Player Stats'!$A$2:$AB$830,10,FALSE))</f>
        <v>22</v>
      </c>
      <c r="R42">
        <f>IF(G42="GK",VLOOKUP(F42,'[1]2015GoalKeeper Stats'!$A$2:$S$109,11,FALSE),VLOOKUP(F42,'[1]2015Player Stats'!$A$2:$AB$830,11,FALSE))</f>
        <v>1</v>
      </c>
      <c r="S42" t="str">
        <f>IF(G42="GK",VLOOKUP(F42,'[1]2015GoalKeeper Stats'!$A$2:$S$109,12,FALSE),VLOOKUP(F42,'[1]2015Player Stats'!$A$2:$AB$830,12,FALSE))</f>
        <v>0/1</v>
      </c>
      <c r="T42">
        <f>IF(G42="GK",VLOOKUP(F42,'[1]2015GoalKeeper Stats'!$A$2:$S$109,13,FALSE),VLOOKUP(F42,'[1]2015Player Stats'!$A$2:$AB$830,13,FALSE))</f>
        <v>1</v>
      </c>
      <c r="U42">
        <f>IF(G42="GK",VLOOKUP(F42,'[1]2015GoalKeeper Stats'!$A$2:$S$109,14,FALSE),VLOOKUP(F42,'[1]2015Player Stats'!$A$2:$AB$830,14,FALSE))</f>
        <v>1</v>
      </c>
      <c r="V42">
        <f>IF(G42="GK",VLOOKUP(F42,'[1]2015GoalKeeper Stats'!$A$2:$S$109,15,FALSE),VLOOKUP(F42,'[1]2015Player Stats'!$A$2:$AB$830,15,FALSE))</f>
        <v>0.11</v>
      </c>
      <c r="W42">
        <f>IF(G42="GK",VLOOKUP(F42,'[1]2015GoalKeeper Stats'!$A$2:$S$109,16,FALSE),VLOOKUP(F42,'[1]2015Player Stats'!$A$2:$AB$830,16,FALSE))</f>
        <v>3</v>
      </c>
      <c r="X42">
        <f>IF(G42="GK",VLOOKUP(F42,'[1]2015GoalKeeper Stats'!$A$2:$S$109,17,FALSE),VLOOKUP(F42,'[1]2015Player Stats'!$A$2:$AB$830,17,FALSE))</f>
        <v>3</v>
      </c>
      <c r="Y42">
        <f>IF(G42="GK",VLOOKUP(F42,'[1]2015GoalKeeper Stats'!$A$2:$S$109,18,FALSE),VLOOKUP(F42,'[1]2015Player Stats'!$A$2:$AB$830,18,FALSE))</f>
        <v>3</v>
      </c>
      <c r="Z42">
        <f>IF(G42="GK",VLOOKUP(F42,'[1]2015GoalKeeper Stats'!$A$2:$S$109,19,FALSE),VLOOKUP(F42,'[1]2015Player Stats'!$A$2:$AB$830,19,FALSE))</f>
        <v>5</v>
      </c>
      <c r="AA42">
        <f>IF(G42="GK",VLOOKUP(F42,'[1]2015GoalKeeper Stats'!$A$2:$S$109,20,FALSE),VLOOKUP(F42,'[1]2015Player Stats'!$A$2:$AB$830,20,FALSE))</f>
        <v>0.42</v>
      </c>
      <c r="AB42">
        <f>IF(G42="GK",VLOOKUP(F42,'[1]2015GoalKeeper Stats'!$A$2:$S$109,21,FALSE),VLOOKUP(F42,'[1]2015Player Stats'!$A$2:$AB$830,21,FALSE))</f>
        <v>30</v>
      </c>
      <c r="AC42">
        <f>IF(G42="GK",VLOOKUP(F42,'[1]2015GoalKeeper Stats'!$A$2:$S$109,22,FALSE),VLOOKUP(F42,'[1]2015Player Stats'!$A$2:$AB$830,22,FALSE))</f>
        <v>25</v>
      </c>
      <c r="AD42">
        <f>IF(G42="GK",VLOOKUP(F42,'[1]2015GoalKeeper Stats'!$A$2:$S$109,23,FALSE),VLOOKUP(F42,'[1]2015Player Stats'!$A$2:$AB$830,23,FALSE))</f>
        <v>8</v>
      </c>
      <c r="AE42">
        <f>IF(G42="GK",VLOOKUP(F42,'[1]2015GoalKeeper Stats'!$A$2:$S$109,24,FALSE),VLOOKUP(F42,'[1]2015Player Stats'!$A$2:$AB$830,24,FALSE))</f>
        <v>5</v>
      </c>
      <c r="AF42">
        <f>IF(G42="GK",VLOOKUP(F42,'[1]2015GoalKeeper Stats'!$A$2:$S$109,25,FALSE),VLOOKUP(F42,'[1]2015Player Stats'!$A$2:$AB$830,25,FALSE))</f>
        <v>0</v>
      </c>
      <c r="AG42">
        <f>IF(G42="GK",VLOOKUP(F42,'[1]2015GoalKeeper Stats'!$A$2:$S$109,26,FALSE),VLOOKUP(F42,'[1]2015Player Stats'!$A$2:$AB$830,26,FALSE))</f>
        <v>32.840000000000003</v>
      </c>
      <c r="AH42" s="51">
        <v>2015</v>
      </c>
      <c r="AI42" s="51">
        <v>34</v>
      </c>
      <c r="AJ42" s="51">
        <v>486</v>
      </c>
      <c r="AK42" s="51">
        <v>405</v>
      </c>
      <c r="AL42" s="51">
        <v>41</v>
      </c>
      <c r="AM42" s="51">
        <v>39</v>
      </c>
      <c r="AN42" s="51">
        <v>2</v>
      </c>
      <c r="AO42" s="52">
        <v>46.17</v>
      </c>
      <c r="AP42" s="52">
        <v>36.56</v>
      </c>
      <c r="AQ42" s="52">
        <v>9.61</v>
      </c>
      <c r="AR42" s="52">
        <v>-7.61</v>
      </c>
      <c r="AS42" s="51">
        <v>53</v>
      </c>
      <c r="AT42" s="52">
        <v>54.55</v>
      </c>
    </row>
    <row r="43" spans="1:46" hidden="1">
      <c r="A43">
        <v>2015</v>
      </c>
      <c r="B43" t="s">
        <v>943</v>
      </c>
      <c r="C43" t="s">
        <v>175</v>
      </c>
      <c r="D43" t="s">
        <v>949</v>
      </c>
      <c r="E43" t="s">
        <v>950</v>
      </c>
      <c r="F43" t="str">
        <f t="shared" si="0"/>
        <v>Sacha Kljestan</v>
      </c>
      <c r="G43" t="s">
        <v>860</v>
      </c>
      <c r="H43" s="143">
        <v>537500</v>
      </c>
      <c r="I43" s="143">
        <v>400000</v>
      </c>
      <c r="J43" t="str">
        <f>IF(G43="GK",VLOOKUP(F43,'[1]2015GoalKeeper Stats'!$A$2:$S$109,2,FALSE),VLOOKUP(F43,'[1]2015Player Stats'!$A$2:$AB$830,2,FALSE))</f>
        <v>LA</v>
      </c>
      <c r="K43">
        <f>IF(G43="GK",VLOOKUP(F43,'[1]2015GoalKeeper Stats'!$A$2:$S$109,4,FALSE),VLOOKUP(F43,'[1]2015Player Stats'!$A$2:$AB$830,4,FALSE))</f>
        <v>33</v>
      </c>
      <c r="L43">
        <f>IF(G43="GK",VLOOKUP(F43,'[1]2015GoalKeeper Stats'!$A$2:$S$109,5,FALSE),VLOOKUP(F43,'[1]2015Player Stats'!$A$2:$AB$830,5,FALSE))</f>
        <v>33</v>
      </c>
      <c r="M43">
        <f>IF(G43="GK",VLOOKUP(F43,'[1]2015GoalKeeper Stats'!$A$2:$S$109,6,FALSE),VLOOKUP(F43,'[1]2015Player Stats'!$A$2:$AB$830,6,FALSE))</f>
        <v>2843</v>
      </c>
      <c r="N43">
        <f>IF(G43="GK",VLOOKUP(F43,'[1]2015GoalKeeper Stats'!$A$2:$S$109,7,FALSE),VLOOKUP(F43,'[1]2015Player Stats'!$A$2:$AB$830,7,FALSE))</f>
        <v>8</v>
      </c>
      <c r="O43">
        <f>IF(G43="GK",VLOOKUP(F43,'[1]2015GoalKeeper Stats'!$A$2:$S$109,8,FALSE),VLOOKUP(F43,'[1]2015Player Stats'!$A$2:$AB$830,8,FALSE))</f>
        <v>14</v>
      </c>
      <c r="P43">
        <f>IF(G43="GK",VLOOKUP(F43,'[1]2015GoalKeeper Stats'!$A$2:$S$109,9,FALSE),VLOOKUP(F43,'[1]2015Player Stats'!$A$2:$AB$830,9,FALSE))</f>
        <v>58</v>
      </c>
      <c r="Q43">
        <f>IF(G43="GK",VLOOKUP(F43,'[1]2015GoalKeeper Stats'!$A$2:$S$109,10,FALSE),VLOOKUP(F43,'[1]2015Player Stats'!$A$2:$AB$830,10,FALSE))</f>
        <v>22</v>
      </c>
      <c r="R43">
        <f>IF(G43="GK",VLOOKUP(F43,'[1]2015GoalKeeper Stats'!$A$2:$S$109,11,FALSE),VLOOKUP(F43,'[1]2015Player Stats'!$A$2:$AB$830,11,FALSE))</f>
        <v>4</v>
      </c>
      <c r="S43">
        <f>IF(G43="GK",VLOOKUP(F43,'[1]2015GoalKeeper Stats'!$A$2:$S$109,12,FALSE),VLOOKUP(F43,'[1]2015Player Stats'!$A$2:$AB$830,12,FALSE))</f>
        <v>44322</v>
      </c>
      <c r="T43">
        <f>IF(G43="GK",VLOOKUP(F43,'[1]2015GoalKeeper Stats'!$A$2:$S$109,13,FALSE),VLOOKUP(F43,'[1]2015Player Stats'!$A$2:$AB$830,13,FALSE))</f>
        <v>3</v>
      </c>
      <c r="U43">
        <f>IF(G43="GK",VLOOKUP(F43,'[1]2015GoalKeeper Stats'!$A$2:$S$109,14,FALSE),VLOOKUP(F43,'[1]2015Player Stats'!$A$2:$AB$830,14,FALSE))</f>
        <v>5</v>
      </c>
      <c r="V43">
        <f>IF(G43="GK",VLOOKUP(F43,'[1]2015GoalKeeper Stats'!$A$2:$S$109,15,FALSE),VLOOKUP(F43,'[1]2015Player Stats'!$A$2:$AB$830,15,FALSE))</f>
        <v>0.25</v>
      </c>
      <c r="W43">
        <f>IF(G43="GK",VLOOKUP(F43,'[1]2015GoalKeeper Stats'!$A$2:$S$109,16,FALSE),VLOOKUP(F43,'[1]2015Player Stats'!$A$2:$AB$830,16,FALSE))</f>
        <v>13.8</v>
      </c>
      <c r="X43">
        <f>IF(G43="GK",VLOOKUP(F43,'[1]2015GoalKeeper Stats'!$A$2:$S$109,17,FALSE),VLOOKUP(F43,'[1]2015Player Stats'!$A$2:$AB$830,17,FALSE))</f>
        <v>3</v>
      </c>
      <c r="Y43">
        <f>IF(G43="GK",VLOOKUP(F43,'[1]2015GoalKeeper Stats'!$A$2:$S$109,18,FALSE),VLOOKUP(F43,'[1]2015Player Stats'!$A$2:$AB$830,18,FALSE))</f>
        <v>9</v>
      </c>
      <c r="Z43">
        <f>IF(G43="GK",VLOOKUP(F43,'[1]2015GoalKeeper Stats'!$A$2:$S$109,19,FALSE),VLOOKUP(F43,'[1]2015Player Stats'!$A$2:$AB$830,19,FALSE))</f>
        <v>5</v>
      </c>
      <c r="AA43">
        <f>IF(G43="GK",VLOOKUP(F43,'[1]2015GoalKeeper Stats'!$A$2:$S$109,20,FALSE),VLOOKUP(F43,'[1]2015Player Stats'!$A$2:$AB$830,20,FALSE))</f>
        <v>0.44</v>
      </c>
      <c r="AB43">
        <f>IF(G43="GK",VLOOKUP(F43,'[1]2015GoalKeeper Stats'!$A$2:$S$109,21,FALSE),VLOOKUP(F43,'[1]2015Player Stats'!$A$2:$AB$830,21,FALSE))</f>
        <v>43</v>
      </c>
      <c r="AC43">
        <f>IF(G43="GK",VLOOKUP(F43,'[1]2015GoalKeeper Stats'!$A$2:$S$109,22,FALSE),VLOOKUP(F43,'[1]2015Player Stats'!$A$2:$AB$830,22,FALSE))</f>
        <v>58</v>
      </c>
      <c r="AD43">
        <f>IF(G43="GK",VLOOKUP(F43,'[1]2015GoalKeeper Stats'!$A$2:$S$109,23,FALSE),VLOOKUP(F43,'[1]2015Player Stats'!$A$2:$AB$830,23,FALSE))</f>
        <v>9</v>
      </c>
      <c r="AE43">
        <f>IF(G43="GK",VLOOKUP(F43,'[1]2015GoalKeeper Stats'!$A$2:$S$109,24,FALSE),VLOOKUP(F43,'[1]2015Player Stats'!$A$2:$AB$830,24,FALSE))</f>
        <v>4</v>
      </c>
      <c r="AF43">
        <f>IF(G43="GK",VLOOKUP(F43,'[1]2015GoalKeeper Stats'!$A$2:$S$109,25,FALSE),VLOOKUP(F43,'[1]2015Player Stats'!$A$2:$AB$830,25,FALSE))</f>
        <v>1</v>
      </c>
      <c r="AG43">
        <f>IF(G43="GK",VLOOKUP(F43,'[1]2015GoalKeeper Stats'!$A$2:$S$109,26,FALSE),VLOOKUP(F43,'[1]2015Player Stats'!$A$2:$AB$830,26,FALSE))</f>
        <v>37.93</v>
      </c>
      <c r="AH43" s="51">
        <v>2015</v>
      </c>
      <c r="AI43" s="51">
        <v>34</v>
      </c>
      <c r="AJ43" s="51">
        <v>476</v>
      </c>
      <c r="AK43" s="51">
        <v>399</v>
      </c>
      <c r="AL43" s="51">
        <v>62</v>
      </c>
      <c r="AM43" s="51">
        <v>42</v>
      </c>
      <c r="AN43" s="51">
        <v>20</v>
      </c>
      <c r="AO43" s="52">
        <v>60.94</v>
      </c>
      <c r="AP43" s="52">
        <v>38.31</v>
      </c>
      <c r="AQ43" s="52">
        <v>22.63</v>
      </c>
      <c r="AR43" s="52">
        <v>-2.63</v>
      </c>
      <c r="AS43" s="51">
        <v>60</v>
      </c>
      <c r="AT43" s="52">
        <v>61.58</v>
      </c>
    </row>
    <row r="44" spans="1:46" hidden="1">
      <c r="A44">
        <v>2015</v>
      </c>
      <c r="B44" t="s">
        <v>206</v>
      </c>
      <c r="C44" t="s">
        <v>206</v>
      </c>
      <c r="D44" t="s">
        <v>951</v>
      </c>
      <c r="E44" t="s">
        <v>952</v>
      </c>
      <c r="F44" t="str">
        <f t="shared" si="0"/>
        <v>Kei Kamara</v>
      </c>
      <c r="G44" t="s">
        <v>875</v>
      </c>
      <c r="H44" s="143">
        <v>536667</v>
      </c>
      <c r="I44" s="143">
        <v>400000</v>
      </c>
      <c r="J44" t="str">
        <f>IF(G44="GK",VLOOKUP(F44,'[1]2015GoalKeeper Stats'!$A$2:$S$109,2,FALSE),VLOOKUP(F44,'[1]2015Player Stats'!$A$2:$AB$830,2,FALSE))</f>
        <v>COL</v>
      </c>
      <c r="K44">
        <f>IF(G44="GK",VLOOKUP(F44,'[1]2015GoalKeeper Stats'!$A$2:$S$109,4,FALSE),VLOOKUP(F44,'[1]2015Player Stats'!$A$2:$AB$830,4,FALSE))</f>
        <v>32</v>
      </c>
      <c r="L44">
        <f>IF(G44="GK",VLOOKUP(F44,'[1]2015GoalKeeper Stats'!$A$2:$S$109,5,FALSE),VLOOKUP(F44,'[1]2015Player Stats'!$A$2:$AB$830,5,FALSE))</f>
        <v>31</v>
      </c>
      <c r="M44">
        <f>IF(G44="GK",VLOOKUP(F44,'[1]2015GoalKeeper Stats'!$A$2:$S$109,6,FALSE),VLOOKUP(F44,'[1]2015Player Stats'!$A$2:$AB$830,6,FALSE))</f>
        <v>2761</v>
      </c>
      <c r="N44">
        <f>IF(G44="GK",VLOOKUP(F44,'[1]2015GoalKeeper Stats'!$A$2:$S$109,7,FALSE),VLOOKUP(F44,'[1]2015Player Stats'!$A$2:$AB$830,7,FALSE))</f>
        <v>22</v>
      </c>
      <c r="O44">
        <f>IF(G44="GK",VLOOKUP(F44,'[1]2015GoalKeeper Stats'!$A$2:$S$109,8,FALSE),VLOOKUP(F44,'[1]2015Player Stats'!$A$2:$AB$830,8,FALSE))</f>
        <v>8</v>
      </c>
      <c r="P44">
        <f>IF(G44="GK",VLOOKUP(F44,'[1]2015GoalKeeper Stats'!$A$2:$S$109,9,FALSE),VLOOKUP(F44,'[1]2015Player Stats'!$A$2:$AB$830,9,FALSE))</f>
        <v>135</v>
      </c>
      <c r="Q44">
        <f>IF(G44="GK",VLOOKUP(F44,'[1]2015GoalKeeper Stats'!$A$2:$S$109,10,FALSE),VLOOKUP(F44,'[1]2015Player Stats'!$A$2:$AB$830,10,FALSE))</f>
        <v>57</v>
      </c>
      <c r="R44">
        <f>IF(G44="GK",VLOOKUP(F44,'[1]2015GoalKeeper Stats'!$A$2:$S$109,11,FALSE),VLOOKUP(F44,'[1]2015Player Stats'!$A$2:$AB$830,11,FALSE))</f>
        <v>7</v>
      </c>
      <c r="S44" t="str">
        <f>IF(G44="GK",VLOOKUP(F44,'[1]2015GoalKeeper Stats'!$A$2:$S$109,12,FALSE),VLOOKUP(F44,'[1]2015Player Stats'!$A$2:$AB$830,12,FALSE))</f>
        <v>0/0</v>
      </c>
      <c r="T44">
        <f>IF(G44="GK",VLOOKUP(F44,'[1]2015GoalKeeper Stats'!$A$2:$S$109,13,FALSE),VLOOKUP(F44,'[1]2015Player Stats'!$A$2:$AB$830,13,FALSE))</f>
        <v>13</v>
      </c>
      <c r="U44">
        <f>IF(G44="GK",VLOOKUP(F44,'[1]2015GoalKeeper Stats'!$A$2:$S$109,14,FALSE),VLOOKUP(F44,'[1]2015Player Stats'!$A$2:$AB$830,14,FALSE))</f>
        <v>9</v>
      </c>
      <c r="V44">
        <f>IF(G44="GK",VLOOKUP(F44,'[1]2015GoalKeeper Stats'!$A$2:$S$109,15,FALSE),VLOOKUP(F44,'[1]2015Player Stats'!$A$2:$AB$830,15,FALSE))</f>
        <v>0.72</v>
      </c>
      <c r="W44">
        <f>IF(G44="GK",VLOOKUP(F44,'[1]2015GoalKeeper Stats'!$A$2:$S$109,16,FALSE),VLOOKUP(F44,'[1]2015Player Stats'!$A$2:$AB$830,16,FALSE))</f>
        <v>16.3</v>
      </c>
      <c r="X44">
        <f>IF(G44="GK",VLOOKUP(F44,'[1]2015GoalKeeper Stats'!$A$2:$S$109,17,FALSE),VLOOKUP(F44,'[1]2015Player Stats'!$A$2:$AB$830,17,FALSE))</f>
        <v>1</v>
      </c>
      <c r="Y44">
        <f>IF(G44="GK",VLOOKUP(F44,'[1]2015GoalKeeper Stats'!$A$2:$S$109,18,FALSE),VLOOKUP(F44,'[1]2015Player Stats'!$A$2:$AB$830,18,FALSE))</f>
        <v>6</v>
      </c>
      <c r="Z44">
        <f>IF(G44="GK",VLOOKUP(F44,'[1]2015GoalKeeper Stats'!$A$2:$S$109,19,FALSE),VLOOKUP(F44,'[1]2015Player Stats'!$A$2:$AB$830,19,FALSE))</f>
        <v>2</v>
      </c>
      <c r="AA44">
        <f>IF(G44="GK",VLOOKUP(F44,'[1]2015GoalKeeper Stats'!$A$2:$S$109,20,FALSE),VLOOKUP(F44,'[1]2015Player Stats'!$A$2:$AB$830,20,FALSE))</f>
        <v>0.26</v>
      </c>
      <c r="AB44">
        <f>IF(G44="GK",VLOOKUP(F44,'[1]2015GoalKeeper Stats'!$A$2:$S$109,21,FALSE),VLOOKUP(F44,'[1]2015Player Stats'!$A$2:$AB$830,21,FALSE))</f>
        <v>59</v>
      </c>
      <c r="AC44">
        <f>IF(G44="GK",VLOOKUP(F44,'[1]2015GoalKeeper Stats'!$A$2:$S$109,22,FALSE),VLOOKUP(F44,'[1]2015Player Stats'!$A$2:$AB$830,22,FALSE))</f>
        <v>52</v>
      </c>
      <c r="AD44">
        <f>IF(G44="GK",VLOOKUP(F44,'[1]2015GoalKeeper Stats'!$A$2:$S$109,23,FALSE),VLOOKUP(F44,'[1]2015Player Stats'!$A$2:$AB$830,23,FALSE))</f>
        <v>17</v>
      </c>
      <c r="AE44">
        <f>IF(G44="GK",VLOOKUP(F44,'[1]2015GoalKeeper Stats'!$A$2:$S$109,24,FALSE),VLOOKUP(F44,'[1]2015Player Stats'!$A$2:$AB$830,24,FALSE))</f>
        <v>6</v>
      </c>
      <c r="AF44">
        <f>IF(G44="GK",VLOOKUP(F44,'[1]2015GoalKeeper Stats'!$A$2:$S$109,25,FALSE),VLOOKUP(F44,'[1]2015Player Stats'!$A$2:$AB$830,25,FALSE))</f>
        <v>0</v>
      </c>
      <c r="AG44">
        <f>IF(G44="GK",VLOOKUP(F44,'[1]2015GoalKeeper Stats'!$A$2:$S$109,26,FALSE),VLOOKUP(F44,'[1]2015Player Stats'!$A$2:$AB$830,26,FALSE))</f>
        <v>42.22</v>
      </c>
      <c r="AH44" s="51">
        <v>2015</v>
      </c>
      <c r="AI44" s="51">
        <v>34</v>
      </c>
      <c r="AJ44" s="51">
        <v>464</v>
      </c>
      <c r="AK44" s="51">
        <v>433</v>
      </c>
      <c r="AL44" s="51">
        <v>57</v>
      </c>
      <c r="AM44" s="51">
        <v>53</v>
      </c>
      <c r="AN44" s="51">
        <v>4</v>
      </c>
      <c r="AO44" s="52">
        <v>47.67</v>
      </c>
      <c r="AP44" s="52">
        <v>45.7</v>
      </c>
      <c r="AQ44" s="52">
        <v>1.97</v>
      </c>
      <c r="AR44" s="52">
        <v>2.0299999999999998</v>
      </c>
      <c r="AS44" s="51">
        <v>53</v>
      </c>
      <c r="AT44" s="52">
        <v>48.25</v>
      </c>
    </row>
    <row r="45" spans="1:46" hidden="1">
      <c r="A45">
        <v>2015</v>
      </c>
      <c r="B45" t="s">
        <v>210</v>
      </c>
      <c r="C45" t="s">
        <v>210</v>
      </c>
      <c r="D45" t="s">
        <v>953</v>
      </c>
      <c r="E45" t="s">
        <v>954</v>
      </c>
      <c r="F45" t="str">
        <f t="shared" si="0"/>
        <v>Aurelien Collin</v>
      </c>
      <c r="G45" t="s">
        <v>893</v>
      </c>
      <c r="H45" s="143">
        <v>525000</v>
      </c>
      <c r="I45" s="143">
        <v>500000</v>
      </c>
      <c r="J45" t="str">
        <f>IF(G45="GK",VLOOKUP(F45,'[1]2015GoalKeeper Stats'!$A$2:$S$109,2,FALSE),VLOOKUP(F45,'[1]2015Player Stats'!$A$2:$AB$830,2,FALSE))</f>
        <v>PHI</v>
      </c>
      <c r="K45">
        <f>IF(G45="GK",VLOOKUP(F45,'[1]2015GoalKeeper Stats'!$A$2:$S$109,4,FALSE),VLOOKUP(F45,'[1]2015Player Stats'!$A$2:$AB$830,4,FALSE))</f>
        <v>28</v>
      </c>
      <c r="L45">
        <f>IF(G45="GK",VLOOKUP(F45,'[1]2015GoalKeeper Stats'!$A$2:$S$109,5,FALSE),VLOOKUP(F45,'[1]2015Player Stats'!$A$2:$AB$830,5,FALSE))</f>
        <v>27</v>
      </c>
      <c r="M45">
        <f>IF(G45="GK",VLOOKUP(F45,'[1]2015GoalKeeper Stats'!$A$2:$S$109,6,FALSE),VLOOKUP(F45,'[1]2015Player Stats'!$A$2:$AB$830,6,FALSE))</f>
        <v>2407</v>
      </c>
      <c r="N45">
        <f>IF(G45="GK",VLOOKUP(F45,'[1]2015GoalKeeper Stats'!$A$2:$S$109,7,FALSE),VLOOKUP(F45,'[1]2015Player Stats'!$A$2:$AB$830,7,FALSE))</f>
        <v>2</v>
      </c>
      <c r="O45">
        <f>IF(G45="GK",VLOOKUP(F45,'[1]2015GoalKeeper Stats'!$A$2:$S$109,8,FALSE),VLOOKUP(F45,'[1]2015Player Stats'!$A$2:$AB$830,8,FALSE))</f>
        <v>1</v>
      </c>
      <c r="P45">
        <f>IF(G45="GK",VLOOKUP(F45,'[1]2015GoalKeeper Stats'!$A$2:$S$109,9,FALSE),VLOOKUP(F45,'[1]2015Player Stats'!$A$2:$AB$830,9,FALSE))</f>
        <v>10</v>
      </c>
      <c r="Q45">
        <f>IF(G45="GK",VLOOKUP(F45,'[1]2015GoalKeeper Stats'!$A$2:$S$109,10,FALSE),VLOOKUP(F45,'[1]2015Player Stats'!$A$2:$AB$830,10,FALSE))</f>
        <v>3</v>
      </c>
      <c r="R45">
        <f>IF(G45="GK",VLOOKUP(F45,'[1]2015GoalKeeper Stats'!$A$2:$S$109,11,FALSE),VLOOKUP(F45,'[1]2015Player Stats'!$A$2:$AB$830,11,FALSE))</f>
        <v>0</v>
      </c>
      <c r="S45" t="str">
        <f>IF(G45="GK",VLOOKUP(F45,'[1]2015GoalKeeper Stats'!$A$2:$S$109,12,FALSE),VLOOKUP(F45,'[1]2015Player Stats'!$A$2:$AB$830,12,FALSE))</f>
        <v>0/0</v>
      </c>
      <c r="T45">
        <f>IF(G45="GK",VLOOKUP(F45,'[1]2015GoalKeeper Stats'!$A$2:$S$109,13,FALSE),VLOOKUP(F45,'[1]2015Player Stats'!$A$2:$AB$830,13,FALSE))</f>
        <v>2</v>
      </c>
      <c r="U45">
        <f>IF(G45="GK",VLOOKUP(F45,'[1]2015GoalKeeper Stats'!$A$2:$S$109,14,FALSE),VLOOKUP(F45,'[1]2015Player Stats'!$A$2:$AB$830,14,FALSE))</f>
        <v>0</v>
      </c>
      <c r="V45">
        <f>IF(G45="GK",VLOOKUP(F45,'[1]2015GoalKeeper Stats'!$A$2:$S$109,15,FALSE),VLOOKUP(F45,'[1]2015Player Stats'!$A$2:$AB$830,15,FALSE))</f>
        <v>7.0000000000000007E-2</v>
      </c>
      <c r="W45">
        <f>IF(G45="GK",VLOOKUP(F45,'[1]2015GoalKeeper Stats'!$A$2:$S$109,16,FALSE),VLOOKUP(F45,'[1]2015Player Stats'!$A$2:$AB$830,16,FALSE))</f>
        <v>20</v>
      </c>
      <c r="X45">
        <f>IF(G45="GK",VLOOKUP(F45,'[1]2015GoalKeeper Stats'!$A$2:$S$109,17,FALSE),VLOOKUP(F45,'[1]2015Player Stats'!$A$2:$AB$830,17,FALSE))</f>
        <v>0</v>
      </c>
      <c r="Y45">
        <f>IF(G45="GK",VLOOKUP(F45,'[1]2015GoalKeeper Stats'!$A$2:$S$109,18,FALSE),VLOOKUP(F45,'[1]2015Player Stats'!$A$2:$AB$830,18,FALSE))</f>
        <v>0</v>
      </c>
      <c r="Z45">
        <f>IF(G45="GK",VLOOKUP(F45,'[1]2015GoalKeeper Stats'!$A$2:$S$109,19,FALSE),VLOOKUP(F45,'[1]2015Player Stats'!$A$2:$AB$830,19,FALSE))</f>
        <v>1</v>
      </c>
      <c r="AA45">
        <f>IF(G45="GK",VLOOKUP(F45,'[1]2015GoalKeeper Stats'!$A$2:$S$109,20,FALSE),VLOOKUP(F45,'[1]2015Player Stats'!$A$2:$AB$830,20,FALSE))</f>
        <v>0.04</v>
      </c>
      <c r="AB45">
        <f>IF(G45="GK",VLOOKUP(F45,'[1]2015GoalKeeper Stats'!$A$2:$S$109,21,FALSE),VLOOKUP(F45,'[1]2015Player Stats'!$A$2:$AB$830,21,FALSE))</f>
        <v>36</v>
      </c>
      <c r="AC45">
        <f>IF(G45="GK",VLOOKUP(F45,'[1]2015GoalKeeper Stats'!$A$2:$S$109,22,FALSE),VLOOKUP(F45,'[1]2015Player Stats'!$A$2:$AB$830,22,FALSE))</f>
        <v>30</v>
      </c>
      <c r="AD45">
        <f>IF(G45="GK",VLOOKUP(F45,'[1]2015GoalKeeper Stats'!$A$2:$S$109,23,FALSE),VLOOKUP(F45,'[1]2015Player Stats'!$A$2:$AB$830,23,FALSE))</f>
        <v>5</v>
      </c>
      <c r="AE45">
        <f>IF(G45="GK",VLOOKUP(F45,'[1]2015GoalKeeper Stats'!$A$2:$S$109,24,FALSE),VLOOKUP(F45,'[1]2015Player Stats'!$A$2:$AB$830,24,FALSE))</f>
        <v>2</v>
      </c>
      <c r="AF45">
        <f>IF(G45="GK",VLOOKUP(F45,'[1]2015GoalKeeper Stats'!$A$2:$S$109,25,FALSE),VLOOKUP(F45,'[1]2015Player Stats'!$A$2:$AB$830,25,FALSE))</f>
        <v>1</v>
      </c>
      <c r="AG45">
        <f>IF(G45="GK",VLOOKUP(F45,'[1]2015GoalKeeper Stats'!$A$2:$S$109,26,FALSE),VLOOKUP(F45,'[1]2015Player Stats'!$A$2:$AB$830,26,FALSE))</f>
        <v>30</v>
      </c>
      <c r="AH45" s="51">
        <v>2015</v>
      </c>
      <c r="AI45" s="51">
        <v>34</v>
      </c>
      <c r="AJ45" s="51">
        <v>382</v>
      </c>
      <c r="AK45" s="51">
        <v>434</v>
      </c>
      <c r="AL45" s="51">
        <v>41</v>
      </c>
      <c r="AM45" s="51">
        <v>55</v>
      </c>
      <c r="AN45" s="51">
        <v>-14</v>
      </c>
      <c r="AO45" s="52">
        <v>42</v>
      </c>
      <c r="AP45" s="52">
        <v>46.37</v>
      </c>
      <c r="AQ45" s="52">
        <v>-4.38</v>
      </c>
      <c r="AR45" s="52">
        <v>-9.6199999999999992</v>
      </c>
      <c r="AS45" s="51">
        <v>44</v>
      </c>
      <c r="AT45" s="52">
        <v>44.4</v>
      </c>
    </row>
    <row r="46" spans="1:46" hidden="1">
      <c r="A46">
        <v>2015</v>
      </c>
      <c r="B46" t="s">
        <v>210</v>
      </c>
      <c r="C46" t="s">
        <v>210</v>
      </c>
      <c r="D46" t="s">
        <v>955</v>
      </c>
      <c r="E46" t="s">
        <v>956</v>
      </c>
      <c r="F46" t="str">
        <f t="shared" si="0"/>
        <v>Brek Shea</v>
      </c>
      <c r="G46" t="s">
        <v>957</v>
      </c>
      <c r="H46" s="143">
        <v>520000</v>
      </c>
      <c r="I46" s="143">
        <v>475000</v>
      </c>
      <c r="J46" t="str">
        <f>IF(G46="GK",VLOOKUP(F46,'[1]2015GoalKeeper Stats'!$A$2:$S$109,2,FALSE),VLOOKUP(F46,'[1]2015Player Stats'!$A$2:$AB$830,2,FALSE))</f>
        <v>MIA</v>
      </c>
      <c r="K46">
        <f>IF(G46="GK",VLOOKUP(F46,'[1]2015GoalKeeper Stats'!$A$2:$S$109,4,FALSE),VLOOKUP(F46,'[1]2015Player Stats'!$A$2:$AB$830,4,FALSE))</f>
        <v>19</v>
      </c>
      <c r="L46">
        <f>IF(G46="GK",VLOOKUP(F46,'[1]2015GoalKeeper Stats'!$A$2:$S$109,5,FALSE),VLOOKUP(F46,'[1]2015Player Stats'!$A$2:$AB$830,5,FALSE))</f>
        <v>17</v>
      </c>
      <c r="M46">
        <f>IF(G46="GK",VLOOKUP(F46,'[1]2015GoalKeeper Stats'!$A$2:$S$109,6,FALSE),VLOOKUP(F46,'[1]2015Player Stats'!$A$2:$AB$830,6,FALSE))</f>
        <v>1466</v>
      </c>
      <c r="N46">
        <f>IF(G46="GK",VLOOKUP(F46,'[1]2015GoalKeeper Stats'!$A$2:$S$109,7,FALSE),VLOOKUP(F46,'[1]2015Player Stats'!$A$2:$AB$830,7,FALSE))</f>
        <v>0</v>
      </c>
      <c r="O46">
        <f>IF(G46="GK",VLOOKUP(F46,'[1]2015GoalKeeper Stats'!$A$2:$S$109,8,FALSE),VLOOKUP(F46,'[1]2015Player Stats'!$A$2:$AB$830,8,FALSE))</f>
        <v>4</v>
      </c>
      <c r="P46">
        <f>IF(G46="GK",VLOOKUP(F46,'[1]2015GoalKeeper Stats'!$A$2:$S$109,9,FALSE),VLOOKUP(F46,'[1]2015Player Stats'!$A$2:$AB$830,9,FALSE))</f>
        <v>16</v>
      </c>
      <c r="Q46">
        <f>IF(G46="GK",VLOOKUP(F46,'[1]2015GoalKeeper Stats'!$A$2:$S$109,10,FALSE),VLOOKUP(F46,'[1]2015Player Stats'!$A$2:$AB$830,10,FALSE))</f>
        <v>1</v>
      </c>
      <c r="R46">
        <f>IF(G46="GK",VLOOKUP(F46,'[1]2015GoalKeeper Stats'!$A$2:$S$109,11,FALSE),VLOOKUP(F46,'[1]2015Player Stats'!$A$2:$AB$830,11,FALSE))</f>
        <v>0</v>
      </c>
      <c r="S46" t="str">
        <f>IF(G46="GK",VLOOKUP(F46,'[1]2015GoalKeeper Stats'!$A$2:$S$109,12,FALSE),VLOOKUP(F46,'[1]2015Player Stats'!$A$2:$AB$830,12,FALSE))</f>
        <v>0/0</v>
      </c>
      <c r="T46">
        <f>IF(G46="GK",VLOOKUP(F46,'[1]2015GoalKeeper Stats'!$A$2:$S$109,13,FALSE),VLOOKUP(F46,'[1]2015Player Stats'!$A$2:$AB$830,13,FALSE))</f>
        <v>0</v>
      </c>
      <c r="U46">
        <f>IF(G46="GK",VLOOKUP(F46,'[1]2015GoalKeeper Stats'!$A$2:$S$109,14,FALSE),VLOOKUP(F46,'[1]2015Player Stats'!$A$2:$AB$830,14,FALSE))</f>
        <v>0</v>
      </c>
      <c r="V46">
        <f>IF(G46="GK",VLOOKUP(F46,'[1]2015GoalKeeper Stats'!$A$2:$S$109,15,FALSE),VLOOKUP(F46,'[1]2015Player Stats'!$A$2:$AB$830,15,FALSE))</f>
        <v>0</v>
      </c>
      <c r="W46">
        <f>IF(G46="GK",VLOOKUP(F46,'[1]2015GoalKeeper Stats'!$A$2:$S$109,16,FALSE),VLOOKUP(F46,'[1]2015Player Stats'!$A$2:$AB$830,16,FALSE))</f>
        <v>0</v>
      </c>
      <c r="X46">
        <f>IF(G46="GK",VLOOKUP(F46,'[1]2015GoalKeeper Stats'!$A$2:$S$109,17,FALSE),VLOOKUP(F46,'[1]2015Player Stats'!$A$2:$AB$830,17,FALSE))</f>
        <v>3</v>
      </c>
      <c r="Y46">
        <f>IF(G46="GK",VLOOKUP(F46,'[1]2015GoalKeeper Stats'!$A$2:$S$109,18,FALSE),VLOOKUP(F46,'[1]2015Player Stats'!$A$2:$AB$830,18,FALSE))</f>
        <v>2</v>
      </c>
      <c r="Z46">
        <f>IF(G46="GK",VLOOKUP(F46,'[1]2015GoalKeeper Stats'!$A$2:$S$109,19,FALSE),VLOOKUP(F46,'[1]2015Player Stats'!$A$2:$AB$830,19,FALSE))</f>
        <v>2</v>
      </c>
      <c r="AA46">
        <f>IF(G46="GK",VLOOKUP(F46,'[1]2015GoalKeeper Stats'!$A$2:$S$109,20,FALSE),VLOOKUP(F46,'[1]2015Player Stats'!$A$2:$AB$830,20,FALSE))</f>
        <v>0.25</v>
      </c>
      <c r="AB46">
        <f>IF(G46="GK",VLOOKUP(F46,'[1]2015GoalKeeper Stats'!$A$2:$S$109,21,FALSE),VLOOKUP(F46,'[1]2015Player Stats'!$A$2:$AB$830,21,FALSE))</f>
        <v>31</v>
      </c>
      <c r="AC46">
        <f>IF(G46="GK",VLOOKUP(F46,'[1]2015GoalKeeper Stats'!$A$2:$S$109,22,FALSE),VLOOKUP(F46,'[1]2015Player Stats'!$A$2:$AB$830,22,FALSE))</f>
        <v>18</v>
      </c>
      <c r="AD46">
        <f>IF(G46="GK",VLOOKUP(F46,'[1]2015GoalKeeper Stats'!$A$2:$S$109,23,FALSE),VLOOKUP(F46,'[1]2015Player Stats'!$A$2:$AB$830,23,FALSE))</f>
        <v>4</v>
      </c>
      <c r="AE46">
        <f>IF(G46="GK",VLOOKUP(F46,'[1]2015GoalKeeper Stats'!$A$2:$S$109,24,FALSE),VLOOKUP(F46,'[1]2015Player Stats'!$A$2:$AB$830,24,FALSE))</f>
        <v>7</v>
      </c>
      <c r="AF46">
        <f>IF(G46="GK",VLOOKUP(F46,'[1]2015GoalKeeper Stats'!$A$2:$S$109,25,FALSE),VLOOKUP(F46,'[1]2015Player Stats'!$A$2:$AB$830,25,FALSE))</f>
        <v>1</v>
      </c>
      <c r="AG46">
        <f>IF(G46="GK",VLOOKUP(F46,'[1]2015GoalKeeper Stats'!$A$2:$S$109,26,FALSE),VLOOKUP(F46,'[1]2015Player Stats'!$A$2:$AB$830,26,FALSE))</f>
        <v>6.25</v>
      </c>
      <c r="AH46" s="51">
        <v>2015</v>
      </c>
      <c r="AI46" s="51">
        <v>34</v>
      </c>
      <c r="AJ46" s="51">
        <v>382</v>
      </c>
      <c r="AK46" s="51">
        <v>434</v>
      </c>
      <c r="AL46" s="51">
        <v>41</v>
      </c>
      <c r="AM46" s="51">
        <v>55</v>
      </c>
      <c r="AN46" s="51">
        <v>-14</v>
      </c>
      <c r="AO46" s="52">
        <v>42</v>
      </c>
      <c r="AP46" s="52">
        <v>46.37</v>
      </c>
      <c r="AQ46" s="52">
        <v>-4.38</v>
      </c>
      <c r="AR46" s="52">
        <v>-9.6199999999999992</v>
      </c>
      <c r="AS46" s="51">
        <v>44</v>
      </c>
      <c r="AT46" s="52">
        <v>44.4</v>
      </c>
    </row>
    <row r="47" spans="1:46" hidden="1">
      <c r="A47">
        <v>2015</v>
      </c>
      <c r="B47" t="s">
        <v>924</v>
      </c>
      <c r="C47" t="s">
        <v>924</v>
      </c>
      <c r="D47" t="s">
        <v>958</v>
      </c>
      <c r="E47" t="s">
        <v>959</v>
      </c>
      <c r="F47" t="str">
        <f t="shared" si="0"/>
        <v>Dom Dwyer</v>
      </c>
      <c r="G47" t="s">
        <v>875</v>
      </c>
      <c r="H47" s="143">
        <v>518750</v>
      </c>
      <c r="I47" s="143">
        <v>400000</v>
      </c>
      <c r="J47" t="str">
        <f>IF(G47="GK",VLOOKUP(F47,'[1]2015GoalKeeper Stats'!$A$2:$S$109,2,FALSE),VLOOKUP(F47,'[1]2015Player Stats'!$A$2:$AB$830,2,FALSE))</f>
        <v>ORL</v>
      </c>
      <c r="K47">
        <f>IF(G47="GK",VLOOKUP(F47,'[1]2015GoalKeeper Stats'!$A$2:$S$109,4,FALSE),VLOOKUP(F47,'[1]2015Player Stats'!$A$2:$AB$830,4,FALSE))</f>
        <v>30</v>
      </c>
      <c r="L47">
        <f>IF(G47="GK",VLOOKUP(F47,'[1]2015GoalKeeper Stats'!$A$2:$S$109,5,FALSE),VLOOKUP(F47,'[1]2015Player Stats'!$A$2:$AB$830,5,FALSE))</f>
        <v>28</v>
      </c>
      <c r="M47">
        <f>IF(G47="GK",VLOOKUP(F47,'[1]2015GoalKeeper Stats'!$A$2:$S$109,6,FALSE),VLOOKUP(F47,'[1]2015Player Stats'!$A$2:$AB$830,6,FALSE))</f>
        <v>2546</v>
      </c>
      <c r="N47">
        <f>IF(G47="GK",VLOOKUP(F47,'[1]2015GoalKeeper Stats'!$A$2:$S$109,7,FALSE),VLOOKUP(F47,'[1]2015Player Stats'!$A$2:$AB$830,7,FALSE))</f>
        <v>12</v>
      </c>
      <c r="O47">
        <f>IF(G47="GK",VLOOKUP(F47,'[1]2015GoalKeeper Stats'!$A$2:$S$109,8,FALSE),VLOOKUP(F47,'[1]2015Player Stats'!$A$2:$AB$830,8,FALSE))</f>
        <v>2</v>
      </c>
      <c r="P47">
        <f>IF(G47="GK",VLOOKUP(F47,'[1]2015GoalKeeper Stats'!$A$2:$S$109,9,FALSE),VLOOKUP(F47,'[1]2015Player Stats'!$A$2:$AB$830,9,FALSE))</f>
        <v>96</v>
      </c>
      <c r="Q47">
        <f>IF(G47="GK",VLOOKUP(F47,'[1]2015GoalKeeper Stats'!$A$2:$S$109,10,FALSE),VLOOKUP(F47,'[1]2015Player Stats'!$A$2:$AB$830,10,FALSE))</f>
        <v>40</v>
      </c>
      <c r="R47">
        <f>IF(G47="GK",VLOOKUP(F47,'[1]2015GoalKeeper Stats'!$A$2:$S$109,11,FALSE),VLOOKUP(F47,'[1]2015Player Stats'!$A$2:$AB$830,11,FALSE))</f>
        <v>2</v>
      </c>
      <c r="S47" t="str">
        <f>IF(G47="GK",VLOOKUP(F47,'[1]2015GoalKeeper Stats'!$A$2:$S$109,12,FALSE),VLOOKUP(F47,'[1]2015Player Stats'!$A$2:$AB$830,12,FALSE))</f>
        <v>0/1</v>
      </c>
      <c r="T47">
        <f>IF(G47="GK",VLOOKUP(F47,'[1]2015GoalKeeper Stats'!$A$2:$S$109,13,FALSE),VLOOKUP(F47,'[1]2015Player Stats'!$A$2:$AB$830,13,FALSE))</f>
        <v>8</v>
      </c>
      <c r="U47">
        <f>IF(G47="GK",VLOOKUP(F47,'[1]2015GoalKeeper Stats'!$A$2:$S$109,14,FALSE),VLOOKUP(F47,'[1]2015Player Stats'!$A$2:$AB$830,14,FALSE))</f>
        <v>4</v>
      </c>
      <c r="V47">
        <f>IF(G47="GK",VLOOKUP(F47,'[1]2015GoalKeeper Stats'!$A$2:$S$109,15,FALSE),VLOOKUP(F47,'[1]2015Player Stats'!$A$2:$AB$830,15,FALSE))</f>
        <v>0.42</v>
      </c>
      <c r="W47">
        <f>IF(G47="GK",VLOOKUP(F47,'[1]2015GoalKeeper Stats'!$A$2:$S$109,16,FALSE),VLOOKUP(F47,'[1]2015Player Stats'!$A$2:$AB$830,16,FALSE))</f>
        <v>12.5</v>
      </c>
      <c r="X47">
        <f>IF(G47="GK",VLOOKUP(F47,'[1]2015GoalKeeper Stats'!$A$2:$S$109,17,FALSE),VLOOKUP(F47,'[1]2015Player Stats'!$A$2:$AB$830,17,FALSE))</f>
        <v>0</v>
      </c>
      <c r="Y47">
        <f>IF(G47="GK",VLOOKUP(F47,'[1]2015GoalKeeper Stats'!$A$2:$S$109,18,FALSE),VLOOKUP(F47,'[1]2015Player Stats'!$A$2:$AB$830,18,FALSE))</f>
        <v>0</v>
      </c>
      <c r="Z47">
        <f>IF(G47="GK",VLOOKUP(F47,'[1]2015GoalKeeper Stats'!$A$2:$S$109,19,FALSE),VLOOKUP(F47,'[1]2015Player Stats'!$A$2:$AB$830,19,FALSE))</f>
        <v>2</v>
      </c>
      <c r="AA47">
        <f>IF(G47="GK",VLOOKUP(F47,'[1]2015GoalKeeper Stats'!$A$2:$S$109,20,FALSE),VLOOKUP(F47,'[1]2015Player Stats'!$A$2:$AB$830,20,FALSE))</f>
        <v>7.0000000000000007E-2</v>
      </c>
      <c r="AB47">
        <f>IF(G47="GK",VLOOKUP(F47,'[1]2015GoalKeeper Stats'!$A$2:$S$109,21,FALSE),VLOOKUP(F47,'[1]2015Player Stats'!$A$2:$AB$830,21,FALSE))</f>
        <v>59</v>
      </c>
      <c r="AC47">
        <f>IF(G47="GK",VLOOKUP(F47,'[1]2015GoalKeeper Stats'!$A$2:$S$109,22,FALSE),VLOOKUP(F47,'[1]2015Player Stats'!$A$2:$AB$830,22,FALSE))</f>
        <v>81</v>
      </c>
      <c r="AD47">
        <f>IF(G47="GK",VLOOKUP(F47,'[1]2015GoalKeeper Stats'!$A$2:$S$109,23,FALSE),VLOOKUP(F47,'[1]2015Player Stats'!$A$2:$AB$830,23,FALSE))</f>
        <v>25</v>
      </c>
      <c r="AE47">
        <f>IF(G47="GK",VLOOKUP(F47,'[1]2015GoalKeeper Stats'!$A$2:$S$109,24,FALSE),VLOOKUP(F47,'[1]2015Player Stats'!$A$2:$AB$830,24,FALSE))</f>
        <v>8</v>
      </c>
      <c r="AF47">
        <f>IF(G47="GK",VLOOKUP(F47,'[1]2015GoalKeeper Stats'!$A$2:$S$109,25,FALSE),VLOOKUP(F47,'[1]2015Player Stats'!$A$2:$AB$830,25,FALSE))</f>
        <v>1</v>
      </c>
      <c r="AG47">
        <f>IF(G47="GK",VLOOKUP(F47,'[1]2015GoalKeeper Stats'!$A$2:$S$109,26,FALSE),VLOOKUP(F47,'[1]2015Player Stats'!$A$2:$AB$830,26,FALSE))</f>
        <v>41.67</v>
      </c>
      <c r="AH47" s="51">
        <v>2015</v>
      </c>
      <c r="AI47" s="51">
        <v>34</v>
      </c>
      <c r="AJ47" s="51">
        <v>405</v>
      </c>
      <c r="AK47" s="51">
        <v>351</v>
      </c>
      <c r="AL47" s="51">
        <v>47</v>
      </c>
      <c r="AM47" s="51">
        <v>44</v>
      </c>
      <c r="AN47" s="51">
        <v>3</v>
      </c>
      <c r="AO47" s="52">
        <v>45.26</v>
      </c>
      <c r="AP47" s="52">
        <v>40.06</v>
      </c>
      <c r="AQ47" s="52">
        <v>5.2</v>
      </c>
      <c r="AR47" s="52">
        <v>-2.2000000000000002</v>
      </c>
      <c r="AS47" s="51">
        <v>51</v>
      </c>
      <c r="AT47" s="52">
        <v>50.78</v>
      </c>
    </row>
    <row r="48" spans="1:46" hidden="1">
      <c r="A48">
        <v>2015</v>
      </c>
      <c r="B48" t="s">
        <v>196</v>
      </c>
      <c r="C48" t="s">
        <v>196</v>
      </c>
      <c r="D48" t="s">
        <v>960</v>
      </c>
      <c r="E48" t="s">
        <v>961</v>
      </c>
      <c r="F48" t="str">
        <f t="shared" si="0"/>
        <v>Roman Torres</v>
      </c>
      <c r="G48" t="s">
        <v>893</v>
      </c>
      <c r="H48" s="143">
        <v>513813</v>
      </c>
      <c r="I48" s="143">
        <v>438000</v>
      </c>
      <c r="J48" t="str">
        <f>IF(G48="GK",VLOOKUP(F48,'[1]2015GoalKeeper Stats'!$A$2:$S$109,2,FALSE),VLOOKUP(F48,'[1]2015Player Stats'!$A$2:$AB$830,2,FALSE))</f>
        <v>MIA</v>
      </c>
      <c r="K48">
        <f>IF(G48="GK",VLOOKUP(F48,'[1]2015GoalKeeper Stats'!$A$2:$S$109,4,FALSE),VLOOKUP(F48,'[1]2015Player Stats'!$A$2:$AB$830,4,FALSE))</f>
        <v>4</v>
      </c>
      <c r="L48">
        <f>IF(G48="GK",VLOOKUP(F48,'[1]2015GoalKeeper Stats'!$A$2:$S$109,5,FALSE),VLOOKUP(F48,'[1]2015Player Stats'!$A$2:$AB$830,5,FALSE))</f>
        <v>4</v>
      </c>
      <c r="M48">
        <f>IF(G48="GK",VLOOKUP(F48,'[1]2015GoalKeeper Stats'!$A$2:$S$109,6,FALSE),VLOOKUP(F48,'[1]2015Player Stats'!$A$2:$AB$830,6,FALSE))</f>
        <v>314</v>
      </c>
      <c r="N48">
        <f>IF(G48="GK",VLOOKUP(F48,'[1]2015GoalKeeper Stats'!$A$2:$S$109,7,FALSE),VLOOKUP(F48,'[1]2015Player Stats'!$A$2:$AB$830,7,FALSE))</f>
        <v>0</v>
      </c>
      <c r="O48">
        <f>IF(G48="GK",VLOOKUP(F48,'[1]2015GoalKeeper Stats'!$A$2:$S$109,8,FALSE),VLOOKUP(F48,'[1]2015Player Stats'!$A$2:$AB$830,8,FALSE))</f>
        <v>1</v>
      </c>
      <c r="P48">
        <f>IF(G48="GK",VLOOKUP(F48,'[1]2015GoalKeeper Stats'!$A$2:$S$109,9,FALSE),VLOOKUP(F48,'[1]2015Player Stats'!$A$2:$AB$830,9,FALSE))</f>
        <v>2</v>
      </c>
      <c r="Q48">
        <f>IF(G48="GK",VLOOKUP(F48,'[1]2015GoalKeeper Stats'!$A$2:$S$109,10,FALSE),VLOOKUP(F48,'[1]2015Player Stats'!$A$2:$AB$830,10,FALSE))</f>
        <v>2</v>
      </c>
      <c r="R48">
        <f>IF(G48="GK",VLOOKUP(F48,'[1]2015GoalKeeper Stats'!$A$2:$S$109,11,FALSE),VLOOKUP(F48,'[1]2015Player Stats'!$A$2:$AB$830,11,FALSE))</f>
        <v>0</v>
      </c>
      <c r="S48" t="str">
        <f>IF(G48="GK",VLOOKUP(F48,'[1]2015GoalKeeper Stats'!$A$2:$S$109,12,FALSE),VLOOKUP(F48,'[1]2015Player Stats'!$A$2:$AB$830,12,FALSE))</f>
        <v>0/0</v>
      </c>
      <c r="T48">
        <f>IF(G48="GK",VLOOKUP(F48,'[1]2015GoalKeeper Stats'!$A$2:$S$109,13,FALSE),VLOOKUP(F48,'[1]2015Player Stats'!$A$2:$AB$830,13,FALSE))</f>
        <v>0</v>
      </c>
      <c r="U48">
        <f>IF(G48="GK",VLOOKUP(F48,'[1]2015GoalKeeper Stats'!$A$2:$S$109,14,FALSE),VLOOKUP(F48,'[1]2015Player Stats'!$A$2:$AB$830,14,FALSE))</f>
        <v>0</v>
      </c>
      <c r="V48">
        <f>IF(G48="GK",VLOOKUP(F48,'[1]2015GoalKeeper Stats'!$A$2:$S$109,15,FALSE),VLOOKUP(F48,'[1]2015Player Stats'!$A$2:$AB$830,15,FALSE))</f>
        <v>0</v>
      </c>
      <c r="W48">
        <f>IF(G48="GK",VLOOKUP(F48,'[1]2015GoalKeeper Stats'!$A$2:$S$109,16,FALSE),VLOOKUP(F48,'[1]2015Player Stats'!$A$2:$AB$830,16,FALSE))</f>
        <v>0</v>
      </c>
      <c r="X48">
        <f>IF(G48="GK",VLOOKUP(F48,'[1]2015GoalKeeper Stats'!$A$2:$S$109,17,FALSE),VLOOKUP(F48,'[1]2015Player Stats'!$A$2:$AB$830,17,FALSE))</f>
        <v>0</v>
      </c>
      <c r="Y48">
        <f>IF(G48="GK",VLOOKUP(F48,'[1]2015GoalKeeper Stats'!$A$2:$S$109,18,FALSE),VLOOKUP(F48,'[1]2015Player Stats'!$A$2:$AB$830,18,FALSE))</f>
        <v>1</v>
      </c>
      <c r="Z48">
        <f>IF(G48="GK",VLOOKUP(F48,'[1]2015GoalKeeper Stats'!$A$2:$S$109,19,FALSE),VLOOKUP(F48,'[1]2015Player Stats'!$A$2:$AB$830,19,FALSE))</f>
        <v>0</v>
      </c>
      <c r="AA48">
        <f>IF(G48="GK",VLOOKUP(F48,'[1]2015GoalKeeper Stats'!$A$2:$S$109,20,FALSE),VLOOKUP(F48,'[1]2015Player Stats'!$A$2:$AB$830,20,FALSE))</f>
        <v>0.28999999999999998</v>
      </c>
      <c r="AB48">
        <f>IF(G48="GK",VLOOKUP(F48,'[1]2015GoalKeeper Stats'!$A$2:$S$109,21,FALSE),VLOOKUP(F48,'[1]2015Player Stats'!$A$2:$AB$830,21,FALSE))</f>
        <v>4</v>
      </c>
      <c r="AC48">
        <f>IF(G48="GK",VLOOKUP(F48,'[1]2015GoalKeeper Stats'!$A$2:$S$109,22,FALSE),VLOOKUP(F48,'[1]2015Player Stats'!$A$2:$AB$830,22,FALSE))</f>
        <v>4</v>
      </c>
      <c r="AD48">
        <f>IF(G48="GK",VLOOKUP(F48,'[1]2015GoalKeeper Stats'!$A$2:$S$109,23,FALSE),VLOOKUP(F48,'[1]2015Player Stats'!$A$2:$AB$830,23,FALSE))</f>
        <v>0</v>
      </c>
      <c r="AE48">
        <f>IF(G48="GK",VLOOKUP(F48,'[1]2015GoalKeeper Stats'!$A$2:$S$109,24,FALSE),VLOOKUP(F48,'[1]2015Player Stats'!$A$2:$AB$830,24,FALSE))</f>
        <v>0</v>
      </c>
      <c r="AF48">
        <f>IF(G48="GK",VLOOKUP(F48,'[1]2015GoalKeeper Stats'!$A$2:$S$109,25,FALSE),VLOOKUP(F48,'[1]2015Player Stats'!$A$2:$AB$830,25,FALSE))</f>
        <v>0</v>
      </c>
      <c r="AG48">
        <f>IF(G48="GK",VLOOKUP(F48,'[1]2015GoalKeeper Stats'!$A$2:$S$109,26,FALSE),VLOOKUP(F48,'[1]2015Player Stats'!$A$2:$AB$830,26,FALSE))</f>
        <v>100</v>
      </c>
      <c r="AH48" s="51">
        <v>2015</v>
      </c>
      <c r="AI48" s="51">
        <v>34</v>
      </c>
      <c r="AJ48" s="51">
        <v>331</v>
      </c>
      <c r="AK48" s="51">
        <v>464</v>
      </c>
      <c r="AL48" s="51">
        <v>44</v>
      </c>
      <c r="AM48" s="51">
        <v>36</v>
      </c>
      <c r="AN48" s="51">
        <v>8</v>
      </c>
      <c r="AO48" s="52">
        <v>42.15</v>
      </c>
      <c r="AP48" s="52">
        <v>38.61</v>
      </c>
      <c r="AQ48" s="52">
        <v>3.53</v>
      </c>
      <c r="AR48" s="52">
        <v>4.47</v>
      </c>
      <c r="AS48" s="51">
        <v>51</v>
      </c>
      <c r="AT48" s="52">
        <v>49.63</v>
      </c>
    </row>
    <row r="49" spans="1:46" hidden="1">
      <c r="A49">
        <v>2015</v>
      </c>
      <c r="B49" t="s">
        <v>962</v>
      </c>
      <c r="C49" t="s">
        <v>962</v>
      </c>
      <c r="D49" t="s">
        <v>963</v>
      </c>
      <c r="E49" t="s">
        <v>964</v>
      </c>
      <c r="F49" t="str">
        <f t="shared" si="0"/>
        <v>Alvaro Saborio</v>
      </c>
      <c r="G49" t="s">
        <v>875</v>
      </c>
      <c r="H49" s="143">
        <v>493333</v>
      </c>
      <c r="I49" s="143">
        <v>400000</v>
      </c>
      <c r="J49" t="str">
        <f>IF(G49="GK",VLOOKUP(F49,'[1]2015GoalKeeper Stats'!$A$2:$S$109,2,FALSE),VLOOKUP(F49,'[1]2015Player Stats'!$A$2:$AB$830,2,FALSE))</f>
        <v xml:space="preserve">DC </v>
      </c>
      <c r="K49">
        <f>IF(G49="GK",VLOOKUP(F49,'[1]2015GoalKeeper Stats'!$A$2:$S$109,4,FALSE),VLOOKUP(F49,'[1]2015Player Stats'!$A$2:$AB$830,4,FALSE))</f>
        <v>26</v>
      </c>
      <c r="L49">
        <f>IF(G49="GK",VLOOKUP(F49,'[1]2015GoalKeeper Stats'!$A$2:$S$109,5,FALSE),VLOOKUP(F49,'[1]2015Player Stats'!$A$2:$AB$830,5,FALSE))</f>
        <v>22</v>
      </c>
      <c r="M49">
        <f>IF(G49="GK",VLOOKUP(F49,'[1]2015GoalKeeper Stats'!$A$2:$S$109,6,FALSE),VLOOKUP(F49,'[1]2015Player Stats'!$A$2:$AB$830,6,FALSE))</f>
        <v>1862</v>
      </c>
      <c r="N49">
        <f>IF(G49="GK",VLOOKUP(F49,'[1]2015GoalKeeper Stats'!$A$2:$S$109,7,FALSE),VLOOKUP(F49,'[1]2015Player Stats'!$A$2:$AB$830,7,FALSE))</f>
        <v>7</v>
      </c>
      <c r="O49">
        <f>IF(G49="GK",VLOOKUP(F49,'[1]2015GoalKeeper Stats'!$A$2:$S$109,8,FALSE),VLOOKUP(F49,'[1]2015Player Stats'!$A$2:$AB$830,8,FALSE))</f>
        <v>0</v>
      </c>
      <c r="P49">
        <f>IF(G49="GK",VLOOKUP(F49,'[1]2015GoalKeeper Stats'!$A$2:$S$109,9,FALSE),VLOOKUP(F49,'[1]2015Player Stats'!$A$2:$AB$830,9,FALSE))</f>
        <v>54</v>
      </c>
      <c r="Q49">
        <f>IF(G49="GK",VLOOKUP(F49,'[1]2015GoalKeeper Stats'!$A$2:$S$109,10,FALSE),VLOOKUP(F49,'[1]2015Player Stats'!$A$2:$AB$830,10,FALSE))</f>
        <v>28</v>
      </c>
      <c r="R49">
        <f>IF(G49="GK",VLOOKUP(F49,'[1]2015GoalKeeper Stats'!$A$2:$S$109,11,FALSE),VLOOKUP(F49,'[1]2015Player Stats'!$A$2:$AB$830,11,FALSE))</f>
        <v>1</v>
      </c>
      <c r="S49">
        <f>IF(G49="GK",VLOOKUP(F49,'[1]2015GoalKeeper Stats'!$A$2:$S$109,12,FALSE),VLOOKUP(F49,'[1]2015Player Stats'!$A$2:$AB$830,12,FALSE))</f>
        <v>44197</v>
      </c>
      <c r="T49">
        <f>IF(G49="GK",VLOOKUP(F49,'[1]2015GoalKeeper Stats'!$A$2:$S$109,13,FALSE),VLOOKUP(F49,'[1]2015Player Stats'!$A$2:$AB$830,13,FALSE))</f>
        <v>5</v>
      </c>
      <c r="U49">
        <f>IF(G49="GK",VLOOKUP(F49,'[1]2015GoalKeeper Stats'!$A$2:$S$109,14,FALSE),VLOOKUP(F49,'[1]2015Player Stats'!$A$2:$AB$830,14,FALSE))</f>
        <v>2</v>
      </c>
      <c r="V49">
        <f>IF(G49="GK",VLOOKUP(F49,'[1]2015GoalKeeper Stats'!$A$2:$S$109,15,FALSE),VLOOKUP(F49,'[1]2015Player Stats'!$A$2:$AB$830,15,FALSE))</f>
        <v>0.34</v>
      </c>
      <c r="W49">
        <f>IF(G49="GK",VLOOKUP(F49,'[1]2015GoalKeeper Stats'!$A$2:$S$109,16,FALSE),VLOOKUP(F49,'[1]2015Player Stats'!$A$2:$AB$830,16,FALSE))</f>
        <v>13</v>
      </c>
      <c r="X49">
        <f>IF(G49="GK",VLOOKUP(F49,'[1]2015GoalKeeper Stats'!$A$2:$S$109,17,FALSE),VLOOKUP(F49,'[1]2015Player Stats'!$A$2:$AB$830,17,FALSE))</f>
        <v>0</v>
      </c>
      <c r="Y49">
        <f>IF(G49="GK",VLOOKUP(F49,'[1]2015GoalKeeper Stats'!$A$2:$S$109,18,FALSE),VLOOKUP(F49,'[1]2015Player Stats'!$A$2:$AB$830,18,FALSE))</f>
        <v>0</v>
      </c>
      <c r="Z49">
        <f>IF(G49="GK",VLOOKUP(F49,'[1]2015GoalKeeper Stats'!$A$2:$S$109,19,FALSE),VLOOKUP(F49,'[1]2015Player Stats'!$A$2:$AB$830,19,FALSE))</f>
        <v>0</v>
      </c>
      <c r="AA49">
        <f>IF(G49="GK",VLOOKUP(F49,'[1]2015GoalKeeper Stats'!$A$2:$S$109,20,FALSE),VLOOKUP(F49,'[1]2015Player Stats'!$A$2:$AB$830,20,FALSE))</f>
        <v>0</v>
      </c>
      <c r="AB49">
        <f>IF(G49="GK",VLOOKUP(F49,'[1]2015GoalKeeper Stats'!$A$2:$S$109,21,FALSE),VLOOKUP(F49,'[1]2015Player Stats'!$A$2:$AB$830,21,FALSE))</f>
        <v>36</v>
      </c>
      <c r="AC49">
        <f>IF(G49="GK",VLOOKUP(F49,'[1]2015GoalKeeper Stats'!$A$2:$S$109,22,FALSE),VLOOKUP(F49,'[1]2015Player Stats'!$A$2:$AB$830,22,FALSE))</f>
        <v>33</v>
      </c>
      <c r="AD49">
        <f>IF(G49="GK",VLOOKUP(F49,'[1]2015GoalKeeper Stats'!$A$2:$S$109,23,FALSE),VLOOKUP(F49,'[1]2015Player Stats'!$A$2:$AB$830,23,FALSE))</f>
        <v>35</v>
      </c>
      <c r="AE49">
        <f>IF(G49="GK",VLOOKUP(F49,'[1]2015GoalKeeper Stats'!$A$2:$S$109,24,FALSE),VLOOKUP(F49,'[1]2015Player Stats'!$A$2:$AB$830,24,FALSE))</f>
        <v>2</v>
      </c>
      <c r="AF49">
        <f>IF(G49="GK",VLOOKUP(F49,'[1]2015GoalKeeper Stats'!$A$2:$S$109,25,FALSE),VLOOKUP(F49,'[1]2015Player Stats'!$A$2:$AB$830,25,FALSE))</f>
        <v>0</v>
      </c>
      <c r="AG49">
        <f>IF(G49="GK",VLOOKUP(F49,'[1]2015GoalKeeper Stats'!$A$2:$S$109,26,FALSE),VLOOKUP(F49,'[1]2015Player Stats'!$A$2:$AB$830,26,FALSE))</f>
        <v>51.85</v>
      </c>
      <c r="AH49" s="51">
        <v>2015</v>
      </c>
      <c r="AI49" s="51">
        <v>34</v>
      </c>
      <c r="AJ49" s="51">
        <v>373</v>
      </c>
      <c r="AK49" s="51">
        <v>492</v>
      </c>
      <c r="AL49" s="51">
        <v>42</v>
      </c>
      <c r="AM49" s="51">
        <v>45</v>
      </c>
      <c r="AN49" s="51">
        <v>-3</v>
      </c>
      <c r="AO49" s="52">
        <v>40.159999999999997</v>
      </c>
      <c r="AP49" s="52">
        <v>48.75</v>
      </c>
      <c r="AQ49" s="52">
        <v>-8.59</v>
      </c>
      <c r="AR49" s="52">
        <v>5.59</v>
      </c>
      <c r="AS49" s="51">
        <v>51</v>
      </c>
      <c r="AT49" s="52">
        <v>40.659999999999997</v>
      </c>
    </row>
    <row r="50" spans="1:46" hidden="1">
      <c r="A50">
        <v>2015</v>
      </c>
      <c r="B50" t="s">
        <v>882</v>
      </c>
      <c r="C50" t="s">
        <v>882</v>
      </c>
      <c r="D50" t="s">
        <v>965</v>
      </c>
      <c r="E50" t="s">
        <v>966</v>
      </c>
      <c r="F50" t="str">
        <f t="shared" si="0"/>
        <v>Jose Goncalves</v>
      </c>
      <c r="G50" t="s">
        <v>893</v>
      </c>
      <c r="H50" s="143">
        <v>479375</v>
      </c>
      <c r="I50" s="143">
        <v>450000</v>
      </c>
      <c r="J50" t="str">
        <f>IF(G50="GK",VLOOKUP(F50,'[1]2015GoalKeeper Stats'!$A$2:$S$109,2,FALSE),VLOOKUP(F50,'[1]2015Player Stats'!$A$2:$AB$830,2,FALSE))</f>
        <v xml:space="preserve">NE </v>
      </c>
      <c r="K50">
        <f>IF(G50="GK",VLOOKUP(F50,'[1]2015GoalKeeper Stats'!$A$2:$S$109,4,FALSE),VLOOKUP(F50,'[1]2015Player Stats'!$A$2:$AB$830,4,FALSE))</f>
        <v>29</v>
      </c>
      <c r="L50">
        <f>IF(G50="GK",VLOOKUP(F50,'[1]2015GoalKeeper Stats'!$A$2:$S$109,5,FALSE),VLOOKUP(F50,'[1]2015Player Stats'!$A$2:$AB$830,5,FALSE))</f>
        <v>28</v>
      </c>
      <c r="M50">
        <f>IF(G50="GK",VLOOKUP(F50,'[1]2015GoalKeeper Stats'!$A$2:$S$109,6,FALSE),VLOOKUP(F50,'[1]2015Player Stats'!$A$2:$AB$830,6,FALSE))</f>
        <v>2480</v>
      </c>
      <c r="N50">
        <f>IF(G50="GK",VLOOKUP(F50,'[1]2015GoalKeeper Stats'!$A$2:$S$109,7,FALSE),VLOOKUP(F50,'[1]2015Player Stats'!$A$2:$AB$830,7,FALSE))</f>
        <v>1</v>
      </c>
      <c r="O50">
        <f>IF(G50="GK",VLOOKUP(F50,'[1]2015GoalKeeper Stats'!$A$2:$S$109,8,FALSE),VLOOKUP(F50,'[1]2015Player Stats'!$A$2:$AB$830,8,FALSE))</f>
        <v>2</v>
      </c>
      <c r="P50">
        <f>IF(G50="GK",VLOOKUP(F50,'[1]2015GoalKeeper Stats'!$A$2:$S$109,9,FALSE),VLOOKUP(F50,'[1]2015Player Stats'!$A$2:$AB$830,9,FALSE))</f>
        <v>6</v>
      </c>
      <c r="Q50">
        <f>IF(G50="GK",VLOOKUP(F50,'[1]2015GoalKeeper Stats'!$A$2:$S$109,10,FALSE),VLOOKUP(F50,'[1]2015Player Stats'!$A$2:$AB$830,10,FALSE))</f>
        <v>3</v>
      </c>
      <c r="R50">
        <f>IF(G50="GK",VLOOKUP(F50,'[1]2015GoalKeeper Stats'!$A$2:$S$109,11,FALSE),VLOOKUP(F50,'[1]2015Player Stats'!$A$2:$AB$830,11,FALSE))</f>
        <v>1</v>
      </c>
      <c r="S50" t="str">
        <f>IF(G50="GK",VLOOKUP(F50,'[1]2015GoalKeeper Stats'!$A$2:$S$109,12,FALSE),VLOOKUP(F50,'[1]2015Player Stats'!$A$2:$AB$830,12,FALSE))</f>
        <v>0/0</v>
      </c>
      <c r="T50">
        <f>IF(G50="GK",VLOOKUP(F50,'[1]2015GoalKeeper Stats'!$A$2:$S$109,13,FALSE),VLOOKUP(F50,'[1]2015Player Stats'!$A$2:$AB$830,13,FALSE))</f>
        <v>1</v>
      </c>
      <c r="U50">
        <f>IF(G50="GK",VLOOKUP(F50,'[1]2015GoalKeeper Stats'!$A$2:$S$109,14,FALSE),VLOOKUP(F50,'[1]2015Player Stats'!$A$2:$AB$830,14,FALSE))</f>
        <v>0</v>
      </c>
      <c r="V50">
        <f>IF(G50="GK",VLOOKUP(F50,'[1]2015GoalKeeper Stats'!$A$2:$S$109,15,FALSE),VLOOKUP(F50,'[1]2015Player Stats'!$A$2:$AB$830,15,FALSE))</f>
        <v>0.04</v>
      </c>
      <c r="W50">
        <f>IF(G50="GK",VLOOKUP(F50,'[1]2015GoalKeeper Stats'!$A$2:$S$109,16,FALSE),VLOOKUP(F50,'[1]2015Player Stats'!$A$2:$AB$830,16,FALSE))</f>
        <v>16.7</v>
      </c>
      <c r="X50">
        <f>IF(G50="GK",VLOOKUP(F50,'[1]2015GoalKeeper Stats'!$A$2:$S$109,17,FALSE),VLOOKUP(F50,'[1]2015Player Stats'!$A$2:$AB$830,17,FALSE))</f>
        <v>1</v>
      </c>
      <c r="Y50">
        <f>IF(G50="GK",VLOOKUP(F50,'[1]2015GoalKeeper Stats'!$A$2:$S$109,18,FALSE),VLOOKUP(F50,'[1]2015Player Stats'!$A$2:$AB$830,18,FALSE))</f>
        <v>0</v>
      </c>
      <c r="Z50">
        <f>IF(G50="GK",VLOOKUP(F50,'[1]2015GoalKeeper Stats'!$A$2:$S$109,19,FALSE),VLOOKUP(F50,'[1]2015Player Stats'!$A$2:$AB$830,19,FALSE))</f>
        <v>2</v>
      </c>
      <c r="AA50">
        <f>IF(G50="GK",VLOOKUP(F50,'[1]2015GoalKeeper Stats'!$A$2:$S$109,20,FALSE),VLOOKUP(F50,'[1]2015Player Stats'!$A$2:$AB$830,20,FALSE))</f>
        <v>7.0000000000000007E-2</v>
      </c>
      <c r="AB50">
        <f>IF(G50="GK",VLOOKUP(F50,'[1]2015GoalKeeper Stats'!$A$2:$S$109,21,FALSE),VLOOKUP(F50,'[1]2015Player Stats'!$A$2:$AB$830,21,FALSE))</f>
        <v>33</v>
      </c>
      <c r="AC50">
        <f>IF(G50="GK",VLOOKUP(F50,'[1]2015GoalKeeper Stats'!$A$2:$S$109,22,FALSE),VLOOKUP(F50,'[1]2015Player Stats'!$A$2:$AB$830,22,FALSE))</f>
        <v>26</v>
      </c>
      <c r="AD50">
        <f>IF(G50="GK",VLOOKUP(F50,'[1]2015GoalKeeper Stats'!$A$2:$S$109,23,FALSE),VLOOKUP(F50,'[1]2015Player Stats'!$A$2:$AB$830,23,FALSE))</f>
        <v>1</v>
      </c>
      <c r="AE50">
        <f>IF(G50="GK",VLOOKUP(F50,'[1]2015GoalKeeper Stats'!$A$2:$S$109,24,FALSE),VLOOKUP(F50,'[1]2015Player Stats'!$A$2:$AB$830,24,FALSE))</f>
        <v>4</v>
      </c>
      <c r="AF50">
        <f>IF(G50="GK",VLOOKUP(F50,'[1]2015GoalKeeper Stats'!$A$2:$S$109,25,FALSE),VLOOKUP(F50,'[1]2015Player Stats'!$A$2:$AB$830,25,FALSE))</f>
        <v>2</v>
      </c>
      <c r="AG50">
        <f>IF(G50="GK",VLOOKUP(F50,'[1]2015GoalKeeper Stats'!$A$2:$S$109,26,FALSE),VLOOKUP(F50,'[1]2015Player Stats'!$A$2:$AB$830,26,FALSE))</f>
        <v>50</v>
      </c>
      <c r="AH50" s="51">
        <v>2015</v>
      </c>
      <c r="AI50" s="51">
        <v>34</v>
      </c>
      <c r="AJ50" s="51">
        <v>388</v>
      </c>
      <c r="AK50" s="51">
        <v>395</v>
      </c>
      <c r="AL50" s="51">
        <v>47</v>
      </c>
      <c r="AM50" s="51">
        <v>47</v>
      </c>
      <c r="AN50" s="51">
        <v>0</v>
      </c>
      <c r="AO50" s="52">
        <v>43.95</v>
      </c>
      <c r="AP50" s="52">
        <v>45.66</v>
      </c>
      <c r="AQ50" s="52">
        <v>-1.71</v>
      </c>
      <c r="AR50" s="52">
        <v>1.71</v>
      </c>
      <c r="AS50" s="51">
        <v>50</v>
      </c>
      <c r="AT50" s="52">
        <v>44.98</v>
      </c>
    </row>
    <row r="51" spans="1:46" hidden="1">
      <c r="A51">
        <v>2015</v>
      </c>
      <c r="B51" t="s">
        <v>202</v>
      </c>
      <c r="C51" t="s">
        <v>202</v>
      </c>
      <c r="D51" t="s">
        <v>967</v>
      </c>
      <c r="E51" t="s">
        <v>968</v>
      </c>
      <c r="F51" t="str">
        <f t="shared" si="0"/>
        <v>Mike Magee</v>
      </c>
      <c r="G51" t="s">
        <v>875</v>
      </c>
      <c r="H51" s="143">
        <v>467500</v>
      </c>
      <c r="I51" s="143">
        <v>400000</v>
      </c>
      <c r="J51" t="str">
        <f>IF(G51="GK",VLOOKUP(F51,'[1]2015GoalKeeper Stats'!$A$2:$S$109,2,FALSE),VLOOKUP(F51,'[1]2015Player Stats'!$A$2:$AB$830,2,FALSE))</f>
        <v>CHI</v>
      </c>
      <c r="K51">
        <f>IF(G51="GK",VLOOKUP(F51,'[1]2015GoalKeeper Stats'!$A$2:$S$109,4,FALSE),VLOOKUP(F51,'[1]2015Player Stats'!$A$2:$AB$830,4,FALSE))</f>
        <v>12</v>
      </c>
      <c r="L51">
        <f>IF(G51="GK",VLOOKUP(F51,'[1]2015GoalKeeper Stats'!$A$2:$S$109,5,FALSE),VLOOKUP(F51,'[1]2015Player Stats'!$A$2:$AB$830,5,FALSE))</f>
        <v>3</v>
      </c>
      <c r="M51">
        <f>IF(G51="GK",VLOOKUP(F51,'[1]2015GoalKeeper Stats'!$A$2:$S$109,6,FALSE),VLOOKUP(F51,'[1]2015Player Stats'!$A$2:$AB$830,6,FALSE))</f>
        <v>360</v>
      </c>
      <c r="N51">
        <f>IF(G51="GK",VLOOKUP(F51,'[1]2015GoalKeeper Stats'!$A$2:$S$109,7,FALSE),VLOOKUP(F51,'[1]2015Player Stats'!$A$2:$AB$830,7,FALSE))</f>
        <v>0</v>
      </c>
      <c r="O51">
        <f>IF(G51="GK",VLOOKUP(F51,'[1]2015GoalKeeper Stats'!$A$2:$S$109,8,FALSE),VLOOKUP(F51,'[1]2015Player Stats'!$A$2:$AB$830,8,FALSE))</f>
        <v>2</v>
      </c>
      <c r="P51">
        <f>IF(G51="GK",VLOOKUP(F51,'[1]2015GoalKeeper Stats'!$A$2:$S$109,9,FALSE),VLOOKUP(F51,'[1]2015Player Stats'!$A$2:$AB$830,9,FALSE))</f>
        <v>3</v>
      </c>
      <c r="Q51">
        <f>IF(G51="GK",VLOOKUP(F51,'[1]2015GoalKeeper Stats'!$A$2:$S$109,10,FALSE),VLOOKUP(F51,'[1]2015Player Stats'!$A$2:$AB$830,10,FALSE))</f>
        <v>0</v>
      </c>
      <c r="R51">
        <f>IF(G51="GK",VLOOKUP(F51,'[1]2015GoalKeeper Stats'!$A$2:$S$109,11,FALSE),VLOOKUP(F51,'[1]2015Player Stats'!$A$2:$AB$830,11,FALSE))</f>
        <v>0</v>
      </c>
      <c r="S51" t="str">
        <f>IF(G51="GK",VLOOKUP(F51,'[1]2015GoalKeeper Stats'!$A$2:$S$109,12,FALSE),VLOOKUP(F51,'[1]2015Player Stats'!$A$2:$AB$830,12,FALSE))</f>
        <v>0/0</v>
      </c>
      <c r="T51">
        <f>IF(G51="GK",VLOOKUP(F51,'[1]2015GoalKeeper Stats'!$A$2:$S$109,13,FALSE),VLOOKUP(F51,'[1]2015Player Stats'!$A$2:$AB$830,13,FALSE))</f>
        <v>0</v>
      </c>
      <c r="U51">
        <f>IF(G51="GK",VLOOKUP(F51,'[1]2015GoalKeeper Stats'!$A$2:$S$109,14,FALSE),VLOOKUP(F51,'[1]2015Player Stats'!$A$2:$AB$830,14,FALSE))</f>
        <v>0</v>
      </c>
      <c r="V51">
        <f>IF(G51="GK",VLOOKUP(F51,'[1]2015GoalKeeper Stats'!$A$2:$S$109,15,FALSE),VLOOKUP(F51,'[1]2015Player Stats'!$A$2:$AB$830,15,FALSE))</f>
        <v>0</v>
      </c>
      <c r="W51">
        <f>IF(G51="GK",VLOOKUP(F51,'[1]2015GoalKeeper Stats'!$A$2:$S$109,16,FALSE),VLOOKUP(F51,'[1]2015Player Stats'!$A$2:$AB$830,16,FALSE))</f>
        <v>0</v>
      </c>
      <c r="X51">
        <f>IF(G51="GK",VLOOKUP(F51,'[1]2015GoalKeeper Stats'!$A$2:$S$109,17,FALSE),VLOOKUP(F51,'[1]2015Player Stats'!$A$2:$AB$830,17,FALSE))</f>
        <v>0</v>
      </c>
      <c r="Y51">
        <f>IF(G51="GK",VLOOKUP(F51,'[1]2015GoalKeeper Stats'!$A$2:$S$109,18,FALSE),VLOOKUP(F51,'[1]2015Player Stats'!$A$2:$AB$830,18,FALSE))</f>
        <v>0</v>
      </c>
      <c r="Z51">
        <f>IF(G51="GK",VLOOKUP(F51,'[1]2015GoalKeeper Stats'!$A$2:$S$109,19,FALSE),VLOOKUP(F51,'[1]2015Player Stats'!$A$2:$AB$830,19,FALSE))</f>
        <v>2</v>
      </c>
      <c r="AA51">
        <f>IF(G51="GK",VLOOKUP(F51,'[1]2015GoalKeeper Stats'!$A$2:$S$109,20,FALSE),VLOOKUP(F51,'[1]2015Player Stats'!$A$2:$AB$830,20,FALSE))</f>
        <v>0.5</v>
      </c>
      <c r="AB51">
        <f>IF(G51="GK",VLOOKUP(F51,'[1]2015GoalKeeper Stats'!$A$2:$S$109,21,FALSE),VLOOKUP(F51,'[1]2015Player Stats'!$A$2:$AB$830,21,FALSE))</f>
        <v>6</v>
      </c>
      <c r="AC51">
        <f>IF(G51="GK",VLOOKUP(F51,'[1]2015GoalKeeper Stats'!$A$2:$S$109,22,FALSE),VLOOKUP(F51,'[1]2015Player Stats'!$A$2:$AB$830,22,FALSE))</f>
        <v>7</v>
      </c>
      <c r="AD51">
        <f>IF(G51="GK",VLOOKUP(F51,'[1]2015GoalKeeper Stats'!$A$2:$S$109,23,FALSE),VLOOKUP(F51,'[1]2015Player Stats'!$A$2:$AB$830,23,FALSE))</f>
        <v>1</v>
      </c>
      <c r="AE51">
        <f>IF(G51="GK",VLOOKUP(F51,'[1]2015GoalKeeper Stats'!$A$2:$S$109,24,FALSE),VLOOKUP(F51,'[1]2015Player Stats'!$A$2:$AB$830,24,FALSE))</f>
        <v>0</v>
      </c>
      <c r="AF51">
        <f>IF(G51="GK",VLOOKUP(F51,'[1]2015GoalKeeper Stats'!$A$2:$S$109,25,FALSE),VLOOKUP(F51,'[1]2015Player Stats'!$A$2:$AB$830,25,FALSE))</f>
        <v>0</v>
      </c>
      <c r="AG51">
        <f>IF(G51="GK",VLOOKUP(F51,'[1]2015GoalKeeper Stats'!$A$2:$S$109,26,FALSE),VLOOKUP(F51,'[1]2015Player Stats'!$A$2:$AB$830,26,FALSE))</f>
        <v>0</v>
      </c>
      <c r="AH51" s="51">
        <v>2015</v>
      </c>
      <c r="AI51" s="51">
        <v>34</v>
      </c>
      <c r="AJ51" s="51">
        <v>467</v>
      </c>
      <c r="AK51" s="51">
        <v>395</v>
      </c>
      <c r="AL51" s="51">
        <v>43</v>
      </c>
      <c r="AM51" s="51">
        <v>55</v>
      </c>
      <c r="AN51" s="51">
        <v>-12</v>
      </c>
      <c r="AO51" s="52">
        <v>46.29</v>
      </c>
      <c r="AP51" s="52">
        <v>47.56</v>
      </c>
      <c r="AQ51" s="52">
        <v>-1.27</v>
      </c>
      <c r="AR51" s="52">
        <v>-10.73</v>
      </c>
      <c r="AS51" s="51">
        <v>30</v>
      </c>
      <c r="AT51" s="52">
        <v>45.54</v>
      </c>
    </row>
    <row r="52" spans="1:46" hidden="1">
      <c r="A52">
        <v>2015</v>
      </c>
      <c r="B52" t="s">
        <v>199</v>
      </c>
      <c r="C52" t="s">
        <v>199</v>
      </c>
      <c r="D52" t="s">
        <v>969</v>
      </c>
      <c r="E52" t="s">
        <v>970</v>
      </c>
      <c r="F52" t="str">
        <f t="shared" si="0"/>
        <v>Brad Davis</v>
      </c>
      <c r="G52" t="s">
        <v>860</v>
      </c>
      <c r="H52" s="143">
        <v>445500</v>
      </c>
      <c r="I52" s="143">
        <v>400000</v>
      </c>
      <c r="J52" t="str">
        <f>IF(G52="GK",VLOOKUP(F52,'[1]2015GoalKeeper Stats'!$A$2:$S$109,2,FALSE),VLOOKUP(F52,'[1]2015Player Stats'!$A$2:$AB$830,2,FALSE))</f>
        <v>HOU</v>
      </c>
      <c r="K52">
        <f>IF(G52="GK",VLOOKUP(F52,'[1]2015GoalKeeper Stats'!$A$2:$S$109,4,FALSE),VLOOKUP(F52,'[1]2015Player Stats'!$A$2:$AB$830,4,FALSE))</f>
        <v>30</v>
      </c>
      <c r="L52">
        <f>IF(G52="GK",VLOOKUP(F52,'[1]2015GoalKeeper Stats'!$A$2:$S$109,5,FALSE),VLOOKUP(F52,'[1]2015Player Stats'!$A$2:$AB$830,5,FALSE))</f>
        <v>29</v>
      </c>
      <c r="M52">
        <f>IF(G52="GK",VLOOKUP(F52,'[1]2015GoalKeeper Stats'!$A$2:$S$109,6,FALSE),VLOOKUP(F52,'[1]2015Player Stats'!$A$2:$AB$830,6,FALSE))</f>
        <v>2596</v>
      </c>
      <c r="N52">
        <f>IF(G52="GK",VLOOKUP(F52,'[1]2015GoalKeeper Stats'!$A$2:$S$109,7,FALSE),VLOOKUP(F52,'[1]2015Player Stats'!$A$2:$AB$830,7,FALSE))</f>
        <v>4</v>
      </c>
      <c r="O52">
        <f>IF(G52="GK",VLOOKUP(F52,'[1]2015GoalKeeper Stats'!$A$2:$S$109,8,FALSE),VLOOKUP(F52,'[1]2015Player Stats'!$A$2:$AB$830,8,FALSE))</f>
        <v>10</v>
      </c>
      <c r="P52">
        <f>IF(G52="GK",VLOOKUP(F52,'[1]2015GoalKeeper Stats'!$A$2:$S$109,9,FALSE),VLOOKUP(F52,'[1]2015Player Stats'!$A$2:$AB$830,9,FALSE))</f>
        <v>45</v>
      </c>
      <c r="Q52">
        <f>IF(G52="GK",VLOOKUP(F52,'[1]2015GoalKeeper Stats'!$A$2:$S$109,10,FALSE),VLOOKUP(F52,'[1]2015Player Stats'!$A$2:$AB$830,10,FALSE))</f>
        <v>16</v>
      </c>
      <c r="R52">
        <f>IF(G52="GK",VLOOKUP(F52,'[1]2015GoalKeeper Stats'!$A$2:$S$109,11,FALSE),VLOOKUP(F52,'[1]2015Player Stats'!$A$2:$AB$830,11,FALSE))</f>
        <v>1</v>
      </c>
      <c r="S52">
        <f>IF(G52="GK",VLOOKUP(F52,'[1]2015GoalKeeper Stats'!$A$2:$S$109,12,FALSE),VLOOKUP(F52,'[1]2015Player Stats'!$A$2:$AB$830,12,FALSE))</f>
        <v>44229</v>
      </c>
      <c r="T52">
        <f>IF(G52="GK",VLOOKUP(F52,'[1]2015GoalKeeper Stats'!$A$2:$S$109,13,FALSE),VLOOKUP(F52,'[1]2015Player Stats'!$A$2:$AB$830,13,FALSE))</f>
        <v>3</v>
      </c>
      <c r="U52">
        <f>IF(G52="GK",VLOOKUP(F52,'[1]2015GoalKeeper Stats'!$A$2:$S$109,14,FALSE),VLOOKUP(F52,'[1]2015Player Stats'!$A$2:$AB$830,14,FALSE))</f>
        <v>1</v>
      </c>
      <c r="V52">
        <f>IF(G52="GK",VLOOKUP(F52,'[1]2015GoalKeeper Stats'!$A$2:$S$109,15,FALSE),VLOOKUP(F52,'[1]2015Player Stats'!$A$2:$AB$830,15,FALSE))</f>
        <v>0.14000000000000001</v>
      </c>
      <c r="W52">
        <f>IF(G52="GK",VLOOKUP(F52,'[1]2015GoalKeeper Stats'!$A$2:$S$109,16,FALSE),VLOOKUP(F52,'[1]2015Player Stats'!$A$2:$AB$830,16,FALSE))</f>
        <v>8.9</v>
      </c>
      <c r="X52">
        <f>IF(G52="GK",VLOOKUP(F52,'[1]2015GoalKeeper Stats'!$A$2:$S$109,17,FALSE),VLOOKUP(F52,'[1]2015Player Stats'!$A$2:$AB$830,17,FALSE))</f>
        <v>3</v>
      </c>
      <c r="Y52">
        <f>IF(G52="GK",VLOOKUP(F52,'[1]2015GoalKeeper Stats'!$A$2:$S$109,18,FALSE),VLOOKUP(F52,'[1]2015Player Stats'!$A$2:$AB$830,18,FALSE))</f>
        <v>8</v>
      </c>
      <c r="Z52">
        <f>IF(G52="GK",VLOOKUP(F52,'[1]2015GoalKeeper Stats'!$A$2:$S$109,19,FALSE),VLOOKUP(F52,'[1]2015Player Stats'!$A$2:$AB$830,19,FALSE))</f>
        <v>2</v>
      </c>
      <c r="AA52">
        <f>IF(G52="GK",VLOOKUP(F52,'[1]2015GoalKeeper Stats'!$A$2:$S$109,20,FALSE),VLOOKUP(F52,'[1]2015Player Stats'!$A$2:$AB$830,20,FALSE))</f>
        <v>0.35</v>
      </c>
      <c r="AB52">
        <f>IF(G52="GK",VLOOKUP(F52,'[1]2015GoalKeeper Stats'!$A$2:$S$109,21,FALSE),VLOOKUP(F52,'[1]2015Player Stats'!$A$2:$AB$830,21,FALSE))</f>
        <v>28</v>
      </c>
      <c r="AC52">
        <f>IF(G52="GK",VLOOKUP(F52,'[1]2015GoalKeeper Stats'!$A$2:$S$109,22,FALSE),VLOOKUP(F52,'[1]2015Player Stats'!$A$2:$AB$830,22,FALSE))</f>
        <v>27</v>
      </c>
      <c r="AD52">
        <f>IF(G52="GK",VLOOKUP(F52,'[1]2015GoalKeeper Stats'!$A$2:$S$109,23,FALSE),VLOOKUP(F52,'[1]2015Player Stats'!$A$2:$AB$830,23,FALSE))</f>
        <v>7</v>
      </c>
      <c r="AE52">
        <f>IF(G52="GK",VLOOKUP(F52,'[1]2015GoalKeeper Stats'!$A$2:$S$109,24,FALSE),VLOOKUP(F52,'[1]2015Player Stats'!$A$2:$AB$830,24,FALSE))</f>
        <v>2</v>
      </c>
      <c r="AF52">
        <f>IF(G52="GK",VLOOKUP(F52,'[1]2015GoalKeeper Stats'!$A$2:$S$109,25,FALSE),VLOOKUP(F52,'[1]2015Player Stats'!$A$2:$AB$830,25,FALSE))</f>
        <v>0</v>
      </c>
      <c r="AG52">
        <f>IF(G52="GK",VLOOKUP(F52,'[1]2015GoalKeeper Stats'!$A$2:$S$109,26,FALSE),VLOOKUP(F52,'[1]2015Player Stats'!$A$2:$AB$830,26,FALSE))</f>
        <v>35.56</v>
      </c>
      <c r="AH52" s="51">
        <v>2015</v>
      </c>
      <c r="AI52" s="51">
        <v>34</v>
      </c>
      <c r="AJ52" s="51">
        <v>376</v>
      </c>
      <c r="AK52" s="51">
        <v>374</v>
      </c>
      <c r="AL52" s="51">
        <v>42</v>
      </c>
      <c r="AM52" s="51">
        <v>47</v>
      </c>
      <c r="AN52" s="51">
        <v>-5</v>
      </c>
      <c r="AO52" s="52">
        <v>35.869999999999997</v>
      </c>
      <c r="AP52" s="52">
        <v>40.729999999999997</v>
      </c>
      <c r="AQ52" s="52">
        <v>-4.87</v>
      </c>
      <c r="AR52" s="52">
        <v>-0.13</v>
      </c>
      <c r="AS52" s="51">
        <v>42</v>
      </c>
      <c r="AT52" s="52">
        <v>42.15</v>
      </c>
    </row>
    <row r="53" spans="1:46" hidden="1">
      <c r="A53">
        <v>2015</v>
      </c>
      <c r="B53" t="s">
        <v>205</v>
      </c>
      <c r="C53" t="s">
        <v>971</v>
      </c>
      <c r="D53" t="s">
        <v>972</v>
      </c>
      <c r="E53" t="s">
        <v>973</v>
      </c>
      <c r="F53" t="str">
        <f t="shared" si="0"/>
        <v>Mauro Diaz</v>
      </c>
      <c r="G53" t="s">
        <v>860</v>
      </c>
      <c r="H53" s="143">
        <v>442400</v>
      </c>
      <c r="I53" s="143">
        <v>364000</v>
      </c>
      <c r="J53" t="str">
        <f>IF(G53="GK",VLOOKUP(F53,'[1]2015GoalKeeper Stats'!$A$2:$S$109,2,FALSE),VLOOKUP(F53,'[1]2015Player Stats'!$A$2:$AB$830,2,FALSE))</f>
        <v>DAL</v>
      </c>
      <c r="K53">
        <f>IF(G53="GK",VLOOKUP(F53,'[1]2015GoalKeeper Stats'!$A$2:$S$109,4,FALSE),VLOOKUP(F53,'[1]2015Player Stats'!$A$2:$AB$830,4,FALSE))</f>
        <v>24</v>
      </c>
      <c r="L53">
        <f>IF(G53="GK",VLOOKUP(F53,'[1]2015GoalKeeper Stats'!$A$2:$S$109,5,FALSE),VLOOKUP(F53,'[1]2015Player Stats'!$A$2:$AB$830,5,FALSE))</f>
        <v>24</v>
      </c>
      <c r="M53">
        <f>IF(G53="GK",VLOOKUP(F53,'[1]2015GoalKeeper Stats'!$A$2:$S$109,6,FALSE),VLOOKUP(F53,'[1]2015Player Stats'!$A$2:$AB$830,6,FALSE))</f>
        <v>1992</v>
      </c>
      <c r="N53">
        <f>IF(G53="GK",VLOOKUP(F53,'[1]2015GoalKeeper Stats'!$A$2:$S$109,7,FALSE),VLOOKUP(F53,'[1]2015Player Stats'!$A$2:$AB$830,7,FALSE))</f>
        <v>8</v>
      </c>
      <c r="O53">
        <f>IF(G53="GK",VLOOKUP(F53,'[1]2015GoalKeeper Stats'!$A$2:$S$109,8,FALSE),VLOOKUP(F53,'[1]2015Player Stats'!$A$2:$AB$830,8,FALSE))</f>
        <v>10</v>
      </c>
      <c r="P53">
        <f>IF(G53="GK",VLOOKUP(F53,'[1]2015GoalKeeper Stats'!$A$2:$S$109,9,FALSE),VLOOKUP(F53,'[1]2015Player Stats'!$A$2:$AB$830,9,FALSE))</f>
        <v>49</v>
      </c>
      <c r="Q53">
        <f>IF(G53="GK",VLOOKUP(F53,'[1]2015GoalKeeper Stats'!$A$2:$S$109,10,FALSE),VLOOKUP(F53,'[1]2015Player Stats'!$A$2:$AB$830,10,FALSE))</f>
        <v>17</v>
      </c>
      <c r="R53">
        <f>IF(G53="GK",VLOOKUP(F53,'[1]2015GoalKeeper Stats'!$A$2:$S$109,11,FALSE),VLOOKUP(F53,'[1]2015Player Stats'!$A$2:$AB$830,11,FALSE))</f>
        <v>2</v>
      </c>
      <c r="S53">
        <f>IF(G53="GK",VLOOKUP(F53,'[1]2015GoalKeeper Stats'!$A$2:$S$109,12,FALSE),VLOOKUP(F53,'[1]2015Player Stats'!$A$2:$AB$830,12,FALSE))</f>
        <v>44259</v>
      </c>
      <c r="T53">
        <f>IF(G53="GK",VLOOKUP(F53,'[1]2015GoalKeeper Stats'!$A$2:$S$109,13,FALSE),VLOOKUP(F53,'[1]2015Player Stats'!$A$2:$AB$830,13,FALSE))</f>
        <v>5</v>
      </c>
      <c r="U53">
        <f>IF(G53="GK",VLOOKUP(F53,'[1]2015GoalKeeper Stats'!$A$2:$S$109,14,FALSE),VLOOKUP(F53,'[1]2015Player Stats'!$A$2:$AB$830,14,FALSE))</f>
        <v>3</v>
      </c>
      <c r="V53">
        <f>IF(G53="GK",VLOOKUP(F53,'[1]2015GoalKeeper Stats'!$A$2:$S$109,15,FALSE),VLOOKUP(F53,'[1]2015Player Stats'!$A$2:$AB$830,15,FALSE))</f>
        <v>0.36</v>
      </c>
      <c r="W53">
        <f>IF(G53="GK",VLOOKUP(F53,'[1]2015GoalKeeper Stats'!$A$2:$S$109,16,FALSE),VLOOKUP(F53,'[1]2015Player Stats'!$A$2:$AB$830,16,FALSE))</f>
        <v>16.3</v>
      </c>
      <c r="X53">
        <f>IF(G53="GK",VLOOKUP(F53,'[1]2015GoalKeeper Stats'!$A$2:$S$109,17,FALSE),VLOOKUP(F53,'[1]2015Player Stats'!$A$2:$AB$830,17,FALSE))</f>
        <v>4</v>
      </c>
      <c r="Y53">
        <f>IF(G53="GK",VLOOKUP(F53,'[1]2015GoalKeeper Stats'!$A$2:$S$109,18,FALSE),VLOOKUP(F53,'[1]2015Player Stats'!$A$2:$AB$830,18,FALSE))</f>
        <v>6</v>
      </c>
      <c r="Z53">
        <f>IF(G53="GK",VLOOKUP(F53,'[1]2015GoalKeeper Stats'!$A$2:$S$109,19,FALSE),VLOOKUP(F53,'[1]2015Player Stats'!$A$2:$AB$830,19,FALSE))</f>
        <v>4</v>
      </c>
      <c r="AA53">
        <f>IF(G53="GK",VLOOKUP(F53,'[1]2015GoalKeeper Stats'!$A$2:$S$109,20,FALSE),VLOOKUP(F53,'[1]2015Player Stats'!$A$2:$AB$830,20,FALSE))</f>
        <v>0.45</v>
      </c>
      <c r="AB53">
        <f>IF(G53="GK",VLOOKUP(F53,'[1]2015GoalKeeper Stats'!$A$2:$S$109,21,FALSE),VLOOKUP(F53,'[1]2015Player Stats'!$A$2:$AB$830,21,FALSE))</f>
        <v>26</v>
      </c>
      <c r="AC53">
        <f>IF(G53="GK",VLOOKUP(F53,'[1]2015GoalKeeper Stats'!$A$2:$S$109,22,FALSE),VLOOKUP(F53,'[1]2015Player Stats'!$A$2:$AB$830,22,FALSE))</f>
        <v>76</v>
      </c>
      <c r="AD53">
        <f>IF(G53="GK",VLOOKUP(F53,'[1]2015GoalKeeper Stats'!$A$2:$S$109,23,FALSE),VLOOKUP(F53,'[1]2015Player Stats'!$A$2:$AB$830,23,FALSE))</f>
        <v>3</v>
      </c>
      <c r="AE53">
        <f>IF(G53="GK",VLOOKUP(F53,'[1]2015GoalKeeper Stats'!$A$2:$S$109,24,FALSE),VLOOKUP(F53,'[1]2015Player Stats'!$A$2:$AB$830,24,FALSE))</f>
        <v>3</v>
      </c>
      <c r="AF53">
        <f>IF(G53="GK",VLOOKUP(F53,'[1]2015GoalKeeper Stats'!$A$2:$S$109,25,FALSE),VLOOKUP(F53,'[1]2015Player Stats'!$A$2:$AB$830,25,FALSE))</f>
        <v>0</v>
      </c>
      <c r="AG53">
        <f>IF(G53="GK",VLOOKUP(F53,'[1]2015GoalKeeper Stats'!$A$2:$S$109,26,FALSE),VLOOKUP(F53,'[1]2015Player Stats'!$A$2:$AB$830,26,FALSE))</f>
        <v>34.69</v>
      </c>
      <c r="AH53" s="51">
        <v>2015</v>
      </c>
      <c r="AI53" s="51">
        <v>34</v>
      </c>
      <c r="AJ53" s="51">
        <v>399</v>
      </c>
      <c r="AK53" s="51">
        <v>385</v>
      </c>
      <c r="AL53" s="51">
        <v>51</v>
      </c>
      <c r="AM53" s="51">
        <v>38</v>
      </c>
      <c r="AN53" s="51">
        <v>13</v>
      </c>
      <c r="AO53" s="52">
        <v>44.54</v>
      </c>
      <c r="AP53" s="52">
        <v>41.23</v>
      </c>
      <c r="AQ53" s="52">
        <v>3.31</v>
      </c>
      <c r="AR53" s="52">
        <v>9.69</v>
      </c>
      <c r="AS53" s="51">
        <v>60</v>
      </c>
      <c r="AT53" s="52">
        <v>48.28</v>
      </c>
    </row>
    <row r="54" spans="1:46" hidden="1">
      <c r="A54">
        <v>2015</v>
      </c>
      <c r="B54" t="s">
        <v>882</v>
      </c>
      <c r="C54" t="s">
        <v>882</v>
      </c>
      <c r="D54" t="s">
        <v>974</v>
      </c>
      <c r="E54" t="s">
        <v>975</v>
      </c>
      <c r="F54" t="str">
        <f t="shared" si="0"/>
        <v>Juan Agudelo</v>
      </c>
      <c r="G54" t="s">
        <v>875</v>
      </c>
      <c r="H54" s="143">
        <v>427500</v>
      </c>
      <c r="I54" s="143">
        <v>400000</v>
      </c>
      <c r="J54" t="str">
        <f>IF(G54="GK",VLOOKUP(F54,'[1]2015GoalKeeper Stats'!$A$2:$S$109,2,FALSE),VLOOKUP(F54,'[1]2015Player Stats'!$A$2:$AB$830,2,FALSE))</f>
        <v>MIA</v>
      </c>
      <c r="K54">
        <f>IF(G54="GK",VLOOKUP(F54,'[1]2015GoalKeeper Stats'!$A$2:$S$109,4,FALSE),VLOOKUP(F54,'[1]2015Player Stats'!$A$2:$AB$830,4,FALSE))</f>
        <v>32</v>
      </c>
      <c r="L54">
        <f>IF(G54="GK",VLOOKUP(F54,'[1]2015GoalKeeper Stats'!$A$2:$S$109,5,FALSE),VLOOKUP(F54,'[1]2015Player Stats'!$A$2:$AB$830,5,FALSE))</f>
        <v>20</v>
      </c>
      <c r="M54">
        <f>IF(G54="GK",VLOOKUP(F54,'[1]2015GoalKeeper Stats'!$A$2:$S$109,6,FALSE),VLOOKUP(F54,'[1]2015Player Stats'!$A$2:$AB$830,6,FALSE))</f>
        <v>1761</v>
      </c>
      <c r="N54">
        <f>IF(G54="GK",VLOOKUP(F54,'[1]2015GoalKeeper Stats'!$A$2:$S$109,7,FALSE),VLOOKUP(F54,'[1]2015Player Stats'!$A$2:$AB$830,7,FALSE))</f>
        <v>7</v>
      </c>
      <c r="O54">
        <f>IF(G54="GK",VLOOKUP(F54,'[1]2015GoalKeeper Stats'!$A$2:$S$109,8,FALSE),VLOOKUP(F54,'[1]2015Player Stats'!$A$2:$AB$830,8,FALSE))</f>
        <v>3</v>
      </c>
      <c r="P54">
        <f>IF(G54="GK",VLOOKUP(F54,'[1]2015GoalKeeper Stats'!$A$2:$S$109,9,FALSE),VLOOKUP(F54,'[1]2015Player Stats'!$A$2:$AB$830,9,FALSE))</f>
        <v>54</v>
      </c>
      <c r="Q54">
        <f>IF(G54="GK",VLOOKUP(F54,'[1]2015GoalKeeper Stats'!$A$2:$S$109,10,FALSE),VLOOKUP(F54,'[1]2015Player Stats'!$A$2:$AB$830,10,FALSE))</f>
        <v>21</v>
      </c>
      <c r="R54">
        <f>IF(G54="GK",VLOOKUP(F54,'[1]2015GoalKeeper Stats'!$A$2:$S$109,11,FALSE),VLOOKUP(F54,'[1]2015Player Stats'!$A$2:$AB$830,11,FALSE))</f>
        <v>1</v>
      </c>
      <c r="S54" t="str">
        <f>IF(G54="GK",VLOOKUP(F54,'[1]2015GoalKeeper Stats'!$A$2:$S$109,12,FALSE),VLOOKUP(F54,'[1]2015Player Stats'!$A$2:$AB$830,12,FALSE))</f>
        <v>0/0</v>
      </c>
      <c r="T54">
        <f>IF(G54="GK",VLOOKUP(F54,'[1]2015GoalKeeper Stats'!$A$2:$S$109,13,FALSE),VLOOKUP(F54,'[1]2015Player Stats'!$A$2:$AB$830,13,FALSE))</f>
        <v>4</v>
      </c>
      <c r="U54">
        <f>IF(G54="GK",VLOOKUP(F54,'[1]2015GoalKeeper Stats'!$A$2:$S$109,14,FALSE),VLOOKUP(F54,'[1]2015Player Stats'!$A$2:$AB$830,14,FALSE))</f>
        <v>3</v>
      </c>
      <c r="V54">
        <f>IF(G54="GK",VLOOKUP(F54,'[1]2015GoalKeeper Stats'!$A$2:$S$109,15,FALSE),VLOOKUP(F54,'[1]2015Player Stats'!$A$2:$AB$830,15,FALSE))</f>
        <v>0.36</v>
      </c>
      <c r="W54">
        <f>IF(G54="GK",VLOOKUP(F54,'[1]2015GoalKeeper Stats'!$A$2:$S$109,16,FALSE),VLOOKUP(F54,'[1]2015Player Stats'!$A$2:$AB$830,16,FALSE))</f>
        <v>13</v>
      </c>
      <c r="X54">
        <f>IF(G54="GK",VLOOKUP(F54,'[1]2015GoalKeeper Stats'!$A$2:$S$109,17,FALSE),VLOOKUP(F54,'[1]2015Player Stats'!$A$2:$AB$830,17,FALSE))</f>
        <v>1</v>
      </c>
      <c r="Y54">
        <f>IF(G54="GK",VLOOKUP(F54,'[1]2015GoalKeeper Stats'!$A$2:$S$109,18,FALSE),VLOOKUP(F54,'[1]2015Player Stats'!$A$2:$AB$830,18,FALSE))</f>
        <v>3</v>
      </c>
      <c r="Z54">
        <f>IF(G54="GK",VLOOKUP(F54,'[1]2015GoalKeeper Stats'!$A$2:$S$109,19,FALSE),VLOOKUP(F54,'[1]2015Player Stats'!$A$2:$AB$830,19,FALSE))</f>
        <v>0</v>
      </c>
      <c r="AA54">
        <f>IF(G54="GK",VLOOKUP(F54,'[1]2015GoalKeeper Stats'!$A$2:$S$109,20,FALSE),VLOOKUP(F54,'[1]2015Player Stats'!$A$2:$AB$830,20,FALSE))</f>
        <v>0.15</v>
      </c>
      <c r="AB54">
        <f>IF(G54="GK",VLOOKUP(F54,'[1]2015GoalKeeper Stats'!$A$2:$S$109,21,FALSE),VLOOKUP(F54,'[1]2015Player Stats'!$A$2:$AB$830,21,FALSE))</f>
        <v>51</v>
      </c>
      <c r="AC54">
        <f>IF(G54="GK",VLOOKUP(F54,'[1]2015GoalKeeper Stats'!$A$2:$S$109,22,FALSE),VLOOKUP(F54,'[1]2015Player Stats'!$A$2:$AB$830,22,FALSE))</f>
        <v>35</v>
      </c>
      <c r="AD54">
        <f>IF(G54="GK",VLOOKUP(F54,'[1]2015GoalKeeper Stats'!$A$2:$S$109,23,FALSE),VLOOKUP(F54,'[1]2015Player Stats'!$A$2:$AB$830,23,FALSE))</f>
        <v>20</v>
      </c>
      <c r="AE54">
        <f>IF(G54="GK",VLOOKUP(F54,'[1]2015GoalKeeper Stats'!$A$2:$S$109,24,FALSE),VLOOKUP(F54,'[1]2015Player Stats'!$A$2:$AB$830,24,FALSE))</f>
        <v>4</v>
      </c>
      <c r="AF54">
        <f>IF(G54="GK",VLOOKUP(F54,'[1]2015GoalKeeper Stats'!$A$2:$S$109,25,FALSE),VLOOKUP(F54,'[1]2015Player Stats'!$A$2:$AB$830,25,FALSE))</f>
        <v>0</v>
      </c>
      <c r="AG54">
        <f>IF(G54="GK",VLOOKUP(F54,'[1]2015GoalKeeper Stats'!$A$2:$S$109,26,FALSE),VLOOKUP(F54,'[1]2015Player Stats'!$A$2:$AB$830,26,FALSE))</f>
        <v>38.89</v>
      </c>
      <c r="AH54" s="51">
        <v>2015</v>
      </c>
      <c r="AI54" s="51">
        <v>34</v>
      </c>
      <c r="AJ54" s="51">
        <v>388</v>
      </c>
      <c r="AK54" s="51">
        <v>395</v>
      </c>
      <c r="AL54" s="51">
        <v>47</v>
      </c>
      <c r="AM54" s="51">
        <v>47</v>
      </c>
      <c r="AN54" s="51">
        <v>0</v>
      </c>
      <c r="AO54" s="52">
        <v>43.95</v>
      </c>
      <c r="AP54" s="52">
        <v>45.66</v>
      </c>
      <c r="AQ54" s="52">
        <v>-1.71</v>
      </c>
      <c r="AR54" s="52">
        <v>1.71</v>
      </c>
      <c r="AS54" s="51">
        <v>50</v>
      </c>
      <c r="AT54" s="52">
        <v>44.98</v>
      </c>
    </row>
    <row r="55" spans="1:46" hidden="1">
      <c r="A55">
        <v>2015</v>
      </c>
      <c r="B55" t="s">
        <v>198</v>
      </c>
      <c r="C55" t="s">
        <v>198</v>
      </c>
      <c r="D55" t="s">
        <v>976</v>
      </c>
      <c r="E55" t="s">
        <v>977</v>
      </c>
      <c r="F55" t="str">
        <f t="shared" si="0"/>
        <v>Marcelo Sarvas</v>
      </c>
      <c r="G55" t="s">
        <v>860</v>
      </c>
      <c r="H55" s="143">
        <v>425000</v>
      </c>
      <c r="I55" s="143">
        <v>360000</v>
      </c>
      <c r="J55" t="str">
        <f>IF(G55="GK",VLOOKUP(F55,'[1]2015GoalKeeper Stats'!$A$2:$S$109,2,FALSE),VLOOKUP(F55,'[1]2015Player Stats'!$A$2:$AB$830,2,FALSE))</f>
        <v>COL</v>
      </c>
      <c r="K55">
        <f>IF(G55="GK",VLOOKUP(F55,'[1]2015GoalKeeper Stats'!$A$2:$S$109,4,FALSE),VLOOKUP(F55,'[1]2015Player Stats'!$A$2:$AB$830,4,FALSE))</f>
        <v>25</v>
      </c>
      <c r="L55">
        <f>IF(G55="GK",VLOOKUP(F55,'[1]2015GoalKeeper Stats'!$A$2:$S$109,5,FALSE),VLOOKUP(F55,'[1]2015Player Stats'!$A$2:$AB$830,5,FALSE))</f>
        <v>21</v>
      </c>
      <c r="M55">
        <f>IF(G55="GK",VLOOKUP(F55,'[1]2015GoalKeeper Stats'!$A$2:$S$109,6,FALSE),VLOOKUP(F55,'[1]2015Player Stats'!$A$2:$AB$830,6,FALSE))</f>
        <v>1869</v>
      </c>
      <c r="N55">
        <f>IF(G55="GK",VLOOKUP(F55,'[1]2015GoalKeeper Stats'!$A$2:$S$109,7,FALSE),VLOOKUP(F55,'[1]2015Player Stats'!$A$2:$AB$830,7,FALSE))</f>
        <v>2</v>
      </c>
      <c r="O55">
        <f>IF(G55="GK",VLOOKUP(F55,'[1]2015GoalKeeper Stats'!$A$2:$S$109,8,FALSE),VLOOKUP(F55,'[1]2015Player Stats'!$A$2:$AB$830,8,FALSE))</f>
        <v>1</v>
      </c>
      <c r="P55">
        <f>IF(G55="GK",VLOOKUP(F55,'[1]2015GoalKeeper Stats'!$A$2:$S$109,9,FALSE),VLOOKUP(F55,'[1]2015Player Stats'!$A$2:$AB$830,9,FALSE))</f>
        <v>20</v>
      </c>
      <c r="Q55">
        <f>IF(G55="GK",VLOOKUP(F55,'[1]2015GoalKeeper Stats'!$A$2:$S$109,10,FALSE),VLOOKUP(F55,'[1]2015Player Stats'!$A$2:$AB$830,10,FALSE))</f>
        <v>6</v>
      </c>
      <c r="R55">
        <f>IF(G55="GK",VLOOKUP(F55,'[1]2015GoalKeeper Stats'!$A$2:$S$109,11,FALSE),VLOOKUP(F55,'[1]2015Player Stats'!$A$2:$AB$830,11,FALSE))</f>
        <v>0</v>
      </c>
      <c r="S55" t="str">
        <f>IF(G55="GK",VLOOKUP(F55,'[1]2015GoalKeeper Stats'!$A$2:$S$109,12,FALSE),VLOOKUP(F55,'[1]2015Player Stats'!$A$2:$AB$830,12,FALSE))</f>
        <v>0/0</v>
      </c>
      <c r="T55">
        <f>IF(G55="GK",VLOOKUP(F55,'[1]2015GoalKeeper Stats'!$A$2:$S$109,13,FALSE),VLOOKUP(F55,'[1]2015Player Stats'!$A$2:$AB$830,13,FALSE))</f>
        <v>1</v>
      </c>
      <c r="U55">
        <f>IF(G55="GK",VLOOKUP(F55,'[1]2015GoalKeeper Stats'!$A$2:$S$109,14,FALSE),VLOOKUP(F55,'[1]2015Player Stats'!$A$2:$AB$830,14,FALSE))</f>
        <v>1</v>
      </c>
      <c r="V55">
        <f>IF(G55="GK",VLOOKUP(F55,'[1]2015GoalKeeper Stats'!$A$2:$S$109,15,FALSE),VLOOKUP(F55,'[1]2015Player Stats'!$A$2:$AB$830,15,FALSE))</f>
        <v>0.1</v>
      </c>
      <c r="W55">
        <f>IF(G55="GK",VLOOKUP(F55,'[1]2015GoalKeeper Stats'!$A$2:$S$109,16,FALSE),VLOOKUP(F55,'[1]2015Player Stats'!$A$2:$AB$830,16,FALSE))</f>
        <v>10</v>
      </c>
      <c r="X55">
        <f>IF(G55="GK",VLOOKUP(F55,'[1]2015GoalKeeper Stats'!$A$2:$S$109,17,FALSE),VLOOKUP(F55,'[1]2015Player Stats'!$A$2:$AB$830,17,FALSE))</f>
        <v>0</v>
      </c>
      <c r="Y55">
        <f>IF(G55="GK",VLOOKUP(F55,'[1]2015GoalKeeper Stats'!$A$2:$S$109,18,FALSE),VLOOKUP(F55,'[1]2015Player Stats'!$A$2:$AB$830,18,FALSE))</f>
        <v>0</v>
      </c>
      <c r="Z55">
        <f>IF(G55="GK",VLOOKUP(F55,'[1]2015GoalKeeper Stats'!$A$2:$S$109,19,FALSE),VLOOKUP(F55,'[1]2015Player Stats'!$A$2:$AB$830,19,FALSE))</f>
        <v>1</v>
      </c>
      <c r="AA55">
        <f>IF(G55="GK",VLOOKUP(F55,'[1]2015GoalKeeper Stats'!$A$2:$S$109,20,FALSE),VLOOKUP(F55,'[1]2015Player Stats'!$A$2:$AB$830,20,FALSE))</f>
        <v>0.05</v>
      </c>
      <c r="AB55">
        <f>IF(G55="GK",VLOOKUP(F55,'[1]2015GoalKeeper Stats'!$A$2:$S$109,21,FALSE),VLOOKUP(F55,'[1]2015Player Stats'!$A$2:$AB$830,21,FALSE))</f>
        <v>31</v>
      </c>
      <c r="AC55">
        <f>IF(G55="GK",VLOOKUP(F55,'[1]2015GoalKeeper Stats'!$A$2:$S$109,22,FALSE),VLOOKUP(F55,'[1]2015Player Stats'!$A$2:$AB$830,22,FALSE))</f>
        <v>33</v>
      </c>
      <c r="AD55">
        <f>IF(G55="GK",VLOOKUP(F55,'[1]2015GoalKeeper Stats'!$A$2:$S$109,23,FALSE),VLOOKUP(F55,'[1]2015Player Stats'!$A$2:$AB$830,23,FALSE))</f>
        <v>0</v>
      </c>
      <c r="AE55">
        <f>IF(G55="GK",VLOOKUP(F55,'[1]2015GoalKeeper Stats'!$A$2:$S$109,24,FALSE),VLOOKUP(F55,'[1]2015Player Stats'!$A$2:$AB$830,24,FALSE))</f>
        <v>4</v>
      </c>
      <c r="AF55">
        <f>IF(G55="GK",VLOOKUP(F55,'[1]2015GoalKeeper Stats'!$A$2:$S$109,25,FALSE),VLOOKUP(F55,'[1]2015Player Stats'!$A$2:$AB$830,25,FALSE))</f>
        <v>0</v>
      </c>
      <c r="AG55">
        <f>IF(G55="GK",VLOOKUP(F55,'[1]2015GoalKeeper Stats'!$A$2:$S$109,26,FALSE),VLOOKUP(F55,'[1]2015Player Stats'!$A$2:$AB$830,26,FALSE))</f>
        <v>30</v>
      </c>
      <c r="AH55" s="51">
        <v>2015</v>
      </c>
      <c r="AI55" s="51">
        <v>34</v>
      </c>
      <c r="AJ55" s="51">
        <v>417</v>
      </c>
      <c r="AK55" s="51">
        <v>411</v>
      </c>
      <c r="AL55" s="51">
        <v>33</v>
      </c>
      <c r="AM55" s="51">
        <v>42</v>
      </c>
      <c r="AN55" s="51">
        <v>-9</v>
      </c>
      <c r="AO55" s="52">
        <v>33.46</v>
      </c>
      <c r="AP55" s="52">
        <v>41.06</v>
      </c>
      <c r="AQ55" s="52">
        <v>-7.6</v>
      </c>
      <c r="AR55" s="52">
        <v>-1.4</v>
      </c>
      <c r="AS55" s="51">
        <v>37</v>
      </c>
      <c r="AT55" s="52">
        <v>40.69</v>
      </c>
    </row>
    <row r="56" spans="1:46" hidden="1">
      <c r="A56">
        <v>2015</v>
      </c>
      <c r="B56" t="s">
        <v>199</v>
      </c>
      <c r="C56" t="s">
        <v>199</v>
      </c>
      <c r="D56" t="s">
        <v>978</v>
      </c>
      <c r="E56" t="s">
        <v>961</v>
      </c>
      <c r="F56" t="str">
        <f t="shared" si="0"/>
        <v>Erick Torres</v>
      </c>
      <c r="G56" t="s">
        <v>875</v>
      </c>
      <c r="H56" s="143">
        <v>425000</v>
      </c>
      <c r="I56" s="143">
        <v>350000</v>
      </c>
      <c r="J56" t="str">
        <f>IF(G56="GK",VLOOKUP(F56,'[1]2015GoalKeeper Stats'!$A$2:$S$109,2,FALSE),VLOOKUP(F56,'[1]2015Player Stats'!$A$2:$AB$830,2,FALSE))</f>
        <v>HOU</v>
      </c>
      <c r="K56">
        <f>IF(G56="GK",VLOOKUP(F56,'[1]2015GoalKeeper Stats'!$A$2:$S$109,4,FALSE),VLOOKUP(F56,'[1]2015Player Stats'!$A$2:$AB$830,4,FALSE))</f>
        <v>11</v>
      </c>
      <c r="L56">
        <f>IF(G56="GK",VLOOKUP(F56,'[1]2015GoalKeeper Stats'!$A$2:$S$109,5,FALSE),VLOOKUP(F56,'[1]2015Player Stats'!$A$2:$AB$830,5,FALSE))</f>
        <v>3</v>
      </c>
      <c r="M56">
        <f>IF(G56="GK",VLOOKUP(F56,'[1]2015GoalKeeper Stats'!$A$2:$S$109,6,FALSE),VLOOKUP(F56,'[1]2015Player Stats'!$A$2:$AB$830,6,FALSE))</f>
        <v>339</v>
      </c>
      <c r="N56">
        <f>IF(G56="GK",VLOOKUP(F56,'[1]2015GoalKeeper Stats'!$A$2:$S$109,7,FALSE),VLOOKUP(F56,'[1]2015Player Stats'!$A$2:$AB$830,7,FALSE))</f>
        <v>0</v>
      </c>
      <c r="O56">
        <f>IF(G56="GK",VLOOKUP(F56,'[1]2015GoalKeeper Stats'!$A$2:$S$109,8,FALSE),VLOOKUP(F56,'[1]2015Player Stats'!$A$2:$AB$830,8,FALSE))</f>
        <v>1</v>
      </c>
      <c r="P56">
        <f>IF(G56="GK",VLOOKUP(F56,'[1]2015GoalKeeper Stats'!$A$2:$S$109,9,FALSE),VLOOKUP(F56,'[1]2015Player Stats'!$A$2:$AB$830,9,FALSE))</f>
        <v>6</v>
      </c>
      <c r="Q56">
        <f>IF(G56="GK",VLOOKUP(F56,'[1]2015GoalKeeper Stats'!$A$2:$S$109,10,FALSE),VLOOKUP(F56,'[1]2015Player Stats'!$A$2:$AB$830,10,FALSE))</f>
        <v>1</v>
      </c>
      <c r="R56">
        <f>IF(G56="GK",VLOOKUP(F56,'[1]2015GoalKeeper Stats'!$A$2:$S$109,11,FALSE),VLOOKUP(F56,'[1]2015Player Stats'!$A$2:$AB$830,11,FALSE))</f>
        <v>0</v>
      </c>
      <c r="S56" t="str">
        <f>IF(G56="GK",VLOOKUP(F56,'[1]2015GoalKeeper Stats'!$A$2:$S$109,12,FALSE),VLOOKUP(F56,'[1]2015Player Stats'!$A$2:$AB$830,12,FALSE))</f>
        <v>0/0</v>
      </c>
      <c r="T56">
        <f>IF(G56="GK",VLOOKUP(F56,'[1]2015GoalKeeper Stats'!$A$2:$S$109,13,FALSE),VLOOKUP(F56,'[1]2015Player Stats'!$A$2:$AB$830,13,FALSE))</f>
        <v>0</v>
      </c>
      <c r="U56">
        <f>IF(G56="GK",VLOOKUP(F56,'[1]2015GoalKeeper Stats'!$A$2:$S$109,14,FALSE),VLOOKUP(F56,'[1]2015Player Stats'!$A$2:$AB$830,14,FALSE))</f>
        <v>0</v>
      </c>
      <c r="V56">
        <f>IF(G56="GK",VLOOKUP(F56,'[1]2015GoalKeeper Stats'!$A$2:$S$109,15,FALSE),VLOOKUP(F56,'[1]2015Player Stats'!$A$2:$AB$830,15,FALSE))</f>
        <v>0</v>
      </c>
      <c r="W56">
        <f>IF(G56="GK",VLOOKUP(F56,'[1]2015GoalKeeper Stats'!$A$2:$S$109,16,FALSE),VLOOKUP(F56,'[1]2015Player Stats'!$A$2:$AB$830,16,FALSE))</f>
        <v>0</v>
      </c>
      <c r="X56">
        <f>IF(G56="GK",VLOOKUP(F56,'[1]2015GoalKeeper Stats'!$A$2:$S$109,17,FALSE),VLOOKUP(F56,'[1]2015Player Stats'!$A$2:$AB$830,17,FALSE))</f>
        <v>1</v>
      </c>
      <c r="Y56">
        <f>IF(G56="GK",VLOOKUP(F56,'[1]2015GoalKeeper Stats'!$A$2:$S$109,18,FALSE),VLOOKUP(F56,'[1]2015Player Stats'!$A$2:$AB$830,18,FALSE))</f>
        <v>1</v>
      </c>
      <c r="Z56">
        <f>IF(G56="GK",VLOOKUP(F56,'[1]2015GoalKeeper Stats'!$A$2:$S$109,19,FALSE),VLOOKUP(F56,'[1]2015Player Stats'!$A$2:$AB$830,19,FALSE))</f>
        <v>0</v>
      </c>
      <c r="AA56">
        <f>IF(G56="GK",VLOOKUP(F56,'[1]2015GoalKeeper Stats'!$A$2:$S$109,20,FALSE),VLOOKUP(F56,'[1]2015Player Stats'!$A$2:$AB$830,20,FALSE))</f>
        <v>0.27</v>
      </c>
      <c r="AB56">
        <f>IF(G56="GK",VLOOKUP(F56,'[1]2015GoalKeeper Stats'!$A$2:$S$109,21,FALSE),VLOOKUP(F56,'[1]2015Player Stats'!$A$2:$AB$830,21,FALSE))</f>
        <v>6</v>
      </c>
      <c r="AC56">
        <f>IF(G56="GK",VLOOKUP(F56,'[1]2015GoalKeeper Stats'!$A$2:$S$109,22,FALSE),VLOOKUP(F56,'[1]2015Player Stats'!$A$2:$AB$830,22,FALSE))</f>
        <v>11</v>
      </c>
      <c r="AD56">
        <f>IF(G56="GK",VLOOKUP(F56,'[1]2015GoalKeeper Stats'!$A$2:$S$109,23,FALSE),VLOOKUP(F56,'[1]2015Player Stats'!$A$2:$AB$830,23,FALSE))</f>
        <v>5</v>
      </c>
      <c r="AE56">
        <f>IF(G56="GK",VLOOKUP(F56,'[1]2015GoalKeeper Stats'!$A$2:$S$109,24,FALSE),VLOOKUP(F56,'[1]2015Player Stats'!$A$2:$AB$830,24,FALSE))</f>
        <v>1</v>
      </c>
      <c r="AF56">
        <f>IF(G56="GK",VLOOKUP(F56,'[1]2015GoalKeeper Stats'!$A$2:$S$109,25,FALSE),VLOOKUP(F56,'[1]2015Player Stats'!$A$2:$AB$830,25,FALSE))</f>
        <v>0</v>
      </c>
      <c r="AG56">
        <f>IF(G56="GK",VLOOKUP(F56,'[1]2015GoalKeeper Stats'!$A$2:$S$109,26,FALSE),VLOOKUP(F56,'[1]2015Player Stats'!$A$2:$AB$830,26,FALSE))</f>
        <v>16.670000000000002</v>
      </c>
      <c r="AH56" s="51">
        <v>2015</v>
      </c>
      <c r="AI56" s="51">
        <v>34</v>
      </c>
      <c r="AJ56" s="51">
        <v>376</v>
      </c>
      <c r="AK56" s="51">
        <v>374</v>
      </c>
      <c r="AL56" s="51">
        <v>42</v>
      </c>
      <c r="AM56" s="51">
        <v>47</v>
      </c>
      <c r="AN56" s="51">
        <v>-5</v>
      </c>
      <c r="AO56" s="52">
        <v>35.869999999999997</v>
      </c>
      <c r="AP56" s="52">
        <v>40.729999999999997</v>
      </c>
      <c r="AQ56" s="52">
        <v>-4.87</v>
      </c>
      <c r="AR56" s="52">
        <v>-0.13</v>
      </c>
      <c r="AS56" s="51">
        <v>42</v>
      </c>
      <c r="AT56" s="52">
        <v>42.15</v>
      </c>
    </row>
    <row r="57" spans="1:46" hidden="1">
      <c r="A57">
        <v>2015</v>
      </c>
      <c r="B57" t="s">
        <v>201</v>
      </c>
      <c r="C57" t="s">
        <v>201</v>
      </c>
      <c r="D57" t="s">
        <v>979</v>
      </c>
      <c r="E57" t="s">
        <v>980</v>
      </c>
      <c r="F57" t="str">
        <f t="shared" si="0"/>
        <v>Laurent Ciman</v>
      </c>
      <c r="G57" t="s">
        <v>893</v>
      </c>
      <c r="H57" s="143">
        <v>401667</v>
      </c>
      <c r="I57" s="143">
        <v>370000</v>
      </c>
      <c r="J57" t="str">
        <f>IF(G57="GK",VLOOKUP(F57,'[1]2015GoalKeeper Stats'!$A$2:$S$109,2,FALSE),VLOOKUP(F57,'[1]2015Player Stats'!$A$2:$AB$830,2,FALSE))</f>
        <v>TOR</v>
      </c>
      <c r="K57">
        <f>IF(G57="GK",VLOOKUP(F57,'[1]2015GoalKeeper Stats'!$A$2:$S$109,4,FALSE),VLOOKUP(F57,'[1]2015Player Stats'!$A$2:$AB$830,4,FALSE))</f>
        <v>27</v>
      </c>
      <c r="L57">
        <f>IF(G57="GK",VLOOKUP(F57,'[1]2015GoalKeeper Stats'!$A$2:$S$109,5,FALSE),VLOOKUP(F57,'[1]2015Player Stats'!$A$2:$AB$830,5,FALSE))</f>
        <v>27</v>
      </c>
      <c r="M57">
        <f>IF(G57="GK",VLOOKUP(F57,'[1]2015GoalKeeper Stats'!$A$2:$S$109,6,FALSE),VLOOKUP(F57,'[1]2015Player Stats'!$A$2:$AB$830,6,FALSE))</f>
        <v>2405</v>
      </c>
      <c r="N57">
        <f>IF(G57="GK",VLOOKUP(F57,'[1]2015GoalKeeper Stats'!$A$2:$S$109,7,FALSE),VLOOKUP(F57,'[1]2015Player Stats'!$A$2:$AB$830,7,FALSE))</f>
        <v>2</v>
      </c>
      <c r="O57">
        <f>IF(G57="GK",VLOOKUP(F57,'[1]2015GoalKeeper Stats'!$A$2:$S$109,8,FALSE),VLOOKUP(F57,'[1]2015Player Stats'!$A$2:$AB$830,8,FALSE))</f>
        <v>2</v>
      </c>
      <c r="P57">
        <f>IF(G57="GK",VLOOKUP(F57,'[1]2015GoalKeeper Stats'!$A$2:$S$109,9,FALSE),VLOOKUP(F57,'[1]2015Player Stats'!$A$2:$AB$830,9,FALSE))</f>
        <v>35</v>
      </c>
      <c r="Q57">
        <f>IF(G57="GK",VLOOKUP(F57,'[1]2015GoalKeeper Stats'!$A$2:$S$109,10,FALSE),VLOOKUP(F57,'[1]2015Player Stats'!$A$2:$AB$830,10,FALSE))</f>
        <v>8</v>
      </c>
      <c r="R57">
        <f>IF(G57="GK",VLOOKUP(F57,'[1]2015GoalKeeper Stats'!$A$2:$S$109,11,FALSE),VLOOKUP(F57,'[1]2015Player Stats'!$A$2:$AB$830,11,FALSE))</f>
        <v>1</v>
      </c>
      <c r="S57" t="str">
        <f>IF(G57="GK",VLOOKUP(F57,'[1]2015GoalKeeper Stats'!$A$2:$S$109,12,FALSE),VLOOKUP(F57,'[1]2015Player Stats'!$A$2:$AB$830,12,FALSE))</f>
        <v>0/0</v>
      </c>
      <c r="T57">
        <f>IF(G57="GK",VLOOKUP(F57,'[1]2015GoalKeeper Stats'!$A$2:$S$109,13,FALSE),VLOOKUP(F57,'[1]2015Player Stats'!$A$2:$AB$830,13,FALSE))</f>
        <v>2</v>
      </c>
      <c r="U57">
        <f>IF(G57="GK",VLOOKUP(F57,'[1]2015GoalKeeper Stats'!$A$2:$S$109,14,FALSE),VLOOKUP(F57,'[1]2015Player Stats'!$A$2:$AB$830,14,FALSE))</f>
        <v>0</v>
      </c>
      <c r="V57">
        <f>IF(G57="GK",VLOOKUP(F57,'[1]2015GoalKeeper Stats'!$A$2:$S$109,15,FALSE),VLOOKUP(F57,'[1]2015Player Stats'!$A$2:$AB$830,15,FALSE))</f>
        <v>7.0000000000000007E-2</v>
      </c>
      <c r="W57">
        <f>IF(G57="GK",VLOOKUP(F57,'[1]2015GoalKeeper Stats'!$A$2:$S$109,16,FALSE),VLOOKUP(F57,'[1]2015Player Stats'!$A$2:$AB$830,16,FALSE))</f>
        <v>5.7</v>
      </c>
      <c r="X57">
        <f>IF(G57="GK",VLOOKUP(F57,'[1]2015GoalKeeper Stats'!$A$2:$S$109,17,FALSE),VLOOKUP(F57,'[1]2015Player Stats'!$A$2:$AB$830,17,FALSE))</f>
        <v>0</v>
      </c>
      <c r="Y57">
        <f>IF(G57="GK",VLOOKUP(F57,'[1]2015GoalKeeper Stats'!$A$2:$S$109,18,FALSE),VLOOKUP(F57,'[1]2015Player Stats'!$A$2:$AB$830,18,FALSE))</f>
        <v>0</v>
      </c>
      <c r="Z57">
        <f>IF(G57="GK",VLOOKUP(F57,'[1]2015GoalKeeper Stats'!$A$2:$S$109,19,FALSE),VLOOKUP(F57,'[1]2015Player Stats'!$A$2:$AB$830,19,FALSE))</f>
        <v>2</v>
      </c>
      <c r="AA57">
        <f>IF(G57="GK",VLOOKUP(F57,'[1]2015GoalKeeper Stats'!$A$2:$S$109,20,FALSE),VLOOKUP(F57,'[1]2015Player Stats'!$A$2:$AB$830,20,FALSE))</f>
        <v>7.0000000000000007E-2</v>
      </c>
      <c r="AB57">
        <f>IF(G57="GK",VLOOKUP(F57,'[1]2015GoalKeeper Stats'!$A$2:$S$109,21,FALSE),VLOOKUP(F57,'[1]2015Player Stats'!$A$2:$AB$830,21,FALSE))</f>
        <v>45</v>
      </c>
      <c r="AC57">
        <f>IF(G57="GK",VLOOKUP(F57,'[1]2015GoalKeeper Stats'!$A$2:$S$109,22,FALSE),VLOOKUP(F57,'[1]2015Player Stats'!$A$2:$AB$830,22,FALSE))</f>
        <v>19</v>
      </c>
      <c r="AD57">
        <f>IF(G57="GK",VLOOKUP(F57,'[1]2015GoalKeeper Stats'!$A$2:$S$109,23,FALSE),VLOOKUP(F57,'[1]2015Player Stats'!$A$2:$AB$830,23,FALSE))</f>
        <v>1</v>
      </c>
      <c r="AE57">
        <f>IF(G57="GK",VLOOKUP(F57,'[1]2015GoalKeeper Stats'!$A$2:$S$109,24,FALSE),VLOOKUP(F57,'[1]2015Player Stats'!$A$2:$AB$830,24,FALSE))</f>
        <v>8</v>
      </c>
      <c r="AF57">
        <f>IF(G57="GK",VLOOKUP(F57,'[1]2015GoalKeeper Stats'!$A$2:$S$109,25,FALSE),VLOOKUP(F57,'[1]2015Player Stats'!$A$2:$AB$830,25,FALSE))</f>
        <v>3</v>
      </c>
      <c r="AG57">
        <f>IF(G57="GK",VLOOKUP(F57,'[1]2015GoalKeeper Stats'!$A$2:$S$109,26,FALSE),VLOOKUP(F57,'[1]2015Player Stats'!$A$2:$AB$830,26,FALSE))</f>
        <v>22.86</v>
      </c>
      <c r="AH57" s="51">
        <v>2015</v>
      </c>
      <c r="AI57" s="51">
        <v>34</v>
      </c>
      <c r="AJ57" s="51">
        <v>434</v>
      </c>
      <c r="AK57" s="51">
        <v>425</v>
      </c>
      <c r="AL57" s="51">
        <v>48</v>
      </c>
      <c r="AM57" s="51">
        <v>44</v>
      </c>
      <c r="AN57" s="51">
        <v>4</v>
      </c>
      <c r="AO57" s="52">
        <v>43.24</v>
      </c>
      <c r="AP57" s="52">
        <v>41.17</v>
      </c>
      <c r="AQ57" s="52">
        <v>2.0699999999999998</v>
      </c>
      <c r="AR57" s="52">
        <v>1.93</v>
      </c>
      <c r="AS57" s="51">
        <v>51</v>
      </c>
      <c r="AT57" s="52">
        <v>47.35</v>
      </c>
    </row>
    <row r="58" spans="1:46" hidden="1">
      <c r="A58">
        <v>2015</v>
      </c>
      <c r="B58" t="s">
        <v>201</v>
      </c>
      <c r="C58" t="s">
        <v>201</v>
      </c>
      <c r="D58" t="s">
        <v>981</v>
      </c>
      <c r="E58" t="s">
        <v>982</v>
      </c>
      <c r="F58" t="str">
        <f t="shared" si="0"/>
        <v>Ignacio Piatti</v>
      </c>
      <c r="G58" t="s">
        <v>860</v>
      </c>
      <c r="H58" s="143">
        <v>400000</v>
      </c>
      <c r="I58" s="143">
        <v>400000</v>
      </c>
      <c r="J58" t="str">
        <f>IF(G58="GK",VLOOKUP(F58,'[1]2015GoalKeeper Stats'!$A$2:$S$109,2,FALSE),VLOOKUP(F58,'[1]2015Player Stats'!$A$2:$AB$830,2,FALSE))</f>
        <v>MTL</v>
      </c>
      <c r="K58">
        <f>IF(G58="GK",VLOOKUP(F58,'[1]2015GoalKeeper Stats'!$A$2:$S$109,4,FALSE),VLOOKUP(F58,'[1]2015Player Stats'!$A$2:$AB$830,4,FALSE))</f>
        <v>26</v>
      </c>
      <c r="L58">
        <f>IF(G58="GK",VLOOKUP(F58,'[1]2015GoalKeeper Stats'!$A$2:$S$109,5,FALSE),VLOOKUP(F58,'[1]2015Player Stats'!$A$2:$AB$830,5,FALSE))</f>
        <v>26</v>
      </c>
      <c r="M58">
        <f>IF(G58="GK",VLOOKUP(F58,'[1]2015GoalKeeper Stats'!$A$2:$S$109,6,FALSE),VLOOKUP(F58,'[1]2015Player Stats'!$A$2:$AB$830,6,FALSE))</f>
        <v>2213</v>
      </c>
      <c r="N58">
        <f>IF(G58="GK",VLOOKUP(F58,'[1]2015GoalKeeper Stats'!$A$2:$S$109,7,FALSE),VLOOKUP(F58,'[1]2015Player Stats'!$A$2:$AB$830,7,FALSE))</f>
        <v>9</v>
      </c>
      <c r="O58">
        <f>IF(G58="GK",VLOOKUP(F58,'[1]2015GoalKeeper Stats'!$A$2:$S$109,8,FALSE),VLOOKUP(F58,'[1]2015Player Stats'!$A$2:$AB$830,8,FALSE))</f>
        <v>8</v>
      </c>
      <c r="P58">
        <f>IF(G58="GK",VLOOKUP(F58,'[1]2015GoalKeeper Stats'!$A$2:$S$109,9,FALSE),VLOOKUP(F58,'[1]2015Player Stats'!$A$2:$AB$830,9,FALSE))</f>
        <v>60</v>
      </c>
      <c r="Q58">
        <f>IF(G58="GK",VLOOKUP(F58,'[1]2015GoalKeeper Stats'!$A$2:$S$109,10,FALSE),VLOOKUP(F58,'[1]2015Player Stats'!$A$2:$AB$830,10,FALSE))</f>
        <v>29</v>
      </c>
      <c r="R58">
        <f>IF(G58="GK",VLOOKUP(F58,'[1]2015GoalKeeper Stats'!$A$2:$S$109,11,FALSE),VLOOKUP(F58,'[1]2015Player Stats'!$A$2:$AB$830,11,FALSE))</f>
        <v>3</v>
      </c>
      <c r="S58">
        <f>IF(G58="GK",VLOOKUP(F58,'[1]2015GoalKeeper Stats'!$A$2:$S$109,12,FALSE),VLOOKUP(F58,'[1]2015Player Stats'!$A$2:$AB$830,12,FALSE))</f>
        <v>44291</v>
      </c>
      <c r="T58">
        <f>IF(G58="GK",VLOOKUP(F58,'[1]2015GoalKeeper Stats'!$A$2:$S$109,13,FALSE),VLOOKUP(F58,'[1]2015Player Stats'!$A$2:$AB$830,13,FALSE))</f>
        <v>4</v>
      </c>
      <c r="U58">
        <f>IF(G58="GK",VLOOKUP(F58,'[1]2015GoalKeeper Stats'!$A$2:$S$109,14,FALSE),VLOOKUP(F58,'[1]2015Player Stats'!$A$2:$AB$830,14,FALSE))</f>
        <v>5</v>
      </c>
      <c r="V58">
        <f>IF(G58="GK",VLOOKUP(F58,'[1]2015GoalKeeper Stats'!$A$2:$S$109,15,FALSE),VLOOKUP(F58,'[1]2015Player Stats'!$A$2:$AB$830,15,FALSE))</f>
        <v>0.37</v>
      </c>
      <c r="W58">
        <f>IF(G58="GK",VLOOKUP(F58,'[1]2015GoalKeeper Stats'!$A$2:$S$109,16,FALSE),VLOOKUP(F58,'[1]2015Player Stats'!$A$2:$AB$830,16,FALSE))</f>
        <v>15</v>
      </c>
      <c r="X58">
        <f>IF(G58="GK",VLOOKUP(F58,'[1]2015GoalKeeper Stats'!$A$2:$S$109,17,FALSE),VLOOKUP(F58,'[1]2015Player Stats'!$A$2:$AB$830,17,FALSE))</f>
        <v>6</v>
      </c>
      <c r="Y58">
        <f>IF(G58="GK",VLOOKUP(F58,'[1]2015GoalKeeper Stats'!$A$2:$S$109,18,FALSE),VLOOKUP(F58,'[1]2015Player Stats'!$A$2:$AB$830,18,FALSE))</f>
        <v>7</v>
      </c>
      <c r="Z58">
        <f>IF(G58="GK",VLOOKUP(F58,'[1]2015GoalKeeper Stats'!$A$2:$S$109,19,FALSE),VLOOKUP(F58,'[1]2015Player Stats'!$A$2:$AB$830,19,FALSE))</f>
        <v>1</v>
      </c>
      <c r="AA58">
        <f>IF(G58="GK",VLOOKUP(F58,'[1]2015GoalKeeper Stats'!$A$2:$S$109,20,FALSE),VLOOKUP(F58,'[1]2015Player Stats'!$A$2:$AB$830,20,FALSE))</f>
        <v>0.33</v>
      </c>
      <c r="AB58">
        <f>IF(G58="GK",VLOOKUP(F58,'[1]2015GoalKeeper Stats'!$A$2:$S$109,21,FALSE),VLOOKUP(F58,'[1]2015Player Stats'!$A$2:$AB$830,21,FALSE))</f>
        <v>22</v>
      </c>
      <c r="AC58">
        <f>IF(G58="GK",VLOOKUP(F58,'[1]2015GoalKeeper Stats'!$A$2:$S$109,22,FALSE),VLOOKUP(F58,'[1]2015Player Stats'!$A$2:$AB$830,22,FALSE))</f>
        <v>56</v>
      </c>
      <c r="AD58">
        <f>IF(G58="GK",VLOOKUP(F58,'[1]2015GoalKeeper Stats'!$A$2:$S$109,23,FALSE),VLOOKUP(F58,'[1]2015Player Stats'!$A$2:$AB$830,23,FALSE))</f>
        <v>10</v>
      </c>
      <c r="AE58">
        <f>IF(G58="GK",VLOOKUP(F58,'[1]2015GoalKeeper Stats'!$A$2:$S$109,24,FALSE),VLOOKUP(F58,'[1]2015Player Stats'!$A$2:$AB$830,24,FALSE))</f>
        <v>3</v>
      </c>
      <c r="AF58">
        <f>IF(G58="GK",VLOOKUP(F58,'[1]2015GoalKeeper Stats'!$A$2:$S$109,25,FALSE),VLOOKUP(F58,'[1]2015Player Stats'!$A$2:$AB$830,25,FALSE))</f>
        <v>0</v>
      </c>
      <c r="AG58">
        <f>IF(G58="GK",VLOOKUP(F58,'[1]2015GoalKeeper Stats'!$A$2:$S$109,26,FALSE),VLOOKUP(F58,'[1]2015Player Stats'!$A$2:$AB$830,26,FALSE))</f>
        <v>48.33</v>
      </c>
      <c r="AH58" s="51">
        <v>2015</v>
      </c>
      <c r="AI58" s="51">
        <v>34</v>
      </c>
      <c r="AJ58" s="51">
        <v>434</v>
      </c>
      <c r="AK58" s="51">
        <v>425</v>
      </c>
      <c r="AL58" s="51">
        <v>48</v>
      </c>
      <c r="AM58" s="51">
        <v>44</v>
      </c>
      <c r="AN58" s="51">
        <v>4</v>
      </c>
      <c r="AO58" s="52">
        <v>43.24</v>
      </c>
      <c r="AP58" s="52">
        <v>41.17</v>
      </c>
      <c r="AQ58" s="52">
        <v>2.0699999999999998</v>
      </c>
      <c r="AR58" s="52">
        <v>1.93</v>
      </c>
      <c r="AS58" s="51">
        <v>51</v>
      </c>
      <c r="AT58" s="52">
        <v>47.35</v>
      </c>
    </row>
    <row r="59" spans="1:46" hidden="1">
      <c r="A59">
        <v>2015</v>
      </c>
      <c r="B59" t="s">
        <v>204</v>
      </c>
      <c r="C59" t="s">
        <v>204</v>
      </c>
      <c r="D59" t="s">
        <v>867</v>
      </c>
      <c r="E59" t="s">
        <v>983</v>
      </c>
      <c r="F59" t="str">
        <f t="shared" si="0"/>
        <v>Steven Vitoria</v>
      </c>
      <c r="G59" t="s">
        <v>893</v>
      </c>
      <c r="H59" s="143">
        <v>400000</v>
      </c>
      <c r="I59" s="143">
        <v>400000</v>
      </c>
      <c r="J59" t="str">
        <f>IF(G59="GK",VLOOKUP(F59,'[1]2015GoalKeeper Stats'!$A$2:$S$109,2,FALSE),VLOOKUP(F59,'[1]2015Player Stats'!$A$2:$AB$830,2,FALSE))</f>
        <v>CAN</v>
      </c>
      <c r="K59">
        <f>IF(G59="GK",VLOOKUP(F59,'[1]2015GoalKeeper Stats'!$A$2:$S$109,4,FALSE),VLOOKUP(F59,'[1]2015Player Stats'!$A$2:$AB$830,4,FALSE))</f>
        <v>18</v>
      </c>
      <c r="L59">
        <f>IF(G59="GK",VLOOKUP(F59,'[1]2015GoalKeeper Stats'!$A$2:$S$109,5,FALSE),VLOOKUP(F59,'[1]2015Player Stats'!$A$2:$AB$830,5,FALSE))</f>
        <v>18</v>
      </c>
      <c r="M59">
        <f>IF(G59="GK",VLOOKUP(F59,'[1]2015GoalKeeper Stats'!$A$2:$S$109,6,FALSE),VLOOKUP(F59,'[1]2015Player Stats'!$A$2:$AB$830,6,FALSE))</f>
        <v>1575</v>
      </c>
      <c r="N59">
        <f>IF(G59="GK",VLOOKUP(F59,'[1]2015GoalKeeper Stats'!$A$2:$S$109,7,FALSE),VLOOKUP(F59,'[1]2015Player Stats'!$A$2:$AB$830,7,FALSE))</f>
        <v>1</v>
      </c>
      <c r="O59">
        <f>IF(G59="GK",VLOOKUP(F59,'[1]2015GoalKeeper Stats'!$A$2:$S$109,8,FALSE),VLOOKUP(F59,'[1]2015Player Stats'!$A$2:$AB$830,8,FALSE))</f>
        <v>0</v>
      </c>
      <c r="P59">
        <f>IF(G59="GK",VLOOKUP(F59,'[1]2015GoalKeeper Stats'!$A$2:$S$109,9,FALSE),VLOOKUP(F59,'[1]2015Player Stats'!$A$2:$AB$830,9,FALSE))</f>
        <v>3</v>
      </c>
      <c r="Q59">
        <f>IF(G59="GK",VLOOKUP(F59,'[1]2015GoalKeeper Stats'!$A$2:$S$109,10,FALSE),VLOOKUP(F59,'[1]2015Player Stats'!$A$2:$AB$830,10,FALSE))</f>
        <v>1</v>
      </c>
      <c r="R59">
        <f>IF(G59="GK",VLOOKUP(F59,'[1]2015GoalKeeper Stats'!$A$2:$S$109,11,FALSE),VLOOKUP(F59,'[1]2015Player Stats'!$A$2:$AB$830,11,FALSE))</f>
        <v>0</v>
      </c>
      <c r="S59" t="str">
        <f>IF(G59="GK",VLOOKUP(F59,'[1]2015GoalKeeper Stats'!$A$2:$S$109,12,FALSE),VLOOKUP(F59,'[1]2015Player Stats'!$A$2:$AB$830,12,FALSE))</f>
        <v>0/0</v>
      </c>
      <c r="T59">
        <f>IF(G59="GK",VLOOKUP(F59,'[1]2015GoalKeeper Stats'!$A$2:$S$109,13,FALSE),VLOOKUP(F59,'[1]2015Player Stats'!$A$2:$AB$830,13,FALSE))</f>
        <v>0</v>
      </c>
      <c r="U59">
        <f>IF(G59="GK",VLOOKUP(F59,'[1]2015GoalKeeper Stats'!$A$2:$S$109,14,FALSE),VLOOKUP(F59,'[1]2015Player Stats'!$A$2:$AB$830,14,FALSE))</f>
        <v>1</v>
      </c>
      <c r="V59">
        <f>IF(G59="GK",VLOOKUP(F59,'[1]2015GoalKeeper Stats'!$A$2:$S$109,15,FALSE),VLOOKUP(F59,'[1]2015Player Stats'!$A$2:$AB$830,15,FALSE))</f>
        <v>0.06</v>
      </c>
      <c r="W59">
        <f>IF(G59="GK",VLOOKUP(F59,'[1]2015GoalKeeper Stats'!$A$2:$S$109,16,FALSE),VLOOKUP(F59,'[1]2015Player Stats'!$A$2:$AB$830,16,FALSE))</f>
        <v>33.299999999999997</v>
      </c>
      <c r="X59">
        <f>IF(G59="GK",VLOOKUP(F59,'[1]2015GoalKeeper Stats'!$A$2:$S$109,17,FALSE),VLOOKUP(F59,'[1]2015Player Stats'!$A$2:$AB$830,17,FALSE))</f>
        <v>0</v>
      </c>
      <c r="Y59">
        <f>IF(G59="GK",VLOOKUP(F59,'[1]2015GoalKeeper Stats'!$A$2:$S$109,18,FALSE),VLOOKUP(F59,'[1]2015Player Stats'!$A$2:$AB$830,18,FALSE))</f>
        <v>0</v>
      </c>
      <c r="Z59">
        <f>IF(G59="GK",VLOOKUP(F59,'[1]2015GoalKeeper Stats'!$A$2:$S$109,19,FALSE),VLOOKUP(F59,'[1]2015Player Stats'!$A$2:$AB$830,19,FALSE))</f>
        <v>0</v>
      </c>
      <c r="AA59">
        <f>IF(G59="GK",VLOOKUP(F59,'[1]2015GoalKeeper Stats'!$A$2:$S$109,20,FALSE),VLOOKUP(F59,'[1]2015Player Stats'!$A$2:$AB$830,20,FALSE))</f>
        <v>0</v>
      </c>
      <c r="AB59">
        <f>IF(G59="GK",VLOOKUP(F59,'[1]2015GoalKeeper Stats'!$A$2:$S$109,21,FALSE),VLOOKUP(F59,'[1]2015Player Stats'!$A$2:$AB$830,21,FALSE))</f>
        <v>29</v>
      </c>
      <c r="AC59">
        <f>IF(G59="GK",VLOOKUP(F59,'[1]2015GoalKeeper Stats'!$A$2:$S$109,22,FALSE),VLOOKUP(F59,'[1]2015Player Stats'!$A$2:$AB$830,22,FALSE))</f>
        <v>13</v>
      </c>
      <c r="AD59">
        <f>IF(G59="GK",VLOOKUP(F59,'[1]2015GoalKeeper Stats'!$A$2:$S$109,23,FALSE),VLOOKUP(F59,'[1]2015Player Stats'!$A$2:$AB$830,23,FALSE))</f>
        <v>0</v>
      </c>
      <c r="AE59">
        <f>IF(G59="GK",VLOOKUP(F59,'[1]2015GoalKeeper Stats'!$A$2:$S$109,24,FALSE),VLOOKUP(F59,'[1]2015Player Stats'!$A$2:$AB$830,24,FALSE))</f>
        <v>5</v>
      </c>
      <c r="AF59">
        <f>IF(G59="GK",VLOOKUP(F59,'[1]2015GoalKeeper Stats'!$A$2:$S$109,25,FALSE),VLOOKUP(F59,'[1]2015Player Stats'!$A$2:$AB$830,25,FALSE))</f>
        <v>0</v>
      </c>
      <c r="AG59">
        <f>IF(G59="GK",VLOOKUP(F59,'[1]2015GoalKeeper Stats'!$A$2:$S$109,26,FALSE),VLOOKUP(F59,'[1]2015Player Stats'!$A$2:$AB$830,26,FALSE))</f>
        <v>33.33</v>
      </c>
      <c r="AH59" s="51">
        <v>2015</v>
      </c>
      <c r="AI59" s="51">
        <v>34</v>
      </c>
      <c r="AJ59" s="51">
        <v>381</v>
      </c>
      <c r="AK59" s="51">
        <v>413</v>
      </c>
      <c r="AL59" s="51">
        <v>40</v>
      </c>
      <c r="AM59" s="51">
        <v>54</v>
      </c>
      <c r="AN59" s="51">
        <v>-14</v>
      </c>
      <c r="AO59" s="52">
        <v>39.479999999999997</v>
      </c>
      <c r="AP59" s="52">
        <v>46.61</v>
      </c>
      <c r="AQ59" s="52">
        <v>-7.13</v>
      </c>
      <c r="AR59" s="52">
        <v>-6.87</v>
      </c>
      <c r="AS59" s="51">
        <v>37</v>
      </c>
      <c r="AT59" s="52">
        <v>41.91</v>
      </c>
    </row>
    <row r="60" spans="1:46" hidden="1">
      <c r="A60">
        <v>2015</v>
      </c>
      <c r="B60" t="s">
        <v>962</v>
      </c>
      <c r="C60" t="s">
        <v>962</v>
      </c>
      <c r="D60" t="s">
        <v>937</v>
      </c>
      <c r="E60" t="s">
        <v>984</v>
      </c>
      <c r="F60" t="str">
        <f t="shared" si="0"/>
        <v>Chris Pontius</v>
      </c>
      <c r="G60" t="s">
        <v>903</v>
      </c>
      <c r="H60" s="143">
        <v>396000</v>
      </c>
      <c r="I60" s="143">
        <v>365000</v>
      </c>
      <c r="J60" t="str">
        <f>IF(G60="GK",VLOOKUP(F60,'[1]2015GoalKeeper Stats'!$A$2:$S$109,2,FALSE),VLOOKUP(F60,'[1]2015Player Stats'!$A$2:$AB$830,2,FALSE))</f>
        <v xml:space="preserve">DC </v>
      </c>
      <c r="K60">
        <f>IF(G60="GK",VLOOKUP(F60,'[1]2015GoalKeeper Stats'!$A$2:$S$109,4,FALSE),VLOOKUP(F60,'[1]2015Player Stats'!$A$2:$AB$830,4,FALSE))</f>
        <v>23</v>
      </c>
      <c r="L60">
        <f>IF(G60="GK",VLOOKUP(F60,'[1]2015GoalKeeper Stats'!$A$2:$S$109,5,FALSE),VLOOKUP(F60,'[1]2015Player Stats'!$A$2:$AB$830,5,FALSE))</f>
        <v>17</v>
      </c>
      <c r="M60">
        <f>IF(G60="GK",VLOOKUP(F60,'[1]2015GoalKeeper Stats'!$A$2:$S$109,6,FALSE),VLOOKUP(F60,'[1]2015Player Stats'!$A$2:$AB$830,6,FALSE))</f>
        <v>1534</v>
      </c>
      <c r="N60">
        <f>IF(G60="GK",VLOOKUP(F60,'[1]2015GoalKeeper Stats'!$A$2:$S$109,7,FALSE),VLOOKUP(F60,'[1]2015Player Stats'!$A$2:$AB$830,7,FALSE))</f>
        <v>3</v>
      </c>
      <c r="O60">
        <f>IF(G60="GK",VLOOKUP(F60,'[1]2015GoalKeeper Stats'!$A$2:$S$109,8,FALSE),VLOOKUP(F60,'[1]2015Player Stats'!$A$2:$AB$830,8,FALSE))</f>
        <v>1</v>
      </c>
      <c r="P60">
        <f>IF(G60="GK",VLOOKUP(F60,'[1]2015GoalKeeper Stats'!$A$2:$S$109,9,FALSE),VLOOKUP(F60,'[1]2015Player Stats'!$A$2:$AB$830,9,FALSE))</f>
        <v>35</v>
      </c>
      <c r="Q60">
        <f>IF(G60="GK",VLOOKUP(F60,'[1]2015GoalKeeper Stats'!$A$2:$S$109,10,FALSE),VLOOKUP(F60,'[1]2015Player Stats'!$A$2:$AB$830,10,FALSE))</f>
        <v>11</v>
      </c>
      <c r="R60">
        <f>IF(G60="GK",VLOOKUP(F60,'[1]2015GoalKeeper Stats'!$A$2:$S$109,11,FALSE),VLOOKUP(F60,'[1]2015Player Stats'!$A$2:$AB$830,11,FALSE))</f>
        <v>2</v>
      </c>
      <c r="S60" t="str">
        <f>IF(G60="GK",VLOOKUP(F60,'[1]2015GoalKeeper Stats'!$A$2:$S$109,12,FALSE),VLOOKUP(F60,'[1]2015Player Stats'!$A$2:$AB$830,12,FALSE))</f>
        <v>0/1</v>
      </c>
      <c r="T60">
        <f>IF(G60="GK",VLOOKUP(F60,'[1]2015GoalKeeper Stats'!$A$2:$S$109,13,FALSE),VLOOKUP(F60,'[1]2015Player Stats'!$A$2:$AB$830,13,FALSE))</f>
        <v>3</v>
      </c>
      <c r="U60">
        <f>IF(G60="GK",VLOOKUP(F60,'[1]2015GoalKeeper Stats'!$A$2:$S$109,14,FALSE),VLOOKUP(F60,'[1]2015Player Stats'!$A$2:$AB$830,14,FALSE))</f>
        <v>0</v>
      </c>
      <c r="V60">
        <f>IF(G60="GK",VLOOKUP(F60,'[1]2015GoalKeeper Stats'!$A$2:$S$109,15,FALSE),VLOOKUP(F60,'[1]2015Player Stats'!$A$2:$AB$830,15,FALSE))</f>
        <v>0.18</v>
      </c>
      <c r="W60">
        <f>IF(G60="GK",VLOOKUP(F60,'[1]2015GoalKeeper Stats'!$A$2:$S$109,16,FALSE),VLOOKUP(F60,'[1]2015Player Stats'!$A$2:$AB$830,16,FALSE))</f>
        <v>8.6</v>
      </c>
      <c r="X60">
        <f>IF(G60="GK",VLOOKUP(F60,'[1]2015GoalKeeper Stats'!$A$2:$S$109,17,FALSE),VLOOKUP(F60,'[1]2015Player Stats'!$A$2:$AB$830,17,FALSE))</f>
        <v>0</v>
      </c>
      <c r="Y60">
        <f>IF(G60="GK",VLOOKUP(F60,'[1]2015GoalKeeper Stats'!$A$2:$S$109,18,FALSE),VLOOKUP(F60,'[1]2015Player Stats'!$A$2:$AB$830,18,FALSE))</f>
        <v>1</v>
      </c>
      <c r="Z60">
        <f>IF(G60="GK",VLOOKUP(F60,'[1]2015GoalKeeper Stats'!$A$2:$S$109,19,FALSE),VLOOKUP(F60,'[1]2015Player Stats'!$A$2:$AB$830,19,FALSE))</f>
        <v>0</v>
      </c>
      <c r="AA60">
        <f>IF(G60="GK",VLOOKUP(F60,'[1]2015GoalKeeper Stats'!$A$2:$S$109,20,FALSE),VLOOKUP(F60,'[1]2015Player Stats'!$A$2:$AB$830,20,FALSE))</f>
        <v>0.06</v>
      </c>
      <c r="AB60">
        <f>IF(G60="GK",VLOOKUP(F60,'[1]2015GoalKeeper Stats'!$A$2:$S$109,21,FALSE),VLOOKUP(F60,'[1]2015Player Stats'!$A$2:$AB$830,21,FALSE))</f>
        <v>18</v>
      </c>
      <c r="AC60">
        <f>IF(G60="GK",VLOOKUP(F60,'[1]2015GoalKeeper Stats'!$A$2:$S$109,22,FALSE),VLOOKUP(F60,'[1]2015Player Stats'!$A$2:$AB$830,22,FALSE))</f>
        <v>33</v>
      </c>
      <c r="AD60">
        <f>IF(G60="GK",VLOOKUP(F60,'[1]2015GoalKeeper Stats'!$A$2:$S$109,23,FALSE),VLOOKUP(F60,'[1]2015Player Stats'!$A$2:$AB$830,23,FALSE))</f>
        <v>2</v>
      </c>
      <c r="AE60">
        <f>IF(G60="GK",VLOOKUP(F60,'[1]2015GoalKeeper Stats'!$A$2:$S$109,24,FALSE),VLOOKUP(F60,'[1]2015Player Stats'!$A$2:$AB$830,24,FALSE))</f>
        <v>1</v>
      </c>
      <c r="AF60">
        <f>IF(G60="GK",VLOOKUP(F60,'[1]2015GoalKeeper Stats'!$A$2:$S$109,25,FALSE),VLOOKUP(F60,'[1]2015Player Stats'!$A$2:$AB$830,25,FALSE))</f>
        <v>0</v>
      </c>
      <c r="AG60">
        <f>IF(G60="GK",VLOOKUP(F60,'[1]2015GoalKeeper Stats'!$A$2:$S$109,26,FALSE),VLOOKUP(F60,'[1]2015Player Stats'!$A$2:$AB$830,26,FALSE))</f>
        <v>31.43</v>
      </c>
      <c r="AH60" s="51">
        <v>2015</v>
      </c>
      <c r="AI60" s="51">
        <v>34</v>
      </c>
      <c r="AJ60" s="51">
        <v>373</v>
      </c>
      <c r="AK60" s="51">
        <v>492</v>
      </c>
      <c r="AL60" s="51">
        <v>42</v>
      </c>
      <c r="AM60" s="51">
        <v>45</v>
      </c>
      <c r="AN60" s="51">
        <v>-3</v>
      </c>
      <c r="AO60" s="52">
        <v>40.159999999999997</v>
      </c>
      <c r="AP60" s="52">
        <v>48.75</v>
      </c>
      <c r="AQ60" s="52">
        <v>-8.59</v>
      </c>
      <c r="AR60" s="52">
        <v>5.59</v>
      </c>
      <c r="AS60" s="51">
        <v>51</v>
      </c>
      <c r="AT60" s="52">
        <v>40.659999999999997</v>
      </c>
    </row>
    <row r="61" spans="1:46" hidden="1">
      <c r="A61">
        <v>2015</v>
      </c>
      <c r="B61" t="s">
        <v>205</v>
      </c>
      <c r="C61" t="s">
        <v>971</v>
      </c>
      <c r="D61" t="s">
        <v>985</v>
      </c>
      <c r="E61" t="s">
        <v>986</v>
      </c>
      <c r="F61" t="str">
        <f t="shared" si="0"/>
        <v>Blas Perez</v>
      </c>
      <c r="G61" t="s">
        <v>875</v>
      </c>
      <c r="H61" s="143">
        <v>374250</v>
      </c>
      <c r="I61" s="143">
        <v>350000</v>
      </c>
      <c r="J61" t="str">
        <f>IF(G61="GK",VLOOKUP(F61,'[1]2015GoalKeeper Stats'!$A$2:$S$109,2,FALSE),VLOOKUP(F61,'[1]2015Player Stats'!$A$2:$AB$830,2,FALSE))</f>
        <v>DAL</v>
      </c>
      <c r="K61">
        <f>IF(G61="GK",VLOOKUP(F61,'[1]2015GoalKeeper Stats'!$A$2:$S$109,4,FALSE),VLOOKUP(F61,'[1]2015Player Stats'!$A$2:$AB$830,4,FALSE))</f>
        <v>23</v>
      </c>
      <c r="L61">
        <f>IF(G61="GK",VLOOKUP(F61,'[1]2015GoalKeeper Stats'!$A$2:$S$109,5,FALSE),VLOOKUP(F61,'[1]2015Player Stats'!$A$2:$AB$830,5,FALSE))</f>
        <v>14</v>
      </c>
      <c r="M61">
        <f>IF(G61="GK",VLOOKUP(F61,'[1]2015GoalKeeper Stats'!$A$2:$S$109,6,FALSE),VLOOKUP(F61,'[1]2015Player Stats'!$A$2:$AB$830,6,FALSE))</f>
        <v>1274</v>
      </c>
      <c r="N61">
        <f>IF(G61="GK",VLOOKUP(F61,'[1]2015GoalKeeper Stats'!$A$2:$S$109,7,FALSE),VLOOKUP(F61,'[1]2015Player Stats'!$A$2:$AB$830,7,FALSE))</f>
        <v>5</v>
      </c>
      <c r="O61">
        <f>IF(G61="GK",VLOOKUP(F61,'[1]2015GoalKeeper Stats'!$A$2:$S$109,8,FALSE),VLOOKUP(F61,'[1]2015Player Stats'!$A$2:$AB$830,8,FALSE))</f>
        <v>1</v>
      </c>
      <c r="P61">
        <f>IF(G61="GK",VLOOKUP(F61,'[1]2015GoalKeeper Stats'!$A$2:$S$109,9,FALSE),VLOOKUP(F61,'[1]2015Player Stats'!$A$2:$AB$830,9,FALSE))</f>
        <v>33</v>
      </c>
      <c r="Q61">
        <f>IF(G61="GK",VLOOKUP(F61,'[1]2015GoalKeeper Stats'!$A$2:$S$109,10,FALSE),VLOOKUP(F61,'[1]2015Player Stats'!$A$2:$AB$830,10,FALSE))</f>
        <v>16</v>
      </c>
      <c r="R61">
        <f>IF(G61="GK",VLOOKUP(F61,'[1]2015GoalKeeper Stats'!$A$2:$S$109,11,FALSE),VLOOKUP(F61,'[1]2015Player Stats'!$A$2:$AB$830,11,FALSE))</f>
        <v>3</v>
      </c>
      <c r="S61" t="str">
        <f>IF(G61="GK",VLOOKUP(F61,'[1]2015GoalKeeper Stats'!$A$2:$S$109,12,FALSE),VLOOKUP(F61,'[1]2015Player Stats'!$A$2:$AB$830,12,FALSE))</f>
        <v>0/0</v>
      </c>
      <c r="T61">
        <f>IF(G61="GK",VLOOKUP(F61,'[1]2015GoalKeeper Stats'!$A$2:$S$109,13,FALSE),VLOOKUP(F61,'[1]2015Player Stats'!$A$2:$AB$830,13,FALSE))</f>
        <v>5</v>
      </c>
      <c r="U61">
        <f>IF(G61="GK",VLOOKUP(F61,'[1]2015GoalKeeper Stats'!$A$2:$S$109,14,FALSE),VLOOKUP(F61,'[1]2015Player Stats'!$A$2:$AB$830,14,FALSE))</f>
        <v>0</v>
      </c>
      <c r="V61">
        <f>IF(G61="GK",VLOOKUP(F61,'[1]2015GoalKeeper Stats'!$A$2:$S$109,15,FALSE),VLOOKUP(F61,'[1]2015Player Stats'!$A$2:$AB$830,15,FALSE))</f>
        <v>0.35</v>
      </c>
      <c r="W61">
        <f>IF(G61="GK",VLOOKUP(F61,'[1]2015GoalKeeper Stats'!$A$2:$S$109,16,FALSE),VLOOKUP(F61,'[1]2015Player Stats'!$A$2:$AB$830,16,FALSE))</f>
        <v>15.2</v>
      </c>
      <c r="X61">
        <f>IF(G61="GK",VLOOKUP(F61,'[1]2015GoalKeeper Stats'!$A$2:$S$109,17,FALSE),VLOOKUP(F61,'[1]2015Player Stats'!$A$2:$AB$830,17,FALSE))</f>
        <v>0</v>
      </c>
      <c r="Y61">
        <f>IF(G61="GK",VLOOKUP(F61,'[1]2015GoalKeeper Stats'!$A$2:$S$109,18,FALSE),VLOOKUP(F61,'[1]2015Player Stats'!$A$2:$AB$830,18,FALSE))</f>
        <v>1</v>
      </c>
      <c r="Z61">
        <f>IF(G61="GK",VLOOKUP(F61,'[1]2015GoalKeeper Stats'!$A$2:$S$109,19,FALSE),VLOOKUP(F61,'[1]2015Player Stats'!$A$2:$AB$830,19,FALSE))</f>
        <v>0</v>
      </c>
      <c r="AA61">
        <f>IF(G61="GK",VLOOKUP(F61,'[1]2015GoalKeeper Stats'!$A$2:$S$109,20,FALSE),VLOOKUP(F61,'[1]2015Player Stats'!$A$2:$AB$830,20,FALSE))</f>
        <v>7.0000000000000007E-2</v>
      </c>
      <c r="AB61">
        <f>IF(G61="GK",VLOOKUP(F61,'[1]2015GoalKeeper Stats'!$A$2:$S$109,21,FALSE),VLOOKUP(F61,'[1]2015Player Stats'!$A$2:$AB$830,21,FALSE))</f>
        <v>23</v>
      </c>
      <c r="AC61">
        <f>IF(G61="GK",VLOOKUP(F61,'[1]2015GoalKeeper Stats'!$A$2:$S$109,22,FALSE),VLOOKUP(F61,'[1]2015Player Stats'!$A$2:$AB$830,22,FALSE))</f>
        <v>28</v>
      </c>
      <c r="AD61">
        <f>IF(G61="GK",VLOOKUP(F61,'[1]2015GoalKeeper Stats'!$A$2:$S$109,23,FALSE),VLOOKUP(F61,'[1]2015Player Stats'!$A$2:$AB$830,23,FALSE))</f>
        <v>6</v>
      </c>
      <c r="AE61">
        <f>IF(G61="GK",VLOOKUP(F61,'[1]2015GoalKeeper Stats'!$A$2:$S$109,24,FALSE),VLOOKUP(F61,'[1]2015Player Stats'!$A$2:$AB$830,24,FALSE))</f>
        <v>2</v>
      </c>
      <c r="AF61">
        <f>IF(G61="GK",VLOOKUP(F61,'[1]2015GoalKeeper Stats'!$A$2:$S$109,25,FALSE),VLOOKUP(F61,'[1]2015Player Stats'!$A$2:$AB$830,25,FALSE))</f>
        <v>1</v>
      </c>
      <c r="AG61">
        <f>IF(G61="GK",VLOOKUP(F61,'[1]2015GoalKeeper Stats'!$A$2:$S$109,26,FALSE),VLOOKUP(F61,'[1]2015Player Stats'!$A$2:$AB$830,26,FALSE))</f>
        <v>48.48</v>
      </c>
      <c r="AH61" s="51">
        <v>2015</v>
      </c>
      <c r="AI61" s="51">
        <v>34</v>
      </c>
      <c r="AJ61" s="51">
        <v>399</v>
      </c>
      <c r="AK61" s="51">
        <v>385</v>
      </c>
      <c r="AL61" s="51">
        <v>51</v>
      </c>
      <c r="AM61" s="51">
        <v>38</v>
      </c>
      <c r="AN61" s="51">
        <v>13</v>
      </c>
      <c r="AO61" s="52">
        <v>44.54</v>
      </c>
      <c r="AP61" s="52">
        <v>41.23</v>
      </c>
      <c r="AQ61" s="52">
        <v>3.31</v>
      </c>
      <c r="AR61" s="52">
        <v>9.69</v>
      </c>
      <c r="AS61" s="51">
        <v>60</v>
      </c>
      <c r="AT61" s="52">
        <v>48.28</v>
      </c>
    </row>
    <row r="62" spans="1:46" hidden="1">
      <c r="A62">
        <v>2015</v>
      </c>
      <c r="B62" t="s">
        <v>861</v>
      </c>
      <c r="C62" t="s">
        <v>207</v>
      </c>
      <c r="D62" t="s">
        <v>987</v>
      </c>
      <c r="E62" t="s">
        <v>988</v>
      </c>
      <c r="F62" t="str">
        <f t="shared" si="0"/>
        <v>Damien Perquis</v>
      </c>
      <c r="G62" t="s">
        <v>893</v>
      </c>
      <c r="H62" s="143">
        <v>372500</v>
      </c>
      <c r="I62" s="143">
        <v>323000</v>
      </c>
      <c r="J62" t="str">
        <f>IF(G62="GK",VLOOKUP(F62,'[1]2015GoalKeeper Stats'!$A$2:$S$109,2,FALSE),VLOOKUP(F62,'[1]2015Player Stats'!$A$2:$AB$830,2,FALSE))</f>
        <v>TOR</v>
      </c>
      <c r="K62">
        <f>IF(G62="GK",VLOOKUP(F62,'[1]2015GoalKeeper Stats'!$A$2:$S$109,4,FALSE),VLOOKUP(F62,'[1]2015Player Stats'!$A$2:$AB$830,4,FALSE))</f>
        <v>25</v>
      </c>
      <c r="L62">
        <f>IF(G62="GK",VLOOKUP(F62,'[1]2015GoalKeeper Stats'!$A$2:$S$109,5,FALSE),VLOOKUP(F62,'[1]2015Player Stats'!$A$2:$AB$830,5,FALSE))</f>
        <v>24</v>
      </c>
      <c r="M62">
        <f>IF(G62="GK",VLOOKUP(F62,'[1]2015GoalKeeper Stats'!$A$2:$S$109,6,FALSE),VLOOKUP(F62,'[1]2015Player Stats'!$A$2:$AB$830,6,FALSE))</f>
        <v>2069</v>
      </c>
      <c r="N62">
        <f>IF(G62="GK",VLOOKUP(F62,'[1]2015GoalKeeper Stats'!$A$2:$S$109,7,FALSE),VLOOKUP(F62,'[1]2015Player Stats'!$A$2:$AB$830,7,FALSE))</f>
        <v>1</v>
      </c>
      <c r="O62">
        <f>IF(G62="GK",VLOOKUP(F62,'[1]2015GoalKeeper Stats'!$A$2:$S$109,8,FALSE),VLOOKUP(F62,'[1]2015Player Stats'!$A$2:$AB$830,8,FALSE))</f>
        <v>1</v>
      </c>
      <c r="P62">
        <f>IF(G62="GK",VLOOKUP(F62,'[1]2015GoalKeeper Stats'!$A$2:$S$109,9,FALSE),VLOOKUP(F62,'[1]2015Player Stats'!$A$2:$AB$830,9,FALSE))</f>
        <v>6</v>
      </c>
      <c r="Q62">
        <f>IF(G62="GK",VLOOKUP(F62,'[1]2015GoalKeeper Stats'!$A$2:$S$109,10,FALSE),VLOOKUP(F62,'[1]2015Player Stats'!$A$2:$AB$830,10,FALSE))</f>
        <v>2</v>
      </c>
      <c r="R62">
        <f>IF(G62="GK",VLOOKUP(F62,'[1]2015GoalKeeper Stats'!$A$2:$S$109,11,FALSE),VLOOKUP(F62,'[1]2015Player Stats'!$A$2:$AB$830,11,FALSE))</f>
        <v>0</v>
      </c>
      <c r="S62" t="str">
        <f>IF(G62="GK",VLOOKUP(F62,'[1]2015GoalKeeper Stats'!$A$2:$S$109,12,FALSE),VLOOKUP(F62,'[1]2015Player Stats'!$A$2:$AB$830,12,FALSE))</f>
        <v>0/0</v>
      </c>
      <c r="T62">
        <f>IF(G62="GK",VLOOKUP(F62,'[1]2015GoalKeeper Stats'!$A$2:$S$109,13,FALSE),VLOOKUP(F62,'[1]2015Player Stats'!$A$2:$AB$830,13,FALSE))</f>
        <v>1</v>
      </c>
      <c r="U62">
        <f>IF(G62="GK",VLOOKUP(F62,'[1]2015GoalKeeper Stats'!$A$2:$S$109,14,FALSE),VLOOKUP(F62,'[1]2015Player Stats'!$A$2:$AB$830,14,FALSE))</f>
        <v>0</v>
      </c>
      <c r="V62">
        <f>IF(G62="GK",VLOOKUP(F62,'[1]2015GoalKeeper Stats'!$A$2:$S$109,15,FALSE),VLOOKUP(F62,'[1]2015Player Stats'!$A$2:$AB$830,15,FALSE))</f>
        <v>0.04</v>
      </c>
      <c r="W62">
        <f>IF(G62="GK",VLOOKUP(F62,'[1]2015GoalKeeper Stats'!$A$2:$S$109,16,FALSE),VLOOKUP(F62,'[1]2015Player Stats'!$A$2:$AB$830,16,FALSE))</f>
        <v>16.7</v>
      </c>
      <c r="X62">
        <f>IF(G62="GK",VLOOKUP(F62,'[1]2015GoalKeeper Stats'!$A$2:$S$109,17,FALSE),VLOOKUP(F62,'[1]2015Player Stats'!$A$2:$AB$830,17,FALSE))</f>
        <v>0</v>
      </c>
      <c r="Y62">
        <f>IF(G62="GK",VLOOKUP(F62,'[1]2015GoalKeeper Stats'!$A$2:$S$109,18,FALSE),VLOOKUP(F62,'[1]2015Player Stats'!$A$2:$AB$830,18,FALSE))</f>
        <v>1</v>
      </c>
      <c r="Z62">
        <f>IF(G62="GK",VLOOKUP(F62,'[1]2015GoalKeeper Stats'!$A$2:$S$109,19,FALSE),VLOOKUP(F62,'[1]2015Player Stats'!$A$2:$AB$830,19,FALSE))</f>
        <v>0</v>
      </c>
      <c r="AA62">
        <f>IF(G62="GK",VLOOKUP(F62,'[1]2015GoalKeeper Stats'!$A$2:$S$109,20,FALSE),VLOOKUP(F62,'[1]2015Player Stats'!$A$2:$AB$830,20,FALSE))</f>
        <v>0.04</v>
      </c>
      <c r="AB62">
        <f>IF(G62="GK",VLOOKUP(F62,'[1]2015GoalKeeper Stats'!$A$2:$S$109,21,FALSE),VLOOKUP(F62,'[1]2015Player Stats'!$A$2:$AB$830,21,FALSE))</f>
        <v>25</v>
      </c>
      <c r="AC62">
        <f>IF(G62="GK",VLOOKUP(F62,'[1]2015GoalKeeper Stats'!$A$2:$S$109,22,FALSE),VLOOKUP(F62,'[1]2015Player Stats'!$A$2:$AB$830,22,FALSE))</f>
        <v>16</v>
      </c>
      <c r="AD62">
        <f>IF(G62="GK",VLOOKUP(F62,'[1]2015GoalKeeper Stats'!$A$2:$S$109,23,FALSE),VLOOKUP(F62,'[1]2015Player Stats'!$A$2:$AB$830,23,FALSE))</f>
        <v>0</v>
      </c>
      <c r="AE62">
        <f>IF(G62="GK",VLOOKUP(F62,'[1]2015GoalKeeper Stats'!$A$2:$S$109,24,FALSE),VLOOKUP(F62,'[1]2015Player Stats'!$A$2:$AB$830,24,FALSE))</f>
        <v>6</v>
      </c>
      <c r="AF62">
        <f>IF(G62="GK",VLOOKUP(F62,'[1]2015GoalKeeper Stats'!$A$2:$S$109,25,FALSE),VLOOKUP(F62,'[1]2015Player Stats'!$A$2:$AB$830,25,FALSE))</f>
        <v>0</v>
      </c>
      <c r="AG62">
        <f>IF(G62="GK",VLOOKUP(F62,'[1]2015GoalKeeper Stats'!$A$2:$S$109,26,FALSE),VLOOKUP(F62,'[1]2015Player Stats'!$A$2:$AB$830,26,FALSE))</f>
        <v>33.33</v>
      </c>
      <c r="AH62" s="51">
        <v>2015</v>
      </c>
      <c r="AI62" s="51">
        <v>34</v>
      </c>
      <c r="AJ62" s="51">
        <v>468</v>
      </c>
      <c r="AK62" s="51">
        <v>410</v>
      </c>
      <c r="AL62" s="51">
        <v>57</v>
      </c>
      <c r="AM62" s="51">
        <v>56</v>
      </c>
      <c r="AN62" s="51">
        <v>1</v>
      </c>
      <c r="AO62" s="52">
        <v>50.46</v>
      </c>
      <c r="AP62" s="52">
        <v>41.58</v>
      </c>
      <c r="AQ62" s="52">
        <v>8.8699999999999992</v>
      </c>
      <c r="AR62" s="52">
        <v>-7.87</v>
      </c>
      <c r="AS62" s="51">
        <v>49</v>
      </c>
      <c r="AT62" s="52">
        <v>52.78</v>
      </c>
    </row>
    <row r="63" spans="1:46" hidden="1">
      <c r="A63">
        <v>2015</v>
      </c>
      <c r="B63" t="s">
        <v>924</v>
      </c>
      <c r="C63" t="s">
        <v>924</v>
      </c>
      <c r="D63" t="s">
        <v>989</v>
      </c>
      <c r="E63" t="s">
        <v>990</v>
      </c>
      <c r="F63" t="str">
        <f t="shared" si="0"/>
        <v>Benny Feilhaber</v>
      </c>
      <c r="G63" t="s">
        <v>860</v>
      </c>
      <c r="H63" s="143">
        <v>362188</v>
      </c>
      <c r="I63" s="143">
        <v>350000</v>
      </c>
      <c r="J63" t="str">
        <f>IF(G63="GK",VLOOKUP(F63,'[1]2015GoalKeeper Stats'!$A$2:$S$109,2,FALSE),VLOOKUP(F63,'[1]2015Player Stats'!$A$2:$AB$830,2,FALSE))</f>
        <v xml:space="preserve">KC </v>
      </c>
      <c r="K63">
        <f>IF(G63="GK",VLOOKUP(F63,'[1]2015GoalKeeper Stats'!$A$2:$S$109,4,FALSE),VLOOKUP(F63,'[1]2015Player Stats'!$A$2:$AB$830,4,FALSE))</f>
        <v>32</v>
      </c>
      <c r="L63">
        <f>IF(G63="GK",VLOOKUP(F63,'[1]2015GoalKeeper Stats'!$A$2:$S$109,5,FALSE),VLOOKUP(F63,'[1]2015Player Stats'!$A$2:$AB$830,5,FALSE))</f>
        <v>30</v>
      </c>
      <c r="M63">
        <f>IF(G63="GK",VLOOKUP(F63,'[1]2015GoalKeeper Stats'!$A$2:$S$109,6,FALSE),VLOOKUP(F63,'[1]2015Player Stats'!$A$2:$AB$830,6,FALSE))</f>
        <v>2731</v>
      </c>
      <c r="N63">
        <f>IF(G63="GK",VLOOKUP(F63,'[1]2015GoalKeeper Stats'!$A$2:$S$109,7,FALSE),VLOOKUP(F63,'[1]2015Player Stats'!$A$2:$AB$830,7,FALSE))</f>
        <v>10</v>
      </c>
      <c r="O63">
        <f>IF(G63="GK",VLOOKUP(F63,'[1]2015GoalKeeper Stats'!$A$2:$S$109,8,FALSE),VLOOKUP(F63,'[1]2015Player Stats'!$A$2:$AB$830,8,FALSE))</f>
        <v>15</v>
      </c>
      <c r="P63">
        <f>IF(G63="GK",VLOOKUP(F63,'[1]2015GoalKeeper Stats'!$A$2:$S$109,9,FALSE),VLOOKUP(F63,'[1]2015Player Stats'!$A$2:$AB$830,9,FALSE))</f>
        <v>48</v>
      </c>
      <c r="Q63">
        <f>IF(G63="GK",VLOOKUP(F63,'[1]2015GoalKeeper Stats'!$A$2:$S$109,10,FALSE),VLOOKUP(F63,'[1]2015Player Stats'!$A$2:$AB$830,10,FALSE))</f>
        <v>17</v>
      </c>
      <c r="R63">
        <f>IF(G63="GK",VLOOKUP(F63,'[1]2015GoalKeeper Stats'!$A$2:$S$109,11,FALSE),VLOOKUP(F63,'[1]2015Player Stats'!$A$2:$AB$830,11,FALSE))</f>
        <v>3</v>
      </c>
      <c r="S63">
        <f>IF(G63="GK",VLOOKUP(F63,'[1]2015GoalKeeper Stats'!$A$2:$S$109,12,FALSE),VLOOKUP(F63,'[1]2015Player Stats'!$A$2:$AB$830,12,FALSE))</f>
        <v>44321</v>
      </c>
      <c r="T63">
        <f>IF(G63="GK",VLOOKUP(F63,'[1]2015GoalKeeper Stats'!$A$2:$S$109,13,FALSE),VLOOKUP(F63,'[1]2015Player Stats'!$A$2:$AB$830,13,FALSE))</f>
        <v>6</v>
      </c>
      <c r="U63">
        <f>IF(G63="GK",VLOOKUP(F63,'[1]2015GoalKeeper Stats'!$A$2:$S$109,14,FALSE),VLOOKUP(F63,'[1]2015Player Stats'!$A$2:$AB$830,14,FALSE))</f>
        <v>4</v>
      </c>
      <c r="V63">
        <f>IF(G63="GK",VLOOKUP(F63,'[1]2015GoalKeeper Stats'!$A$2:$S$109,15,FALSE),VLOOKUP(F63,'[1]2015Player Stats'!$A$2:$AB$830,15,FALSE))</f>
        <v>0.33</v>
      </c>
      <c r="W63">
        <f>IF(G63="GK",VLOOKUP(F63,'[1]2015GoalKeeper Stats'!$A$2:$S$109,16,FALSE),VLOOKUP(F63,'[1]2015Player Stats'!$A$2:$AB$830,16,FALSE))</f>
        <v>20.8</v>
      </c>
      <c r="X63">
        <f>IF(G63="GK",VLOOKUP(F63,'[1]2015GoalKeeper Stats'!$A$2:$S$109,17,FALSE),VLOOKUP(F63,'[1]2015Player Stats'!$A$2:$AB$830,17,FALSE))</f>
        <v>5</v>
      </c>
      <c r="Y63">
        <f>IF(G63="GK",VLOOKUP(F63,'[1]2015GoalKeeper Stats'!$A$2:$S$109,18,FALSE),VLOOKUP(F63,'[1]2015Player Stats'!$A$2:$AB$830,18,FALSE))</f>
        <v>10</v>
      </c>
      <c r="Z63">
        <f>IF(G63="GK",VLOOKUP(F63,'[1]2015GoalKeeper Stats'!$A$2:$S$109,19,FALSE),VLOOKUP(F63,'[1]2015Player Stats'!$A$2:$AB$830,19,FALSE))</f>
        <v>5</v>
      </c>
      <c r="AA63">
        <f>IF(G63="GK",VLOOKUP(F63,'[1]2015GoalKeeper Stats'!$A$2:$S$109,20,FALSE),VLOOKUP(F63,'[1]2015Player Stats'!$A$2:$AB$830,20,FALSE))</f>
        <v>0.49</v>
      </c>
      <c r="AB63">
        <f>IF(G63="GK",VLOOKUP(F63,'[1]2015GoalKeeper Stats'!$A$2:$S$109,21,FALSE),VLOOKUP(F63,'[1]2015Player Stats'!$A$2:$AB$830,21,FALSE))</f>
        <v>44</v>
      </c>
      <c r="AC63">
        <f>IF(G63="GK",VLOOKUP(F63,'[1]2015GoalKeeper Stats'!$A$2:$S$109,22,FALSE),VLOOKUP(F63,'[1]2015Player Stats'!$A$2:$AB$830,22,FALSE))</f>
        <v>64</v>
      </c>
      <c r="AD63">
        <f>IF(G63="GK",VLOOKUP(F63,'[1]2015GoalKeeper Stats'!$A$2:$S$109,23,FALSE),VLOOKUP(F63,'[1]2015Player Stats'!$A$2:$AB$830,23,FALSE))</f>
        <v>1</v>
      </c>
      <c r="AE63">
        <f>IF(G63="GK",VLOOKUP(F63,'[1]2015GoalKeeper Stats'!$A$2:$S$109,24,FALSE),VLOOKUP(F63,'[1]2015Player Stats'!$A$2:$AB$830,24,FALSE))</f>
        <v>8</v>
      </c>
      <c r="AF63">
        <f>IF(G63="GK",VLOOKUP(F63,'[1]2015GoalKeeper Stats'!$A$2:$S$109,25,FALSE),VLOOKUP(F63,'[1]2015Player Stats'!$A$2:$AB$830,25,FALSE))</f>
        <v>1</v>
      </c>
      <c r="AG63">
        <f>IF(G63="GK",VLOOKUP(F63,'[1]2015GoalKeeper Stats'!$A$2:$S$109,26,FALSE),VLOOKUP(F63,'[1]2015Player Stats'!$A$2:$AB$830,26,FALSE))</f>
        <v>35.42</v>
      </c>
      <c r="AH63" s="51">
        <v>2015</v>
      </c>
      <c r="AI63" s="51">
        <v>34</v>
      </c>
      <c r="AJ63" s="51">
        <v>405</v>
      </c>
      <c r="AK63" s="51">
        <v>351</v>
      </c>
      <c r="AL63" s="51">
        <v>47</v>
      </c>
      <c r="AM63" s="51">
        <v>44</v>
      </c>
      <c r="AN63" s="51">
        <v>3</v>
      </c>
      <c r="AO63" s="52">
        <v>45.26</v>
      </c>
      <c r="AP63" s="52">
        <v>40.06</v>
      </c>
      <c r="AQ63" s="52">
        <v>5.2</v>
      </c>
      <c r="AR63" s="52">
        <v>-2.2000000000000002</v>
      </c>
      <c r="AS63" s="51">
        <v>51</v>
      </c>
      <c r="AT63" s="52">
        <v>50.78</v>
      </c>
    </row>
    <row r="64" spans="1:46" hidden="1">
      <c r="A64">
        <v>2015</v>
      </c>
      <c r="B64" t="s">
        <v>199</v>
      </c>
      <c r="C64" t="s">
        <v>199</v>
      </c>
      <c r="D64" t="s">
        <v>991</v>
      </c>
      <c r="E64" t="s">
        <v>992</v>
      </c>
      <c r="F64" t="str">
        <f t="shared" si="0"/>
        <v>Raul Rodriguez</v>
      </c>
      <c r="G64" t="s">
        <v>893</v>
      </c>
      <c r="H64" s="143">
        <v>354333</v>
      </c>
      <c r="I64" s="143">
        <v>325000</v>
      </c>
      <c r="J64" t="str">
        <f>IF(G64="GK",VLOOKUP(F64,'[1]2015GoalKeeper Stats'!$A$2:$S$109,2,FALSE),VLOOKUP(F64,'[1]2015Player Stats'!$A$2:$AB$830,2,FALSE))</f>
        <v>HOU</v>
      </c>
      <c r="K64">
        <f>IF(G64="GK",VLOOKUP(F64,'[1]2015GoalKeeper Stats'!$A$2:$S$109,4,FALSE),VLOOKUP(F64,'[1]2015Player Stats'!$A$2:$AB$830,4,FALSE))</f>
        <v>27</v>
      </c>
      <c r="L64">
        <f>IF(G64="GK",VLOOKUP(F64,'[1]2015GoalKeeper Stats'!$A$2:$S$109,5,FALSE),VLOOKUP(F64,'[1]2015Player Stats'!$A$2:$AB$830,5,FALSE))</f>
        <v>27</v>
      </c>
      <c r="M64">
        <f>IF(G64="GK",VLOOKUP(F64,'[1]2015GoalKeeper Stats'!$A$2:$S$109,6,FALSE),VLOOKUP(F64,'[1]2015Player Stats'!$A$2:$AB$830,6,FALSE))</f>
        <v>2364</v>
      </c>
      <c r="N64">
        <f>IF(G64="GK",VLOOKUP(F64,'[1]2015GoalKeeper Stats'!$A$2:$S$109,7,FALSE),VLOOKUP(F64,'[1]2015Player Stats'!$A$2:$AB$830,7,FALSE))</f>
        <v>2</v>
      </c>
      <c r="O64">
        <f>IF(G64="GK",VLOOKUP(F64,'[1]2015GoalKeeper Stats'!$A$2:$S$109,8,FALSE),VLOOKUP(F64,'[1]2015Player Stats'!$A$2:$AB$830,8,FALSE))</f>
        <v>0</v>
      </c>
      <c r="P64">
        <f>IF(G64="GK",VLOOKUP(F64,'[1]2015GoalKeeper Stats'!$A$2:$S$109,9,FALSE),VLOOKUP(F64,'[1]2015Player Stats'!$A$2:$AB$830,9,FALSE))</f>
        <v>13</v>
      </c>
      <c r="Q64">
        <f>IF(G64="GK",VLOOKUP(F64,'[1]2015GoalKeeper Stats'!$A$2:$S$109,10,FALSE),VLOOKUP(F64,'[1]2015Player Stats'!$A$2:$AB$830,10,FALSE))</f>
        <v>4</v>
      </c>
      <c r="R64">
        <f>IF(G64="GK",VLOOKUP(F64,'[1]2015GoalKeeper Stats'!$A$2:$S$109,11,FALSE),VLOOKUP(F64,'[1]2015Player Stats'!$A$2:$AB$830,11,FALSE))</f>
        <v>0</v>
      </c>
      <c r="S64" t="str">
        <f>IF(G64="GK",VLOOKUP(F64,'[1]2015GoalKeeper Stats'!$A$2:$S$109,12,FALSE),VLOOKUP(F64,'[1]2015Player Stats'!$A$2:$AB$830,12,FALSE))</f>
        <v>0/0</v>
      </c>
      <c r="T64">
        <f>IF(G64="GK",VLOOKUP(F64,'[1]2015GoalKeeper Stats'!$A$2:$S$109,13,FALSE),VLOOKUP(F64,'[1]2015Player Stats'!$A$2:$AB$830,13,FALSE))</f>
        <v>2</v>
      </c>
      <c r="U64">
        <f>IF(G64="GK",VLOOKUP(F64,'[1]2015GoalKeeper Stats'!$A$2:$S$109,14,FALSE),VLOOKUP(F64,'[1]2015Player Stats'!$A$2:$AB$830,14,FALSE))</f>
        <v>0</v>
      </c>
      <c r="V64">
        <f>IF(G64="GK",VLOOKUP(F64,'[1]2015GoalKeeper Stats'!$A$2:$S$109,15,FALSE),VLOOKUP(F64,'[1]2015Player Stats'!$A$2:$AB$830,15,FALSE))</f>
        <v>0.08</v>
      </c>
      <c r="W64">
        <f>IF(G64="GK",VLOOKUP(F64,'[1]2015GoalKeeper Stats'!$A$2:$S$109,16,FALSE),VLOOKUP(F64,'[1]2015Player Stats'!$A$2:$AB$830,16,FALSE))</f>
        <v>15.4</v>
      </c>
      <c r="X64">
        <f>IF(G64="GK",VLOOKUP(F64,'[1]2015GoalKeeper Stats'!$A$2:$S$109,17,FALSE),VLOOKUP(F64,'[1]2015Player Stats'!$A$2:$AB$830,17,FALSE))</f>
        <v>0</v>
      </c>
      <c r="Y64">
        <f>IF(G64="GK",VLOOKUP(F64,'[1]2015GoalKeeper Stats'!$A$2:$S$109,18,FALSE),VLOOKUP(F64,'[1]2015Player Stats'!$A$2:$AB$830,18,FALSE))</f>
        <v>0</v>
      </c>
      <c r="Z64">
        <f>IF(G64="GK",VLOOKUP(F64,'[1]2015GoalKeeper Stats'!$A$2:$S$109,19,FALSE),VLOOKUP(F64,'[1]2015Player Stats'!$A$2:$AB$830,19,FALSE))</f>
        <v>0</v>
      </c>
      <c r="AA64">
        <f>IF(G64="GK",VLOOKUP(F64,'[1]2015GoalKeeper Stats'!$A$2:$S$109,20,FALSE),VLOOKUP(F64,'[1]2015Player Stats'!$A$2:$AB$830,20,FALSE))</f>
        <v>0</v>
      </c>
      <c r="AB64">
        <f>IF(G64="GK",VLOOKUP(F64,'[1]2015GoalKeeper Stats'!$A$2:$S$109,21,FALSE),VLOOKUP(F64,'[1]2015Player Stats'!$A$2:$AB$830,21,FALSE))</f>
        <v>34</v>
      </c>
      <c r="AC64">
        <f>IF(G64="GK",VLOOKUP(F64,'[1]2015GoalKeeper Stats'!$A$2:$S$109,22,FALSE),VLOOKUP(F64,'[1]2015Player Stats'!$A$2:$AB$830,22,FALSE))</f>
        <v>13</v>
      </c>
      <c r="AD64">
        <f>IF(G64="GK",VLOOKUP(F64,'[1]2015GoalKeeper Stats'!$A$2:$S$109,23,FALSE),VLOOKUP(F64,'[1]2015Player Stats'!$A$2:$AB$830,23,FALSE))</f>
        <v>0</v>
      </c>
      <c r="AE64">
        <f>IF(G64="GK",VLOOKUP(F64,'[1]2015GoalKeeper Stats'!$A$2:$S$109,24,FALSE),VLOOKUP(F64,'[1]2015Player Stats'!$A$2:$AB$830,24,FALSE))</f>
        <v>7</v>
      </c>
      <c r="AF64">
        <f>IF(G64="GK",VLOOKUP(F64,'[1]2015GoalKeeper Stats'!$A$2:$S$109,25,FALSE),VLOOKUP(F64,'[1]2015Player Stats'!$A$2:$AB$830,25,FALSE))</f>
        <v>1</v>
      </c>
      <c r="AG64">
        <f>IF(G64="GK",VLOOKUP(F64,'[1]2015GoalKeeper Stats'!$A$2:$S$109,26,FALSE),VLOOKUP(F64,'[1]2015Player Stats'!$A$2:$AB$830,26,FALSE))</f>
        <v>30.77</v>
      </c>
      <c r="AH64" s="51">
        <v>2015</v>
      </c>
      <c r="AI64" s="51">
        <v>34</v>
      </c>
      <c r="AJ64" s="51">
        <v>376</v>
      </c>
      <c r="AK64" s="51">
        <v>374</v>
      </c>
      <c r="AL64" s="51">
        <v>42</v>
      </c>
      <c r="AM64" s="51">
        <v>47</v>
      </c>
      <c r="AN64" s="51">
        <v>-5</v>
      </c>
      <c r="AO64" s="52">
        <v>35.869999999999997</v>
      </c>
      <c r="AP64" s="52">
        <v>40.729999999999997</v>
      </c>
      <c r="AQ64" s="52">
        <v>-4.87</v>
      </c>
      <c r="AR64" s="52">
        <v>-0.13</v>
      </c>
      <c r="AS64" s="51">
        <v>42</v>
      </c>
      <c r="AT64" s="52">
        <v>42.15</v>
      </c>
    </row>
    <row r="65" spans="1:46" hidden="1">
      <c r="A65">
        <v>2015</v>
      </c>
      <c r="B65" t="s">
        <v>204</v>
      </c>
      <c r="C65" t="s">
        <v>204</v>
      </c>
      <c r="D65" t="s">
        <v>993</v>
      </c>
      <c r="E65" t="s">
        <v>994</v>
      </c>
      <c r="F65" t="str">
        <f t="shared" si="0"/>
        <v>Fernando Aristeguieta</v>
      </c>
      <c r="G65" t="s">
        <v>875</v>
      </c>
      <c r="H65" s="143">
        <v>350004</v>
      </c>
      <c r="I65" s="143">
        <v>350004</v>
      </c>
      <c r="J65" t="str">
        <f>IF(G65="GK",VLOOKUP(F65,'[1]2015GoalKeeper Stats'!$A$2:$S$109,2,FALSE),VLOOKUP(F65,'[1]2015Player Stats'!$A$2:$AB$830,2,FALSE))</f>
        <v>PHI</v>
      </c>
      <c r="K65">
        <f>IF(G65="GK",VLOOKUP(F65,'[1]2015GoalKeeper Stats'!$A$2:$S$109,4,FALSE),VLOOKUP(F65,'[1]2015Player Stats'!$A$2:$AB$830,4,FALSE))</f>
        <v>21</v>
      </c>
      <c r="L65">
        <f>IF(G65="GK",VLOOKUP(F65,'[1]2015GoalKeeper Stats'!$A$2:$S$109,5,FALSE),VLOOKUP(F65,'[1]2015Player Stats'!$A$2:$AB$830,5,FALSE))</f>
        <v>14</v>
      </c>
      <c r="M65">
        <f>IF(G65="GK",VLOOKUP(F65,'[1]2015GoalKeeper Stats'!$A$2:$S$109,6,FALSE),VLOOKUP(F65,'[1]2015Player Stats'!$A$2:$AB$830,6,FALSE))</f>
        <v>1251</v>
      </c>
      <c r="N65">
        <f>IF(G65="GK",VLOOKUP(F65,'[1]2015GoalKeeper Stats'!$A$2:$S$109,7,FALSE),VLOOKUP(F65,'[1]2015Player Stats'!$A$2:$AB$830,7,FALSE))</f>
        <v>5</v>
      </c>
      <c r="O65">
        <f>IF(G65="GK",VLOOKUP(F65,'[1]2015GoalKeeper Stats'!$A$2:$S$109,8,FALSE),VLOOKUP(F65,'[1]2015Player Stats'!$A$2:$AB$830,8,FALSE))</f>
        <v>1</v>
      </c>
      <c r="P65">
        <f>IF(G65="GK",VLOOKUP(F65,'[1]2015GoalKeeper Stats'!$A$2:$S$109,9,FALSE),VLOOKUP(F65,'[1]2015Player Stats'!$A$2:$AB$830,9,FALSE))</f>
        <v>50</v>
      </c>
      <c r="Q65">
        <f>IF(G65="GK",VLOOKUP(F65,'[1]2015GoalKeeper Stats'!$A$2:$S$109,10,FALSE),VLOOKUP(F65,'[1]2015Player Stats'!$A$2:$AB$830,10,FALSE))</f>
        <v>20</v>
      </c>
      <c r="R65">
        <f>IF(G65="GK",VLOOKUP(F65,'[1]2015GoalKeeper Stats'!$A$2:$S$109,11,FALSE),VLOOKUP(F65,'[1]2015Player Stats'!$A$2:$AB$830,11,FALSE))</f>
        <v>0</v>
      </c>
      <c r="S65" t="str">
        <f>IF(G65="GK",VLOOKUP(F65,'[1]2015GoalKeeper Stats'!$A$2:$S$109,12,FALSE),VLOOKUP(F65,'[1]2015Player Stats'!$A$2:$AB$830,12,FALSE))</f>
        <v>0/0</v>
      </c>
      <c r="T65">
        <f>IF(G65="GK",VLOOKUP(F65,'[1]2015GoalKeeper Stats'!$A$2:$S$109,13,FALSE),VLOOKUP(F65,'[1]2015Player Stats'!$A$2:$AB$830,13,FALSE))</f>
        <v>1</v>
      </c>
      <c r="U65">
        <f>IF(G65="GK",VLOOKUP(F65,'[1]2015GoalKeeper Stats'!$A$2:$S$109,14,FALSE),VLOOKUP(F65,'[1]2015Player Stats'!$A$2:$AB$830,14,FALSE))</f>
        <v>4</v>
      </c>
      <c r="V65">
        <f>IF(G65="GK",VLOOKUP(F65,'[1]2015GoalKeeper Stats'!$A$2:$S$109,15,FALSE),VLOOKUP(F65,'[1]2015Player Stats'!$A$2:$AB$830,15,FALSE))</f>
        <v>0.36</v>
      </c>
      <c r="W65">
        <f>IF(G65="GK",VLOOKUP(F65,'[1]2015GoalKeeper Stats'!$A$2:$S$109,16,FALSE),VLOOKUP(F65,'[1]2015Player Stats'!$A$2:$AB$830,16,FALSE))</f>
        <v>10</v>
      </c>
      <c r="X65">
        <f>IF(G65="GK",VLOOKUP(F65,'[1]2015GoalKeeper Stats'!$A$2:$S$109,17,FALSE),VLOOKUP(F65,'[1]2015Player Stats'!$A$2:$AB$830,17,FALSE))</f>
        <v>0</v>
      </c>
      <c r="Y65">
        <f>IF(G65="GK",VLOOKUP(F65,'[1]2015GoalKeeper Stats'!$A$2:$S$109,18,FALSE),VLOOKUP(F65,'[1]2015Player Stats'!$A$2:$AB$830,18,FALSE))</f>
        <v>1</v>
      </c>
      <c r="Z65">
        <f>IF(G65="GK",VLOOKUP(F65,'[1]2015GoalKeeper Stats'!$A$2:$S$109,19,FALSE),VLOOKUP(F65,'[1]2015Player Stats'!$A$2:$AB$830,19,FALSE))</f>
        <v>0</v>
      </c>
      <c r="AA65">
        <f>IF(G65="GK",VLOOKUP(F65,'[1]2015GoalKeeper Stats'!$A$2:$S$109,20,FALSE),VLOOKUP(F65,'[1]2015Player Stats'!$A$2:$AB$830,20,FALSE))</f>
        <v>7.0000000000000007E-2</v>
      </c>
      <c r="AB65">
        <f>IF(G65="GK",VLOOKUP(F65,'[1]2015GoalKeeper Stats'!$A$2:$S$109,21,FALSE),VLOOKUP(F65,'[1]2015Player Stats'!$A$2:$AB$830,21,FALSE))</f>
        <v>22</v>
      </c>
      <c r="AC65">
        <f>IF(G65="GK",VLOOKUP(F65,'[1]2015GoalKeeper Stats'!$A$2:$S$109,22,FALSE),VLOOKUP(F65,'[1]2015Player Stats'!$A$2:$AB$830,22,FALSE))</f>
        <v>20</v>
      </c>
      <c r="AD65">
        <f>IF(G65="GK",VLOOKUP(F65,'[1]2015GoalKeeper Stats'!$A$2:$S$109,23,FALSE),VLOOKUP(F65,'[1]2015Player Stats'!$A$2:$AB$830,23,FALSE))</f>
        <v>10</v>
      </c>
      <c r="AE65">
        <f>IF(G65="GK",VLOOKUP(F65,'[1]2015GoalKeeper Stats'!$A$2:$S$109,24,FALSE),VLOOKUP(F65,'[1]2015Player Stats'!$A$2:$AB$830,24,FALSE))</f>
        <v>3</v>
      </c>
      <c r="AF65">
        <f>IF(G65="GK",VLOOKUP(F65,'[1]2015GoalKeeper Stats'!$A$2:$S$109,25,FALSE),VLOOKUP(F65,'[1]2015Player Stats'!$A$2:$AB$830,25,FALSE))</f>
        <v>0</v>
      </c>
      <c r="AG65">
        <f>IF(G65="GK",VLOOKUP(F65,'[1]2015GoalKeeper Stats'!$A$2:$S$109,26,FALSE),VLOOKUP(F65,'[1]2015Player Stats'!$A$2:$AB$830,26,FALSE))</f>
        <v>40</v>
      </c>
      <c r="AH65" s="51">
        <v>2015</v>
      </c>
      <c r="AI65" s="51">
        <v>34</v>
      </c>
      <c r="AJ65" s="51">
        <v>381</v>
      </c>
      <c r="AK65" s="51">
        <v>413</v>
      </c>
      <c r="AL65" s="51">
        <v>40</v>
      </c>
      <c r="AM65" s="51">
        <v>54</v>
      </c>
      <c r="AN65" s="51">
        <v>-14</v>
      </c>
      <c r="AO65" s="52">
        <v>39.479999999999997</v>
      </c>
      <c r="AP65" s="52">
        <v>46.61</v>
      </c>
      <c r="AQ65" s="52">
        <v>-7.13</v>
      </c>
      <c r="AR65" s="52">
        <v>-6.87</v>
      </c>
      <c r="AS65" s="51">
        <v>37</v>
      </c>
      <c r="AT65" s="52">
        <v>41.91</v>
      </c>
    </row>
    <row r="66" spans="1:46" hidden="1">
      <c r="A66">
        <v>2015</v>
      </c>
      <c r="B66" t="s">
        <v>195</v>
      </c>
      <c r="C66" t="s">
        <v>866</v>
      </c>
      <c r="D66" t="s">
        <v>995</v>
      </c>
      <c r="F66" t="s">
        <v>995</v>
      </c>
      <c r="G66" t="s">
        <v>860</v>
      </c>
      <c r="H66" s="143">
        <v>350000</v>
      </c>
      <c r="I66" s="143">
        <v>350000</v>
      </c>
      <c r="J66" t="str">
        <f>IF(G66="GK",VLOOKUP(F66,'[1]2015GoalKeeper Stats'!$A$2:$S$109,2,FALSE),VLOOKUP(F66,'[1]2015Player Stats'!$A$2:$AB$830,2,FALSE))</f>
        <v xml:space="preserve">LA </v>
      </c>
      <c r="K66">
        <f>IF(G66="GK",VLOOKUP(F66,'[1]2015GoalKeeper Stats'!$A$2:$S$109,4,FALSE),VLOOKUP(F66,'[1]2015Player Stats'!$A$2:$AB$830,4,FALSE))</f>
        <v>34</v>
      </c>
      <c r="L66">
        <f>IF(G66="GK",VLOOKUP(F66,'[1]2015GoalKeeper Stats'!$A$2:$S$109,5,FALSE),VLOOKUP(F66,'[1]2015Player Stats'!$A$2:$AB$830,5,FALSE))</f>
        <v>32</v>
      </c>
      <c r="M66">
        <f>IF(G66="GK",VLOOKUP(F66,'[1]2015GoalKeeper Stats'!$A$2:$S$109,6,FALSE),VLOOKUP(F66,'[1]2015Player Stats'!$A$2:$AB$830,6,FALSE))</f>
        <v>2857</v>
      </c>
      <c r="N66">
        <f>IF(G66="GK",VLOOKUP(F66,'[1]2015GoalKeeper Stats'!$A$2:$S$109,7,FALSE),VLOOKUP(F66,'[1]2015Player Stats'!$A$2:$AB$830,7,FALSE))</f>
        <v>4</v>
      </c>
      <c r="O66">
        <f>IF(G66="GK",VLOOKUP(F66,'[1]2015GoalKeeper Stats'!$A$2:$S$109,8,FALSE),VLOOKUP(F66,'[1]2015Player Stats'!$A$2:$AB$830,8,FALSE))</f>
        <v>7</v>
      </c>
      <c r="P66">
        <f>IF(G66="GK",VLOOKUP(F66,'[1]2015GoalKeeper Stats'!$A$2:$S$109,9,FALSE),VLOOKUP(F66,'[1]2015Player Stats'!$A$2:$AB$830,9,FALSE))</f>
        <v>28</v>
      </c>
      <c r="Q66">
        <f>IF(G66="GK",VLOOKUP(F66,'[1]2015GoalKeeper Stats'!$A$2:$S$109,10,FALSE),VLOOKUP(F66,'[1]2015Player Stats'!$A$2:$AB$830,10,FALSE))</f>
        <v>13</v>
      </c>
      <c r="R66">
        <f>IF(G66="GK",VLOOKUP(F66,'[1]2015GoalKeeper Stats'!$A$2:$S$109,11,FALSE),VLOOKUP(F66,'[1]2015Player Stats'!$A$2:$AB$830,11,FALSE))</f>
        <v>2</v>
      </c>
      <c r="S66">
        <f>IF(G66="GK",VLOOKUP(F66,'[1]2015GoalKeeper Stats'!$A$2:$S$109,12,FALSE),VLOOKUP(F66,'[1]2015Player Stats'!$A$2:$AB$830,12,FALSE))</f>
        <v>44198</v>
      </c>
      <c r="T66">
        <f>IF(G66="GK",VLOOKUP(F66,'[1]2015GoalKeeper Stats'!$A$2:$S$109,13,FALSE),VLOOKUP(F66,'[1]2015Player Stats'!$A$2:$AB$830,13,FALSE))</f>
        <v>3</v>
      </c>
      <c r="U66">
        <f>IF(G66="GK",VLOOKUP(F66,'[1]2015GoalKeeper Stats'!$A$2:$S$109,14,FALSE),VLOOKUP(F66,'[1]2015Player Stats'!$A$2:$AB$830,14,FALSE))</f>
        <v>1</v>
      </c>
      <c r="V66">
        <f>IF(G66="GK",VLOOKUP(F66,'[1]2015GoalKeeper Stats'!$A$2:$S$109,15,FALSE),VLOOKUP(F66,'[1]2015Player Stats'!$A$2:$AB$830,15,FALSE))</f>
        <v>0.13</v>
      </c>
      <c r="W66">
        <f>IF(G66="GK",VLOOKUP(F66,'[1]2015GoalKeeper Stats'!$A$2:$S$109,16,FALSE),VLOOKUP(F66,'[1]2015Player Stats'!$A$2:$AB$830,16,FALSE))</f>
        <v>14.3</v>
      </c>
      <c r="X66">
        <f>IF(G66="GK",VLOOKUP(F66,'[1]2015GoalKeeper Stats'!$A$2:$S$109,17,FALSE),VLOOKUP(F66,'[1]2015Player Stats'!$A$2:$AB$830,17,FALSE))</f>
        <v>2</v>
      </c>
      <c r="Y66">
        <f>IF(G66="GK",VLOOKUP(F66,'[1]2015GoalKeeper Stats'!$A$2:$S$109,18,FALSE),VLOOKUP(F66,'[1]2015Player Stats'!$A$2:$AB$830,18,FALSE))</f>
        <v>6</v>
      </c>
      <c r="Z66">
        <f>IF(G66="GK",VLOOKUP(F66,'[1]2015GoalKeeper Stats'!$A$2:$S$109,19,FALSE),VLOOKUP(F66,'[1]2015Player Stats'!$A$2:$AB$830,19,FALSE))</f>
        <v>1</v>
      </c>
      <c r="AA66">
        <f>IF(G66="GK",VLOOKUP(F66,'[1]2015GoalKeeper Stats'!$A$2:$S$109,20,FALSE),VLOOKUP(F66,'[1]2015Player Stats'!$A$2:$AB$830,20,FALSE))</f>
        <v>0.22</v>
      </c>
      <c r="AB66">
        <f>IF(G66="GK",VLOOKUP(F66,'[1]2015GoalKeeper Stats'!$A$2:$S$109,21,FALSE),VLOOKUP(F66,'[1]2015Player Stats'!$A$2:$AB$830,21,FALSE))</f>
        <v>29</v>
      </c>
      <c r="AC66">
        <f>IF(G66="GK",VLOOKUP(F66,'[1]2015GoalKeeper Stats'!$A$2:$S$109,22,FALSE),VLOOKUP(F66,'[1]2015Player Stats'!$A$2:$AB$830,22,FALSE))</f>
        <v>33</v>
      </c>
      <c r="AD66">
        <f>IF(G66="GK",VLOOKUP(F66,'[1]2015GoalKeeper Stats'!$A$2:$S$109,23,FALSE),VLOOKUP(F66,'[1]2015Player Stats'!$A$2:$AB$830,23,FALSE))</f>
        <v>0</v>
      </c>
      <c r="AE66">
        <f>IF(G66="GK",VLOOKUP(F66,'[1]2015GoalKeeper Stats'!$A$2:$S$109,24,FALSE),VLOOKUP(F66,'[1]2015Player Stats'!$A$2:$AB$830,24,FALSE))</f>
        <v>5</v>
      </c>
      <c r="AF66">
        <f>IF(G66="GK",VLOOKUP(F66,'[1]2015GoalKeeper Stats'!$A$2:$S$109,25,FALSE),VLOOKUP(F66,'[1]2015Player Stats'!$A$2:$AB$830,25,FALSE))</f>
        <v>0</v>
      </c>
      <c r="AG66">
        <f>IF(G66="GK",VLOOKUP(F66,'[1]2015GoalKeeper Stats'!$A$2:$S$109,26,FALSE),VLOOKUP(F66,'[1]2015Player Stats'!$A$2:$AB$830,26,FALSE))</f>
        <v>46.43</v>
      </c>
      <c r="AH66" s="51">
        <v>2015</v>
      </c>
      <c r="AI66" s="51">
        <v>34</v>
      </c>
      <c r="AJ66" s="51">
        <v>406</v>
      </c>
      <c r="AK66" s="51">
        <v>395</v>
      </c>
      <c r="AL66" s="51">
        <v>56</v>
      </c>
      <c r="AM66" s="51">
        <v>46</v>
      </c>
      <c r="AN66" s="51">
        <v>10</v>
      </c>
      <c r="AO66" s="52">
        <v>44.89</v>
      </c>
      <c r="AP66" s="52">
        <v>42.23</v>
      </c>
      <c r="AQ66" s="52">
        <v>2.67</v>
      </c>
      <c r="AR66" s="52">
        <v>7.33</v>
      </c>
      <c r="AS66" s="51">
        <v>51</v>
      </c>
      <c r="AT66" s="52">
        <v>48</v>
      </c>
    </row>
    <row r="67" spans="1:46" hidden="1">
      <c r="A67">
        <v>2015</v>
      </c>
      <c r="B67" t="s">
        <v>861</v>
      </c>
      <c r="C67" t="s">
        <v>207</v>
      </c>
      <c r="D67" t="s">
        <v>996</v>
      </c>
      <c r="E67" t="s">
        <v>997</v>
      </c>
      <c r="F67" t="str">
        <f t="shared" ref="F67:F130" si="1">D67&amp;" "&amp;E67</f>
        <v>Ahmed Kantari</v>
      </c>
      <c r="G67" t="s">
        <v>893</v>
      </c>
      <c r="H67" s="143">
        <v>345000</v>
      </c>
      <c r="I67" s="143">
        <v>300000</v>
      </c>
      <c r="J67" t="str">
        <f>IF(G67="GK",VLOOKUP(F67,'[1]2015GoalKeeper Stats'!$A$2:$S$109,2,FALSE),VLOOKUP(F67,'[1]2015Player Stats'!$A$2:$AB$830,2,FALSE))</f>
        <v>TOR</v>
      </c>
      <c r="K67">
        <f>IF(G67="GK",VLOOKUP(F67,'[1]2015GoalKeeper Stats'!$A$2:$S$109,4,FALSE),VLOOKUP(F67,'[1]2015Player Stats'!$A$2:$AB$830,4,FALSE))</f>
        <v>12</v>
      </c>
      <c r="L67">
        <f>IF(G67="GK",VLOOKUP(F67,'[1]2015GoalKeeper Stats'!$A$2:$S$109,5,FALSE),VLOOKUP(F67,'[1]2015Player Stats'!$A$2:$AB$830,5,FALSE))</f>
        <v>10</v>
      </c>
      <c r="M67">
        <f>IF(G67="GK",VLOOKUP(F67,'[1]2015GoalKeeper Stats'!$A$2:$S$109,6,FALSE),VLOOKUP(F67,'[1]2015Player Stats'!$A$2:$AB$830,6,FALSE))</f>
        <v>951</v>
      </c>
      <c r="N67">
        <f>IF(G67="GK",VLOOKUP(F67,'[1]2015GoalKeeper Stats'!$A$2:$S$109,7,FALSE),VLOOKUP(F67,'[1]2015Player Stats'!$A$2:$AB$830,7,FALSE))</f>
        <v>0</v>
      </c>
      <c r="O67">
        <f>IF(G67="GK",VLOOKUP(F67,'[1]2015GoalKeeper Stats'!$A$2:$S$109,8,FALSE),VLOOKUP(F67,'[1]2015Player Stats'!$A$2:$AB$830,8,FALSE))</f>
        <v>0</v>
      </c>
      <c r="P67">
        <f>IF(G67="GK",VLOOKUP(F67,'[1]2015GoalKeeper Stats'!$A$2:$S$109,9,FALSE),VLOOKUP(F67,'[1]2015Player Stats'!$A$2:$AB$830,9,FALSE))</f>
        <v>2</v>
      </c>
      <c r="Q67">
        <f>IF(G67="GK",VLOOKUP(F67,'[1]2015GoalKeeper Stats'!$A$2:$S$109,10,FALSE),VLOOKUP(F67,'[1]2015Player Stats'!$A$2:$AB$830,10,FALSE))</f>
        <v>1</v>
      </c>
      <c r="R67">
        <f>IF(G67="GK",VLOOKUP(F67,'[1]2015GoalKeeper Stats'!$A$2:$S$109,11,FALSE),VLOOKUP(F67,'[1]2015Player Stats'!$A$2:$AB$830,11,FALSE))</f>
        <v>0</v>
      </c>
      <c r="S67" t="str">
        <f>IF(G67="GK",VLOOKUP(F67,'[1]2015GoalKeeper Stats'!$A$2:$S$109,12,FALSE),VLOOKUP(F67,'[1]2015Player Stats'!$A$2:$AB$830,12,FALSE))</f>
        <v>0/0</v>
      </c>
      <c r="T67">
        <f>IF(G67="GK",VLOOKUP(F67,'[1]2015GoalKeeper Stats'!$A$2:$S$109,13,FALSE),VLOOKUP(F67,'[1]2015Player Stats'!$A$2:$AB$830,13,FALSE))</f>
        <v>0</v>
      </c>
      <c r="U67">
        <f>IF(G67="GK",VLOOKUP(F67,'[1]2015GoalKeeper Stats'!$A$2:$S$109,14,FALSE),VLOOKUP(F67,'[1]2015Player Stats'!$A$2:$AB$830,14,FALSE))</f>
        <v>0</v>
      </c>
      <c r="V67">
        <f>IF(G67="GK",VLOOKUP(F67,'[1]2015GoalKeeper Stats'!$A$2:$S$109,15,FALSE),VLOOKUP(F67,'[1]2015Player Stats'!$A$2:$AB$830,15,FALSE))</f>
        <v>0</v>
      </c>
      <c r="W67">
        <f>IF(G67="GK",VLOOKUP(F67,'[1]2015GoalKeeper Stats'!$A$2:$S$109,16,FALSE),VLOOKUP(F67,'[1]2015Player Stats'!$A$2:$AB$830,16,FALSE))</f>
        <v>0</v>
      </c>
      <c r="X67">
        <f>IF(G67="GK",VLOOKUP(F67,'[1]2015GoalKeeper Stats'!$A$2:$S$109,17,FALSE),VLOOKUP(F67,'[1]2015Player Stats'!$A$2:$AB$830,17,FALSE))</f>
        <v>0</v>
      </c>
      <c r="Y67">
        <f>IF(G67="GK",VLOOKUP(F67,'[1]2015GoalKeeper Stats'!$A$2:$S$109,18,FALSE),VLOOKUP(F67,'[1]2015Player Stats'!$A$2:$AB$830,18,FALSE))</f>
        <v>0</v>
      </c>
      <c r="Z67">
        <f>IF(G67="GK",VLOOKUP(F67,'[1]2015GoalKeeper Stats'!$A$2:$S$109,19,FALSE),VLOOKUP(F67,'[1]2015Player Stats'!$A$2:$AB$830,19,FALSE))</f>
        <v>0</v>
      </c>
      <c r="AA67">
        <f>IF(G67="GK",VLOOKUP(F67,'[1]2015GoalKeeper Stats'!$A$2:$S$109,20,FALSE),VLOOKUP(F67,'[1]2015Player Stats'!$A$2:$AB$830,20,FALSE))</f>
        <v>0</v>
      </c>
      <c r="AB67">
        <f>IF(G67="GK",VLOOKUP(F67,'[1]2015GoalKeeper Stats'!$A$2:$S$109,21,FALSE),VLOOKUP(F67,'[1]2015Player Stats'!$A$2:$AB$830,21,FALSE))</f>
        <v>17</v>
      </c>
      <c r="AC67">
        <f>IF(G67="GK",VLOOKUP(F67,'[1]2015GoalKeeper Stats'!$A$2:$S$109,22,FALSE),VLOOKUP(F67,'[1]2015Player Stats'!$A$2:$AB$830,22,FALSE))</f>
        <v>6</v>
      </c>
      <c r="AD67">
        <f>IF(G67="GK",VLOOKUP(F67,'[1]2015GoalKeeper Stats'!$A$2:$S$109,23,FALSE),VLOOKUP(F67,'[1]2015Player Stats'!$A$2:$AB$830,23,FALSE))</f>
        <v>2</v>
      </c>
      <c r="AE67">
        <f>IF(G67="GK",VLOOKUP(F67,'[1]2015GoalKeeper Stats'!$A$2:$S$109,24,FALSE),VLOOKUP(F67,'[1]2015Player Stats'!$A$2:$AB$830,24,FALSE))</f>
        <v>3</v>
      </c>
      <c r="AF67">
        <f>IF(G67="GK",VLOOKUP(F67,'[1]2015GoalKeeper Stats'!$A$2:$S$109,25,FALSE),VLOOKUP(F67,'[1]2015Player Stats'!$A$2:$AB$830,25,FALSE))</f>
        <v>0</v>
      </c>
      <c r="AG67">
        <f>IF(G67="GK",VLOOKUP(F67,'[1]2015GoalKeeper Stats'!$A$2:$S$109,26,FALSE),VLOOKUP(F67,'[1]2015Player Stats'!$A$2:$AB$830,26,FALSE))</f>
        <v>50</v>
      </c>
      <c r="AH67" s="51">
        <v>2015</v>
      </c>
      <c r="AI67" s="51">
        <v>34</v>
      </c>
      <c r="AJ67" s="51">
        <v>468</v>
      </c>
      <c r="AK67" s="51">
        <v>410</v>
      </c>
      <c r="AL67" s="51">
        <v>57</v>
      </c>
      <c r="AM67" s="51">
        <v>56</v>
      </c>
      <c r="AN67" s="51">
        <v>1</v>
      </c>
      <c r="AO67" s="52">
        <v>50.46</v>
      </c>
      <c r="AP67" s="52">
        <v>41.58</v>
      </c>
      <c r="AQ67" s="52">
        <v>8.8699999999999992</v>
      </c>
      <c r="AR67" s="52">
        <v>-7.87</v>
      </c>
      <c r="AS67" s="51">
        <v>49</v>
      </c>
      <c r="AT67" s="52">
        <v>52.78</v>
      </c>
    </row>
    <row r="68" spans="1:46" hidden="1">
      <c r="A68">
        <v>2015</v>
      </c>
      <c r="B68" t="s">
        <v>896</v>
      </c>
      <c r="C68" t="s">
        <v>896</v>
      </c>
      <c r="D68" t="s">
        <v>998</v>
      </c>
      <c r="E68" t="s">
        <v>999</v>
      </c>
      <c r="F68" t="str">
        <f t="shared" si="1"/>
        <v>Clarence Goodson</v>
      </c>
      <c r="G68" t="s">
        <v>893</v>
      </c>
      <c r="H68" s="143">
        <v>342000</v>
      </c>
      <c r="I68" s="143">
        <v>315000</v>
      </c>
      <c r="J68" t="str">
        <f>IF(G68="GK",VLOOKUP(F68,'[1]2015GoalKeeper Stats'!$A$2:$S$109,2,FALSE),VLOOKUP(F68,'[1]2015Player Stats'!$A$2:$AB$830,2,FALSE))</f>
        <v xml:space="preserve">SJ </v>
      </c>
      <c r="K68">
        <f>IF(G68="GK",VLOOKUP(F68,'[1]2015GoalKeeper Stats'!$A$2:$S$109,4,FALSE),VLOOKUP(F68,'[1]2015Player Stats'!$A$2:$AB$830,4,FALSE))</f>
        <v>28</v>
      </c>
      <c r="L68">
        <f>IF(G68="GK",VLOOKUP(F68,'[1]2015GoalKeeper Stats'!$A$2:$S$109,5,FALSE),VLOOKUP(F68,'[1]2015Player Stats'!$A$2:$AB$830,5,FALSE))</f>
        <v>28</v>
      </c>
      <c r="M68">
        <f>IF(G68="GK",VLOOKUP(F68,'[1]2015GoalKeeper Stats'!$A$2:$S$109,6,FALSE),VLOOKUP(F68,'[1]2015Player Stats'!$A$2:$AB$830,6,FALSE))</f>
        <v>2398</v>
      </c>
      <c r="N68">
        <f>IF(G68="GK",VLOOKUP(F68,'[1]2015GoalKeeper Stats'!$A$2:$S$109,7,FALSE),VLOOKUP(F68,'[1]2015Player Stats'!$A$2:$AB$830,7,FALSE))</f>
        <v>2</v>
      </c>
      <c r="O68">
        <f>IF(G68="GK",VLOOKUP(F68,'[1]2015GoalKeeper Stats'!$A$2:$S$109,8,FALSE),VLOOKUP(F68,'[1]2015Player Stats'!$A$2:$AB$830,8,FALSE))</f>
        <v>2</v>
      </c>
      <c r="P68">
        <f>IF(G68="GK",VLOOKUP(F68,'[1]2015GoalKeeper Stats'!$A$2:$S$109,9,FALSE),VLOOKUP(F68,'[1]2015Player Stats'!$A$2:$AB$830,9,FALSE))</f>
        <v>20</v>
      </c>
      <c r="Q68">
        <f>IF(G68="GK",VLOOKUP(F68,'[1]2015GoalKeeper Stats'!$A$2:$S$109,10,FALSE),VLOOKUP(F68,'[1]2015Player Stats'!$A$2:$AB$830,10,FALSE))</f>
        <v>7</v>
      </c>
      <c r="R68">
        <f>IF(G68="GK",VLOOKUP(F68,'[1]2015GoalKeeper Stats'!$A$2:$S$109,11,FALSE),VLOOKUP(F68,'[1]2015Player Stats'!$A$2:$AB$830,11,FALSE))</f>
        <v>2</v>
      </c>
      <c r="S68" t="str">
        <f>IF(G68="GK",VLOOKUP(F68,'[1]2015GoalKeeper Stats'!$A$2:$S$109,12,FALSE),VLOOKUP(F68,'[1]2015Player Stats'!$A$2:$AB$830,12,FALSE))</f>
        <v>0/0</v>
      </c>
      <c r="T68">
        <f>IF(G68="GK",VLOOKUP(F68,'[1]2015GoalKeeper Stats'!$A$2:$S$109,13,FALSE),VLOOKUP(F68,'[1]2015Player Stats'!$A$2:$AB$830,13,FALSE))</f>
        <v>2</v>
      </c>
      <c r="U68">
        <f>IF(G68="GK",VLOOKUP(F68,'[1]2015GoalKeeper Stats'!$A$2:$S$109,14,FALSE),VLOOKUP(F68,'[1]2015Player Stats'!$A$2:$AB$830,14,FALSE))</f>
        <v>0</v>
      </c>
      <c r="V68">
        <f>IF(G68="GK",VLOOKUP(F68,'[1]2015GoalKeeper Stats'!$A$2:$S$109,15,FALSE),VLOOKUP(F68,'[1]2015Player Stats'!$A$2:$AB$830,15,FALSE))</f>
        <v>0.08</v>
      </c>
      <c r="W68">
        <f>IF(G68="GK",VLOOKUP(F68,'[1]2015GoalKeeper Stats'!$A$2:$S$109,16,FALSE),VLOOKUP(F68,'[1]2015Player Stats'!$A$2:$AB$830,16,FALSE))</f>
        <v>10</v>
      </c>
      <c r="X68">
        <f>IF(G68="GK",VLOOKUP(F68,'[1]2015GoalKeeper Stats'!$A$2:$S$109,17,FALSE),VLOOKUP(F68,'[1]2015Player Stats'!$A$2:$AB$830,17,FALSE))</f>
        <v>0</v>
      </c>
      <c r="Y68">
        <f>IF(G68="GK",VLOOKUP(F68,'[1]2015GoalKeeper Stats'!$A$2:$S$109,18,FALSE),VLOOKUP(F68,'[1]2015Player Stats'!$A$2:$AB$830,18,FALSE))</f>
        <v>1</v>
      </c>
      <c r="Z68">
        <f>IF(G68="GK",VLOOKUP(F68,'[1]2015GoalKeeper Stats'!$A$2:$S$109,19,FALSE),VLOOKUP(F68,'[1]2015Player Stats'!$A$2:$AB$830,19,FALSE))</f>
        <v>1</v>
      </c>
      <c r="AA68">
        <f>IF(G68="GK",VLOOKUP(F68,'[1]2015GoalKeeper Stats'!$A$2:$S$109,20,FALSE),VLOOKUP(F68,'[1]2015Player Stats'!$A$2:$AB$830,20,FALSE))</f>
        <v>0.08</v>
      </c>
      <c r="AB68">
        <f>IF(G68="GK",VLOOKUP(F68,'[1]2015GoalKeeper Stats'!$A$2:$S$109,21,FALSE),VLOOKUP(F68,'[1]2015Player Stats'!$A$2:$AB$830,21,FALSE))</f>
        <v>26</v>
      </c>
      <c r="AC68">
        <f>IF(G68="GK",VLOOKUP(F68,'[1]2015GoalKeeper Stats'!$A$2:$S$109,22,FALSE),VLOOKUP(F68,'[1]2015Player Stats'!$A$2:$AB$830,22,FALSE))</f>
        <v>32</v>
      </c>
      <c r="AD68">
        <f>IF(G68="GK",VLOOKUP(F68,'[1]2015GoalKeeper Stats'!$A$2:$S$109,23,FALSE),VLOOKUP(F68,'[1]2015Player Stats'!$A$2:$AB$830,23,FALSE))</f>
        <v>1</v>
      </c>
      <c r="AE68">
        <f>IF(G68="GK",VLOOKUP(F68,'[1]2015GoalKeeper Stats'!$A$2:$S$109,24,FALSE),VLOOKUP(F68,'[1]2015Player Stats'!$A$2:$AB$830,24,FALSE))</f>
        <v>7</v>
      </c>
      <c r="AF68">
        <f>IF(G68="GK",VLOOKUP(F68,'[1]2015GoalKeeper Stats'!$A$2:$S$109,25,FALSE),VLOOKUP(F68,'[1]2015Player Stats'!$A$2:$AB$830,25,FALSE))</f>
        <v>0</v>
      </c>
      <c r="AG68">
        <f>IF(G68="GK",VLOOKUP(F68,'[1]2015GoalKeeper Stats'!$A$2:$S$109,26,FALSE),VLOOKUP(F68,'[1]2015Player Stats'!$A$2:$AB$830,26,FALSE))</f>
        <v>35</v>
      </c>
      <c r="AH68" s="51">
        <v>2015</v>
      </c>
      <c r="AI68" s="51">
        <v>34</v>
      </c>
      <c r="AJ68" s="51">
        <v>405</v>
      </c>
      <c r="AK68" s="51">
        <v>399</v>
      </c>
      <c r="AL68" s="51">
        <v>41</v>
      </c>
      <c r="AM68" s="51">
        <v>38</v>
      </c>
      <c r="AN68" s="51">
        <v>3</v>
      </c>
      <c r="AO68" s="52">
        <v>44.43</v>
      </c>
      <c r="AP68" s="52">
        <v>40.1</v>
      </c>
      <c r="AQ68" s="52">
        <v>4.33</v>
      </c>
      <c r="AR68" s="52">
        <v>-1.33</v>
      </c>
      <c r="AS68" s="51">
        <v>47</v>
      </c>
      <c r="AT68" s="52">
        <v>49.59</v>
      </c>
    </row>
    <row r="69" spans="1:46" hidden="1">
      <c r="A69">
        <v>2015</v>
      </c>
      <c r="B69" t="s">
        <v>205</v>
      </c>
      <c r="C69" t="s">
        <v>971</v>
      </c>
      <c r="D69" t="s">
        <v>873</v>
      </c>
      <c r="E69" t="s">
        <v>1000</v>
      </c>
      <c r="F69" t="str">
        <f t="shared" si="1"/>
        <v>David Texeira</v>
      </c>
      <c r="G69" t="s">
        <v>875</v>
      </c>
      <c r="H69" s="143">
        <v>338000</v>
      </c>
      <c r="I69" s="143">
        <v>338000</v>
      </c>
      <c r="J69" t="str">
        <f>IF(G69="GK",VLOOKUP(F69,'[1]2015GoalKeeper Stats'!$A$2:$S$109,2,FALSE),VLOOKUP(F69,'[1]2015Player Stats'!$A$2:$AB$830,2,FALSE))</f>
        <v>DAL</v>
      </c>
      <c r="K69">
        <f>IF(G69="GK",VLOOKUP(F69,'[1]2015GoalKeeper Stats'!$A$2:$S$109,4,FALSE),VLOOKUP(F69,'[1]2015Player Stats'!$A$2:$AB$830,4,FALSE))</f>
        <v>22</v>
      </c>
      <c r="L69">
        <f>IF(G69="GK",VLOOKUP(F69,'[1]2015GoalKeeper Stats'!$A$2:$S$109,5,FALSE),VLOOKUP(F69,'[1]2015Player Stats'!$A$2:$AB$830,5,FALSE))</f>
        <v>19</v>
      </c>
      <c r="M69">
        <f>IF(G69="GK",VLOOKUP(F69,'[1]2015GoalKeeper Stats'!$A$2:$S$109,6,FALSE),VLOOKUP(F69,'[1]2015Player Stats'!$A$2:$AB$830,6,FALSE))</f>
        <v>1402</v>
      </c>
      <c r="N69">
        <f>IF(G69="GK",VLOOKUP(F69,'[1]2015GoalKeeper Stats'!$A$2:$S$109,7,FALSE),VLOOKUP(F69,'[1]2015Player Stats'!$A$2:$AB$830,7,FALSE))</f>
        <v>6</v>
      </c>
      <c r="O69">
        <f>IF(G69="GK",VLOOKUP(F69,'[1]2015GoalKeeper Stats'!$A$2:$S$109,8,FALSE),VLOOKUP(F69,'[1]2015Player Stats'!$A$2:$AB$830,8,FALSE))</f>
        <v>3</v>
      </c>
      <c r="P69">
        <f>IF(G69="GK",VLOOKUP(F69,'[1]2015GoalKeeper Stats'!$A$2:$S$109,9,FALSE),VLOOKUP(F69,'[1]2015Player Stats'!$A$2:$AB$830,9,FALSE))</f>
        <v>36</v>
      </c>
      <c r="Q69">
        <f>IF(G69="GK",VLOOKUP(F69,'[1]2015GoalKeeper Stats'!$A$2:$S$109,10,FALSE),VLOOKUP(F69,'[1]2015Player Stats'!$A$2:$AB$830,10,FALSE))</f>
        <v>11</v>
      </c>
      <c r="R69">
        <f>IF(G69="GK",VLOOKUP(F69,'[1]2015GoalKeeper Stats'!$A$2:$S$109,11,FALSE),VLOOKUP(F69,'[1]2015Player Stats'!$A$2:$AB$830,11,FALSE))</f>
        <v>3</v>
      </c>
      <c r="S69" t="str">
        <f>IF(G69="GK",VLOOKUP(F69,'[1]2015GoalKeeper Stats'!$A$2:$S$109,12,FALSE),VLOOKUP(F69,'[1]2015Player Stats'!$A$2:$AB$830,12,FALSE))</f>
        <v>0/0</v>
      </c>
      <c r="T69">
        <f>IF(G69="GK",VLOOKUP(F69,'[1]2015GoalKeeper Stats'!$A$2:$S$109,13,FALSE),VLOOKUP(F69,'[1]2015Player Stats'!$A$2:$AB$830,13,FALSE))</f>
        <v>2</v>
      </c>
      <c r="U69">
        <f>IF(G69="GK",VLOOKUP(F69,'[1]2015GoalKeeper Stats'!$A$2:$S$109,14,FALSE),VLOOKUP(F69,'[1]2015Player Stats'!$A$2:$AB$830,14,FALSE))</f>
        <v>4</v>
      </c>
      <c r="V69">
        <f>IF(G69="GK",VLOOKUP(F69,'[1]2015GoalKeeper Stats'!$A$2:$S$109,15,FALSE),VLOOKUP(F69,'[1]2015Player Stats'!$A$2:$AB$830,15,FALSE))</f>
        <v>0.39</v>
      </c>
      <c r="W69">
        <f>IF(G69="GK",VLOOKUP(F69,'[1]2015GoalKeeper Stats'!$A$2:$S$109,16,FALSE),VLOOKUP(F69,'[1]2015Player Stats'!$A$2:$AB$830,16,FALSE))</f>
        <v>16.7</v>
      </c>
      <c r="X69">
        <f>IF(G69="GK",VLOOKUP(F69,'[1]2015GoalKeeper Stats'!$A$2:$S$109,17,FALSE),VLOOKUP(F69,'[1]2015Player Stats'!$A$2:$AB$830,17,FALSE))</f>
        <v>1</v>
      </c>
      <c r="Y69">
        <f>IF(G69="GK",VLOOKUP(F69,'[1]2015GoalKeeper Stats'!$A$2:$S$109,18,FALSE),VLOOKUP(F69,'[1]2015Player Stats'!$A$2:$AB$830,18,FALSE))</f>
        <v>1</v>
      </c>
      <c r="Z69">
        <f>IF(G69="GK",VLOOKUP(F69,'[1]2015GoalKeeper Stats'!$A$2:$S$109,19,FALSE),VLOOKUP(F69,'[1]2015Player Stats'!$A$2:$AB$830,19,FALSE))</f>
        <v>2</v>
      </c>
      <c r="AA69">
        <f>IF(G69="GK",VLOOKUP(F69,'[1]2015GoalKeeper Stats'!$A$2:$S$109,20,FALSE),VLOOKUP(F69,'[1]2015Player Stats'!$A$2:$AB$830,20,FALSE))</f>
        <v>0.19</v>
      </c>
      <c r="AB69">
        <f>IF(G69="GK",VLOOKUP(F69,'[1]2015GoalKeeper Stats'!$A$2:$S$109,21,FALSE),VLOOKUP(F69,'[1]2015Player Stats'!$A$2:$AB$830,21,FALSE))</f>
        <v>26</v>
      </c>
      <c r="AC69">
        <f>IF(G69="GK",VLOOKUP(F69,'[1]2015GoalKeeper Stats'!$A$2:$S$109,22,FALSE),VLOOKUP(F69,'[1]2015Player Stats'!$A$2:$AB$830,22,FALSE))</f>
        <v>17</v>
      </c>
      <c r="AD69">
        <f>IF(G69="GK",VLOOKUP(F69,'[1]2015GoalKeeper Stats'!$A$2:$S$109,23,FALSE),VLOOKUP(F69,'[1]2015Player Stats'!$A$2:$AB$830,23,FALSE))</f>
        <v>6</v>
      </c>
      <c r="AE69">
        <f>IF(G69="GK",VLOOKUP(F69,'[1]2015GoalKeeper Stats'!$A$2:$S$109,24,FALSE),VLOOKUP(F69,'[1]2015Player Stats'!$A$2:$AB$830,24,FALSE))</f>
        <v>1</v>
      </c>
      <c r="AF69">
        <f>IF(G69="GK",VLOOKUP(F69,'[1]2015GoalKeeper Stats'!$A$2:$S$109,25,FALSE),VLOOKUP(F69,'[1]2015Player Stats'!$A$2:$AB$830,25,FALSE))</f>
        <v>0</v>
      </c>
      <c r="AG69">
        <f>IF(G69="GK",VLOOKUP(F69,'[1]2015GoalKeeper Stats'!$A$2:$S$109,26,FALSE),VLOOKUP(F69,'[1]2015Player Stats'!$A$2:$AB$830,26,FALSE))</f>
        <v>30.56</v>
      </c>
      <c r="AH69" s="51">
        <v>2015</v>
      </c>
      <c r="AI69" s="51">
        <v>34</v>
      </c>
      <c r="AJ69" s="51">
        <v>399</v>
      </c>
      <c r="AK69" s="51">
        <v>385</v>
      </c>
      <c r="AL69" s="51">
        <v>51</v>
      </c>
      <c r="AM69" s="51">
        <v>38</v>
      </c>
      <c r="AN69" s="51">
        <v>13</v>
      </c>
      <c r="AO69" s="52">
        <v>44.54</v>
      </c>
      <c r="AP69" s="52">
        <v>41.23</v>
      </c>
      <c r="AQ69" s="52">
        <v>3.31</v>
      </c>
      <c r="AR69" s="52">
        <v>9.69</v>
      </c>
      <c r="AS69" s="51">
        <v>60</v>
      </c>
      <c r="AT69" s="52">
        <v>48.28</v>
      </c>
    </row>
    <row r="70" spans="1:46" hidden="1">
      <c r="A70">
        <v>2015</v>
      </c>
      <c r="B70" t="s">
        <v>199</v>
      </c>
      <c r="C70" t="s">
        <v>199</v>
      </c>
      <c r="D70" t="s">
        <v>1001</v>
      </c>
      <c r="E70" t="s">
        <v>1002</v>
      </c>
      <c r="F70" t="str">
        <f t="shared" si="1"/>
        <v>Ricardo Clark</v>
      </c>
      <c r="G70" t="s">
        <v>860</v>
      </c>
      <c r="H70" s="143">
        <v>337750</v>
      </c>
      <c r="I70" s="143">
        <v>304000</v>
      </c>
      <c r="J70" t="str">
        <f>IF(G70="GK",VLOOKUP(F70,'[1]2015GoalKeeper Stats'!$A$2:$S$109,2,FALSE),VLOOKUP(F70,'[1]2015Player Stats'!$A$2:$AB$830,2,FALSE))</f>
        <v>HOU</v>
      </c>
      <c r="K70">
        <f>IF(G70="GK",VLOOKUP(F70,'[1]2015GoalKeeper Stats'!$A$2:$S$109,4,FALSE),VLOOKUP(F70,'[1]2015Player Stats'!$A$2:$AB$830,4,FALSE))</f>
        <v>30</v>
      </c>
      <c r="L70">
        <f>IF(G70="GK",VLOOKUP(F70,'[1]2015GoalKeeper Stats'!$A$2:$S$109,5,FALSE),VLOOKUP(F70,'[1]2015Player Stats'!$A$2:$AB$830,5,FALSE))</f>
        <v>30</v>
      </c>
      <c r="M70">
        <f>IF(G70="GK",VLOOKUP(F70,'[1]2015GoalKeeper Stats'!$A$2:$S$109,6,FALSE),VLOOKUP(F70,'[1]2015Player Stats'!$A$2:$AB$830,6,FALSE))</f>
        <v>2573</v>
      </c>
      <c r="N70">
        <f>IF(G70="GK",VLOOKUP(F70,'[1]2015GoalKeeper Stats'!$A$2:$S$109,7,FALSE),VLOOKUP(F70,'[1]2015Player Stats'!$A$2:$AB$830,7,FALSE))</f>
        <v>8</v>
      </c>
      <c r="O70">
        <f>IF(G70="GK",VLOOKUP(F70,'[1]2015GoalKeeper Stats'!$A$2:$S$109,8,FALSE),VLOOKUP(F70,'[1]2015Player Stats'!$A$2:$AB$830,8,FALSE))</f>
        <v>1</v>
      </c>
      <c r="P70">
        <f>IF(G70="GK",VLOOKUP(F70,'[1]2015GoalKeeper Stats'!$A$2:$S$109,9,FALSE),VLOOKUP(F70,'[1]2015Player Stats'!$A$2:$AB$830,9,FALSE))</f>
        <v>59</v>
      </c>
      <c r="Q70">
        <f>IF(G70="GK",VLOOKUP(F70,'[1]2015GoalKeeper Stats'!$A$2:$S$109,10,FALSE),VLOOKUP(F70,'[1]2015Player Stats'!$A$2:$AB$830,10,FALSE))</f>
        <v>21</v>
      </c>
      <c r="R70">
        <f>IF(G70="GK",VLOOKUP(F70,'[1]2015GoalKeeper Stats'!$A$2:$S$109,11,FALSE),VLOOKUP(F70,'[1]2015Player Stats'!$A$2:$AB$830,11,FALSE))</f>
        <v>2</v>
      </c>
      <c r="S70" t="str">
        <f>IF(G70="GK",VLOOKUP(F70,'[1]2015GoalKeeper Stats'!$A$2:$S$109,12,FALSE),VLOOKUP(F70,'[1]2015Player Stats'!$A$2:$AB$830,12,FALSE))</f>
        <v>0/0</v>
      </c>
      <c r="T70">
        <f>IF(G70="GK",VLOOKUP(F70,'[1]2015GoalKeeper Stats'!$A$2:$S$109,13,FALSE),VLOOKUP(F70,'[1]2015Player Stats'!$A$2:$AB$830,13,FALSE))</f>
        <v>4</v>
      </c>
      <c r="U70">
        <f>IF(G70="GK",VLOOKUP(F70,'[1]2015GoalKeeper Stats'!$A$2:$S$109,14,FALSE),VLOOKUP(F70,'[1]2015Player Stats'!$A$2:$AB$830,14,FALSE))</f>
        <v>4</v>
      </c>
      <c r="V70">
        <f>IF(G70="GK",VLOOKUP(F70,'[1]2015GoalKeeper Stats'!$A$2:$S$109,15,FALSE),VLOOKUP(F70,'[1]2015Player Stats'!$A$2:$AB$830,15,FALSE))</f>
        <v>0.28000000000000003</v>
      </c>
      <c r="W70">
        <f>IF(G70="GK",VLOOKUP(F70,'[1]2015GoalKeeper Stats'!$A$2:$S$109,16,FALSE),VLOOKUP(F70,'[1]2015Player Stats'!$A$2:$AB$830,16,FALSE))</f>
        <v>13.6</v>
      </c>
      <c r="X70">
        <f>IF(G70="GK",VLOOKUP(F70,'[1]2015GoalKeeper Stats'!$A$2:$S$109,17,FALSE),VLOOKUP(F70,'[1]2015Player Stats'!$A$2:$AB$830,17,FALSE))</f>
        <v>0</v>
      </c>
      <c r="Y70">
        <f>IF(G70="GK",VLOOKUP(F70,'[1]2015GoalKeeper Stats'!$A$2:$S$109,18,FALSE),VLOOKUP(F70,'[1]2015Player Stats'!$A$2:$AB$830,18,FALSE))</f>
        <v>1</v>
      </c>
      <c r="Z70">
        <f>IF(G70="GK",VLOOKUP(F70,'[1]2015GoalKeeper Stats'!$A$2:$S$109,19,FALSE),VLOOKUP(F70,'[1]2015Player Stats'!$A$2:$AB$830,19,FALSE))</f>
        <v>0</v>
      </c>
      <c r="AA70">
        <f>IF(G70="GK",VLOOKUP(F70,'[1]2015GoalKeeper Stats'!$A$2:$S$109,20,FALSE),VLOOKUP(F70,'[1]2015Player Stats'!$A$2:$AB$830,20,FALSE))</f>
        <v>0.03</v>
      </c>
      <c r="AB70">
        <f>IF(G70="GK",VLOOKUP(F70,'[1]2015GoalKeeper Stats'!$A$2:$S$109,21,FALSE),VLOOKUP(F70,'[1]2015Player Stats'!$A$2:$AB$830,21,FALSE))</f>
        <v>44</v>
      </c>
      <c r="AC70">
        <f>IF(G70="GK",VLOOKUP(F70,'[1]2015GoalKeeper Stats'!$A$2:$S$109,22,FALSE),VLOOKUP(F70,'[1]2015Player Stats'!$A$2:$AB$830,22,FALSE))</f>
        <v>32</v>
      </c>
      <c r="AD70">
        <f>IF(G70="GK",VLOOKUP(F70,'[1]2015GoalKeeper Stats'!$A$2:$S$109,23,FALSE),VLOOKUP(F70,'[1]2015Player Stats'!$A$2:$AB$830,23,FALSE))</f>
        <v>5</v>
      </c>
      <c r="AE70">
        <f>IF(G70="GK",VLOOKUP(F70,'[1]2015GoalKeeper Stats'!$A$2:$S$109,24,FALSE),VLOOKUP(F70,'[1]2015Player Stats'!$A$2:$AB$830,24,FALSE))</f>
        <v>5</v>
      </c>
      <c r="AF70">
        <f>IF(G70="GK",VLOOKUP(F70,'[1]2015GoalKeeper Stats'!$A$2:$S$109,25,FALSE),VLOOKUP(F70,'[1]2015Player Stats'!$A$2:$AB$830,25,FALSE))</f>
        <v>0</v>
      </c>
      <c r="AG70">
        <f>IF(G70="GK",VLOOKUP(F70,'[1]2015GoalKeeper Stats'!$A$2:$S$109,26,FALSE),VLOOKUP(F70,'[1]2015Player Stats'!$A$2:$AB$830,26,FALSE))</f>
        <v>35.590000000000003</v>
      </c>
      <c r="AH70" s="51">
        <v>2015</v>
      </c>
      <c r="AI70" s="51">
        <v>34</v>
      </c>
      <c r="AJ70" s="51">
        <v>376</v>
      </c>
      <c r="AK70" s="51">
        <v>374</v>
      </c>
      <c r="AL70" s="51">
        <v>42</v>
      </c>
      <c r="AM70" s="51">
        <v>47</v>
      </c>
      <c r="AN70" s="51">
        <v>-5</v>
      </c>
      <c r="AO70" s="52">
        <v>35.869999999999997</v>
      </c>
      <c r="AP70" s="52">
        <v>40.729999999999997</v>
      </c>
      <c r="AQ70" s="52">
        <v>-4.87</v>
      </c>
      <c r="AR70" s="52">
        <v>-0.13</v>
      </c>
      <c r="AS70" s="51">
        <v>42</v>
      </c>
      <c r="AT70" s="52">
        <v>42.15</v>
      </c>
    </row>
    <row r="71" spans="1:46" hidden="1">
      <c r="A71">
        <v>2015</v>
      </c>
      <c r="B71" t="s">
        <v>962</v>
      </c>
      <c r="C71" t="s">
        <v>962</v>
      </c>
      <c r="D71" t="s">
        <v>1003</v>
      </c>
      <c r="E71" t="s">
        <v>1004</v>
      </c>
      <c r="F71" t="str">
        <f t="shared" si="1"/>
        <v>Markus Halsti</v>
      </c>
      <c r="G71" t="s">
        <v>860</v>
      </c>
      <c r="H71" s="143">
        <v>336833</v>
      </c>
      <c r="I71" s="143">
        <v>275000</v>
      </c>
      <c r="J71" t="str">
        <f>IF(G71="GK",VLOOKUP(F71,'[1]2015GoalKeeper Stats'!$A$2:$S$109,2,FALSE),VLOOKUP(F71,'[1]2015Player Stats'!$A$2:$AB$830,2,FALSE))</f>
        <v xml:space="preserve">DC </v>
      </c>
      <c r="K71">
        <f>IF(G71="GK",VLOOKUP(F71,'[1]2015GoalKeeper Stats'!$A$2:$S$109,4,FALSE),VLOOKUP(F71,'[1]2015Player Stats'!$A$2:$AB$830,4,FALSE))</f>
        <v>14</v>
      </c>
      <c r="L71">
        <f>IF(G71="GK",VLOOKUP(F71,'[1]2015GoalKeeper Stats'!$A$2:$S$109,5,FALSE),VLOOKUP(F71,'[1]2015Player Stats'!$A$2:$AB$830,5,FALSE))</f>
        <v>12</v>
      </c>
      <c r="M71">
        <f>IF(G71="GK",VLOOKUP(F71,'[1]2015GoalKeeper Stats'!$A$2:$S$109,6,FALSE),VLOOKUP(F71,'[1]2015Player Stats'!$A$2:$AB$830,6,FALSE))</f>
        <v>949</v>
      </c>
      <c r="N71">
        <f>IF(G71="GK",VLOOKUP(F71,'[1]2015GoalKeeper Stats'!$A$2:$S$109,7,FALSE),VLOOKUP(F71,'[1]2015Player Stats'!$A$2:$AB$830,7,FALSE))</f>
        <v>0</v>
      </c>
      <c r="O71">
        <f>IF(G71="GK",VLOOKUP(F71,'[1]2015GoalKeeper Stats'!$A$2:$S$109,8,FALSE),VLOOKUP(F71,'[1]2015Player Stats'!$A$2:$AB$830,8,FALSE))</f>
        <v>0</v>
      </c>
      <c r="P71">
        <f>IF(G71="GK",VLOOKUP(F71,'[1]2015GoalKeeper Stats'!$A$2:$S$109,9,FALSE),VLOOKUP(F71,'[1]2015Player Stats'!$A$2:$AB$830,9,FALSE))</f>
        <v>6</v>
      </c>
      <c r="Q71">
        <f>IF(G71="GK",VLOOKUP(F71,'[1]2015GoalKeeper Stats'!$A$2:$S$109,10,FALSE),VLOOKUP(F71,'[1]2015Player Stats'!$A$2:$AB$830,10,FALSE))</f>
        <v>1</v>
      </c>
      <c r="R71">
        <f>IF(G71="GK",VLOOKUP(F71,'[1]2015GoalKeeper Stats'!$A$2:$S$109,11,FALSE),VLOOKUP(F71,'[1]2015Player Stats'!$A$2:$AB$830,11,FALSE))</f>
        <v>0</v>
      </c>
      <c r="S71" t="str">
        <f>IF(G71="GK",VLOOKUP(F71,'[1]2015GoalKeeper Stats'!$A$2:$S$109,12,FALSE),VLOOKUP(F71,'[1]2015Player Stats'!$A$2:$AB$830,12,FALSE))</f>
        <v>0/0</v>
      </c>
      <c r="T71">
        <f>IF(G71="GK",VLOOKUP(F71,'[1]2015GoalKeeper Stats'!$A$2:$S$109,13,FALSE),VLOOKUP(F71,'[1]2015Player Stats'!$A$2:$AB$830,13,FALSE))</f>
        <v>0</v>
      </c>
      <c r="U71">
        <f>IF(G71="GK",VLOOKUP(F71,'[1]2015GoalKeeper Stats'!$A$2:$S$109,14,FALSE),VLOOKUP(F71,'[1]2015Player Stats'!$A$2:$AB$830,14,FALSE))</f>
        <v>0</v>
      </c>
      <c r="V71">
        <f>IF(G71="GK",VLOOKUP(F71,'[1]2015GoalKeeper Stats'!$A$2:$S$109,15,FALSE),VLOOKUP(F71,'[1]2015Player Stats'!$A$2:$AB$830,15,FALSE))</f>
        <v>0</v>
      </c>
      <c r="W71">
        <f>IF(G71="GK",VLOOKUP(F71,'[1]2015GoalKeeper Stats'!$A$2:$S$109,16,FALSE),VLOOKUP(F71,'[1]2015Player Stats'!$A$2:$AB$830,16,FALSE))</f>
        <v>0</v>
      </c>
      <c r="X71">
        <f>IF(G71="GK",VLOOKUP(F71,'[1]2015GoalKeeper Stats'!$A$2:$S$109,17,FALSE),VLOOKUP(F71,'[1]2015Player Stats'!$A$2:$AB$830,17,FALSE))</f>
        <v>0</v>
      </c>
      <c r="Y71">
        <f>IF(G71="GK",VLOOKUP(F71,'[1]2015GoalKeeper Stats'!$A$2:$S$109,18,FALSE),VLOOKUP(F71,'[1]2015Player Stats'!$A$2:$AB$830,18,FALSE))</f>
        <v>0</v>
      </c>
      <c r="Z71">
        <f>IF(G71="GK",VLOOKUP(F71,'[1]2015GoalKeeper Stats'!$A$2:$S$109,19,FALSE),VLOOKUP(F71,'[1]2015Player Stats'!$A$2:$AB$830,19,FALSE))</f>
        <v>0</v>
      </c>
      <c r="AA71">
        <f>IF(G71="GK",VLOOKUP(F71,'[1]2015GoalKeeper Stats'!$A$2:$S$109,20,FALSE),VLOOKUP(F71,'[1]2015Player Stats'!$A$2:$AB$830,20,FALSE))</f>
        <v>0</v>
      </c>
      <c r="AB71">
        <f>IF(G71="GK",VLOOKUP(F71,'[1]2015GoalKeeper Stats'!$A$2:$S$109,21,FALSE),VLOOKUP(F71,'[1]2015Player Stats'!$A$2:$AB$830,21,FALSE))</f>
        <v>13</v>
      </c>
      <c r="AC71">
        <f>IF(G71="GK",VLOOKUP(F71,'[1]2015GoalKeeper Stats'!$A$2:$S$109,22,FALSE),VLOOKUP(F71,'[1]2015Player Stats'!$A$2:$AB$830,22,FALSE))</f>
        <v>7</v>
      </c>
      <c r="AD71">
        <f>IF(G71="GK",VLOOKUP(F71,'[1]2015GoalKeeper Stats'!$A$2:$S$109,23,FALSE),VLOOKUP(F71,'[1]2015Player Stats'!$A$2:$AB$830,23,FALSE))</f>
        <v>0</v>
      </c>
      <c r="AE71">
        <f>IF(G71="GK",VLOOKUP(F71,'[1]2015GoalKeeper Stats'!$A$2:$S$109,24,FALSE),VLOOKUP(F71,'[1]2015Player Stats'!$A$2:$AB$830,24,FALSE))</f>
        <v>1</v>
      </c>
      <c r="AF71">
        <f>IF(G71="GK",VLOOKUP(F71,'[1]2015GoalKeeper Stats'!$A$2:$S$109,25,FALSE),VLOOKUP(F71,'[1]2015Player Stats'!$A$2:$AB$830,25,FALSE))</f>
        <v>0</v>
      </c>
      <c r="AG71">
        <f>IF(G71="GK",VLOOKUP(F71,'[1]2015GoalKeeper Stats'!$A$2:$S$109,26,FALSE),VLOOKUP(F71,'[1]2015Player Stats'!$A$2:$AB$830,26,FALSE))</f>
        <v>16.670000000000002</v>
      </c>
      <c r="AH71" s="51">
        <v>2015</v>
      </c>
      <c r="AI71" s="51">
        <v>34</v>
      </c>
      <c r="AJ71" s="51">
        <v>373</v>
      </c>
      <c r="AK71" s="51">
        <v>492</v>
      </c>
      <c r="AL71" s="51">
        <v>42</v>
      </c>
      <c r="AM71" s="51">
        <v>45</v>
      </c>
      <c r="AN71" s="51">
        <v>-3</v>
      </c>
      <c r="AO71" s="52">
        <v>40.159999999999997</v>
      </c>
      <c r="AP71" s="52">
        <v>48.75</v>
      </c>
      <c r="AQ71" s="52">
        <v>-8.59</v>
      </c>
      <c r="AR71" s="52">
        <v>5.59</v>
      </c>
      <c r="AS71" s="51">
        <v>51</v>
      </c>
      <c r="AT71" s="52">
        <v>40.659999999999997</v>
      </c>
    </row>
    <row r="72" spans="1:46" hidden="1">
      <c r="A72">
        <v>2015</v>
      </c>
      <c r="B72" t="s">
        <v>194</v>
      </c>
      <c r="C72" t="s">
        <v>194</v>
      </c>
      <c r="D72" t="s">
        <v>1005</v>
      </c>
      <c r="E72" t="s">
        <v>1006</v>
      </c>
      <c r="F72" t="str">
        <f t="shared" si="1"/>
        <v>Luis Gil</v>
      </c>
      <c r="G72" t="s">
        <v>860</v>
      </c>
      <c r="H72" s="143">
        <v>335083</v>
      </c>
      <c r="I72" s="143">
        <v>240000</v>
      </c>
      <c r="J72" t="str">
        <f>IF(G72="GK",VLOOKUP(F72,'[1]2015GoalKeeper Stats'!$A$2:$S$109,2,FALSE),VLOOKUP(F72,'[1]2015Player Stats'!$A$2:$AB$830,2,FALSE))</f>
        <v>RSL</v>
      </c>
      <c r="K72">
        <f>IF(G72="GK",VLOOKUP(F72,'[1]2015GoalKeeper Stats'!$A$2:$S$109,4,FALSE),VLOOKUP(F72,'[1]2015Player Stats'!$A$2:$AB$830,4,FALSE))</f>
        <v>24</v>
      </c>
      <c r="L72">
        <f>IF(G72="GK",VLOOKUP(F72,'[1]2015GoalKeeper Stats'!$A$2:$S$109,5,FALSE),VLOOKUP(F72,'[1]2015Player Stats'!$A$2:$AB$830,5,FALSE))</f>
        <v>16</v>
      </c>
      <c r="M72">
        <f>IF(G72="GK",VLOOKUP(F72,'[1]2015GoalKeeper Stats'!$A$2:$S$109,6,FALSE),VLOOKUP(F72,'[1]2015Player Stats'!$A$2:$AB$830,6,FALSE))</f>
        <v>1475</v>
      </c>
      <c r="N72">
        <f>IF(G72="GK",VLOOKUP(F72,'[1]2015GoalKeeper Stats'!$A$2:$S$109,7,FALSE),VLOOKUP(F72,'[1]2015Player Stats'!$A$2:$AB$830,7,FALSE))</f>
        <v>1</v>
      </c>
      <c r="O72">
        <f>IF(G72="GK",VLOOKUP(F72,'[1]2015GoalKeeper Stats'!$A$2:$S$109,8,FALSE),VLOOKUP(F72,'[1]2015Player Stats'!$A$2:$AB$830,8,FALSE))</f>
        <v>1</v>
      </c>
      <c r="P72">
        <f>IF(G72="GK",VLOOKUP(F72,'[1]2015GoalKeeper Stats'!$A$2:$S$109,9,FALSE),VLOOKUP(F72,'[1]2015Player Stats'!$A$2:$AB$830,9,FALSE))</f>
        <v>27</v>
      </c>
      <c r="Q72">
        <f>IF(G72="GK",VLOOKUP(F72,'[1]2015GoalKeeper Stats'!$A$2:$S$109,10,FALSE),VLOOKUP(F72,'[1]2015Player Stats'!$A$2:$AB$830,10,FALSE))</f>
        <v>8</v>
      </c>
      <c r="R72">
        <f>IF(G72="GK",VLOOKUP(F72,'[1]2015GoalKeeper Stats'!$A$2:$S$109,11,FALSE),VLOOKUP(F72,'[1]2015Player Stats'!$A$2:$AB$830,11,FALSE))</f>
        <v>0</v>
      </c>
      <c r="S72" t="str">
        <f>IF(G72="GK",VLOOKUP(F72,'[1]2015GoalKeeper Stats'!$A$2:$S$109,12,FALSE),VLOOKUP(F72,'[1]2015Player Stats'!$A$2:$AB$830,12,FALSE))</f>
        <v>0/0</v>
      </c>
      <c r="T72">
        <f>IF(G72="GK",VLOOKUP(F72,'[1]2015GoalKeeper Stats'!$A$2:$S$109,13,FALSE),VLOOKUP(F72,'[1]2015Player Stats'!$A$2:$AB$830,13,FALSE))</f>
        <v>0</v>
      </c>
      <c r="U72">
        <f>IF(G72="GK",VLOOKUP(F72,'[1]2015GoalKeeper Stats'!$A$2:$S$109,14,FALSE),VLOOKUP(F72,'[1]2015Player Stats'!$A$2:$AB$830,14,FALSE))</f>
        <v>1</v>
      </c>
      <c r="V72">
        <f>IF(G72="GK",VLOOKUP(F72,'[1]2015GoalKeeper Stats'!$A$2:$S$109,15,FALSE),VLOOKUP(F72,'[1]2015Player Stats'!$A$2:$AB$830,15,FALSE))</f>
        <v>0.06</v>
      </c>
      <c r="W72">
        <f>IF(G72="GK",VLOOKUP(F72,'[1]2015GoalKeeper Stats'!$A$2:$S$109,16,FALSE),VLOOKUP(F72,'[1]2015Player Stats'!$A$2:$AB$830,16,FALSE))</f>
        <v>3.7</v>
      </c>
      <c r="X72">
        <f>IF(G72="GK",VLOOKUP(F72,'[1]2015GoalKeeper Stats'!$A$2:$S$109,17,FALSE),VLOOKUP(F72,'[1]2015Player Stats'!$A$2:$AB$830,17,FALSE))</f>
        <v>0</v>
      </c>
      <c r="Y72">
        <f>IF(G72="GK",VLOOKUP(F72,'[1]2015GoalKeeper Stats'!$A$2:$S$109,18,FALSE),VLOOKUP(F72,'[1]2015Player Stats'!$A$2:$AB$830,18,FALSE))</f>
        <v>0</v>
      </c>
      <c r="Z72">
        <f>IF(G72="GK",VLOOKUP(F72,'[1]2015GoalKeeper Stats'!$A$2:$S$109,19,FALSE),VLOOKUP(F72,'[1]2015Player Stats'!$A$2:$AB$830,19,FALSE))</f>
        <v>1</v>
      </c>
      <c r="AA72">
        <f>IF(G72="GK",VLOOKUP(F72,'[1]2015GoalKeeper Stats'!$A$2:$S$109,20,FALSE),VLOOKUP(F72,'[1]2015Player Stats'!$A$2:$AB$830,20,FALSE))</f>
        <v>0.06</v>
      </c>
      <c r="AB72">
        <f>IF(G72="GK",VLOOKUP(F72,'[1]2015GoalKeeper Stats'!$A$2:$S$109,21,FALSE),VLOOKUP(F72,'[1]2015Player Stats'!$A$2:$AB$830,21,FALSE))</f>
        <v>8</v>
      </c>
      <c r="AC72">
        <f>IF(G72="GK",VLOOKUP(F72,'[1]2015GoalKeeper Stats'!$A$2:$S$109,22,FALSE),VLOOKUP(F72,'[1]2015Player Stats'!$A$2:$AB$830,22,FALSE))</f>
        <v>14</v>
      </c>
      <c r="AD72">
        <f>IF(G72="GK",VLOOKUP(F72,'[1]2015GoalKeeper Stats'!$A$2:$S$109,23,FALSE),VLOOKUP(F72,'[1]2015Player Stats'!$A$2:$AB$830,23,FALSE))</f>
        <v>0</v>
      </c>
      <c r="AE72">
        <f>IF(G72="GK",VLOOKUP(F72,'[1]2015GoalKeeper Stats'!$A$2:$S$109,24,FALSE),VLOOKUP(F72,'[1]2015Player Stats'!$A$2:$AB$830,24,FALSE))</f>
        <v>1</v>
      </c>
      <c r="AF72">
        <f>IF(G72="GK",VLOOKUP(F72,'[1]2015GoalKeeper Stats'!$A$2:$S$109,25,FALSE),VLOOKUP(F72,'[1]2015Player Stats'!$A$2:$AB$830,25,FALSE))</f>
        <v>0</v>
      </c>
      <c r="AG72">
        <f>IF(G72="GK",VLOOKUP(F72,'[1]2015GoalKeeper Stats'!$A$2:$S$109,26,FALSE),VLOOKUP(F72,'[1]2015Player Stats'!$A$2:$AB$830,26,FALSE))</f>
        <v>29.63</v>
      </c>
      <c r="AH72" s="51">
        <v>2015</v>
      </c>
      <c r="AI72" s="51">
        <v>34</v>
      </c>
      <c r="AJ72" s="51">
        <v>373</v>
      </c>
      <c r="AK72" s="51">
        <v>447</v>
      </c>
      <c r="AL72" s="51">
        <v>37</v>
      </c>
      <c r="AM72" s="51">
        <v>47</v>
      </c>
      <c r="AN72" s="51">
        <v>-10</v>
      </c>
      <c r="AO72" s="52">
        <v>39.049999999999997</v>
      </c>
      <c r="AP72" s="52">
        <v>54.52</v>
      </c>
      <c r="AQ72" s="52">
        <v>-15.47</v>
      </c>
      <c r="AR72" s="52">
        <v>5.47</v>
      </c>
      <c r="AS72" s="51">
        <v>41</v>
      </c>
      <c r="AT72" s="52">
        <v>37.39</v>
      </c>
    </row>
    <row r="73" spans="1:46" hidden="1">
      <c r="A73">
        <v>2015</v>
      </c>
      <c r="B73" t="s">
        <v>193</v>
      </c>
      <c r="C73" t="s">
        <v>193</v>
      </c>
      <c r="D73" t="s">
        <v>1007</v>
      </c>
      <c r="E73" t="s">
        <v>1008</v>
      </c>
      <c r="F73" t="str">
        <f t="shared" si="1"/>
        <v>Will Johnson</v>
      </c>
      <c r="G73" t="s">
        <v>875</v>
      </c>
      <c r="H73" s="143">
        <v>334333</v>
      </c>
      <c r="I73" s="143">
        <v>314000</v>
      </c>
      <c r="J73" t="str">
        <f>IF(G73="GK",VLOOKUP(F73,'[1]2015GoalKeeper Stats'!$A$2:$S$109,2,FALSE),VLOOKUP(F73,'[1]2015Player Stats'!$A$2:$AB$830,2,FALSE))</f>
        <v>POR</v>
      </c>
      <c r="K73">
        <f>IF(G73="GK",VLOOKUP(F73,'[1]2015GoalKeeper Stats'!$A$2:$S$109,4,FALSE),VLOOKUP(F73,'[1]2015Player Stats'!$A$2:$AB$830,4,FALSE))</f>
        <v>12</v>
      </c>
      <c r="L73">
        <f>IF(G73="GK",VLOOKUP(F73,'[1]2015GoalKeeper Stats'!$A$2:$S$109,5,FALSE),VLOOKUP(F73,'[1]2015Player Stats'!$A$2:$AB$830,5,FALSE))</f>
        <v>12</v>
      </c>
      <c r="M73">
        <f>IF(G73="GK",VLOOKUP(F73,'[1]2015GoalKeeper Stats'!$A$2:$S$109,6,FALSE),VLOOKUP(F73,'[1]2015Player Stats'!$A$2:$AB$830,6,FALSE))</f>
        <v>1046</v>
      </c>
      <c r="N73">
        <f>IF(G73="GK",VLOOKUP(F73,'[1]2015GoalKeeper Stats'!$A$2:$S$109,7,FALSE),VLOOKUP(F73,'[1]2015Player Stats'!$A$2:$AB$830,7,FALSE))</f>
        <v>0</v>
      </c>
      <c r="O73">
        <f>IF(G73="GK",VLOOKUP(F73,'[1]2015GoalKeeper Stats'!$A$2:$S$109,8,FALSE),VLOOKUP(F73,'[1]2015Player Stats'!$A$2:$AB$830,8,FALSE))</f>
        <v>0</v>
      </c>
      <c r="P73">
        <f>IF(G73="GK",VLOOKUP(F73,'[1]2015GoalKeeper Stats'!$A$2:$S$109,9,FALSE),VLOOKUP(F73,'[1]2015Player Stats'!$A$2:$AB$830,9,FALSE))</f>
        <v>15</v>
      </c>
      <c r="Q73">
        <f>IF(G73="GK",VLOOKUP(F73,'[1]2015GoalKeeper Stats'!$A$2:$S$109,10,FALSE),VLOOKUP(F73,'[1]2015Player Stats'!$A$2:$AB$830,10,FALSE))</f>
        <v>2</v>
      </c>
      <c r="R73">
        <f>IF(G73="GK",VLOOKUP(F73,'[1]2015GoalKeeper Stats'!$A$2:$S$109,11,FALSE),VLOOKUP(F73,'[1]2015Player Stats'!$A$2:$AB$830,11,FALSE))</f>
        <v>0</v>
      </c>
      <c r="S73" t="str">
        <f>IF(G73="GK",VLOOKUP(F73,'[1]2015GoalKeeper Stats'!$A$2:$S$109,12,FALSE),VLOOKUP(F73,'[1]2015Player Stats'!$A$2:$AB$830,12,FALSE))</f>
        <v>0/0</v>
      </c>
      <c r="T73">
        <f>IF(G73="GK",VLOOKUP(F73,'[1]2015GoalKeeper Stats'!$A$2:$S$109,13,FALSE),VLOOKUP(F73,'[1]2015Player Stats'!$A$2:$AB$830,13,FALSE))</f>
        <v>0</v>
      </c>
      <c r="U73">
        <f>IF(G73="GK",VLOOKUP(F73,'[1]2015GoalKeeper Stats'!$A$2:$S$109,14,FALSE),VLOOKUP(F73,'[1]2015Player Stats'!$A$2:$AB$830,14,FALSE))</f>
        <v>0</v>
      </c>
      <c r="V73">
        <f>IF(G73="GK",VLOOKUP(F73,'[1]2015GoalKeeper Stats'!$A$2:$S$109,15,FALSE),VLOOKUP(F73,'[1]2015Player Stats'!$A$2:$AB$830,15,FALSE))</f>
        <v>0</v>
      </c>
      <c r="W73">
        <f>IF(G73="GK",VLOOKUP(F73,'[1]2015GoalKeeper Stats'!$A$2:$S$109,16,FALSE),VLOOKUP(F73,'[1]2015Player Stats'!$A$2:$AB$830,16,FALSE))</f>
        <v>0</v>
      </c>
      <c r="X73">
        <f>IF(G73="GK",VLOOKUP(F73,'[1]2015GoalKeeper Stats'!$A$2:$S$109,17,FALSE),VLOOKUP(F73,'[1]2015Player Stats'!$A$2:$AB$830,17,FALSE))</f>
        <v>0</v>
      </c>
      <c r="Y73">
        <f>IF(G73="GK",VLOOKUP(F73,'[1]2015GoalKeeper Stats'!$A$2:$S$109,18,FALSE),VLOOKUP(F73,'[1]2015Player Stats'!$A$2:$AB$830,18,FALSE))</f>
        <v>0</v>
      </c>
      <c r="Z73">
        <f>IF(G73="GK",VLOOKUP(F73,'[1]2015GoalKeeper Stats'!$A$2:$S$109,19,FALSE),VLOOKUP(F73,'[1]2015Player Stats'!$A$2:$AB$830,19,FALSE))</f>
        <v>0</v>
      </c>
      <c r="AA73">
        <f>IF(G73="GK",VLOOKUP(F73,'[1]2015GoalKeeper Stats'!$A$2:$S$109,20,FALSE),VLOOKUP(F73,'[1]2015Player Stats'!$A$2:$AB$830,20,FALSE))</f>
        <v>0</v>
      </c>
      <c r="AB73">
        <f>IF(G73="GK",VLOOKUP(F73,'[1]2015GoalKeeper Stats'!$A$2:$S$109,21,FALSE),VLOOKUP(F73,'[1]2015Player Stats'!$A$2:$AB$830,21,FALSE))</f>
        <v>10</v>
      </c>
      <c r="AC73">
        <f>IF(G73="GK",VLOOKUP(F73,'[1]2015GoalKeeper Stats'!$A$2:$S$109,22,FALSE),VLOOKUP(F73,'[1]2015Player Stats'!$A$2:$AB$830,22,FALSE))</f>
        <v>7</v>
      </c>
      <c r="AD73">
        <f>IF(G73="GK",VLOOKUP(F73,'[1]2015GoalKeeper Stats'!$A$2:$S$109,23,FALSE),VLOOKUP(F73,'[1]2015Player Stats'!$A$2:$AB$830,23,FALSE))</f>
        <v>0</v>
      </c>
      <c r="AE73">
        <f>IF(G73="GK",VLOOKUP(F73,'[1]2015GoalKeeper Stats'!$A$2:$S$109,24,FALSE),VLOOKUP(F73,'[1]2015Player Stats'!$A$2:$AB$830,24,FALSE))</f>
        <v>1</v>
      </c>
      <c r="AF73">
        <f>IF(G73="GK",VLOOKUP(F73,'[1]2015GoalKeeper Stats'!$A$2:$S$109,25,FALSE),VLOOKUP(F73,'[1]2015Player Stats'!$A$2:$AB$830,25,FALSE))</f>
        <v>1</v>
      </c>
      <c r="AG73">
        <f>IF(G73="GK",VLOOKUP(F73,'[1]2015GoalKeeper Stats'!$A$2:$S$109,26,FALSE),VLOOKUP(F73,'[1]2015Player Stats'!$A$2:$AB$830,26,FALSE))</f>
        <v>13.33</v>
      </c>
      <c r="AH73" s="51">
        <v>2015</v>
      </c>
      <c r="AI73" s="51">
        <v>34</v>
      </c>
      <c r="AJ73" s="51">
        <v>486</v>
      </c>
      <c r="AK73" s="51">
        <v>405</v>
      </c>
      <c r="AL73" s="51">
        <v>41</v>
      </c>
      <c r="AM73" s="51">
        <v>39</v>
      </c>
      <c r="AN73" s="51">
        <v>2</v>
      </c>
      <c r="AO73" s="52">
        <v>46.17</v>
      </c>
      <c r="AP73" s="52">
        <v>36.56</v>
      </c>
      <c r="AQ73" s="52">
        <v>9.61</v>
      </c>
      <c r="AR73" s="52">
        <v>-7.61</v>
      </c>
      <c r="AS73" s="51">
        <v>53</v>
      </c>
      <c r="AT73" s="52">
        <v>54.55</v>
      </c>
    </row>
    <row r="74" spans="1:46" hidden="1">
      <c r="A74">
        <v>2015</v>
      </c>
      <c r="B74" t="s">
        <v>206</v>
      </c>
      <c r="C74" t="s">
        <v>206</v>
      </c>
      <c r="D74" t="s">
        <v>1009</v>
      </c>
      <c r="E74" t="s">
        <v>1010</v>
      </c>
      <c r="F74" t="str">
        <f t="shared" si="1"/>
        <v>Jack McInerney</v>
      </c>
      <c r="G74" t="s">
        <v>875</v>
      </c>
      <c r="H74" s="143">
        <v>334167</v>
      </c>
      <c r="I74" s="143">
        <v>270000</v>
      </c>
      <c r="J74" t="str">
        <f>IF(G74="GK",VLOOKUP(F74,'[1]2015GoalKeeper Stats'!$A$2:$S$109,2,FALSE),VLOOKUP(F74,'[1]2015Player Stats'!$A$2:$AB$830,2,FALSE))</f>
        <v>CLB</v>
      </c>
      <c r="K74">
        <f>IF(G74="GK",VLOOKUP(F74,'[1]2015GoalKeeper Stats'!$A$2:$S$109,4,FALSE),VLOOKUP(F74,'[1]2015Player Stats'!$A$2:$AB$830,4,FALSE))</f>
        <v>22</v>
      </c>
      <c r="L74">
        <f>IF(G74="GK",VLOOKUP(F74,'[1]2015GoalKeeper Stats'!$A$2:$S$109,5,FALSE),VLOOKUP(F74,'[1]2015Player Stats'!$A$2:$AB$830,5,FALSE))</f>
        <v>15</v>
      </c>
      <c r="M74">
        <f>IF(G74="GK",VLOOKUP(F74,'[1]2015GoalKeeper Stats'!$A$2:$S$109,6,FALSE),VLOOKUP(F74,'[1]2015Player Stats'!$A$2:$AB$830,6,FALSE))</f>
        <v>1359</v>
      </c>
      <c r="N74">
        <f>IF(G74="GK",VLOOKUP(F74,'[1]2015GoalKeeper Stats'!$A$2:$S$109,7,FALSE),VLOOKUP(F74,'[1]2015Player Stats'!$A$2:$AB$830,7,FALSE))</f>
        <v>6</v>
      </c>
      <c r="O74">
        <f>IF(G74="GK",VLOOKUP(F74,'[1]2015GoalKeeper Stats'!$A$2:$S$109,8,FALSE),VLOOKUP(F74,'[1]2015Player Stats'!$A$2:$AB$830,8,FALSE))</f>
        <v>1</v>
      </c>
      <c r="P74">
        <f>IF(G74="GK",VLOOKUP(F74,'[1]2015GoalKeeper Stats'!$A$2:$S$109,9,FALSE),VLOOKUP(F74,'[1]2015Player Stats'!$A$2:$AB$830,9,FALSE))</f>
        <v>35</v>
      </c>
      <c r="Q74">
        <f>IF(G74="GK",VLOOKUP(F74,'[1]2015GoalKeeper Stats'!$A$2:$S$109,10,FALSE),VLOOKUP(F74,'[1]2015Player Stats'!$A$2:$AB$830,10,FALSE))</f>
        <v>16</v>
      </c>
      <c r="R74">
        <f>IF(G74="GK",VLOOKUP(F74,'[1]2015GoalKeeper Stats'!$A$2:$S$109,11,FALSE),VLOOKUP(F74,'[1]2015Player Stats'!$A$2:$AB$830,11,FALSE))</f>
        <v>3</v>
      </c>
      <c r="S74" t="str">
        <f>IF(G74="GK",VLOOKUP(F74,'[1]2015GoalKeeper Stats'!$A$2:$S$109,12,FALSE),VLOOKUP(F74,'[1]2015Player Stats'!$A$2:$AB$830,12,FALSE))</f>
        <v>0/0</v>
      </c>
      <c r="T74">
        <f>IF(G74="GK",VLOOKUP(F74,'[1]2015GoalKeeper Stats'!$A$2:$S$109,13,FALSE),VLOOKUP(F74,'[1]2015Player Stats'!$A$2:$AB$830,13,FALSE))</f>
        <v>5</v>
      </c>
      <c r="U74">
        <f>IF(G74="GK",VLOOKUP(F74,'[1]2015GoalKeeper Stats'!$A$2:$S$109,14,FALSE),VLOOKUP(F74,'[1]2015Player Stats'!$A$2:$AB$830,14,FALSE))</f>
        <v>1</v>
      </c>
      <c r="V74">
        <f>IF(G74="GK",VLOOKUP(F74,'[1]2015GoalKeeper Stats'!$A$2:$S$109,15,FALSE),VLOOKUP(F74,'[1]2015Player Stats'!$A$2:$AB$830,15,FALSE))</f>
        <v>0.4</v>
      </c>
      <c r="W74">
        <f>IF(G74="GK",VLOOKUP(F74,'[1]2015GoalKeeper Stats'!$A$2:$S$109,16,FALSE),VLOOKUP(F74,'[1]2015Player Stats'!$A$2:$AB$830,16,FALSE))</f>
        <v>17.100000000000001</v>
      </c>
      <c r="X74">
        <f>IF(G74="GK",VLOOKUP(F74,'[1]2015GoalKeeper Stats'!$A$2:$S$109,17,FALSE),VLOOKUP(F74,'[1]2015Player Stats'!$A$2:$AB$830,17,FALSE))</f>
        <v>0</v>
      </c>
      <c r="Y74">
        <f>IF(G74="GK",VLOOKUP(F74,'[1]2015GoalKeeper Stats'!$A$2:$S$109,18,FALSE),VLOOKUP(F74,'[1]2015Player Stats'!$A$2:$AB$830,18,FALSE))</f>
        <v>1</v>
      </c>
      <c r="Z74">
        <f>IF(G74="GK",VLOOKUP(F74,'[1]2015GoalKeeper Stats'!$A$2:$S$109,19,FALSE),VLOOKUP(F74,'[1]2015Player Stats'!$A$2:$AB$830,19,FALSE))</f>
        <v>0</v>
      </c>
      <c r="AA74">
        <f>IF(G74="GK",VLOOKUP(F74,'[1]2015GoalKeeper Stats'!$A$2:$S$109,20,FALSE),VLOOKUP(F74,'[1]2015Player Stats'!$A$2:$AB$830,20,FALSE))</f>
        <v>7.0000000000000007E-2</v>
      </c>
      <c r="AB74">
        <f>IF(G74="GK",VLOOKUP(F74,'[1]2015GoalKeeper Stats'!$A$2:$S$109,21,FALSE),VLOOKUP(F74,'[1]2015Player Stats'!$A$2:$AB$830,21,FALSE))</f>
        <v>19</v>
      </c>
      <c r="AC74">
        <f>IF(G74="GK",VLOOKUP(F74,'[1]2015GoalKeeper Stats'!$A$2:$S$109,22,FALSE),VLOOKUP(F74,'[1]2015Player Stats'!$A$2:$AB$830,22,FALSE))</f>
        <v>15</v>
      </c>
      <c r="AD74">
        <f>IF(G74="GK",VLOOKUP(F74,'[1]2015GoalKeeper Stats'!$A$2:$S$109,23,FALSE),VLOOKUP(F74,'[1]2015Player Stats'!$A$2:$AB$830,23,FALSE))</f>
        <v>14</v>
      </c>
      <c r="AE74">
        <f>IF(G74="GK",VLOOKUP(F74,'[1]2015GoalKeeper Stats'!$A$2:$S$109,24,FALSE),VLOOKUP(F74,'[1]2015Player Stats'!$A$2:$AB$830,24,FALSE))</f>
        <v>6</v>
      </c>
      <c r="AF74">
        <f>IF(G74="GK",VLOOKUP(F74,'[1]2015GoalKeeper Stats'!$A$2:$S$109,25,FALSE),VLOOKUP(F74,'[1]2015Player Stats'!$A$2:$AB$830,25,FALSE))</f>
        <v>0</v>
      </c>
      <c r="AG74">
        <f>IF(G74="GK",VLOOKUP(F74,'[1]2015GoalKeeper Stats'!$A$2:$S$109,26,FALSE),VLOOKUP(F74,'[1]2015Player Stats'!$A$2:$AB$830,26,FALSE))</f>
        <v>45.71</v>
      </c>
      <c r="AH74" s="51">
        <v>2015</v>
      </c>
      <c r="AI74" s="51">
        <v>34</v>
      </c>
      <c r="AJ74" s="51">
        <v>464</v>
      </c>
      <c r="AK74" s="51">
        <v>433</v>
      </c>
      <c r="AL74" s="51">
        <v>57</v>
      </c>
      <c r="AM74" s="51">
        <v>53</v>
      </c>
      <c r="AN74" s="51">
        <v>4</v>
      </c>
      <c r="AO74" s="52">
        <v>47.67</v>
      </c>
      <c r="AP74" s="52">
        <v>45.7</v>
      </c>
      <c r="AQ74" s="52">
        <v>1.97</v>
      </c>
      <c r="AR74" s="52">
        <v>2.0299999999999998</v>
      </c>
      <c r="AS74" s="51">
        <v>53</v>
      </c>
      <c r="AT74" s="52">
        <v>48.25</v>
      </c>
    </row>
    <row r="75" spans="1:46" hidden="1">
      <c r="A75">
        <v>2015</v>
      </c>
      <c r="B75" t="s">
        <v>204</v>
      </c>
      <c r="C75" t="s">
        <v>204</v>
      </c>
      <c r="D75" t="s">
        <v>1011</v>
      </c>
      <c r="E75" t="s">
        <v>1012</v>
      </c>
      <c r="F75" t="str">
        <f t="shared" si="1"/>
        <v>Vincent Nogueira</v>
      </c>
      <c r="G75" t="s">
        <v>860</v>
      </c>
      <c r="H75" s="143">
        <v>330000</v>
      </c>
      <c r="I75" s="143">
        <v>330000</v>
      </c>
      <c r="J75" t="str">
        <f>IF(G75="GK",VLOOKUP(F75,'[1]2015GoalKeeper Stats'!$A$2:$S$109,2,FALSE),VLOOKUP(F75,'[1]2015Player Stats'!$A$2:$AB$830,2,FALSE))</f>
        <v>PHI</v>
      </c>
      <c r="K75">
        <f>IF(G75="GK",VLOOKUP(F75,'[1]2015GoalKeeper Stats'!$A$2:$S$109,4,FALSE),VLOOKUP(F75,'[1]2015Player Stats'!$A$2:$AB$830,4,FALSE))</f>
        <v>27</v>
      </c>
      <c r="L75">
        <f>IF(G75="GK",VLOOKUP(F75,'[1]2015GoalKeeper Stats'!$A$2:$S$109,5,FALSE),VLOOKUP(F75,'[1]2015Player Stats'!$A$2:$AB$830,5,FALSE))</f>
        <v>22</v>
      </c>
      <c r="M75">
        <f>IF(G75="GK",VLOOKUP(F75,'[1]2015GoalKeeper Stats'!$A$2:$S$109,6,FALSE),VLOOKUP(F75,'[1]2015Player Stats'!$A$2:$AB$830,6,FALSE))</f>
        <v>1993</v>
      </c>
      <c r="N75">
        <f>IF(G75="GK",VLOOKUP(F75,'[1]2015GoalKeeper Stats'!$A$2:$S$109,7,FALSE),VLOOKUP(F75,'[1]2015Player Stats'!$A$2:$AB$830,7,FALSE))</f>
        <v>5</v>
      </c>
      <c r="O75">
        <f>IF(G75="GK",VLOOKUP(F75,'[1]2015GoalKeeper Stats'!$A$2:$S$109,8,FALSE),VLOOKUP(F75,'[1]2015Player Stats'!$A$2:$AB$830,8,FALSE))</f>
        <v>0</v>
      </c>
      <c r="P75">
        <f>IF(G75="GK",VLOOKUP(F75,'[1]2015GoalKeeper Stats'!$A$2:$S$109,9,FALSE),VLOOKUP(F75,'[1]2015Player Stats'!$A$2:$AB$830,9,FALSE))</f>
        <v>25</v>
      </c>
      <c r="Q75">
        <f>IF(G75="GK",VLOOKUP(F75,'[1]2015GoalKeeper Stats'!$A$2:$S$109,10,FALSE),VLOOKUP(F75,'[1]2015Player Stats'!$A$2:$AB$830,10,FALSE))</f>
        <v>10</v>
      </c>
      <c r="R75">
        <f>IF(G75="GK",VLOOKUP(F75,'[1]2015GoalKeeper Stats'!$A$2:$S$109,11,FALSE),VLOOKUP(F75,'[1]2015Player Stats'!$A$2:$AB$830,11,FALSE))</f>
        <v>2</v>
      </c>
      <c r="S75" t="str">
        <f>IF(G75="GK",VLOOKUP(F75,'[1]2015GoalKeeper Stats'!$A$2:$S$109,12,FALSE),VLOOKUP(F75,'[1]2015Player Stats'!$A$2:$AB$830,12,FALSE))</f>
        <v>0/0</v>
      </c>
      <c r="T75">
        <f>IF(G75="GK",VLOOKUP(F75,'[1]2015GoalKeeper Stats'!$A$2:$S$109,13,FALSE),VLOOKUP(F75,'[1]2015Player Stats'!$A$2:$AB$830,13,FALSE))</f>
        <v>4</v>
      </c>
      <c r="U75">
        <f>IF(G75="GK",VLOOKUP(F75,'[1]2015GoalKeeper Stats'!$A$2:$S$109,14,FALSE),VLOOKUP(F75,'[1]2015Player Stats'!$A$2:$AB$830,14,FALSE))</f>
        <v>1</v>
      </c>
      <c r="V75">
        <f>IF(G75="GK",VLOOKUP(F75,'[1]2015GoalKeeper Stats'!$A$2:$S$109,15,FALSE),VLOOKUP(F75,'[1]2015Player Stats'!$A$2:$AB$830,15,FALSE))</f>
        <v>0.23</v>
      </c>
      <c r="W75">
        <f>IF(G75="GK",VLOOKUP(F75,'[1]2015GoalKeeper Stats'!$A$2:$S$109,16,FALSE),VLOOKUP(F75,'[1]2015Player Stats'!$A$2:$AB$830,16,FALSE))</f>
        <v>20</v>
      </c>
      <c r="X75">
        <f>IF(G75="GK",VLOOKUP(F75,'[1]2015GoalKeeper Stats'!$A$2:$S$109,17,FALSE),VLOOKUP(F75,'[1]2015Player Stats'!$A$2:$AB$830,17,FALSE))</f>
        <v>0</v>
      </c>
      <c r="Y75">
        <f>IF(G75="GK",VLOOKUP(F75,'[1]2015GoalKeeper Stats'!$A$2:$S$109,18,FALSE),VLOOKUP(F75,'[1]2015Player Stats'!$A$2:$AB$830,18,FALSE))</f>
        <v>0</v>
      </c>
      <c r="Z75">
        <f>IF(G75="GK",VLOOKUP(F75,'[1]2015GoalKeeper Stats'!$A$2:$S$109,19,FALSE),VLOOKUP(F75,'[1]2015Player Stats'!$A$2:$AB$830,19,FALSE))</f>
        <v>0</v>
      </c>
      <c r="AA75">
        <f>IF(G75="GK",VLOOKUP(F75,'[1]2015GoalKeeper Stats'!$A$2:$S$109,20,FALSE),VLOOKUP(F75,'[1]2015Player Stats'!$A$2:$AB$830,20,FALSE))</f>
        <v>0</v>
      </c>
      <c r="AB75">
        <f>IF(G75="GK",VLOOKUP(F75,'[1]2015GoalKeeper Stats'!$A$2:$S$109,21,FALSE),VLOOKUP(F75,'[1]2015Player Stats'!$A$2:$AB$830,21,FALSE))</f>
        <v>16</v>
      </c>
      <c r="AC75">
        <f>IF(G75="GK",VLOOKUP(F75,'[1]2015GoalKeeper Stats'!$A$2:$S$109,22,FALSE),VLOOKUP(F75,'[1]2015Player Stats'!$A$2:$AB$830,22,FALSE))</f>
        <v>37</v>
      </c>
      <c r="AD75">
        <f>IF(G75="GK",VLOOKUP(F75,'[1]2015GoalKeeper Stats'!$A$2:$S$109,23,FALSE),VLOOKUP(F75,'[1]2015Player Stats'!$A$2:$AB$830,23,FALSE))</f>
        <v>0</v>
      </c>
      <c r="AE75">
        <f>IF(G75="GK",VLOOKUP(F75,'[1]2015GoalKeeper Stats'!$A$2:$S$109,24,FALSE),VLOOKUP(F75,'[1]2015Player Stats'!$A$2:$AB$830,24,FALSE))</f>
        <v>6</v>
      </c>
      <c r="AF75">
        <f>IF(G75="GK",VLOOKUP(F75,'[1]2015GoalKeeper Stats'!$A$2:$S$109,25,FALSE),VLOOKUP(F75,'[1]2015Player Stats'!$A$2:$AB$830,25,FALSE))</f>
        <v>0</v>
      </c>
      <c r="AG75">
        <f>IF(G75="GK",VLOOKUP(F75,'[1]2015GoalKeeper Stats'!$A$2:$S$109,26,FALSE),VLOOKUP(F75,'[1]2015Player Stats'!$A$2:$AB$830,26,FALSE))</f>
        <v>40</v>
      </c>
      <c r="AH75" s="51">
        <v>2015</v>
      </c>
      <c r="AI75" s="51">
        <v>34</v>
      </c>
      <c r="AJ75" s="51">
        <v>381</v>
      </c>
      <c r="AK75" s="51">
        <v>413</v>
      </c>
      <c r="AL75" s="51">
        <v>40</v>
      </c>
      <c r="AM75" s="51">
        <v>54</v>
      </c>
      <c r="AN75" s="51">
        <v>-14</v>
      </c>
      <c r="AO75" s="52">
        <v>39.479999999999997</v>
      </c>
      <c r="AP75" s="52">
        <v>46.61</v>
      </c>
      <c r="AQ75" s="52">
        <v>-7.13</v>
      </c>
      <c r="AR75" s="52">
        <v>-6.87</v>
      </c>
      <c r="AS75" s="51">
        <v>37</v>
      </c>
      <c r="AT75" s="52">
        <v>41.91</v>
      </c>
    </row>
    <row r="76" spans="1:46" hidden="1">
      <c r="A76">
        <v>2015</v>
      </c>
      <c r="B76" t="s">
        <v>210</v>
      </c>
      <c r="C76" t="s">
        <v>210</v>
      </c>
      <c r="D76" t="s">
        <v>873</v>
      </c>
      <c r="E76" t="s">
        <v>1013</v>
      </c>
      <c r="F76" t="str">
        <f t="shared" si="1"/>
        <v>David Mateos</v>
      </c>
      <c r="G76" t="s">
        <v>893</v>
      </c>
      <c r="H76" s="143">
        <v>325000</v>
      </c>
      <c r="I76" s="143">
        <v>300000</v>
      </c>
      <c r="J76" t="str">
        <f>IF(G76="GK",VLOOKUP(F76,'[1]2015GoalKeeper Stats'!$A$2:$S$109,2,FALSE),VLOOKUP(F76,'[1]2015Player Stats'!$A$2:$AB$830,2,FALSE))</f>
        <v>ORL</v>
      </c>
      <c r="K76">
        <f>IF(G76="GK",VLOOKUP(F76,'[1]2015GoalKeeper Stats'!$A$2:$S$109,4,FALSE),VLOOKUP(F76,'[1]2015Player Stats'!$A$2:$AB$830,4,FALSE))</f>
        <v>6</v>
      </c>
      <c r="L76">
        <f>IF(G76="GK",VLOOKUP(F76,'[1]2015GoalKeeper Stats'!$A$2:$S$109,5,FALSE),VLOOKUP(F76,'[1]2015Player Stats'!$A$2:$AB$830,5,FALSE))</f>
        <v>6</v>
      </c>
      <c r="M76">
        <f>IF(G76="GK",VLOOKUP(F76,'[1]2015GoalKeeper Stats'!$A$2:$S$109,6,FALSE),VLOOKUP(F76,'[1]2015Player Stats'!$A$2:$AB$830,6,FALSE))</f>
        <v>540</v>
      </c>
      <c r="N76">
        <f>IF(G76="GK",VLOOKUP(F76,'[1]2015GoalKeeper Stats'!$A$2:$S$109,7,FALSE),VLOOKUP(F76,'[1]2015Player Stats'!$A$2:$AB$830,7,FALSE))</f>
        <v>0</v>
      </c>
      <c r="O76">
        <f>IF(G76="GK",VLOOKUP(F76,'[1]2015GoalKeeper Stats'!$A$2:$S$109,8,FALSE),VLOOKUP(F76,'[1]2015Player Stats'!$A$2:$AB$830,8,FALSE))</f>
        <v>1</v>
      </c>
      <c r="P76">
        <f>IF(G76="GK",VLOOKUP(F76,'[1]2015GoalKeeper Stats'!$A$2:$S$109,9,FALSE),VLOOKUP(F76,'[1]2015Player Stats'!$A$2:$AB$830,9,FALSE))</f>
        <v>1</v>
      </c>
      <c r="Q76">
        <f>IF(G76="GK",VLOOKUP(F76,'[1]2015GoalKeeper Stats'!$A$2:$S$109,10,FALSE),VLOOKUP(F76,'[1]2015Player Stats'!$A$2:$AB$830,10,FALSE))</f>
        <v>1</v>
      </c>
      <c r="R76">
        <f>IF(G76="GK",VLOOKUP(F76,'[1]2015GoalKeeper Stats'!$A$2:$S$109,11,FALSE),VLOOKUP(F76,'[1]2015Player Stats'!$A$2:$AB$830,11,FALSE))</f>
        <v>0</v>
      </c>
      <c r="S76" t="str">
        <f>IF(G76="GK",VLOOKUP(F76,'[1]2015GoalKeeper Stats'!$A$2:$S$109,12,FALSE),VLOOKUP(F76,'[1]2015Player Stats'!$A$2:$AB$830,12,FALSE))</f>
        <v>0/0</v>
      </c>
      <c r="T76">
        <f>IF(G76="GK",VLOOKUP(F76,'[1]2015GoalKeeper Stats'!$A$2:$S$109,13,FALSE),VLOOKUP(F76,'[1]2015Player Stats'!$A$2:$AB$830,13,FALSE))</f>
        <v>0</v>
      </c>
      <c r="U76">
        <f>IF(G76="GK",VLOOKUP(F76,'[1]2015GoalKeeper Stats'!$A$2:$S$109,14,FALSE),VLOOKUP(F76,'[1]2015Player Stats'!$A$2:$AB$830,14,FALSE))</f>
        <v>0</v>
      </c>
      <c r="V76">
        <f>IF(G76="GK",VLOOKUP(F76,'[1]2015GoalKeeper Stats'!$A$2:$S$109,15,FALSE),VLOOKUP(F76,'[1]2015Player Stats'!$A$2:$AB$830,15,FALSE))</f>
        <v>0</v>
      </c>
      <c r="W76">
        <f>IF(G76="GK",VLOOKUP(F76,'[1]2015GoalKeeper Stats'!$A$2:$S$109,16,FALSE),VLOOKUP(F76,'[1]2015Player Stats'!$A$2:$AB$830,16,FALSE))</f>
        <v>0</v>
      </c>
      <c r="X76">
        <f>IF(G76="GK",VLOOKUP(F76,'[1]2015GoalKeeper Stats'!$A$2:$S$109,17,FALSE),VLOOKUP(F76,'[1]2015Player Stats'!$A$2:$AB$830,17,FALSE))</f>
        <v>1</v>
      </c>
      <c r="Y76">
        <f>IF(G76="GK",VLOOKUP(F76,'[1]2015GoalKeeper Stats'!$A$2:$S$109,18,FALSE),VLOOKUP(F76,'[1]2015Player Stats'!$A$2:$AB$830,18,FALSE))</f>
        <v>1</v>
      </c>
      <c r="Z76">
        <f>IF(G76="GK",VLOOKUP(F76,'[1]2015GoalKeeper Stats'!$A$2:$S$109,19,FALSE),VLOOKUP(F76,'[1]2015Player Stats'!$A$2:$AB$830,19,FALSE))</f>
        <v>0</v>
      </c>
      <c r="AA76">
        <f>IF(G76="GK",VLOOKUP(F76,'[1]2015GoalKeeper Stats'!$A$2:$S$109,20,FALSE),VLOOKUP(F76,'[1]2015Player Stats'!$A$2:$AB$830,20,FALSE))</f>
        <v>0.17</v>
      </c>
      <c r="AB76">
        <f>IF(G76="GK",VLOOKUP(F76,'[1]2015GoalKeeper Stats'!$A$2:$S$109,21,FALSE),VLOOKUP(F76,'[1]2015Player Stats'!$A$2:$AB$830,21,FALSE))</f>
        <v>4</v>
      </c>
      <c r="AC76">
        <f>IF(G76="GK",VLOOKUP(F76,'[1]2015GoalKeeper Stats'!$A$2:$S$109,22,FALSE),VLOOKUP(F76,'[1]2015Player Stats'!$A$2:$AB$830,22,FALSE))</f>
        <v>5</v>
      </c>
      <c r="AD76">
        <f>IF(G76="GK",VLOOKUP(F76,'[1]2015GoalKeeper Stats'!$A$2:$S$109,23,FALSE),VLOOKUP(F76,'[1]2015Player Stats'!$A$2:$AB$830,23,FALSE))</f>
        <v>0</v>
      </c>
      <c r="AE76">
        <f>IF(G76="GK",VLOOKUP(F76,'[1]2015GoalKeeper Stats'!$A$2:$S$109,24,FALSE),VLOOKUP(F76,'[1]2015Player Stats'!$A$2:$AB$830,24,FALSE))</f>
        <v>0</v>
      </c>
      <c r="AF76">
        <f>IF(G76="GK",VLOOKUP(F76,'[1]2015GoalKeeper Stats'!$A$2:$S$109,25,FALSE),VLOOKUP(F76,'[1]2015Player Stats'!$A$2:$AB$830,25,FALSE))</f>
        <v>0</v>
      </c>
      <c r="AG76">
        <f>IF(G76="GK",VLOOKUP(F76,'[1]2015GoalKeeper Stats'!$A$2:$S$109,26,FALSE),VLOOKUP(F76,'[1]2015Player Stats'!$A$2:$AB$830,26,FALSE))</f>
        <v>100</v>
      </c>
      <c r="AH76" s="51">
        <v>2015</v>
      </c>
      <c r="AI76" s="51">
        <v>34</v>
      </c>
      <c r="AJ76" s="51">
        <v>382</v>
      </c>
      <c r="AK76" s="51">
        <v>434</v>
      </c>
      <c r="AL76" s="51">
        <v>41</v>
      </c>
      <c r="AM76" s="51">
        <v>55</v>
      </c>
      <c r="AN76" s="51">
        <v>-14</v>
      </c>
      <c r="AO76" s="52">
        <v>42</v>
      </c>
      <c r="AP76" s="52">
        <v>46.37</v>
      </c>
      <c r="AQ76" s="52">
        <v>-4.38</v>
      </c>
      <c r="AR76" s="52">
        <v>-9.6199999999999992</v>
      </c>
      <c r="AS76" s="51">
        <v>44</v>
      </c>
      <c r="AT76" s="52">
        <v>44.4</v>
      </c>
    </row>
    <row r="77" spans="1:46" hidden="1">
      <c r="A77">
        <v>2015</v>
      </c>
      <c r="B77" t="s">
        <v>203</v>
      </c>
      <c r="C77" t="s">
        <v>203</v>
      </c>
      <c r="D77" t="s">
        <v>1014</v>
      </c>
      <c r="E77" t="s">
        <v>1015</v>
      </c>
      <c r="F77" t="str">
        <f t="shared" si="1"/>
        <v>Matias Laba</v>
      </c>
      <c r="G77" t="s">
        <v>860</v>
      </c>
      <c r="H77" s="143">
        <v>325000</v>
      </c>
      <c r="I77" s="143">
        <v>325000</v>
      </c>
      <c r="J77" t="str">
        <f>IF(G77="GK",VLOOKUP(F77,'[1]2015GoalKeeper Stats'!$A$2:$S$109,2,FALSE),VLOOKUP(F77,'[1]2015Player Stats'!$A$2:$AB$830,2,FALSE))</f>
        <v>VAN</v>
      </c>
      <c r="K77">
        <f>IF(G77="GK",VLOOKUP(F77,'[1]2015GoalKeeper Stats'!$A$2:$S$109,4,FALSE),VLOOKUP(F77,'[1]2015Player Stats'!$A$2:$AB$830,4,FALSE))</f>
        <v>30</v>
      </c>
      <c r="L77">
        <f>IF(G77="GK",VLOOKUP(F77,'[1]2015GoalKeeper Stats'!$A$2:$S$109,5,FALSE),VLOOKUP(F77,'[1]2015Player Stats'!$A$2:$AB$830,5,FALSE))</f>
        <v>30</v>
      </c>
      <c r="M77">
        <f>IF(G77="GK",VLOOKUP(F77,'[1]2015GoalKeeper Stats'!$A$2:$S$109,6,FALSE),VLOOKUP(F77,'[1]2015Player Stats'!$A$2:$AB$830,6,FALSE))</f>
        <v>2539</v>
      </c>
      <c r="N77">
        <f>IF(G77="GK",VLOOKUP(F77,'[1]2015GoalKeeper Stats'!$A$2:$S$109,7,FALSE),VLOOKUP(F77,'[1]2015Player Stats'!$A$2:$AB$830,7,FALSE))</f>
        <v>1</v>
      </c>
      <c r="O77">
        <f>IF(G77="GK",VLOOKUP(F77,'[1]2015GoalKeeper Stats'!$A$2:$S$109,8,FALSE),VLOOKUP(F77,'[1]2015Player Stats'!$A$2:$AB$830,8,FALSE))</f>
        <v>1</v>
      </c>
      <c r="P77">
        <f>IF(G77="GK",VLOOKUP(F77,'[1]2015GoalKeeper Stats'!$A$2:$S$109,9,FALSE),VLOOKUP(F77,'[1]2015Player Stats'!$A$2:$AB$830,9,FALSE))</f>
        <v>12</v>
      </c>
      <c r="Q77">
        <f>IF(G77="GK",VLOOKUP(F77,'[1]2015GoalKeeper Stats'!$A$2:$S$109,10,FALSE),VLOOKUP(F77,'[1]2015Player Stats'!$A$2:$AB$830,10,FALSE))</f>
        <v>4</v>
      </c>
      <c r="R77">
        <f>IF(G77="GK",VLOOKUP(F77,'[1]2015GoalKeeper Stats'!$A$2:$S$109,11,FALSE),VLOOKUP(F77,'[1]2015Player Stats'!$A$2:$AB$830,11,FALSE))</f>
        <v>0</v>
      </c>
      <c r="S77" t="str">
        <f>IF(G77="GK",VLOOKUP(F77,'[1]2015GoalKeeper Stats'!$A$2:$S$109,12,FALSE),VLOOKUP(F77,'[1]2015Player Stats'!$A$2:$AB$830,12,FALSE))</f>
        <v>0/0</v>
      </c>
      <c r="T77">
        <f>IF(G77="GK",VLOOKUP(F77,'[1]2015GoalKeeper Stats'!$A$2:$S$109,13,FALSE),VLOOKUP(F77,'[1]2015Player Stats'!$A$2:$AB$830,13,FALSE))</f>
        <v>0</v>
      </c>
      <c r="U77">
        <f>IF(G77="GK",VLOOKUP(F77,'[1]2015GoalKeeper Stats'!$A$2:$S$109,14,FALSE),VLOOKUP(F77,'[1]2015Player Stats'!$A$2:$AB$830,14,FALSE))</f>
        <v>1</v>
      </c>
      <c r="V77">
        <f>IF(G77="GK",VLOOKUP(F77,'[1]2015GoalKeeper Stats'!$A$2:$S$109,15,FALSE),VLOOKUP(F77,'[1]2015Player Stats'!$A$2:$AB$830,15,FALSE))</f>
        <v>0.04</v>
      </c>
      <c r="W77">
        <f>IF(G77="GK",VLOOKUP(F77,'[1]2015GoalKeeper Stats'!$A$2:$S$109,16,FALSE),VLOOKUP(F77,'[1]2015Player Stats'!$A$2:$AB$830,16,FALSE))</f>
        <v>8.3000000000000007</v>
      </c>
      <c r="X77">
        <f>IF(G77="GK",VLOOKUP(F77,'[1]2015GoalKeeper Stats'!$A$2:$S$109,17,FALSE),VLOOKUP(F77,'[1]2015Player Stats'!$A$2:$AB$830,17,FALSE))</f>
        <v>1</v>
      </c>
      <c r="Y77">
        <f>IF(G77="GK",VLOOKUP(F77,'[1]2015GoalKeeper Stats'!$A$2:$S$109,18,FALSE),VLOOKUP(F77,'[1]2015Player Stats'!$A$2:$AB$830,18,FALSE))</f>
        <v>1</v>
      </c>
      <c r="Z77">
        <f>IF(G77="GK",VLOOKUP(F77,'[1]2015GoalKeeper Stats'!$A$2:$S$109,19,FALSE),VLOOKUP(F77,'[1]2015Player Stats'!$A$2:$AB$830,19,FALSE))</f>
        <v>0</v>
      </c>
      <c r="AA77">
        <f>IF(G77="GK",VLOOKUP(F77,'[1]2015GoalKeeper Stats'!$A$2:$S$109,20,FALSE),VLOOKUP(F77,'[1]2015Player Stats'!$A$2:$AB$830,20,FALSE))</f>
        <v>0.04</v>
      </c>
      <c r="AB77">
        <f>IF(G77="GK",VLOOKUP(F77,'[1]2015GoalKeeper Stats'!$A$2:$S$109,21,FALSE),VLOOKUP(F77,'[1]2015Player Stats'!$A$2:$AB$830,21,FALSE))</f>
        <v>60</v>
      </c>
      <c r="AC77">
        <f>IF(G77="GK",VLOOKUP(F77,'[1]2015GoalKeeper Stats'!$A$2:$S$109,22,FALSE),VLOOKUP(F77,'[1]2015Player Stats'!$A$2:$AB$830,22,FALSE))</f>
        <v>22</v>
      </c>
      <c r="AD77">
        <f>IF(G77="GK",VLOOKUP(F77,'[1]2015GoalKeeper Stats'!$A$2:$S$109,23,FALSE),VLOOKUP(F77,'[1]2015Player Stats'!$A$2:$AB$830,23,FALSE))</f>
        <v>0</v>
      </c>
      <c r="AE77">
        <f>IF(G77="GK",VLOOKUP(F77,'[1]2015GoalKeeper Stats'!$A$2:$S$109,24,FALSE),VLOOKUP(F77,'[1]2015Player Stats'!$A$2:$AB$830,24,FALSE))</f>
        <v>6</v>
      </c>
      <c r="AF77">
        <f>IF(G77="GK",VLOOKUP(F77,'[1]2015GoalKeeper Stats'!$A$2:$S$109,25,FALSE),VLOOKUP(F77,'[1]2015Player Stats'!$A$2:$AB$830,25,FALSE))</f>
        <v>2</v>
      </c>
      <c r="AG77">
        <f>IF(G77="GK",VLOOKUP(F77,'[1]2015GoalKeeper Stats'!$A$2:$S$109,26,FALSE),VLOOKUP(F77,'[1]2015Player Stats'!$A$2:$AB$830,26,FALSE))</f>
        <v>33.33</v>
      </c>
      <c r="AH77" s="51">
        <v>2015</v>
      </c>
      <c r="AI77" s="51">
        <v>34</v>
      </c>
      <c r="AJ77" s="51">
        <v>440</v>
      </c>
      <c r="AK77" s="51">
        <v>386</v>
      </c>
      <c r="AL77" s="51">
        <v>45</v>
      </c>
      <c r="AM77" s="51">
        <v>36</v>
      </c>
      <c r="AN77" s="51">
        <v>9</v>
      </c>
      <c r="AO77" s="52">
        <v>42.02</v>
      </c>
      <c r="AP77" s="52">
        <v>37.61</v>
      </c>
      <c r="AQ77" s="52">
        <v>4.41</v>
      </c>
      <c r="AR77" s="52">
        <v>4.59</v>
      </c>
      <c r="AS77" s="51">
        <v>53</v>
      </c>
      <c r="AT77" s="52">
        <v>49.64</v>
      </c>
    </row>
    <row r="78" spans="1:46" hidden="1">
      <c r="A78">
        <v>2015</v>
      </c>
      <c r="B78" t="s">
        <v>943</v>
      </c>
      <c r="C78" t="s">
        <v>175</v>
      </c>
      <c r="D78" t="s">
        <v>1016</v>
      </c>
      <c r="E78" t="s">
        <v>1017</v>
      </c>
      <c r="F78" t="str">
        <f t="shared" si="1"/>
        <v>Ronald Zubar</v>
      </c>
      <c r="G78" t="s">
        <v>893</v>
      </c>
      <c r="H78" s="143">
        <v>320000</v>
      </c>
      <c r="I78" s="143">
        <v>240000</v>
      </c>
      <c r="J78" t="str">
        <f>IF(G78="GK",VLOOKUP(F78,'[1]2015GoalKeeper Stats'!$A$2:$S$109,2,FALSE),VLOOKUP(F78,'[1]2015Player Stats'!$A$2:$AB$830,2,FALSE))</f>
        <v>NYR</v>
      </c>
      <c r="K78">
        <f>IF(G78="GK",VLOOKUP(F78,'[1]2015GoalKeeper Stats'!$A$2:$S$109,4,FALSE),VLOOKUP(F78,'[1]2015Player Stats'!$A$2:$AB$830,4,FALSE))</f>
        <v>12</v>
      </c>
      <c r="L78">
        <f>IF(G78="GK",VLOOKUP(F78,'[1]2015GoalKeeper Stats'!$A$2:$S$109,5,FALSE),VLOOKUP(F78,'[1]2015Player Stats'!$A$2:$AB$830,5,FALSE))</f>
        <v>8</v>
      </c>
      <c r="M78">
        <f>IF(G78="GK",VLOOKUP(F78,'[1]2015GoalKeeper Stats'!$A$2:$S$109,6,FALSE),VLOOKUP(F78,'[1]2015Player Stats'!$A$2:$AB$830,6,FALSE))</f>
        <v>701</v>
      </c>
      <c r="N78">
        <f>IF(G78="GK",VLOOKUP(F78,'[1]2015GoalKeeper Stats'!$A$2:$S$109,7,FALSE),VLOOKUP(F78,'[1]2015Player Stats'!$A$2:$AB$830,7,FALSE))</f>
        <v>1</v>
      </c>
      <c r="O78">
        <f>IF(G78="GK",VLOOKUP(F78,'[1]2015GoalKeeper Stats'!$A$2:$S$109,8,FALSE),VLOOKUP(F78,'[1]2015Player Stats'!$A$2:$AB$830,8,FALSE))</f>
        <v>0</v>
      </c>
      <c r="P78">
        <f>IF(G78="GK",VLOOKUP(F78,'[1]2015GoalKeeper Stats'!$A$2:$S$109,9,FALSE),VLOOKUP(F78,'[1]2015Player Stats'!$A$2:$AB$830,9,FALSE))</f>
        <v>2</v>
      </c>
      <c r="Q78">
        <f>IF(G78="GK",VLOOKUP(F78,'[1]2015GoalKeeper Stats'!$A$2:$S$109,10,FALSE),VLOOKUP(F78,'[1]2015Player Stats'!$A$2:$AB$830,10,FALSE))</f>
        <v>1</v>
      </c>
      <c r="R78">
        <f>IF(G78="GK",VLOOKUP(F78,'[1]2015GoalKeeper Stats'!$A$2:$S$109,11,FALSE),VLOOKUP(F78,'[1]2015Player Stats'!$A$2:$AB$830,11,FALSE))</f>
        <v>0</v>
      </c>
      <c r="S78" t="str">
        <f>IF(G78="GK",VLOOKUP(F78,'[1]2015GoalKeeper Stats'!$A$2:$S$109,12,FALSE),VLOOKUP(F78,'[1]2015Player Stats'!$A$2:$AB$830,12,FALSE))</f>
        <v>0/0</v>
      </c>
      <c r="T78">
        <f>IF(G78="GK",VLOOKUP(F78,'[1]2015GoalKeeper Stats'!$A$2:$S$109,13,FALSE),VLOOKUP(F78,'[1]2015Player Stats'!$A$2:$AB$830,13,FALSE))</f>
        <v>0</v>
      </c>
      <c r="U78">
        <f>IF(G78="GK",VLOOKUP(F78,'[1]2015GoalKeeper Stats'!$A$2:$S$109,14,FALSE),VLOOKUP(F78,'[1]2015Player Stats'!$A$2:$AB$830,14,FALSE))</f>
        <v>1</v>
      </c>
      <c r="V78">
        <f>IF(G78="GK",VLOOKUP(F78,'[1]2015GoalKeeper Stats'!$A$2:$S$109,15,FALSE),VLOOKUP(F78,'[1]2015Player Stats'!$A$2:$AB$830,15,FALSE))</f>
        <v>0.13</v>
      </c>
      <c r="W78">
        <f>IF(G78="GK",VLOOKUP(F78,'[1]2015GoalKeeper Stats'!$A$2:$S$109,16,FALSE),VLOOKUP(F78,'[1]2015Player Stats'!$A$2:$AB$830,16,FALSE))</f>
        <v>50</v>
      </c>
      <c r="X78">
        <f>IF(G78="GK",VLOOKUP(F78,'[1]2015GoalKeeper Stats'!$A$2:$S$109,17,FALSE),VLOOKUP(F78,'[1]2015Player Stats'!$A$2:$AB$830,17,FALSE))</f>
        <v>0</v>
      </c>
      <c r="Y78">
        <f>IF(G78="GK",VLOOKUP(F78,'[1]2015GoalKeeper Stats'!$A$2:$S$109,18,FALSE),VLOOKUP(F78,'[1]2015Player Stats'!$A$2:$AB$830,18,FALSE))</f>
        <v>0</v>
      </c>
      <c r="Z78">
        <f>IF(G78="GK",VLOOKUP(F78,'[1]2015GoalKeeper Stats'!$A$2:$S$109,19,FALSE),VLOOKUP(F78,'[1]2015Player Stats'!$A$2:$AB$830,19,FALSE))</f>
        <v>0</v>
      </c>
      <c r="AA78">
        <f>IF(G78="GK",VLOOKUP(F78,'[1]2015GoalKeeper Stats'!$A$2:$S$109,20,FALSE),VLOOKUP(F78,'[1]2015Player Stats'!$A$2:$AB$830,20,FALSE))</f>
        <v>0</v>
      </c>
      <c r="AB78">
        <f>IF(G78="GK",VLOOKUP(F78,'[1]2015GoalKeeper Stats'!$A$2:$S$109,21,FALSE),VLOOKUP(F78,'[1]2015Player Stats'!$A$2:$AB$830,21,FALSE))</f>
        <v>9</v>
      </c>
      <c r="AC78">
        <f>IF(G78="GK",VLOOKUP(F78,'[1]2015GoalKeeper Stats'!$A$2:$S$109,22,FALSE),VLOOKUP(F78,'[1]2015Player Stats'!$A$2:$AB$830,22,FALSE))</f>
        <v>9</v>
      </c>
      <c r="AD78">
        <f>IF(G78="GK",VLOOKUP(F78,'[1]2015GoalKeeper Stats'!$A$2:$S$109,23,FALSE),VLOOKUP(F78,'[1]2015Player Stats'!$A$2:$AB$830,23,FALSE))</f>
        <v>0</v>
      </c>
      <c r="AE78">
        <f>IF(G78="GK",VLOOKUP(F78,'[1]2015GoalKeeper Stats'!$A$2:$S$109,24,FALSE),VLOOKUP(F78,'[1]2015Player Stats'!$A$2:$AB$830,24,FALSE))</f>
        <v>2</v>
      </c>
      <c r="AF78">
        <f>IF(G78="GK",VLOOKUP(F78,'[1]2015GoalKeeper Stats'!$A$2:$S$109,25,FALSE),VLOOKUP(F78,'[1]2015Player Stats'!$A$2:$AB$830,25,FALSE))</f>
        <v>0</v>
      </c>
      <c r="AG78">
        <f>IF(G78="GK",VLOOKUP(F78,'[1]2015GoalKeeper Stats'!$A$2:$S$109,26,FALSE),VLOOKUP(F78,'[1]2015Player Stats'!$A$2:$AB$830,26,FALSE))</f>
        <v>50</v>
      </c>
      <c r="AH78" s="51">
        <v>2015</v>
      </c>
      <c r="AI78" s="51">
        <v>34</v>
      </c>
      <c r="AJ78" s="51">
        <v>476</v>
      </c>
      <c r="AK78" s="51">
        <v>399</v>
      </c>
      <c r="AL78" s="51">
        <v>62</v>
      </c>
      <c r="AM78" s="51">
        <v>42</v>
      </c>
      <c r="AN78" s="51">
        <v>20</v>
      </c>
      <c r="AO78" s="52">
        <v>60.94</v>
      </c>
      <c r="AP78" s="52">
        <v>38.31</v>
      </c>
      <c r="AQ78" s="52">
        <v>22.63</v>
      </c>
      <c r="AR78" s="52">
        <v>-2.63</v>
      </c>
      <c r="AS78" s="51">
        <v>60</v>
      </c>
      <c r="AT78" s="52">
        <v>61.58</v>
      </c>
    </row>
    <row r="79" spans="1:46" hidden="1">
      <c r="A79">
        <v>2015</v>
      </c>
      <c r="B79" t="s">
        <v>199</v>
      </c>
      <c r="C79" t="s">
        <v>199</v>
      </c>
      <c r="D79" t="s">
        <v>1018</v>
      </c>
      <c r="E79" t="s">
        <v>1019</v>
      </c>
      <c r="F79" t="str">
        <f t="shared" si="1"/>
        <v>Oscar Boniek Garcia</v>
      </c>
      <c r="G79" t="s">
        <v>875</v>
      </c>
      <c r="H79" s="143">
        <v>303750</v>
      </c>
      <c r="I79" s="143">
        <v>245000</v>
      </c>
      <c r="J79" t="str">
        <f>IF(G79="GK",VLOOKUP(F79,'[1]2015GoalKeeper Stats'!$A$2:$S$109,2,FALSE),VLOOKUP(F79,'[1]2015Player Stats'!$A$2:$AB$830,2,FALSE))</f>
        <v>HOU</v>
      </c>
      <c r="K79">
        <f>IF(G79="GK",VLOOKUP(F79,'[1]2015GoalKeeper Stats'!$A$2:$S$109,4,FALSE),VLOOKUP(F79,'[1]2015Player Stats'!$A$2:$AB$830,4,FALSE))</f>
        <v>23</v>
      </c>
      <c r="L79">
        <f>IF(G79="GK",VLOOKUP(F79,'[1]2015GoalKeeper Stats'!$A$2:$S$109,5,FALSE),VLOOKUP(F79,'[1]2015Player Stats'!$A$2:$AB$830,5,FALSE))</f>
        <v>16</v>
      </c>
      <c r="M79">
        <f>IF(G79="GK",VLOOKUP(F79,'[1]2015GoalKeeper Stats'!$A$2:$S$109,6,FALSE),VLOOKUP(F79,'[1]2015Player Stats'!$A$2:$AB$830,6,FALSE))</f>
        <v>1460</v>
      </c>
      <c r="N79">
        <f>IF(G79="GK",VLOOKUP(F79,'[1]2015GoalKeeper Stats'!$A$2:$S$109,7,FALSE),VLOOKUP(F79,'[1]2015Player Stats'!$A$2:$AB$830,7,FALSE))</f>
        <v>3</v>
      </c>
      <c r="O79">
        <f>IF(G79="GK",VLOOKUP(F79,'[1]2015GoalKeeper Stats'!$A$2:$S$109,8,FALSE),VLOOKUP(F79,'[1]2015Player Stats'!$A$2:$AB$830,8,FALSE))</f>
        <v>5</v>
      </c>
      <c r="P79">
        <f>IF(G79="GK",VLOOKUP(F79,'[1]2015GoalKeeper Stats'!$A$2:$S$109,9,FALSE),VLOOKUP(F79,'[1]2015Player Stats'!$A$2:$AB$830,9,FALSE))</f>
        <v>7</v>
      </c>
      <c r="Q79">
        <f>IF(G79="GK",VLOOKUP(F79,'[1]2015GoalKeeper Stats'!$A$2:$S$109,10,FALSE),VLOOKUP(F79,'[1]2015Player Stats'!$A$2:$AB$830,10,FALSE))</f>
        <v>4</v>
      </c>
      <c r="R79">
        <f>IF(G79="GK",VLOOKUP(F79,'[1]2015GoalKeeper Stats'!$A$2:$S$109,11,FALSE),VLOOKUP(F79,'[1]2015Player Stats'!$A$2:$AB$830,11,FALSE))</f>
        <v>0</v>
      </c>
      <c r="S79" t="str">
        <f>IF(G79="GK",VLOOKUP(F79,'[1]2015GoalKeeper Stats'!$A$2:$S$109,12,FALSE),VLOOKUP(F79,'[1]2015Player Stats'!$A$2:$AB$830,12,FALSE))</f>
        <v>0/1</v>
      </c>
      <c r="T79">
        <f>IF(G79="GK",VLOOKUP(F79,'[1]2015GoalKeeper Stats'!$A$2:$S$109,13,FALSE),VLOOKUP(F79,'[1]2015Player Stats'!$A$2:$AB$830,13,FALSE))</f>
        <v>1</v>
      </c>
      <c r="U79">
        <f>IF(G79="GK",VLOOKUP(F79,'[1]2015GoalKeeper Stats'!$A$2:$S$109,14,FALSE),VLOOKUP(F79,'[1]2015Player Stats'!$A$2:$AB$830,14,FALSE))</f>
        <v>2</v>
      </c>
      <c r="V79">
        <f>IF(G79="GK",VLOOKUP(F79,'[1]2015GoalKeeper Stats'!$A$2:$S$109,15,FALSE),VLOOKUP(F79,'[1]2015Player Stats'!$A$2:$AB$830,15,FALSE))</f>
        <v>0.18</v>
      </c>
      <c r="W79">
        <f>IF(G79="GK",VLOOKUP(F79,'[1]2015GoalKeeper Stats'!$A$2:$S$109,16,FALSE),VLOOKUP(F79,'[1]2015Player Stats'!$A$2:$AB$830,16,FALSE))</f>
        <v>42.9</v>
      </c>
      <c r="X79">
        <f>IF(G79="GK",VLOOKUP(F79,'[1]2015GoalKeeper Stats'!$A$2:$S$109,17,FALSE),VLOOKUP(F79,'[1]2015Player Stats'!$A$2:$AB$830,17,FALSE))</f>
        <v>2</v>
      </c>
      <c r="Y79">
        <f>IF(G79="GK",VLOOKUP(F79,'[1]2015GoalKeeper Stats'!$A$2:$S$109,18,FALSE),VLOOKUP(F79,'[1]2015Player Stats'!$A$2:$AB$830,18,FALSE))</f>
        <v>3</v>
      </c>
      <c r="Z79">
        <f>IF(G79="GK",VLOOKUP(F79,'[1]2015GoalKeeper Stats'!$A$2:$S$109,19,FALSE),VLOOKUP(F79,'[1]2015Player Stats'!$A$2:$AB$830,19,FALSE))</f>
        <v>2</v>
      </c>
      <c r="AA79">
        <f>IF(G79="GK",VLOOKUP(F79,'[1]2015GoalKeeper Stats'!$A$2:$S$109,20,FALSE),VLOOKUP(F79,'[1]2015Player Stats'!$A$2:$AB$830,20,FALSE))</f>
        <v>0.31</v>
      </c>
      <c r="AB79">
        <f>IF(G79="GK",VLOOKUP(F79,'[1]2015GoalKeeper Stats'!$A$2:$S$109,21,FALSE),VLOOKUP(F79,'[1]2015Player Stats'!$A$2:$AB$830,21,FALSE))</f>
        <v>17</v>
      </c>
      <c r="AC79">
        <f>IF(G79="GK",VLOOKUP(F79,'[1]2015GoalKeeper Stats'!$A$2:$S$109,22,FALSE),VLOOKUP(F79,'[1]2015Player Stats'!$A$2:$AB$830,22,FALSE))</f>
        <v>29</v>
      </c>
      <c r="AD79">
        <f>IF(G79="GK",VLOOKUP(F79,'[1]2015GoalKeeper Stats'!$A$2:$S$109,23,FALSE),VLOOKUP(F79,'[1]2015Player Stats'!$A$2:$AB$830,23,FALSE))</f>
        <v>1</v>
      </c>
      <c r="AE79">
        <f>IF(G79="GK",VLOOKUP(F79,'[1]2015GoalKeeper Stats'!$A$2:$S$109,24,FALSE),VLOOKUP(F79,'[1]2015Player Stats'!$A$2:$AB$830,24,FALSE))</f>
        <v>2</v>
      </c>
      <c r="AF79">
        <f>IF(G79="GK",VLOOKUP(F79,'[1]2015GoalKeeper Stats'!$A$2:$S$109,25,FALSE),VLOOKUP(F79,'[1]2015Player Stats'!$A$2:$AB$830,25,FALSE))</f>
        <v>1</v>
      </c>
      <c r="AG79">
        <f>IF(G79="GK",VLOOKUP(F79,'[1]2015GoalKeeper Stats'!$A$2:$S$109,26,FALSE),VLOOKUP(F79,'[1]2015Player Stats'!$A$2:$AB$830,26,FALSE))</f>
        <v>57.14</v>
      </c>
      <c r="AH79" s="51">
        <v>2015</v>
      </c>
      <c r="AI79" s="51">
        <v>34</v>
      </c>
      <c r="AJ79" s="51">
        <v>376</v>
      </c>
      <c r="AK79" s="51">
        <v>374</v>
      </c>
      <c r="AL79" s="51">
        <v>42</v>
      </c>
      <c r="AM79" s="51">
        <v>47</v>
      </c>
      <c r="AN79" s="51">
        <v>-5</v>
      </c>
      <c r="AO79" s="52">
        <v>35.869999999999997</v>
      </c>
      <c r="AP79" s="52">
        <v>40.729999999999997</v>
      </c>
      <c r="AQ79" s="52">
        <v>-4.87</v>
      </c>
      <c r="AR79" s="52">
        <v>-0.13</v>
      </c>
      <c r="AS79" s="51">
        <v>42</v>
      </c>
      <c r="AT79" s="52">
        <v>42.15</v>
      </c>
    </row>
    <row r="80" spans="1:46" hidden="1">
      <c r="A80">
        <v>2015</v>
      </c>
      <c r="B80" t="s">
        <v>196</v>
      </c>
      <c r="C80" t="s">
        <v>196</v>
      </c>
      <c r="D80" t="s">
        <v>969</v>
      </c>
      <c r="E80" t="s">
        <v>1020</v>
      </c>
      <c r="F80" t="str">
        <f t="shared" si="1"/>
        <v>Brad Evans</v>
      </c>
      <c r="G80" t="s">
        <v>875</v>
      </c>
      <c r="H80" s="143">
        <v>302666</v>
      </c>
      <c r="I80" s="143">
        <v>276665</v>
      </c>
      <c r="J80" t="str">
        <f>IF(G80="GK",VLOOKUP(F80,'[1]2015GoalKeeper Stats'!$A$2:$S$109,2,FALSE),VLOOKUP(F80,'[1]2015Player Stats'!$A$2:$AB$830,2,FALSE))</f>
        <v>SEA</v>
      </c>
      <c r="K80">
        <f>IF(G80="GK",VLOOKUP(F80,'[1]2015GoalKeeper Stats'!$A$2:$S$109,4,FALSE),VLOOKUP(F80,'[1]2015Player Stats'!$A$2:$AB$830,4,FALSE))</f>
        <v>28</v>
      </c>
      <c r="L80">
        <f>IF(G80="GK",VLOOKUP(F80,'[1]2015GoalKeeper Stats'!$A$2:$S$109,5,FALSE),VLOOKUP(F80,'[1]2015Player Stats'!$A$2:$AB$830,5,FALSE))</f>
        <v>27</v>
      </c>
      <c r="M80">
        <f>IF(G80="GK",VLOOKUP(F80,'[1]2015GoalKeeper Stats'!$A$2:$S$109,6,FALSE),VLOOKUP(F80,'[1]2015Player Stats'!$A$2:$AB$830,6,FALSE))</f>
        <v>2345</v>
      </c>
      <c r="N80">
        <f>IF(G80="GK",VLOOKUP(F80,'[1]2015GoalKeeper Stats'!$A$2:$S$109,7,FALSE),VLOOKUP(F80,'[1]2015Player Stats'!$A$2:$AB$830,7,FALSE))</f>
        <v>1</v>
      </c>
      <c r="O80">
        <f>IF(G80="GK",VLOOKUP(F80,'[1]2015GoalKeeper Stats'!$A$2:$S$109,8,FALSE),VLOOKUP(F80,'[1]2015Player Stats'!$A$2:$AB$830,8,FALSE))</f>
        <v>2</v>
      </c>
      <c r="P80">
        <f>IF(G80="GK",VLOOKUP(F80,'[1]2015GoalKeeper Stats'!$A$2:$S$109,9,FALSE),VLOOKUP(F80,'[1]2015Player Stats'!$A$2:$AB$830,9,FALSE))</f>
        <v>9</v>
      </c>
      <c r="Q80">
        <f>IF(G80="GK",VLOOKUP(F80,'[1]2015GoalKeeper Stats'!$A$2:$S$109,10,FALSE),VLOOKUP(F80,'[1]2015Player Stats'!$A$2:$AB$830,10,FALSE))</f>
        <v>4</v>
      </c>
      <c r="R80">
        <f>IF(G80="GK",VLOOKUP(F80,'[1]2015GoalKeeper Stats'!$A$2:$S$109,11,FALSE),VLOOKUP(F80,'[1]2015Player Stats'!$A$2:$AB$830,11,FALSE))</f>
        <v>1</v>
      </c>
      <c r="S80">
        <f>IF(G80="GK",VLOOKUP(F80,'[1]2015GoalKeeper Stats'!$A$2:$S$109,12,FALSE),VLOOKUP(F80,'[1]2015Player Stats'!$A$2:$AB$830,12,FALSE))</f>
        <v>44197</v>
      </c>
      <c r="T80">
        <f>IF(G80="GK",VLOOKUP(F80,'[1]2015GoalKeeper Stats'!$A$2:$S$109,13,FALSE),VLOOKUP(F80,'[1]2015Player Stats'!$A$2:$AB$830,13,FALSE))</f>
        <v>1</v>
      </c>
      <c r="U80">
        <f>IF(G80="GK",VLOOKUP(F80,'[1]2015GoalKeeper Stats'!$A$2:$S$109,14,FALSE),VLOOKUP(F80,'[1]2015Player Stats'!$A$2:$AB$830,14,FALSE))</f>
        <v>0</v>
      </c>
      <c r="V80">
        <f>IF(G80="GK",VLOOKUP(F80,'[1]2015GoalKeeper Stats'!$A$2:$S$109,15,FALSE),VLOOKUP(F80,'[1]2015Player Stats'!$A$2:$AB$830,15,FALSE))</f>
        <v>0.04</v>
      </c>
      <c r="W80">
        <f>IF(G80="GK",VLOOKUP(F80,'[1]2015GoalKeeper Stats'!$A$2:$S$109,16,FALSE),VLOOKUP(F80,'[1]2015Player Stats'!$A$2:$AB$830,16,FALSE))</f>
        <v>11.1</v>
      </c>
      <c r="X80">
        <f>IF(G80="GK",VLOOKUP(F80,'[1]2015GoalKeeper Stats'!$A$2:$S$109,17,FALSE),VLOOKUP(F80,'[1]2015Player Stats'!$A$2:$AB$830,17,FALSE))</f>
        <v>1</v>
      </c>
      <c r="Y80">
        <f>IF(G80="GK",VLOOKUP(F80,'[1]2015GoalKeeper Stats'!$A$2:$S$109,18,FALSE),VLOOKUP(F80,'[1]2015Player Stats'!$A$2:$AB$830,18,FALSE))</f>
        <v>2</v>
      </c>
      <c r="Z80">
        <f>IF(G80="GK",VLOOKUP(F80,'[1]2015GoalKeeper Stats'!$A$2:$S$109,19,FALSE),VLOOKUP(F80,'[1]2015Player Stats'!$A$2:$AB$830,19,FALSE))</f>
        <v>0</v>
      </c>
      <c r="AA80">
        <f>IF(G80="GK",VLOOKUP(F80,'[1]2015GoalKeeper Stats'!$A$2:$S$109,20,FALSE),VLOOKUP(F80,'[1]2015Player Stats'!$A$2:$AB$830,20,FALSE))</f>
        <v>0.08</v>
      </c>
      <c r="AB80">
        <f>IF(G80="GK",VLOOKUP(F80,'[1]2015GoalKeeper Stats'!$A$2:$S$109,21,FALSE),VLOOKUP(F80,'[1]2015Player Stats'!$A$2:$AB$830,21,FALSE))</f>
        <v>23</v>
      </c>
      <c r="AC80">
        <f>IF(G80="GK",VLOOKUP(F80,'[1]2015GoalKeeper Stats'!$A$2:$S$109,22,FALSE),VLOOKUP(F80,'[1]2015Player Stats'!$A$2:$AB$830,22,FALSE))</f>
        <v>23</v>
      </c>
      <c r="AD80">
        <f>IF(G80="GK",VLOOKUP(F80,'[1]2015GoalKeeper Stats'!$A$2:$S$109,23,FALSE),VLOOKUP(F80,'[1]2015Player Stats'!$A$2:$AB$830,23,FALSE))</f>
        <v>0</v>
      </c>
      <c r="AE80">
        <f>IF(G80="GK",VLOOKUP(F80,'[1]2015GoalKeeper Stats'!$A$2:$S$109,24,FALSE),VLOOKUP(F80,'[1]2015Player Stats'!$A$2:$AB$830,24,FALSE))</f>
        <v>4</v>
      </c>
      <c r="AF80">
        <f>IF(G80="GK",VLOOKUP(F80,'[1]2015GoalKeeper Stats'!$A$2:$S$109,25,FALSE),VLOOKUP(F80,'[1]2015Player Stats'!$A$2:$AB$830,25,FALSE))</f>
        <v>0</v>
      </c>
      <c r="AG80">
        <f>IF(G80="GK",VLOOKUP(F80,'[1]2015GoalKeeper Stats'!$A$2:$S$109,26,FALSE),VLOOKUP(F80,'[1]2015Player Stats'!$A$2:$AB$830,26,FALSE))</f>
        <v>44.44</v>
      </c>
      <c r="AH80" s="51">
        <v>2015</v>
      </c>
      <c r="AI80" s="51">
        <v>34</v>
      </c>
      <c r="AJ80" s="51">
        <v>331</v>
      </c>
      <c r="AK80" s="51">
        <v>464</v>
      </c>
      <c r="AL80" s="51">
        <v>44</v>
      </c>
      <c r="AM80" s="51">
        <v>36</v>
      </c>
      <c r="AN80" s="51">
        <v>8</v>
      </c>
      <c r="AO80" s="52">
        <v>42.15</v>
      </c>
      <c r="AP80" s="52">
        <v>38.61</v>
      </c>
      <c r="AQ80" s="52">
        <v>3.53</v>
      </c>
      <c r="AR80" s="52">
        <v>4.47</v>
      </c>
      <c r="AS80" s="51">
        <v>51</v>
      </c>
      <c r="AT80" s="52">
        <v>49.63</v>
      </c>
    </row>
    <row r="81" spans="1:46" hidden="1">
      <c r="A81">
        <v>2015</v>
      </c>
      <c r="B81" t="s">
        <v>206</v>
      </c>
      <c r="C81" t="s">
        <v>206</v>
      </c>
      <c r="D81" t="s">
        <v>864</v>
      </c>
      <c r="E81" t="s">
        <v>1021</v>
      </c>
      <c r="F81" t="str">
        <f t="shared" si="1"/>
        <v>Michael Parkhurst</v>
      </c>
      <c r="G81" t="s">
        <v>893</v>
      </c>
      <c r="H81" s="143">
        <v>300000</v>
      </c>
      <c r="I81" s="143">
        <v>275000</v>
      </c>
      <c r="J81" t="str">
        <f>IF(G81="GK",VLOOKUP(F81,'[1]2015GoalKeeper Stats'!$A$2:$S$109,2,FALSE),VLOOKUP(F81,'[1]2015Player Stats'!$A$2:$AB$830,2,FALSE))</f>
        <v>CLB</v>
      </c>
      <c r="K81">
        <f>IF(G81="GK",VLOOKUP(F81,'[1]2015GoalKeeper Stats'!$A$2:$S$109,4,FALSE),VLOOKUP(F81,'[1]2015Player Stats'!$A$2:$AB$830,4,FALSE))</f>
        <v>33</v>
      </c>
      <c r="L81">
        <f>IF(G81="GK",VLOOKUP(F81,'[1]2015GoalKeeper Stats'!$A$2:$S$109,5,FALSE),VLOOKUP(F81,'[1]2015Player Stats'!$A$2:$AB$830,5,FALSE))</f>
        <v>33</v>
      </c>
      <c r="M81">
        <f>IF(G81="GK",VLOOKUP(F81,'[1]2015GoalKeeper Stats'!$A$2:$S$109,6,FALSE),VLOOKUP(F81,'[1]2015Player Stats'!$A$2:$AB$830,6,FALSE))</f>
        <v>2895</v>
      </c>
      <c r="N81">
        <f>IF(G81="GK",VLOOKUP(F81,'[1]2015GoalKeeper Stats'!$A$2:$S$109,7,FALSE),VLOOKUP(F81,'[1]2015Player Stats'!$A$2:$AB$830,7,FALSE))</f>
        <v>0</v>
      </c>
      <c r="O81">
        <f>IF(G81="GK",VLOOKUP(F81,'[1]2015GoalKeeper Stats'!$A$2:$S$109,8,FALSE),VLOOKUP(F81,'[1]2015Player Stats'!$A$2:$AB$830,8,FALSE))</f>
        <v>1</v>
      </c>
      <c r="P81">
        <f>IF(G81="GK",VLOOKUP(F81,'[1]2015GoalKeeper Stats'!$A$2:$S$109,9,FALSE),VLOOKUP(F81,'[1]2015Player Stats'!$A$2:$AB$830,9,FALSE))</f>
        <v>3</v>
      </c>
      <c r="Q81">
        <f>IF(G81="GK",VLOOKUP(F81,'[1]2015GoalKeeper Stats'!$A$2:$S$109,10,FALSE),VLOOKUP(F81,'[1]2015Player Stats'!$A$2:$AB$830,10,FALSE))</f>
        <v>0</v>
      </c>
      <c r="R81">
        <f>IF(G81="GK",VLOOKUP(F81,'[1]2015GoalKeeper Stats'!$A$2:$S$109,11,FALSE),VLOOKUP(F81,'[1]2015Player Stats'!$A$2:$AB$830,11,FALSE))</f>
        <v>0</v>
      </c>
      <c r="S81" t="str">
        <f>IF(G81="GK",VLOOKUP(F81,'[1]2015GoalKeeper Stats'!$A$2:$S$109,12,FALSE),VLOOKUP(F81,'[1]2015Player Stats'!$A$2:$AB$830,12,FALSE))</f>
        <v>0/0</v>
      </c>
      <c r="T81">
        <f>IF(G81="GK",VLOOKUP(F81,'[1]2015GoalKeeper Stats'!$A$2:$S$109,13,FALSE),VLOOKUP(F81,'[1]2015Player Stats'!$A$2:$AB$830,13,FALSE))</f>
        <v>0</v>
      </c>
      <c r="U81">
        <f>IF(G81="GK",VLOOKUP(F81,'[1]2015GoalKeeper Stats'!$A$2:$S$109,14,FALSE),VLOOKUP(F81,'[1]2015Player Stats'!$A$2:$AB$830,14,FALSE))</f>
        <v>0</v>
      </c>
      <c r="V81">
        <f>IF(G81="GK",VLOOKUP(F81,'[1]2015GoalKeeper Stats'!$A$2:$S$109,15,FALSE),VLOOKUP(F81,'[1]2015Player Stats'!$A$2:$AB$830,15,FALSE))</f>
        <v>0</v>
      </c>
      <c r="W81">
        <f>IF(G81="GK",VLOOKUP(F81,'[1]2015GoalKeeper Stats'!$A$2:$S$109,16,FALSE),VLOOKUP(F81,'[1]2015Player Stats'!$A$2:$AB$830,16,FALSE))</f>
        <v>0</v>
      </c>
      <c r="X81">
        <f>IF(G81="GK",VLOOKUP(F81,'[1]2015GoalKeeper Stats'!$A$2:$S$109,17,FALSE),VLOOKUP(F81,'[1]2015Player Stats'!$A$2:$AB$830,17,FALSE))</f>
        <v>0</v>
      </c>
      <c r="Y81">
        <f>IF(G81="GK",VLOOKUP(F81,'[1]2015GoalKeeper Stats'!$A$2:$S$109,18,FALSE),VLOOKUP(F81,'[1]2015Player Stats'!$A$2:$AB$830,18,FALSE))</f>
        <v>1</v>
      </c>
      <c r="Z81">
        <f>IF(G81="GK",VLOOKUP(F81,'[1]2015GoalKeeper Stats'!$A$2:$S$109,19,FALSE),VLOOKUP(F81,'[1]2015Player Stats'!$A$2:$AB$830,19,FALSE))</f>
        <v>0</v>
      </c>
      <c r="AA81">
        <f>IF(G81="GK",VLOOKUP(F81,'[1]2015GoalKeeper Stats'!$A$2:$S$109,20,FALSE),VLOOKUP(F81,'[1]2015Player Stats'!$A$2:$AB$830,20,FALSE))</f>
        <v>0.03</v>
      </c>
      <c r="AB81">
        <f>IF(G81="GK",VLOOKUP(F81,'[1]2015GoalKeeper Stats'!$A$2:$S$109,21,FALSE),VLOOKUP(F81,'[1]2015Player Stats'!$A$2:$AB$830,21,FALSE))</f>
        <v>15</v>
      </c>
      <c r="AC81">
        <f>IF(G81="GK",VLOOKUP(F81,'[1]2015GoalKeeper Stats'!$A$2:$S$109,22,FALSE),VLOOKUP(F81,'[1]2015Player Stats'!$A$2:$AB$830,22,FALSE))</f>
        <v>15</v>
      </c>
      <c r="AD81">
        <f>IF(G81="GK",VLOOKUP(F81,'[1]2015GoalKeeper Stats'!$A$2:$S$109,23,FALSE),VLOOKUP(F81,'[1]2015Player Stats'!$A$2:$AB$830,23,FALSE))</f>
        <v>0</v>
      </c>
      <c r="AE81">
        <f>IF(G81="GK",VLOOKUP(F81,'[1]2015GoalKeeper Stats'!$A$2:$S$109,24,FALSE),VLOOKUP(F81,'[1]2015Player Stats'!$A$2:$AB$830,24,FALSE))</f>
        <v>2</v>
      </c>
      <c r="AF81">
        <f>IF(G81="GK",VLOOKUP(F81,'[1]2015GoalKeeper Stats'!$A$2:$S$109,25,FALSE),VLOOKUP(F81,'[1]2015Player Stats'!$A$2:$AB$830,25,FALSE))</f>
        <v>1</v>
      </c>
      <c r="AG81">
        <f>IF(G81="GK",VLOOKUP(F81,'[1]2015GoalKeeper Stats'!$A$2:$S$109,26,FALSE),VLOOKUP(F81,'[1]2015Player Stats'!$A$2:$AB$830,26,FALSE))</f>
        <v>0</v>
      </c>
      <c r="AH81" s="51">
        <v>2015</v>
      </c>
      <c r="AI81" s="51">
        <v>34</v>
      </c>
      <c r="AJ81" s="51">
        <v>464</v>
      </c>
      <c r="AK81" s="51">
        <v>433</v>
      </c>
      <c r="AL81" s="51">
        <v>57</v>
      </c>
      <c r="AM81" s="51">
        <v>53</v>
      </c>
      <c r="AN81" s="51">
        <v>4</v>
      </c>
      <c r="AO81" s="52">
        <v>47.67</v>
      </c>
      <c r="AP81" s="52">
        <v>45.7</v>
      </c>
      <c r="AQ81" s="52">
        <v>1.97</v>
      </c>
      <c r="AR81" s="52">
        <v>2.0299999999999998</v>
      </c>
      <c r="AS81" s="51">
        <v>53</v>
      </c>
      <c r="AT81" s="52">
        <v>48.25</v>
      </c>
    </row>
    <row r="82" spans="1:46" hidden="1">
      <c r="A82">
        <v>2015</v>
      </c>
      <c r="B82" t="s">
        <v>924</v>
      </c>
      <c r="C82" t="s">
        <v>924</v>
      </c>
      <c r="D82" t="s">
        <v>1022</v>
      </c>
      <c r="E82" t="s">
        <v>1023</v>
      </c>
      <c r="F82" t="str">
        <f t="shared" si="1"/>
        <v>Amobi Okugo</v>
      </c>
      <c r="G82" t="s">
        <v>860</v>
      </c>
      <c r="H82" s="143">
        <v>300000</v>
      </c>
      <c r="I82" s="143">
        <v>275000</v>
      </c>
      <c r="J82" t="str">
        <f>IF(G82="GK",VLOOKUP(F82,'[1]2015GoalKeeper Stats'!$A$2:$S$109,2,FALSE),VLOOKUP(F82,'[1]2015Player Stats'!$A$2:$AB$830,2,FALSE))</f>
        <v xml:space="preserve">KC </v>
      </c>
      <c r="K82">
        <f>IF(G82="GK",VLOOKUP(F82,'[1]2015GoalKeeper Stats'!$A$2:$S$109,4,FALSE),VLOOKUP(F82,'[1]2015Player Stats'!$A$2:$AB$830,4,FALSE))</f>
        <v>18</v>
      </c>
      <c r="L82">
        <f>IF(G82="GK",VLOOKUP(F82,'[1]2015GoalKeeper Stats'!$A$2:$S$109,5,FALSE),VLOOKUP(F82,'[1]2015Player Stats'!$A$2:$AB$830,5,FALSE))</f>
        <v>10</v>
      </c>
      <c r="M82">
        <f>IF(G82="GK",VLOOKUP(F82,'[1]2015GoalKeeper Stats'!$A$2:$S$109,6,FALSE),VLOOKUP(F82,'[1]2015Player Stats'!$A$2:$AB$830,6,FALSE))</f>
        <v>920</v>
      </c>
      <c r="N82">
        <f>IF(G82="GK",VLOOKUP(F82,'[1]2015GoalKeeper Stats'!$A$2:$S$109,7,FALSE),VLOOKUP(F82,'[1]2015Player Stats'!$A$2:$AB$830,7,FALSE))</f>
        <v>0</v>
      </c>
      <c r="O82">
        <f>IF(G82="GK",VLOOKUP(F82,'[1]2015GoalKeeper Stats'!$A$2:$S$109,8,FALSE),VLOOKUP(F82,'[1]2015Player Stats'!$A$2:$AB$830,8,FALSE))</f>
        <v>1</v>
      </c>
      <c r="P82">
        <f>IF(G82="GK",VLOOKUP(F82,'[1]2015GoalKeeper Stats'!$A$2:$S$109,9,FALSE),VLOOKUP(F82,'[1]2015Player Stats'!$A$2:$AB$830,9,FALSE))</f>
        <v>4</v>
      </c>
      <c r="Q82">
        <f>IF(G82="GK",VLOOKUP(F82,'[1]2015GoalKeeper Stats'!$A$2:$S$109,10,FALSE),VLOOKUP(F82,'[1]2015Player Stats'!$A$2:$AB$830,10,FALSE))</f>
        <v>1</v>
      </c>
      <c r="R82">
        <f>IF(G82="GK",VLOOKUP(F82,'[1]2015GoalKeeper Stats'!$A$2:$S$109,11,FALSE),VLOOKUP(F82,'[1]2015Player Stats'!$A$2:$AB$830,11,FALSE))</f>
        <v>0</v>
      </c>
      <c r="S82" t="str">
        <f>IF(G82="GK",VLOOKUP(F82,'[1]2015GoalKeeper Stats'!$A$2:$S$109,12,FALSE),VLOOKUP(F82,'[1]2015Player Stats'!$A$2:$AB$830,12,FALSE))</f>
        <v>0/0</v>
      </c>
      <c r="T82">
        <f>IF(G82="GK",VLOOKUP(F82,'[1]2015GoalKeeper Stats'!$A$2:$S$109,13,FALSE),VLOOKUP(F82,'[1]2015Player Stats'!$A$2:$AB$830,13,FALSE))</f>
        <v>0</v>
      </c>
      <c r="U82">
        <f>IF(G82="GK",VLOOKUP(F82,'[1]2015GoalKeeper Stats'!$A$2:$S$109,14,FALSE),VLOOKUP(F82,'[1]2015Player Stats'!$A$2:$AB$830,14,FALSE))</f>
        <v>0</v>
      </c>
      <c r="V82">
        <f>IF(G82="GK",VLOOKUP(F82,'[1]2015GoalKeeper Stats'!$A$2:$S$109,15,FALSE),VLOOKUP(F82,'[1]2015Player Stats'!$A$2:$AB$830,15,FALSE))</f>
        <v>0</v>
      </c>
      <c r="W82">
        <f>IF(G82="GK",VLOOKUP(F82,'[1]2015GoalKeeper Stats'!$A$2:$S$109,16,FALSE),VLOOKUP(F82,'[1]2015Player Stats'!$A$2:$AB$830,16,FALSE))</f>
        <v>0</v>
      </c>
      <c r="X82">
        <f>IF(G82="GK",VLOOKUP(F82,'[1]2015GoalKeeper Stats'!$A$2:$S$109,17,FALSE),VLOOKUP(F82,'[1]2015Player Stats'!$A$2:$AB$830,17,FALSE))</f>
        <v>0</v>
      </c>
      <c r="Y82">
        <f>IF(G82="GK",VLOOKUP(F82,'[1]2015GoalKeeper Stats'!$A$2:$S$109,18,FALSE),VLOOKUP(F82,'[1]2015Player Stats'!$A$2:$AB$830,18,FALSE))</f>
        <v>0</v>
      </c>
      <c r="Z82">
        <f>IF(G82="GK",VLOOKUP(F82,'[1]2015GoalKeeper Stats'!$A$2:$S$109,19,FALSE),VLOOKUP(F82,'[1]2015Player Stats'!$A$2:$AB$830,19,FALSE))</f>
        <v>1</v>
      </c>
      <c r="AA82">
        <f>IF(G82="GK",VLOOKUP(F82,'[1]2015GoalKeeper Stats'!$A$2:$S$109,20,FALSE),VLOOKUP(F82,'[1]2015Player Stats'!$A$2:$AB$830,20,FALSE))</f>
        <v>0.1</v>
      </c>
      <c r="AB82">
        <f>IF(G82="GK",VLOOKUP(F82,'[1]2015GoalKeeper Stats'!$A$2:$S$109,21,FALSE),VLOOKUP(F82,'[1]2015Player Stats'!$A$2:$AB$830,21,FALSE))</f>
        <v>11</v>
      </c>
      <c r="AC82">
        <f>IF(G82="GK",VLOOKUP(F82,'[1]2015GoalKeeper Stats'!$A$2:$S$109,22,FALSE),VLOOKUP(F82,'[1]2015Player Stats'!$A$2:$AB$830,22,FALSE))</f>
        <v>6</v>
      </c>
      <c r="AD82">
        <f>IF(G82="GK",VLOOKUP(F82,'[1]2015GoalKeeper Stats'!$A$2:$S$109,23,FALSE),VLOOKUP(F82,'[1]2015Player Stats'!$A$2:$AB$830,23,FALSE))</f>
        <v>0</v>
      </c>
      <c r="AE82">
        <f>IF(G82="GK",VLOOKUP(F82,'[1]2015GoalKeeper Stats'!$A$2:$S$109,24,FALSE),VLOOKUP(F82,'[1]2015Player Stats'!$A$2:$AB$830,24,FALSE))</f>
        <v>6</v>
      </c>
      <c r="AF82">
        <f>IF(G82="GK",VLOOKUP(F82,'[1]2015GoalKeeper Stats'!$A$2:$S$109,25,FALSE),VLOOKUP(F82,'[1]2015Player Stats'!$A$2:$AB$830,25,FALSE))</f>
        <v>0</v>
      </c>
      <c r="AG82">
        <f>IF(G82="GK",VLOOKUP(F82,'[1]2015GoalKeeper Stats'!$A$2:$S$109,26,FALSE),VLOOKUP(F82,'[1]2015Player Stats'!$A$2:$AB$830,26,FALSE))</f>
        <v>25</v>
      </c>
      <c r="AH82" s="51">
        <v>2015</v>
      </c>
      <c r="AI82" s="51">
        <v>34</v>
      </c>
      <c r="AJ82" s="51">
        <v>405</v>
      </c>
      <c r="AK82" s="51">
        <v>351</v>
      </c>
      <c r="AL82" s="51">
        <v>47</v>
      </c>
      <c r="AM82" s="51">
        <v>44</v>
      </c>
      <c r="AN82" s="51">
        <v>3</v>
      </c>
      <c r="AO82" s="52">
        <v>45.26</v>
      </c>
      <c r="AP82" s="52">
        <v>40.06</v>
      </c>
      <c r="AQ82" s="52">
        <v>5.2</v>
      </c>
      <c r="AR82" s="52">
        <v>-2.2000000000000002</v>
      </c>
      <c r="AS82" s="51">
        <v>51</v>
      </c>
      <c r="AT82" s="52">
        <v>50.78</v>
      </c>
    </row>
    <row r="83" spans="1:46" hidden="1">
      <c r="A83">
        <v>2015</v>
      </c>
      <c r="B83" t="s">
        <v>194</v>
      </c>
      <c r="C83" t="s">
        <v>194</v>
      </c>
      <c r="D83" t="s">
        <v>1024</v>
      </c>
      <c r="E83" t="s">
        <v>895</v>
      </c>
      <c r="F83" t="str">
        <f t="shared" si="1"/>
        <v>Javier Morales</v>
      </c>
      <c r="G83" t="s">
        <v>860</v>
      </c>
      <c r="H83" s="143">
        <v>300000</v>
      </c>
      <c r="I83" s="143">
        <v>300000</v>
      </c>
      <c r="J83" t="str">
        <f>IF(G83="GK",VLOOKUP(F83,'[1]2015GoalKeeper Stats'!$A$2:$S$109,2,FALSE),VLOOKUP(F83,'[1]2015Player Stats'!$A$2:$AB$830,2,FALSE))</f>
        <v>RSL</v>
      </c>
      <c r="K83">
        <f>IF(G83="GK",VLOOKUP(F83,'[1]2015GoalKeeper Stats'!$A$2:$S$109,4,FALSE),VLOOKUP(F83,'[1]2015Player Stats'!$A$2:$AB$830,4,FALSE))</f>
        <v>26</v>
      </c>
      <c r="L83">
        <f>IF(G83="GK",VLOOKUP(F83,'[1]2015GoalKeeper Stats'!$A$2:$S$109,5,FALSE),VLOOKUP(F83,'[1]2015Player Stats'!$A$2:$AB$830,5,FALSE))</f>
        <v>24</v>
      </c>
      <c r="M83">
        <f>IF(G83="GK",VLOOKUP(F83,'[1]2015GoalKeeper Stats'!$A$2:$S$109,6,FALSE),VLOOKUP(F83,'[1]2015Player Stats'!$A$2:$AB$830,6,FALSE))</f>
        <v>2124</v>
      </c>
      <c r="N83">
        <f>IF(G83="GK",VLOOKUP(F83,'[1]2015GoalKeeper Stats'!$A$2:$S$109,7,FALSE),VLOOKUP(F83,'[1]2015Player Stats'!$A$2:$AB$830,7,FALSE))</f>
        <v>8</v>
      </c>
      <c r="O83">
        <f>IF(G83="GK",VLOOKUP(F83,'[1]2015GoalKeeper Stats'!$A$2:$S$109,8,FALSE),VLOOKUP(F83,'[1]2015Player Stats'!$A$2:$AB$830,8,FALSE))</f>
        <v>12</v>
      </c>
      <c r="P83">
        <f>IF(G83="GK",VLOOKUP(F83,'[1]2015GoalKeeper Stats'!$A$2:$S$109,9,FALSE),VLOOKUP(F83,'[1]2015Player Stats'!$A$2:$AB$830,9,FALSE))</f>
        <v>50</v>
      </c>
      <c r="Q83">
        <f>IF(G83="GK",VLOOKUP(F83,'[1]2015GoalKeeper Stats'!$A$2:$S$109,10,FALSE),VLOOKUP(F83,'[1]2015Player Stats'!$A$2:$AB$830,10,FALSE))</f>
        <v>20</v>
      </c>
      <c r="R83">
        <f>IF(G83="GK",VLOOKUP(F83,'[1]2015GoalKeeper Stats'!$A$2:$S$109,11,FALSE),VLOOKUP(F83,'[1]2015Player Stats'!$A$2:$AB$830,11,FALSE))</f>
        <v>3</v>
      </c>
      <c r="S83">
        <f>IF(G83="GK",VLOOKUP(F83,'[1]2015GoalKeeper Stats'!$A$2:$S$109,12,FALSE),VLOOKUP(F83,'[1]2015Player Stats'!$A$2:$AB$830,12,FALSE))</f>
        <v>44230</v>
      </c>
      <c r="T83">
        <f>IF(G83="GK",VLOOKUP(F83,'[1]2015GoalKeeper Stats'!$A$2:$S$109,13,FALSE),VLOOKUP(F83,'[1]2015Player Stats'!$A$2:$AB$830,13,FALSE))</f>
        <v>5</v>
      </c>
      <c r="U83">
        <f>IF(G83="GK",VLOOKUP(F83,'[1]2015GoalKeeper Stats'!$A$2:$S$109,14,FALSE),VLOOKUP(F83,'[1]2015Player Stats'!$A$2:$AB$830,14,FALSE))</f>
        <v>3</v>
      </c>
      <c r="V83">
        <f>IF(G83="GK",VLOOKUP(F83,'[1]2015GoalKeeper Stats'!$A$2:$S$109,15,FALSE),VLOOKUP(F83,'[1]2015Player Stats'!$A$2:$AB$830,15,FALSE))</f>
        <v>0.34</v>
      </c>
      <c r="W83">
        <f>IF(G83="GK",VLOOKUP(F83,'[1]2015GoalKeeper Stats'!$A$2:$S$109,16,FALSE),VLOOKUP(F83,'[1]2015Player Stats'!$A$2:$AB$830,16,FALSE))</f>
        <v>16</v>
      </c>
      <c r="X83">
        <f>IF(G83="GK",VLOOKUP(F83,'[1]2015GoalKeeper Stats'!$A$2:$S$109,17,FALSE),VLOOKUP(F83,'[1]2015Player Stats'!$A$2:$AB$830,17,FALSE))</f>
        <v>3</v>
      </c>
      <c r="Y83">
        <f>IF(G83="GK",VLOOKUP(F83,'[1]2015GoalKeeper Stats'!$A$2:$S$109,18,FALSE),VLOOKUP(F83,'[1]2015Player Stats'!$A$2:$AB$830,18,FALSE))</f>
        <v>7</v>
      </c>
      <c r="Z83">
        <f>IF(G83="GK",VLOOKUP(F83,'[1]2015GoalKeeper Stats'!$A$2:$S$109,19,FALSE),VLOOKUP(F83,'[1]2015Player Stats'!$A$2:$AB$830,19,FALSE))</f>
        <v>5</v>
      </c>
      <c r="AA83">
        <f>IF(G83="GK",VLOOKUP(F83,'[1]2015GoalKeeper Stats'!$A$2:$S$109,20,FALSE),VLOOKUP(F83,'[1]2015Player Stats'!$A$2:$AB$830,20,FALSE))</f>
        <v>0.51</v>
      </c>
      <c r="AB83">
        <f>IF(G83="GK",VLOOKUP(F83,'[1]2015GoalKeeper Stats'!$A$2:$S$109,21,FALSE),VLOOKUP(F83,'[1]2015Player Stats'!$A$2:$AB$830,21,FALSE))</f>
        <v>37</v>
      </c>
      <c r="AC83">
        <f>IF(G83="GK",VLOOKUP(F83,'[1]2015GoalKeeper Stats'!$A$2:$S$109,22,FALSE),VLOOKUP(F83,'[1]2015Player Stats'!$A$2:$AB$830,22,FALSE))</f>
        <v>59</v>
      </c>
      <c r="AD83">
        <f>IF(G83="GK",VLOOKUP(F83,'[1]2015GoalKeeper Stats'!$A$2:$S$109,23,FALSE),VLOOKUP(F83,'[1]2015Player Stats'!$A$2:$AB$830,23,FALSE))</f>
        <v>6</v>
      </c>
      <c r="AE83">
        <f>IF(G83="GK",VLOOKUP(F83,'[1]2015GoalKeeper Stats'!$A$2:$S$109,24,FALSE),VLOOKUP(F83,'[1]2015Player Stats'!$A$2:$AB$830,24,FALSE))</f>
        <v>3</v>
      </c>
      <c r="AF83">
        <f>IF(G83="GK",VLOOKUP(F83,'[1]2015GoalKeeper Stats'!$A$2:$S$109,25,FALSE),VLOOKUP(F83,'[1]2015Player Stats'!$A$2:$AB$830,25,FALSE))</f>
        <v>1</v>
      </c>
      <c r="AG83">
        <f>IF(G83="GK",VLOOKUP(F83,'[1]2015GoalKeeper Stats'!$A$2:$S$109,26,FALSE),VLOOKUP(F83,'[1]2015Player Stats'!$A$2:$AB$830,26,FALSE))</f>
        <v>40</v>
      </c>
      <c r="AH83" s="51">
        <v>2015</v>
      </c>
      <c r="AI83" s="51">
        <v>34</v>
      </c>
      <c r="AJ83" s="51">
        <v>373</v>
      </c>
      <c r="AK83" s="51">
        <v>447</v>
      </c>
      <c r="AL83" s="51">
        <v>37</v>
      </c>
      <c r="AM83" s="51">
        <v>47</v>
      </c>
      <c r="AN83" s="51">
        <v>-10</v>
      </c>
      <c r="AO83" s="52">
        <v>39.049999999999997</v>
      </c>
      <c r="AP83" s="52">
        <v>54.52</v>
      </c>
      <c r="AQ83" s="52">
        <v>-15.47</v>
      </c>
      <c r="AR83" s="52">
        <v>5.47</v>
      </c>
      <c r="AS83" s="51">
        <v>41</v>
      </c>
      <c r="AT83" s="52">
        <v>37.39</v>
      </c>
    </row>
    <row r="84" spans="1:46" hidden="1">
      <c r="A84">
        <v>2015</v>
      </c>
      <c r="B84" t="s">
        <v>194</v>
      </c>
      <c r="C84" t="s">
        <v>194</v>
      </c>
      <c r="D84" t="s">
        <v>1025</v>
      </c>
      <c r="E84" t="s">
        <v>1026</v>
      </c>
      <c r="F84" t="str">
        <f t="shared" si="1"/>
        <v>Jamison Olave</v>
      </c>
      <c r="G84" t="s">
        <v>893</v>
      </c>
      <c r="H84" s="143">
        <v>300000</v>
      </c>
      <c r="I84" s="143">
        <v>290000</v>
      </c>
      <c r="J84" t="str">
        <f>IF(G84="GK",VLOOKUP(F84,'[1]2015GoalKeeper Stats'!$A$2:$S$109,2,FALSE),VLOOKUP(F84,'[1]2015Player Stats'!$A$2:$AB$830,2,FALSE))</f>
        <v>RSL</v>
      </c>
      <c r="K84">
        <f>IF(G84="GK",VLOOKUP(F84,'[1]2015GoalKeeper Stats'!$A$2:$S$109,4,FALSE),VLOOKUP(F84,'[1]2015Player Stats'!$A$2:$AB$830,4,FALSE))</f>
        <v>22</v>
      </c>
      <c r="L84">
        <f>IF(G84="GK",VLOOKUP(F84,'[1]2015GoalKeeper Stats'!$A$2:$S$109,5,FALSE),VLOOKUP(F84,'[1]2015Player Stats'!$A$2:$AB$830,5,FALSE))</f>
        <v>22</v>
      </c>
      <c r="M84">
        <f>IF(G84="GK",VLOOKUP(F84,'[1]2015GoalKeeper Stats'!$A$2:$S$109,6,FALSE),VLOOKUP(F84,'[1]2015Player Stats'!$A$2:$AB$830,6,FALSE))</f>
        <v>1852</v>
      </c>
      <c r="N84">
        <f>IF(G84="GK",VLOOKUP(F84,'[1]2015GoalKeeper Stats'!$A$2:$S$109,7,FALSE),VLOOKUP(F84,'[1]2015Player Stats'!$A$2:$AB$830,7,FALSE))</f>
        <v>1</v>
      </c>
      <c r="O84">
        <f>IF(G84="GK",VLOOKUP(F84,'[1]2015GoalKeeper Stats'!$A$2:$S$109,8,FALSE),VLOOKUP(F84,'[1]2015Player Stats'!$A$2:$AB$830,8,FALSE))</f>
        <v>1</v>
      </c>
      <c r="P84">
        <f>IF(G84="GK",VLOOKUP(F84,'[1]2015GoalKeeper Stats'!$A$2:$S$109,9,FALSE),VLOOKUP(F84,'[1]2015Player Stats'!$A$2:$AB$830,9,FALSE))</f>
        <v>9</v>
      </c>
      <c r="Q84">
        <f>IF(G84="GK",VLOOKUP(F84,'[1]2015GoalKeeper Stats'!$A$2:$S$109,10,FALSE),VLOOKUP(F84,'[1]2015Player Stats'!$A$2:$AB$830,10,FALSE))</f>
        <v>4</v>
      </c>
      <c r="R84">
        <f>IF(G84="GK",VLOOKUP(F84,'[1]2015GoalKeeper Stats'!$A$2:$S$109,11,FALSE),VLOOKUP(F84,'[1]2015Player Stats'!$A$2:$AB$830,11,FALSE))</f>
        <v>0</v>
      </c>
      <c r="S84" t="str">
        <f>IF(G84="GK",VLOOKUP(F84,'[1]2015GoalKeeper Stats'!$A$2:$S$109,12,FALSE),VLOOKUP(F84,'[1]2015Player Stats'!$A$2:$AB$830,12,FALSE))</f>
        <v>0/0</v>
      </c>
      <c r="T84">
        <f>IF(G84="GK",VLOOKUP(F84,'[1]2015GoalKeeper Stats'!$A$2:$S$109,13,FALSE),VLOOKUP(F84,'[1]2015Player Stats'!$A$2:$AB$830,13,FALSE))</f>
        <v>1</v>
      </c>
      <c r="U84">
        <f>IF(G84="GK",VLOOKUP(F84,'[1]2015GoalKeeper Stats'!$A$2:$S$109,14,FALSE),VLOOKUP(F84,'[1]2015Player Stats'!$A$2:$AB$830,14,FALSE))</f>
        <v>0</v>
      </c>
      <c r="V84">
        <f>IF(G84="GK",VLOOKUP(F84,'[1]2015GoalKeeper Stats'!$A$2:$S$109,15,FALSE),VLOOKUP(F84,'[1]2015Player Stats'!$A$2:$AB$830,15,FALSE))</f>
        <v>0.05</v>
      </c>
      <c r="W84">
        <f>IF(G84="GK",VLOOKUP(F84,'[1]2015GoalKeeper Stats'!$A$2:$S$109,16,FALSE),VLOOKUP(F84,'[1]2015Player Stats'!$A$2:$AB$830,16,FALSE))</f>
        <v>11.1</v>
      </c>
      <c r="X84">
        <f>IF(G84="GK",VLOOKUP(F84,'[1]2015GoalKeeper Stats'!$A$2:$S$109,17,FALSE),VLOOKUP(F84,'[1]2015Player Stats'!$A$2:$AB$830,17,FALSE))</f>
        <v>0</v>
      </c>
      <c r="Y84">
        <f>IF(G84="GK",VLOOKUP(F84,'[1]2015GoalKeeper Stats'!$A$2:$S$109,18,FALSE),VLOOKUP(F84,'[1]2015Player Stats'!$A$2:$AB$830,18,FALSE))</f>
        <v>1</v>
      </c>
      <c r="Z84">
        <f>IF(G84="GK",VLOOKUP(F84,'[1]2015GoalKeeper Stats'!$A$2:$S$109,19,FALSE),VLOOKUP(F84,'[1]2015Player Stats'!$A$2:$AB$830,19,FALSE))</f>
        <v>0</v>
      </c>
      <c r="AA84">
        <f>IF(G84="GK",VLOOKUP(F84,'[1]2015GoalKeeper Stats'!$A$2:$S$109,20,FALSE),VLOOKUP(F84,'[1]2015Player Stats'!$A$2:$AB$830,20,FALSE))</f>
        <v>0.05</v>
      </c>
      <c r="AB84">
        <f>IF(G84="GK",VLOOKUP(F84,'[1]2015GoalKeeper Stats'!$A$2:$S$109,21,FALSE),VLOOKUP(F84,'[1]2015Player Stats'!$A$2:$AB$830,21,FALSE))</f>
        <v>21</v>
      </c>
      <c r="AC84">
        <f>IF(G84="GK",VLOOKUP(F84,'[1]2015GoalKeeper Stats'!$A$2:$S$109,22,FALSE),VLOOKUP(F84,'[1]2015Player Stats'!$A$2:$AB$830,22,FALSE))</f>
        <v>16</v>
      </c>
      <c r="AD84">
        <f>IF(G84="GK",VLOOKUP(F84,'[1]2015GoalKeeper Stats'!$A$2:$S$109,23,FALSE),VLOOKUP(F84,'[1]2015Player Stats'!$A$2:$AB$830,23,FALSE))</f>
        <v>1</v>
      </c>
      <c r="AE84">
        <f>IF(G84="GK",VLOOKUP(F84,'[1]2015GoalKeeper Stats'!$A$2:$S$109,24,FALSE),VLOOKUP(F84,'[1]2015Player Stats'!$A$2:$AB$830,24,FALSE))</f>
        <v>2</v>
      </c>
      <c r="AF84">
        <f>IF(G84="GK",VLOOKUP(F84,'[1]2015GoalKeeper Stats'!$A$2:$S$109,25,FALSE),VLOOKUP(F84,'[1]2015Player Stats'!$A$2:$AB$830,25,FALSE))</f>
        <v>3</v>
      </c>
      <c r="AG84">
        <f>IF(G84="GK",VLOOKUP(F84,'[1]2015GoalKeeper Stats'!$A$2:$S$109,26,FALSE),VLOOKUP(F84,'[1]2015Player Stats'!$A$2:$AB$830,26,FALSE))</f>
        <v>44.44</v>
      </c>
      <c r="AH84" s="51">
        <v>2015</v>
      </c>
      <c r="AI84" s="51">
        <v>34</v>
      </c>
      <c r="AJ84" s="51">
        <v>373</v>
      </c>
      <c r="AK84" s="51">
        <v>447</v>
      </c>
      <c r="AL84" s="51">
        <v>37</v>
      </c>
      <c r="AM84" s="51">
        <v>47</v>
      </c>
      <c r="AN84" s="51">
        <v>-10</v>
      </c>
      <c r="AO84" s="52">
        <v>39.049999999999997</v>
      </c>
      <c r="AP84" s="52">
        <v>54.52</v>
      </c>
      <c r="AQ84" s="52">
        <v>-15.47</v>
      </c>
      <c r="AR84" s="52">
        <v>5.47</v>
      </c>
      <c r="AS84" s="51">
        <v>41</v>
      </c>
      <c r="AT84" s="52">
        <v>37.39</v>
      </c>
    </row>
    <row r="85" spans="1:46" hidden="1">
      <c r="A85">
        <v>2015</v>
      </c>
      <c r="B85" t="s">
        <v>196</v>
      </c>
      <c r="C85" t="s">
        <v>196</v>
      </c>
      <c r="D85" t="s">
        <v>1027</v>
      </c>
      <c r="E85" t="s">
        <v>1028</v>
      </c>
      <c r="F85" t="str">
        <f t="shared" si="1"/>
        <v>Chad Marshall</v>
      </c>
      <c r="G85" t="s">
        <v>893</v>
      </c>
      <c r="H85" s="143">
        <v>291667</v>
      </c>
      <c r="I85" s="143">
        <v>275000</v>
      </c>
      <c r="J85" t="str">
        <f>IF(G85="GK",VLOOKUP(F85,'[1]2015GoalKeeper Stats'!$A$2:$S$109,2,FALSE),VLOOKUP(F85,'[1]2015Player Stats'!$A$2:$AB$830,2,FALSE))</f>
        <v>SEA</v>
      </c>
      <c r="K85">
        <f>IF(G85="GK",VLOOKUP(F85,'[1]2015GoalKeeper Stats'!$A$2:$S$109,4,FALSE),VLOOKUP(F85,'[1]2015Player Stats'!$A$2:$AB$830,4,FALSE))</f>
        <v>29</v>
      </c>
      <c r="L85">
        <f>IF(G85="GK",VLOOKUP(F85,'[1]2015GoalKeeper Stats'!$A$2:$S$109,5,FALSE),VLOOKUP(F85,'[1]2015Player Stats'!$A$2:$AB$830,5,FALSE))</f>
        <v>28</v>
      </c>
      <c r="M85">
        <f>IF(G85="GK",VLOOKUP(F85,'[1]2015GoalKeeper Stats'!$A$2:$S$109,6,FALSE),VLOOKUP(F85,'[1]2015Player Stats'!$A$2:$AB$830,6,FALSE))</f>
        <v>2529</v>
      </c>
      <c r="N85">
        <f>IF(G85="GK",VLOOKUP(F85,'[1]2015GoalKeeper Stats'!$A$2:$S$109,7,FALSE),VLOOKUP(F85,'[1]2015Player Stats'!$A$2:$AB$830,7,FALSE))</f>
        <v>0</v>
      </c>
      <c r="O85">
        <f>IF(G85="GK",VLOOKUP(F85,'[1]2015GoalKeeper Stats'!$A$2:$S$109,8,FALSE),VLOOKUP(F85,'[1]2015Player Stats'!$A$2:$AB$830,8,FALSE))</f>
        <v>0</v>
      </c>
      <c r="P85">
        <f>IF(G85="GK",VLOOKUP(F85,'[1]2015GoalKeeper Stats'!$A$2:$S$109,9,FALSE),VLOOKUP(F85,'[1]2015Player Stats'!$A$2:$AB$830,9,FALSE))</f>
        <v>10</v>
      </c>
      <c r="Q85">
        <f>IF(G85="GK",VLOOKUP(F85,'[1]2015GoalKeeper Stats'!$A$2:$S$109,10,FALSE),VLOOKUP(F85,'[1]2015Player Stats'!$A$2:$AB$830,10,FALSE))</f>
        <v>3</v>
      </c>
      <c r="R85">
        <f>IF(G85="GK",VLOOKUP(F85,'[1]2015GoalKeeper Stats'!$A$2:$S$109,11,FALSE),VLOOKUP(F85,'[1]2015Player Stats'!$A$2:$AB$830,11,FALSE))</f>
        <v>0</v>
      </c>
      <c r="S85" t="str">
        <f>IF(G85="GK",VLOOKUP(F85,'[1]2015GoalKeeper Stats'!$A$2:$S$109,12,FALSE),VLOOKUP(F85,'[1]2015Player Stats'!$A$2:$AB$830,12,FALSE))</f>
        <v>0/0</v>
      </c>
      <c r="T85">
        <f>IF(G85="GK",VLOOKUP(F85,'[1]2015GoalKeeper Stats'!$A$2:$S$109,13,FALSE),VLOOKUP(F85,'[1]2015Player Stats'!$A$2:$AB$830,13,FALSE))</f>
        <v>0</v>
      </c>
      <c r="U85">
        <f>IF(G85="GK",VLOOKUP(F85,'[1]2015GoalKeeper Stats'!$A$2:$S$109,14,FALSE),VLOOKUP(F85,'[1]2015Player Stats'!$A$2:$AB$830,14,FALSE))</f>
        <v>0</v>
      </c>
      <c r="V85">
        <f>IF(G85="GK",VLOOKUP(F85,'[1]2015GoalKeeper Stats'!$A$2:$S$109,15,FALSE),VLOOKUP(F85,'[1]2015Player Stats'!$A$2:$AB$830,15,FALSE))</f>
        <v>0</v>
      </c>
      <c r="W85">
        <f>IF(G85="GK",VLOOKUP(F85,'[1]2015GoalKeeper Stats'!$A$2:$S$109,16,FALSE),VLOOKUP(F85,'[1]2015Player Stats'!$A$2:$AB$830,16,FALSE))</f>
        <v>0</v>
      </c>
      <c r="X85">
        <f>IF(G85="GK",VLOOKUP(F85,'[1]2015GoalKeeper Stats'!$A$2:$S$109,17,FALSE),VLOOKUP(F85,'[1]2015Player Stats'!$A$2:$AB$830,17,FALSE))</f>
        <v>0</v>
      </c>
      <c r="Y85">
        <f>IF(G85="GK",VLOOKUP(F85,'[1]2015GoalKeeper Stats'!$A$2:$S$109,18,FALSE),VLOOKUP(F85,'[1]2015Player Stats'!$A$2:$AB$830,18,FALSE))</f>
        <v>0</v>
      </c>
      <c r="Z85">
        <f>IF(G85="GK",VLOOKUP(F85,'[1]2015GoalKeeper Stats'!$A$2:$S$109,19,FALSE),VLOOKUP(F85,'[1]2015Player Stats'!$A$2:$AB$830,19,FALSE))</f>
        <v>0</v>
      </c>
      <c r="AA85">
        <f>IF(G85="GK",VLOOKUP(F85,'[1]2015GoalKeeper Stats'!$A$2:$S$109,20,FALSE),VLOOKUP(F85,'[1]2015Player Stats'!$A$2:$AB$830,20,FALSE))</f>
        <v>0</v>
      </c>
      <c r="AB85">
        <f>IF(G85="GK",VLOOKUP(F85,'[1]2015GoalKeeper Stats'!$A$2:$S$109,21,FALSE),VLOOKUP(F85,'[1]2015Player Stats'!$A$2:$AB$830,21,FALSE))</f>
        <v>29</v>
      </c>
      <c r="AC85">
        <f>IF(G85="GK",VLOOKUP(F85,'[1]2015GoalKeeper Stats'!$A$2:$S$109,22,FALSE),VLOOKUP(F85,'[1]2015Player Stats'!$A$2:$AB$830,22,FALSE))</f>
        <v>28</v>
      </c>
      <c r="AD85">
        <f>IF(G85="GK",VLOOKUP(F85,'[1]2015GoalKeeper Stats'!$A$2:$S$109,23,FALSE),VLOOKUP(F85,'[1]2015Player Stats'!$A$2:$AB$830,23,FALSE))</f>
        <v>3</v>
      </c>
      <c r="AE85">
        <f>IF(G85="GK",VLOOKUP(F85,'[1]2015GoalKeeper Stats'!$A$2:$S$109,24,FALSE),VLOOKUP(F85,'[1]2015Player Stats'!$A$2:$AB$830,24,FALSE))</f>
        <v>2</v>
      </c>
      <c r="AF85">
        <f>IF(G85="GK",VLOOKUP(F85,'[1]2015GoalKeeper Stats'!$A$2:$S$109,25,FALSE),VLOOKUP(F85,'[1]2015Player Stats'!$A$2:$AB$830,25,FALSE))</f>
        <v>0</v>
      </c>
      <c r="AG85">
        <f>IF(G85="GK",VLOOKUP(F85,'[1]2015GoalKeeper Stats'!$A$2:$S$109,26,FALSE),VLOOKUP(F85,'[1]2015Player Stats'!$A$2:$AB$830,26,FALSE))</f>
        <v>30</v>
      </c>
      <c r="AH85" s="51">
        <v>2015</v>
      </c>
      <c r="AI85" s="51">
        <v>34</v>
      </c>
      <c r="AJ85" s="51">
        <v>331</v>
      </c>
      <c r="AK85" s="51">
        <v>464</v>
      </c>
      <c r="AL85" s="51">
        <v>44</v>
      </c>
      <c r="AM85" s="51">
        <v>36</v>
      </c>
      <c r="AN85" s="51">
        <v>8</v>
      </c>
      <c r="AO85" s="52">
        <v>42.15</v>
      </c>
      <c r="AP85" s="52">
        <v>38.61</v>
      </c>
      <c r="AQ85" s="52">
        <v>3.53</v>
      </c>
      <c r="AR85" s="52">
        <v>4.47</v>
      </c>
      <c r="AS85" s="51">
        <v>51</v>
      </c>
      <c r="AT85" s="52">
        <v>49.63</v>
      </c>
    </row>
    <row r="86" spans="1:46" hidden="1">
      <c r="A86">
        <v>2015</v>
      </c>
      <c r="B86" t="s">
        <v>198</v>
      </c>
      <c r="C86" t="s">
        <v>198</v>
      </c>
      <c r="D86" t="s">
        <v>1029</v>
      </c>
      <c r="E86" t="s">
        <v>1030</v>
      </c>
      <c r="F86" t="str">
        <f t="shared" si="1"/>
        <v>Vicente Sanchez</v>
      </c>
      <c r="G86" t="s">
        <v>875</v>
      </c>
      <c r="H86" s="143">
        <v>286667</v>
      </c>
      <c r="I86" s="143">
        <v>210000</v>
      </c>
      <c r="J86" t="str">
        <f>IF(G86="GK",VLOOKUP(F86,'[1]2015GoalKeeper Stats'!$A$2:$S$109,2,FALSE),VLOOKUP(F86,'[1]2015Player Stats'!$A$2:$AB$830,2,FALSE))</f>
        <v>COL</v>
      </c>
      <c r="K86">
        <f>IF(G86="GK",VLOOKUP(F86,'[1]2015GoalKeeper Stats'!$A$2:$S$109,4,FALSE),VLOOKUP(F86,'[1]2015Player Stats'!$A$2:$AB$830,4,FALSE))</f>
        <v>30</v>
      </c>
      <c r="L86">
        <f>IF(G86="GK",VLOOKUP(F86,'[1]2015GoalKeeper Stats'!$A$2:$S$109,5,FALSE),VLOOKUP(F86,'[1]2015Player Stats'!$A$2:$AB$830,5,FALSE))</f>
        <v>16</v>
      </c>
      <c r="M86">
        <f>IF(G86="GK",VLOOKUP(F86,'[1]2015GoalKeeper Stats'!$A$2:$S$109,6,FALSE),VLOOKUP(F86,'[1]2015Player Stats'!$A$2:$AB$830,6,FALSE))</f>
        <v>1399</v>
      </c>
      <c r="N86">
        <f>IF(G86="GK",VLOOKUP(F86,'[1]2015GoalKeeper Stats'!$A$2:$S$109,7,FALSE),VLOOKUP(F86,'[1]2015Player Stats'!$A$2:$AB$830,7,FALSE))</f>
        <v>4</v>
      </c>
      <c r="O86">
        <f>IF(G86="GK",VLOOKUP(F86,'[1]2015GoalKeeper Stats'!$A$2:$S$109,8,FALSE),VLOOKUP(F86,'[1]2015Player Stats'!$A$2:$AB$830,8,FALSE))</f>
        <v>5</v>
      </c>
      <c r="P86">
        <f>IF(G86="GK",VLOOKUP(F86,'[1]2015GoalKeeper Stats'!$A$2:$S$109,9,FALSE),VLOOKUP(F86,'[1]2015Player Stats'!$A$2:$AB$830,9,FALSE))</f>
        <v>41</v>
      </c>
      <c r="Q86">
        <f>IF(G86="GK",VLOOKUP(F86,'[1]2015GoalKeeper Stats'!$A$2:$S$109,10,FALSE),VLOOKUP(F86,'[1]2015Player Stats'!$A$2:$AB$830,10,FALSE))</f>
        <v>16</v>
      </c>
      <c r="R86">
        <f>IF(G86="GK",VLOOKUP(F86,'[1]2015GoalKeeper Stats'!$A$2:$S$109,11,FALSE),VLOOKUP(F86,'[1]2015Player Stats'!$A$2:$AB$830,11,FALSE))</f>
        <v>0</v>
      </c>
      <c r="S86">
        <f>IF(G86="GK",VLOOKUP(F86,'[1]2015GoalKeeper Stats'!$A$2:$S$109,12,FALSE),VLOOKUP(F86,'[1]2015Player Stats'!$A$2:$AB$830,12,FALSE))</f>
        <v>44197</v>
      </c>
      <c r="T86">
        <f>IF(G86="GK",VLOOKUP(F86,'[1]2015GoalKeeper Stats'!$A$2:$S$109,13,FALSE),VLOOKUP(F86,'[1]2015Player Stats'!$A$2:$AB$830,13,FALSE))</f>
        <v>2</v>
      </c>
      <c r="U86">
        <f>IF(G86="GK",VLOOKUP(F86,'[1]2015GoalKeeper Stats'!$A$2:$S$109,14,FALSE),VLOOKUP(F86,'[1]2015Player Stats'!$A$2:$AB$830,14,FALSE))</f>
        <v>2</v>
      </c>
      <c r="V86">
        <f>IF(G86="GK",VLOOKUP(F86,'[1]2015GoalKeeper Stats'!$A$2:$S$109,15,FALSE),VLOOKUP(F86,'[1]2015Player Stats'!$A$2:$AB$830,15,FALSE))</f>
        <v>0.26</v>
      </c>
      <c r="W86">
        <f>IF(G86="GK",VLOOKUP(F86,'[1]2015GoalKeeper Stats'!$A$2:$S$109,16,FALSE),VLOOKUP(F86,'[1]2015Player Stats'!$A$2:$AB$830,16,FALSE))</f>
        <v>9.8000000000000007</v>
      </c>
      <c r="X86">
        <f>IF(G86="GK",VLOOKUP(F86,'[1]2015GoalKeeper Stats'!$A$2:$S$109,17,FALSE),VLOOKUP(F86,'[1]2015Player Stats'!$A$2:$AB$830,17,FALSE))</f>
        <v>1</v>
      </c>
      <c r="Y86">
        <f>IF(G86="GK",VLOOKUP(F86,'[1]2015GoalKeeper Stats'!$A$2:$S$109,18,FALSE),VLOOKUP(F86,'[1]2015Player Stats'!$A$2:$AB$830,18,FALSE))</f>
        <v>4</v>
      </c>
      <c r="Z86">
        <f>IF(G86="GK",VLOOKUP(F86,'[1]2015GoalKeeper Stats'!$A$2:$S$109,19,FALSE),VLOOKUP(F86,'[1]2015Player Stats'!$A$2:$AB$830,19,FALSE))</f>
        <v>1</v>
      </c>
      <c r="AA86">
        <f>IF(G86="GK",VLOOKUP(F86,'[1]2015GoalKeeper Stats'!$A$2:$S$109,20,FALSE),VLOOKUP(F86,'[1]2015Player Stats'!$A$2:$AB$830,20,FALSE))</f>
        <v>0.32</v>
      </c>
      <c r="AB86">
        <f>IF(G86="GK",VLOOKUP(F86,'[1]2015GoalKeeper Stats'!$A$2:$S$109,21,FALSE),VLOOKUP(F86,'[1]2015Player Stats'!$A$2:$AB$830,21,FALSE))</f>
        <v>18</v>
      </c>
      <c r="AC86">
        <f>IF(G86="GK",VLOOKUP(F86,'[1]2015GoalKeeper Stats'!$A$2:$S$109,22,FALSE),VLOOKUP(F86,'[1]2015Player Stats'!$A$2:$AB$830,22,FALSE))</f>
        <v>28</v>
      </c>
      <c r="AD86">
        <f>IF(G86="GK",VLOOKUP(F86,'[1]2015GoalKeeper Stats'!$A$2:$S$109,23,FALSE),VLOOKUP(F86,'[1]2015Player Stats'!$A$2:$AB$830,23,FALSE))</f>
        <v>7</v>
      </c>
      <c r="AE86">
        <f>IF(G86="GK",VLOOKUP(F86,'[1]2015GoalKeeper Stats'!$A$2:$S$109,24,FALSE),VLOOKUP(F86,'[1]2015Player Stats'!$A$2:$AB$830,24,FALSE))</f>
        <v>1</v>
      </c>
      <c r="AF86">
        <f>IF(G86="GK",VLOOKUP(F86,'[1]2015GoalKeeper Stats'!$A$2:$S$109,25,FALSE),VLOOKUP(F86,'[1]2015Player Stats'!$A$2:$AB$830,25,FALSE))</f>
        <v>0</v>
      </c>
      <c r="AG86">
        <f>IF(G86="GK",VLOOKUP(F86,'[1]2015GoalKeeper Stats'!$A$2:$S$109,26,FALSE),VLOOKUP(F86,'[1]2015Player Stats'!$A$2:$AB$830,26,FALSE))</f>
        <v>39.020000000000003</v>
      </c>
      <c r="AH86" s="51">
        <v>2015</v>
      </c>
      <c r="AI86" s="51">
        <v>34</v>
      </c>
      <c r="AJ86" s="51">
        <v>417</v>
      </c>
      <c r="AK86" s="51">
        <v>411</v>
      </c>
      <c r="AL86" s="51">
        <v>33</v>
      </c>
      <c r="AM86" s="51">
        <v>42</v>
      </c>
      <c r="AN86" s="51">
        <v>-9</v>
      </c>
      <c r="AO86" s="52">
        <v>33.46</v>
      </c>
      <c r="AP86" s="52">
        <v>41.06</v>
      </c>
      <c r="AQ86" s="52">
        <v>-7.6</v>
      </c>
      <c r="AR86" s="52">
        <v>-1.4</v>
      </c>
      <c r="AS86" s="51">
        <v>37</v>
      </c>
      <c r="AT86" s="52">
        <v>40.69</v>
      </c>
    </row>
    <row r="87" spans="1:46" hidden="1">
      <c r="A87">
        <v>2015</v>
      </c>
      <c r="B87" t="s">
        <v>201</v>
      </c>
      <c r="C87" t="s">
        <v>201</v>
      </c>
      <c r="D87" t="s">
        <v>1031</v>
      </c>
      <c r="E87" t="s">
        <v>1032</v>
      </c>
      <c r="F87" t="str">
        <f t="shared" si="1"/>
        <v>Kenny Cooper</v>
      </c>
      <c r="G87" t="s">
        <v>875</v>
      </c>
      <c r="H87" s="143">
        <v>285625</v>
      </c>
      <c r="I87" s="143">
        <v>220000</v>
      </c>
      <c r="J87" t="str">
        <f>IF(G87="GK",VLOOKUP(F87,'[1]2015GoalKeeper Stats'!$A$2:$S$109,2,FALSE),VLOOKUP(F87,'[1]2015Player Stats'!$A$2:$AB$830,2,FALSE))</f>
        <v>MTL</v>
      </c>
      <c r="K87">
        <f>IF(G87="GK",VLOOKUP(F87,'[1]2015GoalKeeper Stats'!$A$2:$S$109,4,FALSE),VLOOKUP(F87,'[1]2015Player Stats'!$A$2:$AB$830,4,FALSE))</f>
        <v>1</v>
      </c>
      <c r="L87">
        <f>IF(G87="GK",VLOOKUP(F87,'[1]2015GoalKeeper Stats'!$A$2:$S$109,5,FALSE),VLOOKUP(F87,'[1]2015Player Stats'!$A$2:$AB$830,5,FALSE))</f>
        <v>0</v>
      </c>
      <c r="M87">
        <f>IF(G87="GK",VLOOKUP(F87,'[1]2015GoalKeeper Stats'!$A$2:$S$109,6,FALSE),VLOOKUP(F87,'[1]2015Player Stats'!$A$2:$AB$830,6,FALSE))</f>
        <v>4</v>
      </c>
      <c r="N87">
        <f>IF(G87="GK",VLOOKUP(F87,'[1]2015GoalKeeper Stats'!$A$2:$S$109,7,FALSE),VLOOKUP(F87,'[1]2015Player Stats'!$A$2:$AB$830,7,FALSE))</f>
        <v>0</v>
      </c>
      <c r="O87">
        <f>IF(G87="GK",VLOOKUP(F87,'[1]2015GoalKeeper Stats'!$A$2:$S$109,8,FALSE),VLOOKUP(F87,'[1]2015Player Stats'!$A$2:$AB$830,8,FALSE))</f>
        <v>0</v>
      </c>
      <c r="P87">
        <f>IF(G87="GK",VLOOKUP(F87,'[1]2015GoalKeeper Stats'!$A$2:$S$109,9,FALSE),VLOOKUP(F87,'[1]2015Player Stats'!$A$2:$AB$830,9,FALSE))</f>
        <v>1</v>
      </c>
      <c r="Q87">
        <f>IF(G87="GK",VLOOKUP(F87,'[1]2015GoalKeeper Stats'!$A$2:$S$109,10,FALSE),VLOOKUP(F87,'[1]2015Player Stats'!$A$2:$AB$830,10,FALSE))</f>
        <v>1</v>
      </c>
      <c r="R87">
        <f>IF(G87="GK",VLOOKUP(F87,'[1]2015GoalKeeper Stats'!$A$2:$S$109,11,FALSE),VLOOKUP(F87,'[1]2015Player Stats'!$A$2:$AB$830,11,FALSE))</f>
        <v>0</v>
      </c>
      <c r="S87" t="str">
        <f>IF(G87="GK",VLOOKUP(F87,'[1]2015GoalKeeper Stats'!$A$2:$S$109,12,FALSE),VLOOKUP(F87,'[1]2015Player Stats'!$A$2:$AB$830,12,FALSE))</f>
        <v>0/0</v>
      </c>
      <c r="T87">
        <f>IF(G87="GK",VLOOKUP(F87,'[1]2015GoalKeeper Stats'!$A$2:$S$109,13,FALSE),VLOOKUP(F87,'[1]2015Player Stats'!$A$2:$AB$830,13,FALSE))</f>
        <v>0</v>
      </c>
      <c r="U87">
        <f>IF(G87="GK",VLOOKUP(F87,'[1]2015GoalKeeper Stats'!$A$2:$S$109,14,FALSE),VLOOKUP(F87,'[1]2015Player Stats'!$A$2:$AB$830,14,FALSE))</f>
        <v>0</v>
      </c>
      <c r="V87">
        <f>IF(G87="GK",VLOOKUP(F87,'[1]2015GoalKeeper Stats'!$A$2:$S$109,15,FALSE),VLOOKUP(F87,'[1]2015Player Stats'!$A$2:$AB$830,15,FALSE))</f>
        <v>0</v>
      </c>
      <c r="W87">
        <f>IF(G87="GK",VLOOKUP(F87,'[1]2015GoalKeeper Stats'!$A$2:$S$109,16,FALSE),VLOOKUP(F87,'[1]2015Player Stats'!$A$2:$AB$830,16,FALSE))</f>
        <v>0</v>
      </c>
      <c r="X87">
        <f>IF(G87="GK",VLOOKUP(F87,'[1]2015GoalKeeper Stats'!$A$2:$S$109,17,FALSE),VLOOKUP(F87,'[1]2015Player Stats'!$A$2:$AB$830,17,FALSE))</f>
        <v>0</v>
      </c>
      <c r="Y87">
        <f>IF(G87="GK",VLOOKUP(F87,'[1]2015GoalKeeper Stats'!$A$2:$S$109,18,FALSE),VLOOKUP(F87,'[1]2015Player Stats'!$A$2:$AB$830,18,FALSE))</f>
        <v>0</v>
      </c>
      <c r="Z87">
        <f>IF(G87="GK",VLOOKUP(F87,'[1]2015GoalKeeper Stats'!$A$2:$S$109,19,FALSE),VLOOKUP(F87,'[1]2015Player Stats'!$A$2:$AB$830,19,FALSE))</f>
        <v>0</v>
      </c>
      <c r="AA87">
        <f>IF(G87="GK",VLOOKUP(F87,'[1]2015GoalKeeper Stats'!$A$2:$S$109,20,FALSE),VLOOKUP(F87,'[1]2015Player Stats'!$A$2:$AB$830,20,FALSE))</f>
        <v>0</v>
      </c>
      <c r="AB87">
        <f>IF(G87="GK",VLOOKUP(F87,'[1]2015GoalKeeper Stats'!$A$2:$S$109,21,FALSE),VLOOKUP(F87,'[1]2015Player Stats'!$A$2:$AB$830,21,FALSE))</f>
        <v>0</v>
      </c>
      <c r="AC87">
        <f>IF(G87="GK",VLOOKUP(F87,'[1]2015GoalKeeper Stats'!$A$2:$S$109,22,FALSE),VLOOKUP(F87,'[1]2015Player Stats'!$A$2:$AB$830,22,FALSE))</f>
        <v>0</v>
      </c>
      <c r="AD87">
        <f>IF(G87="GK",VLOOKUP(F87,'[1]2015GoalKeeper Stats'!$A$2:$S$109,23,FALSE),VLOOKUP(F87,'[1]2015Player Stats'!$A$2:$AB$830,23,FALSE))</f>
        <v>0</v>
      </c>
      <c r="AE87">
        <f>IF(G87="GK",VLOOKUP(F87,'[1]2015GoalKeeper Stats'!$A$2:$S$109,24,FALSE),VLOOKUP(F87,'[1]2015Player Stats'!$A$2:$AB$830,24,FALSE))</f>
        <v>0</v>
      </c>
      <c r="AF87">
        <f>IF(G87="GK",VLOOKUP(F87,'[1]2015GoalKeeper Stats'!$A$2:$S$109,25,FALSE),VLOOKUP(F87,'[1]2015Player Stats'!$A$2:$AB$830,25,FALSE))</f>
        <v>0</v>
      </c>
      <c r="AG87">
        <f>IF(G87="GK",VLOOKUP(F87,'[1]2015GoalKeeper Stats'!$A$2:$S$109,26,FALSE),VLOOKUP(F87,'[1]2015Player Stats'!$A$2:$AB$830,26,FALSE))</f>
        <v>100</v>
      </c>
      <c r="AH87" s="51">
        <v>2015</v>
      </c>
      <c r="AI87" s="51">
        <v>34</v>
      </c>
      <c r="AJ87" s="51">
        <v>434</v>
      </c>
      <c r="AK87" s="51">
        <v>425</v>
      </c>
      <c r="AL87" s="51">
        <v>48</v>
      </c>
      <c r="AM87" s="51">
        <v>44</v>
      </c>
      <c r="AN87" s="51">
        <v>4</v>
      </c>
      <c r="AO87" s="52">
        <v>43.24</v>
      </c>
      <c r="AP87" s="52">
        <v>41.17</v>
      </c>
      <c r="AQ87" s="52">
        <v>2.0699999999999998</v>
      </c>
      <c r="AR87" s="52">
        <v>1.93</v>
      </c>
      <c r="AS87" s="51">
        <v>51</v>
      </c>
      <c r="AT87" s="52">
        <v>47.35</v>
      </c>
    </row>
    <row r="88" spans="1:46" hidden="1">
      <c r="A88">
        <v>2015</v>
      </c>
      <c r="B88" t="s">
        <v>204</v>
      </c>
      <c r="C88" t="s">
        <v>204</v>
      </c>
      <c r="D88" t="s">
        <v>1033</v>
      </c>
      <c r="E88" t="s">
        <v>1034</v>
      </c>
      <c r="F88" t="str">
        <f t="shared" si="1"/>
        <v>Sebastien Le Toux</v>
      </c>
      <c r="G88" t="s">
        <v>860</v>
      </c>
      <c r="H88" s="143">
        <v>285228</v>
      </c>
      <c r="I88" s="143">
        <v>275000</v>
      </c>
      <c r="J88" t="str">
        <f>IF(G88="GK",VLOOKUP(F88,'[1]2015GoalKeeper Stats'!$A$2:$S$109,2,FALSE),VLOOKUP(F88,'[1]2015Player Stats'!$A$2:$AB$830,2,FALSE))</f>
        <v>PHI</v>
      </c>
      <c r="K88">
        <f>IF(G88="GK",VLOOKUP(F88,'[1]2015GoalKeeper Stats'!$A$2:$S$109,4,FALSE),VLOOKUP(F88,'[1]2015Player Stats'!$A$2:$AB$830,4,FALSE))</f>
        <v>31</v>
      </c>
      <c r="L88">
        <f>IF(G88="GK",VLOOKUP(F88,'[1]2015GoalKeeper Stats'!$A$2:$S$109,5,FALSE),VLOOKUP(F88,'[1]2015Player Stats'!$A$2:$AB$830,5,FALSE))</f>
        <v>26</v>
      </c>
      <c r="M88">
        <f>IF(G88="GK",VLOOKUP(F88,'[1]2015GoalKeeper Stats'!$A$2:$S$109,6,FALSE),VLOOKUP(F88,'[1]2015Player Stats'!$A$2:$AB$830,6,FALSE))</f>
        <v>2379</v>
      </c>
      <c r="N88">
        <f>IF(G88="GK",VLOOKUP(F88,'[1]2015GoalKeeper Stats'!$A$2:$S$109,7,FALSE),VLOOKUP(F88,'[1]2015Player Stats'!$A$2:$AB$830,7,FALSE))</f>
        <v>8</v>
      </c>
      <c r="O88">
        <f>IF(G88="GK",VLOOKUP(F88,'[1]2015GoalKeeper Stats'!$A$2:$S$109,8,FALSE),VLOOKUP(F88,'[1]2015Player Stats'!$A$2:$AB$830,8,FALSE))</f>
        <v>6</v>
      </c>
      <c r="P88">
        <f>IF(G88="GK",VLOOKUP(F88,'[1]2015GoalKeeper Stats'!$A$2:$S$109,9,FALSE),VLOOKUP(F88,'[1]2015Player Stats'!$A$2:$AB$830,9,FALSE))</f>
        <v>50</v>
      </c>
      <c r="Q88">
        <f>IF(G88="GK",VLOOKUP(F88,'[1]2015GoalKeeper Stats'!$A$2:$S$109,10,FALSE),VLOOKUP(F88,'[1]2015Player Stats'!$A$2:$AB$830,10,FALSE))</f>
        <v>25</v>
      </c>
      <c r="R88">
        <f>IF(G88="GK",VLOOKUP(F88,'[1]2015GoalKeeper Stats'!$A$2:$S$109,11,FALSE),VLOOKUP(F88,'[1]2015Player Stats'!$A$2:$AB$830,11,FALSE))</f>
        <v>2</v>
      </c>
      <c r="S88">
        <f>IF(G88="GK",VLOOKUP(F88,'[1]2015GoalKeeper Stats'!$A$2:$S$109,12,FALSE),VLOOKUP(F88,'[1]2015Player Stats'!$A$2:$AB$830,12,FALSE))</f>
        <v>44197</v>
      </c>
      <c r="T88">
        <f>IF(G88="GK",VLOOKUP(F88,'[1]2015GoalKeeper Stats'!$A$2:$S$109,13,FALSE),VLOOKUP(F88,'[1]2015Player Stats'!$A$2:$AB$830,13,FALSE))</f>
        <v>4</v>
      </c>
      <c r="U88">
        <f>IF(G88="GK",VLOOKUP(F88,'[1]2015GoalKeeper Stats'!$A$2:$S$109,14,FALSE),VLOOKUP(F88,'[1]2015Player Stats'!$A$2:$AB$830,14,FALSE))</f>
        <v>4</v>
      </c>
      <c r="V88">
        <f>IF(G88="GK",VLOOKUP(F88,'[1]2015GoalKeeper Stats'!$A$2:$S$109,15,FALSE),VLOOKUP(F88,'[1]2015Player Stats'!$A$2:$AB$830,15,FALSE))</f>
        <v>0.3</v>
      </c>
      <c r="W88">
        <f>IF(G88="GK",VLOOKUP(F88,'[1]2015GoalKeeper Stats'!$A$2:$S$109,16,FALSE),VLOOKUP(F88,'[1]2015Player Stats'!$A$2:$AB$830,16,FALSE))</f>
        <v>16</v>
      </c>
      <c r="X88">
        <f>IF(G88="GK",VLOOKUP(F88,'[1]2015GoalKeeper Stats'!$A$2:$S$109,17,FALSE),VLOOKUP(F88,'[1]2015Player Stats'!$A$2:$AB$830,17,FALSE))</f>
        <v>2</v>
      </c>
      <c r="Y88">
        <f>IF(G88="GK",VLOOKUP(F88,'[1]2015GoalKeeper Stats'!$A$2:$S$109,18,FALSE),VLOOKUP(F88,'[1]2015Player Stats'!$A$2:$AB$830,18,FALSE))</f>
        <v>5</v>
      </c>
      <c r="Z88">
        <f>IF(G88="GK",VLOOKUP(F88,'[1]2015GoalKeeper Stats'!$A$2:$S$109,19,FALSE),VLOOKUP(F88,'[1]2015Player Stats'!$A$2:$AB$830,19,FALSE))</f>
        <v>1</v>
      </c>
      <c r="AA88">
        <f>IF(G88="GK",VLOOKUP(F88,'[1]2015GoalKeeper Stats'!$A$2:$S$109,20,FALSE),VLOOKUP(F88,'[1]2015Player Stats'!$A$2:$AB$830,20,FALSE))</f>
        <v>0.23</v>
      </c>
      <c r="AB88">
        <f>IF(G88="GK",VLOOKUP(F88,'[1]2015GoalKeeper Stats'!$A$2:$S$109,21,FALSE),VLOOKUP(F88,'[1]2015Player Stats'!$A$2:$AB$830,21,FALSE))</f>
        <v>21</v>
      </c>
      <c r="AC88">
        <f>IF(G88="GK",VLOOKUP(F88,'[1]2015GoalKeeper Stats'!$A$2:$S$109,22,FALSE),VLOOKUP(F88,'[1]2015Player Stats'!$A$2:$AB$830,22,FALSE))</f>
        <v>22</v>
      </c>
      <c r="AD88">
        <f>IF(G88="GK",VLOOKUP(F88,'[1]2015GoalKeeper Stats'!$A$2:$S$109,23,FALSE),VLOOKUP(F88,'[1]2015Player Stats'!$A$2:$AB$830,23,FALSE))</f>
        <v>12</v>
      </c>
      <c r="AE88">
        <f>IF(G88="GK",VLOOKUP(F88,'[1]2015GoalKeeper Stats'!$A$2:$S$109,24,FALSE),VLOOKUP(F88,'[1]2015Player Stats'!$A$2:$AB$830,24,FALSE))</f>
        <v>4</v>
      </c>
      <c r="AF88">
        <f>IF(G88="GK",VLOOKUP(F88,'[1]2015GoalKeeper Stats'!$A$2:$S$109,25,FALSE),VLOOKUP(F88,'[1]2015Player Stats'!$A$2:$AB$830,25,FALSE))</f>
        <v>0</v>
      </c>
      <c r="AG88">
        <f>IF(G88="GK",VLOOKUP(F88,'[1]2015GoalKeeper Stats'!$A$2:$S$109,26,FALSE),VLOOKUP(F88,'[1]2015Player Stats'!$A$2:$AB$830,26,FALSE))</f>
        <v>50</v>
      </c>
      <c r="AH88" s="51">
        <v>2015</v>
      </c>
      <c r="AI88" s="51">
        <v>34</v>
      </c>
      <c r="AJ88" s="51">
        <v>381</v>
      </c>
      <c r="AK88" s="51">
        <v>413</v>
      </c>
      <c r="AL88" s="51">
        <v>40</v>
      </c>
      <c r="AM88" s="51">
        <v>54</v>
      </c>
      <c r="AN88" s="51">
        <v>-14</v>
      </c>
      <c r="AO88" s="52">
        <v>39.479999999999997</v>
      </c>
      <c r="AP88" s="52">
        <v>46.61</v>
      </c>
      <c r="AQ88" s="52">
        <v>-7.13</v>
      </c>
      <c r="AR88" s="52">
        <v>-6.87</v>
      </c>
      <c r="AS88" s="51">
        <v>37</v>
      </c>
      <c r="AT88" s="52">
        <v>41.91</v>
      </c>
    </row>
    <row r="89" spans="1:46" hidden="1">
      <c r="A89">
        <v>2015</v>
      </c>
      <c r="B89" t="s">
        <v>204</v>
      </c>
      <c r="C89" t="s">
        <v>204</v>
      </c>
      <c r="D89" t="s">
        <v>1035</v>
      </c>
      <c r="E89" t="s">
        <v>1036</v>
      </c>
      <c r="F89" t="str">
        <f t="shared" si="1"/>
        <v>Andrew Wenger</v>
      </c>
      <c r="G89" t="s">
        <v>1037</v>
      </c>
      <c r="H89" s="143">
        <v>282000</v>
      </c>
      <c r="I89" s="143">
        <v>180000</v>
      </c>
      <c r="J89" t="str">
        <f>IF(G89="GK",VLOOKUP(F89,'[1]2015GoalKeeper Stats'!$A$2:$S$109,2,FALSE),VLOOKUP(F89,'[1]2015Player Stats'!$A$2:$AB$830,2,FALSE))</f>
        <v>PHI</v>
      </c>
      <c r="K89">
        <f>IF(G89="GK",VLOOKUP(F89,'[1]2015GoalKeeper Stats'!$A$2:$S$109,4,FALSE),VLOOKUP(F89,'[1]2015Player Stats'!$A$2:$AB$830,4,FALSE))</f>
        <v>26</v>
      </c>
      <c r="L89">
        <f>IF(G89="GK",VLOOKUP(F89,'[1]2015GoalKeeper Stats'!$A$2:$S$109,5,FALSE),VLOOKUP(F89,'[1]2015Player Stats'!$A$2:$AB$830,5,FALSE))</f>
        <v>22</v>
      </c>
      <c r="M89">
        <f>IF(G89="GK",VLOOKUP(F89,'[1]2015GoalKeeper Stats'!$A$2:$S$109,6,FALSE),VLOOKUP(F89,'[1]2015Player Stats'!$A$2:$AB$830,6,FALSE))</f>
        <v>1725</v>
      </c>
      <c r="N89">
        <f>IF(G89="GK",VLOOKUP(F89,'[1]2015GoalKeeper Stats'!$A$2:$S$109,7,FALSE),VLOOKUP(F89,'[1]2015Player Stats'!$A$2:$AB$830,7,FALSE))</f>
        <v>1</v>
      </c>
      <c r="O89">
        <f>IF(G89="GK",VLOOKUP(F89,'[1]2015GoalKeeper Stats'!$A$2:$S$109,8,FALSE),VLOOKUP(F89,'[1]2015Player Stats'!$A$2:$AB$830,8,FALSE))</f>
        <v>2</v>
      </c>
      <c r="P89">
        <f>IF(G89="GK",VLOOKUP(F89,'[1]2015GoalKeeper Stats'!$A$2:$S$109,9,FALSE),VLOOKUP(F89,'[1]2015Player Stats'!$A$2:$AB$830,9,FALSE))</f>
        <v>26</v>
      </c>
      <c r="Q89">
        <f>IF(G89="GK",VLOOKUP(F89,'[1]2015GoalKeeper Stats'!$A$2:$S$109,10,FALSE),VLOOKUP(F89,'[1]2015Player Stats'!$A$2:$AB$830,10,FALSE))</f>
        <v>9</v>
      </c>
      <c r="R89">
        <f>IF(G89="GK",VLOOKUP(F89,'[1]2015GoalKeeper Stats'!$A$2:$S$109,11,FALSE),VLOOKUP(F89,'[1]2015Player Stats'!$A$2:$AB$830,11,FALSE))</f>
        <v>1</v>
      </c>
      <c r="S89" t="str">
        <f>IF(G89="GK",VLOOKUP(F89,'[1]2015GoalKeeper Stats'!$A$2:$S$109,12,FALSE),VLOOKUP(F89,'[1]2015Player Stats'!$A$2:$AB$830,12,FALSE))</f>
        <v>0/0</v>
      </c>
      <c r="T89">
        <f>IF(G89="GK",VLOOKUP(F89,'[1]2015GoalKeeper Stats'!$A$2:$S$109,13,FALSE),VLOOKUP(F89,'[1]2015Player Stats'!$A$2:$AB$830,13,FALSE))</f>
        <v>1</v>
      </c>
      <c r="U89">
        <f>IF(G89="GK",VLOOKUP(F89,'[1]2015GoalKeeper Stats'!$A$2:$S$109,14,FALSE),VLOOKUP(F89,'[1]2015Player Stats'!$A$2:$AB$830,14,FALSE))</f>
        <v>0</v>
      </c>
      <c r="V89">
        <f>IF(G89="GK",VLOOKUP(F89,'[1]2015GoalKeeper Stats'!$A$2:$S$109,15,FALSE),VLOOKUP(F89,'[1]2015Player Stats'!$A$2:$AB$830,15,FALSE))</f>
        <v>0.05</v>
      </c>
      <c r="W89">
        <f>IF(G89="GK",VLOOKUP(F89,'[1]2015GoalKeeper Stats'!$A$2:$S$109,16,FALSE),VLOOKUP(F89,'[1]2015Player Stats'!$A$2:$AB$830,16,FALSE))</f>
        <v>3.8</v>
      </c>
      <c r="X89">
        <f>IF(G89="GK",VLOOKUP(F89,'[1]2015GoalKeeper Stats'!$A$2:$S$109,17,FALSE),VLOOKUP(F89,'[1]2015Player Stats'!$A$2:$AB$830,17,FALSE))</f>
        <v>0</v>
      </c>
      <c r="Y89">
        <f>IF(G89="GK",VLOOKUP(F89,'[1]2015GoalKeeper Stats'!$A$2:$S$109,18,FALSE),VLOOKUP(F89,'[1]2015Player Stats'!$A$2:$AB$830,18,FALSE))</f>
        <v>0</v>
      </c>
      <c r="Z89">
        <f>IF(G89="GK",VLOOKUP(F89,'[1]2015GoalKeeper Stats'!$A$2:$S$109,19,FALSE),VLOOKUP(F89,'[1]2015Player Stats'!$A$2:$AB$830,19,FALSE))</f>
        <v>2</v>
      </c>
      <c r="AA89">
        <f>IF(G89="GK",VLOOKUP(F89,'[1]2015GoalKeeper Stats'!$A$2:$S$109,20,FALSE),VLOOKUP(F89,'[1]2015Player Stats'!$A$2:$AB$830,20,FALSE))</f>
        <v>0.1</v>
      </c>
      <c r="AB89">
        <f>IF(G89="GK",VLOOKUP(F89,'[1]2015GoalKeeper Stats'!$A$2:$S$109,21,FALSE),VLOOKUP(F89,'[1]2015Player Stats'!$A$2:$AB$830,21,FALSE))</f>
        <v>13</v>
      </c>
      <c r="AC89">
        <f>IF(G89="GK",VLOOKUP(F89,'[1]2015GoalKeeper Stats'!$A$2:$S$109,22,FALSE),VLOOKUP(F89,'[1]2015Player Stats'!$A$2:$AB$830,22,FALSE))</f>
        <v>7</v>
      </c>
      <c r="AD89">
        <f>IF(G89="GK",VLOOKUP(F89,'[1]2015GoalKeeper Stats'!$A$2:$S$109,23,FALSE),VLOOKUP(F89,'[1]2015Player Stats'!$A$2:$AB$830,23,FALSE))</f>
        <v>6</v>
      </c>
      <c r="AE89">
        <f>IF(G89="GK",VLOOKUP(F89,'[1]2015GoalKeeper Stats'!$A$2:$S$109,24,FALSE),VLOOKUP(F89,'[1]2015Player Stats'!$A$2:$AB$830,24,FALSE))</f>
        <v>0</v>
      </c>
      <c r="AF89">
        <f>IF(G89="GK",VLOOKUP(F89,'[1]2015GoalKeeper Stats'!$A$2:$S$109,25,FALSE),VLOOKUP(F89,'[1]2015Player Stats'!$A$2:$AB$830,25,FALSE))</f>
        <v>0</v>
      </c>
      <c r="AG89">
        <f>IF(G89="GK",VLOOKUP(F89,'[1]2015GoalKeeper Stats'!$A$2:$S$109,26,FALSE),VLOOKUP(F89,'[1]2015Player Stats'!$A$2:$AB$830,26,FALSE))</f>
        <v>34.619999999999997</v>
      </c>
      <c r="AH89" s="51">
        <v>2015</v>
      </c>
      <c r="AI89" s="51">
        <v>34</v>
      </c>
      <c r="AJ89" s="51">
        <v>381</v>
      </c>
      <c r="AK89" s="51">
        <v>413</v>
      </c>
      <c r="AL89" s="51">
        <v>40</v>
      </c>
      <c r="AM89" s="51">
        <v>54</v>
      </c>
      <c r="AN89" s="51">
        <v>-14</v>
      </c>
      <c r="AO89" s="52">
        <v>39.479999999999997</v>
      </c>
      <c r="AP89" s="52">
        <v>46.61</v>
      </c>
      <c r="AQ89" s="52">
        <v>-7.13</v>
      </c>
      <c r="AR89" s="52">
        <v>-6.87</v>
      </c>
      <c r="AS89" s="51">
        <v>37</v>
      </c>
      <c r="AT89" s="52">
        <v>41.91</v>
      </c>
    </row>
    <row r="90" spans="1:46" hidden="1">
      <c r="A90">
        <v>2015</v>
      </c>
      <c r="B90" t="s">
        <v>210</v>
      </c>
      <c r="C90" t="s">
        <v>210</v>
      </c>
      <c r="D90" t="s">
        <v>1038</v>
      </c>
      <c r="E90" t="s">
        <v>1039</v>
      </c>
      <c r="F90" t="str">
        <f t="shared" si="1"/>
        <v>Bryan Rochez</v>
      </c>
      <c r="G90" t="s">
        <v>875</v>
      </c>
      <c r="H90" s="143">
        <v>279500</v>
      </c>
      <c r="I90" s="143">
        <v>200000</v>
      </c>
      <c r="J90" t="str">
        <f>IF(G90="GK",VLOOKUP(F90,'[1]2015GoalKeeper Stats'!$A$2:$S$109,2,FALSE),VLOOKUP(F90,'[1]2015Player Stats'!$A$2:$AB$830,2,FALSE))</f>
        <v>ORL</v>
      </c>
      <c r="K90">
        <f>IF(G90="GK",VLOOKUP(F90,'[1]2015GoalKeeper Stats'!$A$2:$S$109,4,FALSE),VLOOKUP(F90,'[1]2015Player Stats'!$A$2:$AB$830,4,FALSE))</f>
        <v>16</v>
      </c>
      <c r="L90">
        <f>IF(G90="GK",VLOOKUP(F90,'[1]2015GoalKeeper Stats'!$A$2:$S$109,5,FALSE),VLOOKUP(F90,'[1]2015Player Stats'!$A$2:$AB$830,5,FALSE))</f>
        <v>0</v>
      </c>
      <c r="M90">
        <f>IF(G90="GK",VLOOKUP(F90,'[1]2015GoalKeeper Stats'!$A$2:$S$109,6,FALSE),VLOOKUP(F90,'[1]2015Player Stats'!$A$2:$AB$830,6,FALSE))</f>
        <v>265</v>
      </c>
      <c r="N90">
        <f>IF(G90="GK",VLOOKUP(F90,'[1]2015GoalKeeper Stats'!$A$2:$S$109,7,FALSE),VLOOKUP(F90,'[1]2015Player Stats'!$A$2:$AB$830,7,FALSE))</f>
        <v>3</v>
      </c>
      <c r="O90">
        <f>IF(G90="GK",VLOOKUP(F90,'[1]2015GoalKeeper Stats'!$A$2:$S$109,8,FALSE),VLOOKUP(F90,'[1]2015Player Stats'!$A$2:$AB$830,8,FALSE))</f>
        <v>0</v>
      </c>
      <c r="P90">
        <f>IF(G90="GK",VLOOKUP(F90,'[1]2015GoalKeeper Stats'!$A$2:$S$109,9,FALSE),VLOOKUP(F90,'[1]2015Player Stats'!$A$2:$AB$830,9,FALSE))</f>
        <v>11</v>
      </c>
      <c r="Q90">
        <f>IF(G90="GK",VLOOKUP(F90,'[1]2015GoalKeeper Stats'!$A$2:$S$109,10,FALSE),VLOOKUP(F90,'[1]2015Player Stats'!$A$2:$AB$830,10,FALSE))</f>
        <v>7</v>
      </c>
      <c r="R90">
        <f>IF(G90="GK",VLOOKUP(F90,'[1]2015GoalKeeper Stats'!$A$2:$S$109,11,FALSE),VLOOKUP(F90,'[1]2015Player Stats'!$A$2:$AB$830,11,FALSE))</f>
        <v>2</v>
      </c>
      <c r="S90" t="str">
        <f>IF(G90="GK",VLOOKUP(F90,'[1]2015GoalKeeper Stats'!$A$2:$S$109,12,FALSE),VLOOKUP(F90,'[1]2015Player Stats'!$A$2:$AB$830,12,FALSE))</f>
        <v>0/0</v>
      </c>
      <c r="T90">
        <f>IF(G90="GK",VLOOKUP(F90,'[1]2015GoalKeeper Stats'!$A$2:$S$109,13,FALSE),VLOOKUP(F90,'[1]2015Player Stats'!$A$2:$AB$830,13,FALSE))</f>
        <v>1</v>
      </c>
      <c r="U90">
        <f>IF(G90="GK",VLOOKUP(F90,'[1]2015GoalKeeper Stats'!$A$2:$S$109,14,FALSE),VLOOKUP(F90,'[1]2015Player Stats'!$A$2:$AB$830,14,FALSE))</f>
        <v>2</v>
      </c>
      <c r="V90">
        <f>IF(G90="GK",VLOOKUP(F90,'[1]2015GoalKeeper Stats'!$A$2:$S$109,15,FALSE),VLOOKUP(F90,'[1]2015Player Stats'!$A$2:$AB$830,15,FALSE))</f>
        <v>1.02</v>
      </c>
      <c r="W90">
        <f>IF(G90="GK",VLOOKUP(F90,'[1]2015GoalKeeper Stats'!$A$2:$S$109,16,FALSE),VLOOKUP(F90,'[1]2015Player Stats'!$A$2:$AB$830,16,FALSE))</f>
        <v>27.3</v>
      </c>
      <c r="X90">
        <f>IF(G90="GK",VLOOKUP(F90,'[1]2015GoalKeeper Stats'!$A$2:$S$109,17,FALSE),VLOOKUP(F90,'[1]2015Player Stats'!$A$2:$AB$830,17,FALSE))</f>
        <v>0</v>
      </c>
      <c r="Y90">
        <f>IF(G90="GK",VLOOKUP(F90,'[1]2015GoalKeeper Stats'!$A$2:$S$109,18,FALSE),VLOOKUP(F90,'[1]2015Player Stats'!$A$2:$AB$830,18,FALSE))</f>
        <v>0</v>
      </c>
      <c r="Z90">
        <f>IF(G90="GK",VLOOKUP(F90,'[1]2015GoalKeeper Stats'!$A$2:$S$109,19,FALSE),VLOOKUP(F90,'[1]2015Player Stats'!$A$2:$AB$830,19,FALSE))</f>
        <v>0</v>
      </c>
      <c r="AA90">
        <f>IF(G90="GK",VLOOKUP(F90,'[1]2015GoalKeeper Stats'!$A$2:$S$109,20,FALSE),VLOOKUP(F90,'[1]2015Player Stats'!$A$2:$AB$830,20,FALSE))</f>
        <v>0</v>
      </c>
      <c r="AB90">
        <f>IF(G90="GK",VLOOKUP(F90,'[1]2015GoalKeeper Stats'!$A$2:$S$109,21,FALSE),VLOOKUP(F90,'[1]2015Player Stats'!$A$2:$AB$830,21,FALSE))</f>
        <v>6</v>
      </c>
      <c r="AC90">
        <f>IF(G90="GK",VLOOKUP(F90,'[1]2015GoalKeeper Stats'!$A$2:$S$109,22,FALSE),VLOOKUP(F90,'[1]2015Player Stats'!$A$2:$AB$830,22,FALSE))</f>
        <v>7</v>
      </c>
      <c r="AD90">
        <f>IF(G90="GK",VLOOKUP(F90,'[1]2015GoalKeeper Stats'!$A$2:$S$109,23,FALSE),VLOOKUP(F90,'[1]2015Player Stats'!$A$2:$AB$830,23,FALSE))</f>
        <v>8</v>
      </c>
      <c r="AE90">
        <f>IF(G90="GK",VLOOKUP(F90,'[1]2015GoalKeeper Stats'!$A$2:$S$109,24,FALSE),VLOOKUP(F90,'[1]2015Player Stats'!$A$2:$AB$830,24,FALSE))</f>
        <v>2</v>
      </c>
      <c r="AF90">
        <f>IF(G90="GK",VLOOKUP(F90,'[1]2015GoalKeeper Stats'!$A$2:$S$109,25,FALSE),VLOOKUP(F90,'[1]2015Player Stats'!$A$2:$AB$830,25,FALSE))</f>
        <v>0</v>
      </c>
      <c r="AG90">
        <f>IF(G90="GK",VLOOKUP(F90,'[1]2015GoalKeeper Stats'!$A$2:$S$109,26,FALSE),VLOOKUP(F90,'[1]2015Player Stats'!$A$2:$AB$830,26,FALSE))</f>
        <v>63.64</v>
      </c>
      <c r="AH90" s="51">
        <v>2015</v>
      </c>
      <c r="AI90" s="51">
        <v>34</v>
      </c>
      <c r="AJ90" s="51">
        <v>382</v>
      </c>
      <c r="AK90" s="51">
        <v>434</v>
      </c>
      <c r="AL90" s="51">
        <v>41</v>
      </c>
      <c r="AM90" s="51">
        <v>55</v>
      </c>
      <c r="AN90" s="51">
        <v>-14</v>
      </c>
      <c r="AO90" s="52">
        <v>42</v>
      </c>
      <c r="AP90" s="52">
        <v>46.37</v>
      </c>
      <c r="AQ90" s="52">
        <v>-4.38</v>
      </c>
      <c r="AR90" s="52">
        <v>-9.6199999999999992</v>
      </c>
      <c r="AS90" s="51">
        <v>44</v>
      </c>
      <c r="AT90" s="52">
        <v>44.4</v>
      </c>
    </row>
    <row r="91" spans="1:46" hidden="1">
      <c r="A91">
        <v>2015</v>
      </c>
      <c r="B91" t="s">
        <v>198</v>
      </c>
      <c r="C91" t="s">
        <v>198</v>
      </c>
      <c r="D91" t="s">
        <v>1040</v>
      </c>
      <c r="E91" t="s">
        <v>1041</v>
      </c>
      <c r="F91" t="str">
        <f t="shared" si="1"/>
        <v>Dillon Powers</v>
      </c>
      <c r="G91" t="s">
        <v>860</v>
      </c>
      <c r="H91" s="143">
        <v>275000</v>
      </c>
      <c r="I91" s="143">
        <v>245000</v>
      </c>
      <c r="J91" t="str">
        <f>IF(G91="GK",VLOOKUP(F91,'[1]2015GoalKeeper Stats'!$A$2:$S$109,2,FALSE),VLOOKUP(F91,'[1]2015Player Stats'!$A$2:$AB$830,2,FALSE))</f>
        <v>COL</v>
      </c>
      <c r="K91">
        <f>IF(G91="GK",VLOOKUP(F91,'[1]2015GoalKeeper Stats'!$A$2:$S$109,4,FALSE),VLOOKUP(F91,'[1]2015Player Stats'!$A$2:$AB$830,4,FALSE))</f>
        <v>32</v>
      </c>
      <c r="L91">
        <f>IF(G91="GK",VLOOKUP(F91,'[1]2015GoalKeeper Stats'!$A$2:$S$109,5,FALSE),VLOOKUP(F91,'[1]2015Player Stats'!$A$2:$AB$830,5,FALSE))</f>
        <v>25</v>
      </c>
      <c r="M91">
        <f>IF(G91="GK",VLOOKUP(F91,'[1]2015GoalKeeper Stats'!$A$2:$S$109,6,FALSE),VLOOKUP(F91,'[1]2015Player Stats'!$A$2:$AB$830,6,FALSE))</f>
        <v>2235</v>
      </c>
      <c r="N91">
        <f>IF(G91="GK",VLOOKUP(F91,'[1]2015GoalKeeper Stats'!$A$2:$S$109,7,FALSE),VLOOKUP(F91,'[1]2015Player Stats'!$A$2:$AB$830,7,FALSE))</f>
        <v>3</v>
      </c>
      <c r="O91">
        <f>IF(G91="GK",VLOOKUP(F91,'[1]2015GoalKeeper Stats'!$A$2:$S$109,8,FALSE),VLOOKUP(F91,'[1]2015Player Stats'!$A$2:$AB$830,8,FALSE))</f>
        <v>6</v>
      </c>
      <c r="P91">
        <f>IF(G91="GK",VLOOKUP(F91,'[1]2015GoalKeeper Stats'!$A$2:$S$109,9,FALSE),VLOOKUP(F91,'[1]2015Player Stats'!$A$2:$AB$830,9,FALSE))</f>
        <v>43</v>
      </c>
      <c r="Q91">
        <f>IF(G91="GK",VLOOKUP(F91,'[1]2015GoalKeeper Stats'!$A$2:$S$109,10,FALSE),VLOOKUP(F91,'[1]2015Player Stats'!$A$2:$AB$830,10,FALSE))</f>
        <v>16</v>
      </c>
      <c r="R91">
        <f>IF(G91="GK",VLOOKUP(F91,'[1]2015GoalKeeper Stats'!$A$2:$S$109,11,FALSE),VLOOKUP(F91,'[1]2015Player Stats'!$A$2:$AB$830,11,FALSE))</f>
        <v>1</v>
      </c>
      <c r="S91" t="str">
        <f>IF(G91="GK",VLOOKUP(F91,'[1]2015GoalKeeper Stats'!$A$2:$S$109,12,FALSE),VLOOKUP(F91,'[1]2015Player Stats'!$A$2:$AB$830,12,FALSE))</f>
        <v>0/1</v>
      </c>
      <c r="T91">
        <f>IF(G91="GK",VLOOKUP(F91,'[1]2015GoalKeeper Stats'!$A$2:$S$109,13,FALSE),VLOOKUP(F91,'[1]2015Player Stats'!$A$2:$AB$830,13,FALSE))</f>
        <v>0</v>
      </c>
      <c r="U91">
        <f>IF(G91="GK",VLOOKUP(F91,'[1]2015GoalKeeper Stats'!$A$2:$S$109,14,FALSE),VLOOKUP(F91,'[1]2015Player Stats'!$A$2:$AB$830,14,FALSE))</f>
        <v>3</v>
      </c>
      <c r="V91">
        <f>IF(G91="GK",VLOOKUP(F91,'[1]2015GoalKeeper Stats'!$A$2:$S$109,15,FALSE),VLOOKUP(F91,'[1]2015Player Stats'!$A$2:$AB$830,15,FALSE))</f>
        <v>0.12</v>
      </c>
      <c r="W91">
        <f>IF(G91="GK",VLOOKUP(F91,'[1]2015GoalKeeper Stats'!$A$2:$S$109,16,FALSE),VLOOKUP(F91,'[1]2015Player Stats'!$A$2:$AB$830,16,FALSE))</f>
        <v>7</v>
      </c>
      <c r="X91">
        <f>IF(G91="GK",VLOOKUP(F91,'[1]2015GoalKeeper Stats'!$A$2:$S$109,17,FALSE),VLOOKUP(F91,'[1]2015Player Stats'!$A$2:$AB$830,17,FALSE))</f>
        <v>2</v>
      </c>
      <c r="Y91">
        <f>IF(G91="GK",VLOOKUP(F91,'[1]2015GoalKeeper Stats'!$A$2:$S$109,18,FALSE),VLOOKUP(F91,'[1]2015Player Stats'!$A$2:$AB$830,18,FALSE))</f>
        <v>3</v>
      </c>
      <c r="Z91">
        <f>IF(G91="GK",VLOOKUP(F91,'[1]2015GoalKeeper Stats'!$A$2:$S$109,19,FALSE),VLOOKUP(F91,'[1]2015Player Stats'!$A$2:$AB$830,19,FALSE))</f>
        <v>3</v>
      </c>
      <c r="AA91">
        <f>IF(G91="GK",VLOOKUP(F91,'[1]2015GoalKeeper Stats'!$A$2:$S$109,20,FALSE),VLOOKUP(F91,'[1]2015Player Stats'!$A$2:$AB$830,20,FALSE))</f>
        <v>0.24</v>
      </c>
      <c r="AB91">
        <f>IF(G91="GK",VLOOKUP(F91,'[1]2015GoalKeeper Stats'!$A$2:$S$109,21,FALSE),VLOOKUP(F91,'[1]2015Player Stats'!$A$2:$AB$830,21,FALSE))</f>
        <v>36</v>
      </c>
      <c r="AC91">
        <f>IF(G91="GK",VLOOKUP(F91,'[1]2015GoalKeeper Stats'!$A$2:$S$109,22,FALSE),VLOOKUP(F91,'[1]2015Player Stats'!$A$2:$AB$830,22,FALSE))</f>
        <v>51</v>
      </c>
      <c r="AD91">
        <f>IF(G91="GK",VLOOKUP(F91,'[1]2015GoalKeeper Stats'!$A$2:$S$109,23,FALSE),VLOOKUP(F91,'[1]2015Player Stats'!$A$2:$AB$830,23,FALSE))</f>
        <v>4</v>
      </c>
      <c r="AE91">
        <f>IF(G91="GK",VLOOKUP(F91,'[1]2015GoalKeeper Stats'!$A$2:$S$109,24,FALSE),VLOOKUP(F91,'[1]2015Player Stats'!$A$2:$AB$830,24,FALSE))</f>
        <v>3</v>
      </c>
      <c r="AF91">
        <f>IF(G91="GK",VLOOKUP(F91,'[1]2015GoalKeeper Stats'!$A$2:$S$109,25,FALSE),VLOOKUP(F91,'[1]2015Player Stats'!$A$2:$AB$830,25,FALSE))</f>
        <v>0</v>
      </c>
      <c r="AG91">
        <f>IF(G91="GK",VLOOKUP(F91,'[1]2015GoalKeeper Stats'!$A$2:$S$109,26,FALSE),VLOOKUP(F91,'[1]2015Player Stats'!$A$2:$AB$830,26,FALSE))</f>
        <v>37.21</v>
      </c>
      <c r="AH91" s="51">
        <v>2015</v>
      </c>
      <c r="AI91" s="51">
        <v>34</v>
      </c>
      <c r="AJ91" s="51">
        <v>417</v>
      </c>
      <c r="AK91" s="51">
        <v>411</v>
      </c>
      <c r="AL91" s="51">
        <v>33</v>
      </c>
      <c r="AM91" s="51">
        <v>42</v>
      </c>
      <c r="AN91" s="51">
        <v>-9</v>
      </c>
      <c r="AO91" s="52">
        <v>33.46</v>
      </c>
      <c r="AP91" s="52">
        <v>41.06</v>
      </c>
      <c r="AQ91" s="52">
        <v>-7.6</v>
      </c>
      <c r="AR91" s="52">
        <v>-1.4</v>
      </c>
      <c r="AS91" s="51">
        <v>37</v>
      </c>
      <c r="AT91" s="52">
        <v>40.69</v>
      </c>
    </row>
    <row r="92" spans="1:46" hidden="1">
      <c r="A92">
        <v>2015</v>
      </c>
      <c r="B92" t="s">
        <v>201</v>
      </c>
      <c r="C92" t="s">
        <v>201</v>
      </c>
      <c r="D92" t="s">
        <v>1042</v>
      </c>
      <c r="E92" t="s">
        <v>1043</v>
      </c>
      <c r="F92" t="str">
        <f t="shared" si="1"/>
        <v>Nigel Reo-Coker</v>
      </c>
      <c r="G92" t="s">
        <v>1044</v>
      </c>
      <c r="H92" s="143">
        <v>275000</v>
      </c>
      <c r="I92" s="143">
        <v>275000</v>
      </c>
      <c r="J92" t="str">
        <f>IF(G92="GK",VLOOKUP(F92,'[1]2015GoalKeeper Stats'!$A$2:$S$109,2,FALSE),VLOOKUP(F92,'[1]2015Player Stats'!$A$2:$AB$830,2,FALSE))</f>
        <v>MTL</v>
      </c>
      <c r="K92">
        <f>IF(G92="GK",VLOOKUP(F92,'[1]2015GoalKeeper Stats'!$A$2:$S$109,4,FALSE),VLOOKUP(F92,'[1]2015Player Stats'!$A$2:$AB$830,4,FALSE))</f>
        <v>28</v>
      </c>
      <c r="L92">
        <f>IF(G92="GK",VLOOKUP(F92,'[1]2015GoalKeeper Stats'!$A$2:$S$109,5,FALSE),VLOOKUP(F92,'[1]2015Player Stats'!$A$2:$AB$830,5,FALSE))</f>
        <v>20</v>
      </c>
      <c r="M92">
        <f>IF(G92="GK",VLOOKUP(F92,'[1]2015GoalKeeper Stats'!$A$2:$S$109,6,FALSE),VLOOKUP(F92,'[1]2015Player Stats'!$A$2:$AB$830,6,FALSE))</f>
        <v>1873</v>
      </c>
      <c r="N92">
        <f>IF(G92="GK",VLOOKUP(F92,'[1]2015GoalKeeper Stats'!$A$2:$S$109,7,FALSE),VLOOKUP(F92,'[1]2015Player Stats'!$A$2:$AB$830,7,FALSE))</f>
        <v>0</v>
      </c>
      <c r="O92">
        <f>IF(G92="GK",VLOOKUP(F92,'[1]2015GoalKeeper Stats'!$A$2:$S$109,8,FALSE),VLOOKUP(F92,'[1]2015Player Stats'!$A$2:$AB$830,8,FALSE))</f>
        <v>2</v>
      </c>
      <c r="P92">
        <f>IF(G92="GK",VLOOKUP(F92,'[1]2015GoalKeeper Stats'!$A$2:$S$109,9,FALSE),VLOOKUP(F92,'[1]2015Player Stats'!$A$2:$AB$830,9,FALSE))</f>
        <v>4</v>
      </c>
      <c r="Q92">
        <f>IF(G92="GK",VLOOKUP(F92,'[1]2015GoalKeeper Stats'!$A$2:$S$109,10,FALSE),VLOOKUP(F92,'[1]2015Player Stats'!$A$2:$AB$830,10,FALSE))</f>
        <v>3</v>
      </c>
      <c r="R92">
        <f>IF(G92="GK",VLOOKUP(F92,'[1]2015GoalKeeper Stats'!$A$2:$S$109,11,FALSE),VLOOKUP(F92,'[1]2015Player Stats'!$A$2:$AB$830,11,FALSE))</f>
        <v>0</v>
      </c>
      <c r="S92" t="str">
        <f>IF(G92="GK",VLOOKUP(F92,'[1]2015GoalKeeper Stats'!$A$2:$S$109,12,FALSE),VLOOKUP(F92,'[1]2015Player Stats'!$A$2:$AB$830,12,FALSE))</f>
        <v>0/0</v>
      </c>
      <c r="T92">
        <f>IF(G92="GK",VLOOKUP(F92,'[1]2015GoalKeeper Stats'!$A$2:$S$109,13,FALSE),VLOOKUP(F92,'[1]2015Player Stats'!$A$2:$AB$830,13,FALSE))</f>
        <v>0</v>
      </c>
      <c r="U92">
        <f>IF(G92="GK",VLOOKUP(F92,'[1]2015GoalKeeper Stats'!$A$2:$S$109,14,FALSE),VLOOKUP(F92,'[1]2015Player Stats'!$A$2:$AB$830,14,FALSE))</f>
        <v>0</v>
      </c>
      <c r="V92">
        <f>IF(G92="GK",VLOOKUP(F92,'[1]2015GoalKeeper Stats'!$A$2:$S$109,15,FALSE),VLOOKUP(F92,'[1]2015Player Stats'!$A$2:$AB$830,15,FALSE))</f>
        <v>0</v>
      </c>
      <c r="W92">
        <f>IF(G92="GK",VLOOKUP(F92,'[1]2015GoalKeeper Stats'!$A$2:$S$109,16,FALSE),VLOOKUP(F92,'[1]2015Player Stats'!$A$2:$AB$830,16,FALSE))</f>
        <v>0</v>
      </c>
      <c r="X92">
        <f>IF(G92="GK",VLOOKUP(F92,'[1]2015GoalKeeper Stats'!$A$2:$S$109,17,FALSE),VLOOKUP(F92,'[1]2015Player Stats'!$A$2:$AB$830,17,FALSE))</f>
        <v>0</v>
      </c>
      <c r="Y92">
        <f>IF(G92="GK",VLOOKUP(F92,'[1]2015GoalKeeper Stats'!$A$2:$S$109,18,FALSE),VLOOKUP(F92,'[1]2015Player Stats'!$A$2:$AB$830,18,FALSE))</f>
        <v>2</v>
      </c>
      <c r="Z92">
        <f>IF(G92="GK",VLOOKUP(F92,'[1]2015GoalKeeper Stats'!$A$2:$S$109,19,FALSE),VLOOKUP(F92,'[1]2015Player Stats'!$A$2:$AB$830,19,FALSE))</f>
        <v>0</v>
      </c>
      <c r="AA92">
        <f>IF(G92="GK",VLOOKUP(F92,'[1]2015GoalKeeper Stats'!$A$2:$S$109,20,FALSE),VLOOKUP(F92,'[1]2015Player Stats'!$A$2:$AB$830,20,FALSE))</f>
        <v>0.1</v>
      </c>
      <c r="AB92">
        <f>IF(G92="GK",VLOOKUP(F92,'[1]2015GoalKeeper Stats'!$A$2:$S$109,21,FALSE),VLOOKUP(F92,'[1]2015Player Stats'!$A$2:$AB$830,21,FALSE))</f>
        <v>39</v>
      </c>
      <c r="AC92">
        <f>IF(G92="GK",VLOOKUP(F92,'[1]2015GoalKeeper Stats'!$A$2:$S$109,22,FALSE),VLOOKUP(F92,'[1]2015Player Stats'!$A$2:$AB$830,22,FALSE))</f>
        <v>15</v>
      </c>
      <c r="AD92">
        <f>IF(G92="GK",VLOOKUP(F92,'[1]2015GoalKeeper Stats'!$A$2:$S$109,23,FALSE),VLOOKUP(F92,'[1]2015Player Stats'!$A$2:$AB$830,23,FALSE))</f>
        <v>0</v>
      </c>
      <c r="AE92">
        <f>IF(G92="GK",VLOOKUP(F92,'[1]2015GoalKeeper Stats'!$A$2:$S$109,24,FALSE),VLOOKUP(F92,'[1]2015Player Stats'!$A$2:$AB$830,24,FALSE))</f>
        <v>5</v>
      </c>
      <c r="AF92">
        <f>IF(G92="GK",VLOOKUP(F92,'[1]2015GoalKeeper Stats'!$A$2:$S$109,25,FALSE),VLOOKUP(F92,'[1]2015Player Stats'!$A$2:$AB$830,25,FALSE))</f>
        <v>0</v>
      </c>
      <c r="AG92">
        <f>IF(G92="GK",VLOOKUP(F92,'[1]2015GoalKeeper Stats'!$A$2:$S$109,26,FALSE),VLOOKUP(F92,'[1]2015Player Stats'!$A$2:$AB$830,26,FALSE))</f>
        <v>75</v>
      </c>
      <c r="AH92" s="51">
        <v>2015</v>
      </c>
      <c r="AI92" s="51">
        <v>34</v>
      </c>
      <c r="AJ92" s="51">
        <v>434</v>
      </c>
      <c r="AK92" s="51">
        <v>425</v>
      </c>
      <c r="AL92" s="51">
        <v>48</v>
      </c>
      <c r="AM92" s="51">
        <v>44</v>
      </c>
      <c r="AN92" s="51">
        <v>4</v>
      </c>
      <c r="AO92" s="52">
        <v>43.24</v>
      </c>
      <c r="AP92" s="52">
        <v>41.17</v>
      </c>
      <c r="AQ92" s="52">
        <v>2.0699999999999998</v>
      </c>
      <c r="AR92" s="52">
        <v>1.93</v>
      </c>
      <c r="AS92" s="51">
        <v>51</v>
      </c>
      <c r="AT92" s="52">
        <v>47.35</v>
      </c>
    </row>
    <row r="93" spans="1:46" hidden="1">
      <c r="A93">
        <v>2015</v>
      </c>
      <c r="B93" t="s">
        <v>198</v>
      </c>
      <c r="C93" t="s">
        <v>198</v>
      </c>
      <c r="D93" t="s">
        <v>1045</v>
      </c>
      <c r="E93" t="s">
        <v>961</v>
      </c>
      <c r="F93" t="str">
        <f t="shared" si="1"/>
        <v>Gabriel Torres</v>
      </c>
      <c r="G93" t="s">
        <v>875</v>
      </c>
      <c r="H93" s="143">
        <v>274500</v>
      </c>
      <c r="I93" s="143">
        <v>262000</v>
      </c>
      <c r="J93" t="str">
        <f>IF(G93="GK",VLOOKUP(F93,'[1]2015GoalKeeper Stats'!$A$2:$S$109,2,FALSE),VLOOKUP(F93,'[1]2015Player Stats'!$A$2:$AB$830,2,FALSE))</f>
        <v>PAN</v>
      </c>
      <c r="K93">
        <f>IF(G93="GK",VLOOKUP(F93,'[1]2015GoalKeeper Stats'!$A$2:$S$109,4,FALSE),VLOOKUP(F93,'[1]2015Player Stats'!$A$2:$AB$830,4,FALSE))</f>
        <v>25</v>
      </c>
      <c r="L93">
        <f>IF(G93="GK",VLOOKUP(F93,'[1]2015GoalKeeper Stats'!$A$2:$S$109,5,FALSE),VLOOKUP(F93,'[1]2015Player Stats'!$A$2:$AB$830,5,FALSE))</f>
        <v>19</v>
      </c>
      <c r="M93">
        <f>IF(G93="GK",VLOOKUP(F93,'[1]2015GoalKeeper Stats'!$A$2:$S$109,6,FALSE),VLOOKUP(F93,'[1]2015Player Stats'!$A$2:$AB$830,6,FALSE))</f>
        <v>1595</v>
      </c>
      <c r="N93">
        <f>IF(G93="GK",VLOOKUP(F93,'[1]2015GoalKeeper Stats'!$A$2:$S$109,7,FALSE),VLOOKUP(F93,'[1]2015Player Stats'!$A$2:$AB$830,7,FALSE))</f>
        <v>4</v>
      </c>
      <c r="O93">
        <f>IF(G93="GK",VLOOKUP(F93,'[1]2015GoalKeeper Stats'!$A$2:$S$109,8,FALSE),VLOOKUP(F93,'[1]2015Player Stats'!$A$2:$AB$830,8,FALSE))</f>
        <v>3</v>
      </c>
      <c r="P93">
        <f>IF(G93="GK",VLOOKUP(F93,'[1]2015GoalKeeper Stats'!$A$2:$S$109,9,FALSE),VLOOKUP(F93,'[1]2015Player Stats'!$A$2:$AB$830,9,FALSE))</f>
        <v>42</v>
      </c>
      <c r="Q93">
        <f>IF(G93="GK",VLOOKUP(F93,'[1]2015GoalKeeper Stats'!$A$2:$S$109,10,FALSE),VLOOKUP(F93,'[1]2015Player Stats'!$A$2:$AB$830,10,FALSE))</f>
        <v>14</v>
      </c>
      <c r="R93">
        <f>IF(G93="GK",VLOOKUP(F93,'[1]2015GoalKeeper Stats'!$A$2:$S$109,11,FALSE),VLOOKUP(F93,'[1]2015Player Stats'!$A$2:$AB$830,11,FALSE))</f>
        <v>0</v>
      </c>
      <c r="S93" t="str">
        <f>IF(G93="GK",VLOOKUP(F93,'[1]2015GoalKeeper Stats'!$A$2:$S$109,12,FALSE),VLOOKUP(F93,'[1]2015Player Stats'!$A$2:$AB$830,12,FALSE))</f>
        <v>0/0</v>
      </c>
      <c r="T93">
        <f>IF(G93="GK",VLOOKUP(F93,'[1]2015GoalKeeper Stats'!$A$2:$S$109,13,FALSE),VLOOKUP(F93,'[1]2015Player Stats'!$A$2:$AB$830,13,FALSE))</f>
        <v>1</v>
      </c>
      <c r="U93">
        <f>IF(G93="GK",VLOOKUP(F93,'[1]2015GoalKeeper Stats'!$A$2:$S$109,14,FALSE),VLOOKUP(F93,'[1]2015Player Stats'!$A$2:$AB$830,14,FALSE))</f>
        <v>3</v>
      </c>
      <c r="V93">
        <f>IF(G93="GK",VLOOKUP(F93,'[1]2015GoalKeeper Stats'!$A$2:$S$109,15,FALSE),VLOOKUP(F93,'[1]2015Player Stats'!$A$2:$AB$830,15,FALSE))</f>
        <v>0.23</v>
      </c>
      <c r="W93">
        <f>IF(G93="GK",VLOOKUP(F93,'[1]2015GoalKeeper Stats'!$A$2:$S$109,16,FALSE),VLOOKUP(F93,'[1]2015Player Stats'!$A$2:$AB$830,16,FALSE))</f>
        <v>9.5</v>
      </c>
      <c r="X93">
        <f>IF(G93="GK",VLOOKUP(F93,'[1]2015GoalKeeper Stats'!$A$2:$S$109,17,FALSE),VLOOKUP(F93,'[1]2015Player Stats'!$A$2:$AB$830,17,FALSE))</f>
        <v>2</v>
      </c>
      <c r="Y93">
        <f>IF(G93="GK",VLOOKUP(F93,'[1]2015GoalKeeper Stats'!$A$2:$S$109,18,FALSE),VLOOKUP(F93,'[1]2015Player Stats'!$A$2:$AB$830,18,FALSE))</f>
        <v>1</v>
      </c>
      <c r="Z93">
        <f>IF(G93="GK",VLOOKUP(F93,'[1]2015GoalKeeper Stats'!$A$2:$S$109,19,FALSE),VLOOKUP(F93,'[1]2015Player Stats'!$A$2:$AB$830,19,FALSE))</f>
        <v>2</v>
      </c>
      <c r="AA93">
        <f>IF(G93="GK",VLOOKUP(F93,'[1]2015GoalKeeper Stats'!$A$2:$S$109,20,FALSE),VLOOKUP(F93,'[1]2015Player Stats'!$A$2:$AB$830,20,FALSE))</f>
        <v>0.17</v>
      </c>
      <c r="AB93">
        <f>IF(G93="GK",VLOOKUP(F93,'[1]2015GoalKeeper Stats'!$A$2:$S$109,21,FALSE),VLOOKUP(F93,'[1]2015Player Stats'!$A$2:$AB$830,21,FALSE))</f>
        <v>20</v>
      </c>
      <c r="AC93">
        <f>IF(G93="GK",VLOOKUP(F93,'[1]2015GoalKeeper Stats'!$A$2:$S$109,22,FALSE),VLOOKUP(F93,'[1]2015Player Stats'!$A$2:$AB$830,22,FALSE))</f>
        <v>29</v>
      </c>
      <c r="AD93">
        <f>IF(G93="GK",VLOOKUP(F93,'[1]2015GoalKeeper Stats'!$A$2:$S$109,23,FALSE),VLOOKUP(F93,'[1]2015Player Stats'!$A$2:$AB$830,23,FALSE))</f>
        <v>25</v>
      </c>
      <c r="AE93">
        <f>IF(G93="GK",VLOOKUP(F93,'[1]2015GoalKeeper Stats'!$A$2:$S$109,24,FALSE),VLOOKUP(F93,'[1]2015Player Stats'!$A$2:$AB$830,24,FALSE))</f>
        <v>1</v>
      </c>
      <c r="AF93">
        <f>IF(G93="GK",VLOOKUP(F93,'[1]2015GoalKeeper Stats'!$A$2:$S$109,25,FALSE),VLOOKUP(F93,'[1]2015Player Stats'!$A$2:$AB$830,25,FALSE))</f>
        <v>0</v>
      </c>
      <c r="AG93">
        <f>IF(G93="GK",VLOOKUP(F93,'[1]2015GoalKeeper Stats'!$A$2:$S$109,26,FALSE),VLOOKUP(F93,'[1]2015Player Stats'!$A$2:$AB$830,26,FALSE))</f>
        <v>33.33</v>
      </c>
      <c r="AH93" s="51">
        <v>2015</v>
      </c>
      <c r="AI93" s="51">
        <v>34</v>
      </c>
      <c r="AJ93" s="51">
        <v>417</v>
      </c>
      <c r="AK93" s="51">
        <v>411</v>
      </c>
      <c r="AL93" s="51">
        <v>33</v>
      </c>
      <c r="AM93" s="51">
        <v>42</v>
      </c>
      <c r="AN93" s="51">
        <v>-9</v>
      </c>
      <c r="AO93" s="52">
        <v>33.46</v>
      </c>
      <c r="AP93" s="52">
        <v>41.06</v>
      </c>
      <c r="AQ93" s="52">
        <v>-7.6</v>
      </c>
      <c r="AR93" s="52">
        <v>-1.4</v>
      </c>
      <c r="AS93" s="51">
        <v>37</v>
      </c>
      <c r="AT93" s="52">
        <v>40.69</v>
      </c>
    </row>
    <row r="94" spans="1:46" hidden="1">
      <c r="A94">
        <v>2015</v>
      </c>
      <c r="B94" t="s">
        <v>203</v>
      </c>
      <c r="C94" t="s">
        <v>203</v>
      </c>
      <c r="D94" t="s">
        <v>1046</v>
      </c>
      <c r="E94" t="s">
        <v>1047</v>
      </c>
      <c r="F94" t="str">
        <f t="shared" si="1"/>
        <v>Darren Mattocks</v>
      </c>
      <c r="G94" t="s">
        <v>875</v>
      </c>
      <c r="H94" s="143">
        <v>272000</v>
      </c>
      <c r="I94" s="143">
        <v>180000</v>
      </c>
      <c r="J94" t="str">
        <f>IF(G94="GK",VLOOKUP(F94,'[1]2015GoalKeeper Stats'!$A$2:$S$109,2,FALSE),VLOOKUP(F94,'[1]2015Player Stats'!$A$2:$AB$830,2,FALSE))</f>
        <v>VAN</v>
      </c>
      <c r="K94">
        <f>IF(G94="GK",VLOOKUP(F94,'[1]2015GoalKeeper Stats'!$A$2:$S$109,4,FALSE),VLOOKUP(F94,'[1]2015Player Stats'!$A$2:$AB$830,4,FALSE))</f>
        <v>22</v>
      </c>
      <c r="L94">
        <f>IF(G94="GK",VLOOKUP(F94,'[1]2015GoalKeeper Stats'!$A$2:$S$109,5,FALSE),VLOOKUP(F94,'[1]2015Player Stats'!$A$2:$AB$830,5,FALSE))</f>
        <v>9</v>
      </c>
      <c r="M94">
        <f>IF(G94="GK",VLOOKUP(F94,'[1]2015GoalKeeper Stats'!$A$2:$S$109,6,FALSE),VLOOKUP(F94,'[1]2015Player Stats'!$A$2:$AB$830,6,FALSE))</f>
        <v>848</v>
      </c>
      <c r="N94">
        <f>IF(G94="GK",VLOOKUP(F94,'[1]2015GoalKeeper Stats'!$A$2:$S$109,7,FALSE),VLOOKUP(F94,'[1]2015Player Stats'!$A$2:$AB$830,7,FALSE))</f>
        <v>3</v>
      </c>
      <c r="O94">
        <f>IF(G94="GK",VLOOKUP(F94,'[1]2015GoalKeeper Stats'!$A$2:$S$109,8,FALSE),VLOOKUP(F94,'[1]2015Player Stats'!$A$2:$AB$830,8,FALSE))</f>
        <v>1</v>
      </c>
      <c r="P94">
        <f>IF(G94="GK",VLOOKUP(F94,'[1]2015GoalKeeper Stats'!$A$2:$S$109,9,FALSE),VLOOKUP(F94,'[1]2015Player Stats'!$A$2:$AB$830,9,FALSE))</f>
        <v>25</v>
      </c>
      <c r="Q94">
        <f>IF(G94="GK",VLOOKUP(F94,'[1]2015GoalKeeper Stats'!$A$2:$S$109,10,FALSE),VLOOKUP(F94,'[1]2015Player Stats'!$A$2:$AB$830,10,FALSE))</f>
        <v>9</v>
      </c>
      <c r="R94">
        <f>IF(G94="GK",VLOOKUP(F94,'[1]2015GoalKeeper Stats'!$A$2:$S$109,11,FALSE),VLOOKUP(F94,'[1]2015Player Stats'!$A$2:$AB$830,11,FALSE))</f>
        <v>1</v>
      </c>
      <c r="S94" t="str">
        <f>IF(G94="GK",VLOOKUP(F94,'[1]2015GoalKeeper Stats'!$A$2:$S$109,12,FALSE),VLOOKUP(F94,'[1]2015Player Stats'!$A$2:$AB$830,12,FALSE))</f>
        <v>0/0</v>
      </c>
      <c r="T94">
        <f>IF(G94="GK",VLOOKUP(F94,'[1]2015GoalKeeper Stats'!$A$2:$S$109,13,FALSE),VLOOKUP(F94,'[1]2015Player Stats'!$A$2:$AB$830,13,FALSE))</f>
        <v>2</v>
      </c>
      <c r="U94">
        <f>IF(G94="GK",VLOOKUP(F94,'[1]2015GoalKeeper Stats'!$A$2:$S$109,14,FALSE),VLOOKUP(F94,'[1]2015Player Stats'!$A$2:$AB$830,14,FALSE))</f>
        <v>1</v>
      </c>
      <c r="V94">
        <f>IF(G94="GK",VLOOKUP(F94,'[1]2015GoalKeeper Stats'!$A$2:$S$109,15,FALSE),VLOOKUP(F94,'[1]2015Player Stats'!$A$2:$AB$830,15,FALSE))</f>
        <v>0.32</v>
      </c>
      <c r="W94">
        <f>IF(G94="GK",VLOOKUP(F94,'[1]2015GoalKeeper Stats'!$A$2:$S$109,16,FALSE),VLOOKUP(F94,'[1]2015Player Stats'!$A$2:$AB$830,16,FALSE))</f>
        <v>12</v>
      </c>
      <c r="X94">
        <f>IF(G94="GK",VLOOKUP(F94,'[1]2015GoalKeeper Stats'!$A$2:$S$109,17,FALSE),VLOOKUP(F94,'[1]2015Player Stats'!$A$2:$AB$830,17,FALSE))</f>
        <v>0</v>
      </c>
      <c r="Y94">
        <f>IF(G94="GK",VLOOKUP(F94,'[1]2015GoalKeeper Stats'!$A$2:$S$109,18,FALSE),VLOOKUP(F94,'[1]2015Player Stats'!$A$2:$AB$830,18,FALSE))</f>
        <v>1</v>
      </c>
      <c r="Z94">
        <f>IF(G94="GK",VLOOKUP(F94,'[1]2015GoalKeeper Stats'!$A$2:$S$109,19,FALSE),VLOOKUP(F94,'[1]2015Player Stats'!$A$2:$AB$830,19,FALSE))</f>
        <v>0</v>
      </c>
      <c r="AA94">
        <f>IF(G94="GK",VLOOKUP(F94,'[1]2015GoalKeeper Stats'!$A$2:$S$109,20,FALSE),VLOOKUP(F94,'[1]2015Player Stats'!$A$2:$AB$830,20,FALSE))</f>
        <v>0.11</v>
      </c>
      <c r="AB94">
        <f>IF(G94="GK",VLOOKUP(F94,'[1]2015GoalKeeper Stats'!$A$2:$S$109,21,FALSE),VLOOKUP(F94,'[1]2015Player Stats'!$A$2:$AB$830,21,FALSE))</f>
        <v>11</v>
      </c>
      <c r="AC94">
        <f>IF(G94="GK",VLOOKUP(F94,'[1]2015GoalKeeper Stats'!$A$2:$S$109,22,FALSE),VLOOKUP(F94,'[1]2015Player Stats'!$A$2:$AB$830,22,FALSE))</f>
        <v>16</v>
      </c>
      <c r="AD94">
        <f>IF(G94="GK",VLOOKUP(F94,'[1]2015GoalKeeper Stats'!$A$2:$S$109,23,FALSE),VLOOKUP(F94,'[1]2015Player Stats'!$A$2:$AB$830,23,FALSE))</f>
        <v>6</v>
      </c>
      <c r="AE94">
        <f>IF(G94="GK",VLOOKUP(F94,'[1]2015GoalKeeper Stats'!$A$2:$S$109,24,FALSE),VLOOKUP(F94,'[1]2015Player Stats'!$A$2:$AB$830,24,FALSE))</f>
        <v>2</v>
      </c>
      <c r="AF94">
        <f>IF(G94="GK",VLOOKUP(F94,'[1]2015GoalKeeper Stats'!$A$2:$S$109,25,FALSE),VLOOKUP(F94,'[1]2015Player Stats'!$A$2:$AB$830,25,FALSE))</f>
        <v>0</v>
      </c>
      <c r="AG94">
        <f>IF(G94="GK",VLOOKUP(F94,'[1]2015GoalKeeper Stats'!$A$2:$S$109,26,FALSE),VLOOKUP(F94,'[1]2015Player Stats'!$A$2:$AB$830,26,FALSE))</f>
        <v>36</v>
      </c>
      <c r="AH94" s="51">
        <v>2015</v>
      </c>
      <c r="AI94" s="51">
        <v>34</v>
      </c>
      <c r="AJ94" s="51">
        <v>440</v>
      </c>
      <c r="AK94" s="51">
        <v>386</v>
      </c>
      <c r="AL94" s="51">
        <v>45</v>
      </c>
      <c r="AM94" s="51">
        <v>36</v>
      </c>
      <c r="AN94" s="51">
        <v>9</v>
      </c>
      <c r="AO94" s="52">
        <v>42.02</v>
      </c>
      <c r="AP94" s="52">
        <v>37.61</v>
      </c>
      <c r="AQ94" s="52">
        <v>4.41</v>
      </c>
      <c r="AR94" s="52">
        <v>4.59</v>
      </c>
      <c r="AS94" s="51">
        <v>53</v>
      </c>
      <c r="AT94" s="52">
        <v>49.64</v>
      </c>
    </row>
    <row r="95" spans="1:46" hidden="1">
      <c r="A95">
        <v>2015</v>
      </c>
      <c r="B95" t="s">
        <v>202</v>
      </c>
      <c r="C95" t="s">
        <v>202</v>
      </c>
      <c r="D95" t="s">
        <v>1048</v>
      </c>
      <c r="E95" t="s">
        <v>1049</v>
      </c>
      <c r="F95" t="str">
        <f t="shared" si="1"/>
        <v>Jeff Larentowicz</v>
      </c>
      <c r="G95" t="s">
        <v>893</v>
      </c>
      <c r="H95" s="143">
        <v>271000</v>
      </c>
      <c r="I95" s="143">
        <v>265000</v>
      </c>
      <c r="J95" t="str">
        <f>IF(G95="GK",VLOOKUP(F95,'[1]2015GoalKeeper Stats'!$A$2:$S$109,2,FALSE),VLOOKUP(F95,'[1]2015Player Stats'!$A$2:$AB$830,2,FALSE))</f>
        <v>ATL</v>
      </c>
      <c r="K95">
        <f>IF(G95="GK",VLOOKUP(F95,'[1]2015GoalKeeper Stats'!$A$2:$S$109,4,FALSE),VLOOKUP(F95,'[1]2015Player Stats'!$A$2:$AB$830,4,FALSE))</f>
        <v>29</v>
      </c>
      <c r="L95">
        <f>IF(G95="GK",VLOOKUP(F95,'[1]2015GoalKeeper Stats'!$A$2:$S$109,5,FALSE),VLOOKUP(F95,'[1]2015Player Stats'!$A$2:$AB$830,5,FALSE))</f>
        <v>29</v>
      </c>
      <c r="M95">
        <f>IF(G95="GK",VLOOKUP(F95,'[1]2015GoalKeeper Stats'!$A$2:$S$109,6,FALSE),VLOOKUP(F95,'[1]2015Player Stats'!$A$2:$AB$830,6,FALSE))</f>
        <v>2610</v>
      </c>
      <c r="N95">
        <f>IF(G95="GK",VLOOKUP(F95,'[1]2015GoalKeeper Stats'!$A$2:$S$109,7,FALSE),VLOOKUP(F95,'[1]2015Player Stats'!$A$2:$AB$830,7,FALSE))</f>
        <v>6</v>
      </c>
      <c r="O95">
        <f>IF(G95="GK",VLOOKUP(F95,'[1]2015GoalKeeper Stats'!$A$2:$S$109,8,FALSE),VLOOKUP(F95,'[1]2015Player Stats'!$A$2:$AB$830,8,FALSE))</f>
        <v>0</v>
      </c>
      <c r="P95">
        <f>IF(G95="GK",VLOOKUP(F95,'[1]2015GoalKeeper Stats'!$A$2:$S$109,9,FALSE),VLOOKUP(F95,'[1]2015Player Stats'!$A$2:$AB$830,9,FALSE))</f>
        <v>34</v>
      </c>
      <c r="Q95">
        <f>IF(G95="GK",VLOOKUP(F95,'[1]2015GoalKeeper Stats'!$A$2:$S$109,10,FALSE),VLOOKUP(F95,'[1]2015Player Stats'!$A$2:$AB$830,10,FALSE))</f>
        <v>12</v>
      </c>
      <c r="R95">
        <f>IF(G95="GK",VLOOKUP(F95,'[1]2015GoalKeeper Stats'!$A$2:$S$109,11,FALSE),VLOOKUP(F95,'[1]2015Player Stats'!$A$2:$AB$830,11,FALSE))</f>
        <v>1</v>
      </c>
      <c r="S95">
        <f>IF(G95="GK",VLOOKUP(F95,'[1]2015GoalKeeper Stats'!$A$2:$S$109,12,FALSE),VLOOKUP(F95,'[1]2015Player Stats'!$A$2:$AB$830,12,FALSE))</f>
        <v>44322</v>
      </c>
      <c r="T95">
        <f>IF(G95="GK",VLOOKUP(F95,'[1]2015GoalKeeper Stats'!$A$2:$S$109,13,FALSE),VLOOKUP(F95,'[1]2015Player Stats'!$A$2:$AB$830,13,FALSE))</f>
        <v>3</v>
      </c>
      <c r="U95">
        <f>IF(G95="GK",VLOOKUP(F95,'[1]2015GoalKeeper Stats'!$A$2:$S$109,14,FALSE),VLOOKUP(F95,'[1]2015Player Stats'!$A$2:$AB$830,14,FALSE))</f>
        <v>3</v>
      </c>
      <c r="V95">
        <f>IF(G95="GK",VLOOKUP(F95,'[1]2015GoalKeeper Stats'!$A$2:$S$109,15,FALSE),VLOOKUP(F95,'[1]2015Player Stats'!$A$2:$AB$830,15,FALSE))</f>
        <v>0.21</v>
      </c>
      <c r="W95">
        <f>IF(G95="GK",VLOOKUP(F95,'[1]2015GoalKeeper Stats'!$A$2:$S$109,16,FALSE),VLOOKUP(F95,'[1]2015Player Stats'!$A$2:$AB$830,16,FALSE))</f>
        <v>17.600000000000001</v>
      </c>
      <c r="X95">
        <f>IF(G95="GK",VLOOKUP(F95,'[1]2015GoalKeeper Stats'!$A$2:$S$109,17,FALSE),VLOOKUP(F95,'[1]2015Player Stats'!$A$2:$AB$830,17,FALSE))</f>
        <v>0</v>
      </c>
      <c r="Y95">
        <f>IF(G95="GK",VLOOKUP(F95,'[1]2015GoalKeeper Stats'!$A$2:$S$109,18,FALSE),VLOOKUP(F95,'[1]2015Player Stats'!$A$2:$AB$830,18,FALSE))</f>
        <v>0</v>
      </c>
      <c r="Z95">
        <f>IF(G95="GK",VLOOKUP(F95,'[1]2015GoalKeeper Stats'!$A$2:$S$109,19,FALSE),VLOOKUP(F95,'[1]2015Player Stats'!$A$2:$AB$830,19,FALSE))</f>
        <v>0</v>
      </c>
      <c r="AA95">
        <f>IF(G95="GK",VLOOKUP(F95,'[1]2015GoalKeeper Stats'!$A$2:$S$109,20,FALSE),VLOOKUP(F95,'[1]2015Player Stats'!$A$2:$AB$830,20,FALSE))</f>
        <v>0</v>
      </c>
      <c r="AB95">
        <f>IF(G95="GK",VLOOKUP(F95,'[1]2015GoalKeeper Stats'!$A$2:$S$109,21,FALSE),VLOOKUP(F95,'[1]2015Player Stats'!$A$2:$AB$830,21,FALSE))</f>
        <v>27</v>
      </c>
      <c r="AC95">
        <f>IF(G95="GK",VLOOKUP(F95,'[1]2015GoalKeeper Stats'!$A$2:$S$109,22,FALSE),VLOOKUP(F95,'[1]2015Player Stats'!$A$2:$AB$830,22,FALSE))</f>
        <v>29</v>
      </c>
      <c r="AD95">
        <f>IF(G95="GK",VLOOKUP(F95,'[1]2015GoalKeeper Stats'!$A$2:$S$109,23,FALSE),VLOOKUP(F95,'[1]2015Player Stats'!$A$2:$AB$830,23,FALSE))</f>
        <v>0</v>
      </c>
      <c r="AE95">
        <f>IF(G95="GK",VLOOKUP(F95,'[1]2015GoalKeeper Stats'!$A$2:$S$109,24,FALSE),VLOOKUP(F95,'[1]2015Player Stats'!$A$2:$AB$830,24,FALSE))</f>
        <v>5</v>
      </c>
      <c r="AF95">
        <f>IF(G95="GK",VLOOKUP(F95,'[1]2015GoalKeeper Stats'!$A$2:$S$109,25,FALSE),VLOOKUP(F95,'[1]2015Player Stats'!$A$2:$AB$830,25,FALSE))</f>
        <v>0</v>
      </c>
      <c r="AG95">
        <f>IF(G95="GK",VLOOKUP(F95,'[1]2015GoalKeeper Stats'!$A$2:$S$109,26,FALSE),VLOOKUP(F95,'[1]2015Player Stats'!$A$2:$AB$830,26,FALSE))</f>
        <v>35.29</v>
      </c>
      <c r="AH95" s="51">
        <v>2015</v>
      </c>
      <c r="AI95" s="51">
        <v>34</v>
      </c>
      <c r="AJ95" s="51">
        <v>467</v>
      </c>
      <c r="AK95" s="51">
        <v>395</v>
      </c>
      <c r="AL95" s="51">
        <v>43</v>
      </c>
      <c r="AM95" s="51">
        <v>55</v>
      </c>
      <c r="AN95" s="51">
        <v>-12</v>
      </c>
      <c r="AO95" s="52">
        <v>46.29</v>
      </c>
      <c r="AP95" s="52">
        <v>47.56</v>
      </c>
      <c r="AQ95" s="52">
        <v>-1.27</v>
      </c>
      <c r="AR95" s="52">
        <v>-10.73</v>
      </c>
      <c r="AS95" s="51">
        <v>30</v>
      </c>
      <c r="AT95" s="52">
        <v>45.54</v>
      </c>
    </row>
    <row r="96" spans="1:46" hidden="1">
      <c r="A96">
        <v>2015</v>
      </c>
      <c r="B96" t="s">
        <v>198</v>
      </c>
      <c r="C96" t="s">
        <v>198</v>
      </c>
      <c r="D96" t="s">
        <v>1050</v>
      </c>
      <c r="E96" t="s">
        <v>1051</v>
      </c>
      <c r="F96" t="str">
        <f t="shared" si="1"/>
        <v>Drew Moor</v>
      </c>
      <c r="G96" t="s">
        <v>893</v>
      </c>
      <c r="H96" s="143">
        <v>270500</v>
      </c>
      <c r="I96" s="143">
        <v>258500</v>
      </c>
      <c r="J96" t="str">
        <f>IF(G96="GK",VLOOKUP(F96,'[1]2015GoalKeeper Stats'!$A$2:$S$109,2,FALSE),VLOOKUP(F96,'[1]2015Player Stats'!$A$2:$AB$830,2,FALSE))</f>
        <v>COL</v>
      </c>
      <c r="K96">
        <f>IF(G96="GK",VLOOKUP(F96,'[1]2015GoalKeeper Stats'!$A$2:$S$109,4,FALSE),VLOOKUP(F96,'[1]2015Player Stats'!$A$2:$AB$830,4,FALSE))</f>
        <v>22</v>
      </c>
      <c r="L96">
        <f>IF(G96="GK",VLOOKUP(F96,'[1]2015GoalKeeper Stats'!$A$2:$S$109,5,FALSE),VLOOKUP(F96,'[1]2015Player Stats'!$A$2:$AB$830,5,FALSE))</f>
        <v>22</v>
      </c>
      <c r="M96">
        <f>IF(G96="GK",VLOOKUP(F96,'[1]2015GoalKeeper Stats'!$A$2:$S$109,6,FALSE),VLOOKUP(F96,'[1]2015Player Stats'!$A$2:$AB$830,6,FALSE))</f>
        <v>1980</v>
      </c>
      <c r="N96">
        <f>IF(G96="GK",VLOOKUP(F96,'[1]2015GoalKeeper Stats'!$A$2:$S$109,7,FALSE),VLOOKUP(F96,'[1]2015Player Stats'!$A$2:$AB$830,7,FALSE))</f>
        <v>1</v>
      </c>
      <c r="O96">
        <f>IF(G96="GK",VLOOKUP(F96,'[1]2015GoalKeeper Stats'!$A$2:$S$109,8,FALSE),VLOOKUP(F96,'[1]2015Player Stats'!$A$2:$AB$830,8,FALSE))</f>
        <v>1</v>
      </c>
      <c r="P96">
        <f>IF(G96="GK",VLOOKUP(F96,'[1]2015GoalKeeper Stats'!$A$2:$S$109,9,FALSE),VLOOKUP(F96,'[1]2015Player Stats'!$A$2:$AB$830,9,FALSE))</f>
        <v>7</v>
      </c>
      <c r="Q96">
        <f>IF(G96="GK",VLOOKUP(F96,'[1]2015GoalKeeper Stats'!$A$2:$S$109,10,FALSE),VLOOKUP(F96,'[1]2015Player Stats'!$A$2:$AB$830,10,FALSE))</f>
        <v>1</v>
      </c>
      <c r="R96">
        <f>IF(G96="GK",VLOOKUP(F96,'[1]2015GoalKeeper Stats'!$A$2:$S$109,11,FALSE),VLOOKUP(F96,'[1]2015Player Stats'!$A$2:$AB$830,11,FALSE))</f>
        <v>0</v>
      </c>
      <c r="S96" t="str">
        <f>IF(G96="GK",VLOOKUP(F96,'[1]2015GoalKeeper Stats'!$A$2:$S$109,12,FALSE),VLOOKUP(F96,'[1]2015Player Stats'!$A$2:$AB$830,12,FALSE))</f>
        <v>0/0</v>
      </c>
      <c r="T96">
        <f>IF(G96="GK",VLOOKUP(F96,'[1]2015GoalKeeper Stats'!$A$2:$S$109,13,FALSE),VLOOKUP(F96,'[1]2015Player Stats'!$A$2:$AB$830,13,FALSE))</f>
        <v>1</v>
      </c>
      <c r="U96">
        <f>IF(G96="GK",VLOOKUP(F96,'[1]2015GoalKeeper Stats'!$A$2:$S$109,14,FALSE),VLOOKUP(F96,'[1]2015Player Stats'!$A$2:$AB$830,14,FALSE))</f>
        <v>0</v>
      </c>
      <c r="V96">
        <f>IF(G96="GK",VLOOKUP(F96,'[1]2015GoalKeeper Stats'!$A$2:$S$109,15,FALSE),VLOOKUP(F96,'[1]2015Player Stats'!$A$2:$AB$830,15,FALSE))</f>
        <v>0.05</v>
      </c>
      <c r="W96">
        <f>IF(G96="GK",VLOOKUP(F96,'[1]2015GoalKeeper Stats'!$A$2:$S$109,16,FALSE),VLOOKUP(F96,'[1]2015Player Stats'!$A$2:$AB$830,16,FALSE))</f>
        <v>14.3</v>
      </c>
      <c r="X96">
        <f>IF(G96="GK",VLOOKUP(F96,'[1]2015GoalKeeper Stats'!$A$2:$S$109,17,FALSE),VLOOKUP(F96,'[1]2015Player Stats'!$A$2:$AB$830,17,FALSE))</f>
        <v>0</v>
      </c>
      <c r="Y96">
        <f>IF(G96="GK",VLOOKUP(F96,'[1]2015GoalKeeper Stats'!$A$2:$S$109,18,FALSE),VLOOKUP(F96,'[1]2015Player Stats'!$A$2:$AB$830,18,FALSE))</f>
        <v>1</v>
      </c>
      <c r="Z96">
        <f>IF(G96="GK",VLOOKUP(F96,'[1]2015GoalKeeper Stats'!$A$2:$S$109,19,FALSE),VLOOKUP(F96,'[1]2015Player Stats'!$A$2:$AB$830,19,FALSE))</f>
        <v>0</v>
      </c>
      <c r="AA96">
        <f>IF(G96="GK",VLOOKUP(F96,'[1]2015GoalKeeper Stats'!$A$2:$S$109,20,FALSE),VLOOKUP(F96,'[1]2015Player Stats'!$A$2:$AB$830,20,FALSE))</f>
        <v>0.05</v>
      </c>
      <c r="AB96">
        <f>IF(G96="GK",VLOOKUP(F96,'[1]2015GoalKeeper Stats'!$A$2:$S$109,21,FALSE),VLOOKUP(F96,'[1]2015Player Stats'!$A$2:$AB$830,21,FALSE))</f>
        <v>23</v>
      </c>
      <c r="AC96">
        <f>IF(G96="GK",VLOOKUP(F96,'[1]2015GoalKeeper Stats'!$A$2:$S$109,22,FALSE),VLOOKUP(F96,'[1]2015Player Stats'!$A$2:$AB$830,22,FALSE))</f>
        <v>24</v>
      </c>
      <c r="AD96">
        <f>IF(G96="GK",VLOOKUP(F96,'[1]2015GoalKeeper Stats'!$A$2:$S$109,23,FALSE),VLOOKUP(F96,'[1]2015Player Stats'!$A$2:$AB$830,23,FALSE))</f>
        <v>4</v>
      </c>
      <c r="AE96">
        <f>IF(G96="GK",VLOOKUP(F96,'[1]2015GoalKeeper Stats'!$A$2:$S$109,24,FALSE),VLOOKUP(F96,'[1]2015Player Stats'!$A$2:$AB$830,24,FALSE))</f>
        <v>5</v>
      </c>
      <c r="AF96">
        <f>IF(G96="GK",VLOOKUP(F96,'[1]2015GoalKeeper Stats'!$A$2:$S$109,25,FALSE),VLOOKUP(F96,'[1]2015Player Stats'!$A$2:$AB$830,25,FALSE))</f>
        <v>0</v>
      </c>
      <c r="AG96">
        <f>IF(G96="GK",VLOOKUP(F96,'[1]2015GoalKeeper Stats'!$A$2:$S$109,26,FALSE),VLOOKUP(F96,'[1]2015Player Stats'!$A$2:$AB$830,26,FALSE))</f>
        <v>14.29</v>
      </c>
      <c r="AH96" s="51">
        <v>2015</v>
      </c>
      <c r="AI96" s="51">
        <v>34</v>
      </c>
      <c r="AJ96" s="51">
        <v>417</v>
      </c>
      <c r="AK96" s="51">
        <v>411</v>
      </c>
      <c r="AL96" s="51">
        <v>33</v>
      </c>
      <c r="AM96" s="51">
        <v>42</v>
      </c>
      <c r="AN96" s="51">
        <v>-9</v>
      </c>
      <c r="AO96" s="52">
        <v>33.46</v>
      </c>
      <c r="AP96" s="52">
        <v>41.06</v>
      </c>
      <c r="AQ96" s="52">
        <v>-7.6</v>
      </c>
      <c r="AR96" s="52">
        <v>-1.4</v>
      </c>
      <c r="AS96" s="51">
        <v>37</v>
      </c>
      <c r="AT96" s="52">
        <v>40.69</v>
      </c>
    </row>
    <row r="97" spans="1:46" hidden="1">
      <c r="A97">
        <v>2015</v>
      </c>
      <c r="B97" t="s">
        <v>194</v>
      </c>
      <c r="C97" t="s">
        <v>194</v>
      </c>
      <c r="D97" t="s">
        <v>862</v>
      </c>
      <c r="E97" t="s">
        <v>1052</v>
      </c>
      <c r="F97" t="str">
        <f t="shared" si="1"/>
        <v>Sebastian Jaime</v>
      </c>
      <c r="G97" t="s">
        <v>875</v>
      </c>
      <c r="H97" s="143">
        <v>266667</v>
      </c>
      <c r="I97" s="143">
        <v>200000</v>
      </c>
      <c r="J97" t="str">
        <f>IF(G97="GK",VLOOKUP(F97,'[1]2015GoalKeeper Stats'!$A$2:$S$109,2,FALSE),VLOOKUP(F97,'[1]2015Player Stats'!$A$2:$AB$830,2,FALSE))</f>
        <v>RSL</v>
      </c>
      <c r="K97">
        <f>IF(G97="GK",VLOOKUP(F97,'[1]2015GoalKeeper Stats'!$A$2:$S$109,4,FALSE),VLOOKUP(F97,'[1]2015Player Stats'!$A$2:$AB$830,4,FALSE))</f>
        <v>20</v>
      </c>
      <c r="L97">
        <f>IF(G97="GK",VLOOKUP(F97,'[1]2015GoalKeeper Stats'!$A$2:$S$109,5,FALSE),VLOOKUP(F97,'[1]2015Player Stats'!$A$2:$AB$830,5,FALSE))</f>
        <v>17</v>
      </c>
      <c r="M97">
        <f>IF(G97="GK",VLOOKUP(F97,'[1]2015GoalKeeper Stats'!$A$2:$S$109,6,FALSE),VLOOKUP(F97,'[1]2015Player Stats'!$A$2:$AB$830,6,FALSE))</f>
        <v>1267</v>
      </c>
      <c r="N97">
        <f>IF(G97="GK",VLOOKUP(F97,'[1]2015GoalKeeper Stats'!$A$2:$S$109,7,FALSE),VLOOKUP(F97,'[1]2015Player Stats'!$A$2:$AB$830,7,FALSE))</f>
        <v>5</v>
      </c>
      <c r="O97">
        <f>IF(G97="GK",VLOOKUP(F97,'[1]2015GoalKeeper Stats'!$A$2:$S$109,8,FALSE),VLOOKUP(F97,'[1]2015Player Stats'!$A$2:$AB$830,8,FALSE))</f>
        <v>2</v>
      </c>
      <c r="P97">
        <f>IF(G97="GK",VLOOKUP(F97,'[1]2015GoalKeeper Stats'!$A$2:$S$109,9,FALSE),VLOOKUP(F97,'[1]2015Player Stats'!$A$2:$AB$830,9,FALSE))</f>
        <v>20</v>
      </c>
      <c r="Q97">
        <f>IF(G97="GK",VLOOKUP(F97,'[1]2015GoalKeeper Stats'!$A$2:$S$109,10,FALSE),VLOOKUP(F97,'[1]2015Player Stats'!$A$2:$AB$830,10,FALSE))</f>
        <v>8</v>
      </c>
      <c r="R97">
        <f>IF(G97="GK",VLOOKUP(F97,'[1]2015GoalKeeper Stats'!$A$2:$S$109,11,FALSE),VLOOKUP(F97,'[1]2015Player Stats'!$A$2:$AB$830,11,FALSE))</f>
        <v>0</v>
      </c>
      <c r="S97" t="str">
        <f>IF(G97="GK",VLOOKUP(F97,'[1]2015GoalKeeper Stats'!$A$2:$S$109,12,FALSE),VLOOKUP(F97,'[1]2015Player Stats'!$A$2:$AB$830,12,FALSE))</f>
        <v>0/0</v>
      </c>
      <c r="T97">
        <f>IF(G97="GK",VLOOKUP(F97,'[1]2015GoalKeeper Stats'!$A$2:$S$109,13,FALSE),VLOOKUP(F97,'[1]2015Player Stats'!$A$2:$AB$830,13,FALSE))</f>
        <v>4</v>
      </c>
      <c r="U97">
        <f>IF(G97="GK",VLOOKUP(F97,'[1]2015GoalKeeper Stats'!$A$2:$S$109,14,FALSE),VLOOKUP(F97,'[1]2015Player Stats'!$A$2:$AB$830,14,FALSE))</f>
        <v>1</v>
      </c>
      <c r="V97">
        <f>IF(G97="GK",VLOOKUP(F97,'[1]2015GoalKeeper Stats'!$A$2:$S$109,15,FALSE),VLOOKUP(F97,'[1]2015Player Stats'!$A$2:$AB$830,15,FALSE))</f>
        <v>0.36</v>
      </c>
      <c r="W97">
        <f>IF(G97="GK",VLOOKUP(F97,'[1]2015GoalKeeper Stats'!$A$2:$S$109,16,FALSE),VLOOKUP(F97,'[1]2015Player Stats'!$A$2:$AB$830,16,FALSE))</f>
        <v>25</v>
      </c>
      <c r="X97">
        <f>IF(G97="GK",VLOOKUP(F97,'[1]2015GoalKeeper Stats'!$A$2:$S$109,17,FALSE),VLOOKUP(F97,'[1]2015Player Stats'!$A$2:$AB$830,17,FALSE))</f>
        <v>0</v>
      </c>
      <c r="Y97">
        <f>IF(G97="GK",VLOOKUP(F97,'[1]2015GoalKeeper Stats'!$A$2:$S$109,18,FALSE),VLOOKUP(F97,'[1]2015Player Stats'!$A$2:$AB$830,18,FALSE))</f>
        <v>1</v>
      </c>
      <c r="Z97">
        <f>IF(G97="GK",VLOOKUP(F97,'[1]2015GoalKeeper Stats'!$A$2:$S$109,19,FALSE),VLOOKUP(F97,'[1]2015Player Stats'!$A$2:$AB$830,19,FALSE))</f>
        <v>1</v>
      </c>
      <c r="AA97">
        <f>IF(G97="GK",VLOOKUP(F97,'[1]2015GoalKeeper Stats'!$A$2:$S$109,20,FALSE),VLOOKUP(F97,'[1]2015Player Stats'!$A$2:$AB$830,20,FALSE))</f>
        <v>0.14000000000000001</v>
      </c>
      <c r="AB97">
        <f>IF(G97="GK",VLOOKUP(F97,'[1]2015GoalKeeper Stats'!$A$2:$S$109,21,FALSE),VLOOKUP(F97,'[1]2015Player Stats'!$A$2:$AB$830,21,FALSE))</f>
        <v>28</v>
      </c>
      <c r="AC97">
        <f>IF(G97="GK",VLOOKUP(F97,'[1]2015GoalKeeper Stats'!$A$2:$S$109,22,FALSE),VLOOKUP(F97,'[1]2015Player Stats'!$A$2:$AB$830,22,FALSE))</f>
        <v>22</v>
      </c>
      <c r="AD97">
        <f>IF(G97="GK",VLOOKUP(F97,'[1]2015GoalKeeper Stats'!$A$2:$S$109,23,FALSE),VLOOKUP(F97,'[1]2015Player Stats'!$A$2:$AB$830,23,FALSE))</f>
        <v>6</v>
      </c>
      <c r="AE97">
        <f>IF(G97="GK",VLOOKUP(F97,'[1]2015GoalKeeper Stats'!$A$2:$S$109,24,FALSE),VLOOKUP(F97,'[1]2015Player Stats'!$A$2:$AB$830,24,FALSE))</f>
        <v>2</v>
      </c>
      <c r="AF97">
        <f>IF(G97="GK",VLOOKUP(F97,'[1]2015GoalKeeper Stats'!$A$2:$S$109,25,FALSE),VLOOKUP(F97,'[1]2015Player Stats'!$A$2:$AB$830,25,FALSE))</f>
        <v>1</v>
      </c>
      <c r="AG97">
        <f>IF(G97="GK",VLOOKUP(F97,'[1]2015GoalKeeper Stats'!$A$2:$S$109,26,FALSE),VLOOKUP(F97,'[1]2015Player Stats'!$A$2:$AB$830,26,FALSE))</f>
        <v>40</v>
      </c>
      <c r="AH97" s="51">
        <v>2015</v>
      </c>
      <c r="AI97" s="51">
        <v>34</v>
      </c>
      <c r="AJ97" s="51">
        <v>373</v>
      </c>
      <c r="AK97" s="51">
        <v>447</v>
      </c>
      <c r="AL97" s="51">
        <v>37</v>
      </c>
      <c r="AM97" s="51">
        <v>47</v>
      </c>
      <c r="AN97" s="51">
        <v>-10</v>
      </c>
      <c r="AO97" s="52">
        <v>39.049999999999997</v>
      </c>
      <c r="AP97" s="52">
        <v>54.52</v>
      </c>
      <c r="AQ97" s="52">
        <v>-15.47</v>
      </c>
      <c r="AR97" s="52">
        <v>5.47</v>
      </c>
      <c r="AS97" s="51">
        <v>41</v>
      </c>
      <c r="AT97" s="52">
        <v>37.39</v>
      </c>
    </row>
    <row r="98" spans="1:46" hidden="1">
      <c r="A98">
        <v>2015</v>
      </c>
      <c r="B98" t="s">
        <v>203</v>
      </c>
      <c r="C98" t="s">
        <v>203</v>
      </c>
      <c r="D98" t="s">
        <v>972</v>
      </c>
      <c r="E98" t="s">
        <v>1053</v>
      </c>
      <c r="F98" t="str">
        <f t="shared" si="1"/>
        <v>Mauro Rosales</v>
      </c>
      <c r="G98" t="s">
        <v>860</v>
      </c>
      <c r="H98" s="143">
        <v>265000</v>
      </c>
      <c r="I98" s="143">
        <v>215000</v>
      </c>
      <c r="J98" t="str">
        <f>IF(G98="GK",VLOOKUP(F98,'[1]2015GoalKeeper Stats'!$A$2:$S$109,2,FALSE),VLOOKUP(F98,'[1]2015Player Stats'!$A$2:$AB$830,2,FALSE))</f>
        <v>VAN</v>
      </c>
      <c r="K98">
        <f>IF(G98="GK",VLOOKUP(F98,'[1]2015GoalKeeper Stats'!$A$2:$S$109,4,FALSE),VLOOKUP(F98,'[1]2015Player Stats'!$A$2:$AB$830,4,FALSE))</f>
        <v>24</v>
      </c>
      <c r="L98">
        <f>IF(G98="GK",VLOOKUP(F98,'[1]2015GoalKeeper Stats'!$A$2:$S$109,5,FALSE),VLOOKUP(F98,'[1]2015Player Stats'!$A$2:$AB$830,5,FALSE))</f>
        <v>19</v>
      </c>
      <c r="M98">
        <f>IF(G98="GK",VLOOKUP(F98,'[1]2015GoalKeeper Stats'!$A$2:$S$109,6,FALSE),VLOOKUP(F98,'[1]2015Player Stats'!$A$2:$AB$830,6,FALSE))</f>
        <v>1512</v>
      </c>
      <c r="N98">
        <f>IF(G98="GK",VLOOKUP(F98,'[1]2015GoalKeeper Stats'!$A$2:$S$109,7,FALSE),VLOOKUP(F98,'[1]2015Player Stats'!$A$2:$AB$830,7,FALSE))</f>
        <v>1</v>
      </c>
      <c r="O98">
        <f>IF(G98="GK",VLOOKUP(F98,'[1]2015GoalKeeper Stats'!$A$2:$S$109,8,FALSE),VLOOKUP(F98,'[1]2015Player Stats'!$A$2:$AB$830,8,FALSE))</f>
        <v>3</v>
      </c>
      <c r="P98">
        <f>IF(G98="GK",VLOOKUP(F98,'[1]2015GoalKeeper Stats'!$A$2:$S$109,9,FALSE),VLOOKUP(F98,'[1]2015Player Stats'!$A$2:$AB$830,9,FALSE))</f>
        <v>11</v>
      </c>
      <c r="Q98">
        <f>IF(G98="GK",VLOOKUP(F98,'[1]2015GoalKeeper Stats'!$A$2:$S$109,10,FALSE),VLOOKUP(F98,'[1]2015Player Stats'!$A$2:$AB$830,10,FALSE))</f>
        <v>4</v>
      </c>
      <c r="R98">
        <f>IF(G98="GK",VLOOKUP(F98,'[1]2015GoalKeeper Stats'!$A$2:$S$109,11,FALSE),VLOOKUP(F98,'[1]2015Player Stats'!$A$2:$AB$830,11,FALSE))</f>
        <v>0</v>
      </c>
      <c r="S98" t="str">
        <f>IF(G98="GK",VLOOKUP(F98,'[1]2015GoalKeeper Stats'!$A$2:$S$109,12,FALSE),VLOOKUP(F98,'[1]2015Player Stats'!$A$2:$AB$830,12,FALSE))</f>
        <v>0/0</v>
      </c>
      <c r="T98">
        <f>IF(G98="GK",VLOOKUP(F98,'[1]2015GoalKeeper Stats'!$A$2:$S$109,13,FALSE),VLOOKUP(F98,'[1]2015Player Stats'!$A$2:$AB$830,13,FALSE))</f>
        <v>1</v>
      </c>
      <c r="U98">
        <f>IF(G98="GK",VLOOKUP(F98,'[1]2015GoalKeeper Stats'!$A$2:$S$109,14,FALSE),VLOOKUP(F98,'[1]2015Player Stats'!$A$2:$AB$830,14,FALSE))</f>
        <v>0</v>
      </c>
      <c r="V98">
        <f>IF(G98="GK",VLOOKUP(F98,'[1]2015GoalKeeper Stats'!$A$2:$S$109,15,FALSE),VLOOKUP(F98,'[1]2015Player Stats'!$A$2:$AB$830,15,FALSE))</f>
        <v>0.06</v>
      </c>
      <c r="W98">
        <f>IF(G98="GK",VLOOKUP(F98,'[1]2015GoalKeeper Stats'!$A$2:$S$109,16,FALSE),VLOOKUP(F98,'[1]2015Player Stats'!$A$2:$AB$830,16,FALSE))</f>
        <v>9.1</v>
      </c>
      <c r="X98">
        <f>IF(G98="GK",VLOOKUP(F98,'[1]2015GoalKeeper Stats'!$A$2:$S$109,17,FALSE),VLOOKUP(F98,'[1]2015Player Stats'!$A$2:$AB$830,17,FALSE))</f>
        <v>1</v>
      </c>
      <c r="Y98">
        <f>IF(G98="GK",VLOOKUP(F98,'[1]2015GoalKeeper Stats'!$A$2:$S$109,18,FALSE),VLOOKUP(F98,'[1]2015Player Stats'!$A$2:$AB$830,18,FALSE))</f>
        <v>2</v>
      </c>
      <c r="Z98">
        <f>IF(G98="GK",VLOOKUP(F98,'[1]2015GoalKeeper Stats'!$A$2:$S$109,19,FALSE),VLOOKUP(F98,'[1]2015Player Stats'!$A$2:$AB$830,19,FALSE))</f>
        <v>1</v>
      </c>
      <c r="AA98">
        <f>IF(G98="GK",VLOOKUP(F98,'[1]2015GoalKeeper Stats'!$A$2:$S$109,20,FALSE),VLOOKUP(F98,'[1]2015Player Stats'!$A$2:$AB$830,20,FALSE))</f>
        <v>0.18</v>
      </c>
      <c r="AB98">
        <f>IF(G98="GK",VLOOKUP(F98,'[1]2015GoalKeeper Stats'!$A$2:$S$109,21,FALSE),VLOOKUP(F98,'[1]2015Player Stats'!$A$2:$AB$830,21,FALSE))</f>
        <v>15</v>
      </c>
      <c r="AC98">
        <f>IF(G98="GK",VLOOKUP(F98,'[1]2015GoalKeeper Stats'!$A$2:$S$109,22,FALSE),VLOOKUP(F98,'[1]2015Player Stats'!$A$2:$AB$830,22,FALSE))</f>
        <v>46</v>
      </c>
      <c r="AD98">
        <f>IF(G98="GK",VLOOKUP(F98,'[1]2015GoalKeeper Stats'!$A$2:$S$109,23,FALSE),VLOOKUP(F98,'[1]2015Player Stats'!$A$2:$AB$830,23,FALSE))</f>
        <v>3</v>
      </c>
      <c r="AE98">
        <f>IF(G98="GK",VLOOKUP(F98,'[1]2015GoalKeeper Stats'!$A$2:$S$109,24,FALSE),VLOOKUP(F98,'[1]2015Player Stats'!$A$2:$AB$830,24,FALSE))</f>
        <v>0</v>
      </c>
      <c r="AF98">
        <f>IF(G98="GK",VLOOKUP(F98,'[1]2015GoalKeeper Stats'!$A$2:$S$109,25,FALSE),VLOOKUP(F98,'[1]2015Player Stats'!$A$2:$AB$830,25,FALSE))</f>
        <v>0</v>
      </c>
      <c r="AG98">
        <f>IF(G98="GK",VLOOKUP(F98,'[1]2015GoalKeeper Stats'!$A$2:$S$109,26,FALSE),VLOOKUP(F98,'[1]2015Player Stats'!$A$2:$AB$830,26,FALSE))</f>
        <v>36.36</v>
      </c>
      <c r="AH98" s="51">
        <v>2015</v>
      </c>
      <c r="AI98" s="51">
        <v>34</v>
      </c>
      <c r="AJ98" s="51">
        <v>440</v>
      </c>
      <c r="AK98" s="51">
        <v>386</v>
      </c>
      <c r="AL98" s="51">
        <v>45</v>
      </c>
      <c r="AM98" s="51">
        <v>36</v>
      </c>
      <c r="AN98" s="51">
        <v>9</v>
      </c>
      <c r="AO98" s="52">
        <v>42.02</v>
      </c>
      <c r="AP98" s="52">
        <v>37.61</v>
      </c>
      <c r="AQ98" s="52">
        <v>4.41</v>
      </c>
      <c r="AR98" s="52">
        <v>4.59</v>
      </c>
      <c r="AS98" s="51">
        <v>53</v>
      </c>
      <c r="AT98" s="52">
        <v>49.64</v>
      </c>
    </row>
    <row r="99" spans="1:46" hidden="1">
      <c r="A99">
        <v>2015</v>
      </c>
      <c r="B99" t="s">
        <v>193</v>
      </c>
      <c r="C99" t="s">
        <v>193</v>
      </c>
      <c r="D99" t="s">
        <v>1054</v>
      </c>
      <c r="E99" t="s">
        <v>1055</v>
      </c>
      <c r="F99" t="str">
        <f t="shared" si="1"/>
        <v>Darlington Nagbe</v>
      </c>
      <c r="G99" t="s">
        <v>1056</v>
      </c>
      <c r="H99" s="143">
        <v>263000</v>
      </c>
      <c r="I99" s="143">
        <v>244000</v>
      </c>
      <c r="J99" t="str">
        <f>IF(G99="GK",VLOOKUP(F99,'[1]2015GoalKeeper Stats'!$A$2:$S$109,2,FALSE),VLOOKUP(F99,'[1]2015Player Stats'!$A$2:$AB$830,2,FALSE))</f>
        <v>CLB</v>
      </c>
      <c r="K99">
        <f>IF(G99="GK",VLOOKUP(F99,'[1]2015GoalKeeper Stats'!$A$2:$S$109,4,FALSE),VLOOKUP(F99,'[1]2015Player Stats'!$A$2:$AB$830,4,FALSE))</f>
        <v>33</v>
      </c>
      <c r="L99">
        <f>IF(G99="GK",VLOOKUP(F99,'[1]2015GoalKeeper Stats'!$A$2:$S$109,5,FALSE),VLOOKUP(F99,'[1]2015Player Stats'!$A$2:$AB$830,5,FALSE))</f>
        <v>33</v>
      </c>
      <c r="M99">
        <f>IF(G99="GK",VLOOKUP(F99,'[1]2015GoalKeeper Stats'!$A$2:$S$109,6,FALSE),VLOOKUP(F99,'[1]2015Player Stats'!$A$2:$AB$830,6,FALSE))</f>
        <v>2842</v>
      </c>
      <c r="N99">
        <f>IF(G99="GK",VLOOKUP(F99,'[1]2015GoalKeeper Stats'!$A$2:$S$109,7,FALSE),VLOOKUP(F99,'[1]2015Player Stats'!$A$2:$AB$830,7,FALSE))</f>
        <v>5</v>
      </c>
      <c r="O99">
        <f>IF(G99="GK",VLOOKUP(F99,'[1]2015GoalKeeper Stats'!$A$2:$S$109,8,FALSE),VLOOKUP(F99,'[1]2015Player Stats'!$A$2:$AB$830,8,FALSE))</f>
        <v>5</v>
      </c>
      <c r="P99">
        <f>IF(G99="GK",VLOOKUP(F99,'[1]2015GoalKeeper Stats'!$A$2:$S$109,9,FALSE),VLOOKUP(F99,'[1]2015Player Stats'!$A$2:$AB$830,9,FALSE))</f>
        <v>50</v>
      </c>
      <c r="Q99">
        <f>IF(G99="GK",VLOOKUP(F99,'[1]2015GoalKeeper Stats'!$A$2:$S$109,10,FALSE),VLOOKUP(F99,'[1]2015Player Stats'!$A$2:$AB$830,10,FALSE))</f>
        <v>16</v>
      </c>
      <c r="R99">
        <f>IF(G99="GK",VLOOKUP(F99,'[1]2015GoalKeeper Stats'!$A$2:$S$109,11,FALSE),VLOOKUP(F99,'[1]2015Player Stats'!$A$2:$AB$830,11,FALSE))</f>
        <v>1</v>
      </c>
      <c r="S99" t="str">
        <f>IF(G99="GK",VLOOKUP(F99,'[1]2015GoalKeeper Stats'!$A$2:$S$109,12,FALSE),VLOOKUP(F99,'[1]2015Player Stats'!$A$2:$AB$830,12,FALSE))</f>
        <v>0/1</v>
      </c>
      <c r="T99">
        <f>IF(G99="GK",VLOOKUP(F99,'[1]2015GoalKeeper Stats'!$A$2:$S$109,13,FALSE),VLOOKUP(F99,'[1]2015Player Stats'!$A$2:$AB$830,13,FALSE))</f>
        <v>4</v>
      </c>
      <c r="U99">
        <f>IF(G99="GK",VLOOKUP(F99,'[1]2015GoalKeeper Stats'!$A$2:$S$109,14,FALSE),VLOOKUP(F99,'[1]2015Player Stats'!$A$2:$AB$830,14,FALSE))</f>
        <v>1</v>
      </c>
      <c r="V99">
        <f>IF(G99="GK",VLOOKUP(F99,'[1]2015GoalKeeper Stats'!$A$2:$S$109,15,FALSE),VLOOKUP(F99,'[1]2015Player Stats'!$A$2:$AB$830,15,FALSE))</f>
        <v>0.16</v>
      </c>
      <c r="W99">
        <f>IF(G99="GK",VLOOKUP(F99,'[1]2015GoalKeeper Stats'!$A$2:$S$109,16,FALSE),VLOOKUP(F99,'[1]2015Player Stats'!$A$2:$AB$830,16,FALSE))</f>
        <v>10</v>
      </c>
      <c r="X99">
        <f>IF(G99="GK",VLOOKUP(F99,'[1]2015GoalKeeper Stats'!$A$2:$S$109,17,FALSE),VLOOKUP(F99,'[1]2015Player Stats'!$A$2:$AB$830,17,FALSE))</f>
        <v>2</v>
      </c>
      <c r="Y99">
        <f>IF(G99="GK",VLOOKUP(F99,'[1]2015GoalKeeper Stats'!$A$2:$S$109,18,FALSE),VLOOKUP(F99,'[1]2015Player Stats'!$A$2:$AB$830,18,FALSE))</f>
        <v>4</v>
      </c>
      <c r="Z99">
        <f>IF(G99="GK",VLOOKUP(F99,'[1]2015GoalKeeper Stats'!$A$2:$S$109,19,FALSE),VLOOKUP(F99,'[1]2015Player Stats'!$A$2:$AB$830,19,FALSE))</f>
        <v>1</v>
      </c>
      <c r="AA99">
        <f>IF(G99="GK",VLOOKUP(F99,'[1]2015GoalKeeper Stats'!$A$2:$S$109,20,FALSE),VLOOKUP(F99,'[1]2015Player Stats'!$A$2:$AB$830,20,FALSE))</f>
        <v>0.16</v>
      </c>
      <c r="AB99">
        <f>IF(G99="GK",VLOOKUP(F99,'[1]2015GoalKeeper Stats'!$A$2:$S$109,21,FALSE),VLOOKUP(F99,'[1]2015Player Stats'!$A$2:$AB$830,21,FALSE))</f>
        <v>11</v>
      </c>
      <c r="AC99">
        <f>IF(G99="GK",VLOOKUP(F99,'[1]2015GoalKeeper Stats'!$A$2:$S$109,22,FALSE),VLOOKUP(F99,'[1]2015Player Stats'!$A$2:$AB$830,22,FALSE))</f>
        <v>87</v>
      </c>
      <c r="AD99">
        <f>IF(G99="GK",VLOOKUP(F99,'[1]2015GoalKeeper Stats'!$A$2:$S$109,23,FALSE),VLOOKUP(F99,'[1]2015Player Stats'!$A$2:$AB$830,23,FALSE))</f>
        <v>3</v>
      </c>
      <c r="AE99">
        <f>IF(G99="GK",VLOOKUP(F99,'[1]2015GoalKeeper Stats'!$A$2:$S$109,24,FALSE),VLOOKUP(F99,'[1]2015Player Stats'!$A$2:$AB$830,24,FALSE))</f>
        <v>0</v>
      </c>
      <c r="AF99">
        <f>IF(G99="GK",VLOOKUP(F99,'[1]2015GoalKeeper Stats'!$A$2:$S$109,25,FALSE),VLOOKUP(F99,'[1]2015Player Stats'!$A$2:$AB$830,25,FALSE))</f>
        <v>0</v>
      </c>
      <c r="AG99">
        <f>IF(G99="GK",VLOOKUP(F99,'[1]2015GoalKeeper Stats'!$A$2:$S$109,26,FALSE),VLOOKUP(F99,'[1]2015Player Stats'!$A$2:$AB$830,26,FALSE))</f>
        <v>32</v>
      </c>
      <c r="AH99" s="51">
        <v>2015</v>
      </c>
      <c r="AI99" s="51">
        <v>34</v>
      </c>
      <c r="AJ99" s="51">
        <v>486</v>
      </c>
      <c r="AK99" s="51">
        <v>405</v>
      </c>
      <c r="AL99" s="51">
        <v>41</v>
      </c>
      <c r="AM99" s="51">
        <v>39</v>
      </c>
      <c r="AN99" s="51">
        <v>2</v>
      </c>
      <c r="AO99" s="52">
        <v>46.17</v>
      </c>
      <c r="AP99" s="52">
        <v>36.56</v>
      </c>
      <c r="AQ99" s="52">
        <v>9.61</v>
      </c>
      <c r="AR99" s="52">
        <v>-7.61</v>
      </c>
      <c r="AS99" s="51">
        <v>53</v>
      </c>
      <c r="AT99" s="52">
        <v>54.55</v>
      </c>
    </row>
    <row r="100" spans="1:46" hidden="1">
      <c r="A100">
        <v>2015</v>
      </c>
      <c r="B100" t="s">
        <v>206</v>
      </c>
      <c r="C100" t="s">
        <v>206</v>
      </c>
      <c r="D100" t="s">
        <v>1057</v>
      </c>
      <c r="E100" t="s">
        <v>1058</v>
      </c>
      <c r="F100" t="str">
        <f t="shared" si="1"/>
        <v>Emanuel Pogatetz</v>
      </c>
      <c r="G100" t="s">
        <v>893</v>
      </c>
      <c r="H100" s="143">
        <v>262500</v>
      </c>
      <c r="I100" s="143">
        <v>250000</v>
      </c>
      <c r="J100" t="str">
        <f>IF(G100="GK",VLOOKUP(F100,'[1]2015GoalKeeper Stats'!$A$2:$S$109,2,FALSE),VLOOKUP(F100,'[1]2015Player Stats'!$A$2:$AB$830,2,FALSE))</f>
        <v>CLB</v>
      </c>
      <c r="K100">
        <f>IF(G100="GK",VLOOKUP(F100,'[1]2015GoalKeeper Stats'!$A$2:$S$109,4,FALSE),VLOOKUP(F100,'[1]2015Player Stats'!$A$2:$AB$830,4,FALSE))</f>
        <v>19</v>
      </c>
      <c r="L100">
        <f>IF(G100="GK",VLOOKUP(F100,'[1]2015GoalKeeper Stats'!$A$2:$S$109,5,FALSE),VLOOKUP(F100,'[1]2015Player Stats'!$A$2:$AB$830,5,FALSE))</f>
        <v>16</v>
      </c>
      <c r="M100">
        <f>IF(G100="GK",VLOOKUP(F100,'[1]2015GoalKeeper Stats'!$A$2:$S$109,6,FALSE),VLOOKUP(F100,'[1]2015Player Stats'!$A$2:$AB$830,6,FALSE))</f>
        <v>1476</v>
      </c>
      <c r="N100">
        <f>IF(G100="GK",VLOOKUP(F100,'[1]2015GoalKeeper Stats'!$A$2:$S$109,7,FALSE),VLOOKUP(F100,'[1]2015Player Stats'!$A$2:$AB$830,7,FALSE))</f>
        <v>0</v>
      </c>
      <c r="O100">
        <f>IF(G100="GK",VLOOKUP(F100,'[1]2015GoalKeeper Stats'!$A$2:$S$109,8,FALSE),VLOOKUP(F100,'[1]2015Player Stats'!$A$2:$AB$830,8,FALSE))</f>
        <v>1</v>
      </c>
      <c r="P100">
        <f>IF(G100="GK",VLOOKUP(F100,'[1]2015GoalKeeper Stats'!$A$2:$S$109,9,FALSE),VLOOKUP(F100,'[1]2015Player Stats'!$A$2:$AB$830,9,FALSE))</f>
        <v>4</v>
      </c>
      <c r="Q100">
        <f>IF(G100="GK",VLOOKUP(F100,'[1]2015GoalKeeper Stats'!$A$2:$S$109,10,FALSE),VLOOKUP(F100,'[1]2015Player Stats'!$A$2:$AB$830,10,FALSE))</f>
        <v>1</v>
      </c>
      <c r="R100">
        <f>IF(G100="GK",VLOOKUP(F100,'[1]2015GoalKeeper Stats'!$A$2:$S$109,11,FALSE),VLOOKUP(F100,'[1]2015Player Stats'!$A$2:$AB$830,11,FALSE))</f>
        <v>0</v>
      </c>
      <c r="S100" t="str">
        <f>IF(G100="GK",VLOOKUP(F100,'[1]2015GoalKeeper Stats'!$A$2:$S$109,12,FALSE),VLOOKUP(F100,'[1]2015Player Stats'!$A$2:$AB$830,12,FALSE))</f>
        <v>0/0</v>
      </c>
      <c r="T100">
        <f>IF(G100="GK",VLOOKUP(F100,'[1]2015GoalKeeper Stats'!$A$2:$S$109,13,FALSE),VLOOKUP(F100,'[1]2015Player Stats'!$A$2:$AB$830,13,FALSE))</f>
        <v>0</v>
      </c>
      <c r="U100">
        <f>IF(G100="GK",VLOOKUP(F100,'[1]2015GoalKeeper Stats'!$A$2:$S$109,14,FALSE),VLOOKUP(F100,'[1]2015Player Stats'!$A$2:$AB$830,14,FALSE))</f>
        <v>0</v>
      </c>
      <c r="V100">
        <f>IF(G100="GK",VLOOKUP(F100,'[1]2015GoalKeeper Stats'!$A$2:$S$109,15,FALSE),VLOOKUP(F100,'[1]2015Player Stats'!$A$2:$AB$830,15,FALSE))</f>
        <v>0</v>
      </c>
      <c r="W100">
        <f>IF(G100="GK",VLOOKUP(F100,'[1]2015GoalKeeper Stats'!$A$2:$S$109,16,FALSE),VLOOKUP(F100,'[1]2015Player Stats'!$A$2:$AB$830,16,FALSE))</f>
        <v>0</v>
      </c>
      <c r="X100">
        <f>IF(G100="GK",VLOOKUP(F100,'[1]2015GoalKeeper Stats'!$A$2:$S$109,17,FALSE),VLOOKUP(F100,'[1]2015Player Stats'!$A$2:$AB$830,17,FALSE))</f>
        <v>0</v>
      </c>
      <c r="Y100">
        <f>IF(G100="GK",VLOOKUP(F100,'[1]2015GoalKeeper Stats'!$A$2:$S$109,18,FALSE),VLOOKUP(F100,'[1]2015Player Stats'!$A$2:$AB$830,18,FALSE))</f>
        <v>1</v>
      </c>
      <c r="Z100">
        <f>IF(G100="GK",VLOOKUP(F100,'[1]2015GoalKeeper Stats'!$A$2:$S$109,19,FALSE),VLOOKUP(F100,'[1]2015Player Stats'!$A$2:$AB$830,19,FALSE))</f>
        <v>0</v>
      </c>
      <c r="AA100">
        <f>IF(G100="GK",VLOOKUP(F100,'[1]2015GoalKeeper Stats'!$A$2:$S$109,20,FALSE),VLOOKUP(F100,'[1]2015Player Stats'!$A$2:$AB$830,20,FALSE))</f>
        <v>0.06</v>
      </c>
      <c r="AB100">
        <f>IF(G100="GK",VLOOKUP(F100,'[1]2015GoalKeeper Stats'!$A$2:$S$109,21,FALSE),VLOOKUP(F100,'[1]2015Player Stats'!$A$2:$AB$830,21,FALSE))</f>
        <v>12</v>
      </c>
      <c r="AC100">
        <f>IF(G100="GK",VLOOKUP(F100,'[1]2015GoalKeeper Stats'!$A$2:$S$109,22,FALSE),VLOOKUP(F100,'[1]2015Player Stats'!$A$2:$AB$830,22,FALSE))</f>
        <v>16</v>
      </c>
      <c r="AD100">
        <f>IF(G100="GK",VLOOKUP(F100,'[1]2015GoalKeeper Stats'!$A$2:$S$109,23,FALSE),VLOOKUP(F100,'[1]2015Player Stats'!$A$2:$AB$830,23,FALSE))</f>
        <v>0</v>
      </c>
      <c r="AE100">
        <f>IF(G100="GK",VLOOKUP(F100,'[1]2015GoalKeeper Stats'!$A$2:$S$109,24,FALSE),VLOOKUP(F100,'[1]2015Player Stats'!$A$2:$AB$830,24,FALSE))</f>
        <v>3</v>
      </c>
      <c r="AF100">
        <f>IF(G100="GK",VLOOKUP(F100,'[1]2015GoalKeeper Stats'!$A$2:$S$109,25,FALSE),VLOOKUP(F100,'[1]2015Player Stats'!$A$2:$AB$830,25,FALSE))</f>
        <v>0</v>
      </c>
      <c r="AG100">
        <f>IF(G100="GK",VLOOKUP(F100,'[1]2015GoalKeeper Stats'!$A$2:$S$109,26,FALSE),VLOOKUP(F100,'[1]2015Player Stats'!$A$2:$AB$830,26,FALSE))</f>
        <v>25</v>
      </c>
      <c r="AH100" s="51">
        <v>2015</v>
      </c>
      <c r="AI100" s="51">
        <v>34</v>
      </c>
      <c r="AJ100" s="51">
        <v>464</v>
      </c>
      <c r="AK100" s="51">
        <v>433</v>
      </c>
      <c r="AL100" s="51">
        <v>57</v>
      </c>
      <c r="AM100" s="51">
        <v>53</v>
      </c>
      <c r="AN100" s="51">
        <v>4</v>
      </c>
      <c r="AO100" s="52">
        <v>47.67</v>
      </c>
      <c r="AP100" s="52">
        <v>45.7</v>
      </c>
      <c r="AQ100" s="52">
        <v>1.97</v>
      </c>
      <c r="AR100" s="52">
        <v>2.0299999999999998</v>
      </c>
      <c r="AS100" s="51">
        <v>53</v>
      </c>
      <c r="AT100" s="52">
        <v>48.25</v>
      </c>
    </row>
    <row r="101" spans="1:46" hidden="1">
      <c r="A101">
        <v>2015</v>
      </c>
      <c r="B101" t="s">
        <v>943</v>
      </c>
      <c r="C101" t="s">
        <v>175</v>
      </c>
      <c r="D101" t="s">
        <v>1059</v>
      </c>
      <c r="E101" t="s">
        <v>1060</v>
      </c>
      <c r="F101" t="str">
        <f t="shared" si="1"/>
        <v>Dax McCarty</v>
      </c>
      <c r="G101" t="s">
        <v>860</v>
      </c>
      <c r="H101" s="143">
        <v>262500</v>
      </c>
      <c r="I101" s="143">
        <v>220000</v>
      </c>
      <c r="J101" t="str">
        <f>IF(G101="GK",VLOOKUP(F101,'[1]2015GoalKeeper Stats'!$A$2:$S$109,2,FALSE),VLOOKUP(F101,'[1]2015Player Stats'!$A$2:$AB$830,2,FALSE))</f>
        <v>NSH</v>
      </c>
      <c r="K101">
        <f>IF(G101="GK",VLOOKUP(F101,'[1]2015GoalKeeper Stats'!$A$2:$S$109,4,FALSE),VLOOKUP(F101,'[1]2015Player Stats'!$A$2:$AB$830,4,FALSE))</f>
        <v>32</v>
      </c>
      <c r="L101">
        <f>IF(G101="GK",VLOOKUP(F101,'[1]2015GoalKeeper Stats'!$A$2:$S$109,5,FALSE),VLOOKUP(F101,'[1]2015Player Stats'!$A$2:$AB$830,5,FALSE))</f>
        <v>32</v>
      </c>
      <c r="M101">
        <f>IF(G101="GK",VLOOKUP(F101,'[1]2015GoalKeeper Stats'!$A$2:$S$109,6,FALSE),VLOOKUP(F101,'[1]2015Player Stats'!$A$2:$AB$830,6,FALSE))</f>
        <v>2777</v>
      </c>
      <c r="N101">
        <f>IF(G101="GK",VLOOKUP(F101,'[1]2015GoalKeeper Stats'!$A$2:$S$109,7,FALSE),VLOOKUP(F101,'[1]2015Player Stats'!$A$2:$AB$830,7,FALSE))</f>
        <v>1</v>
      </c>
      <c r="O101">
        <f>IF(G101="GK",VLOOKUP(F101,'[1]2015GoalKeeper Stats'!$A$2:$S$109,8,FALSE),VLOOKUP(F101,'[1]2015Player Stats'!$A$2:$AB$830,8,FALSE))</f>
        <v>8</v>
      </c>
      <c r="P101">
        <f>IF(G101="GK",VLOOKUP(F101,'[1]2015GoalKeeper Stats'!$A$2:$S$109,9,FALSE),VLOOKUP(F101,'[1]2015Player Stats'!$A$2:$AB$830,9,FALSE))</f>
        <v>18</v>
      </c>
      <c r="Q101">
        <f>IF(G101="GK",VLOOKUP(F101,'[1]2015GoalKeeper Stats'!$A$2:$S$109,10,FALSE),VLOOKUP(F101,'[1]2015Player Stats'!$A$2:$AB$830,10,FALSE))</f>
        <v>4</v>
      </c>
      <c r="R101">
        <f>IF(G101="GK",VLOOKUP(F101,'[1]2015GoalKeeper Stats'!$A$2:$S$109,11,FALSE),VLOOKUP(F101,'[1]2015Player Stats'!$A$2:$AB$830,11,FALSE))</f>
        <v>0</v>
      </c>
      <c r="S101" t="str">
        <f>IF(G101="GK",VLOOKUP(F101,'[1]2015GoalKeeper Stats'!$A$2:$S$109,12,FALSE),VLOOKUP(F101,'[1]2015Player Stats'!$A$2:$AB$830,12,FALSE))</f>
        <v>0/0</v>
      </c>
      <c r="T101">
        <f>IF(G101="GK",VLOOKUP(F101,'[1]2015GoalKeeper Stats'!$A$2:$S$109,13,FALSE),VLOOKUP(F101,'[1]2015Player Stats'!$A$2:$AB$830,13,FALSE))</f>
        <v>1</v>
      </c>
      <c r="U101">
        <f>IF(G101="GK",VLOOKUP(F101,'[1]2015GoalKeeper Stats'!$A$2:$S$109,14,FALSE),VLOOKUP(F101,'[1]2015Player Stats'!$A$2:$AB$830,14,FALSE))</f>
        <v>0</v>
      </c>
      <c r="V101">
        <f>IF(G101="GK",VLOOKUP(F101,'[1]2015GoalKeeper Stats'!$A$2:$S$109,15,FALSE),VLOOKUP(F101,'[1]2015Player Stats'!$A$2:$AB$830,15,FALSE))</f>
        <v>0.03</v>
      </c>
      <c r="W101">
        <f>IF(G101="GK",VLOOKUP(F101,'[1]2015GoalKeeper Stats'!$A$2:$S$109,16,FALSE),VLOOKUP(F101,'[1]2015Player Stats'!$A$2:$AB$830,16,FALSE))</f>
        <v>5.6</v>
      </c>
      <c r="X101">
        <f>IF(G101="GK",VLOOKUP(F101,'[1]2015GoalKeeper Stats'!$A$2:$S$109,17,FALSE),VLOOKUP(F101,'[1]2015Player Stats'!$A$2:$AB$830,17,FALSE))</f>
        <v>2</v>
      </c>
      <c r="Y101">
        <f>IF(G101="GK",VLOOKUP(F101,'[1]2015GoalKeeper Stats'!$A$2:$S$109,18,FALSE),VLOOKUP(F101,'[1]2015Player Stats'!$A$2:$AB$830,18,FALSE))</f>
        <v>5</v>
      </c>
      <c r="Z101">
        <f>IF(G101="GK",VLOOKUP(F101,'[1]2015GoalKeeper Stats'!$A$2:$S$109,19,FALSE),VLOOKUP(F101,'[1]2015Player Stats'!$A$2:$AB$830,19,FALSE))</f>
        <v>3</v>
      </c>
      <c r="AA101">
        <f>IF(G101="GK",VLOOKUP(F101,'[1]2015GoalKeeper Stats'!$A$2:$S$109,20,FALSE),VLOOKUP(F101,'[1]2015Player Stats'!$A$2:$AB$830,20,FALSE))</f>
        <v>0.26</v>
      </c>
      <c r="AB101">
        <f>IF(G101="GK",VLOOKUP(F101,'[1]2015GoalKeeper Stats'!$A$2:$S$109,21,FALSE),VLOOKUP(F101,'[1]2015Player Stats'!$A$2:$AB$830,21,FALSE))</f>
        <v>35</v>
      </c>
      <c r="AC101">
        <f>IF(G101="GK",VLOOKUP(F101,'[1]2015GoalKeeper Stats'!$A$2:$S$109,22,FALSE),VLOOKUP(F101,'[1]2015Player Stats'!$A$2:$AB$830,22,FALSE))</f>
        <v>49</v>
      </c>
      <c r="AD101">
        <f>IF(G101="GK",VLOOKUP(F101,'[1]2015GoalKeeper Stats'!$A$2:$S$109,23,FALSE),VLOOKUP(F101,'[1]2015Player Stats'!$A$2:$AB$830,23,FALSE))</f>
        <v>1</v>
      </c>
      <c r="AE101">
        <f>IF(G101="GK",VLOOKUP(F101,'[1]2015GoalKeeper Stats'!$A$2:$S$109,24,FALSE),VLOOKUP(F101,'[1]2015Player Stats'!$A$2:$AB$830,24,FALSE))</f>
        <v>6</v>
      </c>
      <c r="AF101">
        <f>IF(G101="GK",VLOOKUP(F101,'[1]2015GoalKeeper Stats'!$A$2:$S$109,25,FALSE),VLOOKUP(F101,'[1]2015Player Stats'!$A$2:$AB$830,25,FALSE))</f>
        <v>0</v>
      </c>
      <c r="AG101">
        <f>IF(G101="GK",VLOOKUP(F101,'[1]2015GoalKeeper Stats'!$A$2:$S$109,26,FALSE),VLOOKUP(F101,'[1]2015Player Stats'!$A$2:$AB$830,26,FALSE))</f>
        <v>22.22</v>
      </c>
      <c r="AH101" s="51">
        <v>2015</v>
      </c>
      <c r="AI101" s="51">
        <v>34</v>
      </c>
      <c r="AJ101" s="51">
        <v>476</v>
      </c>
      <c r="AK101" s="51">
        <v>399</v>
      </c>
      <c r="AL101" s="51">
        <v>62</v>
      </c>
      <c r="AM101" s="51">
        <v>42</v>
      </c>
      <c r="AN101" s="51">
        <v>20</v>
      </c>
      <c r="AO101" s="52">
        <v>60.94</v>
      </c>
      <c r="AP101" s="52">
        <v>38.31</v>
      </c>
      <c r="AQ101" s="52">
        <v>22.63</v>
      </c>
      <c r="AR101" s="52">
        <v>-2.63</v>
      </c>
      <c r="AS101" s="51">
        <v>60</v>
      </c>
      <c r="AT101" s="52">
        <v>61.58</v>
      </c>
    </row>
    <row r="102" spans="1:46" hidden="1">
      <c r="A102">
        <v>2015</v>
      </c>
      <c r="B102" t="s">
        <v>861</v>
      </c>
      <c r="C102" t="s">
        <v>207</v>
      </c>
      <c r="D102" t="s">
        <v>1061</v>
      </c>
      <c r="E102" t="s">
        <v>1062</v>
      </c>
      <c r="F102" t="str">
        <f t="shared" si="1"/>
        <v>Herculez Gomez</v>
      </c>
      <c r="G102" t="s">
        <v>875</v>
      </c>
      <c r="H102" s="143">
        <v>261000</v>
      </c>
      <c r="I102" s="143">
        <v>240000</v>
      </c>
      <c r="J102" t="str">
        <f>IF(G102="GK",VLOOKUP(F102,'[1]2015GoalKeeper Stats'!$A$2:$S$109,2,FALSE),VLOOKUP(F102,'[1]2015Player Stats'!$A$2:$AB$830,2,FALSE))</f>
        <v>TOR</v>
      </c>
      <c r="K102">
        <f>IF(G102="GK",VLOOKUP(F102,'[1]2015GoalKeeper Stats'!$A$2:$S$109,4,FALSE),VLOOKUP(F102,'[1]2015Player Stats'!$A$2:$AB$830,4,FALSE))</f>
        <v>7</v>
      </c>
      <c r="L102">
        <f>IF(G102="GK",VLOOKUP(F102,'[1]2015GoalKeeper Stats'!$A$2:$S$109,5,FALSE),VLOOKUP(F102,'[1]2015Player Stats'!$A$2:$AB$830,5,FALSE))</f>
        <v>2</v>
      </c>
      <c r="M102">
        <f>IF(G102="GK",VLOOKUP(F102,'[1]2015GoalKeeper Stats'!$A$2:$S$109,6,FALSE),VLOOKUP(F102,'[1]2015Player Stats'!$A$2:$AB$830,6,FALSE))</f>
        <v>223</v>
      </c>
      <c r="N102">
        <f>IF(G102="GK",VLOOKUP(F102,'[1]2015GoalKeeper Stats'!$A$2:$S$109,7,FALSE),VLOOKUP(F102,'[1]2015Player Stats'!$A$2:$AB$830,7,FALSE))</f>
        <v>1</v>
      </c>
      <c r="O102">
        <f>IF(G102="GK",VLOOKUP(F102,'[1]2015GoalKeeper Stats'!$A$2:$S$109,8,FALSE),VLOOKUP(F102,'[1]2015Player Stats'!$A$2:$AB$830,8,FALSE))</f>
        <v>0</v>
      </c>
      <c r="P102">
        <f>IF(G102="GK",VLOOKUP(F102,'[1]2015GoalKeeper Stats'!$A$2:$S$109,9,FALSE),VLOOKUP(F102,'[1]2015Player Stats'!$A$2:$AB$830,9,FALSE))</f>
        <v>3</v>
      </c>
      <c r="Q102">
        <f>IF(G102="GK",VLOOKUP(F102,'[1]2015GoalKeeper Stats'!$A$2:$S$109,10,FALSE),VLOOKUP(F102,'[1]2015Player Stats'!$A$2:$AB$830,10,FALSE))</f>
        <v>2</v>
      </c>
      <c r="R102">
        <f>IF(G102="GK",VLOOKUP(F102,'[1]2015GoalKeeper Stats'!$A$2:$S$109,11,FALSE),VLOOKUP(F102,'[1]2015Player Stats'!$A$2:$AB$830,11,FALSE))</f>
        <v>0</v>
      </c>
      <c r="S102" t="str">
        <f>IF(G102="GK",VLOOKUP(F102,'[1]2015GoalKeeper Stats'!$A$2:$S$109,12,FALSE),VLOOKUP(F102,'[1]2015Player Stats'!$A$2:$AB$830,12,FALSE))</f>
        <v>0/0</v>
      </c>
      <c r="T102">
        <f>IF(G102="GK",VLOOKUP(F102,'[1]2015GoalKeeper Stats'!$A$2:$S$109,13,FALSE),VLOOKUP(F102,'[1]2015Player Stats'!$A$2:$AB$830,13,FALSE))</f>
        <v>1</v>
      </c>
      <c r="U102">
        <f>IF(G102="GK",VLOOKUP(F102,'[1]2015GoalKeeper Stats'!$A$2:$S$109,14,FALSE),VLOOKUP(F102,'[1]2015Player Stats'!$A$2:$AB$830,14,FALSE))</f>
        <v>0</v>
      </c>
      <c r="V102">
        <f>IF(G102="GK",VLOOKUP(F102,'[1]2015GoalKeeper Stats'!$A$2:$S$109,15,FALSE),VLOOKUP(F102,'[1]2015Player Stats'!$A$2:$AB$830,15,FALSE))</f>
        <v>0.4</v>
      </c>
      <c r="W102">
        <f>IF(G102="GK",VLOOKUP(F102,'[1]2015GoalKeeper Stats'!$A$2:$S$109,16,FALSE),VLOOKUP(F102,'[1]2015Player Stats'!$A$2:$AB$830,16,FALSE))</f>
        <v>33.299999999999997</v>
      </c>
      <c r="X102">
        <f>IF(G102="GK",VLOOKUP(F102,'[1]2015GoalKeeper Stats'!$A$2:$S$109,17,FALSE),VLOOKUP(F102,'[1]2015Player Stats'!$A$2:$AB$830,17,FALSE))</f>
        <v>0</v>
      </c>
      <c r="Y102">
        <f>IF(G102="GK",VLOOKUP(F102,'[1]2015GoalKeeper Stats'!$A$2:$S$109,18,FALSE),VLOOKUP(F102,'[1]2015Player Stats'!$A$2:$AB$830,18,FALSE))</f>
        <v>0</v>
      </c>
      <c r="Z102">
        <f>IF(G102="GK",VLOOKUP(F102,'[1]2015GoalKeeper Stats'!$A$2:$S$109,19,FALSE),VLOOKUP(F102,'[1]2015Player Stats'!$A$2:$AB$830,19,FALSE))</f>
        <v>0</v>
      </c>
      <c r="AA102">
        <f>IF(G102="GK",VLOOKUP(F102,'[1]2015GoalKeeper Stats'!$A$2:$S$109,20,FALSE),VLOOKUP(F102,'[1]2015Player Stats'!$A$2:$AB$830,20,FALSE))</f>
        <v>0</v>
      </c>
      <c r="AB102">
        <f>IF(G102="GK",VLOOKUP(F102,'[1]2015GoalKeeper Stats'!$A$2:$S$109,21,FALSE),VLOOKUP(F102,'[1]2015Player Stats'!$A$2:$AB$830,21,FALSE))</f>
        <v>6</v>
      </c>
      <c r="AC102">
        <f>IF(G102="GK",VLOOKUP(F102,'[1]2015GoalKeeper Stats'!$A$2:$S$109,22,FALSE),VLOOKUP(F102,'[1]2015Player Stats'!$A$2:$AB$830,22,FALSE))</f>
        <v>4</v>
      </c>
      <c r="AD102">
        <f>IF(G102="GK",VLOOKUP(F102,'[1]2015GoalKeeper Stats'!$A$2:$S$109,23,FALSE),VLOOKUP(F102,'[1]2015Player Stats'!$A$2:$AB$830,23,FALSE))</f>
        <v>0</v>
      </c>
      <c r="AE102">
        <f>IF(G102="GK",VLOOKUP(F102,'[1]2015GoalKeeper Stats'!$A$2:$S$109,24,FALSE),VLOOKUP(F102,'[1]2015Player Stats'!$A$2:$AB$830,24,FALSE))</f>
        <v>0</v>
      </c>
      <c r="AF102">
        <f>IF(G102="GK",VLOOKUP(F102,'[1]2015GoalKeeper Stats'!$A$2:$S$109,25,FALSE),VLOOKUP(F102,'[1]2015Player Stats'!$A$2:$AB$830,25,FALSE))</f>
        <v>0</v>
      </c>
      <c r="AG102">
        <f>IF(G102="GK",VLOOKUP(F102,'[1]2015GoalKeeper Stats'!$A$2:$S$109,26,FALSE),VLOOKUP(F102,'[1]2015Player Stats'!$A$2:$AB$830,26,FALSE))</f>
        <v>66.67</v>
      </c>
      <c r="AH102" s="51">
        <v>2015</v>
      </c>
      <c r="AI102" s="51">
        <v>34</v>
      </c>
      <c r="AJ102" s="51">
        <v>468</v>
      </c>
      <c r="AK102" s="51">
        <v>410</v>
      </c>
      <c r="AL102" s="51">
        <v>57</v>
      </c>
      <c r="AM102" s="51">
        <v>56</v>
      </c>
      <c r="AN102" s="51">
        <v>1</v>
      </c>
      <c r="AO102" s="52">
        <v>50.46</v>
      </c>
      <c r="AP102" s="52">
        <v>41.58</v>
      </c>
      <c r="AQ102" s="52">
        <v>8.8699999999999992</v>
      </c>
      <c r="AR102" s="52">
        <v>-7.87</v>
      </c>
      <c r="AS102" s="51">
        <v>49</v>
      </c>
      <c r="AT102" s="52">
        <v>52.78</v>
      </c>
    </row>
    <row r="103" spans="1:46" hidden="1">
      <c r="A103">
        <v>2015</v>
      </c>
      <c r="B103" t="s">
        <v>896</v>
      </c>
      <c r="C103" t="s">
        <v>896</v>
      </c>
      <c r="D103" t="s">
        <v>1063</v>
      </c>
      <c r="E103" t="s">
        <v>1064</v>
      </c>
      <c r="F103" t="str">
        <f t="shared" si="1"/>
        <v>Jean Baptiste Pierazzi</v>
      </c>
      <c r="G103" t="s">
        <v>860</v>
      </c>
      <c r="H103" s="143">
        <v>260000</v>
      </c>
      <c r="I103" s="143">
        <v>260000</v>
      </c>
      <c r="J103" t="str">
        <f>IF(G103="GK",VLOOKUP(F103,'[1]2015GoalKeeper Stats'!$A$2:$S$109,2,FALSE),VLOOKUP(F103,'[1]2015Player Stats'!$A$2:$AB$830,2,FALSE))</f>
        <v xml:space="preserve">SJ </v>
      </c>
      <c r="K103">
        <f>IF(G103="GK",VLOOKUP(F103,'[1]2015GoalKeeper Stats'!$A$2:$S$109,4,FALSE),VLOOKUP(F103,'[1]2015Player Stats'!$A$2:$AB$830,4,FALSE))</f>
        <v>3</v>
      </c>
      <c r="L103">
        <f>IF(G103="GK",VLOOKUP(F103,'[1]2015GoalKeeper Stats'!$A$2:$S$109,5,FALSE),VLOOKUP(F103,'[1]2015Player Stats'!$A$2:$AB$830,5,FALSE))</f>
        <v>3</v>
      </c>
      <c r="M103">
        <f>IF(G103="GK",VLOOKUP(F103,'[1]2015GoalKeeper Stats'!$A$2:$S$109,6,FALSE),VLOOKUP(F103,'[1]2015Player Stats'!$A$2:$AB$830,6,FALSE))</f>
        <v>270</v>
      </c>
      <c r="N103">
        <f>IF(G103="GK",VLOOKUP(F103,'[1]2015GoalKeeper Stats'!$A$2:$S$109,7,FALSE),VLOOKUP(F103,'[1]2015Player Stats'!$A$2:$AB$830,7,FALSE))</f>
        <v>0</v>
      </c>
      <c r="O103">
        <f>IF(G103="GK",VLOOKUP(F103,'[1]2015GoalKeeper Stats'!$A$2:$S$109,8,FALSE),VLOOKUP(F103,'[1]2015Player Stats'!$A$2:$AB$830,8,FALSE))</f>
        <v>0</v>
      </c>
      <c r="P103">
        <f>IF(G103="GK",VLOOKUP(F103,'[1]2015GoalKeeper Stats'!$A$2:$S$109,9,FALSE),VLOOKUP(F103,'[1]2015Player Stats'!$A$2:$AB$830,9,FALSE))</f>
        <v>1</v>
      </c>
      <c r="Q103">
        <f>IF(G103="GK",VLOOKUP(F103,'[1]2015GoalKeeper Stats'!$A$2:$S$109,10,FALSE),VLOOKUP(F103,'[1]2015Player Stats'!$A$2:$AB$830,10,FALSE))</f>
        <v>0</v>
      </c>
      <c r="R103">
        <f>IF(G103="GK",VLOOKUP(F103,'[1]2015GoalKeeper Stats'!$A$2:$S$109,11,FALSE),VLOOKUP(F103,'[1]2015Player Stats'!$A$2:$AB$830,11,FALSE))</f>
        <v>0</v>
      </c>
      <c r="S103" t="str">
        <f>IF(G103="GK",VLOOKUP(F103,'[1]2015GoalKeeper Stats'!$A$2:$S$109,12,FALSE),VLOOKUP(F103,'[1]2015Player Stats'!$A$2:$AB$830,12,FALSE))</f>
        <v>0/0</v>
      </c>
      <c r="T103">
        <f>IF(G103="GK",VLOOKUP(F103,'[1]2015GoalKeeper Stats'!$A$2:$S$109,13,FALSE),VLOOKUP(F103,'[1]2015Player Stats'!$A$2:$AB$830,13,FALSE))</f>
        <v>0</v>
      </c>
      <c r="U103">
        <f>IF(G103="GK",VLOOKUP(F103,'[1]2015GoalKeeper Stats'!$A$2:$S$109,14,FALSE),VLOOKUP(F103,'[1]2015Player Stats'!$A$2:$AB$830,14,FALSE))</f>
        <v>0</v>
      </c>
      <c r="V103">
        <f>IF(G103="GK",VLOOKUP(F103,'[1]2015GoalKeeper Stats'!$A$2:$S$109,15,FALSE),VLOOKUP(F103,'[1]2015Player Stats'!$A$2:$AB$830,15,FALSE))</f>
        <v>0</v>
      </c>
      <c r="W103">
        <f>IF(G103="GK",VLOOKUP(F103,'[1]2015GoalKeeper Stats'!$A$2:$S$109,16,FALSE),VLOOKUP(F103,'[1]2015Player Stats'!$A$2:$AB$830,16,FALSE))</f>
        <v>0</v>
      </c>
      <c r="X103">
        <f>IF(G103="GK",VLOOKUP(F103,'[1]2015GoalKeeper Stats'!$A$2:$S$109,17,FALSE),VLOOKUP(F103,'[1]2015Player Stats'!$A$2:$AB$830,17,FALSE))</f>
        <v>0</v>
      </c>
      <c r="Y103">
        <f>IF(G103="GK",VLOOKUP(F103,'[1]2015GoalKeeper Stats'!$A$2:$S$109,18,FALSE),VLOOKUP(F103,'[1]2015Player Stats'!$A$2:$AB$830,18,FALSE))</f>
        <v>0</v>
      </c>
      <c r="Z103">
        <f>IF(G103="GK",VLOOKUP(F103,'[1]2015GoalKeeper Stats'!$A$2:$S$109,19,FALSE),VLOOKUP(F103,'[1]2015Player Stats'!$A$2:$AB$830,19,FALSE))</f>
        <v>0</v>
      </c>
      <c r="AA103">
        <f>IF(G103="GK",VLOOKUP(F103,'[1]2015GoalKeeper Stats'!$A$2:$S$109,20,FALSE),VLOOKUP(F103,'[1]2015Player Stats'!$A$2:$AB$830,20,FALSE))</f>
        <v>0</v>
      </c>
      <c r="AB103">
        <f>IF(G103="GK",VLOOKUP(F103,'[1]2015GoalKeeper Stats'!$A$2:$S$109,21,FALSE),VLOOKUP(F103,'[1]2015Player Stats'!$A$2:$AB$830,21,FALSE))</f>
        <v>2</v>
      </c>
      <c r="AC103">
        <f>IF(G103="GK",VLOOKUP(F103,'[1]2015GoalKeeper Stats'!$A$2:$S$109,22,FALSE),VLOOKUP(F103,'[1]2015Player Stats'!$A$2:$AB$830,22,FALSE))</f>
        <v>5</v>
      </c>
      <c r="AD103">
        <f>IF(G103="GK",VLOOKUP(F103,'[1]2015GoalKeeper Stats'!$A$2:$S$109,23,FALSE),VLOOKUP(F103,'[1]2015Player Stats'!$A$2:$AB$830,23,FALSE))</f>
        <v>0</v>
      </c>
      <c r="AE103">
        <f>IF(G103="GK",VLOOKUP(F103,'[1]2015GoalKeeper Stats'!$A$2:$S$109,24,FALSE),VLOOKUP(F103,'[1]2015Player Stats'!$A$2:$AB$830,24,FALSE))</f>
        <v>0</v>
      </c>
      <c r="AF103">
        <f>IF(G103="GK",VLOOKUP(F103,'[1]2015GoalKeeper Stats'!$A$2:$S$109,25,FALSE),VLOOKUP(F103,'[1]2015Player Stats'!$A$2:$AB$830,25,FALSE))</f>
        <v>0</v>
      </c>
      <c r="AG103">
        <f>IF(G103="GK",VLOOKUP(F103,'[1]2015GoalKeeper Stats'!$A$2:$S$109,26,FALSE),VLOOKUP(F103,'[1]2015Player Stats'!$A$2:$AB$830,26,FALSE))</f>
        <v>0</v>
      </c>
      <c r="AH103" s="51">
        <v>2015</v>
      </c>
      <c r="AI103" s="51">
        <v>34</v>
      </c>
      <c r="AJ103" s="51">
        <v>405</v>
      </c>
      <c r="AK103" s="51">
        <v>399</v>
      </c>
      <c r="AL103" s="51">
        <v>41</v>
      </c>
      <c r="AM103" s="51">
        <v>38</v>
      </c>
      <c r="AN103" s="51">
        <v>3</v>
      </c>
      <c r="AO103" s="52">
        <v>44.43</v>
      </c>
      <c r="AP103" s="52">
        <v>40.1</v>
      </c>
      <c r="AQ103" s="52">
        <v>4.33</v>
      </c>
      <c r="AR103" s="52">
        <v>-1.33</v>
      </c>
      <c r="AS103" s="51">
        <v>47</v>
      </c>
      <c r="AT103" s="52">
        <v>49.59</v>
      </c>
    </row>
    <row r="104" spans="1:46" hidden="1">
      <c r="A104">
        <v>2015</v>
      </c>
      <c r="B104" t="s">
        <v>861</v>
      </c>
      <c r="C104" t="s">
        <v>207</v>
      </c>
      <c r="D104" t="s">
        <v>1065</v>
      </c>
      <c r="E104" t="s">
        <v>1066</v>
      </c>
      <c r="F104" t="str">
        <f t="shared" si="1"/>
        <v>Benoit Cheyrou</v>
      </c>
      <c r="G104" t="s">
        <v>860</v>
      </c>
      <c r="H104" s="143">
        <v>259333</v>
      </c>
      <c r="I104" s="143">
        <v>250000</v>
      </c>
      <c r="J104" t="str">
        <f>IF(G104="GK",VLOOKUP(F104,'[1]2015GoalKeeper Stats'!$A$2:$S$109,2,FALSE),VLOOKUP(F104,'[1]2015Player Stats'!$A$2:$AB$830,2,FALSE))</f>
        <v>TOR</v>
      </c>
      <c r="K104">
        <f>IF(G104="GK",VLOOKUP(F104,'[1]2015GoalKeeper Stats'!$A$2:$S$109,4,FALSE),VLOOKUP(F104,'[1]2015Player Stats'!$A$2:$AB$830,4,FALSE))</f>
        <v>28</v>
      </c>
      <c r="L104">
        <f>IF(G104="GK",VLOOKUP(F104,'[1]2015GoalKeeper Stats'!$A$2:$S$109,5,FALSE),VLOOKUP(F104,'[1]2015Player Stats'!$A$2:$AB$830,5,FALSE))</f>
        <v>28</v>
      </c>
      <c r="M104">
        <f>IF(G104="GK",VLOOKUP(F104,'[1]2015GoalKeeper Stats'!$A$2:$S$109,6,FALSE),VLOOKUP(F104,'[1]2015Player Stats'!$A$2:$AB$830,6,FALSE))</f>
        <v>2408</v>
      </c>
      <c r="N104">
        <f>IF(G104="GK",VLOOKUP(F104,'[1]2015GoalKeeper Stats'!$A$2:$S$109,7,FALSE),VLOOKUP(F104,'[1]2015Player Stats'!$A$2:$AB$830,7,FALSE))</f>
        <v>1</v>
      </c>
      <c r="O104">
        <f>IF(G104="GK",VLOOKUP(F104,'[1]2015GoalKeeper Stats'!$A$2:$S$109,8,FALSE),VLOOKUP(F104,'[1]2015Player Stats'!$A$2:$AB$830,8,FALSE))</f>
        <v>7</v>
      </c>
      <c r="P104">
        <f>IF(G104="GK",VLOOKUP(F104,'[1]2015GoalKeeper Stats'!$A$2:$S$109,9,FALSE),VLOOKUP(F104,'[1]2015Player Stats'!$A$2:$AB$830,9,FALSE))</f>
        <v>33</v>
      </c>
      <c r="Q104">
        <f>IF(G104="GK",VLOOKUP(F104,'[1]2015GoalKeeper Stats'!$A$2:$S$109,10,FALSE),VLOOKUP(F104,'[1]2015Player Stats'!$A$2:$AB$830,10,FALSE))</f>
        <v>7</v>
      </c>
      <c r="R104">
        <f>IF(G104="GK",VLOOKUP(F104,'[1]2015GoalKeeper Stats'!$A$2:$S$109,11,FALSE),VLOOKUP(F104,'[1]2015Player Stats'!$A$2:$AB$830,11,FALSE))</f>
        <v>0</v>
      </c>
      <c r="S104" t="str">
        <f>IF(G104="GK",VLOOKUP(F104,'[1]2015GoalKeeper Stats'!$A$2:$S$109,12,FALSE),VLOOKUP(F104,'[1]2015Player Stats'!$A$2:$AB$830,12,FALSE))</f>
        <v>0/0</v>
      </c>
      <c r="T104">
        <f>IF(G104="GK",VLOOKUP(F104,'[1]2015GoalKeeper Stats'!$A$2:$S$109,13,FALSE),VLOOKUP(F104,'[1]2015Player Stats'!$A$2:$AB$830,13,FALSE))</f>
        <v>0</v>
      </c>
      <c r="U104">
        <f>IF(G104="GK",VLOOKUP(F104,'[1]2015GoalKeeper Stats'!$A$2:$S$109,14,FALSE),VLOOKUP(F104,'[1]2015Player Stats'!$A$2:$AB$830,14,FALSE))</f>
        <v>1</v>
      </c>
      <c r="V104">
        <f>IF(G104="GK",VLOOKUP(F104,'[1]2015GoalKeeper Stats'!$A$2:$S$109,15,FALSE),VLOOKUP(F104,'[1]2015Player Stats'!$A$2:$AB$830,15,FALSE))</f>
        <v>0.04</v>
      </c>
      <c r="W104">
        <f>IF(G104="GK",VLOOKUP(F104,'[1]2015GoalKeeper Stats'!$A$2:$S$109,16,FALSE),VLOOKUP(F104,'[1]2015Player Stats'!$A$2:$AB$830,16,FALSE))</f>
        <v>3</v>
      </c>
      <c r="X104">
        <f>IF(G104="GK",VLOOKUP(F104,'[1]2015GoalKeeper Stats'!$A$2:$S$109,17,FALSE),VLOOKUP(F104,'[1]2015Player Stats'!$A$2:$AB$830,17,FALSE))</f>
        <v>3</v>
      </c>
      <c r="Y104">
        <f>IF(G104="GK",VLOOKUP(F104,'[1]2015GoalKeeper Stats'!$A$2:$S$109,18,FALSE),VLOOKUP(F104,'[1]2015Player Stats'!$A$2:$AB$830,18,FALSE))</f>
        <v>3</v>
      </c>
      <c r="Z104">
        <f>IF(G104="GK",VLOOKUP(F104,'[1]2015GoalKeeper Stats'!$A$2:$S$109,19,FALSE),VLOOKUP(F104,'[1]2015Player Stats'!$A$2:$AB$830,19,FALSE))</f>
        <v>4</v>
      </c>
      <c r="AA104">
        <f>IF(G104="GK",VLOOKUP(F104,'[1]2015GoalKeeper Stats'!$A$2:$S$109,20,FALSE),VLOOKUP(F104,'[1]2015Player Stats'!$A$2:$AB$830,20,FALSE))</f>
        <v>0.26</v>
      </c>
      <c r="AB104">
        <f>IF(G104="GK",VLOOKUP(F104,'[1]2015GoalKeeper Stats'!$A$2:$S$109,21,FALSE),VLOOKUP(F104,'[1]2015Player Stats'!$A$2:$AB$830,21,FALSE))</f>
        <v>44</v>
      </c>
      <c r="AC104">
        <f>IF(G104="GK",VLOOKUP(F104,'[1]2015GoalKeeper Stats'!$A$2:$S$109,22,FALSE),VLOOKUP(F104,'[1]2015Player Stats'!$A$2:$AB$830,22,FALSE))</f>
        <v>21</v>
      </c>
      <c r="AD104">
        <f>IF(G104="GK",VLOOKUP(F104,'[1]2015GoalKeeper Stats'!$A$2:$S$109,23,FALSE),VLOOKUP(F104,'[1]2015Player Stats'!$A$2:$AB$830,23,FALSE))</f>
        <v>1</v>
      </c>
      <c r="AE104">
        <f>IF(G104="GK",VLOOKUP(F104,'[1]2015GoalKeeper Stats'!$A$2:$S$109,24,FALSE),VLOOKUP(F104,'[1]2015Player Stats'!$A$2:$AB$830,24,FALSE))</f>
        <v>5</v>
      </c>
      <c r="AF104">
        <f>IF(G104="GK",VLOOKUP(F104,'[1]2015GoalKeeper Stats'!$A$2:$S$109,25,FALSE),VLOOKUP(F104,'[1]2015Player Stats'!$A$2:$AB$830,25,FALSE))</f>
        <v>0</v>
      </c>
      <c r="AG104">
        <f>IF(G104="GK",VLOOKUP(F104,'[1]2015GoalKeeper Stats'!$A$2:$S$109,26,FALSE),VLOOKUP(F104,'[1]2015Player Stats'!$A$2:$AB$830,26,FALSE))</f>
        <v>21.21</v>
      </c>
      <c r="AH104" s="51">
        <v>2015</v>
      </c>
      <c r="AI104" s="51">
        <v>34</v>
      </c>
      <c r="AJ104" s="51">
        <v>468</v>
      </c>
      <c r="AK104" s="51">
        <v>410</v>
      </c>
      <c r="AL104" s="51">
        <v>57</v>
      </c>
      <c r="AM104" s="51">
        <v>56</v>
      </c>
      <c r="AN104" s="51">
        <v>1</v>
      </c>
      <c r="AO104" s="52">
        <v>50.46</v>
      </c>
      <c r="AP104" s="52">
        <v>41.58</v>
      </c>
      <c r="AQ104" s="52">
        <v>8.8699999999999992</v>
      </c>
      <c r="AR104" s="52">
        <v>-7.87</v>
      </c>
      <c r="AS104" s="51">
        <v>49</v>
      </c>
      <c r="AT104" s="52">
        <v>52.78</v>
      </c>
    </row>
    <row r="105" spans="1:46" hidden="1">
      <c r="A105">
        <v>2015</v>
      </c>
      <c r="B105" t="s">
        <v>199</v>
      </c>
      <c r="C105" t="s">
        <v>199</v>
      </c>
      <c r="D105" t="s">
        <v>1067</v>
      </c>
      <c r="E105" t="s">
        <v>1068</v>
      </c>
      <c r="F105" t="str">
        <f t="shared" si="1"/>
        <v>Giles Barnes</v>
      </c>
      <c r="G105" t="s">
        <v>860</v>
      </c>
      <c r="H105" s="143">
        <v>258375</v>
      </c>
      <c r="I105" s="143">
        <v>247500</v>
      </c>
      <c r="J105" t="str">
        <f>IF(G105="GK",VLOOKUP(F105,'[1]2015GoalKeeper Stats'!$A$2:$S$109,2,FALSE),VLOOKUP(F105,'[1]2015Player Stats'!$A$2:$AB$830,2,FALSE))</f>
        <v>HOU</v>
      </c>
      <c r="K105">
        <f>IF(G105="GK",VLOOKUP(F105,'[1]2015GoalKeeper Stats'!$A$2:$S$109,4,FALSE),VLOOKUP(F105,'[1]2015Player Stats'!$A$2:$AB$830,4,FALSE))</f>
        <v>28</v>
      </c>
      <c r="L105">
        <f>IF(G105="GK",VLOOKUP(F105,'[1]2015GoalKeeper Stats'!$A$2:$S$109,5,FALSE),VLOOKUP(F105,'[1]2015Player Stats'!$A$2:$AB$830,5,FALSE))</f>
        <v>28</v>
      </c>
      <c r="M105">
        <f>IF(G105="GK",VLOOKUP(F105,'[1]2015GoalKeeper Stats'!$A$2:$S$109,6,FALSE),VLOOKUP(F105,'[1]2015Player Stats'!$A$2:$AB$830,6,FALSE))</f>
        <v>2474</v>
      </c>
      <c r="N105">
        <f>IF(G105="GK",VLOOKUP(F105,'[1]2015GoalKeeper Stats'!$A$2:$S$109,7,FALSE),VLOOKUP(F105,'[1]2015Player Stats'!$A$2:$AB$830,7,FALSE))</f>
        <v>7</v>
      </c>
      <c r="O105">
        <f>IF(G105="GK",VLOOKUP(F105,'[1]2015GoalKeeper Stats'!$A$2:$S$109,8,FALSE),VLOOKUP(F105,'[1]2015Player Stats'!$A$2:$AB$830,8,FALSE))</f>
        <v>3</v>
      </c>
      <c r="P105">
        <f>IF(G105="GK",VLOOKUP(F105,'[1]2015GoalKeeper Stats'!$A$2:$S$109,9,FALSE),VLOOKUP(F105,'[1]2015Player Stats'!$A$2:$AB$830,9,FALSE))</f>
        <v>75</v>
      </c>
      <c r="Q105">
        <f>IF(G105="GK",VLOOKUP(F105,'[1]2015GoalKeeper Stats'!$A$2:$S$109,10,FALSE),VLOOKUP(F105,'[1]2015Player Stats'!$A$2:$AB$830,10,FALSE))</f>
        <v>22</v>
      </c>
      <c r="R105">
        <f>IF(G105="GK",VLOOKUP(F105,'[1]2015GoalKeeper Stats'!$A$2:$S$109,11,FALSE),VLOOKUP(F105,'[1]2015Player Stats'!$A$2:$AB$830,11,FALSE))</f>
        <v>3</v>
      </c>
      <c r="S105" t="str">
        <f>IF(G105="GK",VLOOKUP(F105,'[1]2015GoalKeeper Stats'!$A$2:$S$109,12,FALSE),VLOOKUP(F105,'[1]2015Player Stats'!$A$2:$AB$830,12,FALSE))</f>
        <v>0/1</v>
      </c>
      <c r="T105">
        <f>IF(G105="GK",VLOOKUP(F105,'[1]2015GoalKeeper Stats'!$A$2:$S$109,13,FALSE),VLOOKUP(F105,'[1]2015Player Stats'!$A$2:$AB$830,13,FALSE))</f>
        <v>7</v>
      </c>
      <c r="U105">
        <f>IF(G105="GK",VLOOKUP(F105,'[1]2015GoalKeeper Stats'!$A$2:$S$109,14,FALSE),VLOOKUP(F105,'[1]2015Player Stats'!$A$2:$AB$830,14,FALSE))</f>
        <v>0</v>
      </c>
      <c r="V105">
        <f>IF(G105="GK",VLOOKUP(F105,'[1]2015GoalKeeper Stats'!$A$2:$S$109,15,FALSE),VLOOKUP(F105,'[1]2015Player Stats'!$A$2:$AB$830,15,FALSE))</f>
        <v>0.25</v>
      </c>
      <c r="W105">
        <f>IF(G105="GK",VLOOKUP(F105,'[1]2015GoalKeeper Stats'!$A$2:$S$109,16,FALSE),VLOOKUP(F105,'[1]2015Player Stats'!$A$2:$AB$830,16,FALSE))</f>
        <v>9.3000000000000007</v>
      </c>
      <c r="X105">
        <f>IF(G105="GK",VLOOKUP(F105,'[1]2015GoalKeeper Stats'!$A$2:$S$109,17,FALSE),VLOOKUP(F105,'[1]2015Player Stats'!$A$2:$AB$830,17,FALSE))</f>
        <v>1</v>
      </c>
      <c r="Y105">
        <f>IF(G105="GK",VLOOKUP(F105,'[1]2015GoalKeeper Stats'!$A$2:$S$109,18,FALSE),VLOOKUP(F105,'[1]2015Player Stats'!$A$2:$AB$830,18,FALSE))</f>
        <v>2</v>
      </c>
      <c r="Z105">
        <f>IF(G105="GK",VLOOKUP(F105,'[1]2015GoalKeeper Stats'!$A$2:$S$109,19,FALSE),VLOOKUP(F105,'[1]2015Player Stats'!$A$2:$AB$830,19,FALSE))</f>
        <v>1</v>
      </c>
      <c r="AA105">
        <f>IF(G105="GK",VLOOKUP(F105,'[1]2015GoalKeeper Stats'!$A$2:$S$109,20,FALSE),VLOOKUP(F105,'[1]2015Player Stats'!$A$2:$AB$830,20,FALSE))</f>
        <v>0.11</v>
      </c>
      <c r="AB105">
        <f>IF(G105="GK",VLOOKUP(F105,'[1]2015GoalKeeper Stats'!$A$2:$S$109,21,FALSE),VLOOKUP(F105,'[1]2015Player Stats'!$A$2:$AB$830,21,FALSE))</f>
        <v>35</v>
      </c>
      <c r="AC105">
        <f>IF(G105="GK",VLOOKUP(F105,'[1]2015GoalKeeper Stats'!$A$2:$S$109,22,FALSE),VLOOKUP(F105,'[1]2015Player Stats'!$A$2:$AB$830,22,FALSE))</f>
        <v>62</v>
      </c>
      <c r="AD105">
        <f>IF(G105="GK",VLOOKUP(F105,'[1]2015GoalKeeper Stats'!$A$2:$S$109,23,FALSE),VLOOKUP(F105,'[1]2015Player Stats'!$A$2:$AB$830,23,FALSE))</f>
        <v>11</v>
      </c>
      <c r="AE105">
        <f>IF(G105="GK",VLOOKUP(F105,'[1]2015GoalKeeper Stats'!$A$2:$S$109,24,FALSE),VLOOKUP(F105,'[1]2015Player Stats'!$A$2:$AB$830,24,FALSE))</f>
        <v>5</v>
      </c>
      <c r="AF105">
        <f>IF(G105="GK",VLOOKUP(F105,'[1]2015GoalKeeper Stats'!$A$2:$S$109,25,FALSE),VLOOKUP(F105,'[1]2015Player Stats'!$A$2:$AB$830,25,FALSE))</f>
        <v>0</v>
      </c>
      <c r="AG105">
        <f>IF(G105="GK",VLOOKUP(F105,'[1]2015GoalKeeper Stats'!$A$2:$S$109,26,FALSE),VLOOKUP(F105,'[1]2015Player Stats'!$A$2:$AB$830,26,FALSE))</f>
        <v>29.33</v>
      </c>
      <c r="AH105" s="51">
        <v>2015</v>
      </c>
      <c r="AI105" s="51">
        <v>34</v>
      </c>
      <c r="AJ105" s="51">
        <v>376</v>
      </c>
      <c r="AK105" s="51">
        <v>374</v>
      </c>
      <c r="AL105" s="51">
        <v>42</v>
      </c>
      <c r="AM105" s="51">
        <v>47</v>
      </c>
      <c r="AN105" s="51">
        <v>-5</v>
      </c>
      <c r="AO105" s="52">
        <v>35.869999999999997</v>
      </c>
      <c r="AP105" s="52">
        <v>40.729999999999997</v>
      </c>
      <c r="AQ105" s="52">
        <v>-4.87</v>
      </c>
      <c r="AR105" s="52">
        <v>-0.13</v>
      </c>
      <c r="AS105" s="51">
        <v>42</v>
      </c>
      <c r="AT105" s="52">
        <v>42.15</v>
      </c>
    </row>
    <row r="106" spans="1:46" hidden="1">
      <c r="A106">
        <v>2015</v>
      </c>
      <c r="B106" t="s">
        <v>962</v>
      </c>
      <c r="C106" t="s">
        <v>962</v>
      </c>
      <c r="D106" t="s">
        <v>1069</v>
      </c>
      <c r="E106" t="s">
        <v>1070</v>
      </c>
      <c r="F106" t="str">
        <f t="shared" si="1"/>
        <v>Perry Kitchen</v>
      </c>
      <c r="G106" t="s">
        <v>893</v>
      </c>
      <c r="H106" s="143">
        <v>257450</v>
      </c>
      <c r="I106" s="143">
        <v>172000</v>
      </c>
      <c r="J106" t="str">
        <f>IF(G106="GK",VLOOKUP(F106,'[1]2015GoalKeeper Stats'!$A$2:$S$109,2,FALSE),VLOOKUP(F106,'[1]2015Player Stats'!$A$2:$AB$830,2,FALSE))</f>
        <v>LA</v>
      </c>
      <c r="K106">
        <f>IF(G106="GK",VLOOKUP(F106,'[1]2015GoalKeeper Stats'!$A$2:$S$109,4,FALSE),VLOOKUP(F106,'[1]2015Player Stats'!$A$2:$AB$830,4,FALSE))</f>
        <v>33</v>
      </c>
      <c r="L106">
        <f>IF(G106="GK",VLOOKUP(F106,'[1]2015GoalKeeper Stats'!$A$2:$S$109,5,FALSE),VLOOKUP(F106,'[1]2015Player Stats'!$A$2:$AB$830,5,FALSE))</f>
        <v>31</v>
      </c>
      <c r="M106">
        <f>IF(G106="GK",VLOOKUP(F106,'[1]2015GoalKeeper Stats'!$A$2:$S$109,6,FALSE),VLOOKUP(F106,'[1]2015Player Stats'!$A$2:$AB$830,6,FALSE))</f>
        <v>2831</v>
      </c>
      <c r="N106">
        <f>IF(G106="GK",VLOOKUP(F106,'[1]2015GoalKeeper Stats'!$A$2:$S$109,7,FALSE),VLOOKUP(F106,'[1]2015Player Stats'!$A$2:$AB$830,7,FALSE))</f>
        <v>3</v>
      </c>
      <c r="O106">
        <f>IF(G106="GK",VLOOKUP(F106,'[1]2015GoalKeeper Stats'!$A$2:$S$109,8,FALSE),VLOOKUP(F106,'[1]2015Player Stats'!$A$2:$AB$830,8,FALSE))</f>
        <v>1</v>
      </c>
      <c r="P106">
        <f>IF(G106="GK",VLOOKUP(F106,'[1]2015GoalKeeper Stats'!$A$2:$S$109,9,FALSE),VLOOKUP(F106,'[1]2015Player Stats'!$A$2:$AB$830,9,FALSE))</f>
        <v>14</v>
      </c>
      <c r="Q106">
        <f>IF(G106="GK",VLOOKUP(F106,'[1]2015GoalKeeper Stats'!$A$2:$S$109,10,FALSE),VLOOKUP(F106,'[1]2015Player Stats'!$A$2:$AB$830,10,FALSE))</f>
        <v>6</v>
      </c>
      <c r="R106">
        <f>IF(G106="GK",VLOOKUP(F106,'[1]2015GoalKeeper Stats'!$A$2:$S$109,11,FALSE),VLOOKUP(F106,'[1]2015Player Stats'!$A$2:$AB$830,11,FALSE))</f>
        <v>1</v>
      </c>
      <c r="S106" t="str">
        <f>IF(G106="GK",VLOOKUP(F106,'[1]2015GoalKeeper Stats'!$A$2:$S$109,12,FALSE),VLOOKUP(F106,'[1]2015Player Stats'!$A$2:$AB$830,12,FALSE))</f>
        <v>0/0</v>
      </c>
      <c r="T106">
        <f>IF(G106="GK",VLOOKUP(F106,'[1]2015GoalKeeper Stats'!$A$2:$S$109,13,FALSE),VLOOKUP(F106,'[1]2015Player Stats'!$A$2:$AB$830,13,FALSE))</f>
        <v>3</v>
      </c>
      <c r="U106">
        <f>IF(G106="GK",VLOOKUP(F106,'[1]2015GoalKeeper Stats'!$A$2:$S$109,14,FALSE),VLOOKUP(F106,'[1]2015Player Stats'!$A$2:$AB$830,14,FALSE))</f>
        <v>0</v>
      </c>
      <c r="V106">
        <f>IF(G106="GK",VLOOKUP(F106,'[1]2015GoalKeeper Stats'!$A$2:$S$109,15,FALSE),VLOOKUP(F106,'[1]2015Player Stats'!$A$2:$AB$830,15,FALSE))</f>
        <v>0.1</v>
      </c>
      <c r="W106">
        <f>IF(G106="GK",VLOOKUP(F106,'[1]2015GoalKeeper Stats'!$A$2:$S$109,16,FALSE),VLOOKUP(F106,'[1]2015Player Stats'!$A$2:$AB$830,16,FALSE))</f>
        <v>21.4</v>
      </c>
      <c r="X106">
        <f>IF(G106="GK",VLOOKUP(F106,'[1]2015GoalKeeper Stats'!$A$2:$S$109,17,FALSE),VLOOKUP(F106,'[1]2015Player Stats'!$A$2:$AB$830,17,FALSE))</f>
        <v>0</v>
      </c>
      <c r="Y106">
        <f>IF(G106="GK",VLOOKUP(F106,'[1]2015GoalKeeper Stats'!$A$2:$S$109,18,FALSE),VLOOKUP(F106,'[1]2015Player Stats'!$A$2:$AB$830,18,FALSE))</f>
        <v>1</v>
      </c>
      <c r="Z106">
        <f>IF(G106="GK",VLOOKUP(F106,'[1]2015GoalKeeper Stats'!$A$2:$S$109,19,FALSE),VLOOKUP(F106,'[1]2015Player Stats'!$A$2:$AB$830,19,FALSE))</f>
        <v>0</v>
      </c>
      <c r="AA106">
        <f>IF(G106="GK",VLOOKUP(F106,'[1]2015GoalKeeper Stats'!$A$2:$S$109,20,FALSE),VLOOKUP(F106,'[1]2015Player Stats'!$A$2:$AB$830,20,FALSE))</f>
        <v>0.03</v>
      </c>
      <c r="AB106">
        <f>IF(G106="GK",VLOOKUP(F106,'[1]2015GoalKeeper Stats'!$A$2:$S$109,21,FALSE),VLOOKUP(F106,'[1]2015Player Stats'!$A$2:$AB$830,21,FALSE))</f>
        <v>66</v>
      </c>
      <c r="AC106">
        <f>IF(G106="GK",VLOOKUP(F106,'[1]2015GoalKeeper Stats'!$A$2:$S$109,22,FALSE),VLOOKUP(F106,'[1]2015Player Stats'!$A$2:$AB$830,22,FALSE))</f>
        <v>33</v>
      </c>
      <c r="AD106">
        <f>IF(G106="GK",VLOOKUP(F106,'[1]2015GoalKeeper Stats'!$A$2:$S$109,23,FALSE),VLOOKUP(F106,'[1]2015Player Stats'!$A$2:$AB$830,23,FALSE))</f>
        <v>1</v>
      </c>
      <c r="AE106">
        <f>IF(G106="GK",VLOOKUP(F106,'[1]2015GoalKeeper Stats'!$A$2:$S$109,24,FALSE),VLOOKUP(F106,'[1]2015Player Stats'!$A$2:$AB$830,24,FALSE))</f>
        <v>6</v>
      </c>
      <c r="AF106">
        <f>IF(G106="GK",VLOOKUP(F106,'[1]2015GoalKeeper Stats'!$A$2:$S$109,25,FALSE),VLOOKUP(F106,'[1]2015Player Stats'!$A$2:$AB$830,25,FALSE))</f>
        <v>0</v>
      </c>
      <c r="AG106">
        <f>IF(G106="GK",VLOOKUP(F106,'[1]2015GoalKeeper Stats'!$A$2:$S$109,26,FALSE),VLOOKUP(F106,'[1]2015Player Stats'!$A$2:$AB$830,26,FALSE))</f>
        <v>42.86</v>
      </c>
      <c r="AH106" s="51">
        <v>2015</v>
      </c>
      <c r="AI106" s="51">
        <v>34</v>
      </c>
      <c r="AJ106" s="51">
        <v>373</v>
      </c>
      <c r="AK106" s="51">
        <v>492</v>
      </c>
      <c r="AL106" s="51">
        <v>42</v>
      </c>
      <c r="AM106" s="51">
        <v>45</v>
      </c>
      <c r="AN106" s="51">
        <v>-3</v>
      </c>
      <c r="AO106" s="52">
        <v>40.159999999999997</v>
      </c>
      <c r="AP106" s="52">
        <v>48.75</v>
      </c>
      <c r="AQ106" s="52">
        <v>-8.59</v>
      </c>
      <c r="AR106" s="52">
        <v>5.59</v>
      </c>
      <c r="AS106" s="51">
        <v>51</v>
      </c>
      <c r="AT106" s="52">
        <v>40.659999999999997</v>
      </c>
    </row>
    <row r="107" spans="1:46" hidden="1">
      <c r="A107">
        <v>2015</v>
      </c>
      <c r="B107" t="s">
        <v>861</v>
      </c>
      <c r="C107" t="s">
        <v>207</v>
      </c>
      <c r="D107" t="s">
        <v>880</v>
      </c>
      <c r="E107" t="s">
        <v>1071</v>
      </c>
      <c r="F107" t="str">
        <f t="shared" si="1"/>
        <v>Robbie Findley</v>
      </c>
      <c r="G107" t="s">
        <v>875</v>
      </c>
      <c r="H107" s="143">
        <v>255500</v>
      </c>
      <c r="I107" s="143">
        <v>225000</v>
      </c>
      <c r="J107" t="str">
        <f>IF(G107="GK",VLOOKUP(F107,'[1]2015GoalKeeper Stats'!$A$2:$S$109,2,FALSE),VLOOKUP(F107,'[1]2015Player Stats'!$A$2:$AB$830,2,FALSE))</f>
        <v>TOR</v>
      </c>
      <c r="K107">
        <f>IF(G107="GK",VLOOKUP(F107,'[1]2015GoalKeeper Stats'!$A$2:$S$109,4,FALSE),VLOOKUP(F107,'[1]2015Player Stats'!$A$2:$AB$830,4,FALSE))</f>
        <v>25</v>
      </c>
      <c r="L107">
        <f>IF(G107="GK",VLOOKUP(F107,'[1]2015GoalKeeper Stats'!$A$2:$S$109,5,FALSE),VLOOKUP(F107,'[1]2015Player Stats'!$A$2:$AB$830,5,FALSE))</f>
        <v>18</v>
      </c>
      <c r="M107">
        <f>IF(G107="GK",VLOOKUP(F107,'[1]2015GoalKeeper Stats'!$A$2:$S$109,6,FALSE),VLOOKUP(F107,'[1]2015Player Stats'!$A$2:$AB$830,6,FALSE))</f>
        <v>1476</v>
      </c>
      <c r="N107">
        <f>IF(G107="GK",VLOOKUP(F107,'[1]2015GoalKeeper Stats'!$A$2:$S$109,7,FALSE),VLOOKUP(F107,'[1]2015Player Stats'!$A$2:$AB$830,7,FALSE))</f>
        <v>2</v>
      </c>
      <c r="O107">
        <f>IF(G107="GK",VLOOKUP(F107,'[1]2015GoalKeeper Stats'!$A$2:$S$109,8,FALSE),VLOOKUP(F107,'[1]2015Player Stats'!$A$2:$AB$830,8,FALSE))</f>
        <v>3</v>
      </c>
      <c r="P107">
        <f>IF(G107="GK",VLOOKUP(F107,'[1]2015GoalKeeper Stats'!$A$2:$S$109,9,FALSE),VLOOKUP(F107,'[1]2015Player Stats'!$A$2:$AB$830,9,FALSE))</f>
        <v>28</v>
      </c>
      <c r="Q107">
        <f>IF(G107="GK",VLOOKUP(F107,'[1]2015GoalKeeper Stats'!$A$2:$S$109,10,FALSE),VLOOKUP(F107,'[1]2015Player Stats'!$A$2:$AB$830,10,FALSE))</f>
        <v>8</v>
      </c>
      <c r="R107">
        <f>IF(G107="GK",VLOOKUP(F107,'[1]2015GoalKeeper Stats'!$A$2:$S$109,11,FALSE),VLOOKUP(F107,'[1]2015Player Stats'!$A$2:$AB$830,11,FALSE))</f>
        <v>1</v>
      </c>
      <c r="S107" t="str">
        <f>IF(G107="GK",VLOOKUP(F107,'[1]2015GoalKeeper Stats'!$A$2:$S$109,12,FALSE),VLOOKUP(F107,'[1]2015Player Stats'!$A$2:$AB$830,12,FALSE))</f>
        <v>0/0</v>
      </c>
      <c r="T107">
        <f>IF(G107="GK",VLOOKUP(F107,'[1]2015GoalKeeper Stats'!$A$2:$S$109,13,FALSE),VLOOKUP(F107,'[1]2015Player Stats'!$A$2:$AB$830,13,FALSE))</f>
        <v>1</v>
      </c>
      <c r="U107">
        <f>IF(G107="GK",VLOOKUP(F107,'[1]2015GoalKeeper Stats'!$A$2:$S$109,14,FALSE),VLOOKUP(F107,'[1]2015Player Stats'!$A$2:$AB$830,14,FALSE))</f>
        <v>1</v>
      </c>
      <c r="V107">
        <f>IF(G107="GK",VLOOKUP(F107,'[1]2015GoalKeeper Stats'!$A$2:$S$109,15,FALSE),VLOOKUP(F107,'[1]2015Player Stats'!$A$2:$AB$830,15,FALSE))</f>
        <v>0.12</v>
      </c>
      <c r="W107">
        <f>IF(G107="GK",VLOOKUP(F107,'[1]2015GoalKeeper Stats'!$A$2:$S$109,16,FALSE),VLOOKUP(F107,'[1]2015Player Stats'!$A$2:$AB$830,16,FALSE))</f>
        <v>7.1</v>
      </c>
      <c r="X107">
        <f>IF(G107="GK",VLOOKUP(F107,'[1]2015GoalKeeper Stats'!$A$2:$S$109,17,FALSE),VLOOKUP(F107,'[1]2015Player Stats'!$A$2:$AB$830,17,FALSE))</f>
        <v>0</v>
      </c>
      <c r="Y107">
        <f>IF(G107="GK",VLOOKUP(F107,'[1]2015GoalKeeper Stats'!$A$2:$S$109,18,FALSE),VLOOKUP(F107,'[1]2015Player Stats'!$A$2:$AB$830,18,FALSE))</f>
        <v>2</v>
      </c>
      <c r="Z107">
        <f>IF(G107="GK",VLOOKUP(F107,'[1]2015GoalKeeper Stats'!$A$2:$S$109,19,FALSE),VLOOKUP(F107,'[1]2015Player Stats'!$A$2:$AB$830,19,FALSE))</f>
        <v>1</v>
      </c>
      <c r="AA107">
        <f>IF(G107="GK",VLOOKUP(F107,'[1]2015GoalKeeper Stats'!$A$2:$S$109,20,FALSE),VLOOKUP(F107,'[1]2015Player Stats'!$A$2:$AB$830,20,FALSE))</f>
        <v>0.18</v>
      </c>
      <c r="AB107">
        <f>IF(G107="GK",VLOOKUP(F107,'[1]2015GoalKeeper Stats'!$A$2:$S$109,21,FALSE),VLOOKUP(F107,'[1]2015Player Stats'!$A$2:$AB$830,21,FALSE))</f>
        <v>18</v>
      </c>
      <c r="AC107">
        <f>IF(G107="GK",VLOOKUP(F107,'[1]2015GoalKeeper Stats'!$A$2:$S$109,22,FALSE),VLOOKUP(F107,'[1]2015Player Stats'!$A$2:$AB$830,22,FALSE))</f>
        <v>35</v>
      </c>
      <c r="AD107">
        <f>IF(G107="GK",VLOOKUP(F107,'[1]2015GoalKeeper Stats'!$A$2:$S$109,23,FALSE),VLOOKUP(F107,'[1]2015Player Stats'!$A$2:$AB$830,23,FALSE))</f>
        <v>4</v>
      </c>
      <c r="AE107">
        <f>IF(G107="GK",VLOOKUP(F107,'[1]2015GoalKeeper Stats'!$A$2:$S$109,24,FALSE),VLOOKUP(F107,'[1]2015Player Stats'!$A$2:$AB$830,24,FALSE))</f>
        <v>2</v>
      </c>
      <c r="AF107">
        <f>IF(G107="GK",VLOOKUP(F107,'[1]2015GoalKeeper Stats'!$A$2:$S$109,25,FALSE),VLOOKUP(F107,'[1]2015Player Stats'!$A$2:$AB$830,25,FALSE))</f>
        <v>0</v>
      </c>
      <c r="AG107">
        <f>IF(G107="GK",VLOOKUP(F107,'[1]2015GoalKeeper Stats'!$A$2:$S$109,26,FALSE),VLOOKUP(F107,'[1]2015Player Stats'!$A$2:$AB$830,26,FALSE))</f>
        <v>28.57</v>
      </c>
      <c r="AH107" s="51">
        <v>2015</v>
      </c>
      <c r="AI107" s="51">
        <v>34</v>
      </c>
      <c r="AJ107" s="51">
        <v>468</v>
      </c>
      <c r="AK107" s="51">
        <v>410</v>
      </c>
      <c r="AL107" s="51">
        <v>57</v>
      </c>
      <c r="AM107" s="51">
        <v>56</v>
      </c>
      <c r="AN107" s="51">
        <v>1</v>
      </c>
      <c r="AO107" s="52">
        <v>50.46</v>
      </c>
      <c r="AP107" s="52">
        <v>41.58</v>
      </c>
      <c r="AQ107" s="52">
        <v>8.8699999999999992</v>
      </c>
      <c r="AR107" s="52">
        <v>-7.87</v>
      </c>
      <c r="AS107" s="51">
        <v>49</v>
      </c>
      <c r="AT107" s="52">
        <v>52.78</v>
      </c>
    </row>
    <row r="108" spans="1:46" hidden="1">
      <c r="A108">
        <v>2015</v>
      </c>
      <c r="B108" t="s">
        <v>201</v>
      </c>
      <c r="C108" t="s">
        <v>201</v>
      </c>
      <c r="D108" t="s">
        <v>1072</v>
      </c>
      <c r="E108" t="s">
        <v>1073</v>
      </c>
      <c r="F108" t="str">
        <f t="shared" si="1"/>
        <v>Dominic Oduro</v>
      </c>
      <c r="G108" t="s">
        <v>875</v>
      </c>
      <c r="H108" s="143">
        <v>251667</v>
      </c>
      <c r="I108" s="143">
        <v>250000</v>
      </c>
      <c r="J108" t="str">
        <f>IF(G108="GK",VLOOKUP(F108,'[1]2015GoalKeeper Stats'!$A$2:$S$109,2,FALSE),VLOOKUP(F108,'[1]2015Player Stats'!$A$2:$AB$830,2,FALSE))</f>
        <v>MTL</v>
      </c>
      <c r="K108">
        <f>IF(G108="GK",VLOOKUP(F108,'[1]2015GoalKeeper Stats'!$A$2:$S$109,4,FALSE),VLOOKUP(F108,'[1]2015Player Stats'!$A$2:$AB$830,4,FALSE))</f>
        <v>28</v>
      </c>
      <c r="L108">
        <f>IF(G108="GK",VLOOKUP(F108,'[1]2015GoalKeeper Stats'!$A$2:$S$109,5,FALSE),VLOOKUP(F108,'[1]2015Player Stats'!$A$2:$AB$830,5,FALSE))</f>
        <v>18</v>
      </c>
      <c r="M108">
        <f>IF(G108="GK",VLOOKUP(F108,'[1]2015GoalKeeper Stats'!$A$2:$S$109,6,FALSE),VLOOKUP(F108,'[1]2015Player Stats'!$A$2:$AB$830,6,FALSE))</f>
        <v>1671</v>
      </c>
      <c r="N108">
        <f>IF(G108="GK",VLOOKUP(F108,'[1]2015GoalKeeper Stats'!$A$2:$S$109,7,FALSE),VLOOKUP(F108,'[1]2015Player Stats'!$A$2:$AB$830,7,FALSE))</f>
        <v>8</v>
      </c>
      <c r="O108">
        <f>IF(G108="GK",VLOOKUP(F108,'[1]2015GoalKeeper Stats'!$A$2:$S$109,8,FALSE),VLOOKUP(F108,'[1]2015Player Stats'!$A$2:$AB$830,8,FALSE))</f>
        <v>0</v>
      </c>
      <c r="P108">
        <f>IF(G108="GK",VLOOKUP(F108,'[1]2015GoalKeeper Stats'!$A$2:$S$109,9,FALSE),VLOOKUP(F108,'[1]2015Player Stats'!$A$2:$AB$830,9,FALSE))</f>
        <v>50</v>
      </c>
      <c r="Q108">
        <f>IF(G108="GK",VLOOKUP(F108,'[1]2015GoalKeeper Stats'!$A$2:$S$109,10,FALSE),VLOOKUP(F108,'[1]2015Player Stats'!$A$2:$AB$830,10,FALSE))</f>
        <v>20</v>
      </c>
      <c r="R108">
        <f>IF(G108="GK",VLOOKUP(F108,'[1]2015GoalKeeper Stats'!$A$2:$S$109,11,FALSE),VLOOKUP(F108,'[1]2015Player Stats'!$A$2:$AB$830,11,FALSE))</f>
        <v>1</v>
      </c>
      <c r="S108" t="str">
        <f>IF(G108="GK",VLOOKUP(F108,'[1]2015GoalKeeper Stats'!$A$2:$S$109,12,FALSE),VLOOKUP(F108,'[1]2015Player Stats'!$A$2:$AB$830,12,FALSE))</f>
        <v>0/0</v>
      </c>
      <c r="T108">
        <f>IF(G108="GK",VLOOKUP(F108,'[1]2015GoalKeeper Stats'!$A$2:$S$109,13,FALSE),VLOOKUP(F108,'[1]2015Player Stats'!$A$2:$AB$830,13,FALSE))</f>
        <v>5</v>
      </c>
      <c r="U108">
        <f>IF(G108="GK",VLOOKUP(F108,'[1]2015GoalKeeper Stats'!$A$2:$S$109,14,FALSE),VLOOKUP(F108,'[1]2015Player Stats'!$A$2:$AB$830,14,FALSE))</f>
        <v>3</v>
      </c>
      <c r="V108">
        <f>IF(G108="GK",VLOOKUP(F108,'[1]2015GoalKeeper Stats'!$A$2:$S$109,15,FALSE),VLOOKUP(F108,'[1]2015Player Stats'!$A$2:$AB$830,15,FALSE))</f>
        <v>0.43</v>
      </c>
      <c r="W108">
        <f>IF(G108="GK",VLOOKUP(F108,'[1]2015GoalKeeper Stats'!$A$2:$S$109,16,FALSE),VLOOKUP(F108,'[1]2015Player Stats'!$A$2:$AB$830,16,FALSE))</f>
        <v>16</v>
      </c>
      <c r="X108">
        <f>IF(G108="GK",VLOOKUP(F108,'[1]2015GoalKeeper Stats'!$A$2:$S$109,17,FALSE),VLOOKUP(F108,'[1]2015Player Stats'!$A$2:$AB$830,17,FALSE))</f>
        <v>0</v>
      </c>
      <c r="Y108">
        <f>IF(G108="GK",VLOOKUP(F108,'[1]2015GoalKeeper Stats'!$A$2:$S$109,18,FALSE),VLOOKUP(F108,'[1]2015Player Stats'!$A$2:$AB$830,18,FALSE))</f>
        <v>0</v>
      </c>
      <c r="Z108">
        <f>IF(G108="GK",VLOOKUP(F108,'[1]2015GoalKeeper Stats'!$A$2:$S$109,19,FALSE),VLOOKUP(F108,'[1]2015Player Stats'!$A$2:$AB$830,19,FALSE))</f>
        <v>0</v>
      </c>
      <c r="AA108">
        <f>IF(G108="GK",VLOOKUP(F108,'[1]2015GoalKeeper Stats'!$A$2:$S$109,20,FALSE),VLOOKUP(F108,'[1]2015Player Stats'!$A$2:$AB$830,20,FALSE))</f>
        <v>0</v>
      </c>
      <c r="AB108">
        <f>IF(G108="GK",VLOOKUP(F108,'[1]2015GoalKeeper Stats'!$A$2:$S$109,21,FALSE),VLOOKUP(F108,'[1]2015Player Stats'!$A$2:$AB$830,21,FALSE))</f>
        <v>9</v>
      </c>
      <c r="AC108">
        <f>IF(G108="GK",VLOOKUP(F108,'[1]2015GoalKeeper Stats'!$A$2:$S$109,22,FALSE),VLOOKUP(F108,'[1]2015Player Stats'!$A$2:$AB$830,22,FALSE))</f>
        <v>36</v>
      </c>
      <c r="AD108">
        <f>IF(G108="GK",VLOOKUP(F108,'[1]2015GoalKeeper Stats'!$A$2:$S$109,23,FALSE),VLOOKUP(F108,'[1]2015Player Stats'!$A$2:$AB$830,23,FALSE))</f>
        <v>14</v>
      </c>
      <c r="AE108">
        <f>IF(G108="GK",VLOOKUP(F108,'[1]2015GoalKeeper Stats'!$A$2:$S$109,24,FALSE),VLOOKUP(F108,'[1]2015Player Stats'!$A$2:$AB$830,24,FALSE))</f>
        <v>4</v>
      </c>
      <c r="AF108">
        <f>IF(G108="GK",VLOOKUP(F108,'[1]2015GoalKeeper Stats'!$A$2:$S$109,25,FALSE),VLOOKUP(F108,'[1]2015Player Stats'!$A$2:$AB$830,25,FALSE))</f>
        <v>0</v>
      </c>
      <c r="AG108">
        <f>IF(G108="GK",VLOOKUP(F108,'[1]2015GoalKeeper Stats'!$A$2:$S$109,26,FALSE),VLOOKUP(F108,'[1]2015Player Stats'!$A$2:$AB$830,26,FALSE))</f>
        <v>40</v>
      </c>
      <c r="AH108" s="51">
        <v>2015</v>
      </c>
      <c r="AI108" s="51">
        <v>34</v>
      </c>
      <c r="AJ108" s="51">
        <v>434</v>
      </c>
      <c r="AK108" s="51">
        <v>425</v>
      </c>
      <c r="AL108" s="51">
        <v>48</v>
      </c>
      <c r="AM108" s="51">
        <v>44</v>
      </c>
      <c r="AN108" s="51">
        <v>4</v>
      </c>
      <c r="AO108" s="52">
        <v>43.24</v>
      </c>
      <c r="AP108" s="52">
        <v>41.17</v>
      </c>
      <c r="AQ108" s="52">
        <v>2.0699999999999998</v>
      </c>
      <c r="AR108" s="52">
        <v>1.93</v>
      </c>
      <c r="AS108" s="51">
        <v>51</v>
      </c>
      <c r="AT108" s="52">
        <v>47.35</v>
      </c>
    </row>
    <row r="109" spans="1:46" hidden="1">
      <c r="A109">
        <v>2015</v>
      </c>
      <c r="B109" t="s">
        <v>924</v>
      </c>
      <c r="C109" t="s">
        <v>924</v>
      </c>
      <c r="D109" t="s">
        <v>1074</v>
      </c>
      <c r="E109" t="s">
        <v>1075</v>
      </c>
      <c r="F109" t="str">
        <f t="shared" si="1"/>
        <v>Soni Mustivar</v>
      </c>
      <c r="G109" t="s">
        <v>860</v>
      </c>
      <c r="H109" s="143">
        <v>250000</v>
      </c>
      <c r="I109" s="143">
        <v>250000</v>
      </c>
      <c r="J109" t="str">
        <f>IF(G109="GK",VLOOKUP(F109,'[1]2015GoalKeeper Stats'!$A$2:$S$109,2,FALSE),VLOOKUP(F109,'[1]2015Player Stats'!$A$2:$AB$830,2,FALSE))</f>
        <v xml:space="preserve">KC </v>
      </c>
      <c r="K109">
        <f>IF(G109="GK",VLOOKUP(F109,'[1]2015GoalKeeper Stats'!$A$2:$S$109,4,FALSE),VLOOKUP(F109,'[1]2015Player Stats'!$A$2:$AB$830,4,FALSE))</f>
        <v>25</v>
      </c>
      <c r="L109">
        <f>IF(G109="GK",VLOOKUP(F109,'[1]2015GoalKeeper Stats'!$A$2:$S$109,5,FALSE),VLOOKUP(F109,'[1]2015Player Stats'!$A$2:$AB$830,5,FALSE))</f>
        <v>20</v>
      </c>
      <c r="M109">
        <f>IF(G109="GK",VLOOKUP(F109,'[1]2015GoalKeeper Stats'!$A$2:$S$109,6,FALSE),VLOOKUP(F109,'[1]2015Player Stats'!$A$2:$AB$830,6,FALSE))</f>
        <v>1838</v>
      </c>
      <c r="N109">
        <f>IF(G109="GK",VLOOKUP(F109,'[1]2015GoalKeeper Stats'!$A$2:$S$109,7,FALSE),VLOOKUP(F109,'[1]2015Player Stats'!$A$2:$AB$830,7,FALSE))</f>
        <v>0</v>
      </c>
      <c r="O109">
        <f>IF(G109="GK",VLOOKUP(F109,'[1]2015GoalKeeper Stats'!$A$2:$S$109,8,FALSE),VLOOKUP(F109,'[1]2015Player Stats'!$A$2:$AB$830,8,FALSE))</f>
        <v>2</v>
      </c>
      <c r="P109">
        <f>IF(G109="GK",VLOOKUP(F109,'[1]2015GoalKeeper Stats'!$A$2:$S$109,9,FALSE),VLOOKUP(F109,'[1]2015Player Stats'!$A$2:$AB$830,9,FALSE))</f>
        <v>3</v>
      </c>
      <c r="Q109">
        <f>IF(G109="GK",VLOOKUP(F109,'[1]2015GoalKeeper Stats'!$A$2:$S$109,10,FALSE),VLOOKUP(F109,'[1]2015Player Stats'!$A$2:$AB$830,10,FALSE))</f>
        <v>1</v>
      </c>
      <c r="R109">
        <f>IF(G109="GK",VLOOKUP(F109,'[1]2015GoalKeeper Stats'!$A$2:$S$109,11,FALSE),VLOOKUP(F109,'[1]2015Player Stats'!$A$2:$AB$830,11,FALSE))</f>
        <v>0</v>
      </c>
      <c r="S109" t="str">
        <f>IF(G109="GK",VLOOKUP(F109,'[1]2015GoalKeeper Stats'!$A$2:$S$109,12,FALSE),VLOOKUP(F109,'[1]2015Player Stats'!$A$2:$AB$830,12,FALSE))</f>
        <v>0/0</v>
      </c>
      <c r="T109">
        <f>IF(G109="GK",VLOOKUP(F109,'[1]2015GoalKeeper Stats'!$A$2:$S$109,13,FALSE),VLOOKUP(F109,'[1]2015Player Stats'!$A$2:$AB$830,13,FALSE))</f>
        <v>0</v>
      </c>
      <c r="U109">
        <f>IF(G109="GK",VLOOKUP(F109,'[1]2015GoalKeeper Stats'!$A$2:$S$109,14,FALSE),VLOOKUP(F109,'[1]2015Player Stats'!$A$2:$AB$830,14,FALSE))</f>
        <v>0</v>
      </c>
      <c r="V109">
        <f>IF(G109="GK",VLOOKUP(F109,'[1]2015GoalKeeper Stats'!$A$2:$S$109,15,FALSE),VLOOKUP(F109,'[1]2015Player Stats'!$A$2:$AB$830,15,FALSE))</f>
        <v>0</v>
      </c>
      <c r="W109">
        <f>IF(G109="GK",VLOOKUP(F109,'[1]2015GoalKeeper Stats'!$A$2:$S$109,16,FALSE),VLOOKUP(F109,'[1]2015Player Stats'!$A$2:$AB$830,16,FALSE))</f>
        <v>0</v>
      </c>
      <c r="X109">
        <f>IF(G109="GK",VLOOKUP(F109,'[1]2015GoalKeeper Stats'!$A$2:$S$109,17,FALSE),VLOOKUP(F109,'[1]2015Player Stats'!$A$2:$AB$830,17,FALSE))</f>
        <v>1</v>
      </c>
      <c r="Y109">
        <f>IF(G109="GK",VLOOKUP(F109,'[1]2015GoalKeeper Stats'!$A$2:$S$109,18,FALSE),VLOOKUP(F109,'[1]2015Player Stats'!$A$2:$AB$830,18,FALSE))</f>
        <v>2</v>
      </c>
      <c r="Z109">
        <f>IF(G109="GK",VLOOKUP(F109,'[1]2015GoalKeeper Stats'!$A$2:$S$109,19,FALSE),VLOOKUP(F109,'[1]2015Player Stats'!$A$2:$AB$830,19,FALSE))</f>
        <v>0</v>
      </c>
      <c r="AA109">
        <f>IF(G109="GK",VLOOKUP(F109,'[1]2015GoalKeeper Stats'!$A$2:$S$109,20,FALSE),VLOOKUP(F109,'[1]2015Player Stats'!$A$2:$AB$830,20,FALSE))</f>
        <v>0.1</v>
      </c>
      <c r="AB109">
        <f>IF(G109="GK",VLOOKUP(F109,'[1]2015GoalKeeper Stats'!$A$2:$S$109,21,FALSE),VLOOKUP(F109,'[1]2015Player Stats'!$A$2:$AB$830,21,FALSE))</f>
        <v>31</v>
      </c>
      <c r="AC109">
        <f>IF(G109="GK",VLOOKUP(F109,'[1]2015GoalKeeper Stats'!$A$2:$S$109,22,FALSE),VLOOKUP(F109,'[1]2015Player Stats'!$A$2:$AB$830,22,FALSE))</f>
        <v>23</v>
      </c>
      <c r="AD109">
        <f>IF(G109="GK",VLOOKUP(F109,'[1]2015GoalKeeper Stats'!$A$2:$S$109,23,FALSE),VLOOKUP(F109,'[1]2015Player Stats'!$A$2:$AB$830,23,FALSE))</f>
        <v>0</v>
      </c>
      <c r="AE109">
        <f>IF(G109="GK",VLOOKUP(F109,'[1]2015GoalKeeper Stats'!$A$2:$S$109,24,FALSE),VLOOKUP(F109,'[1]2015Player Stats'!$A$2:$AB$830,24,FALSE))</f>
        <v>5</v>
      </c>
      <c r="AF109">
        <f>IF(G109="GK",VLOOKUP(F109,'[1]2015GoalKeeper Stats'!$A$2:$S$109,25,FALSE),VLOOKUP(F109,'[1]2015Player Stats'!$A$2:$AB$830,25,FALSE))</f>
        <v>0</v>
      </c>
      <c r="AG109">
        <f>IF(G109="GK",VLOOKUP(F109,'[1]2015GoalKeeper Stats'!$A$2:$S$109,26,FALSE),VLOOKUP(F109,'[1]2015Player Stats'!$A$2:$AB$830,26,FALSE))</f>
        <v>33.33</v>
      </c>
      <c r="AH109" s="51">
        <v>2015</v>
      </c>
      <c r="AI109" s="51">
        <v>34</v>
      </c>
      <c r="AJ109" s="51">
        <v>405</v>
      </c>
      <c r="AK109" s="51">
        <v>351</v>
      </c>
      <c r="AL109" s="51">
        <v>47</v>
      </c>
      <c r="AM109" s="51">
        <v>44</v>
      </c>
      <c r="AN109" s="51">
        <v>3</v>
      </c>
      <c r="AO109" s="52">
        <v>45.26</v>
      </c>
      <c r="AP109" s="52">
        <v>40.06</v>
      </c>
      <c r="AQ109" s="52">
        <v>5.2</v>
      </c>
      <c r="AR109" s="52">
        <v>-2.2000000000000002</v>
      </c>
      <c r="AS109" s="51">
        <v>51</v>
      </c>
      <c r="AT109" s="52">
        <v>50.78</v>
      </c>
    </row>
    <row r="110" spans="1:46" hidden="1">
      <c r="A110">
        <v>2015</v>
      </c>
      <c r="B110" t="s">
        <v>924</v>
      </c>
      <c r="C110" t="s">
        <v>924</v>
      </c>
      <c r="D110" t="s">
        <v>1076</v>
      </c>
      <c r="E110" t="s">
        <v>1077</v>
      </c>
      <c r="F110" t="str">
        <f t="shared" si="1"/>
        <v>Krisztian Nemeth</v>
      </c>
      <c r="G110" t="s">
        <v>875</v>
      </c>
      <c r="H110" s="143">
        <v>250000</v>
      </c>
      <c r="I110" s="143">
        <v>250000</v>
      </c>
      <c r="J110" t="str">
        <f>IF(G110="GK",VLOOKUP(F110,'[1]2015GoalKeeper Stats'!$A$2:$S$109,2,FALSE),VLOOKUP(F110,'[1]2015Player Stats'!$A$2:$AB$830,2,FALSE))</f>
        <v xml:space="preserve">KC </v>
      </c>
      <c r="K110">
        <f>IF(G110="GK",VLOOKUP(F110,'[1]2015GoalKeeper Stats'!$A$2:$S$109,4,FALSE),VLOOKUP(F110,'[1]2015Player Stats'!$A$2:$AB$830,4,FALSE))</f>
        <v>28</v>
      </c>
      <c r="L110">
        <f>IF(G110="GK",VLOOKUP(F110,'[1]2015GoalKeeper Stats'!$A$2:$S$109,5,FALSE),VLOOKUP(F110,'[1]2015Player Stats'!$A$2:$AB$830,5,FALSE))</f>
        <v>23</v>
      </c>
      <c r="M110">
        <f>IF(G110="GK",VLOOKUP(F110,'[1]2015GoalKeeper Stats'!$A$2:$S$109,6,FALSE),VLOOKUP(F110,'[1]2015Player Stats'!$A$2:$AB$830,6,FALSE))</f>
        <v>2037</v>
      </c>
      <c r="N110">
        <f>IF(G110="GK",VLOOKUP(F110,'[1]2015GoalKeeper Stats'!$A$2:$S$109,7,FALSE),VLOOKUP(F110,'[1]2015Player Stats'!$A$2:$AB$830,7,FALSE))</f>
        <v>10</v>
      </c>
      <c r="O110">
        <f>IF(G110="GK",VLOOKUP(F110,'[1]2015GoalKeeper Stats'!$A$2:$S$109,8,FALSE),VLOOKUP(F110,'[1]2015Player Stats'!$A$2:$AB$830,8,FALSE))</f>
        <v>6</v>
      </c>
      <c r="P110">
        <f>IF(G110="GK",VLOOKUP(F110,'[1]2015GoalKeeper Stats'!$A$2:$S$109,9,FALSE),VLOOKUP(F110,'[1]2015Player Stats'!$A$2:$AB$830,9,FALSE))</f>
        <v>58</v>
      </c>
      <c r="Q110">
        <f>IF(G110="GK",VLOOKUP(F110,'[1]2015GoalKeeper Stats'!$A$2:$S$109,10,FALSE),VLOOKUP(F110,'[1]2015Player Stats'!$A$2:$AB$830,10,FALSE))</f>
        <v>20</v>
      </c>
      <c r="R110">
        <f>IF(G110="GK",VLOOKUP(F110,'[1]2015GoalKeeper Stats'!$A$2:$S$109,11,FALSE),VLOOKUP(F110,'[1]2015Player Stats'!$A$2:$AB$830,11,FALSE))</f>
        <v>5</v>
      </c>
      <c r="S110" t="str">
        <f>IF(G110="GK",VLOOKUP(F110,'[1]2015GoalKeeper Stats'!$A$2:$S$109,12,FALSE),VLOOKUP(F110,'[1]2015Player Stats'!$A$2:$AB$830,12,FALSE))</f>
        <v>0/0</v>
      </c>
      <c r="T110">
        <f>IF(G110="GK",VLOOKUP(F110,'[1]2015GoalKeeper Stats'!$A$2:$S$109,13,FALSE),VLOOKUP(F110,'[1]2015Player Stats'!$A$2:$AB$830,13,FALSE))</f>
        <v>5</v>
      </c>
      <c r="U110">
        <f>IF(G110="GK",VLOOKUP(F110,'[1]2015GoalKeeper Stats'!$A$2:$S$109,14,FALSE),VLOOKUP(F110,'[1]2015Player Stats'!$A$2:$AB$830,14,FALSE))</f>
        <v>5</v>
      </c>
      <c r="V110">
        <f>IF(G110="GK",VLOOKUP(F110,'[1]2015GoalKeeper Stats'!$A$2:$S$109,15,FALSE),VLOOKUP(F110,'[1]2015Player Stats'!$A$2:$AB$830,15,FALSE))</f>
        <v>0.44</v>
      </c>
      <c r="W110">
        <f>IF(G110="GK",VLOOKUP(F110,'[1]2015GoalKeeper Stats'!$A$2:$S$109,16,FALSE),VLOOKUP(F110,'[1]2015Player Stats'!$A$2:$AB$830,16,FALSE))</f>
        <v>17.2</v>
      </c>
      <c r="X110">
        <f>IF(G110="GK",VLOOKUP(F110,'[1]2015GoalKeeper Stats'!$A$2:$S$109,17,FALSE),VLOOKUP(F110,'[1]2015Player Stats'!$A$2:$AB$830,17,FALSE))</f>
        <v>1</v>
      </c>
      <c r="Y110">
        <f>IF(G110="GK",VLOOKUP(F110,'[1]2015GoalKeeper Stats'!$A$2:$S$109,18,FALSE),VLOOKUP(F110,'[1]2015Player Stats'!$A$2:$AB$830,18,FALSE))</f>
        <v>4</v>
      </c>
      <c r="Z110">
        <f>IF(G110="GK",VLOOKUP(F110,'[1]2015GoalKeeper Stats'!$A$2:$S$109,19,FALSE),VLOOKUP(F110,'[1]2015Player Stats'!$A$2:$AB$830,19,FALSE))</f>
        <v>2</v>
      </c>
      <c r="AA110">
        <f>IF(G110="GK",VLOOKUP(F110,'[1]2015GoalKeeper Stats'!$A$2:$S$109,20,FALSE),VLOOKUP(F110,'[1]2015Player Stats'!$A$2:$AB$830,20,FALSE))</f>
        <v>0.27</v>
      </c>
      <c r="AB110">
        <f>IF(G110="GK",VLOOKUP(F110,'[1]2015GoalKeeper Stats'!$A$2:$S$109,21,FALSE),VLOOKUP(F110,'[1]2015Player Stats'!$A$2:$AB$830,21,FALSE))</f>
        <v>19</v>
      </c>
      <c r="AC110">
        <f>IF(G110="GK",VLOOKUP(F110,'[1]2015GoalKeeper Stats'!$A$2:$S$109,22,FALSE),VLOOKUP(F110,'[1]2015Player Stats'!$A$2:$AB$830,22,FALSE))</f>
        <v>36</v>
      </c>
      <c r="AD110">
        <f>IF(G110="GK",VLOOKUP(F110,'[1]2015GoalKeeper Stats'!$A$2:$S$109,23,FALSE),VLOOKUP(F110,'[1]2015Player Stats'!$A$2:$AB$830,23,FALSE))</f>
        <v>8</v>
      </c>
      <c r="AE110">
        <f>IF(G110="GK",VLOOKUP(F110,'[1]2015GoalKeeper Stats'!$A$2:$S$109,24,FALSE),VLOOKUP(F110,'[1]2015Player Stats'!$A$2:$AB$830,24,FALSE))</f>
        <v>3</v>
      </c>
      <c r="AF110">
        <f>IF(G110="GK",VLOOKUP(F110,'[1]2015GoalKeeper Stats'!$A$2:$S$109,25,FALSE),VLOOKUP(F110,'[1]2015Player Stats'!$A$2:$AB$830,25,FALSE))</f>
        <v>0</v>
      </c>
      <c r="AG110">
        <f>IF(G110="GK",VLOOKUP(F110,'[1]2015GoalKeeper Stats'!$A$2:$S$109,26,FALSE),VLOOKUP(F110,'[1]2015Player Stats'!$A$2:$AB$830,26,FALSE))</f>
        <v>34.479999999999997</v>
      </c>
      <c r="AH110" s="51">
        <v>2015</v>
      </c>
      <c r="AI110" s="51">
        <v>34</v>
      </c>
      <c r="AJ110" s="51">
        <v>405</v>
      </c>
      <c r="AK110" s="51">
        <v>351</v>
      </c>
      <c r="AL110" s="51">
        <v>47</v>
      </c>
      <c r="AM110" s="51">
        <v>44</v>
      </c>
      <c r="AN110" s="51">
        <v>3</v>
      </c>
      <c r="AO110" s="52">
        <v>45.26</v>
      </c>
      <c r="AP110" s="52">
        <v>40.06</v>
      </c>
      <c r="AQ110" s="52">
        <v>5.2</v>
      </c>
      <c r="AR110" s="52">
        <v>-2.2000000000000002</v>
      </c>
      <c r="AS110" s="51">
        <v>51</v>
      </c>
      <c r="AT110" s="52">
        <v>50.78</v>
      </c>
    </row>
    <row r="111" spans="1:46" hidden="1">
      <c r="A111">
        <v>2015</v>
      </c>
      <c r="B111" t="s">
        <v>201</v>
      </c>
      <c r="C111" t="s">
        <v>201</v>
      </c>
      <c r="D111" t="s">
        <v>1078</v>
      </c>
      <c r="E111" t="s">
        <v>1079</v>
      </c>
      <c r="F111" t="str">
        <f t="shared" si="1"/>
        <v>Hassoun Camara</v>
      </c>
      <c r="G111" t="s">
        <v>1080</v>
      </c>
      <c r="H111" s="143">
        <v>246625</v>
      </c>
      <c r="I111" s="143">
        <v>235000</v>
      </c>
      <c r="J111" t="str">
        <f>IF(G111="GK",VLOOKUP(F111,'[1]2015GoalKeeper Stats'!$A$2:$S$109,2,FALSE),VLOOKUP(F111,'[1]2015Player Stats'!$A$2:$AB$830,2,FALSE))</f>
        <v>MTL</v>
      </c>
      <c r="K111">
        <f>IF(G111="GK",VLOOKUP(F111,'[1]2015GoalKeeper Stats'!$A$2:$S$109,4,FALSE),VLOOKUP(F111,'[1]2015Player Stats'!$A$2:$AB$830,4,FALSE))</f>
        <v>9</v>
      </c>
      <c r="L111">
        <f>IF(G111="GK",VLOOKUP(F111,'[1]2015GoalKeeper Stats'!$A$2:$S$109,5,FALSE),VLOOKUP(F111,'[1]2015Player Stats'!$A$2:$AB$830,5,FALSE))</f>
        <v>5</v>
      </c>
      <c r="M111">
        <f>IF(G111="GK",VLOOKUP(F111,'[1]2015GoalKeeper Stats'!$A$2:$S$109,6,FALSE),VLOOKUP(F111,'[1]2015Player Stats'!$A$2:$AB$830,6,FALSE))</f>
        <v>478</v>
      </c>
      <c r="N111">
        <f>IF(G111="GK",VLOOKUP(F111,'[1]2015GoalKeeper Stats'!$A$2:$S$109,7,FALSE),VLOOKUP(F111,'[1]2015Player Stats'!$A$2:$AB$830,7,FALSE))</f>
        <v>0</v>
      </c>
      <c r="O111">
        <f>IF(G111="GK",VLOOKUP(F111,'[1]2015GoalKeeper Stats'!$A$2:$S$109,8,FALSE),VLOOKUP(F111,'[1]2015Player Stats'!$A$2:$AB$830,8,FALSE))</f>
        <v>0</v>
      </c>
      <c r="P111">
        <f>IF(G111="GK",VLOOKUP(F111,'[1]2015GoalKeeper Stats'!$A$2:$S$109,9,FALSE),VLOOKUP(F111,'[1]2015Player Stats'!$A$2:$AB$830,9,FALSE))</f>
        <v>5</v>
      </c>
      <c r="Q111">
        <f>IF(G111="GK",VLOOKUP(F111,'[1]2015GoalKeeper Stats'!$A$2:$S$109,10,FALSE),VLOOKUP(F111,'[1]2015Player Stats'!$A$2:$AB$830,10,FALSE))</f>
        <v>1</v>
      </c>
      <c r="R111">
        <f>IF(G111="GK",VLOOKUP(F111,'[1]2015GoalKeeper Stats'!$A$2:$S$109,11,FALSE),VLOOKUP(F111,'[1]2015Player Stats'!$A$2:$AB$830,11,FALSE))</f>
        <v>0</v>
      </c>
      <c r="S111" t="str">
        <f>IF(G111="GK",VLOOKUP(F111,'[1]2015GoalKeeper Stats'!$A$2:$S$109,12,FALSE),VLOOKUP(F111,'[1]2015Player Stats'!$A$2:$AB$830,12,FALSE))</f>
        <v>0/0</v>
      </c>
      <c r="T111">
        <f>IF(G111="GK",VLOOKUP(F111,'[1]2015GoalKeeper Stats'!$A$2:$S$109,13,FALSE),VLOOKUP(F111,'[1]2015Player Stats'!$A$2:$AB$830,13,FALSE))</f>
        <v>0</v>
      </c>
      <c r="U111">
        <f>IF(G111="GK",VLOOKUP(F111,'[1]2015GoalKeeper Stats'!$A$2:$S$109,14,FALSE),VLOOKUP(F111,'[1]2015Player Stats'!$A$2:$AB$830,14,FALSE))</f>
        <v>0</v>
      </c>
      <c r="V111">
        <f>IF(G111="GK",VLOOKUP(F111,'[1]2015GoalKeeper Stats'!$A$2:$S$109,15,FALSE),VLOOKUP(F111,'[1]2015Player Stats'!$A$2:$AB$830,15,FALSE))</f>
        <v>0</v>
      </c>
      <c r="W111">
        <f>IF(G111="GK",VLOOKUP(F111,'[1]2015GoalKeeper Stats'!$A$2:$S$109,16,FALSE),VLOOKUP(F111,'[1]2015Player Stats'!$A$2:$AB$830,16,FALSE))</f>
        <v>0</v>
      </c>
      <c r="X111">
        <f>IF(G111="GK",VLOOKUP(F111,'[1]2015GoalKeeper Stats'!$A$2:$S$109,17,FALSE),VLOOKUP(F111,'[1]2015Player Stats'!$A$2:$AB$830,17,FALSE))</f>
        <v>0</v>
      </c>
      <c r="Y111">
        <f>IF(G111="GK",VLOOKUP(F111,'[1]2015GoalKeeper Stats'!$A$2:$S$109,18,FALSE),VLOOKUP(F111,'[1]2015Player Stats'!$A$2:$AB$830,18,FALSE))</f>
        <v>0</v>
      </c>
      <c r="Z111">
        <f>IF(G111="GK",VLOOKUP(F111,'[1]2015GoalKeeper Stats'!$A$2:$S$109,19,FALSE),VLOOKUP(F111,'[1]2015Player Stats'!$A$2:$AB$830,19,FALSE))</f>
        <v>0</v>
      </c>
      <c r="AA111">
        <f>IF(G111="GK",VLOOKUP(F111,'[1]2015GoalKeeper Stats'!$A$2:$S$109,20,FALSE),VLOOKUP(F111,'[1]2015Player Stats'!$A$2:$AB$830,20,FALSE))</f>
        <v>0</v>
      </c>
      <c r="AB111">
        <f>IF(G111="GK",VLOOKUP(F111,'[1]2015GoalKeeper Stats'!$A$2:$S$109,21,FALSE),VLOOKUP(F111,'[1]2015Player Stats'!$A$2:$AB$830,21,FALSE))</f>
        <v>5</v>
      </c>
      <c r="AC111">
        <f>IF(G111="GK",VLOOKUP(F111,'[1]2015GoalKeeper Stats'!$A$2:$S$109,22,FALSE),VLOOKUP(F111,'[1]2015Player Stats'!$A$2:$AB$830,22,FALSE))</f>
        <v>3</v>
      </c>
      <c r="AD111">
        <f>IF(G111="GK",VLOOKUP(F111,'[1]2015GoalKeeper Stats'!$A$2:$S$109,23,FALSE),VLOOKUP(F111,'[1]2015Player Stats'!$A$2:$AB$830,23,FALSE))</f>
        <v>1</v>
      </c>
      <c r="AE111">
        <f>IF(G111="GK",VLOOKUP(F111,'[1]2015GoalKeeper Stats'!$A$2:$S$109,24,FALSE),VLOOKUP(F111,'[1]2015Player Stats'!$A$2:$AB$830,24,FALSE))</f>
        <v>1</v>
      </c>
      <c r="AF111">
        <f>IF(G111="GK",VLOOKUP(F111,'[1]2015GoalKeeper Stats'!$A$2:$S$109,25,FALSE),VLOOKUP(F111,'[1]2015Player Stats'!$A$2:$AB$830,25,FALSE))</f>
        <v>1</v>
      </c>
      <c r="AG111">
        <f>IF(G111="GK",VLOOKUP(F111,'[1]2015GoalKeeper Stats'!$A$2:$S$109,26,FALSE),VLOOKUP(F111,'[1]2015Player Stats'!$A$2:$AB$830,26,FALSE))</f>
        <v>20</v>
      </c>
      <c r="AH111" s="51">
        <v>2015</v>
      </c>
      <c r="AI111" s="51">
        <v>34</v>
      </c>
      <c r="AJ111" s="51">
        <v>434</v>
      </c>
      <c r="AK111" s="51">
        <v>425</v>
      </c>
      <c r="AL111" s="51">
        <v>48</v>
      </c>
      <c r="AM111" s="51">
        <v>44</v>
      </c>
      <c r="AN111" s="51">
        <v>4</v>
      </c>
      <c r="AO111" s="52">
        <v>43.24</v>
      </c>
      <c r="AP111" s="52">
        <v>41.17</v>
      </c>
      <c r="AQ111" s="52">
        <v>2.0699999999999998</v>
      </c>
      <c r="AR111" s="52">
        <v>1.93</v>
      </c>
      <c r="AS111" s="51">
        <v>51</v>
      </c>
      <c r="AT111" s="52">
        <v>47.35</v>
      </c>
    </row>
    <row r="112" spans="1:46" hidden="1">
      <c r="A112">
        <v>2015</v>
      </c>
      <c r="B112" t="s">
        <v>193</v>
      </c>
      <c r="C112" t="s">
        <v>193</v>
      </c>
      <c r="D112" t="s">
        <v>1081</v>
      </c>
      <c r="E112" t="s">
        <v>1082</v>
      </c>
      <c r="F112" t="str">
        <f t="shared" si="1"/>
        <v>Nat Borchers</v>
      </c>
      <c r="G112" t="s">
        <v>893</v>
      </c>
      <c r="H112" s="143">
        <v>245000</v>
      </c>
      <c r="I112" s="143">
        <v>235000</v>
      </c>
      <c r="J112" t="str">
        <f>IF(G112="GK",VLOOKUP(F112,'[1]2015GoalKeeper Stats'!$A$2:$S$109,2,FALSE),VLOOKUP(F112,'[1]2015Player Stats'!$A$2:$AB$830,2,FALSE))</f>
        <v>POR</v>
      </c>
      <c r="K112">
        <f>IF(G112="GK",VLOOKUP(F112,'[1]2015GoalKeeper Stats'!$A$2:$S$109,4,FALSE),VLOOKUP(F112,'[1]2015Player Stats'!$A$2:$AB$830,4,FALSE))</f>
        <v>31</v>
      </c>
      <c r="L112">
        <f>IF(G112="GK",VLOOKUP(F112,'[1]2015GoalKeeper Stats'!$A$2:$S$109,5,FALSE),VLOOKUP(F112,'[1]2015Player Stats'!$A$2:$AB$830,5,FALSE))</f>
        <v>31</v>
      </c>
      <c r="M112">
        <f>IF(G112="GK",VLOOKUP(F112,'[1]2015GoalKeeper Stats'!$A$2:$S$109,6,FALSE),VLOOKUP(F112,'[1]2015Player Stats'!$A$2:$AB$830,6,FALSE))</f>
        <v>2790</v>
      </c>
      <c r="N112">
        <f>IF(G112="GK",VLOOKUP(F112,'[1]2015GoalKeeper Stats'!$A$2:$S$109,7,FALSE),VLOOKUP(F112,'[1]2015Player Stats'!$A$2:$AB$830,7,FALSE))</f>
        <v>3</v>
      </c>
      <c r="O112">
        <f>IF(G112="GK",VLOOKUP(F112,'[1]2015GoalKeeper Stats'!$A$2:$S$109,8,FALSE),VLOOKUP(F112,'[1]2015Player Stats'!$A$2:$AB$830,8,FALSE))</f>
        <v>0</v>
      </c>
      <c r="P112">
        <f>IF(G112="GK",VLOOKUP(F112,'[1]2015GoalKeeper Stats'!$A$2:$S$109,9,FALSE),VLOOKUP(F112,'[1]2015Player Stats'!$A$2:$AB$830,9,FALSE))</f>
        <v>15</v>
      </c>
      <c r="Q112">
        <f>IF(G112="GK",VLOOKUP(F112,'[1]2015GoalKeeper Stats'!$A$2:$S$109,10,FALSE),VLOOKUP(F112,'[1]2015Player Stats'!$A$2:$AB$830,10,FALSE))</f>
        <v>8</v>
      </c>
      <c r="R112">
        <f>IF(G112="GK",VLOOKUP(F112,'[1]2015GoalKeeper Stats'!$A$2:$S$109,11,FALSE),VLOOKUP(F112,'[1]2015Player Stats'!$A$2:$AB$830,11,FALSE))</f>
        <v>1</v>
      </c>
      <c r="S112" t="str">
        <f>IF(G112="GK",VLOOKUP(F112,'[1]2015GoalKeeper Stats'!$A$2:$S$109,12,FALSE),VLOOKUP(F112,'[1]2015Player Stats'!$A$2:$AB$830,12,FALSE))</f>
        <v>0/0</v>
      </c>
      <c r="T112">
        <f>IF(G112="GK",VLOOKUP(F112,'[1]2015GoalKeeper Stats'!$A$2:$S$109,13,FALSE),VLOOKUP(F112,'[1]2015Player Stats'!$A$2:$AB$830,13,FALSE))</f>
        <v>1</v>
      </c>
      <c r="U112">
        <f>IF(G112="GK",VLOOKUP(F112,'[1]2015GoalKeeper Stats'!$A$2:$S$109,14,FALSE),VLOOKUP(F112,'[1]2015Player Stats'!$A$2:$AB$830,14,FALSE))</f>
        <v>2</v>
      </c>
      <c r="V112">
        <f>IF(G112="GK",VLOOKUP(F112,'[1]2015GoalKeeper Stats'!$A$2:$S$109,15,FALSE),VLOOKUP(F112,'[1]2015Player Stats'!$A$2:$AB$830,15,FALSE))</f>
        <v>0.1</v>
      </c>
      <c r="W112">
        <f>IF(G112="GK",VLOOKUP(F112,'[1]2015GoalKeeper Stats'!$A$2:$S$109,16,FALSE),VLOOKUP(F112,'[1]2015Player Stats'!$A$2:$AB$830,16,FALSE))</f>
        <v>20</v>
      </c>
      <c r="X112">
        <f>IF(G112="GK",VLOOKUP(F112,'[1]2015GoalKeeper Stats'!$A$2:$S$109,17,FALSE),VLOOKUP(F112,'[1]2015Player Stats'!$A$2:$AB$830,17,FALSE))</f>
        <v>0</v>
      </c>
      <c r="Y112">
        <f>IF(G112="GK",VLOOKUP(F112,'[1]2015GoalKeeper Stats'!$A$2:$S$109,18,FALSE),VLOOKUP(F112,'[1]2015Player Stats'!$A$2:$AB$830,18,FALSE))</f>
        <v>0</v>
      </c>
      <c r="Z112">
        <f>IF(G112="GK",VLOOKUP(F112,'[1]2015GoalKeeper Stats'!$A$2:$S$109,19,FALSE),VLOOKUP(F112,'[1]2015Player Stats'!$A$2:$AB$830,19,FALSE))</f>
        <v>0</v>
      </c>
      <c r="AA112">
        <f>IF(G112="GK",VLOOKUP(F112,'[1]2015GoalKeeper Stats'!$A$2:$S$109,20,FALSE),VLOOKUP(F112,'[1]2015Player Stats'!$A$2:$AB$830,20,FALSE))</f>
        <v>0</v>
      </c>
      <c r="AB112">
        <f>IF(G112="GK",VLOOKUP(F112,'[1]2015GoalKeeper Stats'!$A$2:$S$109,21,FALSE),VLOOKUP(F112,'[1]2015Player Stats'!$A$2:$AB$830,21,FALSE))</f>
        <v>13</v>
      </c>
      <c r="AC112">
        <f>IF(G112="GK",VLOOKUP(F112,'[1]2015GoalKeeper Stats'!$A$2:$S$109,22,FALSE),VLOOKUP(F112,'[1]2015Player Stats'!$A$2:$AB$830,22,FALSE))</f>
        <v>6</v>
      </c>
      <c r="AD112">
        <f>IF(G112="GK",VLOOKUP(F112,'[1]2015GoalKeeper Stats'!$A$2:$S$109,23,FALSE),VLOOKUP(F112,'[1]2015Player Stats'!$A$2:$AB$830,23,FALSE))</f>
        <v>3</v>
      </c>
      <c r="AE112">
        <f>IF(G112="GK",VLOOKUP(F112,'[1]2015GoalKeeper Stats'!$A$2:$S$109,24,FALSE),VLOOKUP(F112,'[1]2015Player Stats'!$A$2:$AB$830,24,FALSE))</f>
        <v>0</v>
      </c>
      <c r="AF112">
        <f>IF(G112="GK",VLOOKUP(F112,'[1]2015GoalKeeper Stats'!$A$2:$S$109,25,FALSE),VLOOKUP(F112,'[1]2015Player Stats'!$A$2:$AB$830,25,FALSE))</f>
        <v>0</v>
      </c>
      <c r="AG112">
        <f>IF(G112="GK",VLOOKUP(F112,'[1]2015GoalKeeper Stats'!$A$2:$S$109,26,FALSE),VLOOKUP(F112,'[1]2015Player Stats'!$A$2:$AB$830,26,FALSE))</f>
        <v>53.33</v>
      </c>
      <c r="AH112" s="51">
        <v>2015</v>
      </c>
      <c r="AI112" s="51">
        <v>34</v>
      </c>
      <c r="AJ112" s="51">
        <v>486</v>
      </c>
      <c r="AK112" s="51">
        <v>405</v>
      </c>
      <c r="AL112" s="51">
        <v>41</v>
      </c>
      <c r="AM112" s="51">
        <v>39</v>
      </c>
      <c r="AN112" s="51">
        <v>2</v>
      </c>
      <c r="AO112" s="52">
        <v>46.17</v>
      </c>
      <c r="AP112" s="52">
        <v>36.56</v>
      </c>
      <c r="AQ112" s="52">
        <v>9.61</v>
      </c>
      <c r="AR112" s="52">
        <v>-7.61</v>
      </c>
      <c r="AS112" s="51">
        <v>53</v>
      </c>
      <c r="AT112" s="52">
        <v>54.55</v>
      </c>
    </row>
    <row r="113" spans="1:46" hidden="1">
      <c r="A113">
        <v>2015</v>
      </c>
      <c r="B113" t="s">
        <v>202</v>
      </c>
      <c r="C113" t="s">
        <v>202</v>
      </c>
      <c r="D113" t="s">
        <v>1083</v>
      </c>
      <c r="E113" t="s">
        <v>1084</v>
      </c>
      <c r="F113" t="str">
        <f t="shared" si="1"/>
        <v>Adailton Filho</v>
      </c>
      <c r="G113" t="s">
        <v>893</v>
      </c>
      <c r="H113" s="143">
        <v>244500</v>
      </c>
      <c r="I113" s="143">
        <v>200000</v>
      </c>
      <c r="J113" t="str">
        <f>IF(G113="GK",VLOOKUP(F113,'[1]2015GoalKeeper Stats'!$A$2:$S$109,2,FALSE),VLOOKUP(F113,'[1]2015Player Stats'!$A$2:$AB$830,2,FALSE))</f>
        <v>CHI</v>
      </c>
      <c r="K113">
        <f>IF(G113="GK",VLOOKUP(F113,'[1]2015GoalKeeper Stats'!$A$2:$S$109,4,FALSE),VLOOKUP(F113,'[1]2015Player Stats'!$A$2:$AB$830,4,FALSE))</f>
        <v>17</v>
      </c>
      <c r="L113">
        <f>IF(G113="GK",VLOOKUP(F113,'[1]2015GoalKeeper Stats'!$A$2:$S$109,5,FALSE),VLOOKUP(F113,'[1]2015Player Stats'!$A$2:$AB$830,5,FALSE))</f>
        <v>17</v>
      </c>
      <c r="M113">
        <f>IF(G113="GK",VLOOKUP(F113,'[1]2015GoalKeeper Stats'!$A$2:$S$109,6,FALSE),VLOOKUP(F113,'[1]2015Player Stats'!$A$2:$AB$830,6,FALSE))</f>
        <v>1505</v>
      </c>
      <c r="N113">
        <f>IF(G113="GK",VLOOKUP(F113,'[1]2015GoalKeeper Stats'!$A$2:$S$109,7,FALSE),VLOOKUP(F113,'[1]2015Player Stats'!$A$2:$AB$830,7,FALSE))</f>
        <v>1</v>
      </c>
      <c r="O113">
        <f>IF(G113="GK",VLOOKUP(F113,'[1]2015GoalKeeper Stats'!$A$2:$S$109,8,FALSE),VLOOKUP(F113,'[1]2015Player Stats'!$A$2:$AB$830,8,FALSE))</f>
        <v>0</v>
      </c>
      <c r="P113">
        <f>IF(G113="GK",VLOOKUP(F113,'[1]2015GoalKeeper Stats'!$A$2:$S$109,9,FALSE),VLOOKUP(F113,'[1]2015Player Stats'!$A$2:$AB$830,9,FALSE))</f>
        <v>4</v>
      </c>
      <c r="Q113">
        <f>IF(G113="GK",VLOOKUP(F113,'[1]2015GoalKeeper Stats'!$A$2:$S$109,10,FALSE),VLOOKUP(F113,'[1]2015Player Stats'!$A$2:$AB$830,10,FALSE))</f>
        <v>2</v>
      </c>
      <c r="R113">
        <f>IF(G113="GK",VLOOKUP(F113,'[1]2015GoalKeeper Stats'!$A$2:$S$109,11,FALSE),VLOOKUP(F113,'[1]2015Player Stats'!$A$2:$AB$830,11,FALSE))</f>
        <v>1</v>
      </c>
      <c r="S113" t="str">
        <f>IF(G113="GK",VLOOKUP(F113,'[1]2015GoalKeeper Stats'!$A$2:$S$109,12,FALSE),VLOOKUP(F113,'[1]2015Player Stats'!$A$2:$AB$830,12,FALSE))</f>
        <v>0/0</v>
      </c>
      <c r="T113">
        <f>IF(G113="GK",VLOOKUP(F113,'[1]2015GoalKeeper Stats'!$A$2:$S$109,13,FALSE),VLOOKUP(F113,'[1]2015Player Stats'!$A$2:$AB$830,13,FALSE))</f>
        <v>1</v>
      </c>
      <c r="U113">
        <f>IF(G113="GK",VLOOKUP(F113,'[1]2015GoalKeeper Stats'!$A$2:$S$109,14,FALSE),VLOOKUP(F113,'[1]2015Player Stats'!$A$2:$AB$830,14,FALSE))</f>
        <v>0</v>
      </c>
      <c r="V113">
        <f>IF(G113="GK",VLOOKUP(F113,'[1]2015GoalKeeper Stats'!$A$2:$S$109,15,FALSE),VLOOKUP(F113,'[1]2015Player Stats'!$A$2:$AB$830,15,FALSE))</f>
        <v>0.06</v>
      </c>
      <c r="W113">
        <f>IF(G113="GK",VLOOKUP(F113,'[1]2015GoalKeeper Stats'!$A$2:$S$109,16,FALSE),VLOOKUP(F113,'[1]2015Player Stats'!$A$2:$AB$830,16,FALSE))</f>
        <v>25</v>
      </c>
      <c r="X113">
        <f>IF(G113="GK",VLOOKUP(F113,'[1]2015GoalKeeper Stats'!$A$2:$S$109,17,FALSE),VLOOKUP(F113,'[1]2015Player Stats'!$A$2:$AB$830,17,FALSE))</f>
        <v>0</v>
      </c>
      <c r="Y113">
        <f>IF(G113="GK",VLOOKUP(F113,'[1]2015GoalKeeper Stats'!$A$2:$S$109,18,FALSE),VLOOKUP(F113,'[1]2015Player Stats'!$A$2:$AB$830,18,FALSE))</f>
        <v>0</v>
      </c>
      <c r="Z113">
        <f>IF(G113="GK",VLOOKUP(F113,'[1]2015GoalKeeper Stats'!$A$2:$S$109,19,FALSE),VLOOKUP(F113,'[1]2015Player Stats'!$A$2:$AB$830,19,FALSE))</f>
        <v>0</v>
      </c>
      <c r="AA113">
        <f>IF(G113="GK",VLOOKUP(F113,'[1]2015GoalKeeper Stats'!$A$2:$S$109,20,FALSE),VLOOKUP(F113,'[1]2015Player Stats'!$A$2:$AB$830,20,FALSE))</f>
        <v>0</v>
      </c>
      <c r="AB113">
        <f>IF(G113="GK",VLOOKUP(F113,'[1]2015GoalKeeper Stats'!$A$2:$S$109,21,FALSE),VLOOKUP(F113,'[1]2015Player Stats'!$A$2:$AB$830,21,FALSE))</f>
        <v>22</v>
      </c>
      <c r="AC113">
        <f>IF(G113="GK",VLOOKUP(F113,'[1]2015GoalKeeper Stats'!$A$2:$S$109,22,FALSE),VLOOKUP(F113,'[1]2015Player Stats'!$A$2:$AB$830,22,FALSE))</f>
        <v>7</v>
      </c>
      <c r="AD113">
        <f>IF(G113="GK",VLOOKUP(F113,'[1]2015GoalKeeper Stats'!$A$2:$S$109,23,FALSE),VLOOKUP(F113,'[1]2015Player Stats'!$A$2:$AB$830,23,FALSE))</f>
        <v>0</v>
      </c>
      <c r="AE113">
        <f>IF(G113="GK",VLOOKUP(F113,'[1]2015GoalKeeper Stats'!$A$2:$S$109,24,FALSE),VLOOKUP(F113,'[1]2015Player Stats'!$A$2:$AB$830,24,FALSE))</f>
        <v>6</v>
      </c>
      <c r="AF113">
        <f>IF(G113="GK",VLOOKUP(F113,'[1]2015GoalKeeper Stats'!$A$2:$S$109,25,FALSE),VLOOKUP(F113,'[1]2015Player Stats'!$A$2:$AB$830,25,FALSE))</f>
        <v>0</v>
      </c>
      <c r="AG113">
        <f>IF(G113="GK",VLOOKUP(F113,'[1]2015GoalKeeper Stats'!$A$2:$S$109,26,FALSE),VLOOKUP(F113,'[1]2015Player Stats'!$A$2:$AB$830,26,FALSE))</f>
        <v>50</v>
      </c>
      <c r="AH113" s="51">
        <v>2015</v>
      </c>
      <c r="AI113" s="51">
        <v>34</v>
      </c>
      <c r="AJ113" s="51">
        <v>467</v>
      </c>
      <c r="AK113" s="51">
        <v>395</v>
      </c>
      <c r="AL113" s="51">
        <v>43</v>
      </c>
      <c r="AM113" s="51">
        <v>55</v>
      </c>
      <c r="AN113" s="51">
        <v>-12</v>
      </c>
      <c r="AO113" s="52">
        <v>46.29</v>
      </c>
      <c r="AP113" s="52">
        <v>47.56</v>
      </c>
      <c r="AQ113" s="52">
        <v>-1.27</v>
      </c>
      <c r="AR113" s="52">
        <v>-10.73</v>
      </c>
      <c r="AS113" s="51">
        <v>30</v>
      </c>
      <c r="AT113" s="52">
        <v>45.54</v>
      </c>
    </row>
    <row r="114" spans="1:46" hidden="1">
      <c r="A114">
        <v>2015</v>
      </c>
      <c r="B114" t="s">
        <v>896</v>
      </c>
      <c r="C114" t="s">
        <v>896</v>
      </c>
      <c r="D114" t="s">
        <v>1085</v>
      </c>
      <c r="E114" t="s">
        <v>1086</v>
      </c>
      <c r="F114" t="str">
        <f t="shared" si="1"/>
        <v>Victor Bernardez</v>
      </c>
      <c r="G114" t="s">
        <v>893</v>
      </c>
      <c r="H114" s="143">
        <v>241600</v>
      </c>
      <c r="I114" s="143">
        <v>200000</v>
      </c>
      <c r="J114" t="str">
        <f>IF(G114="GK",VLOOKUP(F114,'[1]2015GoalKeeper Stats'!$A$2:$S$109,2,FALSE),VLOOKUP(F114,'[1]2015Player Stats'!$A$2:$AB$830,2,FALSE))</f>
        <v xml:space="preserve">SJ </v>
      </c>
      <c r="K114">
        <f>IF(G114="GK",VLOOKUP(F114,'[1]2015GoalKeeper Stats'!$A$2:$S$109,4,FALSE),VLOOKUP(F114,'[1]2015Player Stats'!$A$2:$AB$830,4,FALSE))</f>
        <v>29</v>
      </c>
      <c r="L114">
        <f>IF(G114="GK",VLOOKUP(F114,'[1]2015GoalKeeper Stats'!$A$2:$S$109,5,FALSE),VLOOKUP(F114,'[1]2015Player Stats'!$A$2:$AB$830,5,FALSE))</f>
        <v>29</v>
      </c>
      <c r="M114">
        <f>IF(G114="GK",VLOOKUP(F114,'[1]2015GoalKeeper Stats'!$A$2:$S$109,6,FALSE),VLOOKUP(F114,'[1]2015Player Stats'!$A$2:$AB$830,6,FALSE))</f>
        <v>2508</v>
      </c>
      <c r="N114">
        <f>IF(G114="GK",VLOOKUP(F114,'[1]2015GoalKeeper Stats'!$A$2:$S$109,7,FALSE),VLOOKUP(F114,'[1]2015Player Stats'!$A$2:$AB$830,7,FALSE))</f>
        <v>0</v>
      </c>
      <c r="O114">
        <f>IF(G114="GK",VLOOKUP(F114,'[1]2015GoalKeeper Stats'!$A$2:$S$109,8,FALSE),VLOOKUP(F114,'[1]2015Player Stats'!$A$2:$AB$830,8,FALSE))</f>
        <v>1</v>
      </c>
      <c r="P114">
        <f>IF(G114="GK",VLOOKUP(F114,'[1]2015GoalKeeper Stats'!$A$2:$S$109,9,FALSE),VLOOKUP(F114,'[1]2015Player Stats'!$A$2:$AB$830,9,FALSE))</f>
        <v>11</v>
      </c>
      <c r="Q114">
        <f>IF(G114="GK",VLOOKUP(F114,'[1]2015GoalKeeper Stats'!$A$2:$S$109,10,FALSE),VLOOKUP(F114,'[1]2015Player Stats'!$A$2:$AB$830,10,FALSE))</f>
        <v>0</v>
      </c>
      <c r="R114">
        <f>IF(G114="GK",VLOOKUP(F114,'[1]2015GoalKeeper Stats'!$A$2:$S$109,11,FALSE),VLOOKUP(F114,'[1]2015Player Stats'!$A$2:$AB$830,11,FALSE))</f>
        <v>0</v>
      </c>
      <c r="S114" t="str">
        <f>IF(G114="GK",VLOOKUP(F114,'[1]2015GoalKeeper Stats'!$A$2:$S$109,12,FALSE),VLOOKUP(F114,'[1]2015Player Stats'!$A$2:$AB$830,12,FALSE))</f>
        <v>0/0</v>
      </c>
      <c r="T114">
        <f>IF(G114="GK",VLOOKUP(F114,'[1]2015GoalKeeper Stats'!$A$2:$S$109,13,FALSE),VLOOKUP(F114,'[1]2015Player Stats'!$A$2:$AB$830,13,FALSE))</f>
        <v>0</v>
      </c>
      <c r="U114">
        <f>IF(G114="GK",VLOOKUP(F114,'[1]2015GoalKeeper Stats'!$A$2:$S$109,14,FALSE),VLOOKUP(F114,'[1]2015Player Stats'!$A$2:$AB$830,14,FALSE))</f>
        <v>0</v>
      </c>
      <c r="V114">
        <f>IF(G114="GK",VLOOKUP(F114,'[1]2015GoalKeeper Stats'!$A$2:$S$109,15,FALSE),VLOOKUP(F114,'[1]2015Player Stats'!$A$2:$AB$830,15,FALSE))</f>
        <v>0</v>
      </c>
      <c r="W114">
        <f>IF(G114="GK",VLOOKUP(F114,'[1]2015GoalKeeper Stats'!$A$2:$S$109,16,FALSE),VLOOKUP(F114,'[1]2015Player Stats'!$A$2:$AB$830,16,FALSE))</f>
        <v>0</v>
      </c>
      <c r="X114">
        <f>IF(G114="GK",VLOOKUP(F114,'[1]2015GoalKeeper Stats'!$A$2:$S$109,17,FALSE),VLOOKUP(F114,'[1]2015Player Stats'!$A$2:$AB$830,17,FALSE))</f>
        <v>1</v>
      </c>
      <c r="Y114">
        <f>IF(G114="GK",VLOOKUP(F114,'[1]2015GoalKeeper Stats'!$A$2:$S$109,18,FALSE),VLOOKUP(F114,'[1]2015Player Stats'!$A$2:$AB$830,18,FALSE))</f>
        <v>1</v>
      </c>
      <c r="Z114">
        <f>IF(G114="GK",VLOOKUP(F114,'[1]2015GoalKeeper Stats'!$A$2:$S$109,19,FALSE),VLOOKUP(F114,'[1]2015Player Stats'!$A$2:$AB$830,19,FALSE))</f>
        <v>0</v>
      </c>
      <c r="AA114">
        <f>IF(G114="GK",VLOOKUP(F114,'[1]2015GoalKeeper Stats'!$A$2:$S$109,20,FALSE),VLOOKUP(F114,'[1]2015Player Stats'!$A$2:$AB$830,20,FALSE))</f>
        <v>0.04</v>
      </c>
      <c r="AB114">
        <f>IF(G114="GK",VLOOKUP(F114,'[1]2015GoalKeeper Stats'!$A$2:$S$109,21,FALSE),VLOOKUP(F114,'[1]2015Player Stats'!$A$2:$AB$830,21,FALSE))</f>
        <v>36</v>
      </c>
      <c r="AC114">
        <f>IF(G114="GK",VLOOKUP(F114,'[1]2015GoalKeeper Stats'!$A$2:$S$109,22,FALSE),VLOOKUP(F114,'[1]2015Player Stats'!$A$2:$AB$830,22,FALSE))</f>
        <v>16</v>
      </c>
      <c r="AD114">
        <f>IF(G114="GK",VLOOKUP(F114,'[1]2015GoalKeeper Stats'!$A$2:$S$109,23,FALSE),VLOOKUP(F114,'[1]2015Player Stats'!$A$2:$AB$830,23,FALSE))</f>
        <v>1</v>
      </c>
      <c r="AE114">
        <f>IF(G114="GK",VLOOKUP(F114,'[1]2015GoalKeeper Stats'!$A$2:$S$109,24,FALSE),VLOOKUP(F114,'[1]2015Player Stats'!$A$2:$AB$830,24,FALSE))</f>
        <v>6</v>
      </c>
      <c r="AF114">
        <f>IF(G114="GK",VLOOKUP(F114,'[1]2015GoalKeeper Stats'!$A$2:$S$109,25,FALSE),VLOOKUP(F114,'[1]2015Player Stats'!$A$2:$AB$830,25,FALSE))</f>
        <v>1</v>
      </c>
      <c r="AG114">
        <f>IF(G114="GK",VLOOKUP(F114,'[1]2015GoalKeeper Stats'!$A$2:$S$109,26,FALSE),VLOOKUP(F114,'[1]2015Player Stats'!$A$2:$AB$830,26,FALSE))</f>
        <v>0</v>
      </c>
      <c r="AH114" s="51">
        <v>2015</v>
      </c>
      <c r="AI114" s="51">
        <v>34</v>
      </c>
      <c r="AJ114" s="51">
        <v>405</v>
      </c>
      <c r="AK114" s="51">
        <v>399</v>
      </c>
      <c r="AL114" s="51">
        <v>41</v>
      </c>
      <c r="AM114" s="51">
        <v>38</v>
      </c>
      <c r="AN114" s="51">
        <v>3</v>
      </c>
      <c r="AO114" s="52">
        <v>44.43</v>
      </c>
      <c r="AP114" s="52">
        <v>40.1</v>
      </c>
      <c r="AQ114" s="52">
        <v>4.33</v>
      </c>
      <c r="AR114" s="52">
        <v>-1.33</v>
      </c>
      <c r="AS114" s="51">
        <v>47</v>
      </c>
      <c r="AT114" s="52">
        <v>49.59</v>
      </c>
    </row>
    <row r="115" spans="1:46" hidden="1">
      <c r="A115">
        <v>2015</v>
      </c>
      <c r="B115" t="s">
        <v>203</v>
      </c>
      <c r="C115" t="s">
        <v>203</v>
      </c>
      <c r="D115" t="s">
        <v>1087</v>
      </c>
      <c r="E115" t="s">
        <v>1088</v>
      </c>
      <c r="F115" t="str">
        <f t="shared" si="1"/>
        <v>Gershon Koffie</v>
      </c>
      <c r="G115" t="s">
        <v>860</v>
      </c>
      <c r="H115" s="143">
        <v>241000</v>
      </c>
      <c r="I115" s="143">
        <v>230000</v>
      </c>
      <c r="J115" t="str">
        <f>IF(G115="GK",VLOOKUP(F115,'[1]2015GoalKeeper Stats'!$A$2:$S$109,2,FALSE),VLOOKUP(F115,'[1]2015Player Stats'!$A$2:$AB$830,2,FALSE))</f>
        <v>VAN</v>
      </c>
      <c r="K115">
        <f>IF(G115="GK",VLOOKUP(F115,'[1]2015GoalKeeper Stats'!$A$2:$S$109,4,FALSE),VLOOKUP(F115,'[1]2015Player Stats'!$A$2:$AB$830,4,FALSE))</f>
        <v>28</v>
      </c>
      <c r="L115">
        <f>IF(G115="GK",VLOOKUP(F115,'[1]2015GoalKeeper Stats'!$A$2:$S$109,5,FALSE),VLOOKUP(F115,'[1]2015Player Stats'!$A$2:$AB$830,5,FALSE))</f>
        <v>22</v>
      </c>
      <c r="M115">
        <f>IF(G115="GK",VLOOKUP(F115,'[1]2015GoalKeeper Stats'!$A$2:$S$109,6,FALSE),VLOOKUP(F115,'[1]2015Player Stats'!$A$2:$AB$830,6,FALSE))</f>
        <v>2001</v>
      </c>
      <c r="N115">
        <f>IF(G115="GK",VLOOKUP(F115,'[1]2015GoalKeeper Stats'!$A$2:$S$109,7,FALSE),VLOOKUP(F115,'[1]2015Player Stats'!$A$2:$AB$830,7,FALSE))</f>
        <v>1</v>
      </c>
      <c r="O115">
        <f>IF(G115="GK",VLOOKUP(F115,'[1]2015GoalKeeper Stats'!$A$2:$S$109,8,FALSE),VLOOKUP(F115,'[1]2015Player Stats'!$A$2:$AB$830,8,FALSE))</f>
        <v>1</v>
      </c>
      <c r="P115">
        <f>IF(G115="GK",VLOOKUP(F115,'[1]2015GoalKeeper Stats'!$A$2:$S$109,9,FALSE),VLOOKUP(F115,'[1]2015Player Stats'!$A$2:$AB$830,9,FALSE))</f>
        <v>13</v>
      </c>
      <c r="Q115">
        <f>IF(G115="GK",VLOOKUP(F115,'[1]2015GoalKeeper Stats'!$A$2:$S$109,10,FALSE),VLOOKUP(F115,'[1]2015Player Stats'!$A$2:$AB$830,10,FALSE))</f>
        <v>2</v>
      </c>
      <c r="R115">
        <f>IF(G115="GK",VLOOKUP(F115,'[1]2015GoalKeeper Stats'!$A$2:$S$109,11,FALSE),VLOOKUP(F115,'[1]2015Player Stats'!$A$2:$AB$830,11,FALSE))</f>
        <v>0</v>
      </c>
      <c r="S115" t="str">
        <f>IF(G115="GK",VLOOKUP(F115,'[1]2015GoalKeeper Stats'!$A$2:$S$109,12,FALSE),VLOOKUP(F115,'[1]2015Player Stats'!$A$2:$AB$830,12,FALSE))</f>
        <v>0/0</v>
      </c>
      <c r="T115">
        <f>IF(G115="GK",VLOOKUP(F115,'[1]2015GoalKeeper Stats'!$A$2:$S$109,13,FALSE),VLOOKUP(F115,'[1]2015Player Stats'!$A$2:$AB$830,13,FALSE))</f>
        <v>1</v>
      </c>
      <c r="U115">
        <f>IF(G115="GK",VLOOKUP(F115,'[1]2015GoalKeeper Stats'!$A$2:$S$109,14,FALSE),VLOOKUP(F115,'[1]2015Player Stats'!$A$2:$AB$830,14,FALSE))</f>
        <v>0</v>
      </c>
      <c r="V115">
        <f>IF(G115="GK",VLOOKUP(F115,'[1]2015GoalKeeper Stats'!$A$2:$S$109,15,FALSE),VLOOKUP(F115,'[1]2015Player Stats'!$A$2:$AB$830,15,FALSE))</f>
        <v>0.04</v>
      </c>
      <c r="W115">
        <f>IF(G115="GK",VLOOKUP(F115,'[1]2015GoalKeeper Stats'!$A$2:$S$109,16,FALSE),VLOOKUP(F115,'[1]2015Player Stats'!$A$2:$AB$830,16,FALSE))</f>
        <v>7.7</v>
      </c>
      <c r="X115">
        <f>IF(G115="GK",VLOOKUP(F115,'[1]2015GoalKeeper Stats'!$A$2:$S$109,17,FALSE),VLOOKUP(F115,'[1]2015Player Stats'!$A$2:$AB$830,17,FALSE))</f>
        <v>1</v>
      </c>
      <c r="Y115">
        <f>IF(G115="GK",VLOOKUP(F115,'[1]2015GoalKeeper Stats'!$A$2:$S$109,18,FALSE),VLOOKUP(F115,'[1]2015Player Stats'!$A$2:$AB$830,18,FALSE))</f>
        <v>1</v>
      </c>
      <c r="Z115">
        <f>IF(G115="GK",VLOOKUP(F115,'[1]2015GoalKeeper Stats'!$A$2:$S$109,19,FALSE),VLOOKUP(F115,'[1]2015Player Stats'!$A$2:$AB$830,19,FALSE))</f>
        <v>0</v>
      </c>
      <c r="AA115">
        <f>IF(G115="GK",VLOOKUP(F115,'[1]2015GoalKeeper Stats'!$A$2:$S$109,20,FALSE),VLOOKUP(F115,'[1]2015Player Stats'!$A$2:$AB$830,20,FALSE))</f>
        <v>0.04</v>
      </c>
      <c r="AB115">
        <f>IF(G115="GK",VLOOKUP(F115,'[1]2015GoalKeeper Stats'!$A$2:$S$109,21,FALSE),VLOOKUP(F115,'[1]2015Player Stats'!$A$2:$AB$830,21,FALSE))</f>
        <v>51</v>
      </c>
      <c r="AC115">
        <f>IF(G115="GK",VLOOKUP(F115,'[1]2015GoalKeeper Stats'!$A$2:$S$109,22,FALSE),VLOOKUP(F115,'[1]2015Player Stats'!$A$2:$AB$830,22,FALSE))</f>
        <v>37</v>
      </c>
      <c r="AD115">
        <f>IF(G115="GK",VLOOKUP(F115,'[1]2015GoalKeeper Stats'!$A$2:$S$109,23,FALSE),VLOOKUP(F115,'[1]2015Player Stats'!$A$2:$AB$830,23,FALSE))</f>
        <v>0</v>
      </c>
      <c r="AE115">
        <f>IF(G115="GK",VLOOKUP(F115,'[1]2015GoalKeeper Stats'!$A$2:$S$109,24,FALSE),VLOOKUP(F115,'[1]2015Player Stats'!$A$2:$AB$830,24,FALSE))</f>
        <v>7</v>
      </c>
      <c r="AF115">
        <f>IF(G115="GK",VLOOKUP(F115,'[1]2015GoalKeeper Stats'!$A$2:$S$109,25,FALSE),VLOOKUP(F115,'[1]2015Player Stats'!$A$2:$AB$830,25,FALSE))</f>
        <v>0</v>
      </c>
      <c r="AG115">
        <f>IF(G115="GK",VLOOKUP(F115,'[1]2015GoalKeeper Stats'!$A$2:$S$109,26,FALSE),VLOOKUP(F115,'[1]2015Player Stats'!$A$2:$AB$830,26,FALSE))</f>
        <v>15.38</v>
      </c>
      <c r="AH115" s="51">
        <v>2015</v>
      </c>
      <c r="AI115" s="51">
        <v>34</v>
      </c>
      <c r="AJ115" s="51">
        <v>440</v>
      </c>
      <c r="AK115" s="51">
        <v>386</v>
      </c>
      <c r="AL115" s="51">
        <v>45</v>
      </c>
      <c r="AM115" s="51">
        <v>36</v>
      </c>
      <c r="AN115" s="51">
        <v>9</v>
      </c>
      <c r="AO115" s="52">
        <v>42.02</v>
      </c>
      <c r="AP115" s="52">
        <v>37.61</v>
      </c>
      <c r="AQ115" s="52">
        <v>4.41</v>
      </c>
      <c r="AR115" s="52">
        <v>4.59</v>
      </c>
      <c r="AS115" s="51">
        <v>53</v>
      </c>
      <c r="AT115" s="52">
        <v>49.64</v>
      </c>
    </row>
    <row r="116" spans="1:46" hidden="1">
      <c r="A116">
        <v>2015</v>
      </c>
      <c r="B116" t="s">
        <v>882</v>
      </c>
      <c r="C116" t="s">
        <v>882</v>
      </c>
      <c r="D116" t="s">
        <v>1089</v>
      </c>
      <c r="E116" t="s">
        <v>1090</v>
      </c>
      <c r="F116" t="str">
        <f t="shared" si="1"/>
        <v>Teal Bunbury</v>
      </c>
      <c r="G116" t="s">
        <v>875</v>
      </c>
      <c r="H116" s="143">
        <v>240000</v>
      </c>
      <c r="I116" s="143">
        <v>195000</v>
      </c>
      <c r="J116" t="str">
        <f>IF(G116="GK",VLOOKUP(F116,'[1]2015GoalKeeper Stats'!$A$2:$S$109,2,FALSE),VLOOKUP(F116,'[1]2015Player Stats'!$A$2:$AB$830,2,FALSE))</f>
        <v>NE</v>
      </c>
      <c r="K116">
        <f>IF(G116="GK",VLOOKUP(F116,'[1]2015GoalKeeper Stats'!$A$2:$S$109,4,FALSE),VLOOKUP(F116,'[1]2015Player Stats'!$A$2:$AB$830,4,FALSE))</f>
        <v>30</v>
      </c>
      <c r="L116">
        <f>IF(G116="GK",VLOOKUP(F116,'[1]2015GoalKeeper Stats'!$A$2:$S$109,5,FALSE),VLOOKUP(F116,'[1]2015Player Stats'!$A$2:$AB$830,5,FALSE))</f>
        <v>20</v>
      </c>
      <c r="M116">
        <f>IF(G116="GK",VLOOKUP(F116,'[1]2015GoalKeeper Stats'!$A$2:$S$109,6,FALSE),VLOOKUP(F116,'[1]2015Player Stats'!$A$2:$AB$830,6,FALSE))</f>
        <v>1787</v>
      </c>
      <c r="N116">
        <f>IF(G116="GK",VLOOKUP(F116,'[1]2015GoalKeeper Stats'!$A$2:$S$109,7,FALSE),VLOOKUP(F116,'[1]2015Player Stats'!$A$2:$AB$830,7,FALSE))</f>
        <v>4</v>
      </c>
      <c r="O116">
        <f>IF(G116="GK",VLOOKUP(F116,'[1]2015GoalKeeper Stats'!$A$2:$S$109,8,FALSE),VLOOKUP(F116,'[1]2015Player Stats'!$A$2:$AB$830,8,FALSE))</f>
        <v>5</v>
      </c>
      <c r="P116">
        <f>IF(G116="GK",VLOOKUP(F116,'[1]2015GoalKeeper Stats'!$A$2:$S$109,9,FALSE),VLOOKUP(F116,'[1]2015Player Stats'!$A$2:$AB$830,9,FALSE))</f>
        <v>26</v>
      </c>
      <c r="Q116">
        <f>IF(G116="GK",VLOOKUP(F116,'[1]2015GoalKeeper Stats'!$A$2:$S$109,10,FALSE),VLOOKUP(F116,'[1]2015Player Stats'!$A$2:$AB$830,10,FALSE))</f>
        <v>10</v>
      </c>
      <c r="R116">
        <f>IF(G116="GK",VLOOKUP(F116,'[1]2015GoalKeeper Stats'!$A$2:$S$109,11,FALSE),VLOOKUP(F116,'[1]2015Player Stats'!$A$2:$AB$830,11,FALSE))</f>
        <v>2</v>
      </c>
      <c r="S116" t="str">
        <f>IF(G116="GK",VLOOKUP(F116,'[1]2015GoalKeeper Stats'!$A$2:$S$109,12,FALSE),VLOOKUP(F116,'[1]2015Player Stats'!$A$2:$AB$830,12,FALSE))</f>
        <v>0/0</v>
      </c>
      <c r="T116">
        <f>IF(G116="GK",VLOOKUP(F116,'[1]2015GoalKeeper Stats'!$A$2:$S$109,13,FALSE),VLOOKUP(F116,'[1]2015Player Stats'!$A$2:$AB$830,13,FALSE))</f>
        <v>3</v>
      </c>
      <c r="U116">
        <f>IF(G116="GK",VLOOKUP(F116,'[1]2015GoalKeeper Stats'!$A$2:$S$109,14,FALSE),VLOOKUP(F116,'[1]2015Player Stats'!$A$2:$AB$830,14,FALSE))</f>
        <v>1</v>
      </c>
      <c r="V116">
        <f>IF(G116="GK",VLOOKUP(F116,'[1]2015GoalKeeper Stats'!$A$2:$S$109,15,FALSE),VLOOKUP(F116,'[1]2015Player Stats'!$A$2:$AB$830,15,FALSE))</f>
        <v>0.2</v>
      </c>
      <c r="W116">
        <f>IF(G116="GK",VLOOKUP(F116,'[1]2015GoalKeeper Stats'!$A$2:$S$109,16,FALSE),VLOOKUP(F116,'[1]2015Player Stats'!$A$2:$AB$830,16,FALSE))</f>
        <v>15.4</v>
      </c>
      <c r="X116">
        <f>IF(G116="GK",VLOOKUP(F116,'[1]2015GoalKeeper Stats'!$A$2:$S$109,17,FALSE),VLOOKUP(F116,'[1]2015Player Stats'!$A$2:$AB$830,17,FALSE))</f>
        <v>0</v>
      </c>
      <c r="Y116">
        <f>IF(G116="GK",VLOOKUP(F116,'[1]2015GoalKeeper Stats'!$A$2:$S$109,18,FALSE),VLOOKUP(F116,'[1]2015Player Stats'!$A$2:$AB$830,18,FALSE))</f>
        <v>2</v>
      </c>
      <c r="Z116">
        <f>IF(G116="GK",VLOOKUP(F116,'[1]2015GoalKeeper Stats'!$A$2:$S$109,19,FALSE),VLOOKUP(F116,'[1]2015Player Stats'!$A$2:$AB$830,19,FALSE))</f>
        <v>3</v>
      </c>
      <c r="AA116">
        <f>IF(G116="GK",VLOOKUP(F116,'[1]2015GoalKeeper Stats'!$A$2:$S$109,20,FALSE),VLOOKUP(F116,'[1]2015Player Stats'!$A$2:$AB$830,20,FALSE))</f>
        <v>0.25</v>
      </c>
      <c r="AB116">
        <f>IF(G116="GK",VLOOKUP(F116,'[1]2015GoalKeeper Stats'!$A$2:$S$109,21,FALSE),VLOOKUP(F116,'[1]2015Player Stats'!$A$2:$AB$830,21,FALSE))</f>
        <v>50</v>
      </c>
      <c r="AC116">
        <f>IF(G116="GK",VLOOKUP(F116,'[1]2015GoalKeeper Stats'!$A$2:$S$109,22,FALSE),VLOOKUP(F116,'[1]2015Player Stats'!$A$2:$AB$830,22,FALSE))</f>
        <v>37</v>
      </c>
      <c r="AD116">
        <f>IF(G116="GK",VLOOKUP(F116,'[1]2015GoalKeeper Stats'!$A$2:$S$109,23,FALSE),VLOOKUP(F116,'[1]2015Player Stats'!$A$2:$AB$830,23,FALSE))</f>
        <v>2</v>
      </c>
      <c r="AE116">
        <f>IF(G116="GK",VLOOKUP(F116,'[1]2015GoalKeeper Stats'!$A$2:$S$109,24,FALSE),VLOOKUP(F116,'[1]2015Player Stats'!$A$2:$AB$830,24,FALSE))</f>
        <v>6</v>
      </c>
      <c r="AF116">
        <f>IF(G116="GK",VLOOKUP(F116,'[1]2015GoalKeeper Stats'!$A$2:$S$109,25,FALSE),VLOOKUP(F116,'[1]2015Player Stats'!$A$2:$AB$830,25,FALSE))</f>
        <v>0</v>
      </c>
      <c r="AG116">
        <f>IF(G116="GK",VLOOKUP(F116,'[1]2015GoalKeeper Stats'!$A$2:$S$109,26,FALSE),VLOOKUP(F116,'[1]2015Player Stats'!$A$2:$AB$830,26,FALSE))</f>
        <v>38.46</v>
      </c>
      <c r="AH116" s="51">
        <v>2015</v>
      </c>
      <c r="AI116" s="51">
        <v>34</v>
      </c>
      <c r="AJ116" s="51">
        <v>388</v>
      </c>
      <c r="AK116" s="51">
        <v>395</v>
      </c>
      <c r="AL116" s="51">
        <v>47</v>
      </c>
      <c r="AM116" s="51">
        <v>47</v>
      </c>
      <c r="AN116" s="51">
        <v>0</v>
      </c>
      <c r="AO116" s="52">
        <v>43.95</v>
      </c>
      <c r="AP116" s="52">
        <v>45.66</v>
      </c>
      <c r="AQ116" s="52">
        <v>-1.71</v>
      </c>
      <c r="AR116" s="52">
        <v>1.71</v>
      </c>
      <c r="AS116" s="51">
        <v>50</v>
      </c>
      <c r="AT116" s="52">
        <v>44.98</v>
      </c>
    </row>
    <row r="117" spans="1:46" hidden="1">
      <c r="A117">
        <v>2015</v>
      </c>
      <c r="B117" t="s">
        <v>943</v>
      </c>
      <c r="C117" t="s">
        <v>175</v>
      </c>
      <c r="D117" t="s">
        <v>1091</v>
      </c>
      <c r="E117" t="s">
        <v>1092</v>
      </c>
      <c r="F117" t="str">
        <f t="shared" si="1"/>
        <v>Lloyd Sam</v>
      </c>
      <c r="G117" t="s">
        <v>875</v>
      </c>
      <c r="H117" s="143">
        <v>240000</v>
      </c>
      <c r="I117" s="143">
        <v>230000</v>
      </c>
      <c r="J117" t="str">
        <f>IF(G117="GK",VLOOKUP(F117,'[1]2015GoalKeeper Stats'!$A$2:$S$109,2,FALSE),VLOOKUP(F117,'[1]2015Player Stats'!$A$2:$AB$830,2,FALSE))</f>
        <v>NYR</v>
      </c>
      <c r="K117">
        <f>IF(G117="GK",VLOOKUP(F117,'[1]2015GoalKeeper Stats'!$A$2:$S$109,4,FALSE),VLOOKUP(F117,'[1]2015Player Stats'!$A$2:$AB$830,4,FALSE))</f>
        <v>31</v>
      </c>
      <c r="L117">
        <f>IF(G117="GK",VLOOKUP(F117,'[1]2015GoalKeeper Stats'!$A$2:$S$109,5,FALSE),VLOOKUP(F117,'[1]2015Player Stats'!$A$2:$AB$830,5,FALSE))</f>
        <v>27</v>
      </c>
      <c r="M117">
        <f>IF(G117="GK",VLOOKUP(F117,'[1]2015GoalKeeper Stats'!$A$2:$S$109,6,FALSE),VLOOKUP(F117,'[1]2015Player Stats'!$A$2:$AB$830,6,FALSE))</f>
        <v>2281</v>
      </c>
      <c r="N117">
        <f>IF(G117="GK",VLOOKUP(F117,'[1]2015GoalKeeper Stats'!$A$2:$S$109,7,FALSE),VLOOKUP(F117,'[1]2015Player Stats'!$A$2:$AB$830,7,FALSE))</f>
        <v>10</v>
      </c>
      <c r="O117">
        <f>IF(G117="GK",VLOOKUP(F117,'[1]2015GoalKeeper Stats'!$A$2:$S$109,8,FALSE),VLOOKUP(F117,'[1]2015Player Stats'!$A$2:$AB$830,8,FALSE))</f>
        <v>7</v>
      </c>
      <c r="P117">
        <f>IF(G117="GK",VLOOKUP(F117,'[1]2015GoalKeeper Stats'!$A$2:$S$109,9,FALSE),VLOOKUP(F117,'[1]2015Player Stats'!$A$2:$AB$830,9,FALSE))</f>
        <v>32</v>
      </c>
      <c r="Q117">
        <f>IF(G117="GK",VLOOKUP(F117,'[1]2015GoalKeeper Stats'!$A$2:$S$109,10,FALSE),VLOOKUP(F117,'[1]2015Player Stats'!$A$2:$AB$830,10,FALSE))</f>
        <v>20</v>
      </c>
      <c r="R117">
        <f>IF(G117="GK",VLOOKUP(F117,'[1]2015GoalKeeper Stats'!$A$2:$S$109,11,FALSE),VLOOKUP(F117,'[1]2015Player Stats'!$A$2:$AB$830,11,FALSE))</f>
        <v>3</v>
      </c>
      <c r="S117" t="str">
        <f>IF(G117="GK",VLOOKUP(F117,'[1]2015GoalKeeper Stats'!$A$2:$S$109,12,FALSE),VLOOKUP(F117,'[1]2015Player Stats'!$A$2:$AB$830,12,FALSE))</f>
        <v>0/0</v>
      </c>
      <c r="T117">
        <f>IF(G117="GK",VLOOKUP(F117,'[1]2015GoalKeeper Stats'!$A$2:$S$109,13,FALSE),VLOOKUP(F117,'[1]2015Player Stats'!$A$2:$AB$830,13,FALSE))</f>
        <v>6</v>
      </c>
      <c r="U117">
        <f>IF(G117="GK",VLOOKUP(F117,'[1]2015GoalKeeper Stats'!$A$2:$S$109,14,FALSE),VLOOKUP(F117,'[1]2015Player Stats'!$A$2:$AB$830,14,FALSE))</f>
        <v>4</v>
      </c>
      <c r="V117">
        <f>IF(G117="GK",VLOOKUP(F117,'[1]2015GoalKeeper Stats'!$A$2:$S$109,15,FALSE),VLOOKUP(F117,'[1]2015Player Stats'!$A$2:$AB$830,15,FALSE))</f>
        <v>0.39</v>
      </c>
      <c r="W117">
        <f>IF(G117="GK",VLOOKUP(F117,'[1]2015GoalKeeper Stats'!$A$2:$S$109,16,FALSE),VLOOKUP(F117,'[1]2015Player Stats'!$A$2:$AB$830,16,FALSE))</f>
        <v>31.3</v>
      </c>
      <c r="X117">
        <f>IF(G117="GK",VLOOKUP(F117,'[1]2015GoalKeeper Stats'!$A$2:$S$109,17,FALSE),VLOOKUP(F117,'[1]2015Player Stats'!$A$2:$AB$830,17,FALSE))</f>
        <v>1</v>
      </c>
      <c r="Y117">
        <f>IF(G117="GK",VLOOKUP(F117,'[1]2015GoalKeeper Stats'!$A$2:$S$109,18,FALSE),VLOOKUP(F117,'[1]2015Player Stats'!$A$2:$AB$830,18,FALSE))</f>
        <v>6</v>
      </c>
      <c r="Z117">
        <f>IF(G117="GK",VLOOKUP(F117,'[1]2015GoalKeeper Stats'!$A$2:$S$109,19,FALSE),VLOOKUP(F117,'[1]2015Player Stats'!$A$2:$AB$830,19,FALSE))</f>
        <v>1</v>
      </c>
      <c r="AA117">
        <f>IF(G117="GK",VLOOKUP(F117,'[1]2015GoalKeeper Stats'!$A$2:$S$109,20,FALSE),VLOOKUP(F117,'[1]2015Player Stats'!$A$2:$AB$830,20,FALSE))</f>
        <v>0.28000000000000003</v>
      </c>
      <c r="AB117">
        <f>IF(G117="GK",VLOOKUP(F117,'[1]2015GoalKeeper Stats'!$A$2:$S$109,21,FALSE),VLOOKUP(F117,'[1]2015Player Stats'!$A$2:$AB$830,21,FALSE))</f>
        <v>31</v>
      </c>
      <c r="AC117">
        <f>IF(G117="GK",VLOOKUP(F117,'[1]2015GoalKeeper Stats'!$A$2:$S$109,22,FALSE),VLOOKUP(F117,'[1]2015Player Stats'!$A$2:$AB$830,22,FALSE))</f>
        <v>42</v>
      </c>
      <c r="AD117">
        <f>IF(G117="GK",VLOOKUP(F117,'[1]2015GoalKeeper Stats'!$A$2:$S$109,23,FALSE),VLOOKUP(F117,'[1]2015Player Stats'!$A$2:$AB$830,23,FALSE))</f>
        <v>16</v>
      </c>
      <c r="AE117">
        <f>IF(G117="GK",VLOOKUP(F117,'[1]2015GoalKeeper Stats'!$A$2:$S$109,24,FALSE),VLOOKUP(F117,'[1]2015Player Stats'!$A$2:$AB$830,24,FALSE))</f>
        <v>3</v>
      </c>
      <c r="AF117">
        <f>IF(G117="GK",VLOOKUP(F117,'[1]2015GoalKeeper Stats'!$A$2:$S$109,25,FALSE),VLOOKUP(F117,'[1]2015Player Stats'!$A$2:$AB$830,25,FALSE))</f>
        <v>0</v>
      </c>
      <c r="AG117">
        <f>IF(G117="GK",VLOOKUP(F117,'[1]2015GoalKeeper Stats'!$A$2:$S$109,26,FALSE),VLOOKUP(F117,'[1]2015Player Stats'!$A$2:$AB$830,26,FALSE))</f>
        <v>62.5</v>
      </c>
      <c r="AH117" s="51">
        <v>2015</v>
      </c>
      <c r="AI117" s="51">
        <v>34</v>
      </c>
      <c r="AJ117" s="51">
        <v>476</v>
      </c>
      <c r="AK117" s="51">
        <v>399</v>
      </c>
      <c r="AL117" s="51">
        <v>62</v>
      </c>
      <c r="AM117" s="51">
        <v>42</v>
      </c>
      <c r="AN117" s="51">
        <v>20</v>
      </c>
      <c r="AO117" s="52">
        <v>60.94</v>
      </c>
      <c r="AP117" s="52">
        <v>38.31</v>
      </c>
      <c r="AQ117" s="52">
        <v>22.63</v>
      </c>
      <c r="AR117" s="52">
        <v>-2.63</v>
      </c>
      <c r="AS117" s="51">
        <v>60</v>
      </c>
      <c r="AT117" s="52">
        <v>61.58</v>
      </c>
    </row>
    <row r="118" spans="1:46" hidden="1">
      <c r="A118">
        <v>2015</v>
      </c>
      <c r="B118" t="s">
        <v>896</v>
      </c>
      <c r="C118" t="s">
        <v>896</v>
      </c>
      <c r="D118" t="s">
        <v>1014</v>
      </c>
      <c r="E118" t="s">
        <v>1093</v>
      </c>
      <c r="F118" t="str">
        <f t="shared" si="1"/>
        <v>Matias Perez Garcia</v>
      </c>
      <c r="G118" t="s">
        <v>860</v>
      </c>
      <c r="H118" s="143">
        <v>240000</v>
      </c>
      <c r="I118" s="143">
        <v>240000</v>
      </c>
      <c r="J118" t="str">
        <f>IF(G118="GK",VLOOKUP(F118,'[1]2015GoalKeeper Stats'!$A$2:$S$109,2,FALSE),VLOOKUP(F118,'[1]2015Player Stats'!$A$2:$AB$830,2,FALSE))</f>
        <v xml:space="preserve">SJ </v>
      </c>
      <c r="K118">
        <f>IF(G118="GK",VLOOKUP(F118,'[1]2015GoalKeeper Stats'!$A$2:$S$109,4,FALSE),VLOOKUP(F118,'[1]2015Player Stats'!$A$2:$AB$830,4,FALSE))</f>
        <v>27</v>
      </c>
      <c r="L118">
        <f>IF(G118="GK",VLOOKUP(F118,'[1]2015GoalKeeper Stats'!$A$2:$S$109,5,FALSE),VLOOKUP(F118,'[1]2015Player Stats'!$A$2:$AB$830,5,FALSE))</f>
        <v>25</v>
      </c>
      <c r="M118">
        <f>IF(G118="GK",VLOOKUP(F118,'[1]2015GoalKeeper Stats'!$A$2:$S$109,6,FALSE),VLOOKUP(F118,'[1]2015Player Stats'!$A$2:$AB$830,6,FALSE))</f>
        <v>2032</v>
      </c>
      <c r="N118">
        <f>IF(G118="GK",VLOOKUP(F118,'[1]2015GoalKeeper Stats'!$A$2:$S$109,7,FALSE),VLOOKUP(F118,'[1]2015Player Stats'!$A$2:$AB$830,7,FALSE))</f>
        <v>2</v>
      </c>
      <c r="O118">
        <f>IF(G118="GK",VLOOKUP(F118,'[1]2015GoalKeeper Stats'!$A$2:$S$109,8,FALSE),VLOOKUP(F118,'[1]2015Player Stats'!$A$2:$AB$830,8,FALSE))</f>
        <v>7</v>
      </c>
      <c r="P118">
        <f>IF(G118="GK",VLOOKUP(F118,'[1]2015GoalKeeper Stats'!$A$2:$S$109,9,FALSE),VLOOKUP(F118,'[1]2015Player Stats'!$A$2:$AB$830,9,FALSE))</f>
        <v>31</v>
      </c>
      <c r="Q118">
        <f>IF(G118="GK",VLOOKUP(F118,'[1]2015GoalKeeper Stats'!$A$2:$S$109,10,FALSE),VLOOKUP(F118,'[1]2015Player Stats'!$A$2:$AB$830,10,FALSE))</f>
        <v>14</v>
      </c>
      <c r="R118">
        <f>IF(G118="GK",VLOOKUP(F118,'[1]2015GoalKeeper Stats'!$A$2:$S$109,11,FALSE),VLOOKUP(F118,'[1]2015Player Stats'!$A$2:$AB$830,11,FALSE))</f>
        <v>1</v>
      </c>
      <c r="S118" t="str">
        <f>IF(G118="GK",VLOOKUP(F118,'[1]2015GoalKeeper Stats'!$A$2:$S$109,12,FALSE),VLOOKUP(F118,'[1]2015Player Stats'!$A$2:$AB$830,12,FALSE))</f>
        <v>0/0</v>
      </c>
      <c r="T118">
        <f>IF(G118="GK",VLOOKUP(F118,'[1]2015GoalKeeper Stats'!$A$2:$S$109,13,FALSE),VLOOKUP(F118,'[1]2015Player Stats'!$A$2:$AB$830,13,FALSE))</f>
        <v>1</v>
      </c>
      <c r="U118">
        <f>IF(G118="GK",VLOOKUP(F118,'[1]2015GoalKeeper Stats'!$A$2:$S$109,14,FALSE),VLOOKUP(F118,'[1]2015Player Stats'!$A$2:$AB$830,14,FALSE))</f>
        <v>1</v>
      </c>
      <c r="V118">
        <f>IF(G118="GK",VLOOKUP(F118,'[1]2015GoalKeeper Stats'!$A$2:$S$109,15,FALSE),VLOOKUP(F118,'[1]2015Player Stats'!$A$2:$AB$830,15,FALSE))</f>
        <v>0.09</v>
      </c>
      <c r="W118">
        <f>IF(G118="GK",VLOOKUP(F118,'[1]2015GoalKeeper Stats'!$A$2:$S$109,16,FALSE),VLOOKUP(F118,'[1]2015Player Stats'!$A$2:$AB$830,16,FALSE))</f>
        <v>6.5</v>
      </c>
      <c r="X118">
        <f>IF(G118="GK",VLOOKUP(F118,'[1]2015GoalKeeper Stats'!$A$2:$S$109,17,FALSE),VLOOKUP(F118,'[1]2015Player Stats'!$A$2:$AB$830,17,FALSE))</f>
        <v>4</v>
      </c>
      <c r="Y118">
        <f>IF(G118="GK",VLOOKUP(F118,'[1]2015GoalKeeper Stats'!$A$2:$S$109,18,FALSE),VLOOKUP(F118,'[1]2015Player Stats'!$A$2:$AB$830,18,FALSE))</f>
        <v>5</v>
      </c>
      <c r="Z118">
        <f>IF(G118="GK",VLOOKUP(F118,'[1]2015GoalKeeper Stats'!$A$2:$S$109,19,FALSE),VLOOKUP(F118,'[1]2015Player Stats'!$A$2:$AB$830,19,FALSE))</f>
        <v>2</v>
      </c>
      <c r="AA118">
        <f>IF(G118="GK",VLOOKUP(F118,'[1]2015GoalKeeper Stats'!$A$2:$S$109,20,FALSE),VLOOKUP(F118,'[1]2015Player Stats'!$A$2:$AB$830,20,FALSE))</f>
        <v>0.31</v>
      </c>
      <c r="AB118">
        <f>IF(G118="GK",VLOOKUP(F118,'[1]2015GoalKeeper Stats'!$A$2:$S$109,21,FALSE),VLOOKUP(F118,'[1]2015Player Stats'!$A$2:$AB$830,21,FALSE))</f>
        <v>27</v>
      </c>
      <c r="AC118">
        <f>IF(G118="GK",VLOOKUP(F118,'[1]2015GoalKeeper Stats'!$A$2:$S$109,22,FALSE),VLOOKUP(F118,'[1]2015Player Stats'!$A$2:$AB$830,22,FALSE))</f>
        <v>84</v>
      </c>
      <c r="AD118">
        <f>IF(G118="GK",VLOOKUP(F118,'[1]2015GoalKeeper Stats'!$A$2:$S$109,23,FALSE),VLOOKUP(F118,'[1]2015Player Stats'!$A$2:$AB$830,23,FALSE))</f>
        <v>1</v>
      </c>
      <c r="AE118">
        <f>IF(G118="GK",VLOOKUP(F118,'[1]2015GoalKeeper Stats'!$A$2:$S$109,24,FALSE),VLOOKUP(F118,'[1]2015Player Stats'!$A$2:$AB$830,24,FALSE))</f>
        <v>2</v>
      </c>
      <c r="AF118">
        <f>IF(G118="GK",VLOOKUP(F118,'[1]2015GoalKeeper Stats'!$A$2:$S$109,25,FALSE),VLOOKUP(F118,'[1]2015Player Stats'!$A$2:$AB$830,25,FALSE))</f>
        <v>2</v>
      </c>
      <c r="AG118">
        <f>IF(G118="GK",VLOOKUP(F118,'[1]2015GoalKeeper Stats'!$A$2:$S$109,26,FALSE),VLOOKUP(F118,'[1]2015Player Stats'!$A$2:$AB$830,26,FALSE))</f>
        <v>45.16</v>
      </c>
      <c r="AH118" s="51">
        <v>2015</v>
      </c>
      <c r="AI118" s="51">
        <v>34</v>
      </c>
      <c r="AJ118" s="51">
        <v>405</v>
      </c>
      <c r="AK118" s="51">
        <v>399</v>
      </c>
      <c r="AL118" s="51">
        <v>41</v>
      </c>
      <c r="AM118" s="51">
        <v>38</v>
      </c>
      <c r="AN118" s="51">
        <v>3</v>
      </c>
      <c r="AO118" s="52">
        <v>44.43</v>
      </c>
      <c r="AP118" s="52">
        <v>40.1</v>
      </c>
      <c r="AQ118" s="52">
        <v>4.33</v>
      </c>
      <c r="AR118" s="52">
        <v>-1.33</v>
      </c>
      <c r="AS118" s="51">
        <v>47</v>
      </c>
      <c r="AT118" s="52">
        <v>49.59</v>
      </c>
    </row>
    <row r="119" spans="1:46" hidden="1">
      <c r="A119">
        <v>2015</v>
      </c>
      <c r="B119" t="s">
        <v>199</v>
      </c>
      <c r="C119" t="s">
        <v>199</v>
      </c>
      <c r="D119" t="s">
        <v>1094</v>
      </c>
      <c r="E119" t="s">
        <v>1095</v>
      </c>
      <c r="F119" t="str">
        <f t="shared" si="1"/>
        <v>Kofi Sarkodie</v>
      </c>
      <c r="G119" t="s">
        <v>893</v>
      </c>
      <c r="H119" s="143">
        <v>235500</v>
      </c>
      <c r="I119" s="143">
        <v>190000</v>
      </c>
      <c r="J119" t="str">
        <f>IF(G119="GK",VLOOKUP(F119,'[1]2015GoalKeeper Stats'!$A$2:$S$109,2,FALSE),VLOOKUP(F119,'[1]2015Player Stats'!$A$2:$AB$830,2,FALSE))</f>
        <v>HOU</v>
      </c>
      <c r="K119">
        <f>IF(G119="GK",VLOOKUP(F119,'[1]2015GoalKeeper Stats'!$A$2:$S$109,4,FALSE),VLOOKUP(F119,'[1]2015Player Stats'!$A$2:$AB$830,4,FALSE))</f>
        <v>16</v>
      </c>
      <c r="L119">
        <f>IF(G119="GK",VLOOKUP(F119,'[1]2015GoalKeeper Stats'!$A$2:$S$109,5,FALSE),VLOOKUP(F119,'[1]2015Player Stats'!$A$2:$AB$830,5,FALSE))</f>
        <v>15</v>
      </c>
      <c r="M119">
        <f>IF(G119="GK",VLOOKUP(F119,'[1]2015GoalKeeper Stats'!$A$2:$S$109,6,FALSE),VLOOKUP(F119,'[1]2015Player Stats'!$A$2:$AB$830,6,FALSE))</f>
        <v>1304</v>
      </c>
      <c r="N119">
        <f>IF(G119="GK",VLOOKUP(F119,'[1]2015GoalKeeper Stats'!$A$2:$S$109,7,FALSE),VLOOKUP(F119,'[1]2015Player Stats'!$A$2:$AB$830,7,FALSE))</f>
        <v>0</v>
      </c>
      <c r="O119">
        <f>IF(G119="GK",VLOOKUP(F119,'[1]2015GoalKeeper Stats'!$A$2:$S$109,8,FALSE),VLOOKUP(F119,'[1]2015Player Stats'!$A$2:$AB$830,8,FALSE))</f>
        <v>1</v>
      </c>
      <c r="P119">
        <f>IF(G119="GK",VLOOKUP(F119,'[1]2015GoalKeeper Stats'!$A$2:$S$109,9,FALSE),VLOOKUP(F119,'[1]2015Player Stats'!$A$2:$AB$830,9,FALSE))</f>
        <v>4</v>
      </c>
      <c r="Q119">
        <f>IF(G119="GK",VLOOKUP(F119,'[1]2015GoalKeeper Stats'!$A$2:$S$109,10,FALSE),VLOOKUP(F119,'[1]2015Player Stats'!$A$2:$AB$830,10,FALSE))</f>
        <v>1</v>
      </c>
      <c r="R119">
        <f>IF(G119="GK",VLOOKUP(F119,'[1]2015GoalKeeper Stats'!$A$2:$S$109,11,FALSE),VLOOKUP(F119,'[1]2015Player Stats'!$A$2:$AB$830,11,FALSE))</f>
        <v>0</v>
      </c>
      <c r="S119" t="str">
        <f>IF(G119="GK",VLOOKUP(F119,'[1]2015GoalKeeper Stats'!$A$2:$S$109,12,FALSE),VLOOKUP(F119,'[1]2015Player Stats'!$A$2:$AB$830,12,FALSE))</f>
        <v>0/0</v>
      </c>
      <c r="T119">
        <f>IF(G119="GK",VLOOKUP(F119,'[1]2015GoalKeeper Stats'!$A$2:$S$109,13,FALSE),VLOOKUP(F119,'[1]2015Player Stats'!$A$2:$AB$830,13,FALSE))</f>
        <v>0</v>
      </c>
      <c r="U119">
        <f>IF(G119="GK",VLOOKUP(F119,'[1]2015GoalKeeper Stats'!$A$2:$S$109,14,FALSE),VLOOKUP(F119,'[1]2015Player Stats'!$A$2:$AB$830,14,FALSE))</f>
        <v>0</v>
      </c>
      <c r="V119">
        <f>IF(G119="GK",VLOOKUP(F119,'[1]2015GoalKeeper Stats'!$A$2:$S$109,15,FALSE),VLOOKUP(F119,'[1]2015Player Stats'!$A$2:$AB$830,15,FALSE))</f>
        <v>0</v>
      </c>
      <c r="W119">
        <f>IF(G119="GK",VLOOKUP(F119,'[1]2015GoalKeeper Stats'!$A$2:$S$109,16,FALSE),VLOOKUP(F119,'[1]2015Player Stats'!$A$2:$AB$830,16,FALSE))</f>
        <v>0</v>
      </c>
      <c r="X119">
        <f>IF(G119="GK",VLOOKUP(F119,'[1]2015GoalKeeper Stats'!$A$2:$S$109,17,FALSE),VLOOKUP(F119,'[1]2015Player Stats'!$A$2:$AB$830,17,FALSE))</f>
        <v>1</v>
      </c>
      <c r="Y119">
        <f>IF(G119="GK",VLOOKUP(F119,'[1]2015GoalKeeper Stats'!$A$2:$S$109,18,FALSE),VLOOKUP(F119,'[1]2015Player Stats'!$A$2:$AB$830,18,FALSE))</f>
        <v>1</v>
      </c>
      <c r="Z119">
        <f>IF(G119="GK",VLOOKUP(F119,'[1]2015GoalKeeper Stats'!$A$2:$S$109,19,FALSE),VLOOKUP(F119,'[1]2015Player Stats'!$A$2:$AB$830,19,FALSE))</f>
        <v>0</v>
      </c>
      <c r="AA119">
        <f>IF(G119="GK",VLOOKUP(F119,'[1]2015GoalKeeper Stats'!$A$2:$S$109,20,FALSE),VLOOKUP(F119,'[1]2015Player Stats'!$A$2:$AB$830,20,FALSE))</f>
        <v>7.0000000000000007E-2</v>
      </c>
      <c r="AB119">
        <f>IF(G119="GK",VLOOKUP(F119,'[1]2015GoalKeeper Stats'!$A$2:$S$109,21,FALSE),VLOOKUP(F119,'[1]2015Player Stats'!$A$2:$AB$830,21,FALSE))</f>
        <v>21</v>
      </c>
      <c r="AC119">
        <f>IF(G119="GK",VLOOKUP(F119,'[1]2015GoalKeeper Stats'!$A$2:$S$109,22,FALSE),VLOOKUP(F119,'[1]2015Player Stats'!$A$2:$AB$830,22,FALSE))</f>
        <v>10</v>
      </c>
      <c r="AD119">
        <f>IF(G119="GK",VLOOKUP(F119,'[1]2015GoalKeeper Stats'!$A$2:$S$109,23,FALSE),VLOOKUP(F119,'[1]2015Player Stats'!$A$2:$AB$830,23,FALSE))</f>
        <v>1</v>
      </c>
      <c r="AE119">
        <f>IF(G119="GK",VLOOKUP(F119,'[1]2015GoalKeeper Stats'!$A$2:$S$109,24,FALSE),VLOOKUP(F119,'[1]2015Player Stats'!$A$2:$AB$830,24,FALSE))</f>
        <v>4</v>
      </c>
      <c r="AF119">
        <f>IF(G119="GK",VLOOKUP(F119,'[1]2015GoalKeeper Stats'!$A$2:$S$109,25,FALSE),VLOOKUP(F119,'[1]2015Player Stats'!$A$2:$AB$830,25,FALSE))</f>
        <v>1</v>
      </c>
      <c r="AG119">
        <f>IF(G119="GK",VLOOKUP(F119,'[1]2015GoalKeeper Stats'!$A$2:$S$109,26,FALSE),VLOOKUP(F119,'[1]2015Player Stats'!$A$2:$AB$830,26,FALSE))</f>
        <v>25</v>
      </c>
      <c r="AH119" s="51">
        <v>2015</v>
      </c>
      <c r="AI119" s="51">
        <v>34</v>
      </c>
      <c r="AJ119" s="51">
        <v>376</v>
      </c>
      <c r="AK119" s="51">
        <v>374</v>
      </c>
      <c r="AL119" s="51">
        <v>42</v>
      </c>
      <c r="AM119" s="51">
        <v>47</v>
      </c>
      <c r="AN119" s="51">
        <v>-5</v>
      </c>
      <c r="AO119" s="52">
        <v>35.869999999999997</v>
      </c>
      <c r="AP119" s="52">
        <v>40.729999999999997</v>
      </c>
      <c r="AQ119" s="52">
        <v>-4.87</v>
      </c>
      <c r="AR119" s="52">
        <v>-0.13</v>
      </c>
      <c r="AS119" s="51">
        <v>42</v>
      </c>
      <c r="AT119" s="52">
        <v>42.15</v>
      </c>
    </row>
    <row r="120" spans="1:46" hidden="1">
      <c r="A120">
        <v>2015</v>
      </c>
      <c r="B120" t="s">
        <v>861</v>
      </c>
      <c r="C120" t="s">
        <v>207</v>
      </c>
      <c r="D120" t="s">
        <v>1096</v>
      </c>
      <c r="E120" t="s">
        <v>1097</v>
      </c>
      <c r="F120" t="str">
        <f t="shared" si="1"/>
        <v>Luke Moore</v>
      </c>
      <c r="G120" t="s">
        <v>875</v>
      </c>
      <c r="H120" s="143">
        <v>235500</v>
      </c>
      <c r="I120" s="143">
        <v>215000</v>
      </c>
      <c r="J120" t="str">
        <f>IF(G120="GK",VLOOKUP(F120,'[1]2015GoalKeeper Stats'!$A$2:$S$109,2,FALSE),VLOOKUP(F120,'[1]2015Player Stats'!$A$2:$AB$830,2,FALSE))</f>
        <v>TOR</v>
      </c>
      <c r="K120">
        <f>IF(G120="GK",VLOOKUP(F120,'[1]2015GoalKeeper Stats'!$A$2:$S$109,4,FALSE),VLOOKUP(F120,'[1]2015Player Stats'!$A$2:$AB$830,4,FALSE))</f>
        <v>15</v>
      </c>
      <c r="L120">
        <f>IF(G120="GK",VLOOKUP(F120,'[1]2015GoalKeeper Stats'!$A$2:$S$109,5,FALSE),VLOOKUP(F120,'[1]2015Player Stats'!$A$2:$AB$830,5,FALSE))</f>
        <v>6</v>
      </c>
      <c r="M120">
        <f>IF(G120="GK",VLOOKUP(F120,'[1]2015GoalKeeper Stats'!$A$2:$S$109,6,FALSE),VLOOKUP(F120,'[1]2015Player Stats'!$A$2:$AB$830,6,FALSE))</f>
        <v>625</v>
      </c>
      <c r="N120">
        <f>IF(G120="GK",VLOOKUP(F120,'[1]2015GoalKeeper Stats'!$A$2:$S$109,7,FALSE),VLOOKUP(F120,'[1]2015Player Stats'!$A$2:$AB$830,7,FALSE))</f>
        <v>1</v>
      </c>
      <c r="O120">
        <f>IF(G120="GK",VLOOKUP(F120,'[1]2015GoalKeeper Stats'!$A$2:$S$109,8,FALSE),VLOOKUP(F120,'[1]2015Player Stats'!$A$2:$AB$830,8,FALSE))</f>
        <v>3</v>
      </c>
      <c r="P120">
        <f>IF(G120="GK",VLOOKUP(F120,'[1]2015GoalKeeper Stats'!$A$2:$S$109,9,FALSE),VLOOKUP(F120,'[1]2015Player Stats'!$A$2:$AB$830,9,FALSE))</f>
        <v>12</v>
      </c>
      <c r="Q120">
        <f>IF(G120="GK",VLOOKUP(F120,'[1]2015GoalKeeper Stats'!$A$2:$S$109,10,FALSE),VLOOKUP(F120,'[1]2015Player Stats'!$A$2:$AB$830,10,FALSE))</f>
        <v>6</v>
      </c>
      <c r="R120">
        <f>IF(G120="GK",VLOOKUP(F120,'[1]2015GoalKeeper Stats'!$A$2:$S$109,11,FALSE),VLOOKUP(F120,'[1]2015Player Stats'!$A$2:$AB$830,11,FALSE))</f>
        <v>0</v>
      </c>
      <c r="S120" t="str">
        <f>IF(G120="GK",VLOOKUP(F120,'[1]2015GoalKeeper Stats'!$A$2:$S$109,12,FALSE),VLOOKUP(F120,'[1]2015Player Stats'!$A$2:$AB$830,12,FALSE))</f>
        <v>0/0</v>
      </c>
      <c r="T120">
        <f>IF(G120="GK",VLOOKUP(F120,'[1]2015GoalKeeper Stats'!$A$2:$S$109,13,FALSE),VLOOKUP(F120,'[1]2015Player Stats'!$A$2:$AB$830,13,FALSE))</f>
        <v>1</v>
      </c>
      <c r="U120">
        <f>IF(G120="GK",VLOOKUP(F120,'[1]2015GoalKeeper Stats'!$A$2:$S$109,14,FALSE),VLOOKUP(F120,'[1]2015Player Stats'!$A$2:$AB$830,14,FALSE))</f>
        <v>0</v>
      </c>
      <c r="V120">
        <f>IF(G120="GK",VLOOKUP(F120,'[1]2015GoalKeeper Stats'!$A$2:$S$109,15,FALSE),VLOOKUP(F120,'[1]2015Player Stats'!$A$2:$AB$830,15,FALSE))</f>
        <v>0.14000000000000001</v>
      </c>
      <c r="W120">
        <f>IF(G120="GK",VLOOKUP(F120,'[1]2015GoalKeeper Stats'!$A$2:$S$109,16,FALSE),VLOOKUP(F120,'[1]2015Player Stats'!$A$2:$AB$830,16,FALSE))</f>
        <v>8.3000000000000007</v>
      </c>
      <c r="X120">
        <f>IF(G120="GK",VLOOKUP(F120,'[1]2015GoalKeeper Stats'!$A$2:$S$109,17,FALSE),VLOOKUP(F120,'[1]2015Player Stats'!$A$2:$AB$830,17,FALSE))</f>
        <v>2</v>
      </c>
      <c r="Y120">
        <f>IF(G120="GK",VLOOKUP(F120,'[1]2015GoalKeeper Stats'!$A$2:$S$109,18,FALSE),VLOOKUP(F120,'[1]2015Player Stats'!$A$2:$AB$830,18,FALSE))</f>
        <v>2</v>
      </c>
      <c r="Z120">
        <f>IF(G120="GK",VLOOKUP(F120,'[1]2015GoalKeeper Stats'!$A$2:$S$109,19,FALSE),VLOOKUP(F120,'[1]2015Player Stats'!$A$2:$AB$830,19,FALSE))</f>
        <v>1</v>
      </c>
      <c r="AA120">
        <f>IF(G120="GK",VLOOKUP(F120,'[1]2015GoalKeeper Stats'!$A$2:$S$109,20,FALSE),VLOOKUP(F120,'[1]2015Player Stats'!$A$2:$AB$830,20,FALSE))</f>
        <v>0.43</v>
      </c>
      <c r="AB120">
        <f>IF(G120="GK",VLOOKUP(F120,'[1]2015GoalKeeper Stats'!$A$2:$S$109,21,FALSE),VLOOKUP(F120,'[1]2015Player Stats'!$A$2:$AB$830,21,FALSE))</f>
        <v>9</v>
      </c>
      <c r="AC120">
        <f>IF(G120="GK",VLOOKUP(F120,'[1]2015GoalKeeper Stats'!$A$2:$S$109,22,FALSE),VLOOKUP(F120,'[1]2015Player Stats'!$A$2:$AB$830,22,FALSE))</f>
        <v>9</v>
      </c>
      <c r="AD120">
        <f>IF(G120="GK",VLOOKUP(F120,'[1]2015GoalKeeper Stats'!$A$2:$S$109,23,FALSE),VLOOKUP(F120,'[1]2015Player Stats'!$A$2:$AB$830,23,FALSE))</f>
        <v>2</v>
      </c>
      <c r="AE120">
        <f>IF(G120="GK",VLOOKUP(F120,'[1]2015GoalKeeper Stats'!$A$2:$S$109,24,FALSE),VLOOKUP(F120,'[1]2015Player Stats'!$A$2:$AB$830,24,FALSE))</f>
        <v>2</v>
      </c>
      <c r="AF120">
        <f>IF(G120="GK",VLOOKUP(F120,'[1]2015GoalKeeper Stats'!$A$2:$S$109,25,FALSE),VLOOKUP(F120,'[1]2015Player Stats'!$A$2:$AB$830,25,FALSE))</f>
        <v>0</v>
      </c>
      <c r="AG120">
        <f>IF(G120="GK",VLOOKUP(F120,'[1]2015GoalKeeper Stats'!$A$2:$S$109,26,FALSE),VLOOKUP(F120,'[1]2015Player Stats'!$A$2:$AB$830,26,FALSE))</f>
        <v>50</v>
      </c>
      <c r="AH120" s="51">
        <v>2015</v>
      </c>
      <c r="AI120" s="51">
        <v>34</v>
      </c>
      <c r="AJ120" s="51">
        <v>468</v>
      </c>
      <c r="AK120" s="51">
        <v>410</v>
      </c>
      <c r="AL120" s="51">
        <v>57</v>
      </c>
      <c r="AM120" s="51">
        <v>56</v>
      </c>
      <c r="AN120" s="51">
        <v>1</v>
      </c>
      <c r="AO120" s="52">
        <v>50.46</v>
      </c>
      <c r="AP120" s="52">
        <v>41.58</v>
      </c>
      <c r="AQ120" s="52">
        <v>8.8699999999999992</v>
      </c>
      <c r="AR120" s="52">
        <v>-7.87</v>
      </c>
      <c r="AS120" s="51">
        <v>49</v>
      </c>
      <c r="AT120" s="52">
        <v>52.78</v>
      </c>
    </row>
    <row r="121" spans="1:46" hidden="1">
      <c r="A121">
        <v>2015</v>
      </c>
      <c r="B121" t="s">
        <v>962</v>
      </c>
      <c r="C121" t="s">
        <v>962</v>
      </c>
      <c r="D121" t="s">
        <v>1098</v>
      </c>
      <c r="E121" t="s">
        <v>1099</v>
      </c>
      <c r="F121" t="str">
        <f t="shared" si="1"/>
        <v>Sean Franklin</v>
      </c>
      <c r="G121" t="s">
        <v>893</v>
      </c>
      <c r="H121" s="143">
        <v>234167</v>
      </c>
      <c r="I121" s="143">
        <v>202500</v>
      </c>
      <c r="J121" t="str">
        <f>IF(G121="GK",VLOOKUP(F121,'[1]2015GoalKeeper Stats'!$A$2:$S$109,2,FALSE),VLOOKUP(F121,'[1]2015Player Stats'!$A$2:$AB$830,2,FALSE))</f>
        <v xml:space="preserve">DC </v>
      </c>
      <c r="K121">
        <f>IF(G121="GK",VLOOKUP(F121,'[1]2015GoalKeeper Stats'!$A$2:$S$109,4,FALSE),VLOOKUP(F121,'[1]2015Player Stats'!$A$2:$AB$830,4,FALSE))</f>
        <v>24</v>
      </c>
      <c r="L121">
        <f>IF(G121="GK",VLOOKUP(F121,'[1]2015GoalKeeper Stats'!$A$2:$S$109,5,FALSE),VLOOKUP(F121,'[1]2015Player Stats'!$A$2:$AB$830,5,FALSE))</f>
        <v>23</v>
      </c>
      <c r="M121">
        <f>IF(G121="GK",VLOOKUP(F121,'[1]2015GoalKeeper Stats'!$A$2:$S$109,6,FALSE),VLOOKUP(F121,'[1]2015Player Stats'!$A$2:$AB$830,6,FALSE))</f>
        <v>2089</v>
      </c>
      <c r="N121">
        <f>IF(G121="GK",VLOOKUP(F121,'[1]2015GoalKeeper Stats'!$A$2:$S$109,7,FALSE),VLOOKUP(F121,'[1]2015Player Stats'!$A$2:$AB$830,7,FALSE))</f>
        <v>1</v>
      </c>
      <c r="O121">
        <f>IF(G121="GK",VLOOKUP(F121,'[1]2015GoalKeeper Stats'!$A$2:$S$109,8,FALSE),VLOOKUP(F121,'[1]2015Player Stats'!$A$2:$AB$830,8,FALSE))</f>
        <v>0</v>
      </c>
      <c r="P121">
        <f>IF(G121="GK",VLOOKUP(F121,'[1]2015GoalKeeper Stats'!$A$2:$S$109,9,FALSE),VLOOKUP(F121,'[1]2015Player Stats'!$A$2:$AB$830,9,FALSE))</f>
        <v>11</v>
      </c>
      <c r="Q121">
        <f>IF(G121="GK",VLOOKUP(F121,'[1]2015GoalKeeper Stats'!$A$2:$S$109,10,FALSE),VLOOKUP(F121,'[1]2015Player Stats'!$A$2:$AB$830,10,FALSE))</f>
        <v>3</v>
      </c>
      <c r="R121">
        <f>IF(G121="GK",VLOOKUP(F121,'[1]2015GoalKeeper Stats'!$A$2:$S$109,11,FALSE),VLOOKUP(F121,'[1]2015Player Stats'!$A$2:$AB$830,11,FALSE))</f>
        <v>0</v>
      </c>
      <c r="S121" t="str">
        <f>IF(G121="GK",VLOOKUP(F121,'[1]2015GoalKeeper Stats'!$A$2:$S$109,12,FALSE),VLOOKUP(F121,'[1]2015Player Stats'!$A$2:$AB$830,12,FALSE))</f>
        <v>0/0</v>
      </c>
      <c r="T121">
        <f>IF(G121="GK",VLOOKUP(F121,'[1]2015GoalKeeper Stats'!$A$2:$S$109,13,FALSE),VLOOKUP(F121,'[1]2015Player Stats'!$A$2:$AB$830,13,FALSE))</f>
        <v>1</v>
      </c>
      <c r="U121">
        <f>IF(G121="GK",VLOOKUP(F121,'[1]2015GoalKeeper Stats'!$A$2:$S$109,14,FALSE),VLOOKUP(F121,'[1]2015Player Stats'!$A$2:$AB$830,14,FALSE))</f>
        <v>0</v>
      </c>
      <c r="V121">
        <f>IF(G121="GK",VLOOKUP(F121,'[1]2015GoalKeeper Stats'!$A$2:$S$109,15,FALSE),VLOOKUP(F121,'[1]2015Player Stats'!$A$2:$AB$830,15,FALSE))</f>
        <v>0.04</v>
      </c>
      <c r="W121">
        <f>IF(G121="GK",VLOOKUP(F121,'[1]2015GoalKeeper Stats'!$A$2:$S$109,16,FALSE),VLOOKUP(F121,'[1]2015Player Stats'!$A$2:$AB$830,16,FALSE))</f>
        <v>9.1</v>
      </c>
      <c r="X121">
        <f>IF(G121="GK",VLOOKUP(F121,'[1]2015GoalKeeper Stats'!$A$2:$S$109,17,FALSE),VLOOKUP(F121,'[1]2015Player Stats'!$A$2:$AB$830,17,FALSE))</f>
        <v>0</v>
      </c>
      <c r="Y121">
        <f>IF(G121="GK",VLOOKUP(F121,'[1]2015GoalKeeper Stats'!$A$2:$S$109,18,FALSE),VLOOKUP(F121,'[1]2015Player Stats'!$A$2:$AB$830,18,FALSE))</f>
        <v>0</v>
      </c>
      <c r="Z121">
        <f>IF(G121="GK",VLOOKUP(F121,'[1]2015GoalKeeper Stats'!$A$2:$S$109,19,FALSE),VLOOKUP(F121,'[1]2015Player Stats'!$A$2:$AB$830,19,FALSE))</f>
        <v>0</v>
      </c>
      <c r="AA121">
        <f>IF(G121="GK",VLOOKUP(F121,'[1]2015GoalKeeper Stats'!$A$2:$S$109,20,FALSE),VLOOKUP(F121,'[1]2015Player Stats'!$A$2:$AB$830,20,FALSE))</f>
        <v>0</v>
      </c>
      <c r="AB121">
        <f>IF(G121="GK",VLOOKUP(F121,'[1]2015GoalKeeper Stats'!$A$2:$S$109,21,FALSE),VLOOKUP(F121,'[1]2015Player Stats'!$A$2:$AB$830,21,FALSE))</f>
        <v>22</v>
      </c>
      <c r="AC121">
        <f>IF(G121="GK",VLOOKUP(F121,'[1]2015GoalKeeper Stats'!$A$2:$S$109,22,FALSE),VLOOKUP(F121,'[1]2015Player Stats'!$A$2:$AB$830,22,FALSE))</f>
        <v>9</v>
      </c>
      <c r="AD121">
        <f>IF(G121="GK",VLOOKUP(F121,'[1]2015GoalKeeper Stats'!$A$2:$S$109,23,FALSE),VLOOKUP(F121,'[1]2015Player Stats'!$A$2:$AB$830,23,FALSE))</f>
        <v>3</v>
      </c>
      <c r="AE121">
        <f>IF(G121="GK",VLOOKUP(F121,'[1]2015GoalKeeper Stats'!$A$2:$S$109,24,FALSE),VLOOKUP(F121,'[1]2015Player Stats'!$A$2:$AB$830,24,FALSE))</f>
        <v>4</v>
      </c>
      <c r="AF121">
        <f>IF(G121="GK",VLOOKUP(F121,'[1]2015GoalKeeper Stats'!$A$2:$S$109,25,FALSE),VLOOKUP(F121,'[1]2015Player Stats'!$A$2:$AB$830,25,FALSE))</f>
        <v>0</v>
      </c>
      <c r="AG121">
        <f>IF(G121="GK",VLOOKUP(F121,'[1]2015GoalKeeper Stats'!$A$2:$S$109,26,FALSE),VLOOKUP(F121,'[1]2015Player Stats'!$A$2:$AB$830,26,FALSE))</f>
        <v>27.27</v>
      </c>
      <c r="AH121" s="51">
        <v>2015</v>
      </c>
      <c r="AI121" s="51">
        <v>34</v>
      </c>
      <c r="AJ121" s="51">
        <v>373</v>
      </c>
      <c r="AK121" s="51">
        <v>492</v>
      </c>
      <c r="AL121" s="51">
        <v>42</v>
      </c>
      <c r="AM121" s="51">
        <v>45</v>
      </c>
      <c r="AN121" s="51">
        <v>-3</v>
      </c>
      <c r="AO121" s="52">
        <v>40.159999999999997</v>
      </c>
      <c r="AP121" s="52">
        <v>48.75</v>
      </c>
      <c r="AQ121" s="52">
        <v>-8.59</v>
      </c>
      <c r="AR121" s="52">
        <v>5.59</v>
      </c>
      <c r="AS121" s="51">
        <v>51</v>
      </c>
      <c r="AT121" s="52">
        <v>40.659999999999997</v>
      </c>
    </row>
    <row r="122" spans="1:46" hidden="1">
      <c r="A122">
        <v>2015</v>
      </c>
      <c r="B122" t="s">
        <v>924</v>
      </c>
      <c r="C122" t="s">
        <v>924</v>
      </c>
      <c r="D122" t="s">
        <v>1100</v>
      </c>
      <c r="E122" t="s">
        <v>1101</v>
      </c>
      <c r="F122" t="str">
        <f t="shared" si="1"/>
        <v>Paulo Nagamura</v>
      </c>
      <c r="G122" t="s">
        <v>860</v>
      </c>
      <c r="H122" s="143">
        <v>230000</v>
      </c>
      <c r="I122" s="143">
        <v>230000</v>
      </c>
      <c r="J122" t="str">
        <f>IF(G122="GK",VLOOKUP(F122,'[1]2015GoalKeeper Stats'!$A$2:$S$109,2,FALSE),VLOOKUP(F122,'[1]2015Player Stats'!$A$2:$AB$830,2,FALSE))</f>
        <v xml:space="preserve">KC </v>
      </c>
      <c r="K122">
        <f>IF(G122="GK",VLOOKUP(F122,'[1]2015GoalKeeper Stats'!$A$2:$S$109,4,FALSE),VLOOKUP(F122,'[1]2015Player Stats'!$A$2:$AB$830,4,FALSE))</f>
        <v>21</v>
      </c>
      <c r="L122">
        <f>IF(G122="GK",VLOOKUP(F122,'[1]2015GoalKeeper Stats'!$A$2:$S$109,5,FALSE),VLOOKUP(F122,'[1]2015Player Stats'!$A$2:$AB$830,5,FALSE))</f>
        <v>17</v>
      </c>
      <c r="M122">
        <f>IF(G122="GK",VLOOKUP(F122,'[1]2015GoalKeeper Stats'!$A$2:$S$109,6,FALSE),VLOOKUP(F122,'[1]2015Player Stats'!$A$2:$AB$830,6,FALSE))</f>
        <v>1484</v>
      </c>
      <c r="N122">
        <f>IF(G122="GK",VLOOKUP(F122,'[1]2015GoalKeeper Stats'!$A$2:$S$109,7,FALSE),VLOOKUP(F122,'[1]2015Player Stats'!$A$2:$AB$830,7,FALSE))</f>
        <v>3</v>
      </c>
      <c r="O122">
        <f>IF(G122="GK",VLOOKUP(F122,'[1]2015GoalKeeper Stats'!$A$2:$S$109,8,FALSE),VLOOKUP(F122,'[1]2015Player Stats'!$A$2:$AB$830,8,FALSE))</f>
        <v>1</v>
      </c>
      <c r="P122">
        <f>IF(G122="GK",VLOOKUP(F122,'[1]2015GoalKeeper Stats'!$A$2:$S$109,9,FALSE),VLOOKUP(F122,'[1]2015Player Stats'!$A$2:$AB$830,9,FALSE))</f>
        <v>22</v>
      </c>
      <c r="Q122">
        <f>IF(G122="GK",VLOOKUP(F122,'[1]2015GoalKeeper Stats'!$A$2:$S$109,10,FALSE),VLOOKUP(F122,'[1]2015Player Stats'!$A$2:$AB$830,10,FALSE))</f>
        <v>6</v>
      </c>
      <c r="R122">
        <f>IF(G122="GK",VLOOKUP(F122,'[1]2015GoalKeeper Stats'!$A$2:$S$109,11,FALSE),VLOOKUP(F122,'[1]2015Player Stats'!$A$2:$AB$830,11,FALSE))</f>
        <v>2</v>
      </c>
      <c r="S122" t="str">
        <f>IF(G122="GK",VLOOKUP(F122,'[1]2015GoalKeeper Stats'!$A$2:$S$109,12,FALSE),VLOOKUP(F122,'[1]2015Player Stats'!$A$2:$AB$830,12,FALSE))</f>
        <v>0/0</v>
      </c>
      <c r="T122">
        <f>IF(G122="GK",VLOOKUP(F122,'[1]2015GoalKeeper Stats'!$A$2:$S$109,13,FALSE),VLOOKUP(F122,'[1]2015Player Stats'!$A$2:$AB$830,13,FALSE))</f>
        <v>3</v>
      </c>
      <c r="U122">
        <f>IF(G122="GK",VLOOKUP(F122,'[1]2015GoalKeeper Stats'!$A$2:$S$109,14,FALSE),VLOOKUP(F122,'[1]2015Player Stats'!$A$2:$AB$830,14,FALSE))</f>
        <v>0</v>
      </c>
      <c r="V122">
        <f>IF(G122="GK",VLOOKUP(F122,'[1]2015GoalKeeper Stats'!$A$2:$S$109,15,FALSE),VLOOKUP(F122,'[1]2015Player Stats'!$A$2:$AB$830,15,FALSE))</f>
        <v>0.18</v>
      </c>
      <c r="W122">
        <f>IF(G122="GK",VLOOKUP(F122,'[1]2015GoalKeeper Stats'!$A$2:$S$109,16,FALSE),VLOOKUP(F122,'[1]2015Player Stats'!$A$2:$AB$830,16,FALSE))</f>
        <v>13.6</v>
      </c>
      <c r="X122">
        <f>IF(G122="GK",VLOOKUP(F122,'[1]2015GoalKeeper Stats'!$A$2:$S$109,17,FALSE),VLOOKUP(F122,'[1]2015Player Stats'!$A$2:$AB$830,17,FALSE))</f>
        <v>0</v>
      </c>
      <c r="Y122">
        <f>IF(G122="GK",VLOOKUP(F122,'[1]2015GoalKeeper Stats'!$A$2:$S$109,18,FALSE),VLOOKUP(F122,'[1]2015Player Stats'!$A$2:$AB$830,18,FALSE))</f>
        <v>1</v>
      </c>
      <c r="Z122">
        <f>IF(G122="GK",VLOOKUP(F122,'[1]2015GoalKeeper Stats'!$A$2:$S$109,19,FALSE),VLOOKUP(F122,'[1]2015Player Stats'!$A$2:$AB$830,19,FALSE))</f>
        <v>0</v>
      </c>
      <c r="AA122">
        <f>IF(G122="GK",VLOOKUP(F122,'[1]2015GoalKeeper Stats'!$A$2:$S$109,20,FALSE),VLOOKUP(F122,'[1]2015Player Stats'!$A$2:$AB$830,20,FALSE))</f>
        <v>0.06</v>
      </c>
      <c r="AB122">
        <f>IF(G122="GK",VLOOKUP(F122,'[1]2015GoalKeeper Stats'!$A$2:$S$109,21,FALSE),VLOOKUP(F122,'[1]2015Player Stats'!$A$2:$AB$830,21,FALSE))</f>
        <v>26</v>
      </c>
      <c r="AC122">
        <f>IF(G122="GK",VLOOKUP(F122,'[1]2015GoalKeeper Stats'!$A$2:$S$109,22,FALSE),VLOOKUP(F122,'[1]2015Player Stats'!$A$2:$AB$830,22,FALSE))</f>
        <v>10</v>
      </c>
      <c r="AD122">
        <f>IF(G122="GK",VLOOKUP(F122,'[1]2015GoalKeeper Stats'!$A$2:$S$109,23,FALSE),VLOOKUP(F122,'[1]2015Player Stats'!$A$2:$AB$830,23,FALSE))</f>
        <v>3</v>
      </c>
      <c r="AE122">
        <f>IF(G122="GK",VLOOKUP(F122,'[1]2015GoalKeeper Stats'!$A$2:$S$109,24,FALSE),VLOOKUP(F122,'[1]2015Player Stats'!$A$2:$AB$830,24,FALSE))</f>
        <v>6</v>
      </c>
      <c r="AF122">
        <f>IF(G122="GK",VLOOKUP(F122,'[1]2015GoalKeeper Stats'!$A$2:$S$109,25,FALSE),VLOOKUP(F122,'[1]2015Player Stats'!$A$2:$AB$830,25,FALSE))</f>
        <v>0</v>
      </c>
      <c r="AG122">
        <f>IF(G122="GK",VLOOKUP(F122,'[1]2015GoalKeeper Stats'!$A$2:$S$109,26,FALSE),VLOOKUP(F122,'[1]2015Player Stats'!$A$2:$AB$830,26,FALSE))</f>
        <v>27.27</v>
      </c>
      <c r="AH122" s="51">
        <v>2015</v>
      </c>
      <c r="AI122" s="51">
        <v>34</v>
      </c>
      <c r="AJ122" s="51">
        <v>405</v>
      </c>
      <c r="AK122" s="51">
        <v>351</v>
      </c>
      <c r="AL122" s="51">
        <v>47</v>
      </c>
      <c r="AM122" s="51">
        <v>44</v>
      </c>
      <c r="AN122" s="51">
        <v>3</v>
      </c>
      <c r="AO122" s="52">
        <v>45.26</v>
      </c>
      <c r="AP122" s="52">
        <v>40.06</v>
      </c>
      <c r="AQ122" s="52">
        <v>5.2</v>
      </c>
      <c r="AR122" s="52">
        <v>-2.2000000000000002</v>
      </c>
      <c r="AS122" s="51">
        <v>51</v>
      </c>
      <c r="AT122" s="52">
        <v>50.78</v>
      </c>
    </row>
    <row r="123" spans="1:46" hidden="1">
      <c r="A123">
        <v>2015</v>
      </c>
      <c r="B123" t="s">
        <v>195</v>
      </c>
      <c r="C123" t="s">
        <v>866</v>
      </c>
      <c r="D123" t="s">
        <v>1102</v>
      </c>
      <c r="E123" t="s">
        <v>1103</v>
      </c>
      <c r="F123" t="str">
        <f t="shared" si="1"/>
        <v>Mika Vayrynen</v>
      </c>
      <c r="G123" t="s">
        <v>860</v>
      </c>
      <c r="H123" s="143">
        <v>227496</v>
      </c>
      <c r="I123" s="143">
        <v>204996</v>
      </c>
      <c r="J123" t="str">
        <f>IF(G123="GK",VLOOKUP(F123,'[1]2015GoalKeeper Stats'!$A$2:$S$109,2,FALSE),VLOOKUP(F123,'[1]2015Player Stats'!$A$2:$AB$830,2,FALSE))</f>
        <v xml:space="preserve">LA </v>
      </c>
      <c r="K123">
        <f>IF(G123="GK",VLOOKUP(F123,'[1]2015GoalKeeper Stats'!$A$2:$S$109,4,FALSE),VLOOKUP(F123,'[1]2015Player Stats'!$A$2:$AB$830,4,FALSE))</f>
        <v>19</v>
      </c>
      <c r="L123">
        <f>IF(G123="GK",VLOOKUP(F123,'[1]2015GoalKeeper Stats'!$A$2:$S$109,5,FALSE),VLOOKUP(F123,'[1]2015Player Stats'!$A$2:$AB$830,5,FALSE))</f>
        <v>10</v>
      </c>
      <c r="M123">
        <f>IF(G123="GK",VLOOKUP(F123,'[1]2015GoalKeeper Stats'!$A$2:$S$109,6,FALSE),VLOOKUP(F123,'[1]2015Player Stats'!$A$2:$AB$830,6,FALSE))</f>
        <v>797</v>
      </c>
      <c r="N123">
        <f>IF(G123="GK",VLOOKUP(F123,'[1]2015GoalKeeper Stats'!$A$2:$S$109,7,FALSE),VLOOKUP(F123,'[1]2015Player Stats'!$A$2:$AB$830,7,FALSE))</f>
        <v>0</v>
      </c>
      <c r="O123">
        <f>IF(G123="GK",VLOOKUP(F123,'[1]2015GoalKeeper Stats'!$A$2:$S$109,8,FALSE),VLOOKUP(F123,'[1]2015Player Stats'!$A$2:$AB$830,8,FALSE))</f>
        <v>0</v>
      </c>
      <c r="P123">
        <f>IF(G123="GK",VLOOKUP(F123,'[1]2015GoalKeeper Stats'!$A$2:$S$109,9,FALSE),VLOOKUP(F123,'[1]2015Player Stats'!$A$2:$AB$830,9,FALSE))</f>
        <v>15</v>
      </c>
      <c r="Q123">
        <f>IF(G123="GK",VLOOKUP(F123,'[1]2015GoalKeeper Stats'!$A$2:$S$109,10,FALSE),VLOOKUP(F123,'[1]2015Player Stats'!$A$2:$AB$830,10,FALSE))</f>
        <v>2</v>
      </c>
      <c r="R123">
        <f>IF(G123="GK",VLOOKUP(F123,'[1]2015GoalKeeper Stats'!$A$2:$S$109,11,FALSE),VLOOKUP(F123,'[1]2015Player Stats'!$A$2:$AB$830,11,FALSE))</f>
        <v>0</v>
      </c>
      <c r="S123" t="str">
        <f>IF(G123="GK",VLOOKUP(F123,'[1]2015GoalKeeper Stats'!$A$2:$S$109,12,FALSE),VLOOKUP(F123,'[1]2015Player Stats'!$A$2:$AB$830,12,FALSE))</f>
        <v>0/0</v>
      </c>
      <c r="T123">
        <f>IF(G123="GK",VLOOKUP(F123,'[1]2015GoalKeeper Stats'!$A$2:$S$109,13,FALSE),VLOOKUP(F123,'[1]2015Player Stats'!$A$2:$AB$830,13,FALSE))</f>
        <v>0</v>
      </c>
      <c r="U123">
        <f>IF(G123="GK",VLOOKUP(F123,'[1]2015GoalKeeper Stats'!$A$2:$S$109,14,FALSE),VLOOKUP(F123,'[1]2015Player Stats'!$A$2:$AB$830,14,FALSE))</f>
        <v>0</v>
      </c>
      <c r="V123">
        <f>IF(G123="GK",VLOOKUP(F123,'[1]2015GoalKeeper Stats'!$A$2:$S$109,15,FALSE),VLOOKUP(F123,'[1]2015Player Stats'!$A$2:$AB$830,15,FALSE))</f>
        <v>0</v>
      </c>
      <c r="W123">
        <f>IF(G123="GK",VLOOKUP(F123,'[1]2015GoalKeeper Stats'!$A$2:$S$109,16,FALSE),VLOOKUP(F123,'[1]2015Player Stats'!$A$2:$AB$830,16,FALSE))</f>
        <v>0</v>
      </c>
      <c r="X123">
        <f>IF(G123="GK",VLOOKUP(F123,'[1]2015GoalKeeper Stats'!$A$2:$S$109,17,FALSE),VLOOKUP(F123,'[1]2015Player Stats'!$A$2:$AB$830,17,FALSE))</f>
        <v>0</v>
      </c>
      <c r="Y123">
        <f>IF(G123="GK",VLOOKUP(F123,'[1]2015GoalKeeper Stats'!$A$2:$S$109,18,FALSE),VLOOKUP(F123,'[1]2015Player Stats'!$A$2:$AB$830,18,FALSE))</f>
        <v>0</v>
      </c>
      <c r="Z123">
        <f>IF(G123="GK",VLOOKUP(F123,'[1]2015GoalKeeper Stats'!$A$2:$S$109,19,FALSE),VLOOKUP(F123,'[1]2015Player Stats'!$A$2:$AB$830,19,FALSE))</f>
        <v>0</v>
      </c>
      <c r="AA123">
        <f>IF(G123="GK",VLOOKUP(F123,'[1]2015GoalKeeper Stats'!$A$2:$S$109,20,FALSE),VLOOKUP(F123,'[1]2015Player Stats'!$A$2:$AB$830,20,FALSE))</f>
        <v>0</v>
      </c>
      <c r="AB123">
        <f>IF(G123="GK",VLOOKUP(F123,'[1]2015GoalKeeper Stats'!$A$2:$S$109,21,FALSE),VLOOKUP(F123,'[1]2015Player Stats'!$A$2:$AB$830,21,FALSE))</f>
        <v>19</v>
      </c>
      <c r="AC123">
        <f>IF(G123="GK",VLOOKUP(F123,'[1]2015GoalKeeper Stats'!$A$2:$S$109,22,FALSE),VLOOKUP(F123,'[1]2015Player Stats'!$A$2:$AB$830,22,FALSE))</f>
        <v>7</v>
      </c>
      <c r="AD123">
        <f>IF(G123="GK",VLOOKUP(F123,'[1]2015GoalKeeper Stats'!$A$2:$S$109,23,FALSE),VLOOKUP(F123,'[1]2015Player Stats'!$A$2:$AB$830,23,FALSE))</f>
        <v>0</v>
      </c>
      <c r="AE123">
        <f>IF(G123="GK",VLOOKUP(F123,'[1]2015GoalKeeper Stats'!$A$2:$S$109,24,FALSE),VLOOKUP(F123,'[1]2015Player Stats'!$A$2:$AB$830,24,FALSE))</f>
        <v>3</v>
      </c>
      <c r="AF123">
        <f>IF(G123="GK",VLOOKUP(F123,'[1]2015GoalKeeper Stats'!$A$2:$S$109,25,FALSE),VLOOKUP(F123,'[1]2015Player Stats'!$A$2:$AB$830,25,FALSE))</f>
        <v>0</v>
      </c>
      <c r="AG123">
        <f>IF(G123="GK",VLOOKUP(F123,'[1]2015GoalKeeper Stats'!$A$2:$S$109,26,FALSE),VLOOKUP(F123,'[1]2015Player Stats'!$A$2:$AB$830,26,FALSE))</f>
        <v>13.33</v>
      </c>
      <c r="AH123" s="51">
        <v>2015</v>
      </c>
      <c r="AI123" s="51">
        <v>34</v>
      </c>
      <c r="AJ123" s="51">
        <v>406</v>
      </c>
      <c r="AK123" s="51">
        <v>395</v>
      </c>
      <c r="AL123" s="51">
        <v>56</v>
      </c>
      <c r="AM123" s="51">
        <v>46</v>
      </c>
      <c r="AN123" s="51">
        <v>10</v>
      </c>
      <c r="AO123" s="52">
        <v>44.89</v>
      </c>
      <c r="AP123" s="52">
        <v>42.23</v>
      </c>
      <c r="AQ123" s="52">
        <v>2.67</v>
      </c>
      <c r="AR123" s="52">
        <v>7.33</v>
      </c>
      <c r="AS123" s="51">
        <v>51</v>
      </c>
      <c r="AT123" s="52">
        <v>48</v>
      </c>
    </row>
    <row r="124" spans="1:46" hidden="1">
      <c r="A124">
        <v>2015</v>
      </c>
      <c r="B124" t="s">
        <v>201</v>
      </c>
      <c r="C124" t="s">
        <v>201</v>
      </c>
      <c r="D124" t="s">
        <v>1104</v>
      </c>
      <c r="E124" t="s">
        <v>1105</v>
      </c>
      <c r="F124" t="str">
        <f t="shared" si="1"/>
        <v>Marco Donadel</v>
      </c>
      <c r="G124" t="s">
        <v>860</v>
      </c>
      <c r="H124" s="143">
        <v>226671</v>
      </c>
      <c r="I124" s="143">
        <v>190004</v>
      </c>
      <c r="J124" t="str">
        <f>IF(G124="GK",VLOOKUP(F124,'[1]2015GoalKeeper Stats'!$A$2:$S$109,2,FALSE),VLOOKUP(F124,'[1]2015Player Stats'!$A$2:$AB$830,2,FALSE))</f>
        <v>MTL</v>
      </c>
      <c r="K124">
        <f>IF(G124="GK",VLOOKUP(F124,'[1]2015GoalKeeper Stats'!$A$2:$S$109,4,FALSE),VLOOKUP(F124,'[1]2015Player Stats'!$A$2:$AB$830,4,FALSE))</f>
        <v>25</v>
      </c>
      <c r="L124">
        <f>IF(G124="GK",VLOOKUP(F124,'[1]2015GoalKeeper Stats'!$A$2:$S$109,5,FALSE),VLOOKUP(F124,'[1]2015Player Stats'!$A$2:$AB$830,5,FALSE))</f>
        <v>24</v>
      </c>
      <c r="M124">
        <f>IF(G124="GK",VLOOKUP(F124,'[1]2015GoalKeeper Stats'!$A$2:$S$109,6,FALSE),VLOOKUP(F124,'[1]2015Player Stats'!$A$2:$AB$830,6,FALSE))</f>
        <v>2000</v>
      </c>
      <c r="N124">
        <f>IF(G124="GK",VLOOKUP(F124,'[1]2015GoalKeeper Stats'!$A$2:$S$109,7,FALSE),VLOOKUP(F124,'[1]2015Player Stats'!$A$2:$AB$830,7,FALSE))</f>
        <v>1</v>
      </c>
      <c r="O124">
        <f>IF(G124="GK",VLOOKUP(F124,'[1]2015GoalKeeper Stats'!$A$2:$S$109,8,FALSE),VLOOKUP(F124,'[1]2015Player Stats'!$A$2:$AB$830,8,FALSE))</f>
        <v>5</v>
      </c>
      <c r="P124">
        <f>IF(G124="GK",VLOOKUP(F124,'[1]2015GoalKeeper Stats'!$A$2:$S$109,9,FALSE),VLOOKUP(F124,'[1]2015Player Stats'!$A$2:$AB$830,9,FALSE))</f>
        <v>19</v>
      </c>
      <c r="Q124">
        <f>IF(G124="GK",VLOOKUP(F124,'[1]2015GoalKeeper Stats'!$A$2:$S$109,10,FALSE),VLOOKUP(F124,'[1]2015Player Stats'!$A$2:$AB$830,10,FALSE))</f>
        <v>8</v>
      </c>
      <c r="R124">
        <f>IF(G124="GK",VLOOKUP(F124,'[1]2015GoalKeeper Stats'!$A$2:$S$109,11,FALSE),VLOOKUP(F124,'[1]2015Player Stats'!$A$2:$AB$830,11,FALSE))</f>
        <v>0</v>
      </c>
      <c r="S124" t="str">
        <f>IF(G124="GK",VLOOKUP(F124,'[1]2015GoalKeeper Stats'!$A$2:$S$109,12,FALSE),VLOOKUP(F124,'[1]2015Player Stats'!$A$2:$AB$830,12,FALSE))</f>
        <v>0/0</v>
      </c>
      <c r="T124">
        <f>IF(G124="GK",VLOOKUP(F124,'[1]2015GoalKeeper Stats'!$A$2:$S$109,13,FALSE),VLOOKUP(F124,'[1]2015Player Stats'!$A$2:$AB$830,13,FALSE))</f>
        <v>1</v>
      </c>
      <c r="U124">
        <f>IF(G124="GK",VLOOKUP(F124,'[1]2015GoalKeeper Stats'!$A$2:$S$109,14,FALSE),VLOOKUP(F124,'[1]2015Player Stats'!$A$2:$AB$830,14,FALSE))</f>
        <v>0</v>
      </c>
      <c r="V124">
        <f>IF(G124="GK",VLOOKUP(F124,'[1]2015GoalKeeper Stats'!$A$2:$S$109,15,FALSE),VLOOKUP(F124,'[1]2015Player Stats'!$A$2:$AB$830,15,FALSE))</f>
        <v>0.05</v>
      </c>
      <c r="W124">
        <f>IF(G124="GK",VLOOKUP(F124,'[1]2015GoalKeeper Stats'!$A$2:$S$109,16,FALSE),VLOOKUP(F124,'[1]2015Player Stats'!$A$2:$AB$830,16,FALSE))</f>
        <v>5.3</v>
      </c>
      <c r="X124">
        <f>IF(G124="GK",VLOOKUP(F124,'[1]2015GoalKeeper Stats'!$A$2:$S$109,17,FALSE),VLOOKUP(F124,'[1]2015Player Stats'!$A$2:$AB$830,17,FALSE))</f>
        <v>3</v>
      </c>
      <c r="Y124">
        <f>IF(G124="GK",VLOOKUP(F124,'[1]2015GoalKeeper Stats'!$A$2:$S$109,18,FALSE),VLOOKUP(F124,'[1]2015Player Stats'!$A$2:$AB$830,18,FALSE))</f>
        <v>5</v>
      </c>
      <c r="Z124">
        <f>IF(G124="GK",VLOOKUP(F124,'[1]2015GoalKeeper Stats'!$A$2:$S$109,19,FALSE),VLOOKUP(F124,'[1]2015Player Stats'!$A$2:$AB$830,19,FALSE))</f>
        <v>0</v>
      </c>
      <c r="AA124">
        <f>IF(G124="GK",VLOOKUP(F124,'[1]2015GoalKeeper Stats'!$A$2:$S$109,20,FALSE),VLOOKUP(F124,'[1]2015Player Stats'!$A$2:$AB$830,20,FALSE))</f>
        <v>0.23</v>
      </c>
      <c r="AB124">
        <f>IF(G124="GK",VLOOKUP(F124,'[1]2015GoalKeeper Stats'!$A$2:$S$109,21,FALSE),VLOOKUP(F124,'[1]2015Player Stats'!$A$2:$AB$830,21,FALSE))</f>
        <v>42</v>
      </c>
      <c r="AC124">
        <f>IF(G124="GK",VLOOKUP(F124,'[1]2015GoalKeeper Stats'!$A$2:$S$109,22,FALSE),VLOOKUP(F124,'[1]2015Player Stats'!$A$2:$AB$830,22,FALSE))</f>
        <v>20</v>
      </c>
      <c r="AD124">
        <f>IF(G124="GK",VLOOKUP(F124,'[1]2015GoalKeeper Stats'!$A$2:$S$109,23,FALSE),VLOOKUP(F124,'[1]2015Player Stats'!$A$2:$AB$830,23,FALSE))</f>
        <v>0</v>
      </c>
      <c r="AE124">
        <f>IF(G124="GK",VLOOKUP(F124,'[1]2015GoalKeeper Stats'!$A$2:$S$109,24,FALSE),VLOOKUP(F124,'[1]2015Player Stats'!$A$2:$AB$830,24,FALSE))</f>
        <v>13</v>
      </c>
      <c r="AF124">
        <f>IF(G124="GK",VLOOKUP(F124,'[1]2015GoalKeeper Stats'!$A$2:$S$109,25,FALSE),VLOOKUP(F124,'[1]2015Player Stats'!$A$2:$AB$830,25,FALSE))</f>
        <v>2</v>
      </c>
      <c r="AG124">
        <f>IF(G124="GK",VLOOKUP(F124,'[1]2015GoalKeeper Stats'!$A$2:$S$109,26,FALSE),VLOOKUP(F124,'[1]2015Player Stats'!$A$2:$AB$830,26,FALSE))</f>
        <v>42.11</v>
      </c>
      <c r="AH124" s="51">
        <v>2015</v>
      </c>
      <c r="AI124" s="51">
        <v>34</v>
      </c>
      <c r="AJ124" s="51">
        <v>434</v>
      </c>
      <c r="AK124" s="51">
        <v>425</v>
      </c>
      <c r="AL124" s="51">
        <v>48</v>
      </c>
      <c r="AM124" s="51">
        <v>44</v>
      </c>
      <c r="AN124" s="51">
        <v>4</v>
      </c>
      <c r="AO124" s="52">
        <v>43.24</v>
      </c>
      <c r="AP124" s="52">
        <v>41.17</v>
      </c>
      <c r="AQ124" s="52">
        <v>2.0699999999999998</v>
      </c>
      <c r="AR124" s="52">
        <v>1.93</v>
      </c>
      <c r="AS124" s="51">
        <v>51</v>
      </c>
      <c r="AT124" s="52">
        <v>47.35</v>
      </c>
    </row>
    <row r="125" spans="1:46" hidden="1">
      <c r="A125">
        <v>2015</v>
      </c>
      <c r="B125" t="s">
        <v>202</v>
      </c>
      <c r="C125" t="s">
        <v>202</v>
      </c>
      <c r="D125" t="s">
        <v>1106</v>
      </c>
      <c r="E125" t="s">
        <v>1107</v>
      </c>
      <c r="F125" t="str">
        <f t="shared" si="1"/>
        <v>Razvan Cocis</v>
      </c>
      <c r="G125" t="s">
        <v>860</v>
      </c>
      <c r="H125" s="143">
        <v>226667</v>
      </c>
      <c r="I125" s="143">
        <v>220000</v>
      </c>
      <c r="J125" t="str">
        <f>IF(G125="GK",VLOOKUP(F125,'[1]2015GoalKeeper Stats'!$A$2:$S$109,2,FALSE),VLOOKUP(F125,'[1]2015Player Stats'!$A$2:$AB$830,2,FALSE))</f>
        <v>CHI</v>
      </c>
      <c r="K125">
        <f>IF(G125="GK",VLOOKUP(F125,'[1]2015GoalKeeper Stats'!$A$2:$S$109,4,FALSE),VLOOKUP(F125,'[1]2015Player Stats'!$A$2:$AB$830,4,FALSE))</f>
        <v>26</v>
      </c>
      <c r="L125">
        <f>IF(G125="GK",VLOOKUP(F125,'[1]2015GoalKeeper Stats'!$A$2:$S$109,5,FALSE),VLOOKUP(F125,'[1]2015Player Stats'!$A$2:$AB$830,5,FALSE))</f>
        <v>22</v>
      </c>
      <c r="M125">
        <f>IF(G125="GK",VLOOKUP(F125,'[1]2015GoalKeeper Stats'!$A$2:$S$109,6,FALSE),VLOOKUP(F125,'[1]2015Player Stats'!$A$2:$AB$830,6,FALSE))</f>
        <v>2005</v>
      </c>
      <c r="N125">
        <f>IF(G125="GK",VLOOKUP(F125,'[1]2015GoalKeeper Stats'!$A$2:$S$109,7,FALSE),VLOOKUP(F125,'[1]2015Player Stats'!$A$2:$AB$830,7,FALSE))</f>
        <v>2</v>
      </c>
      <c r="O125">
        <f>IF(G125="GK",VLOOKUP(F125,'[1]2015GoalKeeper Stats'!$A$2:$S$109,8,FALSE),VLOOKUP(F125,'[1]2015Player Stats'!$A$2:$AB$830,8,FALSE))</f>
        <v>3</v>
      </c>
      <c r="P125">
        <f>IF(G125="GK",VLOOKUP(F125,'[1]2015GoalKeeper Stats'!$A$2:$S$109,9,FALSE),VLOOKUP(F125,'[1]2015Player Stats'!$A$2:$AB$830,9,FALSE))</f>
        <v>15</v>
      </c>
      <c r="Q125">
        <f>IF(G125="GK",VLOOKUP(F125,'[1]2015GoalKeeper Stats'!$A$2:$S$109,10,FALSE),VLOOKUP(F125,'[1]2015Player Stats'!$A$2:$AB$830,10,FALSE))</f>
        <v>6</v>
      </c>
      <c r="R125">
        <f>IF(G125="GK",VLOOKUP(F125,'[1]2015GoalKeeper Stats'!$A$2:$S$109,11,FALSE),VLOOKUP(F125,'[1]2015Player Stats'!$A$2:$AB$830,11,FALSE))</f>
        <v>0</v>
      </c>
      <c r="S125" t="str">
        <f>IF(G125="GK",VLOOKUP(F125,'[1]2015GoalKeeper Stats'!$A$2:$S$109,12,FALSE),VLOOKUP(F125,'[1]2015Player Stats'!$A$2:$AB$830,12,FALSE))</f>
        <v>0/0</v>
      </c>
      <c r="T125">
        <f>IF(G125="GK",VLOOKUP(F125,'[1]2015GoalKeeper Stats'!$A$2:$S$109,13,FALSE),VLOOKUP(F125,'[1]2015Player Stats'!$A$2:$AB$830,13,FALSE))</f>
        <v>1</v>
      </c>
      <c r="U125">
        <f>IF(G125="GK",VLOOKUP(F125,'[1]2015GoalKeeper Stats'!$A$2:$S$109,14,FALSE),VLOOKUP(F125,'[1]2015Player Stats'!$A$2:$AB$830,14,FALSE))</f>
        <v>1</v>
      </c>
      <c r="V125">
        <f>IF(G125="GK",VLOOKUP(F125,'[1]2015GoalKeeper Stats'!$A$2:$S$109,15,FALSE),VLOOKUP(F125,'[1]2015Player Stats'!$A$2:$AB$830,15,FALSE))</f>
        <v>0.09</v>
      </c>
      <c r="W125">
        <f>IF(G125="GK",VLOOKUP(F125,'[1]2015GoalKeeper Stats'!$A$2:$S$109,16,FALSE),VLOOKUP(F125,'[1]2015Player Stats'!$A$2:$AB$830,16,FALSE))</f>
        <v>13.3</v>
      </c>
      <c r="X125">
        <f>IF(G125="GK",VLOOKUP(F125,'[1]2015GoalKeeper Stats'!$A$2:$S$109,17,FALSE),VLOOKUP(F125,'[1]2015Player Stats'!$A$2:$AB$830,17,FALSE))</f>
        <v>0</v>
      </c>
      <c r="Y125">
        <f>IF(G125="GK",VLOOKUP(F125,'[1]2015GoalKeeper Stats'!$A$2:$S$109,18,FALSE),VLOOKUP(F125,'[1]2015Player Stats'!$A$2:$AB$830,18,FALSE))</f>
        <v>2</v>
      </c>
      <c r="Z125">
        <f>IF(G125="GK",VLOOKUP(F125,'[1]2015GoalKeeper Stats'!$A$2:$S$109,19,FALSE),VLOOKUP(F125,'[1]2015Player Stats'!$A$2:$AB$830,19,FALSE))</f>
        <v>1</v>
      </c>
      <c r="AA125">
        <f>IF(G125="GK",VLOOKUP(F125,'[1]2015GoalKeeper Stats'!$A$2:$S$109,20,FALSE),VLOOKUP(F125,'[1]2015Player Stats'!$A$2:$AB$830,20,FALSE))</f>
        <v>0.13</v>
      </c>
      <c r="AB125">
        <f>IF(G125="GK",VLOOKUP(F125,'[1]2015GoalKeeper Stats'!$A$2:$S$109,21,FALSE),VLOOKUP(F125,'[1]2015Player Stats'!$A$2:$AB$830,21,FALSE))</f>
        <v>21</v>
      </c>
      <c r="AC125">
        <f>IF(G125="GK",VLOOKUP(F125,'[1]2015GoalKeeper Stats'!$A$2:$S$109,22,FALSE),VLOOKUP(F125,'[1]2015Player Stats'!$A$2:$AB$830,22,FALSE))</f>
        <v>29</v>
      </c>
      <c r="AD125">
        <f>IF(G125="GK",VLOOKUP(F125,'[1]2015GoalKeeper Stats'!$A$2:$S$109,23,FALSE),VLOOKUP(F125,'[1]2015Player Stats'!$A$2:$AB$830,23,FALSE))</f>
        <v>0</v>
      </c>
      <c r="AE125">
        <f>IF(G125="GK",VLOOKUP(F125,'[1]2015GoalKeeper Stats'!$A$2:$S$109,24,FALSE),VLOOKUP(F125,'[1]2015Player Stats'!$A$2:$AB$830,24,FALSE))</f>
        <v>2</v>
      </c>
      <c r="AF125">
        <f>IF(G125="GK",VLOOKUP(F125,'[1]2015GoalKeeper Stats'!$A$2:$S$109,25,FALSE),VLOOKUP(F125,'[1]2015Player Stats'!$A$2:$AB$830,25,FALSE))</f>
        <v>0</v>
      </c>
      <c r="AG125">
        <f>IF(G125="GK",VLOOKUP(F125,'[1]2015GoalKeeper Stats'!$A$2:$S$109,26,FALSE),VLOOKUP(F125,'[1]2015Player Stats'!$A$2:$AB$830,26,FALSE))</f>
        <v>40</v>
      </c>
      <c r="AH125" s="51">
        <v>2015</v>
      </c>
      <c r="AI125" s="51">
        <v>34</v>
      </c>
      <c r="AJ125" s="51">
        <v>467</v>
      </c>
      <c r="AK125" s="51">
        <v>395</v>
      </c>
      <c r="AL125" s="51">
        <v>43</v>
      </c>
      <c r="AM125" s="51">
        <v>55</v>
      </c>
      <c r="AN125" s="51">
        <v>-12</v>
      </c>
      <c r="AO125" s="52">
        <v>46.29</v>
      </c>
      <c r="AP125" s="52">
        <v>47.56</v>
      </c>
      <c r="AQ125" s="52">
        <v>-1.27</v>
      </c>
      <c r="AR125" s="52">
        <v>-10.73</v>
      </c>
      <c r="AS125" s="51">
        <v>30</v>
      </c>
      <c r="AT125" s="52">
        <v>45.54</v>
      </c>
    </row>
    <row r="126" spans="1:46" hidden="1">
      <c r="A126">
        <v>2015</v>
      </c>
      <c r="B126" t="s">
        <v>203</v>
      </c>
      <c r="C126" t="s">
        <v>203</v>
      </c>
      <c r="D126" t="s">
        <v>1108</v>
      </c>
      <c r="E126" t="s">
        <v>1109</v>
      </c>
      <c r="F126" t="str">
        <f t="shared" si="1"/>
        <v>Kendall Waston</v>
      </c>
      <c r="G126" t="s">
        <v>893</v>
      </c>
      <c r="H126" s="143">
        <v>226250</v>
      </c>
      <c r="I126" s="143">
        <v>225000</v>
      </c>
      <c r="J126" t="str">
        <f>IF(G126="GK",VLOOKUP(F126,'[1]2015GoalKeeper Stats'!$A$2:$S$109,2,FALSE),VLOOKUP(F126,'[1]2015Player Stats'!$A$2:$AB$830,2,FALSE))</f>
        <v>CIN</v>
      </c>
      <c r="K126">
        <f>IF(G126="GK",VLOOKUP(F126,'[1]2015GoalKeeper Stats'!$A$2:$S$109,4,FALSE),VLOOKUP(F126,'[1]2015Player Stats'!$A$2:$AB$830,4,FALSE))</f>
        <v>28</v>
      </c>
      <c r="L126">
        <f>IF(G126="GK",VLOOKUP(F126,'[1]2015GoalKeeper Stats'!$A$2:$S$109,5,FALSE),VLOOKUP(F126,'[1]2015Player Stats'!$A$2:$AB$830,5,FALSE))</f>
        <v>28</v>
      </c>
      <c r="M126">
        <f>IF(G126="GK",VLOOKUP(F126,'[1]2015GoalKeeper Stats'!$A$2:$S$109,6,FALSE),VLOOKUP(F126,'[1]2015Player Stats'!$A$2:$AB$830,6,FALSE))</f>
        <v>2486</v>
      </c>
      <c r="N126">
        <f>IF(G126="GK",VLOOKUP(F126,'[1]2015GoalKeeper Stats'!$A$2:$S$109,7,FALSE),VLOOKUP(F126,'[1]2015Player Stats'!$A$2:$AB$830,7,FALSE))</f>
        <v>2</v>
      </c>
      <c r="O126">
        <f>IF(G126="GK",VLOOKUP(F126,'[1]2015GoalKeeper Stats'!$A$2:$S$109,8,FALSE),VLOOKUP(F126,'[1]2015Player Stats'!$A$2:$AB$830,8,FALSE))</f>
        <v>0</v>
      </c>
      <c r="P126">
        <f>IF(G126="GK",VLOOKUP(F126,'[1]2015GoalKeeper Stats'!$A$2:$S$109,9,FALSE),VLOOKUP(F126,'[1]2015Player Stats'!$A$2:$AB$830,9,FALSE))</f>
        <v>36</v>
      </c>
      <c r="Q126">
        <f>IF(G126="GK",VLOOKUP(F126,'[1]2015GoalKeeper Stats'!$A$2:$S$109,10,FALSE),VLOOKUP(F126,'[1]2015Player Stats'!$A$2:$AB$830,10,FALSE))</f>
        <v>15</v>
      </c>
      <c r="R126">
        <f>IF(G126="GK",VLOOKUP(F126,'[1]2015GoalKeeper Stats'!$A$2:$S$109,11,FALSE),VLOOKUP(F126,'[1]2015Player Stats'!$A$2:$AB$830,11,FALSE))</f>
        <v>1</v>
      </c>
      <c r="S126" t="str">
        <f>IF(G126="GK",VLOOKUP(F126,'[1]2015GoalKeeper Stats'!$A$2:$S$109,12,FALSE),VLOOKUP(F126,'[1]2015Player Stats'!$A$2:$AB$830,12,FALSE))</f>
        <v>0/0</v>
      </c>
      <c r="T126">
        <f>IF(G126="GK",VLOOKUP(F126,'[1]2015GoalKeeper Stats'!$A$2:$S$109,13,FALSE),VLOOKUP(F126,'[1]2015Player Stats'!$A$2:$AB$830,13,FALSE))</f>
        <v>2</v>
      </c>
      <c r="U126">
        <f>IF(G126="GK",VLOOKUP(F126,'[1]2015GoalKeeper Stats'!$A$2:$S$109,14,FALSE),VLOOKUP(F126,'[1]2015Player Stats'!$A$2:$AB$830,14,FALSE))</f>
        <v>0</v>
      </c>
      <c r="V126">
        <f>IF(G126="GK",VLOOKUP(F126,'[1]2015GoalKeeper Stats'!$A$2:$S$109,15,FALSE),VLOOKUP(F126,'[1]2015Player Stats'!$A$2:$AB$830,15,FALSE))</f>
        <v>7.0000000000000007E-2</v>
      </c>
      <c r="W126">
        <f>IF(G126="GK",VLOOKUP(F126,'[1]2015GoalKeeper Stats'!$A$2:$S$109,16,FALSE),VLOOKUP(F126,'[1]2015Player Stats'!$A$2:$AB$830,16,FALSE))</f>
        <v>5.6</v>
      </c>
      <c r="X126">
        <f>IF(G126="GK",VLOOKUP(F126,'[1]2015GoalKeeper Stats'!$A$2:$S$109,17,FALSE),VLOOKUP(F126,'[1]2015Player Stats'!$A$2:$AB$830,17,FALSE))</f>
        <v>0</v>
      </c>
      <c r="Y126">
        <f>IF(G126="GK",VLOOKUP(F126,'[1]2015GoalKeeper Stats'!$A$2:$S$109,18,FALSE),VLOOKUP(F126,'[1]2015Player Stats'!$A$2:$AB$830,18,FALSE))</f>
        <v>0</v>
      </c>
      <c r="Z126">
        <f>IF(G126="GK",VLOOKUP(F126,'[1]2015GoalKeeper Stats'!$A$2:$S$109,19,FALSE),VLOOKUP(F126,'[1]2015Player Stats'!$A$2:$AB$830,19,FALSE))</f>
        <v>0</v>
      </c>
      <c r="AA126">
        <f>IF(G126="GK",VLOOKUP(F126,'[1]2015GoalKeeper Stats'!$A$2:$S$109,20,FALSE),VLOOKUP(F126,'[1]2015Player Stats'!$A$2:$AB$830,20,FALSE))</f>
        <v>0</v>
      </c>
      <c r="AB126">
        <f>IF(G126="GK",VLOOKUP(F126,'[1]2015GoalKeeper Stats'!$A$2:$S$109,21,FALSE),VLOOKUP(F126,'[1]2015Player Stats'!$A$2:$AB$830,21,FALSE))</f>
        <v>47</v>
      </c>
      <c r="AC126">
        <f>IF(G126="GK",VLOOKUP(F126,'[1]2015GoalKeeper Stats'!$A$2:$S$109,22,FALSE),VLOOKUP(F126,'[1]2015Player Stats'!$A$2:$AB$830,22,FALSE))</f>
        <v>20</v>
      </c>
      <c r="AD126">
        <f>IF(G126="GK",VLOOKUP(F126,'[1]2015GoalKeeper Stats'!$A$2:$S$109,23,FALSE),VLOOKUP(F126,'[1]2015Player Stats'!$A$2:$AB$830,23,FALSE))</f>
        <v>3</v>
      </c>
      <c r="AE126">
        <f>IF(G126="GK",VLOOKUP(F126,'[1]2015GoalKeeper Stats'!$A$2:$S$109,24,FALSE),VLOOKUP(F126,'[1]2015Player Stats'!$A$2:$AB$830,24,FALSE))</f>
        <v>11</v>
      </c>
      <c r="AF126">
        <f>IF(G126="GK",VLOOKUP(F126,'[1]2015GoalKeeper Stats'!$A$2:$S$109,25,FALSE),VLOOKUP(F126,'[1]2015Player Stats'!$A$2:$AB$830,25,FALSE))</f>
        <v>1</v>
      </c>
      <c r="AG126">
        <f>IF(G126="GK",VLOOKUP(F126,'[1]2015GoalKeeper Stats'!$A$2:$S$109,26,FALSE),VLOOKUP(F126,'[1]2015Player Stats'!$A$2:$AB$830,26,FALSE))</f>
        <v>41.67</v>
      </c>
      <c r="AH126" s="51">
        <v>2015</v>
      </c>
      <c r="AI126" s="51">
        <v>34</v>
      </c>
      <c r="AJ126" s="51">
        <v>440</v>
      </c>
      <c r="AK126" s="51">
        <v>386</v>
      </c>
      <c r="AL126" s="51">
        <v>45</v>
      </c>
      <c r="AM126" s="51">
        <v>36</v>
      </c>
      <c r="AN126" s="51">
        <v>9</v>
      </c>
      <c r="AO126" s="52">
        <v>42.02</v>
      </c>
      <c r="AP126" s="52">
        <v>37.61</v>
      </c>
      <c r="AQ126" s="52">
        <v>4.41</v>
      </c>
      <c r="AR126" s="52">
        <v>4.59</v>
      </c>
      <c r="AS126" s="51">
        <v>53</v>
      </c>
      <c r="AT126" s="52">
        <v>49.64</v>
      </c>
    </row>
    <row r="127" spans="1:46" hidden="1">
      <c r="A127">
        <v>2015</v>
      </c>
      <c r="B127" t="s">
        <v>211</v>
      </c>
      <c r="C127" t="s">
        <v>173</v>
      </c>
      <c r="D127" t="s">
        <v>1024</v>
      </c>
      <c r="E127" t="s">
        <v>1110</v>
      </c>
      <c r="F127" t="str">
        <f t="shared" si="1"/>
        <v>Javier Calle</v>
      </c>
      <c r="G127" t="s">
        <v>860</v>
      </c>
      <c r="H127" s="143">
        <v>225750</v>
      </c>
      <c r="I127" s="143">
        <v>200000</v>
      </c>
      <c r="J127" t="str">
        <f>IF(G127="GK",VLOOKUP(F127,'[1]2015GoalKeeper Stats'!$A$2:$S$109,2,FALSE),VLOOKUP(F127,'[1]2015Player Stats'!$A$2:$AB$830,2,FALSE))</f>
        <v>NYC</v>
      </c>
      <c r="K127">
        <f>IF(G127="GK",VLOOKUP(F127,'[1]2015GoalKeeper Stats'!$A$2:$S$109,4,FALSE),VLOOKUP(F127,'[1]2015Player Stats'!$A$2:$AB$830,4,FALSE))</f>
        <v>12</v>
      </c>
      <c r="L127">
        <f>IF(G127="GK",VLOOKUP(F127,'[1]2015GoalKeeper Stats'!$A$2:$S$109,5,FALSE),VLOOKUP(F127,'[1]2015Player Stats'!$A$2:$AB$830,5,FALSE))</f>
        <v>7</v>
      </c>
      <c r="M127">
        <f>IF(G127="GK",VLOOKUP(F127,'[1]2015GoalKeeper Stats'!$A$2:$S$109,6,FALSE),VLOOKUP(F127,'[1]2015Player Stats'!$A$2:$AB$830,6,FALSE))</f>
        <v>542</v>
      </c>
      <c r="N127">
        <f>IF(G127="GK",VLOOKUP(F127,'[1]2015GoalKeeper Stats'!$A$2:$S$109,7,FALSE),VLOOKUP(F127,'[1]2015Player Stats'!$A$2:$AB$830,7,FALSE))</f>
        <v>1</v>
      </c>
      <c r="O127">
        <f>IF(G127="GK",VLOOKUP(F127,'[1]2015GoalKeeper Stats'!$A$2:$S$109,8,FALSE),VLOOKUP(F127,'[1]2015Player Stats'!$A$2:$AB$830,8,FALSE))</f>
        <v>0</v>
      </c>
      <c r="P127">
        <f>IF(G127="GK",VLOOKUP(F127,'[1]2015GoalKeeper Stats'!$A$2:$S$109,9,FALSE),VLOOKUP(F127,'[1]2015Player Stats'!$A$2:$AB$830,9,FALSE))</f>
        <v>12</v>
      </c>
      <c r="Q127">
        <f>IF(G127="GK",VLOOKUP(F127,'[1]2015GoalKeeper Stats'!$A$2:$S$109,10,FALSE),VLOOKUP(F127,'[1]2015Player Stats'!$A$2:$AB$830,10,FALSE))</f>
        <v>4</v>
      </c>
      <c r="R127">
        <f>IF(G127="GK",VLOOKUP(F127,'[1]2015GoalKeeper Stats'!$A$2:$S$109,11,FALSE),VLOOKUP(F127,'[1]2015Player Stats'!$A$2:$AB$830,11,FALSE))</f>
        <v>0</v>
      </c>
      <c r="S127" t="str">
        <f>IF(G127="GK",VLOOKUP(F127,'[1]2015GoalKeeper Stats'!$A$2:$S$109,12,FALSE),VLOOKUP(F127,'[1]2015Player Stats'!$A$2:$AB$830,12,FALSE))</f>
        <v>0/0</v>
      </c>
      <c r="T127">
        <f>IF(G127="GK",VLOOKUP(F127,'[1]2015GoalKeeper Stats'!$A$2:$S$109,13,FALSE),VLOOKUP(F127,'[1]2015Player Stats'!$A$2:$AB$830,13,FALSE))</f>
        <v>1</v>
      </c>
      <c r="U127">
        <f>IF(G127="GK",VLOOKUP(F127,'[1]2015GoalKeeper Stats'!$A$2:$S$109,14,FALSE),VLOOKUP(F127,'[1]2015Player Stats'!$A$2:$AB$830,14,FALSE))</f>
        <v>0</v>
      </c>
      <c r="V127">
        <f>IF(G127="GK",VLOOKUP(F127,'[1]2015GoalKeeper Stats'!$A$2:$S$109,15,FALSE),VLOOKUP(F127,'[1]2015Player Stats'!$A$2:$AB$830,15,FALSE))</f>
        <v>0.17</v>
      </c>
      <c r="W127">
        <f>IF(G127="GK",VLOOKUP(F127,'[1]2015GoalKeeper Stats'!$A$2:$S$109,16,FALSE),VLOOKUP(F127,'[1]2015Player Stats'!$A$2:$AB$830,16,FALSE))</f>
        <v>8.3000000000000007</v>
      </c>
      <c r="X127">
        <f>IF(G127="GK",VLOOKUP(F127,'[1]2015GoalKeeper Stats'!$A$2:$S$109,17,FALSE),VLOOKUP(F127,'[1]2015Player Stats'!$A$2:$AB$830,17,FALSE))</f>
        <v>0</v>
      </c>
      <c r="Y127">
        <f>IF(G127="GK",VLOOKUP(F127,'[1]2015GoalKeeper Stats'!$A$2:$S$109,18,FALSE),VLOOKUP(F127,'[1]2015Player Stats'!$A$2:$AB$830,18,FALSE))</f>
        <v>0</v>
      </c>
      <c r="Z127">
        <f>IF(G127="GK",VLOOKUP(F127,'[1]2015GoalKeeper Stats'!$A$2:$S$109,19,FALSE),VLOOKUP(F127,'[1]2015Player Stats'!$A$2:$AB$830,19,FALSE))</f>
        <v>0</v>
      </c>
      <c r="AA127">
        <f>IF(G127="GK",VLOOKUP(F127,'[1]2015GoalKeeper Stats'!$A$2:$S$109,20,FALSE),VLOOKUP(F127,'[1]2015Player Stats'!$A$2:$AB$830,20,FALSE))</f>
        <v>0</v>
      </c>
      <c r="AB127">
        <f>IF(G127="GK",VLOOKUP(F127,'[1]2015GoalKeeper Stats'!$A$2:$S$109,21,FALSE),VLOOKUP(F127,'[1]2015Player Stats'!$A$2:$AB$830,21,FALSE))</f>
        <v>7</v>
      </c>
      <c r="AC127">
        <f>IF(G127="GK",VLOOKUP(F127,'[1]2015GoalKeeper Stats'!$A$2:$S$109,22,FALSE),VLOOKUP(F127,'[1]2015Player Stats'!$A$2:$AB$830,22,FALSE))</f>
        <v>2</v>
      </c>
      <c r="AD127">
        <f>IF(G127="GK",VLOOKUP(F127,'[1]2015GoalKeeper Stats'!$A$2:$S$109,23,FALSE),VLOOKUP(F127,'[1]2015Player Stats'!$A$2:$AB$830,23,FALSE))</f>
        <v>0</v>
      </c>
      <c r="AE127">
        <f>IF(G127="GK",VLOOKUP(F127,'[1]2015GoalKeeper Stats'!$A$2:$S$109,24,FALSE),VLOOKUP(F127,'[1]2015Player Stats'!$A$2:$AB$830,24,FALSE))</f>
        <v>2</v>
      </c>
      <c r="AF127">
        <f>IF(G127="GK",VLOOKUP(F127,'[1]2015GoalKeeper Stats'!$A$2:$S$109,25,FALSE),VLOOKUP(F127,'[1]2015Player Stats'!$A$2:$AB$830,25,FALSE))</f>
        <v>0</v>
      </c>
      <c r="AG127">
        <f>IF(G127="GK",VLOOKUP(F127,'[1]2015GoalKeeper Stats'!$A$2:$S$109,26,FALSE),VLOOKUP(F127,'[1]2015Player Stats'!$A$2:$AB$830,26,FALSE))</f>
        <v>33.33</v>
      </c>
      <c r="AH127" s="51">
        <v>2015</v>
      </c>
      <c r="AI127" s="51">
        <v>34</v>
      </c>
      <c r="AJ127" s="51">
        <v>446</v>
      </c>
      <c r="AK127" s="51">
        <v>504</v>
      </c>
      <c r="AL127" s="51">
        <v>48</v>
      </c>
      <c r="AM127" s="51">
        <v>58</v>
      </c>
      <c r="AN127" s="51">
        <v>-10</v>
      </c>
      <c r="AO127" s="52">
        <v>44.98</v>
      </c>
      <c r="AP127" s="52">
        <v>62.58</v>
      </c>
      <c r="AQ127" s="52">
        <v>-17.600000000000001</v>
      </c>
      <c r="AR127" s="52">
        <v>7.6</v>
      </c>
      <c r="AS127" s="51">
        <v>37</v>
      </c>
      <c r="AT127" s="52">
        <v>35.799999999999997</v>
      </c>
    </row>
    <row r="128" spans="1:46" hidden="1">
      <c r="A128">
        <v>2015</v>
      </c>
      <c r="B128" t="s">
        <v>205</v>
      </c>
      <c r="C128" t="s">
        <v>971</v>
      </c>
      <c r="D128" t="s">
        <v>1111</v>
      </c>
      <c r="E128" t="s">
        <v>1112</v>
      </c>
      <c r="F128" t="str">
        <f t="shared" si="1"/>
        <v>Bakary Soumare</v>
      </c>
      <c r="G128" t="s">
        <v>893</v>
      </c>
      <c r="H128" s="143">
        <v>225000</v>
      </c>
      <c r="I128" s="143">
        <v>225000</v>
      </c>
      <c r="J128" t="str">
        <f>IF(G128="GK",VLOOKUP(F128,'[1]2015GoalKeeper Stats'!$A$2:$S$109,2,FALSE),VLOOKUP(F128,'[1]2015Player Stats'!$A$2:$AB$830,2,FALSE))</f>
        <v>DAL</v>
      </c>
      <c r="K128">
        <f>IF(G128="GK",VLOOKUP(F128,'[1]2015GoalKeeper Stats'!$A$2:$S$109,4,FALSE),VLOOKUP(F128,'[1]2015Player Stats'!$A$2:$AB$830,4,FALSE))</f>
        <v>10</v>
      </c>
      <c r="L128">
        <f>IF(G128="GK",VLOOKUP(F128,'[1]2015GoalKeeper Stats'!$A$2:$S$109,5,FALSE),VLOOKUP(F128,'[1]2015Player Stats'!$A$2:$AB$830,5,FALSE))</f>
        <v>9</v>
      </c>
      <c r="M128">
        <f>IF(G128="GK",VLOOKUP(F128,'[1]2015GoalKeeper Stats'!$A$2:$S$109,6,FALSE),VLOOKUP(F128,'[1]2015Player Stats'!$A$2:$AB$830,6,FALSE))</f>
        <v>835</v>
      </c>
      <c r="N128">
        <f>IF(G128="GK",VLOOKUP(F128,'[1]2015GoalKeeper Stats'!$A$2:$S$109,7,FALSE),VLOOKUP(F128,'[1]2015Player Stats'!$A$2:$AB$830,7,FALSE))</f>
        <v>0</v>
      </c>
      <c r="O128">
        <f>IF(G128="GK",VLOOKUP(F128,'[1]2015GoalKeeper Stats'!$A$2:$S$109,8,FALSE),VLOOKUP(F128,'[1]2015Player Stats'!$A$2:$AB$830,8,FALSE))</f>
        <v>0</v>
      </c>
      <c r="P128">
        <f>IF(G128="GK",VLOOKUP(F128,'[1]2015GoalKeeper Stats'!$A$2:$S$109,9,FALSE),VLOOKUP(F128,'[1]2015Player Stats'!$A$2:$AB$830,9,FALSE))</f>
        <v>2</v>
      </c>
      <c r="Q128">
        <f>IF(G128="GK",VLOOKUP(F128,'[1]2015GoalKeeper Stats'!$A$2:$S$109,10,FALSE),VLOOKUP(F128,'[1]2015Player Stats'!$A$2:$AB$830,10,FALSE))</f>
        <v>0</v>
      </c>
      <c r="R128">
        <f>IF(G128="GK",VLOOKUP(F128,'[1]2015GoalKeeper Stats'!$A$2:$S$109,11,FALSE),VLOOKUP(F128,'[1]2015Player Stats'!$A$2:$AB$830,11,FALSE))</f>
        <v>0</v>
      </c>
      <c r="S128" t="str">
        <f>IF(G128="GK",VLOOKUP(F128,'[1]2015GoalKeeper Stats'!$A$2:$S$109,12,FALSE),VLOOKUP(F128,'[1]2015Player Stats'!$A$2:$AB$830,12,FALSE))</f>
        <v>0/0</v>
      </c>
      <c r="T128">
        <f>IF(G128="GK",VLOOKUP(F128,'[1]2015GoalKeeper Stats'!$A$2:$S$109,13,FALSE),VLOOKUP(F128,'[1]2015Player Stats'!$A$2:$AB$830,13,FALSE))</f>
        <v>0</v>
      </c>
      <c r="U128">
        <f>IF(G128="GK",VLOOKUP(F128,'[1]2015GoalKeeper Stats'!$A$2:$S$109,14,FALSE),VLOOKUP(F128,'[1]2015Player Stats'!$A$2:$AB$830,14,FALSE))</f>
        <v>0</v>
      </c>
      <c r="V128">
        <f>IF(G128="GK",VLOOKUP(F128,'[1]2015GoalKeeper Stats'!$A$2:$S$109,15,FALSE),VLOOKUP(F128,'[1]2015Player Stats'!$A$2:$AB$830,15,FALSE))</f>
        <v>0</v>
      </c>
      <c r="W128">
        <f>IF(G128="GK",VLOOKUP(F128,'[1]2015GoalKeeper Stats'!$A$2:$S$109,16,FALSE),VLOOKUP(F128,'[1]2015Player Stats'!$A$2:$AB$830,16,FALSE))</f>
        <v>0</v>
      </c>
      <c r="X128">
        <f>IF(G128="GK",VLOOKUP(F128,'[1]2015GoalKeeper Stats'!$A$2:$S$109,17,FALSE),VLOOKUP(F128,'[1]2015Player Stats'!$A$2:$AB$830,17,FALSE))</f>
        <v>0</v>
      </c>
      <c r="Y128">
        <f>IF(G128="GK",VLOOKUP(F128,'[1]2015GoalKeeper Stats'!$A$2:$S$109,18,FALSE),VLOOKUP(F128,'[1]2015Player Stats'!$A$2:$AB$830,18,FALSE))</f>
        <v>0</v>
      </c>
      <c r="Z128">
        <f>IF(G128="GK",VLOOKUP(F128,'[1]2015GoalKeeper Stats'!$A$2:$S$109,19,FALSE),VLOOKUP(F128,'[1]2015Player Stats'!$A$2:$AB$830,19,FALSE))</f>
        <v>0</v>
      </c>
      <c r="AA128">
        <f>IF(G128="GK",VLOOKUP(F128,'[1]2015GoalKeeper Stats'!$A$2:$S$109,20,FALSE),VLOOKUP(F128,'[1]2015Player Stats'!$A$2:$AB$830,20,FALSE))</f>
        <v>0</v>
      </c>
      <c r="AB128">
        <f>IF(G128="GK",VLOOKUP(F128,'[1]2015GoalKeeper Stats'!$A$2:$S$109,21,FALSE),VLOOKUP(F128,'[1]2015Player Stats'!$A$2:$AB$830,21,FALSE))</f>
        <v>10</v>
      </c>
      <c r="AC128">
        <f>IF(G128="GK",VLOOKUP(F128,'[1]2015GoalKeeper Stats'!$A$2:$S$109,22,FALSE),VLOOKUP(F128,'[1]2015Player Stats'!$A$2:$AB$830,22,FALSE))</f>
        <v>2</v>
      </c>
      <c r="AD128">
        <f>IF(G128="GK",VLOOKUP(F128,'[1]2015GoalKeeper Stats'!$A$2:$S$109,23,FALSE),VLOOKUP(F128,'[1]2015Player Stats'!$A$2:$AB$830,23,FALSE))</f>
        <v>0</v>
      </c>
      <c r="AE128">
        <f>IF(G128="GK",VLOOKUP(F128,'[1]2015GoalKeeper Stats'!$A$2:$S$109,24,FALSE),VLOOKUP(F128,'[1]2015Player Stats'!$A$2:$AB$830,24,FALSE))</f>
        <v>3</v>
      </c>
      <c r="AF128">
        <f>IF(G128="GK",VLOOKUP(F128,'[1]2015GoalKeeper Stats'!$A$2:$S$109,25,FALSE),VLOOKUP(F128,'[1]2015Player Stats'!$A$2:$AB$830,25,FALSE))</f>
        <v>0</v>
      </c>
      <c r="AG128">
        <f>IF(G128="GK",VLOOKUP(F128,'[1]2015GoalKeeper Stats'!$A$2:$S$109,26,FALSE),VLOOKUP(F128,'[1]2015Player Stats'!$A$2:$AB$830,26,FALSE))</f>
        <v>0</v>
      </c>
      <c r="AH128" s="51">
        <v>2015</v>
      </c>
      <c r="AI128" s="51">
        <v>34</v>
      </c>
      <c r="AJ128" s="51">
        <v>399</v>
      </c>
      <c r="AK128" s="51">
        <v>385</v>
      </c>
      <c r="AL128" s="51">
        <v>51</v>
      </c>
      <c r="AM128" s="51">
        <v>38</v>
      </c>
      <c r="AN128" s="51">
        <v>13</v>
      </c>
      <c r="AO128" s="52">
        <v>44.54</v>
      </c>
      <c r="AP128" s="52">
        <v>41.23</v>
      </c>
      <c r="AQ128" s="52">
        <v>3.31</v>
      </c>
      <c r="AR128" s="52">
        <v>9.69</v>
      </c>
      <c r="AS128" s="51">
        <v>60</v>
      </c>
      <c r="AT128" s="52">
        <v>48.28</v>
      </c>
    </row>
    <row r="129" spans="1:46" hidden="1">
      <c r="A129">
        <v>2015</v>
      </c>
      <c r="B129" t="s">
        <v>962</v>
      </c>
      <c r="C129" t="s">
        <v>962</v>
      </c>
      <c r="D129" t="s">
        <v>937</v>
      </c>
      <c r="E129" t="s">
        <v>1113</v>
      </c>
      <c r="F129" t="str">
        <f t="shared" si="1"/>
        <v>Chris Rolfe</v>
      </c>
      <c r="G129" t="s">
        <v>875</v>
      </c>
      <c r="H129" s="143">
        <v>225000</v>
      </c>
      <c r="I129" s="143">
        <v>210000</v>
      </c>
      <c r="J129" t="str">
        <f>IF(G129="GK",VLOOKUP(F129,'[1]2015GoalKeeper Stats'!$A$2:$S$109,2,FALSE),VLOOKUP(F129,'[1]2015Player Stats'!$A$2:$AB$830,2,FALSE))</f>
        <v xml:space="preserve">DC </v>
      </c>
      <c r="K129">
        <f>IF(G129="GK",VLOOKUP(F129,'[1]2015GoalKeeper Stats'!$A$2:$S$109,4,FALSE),VLOOKUP(F129,'[1]2015Player Stats'!$A$2:$AB$830,4,FALSE))</f>
        <v>31</v>
      </c>
      <c r="L129">
        <f>IF(G129="GK",VLOOKUP(F129,'[1]2015GoalKeeper Stats'!$A$2:$S$109,5,FALSE),VLOOKUP(F129,'[1]2015Player Stats'!$A$2:$AB$830,5,FALSE))</f>
        <v>30</v>
      </c>
      <c r="M129">
        <f>IF(G129="GK",VLOOKUP(F129,'[1]2015GoalKeeper Stats'!$A$2:$S$109,6,FALSE),VLOOKUP(F129,'[1]2015Player Stats'!$A$2:$AB$830,6,FALSE))</f>
        <v>2455</v>
      </c>
      <c r="N129">
        <f>IF(G129="GK",VLOOKUP(F129,'[1]2015GoalKeeper Stats'!$A$2:$S$109,7,FALSE),VLOOKUP(F129,'[1]2015Player Stats'!$A$2:$AB$830,7,FALSE))</f>
        <v>10</v>
      </c>
      <c r="O129">
        <f>IF(G129="GK",VLOOKUP(F129,'[1]2015GoalKeeper Stats'!$A$2:$S$109,8,FALSE),VLOOKUP(F129,'[1]2015Player Stats'!$A$2:$AB$830,8,FALSE))</f>
        <v>4</v>
      </c>
      <c r="P129">
        <f>IF(G129="GK",VLOOKUP(F129,'[1]2015GoalKeeper Stats'!$A$2:$S$109,9,FALSE),VLOOKUP(F129,'[1]2015Player Stats'!$A$2:$AB$830,9,FALSE))</f>
        <v>64</v>
      </c>
      <c r="Q129">
        <f>IF(G129="GK",VLOOKUP(F129,'[1]2015GoalKeeper Stats'!$A$2:$S$109,10,FALSE),VLOOKUP(F129,'[1]2015Player Stats'!$A$2:$AB$830,10,FALSE))</f>
        <v>29</v>
      </c>
      <c r="R129">
        <f>IF(G129="GK",VLOOKUP(F129,'[1]2015GoalKeeper Stats'!$A$2:$S$109,11,FALSE),VLOOKUP(F129,'[1]2015Player Stats'!$A$2:$AB$830,11,FALSE))</f>
        <v>5</v>
      </c>
      <c r="S129">
        <f>IF(G129="GK",VLOOKUP(F129,'[1]2015GoalKeeper Stats'!$A$2:$S$109,12,FALSE),VLOOKUP(F129,'[1]2015Player Stats'!$A$2:$AB$830,12,FALSE))</f>
        <v>44290</v>
      </c>
      <c r="T129">
        <f>IF(G129="GK",VLOOKUP(F129,'[1]2015GoalKeeper Stats'!$A$2:$S$109,13,FALSE),VLOOKUP(F129,'[1]2015Player Stats'!$A$2:$AB$830,13,FALSE))</f>
        <v>8</v>
      </c>
      <c r="U129">
        <f>IF(G129="GK",VLOOKUP(F129,'[1]2015GoalKeeper Stats'!$A$2:$S$109,14,FALSE),VLOOKUP(F129,'[1]2015Player Stats'!$A$2:$AB$830,14,FALSE))</f>
        <v>2</v>
      </c>
      <c r="V129">
        <f>IF(G129="GK",VLOOKUP(F129,'[1]2015GoalKeeper Stats'!$A$2:$S$109,15,FALSE),VLOOKUP(F129,'[1]2015Player Stats'!$A$2:$AB$830,15,FALSE))</f>
        <v>0.37</v>
      </c>
      <c r="W129">
        <f>IF(G129="GK",VLOOKUP(F129,'[1]2015GoalKeeper Stats'!$A$2:$S$109,16,FALSE),VLOOKUP(F129,'[1]2015Player Stats'!$A$2:$AB$830,16,FALSE))</f>
        <v>15.6</v>
      </c>
      <c r="X129">
        <f>IF(G129="GK",VLOOKUP(F129,'[1]2015GoalKeeper Stats'!$A$2:$S$109,17,FALSE),VLOOKUP(F129,'[1]2015Player Stats'!$A$2:$AB$830,17,FALSE))</f>
        <v>2</v>
      </c>
      <c r="Y129">
        <f>IF(G129="GK",VLOOKUP(F129,'[1]2015GoalKeeper Stats'!$A$2:$S$109,18,FALSE),VLOOKUP(F129,'[1]2015Player Stats'!$A$2:$AB$830,18,FALSE))</f>
        <v>3</v>
      </c>
      <c r="Z129">
        <f>IF(G129="GK",VLOOKUP(F129,'[1]2015GoalKeeper Stats'!$A$2:$S$109,19,FALSE),VLOOKUP(F129,'[1]2015Player Stats'!$A$2:$AB$830,19,FALSE))</f>
        <v>1</v>
      </c>
      <c r="AA129">
        <f>IF(G129="GK",VLOOKUP(F129,'[1]2015GoalKeeper Stats'!$A$2:$S$109,20,FALSE),VLOOKUP(F129,'[1]2015Player Stats'!$A$2:$AB$830,20,FALSE))</f>
        <v>0.15</v>
      </c>
      <c r="AB129">
        <f>IF(G129="GK",VLOOKUP(F129,'[1]2015GoalKeeper Stats'!$A$2:$S$109,21,FALSE),VLOOKUP(F129,'[1]2015Player Stats'!$A$2:$AB$830,21,FALSE))</f>
        <v>19</v>
      </c>
      <c r="AC129">
        <f>IF(G129="GK",VLOOKUP(F129,'[1]2015GoalKeeper Stats'!$A$2:$S$109,22,FALSE),VLOOKUP(F129,'[1]2015Player Stats'!$A$2:$AB$830,22,FALSE))</f>
        <v>30</v>
      </c>
      <c r="AD129">
        <f>IF(G129="GK",VLOOKUP(F129,'[1]2015GoalKeeper Stats'!$A$2:$S$109,23,FALSE),VLOOKUP(F129,'[1]2015Player Stats'!$A$2:$AB$830,23,FALSE))</f>
        <v>4</v>
      </c>
      <c r="AE129">
        <f>IF(G129="GK",VLOOKUP(F129,'[1]2015GoalKeeper Stats'!$A$2:$S$109,24,FALSE),VLOOKUP(F129,'[1]2015Player Stats'!$A$2:$AB$830,24,FALSE))</f>
        <v>0</v>
      </c>
      <c r="AF129">
        <f>IF(G129="GK",VLOOKUP(F129,'[1]2015GoalKeeper Stats'!$A$2:$S$109,25,FALSE),VLOOKUP(F129,'[1]2015Player Stats'!$A$2:$AB$830,25,FALSE))</f>
        <v>0</v>
      </c>
      <c r="AG129">
        <f>IF(G129="GK",VLOOKUP(F129,'[1]2015GoalKeeper Stats'!$A$2:$S$109,26,FALSE),VLOOKUP(F129,'[1]2015Player Stats'!$A$2:$AB$830,26,FALSE))</f>
        <v>45.31</v>
      </c>
      <c r="AH129" s="51">
        <v>2015</v>
      </c>
      <c r="AI129" s="51">
        <v>34</v>
      </c>
      <c r="AJ129" s="51">
        <v>373</v>
      </c>
      <c r="AK129" s="51">
        <v>492</v>
      </c>
      <c r="AL129" s="51">
        <v>42</v>
      </c>
      <c r="AM129" s="51">
        <v>45</v>
      </c>
      <c r="AN129" s="51">
        <v>-3</v>
      </c>
      <c r="AO129" s="52">
        <v>40.159999999999997</v>
      </c>
      <c r="AP129" s="52">
        <v>48.75</v>
      </c>
      <c r="AQ129" s="52">
        <v>-8.59</v>
      </c>
      <c r="AR129" s="52">
        <v>5.59</v>
      </c>
      <c r="AS129" s="51">
        <v>51</v>
      </c>
      <c r="AT129" s="52">
        <v>40.659999999999997</v>
      </c>
    </row>
    <row r="130" spans="1:46" hidden="1">
      <c r="A130">
        <v>2015</v>
      </c>
      <c r="B130" t="s">
        <v>195</v>
      </c>
      <c r="C130" t="s">
        <v>866</v>
      </c>
      <c r="D130" t="s">
        <v>1114</v>
      </c>
      <c r="E130" t="s">
        <v>1115</v>
      </c>
      <c r="F130" t="str">
        <f t="shared" si="1"/>
        <v>Gyasi Zardes</v>
      </c>
      <c r="G130" t="s">
        <v>875</v>
      </c>
      <c r="H130" s="143">
        <v>223000</v>
      </c>
      <c r="I130" s="143">
        <v>150000</v>
      </c>
      <c r="J130" t="str">
        <f>IF(G130="GK",VLOOKUP(F130,'[1]2015GoalKeeper Stats'!$A$2:$S$109,2,FALSE),VLOOKUP(F130,'[1]2015Player Stats'!$A$2:$AB$830,2,FALSE))</f>
        <v>CLB</v>
      </c>
      <c r="K130">
        <f>IF(G130="GK",VLOOKUP(F130,'[1]2015GoalKeeper Stats'!$A$2:$S$109,4,FALSE),VLOOKUP(F130,'[1]2015Player Stats'!$A$2:$AB$830,4,FALSE))</f>
        <v>29</v>
      </c>
      <c r="L130">
        <f>IF(G130="GK",VLOOKUP(F130,'[1]2015GoalKeeper Stats'!$A$2:$S$109,5,FALSE),VLOOKUP(F130,'[1]2015Player Stats'!$A$2:$AB$830,5,FALSE))</f>
        <v>27</v>
      </c>
      <c r="M130">
        <f>IF(G130="GK",VLOOKUP(F130,'[1]2015GoalKeeper Stats'!$A$2:$S$109,6,FALSE),VLOOKUP(F130,'[1]2015Player Stats'!$A$2:$AB$830,6,FALSE))</f>
        <v>2454</v>
      </c>
      <c r="N130">
        <f>IF(G130="GK",VLOOKUP(F130,'[1]2015GoalKeeper Stats'!$A$2:$S$109,7,FALSE),VLOOKUP(F130,'[1]2015Player Stats'!$A$2:$AB$830,7,FALSE))</f>
        <v>6</v>
      </c>
      <c r="O130">
        <f>IF(G130="GK",VLOOKUP(F130,'[1]2015GoalKeeper Stats'!$A$2:$S$109,8,FALSE),VLOOKUP(F130,'[1]2015Player Stats'!$A$2:$AB$830,8,FALSE))</f>
        <v>4</v>
      </c>
      <c r="P130">
        <f>IF(G130="GK",VLOOKUP(F130,'[1]2015GoalKeeper Stats'!$A$2:$S$109,9,FALSE),VLOOKUP(F130,'[1]2015Player Stats'!$A$2:$AB$830,9,FALSE))</f>
        <v>45</v>
      </c>
      <c r="Q130">
        <f>IF(G130="GK",VLOOKUP(F130,'[1]2015GoalKeeper Stats'!$A$2:$S$109,10,FALSE),VLOOKUP(F130,'[1]2015Player Stats'!$A$2:$AB$830,10,FALSE))</f>
        <v>13</v>
      </c>
      <c r="R130">
        <f>IF(G130="GK",VLOOKUP(F130,'[1]2015GoalKeeper Stats'!$A$2:$S$109,11,FALSE),VLOOKUP(F130,'[1]2015Player Stats'!$A$2:$AB$830,11,FALSE))</f>
        <v>0</v>
      </c>
      <c r="S130" t="str">
        <f>IF(G130="GK",VLOOKUP(F130,'[1]2015GoalKeeper Stats'!$A$2:$S$109,12,FALSE),VLOOKUP(F130,'[1]2015Player Stats'!$A$2:$AB$830,12,FALSE))</f>
        <v>0/0</v>
      </c>
      <c r="T130">
        <f>IF(G130="GK",VLOOKUP(F130,'[1]2015GoalKeeper Stats'!$A$2:$S$109,13,FALSE),VLOOKUP(F130,'[1]2015Player Stats'!$A$2:$AB$830,13,FALSE))</f>
        <v>3</v>
      </c>
      <c r="U130">
        <f>IF(G130="GK",VLOOKUP(F130,'[1]2015GoalKeeper Stats'!$A$2:$S$109,14,FALSE),VLOOKUP(F130,'[1]2015Player Stats'!$A$2:$AB$830,14,FALSE))</f>
        <v>3</v>
      </c>
      <c r="V130">
        <f>IF(G130="GK",VLOOKUP(F130,'[1]2015GoalKeeper Stats'!$A$2:$S$109,15,FALSE),VLOOKUP(F130,'[1]2015Player Stats'!$A$2:$AB$830,15,FALSE))</f>
        <v>0.22</v>
      </c>
      <c r="W130">
        <f>IF(G130="GK",VLOOKUP(F130,'[1]2015GoalKeeper Stats'!$A$2:$S$109,16,FALSE),VLOOKUP(F130,'[1]2015Player Stats'!$A$2:$AB$830,16,FALSE))</f>
        <v>13.3</v>
      </c>
      <c r="X130">
        <f>IF(G130="GK",VLOOKUP(F130,'[1]2015GoalKeeper Stats'!$A$2:$S$109,17,FALSE),VLOOKUP(F130,'[1]2015Player Stats'!$A$2:$AB$830,17,FALSE))</f>
        <v>1</v>
      </c>
      <c r="Y130">
        <f>IF(G130="GK",VLOOKUP(F130,'[1]2015GoalKeeper Stats'!$A$2:$S$109,18,FALSE),VLOOKUP(F130,'[1]2015Player Stats'!$A$2:$AB$830,18,FALSE))</f>
        <v>4</v>
      </c>
      <c r="Z130">
        <f>IF(G130="GK",VLOOKUP(F130,'[1]2015GoalKeeper Stats'!$A$2:$S$109,19,FALSE),VLOOKUP(F130,'[1]2015Player Stats'!$A$2:$AB$830,19,FALSE))</f>
        <v>0</v>
      </c>
      <c r="AA130">
        <f>IF(G130="GK",VLOOKUP(F130,'[1]2015GoalKeeper Stats'!$A$2:$S$109,20,FALSE),VLOOKUP(F130,'[1]2015Player Stats'!$A$2:$AB$830,20,FALSE))</f>
        <v>0.15</v>
      </c>
      <c r="AB130">
        <f>IF(G130="GK",VLOOKUP(F130,'[1]2015GoalKeeper Stats'!$A$2:$S$109,21,FALSE),VLOOKUP(F130,'[1]2015Player Stats'!$A$2:$AB$830,21,FALSE))</f>
        <v>28</v>
      </c>
      <c r="AC130">
        <f>IF(G130="GK",VLOOKUP(F130,'[1]2015GoalKeeper Stats'!$A$2:$S$109,22,FALSE),VLOOKUP(F130,'[1]2015Player Stats'!$A$2:$AB$830,22,FALSE))</f>
        <v>34</v>
      </c>
      <c r="AD130">
        <f>IF(G130="GK",VLOOKUP(F130,'[1]2015GoalKeeper Stats'!$A$2:$S$109,23,FALSE),VLOOKUP(F130,'[1]2015Player Stats'!$A$2:$AB$830,23,FALSE))</f>
        <v>2</v>
      </c>
      <c r="AE130">
        <f>IF(G130="GK",VLOOKUP(F130,'[1]2015GoalKeeper Stats'!$A$2:$S$109,24,FALSE),VLOOKUP(F130,'[1]2015Player Stats'!$A$2:$AB$830,24,FALSE))</f>
        <v>3</v>
      </c>
      <c r="AF130">
        <f>IF(G130="GK",VLOOKUP(F130,'[1]2015GoalKeeper Stats'!$A$2:$S$109,25,FALSE),VLOOKUP(F130,'[1]2015Player Stats'!$A$2:$AB$830,25,FALSE))</f>
        <v>0</v>
      </c>
      <c r="AG130">
        <f>IF(G130="GK",VLOOKUP(F130,'[1]2015GoalKeeper Stats'!$A$2:$S$109,26,FALSE),VLOOKUP(F130,'[1]2015Player Stats'!$A$2:$AB$830,26,FALSE))</f>
        <v>28.89</v>
      </c>
      <c r="AH130" s="51">
        <v>2015</v>
      </c>
      <c r="AI130" s="51">
        <v>34</v>
      </c>
      <c r="AJ130" s="51">
        <v>406</v>
      </c>
      <c r="AK130" s="51">
        <v>395</v>
      </c>
      <c r="AL130" s="51">
        <v>56</v>
      </c>
      <c r="AM130" s="51">
        <v>46</v>
      </c>
      <c r="AN130" s="51">
        <v>10</v>
      </c>
      <c r="AO130" s="52">
        <v>44.89</v>
      </c>
      <c r="AP130" s="52">
        <v>42.23</v>
      </c>
      <c r="AQ130" s="52">
        <v>2.67</v>
      </c>
      <c r="AR130" s="52">
        <v>7.33</v>
      </c>
      <c r="AS130" s="51">
        <v>51</v>
      </c>
      <c r="AT130" s="52">
        <v>48</v>
      </c>
    </row>
    <row r="131" spans="1:46" hidden="1">
      <c r="A131">
        <v>2015</v>
      </c>
      <c r="B131" t="s">
        <v>882</v>
      </c>
      <c r="C131" t="s">
        <v>882</v>
      </c>
      <c r="D131" t="s">
        <v>1116</v>
      </c>
      <c r="E131" t="s">
        <v>1117</v>
      </c>
      <c r="F131" t="str">
        <f t="shared" ref="F131:F194" si="2">D131&amp;" "&amp;E131</f>
        <v>Kelyn Rowe</v>
      </c>
      <c r="G131" t="s">
        <v>860</v>
      </c>
      <c r="H131" s="143">
        <v>221000</v>
      </c>
      <c r="I131" s="143">
        <v>140000</v>
      </c>
      <c r="J131" t="str">
        <f>IF(G131="GK",VLOOKUP(F131,'[1]2015GoalKeeper Stats'!$A$2:$S$109,2,FALSE),VLOOKUP(F131,'[1]2015Player Stats'!$A$2:$AB$830,2,FALSE))</f>
        <v>NE</v>
      </c>
      <c r="K131">
        <f>IF(G131="GK",VLOOKUP(F131,'[1]2015GoalKeeper Stats'!$A$2:$S$109,4,FALSE),VLOOKUP(F131,'[1]2015Player Stats'!$A$2:$AB$830,4,FALSE))</f>
        <v>33</v>
      </c>
      <c r="L131">
        <f>IF(G131="GK",VLOOKUP(F131,'[1]2015GoalKeeper Stats'!$A$2:$S$109,5,FALSE),VLOOKUP(F131,'[1]2015Player Stats'!$A$2:$AB$830,5,FALSE))</f>
        <v>21</v>
      </c>
      <c r="M131">
        <f>IF(G131="GK",VLOOKUP(F131,'[1]2015GoalKeeper Stats'!$A$2:$S$109,6,FALSE),VLOOKUP(F131,'[1]2015Player Stats'!$A$2:$AB$830,6,FALSE))</f>
        <v>1924</v>
      </c>
      <c r="N131">
        <f>IF(G131="GK",VLOOKUP(F131,'[1]2015GoalKeeper Stats'!$A$2:$S$109,7,FALSE),VLOOKUP(F131,'[1]2015Player Stats'!$A$2:$AB$830,7,FALSE))</f>
        <v>7</v>
      </c>
      <c r="O131">
        <f>IF(G131="GK",VLOOKUP(F131,'[1]2015GoalKeeper Stats'!$A$2:$S$109,8,FALSE),VLOOKUP(F131,'[1]2015Player Stats'!$A$2:$AB$830,8,FALSE))</f>
        <v>6</v>
      </c>
      <c r="P131">
        <f>IF(G131="GK",VLOOKUP(F131,'[1]2015GoalKeeper Stats'!$A$2:$S$109,9,FALSE),VLOOKUP(F131,'[1]2015Player Stats'!$A$2:$AB$830,9,FALSE))</f>
        <v>51</v>
      </c>
      <c r="Q131">
        <f>IF(G131="GK",VLOOKUP(F131,'[1]2015GoalKeeper Stats'!$A$2:$S$109,10,FALSE),VLOOKUP(F131,'[1]2015Player Stats'!$A$2:$AB$830,10,FALSE))</f>
        <v>24</v>
      </c>
      <c r="R131">
        <f>IF(G131="GK",VLOOKUP(F131,'[1]2015GoalKeeper Stats'!$A$2:$S$109,11,FALSE),VLOOKUP(F131,'[1]2015Player Stats'!$A$2:$AB$830,11,FALSE))</f>
        <v>2</v>
      </c>
      <c r="S131" t="str">
        <f>IF(G131="GK",VLOOKUP(F131,'[1]2015GoalKeeper Stats'!$A$2:$S$109,12,FALSE),VLOOKUP(F131,'[1]2015Player Stats'!$A$2:$AB$830,12,FALSE))</f>
        <v>0/0</v>
      </c>
      <c r="T131">
        <f>IF(G131="GK",VLOOKUP(F131,'[1]2015GoalKeeper Stats'!$A$2:$S$109,13,FALSE),VLOOKUP(F131,'[1]2015Player Stats'!$A$2:$AB$830,13,FALSE))</f>
        <v>3</v>
      </c>
      <c r="U131">
        <f>IF(G131="GK",VLOOKUP(F131,'[1]2015GoalKeeper Stats'!$A$2:$S$109,14,FALSE),VLOOKUP(F131,'[1]2015Player Stats'!$A$2:$AB$830,14,FALSE))</f>
        <v>4</v>
      </c>
      <c r="V131">
        <f>IF(G131="GK",VLOOKUP(F131,'[1]2015GoalKeeper Stats'!$A$2:$S$109,15,FALSE),VLOOKUP(F131,'[1]2015Player Stats'!$A$2:$AB$830,15,FALSE))</f>
        <v>0.33</v>
      </c>
      <c r="W131">
        <f>IF(G131="GK",VLOOKUP(F131,'[1]2015GoalKeeper Stats'!$A$2:$S$109,16,FALSE),VLOOKUP(F131,'[1]2015Player Stats'!$A$2:$AB$830,16,FALSE))</f>
        <v>13.7</v>
      </c>
      <c r="X131">
        <f>IF(G131="GK",VLOOKUP(F131,'[1]2015GoalKeeper Stats'!$A$2:$S$109,17,FALSE),VLOOKUP(F131,'[1]2015Player Stats'!$A$2:$AB$830,17,FALSE))</f>
        <v>1</v>
      </c>
      <c r="Y131">
        <f>IF(G131="GK",VLOOKUP(F131,'[1]2015GoalKeeper Stats'!$A$2:$S$109,18,FALSE),VLOOKUP(F131,'[1]2015Player Stats'!$A$2:$AB$830,18,FALSE))</f>
        <v>3</v>
      </c>
      <c r="Z131">
        <f>IF(G131="GK",VLOOKUP(F131,'[1]2015GoalKeeper Stats'!$A$2:$S$109,19,FALSE),VLOOKUP(F131,'[1]2015Player Stats'!$A$2:$AB$830,19,FALSE))</f>
        <v>3</v>
      </c>
      <c r="AA131">
        <f>IF(G131="GK",VLOOKUP(F131,'[1]2015GoalKeeper Stats'!$A$2:$S$109,20,FALSE),VLOOKUP(F131,'[1]2015Player Stats'!$A$2:$AB$830,20,FALSE))</f>
        <v>0.28000000000000003</v>
      </c>
      <c r="AB131">
        <f>IF(G131="GK",VLOOKUP(F131,'[1]2015GoalKeeper Stats'!$A$2:$S$109,21,FALSE),VLOOKUP(F131,'[1]2015Player Stats'!$A$2:$AB$830,21,FALSE))</f>
        <v>38</v>
      </c>
      <c r="AC131">
        <f>IF(G131="GK",VLOOKUP(F131,'[1]2015GoalKeeper Stats'!$A$2:$S$109,22,FALSE),VLOOKUP(F131,'[1]2015Player Stats'!$A$2:$AB$830,22,FALSE))</f>
        <v>35</v>
      </c>
      <c r="AD131">
        <f>IF(G131="GK",VLOOKUP(F131,'[1]2015GoalKeeper Stats'!$A$2:$S$109,23,FALSE),VLOOKUP(F131,'[1]2015Player Stats'!$A$2:$AB$830,23,FALSE))</f>
        <v>4</v>
      </c>
      <c r="AE131">
        <f>IF(G131="GK",VLOOKUP(F131,'[1]2015GoalKeeper Stats'!$A$2:$S$109,24,FALSE),VLOOKUP(F131,'[1]2015Player Stats'!$A$2:$AB$830,24,FALSE))</f>
        <v>1</v>
      </c>
      <c r="AF131">
        <f>IF(G131="GK",VLOOKUP(F131,'[1]2015GoalKeeper Stats'!$A$2:$S$109,25,FALSE),VLOOKUP(F131,'[1]2015Player Stats'!$A$2:$AB$830,25,FALSE))</f>
        <v>0</v>
      </c>
      <c r="AG131">
        <f>IF(G131="GK",VLOOKUP(F131,'[1]2015GoalKeeper Stats'!$A$2:$S$109,26,FALSE),VLOOKUP(F131,'[1]2015Player Stats'!$A$2:$AB$830,26,FALSE))</f>
        <v>47.06</v>
      </c>
      <c r="AH131" s="51">
        <v>2015</v>
      </c>
      <c r="AI131" s="51">
        <v>34</v>
      </c>
      <c r="AJ131" s="51">
        <v>388</v>
      </c>
      <c r="AK131" s="51">
        <v>395</v>
      </c>
      <c r="AL131" s="51">
        <v>47</v>
      </c>
      <c r="AM131" s="51">
        <v>47</v>
      </c>
      <c r="AN131" s="51">
        <v>0</v>
      </c>
      <c r="AO131" s="52">
        <v>43.95</v>
      </c>
      <c r="AP131" s="52">
        <v>45.66</v>
      </c>
      <c r="AQ131" s="52">
        <v>-1.71</v>
      </c>
      <c r="AR131" s="52">
        <v>1.71</v>
      </c>
      <c r="AS131" s="51">
        <v>50</v>
      </c>
      <c r="AT131" s="52">
        <v>44.98</v>
      </c>
    </row>
    <row r="132" spans="1:46" hidden="1">
      <c r="A132">
        <v>2015</v>
      </c>
      <c r="B132" t="s">
        <v>206</v>
      </c>
      <c r="C132" t="s">
        <v>206</v>
      </c>
      <c r="D132" t="s">
        <v>1118</v>
      </c>
      <c r="E132" t="s">
        <v>1119</v>
      </c>
      <c r="F132" t="str">
        <f t="shared" si="2"/>
        <v>Cedrick Mabwati</v>
      </c>
      <c r="G132" t="s">
        <v>860</v>
      </c>
      <c r="H132" s="143">
        <v>220179</v>
      </c>
      <c r="I132" s="143">
        <v>201429</v>
      </c>
      <c r="J132" t="str">
        <f>IF(G132="GK",VLOOKUP(F132,'[1]2015GoalKeeper Stats'!$A$2:$S$109,2,FALSE),VLOOKUP(F132,'[1]2015Player Stats'!$A$2:$AB$830,2,FALSE))</f>
        <v>CLB</v>
      </c>
      <c r="K132">
        <f>IF(G132="GK",VLOOKUP(F132,'[1]2015GoalKeeper Stats'!$A$2:$S$109,4,FALSE),VLOOKUP(F132,'[1]2015Player Stats'!$A$2:$AB$830,4,FALSE))</f>
        <v>9</v>
      </c>
      <c r="L132">
        <f>IF(G132="GK",VLOOKUP(F132,'[1]2015GoalKeeper Stats'!$A$2:$S$109,5,FALSE),VLOOKUP(F132,'[1]2015Player Stats'!$A$2:$AB$830,5,FALSE))</f>
        <v>1</v>
      </c>
      <c r="M132">
        <f>IF(G132="GK",VLOOKUP(F132,'[1]2015GoalKeeper Stats'!$A$2:$S$109,6,FALSE),VLOOKUP(F132,'[1]2015Player Stats'!$A$2:$AB$830,6,FALSE))</f>
        <v>233</v>
      </c>
      <c r="N132">
        <f>IF(G132="GK",VLOOKUP(F132,'[1]2015GoalKeeper Stats'!$A$2:$S$109,7,FALSE),VLOOKUP(F132,'[1]2015Player Stats'!$A$2:$AB$830,7,FALSE))</f>
        <v>1</v>
      </c>
      <c r="O132">
        <f>IF(G132="GK",VLOOKUP(F132,'[1]2015GoalKeeper Stats'!$A$2:$S$109,8,FALSE),VLOOKUP(F132,'[1]2015Player Stats'!$A$2:$AB$830,8,FALSE))</f>
        <v>0</v>
      </c>
      <c r="P132">
        <f>IF(G132="GK",VLOOKUP(F132,'[1]2015GoalKeeper Stats'!$A$2:$S$109,9,FALSE),VLOOKUP(F132,'[1]2015Player Stats'!$A$2:$AB$830,9,FALSE))</f>
        <v>3</v>
      </c>
      <c r="Q132">
        <f>IF(G132="GK",VLOOKUP(F132,'[1]2015GoalKeeper Stats'!$A$2:$S$109,10,FALSE),VLOOKUP(F132,'[1]2015Player Stats'!$A$2:$AB$830,10,FALSE))</f>
        <v>2</v>
      </c>
      <c r="R132">
        <f>IF(G132="GK",VLOOKUP(F132,'[1]2015GoalKeeper Stats'!$A$2:$S$109,11,FALSE),VLOOKUP(F132,'[1]2015Player Stats'!$A$2:$AB$830,11,FALSE))</f>
        <v>0</v>
      </c>
      <c r="S132" t="str">
        <f>IF(G132="GK",VLOOKUP(F132,'[1]2015GoalKeeper Stats'!$A$2:$S$109,12,FALSE),VLOOKUP(F132,'[1]2015Player Stats'!$A$2:$AB$830,12,FALSE))</f>
        <v>0/0</v>
      </c>
      <c r="T132">
        <f>IF(G132="GK",VLOOKUP(F132,'[1]2015GoalKeeper Stats'!$A$2:$S$109,13,FALSE),VLOOKUP(F132,'[1]2015Player Stats'!$A$2:$AB$830,13,FALSE))</f>
        <v>1</v>
      </c>
      <c r="U132">
        <f>IF(G132="GK",VLOOKUP(F132,'[1]2015GoalKeeper Stats'!$A$2:$S$109,14,FALSE),VLOOKUP(F132,'[1]2015Player Stats'!$A$2:$AB$830,14,FALSE))</f>
        <v>0</v>
      </c>
      <c r="V132">
        <f>IF(G132="GK",VLOOKUP(F132,'[1]2015GoalKeeper Stats'!$A$2:$S$109,15,FALSE),VLOOKUP(F132,'[1]2015Player Stats'!$A$2:$AB$830,15,FALSE))</f>
        <v>0.39</v>
      </c>
      <c r="W132">
        <f>IF(G132="GK",VLOOKUP(F132,'[1]2015GoalKeeper Stats'!$A$2:$S$109,16,FALSE),VLOOKUP(F132,'[1]2015Player Stats'!$A$2:$AB$830,16,FALSE))</f>
        <v>33.299999999999997</v>
      </c>
      <c r="X132">
        <f>IF(G132="GK",VLOOKUP(F132,'[1]2015GoalKeeper Stats'!$A$2:$S$109,17,FALSE),VLOOKUP(F132,'[1]2015Player Stats'!$A$2:$AB$830,17,FALSE))</f>
        <v>0</v>
      </c>
      <c r="Y132">
        <f>IF(G132="GK",VLOOKUP(F132,'[1]2015GoalKeeper Stats'!$A$2:$S$109,18,FALSE),VLOOKUP(F132,'[1]2015Player Stats'!$A$2:$AB$830,18,FALSE))</f>
        <v>0</v>
      </c>
      <c r="Z132">
        <f>IF(G132="GK",VLOOKUP(F132,'[1]2015GoalKeeper Stats'!$A$2:$S$109,19,FALSE),VLOOKUP(F132,'[1]2015Player Stats'!$A$2:$AB$830,19,FALSE))</f>
        <v>0</v>
      </c>
      <c r="AA132">
        <f>IF(G132="GK",VLOOKUP(F132,'[1]2015GoalKeeper Stats'!$A$2:$S$109,20,FALSE),VLOOKUP(F132,'[1]2015Player Stats'!$A$2:$AB$830,20,FALSE))</f>
        <v>0</v>
      </c>
      <c r="AB132">
        <f>IF(G132="GK",VLOOKUP(F132,'[1]2015GoalKeeper Stats'!$A$2:$S$109,21,FALSE),VLOOKUP(F132,'[1]2015Player Stats'!$A$2:$AB$830,21,FALSE))</f>
        <v>3</v>
      </c>
      <c r="AC132">
        <f>IF(G132="GK",VLOOKUP(F132,'[1]2015GoalKeeper Stats'!$A$2:$S$109,22,FALSE),VLOOKUP(F132,'[1]2015Player Stats'!$A$2:$AB$830,22,FALSE))</f>
        <v>5</v>
      </c>
      <c r="AD132">
        <f>IF(G132="GK",VLOOKUP(F132,'[1]2015GoalKeeper Stats'!$A$2:$S$109,23,FALSE),VLOOKUP(F132,'[1]2015Player Stats'!$A$2:$AB$830,23,FALSE))</f>
        <v>3</v>
      </c>
      <c r="AE132">
        <f>IF(G132="GK",VLOOKUP(F132,'[1]2015GoalKeeper Stats'!$A$2:$S$109,24,FALSE),VLOOKUP(F132,'[1]2015Player Stats'!$A$2:$AB$830,24,FALSE))</f>
        <v>0</v>
      </c>
      <c r="AF132">
        <f>IF(G132="GK",VLOOKUP(F132,'[1]2015GoalKeeper Stats'!$A$2:$S$109,25,FALSE),VLOOKUP(F132,'[1]2015Player Stats'!$A$2:$AB$830,25,FALSE))</f>
        <v>0</v>
      </c>
      <c r="AG132">
        <f>IF(G132="GK",VLOOKUP(F132,'[1]2015GoalKeeper Stats'!$A$2:$S$109,26,FALSE),VLOOKUP(F132,'[1]2015Player Stats'!$A$2:$AB$830,26,FALSE))</f>
        <v>66.67</v>
      </c>
      <c r="AH132" s="51">
        <v>2015</v>
      </c>
      <c r="AI132" s="51">
        <v>34</v>
      </c>
      <c r="AJ132" s="51">
        <v>464</v>
      </c>
      <c r="AK132" s="51">
        <v>433</v>
      </c>
      <c r="AL132" s="51">
        <v>57</v>
      </c>
      <c r="AM132" s="51">
        <v>53</v>
      </c>
      <c r="AN132" s="51">
        <v>4</v>
      </c>
      <c r="AO132" s="52">
        <v>47.67</v>
      </c>
      <c r="AP132" s="52">
        <v>45.7</v>
      </c>
      <c r="AQ132" s="52">
        <v>1.97</v>
      </c>
      <c r="AR132" s="52">
        <v>2.0299999999999998</v>
      </c>
      <c r="AS132" s="51">
        <v>53</v>
      </c>
      <c r="AT132" s="52">
        <v>48.25</v>
      </c>
    </row>
    <row r="133" spans="1:46" hidden="1">
      <c r="A133">
        <v>2015</v>
      </c>
      <c r="B133" t="s">
        <v>204</v>
      </c>
      <c r="C133" t="s">
        <v>204</v>
      </c>
      <c r="D133" t="s">
        <v>1120</v>
      </c>
      <c r="E133" t="s">
        <v>1121</v>
      </c>
      <c r="F133" t="str">
        <f t="shared" si="2"/>
        <v>Cristian Maidana</v>
      </c>
      <c r="G133" t="s">
        <v>875</v>
      </c>
      <c r="H133" s="143">
        <v>217250</v>
      </c>
      <c r="I133" s="143">
        <v>203500</v>
      </c>
      <c r="J133" t="str">
        <f>IF(G133="GK",VLOOKUP(F133,'[1]2015GoalKeeper Stats'!$A$2:$S$109,2,FALSE),VLOOKUP(F133,'[1]2015Player Stats'!$A$2:$AB$830,2,FALSE))</f>
        <v>PHI</v>
      </c>
      <c r="K133">
        <f>IF(G133="GK",VLOOKUP(F133,'[1]2015GoalKeeper Stats'!$A$2:$S$109,4,FALSE),VLOOKUP(F133,'[1]2015Player Stats'!$A$2:$AB$830,4,FALSE))</f>
        <v>28</v>
      </c>
      <c r="L133">
        <f>IF(G133="GK",VLOOKUP(F133,'[1]2015GoalKeeper Stats'!$A$2:$S$109,5,FALSE),VLOOKUP(F133,'[1]2015Player Stats'!$A$2:$AB$830,5,FALSE))</f>
        <v>25</v>
      </c>
      <c r="M133">
        <f>IF(G133="GK",VLOOKUP(F133,'[1]2015GoalKeeper Stats'!$A$2:$S$109,6,FALSE),VLOOKUP(F133,'[1]2015Player Stats'!$A$2:$AB$830,6,FALSE))</f>
        <v>2121</v>
      </c>
      <c r="N133">
        <f>IF(G133="GK",VLOOKUP(F133,'[1]2015GoalKeeper Stats'!$A$2:$S$109,7,FALSE),VLOOKUP(F133,'[1]2015Player Stats'!$A$2:$AB$830,7,FALSE))</f>
        <v>1</v>
      </c>
      <c r="O133">
        <f>IF(G133="GK",VLOOKUP(F133,'[1]2015GoalKeeper Stats'!$A$2:$S$109,8,FALSE),VLOOKUP(F133,'[1]2015Player Stats'!$A$2:$AB$830,8,FALSE))</f>
        <v>15</v>
      </c>
      <c r="P133">
        <f>IF(G133="GK",VLOOKUP(F133,'[1]2015GoalKeeper Stats'!$A$2:$S$109,9,FALSE),VLOOKUP(F133,'[1]2015Player Stats'!$A$2:$AB$830,9,FALSE))</f>
        <v>37</v>
      </c>
      <c r="Q133">
        <f>IF(G133="GK",VLOOKUP(F133,'[1]2015GoalKeeper Stats'!$A$2:$S$109,10,FALSE),VLOOKUP(F133,'[1]2015Player Stats'!$A$2:$AB$830,10,FALSE))</f>
        <v>18</v>
      </c>
      <c r="R133">
        <f>IF(G133="GK",VLOOKUP(F133,'[1]2015GoalKeeper Stats'!$A$2:$S$109,11,FALSE),VLOOKUP(F133,'[1]2015Player Stats'!$A$2:$AB$830,11,FALSE))</f>
        <v>0</v>
      </c>
      <c r="S133" t="str">
        <f>IF(G133="GK",VLOOKUP(F133,'[1]2015GoalKeeper Stats'!$A$2:$S$109,12,FALSE),VLOOKUP(F133,'[1]2015Player Stats'!$A$2:$AB$830,12,FALSE))</f>
        <v>0/0</v>
      </c>
      <c r="T133">
        <f>IF(G133="GK",VLOOKUP(F133,'[1]2015GoalKeeper Stats'!$A$2:$S$109,13,FALSE),VLOOKUP(F133,'[1]2015Player Stats'!$A$2:$AB$830,13,FALSE))</f>
        <v>1</v>
      </c>
      <c r="U133">
        <f>IF(G133="GK",VLOOKUP(F133,'[1]2015GoalKeeper Stats'!$A$2:$S$109,14,FALSE),VLOOKUP(F133,'[1]2015Player Stats'!$A$2:$AB$830,14,FALSE))</f>
        <v>0</v>
      </c>
      <c r="V133">
        <f>IF(G133="GK",VLOOKUP(F133,'[1]2015GoalKeeper Stats'!$A$2:$S$109,15,FALSE),VLOOKUP(F133,'[1]2015Player Stats'!$A$2:$AB$830,15,FALSE))</f>
        <v>0.04</v>
      </c>
      <c r="W133">
        <f>IF(G133="GK",VLOOKUP(F133,'[1]2015GoalKeeper Stats'!$A$2:$S$109,16,FALSE),VLOOKUP(F133,'[1]2015Player Stats'!$A$2:$AB$830,16,FALSE))</f>
        <v>2.7</v>
      </c>
      <c r="X133">
        <f>IF(G133="GK",VLOOKUP(F133,'[1]2015GoalKeeper Stats'!$A$2:$S$109,17,FALSE),VLOOKUP(F133,'[1]2015Player Stats'!$A$2:$AB$830,17,FALSE))</f>
        <v>3</v>
      </c>
      <c r="Y133">
        <f>IF(G133="GK",VLOOKUP(F133,'[1]2015GoalKeeper Stats'!$A$2:$S$109,18,FALSE),VLOOKUP(F133,'[1]2015Player Stats'!$A$2:$AB$830,18,FALSE))</f>
        <v>9</v>
      </c>
      <c r="Z133">
        <f>IF(G133="GK",VLOOKUP(F133,'[1]2015GoalKeeper Stats'!$A$2:$S$109,19,FALSE),VLOOKUP(F133,'[1]2015Player Stats'!$A$2:$AB$830,19,FALSE))</f>
        <v>6</v>
      </c>
      <c r="AA133">
        <f>IF(G133="GK",VLOOKUP(F133,'[1]2015GoalKeeper Stats'!$A$2:$S$109,20,FALSE),VLOOKUP(F133,'[1]2015Player Stats'!$A$2:$AB$830,20,FALSE))</f>
        <v>0.64</v>
      </c>
      <c r="AB133">
        <f>IF(G133="GK",VLOOKUP(F133,'[1]2015GoalKeeper Stats'!$A$2:$S$109,21,FALSE),VLOOKUP(F133,'[1]2015Player Stats'!$A$2:$AB$830,21,FALSE))</f>
        <v>9</v>
      </c>
      <c r="AC133">
        <f>IF(G133="GK",VLOOKUP(F133,'[1]2015GoalKeeper Stats'!$A$2:$S$109,22,FALSE),VLOOKUP(F133,'[1]2015Player Stats'!$A$2:$AB$830,22,FALSE))</f>
        <v>9</v>
      </c>
      <c r="AD133">
        <f>IF(G133="GK",VLOOKUP(F133,'[1]2015GoalKeeper Stats'!$A$2:$S$109,23,FALSE),VLOOKUP(F133,'[1]2015Player Stats'!$A$2:$AB$830,23,FALSE))</f>
        <v>14</v>
      </c>
      <c r="AE133">
        <f>IF(G133="GK",VLOOKUP(F133,'[1]2015GoalKeeper Stats'!$A$2:$S$109,24,FALSE),VLOOKUP(F133,'[1]2015Player Stats'!$A$2:$AB$830,24,FALSE))</f>
        <v>1</v>
      </c>
      <c r="AF133">
        <f>IF(G133="GK",VLOOKUP(F133,'[1]2015GoalKeeper Stats'!$A$2:$S$109,25,FALSE),VLOOKUP(F133,'[1]2015Player Stats'!$A$2:$AB$830,25,FALSE))</f>
        <v>1</v>
      </c>
      <c r="AG133">
        <f>IF(G133="GK",VLOOKUP(F133,'[1]2015GoalKeeper Stats'!$A$2:$S$109,26,FALSE),VLOOKUP(F133,'[1]2015Player Stats'!$A$2:$AB$830,26,FALSE))</f>
        <v>48.65</v>
      </c>
      <c r="AH133" s="51">
        <v>2015</v>
      </c>
      <c r="AI133" s="51">
        <v>34</v>
      </c>
      <c r="AJ133" s="51">
        <v>381</v>
      </c>
      <c r="AK133" s="51">
        <v>413</v>
      </c>
      <c r="AL133" s="51">
        <v>40</v>
      </c>
      <c r="AM133" s="51">
        <v>54</v>
      </c>
      <c r="AN133" s="51">
        <v>-14</v>
      </c>
      <c r="AO133" s="52">
        <v>39.479999999999997</v>
      </c>
      <c r="AP133" s="52">
        <v>46.61</v>
      </c>
      <c r="AQ133" s="52">
        <v>-7.13</v>
      </c>
      <c r="AR133" s="52">
        <v>-6.87</v>
      </c>
      <c r="AS133" s="51">
        <v>37</v>
      </c>
      <c r="AT133" s="52">
        <v>41.91</v>
      </c>
    </row>
    <row r="134" spans="1:46" hidden="1">
      <c r="A134">
        <v>2015</v>
      </c>
      <c r="B134" t="s">
        <v>202</v>
      </c>
      <c r="C134" t="s">
        <v>202</v>
      </c>
      <c r="D134" t="s">
        <v>1122</v>
      </c>
      <c r="E134" t="s">
        <v>1123</v>
      </c>
      <c r="F134" t="str">
        <f t="shared" si="2"/>
        <v>Patrick Nyarko</v>
      </c>
      <c r="G134" t="s">
        <v>875</v>
      </c>
      <c r="H134" s="143">
        <v>215750</v>
      </c>
      <c r="I134" s="143">
        <v>200000</v>
      </c>
      <c r="J134" t="str">
        <f>IF(G134="GK",VLOOKUP(F134,'[1]2015GoalKeeper Stats'!$A$2:$S$109,2,FALSE),VLOOKUP(F134,'[1]2015Player Stats'!$A$2:$AB$830,2,FALSE))</f>
        <v>CHI</v>
      </c>
      <c r="K134">
        <f>IF(G134="GK",VLOOKUP(F134,'[1]2015GoalKeeper Stats'!$A$2:$S$109,4,FALSE),VLOOKUP(F134,'[1]2015Player Stats'!$A$2:$AB$830,4,FALSE))</f>
        <v>19</v>
      </c>
      <c r="L134">
        <f>IF(G134="GK",VLOOKUP(F134,'[1]2015GoalKeeper Stats'!$A$2:$S$109,5,FALSE),VLOOKUP(F134,'[1]2015Player Stats'!$A$2:$AB$830,5,FALSE))</f>
        <v>14</v>
      </c>
      <c r="M134">
        <f>IF(G134="GK",VLOOKUP(F134,'[1]2015GoalKeeper Stats'!$A$2:$S$109,6,FALSE),VLOOKUP(F134,'[1]2015Player Stats'!$A$2:$AB$830,6,FALSE))</f>
        <v>1222</v>
      </c>
      <c r="N134">
        <f>IF(G134="GK",VLOOKUP(F134,'[1]2015GoalKeeper Stats'!$A$2:$S$109,7,FALSE),VLOOKUP(F134,'[1]2015Player Stats'!$A$2:$AB$830,7,FALSE))</f>
        <v>3</v>
      </c>
      <c r="O134">
        <f>IF(G134="GK",VLOOKUP(F134,'[1]2015GoalKeeper Stats'!$A$2:$S$109,8,FALSE),VLOOKUP(F134,'[1]2015Player Stats'!$A$2:$AB$830,8,FALSE))</f>
        <v>4</v>
      </c>
      <c r="P134">
        <f>IF(G134="GK",VLOOKUP(F134,'[1]2015GoalKeeper Stats'!$A$2:$S$109,9,FALSE),VLOOKUP(F134,'[1]2015Player Stats'!$A$2:$AB$830,9,FALSE))</f>
        <v>19</v>
      </c>
      <c r="Q134">
        <f>IF(G134="GK",VLOOKUP(F134,'[1]2015GoalKeeper Stats'!$A$2:$S$109,10,FALSE),VLOOKUP(F134,'[1]2015Player Stats'!$A$2:$AB$830,10,FALSE))</f>
        <v>8</v>
      </c>
      <c r="R134">
        <f>IF(G134="GK",VLOOKUP(F134,'[1]2015GoalKeeper Stats'!$A$2:$S$109,11,FALSE),VLOOKUP(F134,'[1]2015Player Stats'!$A$2:$AB$830,11,FALSE))</f>
        <v>0</v>
      </c>
      <c r="S134" t="str">
        <f>IF(G134="GK",VLOOKUP(F134,'[1]2015GoalKeeper Stats'!$A$2:$S$109,12,FALSE),VLOOKUP(F134,'[1]2015Player Stats'!$A$2:$AB$830,12,FALSE))</f>
        <v>0/0</v>
      </c>
      <c r="T134">
        <f>IF(G134="GK",VLOOKUP(F134,'[1]2015GoalKeeper Stats'!$A$2:$S$109,13,FALSE),VLOOKUP(F134,'[1]2015Player Stats'!$A$2:$AB$830,13,FALSE))</f>
        <v>1</v>
      </c>
      <c r="U134">
        <f>IF(G134="GK",VLOOKUP(F134,'[1]2015GoalKeeper Stats'!$A$2:$S$109,14,FALSE),VLOOKUP(F134,'[1]2015Player Stats'!$A$2:$AB$830,14,FALSE))</f>
        <v>2</v>
      </c>
      <c r="V134">
        <f>IF(G134="GK",VLOOKUP(F134,'[1]2015GoalKeeper Stats'!$A$2:$S$109,15,FALSE),VLOOKUP(F134,'[1]2015Player Stats'!$A$2:$AB$830,15,FALSE))</f>
        <v>0.22</v>
      </c>
      <c r="W134">
        <f>IF(G134="GK",VLOOKUP(F134,'[1]2015GoalKeeper Stats'!$A$2:$S$109,16,FALSE),VLOOKUP(F134,'[1]2015Player Stats'!$A$2:$AB$830,16,FALSE))</f>
        <v>15.8</v>
      </c>
      <c r="X134">
        <f>IF(G134="GK",VLOOKUP(F134,'[1]2015GoalKeeper Stats'!$A$2:$S$109,17,FALSE),VLOOKUP(F134,'[1]2015Player Stats'!$A$2:$AB$830,17,FALSE))</f>
        <v>0</v>
      </c>
      <c r="Y134">
        <f>IF(G134="GK",VLOOKUP(F134,'[1]2015GoalKeeper Stats'!$A$2:$S$109,18,FALSE),VLOOKUP(F134,'[1]2015Player Stats'!$A$2:$AB$830,18,FALSE))</f>
        <v>1</v>
      </c>
      <c r="Z134">
        <f>IF(G134="GK",VLOOKUP(F134,'[1]2015GoalKeeper Stats'!$A$2:$S$109,19,FALSE),VLOOKUP(F134,'[1]2015Player Stats'!$A$2:$AB$830,19,FALSE))</f>
        <v>3</v>
      </c>
      <c r="AA134">
        <f>IF(G134="GK",VLOOKUP(F134,'[1]2015GoalKeeper Stats'!$A$2:$S$109,20,FALSE),VLOOKUP(F134,'[1]2015Player Stats'!$A$2:$AB$830,20,FALSE))</f>
        <v>0.28999999999999998</v>
      </c>
      <c r="AB134">
        <f>IF(G134="GK",VLOOKUP(F134,'[1]2015GoalKeeper Stats'!$A$2:$S$109,21,FALSE),VLOOKUP(F134,'[1]2015Player Stats'!$A$2:$AB$830,21,FALSE))</f>
        <v>16</v>
      </c>
      <c r="AC134">
        <f>IF(G134="GK",VLOOKUP(F134,'[1]2015GoalKeeper Stats'!$A$2:$S$109,22,FALSE),VLOOKUP(F134,'[1]2015Player Stats'!$A$2:$AB$830,22,FALSE))</f>
        <v>53</v>
      </c>
      <c r="AD134">
        <f>IF(G134="GK",VLOOKUP(F134,'[1]2015GoalKeeper Stats'!$A$2:$S$109,23,FALSE),VLOOKUP(F134,'[1]2015Player Stats'!$A$2:$AB$830,23,FALSE))</f>
        <v>2</v>
      </c>
      <c r="AE134">
        <f>IF(G134="GK",VLOOKUP(F134,'[1]2015GoalKeeper Stats'!$A$2:$S$109,24,FALSE),VLOOKUP(F134,'[1]2015Player Stats'!$A$2:$AB$830,24,FALSE))</f>
        <v>4</v>
      </c>
      <c r="AF134">
        <f>IF(G134="GK",VLOOKUP(F134,'[1]2015GoalKeeper Stats'!$A$2:$S$109,25,FALSE),VLOOKUP(F134,'[1]2015Player Stats'!$A$2:$AB$830,25,FALSE))</f>
        <v>0</v>
      </c>
      <c r="AG134">
        <f>IF(G134="GK",VLOOKUP(F134,'[1]2015GoalKeeper Stats'!$A$2:$S$109,26,FALSE),VLOOKUP(F134,'[1]2015Player Stats'!$A$2:$AB$830,26,FALSE))</f>
        <v>42.11</v>
      </c>
      <c r="AH134" s="51">
        <v>2015</v>
      </c>
      <c r="AI134" s="51">
        <v>34</v>
      </c>
      <c r="AJ134" s="51">
        <v>467</v>
      </c>
      <c r="AK134" s="51">
        <v>395</v>
      </c>
      <c r="AL134" s="51">
        <v>43</v>
      </c>
      <c r="AM134" s="51">
        <v>55</v>
      </c>
      <c r="AN134" s="51">
        <v>-12</v>
      </c>
      <c r="AO134" s="52">
        <v>46.29</v>
      </c>
      <c r="AP134" s="52">
        <v>47.56</v>
      </c>
      <c r="AQ134" s="52">
        <v>-1.27</v>
      </c>
      <c r="AR134" s="52">
        <v>-10.73</v>
      </c>
      <c r="AS134" s="51">
        <v>30</v>
      </c>
      <c r="AT134" s="52">
        <v>45.54</v>
      </c>
    </row>
    <row r="135" spans="1:46" hidden="1">
      <c r="A135">
        <v>2015</v>
      </c>
      <c r="B135" t="s">
        <v>211</v>
      </c>
      <c r="C135" t="s">
        <v>173</v>
      </c>
      <c r="D135" t="s">
        <v>1124</v>
      </c>
      <c r="E135" t="s">
        <v>1125</v>
      </c>
      <c r="F135" t="str">
        <f t="shared" si="2"/>
        <v>Ned Grabavoy</v>
      </c>
      <c r="G135" t="s">
        <v>860</v>
      </c>
      <c r="H135" s="143">
        <v>215000</v>
      </c>
      <c r="I135" s="143">
        <v>200000</v>
      </c>
      <c r="J135" t="str">
        <f>IF(G135="GK",VLOOKUP(F135,'[1]2015GoalKeeper Stats'!$A$2:$S$109,2,FALSE),VLOOKUP(F135,'[1]2015Player Stats'!$A$2:$AB$830,2,FALSE))</f>
        <v>NYC</v>
      </c>
      <c r="K135">
        <f>IF(G135="GK",VLOOKUP(F135,'[1]2015GoalKeeper Stats'!$A$2:$S$109,4,FALSE),VLOOKUP(F135,'[1]2015Player Stats'!$A$2:$AB$830,4,FALSE))</f>
        <v>26</v>
      </c>
      <c r="L135">
        <f>IF(G135="GK",VLOOKUP(F135,'[1]2015GoalKeeper Stats'!$A$2:$S$109,5,FALSE),VLOOKUP(F135,'[1]2015Player Stats'!$A$2:$AB$830,5,FALSE))</f>
        <v>22</v>
      </c>
      <c r="M135">
        <f>IF(G135="GK",VLOOKUP(F135,'[1]2015GoalKeeper Stats'!$A$2:$S$109,6,FALSE),VLOOKUP(F135,'[1]2015Player Stats'!$A$2:$AB$830,6,FALSE))</f>
        <v>1884</v>
      </c>
      <c r="N135">
        <f>IF(G135="GK",VLOOKUP(F135,'[1]2015GoalKeeper Stats'!$A$2:$S$109,7,FALSE),VLOOKUP(F135,'[1]2015Player Stats'!$A$2:$AB$830,7,FALSE))</f>
        <v>2</v>
      </c>
      <c r="O135">
        <f>IF(G135="GK",VLOOKUP(F135,'[1]2015GoalKeeper Stats'!$A$2:$S$109,8,FALSE),VLOOKUP(F135,'[1]2015Player Stats'!$A$2:$AB$830,8,FALSE))</f>
        <v>3</v>
      </c>
      <c r="P135">
        <f>IF(G135="GK",VLOOKUP(F135,'[1]2015GoalKeeper Stats'!$A$2:$S$109,9,FALSE),VLOOKUP(F135,'[1]2015Player Stats'!$A$2:$AB$830,9,FALSE))</f>
        <v>15</v>
      </c>
      <c r="Q135">
        <f>IF(G135="GK",VLOOKUP(F135,'[1]2015GoalKeeper Stats'!$A$2:$S$109,10,FALSE),VLOOKUP(F135,'[1]2015Player Stats'!$A$2:$AB$830,10,FALSE))</f>
        <v>8</v>
      </c>
      <c r="R135">
        <f>IF(G135="GK",VLOOKUP(F135,'[1]2015GoalKeeper Stats'!$A$2:$S$109,11,FALSE),VLOOKUP(F135,'[1]2015Player Stats'!$A$2:$AB$830,11,FALSE))</f>
        <v>0</v>
      </c>
      <c r="S135" t="str">
        <f>IF(G135="GK",VLOOKUP(F135,'[1]2015GoalKeeper Stats'!$A$2:$S$109,12,FALSE),VLOOKUP(F135,'[1]2015Player Stats'!$A$2:$AB$830,12,FALSE))</f>
        <v>0/0</v>
      </c>
      <c r="T135">
        <f>IF(G135="GK",VLOOKUP(F135,'[1]2015GoalKeeper Stats'!$A$2:$S$109,13,FALSE),VLOOKUP(F135,'[1]2015Player Stats'!$A$2:$AB$830,13,FALSE))</f>
        <v>2</v>
      </c>
      <c r="U135">
        <f>IF(G135="GK",VLOOKUP(F135,'[1]2015GoalKeeper Stats'!$A$2:$S$109,14,FALSE),VLOOKUP(F135,'[1]2015Player Stats'!$A$2:$AB$830,14,FALSE))</f>
        <v>0</v>
      </c>
      <c r="V135">
        <f>IF(G135="GK",VLOOKUP(F135,'[1]2015GoalKeeper Stats'!$A$2:$S$109,15,FALSE),VLOOKUP(F135,'[1]2015Player Stats'!$A$2:$AB$830,15,FALSE))</f>
        <v>0.1</v>
      </c>
      <c r="W135">
        <f>IF(G135="GK",VLOOKUP(F135,'[1]2015GoalKeeper Stats'!$A$2:$S$109,16,FALSE),VLOOKUP(F135,'[1]2015Player Stats'!$A$2:$AB$830,16,FALSE))</f>
        <v>13.3</v>
      </c>
      <c r="X135">
        <f>IF(G135="GK",VLOOKUP(F135,'[1]2015GoalKeeper Stats'!$A$2:$S$109,17,FALSE),VLOOKUP(F135,'[1]2015Player Stats'!$A$2:$AB$830,17,FALSE))</f>
        <v>2</v>
      </c>
      <c r="Y135">
        <f>IF(G135="GK",VLOOKUP(F135,'[1]2015GoalKeeper Stats'!$A$2:$S$109,18,FALSE),VLOOKUP(F135,'[1]2015Player Stats'!$A$2:$AB$830,18,FALSE))</f>
        <v>3</v>
      </c>
      <c r="Z135">
        <f>IF(G135="GK",VLOOKUP(F135,'[1]2015GoalKeeper Stats'!$A$2:$S$109,19,FALSE),VLOOKUP(F135,'[1]2015Player Stats'!$A$2:$AB$830,19,FALSE))</f>
        <v>0</v>
      </c>
      <c r="AA135">
        <f>IF(G135="GK",VLOOKUP(F135,'[1]2015GoalKeeper Stats'!$A$2:$S$109,20,FALSE),VLOOKUP(F135,'[1]2015Player Stats'!$A$2:$AB$830,20,FALSE))</f>
        <v>0.14000000000000001</v>
      </c>
      <c r="AB135">
        <f>IF(G135="GK",VLOOKUP(F135,'[1]2015GoalKeeper Stats'!$A$2:$S$109,21,FALSE),VLOOKUP(F135,'[1]2015Player Stats'!$A$2:$AB$830,21,FALSE))</f>
        <v>23</v>
      </c>
      <c r="AC135">
        <f>IF(G135="GK",VLOOKUP(F135,'[1]2015GoalKeeper Stats'!$A$2:$S$109,22,FALSE),VLOOKUP(F135,'[1]2015Player Stats'!$A$2:$AB$830,22,FALSE))</f>
        <v>37</v>
      </c>
      <c r="AD135">
        <f>IF(G135="GK",VLOOKUP(F135,'[1]2015GoalKeeper Stats'!$A$2:$S$109,23,FALSE),VLOOKUP(F135,'[1]2015Player Stats'!$A$2:$AB$830,23,FALSE))</f>
        <v>2</v>
      </c>
      <c r="AE135">
        <f>IF(G135="GK",VLOOKUP(F135,'[1]2015GoalKeeper Stats'!$A$2:$S$109,24,FALSE),VLOOKUP(F135,'[1]2015Player Stats'!$A$2:$AB$830,24,FALSE))</f>
        <v>2</v>
      </c>
      <c r="AF135">
        <f>IF(G135="GK",VLOOKUP(F135,'[1]2015GoalKeeper Stats'!$A$2:$S$109,25,FALSE),VLOOKUP(F135,'[1]2015Player Stats'!$A$2:$AB$830,25,FALSE))</f>
        <v>1</v>
      </c>
      <c r="AG135">
        <f>IF(G135="GK",VLOOKUP(F135,'[1]2015GoalKeeper Stats'!$A$2:$S$109,26,FALSE),VLOOKUP(F135,'[1]2015Player Stats'!$A$2:$AB$830,26,FALSE))</f>
        <v>53.33</v>
      </c>
      <c r="AH135" s="51">
        <v>2015</v>
      </c>
      <c r="AI135" s="51">
        <v>34</v>
      </c>
      <c r="AJ135" s="51">
        <v>446</v>
      </c>
      <c r="AK135" s="51">
        <v>504</v>
      </c>
      <c r="AL135" s="51">
        <v>48</v>
      </c>
      <c r="AM135" s="51">
        <v>58</v>
      </c>
      <c r="AN135" s="51">
        <v>-10</v>
      </c>
      <c r="AO135" s="52">
        <v>44.98</v>
      </c>
      <c r="AP135" s="52">
        <v>62.58</v>
      </c>
      <c r="AQ135" s="52">
        <v>-17.600000000000001</v>
      </c>
      <c r="AR135" s="52">
        <v>7.6</v>
      </c>
      <c r="AS135" s="51">
        <v>37</v>
      </c>
      <c r="AT135" s="52">
        <v>35.799999999999997</v>
      </c>
    </row>
    <row r="136" spans="1:46" hidden="1">
      <c r="A136">
        <v>2015</v>
      </c>
      <c r="B136" t="s">
        <v>211</v>
      </c>
      <c r="C136" t="s">
        <v>173</v>
      </c>
      <c r="D136" t="s">
        <v>937</v>
      </c>
      <c r="E136" t="s">
        <v>1126</v>
      </c>
      <c r="F136" t="str">
        <f t="shared" si="2"/>
        <v>Chris Wingert</v>
      </c>
      <c r="G136" t="s">
        <v>893</v>
      </c>
      <c r="H136" s="143">
        <v>215000</v>
      </c>
      <c r="I136" s="143">
        <v>215000</v>
      </c>
      <c r="J136" t="str">
        <f>IF(G136="GK",VLOOKUP(F136,'[1]2015GoalKeeper Stats'!$A$2:$S$109,2,FALSE),VLOOKUP(F136,'[1]2015Player Stats'!$A$2:$AB$830,2,FALSE))</f>
        <v>NYC</v>
      </c>
      <c r="K136">
        <f>IF(G136="GK",VLOOKUP(F136,'[1]2015GoalKeeper Stats'!$A$2:$S$109,4,FALSE),VLOOKUP(F136,'[1]2015Player Stats'!$A$2:$AB$830,4,FALSE))</f>
        <v>27</v>
      </c>
      <c r="L136">
        <f>IF(G136="GK",VLOOKUP(F136,'[1]2015GoalKeeper Stats'!$A$2:$S$109,5,FALSE),VLOOKUP(F136,'[1]2015Player Stats'!$A$2:$AB$830,5,FALSE))</f>
        <v>26</v>
      </c>
      <c r="M136">
        <f>IF(G136="GK",VLOOKUP(F136,'[1]2015GoalKeeper Stats'!$A$2:$S$109,6,FALSE),VLOOKUP(F136,'[1]2015Player Stats'!$A$2:$AB$830,6,FALSE))</f>
        <v>2169</v>
      </c>
      <c r="N136">
        <f>IF(G136="GK",VLOOKUP(F136,'[1]2015GoalKeeper Stats'!$A$2:$S$109,7,FALSE),VLOOKUP(F136,'[1]2015Player Stats'!$A$2:$AB$830,7,FALSE))</f>
        <v>0</v>
      </c>
      <c r="O136">
        <f>IF(G136="GK",VLOOKUP(F136,'[1]2015GoalKeeper Stats'!$A$2:$S$109,8,FALSE),VLOOKUP(F136,'[1]2015Player Stats'!$A$2:$AB$830,8,FALSE))</f>
        <v>0</v>
      </c>
      <c r="P136">
        <f>IF(G136="GK",VLOOKUP(F136,'[1]2015GoalKeeper Stats'!$A$2:$S$109,9,FALSE),VLOOKUP(F136,'[1]2015Player Stats'!$A$2:$AB$830,9,FALSE))</f>
        <v>7</v>
      </c>
      <c r="Q136">
        <f>IF(G136="GK",VLOOKUP(F136,'[1]2015GoalKeeper Stats'!$A$2:$S$109,10,FALSE),VLOOKUP(F136,'[1]2015Player Stats'!$A$2:$AB$830,10,FALSE))</f>
        <v>4</v>
      </c>
      <c r="R136">
        <f>IF(G136="GK",VLOOKUP(F136,'[1]2015GoalKeeper Stats'!$A$2:$S$109,11,FALSE),VLOOKUP(F136,'[1]2015Player Stats'!$A$2:$AB$830,11,FALSE))</f>
        <v>0</v>
      </c>
      <c r="S136" t="str">
        <f>IF(G136="GK",VLOOKUP(F136,'[1]2015GoalKeeper Stats'!$A$2:$S$109,12,FALSE),VLOOKUP(F136,'[1]2015Player Stats'!$A$2:$AB$830,12,FALSE))</f>
        <v>0/0</v>
      </c>
      <c r="T136">
        <f>IF(G136="GK",VLOOKUP(F136,'[1]2015GoalKeeper Stats'!$A$2:$S$109,13,FALSE),VLOOKUP(F136,'[1]2015Player Stats'!$A$2:$AB$830,13,FALSE))</f>
        <v>0</v>
      </c>
      <c r="U136">
        <f>IF(G136="GK",VLOOKUP(F136,'[1]2015GoalKeeper Stats'!$A$2:$S$109,14,FALSE),VLOOKUP(F136,'[1]2015Player Stats'!$A$2:$AB$830,14,FALSE))</f>
        <v>0</v>
      </c>
      <c r="V136">
        <f>IF(G136="GK",VLOOKUP(F136,'[1]2015GoalKeeper Stats'!$A$2:$S$109,15,FALSE),VLOOKUP(F136,'[1]2015Player Stats'!$A$2:$AB$830,15,FALSE))</f>
        <v>0</v>
      </c>
      <c r="W136">
        <f>IF(G136="GK",VLOOKUP(F136,'[1]2015GoalKeeper Stats'!$A$2:$S$109,16,FALSE),VLOOKUP(F136,'[1]2015Player Stats'!$A$2:$AB$830,16,FALSE))</f>
        <v>0</v>
      </c>
      <c r="X136">
        <f>IF(G136="GK",VLOOKUP(F136,'[1]2015GoalKeeper Stats'!$A$2:$S$109,17,FALSE),VLOOKUP(F136,'[1]2015Player Stats'!$A$2:$AB$830,17,FALSE))</f>
        <v>0</v>
      </c>
      <c r="Y136">
        <f>IF(G136="GK",VLOOKUP(F136,'[1]2015GoalKeeper Stats'!$A$2:$S$109,18,FALSE),VLOOKUP(F136,'[1]2015Player Stats'!$A$2:$AB$830,18,FALSE))</f>
        <v>0</v>
      </c>
      <c r="Z136">
        <f>IF(G136="GK",VLOOKUP(F136,'[1]2015GoalKeeper Stats'!$A$2:$S$109,19,FALSE),VLOOKUP(F136,'[1]2015Player Stats'!$A$2:$AB$830,19,FALSE))</f>
        <v>0</v>
      </c>
      <c r="AA136">
        <f>IF(G136="GK",VLOOKUP(F136,'[1]2015GoalKeeper Stats'!$A$2:$S$109,20,FALSE),VLOOKUP(F136,'[1]2015Player Stats'!$A$2:$AB$830,20,FALSE))</f>
        <v>0</v>
      </c>
      <c r="AB136">
        <f>IF(G136="GK",VLOOKUP(F136,'[1]2015GoalKeeper Stats'!$A$2:$S$109,21,FALSE),VLOOKUP(F136,'[1]2015Player Stats'!$A$2:$AB$830,21,FALSE))</f>
        <v>40</v>
      </c>
      <c r="AC136">
        <f>IF(G136="GK",VLOOKUP(F136,'[1]2015GoalKeeper Stats'!$A$2:$S$109,22,FALSE),VLOOKUP(F136,'[1]2015Player Stats'!$A$2:$AB$830,22,FALSE))</f>
        <v>17</v>
      </c>
      <c r="AD136">
        <f>IF(G136="GK",VLOOKUP(F136,'[1]2015GoalKeeper Stats'!$A$2:$S$109,23,FALSE),VLOOKUP(F136,'[1]2015Player Stats'!$A$2:$AB$830,23,FALSE))</f>
        <v>1</v>
      </c>
      <c r="AE136">
        <f>IF(G136="GK",VLOOKUP(F136,'[1]2015GoalKeeper Stats'!$A$2:$S$109,24,FALSE),VLOOKUP(F136,'[1]2015Player Stats'!$A$2:$AB$830,24,FALSE))</f>
        <v>7</v>
      </c>
      <c r="AF136">
        <f>IF(G136="GK",VLOOKUP(F136,'[1]2015GoalKeeper Stats'!$A$2:$S$109,25,FALSE),VLOOKUP(F136,'[1]2015Player Stats'!$A$2:$AB$830,25,FALSE))</f>
        <v>0</v>
      </c>
      <c r="AG136">
        <f>IF(G136="GK",VLOOKUP(F136,'[1]2015GoalKeeper Stats'!$A$2:$S$109,26,FALSE),VLOOKUP(F136,'[1]2015Player Stats'!$A$2:$AB$830,26,FALSE))</f>
        <v>57.14</v>
      </c>
      <c r="AH136" s="51">
        <v>2015</v>
      </c>
      <c r="AI136" s="51">
        <v>34</v>
      </c>
      <c r="AJ136" s="51">
        <v>446</v>
      </c>
      <c r="AK136" s="51">
        <v>504</v>
      </c>
      <c r="AL136" s="51">
        <v>48</v>
      </c>
      <c r="AM136" s="51">
        <v>58</v>
      </c>
      <c r="AN136" s="51">
        <v>-10</v>
      </c>
      <c r="AO136" s="52">
        <v>44.98</v>
      </c>
      <c r="AP136" s="52">
        <v>62.58</v>
      </c>
      <c r="AQ136" s="52">
        <v>-17.600000000000001</v>
      </c>
      <c r="AR136" s="52">
        <v>7.6</v>
      </c>
      <c r="AS136" s="51">
        <v>37</v>
      </c>
      <c r="AT136" s="52">
        <v>35.799999999999997</v>
      </c>
    </row>
    <row r="137" spans="1:46" hidden="1">
      <c r="A137">
        <v>2015</v>
      </c>
      <c r="B137" t="s">
        <v>199</v>
      </c>
      <c r="C137" t="s">
        <v>199</v>
      </c>
      <c r="D137" t="s">
        <v>883</v>
      </c>
      <c r="E137" t="s">
        <v>1127</v>
      </c>
      <c r="F137" t="str">
        <f t="shared" si="2"/>
        <v>Jermaine Taylor</v>
      </c>
      <c r="G137" t="s">
        <v>893</v>
      </c>
      <c r="H137" s="143">
        <v>213000</v>
      </c>
      <c r="I137" s="143">
        <v>203500</v>
      </c>
      <c r="J137" t="str">
        <f>IF(G137="GK",VLOOKUP(F137,'[1]2015GoalKeeper Stats'!$A$2:$S$109,2,FALSE),VLOOKUP(F137,'[1]2015Player Stats'!$A$2:$AB$830,2,FALSE))</f>
        <v>HOU</v>
      </c>
      <c r="K137">
        <f>IF(G137="GK",VLOOKUP(F137,'[1]2015GoalKeeper Stats'!$A$2:$S$109,4,FALSE),VLOOKUP(F137,'[1]2015Player Stats'!$A$2:$AB$830,4,FALSE))</f>
        <v>16</v>
      </c>
      <c r="L137">
        <f>IF(G137="GK",VLOOKUP(F137,'[1]2015GoalKeeper Stats'!$A$2:$S$109,5,FALSE),VLOOKUP(F137,'[1]2015Player Stats'!$A$2:$AB$830,5,FALSE))</f>
        <v>16</v>
      </c>
      <c r="M137">
        <f>IF(G137="GK",VLOOKUP(F137,'[1]2015GoalKeeper Stats'!$A$2:$S$109,6,FALSE),VLOOKUP(F137,'[1]2015Player Stats'!$A$2:$AB$830,6,FALSE))</f>
        <v>1427</v>
      </c>
      <c r="N137">
        <f>IF(G137="GK",VLOOKUP(F137,'[1]2015GoalKeeper Stats'!$A$2:$S$109,7,FALSE),VLOOKUP(F137,'[1]2015Player Stats'!$A$2:$AB$830,7,FALSE))</f>
        <v>0</v>
      </c>
      <c r="O137">
        <f>IF(G137="GK",VLOOKUP(F137,'[1]2015GoalKeeper Stats'!$A$2:$S$109,8,FALSE),VLOOKUP(F137,'[1]2015Player Stats'!$A$2:$AB$830,8,FALSE))</f>
        <v>1</v>
      </c>
      <c r="P137">
        <f>IF(G137="GK",VLOOKUP(F137,'[1]2015GoalKeeper Stats'!$A$2:$S$109,9,FALSE),VLOOKUP(F137,'[1]2015Player Stats'!$A$2:$AB$830,9,FALSE))</f>
        <v>3</v>
      </c>
      <c r="Q137">
        <f>IF(G137="GK",VLOOKUP(F137,'[1]2015GoalKeeper Stats'!$A$2:$S$109,10,FALSE),VLOOKUP(F137,'[1]2015Player Stats'!$A$2:$AB$830,10,FALSE))</f>
        <v>0</v>
      </c>
      <c r="R137">
        <f>IF(G137="GK",VLOOKUP(F137,'[1]2015GoalKeeper Stats'!$A$2:$S$109,11,FALSE),VLOOKUP(F137,'[1]2015Player Stats'!$A$2:$AB$830,11,FALSE))</f>
        <v>0</v>
      </c>
      <c r="S137" t="str">
        <f>IF(G137="GK",VLOOKUP(F137,'[1]2015GoalKeeper Stats'!$A$2:$S$109,12,FALSE),VLOOKUP(F137,'[1]2015Player Stats'!$A$2:$AB$830,12,FALSE))</f>
        <v>0/0</v>
      </c>
      <c r="T137">
        <f>IF(G137="GK",VLOOKUP(F137,'[1]2015GoalKeeper Stats'!$A$2:$S$109,13,FALSE),VLOOKUP(F137,'[1]2015Player Stats'!$A$2:$AB$830,13,FALSE))</f>
        <v>0</v>
      </c>
      <c r="U137">
        <f>IF(G137="GK",VLOOKUP(F137,'[1]2015GoalKeeper Stats'!$A$2:$S$109,14,FALSE),VLOOKUP(F137,'[1]2015Player Stats'!$A$2:$AB$830,14,FALSE))</f>
        <v>0</v>
      </c>
      <c r="V137">
        <f>IF(G137="GK",VLOOKUP(F137,'[1]2015GoalKeeper Stats'!$A$2:$S$109,15,FALSE),VLOOKUP(F137,'[1]2015Player Stats'!$A$2:$AB$830,15,FALSE))</f>
        <v>0</v>
      </c>
      <c r="W137">
        <f>IF(G137="GK",VLOOKUP(F137,'[1]2015GoalKeeper Stats'!$A$2:$S$109,16,FALSE),VLOOKUP(F137,'[1]2015Player Stats'!$A$2:$AB$830,16,FALSE))</f>
        <v>0</v>
      </c>
      <c r="X137">
        <f>IF(G137="GK",VLOOKUP(F137,'[1]2015GoalKeeper Stats'!$A$2:$S$109,17,FALSE),VLOOKUP(F137,'[1]2015Player Stats'!$A$2:$AB$830,17,FALSE))</f>
        <v>0</v>
      </c>
      <c r="Y137">
        <f>IF(G137="GK",VLOOKUP(F137,'[1]2015GoalKeeper Stats'!$A$2:$S$109,18,FALSE),VLOOKUP(F137,'[1]2015Player Stats'!$A$2:$AB$830,18,FALSE))</f>
        <v>1</v>
      </c>
      <c r="Z137">
        <f>IF(G137="GK",VLOOKUP(F137,'[1]2015GoalKeeper Stats'!$A$2:$S$109,19,FALSE),VLOOKUP(F137,'[1]2015Player Stats'!$A$2:$AB$830,19,FALSE))</f>
        <v>0</v>
      </c>
      <c r="AA137">
        <f>IF(G137="GK",VLOOKUP(F137,'[1]2015GoalKeeper Stats'!$A$2:$S$109,20,FALSE),VLOOKUP(F137,'[1]2015Player Stats'!$A$2:$AB$830,20,FALSE))</f>
        <v>0.06</v>
      </c>
      <c r="AB137">
        <f>IF(G137="GK",VLOOKUP(F137,'[1]2015GoalKeeper Stats'!$A$2:$S$109,21,FALSE),VLOOKUP(F137,'[1]2015Player Stats'!$A$2:$AB$830,21,FALSE))</f>
        <v>18</v>
      </c>
      <c r="AC137">
        <f>IF(G137="GK",VLOOKUP(F137,'[1]2015GoalKeeper Stats'!$A$2:$S$109,22,FALSE),VLOOKUP(F137,'[1]2015Player Stats'!$A$2:$AB$830,22,FALSE))</f>
        <v>8</v>
      </c>
      <c r="AD137">
        <f>IF(G137="GK",VLOOKUP(F137,'[1]2015GoalKeeper Stats'!$A$2:$S$109,23,FALSE),VLOOKUP(F137,'[1]2015Player Stats'!$A$2:$AB$830,23,FALSE))</f>
        <v>0</v>
      </c>
      <c r="AE137">
        <f>IF(G137="GK",VLOOKUP(F137,'[1]2015GoalKeeper Stats'!$A$2:$S$109,24,FALSE),VLOOKUP(F137,'[1]2015Player Stats'!$A$2:$AB$830,24,FALSE))</f>
        <v>3</v>
      </c>
      <c r="AF137">
        <f>IF(G137="GK",VLOOKUP(F137,'[1]2015GoalKeeper Stats'!$A$2:$S$109,25,FALSE),VLOOKUP(F137,'[1]2015Player Stats'!$A$2:$AB$830,25,FALSE))</f>
        <v>1</v>
      </c>
      <c r="AG137">
        <f>IF(G137="GK",VLOOKUP(F137,'[1]2015GoalKeeper Stats'!$A$2:$S$109,26,FALSE),VLOOKUP(F137,'[1]2015Player Stats'!$A$2:$AB$830,26,FALSE))</f>
        <v>0</v>
      </c>
      <c r="AH137" s="51">
        <v>2015</v>
      </c>
      <c r="AI137" s="51">
        <v>34</v>
      </c>
      <c r="AJ137" s="51">
        <v>376</v>
      </c>
      <c r="AK137" s="51">
        <v>374</v>
      </c>
      <c r="AL137" s="51">
        <v>42</v>
      </c>
      <c r="AM137" s="51">
        <v>47</v>
      </c>
      <c r="AN137" s="51">
        <v>-5</v>
      </c>
      <c r="AO137" s="52">
        <v>35.869999999999997</v>
      </c>
      <c r="AP137" s="52">
        <v>40.729999999999997</v>
      </c>
      <c r="AQ137" s="52">
        <v>-4.87</v>
      </c>
      <c r="AR137" s="52">
        <v>-0.13</v>
      </c>
      <c r="AS137" s="51">
        <v>42</v>
      </c>
      <c r="AT137" s="52">
        <v>42.15</v>
      </c>
    </row>
    <row r="138" spans="1:46" hidden="1">
      <c r="A138">
        <v>2015</v>
      </c>
      <c r="B138" t="s">
        <v>962</v>
      </c>
      <c r="C138" t="s">
        <v>962</v>
      </c>
      <c r="D138" t="s">
        <v>1128</v>
      </c>
      <c r="E138" t="s">
        <v>1129</v>
      </c>
      <c r="F138" t="str">
        <f t="shared" si="2"/>
        <v>Davy Arnaud</v>
      </c>
      <c r="G138" t="s">
        <v>860</v>
      </c>
      <c r="H138" s="143">
        <v>212500</v>
      </c>
      <c r="I138" s="143">
        <v>212500</v>
      </c>
      <c r="J138" t="str">
        <f>IF(G138="GK",VLOOKUP(F138,'[1]2015GoalKeeper Stats'!$A$2:$S$109,2,FALSE),VLOOKUP(F138,'[1]2015Player Stats'!$A$2:$AB$830,2,FALSE))</f>
        <v xml:space="preserve">DC </v>
      </c>
      <c r="K138">
        <f>IF(G138="GK",VLOOKUP(F138,'[1]2015GoalKeeper Stats'!$A$2:$S$109,4,FALSE),VLOOKUP(F138,'[1]2015Player Stats'!$A$2:$AB$830,4,FALSE))</f>
        <v>23</v>
      </c>
      <c r="L138">
        <f>IF(G138="GK",VLOOKUP(F138,'[1]2015GoalKeeper Stats'!$A$2:$S$109,5,FALSE),VLOOKUP(F138,'[1]2015Player Stats'!$A$2:$AB$830,5,FALSE))</f>
        <v>21</v>
      </c>
      <c r="M138">
        <f>IF(G138="GK",VLOOKUP(F138,'[1]2015GoalKeeper Stats'!$A$2:$S$109,6,FALSE),VLOOKUP(F138,'[1]2015Player Stats'!$A$2:$AB$830,6,FALSE))</f>
        <v>1915</v>
      </c>
      <c r="N138">
        <f>IF(G138="GK",VLOOKUP(F138,'[1]2015GoalKeeper Stats'!$A$2:$S$109,7,FALSE),VLOOKUP(F138,'[1]2015Player Stats'!$A$2:$AB$830,7,FALSE))</f>
        <v>0</v>
      </c>
      <c r="O138">
        <f>IF(G138="GK",VLOOKUP(F138,'[1]2015GoalKeeper Stats'!$A$2:$S$109,8,FALSE),VLOOKUP(F138,'[1]2015Player Stats'!$A$2:$AB$830,8,FALSE))</f>
        <v>3</v>
      </c>
      <c r="P138">
        <f>IF(G138="GK",VLOOKUP(F138,'[1]2015GoalKeeper Stats'!$A$2:$S$109,9,FALSE),VLOOKUP(F138,'[1]2015Player Stats'!$A$2:$AB$830,9,FALSE))</f>
        <v>12</v>
      </c>
      <c r="Q138">
        <f>IF(G138="GK",VLOOKUP(F138,'[1]2015GoalKeeper Stats'!$A$2:$S$109,10,FALSE),VLOOKUP(F138,'[1]2015Player Stats'!$A$2:$AB$830,10,FALSE))</f>
        <v>2</v>
      </c>
      <c r="R138">
        <f>IF(G138="GK",VLOOKUP(F138,'[1]2015GoalKeeper Stats'!$A$2:$S$109,11,FALSE),VLOOKUP(F138,'[1]2015Player Stats'!$A$2:$AB$830,11,FALSE))</f>
        <v>0</v>
      </c>
      <c r="S138" t="str">
        <f>IF(G138="GK",VLOOKUP(F138,'[1]2015GoalKeeper Stats'!$A$2:$S$109,12,FALSE),VLOOKUP(F138,'[1]2015Player Stats'!$A$2:$AB$830,12,FALSE))</f>
        <v>0/0</v>
      </c>
      <c r="T138">
        <f>IF(G138="GK",VLOOKUP(F138,'[1]2015GoalKeeper Stats'!$A$2:$S$109,13,FALSE),VLOOKUP(F138,'[1]2015Player Stats'!$A$2:$AB$830,13,FALSE))</f>
        <v>0</v>
      </c>
      <c r="U138">
        <f>IF(G138="GK",VLOOKUP(F138,'[1]2015GoalKeeper Stats'!$A$2:$S$109,14,FALSE),VLOOKUP(F138,'[1]2015Player Stats'!$A$2:$AB$830,14,FALSE))</f>
        <v>0</v>
      </c>
      <c r="V138">
        <f>IF(G138="GK",VLOOKUP(F138,'[1]2015GoalKeeper Stats'!$A$2:$S$109,15,FALSE),VLOOKUP(F138,'[1]2015Player Stats'!$A$2:$AB$830,15,FALSE))</f>
        <v>0</v>
      </c>
      <c r="W138">
        <f>IF(G138="GK",VLOOKUP(F138,'[1]2015GoalKeeper Stats'!$A$2:$S$109,16,FALSE),VLOOKUP(F138,'[1]2015Player Stats'!$A$2:$AB$830,16,FALSE))</f>
        <v>0</v>
      </c>
      <c r="X138">
        <f>IF(G138="GK",VLOOKUP(F138,'[1]2015GoalKeeper Stats'!$A$2:$S$109,17,FALSE),VLOOKUP(F138,'[1]2015Player Stats'!$A$2:$AB$830,17,FALSE))</f>
        <v>3</v>
      </c>
      <c r="Y138">
        <f>IF(G138="GK",VLOOKUP(F138,'[1]2015GoalKeeper Stats'!$A$2:$S$109,18,FALSE),VLOOKUP(F138,'[1]2015Player Stats'!$A$2:$AB$830,18,FALSE))</f>
        <v>3</v>
      </c>
      <c r="Z138">
        <f>IF(G138="GK",VLOOKUP(F138,'[1]2015GoalKeeper Stats'!$A$2:$S$109,19,FALSE),VLOOKUP(F138,'[1]2015Player Stats'!$A$2:$AB$830,19,FALSE))</f>
        <v>0</v>
      </c>
      <c r="AA138">
        <f>IF(G138="GK",VLOOKUP(F138,'[1]2015GoalKeeper Stats'!$A$2:$S$109,20,FALSE),VLOOKUP(F138,'[1]2015Player Stats'!$A$2:$AB$830,20,FALSE))</f>
        <v>0.14000000000000001</v>
      </c>
      <c r="AB138">
        <f>IF(G138="GK",VLOOKUP(F138,'[1]2015GoalKeeper Stats'!$A$2:$S$109,21,FALSE),VLOOKUP(F138,'[1]2015Player Stats'!$A$2:$AB$830,21,FALSE))</f>
        <v>37</v>
      </c>
      <c r="AC138">
        <f>IF(G138="GK",VLOOKUP(F138,'[1]2015GoalKeeper Stats'!$A$2:$S$109,22,FALSE),VLOOKUP(F138,'[1]2015Player Stats'!$A$2:$AB$830,22,FALSE))</f>
        <v>48</v>
      </c>
      <c r="AD138">
        <f>IF(G138="GK",VLOOKUP(F138,'[1]2015GoalKeeper Stats'!$A$2:$S$109,23,FALSE),VLOOKUP(F138,'[1]2015Player Stats'!$A$2:$AB$830,23,FALSE))</f>
        <v>0</v>
      </c>
      <c r="AE138">
        <f>IF(G138="GK",VLOOKUP(F138,'[1]2015GoalKeeper Stats'!$A$2:$S$109,24,FALSE),VLOOKUP(F138,'[1]2015Player Stats'!$A$2:$AB$830,24,FALSE))</f>
        <v>8</v>
      </c>
      <c r="AF138">
        <f>IF(G138="GK",VLOOKUP(F138,'[1]2015GoalKeeper Stats'!$A$2:$S$109,25,FALSE),VLOOKUP(F138,'[1]2015Player Stats'!$A$2:$AB$830,25,FALSE))</f>
        <v>0</v>
      </c>
      <c r="AG138">
        <f>IF(G138="GK",VLOOKUP(F138,'[1]2015GoalKeeper Stats'!$A$2:$S$109,26,FALSE),VLOOKUP(F138,'[1]2015Player Stats'!$A$2:$AB$830,26,FALSE))</f>
        <v>16.670000000000002</v>
      </c>
      <c r="AH138" s="51">
        <v>2015</v>
      </c>
      <c r="AI138" s="51">
        <v>34</v>
      </c>
      <c r="AJ138" s="51">
        <v>373</v>
      </c>
      <c r="AK138" s="51">
        <v>492</v>
      </c>
      <c r="AL138" s="51">
        <v>42</v>
      </c>
      <c r="AM138" s="51">
        <v>45</v>
      </c>
      <c r="AN138" s="51">
        <v>-3</v>
      </c>
      <c r="AO138" s="52">
        <v>40.159999999999997</v>
      </c>
      <c r="AP138" s="52">
        <v>48.75</v>
      </c>
      <c r="AQ138" s="52">
        <v>-8.59</v>
      </c>
      <c r="AR138" s="52">
        <v>5.59</v>
      </c>
      <c r="AS138" s="51">
        <v>51</v>
      </c>
      <c r="AT138" s="52">
        <v>40.659999999999997</v>
      </c>
    </row>
    <row r="139" spans="1:46" hidden="1">
      <c r="A139">
        <v>2015</v>
      </c>
      <c r="B139" t="s">
        <v>211</v>
      </c>
      <c r="C139" t="s">
        <v>173</v>
      </c>
      <c r="D139" t="s">
        <v>1130</v>
      </c>
      <c r="E139" t="s">
        <v>1131</v>
      </c>
      <c r="F139" t="str">
        <f t="shared" si="2"/>
        <v>Jefferson Mena</v>
      </c>
      <c r="G139" t="s">
        <v>893</v>
      </c>
      <c r="H139" s="143">
        <v>211400</v>
      </c>
      <c r="I139" s="143">
        <v>200000</v>
      </c>
      <c r="J139" t="str">
        <f>IF(G139="GK",VLOOKUP(F139,'[1]2015GoalKeeper Stats'!$A$2:$S$109,2,FALSE),VLOOKUP(F139,'[1]2015Player Stats'!$A$2:$AB$830,2,FALSE))</f>
        <v>NYC</v>
      </c>
      <c r="K139">
        <f>IF(G139="GK",VLOOKUP(F139,'[1]2015GoalKeeper Stats'!$A$2:$S$109,4,FALSE),VLOOKUP(F139,'[1]2015Player Stats'!$A$2:$AB$830,4,FALSE))</f>
        <v>7</v>
      </c>
      <c r="L139">
        <f>IF(G139="GK",VLOOKUP(F139,'[1]2015GoalKeeper Stats'!$A$2:$S$109,5,FALSE),VLOOKUP(F139,'[1]2015Player Stats'!$A$2:$AB$830,5,FALSE))</f>
        <v>6</v>
      </c>
      <c r="M139">
        <f>IF(G139="GK",VLOOKUP(F139,'[1]2015GoalKeeper Stats'!$A$2:$S$109,6,FALSE),VLOOKUP(F139,'[1]2015Player Stats'!$A$2:$AB$830,6,FALSE))</f>
        <v>596</v>
      </c>
      <c r="N139">
        <f>IF(G139="GK",VLOOKUP(F139,'[1]2015GoalKeeper Stats'!$A$2:$S$109,7,FALSE),VLOOKUP(F139,'[1]2015Player Stats'!$A$2:$AB$830,7,FALSE))</f>
        <v>0</v>
      </c>
      <c r="O139">
        <f>IF(G139="GK",VLOOKUP(F139,'[1]2015GoalKeeper Stats'!$A$2:$S$109,8,FALSE),VLOOKUP(F139,'[1]2015Player Stats'!$A$2:$AB$830,8,FALSE))</f>
        <v>0</v>
      </c>
      <c r="P139">
        <f>IF(G139="GK",VLOOKUP(F139,'[1]2015GoalKeeper Stats'!$A$2:$S$109,9,FALSE),VLOOKUP(F139,'[1]2015Player Stats'!$A$2:$AB$830,9,FALSE))</f>
        <v>2</v>
      </c>
      <c r="Q139">
        <f>IF(G139="GK",VLOOKUP(F139,'[1]2015GoalKeeper Stats'!$A$2:$S$109,10,FALSE),VLOOKUP(F139,'[1]2015Player Stats'!$A$2:$AB$830,10,FALSE))</f>
        <v>0</v>
      </c>
      <c r="R139">
        <f>IF(G139="GK",VLOOKUP(F139,'[1]2015GoalKeeper Stats'!$A$2:$S$109,11,FALSE),VLOOKUP(F139,'[1]2015Player Stats'!$A$2:$AB$830,11,FALSE))</f>
        <v>0</v>
      </c>
      <c r="S139" t="str">
        <f>IF(G139="GK",VLOOKUP(F139,'[1]2015GoalKeeper Stats'!$A$2:$S$109,12,FALSE),VLOOKUP(F139,'[1]2015Player Stats'!$A$2:$AB$830,12,FALSE))</f>
        <v>0/0</v>
      </c>
      <c r="T139">
        <f>IF(G139="GK",VLOOKUP(F139,'[1]2015GoalKeeper Stats'!$A$2:$S$109,13,FALSE),VLOOKUP(F139,'[1]2015Player Stats'!$A$2:$AB$830,13,FALSE))</f>
        <v>0</v>
      </c>
      <c r="U139">
        <f>IF(G139="GK",VLOOKUP(F139,'[1]2015GoalKeeper Stats'!$A$2:$S$109,14,FALSE),VLOOKUP(F139,'[1]2015Player Stats'!$A$2:$AB$830,14,FALSE))</f>
        <v>0</v>
      </c>
      <c r="V139">
        <f>IF(G139="GK",VLOOKUP(F139,'[1]2015GoalKeeper Stats'!$A$2:$S$109,15,FALSE),VLOOKUP(F139,'[1]2015Player Stats'!$A$2:$AB$830,15,FALSE))</f>
        <v>0</v>
      </c>
      <c r="W139">
        <f>IF(G139="GK",VLOOKUP(F139,'[1]2015GoalKeeper Stats'!$A$2:$S$109,16,FALSE),VLOOKUP(F139,'[1]2015Player Stats'!$A$2:$AB$830,16,FALSE))</f>
        <v>0</v>
      </c>
      <c r="X139">
        <f>IF(G139="GK",VLOOKUP(F139,'[1]2015GoalKeeper Stats'!$A$2:$S$109,17,FALSE),VLOOKUP(F139,'[1]2015Player Stats'!$A$2:$AB$830,17,FALSE))</f>
        <v>0</v>
      </c>
      <c r="Y139">
        <f>IF(G139="GK",VLOOKUP(F139,'[1]2015GoalKeeper Stats'!$A$2:$S$109,18,FALSE),VLOOKUP(F139,'[1]2015Player Stats'!$A$2:$AB$830,18,FALSE))</f>
        <v>0</v>
      </c>
      <c r="Z139">
        <f>IF(G139="GK",VLOOKUP(F139,'[1]2015GoalKeeper Stats'!$A$2:$S$109,19,FALSE),VLOOKUP(F139,'[1]2015Player Stats'!$A$2:$AB$830,19,FALSE))</f>
        <v>0</v>
      </c>
      <c r="AA139">
        <f>IF(G139="GK",VLOOKUP(F139,'[1]2015GoalKeeper Stats'!$A$2:$S$109,20,FALSE),VLOOKUP(F139,'[1]2015Player Stats'!$A$2:$AB$830,20,FALSE))</f>
        <v>0</v>
      </c>
      <c r="AB139">
        <f>IF(G139="GK",VLOOKUP(F139,'[1]2015GoalKeeper Stats'!$A$2:$S$109,21,FALSE),VLOOKUP(F139,'[1]2015Player Stats'!$A$2:$AB$830,21,FALSE))</f>
        <v>11</v>
      </c>
      <c r="AC139">
        <f>IF(G139="GK",VLOOKUP(F139,'[1]2015GoalKeeper Stats'!$A$2:$S$109,22,FALSE),VLOOKUP(F139,'[1]2015Player Stats'!$A$2:$AB$830,22,FALSE))</f>
        <v>3</v>
      </c>
      <c r="AD139">
        <f>IF(G139="GK",VLOOKUP(F139,'[1]2015GoalKeeper Stats'!$A$2:$S$109,23,FALSE),VLOOKUP(F139,'[1]2015Player Stats'!$A$2:$AB$830,23,FALSE))</f>
        <v>0</v>
      </c>
      <c r="AE139">
        <f>IF(G139="GK",VLOOKUP(F139,'[1]2015GoalKeeper Stats'!$A$2:$S$109,24,FALSE),VLOOKUP(F139,'[1]2015Player Stats'!$A$2:$AB$830,24,FALSE))</f>
        <v>2</v>
      </c>
      <c r="AF139">
        <f>IF(G139="GK",VLOOKUP(F139,'[1]2015GoalKeeper Stats'!$A$2:$S$109,25,FALSE),VLOOKUP(F139,'[1]2015Player Stats'!$A$2:$AB$830,25,FALSE))</f>
        <v>0</v>
      </c>
      <c r="AG139">
        <f>IF(G139="GK",VLOOKUP(F139,'[1]2015GoalKeeper Stats'!$A$2:$S$109,26,FALSE),VLOOKUP(F139,'[1]2015Player Stats'!$A$2:$AB$830,26,FALSE))</f>
        <v>0</v>
      </c>
      <c r="AH139" s="51">
        <v>2015</v>
      </c>
      <c r="AI139" s="51">
        <v>34</v>
      </c>
      <c r="AJ139" s="51">
        <v>446</v>
      </c>
      <c r="AK139" s="51">
        <v>504</v>
      </c>
      <c r="AL139" s="51">
        <v>48</v>
      </c>
      <c r="AM139" s="51">
        <v>58</v>
      </c>
      <c r="AN139" s="51">
        <v>-10</v>
      </c>
      <c r="AO139" s="52">
        <v>44.98</v>
      </c>
      <c r="AP139" s="52">
        <v>62.58</v>
      </c>
      <c r="AQ139" s="52">
        <v>-17.600000000000001</v>
      </c>
      <c r="AR139" s="52">
        <v>7.6</v>
      </c>
      <c r="AS139" s="51">
        <v>37</v>
      </c>
      <c r="AT139" s="52">
        <v>35.799999999999997</v>
      </c>
    </row>
    <row r="140" spans="1:46" hidden="1">
      <c r="A140">
        <v>2015</v>
      </c>
      <c r="B140" t="s">
        <v>198</v>
      </c>
      <c r="C140" t="s">
        <v>198</v>
      </c>
      <c r="D140" t="s">
        <v>918</v>
      </c>
      <c r="E140" t="s">
        <v>1132</v>
      </c>
      <c r="F140" t="str">
        <f t="shared" si="2"/>
        <v>Lucas Pittinari</v>
      </c>
      <c r="G140" t="s">
        <v>860</v>
      </c>
      <c r="H140" s="143">
        <v>210000</v>
      </c>
      <c r="I140" s="143">
        <v>190000</v>
      </c>
      <c r="J140" t="str">
        <f>IF(G140="GK",VLOOKUP(F140,'[1]2015GoalKeeper Stats'!$A$2:$S$109,2,FALSE),VLOOKUP(F140,'[1]2015Player Stats'!$A$2:$AB$830,2,FALSE))</f>
        <v>COL</v>
      </c>
      <c r="K140">
        <f>IF(G140="GK",VLOOKUP(F140,'[1]2015GoalKeeper Stats'!$A$2:$S$109,4,FALSE),VLOOKUP(F140,'[1]2015Player Stats'!$A$2:$AB$830,4,FALSE))</f>
        <v>29</v>
      </c>
      <c r="L140">
        <f>IF(G140="GK",VLOOKUP(F140,'[1]2015GoalKeeper Stats'!$A$2:$S$109,5,FALSE),VLOOKUP(F140,'[1]2015Player Stats'!$A$2:$AB$830,5,FALSE))</f>
        <v>25</v>
      </c>
      <c r="M140">
        <f>IF(G140="GK",VLOOKUP(F140,'[1]2015GoalKeeper Stats'!$A$2:$S$109,6,FALSE),VLOOKUP(F140,'[1]2015Player Stats'!$A$2:$AB$830,6,FALSE))</f>
        <v>2241</v>
      </c>
      <c r="N140">
        <f>IF(G140="GK",VLOOKUP(F140,'[1]2015GoalKeeper Stats'!$A$2:$S$109,7,FALSE),VLOOKUP(F140,'[1]2015Player Stats'!$A$2:$AB$830,7,FALSE))</f>
        <v>1</v>
      </c>
      <c r="O140">
        <f>IF(G140="GK",VLOOKUP(F140,'[1]2015GoalKeeper Stats'!$A$2:$S$109,8,FALSE),VLOOKUP(F140,'[1]2015Player Stats'!$A$2:$AB$830,8,FALSE))</f>
        <v>3</v>
      </c>
      <c r="P140">
        <f>IF(G140="GK",VLOOKUP(F140,'[1]2015GoalKeeper Stats'!$A$2:$S$109,9,FALSE),VLOOKUP(F140,'[1]2015Player Stats'!$A$2:$AB$830,9,FALSE))</f>
        <v>34</v>
      </c>
      <c r="Q140">
        <f>IF(G140="GK",VLOOKUP(F140,'[1]2015GoalKeeper Stats'!$A$2:$S$109,10,FALSE),VLOOKUP(F140,'[1]2015Player Stats'!$A$2:$AB$830,10,FALSE))</f>
        <v>5</v>
      </c>
      <c r="R140">
        <f>IF(G140="GK",VLOOKUP(F140,'[1]2015GoalKeeper Stats'!$A$2:$S$109,11,FALSE),VLOOKUP(F140,'[1]2015Player Stats'!$A$2:$AB$830,11,FALSE))</f>
        <v>1</v>
      </c>
      <c r="S140" t="str">
        <f>IF(G140="GK",VLOOKUP(F140,'[1]2015GoalKeeper Stats'!$A$2:$S$109,12,FALSE),VLOOKUP(F140,'[1]2015Player Stats'!$A$2:$AB$830,12,FALSE))</f>
        <v>0/0</v>
      </c>
      <c r="T140">
        <f>IF(G140="GK",VLOOKUP(F140,'[1]2015GoalKeeper Stats'!$A$2:$S$109,13,FALSE),VLOOKUP(F140,'[1]2015Player Stats'!$A$2:$AB$830,13,FALSE))</f>
        <v>1</v>
      </c>
      <c r="U140">
        <f>IF(G140="GK",VLOOKUP(F140,'[1]2015GoalKeeper Stats'!$A$2:$S$109,14,FALSE),VLOOKUP(F140,'[1]2015Player Stats'!$A$2:$AB$830,14,FALSE))</f>
        <v>0</v>
      </c>
      <c r="V140">
        <f>IF(G140="GK",VLOOKUP(F140,'[1]2015GoalKeeper Stats'!$A$2:$S$109,15,FALSE),VLOOKUP(F140,'[1]2015Player Stats'!$A$2:$AB$830,15,FALSE))</f>
        <v>0.04</v>
      </c>
      <c r="W140">
        <f>IF(G140="GK",VLOOKUP(F140,'[1]2015GoalKeeper Stats'!$A$2:$S$109,16,FALSE),VLOOKUP(F140,'[1]2015Player Stats'!$A$2:$AB$830,16,FALSE))</f>
        <v>2.9</v>
      </c>
      <c r="X140">
        <f>IF(G140="GK",VLOOKUP(F140,'[1]2015GoalKeeper Stats'!$A$2:$S$109,17,FALSE),VLOOKUP(F140,'[1]2015Player Stats'!$A$2:$AB$830,17,FALSE))</f>
        <v>1</v>
      </c>
      <c r="Y140">
        <f>IF(G140="GK",VLOOKUP(F140,'[1]2015GoalKeeper Stats'!$A$2:$S$109,18,FALSE),VLOOKUP(F140,'[1]2015Player Stats'!$A$2:$AB$830,18,FALSE))</f>
        <v>3</v>
      </c>
      <c r="Z140">
        <f>IF(G140="GK",VLOOKUP(F140,'[1]2015GoalKeeper Stats'!$A$2:$S$109,19,FALSE),VLOOKUP(F140,'[1]2015Player Stats'!$A$2:$AB$830,19,FALSE))</f>
        <v>0</v>
      </c>
      <c r="AA140">
        <f>IF(G140="GK",VLOOKUP(F140,'[1]2015GoalKeeper Stats'!$A$2:$S$109,20,FALSE),VLOOKUP(F140,'[1]2015Player Stats'!$A$2:$AB$830,20,FALSE))</f>
        <v>0.12</v>
      </c>
      <c r="AB140">
        <f>IF(G140="GK",VLOOKUP(F140,'[1]2015GoalKeeper Stats'!$A$2:$S$109,21,FALSE),VLOOKUP(F140,'[1]2015Player Stats'!$A$2:$AB$830,21,FALSE))</f>
        <v>65</v>
      </c>
      <c r="AC140">
        <f>IF(G140="GK",VLOOKUP(F140,'[1]2015GoalKeeper Stats'!$A$2:$S$109,22,FALSE),VLOOKUP(F140,'[1]2015Player Stats'!$A$2:$AB$830,22,FALSE))</f>
        <v>17</v>
      </c>
      <c r="AD140">
        <f>IF(G140="GK",VLOOKUP(F140,'[1]2015GoalKeeper Stats'!$A$2:$S$109,23,FALSE),VLOOKUP(F140,'[1]2015Player Stats'!$A$2:$AB$830,23,FALSE))</f>
        <v>3</v>
      </c>
      <c r="AE140">
        <f>IF(G140="GK",VLOOKUP(F140,'[1]2015GoalKeeper Stats'!$A$2:$S$109,24,FALSE),VLOOKUP(F140,'[1]2015Player Stats'!$A$2:$AB$830,24,FALSE))</f>
        <v>6</v>
      </c>
      <c r="AF140">
        <f>IF(G140="GK",VLOOKUP(F140,'[1]2015GoalKeeper Stats'!$A$2:$S$109,25,FALSE),VLOOKUP(F140,'[1]2015Player Stats'!$A$2:$AB$830,25,FALSE))</f>
        <v>0</v>
      </c>
      <c r="AG140">
        <f>IF(G140="GK",VLOOKUP(F140,'[1]2015GoalKeeper Stats'!$A$2:$S$109,26,FALSE),VLOOKUP(F140,'[1]2015Player Stats'!$A$2:$AB$830,26,FALSE))</f>
        <v>14.71</v>
      </c>
      <c r="AH140" s="51">
        <v>2015</v>
      </c>
      <c r="AI140" s="51">
        <v>34</v>
      </c>
      <c r="AJ140" s="51">
        <v>417</v>
      </c>
      <c r="AK140" s="51">
        <v>411</v>
      </c>
      <c r="AL140" s="51">
        <v>33</v>
      </c>
      <c r="AM140" s="51">
        <v>42</v>
      </c>
      <c r="AN140" s="51">
        <v>-9</v>
      </c>
      <c r="AO140" s="52">
        <v>33.46</v>
      </c>
      <c r="AP140" s="52">
        <v>41.06</v>
      </c>
      <c r="AQ140" s="52">
        <v>-7.6</v>
      </c>
      <c r="AR140" s="52">
        <v>-1.4</v>
      </c>
      <c r="AS140" s="51">
        <v>37</v>
      </c>
      <c r="AT140" s="52">
        <v>40.69</v>
      </c>
    </row>
    <row r="141" spans="1:46" hidden="1">
      <c r="A141">
        <v>2015</v>
      </c>
      <c r="B141" t="s">
        <v>943</v>
      </c>
      <c r="C141" t="s">
        <v>175</v>
      </c>
      <c r="D141" t="s">
        <v>1133</v>
      </c>
      <c r="E141" t="s">
        <v>886</v>
      </c>
      <c r="F141" t="str">
        <f t="shared" si="2"/>
        <v>Felipe Martins</v>
      </c>
      <c r="G141" t="s">
        <v>860</v>
      </c>
      <c r="H141" s="143">
        <v>207500</v>
      </c>
      <c r="I141" s="143">
        <v>175000</v>
      </c>
      <c r="J141" t="str">
        <f>IF(G141="GK",VLOOKUP(F141,'[1]2015GoalKeeper Stats'!$A$2:$S$109,2,FALSE),VLOOKUP(F141,'[1]2015Player Stats'!$A$2:$AB$830,2,FALSE))</f>
        <v>DC</v>
      </c>
      <c r="K141">
        <f>IF(G141="GK",VLOOKUP(F141,'[1]2015GoalKeeper Stats'!$A$2:$S$109,4,FALSE),VLOOKUP(F141,'[1]2015Player Stats'!$A$2:$AB$830,4,FALSE))</f>
        <v>34</v>
      </c>
      <c r="L141">
        <f>IF(G141="GK",VLOOKUP(F141,'[1]2015GoalKeeper Stats'!$A$2:$S$109,5,FALSE),VLOOKUP(F141,'[1]2015Player Stats'!$A$2:$AB$830,5,FALSE))</f>
        <v>34</v>
      </c>
      <c r="M141">
        <f>IF(G141="GK",VLOOKUP(F141,'[1]2015GoalKeeper Stats'!$A$2:$S$109,6,FALSE),VLOOKUP(F141,'[1]2015Player Stats'!$A$2:$AB$830,6,FALSE))</f>
        <v>2922</v>
      </c>
      <c r="N141">
        <f>IF(G141="GK",VLOOKUP(F141,'[1]2015GoalKeeper Stats'!$A$2:$S$109,7,FALSE),VLOOKUP(F141,'[1]2015Player Stats'!$A$2:$AB$830,7,FALSE))</f>
        <v>3</v>
      </c>
      <c r="O141">
        <f>IF(G141="GK",VLOOKUP(F141,'[1]2015GoalKeeper Stats'!$A$2:$S$109,8,FALSE),VLOOKUP(F141,'[1]2015Player Stats'!$A$2:$AB$830,8,FALSE))</f>
        <v>5</v>
      </c>
      <c r="P141">
        <f>IF(G141="GK",VLOOKUP(F141,'[1]2015GoalKeeper Stats'!$A$2:$S$109,9,FALSE),VLOOKUP(F141,'[1]2015Player Stats'!$A$2:$AB$830,9,FALSE))</f>
        <v>56</v>
      </c>
      <c r="Q141">
        <f>IF(G141="GK",VLOOKUP(F141,'[1]2015GoalKeeper Stats'!$A$2:$S$109,10,FALSE),VLOOKUP(F141,'[1]2015Player Stats'!$A$2:$AB$830,10,FALSE))</f>
        <v>13</v>
      </c>
      <c r="R141">
        <f>IF(G141="GK",VLOOKUP(F141,'[1]2015GoalKeeper Stats'!$A$2:$S$109,11,FALSE),VLOOKUP(F141,'[1]2015Player Stats'!$A$2:$AB$830,11,FALSE))</f>
        <v>1</v>
      </c>
      <c r="S141" t="str">
        <f>IF(G141="GK",VLOOKUP(F141,'[1]2015GoalKeeper Stats'!$A$2:$S$109,12,FALSE),VLOOKUP(F141,'[1]2015Player Stats'!$A$2:$AB$830,12,FALSE))</f>
        <v>0/0</v>
      </c>
      <c r="T141">
        <f>IF(G141="GK",VLOOKUP(F141,'[1]2015GoalKeeper Stats'!$A$2:$S$109,13,FALSE),VLOOKUP(F141,'[1]2015Player Stats'!$A$2:$AB$830,13,FALSE))</f>
        <v>2</v>
      </c>
      <c r="U141">
        <f>IF(G141="GK",VLOOKUP(F141,'[1]2015GoalKeeper Stats'!$A$2:$S$109,14,FALSE),VLOOKUP(F141,'[1]2015Player Stats'!$A$2:$AB$830,14,FALSE))</f>
        <v>1</v>
      </c>
      <c r="V141">
        <f>IF(G141="GK",VLOOKUP(F141,'[1]2015GoalKeeper Stats'!$A$2:$S$109,15,FALSE),VLOOKUP(F141,'[1]2015Player Stats'!$A$2:$AB$830,15,FALSE))</f>
        <v>0.09</v>
      </c>
      <c r="W141">
        <f>IF(G141="GK",VLOOKUP(F141,'[1]2015GoalKeeper Stats'!$A$2:$S$109,16,FALSE),VLOOKUP(F141,'[1]2015Player Stats'!$A$2:$AB$830,16,FALSE))</f>
        <v>5.4</v>
      </c>
      <c r="X141">
        <f>IF(G141="GK",VLOOKUP(F141,'[1]2015GoalKeeper Stats'!$A$2:$S$109,17,FALSE),VLOOKUP(F141,'[1]2015Player Stats'!$A$2:$AB$830,17,FALSE))</f>
        <v>1</v>
      </c>
      <c r="Y141">
        <f>IF(G141="GK",VLOOKUP(F141,'[1]2015GoalKeeper Stats'!$A$2:$S$109,18,FALSE),VLOOKUP(F141,'[1]2015Player Stats'!$A$2:$AB$830,18,FALSE))</f>
        <v>3</v>
      </c>
      <c r="Z141">
        <f>IF(G141="GK",VLOOKUP(F141,'[1]2015GoalKeeper Stats'!$A$2:$S$109,19,FALSE),VLOOKUP(F141,'[1]2015Player Stats'!$A$2:$AB$830,19,FALSE))</f>
        <v>2</v>
      </c>
      <c r="AA141">
        <f>IF(G141="GK",VLOOKUP(F141,'[1]2015GoalKeeper Stats'!$A$2:$S$109,20,FALSE),VLOOKUP(F141,'[1]2015Player Stats'!$A$2:$AB$830,20,FALSE))</f>
        <v>0.15</v>
      </c>
      <c r="AB141">
        <f>IF(G141="GK",VLOOKUP(F141,'[1]2015GoalKeeper Stats'!$A$2:$S$109,21,FALSE),VLOOKUP(F141,'[1]2015Player Stats'!$A$2:$AB$830,21,FALSE))</f>
        <v>33</v>
      </c>
      <c r="AC141">
        <f>IF(G141="GK",VLOOKUP(F141,'[1]2015GoalKeeper Stats'!$A$2:$S$109,22,FALSE),VLOOKUP(F141,'[1]2015Player Stats'!$A$2:$AB$830,22,FALSE))</f>
        <v>63</v>
      </c>
      <c r="AD141">
        <f>IF(G141="GK",VLOOKUP(F141,'[1]2015GoalKeeper Stats'!$A$2:$S$109,23,FALSE),VLOOKUP(F141,'[1]2015Player Stats'!$A$2:$AB$830,23,FALSE))</f>
        <v>4</v>
      </c>
      <c r="AE141">
        <f>IF(G141="GK",VLOOKUP(F141,'[1]2015GoalKeeper Stats'!$A$2:$S$109,24,FALSE),VLOOKUP(F141,'[1]2015Player Stats'!$A$2:$AB$830,24,FALSE))</f>
        <v>5</v>
      </c>
      <c r="AF141">
        <f>IF(G141="GK",VLOOKUP(F141,'[1]2015GoalKeeper Stats'!$A$2:$S$109,25,FALSE),VLOOKUP(F141,'[1]2015Player Stats'!$A$2:$AB$830,25,FALSE))</f>
        <v>0</v>
      </c>
      <c r="AG141">
        <f>IF(G141="GK",VLOOKUP(F141,'[1]2015GoalKeeper Stats'!$A$2:$S$109,26,FALSE),VLOOKUP(F141,'[1]2015Player Stats'!$A$2:$AB$830,26,FALSE))</f>
        <v>23.21</v>
      </c>
      <c r="AH141" s="51">
        <v>2015</v>
      </c>
      <c r="AI141" s="51">
        <v>34</v>
      </c>
      <c r="AJ141" s="51">
        <v>476</v>
      </c>
      <c r="AK141" s="51">
        <v>399</v>
      </c>
      <c r="AL141" s="51">
        <v>62</v>
      </c>
      <c r="AM141" s="51">
        <v>42</v>
      </c>
      <c r="AN141" s="51">
        <v>20</v>
      </c>
      <c r="AO141" s="52">
        <v>60.94</v>
      </c>
      <c r="AP141" s="52">
        <v>38.31</v>
      </c>
      <c r="AQ141" s="52">
        <v>22.63</v>
      </c>
      <c r="AR141" s="52">
        <v>-2.63</v>
      </c>
      <c r="AS141" s="51">
        <v>60</v>
      </c>
      <c r="AT141" s="52">
        <v>61.58</v>
      </c>
    </row>
    <row r="142" spans="1:46" hidden="1">
      <c r="A142">
        <v>2015</v>
      </c>
      <c r="B142" t="s">
        <v>194</v>
      </c>
      <c r="C142" t="s">
        <v>194</v>
      </c>
      <c r="D142" t="s">
        <v>1134</v>
      </c>
      <c r="E142" t="s">
        <v>1135</v>
      </c>
      <c r="F142" t="str">
        <f t="shared" si="2"/>
        <v>Anthony Beltran</v>
      </c>
      <c r="G142" t="s">
        <v>893</v>
      </c>
      <c r="H142" s="143">
        <v>205950</v>
      </c>
      <c r="I142" s="143">
        <v>195000</v>
      </c>
      <c r="J142" t="str">
        <f>IF(G142="GK",VLOOKUP(F142,'[1]2015GoalKeeper Stats'!$A$2:$S$109,2,FALSE),VLOOKUP(F142,'[1]2015Player Stats'!$A$2:$AB$830,2,FALSE))</f>
        <v>RSL</v>
      </c>
      <c r="K142">
        <f>IF(G142="GK",VLOOKUP(F142,'[1]2015GoalKeeper Stats'!$A$2:$S$109,4,FALSE),VLOOKUP(F142,'[1]2015Player Stats'!$A$2:$AB$830,4,FALSE))</f>
        <v>31</v>
      </c>
      <c r="L142">
        <f>IF(G142="GK",VLOOKUP(F142,'[1]2015GoalKeeper Stats'!$A$2:$S$109,5,FALSE),VLOOKUP(F142,'[1]2015Player Stats'!$A$2:$AB$830,5,FALSE))</f>
        <v>31</v>
      </c>
      <c r="M142">
        <f>IF(G142="GK",VLOOKUP(F142,'[1]2015GoalKeeper Stats'!$A$2:$S$109,6,FALSE),VLOOKUP(F142,'[1]2015Player Stats'!$A$2:$AB$830,6,FALSE))</f>
        <v>2774</v>
      </c>
      <c r="N142">
        <f>IF(G142="GK",VLOOKUP(F142,'[1]2015GoalKeeper Stats'!$A$2:$S$109,7,FALSE),VLOOKUP(F142,'[1]2015Player Stats'!$A$2:$AB$830,7,FALSE))</f>
        <v>0</v>
      </c>
      <c r="O142">
        <f>IF(G142="GK",VLOOKUP(F142,'[1]2015GoalKeeper Stats'!$A$2:$S$109,8,FALSE),VLOOKUP(F142,'[1]2015Player Stats'!$A$2:$AB$830,8,FALSE))</f>
        <v>2</v>
      </c>
      <c r="P142">
        <f>IF(G142="GK",VLOOKUP(F142,'[1]2015GoalKeeper Stats'!$A$2:$S$109,9,FALSE),VLOOKUP(F142,'[1]2015Player Stats'!$A$2:$AB$830,9,FALSE))</f>
        <v>6</v>
      </c>
      <c r="Q142">
        <f>IF(G142="GK",VLOOKUP(F142,'[1]2015GoalKeeper Stats'!$A$2:$S$109,10,FALSE),VLOOKUP(F142,'[1]2015Player Stats'!$A$2:$AB$830,10,FALSE))</f>
        <v>4</v>
      </c>
      <c r="R142">
        <f>IF(G142="GK",VLOOKUP(F142,'[1]2015GoalKeeper Stats'!$A$2:$S$109,11,FALSE),VLOOKUP(F142,'[1]2015Player Stats'!$A$2:$AB$830,11,FALSE))</f>
        <v>0</v>
      </c>
      <c r="S142" t="str">
        <f>IF(G142="GK",VLOOKUP(F142,'[1]2015GoalKeeper Stats'!$A$2:$S$109,12,FALSE),VLOOKUP(F142,'[1]2015Player Stats'!$A$2:$AB$830,12,FALSE))</f>
        <v>0/0</v>
      </c>
      <c r="T142">
        <f>IF(G142="GK",VLOOKUP(F142,'[1]2015GoalKeeper Stats'!$A$2:$S$109,13,FALSE),VLOOKUP(F142,'[1]2015Player Stats'!$A$2:$AB$830,13,FALSE))</f>
        <v>0</v>
      </c>
      <c r="U142">
        <f>IF(G142="GK",VLOOKUP(F142,'[1]2015GoalKeeper Stats'!$A$2:$S$109,14,FALSE),VLOOKUP(F142,'[1]2015Player Stats'!$A$2:$AB$830,14,FALSE))</f>
        <v>0</v>
      </c>
      <c r="V142">
        <f>IF(G142="GK",VLOOKUP(F142,'[1]2015GoalKeeper Stats'!$A$2:$S$109,15,FALSE),VLOOKUP(F142,'[1]2015Player Stats'!$A$2:$AB$830,15,FALSE))</f>
        <v>0</v>
      </c>
      <c r="W142">
        <f>IF(G142="GK",VLOOKUP(F142,'[1]2015GoalKeeper Stats'!$A$2:$S$109,16,FALSE),VLOOKUP(F142,'[1]2015Player Stats'!$A$2:$AB$830,16,FALSE))</f>
        <v>0</v>
      </c>
      <c r="X142">
        <f>IF(G142="GK",VLOOKUP(F142,'[1]2015GoalKeeper Stats'!$A$2:$S$109,17,FALSE),VLOOKUP(F142,'[1]2015Player Stats'!$A$2:$AB$830,17,FALSE))</f>
        <v>0</v>
      </c>
      <c r="Y142">
        <f>IF(G142="GK",VLOOKUP(F142,'[1]2015GoalKeeper Stats'!$A$2:$S$109,18,FALSE),VLOOKUP(F142,'[1]2015Player Stats'!$A$2:$AB$830,18,FALSE))</f>
        <v>1</v>
      </c>
      <c r="Z142">
        <f>IF(G142="GK",VLOOKUP(F142,'[1]2015GoalKeeper Stats'!$A$2:$S$109,19,FALSE),VLOOKUP(F142,'[1]2015Player Stats'!$A$2:$AB$830,19,FALSE))</f>
        <v>1</v>
      </c>
      <c r="AA142">
        <f>IF(G142="GK",VLOOKUP(F142,'[1]2015GoalKeeper Stats'!$A$2:$S$109,20,FALSE),VLOOKUP(F142,'[1]2015Player Stats'!$A$2:$AB$830,20,FALSE))</f>
        <v>0.06</v>
      </c>
      <c r="AB142">
        <f>IF(G142="GK",VLOOKUP(F142,'[1]2015GoalKeeper Stats'!$A$2:$S$109,21,FALSE),VLOOKUP(F142,'[1]2015Player Stats'!$A$2:$AB$830,21,FALSE))</f>
        <v>32</v>
      </c>
      <c r="AC142">
        <f>IF(G142="GK",VLOOKUP(F142,'[1]2015GoalKeeper Stats'!$A$2:$S$109,22,FALSE),VLOOKUP(F142,'[1]2015Player Stats'!$A$2:$AB$830,22,FALSE))</f>
        <v>24</v>
      </c>
      <c r="AD142">
        <f>IF(G142="GK",VLOOKUP(F142,'[1]2015GoalKeeper Stats'!$A$2:$S$109,23,FALSE),VLOOKUP(F142,'[1]2015Player Stats'!$A$2:$AB$830,23,FALSE))</f>
        <v>2</v>
      </c>
      <c r="AE142">
        <f>IF(G142="GK",VLOOKUP(F142,'[1]2015GoalKeeper Stats'!$A$2:$S$109,24,FALSE),VLOOKUP(F142,'[1]2015Player Stats'!$A$2:$AB$830,24,FALSE))</f>
        <v>7</v>
      </c>
      <c r="AF142">
        <f>IF(G142="GK",VLOOKUP(F142,'[1]2015GoalKeeper Stats'!$A$2:$S$109,25,FALSE),VLOOKUP(F142,'[1]2015Player Stats'!$A$2:$AB$830,25,FALSE))</f>
        <v>0</v>
      </c>
      <c r="AG142">
        <f>IF(G142="GK",VLOOKUP(F142,'[1]2015GoalKeeper Stats'!$A$2:$S$109,26,FALSE),VLOOKUP(F142,'[1]2015Player Stats'!$A$2:$AB$830,26,FALSE))</f>
        <v>66.67</v>
      </c>
      <c r="AH142" s="51">
        <v>2015</v>
      </c>
      <c r="AI142" s="51">
        <v>34</v>
      </c>
      <c r="AJ142" s="51">
        <v>373</v>
      </c>
      <c r="AK142" s="51">
        <v>447</v>
      </c>
      <c r="AL142" s="51">
        <v>37</v>
      </c>
      <c r="AM142" s="51">
        <v>47</v>
      </c>
      <c r="AN142" s="51">
        <v>-10</v>
      </c>
      <c r="AO142" s="52">
        <v>39.049999999999997</v>
      </c>
      <c r="AP142" s="52">
        <v>54.52</v>
      </c>
      <c r="AQ142" s="52">
        <v>-15.47</v>
      </c>
      <c r="AR142" s="52">
        <v>5.47</v>
      </c>
      <c r="AS142" s="51">
        <v>41</v>
      </c>
      <c r="AT142" s="52">
        <v>37.39</v>
      </c>
    </row>
    <row r="143" spans="1:46" hidden="1">
      <c r="A143">
        <v>2015</v>
      </c>
      <c r="B143" t="s">
        <v>195</v>
      </c>
      <c r="C143" t="s">
        <v>866</v>
      </c>
      <c r="D143" t="s">
        <v>1136</v>
      </c>
      <c r="E143" t="s">
        <v>1137</v>
      </c>
      <c r="F143" t="str">
        <f t="shared" si="2"/>
        <v>Todd Dunivant</v>
      </c>
      <c r="G143" t="s">
        <v>893</v>
      </c>
      <c r="H143" s="143">
        <v>205750</v>
      </c>
      <c r="I143" s="143">
        <v>185000</v>
      </c>
      <c r="J143" t="str">
        <f>IF(G143="GK",VLOOKUP(F143,'[1]2015GoalKeeper Stats'!$A$2:$S$109,2,FALSE),VLOOKUP(F143,'[1]2015Player Stats'!$A$2:$AB$830,2,FALSE))</f>
        <v xml:space="preserve">LA </v>
      </c>
      <c r="K143">
        <f>IF(G143="GK",VLOOKUP(F143,'[1]2015GoalKeeper Stats'!$A$2:$S$109,4,FALSE),VLOOKUP(F143,'[1]2015Player Stats'!$A$2:$AB$830,4,FALSE))</f>
        <v>3</v>
      </c>
      <c r="L143">
        <f>IF(G143="GK",VLOOKUP(F143,'[1]2015GoalKeeper Stats'!$A$2:$S$109,5,FALSE),VLOOKUP(F143,'[1]2015Player Stats'!$A$2:$AB$830,5,FALSE))</f>
        <v>1</v>
      </c>
      <c r="M143">
        <f>IF(G143="GK",VLOOKUP(F143,'[1]2015GoalKeeper Stats'!$A$2:$S$109,6,FALSE),VLOOKUP(F143,'[1]2015Player Stats'!$A$2:$AB$830,6,FALSE))</f>
        <v>68</v>
      </c>
      <c r="N143">
        <f>IF(G143="GK",VLOOKUP(F143,'[1]2015GoalKeeper Stats'!$A$2:$S$109,7,FALSE),VLOOKUP(F143,'[1]2015Player Stats'!$A$2:$AB$830,7,FALSE))</f>
        <v>0</v>
      </c>
      <c r="O143">
        <f>IF(G143="GK",VLOOKUP(F143,'[1]2015GoalKeeper Stats'!$A$2:$S$109,8,FALSE),VLOOKUP(F143,'[1]2015Player Stats'!$A$2:$AB$830,8,FALSE))</f>
        <v>0</v>
      </c>
      <c r="P143">
        <f>IF(G143="GK",VLOOKUP(F143,'[1]2015GoalKeeper Stats'!$A$2:$S$109,9,FALSE),VLOOKUP(F143,'[1]2015Player Stats'!$A$2:$AB$830,9,FALSE))</f>
        <v>0</v>
      </c>
      <c r="Q143">
        <f>IF(G143="GK",VLOOKUP(F143,'[1]2015GoalKeeper Stats'!$A$2:$S$109,10,FALSE),VLOOKUP(F143,'[1]2015Player Stats'!$A$2:$AB$830,10,FALSE))</f>
        <v>0</v>
      </c>
      <c r="R143">
        <f>IF(G143="GK",VLOOKUP(F143,'[1]2015GoalKeeper Stats'!$A$2:$S$109,11,FALSE),VLOOKUP(F143,'[1]2015Player Stats'!$A$2:$AB$830,11,FALSE))</f>
        <v>0</v>
      </c>
      <c r="S143" t="str">
        <f>IF(G143="GK",VLOOKUP(F143,'[1]2015GoalKeeper Stats'!$A$2:$S$109,12,FALSE),VLOOKUP(F143,'[1]2015Player Stats'!$A$2:$AB$830,12,FALSE))</f>
        <v>0/0</v>
      </c>
      <c r="T143">
        <f>IF(G143="GK",VLOOKUP(F143,'[1]2015GoalKeeper Stats'!$A$2:$S$109,13,FALSE),VLOOKUP(F143,'[1]2015Player Stats'!$A$2:$AB$830,13,FALSE))</f>
        <v>0</v>
      </c>
      <c r="U143">
        <f>IF(G143="GK",VLOOKUP(F143,'[1]2015GoalKeeper Stats'!$A$2:$S$109,14,FALSE),VLOOKUP(F143,'[1]2015Player Stats'!$A$2:$AB$830,14,FALSE))</f>
        <v>0</v>
      </c>
      <c r="V143">
        <f>IF(G143="GK",VLOOKUP(F143,'[1]2015GoalKeeper Stats'!$A$2:$S$109,15,FALSE),VLOOKUP(F143,'[1]2015Player Stats'!$A$2:$AB$830,15,FALSE))</f>
        <v>0</v>
      </c>
      <c r="W143">
        <f>IF(G143="GK",VLOOKUP(F143,'[1]2015GoalKeeper Stats'!$A$2:$S$109,16,FALSE),VLOOKUP(F143,'[1]2015Player Stats'!$A$2:$AB$830,16,FALSE))</f>
        <v>0</v>
      </c>
      <c r="X143">
        <f>IF(G143="GK",VLOOKUP(F143,'[1]2015GoalKeeper Stats'!$A$2:$S$109,17,FALSE),VLOOKUP(F143,'[1]2015Player Stats'!$A$2:$AB$830,17,FALSE))</f>
        <v>0</v>
      </c>
      <c r="Y143">
        <f>IF(G143="GK",VLOOKUP(F143,'[1]2015GoalKeeper Stats'!$A$2:$S$109,18,FALSE),VLOOKUP(F143,'[1]2015Player Stats'!$A$2:$AB$830,18,FALSE))</f>
        <v>0</v>
      </c>
      <c r="Z143">
        <f>IF(G143="GK",VLOOKUP(F143,'[1]2015GoalKeeper Stats'!$A$2:$S$109,19,FALSE),VLOOKUP(F143,'[1]2015Player Stats'!$A$2:$AB$830,19,FALSE))</f>
        <v>0</v>
      </c>
      <c r="AA143">
        <f>IF(G143="GK",VLOOKUP(F143,'[1]2015GoalKeeper Stats'!$A$2:$S$109,20,FALSE),VLOOKUP(F143,'[1]2015Player Stats'!$A$2:$AB$830,20,FALSE))</f>
        <v>0</v>
      </c>
      <c r="AB143">
        <f>IF(G143="GK",VLOOKUP(F143,'[1]2015GoalKeeper Stats'!$A$2:$S$109,21,FALSE),VLOOKUP(F143,'[1]2015Player Stats'!$A$2:$AB$830,21,FALSE))</f>
        <v>2</v>
      </c>
      <c r="AC143">
        <f>IF(G143="GK",VLOOKUP(F143,'[1]2015GoalKeeper Stats'!$A$2:$S$109,22,FALSE),VLOOKUP(F143,'[1]2015Player Stats'!$A$2:$AB$830,22,FALSE))</f>
        <v>0</v>
      </c>
      <c r="AD143">
        <f>IF(G143="GK",VLOOKUP(F143,'[1]2015GoalKeeper Stats'!$A$2:$S$109,23,FALSE),VLOOKUP(F143,'[1]2015Player Stats'!$A$2:$AB$830,23,FALSE))</f>
        <v>0</v>
      </c>
      <c r="AE143">
        <f>IF(G143="GK",VLOOKUP(F143,'[1]2015GoalKeeper Stats'!$A$2:$S$109,24,FALSE),VLOOKUP(F143,'[1]2015Player Stats'!$A$2:$AB$830,24,FALSE))</f>
        <v>0</v>
      </c>
      <c r="AF143">
        <f>IF(G143="GK",VLOOKUP(F143,'[1]2015GoalKeeper Stats'!$A$2:$S$109,25,FALSE),VLOOKUP(F143,'[1]2015Player Stats'!$A$2:$AB$830,25,FALSE))</f>
        <v>0</v>
      </c>
      <c r="AG143">
        <f>IF(G143="GK",VLOOKUP(F143,'[1]2015GoalKeeper Stats'!$A$2:$S$109,26,FALSE),VLOOKUP(F143,'[1]2015Player Stats'!$A$2:$AB$830,26,FALSE))</f>
        <v>0</v>
      </c>
      <c r="AH143" s="51">
        <v>2015</v>
      </c>
      <c r="AI143" s="51">
        <v>34</v>
      </c>
      <c r="AJ143" s="51">
        <v>406</v>
      </c>
      <c r="AK143" s="51">
        <v>395</v>
      </c>
      <c r="AL143" s="51">
        <v>56</v>
      </c>
      <c r="AM143" s="51">
        <v>46</v>
      </c>
      <c r="AN143" s="51">
        <v>10</v>
      </c>
      <c r="AO143" s="52">
        <v>44.89</v>
      </c>
      <c r="AP143" s="52">
        <v>42.23</v>
      </c>
      <c r="AQ143" s="52">
        <v>2.67</v>
      </c>
      <c r="AR143" s="52">
        <v>7.33</v>
      </c>
      <c r="AS143" s="51">
        <v>51</v>
      </c>
      <c r="AT143" s="52">
        <v>48</v>
      </c>
    </row>
    <row r="144" spans="1:46" hidden="1">
      <c r="A144">
        <v>2015</v>
      </c>
      <c r="B144" t="s">
        <v>896</v>
      </c>
      <c r="C144" t="s">
        <v>896</v>
      </c>
      <c r="D144" t="s">
        <v>1138</v>
      </c>
      <c r="E144" t="s">
        <v>1139</v>
      </c>
      <c r="F144" t="str">
        <f t="shared" si="2"/>
        <v>Anibal Godoy</v>
      </c>
      <c r="G144" t="s">
        <v>860</v>
      </c>
      <c r="H144" s="143">
        <v>204000</v>
      </c>
      <c r="I144" s="143">
        <v>204000</v>
      </c>
      <c r="J144" t="str">
        <f>IF(G144="GK",VLOOKUP(F144,'[1]2015GoalKeeper Stats'!$A$2:$S$109,2,FALSE),VLOOKUP(F144,'[1]2015Player Stats'!$A$2:$AB$830,2,FALSE))</f>
        <v>NSH</v>
      </c>
      <c r="K144">
        <f>IF(G144="GK",VLOOKUP(F144,'[1]2015GoalKeeper Stats'!$A$2:$S$109,4,FALSE),VLOOKUP(F144,'[1]2015Player Stats'!$A$2:$AB$830,4,FALSE))</f>
        <v>10</v>
      </c>
      <c r="L144">
        <f>IF(G144="GK",VLOOKUP(F144,'[1]2015GoalKeeper Stats'!$A$2:$S$109,5,FALSE),VLOOKUP(F144,'[1]2015Player Stats'!$A$2:$AB$830,5,FALSE))</f>
        <v>10</v>
      </c>
      <c r="M144">
        <f>IF(G144="GK",VLOOKUP(F144,'[1]2015GoalKeeper Stats'!$A$2:$S$109,6,FALSE),VLOOKUP(F144,'[1]2015Player Stats'!$A$2:$AB$830,6,FALSE))</f>
        <v>894</v>
      </c>
      <c r="N144">
        <f>IF(G144="GK",VLOOKUP(F144,'[1]2015GoalKeeper Stats'!$A$2:$S$109,7,FALSE),VLOOKUP(F144,'[1]2015Player Stats'!$A$2:$AB$830,7,FALSE))</f>
        <v>2</v>
      </c>
      <c r="O144">
        <f>IF(G144="GK",VLOOKUP(F144,'[1]2015GoalKeeper Stats'!$A$2:$S$109,8,FALSE),VLOOKUP(F144,'[1]2015Player Stats'!$A$2:$AB$830,8,FALSE))</f>
        <v>0</v>
      </c>
      <c r="P144">
        <f>IF(G144="GK",VLOOKUP(F144,'[1]2015GoalKeeper Stats'!$A$2:$S$109,9,FALSE),VLOOKUP(F144,'[1]2015Player Stats'!$A$2:$AB$830,9,FALSE))</f>
        <v>14</v>
      </c>
      <c r="Q144">
        <f>IF(G144="GK",VLOOKUP(F144,'[1]2015GoalKeeper Stats'!$A$2:$S$109,10,FALSE),VLOOKUP(F144,'[1]2015Player Stats'!$A$2:$AB$830,10,FALSE))</f>
        <v>4</v>
      </c>
      <c r="R144">
        <f>IF(G144="GK",VLOOKUP(F144,'[1]2015GoalKeeper Stats'!$A$2:$S$109,11,FALSE),VLOOKUP(F144,'[1]2015Player Stats'!$A$2:$AB$830,11,FALSE))</f>
        <v>1</v>
      </c>
      <c r="S144" t="str">
        <f>IF(G144="GK",VLOOKUP(F144,'[1]2015GoalKeeper Stats'!$A$2:$S$109,12,FALSE),VLOOKUP(F144,'[1]2015Player Stats'!$A$2:$AB$830,12,FALSE))</f>
        <v>0/0</v>
      </c>
      <c r="T144">
        <f>IF(G144="GK",VLOOKUP(F144,'[1]2015GoalKeeper Stats'!$A$2:$S$109,13,FALSE),VLOOKUP(F144,'[1]2015Player Stats'!$A$2:$AB$830,13,FALSE))</f>
        <v>1</v>
      </c>
      <c r="U144">
        <f>IF(G144="GK",VLOOKUP(F144,'[1]2015GoalKeeper Stats'!$A$2:$S$109,14,FALSE),VLOOKUP(F144,'[1]2015Player Stats'!$A$2:$AB$830,14,FALSE))</f>
        <v>1</v>
      </c>
      <c r="V144">
        <f>IF(G144="GK",VLOOKUP(F144,'[1]2015GoalKeeper Stats'!$A$2:$S$109,15,FALSE),VLOOKUP(F144,'[1]2015Player Stats'!$A$2:$AB$830,15,FALSE))</f>
        <v>0.2</v>
      </c>
      <c r="W144">
        <f>IF(G144="GK",VLOOKUP(F144,'[1]2015GoalKeeper Stats'!$A$2:$S$109,16,FALSE),VLOOKUP(F144,'[1]2015Player Stats'!$A$2:$AB$830,16,FALSE))</f>
        <v>14.3</v>
      </c>
      <c r="X144">
        <f>IF(G144="GK",VLOOKUP(F144,'[1]2015GoalKeeper Stats'!$A$2:$S$109,17,FALSE),VLOOKUP(F144,'[1]2015Player Stats'!$A$2:$AB$830,17,FALSE))</f>
        <v>0</v>
      </c>
      <c r="Y144">
        <f>IF(G144="GK",VLOOKUP(F144,'[1]2015GoalKeeper Stats'!$A$2:$S$109,18,FALSE),VLOOKUP(F144,'[1]2015Player Stats'!$A$2:$AB$830,18,FALSE))</f>
        <v>0</v>
      </c>
      <c r="Z144">
        <f>IF(G144="GK",VLOOKUP(F144,'[1]2015GoalKeeper Stats'!$A$2:$S$109,19,FALSE),VLOOKUP(F144,'[1]2015Player Stats'!$A$2:$AB$830,19,FALSE))</f>
        <v>0</v>
      </c>
      <c r="AA144">
        <f>IF(G144="GK",VLOOKUP(F144,'[1]2015GoalKeeper Stats'!$A$2:$S$109,20,FALSE),VLOOKUP(F144,'[1]2015Player Stats'!$A$2:$AB$830,20,FALSE))</f>
        <v>0</v>
      </c>
      <c r="AB144">
        <f>IF(G144="GK",VLOOKUP(F144,'[1]2015GoalKeeper Stats'!$A$2:$S$109,21,FALSE),VLOOKUP(F144,'[1]2015Player Stats'!$A$2:$AB$830,21,FALSE))</f>
        <v>23</v>
      </c>
      <c r="AC144">
        <f>IF(G144="GK",VLOOKUP(F144,'[1]2015GoalKeeper Stats'!$A$2:$S$109,22,FALSE),VLOOKUP(F144,'[1]2015Player Stats'!$A$2:$AB$830,22,FALSE))</f>
        <v>24</v>
      </c>
      <c r="AD144">
        <f>IF(G144="GK",VLOOKUP(F144,'[1]2015GoalKeeper Stats'!$A$2:$S$109,23,FALSE),VLOOKUP(F144,'[1]2015Player Stats'!$A$2:$AB$830,23,FALSE))</f>
        <v>0</v>
      </c>
      <c r="AE144">
        <f>IF(G144="GK",VLOOKUP(F144,'[1]2015GoalKeeper Stats'!$A$2:$S$109,24,FALSE),VLOOKUP(F144,'[1]2015Player Stats'!$A$2:$AB$830,24,FALSE))</f>
        <v>5</v>
      </c>
      <c r="AF144">
        <f>IF(G144="GK",VLOOKUP(F144,'[1]2015GoalKeeper Stats'!$A$2:$S$109,25,FALSE),VLOOKUP(F144,'[1]2015Player Stats'!$A$2:$AB$830,25,FALSE))</f>
        <v>0</v>
      </c>
      <c r="AG144">
        <f>IF(G144="GK",VLOOKUP(F144,'[1]2015GoalKeeper Stats'!$A$2:$S$109,26,FALSE),VLOOKUP(F144,'[1]2015Player Stats'!$A$2:$AB$830,26,FALSE))</f>
        <v>28.57</v>
      </c>
      <c r="AH144" s="51">
        <v>2015</v>
      </c>
      <c r="AI144" s="51">
        <v>34</v>
      </c>
      <c r="AJ144" s="51">
        <v>405</v>
      </c>
      <c r="AK144" s="51">
        <v>399</v>
      </c>
      <c r="AL144" s="51">
        <v>41</v>
      </c>
      <c r="AM144" s="51">
        <v>38</v>
      </c>
      <c r="AN144" s="51">
        <v>3</v>
      </c>
      <c r="AO144" s="52">
        <v>44.43</v>
      </c>
      <c r="AP144" s="52">
        <v>40.1</v>
      </c>
      <c r="AQ144" s="52">
        <v>4.33</v>
      </c>
      <c r="AR144" s="52">
        <v>-1.33</v>
      </c>
      <c r="AS144" s="51">
        <v>47</v>
      </c>
      <c r="AT144" s="52">
        <v>49.59</v>
      </c>
    </row>
    <row r="145" spans="1:46" hidden="1">
      <c r="A145">
        <v>2015</v>
      </c>
      <c r="B145" t="s">
        <v>198</v>
      </c>
      <c r="C145" t="s">
        <v>198</v>
      </c>
      <c r="D145" t="s">
        <v>1092</v>
      </c>
      <c r="E145" t="s">
        <v>1140</v>
      </c>
      <c r="F145" t="str">
        <f t="shared" si="2"/>
        <v>Sam Cronin</v>
      </c>
      <c r="G145" t="s">
        <v>860</v>
      </c>
      <c r="H145" s="143">
        <v>202500</v>
      </c>
      <c r="I145" s="143">
        <v>200000</v>
      </c>
      <c r="J145" t="str">
        <f>IF(G145="GK",VLOOKUP(F145,'[1]2015GoalKeeper Stats'!$A$2:$S$109,2,FALSE),VLOOKUP(F145,'[1]2015Player Stats'!$A$2:$AB$830,2,FALSE))</f>
        <v>COL</v>
      </c>
      <c r="K145">
        <f>IF(G145="GK",VLOOKUP(F145,'[1]2015GoalKeeper Stats'!$A$2:$S$109,4,FALSE),VLOOKUP(F145,'[1]2015Player Stats'!$A$2:$AB$830,4,FALSE))</f>
        <v>26</v>
      </c>
      <c r="L145">
        <f>IF(G145="GK",VLOOKUP(F145,'[1]2015GoalKeeper Stats'!$A$2:$S$109,5,FALSE),VLOOKUP(F145,'[1]2015Player Stats'!$A$2:$AB$830,5,FALSE))</f>
        <v>24</v>
      </c>
      <c r="M145">
        <f>IF(G145="GK",VLOOKUP(F145,'[1]2015GoalKeeper Stats'!$A$2:$S$109,6,FALSE),VLOOKUP(F145,'[1]2015Player Stats'!$A$2:$AB$830,6,FALSE))</f>
        <v>2143</v>
      </c>
      <c r="N145">
        <f>IF(G145="GK",VLOOKUP(F145,'[1]2015GoalKeeper Stats'!$A$2:$S$109,7,FALSE),VLOOKUP(F145,'[1]2015Player Stats'!$A$2:$AB$830,7,FALSE))</f>
        <v>1</v>
      </c>
      <c r="O145">
        <f>IF(G145="GK",VLOOKUP(F145,'[1]2015GoalKeeper Stats'!$A$2:$S$109,8,FALSE),VLOOKUP(F145,'[1]2015Player Stats'!$A$2:$AB$830,8,FALSE))</f>
        <v>0</v>
      </c>
      <c r="P145">
        <f>IF(G145="GK",VLOOKUP(F145,'[1]2015GoalKeeper Stats'!$A$2:$S$109,9,FALSE),VLOOKUP(F145,'[1]2015Player Stats'!$A$2:$AB$830,9,FALSE))</f>
        <v>18</v>
      </c>
      <c r="Q145">
        <f>IF(G145="GK",VLOOKUP(F145,'[1]2015GoalKeeper Stats'!$A$2:$S$109,10,FALSE),VLOOKUP(F145,'[1]2015Player Stats'!$A$2:$AB$830,10,FALSE))</f>
        <v>2</v>
      </c>
      <c r="R145">
        <f>IF(G145="GK",VLOOKUP(F145,'[1]2015GoalKeeper Stats'!$A$2:$S$109,11,FALSE),VLOOKUP(F145,'[1]2015Player Stats'!$A$2:$AB$830,11,FALSE))</f>
        <v>0</v>
      </c>
      <c r="S145" t="str">
        <f>IF(G145="GK",VLOOKUP(F145,'[1]2015GoalKeeper Stats'!$A$2:$S$109,12,FALSE),VLOOKUP(F145,'[1]2015Player Stats'!$A$2:$AB$830,12,FALSE))</f>
        <v>0/0</v>
      </c>
      <c r="T145">
        <f>IF(G145="GK",VLOOKUP(F145,'[1]2015GoalKeeper Stats'!$A$2:$S$109,13,FALSE),VLOOKUP(F145,'[1]2015Player Stats'!$A$2:$AB$830,13,FALSE))</f>
        <v>1</v>
      </c>
      <c r="U145">
        <f>IF(G145="GK",VLOOKUP(F145,'[1]2015GoalKeeper Stats'!$A$2:$S$109,14,FALSE),VLOOKUP(F145,'[1]2015Player Stats'!$A$2:$AB$830,14,FALSE))</f>
        <v>0</v>
      </c>
      <c r="V145">
        <f>IF(G145="GK",VLOOKUP(F145,'[1]2015GoalKeeper Stats'!$A$2:$S$109,15,FALSE),VLOOKUP(F145,'[1]2015Player Stats'!$A$2:$AB$830,15,FALSE))</f>
        <v>0.04</v>
      </c>
      <c r="W145">
        <f>IF(G145="GK",VLOOKUP(F145,'[1]2015GoalKeeper Stats'!$A$2:$S$109,16,FALSE),VLOOKUP(F145,'[1]2015Player Stats'!$A$2:$AB$830,16,FALSE))</f>
        <v>5.6</v>
      </c>
      <c r="X145">
        <f>IF(G145="GK",VLOOKUP(F145,'[1]2015GoalKeeper Stats'!$A$2:$S$109,17,FALSE),VLOOKUP(F145,'[1]2015Player Stats'!$A$2:$AB$830,17,FALSE))</f>
        <v>0</v>
      </c>
      <c r="Y145">
        <f>IF(G145="GK",VLOOKUP(F145,'[1]2015GoalKeeper Stats'!$A$2:$S$109,18,FALSE),VLOOKUP(F145,'[1]2015Player Stats'!$A$2:$AB$830,18,FALSE))</f>
        <v>0</v>
      </c>
      <c r="Z145">
        <f>IF(G145="GK",VLOOKUP(F145,'[1]2015GoalKeeper Stats'!$A$2:$S$109,19,FALSE),VLOOKUP(F145,'[1]2015Player Stats'!$A$2:$AB$830,19,FALSE))</f>
        <v>0</v>
      </c>
      <c r="AA145">
        <f>IF(G145="GK",VLOOKUP(F145,'[1]2015GoalKeeper Stats'!$A$2:$S$109,20,FALSE),VLOOKUP(F145,'[1]2015Player Stats'!$A$2:$AB$830,20,FALSE))</f>
        <v>0</v>
      </c>
      <c r="AB145">
        <f>IF(G145="GK",VLOOKUP(F145,'[1]2015GoalKeeper Stats'!$A$2:$S$109,21,FALSE),VLOOKUP(F145,'[1]2015Player Stats'!$A$2:$AB$830,21,FALSE))</f>
        <v>38</v>
      </c>
      <c r="AC145">
        <f>IF(G145="GK",VLOOKUP(F145,'[1]2015GoalKeeper Stats'!$A$2:$S$109,22,FALSE),VLOOKUP(F145,'[1]2015Player Stats'!$A$2:$AB$830,22,FALSE))</f>
        <v>15</v>
      </c>
      <c r="AD145">
        <f>IF(G145="GK",VLOOKUP(F145,'[1]2015GoalKeeper Stats'!$A$2:$S$109,23,FALSE),VLOOKUP(F145,'[1]2015Player Stats'!$A$2:$AB$830,23,FALSE))</f>
        <v>0</v>
      </c>
      <c r="AE145">
        <f>IF(G145="GK",VLOOKUP(F145,'[1]2015GoalKeeper Stats'!$A$2:$S$109,24,FALSE),VLOOKUP(F145,'[1]2015Player Stats'!$A$2:$AB$830,24,FALSE))</f>
        <v>9</v>
      </c>
      <c r="AF145">
        <f>IF(G145="GK",VLOOKUP(F145,'[1]2015GoalKeeper Stats'!$A$2:$S$109,25,FALSE),VLOOKUP(F145,'[1]2015Player Stats'!$A$2:$AB$830,25,FALSE))</f>
        <v>1</v>
      </c>
      <c r="AG145">
        <f>IF(G145="GK",VLOOKUP(F145,'[1]2015GoalKeeper Stats'!$A$2:$S$109,26,FALSE),VLOOKUP(F145,'[1]2015Player Stats'!$A$2:$AB$830,26,FALSE))</f>
        <v>11.11</v>
      </c>
      <c r="AH145" s="51">
        <v>2015</v>
      </c>
      <c r="AI145" s="51">
        <v>34</v>
      </c>
      <c r="AJ145" s="51">
        <v>417</v>
      </c>
      <c r="AK145" s="51">
        <v>411</v>
      </c>
      <c r="AL145" s="51">
        <v>33</v>
      </c>
      <c r="AM145" s="51">
        <v>42</v>
      </c>
      <c r="AN145" s="51">
        <v>-9</v>
      </c>
      <c r="AO145" s="52">
        <v>33.46</v>
      </c>
      <c r="AP145" s="52">
        <v>41.06</v>
      </c>
      <c r="AQ145" s="52">
        <v>-7.6</v>
      </c>
      <c r="AR145" s="52">
        <v>-1.4</v>
      </c>
      <c r="AS145" s="51">
        <v>37</v>
      </c>
      <c r="AT145" s="52">
        <v>40.69</v>
      </c>
    </row>
    <row r="146" spans="1:46" hidden="1">
      <c r="A146">
        <v>2015</v>
      </c>
      <c r="B146" t="s">
        <v>195</v>
      </c>
      <c r="C146" t="s">
        <v>866</v>
      </c>
      <c r="D146" t="s">
        <v>1141</v>
      </c>
      <c r="E146" t="s">
        <v>1142</v>
      </c>
      <c r="F146" t="str">
        <f t="shared" si="2"/>
        <v>AJ DeLaGarza</v>
      </c>
      <c r="G146" t="s">
        <v>893</v>
      </c>
      <c r="H146" s="143">
        <v>202500</v>
      </c>
      <c r="I146" s="143">
        <v>200000</v>
      </c>
      <c r="J146" t="str">
        <f>IF(G146="GK",VLOOKUP(F146,'[1]2015GoalKeeper Stats'!$A$2:$S$109,2,FALSE),VLOOKUP(F146,'[1]2015Player Stats'!$A$2:$AB$830,2,FALSE))</f>
        <v>MIA</v>
      </c>
      <c r="K146">
        <f>IF(G146="GK",VLOOKUP(F146,'[1]2015GoalKeeper Stats'!$A$2:$S$109,4,FALSE),VLOOKUP(F146,'[1]2015Player Stats'!$A$2:$AB$830,4,FALSE))</f>
        <v>24</v>
      </c>
      <c r="L146">
        <f>IF(G146="GK",VLOOKUP(F146,'[1]2015GoalKeeper Stats'!$A$2:$S$109,5,FALSE),VLOOKUP(F146,'[1]2015Player Stats'!$A$2:$AB$830,5,FALSE))</f>
        <v>22</v>
      </c>
      <c r="M146">
        <f>IF(G146="GK",VLOOKUP(F146,'[1]2015GoalKeeper Stats'!$A$2:$S$109,6,FALSE),VLOOKUP(F146,'[1]2015Player Stats'!$A$2:$AB$830,6,FALSE))</f>
        <v>1963</v>
      </c>
      <c r="N146">
        <f>IF(G146="GK",VLOOKUP(F146,'[1]2015GoalKeeper Stats'!$A$2:$S$109,7,FALSE),VLOOKUP(F146,'[1]2015Player Stats'!$A$2:$AB$830,7,FALSE))</f>
        <v>0</v>
      </c>
      <c r="O146">
        <f>IF(G146="GK",VLOOKUP(F146,'[1]2015GoalKeeper Stats'!$A$2:$S$109,8,FALSE),VLOOKUP(F146,'[1]2015Player Stats'!$A$2:$AB$830,8,FALSE))</f>
        <v>1</v>
      </c>
      <c r="P146">
        <f>IF(G146="GK",VLOOKUP(F146,'[1]2015GoalKeeper Stats'!$A$2:$S$109,9,FALSE),VLOOKUP(F146,'[1]2015Player Stats'!$A$2:$AB$830,9,FALSE))</f>
        <v>4</v>
      </c>
      <c r="Q146">
        <f>IF(G146="GK",VLOOKUP(F146,'[1]2015GoalKeeper Stats'!$A$2:$S$109,10,FALSE),VLOOKUP(F146,'[1]2015Player Stats'!$A$2:$AB$830,10,FALSE))</f>
        <v>0</v>
      </c>
      <c r="R146">
        <f>IF(G146="GK",VLOOKUP(F146,'[1]2015GoalKeeper Stats'!$A$2:$S$109,11,FALSE),VLOOKUP(F146,'[1]2015Player Stats'!$A$2:$AB$830,11,FALSE))</f>
        <v>0</v>
      </c>
      <c r="S146" t="str">
        <f>IF(G146="GK",VLOOKUP(F146,'[1]2015GoalKeeper Stats'!$A$2:$S$109,12,FALSE),VLOOKUP(F146,'[1]2015Player Stats'!$A$2:$AB$830,12,FALSE))</f>
        <v>0/0</v>
      </c>
      <c r="T146">
        <f>IF(G146="GK",VLOOKUP(F146,'[1]2015GoalKeeper Stats'!$A$2:$S$109,13,FALSE),VLOOKUP(F146,'[1]2015Player Stats'!$A$2:$AB$830,13,FALSE))</f>
        <v>0</v>
      </c>
      <c r="U146">
        <f>IF(G146="GK",VLOOKUP(F146,'[1]2015GoalKeeper Stats'!$A$2:$S$109,14,FALSE),VLOOKUP(F146,'[1]2015Player Stats'!$A$2:$AB$830,14,FALSE))</f>
        <v>0</v>
      </c>
      <c r="V146">
        <f>IF(G146="GK",VLOOKUP(F146,'[1]2015GoalKeeper Stats'!$A$2:$S$109,15,FALSE),VLOOKUP(F146,'[1]2015Player Stats'!$A$2:$AB$830,15,FALSE))</f>
        <v>0</v>
      </c>
      <c r="W146">
        <f>IF(G146="GK",VLOOKUP(F146,'[1]2015GoalKeeper Stats'!$A$2:$S$109,16,FALSE),VLOOKUP(F146,'[1]2015Player Stats'!$A$2:$AB$830,16,FALSE))</f>
        <v>0</v>
      </c>
      <c r="X146">
        <f>IF(G146="GK",VLOOKUP(F146,'[1]2015GoalKeeper Stats'!$A$2:$S$109,17,FALSE),VLOOKUP(F146,'[1]2015Player Stats'!$A$2:$AB$830,17,FALSE))</f>
        <v>1</v>
      </c>
      <c r="Y146">
        <f>IF(G146="GK",VLOOKUP(F146,'[1]2015GoalKeeper Stats'!$A$2:$S$109,18,FALSE),VLOOKUP(F146,'[1]2015Player Stats'!$A$2:$AB$830,18,FALSE))</f>
        <v>1</v>
      </c>
      <c r="Z146">
        <f>IF(G146="GK",VLOOKUP(F146,'[1]2015GoalKeeper Stats'!$A$2:$S$109,19,FALSE),VLOOKUP(F146,'[1]2015Player Stats'!$A$2:$AB$830,19,FALSE))</f>
        <v>0</v>
      </c>
      <c r="AA146">
        <f>IF(G146="GK",VLOOKUP(F146,'[1]2015GoalKeeper Stats'!$A$2:$S$109,20,FALSE),VLOOKUP(F146,'[1]2015Player Stats'!$A$2:$AB$830,20,FALSE))</f>
        <v>0.05</v>
      </c>
      <c r="AB146">
        <f>IF(G146="GK",VLOOKUP(F146,'[1]2015GoalKeeper Stats'!$A$2:$S$109,21,FALSE),VLOOKUP(F146,'[1]2015Player Stats'!$A$2:$AB$830,21,FALSE))</f>
        <v>11</v>
      </c>
      <c r="AC146">
        <f>IF(G146="GK",VLOOKUP(F146,'[1]2015GoalKeeper Stats'!$A$2:$S$109,22,FALSE),VLOOKUP(F146,'[1]2015Player Stats'!$A$2:$AB$830,22,FALSE))</f>
        <v>11</v>
      </c>
      <c r="AD146">
        <f>IF(G146="GK",VLOOKUP(F146,'[1]2015GoalKeeper Stats'!$A$2:$S$109,23,FALSE),VLOOKUP(F146,'[1]2015Player Stats'!$A$2:$AB$830,23,FALSE))</f>
        <v>0</v>
      </c>
      <c r="AE146">
        <f>IF(G146="GK",VLOOKUP(F146,'[1]2015GoalKeeper Stats'!$A$2:$S$109,24,FALSE),VLOOKUP(F146,'[1]2015Player Stats'!$A$2:$AB$830,24,FALSE))</f>
        <v>4</v>
      </c>
      <c r="AF146">
        <f>IF(G146="GK",VLOOKUP(F146,'[1]2015GoalKeeper Stats'!$A$2:$S$109,25,FALSE),VLOOKUP(F146,'[1]2015Player Stats'!$A$2:$AB$830,25,FALSE))</f>
        <v>0</v>
      </c>
      <c r="AG146">
        <f>IF(G146="GK",VLOOKUP(F146,'[1]2015GoalKeeper Stats'!$A$2:$S$109,26,FALSE),VLOOKUP(F146,'[1]2015Player Stats'!$A$2:$AB$830,26,FALSE))</f>
        <v>0</v>
      </c>
      <c r="AH146" s="51">
        <v>2015</v>
      </c>
      <c r="AI146" s="51">
        <v>34</v>
      </c>
      <c r="AJ146" s="51">
        <v>406</v>
      </c>
      <c r="AK146" s="51">
        <v>395</v>
      </c>
      <c r="AL146" s="51">
        <v>56</v>
      </c>
      <c r="AM146" s="51">
        <v>46</v>
      </c>
      <c r="AN146" s="51">
        <v>10</v>
      </c>
      <c r="AO146" s="52">
        <v>44.89</v>
      </c>
      <c r="AP146" s="52">
        <v>42.23</v>
      </c>
      <c r="AQ146" s="52">
        <v>2.67</v>
      </c>
      <c r="AR146" s="52">
        <v>7.33</v>
      </c>
      <c r="AS146" s="51">
        <v>51</v>
      </c>
      <c r="AT146" s="52">
        <v>48</v>
      </c>
    </row>
    <row r="147" spans="1:46" hidden="1">
      <c r="A147">
        <v>2015</v>
      </c>
      <c r="B147" t="s">
        <v>196</v>
      </c>
      <c r="C147" t="s">
        <v>196</v>
      </c>
      <c r="D147" t="s">
        <v>1143</v>
      </c>
      <c r="E147" t="s">
        <v>1144</v>
      </c>
      <c r="F147" t="str">
        <f t="shared" si="2"/>
        <v>Erik Friberg</v>
      </c>
      <c r="G147" t="s">
        <v>860</v>
      </c>
      <c r="H147" s="143">
        <v>202500</v>
      </c>
      <c r="I147" s="143">
        <v>180000</v>
      </c>
      <c r="J147" t="str">
        <f>IF(G147="GK",VLOOKUP(F147,'[1]2015GoalKeeper Stats'!$A$2:$S$109,2,FALSE),VLOOKUP(F147,'[1]2015Player Stats'!$A$2:$AB$830,2,FALSE))</f>
        <v>SEA</v>
      </c>
      <c r="K147">
        <f>IF(G147="GK",VLOOKUP(F147,'[1]2015GoalKeeper Stats'!$A$2:$S$109,4,FALSE),VLOOKUP(F147,'[1]2015Player Stats'!$A$2:$AB$830,4,FALSE))</f>
        <v>13</v>
      </c>
      <c r="L147">
        <f>IF(G147="GK",VLOOKUP(F147,'[1]2015GoalKeeper Stats'!$A$2:$S$109,5,FALSE),VLOOKUP(F147,'[1]2015Player Stats'!$A$2:$AB$830,5,FALSE))</f>
        <v>11</v>
      </c>
      <c r="M147">
        <f>IF(G147="GK",VLOOKUP(F147,'[1]2015GoalKeeper Stats'!$A$2:$S$109,6,FALSE),VLOOKUP(F147,'[1]2015Player Stats'!$A$2:$AB$830,6,FALSE))</f>
        <v>949</v>
      </c>
      <c r="N147">
        <f>IF(G147="GK",VLOOKUP(F147,'[1]2015GoalKeeper Stats'!$A$2:$S$109,7,FALSE),VLOOKUP(F147,'[1]2015Player Stats'!$A$2:$AB$830,7,FALSE))</f>
        <v>0</v>
      </c>
      <c r="O147">
        <f>IF(G147="GK",VLOOKUP(F147,'[1]2015GoalKeeper Stats'!$A$2:$S$109,8,FALSE),VLOOKUP(F147,'[1]2015Player Stats'!$A$2:$AB$830,8,FALSE))</f>
        <v>2</v>
      </c>
      <c r="P147">
        <f>IF(G147="GK",VLOOKUP(F147,'[1]2015GoalKeeper Stats'!$A$2:$S$109,9,FALSE),VLOOKUP(F147,'[1]2015Player Stats'!$A$2:$AB$830,9,FALSE))</f>
        <v>3</v>
      </c>
      <c r="Q147">
        <f>IF(G147="GK",VLOOKUP(F147,'[1]2015GoalKeeper Stats'!$A$2:$S$109,10,FALSE),VLOOKUP(F147,'[1]2015Player Stats'!$A$2:$AB$830,10,FALSE))</f>
        <v>1</v>
      </c>
      <c r="R147">
        <f>IF(G147="GK",VLOOKUP(F147,'[1]2015GoalKeeper Stats'!$A$2:$S$109,11,FALSE),VLOOKUP(F147,'[1]2015Player Stats'!$A$2:$AB$830,11,FALSE))</f>
        <v>0</v>
      </c>
      <c r="S147" t="str">
        <f>IF(G147="GK",VLOOKUP(F147,'[1]2015GoalKeeper Stats'!$A$2:$S$109,12,FALSE),VLOOKUP(F147,'[1]2015Player Stats'!$A$2:$AB$830,12,FALSE))</f>
        <v>0/0</v>
      </c>
      <c r="T147">
        <f>IF(G147="GK",VLOOKUP(F147,'[1]2015GoalKeeper Stats'!$A$2:$S$109,13,FALSE),VLOOKUP(F147,'[1]2015Player Stats'!$A$2:$AB$830,13,FALSE))</f>
        <v>0</v>
      </c>
      <c r="U147">
        <f>IF(G147="GK",VLOOKUP(F147,'[1]2015GoalKeeper Stats'!$A$2:$S$109,14,FALSE),VLOOKUP(F147,'[1]2015Player Stats'!$A$2:$AB$830,14,FALSE))</f>
        <v>0</v>
      </c>
      <c r="V147">
        <f>IF(G147="GK",VLOOKUP(F147,'[1]2015GoalKeeper Stats'!$A$2:$S$109,15,FALSE),VLOOKUP(F147,'[1]2015Player Stats'!$A$2:$AB$830,15,FALSE))</f>
        <v>0</v>
      </c>
      <c r="W147">
        <f>IF(G147="GK",VLOOKUP(F147,'[1]2015GoalKeeper Stats'!$A$2:$S$109,16,FALSE),VLOOKUP(F147,'[1]2015Player Stats'!$A$2:$AB$830,16,FALSE))</f>
        <v>0</v>
      </c>
      <c r="X147">
        <f>IF(G147="GK",VLOOKUP(F147,'[1]2015GoalKeeper Stats'!$A$2:$S$109,17,FALSE),VLOOKUP(F147,'[1]2015Player Stats'!$A$2:$AB$830,17,FALSE))</f>
        <v>0</v>
      </c>
      <c r="Y147">
        <f>IF(G147="GK",VLOOKUP(F147,'[1]2015GoalKeeper Stats'!$A$2:$S$109,18,FALSE),VLOOKUP(F147,'[1]2015Player Stats'!$A$2:$AB$830,18,FALSE))</f>
        <v>1</v>
      </c>
      <c r="Z147">
        <f>IF(G147="GK",VLOOKUP(F147,'[1]2015GoalKeeper Stats'!$A$2:$S$109,19,FALSE),VLOOKUP(F147,'[1]2015Player Stats'!$A$2:$AB$830,19,FALSE))</f>
        <v>1</v>
      </c>
      <c r="AA147">
        <f>IF(G147="GK",VLOOKUP(F147,'[1]2015GoalKeeper Stats'!$A$2:$S$109,20,FALSE),VLOOKUP(F147,'[1]2015Player Stats'!$A$2:$AB$830,20,FALSE))</f>
        <v>0.19</v>
      </c>
      <c r="AB147">
        <f>IF(G147="GK",VLOOKUP(F147,'[1]2015GoalKeeper Stats'!$A$2:$S$109,21,FALSE),VLOOKUP(F147,'[1]2015Player Stats'!$A$2:$AB$830,21,FALSE))</f>
        <v>21</v>
      </c>
      <c r="AC147">
        <f>IF(G147="GK",VLOOKUP(F147,'[1]2015GoalKeeper Stats'!$A$2:$S$109,22,FALSE),VLOOKUP(F147,'[1]2015Player Stats'!$A$2:$AB$830,22,FALSE))</f>
        <v>10</v>
      </c>
      <c r="AD147">
        <f>IF(G147="GK",VLOOKUP(F147,'[1]2015GoalKeeper Stats'!$A$2:$S$109,23,FALSE),VLOOKUP(F147,'[1]2015Player Stats'!$A$2:$AB$830,23,FALSE))</f>
        <v>0</v>
      </c>
      <c r="AE147">
        <f>IF(G147="GK",VLOOKUP(F147,'[1]2015GoalKeeper Stats'!$A$2:$S$109,24,FALSE),VLOOKUP(F147,'[1]2015Player Stats'!$A$2:$AB$830,24,FALSE))</f>
        <v>3</v>
      </c>
      <c r="AF147">
        <f>IF(G147="GK",VLOOKUP(F147,'[1]2015GoalKeeper Stats'!$A$2:$S$109,25,FALSE),VLOOKUP(F147,'[1]2015Player Stats'!$A$2:$AB$830,25,FALSE))</f>
        <v>0</v>
      </c>
      <c r="AG147">
        <f>IF(G147="GK",VLOOKUP(F147,'[1]2015GoalKeeper Stats'!$A$2:$S$109,26,FALSE),VLOOKUP(F147,'[1]2015Player Stats'!$A$2:$AB$830,26,FALSE))</f>
        <v>33.33</v>
      </c>
      <c r="AH147" s="51">
        <v>2015</v>
      </c>
      <c r="AI147" s="51">
        <v>34</v>
      </c>
      <c r="AJ147" s="51">
        <v>331</v>
      </c>
      <c r="AK147" s="51">
        <v>464</v>
      </c>
      <c r="AL147" s="51">
        <v>44</v>
      </c>
      <c r="AM147" s="51">
        <v>36</v>
      </c>
      <c r="AN147" s="51">
        <v>8</v>
      </c>
      <c r="AO147" s="52">
        <v>42.15</v>
      </c>
      <c r="AP147" s="52">
        <v>38.61</v>
      </c>
      <c r="AQ147" s="52">
        <v>3.53</v>
      </c>
      <c r="AR147" s="52">
        <v>4.47</v>
      </c>
      <c r="AS147" s="51">
        <v>51</v>
      </c>
      <c r="AT147" s="52">
        <v>49.63</v>
      </c>
    </row>
    <row r="148" spans="1:46" hidden="1">
      <c r="A148">
        <v>2015</v>
      </c>
      <c r="B148" t="s">
        <v>196</v>
      </c>
      <c r="C148" t="s">
        <v>196</v>
      </c>
      <c r="D148" t="s">
        <v>1145</v>
      </c>
      <c r="E148" t="s">
        <v>1146</v>
      </c>
      <c r="F148" t="str">
        <f t="shared" si="2"/>
        <v>Andreas Ivanschitz</v>
      </c>
      <c r="G148" t="s">
        <v>860</v>
      </c>
      <c r="H148" s="143">
        <v>201250</v>
      </c>
      <c r="I148" s="143">
        <v>180000</v>
      </c>
      <c r="J148" t="str">
        <f>IF(G148="GK",VLOOKUP(F148,'[1]2015GoalKeeper Stats'!$A$2:$S$109,2,FALSE),VLOOKUP(F148,'[1]2015Player Stats'!$A$2:$AB$830,2,FALSE))</f>
        <v>SEA</v>
      </c>
      <c r="K148">
        <f>IF(G148="GK",VLOOKUP(F148,'[1]2015GoalKeeper Stats'!$A$2:$S$109,4,FALSE),VLOOKUP(F148,'[1]2015Player Stats'!$A$2:$AB$830,4,FALSE))</f>
        <v>6</v>
      </c>
      <c r="L148">
        <f>IF(G148="GK",VLOOKUP(F148,'[1]2015GoalKeeper Stats'!$A$2:$S$109,5,FALSE),VLOOKUP(F148,'[1]2015Player Stats'!$A$2:$AB$830,5,FALSE))</f>
        <v>5</v>
      </c>
      <c r="M148">
        <f>IF(G148="GK",VLOOKUP(F148,'[1]2015GoalKeeper Stats'!$A$2:$S$109,6,FALSE),VLOOKUP(F148,'[1]2015Player Stats'!$A$2:$AB$830,6,FALSE))</f>
        <v>439</v>
      </c>
      <c r="N148">
        <f>IF(G148="GK",VLOOKUP(F148,'[1]2015GoalKeeper Stats'!$A$2:$S$109,7,FALSE),VLOOKUP(F148,'[1]2015Player Stats'!$A$2:$AB$830,7,FALSE))</f>
        <v>1</v>
      </c>
      <c r="O148">
        <f>IF(G148="GK",VLOOKUP(F148,'[1]2015GoalKeeper Stats'!$A$2:$S$109,8,FALSE),VLOOKUP(F148,'[1]2015Player Stats'!$A$2:$AB$830,8,FALSE))</f>
        <v>1</v>
      </c>
      <c r="P148">
        <f>IF(G148="GK",VLOOKUP(F148,'[1]2015GoalKeeper Stats'!$A$2:$S$109,9,FALSE),VLOOKUP(F148,'[1]2015Player Stats'!$A$2:$AB$830,9,FALSE))</f>
        <v>5</v>
      </c>
      <c r="Q148">
        <f>IF(G148="GK",VLOOKUP(F148,'[1]2015GoalKeeper Stats'!$A$2:$S$109,10,FALSE),VLOOKUP(F148,'[1]2015Player Stats'!$A$2:$AB$830,10,FALSE))</f>
        <v>2</v>
      </c>
      <c r="R148">
        <f>IF(G148="GK",VLOOKUP(F148,'[1]2015GoalKeeper Stats'!$A$2:$S$109,11,FALSE),VLOOKUP(F148,'[1]2015Player Stats'!$A$2:$AB$830,11,FALSE))</f>
        <v>1</v>
      </c>
      <c r="S148" t="str">
        <f>IF(G148="GK",VLOOKUP(F148,'[1]2015GoalKeeper Stats'!$A$2:$S$109,12,FALSE),VLOOKUP(F148,'[1]2015Player Stats'!$A$2:$AB$830,12,FALSE))</f>
        <v>0/0</v>
      </c>
      <c r="T148">
        <f>IF(G148="GK",VLOOKUP(F148,'[1]2015GoalKeeper Stats'!$A$2:$S$109,13,FALSE),VLOOKUP(F148,'[1]2015Player Stats'!$A$2:$AB$830,13,FALSE))</f>
        <v>0</v>
      </c>
      <c r="U148">
        <f>IF(G148="GK",VLOOKUP(F148,'[1]2015GoalKeeper Stats'!$A$2:$S$109,14,FALSE),VLOOKUP(F148,'[1]2015Player Stats'!$A$2:$AB$830,14,FALSE))</f>
        <v>1</v>
      </c>
      <c r="V148">
        <f>IF(G148="GK",VLOOKUP(F148,'[1]2015GoalKeeper Stats'!$A$2:$S$109,15,FALSE),VLOOKUP(F148,'[1]2015Player Stats'!$A$2:$AB$830,15,FALSE))</f>
        <v>0.21</v>
      </c>
      <c r="W148">
        <f>IF(G148="GK",VLOOKUP(F148,'[1]2015GoalKeeper Stats'!$A$2:$S$109,16,FALSE),VLOOKUP(F148,'[1]2015Player Stats'!$A$2:$AB$830,16,FALSE))</f>
        <v>20</v>
      </c>
      <c r="X148">
        <f>IF(G148="GK",VLOOKUP(F148,'[1]2015GoalKeeper Stats'!$A$2:$S$109,17,FALSE),VLOOKUP(F148,'[1]2015Player Stats'!$A$2:$AB$830,17,FALSE))</f>
        <v>0</v>
      </c>
      <c r="Y148">
        <f>IF(G148="GK",VLOOKUP(F148,'[1]2015GoalKeeper Stats'!$A$2:$S$109,18,FALSE),VLOOKUP(F148,'[1]2015Player Stats'!$A$2:$AB$830,18,FALSE))</f>
        <v>0</v>
      </c>
      <c r="Z148">
        <f>IF(G148="GK",VLOOKUP(F148,'[1]2015GoalKeeper Stats'!$A$2:$S$109,19,FALSE),VLOOKUP(F148,'[1]2015Player Stats'!$A$2:$AB$830,19,FALSE))</f>
        <v>1</v>
      </c>
      <c r="AA148">
        <f>IF(G148="GK",VLOOKUP(F148,'[1]2015GoalKeeper Stats'!$A$2:$S$109,20,FALSE),VLOOKUP(F148,'[1]2015Player Stats'!$A$2:$AB$830,20,FALSE))</f>
        <v>0.21</v>
      </c>
      <c r="AB148">
        <f>IF(G148="GK",VLOOKUP(F148,'[1]2015GoalKeeper Stats'!$A$2:$S$109,21,FALSE),VLOOKUP(F148,'[1]2015Player Stats'!$A$2:$AB$830,21,FALSE))</f>
        <v>4</v>
      </c>
      <c r="AC148">
        <f>IF(G148="GK",VLOOKUP(F148,'[1]2015GoalKeeper Stats'!$A$2:$S$109,22,FALSE),VLOOKUP(F148,'[1]2015Player Stats'!$A$2:$AB$830,22,FALSE))</f>
        <v>10</v>
      </c>
      <c r="AD148">
        <f>IF(G148="GK",VLOOKUP(F148,'[1]2015GoalKeeper Stats'!$A$2:$S$109,23,FALSE),VLOOKUP(F148,'[1]2015Player Stats'!$A$2:$AB$830,23,FALSE))</f>
        <v>1</v>
      </c>
      <c r="AE148">
        <f>IF(G148="GK",VLOOKUP(F148,'[1]2015GoalKeeper Stats'!$A$2:$S$109,24,FALSE),VLOOKUP(F148,'[1]2015Player Stats'!$A$2:$AB$830,24,FALSE))</f>
        <v>1</v>
      </c>
      <c r="AF148">
        <f>IF(G148="GK",VLOOKUP(F148,'[1]2015GoalKeeper Stats'!$A$2:$S$109,25,FALSE),VLOOKUP(F148,'[1]2015Player Stats'!$A$2:$AB$830,25,FALSE))</f>
        <v>0</v>
      </c>
      <c r="AG148">
        <f>IF(G148="GK",VLOOKUP(F148,'[1]2015GoalKeeper Stats'!$A$2:$S$109,26,FALSE),VLOOKUP(F148,'[1]2015Player Stats'!$A$2:$AB$830,26,FALSE))</f>
        <v>40</v>
      </c>
      <c r="AH148" s="51">
        <v>2015</v>
      </c>
      <c r="AI148" s="51">
        <v>34</v>
      </c>
      <c r="AJ148" s="51">
        <v>331</v>
      </c>
      <c r="AK148" s="51">
        <v>464</v>
      </c>
      <c r="AL148" s="51">
        <v>44</v>
      </c>
      <c r="AM148" s="51">
        <v>36</v>
      </c>
      <c r="AN148" s="51">
        <v>8</v>
      </c>
      <c r="AO148" s="52">
        <v>42.15</v>
      </c>
      <c r="AP148" s="52">
        <v>38.61</v>
      </c>
      <c r="AQ148" s="52">
        <v>3.53</v>
      </c>
      <c r="AR148" s="52">
        <v>4.47</v>
      </c>
      <c r="AS148" s="51">
        <v>51</v>
      </c>
      <c r="AT148" s="52">
        <v>49.63</v>
      </c>
    </row>
    <row r="149" spans="1:46" hidden="1">
      <c r="A149">
        <v>2015</v>
      </c>
      <c r="B149" t="s">
        <v>896</v>
      </c>
      <c r="C149" t="s">
        <v>896</v>
      </c>
      <c r="D149" t="s">
        <v>1147</v>
      </c>
      <c r="E149" t="s">
        <v>1148</v>
      </c>
      <c r="F149" t="str">
        <f t="shared" si="2"/>
        <v>Marvell Wynne</v>
      </c>
      <c r="G149" t="s">
        <v>893</v>
      </c>
      <c r="H149" s="143">
        <v>200625</v>
      </c>
      <c r="I149" s="143">
        <v>190000</v>
      </c>
      <c r="J149" t="str">
        <f>IF(G149="GK",VLOOKUP(F149,'[1]2015GoalKeeper Stats'!$A$2:$S$109,2,FALSE),VLOOKUP(F149,'[1]2015Player Stats'!$A$2:$AB$830,2,FALSE))</f>
        <v xml:space="preserve">SJ </v>
      </c>
      <c r="K149">
        <f>IF(G149="GK",VLOOKUP(F149,'[1]2015GoalKeeper Stats'!$A$2:$S$109,4,FALSE),VLOOKUP(F149,'[1]2015Player Stats'!$A$2:$AB$830,4,FALSE))</f>
        <v>33</v>
      </c>
      <c r="L149">
        <f>IF(G149="GK",VLOOKUP(F149,'[1]2015GoalKeeper Stats'!$A$2:$S$109,5,FALSE),VLOOKUP(F149,'[1]2015Player Stats'!$A$2:$AB$830,5,FALSE))</f>
        <v>32</v>
      </c>
      <c r="M149">
        <f>IF(G149="GK",VLOOKUP(F149,'[1]2015GoalKeeper Stats'!$A$2:$S$109,6,FALSE),VLOOKUP(F149,'[1]2015Player Stats'!$A$2:$AB$830,6,FALSE))</f>
        <v>2762</v>
      </c>
      <c r="N149">
        <f>IF(G149="GK",VLOOKUP(F149,'[1]2015GoalKeeper Stats'!$A$2:$S$109,7,FALSE),VLOOKUP(F149,'[1]2015Player Stats'!$A$2:$AB$830,7,FALSE))</f>
        <v>0</v>
      </c>
      <c r="O149">
        <f>IF(G149="GK",VLOOKUP(F149,'[1]2015GoalKeeper Stats'!$A$2:$S$109,8,FALSE),VLOOKUP(F149,'[1]2015Player Stats'!$A$2:$AB$830,8,FALSE))</f>
        <v>2</v>
      </c>
      <c r="P149">
        <f>IF(G149="GK",VLOOKUP(F149,'[1]2015GoalKeeper Stats'!$A$2:$S$109,9,FALSE),VLOOKUP(F149,'[1]2015Player Stats'!$A$2:$AB$830,9,FALSE))</f>
        <v>5</v>
      </c>
      <c r="Q149">
        <f>IF(G149="GK",VLOOKUP(F149,'[1]2015GoalKeeper Stats'!$A$2:$S$109,10,FALSE),VLOOKUP(F149,'[1]2015Player Stats'!$A$2:$AB$830,10,FALSE))</f>
        <v>1</v>
      </c>
      <c r="R149">
        <f>IF(G149="GK",VLOOKUP(F149,'[1]2015GoalKeeper Stats'!$A$2:$S$109,11,FALSE),VLOOKUP(F149,'[1]2015Player Stats'!$A$2:$AB$830,11,FALSE))</f>
        <v>0</v>
      </c>
      <c r="S149" t="str">
        <f>IF(G149="GK",VLOOKUP(F149,'[1]2015GoalKeeper Stats'!$A$2:$S$109,12,FALSE),VLOOKUP(F149,'[1]2015Player Stats'!$A$2:$AB$830,12,FALSE))</f>
        <v>0/0</v>
      </c>
      <c r="T149">
        <f>IF(G149="GK",VLOOKUP(F149,'[1]2015GoalKeeper Stats'!$A$2:$S$109,13,FALSE),VLOOKUP(F149,'[1]2015Player Stats'!$A$2:$AB$830,13,FALSE))</f>
        <v>0</v>
      </c>
      <c r="U149">
        <f>IF(G149="GK",VLOOKUP(F149,'[1]2015GoalKeeper Stats'!$A$2:$S$109,14,FALSE),VLOOKUP(F149,'[1]2015Player Stats'!$A$2:$AB$830,14,FALSE))</f>
        <v>0</v>
      </c>
      <c r="V149">
        <f>IF(G149="GK",VLOOKUP(F149,'[1]2015GoalKeeper Stats'!$A$2:$S$109,15,FALSE),VLOOKUP(F149,'[1]2015Player Stats'!$A$2:$AB$830,15,FALSE))</f>
        <v>0</v>
      </c>
      <c r="W149">
        <f>IF(G149="GK",VLOOKUP(F149,'[1]2015GoalKeeper Stats'!$A$2:$S$109,16,FALSE),VLOOKUP(F149,'[1]2015Player Stats'!$A$2:$AB$830,16,FALSE))</f>
        <v>0</v>
      </c>
      <c r="X149">
        <f>IF(G149="GK",VLOOKUP(F149,'[1]2015GoalKeeper Stats'!$A$2:$S$109,17,FALSE),VLOOKUP(F149,'[1]2015Player Stats'!$A$2:$AB$830,17,FALSE))</f>
        <v>0</v>
      </c>
      <c r="Y149">
        <f>IF(G149="GK",VLOOKUP(F149,'[1]2015GoalKeeper Stats'!$A$2:$S$109,18,FALSE),VLOOKUP(F149,'[1]2015Player Stats'!$A$2:$AB$830,18,FALSE))</f>
        <v>0</v>
      </c>
      <c r="Z149">
        <f>IF(G149="GK",VLOOKUP(F149,'[1]2015GoalKeeper Stats'!$A$2:$S$109,19,FALSE),VLOOKUP(F149,'[1]2015Player Stats'!$A$2:$AB$830,19,FALSE))</f>
        <v>2</v>
      </c>
      <c r="AA149">
        <f>IF(G149="GK",VLOOKUP(F149,'[1]2015GoalKeeper Stats'!$A$2:$S$109,20,FALSE),VLOOKUP(F149,'[1]2015Player Stats'!$A$2:$AB$830,20,FALSE))</f>
        <v>7.0000000000000007E-2</v>
      </c>
      <c r="AB149">
        <f>IF(G149="GK",VLOOKUP(F149,'[1]2015GoalKeeper Stats'!$A$2:$S$109,21,FALSE),VLOOKUP(F149,'[1]2015Player Stats'!$A$2:$AB$830,21,FALSE))</f>
        <v>22</v>
      </c>
      <c r="AC149">
        <f>IF(G149="GK",VLOOKUP(F149,'[1]2015GoalKeeper Stats'!$A$2:$S$109,22,FALSE),VLOOKUP(F149,'[1]2015Player Stats'!$A$2:$AB$830,22,FALSE))</f>
        <v>17</v>
      </c>
      <c r="AD149">
        <f>IF(G149="GK",VLOOKUP(F149,'[1]2015GoalKeeper Stats'!$A$2:$S$109,23,FALSE),VLOOKUP(F149,'[1]2015Player Stats'!$A$2:$AB$830,23,FALSE))</f>
        <v>0</v>
      </c>
      <c r="AE149">
        <f>IF(G149="GK",VLOOKUP(F149,'[1]2015GoalKeeper Stats'!$A$2:$S$109,24,FALSE),VLOOKUP(F149,'[1]2015Player Stats'!$A$2:$AB$830,24,FALSE))</f>
        <v>1</v>
      </c>
      <c r="AF149">
        <f>IF(G149="GK",VLOOKUP(F149,'[1]2015GoalKeeper Stats'!$A$2:$S$109,25,FALSE),VLOOKUP(F149,'[1]2015Player Stats'!$A$2:$AB$830,25,FALSE))</f>
        <v>0</v>
      </c>
      <c r="AG149">
        <f>IF(G149="GK",VLOOKUP(F149,'[1]2015GoalKeeper Stats'!$A$2:$S$109,26,FALSE),VLOOKUP(F149,'[1]2015Player Stats'!$A$2:$AB$830,26,FALSE))</f>
        <v>20</v>
      </c>
      <c r="AH149" s="51">
        <v>2015</v>
      </c>
      <c r="AI149" s="51">
        <v>34</v>
      </c>
      <c r="AJ149" s="51">
        <v>405</v>
      </c>
      <c r="AK149" s="51">
        <v>399</v>
      </c>
      <c r="AL149" s="51">
        <v>41</v>
      </c>
      <c r="AM149" s="51">
        <v>38</v>
      </c>
      <c r="AN149" s="51">
        <v>3</v>
      </c>
      <c r="AO149" s="52">
        <v>44.43</v>
      </c>
      <c r="AP149" s="52">
        <v>40.1</v>
      </c>
      <c r="AQ149" s="52">
        <v>4.33</v>
      </c>
      <c r="AR149" s="52">
        <v>-1.33</v>
      </c>
      <c r="AS149" s="51">
        <v>47</v>
      </c>
      <c r="AT149" s="52">
        <v>49.59</v>
      </c>
    </row>
    <row r="150" spans="1:46" hidden="1">
      <c r="A150">
        <v>2015</v>
      </c>
      <c r="B150" t="s">
        <v>943</v>
      </c>
      <c r="C150" t="s">
        <v>175</v>
      </c>
      <c r="D150" t="s">
        <v>1149</v>
      </c>
      <c r="E150" t="s">
        <v>1150</v>
      </c>
      <c r="F150" t="str">
        <f t="shared" si="2"/>
        <v>Gonzalo Veron</v>
      </c>
      <c r="G150" t="s">
        <v>903</v>
      </c>
      <c r="H150" s="143">
        <v>200004</v>
      </c>
      <c r="I150" s="143">
        <v>200004</v>
      </c>
      <c r="J150" t="str">
        <f>IF(G150="GK",VLOOKUP(F150,'[1]2015GoalKeeper Stats'!$A$2:$S$109,2,FALSE),VLOOKUP(F150,'[1]2015Player Stats'!$A$2:$AB$830,2,FALSE))</f>
        <v>NYR</v>
      </c>
      <c r="K150">
        <f>IF(G150="GK",VLOOKUP(F150,'[1]2015GoalKeeper Stats'!$A$2:$S$109,4,FALSE),VLOOKUP(F150,'[1]2015Player Stats'!$A$2:$AB$830,4,FALSE))</f>
        <v>13</v>
      </c>
      <c r="L150">
        <f>IF(G150="GK",VLOOKUP(F150,'[1]2015GoalKeeper Stats'!$A$2:$S$109,5,FALSE),VLOOKUP(F150,'[1]2015Player Stats'!$A$2:$AB$830,5,FALSE))</f>
        <v>2</v>
      </c>
      <c r="M150">
        <f>IF(G150="GK",VLOOKUP(F150,'[1]2015GoalKeeper Stats'!$A$2:$S$109,6,FALSE),VLOOKUP(F150,'[1]2015Player Stats'!$A$2:$AB$830,6,FALSE))</f>
        <v>321</v>
      </c>
      <c r="N150">
        <f>IF(G150="GK",VLOOKUP(F150,'[1]2015GoalKeeper Stats'!$A$2:$S$109,7,FALSE),VLOOKUP(F150,'[1]2015Player Stats'!$A$2:$AB$830,7,FALSE))</f>
        <v>1</v>
      </c>
      <c r="O150">
        <f>IF(G150="GK",VLOOKUP(F150,'[1]2015GoalKeeper Stats'!$A$2:$S$109,8,FALSE),VLOOKUP(F150,'[1]2015Player Stats'!$A$2:$AB$830,8,FALSE))</f>
        <v>1</v>
      </c>
      <c r="P150">
        <f>IF(G150="GK",VLOOKUP(F150,'[1]2015GoalKeeper Stats'!$A$2:$S$109,9,FALSE),VLOOKUP(F150,'[1]2015Player Stats'!$A$2:$AB$830,9,FALSE))</f>
        <v>10</v>
      </c>
      <c r="Q150">
        <f>IF(G150="GK",VLOOKUP(F150,'[1]2015GoalKeeper Stats'!$A$2:$S$109,10,FALSE),VLOOKUP(F150,'[1]2015Player Stats'!$A$2:$AB$830,10,FALSE))</f>
        <v>4</v>
      </c>
      <c r="R150">
        <f>IF(G150="GK",VLOOKUP(F150,'[1]2015GoalKeeper Stats'!$A$2:$S$109,11,FALSE),VLOOKUP(F150,'[1]2015Player Stats'!$A$2:$AB$830,11,FALSE))</f>
        <v>0</v>
      </c>
      <c r="S150" t="str">
        <f>IF(G150="GK",VLOOKUP(F150,'[1]2015GoalKeeper Stats'!$A$2:$S$109,12,FALSE),VLOOKUP(F150,'[1]2015Player Stats'!$A$2:$AB$830,12,FALSE))</f>
        <v>0/0</v>
      </c>
      <c r="T150">
        <f>IF(G150="GK",VLOOKUP(F150,'[1]2015GoalKeeper Stats'!$A$2:$S$109,13,FALSE),VLOOKUP(F150,'[1]2015Player Stats'!$A$2:$AB$830,13,FALSE))</f>
        <v>1</v>
      </c>
      <c r="U150">
        <f>IF(G150="GK",VLOOKUP(F150,'[1]2015GoalKeeper Stats'!$A$2:$S$109,14,FALSE),VLOOKUP(F150,'[1]2015Player Stats'!$A$2:$AB$830,14,FALSE))</f>
        <v>0</v>
      </c>
      <c r="V150">
        <f>IF(G150="GK",VLOOKUP(F150,'[1]2015GoalKeeper Stats'!$A$2:$S$109,15,FALSE),VLOOKUP(F150,'[1]2015Player Stats'!$A$2:$AB$830,15,FALSE))</f>
        <v>0.28000000000000003</v>
      </c>
      <c r="W150">
        <f>IF(G150="GK",VLOOKUP(F150,'[1]2015GoalKeeper Stats'!$A$2:$S$109,16,FALSE),VLOOKUP(F150,'[1]2015Player Stats'!$A$2:$AB$830,16,FALSE))</f>
        <v>10</v>
      </c>
      <c r="X150">
        <f>IF(G150="GK",VLOOKUP(F150,'[1]2015GoalKeeper Stats'!$A$2:$S$109,17,FALSE),VLOOKUP(F150,'[1]2015Player Stats'!$A$2:$AB$830,17,FALSE))</f>
        <v>0</v>
      </c>
      <c r="Y150">
        <f>IF(G150="GK",VLOOKUP(F150,'[1]2015GoalKeeper Stats'!$A$2:$S$109,18,FALSE),VLOOKUP(F150,'[1]2015Player Stats'!$A$2:$AB$830,18,FALSE))</f>
        <v>1</v>
      </c>
      <c r="Z150">
        <f>IF(G150="GK",VLOOKUP(F150,'[1]2015GoalKeeper Stats'!$A$2:$S$109,19,FALSE),VLOOKUP(F150,'[1]2015Player Stats'!$A$2:$AB$830,19,FALSE))</f>
        <v>0</v>
      </c>
      <c r="AA150">
        <f>IF(G150="GK",VLOOKUP(F150,'[1]2015GoalKeeper Stats'!$A$2:$S$109,20,FALSE),VLOOKUP(F150,'[1]2015Player Stats'!$A$2:$AB$830,20,FALSE))</f>
        <v>0.28000000000000003</v>
      </c>
      <c r="AB150">
        <f>IF(G150="GK",VLOOKUP(F150,'[1]2015GoalKeeper Stats'!$A$2:$S$109,21,FALSE),VLOOKUP(F150,'[1]2015Player Stats'!$A$2:$AB$830,21,FALSE))</f>
        <v>6</v>
      </c>
      <c r="AC150">
        <f>IF(G150="GK",VLOOKUP(F150,'[1]2015GoalKeeper Stats'!$A$2:$S$109,22,FALSE),VLOOKUP(F150,'[1]2015Player Stats'!$A$2:$AB$830,22,FALSE))</f>
        <v>11</v>
      </c>
      <c r="AD150">
        <f>IF(G150="GK",VLOOKUP(F150,'[1]2015GoalKeeper Stats'!$A$2:$S$109,23,FALSE),VLOOKUP(F150,'[1]2015Player Stats'!$A$2:$AB$830,23,FALSE))</f>
        <v>2</v>
      </c>
      <c r="AE150">
        <f>IF(G150="GK",VLOOKUP(F150,'[1]2015GoalKeeper Stats'!$A$2:$S$109,24,FALSE),VLOOKUP(F150,'[1]2015Player Stats'!$A$2:$AB$830,24,FALSE))</f>
        <v>0</v>
      </c>
      <c r="AF150">
        <f>IF(G150="GK",VLOOKUP(F150,'[1]2015GoalKeeper Stats'!$A$2:$S$109,25,FALSE),VLOOKUP(F150,'[1]2015Player Stats'!$A$2:$AB$830,25,FALSE))</f>
        <v>0</v>
      </c>
      <c r="AG150">
        <f>IF(G150="GK",VLOOKUP(F150,'[1]2015GoalKeeper Stats'!$A$2:$S$109,26,FALSE),VLOOKUP(F150,'[1]2015Player Stats'!$A$2:$AB$830,26,FALSE))</f>
        <v>40</v>
      </c>
      <c r="AH150" s="51">
        <v>2015</v>
      </c>
      <c r="AI150" s="51">
        <v>34</v>
      </c>
      <c r="AJ150" s="51">
        <v>476</v>
      </c>
      <c r="AK150" s="51">
        <v>399</v>
      </c>
      <c r="AL150" s="51">
        <v>62</v>
      </c>
      <c r="AM150" s="51">
        <v>42</v>
      </c>
      <c r="AN150" s="51">
        <v>20</v>
      </c>
      <c r="AO150" s="52">
        <v>60.94</v>
      </c>
      <c r="AP150" s="52">
        <v>38.31</v>
      </c>
      <c r="AQ150" s="52">
        <v>22.63</v>
      </c>
      <c r="AR150" s="52">
        <v>-2.63</v>
      </c>
      <c r="AS150" s="51">
        <v>60</v>
      </c>
      <c r="AT150" s="52">
        <v>61.58</v>
      </c>
    </row>
    <row r="151" spans="1:46" hidden="1">
      <c r="A151">
        <v>2015</v>
      </c>
      <c r="B151" t="s">
        <v>211</v>
      </c>
      <c r="C151" t="s">
        <v>173</v>
      </c>
      <c r="D151" t="s">
        <v>1151</v>
      </c>
      <c r="E151" t="s">
        <v>1152</v>
      </c>
      <c r="F151" t="str">
        <f t="shared" si="2"/>
        <v>Andoni Iraola</v>
      </c>
      <c r="G151" t="s">
        <v>893</v>
      </c>
      <c r="H151" s="143">
        <v>200004</v>
      </c>
      <c r="I151" s="143">
        <v>200004</v>
      </c>
      <c r="J151" t="str">
        <f>IF(G151="GK",VLOOKUP(F151,'[1]2015GoalKeeper Stats'!$A$2:$S$109,2,FALSE),VLOOKUP(F151,'[1]2015Player Stats'!$A$2:$AB$830,2,FALSE))</f>
        <v>NYC</v>
      </c>
      <c r="K151">
        <f>IF(G151="GK",VLOOKUP(F151,'[1]2015GoalKeeper Stats'!$A$2:$S$109,4,FALSE),VLOOKUP(F151,'[1]2015Player Stats'!$A$2:$AB$830,4,FALSE))</f>
        <v>9</v>
      </c>
      <c r="L151">
        <f>IF(G151="GK",VLOOKUP(F151,'[1]2015GoalKeeper Stats'!$A$2:$S$109,5,FALSE),VLOOKUP(F151,'[1]2015Player Stats'!$A$2:$AB$830,5,FALSE))</f>
        <v>8</v>
      </c>
      <c r="M151">
        <f>IF(G151="GK",VLOOKUP(F151,'[1]2015GoalKeeper Stats'!$A$2:$S$109,6,FALSE),VLOOKUP(F151,'[1]2015Player Stats'!$A$2:$AB$830,6,FALSE))</f>
        <v>759</v>
      </c>
      <c r="N151">
        <f>IF(G151="GK",VLOOKUP(F151,'[1]2015GoalKeeper Stats'!$A$2:$S$109,7,FALSE),VLOOKUP(F151,'[1]2015Player Stats'!$A$2:$AB$830,7,FALSE))</f>
        <v>0</v>
      </c>
      <c r="O151">
        <f>IF(G151="GK",VLOOKUP(F151,'[1]2015GoalKeeper Stats'!$A$2:$S$109,8,FALSE),VLOOKUP(F151,'[1]2015Player Stats'!$A$2:$AB$830,8,FALSE))</f>
        <v>1</v>
      </c>
      <c r="P151">
        <f>IF(G151="GK",VLOOKUP(F151,'[1]2015GoalKeeper Stats'!$A$2:$S$109,9,FALSE),VLOOKUP(F151,'[1]2015Player Stats'!$A$2:$AB$830,9,FALSE))</f>
        <v>3</v>
      </c>
      <c r="Q151">
        <f>IF(G151="GK",VLOOKUP(F151,'[1]2015GoalKeeper Stats'!$A$2:$S$109,10,FALSE),VLOOKUP(F151,'[1]2015Player Stats'!$A$2:$AB$830,10,FALSE))</f>
        <v>0</v>
      </c>
      <c r="R151">
        <f>IF(G151="GK",VLOOKUP(F151,'[1]2015GoalKeeper Stats'!$A$2:$S$109,11,FALSE),VLOOKUP(F151,'[1]2015Player Stats'!$A$2:$AB$830,11,FALSE))</f>
        <v>0</v>
      </c>
      <c r="S151" t="str">
        <f>IF(G151="GK",VLOOKUP(F151,'[1]2015GoalKeeper Stats'!$A$2:$S$109,12,FALSE),VLOOKUP(F151,'[1]2015Player Stats'!$A$2:$AB$830,12,FALSE))</f>
        <v>0/0</v>
      </c>
      <c r="T151">
        <f>IF(G151="GK",VLOOKUP(F151,'[1]2015GoalKeeper Stats'!$A$2:$S$109,13,FALSE),VLOOKUP(F151,'[1]2015Player Stats'!$A$2:$AB$830,13,FALSE))</f>
        <v>0</v>
      </c>
      <c r="U151">
        <f>IF(G151="GK",VLOOKUP(F151,'[1]2015GoalKeeper Stats'!$A$2:$S$109,14,FALSE),VLOOKUP(F151,'[1]2015Player Stats'!$A$2:$AB$830,14,FALSE))</f>
        <v>0</v>
      </c>
      <c r="V151">
        <f>IF(G151="GK",VLOOKUP(F151,'[1]2015GoalKeeper Stats'!$A$2:$S$109,15,FALSE),VLOOKUP(F151,'[1]2015Player Stats'!$A$2:$AB$830,15,FALSE))</f>
        <v>0</v>
      </c>
      <c r="W151">
        <f>IF(G151="GK",VLOOKUP(F151,'[1]2015GoalKeeper Stats'!$A$2:$S$109,16,FALSE),VLOOKUP(F151,'[1]2015Player Stats'!$A$2:$AB$830,16,FALSE))</f>
        <v>0</v>
      </c>
      <c r="X151">
        <f>IF(G151="GK",VLOOKUP(F151,'[1]2015GoalKeeper Stats'!$A$2:$S$109,17,FALSE),VLOOKUP(F151,'[1]2015Player Stats'!$A$2:$AB$830,17,FALSE))</f>
        <v>0</v>
      </c>
      <c r="Y151">
        <f>IF(G151="GK",VLOOKUP(F151,'[1]2015GoalKeeper Stats'!$A$2:$S$109,18,FALSE),VLOOKUP(F151,'[1]2015Player Stats'!$A$2:$AB$830,18,FALSE))</f>
        <v>1</v>
      </c>
      <c r="Z151">
        <f>IF(G151="GK",VLOOKUP(F151,'[1]2015GoalKeeper Stats'!$A$2:$S$109,19,FALSE),VLOOKUP(F151,'[1]2015Player Stats'!$A$2:$AB$830,19,FALSE))</f>
        <v>0</v>
      </c>
      <c r="AA151">
        <f>IF(G151="GK",VLOOKUP(F151,'[1]2015GoalKeeper Stats'!$A$2:$S$109,20,FALSE),VLOOKUP(F151,'[1]2015Player Stats'!$A$2:$AB$830,20,FALSE))</f>
        <v>0.12</v>
      </c>
      <c r="AB151">
        <f>IF(G151="GK",VLOOKUP(F151,'[1]2015GoalKeeper Stats'!$A$2:$S$109,21,FALSE),VLOOKUP(F151,'[1]2015Player Stats'!$A$2:$AB$830,21,FALSE))</f>
        <v>8</v>
      </c>
      <c r="AC151">
        <f>IF(G151="GK",VLOOKUP(F151,'[1]2015GoalKeeper Stats'!$A$2:$S$109,22,FALSE),VLOOKUP(F151,'[1]2015Player Stats'!$A$2:$AB$830,22,FALSE))</f>
        <v>7</v>
      </c>
      <c r="AD151">
        <f>IF(G151="GK",VLOOKUP(F151,'[1]2015GoalKeeper Stats'!$A$2:$S$109,23,FALSE),VLOOKUP(F151,'[1]2015Player Stats'!$A$2:$AB$830,23,FALSE))</f>
        <v>0</v>
      </c>
      <c r="AE151">
        <f>IF(G151="GK",VLOOKUP(F151,'[1]2015GoalKeeper Stats'!$A$2:$S$109,24,FALSE),VLOOKUP(F151,'[1]2015Player Stats'!$A$2:$AB$830,24,FALSE))</f>
        <v>2</v>
      </c>
      <c r="AF151">
        <f>IF(G151="GK",VLOOKUP(F151,'[1]2015GoalKeeper Stats'!$A$2:$S$109,25,FALSE),VLOOKUP(F151,'[1]2015Player Stats'!$A$2:$AB$830,25,FALSE))</f>
        <v>0</v>
      </c>
      <c r="AG151">
        <f>IF(G151="GK",VLOOKUP(F151,'[1]2015GoalKeeper Stats'!$A$2:$S$109,26,FALSE),VLOOKUP(F151,'[1]2015Player Stats'!$A$2:$AB$830,26,FALSE))</f>
        <v>0</v>
      </c>
      <c r="AH151" s="51">
        <v>2015</v>
      </c>
      <c r="AI151" s="51">
        <v>34</v>
      </c>
      <c r="AJ151" s="51">
        <v>446</v>
      </c>
      <c r="AK151" s="51">
        <v>504</v>
      </c>
      <c r="AL151" s="51">
        <v>48</v>
      </c>
      <c r="AM151" s="51">
        <v>58</v>
      </c>
      <c r="AN151" s="51">
        <v>-10</v>
      </c>
      <c r="AO151" s="52">
        <v>44.98</v>
      </c>
      <c r="AP151" s="52">
        <v>62.58</v>
      </c>
      <c r="AQ151" s="52">
        <v>-17.600000000000001</v>
      </c>
      <c r="AR151" s="52">
        <v>7.6</v>
      </c>
      <c r="AS151" s="51">
        <v>37</v>
      </c>
      <c r="AT151" s="52">
        <v>35.799999999999997</v>
      </c>
    </row>
    <row r="152" spans="1:46" hidden="1">
      <c r="A152">
        <v>2015</v>
      </c>
      <c r="B152" t="s">
        <v>962</v>
      </c>
      <c r="C152" t="s">
        <v>962</v>
      </c>
      <c r="D152" t="s">
        <v>1153</v>
      </c>
      <c r="E152" t="s">
        <v>1154</v>
      </c>
      <c r="F152" t="str">
        <f t="shared" si="2"/>
        <v>Bobby Boswell</v>
      </c>
      <c r="G152" t="s">
        <v>893</v>
      </c>
      <c r="H152" s="143">
        <v>200000</v>
      </c>
      <c r="I152" s="143">
        <v>200000</v>
      </c>
      <c r="J152" t="str">
        <f>IF(G152="GK",VLOOKUP(F152,'[1]2015GoalKeeper Stats'!$A$2:$S$109,2,FALSE),VLOOKUP(F152,'[1]2015Player Stats'!$A$2:$AB$830,2,FALSE))</f>
        <v xml:space="preserve">DC </v>
      </c>
      <c r="K152">
        <f>IF(G152="GK",VLOOKUP(F152,'[1]2015GoalKeeper Stats'!$A$2:$S$109,4,FALSE),VLOOKUP(F152,'[1]2015Player Stats'!$A$2:$AB$830,4,FALSE))</f>
        <v>34</v>
      </c>
      <c r="L152">
        <f>IF(G152="GK",VLOOKUP(F152,'[1]2015GoalKeeper Stats'!$A$2:$S$109,5,FALSE),VLOOKUP(F152,'[1]2015Player Stats'!$A$2:$AB$830,5,FALSE))</f>
        <v>33</v>
      </c>
      <c r="M152">
        <f>IF(G152="GK",VLOOKUP(F152,'[1]2015GoalKeeper Stats'!$A$2:$S$109,6,FALSE),VLOOKUP(F152,'[1]2015Player Stats'!$A$2:$AB$830,6,FALSE))</f>
        <v>2975</v>
      </c>
      <c r="N152">
        <f>IF(G152="GK",VLOOKUP(F152,'[1]2015GoalKeeper Stats'!$A$2:$S$109,7,FALSE),VLOOKUP(F152,'[1]2015Player Stats'!$A$2:$AB$830,7,FALSE))</f>
        <v>2</v>
      </c>
      <c r="O152">
        <f>IF(G152="GK",VLOOKUP(F152,'[1]2015GoalKeeper Stats'!$A$2:$S$109,8,FALSE),VLOOKUP(F152,'[1]2015Player Stats'!$A$2:$AB$830,8,FALSE))</f>
        <v>0</v>
      </c>
      <c r="P152">
        <f>IF(G152="GK",VLOOKUP(F152,'[1]2015GoalKeeper Stats'!$A$2:$S$109,9,FALSE),VLOOKUP(F152,'[1]2015Player Stats'!$A$2:$AB$830,9,FALSE))</f>
        <v>20</v>
      </c>
      <c r="Q152">
        <f>IF(G152="GK",VLOOKUP(F152,'[1]2015GoalKeeper Stats'!$A$2:$S$109,10,FALSE),VLOOKUP(F152,'[1]2015Player Stats'!$A$2:$AB$830,10,FALSE))</f>
        <v>4</v>
      </c>
      <c r="R152">
        <f>IF(G152="GK",VLOOKUP(F152,'[1]2015GoalKeeper Stats'!$A$2:$S$109,11,FALSE),VLOOKUP(F152,'[1]2015Player Stats'!$A$2:$AB$830,11,FALSE))</f>
        <v>0</v>
      </c>
      <c r="S152" t="str">
        <f>IF(G152="GK",VLOOKUP(F152,'[1]2015GoalKeeper Stats'!$A$2:$S$109,12,FALSE),VLOOKUP(F152,'[1]2015Player Stats'!$A$2:$AB$830,12,FALSE))</f>
        <v>0/0</v>
      </c>
      <c r="T152">
        <f>IF(G152="GK",VLOOKUP(F152,'[1]2015GoalKeeper Stats'!$A$2:$S$109,13,FALSE),VLOOKUP(F152,'[1]2015Player Stats'!$A$2:$AB$830,13,FALSE))</f>
        <v>1</v>
      </c>
      <c r="U152">
        <f>IF(G152="GK",VLOOKUP(F152,'[1]2015GoalKeeper Stats'!$A$2:$S$109,14,FALSE),VLOOKUP(F152,'[1]2015Player Stats'!$A$2:$AB$830,14,FALSE))</f>
        <v>1</v>
      </c>
      <c r="V152">
        <f>IF(G152="GK",VLOOKUP(F152,'[1]2015GoalKeeper Stats'!$A$2:$S$109,15,FALSE),VLOOKUP(F152,'[1]2015Player Stats'!$A$2:$AB$830,15,FALSE))</f>
        <v>0.06</v>
      </c>
      <c r="W152">
        <f>IF(G152="GK",VLOOKUP(F152,'[1]2015GoalKeeper Stats'!$A$2:$S$109,16,FALSE),VLOOKUP(F152,'[1]2015Player Stats'!$A$2:$AB$830,16,FALSE))</f>
        <v>10</v>
      </c>
      <c r="X152">
        <f>IF(G152="GK",VLOOKUP(F152,'[1]2015GoalKeeper Stats'!$A$2:$S$109,17,FALSE),VLOOKUP(F152,'[1]2015Player Stats'!$A$2:$AB$830,17,FALSE))</f>
        <v>0</v>
      </c>
      <c r="Y152">
        <f>IF(G152="GK",VLOOKUP(F152,'[1]2015GoalKeeper Stats'!$A$2:$S$109,18,FALSE),VLOOKUP(F152,'[1]2015Player Stats'!$A$2:$AB$830,18,FALSE))</f>
        <v>0</v>
      </c>
      <c r="Z152">
        <f>IF(G152="GK",VLOOKUP(F152,'[1]2015GoalKeeper Stats'!$A$2:$S$109,19,FALSE),VLOOKUP(F152,'[1]2015Player Stats'!$A$2:$AB$830,19,FALSE))</f>
        <v>0</v>
      </c>
      <c r="AA152">
        <f>IF(G152="GK",VLOOKUP(F152,'[1]2015GoalKeeper Stats'!$A$2:$S$109,20,FALSE),VLOOKUP(F152,'[1]2015Player Stats'!$A$2:$AB$830,20,FALSE))</f>
        <v>0</v>
      </c>
      <c r="AB152">
        <f>IF(G152="GK",VLOOKUP(F152,'[1]2015GoalKeeper Stats'!$A$2:$S$109,21,FALSE),VLOOKUP(F152,'[1]2015Player Stats'!$A$2:$AB$830,21,FALSE))</f>
        <v>21</v>
      </c>
      <c r="AC152">
        <f>IF(G152="GK",VLOOKUP(F152,'[1]2015GoalKeeper Stats'!$A$2:$S$109,22,FALSE),VLOOKUP(F152,'[1]2015Player Stats'!$A$2:$AB$830,22,FALSE))</f>
        <v>14</v>
      </c>
      <c r="AD152">
        <f>IF(G152="GK",VLOOKUP(F152,'[1]2015GoalKeeper Stats'!$A$2:$S$109,23,FALSE),VLOOKUP(F152,'[1]2015Player Stats'!$A$2:$AB$830,23,FALSE))</f>
        <v>1</v>
      </c>
      <c r="AE152">
        <f>IF(G152="GK",VLOOKUP(F152,'[1]2015GoalKeeper Stats'!$A$2:$S$109,24,FALSE),VLOOKUP(F152,'[1]2015Player Stats'!$A$2:$AB$830,24,FALSE))</f>
        <v>5</v>
      </c>
      <c r="AF152">
        <f>IF(G152="GK",VLOOKUP(F152,'[1]2015GoalKeeper Stats'!$A$2:$S$109,25,FALSE),VLOOKUP(F152,'[1]2015Player Stats'!$A$2:$AB$830,25,FALSE))</f>
        <v>0</v>
      </c>
      <c r="AG152">
        <f>IF(G152="GK",VLOOKUP(F152,'[1]2015GoalKeeper Stats'!$A$2:$S$109,26,FALSE),VLOOKUP(F152,'[1]2015Player Stats'!$A$2:$AB$830,26,FALSE))</f>
        <v>20</v>
      </c>
      <c r="AH152" s="51">
        <v>2015</v>
      </c>
      <c r="AI152" s="51">
        <v>34</v>
      </c>
      <c r="AJ152" s="51">
        <v>373</v>
      </c>
      <c r="AK152" s="51">
        <v>492</v>
      </c>
      <c r="AL152" s="51">
        <v>42</v>
      </c>
      <c r="AM152" s="51">
        <v>45</v>
      </c>
      <c r="AN152" s="51">
        <v>-3</v>
      </c>
      <c r="AO152" s="52">
        <v>40.159999999999997</v>
      </c>
      <c r="AP152" s="52">
        <v>48.75</v>
      </c>
      <c r="AQ152" s="52">
        <v>-8.59</v>
      </c>
      <c r="AR152" s="52">
        <v>5.59</v>
      </c>
      <c r="AS152" s="51">
        <v>51</v>
      </c>
      <c r="AT152" s="52">
        <v>40.659999999999997</v>
      </c>
    </row>
    <row r="153" spans="1:46" hidden="1">
      <c r="A153">
        <v>2015</v>
      </c>
      <c r="B153" t="s">
        <v>201</v>
      </c>
      <c r="C153" t="s">
        <v>201</v>
      </c>
      <c r="D153" t="s">
        <v>1155</v>
      </c>
      <c r="E153" t="s">
        <v>1156</v>
      </c>
      <c r="F153" t="str">
        <f t="shared" si="2"/>
        <v>Dilaver Duka</v>
      </c>
      <c r="G153" t="s">
        <v>860</v>
      </c>
      <c r="H153" s="143">
        <v>200000</v>
      </c>
      <c r="I153" s="143">
        <v>175000</v>
      </c>
      <c r="J153" t="str">
        <f>IF(G153="GK",VLOOKUP(F153,'[1]2015GoalKeeper Stats'!$A$2:$S$109,2,FALSE),VLOOKUP(F153,'[1]2015Player Stats'!$A$2:$AB$830,2,FALSE))</f>
        <v>MTL</v>
      </c>
      <c r="K153">
        <f>IF(G153="GK",VLOOKUP(F153,'[1]2015GoalKeeper Stats'!$A$2:$S$109,4,FALSE),VLOOKUP(F153,'[1]2015Player Stats'!$A$2:$AB$830,4,FALSE))</f>
        <v>27</v>
      </c>
      <c r="L153">
        <f>IF(G153="GK",VLOOKUP(F153,'[1]2015GoalKeeper Stats'!$A$2:$S$109,5,FALSE),VLOOKUP(F153,'[1]2015Player Stats'!$A$2:$AB$830,5,FALSE))</f>
        <v>19</v>
      </c>
      <c r="M153">
        <f>IF(G153="GK",VLOOKUP(F153,'[1]2015GoalKeeper Stats'!$A$2:$S$109,6,FALSE),VLOOKUP(F153,'[1]2015Player Stats'!$A$2:$AB$830,6,FALSE))</f>
        <v>1789</v>
      </c>
      <c r="N153">
        <f>IF(G153="GK",VLOOKUP(F153,'[1]2015GoalKeeper Stats'!$A$2:$S$109,7,FALSE),VLOOKUP(F153,'[1]2015Player Stats'!$A$2:$AB$830,7,FALSE))</f>
        <v>2</v>
      </c>
      <c r="O153">
        <f>IF(G153="GK",VLOOKUP(F153,'[1]2015GoalKeeper Stats'!$A$2:$S$109,8,FALSE),VLOOKUP(F153,'[1]2015Player Stats'!$A$2:$AB$830,8,FALSE))</f>
        <v>2</v>
      </c>
      <c r="P153">
        <f>IF(G153="GK",VLOOKUP(F153,'[1]2015GoalKeeper Stats'!$A$2:$S$109,9,FALSE),VLOOKUP(F153,'[1]2015Player Stats'!$A$2:$AB$830,9,FALSE))</f>
        <v>34</v>
      </c>
      <c r="Q153">
        <f>IF(G153="GK",VLOOKUP(F153,'[1]2015GoalKeeper Stats'!$A$2:$S$109,10,FALSE),VLOOKUP(F153,'[1]2015Player Stats'!$A$2:$AB$830,10,FALSE))</f>
        <v>13</v>
      </c>
      <c r="R153">
        <f>IF(G153="GK",VLOOKUP(F153,'[1]2015GoalKeeper Stats'!$A$2:$S$109,11,FALSE),VLOOKUP(F153,'[1]2015Player Stats'!$A$2:$AB$830,11,FALSE))</f>
        <v>0</v>
      </c>
      <c r="S153" t="str">
        <f>IF(G153="GK",VLOOKUP(F153,'[1]2015GoalKeeper Stats'!$A$2:$S$109,12,FALSE),VLOOKUP(F153,'[1]2015Player Stats'!$A$2:$AB$830,12,FALSE))</f>
        <v>0/0</v>
      </c>
      <c r="T153">
        <f>IF(G153="GK",VLOOKUP(F153,'[1]2015GoalKeeper Stats'!$A$2:$S$109,13,FALSE),VLOOKUP(F153,'[1]2015Player Stats'!$A$2:$AB$830,13,FALSE))</f>
        <v>2</v>
      </c>
      <c r="U153">
        <f>IF(G153="GK",VLOOKUP(F153,'[1]2015GoalKeeper Stats'!$A$2:$S$109,14,FALSE),VLOOKUP(F153,'[1]2015Player Stats'!$A$2:$AB$830,14,FALSE))</f>
        <v>0</v>
      </c>
      <c r="V153">
        <f>IF(G153="GK",VLOOKUP(F153,'[1]2015GoalKeeper Stats'!$A$2:$S$109,15,FALSE),VLOOKUP(F153,'[1]2015Player Stats'!$A$2:$AB$830,15,FALSE))</f>
        <v>0.1</v>
      </c>
      <c r="W153">
        <f>IF(G153="GK",VLOOKUP(F153,'[1]2015GoalKeeper Stats'!$A$2:$S$109,16,FALSE),VLOOKUP(F153,'[1]2015Player Stats'!$A$2:$AB$830,16,FALSE))</f>
        <v>5.9</v>
      </c>
      <c r="X153">
        <f>IF(G153="GK",VLOOKUP(F153,'[1]2015GoalKeeper Stats'!$A$2:$S$109,17,FALSE),VLOOKUP(F153,'[1]2015Player Stats'!$A$2:$AB$830,17,FALSE))</f>
        <v>0</v>
      </c>
      <c r="Y153">
        <f>IF(G153="GK",VLOOKUP(F153,'[1]2015GoalKeeper Stats'!$A$2:$S$109,18,FALSE),VLOOKUP(F153,'[1]2015Player Stats'!$A$2:$AB$830,18,FALSE))</f>
        <v>1</v>
      </c>
      <c r="Z153">
        <f>IF(G153="GK",VLOOKUP(F153,'[1]2015GoalKeeper Stats'!$A$2:$S$109,19,FALSE),VLOOKUP(F153,'[1]2015Player Stats'!$A$2:$AB$830,19,FALSE))</f>
        <v>1</v>
      </c>
      <c r="AA153">
        <f>IF(G153="GK",VLOOKUP(F153,'[1]2015GoalKeeper Stats'!$A$2:$S$109,20,FALSE),VLOOKUP(F153,'[1]2015Player Stats'!$A$2:$AB$830,20,FALSE))</f>
        <v>0.1</v>
      </c>
      <c r="AB153">
        <f>IF(G153="GK",VLOOKUP(F153,'[1]2015GoalKeeper Stats'!$A$2:$S$109,21,FALSE),VLOOKUP(F153,'[1]2015Player Stats'!$A$2:$AB$830,21,FALSE))</f>
        <v>20</v>
      </c>
      <c r="AC153">
        <f>IF(G153="GK",VLOOKUP(F153,'[1]2015GoalKeeper Stats'!$A$2:$S$109,22,FALSE),VLOOKUP(F153,'[1]2015Player Stats'!$A$2:$AB$830,22,FALSE))</f>
        <v>18</v>
      </c>
      <c r="AD153">
        <f>IF(G153="GK",VLOOKUP(F153,'[1]2015GoalKeeper Stats'!$A$2:$S$109,23,FALSE),VLOOKUP(F153,'[1]2015Player Stats'!$A$2:$AB$830,23,FALSE))</f>
        <v>3</v>
      </c>
      <c r="AE153">
        <f>IF(G153="GK",VLOOKUP(F153,'[1]2015GoalKeeper Stats'!$A$2:$S$109,24,FALSE),VLOOKUP(F153,'[1]2015Player Stats'!$A$2:$AB$830,24,FALSE))</f>
        <v>1</v>
      </c>
      <c r="AF153">
        <f>IF(G153="GK",VLOOKUP(F153,'[1]2015GoalKeeper Stats'!$A$2:$S$109,25,FALSE),VLOOKUP(F153,'[1]2015Player Stats'!$A$2:$AB$830,25,FALSE))</f>
        <v>0</v>
      </c>
      <c r="AG153">
        <f>IF(G153="GK",VLOOKUP(F153,'[1]2015GoalKeeper Stats'!$A$2:$S$109,26,FALSE),VLOOKUP(F153,'[1]2015Player Stats'!$A$2:$AB$830,26,FALSE))</f>
        <v>38.24</v>
      </c>
      <c r="AH153" s="51">
        <v>2015</v>
      </c>
      <c r="AI153" s="51">
        <v>34</v>
      </c>
      <c r="AJ153" s="51">
        <v>434</v>
      </c>
      <c r="AK153" s="51">
        <v>425</v>
      </c>
      <c r="AL153" s="51">
        <v>48</v>
      </c>
      <c r="AM153" s="51">
        <v>44</v>
      </c>
      <c r="AN153" s="51">
        <v>4</v>
      </c>
      <c r="AO153" s="52">
        <v>43.24</v>
      </c>
      <c r="AP153" s="52">
        <v>41.17</v>
      </c>
      <c r="AQ153" s="52">
        <v>2.0699999999999998</v>
      </c>
      <c r="AR153" s="52">
        <v>1.93</v>
      </c>
      <c r="AS153" s="51">
        <v>51</v>
      </c>
      <c r="AT153" s="52">
        <v>47.35</v>
      </c>
    </row>
    <row r="154" spans="1:46" hidden="1">
      <c r="A154">
        <v>2015</v>
      </c>
      <c r="B154" t="s">
        <v>943</v>
      </c>
      <c r="C154" t="s">
        <v>175</v>
      </c>
      <c r="D154" t="s">
        <v>1157</v>
      </c>
      <c r="E154" t="s">
        <v>1158</v>
      </c>
      <c r="F154" t="str">
        <f t="shared" si="2"/>
        <v>Roy Miller</v>
      </c>
      <c r="G154" t="s">
        <v>860</v>
      </c>
      <c r="H154" s="143">
        <v>200000</v>
      </c>
      <c r="I154" s="143">
        <v>200000</v>
      </c>
      <c r="J154" t="str">
        <f>IF(G154="GK",VLOOKUP(F154,'[1]2015GoalKeeper Stats'!$A$2:$S$109,2,FALSE),VLOOKUP(F154,'[1]2015Player Stats'!$A$2:$AB$830,2,FALSE))</f>
        <v>NYR</v>
      </c>
      <c r="K154">
        <f>IF(G154="GK",VLOOKUP(F154,'[1]2015GoalKeeper Stats'!$A$2:$S$109,4,FALSE),VLOOKUP(F154,'[1]2015Player Stats'!$A$2:$AB$830,4,FALSE))</f>
        <v>6</v>
      </c>
      <c r="L154">
        <f>IF(G154="GK",VLOOKUP(F154,'[1]2015GoalKeeper Stats'!$A$2:$S$109,5,FALSE),VLOOKUP(F154,'[1]2015Player Stats'!$A$2:$AB$830,5,FALSE))</f>
        <v>5</v>
      </c>
      <c r="M154">
        <f>IF(G154="GK",VLOOKUP(F154,'[1]2015GoalKeeper Stats'!$A$2:$S$109,6,FALSE),VLOOKUP(F154,'[1]2015Player Stats'!$A$2:$AB$830,6,FALSE))</f>
        <v>444</v>
      </c>
      <c r="N154">
        <f>IF(G154="GK",VLOOKUP(F154,'[1]2015GoalKeeper Stats'!$A$2:$S$109,7,FALSE),VLOOKUP(F154,'[1]2015Player Stats'!$A$2:$AB$830,7,FALSE))</f>
        <v>0</v>
      </c>
      <c r="O154">
        <f>IF(G154="GK",VLOOKUP(F154,'[1]2015GoalKeeper Stats'!$A$2:$S$109,8,FALSE),VLOOKUP(F154,'[1]2015Player Stats'!$A$2:$AB$830,8,FALSE))</f>
        <v>0</v>
      </c>
      <c r="P154">
        <f>IF(G154="GK",VLOOKUP(F154,'[1]2015GoalKeeper Stats'!$A$2:$S$109,9,FALSE),VLOOKUP(F154,'[1]2015Player Stats'!$A$2:$AB$830,9,FALSE))</f>
        <v>2</v>
      </c>
      <c r="Q154">
        <f>IF(G154="GK",VLOOKUP(F154,'[1]2015GoalKeeper Stats'!$A$2:$S$109,10,FALSE),VLOOKUP(F154,'[1]2015Player Stats'!$A$2:$AB$830,10,FALSE))</f>
        <v>0</v>
      </c>
      <c r="R154">
        <f>IF(G154="GK",VLOOKUP(F154,'[1]2015GoalKeeper Stats'!$A$2:$S$109,11,FALSE),VLOOKUP(F154,'[1]2015Player Stats'!$A$2:$AB$830,11,FALSE))</f>
        <v>0</v>
      </c>
      <c r="S154" t="str">
        <f>IF(G154="GK",VLOOKUP(F154,'[1]2015GoalKeeper Stats'!$A$2:$S$109,12,FALSE),VLOOKUP(F154,'[1]2015Player Stats'!$A$2:$AB$830,12,FALSE))</f>
        <v>0/0</v>
      </c>
      <c r="T154">
        <f>IF(G154="GK",VLOOKUP(F154,'[1]2015GoalKeeper Stats'!$A$2:$S$109,13,FALSE),VLOOKUP(F154,'[1]2015Player Stats'!$A$2:$AB$830,13,FALSE))</f>
        <v>0</v>
      </c>
      <c r="U154">
        <f>IF(G154="GK",VLOOKUP(F154,'[1]2015GoalKeeper Stats'!$A$2:$S$109,14,FALSE),VLOOKUP(F154,'[1]2015Player Stats'!$A$2:$AB$830,14,FALSE))</f>
        <v>0</v>
      </c>
      <c r="V154">
        <f>IF(G154="GK",VLOOKUP(F154,'[1]2015GoalKeeper Stats'!$A$2:$S$109,15,FALSE),VLOOKUP(F154,'[1]2015Player Stats'!$A$2:$AB$830,15,FALSE))</f>
        <v>0</v>
      </c>
      <c r="W154">
        <f>IF(G154="GK",VLOOKUP(F154,'[1]2015GoalKeeper Stats'!$A$2:$S$109,16,FALSE),VLOOKUP(F154,'[1]2015Player Stats'!$A$2:$AB$830,16,FALSE))</f>
        <v>0</v>
      </c>
      <c r="X154">
        <f>IF(G154="GK",VLOOKUP(F154,'[1]2015GoalKeeper Stats'!$A$2:$S$109,17,FALSE),VLOOKUP(F154,'[1]2015Player Stats'!$A$2:$AB$830,17,FALSE))</f>
        <v>0</v>
      </c>
      <c r="Y154">
        <f>IF(G154="GK",VLOOKUP(F154,'[1]2015GoalKeeper Stats'!$A$2:$S$109,18,FALSE),VLOOKUP(F154,'[1]2015Player Stats'!$A$2:$AB$830,18,FALSE))</f>
        <v>0</v>
      </c>
      <c r="Z154">
        <f>IF(G154="GK",VLOOKUP(F154,'[1]2015GoalKeeper Stats'!$A$2:$S$109,19,FALSE),VLOOKUP(F154,'[1]2015Player Stats'!$A$2:$AB$830,19,FALSE))</f>
        <v>0</v>
      </c>
      <c r="AA154">
        <f>IF(G154="GK",VLOOKUP(F154,'[1]2015GoalKeeper Stats'!$A$2:$S$109,20,FALSE),VLOOKUP(F154,'[1]2015Player Stats'!$A$2:$AB$830,20,FALSE))</f>
        <v>0</v>
      </c>
      <c r="AB154">
        <f>IF(G154="GK",VLOOKUP(F154,'[1]2015GoalKeeper Stats'!$A$2:$S$109,21,FALSE),VLOOKUP(F154,'[1]2015Player Stats'!$A$2:$AB$830,21,FALSE))</f>
        <v>7</v>
      </c>
      <c r="AC154">
        <f>IF(G154="GK",VLOOKUP(F154,'[1]2015GoalKeeper Stats'!$A$2:$S$109,22,FALSE),VLOOKUP(F154,'[1]2015Player Stats'!$A$2:$AB$830,22,FALSE))</f>
        <v>1</v>
      </c>
      <c r="AD154">
        <f>IF(G154="GK",VLOOKUP(F154,'[1]2015GoalKeeper Stats'!$A$2:$S$109,23,FALSE),VLOOKUP(F154,'[1]2015Player Stats'!$A$2:$AB$830,23,FALSE))</f>
        <v>1</v>
      </c>
      <c r="AE154">
        <f>IF(G154="GK",VLOOKUP(F154,'[1]2015GoalKeeper Stats'!$A$2:$S$109,24,FALSE),VLOOKUP(F154,'[1]2015Player Stats'!$A$2:$AB$830,24,FALSE))</f>
        <v>0</v>
      </c>
      <c r="AF154">
        <f>IF(G154="GK",VLOOKUP(F154,'[1]2015GoalKeeper Stats'!$A$2:$S$109,25,FALSE),VLOOKUP(F154,'[1]2015Player Stats'!$A$2:$AB$830,25,FALSE))</f>
        <v>0</v>
      </c>
      <c r="AG154">
        <f>IF(G154="GK",VLOOKUP(F154,'[1]2015GoalKeeper Stats'!$A$2:$S$109,26,FALSE),VLOOKUP(F154,'[1]2015Player Stats'!$A$2:$AB$830,26,FALSE))</f>
        <v>0</v>
      </c>
      <c r="AH154" s="51">
        <v>2015</v>
      </c>
      <c r="AI154" s="51">
        <v>34</v>
      </c>
      <c r="AJ154" s="51">
        <v>476</v>
      </c>
      <c r="AK154" s="51">
        <v>399</v>
      </c>
      <c r="AL154" s="51">
        <v>62</v>
      </c>
      <c r="AM154" s="51">
        <v>42</v>
      </c>
      <c r="AN154" s="51">
        <v>20</v>
      </c>
      <c r="AO154" s="52">
        <v>60.94</v>
      </c>
      <c r="AP154" s="52">
        <v>38.31</v>
      </c>
      <c r="AQ154" s="52">
        <v>22.63</v>
      </c>
      <c r="AR154" s="52">
        <v>-2.63</v>
      </c>
      <c r="AS154" s="51">
        <v>60</v>
      </c>
      <c r="AT154" s="52">
        <v>61.58</v>
      </c>
    </row>
    <row r="155" spans="1:46" hidden="1">
      <c r="A155">
        <v>2015</v>
      </c>
      <c r="B155" t="s">
        <v>193</v>
      </c>
      <c r="C155" t="s">
        <v>193</v>
      </c>
      <c r="D155" t="s">
        <v>1159</v>
      </c>
      <c r="E155" t="s">
        <v>1160</v>
      </c>
      <c r="F155" t="str">
        <f t="shared" si="2"/>
        <v>Maximiliano Urruti</v>
      </c>
      <c r="G155" t="s">
        <v>875</v>
      </c>
      <c r="H155" s="143">
        <v>200000</v>
      </c>
      <c r="I155" s="143">
        <v>200000</v>
      </c>
      <c r="J155" t="str">
        <f>IF(G155="GK",VLOOKUP(F155,'[1]2015GoalKeeper Stats'!$A$2:$S$109,2,FALSE),VLOOKUP(F155,'[1]2015Player Stats'!$A$2:$AB$830,2,FALSE))</f>
        <v>MTL</v>
      </c>
      <c r="K155">
        <f>IF(G155="GK",VLOOKUP(F155,'[1]2015GoalKeeper Stats'!$A$2:$S$109,4,FALSE),VLOOKUP(F155,'[1]2015Player Stats'!$A$2:$AB$830,4,FALSE))</f>
        <v>30</v>
      </c>
      <c r="L155">
        <f>IF(G155="GK",VLOOKUP(F155,'[1]2015GoalKeeper Stats'!$A$2:$S$109,5,FALSE),VLOOKUP(F155,'[1]2015Player Stats'!$A$2:$AB$830,5,FALSE))</f>
        <v>12</v>
      </c>
      <c r="M155">
        <f>IF(G155="GK",VLOOKUP(F155,'[1]2015GoalKeeper Stats'!$A$2:$S$109,6,FALSE),VLOOKUP(F155,'[1]2015Player Stats'!$A$2:$AB$830,6,FALSE))</f>
        <v>1082</v>
      </c>
      <c r="N155">
        <f>IF(G155="GK",VLOOKUP(F155,'[1]2015GoalKeeper Stats'!$A$2:$S$109,7,FALSE),VLOOKUP(F155,'[1]2015Player Stats'!$A$2:$AB$830,7,FALSE))</f>
        <v>4</v>
      </c>
      <c r="O155">
        <f>IF(G155="GK",VLOOKUP(F155,'[1]2015GoalKeeper Stats'!$A$2:$S$109,8,FALSE),VLOOKUP(F155,'[1]2015Player Stats'!$A$2:$AB$830,8,FALSE))</f>
        <v>3</v>
      </c>
      <c r="P155">
        <f>IF(G155="GK",VLOOKUP(F155,'[1]2015GoalKeeper Stats'!$A$2:$S$109,9,FALSE),VLOOKUP(F155,'[1]2015Player Stats'!$A$2:$AB$830,9,FALSE))</f>
        <v>39</v>
      </c>
      <c r="Q155">
        <f>IF(G155="GK",VLOOKUP(F155,'[1]2015GoalKeeper Stats'!$A$2:$S$109,10,FALSE),VLOOKUP(F155,'[1]2015Player Stats'!$A$2:$AB$830,10,FALSE))</f>
        <v>15</v>
      </c>
      <c r="R155">
        <f>IF(G155="GK",VLOOKUP(F155,'[1]2015GoalKeeper Stats'!$A$2:$S$109,11,FALSE),VLOOKUP(F155,'[1]2015Player Stats'!$A$2:$AB$830,11,FALSE))</f>
        <v>3</v>
      </c>
      <c r="S155" t="str">
        <f>IF(G155="GK",VLOOKUP(F155,'[1]2015GoalKeeper Stats'!$A$2:$S$109,12,FALSE),VLOOKUP(F155,'[1]2015Player Stats'!$A$2:$AB$830,12,FALSE))</f>
        <v>0/0</v>
      </c>
      <c r="T155">
        <f>IF(G155="GK",VLOOKUP(F155,'[1]2015GoalKeeper Stats'!$A$2:$S$109,13,FALSE),VLOOKUP(F155,'[1]2015Player Stats'!$A$2:$AB$830,13,FALSE))</f>
        <v>3</v>
      </c>
      <c r="U155">
        <f>IF(G155="GK",VLOOKUP(F155,'[1]2015GoalKeeper Stats'!$A$2:$S$109,14,FALSE),VLOOKUP(F155,'[1]2015Player Stats'!$A$2:$AB$830,14,FALSE))</f>
        <v>1</v>
      </c>
      <c r="V155">
        <f>IF(G155="GK",VLOOKUP(F155,'[1]2015GoalKeeper Stats'!$A$2:$S$109,15,FALSE),VLOOKUP(F155,'[1]2015Player Stats'!$A$2:$AB$830,15,FALSE))</f>
        <v>0.33</v>
      </c>
      <c r="W155">
        <f>IF(G155="GK",VLOOKUP(F155,'[1]2015GoalKeeper Stats'!$A$2:$S$109,16,FALSE),VLOOKUP(F155,'[1]2015Player Stats'!$A$2:$AB$830,16,FALSE))</f>
        <v>10.3</v>
      </c>
      <c r="X155">
        <f>IF(G155="GK",VLOOKUP(F155,'[1]2015GoalKeeper Stats'!$A$2:$S$109,17,FALSE),VLOOKUP(F155,'[1]2015Player Stats'!$A$2:$AB$830,17,FALSE))</f>
        <v>0</v>
      </c>
      <c r="Y155">
        <f>IF(G155="GK",VLOOKUP(F155,'[1]2015GoalKeeper Stats'!$A$2:$S$109,18,FALSE),VLOOKUP(F155,'[1]2015Player Stats'!$A$2:$AB$830,18,FALSE))</f>
        <v>1</v>
      </c>
      <c r="Z155">
        <f>IF(G155="GK",VLOOKUP(F155,'[1]2015GoalKeeper Stats'!$A$2:$S$109,19,FALSE),VLOOKUP(F155,'[1]2015Player Stats'!$A$2:$AB$830,19,FALSE))</f>
        <v>2</v>
      </c>
      <c r="AA155">
        <f>IF(G155="GK",VLOOKUP(F155,'[1]2015GoalKeeper Stats'!$A$2:$S$109,20,FALSE),VLOOKUP(F155,'[1]2015Player Stats'!$A$2:$AB$830,20,FALSE))</f>
        <v>0.25</v>
      </c>
      <c r="AB155">
        <f>IF(G155="GK",VLOOKUP(F155,'[1]2015GoalKeeper Stats'!$A$2:$S$109,21,FALSE),VLOOKUP(F155,'[1]2015Player Stats'!$A$2:$AB$830,21,FALSE))</f>
        <v>22</v>
      </c>
      <c r="AC155">
        <f>IF(G155="GK",VLOOKUP(F155,'[1]2015GoalKeeper Stats'!$A$2:$S$109,22,FALSE),VLOOKUP(F155,'[1]2015Player Stats'!$A$2:$AB$830,22,FALSE))</f>
        <v>18</v>
      </c>
      <c r="AD155">
        <f>IF(G155="GK",VLOOKUP(F155,'[1]2015GoalKeeper Stats'!$A$2:$S$109,23,FALSE),VLOOKUP(F155,'[1]2015Player Stats'!$A$2:$AB$830,23,FALSE))</f>
        <v>15</v>
      </c>
      <c r="AE155">
        <f>IF(G155="GK",VLOOKUP(F155,'[1]2015GoalKeeper Stats'!$A$2:$S$109,24,FALSE),VLOOKUP(F155,'[1]2015Player Stats'!$A$2:$AB$830,24,FALSE))</f>
        <v>3</v>
      </c>
      <c r="AF155">
        <f>IF(G155="GK",VLOOKUP(F155,'[1]2015GoalKeeper Stats'!$A$2:$S$109,25,FALSE),VLOOKUP(F155,'[1]2015Player Stats'!$A$2:$AB$830,25,FALSE))</f>
        <v>0</v>
      </c>
      <c r="AG155">
        <f>IF(G155="GK",VLOOKUP(F155,'[1]2015GoalKeeper Stats'!$A$2:$S$109,26,FALSE),VLOOKUP(F155,'[1]2015Player Stats'!$A$2:$AB$830,26,FALSE))</f>
        <v>38.46</v>
      </c>
      <c r="AH155" s="51">
        <v>2015</v>
      </c>
      <c r="AI155" s="51">
        <v>34</v>
      </c>
      <c r="AJ155" s="51">
        <v>486</v>
      </c>
      <c r="AK155" s="51">
        <v>405</v>
      </c>
      <c r="AL155" s="51">
        <v>41</v>
      </c>
      <c r="AM155" s="51">
        <v>39</v>
      </c>
      <c r="AN155" s="51">
        <v>2</v>
      </c>
      <c r="AO155" s="52">
        <v>46.17</v>
      </c>
      <c r="AP155" s="52">
        <v>36.56</v>
      </c>
      <c r="AQ155" s="52">
        <v>9.61</v>
      </c>
      <c r="AR155" s="52">
        <v>-7.61</v>
      </c>
      <c r="AS155" s="51">
        <v>53</v>
      </c>
      <c r="AT155" s="52">
        <v>54.55</v>
      </c>
    </row>
    <row r="156" spans="1:46" hidden="1">
      <c r="A156">
        <v>2015</v>
      </c>
      <c r="B156" t="s">
        <v>201</v>
      </c>
      <c r="C156" t="s">
        <v>201</v>
      </c>
      <c r="D156" t="s">
        <v>1161</v>
      </c>
      <c r="E156" t="s">
        <v>1162</v>
      </c>
      <c r="F156" t="str">
        <f t="shared" si="2"/>
        <v>Justin Mapp</v>
      </c>
      <c r="G156" t="s">
        <v>860</v>
      </c>
      <c r="H156" s="143">
        <v>199225</v>
      </c>
      <c r="I156" s="143">
        <v>186725</v>
      </c>
      <c r="J156" t="str">
        <f>IF(G156="GK",VLOOKUP(F156,'[1]2015GoalKeeper Stats'!$A$2:$S$109,2,FALSE),VLOOKUP(F156,'[1]2015Player Stats'!$A$2:$AB$830,2,FALSE))</f>
        <v>MTL</v>
      </c>
      <c r="K156">
        <f>IF(G156="GK",VLOOKUP(F156,'[1]2015GoalKeeper Stats'!$A$2:$S$109,4,FALSE),VLOOKUP(F156,'[1]2015Player Stats'!$A$2:$AB$830,4,FALSE))</f>
        <v>5</v>
      </c>
      <c r="L156">
        <f>IF(G156="GK",VLOOKUP(F156,'[1]2015GoalKeeper Stats'!$A$2:$S$109,5,FALSE),VLOOKUP(F156,'[1]2015Player Stats'!$A$2:$AB$830,5,FALSE))</f>
        <v>3</v>
      </c>
      <c r="M156">
        <f>IF(G156="GK",VLOOKUP(F156,'[1]2015GoalKeeper Stats'!$A$2:$S$109,6,FALSE),VLOOKUP(F156,'[1]2015Player Stats'!$A$2:$AB$830,6,FALSE))</f>
        <v>264</v>
      </c>
      <c r="N156">
        <f>IF(G156="GK",VLOOKUP(F156,'[1]2015GoalKeeper Stats'!$A$2:$S$109,7,FALSE),VLOOKUP(F156,'[1]2015Player Stats'!$A$2:$AB$830,7,FALSE))</f>
        <v>0</v>
      </c>
      <c r="O156">
        <f>IF(G156="GK",VLOOKUP(F156,'[1]2015GoalKeeper Stats'!$A$2:$S$109,8,FALSE),VLOOKUP(F156,'[1]2015Player Stats'!$A$2:$AB$830,8,FALSE))</f>
        <v>0</v>
      </c>
      <c r="P156">
        <f>IF(G156="GK",VLOOKUP(F156,'[1]2015GoalKeeper Stats'!$A$2:$S$109,9,FALSE),VLOOKUP(F156,'[1]2015Player Stats'!$A$2:$AB$830,9,FALSE))</f>
        <v>12</v>
      </c>
      <c r="Q156">
        <f>IF(G156="GK",VLOOKUP(F156,'[1]2015GoalKeeper Stats'!$A$2:$S$109,10,FALSE),VLOOKUP(F156,'[1]2015Player Stats'!$A$2:$AB$830,10,FALSE))</f>
        <v>5</v>
      </c>
      <c r="R156">
        <f>IF(G156="GK",VLOOKUP(F156,'[1]2015GoalKeeper Stats'!$A$2:$S$109,11,FALSE),VLOOKUP(F156,'[1]2015Player Stats'!$A$2:$AB$830,11,FALSE))</f>
        <v>0</v>
      </c>
      <c r="S156" t="str">
        <f>IF(G156="GK",VLOOKUP(F156,'[1]2015GoalKeeper Stats'!$A$2:$S$109,12,FALSE),VLOOKUP(F156,'[1]2015Player Stats'!$A$2:$AB$830,12,FALSE))</f>
        <v>0/0</v>
      </c>
      <c r="T156">
        <f>IF(G156="GK",VLOOKUP(F156,'[1]2015GoalKeeper Stats'!$A$2:$S$109,13,FALSE),VLOOKUP(F156,'[1]2015Player Stats'!$A$2:$AB$830,13,FALSE))</f>
        <v>0</v>
      </c>
      <c r="U156">
        <f>IF(G156="GK",VLOOKUP(F156,'[1]2015GoalKeeper Stats'!$A$2:$S$109,14,FALSE),VLOOKUP(F156,'[1]2015Player Stats'!$A$2:$AB$830,14,FALSE))</f>
        <v>0</v>
      </c>
      <c r="V156">
        <f>IF(G156="GK",VLOOKUP(F156,'[1]2015GoalKeeper Stats'!$A$2:$S$109,15,FALSE),VLOOKUP(F156,'[1]2015Player Stats'!$A$2:$AB$830,15,FALSE))</f>
        <v>0</v>
      </c>
      <c r="W156">
        <f>IF(G156="GK",VLOOKUP(F156,'[1]2015GoalKeeper Stats'!$A$2:$S$109,16,FALSE),VLOOKUP(F156,'[1]2015Player Stats'!$A$2:$AB$830,16,FALSE))</f>
        <v>0</v>
      </c>
      <c r="X156">
        <f>IF(G156="GK",VLOOKUP(F156,'[1]2015GoalKeeper Stats'!$A$2:$S$109,17,FALSE),VLOOKUP(F156,'[1]2015Player Stats'!$A$2:$AB$830,17,FALSE))</f>
        <v>0</v>
      </c>
      <c r="Y156">
        <f>IF(G156="GK",VLOOKUP(F156,'[1]2015GoalKeeper Stats'!$A$2:$S$109,18,FALSE),VLOOKUP(F156,'[1]2015Player Stats'!$A$2:$AB$830,18,FALSE))</f>
        <v>0</v>
      </c>
      <c r="Z156">
        <f>IF(G156="GK",VLOOKUP(F156,'[1]2015GoalKeeper Stats'!$A$2:$S$109,19,FALSE),VLOOKUP(F156,'[1]2015Player Stats'!$A$2:$AB$830,19,FALSE))</f>
        <v>0</v>
      </c>
      <c r="AA156">
        <f>IF(G156="GK",VLOOKUP(F156,'[1]2015GoalKeeper Stats'!$A$2:$S$109,20,FALSE),VLOOKUP(F156,'[1]2015Player Stats'!$A$2:$AB$830,20,FALSE))</f>
        <v>0</v>
      </c>
      <c r="AB156">
        <f>IF(G156="GK",VLOOKUP(F156,'[1]2015GoalKeeper Stats'!$A$2:$S$109,21,FALSE),VLOOKUP(F156,'[1]2015Player Stats'!$A$2:$AB$830,21,FALSE))</f>
        <v>0</v>
      </c>
      <c r="AC156">
        <f>IF(G156="GK",VLOOKUP(F156,'[1]2015GoalKeeper Stats'!$A$2:$S$109,22,FALSE),VLOOKUP(F156,'[1]2015Player Stats'!$A$2:$AB$830,22,FALSE))</f>
        <v>1</v>
      </c>
      <c r="AD156">
        <f>IF(G156="GK",VLOOKUP(F156,'[1]2015GoalKeeper Stats'!$A$2:$S$109,23,FALSE),VLOOKUP(F156,'[1]2015Player Stats'!$A$2:$AB$830,23,FALSE))</f>
        <v>1</v>
      </c>
      <c r="AE156">
        <f>IF(G156="GK",VLOOKUP(F156,'[1]2015GoalKeeper Stats'!$A$2:$S$109,24,FALSE),VLOOKUP(F156,'[1]2015Player Stats'!$A$2:$AB$830,24,FALSE))</f>
        <v>0</v>
      </c>
      <c r="AF156">
        <f>IF(G156="GK",VLOOKUP(F156,'[1]2015GoalKeeper Stats'!$A$2:$S$109,25,FALSE),VLOOKUP(F156,'[1]2015Player Stats'!$A$2:$AB$830,25,FALSE))</f>
        <v>0</v>
      </c>
      <c r="AG156">
        <f>IF(G156="GK",VLOOKUP(F156,'[1]2015GoalKeeper Stats'!$A$2:$S$109,26,FALSE),VLOOKUP(F156,'[1]2015Player Stats'!$A$2:$AB$830,26,FALSE))</f>
        <v>41.67</v>
      </c>
      <c r="AH156" s="51">
        <v>2015</v>
      </c>
      <c r="AI156" s="51">
        <v>34</v>
      </c>
      <c r="AJ156" s="51">
        <v>434</v>
      </c>
      <c r="AK156" s="51">
        <v>425</v>
      </c>
      <c r="AL156" s="51">
        <v>48</v>
      </c>
      <c r="AM156" s="51">
        <v>44</v>
      </c>
      <c r="AN156" s="51">
        <v>4</v>
      </c>
      <c r="AO156" s="52">
        <v>43.24</v>
      </c>
      <c r="AP156" s="52">
        <v>41.17</v>
      </c>
      <c r="AQ156" s="52">
        <v>2.0699999999999998</v>
      </c>
      <c r="AR156" s="52">
        <v>1.93</v>
      </c>
      <c r="AS156" s="51">
        <v>51</v>
      </c>
      <c r="AT156" s="52">
        <v>47.35</v>
      </c>
    </row>
    <row r="157" spans="1:46" hidden="1">
      <c r="A157">
        <v>2015</v>
      </c>
      <c r="B157" t="s">
        <v>882</v>
      </c>
      <c r="C157" t="s">
        <v>882</v>
      </c>
      <c r="D157" t="s">
        <v>1035</v>
      </c>
      <c r="E157" t="s">
        <v>1163</v>
      </c>
      <c r="F157" t="str">
        <f t="shared" si="2"/>
        <v>Andrew Farrell</v>
      </c>
      <c r="G157" t="s">
        <v>893</v>
      </c>
      <c r="H157" s="143">
        <v>198500</v>
      </c>
      <c r="I157" s="143">
        <v>117500</v>
      </c>
      <c r="J157" t="str">
        <f>IF(G157="GK",VLOOKUP(F157,'[1]2015GoalKeeper Stats'!$A$2:$S$109,2,FALSE),VLOOKUP(F157,'[1]2015Player Stats'!$A$2:$AB$830,2,FALSE))</f>
        <v>NE</v>
      </c>
      <c r="K157">
        <f>IF(G157="GK",VLOOKUP(F157,'[1]2015GoalKeeper Stats'!$A$2:$S$109,4,FALSE),VLOOKUP(F157,'[1]2015Player Stats'!$A$2:$AB$830,4,FALSE))</f>
        <v>32</v>
      </c>
      <c r="L157">
        <f>IF(G157="GK",VLOOKUP(F157,'[1]2015GoalKeeper Stats'!$A$2:$S$109,5,FALSE),VLOOKUP(F157,'[1]2015Player Stats'!$A$2:$AB$830,5,FALSE))</f>
        <v>32</v>
      </c>
      <c r="M157">
        <f>IF(G157="GK",VLOOKUP(F157,'[1]2015GoalKeeper Stats'!$A$2:$S$109,6,FALSE),VLOOKUP(F157,'[1]2015Player Stats'!$A$2:$AB$830,6,FALSE))</f>
        <v>2819</v>
      </c>
      <c r="N157">
        <f>IF(G157="GK",VLOOKUP(F157,'[1]2015GoalKeeper Stats'!$A$2:$S$109,7,FALSE),VLOOKUP(F157,'[1]2015Player Stats'!$A$2:$AB$830,7,FALSE))</f>
        <v>0</v>
      </c>
      <c r="O157">
        <f>IF(G157="GK",VLOOKUP(F157,'[1]2015GoalKeeper Stats'!$A$2:$S$109,8,FALSE),VLOOKUP(F157,'[1]2015Player Stats'!$A$2:$AB$830,8,FALSE))</f>
        <v>0</v>
      </c>
      <c r="P157">
        <f>IF(G157="GK",VLOOKUP(F157,'[1]2015GoalKeeper Stats'!$A$2:$S$109,9,FALSE),VLOOKUP(F157,'[1]2015Player Stats'!$A$2:$AB$830,9,FALSE))</f>
        <v>2</v>
      </c>
      <c r="Q157">
        <f>IF(G157="GK",VLOOKUP(F157,'[1]2015GoalKeeper Stats'!$A$2:$S$109,10,FALSE),VLOOKUP(F157,'[1]2015Player Stats'!$A$2:$AB$830,10,FALSE))</f>
        <v>0</v>
      </c>
      <c r="R157">
        <f>IF(G157="GK",VLOOKUP(F157,'[1]2015GoalKeeper Stats'!$A$2:$S$109,11,FALSE),VLOOKUP(F157,'[1]2015Player Stats'!$A$2:$AB$830,11,FALSE))</f>
        <v>0</v>
      </c>
      <c r="S157" t="str">
        <f>IF(G157="GK",VLOOKUP(F157,'[1]2015GoalKeeper Stats'!$A$2:$S$109,12,FALSE),VLOOKUP(F157,'[1]2015Player Stats'!$A$2:$AB$830,12,FALSE))</f>
        <v>0/0</v>
      </c>
      <c r="T157">
        <f>IF(G157="GK",VLOOKUP(F157,'[1]2015GoalKeeper Stats'!$A$2:$S$109,13,FALSE),VLOOKUP(F157,'[1]2015Player Stats'!$A$2:$AB$830,13,FALSE))</f>
        <v>0</v>
      </c>
      <c r="U157">
        <f>IF(G157="GK",VLOOKUP(F157,'[1]2015GoalKeeper Stats'!$A$2:$S$109,14,FALSE),VLOOKUP(F157,'[1]2015Player Stats'!$A$2:$AB$830,14,FALSE))</f>
        <v>0</v>
      </c>
      <c r="V157">
        <f>IF(G157="GK",VLOOKUP(F157,'[1]2015GoalKeeper Stats'!$A$2:$S$109,15,FALSE),VLOOKUP(F157,'[1]2015Player Stats'!$A$2:$AB$830,15,FALSE))</f>
        <v>0</v>
      </c>
      <c r="W157">
        <f>IF(G157="GK",VLOOKUP(F157,'[1]2015GoalKeeper Stats'!$A$2:$S$109,16,FALSE),VLOOKUP(F157,'[1]2015Player Stats'!$A$2:$AB$830,16,FALSE))</f>
        <v>0</v>
      </c>
      <c r="X157">
        <f>IF(G157="GK",VLOOKUP(F157,'[1]2015GoalKeeper Stats'!$A$2:$S$109,17,FALSE),VLOOKUP(F157,'[1]2015Player Stats'!$A$2:$AB$830,17,FALSE))</f>
        <v>0</v>
      </c>
      <c r="Y157">
        <f>IF(G157="GK",VLOOKUP(F157,'[1]2015GoalKeeper Stats'!$A$2:$S$109,18,FALSE),VLOOKUP(F157,'[1]2015Player Stats'!$A$2:$AB$830,18,FALSE))</f>
        <v>0</v>
      </c>
      <c r="Z157">
        <f>IF(G157="GK",VLOOKUP(F157,'[1]2015GoalKeeper Stats'!$A$2:$S$109,19,FALSE),VLOOKUP(F157,'[1]2015Player Stats'!$A$2:$AB$830,19,FALSE))</f>
        <v>0</v>
      </c>
      <c r="AA157">
        <f>IF(G157="GK",VLOOKUP(F157,'[1]2015GoalKeeper Stats'!$A$2:$S$109,20,FALSE),VLOOKUP(F157,'[1]2015Player Stats'!$A$2:$AB$830,20,FALSE))</f>
        <v>0</v>
      </c>
      <c r="AB157">
        <f>IF(G157="GK",VLOOKUP(F157,'[1]2015GoalKeeper Stats'!$A$2:$S$109,21,FALSE),VLOOKUP(F157,'[1]2015Player Stats'!$A$2:$AB$830,21,FALSE))</f>
        <v>13</v>
      </c>
      <c r="AC157">
        <f>IF(G157="GK",VLOOKUP(F157,'[1]2015GoalKeeper Stats'!$A$2:$S$109,22,FALSE),VLOOKUP(F157,'[1]2015Player Stats'!$A$2:$AB$830,22,FALSE))</f>
        <v>16</v>
      </c>
      <c r="AD157">
        <f>IF(G157="GK",VLOOKUP(F157,'[1]2015GoalKeeper Stats'!$A$2:$S$109,23,FALSE),VLOOKUP(F157,'[1]2015Player Stats'!$A$2:$AB$830,23,FALSE))</f>
        <v>1</v>
      </c>
      <c r="AE157">
        <f>IF(G157="GK",VLOOKUP(F157,'[1]2015GoalKeeper Stats'!$A$2:$S$109,24,FALSE),VLOOKUP(F157,'[1]2015Player Stats'!$A$2:$AB$830,24,FALSE))</f>
        <v>3</v>
      </c>
      <c r="AF157">
        <f>IF(G157="GK",VLOOKUP(F157,'[1]2015GoalKeeper Stats'!$A$2:$S$109,25,FALSE),VLOOKUP(F157,'[1]2015Player Stats'!$A$2:$AB$830,25,FALSE))</f>
        <v>1</v>
      </c>
      <c r="AG157">
        <f>IF(G157="GK",VLOOKUP(F157,'[1]2015GoalKeeper Stats'!$A$2:$S$109,26,FALSE),VLOOKUP(F157,'[1]2015Player Stats'!$A$2:$AB$830,26,FALSE))</f>
        <v>0</v>
      </c>
      <c r="AH157" s="51">
        <v>2015</v>
      </c>
      <c r="AI157" s="51">
        <v>34</v>
      </c>
      <c r="AJ157" s="51">
        <v>388</v>
      </c>
      <c r="AK157" s="51">
        <v>395</v>
      </c>
      <c r="AL157" s="51">
        <v>47</v>
      </c>
      <c r="AM157" s="51">
        <v>47</v>
      </c>
      <c r="AN157" s="51">
        <v>0</v>
      </c>
      <c r="AO157" s="52">
        <v>43.95</v>
      </c>
      <c r="AP157" s="52">
        <v>45.66</v>
      </c>
      <c r="AQ157" s="52">
        <v>-1.71</v>
      </c>
      <c r="AR157" s="52">
        <v>1.71</v>
      </c>
      <c r="AS157" s="51">
        <v>50</v>
      </c>
      <c r="AT157" s="52">
        <v>44.98</v>
      </c>
    </row>
    <row r="158" spans="1:46" hidden="1">
      <c r="A158">
        <v>2015</v>
      </c>
      <c r="B158" t="s">
        <v>210</v>
      </c>
      <c r="C158" t="s">
        <v>210</v>
      </c>
      <c r="D158" t="s">
        <v>1164</v>
      </c>
      <c r="E158" t="s">
        <v>1165</v>
      </c>
      <c r="F158" t="str">
        <f t="shared" si="2"/>
        <v>Adrian Winter</v>
      </c>
      <c r="G158" t="s">
        <v>860</v>
      </c>
      <c r="H158" s="143">
        <v>198333</v>
      </c>
      <c r="I158" s="143">
        <v>180000</v>
      </c>
      <c r="J158" t="str">
        <f>IF(G158="GK",VLOOKUP(F158,'[1]2015GoalKeeper Stats'!$A$2:$S$109,2,FALSE),VLOOKUP(F158,'[1]2015Player Stats'!$A$2:$AB$830,2,FALSE))</f>
        <v>ORL</v>
      </c>
      <c r="K158">
        <f>IF(G158="GK",VLOOKUP(F158,'[1]2015GoalKeeper Stats'!$A$2:$S$109,4,FALSE),VLOOKUP(F158,'[1]2015Player Stats'!$A$2:$AB$830,4,FALSE))</f>
        <v>9</v>
      </c>
      <c r="L158">
        <f>IF(G158="GK",VLOOKUP(F158,'[1]2015GoalKeeper Stats'!$A$2:$S$109,5,FALSE),VLOOKUP(F158,'[1]2015Player Stats'!$A$2:$AB$830,5,FALSE))</f>
        <v>7</v>
      </c>
      <c r="M158">
        <f>IF(G158="GK",VLOOKUP(F158,'[1]2015GoalKeeper Stats'!$A$2:$S$109,6,FALSE),VLOOKUP(F158,'[1]2015Player Stats'!$A$2:$AB$830,6,FALSE))</f>
        <v>600</v>
      </c>
      <c r="N158">
        <f>IF(G158="GK",VLOOKUP(F158,'[1]2015GoalKeeper Stats'!$A$2:$S$109,7,FALSE),VLOOKUP(F158,'[1]2015Player Stats'!$A$2:$AB$830,7,FALSE))</f>
        <v>2</v>
      </c>
      <c r="O158">
        <f>IF(G158="GK",VLOOKUP(F158,'[1]2015GoalKeeper Stats'!$A$2:$S$109,8,FALSE),VLOOKUP(F158,'[1]2015Player Stats'!$A$2:$AB$830,8,FALSE))</f>
        <v>1</v>
      </c>
      <c r="P158">
        <f>IF(G158="GK",VLOOKUP(F158,'[1]2015GoalKeeper Stats'!$A$2:$S$109,9,FALSE),VLOOKUP(F158,'[1]2015Player Stats'!$A$2:$AB$830,9,FALSE))</f>
        <v>11</v>
      </c>
      <c r="Q158">
        <f>IF(G158="GK",VLOOKUP(F158,'[1]2015GoalKeeper Stats'!$A$2:$S$109,10,FALSE),VLOOKUP(F158,'[1]2015Player Stats'!$A$2:$AB$830,10,FALSE))</f>
        <v>5</v>
      </c>
      <c r="R158">
        <f>IF(G158="GK",VLOOKUP(F158,'[1]2015GoalKeeper Stats'!$A$2:$S$109,11,FALSE),VLOOKUP(F158,'[1]2015Player Stats'!$A$2:$AB$830,11,FALSE))</f>
        <v>0</v>
      </c>
      <c r="S158" t="str">
        <f>IF(G158="GK",VLOOKUP(F158,'[1]2015GoalKeeper Stats'!$A$2:$S$109,12,FALSE),VLOOKUP(F158,'[1]2015Player Stats'!$A$2:$AB$830,12,FALSE))</f>
        <v>0/0</v>
      </c>
      <c r="T158">
        <f>IF(G158="GK",VLOOKUP(F158,'[1]2015GoalKeeper Stats'!$A$2:$S$109,13,FALSE),VLOOKUP(F158,'[1]2015Player Stats'!$A$2:$AB$830,13,FALSE))</f>
        <v>2</v>
      </c>
      <c r="U158">
        <f>IF(G158="GK",VLOOKUP(F158,'[1]2015GoalKeeper Stats'!$A$2:$S$109,14,FALSE),VLOOKUP(F158,'[1]2015Player Stats'!$A$2:$AB$830,14,FALSE))</f>
        <v>0</v>
      </c>
      <c r="V158">
        <f>IF(G158="GK",VLOOKUP(F158,'[1]2015GoalKeeper Stats'!$A$2:$S$109,15,FALSE),VLOOKUP(F158,'[1]2015Player Stats'!$A$2:$AB$830,15,FALSE))</f>
        <v>0.3</v>
      </c>
      <c r="W158">
        <f>IF(G158="GK",VLOOKUP(F158,'[1]2015GoalKeeper Stats'!$A$2:$S$109,16,FALSE),VLOOKUP(F158,'[1]2015Player Stats'!$A$2:$AB$830,16,FALSE))</f>
        <v>18.2</v>
      </c>
      <c r="X158">
        <f>IF(G158="GK",VLOOKUP(F158,'[1]2015GoalKeeper Stats'!$A$2:$S$109,17,FALSE),VLOOKUP(F158,'[1]2015Player Stats'!$A$2:$AB$830,17,FALSE))</f>
        <v>1</v>
      </c>
      <c r="Y158">
        <f>IF(G158="GK",VLOOKUP(F158,'[1]2015GoalKeeper Stats'!$A$2:$S$109,18,FALSE),VLOOKUP(F158,'[1]2015Player Stats'!$A$2:$AB$830,18,FALSE))</f>
        <v>1</v>
      </c>
      <c r="Z158">
        <f>IF(G158="GK",VLOOKUP(F158,'[1]2015GoalKeeper Stats'!$A$2:$S$109,19,FALSE),VLOOKUP(F158,'[1]2015Player Stats'!$A$2:$AB$830,19,FALSE))</f>
        <v>0</v>
      </c>
      <c r="AA158">
        <f>IF(G158="GK",VLOOKUP(F158,'[1]2015GoalKeeper Stats'!$A$2:$S$109,20,FALSE),VLOOKUP(F158,'[1]2015Player Stats'!$A$2:$AB$830,20,FALSE))</f>
        <v>0.15</v>
      </c>
      <c r="AB158">
        <f>IF(G158="GK",VLOOKUP(F158,'[1]2015GoalKeeper Stats'!$A$2:$S$109,21,FALSE),VLOOKUP(F158,'[1]2015Player Stats'!$A$2:$AB$830,21,FALSE))</f>
        <v>15</v>
      </c>
      <c r="AC158">
        <f>IF(G158="GK",VLOOKUP(F158,'[1]2015GoalKeeper Stats'!$A$2:$S$109,22,FALSE),VLOOKUP(F158,'[1]2015Player Stats'!$A$2:$AB$830,22,FALSE))</f>
        <v>13</v>
      </c>
      <c r="AD158">
        <f>IF(G158="GK",VLOOKUP(F158,'[1]2015GoalKeeper Stats'!$A$2:$S$109,23,FALSE),VLOOKUP(F158,'[1]2015Player Stats'!$A$2:$AB$830,23,FALSE))</f>
        <v>0</v>
      </c>
      <c r="AE158">
        <f>IF(G158="GK",VLOOKUP(F158,'[1]2015GoalKeeper Stats'!$A$2:$S$109,24,FALSE),VLOOKUP(F158,'[1]2015Player Stats'!$A$2:$AB$830,24,FALSE))</f>
        <v>2</v>
      </c>
      <c r="AF158">
        <f>IF(G158="GK",VLOOKUP(F158,'[1]2015GoalKeeper Stats'!$A$2:$S$109,25,FALSE),VLOOKUP(F158,'[1]2015Player Stats'!$A$2:$AB$830,25,FALSE))</f>
        <v>1</v>
      </c>
      <c r="AG158">
        <f>IF(G158="GK",VLOOKUP(F158,'[1]2015GoalKeeper Stats'!$A$2:$S$109,26,FALSE),VLOOKUP(F158,'[1]2015Player Stats'!$A$2:$AB$830,26,FALSE))</f>
        <v>45.45</v>
      </c>
      <c r="AH158" s="51">
        <v>2015</v>
      </c>
      <c r="AI158" s="51">
        <v>34</v>
      </c>
      <c r="AJ158" s="51">
        <v>382</v>
      </c>
      <c r="AK158" s="51">
        <v>434</v>
      </c>
      <c r="AL158" s="51">
        <v>41</v>
      </c>
      <c r="AM158" s="51">
        <v>55</v>
      </c>
      <c r="AN158" s="51">
        <v>-14</v>
      </c>
      <c r="AO158" s="52">
        <v>42</v>
      </c>
      <c r="AP158" s="52">
        <v>46.37</v>
      </c>
      <c r="AQ158" s="52">
        <v>-4.38</v>
      </c>
      <c r="AR158" s="52">
        <v>-9.6199999999999992</v>
      </c>
      <c r="AS158" s="51">
        <v>44</v>
      </c>
      <c r="AT158" s="52">
        <v>44.4</v>
      </c>
    </row>
    <row r="159" spans="1:46" hidden="1">
      <c r="A159">
        <v>2015</v>
      </c>
      <c r="B159" t="s">
        <v>203</v>
      </c>
      <c r="C159" t="s">
        <v>203</v>
      </c>
      <c r="D159" t="s">
        <v>867</v>
      </c>
      <c r="E159" t="s">
        <v>1166</v>
      </c>
      <c r="F159" t="str">
        <f t="shared" si="2"/>
        <v>Steven Beitashour</v>
      </c>
      <c r="G159" t="s">
        <v>893</v>
      </c>
      <c r="H159" s="143">
        <v>197167</v>
      </c>
      <c r="I159" s="143">
        <v>190000</v>
      </c>
      <c r="J159" t="str">
        <f>IF(G159="GK",VLOOKUP(F159,'[1]2015GoalKeeper Stats'!$A$2:$S$109,2,FALSE),VLOOKUP(F159,'[1]2015Player Stats'!$A$2:$AB$830,2,FALSE))</f>
        <v>VAN</v>
      </c>
      <c r="K159">
        <f>IF(G159="GK",VLOOKUP(F159,'[1]2015GoalKeeper Stats'!$A$2:$S$109,4,FALSE),VLOOKUP(F159,'[1]2015Player Stats'!$A$2:$AB$830,4,FALSE))</f>
        <v>27</v>
      </c>
      <c r="L159">
        <f>IF(G159="GK",VLOOKUP(F159,'[1]2015GoalKeeper Stats'!$A$2:$S$109,5,FALSE),VLOOKUP(F159,'[1]2015Player Stats'!$A$2:$AB$830,5,FALSE))</f>
        <v>27</v>
      </c>
      <c r="M159">
        <f>IF(G159="GK",VLOOKUP(F159,'[1]2015GoalKeeper Stats'!$A$2:$S$109,6,FALSE),VLOOKUP(F159,'[1]2015Player Stats'!$A$2:$AB$830,6,FALSE))</f>
        <v>2424</v>
      </c>
      <c r="N159">
        <f>IF(G159="GK",VLOOKUP(F159,'[1]2015GoalKeeper Stats'!$A$2:$S$109,7,FALSE),VLOOKUP(F159,'[1]2015Player Stats'!$A$2:$AB$830,7,FALSE))</f>
        <v>0</v>
      </c>
      <c r="O159">
        <f>IF(G159="GK",VLOOKUP(F159,'[1]2015GoalKeeper Stats'!$A$2:$S$109,8,FALSE),VLOOKUP(F159,'[1]2015Player Stats'!$A$2:$AB$830,8,FALSE))</f>
        <v>5</v>
      </c>
      <c r="P159">
        <f>IF(G159="GK",VLOOKUP(F159,'[1]2015GoalKeeper Stats'!$A$2:$S$109,9,FALSE),VLOOKUP(F159,'[1]2015Player Stats'!$A$2:$AB$830,9,FALSE))</f>
        <v>2</v>
      </c>
      <c r="Q159">
        <f>IF(G159="GK",VLOOKUP(F159,'[1]2015GoalKeeper Stats'!$A$2:$S$109,10,FALSE),VLOOKUP(F159,'[1]2015Player Stats'!$A$2:$AB$830,10,FALSE))</f>
        <v>0</v>
      </c>
      <c r="R159">
        <f>IF(G159="GK",VLOOKUP(F159,'[1]2015GoalKeeper Stats'!$A$2:$S$109,11,FALSE),VLOOKUP(F159,'[1]2015Player Stats'!$A$2:$AB$830,11,FALSE))</f>
        <v>0</v>
      </c>
      <c r="S159" t="str">
        <f>IF(G159="GK",VLOOKUP(F159,'[1]2015GoalKeeper Stats'!$A$2:$S$109,12,FALSE),VLOOKUP(F159,'[1]2015Player Stats'!$A$2:$AB$830,12,FALSE))</f>
        <v>0/0</v>
      </c>
      <c r="T159">
        <f>IF(G159="GK",VLOOKUP(F159,'[1]2015GoalKeeper Stats'!$A$2:$S$109,13,FALSE),VLOOKUP(F159,'[1]2015Player Stats'!$A$2:$AB$830,13,FALSE))</f>
        <v>0</v>
      </c>
      <c r="U159">
        <f>IF(G159="GK",VLOOKUP(F159,'[1]2015GoalKeeper Stats'!$A$2:$S$109,14,FALSE),VLOOKUP(F159,'[1]2015Player Stats'!$A$2:$AB$830,14,FALSE))</f>
        <v>0</v>
      </c>
      <c r="V159">
        <f>IF(G159="GK",VLOOKUP(F159,'[1]2015GoalKeeper Stats'!$A$2:$S$109,15,FALSE),VLOOKUP(F159,'[1]2015Player Stats'!$A$2:$AB$830,15,FALSE))</f>
        <v>0</v>
      </c>
      <c r="W159">
        <f>IF(G159="GK",VLOOKUP(F159,'[1]2015GoalKeeper Stats'!$A$2:$S$109,16,FALSE),VLOOKUP(F159,'[1]2015Player Stats'!$A$2:$AB$830,16,FALSE))</f>
        <v>0</v>
      </c>
      <c r="X159">
        <f>IF(G159="GK",VLOOKUP(F159,'[1]2015GoalKeeper Stats'!$A$2:$S$109,17,FALSE),VLOOKUP(F159,'[1]2015Player Stats'!$A$2:$AB$830,17,FALSE))</f>
        <v>1</v>
      </c>
      <c r="Y159">
        <f>IF(G159="GK",VLOOKUP(F159,'[1]2015GoalKeeper Stats'!$A$2:$S$109,18,FALSE),VLOOKUP(F159,'[1]2015Player Stats'!$A$2:$AB$830,18,FALSE))</f>
        <v>1</v>
      </c>
      <c r="Z159">
        <f>IF(G159="GK",VLOOKUP(F159,'[1]2015GoalKeeper Stats'!$A$2:$S$109,19,FALSE),VLOOKUP(F159,'[1]2015Player Stats'!$A$2:$AB$830,19,FALSE))</f>
        <v>4</v>
      </c>
      <c r="AA159">
        <f>IF(G159="GK",VLOOKUP(F159,'[1]2015GoalKeeper Stats'!$A$2:$S$109,20,FALSE),VLOOKUP(F159,'[1]2015Player Stats'!$A$2:$AB$830,20,FALSE))</f>
        <v>0.19</v>
      </c>
      <c r="AB159">
        <f>IF(G159="GK",VLOOKUP(F159,'[1]2015GoalKeeper Stats'!$A$2:$S$109,21,FALSE),VLOOKUP(F159,'[1]2015Player Stats'!$A$2:$AB$830,21,FALSE))</f>
        <v>33</v>
      </c>
      <c r="AC159">
        <f>IF(G159="GK",VLOOKUP(F159,'[1]2015GoalKeeper Stats'!$A$2:$S$109,22,FALSE),VLOOKUP(F159,'[1]2015Player Stats'!$A$2:$AB$830,22,FALSE))</f>
        <v>28</v>
      </c>
      <c r="AD159">
        <f>IF(G159="GK",VLOOKUP(F159,'[1]2015GoalKeeper Stats'!$A$2:$S$109,23,FALSE),VLOOKUP(F159,'[1]2015Player Stats'!$A$2:$AB$830,23,FALSE))</f>
        <v>2</v>
      </c>
      <c r="AE159">
        <f>IF(G159="GK",VLOOKUP(F159,'[1]2015GoalKeeper Stats'!$A$2:$S$109,24,FALSE),VLOOKUP(F159,'[1]2015Player Stats'!$A$2:$AB$830,24,FALSE))</f>
        <v>5</v>
      </c>
      <c r="AF159">
        <f>IF(G159="GK",VLOOKUP(F159,'[1]2015GoalKeeper Stats'!$A$2:$S$109,25,FALSE),VLOOKUP(F159,'[1]2015Player Stats'!$A$2:$AB$830,25,FALSE))</f>
        <v>0</v>
      </c>
      <c r="AG159">
        <f>IF(G159="GK",VLOOKUP(F159,'[1]2015GoalKeeper Stats'!$A$2:$S$109,26,FALSE),VLOOKUP(F159,'[1]2015Player Stats'!$A$2:$AB$830,26,FALSE))</f>
        <v>0</v>
      </c>
      <c r="AH159" s="51">
        <v>2015</v>
      </c>
      <c r="AI159" s="51">
        <v>34</v>
      </c>
      <c r="AJ159" s="51">
        <v>440</v>
      </c>
      <c r="AK159" s="51">
        <v>386</v>
      </c>
      <c r="AL159" s="51">
        <v>45</v>
      </c>
      <c r="AM159" s="51">
        <v>36</v>
      </c>
      <c r="AN159" s="51">
        <v>9</v>
      </c>
      <c r="AO159" s="52">
        <v>42.02</v>
      </c>
      <c r="AP159" s="52">
        <v>37.61</v>
      </c>
      <c r="AQ159" s="52">
        <v>4.41</v>
      </c>
      <c r="AR159" s="52">
        <v>4.59</v>
      </c>
      <c r="AS159" s="51">
        <v>53</v>
      </c>
      <c r="AT159" s="52">
        <v>49.64</v>
      </c>
    </row>
    <row r="160" spans="1:46" hidden="1">
      <c r="A160">
        <v>2015</v>
      </c>
      <c r="B160" t="s">
        <v>205</v>
      </c>
      <c r="C160" t="s">
        <v>971</v>
      </c>
      <c r="D160" t="s">
        <v>1167</v>
      </c>
      <c r="E160" t="s">
        <v>1168</v>
      </c>
      <c r="F160" t="str">
        <f t="shared" si="2"/>
        <v>Zach Loyd</v>
      </c>
      <c r="G160" t="s">
        <v>860</v>
      </c>
      <c r="H160" s="143">
        <v>196667</v>
      </c>
      <c r="I160" s="143">
        <v>175000</v>
      </c>
      <c r="J160" t="str">
        <f>IF(G160="GK",VLOOKUP(F160,'[1]2015GoalKeeper Stats'!$A$2:$S$109,2,FALSE),VLOOKUP(F160,'[1]2015Player Stats'!$A$2:$AB$830,2,FALSE))</f>
        <v>DAL</v>
      </c>
      <c r="K160">
        <f>IF(G160="GK",VLOOKUP(F160,'[1]2015GoalKeeper Stats'!$A$2:$S$109,4,FALSE),VLOOKUP(F160,'[1]2015Player Stats'!$A$2:$AB$830,4,FALSE))</f>
        <v>28</v>
      </c>
      <c r="L160">
        <f>IF(G160="GK",VLOOKUP(F160,'[1]2015GoalKeeper Stats'!$A$2:$S$109,5,FALSE),VLOOKUP(F160,'[1]2015Player Stats'!$A$2:$AB$830,5,FALSE))</f>
        <v>28</v>
      </c>
      <c r="M160">
        <f>IF(G160="GK",VLOOKUP(F160,'[1]2015GoalKeeper Stats'!$A$2:$S$109,6,FALSE),VLOOKUP(F160,'[1]2015Player Stats'!$A$2:$AB$830,6,FALSE))</f>
        <v>2396</v>
      </c>
      <c r="N160">
        <f>IF(G160="GK",VLOOKUP(F160,'[1]2015GoalKeeper Stats'!$A$2:$S$109,7,FALSE),VLOOKUP(F160,'[1]2015Player Stats'!$A$2:$AB$830,7,FALSE))</f>
        <v>0</v>
      </c>
      <c r="O160">
        <f>IF(G160="GK",VLOOKUP(F160,'[1]2015GoalKeeper Stats'!$A$2:$S$109,8,FALSE),VLOOKUP(F160,'[1]2015Player Stats'!$A$2:$AB$830,8,FALSE))</f>
        <v>1</v>
      </c>
      <c r="P160">
        <f>IF(G160="GK",VLOOKUP(F160,'[1]2015GoalKeeper Stats'!$A$2:$S$109,9,FALSE),VLOOKUP(F160,'[1]2015Player Stats'!$A$2:$AB$830,9,FALSE))</f>
        <v>3</v>
      </c>
      <c r="Q160">
        <f>IF(G160="GK",VLOOKUP(F160,'[1]2015GoalKeeper Stats'!$A$2:$S$109,10,FALSE),VLOOKUP(F160,'[1]2015Player Stats'!$A$2:$AB$830,10,FALSE))</f>
        <v>1</v>
      </c>
      <c r="R160">
        <f>IF(G160="GK",VLOOKUP(F160,'[1]2015GoalKeeper Stats'!$A$2:$S$109,11,FALSE),VLOOKUP(F160,'[1]2015Player Stats'!$A$2:$AB$830,11,FALSE))</f>
        <v>0</v>
      </c>
      <c r="S160" t="str">
        <f>IF(G160="GK",VLOOKUP(F160,'[1]2015GoalKeeper Stats'!$A$2:$S$109,12,FALSE),VLOOKUP(F160,'[1]2015Player Stats'!$A$2:$AB$830,12,FALSE))</f>
        <v>0/0</v>
      </c>
      <c r="T160">
        <f>IF(G160="GK",VLOOKUP(F160,'[1]2015GoalKeeper Stats'!$A$2:$S$109,13,FALSE),VLOOKUP(F160,'[1]2015Player Stats'!$A$2:$AB$830,13,FALSE))</f>
        <v>0</v>
      </c>
      <c r="U160">
        <f>IF(G160="GK",VLOOKUP(F160,'[1]2015GoalKeeper Stats'!$A$2:$S$109,14,FALSE),VLOOKUP(F160,'[1]2015Player Stats'!$A$2:$AB$830,14,FALSE))</f>
        <v>0</v>
      </c>
      <c r="V160">
        <f>IF(G160="GK",VLOOKUP(F160,'[1]2015GoalKeeper Stats'!$A$2:$S$109,15,FALSE),VLOOKUP(F160,'[1]2015Player Stats'!$A$2:$AB$830,15,FALSE))</f>
        <v>0</v>
      </c>
      <c r="W160">
        <f>IF(G160="GK",VLOOKUP(F160,'[1]2015GoalKeeper Stats'!$A$2:$S$109,16,FALSE),VLOOKUP(F160,'[1]2015Player Stats'!$A$2:$AB$830,16,FALSE))</f>
        <v>0</v>
      </c>
      <c r="X160">
        <f>IF(G160="GK",VLOOKUP(F160,'[1]2015GoalKeeper Stats'!$A$2:$S$109,17,FALSE),VLOOKUP(F160,'[1]2015Player Stats'!$A$2:$AB$830,17,FALSE))</f>
        <v>1</v>
      </c>
      <c r="Y160">
        <f>IF(G160="GK",VLOOKUP(F160,'[1]2015GoalKeeper Stats'!$A$2:$S$109,18,FALSE),VLOOKUP(F160,'[1]2015Player Stats'!$A$2:$AB$830,18,FALSE))</f>
        <v>1</v>
      </c>
      <c r="Z160">
        <f>IF(G160="GK",VLOOKUP(F160,'[1]2015GoalKeeper Stats'!$A$2:$S$109,19,FALSE),VLOOKUP(F160,'[1]2015Player Stats'!$A$2:$AB$830,19,FALSE))</f>
        <v>0</v>
      </c>
      <c r="AA160">
        <f>IF(G160="GK",VLOOKUP(F160,'[1]2015GoalKeeper Stats'!$A$2:$S$109,20,FALSE),VLOOKUP(F160,'[1]2015Player Stats'!$A$2:$AB$830,20,FALSE))</f>
        <v>0.04</v>
      </c>
      <c r="AB160">
        <f>IF(G160="GK",VLOOKUP(F160,'[1]2015GoalKeeper Stats'!$A$2:$S$109,21,FALSE),VLOOKUP(F160,'[1]2015Player Stats'!$A$2:$AB$830,21,FALSE))</f>
        <v>30</v>
      </c>
      <c r="AC160">
        <f>IF(G160="GK",VLOOKUP(F160,'[1]2015GoalKeeper Stats'!$A$2:$S$109,22,FALSE),VLOOKUP(F160,'[1]2015Player Stats'!$A$2:$AB$830,22,FALSE))</f>
        <v>28</v>
      </c>
      <c r="AD160">
        <f>IF(G160="GK",VLOOKUP(F160,'[1]2015GoalKeeper Stats'!$A$2:$S$109,23,FALSE),VLOOKUP(F160,'[1]2015Player Stats'!$A$2:$AB$830,23,FALSE))</f>
        <v>0</v>
      </c>
      <c r="AE160">
        <f>IF(G160="GK",VLOOKUP(F160,'[1]2015GoalKeeper Stats'!$A$2:$S$109,24,FALSE),VLOOKUP(F160,'[1]2015Player Stats'!$A$2:$AB$830,24,FALSE))</f>
        <v>2</v>
      </c>
      <c r="AF160">
        <f>IF(G160="GK",VLOOKUP(F160,'[1]2015GoalKeeper Stats'!$A$2:$S$109,25,FALSE),VLOOKUP(F160,'[1]2015Player Stats'!$A$2:$AB$830,25,FALSE))</f>
        <v>1</v>
      </c>
      <c r="AG160">
        <f>IF(G160="GK",VLOOKUP(F160,'[1]2015GoalKeeper Stats'!$A$2:$S$109,26,FALSE),VLOOKUP(F160,'[1]2015Player Stats'!$A$2:$AB$830,26,FALSE))</f>
        <v>33.33</v>
      </c>
      <c r="AH160" s="51">
        <v>2015</v>
      </c>
      <c r="AI160" s="51">
        <v>34</v>
      </c>
      <c r="AJ160" s="51">
        <v>399</v>
      </c>
      <c r="AK160" s="51">
        <v>385</v>
      </c>
      <c r="AL160" s="51">
        <v>51</v>
      </c>
      <c r="AM160" s="51">
        <v>38</v>
      </c>
      <c r="AN160" s="51">
        <v>13</v>
      </c>
      <c r="AO160" s="52">
        <v>44.54</v>
      </c>
      <c r="AP160" s="52">
        <v>41.23</v>
      </c>
      <c r="AQ160" s="52">
        <v>3.31</v>
      </c>
      <c r="AR160" s="52">
        <v>9.69</v>
      </c>
      <c r="AS160" s="51">
        <v>60</v>
      </c>
      <c r="AT160" s="52">
        <v>48.28</v>
      </c>
    </row>
    <row r="161" spans="1:46" hidden="1">
      <c r="A161">
        <v>2015</v>
      </c>
      <c r="B161" t="s">
        <v>206</v>
      </c>
      <c r="C161" t="s">
        <v>206</v>
      </c>
      <c r="D161" t="s">
        <v>1169</v>
      </c>
      <c r="E161" t="s">
        <v>1170</v>
      </c>
      <c r="F161" t="str">
        <f t="shared" si="2"/>
        <v>Tony Tchani</v>
      </c>
      <c r="G161" t="s">
        <v>860</v>
      </c>
      <c r="H161" s="143">
        <v>195000</v>
      </c>
      <c r="I161" s="143">
        <v>170000</v>
      </c>
      <c r="J161" t="str">
        <f>IF(G161="GK",VLOOKUP(F161,'[1]2015GoalKeeper Stats'!$A$2:$S$109,2,FALSE),VLOOKUP(F161,'[1]2015Player Stats'!$A$2:$AB$830,2,FALSE))</f>
        <v>CLB</v>
      </c>
      <c r="K161">
        <f>IF(G161="GK",VLOOKUP(F161,'[1]2015GoalKeeper Stats'!$A$2:$S$109,4,FALSE),VLOOKUP(F161,'[1]2015Player Stats'!$A$2:$AB$830,4,FALSE))</f>
        <v>32</v>
      </c>
      <c r="L161">
        <f>IF(G161="GK",VLOOKUP(F161,'[1]2015GoalKeeper Stats'!$A$2:$S$109,5,FALSE),VLOOKUP(F161,'[1]2015Player Stats'!$A$2:$AB$830,5,FALSE))</f>
        <v>32</v>
      </c>
      <c r="M161">
        <f>IF(G161="GK",VLOOKUP(F161,'[1]2015GoalKeeper Stats'!$A$2:$S$109,6,FALSE),VLOOKUP(F161,'[1]2015Player Stats'!$A$2:$AB$830,6,FALSE))</f>
        <v>2787</v>
      </c>
      <c r="N161">
        <f>IF(G161="GK",VLOOKUP(F161,'[1]2015GoalKeeper Stats'!$A$2:$S$109,7,FALSE),VLOOKUP(F161,'[1]2015Player Stats'!$A$2:$AB$830,7,FALSE))</f>
        <v>5</v>
      </c>
      <c r="O161">
        <f>IF(G161="GK",VLOOKUP(F161,'[1]2015GoalKeeper Stats'!$A$2:$S$109,8,FALSE),VLOOKUP(F161,'[1]2015Player Stats'!$A$2:$AB$830,8,FALSE))</f>
        <v>6</v>
      </c>
      <c r="P161">
        <f>IF(G161="GK",VLOOKUP(F161,'[1]2015GoalKeeper Stats'!$A$2:$S$109,9,FALSE),VLOOKUP(F161,'[1]2015Player Stats'!$A$2:$AB$830,9,FALSE))</f>
        <v>42</v>
      </c>
      <c r="Q161">
        <f>IF(G161="GK",VLOOKUP(F161,'[1]2015GoalKeeper Stats'!$A$2:$S$109,10,FALSE),VLOOKUP(F161,'[1]2015Player Stats'!$A$2:$AB$830,10,FALSE))</f>
        <v>16</v>
      </c>
      <c r="R161">
        <f>IF(G161="GK",VLOOKUP(F161,'[1]2015GoalKeeper Stats'!$A$2:$S$109,11,FALSE),VLOOKUP(F161,'[1]2015Player Stats'!$A$2:$AB$830,11,FALSE))</f>
        <v>0</v>
      </c>
      <c r="S161" t="str">
        <f>IF(G161="GK",VLOOKUP(F161,'[1]2015GoalKeeper Stats'!$A$2:$S$109,12,FALSE),VLOOKUP(F161,'[1]2015Player Stats'!$A$2:$AB$830,12,FALSE))</f>
        <v>0/0</v>
      </c>
      <c r="T161">
        <f>IF(G161="GK",VLOOKUP(F161,'[1]2015GoalKeeper Stats'!$A$2:$S$109,13,FALSE),VLOOKUP(F161,'[1]2015Player Stats'!$A$2:$AB$830,13,FALSE))</f>
        <v>3</v>
      </c>
      <c r="U161">
        <f>IF(G161="GK",VLOOKUP(F161,'[1]2015GoalKeeper Stats'!$A$2:$S$109,14,FALSE),VLOOKUP(F161,'[1]2015Player Stats'!$A$2:$AB$830,14,FALSE))</f>
        <v>2</v>
      </c>
      <c r="V161">
        <f>IF(G161="GK",VLOOKUP(F161,'[1]2015GoalKeeper Stats'!$A$2:$S$109,15,FALSE),VLOOKUP(F161,'[1]2015Player Stats'!$A$2:$AB$830,15,FALSE))</f>
        <v>0.16</v>
      </c>
      <c r="W161">
        <f>IF(G161="GK",VLOOKUP(F161,'[1]2015GoalKeeper Stats'!$A$2:$S$109,16,FALSE),VLOOKUP(F161,'[1]2015Player Stats'!$A$2:$AB$830,16,FALSE))</f>
        <v>11.9</v>
      </c>
      <c r="X161">
        <f>IF(G161="GK",VLOOKUP(F161,'[1]2015GoalKeeper Stats'!$A$2:$S$109,17,FALSE),VLOOKUP(F161,'[1]2015Player Stats'!$A$2:$AB$830,17,FALSE))</f>
        <v>3</v>
      </c>
      <c r="Y161">
        <f>IF(G161="GK",VLOOKUP(F161,'[1]2015GoalKeeper Stats'!$A$2:$S$109,18,FALSE),VLOOKUP(F161,'[1]2015Player Stats'!$A$2:$AB$830,18,FALSE))</f>
        <v>2</v>
      </c>
      <c r="Z161">
        <f>IF(G161="GK",VLOOKUP(F161,'[1]2015GoalKeeper Stats'!$A$2:$S$109,19,FALSE),VLOOKUP(F161,'[1]2015Player Stats'!$A$2:$AB$830,19,FALSE))</f>
        <v>4</v>
      </c>
      <c r="AA161">
        <f>IF(G161="GK",VLOOKUP(F161,'[1]2015GoalKeeper Stats'!$A$2:$S$109,20,FALSE),VLOOKUP(F161,'[1]2015Player Stats'!$A$2:$AB$830,20,FALSE))</f>
        <v>0.19</v>
      </c>
      <c r="AB161">
        <f>IF(G161="GK",VLOOKUP(F161,'[1]2015GoalKeeper Stats'!$A$2:$S$109,21,FALSE),VLOOKUP(F161,'[1]2015Player Stats'!$A$2:$AB$830,21,FALSE))</f>
        <v>73</v>
      </c>
      <c r="AC161">
        <f>IF(G161="GK",VLOOKUP(F161,'[1]2015GoalKeeper Stats'!$A$2:$S$109,22,FALSE),VLOOKUP(F161,'[1]2015Player Stats'!$A$2:$AB$830,22,FALSE))</f>
        <v>40</v>
      </c>
      <c r="AD161">
        <f>IF(G161="GK",VLOOKUP(F161,'[1]2015GoalKeeper Stats'!$A$2:$S$109,23,FALSE),VLOOKUP(F161,'[1]2015Player Stats'!$A$2:$AB$830,23,FALSE))</f>
        <v>0</v>
      </c>
      <c r="AE161">
        <f>IF(G161="GK",VLOOKUP(F161,'[1]2015GoalKeeper Stats'!$A$2:$S$109,24,FALSE),VLOOKUP(F161,'[1]2015Player Stats'!$A$2:$AB$830,24,FALSE))</f>
        <v>5</v>
      </c>
      <c r="AF161">
        <f>IF(G161="GK",VLOOKUP(F161,'[1]2015GoalKeeper Stats'!$A$2:$S$109,25,FALSE),VLOOKUP(F161,'[1]2015Player Stats'!$A$2:$AB$830,25,FALSE))</f>
        <v>0</v>
      </c>
      <c r="AG161">
        <f>IF(G161="GK",VLOOKUP(F161,'[1]2015GoalKeeper Stats'!$A$2:$S$109,26,FALSE),VLOOKUP(F161,'[1]2015Player Stats'!$A$2:$AB$830,26,FALSE))</f>
        <v>38.1</v>
      </c>
      <c r="AH161" s="51">
        <v>2015</v>
      </c>
      <c r="AI161" s="51">
        <v>34</v>
      </c>
      <c r="AJ161" s="51">
        <v>464</v>
      </c>
      <c r="AK161" s="51">
        <v>433</v>
      </c>
      <c r="AL161" s="51">
        <v>57</v>
      </c>
      <c r="AM161" s="51">
        <v>53</v>
      </c>
      <c r="AN161" s="51">
        <v>4</v>
      </c>
      <c r="AO161" s="52">
        <v>47.67</v>
      </c>
      <c r="AP161" s="52">
        <v>45.7</v>
      </c>
      <c r="AQ161" s="52">
        <v>1.97</v>
      </c>
      <c r="AR161" s="52">
        <v>2.0299999999999998</v>
      </c>
      <c r="AS161" s="51">
        <v>53</v>
      </c>
      <c r="AT161" s="52">
        <v>48.25</v>
      </c>
    </row>
    <row r="162" spans="1:46" hidden="1">
      <c r="A162">
        <v>2015</v>
      </c>
      <c r="B162" t="s">
        <v>924</v>
      </c>
      <c r="C162" t="s">
        <v>924</v>
      </c>
      <c r="D162" t="s">
        <v>1171</v>
      </c>
      <c r="E162" t="s">
        <v>1172</v>
      </c>
      <c r="F162" t="str">
        <f t="shared" si="2"/>
        <v>Chance Myers</v>
      </c>
      <c r="G162" t="s">
        <v>1044</v>
      </c>
      <c r="H162" s="143">
        <v>195000</v>
      </c>
      <c r="I162" s="143">
        <v>170000</v>
      </c>
      <c r="J162" t="str">
        <f>IF(G162="GK",VLOOKUP(F162,'[1]2015GoalKeeper Stats'!$A$2:$S$109,2,FALSE),VLOOKUP(F162,'[1]2015Player Stats'!$A$2:$AB$830,2,FALSE))</f>
        <v xml:space="preserve">KC </v>
      </c>
      <c r="K162">
        <f>IF(G162="GK",VLOOKUP(F162,'[1]2015GoalKeeper Stats'!$A$2:$S$109,4,FALSE),VLOOKUP(F162,'[1]2015Player Stats'!$A$2:$AB$830,4,FALSE))</f>
        <v>13</v>
      </c>
      <c r="L162">
        <f>IF(G162="GK",VLOOKUP(F162,'[1]2015GoalKeeper Stats'!$A$2:$S$109,5,FALSE),VLOOKUP(F162,'[1]2015Player Stats'!$A$2:$AB$830,5,FALSE))</f>
        <v>10</v>
      </c>
      <c r="M162">
        <f>IF(G162="GK",VLOOKUP(F162,'[1]2015GoalKeeper Stats'!$A$2:$S$109,6,FALSE),VLOOKUP(F162,'[1]2015Player Stats'!$A$2:$AB$830,6,FALSE))</f>
        <v>840</v>
      </c>
      <c r="N162">
        <f>IF(G162="GK",VLOOKUP(F162,'[1]2015GoalKeeper Stats'!$A$2:$S$109,7,FALSE),VLOOKUP(F162,'[1]2015Player Stats'!$A$2:$AB$830,7,FALSE))</f>
        <v>0</v>
      </c>
      <c r="O162">
        <f>IF(G162="GK",VLOOKUP(F162,'[1]2015GoalKeeper Stats'!$A$2:$S$109,8,FALSE),VLOOKUP(F162,'[1]2015Player Stats'!$A$2:$AB$830,8,FALSE))</f>
        <v>2</v>
      </c>
      <c r="P162">
        <f>IF(G162="GK",VLOOKUP(F162,'[1]2015GoalKeeper Stats'!$A$2:$S$109,9,FALSE),VLOOKUP(F162,'[1]2015Player Stats'!$A$2:$AB$830,9,FALSE))</f>
        <v>9</v>
      </c>
      <c r="Q162">
        <f>IF(G162="GK",VLOOKUP(F162,'[1]2015GoalKeeper Stats'!$A$2:$S$109,10,FALSE),VLOOKUP(F162,'[1]2015Player Stats'!$A$2:$AB$830,10,FALSE))</f>
        <v>2</v>
      </c>
      <c r="R162">
        <f>IF(G162="GK",VLOOKUP(F162,'[1]2015GoalKeeper Stats'!$A$2:$S$109,11,FALSE),VLOOKUP(F162,'[1]2015Player Stats'!$A$2:$AB$830,11,FALSE))</f>
        <v>0</v>
      </c>
      <c r="S162" t="str">
        <f>IF(G162="GK",VLOOKUP(F162,'[1]2015GoalKeeper Stats'!$A$2:$S$109,12,FALSE),VLOOKUP(F162,'[1]2015Player Stats'!$A$2:$AB$830,12,FALSE))</f>
        <v>0/0</v>
      </c>
      <c r="T162">
        <f>IF(G162="GK",VLOOKUP(F162,'[1]2015GoalKeeper Stats'!$A$2:$S$109,13,FALSE),VLOOKUP(F162,'[1]2015Player Stats'!$A$2:$AB$830,13,FALSE))</f>
        <v>0</v>
      </c>
      <c r="U162">
        <f>IF(G162="GK",VLOOKUP(F162,'[1]2015GoalKeeper Stats'!$A$2:$S$109,14,FALSE),VLOOKUP(F162,'[1]2015Player Stats'!$A$2:$AB$830,14,FALSE))</f>
        <v>0</v>
      </c>
      <c r="V162">
        <f>IF(G162="GK",VLOOKUP(F162,'[1]2015GoalKeeper Stats'!$A$2:$S$109,15,FALSE),VLOOKUP(F162,'[1]2015Player Stats'!$A$2:$AB$830,15,FALSE))</f>
        <v>0</v>
      </c>
      <c r="W162">
        <f>IF(G162="GK",VLOOKUP(F162,'[1]2015GoalKeeper Stats'!$A$2:$S$109,16,FALSE),VLOOKUP(F162,'[1]2015Player Stats'!$A$2:$AB$830,16,FALSE))</f>
        <v>0</v>
      </c>
      <c r="X162">
        <f>IF(G162="GK",VLOOKUP(F162,'[1]2015GoalKeeper Stats'!$A$2:$S$109,17,FALSE),VLOOKUP(F162,'[1]2015Player Stats'!$A$2:$AB$830,17,FALSE))</f>
        <v>1</v>
      </c>
      <c r="Y162">
        <f>IF(G162="GK",VLOOKUP(F162,'[1]2015GoalKeeper Stats'!$A$2:$S$109,18,FALSE),VLOOKUP(F162,'[1]2015Player Stats'!$A$2:$AB$830,18,FALSE))</f>
        <v>2</v>
      </c>
      <c r="Z162">
        <f>IF(G162="GK",VLOOKUP(F162,'[1]2015GoalKeeper Stats'!$A$2:$S$109,19,FALSE),VLOOKUP(F162,'[1]2015Player Stats'!$A$2:$AB$830,19,FALSE))</f>
        <v>0</v>
      </c>
      <c r="AA162">
        <f>IF(G162="GK",VLOOKUP(F162,'[1]2015GoalKeeper Stats'!$A$2:$S$109,20,FALSE),VLOOKUP(F162,'[1]2015Player Stats'!$A$2:$AB$830,20,FALSE))</f>
        <v>0.21</v>
      </c>
      <c r="AB162">
        <f>IF(G162="GK",VLOOKUP(F162,'[1]2015GoalKeeper Stats'!$A$2:$S$109,21,FALSE),VLOOKUP(F162,'[1]2015Player Stats'!$A$2:$AB$830,21,FALSE))</f>
        <v>15</v>
      </c>
      <c r="AC162">
        <f>IF(G162="GK",VLOOKUP(F162,'[1]2015GoalKeeper Stats'!$A$2:$S$109,22,FALSE),VLOOKUP(F162,'[1]2015Player Stats'!$A$2:$AB$830,22,FALSE))</f>
        <v>5</v>
      </c>
      <c r="AD162">
        <f>IF(G162="GK",VLOOKUP(F162,'[1]2015GoalKeeper Stats'!$A$2:$S$109,23,FALSE),VLOOKUP(F162,'[1]2015Player Stats'!$A$2:$AB$830,23,FALSE))</f>
        <v>2</v>
      </c>
      <c r="AE162">
        <f>IF(G162="GK",VLOOKUP(F162,'[1]2015GoalKeeper Stats'!$A$2:$S$109,24,FALSE),VLOOKUP(F162,'[1]2015Player Stats'!$A$2:$AB$830,24,FALSE))</f>
        <v>2</v>
      </c>
      <c r="AF162">
        <f>IF(G162="GK",VLOOKUP(F162,'[1]2015GoalKeeper Stats'!$A$2:$S$109,25,FALSE),VLOOKUP(F162,'[1]2015Player Stats'!$A$2:$AB$830,25,FALSE))</f>
        <v>0</v>
      </c>
      <c r="AG162">
        <f>IF(G162="GK",VLOOKUP(F162,'[1]2015GoalKeeper Stats'!$A$2:$S$109,26,FALSE),VLOOKUP(F162,'[1]2015Player Stats'!$A$2:$AB$830,26,FALSE))</f>
        <v>22.22</v>
      </c>
      <c r="AH162" s="51">
        <v>2015</v>
      </c>
      <c r="AI162" s="51">
        <v>34</v>
      </c>
      <c r="AJ162" s="51">
        <v>405</v>
      </c>
      <c r="AK162" s="51">
        <v>351</v>
      </c>
      <c r="AL162" s="51">
        <v>47</v>
      </c>
      <c r="AM162" s="51">
        <v>44</v>
      </c>
      <c r="AN162" s="51">
        <v>3</v>
      </c>
      <c r="AO162" s="52">
        <v>45.26</v>
      </c>
      <c r="AP162" s="52">
        <v>40.06</v>
      </c>
      <c r="AQ162" s="52">
        <v>5.2</v>
      </c>
      <c r="AR162" s="52">
        <v>-2.2000000000000002</v>
      </c>
      <c r="AS162" s="51">
        <v>51</v>
      </c>
      <c r="AT162" s="52">
        <v>50.78</v>
      </c>
    </row>
    <row r="163" spans="1:46" hidden="1">
      <c r="A163">
        <v>2015</v>
      </c>
      <c r="B163" t="s">
        <v>882</v>
      </c>
      <c r="C163" t="s">
        <v>882</v>
      </c>
      <c r="D163" t="s">
        <v>1173</v>
      </c>
      <c r="E163" t="s">
        <v>1174</v>
      </c>
      <c r="F163" t="str">
        <f t="shared" si="2"/>
        <v>Lee Nguyen</v>
      </c>
      <c r="G163" t="s">
        <v>1056</v>
      </c>
      <c r="H163" s="143">
        <v>193750</v>
      </c>
      <c r="I163" s="143">
        <v>175000</v>
      </c>
      <c r="J163" t="str">
        <f>IF(G163="GK",VLOOKUP(F163,'[1]2015GoalKeeper Stats'!$A$2:$S$109,2,FALSE),VLOOKUP(F163,'[1]2015Player Stats'!$A$2:$AB$830,2,FALSE))</f>
        <v>MIA</v>
      </c>
      <c r="K163">
        <f>IF(G163="GK",VLOOKUP(F163,'[1]2015GoalKeeper Stats'!$A$2:$S$109,4,FALSE),VLOOKUP(F163,'[1]2015Player Stats'!$A$2:$AB$830,4,FALSE))</f>
        <v>32</v>
      </c>
      <c r="L163">
        <f>IF(G163="GK",VLOOKUP(F163,'[1]2015GoalKeeper Stats'!$A$2:$S$109,5,FALSE),VLOOKUP(F163,'[1]2015Player Stats'!$A$2:$AB$830,5,FALSE))</f>
        <v>31</v>
      </c>
      <c r="M163">
        <f>IF(G163="GK",VLOOKUP(F163,'[1]2015GoalKeeper Stats'!$A$2:$S$109,6,FALSE),VLOOKUP(F163,'[1]2015Player Stats'!$A$2:$AB$830,6,FALSE))</f>
        <v>2706</v>
      </c>
      <c r="N163">
        <f>IF(G163="GK",VLOOKUP(F163,'[1]2015GoalKeeper Stats'!$A$2:$S$109,7,FALSE),VLOOKUP(F163,'[1]2015Player Stats'!$A$2:$AB$830,7,FALSE))</f>
        <v>7</v>
      </c>
      <c r="O163">
        <f>IF(G163="GK",VLOOKUP(F163,'[1]2015GoalKeeper Stats'!$A$2:$S$109,8,FALSE),VLOOKUP(F163,'[1]2015Player Stats'!$A$2:$AB$830,8,FALSE))</f>
        <v>10</v>
      </c>
      <c r="P163">
        <f>IF(G163="GK",VLOOKUP(F163,'[1]2015GoalKeeper Stats'!$A$2:$S$109,9,FALSE),VLOOKUP(F163,'[1]2015Player Stats'!$A$2:$AB$830,9,FALSE))</f>
        <v>82</v>
      </c>
      <c r="Q163">
        <f>IF(G163="GK",VLOOKUP(F163,'[1]2015GoalKeeper Stats'!$A$2:$S$109,10,FALSE),VLOOKUP(F163,'[1]2015Player Stats'!$A$2:$AB$830,10,FALSE))</f>
        <v>30</v>
      </c>
      <c r="R163">
        <f>IF(G163="GK",VLOOKUP(F163,'[1]2015GoalKeeper Stats'!$A$2:$S$109,11,FALSE),VLOOKUP(F163,'[1]2015Player Stats'!$A$2:$AB$830,11,FALSE))</f>
        <v>2</v>
      </c>
      <c r="S163">
        <f>IF(G163="GK",VLOOKUP(F163,'[1]2015GoalKeeper Stats'!$A$2:$S$109,12,FALSE),VLOOKUP(F163,'[1]2015Player Stats'!$A$2:$AB$830,12,FALSE))</f>
        <v>44258</v>
      </c>
      <c r="T163">
        <f>IF(G163="GK",VLOOKUP(F163,'[1]2015GoalKeeper Stats'!$A$2:$S$109,13,FALSE),VLOOKUP(F163,'[1]2015Player Stats'!$A$2:$AB$830,13,FALSE))</f>
        <v>3</v>
      </c>
      <c r="U163">
        <f>IF(G163="GK",VLOOKUP(F163,'[1]2015GoalKeeper Stats'!$A$2:$S$109,14,FALSE),VLOOKUP(F163,'[1]2015Player Stats'!$A$2:$AB$830,14,FALSE))</f>
        <v>4</v>
      </c>
      <c r="V163">
        <f>IF(G163="GK",VLOOKUP(F163,'[1]2015GoalKeeper Stats'!$A$2:$S$109,15,FALSE),VLOOKUP(F163,'[1]2015Player Stats'!$A$2:$AB$830,15,FALSE))</f>
        <v>0.23</v>
      </c>
      <c r="W163">
        <f>IF(G163="GK",VLOOKUP(F163,'[1]2015GoalKeeper Stats'!$A$2:$S$109,16,FALSE),VLOOKUP(F163,'[1]2015Player Stats'!$A$2:$AB$830,16,FALSE))</f>
        <v>8.5</v>
      </c>
      <c r="X163">
        <f>IF(G163="GK",VLOOKUP(F163,'[1]2015GoalKeeper Stats'!$A$2:$S$109,17,FALSE),VLOOKUP(F163,'[1]2015Player Stats'!$A$2:$AB$830,17,FALSE))</f>
        <v>3</v>
      </c>
      <c r="Y163">
        <f>IF(G163="GK",VLOOKUP(F163,'[1]2015GoalKeeper Stats'!$A$2:$S$109,18,FALSE),VLOOKUP(F163,'[1]2015Player Stats'!$A$2:$AB$830,18,FALSE))</f>
        <v>7</v>
      </c>
      <c r="Z163">
        <f>IF(G163="GK",VLOOKUP(F163,'[1]2015GoalKeeper Stats'!$A$2:$S$109,19,FALSE),VLOOKUP(F163,'[1]2015Player Stats'!$A$2:$AB$830,19,FALSE))</f>
        <v>3</v>
      </c>
      <c r="AA163">
        <f>IF(G163="GK",VLOOKUP(F163,'[1]2015GoalKeeper Stats'!$A$2:$S$109,20,FALSE),VLOOKUP(F163,'[1]2015Player Stats'!$A$2:$AB$830,20,FALSE))</f>
        <v>0.33</v>
      </c>
      <c r="AB163">
        <f>IF(G163="GK",VLOOKUP(F163,'[1]2015GoalKeeper Stats'!$A$2:$S$109,21,FALSE),VLOOKUP(F163,'[1]2015Player Stats'!$A$2:$AB$830,21,FALSE))</f>
        <v>40</v>
      </c>
      <c r="AC163">
        <f>IF(G163="GK",VLOOKUP(F163,'[1]2015GoalKeeper Stats'!$A$2:$S$109,22,FALSE),VLOOKUP(F163,'[1]2015Player Stats'!$A$2:$AB$830,22,FALSE))</f>
        <v>79</v>
      </c>
      <c r="AD163">
        <f>IF(G163="GK",VLOOKUP(F163,'[1]2015GoalKeeper Stats'!$A$2:$S$109,23,FALSE),VLOOKUP(F163,'[1]2015Player Stats'!$A$2:$AB$830,23,FALSE))</f>
        <v>7</v>
      </c>
      <c r="AE163">
        <f>IF(G163="GK",VLOOKUP(F163,'[1]2015GoalKeeper Stats'!$A$2:$S$109,24,FALSE),VLOOKUP(F163,'[1]2015Player Stats'!$A$2:$AB$830,24,FALSE))</f>
        <v>4</v>
      </c>
      <c r="AF163">
        <f>IF(G163="GK",VLOOKUP(F163,'[1]2015GoalKeeper Stats'!$A$2:$S$109,25,FALSE),VLOOKUP(F163,'[1]2015Player Stats'!$A$2:$AB$830,25,FALSE))</f>
        <v>1</v>
      </c>
      <c r="AG163">
        <f>IF(G163="GK",VLOOKUP(F163,'[1]2015GoalKeeper Stats'!$A$2:$S$109,26,FALSE),VLOOKUP(F163,'[1]2015Player Stats'!$A$2:$AB$830,26,FALSE))</f>
        <v>36.590000000000003</v>
      </c>
      <c r="AH163" s="51">
        <v>2015</v>
      </c>
      <c r="AI163" s="51">
        <v>34</v>
      </c>
      <c r="AJ163" s="51">
        <v>388</v>
      </c>
      <c r="AK163" s="51">
        <v>395</v>
      </c>
      <c r="AL163" s="51">
        <v>47</v>
      </c>
      <c r="AM163" s="51">
        <v>47</v>
      </c>
      <c r="AN163" s="51">
        <v>0</v>
      </c>
      <c r="AO163" s="52">
        <v>43.95</v>
      </c>
      <c r="AP163" s="52">
        <v>45.66</v>
      </c>
      <c r="AQ163" s="52">
        <v>-1.71</v>
      </c>
      <c r="AR163" s="52">
        <v>1.71</v>
      </c>
      <c r="AS163" s="51">
        <v>50</v>
      </c>
      <c r="AT163" s="52">
        <v>44.98</v>
      </c>
    </row>
    <row r="164" spans="1:46" hidden="1">
      <c r="A164">
        <v>2015</v>
      </c>
      <c r="B164" t="s">
        <v>861</v>
      </c>
      <c r="C164" t="s">
        <v>207</v>
      </c>
      <c r="D164" t="s">
        <v>1175</v>
      </c>
      <c r="E164" t="s">
        <v>966</v>
      </c>
      <c r="F164" t="str">
        <f t="shared" si="2"/>
        <v>Jackson Goncalves</v>
      </c>
      <c r="G164" t="s">
        <v>893</v>
      </c>
      <c r="H164" s="143">
        <v>192500</v>
      </c>
      <c r="I164" s="143">
        <v>165000</v>
      </c>
      <c r="J164" t="str">
        <f>IF(G164="GK",VLOOKUP(F164,'[1]2015GoalKeeper Stats'!$A$2:$S$109,2,FALSE),VLOOKUP(F164,'[1]2015Player Stats'!$A$2:$AB$830,2,FALSE))</f>
        <v>TOR</v>
      </c>
      <c r="K164">
        <f>IF(G164="GK",VLOOKUP(F164,'[1]2015GoalKeeper Stats'!$A$2:$S$109,4,FALSE),VLOOKUP(F164,'[1]2015Player Stats'!$A$2:$AB$830,4,FALSE))</f>
        <v>26</v>
      </c>
      <c r="L164">
        <f>IF(G164="GK",VLOOKUP(F164,'[1]2015GoalKeeper Stats'!$A$2:$S$109,5,FALSE),VLOOKUP(F164,'[1]2015Player Stats'!$A$2:$AB$830,5,FALSE))</f>
        <v>14</v>
      </c>
      <c r="M164">
        <f>IF(G164="GK",VLOOKUP(F164,'[1]2015GoalKeeper Stats'!$A$2:$S$109,6,FALSE),VLOOKUP(F164,'[1]2015Player Stats'!$A$2:$AB$830,6,FALSE))</f>
        <v>1374</v>
      </c>
      <c r="N164">
        <f>IF(G164="GK",VLOOKUP(F164,'[1]2015GoalKeeper Stats'!$A$2:$S$109,7,FALSE),VLOOKUP(F164,'[1]2015Player Stats'!$A$2:$AB$830,7,FALSE))</f>
        <v>1</v>
      </c>
      <c r="O164">
        <f>IF(G164="GK",VLOOKUP(F164,'[1]2015GoalKeeper Stats'!$A$2:$S$109,8,FALSE),VLOOKUP(F164,'[1]2015Player Stats'!$A$2:$AB$830,8,FALSE))</f>
        <v>1</v>
      </c>
      <c r="P164">
        <f>IF(G164="GK",VLOOKUP(F164,'[1]2015GoalKeeper Stats'!$A$2:$S$109,9,FALSE),VLOOKUP(F164,'[1]2015Player Stats'!$A$2:$AB$830,9,FALSE))</f>
        <v>24</v>
      </c>
      <c r="Q164">
        <f>IF(G164="GK",VLOOKUP(F164,'[1]2015GoalKeeper Stats'!$A$2:$S$109,10,FALSE),VLOOKUP(F164,'[1]2015Player Stats'!$A$2:$AB$830,10,FALSE))</f>
        <v>6</v>
      </c>
      <c r="R164">
        <f>IF(G164="GK",VLOOKUP(F164,'[1]2015GoalKeeper Stats'!$A$2:$S$109,11,FALSE),VLOOKUP(F164,'[1]2015Player Stats'!$A$2:$AB$830,11,FALSE))</f>
        <v>0</v>
      </c>
      <c r="S164" t="str">
        <f>IF(G164="GK",VLOOKUP(F164,'[1]2015GoalKeeper Stats'!$A$2:$S$109,12,FALSE),VLOOKUP(F164,'[1]2015Player Stats'!$A$2:$AB$830,12,FALSE))</f>
        <v>0/0</v>
      </c>
      <c r="T164">
        <f>IF(G164="GK",VLOOKUP(F164,'[1]2015GoalKeeper Stats'!$A$2:$S$109,13,FALSE),VLOOKUP(F164,'[1]2015Player Stats'!$A$2:$AB$830,13,FALSE))</f>
        <v>0</v>
      </c>
      <c r="U164">
        <f>IF(G164="GK",VLOOKUP(F164,'[1]2015GoalKeeper Stats'!$A$2:$S$109,14,FALSE),VLOOKUP(F164,'[1]2015Player Stats'!$A$2:$AB$830,14,FALSE))</f>
        <v>1</v>
      </c>
      <c r="V164">
        <f>IF(G164="GK",VLOOKUP(F164,'[1]2015GoalKeeper Stats'!$A$2:$S$109,15,FALSE),VLOOKUP(F164,'[1]2015Player Stats'!$A$2:$AB$830,15,FALSE))</f>
        <v>7.0000000000000007E-2</v>
      </c>
      <c r="W164">
        <f>IF(G164="GK",VLOOKUP(F164,'[1]2015GoalKeeper Stats'!$A$2:$S$109,16,FALSE),VLOOKUP(F164,'[1]2015Player Stats'!$A$2:$AB$830,16,FALSE))</f>
        <v>4.2</v>
      </c>
      <c r="X164">
        <f>IF(G164="GK",VLOOKUP(F164,'[1]2015GoalKeeper Stats'!$A$2:$S$109,17,FALSE),VLOOKUP(F164,'[1]2015Player Stats'!$A$2:$AB$830,17,FALSE))</f>
        <v>0</v>
      </c>
      <c r="Y164">
        <f>IF(G164="GK",VLOOKUP(F164,'[1]2015GoalKeeper Stats'!$A$2:$S$109,18,FALSE),VLOOKUP(F164,'[1]2015Player Stats'!$A$2:$AB$830,18,FALSE))</f>
        <v>0</v>
      </c>
      <c r="Z164">
        <f>IF(G164="GK",VLOOKUP(F164,'[1]2015GoalKeeper Stats'!$A$2:$S$109,19,FALSE),VLOOKUP(F164,'[1]2015Player Stats'!$A$2:$AB$830,19,FALSE))</f>
        <v>1</v>
      </c>
      <c r="AA164">
        <f>IF(G164="GK",VLOOKUP(F164,'[1]2015GoalKeeper Stats'!$A$2:$S$109,20,FALSE),VLOOKUP(F164,'[1]2015Player Stats'!$A$2:$AB$830,20,FALSE))</f>
        <v>7.0000000000000007E-2</v>
      </c>
      <c r="AB164">
        <f>IF(G164="GK",VLOOKUP(F164,'[1]2015GoalKeeper Stats'!$A$2:$S$109,21,FALSE),VLOOKUP(F164,'[1]2015Player Stats'!$A$2:$AB$830,21,FALSE))</f>
        <v>24</v>
      </c>
      <c r="AC164">
        <f>IF(G164="GK",VLOOKUP(F164,'[1]2015GoalKeeper Stats'!$A$2:$S$109,22,FALSE),VLOOKUP(F164,'[1]2015Player Stats'!$A$2:$AB$830,22,FALSE))</f>
        <v>34</v>
      </c>
      <c r="AD164">
        <f>IF(G164="GK",VLOOKUP(F164,'[1]2015GoalKeeper Stats'!$A$2:$S$109,23,FALSE),VLOOKUP(F164,'[1]2015Player Stats'!$A$2:$AB$830,23,FALSE))</f>
        <v>3</v>
      </c>
      <c r="AE164">
        <f>IF(G164="GK",VLOOKUP(F164,'[1]2015GoalKeeper Stats'!$A$2:$S$109,24,FALSE),VLOOKUP(F164,'[1]2015Player Stats'!$A$2:$AB$830,24,FALSE))</f>
        <v>2</v>
      </c>
      <c r="AF164">
        <f>IF(G164="GK",VLOOKUP(F164,'[1]2015GoalKeeper Stats'!$A$2:$S$109,25,FALSE),VLOOKUP(F164,'[1]2015Player Stats'!$A$2:$AB$830,25,FALSE))</f>
        <v>0</v>
      </c>
      <c r="AG164">
        <f>IF(G164="GK",VLOOKUP(F164,'[1]2015GoalKeeper Stats'!$A$2:$S$109,26,FALSE),VLOOKUP(F164,'[1]2015Player Stats'!$A$2:$AB$830,26,FALSE))</f>
        <v>25</v>
      </c>
      <c r="AH164" s="51">
        <v>2015</v>
      </c>
      <c r="AI164" s="51">
        <v>34</v>
      </c>
      <c r="AJ164" s="51">
        <v>468</v>
      </c>
      <c r="AK164" s="51">
        <v>410</v>
      </c>
      <c r="AL164" s="51">
        <v>57</v>
      </c>
      <c r="AM164" s="51">
        <v>56</v>
      </c>
      <c r="AN164" s="51">
        <v>1</v>
      </c>
      <c r="AO164" s="52">
        <v>50.46</v>
      </c>
      <c r="AP164" s="52">
        <v>41.58</v>
      </c>
      <c r="AQ164" s="52">
        <v>8.8699999999999992</v>
      </c>
      <c r="AR164" s="52">
        <v>-7.87</v>
      </c>
      <c r="AS164" s="51">
        <v>49</v>
      </c>
      <c r="AT164" s="52">
        <v>52.78</v>
      </c>
    </row>
    <row r="165" spans="1:46" hidden="1">
      <c r="A165">
        <v>2015</v>
      </c>
      <c r="B165" t="s">
        <v>195</v>
      </c>
      <c r="C165" t="s">
        <v>866</v>
      </c>
      <c r="D165" t="s">
        <v>880</v>
      </c>
      <c r="E165" t="s">
        <v>1176</v>
      </c>
      <c r="F165" t="str">
        <f t="shared" si="2"/>
        <v>Robbie Rogers</v>
      </c>
      <c r="G165" t="s">
        <v>875</v>
      </c>
      <c r="H165" s="143">
        <v>191667</v>
      </c>
      <c r="I165" s="143">
        <v>175000</v>
      </c>
      <c r="J165" t="str">
        <f>IF(G165="GK",VLOOKUP(F165,'[1]2015GoalKeeper Stats'!$A$2:$S$109,2,FALSE),VLOOKUP(F165,'[1]2015Player Stats'!$A$2:$AB$830,2,FALSE))</f>
        <v xml:space="preserve">LA </v>
      </c>
      <c r="K165">
        <f>IF(G165="GK",VLOOKUP(F165,'[1]2015GoalKeeper Stats'!$A$2:$S$109,4,FALSE),VLOOKUP(F165,'[1]2015Player Stats'!$A$2:$AB$830,4,FALSE))</f>
        <v>27</v>
      </c>
      <c r="L165">
        <f>IF(G165="GK",VLOOKUP(F165,'[1]2015GoalKeeper Stats'!$A$2:$S$109,5,FALSE),VLOOKUP(F165,'[1]2015Player Stats'!$A$2:$AB$830,5,FALSE))</f>
        <v>26</v>
      </c>
      <c r="M165">
        <f>IF(G165="GK",VLOOKUP(F165,'[1]2015GoalKeeper Stats'!$A$2:$S$109,6,FALSE),VLOOKUP(F165,'[1]2015Player Stats'!$A$2:$AB$830,6,FALSE))</f>
        <v>2315</v>
      </c>
      <c r="N165">
        <f>IF(G165="GK",VLOOKUP(F165,'[1]2015GoalKeeper Stats'!$A$2:$S$109,7,FALSE),VLOOKUP(F165,'[1]2015Player Stats'!$A$2:$AB$830,7,FALSE))</f>
        <v>1</v>
      </c>
      <c r="O165">
        <f>IF(G165="GK",VLOOKUP(F165,'[1]2015GoalKeeper Stats'!$A$2:$S$109,8,FALSE),VLOOKUP(F165,'[1]2015Player Stats'!$A$2:$AB$830,8,FALSE))</f>
        <v>3</v>
      </c>
      <c r="P165">
        <f>IF(G165="GK",VLOOKUP(F165,'[1]2015GoalKeeper Stats'!$A$2:$S$109,9,FALSE),VLOOKUP(F165,'[1]2015Player Stats'!$A$2:$AB$830,9,FALSE))</f>
        <v>14</v>
      </c>
      <c r="Q165">
        <f>IF(G165="GK",VLOOKUP(F165,'[1]2015GoalKeeper Stats'!$A$2:$S$109,10,FALSE),VLOOKUP(F165,'[1]2015Player Stats'!$A$2:$AB$830,10,FALSE))</f>
        <v>5</v>
      </c>
      <c r="R165">
        <f>IF(G165="GK",VLOOKUP(F165,'[1]2015GoalKeeper Stats'!$A$2:$S$109,11,FALSE),VLOOKUP(F165,'[1]2015Player Stats'!$A$2:$AB$830,11,FALSE))</f>
        <v>0</v>
      </c>
      <c r="S165" t="str">
        <f>IF(G165="GK",VLOOKUP(F165,'[1]2015GoalKeeper Stats'!$A$2:$S$109,12,FALSE),VLOOKUP(F165,'[1]2015Player Stats'!$A$2:$AB$830,12,FALSE))</f>
        <v>0/0</v>
      </c>
      <c r="T165">
        <f>IF(G165="GK",VLOOKUP(F165,'[1]2015GoalKeeper Stats'!$A$2:$S$109,13,FALSE),VLOOKUP(F165,'[1]2015Player Stats'!$A$2:$AB$830,13,FALSE))</f>
        <v>1</v>
      </c>
      <c r="U165">
        <f>IF(G165="GK",VLOOKUP(F165,'[1]2015GoalKeeper Stats'!$A$2:$S$109,14,FALSE),VLOOKUP(F165,'[1]2015Player Stats'!$A$2:$AB$830,14,FALSE))</f>
        <v>0</v>
      </c>
      <c r="V165">
        <f>IF(G165="GK",VLOOKUP(F165,'[1]2015GoalKeeper Stats'!$A$2:$S$109,15,FALSE),VLOOKUP(F165,'[1]2015Player Stats'!$A$2:$AB$830,15,FALSE))</f>
        <v>0.04</v>
      </c>
      <c r="W165">
        <f>IF(G165="GK",VLOOKUP(F165,'[1]2015GoalKeeper Stats'!$A$2:$S$109,16,FALSE),VLOOKUP(F165,'[1]2015Player Stats'!$A$2:$AB$830,16,FALSE))</f>
        <v>7.1</v>
      </c>
      <c r="X165">
        <f>IF(G165="GK",VLOOKUP(F165,'[1]2015GoalKeeper Stats'!$A$2:$S$109,17,FALSE),VLOOKUP(F165,'[1]2015Player Stats'!$A$2:$AB$830,17,FALSE))</f>
        <v>0</v>
      </c>
      <c r="Y165">
        <f>IF(G165="GK",VLOOKUP(F165,'[1]2015GoalKeeper Stats'!$A$2:$S$109,18,FALSE),VLOOKUP(F165,'[1]2015Player Stats'!$A$2:$AB$830,18,FALSE))</f>
        <v>2</v>
      </c>
      <c r="Z165">
        <f>IF(G165="GK",VLOOKUP(F165,'[1]2015GoalKeeper Stats'!$A$2:$S$109,19,FALSE),VLOOKUP(F165,'[1]2015Player Stats'!$A$2:$AB$830,19,FALSE))</f>
        <v>1</v>
      </c>
      <c r="AA165">
        <f>IF(G165="GK",VLOOKUP(F165,'[1]2015GoalKeeper Stats'!$A$2:$S$109,20,FALSE),VLOOKUP(F165,'[1]2015Player Stats'!$A$2:$AB$830,20,FALSE))</f>
        <v>0.12</v>
      </c>
      <c r="AB165">
        <f>IF(G165="GK",VLOOKUP(F165,'[1]2015GoalKeeper Stats'!$A$2:$S$109,21,FALSE),VLOOKUP(F165,'[1]2015Player Stats'!$A$2:$AB$830,21,FALSE))</f>
        <v>33</v>
      </c>
      <c r="AC165">
        <f>IF(G165="GK",VLOOKUP(F165,'[1]2015GoalKeeper Stats'!$A$2:$S$109,22,FALSE),VLOOKUP(F165,'[1]2015Player Stats'!$A$2:$AB$830,22,FALSE))</f>
        <v>27</v>
      </c>
      <c r="AD165">
        <f>IF(G165="GK",VLOOKUP(F165,'[1]2015GoalKeeper Stats'!$A$2:$S$109,23,FALSE),VLOOKUP(F165,'[1]2015Player Stats'!$A$2:$AB$830,23,FALSE))</f>
        <v>0</v>
      </c>
      <c r="AE165">
        <f>IF(G165="GK",VLOOKUP(F165,'[1]2015GoalKeeper Stats'!$A$2:$S$109,24,FALSE),VLOOKUP(F165,'[1]2015Player Stats'!$A$2:$AB$830,24,FALSE))</f>
        <v>6</v>
      </c>
      <c r="AF165">
        <f>IF(G165="GK",VLOOKUP(F165,'[1]2015GoalKeeper Stats'!$A$2:$S$109,25,FALSE),VLOOKUP(F165,'[1]2015Player Stats'!$A$2:$AB$830,25,FALSE))</f>
        <v>0</v>
      </c>
      <c r="AG165">
        <f>IF(G165="GK",VLOOKUP(F165,'[1]2015GoalKeeper Stats'!$A$2:$S$109,26,FALSE),VLOOKUP(F165,'[1]2015Player Stats'!$A$2:$AB$830,26,FALSE))</f>
        <v>35.71</v>
      </c>
      <c r="AH165" s="51">
        <v>2015</v>
      </c>
      <c r="AI165" s="51">
        <v>34</v>
      </c>
      <c r="AJ165" s="51">
        <v>406</v>
      </c>
      <c r="AK165" s="51">
        <v>395</v>
      </c>
      <c r="AL165" s="51">
        <v>56</v>
      </c>
      <c r="AM165" s="51">
        <v>46</v>
      </c>
      <c r="AN165" s="51">
        <v>10</v>
      </c>
      <c r="AO165" s="52">
        <v>44.89</v>
      </c>
      <c r="AP165" s="52">
        <v>42.23</v>
      </c>
      <c r="AQ165" s="52">
        <v>2.67</v>
      </c>
      <c r="AR165" s="52">
        <v>7.33</v>
      </c>
      <c r="AS165" s="51">
        <v>51</v>
      </c>
      <c r="AT165" s="52">
        <v>48</v>
      </c>
    </row>
    <row r="166" spans="1:46" hidden="1">
      <c r="A166">
        <v>2015</v>
      </c>
      <c r="B166" t="s">
        <v>924</v>
      </c>
      <c r="C166" t="s">
        <v>924</v>
      </c>
      <c r="D166" t="s">
        <v>1177</v>
      </c>
      <c r="E166" t="s">
        <v>1178</v>
      </c>
      <c r="F166" t="str">
        <f t="shared" si="2"/>
        <v>Marcel de Jong</v>
      </c>
      <c r="G166" t="s">
        <v>893</v>
      </c>
      <c r="H166" s="143">
        <v>191500</v>
      </c>
      <c r="I166" s="143">
        <v>180000</v>
      </c>
      <c r="J166" t="str">
        <f>IF(G166="GK",VLOOKUP(F166,'[1]2015GoalKeeper Stats'!$A$2:$S$109,2,FALSE),VLOOKUP(F166,'[1]2015Player Stats'!$A$2:$AB$830,2,FALSE))</f>
        <v xml:space="preserve">KC </v>
      </c>
      <c r="K166">
        <f>IF(G166="GK",VLOOKUP(F166,'[1]2015GoalKeeper Stats'!$A$2:$S$109,4,FALSE),VLOOKUP(F166,'[1]2015Player Stats'!$A$2:$AB$830,4,FALSE))</f>
        <v>13</v>
      </c>
      <c r="L166">
        <f>IF(G166="GK",VLOOKUP(F166,'[1]2015GoalKeeper Stats'!$A$2:$S$109,5,FALSE),VLOOKUP(F166,'[1]2015Player Stats'!$A$2:$AB$830,5,FALSE))</f>
        <v>11</v>
      </c>
      <c r="M166">
        <f>IF(G166="GK",VLOOKUP(F166,'[1]2015GoalKeeper Stats'!$A$2:$S$109,6,FALSE),VLOOKUP(F166,'[1]2015Player Stats'!$A$2:$AB$830,6,FALSE))</f>
        <v>847</v>
      </c>
      <c r="N166">
        <f>IF(G166="GK",VLOOKUP(F166,'[1]2015GoalKeeper Stats'!$A$2:$S$109,7,FALSE),VLOOKUP(F166,'[1]2015Player Stats'!$A$2:$AB$830,7,FALSE))</f>
        <v>1</v>
      </c>
      <c r="O166">
        <f>IF(G166="GK",VLOOKUP(F166,'[1]2015GoalKeeper Stats'!$A$2:$S$109,8,FALSE),VLOOKUP(F166,'[1]2015Player Stats'!$A$2:$AB$830,8,FALSE))</f>
        <v>1</v>
      </c>
      <c r="P166">
        <f>IF(G166="GK",VLOOKUP(F166,'[1]2015GoalKeeper Stats'!$A$2:$S$109,9,FALSE),VLOOKUP(F166,'[1]2015Player Stats'!$A$2:$AB$830,9,FALSE))</f>
        <v>13</v>
      </c>
      <c r="Q166">
        <f>IF(G166="GK",VLOOKUP(F166,'[1]2015GoalKeeper Stats'!$A$2:$S$109,10,FALSE),VLOOKUP(F166,'[1]2015Player Stats'!$A$2:$AB$830,10,FALSE))</f>
        <v>3</v>
      </c>
      <c r="R166">
        <f>IF(G166="GK",VLOOKUP(F166,'[1]2015GoalKeeper Stats'!$A$2:$S$109,11,FALSE),VLOOKUP(F166,'[1]2015Player Stats'!$A$2:$AB$830,11,FALSE))</f>
        <v>0</v>
      </c>
      <c r="S166" t="str">
        <f>IF(G166="GK",VLOOKUP(F166,'[1]2015GoalKeeper Stats'!$A$2:$S$109,12,FALSE),VLOOKUP(F166,'[1]2015Player Stats'!$A$2:$AB$830,12,FALSE))</f>
        <v>0/0</v>
      </c>
      <c r="T166">
        <f>IF(G166="GK",VLOOKUP(F166,'[1]2015GoalKeeper Stats'!$A$2:$S$109,13,FALSE),VLOOKUP(F166,'[1]2015Player Stats'!$A$2:$AB$830,13,FALSE))</f>
        <v>0</v>
      </c>
      <c r="U166">
        <f>IF(G166="GK",VLOOKUP(F166,'[1]2015GoalKeeper Stats'!$A$2:$S$109,14,FALSE),VLOOKUP(F166,'[1]2015Player Stats'!$A$2:$AB$830,14,FALSE))</f>
        <v>1</v>
      </c>
      <c r="V166">
        <f>IF(G166="GK",VLOOKUP(F166,'[1]2015GoalKeeper Stats'!$A$2:$S$109,15,FALSE),VLOOKUP(F166,'[1]2015Player Stats'!$A$2:$AB$830,15,FALSE))</f>
        <v>0.11</v>
      </c>
      <c r="W166">
        <f>IF(G166="GK",VLOOKUP(F166,'[1]2015GoalKeeper Stats'!$A$2:$S$109,16,FALSE),VLOOKUP(F166,'[1]2015Player Stats'!$A$2:$AB$830,16,FALSE))</f>
        <v>7.7</v>
      </c>
      <c r="X166">
        <f>IF(G166="GK",VLOOKUP(F166,'[1]2015GoalKeeper Stats'!$A$2:$S$109,17,FALSE),VLOOKUP(F166,'[1]2015Player Stats'!$A$2:$AB$830,17,FALSE))</f>
        <v>0</v>
      </c>
      <c r="Y166">
        <f>IF(G166="GK",VLOOKUP(F166,'[1]2015GoalKeeper Stats'!$A$2:$S$109,18,FALSE),VLOOKUP(F166,'[1]2015Player Stats'!$A$2:$AB$830,18,FALSE))</f>
        <v>0</v>
      </c>
      <c r="Z166">
        <f>IF(G166="GK",VLOOKUP(F166,'[1]2015GoalKeeper Stats'!$A$2:$S$109,19,FALSE),VLOOKUP(F166,'[1]2015Player Stats'!$A$2:$AB$830,19,FALSE))</f>
        <v>1</v>
      </c>
      <c r="AA166">
        <f>IF(G166="GK",VLOOKUP(F166,'[1]2015GoalKeeper Stats'!$A$2:$S$109,20,FALSE),VLOOKUP(F166,'[1]2015Player Stats'!$A$2:$AB$830,20,FALSE))</f>
        <v>0.11</v>
      </c>
      <c r="AB166">
        <f>IF(G166="GK",VLOOKUP(F166,'[1]2015GoalKeeper Stats'!$A$2:$S$109,21,FALSE),VLOOKUP(F166,'[1]2015Player Stats'!$A$2:$AB$830,21,FALSE))</f>
        <v>5</v>
      </c>
      <c r="AC166">
        <f>IF(G166="GK",VLOOKUP(F166,'[1]2015GoalKeeper Stats'!$A$2:$S$109,22,FALSE),VLOOKUP(F166,'[1]2015Player Stats'!$A$2:$AB$830,22,FALSE))</f>
        <v>10</v>
      </c>
      <c r="AD166">
        <f>IF(G166="GK",VLOOKUP(F166,'[1]2015GoalKeeper Stats'!$A$2:$S$109,23,FALSE),VLOOKUP(F166,'[1]2015Player Stats'!$A$2:$AB$830,23,FALSE))</f>
        <v>1</v>
      </c>
      <c r="AE166">
        <f>IF(G166="GK",VLOOKUP(F166,'[1]2015GoalKeeper Stats'!$A$2:$S$109,24,FALSE),VLOOKUP(F166,'[1]2015Player Stats'!$A$2:$AB$830,24,FALSE))</f>
        <v>1</v>
      </c>
      <c r="AF166">
        <f>IF(G166="GK",VLOOKUP(F166,'[1]2015GoalKeeper Stats'!$A$2:$S$109,25,FALSE),VLOOKUP(F166,'[1]2015Player Stats'!$A$2:$AB$830,25,FALSE))</f>
        <v>0</v>
      </c>
      <c r="AG166">
        <f>IF(G166="GK",VLOOKUP(F166,'[1]2015GoalKeeper Stats'!$A$2:$S$109,26,FALSE),VLOOKUP(F166,'[1]2015Player Stats'!$A$2:$AB$830,26,FALSE))</f>
        <v>23.08</v>
      </c>
      <c r="AH166" s="51">
        <v>2015</v>
      </c>
      <c r="AI166" s="51">
        <v>34</v>
      </c>
      <c r="AJ166" s="51">
        <v>405</v>
      </c>
      <c r="AK166" s="51">
        <v>351</v>
      </c>
      <c r="AL166" s="51">
        <v>47</v>
      </c>
      <c r="AM166" s="51">
        <v>44</v>
      </c>
      <c r="AN166" s="51">
        <v>3</v>
      </c>
      <c r="AO166" s="52">
        <v>45.26</v>
      </c>
      <c r="AP166" s="52">
        <v>40.06</v>
      </c>
      <c r="AQ166" s="52">
        <v>5.2</v>
      </c>
      <c r="AR166" s="52">
        <v>-2.2000000000000002</v>
      </c>
      <c r="AS166" s="51">
        <v>51</v>
      </c>
      <c r="AT166" s="52">
        <v>50.78</v>
      </c>
    </row>
    <row r="167" spans="1:46" hidden="1">
      <c r="A167">
        <v>2015</v>
      </c>
      <c r="B167" t="s">
        <v>193</v>
      </c>
      <c r="C167" t="s">
        <v>193</v>
      </c>
      <c r="D167" t="s">
        <v>1179</v>
      </c>
      <c r="E167" t="s">
        <v>1180</v>
      </c>
      <c r="F167" t="str">
        <f t="shared" si="2"/>
        <v>Rodney Wallace</v>
      </c>
      <c r="G167" t="s">
        <v>957</v>
      </c>
      <c r="H167" s="143">
        <v>190000</v>
      </c>
      <c r="I167" s="143">
        <v>165000</v>
      </c>
      <c r="J167" t="str">
        <f>IF(G167="GK",VLOOKUP(F167,'[1]2015GoalKeeper Stats'!$A$2:$S$109,2,FALSE),VLOOKUP(F167,'[1]2015Player Stats'!$A$2:$AB$830,2,FALSE))</f>
        <v>POR</v>
      </c>
      <c r="K167">
        <f>IF(G167="GK",VLOOKUP(F167,'[1]2015GoalKeeper Stats'!$A$2:$S$109,4,FALSE),VLOOKUP(F167,'[1]2015Player Stats'!$A$2:$AB$830,4,FALSE))</f>
        <v>32</v>
      </c>
      <c r="L167">
        <f>IF(G167="GK",VLOOKUP(F167,'[1]2015GoalKeeper Stats'!$A$2:$S$109,5,FALSE),VLOOKUP(F167,'[1]2015Player Stats'!$A$2:$AB$830,5,FALSE))</f>
        <v>23</v>
      </c>
      <c r="M167">
        <f>IF(G167="GK",VLOOKUP(F167,'[1]2015GoalKeeper Stats'!$A$2:$S$109,6,FALSE),VLOOKUP(F167,'[1]2015Player Stats'!$A$2:$AB$830,6,FALSE))</f>
        <v>1978</v>
      </c>
      <c r="N167">
        <f>IF(G167="GK",VLOOKUP(F167,'[1]2015GoalKeeper Stats'!$A$2:$S$109,7,FALSE),VLOOKUP(F167,'[1]2015Player Stats'!$A$2:$AB$830,7,FALSE))</f>
        <v>1</v>
      </c>
      <c r="O167">
        <f>IF(G167="GK",VLOOKUP(F167,'[1]2015GoalKeeper Stats'!$A$2:$S$109,8,FALSE),VLOOKUP(F167,'[1]2015Player Stats'!$A$2:$AB$830,8,FALSE))</f>
        <v>7</v>
      </c>
      <c r="P167">
        <f>IF(G167="GK",VLOOKUP(F167,'[1]2015GoalKeeper Stats'!$A$2:$S$109,9,FALSE),VLOOKUP(F167,'[1]2015Player Stats'!$A$2:$AB$830,9,FALSE))</f>
        <v>40</v>
      </c>
      <c r="Q167">
        <f>IF(G167="GK",VLOOKUP(F167,'[1]2015GoalKeeper Stats'!$A$2:$S$109,10,FALSE),VLOOKUP(F167,'[1]2015Player Stats'!$A$2:$AB$830,10,FALSE))</f>
        <v>12</v>
      </c>
      <c r="R167">
        <f>IF(G167="GK",VLOOKUP(F167,'[1]2015GoalKeeper Stats'!$A$2:$S$109,11,FALSE),VLOOKUP(F167,'[1]2015Player Stats'!$A$2:$AB$830,11,FALSE))</f>
        <v>0</v>
      </c>
      <c r="S167" t="str">
        <f>IF(G167="GK",VLOOKUP(F167,'[1]2015GoalKeeper Stats'!$A$2:$S$109,12,FALSE),VLOOKUP(F167,'[1]2015Player Stats'!$A$2:$AB$830,12,FALSE))</f>
        <v>0/0</v>
      </c>
      <c r="T167">
        <f>IF(G167="GK",VLOOKUP(F167,'[1]2015GoalKeeper Stats'!$A$2:$S$109,13,FALSE),VLOOKUP(F167,'[1]2015Player Stats'!$A$2:$AB$830,13,FALSE))</f>
        <v>1</v>
      </c>
      <c r="U167">
        <f>IF(G167="GK",VLOOKUP(F167,'[1]2015GoalKeeper Stats'!$A$2:$S$109,14,FALSE),VLOOKUP(F167,'[1]2015Player Stats'!$A$2:$AB$830,14,FALSE))</f>
        <v>0</v>
      </c>
      <c r="V167">
        <f>IF(G167="GK",VLOOKUP(F167,'[1]2015GoalKeeper Stats'!$A$2:$S$109,15,FALSE),VLOOKUP(F167,'[1]2015Player Stats'!$A$2:$AB$830,15,FALSE))</f>
        <v>0.05</v>
      </c>
      <c r="W167">
        <f>IF(G167="GK",VLOOKUP(F167,'[1]2015GoalKeeper Stats'!$A$2:$S$109,16,FALSE),VLOOKUP(F167,'[1]2015Player Stats'!$A$2:$AB$830,16,FALSE))</f>
        <v>2.5</v>
      </c>
      <c r="X167">
        <f>IF(G167="GK",VLOOKUP(F167,'[1]2015GoalKeeper Stats'!$A$2:$S$109,17,FALSE),VLOOKUP(F167,'[1]2015Player Stats'!$A$2:$AB$830,17,FALSE))</f>
        <v>4</v>
      </c>
      <c r="Y167">
        <f>IF(G167="GK",VLOOKUP(F167,'[1]2015GoalKeeper Stats'!$A$2:$S$109,18,FALSE),VLOOKUP(F167,'[1]2015Player Stats'!$A$2:$AB$830,18,FALSE))</f>
        <v>3</v>
      </c>
      <c r="Z167">
        <f>IF(G167="GK",VLOOKUP(F167,'[1]2015GoalKeeper Stats'!$A$2:$S$109,19,FALSE),VLOOKUP(F167,'[1]2015Player Stats'!$A$2:$AB$830,19,FALSE))</f>
        <v>4</v>
      </c>
      <c r="AA167">
        <f>IF(G167="GK",VLOOKUP(F167,'[1]2015GoalKeeper Stats'!$A$2:$S$109,20,FALSE),VLOOKUP(F167,'[1]2015Player Stats'!$A$2:$AB$830,20,FALSE))</f>
        <v>0.32</v>
      </c>
      <c r="AB167">
        <f>IF(G167="GK",VLOOKUP(F167,'[1]2015GoalKeeper Stats'!$A$2:$S$109,21,FALSE),VLOOKUP(F167,'[1]2015Player Stats'!$A$2:$AB$830,21,FALSE))</f>
        <v>37</v>
      </c>
      <c r="AC167">
        <f>IF(G167="GK",VLOOKUP(F167,'[1]2015GoalKeeper Stats'!$A$2:$S$109,22,FALSE),VLOOKUP(F167,'[1]2015Player Stats'!$A$2:$AB$830,22,FALSE))</f>
        <v>18</v>
      </c>
      <c r="AD167">
        <f>IF(G167="GK",VLOOKUP(F167,'[1]2015GoalKeeper Stats'!$A$2:$S$109,23,FALSE),VLOOKUP(F167,'[1]2015Player Stats'!$A$2:$AB$830,23,FALSE))</f>
        <v>11</v>
      </c>
      <c r="AE167">
        <f>IF(G167="GK",VLOOKUP(F167,'[1]2015GoalKeeper Stats'!$A$2:$S$109,24,FALSE),VLOOKUP(F167,'[1]2015Player Stats'!$A$2:$AB$830,24,FALSE))</f>
        <v>3</v>
      </c>
      <c r="AF167">
        <f>IF(G167="GK",VLOOKUP(F167,'[1]2015GoalKeeper Stats'!$A$2:$S$109,25,FALSE),VLOOKUP(F167,'[1]2015Player Stats'!$A$2:$AB$830,25,FALSE))</f>
        <v>0</v>
      </c>
      <c r="AG167">
        <f>IF(G167="GK",VLOOKUP(F167,'[1]2015GoalKeeper Stats'!$A$2:$S$109,26,FALSE),VLOOKUP(F167,'[1]2015Player Stats'!$A$2:$AB$830,26,FALSE))</f>
        <v>30</v>
      </c>
      <c r="AH167" s="51">
        <v>2015</v>
      </c>
      <c r="AI167" s="51">
        <v>34</v>
      </c>
      <c r="AJ167" s="51">
        <v>486</v>
      </c>
      <c r="AK167" s="51">
        <v>405</v>
      </c>
      <c r="AL167" s="51">
        <v>41</v>
      </c>
      <c r="AM167" s="51">
        <v>39</v>
      </c>
      <c r="AN167" s="51">
        <v>2</v>
      </c>
      <c r="AO167" s="52">
        <v>46.17</v>
      </c>
      <c r="AP167" s="52">
        <v>36.56</v>
      </c>
      <c r="AQ167" s="52">
        <v>9.61</v>
      </c>
      <c r="AR167" s="52">
        <v>-7.61</v>
      </c>
      <c r="AS167" s="51">
        <v>53</v>
      </c>
      <c r="AT167" s="52">
        <v>54.55</v>
      </c>
    </row>
    <row r="168" spans="1:46" hidden="1">
      <c r="A168">
        <v>2015</v>
      </c>
      <c r="B168" t="s">
        <v>210</v>
      </c>
      <c r="C168" t="s">
        <v>210</v>
      </c>
      <c r="D168" t="s">
        <v>1181</v>
      </c>
      <c r="E168" t="s">
        <v>1182</v>
      </c>
      <c r="F168" t="str">
        <f t="shared" si="2"/>
        <v>Corey Ashe</v>
      </c>
      <c r="G168" t="s">
        <v>860</v>
      </c>
      <c r="H168" s="143">
        <v>189750</v>
      </c>
      <c r="I168" s="143">
        <v>180000</v>
      </c>
      <c r="J168" t="str">
        <f>IF(G168="GK",VLOOKUP(F168,'[1]2015GoalKeeper Stats'!$A$2:$S$109,2,FALSE),VLOOKUP(F168,'[1]2015Player Stats'!$A$2:$AB$830,2,FALSE))</f>
        <v>HOU</v>
      </c>
      <c r="K168">
        <f>IF(G168="GK",VLOOKUP(F168,'[1]2015GoalKeeper Stats'!$A$2:$S$109,4,FALSE),VLOOKUP(F168,'[1]2015Player Stats'!$A$2:$AB$830,4,FALSE))</f>
        <v>9</v>
      </c>
      <c r="L168">
        <f>IF(G168="GK",VLOOKUP(F168,'[1]2015GoalKeeper Stats'!$A$2:$S$109,5,FALSE),VLOOKUP(F168,'[1]2015Player Stats'!$A$2:$AB$830,5,FALSE))</f>
        <v>8</v>
      </c>
      <c r="M168">
        <f>IF(G168="GK",VLOOKUP(F168,'[1]2015GoalKeeper Stats'!$A$2:$S$109,6,FALSE),VLOOKUP(F168,'[1]2015Player Stats'!$A$2:$AB$830,6,FALSE))</f>
        <v>665</v>
      </c>
      <c r="N168">
        <f>IF(G168="GK",VLOOKUP(F168,'[1]2015GoalKeeper Stats'!$A$2:$S$109,7,FALSE),VLOOKUP(F168,'[1]2015Player Stats'!$A$2:$AB$830,7,FALSE))</f>
        <v>0</v>
      </c>
      <c r="O168">
        <f>IF(G168="GK",VLOOKUP(F168,'[1]2015GoalKeeper Stats'!$A$2:$S$109,8,FALSE),VLOOKUP(F168,'[1]2015Player Stats'!$A$2:$AB$830,8,FALSE))</f>
        <v>3</v>
      </c>
      <c r="P168">
        <f>IF(G168="GK",VLOOKUP(F168,'[1]2015GoalKeeper Stats'!$A$2:$S$109,9,FALSE),VLOOKUP(F168,'[1]2015Player Stats'!$A$2:$AB$830,9,FALSE))</f>
        <v>2</v>
      </c>
      <c r="Q168">
        <f>IF(G168="GK",VLOOKUP(F168,'[1]2015GoalKeeper Stats'!$A$2:$S$109,10,FALSE),VLOOKUP(F168,'[1]2015Player Stats'!$A$2:$AB$830,10,FALSE))</f>
        <v>1</v>
      </c>
      <c r="R168">
        <f>IF(G168="GK",VLOOKUP(F168,'[1]2015GoalKeeper Stats'!$A$2:$S$109,11,FALSE),VLOOKUP(F168,'[1]2015Player Stats'!$A$2:$AB$830,11,FALSE))</f>
        <v>0</v>
      </c>
      <c r="S168" t="str">
        <f>IF(G168="GK",VLOOKUP(F168,'[1]2015GoalKeeper Stats'!$A$2:$S$109,12,FALSE),VLOOKUP(F168,'[1]2015Player Stats'!$A$2:$AB$830,12,FALSE))</f>
        <v>0/0</v>
      </c>
      <c r="T168">
        <f>IF(G168="GK",VLOOKUP(F168,'[1]2015GoalKeeper Stats'!$A$2:$S$109,13,FALSE),VLOOKUP(F168,'[1]2015Player Stats'!$A$2:$AB$830,13,FALSE))</f>
        <v>0</v>
      </c>
      <c r="U168">
        <f>IF(G168="GK",VLOOKUP(F168,'[1]2015GoalKeeper Stats'!$A$2:$S$109,14,FALSE),VLOOKUP(F168,'[1]2015Player Stats'!$A$2:$AB$830,14,FALSE))</f>
        <v>0</v>
      </c>
      <c r="V168">
        <f>IF(G168="GK",VLOOKUP(F168,'[1]2015GoalKeeper Stats'!$A$2:$S$109,15,FALSE),VLOOKUP(F168,'[1]2015Player Stats'!$A$2:$AB$830,15,FALSE))</f>
        <v>0</v>
      </c>
      <c r="W168">
        <f>IF(G168="GK",VLOOKUP(F168,'[1]2015GoalKeeper Stats'!$A$2:$S$109,16,FALSE),VLOOKUP(F168,'[1]2015Player Stats'!$A$2:$AB$830,16,FALSE))</f>
        <v>0</v>
      </c>
      <c r="X168">
        <f>IF(G168="GK",VLOOKUP(F168,'[1]2015GoalKeeper Stats'!$A$2:$S$109,17,FALSE),VLOOKUP(F168,'[1]2015Player Stats'!$A$2:$AB$830,17,FALSE))</f>
        <v>1</v>
      </c>
      <c r="Y168">
        <f>IF(G168="GK",VLOOKUP(F168,'[1]2015GoalKeeper Stats'!$A$2:$S$109,18,FALSE),VLOOKUP(F168,'[1]2015Player Stats'!$A$2:$AB$830,18,FALSE))</f>
        <v>3</v>
      </c>
      <c r="Z168">
        <f>IF(G168="GK",VLOOKUP(F168,'[1]2015GoalKeeper Stats'!$A$2:$S$109,19,FALSE),VLOOKUP(F168,'[1]2015Player Stats'!$A$2:$AB$830,19,FALSE))</f>
        <v>0</v>
      </c>
      <c r="AA168">
        <f>IF(G168="GK",VLOOKUP(F168,'[1]2015GoalKeeper Stats'!$A$2:$S$109,20,FALSE),VLOOKUP(F168,'[1]2015Player Stats'!$A$2:$AB$830,20,FALSE))</f>
        <v>0.41</v>
      </c>
      <c r="AB168">
        <f>IF(G168="GK",VLOOKUP(F168,'[1]2015GoalKeeper Stats'!$A$2:$S$109,21,FALSE),VLOOKUP(F168,'[1]2015Player Stats'!$A$2:$AB$830,21,FALSE))</f>
        <v>2</v>
      </c>
      <c r="AC168">
        <f>IF(G168="GK",VLOOKUP(F168,'[1]2015GoalKeeper Stats'!$A$2:$S$109,22,FALSE),VLOOKUP(F168,'[1]2015Player Stats'!$A$2:$AB$830,22,FALSE))</f>
        <v>10</v>
      </c>
      <c r="AD168">
        <f>IF(G168="GK",VLOOKUP(F168,'[1]2015GoalKeeper Stats'!$A$2:$S$109,23,FALSE),VLOOKUP(F168,'[1]2015Player Stats'!$A$2:$AB$830,23,FALSE))</f>
        <v>4</v>
      </c>
      <c r="AE168">
        <f>IF(G168="GK",VLOOKUP(F168,'[1]2015GoalKeeper Stats'!$A$2:$S$109,24,FALSE),VLOOKUP(F168,'[1]2015Player Stats'!$A$2:$AB$830,24,FALSE))</f>
        <v>0</v>
      </c>
      <c r="AF168">
        <f>IF(G168="GK",VLOOKUP(F168,'[1]2015GoalKeeper Stats'!$A$2:$S$109,25,FALSE),VLOOKUP(F168,'[1]2015Player Stats'!$A$2:$AB$830,25,FALSE))</f>
        <v>0</v>
      </c>
      <c r="AG168">
        <f>IF(G168="GK",VLOOKUP(F168,'[1]2015GoalKeeper Stats'!$A$2:$S$109,26,FALSE),VLOOKUP(F168,'[1]2015Player Stats'!$A$2:$AB$830,26,FALSE))</f>
        <v>50</v>
      </c>
      <c r="AH168" s="51">
        <v>2015</v>
      </c>
      <c r="AI168" s="51">
        <v>34</v>
      </c>
      <c r="AJ168" s="51">
        <v>382</v>
      </c>
      <c r="AK168" s="51">
        <v>434</v>
      </c>
      <c r="AL168" s="51">
        <v>41</v>
      </c>
      <c r="AM168" s="51">
        <v>55</v>
      </c>
      <c r="AN168" s="51">
        <v>-14</v>
      </c>
      <c r="AO168" s="52">
        <v>42</v>
      </c>
      <c r="AP168" s="52">
        <v>46.37</v>
      </c>
      <c r="AQ168" s="52">
        <v>-4.38</v>
      </c>
      <c r="AR168" s="52">
        <v>-9.6199999999999992</v>
      </c>
      <c r="AS168" s="51">
        <v>44</v>
      </c>
      <c r="AT168" s="52">
        <v>44.4</v>
      </c>
    </row>
    <row r="169" spans="1:46" hidden="1">
      <c r="A169">
        <v>2015</v>
      </c>
      <c r="B169" t="s">
        <v>205</v>
      </c>
      <c r="C169" t="s">
        <v>971</v>
      </c>
      <c r="D169" t="s">
        <v>1183</v>
      </c>
      <c r="E169" t="s">
        <v>1184</v>
      </c>
      <c r="F169" t="str">
        <f t="shared" si="2"/>
        <v>Rolando Escobar</v>
      </c>
      <c r="G169" t="s">
        <v>860</v>
      </c>
      <c r="H169" s="143">
        <v>185000</v>
      </c>
      <c r="I169" s="143">
        <v>180000</v>
      </c>
      <c r="J169" t="str">
        <f>IF(G169="GK",VLOOKUP(F169,'[1]2015GoalKeeper Stats'!$A$2:$S$109,2,FALSE),VLOOKUP(F169,'[1]2015Player Stats'!$A$2:$AB$830,2,FALSE))</f>
        <v>DAL</v>
      </c>
      <c r="K169">
        <f>IF(G169="GK",VLOOKUP(F169,'[1]2015GoalKeeper Stats'!$A$2:$S$109,4,FALSE),VLOOKUP(F169,'[1]2015Player Stats'!$A$2:$AB$830,4,FALSE))</f>
        <v>14</v>
      </c>
      <c r="L169">
        <f>IF(G169="GK",VLOOKUP(F169,'[1]2015GoalKeeper Stats'!$A$2:$S$109,5,FALSE),VLOOKUP(F169,'[1]2015Player Stats'!$A$2:$AB$830,5,FALSE))</f>
        <v>2</v>
      </c>
      <c r="M169">
        <f>IF(G169="GK",VLOOKUP(F169,'[1]2015GoalKeeper Stats'!$A$2:$S$109,6,FALSE),VLOOKUP(F169,'[1]2015Player Stats'!$A$2:$AB$830,6,FALSE))</f>
        <v>398</v>
      </c>
      <c r="N169">
        <f>IF(G169="GK",VLOOKUP(F169,'[1]2015GoalKeeper Stats'!$A$2:$S$109,7,FALSE),VLOOKUP(F169,'[1]2015Player Stats'!$A$2:$AB$830,7,FALSE))</f>
        <v>0</v>
      </c>
      <c r="O169">
        <f>IF(G169="GK",VLOOKUP(F169,'[1]2015GoalKeeper Stats'!$A$2:$S$109,8,FALSE),VLOOKUP(F169,'[1]2015Player Stats'!$A$2:$AB$830,8,FALSE))</f>
        <v>0</v>
      </c>
      <c r="P169">
        <f>IF(G169="GK",VLOOKUP(F169,'[1]2015GoalKeeper Stats'!$A$2:$S$109,9,FALSE),VLOOKUP(F169,'[1]2015Player Stats'!$A$2:$AB$830,9,FALSE))</f>
        <v>7</v>
      </c>
      <c r="Q169">
        <f>IF(G169="GK",VLOOKUP(F169,'[1]2015GoalKeeper Stats'!$A$2:$S$109,10,FALSE),VLOOKUP(F169,'[1]2015Player Stats'!$A$2:$AB$830,10,FALSE))</f>
        <v>3</v>
      </c>
      <c r="R169">
        <f>IF(G169="GK",VLOOKUP(F169,'[1]2015GoalKeeper Stats'!$A$2:$S$109,11,FALSE),VLOOKUP(F169,'[1]2015Player Stats'!$A$2:$AB$830,11,FALSE))</f>
        <v>0</v>
      </c>
      <c r="S169" t="str">
        <f>IF(G169="GK",VLOOKUP(F169,'[1]2015GoalKeeper Stats'!$A$2:$S$109,12,FALSE),VLOOKUP(F169,'[1]2015Player Stats'!$A$2:$AB$830,12,FALSE))</f>
        <v>0/0</v>
      </c>
      <c r="T169">
        <f>IF(G169="GK",VLOOKUP(F169,'[1]2015GoalKeeper Stats'!$A$2:$S$109,13,FALSE),VLOOKUP(F169,'[1]2015Player Stats'!$A$2:$AB$830,13,FALSE))</f>
        <v>0</v>
      </c>
      <c r="U169">
        <f>IF(G169="GK",VLOOKUP(F169,'[1]2015GoalKeeper Stats'!$A$2:$S$109,14,FALSE),VLOOKUP(F169,'[1]2015Player Stats'!$A$2:$AB$830,14,FALSE))</f>
        <v>0</v>
      </c>
      <c r="V169">
        <f>IF(G169="GK",VLOOKUP(F169,'[1]2015GoalKeeper Stats'!$A$2:$S$109,15,FALSE),VLOOKUP(F169,'[1]2015Player Stats'!$A$2:$AB$830,15,FALSE))</f>
        <v>0</v>
      </c>
      <c r="W169">
        <f>IF(G169="GK",VLOOKUP(F169,'[1]2015GoalKeeper Stats'!$A$2:$S$109,16,FALSE),VLOOKUP(F169,'[1]2015Player Stats'!$A$2:$AB$830,16,FALSE))</f>
        <v>0</v>
      </c>
      <c r="X169">
        <f>IF(G169="GK",VLOOKUP(F169,'[1]2015GoalKeeper Stats'!$A$2:$S$109,17,FALSE),VLOOKUP(F169,'[1]2015Player Stats'!$A$2:$AB$830,17,FALSE))</f>
        <v>0</v>
      </c>
      <c r="Y169">
        <f>IF(G169="GK",VLOOKUP(F169,'[1]2015GoalKeeper Stats'!$A$2:$S$109,18,FALSE),VLOOKUP(F169,'[1]2015Player Stats'!$A$2:$AB$830,18,FALSE))</f>
        <v>0</v>
      </c>
      <c r="Z169">
        <f>IF(G169="GK",VLOOKUP(F169,'[1]2015GoalKeeper Stats'!$A$2:$S$109,19,FALSE),VLOOKUP(F169,'[1]2015Player Stats'!$A$2:$AB$830,19,FALSE))</f>
        <v>0</v>
      </c>
      <c r="AA169">
        <f>IF(G169="GK",VLOOKUP(F169,'[1]2015GoalKeeper Stats'!$A$2:$S$109,20,FALSE),VLOOKUP(F169,'[1]2015Player Stats'!$A$2:$AB$830,20,FALSE))</f>
        <v>0</v>
      </c>
      <c r="AB169">
        <f>IF(G169="GK",VLOOKUP(F169,'[1]2015GoalKeeper Stats'!$A$2:$S$109,21,FALSE),VLOOKUP(F169,'[1]2015Player Stats'!$A$2:$AB$830,21,FALSE))</f>
        <v>4</v>
      </c>
      <c r="AC169">
        <f>IF(G169="GK",VLOOKUP(F169,'[1]2015GoalKeeper Stats'!$A$2:$S$109,22,FALSE),VLOOKUP(F169,'[1]2015Player Stats'!$A$2:$AB$830,22,FALSE))</f>
        <v>11</v>
      </c>
      <c r="AD169">
        <f>IF(G169="GK",VLOOKUP(F169,'[1]2015GoalKeeper Stats'!$A$2:$S$109,23,FALSE),VLOOKUP(F169,'[1]2015Player Stats'!$A$2:$AB$830,23,FALSE))</f>
        <v>1</v>
      </c>
      <c r="AE169">
        <f>IF(G169="GK",VLOOKUP(F169,'[1]2015GoalKeeper Stats'!$A$2:$S$109,24,FALSE),VLOOKUP(F169,'[1]2015Player Stats'!$A$2:$AB$830,24,FALSE))</f>
        <v>0</v>
      </c>
      <c r="AF169">
        <f>IF(G169="GK",VLOOKUP(F169,'[1]2015GoalKeeper Stats'!$A$2:$S$109,25,FALSE),VLOOKUP(F169,'[1]2015Player Stats'!$A$2:$AB$830,25,FALSE))</f>
        <v>0</v>
      </c>
      <c r="AG169">
        <f>IF(G169="GK",VLOOKUP(F169,'[1]2015GoalKeeper Stats'!$A$2:$S$109,26,FALSE),VLOOKUP(F169,'[1]2015Player Stats'!$A$2:$AB$830,26,FALSE))</f>
        <v>42.86</v>
      </c>
      <c r="AH169" s="51">
        <v>2015</v>
      </c>
      <c r="AI169" s="51">
        <v>34</v>
      </c>
      <c r="AJ169" s="51">
        <v>399</v>
      </c>
      <c r="AK169" s="51">
        <v>385</v>
      </c>
      <c r="AL169" s="51">
        <v>51</v>
      </c>
      <c r="AM169" s="51">
        <v>38</v>
      </c>
      <c r="AN169" s="51">
        <v>13</v>
      </c>
      <c r="AO169" s="52">
        <v>44.54</v>
      </c>
      <c r="AP169" s="52">
        <v>41.23</v>
      </c>
      <c r="AQ169" s="52">
        <v>3.31</v>
      </c>
      <c r="AR169" s="52">
        <v>9.69</v>
      </c>
      <c r="AS169" s="51">
        <v>60</v>
      </c>
      <c r="AT169" s="52">
        <v>48.28</v>
      </c>
    </row>
    <row r="170" spans="1:46" hidden="1">
      <c r="A170">
        <v>2015</v>
      </c>
      <c r="B170" t="s">
        <v>199</v>
      </c>
      <c r="C170" t="s">
        <v>199</v>
      </c>
      <c r="D170" t="s">
        <v>1007</v>
      </c>
      <c r="E170" t="s">
        <v>1185</v>
      </c>
      <c r="F170" t="str">
        <f t="shared" si="2"/>
        <v>Will Bruin</v>
      </c>
      <c r="G170" t="s">
        <v>875</v>
      </c>
      <c r="H170" s="143">
        <v>185000</v>
      </c>
      <c r="I170" s="143">
        <v>140000</v>
      </c>
      <c r="J170" t="str">
        <f>IF(G170="GK",VLOOKUP(F170,'[1]2015GoalKeeper Stats'!$A$2:$S$109,2,FALSE),VLOOKUP(F170,'[1]2015Player Stats'!$A$2:$AB$830,2,FALSE))</f>
        <v>SEA</v>
      </c>
      <c r="K170">
        <f>IF(G170="GK",VLOOKUP(F170,'[1]2015GoalKeeper Stats'!$A$2:$S$109,4,FALSE),VLOOKUP(F170,'[1]2015Player Stats'!$A$2:$AB$830,4,FALSE))</f>
        <v>33</v>
      </c>
      <c r="L170">
        <f>IF(G170="GK",VLOOKUP(F170,'[1]2015GoalKeeper Stats'!$A$2:$S$109,5,FALSE),VLOOKUP(F170,'[1]2015Player Stats'!$A$2:$AB$830,5,FALSE))</f>
        <v>28</v>
      </c>
      <c r="M170">
        <f>IF(G170="GK",VLOOKUP(F170,'[1]2015GoalKeeper Stats'!$A$2:$S$109,6,FALSE),VLOOKUP(F170,'[1]2015Player Stats'!$A$2:$AB$830,6,FALSE))</f>
        <v>2414</v>
      </c>
      <c r="N170">
        <f>IF(G170="GK",VLOOKUP(F170,'[1]2015GoalKeeper Stats'!$A$2:$S$109,7,FALSE),VLOOKUP(F170,'[1]2015Player Stats'!$A$2:$AB$830,7,FALSE))</f>
        <v>11</v>
      </c>
      <c r="O170">
        <f>IF(G170="GK",VLOOKUP(F170,'[1]2015GoalKeeper Stats'!$A$2:$S$109,8,FALSE),VLOOKUP(F170,'[1]2015Player Stats'!$A$2:$AB$830,8,FALSE))</f>
        <v>4</v>
      </c>
      <c r="P170">
        <f>IF(G170="GK",VLOOKUP(F170,'[1]2015GoalKeeper Stats'!$A$2:$S$109,9,FALSE),VLOOKUP(F170,'[1]2015Player Stats'!$A$2:$AB$830,9,FALSE))</f>
        <v>49</v>
      </c>
      <c r="Q170">
        <f>IF(G170="GK",VLOOKUP(F170,'[1]2015GoalKeeper Stats'!$A$2:$S$109,10,FALSE),VLOOKUP(F170,'[1]2015Player Stats'!$A$2:$AB$830,10,FALSE))</f>
        <v>25</v>
      </c>
      <c r="R170">
        <f>IF(G170="GK",VLOOKUP(F170,'[1]2015GoalKeeper Stats'!$A$2:$S$109,11,FALSE),VLOOKUP(F170,'[1]2015Player Stats'!$A$2:$AB$830,11,FALSE))</f>
        <v>4</v>
      </c>
      <c r="S170" t="str">
        <f>IF(G170="GK",VLOOKUP(F170,'[1]2015GoalKeeper Stats'!$A$2:$S$109,12,FALSE),VLOOKUP(F170,'[1]2015Player Stats'!$A$2:$AB$830,12,FALSE))</f>
        <v>0/0</v>
      </c>
      <c r="T170">
        <f>IF(G170="GK",VLOOKUP(F170,'[1]2015GoalKeeper Stats'!$A$2:$S$109,13,FALSE),VLOOKUP(F170,'[1]2015Player Stats'!$A$2:$AB$830,13,FALSE))</f>
        <v>7</v>
      </c>
      <c r="U170">
        <f>IF(G170="GK",VLOOKUP(F170,'[1]2015GoalKeeper Stats'!$A$2:$S$109,14,FALSE),VLOOKUP(F170,'[1]2015Player Stats'!$A$2:$AB$830,14,FALSE))</f>
        <v>4</v>
      </c>
      <c r="V170">
        <f>IF(G170="GK",VLOOKUP(F170,'[1]2015GoalKeeper Stats'!$A$2:$S$109,15,FALSE),VLOOKUP(F170,'[1]2015Player Stats'!$A$2:$AB$830,15,FALSE))</f>
        <v>0.41</v>
      </c>
      <c r="W170">
        <f>IF(G170="GK",VLOOKUP(F170,'[1]2015GoalKeeper Stats'!$A$2:$S$109,16,FALSE),VLOOKUP(F170,'[1]2015Player Stats'!$A$2:$AB$830,16,FALSE))</f>
        <v>22.4</v>
      </c>
      <c r="X170">
        <f>IF(G170="GK",VLOOKUP(F170,'[1]2015GoalKeeper Stats'!$A$2:$S$109,17,FALSE),VLOOKUP(F170,'[1]2015Player Stats'!$A$2:$AB$830,17,FALSE))</f>
        <v>0</v>
      </c>
      <c r="Y170">
        <f>IF(G170="GK",VLOOKUP(F170,'[1]2015GoalKeeper Stats'!$A$2:$S$109,18,FALSE),VLOOKUP(F170,'[1]2015Player Stats'!$A$2:$AB$830,18,FALSE))</f>
        <v>3</v>
      </c>
      <c r="Z170">
        <f>IF(G170="GK",VLOOKUP(F170,'[1]2015GoalKeeper Stats'!$A$2:$S$109,19,FALSE),VLOOKUP(F170,'[1]2015Player Stats'!$A$2:$AB$830,19,FALSE))</f>
        <v>1</v>
      </c>
      <c r="AA170">
        <f>IF(G170="GK",VLOOKUP(F170,'[1]2015GoalKeeper Stats'!$A$2:$S$109,20,FALSE),VLOOKUP(F170,'[1]2015Player Stats'!$A$2:$AB$830,20,FALSE))</f>
        <v>0.15</v>
      </c>
      <c r="AB170">
        <f>IF(G170="GK",VLOOKUP(F170,'[1]2015GoalKeeper Stats'!$A$2:$S$109,21,FALSE),VLOOKUP(F170,'[1]2015Player Stats'!$A$2:$AB$830,21,FALSE))</f>
        <v>32</v>
      </c>
      <c r="AC170">
        <f>IF(G170="GK",VLOOKUP(F170,'[1]2015GoalKeeper Stats'!$A$2:$S$109,22,FALSE),VLOOKUP(F170,'[1]2015Player Stats'!$A$2:$AB$830,22,FALSE))</f>
        <v>31</v>
      </c>
      <c r="AD170">
        <f>IF(G170="GK",VLOOKUP(F170,'[1]2015GoalKeeper Stats'!$A$2:$S$109,23,FALSE),VLOOKUP(F170,'[1]2015Player Stats'!$A$2:$AB$830,23,FALSE))</f>
        <v>13</v>
      </c>
      <c r="AE170">
        <f>IF(G170="GK",VLOOKUP(F170,'[1]2015GoalKeeper Stats'!$A$2:$S$109,24,FALSE),VLOOKUP(F170,'[1]2015Player Stats'!$A$2:$AB$830,24,FALSE))</f>
        <v>2</v>
      </c>
      <c r="AF170">
        <f>IF(G170="GK",VLOOKUP(F170,'[1]2015GoalKeeper Stats'!$A$2:$S$109,25,FALSE),VLOOKUP(F170,'[1]2015Player Stats'!$A$2:$AB$830,25,FALSE))</f>
        <v>0</v>
      </c>
      <c r="AG170">
        <f>IF(G170="GK",VLOOKUP(F170,'[1]2015GoalKeeper Stats'!$A$2:$S$109,26,FALSE),VLOOKUP(F170,'[1]2015Player Stats'!$A$2:$AB$830,26,FALSE))</f>
        <v>51.02</v>
      </c>
      <c r="AH170" s="51">
        <v>2015</v>
      </c>
      <c r="AI170" s="51">
        <v>34</v>
      </c>
      <c r="AJ170" s="51">
        <v>376</v>
      </c>
      <c r="AK170" s="51">
        <v>374</v>
      </c>
      <c r="AL170" s="51">
        <v>42</v>
      </c>
      <c r="AM170" s="51">
        <v>47</v>
      </c>
      <c r="AN170" s="51">
        <v>-5</v>
      </c>
      <c r="AO170" s="52">
        <v>35.869999999999997</v>
      </c>
      <c r="AP170" s="52">
        <v>40.729999999999997</v>
      </c>
      <c r="AQ170" s="52">
        <v>-4.87</v>
      </c>
      <c r="AR170" s="52">
        <v>-0.13</v>
      </c>
      <c r="AS170" s="51">
        <v>42</v>
      </c>
      <c r="AT170" s="52">
        <v>42.15</v>
      </c>
    </row>
    <row r="171" spans="1:46" hidden="1">
      <c r="A171">
        <v>2015</v>
      </c>
      <c r="B171" t="s">
        <v>211</v>
      </c>
      <c r="C171" t="s">
        <v>173</v>
      </c>
      <c r="D171" t="s">
        <v>1186</v>
      </c>
      <c r="E171" t="s">
        <v>1187</v>
      </c>
      <c r="F171" t="str">
        <f t="shared" si="2"/>
        <v>Jason Hernandez</v>
      </c>
      <c r="G171" t="s">
        <v>893</v>
      </c>
      <c r="H171" s="143">
        <v>185000</v>
      </c>
      <c r="I171" s="143">
        <v>175000</v>
      </c>
      <c r="J171" t="str">
        <f>IF(G171="GK",VLOOKUP(F171,'[1]2015GoalKeeper Stats'!$A$2:$S$109,2,FALSE),VLOOKUP(F171,'[1]2015Player Stats'!$A$2:$AB$830,2,FALSE))</f>
        <v>NYC</v>
      </c>
      <c r="K171">
        <f>IF(G171="GK",VLOOKUP(F171,'[1]2015GoalKeeper Stats'!$A$2:$S$109,4,FALSE),VLOOKUP(F171,'[1]2015Player Stats'!$A$2:$AB$830,4,FALSE))</f>
        <v>26</v>
      </c>
      <c r="L171">
        <f>IF(G171="GK",VLOOKUP(F171,'[1]2015GoalKeeper Stats'!$A$2:$S$109,5,FALSE),VLOOKUP(F171,'[1]2015Player Stats'!$A$2:$AB$830,5,FALSE))</f>
        <v>26</v>
      </c>
      <c r="M171">
        <f>IF(G171="GK",VLOOKUP(F171,'[1]2015GoalKeeper Stats'!$A$2:$S$109,6,FALSE),VLOOKUP(F171,'[1]2015Player Stats'!$A$2:$AB$830,6,FALSE))</f>
        <v>2294</v>
      </c>
      <c r="N171">
        <f>IF(G171="GK",VLOOKUP(F171,'[1]2015GoalKeeper Stats'!$A$2:$S$109,7,FALSE),VLOOKUP(F171,'[1]2015Player Stats'!$A$2:$AB$830,7,FALSE))</f>
        <v>0</v>
      </c>
      <c r="O171">
        <f>IF(G171="GK",VLOOKUP(F171,'[1]2015GoalKeeper Stats'!$A$2:$S$109,8,FALSE),VLOOKUP(F171,'[1]2015Player Stats'!$A$2:$AB$830,8,FALSE))</f>
        <v>0</v>
      </c>
      <c r="P171">
        <f>IF(G171="GK",VLOOKUP(F171,'[1]2015GoalKeeper Stats'!$A$2:$S$109,9,FALSE),VLOOKUP(F171,'[1]2015Player Stats'!$A$2:$AB$830,9,FALSE))</f>
        <v>3</v>
      </c>
      <c r="Q171">
        <f>IF(G171="GK",VLOOKUP(F171,'[1]2015GoalKeeper Stats'!$A$2:$S$109,10,FALSE),VLOOKUP(F171,'[1]2015Player Stats'!$A$2:$AB$830,10,FALSE))</f>
        <v>0</v>
      </c>
      <c r="R171">
        <f>IF(G171="GK",VLOOKUP(F171,'[1]2015GoalKeeper Stats'!$A$2:$S$109,11,FALSE),VLOOKUP(F171,'[1]2015Player Stats'!$A$2:$AB$830,11,FALSE))</f>
        <v>0</v>
      </c>
      <c r="S171" t="str">
        <f>IF(G171="GK",VLOOKUP(F171,'[1]2015GoalKeeper Stats'!$A$2:$S$109,12,FALSE),VLOOKUP(F171,'[1]2015Player Stats'!$A$2:$AB$830,12,FALSE))</f>
        <v>0/0</v>
      </c>
      <c r="T171">
        <f>IF(G171="GK",VLOOKUP(F171,'[1]2015GoalKeeper Stats'!$A$2:$S$109,13,FALSE),VLOOKUP(F171,'[1]2015Player Stats'!$A$2:$AB$830,13,FALSE))</f>
        <v>0</v>
      </c>
      <c r="U171">
        <f>IF(G171="GK",VLOOKUP(F171,'[1]2015GoalKeeper Stats'!$A$2:$S$109,14,FALSE),VLOOKUP(F171,'[1]2015Player Stats'!$A$2:$AB$830,14,FALSE))</f>
        <v>0</v>
      </c>
      <c r="V171">
        <f>IF(G171="GK",VLOOKUP(F171,'[1]2015GoalKeeper Stats'!$A$2:$S$109,15,FALSE),VLOOKUP(F171,'[1]2015Player Stats'!$A$2:$AB$830,15,FALSE))</f>
        <v>0</v>
      </c>
      <c r="W171">
        <f>IF(G171="GK",VLOOKUP(F171,'[1]2015GoalKeeper Stats'!$A$2:$S$109,16,FALSE),VLOOKUP(F171,'[1]2015Player Stats'!$A$2:$AB$830,16,FALSE))</f>
        <v>0</v>
      </c>
      <c r="X171">
        <f>IF(G171="GK",VLOOKUP(F171,'[1]2015GoalKeeper Stats'!$A$2:$S$109,17,FALSE),VLOOKUP(F171,'[1]2015Player Stats'!$A$2:$AB$830,17,FALSE))</f>
        <v>0</v>
      </c>
      <c r="Y171">
        <f>IF(G171="GK",VLOOKUP(F171,'[1]2015GoalKeeper Stats'!$A$2:$S$109,18,FALSE),VLOOKUP(F171,'[1]2015Player Stats'!$A$2:$AB$830,18,FALSE))</f>
        <v>0</v>
      </c>
      <c r="Z171">
        <f>IF(G171="GK",VLOOKUP(F171,'[1]2015GoalKeeper Stats'!$A$2:$S$109,19,FALSE),VLOOKUP(F171,'[1]2015Player Stats'!$A$2:$AB$830,19,FALSE))</f>
        <v>0</v>
      </c>
      <c r="AA171">
        <f>IF(G171="GK",VLOOKUP(F171,'[1]2015GoalKeeper Stats'!$A$2:$S$109,20,FALSE),VLOOKUP(F171,'[1]2015Player Stats'!$A$2:$AB$830,20,FALSE))</f>
        <v>0</v>
      </c>
      <c r="AB171">
        <f>IF(G171="GK",VLOOKUP(F171,'[1]2015GoalKeeper Stats'!$A$2:$S$109,21,FALSE),VLOOKUP(F171,'[1]2015Player Stats'!$A$2:$AB$830,21,FALSE))</f>
        <v>38</v>
      </c>
      <c r="AC171">
        <f>IF(G171="GK",VLOOKUP(F171,'[1]2015GoalKeeper Stats'!$A$2:$S$109,22,FALSE),VLOOKUP(F171,'[1]2015Player Stats'!$A$2:$AB$830,22,FALSE))</f>
        <v>10</v>
      </c>
      <c r="AD171">
        <f>IF(G171="GK",VLOOKUP(F171,'[1]2015GoalKeeper Stats'!$A$2:$S$109,23,FALSE),VLOOKUP(F171,'[1]2015Player Stats'!$A$2:$AB$830,23,FALSE))</f>
        <v>0</v>
      </c>
      <c r="AE171">
        <f>IF(G171="GK",VLOOKUP(F171,'[1]2015GoalKeeper Stats'!$A$2:$S$109,24,FALSE),VLOOKUP(F171,'[1]2015Player Stats'!$A$2:$AB$830,24,FALSE))</f>
        <v>8</v>
      </c>
      <c r="AF171">
        <f>IF(G171="GK",VLOOKUP(F171,'[1]2015GoalKeeper Stats'!$A$2:$S$109,25,FALSE),VLOOKUP(F171,'[1]2015Player Stats'!$A$2:$AB$830,25,FALSE))</f>
        <v>0</v>
      </c>
      <c r="AG171">
        <f>IF(G171="GK",VLOOKUP(F171,'[1]2015GoalKeeper Stats'!$A$2:$S$109,26,FALSE),VLOOKUP(F171,'[1]2015Player Stats'!$A$2:$AB$830,26,FALSE))</f>
        <v>0</v>
      </c>
      <c r="AH171" s="51">
        <v>2015</v>
      </c>
      <c r="AI171" s="51">
        <v>34</v>
      </c>
      <c r="AJ171" s="51">
        <v>446</v>
      </c>
      <c r="AK171" s="51">
        <v>504</v>
      </c>
      <c r="AL171" s="51">
        <v>48</v>
      </c>
      <c r="AM171" s="51">
        <v>58</v>
      </c>
      <c r="AN171" s="51">
        <v>-10</v>
      </c>
      <c r="AO171" s="52">
        <v>44.98</v>
      </c>
      <c r="AP171" s="52">
        <v>62.58</v>
      </c>
      <c r="AQ171" s="52">
        <v>-17.600000000000001</v>
      </c>
      <c r="AR171" s="52">
        <v>7.6</v>
      </c>
      <c r="AS171" s="51">
        <v>37</v>
      </c>
      <c r="AT171" s="52">
        <v>35.799999999999997</v>
      </c>
    </row>
    <row r="172" spans="1:46" hidden="1">
      <c r="A172">
        <v>2015</v>
      </c>
      <c r="B172" t="s">
        <v>194</v>
      </c>
      <c r="C172" t="s">
        <v>194</v>
      </c>
      <c r="D172" t="s">
        <v>937</v>
      </c>
      <c r="E172" t="s">
        <v>1188</v>
      </c>
      <c r="F172" t="str">
        <f t="shared" si="2"/>
        <v>Chris Schuler</v>
      </c>
      <c r="G172" t="s">
        <v>893</v>
      </c>
      <c r="H172" s="143">
        <v>182000</v>
      </c>
      <c r="I172" s="143">
        <v>165000</v>
      </c>
      <c r="J172" t="str">
        <f>IF(G172="GK",VLOOKUP(F172,'[1]2015GoalKeeper Stats'!$A$2:$S$109,2,FALSE),VLOOKUP(F172,'[1]2015Player Stats'!$A$2:$AB$830,2,FALSE))</f>
        <v>RSL</v>
      </c>
      <c r="K172">
        <f>IF(G172="GK",VLOOKUP(F172,'[1]2015GoalKeeper Stats'!$A$2:$S$109,4,FALSE),VLOOKUP(F172,'[1]2015Player Stats'!$A$2:$AB$830,4,FALSE))</f>
        <v>5</v>
      </c>
      <c r="L172">
        <f>IF(G172="GK",VLOOKUP(F172,'[1]2015GoalKeeper Stats'!$A$2:$S$109,5,FALSE),VLOOKUP(F172,'[1]2015Player Stats'!$A$2:$AB$830,5,FALSE))</f>
        <v>5</v>
      </c>
      <c r="M172">
        <f>IF(G172="GK",VLOOKUP(F172,'[1]2015GoalKeeper Stats'!$A$2:$S$109,6,FALSE),VLOOKUP(F172,'[1]2015Player Stats'!$A$2:$AB$830,6,FALSE))</f>
        <v>450</v>
      </c>
      <c r="N172">
        <f>IF(G172="GK",VLOOKUP(F172,'[1]2015GoalKeeper Stats'!$A$2:$S$109,7,FALSE),VLOOKUP(F172,'[1]2015Player Stats'!$A$2:$AB$830,7,FALSE))</f>
        <v>0</v>
      </c>
      <c r="O172">
        <f>IF(G172="GK",VLOOKUP(F172,'[1]2015GoalKeeper Stats'!$A$2:$S$109,8,FALSE),VLOOKUP(F172,'[1]2015Player Stats'!$A$2:$AB$830,8,FALSE))</f>
        <v>0</v>
      </c>
      <c r="P172">
        <f>IF(G172="GK",VLOOKUP(F172,'[1]2015GoalKeeper Stats'!$A$2:$S$109,9,FALSE),VLOOKUP(F172,'[1]2015Player Stats'!$A$2:$AB$830,9,FALSE))</f>
        <v>0</v>
      </c>
      <c r="Q172">
        <f>IF(G172="GK",VLOOKUP(F172,'[1]2015GoalKeeper Stats'!$A$2:$S$109,10,FALSE),VLOOKUP(F172,'[1]2015Player Stats'!$A$2:$AB$830,10,FALSE))</f>
        <v>0</v>
      </c>
      <c r="R172">
        <f>IF(G172="GK",VLOOKUP(F172,'[1]2015GoalKeeper Stats'!$A$2:$S$109,11,FALSE),VLOOKUP(F172,'[1]2015Player Stats'!$A$2:$AB$830,11,FALSE))</f>
        <v>0</v>
      </c>
      <c r="S172" t="str">
        <f>IF(G172="GK",VLOOKUP(F172,'[1]2015GoalKeeper Stats'!$A$2:$S$109,12,FALSE),VLOOKUP(F172,'[1]2015Player Stats'!$A$2:$AB$830,12,FALSE))</f>
        <v>0/0</v>
      </c>
      <c r="T172">
        <f>IF(G172="GK",VLOOKUP(F172,'[1]2015GoalKeeper Stats'!$A$2:$S$109,13,FALSE),VLOOKUP(F172,'[1]2015Player Stats'!$A$2:$AB$830,13,FALSE))</f>
        <v>0</v>
      </c>
      <c r="U172">
        <f>IF(G172="GK",VLOOKUP(F172,'[1]2015GoalKeeper Stats'!$A$2:$S$109,14,FALSE),VLOOKUP(F172,'[1]2015Player Stats'!$A$2:$AB$830,14,FALSE))</f>
        <v>0</v>
      </c>
      <c r="V172">
        <f>IF(G172="GK",VLOOKUP(F172,'[1]2015GoalKeeper Stats'!$A$2:$S$109,15,FALSE),VLOOKUP(F172,'[1]2015Player Stats'!$A$2:$AB$830,15,FALSE))</f>
        <v>0</v>
      </c>
      <c r="W172">
        <f>IF(G172="GK",VLOOKUP(F172,'[1]2015GoalKeeper Stats'!$A$2:$S$109,16,FALSE),VLOOKUP(F172,'[1]2015Player Stats'!$A$2:$AB$830,16,FALSE))</f>
        <v>0</v>
      </c>
      <c r="X172">
        <f>IF(G172="GK",VLOOKUP(F172,'[1]2015GoalKeeper Stats'!$A$2:$S$109,17,FALSE),VLOOKUP(F172,'[1]2015Player Stats'!$A$2:$AB$830,17,FALSE))</f>
        <v>0</v>
      </c>
      <c r="Y172">
        <f>IF(G172="GK",VLOOKUP(F172,'[1]2015GoalKeeper Stats'!$A$2:$S$109,18,FALSE),VLOOKUP(F172,'[1]2015Player Stats'!$A$2:$AB$830,18,FALSE))</f>
        <v>0</v>
      </c>
      <c r="Z172">
        <f>IF(G172="GK",VLOOKUP(F172,'[1]2015GoalKeeper Stats'!$A$2:$S$109,19,FALSE),VLOOKUP(F172,'[1]2015Player Stats'!$A$2:$AB$830,19,FALSE))</f>
        <v>0</v>
      </c>
      <c r="AA172">
        <f>IF(G172="GK",VLOOKUP(F172,'[1]2015GoalKeeper Stats'!$A$2:$S$109,20,FALSE),VLOOKUP(F172,'[1]2015Player Stats'!$A$2:$AB$830,20,FALSE))</f>
        <v>0</v>
      </c>
      <c r="AB172">
        <f>IF(G172="GK",VLOOKUP(F172,'[1]2015GoalKeeper Stats'!$A$2:$S$109,21,FALSE),VLOOKUP(F172,'[1]2015Player Stats'!$A$2:$AB$830,21,FALSE))</f>
        <v>6</v>
      </c>
      <c r="AC172">
        <f>IF(G172="GK",VLOOKUP(F172,'[1]2015GoalKeeper Stats'!$A$2:$S$109,22,FALSE),VLOOKUP(F172,'[1]2015Player Stats'!$A$2:$AB$830,22,FALSE))</f>
        <v>4</v>
      </c>
      <c r="AD172">
        <f>IF(G172="GK",VLOOKUP(F172,'[1]2015GoalKeeper Stats'!$A$2:$S$109,23,FALSE),VLOOKUP(F172,'[1]2015Player Stats'!$A$2:$AB$830,23,FALSE))</f>
        <v>0</v>
      </c>
      <c r="AE172">
        <f>IF(G172="GK",VLOOKUP(F172,'[1]2015GoalKeeper Stats'!$A$2:$S$109,24,FALSE),VLOOKUP(F172,'[1]2015Player Stats'!$A$2:$AB$830,24,FALSE))</f>
        <v>1</v>
      </c>
      <c r="AF172">
        <f>IF(G172="GK",VLOOKUP(F172,'[1]2015GoalKeeper Stats'!$A$2:$S$109,25,FALSE),VLOOKUP(F172,'[1]2015Player Stats'!$A$2:$AB$830,25,FALSE))</f>
        <v>0</v>
      </c>
      <c r="AG172">
        <f>IF(G172="GK",VLOOKUP(F172,'[1]2015GoalKeeper Stats'!$A$2:$S$109,26,FALSE),VLOOKUP(F172,'[1]2015Player Stats'!$A$2:$AB$830,26,FALSE))</f>
        <v>0</v>
      </c>
      <c r="AH172" s="51">
        <v>2015</v>
      </c>
      <c r="AI172" s="51">
        <v>34</v>
      </c>
      <c r="AJ172" s="51">
        <v>373</v>
      </c>
      <c r="AK172" s="51">
        <v>447</v>
      </c>
      <c r="AL172" s="51">
        <v>37</v>
      </c>
      <c r="AM172" s="51">
        <v>47</v>
      </c>
      <c r="AN172" s="51">
        <v>-10</v>
      </c>
      <c r="AO172" s="52">
        <v>39.049999999999997</v>
      </c>
      <c r="AP172" s="52">
        <v>54.52</v>
      </c>
      <c r="AQ172" s="52">
        <v>-15.47</v>
      </c>
      <c r="AR172" s="52">
        <v>5.47</v>
      </c>
      <c r="AS172" s="51">
        <v>41</v>
      </c>
      <c r="AT172" s="52">
        <v>37.39</v>
      </c>
    </row>
    <row r="173" spans="1:46" hidden="1">
      <c r="A173">
        <v>2015</v>
      </c>
      <c r="B173" t="s">
        <v>205</v>
      </c>
      <c r="C173" t="s">
        <v>971</v>
      </c>
      <c r="D173" t="s">
        <v>1189</v>
      </c>
      <c r="E173" t="s">
        <v>1190</v>
      </c>
      <c r="F173" t="str">
        <f t="shared" si="2"/>
        <v>Walker Zimmerman</v>
      </c>
      <c r="G173" t="s">
        <v>893</v>
      </c>
      <c r="H173" s="143">
        <v>180100</v>
      </c>
      <c r="I173" s="143">
        <v>100000</v>
      </c>
      <c r="J173" t="str">
        <f>IF(G173="GK",VLOOKUP(F173,'[1]2015GoalKeeper Stats'!$A$2:$S$109,2,FALSE),VLOOKUP(F173,'[1]2015Player Stats'!$A$2:$AB$830,2,FALSE))</f>
        <v>NSH</v>
      </c>
      <c r="K173">
        <f>IF(G173="GK",VLOOKUP(F173,'[1]2015GoalKeeper Stats'!$A$2:$S$109,4,FALSE),VLOOKUP(F173,'[1]2015Player Stats'!$A$2:$AB$830,4,FALSE))</f>
        <v>20</v>
      </c>
      <c r="L173">
        <f>IF(G173="GK",VLOOKUP(F173,'[1]2015GoalKeeper Stats'!$A$2:$S$109,5,FALSE),VLOOKUP(F173,'[1]2015Player Stats'!$A$2:$AB$830,5,FALSE))</f>
        <v>10</v>
      </c>
      <c r="M173">
        <f>IF(G173="GK",VLOOKUP(F173,'[1]2015GoalKeeper Stats'!$A$2:$S$109,6,FALSE),VLOOKUP(F173,'[1]2015Player Stats'!$A$2:$AB$830,6,FALSE))</f>
        <v>1084</v>
      </c>
      <c r="N173">
        <f>IF(G173="GK",VLOOKUP(F173,'[1]2015GoalKeeper Stats'!$A$2:$S$109,7,FALSE),VLOOKUP(F173,'[1]2015Player Stats'!$A$2:$AB$830,7,FALSE))</f>
        <v>0</v>
      </c>
      <c r="O173">
        <f>IF(G173="GK",VLOOKUP(F173,'[1]2015GoalKeeper Stats'!$A$2:$S$109,8,FALSE),VLOOKUP(F173,'[1]2015Player Stats'!$A$2:$AB$830,8,FALSE))</f>
        <v>0</v>
      </c>
      <c r="P173">
        <f>IF(G173="GK",VLOOKUP(F173,'[1]2015GoalKeeper Stats'!$A$2:$S$109,9,FALSE),VLOOKUP(F173,'[1]2015Player Stats'!$A$2:$AB$830,9,FALSE))</f>
        <v>10</v>
      </c>
      <c r="Q173">
        <f>IF(G173="GK",VLOOKUP(F173,'[1]2015GoalKeeper Stats'!$A$2:$S$109,10,FALSE),VLOOKUP(F173,'[1]2015Player Stats'!$A$2:$AB$830,10,FALSE))</f>
        <v>2</v>
      </c>
      <c r="R173">
        <f>IF(G173="GK",VLOOKUP(F173,'[1]2015GoalKeeper Stats'!$A$2:$S$109,11,FALSE),VLOOKUP(F173,'[1]2015Player Stats'!$A$2:$AB$830,11,FALSE))</f>
        <v>0</v>
      </c>
      <c r="S173" t="str">
        <f>IF(G173="GK",VLOOKUP(F173,'[1]2015GoalKeeper Stats'!$A$2:$S$109,12,FALSE),VLOOKUP(F173,'[1]2015Player Stats'!$A$2:$AB$830,12,FALSE))</f>
        <v>0/0</v>
      </c>
      <c r="T173">
        <f>IF(G173="GK",VLOOKUP(F173,'[1]2015GoalKeeper Stats'!$A$2:$S$109,13,FALSE),VLOOKUP(F173,'[1]2015Player Stats'!$A$2:$AB$830,13,FALSE))</f>
        <v>0</v>
      </c>
      <c r="U173">
        <f>IF(G173="GK",VLOOKUP(F173,'[1]2015GoalKeeper Stats'!$A$2:$S$109,14,FALSE),VLOOKUP(F173,'[1]2015Player Stats'!$A$2:$AB$830,14,FALSE))</f>
        <v>0</v>
      </c>
      <c r="V173">
        <f>IF(G173="GK",VLOOKUP(F173,'[1]2015GoalKeeper Stats'!$A$2:$S$109,15,FALSE),VLOOKUP(F173,'[1]2015Player Stats'!$A$2:$AB$830,15,FALSE))</f>
        <v>0</v>
      </c>
      <c r="W173">
        <f>IF(G173="GK",VLOOKUP(F173,'[1]2015GoalKeeper Stats'!$A$2:$S$109,16,FALSE),VLOOKUP(F173,'[1]2015Player Stats'!$A$2:$AB$830,16,FALSE))</f>
        <v>0</v>
      </c>
      <c r="X173">
        <f>IF(G173="GK",VLOOKUP(F173,'[1]2015GoalKeeper Stats'!$A$2:$S$109,17,FALSE),VLOOKUP(F173,'[1]2015Player Stats'!$A$2:$AB$830,17,FALSE))</f>
        <v>0</v>
      </c>
      <c r="Y173">
        <f>IF(G173="GK",VLOOKUP(F173,'[1]2015GoalKeeper Stats'!$A$2:$S$109,18,FALSE),VLOOKUP(F173,'[1]2015Player Stats'!$A$2:$AB$830,18,FALSE))</f>
        <v>0</v>
      </c>
      <c r="Z173">
        <f>IF(G173="GK",VLOOKUP(F173,'[1]2015GoalKeeper Stats'!$A$2:$S$109,19,FALSE),VLOOKUP(F173,'[1]2015Player Stats'!$A$2:$AB$830,19,FALSE))</f>
        <v>0</v>
      </c>
      <c r="AA173">
        <f>IF(G173="GK",VLOOKUP(F173,'[1]2015GoalKeeper Stats'!$A$2:$S$109,20,FALSE),VLOOKUP(F173,'[1]2015Player Stats'!$A$2:$AB$830,20,FALSE))</f>
        <v>0</v>
      </c>
      <c r="AB173">
        <f>IF(G173="GK",VLOOKUP(F173,'[1]2015GoalKeeper Stats'!$A$2:$S$109,21,FALSE),VLOOKUP(F173,'[1]2015Player Stats'!$A$2:$AB$830,21,FALSE))</f>
        <v>10</v>
      </c>
      <c r="AC173">
        <f>IF(G173="GK",VLOOKUP(F173,'[1]2015GoalKeeper Stats'!$A$2:$S$109,22,FALSE),VLOOKUP(F173,'[1]2015Player Stats'!$A$2:$AB$830,22,FALSE))</f>
        <v>10</v>
      </c>
      <c r="AD173">
        <f>IF(G173="GK",VLOOKUP(F173,'[1]2015GoalKeeper Stats'!$A$2:$S$109,23,FALSE),VLOOKUP(F173,'[1]2015Player Stats'!$A$2:$AB$830,23,FALSE))</f>
        <v>0</v>
      </c>
      <c r="AE173">
        <f>IF(G173="GK",VLOOKUP(F173,'[1]2015GoalKeeper Stats'!$A$2:$S$109,24,FALSE),VLOOKUP(F173,'[1]2015Player Stats'!$A$2:$AB$830,24,FALSE))</f>
        <v>1</v>
      </c>
      <c r="AF173">
        <f>IF(G173="GK",VLOOKUP(F173,'[1]2015GoalKeeper Stats'!$A$2:$S$109,25,FALSE),VLOOKUP(F173,'[1]2015Player Stats'!$A$2:$AB$830,25,FALSE))</f>
        <v>0</v>
      </c>
      <c r="AG173">
        <f>IF(G173="GK",VLOOKUP(F173,'[1]2015GoalKeeper Stats'!$A$2:$S$109,26,FALSE),VLOOKUP(F173,'[1]2015Player Stats'!$A$2:$AB$830,26,FALSE))</f>
        <v>20</v>
      </c>
      <c r="AH173" s="51">
        <v>2015</v>
      </c>
      <c r="AI173" s="51">
        <v>34</v>
      </c>
      <c r="AJ173" s="51">
        <v>399</v>
      </c>
      <c r="AK173" s="51">
        <v>385</v>
      </c>
      <c r="AL173" s="51">
        <v>51</v>
      </c>
      <c r="AM173" s="51">
        <v>38</v>
      </c>
      <c r="AN173" s="51">
        <v>13</v>
      </c>
      <c r="AO173" s="52">
        <v>44.54</v>
      </c>
      <c r="AP173" s="52">
        <v>41.23</v>
      </c>
      <c r="AQ173" s="52">
        <v>3.31</v>
      </c>
      <c r="AR173" s="52">
        <v>9.69</v>
      </c>
      <c r="AS173" s="51">
        <v>60</v>
      </c>
      <c r="AT173" s="52">
        <v>48.28</v>
      </c>
    </row>
    <row r="174" spans="1:46" hidden="1">
      <c r="A174">
        <v>2015</v>
      </c>
      <c r="B174" t="s">
        <v>198</v>
      </c>
      <c r="C174" t="s">
        <v>198</v>
      </c>
      <c r="D174" t="s">
        <v>1191</v>
      </c>
      <c r="E174" t="s">
        <v>1192</v>
      </c>
      <c r="F174" t="str">
        <f t="shared" si="2"/>
        <v>Nick LaBrocca</v>
      </c>
      <c r="G174" t="s">
        <v>860</v>
      </c>
      <c r="H174" s="143">
        <v>180000</v>
      </c>
      <c r="I174" s="143">
        <v>160000</v>
      </c>
      <c r="J174" t="str">
        <f>IF(G174="GK",VLOOKUP(F174,'[1]2015GoalKeeper Stats'!$A$2:$S$109,2,FALSE),VLOOKUP(F174,'[1]2015Player Stats'!$A$2:$AB$830,2,FALSE))</f>
        <v>COL</v>
      </c>
      <c r="K174">
        <f>IF(G174="GK",VLOOKUP(F174,'[1]2015GoalKeeper Stats'!$A$2:$S$109,4,FALSE),VLOOKUP(F174,'[1]2015Player Stats'!$A$2:$AB$830,4,FALSE))</f>
        <v>13</v>
      </c>
      <c r="L174">
        <f>IF(G174="GK",VLOOKUP(F174,'[1]2015GoalKeeper Stats'!$A$2:$S$109,5,FALSE),VLOOKUP(F174,'[1]2015Player Stats'!$A$2:$AB$830,5,FALSE))</f>
        <v>6</v>
      </c>
      <c r="M174">
        <f>IF(G174="GK",VLOOKUP(F174,'[1]2015GoalKeeper Stats'!$A$2:$S$109,6,FALSE),VLOOKUP(F174,'[1]2015Player Stats'!$A$2:$AB$830,6,FALSE))</f>
        <v>607</v>
      </c>
      <c r="N174">
        <f>IF(G174="GK",VLOOKUP(F174,'[1]2015GoalKeeper Stats'!$A$2:$S$109,7,FALSE),VLOOKUP(F174,'[1]2015Player Stats'!$A$2:$AB$830,7,FALSE))</f>
        <v>1</v>
      </c>
      <c r="O174">
        <f>IF(G174="GK",VLOOKUP(F174,'[1]2015GoalKeeper Stats'!$A$2:$S$109,8,FALSE),VLOOKUP(F174,'[1]2015Player Stats'!$A$2:$AB$830,8,FALSE))</f>
        <v>0</v>
      </c>
      <c r="P174">
        <f>IF(G174="GK",VLOOKUP(F174,'[1]2015GoalKeeper Stats'!$A$2:$S$109,9,FALSE),VLOOKUP(F174,'[1]2015Player Stats'!$A$2:$AB$830,9,FALSE))</f>
        <v>11</v>
      </c>
      <c r="Q174">
        <f>IF(G174="GK",VLOOKUP(F174,'[1]2015GoalKeeper Stats'!$A$2:$S$109,10,FALSE),VLOOKUP(F174,'[1]2015Player Stats'!$A$2:$AB$830,10,FALSE))</f>
        <v>2</v>
      </c>
      <c r="R174">
        <f>IF(G174="GK",VLOOKUP(F174,'[1]2015GoalKeeper Stats'!$A$2:$S$109,11,FALSE),VLOOKUP(F174,'[1]2015Player Stats'!$A$2:$AB$830,11,FALSE))</f>
        <v>0</v>
      </c>
      <c r="S174" t="str">
        <f>IF(G174="GK",VLOOKUP(F174,'[1]2015GoalKeeper Stats'!$A$2:$S$109,12,FALSE),VLOOKUP(F174,'[1]2015Player Stats'!$A$2:$AB$830,12,FALSE))</f>
        <v>0/0</v>
      </c>
      <c r="T174">
        <f>IF(G174="GK",VLOOKUP(F174,'[1]2015GoalKeeper Stats'!$A$2:$S$109,13,FALSE),VLOOKUP(F174,'[1]2015Player Stats'!$A$2:$AB$830,13,FALSE))</f>
        <v>1</v>
      </c>
      <c r="U174">
        <f>IF(G174="GK",VLOOKUP(F174,'[1]2015GoalKeeper Stats'!$A$2:$S$109,14,FALSE),VLOOKUP(F174,'[1]2015Player Stats'!$A$2:$AB$830,14,FALSE))</f>
        <v>0</v>
      </c>
      <c r="V174">
        <f>IF(G174="GK",VLOOKUP(F174,'[1]2015GoalKeeper Stats'!$A$2:$S$109,15,FALSE),VLOOKUP(F174,'[1]2015Player Stats'!$A$2:$AB$830,15,FALSE))</f>
        <v>0.15</v>
      </c>
      <c r="W174">
        <f>IF(G174="GK",VLOOKUP(F174,'[1]2015GoalKeeper Stats'!$A$2:$S$109,16,FALSE),VLOOKUP(F174,'[1]2015Player Stats'!$A$2:$AB$830,16,FALSE))</f>
        <v>9.1</v>
      </c>
      <c r="X174">
        <f>IF(G174="GK",VLOOKUP(F174,'[1]2015GoalKeeper Stats'!$A$2:$S$109,17,FALSE),VLOOKUP(F174,'[1]2015Player Stats'!$A$2:$AB$830,17,FALSE))</f>
        <v>0</v>
      </c>
      <c r="Y174">
        <f>IF(G174="GK",VLOOKUP(F174,'[1]2015GoalKeeper Stats'!$A$2:$S$109,18,FALSE),VLOOKUP(F174,'[1]2015Player Stats'!$A$2:$AB$830,18,FALSE))</f>
        <v>0</v>
      </c>
      <c r="Z174">
        <f>IF(G174="GK",VLOOKUP(F174,'[1]2015GoalKeeper Stats'!$A$2:$S$109,19,FALSE),VLOOKUP(F174,'[1]2015Player Stats'!$A$2:$AB$830,19,FALSE))</f>
        <v>0</v>
      </c>
      <c r="AA174">
        <f>IF(G174="GK",VLOOKUP(F174,'[1]2015GoalKeeper Stats'!$A$2:$S$109,20,FALSE),VLOOKUP(F174,'[1]2015Player Stats'!$A$2:$AB$830,20,FALSE))</f>
        <v>0</v>
      </c>
      <c r="AB174">
        <f>IF(G174="GK",VLOOKUP(F174,'[1]2015GoalKeeper Stats'!$A$2:$S$109,21,FALSE),VLOOKUP(F174,'[1]2015Player Stats'!$A$2:$AB$830,21,FALSE))</f>
        <v>10</v>
      </c>
      <c r="AC174">
        <f>IF(G174="GK",VLOOKUP(F174,'[1]2015GoalKeeper Stats'!$A$2:$S$109,22,FALSE),VLOOKUP(F174,'[1]2015Player Stats'!$A$2:$AB$830,22,FALSE))</f>
        <v>5</v>
      </c>
      <c r="AD174">
        <f>IF(G174="GK",VLOOKUP(F174,'[1]2015GoalKeeper Stats'!$A$2:$S$109,23,FALSE),VLOOKUP(F174,'[1]2015Player Stats'!$A$2:$AB$830,23,FALSE))</f>
        <v>0</v>
      </c>
      <c r="AE174">
        <f>IF(G174="GK",VLOOKUP(F174,'[1]2015GoalKeeper Stats'!$A$2:$S$109,24,FALSE),VLOOKUP(F174,'[1]2015Player Stats'!$A$2:$AB$830,24,FALSE))</f>
        <v>2</v>
      </c>
      <c r="AF174">
        <f>IF(G174="GK",VLOOKUP(F174,'[1]2015GoalKeeper Stats'!$A$2:$S$109,25,FALSE),VLOOKUP(F174,'[1]2015Player Stats'!$A$2:$AB$830,25,FALSE))</f>
        <v>0</v>
      </c>
      <c r="AG174">
        <f>IF(G174="GK",VLOOKUP(F174,'[1]2015GoalKeeper Stats'!$A$2:$S$109,26,FALSE),VLOOKUP(F174,'[1]2015Player Stats'!$A$2:$AB$830,26,FALSE))</f>
        <v>18.18</v>
      </c>
      <c r="AH174" s="51">
        <v>2015</v>
      </c>
      <c r="AI174" s="51">
        <v>34</v>
      </c>
      <c r="AJ174" s="51">
        <v>417</v>
      </c>
      <c r="AK174" s="51">
        <v>411</v>
      </c>
      <c r="AL174" s="51">
        <v>33</v>
      </c>
      <c r="AM174" s="51">
        <v>42</v>
      </c>
      <c r="AN174" s="51">
        <v>-9</v>
      </c>
      <c r="AO174" s="52">
        <v>33.46</v>
      </c>
      <c r="AP174" s="52">
        <v>41.06</v>
      </c>
      <c r="AQ174" s="52">
        <v>-7.6</v>
      </c>
      <c r="AR174" s="52">
        <v>-1.4</v>
      </c>
      <c r="AS174" s="51">
        <v>37</v>
      </c>
      <c r="AT174" s="52">
        <v>40.69</v>
      </c>
    </row>
    <row r="175" spans="1:46" hidden="1">
      <c r="A175">
        <v>2015</v>
      </c>
      <c r="B175" t="s">
        <v>205</v>
      </c>
      <c r="C175" t="s">
        <v>971</v>
      </c>
      <c r="D175" t="s">
        <v>1193</v>
      </c>
      <c r="E175" t="s">
        <v>1194</v>
      </c>
      <c r="F175" t="str">
        <f t="shared" si="2"/>
        <v>Jevaughn Watson</v>
      </c>
      <c r="G175" t="s">
        <v>957</v>
      </c>
      <c r="H175" s="143">
        <v>180000</v>
      </c>
      <c r="I175" s="143">
        <v>160000</v>
      </c>
      <c r="J175" t="str">
        <f>IF(G175="GK",VLOOKUP(F175,'[1]2015GoalKeeper Stats'!$A$2:$S$109,2,FALSE),VLOOKUP(F175,'[1]2015Player Stats'!$A$2:$AB$830,2,FALSE))</f>
        <v>DAL</v>
      </c>
      <c r="K175">
        <f>IF(G175="GK",VLOOKUP(F175,'[1]2015GoalKeeper Stats'!$A$2:$S$109,4,FALSE),VLOOKUP(F175,'[1]2015Player Stats'!$A$2:$AB$830,4,FALSE))</f>
        <v>23</v>
      </c>
      <c r="L175">
        <f>IF(G175="GK",VLOOKUP(F175,'[1]2015GoalKeeper Stats'!$A$2:$S$109,5,FALSE),VLOOKUP(F175,'[1]2015Player Stats'!$A$2:$AB$830,5,FALSE))</f>
        <v>22</v>
      </c>
      <c r="M175">
        <f>IF(G175="GK",VLOOKUP(F175,'[1]2015GoalKeeper Stats'!$A$2:$S$109,6,FALSE),VLOOKUP(F175,'[1]2015Player Stats'!$A$2:$AB$830,6,FALSE))</f>
        <v>1986</v>
      </c>
      <c r="N175">
        <f>IF(G175="GK",VLOOKUP(F175,'[1]2015GoalKeeper Stats'!$A$2:$S$109,7,FALSE),VLOOKUP(F175,'[1]2015Player Stats'!$A$2:$AB$830,7,FALSE))</f>
        <v>0</v>
      </c>
      <c r="O175">
        <f>IF(G175="GK",VLOOKUP(F175,'[1]2015GoalKeeper Stats'!$A$2:$S$109,8,FALSE),VLOOKUP(F175,'[1]2015Player Stats'!$A$2:$AB$830,8,FALSE))</f>
        <v>0</v>
      </c>
      <c r="P175">
        <f>IF(G175="GK",VLOOKUP(F175,'[1]2015GoalKeeper Stats'!$A$2:$S$109,9,FALSE),VLOOKUP(F175,'[1]2015Player Stats'!$A$2:$AB$830,9,FALSE))</f>
        <v>11</v>
      </c>
      <c r="Q175">
        <f>IF(G175="GK",VLOOKUP(F175,'[1]2015GoalKeeper Stats'!$A$2:$S$109,10,FALSE),VLOOKUP(F175,'[1]2015Player Stats'!$A$2:$AB$830,10,FALSE))</f>
        <v>4</v>
      </c>
      <c r="R175">
        <f>IF(G175="GK",VLOOKUP(F175,'[1]2015GoalKeeper Stats'!$A$2:$S$109,11,FALSE),VLOOKUP(F175,'[1]2015Player Stats'!$A$2:$AB$830,11,FALSE))</f>
        <v>0</v>
      </c>
      <c r="S175" t="str">
        <f>IF(G175="GK",VLOOKUP(F175,'[1]2015GoalKeeper Stats'!$A$2:$S$109,12,FALSE),VLOOKUP(F175,'[1]2015Player Stats'!$A$2:$AB$830,12,FALSE))</f>
        <v>0/0</v>
      </c>
      <c r="T175">
        <f>IF(G175="GK",VLOOKUP(F175,'[1]2015GoalKeeper Stats'!$A$2:$S$109,13,FALSE),VLOOKUP(F175,'[1]2015Player Stats'!$A$2:$AB$830,13,FALSE))</f>
        <v>0</v>
      </c>
      <c r="U175">
        <f>IF(G175="GK",VLOOKUP(F175,'[1]2015GoalKeeper Stats'!$A$2:$S$109,14,FALSE),VLOOKUP(F175,'[1]2015Player Stats'!$A$2:$AB$830,14,FALSE))</f>
        <v>0</v>
      </c>
      <c r="V175">
        <f>IF(G175="GK",VLOOKUP(F175,'[1]2015GoalKeeper Stats'!$A$2:$S$109,15,FALSE),VLOOKUP(F175,'[1]2015Player Stats'!$A$2:$AB$830,15,FALSE))</f>
        <v>0</v>
      </c>
      <c r="W175">
        <f>IF(G175="GK",VLOOKUP(F175,'[1]2015GoalKeeper Stats'!$A$2:$S$109,16,FALSE),VLOOKUP(F175,'[1]2015Player Stats'!$A$2:$AB$830,16,FALSE))</f>
        <v>0</v>
      </c>
      <c r="X175">
        <f>IF(G175="GK",VLOOKUP(F175,'[1]2015GoalKeeper Stats'!$A$2:$S$109,17,FALSE),VLOOKUP(F175,'[1]2015Player Stats'!$A$2:$AB$830,17,FALSE))</f>
        <v>0</v>
      </c>
      <c r="Y175">
        <f>IF(G175="GK",VLOOKUP(F175,'[1]2015GoalKeeper Stats'!$A$2:$S$109,18,FALSE),VLOOKUP(F175,'[1]2015Player Stats'!$A$2:$AB$830,18,FALSE))</f>
        <v>0</v>
      </c>
      <c r="Z175">
        <f>IF(G175="GK",VLOOKUP(F175,'[1]2015GoalKeeper Stats'!$A$2:$S$109,19,FALSE),VLOOKUP(F175,'[1]2015Player Stats'!$A$2:$AB$830,19,FALSE))</f>
        <v>0</v>
      </c>
      <c r="AA175">
        <f>IF(G175="GK",VLOOKUP(F175,'[1]2015GoalKeeper Stats'!$A$2:$S$109,20,FALSE),VLOOKUP(F175,'[1]2015Player Stats'!$A$2:$AB$830,20,FALSE))</f>
        <v>0</v>
      </c>
      <c r="AB175">
        <f>IF(G175="GK",VLOOKUP(F175,'[1]2015GoalKeeper Stats'!$A$2:$S$109,21,FALSE),VLOOKUP(F175,'[1]2015Player Stats'!$A$2:$AB$830,21,FALSE))</f>
        <v>17</v>
      </c>
      <c r="AC175">
        <f>IF(G175="GK",VLOOKUP(F175,'[1]2015GoalKeeper Stats'!$A$2:$S$109,22,FALSE),VLOOKUP(F175,'[1]2015Player Stats'!$A$2:$AB$830,22,FALSE))</f>
        <v>5</v>
      </c>
      <c r="AD175">
        <f>IF(G175="GK",VLOOKUP(F175,'[1]2015GoalKeeper Stats'!$A$2:$S$109,23,FALSE),VLOOKUP(F175,'[1]2015Player Stats'!$A$2:$AB$830,23,FALSE))</f>
        <v>0</v>
      </c>
      <c r="AE175">
        <f>IF(G175="GK",VLOOKUP(F175,'[1]2015GoalKeeper Stats'!$A$2:$S$109,24,FALSE),VLOOKUP(F175,'[1]2015Player Stats'!$A$2:$AB$830,24,FALSE))</f>
        <v>4</v>
      </c>
      <c r="AF175">
        <f>IF(G175="GK",VLOOKUP(F175,'[1]2015GoalKeeper Stats'!$A$2:$S$109,25,FALSE),VLOOKUP(F175,'[1]2015Player Stats'!$A$2:$AB$830,25,FALSE))</f>
        <v>1</v>
      </c>
      <c r="AG175">
        <f>IF(G175="GK",VLOOKUP(F175,'[1]2015GoalKeeper Stats'!$A$2:$S$109,26,FALSE),VLOOKUP(F175,'[1]2015Player Stats'!$A$2:$AB$830,26,FALSE))</f>
        <v>36.36</v>
      </c>
      <c r="AH175" s="51">
        <v>2015</v>
      </c>
      <c r="AI175" s="51">
        <v>34</v>
      </c>
      <c r="AJ175" s="51">
        <v>399</v>
      </c>
      <c r="AK175" s="51">
        <v>385</v>
      </c>
      <c r="AL175" s="51">
        <v>51</v>
      </c>
      <c r="AM175" s="51">
        <v>38</v>
      </c>
      <c r="AN175" s="51">
        <v>13</v>
      </c>
      <c r="AO175" s="52">
        <v>44.54</v>
      </c>
      <c r="AP175" s="52">
        <v>41.23</v>
      </c>
      <c r="AQ175" s="52">
        <v>3.31</v>
      </c>
      <c r="AR175" s="52">
        <v>9.69</v>
      </c>
      <c r="AS175" s="51">
        <v>60</v>
      </c>
      <c r="AT175" s="52">
        <v>48.28</v>
      </c>
    </row>
    <row r="176" spans="1:46" hidden="1">
      <c r="A176">
        <v>2015</v>
      </c>
      <c r="B176" t="s">
        <v>204</v>
      </c>
      <c r="C176" t="s">
        <v>204</v>
      </c>
      <c r="D176" t="s">
        <v>1195</v>
      </c>
      <c r="E176" t="s">
        <v>1196</v>
      </c>
      <c r="F176" t="str">
        <f t="shared" si="2"/>
        <v>Conor Casey</v>
      </c>
      <c r="G176" t="s">
        <v>875</v>
      </c>
      <c r="H176" s="143">
        <v>180000</v>
      </c>
      <c r="I176" s="143">
        <v>180000</v>
      </c>
      <c r="J176" t="str">
        <f>IF(G176="GK",VLOOKUP(F176,'[1]2015GoalKeeper Stats'!$A$2:$S$109,2,FALSE),VLOOKUP(F176,'[1]2015Player Stats'!$A$2:$AB$830,2,FALSE))</f>
        <v>PHI</v>
      </c>
      <c r="K176">
        <f>IF(G176="GK",VLOOKUP(F176,'[1]2015GoalKeeper Stats'!$A$2:$S$109,4,FALSE),VLOOKUP(F176,'[1]2015Player Stats'!$A$2:$AB$830,4,FALSE))</f>
        <v>14</v>
      </c>
      <c r="L176">
        <f>IF(G176="GK",VLOOKUP(F176,'[1]2015GoalKeeper Stats'!$A$2:$S$109,5,FALSE),VLOOKUP(F176,'[1]2015Player Stats'!$A$2:$AB$830,5,FALSE))</f>
        <v>2</v>
      </c>
      <c r="M176">
        <f>IF(G176="GK",VLOOKUP(F176,'[1]2015GoalKeeper Stats'!$A$2:$S$109,6,FALSE),VLOOKUP(F176,'[1]2015Player Stats'!$A$2:$AB$830,6,FALSE))</f>
        <v>340</v>
      </c>
      <c r="N176">
        <f>IF(G176="GK",VLOOKUP(F176,'[1]2015GoalKeeper Stats'!$A$2:$S$109,7,FALSE),VLOOKUP(F176,'[1]2015Player Stats'!$A$2:$AB$830,7,FALSE))</f>
        <v>3</v>
      </c>
      <c r="O176">
        <f>IF(G176="GK",VLOOKUP(F176,'[1]2015GoalKeeper Stats'!$A$2:$S$109,8,FALSE),VLOOKUP(F176,'[1]2015Player Stats'!$A$2:$AB$830,8,FALSE))</f>
        <v>1</v>
      </c>
      <c r="P176">
        <f>IF(G176="GK",VLOOKUP(F176,'[1]2015GoalKeeper Stats'!$A$2:$S$109,9,FALSE),VLOOKUP(F176,'[1]2015Player Stats'!$A$2:$AB$830,9,FALSE))</f>
        <v>14</v>
      </c>
      <c r="Q176">
        <f>IF(G176="GK",VLOOKUP(F176,'[1]2015GoalKeeper Stats'!$A$2:$S$109,10,FALSE),VLOOKUP(F176,'[1]2015Player Stats'!$A$2:$AB$830,10,FALSE))</f>
        <v>8</v>
      </c>
      <c r="R176">
        <f>IF(G176="GK",VLOOKUP(F176,'[1]2015GoalKeeper Stats'!$A$2:$S$109,11,FALSE),VLOOKUP(F176,'[1]2015Player Stats'!$A$2:$AB$830,11,FALSE))</f>
        <v>1</v>
      </c>
      <c r="S176" t="str">
        <f>IF(G176="GK",VLOOKUP(F176,'[1]2015GoalKeeper Stats'!$A$2:$S$109,12,FALSE),VLOOKUP(F176,'[1]2015Player Stats'!$A$2:$AB$830,12,FALSE))</f>
        <v>0/0</v>
      </c>
      <c r="T176">
        <f>IF(G176="GK",VLOOKUP(F176,'[1]2015GoalKeeper Stats'!$A$2:$S$109,13,FALSE),VLOOKUP(F176,'[1]2015Player Stats'!$A$2:$AB$830,13,FALSE))</f>
        <v>0</v>
      </c>
      <c r="U176">
        <f>IF(G176="GK",VLOOKUP(F176,'[1]2015GoalKeeper Stats'!$A$2:$S$109,14,FALSE),VLOOKUP(F176,'[1]2015Player Stats'!$A$2:$AB$830,14,FALSE))</f>
        <v>3</v>
      </c>
      <c r="V176">
        <f>IF(G176="GK",VLOOKUP(F176,'[1]2015GoalKeeper Stats'!$A$2:$S$109,15,FALSE),VLOOKUP(F176,'[1]2015Player Stats'!$A$2:$AB$830,15,FALSE))</f>
        <v>0.79</v>
      </c>
      <c r="W176">
        <f>IF(G176="GK",VLOOKUP(F176,'[1]2015GoalKeeper Stats'!$A$2:$S$109,16,FALSE),VLOOKUP(F176,'[1]2015Player Stats'!$A$2:$AB$830,16,FALSE))</f>
        <v>21.4</v>
      </c>
      <c r="X176">
        <f>IF(G176="GK",VLOOKUP(F176,'[1]2015GoalKeeper Stats'!$A$2:$S$109,17,FALSE),VLOOKUP(F176,'[1]2015Player Stats'!$A$2:$AB$830,17,FALSE))</f>
        <v>0</v>
      </c>
      <c r="Y176">
        <f>IF(G176="GK",VLOOKUP(F176,'[1]2015GoalKeeper Stats'!$A$2:$S$109,18,FALSE),VLOOKUP(F176,'[1]2015Player Stats'!$A$2:$AB$830,18,FALSE))</f>
        <v>1</v>
      </c>
      <c r="Z176">
        <f>IF(G176="GK",VLOOKUP(F176,'[1]2015GoalKeeper Stats'!$A$2:$S$109,19,FALSE),VLOOKUP(F176,'[1]2015Player Stats'!$A$2:$AB$830,19,FALSE))</f>
        <v>0</v>
      </c>
      <c r="AA176">
        <f>IF(G176="GK",VLOOKUP(F176,'[1]2015GoalKeeper Stats'!$A$2:$S$109,20,FALSE),VLOOKUP(F176,'[1]2015Player Stats'!$A$2:$AB$830,20,FALSE))</f>
        <v>0.26</v>
      </c>
      <c r="AB176">
        <f>IF(G176="GK",VLOOKUP(F176,'[1]2015GoalKeeper Stats'!$A$2:$S$109,21,FALSE),VLOOKUP(F176,'[1]2015Player Stats'!$A$2:$AB$830,21,FALSE))</f>
        <v>8</v>
      </c>
      <c r="AC176">
        <f>IF(G176="GK",VLOOKUP(F176,'[1]2015GoalKeeper Stats'!$A$2:$S$109,22,FALSE),VLOOKUP(F176,'[1]2015Player Stats'!$A$2:$AB$830,22,FALSE))</f>
        <v>4</v>
      </c>
      <c r="AD176">
        <f>IF(G176="GK",VLOOKUP(F176,'[1]2015GoalKeeper Stats'!$A$2:$S$109,23,FALSE),VLOOKUP(F176,'[1]2015Player Stats'!$A$2:$AB$830,23,FALSE))</f>
        <v>7</v>
      </c>
      <c r="AE176">
        <f>IF(G176="GK",VLOOKUP(F176,'[1]2015GoalKeeper Stats'!$A$2:$S$109,24,FALSE),VLOOKUP(F176,'[1]2015Player Stats'!$A$2:$AB$830,24,FALSE))</f>
        <v>2</v>
      </c>
      <c r="AF176">
        <f>IF(G176="GK",VLOOKUP(F176,'[1]2015GoalKeeper Stats'!$A$2:$S$109,25,FALSE),VLOOKUP(F176,'[1]2015Player Stats'!$A$2:$AB$830,25,FALSE))</f>
        <v>0</v>
      </c>
      <c r="AG176">
        <f>IF(G176="GK",VLOOKUP(F176,'[1]2015GoalKeeper Stats'!$A$2:$S$109,26,FALSE),VLOOKUP(F176,'[1]2015Player Stats'!$A$2:$AB$830,26,FALSE))</f>
        <v>57.14</v>
      </c>
      <c r="AH176" s="51">
        <v>2015</v>
      </c>
      <c r="AI176" s="51">
        <v>34</v>
      </c>
      <c r="AJ176" s="51">
        <v>381</v>
      </c>
      <c r="AK176" s="51">
        <v>413</v>
      </c>
      <c r="AL176" s="51">
        <v>40</v>
      </c>
      <c r="AM176" s="51">
        <v>54</v>
      </c>
      <c r="AN176" s="51">
        <v>-14</v>
      </c>
      <c r="AO176" s="52">
        <v>39.479999999999997</v>
      </c>
      <c r="AP176" s="52">
        <v>46.61</v>
      </c>
      <c r="AQ176" s="52">
        <v>-7.13</v>
      </c>
      <c r="AR176" s="52">
        <v>-6.87</v>
      </c>
      <c r="AS176" s="51">
        <v>37</v>
      </c>
      <c r="AT176" s="52">
        <v>41.91</v>
      </c>
    </row>
    <row r="177" spans="1:46" hidden="1">
      <c r="A177">
        <v>2015</v>
      </c>
      <c r="B177" t="s">
        <v>861</v>
      </c>
      <c r="C177" t="s">
        <v>207</v>
      </c>
      <c r="D177" t="s">
        <v>1161</v>
      </c>
      <c r="E177" t="s">
        <v>1197</v>
      </c>
      <c r="F177" t="str">
        <f t="shared" si="2"/>
        <v>Justin Morrow</v>
      </c>
      <c r="G177" t="s">
        <v>893</v>
      </c>
      <c r="H177" s="143">
        <v>179563</v>
      </c>
      <c r="I177" s="143">
        <v>170000</v>
      </c>
      <c r="J177" t="str">
        <f>IF(G177="GK",VLOOKUP(F177,'[1]2015GoalKeeper Stats'!$A$2:$S$109,2,FALSE),VLOOKUP(F177,'[1]2015Player Stats'!$A$2:$AB$830,2,FALSE))</f>
        <v>TOR</v>
      </c>
      <c r="K177">
        <f>IF(G177="GK",VLOOKUP(F177,'[1]2015GoalKeeper Stats'!$A$2:$S$109,4,FALSE),VLOOKUP(F177,'[1]2015Player Stats'!$A$2:$AB$830,4,FALSE))</f>
        <v>32</v>
      </c>
      <c r="L177">
        <f>IF(G177="GK",VLOOKUP(F177,'[1]2015GoalKeeper Stats'!$A$2:$S$109,5,FALSE),VLOOKUP(F177,'[1]2015Player Stats'!$A$2:$AB$830,5,FALSE))</f>
        <v>31</v>
      </c>
      <c r="M177">
        <f>IF(G177="GK",VLOOKUP(F177,'[1]2015GoalKeeper Stats'!$A$2:$S$109,6,FALSE),VLOOKUP(F177,'[1]2015Player Stats'!$A$2:$AB$830,6,FALSE))</f>
        <v>2756</v>
      </c>
      <c r="N177">
        <f>IF(G177="GK",VLOOKUP(F177,'[1]2015GoalKeeper Stats'!$A$2:$S$109,7,FALSE),VLOOKUP(F177,'[1]2015Player Stats'!$A$2:$AB$830,7,FALSE))</f>
        <v>2</v>
      </c>
      <c r="O177">
        <f>IF(G177="GK",VLOOKUP(F177,'[1]2015GoalKeeper Stats'!$A$2:$S$109,8,FALSE),VLOOKUP(F177,'[1]2015Player Stats'!$A$2:$AB$830,8,FALSE))</f>
        <v>2</v>
      </c>
      <c r="P177">
        <f>IF(G177="GK",VLOOKUP(F177,'[1]2015GoalKeeper Stats'!$A$2:$S$109,9,FALSE),VLOOKUP(F177,'[1]2015Player Stats'!$A$2:$AB$830,9,FALSE))</f>
        <v>9</v>
      </c>
      <c r="Q177">
        <f>IF(G177="GK",VLOOKUP(F177,'[1]2015GoalKeeper Stats'!$A$2:$S$109,10,FALSE),VLOOKUP(F177,'[1]2015Player Stats'!$A$2:$AB$830,10,FALSE))</f>
        <v>4</v>
      </c>
      <c r="R177">
        <f>IF(G177="GK",VLOOKUP(F177,'[1]2015GoalKeeper Stats'!$A$2:$S$109,11,FALSE),VLOOKUP(F177,'[1]2015Player Stats'!$A$2:$AB$830,11,FALSE))</f>
        <v>0</v>
      </c>
      <c r="S177" t="str">
        <f>IF(G177="GK",VLOOKUP(F177,'[1]2015GoalKeeper Stats'!$A$2:$S$109,12,FALSE),VLOOKUP(F177,'[1]2015Player Stats'!$A$2:$AB$830,12,FALSE))</f>
        <v>0/0</v>
      </c>
      <c r="T177">
        <f>IF(G177="GK",VLOOKUP(F177,'[1]2015GoalKeeper Stats'!$A$2:$S$109,13,FALSE),VLOOKUP(F177,'[1]2015Player Stats'!$A$2:$AB$830,13,FALSE))</f>
        <v>2</v>
      </c>
      <c r="U177">
        <f>IF(G177="GK",VLOOKUP(F177,'[1]2015GoalKeeper Stats'!$A$2:$S$109,14,FALSE),VLOOKUP(F177,'[1]2015Player Stats'!$A$2:$AB$830,14,FALSE))</f>
        <v>0</v>
      </c>
      <c r="V177">
        <f>IF(G177="GK",VLOOKUP(F177,'[1]2015GoalKeeper Stats'!$A$2:$S$109,15,FALSE),VLOOKUP(F177,'[1]2015Player Stats'!$A$2:$AB$830,15,FALSE))</f>
        <v>7.0000000000000007E-2</v>
      </c>
      <c r="W177">
        <f>IF(G177="GK",VLOOKUP(F177,'[1]2015GoalKeeper Stats'!$A$2:$S$109,16,FALSE),VLOOKUP(F177,'[1]2015Player Stats'!$A$2:$AB$830,16,FALSE))</f>
        <v>22.2</v>
      </c>
      <c r="X177">
        <f>IF(G177="GK",VLOOKUP(F177,'[1]2015GoalKeeper Stats'!$A$2:$S$109,17,FALSE),VLOOKUP(F177,'[1]2015Player Stats'!$A$2:$AB$830,17,FALSE))</f>
        <v>1</v>
      </c>
      <c r="Y177">
        <f>IF(G177="GK",VLOOKUP(F177,'[1]2015GoalKeeper Stats'!$A$2:$S$109,18,FALSE),VLOOKUP(F177,'[1]2015Player Stats'!$A$2:$AB$830,18,FALSE))</f>
        <v>1</v>
      </c>
      <c r="Z177">
        <f>IF(G177="GK",VLOOKUP(F177,'[1]2015GoalKeeper Stats'!$A$2:$S$109,19,FALSE),VLOOKUP(F177,'[1]2015Player Stats'!$A$2:$AB$830,19,FALSE))</f>
        <v>1</v>
      </c>
      <c r="AA177">
        <f>IF(G177="GK",VLOOKUP(F177,'[1]2015GoalKeeper Stats'!$A$2:$S$109,20,FALSE),VLOOKUP(F177,'[1]2015Player Stats'!$A$2:$AB$830,20,FALSE))</f>
        <v>7.0000000000000007E-2</v>
      </c>
      <c r="AB177">
        <f>IF(G177="GK",VLOOKUP(F177,'[1]2015GoalKeeper Stats'!$A$2:$S$109,21,FALSE),VLOOKUP(F177,'[1]2015Player Stats'!$A$2:$AB$830,21,FALSE))</f>
        <v>31</v>
      </c>
      <c r="AC177">
        <f>IF(G177="GK",VLOOKUP(F177,'[1]2015GoalKeeper Stats'!$A$2:$S$109,22,FALSE),VLOOKUP(F177,'[1]2015Player Stats'!$A$2:$AB$830,22,FALSE))</f>
        <v>31</v>
      </c>
      <c r="AD177">
        <f>IF(G177="GK",VLOOKUP(F177,'[1]2015GoalKeeper Stats'!$A$2:$S$109,23,FALSE),VLOOKUP(F177,'[1]2015Player Stats'!$A$2:$AB$830,23,FALSE))</f>
        <v>3</v>
      </c>
      <c r="AE177">
        <f>IF(G177="GK",VLOOKUP(F177,'[1]2015GoalKeeper Stats'!$A$2:$S$109,24,FALSE),VLOOKUP(F177,'[1]2015Player Stats'!$A$2:$AB$830,24,FALSE))</f>
        <v>3</v>
      </c>
      <c r="AF177">
        <f>IF(G177="GK",VLOOKUP(F177,'[1]2015GoalKeeper Stats'!$A$2:$S$109,25,FALSE),VLOOKUP(F177,'[1]2015Player Stats'!$A$2:$AB$830,25,FALSE))</f>
        <v>1</v>
      </c>
      <c r="AG177">
        <f>IF(G177="GK",VLOOKUP(F177,'[1]2015GoalKeeper Stats'!$A$2:$S$109,26,FALSE),VLOOKUP(F177,'[1]2015Player Stats'!$A$2:$AB$830,26,FALSE))</f>
        <v>44.44</v>
      </c>
      <c r="AH177" s="51">
        <v>2015</v>
      </c>
      <c r="AI177" s="51">
        <v>34</v>
      </c>
      <c r="AJ177" s="51">
        <v>468</v>
      </c>
      <c r="AK177" s="51">
        <v>410</v>
      </c>
      <c r="AL177" s="51">
        <v>57</v>
      </c>
      <c r="AM177" s="51">
        <v>56</v>
      </c>
      <c r="AN177" s="51">
        <v>1</v>
      </c>
      <c r="AO177" s="52">
        <v>50.46</v>
      </c>
      <c r="AP177" s="52">
        <v>41.58</v>
      </c>
      <c r="AQ177" s="52">
        <v>8.8699999999999992</v>
      </c>
      <c r="AR177" s="52">
        <v>-7.87</v>
      </c>
      <c r="AS177" s="51">
        <v>49</v>
      </c>
      <c r="AT177" s="52">
        <v>52.78</v>
      </c>
    </row>
    <row r="178" spans="1:46" hidden="1">
      <c r="A178">
        <v>2015</v>
      </c>
      <c r="B178" t="s">
        <v>203</v>
      </c>
      <c r="C178" t="s">
        <v>203</v>
      </c>
      <c r="D178" t="s">
        <v>1198</v>
      </c>
      <c r="E178" t="s">
        <v>1199</v>
      </c>
      <c r="F178" t="str">
        <f t="shared" si="2"/>
        <v>Christian Dean</v>
      </c>
      <c r="G178" t="s">
        <v>893</v>
      </c>
      <c r="H178" s="143">
        <v>176000</v>
      </c>
      <c r="I178" s="143">
        <v>95000</v>
      </c>
      <c r="J178" t="str">
        <f>IF(G178="GK",VLOOKUP(F178,'[1]2015GoalKeeper Stats'!$A$2:$S$109,2,FALSE),VLOOKUP(F178,'[1]2015Player Stats'!$A$2:$AB$830,2,FALSE))</f>
        <v>VAN</v>
      </c>
      <c r="K178">
        <f>IF(G178="GK",VLOOKUP(F178,'[1]2015GoalKeeper Stats'!$A$2:$S$109,4,FALSE),VLOOKUP(F178,'[1]2015Player Stats'!$A$2:$AB$830,4,FALSE))</f>
        <v>5</v>
      </c>
      <c r="L178">
        <f>IF(G178="GK",VLOOKUP(F178,'[1]2015GoalKeeper Stats'!$A$2:$S$109,5,FALSE),VLOOKUP(F178,'[1]2015Player Stats'!$A$2:$AB$830,5,FALSE))</f>
        <v>3</v>
      </c>
      <c r="M178">
        <f>IF(G178="GK",VLOOKUP(F178,'[1]2015GoalKeeper Stats'!$A$2:$S$109,6,FALSE),VLOOKUP(F178,'[1]2015Player Stats'!$A$2:$AB$830,6,FALSE))</f>
        <v>291</v>
      </c>
      <c r="N178">
        <f>IF(G178="GK",VLOOKUP(F178,'[1]2015GoalKeeper Stats'!$A$2:$S$109,7,FALSE),VLOOKUP(F178,'[1]2015Player Stats'!$A$2:$AB$830,7,FALSE))</f>
        <v>0</v>
      </c>
      <c r="O178">
        <f>IF(G178="GK",VLOOKUP(F178,'[1]2015GoalKeeper Stats'!$A$2:$S$109,8,FALSE),VLOOKUP(F178,'[1]2015Player Stats'!$A$2:$AB$830,8,FALSE))</f>
        <v>0</v>
      </c>
      <c r="P178">
        <f>IF(G178="GK",VLOOKUP(F178,'[1]2015GoalKeeper Stats'!$A$2:$S$109,9,FALSE),VLOOKUP(F178,'[1]2015Player Stats'!$A$2:$AB$830,9,FALSE))</f>
        <v>1</v>
      </c>
      <c r="Q178">
        <f>IF(G178="GK",VLOOKUP(F178,'[1]2015GoalKeeper Stats'!$A$2:$S$109,10,FALSE),VLOOKUP(F178,'[1]2015Player Stats'!$A$2:$AB$830,10,FALSE))</f>
        <v>0</v>
      </c>
      <c r="R178">
        <f>IF(G178="GK",VLOOKUP(F178,'[1]2015GoalKeeper Stats'!$A$2:$S$109,11,FALSE),VLOOKUP(F178,'[1]2015Player Stats'!$A$2:$AB$830,11,FALSE))</f>
        <v>0</v>
      </c>
      <c r="S178" t="str">
        <f>IF(G178="GK",VLOOKUP(F178,'[1]2015GoalKeeper Stats'!$A$2:$S$109,12,FALSE),VLOOKUP(F178,'[1]2015Player Stats'!$A$2:$AB$830,12,FALSE))</f>
        <v>0/0</v>
      </c>
      <c r="T178">
        <f>IF(G178="GK",VLOOKUP(F178,'[1]2015GoalKeeper Stats'!$A$2:$S$109,13,FALSE),VLOOKUP(F178,'[1]2015Player Stats'!$A$2:$AB$830,13,FALSE))</f>
        <v>0</v>
      </c>
      <c r="U178">
        <f>IF(G178="GK",VLOOKUP(F178,'[1]2015GoalKeeper Stats'!$A$2:$S$109,14,FALSE),VLOOKUP(F178,'[1]2015Player Stats'!$A$2:$AB$830,14,FALSE))</f>
        <v>0</v>
      </c>
      <c r="V178">
        <f>IF(G178="GK",VLOOKUP(F178,'[1]2015GoalKeeper Stats'!$A$2:$S$109,15,FALSE),VLOOKUP(F178,'[1]2015Player Stats'!$A$2:$AB$830,15,FALSE))</f>
        <v>0</v>
      </c>
      <c r="W178">
        <f>IF(G178="GK",VLOOKUP(F178,'[1]2015GoalKeeper Stats'!$A$2:$S$109,16,FALSE),VLOOKUP(F178,'[1]2015Player Stats'!$A$2:$AB$830,16,FALSE))</f>
        <v>0</v>
      </c>
      <c r="X178">
        <f>IF(G178="GK",VLOOKUP(F178,'[1]2015GoalKeeper Stats'!$A$2:$S$109,17,FALSE),VLOOKUP(F178,'[1]2015Player Stats'!$A$2:$AB$830,17,FALSE))</f>
        <v>0</v>
      </c>
      <c r="Y178">
        <f>IF(G178="GK",VLOOKUP(F178,'[1]2015GoalKeeper Stats'!$A$2:$S$109,18,FALSE),VLOOKUP(F178,'[1]2015Player Stats'!$A$2:$AB$830,18,FALSE))</f>
        <v>0</v>
      </c>
      <c r="Z178">
        <f>IF(G178="GK",VLOOKUP(F178,'[1]2015GoalKeeper Stats'!$A$2:$S$109,19,FALSE),VLOOKUP(F178,'[1]2015Player Stats'!$A$2:$AB$830,19,FALSE))</f>
        <v>0</v>
      </c>
      <c r="AA178">
        <f>IF(G178="GK",VLOOKUP(F178,'[1]2015GoalKeeper Stats'!$A$2:$S$109,20,FALSE),VLOOKUP(F178,'[1]2015Player Stats'!$A$2:$AB$830,20,FALSE))</f>
        <v>0</v>
      </c>
      <c r="AB178">
        <f>IF(G178="GK",VLOOKUP(F178,'[1]2015GoalKeeper Stats'!$A$2:$S$109,21,FALSE),VLOOKUP(F178,'[1]2015Player Stats'!$A$2:$AB$830,21,FALSE))</f>
        <v>5</v>
      </c>
      <c r="AC178">
        <f>IF(G178="GK",VLOOKUP(F178,'[1]2015GoalKeeper Stats'!$A$2:$S$109,22,FALSE),VLOOKUP(F178,'[1]2015Player Stats'!$A$2:$AB$830,22,FALSE))</f>
        <v>2</v>
      </c>
      <c r="AD178">
        <f>IF(G178="GK",VLOOKUP(F178,'[1]2015GoalKeeper Stats'!$A$2:$S$109,23,FALSE),VLOOKUP(F178,'[1]2015Player Stats'!$A$2:$AB$830,23,FALSE))</f>
        <v>0</v>
      </c>
      <c r="AE178">
        <f>IF(G178="GK",VLOOKUP(F178,'[1]2015GoalKeeper Stats'!$A$2:$S$109,24,FALSE),VLOOKUP(F178,'[1]2015Player Stats'!$A$2:$AB$830,24,FALSE))</f>
        <v>1</v>
      </c>
      <c r="AF178">
        <f>IF(G178="GK",VLOOKUP(F178,'[1]2015GoalKeeper Stats'!$A$2:$S$109,25,FALSE),VLOOKUP(F178,'[1]2015Player Stats'!$A$2:$AB$830,25,FALSE))</f>
        <v>0</v>
      </c>
      <c r="AG178">
        <f>IF(G178="GK",VLOOKUP(F178,'[1]2015GoalKeeper Stats'!$A$2:$S$109,26,FALSE),VLOOKUP(F178,'[1]2015Player Stats'!$A$2:$AB$830,26,FALSE))</f>
        <v>0</v>
      </c>
      <c r="AH178" s="51">
        <v>2015</v>
      </c>
      <c r="AI178" s="51">
        <v>34</v>
      </c>
      <c r="AJ178" s="51">
        <v>440</v>
      </c>
      <c r="AK178" s="51">
        <v>386</v>
      </c>
      <c r="AL178" s="51">
        <v>45</v>
      </c>
      <c r="AM178" s="51">
        <v>36</v>
      </c>
      <c r="AN178" s="51">
        <v>9</v>
      </c>
      <c r="AO178" s="52">
        <v>42.02</v>
      </c>
      <c r="AP178" s="52">
        <v>37.61</v>
      </c>
      <c r="AQ178" s="52">
        <v>4.41</v>
      </c>
      <c r="AR178" s="52">
        <v>4.59</v>
      </c>
      <c r="AS178" s="51">
        <v>53</v>
      </c>
      <c r="AT178" s="52">
        <v>49.64</v>
      </c>
    </row>
    <row r="179" spans="1:46" hidden="1">
      <c r="A179">
        <v>2015</v>
      </c>
      <c r="B179" t="s">
        <v>206</v>
      </c>
      <c r="C179" t="s">
        <v>206</v>
      </c>
      <c r="D179" t="s">
        <v>1161</v>
      </c>
      <c r="E179" t="s">
        <v>1200</v>
      </c>
      <c r="F179" t="str">
        <f t="shared" si="2"/>
        <v>Justin Meram</v>
      </c>
      <c r="G179" t="s">
        <v>875</v>
      </c>
      <c r="H179" s="143">
        <v>175000</v>
      </c>
      <c r="I179" s="143">
        <v>165000</v>
      </c>
      <c r="J179" t="str">
        <f>IF(G179="GK",VLOOKUP(F179,'[1]2015GoalKeeper Stats'!$A$2:$S$109,2,FALSE),VLOOKUP(F179,'[1]2015Player Stats'!$A$2:$AB$830,2,FALSE))</f>
        <v>RSL</v>
      </c>
      <c r="K179">
        <f>IF(G179="GK",VLOOKUP(F179,'[1]2015GoalKeeper Stats'!$A$2:$S$109,4,FALSE),VLOOKUP(F179,'[1]2015Player Stats'!$A$2:$AB$830,4,FALSE))</f>
        <v>31</v>
      </c>
      <c r="L179">
        <f>IF(G179="GK",VLOOKUP(F179,'[1]2015GoalKeeper Stats'!$A$2:$S$109,5,FALSE),VLOOKUP(F179,'[1]2015Player Stats'!$A$2:$AB$830,5,FALSE))</f>
        <v>28</v>
      </c>
      <c r="M179">
        <f>IF(G179="GK",VLOOKUP(F179,'[1]2015GoalKeeper Stats'!$A$2:$S$109,6,FALSE),VLOOKUP(F179,'[1]2015Player Stats'!$A$2:$AB$830,6,FALSE))</f>
        <v>2230</v>
      </c>
      <c r="N179">
        <f>IF(G179="GK",VLOOKUP(F179,'[1]2015GoalKeeper Stats'!$A$2:$S$109,7,FALSE),VLOOKUP(F179,'[1]2015Player Stats'!$A$2:$AB$830,7,FALSE))</f>
        <v>6</v>
      </c>
      <c r="O179">
        <f>IF(G179="GK",VLOOKUP(F179,'[1]2015GoalKeeper Stats'!$A$2:$S$109,8,FALSE),VLOOKUP(F179,'[1]2015Player Stats'!$A$2:$AB$830,8,FALSE))</f>
        <v>5</v>
      </c>
      <c r="P179">
        <f>IF(G179="GK",VLOOKUP(F179,'[1]2015GoalKeeper Stats'!$A$2:$S$109,9,FALSE),VLOOKUP(F179,'[1]2015Player Stats'!$A$2:$AB$830,9,FALSE))</f>
        <v>75</v>
      </c>
      <c r="Q179">
        <f>IF(G179="GK",VLOOKUP(F179,'[1]2015GoalKeeper Stats'!$A$2:$S$109,10,FALSE),VLOOKUP(F179,'[1]2015Player Stats'!$A$2:$AB$830,10,FALSE))</f>
        <v>27</v>
      </c>
      <c r="R179">
        <f>IF(G179="GK",VLOOKUP(F179,'[1]2015GoalKeeper Stats'!$A$2:$S$109,11,FALSE),VLOOKUP(F179,'[1]2015Player Stats'!$A$2:$AB$830,11,FALSE))</f>
        <v>2</v>
      </c>
      <c r="S179" t="str">
        <f>IF(G179="GK",VLOOKUP(F179,'[1]2015GoalKeeper Stats'!$A$2:$S$109,12,FALSE),VLOOKUP(F179,'[1]2015Player Stats'!$A$2:$AB$830,12,FALSE))</f>
        <v>0/0</v>
      </c>
      <c r="T179">
        <f>IF(G179="GK",VLOOKUP(F179,'[1]2015GoalKeeper Stats'!$A$2:$S$109,13,FALSE),VLOOKUP(F179,'[1]2015Player Stats'!$A$2:$AB$830,13,FALSE))</f>
        <v>4</v>
      </c>
      <c r="U179">
        <f>IF(G179="GK",VLOOKUP(F179,'[1]2015GoalKeeper Stats'!$A$2:$S$109,14,FALSE),VLOOKUP(F179,'[1]2015Player Stats'!$A$2:$AB$830,14,FALSE))</f>
        <v>2</v>
      </c>
      <c r="V179">
        <f>IF(G179="GK",VLOOKUP(F179,'[1]2015GoalKeeper Stats'!$A$2:$S$109,15,FALSE),VLOOKUP(F179,'[1]2015Player Stats'!$A$2:$AB$830,15,FALSE))</f>
        <v>0.24</v>
      </c>
      <c r="W179">
        <f>IF(G179="GK",VLOOKUP(F179,'[1]2015GoalKeeper Stats'!$A$2:$S$109,16,FALSE),VLOOKUP(F179,'[1]2015Player Stats'!$A$2:$AB$830,16,FALSE))</f>
        <v>8</v>
      </c>
      <c r="X179">
        <f>IF(G179="GK",VLOOKUP(F179,'[1]2015GoalKeeper Stats'!$A$2:$S$109,17,FALSE),VLOOKUP(F179,'[1]2015Player Stats'!$A$2:$AB$830,17,FALSE))</f>
        <v>1</v>
      </c>
      <c r="Y179">
        <f>IF(G179="GK",VLOOKUP(F179,'[1]2015GoalKeeper Stats'!$A$2:$S$109,18,FALSE),VLOOKUP(F179,'[1]2015Player Stats'!$A$2:$AB$830,18,FALSE))</f>
        <v>3</v>
      </c>
      <c r="Z179">
        <f>IF(G179="GK",VLOOKUP(F179,'[1]2015GoalKeeper Stats'!$A$2:$S$109,19,FALSE),VLOOKUP(F179,'[1]2015Player Stats'!$A$2:$AB$830,19,FALSE))</f>
        <v>2</v>
      </c>
      <c r="AA179">
        <f>IF(G179="GK",VLOOKUP(F179,'[1]2015GoalKeeper Stats'!$A$2:$S$109,20,FALSE),VLOOKUP(F179,'[1]2015Player Stats'!$A$2:$AB$830,20,FALSE))</f>
        <v>0.2</v>
      </c>
      <c r="AB179">
        <f>IF(G179="GK",VLOOKUP(F179,'[1]2015GoalKeeper Stats'!$A$2:$S$109,21,FALSE),VLOOKUP(F179,'[1]2015Player Stats'!$A$2:$AB$830,21,FALSE))</f>
        <v>27</v>
      </c>
      <c r="AC179">
        <f>IF(G179="GK",VLOOKUP(F179,'[1]2015GoalKeeper Stats'!$A$2:$S$109,22,FALSE),VLOOKUP(F179,'[1]2015Player Stats'!$A$2:$AB$830,22,FALSE))</f>
        <v>41</v>
      </c>
      <c r="AD179">
        <f>IF(G179="GK",VLOOKUP(F179,'[1]2015GoalKeeper Stats'!$A$2:$S$109,23,FALSE),VLOOKUP(F179,'[1]2015Player Stats'!$A$2:$AB$830,23,FALSE))</f>
        <v>7</v>
      </c>
      <c r="AE179">
        <f>IF(G179="GK",VLOOKUP(F179,'[1]2015GoalKeeper Stats'!$A$2:$S$109,24,FALSE),VLOOKUP(F179,'[1]2015Player Stats'!$A$2:$AB$830,24,FALSE))</f>
        <v>3</v>
      </c>
      <c r="AF179">
        <f>IF(G179="GK",VLOOKUP(F179,'[1]2015GoalKeeper Stats'!$A$2:$S$109,25,FALSE),VLOOKUP(F179,'[1]2015Player Stats'!$A$2:$AB$830,25,FALSE))</f>
        <v>0</v>
      </c>
      <c r="AG179">
        <f>IF(G179="GK",VLOOKUP(F179,'[1]2015GoalKeeper Stats'!$A$2:$S$109,26,FALSE),VLOOKUP(F179,'[1]2015Player Stats'!$A$2:$AB$830,26,FALSE))</f>
        <v>36</v>
      </c>
      <c r="AH179" s="51">
        <v>2015</v>
      </c>
      <c r="AI179" s="51">
        <v>34</v>
      </c>
      <c r="AJ179" s="51">
        <v>464</v>
      </c>
      <c r="AK179" s="51">
        <v>433</v>
      </c>
      <c r="AL179" s="51">
        <v>57</v>
      </c>
      <c r="AM179" s="51">
        <v>53</v>
      </c>
      <c r="AN179" s="51">
        <v>4</v>
      </c>
      <c r="AO179" s="52">
        <v>47.67</v>
      </c>
      <c r="AP179" s="52">
        <v>45.7</v>
      </c>
      <c r="AQ179" s="52">
        <v>1.97</v>
      </c>
      <c r="AR179" s="52">
        <v>2.0299999999999998</v>
      </c>
      <c r="AS179" s="51">
        <v>53</v>
      </c>
      <c r="AT179" s="52">
        <v>48.25</v>
      </c>
    </row>
    <row r="180" spans="1:46" hidden="1">
      <c r="A180">
        <v>2015</v>
      </c>
      <c r="B180" t="s">
        <v>962</v>
      </c>
      <c r="C180" t="s">
        <v>962</v>
      </c>
      <c r="D180" t="s">
        <v>1201</v>
      </c>
      <c r="E180" t="s">
        <v>1202</v>
      </c>
      <c r="F180" t="str">
        <f t="shared" si="2"/>
        <v>Fabian Espindola</v>
      </c>
      <c r="G180" t="s">
        <v>875</v>
      </c>
      <c r="H180" s="143">
        <v>175000</v>
      </c>
      <c r="I180" s="143">
        <v>175000</v>
      </c>
      <c r="J180" t="str">
        <f>IF(G180="GK",VLOOKUP(F180,'[1]2015GoalKeeper Stats'!$A$2:$S$109,2,FALSE),VLOOKUP(F180,'[1]2015Player Stats'!$A$2:$AB$830,2,FALSE))</f>
        <v xml:space="preserve">DC </v>
      </c>
      <c r="K180">
        <f>IF(G180="GK",VLOOKUP(F180,'[1]2015GoalKeeper Stats'!$A$2:$S$109,4,FALSE),VLOOKUP(F180,'[1]2015Player Stats'!$A$2:$AB$830,4,FALSE))</f>
        <v>17</v>
      </c>
      <c r="L180">
        <f>IF(G180="GK",VLOOKUP(F180,'[1]2015GoalKeeper Stats'!$A$2:$S$109,5,FALSE),VLOOKUP(F180,'[1]2015Player Stats'!$A$2:$AB$830,5,FALSE))</f>
        <v>15</v>
      </c>
      <c r="M180">
        <f>IF(G180="GK",VLOOKUP(F180,'[1]2015GoalKeeper Stats'!$A$2:$S$109,6,FALSE),VLOOKUP(F180,'[1]2015Player Stats'!$A$2:$AB$830,6,FALSE))</f>
        <v>1346</v>
      </c>
      <c r="N180">
        <f>IF(G180="GK",VLOOKUP(F180,'[1]2015GoalKeeper Stats'!$A$2:$S$109,7,FALSE),VLOOKUP(F180,'[1]2015Player Stats'!$A$2:$AB$830,7,FALSE))</f>
        <v>5</v>
      </c>
      <c r="O180">
        <f>IF(G180="GK",VLOOKUP(F180,'[1]2015GoalKeeper Stats'!$A$2:$S$109,8,FALSE),VLOOKUP(F180,'[1]2015Player Stats'!$A$2:$AB$830,8,FALSE))</f>
        <v>7</v>
      </c>
      <c r="P180">
        <f>IF(G180="GK",VLOOKUP(F180,'[1]2015GoalKeeper Stats'!$A$2:$S$109,9,FALSE),VLOOKUP(F180,'[1]2015Player Stats'!$A$2:$AB$830,9,FALSE))</f>
        <v>45</v>
      </c>
      <c r="Q180">
        <f>IF(G180="GK",VLOOKUP(F180,'[1]2015GoalKeeper Stats'!$A$2:$S$109,10,FALSE),VLOOKUP(F180,'[1]2015Player Stats'!$A$2:$AB$830,10,FALSE))</f>
        <v>17</v>
      </c>
      <c r="R180">
        <f>IF(G180="GK",VLOOKUP(F180,'[1]2015GoalKeeper Stats'!$A$2:$S$109,11,FALSE),VLOOKUP(F180,'[1]2015Player Stats'!$A$2:$AB$830,11,FALSE))</f>
        <v>2</v>
      </c>
      <c r="S180" t="str">
        <f>IF(G180="GK",VLOOKUP(F180,'[1]2015GoalKeeper Stats'!$A$2:$S$109,12,FALSE),VLOOKUP(F180,'[1]2015Player Stats'!$A$2:$AB$830,12,FALSE))</f>
        <v>0/1</v>
      </c>
      <c r="T180">
        <f>IF(G180="GK",VLOOKUP(F180,'[1]2015GoalKeeper Stats'!$A$2:$S$109,13,FALSE),VLOOKUP(F180,'[1]2015Player Stats'!$A$2:$AB$830,13,FALSE))</f>
        <v>5</v>
      </c>
      <c r="U180">
        <f>IF(G180="GK",VLOOKUP(F180,'[1]2015GoalKeeper Stats'!$A$2:$S$109,14,FALSE),VLOOKUP(F180,'[1]2015Player Stats'!$A$2:$AB$830,14,FALSE))</f>
        <v>0</v>
      </c>
      <c r="V180">
        <f>IF(G180="GK",VLOOKUP(F180,'[1]2015GoalKeeper Stats'!$A$2:$S$109,15,FALSE),VLOOKUP(F180,'[1]2015Player Stats'!$A$2:$AB$830,15,FALSE))</f>
        <v>0.33</v>
      </c>
      <c r="W180">
        <f>IF(G180="GK",VLOOKUP(F180,'[1]2015GoalKeeper Stats'!$A$2:$S$109,16,FALSE),VLOOKUP(F180,'[1]2015Player Stats'!$A$2:$AB$830,16,FALSE))</f>
        <v>11.1</v>
      </c>
      <c r="X180">
        <f>IF(G180="GK",VLOOKUP(F180,'[1]2015GoalKeeper Stats'!$A$2:$S$109,17,FALSE),VLOOKUP(F180,'[1]2015Player Stats'!$A$2:$AB$830,17,FALSE))</f>
        <v>0</v>
      </c>
      <c r="Y180">
        <f>IF(G180="GK",VLOOKUP(F180,'[1]2015GoalKeeper Stats'!$A$2:$S$109,18,FALSE),VLOOKUP(F180,'[1]2015Player Stats'!$A$2:$AB$830,18,FALSE))</f>
        <v>6</v>
      </c>
      <c r="Z180">
        <f>IF(G180="GK",VLOOKUP(F180,'[1]2015GoalKeeper Stats'!$A$2:$S$109,19,FALSE),VLOOKUP(F180,'[1]2015Player Stats'!$A$2:$AB$830,19,FALSE))</f>
        <v>1</v>
      </c>
      <c r="AA180">
        <f>IF(G180="GK",VLOOKUP(F180,'[1]2015GoalKeeper Stats'!$A$2:$S$109,20,FALSE),VLOOKUP(F180,'[1]2015Player Stats'!$A$2:$AB$830,20,FALSE))</f>
        <v>0.47</v>
      </c>
      <c r="AB180">
        <f>IF(G180="GK",VLOOKUP(F180,'[1]2015GoalKeeper Stats'!$A$2:$S$109,21,FALSE),VLOOKUP(F180,'[1]2015Player Stats'!$A$2:$AB$830,21,FALSE))</f>
        <v>11</v>
      </c>
      <c r="AC180">
        <f>IF(G180="GK",VLOOKUP(F180,'[1]2015GoalKeeper Stats'!$A$2:$S$109,22,FALSE),VLOOKUP(F180,'[1]2015Player Stats'!$A$2:$AB$830,22,FALSE))</f>
        <v>17</v>
      </c>
      <c r="AD180">
        <f>IF(G180="GK",VLOOKUP(F180,'[1]2015GoalKeeper Stats'!$A$2:$S$109,23,FALSE),VLOOKUP(F180,'[1]2015Player Stats'!$A$2:$AB$830,23,FALSE))</f>
        <v>14</v>
      </c>
      <c r="AE180">
        <f>IF(G180="GK",VLOOKUP(F180,'[1]2015GoalKeeper Stats'!$A$2:$S$109,24,FALSE),VLOOKUP(F180,'[1]2015Player Stats'!$A$2:$AB$830,24,FALSE))</f>
        <v>2</v>
      </c>
      <c r="AF180">
        <f>IF(G180="GK",VLOOKUP(F180,'[1]2015GoalKeeper Stats'!$A$2:$S$109,25,FALSE),VLOOKUP(F180,'[1]2015Player Stats'!$A$2:$AB$830,25,FALSE))</f>
        <v>1</v>
      </c>
      <c r="AG180">
        <f>IF(G180="GK",VLOOKUP(F180,'[1]2015GoalKeeper Stats'!$A$2:$S$109,26,FALSE),VLOOKUP(F180,'[1]2015Player Stats'!$A$2:$AB$830,26,FALSE))</f>
        <v>37.78</v>
      </c>
      <c r="AH180" s="51">
        <v>2015</v>
      </c>
      <c r="AI180" s="51">
        <v>34</v>
      </c>
      <c r="AJ180" s="51">
        <v>373</v>
      </c>
      <c r="AK180" s="51">
        <v>492</v>
      </c>
      <c r="AL180" s="51">
        <v>42</v>
      </c>
      <c r="AM180" s="51">
        <v>45</v>
      </c>
      <c r="AN180" s="51">
        <v>-3</v>
      </c>
      <c r="AO180" s="52">
        <v>40.159999999999997</v>
      </c>
      <c r="AP180" s="52">
        <v>48.75</v>
      </c>
      <c r="AQ180" s="52">
        <v>-8.59</v>
      </c>
      <c r="AR180" s="52">
        <v>5.59</v>
      </c>
      <c r="AS180" s="51">
        <v>51</v>
      </c>
      <c r="AT180" s="52">
        <v>40.659999999999997</v>
      </c>
    </row>
    <row r="181" spans="1:46" hidden="1">
      <c r="A181">
        <v>2015</v>
      </c>
      <c r="B181" t="s">
        <v>195</v>
      </c>
      <c r="C181" t="s">
        <v>866</v>
      </c>
      <c r="D181" t="s">
        <v>1203</v>
      </c>
      <c r="E181" t="s">
        <v>1204</v>
      </c>
      <c r="F181" t="str">
        <f t="shared" si="2"/>
        <v>Alan Gordon</v>
      </c>
      <c r="G181" t="s">
        <v>875</v>
      </c>
      <c r="H181" s="143">
        <v>175000</v>
      </c>
      <c r="I181" s="143">
        <v>175000</v>
      </c>
      <c r="J181" t="str">
        <f>IF(G181="GK",VLOOKUP(F181,'[1]2015GoalKeeper Stats'!$A$2:$S$109,2,FALSE),VLOOKUP(F181,'[1]2015Player Stats'!$A$2:$AB$830,2,FALSE))</f>
        <v xml:space="preserve">LA </v>
      </c>
      <c r="K181">
        <f>IF(G181="GK",VLOOKUP(F181,'[1]2015GoalKeeper Stats'!$A$2:$S$109,4,FALSE),VLOOKUP(F181,'[1]2015Player Stats'!$A$2:$AB$830,4,FALSE))</f>
        <v>29</v>
      </c>
      <c r="L181">
        <f>IF(G181="GK",VLOOKUP(F181,'[1]2015GoalKeeper Stats'!$A$2:$S$109,5,FALSE),VLOOKUP(F181,'[1]2015Player Stats'!$A$2:$AB$830,5,FALSE))</f>
        <v>7</v>
      </c>
      <c r="M181">
        <f>IF(G181="GK",VLOOKUP(F181,'[1]2015GoalKeeper Stats'!$A$2:$S$109,6,FALSE),VLOOKUP(F181,'[1]2015Player Stats'!$A$2:$AB$830,6,FALSE))</f>
        <v>977</v>
      </c>
      <c r="N181">
        <f>IF(G181="GK",VLOOKUP(F181,'[1]2015GoalKeeper Stats'!$A$2:$S$109,7,FALSE),VLOOKUP(F181,'[1]2015Player Stats'!$A$2:$AB$830,7,FALSE))</f>
        <v>5</v>
      </c>
      <c r="O181">
        <f>IF(G181="GK",VLOOKUP(F181,'[1]2015GoalKeeper Stats'!$A$2:$S$109,8,FALSE),VLOOKUP(F181,'[1]2015Player Stats'!$A$2:$AB$830,8,FALSE))</f>
        <v>0</v>
      </c>
      <c r="P181">
        <f>IF(G181="GK",VLOOKUP(F181,'[1]2015GoalKeeper Stats'!$A$2:$S$109,9,FALSE),VLOOKUP(F181,'[1]2015Player Stats'!$A$2:$AB$830,9,FALSE))</f>
        <v>34</v>
      </c>
      <c r="Q181">
        <f>IF(G181="GK",VLOOKUP(F181,'[1]2015GoalKeeper Stats'!$A$2:$S$109,10,FALSE),VLOOKUP(F181,'[1]2015Player Stats'!$A$2:$AB$830,10,FALSE))</f>
        <v>11</v>
      </c>
      <c r="R181">
        <f>IF(G181="GK",VLOOKUP(F181,'[1]2015GoalKeeper Stats'!$A$2:$S$109,11,FALSE),VLOOKUP(F181,'[1]2015Player Stats'!$A$2:$AB$830,11,FALSE))</f>
        <v>3</v>
      </c>
      <c r="S181" t="str">
        <f>IF(G181="GK",VLOOKUP(F181,'[1]2015GoalKeeper Stats'!$A$2:$S$109,12,FALSE),VLOOKUP(F181,'[1]2015Player Stats'!$A$2:$AB$830,12,FALSE))</f>
        <v>0/0</v>
      </c>
      <c r="T181">
        <f>IF(G181="GK",VLOOKUP(F181,'[1]2015GoalKeeper Stats'!$A$2:$S$109,13,FALSE),VLOOKUP(F181,'[1]2015Player Stats'!$A$2:$AB$830,13,FALSE))</f>
        <v>3</v>
      </c>
      <c r="U181">
        <f>IF(G181="GK",VLOOKUP(F181,'[1]2015GoalKeeper Stats'!$A$2:$S$109,14,FALSE),VLOOKUP(F181,'[1]2015Player Stats'!$A$2:$AB$830,14,FALSE))</f>
        <v>2</v>
      </c>
      <c r="V181">
        <f>IF(G181="GK",VLOOKUP(F181,'[1]2015GoalKeeper Stats'!$A$2:$S$109,15,FALSE),VLOOKUP(F181,'[1]2015Player Stats'!$A$2:$AB$830,15,FALSE))</f>
        <v>0.46</v>
      </c>
      <c r="W181">
        <f>IF(G181="GK",VLOOKUP(F181,'[1]2015GoalKeeper Stats'!$A$2:$S$109,16,FALSE),VLOOKUP(F181,'[1]2015Player Stats'!$A$2:$AB$830,16,FALSE))</f>
        <v>14.7</v>
      </c>
      <c r="X181">
        <f>IF(G181="GK",VLOOKUP(F181,'[1]2015GoalKeeper Stats'!$A$2:$S$109,17,FALSE),VLOOKUP(F181,'[1]2015Player Stats'!$A$2:$AB$830,17,FALSE))</f>
        <v>0</v>
      </c>
      <c r="Y181">
        <f>IF(G181="GK",VLOOKUP(F181,'[1]2015GoalKeeper Stats'!$A$2:$S$109,18,FALSE),VLOOKUP(F181,'[1]2015Player Stats'!$A$2:$AB$830,18,FALSE))</f>
        <v>0</v>
      </c>
      <c r="Z181">
        <f>IF(G181="GK",VLOOKUP(F181,'[1]2015GoalKeeper Stats'!$A$2:$S$109,19,FALSE),VLOOKUP(F181,'[1]2015Player Stats'!$A$2:$AB$830,19,FALSE))</f>
        <v>0</v>
      </c>
      <c r="AA181">
        <f>IF(G181="GK",VLOOKUP(F181,'[1]2015GoalKeeper Stats'!$A$2:$S$109,20,FALSE),VLOOKUP(F181,'[1]2015Player Stats'!$A$2:$AB$830,20,FALSE))</f>
        <v>0</v>
      </c>
      <c r="AB181">
        <f>IF(G181="GK",VLOOKUP(F181,'[1]2015GoalKeeper Stats'!$A$2:$S$109,21,FALSE),VLOOKUP(F181,'[1]2015Player Stats'!$A$2:$AB$830,21,FALSE))</f>
        <v>40</v>
      </c>
      <c r="AC181">
        <f>IF(G181="GK",VLOOKUP(F181,'[1]2015GoalKeeper Stats'!$A$2:$S$109,22,FALSE),VLOOKUP(F181,'[1]2015Player Stats'!$A$2:$AB$830,22,FALSE))</f>
        <v>19</v>
      </c>
      <c r="AD181">
        <f>IF(G181="GK",VLOOKUP(F181,'[1]2015GoalKeeper Stats'!$A$2:$S$109,23,FALSE),VLOOKUP(F181,'[1]2015Player Stats'!$A$2:$AB$830,23,FALSE))</f>
        <v>10</v>
      </c>
      <c r="AE181">
        <f>IF(G181="GK",VLOOKUP(F181,'[1]2015GoalKeeper Stats'!$A$2:$S$109,24,FALSE),VLOOKUP(F181,'[1]2015Player Stats'!$A$2:$AB$830,24,FALSE))</f>
        <v>7</v>
      </c>
      <c r="AF181">
        <f>IF(G181="GK",VLOOKUP(F181,'[1]2015GoalKeeper Stats'!$A$2:$S$109,25,FALSE),VLOOKUP(F181,'[1]2015Player Stats'!$A$2:$AB$830,25,FALSE))</f>
        <v>0</v>
      </c>
      <c r="AG181">
        <f>IF(G181="GK",VLOOKUP(F181,'[1]2015GoalKeeper Stats'!$A$2:$S$109,26,FALSE),VLOOKUP(F181,'[1]2015Player Stats'!$A$2:$AB$830,26,FALSE))</f>
        <v>32.35</v>
      </c>
      <c r="AH181" s="51">
        <v>2015</v>
      </c>
      <c r="AI181" s="51">
        <v>34</v>
      </c>
      <c r="AJ181" s="51">
        <v>406</v>
      </c>
      <c r="AK181" s="51">
        <v>395</v>
      </c>
      <c r="AL181" s="51">
        <v>56</v>
      </c>
      <c r="AM181" s="51">
        <v>46</v>
      </c>
      <c r="AN181" s="51">
        <v>10</v>
      </c>
      <c r="AO181" s="52">
        <v>44.89</v>
      </c>
      <c r="AP181" s="52">
        <v>42.23</v>
      </c>
      <c r="AQ181" s="52">
        <v>2.67</v>
      </c>
      <c r="AR181" s="52">
        <v>7.33</v>
      </c>
      <c r="AS181" s="51">
        <v>51</v>
      </c>
      <c r="AT181" s="52">
        <v>48</v>
      </c>
    </row>
    <row r="182" spans="1:46" hidden="1">
      <c r="A182">
        <v>2015</v>
      </c>
      <c r="B182" t="s">
        <v>196</v>
      </c>
      <c r="C182" t="s">
        <v>196</v>
      </c>
      <c r="D182" t="s">
        <v>1205</v>
      </c>
      <c r="E182" t="s">
        <v>1206</v>
      </c>
      <c r="F182" t="str">
        <f t="shared" si="2"/>
        <v>Tyrone Mears</v>
      </c>
      <c r="G182" t="s">
        <v>893</v>
      </c>
      <c r="H182" s="143">
        <v>174000</v>
      </c>
      <c r="I182" s="143">
        <v>165000</v>
      </c>
      <c r="J182" t="str">
        <f>IF(G182="GK",VLOOKUP(F182,'[1]2015GoalKeeper Stats'!$A$2:$S$109,2,FALSE),VLOOKUP(F182,'[1]2015Player Stats'!$A$2:$AB$830,2,FALSE))</f>
        <v>SEA</v>
      </c>
      <c r="K182">
        <f>IF(G182="GK",VLOOKUP(F182,'[1]2015GoalKeeper Stats'!$A$2:$S$109,4,FALSE),VLOOKUP(F182,'[1]2015Player Stats'!$A$2:$AB$830,4,FALSE))</f>
        <v>33</v>
      </c>
      <c r="L182">
        <f>IF(G182="GK",VLOOKUP(F182,'[1]2015GoalKeeper Stats'!$A$2:$S$109,5,FALSE),VLOOKUP(F182,'[1]2015Player Stats'!$A$2:$AB$830,5,FALSE))</f>
        <v>33</v>
      </c>
      <c r="M182">
        <f>IF(G182="GK",VLOOKUP(F182,'[1]2015GoalKeeper Stats'!$A$2:$S$109,6,FALSE),VLOOKUP(F182,'[1]2015Player Stats'!$A$2:$AB$830,6,FALSE))</f>
        <v>2960</v>
      </c>
      <c r="N182">
        <f>IF(G182="GK",VLOOKUP(F182,'[1]2015GoalKeeper Stats'!$A$2:$S$109,7,FALSE),VLOOKUP(F182,'[1]2015Player Stats'!$A$2:$AB$830,7,FALSE))</f>
        <v>1</v>
      </c>
      <c r="O182">
        <f>IF(G182="GK",VLOOKUP(F182,'[1]2015GoalKeeper Stats'!$A$2:$S$109,8,FALSE),VLOOKUP(F182,'[1]2015Player Stats'!$A$2:$AB$830,8,FALSE))</f>
        <v>3</v>
      </c>
      <c r="P182">
        <f>IF(G182="GK",VLOOKUP(F182,'[1]2015GoalKeeper Stats'!$A$2:$S$109,9,FALSE),VLOOKUP(F182,'[1]2015Player Stats'!$A$2:$AB$830,9,FALSE))</f>
        <v>7</v>
      </c>
      <c r="Q182">
        <f>IF(G182="GK",VLOOKUP(F182,'[1]2015GoalKeeper Stats'!$A$2:$S$109,10,FALSE),VLOOKUP(F182,'[1]2015Player Stats'!$A$2:$AB$830,10,FALSE))</f>
        <v>3</v>
      </c>
      <c r="R182">
        <f>IF(G182="GK",VLOOKUP(F182,'[1]2015GoalKeeper Stats'!$A$2:$S$109,11,FALSE),VLOOKUP(F182,'[1]2015Player Stats'!$A$2:$AB$830,11,FALSE))</f>
        <v>1</v>
      </c>
      <c r="S182" t="str">
        <f>IF(G182="GK",VLOOKUP(F182,'[1]2015GoalKeeper Stats'!$A$2:$S$109,12,FALSE),VLOOKUP(F182,'[1]2015Player Stats'!$A$2:$AB$830,12,FALSE))</f>
        <v>0/0</v>
      </c>
      <c r="T182">
        <f>IF(G182="GK",VLOOKUP(F182,'[1]2015GoalKeeper Stats'!$A$2:$S$109,13,FALSE),VLOOKUP(F182,'[1]2015Player Stats'!$A$2:$AB$830,13,FALSE))</f>
        <v>1</v>
      </c>
      <c r="U182">
        <f>IF(G182="GK",VLOOKUP(F182,'[1]2015GoalKeeper Stats'!$A$2:$S$109,14,FALSE),VLOOKUP(F182,'[1]2015Player Stats'!$A$2:$AB$830,14,FALSE))</f>
        <v>0</v>
      </c>
      <c r="V182">
        <f>IF(G182="GK",VLOOKUP(F182,'[1]2015GoalKeeper Stats'!$A$2:$S$109,15,FALSE),VLOOKUP(F182,'[1]2015Player Stats'!$A$2:$AB$830,15,FALSE))</f>
        <v>0.03</v>
      </c>
      <c r="W182">
        <f>IF(G182="GK",VLOOKUP(F182,'[1]2015GoalKeeper Stats'!$A$2:$S$109,16,FALSE),VLOOKUP(F182,'[1]2015Player Stats'!$A$2:$AB$830,16,FALSE))</f>
        <v>14.3</v>
      </c>
      <c r="X182">
        <f>IF(G182="GK",VLOOKUP(F182,'[1]2015GoalKeeper Stats'!$A$2:$S$109,17,FALSE),VLOOKUP(F182,'[1]2015Player Stats'!$A$2:$AB$830,17,FALSE))</f>
        <v>1</v>
      </c>
      <c r="Y182">
        <f>IF(G182="GK",VLOOKUP(F182,'[1]2015GoalKeeper Stats'!$A$2:$S$109,18,FALSE),VLOOKUP(F182,'[1]2015Player Stats'!$A$2:$AB$830,18,FALSE))</f>
        <v>2</v>
      </c>
      <c r="Z182">
        <f>IF(G182="GK",VLOOKUP(F182,'[1]2015GoalKeeper Stats'!$A$2:$S$109,19,FALSE),VLOOKUP(F182,'[1]2015Player Stats'!$A$2:$AB$830,19,FALSE))</f>
        <v>1</v>
      </c>
      <c r="AA182">
        <f>IF(G182="GK",VLOOKUP(F182,'[1]2015GoalKeeper Stats'!$A$2:$S$109,20,FALSE),VLOOKUP(F182,'[1]2015Player Stats'!$A$2:$AB$830,20,FALSE))</f>
        <v>0.09</v>
      </c>
      <c r="AB182">
        <f>IF(G182="GK",VLOOKUP(F182,'[1]2015GoalKeeper Stats'!$A$2:$S$109,21,FALSE),VLOOKUP(F182,'[1]2015Player Stats'!$A$2:$AB$830,21,FALSE))</f>
        <v>29</v>
      </c>
      <c r="AC182">
        <f>IF(G182="GK",VLOOKUP(F182,'[1]2015GoalKeeper Stats'!$A$2:$S$109,22,FALSE),VLOOKUP(F182,'[1]2015Player Stats'!$A$2:$AB$830,22,FALSE))</f>
        <v>12</v>
      </c>
      <c r="AD182">
        <f>IF(G182="GK",VLOOKUP(F182,'[1]2015GoalKeeper Stats'!$A$2:$S$109,23,FALSE),VLOOKUP(F182,'[1]2015Player Stats'!$A$2:$AB$830,23,FALSE))</f>
        <v>1</v>
      </c>
      <c r="AE182">
        <f>IF(G182="GK",VLOOKUP(F182,'[1]2015GoalKeeper Stats'!$A$2:$S$109,24,FALSE),VLOOKUP(F182,'[1]2015Player Stats'!$A$2:$AB$830,24,FALSE))</f>
        <v>3</v>
      </c>
      <c r="AF182">
        <f>IF(G182="GK",VLOOKUP(F182,'[1]2015GoalKeeper Stats'!$A$2:$S$109,25,FALSE),VLOOKUP(F182,'[1]2015Player Stats'!$A$2:$AB$830,25,FALSE))</f>
        <v>0</v>
      </c>
      <c r="AG182">
        <f>IF(G182="GK",VLOOKUP(F182,'[1]2015GoalKeeper Stats'!$A$2:$S$109,26,FALSE),VLOOKUP(F182,'[1]2015Player Stats'!$A$2:$AB$830,26,FALSE))</f>
        <v>42.86</v>
      </c>
      <c r="AH182" s="51">
        <v>2015</v>
      </c>
      <c r="AI182" s="51">
        <v>34</v>
      </c>
      <c r="AJ182" s="51">
        <v>331</v>
      </c>
      <c r="AK182" s="51">
        <v>464</v>
      </c>
      <c r="AL182" s="51">
        <v>44</v>
      </c>
      <c r="AM182" s="51">
        <v>36</v>
      </c>
      <c r="AN182" s="51">
        <v>8</v>
      </c>
      <c r="AO182" s="52">
        <v>42.15</v>
      </c>
      <c r="AP182" s="52">
        <v>38.61</v>
      </c>
      <c r="AQ182" s="52">
        <v>3.53</v>
      </c>
      <c r="AR182" s="52">
        <v>4.47</v>
      </c>
      <c r="AS182" s="51">
        <v>51</v>
      </c>
      <c r="AT182" s="52">
        <v>49.63</v>
      </c>
    </row>
    <row r="183" spans="1:46" hidden="1">
      <c r="A183">
        <v>2015</v>
      </c>
      <c r="B183" t="s">
        <v>924</v>
      </c>
      <c r="C183" t="s">
        <v>924</v>
      </c>
      <c r="D183" t="s">
        <v>1207</v>
      </c>
      <c r="E183" t="s">
        <v>1208</v>
      </c>
      <c r="F183" t="str">
        <f t="shared" si="2"/>
        <v>Mikey Lopez</v>
      </c>
      <c r="G183" t="s">
        <v>860</v>
      </c>
      <c r="H183" s="143">
        <v>172000</v>
      </c>
      <c r="I183" s="143">
        <v>100000</v>
      </c>
      <c r="J183" t="str">
        <f>IF(G183="GK",VLOOKUP(F183,'[1]2015GoalKeeper Stats'!$A$2:$S$109,2,FALSE),VLOOKUP(F183,'[1]2015Player Stats'!$A$2:$AB$830,2,FALSE))</f>
        <v xml:space="preserve">KC </v>
      </c>
      <c r="K183">
        <f>IF(G183="GK",VLOOKUP(F183,'[1]2015GoalKeeper Stats'!$A$2:$S$109,4,FALSE),VLOOKUP(F183,'[1]2015Player Stats'!$A$2:$AB$830,4,FALSE))</f>
        <v>6</v>
      </c>
      <c r="L183">
        <f>IF(G183="GK",VLOOKUP(F183,'[1]2015GoalKeeper Stats'!$A$2:$S$109,5,FALSE),VLOOKUP(F183,'[1]2015Player Stats'!$A$2:$AB$830,5,FALSE))</f>
        <v>5</v>
      </c>
      <c r="M183">
        <f>IF(G183="GK",VLOOKUP(F183,'[1]2015GoalKeeper Stats'!$A$2:$S$109,6,FALSE),VLOOKUP(F183,'[1]2015Player Stats'!$A$2:$AB$830,6,FALSE))</f>
        <v>482</v>
      </c>
      <c r="N183">
        <f>IF(G183="GK",VLOOKUP(F183,'[1]2015GoalKeeper Stats'!$A$2:$S$109,7,FALSE),VLOOKUP(F183,'[1]2015Player Stats'!$A$2:$AB$830,7,FALSE))</f>
        <v>0</v>
      </c>
      <c r="O183">
        <f>IF(G183="GK",VLOOKUP(F183,'[1]2015GoalKeeper Stats'!$A$2:$S$109,8,FALSE),VLOOKUP(F183,'[1]2015Player Stats'!$A$2:$AB$830,8,FALSE))</f>
        <v>0</v>
      </c>
      <c r="P183">
        <f>IF(G183="GK",VLOOKUP(F183,'[1]2015GoalKeeper Stats'!$A$2:$S$109,9,FALSE),VLOOKUP(F183,'[1]2015Player Stats'!$A$2:$AB$830,9,FALSE))</f>
        <v>3</v>
      </c>
      <c r="Q183">
        <f>IF(G183="GK",VLOOKUP(F183,'[1]2015GoalKeeper Stats'!$A$2:$S$109,10,FALSE),VLOOKUP(F183,'[1]2015Player Stats'!$A$2:$AB$830,10,FALSE))</f>
        <v>1</v>
      </c>
      <c r="R183">
        <f>IF(G183="GK",VLOOKUP(F183,'[1]2015GoalKeeper Stats'!$A$2:$S$109,11,FALSE),VLOOKUP(F183,'[1]2015Player Stats'!$A$2:$AB$830,11,FALSE))</f>
        <v>0</v>
      </c>
      <c r="S183" t="str">
        <f>IF(G183="GK",VLOOKUP(F183,'[1]2015GoalKeeper Stats'!$A$2:$S$109,12,FALSE),VLOOKUP(F183,'[1]2015Player Stats'!$A$2:$AB$830,12,FALSE))</f>
        <v>0/0</v>
      </c>
      <c r="T183">
        <f>IF(G183="GK",VLOOKUP(F183,'[1]2015GoalKeeper Stats'!$A$2:$S$109,13,FALSE),VLOOKUP(F183,'[1]2015Player Stats'!$A$2:$AB$830,13,FALSE))</f>
        <v>0</v>
      </c>
      <c r="U183">
        <f>IF(G183="GK",VLOOKUP(F183,'[1]2015GoalKeeper Stats'!$A$2:$S$109,14,FALSE),VLOOKUP(F183,'[1]2015Player Stats'!$A$2:$AB$830,14,FALSE))</f>
        <v>0</v>
      </c>
      <c r="V183">
        <f>IF(G183="GK",VLOOKUP(F183,'[1]2015GoalKeeper Stats'!$A$2:$S$109,15,FALSE),VLOOKUP(F183,'[1]2015Player Stats'!$A$2:$AB$830,15,FALSE))</f>
        <v>0</v>
      </c>
      <c r="W183">
        <f>IF(G183="GK",VLOOKUP(F183,'[1]2015GoalKeeper Stats'!$A$2:$S$109,16,FALSE),VLOOKUP(F183,'[1]2015Player Stats'!$A$2:$AB$830,16,FALSE))</f>
        <v>0</v>
      </c>
      <c r="X183">
        <f>IF(G183="GK",VLOOKUP(F183,'[1]2015GoalKeeper Stats'!$A$2:$S$109,17,FALSE),VLOOKUP(F183,'[1]2015Player Stats'!$A$2:$AB$830,17,FALSE))</f>
        <v>0</v>
      </c>
      <c r="Y183">
        <f>IF(G183="GK",VLOOKUP(F183,'[1]2015GoalKeeper Stats'!$A$2:$S$109,18,FALSE),VLOOKUP(F183,'[1]2015Player Stats'!$A$2:$AB$830,18,FALSE))</f>
        <v>0</v>
      </c>
      <c r="Z183">
        <f>IF(G183="GK",VLOOKUP(F183,'[1]2015GoalKeeper Stats'!$A$2:$S$109,19,FALSE),VLOOKUP(F183,'[1]2015Player Stats'!$A$2:$AB$830,19,FALSE))</f>
        <v>0</v>
      </c>
      <c r="AA183">
        <f>IF(G183="GK",VLOOKUP(F183,'[1]2015GoalKeeper Stats'!$A$2:$S$109,20,FALSE),VLOOKUP(F183,'[1]2015Player Stats'!$A$2:$AB$830,20,FALSE))</f>
        <v>0</v>
      </c>
      <c r="AB183">
        <f>IF(G183="GK",VLOOKUP(F183,'[1]2015GoalKeeper Stats'!$A$2:$S$109,21,FALSE),VLOOKUP(F183,'[1]2015Player Stats'!$A$2:$AB$830,21,FALSE))</f>
        <v>14</v>
      </c>
      <c r="AC183">
        <f>IF(G183="GK",VLOOKUP(F183,'[1]2015GoalKeeper Stats'!$A$2:$S$109,22,FALSE),VLOOKUP(F183,'[1]2015Player Stats'!$A$2:$AB$830,22,FALSE))</f>
        <v>4</v>
      </c>
      <c r="AD183">
        <f>IF(G183="GK",VLOOKUP(F183,'[1]2015GoalKeeper Stats'!$A$2:$S$109,23,FALSE),VLOOKUP(F183,'[1]2015Player Stats'!$A$2:$AB$830,23,FALSE))</f>
        <v>0</v>
      </c>
      <c r="AE183">
        <f>IF(G183="GK",VLOOKUP(F183,'[1]2015GoalKeeper Stats'!$A$2:$S$109,24,FALSE),VLOOKUP(F183,'[1]2015Player Stats'!$A$2:$AB$830,24,FALSE))</f>
        <v>1</v>
      </c>
      <c r="AF183">
        <f>IF(G183="GK",VLOOKUP(F183,'[1]2015GoalKeeper Stats'!$A$2:$S$109,25,FALSE),VLOOKUP(F183,'[1]2015Player Stats'!$A$2:$AB$830,25,FALSE))</f>
        <v>0</v>
      </c>
      <c r="AG183">
        <f>IF(G183="GK",VLOOKUP(F183,'[1]2015GoalKeeper Stats'!$A$2:$S$109,26,FALSE),VLOOKUP(F183,'[1]2015Player Stats'!$A$2:$AB$830,26,FALSE))</f>
        <v>33.33</v>
      </c>
      <c r="AH183" s="51">
        <v>2015</v>
      </c>
      <c r="AI183" s="51">
        <v>34</v>
      </c>
      <c r="AJ183" s="51">
        <v>405</v>
      </c>
      <c r="AK183" s="51">
        <v>351</v>
      </c>
      <c r="AL183" s="51">
        <v>47</v>
      </c>
      <c r="AM183" s="51">
        <v>44</v>
      </c>
      <c r="AN183" s="51">
        <v>3</v>
      </c>
      <c r="AO183" s="52">
        <v>45.26</v>
      </c>
      <c r="AP183" s="52">
        <v>40.06</v>
      </c>
      <c r="AQ183" s="52">
        <v>5.2</v>
      </c>
      <c r="AR183" s="52">
        <v>-2.2000000000000002</v>
      </c>
      <c r="AS183" s="51">
        <v>51</v>
      </c>
      <c r="AT183" s="52">
        <v>50.78</v>
      </c>
    </row>
    <row r="184" spans="1:46" hidden="1">
      <c r="A184">
        <v>2015</v>
      </c>
      <c r="B184" t="s">
        <v>206</v>
      </c>
      <c r="C184" t="s">
        <v>206</v>
      </c>
      <c r="D184" t="s">
        <v>1209</v>
      </c>
      <c r="E184" t="s">
        <v>1210</v>
      </c>
      <c r="F184" t="str">
        <f t="shared" si="2"/>
        <v>Waylon Francis</v>
      </c>
      <c r="G184" t="s">
        <v>893</v>
      </c>
      <c r="H184" s="143">
        <v>170167</v>
      </c>
      <c r="I184" s="143">
        <v>144000</v>
      </c>
      <c r="J184" t="str">
        <f>IF(G184="GK",VLOOKUP(F184,'[1]2015GoalKeeper Stats'!$A$2:$S$109,2,FALSE),VLOOKUP(F184,'[1]2015Player Stats'!$A$2:$AB$830,2,FALSE))</f>
        <v>CLB</v>
      </c>
      <c r="K184">
        <f>IF(G184="GK",VLOOKUP(F184,'[1]2015GoalKeeper Stats'!$A$2:$S$109,4,FALSE),VLOOKUP(F184,'[1]2015Player Stats'!$A$2:$AB$830,4,FALSE))</f>
        <v>28</v>
      </c>
      <c r="L184">
        <f>IF(G184="GK",VLOOKUP(F184,'[1]2015GoalKeeper Stats'!$A$2:$S$109,5,FALSE),VLOOKUP(F184,'[1]2015Player Stats'!$A$2:$AB$830,5,FALSE))</f>
        <v>28</v>
      </c>
      <c r="M184">
        <f>IF(G184="GK",VLOOKUP(F184,'[1]2015GoalKeeper Stats'!$A$2:$S$109,6,FALSE),VLOOKUP(F184,'[1]2015Player Stats'!$A$2:$AB$830,6,FALSE))</f>
        <v>2410</v>
      </c>
      <c r="N184">
        <f>IF(G184="GK",VLOOKUP(F184,'[1]2015GoalKeeper Stats'!$A$2:$S$109,7,FALSE),VLOOKUP(F184,'[1]2015Player Stats'!$A$2:$AB$830,7,FALSE))</f>
        <v>0</v>
      </c>
      <c r="O184">
        <f>IF(G184="GK",VLOOKUP(F184,'[1]2015GoalKeeper Stats'!$A$2:$S$109,8,FALSE),VLOOKUP(F184,'[1]2015Player Stats'!$A$2:$AB$830,8,FALSE))</f>
        <v>7</v>
      </c>
      <c r="P184">
        <f>IF(G184="GK",VLOOKUP(F184,'[1]2015GoalKeeper Stats'!$A$2:$S$109,9,FALSE),VLOOKUP(F184,'[1]2015Player Stats'!$A$2:$AB$830,9,FALSE))</f>
        <v>10</v>
      </c>
      <c r="Q184">
        <f>IF(G184="GK",VLOOKUP(F184,'[1]2015GoalKeeper Stats'!$A$2:$S$109,10,FALSE),VLOOKUP(F184,'[1]2015Player Stats'!$A$2:$AB$830,10,FALSE))</f>
        <v>3</v>
      </c>
      <c r="R184">
        <f>IF(G184="GK",VLOOKUP(F184,'[1]2015GoalKeeper Stats'!$A$2:$S$109,11,FALSE),VLOOKUP(F184,'[1]2015Player Stats'!$A$2:$AB$830,11,FALSE))</f>
        <v>0</v>
      </c>
      <c r="S184" t="str">
        <f>IF(G184="GK",VLOOKUP(F184,'[1]2015GoalKeeper Stats'!$A$2:$S$109,12,FALSE),VLOOKUP(F184,'[1]2015Player Stats'!$A$2:$AB$830,12,FALSE))</f>
        <v>0/0</v>
      </c>
      <c r="T184">
        <f>IF(G184="GK",VLOOKUP(F184,'[1]2015GoalKeeper Stats'!$A$2:$S$109,13,FALSE),VLOOKUP(F184,'[1]2015Player Stats'!$A$2:$AB$830,13,FALSE))</f>
        <v>0</v>
      </c>
      <c r="U184">
        <f>IF(G184="GK",VLOOKUP(F184,'[1]2015GoalKeeper Stats'!$A$2:$S$109,14,FALSE),VLOOKUP(F184,'[1]2015Player Stats'!$A$2:$AB$830,14,FALSE))</f>
        <v>0</v>
      </c>
      <c r="V184">
        <f>IF(G184="GK",VLOOKUP(F184,'[1]2015GoalKeeper Stats'!$A$2:$S$109,15,FALSE),VLOOKUP(F184,'[1]2015Player Stats'!$A$2:$AB$830,15,FALSE))</f>
        <v>0</v>
      </c>
      <c r="W184">
        <f>IF(G184="GK",VLOOKUP(F184,'[1]2015GoalKeeper Stats'!$A$2:$S$109,16,FALSE),VLOOKUP(F184,'[1]2015Player Stats'!$A$2:$AB$830,16,FALSE))</f>
        <v>0</v>
      </c>
      <c r="X184">
        <f>IF(G184="GK",VLOOKUP(F184,'[1]2015GoalKeeper Stats'!$A$2:$S$109,17,FALSE),VLOOKUP(F184,'[1]2015Player Stats'!$A$2:$AB$830,17,FALSE))</f>
        <v>3</v>
      </c>
      <c r="Y184">
        <f>IF(G184="GK",VLOOKUP(F184,'[1]2015GoalKeeper Stats'!$A$2:$S$109,18,FALSE),VLOOKUP(F184,'[1]2015Player Stats'!$A$2:$AB$830,18,FALSE))</f>
        <v>6</v>
      </c>
      <c r="Z184">
        <f>IF(G184="GK",VLOOKUP(F184,'[1]2015GoalKeeper Stats'!$A$2:$S$109,19,FALSE),VLOOKUP(F184,'[1]2015Player Stats'!$A$2:$AB$830,19,FALSE))</f>
        <v>1</v>
      </c>
      <c r="AA184">
        <f>IF(G184="GK",VLOOKUP(F184,'[1]2015GoalKeeper Stats'!$A$2:$S$109,20,FALSE),VLOOKUP(F184,'[1]2015Player Stats'!$A$2:$AB$830,20,FALSE))</f>
        <v>0.26</v>
      </c>
      <c r="AB184">
        <f>IF(G184="GK",VLOOKUP(F184,'[1]2015GoalKeeper Stats'!$A$2:$S$109,21,FALSE),VLOOKUP(F184,'[1]2015Player Stats'!$A$2:$AB$830,21,FALSE))</f>
        <v>30</v>
      </c>
      <c r="AC184">
        <f>IF(G184="GK",VLOOKUP(F184,'[1]2015GoalKeeper Stats'!$A$2:$S$109,22,FALSE),VLOOKUP(F184,'[1]2015Player Stats'!$A$2:$AB$830,22,FALSE))</f>
        <v>23</v>
      </c>
      <c r="AD184">
        <f>IF(G184="GK",VLOOKUP(F184,'[1]2015GoalKeeper Stats'!$A$2:$S$109,23,FALSE),VLOOKUP(F184,'[1]2015Player Stats'!$A$2:$AB$830,23,FALSE))</f>
        <v>1</v>
      </c>
      <c r="AE184">
        <f>IF(G184="GK",VLOOKUP(F184,'[1]2015GoalKeeper Stats'!$A$2:$S$109,24,FALSE),VLOOKUP(F184,'[1]2015Player Stats'!$A$2:$AB$830,24,FALSE))</f>
        <v>5</v>
      </c>
      <c r="AF184">
        <f>IF(G184="GK",VLOOKUP(F184,'[1]2015GoalKeeper Stats'!$A$2:$S$109,25,FALSE),VLOOKUP(F184,'[1]2015Player Stats'!$A$2:$AB$830,25,FALSE))</f>
        <v>0</v>
      </c>
      <c r="AG184">
        <f>IF(G184="GK",VLOOKUP(F184,'[1]2015GoalKeeper Stats'!$A$2:$S$109,26,FALSE),VLOOKUP(F184,'[1]2015Player Stats'!$A$2:$AB$830,26,FALSE))</f>
        <v>30</v>
      </c>
      <c r="AH184" s="51">
        <v>2015</v>
      </c>
      <c r="AI184" s="51">
        <v>34</v>
      </c>
      <c r="AJ184" s="51">
        <v>464</v>
      </c>
      <c r="AK184" s="51">
        <v>433</v>
      </c>
      <c r="AL184" s="51">
        <v>57</v>
      </c>
      <c r="AM184" s="51">
        <v>53</v>
      </c>
      <c r="AN184" s="51">
        <v>4</v>
      </c>
      <c r="AO184" s="52">
        <v>47.67</v>
      </c>
      <c r="AP184" s="52">
        <v>45.7</v>
      </c>
      <c r="AQ184" s="52">
        <v>1.97</v>
      </c>
      <c r="AR184" s="52">
        <v>2.0299999999999998</v>
      </c>
      <c r="AS184" s="51">
        <v>53</v>
      </c>
      <c r="AT184" s="52">
        <v>48.25</v>
      </c>
    </row>
    <row r="185" spans="1:46" hidden="1">
      <c r="A185">
        <v>2015</v>
      </c>
      <c r="B185" t="s">
        <v>193</v>
      </c>
      <c r="C185" t="s">
        <v>193</v>
      </c>
      <c r="D185" t="s">
        <v>947</v>
      </c>
      <c r="E185" t="s">
        <v>1211</v>
      </c>
      <c r="F185" t="str">
        <f t="shared" si="2"/>
        <v>Diego Chara</v>
      </c>
      <c r="G185" t="s">
        <v>860</v>
      </c>
      <c r="H185" s="143">
        <v>170000</v>
      </c>
      <c r="I185" s="143">
        <v>170000</v>
      </c>
      <c r="J185" t="str">
        <f>IF(G185="GK",VLOOKUP(F185,'[1]2015GoalKeeper Stats'!$A$2:$S$109,2,FALSE),VLOOKUP(F185,'[1]2015Player Stats'!$A$2:$AB$830,2,FALSE))</f>
        <v>POR</v>
      </c>
      <c r="K185">
        <f>IF(G185="GK",VLOOKUP(F185,'[1]2015GoalKeeper Stats'!$A$2:$S$109,4,FALSE),VLOOKUP(F185,'[1]2015Player Stats'!$A$2:$AB$830,4,FALSE))</f>
        <v>28</v>
      </c>
      <c r="L185">
        <f>IF(G185="GK",VLOOKUP(F185,'[1]2015GoalKeeper Stats'!$A$2:$S$109,5,FALSE),VLOOKUP(F185,'[1]2015Player Stats'!$A$2:$AB$830,5,FALSE))</f>
        <v>28</v>
      </c>
      <c r="M185">
        <f>IF(G185="GK",VLOOKUP(F185,'[1]2015GoalKeeper Stats'!$A$2:$S$109,6,FALSE),VLOOKUP(F185,'[1]2015Player Stats'!$A$2:$AB$830,6,FALSE))</f>
        <v>2479</v>
      </c>
      <c r="N185">
        <f>IF(G185="GK",VLOOKUP(F185,'[1]2015GoalKeeper Stats'!$A$2:$S$109,7,FALSE),VLOOKUP(F185,'[1]2015Player Stats'!$A$2:$AB$830,7,FALSE))</f>
        <v>2</v>
      </c>
      <c r="O185">
        <f>IF(G185="GK",VLOOKUP(F185,'[1]2015GoalKeeper Stats'!$A$2:$S$109,8,FALSE),VLOOKUP(F185,'[1]2015Player Stats'!$A$2:$AB$830,8,FALSE))</f>
        <v>1</v>
      </c>
      <c r="P185">
        <f>IF(G185="GK",VLOOKUP(F185,'[1]2015GoalKeeper Stats'!$A$2:$S$109,9,FALSE),VLOOKUP(F185,'[1]2015Player Stats'!$A$2:$AB$830,9,FALSE))</f>
        <v>11</v>
      </c>
      <c r="Q185">
        <f>IF(G185="GK",VLOOKUP(F185,'[1]2015GoalKeeper Stats'!$A$2:$S$109,10,FALSE),VLOOKUP(F185,'[1]2015Player Stats'!$A$2:$AB$830,10,FALSE))</f>
        <v>7</v>
      </c>
      <c r="R185">
        <f>IF(G185="GK",VLOOKUP(F185,'[1]2015GoalKeeper Stats'!$A$2:$S$109,11,FALSE),VLOOKUP(F185,'[1]2015Player Stats'!$A$2:$AB$830,11,FALSE))</f>
        <v>1</v>
      </c>
      <c r="S185" t="str">
        <f>IF(G185="GK",VLOOKUP(F185,'[1]2015GoalKeeper Stats'!$A$2:$S$109,12,FALSE),VLOOKUP(F185,'[1]2015Player Stats'!$A$2:$AB$830,12,FALSE))</f>
        <v>0/0</v>
      </c>
      <c r="T185">
        <f>IF(G185="GK",VLOOKUP(F185,'[1]2015GoalKeeper Stats'!$A$2:$S$109,13,FALSE),VLOOKUP(F185,'[1]2015Player Stats'!$A$2:$AB$830,13,FALSE))</f>
        <v>1</v>
      </c>
      <c r="U185">
        <f>IF(G185="GK",VLOOKUP(F185,'[1]2015GoalKeeper Stats'!$A$2:$S$109,14,FALSE),VLOOKUP(F185,'[1]2015Player Stats'!$A$2:$AB$830,14,FALSE))</f>
        <v>1</v>
      </c>
      <c r="V185">
        <f>IF(G185="GK",VLOOKUP(F185,'[1]2015GoalKeeper Stats'!$A$2:$S$109,15,FALSE),VLOOKUP(F185,'[1]2015Player Stats'!$A$2:$AB$830,15,FALSE))</f>
        <v>7.0000000000000007E-2</v>
      </c>
      <c r="W185">
        <f>IF(G185="GK",VLOOKUP(F185,'[1]2015GoalKeeper Stats'!$A$2:$S$109,16,FALSE),VLOOKUP(F185,'[1]2015Player Stats'!$A$2:$AB$830,16,FALSE))</f>
        <v>18.2</v>
      </c>
      <c r="X185">
        <f>IF(G185="GK",VLOOKUP(F185,'[1]2015GoalKeeper Stats'!$A$2:$S$109,17,FALSE),VLOOKUP(F185,'[1]2015Player Stats'!$A$2:$AB$830,17,FALSE))</f>
        <v>0</v>
      </c>
      <c r="Y185">
        <f>IF(G185="GK",VLOOKUP(F185,'[1]2015GoalKeeper Stats'!$A$2:$S$109,18,FALSE),VLOOKUP(F185,'[1]2015Player Stats'!$A$2:$AB$830,18,FALSE))</f>
        <v>1</v>
      </c>
      <c r="Z185">
        <f>IF(G185="GK",VLOOKUP(F185,'[1]2015GoalKeeper Stats'!$A$2:$S$109,19,FALSE),VLOOKUP(F185,'[1]2015Player Stats'!$A$2:$AB$830,19,FALSE))</f>
        <v>0</v>
      </c>
      <c r="AA185">
        <f>IF(G185="GK",VLOOKUP(F185,'[1]2015GoalKeeper Stats'!$A$2:$S$109,20,FALSE),VLOOKUP(F185,'[1]2015Player Stats'!$A$2:$AB$830,20,FALSE))</f>
        <v>0.04</v>
      </c>
      <c r="AB185">
        <f>IF(G185="GK",VLOOKUP(F185,'[1]2015GoalKeeper Stats'!$A$2:$S$109,21,FALSE),VLOOKUP(F185,'[1]2015Player Stats'!$A$2:$AB$830,21,FALSE))</f>
        <v>63</v>
      </c>
      <c r="AC185">
        <f>IF(G185="GK",VLOOKUP(F185,'[1]2015GoalKeeper Stats'!$A$2:$S$109,22,FALSE),VLOOKUP(F185,'[1]2015Player Stats'!$A$2:$AB$830,22,FALSE))</f>
        <v>48</v>
      </c>
      <c r="AD185">
        <f>IF(G185="GK",VLOOKUP(F185,'[1]2015GoalKeeper Stats'!$A$2:$S$109,23,FALSE),VLOOKUP(F185,'[1]2015Player Stats'!$A$2:$AB$830,23,FALSE))</f>
        <v>0</v>
      </c>
      <c r="AE185">
        <f>IF(G185="GK",VLOOKUP(F185,'[1]2015GoalKeeper Stats'!$A$2:$S$109,24,FALSE),VLOOKUP(F185,'[1]2015Player Stats'!$A$2:$AB$830,24,FALSE))</f>
        <v>8</v>
      </c>
      <c r="AF185">
        <f>IF(G185="GK",VLOOKUP(F185,'[1]2015GoalKeeper Stats'!$A$2:$S$109,25,FALSE),VLOOKUP(F185,'[1]2015Player Stats'!$A$2:$AB$830,25,FALSE))</f>
        <v>1</v>
      </c>
      <c r="AG185">
        <f>IF(G185="GK",VLOOKUP(F185,'[1]2015GoalKeeper Stats'!$A$2:$S$109,26,FALSE),VLOOKUP(F185,'[1]2015Player Stats'!$A$2:$AB$830,26,FALSE))</f>
        <v>63.64</v>
      </c>
      <c r="AH185" s="51">
        <v>2015</v>
      </c>
      <c r="AI185" s="51">
        <v>34</v>
      </c>
      <c r="AJ185" s="51">
        <v>486</v>
      </c>
      <c r="AK185" s="51">
        <v>405</v>
      </c>
      <c r="AL185" s="51">
        <v>41</v>
      </c>
      <c r="AM185" s="51">
        <v>39</v>
      </c>
      <c r="AN185" s="51">
        <v>2</v>
      </c>
      <c r="AO185" s="52">
        <v>46.17</v>
      </c>
      <c r="AP185" s="52">
        <v>36.56</v>
      </c>
      <c r="AQ185" s="52">
        <v>9.61</v>
      </c>
      <c r="AR185" s="52">
        <v>-7.61</v>
      </c>
      <c r="AS185" s="51">
        <v>53</v>
      </c>
      <c r="AT185" s="52">
        <v>54.55</v>
      </c>
    </row>
    <row r="186" spans="1:46" hidden="1">
      <c r="A186">
        <v>2015</v>
      </c>
      <c r="B186" t="s">
        <v>203</v>
      </c>
      <c r="C186" t="s">
        <v>203</v>
      </c>
      <c r="D186" t="s">
        <v>1212</v>
      </c>
      <c r="E186" t="s">
        <v>1213</v>
      </c>
      <c r="F186" t="str">
        <f t="shared" si="2"/>
        <v>Pa Modou Kah</v>
      </c>
      <c r="G186" t="s">
        <v>893</v>
      </c>
      <c r="H186" s="143">
        <v>170000</v>
      </c>
      <c r="I186" s="143">
        <v>170000</v>
      </c>
      <c r="J186" t="str">
        <f>IF(G186="GK",VLOOKUP(F186,'[1]2015GoalKeeper Stats'!$A$2:$S$109,2,FALSE),VLOOKUP(F186,'[1]2015Player Stats'!$A$2:$AB$830,2,FALSE))</f>
        <v>VAN</v>
      </c>
      <c r="K186">
        <f>IF(G186="GK",VLOOKUP(F186,'[1]2015GoalKeeper Stats'!$A$2:$S$109,4,FALSE),VLOOKUP(F186,'[1]2015Player Stats'!$A$2:$AB$830,4,FALSE))</f>
        <v>25</v>
      </c>
      <c r="L186">
        <f>IF(G186="GK",VLOOKUP(F186,'[1]2015GoalKeeper Stats'!$A$2:$S$109,5,FALSE),VLOOKUP(F186,'[1]2015Player Stats'!$A$2:$AB$830,5,FALSE))</f>
        <v>24</v>
      </c>
      <c r="M186">
        <f>IF(G186="GK",VLOOKUP(F186,'[1]2015GoalKeeper Stats'!$A$2:$S$109,6,FALSE),VLOOKUP(F186,'[1]2015Player Stats'!$A$2:$AB$830,6,FALSE))</f>
        <v>2164</v>
      </c>
      <c r="N186">
        <f>IF(G186="GK",VLOOKUP(F186,'[1]2015GoalKeeper Stats'!$A$2:$S$109,7,FALSE),VLOOKUP(F186,'[1]2015Player Stats'!$A$2:$AB$830,7,FALSE))</f>
        <v>3</v>
      </c>
      <c r="O186">
        <f>IF(G186="GK",VLOOKUP(F186,'[1]2015GoalKeeper Stats'!$A$2:$S$109,8,FALSE),VLOOKUP(F186,'[1]2015Player Stats'!$A$2:$AB$830,8,FALSE))</f>
        <v>2</v>
      </c>
      <c r="P186">
        <f>IF(G186="GK",VLOOKUP(F186,'[1]2015GoalKeeper Stats'!$A$2:$S$109,9,FALSE),VLOOKUP(F186,'[1]2015Player Stats'!$A$2:$AB$830,9,FALSE))</f>
        <v>6</v>
      </c>
      <c r="Q186">
        <f>IF(G186="GK",VLOOKUP(F186,'[1]2015GoalKeeper Stats'!$A$2:$S$109,10,FALSE),VLOOKUP(F186,'[1]2015Player Stats'!$A$2:$AB$830,10,FALSE))</f>
        <v>3</v>
      </c>
      <c r="R186">
        <f>IF(G186="GK",VLOOKUP(F186,'[1]2015GoalKeeper Stats'!$A$2:$S$109,11,FALSE),VLOOKUP(F186,'[1]2015Player Stats'!$A$2:$AB$830,11,FALSE))</f>
        <v>1</v>
      </c>
      <c r="S186" t="str">
        <f>IF(G186="GK",VLOOKUP(F186,'[1]2015GoalKeeper Stats'!$A$2:$S$109,12,FALSE),VLOOKUP(F186,'[1]2015Player Stats'!$A$2:$AB$830,12,FALSE))</f>
        <v>0/0</v>
      </c>
      <c r="T186">
        <f>IF(G186="GK",VLOOKUP(F186,'[1]2015GoalKeeper Stats'!$A$2:$S$109,13,FALSE),VLOOKUP(F186,'[1]2015Player Stats'!$A$2:$AB$830,13,FALSE))</f>
        <v>1</v>
      </c>
      <c r="U186">
        <f>IF(G186="GK",VLOOKUP(F186,'[1]2015GoalKeeper Stats'!$A$2:$S$109,14,FALSE),VLOOKUP(F186,'[1]2015Player Stats'!$A$2:$AB$830,14,FALSE))</f>
        <v>2</v>
      </c>
      <c r="V186">
        <f>IF(G186="GK",VLOOKUP(F186,'[1]2015GoalKeeper Stats'!$A$2:$S$109,15,FALSE),VLOOKUP(F186,'[1]2015Player Stats'!$A$2:$AB$830,15,FALSE))</f>
        <v>0.12</v>
      </c>
      <c r="W186">
        <f>IF(G186="GK",VLOOKUP(F186,'[1]2015GoalKeeper Stats'!$A$2:$S$109,16,FALSE),VLOOKUP(F186,'[1]2015Player Stats'!$A$2:$AB$830,16,FALSE))</f>
        <v>50</v>
      </c>
      <c r="X186">
        <f>IF(G186="GK",VLOOKUP(F186,'[1]2015GoalKeeper Stats'!$A$2:$S$109,17,FALSE),VLOOKUP(F186,'[1]2015Player Stats'!$A$2:$AB$830,17,FALSE))</f>
        <v>0</v>
      </c>
      <c r="Y186">
        <f>IF(G186="GK",VLOOKUP(F186,'[1]2015GoalKeeper Stats'!$A$2:$S$109,18,FALSE),VLOOKUP(F186,'[1]2015Player Stats'!$A$2:$AB$830,18,FALSE))</f>
        <v>2</v>
      </c>
      <c r="Z186">
        <f>IF(G186="GK",VLOOKUP(F186,'[1]2015GoalKeeper Stats'!$A$2:$S$109,19,FALSE),VLOOKUP(F186,'[1]2015Player Stats'!$A$2:$AB$830,19,FALSE))</f>
        <v>0</v>
      </c>
      <c r="AA186">
        <f>IF(G186="GK",VLOOKUP(F186,'[1]2015GoalKeeper Stats'!$A$2:$S$109,20,FALSE),VLOOKUP(F186,'[1]2015Player Stats'!$A$2:$AB$830,20,FALSE))</f>
        <v>0.08</v>
      </c>
      <c r="AB186">
        <f>IF(G186="GK",VLOOKUP(F186,'[1]2015GoalKeeper Stats'!$A$2:$S$109,21,FALSE),VLOOKUP(F186,'[1]2015Player Stats'!$A$2:$AB$830,21,FALSE))</f>
        <v>24</v>
      </c>
      <c r="AC186">
        <f>IF(G186="GK",VLOOKUP(F186,'[1]2015GoalKeeper Stats'!$A$2:$S$109,22,FALSE),VLOOKUP(F186,'[1]2015Player Stats'!$A$2:$AB$830,22,FALSE))</f>
        <v>13</v>
      </c>
      <c r="AD186">
        <f>IF(G186="GK",VLOOKUP(F186,'[1]2015GoalKeeper Stats'!$A$2:$S$109,23,FALSE),VLOOKUP(F186,'[1]2015Player Stats'!$A$2:$AB$830,23,FALSE))</f>
        <v>0</v>
      </c>
      <c r="AE186">
        <f>IF(G186="GK",VLOOKUP(F186,'[1]2015GoalKeeper Stats'!$A$2:$S$109,24,FALSE),VLOOKUP(F186,'[1]2015Player Stats'!$A$2:$AB$830,24,FALSE))</f>
        <v>6</v>
      </c>
      <c r="AF186">
        <f>IF(G186="GK",VLOOKUP(F186,'[1]2015GoalKeeper Stats'!$A$2:$S$109,25,FALSE),VLOOKUP(F186,'[1]2015Player Stats'!$A$2:$AB$830,25,FALSE))</f>
        <v>0</v>
      </c>
      <c r="AG186">
        <f>IF(G186="GK",VLOOKUP(F186,'[1]2015GoalKeeper Stats'!$A$2:$S$109,26,FALSE),VLOOKUP(F186,'[1]2015Player Stats'!$A$2:$AB$830,26,FALSE))</f>
        <v>50</v>
      </c>
      <c r="AH186" s="51">
        <v>2015</v>
      </c>
      <c r="AI186" s="51">
        <v>34</v>
      </c>
      <c r="AJ186" s="51">
        <v>440</v>
      </c>
      <c r="AK186" s="51">
        <v>386</v>
      </c>
      <c r="AL186" s="51">
        <v>45</v>
      </c>
      <c r="AM186" s="51">
        <v>36</v>
      </c>
      <c r="AN186" s="51">
        <v>9</v>
      </c>
      <c r="AO186" s="52">
        <v>42.02</v>
      </c>
      <c r="AP186" s="52">
        <v>37.61</v>
      </c>
      <c r="AQ186" s="52">
        <v>4.41</v>
      </c>
      <c r="AR186" s="52">
        <v>4.59</v>
      </c>
      <c r="AS186" s="51">
        <v>53</v>
      </c>
      <c r="AT186" s="52">
        <v>49.64</v>
      </c>
    </row>
    <row r="187" spans="1:46" hidden="1">
      <c r="A187">
        <v>2015</v>
      </c>
      <c r="B187" t="s">
        <v>205</v>
      </c>
      <c r="C187" t="s">
        <v>971</v>
      </c>
      <c r="D187" t="s">
        <v>1214</v>
      </c>
      <c r="E187" t="s">
        <v>1215</v>
      </c>
      <c r="F187" t="str">
        <f t="shared" si="2"/>
        <v>Ezequiel Cirigliano</v>
      </c>
      <c r="G187" t="s">
        <v>860</v>
      </c>
      <c r="H187" s="143">
        <v>168000</v>
      </c>
      <c r="I187" s="143">
        <v>125000</v>
      </c>
      <c r="J187" t="str">
        <f>IF(G187="GK",VLOOKUP(F187,'[1]2015GoalKeeper Stats'!$A$2:$S$109,2,FALSE),VLOOKUP(F187,'[1]2015Player Stats'!$A$2:$AB$830,2,FALSE))</f>
        <v>DAL</v>
      </c>
      <c r="K187">
        <f>IF(G187="GK",VLOOKUP(F187,'[1]2015GoalKeeper Stats'!$A$2:$S$109,4,FALSE),VLOOKUP(F187,'[1]2015Player Stats'!$A$2:$AB$830,4,FALSE))</f>
        <v>7</v>
      </c>
      <c r="L187">
        <f>IF(G187="GK",VLOOKUP(F187,'[1]2015GoalKeeper Stats'!$A$2:$S$109,5,FALSE),VLOOKUP(F187,'[1]2015Player Stats'!$A$2:$AB$830,5,FALSE))</f>
        <v>5</v>
      </c>
      <c r="M187">
        <f>IF(G187="GK",VLOOKUP(F187,'[1]2015GoalKeeper Stats'!$A$2:$S$109,6,FALSE),VLOOKUP(F187,'[1]2015Player Stats'!$A$2:$AB$830,6,FALSE))</f>
        <v>431</v>
      </c>
      <c r="N187">
        <f>IF(G187="GK",VLOOKUP(F187,'[1]2015GoalKeeper Stats'!$A$2:$S$109,7,FALSE),VLOOKUP(F187,'[1]2015Player Stats'!$A$2:$AB$830,7,FALSE))</f>
        <v>0</v>
      </c>
      <c r="O187">
        <f>IF(G187="GK",VLOOKUP(F187,'[1]2015GoalKeeper Stats'!$A$2:$S$109,8,FALSE),VLOOKUP(F187,'[1]2015Player Stats'!$A$2:$AB$830,8,FALSE))</f>
        <v>0</v>
      </c>
      <c r="P187">
        <f>IF(G187="GK",VLOOKUP(F187,'[1]2015GoalKeeper Stats'!$A$2:$S$109,9,FALSE),VLOOKUP(F187,'[1]2015Player Stats'!$A$2:$AB$830,9,FALSE))</f>
        <v>1</v>
      </c>
      <c r="Q187">
        <f>IF(G187="GK",VLOOKUP(F187,'[1]2015GoalKeeper Stats'!$A$2:$S$109,10,FALSE),VLOOKUP(F187,'[1]2015Player Stats'!$A$2:$AB$830,10,FALSE))</f>
        <v>0</v>
      </c>
      <c r="R187">
        <f>IF(G187="GK",VLOOKUP(F187,'[1]2015GoalKeeper Stats'!$A$2:$S$109,11,FALSE),VLOOKUP(F187,'[1]2015Player Stats'!$A$2:$AB$830,11,FALSE))</f>
        <v>0</v>
      </c>
      <c r="S187" t="str">
        <f>IF(G187="GK",VLOOKUP(F187,'[1]2015GoalKeeper Stats'!$A$2:$S$109,12,FALSE),VLOOKUP(F187,'[1]2015Player Stats'!$A$2:$AB$830,12,FALSE))</f>
        <v>0/0</v>
      </c>
      <c r="T187">
        <f>IF(G187="GK",VLOOKUP(F187,'[1]2015GoalKeeper Stats'!$A$2:$S$109,13,FALSE),VLOOKUP(F187,'[1]2015Player Stats'!$A$2:$AB$830,13,FALSE))</f>
        <v>0</v>
      </c>
      <c r="U187">
        <f>IF(G187="GK",VLOOKUP(F187,'[1]2015GoalKeeper Stats'!$A$2:$S$109,14,FALSE),VLOOKUP(F187,'[1]2015Player Stats'!$A$2:$AB$830,14,FALSE))</f>
        <v>0</v>
      </c>
      <c r="V187">
        <f>IF(G187="GK",VLOOKUP(F187,'[1]2015GoalKeeper Stats'!$A$2:$S$109,15,FALSE),VLOOKUP(F187,'[1]2015Player Stats'!$A$2:$AB$830,15,FALSE))</f>
        <v>0</v>
      </c>
      <c r="W187">
        <f>IF(G187="GK",VLOOKUP(F187,'[1]2015GoalKeeper Stats'!$A$2:$S$109,16,FALSE),VLOOKUP(F187,'[1]2015Player Stats'!$A$2:$AB$830,16,FALSE))</f>
        <v>0</v>
      </c>
      <c r="X187">
        <f>IF(G187="GK",VLOOKUP(F187,'[1]2015GoalKeeper Stats'!$A$2:$S$109,17,FALSE),VLOOKUP(F187,'[1]2015Player Stats'!$A$2:$AB$830,17,FALSE))</f>
        <v>0</v>
      </c>
      <c r="Y187">
        <f>IF(G187="GK",VLOOKUP(F187,'[1]2015GoalKeeper Stats'!$A$2:$S$109,18,FALSE),VLOOKUP(F187,'[1]2015Player Stats'!$A$2:$AB$830,18,FALSE))</f>
        <v>0</v>
      </c>
      <c r="Z187">
        <f>IF(G187="GK",VLOOKUP(F187,'[1]2015GoalKeeper Stats'!$A$2:$S$109,19,FALSE),VLOOKUP(F187,'[1]2015Player Stats'!$A$2:$AB$830,19,FALSE))</f>
        <v>0</v>
      </c>
      <c r="AA187">
        <f>IF(G187="GK",VLOOKUP(F187,'[1]2015GoalKeeper Stats'!$A$2:$S$109,20,FALSE),VLOOKUP(F187,'[1]2015Player Stats'!$A$2:$AB$830,20,FALSE))</f>
        <v>0</v>
      </c>
      <c r="AB187">
        <f>IF(G187="GK",VLOOKUP(F187,'[1]2015GoalKeeper Stats'!$A$2:$S$109,21,FALSE),VLOOKUP(F187,'[1]2015Player Stats'!$A$2:$AB$830,21,FALSE))</f>
        <v>6</v>
      </c>
      <c r="AC187">
        <f>IF(G187="GK",VLOOKUP(F187,'[1]2015GoalKeeper Stats'!$A$2:$S$109,22,FALSE),VLOOKUP(F187,'[1]2015Player Stats'!$A$2:$AB$830,22,FALSE))</f>
        <v>0</v>
      </c>
      <c r="AD187">
        <f>IF(G187="GK",VLOOKUP(F187,'[1]2015GoalKeeper Stats'!$A$2:$S$109,23,FALSE),VLOOKUP(F187,'[1]2015Player Stats'!$A$2:$AB$830,23,FALSE))</f>
        <v>0</v>
      </c>
      <c r="AE187">
        <f>IF(G187="GK",VLOOKUP(F187,'[1]2015GoalKeeper Stats'!$A$2:$S$109,24,FALSE),VLOOKUP(F187,'[1]2015Player Stats'!$A$2:$AB$830,24,FALSE))</f>
        <v>0</v>
      </c>
      <c r="AF187">
        <f>IF(G187="GK",VLOOKUP(F187,'[1]2015GoalKeeper Stats'!$A$2:$S$109,25,FALSE),VLOOKUP(F187,'[1]2015Player Stats'!$A$2:$AB$830,25,FALSE))</f>
        <v>0</v>
      </c>
      <c r="AG187">
        <f>IF(G187="GK",VLOOKUP(F187,'[1]2015GoalKeeper Stats'!$A$2:$S$109,26,FALSE),VLOOKUP(F187,'[1]2015Player Stats'!$A$2:$AB$830,26,FALSE))</f>
        <v>0</v>
      </c>
      <c r="AH187" s="51">
        <v>2015</v>
      </c>
      <c r="AI187" s="51">
        <v>34</v>
      </c>
      <c r="AJ187" s="51">
        <v>399</v>
      </c>
      <c r="AK187" s="51">
        <v>385</v>
      </c>
      <c r="AL187" s="51">
        <v>51</v>
      </c>
      <c r="AM187" s="51">
        <v>38</v>
      </c>
      <c r="AN187" s="51">
        <v>13</v>
      </c>
      <c r="AO187" s="52">
        <v>44.54</v>
      </c>
      <c r="AP187" s="52">
        <v>41.23</v>
      </c>
      <c r="AQ187" s="52">
        <v>3.31</v>
      </c>
      <c r="AR187" s="52">
        <v>9.69</v>
      </c>
      <c r="AS187" s="51">
        <v>60</v>
      </c>
      <c r="AT187" s="52">
        <v>48.28</v>
      </c>
    </row>
    <row r="188" spans="1:46" hidden="1">
      <c r="A188">
        <v>2015</v>
      </c>
      <c r="B188" t="s">
        <v>196</v>
      </c>
      <c r="C188" t="s">
        <v>196</v>
      </c>
      <c r="D188" t="s">
        <v>1216</v>
      </c>
      <c r="E188" t="s">
        <v>1217</v>
      </c>
      <c r="F188" t="str">
        <f t="shared" si="2"/>
        <v>Lamar Neagle</v>
      </c>
      <c r="G188" t="s">
        <v>860</v>
      </c>
      <c r="H188" s="143">
        <v>167833</v>
      </c>
      <c r="I188" s="143">
        <v>165000</v>
      </c>
      <c r="J188" t="str">
        <f>IF(G188="GK",VLOOKUP(F188,'[1]2015GoalKeeper Stats'!$A$2:$S$109,2,FALSE),VLOOKUP(F188,'[1]2015Player Stats'!$A$2:$AB$830,2,FALSE))</f>
        <v>SEA</v>
      </c>
      <c r="K188">
        <f>IF(G188="GK",VLOOKUP(F188,'[1]2015GoalKeeper Stats'!$A$2:$S$109,4,FALSE),VLOOKUP(F188,'[1]2015Player Stats'!$A$2:$AB$830,4,FALSE))</f>
        <v>31</v>
      </c>
      <c r="L188">
        <f>IF(G188="GK",VLOOKUP(F188,'[1]2015GoalKeeper Stats'!$A$2:$S$109,5,FALSE),VLOOKUP(F188,'[1]2015Player Stats'!$A$2:$AB$830,5,FALSE))</f>
        <v>23</v>
      </c>
      <c r="M188">
        <f>IF(G188="GK",VLOOKUP(F188,'[1]2015GoalKeeper Stats'!$A$2:$S$109,6,FALSE),VLOOKUP(F188,'[1]2015Player Stats'!$A$2:$AB$830,6,FALSE))</f>
        <v>2028</v>
      </c>
      <c r="N188">
        <f>IF(G188="GK",VLOOKUP(F188,'[1]2015GoalKeeper Stats'!$A$2:$S$109,7,FALSE),VLOOKUP(F188,'[1]2015Player Stats'!$A$2:$AB$830,7,FALSE))</f>
        <v>4</v>
      </c>
      <c r="O188">
        <f>IF(G188="GK",VLOOKUP(F188,'[1]2015GoalKeeper Stats'!$A$2:$S$109,8,FALSE),VLOOKUP(F188,'[1]2015Player Stats'!$A$2:$AB$830,8,FALSE))</f>
        <v>2</v>
      </c>
      <c r="P188">
        <f>IF(G188="GK",VLOOKUP(F188,'[1]2015GoalKeeper Stats'!$A$2:$S$109,9,FALSE),VLOOKUP(F188,'[1]2015Player Stats'!$A$2:$AB$830,9,FALSE))</f>
        <v>40</v>
      </c>
      <c r="Q188">
        <f>IF(G188="GK",VLOOKUP(F188,'[1]2015GoalKeeper Stats'!$A$2:$S$109,10,FALSE),VLOOKUP(F188,'[1]2015Player Stats'!$A$2:$AB$830,10,FALSE))</f>
        <v>20</v>
      </c>
      <c r="R188">
        <f>IF(G188="GK",VLOOKUP(F188,'[1]2015GoalKeeper Stats'!$A$2:$S$109,11,FALSE),VLOOKUP(F188,'[1]2015Player Stats'!$A$2:$AB$830,11,FALSE))</f>
        <v>2</v>
      </c>
      <c r="S188" t="str">
        <f>IF(G188="GK",VLOOKUP(F188,'[1]2015GoalKeeper Stats'!$A$2:$S$109,12,FALSE),VLOOKUP(F188,'[1]2015Player Stats'!$A$2:$AB$830,12,FALSE))</f>
        <v>0/0</v>
      </c>
      <c r="T188">
        <f>IF(G188="GK",VLOOKUP(F188,'[1]2015GoalKeeper Stats'!$A$2:$S$109,13,FALSE),VLOOKUP(F188,'[1]2015Player Stats'!$A$2:$AB$830,13,FALSE))</f>
        <v>1</v>
      </c>
      <c r="U188">
        <f>IF(G188="GK",VLOOKUP(F188,'[1]2015GoalKeeper Stats'!$A$2:$S$109,14,FALSE),VLOOKUP(F188,'[1]2015Player Stats'!$A$2:$AB$830,14,FALSE))</f>
        <v>3</v>
      </c>
      <c r="V188">
        <f>IF(G188="GK",VLOOKUP(F188,'[1]2015GoalKeeper Stats'!$A$2:$S$109,15,FALSE),VLOOKUP(F188,'[1]2015Player Stats'!$A$2:$AB$830,15,FALSE))</f>
        <v>0.18</v>
      </c>
      <c r="W188">
        <f>IF(G188="GK",VLOOKUP(F188,'[1]2015GoalKeeper Stats'!$A$2:$S$109,16,FALSE),VLOOKUP(F188,'[1]2015Player Stats'!$A$2:$AB$830,16,FALSE))</f>
        <v>10</v>
      </c>
      <c r="X188">
        <f>IF(G188="GK",VLOOKUP(F188,'[1]2015GoalKeeper Stats'!$A$2:$S$109,17,FALSE),VLOOKUP(F188,'[1]2015Player Stats'!$A$2:$AB$830,17,FALSE))</f>
        <v>1</v>
      </c>
      <c r="Y188">
        <f>IF(G188="GK",VLOOKUP(F188,'[1]2015GoalKeeper Stats'!$A$2:$S$109,18,FALSE),VLOOKUP(F188,'[1]2015Player Stats'!$A$2:$AB$830,18,FALSE))</f>
        <v>2</v>
      </c>
      <c r="Z188">
        <f>IF(G188="GK",VLOOKUP(F188,'[1]2015GoalKeeper Stats'!$A$2:$S$109,19,FALSE),VLOOKUP(F188,'[1]2015Player Stats'!$A$2:$AB$830,19,FALSE))</f>
        <v>0</v>
      </c>
      <c r="AA188">
        <f>IF(G188="GK",VLOOKUP(F188,'[1]2015GoalKeeper Stats'!$A$2:$S$109,20,FALSE),VLOOKUP(F188,'[1]2015Player Stats'!$A$2:$AB$830,20,FALSE))</f>
        <v>0.09</v>
      </c>
      <c r="AB188">
        <f>IF(G188="GK",VLOOKUP(F188,'[1]2015GoalKeeper Stats'!$A$2:$S$109,21,FALSE),VLOOKUP(F188,'[1]2015Player Stats'!$A$2:$AB$830,21,FALSE))</f>
        <v>29</v>
      </c>
      <c r="AC188">
        <f>IF(G188="GK",VLOOKUP(F188,'[1]2015GoalKeeper Stats'!$A$2:$S$109,22,FALSE),VLOOKUP(F188,'[1]2015Player Stats'!$A$2:$AB$830,22,FALSE))</f>
        <v>20</v>
      </c>
      <c r="AD188">
        <f>IF(G188="GK",VLOOKUP(F188,'[1]2015GoalKeeper Stats'!$A$2:$S$109,23,FALSE),VLOOKUP(F188,'[1]2015Player Stats'!$A$2:$AB$830,23,FALSE))</f>
        <v>19</v>
      </c>
      <c r="AE188">
        <f>IF(G188="GK",VLOOKUP(F188,'[1]2015GoalKeeper Stats'!$A$2:$S$109,24,FALSE),VLOOKUP(F188,'[1]2015Player Stats'!$A$2:$AB$830,24,FALSE))</f>
        <v>2</v>
      </c>
      <c r="AF188">
        <f>IF(G188="GK",VLOOKUP(F188,'[1]2015GoalKeeper Stats'!$A$2:$S$109,25,FALSE),VLOOKUP(F188,'[1]2015Player Stats'!$A$2:$AB$830,25,FALSE))</f>
        <v>0</v>
      </c>
      <c r="AG188">
        <f>IF(G188="GK",VLOOKUP(F188,'[1]2015GoalKeeper Stats'!$A$2:$S$109,26,FALSE),VLOOKUP(F188,'[1]2015Player Stats'!$A$2:$AB$830,26,FALSE))</f>
        <v>50</v>
      </c>
      <c r="AH188" s="51">
        <v>2015</v>
      </c>
      <c r="AI188" s="51">
        <v>34</v>
      </c>
      <c r="AJ188" s="51">
        <v>331</v>
      </c>
      <c r="AK188" s="51">
        <v>464</v>
      </c>
      <c r="AL188" s="51">
        <v>44</v>
      </c>
      <c r="AM188" s="51">
        <v>36</v>
      </c>
      <c r="AN188" s="51">
        <v>8</v>
      </c>
      <c r="AO188" s="52">
        <v>42.15</v>
      </c>
      <c r="AP188" s="52">
        <v>38.61</v>
      </c>
      <c r="AQ188" s="52">
        <v>3.53</v>
      </c>
      <c r="AR188" s="52">
        <v>4.47</v>
      </c>
      <c r="AS188" s="51">
        <v>51</v>
      </c>
      <c r="AT188" s="52">
        <v>49.63</v>
      </c>
    </row>
    <row r="189" spans="1:46" hidden="1">
      <c r="A189">
        <v>2015</v>
      </c>
      <c r="B189" t="s">
        <v>203</v>
      </c>
      <c r="C189" t="s">
        <v>203</v>
      </c>
      <c r="D189" t="s">
        <v>1218</v>
      </c>
      <c r="E189" t="s">
        <v>1219</v>
      </c>
      <c r="F189" t="str">
        <f t="shared" si="2"/>
        <v>Russell Teibert</v>
      </c>
      <c r="G189" t="s">
        <v>860</v>
      </c>
      <c r="H189" s="143">
        <v>167500</v>
      </c>
      <c r="I189" s="143">
        <v>100000</v>
      </c>
      <c r="J189" t="str">
        <f>IF(G189="GK",VLOOKUP(F189,'[1]2015GoalKeeper Stats'!$A$2:$S$109,2,FALSE),VLOOKUP(F189,'[1]2015Player Stats'!$A$2:$AB$830,2,FALSE))</f>
        <v>VAN</v>
      </c>
      <c r="K189">
        <f>IF(G189="GK",VLOOKUP(F189,'[1]2015GoalKeeper Stats'!$A$2:$S$109,4,FALSE),VLOOKUP(F189,'[1]2015Player Stats'!$A$2:$AB$830,4,FALSE))</f>
        <v>23</v>
      </c>
      <c r="L189">
        <f>IF(G189="GK",VLOOKUP(F189,'[1]2015GoalKeeper Stats'!$A$2:$S$109,5,FALSE),VLOOKUP(F189,'[1]2015Player Stats'!$A$2:$AB$830,5,FALSE))</f>
        <v>15</v>
      </c>
      <c r="M189">
        <f>IF(G189="GK",VLOOKUP(F189,'[1]2015GoalKeeper Stats'!$A$2:$S$109,6,FALSE),VLOOKUP(F189,'[1]2015Player Stats'!$A$2:$AB$830,6,FALSE))</f>
        <v>1346</v>
      </c>
      <c r="N189">
        <f>IF(G189="GK",VLOOKUP(F189,'[1]2015GoalKeeper Stats'!$A$2:$S$109,7,FALSE),VLOOKUP(F189,'[1]2015Player Stats'!$A$2:$AB$830,7,FALSE))</f>
        <v>0</v>
      </c>
      <c r="O189">
        <f>IF(G189="GK",VLOOKUP(F189,'[1]2015GoalKeeper Stats'!$A$2:$S$109,8,FALSE),VLOOKUP(F189,'[1]2015Player Stats'!$A$2:$AB$830,8,FALSE))</f>
        <v>1</v>
      </c>
      <c r="P189">
        <f>IF(G189="GK",VLOOKUP(F189,'[1]2015GoalKeeper Stats'!$A$2:$S$109,9,FALSE),VLOOKUP(F189,'[1]2015Player Stats'!$A$2:$AB$830,9,FALSE))</f>
        <v>6</v>
      </c>
      <c r="Q189">
        <f>IF(G189="GK",VLOOKUP(F189,'[1]2015GoalKeeper Stats'!$A$2:$S$109,10,FALSE),VLOOKUP(F189,'[1]2015Player Stats'!$A$2:$AB$830,10,FALSE))</f>
        <v>1</v>
      </c>
      <c r="R189">
        <f>IF(G189="GK",VLOOKUP(F189,'[1]2015GoalKeeper Stats'!$A$2:$S$109,11,FALSE),VLOOKUP(F189,'[1]2015Player Stats'!$A$2:$AB$830,11,FALSE))</f>
        <v>0</v>
      </c>
      <c r="S189" t="str">
        <f>IF(G189="GK",VLOOKUP(F189,'[1]2015GoalKeeper Stats'!$A$2:$S$109,12,FALSE),VLOOKUP(F189,'[1]2015Player Stats'!$A$2:$AB$830,12,FALSE))</f>
        <v>0/0</v>
      </c>
      <c r="T189">
        <f>IF(G189="GK",VLOOKUP(F189,'[1]2015GoalKeeper Stats'!$A$2:$S$109,13,FALSE),VLOOKUP(F189,'[1]2015Player Stats'!$A$2:$AB$830,13,FALSE))</f>
        <v>0</v>
      </c>
      <c r="U189">
        <f>IF(G189="GK",VLOOKUP(F189,'[1]2015GoalKeeper Stats'!$A$2:$S$109,14,FALSE),VLOOKUP(F189,'[1]2015Player Stats'!$A$2:$AB$830,14,FALSE))</f>
        <v>0</v>
      </c>
      <c r="V189">
        <f>IF(G189="GK",VLOOKUP(F189,'[1]2015GoalKeeper Stats'!$A$2:$S$109,15,FALSE),VLOOKUP(F189,'[1]2015Player Stats'!$A$2:$AB$830,15,FALSE))</f>
        <v>0</v>
      </c>
      <c r="W189">
        <f>IF(G189="GK",VLOOKUP(F189,'[1]2015GoalKeeper Stats'!$A$2:$S$109,16,FALSE),VLOOKUP(F189,'[1]2015Player Stats'!$A$2:$AB$830,16,FALSE))</f>
        <v>0</v>
      </c>
      <c r="X189">
        <f>IF(G189="GK",VLOOKUP(F189,'[1]2015GoalKeeper Stats'!$A$2:$S$109,17,FALSE),VLOOKUP(F189,'[1]2015Player Stats'!$A$2:$AB$830,17,FALSE))</f>
        <v>1</v>
      </c>
      <c r="Y189">
        <f>IF(G189="GK",VLOOKUP(F189,'[1]2015GoalKeeper Stats'!$A$2:$S$109,18,FALSE),VLOOKUP(F189,'[1]2015Player Stats'!$A$2:$AB$830,18,FALSE))</f>
        <v>0</v>
      </c>
      <c r="Z189">
        <f>IF(G189="GK",VLOOKUP(F189,'[1]2015GoalKeeper Stats'!$A$2:$S$109,19,FALSE),VLOOKUP(F189,'[1]2015Player Stats'!$A$2:$AB$830,19,FALSE))</f>
        <v>1</v>
      </c>
      <c r="AA189">
        <f>IF(G189="GK",VLOOKUP(F189,'[1]2015GoalKeeper Stats'!$A$2:$S$109,20,FALSE),VLOOKUP(F189,'[1]2015Player Stats'!$A$2:$AB$830,20,FALSE))</f>
        <v>7.0000000000000007E-2</v>
      </c>
      <c r="AB189">
        <f>IF(G189="GK",VLOOKUP(F189,'[1]2015GoalKeeper Stats'!$A$2:$S$109,21,FALSE),VLOOKUP(F189,'[1]2015Player Stats'!$A$2:$AB$830,21,FALSE))</f>
        <v>28</v>
      </c>
      <c r="AC189">
        <f>IF(G189="GK",VLOOKUP(F189,'[1]2015GoalKeeper Stats'!$A$2:$S$109,22,FALSE),VLOOKUP(F189,'[1]2015Player Stats'!$A$2:$AB$830,22,FALSE))</f>
        <v>4</v>
      </c>
      <c r="AD189">
        <f>IF(G189="GK",VLOOKUP(F189,'[1]2015GoalKeeper Stats'!$A$2:$S$109,23,FALSE),VLOOKUP(F189,'[1]2015Player Stats'!$A$2:$AB$830,23,FALSE))</f>
        <v>1</v>
      </c>
      <c r="AE189">
        <f>IF(G189="GK",VLOOKUP(F189,'[1]2015GoalKeeper Stats'!$A$2:$S$109,24,FALSE),VLOOKUP(F189,'[1]2015Player Stats'!$A$2:$AB$830,24,FALSE))</f>
        <v>3</v>
      </c>
      <c r="AF189">
        <f>IF(G189="GK",VLOOKUP(F189,'[1]2015GoalKeeper Stats'!$A$2:$S$109,25,FALSE),VLOOKUP(F189,'[1]2015Player Stats'!$A$2:$AB$830,25,FALSE))</f>
        <v>0</v>
      </c>
      <c r="AG189">
        <f>IF(G189="GK",VLOOKUP(F189,'[1]2015GoalKeeper Stats'!$A$2:$S$109,26,FALSE),VLOOKUP(F189,'[1]2015Player Stats'!$A$2:$AB$830,26,FALSE))</f>
        <v>16.670000000000002</v>
      </c>
      <c r="AH189" s="51">
        <v>2015</v>
      </c>
      <c r="AI189" s="51">
        <v>34</v>
      </c>
      <c r="AJ189" s="51">
        <v>440</v>
      </c>
      <c r="AK189" s="51">
        <v>386</v>
      </c>
      <c r="AL189" s="51">
        <v>45</v>
      </c>
      <c r="AM189" s="51">
        <v>36</v>
      </c>
      <c r="AN189" s="51">
        <v>9</v>
      </c>
      <c r="AO189" s="52">
        <v>42.02</v>
      </c>
      <c r="AP189" s="52">
        <v>37.61</v>
      </c>
      <c r="AQ189" s="52">
        <v>4.41</v>
      </c>
      <c r="AR189" s="52">
        <v>4.59</v>
      </c>
      <c r="AS189" s="51">
        <v>53</v>
      </c>
      <c r="AT189" s="52">
        <v>49.64</v>
      </c>
    </row>
    <row r="190" spans="1:46" hidden="1">
      <c r="A190">
        <v>2015</v>
      </c>
      <c r="B190" t="s">
        <v>210</v>
      </c>
      <c r="C190" t="s">
        <v>210</v>
      </c>
      <c r="D190" t="s">
        <v>1220</v>
      </c>
      <c r="E190" t="s">
        <v>1221</v>
      </c>
      <c r="F190" t="str">
        <f t="shared" si="2"/>
        <v>Cyle Larin</v>
      </c>
      <c r="G190" t="s">
        <v>875</v>
      </c>
      <c r="H190" s="143">
        <v>167000</v>
      </c>
      <c r="I190" s="143">
        <v>125000</v>
      </c>
      <c r="J190" t="str">
        <f>IF(G190="GK",VLOOKUP(F190,'[1]2015GoalKeeper Stats'!$A$2:$S$109,2,FALSE),VLOOKUP(F190,'[1]2015Player Stats'!$A$2:$AB$830,2,FALSE))</f>
        <v>ORL</v>
      </c>
      <c r="K190">
        <f>IF(G190="GK",VLOOKUP(F190,'[1]2015GoalKeeper Stats'!$A$2:$S$109,4,FALSE),VLOOKUP(F190,'[1]2015Player Stats'!$A$2:$AB$830,4,FALSE))</f>
        <v>27</v>
      </c>
      <c r="L190">
        <f>IF(G190="GK",VLOOKUP(F190,'[1]2015GoalKeeper Stats'!$A$2:$S$109,5,FALSE),VLOOKUP(F190,'[1]2015Player Stats'!$A$2:$AB$830,5,FALSE))</f>
        <v>24</v>
      </c>
      <c r="M190">
        <f>IF(G190="GK",VLOOKUP(F190,'[1]2015GoalKeeper Stats'!$A$2:$S$109,6,FALSE),VLOOKUP(F190,'[1]2015Player Stats'!$A$2:$AB$830,6,FALSE))</f>
        <v>1906</v>
      </c>
      <c r="N190">
        <f>IF(G190="GK",VLOOKUP(F190,'[1]2015GoalKeeper Stats'!$A$2:$S$109,7,FALSE),VLOOKUP(F190,'[1]2015Player Stats'!$A$2:$AB$830,7,FALSE))</f>
        <v>17</v>
      </c>
      <c r="O190">
        <f>IF(G190="GK",VLOOKUP(F190,'[1]2015GoalKeeper Stats'!$A$2:$S$109,8,FALSE),VLOOKUP(F190,'[1]2015Player Stats'!$A$2:$AB$830,8,FALSE))</f>
        <v>0</v>
      </c>
      <c r="P190">
        <f>IF(G190="GK",VLOOKUP(F190,'[1]2015GoalKeeper Stats'!$A$2:$S$109,9,FALSE),VLOOKUP(F190,'[1]2015Player Stats'!$A$2:$AB$830,9,FALSE))</f>
        <v>64</v>
      </c>
      <c r="Q190">
        <f>IF(G190="GK",VLOOKUP(F190,'[1]2015GoalKeeper Stats'!$A$2:$S$109,10,FALSE),VLOOKUP(F190,'[1]2015Player Stats'!$A$2:$AB$830,10,FALSE))</f>
        <v>29</v>
      </c>
      <c r="R190">
        <f>IF(G190="GK",VLOOKUP(F190,'[1]2015GoalKeeper Stats'!$A$2:$S$109,11,FALSE),VLOOKUP(F190,'[1]2015Player Stats'!$A$2:$AB$830,11,FALSE))</f>
        <v>4</v>
      </c>
      <c r="S190" t="str">
        <f>IF(G190="GK",VLOOKUP(F190,'[1]2015GoalKeeper Stats'!$A$2:$S$109,12,FALSE),VLOOKUP(F190,'[1]2015Player Stats'!$A$2:$AB$830,12,FALSE))</f>
        <v>0/0</v>
      </c>
      <c r="T190">
        <f>IF(G190="GK",VLOOKUP(F190,'[1]2015GoalKeeper Stats'!$A$2:$S$109,13,FALSE),VLOOKUP(F190,'[1]2015Player Stats'!$A$2:$AB$830,13,FALSE))</f>
        <v>8</v>
      </c>
      <c r="U190">
        <f>IF(G190="GK",VLOOKUP(F190,'[1]2015GoalKeeper Stats'!$A$2:$S$109,14,FALSE),VLOOKUP(F190,'[1]2015Player Stats'!$A$2:$AB$830,14,FALSE))</f>
        <v>9</v>
      </c>
      <c r="V190">
        <f>IF(G190="GK",VLOOKUP(F190,'[1]2015GoalKeeper Stats'!$A$2:$S$109,15,FALSE),VLOOKUP(F190,'[1]2015Player Stats'!$A$2:$AB$830,15,FALSE))</f>
        <v>0.8</v>
      </c>
      <c r="W190">
        <f>IF(G190="GK",VLOOKUP(F190,'[1]2015GoalKeeper Stats'!$A$2:$S$109,16,FALSE),VLOOKUP(F190,'[1]2015Player Stats'!$A$2:$AB$830,16,FALSE))</f>
        <v>26.6</v>
      </c>
      <c r="X190">
        <f>IF(G190="GK",VLOOKUP(F190,'[1]2015GoalKeeper Stats'!$A$2:$S$109,17,FALSE),VLOOKUP(F190,'[1]2015Player Stats'!$A$2:$AB$830,17,FALSE))</f>
        <v>0</v>
      </c>
      <c r="Y190">
        <f>IF(G190="GK",VLOOKUP(F190,'[1]2015GoalKeeper Stats'!$A$2:$S$109,18,FALSE),VLOOKUP(F190,'[1]2015Player Stats'!$A$2:$AB$830,18,FALSE))</f>
        <v>0</v>
      </c>
      <c r="Z190">
        <f>IF(G190="GK",VLOOKUP(F190,'[1]2015GoalKeeper Stats'!$A$2:$S$109,19,FALSE),VLOOKUP(F190,'[1]2015Player Stats'!$A$2:$AB$830,19,FALSE))</f>
        <v>0</v>
      </c>
      <c r="AA190">
        <f>IF(G190="GK",VLOOKUP(F190,'[1]2015GoalKeeper Stats'!$A$2:$S$109,20,FALSE),VLOOKUP(F190,'[1]2015Player Stats'!$A$2:$AB$830,20,FALSE))</f>
        <v>0</v>
      </c>
      <c r="AB190">
        <f>IF(G190="GK",VLOOKUP(F190,'[1]2015GoalKeeper Stats'!$A$2:$S$109,21,FALSE),VLOOKUP(F190,'[1]2015Player Stats'!$A$2:$AB$830,21,FALSE))</f>
        <v>31</v>
      </c>
      <c r="AC190">
        <f>IF(G190="GK",VLOOKUP(F190,'[1]2015GoalKeeper Stats'!$A$2:$S$109,22,FALSE),VLOOKUP(F190,'[1]2015Player Stats'!$A$2:$AB$830,22,FALSE))</f>
        <v>30</v>
      </c>
      <c r="AD190">
        <f>IF(G190="GK",VLOOKUP(F190,'[1]2015GoalKeeper Stats'!$A$2:$S$109,23,FALSE),VLOOKUP(F190,'[1]2015Player Stats'!$A$2:$AB$830,23,FALSE))</f>
        <v>24</v>
      </c>
      <c r="AE190">
        <f>IF(G190="GK",VLOOKUP(F190,'[1]2015GoalKeeper Stats'!$A$2:$S$109,24,FALSE),VLOOKUP(F190,'[1]2015Player Stats'!$A$2:$AB$830,24,FALSE))</f>
        <v>0</v>
      </c>
      <c r="AF190">
        <f>IF(G190="GK",VLOOKUP(F190,'[1]2015GoalKeeper Stats'!$A$2:$S$109,25,FALSE),VLOOKUP(F190,'[1]2015Player Stats'!$A$2:$AB$830,25,FALSE))</f>
        <v>1</v>
      </c>
      <c r="AG190">
        <f>IF(G190="GK",VLOOKUP(F190,'[1]2015GoalKeeper Stats'!$A$2:$S$109,26,FALSE),VLOOKUP(F190,'[1]2015Player Stats'!$A$2:$AB$830,26,FALSE))</f>
        <v>45.31</v>
      </c>
      <c r="AH190" s="51">
        <v>2015</v>
      </c>
      <c r="AI190" s="51">
        <v>34</v>
      </c>
      <c r="AJ190" s="51">
        <v>382</v>
      </c>
      <c r="AK190" s="51">
        <v>434</v>
      </c>
      <c r="AL190" s="51">
        <v>41</v>
      </c>
      <c r="AM190" s="51">
        <v>55</v>
      </c>
      <c r="AN190" s="51">
        <v>-14</v>
      </c>
      <c r="AO190" s="52">
        <v>42</v>
      </c>
      <c r="AP190" s="52">
        <v>46.37</v>
      </c>
      <c r="AQ190" s="52">
        <v>-4.38</v>
      </c>
      <c r="AR190" s="52">
        <v>-9.6199999999999992</v>
      </c>
      <c r="AS190" s="51">
        <v>44</v>
      </c>
      <c r="AT190" s="52">
        <v>44.4</v>
      </c>
    </row>
    <row r="191" spans="1:46" hidden="1">
      <c r="A191">
        <v>2015</v>
      </c>
      <c r="B191" t="s">
        <v>203</v>
      </c>
      <c r="C191" t="s">
        <v>203</v>
      </c>
      <c r="D191" t="s">
        <v>947</v>
      </c>
      <c r="E191" t="s">
        <v>992</v>
      </c>
      <c r="F191" t="str">
        <f t="shared" si="2"/>
        <v>Diego Rodriguez</v>
      </c>
      <c r="G191" t="s">
        <v>893</v>
      </c>
      <c r="H191" s="143">
        <v>165750</v>
      </c>
      <c r="I191" s="143">
        <v>124000</v>
      </c>
      <c r="J191" t="str">
        <f>IF(G191="GK",VLOOKUP(F191,'[1]2015GoalKeeper Stats'!$A$2:$S$109,2,FALSE),VLOOKUP(F191,'[1]2015Player Stats'!$A$2:$AB$830,2,FALSE))</f>
        <v>VAN</v>
      </c>
      <c r="K191">
        <f>IF(G191="GK",VLOOKUP(F191,'[1]2015GoalKeeper Stats'!$A$2:$S$109,4,FALSE),VLOOKUP(F191,'[1]2015Player Stats'!$A$2:$AB$830,4,FALSE))</f>
        <v>4</v>
      </c>
      <c r="L191">
        <f>IF(G191="GK",VLOOKUP(F191,'[1]2015GoalKeeper Stats'!$A$2:$S$109,5,FALSE),VLOOKUP(F191,'[1]2015Player Stats'!$A$2:$AB$830,5,FALSE))</f>
        <v>3</v>
      </c>
      <c r="M191">
        <f>IF(G191="GK",VLOOKUP(F191,'[1]2015GoalKeeper Stats'!$A$2:$S$109,6,FALSE),VLOOKUP(F191,'[1]2015Player Stats'!$A$2:$AB$830,6,FALSE))</f>
        <v>257</v>
      </c>
      <c r="N191">
        <f>IF(G191="GK",VLOOKUP(F191,'[1]2015GoalKeeper Stats'!$A$2:$S$109,7,FALSE),VLOOKUP(F191,'[1]2015Player Stats'!$A$2:$AB$830,7,FALSE))</f>
        <v>0</v>
      </c>
      <c r="O191">
        <f>IF(G191="GK",VLOOKUP(F191,'[1]2015GoalKeeper Stats'!$A$2:$S$109,8,FALSE),VLOOKUP(F191,'[1]2015Player Stats'!$A$2:$AB$830,8,FALSE))</f>
        <v>0</v>
      </c>
      <c r="P191">
        <f>IF(G191="GK",VLOOKUP(F191,'[1]2015GoalKeeper Stats'!$A$2:$S$109,9,FALSE),VLOOKUP(F191,'[1]2015Player Stats'!$A$2:$AB$830,9,FALSE))</f>
        <v>1</v>
      </c>
      <c r="Q191">
        <f>IF(G191="GK",VLOOKUP(F191,'[1]2015GoalKeeper Stats'!$A$2:$S$109,10,FALSE),VLOOKUP(F191,'[1]2015Player Stats'!$A$2:$AB$830,10,FALSE))</f>
        <v>0</v>
      </c>
      <c r="R191">
        <f>IF(G191="GK",VLOOKUP(F191,'[1]2015GoalKeeper Stats'!$A$2:$S$109,11,FALSE),VLOOKUP(F191,'[1]2015Player Stats'!$A$2:$AB$830,11,FALSE))</f>
        <v>0</v>
      </c>
      <c r="S191" t="str">
        <f>IF(G191="GK",VLOOKUP(F191,'[1]2015GoalKeeper Stats'!$A$2:$S$109,12,FALSE),VLOOKUP(F191,'[1]2015Player Stats'!$A$2:$AB$830,12,FALSE))</f>
        <v>0/0</v>
      </c>
      <c r="T191">
        <f>IF(G191="GK",VLOOKUP(F191,'[1]2015GoalKeeper Stats'!$A$2:$S$109,13,FALSE),VLOOKUP(F191,'[1]2015Player Stats'!$A$2:$AB$830,13,FALSE))</f>
        <v>0</v>
      </c>
      <c r="U191">
        <f>IF(G191="GK",VLOOKUP(F191,'[1]2015GoalKeeper Stats'!$A$2:$S$109,14,FALSE),VLOOKUP(F191,'[1]2015Player Stats'!$A$2:$AB$830,14,FALSE))</f>
        <v>0</v>
      </c>
      <c r="V191">
        <f>IF(G191="GK",VLOOKUP(F191,'[1]2015GoalKeeper Stats'!$A$2:$S$109,15,FALSE),VLOOKUP(F191,'[1]2015Player Stats'!$A$2:$AB$830,15,FALSE))</f>
        <v>0</v>
      </c>
      <c r="W191">
        <f>IF(G191="GK",VLOOKUP(F191,'[1]2015GoalKeeper Stats'!$A$2:$S$109,16,FALSE),VLOOKUP(F191,'[1]2015Player Stats'!$A$2:$AB$830,16,FALSE))</f>
        <v>0</v>
      </c>
      <c r="X191">
        <f>IF(G191="GK",VLOOKUP(F191,'[1]2015GoalKeeper Stats'!$A$2:$S$109,17,FALSE),VLOOKUP(F191,'[1]2015Player Stats'!$A$2:$AB$830,17,FALSE))</f>
        <v>0</v>
      </c>
      <c r="Y191">
        <f>IF(G191="GK",VLOOKUP(F191,'[1]2015GoalKeeper Stats'!$A$2:$S$109,18,FALSE),VLOOKUP(F191,'[1]2015Player Stats'!$A$2:$AB$830,18,FALSE))</f>
        <v>0</v>
      </c>
      <c r="Z191">
        <f>IF(G191="GK",VLOOKUP(F191,'[1]2015GoalKeeper Stats'!$A$2:$S$109,19,FALSE),VLOOKUP(F191,'[1]2015Player Stats'!$A$2:$AB$830,19,FALSE))</f>
        <v>0</v>
      </c>
      <c r="AA191">
        <f>IF(G191="GK",VLOOKUP(F191,'[1]2015GoalKeeper Stats'!$A$2:$S$109,20,FALSE),VLOOKUP(F191,'[1]2015Player Stats'!$A$2:$AB$830,20,FALSE))</f>
        <v>0</v>
      </c>
      <c r="AB191">
        <f>IF(G191="GK",VLOOKUP(F191,'[1]2015GoalKeeper Stats'!$A$2:$S$109,21,FALSE),VLOOKUP(F191,'[1]2015Player Stats'!$A$2:$AB$830,21,FALSE))</f>
        <v>3</v>
      </c>
      <c r="AC191">
        <f>IF(G191="GK",VLOOKUP(F191,'[1]2015GoalKeeper Stats'!$A$2:$S$109,22,FALSE),VLOOKUP(F191,'[1]2015Player Stats'!$A$2:$AB$830,22,FALSE))</f>
        <v>1</v>
      </c>
      <c r="AD191">
        <f>IF(G191="GK",VLOOKUP(F191,'[1]2015GoalKeeper Stats'!$A$2:$S$109,23,FALSE),VLOOKUP(F191,'[1]2015Player Stats'!$A$2:$AB$830,23,FALSE))</f>
        <v>0</v>
      </c>
      <c r="AE191">
        <f>IF(G191="GK",VLOOKUP(F191,'[1]2015GoalKeeper Stats'!$A$2:$S$109,24,FALSE),VLOOKUP(F191,'[1]2015Player Stats'!$A$2:$AB$830,24,FALSE))</f>
        <v>2</v>
      </c>
      <c r="AF191">
        <f>IF(G191="GK",VLOOKUP(F191,'[1]2015GoalKeeper Stats'!$A$2:$S$109,25,FALSE),VLOOKUP(F191,'[1]2015Player Stats'!$A$2:$AB$830,25,FALSE))</f>
        <v>0</v>
      </c>
      <c r="AG191">
        <f>IF(G191="GK",VLOOKUP(F191,'[1]2015GoalKeeper Stats'!$A$2:$S$109,26,FALSE),VLOOKUP(F191,'[1]2015Player Stats'!$A$2:$AB$830,26,FALSE))</f>
        <v>0</v>
      </c>
      <c r="AH191" s="51">
        <v>2015</v>
      </c>
      <c r="AI191" s="51">
        <v>34</v>
      </c>
      <c r="AJ191" s="51">
        <v>440</v>
      </c>
      <c r="AK191" s="51">
        <v>386</v>
      </c>
      <c r="AL191" s="51">
        <v>45</v>
      </c>
      <c r="AM191" s="51">
        <v>36</v>
      </c>
      <c r="AN191" s="51">
        <v>9</v>
      </c>
      <c r="AO191" s="52">
        <v>42.02</v>
      </c>
      <c r="AP191" s="52">
        <v>37.61</v>
      </c>
      <c r="AQ191" s="52">
        <v>4.41</v>
      </c>
      <c r="AR191" s="52">
        <v>4.59</v>
      </c>
      <c r="AS191" s="51">
        <v>53</v>
      </c>
      <c r="AT191" s="52">
        <v>49.64</v>
      </c>
    </row>
    <row r="192" spans="1:46" hidden="1">
      <c r="A192">
        <v>2015</v>
      </c>
      <c r="B192" t="s">
        <v>962</v>
      </c>
      <c r="C192" t="s">
        <v>962</v>
      </c>
      <c r="D192" t="s">
        <v>1222</v>
      </c>
      <c r="E192" t="s">
        <v>1223</v>
      </c>
      <c r="F192" t="str">
        <f t="shared" si="2"/>
        <v>Jairo Arrieta</v>
      </c>
      <c r="G192" t="s">
        <v>875</v>
      </c>
      <c r="H192" s="143">
        <v>165000</v>
      </c>
      <c r="I192" s="143">
        <v>150000</v>
      </c>
      <c r="J192" t="str">
        <f>IF(G192="GK",VLOOKUP(F192,'[1]2015GoalKeeper Stats'!$A$2:$S$109,2,FALSE),VLOOKUP(F192,'[1]2015Player Stats'!$A$2:$AB$830,2,FALSE))</f>
        <v xml:space="preserve">DC </v>
      </c>
      <c r="K192">
        <f>IF(G192="GK",VLOOKUP(F192,'[1]2015GoalKeeper Stats'!$A$2:$S$109,4,FALSE),VLOOKUP(F192,'[1]2015Player Stats'!$A$2:$AB$830,4,FALSE))</f>
        <v>27</v>
      </c>
      <c r="L192">
        <f>IF(G192="GK",VLOOKUP(F192,'[1]2015GoalKeeper Stats'!$A$2:$S$109,5,FALSE),VLOOKUP(F192,'[1]2015Player Stats'!$A$2:$AB$830,5,FALSE))</f>
        <v>15</v>
      </c>
      <c r="M192">
        <f>IF(G192="GK",VLOOKUP(F192,'[1]2015GoalKeeper Stats'!$A$2:$S$109,6,FALSE),VLOOKUP(F192,'[1]2015Player Stats'!$A$2:$AB$830,6,FALSE))</f>
        <v>1264</v>
      </c>
      <c r="N192">
        <f>IF(G192="GK",VLOOKUP(F192,'[1]2015GoalKeeper Stats'!$A$2:$S$109,7,FALSE),VLOOKUP(F192,'[1]2015Player Stats'!$A$2:$AB$830,7,FALSE))</f>
        <v>5</v>
      </c>
      <c r="O192">
        <f>IF(G192="GK",VLOOKUP(F192,'[1]2015GoalKeeper Stats'!$A$2:$S$109,8,FALSE),VLOOKUP(F192,'[1]2015Player Stats'!$A$2:$AB$830,8,FALSE))</f>
        <v>2</v>
      </c>
      <c r="P192">
        <f>IF(G192="GK",VLOOKUP(F192,'[1]2015GoalKeeper Stats'!$A$2:$S$109,9,FALSE),VLOOKUP(F192,'[1]2015Player Stats'!$A$2:$AB$830,9,FALSE))</f>
        <v>28</v>
      </c>
      <c r="Q192">
        <f>IF(G192="GK",VLOOKUP(F192,'[1]2015GoalKeeper Stats'!$A$2:$S$109,10,FALSE),VLOOKUP(F192,'[1]2015Player Stats'!$A$2:$AB$830,10,FALSE))</f>
        <v>16</v>
      </c>
      <c r="R192">
        <f>IF(G192="GK",VLOOKUP(F192,'[1]2015GoalKeeper Stats'!$A$2:$S$109,11,FALSE),VLOOKUP(F192,'[1]2015Player Stats'!$A$2:$AB$830,11,FALSE))</f>
        <v>2</v>
      </c>
      <c r="S192" t="str">
        <f>IF(G192="GK",VLOOKUP(F192,'[1]2015GoalKeeper Stats'!$A$2:$S$109,12,FALSE),VLOOKUP(F192,'[1]2015Player Stats'!$A$2:$AB$830,12,FALSE))</f>
        <v>0/0</v>
      </c>
      <c r="T192">
        <f>IF(G192="GK",VLOOKUP(F192,'[1]2015GoalKeeper Stats'!$A$2:$S$109,13,FALSE),VLOOKUP(F192,'[1]2015Player Stats'!$A$2:$AB$830,13,FALSE))</f>
        <v>4</v>
      </c>
      <c r="U192">
        <f>IF(G192="GK",VLOOKUP(F192,'[1]2015GoalKeeper Stats'!$A$2:$S$109,14,FALSE),VLOOKUP(F192,'[1]2015Player Stats'!$A$2:$AB$830,14,FALSE))</f>
        <v>1</v>
      </c>
      <c r="V192">
        <f>IF(G192="GK",VLOOKUP(F192,'[1]2015GoalKeeper Stats'!$A$2:$S$109,15,FALSE),VLOOKUP(F192,'[1]2015Player Stats'!$A$2:$AB$830,15,FALSE))</f>
        <v>0.36</v>
      </c>
      <c r="W192">
        <f>IF(G192="GK",VLOOKUP(F192,'[1]2015GoalKeeper Stats'!$A$2:$S$109,16,FALSE),VLOOKUP(F192,'[1]2015Player Stats'!$A$2:$AB$830,16,FALSE))</f>
        <v>17.899999999999999</v>
      </c>
      <c r="X192">
        <f>IF(G192="GK",VLOOKUP(F192,'[1]2015GoalKeeper Stats'!$A$2:$S$109,17,FALSE),VLOOKUP(F192,'[1]2015Player Stats'!$A$2:$AB$830,17,FALSE))</f>
        <v>2</v>
      </c>
      <c r="Y192">
        <f>IF(G192="GK",VLOOKUP(F192,'[1]2015GoalKeeper Stats'!$A$2:$S$109,18,FALSE),VLOOKUP(F192,'[1]2015Player Stats'!$A$2:$AB$830,18,FALSE))</f>
        <v>1</v>
      </c>
      <c r="Z192">
        <f>IF(G192="GK",VLOOKUP(F192,'[1]2015GoalKeeper Stats'!$A$2:$S$109,19,FALSE),VLOOKUP(F192,'[1]2015Player Stats'!$A$2:$AB$830,19,FALSE))</f>
        <v>1</v>
      </c>
      <c r="AA192">
        <f>IF(G192="GK",VLOOKUP(F192,'[1]2015GoalKeeper Stats'!$A$2:$S$109,20,FALSE),VLOOKUP(F192,'[1]2015Player Stats'!$A$2:$AB$830,20,FALSE))</f>
        <v>0.14000000000000001</v>
      </c>
      <c r="AB192">
        <f>IF(G192="GK",VLOOKUP(F192,'[1]2015GoalKeeper Stats'!$A$2:$S$109,21,FALSE),VLOOKUP(F192,'[1]2015Player Stats'!$A$2:$AB$830,21,FALSE))</f>
        <v>46</v>
      </c>
      <c r="AC192">
        <f>IF(G192="GK",VLOOKUP(F192,'[1]2015GoalKeeper Stats'!$A$2:$S$109,22,FALSE),VLOOKUP(F192,'[1]2015Player Stats'!$A$2:$AB$830,22,FALSE))</f>
        <v>22</v>
      </c>
      <c r="AD192">
        <f>IF(G192="GK",VLOOKUP(F192,'[1]2015GoalKeeper Stats'!$A$2:$S$109,23,FALSE),VLOOKUP(F192,'[1]2015Player Stats'!$A$2:$AB$830,23,FALSE))</f>
        <v>32</v>
      </c>
      <c r="AE192">
        <f>IF(G192="GK",VLOOKUP(F192,'[1]2015GoalKeeper Stats'!$A$2:$S$109,24,FALSE),VLOOKUP(F192,'[1]2015Player Stats'!$A$2:$AB$830,24,FALSE))</f>
        <v>1</v>
      </c>
      <c r="AF192">
        <f>IF(G192="GK",VLOOKUP(F192,'[1]2015GoalKeeper Stats'!$A$2:$S$109,25,FALSE),VLOOKUP(F192,'[1]2015Player Stats'!$A$2:$AB$830,25,FALSE))</f>
        <v>0</v>
      </c>
      <c r="AG192">
        <f>IF(G192="GK",VLOOKUP(F192,'[1]2015GoalKeeper Stats'!$A$2:$S$109,26,FALSE),VLOOKUP(F192,'[1]2015Player Stats'!$A$2:$AB$830,26,FALSE))</f>
        <v>57.14</v>
      </c>
      <c r="AH192" s="51">
        <v>2015</v>
      </c>
      <c r="AI192" s="51">
        <v>34</v>
      </c>
      <c r="AJ192" s="51">
        <v>373</v>
      </c>
      <c r="AK192" s="51">
        <v>492</v>
      </c>
      <c r="AL192" s="51">
        <v>42</v>
      </c>
      <c r="AM192" s="51">
        <v>45</v>
      </c>
      <c r="AN192" s="51">
        <v>-3</v>
      </c>
      <c r="AO192" s="52">
        <v>40.159999999999997</v>
      </c>
      <c r="AP192" s="52">
        <v>48.75</v>
      </c>
      <c r="AQ192" s="52">
        <v>-8.59</v>
      </c>
      <c r="AR192" s="52">
        <v>5.59</v>
      </c>
      <c r="AS192" s="51">
        <v>51</v>
      </c>
      <c r="AT192" s="52">
        <v>40.659999999999997</v>
      </c>
    </row>
    <row r="193" spans="1:46" hidden="1">
      <c r="A193">
        <v>2015</v>
      </c>
      <c r="B193" t="s">
        <v>196</v>
      </c>
      <c r="C193" t="s">
        <v>196</v>
      </c>
      <c r="D193" t="s">
        <v>1224</v>
      </c>
      <c r="E193" t="s">
        <v>892</v>
      </c>
      <c r="F193" t="str">
        <f t="shared" si="2"/>
        <v>Leonardo Gonzalez</v>
      </c>
      <c r="G193" t="s">
        <v>893</v>
      </c>
      <c r="H193" s="143">
        <v>165000</v>
      </c>
      <c r="I193" s="143">
        <v>165000</v>
      </c>
      <c r="J193" t="str">
        <f>IF(G193="GK",VLOOKUP(F193,'[1]2015GoalKeeper Stats'!$A$2:$S$109,2,FALSE),VLOOKUP(F193,'[1]2015Player Stats'!$A$2:$AB$830,2,FALSE))</f>
        <v>SEA</v>
      </c>
      <c r="K193">
        <f>IF(G193="GK",VLOOKUP(F193,'[1]2015GoalKeeper Stats'!$A$2:$S$109,4,FALSE),VLOOKUP(F193,'[1]2015Player Stats'!$A$2:$AB$830,4,FALSE))</f>
        <v>16</v>
      </c>
      <c r="L193">
        <f>IF(G193="GK",VLOOKUP(F193,'[1]2015GoalKeeper Stats'!$A$2:$S$109,5,FALSE),VLOOKUP(F193,'[1]2015Player Stats'!$A$2:$AB$830,5,FALSE))</f>
        <v>8</v>
      </c>
      <c r="M193">
        <f>IF(G193="GK",VLOOKUP(F193,'[1]2015GoalKeeper Stats'!$A$2:$S$109,6,FALSE),VLOOKUP(F193,'[1]2015Player Stats'!$A$2:$AB$830,6,FALSE))</f>
        <v>712</v>
      </c>
      <c r="N193">
        <f>IF(G193="GK",VLOOKUP(F193,'[1]2015GoalKeeper Stats'!$A$2:$S$109,7,FALSE),VLOOKUP(F193,'[1]2015Player Stats'!$A$2:$AB$830,7,FALSE))</f>
        <v>1</v>
      </c>
      <c r="O193">
        <f>IF(G193="GK",VLOOKUP(F193,'[1]2015GoalKeeper Stats'!$A$2:$S$109,8,FALSE),VLOOKUP(F193,'[1]2015Player Stats'!$A$2:$AB$830,8,FALSE))</f>
        <v>1</v>
      </c>
      <c r="P193">
        <f>IF(G193="GK",VLOOKUP(F193,'[1]2015GoalKeeper Stats'!$A$2:$S$109,9,FALSE),VLOOKUP(F193,'[1]2015Player Stats'!$A$2:$AB$830,9,FALSE))</f>
        <v>3</v>
      </c>
      <c r="Q193">
        <f>IF(G193="GK",VLOOKUP(F193,'[1]2015GoalKeeper Stats'!$A$2:$S$109,10,FALSE),VLOOKUP(F193,'[1]2015Player Stats'!$A$2:$AB$830,10,FALSE))</f>
        <v>2</v>
      </c>
      <c r="R193">
        <f>IF(G193="GK",VLOOKUP(F193,'[1]2015GoalKeeper Stats'!$A$2:$S$109,11,FALSE),VLOOKUP(F193,'[1]2015Player Stats'!$A$2:$AB$830,11,FALSE))</f>
        <v>0</v>
      </c>
      <c r="S193" t="str">
        <f>IF(G193="GK",VLOOKUP(F193,'[1]2015GoalKeeper Stats'!$A$2:$S$109,12,FALSE),VLOOKUP(F193,'[1]2015Player Stats'!$A$2:$AB$830,12,FALSE))</f>
        <v>0/0</v>
      </c>
      <c r="T193">
        <f>IF(G193="GK",VLOOKUP(F193,'[1]2015GoalKeeper Stats'!$A$2:$S$109,13,FALSE),VLOOKUP(F193,'[1]2015Player Stats'!$A$2:$AB$830,13,FALSE))</f>
        <v>1</v>
      </c>
      <c r="U193">
        <f>IF(G193="GK",VLOOKUP(F193,'[1]2015GoalKeeper Stats'!$A$2:$S$109,14,FALSE),VLOOKUP(F193,'[1]2015Player Stats'!$A$2:$AB$830,14,FALSE))</f>
        <v>0</v>
      </c>
      <c r="V193">
        <f>IF(G193="GK",VLOOKUP(F193,'[1]2015GoalKeeper Stats'!$A$2:$S$109,15,FALSE),VLOOKUP(F193,'[1]2015Player Stats'!$A$2:$AB$830,15,FALSE))</f>
        <v>0.13</v>
      </c>
      <c r="W193">
        <f>IF(G193="GK",VLOOKUP(F193,'[1]2015GoalKeeper Stats'!$A$2:$S$109,16,FALSE),VLOOKUP(F193,'[1]2015Player Stats'!$A$2:$AB$830,16,FALSE))</f>
        <v>33.299999999999997</v>
      </c>
      <c r="X193">
        <f>IF(G193="GK",VLOOKUP(F193,'[1]2015GoalKeeper Stats'!$A$2:$S$109,17,FALSE),VLOOKUP(F193,'[1]2015Player Stats'!$A$2:$AB$830,17,FALSE))</f>
        <v>0</v>
      </c>
      <c r="Y193">
        <f>IF(G193="GK",VLOOKUP(F193,'[1]2015GoalKeeper Stats'!$A$2:$S$109,18,FALSE),VLOOKUP(F193,'[1]2015Player Stats'!$A$2:$AB$830,18,FALSE))</f>
        <v>1</v>
      </c>
      <c r="Z193">
        <f>IF(G193="GK",VLOOKUP(F193,'[1]2015GoalKeeper Stats'!$A$2:$S$109,19,FALSE),VLOOKUP(F193,'[1]2015Player Stats'!$A$2:$AB$830,19,FALSE))</f>
        <v>0</v>
      </c>
      <c r="AA193">
        <f>IF(G193="GK",VLOOKUP(F193,'[1]2015GoalKeeper Stats'!$A$2:$S$109,20,FALSE),VLOOKUP(F193,'[1]2015Player Stats'!$A$2:$AB$830,20,FALSE))</f>
        <v>0.13</v>
      </c>
      <c r="AB193">
        <f>IF(G193="GK",VLOOKUP(F193,'[1]2015GoalKeeper Stats'!$A$2:$S$109,21,FALSE),VLOOKUP(F193,'[1]2015Player Stats'!$A$2:$AB$830,21,FALSE))</f>
        <v>16</v>
      </c>
      <c r="AC193">
        <f>IF(G193="GK",VLOOKUP(F193,'[1]2015GoalKeeper Stats'!$A$2:$S$109,22,FALSE),VLOOKUP(F193,'[1]2015Player Stats'!$A$2:$AB$830,22,FALSE))</f>
        <v>7</v>
      </c>
      <c r="AD193">
        <f>IF(G193="GK",VLOOKUP(F193,'[1]2015GoalKeeper Stats'!$A$2:$S$109,23,FALSE),VLOOKUP(F193,'[1]2015Player Stats'!$A$2:$AB$830,23,FALSE))</f>
        <v>0</v>
      </c>
      <c r="AE193">
        <f>IF(G193="GK",VLOOKUP(F193,'[1]2015GoalKeeper Stats'!$A$2:$S$109,24,FALSE),VLOOKUP(F193,'[1]2015Player Stats'!$A$2:$AB$830,24,FALSE))</f>
        <v>1</v>
      </c>
      <c r="AF193">
        <f>IF(G193="GK",VLOOKUP(F193,'[1]2015GoalKeeper Stats'!$A$2:$S$109,25,FALSE),VLOOKUP(F193,'[1]2015Player Stats'!$A$2:$AB$830,25,FALSE))</f>
        <v>0</v>
      </c>
      <c r="AG193">
        <f>IF(G193="GK",VLOOKUP(F193,'[1]2015GoalKeeper Stats'!$A$2:$S$109,26,FALSE),VLOOKUP(F193,'[1]2015Player Stats'!$A$2:$AB$830,26,FALSE))</f>
        <v>66.67</v>
      </c>
      <c r="AH193" s="51">
        <v>2015</v>
      </c>
      <c r="AI193" s="51">
        <v>34</v>
      </c>
      <c r="AJ193" s="51">
        <v>331</v>
      </c>
      <c r="AK193" s="51">
        <v>464</v>
      </c>
      <c r="AL193" s="51">
        <v>44</v>
      </c>
      <c r="AM193" s="51">
        <v>36</v>
      </c>
      <c r="AN193" s="51">
        <v>8</v>
      </c>
      <c r="AO193" s="52">
        <v>42.15</v>
      </c>
      <c r="AP193" s="52">
        <v>38.61</v>
      </c>
      <c r="AQ193" s="52">
        <v>3.53</v>
      </c>
      <c r="AR193" s="52">
        <v>4.47</v>
      </c>
      <c r="AS193" s="51">
        <v>51</v>
      </c>
      <c r="AT193" s="52">
        <v>49.63</v>
      </c>
    </row>
    <row r="194" spans="1:46" hidden="1">
      <c r="A194">
        <v>2015</v>
      </c>
      <c r="B194" t="s">
        <v>206</v>
      </c>
      <c r="C194" t="s">
        <v>206</v>
      </c>
      <c r="D194" t="s">
        <v>1225</v>
      </c>
      <c r="E194" t="s">
        <v>1226</v>
      </c>
      <c r="F194" t="str">
        <f t="shared" si="2"/>
        <v>Wil Trapp</v>
      </c>
      <c r="G194" t="s">
        <v>860</v>
      </c>
      <c r="H194" s="143">
        <v>164500</v>
      </c>
      <c r="I194" s="143">
        <v>137500</v>
      </c>
      <c r="J194" t="str">
        <f>IF(G194="GK",VLOOKUP(F194,'[1]2015GoalKeeper Stats'!$A$2:$S$109,2,FALSE),VLOOKUP(F194,'[1]2015Player Stats'!$A$2:$AB$830,2,FALSE))</f>
        <v>MIA</v>
      </c>
      <c r="K194">
        <f>IF(G194="GK",VLOOKUP(F194,'[1]2015GoalKeeper Stats'!$A$2:$S$109,4,FALSE),VLOOKUP(F194,'[1]2015Player Stats'!$A$2:$AB$830,4,FALSE))</f>
        <v>19</v>
      </c>
      <c r="L194">
        <f>IF(G194="GK",VLOOKUP(F194,'[1]2015GoalKeeper Stats'!$A$2:$S$109,5,FALSE),VLOOKUP(F194,'[1]2015Player Stats'!$A$2:$AB$830,5,FALSE))</f>
        <v>17</v>
      </c>
      <c r="M194">
        <f>IF(G194="GK",VLOOKUP(F194,'[1]2015GoalKeeper Stats'!$A$2:$S$109,6,FALSE),VLOOKUP(F194,'[1]2015Player Stats'!$A$2:$AB$830,6,FALSE))</f>
        <v>1532</v>
      </c>
      <c r="N194">
        <f>IF(G194="GK",VLOOKUP(F194,'[1]2015GoalKeeper Stats'!$A$2:$S$109,7,FALSE),VLOOKUP(F194,'[1]2015Player Stats'!$A$2:$AB$830,7,FALSE))</f>
        <v>0</v>
      </c>
      <c r="O194">
        <f>IF(G194="GK",VLOOKUP(F194,'[1]2015GoalKeeper Stats'!$A$2:$S$109,8,FALSE),VLOOKUP(F194,'[1]2015Player Stats'!$A$2:$AB$830,8,FALSE))</f>
        <v>3</v>
      </c>
      <c r="P194">
        <f>IF(G194="GK",VLOOKUP(F194,'[1]2015GoalKeeper Stats'!$A$2:$S$109,9,FALSE),VLOOKUP(F194,'[1]2015Player Stats'!$A$2:$AB$830,9,FALSE))</f>
        <v>8</v>
      </c>
      <c r="Q194">
        <f>IF(G194="GK",VLOOKUP(F194,'[1]2015GoalKeeper Stats'!$A$2:$S$109,10,FALSE),VLOOKUP(F194,'[1]2015Player Stats'!$A$2:$AB$830,10,FALSE))</f>
        <v>1</v>
      </c>
      <c r="R194">
        <f>IF(G194="GK",VLOOKUP(F194,'[1]2015GoalKeeper Stats'!$A$2:$S$109,11,FALSE),VLOOKUP(F194,'[1]2015Player Stats'!$A$2:$AB$830,11,FALSE))</f>
        <v>0</v>
      </c>
      <c r="S194" t="str">
        <f>IF(G194="GK",VLOOKUP(F194,'[1]2015GoalKeeper Stats'!$A$2:$S$109,12,FALSE),VLOOKUP(F194,'[1]2015Player Stats'!$A$2:$AB$830,12,FALSE))</f>
        <v>0/0</v>
      </c>
      <c r="T194">
        <f>IF(G194="GK",VLOOKUP(F194,'[1]2015GoalKeeper Stats'!$A$2:$S$109,13,FALSE),VLOOKUP(F194,'[1]2015Player Stats'!$A$2:$AB$830,13,FALSE))</f>
        <v>0</v>
      </c>
      <c r="U194">
        <f>IF(G194="GK",VLOOKUP(F194,'[1]2015GoalKeeper Stats'!$A$2:$S$109,14,FALSE),VLOOKUP(F194,'[1]2015Player Stats'!$A$2:$AB$830,14,FALSE))</f>
        <v>0</v>
      </c>
      <c r="V194">
        <f>IF(G194="GK",VLOOKUP(F194,'[1]2015GoalKeeper Stats'!$A$2:$S$109,15,FALSE),VLOOKUP(F194,'[1]2015Player Stats'!$A$2:$AB$830,15,FALSE))</f>
        <v>0</v>
      </c>
      <c r="W194">
        <f>IF(G194="GK",VLOOKUP(F194,'[1]2015GoalKeeper Stats'!$A$2:$S$109,16,FALSE),VLOOKUP(F194,'[1]2015Player Stats'!$A$2:$AB$830,16,FALSE))</f>
        <v>0</v>
      </c>
      <c r="X194">
        <f>IF(G194="GK",VLOOKUP(F194,'[1]2015GoalKeeper Stats'!$A$2:$S$109,17,FALSE),VLOOKUP(F194,'[1]2015Player Stats'!$A$2:$AB$830,17,FALSE))</f>
        <v>0</v>
      </c>
      <c r="Y194">
        <f>IF(G194="GK",VLOOKUP(F194,'[1]2015GoalKeeper Stats'!$A$2:$S$109,18,FALSE),VLOOKUP(F194,'[1]2015Player Stats'!$A$2:$AB$830,18,FALSE))</f>
        <v>2</v>
      </c>
      <c r="Z194">
        <f>IF(G194="GK",VLOOKUP(F194,'[1]2015GoalKeeper Stats'!$A$2:$S$109,19,FALSE),VLOOKUP(F194,'[1]2015Player Stats'!$A$2:$AB$830,19,FALSE))</f>
        <v>1</v>
      </c>
      <c r="AA194">
        <f>IF(G194="GK",VLOOKUP(F194,'[1]2015GoalKeeper Stats'!$A$2:$S$109,20,FALSE),VLOOKUP(F194,'[1]2015Player Stats'!$A$2:$AB$830,20,FALSE))</f>
        <v>0.18</v>
      </c>
      <c r="AB194">
        <f>IF(G194="GK",VLOOKUP(F194,'[1]2015GoalKeeper Stats'!$A$2:$S$109,21,FALSE),VLOOKUP(F194,'[1]2015Player Stats'!$A$2:$AB$830,21,FALSE))</f>
        <v>16</v>
      </c>
      <c r="AC194">
        <f>IF(G194="GK",VLOOKUP(F194,'[1]2015GoalKeeper Stats'!$A$2:$S$109,22,FALSE),VLOOKUP(F194,'[1]2015Player Stats'!$A$2:$AB$830,22,FALSE))</f>
        <v>13</v>
      </c>
      <c r="AD194">
        <f>IF(G194="GK",VLOOKUP(F194,'[1]2015GoalKeeper Stats'!$A$2:$S$109,23,FALSE),VLOOKUP(F194,'[1]2015Player Stats'!$A$2:$AB$830,23,FALSE))</f>
        <v>0</v>
      </c>
      <c r="AE194">
        <f>IF(G194="GK",VLOOKUP(F194,'[1]2015GoalKeeper Stats'!$A$2:$S$109,24,FALSE),VLOOKUP(F194,'[1]2015Player Stats'!$A$2:$AB$830,24,FALSE))</f>
        <v>0</v>
      </c>
      <c r="AF194">
        <f>IF(G194="GK",VLOOKUP(F194,'[1]2015GoalKeeper Stats'!$A$2:$S$109,25,FALSE),VLOOKUP(F194,'[1]2015Player Stats'!$A$2:$AB$830,25,FALSE))</f>
        <v>0</v>
      </c>
      <c r="AG194">
        <f>IF(G194="GK",VLOOKUP(F194,'[1]2015GoalKeeper Stats'!$A$2:$S$109,26,FALSE),VLOOKUP(F194,'[1]2015Player Stats'!$A$2:$AB$830,26,FALSE))</f>
        <v>12.5</v>
      </c>
      <c r="AH194" s="51">
        <v>2015</v>
      </c>
      <c r="AI194" s="51">
        <v>34</v>
      </c>
      <c r="AJ194" s="51">
        <v>464</v>
      </c>
      <c r="AK194" s="51">
        <v>433</v>
      </c>
      <c r="AL194" s="51">
        <v>57</v>
      </c>
      <c r="AM194" s="51">
        <v>53</v>
      </c>
      <c r="AN194" s="51">
        <v>4</v>
      </c>
      <c r="AO194" s="52">
        <v>47.67</v>
      </c>
      <c r="AP194" s="52">
        <v>45.7</v>
      </c>
      <c r="AQ194" s="52">
        <v>1.97</v>
      </c>
      <c r="AR194" s="52">
        <v>2.0299999999999998</v>
      </c>
      <c r="AS194" s="51">
        <v>53</v>
      </c>
      <c r="AT194" s="52">
        <v>48.25</v>
      </c>
    </row>
    <row r="195" spans="1:46" hidden="1">
      <c r="A195">
        <v>2015</v>
      </c>
      <c r="B195" t="s">
        <v>194</v>
      </c>
      <c r="C195" t="s">
        <v>194</v>
      </c>
      <c r="D195" t="s">
        <v>1005</v>
      </c>
      <c r="E195" t="s">
        <v>1227</v>
      </c>
      <c r="F195" t="str">
        <f t="shared" ref="F195:F258" si="3">D195&amp;" "&amp;E195</f>
        <v>Luis Silva</v>
      </c>
      <c r="G195" t="s">
        <v>860</v>
      </c>
      <c r="H195" s="143">
        <v>162634</v>
      </c>
      <c r="I195" s="143">
        <v>131384</v>
      </c>
      <c r="J195" t="str">
        <f>IF(G195="GK",VLOOKUP(F195,'[1]2015GoalKeeper Stats'!$A$2:$S$109,2,FALSE),VLOOKUP(F195,'[1]2015Player Stats'!$A$2:$AB$830,2,FALSE))</f>
        <v xml:space="preserve">DC </v>
      </c>
      <c r="K195">
        <f>IF(G195="GK",VLOOKUP(F195,'[1]2015GoalKeeper Stats'!$A$2:$S$109,4,FALSE),VLOOKUP(F195,'[1]2015Player Stats'!$A$2:$AB$830,4,FALSE))</f>
        <v>24</v>
      </c>
      <c r="L195">
        <f>IF(G195="GK",VLOOKUP(F195,'[1]2015GoalKeeper Stats'!$A$2:$S$109,5,FALSE),VLOOKUP(F195,'[1]2015Player Stats'!$A$2:$AB$830,5,FALSE))</f>
        <v>11</v>
      </c>
      <c r="M195">
        <f>IF(G195="GK",VLOOKUP(F195,'[1]2015GoalKeeper Stats'!$A$2:$S$109,6,FALSE),VLOOKUP(F195,'[1]2015Player Stats'!$A$2:$AB$830,6,FALSE))</f>
        <v>876</v>
      </c>
      <c r="N195">
        <f>IF(G195="GK",VLOOKUP(F195,'[1]2015GoalKeeper Stats'!$A$2:$S$109,7,FALSE),VLOOKUP(F195,'[1]2015Player Stats'!$A$2:$AB$830,7,FALSE))</f>
        <v>1</v>
      </c>
      <c r="O195">
        <f>IF(G195="GK",VLOOKUP(F195,'[1]2015GoalKeeper Stats'!$A$2:$S$109,8,FALSE),VLOOKUP(F195,'[1]2015Player Stats'!$A$2:$AB$830,8,FALSE))</f>
        <v>0</v>
      </c>
      <c r="P195">
        <f>IF(G195="GK",VLOOKUP(F195,'[1]2015GoalKeeper Stats'!$A$2:$S$109,9,FALSE),VLOOKUP(F195,'[1]2015Player Stats'!$A$2:$AB$830,9,FALSE))</f>
        <v>19</v>
      </c>
      <c r="Q195">
        <f>IF(G195="GK",VLOOKUP(F195,'[1]2015GoalKeeper Stats'!$A$2:$S$109,10,FALSE),VLOOKUP(F195,'[1]2015Player Stats'!$A$2:$AB$830,10,FALSE))</f>
        <v>9</v>
      </c>
      <c r="R195">
        <f>IF(G195="GK",VLOOKUP(F195,'[1]2015GoalKeeper Stats'!$A$2:$S$109,11,FALSE),VLOOKUP(F195,'[1]2015Player Stats'!$A$2:$AB$830,11,FALSE))</f>
        <v>1</v>
      </c>
      <c r="S195" t="str">
        <f>IF(G195="GK",VLOOKUP(F195,'[1]2015GoalKeeper Stats'!$A$2:$S$109,12,FALSE),VLOOKUP(F195,'[1]2015Player Stats'!$A$2:$AB$830,12,FALSE))</f>
        <v>0/0</v>
      </c>
      <c r="T195">
        <f>IF(G195="GK",VLOOKUP(F195,'[1]2015GoalKeeper Stats'!$A$2:$S$109,13,FALSE),VLOOKUP(F195,'[1]2015Player Stats'!$A$2:$AB$830,13,FALSE))</f>
        <v>0</v>
      </c>
      <c r="U195">
        <f>IF(G195="GK",VLOOKUP(F195,'[1]2015GoalKeeper Stats'!$A$2:$S$109,14,FALSE),VLOOKUP(F195,'[1]2015Player Stats'!$A$2:$AB$830,14,FALSE))</f>
        <v>1</v>
      </c>
      <c r="V195">
        <f>IF(G195="GK",VLOOKUP(F195,'[1]2015GoalKeeper Stats'!$A$2:$S$109,15,FALSE),VLOOKUP(F195,'[1]2015Player Stats'!$A$2:$AB$830,15,FALSE))</f>
        <v>0.1</v>
      </c>
      <c r="W195">
        <f>IF(G195="GK",VLOOKUP(F195,'[1]2015GoalKeeper Stats'!$A$2:$S$109,16,FALSE),VLOOKUP(F195,'[1]2015Player Stats'!$A$2:$AB$830,16,FALSE))</f>
        <v>5.3</v>
      </c>
      <c r="X195">
        <f>IF(G195="GK",VLOOKUP(F195,'[1]2015GoalKeeper Stats'!$A$2:$S$109,17,FALSE),VLOOKUP(F195,'[1]2015Player Stats'!$A$2:$AB$830,17,FALSE))</f>
        <v>0</v>
      </c>
      <c r="Y195">
        <f>IF(G195="GK",VLOOKUP(F195,'[1]2015GoalKeeper Stats'!$A$2:$S$109,18,FALSE),VLOOKUP(F195,'[1]2015Player Stats'!$A$2:$AB$830,18,FALSE))</f>
        <v>0</v>
      </c>
      <c r="Z195">
        <f>IF(G195="GK",VLOOKUP(F195,'[1]2015GoalKeeper Stats'!$A$2:$S$109,19,FALSE),VLOOKUP(F195,'[1]2015Player Stats'!$A$2:$AB$830,19,FALSE))</f>
        <v>0</v>
      </c>
      <c r="AA195">
        <f>IF(G195="GK",VLOOKUP(F195,'[1]2015GoalKeeper Stats'!$A$2:$S$109,20,FALSE),VLOOKUP(F195,'[1]2015Player Stats'!$A$2:$AB$830,20,FALSE))</f>
        <v>0</v>
      </c>
      <c r="AB195">
        <f>IF(G195="GK",VLOOKUP(F195,'[1]2015GoalKeeper Stats'!$A$2:$S$109,21,FALSE),VLOOKUP(F195,'[1]2015Player Stats'!$A$2:$AB$830,21,FALSE))</f>
        <v>10</v>
      </c>
      <c r="AC195">
        <f>IF(G195="GK",VLOOKUP(F195,'[1]2015GoalKeeper Stats'!$A$2:$S$109,22,FALSE),VLOOKUP(F195,'[1]2015Player Stats'!$A$2:$AB$830,22,FALSE))</f>
        <v>14</v>
      </c>
      <c r="AD195">
        <f>IF(G195="GK",VLOOKUP(F195,'[1]2015GoalKeeper Stats'!$A$2:$S$109,23,FALSE),VLOOKUP(F195,'[1]2015Player Stats'!$A$2:$AB$830,23,FALSE))</f>
        <v>4</v>
      </c>
      <c r="AE195">
        <f>IF(G195="GK",VLOOKUP(F195,'[1]2015GoalKeeper Stats'!$A$2:$S$109,24,FALSE),VLOOKUP(F195,'[1]2015Player Stats'!$A$2:$AB$830,24,FALSE))</f>
        <v>0</v>
      </c>
      <c r="AF195">
        <f>IF(G195="GK",VLOOKUP(F195,'[1]2015GoalKeeper Stats'!$A$2:$S$109,25,FALSE),VLOOKUP(F195,'[1]2015Player Stats'!$A$2:$AB$830,25,FALSE))</f>
        <v>0</v>
      </c>
      <c r="AG195">
        <f>IF(G195="GK",VLOOKUP(F195,'[1]2015GoalKeeper Stats'!$A$2:$S$109,26,FALSE),VLOOKUP(F195,'[1]2015Player Stats'!$A$2:$AB$830,26,FALSE))</f>
        <v>47.37</v>
      </c>
      <c r="AH195" s="51">
        <v>2015</v>
      </c>
      <c r="AI195" s="51">
        <v>34</v>
      </c>
      <c r="AJ195" s="51">
        <v>373</v>
      </c>
      <c r="AK195" s="51">
        <v>447</v>
      </c>
      <c r="AL195" s="51">
        <v>37</v>
      </c>
      <c r="AM195" s="51">
        <v>47</v>
      </c>
      <c r="AN195" s="51">
        <v>-10</v>
      </c>
      <c r="AO195" s="52">
        <v>39.049999999999997</v>
      </c>
      <c r="AP195" s="52">
        <v>54.52</v>
      </c>
      <c r="AQ195" s="52">
        <v>-15.47</v>
      </c>
      <c r="AR195" s="52">
        <v>5.47</v>
      </c>
      <c r="AS195" s="51">
        <v>41</v>
      </c>
      <c r="AT195" s="52">
        <v>37.39</v>
      </c>
    </row>
    <row r="196" spans="1:46" hidden="1">
      <c r="A196">
        <v>2015</v>
      </c>
      <c r="B196" t="s">
        <v>205</v>
      </c>
      <c r="C196" t="s">
        <v>971</v>
      </c>
      <c r="D196" t="s">
        <v>1228</v>
      </c>
      <c r="E196" t="s">
        <v>1229</v>
      </c>
      <c r="F196" t="str">
        <f t="shared" si="3"/>
        <v>Michel Garbini Pereira</v>
      </c>
      <c r="G196" t="s">
        <v>1230</v>
      </c>
      <c r="H196" s="143">
        <v>161500</v>
      </c>
      <c r="I196" s="143">
        <v>140000</v>
      </c>
      <c r="J196" t="str">
        <f>IF(G196="GK",VLOOKUP(F196,'[1]2015GoalKeeper Stats'!$A$2:$S$109,2,FALSE),VLOOKUP(F196,'[1]2015Player Stats'!$A$2:$AB$830,2,FALSE))</f>
        <v>DAL</v>
      </c>
      <c r="K196">
        <f>IF(G196="GK",VLOOKUP(F196,'[1]2015GoalKeeper Stats'!$A$2:$S$109,4,FALSE),VLOOKUP(F196,'[1]2015Player Stats'!$A$2:$AB$830,4,FALSE))</f>
        <v>18</v>
      </c>
      <c r="L196">
        <f>IF(G196="GK",VLOOKUP(F196,'[1]2015GoalKeeper Stats'!$A$2:$S$109,5,FALSE),VLOOKUP(F196,'[1]2015Player Stats'!$A$2:$AB$830,5,FALSE))</f>
        <v>12</v>
      </c>
      <c r="M196">
        <f>IF(G196="GK",VLOOKUP(F196,'[1]2015GoalKeeper Stats'!$A$2:$S$109,6,FALSE),VLOOKUP(F196,'[1]2015Player Stats'!$A$2:$AB$830,6,FALSE))</f>
        <v>914</v>
      </c>
      <c r="N196">
        <f>IF(G196="GK",VLOOKUP(F196,'[1]2015GoalKeeper Stats'!$A$2:$S$109,7,FALSE),VLOOKUP(F196,'[1]2015Player Stats'!$A$2:$AB$830,7,FALSE))</f>
        <v>1</v>
      </c>
      <c r="O196">
        <f>IF(G196="GK",VLOOKUP(F196,'[1]2015GoalKeeper Stats'!$A$2:$S$109,8,FALSE),VLOOKUP(F196,'[1]2015Player Stats'!$A$2:$AB$830,8,FALSE))</f>
        <v>4</v>
      </c>
      <c r="P196">
        <f>IF(G196="GK",VLOOKUP(F196,'[1]2015GoalKeeper Stats'!$A$2:$S$109,9,FALSE),VLOOKUP(F196,'[1]2015Player Stats'!$A$2:$AB$830,9,FALSE))</f>
        <v>10</v>
      </c>
      <c r="Q196">
        <f>IF(G196="GK",VLOOKUP(F196,'[1]2015GoalKeeper Stats'!$A$2:$S$109,10,FALSE),VLOOKUP(F196,'[1]2015Player Stats'!$A$2:$AB$830,10,FALSE))</f>
        <v>4</v>
      </c>
      <c r="R196">
        <f>IF(G196="GK",VLOOKUP(F196,'[1]2015GoalKeeper Stats'!$A$2:$S$109,11,FALSE),VLOOKUP(F196,'[1]2015Player Stats'!$A$2:$AB$830,11,FALSE))</f>
        <v>1</v>
      </c>
      <c r="S196" t="str">
        <f>IF(G196="GK",VLOOKUP(F196,'[1]2015GoalKeeper Stats'!$A$2:$S$109,12,FALSE),VLOOKUP(F196,'[1]2015Player Stats'!$A$2:$AB$830,12,FALSE))</f>
        <v>0/0</v>
      </c>
      <c r="T196">
        <f>IF(G196="GK",VLOOKUP(F196,'[1]2015GoalKeeper Stats'!$A$2:$S$109,13,FALSE),VLOOKUP(F196,'[1]2015Player Stats'!$A$2:$AB$830,13,FALSE))</f>
        <v>1</v>
      </c>
      <c r="U196">
        <f>IF(G196="GK",VLOOKUP(F196,'[1]2015GoalKeeper Stats'!$A$2:$S$109,14,FALSE),VLOOKUP(F196,'[1]2015Player Stats'!$A$2:$AB$830,14,FALSE))</f>
        <v>0</v>
      </c>
      <c r="V196">
        <f>IF(G196="GK",VLOOKUP(F196,'[1]2015GoalKeeper Stats'!$A$2:$S$109,15,FALSE),VLOOKUP(F196,'[1]2015Player Stats'!$A$2:$AB$830,15,FALSE))</f>
        <v>0.1</v>
      </c>
      <c r="W196">
        <f>IF(G196="GK",VLOOKUP(F196,'[1]2015GoalKeeper Stats'!$A$2:$S$109,16,FALSE),VLOOKUP(F196,'[1]2015Player Stats'!$A$2:$AB$830,16,FALSE))</f>
        <v>10</v>
      </c>
      <c r="X196">
        <f>IF(G196="GK",VLOOKUP(F196,'[1]2015GoalKeeper Stats'!$A$2:$S$109,17,FALSE),VLOOKUP(F196,'[1]2015Player Stats'!$A$2:$AB$830,17,FALSE))</f>
        <v>1</v>
      </c>
      <c r="Y196">
        <f>IF(G196="GK",VLOOKUP(F196,'[1]2015GoalKeeper Stats'!$A$2:$S$109,18,FALSE),VLOOKUP(F196,'[1]2015Player Stats'!$A$2:$AB$830,18,FALSE))</f>
        <v>3</v>
      </c>
      <c r="Z196">
        <f>IF(G196="GK",VLOOKUP(F196,'[1]2015GoalKeeper Stats'!$A$2:$S$109,19,FALSE),VLOOKUP(F196,'[1]2015Player Stats'!$A$2:$AB$830,19,FALSE))</f>
        <v>1</v>
      </c>
      <c r="AA196">
        <f>IF(G196="GK",VLOOKUP(F196,'[1]2015GoalKeeper Stats'!$A$2:$S$109,20,FALSE),VLOOKUP(F196,'[1]2015Player Stats'!$A$2:$AB$830,20,FALSE))</f>
        <v>0.39</v>
      </c>
      <c r="AB196">
        <f>IF(G196="GK",VLOOKUP(F196,'[1]2015GoalKeeper Stats'!$A$2:$S$109,21,FALSE),VLOOKUP(F196,'[1]2015Player Stats'!$A$2:$AB$830,21,FALSE))</f>
        <v>12</v>
      </c>
      <c r="AC196">
        <f>IF(G196="GK",VLOOKUP(F196,'[1]2015GoalKeeper Stats'!$A$2:$S$109,22,FALSE),VLOOKUP(F196,'[1]2015Player Stats'!$A$2:$AB$830,22,FALSE))</f>
        <v>15</v>
      </c>
      <c r="AD196">
        <f>IF(G196="GK",VLOOKUP(F196,'[1]2015GoalKeeper Stats'!$A$2:$S$109,23,FALSE),VLOOKUP(F196,'[1]2015Player Stats'!$A$2:$AB$830,23,FALSE))</f>
        <v>0</v>
      </c>
      <c r="AE196">
        <f>IF(G196="GK",VLOOKUP(F196,'[1]2015GoalKeeper Stats'!$A$2:$S$109,24,FALSE),VLOOKUP(F196,'[1]2015Player Stats'!$A$2:$AB$830,24,FALSE))</f>
        <v>3</v>
      </c>
      <c r="AF196">
        <f>IF(G196="GK",VLOOKUP(F196,'[1]2015GoalKeeper Stats'!$A$2:$S$109,25,FALSE),VLOOKUP(F196,'[1]2015Player Stats'!$A$2:$AB$830,25,FALSE))</f>
        <v>0</v>
      </c>
      <c r="AG196">
        <f>IF(G196="GK",VLOOKUP(F196,'[1]2015GoalKeeper Stats'!$A$2:$S$109,26,FALSE),VLOOKUP(F196,'[1]2015Player Stats'!$A$2:$AB$830,26,FALSE))</f>
        <v>40</v>
      </c>
      <c r="AH196" s="51">
        <v>2015</v>
      </c>
      <c r="AI196" s="51">
        <v>34</v>
      </c>
      <c r="AJ196" s="51">
        <v>399</v>
      </c>
      <c r="AK196" s="51">
        <v>385</v>
      </c>
      <c r="AL196" s="51">
        <v>51</v>
      </c>
      <c r="AM196" s="51">
        <v>38</v>
      </c>
      <c r="AN196" s="51">
        <v>13</v>
      </c>
      <c r="AO196" s="52">
        <v>44.54</v>
      </c>
      <c r="AP196" s="52">
        <v>41.23</v>
      </c>
      <c r="AQ196" s="52">
        <v>3.31</v>
      </c>
      <c r="AR196" s="52">
        <v>9.69</v>
      </c>
      <c r="AS196" s="51">
        <v>60</v>
      </c>
      <c r="AT196" s="52">
        <v>48.28</v>
      </c>
    </row>
    <row r="197" spans="1:46" hidden="1">
      <c r="A197">
        <v>2015</v>
      </c>
      <c r="B197" t="s">
        <v>205</v>
      </c>
      <c r="C197" t="s">
        <v>971</v>
      </c>
      <c r="D197" t="s">
        <v>1201</v>
      </c>
      <c r="E197" t="s">
        <v>1231</v>
      </c>
      <c r="F197" t="str">
        <f t="shared" si="3"/>
        <v>Fabian Castillo</v>
      </c>
      <c r="G197" t="s">
        <v>875</v>
      </c>
      <c r="H197" s="143">
        <v>160000</v>
      </c>
      <c r="I197" s="143">
        <v>145000</v>
      </c>
      <c r="J197" t="str">
        <f>IF(G197="GK",VLOOKUP(F197,'[1]2015GoalKeeper Stats'!$A$2:$S$109,2,FALSE),VLOOKUP(F197,'[1]2015Player Stats'!$A$2:$AB$830,2,FALSE))</f>
        <v>DAL</v>
      </c>
      <c r="K197">
        <f>IF(G197="GK",VLOOKUP(F197,'[1]2015GoalKeeper Stats'!$A$2:$S$109,4,FALSE),VLOOKUP(F197,'[1]2015Player Stats'!$A$2:$AB$830,4,FALSE))</f>
        <v>30</v>
      </c>
      <c r="L197">
        <f>IF(G197="GK",VLOOKUP(F197,'[1]2015GoalKeeper Stats'!$A$2:$S$109,5,FALSE),VLOOKUP(F197,'[1]2015Player Stats'!$A$2:$AB$830,5,FALSE))</f>
        <v>28</v>
      </c>
      <c r="M197">
        <f>IF(G197="GK",VLOOKUP(F197,'[1]2015GoalKeeper Stats'!$A$2:$S$109,6,FALSE),VLOOKUP(F197,'[1]2015Player Stats'!$A$2:$AB$830,6,FALSE))</f>
        <v>2559</v>
      </c>
      <c r="N197">
        <f>IF(G197="GK",VLOOKUP(F197,'[1]2015GoalKeeper Stats'!$A$2:$S$109,7,FALSE),VLOOKUP(F197,'[1]2015Player Stats'!$A$2:$AB$830,7,FALSE))</f>
        <v>9</v>
      </c>
      <c r="O197">
        <f>IF(G197="GK",VLOOKUP(F197,'[1]2015GoalKeeper Stats'!$A$2:$S$109,8,FALSE),VLOOKUP(F197,'[1]2015Player Stats'!$A$2:$AB$830,8,FALSE))</f>
        <v>9</v>
      </c>
      <c r="P197">
        <f>IF(G197="GK",VLOOKUP(F197,'[1]2015GoalKeeper Stats'!$A$2:$S$109,9,FALSE),VLOOKUP(F197,'[1]2015Player Stats'!$A$2:$AB$830,9,FALSE))</f>
        <v>79</v>
      </c>
      <c r="Q197">
        <f>IF(G197="GK",VLOOKUP(F197,'[1]2015GoalKeeper Stats'!$A$2:$S$109,10,FALSE),VLOOKUP(F197,'[1]2015Player Stats'!$A$2:$AB$830,10,FALSE))</f>
        <v>30</v>
      </c>
      <c r="R197">
        <f>IF(G197="GK",VLOOKUP(F197,'[1]2015GoalKeeper Stats'!$A$2:$S$109,11,FALSE),VLOOKUP(F197,'[1]2015Player Stats'!$A$2:$AB$830,11,FALSE))</f>
        <v>1</v>
      </c>
      <c r="S197" t="str">
        <f>IF(G197="GK",VLOOKUP(F197,'[1]2015GoalKeeper Stats'!$A$2:$S$109,12,FALSE),VLOOKUP(F197,'[1]2015Player Stats'!$A$2:$AB$830,12,FALSE))</f>
        <v>0/0</v>
      </c>
      <c r="T197">
        <f>IF(G197="GK",VLOOKUP(F197,'[1]2015GoalKeeper Stats'!$A$2:$S$109,13,FALSE),VLOOKUP(F197,'[1]2015Player Stats'!$A$2:$AB$830,13,FALSE))</f>
        <v>7</v>
      </c>
      <c r="U197">
        <f>IF(G197="GK",VLOOKUP(F197,'[1]2015GoalKeeper Stats'!$A$2:$S$109,14,FALSE),VLOOKUP(F197,'[1]2015Player Stats'!$A$2:$AB$830,14,FALSE))</f>
        <v>2</v>
      </c>
      <c r="V197">
        <f>IF(G197="GK",VLOOKUP(F197,'[1]2015GoalKeeper Stats'!$A$2:$S$109,15,FALSE),VLOOKUP(F197,'[1]2015Player Stats'!$A$2:$AB$830,15,FALSE))</f>
        <v>0.32</v>
      </c>
      <c r="W197">
        <f>IF(G197="GK",VLOOKUP(F197,'[1]2015GoalKeeper Stats'!$A$2:$S$109,16,FALSE),VLOOKUP(F197,'[1]2015Player Stats'!$A$2:$AB$830,16,FALSE))</f>
        <v>11.4</v>
      </c>
      <c r="X197">
        <f>IF(G197="GK",VLOOKUP(F197,'[1]2015GoalKeeper Stats'!$A$2:$S$109,17,FALSE),VLOOKUP(F197,'[1]2015Player Stats'!$A$2:$AB$830,17,FALSE))</f>
        <v>2</v>
      </c>
      <c r="Y197">
        <f>IF(G197="GK",VLOOKUP(F197,'[1]2015GoalKeeper Stats'!$A$2:$S$109,18,FALSE),VLOOKUP(F197,'[1]2015Player Stats'!$A$2:$AB$830,18,FALSE))</f>
        <v>3</v>
      </c>
      <c r="Z197">
        <f>IF(G197="GK",VLOOKUP(F197,'[1]2015GoalKeeper Stats'!$A$2:$S$109,19,FALSE),VLOOKUP(F197,'[1]2015Player Stats'!$A$2:$AB$830,19,FALSE))</f>
        <v>6</v>
      </c>
      <c r="AA197">
        <f>IF(G197="GK",VLOOKUP(F197,'[1]2015GoalKeeper Stats'!$A$2:$S$109,20,FALSE),VLOOKUP(F197,'[1]2015Player Stats'!$A$2:$AB$830,20,FALSE))</f>
        <v>0.32</v>
      </c>
      <c r="AB197">
        <f>IF(G197="GK",VLOOKUP(F197,'[1]2015GoalKeeper Stats'!$A$2:$S$109,21,FALSE),VLOOKUP(F197,'[1]2015Player Stats'!$A$2:$AB$830,21,FALSE))</f>
        <v>27</v>
      </c>
      <c r="AC197">
        <f>IF(G197="GK",VLOOKUP(F197,'[1]2015GoalKeeper Stats'!$A$2:$S$109,22,FALSE),VLOOKUP(F197,'[1]2015Player Stats'!$A$2:$AB$830,22,FALSE))</f>
        <v>37</v>
      </c>
      <c r="AD197">
        <f>IF(G197="GK",VLOOKUP(F197,'[1]2015GoalKeeper Stats'!$A$2:$S$109,23,FALSE),VLOOKUP(F197,'[1]2015Player Stats'!$A$2:$AB$830,23,FALSE))</f>
        <v>16</v>
      </c>
      <c r="AE197">
        <f>IF(G197="GK",VLOOKUP(F197,'[1]2015GoalKeeper Stats'!$A$2:$S$109,24,FALSE),VLOOKUP(F197,'[1]2015Player Stats'!$A$2:$AB$830,24,FALSE))</f>
        <v>2</v>
      </c>
      <c r="AF197">
        <f>IF(G197="GK",VLOOKUP(F197,'[1]2015GoalKeeper Stats'!$A$2:$S$109,25,FALSE),VLOOKUP(F197,'[1]2015Player Stats'!$A$2:$AB$830,25,FALSE))</f>
        <v>0</v>
      </c>
      <c r="AG197">
        <f>IF(G197="GK",VLOOKUP(F197,'[1]2015GoalKeeper Stats'!$A$2:$S$109,26,FALSE),VLOOKUP(F197,'[1]2015Player Stats'!$A$2:$AB$830,26,FALSE))</f>
        <v>37.97</v>
      </c>
      <c r="AH197" s="51">
        <v>2015</v>
      </c>
      <c r="AI197" s="51">
        <v>34</v>
      </c>
      <c r="AJ197" s="51">
        <v>399</v>
      </c>
      <c r="AK197" s="51">
        <v>385</v>
      </c>
      <c r="AL197" s="51">
        <v>51</v>
      </c>
      <c r="AM197" s="51">
        <v>38</v>
      </c>
      <c r="AN197" s="51">
        <v>13</v>
      </c>
      <c r="AO197" s="52">
        <v>44.54</v>
      </c>
      <c r="AP197" s="52">
        <v>41.23</v>
      </c>
      <c r="AQ197" s="52">
        <v>3.31</v>
      </c>
      <c r="AR197" s="52">
        <v>9.69</v>
      </c>
      <c r="AS197" s="51">
        <v>60</v>
      </c>
      <c r="AT197" s="52">
        <v>48.28</v>
      </c>
    </row>
    <row r="198" spans="1:46" hidden="1">
      <c r="A198">
        <v>2015</v>
      </c>
      <c r="B198" t="s">
        <v>196</v>
      </c>
      <c r="C198" t="s">
        <v>196</v>
      </c>
      <c r="D198" t="s">
        <v>1149</v>
      </c>
      <c r="E198" t="s">
        <v>1232</v>
      </c>
      <c r="F198" t="str">
        <f t="shared" si="3"/>
        <v>Gonzalo Pineda</v>
      </c>
      <c r="G198" t="s">
        <v>860</v>
      </c>
      <c r="H198" s="143">
        <v>160000</v>
      </c>
      <c r="I198" s="143">
        <v>160000</v>
      </c>
      <c r="J198" t="str">
        <f>IF(G198="GK",VLOOKUP(F198,'[1]2015GoalKeeper Stats'!$A$2:$S$109,2,FALSE),VLOOKUP(F198,'[1]2015Player Stats'!$A$2:$AB$830,2,FALSE))</f>
        <v>SEA</v>
      </c>
      <c r="K198">
        <f>IF(G198="GK",VLOOKUP(F198,'[1]2015GoalKeeper Stats'!$A$2:$S$109,4,FALSE),VLOOKUP(F198,'[1]2015Player Stats'!$A$2:$AB$830,4,FALSE))</f>
        <v>28</v>
      </c>
      <c r="L198">
        <f>IF(G198="GK",VLOOKUP(F198,'[1]2015GoalKeeper Stats'!$A$2:$S$109,5,FALSE),VLOOKUP(F198,'[1]2015Player Stats'!$A$2:$AB$830,5,FALSE))</f>
        <v>21</v>
      </c>
      <c r="M198">
        <f>IF(G198="GK",VLOOKUP(F198,'[1]2015GoalKeeper Stats'!$A$2:$S$109,6,FALSE),VLOOKUP(F198,'[1]2015Player Stats'!$A$2:$AB$830,6,FALSE))</f>
        <v>1845</v>
      </c>
      <c r="N198">
        <f>IF(G198="GK",VLOOKUP(F198,'[1]2015GoalKeeper Stats'!$A$2:$S$109,7,FALSE),VLOOKUP(F198,'[1]2015Player Stats'!$A$2:$AB$830,7,FALSE))</f>
        <v>1</v>
      </c>
      <c r="O198">
        <f>IF(G198="GK",VLOOKUP(F198,'[1]2015GoalKeeper Stats'!$A$2:$S$109,8,FALSE),VLOOKUP(F198,'[1]2015Player Stats'!$A$2:$AB$830,8,FALSE))</f>
        <v>2</v>
      </c>
      <c r="P198">
        <f>IF(G198="GK",VLOOKUP(F198,'[1]2015GoalKeeper Stats'!$A$2:$S$109,9,FALSE),VLOOKUP(F198,'[1]2015Player Stats'!$A$2:$AB$830,9,FALSE))</f>
        <v>11</v>
      </c>
      <c r="Q198">
        <f>IF(G198="GK",VLOOKUP(F198,'[1]2015GoalKeeper Stats'!$A$2:$S$109,10,FALSE),VLOOKUP(F198,'[1]2015Player Stats'!$A$2:$AB$830,10,FALSE))</f>
        <v>1</v>
      </c>
      <c r="R198">
        <f>IF(G198="GK",VLOOKUP(F198,'[1]2015GoalKeeper Stats'!$A$2:$S$109,11,FALSE),VLOOKUP(F198,'[1]2015Player Stats'!$A$2:$AB$830,11,FALSE))</f>
        <v>0</v>
      </c>
      <c r="S198" t="str">
        <f>IF(G198="GK",VLOOKUP(F198,'[1]2015GoalKeeper Stats'!$A$2:$S$109,12,FALSE),VLOOKUP(F198,'[1]2015Player Stats'!$A$2:$AB$830,12,FALSE))</f>
        <v>0/0</v>
      </c>
      <c r="T198">
        <f>IF(G198="GK",VLOOKUP(F198,'[1]2015GoalKeeper Stats'!$A$2:$S$109,13,FALSE),VLOOKUP(F198,'[1]2015Player Stats'!$A$2:$AB$830,13,FALSE))</f>
        <v>0</v>
      </c>
      <c r="U198">
        <f>IF(G198="GK",VLOOKUP(F198,'[1]2015GoalKeeper Stats'!$A$2:$S$109,14,FALSE),VLOOKUP(F198,'[1]2015Player Stats'!$A$2:$AB$830,14,FALSE))</f>
        <v>1</v>
      </c>
      <c r="V198">
        <f>IF(G198="GK",VLOOKUP(F198,'[1]2015GoalKeeper Stats'!$A$2:$S$109,15,FALSE),VLOOKUP(F198,'[1]2015Player Stats'!$A$2:$AB$830,15,FALSE))</f>
        <v>0.05</v>
      </c>
      <c r="W198">
        <f>IF(G198="GK",VLOOKUP(F198,'[1]2015GoalKeeper Stats'!$A$2:$S$109,16,FALSE),VLOOKUP(F198,'[1]2015Player Stats'!$A$2:$AB$830,16,FALSE))</f>
        <v>9.1</v>
      </c>
      <c r="X198">
        <f>IF(G198="GK",VLOOKUP(F198,'[1]2015GoalKeeper Stats'!$A$2:$S$109,17,FALSE),VLOOKUP(F198,'[1]2015Player Stats'!$A$2:$AB$830,17,FALSE))</f>
        <v>0</v>
      </c>
      <c r="Y198">
        <f>IF(G198="GK",VLOOKUP(F198,'[1]2015GoalKeeper Stats'!$A$2:$S$109,18,FALSE),VLOOKUP(F198,'[1]2015Player Stats'!$A$2:$AB$830,18,FALSE))</f>
        <v>1</v>
      </c>
      <c r="Z198">
        <f>IF(G198="GK",VLOOKUP(F198,'[1]2015GoalKeeper Stats'!$A$2:$S$109,19,FALSE),VLOOKUP(F198,'[1]2015Player Stats'!$A$2:$AB$830,19,FALSE))</f>
        <v>1</v>
      </c>
      <c r="AA198">
        <f>IF(G198="GK",VLOOKUP(F198,'[1]2015GoalKeeper Stats'!$A$2:$S$109,20,FALSE),VLOOKUP(F198,'[1]2015Player Stats'!$A$2:$AB$830,20,FALSE))</f>
        <v>0.1</v>
      </c>
      <c r="AB198">
        <f>IF(G198="GK",VLOOKUP(F198,'[1]2015GoalKeeper Stats'!$A$2:$S$109,21,FALSE),VLOOKUP(F198,'[1]2015Player Stats'!$A$2:$AB$830,21,FALSE))</f>
        <v>24</v>
      </c>
      <c r="AC198">
        <f>IF(G198="GK",VLOOKUP(F198,'[1]2015GoalKeeper Stats'!$A$2:$S$109,22,FALSE),VLOOKUP(F198,'[1]2015Player Stats'!$A$2:$AB$830,22,FALSE))</f>
        <v>22</v>
      </c>
      <c r="AD198">
        <f>IF(G198="GK",VLOOKUP(F198,'[1]2015GoalKeeper Stats'!$A$2:$S$109,23,FALSE),VLOOKUP(F198,'[1]2015Player Stats'!$A$2:$AB$830,23,FALSE))</f>
        <v>0</v>
      </c>
      <c r="AE198">
        <f>IF(G198="GK",VLOOKUP(F198,'[1]2015GoalKeeper Stats'!$A$2:$S$109,24,FALSE),VLOOKUP(F198,'[1]2015Player Stats'!$A$2:$AB$830,24,FALSE))</f>
        <v>5</v>
      </c>
      <c r="AF198">
        <f>IF(G198="GK",VLOOKUP(F198,'[1]2015GoalKeeper Stats'!$A$2:$S$109,25,FALSE),VLOOKUP(F198,'[1]2015Player Stats'!$A$2:$AB$830,25,FALSE))</f>
        <v>1</v>
      </c>
      <c r="AG198">
        <f>IF(G198="GK",VLOOKUP(F198,'[1]2015GoalKeeper Stats'!$A$2:$S$109,26,FALSE),VLOOKUP(F198,'[1]2015Player Stats'!$A$2:$AB$830,26,FALSE))</f>
        <v>9.09</v>
      </c>
      <c r="AH198" s="51">
        <v>2015</v>
      </c>
      <c r="AI198" s="51">
        <v>34</v>
      </c>
      <c r="AJ198" s="51">
        <v>331</v>
      </c>
      <c r="AK198" s="51">
        <v>464</v>
      </c>
      <c r="AL198" s="51">
        <v>44</v>
      </c>
      <c r="AM198" s="51">
        <v>36</v>
      </c>
      <c r="AN198" s="51">
        <v>8</v>
      </c>
      <c r="AO198" s="52">
        <v>42.15</v>
      </c>
      <c r="AP198" s="52">
        <v>38.61</v>
      </c>
      <c r="AQ198" s="52">
        <v>3.53</v>
      </c>
      <c r="AR198" s="52">
        <v>4.47</v>
      </c>
      <c r="AS198" s="51">
        <v>51</v>
      </c>
      <c r="AT198" s="52">
        <v>49.63</v>
      </c>
    </row>
    <row r="199" spans="1:46" hidden="1">
      <c r="A199">
        <v>2015</v>
      </c>
      <c r="B199" t="s">
        <v>896</v>
      </c>
      <c r="C199" t="s">
        <v>896</v>
      </c>
      <c r="D199" t="s">
        <v>867</v>
      </c>
      <c r="E199" t="s">
        <v>1233</v>
      </c>
      <c r="F199" t="str">
        <f t="shared" si="3"/>
        <v>Steven Lenhart</v>
      </c>
      <c r="G199" t="s">
        <v>875</v>
      </c>
      <c r="H199" s="143">
        <v>159083</v>
      </c>
      <c r="I199" s="143">
        <v>150000</v>
      </c>
      <c r="J199" t="str">
        <f>IF(G199="GK",VLOOKUP(F199,'[1]2015GoalKeeper Stats'!$A$2:$S$109,2,FALSE),VLOOKUP(F199,'[1]2015Player Stats'!$A$2:$AB$830,2,FALSE))</f>
        <v xml:space="preserve">SJ </v>
      </c>
      <c r="K199">
        <f>IF(G199="GK",VLOOKUP(F199,'[1]2015GoalKeeper Stats'!$A$2:$S$109,4,FALSE),VLOOKUP(F199,'[1]2015Player Stats'!$A$2:$AB$830,4,FALSE))</f>
        <v>0</v>
      </c>
      <c r="L199">
        <f>IF(G199="GK",VLOOKUP(F199,'[1]2015GoalKeeper Stats'!$A$2:$S$109,5,FALSE),VLOOKUP(F199,'[1]2015Player Stats'!$A$2:$AB$830,5,FALSE))</f>
        <v>0</v>
      </c>
      <c r="M199">
        <f>IF(G199="GK",VLOOKUP(F199,'[1]2015GoalKeeper Stats'!$A$2:$S$109,6,FALSE),VLOOKUP(F199,'[1]2015Player Stats'!$A$2:$AB$830,6,FALSE))</f>
        <v>0</v>
      </c>
      <c r="N199">
        <f>IF(G199="GK",VLOOKUP(F199,'[1]2015GoalKeeper Stats'!$A$2:$S$109,7,FALSE),VLOOKUP(F199,'[1]2015Player Stats'!$A$2:$AB$830,7,FALSE))</f>
        <v>0</v>
      </c>
      <c r="O199">
        <f>IF(G199="GK",VLOOKUP(F199,'[1]2015GoalKeeper Stats'!$A$2:$S$109,8,FALSE),VLOOKUP(F199,'[1]2015Player Stats'!$A$2:$AB$830,8,FALSE))</f>
        <v>0</v>
      </c>
      <c r="P199">
        <f>IF(G199="GK",VLOOKUP(F199,'[1]2015GoalKeeper Stats'!$A$2:$S$109,9,FALSE),VLOOKUP(F199,'[1]2015Player Stats'!$A$2:$AB$830,9,FALSE))</f>
        <v>0</v>
      </c>
      <c r="Q199">
        <f>IF(G199="GK",VLOOKUP(F199,'[1]2015GoalKeeper Stats'!$A$2:$S$109,10,FALSE),VLOOKUP(F199,'[1]2015Player Stats'!$A$2:$AB$830,10,FALSE))</f>
        <v>0</v>
      </c>
      <c r="R199">
        <f>IF(G199="GK",VLOOKUP(F199,'[1]2015GoalKeeper Stats'!$A$2:$S$109,11,FALSE),VLOOKUP(F199,'[1]2015Player Stats'!$A$2:$AB$830,11,FALSE))</f>
        <v>0</v>
      </c>
      <c r="S199" t="str">
        <f>IF(G199="GK",VLOOKUP(F199,'[1]2015GoalKeeper Stats'!$A$2:$S$109,12,FALSE),VLOOKUP(F199,'[1]2015Player Stats'!$A$2:$AB$830,12,FALSE))</f>
        <v>0/0</v>
      </c>
      <c r="T199">
        <f>IF(G199="GK",VLOOKUP(F199,'[1]2015GoalKeeper Stats'!$A$2:$S$109,13,FALSE),VLOOKUP(F199,'[1]2015Player Stats'!$A$2:$AB$830,13,FALSE))</f>
        <v>0</v>
      </c>
      <c r="U199">
        <f>IF(G199="GK",VLOOKUP(F199,'[1]2015GoalKeeper Stats'!$A$2:$S$109,14,FALSE),VLOOKUP(F199,'[1]2015Player Stats'!$A$2:$AB$830,14,FALSE))</f>
        <v>0</v>
      </c>
      <c r="V199">
        <f>IF(G199="GK",VLOOKUP(F199,'[1]2015GoalKeeper Stats'!$A$2:$S$109,15,FALSE),VLOOKUP(F199,'[1]2015Player Stats'!$A$2:$AB$830,15,FALSE))</f>
        <v>0</v>
      </c>
      <c r="W199">
        <f>IF(G199="GK",VLOOKUP(F199,'[1]2015GoalKeeper Stats'!$A$2:$S$109,16,FALSE),VLOOKUP(F199,'[1]2015Player Stats'!$A$2:$AB$830,16,FALSE))</f>
        <v>0</v>
      </c>
      <c r="X199">
        <f>IF(G199="GK",VLOOKUP(F199,'[1]2015GoalKeeper Stats'!$A$2:$S$109,17,FALSE),VLOOKUP(F199,'[1]2015Player Stats'!$A$2:$AB$830,17,FALSE))</f>
        <v>0</v>
      </c>
      <c r="Y199">
        <f>IF(G199="GK",VLOOKUP(F199,'[1]2015GoalKeeper Stats'!$A$2:$S$109,18,FALSE),VLOOKUP(F199,'[1]2015Player Stats'!$A$2:$AB$830,18,FALSE))</f>
        <v>0</v>
      </c>
      <c r="Z199">
        <f>IF(G199="GK",VLOOKUP(F199,'[1]2015GoalKeeper Stats'!$A$2:$S$109,19,FALSE),VLOOKUP(F199,'[1]2015Player Stats'!$A$2:$AB$830,19,FALSE))</f>
        <v>0</v>
      </c>
      <c r="AA199">
        <f>IF(G199="GK",VLOOKUP(F199,'[1]2015GoalKeeper Stats'!$A$2:$S$109,20,FALSE),VLOOKUP(F199,'[1]2015Player Stats'!$A$2:$AB$830,20,FALSE))</f>
        <v>0</v>
      </c>
      <c r="AB199">
        <f>IF(G199="GK",VLOOKUP(F199,'[1]2015GoalKeeper Stats'!$A$2:$S$109,21,FALSE),VLOOKUP(F199,'[1]2015Player Stats'!$A$2:$AB$830,21,FALSE))</f>
        <v>0</v>
      </c>
      <c r="AC199">
        <f>IF(G199="GK",VLOOKUP(F199,'[1]2015GoalKeeper Stats'!$A$2:$S$109,22,FALSE),VLOOKUP(F199,'[1]2015Player Stats'!$A$2:$AB$830,22,FALSE))</f>
        <v>0</v>
      </c>
      <c r="AD199">
        <f>IF(G199="GK",VLOOKUP(F199,'[1]2015GoalKeeper Stats'!$A$2:$S$109,23,FALSE),VLOOKUP(F199,'[1]2015Player Stats'!$A$2:$AB$830,23,FALSE))</f>
        <v>0</v>
      </c>
      <c r="AE199">
        <f>IF(G199="GK",VLOOKUP(F199,'[1]2015GoalKeeper Stats'!$A$2:$S$109,24,FALSE),VLOOKUP(F199,'[1]2015Player Stats'!$A$2:$AB$830,24,FALSE))</f>
        <v>0</v>
      </c>
      <c r="AF199">
        <f>IF(G199="GK",VLOOKUP(F199,'[1]2015GoalKeeper Stats'!$A$2:$S$109,25,FALSE),VLOOKUP(F199,'[1]2015Player Stats'!$A$2:$AB$830,25,FALSE))</f>
        <v>0</v>
      </c>
      <c r="AG199">
        <f>IF(G199="GK",VLOOKUP(F199,'[1]2015GoalKeeper Stats'!$A$2:$S$109,26,FALSE),VLOOKUP(F199,'[1]2015Player Stats'!$A$2:$AB$830,26,FALSE))</f>
        <v>0</v>
      </c>
      <c r="AH199" s="51">
        <v>2015</v>
      </c>
      <c r="AI199" s="51">
        <v>34</v>
      </c>
      <c r="AJ199" s="51">
        <v>405</v>
      </c>
      <c r="AK199" s="51">
        <v>399</v>
      </c>
      <c r="AL199" s="51">
        <v>41</v>
      </c>
      <c r="AM199" s="51">
        <v>38</v>
      </c>
      <c r="AN199" s="51">
        <v>3</v>
      </c>
      <c r="AO199" s="52">
        <v>44.43</v>
      </c>
      <c r="AP199" s="52">
        <v>40.1</v>
      </c>
      <c r="AQ199" s="52">
        <v>4.33</v>
      </c>
      <c r="AR199" s="52">
        <v>-1.33</v>
      </c>
      <c r="AS199" s="51">
        <v>47</v>
      </c>
      <c r="AT199" s="52">
        <v>49.59</v>
      </c>
    </row>
    <row r="200" spans="1:46" hidden="1">
      <c r="A200">
        <v>2015</v>
      </c>
      <c r="B200" t="s">
        <v>882</v>
      </c>
      <c r="C200" t="s">
        <v>882</v>
      </c>
      <c r="D200" t="s">
        <v>904</v>
      </c>
      <c r="E200" t="s">
        <v>1234</v>
      </c>
      <c r="F200" t="str">
        <f t="shared" si="3"/>
        <v>Kevin Alston</v>
      </c>
      <c r="G200" t="s">
        <v>893</v>
      </c>
      <c r="H200" s="143">
        <v>158333</v>
      </c>
      <c r="I200" s="143">
        <v>140000</v>
      </c>
      <c r="J200" t="str">
        <f>IF(G200="GK",VLOOKUP(F200,'[1]2015GoalKeeper Stats'!$A$2:$S$109,2,FALSE),VLOOKUP(F200,'[1]2015Player Stats'!$A$2:$AB$830,2,FALSE))</f>
        <v xml:space="preserve">NE </v>
      </c>
      <c r="K200">
        <f>IF(G200="GK",VLOOKUP(F200,'[1]2015GoalKeeper Stats'!$A$2:$S$109,4,FALSE),VLOOKUP(F200,'[1]2015Player Stats'!$A$2:$AB$830,4,FALSE))</f>
        <v>16</v>
      </c>
      <c r="L200">
        <f>IF(G200="GK",VLOOKUP(F200,'[1]2015GoalKeeper Stats'!$A$2:$S$109,5,FALSE),VLOOKUP(F200,'[1]2015Player Stats'!$A$2:$AB$830,5,FALSE))</f>
        <v>9</v>
      </c>
      <c r="M200">
        <f>IF(G200="GK",VLOOKUP(F200,'[1]2015GoalKeeper Stats'!$A$2:$S$109,6,FALSE),VLOOKUP(F200,'[1]2015Player Stats'!$A$2:$AB$830,6,FALSE))</f>
        <v>933</v>
      </c>
      <c r="N200">
        <f>IF(G200="GK",VLOOKUP(F200,'[1]2015GoalKeeper Stats'!$A$2:$S$109,7,FALSE),VLOOKUP(F200,'[1]2015Player Stats'!$A$2:$AB$830,7,FALSE))</f>
        <v>0</v>
      </c>
      <c r="O200">
        <f>IF(G200="GK",VLOOKUP(F200,'[1]2015GoalKeeper Stats'!$A$2:$S$109,8,FALSE),VLOOKUP(F200,'[1]2015Player Stats'!$A$2:$AB$830,8,FALSE))</f>
        <v>0</v>
      </c>
      <c r="P200">
        <f>IF(G200="GK",VLOOKUP(F200,'[1]2015GoalKeeper Stats'!$A$2:$S$109,9,FALSE),VLOOKUP(F200,'[1]2015Player Stats'!$A$2:$AB$830,9,FALSE))</f>
        <v>1</v>
      </c>
      <c r="Q200">
        <f>IF(G200="GK",VLOOKUP(F200,'[1]2015GoalKeeper Stats'!$A$2:$S$109,10,FALSE),VLOOKUP(F200,'[1]2015Player Stats'!$A$2:$AB$830,10,FALSE))</f>
        <v>0</v>
      </c>
      <c r="R200">
        <f>IF(G200="GK",VLOOKUP(F200,'[1]2015GoalKeeper Stats'!$A$2:$S$109,11,FALSE),VLOOKUP(F200,'[1]2015Player Stats'!$A$2:$AB$830,11,FALSE))</f>
        <v>0</v>
      </c>
      <c r="S200" t="str">
        <f>IF(G200="GK",VLOOKUP(F200,'[1]2015GoalKeeper Stats'!$A$2:$S$109,12,FALSE),VLOOKUP(F200,'[1]2015Player Stats'!$A$2:$AB$830,12,FALSE))</f>
        <v>0/0</v>
      </c>
      <c r="T200">
        <f>IF(G200="GK",VLOOKUP(F200,'[1]2015GoalKeeper Stats'!$A$2:$S$109,13,FALSE),VLOOKUP(F200,'[1]2015Player Stats'!$A$2:$AB$830,13,FALSE))</f>
        <v>0</v>
      </c>
      <c r="U200">
        <f>IF(G200="GK",VLOOKUP(F200,'[1]2015GoalKeeper Stats'!$A$2:$S$109,14,FALSE),VLOOKUP(F200,'[1]2015Player Stats'!$A$2:$AB$830,14,FALSE))</f>
        <v>0</v>
      </c>
      <c r="V200">
        <f>IF(G200="GK",VLOOKUP(F200,'[1]2015GoalKeeper Stats'!$A$2:$S$109,15,FALSE),VLOOKUP(F200,'[1]2015Player Stats'!$A$2:$AB$830,15,FALSE))</f>
        <v>0</v>
      </c>
      <c r="W200">
        <f>IF(G200="GK",VLOOKUP(F200,'[1]2015GoalKeeper Stats'!$A$2:$S$109,16,FALSE),VLOOKUP(F200,'[1]2015Player Stats'!$A$2:$AB$830,16,FALSE))</f>
        <v>0</v>
      </c>
      <c r="X200">
        <f>IF(G200="GK",VLOOKUP(F200,'[1]2015GoalKeeper Stats'!$A$2:$S$109,17,FALSE),VLOOKUP(F200,'[1]2015Player Stats'!$A$2:$AB$830,17,FALSE))</f>
        <v>0</v>
      </c>
      <c r="Y200">
        <f>IF(G200="GK",VLOOKUP(F200,'[1]2015GoalKeeper Stats'!$A$2:$S$109,18,FALSE),VLOOKUP(F200,'[1]2015Player Stats'!$A$2:$AB$830,18,FALSE))</f>
        <v>0</v>
      </c>
      <c r="Z200">
        <f>IF(G200="GK",VLOOKUP(F200,'[1]2015GoalKeeper Stats'!$A$2:$S$109,19,FALSE),VLOOKUP(F200,'[1]2015Player Stats'!$A$2:$AB$830,19,FALSE))</f>
        <v>0</v>
      </c>
      <c r="AA200">
        <f>IF(G200="GK",VLOOKUP(F200,'[1]2015GoalKeeper Stats'!$A$2:$S$109,20,FALSE),VLOOKUP(F200,'[1]2015Player Stats'!$A$2:$AB$830,20,FALSE))</f>
        <v>0</v>
      </c>
      <c r="AB200">
        <f>IF(G200="GK",VLOOKUP(F200,'[1]2015GoalKeeper Stats'!$A$2:$S$109,21,FALSE),VLOOKUP(F200,'[1]2015Player Stats'!$A$2:$AB$830,21,FALSE))</f>
        <v>8</v>
      </c>
      <c r="AC200">
        <f>IF(G200="GK",VLOOKUP(F200,'[1]2015GoalKeeper Stats'!$A$2:$S$109,22,FALSE),VLOOKUP(F200,'[1]2015Player Stats'!$A$2:$AB$830,22,FALSE))</f>
        <v>15</v>
      </c>
      <c r="AD200">
        <f>IF(G200="GK",VLOOKUP(F200,'[1]2015GoalKeeper Stats'!$A$2:$S$109,23,FALSE),VLOOKUP(F200,'[1]2015Player Stats'!$A$2:$AB$830,23,FALSE))</f>
        <v>0</v>
      </c>
      <c r="AE200">
        <f>IF(G200="GK",VLOOKUP(F200,'[1]2015GoalKeeper Stats'!$A$2:$S$109,24,FALSE),VLOOKUP(F200,'[1]2015Player Stats'!$A$2:$AB$830,24,FALSE))</f>
        <v>2</v>
      </c>
      <c r="AF200">
        <f>IF(G200="GK",VLOOKUP(F200,'[1]2015GoalKeeper Stats'!$A$2:$S$109,25,FALSE),VLOOKUP(F200,'[1]2015Player Stats'!$A$2:$AB$830,25,FALSE))</f>
        <v>0</v>
      </c>
      <c r="AG200">
        <f>IF(G200="GK",VLOOKUP(F200,'[1]2015GoalKeeper Stats'!$A$2:$S$109,26,FALSE),VLOOKUP(F200,'[1]2015Player Stats'!$A$2:$AB$830,26,FALSE))</f>
        <v>0</v>
      </c>
      <c r="AH200" s="51">
        <v>2015</v>
      </c>
      <c r="AI200" s="51">
        <v>34</v>
      </c>
      <c r="AJ200" s="51">
        <v>388</v>
      </c>
      <c r="AK200" s="51">
        <v>395</v>
      </c>
      <c r="AL200" s="51">
        <v>47</v>
      </c>
      <c r="AM200" s="51">
        <v>47</v>
      </c>
      <c r="AN200" s="51">
        <v>0</v>
      </c>
      <c r="AO200" s="52">
        <v>43.95</v>
      </c>
      <c r="AP200" s="52">
        <v>45.66</v>
      </c>
      <c r="AQ200" s="52">
        <v>-1.71</v>
      </c>
      <c r="AR200" s="52">
        <v>1.71</v>
      </c>
      <c r="AS200" s="51">
        <v>50</v>
      </c>
      <c r="AT200" s="52">
        <v>44.98</v>
      </c>
    </row>
    <row r="201" spans="1:46" hidden="1">
      <c r="A201">
        <v>2015</v>
      </c>
      <c r="B201" t="s">
        <v>861</v>
      </c>
      <c r="C201" t="s">
        <v>207</v>
      </c>
      <c r="D201" t="s">
        <v>1235</v>
      </c>
      <c r="E201" t="s">
        <v>1236</v>
      </c>
      <c r="F201" t="str">
        <f t="shared" si="3"/>
        <v>Collen Warner</v>
      </c>
      <c r="G201" t="s">
        <v>903</v>
      </c>
      <c r="H201" s="143">
        <v>157437</v>
      </c>
      <c r="I201" s="143">
        <v>129937</v>
      </c>
      <c r="J201" t="str">
        <f>IF(G201="GK",VLOOKUP(F201,'[1]2015GoalKeeper Stats'!$A$2:$S$109,2,FALSE),VLOOKUP(F201,'[1]2015Player Stats'!$A$2:$AB$830,2,FALSE))</f>
        <v>COL</v>
      </c>
      <c r="K201">
        <f>IF(G201="GK",VLOOKUP(F201,'[1]2015GoalKeeper Stats'!$A$2:$S$109,4,FALSE),VLOOKUP(F201,'[1]2015Player Stats'!$A$2:$AB$830,4,FALSE))</f>
        <v>29</v>
      </c>
      <c r="L201">
        <f>IF(G201="GK",VLOOKUP(F201,'[1]2015GoalKeeper Stats'!$A$2:$S$109,5,FALSE),VLOOKUP(F201,'[1]2015Player Stats'!$A$2:$AB$830,5,FALSE))</f>
        <v>20</v>
      </c>
      <c r="M201">
        <f>IF(G201="GK",VLOOKUP(F201,'[1]2015GoalKeeper Stats'!$A$2:$S$109,6,FALSE),VLOOKUP(F201,'[1]2015Player Stats'!$A$2:$AB$830,6,FALSE))</f>
        <v>1747</v>
      </c>
      <c r="N201">
        <f>IF(G201="GK",VLOOKUP(F201,'[1]2015GoalKeeper Stats'!$A$2:$S$109,7,FALSE),VLOOKUP(F201,'[1]2015Player Stats'!$A$2:$AB$830,7,FALSE))</f>
        <v>2</v>
      </c>
      <c r="O201">
        <f>IF(G201="GK",VLOOKUP(F201,'[1]2015GoalKeeper Stats'!$A$2:$S$109,8,FALSE),VLOOKUP(F201,'[1]2015Player Stats'!$A$2:$AB$830,8,FALSE))</f>
        <v>2</v>
      </c>
      <c r="P201">
        <f>IF(G201="GK",VLOOKUP(F201,'[1]2015GoalKeeper Stats'!$A$2:$S$109,9,FALSE),VLOOKUP(F201,'[1]2015Player Stats'!$A$2:$AB$830,9,FALSE))</f>
        <v>15</v>
      </c>
      <c r="Q201">
        <f>IF(G201="GK",VLOOKUP(F201,'[1]2015GoalKeeper Stats'!$A$2:$S$109,10,FALSE),VLOOKUP(F201,'[1]2015Player Stats'!$A$2:$AB$830,10,FALSE))</f>
        <v>4</v>
      </c>
      <c r="R201">
        <f>IF(G201="GK",VLOOKUP(F201,'[1]2015GoalKeeper Stats'!$A$2:$S$109,11,FALSE),VLOOKUP(F201,'[1]2015Player Stats'!$A$2:$AB$830,11,FALSE))</f>
        <v>0</v>
      </c>
      <c r="S201" t="str">
        <f>IF(G201="GK",VLOOKUP(F201,'[1]2015GoalKeeper Stats'!$A$2:$S$109,12,FALSE),VLOOKUP(F201,'[1]2015Player Stats'!$A$2:$AB$830,12,FALSE))</f>
        <v>0/0</v>
      </c>
      <c r="T201">
        <f>IF(G201="GK",VLOOKUP(F201,'[1]2015GoalKeeper Stats'!$A$2:$S$109,13,FALSE),VLOOKUP(F201,'[1]2015Player Stats'!$A$2:$AB$830,13,FALSE))</f>
        <v>1</v>
      </c>
      <c r="U201">
        <f>IF(G201="GK",VLOOKUP(F201,'[1]2015GoalKeeper Stats'!$A$2:$S$109,14,FALSE),VLOOKUP(F201,'[1]2015Player Stats'!$A$2:$AB$830,14,FALSE))</f>
        <v>1</v>
      </c>
      <c r="V201">
        <f>IF(G201="GK",VLOOKUP(F201,'[1]2015GoalKeeper Stats'!$A$2:$S$109,15,FALSE),VLOOKUP(F201,'[1]2015Player Stats'!$A$2:$AB$830,15,FALSE))</f>
        <v>0.1</v>
      </c>
      <c r="W201">
        <f>IF(G201="GK",VLOOKUP(F201,'[1]2015GoalKeeper Stats'!$A$2:$S$109,16,FALSE),VLOOKUP(F201,'[1]2015Player Stats'!$A$2:$AB$830,16,FALSE))</f>
        <v>13.3</v>
      </c>
      <c r="X201">
        <f>IF(G201="GK",VLOOKUP(F201,'[1]2015GoalKeeper Stats'!$A$2:$S$109,17,FALSE),VLOOKUP(F201,'[1]2015Player Stats'!$A$2:$AB$830,17,FALSE))</f>
        <v>0</v>
      </c>
      <c r="Y201">
        <f>IF(G201="GK",VLOOKUP(F201,'[1]2015GoalKeeper Stats'!$A$2:$S$109,18,FALSE),VLOOKUP(F201,'[1]2015Player Stats'!$A$2:$AB$830,18,FALSE))</f>
        <v>0</v>
      </c>
      <c r="Z201">
        <f>IF(G201="GK",VLOOKUP(F201,'[1]2015GoalKeeper Stats'!$A$2:$S$109,19,FALSE),VLOOKUP(F201,'[1]2015Player Stats'!$A$2:$AB$830,19,FALSE))</f>
        <v>2</v>
      </c>
      <c r="AA201">
        <f>IF(G201="GK",VLOOKUP(F201,'[1]2015GoalKeeper Stats'!$A$2:$S$109,20,FALSE),VLOOKUP(F201,'[1]2015Player Stats'!$A$2:$AB$830,20,FALSE))</f>
        <v>0.1</v>
      </c>
      <c r="AB201">
        <f>IF(G201="GK",VLOOKUP(F201,'[1]2015GoalKeeper Stats'!$A$2:$S$109,21,FALSE),VLOOKUP(F201,'[1]2015Player Stats'!$A$2:$AB$830,21,FALSE))</f>
        <v>45</v>
      </c>
      <c r="AC201">
        <f>IF(G201="GK",VLOOKUP(F201,'[1]2015GoalKeeper Stats'!$A$2:$S$109,22,FALSE),VLOOKUP(F201,'[1]2015Player Stats'!$A$2:$AB$830,22,FALSE))</f>
        <v>17</v>
      </c>
      <c r="AD201">
        <f>IF(G201="GK",VLOOKUP(F201,'[1]2015GoalKeeper Stats'!$A$2:$S$109,23,FALSE),VLOOKUP(F201,'[1]2015Player Stats'!$A$2:$AB$830,23,FALSE))</f>
        <v>0</v>
      </c>
      <c r="AE201">
        <f>IF(G201="GK",VLOOKUP(F201,'[1]2015GoalKeeper Stats'!$A$2:$S$109,24,FALSE),VLOOKUP(F201,'[1]2015Player Stats'!$A$2:$AB$830,24,FALSE))</f>
        <v>7</v>
      </c>
      <c r="AF201">
        <f>IF(G201="GK",VLOOKUP(F201,'[1]2015GoalKeeper Stats'!$A$2:$S$109,25,FALSE),VLOOKUP(F201,'[1]2015Player Stats'!$A$2:$AB$830,25,FALSE))</f>
        <v>0</v>
      </c>
      <c r="AG201">
        <f>IF(G201="GK",VLOOKUP(F201,'[1]2015GoalKeeper Stats'!$A$2:$S$109,26,FALSE),VLOOKUP(F201,'[1]2015Player Stats'!$A$2:$AB$830,26,FALSE))</f>
        <v>26.67</v>
      </c>
      <c r="AH201" s="51">
        <v>2015</v>
      </c>
      <c r="AI201" s="51">
        <v>34</v>
      </c>
      <c r="AJ201" s="51">
        <v>468</v>
      </c>
      <c r="AK201" s="51">
        <v>410</v>
      </c>
      <c r="AL201" s="51">
        <v>57</v>
      </c>
      <c r="AM201" s="51">
        <v>56</v>
      </c>
      <c r="AN201" s="51">
        <v>1</v>
      </c>
      <c r="AO201" s="52">
        <v>50.46</v>
      </c>
      <c r="AP201" s="52">
        <v>41.58</v>
      </c>
      <c r="AQ201" s="52">
        <v>8.8699999999999992</v>
      </c>
      <c r="AR201" s="52">
        <v>-7.87</v>
      </c>
      <c r="AS201" s="51">
        <v>49</v>
      </c>
      <c r="AT201" s="52">
        <v>52.78</v>
      </c>
    </row>
    <row r="202" spans="1:46" hidden="1">
      <c r="A202">
        <v>2015</v>
      </c>
      <c r="B202" t="s">
        <v>195</v>
      </c>
      <c r="C202" t="s">
        <v>866</v>
      </c>
      <c r="D202" t="s">
        <v>1224</v>
      </c>
      <c r="E202" t="s">
        <v>1237</v>
      </c>
      <c r="F202" t="str">
        <f t="shared" si="3"/>
        <v>Leonardo Ribeiro Da Silva</v>
      </c>
      <c r="G202" t="s">
        <v>893</v>
      </c>
      <c r="H202" s="143">
        <v>155000</v>
      </c>
      <c r="I202" s="143">
        <v>150000</v>
      </c>
      <c r="J202" t="str">
        <f>IF(G202="GK",VLOOKUP(F202,'[1]2015GoalKeeper Stats'!$A$2:$S$109,2,FALSE),VLOOKUP(F202,'[1]2015Player Stats'!$A$2:$AB$830,2,FALSE))</f>
        <v xml:space="preserve">LA </v>
      </c>
      <c r="K202">
        <f>IF(G202="GK",VLOOKUP(F202,'[1]2015GoalKeeper Stats'!$A$2:$S$109,4,FALSE),VLOOKUP(F202,'[1]2015Player Stats'!$A$2:$AB$830,4,FALSE))</f>
        <v>26</v>
      </c>
      <c r="L202">
        <f>IF(G202="GK",VLOOKUP(F202,'[1]2015GoalKeeper Stats'!$A$2:$S$109,5,FALSE),VLOOKUP(F202,'[1]2015Player Stats'!$A$2:$AB$830,5,FALSE))</f>
        <v>26</v>
      </c>
      <c r="M202">
        <f>IF(G202="GK",VLOOKUP(F202,'[1]2015GoalKeeper Stats'!$A$2:$S$109,6,FALSE),VLOOKUP(F202,'[1]2015Player Stats'!$A$2:$AB$830,6,FALSE))</f>
        <v>2264</v>
      </c>
      <c r="N202">
        <f>IF(G202="GK",VLOOKUP(F202,'[1]2015GoalKeeper Stats'!$A$2:$S$109,7,FALSE),VLOOKUP(F202,'[1]2015Player Stats'!$A$2:$AB$830,7,FALSE))</f>
        <v>0</v>
      </c>
      <c r="O202">
        <f>IF(G202="GK",VLOOKUP(F202,'[1]2015GoalKeeper Stats'!$A$2:$S$109,8,FALSE),VLOOKUP(F202,'[1]2015Player Stats'!$A$2:$AB$830,8,FALSE))</f>
        <v>0</v>
      </c>
      <c r="P202">
        <f>IF(G202="GK",VLOOKUP(F202,'[1]2015GoalKeeper Stats'!$A$2:$S$109,9,FALSE),VLOOKUP(F202,'[1]2015Player Stats'!$A$2:$AB$830,9,FALSE))</f>
        <v>8</v>
      </c>
      <c r="Q202">
        <f>IF(G202="GK",VLOOKUP(F202,'[1]2015GoalKeeper Stats'!$A$2:$S$109,10,FALSE),VLOOKUP(F202,'[1]2015Player Stats'!$A$2:$AB$830,10,FALSE))</f>
        <v>1</v>
      </c>
      <c r="R202">
        <f>IF(G202="GK",VLOOKUP(F202,'[1]2015GoalKeeper Stats'!$A$2:$S$109,11,FALSE),VLOOKUP(F202,'[1]2015Player Stats'!$A$2:$AB$830,11,FALSE))</f>
        <v>0</v>
      </c>
      <c r="S202" t="str">
        <f>IF(G202="GK",VLOOKUP(F202,'[1]2015GoalKeeper Stats'!$A$2:$S$109,12,FALSE),VLOOKUP(F202,'[1]2015Player Stats'!$A$2:$AB$830,12,FALSE))</f>
        <v>0/0</v>
      </c>
      <c r="T202">
        <f>IF(G202="GK",VLOOKUP(F202,'[1]2015GoalKeeper Stats'!$A$2:$S$109,13,FALSE),VLOOKUP(F202,'[1]2015Player Stats'!$A$2:$AB$830,13,FALSE))</f>
        <v>0</v>
      </c>
      <c r="U202">
        <f>IF(G202="GK",VLOOKUP(F202,'[1]2015GoalKeeper Stats'!$A$2:$S$109,14,FALSE),VLOOKUP(F202,'[1]2015Player Stats'!$A$2:$AB$830,14,FALSE))</f>
        <v>0</v>
      </c>
      <c r="V202">
        <f>IF(G202="GK",VLOOKUP(F202,'[1]2015GoalKeeper Stats'!$A$2:$S$109,15,FALSE),VLOOKUP(F202,'[1]2015Player Stats'!$A$2:$AB$830,15,FALSE))</f>
        <v>0</v>
      </c>
      <c r="W202">
        <f>IF(G202="GK",VLOOKUP(F202,'[1]2015GoalKeeper Stats'!$A$2:$S$109,16,FALSE),VLOOKUP(F202,'[1]2015Player Stats'!$A$2:$AB$830,16,FALSE))</f>
        <v>0</v>
      </c>
      <c r="X202">
        <f>IF(G202="GK",VLOOKUP(F202,'[1]2015GoalKeeper Stats'!$A$2:$S$109,17,FALSE),VLOOKUP(F202,'[1]2015Player Stats'!$A$2:$AB$830,17,FALSE))</f>
        <v>0</v>
      </c>
      <c r="Y202">
        <f>IF(G202="GK",VLOOKUP(F202,'[1]2015GoalKeeper Stats'!$A$2:$S$109,18,FALSE),VLOOKUP(F202,'[1]2015Player Stats'!$A$2:$AB$830,18,FALSE))</f>
        <v>0</v>
      </c>
      <c r="Z202">
        <f>IF(G202="GK",VLOOKUP(F202,'[1]2015GoalKeeper Stats'!$A$2:$S$109,19,FALSE),VLOOKUP(F202,'[1]2015Player Stats'!$A$2:$AB$830,19,FALSE))</f>
        <v>0</v>
      </c>
      <c r="AA202">
        <f>IF(G202="GK",VLOOKUP(F202,'[1]2015GoalKeeper Stats'!$A$2:$S$109,20,FALSE),VLOOKUP(F202,'[1]2015Player Stats'!$A$2:$AB$830,20,FALSE))</f>
        <v>0</v>
      </c>
      <c r="AB202">
        <f>IF(G202="GK",VLOOKUP(F202,'[1]2015GoalKeeper Stats'!$A$2:$S$109,21,FALSE),VLOOKUP(F202,'[1]2015Player Stats'!$A$2:$AB$830,21,FALSE))</f>
        <v>40</v>
      </c>
      <c r="AC202">
        <f>IF(G202="GK",VLOOKUP(F202,'[1]2015GoalKeeper Stats'!$A$2:$S$109,22,FALSE),VLOOKUP(F202,'[1]2015Player Stats'!$A$2:$AB$830,22,FALSE))</f>
        <v>17</v>
      </c>
      <c r="AD202">
        <f>IF(G202="GK",VLOOKUP(F202,'[1]2015GoalKeeper Stats'!$A$2:$S$109,23,FALSE),VLOOKUP(F202,'[1]2015Player Stats'!$A$2:$AB$830,23,FALSE))</f>
        <v>1</v>
      </c>
      <c r="AE202">
        <f>IF(G202="GK",VLOOKUP(F202,'[1]2015GoalKeeper Stats'!$A$2:$S$109,24,FALSE),VLOOKUP(F202,'[1]2015Player Stats'!$A$2:$AB$830,24,FALSE))</f>
        <v>2</v>
      </c>
      <c r="AF202">
        <f>IF(G202="GK",VLOOKUP(F202,'[1]2015GoalKeeper Stats'!$A$2:$S$109,25,FALSE),VLOOKUP(F202,'[1]2015Player Stats'!$A$2:$AB$830,25,FALSE))</f>
        <v>1</v>
      </c>
      <c r="AG202">
        <f>IF(G202="GK",VLOOKUP(F202,'[1]2015GoalKeeper Stats'!$A$2:$S$109,26,FALSE),VLOOKUP(F202,'[1]2015Player Stats'!$A$2:$AB$830,26,FALSE))</f>
        <v>12.5</v>
      </c>
      <c r="AH202" s="51">
        <v>2015</v>
      </c>
      <c r="AI202" s="51">
        <v>34</v>
      </c>
      <c r="AJ202" s="51">
        <v>406</v>
      </c>
      <c r="AK202" s="51">
        <v>395</v>
      </c>
      <c r="AL202" s="51">
        <v>56</v>
      </c>
      <c r="AM202" s="51">
        <v>46</v>
      </c>
      <c r="AN202" s="51">
        <v>10</v>
      </c>
      <c r="AO202" s="52">
        <v>44.89</v>
      </c>
      <c r="AP202" s="52">
        <v>42.23</v>
      </c>
      <c r="AQ202" s="52">
        <v>2.67</v>
      </c>
      <c r="AR202" s="52">
        <v>7.33</v>
      </c>
      <c r="AS202" s="51">
        <v>51</v>
      </c>
      <c r="AT202" s="52">
        <v>48</v>
      </c>
    </row>
    <row r="203" spans="1:46" hidden="1">
      <c r="A203">
        <v>2015</v>
      </c>
      <c r="B203" t="s">
        <v>201</v>
      </c>
      <c r="C203" t="s">
        <v>201</v>
      </c>
      <c r="D203" t="s">
        <v>1238</v>
      </c>
      <c r="E203" t="s">
        <v>1239</v>
      </c>
      <c r="F203" t="str">
        <f t="shared" si="3"/>
        <v>Eric Alexander</v>
      </c>
      <c r="G203" t="s">
        <v>860</v>
      </c>
      <c r="H203" s="143">
        <v>153750</v>
      </c>
      <c r="I203" s="143">
        <v>140000</v>
      </c>
      <c r="J203" t="str">
        <f>IF(G203="GK",VLOOKUP(F203,'[1]2015GoalKeeper Stats'!$A$2:$S$109,2,FALSE),VLOOKUP(F203,'[1]2015Player Stats'!$A$2:$AB$830,2,FALSE))</f>
        <v>MTL</v>
      </c>
      <c r="K203">
        <f>IF(G203="GK",VLOOKUP(F203,'[1]2015GoalKeeper Stats'!$A$2:$S$109,4,FALSE),VLOOKUP(F203,'[1]2015Player Stats'!$A$2:$AB$830,4,FALSE))</f>
        <v>20</v>
      </c>
      <c r="L203">
        <f>IF(G203="GK",VLOOKUP(F203,'[1]2015GoalKeeper Stats'!$A$2:$S$109,5,FALSE),VLOOKUP(F203,'[1]2015Player Stats'!$A$2:$AB$830,5,FALSE))</f>
        <v>10</v>
      </c>
      <c r="M203">
        <f>IF(G203="GK",VLOOKUP(F203,'[1]2015GoalKeeper Stats'!$A$2:$S$109,6,FALSE),VLOOKUP(F203,'[1]2015Player Stats'!$A$2:$AB$830,6,FALSE))</f>
        <v>878</v>
      </c>
      <c r="N203">
        <f>IF(G203="GK",VLOOKUP(F203,'[1]2015GoalKeeper Stats'!$A$2:$S$109,7,FALSE),VLOOKUP(F203,'[1]2015Player Stats'!$A$2:$AB$830,7,FALSE))</f>
        <v>0</v>
      </c>
      <c r="O203">
        <f>IF(G203="GK",VLOOKUP(F203,'[1]2015GoalKeeper Stats'!$A$2:$S$109,8,FALSE),VLOOKUP(F203,'[1]2015Player Stats'!$A$2:$AB$830,8,FALSE))</f>
        <v>0</v>
      </c>
      <c r="P203">
        <f>IF(G203="GK",VLOOKUP(F203,'[1]2015GoalKeeper Stats'!$A$2:$S$109,9,FALSE),VLOOKUP(F203,'[1]2015Player Stats'!$A$2:$AB$830,9,FALSE))</f>
        <v>4</v>
      </c>
      <c r="Q203">
        <f>IF(G203="GK",VLOOKUP(F203,'[1]2015GoalKeeper Stats'!$A$2:$S$109,10,FALSE),VLOOKUP(F203,'[1]2015Player Stats'!$A$2:$AB$830,10,FALSE))</f>
        <v>2</v>
      </c>
      <c r="R203">
        <f>IF(G203="GK",VLOOKUP(F203,'[1]2015GoalKeeper Stats'!$A$2:$S$109,11,FALSE),VLOOKUP(F203,'[1]2015Player Stats'!$A$2:$AB$830,11,FALSE))</f>
        <v>0</v>
      </c>
      <c r="S203" t="str">
        <f>IF(G203="GK",VLOOKUP(F203,'[1]2015GoalKeeper Stats'!$A$2:$S$109,12,FALSE),VLOOKUP(F203,'[1]2015Player Stats'!$A$2:$AB$830,12,FALSE))</f>
        <v>0/0</v>
      </c>
      <c r="T203">
        <f>IF(G203="GK",VLOOKUP(F203,'[1]2015GoalKeeper Stats'!$A$2:$S$109,13,FALSE),VLOOKUP(F203,'[1]2015Player Stats'!$A$2:$AB$830,13,FALSE))</f>
        <v>0</v>
      </c>
      <c r="U203">
        <f>IF(G203="GK",VLOOKUP(F203,'[1]2015GoalKeeper Stats'!$A$2:$S$109,14,FALSE),VLOOKUP(F203,'[1]2015Player Stats'!$A$2:$AB$830,14,FALSE))</f>
        <v>0</v>
      </c>
      <c r="V203">
        <f>IF(G203="GK",VLOOKUP(F203,'[1]2015GoalKeeper Stats'!$A$2:$S$109,15,FALSE),VLOOKUP(F203,'[1]2015Player Stats'!$A$2:$AB$830,15,FALSE))</f>
        <v>0</v>
      </c>
      <c r="W203">
        <f>IF(G203="GK",VLOOKUP(F203,'[1]2015GoalKeeper Stats'!$A$2:$S$109,16,FALSE),VLOOKUP(F203,'[1]2015Player Stats'!$A$2:$AB$830,16,FALSE))</f>
        <v>0</v>
      </c>
      <c r="X203">
        <f>IF(G203="GK",VLOOKUP(F203,'[1]2015GoalKeeper Stats'!$A$2:$S$109,17,FALSE),VLOOKUP(F203,'[1]2015Player Stats'!$A$2:$AB$830,17,FALSE))</f>
        <v>0</v>
      </c>
      <c r="Y203">
        <f>IF(G203="GK",VLOOKUP(F203,'[1]2015GoalKeeper Stats'!$A$2:$S$109,18,FALSE),VLOOKUP(F203,'[1]2015Player Stats'!$A$2:$AB$830,18,FALSE))</f>
        <v>0</v>
      </c>
      <c r="Z203">
        <f>IF(G203="GK",VLOOKUP(F203,'[1]2015GoalKeeper Stats'!$A$2:$S$109,19,FALSE),VLOOKUP(F203,'[1]2015Player Stats'!$A$2:$AB$830,19,FALSE))</f>
        <v>0</v>
      </c>
      <c r="AA203">
        <f>IF(G203="GK",VLOOKUP(F203,'[1]2015GoalKeeper Stats'!$A$2:$S$109,20,FALSE),VLOOKUP(F203,'[1]2015Player Stats'!$A$2:$AB$830,20,FALSE))</f>
        <v>0</v>
      </c>
      <c r="AB203">
        <f>IF(G203="GK",VLOOKUP(F203,'[1]2015GoalKeeper Stats'!$A$2:$S$109,21,FALSE),VLOOKUP(F203,'[1]2015Player Stats'!$A$2:$AB$830,21,FALSE))</f>
        <v>12</v>
      </c>
      <c r="AC203">
        <f>IF(G203="GK",VLOOKUP(F203,'[1]2015GoalKeeper Stats'!$A$2:$S$109,22,FALSE),VLOOKUP(F203,'[1]2015Player Stats'!$A$2:$AB$830,22,FALSE))</f>
        <v>12</v>
      </c>
      <c r="AD203">
        <f>IF(G203="GK",VLOOKUP(F203,'[1]2015GoalKeeper Stats'!$A$2:$S$109,23,FALSE),VLOOKUP(F203,'[1]2015Player Stats'!$A$2:$AB$830,23,FALSE))</f>
        <v>1</v>
      </c>
      <c r="AE203">
        <f>IF(G203="GK",VLOOKUP(F203,'[1]2015GoalKeeper Stats'!$A$2:$S$109,24,FALSE),VLOOKUP(F203,'[1]2015Player Stats'!$A$2:$AB$830,24,FALSE))</f>
        <v>2</v>
      </c>
      <c r="AF203">
        <f>IF(G203="GK",VLOOKUP(F203,'[1]2015GoalKeeper Stats'!$A$2:$S$109,25,FALSE),VLOOKUP(F203,'[1]2015Player Stats'!$A$2:$AB$830,25,FALSE))</f>
        <v>0</v>
      </c>
      <c r="AG203">
        <f>IF(G203="GK",VLOOKUP(F203,'[1]2015GoalKeeper Stats'!$A$2:$S$109,26,FALSE),VLOOKUP(F203,'[1]2015Player Stats'!$A$2:$AB$830,26,FALSE))</f>
        <v>50</v>
      </c>
      <c r="AH203" s="51">
        <v>2015</v>
      </c>
      <c r="AI203" s="51">
        <v>34</v>
      </c>
      <c r="AJ203" s="51">
        <v>434</v>
      </c>
      <c r="AK203" s="51">
        <v>425</v>
      </c>
      <c r="AL203" s="51">
        <v>48</v>
      </c>
      <c r="AM203" s="51">
        <v>44</v>
      </c>
      <c r="AN203" s="51">
        <v>4</v>
      </c>
      <c r="AO203" s="52">
        <v>43.24</v>
      </c>
      <c r="AP203" s="52">
        <v>41.17</v>
      </c>
      <c r="AQ203" s="52">
        <v>2.0699999999999998</v>
      </c>
      <c r="AR203" s="52">
        <v>1.93</v>
      </c>
      <c r="AS203" s="51">
        <v>51</v>
      </c>
      <c r="AT203" s="52">
        <v>47.35</v>
      </c>
    </row>
    <row r="204" spans="1:46" hidden="1">
      <c r="A204">
        <v>2015</v>
      </c>
      <c r="B204" t="s">
        <v>861</v>
      </c>
      <c r="C204" t="s">
        <v>207</v>
      </c>
      <c r="D204" t="s">
        <v>1240</v>
      </c>
      <c r="E204" t="s">
        <v>1241</v>
      </c>
      <c r="F204" t="str">
        <f t="shared" si="3"/>
        <v>Jonathan Osorio</v>
      </c>
      <c r="G204" t="s">
        <v>860</v>
      </c>
      <c r="H204" s="143">
        <v>152600</v>
      </c>
      <c r="I204" s="143">
        <v>145000</v>
      </c>
      <c r="J204" t="str">
        <f>IF(G204="GK",VLOOKUP(F204,'[1]2015GoalKeeper Stats'!$A$2:$S$109,2,FALSE),VLOOKUP(F204,'[1]2015Player Stats'!$A$2:$AB$830,2,FALSE))</f>
        <v>TOR</v>
      </c>
      <c r="K204">
        <f>IF(G204="GK",VLOOKUP(F204,'[1]2015GoalKeeper Stats'!$A$2:$S$109,4,FALSE),VLOOKUP(F204,'[1]2015Player Stats'!$A$2:$AB$830,4,FALSE))</f>
        <v>29</v>
      </c>
      <c r="L204">
        <f>IF(G204="GK",VLOOKUP(F204,'[1]2015GoalKeeper Stats'!$A$2:$S$109,5,FALSE),VLOOKUP(F204,'[1]2015Player Stats'!$A$2:$AB$830,5,FALSE))</f>
        <v>26</v>
      </c>
      <c r="M204">
        <f>IF(G204="GK",VLOOKUP(F204,'[1]2015GoalKeeper Stats'!$A$2:$S$109,6,FALSE),VLOOKUP(F204,'[1]2015Player Stats'!$A$2:$AB$830,6,FALSE))</f>
        <v>2235</v>
      </c>
      <c r="N204">
        <f>IF(G204="GK",VLOOKUP(F204,'[1]2015GoalKeeper Stats'!$A$2:$S$109,7,FALSE),VLOOKUP(F204,'[1]2015Player Stats'!$A$2:$AB$830,7,FALSE))</f>
        <v>1</v>
      </c>
      <c r="O204">
        <f>IF(G204="GK",VLOOKUP(F204,'[1]2015GoalKeeper Stats'!$A$2:$S$109,8,FALSE),VLOOKUP(F204,'[1]2015Player Stats'!$A$2:$AB$830,8,FALSE))</f>
        <v>7</v>
      </c>
      <c r="P204">
        <f>IF(G204="GK",VLOOKUP(F204,'[1]2015GoalKeeper Stats'!$A$2:$S$109,9,FALSE),VLOOKUP(F204,'[1]2015Player Stats'!$A$2:$AB$830,9,FALSE))</f>
        <v>21</v>
      </c>
      <c r="Q204">
        <f>IF(G204="GK",VLOOKUP(F204,'[1]2015GoalKeeper Stats'!$A$2:$S$109,10,FALSE),VLOOKUP(F204,'[1]2015Player Stats'!$A$2:$AB$830,10,FALSE))</f>
        <v>7</v>
      </c>
      <c r="R204">
        <f>IF(G204="GK",VLOOKUP(F204,'[1]2015GoalKeeper Stats'!$A$2:$S$109,11,FALSE),VLOOKUP(F204,'[1]2015Player Stats'!$A$2:$AB$830,11,FALSE))</f>
        <v>0</v>
      </c>
      <c r="S204" t="str">
        <f>IF(G204="GK",VLOOKUP(F204,'[1]2015GoalKeeper Stats'!$A$2:$S$109,12,FALSE),VLOOKUP(F204,'[1]2015Player Stats'!$A$2:$AB$830,12,FALSE))</f>
        <v>0/0</v>
      </c>
      <c r="T204">
        <f>IF(G204="GK",VLOOKUP(F204,'[1]2015GoalKeeper Stats'!$A$2:$S$109,13,FALSE),VLOOKUP(F204,'[1]2015Player Stats'!$A$2:$AB$830,13,FALSE))</f>
        <v>0</v>
      </c>
      <c r="U204">
        <f>IF(G204="GK",VLOOKUP(F204,'[1]2015GoalKeeper Stats'!$A$2:$S$109,14,FALSE),VLOOKUP(F204,'[1]2015Player Stats'!$A$2:$AB$830,14,FALSE))</f>
        <v>1</v>
      </c>
      <c r="V204">
        <f>IF(G204="GK",VLOOKUP(F204,'[1]2015GoalKeeper Stats'!$A$2:$S$109,15,FALSE),VLOOKUP(F204,'[1]2015Player Stats'!$A$2:$AB$830,15,FALSE))</f>
        <v>0.04</v>
      </c>
      <c r="W204">
        <f>IF(G204="GK",VLOOKUP(F204,'[1]2015GoalKeeper Stats'!$A$2:$S$109,16,FALSE),VLOOKUP(F204,'[1]2015Player Stats'!$A$2:$AB$830,16,FALSE))</f>
        <v>4.8</v>
      </c>
      <c r="X204">
        <f>IF(G204="GK",VLOOKUP(F204,'[1]2015GoalKeeper Stats'!$A$2:$S$109,17,FALSE),VLOOKUP(F204,'[1]2015Player Stats'!$A$2:$AB$830,17,FALSE))</f>
        <v>2</v>
      </c>
      <c r="Y204">
        <f>IF(G204="GK",VLOOKUP(F204,'[1]2015GoalKeeper Stats'!$A$2:$S$109,18,FALSE),VLOOKUP(F204,'[1]2015Player Stats'!$A$2:$AB$830,18,FALSE))</f>
        <v>7</v>
      </c>
      <c r="Z204">
        <f>IF(G204="GK",VLOOKUP(F204,'[1]2015GoalKeeper Stats'!$A$2:$S$109,19,FALSE),VLOOKUP(F204,'[1]2015Player Stats'!$A$2:$AB$830,19,FALSE))</f>
        <v>0</v>
      </c>
      <c r="AA204">
        <f>IF(G204="GK",VLOOKUP(F204,'[1]2015GoalKeeper Stats'!$A$2:$S$109,20,FALSE),VLOOKUP(F204,'[1]2015Player Stats'!$A$2:$AB$830,20,FALSE))</f>
        <v>0.28000000000000003</v>
      </c>
      <c r="AB204">
        <f>IF(G204="GK",VLOOKUP(F204,'[1]2015GoalKeeper Stats'!$A$2:$S$109,21,FALSE),VLOOKUP(F204,'[1]2015Player Stats'!$A$2:$AB$830,21,FALSE))</f>
        <v>22</v>
      </c>
      <c r="AC204">
        <f>IF(G204="GK",VLOOKUP(F204,'[1]2015GoalKeeper Stats'!$A$2:$S$109,22,FALSE),VLOOKUP(F204,'[1]2015Player Stats'!$A$2:$AB$830,22,FALSE))</f>
        <v>31</v>
      </c>
      <c r="AD204">
        <f>IF(G204="GK",VLOOKUP(F204,'[1]2015GoalKeeper Stats'!$A$2:$S$109,23,FALSE),VLOOKUP(F204,'[1]2015Player Stats'!$A$2:$AB$830,23,FALSE))</f>
        <v>4</v>
      </c>
      <c r="AE204">
        <f>IF(G204="GK",VLOOKUP(F204,'[1]2015GoalKeeper Stats'!$A$2:$S$109,24,FALSE),VLOOKUP(F204,'[1]2015Player Stats'!$A$2:$AB$830,24,FALSE))</f>
        <v>1</v>
      </c>
      <c r="AF204">
        <f>IF(G204="GK",VLOOKUP(F204,'[1]2015GoalKeeper Stats'!$A$2:$S$109,25,FALSE),VLOOKUP(F204,'[1]2015Player Stats'!$A$2:$AB$830,25,FALSE))</f>
        <v>0</v>
      </c>
      <c r="AG204">
        <f>IF(G204="GK",VLOOKUP(F204,'[1]2015GoalKeeper Stats'!$A$2:$S$109,26,FALSE),VLOOKUP(F204,'[1]2015Player Stats'!$A$2:$AB$830,26,FALSE))</f>
        <v>33.33</v>
      </c>
      <c r="AH204" s="51">
        <v>2015</v>
      </c>
      <c r="AI204" s="51">
        <v>34</v>
      </c>
      <c r="AJ204" s="51">
        <v>468</v>
      </c>
      <c r="AK204" s="51">
        <v>410</v>
      </c>
      <c r="AL204" s="51">
        <v>57</v>
      </c>
      <c r="AM204" s="51">
        <v>56</v>
      </c>
      <c r="AN204" s="51">
        <v>1</v>
      </c>
      <c r="AO204" s="52">
        <v>50.46</v>
      </c>
      <c r="AP204" s="52">
        <v>41.58</v>
      </c>
      <c r="AQ204" s="52">
        <v>8.8699999999999992</v>
      </c>
      <c r="AR204" s="52">
        <v>-7.87</v>
      </c>
      <c r="AS204" s="51">
        <v>49</v>
      </c>
      <c r="AT204" s="52">
        <v>52.78</v>
      </c>
    </row>
    <row r="205" spans="1:46" hidden="1">
      <c r="A205">
        <v>2015</v>
      </c>
      <c r="B205" t="s">
        <v>882</v>
      </c>
      <c r="C205" t="s">
        <v>882</v>
      </c>
      <c r="D205" t="s">
        <v>947</v>
      </c>
      <c r="E205" t="s">
        <v>1242</v>
      </c>
      <c r="F205" t="str">
        <f t="shared" si="3"/>
        <v>Diego Fagundez</v>
      </c>
      <c r="G205" t="s">
        <v>875</v>
      </c>
      <c r="H205" s="143">
        <v>152200</v>
      </c>
      <c r="I205" s="143">
        <v>125000</v>
      </c>
      <c r="J205" t="str">
        <f>IF(G205="GK",VLOOKUP(F205,'[1]2015GoalKeeper Stats'!$A$2:$S$109,2,FALSE),VLOOKUP(F205,'[1]2015Player Stats'!$A$2:$AB$830,2,FALSE))</f>
        <v>NE</v>
      </c>
      <c r="K205">
        <f>IF(G205="GK",VLOOKUP(F205,'[1]2015GoalKeeper Stats'!$A$2:$S$109,4,FALSE),VLOOKUP(F205,'[1]2015Player Stats'!$A$2:$AB$830,4,FALSE))</f>
        <v>30</v>
      </c>
      <c r="L205">
        <f>IF(G205="GK",VLOOKUP(F205,'[1]2015GoalKeeper Stats'!$A$2:$S$109,5,FALSE),VLOOKUP(F205,'[1]2015Player Stats'!$A$2:$AB$830,5,FALSE))</f>
        <v>19</v>
      </c>
      <c r="M205">
        <f>IF(G205="GK",VLOOKUP(F205,'[1]2015GoalKeeper Stats'!$A$2:$S$109,6,FALSE),VLOOKUP(F205,'[1]2015Player Stats'!$A$2:$AB$830,6,FALSE))</f>
        <v>1735</v>
      </c>
      <c r="N205">
        <f>IF(G205="GK",VLOOKUP(F205,'[1]2015GoalKeeper Stats'!$A$2:$S$109,7,FALSE),VLOOKUP(F205,'[1]2015Player Stats'!$A$2:$AB$830,7,FALSE))</f>
        <v>6</v>
      </c>
      <c r="O205">
        <f>IF(G205="GK",VLOOKUP(F205,'[1]2015GoalKeeper Stats'!$A$2:$S$109,8,FALSE),VLOOKUP(F205,'[1]2015Player Stats'!$A$2:$AB$830,8,FALSE))</f>
        <v>4</v>
      </c>
      <c r="P205">
        <f>IF(G205="GK",VLOOKUP(F205,'[1]2015GoalKeeper Stats'!$A$2:$S$109,9,FALSE),VLOOKUP(F205,'[1]2015Player Stats'!$A$2:$AB$830,9,FALSE))</f>
        <v>44</v>
      </c>
      <c r="Q205">
        <f>IF(G205="GK",VLOOKUP(F205,'[1]2015GoalKeeper Stats'!$A$2:$S$109,10,FALSE),VLOOKUP(F205,'[1]2015Player Stats'!$A$2:$AB$830,10,FALSE))</f>
        <v>17</v>
      </c>
      <c r="R205">
        <f>IF(G205="GK",VLOOKUP(F205,'[1]2015GoalKeeper Stats'!$A$2:$S$109,11,FALSE),VLOOKUP(F205,'[1]2015Player Stats'!$A$2:$AB$830,11,FALSE))</f>
        <v>4</v>
      </c>
      <c r="S205" t="str">
        <f>IF(G205="GK",VLOOKUP(F205,'[1]2015GoalKeeper Stats'!$A$2:$S$109,12,FALSE),VLOOKUP(F205,'[1]2015Player Stats'!$A$2:$AB$830,12,FALSE))</f>
        <v>0/0</v>
      </c>
      <c r="T205">
        <f>IF(G205="GK",VLOOKUP(F205,'[1]2015GoalKeeper Stats'!$A$2:$S$109,13,FALSE),VLOOKUP(F205,'[1]2015Player Stats'!$A$2:$AB$830,13,FALSE))</f>
        <v>4</v>
      </c>
      <c r="U205">
        <f>IF(G205="GK",VLOOKUP(F205,'[1]2015GoalKeeper Stats'!$A$2:$S$109,14,FALSE),VLOOKUP(F205,'[1]2015Player Stats'!$A$2:$AB$830,14,FALSE))</f>
        <v>2</v>
      </c>
      <c r="V205">
        <f>IF(G205="GK",VLOOKUP(F205,'[1]2015GoalKeeper Stats'!$A$2:$S$109,15,FALSE),VLOOKUP(F205,'[1]2015Player Stats'!$A$2:$AB$830,15,FALSE))</f>
        <v>0.31</v>
      </c>
      <c r="W205">
        <f>IF(G205="GK",VLOOKUP(F205,'[1]2015GoalKeeper Stats'!$A$2:$S$109,16,FALSE),VLOOKUP(F205,'[1]2015Player Stats'!$A$2:$AB$830,16,FALSE))</f>
        <v>13.6</v>
      </c>
      <c r="X205">
        <f>IF(G205="GK",VLOOKUP(F205,'[1]2015GoalKeeper Stats'!$A$2:$S$109,17,FALSE),VLOOKUP(F205,'[1]2015Player Stats'!$A$2:$AB$830,17,FALSE))</f>
        <v>2</v>
      </c>
      <c r="Y205">
        <f>IF(G205="GK",VLOOKUP(F205,'[1]2015GoalKeeper Stats'!$A$2:$S$109,18,FALSE),VLOOKUP(F205,'[1]2015Player Stats'!$A$2:$AB$830,18,FALSE))</f>
        <v>3</v>
      </c>
      <c r="Z205">
        <f>IF(G205="GK",VLOOKUP(F205,'[1]2015GoalKeeper Stats'!$A$2:$S$109,19,FALSE),VLOOKUP(F205,'[1]2015Player Stats'!$A$2:$AB$830,19,FALSE))</f>
        <v>1</v>
      </c>
      <c r="AA205">
        <f>IF(G205="GK",VLOOKUP(F205,'[1]2015GoalKeeper Stats'!$A$2:$S$109,20,FALSE),VLOOKUP(F205,'[1]2015Player Stats'!$A$2:$AB$830,20,FALSE))</f>
        <v>0.21</v>
      </c>
      <c r="AB205">
        <f>IF(G205="GK",VLOOKUP(F205,'[1]2015GoalKeeper Stats'!$A$2:$S$109,21,FALSE),VLOOKUP(F205,'[1]2015Player Stats'!$A$2:$AB$830,21,FALSE))</f>
        <v>30</v>
      </c>
      <c r="AC205">
        <f>IF(G205="GK",VLOOKUP(F205,'[1]2015GoalKeeper Stats'!$A$2:$S$109,22,FALSE),VLOOKUP(F205,'[1]2015Player Stats'!$A$2:$AB$830,22,FALSE))</f>
        <v>14</v>
      </c>
      <c r="AD205">
        <f>IF(G205="GK",VLOOKUP(F205,'[1]2015GoalKeeper Stats'!$A$2:$S$109,23,FALSE),VLOOKUP(F205,'[1]2015Player Stats'!$A$2:$AB$830,23,FALSE))</f>
        <v>3</v>
      </c>
      <c r="AE205">
        <f>IF(G205="GK",VLOOKUP(F205,'[1]2015GoalKeeper Stats'!$A$2:$S$109,24,FALSE),VLOOKUP(F205,'[1]2015Player Stats'!$A$2:$AB$830,24,FALSE))</f>
        <v>3</v>
      </c>
      <c r="AF205">
        <f>IF(G205="GK",VLOOKUP(F205,'[1]2015GoalKeeper Stats'!$A$2:$S$109,25,FALSE),VLOOKUP(F205,'[1]2015Player Stats'!$A$2:$AB$830,25,FALSE))</f>
        <v>0</v>
      </c>
      <c r="AG205">
        <f>IF(G205="GK",VLOOKUP(F205,'[1]2015GoalKeeper Stats'!$A$2:$S$109,26,FALSE),VLOOKUP(F205,'[1]2015Player Stats'!$A$2:$AB$830,26,FALSE))</f>
        <v>38.64</v>
      </c>
      <c r="AH205" s="51">
        <v>2015</v>
      </c>
      <c r="AI205" s="51">
        <v>34</v>
      </c>
      <c r="AJ205" s="51">
        <v>388</v>
      </c>
      <c r="AK205" s="51">
        <v>395</v>
      </c>
      <c r="AL205" s="51">
        <v>47</v>
      </c>
      <c r="AM205" s="51">
        <v>47</v>
      </c>
      <c r="AN205" s="51">
        <v>0</v>
      </c>
      <c r="AO205" s="52">
        <v>43.95</v>
      </c>
      <c r="AP205" s="52">
        <v>45.66</v>
      </c>
      <c r="AQ205" s="52">
        <v>-1.71</v>
      </c>
      <c r="AR205" s="52">
        <v>1.71</v>
      </c>
      <c r="AS205" s="51">
        <v>50</v>
      </c>
      <c r="AT205" s="52">
        <v>44.98</v>
      </c>
    </row>
    <row r="206" spans="1:46" hidden="1">
      <c r="A206">
        <v>2015</v>
      </c>
      <c r="B206" t="s">
        <v>962</v>
      </c>
      <c r="C206" t="s">
        <v>962</v>
      </c>
      <c r="D206" t="s">
        <v>1191</v>
      </c>
      <c r="E206" t="s">
        <v>1243</v>
      </c>
      <c r="F206" t="str">
        <f t="shared" si="3"/>
        <v>Nick DeLeon</v>
      </c>
      <c r="G206" t="s">
        <v>860</v>
      </c>
      <c r="H206" s="143">
        <v>151259</v>
      </c>
      <c r="I206" s="143">
        <v>116259</v>
      </c>
      <c r="J206" t="str">
        <f>IF(G206="GK",VLOOKUP(F206,'[1]2015GoalKeeper Stats'!$A$2:$S$109,2,FALSE),VLOOKUP(F206,'[1]2015Player Stats'!$A$2:$AB$830,2,FALSE))</f>
        <v>TOR</v>
      </c>
      <c r="K206">
        <f>IF(G206="GK",VLOOKUP(F206,'[1]2015GoalKeeper Stats'!$A$2:$S$109,4,FALSE),VLOOKUP(F206,'[1]2015Player Stats'!$A$2:$AB$830,4,FALSE))</f>
        <v>29</v>
      </c>
      <c r="L206">
        <f>IF(G206="GK",VLOOKUP(F206,'[1]2015GoalKeeper Stats'!$A$2:$S$109,5,FALSE),VLOOKUP(F206,'[1]2015Player Stats'!$A$2:$AB$830,5,FALSE))</f>
        <v>25</v>
      </c>
      <c r="M206">
        <f>IF(G206="GK",VLOOKUP(F206,'[1]2015GoalKeeper Stats'!$A$2:$S$109,6,FALSE),VLOOKUP(F206,'[1]2015Player Stats'!$A$2:$AB$830,6,FALSE))</f>
        <v>2221</v>
      </c>
      <c r="N206">
        <f>IF(G206="GK",VLOOKUP(F206,'[1]2015GoalKeeper Stats'!$A$2:$S$109,7,FALSE),VLOOKUP(F206,'[1]2015Player Stats'!$A$2:$AB$830,7,FALSE))</f>
        <v>2</v>
      </c>
      <c r="O206">
        <f>IF(G206="GK",VLOOKUP(F206,'[1]2015GoalKeeper Stats'!$A$2:$S$109,8,FALSE),VLOOKUP(F206,'[1]2015Player Stats'!$A$2:$AB$830,8,FALSE))</f>
        <v>5</v>
      </c>
      <c r="P206">
        <f>IF(G206="GK",VLOOKUP(F206,'[1]2015GoalKeeper Stats'!$A$2:$S$109,9,FALSE),VLOOKUP(F206,'[1]2015Player Stats'!$A$2:$AB$830,9,FALSE))</f>
        <v>33</v>
      </c>
      <c r="Q206">
        <f>IF(G206="GK",VLOOKUP(F206,'[1]2015GoalKeeper Stats'!$A$2:$S$109,10,FALSE),VLOOKUP(F206,'[1]2015Player Stats'!$A$2:$AB$830,10,FALSE))</f>
        <v>8</v>
      </c>
      <c r="R206">
        <f>IF(G206="GK",VLOOKUP(F206,'[1]2015GoalKeeper Stats'!$A$2:$S$109,11,FALSE),VLOOKUP(F206,'[1]2015Player Stats'!$A$2:$AB$830,11,FALSE))</f>
        <v>0</v>
      </c>
      <c r="S206" t="str">
        <f>IF(G206="GK",VLOOKUP(F206,'[1]2015GoalKeeper Stats'!$A$2:$S$109,12,FALSE),VLOOKUP(F206,'[1]2015Player Stats'!$A$2:$AB$830,12,FALSE))</f>
        <v>0/0</v>
      </c>
      <c r="T206">
        <f>IF(G206="GK",VLOOKUP(F206,'[1]2015GoalKeeper Stats'!$A$2:$S$109,13,FALSE),VLOOKUP(F206,'[1]2015Player Stats'!$A$2:$AB$830,13,FALSE))</f>
        <v>2</v>
      </c>
      <c r="U206">
        <f>IF(G206="GK",VLOOKUP(F206,'[1]2015GoalKeeper Stats'!$A$2:$S$109,14,FALSE),VLOOKUP(F206,'[1]2015Player Stats'!$A$2:$AB$830,14,FALSE))</f>
        <v>0</v>
      </c>
      <c r="V206">
        <f>IF(G206="GK",VLOOKUP(F206,'[1]2015GoalKeeper Stats'!$A$2:$S$109,15,FALSE),VLOOKUP(F206,'[1]2015Player Stats'!$A$2:$AB$830,15,FALSE))</f>
        <v>0.08</v>
      </c>
      <c r="W206">
        <f>IF(G206="GK",VLOOKUP(F206,'[1]2015GoalKeeper Stats'!$A$2:$S$109,16,FALSE),VLOOKUP(F206,'[1]2015Player Stats'!$A$2:$AB$830,16,FALSE))</f>
        <v>6.1</v>
      </c>
      <c r="X206">
        <f>IF(G206="GK",VLOOKUP(F206,'[1]2015GoalKeeper Stats'!$A$2:$S$109,17,FALSE),VLOOKUP(F206,'[1]2015Player Stats'!$A$2:$AB$830,17,FALSE))</f>
        <v>1</v>
      </c>
      <c r="Y206">
        <f>IF(G206="GK",VLOOKUP(F206,'[1]2015GoalKeeper Stats'!$A$2:$S$109,18,FALSE),VLOOKUP(F206,'[1]2015Player Stats'!$A$2:$AB$830,18,FALSE))</f>
        <v>5</v>
      </c>
      <c r="Z206">
        <f>IF(G206="GK",VLOOKUP(F206,'[1]2015GoalKeeper Stats'!$A$2:$S$109,19,FALSE),VLOOKUP(F206,'[1]2015Player Stats'!$A$2:$AB$830,19,FALSE))</f>
        <v>0</v>
      </c>
      <c r="AA206">
        <f>IF(G206="GK",VLOOKUP(F206,'[1]2015GoalKeeper Stats'!$A$2:$S$109,20,FALSE),VLOOKUP(F206,'[1]2015Player Stats'!$A$2:$AB$830,20,FALSE))</f>
        <v>0.2</v>
      </c>
      <c r="AB206">
        <f>IF(G206="GK",VLOOKUP(F206,'[1]2015GoalKeeper Stats'!$A$2:$S$109,21,FALSE),VLOOKUP(F206,'[1]2015Player Stats'!$A$2:$AB$830,21,FALSE))</f>
        <v>18</v>
      </c>
      <c r="AC206">
        <f>IF(G206="GK",VLOOKUP(F206,'[1]2015GoalKeeper Stats'!$A$2:$S$109,22,FALSE),VLOOKUP(F206,'[1]2015Player Stats'!$A$2:$AB$830,22,FALSE))</f>
        <v>18</v>
      </c>
      <c r="AD206">
        <f>IF(G206="GK",VLOOKUP(F206,'[1]2015GoalKeeper Stats'!$A$2:$S$109,23,FALSE),VLOOKUP(F206,'[1]2015Player Stats'!$A$2:$AB$830,23,FALSE))</f>
        <v>5</v>
      </c>
      <c r="AE206">
        <f>IF(G206="GK",VLOOKUP(F206,'[1]2015GoalKeeper Stats'!$A$2:$S$109,24,FALSE),VLOOKUP(F206,'[1]2015Player Stats'!$A$2:$AB$830,24,FALSE))</f>
        <v>1</v>
      </c>
      <c r="AF206">
        <f>IF(G206="GK",VLOOKUP(F206,'[1]2015GoalKeeper Stats'!$A$2:$S$109,25,FALSE),VLOOKUP(F206,'[1]2015Player Stats'!$A$2:$AB$830,25,FALSE))</f>
        <v>0</v>
      </c>
      <c r="AG206">
        <f>IF(G206="GK",VLOOKUP(F206,'[1]2015GoalKeeper Stats'!$A$2:$S$109,26,FALSE),VLOOKUP(F206,'[1]2015Player Stats'!$A$2:$AB$830,26,FALSE))</f>
        <v>24.24</v>
      </c>
      <c r="AH206" s="51">
        <v>2015</v>
      </c>
      <c r="AI206" s="51">
        <v>34</v>
      </c>
      <c r="AJ206" s="51">
        <v>373</v>
      </c>
      <c r="AK206" s="51">
        <v>492</v>
      </c>
      <c r="AL206" s="51">
        <v>42</v>
      </c>
      <c r="AM206" s="51">
        <v>45</v>
      </c>
      <c r="AN206" s="51">
        <v>-3</v>
      </c>
      <c r="AO206" s="52">
        <v>40.159999999999997</v>
      </c>
      <c r="AP206" s="52">
        <v>48.75</v>
      </c>
      <c r="AQ206" s="52">
        <v>-8.59</v>
      </c>
      <c r="AR206" s="52">
        <v>5.59</v>
      </c>
      <c r="AS206" s="51">
        <v>51</v>
      </c>
      <c r="AT206" s="52">
        <v>40.659999999999997</v>
      </c>
    </row>
    <row r="207" spans="1:46" hidden="1">
      <c r="A207">
        <v>2015</v>
      </c>
      <c r="B207" t="s">
        <v>199</v>
      </c>
      <c r="C207" t="s">
        <v>199</v>
      </c>
      <c r="D207" t="s">
        <v>1244</v>
      </c>
      <c r="E207" t="s">
        <v>1245</v>
      </c>
      <c r="F207" t="str">
        <f t="shared" si="3"/>
        <v>Sheanon Williams</v>
      </c>
      <c r="G207" t="s">
        <v>875</v>
      </c>
      <c r="H207" s="143">
        <v>150500</v>
      </c>
      <c r="I207" s="143">
        <v>145000</v>
      </c>
      <c r="J207" t="str">
        <f>IF(G207="GK",VLOOKUP(F207,'[1]2015GoalKeeper Stats'!$A$2:$S$109,2,FALSE),VLOOKUP(F207,'[1]2015Player Stats'!$A$2:$AB$830,2,FALSE))</f>
        <v>HOU</v>
      </c>
      <c r="K207">
        <f>IF(G207="GK",VLOOKUP(F207,'[1]2015GoalKeeper Stats'!$A$2:$S$109,4,FALSE),VLOOKUP(F207,'[1]2015Player Stats'!$A$2:$AB$830,4,FALSE))</f>
        <v>31</v>
      </c>
      <c r="L207">
        <f>IF(G207="GK",VLOOKUP(F207,'[1]2015GoalKeeper Stats'!$A$2:$S$109,5,FALSE),VLOOKUP(F207,'[1]2015Player Stats'!$A$2:$AB$830,5,FALSE))</f>
        <v>27</v>
      </c>
      <c r="M207">
        <f>IF(G207="GK",VLOOKUP(F207,'[1]2015GoalKeeper Stats'!$A$2:$S$109,6,FALSE),VLOOKUP(F207,'[1]2015Player Stats'!$A$2:$AB$830,6,FALSE))</f>
        <v>2428</v>
      </c>
      <c r="N207">
        <f>IF(G207="GK",VLOOKUP(F207,'[1]2015GoalKeeper Stats'!$A$2:$S$109,7,FALSE),VLOOKUP(F207,'[1]2015Player Stats'!$A$2:$AB$830,7,FALSE))</f>
        <v>0</v>
      </c>
      <c r="O207">
        <f>IF(G207="GK",VLOOKUP(F207,'[1]2015GoalKeeper Stats'!$A$2:$S$109,8,FALSE),VLOOKUP(F207,'[1]2015Player Stats'!$A$2:$AB$830,8,FALSE))</f>
        <v>4</v>
      </c>
      <c r="P207">
        <f>IF(G207="GK",VLOOKUP(F207,'[1]2015GoalKeeper Stats'!$A$2:$S$109,9,FALSE),VLOOKUP(F207,'[1]2015Player Stats'!$A$2:$AB$830,9,FALSE))</f>
        <v>9</v>
      </c>
      <c r="Q207">
        <f>IF(G207="GK",VLOOKUP(F207,'[1]2015GoalKeeper Stats'!$A$2:$S$109,10,FALSE),VLOOKUP(F207,'[1]2015Player Stats'!$A$2:$AB$830,10,FALSE))</f>
        <v>2</v>
      </c>
      <c r="R207">
        <f>IF(G207="GK",VLOOKUP(F207,'[1]2015GoalKeeper Stats'!$A$2:$S$109,11,FALSE),VLOOKUP(F207,'[1]2015Player Stats'!$A$2:$AB$830,11,FALSE))</f>
        <v>0</v>
      </c>
      <c r="S207" t="str">
        <f>IF(G207="GK",VLOOKUP(F207,'[1]2015GoalKeeper Stats'!$A$2:$S$109,12,FALSE),VLOOKUP(F207,'[1]2015Player Stats'!$A$2:$AB$830,12,FALSE))</f>
        <v>0/0</v>
      </c>
      <c r="T207">
        <f>IF(G207="GK",VLOOKUP(F207,'[1]2015GoalKeeper Stats'!$A$2:$S$109,13,FALSE),VLOOKUP(F207,'[1]2015Player Stats'!$A$2:$AB$830,13,FALSE))</f>
        <v>0</v>
      </c>
      <c r="U207">
        <f>IF(G207="GK",VLOOKUP(F207,'[1]2015GoalKeeper Stats'!$A$2:$S$109,14,FALSE),VLOOKUP(F207,'[1]2015Player Stats'!$A$2:$AB$830,14,FALSE))</f>
        <v>0</v>
      </c>
      <c r="V207">
        <f>IF(G207="GK",VLOOKUP(F207,'[1]2015GoalKeeper Stats'!$A$2:$S$109,15,FALSE),VLOOKUP(F207,'[1]2015Player Stats'!$A$2:$AB$830,15,FALSE))</f>
        <v>0</v>
      </c>
      <c r="W207">
        <f>IF(G207="GK",VLOOKUP(F207,'[1]2015GoalKeeper Stats'!$A$2:$S$109,16,FALSE),VLOOKUP(F207,'[1]2015Player Stats'!$A$2:$AB$830,16,FALSE))</f>
        <v>0</v>
      </c>
      <c r="X207">
        <f>IF(G207="GK",VLOOKUP(F207,'[1]2015GoalKeeper Stats'!$A$2:$S$109,17,FALSE),VLOOKUP(F207,'[1]2015Player Stats'!$A$2:$AB$830,17,FALSE))</f>
        <v>3</v>
      </c>
      <c r="Y207">
        <f>IF(G207="GK",VLOOKUP(F207,'[1]2015GoalKeeper Stats'!$A$2:$S$109,18,FALSE),VLOOKUP(F207,'[1]2015Player Stats'!$A$2:$AB$830,18,FALSE))</f>
        <v>4</v>
      </c>
      <c r="Z207">
        <f>IF(G207="GK",VLOOKUP(F207,'[1]2015GoalKeeper Stats'!$A$2:$S$109,19,FALSE),VLOOKUP(F207,'[1]2015Player Stats'!$A$2:$AB$830,19,FALSE))</f>
        <v>0</v>
      </c>
      <c r="AA207">
        <f>IF(G207="GK",VLOOKUP(F207,'[1]2015GoalKeeper Stats'!$A$2:$S$109,20,FALSE),VLOOKUP(F207,'[1]2015Player Stats'!$A$2:$AB$830,20,FALSE))</f>
        <v>0.15</v>
      </c>
      <c r="AB207">
        <f>IF(G207="GK",VLOOKUP(F207,'[1]2015GoalKeeper Stats'!$A$2:$S$109,21,FALSE),VLOOKUP(F207,'[1]2015Player Stats'!$A$2:$AB$830,21,FALSE))</f>
        <v>22</v>
      </c>
      <c r="AC207">
        <f>IF(G207="GK",VLOOKUP(F207,'[1]2015GoalKeeper Stats'!$A$2:$S$109,22,FALSE),VLOOKUP(F207,'[1]2015Player Stats'!$A$2:$AB$830,22,FALSE))</f>
        <v>23</v>
      </c>
      <c r="AD207">
        <f>IF(G207="GK",VLOOKUP(F207,'[1]2015GoalKeeper Stats'!$A$2:$S$109,23,FALSE),VLOOKUP(F207,'[1]2015Player Stats'!$A$2:$AB$830,23,FALSE))</f>
        <v>1</v>
      </c>
      <c r="AE207">
        <f>IF(G207="GK",VLOOKUP(F207,'[1]2015GoalKeeper Stats'!$A$2:$S$109,24,FALSE),VLOOKUP(F207,'[1]2015Player Stats'!$A$2:$AB$830,24,FALSE))</f>
        <v>5</v>
      </c>
      <c r="AF207">
        <f>IF(G207="GK",VLOOKUP(F207,'[1]2015GoalKeeper Stats'!$A$2:$S$109,25,FALSE),VLOOKUP(F207,'[1]2015Player Stats'!$A$2:$AB$830,25,FALSE))</f>
        <v>0</v>
      </c>
      <c r="AG207">
        <f>IF(G207="GK",VLOOKUP(F207,'[1]2015GoalKeeper Stats'!$A$2:$S$109,26,FALSE),VLOOKUP(F207,'[1]2015Player Stats'!$A$2:$AB$830,26,FALSE))</f>
        <v>22.22</v>
      </c>
      <c r="AH207" s="51">
        <v>2015</v>
      </c>
      <c r="AI207" s="51">
        <v>34</v>
      </c>
      <c r="AJ207" s="51">
        <v>376</v>
      </c>
      <c r="AK207" s="51">
        <v>374</v>
      </c>
      <c r="AL207" s="51">
        <v>42</v>
      </c>
      <c r="AM207" s="51">
        <v>47</v>
      </c>
      <c r="AN207" s="51">
        <v>-5</v>
      </c>
      <c r="AO207" s="52">
        <v>35.869999999999997</v>
      </c>
      <c r="AP207" s="52">
        <v>40.729999999999997</v>
      </c>
      <c r="AQ207" s="52">
        <v>-4.87</v>
      </c>
      <c r="AR207" s="52">
        <v>-0.13</v>
      </c>
      <c r="AS207" s="51">
        <v>42</v>
      </c>
      <c r="AT207" s="52">
        <v>42.15</v>
      </c>
    </row>
    <row r="208" spans="1:46" hidden="1">
      <c r="A208">
        <v>2015</v>
      </c>
      <c r="B208" t="s">
        <v>206</v>
      </c>
      <c r="C208" t="s">
        <v>206</v>
      </c>
      <c r="D208" t="s">
        <v>1246</v>
      </c>
      <c r="E208" t="s">
        <v>1247</v>
      </c>
      <c r="F208" t="str">
        <f t="shared" si="3"/>
        <v>Harrison Afful</v>
      </c>
      <c r="G208" t="s">
        <v>893</v>
      </c>
      <c r="H208" s="143">
        <v>150000</v>
      </c>
      <c r="I208" s="143">
        <v>150000</v>
      </c>
      <c r="J208" t="str">
        <f>IF(G208="GK",VLOOKUP(F208,'[1]2015GoalKeeper Stats'!$A$2:$S$109,2,FALSE),VLOOKUP(F208,'[1]2015Player Stats'!$A$2:$AB$830,2,FALSE))</f>
        <v>CLB</v>
      </c>
      <c r="K208">
        <f>IF(G208="GK",VLOOKUP(F208,'[1]2015GoalKeeper Stats'!$A$2:$S$109,4,FALSE),VLOOKUP(F208,'[1]2015Player Stats'!$A$2:$AB$830,4,FALSE))</f>
        <v>9</v>
      </c>
      <c r="L208">
        <f>IF(G208="GK",VLOOKUP(F208,'[1]2015GoalKeeper Stats'!$A$2:$S$109,5,FALSE),VLOOKUP(F208,'[1]2015Player Stats'!$A$2:$AB$830,5,FALSE))</f>
        <v>9</v>
      </c>
      <c r="M208">
        <f>IF(G208="GK",VLOOKUP(F208,'[1]2015GoalKeeper Stats'!$A$2:$S$109,6,FALSE),VLOOKUP(F208,'[1]2015Player Stats'!$A$2:$AB$830,6,FALSE))</f>
        <v>760</v>
      </c>
      <c r="N208">
        <f>IF(G208="GK",VLOOKUP(F208,'[1]2015GoalKeeper Stats'!$A$2:$S$109,7,FALSE),VLOOKUP(F208,'[1]2015Player Stats'!$A$2:$AB$830,7,FALSE))</f>
        <v>0</v>
      </c>
      <c r="O208">
        <f>IF(G208="GK",VLOOKUP(F208,'[1]2015GoalKeeper Stats'!$A$2:$S$109,8,FALSE),VLOOKUP(F208,'[1]2015Player Stats'!$A$2:$AB$830,8,FALSE))</f>
        <v>2</v>
      </c>
      <c r="P208">
        <f>IF(G208="GK",VLOOKUP(F208,'[1]2015GoalKeeper Stats'!$A$2:$S$109,9,FALSE),VLOOKUP(F208,'[1]2015Player Stats'!$A$2:$AB$830,9,FALSE))</f>
        <v>3</v>
      </c>
      <c r="Q208">
        <f>IF(G208="GK",VLOOKUP(F208,'[1]2015GoalKeeper Stats'!$A$2:$S$109,10,FALSE),VLOOKUP(F208,'[1]2015Player Stats'!$A$2:$AB$830,10,FALSE))</f>
        <v>1</v>
      </c>
      <c r="R208">
        <f>IF(G208="GK",VLOOKUP(F208,'[1]2015GoalKeeper Stats'!$A$2:$S$109,11,FALSE),VLOOKUP(F208,'[1]2015Player Stats'!$A$2:$AB$830,11,FALSE))</f>
        <v>0</v>
      </c>
      <c r="S208" t="str">
        <f>IF(G208="GK",VLOOKUP(F208,'[1]2015GoalKeeper Stats'!$A$2:$S$109,12,FALSE),VLOOKUP(F208,'[1]2015Player Stats'!$A$2:$AB$830,12,FALSE))</f>
        <v>0/0</v>
      </c>
      <c r="T208">
        <f>IF(G208="GK",VLOOKUP(F208,'[1]2015GoalKeeper Stats'!$A$2:$S$109,13,FALSE),VLOOKUP(F208,'[1]2015Player Stats'!$A$2:$AB$830,13,FALSE))</f>
        <v>0</v>
      </c>
      <c r="U208">
        <f>IF(G208="GK",VLOOKUP(F208,'[1]2015GoalKeeper Stats'!$A$2:$S$109,14,FALSE),VLOOKUP(F208,'[1]2015Player Stats'!$A$2:$AB$830,14,FALSE))</f>
        <v>0</v>
      </c>
      <c r="V208">
        <f>IF(G208="GK",VLOOKUP(F208,'[1]2015GoalKeeper Stats'!$A$2:$S$109,15,FALSE),VLOOKUP(F208,'[1]2015Player Stats'!$A$2:$AB$830,15,FALSE))</f>
        <v>0</v>
      </c>
      <c r="W208">
        <f>IF(G208="GK",VLOOKUP(F208,'[1]2015GoalKeeper Stats'!$A$2:$S$109,16,FALSE),VLOOKUP(F208,'[1]2015Player Stats'!$A$2:$AB$830,16,FALSE))</f>
        <v>0</v>
      </c>
      <c r="X208">
        <f>IF(G208="GK",VLOOKUP(F208,'[1]2015GoalKeeper Stats'!$A$2:$S$109,17,FALSE),VLOOKUP(F208,'[1]2015Player Stats'!$A$2:$AB$830,17,FALSE))</f>
        <v>1</v>
      </c>
      <c r="Y208">
        <f>IF(G208="GK",VLOOKUP(F208,'[1]2015GoalKeeper Stats'!$A$2:$S$109,18,FALSE),VLOOKUP(F208,'[1]2015Player Stats'!$A$2:$AB$830,18,FALSE))</f>
        <v>0</v>
      </c>
      <c r="Z208">
        <f>IF(G208="GK",VLOOKUP(F208,'[1]2015GoalKeeper Stats'!$A$2:$S$109,19,FALSE),VLOOKUP(F208,'[1]2015Player Stats'!$A$2:$AB$830,19,FALSE))</f>
        <v>2</v>
      </c>
      <c r="AA208">
        <f>IF(G208="GK",VLOOKUP(F208,'[1]2015GoalKeeper Stats'!$A$2:$S$109,20,FALSE),VLOOKUP(F208,'[1]2015Player Stats'!$A$2:$AB$830,20,FALSE))</f>
        <v>0.24</v>
      </c>
      <c r="AB208">
        <f>IF(G208="GK",VLOOKUP(F208,'[1]2015GoalKeeper Stats'!$A$2:$S$109,21,FALSE),VLOOKUP(F208,'[1]2015Player Stats'!$A$2:$AB$830,21,FALSE))</f>
        <v>9</v>
      </c>
      <c r="AC208">
        <f>IF(G208="GK",VLOOKUP(F208,'[1]2015GoalKeeper Stats'!$A$2:$S$109,22,FALSE),VLOOKUP(F208,'[1]2015Player Stats'!$A$2:$AB$830,22,FALSE))</f>
        <v>11</v>
      </c>
      <c r="AD208">
        <f>IF(G208="GK",VLOOKUP(F208,'[1]2015GoalKeeper Stats'!$A$2:$S$109,23,FALSE),VLOOKUP(F208,'[1]2015Player Stats'!$A$2:$AB$830,23,FALSE))</f>
        <v>3</v>
      </c>
      <c r="AE208">
        <f>IF(G208="GK",VLOOKUP(F208,'[1]2015GoalKeeper Stats'!$A$2:$S$109,24,FALSE),VLOOKUP(F208,'[1]2015Player Stats'!$A$2:$AB$830,24,FALSE))</f>
        <v>0</v>
      </c>
      <c r="AF208">
        <f>IF(G208="GK",VLOOKUP(F208,'[1]2015GoalKeeper Stats'!$A$2:$S$109,25,FALSE),VLOOKUP(F208,'[1]2015Player Stats'!$A$2:$AB$830,25,FALSE))</f>
        <v>0</v>
      </c>
      <c r="AG208">
        <f>IF(G208="GK",VLOOKUP(F208,'[1]2015GoalKeeper Stats'!$A$2:$S$109,26,FALSE),VLOOKUP(F208,'[1]2015Player Stats'!$A$2:$AB$830,26,FALSE))</f>
        <v>33.33</v>
      </c>
      <c r="AH208" s="51">
        <v>2015</v>
      </c>
      <c r="AI208" s="51">
        <v>34</v>
      </c>
      <c r="AJ208" s="51">
        <v>464</v>
      </c>
      <c r="AK208" s="51">
        <v>433</v>
      </c>
      <c r="AL208" s="51">
        <v>57</v>
      </c>
      <c r="AM208" s="51">
        <v>53</v>
      </c>
      <c r="AN208" s="51">
        <v>4</v>
      </c>
      <c r="AO208" s="52">
        <v>47.67</v>
      </c>
      <c r="AP208" s="52">
        <v>45.7</v>
      </c>
      <c r="AQ208" s="52">
        <v>1.97</v>
      </c>
      <c r="AR208" s="52">
        <v>2.0299999999999998</v>
      </c>
      <c r="AS208" s="51">
        <v>53</v>
      </c>
      <c r="AT208" s="52">
        <v>48.25</v>
      </c>
    </row>
    <row r="209" spans="1:46" hidden="1">
      <c r="A209">
        <v>2015</v>
      </c>
      <c r="B209" t="s">
        <v>199</v>
      </c>
      <c r="C209" t="s">
        <v>199</v>
      </c>
      <c r="D209" t="s">
        <v>1005</v>
      </c>
      <c r="E209" t="s">
        <v>1248</v>
      </c>
      <c r="F209" t="str">
        <f t="shared" si="3"/>
        <v>Luis Garrido</v>
      </c>
      <c r="G209" t="s">
        <v>860</v>
      </c>
      <c r="H209" s="143">
        <v>150000</v>
      </c>
      <c r="I209" s="143">
        <v>150000</v>
      </c>
      <c r="J209" t="str">
        <f>IF(G209="GK",VLOOKUP(F209,'[1]2015GoalKeeper Stats'!$A$2:$S$109,2,FALSE),VLOOKUP(F209,'[1]2015Player Stats'!$A$2:$AB$830,2,FALSE))</f>
        <v>HON</v>
      </c>
      <c r="K209">
        <f>IF(G209="GK",VLOOKUP(F209,'[1]2015GoalKeeper Stats'!$A$2:$S$109,4,FALSE),VLOOKUP(F209,'[1]2015Player Stats'!$A$2:$AB$830,4,FALSE))</f>
        <v>29</v>
      </c>
      <c r="L209">
        <f>IF(G209="GK",VLOOKUP(F209,'[1]2015GoalKeeper Stats'!$A$2:$S$109,5,FALSE),VLOOKUP(F209,'[1]2015Player Stats'!$A$2:$AB$830,5,FALSE))</f>
        <v>21</v>
      </c>
      <c r="M209">
        <f>IF(G209="GK",VLOOKUP(F209,'[1]2015GoalKeeper Stats'!$A$2:$S$109,6,FALSE),VLOOKUP(F209,'[1]2015Player Stats'!$A$2:$AB$830,6,FALSE))</f>
        <v>1983</v>
      </c>
      <c r="N209">
        <f>IF(G209="GK",VLOOKUP(F209,'[1]2015GoalKeeper Stats'!$A$2:$S$109,7,FALSE),VLOOKUP(F209,'[1]2015Player Stats'!$A$2:$AB$830,7,FALSE))</f>
        <v>0</v>
      </c>
      <c r="O209">
        <f>IF(G209="GK",VLOOKUP(F209,'[1]2015GoalKeeper Stats'!$A$2:$S$109,8,FALSE),VLOOKUP(F209,'[1]2015Player Stats'!$A$2:$AB$830,8,FALSE))</f>
        <v>0</v>
      </c>
      <c r="P209">
        <f>IF(G209="GK",VLOOKUP(F209,'[1]2015GoalKeeper Stats'!$A$2:$S$109,9,FALSE),VLOOKUP(F209,'[1]2015Player Stats'!$A$2:$AB$830,9,FALSE))</f>
        <v>17</v>
      </c>
      <c r="Q209">
        <f>IF(G209="GK",VLOOKUP(F209,'[1]2015GoalKeeper Stats'!$A$2:$S$109,10,FALSE),VLOOKUP(F209,'[1]2015Player Stats'!$A$2:$AB$830,10,FALSE))</f>
        <v>2</v>
      </c>
      <c r="R209">
        <f>IF(G209="GK",VLOOKUP(F209,'[1]2015GoalKeeper Stats'!$A$2:$S$109,11,FALSE),VLOOKUP(F209,'[1]2015Player Stats'!$A$2:$AB$830,11,FALSE))</f>
        <v>0</v>
      </c>
      <c r="S209" t="str">
        <f>IF(G209="GK",VLOOKUP(F209,'[1]2015GoalKeeper Stats'!$A$2:$S$109,12,FALSE),VLOOKUP(F209,'[1]2015Player Stats'!$A$2:$AB$830,12,FALSE))</f>
        <v>0/0</v>
      </c>
      <c r="T209">
        <f>IF(G209="GK",VLOOKUP(F209,'[1]2015GoalKeeper Stats'!$A$2:$S$109,13,FALSE),VLOOKUP(F209,'[1]2015Player Stats'!$A$2:$AB$830,13,FALSE))</f>
        <v>0</v>
      </c>
      <c r="U209">
        <f>IF(G209="GK",VLOOKUP(F209,'[1]2015GoalKeeper Stats'!$A$2:$S$109,14,FALSE),VLOOKUP(F209,'[1]2015Player Stats'!$A$2:$AB$830,14,FALSE))</f>
        <v>0</v>
      </c>
      <c r="V209">
        <f>IF(G209="GK",VLOOKUP(F209,'[1]2015GoalKeeper Stats'!$A$2:$S$109,15,FALSE),VLOOKUP(F209,'[1]2015Player Stats'!$A$2:$AB$830,15,FALSE))</f>
        <v>0</v>
      </c>
      <c r="W209">
        <f>IF(G209="GK",VLOOKUP(F209,'[1]2015GoalKeeper Stats'!$A$2:$S$109,16,FALSE),VLOOKUP(F209,'[1]2015Player Stats'!$A$2:$AB$830,16,FALSE))</f>
        <v>0</v>
      </c>
      <c r="X209">
        <f>IF(G209="GK",VLOOKUP(F209,'[1]2015GoalKeeper Stats'!$A$2:$S$109,17,FALSE),VLOOKUP(F209,'[1]2015Player Stats'!$A$2:$AB$830,17,FALSE))</f>
        <v>0</v>
      </c>
      <c r="Y209">
        <f>IF(G209="GK",VLOOKUP(F209,'[1]2015GoalKeeper Stats'!$A$2:$S$109,18,FALSE),VLOOKUP(F209,'[1]2015Player Stats'!$A$2:$AB$830,18,FALSE))</f>
        <v>0</v>
      </c>
      <c r="Z209">
        <f>IF(G209="GK",VLOOKUP(F209,'[1]2015GoalKeeper Stats'!$A$2:$S$109,19,FALSE),VLOOKUP(F209,'[1]2015Player Stats'!$A$2:$AB$830,19,FALSE))</f>
        <v>0</v>
      </c>
      <c r="AA209">
        <f>IF(G209="GK",VLOOKUP(F209,'[1]2015GoalKeeper Stats'!$A$2:$S$109,20,FALSE),VLOOKUP(F209,'[1]2015Player Stats'!$A$2:$AB$830,20,FALSE))</f>
        <v>0</v>
      </c>
      <c r="AB209">
        <f>IF(G209="GK",VLOOKUP(F209,'[1]2015GoalKeeper Stats'!$A$2:$S$109,21,FALSE),VLOOKUP(F209,'[1]2015Player Stats'!$A$2:$AB$830,21,FALSE))</f>
        <v>73</v>
      </c>
      <c r="AC209">
        <f>IF(G209="GK",VLOOKUP(F209,'[1]2015GoalKeeper Stats'!$A$2:$S$109,22,FALSE),VLOOKUP(F209,'[1]2015Player Stats'!$A$2:$AB$830,22,FALSE))</f>
        <v>21</v>
      </c>
      <c r="AD209">
        <f>IF(G209="GK",VLOOKUP(F209,'[1]2015GoalKeeper Stats'!$A$2:$S$109,23,FALSE),VLOOKUP(F209,'[1]2015Player Stats'!$A$2:$AB$830,23,FALSE))</f>
        <v>0</v>
      </c>
      <c r="AE209">
        <f>IF(G209="GK",VLOOKUP(F209,'[1]2015GoalKeeper Stats'!$A$2:$S$109,24,FALSE),VLOOKUP(F209,'[1]2015Player Stats'!$A$2:$AB$830,24,FALSE))</f>
        <v>10</v>
      </c>
      <c r="AF209">
        <f>IF(G209="GK",VLOOKUP(F209,'[1]2015GoalKeeper Stats'!$A$2:$S$109,25,FALSE),VLOOKUP(F209,'[1]2015Player Stats'!$A$2:$AB$830,25,FALSE))</f>
        <v>0</v>
      </c>
      <c r="AG209">
        <f>IF(G209="GK",VLOOKUP(F209,'[1]2015GoalKeeper Stats'!$A$2:$S$109,26,FALSE),VLOOKUP(F209,'[1]2015Player Stats'!$A$2:$AB$830,26,FALSE))</f>
        <v>11.76</v>
      </c>
      <c r="AH209" s="51">
        <v>2015</v>
      </c>
      <c r="AI209" s="51">
        <v>34</v>
      </c>
      <c r="AJ209" s="51">
        <v>376</v>
      </c>
      <c r="AK209" s="51">
        <v>374</v>
      </c>
      <c r="AL209" s="51">
        <v>42</v>
      </c>
      <c r="AM209" s="51">
        <v>47</v>
      </c>
      <c r="AN209" s="51">
        <v>-5</v>
      </c>
      <c r="AO209" s="52">
        <v>35.869999999999997</v>
      </c>
      <c r="AP209" s="52">
        <v>40.729999999999997</v>
      </c>
      <c r="AQ209" s="52">
        <v>-4.87</v>
      </c>
      <c r="AR209" s="52">
        <v>-0.13</v>
      </c>
      <c r="AS209" s="51">
        <v>42</v>
      </c>
      <c r="AT209" s="52">
        <v>42.15</v>
      </c>
    </row>
    <row r="210" spans="1:46" hidden="1">
      <c r="A210">
        <v>2015</v>
      </c>
      <c r="B210" t="s">
        <v>924</v>
      </c>
      <c r="C210" t="s">
        <v>924</v>
      </c>
      <c r="D210" t="s">
        <v>1249</v>
      </c>
      <c r="E210" t="s">
        <v>1250</v>
      </c>
      <c r="F210" t="str">
        <f t="shared" si="3"/>
        <v>Jalil Anibaba</v>
      </c>
      <c r="G210" t="s">
        <v>893</v>
      </c>
      <c r="H210" s="143">
        <v>150000</v>
      </c>
      <c r="I210" s="143">
        <v>120000</v>
      </c>
      <c r="J210" t="str">
        <f>IF(G210="GK",VLOOKUP(F210,'[1]2015GoalKeeper Stats'!$A$2:$S$109,2,FALSE),VLOOKUP(F210,'[1]2015Player Stats'!$A$2:$AB$830,2,FALSE))</f>
        <v>NSH</v>
      </c>
      <c r="K210">
        <f>IF(G210="GK",VLOOKUP(F210,'[1]2015GoalKeeper Stats'!$A$2:$S$109,4,FALSE),VLOOKUP(F210,'[1]2015Player Stats'!$A$2:$AB$830,4,FALSE))</f>
        <v>16</v>
      </c>
      <c r="L210">
        <f>IF(G210="GK",VLOOKUP(F210,'[1]2015GoalKeeper Stats'!$A$2:$S$109,5,FALSE),VLOOKUP(F210,'[1]2015Player Stats'!$A$2:$AB$830,5,FALSE))</f>
        <v>14</v>
      </c>
      <c r="M210">
        <f>IF(G210="GK",VLOOKUP(F210,'[1]2015GoalKeeper Stats'!$A$2:$S$109,6,FALSE),VLOOKUP(F210,'[1]2015Player Stats'!$A$2:$AB$830,6,FALSE))</f>
        <v>1265</v>
      </c>
      <c r="N210">
        <f>IF(G210="GK",VLOOKUP(F210,'[1]2015GoalKeeper Stats'!$A$2:$S$109,7,FALSE),VLOOKUP(F210,'[1]2015Player Stats'!$A$2:$AB$830,7,FALSE))</f>
        <v>1</v>
      </c>
      <c r="O210">
        <f>IF(G210="GK",VLOOKUP(F210,'[1]2015GoalKeeper Stats'!$A$2:$S$109,8,FALSE),VLOOKUP(F210,'[1]2015Player Stats'!$A$2:$AB$830,8,FALSE))</f>
        <v>4</v>
      </c>
      <c r="P210">
        <f>IF(G210="GK",VLOOKUP(F210,'[1]2015GoalKeeper Stats'!$A$2:$S$109,9,FALSE),VLOOKUP(F210,'[1]2015Player Stats'!$A$2:$AB$830,9,FALSE))</f>
        <v>11</v>
      </c>
      <c r="Q210">
        <f>IF(G210="GK",VLOOKUP(F210,'[1]2015GoalKeeper Stats'!$A$2:$S$109,10,FALSE),VLOOKUP(F210,'[1]2015Player Stats'!$A$2:$AB$830,10,FALSE))</f>
        <v>4</v>
      </c>
      <c r="R210">
        <f>IF(G210="GK",VLOOKUP(F210,'[1]2015GoalKeeper Stats'!$A$2:$S$109,11,FALSE),VLOOKUP(F210,'[1]2015Player Stats'!$A$2:$AB$830,11,FALSE))</f>
        <v>0</v>
      </c>
      <c r="S210" t="str">
        <f>IF(G210="GK",VLOOKUP(F210,'[1]2015GoalKeeper Stats'!$A$2:$S$109,12,FALSE),VLOOKUP(F210,'[1]2015Player Stats'!$A$2:$AB$830,12,FALSE))</f>
        <v>0/0</v>
      </c>
      <c r="T210">
        <f>IF(G210="GK",VLOOKUP(F210,'[1]2015GoalKeeper Stats'!$A$2:$S$109,13,FALSE),VLOOKUP(F210,'[1]2015Player Stats'!$A$2:$AB$830,13,FALSE))</f>
        <v>1</v>
      </c>
      <c r="U210">
        <f>IF(G210="GK",VLOOKUP(F210,'[1]2015GoalKeeper Stats'!$A$2:$S$109,14,FALSE),VLOOKUP(F210,'[1]2015Player Stats'!$A$2:$AB$830,14,FALSE))</f>
        <v>0</v>
      </c>
      <c r="V210">
        <f>IF(G210="GK",VLOOKUP(F210,'[1]2015GoalKeeper Stats'!$A$2:$S$109,15,FALSE),VLOOKUP(F210,'[1]2015Player Stats'!$A$2:$AB$830,15,FALSE))</f>
        <v>7.0000000000000007E-2</v>
      </c>
      <c r="W210">
        <f>IF(G210="GK",VLOOKUP(F210,'[1]2015GoalKeeper Stats'!$A$2:$S$109,16,FALSE),VLOOKUP(F210,'[1]2015Player Stats'!$A$2:$AB$830,16,FALSE))</f>
        <v>9.1</v>
      </c>
      <c r="X210">
        <f>IF(G210="GK",VLOOKUP(F210,'[1]2015GoalKeeper Stats'!$A$2:$S$109,17,FALSE),VLOOKUP(F210,'[1]2015Player Stats'!$A$2:$AB$830,17,FALSE))</f>
        <v>1</v>
      </c>
      <c r="Y210">
        <f>IF(G210="GK",VLOOKUP(F210,'[1]2015GoalKeeper Stats'!$A$2:$S$109,18,FALSE),VLOOKUP(F210,'[1]2015Player Stats'!$A$2:$AB$830,18,FALSE))</f>
        <v>4</v>
      </c>
      <c r="Z210">
        <f>IF(G210="GK",VLOOKUP(F210,'[1]2015GoalKeeper Stats'!$A$2:$S$109,19,FALSE),VLOOKUP(F210,'[1]2015Player Stats'!$A$2:$AB$830,19,FALSE))</f>
        <v>0</v>
      </c>
      <c r="AA210">
        <f>IF(G210="GK",VLOOKUP(F210,'[1]2015GoalKeeper Stats'!$A$2:$S$109,20,FALSE),VLOOKUP(F210,'[1]2015Player Stats'!$A$2:$AB$830,20,FALSE))</f>
        <v>0.28000000000000003</v>
      </c>
      <c r="AB210">
        <f>IF(G210="GK",VLOOKUP(F210,'[1]2015GoalKeeper Stats'!$A$2:$S$109,21,FALSE),VLOOKUP(F210,'[1]2015Player Stats'!$A$2:$AB$830,21,FALSE))</f>
        <v>10</v>
      </c>
      <c r="AC210">
        <f>IF(G210="GK",VLOOKUP(F210,'[1]2015GoalKeeper Stats'!$A$2:$S$109,22,FALSE),VLOOKUP(F210,'[1]2015Player Stats'!$A$2:$AB$830,22,FALSE))</f>
        <v>4</v>
      </c>
      <c r="AD210">
        <f>IF(G210="GK",VLOOKUP(F210,'[1]2015GoalKeeper Stats'!$A$2:$S$109,23,FALSE),VLOOKUP(F210,'[1]2015Player Stats'!$A$2:$AB$830,23,FALSE))</f>
        <v>2</v>
      </c>
      <c r="AE210">
        <f>IF(G210="GK",VLOOKUP(F210,'[1]2015GoalKeeper Stats'!$A$2:$S$109,24,FALSE),VLOOKUP(F210,'[1]2015Player Stats'!$A$2:$AB$830,24,FALSE))</f>
        <v>1</v>
      </c>
      <c r="AF210">
        <f>IF(G210="GK",VLOOKUP(F210,'[1]2015GoalKeeper Stats'!$A$2:$S$109,25,FALSE),VLOOKUP(F210,'[1]2015Player Stats'!$A$2:$AB$830,25,FALSE))</f>
        <v>0</v>
      </c>
      <c r="AG210">
        <f>IF(G210="GK",VLOOKUP(F210,'[1]2015GoalKeeper Stats'!$A$2:$S$109,26,FALSE),VLOOKUP(F210,'[1]2015Player Stats'!$A$2:$AB$830,26,FALSE))</f>
        <v>36.36</v>
      </c>
      <c r="AH210" s="51">
        <v>2015</v>
      </c>
      <c r="AI210" s="51">
        <v>34</v>
      </c>
      <c r="AJ210" s="51">
        <v>405</v>
      </c>
      <c r="AK210" s="51">
        <v>351</v>
      </c>
      <c r="AL210" s="51">
        <v>47</v>
      </c>
      <c r="AM210" s="51">
        <v>44</v>
      </c>
      <c r="AN210" s="51">
        <v>3</v>
      </c>
      <c r="AO210" s="52">
        <v>45.26</v>
      </c>
      <c r="AP210" s="52">
        <v>40.06</v>
      </c>
      <c r="AQ210" s="52">
        <v>5.2</v>
      </c>
      <c r="AR210" s="52">
        <v>-2.2000000000000002</v>
      </c>
      <c r="AS210" s="51">
        <v>51</v>
      </c>
      <c r="AT210" s="52">
        <v>50.78</v>
      </c>
    </row>
    <row r="211" spans="1:46" hidden="1">
      <c r="A211">
        <v>2015</v>
      </c>
      <c r="B211" t="s">
        <v>211</v>
      </c>
      <c r="C211" t="s">
        <v>173</v>
      </c>
      <c r="D211" t="s">
        <v>1035</v>
      </c>
      <c r="E211" t="s">
        <v>1251</v>
      </c>
      <c r="F211" t="str">
        <f t="shared" si="3"/>
        <v>Andrew Jacobson</v>
      </c>
      <c r="G211" t="s">
        <v>860</v>
      </c>
      <c r="H211" s="143">
        <v>150000</v>
      </c>
      <c r="I211" s="143">
        <v>150000</v>
      </c>
      <c r="J211" t="str">
        <f>IF(G211="GK",VLOOKUP(F211,'[1]2015GoalKeeper Stats'!$A$2:$S$109,2,FALSE),VLOOKUP(F211,'[1]2015Player Stats'!$A$2:$AB$830,2,FALSE))</f>
        <v>NYC</v>
      </c>
      <c r="K211">
        <f>IF(G211="GK",VLOOKUP(F211,'[1]2015GoalKeeper Stats'!$A$2:$S$109,4,FALSE),VLOOKUP(F211,'[1]2015Player Stats'!$A$2:$AB$830,4,FALSE))</f>
        <v>33</v>
      </c>
      <c r="L211">
        <f>IF(G211="GK",VLOOKUP(F211,'[1]2015GoalKeeper Stats'!$A$2:$S$109,5,FALSE),VLOOKUP(F211,'[1]2015Player Stats'!$A$2:$AB$830,5,FALSE))</f>
        <v>33</v>
      </c>
      <c r="M211">
        <f>IF(G211="GK",VLOOKUP(F211,'[1]2015GoalKeeper Stats'!$A$2:$S$109,6,FALSE),VLOOKUP(F211,'[1]2015Player Stats'!$A$2:$AB$830,6,FALSE))</f>
        <v>2837</v>
      </c>
      <c r="N211">
        <f>IF(G211="GK",VLOOKUP(F211,'[1]2015GoalKeeper Stats'!$A$2:$S$109,7,FALSE),VLOOKUP(F211,'[1]2015Player Stats'!$A$2:$AB$830,7,FALSE))</f>
        <v>1</v>
      </c>
      <c r="O211">
        <f>IF(G211="GK",VLOOKUP(F211,'[1]2015GoalKeeper Stats'!$A$2:$S$109,8,FALSE),VLOOKUP(F211,'[1]2015Player Stats'!$A$2:$AB$830,8,FALSE))</f>
        <v>2</v>
      </c>
      <c r="P211">
        <f>IF(G211="GK",VLOOKUP(F211,'[1]2015GoalKeeper Stats'!$A$2:$S$109,9,FALSE),VLOOKUP(F211,'[1]2015Player Stats'!$A$2:$AB$830,9,FALSE))</f>
        <v>26</v>
      </c>
      <c r="Q211">
        <f>IF(G211="GK",VLOOKUP(F211,'[1]2015GoalKeeper Stats'!$A$2:$S$109,10,FALSE),VLOOKUP(F211,'[1]2015Player Stats'!$A$2:$AB$830,10,FALSE))</f>
        <v>3</v>
      </c>
      <c r="R211">
        <f>IF(G211="GK",VLOOKUP(F211,'[1]2015GoalKeeper Stats'!$A$2:$S$109,11,FALSE),VLOOKUP(F211,'[1]2015Player Stats'!$A$2:$AB$830,11,FALSE))</f>
        <v>0</v>
      </c>
      <c r="S211" t="str">
        <f>IF(G211="GK",VLOOKUP(F211,'[1]2015GoalKeeper Stats'!$A$2:$S$109,12,FALSE),VLOOKUP(F211,'[1]2015Player Stats'!$A$2:$AB$830,12,FALSE))</f>
        <v>0/0</v>
      </c>
      <c r="T211">
        <f>IF(G211="GK",VLOOKUP(F211,'[1]2015GoalKeeper Stats'!$A$2:$S$109,13,FALSE),VLOOKUP(F211,'[1]2015Player Stats'!$A$2:$AB$830,13,FALSE))</f>
        <v>1</v>
      </c>
      <c r="U211">
        <f>IF(G211="GK",VLOOKUP(F211,'[1]2015GoalKeeper Stats'!$A$2:$S$109,14,FALSE),VLOOKUP(F211,'[1]2015Player Stats'!$A$2:$AB$830,14,FALSE))</f>
        <v>0</v>
      </c>
      <c r="V211">
        <f>IF(G211="GK",VLOOKUP(F211,'[1]2015GoalKeeper Stats'!$A$2:$S$109,15,FALSE),VLOOKUP(F211,'[1]2015Player Stats'!$A$2:$AB$830,15,FALSE))</f>
        <v>0.03</v>
      </c>
      <c r="W211">
        <f>IF(G211="GK",VLOOKUP(F211,'[1]2015GoalKeeper Stats'!$A$2:$S$109,16,FALSE),VLOOKUP(F211,'[1]2015Player Stats'!$A$2:$AB$830,16,FALSE))</f>
        <v>3.8</v>
      </c>
      <c r="X211">
        <f>IF(G211="GK",VLOOKUP(F211,'[1]2015GoalKeeper Stats'!$A$2:$S$109,17,FALSE),VLOOKUP(F211,'[1]2015Player Stats'!$A$2:$AB$830,17,FALSE))</f>
        <v>0</v>
      </c>
      <c r="Y211">
        <f>IF(G211="GK",VLOOKUP(F211,'[1]2015GoalKeeper Stats'!$A$2:$S$109,18,FALSE),VLOOKUP(F211,'[1]2015Player Stats'!$A$2:$AB$830,18,FALSE))</f>
        <v>1</v>
      </c>
      <c r="Z211">
        <f>IF(G211="GK",VLOOKUP(F211,'[1]2015GoalKeeper Stats'!$A$2:$S$109,19,FALSE),VLOOKUP(F211,'[1]2015Player Stats'!$A$2:$AB$830,19,FALSE))</f>
        <v>1</v>
      </c>
      <c r="AA211">
        <f>IF(G211="GK",VLOOKUP(F211,'[1]2015GoalKeeper Stats'!$A$2:$S$109,20,FALSE),VLOOKUP(F211,'[1]2015Player Stats'!$A$2:$AB$830,20,FALSE))</f>
        <v>0.06</v>
      </c>
      <c r="AB211">
        <f>IF(G211="GK",VLOOKUP(F211,'[1]2015GoalKeeper Stats'!$A$2:$S$109,21,FALSE),VLOOKUP(F211,'[1]2015Player Stats'!$A$2:$AB$830,21,FALSE))</f>
        <v>46</v>
      </c>
      <c r="AC211">
        <f>IF(G211="GK",VLOOKUP(F211,'[1]2015GoalKeeper Stats'!$A$2:$S$109,22,FALSE),VLOOKUP(F211,'[1]2015Player Stats'!$A$2:$AB$830,22,FALSE))</f>
        <v>36</v>
      </c>
      <c r="AD211">
        <f>IF(G211="GK",VLOOKUP(F211,'[1]2015GoalKeeper Stats'!$A$2:$S$109,23,FALSE),VLOOKUP(F211,'[1]2015Player Stats'!$A$2:$AB$830,23,FALSE))</f>
        <v>2</v>
      </c>
      <c r="AE211">
        <f>IF(G211="GK",VLOOKUP(F211,'[1]2015GoalKeeper Stats'!$A$2:$S$109,24,FALSE),VLOOKUP(F211,'[1]2015Player Stats'!$A$2:$AB$830,24,FALSE))</f>
        <v>5</v>
      </c>
      <c r="AF211">
        <f>IF(G211="GK",VLOOKUP(F211,'[1]2015GoalKeeper Stats'!$A$2:$S$109,25,FALSE),VLOOKUP(F211,'[1]2015Player Stats'!$A$2:$AB$830,25,FALSE))</f>
        <v>1</v>
      </c>
      <c r="AG211">
        <f>IF(G211="GK",VLOOKUP(F211,'[1]2015GoalKeeper Stats'!$A$2:$S$109,26,FALSE),VLOOKUP(F211,'[1]2015Player Stats'!$A$2:$AB$830,26,FALSE))</f>
        <v>11.54</v>
      </c>
      <c r="AH211" s="51">
        <v>2015</v>
      </c>
      <c r="AI211" s="51">
        <v>34</v>
      </c>
      <c r="AJ211" s="51">
        <v>446</v>
      </c>
      <c r="AK211" s="51">
        <v>504</v>
      </c>
      <c r="AL211" s="51">
        <v>48</v>
      </c>
      <c r="AM211" s="51">
        <v>58</v>
      </c>
      <c r="AN211" s="51">
        <v>-10</v>
      </c>
      <c r="AO211" s="52">
        <v>44.98</v>
      </c>
      <c r="AP211" s="52">
        <v>62.58</v>
      </c>
      <c r="AQ211" s="52">
        <v>-17.600000000000001</v>
      </c>
      <c r="AR211" s="52">
        <v>7.6</v>
      </c>
      <c r="AS211" s="51">
        <v>37</v>
      </c>
      <c r="AT211" s="52">
        <v>35.799999999999997</v>
      </c>
    </row>
    <row r="212" spans="1:46" hidden="1">
      <c r="A212">
        <v>2015</v>
      </c>
      <c r="B212" t="s">
        <v>204</v>
      </c>
      <c r="C212" t="s">
        <v>204</v>
      </c>
      <c r="D212" t="s">
        <v>1252</v>
      </c>
      <c r="E212" t="s">
        <v>1253</v>
      </c>
      <c r="F212" t="str">
        <f t="shared" si="3"/>
        <v>Brian Carroll</v>
      </c>
      <c r="G212" t="s">
        <v>860</v>
      </c>
      <c r="H212" s="143">
        <v>150000</v>
      </c>
      <c r="I212" s="143">
        <v>150000</v>
      </c>
      <c r="J212" t="str">
        <f>IF(G212="GK",VLOOKUP(F212,'[1]2015GoalKeeper Stats'!$A$2:$S$109,2,FALSE),VLOOKUP(F212,'[1]2015Player Stats'!$A$2:$AB$830,2,FALSE))</f>
        <v>PHI</v>
      </c>
      <c r="K212">
        <f>IF(G212="GK",VLOOKUP(F212,'[1]2015GoalKeeper Stats'!$A$2:$S$109,4,FALSE),VLOOKUP(F212,'[1]2015Player Stats'!$A$2:$AB$830,4,FALSE))</f>
        <v>22</v>
      </c>
      <c r="L212">
        <f>IF(G212="GK",VLOOKUP(F212,'[1]2015GoalKeeper Stats'!$A$2:$S$109,5,FALSE),VLOOKUP(F212,'[1]2015Player Stats'!$A$2:$AB$830,5,FALSE))</f>
        <v>21</v>
      </c>
      <c r="M212">
        <f>IF(G212="GK",VLOOKUP(F212,'[1]2015GoalKeeper Stats'!$A$2:$S$109,6,FALSE),VLOOKUP(F212,'[1]2015Player Stats'!$A$2:$AB$830,6,FALSE))</f>
        <v>1820</v>
      </c>
      <c r="N212">
        <f>IF(G212="GK",VLOOKUP(F212,'[1]2015GoalKeeper Stats'!$A$2:$S$109,7,FALSE),VLOOKUP(F212,'[1]2015Player Stats'!$A$2:$AB$830,7,FALSE))</f>
        <v>0</v>
      </c>
      <c r="O212">
        <f>IF(G212="GK",VLOOKUP(F212,'[1]2015GoalKeeper Stats'!$A$2:$S$109,8,FALSE),VLOOKUP(F212,'[1]2015Player Stats'!$A$2:$AB$830,8,FALSE))</f>
        <v>0</v>
      </c>
      <c r="P212">
        <f>IF(G212="GK",VLOOKUP(F212,'[1]2015GoalKeeper Stats'!$A$2:$S$109,9,FALSE),VLOOKUP(F212,'[1]2015Player Stats'!$A$2:$AB$830,9,FALSE))</f>
        <v>9</v>
      </c>
      <c r="Q212">
        <f>IF(G212="GK",VLOOKUP(F212,'[1]2015GoalKeeper Stats'!$A$2:$S$109,10,FALSE),VLOOKUP(F212,'[1]2015Player Stats'!$A$2:$AB$830,10,FALSE))</f>
        <v>2</v>
      </c>
      <c r="R212">
        <f>IF(G212="GK",VLOOKUP(F212,'[1]2015GoalKeeper Stats'!$A$2:$S$109,11,FALSE),VLOOKUP(F212,'[1]2015Player Stats'!$A$2:$AB$830,11,FALSE))</f>
        <v>0</v>
      </c>
      <c r="S212" t="str">
        <f>IF(G212="GK",VLOOKUP(F212,'[1]2015GoalKeeper Stats'!$A$2:$S$109,12,FALSE),VLOOKUP(F212,'[1]2015Player Stats'!$A$2:$AB$830,12,FALSE))</f>
        <v>0/0</v>
      </c>
      <c r="T212">
        <f>IF(G212="GK",VLOOKUP(F212,'[1]2015GoalKeeper Stats'!$A$2:$S$109,13,FALSE),VLOOKUP(F212,'[1]2015Player Stats'!$A$2:$AB$830,13,FALSE))</f>
        <v>0</v>
      </c>
      <c r="U212">
        <f>IF(G212="GK",VLOOKUP(F212,'[1]2015GoalKeeper Stats'!$A$2:$S$109,14,FALSE),VLOOKUP(F212,'[1]2015Player Stats'!$A$2:$AB$830,14,FALSE))</f>
        <v>0</v>
      </c>
      <c r="V212">
        <f>IF(G212="GK",VLOOKUP(F212,'[1]2015GoalKeeper Stats'!$A$2:$S$109,15,FALSE),VLOOKUP(F212,'[1]2015Player Stats'!$A$2:$AB$830,15,FALSE))</f>
        <v>0</v>
      </c>
      <c r="W212">
        <f>IF(G212="GK",VLOOKUP(F212,'[1]2015GoalKeeper Stats'!$A$2:$S$109,16,FALSE),VLOOKUP(F212,'[1]2015Player Stats'!$A$2:$AB$830,16,FALSE))</f>
        <v>0</v>
      </c>
      <c r="X212">
        <f>IF(G212="GK",VLOOKUP(F212,'[1]2015GoalKeeper Stats'!$A$2:$S$109,17,FALSE),VLOOKUP(F212,'[1]2015Player Stats'!$A$2:$AB$830,17,FALSE))</f>
        <v>0</v>
      </c>
      <c r="Y212">
        <f>IF(G212="GK",VLOOKUP(F212,'[1]2015GoalKeeper Stats'!$A$2:$S$109,18,FALSE),VLOOKUP(F212,'[1]2015Player Stats'!$A$2:$AB$830,18,FALSE))</f>
        <v>0</v>
      </c>
      <c r="Z212">
        <f>IF(G212="GK",VLOOKUP(F212,'[1]2015GoalKeeper Stats'!$A$2:$S$109,19,FALSE),VLOOKUP(F212,'[1]2015Player Stats'!$A$2:$AB$830,19,FALSE))</f>
        <v>0</v>
      </c>
      <c r="AA212">
        <f>IF(G212="GK",VLOOKUP(F212,'[1]2015GoalKeeper Stats'!$A$2:$S$109,20,FALSE),VLOOKUP(F212,'[1]2015Player Stats'!$A$2:$AB$830,20,FALSE))</f>
        <v>0</v>
      </c>
      <c r="AB212">
        <f>IF(G212="GK",VLOOKUP(F212,'[1]2015GoalKeeper Stats'!$A$2:$S$109,21,FALSE),VLOOKUP(F212,'[1]2015Player Stats'!$A$2:$AB$830,21,FALSE))</f>
        <v>17</v>
      </c>
      <c r="AC212">
        <f>IF(G212="GK",VLOOKUP(F212,'[1]2015GoalKeeper Stats'!$A$2:$S$109,22,FALSE),VLOOKUP(F212,'[1]2015Player Stats'!$A$2:$AB$830,22,FALSE))</f>
        <v>13</v>
      </c>
      <c r="AD212">
        <f>IF(G212="GK",VLOOKUP(F212,'[1]2015GoalKeeper Stats'!$A$2:$S$109,23,FALSE),VLOOKUP(F212,'[1]2015Player Stats'!$A$2:$AB$830,23,FALSE))</f>
        <v>0</v>
      </c>
      <c r="AE212">
        <f>IF(G212="GK",VLOOKUP(F212,'[1]2015GoalKeeper Stats'!$A$2:$S$109,24,FALSE),VLOOKUP(F212,'[1]2015Player Stats'!$A$2:$AB$830,24,FALSE))</f>
        <v>2</v>
      </c>
      <c r="AF212">
        <f>IF(G212="GK",VLOOKUP(F212,'[1]2015GoalKeeper Stats'!$A$2:$S$109,25,FALSE),VLOOKUP(F212,'[1]2015Player Stats'!$A$2:$AB$830,25,FALSE))</f>
        <v>0</v>
      </c>
      <c r="AG212">
        <f>IF(G212="GK",VLOOKUP(F212,'[1]2015GoalKeeper Stats'!$A$2:$S$109,26,FALSE),VLOOKUP(F212,'[1]2015Player Stats'!$A$2:$AB$830,26,FALSE))</f>
        <v>22.22</v>
      </c>
      <c r="AH212" s="51">
        <v>2015</v>
      </c>
      <c r="AI212" s="51">
        <v>34</v>
      </c>
      <c r="AJ212" s="51">
        <v>381</v>
      </c>
      <c r="AK212" s="51">
        <v>413</v>
      </c>
      <c r="AL212" s="51">
        <v>40</v>
      </c>
      <c r="AM212" s="51">
        <v>54</v>
      </c>
      <c r="AN212" s="51">
        <v>-14</v>
      </c>
      <c r="AO212" s="52">
        <v>39.479999999999997</v>
      </c>
      <c r="AP212" s="52">
        <v>46.61</v>
      </c>
      <c r="AQ212" s="52">
        <v>-7.13</v>
      </c>
      <c r="AR212" s="52">
        <v>-6.87</v>
      </c>
      <c r="AS212" s="51">
        <v>37</v>
      </c>
      <c r="AT212" s="52">
        <v>41.91</v>
      </c>
    </row>
    <row r="213" spans="1:46" hidden="1">
      <c r="A213">
        <v>2015</v>
      </c>
      <c r="B213" t="s">
        <v>194</v>
      </c>
      <c r="C213" t="s">
        <v>194</v>
      </c>
      <c r="D213" t="s">
        <v>1254</v>
      </c>
      <c r="E213" t="s">
        <v>1255</v>
      </c>
      <c r="F213" t="str">
        <f t="shared" si="3"/>
        <v>Joao Plata</v>
      </c>
      <c r="G213" t="s">
        <v>875</v>
      </c>
      <c r="H213" s="143">
        <v>150000</v>
      </c>
      <c r="I213" s="143">
        <v>150000</v>
      </c>
      <c r="J213" t="str">
        <f>IF(G213="GK",VLOOKUP(F213,'[1]2015GoalKeeper Stats'!$A$2:$S$109,2,FALSE),VLOOKUP(F213,'[1]2015Player Stats'!$A$2:$AB$830,2,FALSE))</f>
        <v>RSL</v>
      </c>
      <c r="K213">
        <f>IF(G213="GK",VLOOKUP(F213,'[1]2015GoalKeeper Stats'!$A$2:$S$109,4,FALSE),VLOOKUP(F213,'[1]2015Player Stats'!$A$2:$AB$830,4,FALSE))</f>
        <v>19</v>
      </c>
      <c r="L213">
        <f>IF(G213="GK",VLOOKUP(F213,'[1]2015GoalKeeper Stats'!$A$2:$S$109,5,FALSE),VLOOKUP(F213,'[1]2015Player Stats'!$A$2:$AB$830,5,FALSE))</f>
        <v>17</v>
      </c>
      <c r="M213">
        <f>IF(G213="GK",VLOOKUP(F213,'[1]2015GoalKeeper Stats'!$A$2:$S$109,6,FALSE),VLOOKUP(F213,'[1]2015Player Stats'!$A$2:$AB$830,6,FALSE))</f>
        <v>1431</v>
      </c>
      <c r="N213">
        <f>IF(G213="GK",VLOOKUP(F213,'[1]2015GoalKeeper Stats'!$A$2:$S$109,7,FALSE),VLOOKUP(F213,'[1]2015Player Stats'!$A$2:$AB$830,7,FALSE))</f>
        <v>4</v>
      </c>
      <c r="O213">
        <f>IF(G213="GK",VLOOKUP(F213,'[1]2015GoalKeeper Stats'!$A$2:$S$109,8,FALSE),VLOOKUP(F213,'[1]2015Player Stats'!$A$2:$AB$830,8,FALSE))</f>
        <v>4</v>
      </c>
      <c r="P213">
        <f>IF(G213="GK",VLOOKUP(F213,'[1]2015GoalKeeper Stats'!$A$2:$S$109,9,FALSE),VLOOKUP(F213,'[1]2015Player Stats'!$A$2:$AB$830,9,FALSE))</f>
        <v>37</v>
      </c>
      <c r="Q213">
        <f>IF(G213="GK",VLOOKUP(F213,'[1]2015GoalKeeper Stats'!$A$2:$S$109,10,FALSE),VLOOKUP(F213,'[1]2015Player Stats'!$A$2:$AB$830,10,FALSE))</f>
        <v>14</v>
      </c>
      <c r="R213">
        <f>IF(G213="GK",VLOOKUP(F213,'[1]2015GoalKeeper Stats'!$A$2:$S$109,11,FALSE),VLOOKUP(F213,'[1]2015Player Stats'!$A$2:$AB$830,11,FALSE))</f>
        <v>1</v>
      </c>
      <c r="S213">
        <f>IF(G213="GK",VLOOKUP(F213,'[1]2015GoalKeeper Stats'!$A$2:$S$109,12,FALSE),VLOOKUP(F213,'[1]2015Player Stats'!$A$2:$AB$830,12,FALSE))</f>
        <v>44197</v>
      </c>
      <c r="T213">
        <f>IF(G213="GK",VLOOKUP(F213,'[1]2015GoalKeeper Stats'!$A$2:$S$109,13,FALSE),VLOOKUP(F213,'[1]2015Player Stats'!$A$2:$AB$830,13,FALSE))</f>
        <v>2</v>
      </c>
      <c r="U213">
        <f>IF(G213="GK",VLOOKUP(F213,'[1]2015GoalKeeper Stats'!$A$2:$S$109,14,FALSE),VLOOKUP(F213,'[1]2015Player Stats'!$A$2:$AB$830,14,FALSE))</f>
        <v>2</v>
      </c>
      <c r="V213">
        <f>IF(G213="GK",VLOOKUP(F213,'[1]2015GoalKeeper Stats'!$A$2:$S$109,15,FALSE),VLOOKUP(F213,'[1]2015Player Stats'!$A$2:$AB$830,15,FALSE))</f>
        <v>0.25</v>
      </c>
      <c r="W213">
        <f>IF(G213="GK",VLOOKUP(F213,'[1]2015GoalKeeper Stats'!$A$2:$S$109,16,FALSE),VLOOKUP(F213,'[1]2015Player Stats'!$A$2:$AB$830,16,FALSE))</f>
        <v>10.8</v>
      </c>
      <c r="X213">
        <f>IF(G213="GK",VLOOKUP(F213,'[1]2015GoalKeeper Stats'!$A$2:$S$109,17,FALSE),VLOOKUP(F213,'[1]2015Player Stats'!$A$2:$AB$830,17,FALSE))</f>
        <v>1</v>
      </c>
      <c r="Y213">
        <f>IF(G213="GK",VLOOKUP(F213,'[1]2015GoalKeeper Stats'!$A$2:$S$109,18,FALSE),VLOOKUP(F213,'[1]2015Player Stats'!$A$2:$AB$830,18,FALSE))</f>
        <v>2</v>
      </c>
      <c r="Z213">
        <f>IF(G213="GK",VLOOKUP(F213,'[1]2015GoalKeeper Stats'!$A$2:$S$109,19,FALSE),VLOOKUP(F213,'[1]2015Player Stats'!$A$2:$AB$830,19,FALSE))</f>
        <v>2</v>
      </c>
      <c r="AA213">
        <f>IF(G213="GK",VLOOKUP(F213,'[1]2015GoalKeeper Stats'!$A$2:$S$109,20,FALSE),VLOOKUP(F213,'[1]2015Player Stats'!$A$2:$AB$830,20,FALSE))</f>
        <v>0.25</v>
      </c>
      <c r="AB213">
        <f>IF(G213="GK",VLOOKUP(F213,'[1]2015GoalKeeper Stats'!$A$2:$S$109,21,FALSE),VLOOKUP(F213,'[1]2015Player Stats'!$A$2:$AB$830,21,FALSE))</f>
        <v>6</v>
      </c>
      <c r="AC213">
        <f>IF(G213="GK",VLOOKUP(F213,'[1]2015GoalKeeper Stats'!$A$2:$S$109,22,FALSE),VLOOKUP(F213,'[1]2015Player Stats'!$A$2:$AB$830,22,FALSE))</f>
        <v>23</v>
      </c>
      <c r="AD213">
        <f>IF(G213="GK",VLOOKUP(F213,'[1]2015GoalKeeper Stats'!$A$2:$S$109,23,FALSE),VLOOKUP(F213,'[1]2015Player Stats'!$A$2:$AB$830,23,FALSE))</f>
        <v>11</v>
      </c>
      <c r="AE213">
        <f>IF(G213="GK",VLOOKUP(F213,'[1]2015GoalKeeper Stats'!$A$2:$S$109,24,FALSE),VLOOKUP(F213,'[1]2015Player Stats'!$A$2:$AB$830,24,FALSE))</f>
        <v>1</v>
      </c>
      <c r="AF213">
        <f>IF(G213="GK",VLOOKUP(F213,'[1]2015GoalKeeper Stats'!$A$2:$S$109,25,FALSE),VLOOKUP(F213,'[1]2015Player Stats'!$A$2:$AB$830,25,FALSE))</f>
        <v>0</v>
      </c>
      <c r="AG213">
        <f>IF(G213="GK",VLOOKUP(F213,'[1]2015GoalKeeper Stats'!$A$2:$S$109,26,FALSE),VLOOKUP(F213,'[1]2015Player Stats'!$A$2:$AB$830,26,FALSE))</f>
        <v>37.840000000000003</v>
      </c>
      <c r="AH213" s="51">
        <v>2015</v>
      </c>
      <c r="AI213" s="51">
        <v>34</v>
      </c>
      <c r="AJ213" s="51">
        <v>373</v>
      </c>
      <c r="AK213" s="51">
        <v>447</v>
      </c>
      <c r="AL213" s="51">
        <v>37</v>
      </c>
      <c r="AM213" s="51">
        <v>47</v>
      </c>
      <c r="AN213" s="51">
        <v>-10</v>
      </c>
      <c r="AO213" s="52">
        <v>39.049999999999997</v>
      </c>
      <c r="AP213" s="52">
        <v>54.52</v>
      </c>
      <c r="AQ213" s="52">
        <v>-15.47</v>
      </c>
      <c r="AR213" s="52">
        <v>5.47</v>
      </c>
      <c r="AS213" s="51">
        <v>41</v>
      </c>
      <c r="AT213" s="52">
        <v>37.39</v>
      </c>
    </row>
    <row r="214" spans="1:46" hidden="1">
      <c r="A214">
        <v>2015</v>
      </c>
      <c r="B214" t="s">
        <v>896</v>
      </c>
      <c r="C214" t="s">
        <v>896</v>
      </c>
      <c r="D214" t="s">
        <v>1256</v>
      </c>
      <c r="E214" t="s">
        <v>1257</v>
      </c>
      <c r="F214" t="str">
        <f t="shared" si="3"/>
        <v>Jordan Stewart</v>
      </c>
      <c r="G214" t="s">
        <v>957</v>
      </c>
      <c r="H214" s="143">
        <v>150000</v>
      </c>
      <c r="I214" s="143">
        <v>150000</v>
      </c>
      <c r="J214" t="str">
        <f>IF(G214="GK",VLOOKUP(F214,'[1]2015GoalKeeper Stats'!$A$2:$S$109,2,FALSE),VLOOKUP(F214,'[1]2015Player Stats'!$A$2:$AB$830,2,FALSE))</f>
        <v xml:space="preserve">SJ </v>
      </c>
      <c r="K214">
        <f>IF(G214="GK",VLOOKUP(F214,'[1]2015GoalKeeper Stats'!$A$2:$S$109,4,FALSE),VLOOKUP(F214,'[1]2015Player Stats'!$A$2:$AB$830,4,FALSE))</f>
        <v>14</v>
      </c>
      <c r="L214">
        <f>IF(G214="GK",VLOOKUP(F214,'[1]2015GoalKeeper Stats'!$A$2:$S$109,5,FALSE),VLOOKUP(F214,'[1]2015Player Stats'!$A$2:$AB$830,5,FALSE))</f>
        <v>13</v>
      </c>
      <c r="M214">
        <f>IF(G214="GK",VLOOKUP(F214,'[1]2015GoalKeeper Stats'!$A$2:$S$109,6,FALSE),VLOOKUP(F214,'[1]2015Player Stats'!$A$2:$AB$830,6,FALSE))</f>
        <v>1130</v>
      </c>
      <c r="N214">
        <f>IF(G214="GK",VLOOKUP(F214,'[1]2015GoalKeeper Stats'!$A$2:$S$109,7,FALSE),VLOOKUP(F214,'[1]2015Player Stats'!$A$2:$AB$830,7,FALSE))</f>
        <v>0</v>
      </c>
      <c r="O214">
        <f>IF(G214="GK",VLOOKUP(F214,'[1]2015GoalKeeper Stats'!$A$2:$S$109,8,FALSE),VLOOKUP(F214,'[1]2015Player Stats'!$A$2:$AB$830,8,FALSE))</f>
        <v>1</v>
      </c>
      <c r="P214">
        <f>IF(G214="GK",VLOOKUP(F214,'[1]2015GoalKeeper Stats'!$A$2:$S$109,9,FALSE),VLOOKUP(F214,'[1]2015Player Stats'!$A$2:$AB$830,9,FALSE))</f>
        <v>9</v>
      </c>
      <c r="Q214">
        <f>IF(G214="GK",VLOOKUP(F214,'[1]2015GoalKeeper Stats'!$A$2:$S$109,10,FALSE),VLOOKUP(F214,'[1]2015Player Stats'!$A$2:$AB$830,10,FALSE))</f>
        <v>0</v>
      </c>
      <c r="R214">
        <f>IF(G214="GK",VLOOKUP(F214,'[1]2015GoalKeeper Stats'!$A$2:$S$109,11,FALSE),VLOOKUP(F214,'[1]2015Player Stats'!$A$2:$AB$830,11,FALSE))</f>
        <v>0</v>
      </c>
      <c r="S214" t="str">
        <f>IF(G214="GK",VLOOKUP(F214,'[1]2015GoalKeeper Stats'!$A$2:$S$109,12,FALSE),VLOOKUP(F214,'[1]2015Player Stats'!$A$2:$AB$830,12,FALSE))</f>
        <v>0/0</v>
      </c>
      <c r="T214">
        <f>IF(G214="GK",VLOOKUP(F214,'[1]2015GoalKeeper Stats'!$A$2:$S$109,13,FALSE),VLOOKUP(F214,'[1]2015Player Stats'!$A$2:$AB$830,13,FALSE))</f>
        <v>0</v>
      </c>
      <c r="U214">
        <f>IF(G214="GK",VLOOKUP(F214,'[1]2015GoalKeeper Stats'!$A$2:$S$109,14,FALSE),VLOOKUP(F214,'[1]2015Player Stats'!$A$2:$AB$830,14,FALSE))</f>
        <v>0</v>
      </c>
      <c r="V214">
        <f>IF(G214="GK",VLOOKUP(F214,'[1]2015GoalKeeper Stats'!$A$2:$S$109,15,FALSE),VLOOKUP(F214,'[1]2015Player Stats'!$A$2:$AB$830,15,FALSE))</f>
        <v>0</v>
      </c>
      <c r="W214">
        <f>IF(G214="GK",VLOOKUP(F214,'[1]2015GoalKeeper Stats'!$A$2:$S$109,16,FALSE),VLOOKUP(F214,'[1]2015Player Stats'!$A$2:$AB$830,16,FALSE))</f>
        <v>0</v>
      </c>
      <c r="X214">
        <f>IF(G214="GK",VLOOKUP(F214,'[1]2015GoalKeeper Stats'!$A$2:$S$109,17,FALSE),VLOOKUP(F214,'[1]2015Player Stats'!$A$2:$AB$830,17,FALSE))</f>
        <v>1</v>
      </c>
      <c r="Y214">
        <f>IF(G214="GK",VLOOKUP(F214,'[1]2015GoalKeeper Stats'!$A$2:$S$109,18,FALSE),VLOOKUP(F214,'[1]2015Player Stats'!$A$2:$AB$830,18,FALSE))</f>
        <v>1</v>
      </c>
      <c r="Z214">
        <f>IF(G214="GK",VLOOKUP(F214,'[1]2015GoalKeeper Stats'!$A$2:$S$109,19,FALSE),VLOOKUP(F214,'[1]2015Player Stats'!$A$2:$AB$830,19,FALSE))</f>
        <v>0</v>
      </c>
      <c r="AA214">
        <f>IF(G214="GK",VLOOKUP(F214,'[1]2015GoalKeeper Stats'!$A$2:$S$109,20,FALSE),VLOOKUP(F214,'[1]2015Player Stats'!$A$2:$AB$830,20,FALSE))</f>
        <v>0.08</v>
      </c>
      <c r="AB214">
        <f>IF(G214="GK",VLOOKUP(F214,'[1]2015GoalKeeper Stats'!$A$2:$S$109,21,FALSE),VLOOKUP(F214,'[1]2015Player Stats'!$A$2:$AB$830,21,FALSE))</f>
        <v>23</v>
      </c>
      <c r="AC214">
        <f>IF(G214="GK",VLOOKUP(F214,'[1]2015GoalKeeper Stats'!$A$2:$S$109,22,FALSE),VLOOKUP(F214,'[1]2015Player Stats'!$A$2:$AB$830,22,FALSE))</f>
        <v>16</v>
      </c>
      <c r="AD214">
        <f>IF(G214="GK",VLOOKUP(F214,'[1]2015GoalKeeper Stats'!$A$2:$S$109,23,FALSE),VLOOKUP(F214,'[1]2015Player Stats'!$A$2:$AB$830,23,FALSE))</f>
        <v>1</v>
      </c>
      <c r="AE214">
        <f>IF(G214="GK",VLOOKUP(F214,'[1]2015GoalKeeper Stats'!$A$2:$S$109,24,FALSE),VLOOKUP(F214,'[1]2015Player Stats'!$A$2:$AB$830,24,FALSE))</f>
        <v>3</v>
      </c>
      <c r="AF214">
        <f>IF(G214="GK",VLOOKUP(F214,'[1]2015GoalKeeper Stats'!$A$2:$S$109,25,FALSE),VLOOKUP(F214,'[1]2015Player Stats'!$A$2:$AB$830,25,FALSE))</f>
        <v>0</v>
      </c>
      <c r="AG214">
        <f>IF(G214="GK",VLOOKUP(F214,'[1]2015GoalKeeper Stats'!$A$2:$S$109,26,FALSE),VLOOKUP(F214,'[1]2015Player Stats'!$A$2:$AB$830,26,FALSE))</f>
        <v>0</v>
      </c>
      <c r="AH214" s="51">
        <v>2015</v>
      </c>
      <c r="AI214" s="51">
        <v>34</v>
      </c>
      <c r="AJ214" s="51">
        <v>405</v>
      </c>
      <c r="AK214" s="51">
        <v>399</v>
      </c>
      <c r="AL214" s="51">
        <v>41</v>
      </c>
      <c r="AM214" s="51">
        <v>38</v>
      </c>
      <c r="AN214" s="51">
        <v>3</v>
      </c>
      <c r="AO214" s="52">
        <v>44.43</v>
      </c>
      <c r="AP214" s="52">
        <v>40.1</v>
      </c>
      <c r="AQ214" s="52">
        <v>4.33</v>
      </c>
      <c r="AR214" s="52">
        <v>-1.33</v>
      </c>
      <c r="AS214" s="51">
        <v>47</v>
      </c>
      <c r="AT214" s="52">
        <v>49.59</v>
      </c>
    </row>
    <row r="215" spans="1:46" hidden="1">
      <c r="A215">
        <v>2015</v>
      </c>
      <c r="B215" t="s">
        <v>203</v>
      </c>
      <c r="C215" t="s">
        <v>203</v>
      </c>
      <c r="D215" t="s">
        <v>1256</v>
      </c>
      <c r="E215" t="s">
        <v>1258</v>
      </c>
      <c r="F215" t="str">
        <f t="shared" si="3"/>
        <v>Jordan Harvey</v>
      </c>
      <c r="G215" t="s">
        <v>893</v>
      </c>
      <c r="H215" s="143">
        <v>150000</v>
      </c>
      <c r="I215" s="143">
        <v>150000</v>
      </c>
      <c r="J215" t="str">
        <f>IF(G215="GK",VLOOKUP(F215,'[1]2015GoalKeeper Stats'!$A$2:$S$109,2,FALSE),VLOOKUP(F215,'[1]2015Player Stats'!$A$2:$AB$830,2,FALSE))</f>
        <v>LAFC</v>
      </c>
      <c r="K215">
        <f>IF(G215="GK",VLOOKUP(F215,'[1]2015GoalKeeper Stats'!$A$2:$S$109,4,FALSE),VLOOKUP(F215,'[1]2015Player Stats'!$A$2:$AB$830,4,FALSE))</f>
        <v>26</v>
      </c>
      <c r="L215">
        <f>IF(G215="GK",VLOOKUP(F215,'[1]2015GoalKeeper Stats'!$A$2:$S$109,5,FALSE),VLOOKUP(F215,'[1]2015Player Stats'!$A$2:$AB$830,5,FALSE))</f>
        <v>25</v>
      </c>
      <c r="M215">
        <f>IF(G215="GK",VLOOKUP(F215,'[1]2015GoalKeeper Stats'!$A$2:$S$109,6,FALSE),VLOOKUP(F215,'[1]2015Player Stats'!$A$2:$AB$830,6,FALSE))</f>
        <v>2250</v>
      </c>
      <c r="N215">
        <f>IF(G215="GK",VLOOKUP(F215,'[1]2015GoalKeeper Stats'!$A$2:$S$109,7,FALSE),VLOOKUP(F215,'[1]2015Player Stats'!$A$2:$AB$830,7,FALSE))</f>
        <v>0</v>
      </c>
      <c r="O215">
        <f>IF(G215="GK",VLOOKUP(F215,'[1]2015GoalKeeper Stats'!$A$2:$S$109,8,FALSE),VLOOKUP(F215,'[1]2015Player Stats'!$A$2:$AB$830,8,FALSE))</f>
        <v>1</v>
      </c>
      <c r="P215">
        <f>IF(G215="GK",VLOOKUP(F215,'[1]2015GoalKeeper Stats'!$A$2:$S$109,9,FALSE),VLOOKUP(F215,'[1]2015Player Stats'!$A$2:$AB$830,9,FALSE))</f>
        <v>7</v>
      </c>
      <c r="Q215">
        <f>IF(G215="GK",VLOOKUP(F215,'[1]2015GoalKeeper Stats'!$A$2:$S$109,10,FALSE),VLOOKUP(F215,'[1]2015Player Stats'!$A$2:$AB$830,10,FALSE))</f>
        <v>3</v>
      </c>
      <c r="R215">
        <f>IF(G215="GK",VLOOKUP(F215,'[1]2015GoalKeeper Stats'!$A$2:$S$109,11,FALSE),VLOOKUP(F215,'[1]2015Player Stats'!$A$2:$AB$830,11,FALSE))</f>
        <v>0</v>
      </c>
      <c r="S215" t="str">
        <f>IF(G215="GK",VLOOKUP(F215,'[1]2015GoalKeeper Stats'!$A$2:$S$109,12,FALSE),VLOOKUP(F215,'[1]2015Player Stats'!$A$2:$AB$830,12,FALSE))</f>
        <v>0/0</v>
      </c>
      <c r="T215">
        <f>IF(G215="GK",VLOOKUP(F215,'[1]2015GoalKeeper Stats'!$A$2:$S$109,13,FALSE),VLOOKUP(F215,'[1]2015Player Stats'!$A$2:$AB$830,13,FALSE))</f>
        <v>0</v>
      </c>
      <c r="U215">
        <f>IF(G215="GK",VLOOKUP(F215,'[1]2015GoalKeeper Stats'!$A$2:$S$109,14,FALSE),VLOOKUP(F215,'[1]2015Player Stats'!$A$2:$AB$830,14,FALSE))</f>
        <v>0</v>
      </c>
      <c r="V215">
        <f>IF(G215="GK",VLOOKUP(F215,'[1]2015GoalKeeper Stats'!$A$2:$S$109,15,FALSE),VLOOKUP(F215,'[1]2015Player Stats'!$A$2:$AB$830,15,FALSE))</f>
        <v>0</v>
      </c>
      <c r="W215">
        <f>IF(G215="GK",VLOOKUP(F215,'[1]2015GoalKeeper Stats'!$A$2:$S$109,16,FALSE),VLOOKUP(F215,'[1]2015Player Stats'!$A$2:$AB$830,16,FALSE))</f>
        <v>0</v>
      </c>
      <c r="X215">
        <f>IF(G215="GK",VLOOKUP(F215,'[1]2015GoalKeeper Stats'!$A$2:$S$109,17,FALSE),VLOOKUP(F215,'[1]2015Player Stats'!$A$2:$AB$830,17,FALSE))</f>
        <v>0</v>
      </c>
      <c r="Y215">
        <f>IF(G215="GK",VLOOKUP(F215,'[1]2015GoalKeeper Stats'!$A$2:$S$109,18,FALSE),VLOOKUP(F215,'[1]2015Player Stats'!$A$2:$AB$830,18,FALSE))</f>
        <v>1</v>
      </c>
      <c r="Z215">
        <f>IF(G215="GK",VLOOKUP(F215,'[1]2015GoalKeeper Stats'!$A$2:$S$109,19,FALSE),VLOOKUP(F215,'[1]2015Player Stats'!$A$2:$AB$830,19,FALSE))</f>
        <v>0</v>
      </c>
      <c r="AA215">
        <f>IF(G215="GK",VLOOKUP(F215,'[1]2015GoalKeeper Stats'!$A$2:$S$109,20,FALSE),VLOOKUP(F215,'[1]2015Player Stats'!$A$2:$AB$830,20,FALSE))</f>
        <v>0.04</v>
      </c>
      <c r="AB215">
        <f>IF(G215="GK",VLOOKUP(F215,'[1]2015GoalKeeper Stats'!$A$2:$S$109,21,FALSE),VLOOKUP(F215,'[1]2015Player Stats'!$A$2:$AB$830,21,FALSE))</f>
        <v>18</v>
      </c>
      <c r="AC215">
        <f>IF(G215="GK",VLOOKUP(F215,'[1]2015GoalKeeper Stats'!$A$2:$S$109,22,FALSE),VLOOKUP(F215,'[1]2015Player Stats'!$A$2:$AB$830,22,FALSE))</f>
        <v>18</v>
      </c>
      <c r="AD215">
        <f>IF(G215="GK",VLOOKUP(F215,'[1]2015GoalKeeper Stats'!$A$2:$S$109,23,FALSE),VLOOKUP(F215,'[1]2015Player Stats'!$A$2:$AB$830,23,FALSE))</f>
        <v>1</v>
      </c>
      <c r="AE215">
        <f>IF(G215="GK",VLOOKUP(F215,'[1]2015GoalKeeper Stats'!$A$2:$S$109,24,FALSE),VLOOKUP(F215,'[1]2015Player Stats'!$A$2:$AB$830,24,FALSE))</f>
        <v>4</v>
      </c>
      <c r="AF215">
        <f>IF(G215="GK",VLOOKUP(F215,'[1]2015GoalKeeper Stats'!$A$2:$S$109,25,FALSE),VLOOKUP(F215,'[1]2015Player Stats'!$A$2:$AB$830,25,FALSE))</f>
        <v>1</v>
      </c>
      <c r="AG215">
        <f>IF(G215="GK",VLOOKUP(F215,'[1]2015GoalKeeper Stats'!$A$2:$S$109,26,FALSE),VLOOKUP(F215,'[1]2015Player Stats'!$A$2:$AB$830,26,FALSE))</f>
        <v>42.86</v>
      </c>
      <c r="AH215" s="51">
        <v>2015</v>
      </c>
      <c r="AI215" s="51">
        <v>34</v>
      </c>
      <c r="AJ215" s="51">
        <v>440</v>
      </c>
      <c r="AK215" s="51">
        <v>386</v>
      </c>
      <c r="AL215" s="51">
        <v>45</v>
      </c>
      <c r="AM215" s="51">
        <v>36</v>
      </c>
      <c r="AN215" s="51">
        <v>9</v>
      </c>
      <c r="AO215" s="52">
        <v>42.02</v>
      </c>
      <c r="AP215" s="52">
        <v>37.61</v>
      </c>
      <c r="AQ215" s="52">
        <v>4.41</v>
      </c>
      <c r="AR215" s="52">
        <v>4.59</v>
      </c>
      <c r="AS215" s="51">
        <v>53</v>
      </c>
      <c r="AT215" s="52">
        <v>49.64</v>
      </c>
    </row>
    <row r="216" spans="1:46" hidden="1">
      <c r="A216">
        <v>2015</v>
      </c>
      <c r="B216" t="s">
        <v>194</v>
      </c>
      <c r="C216" t="s">
        <v>194</v>
      </c>
      <c r="D216" t="s">
        <v>1259</v>
      </c>
      <c r="E216" t="s">
        <v>1260</v>
      </c>
      <c r="F216" t="str">
        <f t="shared" si="3"/>
        <v>Demar Phillips</v>
      </c>
      <c r="G216" t="s">
        <v>893</v>
      </c>
      <c r="H216" s="143">
        <v>149667</v>
      </c>
      <c r="I216" s="143">
        <v>140000</v>
      </c>
      <c r="J216" t="str">
        <f>IF(G216="GK",VLOOKUP(F216,'[1]2015GoalKeeper Stats'!$A$2:$S$109,2,FALSE),VLOOKUP(F216,'[1]2015Player Stats'!$A$2:$AB$830,2,FALSE))</f>
        <v>RSL</v>
      </c>
      <c r="K216">
        <f>IF(G216="GK",VLOOKUP(F216,'[1]2015GoalKeeper Stats'!$A$2:$S$109,4,FALSE),VLOOKUP(F216,'[1]2015Player Stats'!$A$2:$AB$830,4,FALSE))</f>
        <v>18</v>
      </c>
      <c r="L216">
        <f>IF(G216="GK",VLOOKUP(F216,'[1]2015GoalKeeper Stats'!$A$2:$S$109,5,FALSE),VLOOKUP(F216,'[1]2015Player Stats'!$A$2:$AB$830,5,FALSE))</f>
        <v>16</v>
      </c>
      <c r="M216">
        <f>IF(G216="GK",VLOOKUP(F216,'[1]2015GoalKeeper Stats'!$A$2:$S$109,6,FALSE),VLOOKUP(F216,'[1]2015Player Stats'!$A$2:$AB$830,6,FALSE))</f>
        <v>1376</v>
      </c>
      <c r="N216">
        <f>IF(G216="GK",VLOOKUP(F216,'[1]2015GoalKeeper Stats'!$A$2:$S$109,7,FALSE),VLOOKUP(F216,'[1]2015Player Stats'!$A$2:$AB$830,7,FALSE))</f>
        <v>0</v>
      </c>
      <c r="O216">
        <f>IF(G216="GK",VLOOKUP(F216,'[1]2015GoalKeeper Stats'!$A$2:$S$109,8,FALSE),VLOOKUP(F216,'[1]2015Player Stats'!$A$2:$AB$830,8,FALSE))</f>
        <v>0</v>
      </c>
      <c r="P216">
        <f>IF(G216="GK",VLOOKUP(F216,'[1]2015GoalKeeper Stats'!$A$2:$S$109,9,FALSE),VLOOKUP(F216,'[1]2015Player Stats'!$A$2:$AB$830,9,FALSE))</f>
        <v>11</v>
      </c>
      <c r="Q216">
        <f>IF(G216="GK",VLOOKUP(F216,'[1]2015GoalKeeper Stats'!$A$2:$S$109,10,FALSE),VLOOKUP(F216,'[1]2015Player Stats'!$A$2:$AB$830,10,FALSE))</f>
        <v>1</v>
      </c>
      <c r="R216">
        <f>IF(G216="GK",VLOOKUP(F216,'[1]2015GoalKeeper Stats'!$A$2:$S$109,11,FALSE),VLOOKUP(F216,'[1]2015Player Stats'!$A$2:$AB$830,11,FALSE))</f>
        <v>0</v>
      </c>
      <c r="S216" t="str">
        <f>IF(G216="GK",VLOOKUP(F216,'[1]2015GoalKeeper Stats'!$A$2:$S$109,12,FALSE),VLOOKUP(F216,'[1]2015Player Stats'!$A$2:$AB$830,12,FALSE))</f>
        <v>0/0</v>
      </c>
      <c r="T216">
        <f>IF(G216="GK",VLOOKUP(F216,'[1]2015GoalKeeper Stats'!$A$2:$S$109,13,FALSE),VLOOKUP(F216,'[1]2015Player Stats'!$A$2:$AB$830,13,FALSE))</f>
        <v>0</v>
      </c>
      <c r="U216">
        <f>IF(G216="GK",VLOOKUP(F216,'[1]2015GoalKeeper Stats'!$A$2:$S$109,14,FALSE),VLOOKUP(F216,'[1]2015Player Stats'!$A$2:$AB$830,14,FALSE))</f>
        <v>0</v>
      </c>
      <c r="V216">
        <f>IF(G216="GK",VLOOKUP(F216,'[1]2015GoalKeeper Stats'!$A$2:$S$109,15,FALSE),VLOOKUP(F216,'[1]2015Player Stats'!$A$2:$AB$830,15,FALSE))</f>
        <v>0</v>
      </c>
      <c r="W216">
        <f>IF(G216="GK",VLOOKUP(F216,'[1]2015GoalKeeper Stats'!$A$2:$S$109,16,FALSE),VLOOKUP(F216,'[1]2015Player Stats'!$A$2:$AB$830,16,FALSE))</f>
        <v>0</v>
      </c>
      <c r="X216">
        <f>IF(G216="GK",VLOOKUP(F216,'[1]2015GoalKeeper Stats'!$A$2:$S$109,17,FALSE),VLOOKUP(F216,'[1]2015Player Stats'!$A$2:$AB$830,17,FALSE))</f>
        <v>0</v>
      </c>
      <c r="Y216">
        <f>IF(G216="GK",VLOOKUP(F216,'[1]2015GoalKeeper Stats'!$A$2:$S$109,18,FALSE),VLOOKUP(F216,'[1]2015Player Stats'!$A$2:$AB$830,18,FALSE))</f>
        <v>0</v>
      </c>
      <c r="Z216">
        <f>IF(G216="GK",VLOOKUP(F216,'[1]2015GoalKeeper Stats'!$A$2:$S$109,19,FALSE),VLOOKUP(F216,'[1]2015Player Stats'!$A$2:$AB$830,19,FALSE))</f>
        <v>0</v>
      </c>
      <c r="AA216">
        <f>IF(G216="GK",VLOOKUP(F216,'[1]2015GoalKeeper Stats'!$A$2:$S$109,20,FALSE),VLOOKUP(F216,'[1]2015Player Stats'!$A$2:$AB$830,20,FALSE))</f>
        <v>0</v>
      </c>
      <c r="AB216">
        <f>IF(G216="GK",VLOOKUP(F216,'[1]2015GoalKeeper Stats'!$A$2:$S$109,21,FALSE),VLOOKUP(F216,'[1]2015Player Stats'!$A$2:$AB$830,21,FALSE))</f>
        <v>17</v>
      </c>
      <c r="AC216">
        <f>IF(G216="GK",VLOOKUP(F216,'[1]2015GoalKeeper Stats'!$A$2:$S$109,22,FALSE),VLOOKUP(F216,'[1]2015Player Stats'!$A$2:$AB$830,22,FALSE))</f>
        <v>14</v>
      </c>
      <c r="AD216">
        <f>IF(G216="GK",VLOOKUP(F216,'[1]2015GoalKeeper Stats'!$A$2:$S$109,23,FALSE),VLOOKUP(F216,'[1]2015Player Stats'!$A$2:$AB$830,23,FALSE))</f>
        <v>1</v>
      </c>
      <c r="AE216">
        <f>IF(G216="GK",VLOOKUP(F216,'[1]2015GoalKeeper Stats'!$A$2:$S$109,24,FALSE),VLOOKUP(F216,'[1]2015Player Stats'!$A$2:$AB$830,24,FALSE))</f>
        <v>5</v>
      </c>
      <c r="AF216">
        <f>IF(G216="GK",VLOOKUP(F216,'[1]2015GoalKeeper Stats'!$A$2:$S$109,25,FALSE),VLOOKUP(F216,'[1]2015Player Stats'!$A$2:$AB$830,25,FALSE))</f>
        <v>1</v>
      </c>
      <c r="AG216">
        <f>IF(G216="GK",VLOOKUP(F216,'[1]2015GoalKeeper Stats'!$A$2:$S$109,26,FALSE),VLOOKUP(F216,'[1]2015Player Stats'!$A$2:$AB$830,26,FALSE))</f>
        <v>9.09</v>
      </c>
      <c r="AH216" s="51">
        <v>2015</v>
      </c>
      <c r="AI216" s="51">
        <v>34</v>
      </c>
      <c r="AJ216" s="51">
        <v>373</v>
      </c>
      <c r="AK216" s="51">
        <v>447</v>
      </c>
      <c r="AL216" s="51">
        <v>37</v>
      </c>
      <c r="AM216" s="51">
        <v>47</v>
      </c>
      <c r="AN216" s="51">
        <v>-10</v>
      </c>
      <c r="AO216" s="52">
        <v>39.049999999999997</v>
      </c>
      <c r="AP216" s="52">
        <v>54.52</v>
      </c>
      <c r="AQ216" s="52">
        <v>-15.47</v>
      </c>
      <c r="AR216" s="52">
        <v>5.47</v>
      </c>
      <c r="AS216" s="51">
        <v>41</v>
      </c>
      <c r="AT216" s="52">
        <v>37.39</v>
      </c>
    </row>
    <row r="217" spans="1:46" hidden="1">
      <c r="A217">
        <v>2015</v>
      </c>
      <c r="B217" t="s">
        <v>896</v>
      </c>
      <c r="C217" t="s">
        <v>896</v>
      </c>
      <c r="D217" t="s">
        <v>956</v>
      </c>
      <c r="E217" t="s">
        <v>1261</v>
      </c>
      <c r="F217" t="str">
        <f t="shared" si="3"/>
        <v>Shea Salinas</v>
      </c>
      <c r="G217" t="s">
        <v>860</v>
      </c>
      <c r="H217" s="143">
        <v>148333</v>
      </c>
      <c r="I217" s="143">
        <v>145000</v>
      </c>
      <c r="J217" t="str">
        <f>IF(G217="GK",VLOOKUP(F217,'[1]2015GoalKeeper Stats'!$A$2:$S$109,2,FALSE),VLOOKUP(F217,'[1]2015Player Stats'!$A$2:$AB$830,2,FALSE))</f>
        <v>SJ</v>
      </c>
      <c r="K217">
        <f>IF(G217="GK",VLOOKUP(F217,'[1]2015GoalKeeper Stats'!$A$2:$S$109,4,FALSE),VLOOKUP(F217,'[1]2015Player Stats'!$A$2:$AB$830,4,FALSE))</f>
        <v>34</v>
      </c>
      <c r="L217">
        <f>IF(G217="GK",VLOOKUP(F217,'[1]2015GoalKeeper Stats'!$A$2:$S$109,5,FALSE),VLOOKUP(F217,'[1]2015Player Stats'!$A$2:$AB$830,5,FALSE))</f>
        <v>29</v>
      </c>
      <c r="M217">
        <f>IF(G217="GK",VLOOKUP(F217,'[1]2015GoalKeeper Stats'!$A$2:$S$109,6,FALSE),VLOOKUP(F217,'[1]2015Player Stats'!$A$2:$AB$830,6,FALSE))</f>
        <v>2621</v>
      </c>
      <c r="N217">
        <f>IF(G217="GK",VLOOKUP(F217,'[1]2015GoalKeeper Stats'!$A$2:$S$109,7,FALSE),VLOOKUP(F217,'[1]2015Player Stats'!$A$2:$AB$830,7,FALSE))</f>
        <v>3</v>
      </c>
      <c r="O217">
        <f>IF(G217="GK",VLOOKUP(F217,'[1]2015GoalKeeper Stats'!$A$2:$S$109,8,FALSE),VLOOKUP(F217,'[1]2015Player Stats'!$A$2:$AB$830,8,FALSE))</f>
        <v>5</v>
      </c>
      <c r="P217">
        <f>IF(G217="GK",VLOOKUP(F217,'[1]2015GoalKeeper Stats'!$A$2:$S$109,9,FALSE),VLOOKUP(F217,'[1]2015Player Stats'!$A$2:$AB$830,9,FALSE))</f>
        <v>36</v>
      </c>
      <c r="Q217">
        <f>IF(G217="GK",VLOOKUP(F217,'[1]2015GoalKeeper Stats'!$A$2:$S$109,10,FALSE),VLOOKUP(F217,'[1]2015Player Stats'!$A$2:$AB$830,10,FALSE))</f>
        <v>10</v>
      </c>
      <c r="R217">
        <f>IF(G217="GK",VLOOKUP(F217,'[1]2015GoalKeeper Stats'!$A$2:$S$109,11,FALSE),VLOOKUP(F217,'[1]2015Player Stats'!$A$2:$AB$830,11,FALSE))</f>
        <v>1</v>
      </c>
      <c r="S217" t="str">
        <f>IF(G217="GK",VLOOKUP(F217,'[1]2015GoalKeeper Stats'!$A$2:$S$109,12,FALSE),VLOOKUP(F217,'[1]2015Player Stats'!$A$2:$AB$830,12,FALSE))</f>
        <v>0/0</v>
      </c>
      <c r="T217">
        <f>IF(G217="GK",VLOOKUP(F217,'[1]2015GoalKeeper Stats'!$A$2:$S$109,13,FALSE),VLOOKUP(F217,'[1]2015Player Stats'!$A$2:$AB$830,13,FALSE))</f>
        <v>2</v>
      </c>
      <c r="U217">
        <f>IF(G217="GK",VLOOKUP(F217,'[1]2015GoalKeeper Stats'!$A$2:$S$109,14,FALSE),VLOOKUP(F217,'[1]2015Player Stats'!$A$2:$AB$830,14,FALSE))</f>
        <v>1</v>
      </c>
      <c r="V217">
        <f>IF(G217="GK",VLOOKUP(F217,'[1]2015GoalKeeper Stats'!$A$2:$S$109,15,FALSE),VLOOKUP(F217,'[1]2015Player Stats'!$A$2:$AB$830,15,FALSE))</f>
        <v>0.1</v>
      </c>
      <c r="W217">
        <f>IF(G217="GK",VLOOKUP(F217,'[1]2015GoalKeeper Stats'!$A$2:$S$109,16,FALSE),VLOOKUP(F217,'[1]2015Player Stats'!$A$2:$AB$830,16,FALSE))</f>
        <v>8.3000000000000007</v>
      </c>
      <c r="X217">
        <f>IF(G217="GK",VLOOKUP(F217,'[1]2015GoalKeeper Stats'!$A$2:$S$109,17,FALSE),VLOOKUP(F217,'[1]2015Player Stats'!$A$2:$AB$830,17,FALSE))</f>
        <v>2</v>
      </c>
      <c r="Y217">
        <f>IF(G217="GK",VLOOKUP(F217,'[1]2015GoalKeeper Stats'!$A$2:$S$109,18,FALSE),VLOOKUP(F217,'[1]2015Player Stats'!$A$2:$AB$830,18,FALSE))</f>
        <v>2</v>
      </c>
      <c r="Z217">
        <f>IF(G217="GK",VLOOKUP(F217,'[1]2015GoalKeeper Stats'!$A$2:$S$109,19,FALSE),VLOOKUP(F217,'[1]2015Player Stats'!$A$2:$AB$830,19,FALSE))</f>
        <v>3</v>
      </c>
      <c r="AA217">
        <f>IF(G217="GK",VLOOKUP(F217,'[1]2015GoalKeeper Stats'!$A$2:$S$109,20,FALSE),VLOOKUP(F217,'[1]2015Player Stats'!$A$2:$AB$830,20,FALSE))</f>
        <v>0.17</v>
      </c>
      <c r="AB217">
        <f>IF(G217="GK",VLOOKUP(F217,'[1]2015GoalKeeper Stats'!$A$2:$S$109,21,FALSE),VLOOKUP(F217,'[1]2015Player Stats'!$A$2:$AB$830,21,FALSE))</f>
        <v>29</v>
      </c>
      <c r="AC217">
        <f>IF(G217="GK",VLOOKUP(F217,'[1]2015GoalKeeper Stats'!$A$2:$S$109,22,FALSE),VLOOKUP(F217,'[1]2015Player Stats'!$A$2:$AB$830,22,FALSE))</f>
        <v>30</v>
      </c>
      <c r="AD217">
        <f>IF(G217="GK",VLOOKUP(F217,'[1]2015GoalKeeper Stats'!$A$2:$S$109,23,FALSE),VLOOKUP(F217,'[1]2015Player Stats'!$A$2:$AB$830,23,FALSE))</f>
        <v>5</v>
      </c>
      <c r="AE217">
        <f>IF(G217="GK",VLOOKUP(F217,'[1]2015GoalKeeper Stats'!$A$2:$S$109,24,FALSE),VLOOKUP(F217,'[1]2015Player Stats'!$A$2:$AB$830,24,FALSE))</f>
        <v>2</v>
      </c>
      <c r="AF217">
        <f>IF(G217="GK",VLOOKUP(F217,'[1]2015GoalKeeper Stats'!$A$2:$S$109,25,FALSE),VLOOKUP(F217,'[1]2015Player Stats'!$A$2:$AB$830,25,FALSE))</f>
        <v>0</v>
      </c>
      <c r="AG217">
        <f>IF(G217="GK",VLOOKUP(F217,'[1]2015GoalKeeper Stats'!$A$2:$S$109,26,FALSE),VLOOKUP(F217,'[1]2015Player Stats'!$A$2:$AB$830,26,FALSE))</f>
        <v>27.78</v>
      </c>
      <c r="AH217" s="51">
        <v>2015</v>
      </c>
      <c r="AI217" s="51">
        <v>34</v>
      </c>
      <c r="AJ217" s="51">
        <v>405</v>
      </c>
      <c r="AK217" s="51">
        <v>399</v>
      </c>
      <c r="AL217" s="51">
        <v>41</v>
      </c>
      <c r="AM217" s="51">
        <v>38</v>
      </c>
      <c r="AN217" s="51">
        <v>3</v>
      </c>
      <c r="AO217" s="52">
        <v>44.43</v>
      </c>
      <c r="AP217" s="52">
        <v>40.1</v>
      </c>
      <c r="AQ217" s="52">
        <v>4.33</v>
      </c>
      <c r="AR217" s="52">
        <v>-1.33</v>
      </c>
      <c r="AS217" s="51">
        <v>47</v>
      </c>
      <c r="AT217" s="52">
        <v>49.59</v>
      </c>
    </row>
    <row r="218" spans="1:46" hidden="1">
      <c r="A218">
        <v>2015</v>
      </c>
      <c r="B218" t="s">
        <v>198</v>
      </c>
      <c r="C218" t="s">
        <v>198</v>
      </c>
      <c r="D218" t="s">
        <v>1098</v>
      </c>
      <c r="E218" t="s">
        <v>1262</v>
      </c>
      <c r="F218" t="str">
        <f t="shared" si="3"/>
        <v>Sean St. Ledger</v>
      </c>
      <c r="G218" t="s">
        <v>893</v>
      </c>
      <c r="H218" s="143">
        <v>147492</v>
      </c>
      <c r="I218" s="143">
        <v>124992</v>
      </c>
      <c r="J218" t="str">
        <f>IF(G218="GK",VLOOKUP(F218,'[1]2015GoalKeeper Stats'!$A$2:$S$109,2,FALSE),VLOOKUP(F218,'[1]2015Player Stats'!$A$2:$AB$830,2,FALSE))</f>
        <v>COL</v>
      </c>
      <c r="K218">
        <f>IF(G218="GK",VLOOKUP(F218,'[1]2015GoalKeeper Stats'!$A$2:$S$109,4,FALSE),VLOOKUP(F218,'[1]2015Player Stats'!$A$2:$AB$830,4,FALSE))</f>
        <v>27</v>
      </c>
      <c r="L218">
        <f>IF(G218="GK",VLOOKUP(F218,'[1]2015GoalKeeper Stats'!$A$2:$S$109,5,FALSE),VLOOKUP(F218,'[1]2015Player Stats'!$A$2:$AB$830,5,FALSE))</f>
        <v>26</v>
      </c>
      <c r="M218">
        <f>IF(G218="GK",VLOOKUP(F218,'[1]2015GoalKeeper Stats'!$A$2:$S$109,6,FALSE),VLOOKUP(F218,'[1]2015Player Stats'!$A$2:$AB$830,6,FALSE))</f>
        <v>2261</v>
      </c>
      <c r="N218">
        <f>IF(G218="GK",VLOOKUP(F218,'[1]2015GoalKeeper Stats'!$A$2:$S$109,7,FALSE),VLOOKUP(F218,'[1]2015Player Stats'!$A$2:$AB$830,7,FALSE))</f>
        <v>0</v>
      </c>
      <c r="O218">
        <f>IF(G218="GK",VLOOKUP(F218,'[1]2015GoalKeeper Stats'!$A$2:$S$109,8,FALSE),VLOOKUP(F218,'[1]2015Player Stats'!$A$2:$AB$830,8,FALSE))</f>
        <v>2</v>
      </c>
      <c r="P218">
        <f>IF(G218="GK",VLOOKUP(F218,'[1]2015GoalKeeper Stats'!$A$2:$S$109,9,FALSE),VLOOKUP(F218,'[1]2015Player Stats'!$A$2:$AB$830,9,FALSE))</f>
        <v>8</v>
      </c>
      <c r="Q218">
        <f>IF(G218="GK",VLOOKUP(F218,'[1]2015GoalKeeper Stats'!$A$2:$S$109,10,FALSE),VLOOKUP(F218,'[1]2015Player Stats'!$A$2:$AB$830,10,FALSE))</f>
        <v>2</v>
      </c>
      <c r="R218">
        <f>IF(G218="GK",VLOOKUP(F218,'[1]2015GoalKeeper Stats'!$A$2:$S$109,11,FALSE),VLOOKUP(F218,'[1]2015Player Stats'!$A$2:$AB$830,11,FALSE))</f>
        <v>0</v>
      </c>
      <c r="S218" t="str">
        <f>IF(G218="GK",VLOOKUP(F218,'[1]2015GoalKeeper Stats'!$A$2:$S$109,12,FALSE),VLOOKUP(F218,'[1]2015Player Stats'!$A$2:$AB$830,12,FALSE))</f>
        <v>0/0</v>
      </c>
      <c r="T218">
        <f>IF(G218="GK",VLOOKUP(F218,'[1]2015GoalKeeper Stats'!$A$2:$S$109,13,FALSE),VLOOKUP(F218,'[1]2015Player Stats'!$A$2:$AB$830,13,FALSE))</f>
        <v>0</v>
      </c>
      <c r="U218">
        <f>IF(G218="GK",VLOOKUP(F218,'[1]2015GoalKeeper Stats'!$A$2:$S$109,14,FALSE),VLOOKUP(F218,'[1]2015Player Stats'!$A$2:$AB$830,14,FALSE))</f>
        <v>0</v>
      </c>
      <c r="V218">
        <f>IF(G218="GK",VLOOKUP(F218,'[1]2015GoalKeeper Stats'!$A$2:$S$109,15,FALSE),VLOOKUP(F218,'[1]2015Player Stats'!$A$2:$AB$830,15,FALSE))</f>
        <v>0</v>
      </c>
      <c r="W218">
        <f>IF(G218="GK",VLOOKUP(F218,'[1]2015GoalKeeper Stats'!$A$2:$S$109,16,FALSE),VLOOKUP(F218,'[1]2015Player Stats'!$A$2:$AB$830,16,FALSE))</f>
        <v>0</v>
      </c>
      <c r="X218">
        <f>IF(G218="GK",VLOOKUP(F218,'[1]2015GoalKeeper Stats'!$A$2:$S$109,17,FALSE),VLOOKUP(F218,'[1]2015Player Stats'!$A$2:$AB$830,17,FALSE))</f>
        <v>1</v>
      </c>
      <c r="Y218">
        <f>IF(G218="GK",VLOOKUP(F218,'[1]2015GoalKeeper Stats'!$A$2:$S$109,18,FALSE),VLOOKUP(F218,'[1]2015Player Stats'!$A$2:$AB$830,18,FALSE))</f>
        <v>2</v>
      </c>
      <c r="Z218">
        <f>IF(G218="GK",VLOOKUP(F218,'[1]2015GoalKeeper Stats'!$A$2:$S$109,19,FALSE),VLOOKUP(F218,'[1]2015Player Stats'!$A$2:$AB$830,19,FALSE))</f>
        <v>0</v>
      </c>
      <c r="AA218">
        <f>IF(G218="GK",VLOOKUP(F218,'[1]2015GoalKeeper Stats'!$A$2:$S$109,20,FALSE),VLOOKUP(F218,'[1]2015Player Stats'!$A$2:$AB$830,20,FALSE))</f>
        <v>0.08</v>
      </c>
      <c r="AB218">
        <f>IF(G218="GK",VLOOKUP(F218,'[1]2015GoalKeeper Stats'!$A$2:$S$109,21,FALSE),VLOOKUP(F218,'[1]2015Player Stats'!$A$2:$AB$830,21,FALSE))</f>
        <v>31</v>
      </c>
      <c r="AC218">
        <f>IF(G218="GK",VLOOKUP(F218,'[1]2015GoalKeeper Stats'!$A$2:$S$109,22,FALSE),VLOOKUP(F218,'[1]2015Player Stats'!$A$2:$AB$830,22,FALSE))</f>
        <v>37</v>
      </c>
      <c r="AD218">
        <f>IF(G218="GK",VLOOKUP(F218,'[1]2015GoalKeeper Stats'!$A$2:$S$109,23,FALSE),VLOOKUP(F218,'[1]2015Player Stats'!$A$2:$AB$830,23,FALSE))</f>
        <v>0</v>
      </c>
      <c r="AE218">
        <f>IF(G218="GK",VLOOKUP(F218,'[1]2015GoalKeeper Stats'!$A$2:$S$109,24,FALSE),VLOOKUP(F218,'[1]2015Player Stats'!$A$2:$AB$830,24,FALSE))</f>
        <v>1</v>
      </c>
      <c r="AF218">
        <f>IF(G218="GK",VLOOKUP(F218,'[1]2015GoalKeeper Stats'!$A$2:$S$109,25,FALSE),VLOOKUP(F218,'[1]2015Player Stats'!$A$2:$AB$830,25,FALSE))</f>
        <v>0</v>
      </c>
      <c r="AG218">
        <f>IF(G218="GK",VLOOKUP(F218,'[1]2015GoalKeeper Stats'!$A$2:$S$109,26,FALSE),VLOOKUP(F218,'[1]2015Player Stats'!$A$2:$AB$830,26,FALSE))</f>
        <v>25</v>
      </c>
      <c r="AH218" s="51">
        <v>2015</v>
      </c>
      <c r="AI218" s="51">
        <v>34</v>
      </c>
      <c r="AJ218" s="51">
        <v>417</v>
      </c>
      <c r="AK218" s="51">
        <v>411</v>
      </c>
      <c r="AL218" s="51">
        <v>33</v>
      </c>
      <c r="AM218" s="51">
        <v>42</v>
      </c>
      <c r="AN218" s="51">
        <v>-9</v>
      </c>
      <c r="AO218" s="52">
        <v>33.46</v>
      </c>
      <c r="AP218" s="52">
        <v>41.06</v>
      </c>
      <c r="AQ218" s="52">
        <v>-7.6</v>
      </c>
      <c r="AR218" s="52">
        <v>-1.4</v>
      </c>
      <c r="AS218" s="51">
        <v>37</v>
      </c>
      <c r="AT218" s="52">
        <v>40.69</v>
      </c>
    </row>
    <row r="219" spans="1:46" hidden="1">
      <c r="A219">
        <v>2015</v>
      </c>
      <c r="B219" t="s">
        <v>924</v>
      </c>
      <c r="C219" t="s">
        <v>924</v>
      </c>
      <c r="D219" t="s">
        <v>1263</v>
      </c>
      <c r="E219" t="s">
        <v>1264</v>
      </c>
      <c r="F219" t="str">
        <f t="shared" si="3"/>
        <v>Seth Sinovic</v>
      </c>
      <c r="G219" t="s">
        <v>957</v>
      </c>
      <c r="H219" s="143">
        <v>146750</v>
      </c>
      <c r="I219" s="143">
        <v>140000</v>
      </c>
      <c r="J219" t="str">
        <f>IF(G219="GK",VLOOKUP(F219,'[1]2015GoalKeeper Stats'!$A$2:$S$109,2,FALSE),VLOOKUP(F219,'[1]2015Player Stats'!$A$2:$AB$830,2,FALSE))</f>
        <v>NE</v>
      </c>
      <c r="K219">
        <f>IF(G219="GK",VLOOKUP(F219,'[1]2015GoalKeeper Stats'!$A$2:$S$109,4,FALSE),VLOOKUP(F219,'[1]2015Player Stats'!$A$2:$AB$830,4,FALSE))</f>
        <v>11</v>
      </c>
      <c r="L219">
        <f>IF(G219="GK",VLOOKUP(F219,'[1]2015GoalKeeper Stats'!$A$2:$S$109,5,FALSE),VLOOKUP(F219,'[1]2015Player Stats'!$A$2:$AB$830,5,FALSE))</f>
        <v>10</v>
      </c>
      <c r="M219">
        <f>IF(G219="GK",VLOOKUP(F219,'[1]2015GoalKeeper Stats'!$A$2:$S$109,6,FALSE),VLOOKUP(F219,'[1]2015Player Stats'!$A$2:$AB$830,6,FALSE))</f>
        <v>902</v>
      </c>
      <c r="N219">
        <f>IF(G219="GK",VLOOKUP(F219,'[1]2015GoalKeeper Stats'!$A$2:$S$109,7,FALSE),VLOOKUP(F219,'[1]2015Player Stats'!$A$2:$AB$830,7,FALSE))</f>
        <v>0</v>
      </c>
      <c r="O219">
        <f>IF(G219="GK",VLOOKUP(F219,'[1]2015GoalKeeper Stats'!$A$2:$S$109,8,FALSE),VLOOKUP(F219,'[1]2015Player Stats'!$A$2:$AB$830,8,FALSE))</f>
        <v>0</v>
      </c>
      <c r="P219">
        <f>IF(G219="GK",VLOOKUP(F219,'[1]2015GoalKeeper Stats'!$A$2:$S$109,9,FALSE),VLOOKUP(F219,'[1]2015Player Stats'!$A$2:$AB$830,9,FALSE))</f>
        <v>6</v>
      </c>
      <c r="Q219">
        <f>IF(G219="GK",VLOOKUP(F219,'[1]2015GoalKeeper Stats'!$A$2:$S$109,10,FALSE),VLOOKUP(F219,'[1]2015Player Stats'!$A$2:$AB$830,10,FALSE))</f>
        <v>2</v>
      </c>
      <c r="R219">
        <f>IF(G219="GK",VLOOKUP(F219,'[1]2015GoalKeeper Stats'!$A$2:$S$109,11,FALSE),VLOOKUP(F219,'[1]2015Player Stats'!$A$2:$AB$830,11,FALSE))</f>
        <v>0</v>
      </c>
      <c r="S219" t="str">
        <f>IF(G219="GK",VLOOKUP(F219,'[1]2015GoalKeeper Stats'!$A$2:$S$109,12,FALSE),VLOOKUP(F219,'[1]2015Player Stats'!$A$2:$AB$830,12,FALSE))</f>
        <v>0/0</v>
      </c>
      <c r="T219">
        <f>IF(G219="GK",VLOOKUP(F219,'[1]2015GoalKeeper Stats'!$A$2:$S$109,13,FALSE),VLOOKUP(F219,'[1]2015Player Stats'!$A$2:$AB$830,13,FALSE))</f>
        <v>0</v>
      </c>
      <c r="U219">
        <f>IF(G219="GK",VLOOKUP(F219,'[1]2015GoalKeeper Stats'!$A$2:$S$109,14,FALSE),VLOOKUP(F219,'[1]2015Player Stats'!$A$2:$AB$830,14,FALSE))</f>
        <v>0</v>
      </c>
      <c r="V219">
        <f>IF(G219="GK",VLOOKUP(F219,'[1]2015GoalKeeper Stats'!$A$2:$S$109,15,FALSE),VLOOKUP(F219,'[1]2015Player Stats'!$A$2:$AB$830,15,FALSE))</f>
        <v>0</v>
      </c>
      <c r="W219">
        <f>IF(G219="GK",VLOOKUP(F219,'[1]2015GoalKeeper Stats'!$A$2:$S$109,16,FALSE),VLOOKUP(F219,'[1]2015Player Stats'!$A$2:$AB$830,16,FALSE))</f>
        <v>0</v>
      </c>
      <c r="X219">
        <f>IF(G219="GK",VLOOKUP(F219,'[1]2015GoalKeeper Stats'!$A$2:$S$109,17,FALSE),VLOOKUP(F219,'[1]2015Player Stats'!$A$2:$AB$830,17,FALSE))</f>
        <v>0</v>
      </c>
      <c r="Y219">
        <f>IF(G219="GK",VLOOKUP(F219,'[1]2015GoalKeeper Stats'!$A$2:$S$109,18,FALSE),VLOOKUP(F219,'[1]2015Player Stats'!$A$2:$AB$830,18,FALSE))</f>
        <v>0</v>
      </c>
      <c r="Z219">
        <f>IF(G219="GK",VLOOKUP(F219,'[1]2015GoalKeeper Stats'!$A$2:$S$109,19,FALSE),VLOOKUP(F219,'[1]2015Player Stats'!$A$2:$AB$830,19,FALSE))</f>
        <v>0</v>
      </c>
      <c r="AA219">
        <f>IF(G219="GK",VLOOKUP(F219,'[1]2015GoalKeeper Stats'!$A$2:$S$109,20,FALSE),VLOOKUP(F219,'[1]2015Player Stats'!$A$2:$AB$830,20,FALSE))</f>
        <v>0</v>
      </c>
      <c r="AB219">
        <f>IF(G219="GK",VLOOKUP(F219,'[1]2015GoalKeeper Stats'!$A$2:$S$109,21,FALSE),VLOOKUP(F219,'[1]2015Player Stats'!$A$2:$AB$830,21,FALSE))</f>
        <v>21</v>
      </c>
      <c r="AC219">
        <f>IF(G219="GK",VLOOKUP(F219,'[1]2015GoalKeeper Stats'!$A$2:$S$109,22,FALSE),VLOOKUP(F219,'[1]2015Player Stats'!$A$2:$AB$830,22,FALSE))</f>
        <v>4</v>
      </c>
      <c r="AD219">
        <f>IF(G219="GK",VLOOKUP(F219,'[1]2015GoalKeeper Stats'!$A$2:$S$109,23,FALSE),VLOOKUP(F219,'[1]2015Player Stats'!$A$2:$AB$830,23,FALSE))</f>
        <v>0</v>
      </c>
      <c r="AE219">
        <f>IF(G219="GK",VLOOKUP(F219,'[1]2015GoalKeeper Stats'!$A$2:$S$109,24,FALSE),VLOOKUP(F219,'[1]2015Player Stats'!$A$2:$AB$830,24,FALSE))</f>
        <v>3</v>
      </c>
      <c r="AF219">
        <f>IF(G219="GK",VLOOKUP(F219,'[1]2015GoalKeeper Stats'!$A$2:$S$109,25,FALSE),VLOOKUP(F219,'[1]2015Player Stats'!$A$2:$AB$830,25,FALSE))</f>
        <v>0</v>
      </c>
      <c r="AG219">
        <f>IF(G219="GK",VLOOKUP(F219,'[1]2015GoalKeeper Stats'!$A$2:$S$109,26,FALSE),VLOOKUP(F219,'[1]2015Player Stats'!$A$2:$AB$830,26,FALSE))</f>
        <v>33.33</v>
      </c>
      <c r="AH219" s="51">
        <v>2015</v>
      </c>
      <c r="AI219" s="51">
        <v>34</v>
      </c>
      <c r="AJ219" s="51">
        <v>405</v>
      </c>
      <c r="AK219" s="51">
        <v>351</v>
      </c>
      <c r="AL219" s="51">
        <v>47</v>
      </c>
      <c r="AM219" s="51">
        <v>44</v>
      </c>
      <c r="AN219" s="51">
        <v>3</v>
      </c>
      <c r="AO219" s="52">
        <v>45.26</v>
      </c>
      <c r="AP219" s="52">
        <v>40.06</v>
      </c>
      <c r="AQ219" s="52">
        <v>5.2</v>
      </c>
      <c r="AR219" s="52">
        <v>-2.2000000000000002</v>
      </c>
      <c r="AS219" s="51">
        <v>51</v>
      </c>
      <c r="AT219" s="52">
        <v>50.78</v>
      </c>
    </row>
    <row r="220" spans="1:46" hidden="1">
      <c r="A220">
        <v>2015</v>
      </c>
      <c r="B220" t="s">
        <v>882</v>
      </c>
      <c r="C220" t="s">
        <v>882</v>
      </c>
      <c r="D220" t="s">
        <v>1265</v>
      </c>
      <c r="E220" t="s">
        <v>1266</v>
      </c>
      <c r="F220" t="str">
        <f t="shared" si="3"/>
        <v>Daigo Kobayashi</v>
      </c>
      <c r="G220" t="s">
        <v>860</v>
      </c>
      <c r="H220" s="143">
        <v>146667</v>
      </c>
      <c r="I220" s="143">
        <v>135000</v>
      </c>
      <c r="J220" t="str">
        <f>IF(G220="GK",VLOOKUP(F220,'[1]2015GoalKeeper Stats'!$A$2:$S$109,2,FALSE),VLOOKUP(F220,'[1]2015Player Stats'!$A$2:$AB$830,2,FALSE))</f>
        <v xml:space="preserve">NE </v>
      </c>
      <c r="K220">
        <f>IF(G220="GK",VLOOKUP(F220,'[1]2015GoalKeeper Stats'!$A$2:$S$109,4,FALSE),VLOOKUP(F220,'[1]2015Player Stats'!$A$2:$AB$830,4,FALSE))</f>
        <v>21</v>
      </c>
      <c r="L220">
        <f>IF(G220="GK",VLOOKUP(F220,'[1]2015GoalKeeper Stats'!$A$2:$S$109,5,FALSE),VLOOKUP(F220,'[1]2015Player Stats'!$A$2:$AB$830,5,FALSE))</f>
        <v>11</v>
      </c>
      <c r="M220">
        <f>IF(G220="GK",VLOOKUP(F220,'[1]2015GoalKeeper Stats'!$A$2:$S$109,6,FALSE),VLOOKUP(F220,'[1]2015Player Stats'!$A$2:$AB$830,6,FALSE))</f>
        <v>1123</v>
      </c>
      <c r="N220">
        <f>IF(G220="GK",VLOOKUP(F220,'[1]2015GoalKeeper Stats'!$A$2:$S$109,7,FALSE),VLOOKUP(F220,'[1]2015Player Stats'!$A$2:$AB$830,7,FALSE))</f>
        <v>0</v>
      </c>
      <c r="O220">
        <f>IF(G220="GK",VLOOKUP(F220,'[1]2015GoalKeeper Stats'!$A$2:$S$109,8,FALSE),VLOOKUP(F220,'[1]2015Player Stats'!$A$2:$AB$830,8,FALSE))</f>
        <v>2</v>
      </c>
      <c r="P220">
        <f>IF(G220="GK",VLOOKUP(F220,'[1]2015GoalKeeper Stats'!$A$2:$S$109,9,FALSE),VLOOKUP(F220,'[1]2015Player Stats'!$A$2:$AB$830,9,FALSE))</f>
        <v>7</v>
      </c>
      <c r="Q220">
        <f>IF(G220="GK",VLOOKUP(F220,'[1]2015GoalKeeper Stats'!$A$2:$S$109,10,FALSE),VLOOKUP(F220,'[1]2015Player Stats'!$A$2:$AB$830,10,FALSE))</f>
        <v>1</v>
      </c>
      <c r="R220">
        <f>IF(G220="GK",VLOOKUP(F220,'[1]2015GoalKeeper Stats'!$A$2:$S$109,11,FALSE),VLOOKUP(F220,'[1]2015Player Stats'!$A$2:$AB$830,11,FALSE))</f>
        <v>0</v>
      </c>
      <c r="S220" t="str">
        <f>IF(G220="GK",VLOOKUP(F220,'[1]2015GoalKeeper Stats'!$A$2:$S$109,12,FALSE),VLOOKUP(F220,'[1]2015Player Stats'!$A$2:$AB$830,12,FALSE))</f>
        <v>0/0</v>
      </c>
      <c r="T220">
        <f>IF(G220="GK",VLOOKUP(F220,'[1]2015GoalKeeper Stats'!$A$2:$S$109,13,FALSE),VLOOKUP(F220,'[1]2015Player Stats'!$A$2:$AB$830,13,FALSE))</f>
        <v>0</v>
      </c>
      <c r="U220">
        <f>IF(G220="GK",VLOOKUP(F220,'[1]2015GoalKeeper Stats'!$A$2:$S$109,14,FALSE),VLOOKUP(F220,'[1]2015Player Stats'!$A$2:$AB$830,14,FALSE))</f>
        <v>0</v>
      </c>
      <c r="V220">
        <f>IF(G220="GK",VLOOKUP(F220,'[1]2015GoalKeeper Stats'!$A$2:$S$109,15,FALSE),VLOOKUP(F220,'[1]2015Player Stats'!$A$2:$AB$830,15,FALSE))</f>
        <v>0</v>
      </c>
      <c r="W220">
        <f>IF(G220="GK",VLOOKUP(F220,'[1]2015GoalKeeper Stats'!$A$2:$S$109,16,FALSE),VLOOKUP(F220,'[1]2015Player Stats'!$A$2:$AB$830,16,FALSE))</f>
        <v>0</v>
      </c>
      <c r="X220">
        <f>IF(G220="GK",VLOOKUP(F220,'[1]2015GoalKeeper Stats'!$A$2:$S$109,17,FALSE),VLOOKUP(F220,'[1]2015Player Stats'!$A$2:$AB$830,17,FALSE))</f>
        <v>1</v>
      </c>
      <c r="Y220">
        <f>IF(G220="GK",VLOOKUP(F220,'[1]2015GoalKeeper Stats'!$A$2:$S$109,18,FALSE),VLOOKUP(F220,'[1]2015Player Stats'!$A$2:$AB$830,18,FALSE))</f>
        <v>2</v>
      </c>
      <c r="Z220">
        <f>IF(G220="GK",VLOOKUP(F220,'[1]2015GoalKeeper Stats'!$A$2:$S$109,19,FALSE),VLOOKUP(F220,'[1]2015Player Stats'!$A$2:$AB$830,19,FALSE))</f>
        <v>0</v>
      </c>
      <c r="AA220">
        <f>IF(G220="GK",VLOOKUP(F220,'[1]2015GoalKeeper Stats'!$A$2:$S$109,20,FALSE),VLOOKUP(F220,'[1]2015Player Stats'!$A$2:$AB$830,20,FALSE))</f>
        <v>0.16</v>
      </c>
      <c r="AB220">
        <f>IF(G220="GK",VLOOKUP(F220,'[1]2015GoalKeeper Stats'!$A$2:$S$109,21,FALSE),VLOOKUP(F220,'[1]2015Player Stats'!$A$2:$AB$830,21,FALSE))</f>
        <v>10</v>
      </c>
      <c r="AC220">
        <f>IF(G220="GK",VLOOKUP(F220,'[1]2015GoalKeeper Stats'!$A$2:$S$109,22,FALSE),VLOOKUP(F220,'[1]2015Player Stats'!$A$2:$AB$830,22,FALSE))</f>
        <v>14</v>
      </c>
      <c r="AD220">
        <f>IF(G220="GK",VLOOKUP(F220,'[1]2015GoalKeeper Stats'!$A$2:$S$109,23,FALSE),VLOOKUP(F220,'[1]2015Player Stats'!$A$2:$AB$830,23,FALSE))</f>
        <v>0</v>
      </c>
      <c r="AE220">
        <f>IF(G220="GK",VLOOKUP(F220,'[1]2015GoalKeeper Stats'!$A$2:$S$109,24,FALSE),VLOOKUP(F220,'[1]2015Player Stats'!$A$2:$AB$830,24,FALSE))</f>
        <v>0</v>
      </c>
      <c r="AF220">
        <f>IF(G220="GK",VLOOKUP(F220,'[1]2015GoalKeeper Stats'!$A$2:$S$109,25,FALSE),VLOOKUP(F220,'[1]2015Player Stats'!$A$2:$AB$830,25,FALSE))</f>
        <v>0</v>
      </c>
      <c r="AG220">
        <f>IF(G220="GK",VLOOKUP(F220,'[1]2015GoalKeeper Stats'!$A$2:$S$109,26,FALSE),VLOOKUP(F220,'[1]2015Player Stats'!$A$2:$AB$830,26,FALSE))</f>
        <v>14.29</v>
      </c>
      <c r="AH220" s="51">
        <v>2015</v>
      </c>
      <c r="AI220" s="51">
        <v>34</v>
      </c>
      <c r="AJ220" s="51">
        <v>388</v>
      </c>
      <c r="AK220" s="51">
        <v>395</v>
      </c>
      <c r="AL220" s="51">
        <v>47</v>
      </c>
      <c r="AM220" s="51">
        <v>47</v>
      </c>
      <c r="AN220" s="51">
        <v>0</v>
      </c>
      <c r="AO220" s="52">
        <v>43.95</v>
      </c>
      <c r="AP220" s="52">
        <v>45.66</v>
      </c>
      <c r="AQ220" s="52">
        <v>-1.71</v>
      </c>
      <c r="AR220" s="52">
        <v>1.71</v>
      </c>
      <c r="AS220" s="51">
        <v>50</v>
      </c>
      <c r="AT220" s="52">
        <v>44.98</v>
      </c>
    </row>
    <row r="221" spans="1:46" hidden="1">
      <c r="A221">
        <v>2015</v>
      </c>
      <c r="B221" t="s">
        <v>943</v>
      </c>
      <c r="C221" t="s">
        <v>175</v>
      </c>
      <c r="D221" t="s">
        <v>1267</v>
      </c>
      <c r="E221" t="s">
        <v>944</v>
      </c>
      <c r="F221" t="str">
        <f t="shared" si="3"/>
        <v>Shaun Wright-Phillips</v>
      </c>
      <c r="G221" t="s">
        <v>860</v>
      </c>
      <c r="H221" s="143">
        <v>145704</v>
      </c>
      <c r="I221" s="143">
        <v>116004</v>
      </c>
      <c r="J221" t="str">
        <f>IF(G221="GK",VLOOKUP(F221,'[1]2015GoalKeeper Stats'!$A$2:$S$109,2,FALSE),VLOOKUP(F221,'[1]2015Player Stats'!$A$2:$AB$830,2,FALSE))</f>
        <v>NYR</v>
      </c>
      <c r="K221">
        <f>IF(G221="GK",VLOOKUP(F221,'[1]2015GoalKeeper Stats'!$A$2:$S$109,4,FALSE),VLOOKUP(F221,'[1]2015Player Stats'!$A$2:$AB$830,4,FALSE))</f>
        <v>12</v>
      </c>
      <c r="L221">
        <f>IF(G221="GK",VLOOKUP(F221,'[1]2015GoalKeeper Stats'!$A$2:$S$109,5,FALSE),VLOOKUP(F221,'[1]2015Player Stats'!$A$2:$AB$830,5,FALSE))</f>
        <v>1</v>
      </c>
      <c r="M221">
        <f>IF(G221="GK",VLOOKUP(F221,'[1]2015GoalKeeper Stats'!$A$2:$S$109,6,FALSE),VLOOKUP(F221,'[1]2015Player Stats'!$A$2:$AB$830,6,FALSE))</f>
        <v>291</v>
      </c>
      <c r="N221">
        <f>IF(G221="GK",VLOOKUP(F221,'[1]2015GoalKeeper Stats'!$A$2:$S$109,7,FALSE),VLOOKUP(F221,'[1]2015Player Stats'!$A$2:$AB$830,7,FALSE))</f>
        <v>1</v>
      </c>
      <c r="O221">
        <f>IF(G221="GK",VLOOKUP(F221,'[1]2015GoalKeeper Stats'!$A$2:$S$109,8,FALSE),VLOOKUP(F221,'[1]2015Player Stats'!$A$2:$AB$830,8,FALSE))</f>
        <v>1</v>
      </c>
      <c r="P221">
        <f>IF(G221="GK",VLOOKUP(F221,'[1]2015GoalKeeper Stats'!$A$2:$S$109,9,FALSE),VLOOKUP(F221,'[1]2015Player Stats'!$A$2:$AB$830,9,FALSE))</f>
        <v>15</v>
      </c>
      <c r="Q221">
        <f>IF(G221="GK",VLOOKUP(F221,'[1]2015GoalKeeper Stats'!$A$2:$S$109,10,FALSE),VLOOKUP(F221,'[1]2015Player Stats'!$A$2:$AB$830,10,FALSE))</f>
        <v>3</v>
      </c>
      <c r="R221">
        <f>IF(G221="GK",VLOOKUP(F221,'[1]2015GoalKeeper Stats'!$A$2:$S$109,11,FALSE),VLOOKUP(F221,'[1]2015Player Stats'!$A$2:$AB$830,11,FALSE))</f>
        <v>0</v>
      </c>
      <c r="S221" t="str">
        <f>IF(G221="GK",VLOOKUP(F221,'[1]2015GoalKeeper Stats'!$A$2:$S$109,12,FALSE),VLOOKUP(F221,'[1]2015Player Stats'!$A$2:$AB$830,12,FALSE))</f>
        <v>0/0</v>
      </c>
      <c r="T221">
        <f>IF(G221="GK",VLOOKUP(F221,'[1]2015GoalKeeper Stats'!$A$2:$S$109,13,FALSE),VLOOKUP(F221,'[1]2015Player Stats'!$A$2:$AB$830,13,FALSE))</f>
        <v>0</v>
      </c>
      <c r="U221">
        <f>IF(G221="GK",VLOOKUP(F221,'[1]2015GoalKeeper Stats'!$A$2:$S$109,14,FALSE),VLOOKUP(F221,'[1]2015Player Stats'!$A$2:$AB$830,14,FALSE))</f>
        <v>1</v>
      </c>
      <c r="V221">
        <f>IF(G221="GK",VLOOKUP(F221,'[1]2015GoalKeeper Stats'!$A$2:$S$109,15,FALSE),VLOOKUP(F221,'[1]2015Player Stats'!$A$2:$AB$830,15,FALSE))</f>
        <v>0.31</v>
      </c>
      <c r="W221">
        <f>IF(G221="GK",VLOOKUP(F221,'[1]2015GoalKeeper Stats'!$A$2:$S$109,16,FALSE),VLOOKUP(F221,'[1]2015Player Stats'!$A$2:$AB$830,16,FALSE))</f>
        <v>6.7</v>
      </c>
      <c r="X221">
        <f>IF(G221="GK",VLOOKUP(F221,'[1]2015GoalKeeper Stats'!$A$2:$S$109,17,FALSE),VLOOKUP(F221,'[1]2015Player Stats'!$A$2:$AB$830,17,FALSE))</f>
        <v>1</v>
      </c>
      <c r="Y221">
        <f>IF(G221="GK",VLOOKUP(F221,'[1]2015GoalKeeper Stats'!$A$2:$S$109,18,FALSE),VLOOKUP(F221,'[1]2015Player Stats'!$A$2:$AB$830,18,FALSE))</f>
        <v>0</v>
      </c>
      <c r="Z221">
        <f>IF(G221="GK",VLOOKUP(F221,'[1]2015GoalKeeper Stats'!$A$2:$S$109,19,FALSE),VLOOKUP(F221,'[1]2015Player Stats'!$A$2:$AB$830,19,FALSE))</f>
        <v>1</v>
      </c>
      <c r="AA221">
        <f>IF(G221="GK",VLOOKUP(F221,'[1]2015GoalKeeper Stats'!$A$2:$S$109,20,FALSE),VLOOKUP(F221,'[1]2015Player Stats'!$A$2:$AB$830,20,FALSE))</f>
        <v>0.31</v>
      </c>
      <c r="AB221">
        <f>IF(G221="GK",VLOOKUP(F221,'[1]2015GoalKeeper Stats'!$A$2:$S$109,21,FALSE),VLOOKUP(F221,'[1]2015Player Stats'!$A$2:$AB$830,21,FALSE))</f>
        <v>7</v>
      </c>
      <c r="AC221">
        <f>IF(G221="GK",VLOOKUP(F221,'[1]2015GoalKeeper Stats'!$A$2:$S$109,22,FALSE),VLOOKUP(F221,'[1]2015Player Stats'!$A$2:$AB$830,22,FALSE))</f>
        <v>7</v>
      </c>
      <c r="AD221">
        <f>IF(G221="GK",VLOOKUP(F221,'[1]2015GoalKeeper Stats'!$A$2:$S$109,23,FALSE),VLOOKUP(F221,'[1]2015Player Stats'!$A$2:$AB$830,23,FALSE))</f>
        <v>1</v>
      </c>
      <c r="AE221">
        <f>IF(G221="GK",VLOOKUP(F221,'[1]2015GoalKeeper Stats'!$A$2:$S$109,24,FALSE),VLOOKUP(F221,'[1]2015Player Stats'!$A$2:$AB$830,24,FALSE))</f>
        <v>1</v>
      </c>
      <c r="AF221">
        <f>IF(G221="GK",VLOOKUP(F221,'[1]2015GoalKeeper Stats'!$A$2:$S$109,25,FALSE),VLOOKUP(F221,'[1]2015Player Stats'!$A$2:$AB$830,25,FALSE))</f>
        <v>0</v>
      </c>
      <c r="AG221">
        <f>IF(G221="GK",VLOOKUP(F221,'[1]2015GoalKeeper Stats'!$A$2:$S$109,26,FALSE),VLOOKUP(F221,'[1]2015Player Stats'!$A$2:$AB$830,26,FALSE))</f>
        <v>20</v>
      </c>
      <c r="AH221" s="51">
        <v>2015</v>
      </c>
      <c r="AI221" s="51">
        <v>34</v>
      </c>
      <c r="AJ221" s="51">
        <v>476</v>
      </c>
      <c r="AK221" s="51">
        <v>399</v>
      </c>
      <c r="AL221" s="51">
        <v>62</v>
      </c>
      <c r="AM221" s="51">
        <v>42</v>
      </c>
      <c r="AN221" s="51">
        <v>20</v>
      </c>
      <c r="AO221" s="52">
        <v>60.94</v>
      </c>
      <c r="AP221" s="52">
        <v>38.31</v>
      </c>
      <c r="AQ221" s="52">
        <v>22.63</v>
      </c>
      <c r="AR221" s="52">
        <v>-2.63</v>
      </c>
      <c r="AS221" s="51">
        <v>60</v>
      </c>
      <c r="AT221" s="52">
        <v>61.58</v>
      </c>
    </row>
    <row r="222" spans="1:46" hidden="1">
      <c r="A222">
        <v>2015</v>
      </c>
      <c r="B222" t="s">
        <v>882</v>
      </c>
      <c r="C222" t="s">
        <v>882</v>
      </c>
      <c r="D222" t="s">
        <v>1268</v>
      </c>
      <c r="E222" t="s">
        <v>1269</v>
      </c>
      <c r="F222" t="str">
        <f t="shared" si="3"/>
        <v>Andy Dorman</v>
      </c>
      <c r="G222" t="s">
        <v>860</v>
      </c>
      <c r="H222" s="143">
        <v>145000</v>
      </c>
      <c r="I222" s="143">
        <v>145000</v>
      </c>
      <c r="J222" t="str">
        <f>IF(G222="GK",VLOOKUP(F222,'[1]2015GoalKeeper Stats'!$A$2:$S$109,2,FALSE),VLOOKUP(F222,'[1]2015Player Stats'!$A$2:$AB$830,2,FALSE))</f>
        <v xml:space="preserve">NE </v>
      </c>
      <c r="K222">
        <f>IF(G222="GK",VLOOKUP(F222,'[1]2015GoalKeeper Stats'!$A$2:$S$109,4,FALSE),VLOOKUP(F222,'[1]2015Player Stats'!$A$2:$AB$830,4,FALSE))</f>
        <v>18</v>
      </c>
      <c r="L222">
        <f>IF(G222="GK",VLOOKUP(F222,'[1]2015GoalKeeper Stats'!$A$2:$S$109,5,FALSE),VLOOKUP(F222,'[1]2015Player Stats'!$A$2:$AB$830,5,FALSE))</f>
        <v>12</v>
      </c>
      <c r="M222">
        <f>IF(G222="GK",VLOOKUP(F222,'[1]2015GoalKeeper Stats'!$A$2:$S$109,6,FALSE),VLOOKUP(F222,'[1]2015Player Stats'!$A$2:$AB$830,6,FALSE))</f>
        <v>1127</v>
      </c>
      <c r="N222">
        <f>IF(G222="GK",VLOOKUP(F222,'[1]2015GoalKeeper Stats'!$A$2:$S$109,7,FALSE),VLOOKUP(F222,'[1]2015Player Stats'!$A$2:$AB$830,7,FALSE))</f>
        <v>1</v>
      </c>
      <c r="O222">
        <f>IF(G222="GK",VLOOKUP(F222,'[1]2015GoalKeeper Stats'!$A$2:$S$109,8,FALSE),VLOOKUP(F222,'[1]2015Player Stats'!$A$2:$AB$830,8,FALSE))</f>
        <v>0</v>
      </c>
      <c r="P222">
        <f>IF(G222="GK",VLOOKUP(F222,'[1]2015GoalKeeper Stats'!$A$2:$S$109,9,FALSE),VLOOKUP(F222,'[1]2015Player Stats'!$A$2:$AB$830,9,FALSE))</f>
        <v>7</v>
      </c>
      <c r="Q222">
        <f>IF(G222="GK",VLOOKUP(F222,'[1]2015GoalKeeper Stats'!$A$2:$S$109,10,FALSE),VLOOKUP(F222,'[1]2015Player Stats'!$A$2:$AB$830,10,FALSE))</f>
        <v>2</v>
      </c>
      <c r="R222">
        <f>IF(G222="GK",VLOOKUP(F222,'[1]2015GoalKeeper Stats'!$A$2:$S$109,11,FALSE),VLOOKUP(F222,'[1]2015Player Stats'!$A$2:$AB$830,11,FALSE))</f>
        <v>0</v>
      </c>
      <c r="S222" t="str">
        <f>IF(G222="GK",VLOOKUP(F222,'[1]2015GoalKeeper Stats'!$A$2:$S$109,12,FALSE),VLOOKUP(F222,'[1]2015Player Stats'!$A$2:$AB$830,12,FALSE))</f>
        <v>0/0</v>
      </c>
      <c r="T222">
        <f>IF(G222="GK",VLOOKUP(F222,'[1]2015GoalKeeper Stats'!$A$2:$S$109,13,FALSE),VLOOKUP(F222,'[1]2015Player Stats'!$A$2:$AB$830,13,FALSE))</f>
        <v>0</v>
      </c>
      <c r="U222">
        <f>IF(G222="GK",VLOOKUP(F222,'[1]2015GoalKeeper Stats'!$A$2:$S$109,14,FALSE),VLOOKUP(F222,'[1]2015Player Stats'!$A$2:$AB$830,14,FALSE))</f>
        <v>1</v>
      </c>
      <c r="V222">
        <f>IF(G222="GK",VLOOKUP(F222,'[1]2015GoalKeeper Stats'!$A$2:$S$109,15,FALSE),VLOOKUP(F222,'[1]2015Player Stats'!$A$2:$AB$830,15,FALSE))</f>
        <v>0.08</v>
      </c>
      <c r="W222">
        <f>IF(G222="GK",VLOOKUP(F222,'[1]2015GoalKeeper Stats'!$A$2:$S$109,16,FALSE),VLOOKUP(F222,'[1]2015Player Stats'!$A$2:$AB$830,16,FALSE))</f>
        <v>14.3</v>
      </c>
      <c r="X222">
        <f>IF(G222="GK",VLOOKUP(F222,'[1]2015GoalKeeper Stats'!$A$2:$S$109,17,FALSE),VLOOKUP(F222,'[1]2015Player Stats'!$A$2:$AB$830,17,FALSE))</f>
        <v>0</v>
      </c>
      <c r="Y222">
        <f>IF(G222="GK",VLOOKUP(F222,'[1]2015GoalKeeper Stats'!$A$2:$S$109,18,FALSE),VLOOKUP(F222,'[1]2015Player Stats'!$A$2:$AB$830,18,FALSE))</f>
        <v>0</v>
      </c>
      <c r="Z222">
        <f>IF(G222="GK",VLOOKUP(F222,'[1]2015GoalKeeper Stats'!$A$2:$S$109,19,FALSE),VLOOKUP(F222,'[1]2015Player Stats'!$A$2:$AB$830,19,FALSE))</f>
        <v>0</v>
      </c>
      <c r="AA222">
        <f>IF(G222="GK",VLOOKUP(F222,'[1]2015GoalKeeper Stats'!$A$2:$S$109,20,FALSE),VLOOKUP(F222,'[1]2015Player Stats'!$A$2:$AB$830,20,FALSE))</f>
        <v>0</v>
      </c>
      <c r="AB222">
        <f>IF(G222="GK",VLOOKUP(F222,'[1]2015GoalKeeper Stats'!$A$2:$S$109,21,FALSE),VLOOKUP(F222,'[1]2015Player Stats'!$A$2:$AB$830,21,FALSE))</f>
        <v>15</v>
      </c>
      <c r="AC222">
        <f>IF(G222="GK",VLOOKUP(F222,'[1]2015GoalKeeper Stats'!$A$2:$S$109,22,FALSE),VLOOKUP(F222,'[1]2015Player Stats'!$A$2:$AB$830,22,FALSE))</f>
        <v>11</v>
      </c>
      <c r="AD222">
        <f>IF(G222="GK",VLOOKUP(F222,'[1]2015GoalKeeper Stats'!$A$2:$S$109,23,FALSE),VLOOKUP(F222,'[1]2015Player Stats'!$A$2:$AB$830,23,FALSE))</f>
        <v>0</v>
      </c>
      <c r="AE222">
        <f>IF(G222="GK",VLOOKUP(F222,'[1]2015GoalKeeper Stats'!$A$2:$S$109,24,FALSE),VLOOKUP(F222,'[1]2015Player Stats'!$A$2:$AB$830,24,FALSE))</f>
        <v>8</v>
      </c>
      <c r="AF222">
        <f>IF(G222="GK",VLOOKUP(F222,'[1]2015GoalKeeper Stats'!$A$2:$S$109,25,FALSE),VLOOKUP(F222,'[1]2015Player Stats'!$A$2:$AB$830,25,FALSE))</f>
        <v>0</v>
      </c>
      <c r="AG222">
        <f>IF(G222="GK",VLOOKUP(F222,'[1]2015GoalKeeper Stats'!$A$2:$S$109,26,FALSE),VLOOKUP(F222,'[1]2015Player Stats'!$A$2:$AB$830,26,FALSE))</f>
        <v>28.57</v>
      </c>
      <c r="AH222" s="51">
        <v>2015</v>
      </c>
      <c r="AI222" s="51">
        <v>34</v>
      </c>
      <c r="AJ222" s="51">
        <v>388</v>
      </c>
      <c r="AK222" s="51">
        <v>395</v>
      </c>
      <c r="AL222" s="51">
        <v>47</v>
      </c>
      <c r="AM222" s="51">
        <v>47</v>
      </c>
      <c r="AN222" s="51">
        <v>0</v>
      </c>
      <c r="AO222" s="52">
        <v>43.95</v>
      </c>
      <c r="AP222" s="52">
        <v>45.66</v>
      </c>
      <c r="AQ222" s="52">
        <v>-1.71</v>
      </c>
      <c r="AR222" s="52">
        <v>1.71</v>
      </c>
      <c r="AS222" s="51">
        <v>50</v>
      </c>
      <c r="AT222" s="52">
        <v>44.98</v>
      </c>
    </row>
    <row r="223" spans="1:46" hidden="1">
      <c r="A223">
        <v>2015</v>
      </c>
      <c r="B223" t="s">
        <v>896</v>
      </c>
      <c r="C223" t="s">
        <v>896</v>
      </c>
      <c r="D223" t="s">
        <v>1270</v>
      </c>
      <c r="E223" t="s">
        <v>1271</v>
      </c>
      <c r="F223" t="str">
        <f t="shared" si="3"/>
        <v>Tommy Thompson</v>
      </c>
      <c r="G223" t="s">
        <v>860</v>
      </c>
      <c r="H223" s="143">
        <v>145000</v>
      </c>
      <c r="I223" s="143">
        <v>140000</v>
      </c>
      <c r="J223" t="str">
        <f>IF(G223="GK",VLOOKUP(F223,'[1]2015GoalKeeper Stats'!$A$2:$S$109,2,FALSE),VLOOKUP(F223,'[1]2015Player Stats'!$A$2:$AB$830,2,FALSE))</f>
        <v>SJ</v>
      </c>
      <c r="K223">
        <f>IF(G223="GK",VLOOKUP(F223,'[1]2015GoalKeeper Stats'!$A$2:$S$109,4,FALSE),VLOOKUP(F223,'[1]2015Player Stats'!$A$2:$AB$830,4,FALSE))</f>
        <v>17</v>
      </c>
      <c r="L223">
        <f>IF(G223="GK",VLOOKUP(F223,'[1]2015GoalKeeper Stats'!$A$2:$S$109,5,FALSE),VLOOKUP(F223,'[1]2015Player Stats'!$A$2:$AB$830,5,FALSE))</f>
        <v>4</v>
      </c>
      <c r="M223">
        <f>IF(G223="GK",VLOOKUP(F223,'[1]2015GoalKeeper Stats'!$A$2:$S$109,6,FALSE),VLOOKUP(F223,'[1]2015Player Stats'!$A$2:$AB$830,6,FALSE))</f>
        <v>465</v>
      </c>
      <c r="N223">
        <f>IF(G223="GK",VLOOKUP(F223,'[1]2015GoalKeeper Stats'!$A$2:$S$109,7,FALSE),VLOOKUP(F223,'[1]2015Player Stats'!$A$2:$AB$830,7,FALSE))</f>
        <v>0</v>
      </c>
      <c r="O223">
        <f>IF(G223="GK",VLOOKUP(F223,'[1]2015GoalKeeper Stats'!$A$2:$S$109,8,FALSE),VLOOKUP(F223,'[1]2015Player Stats'!$A$2:$AB$830,8,FALSE))</f>
        <v>0</v>
      </c>
      <c r="P223">
        <f>IF(G223="GK",VLOOKUP(F223,'[1]2015GoalKeeper Stats'!$A$2:$S$109,9,FALSE),VLOOKUP(F223,'[1]2015Player Stats'!$A$2:$AB$830,9,FALSE))</f>
        <v>15</v>
      </c>
      <c r="Q223">
        <f>IF(G223="GK",VLOOKUP(F223,'[1]2015GoalKeeper Stats'!$A$2:$S$109,10,FALSE),VLOOKUP(F223,'[1]2015Player Stats'!$A$2:$AB$830,10,FALSE))</f>
        <v>4</v>
      </c>
      <c r="R223">
        <f>IF(G223="GK",VLOOKUP(F223,'[1]2015GoalKeeper Stats'!$A$2:$S$109,11,FALSE),VLOOKUP(F223,'[1]2015Player Stats'!$A$2:$AB$830,11,FALSE))</f>
        <v>0</v>
      </c>
      <c r="S223" t="str">
        <f>IF(G223="GK",VLOOKUP(F223,'[1]2015GoalKeeper Stats'!$A$2:$S$109,12,FALSE),VLOOKUP(F223,'[1]2015Player Stats'!$A$2:$AB$830,12,FALSE))</f>
        <v>0/0</v>
      </c>
      <c r="T223">
        <f>IF(G223="GK",VLOOKUP(F223,'[1]2015GoalKeeper Stats'!$A$2:$S$109,13,FALSE),VLOOKUP(F223,'[1]2015Player Stats'!$A$2:$AB$830,13,FALSE))</f>
        <v>0</v>
      </c>
      <c r="U223">
        <f>IF(G223="GK",VLOOKUP(F223,'[1]2015GoalKeeper Stats'!$A$2:$S$109,14,FALSE),VLOOKUP(F223,'[1]2015Player Stats'!$A$2:$AB$830,14,FALSE))</f>
        <v>0</v>
      </c>
      <c r="V223">
        <f>IF(G223="GK",VLOOKUP(F223,'[1]2015GoalKeeper Stats'!$A$2:$S$109,15,FALSE),VLOOKUP(F223,'[1]2015Player Stats'!$A$2:$AB$830,15,FALSE))</f>
        <v>0</v>
      </c>
      <c r="W223">
        <f>IF(G223="GK",VLOOKUP(F223,'[1]2015GoalKeeper Stats'!$A$2:$S$109,16,FALSE),VLOOKUP(F223,'[1]2015Player Stats'!$A$2:$AB$830,16,FALSE))</f>
        <v>0</v>
      </c>
      <c r="X223">
        <f>IF(G223="GK",VLOOKUP(F223,'[1]2015GoalKeeper Stats'!$A$2:$S$109,17,FALSE),VLOOKUP(F223,'[1]2015Player Stats'!$A$2:$AB$830,17,FALSE))</f>
        <v>0</v>
      </c>
      <c r="Y223">
        <f>IF(G223="GK",VLOOKUP(F223,'[1]2015GoalKeeper Stats'!$A$2:$S$109,18,FALSE),VLOOKUP(F223,'[1]2015Player Stats'!$A$2:$AB$830,18,FALSE))</f>
        <v>0</v>
      </c>
      <c r="Z223">
        <f>IF(G223="GK",VLOOKUP(F223,'[1]2015GoalKeeper Stats'!$A$2:$S$109,19,FALSE),VLOOKUP(F223,'[1]2015Player Stats'!$A$2:$AB$830,19,FALSE))</f>
        <v>0</v>
      </c>
      <c r="AA223">
        <f>IF(G223="GK",VLOOKUP(F223,'[1]2015GoalKeeper Stats'!$A$2:$S$109,20,FALSE),VLOOKUP(F223,'[1]2015Player Stats'!$A$2:$AB$830,20,FALSE))</f>
        <v>0</v>
      </c>
      <c r="AB223">
        <f>IF(G223="GK",VLOOKUP(F223,'[1]2015GoalKeeper Stats'!$A$2:$S$109,21,FALSE),VLOOKUP(F223,'[1]2015Player Stats'!$A$2:$AB$830,21,FALSE))</f>
        <v>3</v>
      </c>
      <c r="AC223">
        <f>IF(G223="GK",VLOOKUP(F223,'[1]2015GoalKeeper Stats'!$A$2:$S$109,22,FALSE),VLOOKUP(F223,'[1]2015Player Stats'!$A$2:$AB$830,22,FALSE))</f>
        <v>9</v>
      </c>
      <c r="AD223">
        <f>IF(G223="GK",VLOOKUP(F223,'[1]2015GoalKeeper Stats'!$A$2:$S$109,23,FALSE),VLOOKUP(F223,'[1]2015Player Stats'!$A$2:$AB$830,23,FALSE))</f>
        <v>2</v>
      </c>
      <c r="AE223">
        <f>IF(G223="GK",VLOOKUP(F223,'[1]2015GoalKeeper Stats'!$A$2:$S$109,24,FALSE),VLOOKUP(F223,'[1]2015Player Stats'!$A$2:$AB$830,24,FALSE))</f>
        <v>1</v>
      </c>
      <c r="AF223">
        <f>IF(G223="GK",VLOOKUP(F223,'[1]2015GoalKeeper Stats'!$A$2:$S$109,25,FALSE),VLOOKUP(F223,'[1]2015Player Stats'!$A$2:$AB$830,25,FALSE))</f>
        <v>0</v>
      </c>
      <c r="AG223">
        <f>IF(G223="GK",VLOOKUP(F223,'[1]2015GoalKeeper Stats'!$A$2:$S$109,26,FALSE),VLOOKUP(F223,'[1]2015Player Stats'!$A$2:$AB$830,26,FALSE))</f>
        <v>26.67</v>
      </c>
      <c r="AH223" s="51">
        <v>2015</v>
      </c>
      <c r="AI223" s="51">
        <v>34</v>
      </c>
      <c r="AJ223" s="51">
        <v>405</v>
      </c>
      <c r="AK223" s="51">
        <v>399</v>
      </c>
      <c r="AL223" s="51">
        <v>41</v>
      </c>
      <c r="AM223" s="51">
        <v>38</v>
      </c>
      <c r="AN223" s="51">
        <v>3</v>
      </c>
      <c r="AO223" s="52">
        <v>44.43</v>
      </c>
      <c r="AP223" s="52">
        <v>40.1</v>
      </c>
      <c r="AQ223" s="52">
        <v>4.33</v>
      </c>
      <c r="AR223" s="52">
        <v>-1.33</v>
      </c>
      <c r="AS223" s="51">
        <v>47</v>
      </c>
      <c r="AT223" s="52">
        <v>49.59</v>
      </c>
    </row>
    <row r="224" spans="1:46" hidden="1">
      <c r="A224">
        <v>2015</v>
      </c>
      <c r="B224" t="s">
        <v>206</v>
      </c>
      <c r="C224" t="s">
        <v>206</v>
      </c>
      <c r="D224" t="s">
        <v>1272</v>
      </c>
      <c r="E224" t="s">
        <v>1273</v>
      </c>
      <c r="F224" t="str">
        <f t="shared" si="3"/>
        <v>Ethan Finlay</v>
      </c>
      <c r="G224" t="s">
        <v>875</v>
      </c>
      <c r="H224" s="143">
        <v>142500</v>
      </c>
      <c r="I224" s="143">
        <v>135000</v>
      </c>
      <c r="J224" t="str">
        <f>IF(G224="GK",VLOOKUP(F224,'[1]2015GoalKeeper Stats'!$A$2:$S$109,2,FALSE),VLOOKUP(F224,'[1]2015Player Stats'!$A$2:$AB$830,2,FALSE))</f>
        <v>MIN</v>
      </c>
      <c r="K224">
        <f>IF(G224="GK",VLOOKUP(F224,'[1]2015GoalKeeper Stats'!$A$2:$S$109,4,FALSE),VLOOKUP(F224,'[1]2015Player Stats'!$A$2:$AB$830,4,FALSE))</f>
        <v>34</v>
      </c>
      <c r="L224">
        <f>IF(G224="GK",VLOOKUP(F224,'[1]2015GoalKeeper Stats'!$A$2:$S$109,5,FALSE),VLOOKUP(F224,'[1]2015Player Stats'!$A$2:$AB$830,5,FALSE))</f>
        <v>34</v>
      </c>
      <c r="M224">
        <f>IF(G224="GK",VLOOKUP(F224,'[1]2015GoalKeeper Stats'!$A$2:$S$109,6,FALSE),VLOOKUP(F224,'[1]2015Player Stats'!$A$2:$AB$830,6,FALSE))</f>
        <v>2790</v>
      </c>
      <c r="N224">
        <f>IF(G224="GK",VLOOKUP(F224,'[1]2015GoalKeeper Stats'!$A$2:$S$109,7,FALSE),VLOOKUP(F224,'[1]2015Player Stats'!$A$2:$AB$830,7,FALSE))</f>
        <v>12</v>
      </c>
      <c r="O224">
        <f>IF(G224="GK",VLOOKUP(F224,'[1]2015GoalKeeper Stats'!$A$2:$S$109,8,FALSE),VLOOKUP(F224,'[1]2015Player Stats'!$A$2:$AB$830,8,FALSE))</f>
        <v>13</v>
      </c>
      <c r="P224">
        <f>IF(G224="GK",VLOOKUP(F224,'[1]2015GoalKeeper Stats'!$A$2:$S$109,9,FALSE),VLOOKUP(F224,'[1]2015Player Stats'!$A$2:$AB$830,9,FALSE))</f>
        <v>53</v>
      </c>
      <c r="Q224">
        <f>IF(G224="GK",VLOOKUP(F224,'[1]2015GoalKeeper Stats'!$A$2:$S$109,10,FALSE),VLOOKUP(F224,'[1]2015Player Stats'!$A$2:$AB$830,10,FALSE))</f>
        <v>28</v>
      </c>
      <c r="R224">
        <f>IF(G224="GK",VLOOKUP(F224,'[1]2015GoalKeeper Stats'!$A$2:$S$109,11,FALSE),VLOOKUP(F224,'[1]2015Player Stats'!$A$2:$AB$830,11,FALSE))</f>
        <v>3</v>
      </c>
      <c r="S224" t="str">
        <f>IF(G224="GK",VLOOKUP(F224,'[1]2015GoalKeeper Stats'!$A$2:$S$109,12,FALSE),VLOOKUP(F224,'[1]2015Player Stats'!$A$2:$AB$830,12,FALSE))</f>
        <v>0/0</v>
      </c>
      <c r="T224">
        <f>IF(G224="GK",VLOOKUP(F224,'[1]2015GoalKeeper Stats'!$A$2:$S$109,13,FALSE),VLOOKUP(F224,'[1]2015Player Stats'!$A$2:$AB$830,13,FALSE))</f>
        <v>9</v>
      </c>
      <c r="U224">
        <f>IF(G224="GK",VLOOKUP(F224,'[1]2015GoalKeeper Stats'!$A$2:$S$109,14,FALSE),VLOOKUP(F224,'[1]2015Player Stats'!$A$2:$AB$830,14,FALSE))</f>
        <v>3</v>
      </c>
      <c r="V224">
        <f>IF(G224="GK",VLOOKUP(F224,'[1]2015GoalKeeper Stats'!$A$2:$S$109,15,FALSE),VLOOKUP(F224,'[1]2015Player Stats'!$A$2:$AB$830,15,FALSE))</f>
        <v>0.39</v>
      </c>
      <c r="W224">
        <f>IF(G224="GK",VLOOKUP(F224,'[1]2015GoalKeeper Stats'!$A$2:$S$109,16,FALSE),VLOOKUP(F224,'[1]2015Player Stats'!$A$2:$AB$830,16,FALSE))</f>
        <v>22.6</v>
      </c>
      <c r="X224">
        <f>IF(G224="GK",VLOOKUP(F224,'[1]2015GoalKeeper Stats'!$A$2:$S$109,17,FALSE),VLOOKUP(F224,'[1]2015Player Stats'!$A$2:$AB$830,17,FALSE))</f>
        <v>4</v>
      </c>
      <c r="Y224">
        <f>IF(G224="GK",VLOOKUP(F224,'[1]2015GoalKeeper Stats'!$A$2:$S$109,18,FALSE),VLOOKUP(F224,'[1]2015Player Stats'!$A$2:$AB$830,18,FALSE))</f>
        <v>9</v>
      </c>
      <c r="Z224">
        <f>IF(G224="GK",VLOOKUP(F224,'[1]2015GoalKeeper Stats'!$A$2:$S$109,19,FALSE),VLOOKUP(F224,'[1]2015Player Stats'!$A$2:$AB$830,19,FALSE))</f>
        <v>4</v>
      </c>
      <c r="AA224">
        <f>IF(G224="GK",VLOOKUP(F224,'[1]2015GoalKeeper Stats'!$A$2:$S$109,20,FALSE),VLOOKUP(F224,'[1]2015Player Stats'!$A$2:$AB$830,20,FALSE))</f>
        <v>0.42</v>
      </c>
      <c r="AB224">
        <f>IF(G224="GK",VLOOKUP(F224,'[1]2015GoalKeeper Stats'!$A$2:$S$109,21,FALSE),VLOOKUP(F224,'[1]2015Player Stats'!$A$2:$AB$830,21,FALSE))</f>
        <v>28</v>
      </c>
      <c r="AC224">
        <f>IF(G224="GK",VLOOKUP(F224,'[1]2015GoalKeeper Stats'!$A$2:$S$109,22,FALSE),VLOOKUP(F224,'[1]2015Player Stats'!$A$2:$AB$830,22,FALSE))</f>
        <v>25</v>
      </c>
      <c r="AD224">
        <f>IF(G224="GK",VLOOKUP(F224,'[1]2015GoalKeeper Stats'!$A$2:$S$109,23,FALSE),VLOOKUP(F224,'[1]2015Player Stats'!$A$2:$AB$830,23,FALSE))</f>
        <v>26</v>
      </c>
      <c r="AE224">
        <f>IF(G224="GK",VLOOKUP(F224,'[1]2015GoalKeeper Stats'!$A$2:$S$109,24,FALSE),VLOOKUP(F224,'[1]2015Player Stats'!$A$2:$AB$830,24,FALSE))</f>
        <v>0</v>
      </c>
      <c r="AF224">
        <f>IF(G224="GK",VLOOKUP(F224,'[1]2015GoalKeeper Stats'!$A$2:$S$109,25,FALSE),VLOOKUP(F224,'[1]2015Player Stats'!$A$2:$AB$830,25,FALSE))</f>
        <v>0</v>
      </c>
      <c r="AG224">
        <f>IF(G224="GK",VLOOKUP(F224,'[1]2015GoalKeeper Stats'!$A$2:$S$109,26,FALSE),VLOOKUP(F224,'[1]2015Player Stats'!$A$2:$AB$830,26,FALSE))</f>
        <v>52.83</v>
      </c>
      <c r="AH224" s="51">
        <v>2015</v>
      </c>
      <c r="AI224" s="51">
        <v>34</v>
      </c>
      <c r="AJ224" s="51">
        <v>464</v>
      </c>
      <c r="AK224" s="51">
        <v>433</v>
      </c>
      <c r="AL224" s="51">
        <v>57</v>
      </c>
      <c r="AM224" s="51">
        <v>53</v>
      </c>
      <c r="AN224" s="51">
        <v>4</v>
      </c>
      <c r="AO224" s="52">
        <v>47.67</v>
      </c>
      <c r="AP224" s="52">
        <v>45.7</v>
      </c>
      <c r="AQ224" s="52">
        <v>1.97</v>
      </c>
      <c r="AR224" s="52">
        <v>2.0299999999999998</v>
      </c>
      <c r="AS224" s="51">
        <v>53</v>
      </c>
      <c r="AT224" s="52">
        <v>48.25</v>
      </c>
    </row>
    <row r="225" spans="1:46" hidden="1">
      <c r="A225">
        <v>2015</v>
      </c>
      <c r="B225" t="s">
        <v>199</v>
      </c>
      <c r="C225" t="s">
        <v>199</v>
      </c>
      <c r="E225" t="s">
        <v>1274</v>
      </c>
      <c r="F225" t="s">
        <v>1274</v>
      </c>
      <c r="G225" t="s">
        <v>860</v>
      </c>
      <c r="H225" s="143">
        <v>142000</v>
      </c>
      <c r="I225" s="143">
        <v>142000</v>
      </c>
      <c r="J225" t="str">
        <f>IF(G225="GK",VLOOKUP(F225,'[1]2015GoalKeeper Stats'!$A$2:$S$109,2,FALSE),VLOOKUP(F225,'[1]2015Player Stats'!$A$2:$AB$830,2,FALSE))</f>
        <v>CHI</v>
      </c>
      <c r="K225">
        <f>IF(G225="GK",VLOOKUP(F225,'[1]2015GoalKeeper Stats'!$A$2:$S$109,4,FALSE),VLOOKUP(F225,'[1]2015Player Stats'!$A$2:$AB$830,4,FALSE))</f>
        <v>16</v>
      </c>
      <c r="L225">
        <f>IF(G225="GK",VLOOKUP(F225,'[1]2015GoalKeeper Stats'!$A$2:$S$109,5,FALSE),VLOOKUP(F225,'[1]2015Player Stats'!$A$2:$AB$830,5,FALSE))</f>
        <v>9</v>
      </c>
      <c r="M225">
        <f>IF(G225="GK",VLOOKUP(F225,'[1]2015GoalKeeper Stats'!$A$2:$S$109,6,FALSE),VLOOKUP(F225,'[1]2015Player Stats'!$A$2:$AB$830,6,FALSE))</f>
        <v>827</v>
      </c>
      <c r="N225">
        <f>IF(G225="GK",VLOOKUP(F225,'[1]2015GoalKeeper Stats'!$A$2:$S$109,7,FALSE),VLOOKUP(F225,'[1]2015Player Stats'!$A$2:$AB$830,7,FALSE))</f>
        <v>2</v>
      </c>
      <c r="O225">
        <f>IF(G225="GK",VLOOKUP(F225,'[1]2015GoalKeeper Stats'!$A$2:$S$109,8,FALSE),VLOOKUP(F225,'[1]2015Player Stats'!$A$2:$AB$830,8,FALSE))</f>
        <v>0</v>
      </c>
      <c r="P225">
        <f>IF(G225="GK",VLOOKUP(F225,'[1]2015GoalKeeper Stats'!$A$2:$S$109,9,FALSE),VLOOKUP(F225,'[1]2015Player Stats'!$A$2:$AB$830,9,FALSE))</f>
        <v>12</v>
      </c>
      <c r="Q225">
        <f>IF(G225="GK",VLOOKUP(F225,'[1]2015GoalKeeper Stats'!$A$2:$S$109,10,FALSE),VLOOKUP(F225,'[1]2015Player Stats'!$A$2:$AB$830,10,FALSE))</f>
        <v>3</v>
      </c>
      <c r="R225">
        <f>IF(G225="GK",VLOOKUP(F225,'[1]2015GoalKeeper Stats'!$A$2:$S$109,11,FALSE),VLOOKUP(F225,'[1]2015Player Stats'!$A$2:$AB$830,11,FALSE))</f>
        <v>1</v>
      </c>
      <c r="S225" t="str">
        <f>IF(G225="GK",VLOOKUP(F225,'[1]2015GoalKeeper Stats'!$A$2:$S$109,12,FALSE),VLOOKUP(F225,'[1]2015Player Stats'!$A$2:$AB$830,12,FALSE))</f>
        <v>0/0</v>
      </c>
      <c r="T225">
        <f>IF(G225="GK",VLOOKUP(F225,'[1]2015GoalKeeper Stats'!$A$2:$S$109,13,FALSE),VLOOKUP(F225,'[1]2015Player Stats'!$A$2:$AB$830,13,FALSE))</f>
        <v>2</v>
      </c>
      <c r="U225">
        <f>IF(G225="GK",VLOOKUP(F225,'[1]2015GoalKeeper Stats'!$A$2:$S$109,14,FALSE),VLOOKUP(F225,'[1]2015Player Stats'!$A$2:$AB$830,14,FALSE))</f>
        <v>0</v>
      </c>
      <c r="V225">
        <f>IF(G225="GK",VLOOKUP(F225,'[1]2015GoalKeeper Stats'!$A$2:$S$109,15,FALSE),VLOOKUP(F225,'[1]2015Player Stats'!$A$2:$AB$830,15,FALSE))</f>
        <v>0.22</v>
      </c>
      <c r="W225">
        <f>IF(G225="GK",VLOOKUP(F225,'[1]2015GoalKeeper Stats'!$A$2:$S$109,16,FALSE),VLOOKUP(F225,'[1]2015Player Stats'!$A$2:$AB$830,16,FALSE))</f>
        <v>16.7</v>
      </c>
      <c r="X225">
        <f>IF(G225="GK",VLOOKUP(F225,'[1]2015GoalKeeper Stats'!$A$2:$S$109,17,FALSE),VLOOKUP(F225,'[1]2015Player Stats'!$A$2:$AB$830,17,FALSE))</f>
        <v>0</v>
      </c>
      <c r="Y225">
        <f>IF(G225="GK",VLOOKUP(F225,'[1]2015GoalKeeper Stats'!$A$2:$S$109,18,FALSE),VLOOKUP(F225,'[1]2015Player Stats'!$A$2:$AB$830,18,FALSE))</f>
        <v>0</v>
      </c>
      <c r="Z225">
        <f>IF(G225="GK",VLOOKUP(F225,'[1]2015GoalKeeper Stats'!$A$2:$S$109,19,FALSE),VLOOKUP(F225,'[1]2015Player Stats'!$A$2:$AB$830,19,FALSE))</f>
        <v>0</v>
      </c>
      <c r="AA225">
        <f>IF(G225="GK",VLOOKUP(F225,'[1]2015GoalKeeper Stats'!$A$2:$S$109,20,FALSE),VLOOKUP(F225,'[1]2015Player Stats'!$A$2:$AB$830,20,FALSE))</f>
        <v>0</v>
      </c>
      <c r="AB225">
        <f>IF(G225="GK",VLOOKUP(F225,'[1]2015GoalKeeper Stats'!$A$2:$S$109,21,FALSE),VLOOKUP(F225,'[1]2015Player Stats'!$A$2:$AB$830,21,FALSE))</f>
        <v>12</v>
      </c>
      <c r="AC225">
        <f>IF(G225="GK",VLOOKUP(F225,'[1]2015GoalKeeper Stats'!$A$2:$S$109,22,FALSE),VLOOKUP(F225,'[1]2015Player Stats'!$A$2:$AB$830,22,FALSE))</f>
        <v>13</v>
      </c>
      <c r="AD225">
        <f>IF(G225="GK",VLOOKUP(F225,'[1]2015GoalKeeper Stats'!$A$2:$S$109,23,FALSE),VLOOKUP(F225,'[1]2015Player Stats'!$A$2:$AB$830,23,FALSE))</f>
        <v>0</v>
      </c>
      <c r="AE225">
        <f>IF(G225="GK",VLOOKUP(F225,'[1]2015GoalKeeper Stats'!$A$2:$S$109,24,FALSE),VLOOKUP(F225,'[1]2015Player Stats'!$A$2:$AB$830,24,FALSE))</f>
        <v>1</v>
      </c>
      <c r="AF225">
        <f>IF(G225="GK",VLOOKUP(F225,'[1]2015GoalKeeper Stats'!$A$2:$S$109,25,FALSE),VLOOKUP(F225,'[1]2015Player Stats'!$A$2:$AB$830,25,FALSE))</f>
        <v>0</v>
      </c>
      <c r="AG225">
        <f>IF(G225="GK",VLOOKUP(F225,'[1]2015GoalKeeper Stats'!$A$2:$S$109,26,FALSE),VLOOKUP(F225,'[1]2015Player Stats'!$A$2:$AB$830,26,FALSE))</f>
        <v>25</v>
      </c>
      <c r="AH225" s="51">
        <v>2015</v>
      </c>
      <c r="AI225" s="51">
        <v>34</v>
      </c>
      <c r="AJ225" s="51">
        <v>376</v>
      </c>
      <c r="AK225" s="51">
        <v>374</v>
      </c>
      <c r="AL225" s="51">
        <v>42</v>
      </c>
      <c r="AM225" s="51">
        <v>47</v>
      </c>
      <c r="AN225" s="51">
        <v>-5</v>
      </c>
      <c r="AO225" s="52">
        <v>35.869999999999997</v>
      </c>
      <c r="AP225" s="52">
        <v>40.729999999999997</v>
      </c>
      <c r="AQ225" s="52">
        <v>-4.87</v>
      </c>
      <c r="AR225" s="52">
        <v>-0.13</v>
      </c>
      <c r="AS225" s="51">
        <v>42</v>
      </c>
      <c r="AT225" s="52">
        <v>42.15</v>
      </c>
    </row>
    <row r="226" spans="1:46" hidden="1">
      <c r="A226">
        <v>2015</v>
      </c>
      <c r="B226" t="s">
        <v>204</v>
      </c>
      <c r="C226" t="s">
        <v>204</v>
      </c>
      <c r="D226" t="s">
        <v>1275</v>
      </c>
      <c r="E226" t="s">
        <v>1276</v>
      </c>
      <c r="F226" t="str">
        <f t="shared" si="3"/>
        <v>CJ Sapong</v>
      </c>
      <c r="G226" t="s">
        <v>875</v>
      </c>
      <c r="H226" s="143">
        <v>142000</v>
      </c>
      <c r="I226" s="143">
        <v>125000</v>
      </c>
      <c r="J226" t="str">
        <f>IF(G226="GK",VLOOKUP(F226,'[1]2015GoalKeeper Stats'!$A$2:$S$109,2,FALSE),VLOOKUP(F226,'[1]2015Player Stats'!$A$2:$AB$830,2,FALSE))</f>
        <v>CHI</v>
      </c>
      <c r="K226">
        <f>IF(G226="GK",VLOOKUP(F226,'[1]2015GoalKeeper Stats'!$A$2:$S$109,4,FALSE),VLOOKUP(F226,'[1]2015Player Stats'!$A$2:$AB$830,4,FALSE))</f>
        <v>27</v>
      </c>
      <c r="L226">
        <f>IF(G226="GK",VLOOKUP(F226,'[1]2015GoalKeeper Stats'!$A$2:$S$109,5,FALSE),VLOOKUP(F226,'[1]2015Player Stats'!$A$2:$AB$830,5,FALSE))</f>
        <v>20</v>
      </c>
      <c r="M226">
        <f>IF(G226="GK",VLOOKUP(F226,'[1]2015GoalKeeper Stats'!$A$2:$S$109,6,FALSE),VLOOKUP(F226,'[1]2015Player Stats'!$A$2:$AB$830,6,FALSE))</f>
        <v>1897</v>
      </c>
      <c r="N226">
        <f>IF(G226="GK",VLOOKUP(F226,'[1]2015GoalKeeper Stats'!$A$2:$S$109,7,FALSE),VLOOKUP(F226,'[1]2015Player Stats'!$A$2:$AB$830,7,FALSE))</f>
        <v>9</v>
      </c>
      <c r="O226">
        <f>IF(G226="GK",VLOOKUP(F226,'[1]2015GoalKeeper Stats'!$A$2:$S$109,8,FALSE),VLOOKUP(F226,'[1]2015Player Stats'!$A$2:$AB$830,8,FALSE))</f>
        <v>4</v>
      </c>
      <c r="P226">
        <f>IF(G226="GK",VLOOKUP(F226,'[1]2015GoalKeeper Stats'!$A$2:$S$109,9,FALSE),VLOOKUP(F226,'[1]2015Player Stats'!$A$2:$AB$830,9,FALSE))</f>
        <v>44</v>
      </c>
      <c r="Q226">
        <f>IF(G226="GK",VLOOKUP(F226,'[1]2015GoalKeeper Stats'!$A$2:$S$109,10,FALSE),VLOOKUP(F226,'[1]2015Player Stats'!$A$2:$AB$830,10,FALSE))</f>
        <v>21</v>
      </c>
      <c r="R226">
        <f>IF(G226="GK",VLOOKUP(F226,'[1]2015GoalKeeper Stats'!$A$2:$S$109,11,FALSE),VLOOKUP(F226,'[1]2015Player Stats'!$A$2:$AB$830,11,FALSE))</f>
        <v>2</v>
      </c>
      <c r="S226" t="str">
        <f>IF(G226="GK",VLOOKUP(F226,'[1]2015GoalKeeper Stats'!$A$2:$S$109,12,FALSE),VLOOKUP(F226,'[1]2015Player Stats'!$A$2:$AB$830,12,FALSE))</f>
        <v>0/0</v>
      </c>
      <c r="T226">
        <f>IF(G226="GK",VLOOKUP(F226,'[1]2015GoalKeeper Stats'!$A$2:$S$109,13,FALSE),VLOOKUP(F226,'[1]2015Player Stats'!$A$2:$AB$830,13,FALSE))</f>
        <v>5</v>
      </c>
      <c r="U226">
        <f>IF(G226="GK",VLOOKUP(F226,'[1]2015GoalKeeper Stats'!$A$2:$S$109,14,FALSE),VLOOKUP(F226,'[1]2015Player Stats'!$A$2:$AB$830,14,FALSE))</f>
        <v>4</v>
      </c>
      <c r="V226">
        <f>IF(G226="GK",VLOOKUP(F226,'[1]2015GoalKeeper Stats'!$A$2:$S$109,15,FALSE),VLOOKUP(F226,'[1]2015Player Stats'!$A$2:$AB$830,15,FALSE))</f>
        <v>0.43</v>
      </c>
      <c r="W226">
        <f>IF(G226="GK",VLOOKUP(F226,'[1]2015GoalKeeper Stats'!$A$2:$S$109,16,FALSE),VLOOKUP(F226,'[1]2015Player Stats'!$A$2:$AB$830,16,FALSE))</f>
        <v>20.5</v>
      </c>
      <c r="X226">
        <f>IF(G226="GK",VLOOKUP(F226,'[1]2015GoalKeeper Stats'!$A$2:$S$109,17,FALSE),VLOOKUP(F226,'[1]2015Player Stats'!$A$2:$AB$830,17,FALSE))</f>
        <v>1</v>
      </c>
      <c r="Y226">
        <f>IF(G226="GK",VLOOKUP(F226,'[1]2015GoalKeeper Stats'!$A$2:$S$109,18,FALSE),VLOOKUP(F226,'[1]2015Player Stats'!$A$2:$AB$830,18,FALSE))</f>
        <v>1</v>
      </c>
      <c r="Z226">
        <f>IF(G226="GK",VLOOKUP(F226,'[1]2015GoalKeeper Stats'!$A$2:$S$109,19,FALSE),VLOOKUP(F226,'[1]2015Player Stats'!$A$2:$AB$830,19,FALSE))</f>
        <v>3</v>
      </c>
      <c r="AA226">
        <f>IF(G226="GK",VLOOKUP(F226,'[1]2015GoalKeeper Stats'!$A$2:$S$109,20,FALSE),VLOOKUP(F226,'[1]2015Player Stats'!$A$2:$AB$830,20,FALSE))</f>
        <v>0.19</v>
      </c>
      <c r="AB226">
        <f>IF(G226="GK",VLOOKUP(F226,'[1]2015GoalKeeper Stats'!$A$2:$S$109,21,FALSE),VLOOKUP(F226,'[1]2015Player Stats'!$A$2:$AB$830,21,FALSE))</f>
        <v>38</v>
      </c>
      <c r="AC226">
        <f>IF(G226="GK",VLOOKUP(F226,'[1]2015GoalKeeper Stats'!$A$2:$S$109,22,FALSE),VLOOKUP(F226,'[1]2015Player Stats'!$A$2:$AB$830,22,FALSE))</f>
        <v>52</v>
      </c>
      <c r="AD226">
        <f>IF(G226="GK",VLOOKUP(F226,'[1]2015GoalKeeper Stats'!$A$2:$S$109,23,FALSE),VLOOKUP(F226,'[1]2015Player Stats'!$A$2:$AB$830,23,FALSE))</f>
        <v>9</v>
      </c>
      <c r="AE226">
        <f>IF(G226="GK",VLOOKUP(F226,'[1]2015GoalKeeper Stats'!$A$2:$S$109,24,FALSE),VLOOKUP(F226,'[1]2015Player Stats'!$A$2:$AB$830,24,FALSE))</f>
        <v>2</v>
      </c>
      <c r="AF226">
        <f>IF(G226="GK",VLOOKUP(F226,'[1]2015GoalKeeper Stats'!$A$2:$S$109,25,FALSE),VLOOKUP(F226,'[1]2015Player Stats'!$A$2:$AB$830,25,FALSE))</f>
        <v>0</v>
      </c>
      <c r="AG226">
        <f>IF(G226="GK",VLOOKUP(F226,'[1]2015GoalKeeper Stats'!$A$2:$S$109,26,FALSE),VLOOKUP(F226,'[1]2015Player Stats'!$A$2:$AB$830,26,FALSE))</f>
        <v>47.73</v>
      </c>
      <c r="AH226" s="51">
        <v>2015</v>
      </c>
      <c r="AI226" s="51">
        <v>34</v>
      </c>
      <c r="AJ226" s="51">
        <v>381</v>
      </c>
      <c r="AK226" s="51">
        <v>413</v>
      </c>
      <c r="AL226" s="51">
        <v>40</v>
      </c>
      <c r="AM226" s="51">
        <v>54</v>
      </c>
      <c r="AN226" s="51">
        <v>-14</v>
      </c>
      <c r="AO226" s="52">
        <v>39.479999999999997</v>
      </c>
      <c r="AP226" s="52">
        <v>46.61</v>
      </c>
      <c r="AQ226" s="52">
        <v>-7.13</v>
      </c>
      <c r="AR226" s="52">
        <v>-6.87</v>
      </c>
      <c r="AS226" s="51">
        <v>37</v>
      </c>
      <c r="AT226" s="52">
        <v>41.91</v>
      </c>
    </row>
    <row r="227" spans="1:46" hidden="1">
      <c r="A227">
        <v>2015</v>
      </c>
      <c r="B227" t="s">
        <v>198</v>
      </c>
      <c r="C227" t="s">
        <v>198</v>
      </c>
      <c r="D227" t="s">
        <v>1153</v>
      </c>
      <c r="E227" t="s">
        <v>1277</v>
      </c>
      <c r="F227" t="str">
        <f t="shared" si="3"/>
        <v>Bobby Burling</v>
      </c>
      <c r="G227" t="s">
        <v>893</v>
      </c>
      <c r="H227" s="143">
        <v>140000</v>
      </c>
      <c r="I227" s="143">
        <v>132500</v>
      </c>
      <c r="J227" t="str">
        <f>IF(G227="GK",VLOOKUP(F227,'[1]2015GoalKeeper Stats'!$A$2:$S$109,2,FALSE),VLOOKUP(F227,'[1]2015Player Stats'!$A$2:$AB$830,2,FALSE))</f>
        <v>COL</v>
      </c>
      <c r="K227">
        <f>IF(G227="GK",VLOOKUP(F227,'[1]2015GoalKeeper Stats'!$A$2:$S$109,4,FALSE),VLOOKUP(F227,'[1]2015Player Stats'!$A$2:$AB$830,4,FALSE))</f>
        <v>22</v>
      </c>
      <c r="L227">
        <f>IF(G227="GK",VLOOKUP(F227,'[1]2015GoalKeeper Stats'!$A$2:$S$109,5,FALSE),VLOOKUP(F227,'[1]2015Player Stats'!$A$2:$AB$830,5,FALSE))</f>
        <v>22</v>
      </c>
      <c r="M227">
        <f>IF(G227="GK",VLOOKUP(F227,'[1]2015GoalKeeper Stats'!$A$2:$S$109,6,FALSE),VLOOKUP(F227,'[1]2015Player Stats'!$A$2:$AB$830,6,FALSE))</f>
        <v>1958</v>
      </c>
      <c r="N227">
        <f>IF(G227="GK",VLOOKUP(F227,'[1]2015GoalKeeper Stats'!$A$2:$S$109,7,FALSE),VLOOKUP(F227,'[1]2015Player Stats'!$A$2:$AB$830,7,FALSE))</f>
        <v>2</v>
      </c>
      <c r="O227">
        <f>IF(G227="GK",VLOOKUP(F227,'[1]2015GoalKeeper Stats'!$A$2:$S$109,8,FALSE),VLOOKUP(F227,'[1]2015Player Stats'!$A$2:$AB$830,8,FALSE))</f>
        <v>0</v>
      </c>
      <c r="P227">
        <f>IF(G227="GK",VLOOKUP(F227,'[1]2015GoalKeeper Stats'!$A$2:$S$109,9,FALSE),VLOOKUP(F227,'[1]2015Player Stats'!$A$2:$AB$830,9,FALSE))</f>
        <v>9</v>
      </c>
      <c r="Q227">
        <f>IF(G227="GK",VLOOKUP(F227,'[1]2015GoalKeeper Stats'!$A$2:$S$109,10,FALSE),VLOOKUP(F227,'[1]2015Player Stats'!$A$2:$AB$830,10,FALSE))</f>
        <v>3</v>
      </c>
      <c r="R227">
        <f>IF(G227="GK",VLOOKUP(F227,'[1]2015GoalKeeper Stats'!$A$2:$S$109,11,FALSE),VLOOKUP(F227,'[1]2015Player Stats'!$A$2:$AB$830,11,FALSE))</f>
        <v>0</v>
      </c>
      <c r="S227" t="str">
        <f>IF(G227="GK",VLOOKUP(F227,'[1]2015GoalKeeper Stats'!$A$2:$S$109,12,FALSE),VLOOKUP(F227,'[1]2015Player Stats'!$A$2:$AB$830,12,FALSE))</f>
        <v>0/0</v>
      </c>
      <c r="T227">
        <f>IF(G227="GK",VLOOKUP(F227,'[1]2015GoalKeeper Stats'!$A$2:$S$109,13,FALSE),VLOOKUP(F227,'[1]2015Player Stats'!$A$2:$AB$830,13,FALSE))</f>
        <v>2</v>
      </c>
      <c r="U227">
        <f>IF(G227="GK",VLOOKUP(F227,'[1]2015GoalKeeper Stats'!$A$2:$S$109,14,FALSE),VLOOKUP(F227,'[1]2015Player Stats'!$A$2:$AB$830,14,FALSE))</f>
        <v>0</v>
      </c>
      <c r="V227">
        <f>IF(G227="GK",VLOOKUP(F227,'[1]2015GoalKeeper Stats'!$A$2:$S$109,15,FALSE),VLOOKUP(F227,'[1]2015Player Stats'!$A$2:$AB$830,15,FALSE))</f>
        <v>0.09</v>
      </c>
      <c r="W227">
        <f>IF(G227="GK",VLOOKUP(F227,'[1]2015GoalKeeper Stats'!$A$2:$S$109,16,FALSE),VLOOKUP(F227,'[1]2015Player Stats'!$A$2:$AB$830,16,FALSE))</f>
        <v>22.2</v>
      </c>
      <c r="X227">
        <f>IF(G227="GK",VLOOKUP(F227,'[1]2015GoalKeeper Stats'!$A$2:$S$109,17,FALSE),VLOOKUP(F227,'[1]2015Player Stats'!$A$2:$AB$830,17,FALSE))</f>
        <v>0</v>
      </c>
      <c r="Y227">
        <f>IF(G227="GK",VLOOKUP(F227,'[1]2015GoalKeeper Stats'!$A$2:$S$109,18,FALSE),VLOOKUP(F227,'[1]2015Player Stats'!$A$2:$AB$830,18,FALSE))</f>
        <v>0</v>
      </c>
      <c r="Z227">
        <f>IF(G227="GK",VLOOKUP(F227,'[1]2015GoalKeeper Stats'!$A$2:$S$109,19,FALSE),VLOOKUP(F227,'[1]2015Player Stats'!$A$2:$AB$830,19,FALSE))</f>
        <v>0</v>
      </c>
      <c r="AA227">
        <f>IF(G227="GK",VLOOKUP(F227,'[1]2015GoalKeeper Stats'!$A$2:$S$109,20,FALSE),VLOOKUP(F227,'[1]2015Player Stats'!$A$2:$AB$830,20,FALSE))</f>
        <v>0</v>
      </c>
      <c r="AB227">
        <f>IF(G227="GK",VLOOKUP(F227,'[1]2015GoalKeeper Stats'!$A$2:$S$109,21,FALSE),VLOOKUP(F227,'[1]2015Player Stats'!$A$2:$AB$830,21,FALSE))</f>
        <v>32</v>
      </c>
      <c r="AC227">
        <f>IF(G227="GK",VLOOKUP(F227,'[1]2015GoalKeeper Stats'!$A$2:$S$109,22,FALSE),VLOOKUP(F227,'[1]2015Player Stats'!$A$2:$AB$830,22,FALSE))</f>
        <v>22</v>
      </c>
      <c r="AD227">
        <f>IF(G227="GK",VLOOKUP(F227,'[1]2015GoalKeeper Stats'!$A$2:$S$109,23,FALSE),VLOOKUP(F227,'[1]2015Player Stats'!$A$2:$AB$830,23,FALSE))</f>
        <v>1</v>
      </c>
      <c r="AE227">
        <f>IF(G227="GK",VLOOKUP(F227,'[1]2015GoalKeeper Stats'!$A$2:$S$109,24,FALSE),VLOOKUP(F227,'[1]2015Player Stats'!$A$2:$AB$830,24,FALSE))</f>
        <v>9</v>
      </c>
      <c r="AF227">
        <f>IF(G227="GK",VLOOKUP(F227,'[1]2015GoalKeeper Stats'!$A$2:$S$109,25,FALSE),VLOOKUP(F227,'[1]2015Player Stats'!$A$2:$AB$830,25,FALSE))</f>
        <v>1</v>
      </c>
      <c r="AG227">
        <f>IF(G227="GK",VLOOKUP(F227,'[1]2015GoalKeeper Stats'!$A$2:$S$109,26,FALSE),VLOOKUP(F227,'[1]2015Player Stats'!$A$2:$AB$830,26,FALSE))</f>
        <v>33.33</v>
      </c>
      <c r="AH227" s="51">
        <v>2015</v>
      </c>
      <c r="AI227" s="51">
        <v>34</v>
      </c>
      <c r="AJ227" s="51">
        <v>417</v>
      </c>
      <c r="AK227" s="51">
        <v>411</v>
      </c>
      <c r="AL227" s="51">
        <v>33</v>
      </c>
      <c r="AM227" s="51">
        <v>42</v>
      </c>
      <c r="AN227" s="51">
        <v>-9</v>
      </c>
      <c r="AO227" s="52">
        <v>33.46</v>
      </c>
      <c r="AP227" s="52">
        <v>41.06</v>
      </c>
      <c r="AQ227" s="52">
        <v>-7.6</v>
      </c>
      <c r="AR227" s="52">
        <v>-1.4</v>
      </c>
      <c r="AS227" s="51">
        <v>37</v>
      </c>
      <c r="AT227" s="52">
        <v>40.69</v>
      </c>
    </row>
    <row r="228" spans="1:46" hidden="1">
      <c r="A228">
        <v>2015</v>
      </c>
      <c r="B228" t="s">
        <v>193</v>
      </c>
      <c r="C228" t="s">
        <v>193</v>
      </c>
      <c r="D228" t="s">
        <v>1009</v>
      </c>
      <c r="E228" t="s">
        <v>1278</v>
      </c>
      <c r="F228" t="str">
        <f t="shared" si="3"/>
        <v>Jack Jewsbury</v>
      </c>
      <c r="G228" t="s">
        <v>893</v>
      </c>
      <c r="H228" s="143">
        <v>137500</v>
      </c>
      <c r="I228" s="143">
        <v>120000</v>
      </c>
      <c r="J228" t="str">
        <f>IF(G228="GK",VLOOKUP(F228,'[1]2015GoalKeeper Stats'!$A$2:$S$109,2,FALSE),VLOOKUP(F228,'[1]2015Player Stats'!$A$2:$AB$830,2,FALSE))</f>
        <v>POR</v>
      </c>
      <c r="K228">
        <f>IF(G228="GK",VLOOKUP(F228,'[1]2015GoalKeeper Stats'!$A$2:$S$109,4,FALSE),VLOOKUP(F228,'[1]2015Player Stats'!$A$2:$AB$830,4,FALSE))</f>
        <v>26</v>
      </c>
      <c r="L228">
        <f>IF(G228="GK",VLOOKUP(F228,'[1]2015GoalKeeper Stats'!$A$2:$S$109,5,FALSE),VLOOKUP(F228,'[1]2015Player Stats'!$A$2:$AB$830,5,FALSE))</f>
        <v>18</v>
      </c>
      <c r="M228">
        <f>IF(G228="GK",VLOOKUP(F228,'[1]2015GoalKeeper Stats'!$A$2:$S$109,6,FALSE),VLOOKUP(F228,'[1]2015Player Stats'!$A$2:$AB$830,6,FALSE))</f>
        <v>1719</v>
      </c>
      <c r="N228">
        <f>IF(G228="GK",VLOOKUP(F228,'[1]2015GoalKeeper Stats'!$A$2:$S$109,7,FALSE),VLOOKUP(F228,'[1]2015Player Stats'!$A$2:$AB$830,7,FALSE))</f>
        <v>3</v>
      </c>
      <c r="O228">
        <f>IF(G228="GK",VLOOKUP(F228,'[1]2015GoalKeeper Stats'!$A$2:$S$109,8,FALSE),VLOOKUP(F228,'[1]2015Player Stats'!$A$2:$AB$830,8,FALSE))</f>
        <v>0</v>
      </c>
      <c r="P228">
        <f>IF(G228="GK",VLOOKUP(F228,'[1]2015GoalKeeper Stats'!$A$2:$S$109,9,FALSE),VLOOKUP(F228,'[1]2015Player Stats'!$A$2:$AB$830,9,FALSE))</f>
        <v>18</v>
      </c>
      <c r="Q228">
        <f>IF(G228="GK",VLOOKUP(F228,'[1]2015GoalKeeper Stats'!$A$2:$S$109,10,FALSE),VLOOKUP(F228,'[1]2015Player Stats'!$A$2:$AB$830,10,FALSE))</f>
        <v>7</v>
      </c>
      <c r="R228">
        <f>IF(G228="GK",VLOOKUP(F228,'[1]2015GoalKeeper Stats'!$A$2:$S$109,11,FALSE),VLOOKUP(F228,'[1]2015Player Stats'!$A$2:$AB$830,11,FALSE))</f>
        <v>2</v>
      </c>
      <c r="S228" t="str">
        <f>IF(G228="GK",VLOOKUP(F228,'[1]2015GoalKeeper Stats'!$A$2:$S$109,12,FALSE),VLOOKUP(F228,'[1]2015Player Stats'!$A$2:$AB$830,12,FALSE))</f>
        <v>0/0</v>
      </c>
      <c r="T228">
        <f>IF(G228="GK",VLOOKUP(F228,'[1]2015GoalKeeper Stats'!$A$2:$S$109,13,FALSE),VLOOKUP(F228,'[1]2015Player Stats'!$A$2:$AB$830,13,FALSE))</f>
        <v>1</v>
      </c>
      <c r="U228">
        <f>IF(G228="GK",VLOOKUP(F228,'[1]2015GoalKeeper Stats'!$A$2:$S$109,14,FALSE),VLOOKUP(F228,'[1]2015Player Stats'!$A$2:$AB$830,14,FALSE))</f>
        <v>2</v>
      </c>
      <c r="V228">
        <f>IF(G228="GK",VLOOKUP(F228,'[1]2015GoalKeeper Stats'!$A$2:$S$109,15,FALSE),VLOOKUP(F228,'[1]2015Player Stats'!$A$2:$AB$830,15,FALSE))</f>
        <v>0.16</v>
      </c>
      <c r="W228">
        <f>IF(G228="GK",VLOOKUP(F228,'[1]2015GoalKeeper Stats'!$A$2:$S$109,16,FALSE),VLOOKUP(F228,'[1]2015Player Stats'!$A$2:$AB$830,16,FALSE))</f>
        <v>16.7</v>
      </c>
      <c r="X228">
        <f>IF(G228="GK",VLOOKUP(F228,'[1]2015GoalKeeper Stats'!$A$2:$S$109,17,FALSE),VLOOKUP(F228,'[1]2015Player Stats'!$A$2:$AB$830,17,FALSE))</f>
        <v>0</v>
      </c>
      <c r="Y228">
        <f>IF(G228="GK",VLOOKUP(F228,'[1]2015GoalKeeper Stats'!$A$2:$S$109,18,FALSE),VLOOKUP(F228,'[1]2015Player Stats'!$A$2:$AB$830,18,FALSE))</f>
        <v>0</v>
      </c>
      <c r="Z228">
        <f>IF(G228="GK",VLOOKUP(F228,'[1]2015GoalKeeper Stats'!$A$2:$S$109,19,FALSE),VLOOKUP(F228,'[1]2015Player Stats'!$A$2:$AB$830,19,FALSE))</f>
        <v>0</v>
      </c>
      <c r="AA228">
        <f>IF(G228="GK",VLOOKUP(F228,'[1]2015GoalKeeper Stats'!$A$2:$S$109,20,FALSE),VLOOKUP(F228,'[1]2015Player Stats'!$A$2:$AB$830,20,FALSE))</f>
        <v>0</v>
      </c>
      <c r="AB228">
        <f>IF(G228="GK",VLOOKUP(F228,'[1]2015GoalKeeper Stats'!$A$2:$S$109,21,FALSE),VLOOKUP(F228,'[1]2015Player Stats'!$A$2:$AB$830,21,FALSE))</f>
        <v>12</v>
      </c>
      <c r="AC228">
        <f>IF(G228="GK",VLOOKUP(F228,'[1]2015GoalKeeper Stats'!$A$2:$S$109,22,FALSE),VLOOKUP(F228,'[1]2015Player Stats'!$A$2:$AB$830,22,FALSE))</f>
        <v>16</v>
      </c>
      <c r="AD228">
        <f>IF(G228="GK",VLOOKUP(F228,'[1]2015GoalKeeper Stats'!$A$2:$S$109,23,FALSE),VLOOKUP(F228,'[1]2015Player Stats'!$A$2:$AB$830,23,FALSE))</f>
        <v>0</v>
      </c>
      <c r="AE228">
        <f>IF(G228="GK",VLOOKUP(F228,'[1]2015GoalKeeper Stats'!$A$2:$S$109,24,FALSE),VLOOKUP(F228,'[1]2015Player Stats'!$A$2:$AB$830,24,FALSE))</f>
        <v>2</v>
      </c>
      <c r="AF228">
        <f>IF(G228="GK",VLOOKUP(F228,'[1]2015GoalKeeper Stats'!$A$2:$S$109,25,FALSE),VLOOKUP(F228,'[1]2015Player Stats'!$A$2:$AB$830,25,FALSE))</f>
        <v>0</v>
      </c>
      <c r="AG228">
        <f>IF(G228="GK",VLOOKUP(F228,'[1]2015GoalKeeper Stats'!$A$2:$S$109,26,FALSE),VLOOKUP(F228,'[1]2015Player Stats'!$A$2:$AB$830,26,FALSE))</f>
        <v>38.89</v>
      </c>
      <c r="AH228" s="51">
        <v>2015</v>
      </c>
      <c r="AI228" s="51">
        <v>34</v>
      </c>
      <c r="AJ228" s="51">
        <v>486</v>
      </c>
      <c r="AK228" s="51">
        <v>405</v>
      </c>
      <c r="AL228" s="51">
        <v>41</v>
      </c>
      <c r="AM228" s="51">
        <v>39</v>
      </c>
      <c r="AN228" s="51">
        <v>2</v>
      </c>
      <c r="AO228" s="52">
        <v>46.17</v>
      </c>
      <c r="AP228" s="52">
        <v>36.56</v>
      </c>
      <c r="AQ228" s="52">
        <v>9.61</v>
      </c>
      <c r="AR228" s="52">
        <v>-7.61</v>
      </c>
      <c r="AS228" s="51">
        <v>53</v>
      </c>
      <c r="AT228" s="52">
        <v>54.55</v>
      </c>
    </row>
    <row r="229" spans="1:46" hidden="1">
      <c r="A229">
        <v>2015</v>
      </c>
      <c r="B229" t="s">
        <v>199</v>
      </c>
      <c r="C229" t="s">
        <v>199</v>
      </c>
      <c r="D229" t="s">
        <v>1239</v>
      </c>
      <c r="E229" t="s">
        <v>1208</v>
      </c>
      <c r="F229" t="str">
        <f t="shared" si="3"/>
        <v>Alexander Lopez</v>
      </c>
      <c r="G229" t="s">
        <v>860</v>
      </c>
      <c r="H229" s="143">
        <v>135500</v>
      </c>
      <c r="I229" s="143">
        <v>115500</v>
      </c>
      <c r="J229" t="str">
        <f>IF(G229="GK",VLOOKUP(F229,'[1]2015GoalKeeper Stats'!$A$2:$S$109,2,FALSE),VLOOKUP(F229,'[1]2015Player Stats'!$A$2:$AB$830,2,FALSE))</f>
        <v>HON</v>
      </c>
      <c r="K229">
        <f>IF(G229="GK",VLOOKUP(F229,'[1]2015GoalKeeper Stats'!$A$2:$S$109,4,FALSE),VLOOKUP(F229,'[1]2015Player Stats'!$A$2:$AB$830,4,FALSE))</f>
        <v>16</v>
      </c>
      <c r="L229">
        <f>IF(G229="GK",VLOOKUP(F229,'[1]2015GoalKeeper Stats'!$A$2:$S$109,5,FALSE),VLOOKUP(F229,'[1]2015Player Stats'!$A$2:$AB$830,5,FALSE))</f>
        <v>12</v>
      </c>
      <c r="M229">
        <f>IF(G229="GK",VLOOKUP(F229,'[1]2015GoalKeeper Stats'!$A$2:$S$109,6,FALSE),VLOOKUP(F229,'[1]2015Player Stats'!$A$2:$AB$830,6,FALSE))</f>
        <v>947</v>
      </c>
      <c r="N229">
        <f>IF(G229="GK",VLOOKUP(F229,'[1]2015GoalKeeper Stats'!$A$2:$S$109,7,FALSE),VLOOKUP(F229,'[1]2015Player Stats'!$A$2:$AB$830,7,FALSE))</f>
        <v>0</v>
      </c>
      <c r="O229">
        <f>IF(G229="GK",VLOOKUP(F229,'[1]2015GoalKeeper Stats'!$A$2:$S$109,8,FALSE),VLOOKUP(F229,'[1]2015Player Stats'!$A$2:$AB$830,8,FALSE))</f>
        <v>3</v>
      </c>
      <c r="P229">
        <f>IF(G229="GK",VLOOKUP(F229,'[1]2015GoalKeeper Stats'!$A$2:$S$109,9,FALSE),VLOOKUP(F229,'[1]2015Player Stats'!$A$2:$AB$830,9,FALSE))</f>
        <v>18</v>
      </c>
      <c r="Q229">
        <f>IF(G229="GK",VLOOKUP(F229,'[1]2015GoalKeeper Stats'!$A$2:$S$109,10,FALSE),VLOOKUP(F229,'[1]2015Player Stats'!$A$2:$AB$830,10,FALSE))</f>
        <v>3</v>
      </c>
      <c r="R229">
        <f>IF(G229="GK",VLOOKUP(F229,'[1]2015GoalKeeper Stats'!$A$2:$S$109,11,FALSE),VLOOKUP(F229,'[1]2015Player Stats'!$A$2:$AB$830,11,FALSE))</f>
        <v>0</v>
      </c>
      <c r="S229" t="str">
        <f>IF(G229="GK",VLOOKUP(F229,'[1]2015GoalKeeper Stats'!$A$2:$S$109,12,FALSE),VLOOKUP(F229,'[1]2015Player Stats'!$A$2:$AB$830,12,FALSE))</f>
        <v>0/0</v>
      </c>
      <c r="T229">
        <f>IF(G229="GK",VLOOKUP(F229,'[1]2015GoalKeeper Stats'!$A$2:$S$109,13,FALSE),VLOOKUP(F229,'[1]2015Player Stats'!$A$2:$AB$830,13,FALSE))</f>
        <v>0</v>
      </c>
      <c r="U229">
        <f>IF(G229="GK",VLOOKUP(F229,'[1]2015GoalKeeper Stats'!$A$2:$S$109,14,FALSE),VLOOKUP(F229,'[1]2015Player Stats'!$A$2:$AB$830,14,FALSE))</f>
        <v>0</v>
      </c>
      <c r="V229">
        <f>IF(G229="GK",VLOOKUP(F229,'[1]2015GoalKeeper Stats'!$A$2:$S$109,15,FALSE),VLOOKUP(F229,'[1]2015Player Stats'!$A$2:$AB$830,15,FALSE))</f>
        <v>0</v>
      </c>
      <c r="W229">
        <f>IF(G229="GK",VLOOKUP(F229,'[1]2015GoalKeeper Stats'!$A$2:$S$109,16,FALSE),VLOOKUP(F229,'[1]2015Player Stats'!$A$2:$AB$830,16,FALSE))</f>
        <v>0</v>
      </c>
      <c r="X229">
        <f>IF(G229="GK",VLOOKUP(F229,'[1]2015GoalKeeper Stats'!$A$2:$S$109,17,FALSE),VLOOKUP(F229,'[1]2015Player Stats'!$A$2:$AB$830,17,FALSE))</f>
        <v>2</v>
      </c>
      <c r="Y229">
        <f>IF(G229="GK",VLOOKUP(F229,'[1]2015GoalKeeper Stats'!$A$2:$S$109,18,FALSE),VLOOKUP(F229,'[1]2015Player Stats'!$A$2:$AB$830,18,FALSE))</f>
        <v>1</v>
      </c>
      <c r="Z229">
        <f>IF(G229="GK",VLOOKUP(F229,'[1]2015GoalKeeper Stats'!$A$2:$S$109,19,FALSE),VLOOKUP(F229,'[1]2015Player Stats'!$A$2:$AB$830,19,FALSE))</f>
        <v>2</v>
      </c>
      <c r="AA229">
        <f>IF(G229="GK",VLOOKUP(F229,'[1]2015GoalKeeper Stats'!$A$2:$S$109,20,FALSE),VLOOKUP(F229,'[1]2015Player Stats'!$A$2:$AB$830,20,FALSE))</f>
        <v>0.28999999999999998</v>
      </c>
      <c r="AB229">
        <f>IF(G229="GK",VLOOKUP(F229,'[1]2015GoalKeeper Stats'!$A$2:$S$109,21,FALSE),VLOOKUP(F229,'[1]2015Player Stats'!$A$2:$AB$830,21,FALSE))</f>
        <v>10</v>
      </c>
      <c r="AC229">
        <f>IF(G229="GK",VLOOKUP(F229,'[1]2015GoalKeeper Stats'!$A$2:$S$109,22,FALSE),VLOOKUP(F229,'[1]2015Player Stats'!$A$2:$AB$830,22,FALSE))</f>
        <v>7</v>
      </c>
      <c r="AD229">
        <f>IF(G229="GK",VLOOKUP(F229,'[1]2015GoalKeeper Stats'!$A$2:$S$109,23,FALSE),VLOOKUP(F229,'[1]2015Player Stats'!$A$2:$AB$830,23,FALSE))</f>
        <v>0</v>
      </c>
      <c r="AE229">
        <f>IF(G229="GK",VLOOKUP(F229,'[1]2015GoalKeeper Stats'!$A$2:$S$109,24,FALSE),VLOOKUP(F229,'[1]2015Player Stats'!$A$2:$AB$830,24,FALSE))</f>
        <v>1</v>
      </c>
      <c r="AF229">
        <f>IF(G229="GK",VLOOKUP(F229,'[1]2015GoalKeeper Stats'!$A$2:$S$109,25,FALSE),VLOOKUP(F229,'[1]2015Player Stats'!$A$2:$AB$830,25,FALSE))</f>
        <v>0</v>
      </c>
      <c r="AG229">
        <f>IF(G229="GK",VLOOKUP(F229,'[1]2015GoalKeeper Stats'!$A$2:$S$109,26,FALSE),VLOOKUP(F229,'[1]2015Player Stats'!$A$2:$AB$830,26,FALSE))</f>
        <v>16.670000000000002</v>
      </c>
      <c r="AH229" s="51">
        <v>2015</v>
      </c>
      <c r="AI229" s="51">
        <v>34</v>
      </c>
      <c r="AJ229" s="51">
        <v>376</v>
      </c>
      <c r="AK229" s="51">
        <v>374</v>
      </c>
      <c r="AL229" s="51">
        <v>42</v>
      </c>
      <c r="AM229" s="51">
        <v>47</v>
      </c>
      <c r="AN229" s="51">
        <v>-5</v>
      </c>
      <c r="AO229" s="52">
        <v>35.869999999999997</v>
      </c>
      <c r="AP229" s="52">
        <v>40.729999999999997</v>
      </c>
      <c r="AQ229" s="52">
        <v>-4.87</v>
      </c>
      <c r="AR229" s="52">
        <v>-0.13</v>
      </c>
      <c r="AS229" s="51">
        <v>42</v>
      </c>
      <c r="AT229" s="52">
        <v>42.15</v>
      </c>
    </row>
    <row r="230" spans="1:46" hidden="1">
      <c r="A230">
        <v>2015</v>
      </c>
      <c r="B230" t="s">
        <v>205</v>
      </c>
      <c r="C230" t="s">
        <v>971</v>
      </c>
      <c r="D230" t="s">
        <v>932</v>
      </c>
      <c r="E230" t="s">
        <v>1279</v>
      </c>
      <c r="F230" t="str">
        <f t="shared" si="3"/>
        <v>Matt Hedges</v>
      </c>
      <c r="G230" t="s">
        <v>893</v>
      </c>
      <c r="H230" s="143">
        <v>135000</v>
      </c>
      <c r="I230" s="143">
        <v>135000</v>
      </c>
      <c r="J230" t="str">
        <f>IF(G230="GK",VLOOKUP(F230,'[1]2015GoalKeeper Stats'!$A$2:$S$109,2,FALSE),VLOOKUP(F230,'[1]2015Player Stats'!$A$2:$AB$830,2,FALSE))</f>
        <v>DAL</v>
      </c>
      <c r="K230">
        <f>IF(G230="GK",VLOOKUP(F230,'[1]2015GoalKeeper Stats'!$A$2:$S$109,4,FALSE),VLOOKUP(F230,'[1]2015Player Stats'!$A$2:$AB$830,4,FALSE))</f>
        <v>31</v>
      </c>
      <c r="L230">
        <f>IF(G230="GK",VLOOKUP(F230,'[1]2015GoalKeeper Stats'!$A$2:$S$109,5,FALSE),VLOOKUP(F230,'[1]2015Player Stats'!$A$2:$AB$830,5,FALSE))</f>
        <v>30</v>
      </c>
      <c r="M230">
        <f>IF(G230="GK",VLOOKUP(F230,'[1]2015GoalKeeper Stats'!$A$2:$S$109,6,FALSE),VLOOKUP(F230,'[1]2015Player Stats'!$A$2:$AB$830,6,FALSE))</f>
        <v>2675</v>
      </c>
      <c r="N230">
        <f>IF(G230="GK",VLOOKUP(F230,'[1]2015GoalKeeper Stats'!$A$2:$S$109,7,FALSE),VLOOKUP(F230,'[1]2015Player Stats'!$A$2:$AB$830,7,FALSE))</f>
        <v>1</v>
      </c>
      <c r="O230">
        <f>IF(G230="GK",VLOOKUP(F230,'[1]2015GoalKeeper Stats'!$A$2:$S$109,8,FALSE),VLOOKUP(F230,'[1]2015Player Stats'!$A$2:$AB$830,8,FALSE))</f>
        <v>1</v>
      </c>
      <c r="P230">
        <f>IF(G230="GK",VLOOKUP(F230,'[1]2015GoalKeeper Stats'!$A$2:$S$109,9,FALSE),VLOOKUP(F230,'[1]2015Player Stats'!$A$2:$AB$830,9,FALSE))</f>
        <v>10</v>
      </c>
      <c r="Q230">
        <f>IF(G230="GK",VLOOKUP(F230,'[1]2015GoalKeeper Stats'!$A$2:$S$109,10,FALSE),VLOOKUP(F230,'[1]2015Player Stats'!$A$2:$AB$830,10,FALSE))</f>
        <v>1</v>
      </c>
      <c r="R230">
        <f>IF(G230="GK",VLOOKUP(F230,'[1]2015GoalKeeper Stats'!$A$2:$S$109,11,FALSE),VLOOKUP(F230,'[1]2015Player Stats'!$A$2:$AB$830,11,FALSE))</f>
        <v>0</v>
      </c>
      <c r="S230" t="str">
        <f>IF(G230="GK",VLOOKUP(F230,'[1]2015GoalKeeper Stats'!$A$2:$S$109,12,FALSE),VLOOKUP(F230,'[1]2015Player Stats'!$A$2:$AB$830,12,FALSE))</f>
        <v>0/0</v>
      </c>
      <c r="T230">
        <f>IF(G230="GK",VLOOKUP(F230,'[1]2015GoalKeeper Stats'!$A$2:$S$109,13,FALSE),VLOOKUP(F230,'[1]2015Player Stats'!$A$2:$AB$830,13,FALSE))</f>
        <v>0</v>
      </c>
      <c r="U230">
        <f>IF(G230="GK",VLOOKUP(F230,'[1]2015GoalKeeper Stats'!$A$2:$S$109,14,FALSE),VLOOKUP(F230,'[1]2015Player Stats'!$A$2:$AB$830,14,FALSE))</f>
        <v>1</v>
      </c>
      <c r="V230">
        <f>IF(G230="GK",VLOOKUP(F230,'[1]2015GoalKeeper Stats'!$A$2:$S$109,15,FALSE),VLOOKUP(F230,'[1]2015Player Stats'!$A$2:$AB$830,15,FALSE))</f>
        <v>0.03</v>
      </c>
      <c r="W230">
        <f>IF(G230="GK",VLOOKUP(F230,'[1]2015GoalKeeper Stats'!$A$2:$S$109,16,FALSE),VLOOKUP(F230,'[1]2015Player Stats'!$A$2:$AB$830,16,FALSE))</f>
        <v>10</v>
      </c>
      <c r="X230">
        <f>IF(G230="GK",VLOOKUP(F230,'[1]2015GoalKeeper Stats'!$A$2:$S$109,17,FALSE),VLOOKUP(F230,'[1]2015Player Stats'!$A$2:$AB$830,17,FALSE))</f>
        <v>0</v>
      </c>
      <c r="Y230">
        <f>IF(G230="GK",VLOOKUP(F230,'[1]2015GoalKeeper Stats'!$A$2:$S$109,18,FALSE),VLOOKUP(F230,'[1]2015Player Stats'!$A$2:$AB$830,18,FALSE))</f>
        <v>0</v>
      </c>
      <c r="Z230">
        <f>IF(G230="GK",VLOOKUP(F230,'[1]2015GoalKeeper Stats'!$A$2:$S$109,19,FALSE),VLOOKUP(F230,'[1]2015Player Stats'!$A$2:$AB$830,19,FALSE))</f>
        <v>1</v>
      </c>
      <c r="AA230">
        <f>IF(G230="GK",VLOOKUP(F230,'[1]2015GoalKeeper Stats'!$A$2:$S$109,20,FALSE),VLOOKUP(F230,'[1]2015Player Stats'!$A$2:$AB$830,20,FALSE))</f>
        <v>0.03</v>
      </c>
      <c r="AB230">
        <f>IF(G230="GK",VLOOKUP(F230,'[1]2015GoalKeeper Stats'!$A$2:$S$109,21,FALSE),VLOOKUP(F230,'[1]2015Player Stats'!$A$2:$AB$830,21,FALSE))</f>
        <v>26</v>
      </c>
      <c r="AC230">
        <f>IF(G230="GK",VLOOKUP(F230,'[1]2015GoalKeeper Stats'!$A$2:$S$109,22,FALSE),VLOOKUP(F230,'[1]2015Player Stats'!$A$2:$AB$830,22,FALSE))</f>
        <v>13</v>
      </c>
      <c r="AD230">
        <f>IF(G230="GK",VLOOKUP(F230,'[1]2015GoalKeeper Stats'!$A$2:$S$109,23,FALSE),VLOOKUP(F230,'[1]2015Player Stats'!$A$2:$AB$830,23,FALSE))</f>
        <v>2</v>
      </c>
      <c r="AE230">
        <f>IF(G230="GK",VLOOKUP(F230,'[1]2015GoalKeeper Stats'!$A$2:$S$109,24,FALSE),VLOOKUP(F230,'[1]2015Player Stats'!$A$2:$AB$830,24,FALSE))</f>
        <v>4</v>
      </c>
      <c r="AF230">
        <f>IF(G230="GK",VLOOKUP(F230,'[1]2015GoalKeeper Stats'!$A$2:$S$109,25,FALSE),VLOOKUP(F230,'[1]2015Player Stats'!$A$2:$AB$830,25,FALSE))</f>
        <v>0</v>
      </c>
      <c r="AG230">
        <f>IF(G230="GK",VLOOKUP(F230,'[1]2015GoalKeeper Stats'!$A$2:$S$109,26,FALSE),VLOOKUP(F230,'[1]2015Player Stats'!$A$2:$AB$830,26,FALSE))</f>
        <v>10</v>
      </c>
      <c r="AH230" s="51">
        <v>2015</v>
      </c>
      <c r="AI230" s="51">
        <v>34</v>
      </c>
      <c r="AJ230" s="51">
        <v>399</v>
      </c>
      <c r="AK230" s="51">
        <v>385</v>
      </c>
      <c r="AL230" s="51">
        <v>51</v>
      </c>
      <c r="AM230" s="51">
        <v>38</v>
      </c>
      <c r="AN230" s="51">
        <v>13</v>
      </c>
      <c r="AO230" s="52">
        <v>44.54</v>
      </c>
      <c r="AP230" s="52">
        <v>41.23</v>
      </c>
      <c r="AQ230" s="52">
        <v>3.31</v>
      </c>
      <c r="AR230" s="52">
        <v>9.69</v>
      </c>
      <c r="AS230" s="51">
        <v>60</v>
      </c>
      <c r="AT230" s="52">
        <v>48.28</v>
      </c>
    </row>
    <row r="231" spans="1:46" hidden="1">
      <c r="A231">
        <v>2015</v>
      </c>
      <c r="B231" t="s">
        <v>924</v>
      </c>
      <c r="C231" t="s">
        <v>924</v>
      </c>
      <c r="D231" t="s">
        <v>1280</v>
      </c>
      <c r="E231" t="s">
        <v>1281</v>
      </c>
      <c r="F231" t="str">
        <f t="shared" si="3"/>
        <v>Bernardo Anor</v>
      </c>
      <c r="G231" t="s">
        <v>860</v>
      </c>
      <c r="H231" s="143">
        <v>135000</v>
      </c>
      <c r="I231" s="143">
        <v>135000</v>
      </c>
      <c r="J231" t="str">
        <f>IF(G231="GK",VLOOKUP(F231,'[1]2015GoalKeeper Stats'!$A$2:$S$109,2,FALSE),VLOOKUP(F231,'[1]2015Player Stats'!$A$2:$AB$830,2,FALSE))</f>
        <v xml:space="preserve">KC </v>
      </c>
      <c r="K231">
        <f>IF(G231="GK",VLOOKUP(F231,'[1]2015GoalKeeper Stats'!$A$2:$S$109,4,FALSE),VLOOKUP(F231,'[1]2015Player Stats'!$A$2:$AB$830,4,FALSE))</f>
        <v>13</v>
      </c>
      <c r="L231">
        <f>IF(G231="GK",VLOOKUP(F231,'[1]2015GoalKeeper Stats'!$A$2:$S$109,5,FALSE),VLOOKUP(F231,'[1]2015Player Stats'!$A$2:$AB$830,5,FALSE))</f>
        <v>4</v>
      </c>
      <c r="M231">
        <f>IF(G231="GK",VLOOKUP(F231,'[1]2015GoalKeeper Stats'!$A$2:$S$109,6,FALSE),VLOOKUP(F231,'[1]2015Player Stats'!$A$2:$AB$830,6,FALSE))</f>
        <v>483</v>
      </c>
      <c r="N231">
        <f>IF(G231="GK",VLOOKUP(F231,'[1]2015GoalKeeper Stats'!$A$2:$S$109,7,FALSE),VLOOKUP(F231,'[1]2015Player Stats'!$A$2:$AB$830,7,FALSE))</f>
        <v>0</v>
      </c>
      <c r="O231">
        <f>IF(G231="GK",VLOOKUP(F231,'[1]2015GoalKeeper Stats'!$A$2:$S$109,8,FALSE),VLOOKUP(F231,'[1]2015Player Stats'!$A$2:$AB$830,8,FALSE))</f>
        <v>0</v>
      </c>
      <c r="P231">
        <f>IF(G231="GK",VLOOKUP(F231,'[1]2015GoalKeeper Stats'!$A$2:$S$109,9,FALSE),VLOOKUP(F231,'[1]2015Player Stats'!$A$2:$AB$830,9,FALSE))</f>
        <v>11</v>
      </c>
      <c r="Q231">
        <f>IF(G231="GK",VLOOKUP(F231,'[1]2015GoalKeeper Stats'!$A$2:$S$109,10,FALSE),VLOOKUP(F231,'[1]2015Player Stats'!$A$2:$AB$830,10,FALSE))</f>
        <v>3</v>
      </c>
      <c r="R231">
        <f>IF(G231="GK",VLOOKUP(F231,'[1]2015GoalKeeper Stats'!$A$2:$S$109,11,FALSE),VLOOKUP(F231,'[1]2015Player Stats'!$A$2:$AB$830,11,FALSE))</f>
        <v>0</v>
      </c>
      <c r="S231" t="str">
        <f>IF(G231="GK",VLOOKUP(F231,'[1]2015GoalKeeper Stats'!$A$2:$S$109,12,FALSE),VLOOKUP(F231,'[1]2015Player Stats'!$A$2:$AB$830,12,FALSE))</f>
        <v>0/0</v>
      </c>
      <c r="T231">
        <f>IF(G231="GK",VLOOKUP(F231,'[1]2015GoalKeeper Stats'!$A$2:$S$109,13,FALSE),VLOOKUP(F231,'[1]2015Player Stats'!$A$2:$AB$830,13,FALSE))</f>
        <v>0</v>
      </c>
      <c r="U231">
        <f>IF(G231="GK",VLOOKUP(F231,'[1]2015GoalKeeper Stats'!$A$2:$S$109,14,FALSE),VLOOKUP(F231,'[1]2015Player Stats'!$A$2:$AB$830,14,FALSE))</f>
        <v>0</v>
      </c>
      <c r="V231">
        <f>IF(G231="GK",VLOOKUP(F231,'[1]2015GoalKeeper Stats'!$A$2:$S$109,15,FALSE),VLOOKUP(F231,'[1]2015Player Stats'!$A$2:$AB$830,15,FALSE))</f>
        <v>0</v>
      </c>
      <c r="W231">
        <f>IF(G231="GK",VLOOKUP(F231,'[1]2015GoalKeeper Stats'!$A$2:$S$109,16,FALSE),VLOOKUP(F231,'[1]2015Player Stats'!$A$2:$AB$830,16,FALSE))</f>
        <v>0</v>
      </c>
      <c r="X231">
        <f>IF(G231="GK",VLOOKUP(F231,'[1]2015GoalKeeper Stats'!$A$2:$S$109,17,FALSE),VLOOKUP(F231,'[1]2015Player Stats'!$A$2:$AB$830,17,FALSE))</f>
        <v>0</v>
      </c>
      <c r="Y231">
        <f>IF(G231="GK",VLOOKUP(F231,'[1]2015GoalKeeper Stats'!$A$2:$S$109,18,FALSE),VLOOKUP(F231,'[1]2015Player Stats'!$A$2:$AB$830,18,FALSE))</f>
        <v>0</v>
      </c>
      <c r="Z231">
        <f>IF(G231="GK",VLOOKUP(F231,'[1]2015GoalKeeper Stats'!$A$2:$S$109,19,FALSE),VLOOKUP(F231,'[1]2015Player Stats'!$A$2:$AB$830,19,FALSE))</f>
        <v>0</v>
      </c>
      <c r="AA231">
        <f>IF(G231="GK",VLOOKUP(F231,'[1]2015GoalKeeper Stats'!$A$2:$S$109,20,FALSE),VLOOKUP(F231,'[1]2015Player Stats'!$A$2:$AB$830,20,FALSE))</f>
        <v>0</v>
      </c>
      <c r="AB231">
        <f>IF(G231="GK",VLOOKUP(F231,'[1]2015GoalKeeper Stats'!$A$2:$S$109,21,FALSE),VLOOKUP(F231,'[1]2015Player Stats'!$A$2:$AB$830,21,FALSE))</f>
        <v>11</v>
      </c>
      <c r="AC231">
        <f>IF(G231="GK",VLOOKUP(F231,'[1]2015GoalKeeper Stats'!$A$2:$S$109,22,FALSE),VLOOKUP(F231,'[1]2015Player Stats'!$A$2:$AB$830,22,FALSE))</f>
        <v>11</v>
      </c>
      <c r="AD231">
        <f>IF(G231="GK",VLOOKUP(F231,'[1]2015GoalKeeper Stats'!$A$2:$S$109,23,FALSE),VLOOKUP(F231,'[1]2015Player Stats'!$A$2:$AB$830,23,FALSE))</f>
        <v>0</v>
      </c>
      <c r="AE231">
        <f>IF(G231="GK",VLOOKUP(F231,'[1]2015GoalKeeper Stats'!$A$2:$S$109,24,FALSE),VLOOKUP(F231,'[1]2015Player Stats'!$A$2:$AB$830,24,FALSE))</f>
        <v>2</v>
      </c>
      <c r="AF231">
        <f>IF(G231="GK",VLOOKUP(F231,'[1]2015GoalKeeper Stats'!$A$2:$S$109,25,FALSE),VLOOKUP(F231,'[1]2015Player Stats'!$A$2:$AB$830,25,FALSE))</f>
        <v>0</v>
      </c>
      <c r="AG231">
        <f>IF(G231="GK",VLOOKUP(F231,'[1]2015GoalKeeper Stats'!$A$2:$S$109,26,FALSE),VLOOKUP(F231,'[1]2015Player Stats'!$A$2:$AB$830,26,FALSE))</f>
        <v>27.27</v>
      </c>
      <c r="AH231" s="51">
        <v>2015</v>
      </c>
      <c r="AI231" s="51">
        <v>34</v>
      </c>
      <c r="AJ231" s="51">
        <v>405</v>
      </c>
      <c r="AK231" s="51">
        <v>351</v>
      </c>
      <c r="AL231" s="51">
        <v>47</v>
      </c>
      <c r="AM231" s="51">
        <v>44</v>
      </c>
      <c r="AN231" s="51">
        <v>3</v>
      </c>
      <c r="AO231" s="52">
        <v>45.26</v>
      </c>
      <c r="AP231" s="52">
        <v>40.06</v>
      </c>
      <c r="AQ231" s="52">
        <v>5.2</v>
      </c>
      <c r="AR231" s="52">
        <v>-2.2000000000000002</v>
      </c>
      <c r="AS231" s="51">
        <v>51</v>
      </c>
      <c r="AT231" s="52">
        <v>50.78</v>
      </c>
    </row>
    <row r="232" spans="1:46" hidden="1">
      <c r="A232">
        <v>2015</v>
      </c>
      <c r="B232" t="s">
        <v>201</v>
      </c>
      <c r="C232" t="s">
        <v>201</v>
      </c>
      <c r="D232" t="s">
        <v>1282</v>
      </c>
      <c r="E232" t="s">
        <v>1283</v>
      </c>
      <c r="F232" t="str">
        <f t="shared" si="3"/>
        <v>Patrice Bernier</v>
      </c>
      <c r="G232" t="s">
        <v>936</v>
      </c>
      <c r="H232" s="143">
        <v>135000</v>
      </c>
      <c r="I232" s="143">
        <v>90000</v>
      </c>
      <c r="J232" t="str">
        <f>IF(G232="GK",VLOOKUP(F232,'[1]2015GoalKeeper Stats'!$A$2:$S$109,2,FALSE),VLOOKUP(F232,'[1]2015Player Stats'!$A$2:$AB$830,2,FALSE))</f>
        <v>MTL</v>
      </c>
      <c r="K232">
        <f>IF(G232="GK",VLOOKUP(F232,'[1]2015GoalKeeper Stats'!$A$2:$S$109,4,FALSE),VLOOKUP(F232,'[1]2015Player Stats'!$A$2:$AB$830,4,FALSE))</f>
        <v>20</v>
      </c>
      <c r="L232">
        <f>IF(G232="GK",VLOOKUP(F232,'[1]2015GoalKeeper Stats'!$A$2:$S$109,5,FALSE),VLOOKUP(F232,'[1]2015Player Stats'!$A$2:$AB$830,5,FALSE))</f>
        <v>6</v>
      </c>
      <c r="M232">
        <f>IF(G232="GK",VLOOKUP(F232,'[1]2015GoalKeeper Stats'!$A$2:$S$109,6,FALSE),VLOOKUP(F232,'[1]2015Player Stats'!$A$2:$AB$830,6,FALSE))</f>
        <v>673</v>
      </c>
      <c r="N232">
        <f>IF(G232="GK",VLOOKUP(F232,'[1]2015GoalKeeper Stats'!$A$2:$S$109,7,FALSE),VLOOKUP(F232,'[1]2015Player Stats'!$A$2:$AB$830,7,FALSE))</f>
        <v>0</v>
      </c>
      <c r="O232">
        <f>IF(G232="GK",VLOOKUP(F232,'[1]2015GoalKeeper Stats'!$A$2:$S$109,8,FALSE),VLOOKUP(F232,'[1]2015Player Stats'!$A$2:$AB$830,8,FALSE))</f>
        <v>1</v>
      </c>
      <c r="P232">
        <f>IF(G232="GK",VLOOKUP(F232,'[1]2015GoalKeeper Stats'!$A$2:$S$109,9,FALSE),VLOOKUP(F232,'[1]2015Player Stats'!$A$2:$AB$830,9,FALSE))</f>
        <v>5</v>
      </c>
      <c r="Q232">
        <f>IF(G232="GK",VLOOKUP(F232,'[1]2015GoalKeeper Stats'!$A$2:$S$109,10,FALSE),VLOOKUP(F232,'[1]2015Player Stats'!$A$2:$AB$830,10,FALSE))</f>
        <v>0</v>
      </c>
      <c r="R232">
        <f>IF(G232="GK",VLOOKUP(F232,'[1]2015GoalKeeper Stats'!$A$2:$S$109,11,FALSE),VLOOKUP(F232,'[1]2015Player Stats'!$A$2:$AB$830,11,FALSE))</f>
        <v>0</v>
      </c>
      <c r="S232" t="str">
        <f>IF(G232="GK",VLOOKUP(F232,'[1]2015GoalKeeper Stats'!$A$2:$S$109,12,FALSE),VLOOKUP(F232,'[1]2015Player Stats'!$A$2:$AB$830,12,FALSE))</f>
        <v>0/0</v>
      </c>
      <c r="T232">
        <f>IF(G232="GK",VLOOKUP(F232,'[1]2015GoalKeeper Stats'!$A$2:$S$109,13,FALSE),VLOOKUP(F232,'[1]2015Player Stats'!$A$2:$AB$830,13,FALSE))</f>
        <v>0</v>
      </c>
      <c r="U232">
        <f>IF(G232="GK",VLOOKUP(F232,'[1]2015GoalKeeper Stats'!$A$2:$S$109,14,FALSE),VLOOKUP(F232,'[1]2015Player Stats'!$A$2:$AB$830,14,FALSE))</f>
        <v>0</v>
      </c>
      <c r="V232">
        <f>IF(G232="GK",VLOOKUP(F232,'[1]2015GoalKeeper Stats'!$A$2:$S$109,15,FALSE),VLOOKUP(F232,'[1]2015Player Stats'!$A$2:$AB$830,15,FALSE))</f>
        <v>0</v>
      </c>
      <c r="W232">
        <f>IF(G232="GK",VLOOKUP(F232,'[1]2015GoalKeeper Stats'!$A$2:$S$109,16,FALSE),VLOOKUP(F232,'[1]2015Player Stats'!$A$2:$AB$830,16,FALSE))</f>
        <v>0</v>
      </c>
      <c r="X232">
        <f>IF(G232="GK",VLOOKUP(F232,'[1]2015GoalKeeper Stats'!$A$2:$S$109,17,FALSE),VLOOKUP(F232,'[1]2015Player Stats'!$A$2:$AB$830,17,FALSE))</f>
        <v>1</v>
      </c>
      <c r="Y232">
        <f>IF(G232="GK",VLOOKUP(F232,'[1]2015GoalKeeper Stats'!$A$2:$S$109,18,FALSE),VLOOKUP(F232,'[1]2015Player Stats'!$A$2:$AB$830,18,FALSE))</f>
        <v>1</v>
      </c>
      <c r="Z232">
        <f>IF(G232="GK",VLOOKUP(F232,'[1]2015GoalKeeper Stats'!$A$2:$S$109,19,FALSE),VLOOKUP(F232,'[1]2015Player Stats'!$A$2:$AB$830,19,FALSE))</f>
        <v>0</v>
      </c>
      <c r="AA232">
        <f>IF(G232="GK",VLOOKUP(F232,'[1]2015GoalKeeper Stats'!$A$2:$S$109,20,FALSE),VLOOKUP(F232,'[1]2015Player Stats'!$A$2:$AB$830,20,FALSE))</f>
        <v>0.13</v>
      </c>
      <c r="AB232">
        <f>IF(G232="GK",VLOOKUP(F232,'[1]2015GoalKeeper Stats'!$A$2:$S$109,21,FALSE),VLOOKUP(F232,'[1]2015Player Stats'!$A$2:$AB$830,21,FALSE))</f>
        <v>16</v>
      </c>
      <c r="AC232">
        <f>IF(G232="GK",VLOOKUP(F232,'[1]2015GoalKeeper Stats'!$A$2:$S$109,22,FALSE),VLOOKUP(F232,'[1]2015Player Stats'!$A$2:$AB$830,22,FALSE))</f>
        <v>5</v>
      </c>
      <c r="AD232">
        <f>IF(G232="GK",VLOOKUP(F232,'[1]2015GoalKeeper Stats'!$A$2:$S$109,23,FALSE),VLOOKUP(F232,'[1]2015Player Stats'!$A$2:$AB$830,23,FALSE))</f>
        <v>0</v>
      </c>
      <c r="AE232">
        <f>IF(G232="GK",VLOOKUP(F232,'[1]2015GoalKeeper Stats'!$A$2:$S$109,24,FALSE),VLOOKUP(F232,'[1]2015Player Stats'!$A$2:$AB$830,24,FALSE))</f>
        <v>2</v>
      </c>
      <c r="AF232">
        <f>IF(G232="GK",VLOOKUP(F232,'[1]2015GoalKeeper Stats'!$A$2:$S$109,25,FALSE),VLOOKUP(F232,'[1]2015Player Stats'!$A$2:$AB$830,25,FALSE))</f>
        <v>1</v>
      </c>
      <c r="AG232">
        <f>IF(G232="GK",VLOOKUP(F232,'[1]2015GoalKeeper Stats'!$A$2:$S$109,26,FALSE),VLOOKUP(F232,'[1]2015Player Stats'!$A$2:$AB$830,26,FALSE))</f>
        <v>0</v>
      </c>
      <c r="AH232" s="51">
        <v>2015</v>
      </c>
      <c r="AI232" s="51">
        <v>34</v>
      </c>
      <c r="AJ232" s="51">
        <v>434</v>
      </c>
      <c r="AK232" s="51">
        <v>425</v>
      </c>
      <c r="AL232" s="51">
        <v>48</v>
      </c>
      <c r="AM232" s="51">
        <v>44</v>
      </c>
      <c r="AN232" s="51">
        <v>4</v>
      </c>
      <c r="AO232" s="52">
        <v>43.24</v>
      </c>
      <c r="AP232" s="52">
        <v>41.17</v>
      </c>
      <c r="AQ232" s="52">
        <v>2.0699999999999998</v>
      </c>
      <c r="AR232" s="52">
        <v>1.93</v>
      </c>
      <c r="AS232" s="51">
        <v>51</v>
      </c>
      <c r="AT232" s="52">
        <v>47.35</v>
      </c>
    </row>
    <row r="233" spans="1:46" hidden="1">
      <c r="A233">
        <v>2015</v>
      </c>
      <c r="B233" t="s">
        <v>193</v>
      </c>
      <c r="C233" t="s">
        <v>193</v>
      </c>
      <c r="D233" t="s">
        <v>1284</v>
      </c>
      <c r="E233" t="s">
        <v>1285</v>
      </c>
      <c r="F233" t="str">
        <f t="shared" si="3"/>
        <v>Jorge Villafana</v>
      </c>
      <c r="G233" t="s">
        <v>875</v>
      </c>
      <c r="H233" s="143">
        <v>135000</v>
      </c>
      <c r="I233" s="143">
        <v>130000</v>
      </c>
      <c r="J233" t="str">
        <f>IF(G233="GK",VLOOKUP(F233,'[1]2015GoalKeeper Stats'!$A$2:$S$109,2,FALSE),VLOOKUP(F233,'[1]2015Player Stats'!$A$2:$AB$830,2,FALSE))</f>
        <v>POR</v>
      </c>
      <c r="K233">
        <f>IF(G233="GK",VLOOKUP(F233,'[1]2015GoalKeeper Stats'!$A$2:$S$109,4,FALSE),VLOOKUP(F233,'[1]2015Player Stats'!$A$2:$AB$830,4,FALSE))</f>
        <v>33</v>
      </c>
      <c r="L233">
        <f>IF(G233="GK",VLOOKUP(F233,'[1]2015GoalKeeper Stats'!$A$2:$S$109,5,FALSE),VLOOKUP(F233,'[1]2015Player Stats'!$A$2:$AB$830,5,FALSE))</f>
        <v>33</v>
      </c>
      <c r="M233">
        <f>IF(G233="GK",VLOOKUP(F233,'[1]2015GoalKeeper Stats'!$A$2:$S$109,6,FALSE),VLOOKUP(F233,'[1]2015Player Stats'!$A$2:$AB$830,6,FALSE))</f>
        <v>2929</v>
      </c>
      <c r="N233">
        <f>IF(G233="GK",VLOOKUP(F233,'[1]2015GoalKeeper Stats'!$A$2:$S$109,7,FALSE),VLOOKUP(F233,'[1]2015Player Stats'!$A$2:$AB$830,7,FALSE))</f>
        <v>1</v>
      </c>
      <c r="O233">
        <f>IF(G233="GK",VLOOKUP(F233,'[1]2015GoalKeeper Stats'!$A$2:$S$109,8,FALSE),VLOOKUP(F233,'[1]2015Player Stats'!$A$2:$AB$830,8,FALSE))</f>
        <v>5</v>
      </c>
      <c r="P233">
        <f>IF(G233="GK",VLOOKUP(F233,'[1]2015GoalKeeper Stats'!$A$2:$S$109,9,FALSE),VLOOKUP(F233,'[1]2015Player Stats'!$A$2:$AB$830,9,FALSE))</f>
        <v>15</v>
      </c>
      <c r="Q233">
        <f>IF(G233="GK",VLOOKUP(F233,'[1]2015GoalKeeper Stats'!$A$2:$S$109,10,FALSE),VLOOKUP(F233,'[1]2015Player Stats'!$A$2:$AB$830,10,FALSE))</f>
        <v>7</v>
      </c>
      <c r="R233">
        <f>IF(G233="GK",VLOOKUP(F233,'[1]2015GoalKeeper Stats'!$A$2:$S$109,11,FALSE),VLOOKUP(F233,'[1]2015Player Stats'!$A$2:$AB$830,11,FALSE))</f>
        <v>0</v>
      </c>
      <c r="S233" t="str">
        <f>IF(G233="GK",VLOOKUP(F233,'[1]2015GoalKeeper Stats'!$A$2:$S$109,12,FALSE),VLOOKUP(F233,'[1]2015Player Stats'!$A$2:$AB$830,12,FALSE))</f>
        <v>0/0</v>
      </c>
      <c r="T233">
        <f>IF(G233="GK",VLOOKUP(F233,'[1]2015GoalKeeper Stats'!$A$2:$S$109,13,FALSE),VLOOKUP(F233,'[1]2015Player Stats'!$A$2:$AB$830,13,FALSE))</f>
        <v>1</v>
      </c>
      <c r="U233">
        <f>IF(G233="GK",VLOOKUP(F233,'[1]2015GoalKeeper Stats'!$A$2:$S$109,14,FALSE),VLOOKUP(F233,'[1]2015Player Stats'!$A$2:$AB$830,14,FALSE))</f>
        <v>0</v>
      </c>
      <c r="V233">
        <f>IF(G233="GK",VLOOKUP(F233,'[1]2015GoalKeeper Stats'!$A$2:$S$109,15,FALSE),VLOOKUP(F233,'[1]2015Player Stats'!$A$2:$AB$830,15,FALSE))</f>
        <v>0.03</v>
      </c>
      <c r="W233">
        <f>IF(G233="GK",VLOOKUP(F233,'[1]2015GoalKeeper Stats'!$A$2:$S$109,16,FALSE),VLOOKUP(F233,'[1]2015Player Stats'!$A$2:$AB$830,16,FALSE))</f>
        <v>6.7</v>
      </c>
      <c r="X233">
        <f>IF(G233="GK",VLOOKUP(F233,'[1]2015GoalKeeper Stats'!$A$2:$S$109,17,FALSE),VLOOKUP(F233,'[1]2015Player Stats'!$A$2:$AB$830,17,FALSE))</f>
        <v>2</v>
      </c>
      <c r="Y233">
        <f>IF(G233="GK",VLOOKUP(F233,'[1]2015GoalKeeper Stats'!$A$2:$S$109,18,FALSE),VLOOKUP(F233,'[1]2015Player Stats'!$A$2:$AB$830,18,FALSE))</f>
        <v>3</v>
      </c>
      <c r="Z233">
        <f>IF(G233="GK",VLOOKUP(F233,'[1]2015GoalKeeper Stats'!$A$2:$S$109,19,FALSE),VLOOKUP(F233,'[1]2015Player Stats'!$A$2:$AB$830,19,FALSE))</f>
        <v>2</v>
      </c>
      <c r="AA233">
        <f>IF(G233="GK",VLOOKUP(F233,'[1]2015GoalKeeper Stats'!$A$2:$S$109,20,FALSE),VLOOKUP(F233,'[1]2015Player Stats'!$A$2:$AB$830,20,FALSE))</f>
        <v>0.15</v>
      </c>
      <c r="AB233">
        <f>IF(G233="GK",VLOOKUP(F233,'[1]2015GoalKeeper Stats'!$A$2:$S$109,21,FALSE),VLOOKUP(F233,'[1]2015Player Stats'!$A$2:$AB$830,21,FALSE))</f>
        <v>26</v>
      </c>
      <c r="AC233">
        <f>IF(G233="GK",VLOOKUP(F233,'[1]2015GoalKeeper Stats'!$A$2:$S$109,22,FALSE),VLOOKUP(F233,'[1]2015Player Stats'!$A$2:$AB$830,22,FALSE))</f>
        <v>34</v>
      </c>
      <c r="AD233">
        <f>IF(G233="GK",VLOOKUP(F233,'[1]2015GoalKeeper Stats'!$A$2:$S$109,23,FALSE),VLOOKUP(F233,'[1]2015Player Stats'!$A$2:$AB$830,23,FALSE))</f>
        <v>4</v>
      </c>
      <c r="AE233">
        <f>IF(G233="GK",VLOOKUP(F233,'[1]2015GoalKeeper Stats'!$A$2:$S$109,24,FALSE),VLOOKUP(F233,'[1]2015Player Stats'!$A$2:$AB$830,24,FALSE))</f>
        <v>3</v>
      </c>
      <c r="AF233">
        <f>IF(G233="GK",VLOOKUP(F233,'[1]2015GoalKeeper Stats'!$A$2:$S$109,25,FALSE),VLOOKUP(F233,'[1]2015Player Stats'!$A$2:$AB$830,25,FALSE))</f>
        <v>0</v>
      </c>
      <c r="AG233">
        <f>IF(G233="GK",VLOOKUP(F233,'[1]2015GoalKeeper Stats'!$A$2:$S$109,26,FALSE),VLOOKUP(F233,'[1]2015Player Stats'!$A$2:$AB$830,26,FALSE))</f>
        <v>46.67</v>
      </c>
      <c r="AH233" s="51">
        <v>2015</v>
      </c>
      <c r="AI233" s="51">
        <v>34</v>
      </c>
      <c r="AJ233" s="51">
        <v>486</v>
      </c>
      <c r="AK233" s="51">
        <v>405</v>
      </c>
      <c r="AL233" s="51">
        <v>41</v>
      </c>
      <c r="AM233" s="51">
        <v>39</v>
      </c>
      <c r="AN233" s="51">
        <v>2</v>
      </c>
      <c r="AO233" s="52">
        <v>46.17</v>
      </c>
      <c r="AP233" s="52">
        <v>36.56</v>
      </c>
      <c r="AQ233" s="52">
        <v>9.61</v>
      </c>
      <c r="AR233" s="52">
        <v>-7.61</v>
      </c>
      <c r="AS233" s="51">
        <v>53</v>
      </c>
      <c r="AT233" s="52">
        <v>54.55</v>
      </c>
    </row>
    <row r="234" spans="1:46" hidden="1">
      <c r="A234">
        <v>2015</v>
      </c>
      <c r="B234" t="s">
        <v>196</v>
      </c>
      <c r="C234" t="s">
        <v>196</v>
      </c>
      <c r="D234" t="s">
        <v>1286</v>
      </c>
      <c r="E234" t="s">
        <v>1287</v>
      </c>
      <c r="F234" t="str">
        <f t="shared" si="3"/>
        <v>Thomas Bedinelli</v>
      </c>
      <c r="G234" t="s">
        <v>860</v>
      </c>
      <c r="H234" s="143">
        <v>133125</v>
      </c>
      <c r="I234" s="143">
        <v>108000</v>
      </c>
      <c r="J234" t="str">
        <f>IF(G234="GK",VLOOKUP(F234,'[1]2015GoalKeeper Stats'!$A$2:$S$109,2,FALSE),VLOOKUP(F234,'[1]2015Player Stats'!$A$2:$AB$830,2,FALSE))</f>
        <v>SEA</v>
      </c>
      <c r="K234">
        <f>IF(G234="GK",VLOOKUP(F234,'[1]2015GoalKeeper Stats'!$A$2:$S$109,4,FALSE),VLOOKUP(F234,'[1]2015Player Stats'!$A$2:$AB$830,4,FALSE))</f>
        <v>11</v>
      </c>
      <c r="L234">
        <f>IF(G234="GK",VLOOKUP(F234,'[1]2015GoalKeeper Stats'!$A$2:$S$109,5,FALSE),VLOOKUP(F234,'[1]2015Player Stats'!$A$2:$AB$830,5,FALSE))</f>
        <v>7</v>
      </c>
      <c r="M234">
        <f>IF(G234="GK",VLOOKUP(F234,'[1]2015GoalKeeper Stats'!$A$2:$S$109,6,FALSE),VLOOKUP(F234,'[1]2015Player Stats'!$A$2:$AB$830,6,FALSE))</f>
        <v>547</v>
      </c>
      <c r="N234">
        <f>IF(G234="GK",VLOOKUP(F234,'[1]2015GoalKeeper Stats'!$A$2:$S$109,7,FALSE),VLOOKUP(F234,'[1]2015Player Stats'!$A$2:$AB$830,7,FALSE))</f>
        <v>1</v>
      </c>
      <c r="O234">
        <f>IF(G234="GK",VLOOKUP(F234,'[1]2015GoalKeeper Stats'!$A$2:$S$109,8,FALSE),VLOOKUP(F234,'[1]2015Player Stats'!$A$2:$AB$830,8,FALSE))</f>
        <v>1</v>
      </c>
      <c r="P234">
        <f>IF(G234="GK",VLOOKUP(F234,'[1]2015GoalKeeper Stats'!$A$2:$S$109,9,FALSE),VLOOKUP(F234,'[1]2015Player Stats'!$A$2:$AB$830,9,FALSE))</f>
        <v>9</v>
      </c>
      <c r="Q234">
        <f>IF(G234="GK",VLOOKUP(F234,'[1]2015GoalKeeper Stats'!$A$2:$S$109,10,FALSE),VLOOKUP(F234,'[1]2015Player Stats'!$A$2:$AB$830,10,FALSE))</f>
        <v>6</v>
      </c>
      <c r="R234">
        <f>IF(G234="GK",VLOOKUP(F234,'[1]2015GoalKeeper Stats'!$A$2:$S$109,11,FALSE),VLOOKUP(F234,'[1]2015Player Stats'!$A$2:$AB$830,11,FALSE))</f>
        <v>0</v>
      </c>
      <c r="S234" t="str">
        <f>IF(G234="GK",VLOOKUP(F234,'[1]2015GoalKeeper Stats'!$A$2:$S$109,12,FALSE),VLOOKUP(F234,'[1]2015Player Stats'!$A$2:$AB$830,12,FALSE))</f>
        <v>0/0</v>
      </c>
      <c r="T234">
        <f>IF(G234="GK",VLOOKUP(F234,'[1]2015GoalKeeper Stats'!$A$2:$S$109,13,FALSE),VLOOKUP(F234,'[1]2015Player Stats'!$A$2:$AB$830,13,FALSE))</f>
        <v>1</v>
      </c>
      <c r="U234">
        <f>IF(G234="GK",VLOOKUP(F234,'[1]2015GoalKeeper Stats'!$A$2:$S$109,14,FALSE),VLOOKUP(F234,'[1]2015Player Stats'!$A$2:$AB$830,14,FALSE))</f>
        <v>0</v>
      </c>
      <c r="V234">
        <f>IF(G234="GK",VLOOKUP(F234,'[1]2015GoalKeeper Stats'!$A$2:$S$109,15,FALSE),VLOOKUP(F234,'[1]2015Player Stats'!$A$2:$AB$830,15,FALSE))</f>
        <v>0.16</v>
      </c>
      <c r="W234">
        <f>IF(G234="GK",VLOOKUP(F234,'[1]2015GoalKeeper Stats'!$A$2:$S$109,16,FALSE),VLOOKUP(F234,'[1]2015Player Stats'!$A$2:$AB$830,16,FALSE))</f>
        <v>11.1</v>
      </c>
      <c r="X234">
        <f>IF(G234="GK",VLOOKUP(F234,'[1]2015GoalKeeper Stats'!$A$2:$S$109,17,FALSE),VLOOKUP(F234,'[1]2015Player Stats'!$A$2:$AB$830,17,FALSE))</f>
        <v>0</v>
      </c>
      <c r="Y234">
        <f>IF(G234="GK",VLOOKUP(F234,'[1]2015GoalKeeper Stats'!$A$2:$S$109,18,FALSE),VLOOKUP(F234,'[1]2015Player Stats'!$A$2:$AB$830,18,FALSE))</f>
        <v>1</v>
      </c>
      <c r="Z234">
        <f>IF(G234="GK",VLOOKUP(F234,'[1]2015GoalKeeper Stats'!$A$2:$S$109,19,FALSE),VLOOKUP(F234,'[1]2015Player Stats'!$A$2:$AB$830,19,FALSE))</f>
        <v>0</v>
      </c>
      <c r="AA234">
        <f>IF(G234="GK",VLOOKUP(F234,'[1]2015GoalKeeper Stats'!$A$2:$S$109,20,FALSE),VLOOKUP(F234,'[1]2015Player Stats'!$A$2:$AB$830,20,FALSE))</f>
        <v>0.16</v>
      </c>
      <c r="AB234">
        <f>IF(G234="GK",VLOOKUP(F234,'[1]2015GoalKeeper Stats'!$A$2:$S$109,21,FALSE),VLOOKUP(F234,'[1]2015Player Stats'!$A$2:$AB$830,21,FALSE))</f>
        <v>8</v>
      </c>
      <c r="AC234">
        <f>IF(G234="GK",VLOOKUP(F234,'[1]2015GoalKeeper Stats'!$A$2:$S$109,22,FALSE),VLOOKUP(F234,'[1]2015Player Stats'!$A$2:$AB$830,22,FALSE))</f>
        <v>16</v>
      </c>
      <c r="AD234">
        <f>IF(G234="GK",VLOOKUP(F234,'[1]2015GoalKeeper Stats'!$A$2:$S$109,23,FALSE),VLOOKUP(F234,'[1]2015Player Stats'!$A$2:$AB$830,23,FALSE))</f>
        <v>4</v>
      </c>
      <c r="AE234">
        <f>IF(G234="GK",VLOOKUP(F234,'[1]2015GoalKeeper Stats'!$A$2:$S$109,24,FALSE),VLOOKUP(F234,'[1]2015Player Stats'!$A$2:$AB$830,24,FALSE))</f>
        <v>1</v>
      </c>
      <c r="AF234">
        <f>IF(G234="GK",VLOOKUP(F234,'[1]2015GoalKeeper Stats'!$A$2:$S$109,25,FALSE),VLOOKUP(F234,'[1]2015Player Stats'!$A$2:$AB$830,25,FALSE))</f>
        <v>0</v>
      </c>
      <c r="AG234">
        <f>IF(G234="GK",VLOOKUP(F234,'[1]2015GoalKeeper Stats'!$A$2:$S$109,26,FALSE),VLOOKUP(F234,'[1]2015Player Stats'!$A$2:$AB$830,26,FALSE))</f>
        <v>66.67</v>
      </c>
      <c r="AH234" s="51">
        <v>2015</v>
      </c>
      <c r="AI234" s="51">
        <v>34</v>
      </c>
      <c r="AJ234" s="51">
        <v>331</v>
      </c>
      <c r="AK234" s="51">
        <v>464</v>
      </c>
      <c r="AL234" s="51">
        <v>44</v>
      </c>
      <c r="AM234" s="51">
        <v>36</v>
      </c>
      <c r="AN234" s="51">
        <v>8</v>
      </c>
      <c r="AO234" s="52">
        <v>42.15</v>
      </c>
      <c r="AP234" s="52">
        <v>38.61</v>
      </c>
      <c r="AQ234" s="52">
        <v>3.53</v>
      </c>
      <c r="AR234" s="52">
        <v>4.47</v>
      </c>
      <c r="AS234" s="51">
        <v>51</v>
      </c>
      <c r="AT234" s="52">
        <v>49.63</v>
      </c>
    </row>
    <row r="235" spans="1:46" hidden="1">
      <c r="A235">
        <v>2015</v>
      </c>
      <c r="B235" t="s">
        <v>201</v>
      </c>
      <c r="C235" t="s">
        <v>201</v>
      </c>
      <c r="D235" t="s">
        <v>1288</v>
      </c>
      <c r="E235" t="s">
        <v>1289</v>
      </c>
      <c r="F235" t="str">
        <f t="shared" si="3"/>
        <v>Johan Venegas</v>
      </c>
      <c r="G235" t="s">
        <v>860</v>
      </c>
      <c r="H235" s="143">
        <v>132500</v>
      </c>
      <c r="I235" s="143">
        <v>120000</v>
      </c>
      <c r="J235" t="str">
        <f>IF(G235="GK",VLOOKUP(F235,'[1]2015GoalKeeper Stats'!$A$2:$S$109,2,FALSE),VLOOKUP(F235,'[1]2015Player Stats'!$A$2:$AB$830,2,FALSE))</f>
        <v>MTL</v>
      </c>
      <c r="K235">
        <f>IF(G235="GK",VLOOKUP(F235,'[1]2015GoalKeeper Stats'!$A$2:$S$109,4,FALSE),VLOOKUP(F235,'[1]2015Player Stats'!$A$2:$AB$830,4,FALSE))</f>
        <v>12</v>
      </c>
      <c r="L235">
        <f>IF(G235="GK",VLOOKUP(F235,'[1]2015GoalKeeper Stats'!$A$2:$S$109,5,FALSE),VLOOKUP(F235,'[1]2015Player Stats'!$A$2:$AB$830,5,FALSE))</f>
        <v>9</v>
      </c>
      <c r="M235">
        <f>IF(G235="GK",VLOOKUP(F235,'[1]2015GoalKeeper Stats'!$A$2:$S$109,6,FALSE),VLOOKUP(F235,'[1]2015Player Stats'!$A$2:$AB$830,6,FALSE))</f>
        <v>746</v>
      </c>
      <c r="N235">
        <f>IF(G235="GK",VLOOKUP(F235,'[1]2015GoalKeeper Stats'!$A$2:$S$109,7,FALSE),VLOOKUP(F235,'[1]2015Player Stats'!$A$2:$AB$830,7,FALSE))</f>
        <v>1</v>
      </c>
      <c r="O235">
        <f>IF(G235="GK",VLOOKUP(F235,'[1]2015GoalKeeper Stats'!$A$2:$S$109,8,FALSE),VLOOKUP(F235,'[1]2015Player Stats'!$A$2:$AB$830,8,FALSE))</f>
        <v>0</v>
      </c>
      <c r="P235">
        <f>IF(G235="GK",VLOOKUP(F235,'[1]2015GoalKeeper Stats'!$A$2:$S$109,9,FALSE),VLOOKUP(F235,'[1]2015Player Stats'!$A$2:$AB$830,9,FALSE))</f>
        <v>21</v>
      </c>
      <c r="Q235">
        <f>IF(G235="GK",VLOOKUP(F235,'[1]2015GoalKeeper Stats'!$A$2:$S$109,10,FALSE),VLOOKUP(F235,'[1]2015Player Stats'!$A$2:$AB$830,10,FALSE))</f>
        <v>7</v>
      </c>
      <c r="R235">
        <f>IF(G235="GK",VLOOKUP(F235,'[1]2015GoalKeeper Stats'!$A$2:$S$109,11,FALSE),VLOOKUP(F235,'[1]2015Player Stats'!$A$2:$AB$830,11,FALSE))</f>
        <v>1</v>
      </c>
      <c r="S235" t="str">
        <f>IF(G235="GK",VLOOKUP(F235,'[1]2015GoalKeeper Stats'!$A$2:$S$109,12,FALSE),VLOOKUP(F235,'[1]2015Player Stats'!$A$2:$AB$830,12,FALSE))</f>
        <v>0/0</v>
      </c>
      <c r="T235">
        <f>IF(G235="GK",VLOOKUP(F235,'[1]2015GoalKeeper Stats'!$A$2:$S$109,13,FALSE),VLOOKUP(F235,'[1]2015Player Stats'!$A$2:$AB$830,13,FALSE))</f>
        <v>1</v>
      </c>
      <c r="U235">
        <f>IF(G235="GK",VLOOKUP(F235,'[1]2015GoalKeeper Stats'!$A$2:$S$109,14,FALSE),VLOOKUP(F235,'[1]2015Player Stats'!$A$2:$AB$830,14,FALSE))</f>
        <v>0</v>
      </c>
      <c r="V235">
        <f>IF(G235="GK",VLOOKUP(F235,'[1]2015GoalKeeper Stats'!$A$2:$S$109,15,FALSE),VLOOKUP(F235,'[1]2015Player Stats'!$A$2:$AB$830,15,FALSE))</f>
        <v>0.12</v>
      </c>
      <c r="W235">
        <f>IF(G235="GK",VLOOKUP(F235,'[1]2015GoalKeeper Stats'!$A$2:$S$109,16,FALSE),VLOOKUP(F235,'[1]2015Player Stats'!$A$2:$AB$830,16,FALSE))</f>
        <v>4.8</v>
      </c>
      <c r="X235">
        <f>IF(G235="GK",VLOOKUP(F235,'[1]2015GoalKeeper Stats'!$A$2:$S$109,17,FALSE),VLOOKUP(F235,'[1]2015Player Stats'!$A$2:$AB$830,17,FALSE))</f>
        <v>0</v>
      </c>
      <c r="Y235">
        <f>IF(G235="GK",VLOOKUP(F235,'[1]2015GoalKeeper Stats'!$A$2:$S$109,18,FALSE),VLOOKUP(F235,'[1]2015Player Stats'!$A$2:$AB$830,18,FALSE))</f>
        <v>0</v>
      </c>
      <c r="Z235">
        <f>IF(G235="GK",VLOOKUP(F235,'[1]2015GoalKeeper Stats'!$A$2:$S$109,19,FALSE),VLOOKUP(F235,'[1]2015Player Stats'!$A$2:$AB$830,19,FALSE))</f>
        <v>0</v>
      </c>
      <c r="AA235">
        <f>IF(G235="GK",VLOOKUP(F235,'[1]2015GoalKeeper Stats'!$A$2:$S$109,20,FALSE),VLOOKUP(F235,'[1]2015Player Stats'!$A$2:$AB$830,20,FALSE))</f>
        <v>0</v>
      </c>
      <c r="AB235">
        <f>IF(G235="GK",VLOOKUP(F235,'[1]2015GoalKeeper Stats'!$A$2:$S$109,21,FALSE),VLOOKUP(F235,'[1]2015Player Stats'!$A$2:$AB$830,21,FALSE))</f>
        <v>13</v>
      </c>
      <c r="AC235">
        <f>IF(G235="GK",VLOOKUP(F235,'[1]2015GoalKeeper Stats'!$A$2:$S$109,22,FALSE),VLOOKUP(F235,'[1]2015Player Stats'!$A$2:$AB$830,22,FALSE))</f>
        <v>23</v>
      </c>
      <c r="AD235">
        <f>IF(G235="GK",VLOOKUP(F235,'[1]2015GoalKeeper Stats'!$A$2:$S$109,23,FALSE),VLOOKUP(F235,'[1]2015Player Stats'!$A$2:$AB$830,23,FALSE))</f>
        <v>3</v>
      </c>
      <c r="AE235">
        <f>IF(G235="GK",VLOOKUP(F235,'[1]2015GoalKeeper Stats'!$A$2:$S$109,24,FALSE),VLOOKUP(F235,'[1]2015Player Stats'!$A$2:$AB$830,24,FALSE))</f>
        <v>4</v>
      </c>
      <c r="AF235">
        <f>IF(G235="GK",VLOOKUP(F235,'[1]2015GoalKeeper Stats'!$A$2:$S$109,25,FALSE),VLOOKUP(F235,'[1]2015Player Stats'!$A$2:$AB$830,25,FALSE))</f>
        <v>0</v>
      </c>
      <c r="AG235">
        <f>IF(G235="GK",VLOOKUP(F235,'[1]2015GoalKeeper Stats'!$A$2:$S$109,26,FALSE),VLOOKUP(F235,'[1]2015Player Stats'!$A$2:$AB$830,26,FALSE))</f>
        <v>33.33</v>
      </c>
      <c r="AH235" s="51">
        <v>2015</v>
      </c>
      <c r="AI235" s="51">
        <v>34</v>
      </c>
      <c r="AJ235" s="51">
        <v>434</v>
      </c>
      <c r="AK235" s="51">
        <v>425</v>
      </c>
      <c r="AL235" s="51">
        <v>48</v>
      </c>
      <c r="AM235" s="51">
        <v>44</v>
      </c>
      <c r="AN235" s="51">
        <v>4</v>
      </c>
      <c r="AO235" s="52">
        <v>43.24</v>
      </c>
      <c r="AP235" s="52">
        <v>41.17</v>
      </c>
      <c r="AQ235" s="52">
        <v>2.0699999999999998</v>
      </c>
      <c r="AR235" s="52">
        <v>1.93</v>
      </c>
      <c r="AS235" s="51">
        <v>51</v>
      </c>
      <c r="AT235" s="52">
        <v>47.35</v>
      </c>
    </row>
    <row r="236" spans="1:46" hidden="1">
      <c r="A236">
        <v>2015</v>
      </c>
      <c r="B236" t="s">
        <v>204</v>
      </c>
      <c r="C236" t="s">
        <v>204</v>
      </c>
      <c r="D236" t="s">
        <v>1290</v>
      </c>
      <c r="E236" t="s">
        <v>1291</v>
      </c>
      <c r="F236" t="str">
        <f t="shared" si="3"/>
        <v>Raymon Gaddis</v>
      </c>
      <c r="G236" t="s">
        <v>893</v>
      </c>
      <c r="H236" s="143">
        <v>132500</v>
      </c>
      <c r="I236" s="143">
        <v>130000</v>
      </c>
      <c r="J236" t="str">
        <f>IF(G236="GK",VLOOKUP(F236,'[1]2015GoalKeeper Stats'!$A$2:$S$109,2,FALSE),VLOOKUP(F236,'[1]2015Player Stats'!$A$2:$AB$830,2,FALSE))</f>
        <v>PHI</v>
      </c>
      <c r="K236">
        <f>IF(G236="GK",VLOOKUP(F236,'[1]2015GoalKeeper Stats'!$A$2:$S$109,4,FALSE),VLOOKUP(F236,'[1]2015Player Stats'!$A$2:$AB$830,4,FALSE))</f>
        <v>28</v>
      </c>
      <c r="L236">
        <f>IF(G236="GK",VLOOKUP(F236,'[1]2015GoalKeeper Stats'!$A$2:$S$109,5,FALSE),VLOOKUP(F236,'[1]2015Player Stats'!$A$2:$AB$830,5,FALSE))</f>
        <v>27</v>
      </c>
      <c r="M236">
        <f>IF(G236="GK",VLOOKUP(F236,'[1]2015GoalKeeper Stats'!$A$2:$S$109,6,FALSE),VLOOKUP(F236,'[1]2015Player Stats'!$A$2:$AB$830,6,FALSE))</f>
        <v>2399</v>
      </c>
      <c r="N236">
        <f>IF(G236="GK",VLOOKUP(F236,'[1]2015GoalKeeper Stats'!$A$2:$S$109,7,FALSE),VLOOKUP(F236,'[1]2015Player Stats'!$A$2:$AB$830,7,FALSE))</f>
        <v>0</v>
      </c>
      <c r="O236">
        <f>IF(G236="GK",VLOOKUP(F236,'[1]2015GoalKeeper Stats'!$A$2:$S$109,8,FALSE),VLOOKUP(F236,'[1]2015Player Stats'!$A$2:$AB$830,8,FALSE))</f>
        <v>1</v>
      </c>
      <c r="P236">
        <f>IF(G236="GK",VLOOKUP(F236,'[1]2015GoalKeeper Stats'!$A$2:$S$109,9,FALSE),VLOOKUP(F236,'[1]2015Player Stats'!$A$2:$AB$830,9,FALSE))</f>
        <v>2</v>
      </c>
      <c r="Q236">
        <f>IF(G236="GK",VLOOKUP(F236,'[1]2015GoalKeeper Stats'!$A$2:$S$109,10,FALSE),VLOOKUP(F236,'[1]2015Player Stats'!$A$2:$AB$830,10,FALSE))</f>
        <v>0</v>
      </c>
      <c r="R236">
        <f>IF(G236="GK",VLOOKUP(F236,'[1]2015GoalKeeper Stats'!$A$2:$S$109,11,FALSE),VLOOKUP(F236,'[1]2015Player Stats'!$A$2:$AB$830,11,FALSE))</f>
        <v>0</v>
      </c>
      <c r="S236" t="str">
        <f>IF(G236="GK",VLOOKUP(F236,'[1]2015GoalKeeper Stats'!$A$2:$S$109,12,FALSE),VLOOKUP(F236,'[1]2015Player Stats'!$A$2:$AB$830,12,FALSE))</f>
        <v>0/0</v>
      </c>
      <c r="T236">
        <f>IF(G236="GK",VLOOKUP(F236,'[1]2015GoalKeeper Stats'!$A$2:$S$109,13,FALSE),VLOOKUP(F236,'[1]2015Player Stats'!$A$2:$AB$830,13,FALSE))</f>
        <v>0</v>
      </c>
      <c r="U236">
        <f>IF(G236="GK",VLOOKUP(F236,'[1]2015GoalKeeper Stats'!$A$2:$S$109,14,FALSE),VLOOKUP(F236,'[1]2015Player Stats'!$A$2:$AB$830,14,FALSE))</f>
        <v>0</v>
      </c>
      <c r="V236">
        <f>IF(G236="GK",VLOOKUP(F236,'[1]2015GoalKeeper Stats'!$A$2:$S$109,15,FALSE),VLOOKUP(F236,'[1]2015Player Stats'!$A$2:$AB$830,15,FALSE))</f>
        <v>0</v>
      </c>
      <c r="W236">
        <f>IF(G236="GK",VLOOKUP(F236,'[1]2015GoalKeeper Stats'!$A$2:$S$109,16,FALSE),VLOOKUP(F236,'[1]2015Player Stats'!$A$2:$AB$830,16,FALSE))</f>
        <v>0</v>
      </c>
      <c r="X236">
        <f>IF(G236="GK",VLOOKUP(F236,'[1]2015GoalKeeper Stats'!$A$2:$S$109,17,FALSE),VLOOKUP(F236,'[1]2015Player Stats'!$A$2:$AB$830,17,FALSE))</f>
        <v>0</v>
      </c>
      <c r="Y236">
        <f>IF(G236="GK",VLOOKUP(F236,'[1]2015GoalKeeper Stats'!$A$2:$S$109,18,FALSE),VLOOKUP(F236,'[1]2015Player Stats'!$A$2:$AB$830,18,FALSE))</f>
        <v>0</v>
      </c>
      <c r="Z236">
        <f>IF(G236="GK",VLOOKUP(F236,'[1]2015GoalKeeper Stats'!$A$2:$S$109,19,FALSE),VLOOKUP(F236,'[1]2015Player Stats'!$A$2:$AB$830,19,FALSE))</f>
        <v>1</v>
      </c>
      <c r="AA236">
        <f>IF(G236="GK",VLOOKUP(F236,'[1]2015GoalKeeper Stats'!$A$2:$S$109,20,FALSE),VLOOKUP(F236,'[1]2015Player Stats'!$A$2:$AB$830,20,FALSE))</f>
        <v>0.04</v>
      </c>
      <c r="AB236">
        <f>IF(G236="GK",VLOOKUP(F236,'[1]2015GoalKeeper Stats'!$A$2:$S$109,21,FALSE),VLOOKUP(F236,'[1]2015Player Stats'!$A$2:$AB$830,21,FALSE))</f>
        <v>15</v>
      </c>
      <c r="AC236">
        <f>IF(G236="GK",VLOOKUP(F236,'[1]2015GoalKeeper Stats'!$A$2:$S$109,22,FALSE),VLOOKUP(F236,'[1]2015Player Stats'!$A$2:$AB$830,22,FALSE))</f>
        <v>22</v>
      </c>
      <c r="AD236">
        <f>IF(G236="GK",VLOOKUP(F236,'[1]2015GoalKeeper Stats'!$A$2:$S$109,23,FALSE),VLOOKUP(F236,'[1]2015Player Stats'!$A$2:$AB$830,23,FALSE))</f>
        <v>1</v>
      </c>
      <c r="AE236">
        <f>IF(G236="GK",VLOOKUP(F236,'[1]2015GoalKeeper Stats'!$A$2:$S$109,24,FALSE),VLOOKUP(F236,'[1]2015Player Stats'!$A$2:$AB$830,24,FALSE))</f>
        <v>3</v>
      </c>
      <c r="AF236">
        <f>IF(G236="GK",VLOOKUP(F236,'[1]2015GoalKeeper Stats'!$A$2:$S$109,25,FALSE),VLOOKUP(F236,'[1]2015Player Stats'!$A$2:$AB$830,25,FALSE))</f>
        <v>0</v>
      </c>
      <c r="AG236">
        <f>IF(G236="GK",VLOOKUP(F236,'[1]2015GoalKeeper Stats'!$A$2:$S$109,26,FALSE),VLOOKUP(F236,'[1]2015Player Stats'!$A$2:$AB$830,26,FALSE))</f>
        <v>0</v>
      </c>
      <c r="AH236" s="51">
        <v>2015</v>
      </c>
      <c r="AI236" s="51">
        <v>34</v>
      </c>
      <c r="AJ236" s="51">
        <v>381</v>
      </c>
      <c r="AK236" s="51">
        <v>413</v>
      </c>
      <c r="AL236" s="51">
        <v>40</v>
      </c>
      <c r="AM236" s="51">
        <v>54</v>
      </c>
      <c r="AN236" s="51">
        <v>-14</v>
      </c>
      <c r="AO236" s="52">
        <v>39.479999999999997</v>
      </c>
      <c r="AP236" s="52">
        <v>46.61</v>
      </c>
      <c r="AQ236" s="52">
        <v>-7.13</v>
      </c>
      <c r="AR236" s="52">
        <v>-6.87</v>
      </c>
      <c r="AS236" s="51">
        <v>37</v>
      </c>
      <c r="AT236" s="52">
        <v>41.91</v>
      </c>
    </row>
    <row r="237" spans="1:46" hidden="1">
      <c r="A237">
        <v>2015</v>
      </c>
      <c r="B237" t="s">
        <v>943</v>
      </c>
      <c r="C237" t="s">
        <v>175</v>
      </c>
      <c r="D237" t="s">
        <v>987</v>
      </c>
      <c r="E237" t="s">
        <v>1292</v>
      </c>
      <c r="F237" t="str">
        <f t="shared" si="3"/>
        <v>Damien Perrinelle</v>
      </c>
      <c r="G237" t="s">
        <v>893</v>
      </c>
      <c r="H237" s="143">
        <v>132000</v>
      </c>
      <c r="I237" s="143">
        <v>132000</v>
      </c>
      <c r="J237" t="str">
        <f>IF(G237="GK",VLOOKUP(F237,'[1]2015GoalKeeper Stats'!$A$2:$S$109,2,FALSE),VLOOKUP(F237,'[1]2015Player Stats'!$A$2:$AB$830,2,FALSE))</f>
        <v>NYR</v>
      </c>
      <c r="K237">
        <f>IF(G237="GK",VLOOKUP(F237,'[1]2015GoalKeeper Stats'!$A$2:$S$109,4,FALSE),VLOOKUP(F237,'[1]2015Player Stats'!$A$2:$AB$830,4,FALSE))</f>
        <v>28</v>
      </c>
      <c r="L237">
        <f>IF(G237="GK",VLOOKUP(F237,'[1]2015GoalKeeper Stats'!$A$2:$S$109,5,FALSE),VLOOKUP(F237,'[1]2015Player Stats'!$A$2:$AB$830,5,FALSE))</f>
        <v>27</v>
      </c>
      <c r="M237">
        <f>IF(G237="GK",VLOOKUP(F237,'[1]2015GoalKeeper Stats'!$A$2:$S$109,6,FALSE),VLOOKUP(F237,'[1]2015Player Stats'!$A$2:$AB$830,6,FALSE))</f>
        <v>2410</v>
      </c>
      <c r="N237">
        <f>IF(G237="GK",VLOOKUP(F237,'[1]2015GoalKeeper Stats'!$A$2:$S$109,7,FALSE),VLOOKUP(F237,'[1]2015Player Stats'!$A$2:$AB$830,7,FALSE))</f>
        <v>2</v>
      </c>
      <c r="O237">
        <f>IF(G237="GK",VLOOKUP(F237,'[1]2015GoalKeeper Stats'!$A$2:$S$109,8,FALSE),VLOOKUP(F237,'[1]2015Player Stats'!$A$2:$AB$830,8,FALSE))</f>
        <v>1</v>
      </c>
      <c r="P237">
        <f>IF(G237="GK",VLOOKUP(F237,'[1]2015GoalKeeper Stats'!$A$2:$S$109,9,FALSE),VLOOKUP(F237,'[1]2015Player Stats'!$A$2:$AB$830,9,FALSE))</f>
        <v>16</v>
      </c>
      <c r="Q237">
        <f>IF(G237="GK",VLOOKUP(F237,'[1]2015GoalKeeper Stats'!$A$2:$S$109,10,FALSE),VLOOKUP(F237,'[1]2015Player Stats'!$A$2:$AB$830,10,FALSE))</f>
        <v>4</v>
      </c>
      <c r="R237">
        <f>IF(G237="GK",VLOOKUP(F237,'[1]2015GoalKeeper Stats'!$A$2:$S$109,11,FALSE),VLOOKUP(F237,'[1]2015Player Stats'!$A$2:$AB$830,11,FALSE))</f>
        <v>0</v>
      </c>
      <c r="S237" t="str">
        <f>IF(G237="GK",VLOOKUP(F237,'[1]2015GoalKeeper Stats'!$A$2:$S$109,12,FALSE),VLOOKUP(F237,'[1]2015Player Stats'!$A$2:$AB$830,12,FALSE))</f>
        <v>0/0</v>
      </c>
      <c r="T237">
        <f>IF(G237="GK",VLOOKUP(F237,'[1]2015GoalKeeper Stats'!$A$2:$S$109,13,FALSE),VLOOKUP(F237,'[1]2015Player Stats'!$A$2:$AB$830,13,FALSE))</f>
        <v>0</v>
      </c>
      <c r="U237">
        <f>IF(G237="GK",VLOOKUP(F237,'[1]2015GoalKeeper Stats'!$A$2:$S$109,14,FALSE),VLOOKUP(F237,'[1]2015Player Stats'!$A$2:$AB$830,14,FALSE))</f>
        <v>2</v>
      </c>
      <c r="V237">
        <f>IF(G237="GK",VLOOKUP(F237,'[1]2015GoalKeeper Stats'!$A$2:$S$109,15,FALSE),VLOOKUP(F237,'[1]2015Player Stats'!$A$2:$AB$830,15,FALSE))</f>
        <v>7.0000000000000007E-2</v>
      </c>
      <c r="W237">
        <f>IF(G237="GK",VLOOKUP(F237,'[1]2015GoalKeeper Stats'!$A$2:$S$109,16,FALSE),VLOOKUP(F237,'[1]2015Player Stats'!$A$2:$AB$830,16,FALSE))</f>
        <v>12.5</v>
      </c>
      <c r="X237">
        <f>IF(G237="GK",VLOOKUP(F237,'[1]2015GoalKeeper Stats'!$A$2:$S$109,17,FALSE),VLOOKUP(F237,'[1]2015Player Stats'!$A$2:$AB$830,17,FALSE))</f>
        <v>1</v>
      </c>
      <c r="Y237">
        <f>IF(G237="GK",VLOOKUP(F237,'[1]2015GoalKeeper Stats'!$A$2:$S$109,18,FALSE),VLOOKUP(F237,'[1]2015Player Stats'!$A$2:$AB$830,18,FALSE))</f>
        <v>1</v>
      </c>
      <c r="Z237">
        <f>IF(G237="GK",VLOOKUP(F237,'[1]2015GoalKeeper Stats'!$A$2:$S$109,19,FALSE),VLOOKUP(F237,'[1]2015Player Stats'!$A$2:$AB$830,19,FALSE))</f>
        <v>0</v>
      </c>
      <c r="AA237">
        <f>IF(G237="GK",VLOOKUP(F237,'[1]2015GoalKeeper Stats'!$A$2:$S$109,20,FALSE),VLOOKUP(F237,'[1]2015Player Stats'!$A$2:$AB$830,20,FALSE))</f>
        <v>0.04</v>
      </c>
      <c r="AB237">
        <f>IF(G237="GK",VLOOKUP(F237,'[1]2015GoalKeeper Stats'!$A$2:$S$109,21,FALSE),VLOOKUP(F237,'[1]2015Player Stats'!$A$2:$AB$830,21,FALSE))</f>
        <v>42</v>
      </c>
      <c r="AC237">
        <f>IF(G237="GK",VLOOKUP(F237,'[1]2015GoalKeeper Stats'!$A$2:$S$109,22,FALSE),VLOOKUP(F237,'[1]2015Player Stats'!$A$2:$AB$830,22,FALSE))</f>
        <v>20</v>
      </c>
      <c r="AD237">
        <f>IF(G237="GK",VLOOKUP(F237,'[1]2015GoalKeeper Stats'!$A$2:$S$109,23,FALSE),VLOOKUP(F237,'[1]2015Player Stats'!$A$2:$AB$830,23,FALSE))</f>
        <v>1</v>
      </c>
      <c r="AE237">
        <f>IF(G237="GK",VLOOKUP(F237,'[1]2015GoalKeeper Stats'!$A$2:$S$109,24,FALSE),VLOOKUP(F237,'[1]2015Player Stats'!$A$2:$AB$830,24,FALSE))</f>
        <v>11</v>
      </c>
      <c r="AF237">
        <f>IF(G237="GK",VLOOKUP(F237,'[1]2015GoalKeeper Stats'!$A$2:$S$109,25,FALSE),VLOOKUP(F237,'[1]2015Player Stats'!$A$2:$AB$830,25,FALSE))</f>
        <v>0</v>
      </c>
      <c r="AG237">
        <f>IF(G237="GK",VLOOKUP(F237,'[1]2015GoalKeeper Stats'!$A$2:$S$109,26,FALSE),VLOOKUP(F237,'[1]2015Player Stats'!$A$2:$AB$830,26,FALSE))</f>
        <v>25</v>
      </c>
      <c r="AH237" s="51">
        <v>2015</v>
      </c>
      <c r="AI237" s="51">
        <v>34</v>
      </c>
      <c r="AJ237" s="51">
        <v>476</v>
      </c>
      <c r="AK237" s="51">
        <v>399</v>
      </c>
      <c r="AL237" s="51">
        <v>62</v>
      </c>
      <c r="AM237" s="51">
        <v>42</v>
      </c>
      <c r="AN237" s="51">
        <v>20</v>
      </c>
      <c r="AO237" s="52">
        <v>60.94</v>
      </c>
      <c r="AP237" s="52">
        <v>38.31</v>
      </c>
      <c r="AQ237" s="52">
        <v>22.63</v>
      </c>
      <c r="AR237" s="52">
        <v>-2.63</v>
      </c>
      <c r="AS237" s="51">
        <v>60</v>
      </c>
      <c r="AT237" s="52">
        <v>61.58</v>
      </c>
    </row>
    <row r="238" spans="1:46" hidden="1">
      <c r="A238">
        <v>2015</v>
      </c>
      <c r="B238" t="s">
        <v>204</v>
      </c>
      <c r="C238" t="s">
        <v>204</v>
      </c>
      <c r="D238" t="s">
        <v>1293</v>
      </c>
      <c r="E238" t="s">
        <v>1294</v>
      </c>
      <c r="F238" t="str">
        <f t="shared" si="3"/>
        <v>Danny Cruz</v>
      </c>
      <c r="G238" t="s">
        <v>860</v>
      </c>
      <c r="H238" s="143">
        <v>131667</v>
      </c>
      <c r="I238" s="143">
        <v>125000</v>
      </c>
      <c r="J238" t="str">
        <f>IF(G238="GK",VLOOKUP(F238,'[1]2015GoalKeeper Stats'!$A$2:$S$109,2,FALSE),VLOOKUP(F238,'[1]2015Player Stats'!$A$2:$AB$830,2,FALSE))</f>
        <v>PHI</v>
      </c>
      <c r="K238">
        <f>IF(G238="GK",VLOOKUP(F238,'[1]2015GoalKeeper Stats'!$A$2:$S$109,4,FALSE),VLOOKUP(F238,'[1]2015Player Stats'!$A$2:$AB$830,4,FALSE))</f>
        <v>0</v>
      </c>
      <c r="L238">
        <f>IF(G238="GK",VLOOKUP(F238,'[1]2015GoalKeeper Stats'!$A$2:$S$109,5,FALSE),VLOOKUP(F238,'[1]2015Player Stats'!$A$2:$AB$830,5,FALSE))</f>
        <v>0</v>
      </c>
      <c r="M238">
        <f>IF(G238="GK",VLOOKUP(F238,'[1]2015GoalKeeper Stats'!$A$2:$S$109,6,FALSE),VLOOKUP(F238,'[1]2015Player Stats'!$A$2:$AB$830,6,FALSE))</f>
        <v>0</v>
      </c>
      <c r="N238">
        <f>IF(G238="GK",VLOOKUP(F238,'[1]2015GoalKeeper Stats'!$A$2:$S$109,7,FALSE),VLOOKUP(F238,'[1]2015Player Stats'!$A$2:$AB$830,7,FALSE))</f>
        <v>0</v>
      </c>
      <c r="O238">
        <f>IF(G238="GK",VLOOKUP(F238,'[1]2015GoalKeeper Stats'!$A$2:$S$109,8,FALSE),VLOOKUP(F238,'[1]2015Player Stats'!$A$2:$AB$830,8,FALSE))</f>
        <v>0</v>
      </c>
      <c r="P238">
        <f>IF(G238="GK",VLOOKUP(F238,'[1]2015GoalKeeper Stats'!$A$2:$S$109,9,FALSE),VLOOKUP(F238,'[1]2015Player Stats'!$A$2:$AB$830,9,FALSE))</f>
        <v>0</v>
      </c>
      <c r="Q238">
        <f>IF(G238="GK",VLOOKUP(F238,'[1]2015GoalKeeper Stats'!$A$2:$S$109,10,FALSE),VLOOKUP(F238,'[1]2015Player Stats'!$A$2:$AB$830,10,FALSE))</f>
        <v>0</v>
      </c>
      <c r="R238">
        <f>IF(G238="GK",VLOOKUP(F238,'[1]2015GoalKeeper Stats'!$A$2:$S$109,11,FALSE),VLOOKUP(F238,'[1]2015Player Stats'!$A$2:$AB$830,11,FALSE))</f>
        <v>0</v>
      </c>
      <c r="S238" t="str">
        <f>IF(G238="GK",VLOOKUP(F238,'[1]2015GoalKeeper Stats'!$A$2:$S$109,12,FALSE),VLOOKUP(F238,'[1]2015Player Stats'!$A$2:$AB$830,12,FALSE))</f>
        <v>0/0</v>
      </c>
      <c r="T238">
        <f>IF(G238="GK",VLOOKUP(F238,'[1]2015GoalKeeper Stats'!$A$2:$S$109,13,FALSE),VLOOKUP(F238,'[1]2015Player Stats'!$A$2:$AB$830,13,FALSE))</f>
        <v>0</v>
      </c>
      <c r="U238">
        <f>IF(G238="GK",VLOOKUP(F238,'[1]2015GoalKeeper Stats'!$A$2:$S$109,14,FALSE),VLOOKUP(F238,'[1]2015Player Stats'!$A$2:$AB$830,14,FALSE))</f>
        <v>0</v>
      </c>
      <c r="V238">
        <f>IF(G238="GK",VLOOKUP(F238,'[1]2015GoalKeeper Stats'!$A$2:$S$109,15,FALSE),VLOOKUP(F238,'[1]2015Player Stats'!$A$2:$AB$830,15,FALSE))</f>
        <v>0</v>
      </c>
      <c r="W238">
        <f>IF(G238="GK",VLOOKUP(F238,'[1]2015GoalKeeper Stats'!$A$2:$S$109,16,FALSE),VLOOKUP(F238,'[1]2015Player Stats'!$A$2:$AB$830,16,FALSE))</f>
        <v>0</v>
      </c>
      <c r="X238">
        <f>IF(G238="GK",VLOOKUP(F238,'[1]2015GoalKeeper Stats'!$A$2:$S$109,17,FALSE),VLOOKUP(F238,'[1]2015Player Stats'!$A$2:$AB$830,17,FALSE))</f>
        <v>0</v>
      </c>
      <c r="Y238">
        <f>IF(G238="GK",VLOOKUP(F238,'[1]2015GoalKeeper Stats'!$A$2:$S$109,18,FALSE),VLOOKUP(F238,'[1]2015Player Stats'!$A$2:$AB$830,18,FALSE))</f>
        <v>0</v>
      </c>
      <c r="Z238">
        <f>IF(G238="GK",VLOOKUP(F238,'[1]2015GoalKeeper Stats'!$A$2:$S$109,19,FALSE),VLOOKUP(F238,'[1]2015Player Stats'!$A$2:$AB$830,19,FALSE))</f>
        <v>0</v>
      </c>
      <c r="AA238">
        <f>IF(G238="GK",VLOOKUP(F238,'[1]2015GoalKeeper Stats'!$A$2:$S$109,20,FALSE),VLOOKUP(F238,'[1]2015Player Stats'!$A$2:$AB$830,20,FALSE))</f>
        <v>0</v>
      </c>
      <c r="AB238">
        <f>IF(G238="GK",VLOOKUP(F238,'[1]2015GoalKeeper Stats'!$A$2:$S$109,21,FALSE),VLOOKUP(F238,'[1]2015Player Stats'!$A$2:$AB$830,21,FALSE))</f>
        <v>0</v>
      </c>
      <c r="AC238">
        <f>IF(G238="GK",VLOOKUP(F238,'[1]2015GoalKeeper Stats'!$A$2:$S$109,22,FALSE),VLOOKUP(F238,'[1]2015Player Stats'!$A$2:$AB$830,22,FALSE))</f>
        <v>0</v>
      </c>
      <c r="AD238">
        <f>IF(G238="GK",VLOOKUP(F238,'[1]2015GoalKeeper Stats'!$A$2:$S$109,23,FALSE),VLOOKUP(F238,'[1]2015Player Stats'!$A$2:$AB$830,23,FALSE))</f>
        <v>0</v>
      </c>
      <c r="AE238">
        <f>IF(G238="GK",VLOOKUP(F238,'[1]2015GoalKeeper Stats'!$A$2:$S$109,24,FALSE),VLOOKUP(F238,'[1]2015Player Stats'!$A$2:$AB$830,24,FALSE))</f>
        <v>0</v>
      </c>
      <c r="AF238">
        <f>IF(G238="GK",VLOOKUP(F238,'[1]2015GoalKeeper Stats'!$A$2:$S$109,25,FALSE),VLOOKUP(F238,'[1]2015Player Stats'!$A$2:$AB$830,25,FALSE))</f>
        <v>0</v>
      </c>
      <c r="AG238">
        <f>IF(G238="GK",VLOOKUP(F238,'[1]2015GoalKeeper Stats'!$A$2:$S$109,26,FALSE),VLOOKUP(F238,'[1]2015Player Stats'!$A$2:$AB$830,26,FALSE))</f>
        <v>0</v>
      </c>
      <c r="AH238" s="51">
        <v>2015</v>
      </c>
      <c r="AI238" s="51">
        <v>34</v>
      </c>
      <c r="AJ238" s="51">
        <v>381</v>
      </c>
      <c r="AK238" s="51">
        <v>413</v>
      </c>
      <c r="AL238" s="51">
        <v>40</v>
      </c>
      <c r="AM238" s="51">
        <v>54</v>
      </c>
      <c r="AN238" s="51">
        <v>-14</v>
      </c>
      <c r="AO238" s="52">
        <v>39.479999999999997</v>
      </c>
      <c r="AP238" s="52">
        <v>46.61</v>
      </c>
      <c r="AQ238" s="52">
        <v>-7.13</v>
      </c>
      <c r="AR238" s="52">
        <v>-6.87</v>
      </c>
      <c r="AS238" s="51">
        <v>37</v>
      </c>
      <c r="AT238" s="52">
        <v>41.91</v>
      </c>
    </row>
    <row r="239" spans="1:46" hidden="1">
      <c r="A239">
        <v>2015</v>
      </c>
      <c r="B239" t="s">
        <v>202</v>
      </c>
      <c r="C239" t="s">
        <v>202</v>
      </c>
      <c r="D239" t="s">
        <v>1186</v>
      </c>
      <c r="E239" t="s">
        <v>1008</v>
      </c>
      <c r="F239" t="str">
        <f t="shared" si="3"/>
        <v>Jason Johnson</v>
      </c>
      <c r="G239" t="s">
        <v>875</v>
      </c>
      <c r="H239" s="143">
        <v>131000</v>
      </c>
      <c r="I239" s="143">
        <v>90000</v>
      </c>
      <c r="J239" t="str">
        <f>IF(G239="GK",VLOOKUP(F239,'[1]2015GoalKeeper Stats'!$A$2:$S$109,2,FALSE),VLOOKUP(F239,'[1]2015Player Stats'!$A$2:$AB$830,2,FALSE))</f>
        <v>CHI</v>
      </c>
      <c r="K239">
        <f>IF(G239="GK",VLOOKUP(F239,'[1]2015GoalKeeper Stats'!$A$2:$S$109,4,FALSE),VLOOKUP(F239,'[1]2015Player Stats'!$A$2:$AB$830,4,FALSE))</f>
        <v>20</v>
      </c>
      <c r="L239">
        <f>IF(G239="GK",VLOOKUP(F239,'[1]2015GoalKeeper Stats'!$A$2:$S$109,5,FALSE),VLOOKUP(F239,'[1]2015Player Stats'!$A$2:$AB$830,5,FALSE))</f>
        <v>5</v>
      </c>
      <c r="M239">
        <f>IF(G239="GK",VLOOKUP(F239,'[1]2015GoalKeeper Stats'!$A$2:$S$109,6,FALSE),VLOOKUP(F239,'[1]2015Player Stats'!$A$2:$AB$830,6,FALSE))</f>
        <v>610</v>
      </c>
      <c r="N239">
        <f>IF(G239="GK",VLOOKUP(F239,'[1]2015GoalKeeper Stats'!$A$2:$S$109,7,FALSE),VLOOKUP(F239,'[1]2015Player Stats'!$A$2:$AB$830,7,FALSE))</f>
        <v>2</v>
      </c>
      <c r="O239">
        <f>IF(G239="GK",VLOOKUP(F239,'[1]2015GoalKeeper Stats'!$A$2:$S$109,8,FALSE),VLOOKUP(F239,'[1]2015Player Stats'!$A$2:$AB$830,8,FALSE))</f>
        <v>2</v>
      </c>
      <c r="P239">
        <f>IF(G239="GK",VLOOKUP(F239,'[1]2015GoalKeeper Stats'!$A$2:$S$109,9,FALSE),VLOOKUP(F239,'[1]2015Player Stats'!$A$2:$AB$830,9,FALSE))</f>
        <v>30</v>
      </c>
      <c r="Q239">
        <f>IF(G239="GK",VLOOKUP(F239,'[1]2015GoalKeeper Stats'!$A$2:$S$109,10,FALSE),VLOOKUP(F239,'[1]2015Player Stats'!$A$2:$AB$830,10,FALSE))</f>
        <v>8</v>
      </c>
      <c r="R239">
        <f>IF(G239="GK",VLOOKUP(F239,'[1]2015GoalKeeper Stats'!$A$2:$S$109,11,FALSE),VLOOKUP(F239,'[1]2015Player Stats'!$A$2:$AB$830,11,FALSE))</f>
        <v>1</v>
      </c>
      <c r="S239" t="str">
        <f>IF(G239="GK",VLOOKUP(F239,'[1]2015GoalKeeper Stats'!$A$2:$S$109,12,FALSE),VLOOKUP(F239,'[1]2015Player Stats'!$A$2:$AB$830,12,FALSE))</f>
        <v>0/0</v>
      </c>
      <c r="T239">
        <f>IF(G239="GK",VLOOKUP(F239,'[1]2015GoalKeeper Stats'!$A$2:$S$109,13,FALSE),VLOOKUP(F239,'[1]2015Player Stats'!$A$2:$AB$830,13,FALSE))</f>
        <v>1</v>
      </c>
      <c r="U239">
        <f>IF(G239="GK",VLOOKUP(F239,'[1]2015GoalKeeper Stats'!$A$2:$S$109,14,FALSE),VLOOKUP(F239,'[1]2015Player Stats'!$A$2:$AB$830,14,FALSE))</f>
        <v>1</v>
      </c>
      <c r="V239">
        <f>IF(G239="GK",VLOOKUP(F239,'[1]2015GoalKeeper Stats'!$A$2:$S$109,15,FALSE),VLOOKUP(F239,'[1]2015Player Stats'!$A$2:$AB$830,15,FALSE))</f>
        <v>0.3</v>
      </c>
      <c r="W239">
        <f>IF(G239="GK",VLOOKUP(F239,'[1]2015GoalKeeper Stats'!$A$2:$S$109,16,FALSE),VLOOKUP(F239,'[1]2015Player Stats'!$A$2:$AB$830,16,FALSE))</f>
        <v>6.7</v>
      </c>
      <c r="X239">
        <f>IF(G239="GK",VLOOKUP(F239,'[1]2015GoalKeeper Stats'!$A$2:$S$109,17,FALSE),VLOOKUP(F239,'[1]2015Player Stats'!$A$2:$AB$830,17,FALSE))</f>
        <v>1</v>
      </c>
      <c r="Y239">
        <f>IF(G239="GK",VLOOKUP(F239,'[1]2015GoalKeeper Stats'!$A$2:$S$109,18,FALSE),VLOOKUP(F239,'[1]2015Player Stats'!$A$2:$AB$830,18,FALSE))</f>
        <v>1</v>
      </c>
      <c r="Z239">
        <f>IF(G239="GK",VLOOKUP(F239,'[1]2015GoalKeeper Stats'!$A$2:$S$109,19,FALSE),VLOOKUP(F239,'[1]2015Player Stats'!$A$2:$AB$830,19,FALSE))</f>
        <v>1</v>
      </c>
      <c r="AA239">
        <f>IF(G239="GK",VLOOKUP(F239,'[1]2015GoalKeeper Stats'!$A$2:$S$109,20,FALSE),VLOOKUP(F239,'[1]2015Player Stats'!$A$2:$AB$830,20,FALSE))</f>
        <v>0.3</v>
      </c>
      <c r="AB239">
        <f>IF(G239="GK",VLOOKUP(F239,'[1]2015GoalKeeper Stats'!$A$2:$S$109,21,FALSE),VLOOKUP(F239,'[1]2015Player Stats'!$A$2:$AB$830,21,FALSE))</f>
        <v>15</v>
      </c>
      <c r="AC239">
        <f>IF(G239="GK",VLOOKUP(F239,'[1]2015GoalKeeper Stats'!$A$2:$S$109,22,FALSE),VLOOKUP(F239,'[1]2015Player Stats'!$A$2:$AB$830,22,FALSE))</f>
        <v>7</v>
      </c>
      <c r="AD239">
        <f>IF(G239="GK",VLOOKUP(F239,'[1]2015GoalKeeper Stats'!$A$2:$S$109,23,FALSE),VLOOKUP(F239,'[1]2015Player Stats'!$A$2:$AB$830,23,FALSE))</f>
        <v>2</v>
      </c>
      <c r="AE239">
        <f>IF(G239="GK",VLOOKUP(F239,'[1]2015GoalKeeper Stats'!$A$2:$S$109,24,FALSE),VLOOKUP(F239,'[1]2015Player Stats'!$A$2:$AB$830,24,FALSE))</f>
        <v>1</v>
      </c>
      <c r="AF239">
        <f>IF(G239="GK",VLOOKUP(F239,'[1]2015GoalKeeper Stats'!$A$2:$S$109,25,FALSE),VLOOKUP(F239,'[1]2015Player Stats'!$A$2:$AB$830,25,FALSE))</f>
        <v>1</v>
      </c>
      <c r="AG239">
        <f>IF(G239="GK",VLOOKUP(F239,'[1]2015GoalKeeper Stats'!$A$2:$S$109,26,FALSE),VLOOKUP(F239,'[1]2015Player Stats'!$A$2:$AB$830,26,FALSE))</f>
        <v>26.67</v>
      </c>
      <c r="AH239" s="51">
        <v>2015</v>
      </c>
      <c r="AI239" s="51">
        <v>34</v>
      </c>
      <c r="AJ239" s="51">
        <v>467</v>
      </c>
      <c r="AK239" s="51">
        <v>395</v>
      </c>
      <c r="AL239" s="51">
        <v>43</v>
      </c>
      <c r="AM239" s="51">
        <v>55</v>
      </c>
      <c r="AN239" s="51">
        <v>-12</v>
      </c>
      <c r="AO239" s="52">
        <v>46.29</v>
      </c>
      <c r="AP239" s="52">
        <v>47.56</v>
      </c>
      <c r="AQ239" s="52">
        <v>-1.27</v>
      </c>
      <c r="AR239" s="52">
        <v>-10.73</v>
      </c>
      <c r="AS239" s="51">
        <v>30</v>
      </c>
      <c r="AT239" s="52">
        <v>45.54</v>
      </c>
    </row>
    <row r="240" spans="1:46" hidden="1">
      <c r="A240">
        <v>2015</v>
      </c>
      <c r="B240" t="s">
        <v>924</v>
      </c>
      <c r="C240" t="s">
        <v>924</v>
      </c>
      <c r="D240" t="s">
        <v>1295</v>
      </c>
      <c r="E240" t="s">
        <v>1296</v>
      </c>
      <c r="F240" t="str">
        <f t="shared" si="3"/>
        <v>Jacob Peterson</v>
      </c>
      <c r="G240" t="s">
        <v>875</v>
      </c>
      <c r="H240" s="143">
        <v>130375</v>
      </c>
      <c r="I240" s="143">
        <v>123500</v>
      </c>
      <c r="J240" t="str">
        <f>IF(G240="GK",VLOOKUP(F240,'[1]2015GoalKeeper Stats'!$A$2:$S$109,2,FALSE),VLOOKUP(F240,'[1]2015Player Stats'!$A$2:$AB$830,2,FALSE))</f>
        <v xml:space="preserve">KC </v>
      </c>
      <c r="K240">
        <f>IF(G240="GK",VLOOKUP(F240,'[1]2015GoalKeeper Stats'!$A$2:$S$109,4,FALSE),VLOOKUP(F240,'[1]2015Player Stats'!$A$2:$AB$830,4,FALSE))</f>
        <v>26</v>
      </c>
      <c r="L240">
        <f>IF(G240="GK",VLOOKUP(F240,'[1]2015GoalKeeper Stats'!$A$2:$S$109,5,FALSE),VLOOKUP(F240,'[1]2015Player Stats'!$A$2:$AB$830,5,FALSE))</f>
        <v>15</v>
      </c>
      <c r="M240">
        <f>IF(G240="GK",VLOOKUP(F240,'[1]2015GoalKeeper Stats'!$A$2:$S$109,6,FALSE),VLOOKUP(F240,'[1]2015Player Stats'!$A$2:$AB$830,6,FALSE))</f>
        <v>1335</v>
      </c>
      <c r="N240">
        <f>IF(G240="GK",VLOOKUP(F240,'[1]2015GoalKeeper Stats'!$A$2:$S$109,7,FALSE),VLOOKUP(F240,'[1]2015Player Stats'!$A$2:$AB$830,7,FALSE))</f>
        <v>1</v>
      </c>
      <c r="O240">
        <f>IF(G240="GK",VLOOKUP(F240,'[1]2015GoalKeeper Stats'!$A$2:$S$109,8,FALSE),VLOOKUP(F240,'[1]2015Player Stats'!$A$2:$AB$830,8,FALSE))</f>
        <v>2</v>
      </c>
      <c r="P240">
        <f>IF(G240="GK",VLOOKUP(F240,'[1]2015GoalKeeper Stats'!$A$2:$S$109,9,FALSE),VLOOKUP(F240,'[1]2015Player Stats'!$A$2:$AB$830,9,FALSE))</f>
        <v>21</v>
      </c>
      <c r="Q240">
        <f>IF(G240="GK",VLOOKUP(F240,'[1]2015GoalKeeper Stats'!$A$2:$S$109,10,FALSE),VLOOKUP(F240,'[1]2015Player Stats'!$A$2:$AB$830,10,FALSE))</f>
        <v>11</v>
      </c>
      <c r="R240">
        <f>IF(G240="GK",VLOOKUP(F240,'[1]2015GoalKeeper Stats'!$A$2:$S$109,11,FALSE),VLOOKUP(F240,'[1]2015Player Stats'!$A$2:$AB$830,11,FALSE))</f>
        <v>0</v>
      </c>
      <c r="S240" t="str">
        <f>IF(G240="GK",VLOOKUP(F240,'[1]2015GoalKeeper Stats'!$A$2:$S$109,12,FALSE),VLOOKUP(F240,'[1]2015Player Stats'!$A$2:$AB$830,12,FALSE))</f>
        <v>0/0</v>
      </c>
      <c r="T240">
        <f>IF(G240="GK",VLOOKUP(F240,'[1]2015GoalKeeper Stats'!$A$2:$S$109,13,FALSE),VLOOKUP(F240,'[1]2015Player Stats'!$A$2:$AB$830,13,FALSE))</f>
        <v>0</v>
      </c>
      <c r="U240">
        <f>IF(G240="GK",VLOOKUP(F240,'[1]2015GoalKeeper Stats'!$A$2:$S$109,14,FALSE),VLOOKUP(F240,'[1]2015Player Stats'!$A$2:$AB$830,14,FALSE))</f>
        <v>1</v>
      </c>
      <c r="V240">
        <f>IF(G240="GK",VLOOKUP(F240,'[1]2015GoalKeeper Stats'!$A$2:$S$109,15,FALSE),VLOOKUP(F240,'[1]2015Player Stats'!$A$2:$AB$830,15,FALSE))</f>
        <v>7.0000000000000007E-2</v>
      </c>
      <c r="W240">
        <f>IF(G240="GK",VLOOKUP(F240,'[1]2015GoalKeeper Stats'!$A$2:$S$109,16,FALSE),VLOOKUP(F240,'[1]2015Player Stats'!$A$2:$AB$830,16,FALSE))</f>
        <v>4.8</v>
      </c>
      <c r="X240">
        <f>IF(G240="GK",VLOOKUP(F240,'[1]2015GoalKeeper Stats'!$A$2:$S$109,17,FALSE),VLOOKUP(F240,'[1]2015Player Stats'!$A$2:$AB$830,17,FALSE))</f>
        <v>0</v>
      </c>
      <c r="Y240">
        <f>IF(G240="GK",VLOOKUP(F240,'[1]2015GoalKeeper Stats'!$A$2:$S$109,18,FALSE),VLOOKUP(F240,'[1]2015Player Stats'!$A$2:$AB$830,18,FALSE))</f>
        <v>2</v>
      </c>
      <c r="Z240">
        <f>IF(G240="GK",VLOOKUP(F240,'[1]2015GoalKeeper Stats'!$A$2:$S$109,19,FALSE),VLOOKUP(F240,'[1]2015Player Stats'!$A$2:$AB$830,19,FALSE))</f>
        <v>0</v>
      </c>
      <c r="AA240">
        <f>IF(G240="GK",VLOOKUP(F240,'[1]2015GoalKeeper Stats'!$A$2:$S$109,20,FALSE),VLOOKUP(F240,'[1]2015Player Stats'!$A$2:$AB$830,20,FALSE))</f>
        <v>0.13</v>
      </c>
      <c r="AB240">
        <f>IF(G240="GK",VLOOKUP(F240,'[1]2015GoalKeeper Stats'!$A$2:$S$109,21,FALSE),VLOOKUP(F240,'[1]2015Player Stats'!$A$2:$AB$830,21,FALSE))</f>
        <v>9</v>
      </c>
      <c r="AC240">
        <f>IF(G240="GK",VLOOKUP(F240,'[1]2015GoalKeeper Stats'!$A$2:$S$109,22,FALSE),VLOOKUP(F240,'[1]2015Player Stats'!$A$2:$AB$830,22,FALSE))</f>
        <v>13</v>
      </c>
      <c r="AD240">
        <f>IF(G240="GK",VLOOKUP(F240,'[1]2015GoalKeeper Stats'!$A$2:$S$109,23,FALSE),VLOOKUP(F240,'[1]2015Player Stats'!$A$2:$AB$830,23,FALSE))</f>
        <v>4</v>
      </c>
      <c r="AE240">
        <f>IF(G240="GK",VLOOKUP(F240,'[1]2015GoalKeeper Stats'!$A$2:$S$109,24,FALSE),VLOOKUP(F240,'[1]2015Player Stats'!$A$2:$AB$830,24,FALSE))</f>
        <v>2</v>
      </c>
      <c r="AF240">
        <f>IF(G240="GK",VLOOKUP(F240,'[1]2015GoalKeeper Stats'!$A$2:$S$109,25,FALSE),VLOOKUP(F240,'[1]2015Player Stats'!$A$2:$AB$830,25,FALSE))</f>
        <v>0</v>
      </c>
      <c r="AG240">
        <f>IF(G240="GK",VLOOKUP(F240,'[1]2015GoalKeeper Stats'!$A$2:$S$109,26,FALSE),VLOOKUP(F240,'[1]2015Player Stats'!$A$2:$AB$830,26,FALSE))</f>
        <v>52.38</v>
      </c>
      <c r="AH240" s="51">
        <v>2015</v>
      </c>
      <c r="AI240" s="51">
        <v>34</v>
      </c>
      <c r="AJ240" s="51">
        <v>405</v>
      </c>
      <c r="AK240" s="51">
        <v>351</v>
      </c>
      <c r="AL240" s="51">
        <v>47</v>
      </c>
      <c r="AM240" s="51">
        <v>44</v>
      </c>
      <c r="AN240" s="51">
        <v>3</v>
      </c>
      <c r="AO240" s="52">
        <v>45.26</v>
      </c>
      <c r="AP240" s="52">
        <v>40.06</v>
      </c>
      <c r="AQ240" s="52">
        <v>5.2</v>
      </c>
      <c r="AR240" s="52">
        <v>-2.2000000000000002</v>
      </c>
      <c r="AS240" s="51">
        <v>51</v>
      </c>
      <c r="AT240" s="52">
        <v>50.78</v>
      </c>
    </row>
    <row r="241" spans="1:46" hidden="1">
      <c r="A241">
        <v>2015</v>
      </c>
      <c r="B241" t="s">
        <v>198</v>
      </c>
      <c r="C241" t="s">
        <v>198</v>
      </c>
      <c r="D241" t="s">
        <v>864</v>
      </c>
      <c r="E241" t="s">
        <v>1297</v>
      </c>
      <c r="F241" t="str">
        <f t="shared" si="3"/>
        <v>Michael Harrington</v>
      </c>
      <c r="G241" t="s">
        <v>957</v>
      </c>
      <c r="H241" s="143">
        <v>130000</v>
      </c>
      <c r="I241" s="143">
        <v>130000</v>
      </c>
      <c r="J241" t="str">
        <f>IF(G241="GK",VLOOKUP(F241,'[1]2015GoalKeeper Stats'!$A$2:$S$109,2,FALSE),VLOOKUP(F241,'[1]2015Player Stats'!$A$2:$AB$830,2,FALSE))</f>
        <v>COL</v>
      </c>
      <c r="K241">
        <f>IF(G241="GK",VLOOKUP(F241,'[1]2015GoalKeeper Stats'!$A$2:$S$109,4,FALSE),VLOOKUP(F241,'[1]2015Player Stats'!$A$2:$AB$830,4,FALSE))</f>
        <v>14</v>
      </c>
      <c r="L241">
        <f>IF(G241="GK",VLOOKUP(F241,'[1]2015GoalKeeper Stats'!$A$2:$S$109,5,FALSE),VLOOKUP(F241,'[1]2015Player Stats'!$A$2:$AB$830,5,FALSE))</f>
        <v>14</v>
      </c>
      <c r="M241">
        <f>IF(G241="GK",VLOOKUP(F241,'[1]2015GoalKeeper Stats'!$A$2:$S$109,6,FALSE),VLOOKUP(F241,'[1]2015Player Stats'!$A$2:$AB$830,6,FALSE))</f>
        <v>1260</v>
      </c>
      <c r="N241">
        <f>IF(G241="GK",VLOOKUP(F241,'[1]2015GoalKeeper Stats'!$A$2:$S$109,7,FALSE),VLOOKUP(F241,'[1]2015Player Stats'!$A$2:$AB$830,7,FALSE))</f>
        <v>0</v>
      </c>
      <c r="O241">
        <f>IF(G241="GK",VLOOKUP(F241,'[1]2015GoalKeeper Stats'!$A$2:$S$109,8,FALSE),VLOOKUP(F241,'[1]2015Player Stats'!$A$2:$AB$830,8,FALSE))</f>
        <v>1</v>
      </c>
      <c r="P241">
        <f>IF(G241="GK",VLOOKUP(F241,'[1]2015GoalKeeper Stats'!$A$2:$S$109,9,FALSE),VLOOKUP(F241,'[1]2015Player Stats'!$A$2:$AB$830,9,FALSE))</f>
        <v>2</v>
      </c>
      <c r="Q241">
        <f>IF(G241="GK",VLOOKUP(F241,'[1]2015GoalKeeper Stats'!$A$2:$S$109,10,FALSE),VLOOKUP(F241,'[1]2015Player Stats'!$A$2:$AB$830,10,FALSE))</f>
        <v>1</v>
      </c>
      <c r="R241">
        <f>IF(G241="GK",VLOOKUP(F241,'[1]2015GoalKeeper Stats'!$A$2:$S$109,11,FALSE),VLOOKUP(F241,'[1]2015Player Stats'!$A$2:$AB$830,11,FALSE))</f>
        <v>0</v>
      </c>
      <c r="S241" t="str">
        <f>IF(G241="GK",VLOOKUP(F241,'[1]2015GoalKeeper Stats'!$A$2:$S$109,12,FALSE),VLOOKUP(F241,'[1]2015Player Stats'!$A$2:$AB$830,12,FALSE))</f>
        <v>0/0</v>
      </c>
      <c r="T241">
        <f>IF(G241="GK",VLOOKUP(F241,'[1]2015GoalKeeper Stats'!$A$2:$S$109,13,FALSE),VLOOKUP(F241,'[1]2015Player Stats'!$A$2:$AB$830,13,FALSE))</f>
        <v>0</v>
      </c>
      <c r="U241">
        <f>IF(G241="GK",VLOOKUP(F241,'[1]2015GoalKeeper Stats'!$A$2:$S$109,14,FALSE),VLOOKUP(F241,'[1]2015Player Stats'!$A$2:$AB$830,14,FALSE))</f>
        <v>0</v>
      </c>
      <c r="V241">
        <f>IF(G241="GK",VLOOKUP(F241,'[1]2015GoalKeeper Stats'!$A$2:$S$109,15,FALSE),VLOOKUP(F241,'[1]2015Player Stats'!$A$2:$AB$830,15,FALSE))</f>
        <v>0</v>
      </c>
      <c r="W241">
        <f>IF(G241="GK",VLOOKUP(F241,'[1]2015GoalKeeper Stats'!$A$2:$S$109,16,FALSE),VLOOKUP(F241,'[1]2015Player Stats'!$A$2:$AB$830,16,FALSE))</f>
        <v>0</v>
      </c>
      <c r="X241">
        <f>IF(G241="GK",VLOOKUP(F241,'[1]2015GoalKeeper Stats'!$A$2:$S$109,17,FALSE),VLOOKUP(F241,'[1]2015Player Stats'!$A$2:$AB$830,17,FALSE))</f>
        <v>0</v>
      </c>
      <c r="Y241">
        <f>IF(G241="GK",VLOOKUP(F241,'[1]2015GoalKeeper Stats'!$A$2:$S$109,18,FALSE),VLOOKUP(F241,'[1]2015Player Stats'!$A$2:$AB$830,18,FALSE))</f>
        <v>0</v>
      </c>
      <c r="Z241">
        <f>IF(G241="GK",VLOOKUP(F241,'[1]2015GoalKeeper Stats'!$A$2:$S$109,19,FALSE),VLOOKUP(F241,'[1]2015Player Stats'!$A$2:$AB$830,19,FALSE))</f>
        <v>1</v>
      </c>
      <c r="AA241">
        <f>IF(G241="GK",VLOOKUP(F241,'[1]2015GoalKeeper Stats'!$A$2:$S$109,20,FALSE),VLOOKUP(F241,'[1]2015Player Stats'!$A$2:$AB$830,20,FALSE))</f>
        <v>7.0000000000000007E-2</v>
      </c>
      <c r="AB241">
        <f>IF(G241="GK",VLOOKUP(F241,'[1]2015GoalKeeper Stats'!$A$2:$S$109,21,FALSE),VLOOKUP(F241,'[1]2015Player Stats'!$A$2:$AB$830,21,FALSE))</f>
        <v>10</v>
      </c>
      <c r="AC241">
        <f>IF(G241="GK",VLOOKUP(F241,'[1]2015GoalKeeper Stats'!$A$2:$S$109,22,FALSE),VLOOKUP(F241,'[1]2015Player Stats'!$A$2:$AB$830,22,FALSE))</f>
        <v>7</v>
      </c>
      <c r="AD241">
        <f>IF(G241="GK",VLOOKUP(F241,'[1]2015GoalKeeper Stats'!$A$2:$S$109,23,FALSE),VLOOKUP(F241,'[1]2015Player Stats'!$A$2:$AB$830,23,FALSE))</f>
        <v>1</v>
      </c>
      <c r="AE241">
        <f>IF(G241="GK",VLOOKUP(F241,'[1]2015GoalKeeper Stats'!$A$2:$S$109,24,FALSE),VLOOKUP(F241,'[1]2015Player Stats'!$A$2:$AB$830,24,FALSE))</f>
        <v>2</v>
      </c>
      <c r="AF241">
        <f>IF(G241="GK",VLOOKUP(F241,'[1]2015GoalKeeper Stats'!$A$2:$S$109,25,FALSE),VLOOKUP(F241,'[1]2015Player Stats'!$A$2:$AB$830,25,FALSE))</f>
        <v>0</v>
      </c>
      <c r="AG241">
        <f>IF(G241="GK",VLOOKUP(F241,'[1]2015GoalKeeper Stats'!$A$2:$S$109,26,FALSE),VLOOKUP(F241,'[1]2015Player Stats'!$A$2:$AB$830,26,FALSE))</f>
        <v>50</v>
      </c>
      <c r="AH241" s="51">
        <v>2015</v>
      </c>
      <c r="AI241" s="51">
        <v>34</v>
      </c>
      <c r="AJ241" s="51">
        <v>417</v>
      </c>
      <c r="AK241" s="51">
        <v>411</v>
      </c>
      <c r="AL241" s="51">
        <v>33</v>
      </c>
      <c r="AM241" s="51">
        <v>42</v>
      </c>
      <c r="AN241" s="51">
        <v>-9</v>
      </c>
      <c r="AO241" s="52">
        <v>33.46</v>
      </c>
      <c r="AP241" s="52">
        <v>41.06</v>
      </c>
      <c r="AQ241" s="52">
        <v>-7.6</v>
      </c>
      <c r="AR241" s="52">
        <v>-1.4</v>
      </c>
      <c r="AS241" s="51">
        <v>37</v>
      </c>
      <c r="AT241" s="52">
        <v>40.69</v>
      </c>
    </row>
    <row r="242" spans="1:46" hidden="1">
      <c r="A242">
        <v>2015</v>
      </c>
      <c r="B242" t="s">
        <v>205</v>
      </c>
      <c r="C242" t="s">
        <v>971</v>
      </c>
      <c r="D242" t="s">
        <v>1298</v>
      </c>
      <c r="E242" t="s">
        <v>1299</v>
      </c>
      <c r="F242" t="str">
        <f t="shared" si="3"/>
        <v>Atiba Harris</v>
      </c>
      <c r="G242" t="s">
        <v>903</v>
      </c>
      <c r="H242" s="143">
        <v>130000</v>
      </c>
      <c r="I242" s="143">
        <v>130000</v>
      </c>
      <c r="J242" t="str">
        <f>IF(G242="GK",VLOOKUP(F242,'[1]2015GoalKeeper Stats'!$A$2:$S$109,2,FALSE),VLOOKUP(F242,'[1]2015Player Stats'!$A$2:$AB$830,2,FALSE))</f>
        <v>DAL</v>
      </c>
      <c r="K242">
        <f>IF(G242="GK",VLOOKUP(F242,'[1]2015GoalKeeper Stats'!$A$2:$S$109,4,FALSE),VLOOKUP(F242,'[1]2015Player Stats'!$A$2:$AB$830,4,FALSE))</f>
        <v>27</v>
      </c>
      <c r="L242">
        <f>IF(G242="GK",VLOOKUP(F242,'[1]2015GoalKeeper Stats'!$A$2:$S$109,5,FALSE),VLOOKUP(F242,'[1]2015Player Stats'!$A$2:$AB$830,5,FALSE))</f>
        <v>20</v>
      </c>
      <c r="M242">
        <f>IF(G242="GK",VLOOKUP(F242,'[1]2015GoalKeeper Stats'!$A$2:$S$109,6,FALSE),VLOOKUP(F242,'[1]2015Player Stats'!$A$2:$AB$830,6,FALSE))</f>
        <v>1849</v>
      </c>
      <c r="N242">
        <f>IF(G242="GK",VLOOKUP(F242,'[1]2015GoalKeeper Stats'!$A$2:$S$109,7,FALSE),VLOOKUP(F242,'[1]2015Player Stats'!$A$2:$AB$830,7,FALSE))</f>
        <v>2</v>
      </c>
      <c r="O242">
        <f>IF(G242="GK",VLOOKUP(F242,'[1]2015GoalKeeper Stats'!$A$2:$S$109,8,FALSE),VLOOKUP(F242,'[1]2015Player Stats'!$A$2:$AB$830,8,FALSE))</f>
        <v>2</v>
      </c>
      <c r="P242">
        <f>IF(G242="GK",VLOOKUP(F242,'[1]2015GoalKeeper Stats'!$A$2:$S$109,9,FALSE),VLOOKUP(F242,'[1]2015Player Stats'!$A$2:$AB$830,9,FALSE))</f>
        <v>19</v>
      </c>
      <c r="Q242">
        <f>IF(G242="GK",VLOOKUP(F242,'[1]2015GoalKeeper Stats'!$A$2:$S$109,10,FALSE),VLOOKUP(F242,'[1]2015Player Stats'!$A$2:$AB$830,10,FALSE))</f>
        <v>3</v>
      </c>
      <c r="R242">
        <f>IF(G242="GK",VLOOKUP(F242,'[1]2015GoalKeeper Stats'!$A$2:$S$109,11,FALSE),VLOOKUP(F242,'[1]2015Player Stats'!$A$2:$AB$830,11,FALSE))</f>
        <v>1</v>
      </c>
      <c r="S242" t="str">
        <f>IF(G242="GK",VLOOKUP(F242,'[1]2015GoalKeeper Stats'!$A$2:$S$109,12,FALSE),VLOOKUP(F242,'[1]2015Player Stats'!$A$2:$AB$830,12,FALSE))</f>
        <v>0/0</v>
      </c>
      <c r="T242">
        <f>IF(G242="GK",VLOOKUP(F242,'[1]2015GoalKeeper Stats'!$A$2:$S$109,13,FALSE),VLOOKUP(F242,'[1]2015Player Stats'!$A$2:$AB$830,13,FALSE))</f>
        <v>0</v>
      </c>
      <c r="U242">
        <f>IF(G242="GK",VLOOKUP(F242,'[1]2015GoalKeeper Stats'!$A$2:$S$109,14,FALSE),VLOOKUP(F242,'[1]2015Player Stats'!$A$2:$AB$830,14,FALSE))</f>
        <v>2</v>
      </c>
      <c r="V242">
        <f>IF(G242="GK",VLOOKUP(F242,'[1]2015GoalKeeper Stats'!$A$2:$S$109,15,FALSE),VLOOKUP(F242,'[1]2015Player Stats'!$A$2:$AB$830,15,FALSE))</f>
        <v>0.1</v>
      </c>
      <c r="W242">
        <f>IF(G242="GK",VLOOKUP(F242,'[1]2015GoalKeeper Stats'!$A$2:$S$109,16,FALSE),VLOOKUP(F242,'[1]2015Player Stats'!$A$2:$AB$830,16,FALSE))</f>
        <v>10.5</v>
      </c>
      <c r="X242">
        <f>IF(G242="GK",VLOOKUP(F242,'[1]2015GoalKeeper Stats'!$A$2:$S$109,17,FALSE),VLOOKUP(F242,'[1]2015Player Stats'!$A$2:$AB$830,17,FALSE))</f>
        <v>0</v>
      </c>
      <c r="Y242">
        <f>IF(G242="GK",VLOOKUP(F242,'[1]2015GoalKeeper Stats'!$A$2:$S$109,18,FALSE),VLOOKUP(F242,'[1]2015Player Stats'!$A$2:$AB$830,18,FALSE))</f>
        <v>0</v>
      </c>
      <c r="Z242">
        <f>IF(G242="GK",VLOOKUP(F242,'[1]2015GoalKeeper Stats'!$A$2:$S$109,19,FALSE),VLOOKUP(F242,'[1]2015Player Stats'!$A$2:$AB$830,19,FALSE))</f>
        <v>2</v>
      </c>
      <c r="AA242">
        <f>IF(G242="GK",VLOOKUP(F242,'[1]2015GoalKeeper Stats'!$A$2:$S$109,20,FALSE),VLOOKUP(F242,'[1]2015Player Stats'!$A$2:$AB$830,20,FALSE))</f>
        <v>0.1</v>
      </c>
      <c r="AB242">
        <f>IF(G242="GK",VLOOKUP(F242,'[1]2015GoalKeeper Stats'!$A$2:$S$109,21,FALSE),VLOOKUP(F242,'[1]2015Player Stats'!$A$2:$AB$830,21,FALSE))</f>
        <v>39</v>
      </c>
      <c r="AC242">
        <f>IF(G242="GK",VLOOKUP(F242,'[1]2015GoalKeeper Stats'!$A$2:$S$109,22,FALSE),VLOOKUP(F242,'[1]2015Player Stats'!$A$2:$AB$830,22,FALSE))</f>
        <v>8</v>
      </c>
      <c r="AD242">
        <f>IF(G242="GK",VLOOKUP(F242,'[1]2015GoalKeeper Stats'!$A$2:$S$109,23,FALSE),VLOOKUP(F242,'[1]2015Player Stats'!$A$2:$AB$830,23,FALSE))</f>
        <v>1</v>
      </c>
      <c r="AE242">
        <f>IF(G242="GK",VLOOKUP(F242,'[1]2015GoalKeeper Stats'!$A$2:$S$109,24,FALSE),VLOOKUP(F242,'[1]2015Player Stats'!$A$2:$AB$830,24,FALSE))</f>
        <v>8</v>
      </c>
      <c r="AF242">
        <f>IF(G242="GK",VLOOKUP(F242,'[1]2015GoalKeeper Stats'!$A$2:$S$109,25,FALSE),VLOOKUP(F242,'[1]2015Player Stats'!$A$2:$AB$830,25,FALSE))</f>
        <v>0</v>
      </c>
      <c r="AG242">
        <f>IF(G242="GK",VLOOKUP(F242,'[1]2015GoalKeeper Stats'!$A$2:$S$109,26,FALSE),VLOOKUP(F242,'[1]2015Player Stats'!$A$2:$AB$830,26,FALSE))</f>
        <v>15.79</v>
      </c>
      <c r="AH242" s="51">
        <v>2015</v>
      </c>
      <c r="AI242" s="51">
        <v>34</v>
      </c>
      <c r="AJ242" s="51">
        <v>399</v>
      </c>
      <c r="AK242" s="51">
        <v>385</v>
      </c>
      <c r="AL242" s="51">
        <v>51</v>
      </c>
      <c r="AM242" s="51">
        <v>38</v>
      </c>
      <c r="AN242" s="51">
        <v>13</v>
      </c>
      <c r="AO242" s="52">
        <v>44.54</v>
      </c>
      <c r="AP242" s="52">
        <v>41.23</v>
      </c>
      <c r="AQ242" s="52">
        <v>3.31</v>
      </c>
      <c r="AR242" s="52">
        <v>9.69</v>
      </c>
      <c r="AS242" s="51">
        <v>60</v>
      </c>
      <c r="AT242" s="52">
        <v>48.28</v>
      </c>
    </row>
    <row r="243" spans="1:46" hidden="1">
      <c r="A243">
        <v>2015</v>
      </c>
      <c r="B243" t="s">
        <v>194</v>
      </c>
      <c r="C243" t="s">
        <v>194</v>
      </c>
      <c r="D243" t="s">
        <v>1300</v>
      </c>
      <c r="E243" t="s">
        <v>1301</v>
      </c>
      <c r="F243" t="str">
        <f t="shared" si="3"/>
        <v>Olmes Garcia</v>
      </c>
      <c r="G243" t="s">
        <v>875</v>
      </c>
      <c r="H243" s="143">
        <v>130000</v>
      </c>
      <c r="I243" s="143">
        <v>130000</v>
      </c>
      <c r="J243" t="str">
        <f>IF(G243="GK",VLOOKUP(F243,'[1]2015GoalKeeper Stats'!$A$2:$S$109,2,FALSE),VLOOKUP(F243,'[1]2015Player Stats'!$A$2:$AB$830,2,FALSE))</f>
        <v>RSL</v>
      </c>
      <c r="K243">
        <f>IF(G243="GK",VLOOKUP(F243,'[1]2015GoalKeeper Stats'!$A$2:$S$109,4,FALSE),VLOOKUP(F243,'[1]2015Player Stats'!$A$2:$AB$830,4,FALSE))</f>
        <v>33</v>
      </c>
      <c r="L243">
        <f>IF(G243="GK",VLOOKUP(F243,'[1]2015GoalKeeper Stats'!$A$2:$S$109,5,FALSE),VLOOKUP(F243,'[1]2015Player Stats'!$A$2:$AB$830,5,FALSE))</f>
        <v>15</v>
      </c>
      <c r="M243">
        <f>IF(G243="GK",VLOOKUP(F243,'[1]2015GoalKeeper Stats'!$A$2:$S$109,6,FALSE),VLOOKUP(F243,'[1]2015Player Stats'!$A$2:$AB$830,6,FALSE))</f>
        <v>1542</v>
      </c>
      <c r="N243">
        <f>IF(G243="GK",VLOOKUP(F243,'[1]2015GoalKeeper Stats'!$A$2:$S$109,7,FALSE),VLOOKUP(F243,'[1]2015Player Stats'!$A$2:$AB$830,7,FALSE))</f>
        <v>2</v>
      </c>
      <c r="O243">
        <f>IF(G243="GK",VLOOKUP(F243,'[1]2015GoalKeeper Stats'!$A$2:$S$109,8,FALSE),VLOOKUP(F243,'[1]2015Player Stats'!$A$2:$AB$830,8,FALSE))</f>
        <v>1</v>
      </c>
      <c r="P243">
        <f>IF(G243="GK",VLOOKUP(F243,'[1]2015GoalKeeper Stats'!$A$2:$S$109,9,FALSE),VLOOKUP(F243,'[1]2015Player Stats'!$A$2:$AB$830,9,FALSE))</f>
        <v>32</v>
      </c>
      <c r="Q243">
        <f>IF(G243="GK",VLOOKUP(F243,'[1]2015GoalKeeper Stats'!$A$2:$S$109,10,FALSE),VLOOKUP(F243,'[1]2015Player Stats'!$A$2:$AB$830,10,FALSE))</f>
        <v>15</v>
      </c>
      <c r="R243">
        <f>IF(G243="GK",VLOOKUP(F243,'[1]2015GoalKeeper Stats'!$A$2:$S$109,11,FALSE),VLOOKUP(F243,'[1]2015Player Stats'!$A$2:$AB$830,11,FALSE))</f>
        <v>1</v>
      </c>
      <c r="S243" t="str">
        <f>IF(G243="GK",VLOOKUP(F243,'[1]2015GoalKeeper Stats'!$A$2:$S$109,12,FALSE),VLOOKUP(F243,'[1]2015Player Stats'!$A$2:$AB$830,12,FALSE))</f>
        <v>0/0</v>
      </c>
      <c r="T243">
        <f>IF(G243="GK",VLOOKUP(F243,'[1]2015GoalKeeper Stats'!$A$2:$S$109,13,FALSE),VLOOKUP(F243,'[1]2015Player Stats'!$A$2:$AB$830,13,FALSE))</f>
        <v>2</v>
      </c>
      <c r="U243">
        <f>IF(G243="GK",VLOOKUP(F243,'[1]2015GoalKeeper Stats'!$A$2:$S$109,14,FALSE),VLOOKUP(F243,'[1]2015Player Stats'!$A$2:$AB$830,14,FALSE))</f>
        <v>0</v>
      </c>
      <c r="V243">
        <f>IF(G243="GK",VLOOKUP(F243,'[1]2015GoalKeeper Stats'!$A$2:$S$109,15,FALSE),VLOOKUP(F243,'[1]2015Player Stats'!$A$2:$AB$830,15,FALSE))</f>
        <v>0.12</v>
      </c>
      <c r="W243">
        <f>IF(G243="GK",VLOOKUP(F243,'[1]2015GoalKeeper Stats'!$A$2:$S$109,16,FALSE),VLOOKUP(F243,'[1]2015Player Stats'!$A$2:$AB$830,16,FALSE))</f>
        <v>6.3</v>
      </c>
      <c r="X243">
        <f>IF(G243="GK",VLOOKUP(F243,'[1]2015GoalKeeper Stats'!$A$2:$S$109,17,FALSE),VLOOKUP(F243,'[1]2015Player Stats'!$A$2:$AB$830,17,FALSE))</f>
        <v>0</v>
      </c>
      <c r="Y243">
        <f>IF(G243="GK",VLOOKUP(F243,'[1]2015GoalKeeper Stats'!$A$2:$S$109,18,FALSE),VLOOKUP(F243,'[1]2015Player Stats'!$A$2:$AB$830,18,FALSE))</f>
        <v>1</v>
      </c>
      <c r="Z243">
        <f>IF(G243="GK",VLOOKUP(F243,'[1]2015GoalKeeper Stats'!$A$2:$S$109,19,FALSE),VLOOKUP(F243,'[1]2015Player Stats'!$A$2:$AB$830,19,FALSE))</f>
        <v>0</v>
      </c>
      <c r="AA243">
        <f>IF(G243="GK",VLOOKUP(F243,'[1]2015GoalKeeper Stats'!$A$2:$S$109,20,FALSE),VLOOKUP(F243,'[1]2015Player Stats'!$A$2:$AB$830,20,FALSE))</f>
        <v>0.06</v>
      </c>
      <c r="AB243">
        <f>IF(G243="GK",VLOOKUP(F243,'[1]2015GoalKeeper Stats'!$A$2:$S$109,21,FALSE),VLOOKUP(F243,'[1]2015Player Stats'!$A$2:$AB$830,21,FALSE))</f>
        <v>29</v>
      </c>
      <c r="AC243">
        <f>IF(G243="GK",VLOOKUP(F243,'[1]2015GoalKeeper Stats'!$A$2:$S$109,22,FALSE),VLOOKUP(F243,'[1]2015Player Stats'!$A$2:$AB$830,22,FALSE))</f>
        <v>34</v>
      </c>
      <c r="AD243">
        <f>IF(G243="GK",VLOOKUP(F243,'[1]2015GoalKeeper Stats'!$A$2:$S$109,23,FALSE),VLOOKUP(F243,'[1]2015Player Stats'!$A$2:$AB$830,23,FALSE))</f>
        <v>10</v>
      </c>
      <c r="AE243">
        <f>IF(G243="GK",VLOOKUP(F243,'[1]2015GoalKeeper Stats'!$A$2:$S$109,24,FALSE),VLOOKUP(F243,'[1]2015Player Stats'!$A$2:$AB$830,24,FALSE))</f>
        <v>4</v>
      </c>
      <c r="AF243">
        <f>IF(G243="GK",VLOOKUP(F243,'[1]2015GoalKeeper Stats'!$A$2:$S$109,25,FALSE),VLOOKUP(F243,'[1]2015Player Stats'!$A$2:$AB$830,25,FALSE))</f>
        <v>0</v>
      </c>
      <c r="AG243">
        <f>IF(G243="GK",VLOOKUP(F243,'[1]2015GoalKeeper Stats'!$A$2:$S$109,26,FALSE),VLOOKUP(F243,'[1]2015Player Stats'!$A$2:$AB$830,26,FALSE))</f>
        <v>46.88</v>
      </c>
      <c r="AH243" s="51">
        <v>2015</v>
      </c>
      <c r="AI243" s="51">
        <v>34</v>
      </c>
      <c r="AJ243" s="51">
        <v>373</v>
      </c>
      <c r="AK243" s="51">
        <v>447</v>
      </c>
      <c r="AL243" s="51">
        <v>37</v>
      </c>
      <c r="AM243" s="51">
        <v>47</v>
      </c>
      <c r="AN243" s="51">
        <v>-10</v>
      </c>
      <c r="AO243" s="52">
        <v>39.049999999999997</v>
      </c>
      <c r="AP243" s="52">
        <v>54.52</v>
      </c>
      <c r="AQ243" s="52">
        <v>-15.47</v>
      </c>
      <c r="AR243" s="52">
        <v>5.47</v>
      </c>
      <c r="AS243" s="51">
        <v>41</v>
      </c>
      <c r="AT243" s="52">
        <v>37.39</v>
      </c>
    </row>
    <row r="244" spans="1:46" hidden="1">
      <c r="A244">
        <v>2015</v>
      </c>
      <c r="B244" t="s">
        <v>211</v>
      </c>
      <c r="C244" t="s">
        <v>173</v>
      </c>
      <c r="D244" t="s">
        <v>1302</v>
      </c>
      <c r="E244" t="s">
        <v>1303</v>
      </c>
      <c r="F244" t="str">
        <f t="shared" si="3"/>
        <v>Jeb Brovsky</v>
      </c>
      <c r="G244" t="s">
        <v>860</v>
      </c>
      <c r="H244" s="143">
        <v>129125</v>
      </c>
      <c r="I244" s="143">
        <v>122500</v>
      </c>
      <c r="J244" t="str">
        <f>IF(G244="GK",VLOOKUP(F244,'[1]2015GoalKeeper Stats'!$A$2:$S$109,2,FALSE),VLOOKUP(F244,'[1]2015Player Stats'!$A$2:$AB$830,2,FALSE))</f>
        <v>NYC</v>
      </c>
      <c r="K244">
        <f>IF(G244="GK",VLOOKUP(F244,'[1]2015GoalKeeper Stats'!$A$2:$S$109,4,FALSE),VLOOKUP(F244,'[1]2015Player Stats'!$A$2:$AB$830,4,FALSE))</f>
        <v>15</v>
      </c>
      <c r="L244">
        <f>IF(G244="GK",VLOOKUP(F244,'[1]2015GoalKeeper Stats'!$A$2:$S$109,5,FALSE),VLOOKUP(F244,'[1]2015Player Stats'!$A$2:$AB$830,5,FALSE))</f>
        <v>12</v>
      </c>
      <c r="M244">
        <f>IF(G244="GK",VLOOKUP(F244,'[1]2015GoalKeeper Stats'!$A$2:$S$109,6,FALSE),VLOOKUP(F244,'[1]2015Player Stats'!$A$2:$AB$830,6,FALSE))</f>
        <v>1132</v>
      </c>
      <c r="N244">
        <f>IF(G244="GK",VLOOKUP(F244,'[1]2015GoalKeeper Stats'!$A$2:$S$109,7,FALSE),VLOOKUP(F244,'[1]2015Player Stats'!$A$2:$AB$830,7,FALSE))</f>
        <v>0</v>
      </c>
      <c r="O244">
        <f>IF(G244="GK",VLOOKUP(F244,'[1]2015GoalKeeper Stats'!$A$2:$S$109,8,FALSE),VLOOKUP(F244,'[1]2015Player Stats'!$A$2:$AB$830,8,FALSE))</f>
        <v>1</v>
      </c>
      <c r="P244">
        <f>IF(G244="GK",VLOOKUP(F244,'[1]2015GoalKeeper Stats'!$A$2:$S$109,9,FALSE),VLOOKUP(F244,'[1]2015Player Stats'!$A$2:$AB$830,9,FALSE))</f>
        <v>11</v>
      </c>
      <c r="Q244">
        <f>IF(G244="GK",VLOOKUP(F244,'[1]2015GoalKeeper Stats'!$A$2:$S$109,10,FALSE),VLOOKUP(F244,'[1]2015Player Stats'!$A$2:$AB$830,10,FALSE))</f>
        <v>1</v>
      </c>
      <c r="R244">
        <f>IF(G244="GK",VLOOKUP(F244,'[1]2015GoalKeeper Stats'!$A$2:$S$109,11,FALSE),VLOOKUP(F244,'[1]2015Player Stats'!$A$2:$AB$830,11,FALSE))</f>
        <v>0</v>
      </c>
      <c r="S244" t="str">
        <f>IF(G244="GK",VLOOKUP(F244,'[1]2015GoalKeeper Stats'!$A$2:$S$109,12,FALSE),VLOOKUP(F244,'[1]2015Player Stats'!$A$2:$AB$830,12,FALSE))</f>
        <v>0/0</v>
      </c>
      <c r="T244">
        <f>IF(G244="GK",VLOOKUP(F244,'[1]2015GoalKeeper Stats'!$A$2:$S$109,13,FALSE),VLOOKUP(F244,'[1]2015Player Stats'!$A$2:$AB$830,13,FALSE))</f>
        <v>0</v>
      </c>
      <c r="U244">
        <f>IF(G244="GK",VLOOKUP(F244,'[1]2015GoalKeeper Stats'!$A$2:$S$109,14,FALSE),VLOOKUP(F244,'[1]2015Player Stats'!$A$2:$AB$830,14,FALSE))</f>
        <v>0</v>
      </c>
      <c r="V244">
        <f>IF(G244="GK",VLOOKUP(F244,'[1]2015GoalKeeper Stats'!$A$2:$S$109,15,FALSE),VLOOKUP(F244,'[1]2015Player Stats'!$A$2:$AB$830,15,FALSE))</f>
        <v>0</v>
      </c>
      <c r="W244">
        <f>IF(G244="GK",VLOOKUP(F244,'[1]2015GoalKeeper Stats'!$A$2:$S$109,16,FALSE),VLOOKUP(F244,'[1]2015Player Stats'!$A$2:$AB$830,16,FALSE))</f>
        <v>0</v>
      </c>
      <c r="X244">
        <f>IF(G244="GK",VLOOKUP(F244,'[1]2015GoalKeeper Stats'!$A$2:$S$109,17,FALSE),VLOOKUP(F244,'[1]2015Player Stats'!$A$2:$AB$830,17,FALSE))</f>
        <v>1</v>
      </c>
      <c r="Y244">
        <f>IF(G244="GK",VLOOKUP(F244,'[1]2015GoalKeeper Stats'!$A$2:$S$109,18,FALSE),VLOOKUP(F244,'[1]2015Player Stats'!$A$2:$AB$830,18,FALSE))</f>
        <v>0</v>
      </c>
      <c r="Z244">
        <f>IF(G244="GK",VLOOKUP(F244,'[1]2015GoalKeeper Stats'!$A$2:$S$109,19,FALSE),VLOOKUP(F244,'[1]2015Player Stats'!$A$2:$AB$830,19,FALSE))</f>
        <v>1</v>
      </c>
      <c r="AA244">
        <f>IF(G244="GK",VLOOKUP(F244,'[1]2015GoalKeeper Stats'!$A$2:$S$109,20,FALSE),VLOOKUP(F244,'[1]2015Player Stats'!$A$2:$AB$830,20,FALSE))</f>
        <v>0.08</v>
      </c>
      <c r="AB244">
        <f>IF(G244="GK",VLOOKUP(F244,'[1]2015GoalKeeper Stats'!$A$2:$S$109,21,FALSE),VLOOKUP(F244,'[1]2015Player Stats'!$A$2:$AB$830,21,FALSE))</f>
        <v>14</v>
      </c>
      <c r="AC244">
        <f>IF(G244="GK",VLOOKUP(F244,'[1]2015GoalKeeper Stats'!$A$2:$S$109,22,FALSE),VLOOKUP(F244,'[1]2015Player Stats'!$A$2:$AB$830,22,FALSE))</f>
        <v>7</v>
      </c>
      <c r="AD244">
        <f>IF(G244="GK",VLOOKUP(F244,'[1]2015GoalKeeper Stats'!$A$2:$S$109,23,FALSE),VLOOKUP(F244,'[1]2015Player Stats'!$A$2:$AB$830,23,FALSE))</f>
        <v>0</v>
      </c>
      <c r="AE244">
        <f>IF(G244="GK",VLOOKUP(F244,'[1]2015GoalKeeper Stats'!$A$2:$S$109,24,FALSE),VLOOKUP(F244,'[1]2015Player Stats'!$A$2:$AB$830,24,FALSE))</f>
        <v>2</v>
      </c>
      <c r="AF244">
        <f>IF(G244="GK",VLOOKUP(F244,'[1]2015GoalKeeper Stats'!$A$2:$S$109,25,FALSE),VLOOKUP(F244,'[1]2015Player Stats'!$A$2:$AB$830,25,FALSE))</f>
        <v>0</v>
      </c>
      <c r="AG244">
        <f>IF(G244="GK",VLOOKUP(F244,'[1]2015GoalKeeper Stats'!$A$2:$S$109,26,FALSE),VLOOKUP(F244,'[1]2015Player Stats'!$A$2:$AB$830,26,FALSE))</f>
        <v>9.09</v>
      </c>
      <c r="AH244" s="51">
        <v>2015</v>
      </c>
      <c r="AI244" s="51">
        <v>34</v>
      </c>
      <c r="AJ244" s="51">
        <v>446</v>
      </c>
      <c r="AK244" s="51">
        <v>504</v>
      </c>
      <c r="AL244" s="51">
        <v>48</v>
      </c>
      <c r="AM244" s="51">
        <v>58</v>
      </c>
      <c r="AN244" s="51">
        <v>-10</v>
      </c>
      <c r="AO244" s="52">
        <v>44.98</v>
      </c>
      <c r="AP244" s="52">
        <v>62.58</v>
      </c>
      <c r="AQ244" s="52">
        <v>-17.600000000000001</v>
      </c>
      <c r="AR244" s="52">
        <v>7.6</v>
      </c>
      <c r="AS244" s="51">
        <v>37</v>
      </c>
      <c r="AT244" s="52">
        <v>35.799999999999997</v>
      </c>
    </row>
    <row r="245" spans="1:46" hidden="1">
      <c r="A245">
        <v>2015</v>
      </c>
      <c r="B245" t="s">
        <v>896</v>
      </c>
      <c r="C245" t="s">
        <v>896</v>
      </c>
      <c r="D245" t="s">
        <v>1304</v>
      </c>
      <c r="E245" t="s">
        <v>1305</v>
      </c>
      <c r="F245" t="str">
        <f t="shared" si="3"/>
        <v>Sanna Nyassi</v>
      </c>
      <c r="G245" t="s">
        <v>860</v>
      </c>
      <c r="H245" s="143">
        <v>126250</v>
      </c>
      <c r="I245" s="143">
        <v>120000</v>
      </c>
      <c r="J245" t="str">
        <f>IF(G245="GK",VLOOKUP(F245,'[1]2015GoalKeeper Stats'!$A$2:$S$109,2,FALSE),VLOOKUP(F245,'[1]2015Player Stats'!$A$2:$AB$830,2,FALSE))</f>
        <v xml:space="preserve">SJ </v>
      </c>
      <c r="K245">
        <f>IF(G245="GK",VLOOKUP(F245,'[1]2015GoalKeeper Stats'!$A$2:$S$109,4,FALSE),VLOOKUP(F245,'[1]2015Player Stats'!$A$2:$AB$830,4,FALSE))</f>
        <v>28</v>
      </c>
      <c r="L245">
        <f>IF(G245="GK",VLOOKUP(F245,'[1]2015GoalKeeper Stats'!$A$2:$S$109,5,FALSE),VLOOKUP(F245,'[1]2015Player Stats'!$A$2:$AB$830,5,FALSE))</f>
        <v>19</v>
      </c>
      <c r="M245">
        <f>IF(G245="GK",VLOOKUP(F245,'[1]2015GoalKeeper Stats'!$A$2:$S$109,6,FALSE),VLOOKUP(F245,'[1]2015Player Stats'!$A$2:$AB$830,6,FALSE))</f>
        <v>1482</v>
      </c>
      <c r="N245">
        <f>IF(G245="GK",VLOOKUP(F245,'[1]2015GoalKeeper Stats'!$A$2:$S$109,7,FALSE),VLOOKUP(F245,'[1]2015Player Stats'!$A$2:$AB$830,7,FALSE))</f>
        <v>2</v>
      </c>
      <c r="O245">
        <f>IF(G245="GK",VLOOKUP(F245,'[1]2015GoalKeeper Stats'!$A$2:$S$109,8,FALSE),VLOOKUP(F245,'[1]2015Player Stats'!$A$2:$AB$830,8,FALSE))</f>
        <v>2</v>
      </c>
      <c r="P245">
        <f>IF(G245="GK",VLOOKUP(F245,'[1]2015GoalKeeper Stats'!$A$2:$S$109,9,FALSE),VLOOKUP(F245,'[1]2015Player Stats'!$A$2:$AB$830,9,FALSE))</f>
        <v>19</v>
      </c>
      <c r="Q245">
        <f>IF(G245="GK",VLOOKUP(F245,'[1]2015GoalKeeper Stats'!$A$2:$S$109,10,FALSE),VLOOKUP(F245,'[1]2015Player Stats'!$A$2:$AB$830,10,FALSE))</f>
        <v>5</v>
      </c>
      <c r="R245">
        <f>IF(G245="GK",VLOOKUP(F245,'[1]2015GoalKeeper Stats'!$A$2:$S$109,11,FALSE),VLOOKUP(F245,'[1]2015Player Stats'!$A$2:$AB$830,11,FALSE))</f>
        <v>2</v>
      </c>
      <c r="S245" t="str">
        <f>IF(G245="GK",VLOOKUP(F245,'[1]2015GoalKeeper Stats'!$A$2:$S$109,12,FALSE),VLOOKUP(F245,'[1]2015Player Stats'!$A$2:$AB$830,12,FALSE))</f>
        <v>0/0</v>
      </c>
      <c r="T245">
        <f>IF(G245="GK",VLOOKUP(F245,'[1]2015GoalKeeper Stats'!$A$2:$S$109,13,FALSE),VLOOKUP(F245,'[1]2015Player Stats'!$A$2:$AB$830,13,FALSE))</f>
        <v>1</v>
      </c>
      <c r="U245">
        <f>IF(G245="GK",VLOOKUP(F245,'[1]2015GoalKeeper Stats'!$A$2:$S$109,14,FALSE),VLOOKUP(F245,'[1]2015Player Stats'!$A$2:$AB$830,14,FALSE))</f>
        <v>1</v>
      </c>
      <c r="V245">
        <f>IF(G245="GK",VLOOKUP(F245,'[1]2015GoalKeeper Stats'!$A$2:$S$109,15,FALSE),VLOOKUP(F245,'[1]2015Player Stats'!$A$2:$AB$830,15,FALSE))</f>
        <v>0.12</v>
      </c>
      <c r="W245">
        <f>IF(G245="GK",VLOOKUP(F245,'[1]2015GoalKeeper Stats'!$A$2:$S$109,16,FALSE),VLOOKUP(F245,'[1]2015Player Stats'!$A$2:$AB$830,16,FALSE))</f>
        <v>10.5</v>
      </c>
      <c r="X245">
        <f>IF(G245="GK",VLOOKUP(F245,'[1]2015GoalKeeper Stats'!$A$2:$S$109,17,FALSE),VLOOKUP(F245,'[1]2015Player Stats'!$A$2:$AB$830,17,FALSE))</f>
        <v>0</v>
      </c>
      <c r="Y245">
        <f>IF(G245="GK",VLOOKUP(F245,'[1]2015GoalKeeper Stats'!$A$2:$S$109,18,FALSE),VLOOKUP(F245,'[1]2015Player Stats'!$A$2:$AB$830,18,FALSE))</f>
        <v>0</v>
      </c>
      <c r="Z245">
        <f>IF(G245="GK",VLOOKUP(F245,'[1]2015GoalKeeper Stats'!$A$2:$S$109,19,FALSE),VLOOKUP(F245,'[1]2015Player Stats'!$A$2:$AB$830,19,FALSE))</f>
        <v>2</v>
      </c>
      <c r="AA245">
        <f>IF(G245="GK",VLOOKUP(F245,'[1]2015GoalKeeper Stats'!$A$2:$S$109,20,FALSE),VLOOKUP(F245,'[1]2015Player Stats'!$A$2:$AB$830,20,FALSE))</f>
        <v>0.12</v>
      </c>
      <c r="AB245">
        <f>IF(G245="GK",VLOOKUP(F245,'[1]2015GoalKeeper Stats'!$A$2:$S$109,21,FALSE),VLOOKUP(F245,'[1]2015Player Stats'!$A$2:$AB$830,21,FALSE))</f>
        <v>40</v>
      </c>
      <c r="AC245">
        <f>IF(G245="GK",VLOOKUP(F245,'[1]2015GoalKeeper Stats'!$A$2:$S$109,22,FALSE),VLOOKUP(F245,'[1]2015Player Stats'!$A$2:$AB$830,22,FALSE))</f>
        <v>21</v>
      </c>
      <c r="AD245">
        <f>IF(G245="GK",VLOOKUP(F245,'[1]2015GoalKeeper Stats'!$A$2:$S$109,23,FALSE),VLOOKUP(F245,'[1]2015Player Stats'!$A$2:$AB$830,23,FALSE))</f>
        <v>3</v>
      </c>
      <c r="AE245">
        <f>IF(G245="GK",VLOOKUP(F245,'[1]2015GoalKeeper Stats'!$A$2:$S$109,24,FALSE),VLOOKUP(F245,'[1]2015Player Stats'!$A$2:$AB$830,24,FALSE))</f>
        <v>6</v>
      </c>
      <c r="AF245">
        <f>IF(G245="GK",VLOOKUP(F245,'[1]2015GoalKeeper Stats'!$A$2:$S$109,25,FALSE),VLOOKUP(F245,'[1]2015Player Stats'!$A$2:$AB$830,25,FALSE))</f>
        <v>0</v>
      </c>
      <c r="AG245">
        <f>IF(G245="GK",VLOOKUP(F245,'[1]2015GoalKeeper Stats'!$A$2:$S$109,26,FALSE),VLOOKUP(F245,'[1]2015Player Stats'!$A$2:$AB$830,26,FALSE))</f>
        <v>26.32</v>
      </c>
      <c r="AH245" s="51">
        <v>2015</v>
      </c>
      <c r="AI245" s="51">
        <v>34</v>
      </c>
      <c r="AJ245" s="51">
        <v>405</v>
      </c>
      <c r="AK245" s="51">
        <v>399</v>
      </c>
      <c r="AL245" s="51">
        <v>41</v>
      </c>
      <c r="AM245" s="51">
        <v>38</v>
      </c>
      <c r="AN245" s="51">
        <v>3</v>
      </c>
      <c r="AO245" s="52">
        <v>44.43</v>
      </c>
      <c r="AP245" s="52">
        <v>40.1</v>
      </c>
      <c r="AQ245" s="52">
        <v>4.33</v>
      </c>
      <c r="AR245" s="52">
        <v>-1.33</v>
      </c>
      <c r="AS245" s="51">
        <v>47</v>
      </c>
      <c r="AT245" s="52">
        <v>49.59</v>
      </c>
    </row>
    <row r="246" spans="1:46" hidden="1">
      <c r="A246">
        <v>2015</v>
      </c>
      <c r="B246" t="s">
        <v>202</v>
      </c>
      <c r="C246" t="s">
        <v>202</v>
      </c>
      <c r="D246" t="s">
        <v>1306</v>
      </c>
      <c r="E246" t="s">
        <v>1307</v>
      </c>
      <c r="F246" t="str">
        <f t="shared" si="3"/>
        <v>Lovel Palmer</v>
      </c>
      <c r="G246" t="s">
        <v>860</v>
      </c>
      <c r="H246" s="143">
        <v>125500</v>
      </c>
      <c r="I246" s="143">
        <v>118000</v>
      </c>
      <c r="J246" t="str">
        <f>IF(G246="GK",VLOOKUP(F246,'[1]2015GoalKeeper Stats'!$A$2:$S$109,2,FALSE),VLOOKUP(F246,'[1]2015Player Stats'!$A$2:$AB$830,2,FALSE))</f>
        <v>CHI</v>
      </c>
      <c r="K246">
        <f>IF(G246="GK",VLOOKUP(F246,'[1]2015GoalKeeper Stats'!$A$2:$S$109,4,FALSE),VLOOKUP(F246,'[1]2015Player Stats'!$A$2:$AB$830,4,FALSE))</f>
        <v>22</v>
      </c>
      <c r="L246">
        <f>IF(G246="GK",VLOOKUP(F246,'[1]2015GoalKeeper Stats'!$A$2:$S$109,5,FALSE),VLOOKUP(F246,'[1]2015Player Stats'!$A$2:$AB$830,5,FALSE))</f>
        <v>20</v>
      </c>
      <c r="M246">
        <f>IF(G246="GK",VLOOKUP(F246,'[1]2015GoalKeeper Stats'!$A$2:$S$109,6,FALSE),VLOOKUP(F246,'[1]2015Player Stats'!$A$2:$AB$830,6,FALSE))</f>
        <v>1797</v>
      </c>
      <c r="N246">
        <f>IF(G246="GK",VLOOKUP(F246,'[1]2015GoalKeeper Stats'!$A$2:$S$109,7,FALSE),VLOOKUP(F246,'[1]2015Player Stats'!$A$2:$AB$830,7,FALSE))</f>
        <v>0</v>
      </c>
      <c r="O246">
        <f>IF(G246="GK",VLOOKUP(F246,'[1]2015GoalKeeper Stats'!$A$2:$S$109,8,FALSE),VLOOKUP(F246,'[1]2015Player Stats'!$A$2:$AB$830,8,FALSE))</f>
        <v>1</v>
      </c>
      <c r="P246">
        <f>IF(G246="GK",VLOOKUP(F246,'[1]2015GoalKeeper Stats'!$A$2:$S$109,9,FALSE),VLOOKUP(F246,'[1]2015Player Stats'!$A$2:$AB$830,9,FALSE))</f>
        <v>7</v>
      </c>
      <c r="Q246">
        <f>IF(G246="GK",VLOOKUP(F246,'[1]2015GoalKeeper Stats'!$A$2:$S$109,10,FALSE),VLOOKUP(F246,'[1]2015Player Stats'!$A$2:$AB$830,10,FALSE))</f>
        <v>0</v>
      </c>
      <c r="R246">
        <f>IF(G246="GK",VLOOKUP(F246,'[1]2015GoalKeeper Stats'!$A$2:$S$109,11,FALSE),VLOOKUP(F246,'[1]2015Player Stats'!$A$2:$AB$830,11,FALSE))</f>
        <v>0</v>
      </c>
      <c r="S246" t="str">
        <f>IF(G246="GK",VLOOKUP(F246,'[1]2015GoalKeeper Stats'!$A$2:$S$109,12,FALSE),VLOOKUP(F246,'[1]2015Player Stats'!$A$2:$AB$830,12,FALSE))</f>
        <v>0/0</v>
      </c>
      <c r="T246">
        <f>IF(G246="GK",VLOOKUP(F246,'[1]2015GoalKeeper Stats'!$A$2:$S$109,13,FALSE),VLOOKUP(F246,'[1]2015Player Stats'!$A$2:$AB$830,13,FALSE))</f>
        <v>0</v>
      </c>
      <c r="U246">
        <f>IF(G246="GK",VLOOKUP(F246,'[1]2015GoalKeeper Stats'!$A$2:$S$109,14,FALSE),VLOOKUP(F246,'[1]2015Player Stats'!$A$2:$AB$830,14,FALSE))</f>
        <v>0</v>
      </c>
      <c r="V246">
        <f>IF(G246="GK",VLOOKUP(F246,'[1]2015GoalKeeper Stats'!$A$2:$S$109,15,FALSE),VLOOKUP(F246,'[1]2015Player Stats'!$A$2:$AB$830,15,FALSE))</f>
        <v>0</v>
      </c>
      <c r="W246">
        <f>IF(G246="GK",VLOOKUP(F246,'[1]2015GoalKeeper Stats'!$A$2:$S$109,16,FALSE),VLOOKUP(F246,'[1]2015Player Stats'!$A$2:$AB$830,16,FALSE))</f>
        <v>0</v>
      </c>
      <c r="X246">
        <f>IF(G246="GK",VLOOKUP(F246,'[1]2015GoalKeeper Stats'!$A$2:$S$109,17,FALSE),VLOOKUP(F246,'[1]2015Player Stats'!$A$2:$AB$830,17,FALSE))</f>
        <v>1</v>
      </c>
      <c r="Y246">
        <f>IF(G246="GK",VLOOKUP(F246,'[1]2015GoalKeeper Stats'!$A$2:$S$109,18,FALSE),VLOOKUP(F246,'[1]2015Player Stats'!$A$2:$AB$830,18,FALSE))</f>
        <v>1</v>
      </c>
      <c r="Z246">
        <f>IF(G246="GK",VLOOKUP(F246,'[1]2015GoalKeeper Stats'!$A$2:$S$109,19,FALSE),VLOOKUP(F246,'[1]2015Player Stats'!$A$2:$AB$830,19,FALSE))</f>
        <v>0</v>
      </c>
      <c r="AA246">
        <f>IF(G246="GK",VLOOKUP(F246,'[1]2015GoalKeeper Stats'!$A$2:$S$109,20,FALSE),VLOOKUP(F246,'[1]2015Player Stats'!$A$2:$AB$830,20,FALSE))</f>
        <v>0.05</v>
      </c>
      <c r="AB246">
        <f>IF(G246="GK",VLOOKUP(F246,'[1]2015GoalKeeper Stats'!$A$2:$S$109,21,FALSE),VLOOKUP(F246,'[1]2015Player Stats'!$A$2:$AB$830,21,FALSE))</f>
        <v>19</v>
      </c>
      <c r="AC246">
        <f>IF(G246="GK",VLOOKUP(F246,'[1]2015GoalKeeper Stats'!$A$2:$S$109,22,FALSE),VLOOKUP(F246,'[1]2015Player Stats'!$A$2:$AB$830,22,FALSE))</f>
        <v>11</v>
      </c>
      <c r="AD246">
        <f>IF(G246="GK",VLOOKUP(F246,'[1]2015GoalKeeper Stats'!$A$2:$S$109,23,FALSE),VLOOKUP(F246,'[1]2015Player Stats'!$A$2:$AB$830,23,FALSE))</f>
        <v>3</v>
      </c>
      <c r="AE246">
        <f>IF(G246="GK",VLOOKUP(F246,'[1]2015GoalKeeper Stats'!$A$2:$S$109,24,FALSE),VLOOKUP(F246,'[1]2015Player Stats'!$A$2:$AB$830,24,FALSE))</f>
        <v>2</v>
      </c>
      <c r="AF246">
        <f>IF(G246="GK",VLOOKUP(F246,'[1]2015GoalKeeper Stats'!$A$2:$S$109,25,FALSE),VLOOKUP(F246,'[1]2015Player Stats'!$A$2:$AB$830,25,FALSE))</f>
        <v>0</v>
      </c>
      <c r="AG246">
        <f>IF(G246="GK",VLOOKUP(F246,'[1]2015GoalKeeper Stats'!$A$2:$S$109,26,FALSE),VLOOKUP(F246,'[1]2015Player Stats'!$A$2:$AB$830,26,FALSE))</f>
        <v>0</v>
      </c>
      <c r="AH246" s="51">
        <v>2015</v>
      </c>
      <c r="AI246" s="51">
        <v>34</v>
      </c>
      <c r="AJ246" s="51">
        <v>467</v>
      </c>
      <c r="AK246" s="51">
        <v>395</v>
      </c>
      <c r="AL246" s="51">
        <v>43</v>
      </c>
      <c r="AM246" s="51">
        <v>55</v>
      </c>
      <c r="AN246" s="51">
        <v>-12</v>
      </c>
      <c r="AO246" s="52">
        <v>46.29</v>
      </c>
      <c r="AP246" s="52">
        <v>47.56</v>
      </c>
      <c r="AQ246" s="52">
        <v>-1.27</v>
      </c>
      <c r="AR246" s="52">
        <v>-10.73</v>
      </c>
      <c r="AS246" s="51">
        <v>30</v>
      </c>
      <c r="AT246" s="52">
        <v>45.54</v>
      </c>
    </row>
    <row r="247" spans="1:46" hidden="1">
      <c r="A247">
        <v>2015</v>
      </c>
      <c r="B247" t="s">
        <v>195</v>
      </c>
      <c r="C247" t="s">
        <v>866</v>
      </c>
      <c r="D247" t="s">
        <v>1308</v>
      </c>
      <c r="E247" t="s">
        <v>1309</v>
      </c>
      <c r="F247" t="str">
        <f t="shared" si="3"/>
        <v>Dan Gargan</v>
      </c>
      <c r="G247" t="s">
        <v>893</v>
      </c>
      <c r="H247" s="143">
        <v>125000</v>
      </c>
      <c r="I247" s="143">
        <v>125000</v>
      </c>
      <c r="J247" t="str">
        <f>IF(G247="GK",VLOOKUP(F247,'[1]2015GoalKeeper Stats'!$A$2:$S$109,2,FALSE),VLOOKUP(F247,'[1]2015Player Stats'!$A$2:$AB$830,2,FALSE))</f>
        <v xml:space="preserve">LA </v>
      </c>
      <c r="K247">
        <f>IF(G247="GK",VLOOKUP(F247,'[1]2015GoalKeeper Stats'!$A$2:$S$109,4,FALSE),VLOOKUP(F247,'[1]2015Player Stats'!$A$2:$AB$830,4,FALSE))</f>
        <v>25</v>
      </c>
      <c r="L247">
        <f>IF(G247="GK",VLOOKUP(F247,'[1]2015GoalKeeper Stats'!$A$2:$S$109,5,FALSE),VLOOKUP(F247,'[1]2015Player Stats'!$A$2:$AB$830,5,FALSE))</f>
        <v>20</v>
      </c>
      <c r="M247">
        <f>IF(G247="GK",VLOOKUP(F247,'[1]2015GoalKeeper Stats'!$A$2:$S$109,6,FALSE),VLOOKUP(F247,'[1]2015Player Stats'!$A$2:$AB$830,6,FALSE))</f>
        <v>1784</v>
      </c>
      <c r="N247">
        <f>IF(G247="GK",VLOOKUP(F247,'[1]2015GoalKeeper Stats'!$A$2:$S$109,7,FALSE),VLOOKUP(F247,'[1]2015Player Stats'!$A$2:$AB$830,7,FALSE))</f>
        <v>0</v>
      </c>
      <c r="O247">
        <f>IF(G247="GK",VLOOKUP(F247,'[1]2015GoalKeeper Stats'!$A$2:$S$109,8,FALSE),VLOOKUP(F247,'[1]2015Player Stats'!$A$2:$AB$830,8,FALSE))</f>
        <v>0</v>
      </c>
      <c r="P247">
        <f>IF(G247="GK",VLOOKUP(F247,'[1]2015GoalKeeper Stats'!$A$2:$S$109,9,FALSE),VLOOKUP(F247,'[1]2015Player Stats'!$A$2:$AB$830,9,FALSE))</f>
        <v>4</v>
      </c>
      <c r="Q247">
        <f>IF(G247="GK",VLOOKUP(F247,'[1]2015GoalKeeper Stats'!$A$2:$S$109,10,FALSE),VLOOKUP(F247,'[1]2015Player Stats'!$A$2:$AB$830,10,FALSE))</f>
        <v>1</v>
      </c>
      <c r="R247">
        <f>IF(G247="GK",VLOOKUP(F247,'[1]2015GoalKeeper Stats'!$A$2:$S$109,11,FALSE),VLOOKUP(F247,'[1]2015Player Stats'!$A$2:$AB$830,11,FALSE))</f>
        <v>0</v>
      </c>
      <c r="S247" t="str">
        <f>IF(G247="GK",VLOOKUP(F247,'[1]2015GoalKeeper Stats'!$A$2:$S$109,12,FALSE),VLOOKUP(F247,'[1]2015Player Stats'!$A$2:$AB$830,12,FALSE))</f>
        <v>0/0</v>
      </c>
      <c r="T247">
        <f>IF(G247="GK",VLOOKUP(F247,'[1]2015GoalKeeper Stats'!$A$2:$S$109,13,FALSE),VLOOKUP(F247,'[1]2015Player Stats'!$A$2:$AB$830,13,FALSE))</f>
        <v>0</v>
      </c>
      <c r="U247">
        <f>IF(G247="GK",VLOOKUP(F247,'[1]2015GoalKeeper Stats'!$A$2:$S$109,14,FALSE),VLOOKUP(F247,'[1]2015Player Stats'!$A$2:$AB$830,14,FALSE))</f>
        <v>0</v>
      </c>
      <c r="V247">
        <f>IF(G247="GK",VLOOKUP(F247,'[1]2015GoalKeeper Stats'!$A$2:$S$109,15,FALSE),VLOOKUP(F247,'[1]2015Player Stats'!$A$2:$AB$830,15,FALSE))</f>
        <v>0</v>
      </c>
      <c r="W247">
        <f>IF(G247="GK",VLOOKUP(F247,'[1]2015GoalKeeper Stats'!$A$2:$S$109,16,FALSE),VLOOKUP(F247,'[1]2015Player Stats'!$A$2:$AB$830,16,FALSE))</f>
        <v>0</v>
      </c>
      <c r="X247">
        <f>IF(G247="GK",VLOOKUP(F247,'[1]2015GoalKeeper Stats'!$A$2:$S$109,17,FALSE),VLOOKUP(F247,'[1]2015Player Stats'!$A$2:$AB$830,17,FALSE))</f>
        <v>0</v>
      </c>
      <c r="Y247">
        <f>IF(G247="GK",VLOOKUP(F247,'[1]2015GoalKeeper Stats'!$A$2:$S$109,18,FALSE),VLOOKUP(F247,'[1]2015Player Stats'!$A$2:$AB$830,18,FALSE))</f>
        <v>0</v>
      </c>
      <c r="Z247">
        <f>IF(G247="GK",VLOOKUP(F247,'[1]2015GoalKeeper Stats'!$A$2:$S$109,19,FALSE),VLOOKUP(F247,'[1]2015Player Stats'!$A$2:$AB$830,19,FALSE))</f>
        <v>0</v>
      </c>
      <c r="AA247">
        <f>IF(G247="GK",VLOOKUP(F247,'[1]2015GoalKeeper Stats'!$A$2:$S$109,20,FALSE),VLOOKUP(F247,'[1]2015Player Stats'!$A$2:$AB$830,20,FALSE))</f>
        <v>0</v>
      </c>
      <c r="AB247">
        <f>IF(G247="GK",VLOOKUP(F247,'[1]2015GoalKeeper Stats'!$A$2:$S$109,21,FALSE),VLOOKUP(F247,'[1]2015Player Stats'!$A$2:$AB$830,21,FALSE))</f>
        <v>29</v>
      </c>
      <c r="AC247">
        <f>IF(G247="GK",VLOOKUP(F247,'[1]2015GoalKeeper Stats'!$A$2:$S$109,22,FALSE),VLOOKUP(F247,'[1]2015Player Stats'!$A$2:$AB$830,22,FALSE))</f>
        <v>14</v>
      </c>
      <c r="AD247">
        <f>IF(G247="GK",VLOOKUP(F247,'[1]2015GoalKeeper Stats'!$A$2:$S$109,23,FALSE),VLOOKUP(F247,'[1]2015Player Stats'!$A$2:$AB$830,23,FALSE))</f>
        <v>2</v>
      </c>
      <c r="AE247">
        <f>IF(G247="GK",VLOOKUP(F247,'[1]2015GoalKeeper Stats'!$A$2:$S$109,24,FALSE),VLOOKUP(F247,'[1]2015Player Stats'!$A$2:$AB$830,24,FALSE))</f>
        <v>6</v>
      </c>
      <c r="AF247">
        <f>IF(G247="GK",VLOOKUP(F247,'[1]2015GoalKeeper Stats'!$A$2:$S$109,25,FALSE),VLOOKUP(F247,'[1]2015Player Stats'!$A$2:$AB$830,25,FALSE))</f>
        <v>0</v>
      </c>
      <c r="AG247">
        <f>IF(G247="GK",VLOOKUP(F247,'[1]2015GoalKeeper Stats'!$A$2:$S$109,26,FALSE),VLOOKUP(F247,'[1]2015Player Stats'!$A$2:$AB$830,26,FALSE))</f>
        <v>25</v>
      </c>
      <c r="AH247" s="51">
        <v>2015</v>
      </c>
      <c r="AI247" s="51">
        <v>34</v>
      </c>
      <c r="AJ247" s="51">
        <v>406</v>
      </c>
      <c r="AK247" s="51">
        <v>395</v>
      </c>
      <c r="AL247" s="51">
        <v>56</v>
      </c>
      <c r="AM247" s="51">
        <v>46</v>
      </c>
      <c r="AN247" s="51">
        <v>10</v>
      </c>
      <c r="AO247" s="52">
        <v>44.89</v>
      </c>
      <c r="AP247" s="52">
        <v>42.23</v>
      </c>
      <c r="AQ247" s="52">
        <v>2.67</v>
      </c>
      <c r="AR247" s="52">
        <v>7.33</v>
      </c>
      <c r="AS247" s="51">
        <v>51</v>
      </c>
      <c r="AT247" s="52">
        <v>48</v>
      </c>
    </row>
    <row r="248" spans="1:46" hidden="1">
      <c r="A248">
        <v>2015</v>
      </c>
      <c r="B248" t="s">
        <v>195</v>
      </c>
      <c r="C248" t="s">
        <v>866</v>
      </c>
      <c r="D248" t="s">
        <v>1310</v>
      </c>
      <c r="E248" t="s">
        <v>1311</v>
      </c>
      <c r="F248" t="str">
        <f t="shared" si="3"/>
        <v>Baggio Husidic</v>
      </c>
      <c r="G248" t="s">
        <v>860</v>
      </c>
      <c r="H248" s="143">
        <v>125000</v>
      </c>
      <c r="I248" s="143">
        <v>125000</v>
      </c>
      <c r="J248" t="str">
        <f>IF(G248="GK",VLOOKUP(F248,'[1]2015GoalKeeper Stats'!$A$2:$S$109,2,FALSE),VLOOKUP(F248,'[1]2015Player Stats'!$A$2:$AB$830,2,FALSE))</f>
        <v xml:space="preserve">LA </v>
      </c>
      <c r="K248">
        <f>IF(G248="GK",VLOOKUP(F248,'[1]2015GoalKeeper Stats'!$A$2:$S$109,4,FALSE),VLOOKUP(F248,'[1]2015Player Stats'!$A$2:$AB$830,4,FALSE))</f>
        <v>24</v>
      </c>
      <c r="L248">
        <f>IF(G248="GK",VLOOKUP(F248,'[1]2015GoalKeeper Stats'!$A$2:$S$109,5,FALSE),VLOOKUP(F248,'[1]2015Player Stats'!$A$2:$AB$830,5,FALSE))</f>
        <v>21</v>
      </c>
      <c r="M248">
        <f>IF(G248="GK",VLOOKUP(F248,'[1]2015GoalKeeper Stats'!$A$2:$S$109,6,FALSE),VLOOKUP(F248,'[1]2015Player Stats'!$A$2:$AB$830,6,FALSE))</f>
        <v>1924</v>
      </c>
      <c r="N248">
        <f>IF(G248="GK",VLOOKUP(F248,'[1]2015GoalKeeper Stats'!$A$2:$S$109,7,FALSE),VLOOKUP(F248,'[1]2015Player Stats'!$A$2:$AB$830,7,FALSE))</f>
        <v>2</v>
      </c>
      <c r="O248">
        <f>IF(G248="GK",VLOOKUP(F248,'[1]2015GoalKeeper Stats'!$A$2:$S$109,8,FALSE),VLOOKUP(F248,'[1]2015Player Stats'!$A$2:$AB$830,8,FALSE))</f>
        <v>5</v>
      </c>
      <c r="P248">
        <f>IF(G248="GK",VLOOKUP(F248,'[1]2015GoalKeeper Stats'!$A$2:$S$109,9,FALSE),VLOOKUP(F248,'[1]2015Player Stats'!$A$2:$AB$830,9,FALSE))</f>
        <v>21</v>
      </c>
      <c r="Q248">
        <f>IF(G248="GK",VLOOKUP(F248,'[1]2015GoalKeeper Stats'!$A$2:$S$109,10,FALSE),VLOOKUP(F248,'[1]2015Player Stats'!$A$2:$AB$830,10,FALSE))</f>
        <v>5</v>
      </c>
      <c r="R248">
        <f>IF(G248="GK",VLOOKUP(F248,'[1]2015GoalKeeper Stats'!$A$2:$S$109,11,FALSE),VLOOKUP(F248,'[1]2015Player Stats'!$A$2:$AB$830,11,FALSE))</f>
        <v>0</v>
      </c>
      <c r="S248" t="str">
        <f>IF(G248="GK",VLOOKUP(F248,'[1]2015GoalKeeper Stats'!$A$2:$S$109,12,FALSE),VLOOKUP(F248,'[1]2015Player Stats'!$A$2:$AB$830,12,FALSE))</f>
        <v>0/0</v>
      </c>
      <c r="T248">
        <f>IF(G248="GK",VLOOKUP(F248,'[1]2015GoalKeeper Stats'!$A$2:$S$109,13,FALSE),VLOOKUP(F248,'[1]2015Player Stats'!$A$2:$AB$830,13,FALSE))</f>
        <v>2</v>
      </c>
      <c r="U248">
        <f>IF(G248="GK",VLOOKUP(F248,'[1]2015GoalKeeper Stats'!$A$2:$S$109,14,FALSE),VLOOKUP(F248,'[1]2015Player Stats'!$A$2:$AB$830,14,FALSE))</f>
        <v>0</v>
      </c>
      <c r="V248">
        <f>IF(G248="GK",VLOOKUP(F248,'[1]2015GoalKeeper Stats'!$A$2:$S$109,15,FALSE),VLOOKUP(F248,'[1]2015Player Stats'!$A$2:$AB$830,15,FALSE))</f>
        <v>0.09</v>
      </c>
      <c r="W248">
        <f>IF(G248="GK",VLOOKUP(F248,'[1]2015GoalKeeper Stats'!$A$2:$S$109,16,FALSE),VLOOKUP(F248,'[1]2015Player Stats'!$A$2:$AB$830,16,FALSE))</f>
        <v>9.5</v>
      </c>
      <c r="X248">
        <f>IF(G248="GK",VLOOKUP(F248,'[1]2015GoalKeeper Stats'!$A$2:$S$109,17,FALSE),VLOOKUP(F248,'[1]2015Player Stats'!$A$2:$AB$830,17,FALSE))</f>
        <v>1</v>
      </c>
      <c r="Y248">
        <f>IF(G248="GK",VLOOKUP(F248,'[1]2015GoalKeeper Stats'!$A$2:$S$109,18,FALSE),VLOOKUP(F248,'[1]2015Player Stats'!$A$2:$AB$830,18,FALSE))</f>
        <v>4</v>
      </c>
      <c r="Z248">
        <f>IF(G248="GK",VLOOKUP(F248,'[1]2015GoalKeeper Stats'!$A$2:$S$109,19,FALSE),VLOOKUP(F248,'[1]2015Player Stats'!$A$2:$AB$830,19,FALSE))</f>
        <v>1</v>
      </c>
      <c r="AA248">
        <f>IF(G248="GK",VLOOKUP(F248,'[1]2015GoalKeeper Stats'!$A$2:$S$109,20,FALSE),VLOOKUP(F248,'[1]2015Player Stats'!$A$2:$AB$830,20,FALSE))</f>
        <v>0.23</v>
      </c>
      <c r="AB248">
        <f>IF(G248="GK",VLOOKUP(F248,'[1]2015GoalKeeper Stats'!$A$2:$S$109,21,FALSE),VLOOKUP(F248,'[1]2015Player Stats'!$A$2:$AB$830,21,FALSE))</f>
        <v>24</v>
      </c>
      <c r="AC248">
        <f>IF(G248="GK",VLOOKUP(F248,'[1]2015GoalKeeper Stats'!$A$2:$S$109,22,FALSE),VLOOKUP(F248,'[1]2015Player Stats'!$A$2:$AB$830,22,FALSE))</f>
        <v>31</v>
      </c>
      <c r="AD248">
        <f>IF(G248="GK",VLOOKUP(F248,'[1]2015GoalKeeper Stats'!$A$2:$S$109,23,FALSE),VLOOKUP(F248,'[1]2015Player Stats'!$A$2:$AB$830,23,FALSE))</f>
        <v>3</v>
      </c>
      <c r="AE248">
        <f>IF(G248="GK",VLOOKUP(F248,'[1]2015GoalKeeper Stats'!$A$2:$S$109,24,FALSE),VLOOKUP(F248,'[1]2015Player Stats'!$A$2:$AB$830,24,FALSE))</f>
        <v>4</v>
      </c>
      <c r="AF248">
        <f>IF(G248="GK",VLOOKUP(F248,'[1]2015GoalKeeper Stats'!$A$2:$S$109,25,FALSE),VLOOKUP(F248,'[1]2015Player Stats'!$A$2:$AB$830,25,FALSE))</f>
        <v>0</v>
      </c>
      <c r="AG248">
        <f>IF(G248="GK",VLOOKUP(F248,'[1]2015GoalKeeper Stats'!$A$2:$S$109,26,FALSE),VLOOKUP(F248,'[1]2015Player Stats'!$A$2:$AB$830,26,FALSE))</f>
        <v>23.81</v>
      </c>
      <c r="AH248" s="51">
        <v>2015</v>
      </c>
      <c r="AI248" s="51">
        <v>34</v>
      </c>
      <c r="AJ248" s="51">
        <v>406</v>
      </c>
      <c r="AK248" s="51">
        <v>395</v>
      </c>
      <c r="AL248" s="51">
        <v>56</v>
      </c>
      <c r="AM248" s="51">
        <v>46</v>
      </c>
      <c r="AN248" s="51">
        <v>10</v>
      </c>
      <c r="AO248" s="52">
        <v>44.89</v>
      </c>
      <c r="AP248" s="52">
        <v>42.23</v>
      </c>
      <c r="AQ248" s="52">
        <v>2.67</v>
      </c>
      <c r="AR248" s="52">
        <v>7.33</v>
      </c>
      <c r="AS248" s="51">
        <v>51</v>
      </c>
      <c r="AT248" s="52">
        <v>48</v>
      </c>
    </row>
    <row r="249" spans="1:46" hidden="1">
      <c r="A249">
        <v>2015</v>
      </c>
      <c r="B249" t="s">
        <v>204</v>
      </c>
      <c r="C249" t="s">
        <v>204</v>
      </c>
      <c r="D249" t="s">
        <v>1272</v>
      </c>
      <c r="E249" t="s">
        <v>1312</v>
      </c>
      <c r="F249" t="str">
        <f t="shared" si="3"/>
        <v>Ethan White</v>
      </c>
      <c r="G249" t="s">
        <v>893</v>
      </c>
      <c r="H249" s="143">
        <v>125000</v>
      </c>
      <c r="I249" s="143">
        <v>125000</v>
      </c>
      <c r="J249" t="str">
        <f>IF(G249="GK",VLOOKUP(F249,'[1]2015GoalKeeper Stats'!$A$2:$S$109,2,FALSE),VLOOKUP(F249,'[1]2015Player Stats'!$A$2:$AB$830,2,FALSE))</f>
        <v>PHI</v>
      </c>
      <c r="K249">
        <f>IF(G249="GK",VLOOKUP(F249,'[1]2015GoalKeeper Stats'!$A$2:$S$109,4,FALSE),VLOOKUP(F249,'[1]2015Player Stats'!$A$2:$AB$830,4,FALSE))</f>
        <v>16</v>
      </c>
      <c r="L249">
        <f>IF(G249="GK",VLOOKUP(F249,'[1]2015GoalKeeper Stats'!$A$2:$S$109,5,FALSE),VLOOKUP(F249,'[1]2015Player Stats'!$A$2:$AB$830,5,FALSE))</f>
        <v>13</v>
      </c>
      <c r="M249">
        <f>IF(G249="GK",VLOOKUP(F249,'[1]2015GoalKeeper Stats'!$A$2:$S$109,6,FALSE),VLOOKUP(F249,'[1]2015Player Stats'!$A$2:$AB$830,6,FALSE))</f>
        <v>1224</v>
      </c>
      <c r="N249">
        <f>IF(G249="GK",VLOOKUP(F249,'[1]2015GoalKeeper Stats'!$A$2:$S$109,7,FALSE),VLOOKUP(F249,'[1]2015Player Stats'!$A$2:$AB$830,7,FALSE))</f>
        <v>0</v>
      </c>
      <c r="O249">
        <f>IF(G249="GK",VLOOKUP(F249,'[1]2015GoalKeeper Stats'!$A$2:$S$109,8,FALSE),VLOOKUP(F249,'[1]2015Player Stats'!$A$2:$AB$830,8,FALSE))</f>
        <v>0</v>
      </c>
      <c r="P249">
        <f>IF(G249="GK",VLOOKUP(F249,'[1]2015GoalKeeper Stats'!$A$2:$S$109,9,FALSE),VLOOKUP(F249,'[1]2015Player Stats'!$A$2:$AB$830,9,FALSE))</f>
        <v>3</v>
      </c>
      <c r="Q249">
        <f>IF(G249="GK",VLOOKUP(F249,'[1]2015GoalKeeper Stats'!$A$2:$S$109,10,FALSE),VLOOKUP(F249,'[1]2015Player Stats'!$A$2:$AB$830,10,FALSE))</f>
        <v>0</v>
      </c>
      <c r="R249">
        <f>IF(G249="GK",VLOOKUP(F249,'[1]2015GoalKeeper Stats'!$A$2:$S$109,11,FALSE),VLOOKUP(F249,'[1]2015Player Stats'!$A$2:$AB$830,11,FALSE))</f>
        <v>0</v>
      </c>
      <c r="S249" t="str">
        <f>IF(G249="GK",VLOOKUP(F249,'[1]2015GoalKeeper Stats'!$A$2:$S$109,12,FALSE),VLOOKUP(F249,'[1]2015Player Stats'!$A$2:$AB$830,12,FALSE))</f>
        <v>0/0</v>
      </c>
      <c r="T249">
        <f>IF(G249="GK",VLOOKUP(F249,'[1]2015GoalKeeper Stats'!$A$2:$S$109,13,FALSE),VLOOKUP(F249,'[1]2015Player Stats'!$A$2:$AB$830,13,FALSE))</f>
        <v>0</v>
      </c>
      <c r="U249">
        <f>IF(G249="GK",VLOOKUP(F249,'[1]2015GoalKeeper Stats'!$A$2:$S$109,14,FALSE),VLOOKUP(F249,'[1]2015Player Stats'!$A$2:$AB$830,14,FALSE))</f>
        <v>0</v>
      </c>
      <c r="V249">
        <f>IF(G249="GK",VLOOKUP(F249,'[1]2015GoalKeeper Stats'!$A$2:$S$109,15,FALSE),VLOOKUP(F249,'[1]2015Player Stats'!$A$2:$AB$830,15,FALSE))</f>
        <v>0</v>
      </c>
      <c r="W249">
        <f>IF(G249="GK",VLOOKUP(F249,'[1]2015GoalKeeper Stats'!$A$2:$S$109,16,FALSE),VLOOKUP(F249,'[1]2015Player Stats'!$A$2:$AB$830,16,FALSE))</f>
        <v>0</v>
      </c>
      <c r="X249">
        <f>IF(G249="GK",VLOOKUP(F249,'[1]2015GoalKeeper Stats'!$A$2:$S$109,17,FALSE),VLOOKUP(F249,'[1]2015Player Stats'!$A$2:$AB$830,17,FALSE))</f>
        <v>0</v>
      </c>
      <c r="Y249">
        <f>IF(G249="GK",VLOOKUP(F249,'[1]2015GoalKeeper Stats'!$A$2:$S$109,18,FALSE),VLOOKUP(F249,'[1]2015Player Stats'!$A$2:$AB$830,18,FALSE))</f>
        <v>0</v>
      </c>
      <c r="Z249">
        <f>IF(G249="GK",VLOOKUP(F249,'[1]2015GoalKeeper Stats'!$A$2:$S$109,19,FALSE),VLOOKUP(F249,'[1]2015Player Stats'!$A$2:$AB$830,19,FALSE))</f>
        <v>0</v>
      </c>
      <c r="AA249">
        <f>IF(G249="GK",VLOOKUP(F249,'[1]2015GoalKeeper Stats'!$A$2:$S$109,20,FALSE),VLOOKUP(F249,'[1]2015Player Stats'!$A$2:$AB$830,20,FALSE))</f>
        <v>0</v>
      </c>
      <c r="AB249">
        <f>IF(G249="GK",VLOOKUP(F249,'[1]2015GoalKeeper Stats'!$A$2:$S$109,21,FALSE),VLOOKUP(F249,'[1]2015Player Stats'!$A$2:$AB$830,21,FALSE))</f>
        <v>6</v>
      </c>
      <c r="AC249">
        <f>IF(G249="GK",VLOOKUP(F249,'[1]2015GoalKeeper Stats'!$A$2:$S$109,22,FALSE),VLOOKUP(F249,'[1]2015Player Stats'!$A$2:$AB$830,22,FALSE))</f>
        <v>7</v>
      </c>
      <c r="AD249">
        <f>IF(G249="GK",VLOOKUP(F249,'[1]2015GoalKeeper Stats'!$A$2:$S$109,23,FALSE),VLOOKUP(F249,'[1]2015Player Stats'!$A$2:$AB$830,23,FALSE))</f>
        <v>0</v>
      </c>
      <c r="AE249">
        <f>IF(G249="GK",VLOOKUP(F249,'[1]2015GoalKeeper Stats'!$A$2:$S$109,24,FALSE),VLOOKUP(F249,'[1]2015Player Stats'!$A$2:$AB$830,24,FALSE))</f>
        <v>2</v>
      </c>
      <c r="AF249">
        <f>IF(G249="GK",VLOOKUP(F249,'[1]2015GoalKeeper Stats'!$A$2:$S$109,25,FALSE),VLOOKUP(F249,'[1]2015Player Stats'!$A$2:$AB$830,25,FALSE))</f>
        <v>0</v>
      </c>
      <c r="AG249">
        <f>IF(G249="GK",VLOOKUP(F249,'[1]2015GoalKeeper Stats'!$A$2:$S$109,26,FALSE),VLOOKUP(F249,'[1]2015Player Stats'!$A$2:$AB$830,26,FALSE))</f>
        <v>0</v>
      </c>
      <c r="AH249" s="51">
        <v>2015</v>
      </c>
      <c r="AI249" s="51">
        <v>34</v>
      </c>
      <c r="AJ249" s="51">
        <v>381</v>
      </c>
      <c r="AK249" s="51">
        <v>413</v>
      </c>
      <c r="AL249" s="51">
        <v>40</v>
      </c>
      <c r="AM249" s="51">
        <v>54</v>
      </c>
      <c r="AN249" s="51">
        <v>-14</v>
      </c>
      <c r="AO249" s="52">
        <v>39.479999999999997</v>
      </c>
      <c r="AP249" s="52">
        <v>46.61</v>
      </c>
      <c r="AQ249" s="52">
        <v>-7.13</v>
      </c>
      <c r="AR249" s="52">
        <v>-6.87</v>
      </c>
      <c r="AS249" s="51">
        <v>37</v>
      </c>
      <c r="AT249" s="52">
        <v>41.91</v>
      </c>
    </row>
    <row r="250" spans="1:46" hidden="1">
      <c r="A250">
        <v>2015</v>
      </c>
      <c r="B250" t="s">
        <v>861</v>
      </c>
      <c r="C250" t="s">
        <v>207</v>
      </c>
      <c r="D250" t="s">
        <v>1313</v>
      </c>
      <c r="E250" t="s">
        <v>1245</v>
      </c>
      <c r="F250" t="str">
        <f t="shared" si="3"/>
        <v>Josh Williams</v>
      </c>
      <c r="G250" t="s">
        <v>893</v>
      </c>
      <c r="H250" s="143">
        <v>125000</v>
      </c>
      <c r="I250" s="143">
        <v>125000</v>
      </c>
      <c r="J250" t="str">
        <f>IF(G250="GK",VLOOKUP(F250,'[1]2015GoalKeeper Stats'!$A$2:$S$109,2,FALSE),VLOOKUP(F250,'[1]2015Player Stats'!$A$2:$AB$830,2,FALSE))</f>
        <v>CLB</v>
      </c>
      <c r="K250">
        <f>IF(G250="GK",VLOOKUP(F250,'[1]2015GoalKeeper Stats'!$A$2:$S$109,4,FALSE),VLOOKUP(F250,'[1]2015Player Stats'!$A$2:$AB$830,4,FALSE))</f>
        <v>17</v>
      </c>
      <c r="L250">
        <f>IF(G250="GK",VLOOKUP(F250,'[1]2015GoalKeeper Stats'!$A$2:$S$109,5,FALSE),VLOOKUP(F250,'[1]2015Player Stats'!$A$2:$AB$830,5,FALSE))</f>
        <v>17</v>
      </c>
      <c r="M250">
        <f>IF(G250="GK",VLOOKUP(F250,'[1]2015GoalKeeper Stats'!$A$2:$S$109,6,FALSE),VLOOKUP(F250,'[1]2015Player Stats'!$A$2:$AB$830,6,FALSE))</f>
        <v>1510</v>
      </c>
      <c r="N250">
        <f>IF(G250="GK",VLOOKUP(F250,'[1]2015GoalKeeper Stats'!$A$2:$S$109,7,FALSE),VLOOKUP(F250,'[1]2015Player Stats'!$A$2:$AB$830,7,FALSE))</f>
        <v>0</v>
      </c>
      <c r="O250">
        <f>IF(G250="GK",VLOOKUP(F250,'[1]2015GoalKeeper Stats'!$A$2:$S$109,8,FALSE),VLOOKUP(F250,'[1]2015Player Stats'!$A$2:$AB$830,8,FALSE))</f>
        <v>0</v>
      </c>
      <c r="P250">
        <f>IF(G250="GK",VLOOKUP(F250,'[1]2015GoalKeeper Stats'!$A$2:$S$109,9,FALSE),VLOOKUP(F250,'[1]2015Player Stats'!$A$2:$AB$830,9,FALSE))</f>
        <v>4</v>
      </c>
      <c r="Q250">
        <f>IF(G250="GK",VLOOKUP(F250,'[1]2015GoalKeeper Stats'!$A$2:$S$109,10,FALSE),VLOOKUP(F250,'[1]2015Player Stats'!$A$2:$AB$830,10,FALSE))</f>
        <v>0</v>
      </c>
      <c r="R250">
        <f>IF(G250="GK",VLOOKUP(F250,'[1]2015GoalKeeper Stats'!$A$2:$S$109,11,FALSE),VLOOKUP(F250,'[1]2015Player Stats'!$A$2:$AB$830,11,FALSE))</f>
        <v>0</v>
      </c>
      <c r="S250" t="str">
        <f>IF(G250="GK",VLOOKUP(F250,'[1]2015GoalKeeper Stats'!$A$2:$S$109,12,FALSE),VLOOKUP(F250,'[1]2015Player Stats'!$A$2:$AB$830,12,FALSE))</f>
        <v>0/0</v>
      </c>
      <c r="T250">
        <f>IF(G250="GK",VLOOKUP(F250,'[1]2015GoalKeeper Stats'!$A$2:$S$109,13,FALSE),VLOOKUP(F250,'[1]2015Player Stats'!$A$2:$AB$830,13,FALSE))</f>
        <v>0</v>
      </c>
      <c r="U250">
        <f>IF(G250="GK",VLOOKUP(F250,'[1]2015GoalKeeper Stats'!$A$2:$S$109,14,FALSE),VLOOKUP(F250,'[1]2015Player Stats'!$A$2:$AB$830,14,FALSE))</f>
        <v>0</v>
      </c>
      <c r="V250">
        <f>IF(G250="GK",VLOOKUP(F250,'[1]2015GoalKeeper Stats'!$A$2:$S$109,15,FALSE),VLOOKUP(F250,'[1]2015Player Stats'!$A$2:$AB$830,15,FALSE))</f>
        <v>0</v>
      </c>
      <c r="W250">
        <f>IF(G250="GK",VLOOKUP(F250,'[1]2015GoalKeeper Stats'!$A$2:$S$109,16,FALSE),VLOOKUP(F250,'[1]2015Player Stats'!$A$2:$AB$830,16,FALSE))</f>
        <v>0</v>
      </c>
      <c r="X250">
        <f>IF(G250="GK",VLOOKUP(F250,'[1]2015GoalKeeper Stats'!$A$2:$S$109,17,FALSE),VLOOKUP(F250,'[1]2015Player Stats'!$A$2:$AB$830,17,FALSE))</f>
        <v>0</v>
      </c>
      <c r="Y250">
        <f>IF(G250="GK",VLOOKUP(F250,'[1]2015GoalKeeper Stats'!$A$2:$S$109,18,FALSE),VLOOKUP(F250,'[1]2015Player Stats'!$A$2:$AB$830,18,FALSE))</f>
        <v>0</v>
      </c>
      <c r="Z250">
        <f>IF(G250="GK",VLOOKUP(F250,'[1]2015GoalKeeper Stats'!$A$2:$S$109,19,FALSE),VLOOKUP(F250,'[1]2015Player Stats'!$A$2:$AB$830,19,FALSE))</f>
        <v>0</v>
      </c>
      <c r="AA250">
        <f>IF(G250="GK",VLOOKUP(F250,'[1]2015GoalKeeper Stats'!$A$2:$S$109,20,FALSE),VLOOKUP(F250,'[1]2015Player Stats'!$A$2:$AB$830,20,FALSE))</f>
        <v>0</v>
      </c>
      <c r="AB250">
        <f>IF(G250="GK",VLOOKUP(F250,'[1]2015GoalKeeper Stats'!$A$2:$S$109,21,FALSE),VLOOKUP(F250,'[1]2015Player Stats'!$A$2:$AB$830,21,FALSE))</f>
        <v>10</v>
      </c>
      <c r="AC250">
        <f>IF(G250="GK",VLOOKUP(F250,'[1]2015GoalKeeper Stats'!$A$2:$S$109,22,FALSE),VLOOKUP(F250,'[1]2015Player Stats'!$A$2:$AB$830,22,FALSE))</f>
        <v>9</v>
      </c>
      <c r="AD250">
        <f>IF(G250="GK",VLOOKUP(F250,'[1]2015GoalKeeper Stats'!$A$2:$S$109,23,FALSE),VLOOKUP(F250,'[1]2015Player Stats'!$A$2:$AB$830,23,FALSE))</f>
        <v>1</v>
      </c>
      <c r="AE250">
        <f>IF(G250="GK",VLOOKUP(F250,'[1]2015GoalKeeper Stats'!$A$2:$S$109,24,FALSE),VLOOKUP(F250,'[1]2015Player Stats'!$A$2:$AB$830,24,FALSE))</f>
        <v>1</v>
      </c>
      <c r="AF250">
        <f>IF(G250="GK",VLOOKUP(F250,'[1]2015GoalKeeper Stats'!$A$2:$S$109,25,FALSE),VLOOKUP(F250,'[1]2015Player Stats'!$A$2:$AB$830,25,FALSE))</f>
        <v>0</v>
      </c>
      <c r="AG250">
        <f>IF(G250="GK",VLOOKUP(F250,'[1]2015GoalKeeper Stats'!$A$2:$S$109,26,FALSE),VLOOKUP(F250,'[1]2015Player Stats'!$A$2:$AB$830,26,FALSE))</f>
        <v>0</v>
      </c>
      <c r="AH250" s="51">
        <v>2015</v>
      </c>
      <c r="AI250" s="51">
        <v>34</v>
      </c>
      <c r="AJ250" s="51">
        <v>468</v>
      </c>
      <c r="AK250" s="51">
        <v>410</v>
      </c>
      <c r="AL250" s="51">
        <v>57</v>
      </c>
      <c r="AM250" s="51">
        <v>56</v>
      </c>
      <c r="AN250" s="51">
        <v>1</v>
      </c>
      <c r="AO250" s="52">
        <v>50.46</v>
      </c>
      <c r="AP250" s="52">
        <v>41.58</v>
      </c>
      <c r="AQ250" s="52">
        <v>8.8699999999999992</v>
      </c>
      <c r="AR250" s="52">
        <v>-7.87</v>
      </c>
      <c r="AS250" s="51">
        <v>49</v>
      </c>
      <c r="AT250" s="52">
        <v>52.78</v>
      </c>
    </row>
    <row r="251" spans="1:46" hidden="1">
      <c r="A251">
        <v>2015</v>
      </c>
      <c r="B251" t="s">
        <v>194</v>
      </c>
      <c r="C251" t="s">
        <v>194</v>
      </c>
      <c r="D251" t="s">
        <v>1314</v>
      </c>
      <c r="E251" t="s">
        <v>1315</v>
      </c>
      <c r="F251" t="str">
        <f t="shared" si="3"/>
        <v>Elias Vasquez</v>
      </c>
      <c r="G251" t="s">
        <v>893</v>
      </c>
      <c r="H251" s="143">
        <v>122137</v>
      </c>
      <c r="I251" s="143">
        <v>110000</v>
      </c>
      <c r="J251" t="str">
        <f>IF(G251="GK",VLOOKUP(F251,'[1]2015GoalKeeper Stats'!$A$2:$S$109,2,FALSE),VLOOKUP(F251,'[1]2015Player Stats'!$A$2:$AB$830,2,FALSE))</f>
        <v>RSL</v>
      </c>
      <c r="K251">
        <f>IF(G251="GK",VLOOKUP(F251,'[1]2015GoalKeeper Stats'!$A$2:$S$109,4,FALSE),VLOOKUP(F251,'[1]2015Player Stats'!$A$2:$AB$830,4,FALSE))</f>
        <v>15</v>
      </c>
      <c r="L251">
        <f>IF(G251="GK",VLOOKUP(F251,'[1]2015GoalKeeper Stats'!$A$2:$S$109,5,FALSE),VLOOKUP(F251,'[1]2015Player Stats'!$A$2:$AB$830,5,FALSE))</f>
        <v>14</v>
      </c>
      <c r="M251">
        <f>IF(G251="GK",VLOOKUP(F251,'[1]2015GoalKeeper Stats'!$A$2:$S$109,6,FALSE),VLOOKUP(F251,'[1]2015Player Stats'!$A$2:$AB$830,6,FALSE))</f>
        <v>1264</v>
      </c>
      <c r="N251">
        <f>IF(G251="GK",VLOOKUP(F251,'[1]2015GoalKeeper Stats'!$A$2:$S$109,7,FALSE),VLOOKUP(F251,'[1]2015Player Stats'!$A$2:$AB$830,7,FALSE))</f>
        <v>0</v>
      </c>
      <c r="O251">
        <f>IF(G251="GK",VLOOKUP(F251,'[1]2015GoalKeeper Stats'!$A$2:$S$109,8,FALSE),VLOOKUP(F251,'[1]2015Player Stats'!$A$2:$AB$830,8,FALSE))</f>
        <v>0</v>
      </c>
      <c r="P251">
        <f>IF(G251="GK",VLOOKUP(F251,'[1]2015GoalKeeper Stats'!$A$2:$S$109,9,FALSE),VLOOKUP(F251,'[1]2015Player Stats'!$A$2:$AB$830,9,FALSE))</f>
        <v>3</v>
      </c>
      <c r="Q251">
        <f>IF(G251="GK",VLOOKUP(F251,'[1]2015GoalKeeper Stats'!$A$2:$S$109,10,FALSE),VLOOKUP(F251,'[1]2015Player Stats'!$A$2:$AB$830,10,FALSE))</f>
        <v>1</v>
      </c>
      <c r="R251">
        <f>IF(G251="GK",VLOOKUP(F251,'[1]2015GoalKeeper Stats'!$A$2:$S$109,11,FALSE),VLOOKUP(F251,'[1]2015Player Stats'!$A$2:$AB$830,11,FALSE))</f>
        <v>0</v>
      </c>
      <c r="S251" t="str">
        <f>IF(G251="GK",VLOOKUP(F251,'[1]2015GoalKeeper Stats'!$A$2:$S$109,12,FALSE),VLOOKUP(F251,'[1]2015Player Stats'!$A$2:$AB$830,12,FALSE))</f>
        <v>0/0</v>
      </c>
      <c r="T251">
        <f>IF(G251="GK",VLOOKUP(F251,'[1]2015GoalKeeper Stats'!$A$2:$S$109,13,FALSE),VLOOKUP(F251,'[1]2015Player Stats'!$A$2:$AB$830,13,FALSE))</f>
        <v>0</v>
      </c>
      <c r="U251">
        <f>IF(G251="GK",VLOOKUP(F251,'[1]2015GoalKeeper Stats'!$A$2:$S$109,14,FALSE),VLOOKUP(F251,'[1]2015Player Stats'!$A$2:$AB$830,14,FALSE))</f>
        <v>0</v>
      </c>
      <c r="V251">
        <f>IF(G251="GK",VLOOKUP(F251,'[1]2015GoalKeeper Stats'!$A$2:$S$109,15,FALSE),VLOOKUP(F251,'[1]2015Player Stats'!$A$2:$AB$830,15,FALSE))</f>
        <v>0</v>
      </c>
      <c r="W251">
        <f>IF(G251="GK",VLOOKUP(F251,'[1]2015GoalKeeper Stats'!$A$2:$S$109,16,FALSE),VLOOKUP(F251,'[1]2015Player Stats'!$A$2:$AB$830,16,FALSE))</f>
        <v>0</v>
      </c>
      <c r="X251">
        <f>IF(G251="GK",VLOOKUP(F251,'[1]2015GoalKeeper Stats'!$A$2:$S$109,17,FALSE),VLOOKUP(F251,'[1]2015Player Stats'!$A$2:$AB$830,17,FALSE))</f>
        <v>0</v>
      </c>
      <c r="Y251">
        <f>IF(G251="GK",VLOOKUP(F251,'[1]2015GoalKeeper Stats'!$A$2:$S$109,18,FALSE),VLOOKUP(F251,'[1]2015Player Stats'!$A$2:$AB$830,18,FALSE))</f>
        <v>0</v>
      </c>
      <c r="Z251">
        <f>IF(G251="GK",VLOOKUP(F251,'[1]2015GoalKeeper Stats'!$A$2:$S$109,19,FALSE),VLOOKUP(F251,'[1]2015Player Stats'!$A$2:$AB$830,19,FALSE))</f>
        <v>0</v>
      </c>
      <c r="AA251">
        <f>IF(G251="GK",VLOOKUP(F251,'[1]2015GoalKeeper Stats'!$A$2:$S$109,20,FALSE),VLOOKUP(F251,'[1]2015Player Stats'!$A$2:$AB$830,20,FALSE))</f>
        <v>0</v>
      </c>
      <c r="AB251">
        <f>IF(G251="GK",VLOOKUP(F251,'[1]2015GoalKeeper Stats'!$A$2:$S$109,21,FALSE),VLOOKUP(F251,'[1]2015Player Stats'!$A$2:$AB$830,21,FALSE))</f>
        <v>27</v>
      </c>
      <c r="AC251">
        <f>IF(G251="GK",VLOOKUP(F251,'[1]2015GoalKeeper Stats'!$A$2:$S$109,22,FALSE),VLOOKUP(F251,'[1]2015Player Stats'!$A$2:$AB$830,22,FALSE))</f>
        <v>4</v>
      </c>
      <c r="AD251">
        <f>IF(G251="GK",VLOOKUP(F251,'[1]2015GoalKeeper Stats'!$A$2:$S$109,23,FALSE),VLOOKUP(F251,'[1]2015Player Stats'!$A$2:$AB$830,23,FALSE))</f>
        <v>0</v>
      </c>
      <c r="AE251">
        <f>IF(G251="GK",VLOOKUP(F251,'[1]2015GoalKeeper Stats'!$A$2:$S$109,24,FALSE),VLOOKUP(F251,'[1]2015Player Stats'!$A$2:$AB$830,24,FALSE))</f>
        <v>3</v>
      </c>
      <c r="AF251">
        <f>IF(G251="GK",VLOOKUP(F251,'[1]2015GoalKeeper Stats'!$A$2:$S$109,25,FALSE),VLOOKUP(F251,'[1]2015Player Stats'!$A$2:$AB$830,25,FALSE))</f>
        <v>0</v>
      </c>
      <c r="AG251">
        <f>IF(G251="GK",VLOOKUP(F251,'[1]2015GoalKeeper Stats'!$A$2:$S$109,26,FALSE),VLOOKUP(F251,'[1]2015Player Stats'!$A$2:$AB$830,26,FALSE))</f>
        <v>33.33</v>
      </c>
      <c r="AH251" s="51">
        <v>2015</v>
      </c>
      <c r="AI251" s="51">
        <v>34</v>
      </c>
      <c r="AJ251" s="51">
        <v>373</v>
      </c>
      <c r="AK251" s="51">
        <v>447</v>
      </c>
      <c r="AL251" s="51">
        <v>37</v>
      </c>
      <c r="AM251" s="51">
        <v>47</v>
      </c>
      <c r="AN251" s="51">
        <v>-10</v>
      </c>
      <c r="AO251" s="52">
        <v>39.049999999999997</v>
      </c>
      <c r="AP251" s="52">
        <v>54.52</v>
      </c>
      <c r="AQ251" s="52">
        <v>-15.47</v>
      </c>
      <c r="AR251" s="52">
        <v>5.47</v>
      </c>
      <c r="AS251" s="51">
        <v>41</v>
      </c>
      <c r="AT251" s="52">
        <v>37.39</v>
      </c>
    </row>
    <row r="252" spans="1:46" hidden="1">
      <c r="A252">
        <v>2015</v>
      </c>
      <c r="B252" t="s">
        <v>924</v>
      </c>
      <c r="C252" t="s">
        <v>924</v>
      </c>
      <c r="D252" t="s">
        <v>1316</v>
      </c>
      <c r="E252" t="s">
        <v>1317</v>
      </c>
      <c r="F252" t="str">
        <f t="shared" si="3"/>
        <v>Ike Opara</v>
      </c>
      <c r="G252" t="s">
        <v>893</v>
      </c>
      <c r="H252" s="143">
        <v>121250</v>
      </c>
      <c r="I252" s="143">
        <v>115000</v>
      </c>
      <c r="J252" t="str">
        <f>IF(G252="GK",VLOOKUP(F252,'[1]2015GoalKeeper Stats'!$A$2:$S$109,2,FALSE),VLOOKUP(F252,'[1]2015Player Stats'!$A$2:$AB$830,2,FALSE))</f>
        <v>MIN</v>
      </c>
      <c r="K252">
        <f>IF(G252="GK",VLOOKUP(F252,'[1]2015GoalKeeper Stats'!$A$2:$S$109,4,FALSE),VLOOKUP(F252,'[1]2015Player Stats'!$A$2:$AB$830,4,FALSE))</f>
        <v>6</v>
      </c>
      <c r="L252">
        <f>IF(G252="GK",VLOOKUP(F252,'[1]2015GoalKeeper Stats'!$A$2:$S$109,5,FALSE),VLOOKUP(F252,'[1]2015Player Stats'!$A$2:$AB$830,5,FALSE))</f>
        <v>6</v>
      </c>
      <c r="M252">
        <f>IF(G252="GK",VLOOKUP(F252,'[1]2015GoalKeeper Stats'!$A$2:$S$109,6,FALSE),VLOOKUP(F252,'[1]2015Player Stats'!$A$2:$AB$830,6,FALSE))</f>
        <v>534</v>
      </c>
      <c r="N252">
        <f>IF(G252="GK",VLOOKUP(F252,'[1]2015GoalKeeper Stats'!$A$2:$S$109,7,FALSE),VLOOKUP(F252,'[1]2015Player Stats'!$A$2:$AB$830,7,FALSE))</f>
        <v>2</v>
      </c>
      <c r="O252">
        <f>IF(G252="GK",VLOOKUP(F252,'[1]2015GoalKeeper Stats'!$A$2:$S$109,8,FALSE),VLOOKUP(F252,'[1]2015Player Stats'!$A$2:$AB$830,8,FALSE))</f>
        <v>0</v>
      </c>
      <c r="P252">
        <f>IF(G252="GK",VLOOKUP(F252,'[1]2015GoalKeeper Stats'!$A$2:$S$109,9,FALSE),VLOOKUP(F252,'[1]2015Player Stats'!$A$2:$AB$830,9,FALSE))</f>
        <v>7</v>
      </c>
      <c r="Q252">
        <f>IF(G252="GK",VLOOKUP(F252,'[1]2015GoalKeeper Stats'!$A$2:$S$109,10,FALSE),VLOOKUP(F252,'[1]2015Player Stats'!$A$2:$AB$830,10,FALSE))</f>
        <v>2</v>
      </c>
      <c r="R252">
        <f>IF(G252="GK",VLOOKUP(F252,'[1]2015GoalKeeper Stats'!$A$2:$S$109,11,FALSE),VLOOKUP(F252,'[1]2015Player Stats'!$A$2:$AB$830,11,FALSE))</f>
        <v>1</v>
      </c>
      <c r="S252" t="str">
        <f>IF(G252="GK",VLOOKUP(F252,'[1]2015GoalKeeper Stats'!$A$2:$S$109,12,FALSE),VLOOKUP(F252,'[1]2015Player Stats'!$A$2:$AB$830,12,FALSE))</f>
        <v>0/0</v>
      </c>
      <c r="T252">
        <f>IF(G252="GK",VLOOKUP(F252,'[1]2015GoalKeeper Stats'!$A$2:$S$109,13,FALSE),VLOOKUP(F252,'[1]2015Player Stats'!$A$2:$AB$830,13,FALSE))</f>
        <v>1</v>
      </c>
      <c r="U252">
        <f>IF(G252="GK",VLOOKUP(F252,'[1]2015GoalKeeper Stats'!$A$2:$S$109,14,FALSE),VLOOKUP(F252,'[1]2015Player Stats'!$A$2:$AB$830,14,FALSE))</f>
        <v>1</v>
      </c>
      <c r="V252">
        <f>IF(G252="GK",VLOOKUP(F252,'[1]2015GoalKeeper Stats'!$A$2:$S$109,15,FALSE),VLOOKUP(F252,'[1]2015Player Stats'!$A$2:$AB$830,15,FALSE))</f>
        <v>0.34</v>
      </c>
      <c r="W252">
        <f>IF(G252="GK",VLOOKUP(F252,'[1]2015GoalKeeper Stats'!$A$2:$S$109,16,FALSE),VLOOKUP(F252,'[1]2015Player Stats'!$A$2:$AB$830,16,FALSE))</f>
        <v>28.6</v>
      </c>
      <c r="X252">
        <f>IF(G252="GK",VLOOKUP(F252,'[1]2015GoalKeeper Stats'!$A$2:$S$109,17,FALSE),VLOOKUP(F252,'[1]2015Player Stats'!$A$2:$AB$830,17,FALSE))</f>
        <v>0</v>
      </c>
      <c r="Y252">
        <f>IF(G252="GK",VLOOKUP(F252,'[1]2015GoalKeeper Stats'!$A$2:$S$109,18,FALSE),VLOOKUP(F252,'[1]2015Player Stats'!$A$2:$AB$830,18,FALSE))</f>
        <v>0</v>
      </c>
      <c r="Z252">
        <f>IF(G252="GK",VLOOKUP(F252,'[1]2015GoalKeeper Stats'!$A$2:$S$109,19,FALSE),VLOOKUP(F252,'[1]2015Player Stats'!$A$2:$AB$830,19,FALSE))</f>
        <v>0</v>
      </c>
      <c r="AA252">
        <f>IF(G252="GK",VLOOKUP(F252,'[1]2015GoalKeeper Stats'!$A$2:$S$109,20,FALSE),VLOOKUP(F252,'[1]2015Player Stats'!$A$2:$AB$830,20,FALSE))</f>
        <v>0</v>
      </c>
      <c r="AB252">
        <f>IF(G252="GK",VLOOKUP(F252,'[1]2015GoalKeeper Stats'!$A$2:$S$109,21,FALSE),VLOOKUP(F252,'[1]2015Player Stats'!$A$2:$AB$830,21,FALSE))</f>
        <v>6</v>
      </c>
      <c r="AC252">
        <f>IF(G252="GK",VLOOKUP(F252,'[1]2015GoalKeeper Stats'!$A$2:$S$109,22,FALSE),VLOOKUP(F252,'[1]2015Player Stats'!$A$2:$AB$830,22,FALSE))</f>
        <v>4</v>
      </c>
      <c r="AD252">
        <f>IF(G252="GK",VLOOKUP(F252,'[1]2015GoalKeeper Stats'!$A$2:$S$109,23,FALSE),VLOOKUP(F252,'[1]2015Player Stats'!$A$2:$AB$830,23,FALSE))</f>
        <v>0</v>
      </c>
      <c r="AE252">
        <f>IF(G252="GK",VLOOKUP(F252,'[1]2015GoalKeeper Stats'!$A$2:$S$109,24,FALSE),VLOOKUP(F252,'[1]2015Player Stats'!$A$2:$AB$830,24,FALSE))</f>
        <v>0</v>
      </c>
      <c r="AF252">
        <f>IF(G252="GK",VLOOKUP(F252,'[1]2015GoalKeeper Stats'!$A$2:$S$109,25,FALSE),VLOOKUP(F252,'[1]2015Player Stats'!$A$2:$AB$830,25,FALSE))</f>
        <v>0</v>
      </c>
      <c r="AG252">
        <f>IF(G252="GK",VLOOKUP(F252,'[1]2015GoalKeeper Stats'!$A$2:$S$109,26,FALSE),VLOOKUP(F252,'[1]2015Player Stats'!$A$2:$AB$830,26,FALSE))</f>
        <v>28.57</v>
      </c>
      <c r="AH252" s="51">
        <v>2015</v>
      </c>
      <c r="AI252" s="51">
        <v>34</v>
      </c>
      <c r="AJ252" s="51">
        <v>405</v>
      </c>
      <c r="AK252" s="51">
        <v>351</v>
      </c>
      <c r="AL252" s="51">
        <v>47</v>
      </c>
      <c r="AM252" s="51">
        <v>44</v>
      </c>
      <c r="AN252" s="51">
        <v>3</v>
      </c>
      <c r="AO252" s="52">
        <v>45.26</v>
      </c>
      <c r="AP252" s="52">
        <v>40.06</v>
      </c>
      <c r="AQ252" s="52">
        <v>5.2</v>
      </c>
      <c r="AR252" s="52">
        <v>-2.2000000000000002</v>
      </c>
      <c r="AS252" s="51">
        <v>51</v>
      </c>
      <c r="AT252" s="52">
        <v>50.78</v>
      </c>
    </row>
    <row r="253" spans="1:46" hidden="1">
      <c r="A253">
        <v>2015</v>
      </c>
      <c r="B253" t="s">
        <v>962</v>
      </c>
      <c r="C253" t="s">
        <v>962</v>
      </c>
      <c r="D253" t="s">
        <v>864</v>
      </c>
      <c r="E253" t="s">
        <v>1318</v>
      </c>
      <c r="F253" t="str">
        <f t="shared" si="3"/>
        <v>Michael Farfan</v>
      </c>
      <c r="G253" t="s">
        <v>860</v>
      </c>
      <c r="H253" s="143">
        <v>120000</v>
      </c>
      <c r="I253" s="143">
        <v>120000</v>
      </c>
      <c r="J253" t="str">
        <f>IF(G253="GK",VLOOKUP(F253,'[1]2015GoalKeeper Stats'!$A$2:$S$109,2,FALSE),VLOOKUP(F253,'[1]2015Player Stats'!$A$2:$AB$830,2,FALSE))</f>
        <v xml:space="preserve">DC </v>
      </c>
      <c r="K253">
        <f>IF(G253="GK",VLOOKUP(F253,'[1]2015GoalKeeper Stats'!$A$2:$S$109,4,FALSE),VLOOKUP(F253,'[1]2015Player Stats'!$A$2:$AB$830,4,FALSE))</f>
        <v>17</v>
      </c>
      <c r="L253">
        <f>IF(G253="GK",VLOOKUP(F253,'[1]2015GoalKeeper Stats'!$A$2:$S$109,5,FALSE),VLOOKUP(F253,'[1]2015Player Stats'!$A$2:$AB$830,5,FALSE))</f>
        <v>7</v>
      </c>
      <c r="M253">
        <f>IF(G253="GK",VLOOKUP(F253,'[1]2015GoalKeeper Stats'!$A$2:$S$109,6,FALSE),VLOOKUP(F253,'[1]2015Player Stats'!$A$2:$AB$830,6,FALSE))</f>
        <v>660</v>
      </c>
      <c r="N253">
        <f>IF(G253="GK",VLOOKUP(F253,'[1]2015GoalKeeper Stats'!$A$2:$S$109,7,FALSE),VLOOKUP(F253,'[1]2015Player Stats'!$A$2:$AB$830,7,FALSE))</f>
        <v>0</v>
      </c>
      <c r="O253">
        <f>IF(G253="GK",VLOOKUP(F253,'[1]2015GoalKeeper Stats'!$A$2:$S$109,8,FALSE),VLOOKUP(F253,'[1]2015Player Stats'!$A$2:$AB$830,8,FALSE))</f>
        <v>1</v>
      </c>
      <c r="P253">
        <f>IF(G253="GK",VLOOKUP(F253,'[1]2015GoalKeeper Stats'!$A$2:$S$109,9,FALSE),VLOOKUP(F253,'[1]2015Player Stats'!$A$2:$AB$830,9,FALSE))</f>
        <v>6</v>
      </c>
      <c r="Q253">
        <f>IF(G253="GK",VLOOKUP(F253,'[1]2015GoalKeeper Stats'!$A$2:$S$109,10,FALSE),VLOOKUP(F253,'[1]2015Player Stats'!$A$2:$AB$830,10,FALSE))</f>
        <v>1</v>
      </c>
      <c r="R253">
        <f>IF(G253="GK",VLOOKUP(F253,'[1]2015GoalKeeper Stats'!$A$2:$S$109,11,FALSE),VLOOKUP(F253,'[1]2015Player Stats'!$A$2:$AB$830,11,FALSE))</f>
        <v>0</v>
      </c>
      <c r="S253" t="str">
        <f>IF(G253="GK",VLOOKUP(F253,'[1]2015GoalKeeper Stats'!$A$2:$S$109,12,FALSE),VLOOKUP(F253,'[1]2015Player Stats'!$A$2:$AB$830,12,FALSE))</f>
        <v>0/0</v>
      </c>
      <c r="T253">
        <f>IF(G253="GK",VLOOKUP(F253,'[1]2015GoalKeeper Stats'!$A$2:$S$109,13,FALSE),VLOOKUP(F253,'[1]2015Player Stats'!$A$2:$AB$830,13,FALSE))</f>
        <v>0</v>
      </c>
      <c r="U253">
        <f>IF(G253="GK",VLOOKUP(F253,'[1]2015GoalKeeper Stats'!$A$2:$S$109,14,FALSE),VLOOKUP(F253,'[1]2015Player Stats'!$A$2:$AB$830,14,FALSE))</f>
        <v>0</v>
      </c>
      <c r="V253">
        <f>IF(G253="GK",VLOOKUP(F253,'[1]2015GoalKeeper Stats'!$A$2:$S$109,15,FALSE),VLOOKUP(F253,'[1]2015Player Stats'!$A$2:$AB$830,15,FALSE))</f>
        <v>0</v>
      </c>
      <c r="W253">
        <f>IF(G253="GK",VLOOKUP(F253,'[1]2015GoalKeeper Stats'!$A$2:$S$109,16,FALSE),VLOOKUP(F253,'[1]2015Player Stats'!$A$2:$AB$830,16,FALSE))</f>
        <v>0</v>
      </c>
      <c r="X253">
        <f>IF(G253="GK",VLOOKUP(F253,'[1]2015GoalKeeper Stats'!$A$2:$S$109,17,FALSE),VLOOKUP(F253,'[1]2015Player Stats'!$A$2:$AB$830,17,FALSE))</f>
        <v>0</v>
      </c>
      <c r="Y253">
        <f>IF(G253="GK",VLOOKUP(F253,'[1]2015GoalKeeper Stats'!$A$2:$S$109,18,FALSE),VLOOKUP(F253,'[1]2015Player Stats'!$A$2:$AB$830,18,FALSE))</f>
        <v>0</v>
      </c>
      <c r="Z253">
        <f>IF(G253="GK",VLOOKUP(F253,'[1]2015GoalKeeper Stats'!$A$2:$S$109,19,FALSE),VLOOKUP(F253,'[1]2015Player Stats'!$A$2:$AB$830,19,FALSE))</f>
        <v>1</v>
      </c>
      <c r="AA253">
        <f>IF(G253="GK",VLOOKUP(F253,'[1]2015GoalKeeper Stats'!$A$2:$S$109,20,FALSE),VLOOKUP(F253,'[1]2015Player Stats'!$A$2:$AB$830,20,FALSE))</f>
        <v>0.14000000000000001</v>
      </c>
      <c r="AB253">
        <f>IF(G253="GK",VLOOKUP(F253,'[1]2015GoalKeeper Stats'!$A$2:$S$109,21,FALSE),VLOOKUP(F253,'[1]2015Player Stats'!$A$2:$AB$830,21,FALSE))</f>
        <v>19</v>
      </c>
      <c r="AC253">
        <f>IF(G253="GK",VLOOKUP(F253,'[1]2015GoalKeeper Stats'!$A$2:$S$109,22,FALSE),VLOOKUP(F253,'[1]2015Player Stats'!$A$2:$AB$830,22,FALSE))</f>
        <v>10</v>
      </c>
      <c r="AD253">
        <f>IF(G253="GK",VLOOKUP(F253,'[1]2015GoalKeeper Stats'!$A$2:$S$109,23,FALSE),VLOOKUP(F253,'[1]2015Player Stats'!$A$2:$AB$830,23,FALSE))</f>
        <v>0</v>
      </c>
      <c r="AE253">
        <f>IF(G253="GK",VLOOKUP(F253,'[1]2015GoalKeeper Stats'!$A$2:$S$109,24,FALSE),VLOOKUP(F253,'[1]2015Player Stats'!$A$2:$AB$830,24,FALSE))</f>
        <v>1</v>
      </c>
      <c r="AF253">
        <f>IF(G253="GK",VLOOKUP(F253,'[1]2015GoalKeeper Stats'!$A$2:$S$109,25,FALSE),VLOOKUP(F253,'[1]2015Player Stats'!$A$2:$AB$830,25,FALSE))</f>
        <v>0</v>
      </c>
      <c r="AG253">
        <f>IF(G253="GK",VLOOKUP(F253,'[1]2015GoalKeeper Stats'!$A$2:$S$109,26,FALSE),VLOOKUP(F253,'[1]2015Player Stats'!$A$2:$AB$830,26,FALSE))</f>
        <v>16.670000000000002</v>
      </c>
      <c r="AH253" s="51">
        <v>2015</v>
      </c>
      <c r="AI253" s="51">
        <v>34</v>
      </c>
      <c r="AJ253" s="51">
        <v>373</v>
      </c>
      <c r="AK253" s="51">
        <v>492</v>
      </c>
      <c r="AL253" s="51">
        <v>42</v>
      </c>
      <c r="AM253" s="51">
        <v>45</v>
      </c>
      <c r="AN253" s="51">
        <v>-3</v>
      </c>
      <c r="AO253" s="52">
        <v>40.159999999999997</v>
      </c>
      <c r="AP253" s="52">
        <v>48.75</v>
      </c>
      <c r="AQ253" s="52">
        <v>-8.59</v>
      </c>
      <c r="AR253" s="52">
        <v>5.59</v>
      </c>
      <c r="AS253" s="51">
        <v>51</v>
      </c>
      <c r="AT253" s="52">
        <v>40.659999999999997</v>
      </c>
    </row>
    <row r="254" spans="1:46" hidden="1">
      <c r="A254">
        <v>2015</v>
      </c>
      <c r="B254" t="s">
        <v>211</v>
      </c>
      <c r="C254" t="s">
        <v>173</v>
      </c>
      <c r="D254" t="s">
        <v>1319</v>
      </c>
      <c r="E254" t="s">
        <v>1320</v>
      </c>
      <c r="F254" t="str">
        <f t="shared" si="3"/>
        <v>Shay Facey</v>
      </c>
      <c r="G254" t="s">
        <v>893</v>
      </c>
      <c r="H254" s="143">
        <v>120000</v>
      </c>
      <c r="I254" s="143">
        <v>120000</v>
      </c>
      <c r="J254" t="str">
        <f>IF(G254="GK",VLOOKUP(F254,'[1]2015GoalKeeper Stats'!$A$2:$S$109,2,FALSE),VLOOKUP(F254,'[1]2015Player Stats'!$A$2:$AB$830,2,FALSE))</f>
        <v>NYC</v>
      </c>
      <c r="K254">
        <f>IF(G254="GK",VLOOKUP(F254,'[1]2015GoalKeeper Stats'!$A$2:$S$109,4,FALSE),VLOOKUP(F254,'[1]2015Player Stats'!$A$2:$AB$830,4,FALSE))</f>
        <v>23</v>
      </c>
      <c r="L254">
        <f>IF(G254="GK",VLOOKUP(F254,'[1]2015GoalKeeper Stats'!$A$2:$S$109,5,FALSE),VLOOKUP(F254,'[1]2015Player Stats'!$A$2:$AB$830,5,FALSE))</f>
        <v>20</v>
      </c>
      <c r="M254">
        <f>IF(G254="GK",VLOOKUP(F254,'[1]2015GoalKeeper Stats'!$A$2:$S$109,6,FALSE),VLOOKUP(F254,'[1]2015Player Stats'!$A$2:$AB$830,6,FALSE))</f>
        <v>1818</v>
      </c>
      <c r="N254">
        <f>IF(G254="GK",VLOOKUP(F254,'[1]2015GoalKeeper Stats'!$A$2:$S$109,7,FALSE),VLOOKUP(F254,'[1]2015Player Stats'!$A$2:$AB$830,7,FALSE))</f>
        <v>0</v>
      </c>
      <c r="O254">
        <f>IF(G254="GK",VLOOKUP(F254,'[1]2015GoalKeeper Stats'!$A$2:$S$109,8,FALSE),VLOOKUP(F254,'[1]2015Player Stats'!$A$2:$AB$830,8,FALSE))</f>
        <v>0</v>
      </c>
      <c r="P254">
        <f>IF(G254="GK",VLOOKUP(F254,'[1]2015GoalKeeper Stats'!$A$2:$S$109,9,FALSE),VLOOKUP(F254,'[1]2015Player Stats'!$A$2:$AB$830,9,FALSE))</f>
        <v>0</v>
      </c>
      <c r="Q254">
        <f>IF(G254="GK",VLOOKUP(F254,'[1]2015GoalKeeper Stats'!$A$2:$S$109,10,FALSE),VLOOKUP(F254,'[1]2015Player Stats'!$A$2:$AB$830,10,FALSE))</f>
        <v>0</v>
      </c>
      <c r="R254">
        <f>IF(G254="GK",VLOOKUP(F254,'[1]2015GoalKeeper Stats'!$A$2:$S$109,11,FALSE),VLOOKUP(F254,'[1]2015Player Stats'!$A$2:$AB$830,11,FALSE))</f>
        <v>0</v>
      </c>
      <c r="S254" t="str">
        <f>IF(G254="GK",VLOOKUP(F254,'[1]2015GoalKeeper Stats'!$A$2:$S$109,12,FALSE),VLOOKUP(F254,'[1]2015Player Stats'!$A$2:$AB$830,12,FALSE))</f>
        <v>0/0</v>
      </c>
      <c r="T254">
        <f>IF(G254="GK",VLOOKUP(F254,'[1]2015GoalKeeper Stats'!$A$2:$S$109,13,FALSE),VLOOKUP(F254,'[1]2015Player Stats'!$A$2:$AB$830,13,FALSE))</f>
        <v>0</v>
      </c>
      <c r="U254">
        <f>IF(G254="GK",VLOOKUP(F254,'[1]2015GoalKeeper Stats'!$A$2:$S$109,14,FALSE),VLOOKUP(F254,'[1]2015Player Stats'!$A$2:$AB$830,14,FALSE))</f>
        <v>0</v>
      </c>
      <c r="V254">
        <f>IF(G254="GK",VLOOKUP(F254,'[1]2015GoalKeeper Stats'!$A$2:$S$109,15,FALSE),VLOOKUP(F254,'[1]2015Player Stats'!$A$2:$AB$830,15,FALSE))</f>
        <v>0</v>
      </c>
      <c r="W254">
        <f>IF(G254="GK",VLOOKUP(F254,'[1]2015GoalKeeper Stats'!$A$2:$S$109,16,FALSE),VLOOKUP(F254,'[1]2015Player Stats'!$A$2:$AB$830,16,FALSE))</f>
        <v>0</v>
      </c>
      <c r="X254">
        <f>IF(G254="GK",VLOOKUP(F254,'[1]2015GoalKeeper Stats'!$A$2:$S$109,17,FALSE),VLOOKUP(F254,'[1]2015Player Stats'!$A$2:$AB$830,17,FALSE))</f>
        <v>0</v>
      </c>
      <c r="Y254">
        <f>IF(G254="GK",VLOOKUP(F254,'[1]2015GoalKeeper Stats'!$A$2:$S$109,18,FALSE),VLOOKUP(F254,'[1]2015Player Stats'!$A$2:$AB$830,18,FALSE))</f>
        <v>0</v>
      </c>
      <c r="Z254">
        <f>IF(G254="GK",VLOOKUP(F254,'[1]2015GoalKeeper Stats'!$A$2:$S$109,19,FALSE),VLOOKUP(F254,'[1]2015Player Stats'!$A$2:$AB$830,19,FALSE))</f>
        <v>0</v>
      </c>
      <c r="AA254">
        <f>IF(G254="GK",VLOOKUP(F254,'[1]2015GoalKeeper Stats'!$A$2:$S$109,20,FALSE),VLOOKUP(F254,'[1]2015Player Stats'!$A$2:$AB$830,20,FALSE))</f>
        <v>0</v>
      </c>
      <c r="AB254">
        <f>IF(G254="GK",VLOOKUP(F254,'[1]2015GoalKeeper Stats'!$A$2:$S$109,21,FALSE),VLOOKUP(F254,'[1]2015Player Stats'!$A$2:$AB$830,21,FALSE))</f>
        <v>28</v>
      </c>
      <c r="AC254">
        <f>IF(G254="GK",VLOOKUP(F254,'[1]2015GoalKeeper Stats'!$A$2:$S$109,22,FALSE),VLOOKUP(F254,'[1]2015Player Stats'!$A$2:$AB$830,22,FALSE))</f>
        <v>9</v>
      </c>
      <c r="AD254">
        <f>IF(G254="GK",VLOOKUP(F254,'[1]2015GoalKeeper Stats'!$A$2:$S$109,23,FALSE),VLOOKUP(F254,'[1]2015Player Stats'!$A$2:$AB$830,23,FALSE))</f>
        <v>0</v>
      </c>
      <c r="AE254">
        <f>IF(G254="GK",VLOOKUP(F254,'[1]2015GoalKeeper Stats'!$A$2:$S$109,24,FALSE),VLOOKUP(F254,'[1]2015Player Stats'!$A$2:$AB$830,24,FALSE))</f>
        <v>6</v>
      </c>
      <c r="AF254">
        <f>IF(G254="GK",VLOOKUP(F254,'[1]2015GoalKeeper Stats'!$A$2:$S$109,25,FALSE),VLOOKUP(F254,'[1]2015Player Stats'!$A$2:$AB$830,25,FALSE))</f>
        <v>1</v>
      </c>
      <c r="AG254">
        <f>IF(G254="GK",VLOOKUP(F254,'[1]2015GoalKeeper Stats'!$A$2:$S$109,26,FALSE),VLOOKUP(F254,'[1]2015Player Stats'!$A$2:$AB$830,26,FALSE))</f>
        <v>0</v>
      </c>
      <c r="AH254" s="51">
        <v>2015</v>
      </c>
      <c r="AI254" s="51">
        <v>34</v>
      </c>
      <c r="AJ254" s="51">
        <v>446</v>
      </c>
      <c r="AK254" s="51">
        <v>504</v>
      </c>
      <c r="AL254" s="51">
        <v>48</v>
      </c>
      <c r="AM254" s="51">
        <v>58</v>
      </c>
      <c r="AN254" s="51">
        <v>-10</v>
      </c>
      <c r="AO254" s="52">
        <v>44.98</v>
      </c>
      <c r="AP254" s="52">
        <v>62.58</v>
      </c>
      <c r="AQ254" s="52">
        <v>-17.600000000000001</v>
      </c>
      <c r="AR254" s="52">
        <v>7.6</v>
      </c>
      <c r="AS254" s="51">
        <v>37</v>
      </c>
      <c r="AT254" s="52">
        <v>35.799999999999997</v>
      </c>
    </row>
    <row r="255" spans="1:46" hidden="1">
      <c r="A255">
        <v>2015</v>
      </c>
      <c r="B255" t="s">
        <v>193</v>
      </c>
      <c r="C255" t="s">
        <v>193</v>
      </c>
      <c r="D255" t="s">
        <v>1321</v>
      </c>
      <c r="E255" t="s">
        <v>1322</v>
      </c>
      <c r="F255" t="str">
        <f t="shared" si="3"/>
        <v>Norberto Paparatto</v>
      </c>
      <c r="G255" t="s">
        <v>893</v>
      </c>
      <c r="H255" s="143">
        <v>120000</v>
      </c>
      <c r="I255" s="143">
        <v>120000</v>
      </c>
      <c r="J255" t="str">
        <f>IF(G255="GK",VLOOKUP(F255,'[1]2015GoalKeeper Stats'!$A$2:$S$109,2,FALSE),VLOOKUP(F255,'[1]2015Player Stats'!$A$2:$AB$830,2,FALSE))</f>
        <v>POR</v>
      </c>
      <c r="K255">
        <f>IF(G255="GK",VLOOKUP(F255,'[1]2015GoalKeeper Stats'!$A$2:$S$109,4,FALSE),VLOOKUP(F255,'[1]2015Player Stats'!$A$2:$AB$830,4,FALSE))</f>
        <v>6</v>
      </c>
      <c r="L255">
        <f>IF(G255="GK",VLOOKUP(F255,'[1]2015GoalKeeper Stats'!$A$2:$S$109,5,FALSE),VLOOKUP(F255,'[1]2015Player Stats'!$A$2:$AB$830,5,FALSE))</f>
        <v>5</v>
      </c>
      <c r="M255">
        <f>IF(G255="GK",VLOOKUP(F255,'[1]2015GoalKeeper Stats'!$A$2:$S$109,6,FALSE),VLOOKUP(F255,'[1]2015Player Stats'!$A$2:$AB$830,6,FALSE))</f>
        <v>451</v>
      </c>
      <c r="N255">
        <f>IF(G255="GK",VLOOKUP(F255,'[1]2015GoalKeeper Stats'!$A$2:$S$109,7,FALSE),VLOOKUP(F255,'[1]2015Player Stats'!$A$2:$AB$830,7,FALSE))</f>
        <v>0</v>
      </c>
      <c r="O255">
        <f>IF(G255="GK",VLOOKUP(F255,'[1]2015GoalKeeper Stats'!$A$2:$S$109,8,FALSE),VLOOKUP(F255,'[1]2015Player Stats'!$A$2:$AB$830,8,FALSE))</f>
        <v>0</v>
      </c>
      <c r="P255">
        <f>IF(G255="GK",VLOOKUP(F255,'[1]2015GoalKeeper Stats'!$A$2:$S$109,9,FALSE),VLOOKUP(F255,'[1]2015Player Stats'!$A$2:$AB$830,9,FALSE))</f>
        <v>5</v>
      </c>
      <c r="Q255">
        <f>IF(G255="GK",VLOOKUP(F255,'[1]2015GoalKeeper Stats'!$A$2:$S$109,10,FALSE),VLOOKUP(F255,'[1]2015Player Stats'!$A$2:$AB$830,10,FALSE))</f>
        <v>1</v>
      </c>
      <c r="R255">
        <f>IF(G255="GK",VLOOKUP(F255,'[1]2015GoalKeeper Stats'!$A$2:$S$109,11,FALSE),VLOOKUP(F255,'[1]2015Player Stats'!$A$2:$AB$830,11,FALSE))</f>
        <v>0</v>
      </c>
      <c r="S255" t="str">
        <f>IF(G255="GK",VLOOKUP(F255,'[1]2015GoalKeeper Stats'!$A$2:$S$109,12,FALSE),VLOOKUP(F255,'[1]2015Player Stats'!$A$2:$AB$830,12,FALSE))</f>
        <v>0/0</v>
      </c>
      <c r="T255">
        <f>IF(G255="GK",VLOOKUP(F255,'[1]2015GoalKeeper Stats'!$A$2:$S$109,13,FALSE),VLOOKUP(F255,'[1]2015Player Stats'!$A$2:$AB$830,13,FALSE))</f>
        <v>0</v>
      </c>
      <c r="U255">
        <f>IF(G255="GK",VLOOKUP(F255,'[1]2015GoalKeeper Stats'!$A$2:$S$109,14,FALSE),VLOOKUP(F255,'[1]2015Player Stats'!$A$2:$AB$830,14,FALSE))</f>
        <v>0</v>
      </c>
      <c r="V255">
        <f>IF(G255="GK",VLOOKUP(F255,'[1]2015GoalKeeper Stats'!$A$2:$S$109,15,FALSE),VLOOKUP(F255,'[1]2015Player Stats'!$A$2:$AB$830,15,FALSE))</f>
        <v>0</v>
      </c>
      <c r="W255">
        <f>IF(G255="GK",VLOOKUP(F255,'[1]2015GoalKeeper Stats'!$A$2:$S$109,16,FALSE),VLOOKUP(F255,'[1]2015Player Stats'!$A$2:$AB$830,16,FALSE))</f>
        <v>0</v>
      </c>
      <c r="X255">
        <f>IF(G255="GK",VLOOKUP(F255,'[1]2015GoalKeeper Stats'!$A$2:$S$109,17,FALSE),VLOOKUP(F255,'[1]2015Player Stats'!$A$2:$AB$830,17,FALSE))</f>
        <v>0</v>
      </c>
      <c r="Y255">
        <f>IF(G255="GK",VLOOKUP(F255,'[1]2015GoalKeeper Stats'!$A$2:$S$109,18,FALSE),VLOOKUP(F255,'[1]2015Player Stats'!$A$2:$AB$830,18,FALSE))</f>
        <v>0</v>
      </c>
      <c r="Z255">
        <f>IF(G255="GK",VLOOKUP(F255,'[1]2015GoalKeeper Stats'!$A$2:$S$109,19,FALSE),VLOOKUP(F255,'[1]2015Player Stats'!$A$2:$AB$830,19,FALSE))</f>
        <v>0</v>
      </c>
      <c r="AA255">
        <f>IF(G255="GK",VLOOKUP(F255,'[1]2015GoalKeeper Stats'!$A$2:$S$109,20,FALSE),VLOOKUP(F255,'[1]2015Player Stats'!$A$2:$AB$830,20,FALSE))</f>
        <v>0</v>
      </c>
      <c r="AB255">
        <f>IF(G255="GK",VLOOKUP(F255,'[1]2015GoalKeeper Stats'!$A$2:$S$109,21,FALSE),VLOOKUP(F255,'[1]2015Player Stats'!$A$2:$AB$830,21,FALSE))</f>
        <v>7</v>
      </c>
      <c r="AC255">
        <f>IF(G255="GK",VLOOKUP(F255,'[1]2015GoalKeeper Stats'!$A$2:$S$109,22,FALSE),VLOOKUP(F255,'[1]2015Player Stats'!$A$2:$AB$830,22,FALSE))</f>
        <v>7</v>
      </c>
      <c r="AD255">
        <f>IF(G255="GK",VLOOKUP(F255,'[1]2015GoalKeeper Stats'!$A$2:$S$109,23,FALSE),VLOOKUP(F255,'[1]2015Player Stats'!$A$2:$AB$830,23,FALSE))</f>
        <v>1</v>
      </c>
      <c r="AE255">
        <f>IF(G255="GK",VLOOKUP(F255,'[1]2015GoalKeeper Stats'!$A$2:$S$109,24,FALSE),VLOOKUP(F255,'[1]2015Player Stats'!$A$2:$AB$830,24,FALSE))</f>
        <v>1</v>
      </c>
      <c r="AF255">
        <f>IF(G255="GK",VLOOKUP(F255,'[1]2015GoalKeeper Stats'!$A$2:$S$109,25,FALSE),VLOOKUP(F255,'[1]2015Player Stats'!$A$2:$AB$830,25,FALSE))</f>
        <v>0</v>
      </c>
      <c r="AG255">
        <f>IF(G255="GK",VLOOKUP(F255,'[1]2015GoalKeeper Stats'!$A$2:$S$109,26,FALSE),VLOOKUP(F255,'[1]2015Player Stats'!$A$2:$AB$830,26,FALSE))</f>
        <v>20</v>
      </c>
      <c r="AH255" s="51">
        <v>2015</v>
      </c>
      <c r="AI255" s="51">
        <v>34</v>
      </c>
      <c r="AJ255" s="51">
        <v>486</v>
      </c>
      <c r="AK255" s="51">
        <v>405</v>
      </c>
      <c r="AL255" s="51">
        <v>41</v>
      </c>
      <c r="AM255" s="51">
        <v>39</v>
      </c>
      <c r="AN255" s="51">
        <v>2</v>
      </c>
      <c r="AO255" s="52">
        <v>46.17</v>
      </c>
      <c r="AP255" s="52">
        <v>36.56</v>
      </c>
      <c r="AQ255" s="52">
        <v>9.61</v>
      </c>
      <c r="AR255" s="52">
        <v>-7.61</v>
      </c>
      <c r="AS255" s="51">
        <v>53</v>
      </c>
      <c r="AT255" s="52">
        <v>54.55</v>
      </c>
    </row>
    <row r="256" spans="1:46" hidden="1">
      <c r="A256">
        <v>2015</v>
      </c>
      <c r="B256" t="s">
        <v>206</v>
      </c>
      <c r="C256" t="s">
        <v>206</v>
      </c>
      <c r="D256" t="s">
        <v>1323</v>
      </c>
      <c r="E256" t="s">
        <v>1324</v>
      </c>
      <c r="F256" t="str">
        <f t="shared" si="3"/>
        <v>Kristinn Steindorsson</v>
      </c>
      <c r="G256" t="s">
        <v>860</v>
      </c>
      <c r="H256" s="143">
        <v>119438</v>
      </c>
      <c r="I256" s="143">
        <v>105000</v>
      </c>
      <c r="J256" t="str">
        <f>IF(G256="GK",VLOOKUP(F256,'[1]2015GoalKeeper Stats'!$A$2:$S$109,2,FALSE),VLOOKUP(F256,'[1]2015Player Stats'!$A$2:$AB$830,2,FALSE))</f>
        <v>CLB</v>
      </c>
      <c r="K256">
        <f>IF(G256="GK",VLOOKUP(F256,'[1]2015GoalKeeper Stats'!$A$2:$S$109,4,FALSE),VLOOKUP(F256,'[1]2015Player Stats'!$A$2:$AB$830,4,FALSE))</f>
        <v>21</v>
      </c>
      <c r="L256">
        <f>IF(G256="GK",VLOOKUP(F256,'[1]2015GoalKeeper Stats'!$A$2:$S$109,5,FALSE),VLOOKUP(F256,'[1]2015Player Stats'!$A$2:$AB$830,5,FALSE))</f>
        <v>4</v>
      </c>
      <c r="M256">
        <f>IF(G256="GK",VLOOKUP(F256,'[1]2015GoalKeeper Stats'!$A$2:$S$109,6,FALSE),VLOOKUP(F256,'[1]2015Player Stats'!$A$2:$AB$830,6,FALSE))</f>
        <v>621</v>
      </c>
      <c r="N256">
        <f>IF(G256="GK",VLOOKUP(F256,'[1]2015GoalKeeper Stats'!$A$2:$S$109,7,FALSE),VLOOKUP(F256,'[1]2015Player Stats'!$A$2:$AB$830,7,FALSE))</f>
        <v>0</v>
      </c>
      <c r="O256">
        <f>IF(G256="GK",VLOOKUP(F256,'[1]2015GoalKeeper Stats'!$A$2:$S$109,8,FALSE),VLOOKUP(F256,'[1]2015Player Stats'!$A$2:$AB$830,8,FALSE))</f>
        <v>0</v>
      </c>
      <c r="P256">
        <f>IF(G256="GK",VLOOKUP(F256,'[1]2015GoalKeeper Stats'!$A$2:$S$109,9,FALSE),VLOOKUP(F256,'[1]2015Player Stats'!$A$2:$AB$830,9,FALSE))</f>
        <v>7</v>
      </c>
      <c r="Q256">
        <f>IF(G256="GK",VLOOKUP(F256,'[1]2015GoalKeeper Stats'!$A$2:$S$109,10,FALSE),VLOOKUP(F256,'[1]2015Player Stats'!$A$2:$AB$830,10,FALSE))</f>
        <v>2</v>
      </c>
      <c r="R256">
        <f>IF(G256="GK",VLOOKUP(F256,'[1]2015GoalKeeper Stats'!$A$2:$S$109,11,FALSE),VLOOKUP(F256,'[1]2015Player Stats'!$A$2:$AB$830,11,FALSE))</f>
        <v>0</v>
      </c>
      <c r="S256" t="str">
        <f>IF(G256="GK",VLOOKUP(F256,'[1]2015GoalKeeper Stats'!$A$2:$S$109,12,FALSE),VLOOKUP(F256,'[1]2015Player Stats'!$A$2:$AB$830,12,FALSE))</f>
        <v>0/0</v>
      </c>
      <c r="T256">
        <f>IF(G256="GK",VLOOKUP(F256,'[1]2015GoalKeeper Stats'!$A$2:$S$109,13,FALSE),VLOOKUP(F256,'[1]2015Player Stats'!$A$2:$AB$830,13,FALSE))</f>
        <v>0</v>
      </c>
      <c r="U256">
        <f>IF(G256="GK",VLOOKUP(F256,'[1]2015GoalKeeper Stats'!$A$2:$S$109,14,FALSE),VLOOKUP(F256,'[1]2015Player Stats'!$A$2:$AB$830,14,FALSE))</f>
        <v>0</v>
      </c>
      <c r="V256">
        <f>IF(G256="GK",VLOOKUP(F256,'[1]2015GoalKeeper Stats'!$A$2:$S$109,15,FALSE),VLOOKUP(F256,'[1]2015Player Stats'!$A$2:$AB$830,15,FALSE))</f>
        <v>0</v>
      </c>
      <c r="W256">
        <f>IF(G256="GK",VLOOKUP(F256,'[1]2015GoalKeeper Stats'!$A$2:$S$109,16,FALSE),VLOOKUP(F256,'[1]2015Player Stats'!$A$2:$AB$830,16,FALSE))</f>
        <v>0</v>
      </c>
      <c r="X256">
        <f>IF(G256="GK",VLOOKUP(F256,'[1]2015GoalKeeper Stats'!$A$2:$S$109,17,FALSE),VLOOKUP(F256,'[1]2015Player Stats'!$A$2:$AB$830,17,FALSE))</f>
        <v>0</v>
      </c>
      <c r="Y256">
        <f>IF(G256="GK",VLOOKUP(F256,'[1]2015GoalKeeper Stats'!$A$2:$S$109,18,FALSE),VLOOKUP(F256,'[1]2015Player Stats'!$A$2:$AB$830,18,FALSE))</f>
        <v>0</v>
      </c>
      <c r="Z256">
        <f>IF(G256="GK",VLOOKUP(F256,'[1]2015GoalKeeper Stats'!$A$2:$S$109,19,FALSE),VLOOKUP(F256,'[1]2015Player Stats'!$A$2:$AB$830,19,FALSE))</f>
        <v>0</v>
      </c>
      <c r="AA256">
        <f>IF(G256="GK",VLOOKUP(F256,'[1]2015GoalKeeper Stats'!$A$2:$S$109,20,FALSE),VLOOKUP(F256,'[1]2015Player Stats'!$A$2:$AB$830,20,FALSE))</f>
        <v>0</v>
      </c>
      <c r="AB256">
        <f>IF(G256="GK",VLOOKUP(F256,'[1]2015GoalKeeper Stats'!$A$2:$S$109,21,FALSE),VLOOKUP(F256,'[1]2015Player Stats'!$A$2:$AB$830,21,FALSE))</f>
        <v>7</v>
      </c>
      <c r="AC256">
        <f>IF(G256="GK",VLOOKUP(F256,'[1]2015GoalKeeper Stats'!$A$2:$S$109,22,FALSE),VLOOKUP(F256,'[1]2015Player Stats'!$A$2:$AB$830,22,FALSE))</f>
        <v>7</v>
      </c>
      <c r="AD256">
        <f>IF(G256="GK",VLOOKUP(F256,'[1]2015GoalKeeper Stats'!$A$2:$S$109,23,FALSE),VLOOKUP(F256,'[1]2015Player Stats'!$A$2:$AB$830,23,FALSE))</f>
        <v>0</v>
      </c>
      <c r="AE256">
        <f>IF(G256="GK",VLOOKUP(F256,'[1]2015GoalKeeper Stats'!$A$2:$S$109,24,FALSE),VLOOKUP(F256,'[1]2015Player Stats'!$A$2:$AB$830,24,FALSE))</f>
        <v>1</v>
      </c>
      <c r="AF256">
        <f>IF(G256="GK",VLOOKUP(F256,'[1]2015GoalKeeper Stats'!$A$2:$S$109,25,FALSE),VLOOKUP(F256,'[1]2015Player Stats'!$A$2:$AB$830,25,FALSE))</f>
        <v>0</v>
      </c>
      <c r="AG256">
        <f>IF(G256="GK",VLOOKUP(F256,'[1]2015GoalKeeper Stats'!$A$2:$S$109,26,FALSE),VLOOKUP(F256,'[1]2015Player Stats'!$A$2:$AB$830,26,FALSE))</f>
        <v>28.57</v>
      </c>
      <c r="AH256" s="51">
        <v>2015</v>
      </c>
      <c r="AI256" s="51">
        <v>34</v>
      </c>
      <c r="AJ256" s="51">
        <v>464</v>
      </c>
      <c r="AK256" s="51">
        <v>433</v>
      </c>
      <c r="AL256" s="51">
        <v>57</v>
      </c>
      <c r="AM256" s="51">
        <v>53</v>
      </c>
      <c r="AN256" s="51">
        <v>4</v>
      </c>
      <c r="AO256" s="52">
        <v>47.67</v>
      </c>
      <c r="AP256" s="52">
        <v>45.7</v>
      </c>
      <c r="AQ256" s="52">
        <v>1.97</v>
      </c>
      <c r="AR256" s="52">
        <v>2.0299999999999998</v>
      </c>
      <c r="AS256" s="51">
        <v>53</v>
      </c>
      <c r="AT256" s="52">
        <v>48.25</v>
      </c>
    </row>
    <row r="257" spans="1:46" hidden="1">
      <c r="A257">
        <v>2015</v>
      </c>
      <c r="B257" t="s">
        <v>210</v>
      </c>
      <c r="C257" t="s">
        <v>210</v>
      </c>
      <c r="D257" t="s">
        <v>1325</v>
      </c>
      <c r="E257" t="s">
        <v>1326</v>
      </c>
      <c r="F257" t="str">
        <f t="shared" si="3"/>
        <v>Lewis Neal</v>
      </c>
      <c r="G257" t="s">
        <v>860</v>
      </c>
      <c r="H257" s="143">
        <v>119103</v>
      </c>
      <c r="I257" s="143">
        <v>112500</v>
      </c>
      <c r="J257" t="str">
        <f>IF(G257="GK",VLOOKUP(F257,'[1]2015GoalKeeper Stats'!$A$2:$S$109,2,FALSE),VLOOKUP(F257,'[1]2015Player Stats'!$A$2:$AB$830,2,FALSE))</f>
        <v>ORL</v>
      </c>
      <c r="K257">
        <f>IF(G257="GK",VLOOKUP(F257,'[1]2015GoalKeeper Stats'!$A$2:$S$109,4,FALSE),VLOOKUP(F257,'[1]2015Player Stats'!$A$2:$AB$830,4,FALSE))</f>
        <v>21</v>
      </c>
      <c r="L257">
        <f>IF(G257="GK",VLOOKUP(F257,'[1]2015GoalKeeper Stats'!$A$2:$S$109,5,FALSE),VLOOKUP(F257,'[1]2015Player Stats'!$A$2:$AB$830,5,FALSE))</f>
        <v>18</v>
      </c>
      <c r="M257">
        <f>IF(G257="GK",VLOOKUP(F257,'[1]2015GoalKeeper Stats'!$A$2:$S$109,6,FALSE),VLOOKUP(F257,'[1]2015Player Stats'!$A$2:$AB$830,6,FALSE))</f>
        <v>1509</v>
      </c>
      <c r="N257">
        <f>IF(G257="GK",VLOOKUP(F257,'[1]2015GoalKeeper Stats'!$A$2:$S$109,7,FALSE),VLOOKUP(F257,'[1]2015Player Stats'!$A$2:$AB$830,7,FALSE))</f>
        <v>0</v>
      </c>
      <c r="O257">
        <f>IF(G257="GK",VLOOKUP(F257,'[1]2015GoalKeeper Stats'!$A$2:$S$109,8,FALSE),VLOOKUP(F257,'[1]2015Player Stats'!$A$2:$AB$830,8,FALSE))</f>
        <v>1</v>
      </c>
      <c r="P257">
        <f>IF(G257="GK",VLOOKUP(F257,'[1]2015GoalKeeper Stats'!$A$2:$S$109,9,FALSE),VLOOKUP(F257,'[1]2015Player Stats'!$A$2:$AB$830,9,FALSE))</f>
        <v>15</v>
      </c>
      <c r="Q257">
        <f>IF(G257="GK",VLOOKUP(F257,'[1]2015GoalKeeper Stats'!$A$2:$S$109,10,FALSE),VLOOKUP(F257,'[1]2015Player Stats'!$A$2:$AB$830,10,FALSE))</f>
        <v>4</v>
      </c>
      <c r="R257">
        <f>IF(G257="GK",VLOOKUP(F257,'[1]2015GoalKeeper Stats'!$A$2:$S$109,11,FALSE),VLOOKUP(F257,'[1]2015Player Stats'!$A$2:$AB$830,11,FALSE))</f>
        <v>0</v>
      </c>
      <c r="S257" t="str">
        <f>IF(G257="GK",VLOOKUP(F257,'[1]2015GoalKeeper Stats'!$A$2:$S$109,12,FALSE),VLOOKUP(F257,'[1]2015Player Stats'!$A$2:$AB$830,12,FALSE))</f>
        <v>0/0</v>
      </c>
      <c r="T257">
        <f>IF(G257="GK",VLOOKUP(F257,'[1]2015GoalKeeper Stats'!$A$2:$S$109,13,FALSE),VLOOKUP(F257,'[1]2015Player Stats'!$A$2:$AB$830,13,FALSE))</f>
        <v>0</v>
      </c>
      <c r="U257">
        <f>IF(G257="GK",VLOOKUP(F257,'[1]2015GoalKeeper Stats'!$A$2:$S$109,14,FALSE),VLOOKUP(F257,'[1]2015Player Stats'!$A$2:$AB$830,14,FALSE))</f>
        <v>0</v>
      </c>
      <c r="V257">
        <f>IF(G257="GK",VLOOKUP(F257,'[1]2015GoalKeeper Stats'!$A$2:$S$109,15,FALSE),VLOOKUP(F257,'[1]2015Player Stats'!$A$2:$AB$830,15,FALSE))</f>
        <v>0</v>
      </c>
      <c r="W257">
        <f>IF(G257="GK",VLOOKUP(F257,'[1]2015GoalKeeper Stats'!$A$2:$S$109,16,FALSE),VLOOKUP(F257,'[1]2015Player Stats'!$A$2:$AB$830,16,FALSE))</f>
        <v>0</v>
      </c>
      <c r="X257">
        <f>IF(G257="GK",VLOOKUP(F257,'[1]2015GoalKeeper Stats'!$A$2:$S$109,17,FALSE),VLOOKUP(F257,'[1]2015Player Stats'!$A$2:$AB$830,17,FALSE))</f>
        <v>0</v>
      </c>
      <c r="Y257">
        <f>IF(G257="GK",VLOOKUP(F257,'[1]2015GoalKeeper Stats'!$A$2:$S$109,18,FALSE),VLOOKUP(F257,'[1]2015Player Stats'!$A$2:$AB$830,18,FALSE))</f>
        <v>1</v>
      </c>
      <c r="Z257">
        <f>IF(G257="GK",VLOOKUP(F257,'[1]2015GoalKeeper Stats'!$A$2:$S$109,19,FALSE),VLOOKUP(F257,'[1]2015Player Stats'!$A$2:$AB$830,19,FALSE))</f>
        <v>0</v>
      </c>
      <c r="AA257">
        <f>IF(G257="GK",VLOOKUP(F257,'[1]2015GoalKeeper Stats'!$A$2:$S$109,20,FALSE),VLOOKUP(F257,'[1]2015Player Stats'!$A$2:$AB$830,20,FALSE))</f>
        <v>0.06</v>
      </c>
      <c r="AB257">
        <f>IF(G257="GK",VLOOKUP(F257,'[1]2015GoalKeeper Stats'!$A$2:$S$109,21,FALSE),VLOOKUP(F257,'[1]2015Player Stats'!$A$2:$AB$830,21,FALSE))</f>
        <v>7</v>
      </c>
      <c r="AC257">
        <f>IF(G257="GK",VLOOKUP(F257,'[1]2015GoalKeeper Stats'!$A$2:$S$109,22,FALSE),VLOOKUP(F257,'[1]2015Player Stats'!$A$2:$AB$830,22,FALSE))</f>
        <v>11</v>
      </c>
      <c r="AD257">
        <f>IF(G257="GK",VLOOKUP(F257,'[1]2015GoalKeeper Stats'!$A$2:$S$109,23,FALSE),VLOOKUP(F257,'[1]2015Player Stats'!$A$2:$AB$830,23,FALSE))</f>
        <v>1</v>
      </c>
      <c r="AE257">
        <f>IF(G257="GK",VLOOKUP(F257,'[1]2015GoalKeeper Stats'!$A$2:$S$109,24,FALSE),VLOOKUP(F257,'[1]2015Player Stats'!$A$2:$AB$830,24,FALSE))</f>
        <v>0</v>
      </c>
      <c r="AF257">
        <f>IF(G257="GK",VLOOKUP(F257,'[1]2015GoalKeeper Stats'!$A$2:$S$109,25,FALSE),VLOOKUP(F257,'[1]2015Player Stats'!$A$2:$AB$830,25,FALSE))</f>
        <v>0</v>
      </c>
      <c r="AG257">
        <f>IF(G257="GK",VLOOKUP(F257,'[1]2015GoalKeeper Stats'!$A$2:$S$109,26,FALSE),VLOOKUP(F257,'[1]2015Player Stats'!$A$2:$AB$830,26,FALSE))</f>
        <v>26.67</v>
      </c>
      <c r="AH257" s="51">
        <v>2015</v>
      </c>
      <c r="AI257" s="51">
        <v>34</v>
      </c>
      <c r="AJ257" s="51">
        <v>382</v>
      </c>
      <c r="AK257" s="51">
        <v>434</v>
      </c>
      <c r="AL257" s="51">
        <v>41</v>
      </c>
      <c r="AM257" s="51">
        <v>55</v>
      </c>
      <c r="AN257" s="51">
        <v>-14</v>
      </c>
      <c r="AO257" s="52">
        <v>42</v>
      </c>
      <c r="AP257" s="52">
        <v>46.37</v>
      </c>
      <c r="AQ257" s="52">
        <v>-4.38</v>
      </c>
      <c r="AR257" s="52">
        <v>-9.6199999999999992</v>
      </c>
      <c r="AS257" s="51">
        <v>44</v>
      </c>
      <c r="AT257" s="52">
        <v>44.4</v>
      </c>
    </row>
    <row r="258" spans="1:46" hidden="1">
      <c r="A258">
        <v>2015</v>
      </c>
      <c r="B258" t="s">
        <v>204</v>
      </c>
      <c r="C258" t="s">
        <v>204</v>
      </c>
      <c r="D258" t="s">
        <v>1327</v>
      </c>
      <c r="E258" t="s">
        <v>1328</v>
      </c>
      <c r="F258" t="str">
        <f t="shared" si="3"/>
        <v>Warren Creavalle</v>
      </c>
      <c r="G258" t="s">
        <v>893</v>
      </c>
      <c r="H258" s="143">
        <v>119000</v>
      </c>
      <c r="I258" s="143">
        <v>108500</v>
      </c>
      <c r="J258" t="str">
        <f>IF(G258="GK",VLOOKUP(F258,'[1]2015GoalKeeper Stats'!$A$2:$S$109,2,FALSE),VLOOKUP(F258,'[1]2015Player Stats'!$A$2:$AB$830,2,FALSE))</f>
        <v>PHI</v>
      </c>
      <c r="K258">
        <f>IF(G258="GK",VLOOKUP(F258,'[1]2015GoalKeeper Stats'!$A$2:$S$109,4,FALSE),VLOOKUP(F258,'[1]2015Player Stats'!$A$2:$AB$830,4,FALSE))</f>
        <v>19</v>
      </c>
      <c r="L258">
        <f>IF(G258="GK",VLOOKUP(F258,'[1]2015GoalKeeper Stats'!$A$2:$S$109,5,FALSE),VLOOKUP(F258,'[1]2015Player Stats'!$A$2:$AB$830,5,FALSE))</f>
        <v>10</v>
      </c>
      <c r="M258">
        <f>IF(G258="GK",VLOOKUP(F258,'[1]2015GoalKeeper Stats'!$A$2:$S$109,6,FALSE),VLOOKUP(F258,'[1]2015Player Stats'!$A$2:$AB$830,6,FALSE))</f>
        <v>896</v>
      </c>
      <c r="N258">
        <f>IF(G258="GK",VLOOKUP(F258,'[1]2015GoalKeeper Stats'!$A$2:$S$109,7,FALSE),VLOOKUP(F258,'[1]2015Player Stats'!$A$2:$AB$830,7,FALSE))</f>
        <v>1</v>
      </c>
      <c r="O258">
        <f>IF(G258="GK",VLOOKUP(F258,'[1]2015GoalKeeper Stats'!$A$2:$S$109,8,FALSE),VLOOKUP(F258,'[1]2015Player Stats'!$A$2:$AB$830,8,FALSE))</f>
        <v>1</v>
      </c>
      <c r="P258">
        <f>IF(G258="GK",VLOOKUP(F258,'[1]2015GoalKeeper Stats'!$A$2:$S$109,9,FALSE),VLOOKUP(F258,'[1]2015Player Stats'!$A$2:$AB$830,9,FALSE))</f>
        <v>4</v>
      </c>
      <c r="Q258">
        <f>IF(G258="GK",VLOOKUP(F258,'[1]2015GoalKeeper Stats'!$A$2:$S$109,10,FALSE),VLOOKUP(F258,'[1]2015Player Stats'!$A$2:$AB$830,10,FALSE))</f>
        <v>3</v>
      </c>
      <c r="R258">
        <f>IF(G258="GK",VLOOKUP(F258,'[1]2015GoalKeeper Stats'!$A$2:$S$109,11,FALSE),VLOOKUP(F258,'[1]2015Player Stats'!$A$2:$AB$830,11,FALSE))</f>
        <v>1</v>
      </c>
      <c r="S258" t="str">
        <f>IF(G258="GK",VLOOKUP(F258,'[1]2015GoalKeeper Stats'!$A$2:$S$109,12,FALSE),VLOOKUP(F258,'[1]2015Player Stats'!$A$2:$AB$830,12,FALSE))</f>
        <v>0/0</v>
      </c>
      <c r="T258">
        <f>IF(G258="GK",VLOOKUP(F258,'[1]2015GoalKeeper Stats'!$A$2:$S$109,13,FALSE),VLOOKUP(F258,'[1]2015Player Stats'!$A$2:$AB$830,13,FALSE))</f>
        <v>1</v>
      </c>
      <c r="U258">
        <f>IF(G258="GK",VLOOKUP(F258,'[1]2015GoalKeeper Stats'!$A$2:$S$109,14,FALSE),VLOOKUP(F258,'[1]2015Player Stats'!$A$2:$AB$830,14,FALSE))</f>
        <v>0</v>
      </c>
      <c r="V258">
        <f>IF(G258="GK",VLOOKUP(F258,'[1]2015GoalKeeper Stats'!$A$2:$S$109,15,FALSE),VLOOKUP(F258,'[1]2015Player Stats'!$A$2:$AB$830,15,FALSE))</f>
        <v>0.1</v>
      </c>
      <c r="W258">
        <f>IF(G258="GK",VLOOKUP(F258,'[1]2015GoalKeeper Stats'!$A$2:$S$109,16,FALSE),VLOOKUP(F258,'[1]2015Player Stats'!$A$2:$AB$830,16,FALSE))</f>
        <v>25</v>
      </c>
      <c r="X258">
        <f>IF(G258="GK",VLOOKUP(F258,'[1]2015GoalKeeper Stats'!$A$2:$S$109,17,FALSE),VLOOKUP(F258,'[1]2015Player Stats'!$A$2:$AB$830,17,FALSE))</f>
        <v>0</v>
      </c>
      <c r="Y258">
        <f>IF(G258="GK",VLOOKUP(F258,'[1]2015GoalKeeper Stats'!$A$2:$S$109,18,FALSE),VLOOKUP(F258,'[1]2015Player Stats'!$A$2:$AB$830,18,FALSE))</f>
        <v>0</v>
      </c>
      <c r="Z258">
        <f>IF(G258="GK",VLOOKUP(F258,'[1]2015GoalKeeper Stats'!$A$2:$S$109,19,FALSE),VLOOKUP(F258,'[1]2015Player Stats'!$A$2:$AB$830,19,FALSE))</f>
        <v>1</v>
      </c>
      <c r="AA258">
        <f>IF(G258="GK",VLOOKUP(F258,'[1]2015GoalKeeper Stats'!$A$2:$S$109,20,FALSE),VLOOKUP(F258,'[1]2015Player Stats'!$A$2:$AB$830,20,FALSE))</f>
        <v>0.1</v>
      </c>
      <c r="AB258">
        <f>IF(G258="GK",VLOOKUP(F258,'[1]2015GoalKeeper Stats'!$A$2:$S$109,21,FALSE),VLOOKUP(F258,'[1]2015Player Stats'!$A$2:$AB$830,21,FALSE))</f>
        <v>20</v>
      </c>
      <c r="AC258">
        <f>IF(G258="GK",VLOOKUP(F258,'[1]2015GoalKeeper Stats'!$A$2:$S$109,22,FALSE),VLOOKUP(F258,'[1]2015Player Stats'!$A$2:$AB$830,22,FALSE))</f>
        <v>8</v>
      </c>
      <c r="AD258">
        <f>IF(G258="GK",VLOOKUP(F258,'[1]2015GoalKeeper Stats'!$A$2:$S$109,23,FALSE),VLOOKUP(F258,'[1]2015Player Stats'!$A$2:$AB$830,23,FALSE))</f>
        <v>1</v>
      </c>
      <c r="AE258">
        <f>IF(G258="GK",VLOOKUP(F258,'[1]2015GoalKeeper Stats'!$A$2:$S$109,24,FALSE),VLOOKUP(F258,'[1]2015Player Stats'!$A$2:$AB$830,24,FALSE))</f>
        <v>4</v>
      </c>
      <c r="AF258">
        <f>IF(G258="GK",VLOOKUP(F258,'[1]2015GoalKeeper Stats'!$A$2:$S$109,25,FALSE),VLOOKUP(F258,'[1]2015Player Stats'!$A$2:$AB$830,25,FALSE))</f>
        <v>1</v>
      </c>
      <c r="AG258">
        <f>IF(G258="GK",VLOOKUP(F258,'[1]2015GoalKeeper Stats'!$A$2:$S$109,26,FALSE),VLOOKUP(F258,'[1]2015Player Stats'!$A$2:$AB$830,26,FALSE))</f>
        <v>75</v>
      </c>
      <c r="AH258" s="51">
        <v>2015</v>
      </c>
      <c r="AI258" s="51">
        <v>34</v>
      </c>
      <c r="AJ258" s="51">
        <v>381</v>
      </c>
      <c r="AK258" s="51">
        <v>413</v>
      </c>
      <c r="AL258" s="51">
        <v>40</v>
      </c>
      <c r="AM258" s="51">
        <v>54</v>
      </c>
      <c r="AN258" s="51">
        <v>-14</v>
      </c>
      <c r="AO258" s="52">
        <v>39.479999999999997</v>
      </c>
      <c r="AP258" s="52">
        <v>46.61</v>
      </c>
      <c r="AQ258" s="52">
        <v>-7.13</v>
      </c>
      <c r="AR258" s="52">
        <v>-6.87</v>
      </c>
      <c r="AS258" s="51">
        <v>37</v>
      </c>
      <c r="AT258" s="52">
        <v>41.91</v>
      </c>
    </row>
    <row r="259" spans="1:46" hidden="1">
      <c r="A259">
        <v>2015</v>
      </c>
      <c r="B259" t="s">
        <v>204</v>
      </c>
      <c r="C259" t="s">
        <v>204</v>
      </c>
      <c r="E259" t="s">
        <v>1329</v>
      </c>
      <c r="F259" t="s">
        <v>1329</v>
      </c>
      <c r="G259" t="s">
        <v>893</v>
      </c>
      <c r="H259" s="143">
        <v>118500</v>
      </c>
      <c r="I259" s="143">
        <v>114000</v>
      </c>
      <c r="J259" t="str">
        <f>IF(G259="GK",VLOOKUP(F259,'[1]2015GoalKeeper Stats'!$A$2:$S$109,2,FALSE),VLOOKUP(F259,'[1]2015Player Stats'!$A$2:$AB$830,2,FALSE))</f>
        <v>PHI</v>
      </c>
      <c r="K259">
        <f>IF(G259="GK",VLOOKUP(F259,'[1]2015GoalKeeper Stats'!$A$2:$S$109,4,FALSE),VLOOKUP(F259,'[1]2015Player Stats'!$A$2:$AB$830,4,FALSE))</f>
        <v>26</v>
      </c>
      <c r="L259">
        <f>IF(G259="GK",VLOOKUP(F259,'[1]2015GoalKeeper Stats'!$A$2:$S$109,5,FALSE),VLOOKUP(F259,'[1]2015Player Stats'!$A$2:$AB$830,5,FALSE))</f>
        <v>23</v>
      </c>
      <c r="M259">
        <f>IF(G259="GK",VLOOKUP(F259,'[1]2015GoalKeeper Stats'!$A$2:$S$109,6,FALSE),VLOOKUP(F259,'[1]2015Player Stats'!$A$2:$AB$830,6,FALSE))</f>
        <v>2106</v>
      </c>
      <c r="N259">
        <f>IF(G259="GK",VLOOKUP(F259,'[1]2015GoalKeeper Stats'!$A$2:$S$109,7,FALSE),VLOOKUP(F259,'[1]2015Player Stats'!$A$2:$AB$830,7,FALSE))</f>
        <v>1</v>
      </c>
      <c r="O259">
        <f>IF(G259="GK",VLOOKUP(F259,'[1]2015GoalKeeper Stats'!$A$2:$S$109,8,FALSE),VLOOKUP(F259,'[1]2015Player Stats'!$A$2:$AB$830,8,FALSE))</f>
        <v>3</v>
      </c>
      <c r="P259">
        <f>IF(G259="GK",VLOOKUP(F259,'[1]2015GoalKeeper Stats'!$A$2:$S$109,9,FALSE),VLOOKUP(F259,'[1]2015Player Stats'!$A$2:$AB$830,9,FALSE))</f>
        <v>14</v>
      </c>
      <c r="Q259">
        <f>IF(G259="GK",VLOOKUP(F259,'[1]2015GoalKeeper Stats'!$A$2:$S$109,10,FALSE),VLOOKUP(F259,'[1]2015Player Stats'!$A$2:$AB$830,10,FALSE))</f>
        <v>3</v>
      </c>
      <c r="R259">
        <f>IF(G259="GK",VLOOKUP(F259,'[1]2015GoalKeeper Stats'!$A$2:$S$109,11,FALSE),VLOOKUP(F259,'[1]2015Player Stats'!$A$2:$AB$830,11,FALSE))</f>
        <v>0</v>
      </c>
      <c r="S259" t="str">
        <f>IF(G259="GK",VLOOKUP(F259,'[1]2015GoalKeeper Stats'!$A$2:$S$109,12,FALSE),VLOOKUP(F259,'[1]2015Player Stats'!$A$2:$AB$830,12,FALSE))</f>
        <v>0/0</v>
      </c>
      <c r="T259">
        <f>IF(G259="GK",VLOOKUP(F259,'[1]2015GoalKeeper Stats'!$A$2:$S$109,13,FALSE),VLOOKUP(F259,'[1]2015Player Stats'!$A$2:$AB$830,13,FALSE))</f>
        <v>1</v>
      </c>
      <c r="U259">
        <f>IF(G259="GK",VLOOKUP(F259,'[1]2015GoalKeeper Stats'!$A$2:$S$109,14,FALSE),VLOOKUP(F259,'[1]2015Player Stats'!$A$2:$AB$830,14,FALSE))</f>
        <v>0</v>
      </c>
      <c r="V259">
        <f>IF(G259="GK",VLOOKUP(F259,'[1]2015GoalKeeper Stats'!$A$2:$S$109,15,FALSE),VLOOKUP(F259,'[1]2015Player Stats'!$A$2:$AB$830,15,FALSE))</f>
        <v>0.04</v>
      </c>
      <c r="W259">
        <f>IF(G259="GK",VLOOKUP(F259,'[1]2015GoalKeeper Stats'!$A$2:$S$109,16,FALSE),VLOOKUP(F259,'[1]2015Player Stats'!$A$2:$AB$830,16,FALSE))</f>
        <v>7.1</v>
      </c>
      <c r="X259">
        <f>IF(G259="GK",VLOOKUP(F259,'[1]2015GoalKeeper Stats'!$A$2:$S$109,17,FALSE),VLOOKUP(F259,'[1]2015Player Stats'!$A$2:$AB$830,17,FALSE))</f>
        <v>1</v>
      </c>
      <c r="Y259">
        <f>IF(G259="GK",VLOOKUP(F259,'[1]2015GoalKeeper Stats'!$A$2:$S$109,18,FALSE),VLOOKUP(F259,'[1]2015Player Stats'!$A$2:$AB$830,18,FALSE))</f>
        <v>2</v>
      </c>
      <c r="Z259">
        <f>IF(G259="GK",VLOOKUP(F259,'[1]2015GoalKeeper Stats'!$A$2:$S$109,19,FALSE),VLOOKUP(F259,'[1]2015Player Stats'!$A$2:$AB$830,19,FALSE))</f>
        <v>1</v>
      </c>
      <c r="AA259">
        <f>IF(G259="GK",VLOOKUP(F259,'[1]2015GoalKeeper Stats'!$A$2:$S$109,20,FALSE),VLOOKUP(F259,'[1]2015Player Stats'!$A$2:$AB$830,20,FALSE))</f>
        <v>0.13</v>
      </c>
      <c r="AB259">
        <f>IF(G259="GK",VLOOKUP(F259,'[1]2015GoalKeeper Stats'!$A$2:$S$109,21,FALSE),VLOOKUP(F259,'[1]2015Player Stats'!$A$2:$AB$830,21,FALSE))</f>
        <v>32</v>
      </c>
      <c r="AC259">
        <f>IF(G259="GK",VLOOKUP(F259,'[1]2015GoalKeeper Stats'!$A$2:$S$109,22,FALSE),VLOOKUP(F259,'[1]2015Player Stats'!$A$2:$AB$830,22,FALSE))</f>
        <v>35</v>
      </c>
      <c r="AD259">
        <f>IF(G259="GK",VLOOKUP(F259,'[1]2015GoalKeeper Stats'!$A$2:$S$109,23,FALSE),VLOOKUP(F259,'[1]2015Player Stats'!$A$2:$AB$830,23,FALSE))</f>
        <v>0</v>
      </c>
      <c r="AE259">
        <f>IF(G259="GK",VLOOKUP(F259,'[1]2015GoalKeeper Stats'!$A$2:$S$109,24,FALSE),VLOOKUP(F259,'[1]2015Player Stats'!$A$2:$AB$830,24,FALSE))</f>
        <v>3</v>
      </c>
      <c r="AF259">
        <f>IF(G259="GK",VLOOKUP(F259,'[1]2015GoalKeeper Stats'!$A$2:$S$109,25,FALSE),VLOOKUP(F259,'[1]2015Player Stats'!$A$2:$AB$830,25,FALSE))</f>
        <v>0</v>
      </c>
      <c r="AG259">
        <f>IF(G259="GK",VLOOKUP(F259,'[1]2015GoalKeeper Stats'!$A$2:$S$109,26,FALSE),VLOOKUP(F259,'[1]2015Player Stats'!$A$2:$AB$830,26,FALSE))</f>
        <v>21.43</v>
      </c>
      <c r="AH259" s="51">
        <v>2015</v>
      </c>
      <c r="AI259" s="51">
        <v>34</v>
      </c>
      <c r="AJ259" s="51">
        <v>381</v>
      </c>
      <c r="AK259" s="51">
        <v>413</v>
      </c>
      <c r="AL259" s="51">
        <v>40</v>
      </c>
      <c r="AM259" s="51">
        <v>54</v>
      </c>
      <c r="AN259" s="51">
        <v>-14</v>
      </c>
      <c r="AO259" s="52">
        <v>39.479999999999997</v>
      </c>
      <c r="AP259" s="52">
        <v>46.61</v>
      </c>
      <c r="AQ259" s="52">
        <v>-7.13</v>
      </c>
      <c r="AR259" s="52">
        <v>-6.87</v>
      </c>
      <c r="AS259" s="51">
        <v>37</v>
      </c>
      <c r="AT259" s="52">
        <v>41.91</v>
      </c>
    </row>
    <row r="260" spans="1:46" hidden="1">
      <c r="A260">
        <v>2015</v>
      </c>
      <c r="B260" t="s">
        <v>861</v>
      </c>
      <c r="C260" t="s">
        <v>207</v>
      </c>
      <c r="D260" t="s">
        <v>1330</v>
      </c>
      <c r="E260" t="s">
        <v>1331</v>
      </c>
      <c r="F260" t="str">
        <f t="shared" ref="F260:F323" si="4">D260&amp;" "&amp;E260</f>
        <v>Eriq Zavaleta</v>
      </c>
      <c r="G260" t="s">
        <v>875</v>
      </c>
      <c r="H260" s="143">
        <v>115600</v>
      </c>
      <c r="I260" s="143">
        <v>85000</v>
      </c>
      <c r="J260" t="str">
        <f>IF(G260="GK",VLOOKUP(F260,'[1]2015GoalKeeper Stats'!$A$2:$S$109,2,FALSE),VLOOKUP(F260,'[1]2015Player Stats'!$A$2:$AB$830,2,FALSE))</f>
        <v>TOR</v>
      </c>
      <c r="K260">
        <f>IF(G260="GK",VLOOKUP(F260,'[1]2015GoalKeeper Stats'!$A$2:$S$109,4,FALSE),VLOOKUP(F260,'[1]2015Player Stats'!$A$2:$AB$830,4,FALSE))</f>
        <v>18</v>
      </c>
      <c r="L260">
        <f>IF(G260="GK",VLOOKUP(F260,'[1]2015GoalKeeper Stats'!$A$2:$S$109,5,FALSE),VLOOKUP(F260,'[1]2015Player Stats'!$A$2:$AB$830,5,FALSE))</f>
        <v>11</v>
      </c>
      <c r="M260">
        <f>IF(G260="GK",VLOOKUP(F260,'[1]2015GoalKeeper Stats'!$A$2:$S$109,6,FALSE),VLOOKUP(F260,'[1]2015Player Stats'!$A$2:$AB$830,6,FALSE))</f>
        <v>1054</v>
      </c>
      <c r="N260">
        <f>IF(G260="GK",VLOOKUP(F260,'[1]2015GoalKeeper Stats'!$A$2:$S$109,7,FALSE),VLOOKUP(F260,'[1]2015Player Stats'!$A$2:$AB$830,7,FALSE))</f>
        <v>1</v>
      </c>
      <c r="O260">
        <f>IF(G260="GK",VLOOKUP(F260,'[1]2015GoalKeeper Stats'!$A$2:$S$109,8,FALSE),VLOOKUP(F260,'[1]2015Player Stats'!$A$2:$AB$830,8,FALSE))</f>
        <v>0</v>
      </c>
      <c r="P260">
        <f>IF(G260="GK",VLOOKUP(F260,'[1]2015GoalKeeper Stats'!$A$2:$S$109,9,FALSE),VLOOKUP(F260,'[1]2015Player Stats'!$A$2:$AB$830,9,FALSE))</f>
        <v>6</v>
      </c>
      <c r="Q260">
        <f>IF(G260="GK",VLOOKUP(F260,'[1]2015GoalKeeper Stats'!$A$2:$S$109,10,FALSE),VLOOKUP(F260,'[1]2015Player Stats'!$A$2:$AB$830,10,FALSE))</f>
        <v>2</v>
      </c>
      <c r="R260">
        <f>IF(G260="GK",VLOOKUP(F260,'[1]2015GoalKeeper Stats'!$A$2:$S$109,11,FALSE),VLOOKUP(F260,'[1]2015Player Stats'!$A$2:$AB$830,11,FALSE))</f>
        <v>0</v>
      </c>
      <c r="S260" t="str">
        <f>IF(G260="GK",VLOOKUP(F260,'[1]2015GoalKeeper Stats'!$A$2:$S$109,12,FALSE),VLOOKUP(F260,'[1]2015Player Stats'!$A$2:$AB$830,12,FALSE))</f>
        <v>0/0</v>
      </c>
      <c r="T260">
        <f>IF(G260="GK",VLOOKUP(F260,'[1]2015GoalKeeper Stats'!$A$2:$S$109,13,FALSE),VLOOKUP(F260,'[1]2015Player Stats'!$A$2:$AB$830,13,FALSE))</f>
        <v>0</v>
      </c>
      <c r="U260">
        <f>IF(G260="GK",VLOOKUP(F260,'[1]2015GoalKeeper Stats'!$A$2:$S$109,14,FALSE),VLOOKUP(F260,'[1]2015Player Stats'!$A$2:$AB$830,14,FALSE))</f>
        <v>1</v>
      </c>
      <c r="V260">
        <f>IF(G260="GK",VLOOKUP(F260,'[1]2015GoalKeeper Stats'!$A$2:$S$109,15,FALSE),VLOOKUP(F260,'[1]2015Player Stats'!$A$2:$AB$830,15,FALSE))</f>
        <v>0.09</v>
      </c>
      <c r="W260">
        <f>IF(G260="GK",VLOOKUP(F260,'[1]2015GoalKeeper Stats'!$A$2:$S$109,16,FALSE),VLOOKUP(F260,'[1]2015Player Stats'!$A$2:$AB$830,16,FALSE))</f>
        <v>16.7</v>
      </c>
      <c r="X260">
        <f>IF(G260="GK",VLOOKUP(F260,'[1]2015GoalKeeper Stats'!$A$2:$S$109,17,FALSE),VLOOKUP(F260,'[1]2015Player Stats'!$A$2:$AB$830,17,FALSE))</f>
        <v>0</v>
      </c>
      <c r="Y260">
        <f>IF(G260="GK",VLOOKUP(F260,'[1]2015GoalKeeper Stats'!$A$2:$S$109,18,FALSE),VLOOKUP(F260,'[1]2015Player Stats'!$A$2:$AB$830,18,FALSE))</f>
        <v>0</v>
      </c>
      <c r="Z260">
        <f>IF(G260="GK",VLOOKUP(F260,'[1]2015GoalKeeper Stats'!$A$2:$S$109,19,FALSE),VLOOKUP(F260,'[1]2015Player Stats'!$A$2:$AB$830,19,FALSE))</f>
        <v>0</v>
      </c>
      <c r="AA260">
        <f>IF(G260="GK",VLOOKUP(F260,'[1]2015GoalKeeper Stats'!$A$2:$S$109,20,FALSE),VLOOKUP(F260,'[1]2015Player Stats'!$A$2:$AB$830,20,FALSE))</f>
        <v>0</v>
      </c>
      <c r="AB260">
        <f>IF(G260="GK",VLOOKUP(F260,'[1]2015GoalKeeper Stats'!$A$2:$S$109,21,FALSE),VLOOKUP(F260,'[1]2015Player Stats'!$A$2:$AB$830,21,FALSE))</f>
        <v>10</v>
      </c>
      <c r="AC260">
        <f>IF(G260="GK",VLOOKUP(F260,'[1]2015GoalKeeper Stats'!$A$2:$S$109,22,FALSE),VLOOKUP(F260,'[1]2015Player Stats'!$A$2:$AB$830,22,FALSE))</f>
        <v>4</v>
      </c>
      <c r="AD260">
        <f>IF(G260="GK",VLOOKUP(F260,'[1]2015GoalKeeper Stats'!$A$2:$S$109,23,FALSE),VLOOKUP(F260,'[1]2015Player Stats'!$A$2:$AB$830,23,FALSE))</f>
        <v>0</v>
      </c>
      <c r="AE260">
        <f>IF(G260="GK",VLOOKUP(F260,'[1]2015GoalKeeper Stats'!$A$2:$S$109,24,FALSE),VLOOKUP(F260,'[1]2015Player Stats'!$A$2:$AB$830,24,FALSE))</f>
        <v>1</v>
      </c>
      <c r="AF260">
        <f>IF(G260="GK",VLOOKUP(F260,'[1]2015GoalKeeper Stats'!$A$2:$S$109,25,FALSE),VLOOKUP(F260,'[1]2015Player Stats'!$A$2:$AB$830,25,FALSE))</f>
        <v>0</v>
      </c>
      <c r="AG260">
        <f>IF(G260="GK",VLOOKUP(F260,'[1]2015GoalKeeper Stats'!$A$2:$S$109,26,FALSE),VLOOKUP(F260,'[1]2015Player Stats'!$A$2:$AB$830,26,FALSE))</f>
        <v>33.33</v>
      </c>
      <c r="AH260" s="51">
        <v>2015</v>
      </c>
      <c r="AI260" s="51">
        <v>34</v>
      </c>
      <c r="AJ260" s="51">
        <v>468</v>
      </c>
      <c r="AK260" s="51">
        <v>410</v>
      </c>
      <c r="AL260" s="51">
        <v>57</v>
      </c>
      <c r="AM260" s="51">
        <v>56</v>
      </c>
      <c r="AN260" s="51">
        <v>1</v>
      </c>
      <c r="AO260" s="52">
        <v>50.46</v>
      </c>
      <c r="AP260" s="52">
        <v>41.58</v>
      </c>
      <c r="AQ260" s="52">
        <v>8.8699999999999992</v>
      </c>
      <c r="AR260" s="52">
        <v>-7.87</v>
      </c>
      <c r="AS260" s="51">
        <v>49</v>
      </c>
      <c r="AT260" s="52">
        <v>52.78</v>
      </c>
    </row>
    <row r="261" spans="1:46" hidden="1">
      <c r="A261">
        <v>2015</v>
      </c>
      <c r="B261" t="s">
        <v>882</v>
      </c>
      <c r="C261" t="s">
        <v>882</v>
      </c>
      <c r="D261" t="s">
        <v>937</v>
      </c>
      <c r="E261" t="s">
        <v>1332</v>
      </c>
      <c r="F261" t="str">
        <f t="shared" si="4"/>
        <v>Chris Tierney</v>
      </c>
      <c r="G261" t="s">
        <v>1044</v>
      </c>
      <c r="H261" s="143">
        <v>113333</v>
      </c>
      <c r="I261" s="143">
        <v>110000</v>
      </c>
      <c r="J261" t="str">
        <f>IF(G261="GK",VLOOKUP(F261,'[1]2015GoalKeeper Stats'!$A$2:$S$109,2,FALSE),VLOOKUP(F261,'[1]2015Player Stats'!$A$2:$AB$830,2,FALSE))</f>
        <v xml:space="preserve">NE </v>
      </c>
      <c r="K261">
        <f>IF(G261="GK",VLOOKUP(F261,'[1]2015GoalKeeper Stats'!$A$2:$S$109,4,FALSE),VLOOKUP(F261,'[1]2015Player Stats'!$A$2:$AB$830,4,FALSE))</f>
        <v>31</v>
      </c>
      <c r="L261">
        <f>IF(G261="GK",VLOOKUP(F261,'[1]2015GoalKeeper Stats'!$A$2:$S$109,5,FALSE),VLOOKUP(F261,'[1]2015Player Stats'!$A$2:$AB$830,5,FALSE))</f>
        <v>29</v>
      </c>
      <c r="M261">
        <f>IF(G261="GK",VLOOKUP(F261,'[1]2015GoalKeeper Stats'!$A$2:$S$109,6,FALSE),VLOOKUP(F261,'[1]2015Player Stats'!$A$2:$AB$830,6,FALSE))</f>
        <v>2613</v>
      </c>
      <c r="N261">
        <f>IF(G261="GK",VLOOKUP(F261,'[1]2015GoalKeeper Stats'!$A$2:$S$109,7,FALSE),VLOOKUP(F261,'[1]2015Player Stats'!$A$2:$AB$830,7,FALSE))</f>
        <v>2</v>
      </c>
      <c r="O261">
        <f>IF(G261="GK",VLOOKUP(F261,'[1]2015GoalKeeper Stats'!$A$2:$S$109,8,FALSE),VLOOKUP(F261,'[1]2015Player Stats'!$A$2:$AB$830,8,FALSE))</f>
        <v>6</v>
      </c>
      <c r="P261">
        <f>IF(G261="GK",VLOOKUP(F261,'[1]2015GoalKeeper Stats'!$A$2:$S$109,9,FALSE),VLOOKUP(F261,'[1]2015Player Stats'!$A$2:$AB$830,9,FALSE))</f>
        <v>25</v>
      </c>
      <c r="Q261">
        <f>IF(G261="GK",VLOOKUP(F261,'[1]2015GoalKeeper Stats'!$A$2:$S$109,10,FALSE),VLOOKUP(F261,'[1]2015Player Stats'!$A$2:$AB$830,10,FALSE))</f>
        <v>13</v>
      </c>
      <c r="R261">
        <f>IF(G261="GK",VLOOKUP(F261,'[1]2015GoalKeeper Stats'!$A$2:$S$109,11,FALSE),VLOOKUP(F261,'[1]2015Player Stats'!$A$2:$AB$830,11,FALSE))</f>
        <v>1</v>
      </c>
      <c r="S261" t="str">
        <f>IF(G261="GK",VLOOKUP(F261,'[1]2015GoalKeeper Stats'!$A$2:$S$109,12,FALSE),VLOOKUP(F261,'[1]2015Player Stats'!$A$2:$AB$830,12,FALSE))</f>
        <v>0/0</v>
      </c>
      <c r="T261">
        <f>IF(G261="GK",VLOOKUP(F261,'[1]2015GoalKeeper Stats'!$A$2:$S$109,13,FALSE),VLOOKUP(F261,'[1]2015Player Stats'!$A$2:$AB$830,13,FALSE))</f>
        <v>2</v>
      </c>
      <c r="U261">
        <f>IF(G261="GK",VLOOKUP(F261,'[1]2015GoalKeeper Stats'!$A$2:$S$109,14,FALSE),VLOOKUP(F261,'[1]2015Player Stats'!$A$2:$AB$830,14,FALSE))</f>
        <v>0</v>
      </c>
      <c r="V261">
        <f>IF(G261="GK",VLOOKUP(F261,'[1]2015GoalKeeper Stats'!$A$2:$S$109,15,FALSE),VLOOKUP(F261,'[1]2015Player Stats'!$A$2:$AB$830,15,FALSE))</f>
        <v>7.0000000000000007E-2</v>
      </c>
      <c r="W261">
        <f>IF(G261="GK",VLOOKUP(F261,'[1]2015GoalKeeper Stats'!$A$2:$S$109,16,FALSE),VLOOKUP(F261,'[1]2015Player Stats'!$A$2:$AB$830,16,FALSE))</f>
        <v>8</v>
      </c>
      <c r="X261">
        <f>IF(G261="GK",VLOOKUP(F261,'[1]2015GoalKeeper Stats'!$A$2:$S$109,17,FALSE),VLOOKUP(F261,'[1]2015Player Stats'!$A$2:$AB$830,17,FALSE))</f>
        <v>1</v>
      </c>
      <c r="Y261">
        <f>IF(G261="GK",VLOOKUP(F261,'[1]2015GoalKeeper Stats'!$A$2:$S$109,18,FALSE),VLOOKUP(F261,'[1]2015Player Stats'!$A$2:$AB$830,18,FALSE))</f>
        <v>3</v>
      </c>
      <c r="Z261">
        <f>IF(G261="GK",VLOOKUP(F261,'[1]2015GoalKeeper Stats'!$A$2:$S$109,19,FALSE),VLOOKUP(F261,'[1]2015Player Stats'!$A$2:$AB$830,19,FALSE))</f>
        <v>3</v>
      </c>
      <c r="AA261">
        <f>IF(G261="GK",VLOOKUP(F261,'[1]2015GoalKeeper Stats'!$A$2:$S$109,20,FALSE),VLOOKUP(F261,'[1]2015Player Stats'!$A$2:$AB$830,20,FALSE))</f>
        <v>0.21</v>
      </c>
      <c r="AB261">
        <f>IF(G261="GK",VLOOKUP(F261,'[1]2015GoalKeeper Stats'!$A$2:$S$109,21,FALSE),VLOOKUP(F261,'[1]2015Player Stats'!$A$2:$AB$830,21,FALSE))</f>
        <v>16</v>
      </c>
      <c r="AC261">
        <f>IF(G261="GK",VLOOKUP(F261,'[1]2015GoalKeeper Stats'!$A$2:$S$109,22,FALSE),VLOOKUP(F261,'[1]2015Player Stats'!$A$2:$AB$830,22,FALSE))</f>
        <v>11</v>
      </c>
      <c r="AD261">
        <f>IF(G261="GK",VLOOKUP(F261,'[1]2015GoalKeeper Stats'!$A$2:$S$109,23,FALSE),VLOOKUP(F261,'[1]2015Player Stats'!$A$2:$AB$830,23,FALSE))</f>
        <v>3</v>
      </c>
      <c r="AE261">
        <f>IF(G261="GK",VLOOKUP(F261,'[1]2015GoalKeeper Stats'!$A$2:$S$109,24,FALSE),VLOOKUP(F261,'[1]2015Player Stats'!$A$2:$AB$830,24,FALSE))</f>
        <v>3</v>
      </c>
      <c r="AF261">
        <f>IF(G261="GK",VLOOKUP(F261,'[1]2015GoalKeeper Stats'!$A$2:$S$109,25,FALSE),VLOOKUP(F261,'[1]2015Player Stats'!$A$2:$AB$830,25,FALSE))</f>
        <v>1</v>
      </c>
      <c r="AG261">
        <f>IF(G261="GK",VLOOKUP(F261,'[1]2015GoalKeeper Stats'!$A$2:$S$109,26,FALSE),VLOOKUP(F261,'[1]2015Player Stats'!$A$2:$AB$830,26,FALSE))</f>
        <v>52</v>
      </c>
      <c r="AH261" s="51">
        <v>2015</v>
      </c>
      <c r="AI261" s="51">
        <v>34</v>
      </c>
      <c r="AJ261" s="51">
        <v>388</v>
      </c>
      <c r="AK261" s="51">
        <v>395</v>
      </c>
      <c r="AL261" s="51">
        <v>47</v>
      </c>
      <c r="AM261" s="51">
        <v>47</v>
      </c>
      <c r="AN261" s="51">
        <v>0</v>
      </c>
      <c r="AO261" s="52">
        <v>43.95</v>
      </c>
      <c r="AP261" s="52">
        <v>45.66</v>
      </c>
      <c r="AQ261" s="52">
        <v>-1.71</v>
      </c>
      <c r="AR261" s="52">
        <v>1.71</v>
      </c>
      <c r="AS261" s="51">
        <v>50</v>
      </c>
      <c r="AT261" s="52">
        <v>44.98</v>
      </c>
    </row>
    <row r="262" spans="1:46" hidden="1">
      <c r="A262">
        <v>2015</v>
      </c>
      <c r="B262" t="s">
        <v>203</v>
      </c>
      <c r="C262" t="s">
        <v>203</v>
      </c>
      <c r="D262" t="s">
        <v>1143</v>
      </c>
      <c r="E262" t="s">
        <v>1333</v>
      </c>
      <c r="F262" t="str">
        <f t="shared" si="4"/>
        <v>Erik Hurtado</v>
      </c>
      <c r="G262" t="s">
        <v>1334</v>
      </c>
      <c r="H262" s="143">
        <v>113265</v>
      </c>
      <c r="I262" s="143">
        <v>78265</v>
      </c>
      <c r="J262" t="str">
        <f>IF(G262="GK",VLOOKUP(F262,'[1]2015GoalKeeper Stats'!$A$2:$S$109,2,FALSE),VLOOKUP(F262,'[1]2015Player Stats'!$A$2:$AB$830,2,FALSE))</f>
        <v>SKC</v>
      </c>
      <c r="K262">
        <f>IF(G262="GK",VLOOKUP(F262,'[1]2015GoalKeeper Stats'!$A$2:$S$109,4,FALSE),VLOOKUP(F262,'[1]2015Player Stats'!$A$2:$AB$830,4,FALSE))</f>
        <v>9</v>
      </c>
      <c r="L262">
        <f>IF(G262="GK",VLOOKUP(F262,'[1]2015GoalKeeper Stats'!$A$2:$S$109,5,FALSE),VLOOKUP(F262,'[1]2015Player Stats'!$A$2:$AB$830,5,FALSE))</f>
        <v>1</v>
      </c>
      <c r="M262">
        <f>IF(G262="GK",VLOOKUP(F262,'[1]2015GoalKeeper Stats'!$A$2:$S$109,6,FALSE),VLOOKUP(F262,'[1]2015Player Stats'!$A$2:$AB$830,6,FALSE))</f>
        <v>182</v>
      </c>
      <c r="N262">
        <f>IF(G262="GK",VLOOKUP(F262,'[1]2015GoalKeeper Stats'!$A$2:$S$109,7,FALSE),VLOOKUP(F262,'[1]2015Player Stats'!$A$2:$AB$830,7,FALSE))</f>
        <v>0</v>
      </c>
      <c r="O262">
        <f>IF(G262="GK",VLOOKUP(F262,'[1]2015GoalKeeper Stats'!$A$2:$S$109,8,FALSE),VLOOKUP(F262,'[1]2015Player Stats'!$A$2:$AB$830,8,FALSE))</f>
        <v>0</v>
      </c>
      <c r="P262">
        <f>IF(G262="GK",VLOOKUP(F262,'[1]2015GoalKeeper Stats'!$A$2:$S$109,9,FALSE),VLOOKUP(F262,'[1]2015Player Stats'!$A$2:$AB$830,9,FALSE))</f>
        <v>6</v>
      </c>
      <c r="Q262">
        <f>IF(G262="GK",VLOOKUP(F262,'[1]2015GoalKeeper Stats'!$A$2:$S$109,10,FALSE),VLOOKUP(F262,'[1]2015Player Stats'!$A$2:$AB$830,10,FALSE))</f>
        <v>2</v>
      </c>
      <c r="R262">
        <f>IF(G262="GK",VLOOKUP(F262,'[1]2015GoalKeeper Stats'!$A$2:$S$109,11,FALSE),VLOOKUP(F262,'[1]2015Player Stats'!$A$2:$AB$830,11,FALSE))</f>
        <v>0</v>
      </c>
      <c r="S262" t="str">
        <f>IF(G262="GK",VLOOKUP(F262,'[1]2015GoalKeeper Stats'!$A$2:$S$109,12,FALSE),VLOOKUP(F262,'[1]2015Player Stats'!$A$2:$AB$830,12,FALSE))</f>
        <v>0/0</v>
      </c>
      <c r="T262">
        <f>IF(G262="GK",VLOOKUP(F262,'[1]2015GoalKeeper Stats'!$A$2:$S$109,13,FALSE),VLOOKUP(F262,'[1]2015Player Stats'!$A$2:$AB$830,13,FALSE))</f>
        <v>0</v>
      </c>
      <c r="U262">
        <f>IF(G262="GK",VLOOKUP(F262,'[1]2015GoalKeeper Stats'!$A$2:$S$109,14,FALSE),VLOOKUP(F262,'[1]2015Player Stats'!$A$2:$AB$830,14,FALSE))</f>
        <v>0</v>
      </c>
      <c r="V262">
        <f>IF(G262="GK",VLOOKUP(F262,'[1]2015GoalKeeper Stats'!$A$2:$S$109,15,FALSE),VLOOKUP(F262,'[1]2015Player Stats'!$A$2:$AB$830,15,FALSE))</f>
        <v>0</v>
      </c>
      <c r="W262">
        <f>IF(G262="GK",VLOOKUP(F262,'[1]2015GoalKeeper Stats'!$A$2:$S$109,16,FALSE),VLOOKUP(F262,'[1]2015Player Stats'!$A$2:$AB$830,16,FALSE))</f>
        <v>0</v>
      </c>
      <c r="X262">
        <f>IF(G262="GK",VLOOKUP(F262,'[1]2015GoalKeeper Stats'!$A$2:$S$109,17,FALSE),VLOOKUP(F262,'[1]2015Player Stats'!$A$2:$AB$830,17,FALSE))</f>
        <v>0</v>
      </c>
      <c r="Y262">
        <f>IF(G262="GK",VLOOKUP(F262,'[1]2015GoalKeeper Stats'!$A$2:$S$109,18,FALSE),VLOOKUP(F262,'[1]2015Player Stats'!$A$2:$AB$830,18,FALSE))</f>
        <v>0</v>
      </c>
      <c r="Z262">
        <f>IF(G262="GK",VLOOKUP(F262,'[1]2015GoalKeeper Stats'!$A$2:$S$109,19,FALSE),VLOOKUP(F262,'[1]2015Player Stats'!$A$2:$AB$830,19,FALSE))</f>
        <v>0</v>
      </c>
      <c r="AA262">
        <f>IF(G262="GK",VLOOKUP(F262,'[1]2015GoalKeeper Stats'!$A$2:$S$109,20,FALSE),VLOOKUP(F262,'[1]2015Player Stats'!$A$2:$AB$830,20,FALSE))</f>
        <v>0</v>
      </c>
      <c r="AB262">
        <f>IF(G262="GK",VLOOKUP(F262,'[1]2015GoalKeeper Stats'!$A$2:$S$109,21,FALSE),VLOOKUP(F262,'[1]2015Player Stats'!$A$2:$AB$830,21,FALSE))</f>
        <v>3</v>
      </c>
      <c r="AC262">
        <f>IF(G262="GK",VLOOKUP(F262,'[1]2015GoalKeeper Stats'!$A$2:$S$109,22,FALSE),VLOOKUP(F262,'[1]2015Player Stats'!$A$2:$AB$830,22,FALSE))</f>
        <v>4</v>
      </c>
      <c r="AD262">
        <f>IF(G262="GK",VLOOKUP(F262,'[1]2015GoalKeeper Stats'!$A$2:$S$109,23,FALSE),VLOOKUP(F262,'[1]2015Player Stats'!$A$2:$AB$830,23,FALSE))</f>
        <v>1</v>
      </c>
      <c r="AE262">
        <f>IF(G262="GK",VLOOKUP(F262,'[1]2015GoalKeeper Stats'!$A$2:$S$109,24,FALSE),VLOOKUP(F262,'[1]2015Player Stats'!$A$2:$AB$830,24,FALSE))</f>
        <v>0</v>
      </c>
      <c r="AF262">
        <f>IF(G262="GK",VLOOKUP(F262,'[1]2015GoalKeeper Stats'!$A$2:$S$109,25,FALSE),VLOOKUP(F262,'[1]2015Player Stats'!$A$2:$AB$830,25,FALSE))</f>
        <v>0</v>
      </c>
      <c r="AG262">
        <f>IF(G262="GK",VLOOKUP(F262,'[1]2015GoalKeeper Stats'!$A$2:$S$109,26,FALSE),VLOOKUP(F262,'[1]2015Player Stats'!$A$2:$AB$830,26,FALSE))</f>
        <v>33.33</v>
      </c>
      <c r="AH262" s="51">
        <v>2015</v>
      </c>
      <c r="AI262" s="51">
        <v>34</v>
      </c>
      <c r="AJ262" s="51">
        <v>440</v>
      </c>
      <c r="AK262" s="51">
        <v>386</v>
      </c>
      <c r="AL262" s="51">
        <v>45</v>
      </c>
      <c r="AM262" s="51">
        <v>36</v>
      </c>
      <c r="AN262" s="51">
        <v>9</v>
      </c>
      <c r="AO262" s="52">
        <v>42.02</v>
      </c>
      <c r="AP262" s="52">
        <v>37.61</v>
      </c>
      <c r="AQ262" s="52">
        <v>4.41</v>
      </c>
      <c r="AR262" s="52">
        <v>4.59</v>
      </c>
      <c r="AS262" s="51">
        <v>53</v>
      </c>
      <c r="AT262" s="52">
        <v>49.64</v>
      </c>
    </row>
    <row r="263" spans="1:46" hidden="1">
      <c r="A263">
        <v>2015</v>
      </c>
      <c r="B263" t="s">
        <v>202</v>
      </c>
      <c r="C263" t="s">
        <v>202</v>
      </c>
      <c r="D263" t="s">
        <v>1246</v>
      </c>
      <c r="E263" t="s">
        <v>1335</v>
      </c>
      <c r="F263" t="str">
        <f t="shared" si="4"/>
        <v>Harrison Shipp</v>
      </c>
      <c r="G263" t="s">
        <v>875</v>
      </c>
      <c r="H263" s="143">
        <v>112500</v>
      </c>
      <c r="I263" s="143">
        <v>87500</v>
      </c>
      <c r="J263" t="str">
        <f>IF(G263="GK",VLOOKUP(F263,'[1]2015GoalKeeper Stats'!$A$2:$S$109,2,FALSE),VLOOKUP(F263,'[1]2015Player Stats'!$A$2:$AB$830,2,FALSE))</f>
        <v>CHI</v>
      </c>
      <c r="K263">
        <f>IF(G263="GK",VLOOKUP(F263,'[1]2015GoalKeeper Stats'!$A$2:$S$109,4,FALSE),VLOOKUP(F263,'[1]2015Player Stats'!$A$2:$AB$830,4,FALSE))</f>
        <v>33</v>
      </c>
      <c r="L263">
        <f>IF(G263="GK",VLOOKUP(F263,'[1]2015GoalKeeper Stats'!$A$2:$S$109,5,FALSE),VLOOKUP(F263,'[1]2015Player Stats'!$A$2:$AB$830,5,FALSE))</f>
        <v>29</v>
      </c>
      <c r="M263">
        <f>IF(G263="GK",VLOOKUP(F263,'[1]2015GoalKeeper Stats'!$A$2:$S$109,6,FALSE),VLOOKUP(F263,'[1]2015Player Stats'!$A$2:$AB$830,6,FALSE))</f>
        <v>2571</v>
      </c>
      <c r="N263">
        <f>IF(G263="GK",VLOOKUP(F263,'[1]2015GoalKeeper Stats'!$A$2:$S$109,7,FALSE),VLOOKUP(F263,'[1]2015Player Stats'!$A$2:$AB$830,7,FALSE))</f>
        <v>3</v>
      </c>
      <c r="O263">
        <f>IF(G263="GK",VLOOKUP(F263,'[1]2015GoalKeeper Stats'!$A$2:$S$109,8,FALSE),VLOOKUP(F263,'[1]2015Player Stats'!$A$2:$AB$830,8,FALSE))</f>
        <v>8</v>
      </c>
      <c r="P263">
        <f>IF(G263="GK",VLOOKUP(F263,'[1]2015GoalKeeper Stats'!$A$2:$S$109,9,FALSE),VLOOKUP(F263,'[1]2015Player Stats'!$A$2:$AB$830,9,FALSE))</f>
        <v>53</v>
      </c>
      <c r="Q263">
        <f>IF(G263="GK",VLOOKUP(F263,'[1]2015GoalKeeper Stats'!$A$2:$S$109,10,FALSE),VLOOKUP(F263,'[1]2015Player Stats'!$A$2:$AB$830,10,FALSE))</f>
        <v>19</v>
      </c>
      <c r="R263">
        <f>IF(G263="GK",VLOOKUP(F263,'[1]2015GoalKeeper Stats'!$A$2:$S$109,11,FALSE),VLOOKUP(F263,'[1]2015Player Stats'!$A$2:$AB$830,11,FALSE))</f>
        <v>2</v>
      </c>
      <c r="S263" t="str">
        <f>IF(G263="GK",VLOOKUP(F263,'[1]2015GoalKeeper Stats'!$A$2:$S$109,12,FALSE),VLOOKUP(F263,'[1]2015Player Stats'!$A$2:$AB$830,12,FALSE))</f>
        <v>0/0</v>
      </c>
      <c r="T263">
        <f>IF(G263="GK",VLOOKUP(F263,'[1]2015GoalKeeper Stats'!$A$2:$S$109,13,FALSE),VLOOKUP(F263,'[1]2015Player Stats'!$A$2:$AB$830,13,FALSE))</f>
        <v>2</v>
      </c>
      <c r="U263">
        <f>IF(G263="GK",VLOOKUP(F263,'[1]2015GoalKeeper Stats'!$A$2:$S$109,14,FALSE),VLOOKUP(F263,'[1]2015Player Stats'!$A$2:$AB$830,14,FALSE))</f>
        <v>1</v>
      </c>
      <c r="V263">
        <f>IF(G263="GK",VLOOKUP(F263,'[1]2015GoalKeeper Stats'!$A$2:$S$109,15,FALSE),VLOOKUP(F263,'[1]2015Player Stats'!$A$2:$AB$830,15,FALSE))</f>
        <v>0.11</v>
      </c>
      <c r="W263">
        <f>IF(G263="GK",VLOOKUP(F263,'[1]2015GoalKeeper Stats'!$A$2:$S$109,16,FALSE),VLOOKUP(F263,'[1]2015Player Stats'!$A$2:$AB$830,16,FALSE))</f>
        <v>5.7</v>
      </c>
      <c r="X263">
        <f>IF(G263="GK",VLOOKUP(F263,'[1]2015GoalKeeper Stats'!$A$2:$S$109,17,FALSE),VLOOKUP(F263,'[1]2015Player Stats'!$A$2:$AB$830,17,FALSE))</f>
        <v>2</v>
      </c>
      <c r="Y263">
        <f>IF(G263="GK",VLOOKUP(F263,'[1]2015GoalKeeper Stats'!$A$2:$S$109,18,FALSE),VLOOKUP(F263,'[1]2015Player Stats'!$A$2:$AB$830,18,FALSE))</f>
        <v>5</v>
      </c>
      <c r="Z263">
        <f>IF(G263="GK",VLOOKUP(F263,'[1]2015GoalKeeper Stats'!$A$2:$S$109,19,FALSE),VLOOKUP(F263,'[1]2015Player Stats'!$A$2:$AB$830,19,FALSE))</f>
        <v>3</v>
      </c>
      <c r="AA263">
        <f>IF(G263="GK",VLOOKUP(F263,'[1]2015GoalKeeper Stats'!$A$2:$S$109,20,FALSE),VLOOKUP(F263,'[1]2015Player Stats'!$A$2:$AB$830,20,FALSE))</f>
        <v>0.28000000000000003</v>
      </c>
      <c r="AB263">
        <f>IF(G263="GK",VLOOKUP(F263,'[1]2015GoalKeeper Stats'!$A$2:$S$109,21,FALSE),VLOOKUP(F263,'[1]2015Player Stats'!$A$2:$AB$830,21,FALSE))</f>
        <v>21</v>
      </c>
      <c r="AC263">
        <f>IF(G263="GK",VLOOKUP(F263,'[1]2015GoalKeeper Stats'!$A$2:$S$109,22,FALSE),VLOOKUP(F263,'[1]2015Player Stats'!$A$2:$AB$830,22,FALSE))</f>
        <v>31</v>
      </c>
      <c r="AD263">
        <f>IF(G263="GK",VLOOKUP(F263,'[1]2015GoalKeeper Stats'!$A$2:$S$109,23,FALSE),VLOOKUP(F263,'[1]2015Player Stats'!$A$2:$AB$830,23,FALSE))</f>
        <v>5</v>
      </c>
      <c r="AE263">
        <f>IF(G263="GK",VLOOKUP(F263,'[1]2015GoalKeeper Stats'!$A$2:$S$109,24,FALSE),VLOOKUP(F263,'[1]2015Player Stats'!$A$2:$AB$830,24,FALSE))</f>
        <v>2</v>
      </c>
      <c r="AF263">
        <f>IF(G263="GK",VLOOKUP(F263,'[1]2015GoalKeeper Stats'!$A$2:$S$109,25,FALSE),VLOOKUP(F263,'[1]2015Player Stats'!$A$2:$AB$830,25,FALSE))</f>
        <v>0</v>
      </c>
      <c r="AG263">
        <f>IF(G263="GK",VLOOKUP(F263,'[1]2015GoalKeeper Stats'!$A$2:$S$109,26,FALSE),VLOOKUP(F263,'[1]2015Player Stats'!$A$2:$AB$830,26,FALSE))</f>
        <v>35.85</v>
      </c>
      <c r="AH263" s="51">
        <v>2015</v>
      </c>
      <c r="AI263" s="51">
        <v>34</v>
      </c>
      <c r="AJ263" s="51">
        <v>467</v>
      </c>
      <c r="AK263" s="51">
        <v>395</v>
      </c>
      <c r="AL263" s="51">
        <v>43</v>
      </c>
      <c r="AM263" s="51">
        <v>55</v>
      </c>
      <c r="AN263" s="51">
        <v>-12</v>
      </c>
      <c r="AO263" s="52">
        <v>46.29</v>
      </c>
      <c r="AP263" s="52">
        <v>47.56</v>
      </c>
      <c r="AQ263" s="52">
        <v>-1.27</v>
      </c>
      <c r="AR263" s="52">
        <v>-10.73</v>
      </c>
      <c r="AS263" s="51">
        <v>30</v>
      </c>
      <c r="AT263" s="52">
        <v>45.54</v>
      </c>
    </row>
    <row r="264" spans="1:46" hidden="1">
      <c r="A264">
        <v>2015</v>
      </c>
      <c r="B264" t="s">
        <v>210</v>
      </c>
      <c r="C264" t="s">
        <v>210</v>
      </c>
      <c r="D264" t="s">
        <v>1169</v>
      </c>
      <c r="E264" t="s">
        <v>1336</v>
      </c>
      <c r="F264" t="str">
        <f t="shared" si="4"/>
        <v>Tony Cascio</v>
      </c>
      <c r="G264" t="s">
        <v>860</v>
      </c>
      <c r="H264" s="143">
        <v>112279</v>
      </c>
      <c r="I264" s="143">
        <v>78529</v>
      </c>
      <c r="J264" t="str">
        <f>IF(G264="GK",VLOOKUP(F264,'[1]2015GoalKeeper Stats'!$A$2:$S$109,2,FALSE),VLOOKUP(F264,'[1]2015Player Stats'!$A$2:$AB$830,2,FALSE))</f>
        <v>ORL</v>
      </c>
      <c r="K264">
        <f>IF(G264="GK",VLOOKUP(F264,'[1]2015GoalKeeper Stats'!$A$2:$S$109,4,FALSE),VLOOKUP(F264,'[1]2015Player Stats'!$A$2:$AB$830,4,FALSE))</f>
        <v>0</v>
      </c>
      <c r="L264">
        <f>IF(G264="GK",VLOOKUP(F264,'[1]2015GoalKeeper Stats'!$A$2:$S$109,5,FALSE),VLOOKUP(F264,'[1]2015Player Stats'!$A$2:$AB$830,5,FALSE))</f>
        <v>0</v>
      </c>
      <c r="M264">
        <f>IF(G264="GK",VLOOKUP(F264,'[1]2015GoalKeeper Stats'!$A$2:$S$109,6,FALSE),VLOOKUP(F264,'[1]2015Player Stats'!$A$2:$AB$830,6,FALSE))</f>
        <v>0</v>
      </c>
      <c r="N264">
        <f>IF(G264="GK",VLOOKUP(F264,'[1]2015GoalKeeper Stats'!$A$2:$S$109,7,FALSE),VLOOKUP(F264,'[1]2015Player Stats'!$A$2:$AB$830,7,FALSE))</f>
        <v>0</v>
      </c>
      <c r="O264">
        <f>IF(G264="GK",VLOOKUP(F264,'[1]2015GoalKeeper Stats'!$A$2:$S$109,8,FALSE),VLOOKUP(F264,'[1]2015Player Stats'!$A$2:$AB$830,8,FALSE))</f>
        <v>0</v>
      </c>
      <c r="P264">
        <f>IF(G264="GK",VLOOKUP(F264,'[1]2015GoalKeeper Stats'!$A$2:$S$109,9,FALSE),VLOOKUP(F264,'[1]2015Player Stats'!$A$2:$AB$830,9,FALSE))</f>
        <v>0</v>
      </c>
      <c r="Q264">
        <f>IF(G264="GK",VLOOKUP(F264,'[1]2015GoalKeeper Stats'!$A$2:$S$109,10,FALSE),VLOOKUP(F264,'[1]2015Player Stats'!$A$2:$AB$830,10,FALSE))</f>
        <v>0</v>
      </c>
      <c r="R264">
        <f>IF(G264="GK",VLOOKUP(F264,'[1]2015GoalKeeper Stats'!$A$2:$S$109,11,FALSE),VLOOKUP(F264,'[1]2015Player Stats'!$A$2:$AB$830,11,FALSE))</f>
        <v>0</v>
      </c>
      <c r="S264" t="str">
        <f>IF(G264="GK",VLOOKUP(F264,'[1]2015GoalKeeper Stats'!$A$2:$S$109,12,FALSE),VLOOKUP(F264,'[1]2015Player Stats'!$A$2:$AB$830,12,FALSE))</f>
        <v>0/0</v>
      </c>
      <c r="T264">
        <f>IF(G264="GK",VLOOKUP(F264,'[1]2015GoalKeeper Stats'!$A$2:$S$109,13,FALSE),VLOOKUP(F264,'[1]2015Player Stats'!$A$2:$AB$830,13,FALSE))</f>
        <v>0</v>
      </c>
      <c r="U264">
        <f>IF(G264="GK",VLOOKUP(F264,'[1]2015GoalKeeper Stats'!$A$2:$S$109,14,FALSE),VLOOKUP(F264,'[1]2015Player Stats'!$A$2:$AB$830,14,FALSE))</f>
        <v>0</v>
      </c>
      <c r="V264">
        <f>IF(G264="GK",VLOOKUP(F264,'[1]2015GoalKeeper Stats'!$A$2:$S$109,15,FALSE),VLOOKUP(F264,'[1]2015Player Stats'!$A$2:$AB$830,15,FALSE))</f>
        <v>0</v>
      </c>
      <c r="W264">
        <f>IF(G264="GK",VLOOKUP(F264,'[1]2015GoalKeeper Stats'!$A$2:$S$109,16,FALSE),VLOOKUP(F264,'[1]2015Player Stats'!$A$2:$AB$830,16,FALSE))</f>
        <v>0</v>
      </c>
      <c r="X264">
        <f>IF(G264="GK",VLOOKUP(F264,'[1]2015GoalKeeper Stats'!$A$2:$S$109,17,FALSE),VLOOKUP(F264,'[1]2015Player Stats'!$A$2:$AB$830,17,FALSE))</f>
        <v>0</v>
      </c>
      <c r="Y264">
        <f>IF(G264="GK",VLOOKUP(F264,'[1]2015GoalKeeper Stats'!$A$2:$S$109,18,FALSE),VLOOKUP(F264,'[1]2015Player Stats'!$A$2:$AB$830,18,FALSE))</f>
        <v>0</v>
      </c>
      <c r="Z264">
        <f>IF(G264="GK",VLOOKUP(F264,'[1]2015GoalKeeper Stats'!$A$2:$S$109,19,FALSE),VLOOKUP(F264,'[1]2015Player Stats'!$A$2:$AB$830,19,FALSE))</f>
        <v>0</v>
      </c>
      <c r="AA264">
        <f>IF(G264="GK",VLOOKUP(F264,'[1]2015GoalKeeper Stats'!$A$2:$S$109,20,FALSE),VLOOKUP(F264,'[1]2015Player Stats'!$A$2:$AB$830,20,FALSE))</f>
        <v>0</v>
      </c>
      <c r="AB264">
        <f>IF(G264="GK",VLOOKUP(F264,'[1]2015GoalKeeper Stats'!$A$2:$S$109,21,FALSE),VLOOKUP(F264,'[1]2015Player Stats'!$A$2:$AB$830,21,FALSE))</f>
        <v>0</v>
      </c>
      <c r="AC264">
        <f>IF(G264="GK",VLOOKUP(F264,'[1]2015GoalKeeper Stats'!$A$2:$S$109,22,FALSE),VLOOKUP(F264,'[1]2015Player Stats'!$A$2:$AB$830,22,FALSE))</f>
        <v>0</v>
      </c>
      <c r="AD264">
        <f>IF(G264="GK",VLOOKUP(F264,'[1]2015GoalKeeper Stats'!$A$2:$S$109,23,FALSE),VLOOKUP(F264,'[1]2015Player Stats'!$A$2:$AB$830,23,FALSE))</f>
        <v>0</v>
      </c>
      <c r="AE264">
        <f>IF(G264="GK",VLOOKUP(F264,'[1]2015GoalKeeper Stats'!$A$2:$S$109,24,FALSE),VLOOKUP(F264,'[1]2015Player Stats'!$A$2:$AB$830,24,FALSE))</f>
        <v>0</v>
      </c>
      <c r="AF264">
        <f>IF(G264="GK",VLOOKUP(F264,'[1]2015GoalKeeper Stats'!$A$2:$S$109,25,FALSE),VLOOKUP(F264,'[1]2015Player Stats'!$A$2:$AB$830,25,FALSE))</f>
        <v>0</v>
      </c>
      <c r="AG264">
        <f>IF(G264="GK",VLOOKUP(F264,'[1]2015GoalKeeper Stats'!$A$2:$S$109,26,FALSE),VLOOKUP(F264,'[1]2015Player Stats'!$A$2:$AB$830,26,FALSE))</f>
        <v>0</v>
      </c>
      <c r="AH264" s="51">
        <v>2015</v>
      </c>
      <c r="AI264" s="51">
        <v>34</v>
      </c>
      <c r="AJ264" s="51">
        <v>382</v>
      </c>
      <c r="AK264" s="51">
        <v>434</v>
      </c>
      <c r="AL264" s="51">
        <v>41</v>
      </c>
      <c r="AM264" s="51">
        <v>55</v>
      </c>
      <c r="AN264" s="51">
        <v>-14</v>
      </c>
      <c r="AO264" s="52">
        <v>42</v>
      </c>
      <c r="AP264" s="52">
        <v>46.37</v>
      </c>
      <c r="AQ264" s="52">
        <v>-4.38</v>
      </c>
      <c r="AR264" s="52">
        <v>-9.6199999999999992</v>
      </c>
      <c r="AS264" s="51">
        <v>44</v>
      </c>
      <c r="AT264" s="52">
        <v>44.4</v>
      </c>
    </row>
    <row r="265" spans="1:46" hidden="1">
      <c r="A265">
        <v>2015</v>
      </c>
      <c r="B265" t="s">
        <v>204</v>
      </c>
      <c r="C265" t="s">
        <v>204</v>
      </c>
      <c r="D265" t="s">
        <v>864</v>
      </c>
      <c r="E265" t="s">
        <v>1337</v>
      </c>
      <c r="F265" t="str">
        <f t="shared" si="4"/>
        <v>Michael Lahoud</v>
      </c>
      <c r="G265" t="s">
        <v>860</v>
      </c>
      <c r="H265" s="143">
        <v>112233</v>
      </c>
      <c r="I265" s="143">
        <v>108900</v>
      </c>
      <c r="J265" t="str">
        <f>IF(G265="GK",VLOOKUP(F265,'[1]2015GoalKeeper Stats'!$A$2:$S$109,2,FALSE),VLOOKUP(F265,'[1]2015Player Stats'!$A$2:$AB$830,2,FALSE))</f>
        <v>PHI</v>
      </c>
      <c r="K265">
        <f>IF(G265="GK",VLOOKUP(F265,'[1]2015GoalKeeper Stats'!$A$2:$S$109,4,FALSE),VLOOKUP(F265,'[1]2015Player Stats'!$A$2:$AB$830,4,FALSE))</f>
        <v>19</v>
      </c>
      <c r="L265">
        <f>IF(G265="GK",VLOOKUP(F265,'[1]2015GoalKeeper Stats'!$A$2:$S$109,5,FALSE),VLOOKUP(F265,'[1]2015Player Stats'!$A$2:$AB$830,5,FALSE))</f>
        <v>14</v>
      </c>
      <c r="M265">
        <f>IF(G265="GK",VLOOKUP(F265,'[1]2015GoalKeeper Stats'!$A$2:$S$109,6,FALSE),VLOOKUP(F265,'[1]2015Player Stats'!$A$2:$AB$830,6,FALSE))</f>
        <v>1233</v>
      </c>
      <c r="N265">
        <f>IF(G265="GK",VLOOKUP(F265,'[1]2015GoalKeeper Stats'!$A$2:$S$109,7,FALSE),VLOOKUP(F265,'[1]2015Player Stats'!$A$2:$AB$830,7,FALSE))</f>
        <v>0</v>
      </c>
      <c r="O265">
        <f>IF(G265="GK",VLOOKUP(F265,'[1]2015GoalKeeper Stats'!$A$2:$S$109,8,FALSE),VLOOKUP(F265,'[1]2015Player Stats'!$A$2:$AB$830,8,FALSE))</f>
        <v>0</v>
      </c>
      <c r="P265">
        <f>IF(G265="GK",VLOOKUP(F265,'[1]2015GoalKeeper Stats'!$A$2:$S$109,9,FALSE),VLOOKUP(F265,'[1]2015Player Stats'!$A$2:$AB$830,9,FALSE))</f>
        <v>6</v>
      </c>
      <c r="Q265">
        <f>IF(G265="GK",VLOOKUP(F265,'[1]2015GoalKeeper Stats'!$A$2:$S$109,10,FALSE),VLOOKUP(F265,'[1]2015Player Stats'!$A$2:$AB$830,10,FALSE))</f>
        <v>0</v>
      </c>
      <c r="R265">
        <f>IF(G265="GK",VLOOKUP(F265,'[1]2015GoalKeeper Stats'!$A$2:$S$109,11,FALSE),VLOOKUP(F265,'[1]2015Player Stats'!$A$2:$AB$830,11,FALSE))</f>
        <v>0</v>
      </c>
      <c r="S265" t="str">
        <f>IF(G265="GK",VLOOKUP(F265,'[1]2015GoalKeeper Stats'!$A$2:$S$109,12,FALSE),VLOOKUP(F265,'[1]2015Player Stats'!$A$2:$AB$830,12,FALSE))</f>
        <v>0/0</v>
      </c>
      <c r="T265">
        <f>IF(G265="GK",VLOOKUP(F265,'[1]2015GoalKeeper Stats'!$A$2:$S$109,13,FALSE),VLOOKUP(F265,'[1]2015Player Stats'!$A$2:$AB$830,13,FALSE))</f>
        <v>0</v>
      </c>
      <c r="U265">
        <f>IF(G265="GK",VLOOKUP(F265,'[1]2015GoalKeeper Stats'!$A$2:$S$109,14,FALSE),VLOOKUP(F265,'[1]2015Player Stats'!$A$2:$AB$830,14,FALSE))</f>
        <v>0</v>
      </c>
      <c r="V265">
        <f>IF(G265="GK",VLOOKUP(F265,'[1]2015GoalKeeper Stats'!$A$2:$S$109,15,FALSE),VLOOKUP(F265,'[1]2015Player Stats'!$A$2:$AB$830,15,FALSE))</f>
        <v>0</v>
      </c>
      <c r="W265">
        <f>IF(G265="GK",VLOOKUP(F265,'[1]2015GoalKeeper Stats'!$A$2:$S$109,16,FALSE),VLOOKUP(F265,'[1]2015Player Stats'!$A$2:$AB$830,16,FALSE))</f>
        <v>0</v>
      </c>
      <c r="X265">
        <f>IF(G265="GK",VLOOKUP(F265,'[1]2015GoalKeeper Stats'!$A$2:$S$109,17,FALSE),VLOOKUP(F265,'[1]2015Player Stats'!$A$2:$AB$830,17,FALSE))</f>
        <v>0</v>
      </c>
      <c r="Y265">
        <f>IF(G265="GK",VLOOKUP(F265,'[1]2015GoalKeeper Stats'!$A$2:$S$109,18,FALSE),VLOOKUP(F265,'[1]2015Player Stats'!$A$2:$AB$830,18,FALSE))</f>
        <v>0</v>
      </c>
      <c r="Z265">
        <f>IF(G265="GK",VLOOKUP(F265,'[1]2015GoalKeeper Stats'!$A$2:$S$109,19,FALSE),VLOOKUP(F265,'[1]2015Player Stats'!$A$2:$AB$830,19,FALSE))</f>
        <v>0</v>
      </c>
      <c r="AA265">
        <f>IF(G265="GK",VLOOKUP(F265,'[1]2015GoalKeeper Stats'!$A$2:$S$109,20,FALSE),VLOOKUP(F265,'[1]2015Player Stats'!$A$2:$AB$830,20,FALSE))</f>
        <v>0</v>
      </c>
      <c r="AB265">
        <f>IF(G265="GK",VLOOKUP(F265,'[1]2015GoalKeeper Stats'!$A$2:$S$109,21,FALSE),VLOOKUP(F265,'[1]2015Player Stats'!$A$2:$AB$830,21,FALSE))</f>
        <v>19</v>
      </c>
      <c r="AC265">
        <f>IF(G265="GK",VLOOKUP(F265,'[1]2015GoalKeeper Stats'!$A$2:$S$109,22,FALSE),VLOOKUP(F265,'[1]2015Player Stats'!$A$2:$AB$830,22,FALSE))</f>
        <v>11</v>
      </c>
      <c r="AD265">
        <f>IF(G265="GK",VLOOKUP(F265,'[1]2015GoalKeeper Stats'!$A$2:$S$109,23,FALSE),VLOOKUP(F265,'[1]2015Player Stats'!$A$2:$AB$830,23,FALSE))</f>
        <v>0</v>
      </c>
      <c r="AE265">
        <f>IF(G265="GK",VLOOKUP(F265,'[1]2015GoalKeeper Stats'!$A$2:$S$109,24,FALSE),VLOOKUP(F265,'[1]2015Player Stats'!$A$2:$AB$830,24,FALSE))</f>
        <v>2</v>
      </c>
      <c r="AF265">
        <f>IF(G265="GK",VLOOKUP(F265,'[1]2015GoalKeeper Stats'!$A$2:$S$109,25,FALSE),VLOOKUP(F265,'[1]2015Player Stats'!$A$2:$AB$830,25,FALSE))</f>
        <v>0</v>
      </c>
      <c r="AG265">
        <f>IF(G265="GK",VLOOKUP(F265,'[1]2015GoalKeeper Stats'!$A$2:$S$109,26,FALSE),VLOOKUP(F265,'[1]2015Player Stats'!$A$2:$AB$830,26,FALSE))</f>
        <v>0</v>
      </c>
      <c r="AH265" s="51">
        <v>2015</v>
      </c>
      <c r="AI265" s="51">
        <v>34</v>
      </c>
      <c r="AJ265" s="51">
        <v>381</v>
      </c>
      <c r="AK265" s="51">
        <v>413</v>
      </c>
      <c r="AL265" s="51">
        <v>40</v>
      </c>
      <c r="AM265" s="51">
        <v>54</v>
      </c>
      <c r="AN265" s="51">
        <v>-14</v>
      </c>
      <c r="AO265" s="52">
        <v>39.479999999999997</v>
      </c>
      <c r="AP265" s="52">
        <v>46.61</v>
      </c>
      <c r="AQ265" s="52">
        <v>-7.13</v>
      </c>
      <c r="AR265" s="52">
        <v>-6.87</v>
      </c>
      <c r="AS265" s="51">
        <v>37</v>
      </c>
      <c r="AT265" s="52">
        <v>41.91</v>
      </c>
    </row>
    <row r="266" spans="1:46" hidden="1">
      <c r="A266">
        <v>2015</v>
      </c>
      <c r="B266" t="s">
        <v>861</v>
      </c>
      <c r="C266" t="s">
        <v>207</v>
      </c>
      <c r="D266" t="s">
        <v>1338</v>
      </c>
      <c r="E266" t="s">
        <v>1339</v>
      </c>
      <c r="F266" t="str">
        <f t="shared" si="4"/>
        <v>Ashtone Morgan</v>
      </c>
      <c r="G266" t="s">
        <v>893</v>
      </c>
      <c r="H266" s="143">
        <v>112000</v>
      </c>
      <c r="I266" s="143">
        <v>100000</v>
      </c>
      <c r="J266" t="str">
        <f>IF(G266="GK",VLOOKUP(F266,'[1]2015GoalKeeper Stats'!$A$2:$S$109,2,FALSE),VLOOKUP(F266,'[1]2015Player Stats'!$A$2:$AB$830,2,FALSE))</f>
        <v>RSL</v>
      </c>
      <c r="K266">
        <f>IF(G266="GK",VLOOKUP(F266,'[1]2015GoalKeeper Stats'!$A$2:$S$109,4,FALSE),VLOOKUP(F266,'[1]2015Player Stats'!$A$2:$AB$830,4,FALSE))</f>
        <v>19</v>
      </c>
      <c r="L266">
        <f>IF(G266="GK",VLOOKUP(F266,'[1]2015GoalKeeper Stats'!$A$2:$S$109,5,FALSE),VLOOKUP(F266,'[1]2015Player Stats'!$A$2:$AB$830,5,FALSE))</f>
        <v>17</v>
      </c>
      <c r="M266">
        <f>IF(G266="GK",VLOOKUP(F266,'[1]2015GoalKeeper Stats'!$A$2:$S$109,6,FALSE),VLOOKUP(F266,'[1]2015Player Stats'!$A$2:$AB$830,6,FALSE))</f>
        <v>1554</v>
      </c>
      <c r="N266">
        <f>IF(G266="GK",VLOOKUP(F266,'[1]2015GoalKeeper Stats'!$A$2:$S$109,7,FALSE),VLOOKUP(F266,'[1]2015Player Stats'!$A$2:$AB$830,7,FALSE))</f>
        <v>0</v>
      </c>
      <c r="O266">
        <f>IF(G266="GK",VLOOKUP(F266,'[1]2015GoalKeeper Stats'!$A$2:$S$109,8,FALSE),VLOOKUP(F266,'[1]2015Player Stats'!$A$2:$AB$830,8,FALSE))</f>
        <v>2</v>
      </c>
      <c r="P266">
        <f>IF(G266="GK",VLOOKUP(F266,'[1]2015GoalKeeper Stats'!$A$2:$S$109,9,FALSE),VLOOKUP(F266,'[1]2015Player Stats'!$A$2:$AB$830,9,FALSE))</f>
        <v>1</v>
      </c>
      <c r="Q266">
        <f>IF(G266="GK",VLOOKUP(F266,'[1]2015GoalKeeper Stats'!$A$2:$S$109,10,FALSE),VLOOKUP(F266,'[1]2015Player Stats'!$A$2:$AB$830,10,FALSE))</f>
        <v>0</v>
      </c>
      <c r="R266">
        <f>IF(G266="GK",VLOOKUP(F266,'[1]2015GoalKeeper Stats'!$A$2:$S$109,11,FALSE),VLOOKUP(F266,'[1]2015Player Stats'!$A$2:$AB$830,11,FALSE))</f>
        <v>0</v>
      </c>
      <c r="S266" t="str">
        <f>IF(G266="GK",VLOOKUP(F266,'[1]2015GoalKeeper Stats'!$A$2:$S$109,12,FALSE),VLOOKUP(F266,'[1]2015Player Stats'!$A$2:$AB$830,12,FALSE))</f>
        <v>0/0</v>
      </c>
      <c r="T266">
        <f>IF(G266="GK",VLOOKUP(F266,'[1]2015GoalKeeper Stats'!$A$2:$S$109,13,FALSE),VLOOKUP(F266,'[1]2015Player Stats'!$A$2:$AB$830,13,FALSE))</f>
        <v>0</v>
      </c>
      <c r="U266">
        <f>IF(G266="GK",VLOOKUP(F266,'[1]2015GoalKeeper Stats'!$A$2:$S$109,14,FALSE),VLOOKUP(F266,'[1]2015Player Stats'!$A$2:$AB$830,14,FALSE))</f>
        <v>0</v>
      </c>
      <c r="V266">
        <f>IF(G266="GK",VLOOKUP(F266,'[1]2015GoalKeeper Stats'!$A$2:$S$109,15,FALSE),VLOOKUP(F266,'[1]2015Player Stats'!$A$2:$AB$830,15,FALSE))</f>
        <v>0</v>
      </c>
      <c r="W266">
        <f>IF(G266="GK",VLOOKUP(F266,'[1]2015GoalKeeper Stats'!$A$2:$S$109,16,FALSE),VLOOKUP(F266,'[1]2015Player Stats'!$A$2:$AB$830,16,FALSE))</f>
        <v>0</v>
      </c>
      <c r="X266">
        <f>IF(G266="GK",VLOOKUP(F266,'[1]2015GoalKeeper Stats'!$A$2:$S$109,17,FALSE),VLOOKUP(F266,'[1]2015Player Stats'!$A$2:$AB$830,17,FALSE))</f>
        <v>0</v>
      </c>
      <c r="Y266">
        <f>IF(G266="GK",VLOOKUP(F266,'[1]2015GoalKeeper Stats'!$A$2:$S$109,18,FALSE),VLOOKUP(F266,'[1]2015Player Stats'!$A$2:$AB$830,18,FALSE))</f>
        <v>0</v>
      </c>
      <c r="Z266">
        <f>IF(G266="GK",VLOOKUP(F266,'[1]2015GoalKeeper Stats'!$A$2:$S$109,19,FALSE),VLOOKUP(F266,'[1]2015Player Stats'!$A$2:$AB$830,19,FALSE))</f>
        <v>2</v>
      </c>
      <c r="AA266">
        <f>IF(G266="GK",VLOOKUP(F266,'[1]2015GoalKeeper Stats'!$A$2:$S$109,20,FALSE),VLOOKUP(F266,'[1]2015Player Stats'!$A$2:$AB$830,20,FALSE))</f>
        <v>0.12</v>
      </c>
      <c r="AB266">
        <f>IF(G266="GK",VLOOKUP(F266,'[1]2015GoalKeeper Stats'!$A$2:$S$109,21,FALSE),VLOOKUP(F266,'[1]2015Player Stats'!$A$2:$AB$830,21,FALSE))</f>
        <v>13</v>
      </c>
      <c r="AC266">
        <f>IF(G266="GK",VLOOKUP(F266,'[1]2015GoalKeeper Stats'!$A$2:$S$109,22,FALSE),VLOOKUP(F266,'[1]2015Player Stats'!$A$2:$AB$830,22,FALSE))</f>
        <v>17</v>
      </c>
      <c r="AD266">
        <f>IF(G266="GK",VLOOKUP(F266,'[1]2015GoalKeeper Stats'!$A$2:$S$109,23,FALSE),VLOOKUP(F266,'[1]2015Player Stats'!$A$2:$AB$830,23,FALSE))</f>
        <v>1</v>
      </c>
      <c r="AE266">
        <f>IF(G266="GK",VLOOKUP(F266,'[1]2015GoalKeeper Stats'!$A$2:$S$109,24,FALSE),VLOOKUP(F266,'[1]2015Player Stats'!$A$2:$AB$830,24,FALSE))</f>
        <v>2</v>
      </c>
      <c r="AF266">
        <f>IF(G266="GK",VLOOKUP(F266,'[1]2015GoalKeeper Stats'!$A$2:$S$109,25,FALSE),VLOOKUP(F266,'[1]2015Player Stats'!$A$2:$AB$830,25,FALSE))</f>
        <v>0</v>
      </c>
      <c r="AG266">
        <f>IF(G266="GK",VLOOKUP(F266,'[1]2015GoalKeeper Stats'!$A$2:$S$109,26,FALSE),VLOOKUP(F266,'[1]2015Player Stats'!$A$2:$AB$830,26,FALSE))</f>
        <v>0</v>
      </c>
      <c r="AH266" s="51">
        <v>2015</v>
      </c>
      <c r="AI266" s="51">
        <v>34</v>
      </c>
      <c r="AJ266" s="51">
        <v>468</v>
      </c>
      <c r="AK266" s="51">
        <v>410</v>
      </c>
      <c r="AL266" s="51">
        <v>57</v>
      </c>
      <c r="AM266" s="51">
        <v>56</v>
      </c>
      <c r="AN266" s="51">
        <v>1</v>
      </c>
      <c r="AO266" s="52">
        <v>50.46</v>
      </c>
      <c r="AP266" s="52">
        <v>41.58</v>
      </c>
      <c r="AQ266" s="52">
        <v>8.8699999999999992</v>
      </c>
      <c r="AR266" s="52">
        <v>-7.87</v>
      </c>
      <c r="AS266" s="51">
        <v>49</v>
      </c>
      <c r="AT266" s="52">
        <v>52.78</v>
      </c>
    </row>
    <row r="267" spans="1:46" hidden="1">
      <c r="A267">
        <v>2015</v>
      </c>
      <c r="B267" t="s">
        <v>203</v>
      </c>
      <c r="C267" t="s">
        <v>203</v>
      </c>
      <c r="D267" t="s">
        <v>1340</v>
      </c>
      <c r="E267" t="s">
        <v>1341</v>
      </c>
      <c r="F267" t="str">
        <f t="shared" si="4"/>
        <v>Kekuta Manneh</v>
      </c>
      <c r="G267" t="s">
        <v>875</v>
      </c>
      <c r="H267" s="143">
        <v>112000</v>
      </c>
      <c r="I267" s="143">
        <v>82500</v>
      </c>
      <c r="J267" t="str">
        <f>IF(G267="GK",VLOOKUP(F267,'[1]2015GoalKeeper Stats'!$A$2:$S$109,2,FALSE),VLOOKUP(F267,'[1]2015Player Stats'!$A$2:$AB$830,2,FALSE))</f>
        <v>CIN</v>
      </c>
      <c r="K267">
        <f>IF(G267="GK",VLOOKUP(F267,'[1]2015GoalKeeper Stats'!$A$2:$S$109,4,FALSE),VLOOKUP(F267,'[1]2015Player Stats'!$A$2:$AB$830,4,FALSE))</f>
        <v>32</v>
      </c>
      <c r="L267">
        <f>IF(G267="GK",VLOOKUP(F267,'[1]2015GoalKeeper Stats'!$A$2:$S$109,5,FALSE),VLOOKUP(F267,'[1]2015Player Stats'!$A$2:$AB$830,5,FALSE))</f>
        <v>28</v>
      </c>
      <c r="M267">
        <f>IF(G267="GK",VLOOKUP(F267,'[1]2015GoalKeeper Stats'!$A$2:$S$109,6,FALSE),VLOOKUP(F267,'[1]2015Player Stats'!$A$2:$AB$830,6,FALSE))</f>
        <v>2424</v>
      </c>
      <c r="N267">
        <f>IF(G267="GK",VLOOKUP(F267,'[1]2015GoalKeeper Stats'!$A$2:$S$109,7,FALSE),VLOOKUP(F267,'[1]2015Player Stats'!$A$2:$AB$830,7,FALSE))</f>
        <v>7</v>
      </c>
      <c r="O267">
        <f>IF(G267="GK",VLOOKUP(F267,'[1]2015GoalKeeper Stats'!$A$2:$S$109,8,FALSE),VLOOKUP(F267,'[1]2015Player Stats'!$A$2:$AB$830,8,FALSE))</f>
        <v>6</v>
      </c>
      <c r="P267">
        <f>IF(G267="GK",VLOOKUP(F267,'[1]2015GoalKeeper Stats'!$A$2:$S$109,9,FALSE),VLOOKUP(F267,'[1]2015Player Stats'!$A$2:$AB$830,9,FALSE))</f>
        <v>82</v>
      </c>
      <c r="Q267">
        <f>IF(G267="GK",VLOOKUP(F267,'[1]2015GoalKeeper Stats'!$A$2:$S$109,10,FALSE),VLOOKUP(F267,'[1]2015Player Stats'!$A$2:$AB$830,10,FALSE))</f>
        <v>33</v>
      </c>
      <c r="R267">
        <f>IF(G267="GK",VLOOKUP(F267,'[1]2015GoalKeeper Stats'!$A$2:$S$109,11,FALSE),VLOOKUP(F267,'[1]2015Player Stats'!$A$2:$AB$830,11,FALSE))</f>
        <v>3</v>
      </c>
      <c r="S267" t="str">
        <f>IF(G267="GK",VLOOKUP(F267,'[1]2015GoalKeeper Stats'!$A$2:$S$109,12,FALSE),VLOOKUP(F267,'[1]2015Player Stats'!$A$2:$AB$830,12,FALSE))</f>
        <v>0/0</v>
      </c>
      <c r="T267">
        <f>IF(G267="GK",VLOOKUP(F267,'[1]2015GoalKeeper Stats'!$A$2:$S$109,13,FALSE),VLOOKUP(F267,'[1]2015Player Stats'!$A$2:$AB$830,13,FALSE))</f>
        <v>2</v>
      </c>
      <c r="U267">
        <f>IF(G267="GK",VLOOKUP(F267,'[1]2015GoalKeeper Stats'!$A$2:$S$109,14,FALSE),VLOOKUP(F267,'[1]2015Player Stats'!$A$2:$AB$830,14,FALSE))</f>
        <v>5</v>
      </c>
      <c r="V267">
        <f>IF(G267="GK",VLOOKUP(F267,'[1]2015GoalKeeper Stats'!$A$2:$S$109,15,FALSE),VLOOKUP(F267,'[1]2015Player Stats'!$A$2:$AB$830,15,FALSE))</f>
        <v>0.26</v>
      </c>
      <c r="W267">
        <f>IF(G267="GK",VLOOKUP(F267,'[1]2015GoalKeeper Stats'!$A$2:$S$109,16,FALSE),VLOOKUP(F267,'[1]2015Player Stats'!$A$2:$AB$830,16,FALSE))</f>
        <v>8.5</v>
      </c>
      <c r="X267">
        <f>IF(G267="GK",VLOOKUP(F267,'[1]2015GoalKeeper Stats'!$A$2:$S$109,17,FALSE),VLOOKUP(F267,'[1]2015Player Stats'!$A$2:$AB$830,17,FALSE))</f>
        <v>1</v>
      </c>
      <c r="Y267">
        <f>IF(G267="GK",VLOOKUP(F267,'[1]2015GoalKeeper Stats'!$A$2:$S$109,18,FALSE),VLOOKUP(F267,'[1]2015Player Stats'!$A$2:$AB$830,18,FALSE))</f>
        <v>4</v>
      </c>
      <c r="Z267">
        <f>IF(G267="GK",VLOOKUP(F267,'[1]2015GoalKeeper Stats'!$A$2:$S$109,19,FALSE),VLOOKUP(F267,'[1]2015Player Stats'!$A$2:$AB$830,19,FALSE))</f>
        <v>2</v>
      </c>
      <c r="AA267">
        <f>IF(G267="GK",VLOOKUP(F267,'[1]2015GoalKeeper Stats'!$A$2:$S$109,20,FALSE),VLOOKUP(F267,'[1]2015Player Stats'!$A$2:$AB$830,20,FALSE))</f>
        <v>0.22</v>
      </c>
      <c r="AB267">
        <f>IF(G267="GK",VLOOKUP(F267,'[1]2015GoalKeeper Stats'!$A$2:$S$109,21,FALSE),VLOOKUP(F267,'[1]2015Player Stats'!$A$2:$AB$830,21,FALSE))</f>
        <v>20</v>
      </c>
      <c r="AC267">
        <f>IF(G267="GK",VLOOKUP(F267,'[1]2015GoalKeeper Stats'!$A$2:$S$109,22,FALSE),VLOOKUP(F267,'[1]2015Player Stats'!$A$2:$AB$830,22,FALSE))</f>
        <v>26</v>
      </c>
      <c r="AD267">
        <f>IF(G267="GK",VLOOKUP(F267,'[1]2015GoalKeeper Stats'!$A$2:$S$109,23,FALSE),VLOOKUP(F267,'[1]2015Player Stats'!$A$2:$AB$830,23,FALSE))</f>
        <v>11</v>
      </c>
      <c r="AE267">
        <f>IF(G267="GK",VLOOKUP(F267,'[1]2015GoalKeeper Stats'!$A$2:$S$109,24,FALSE),VLOOKUP(F267,'[1]2015Player Stats'!$A$2:$AB$830,24,FALSE))</f>
        <v>3</v>
      </c>
      <c r="AF267">
        <f>IF(G267="GK",VLOOKUP(F267,'[1]2015GoalKeeper Stats'!$A$2:$S$109,25,FALSE),VLOOKUP(F267,'[1]2015Player Stats'!$A$2:$AB$830,25,FALSE))</f>
        <v>0</v>
      </c>
      <c r="AG267">
        <f>IF(G267="GK",VLOOKUP(F267,'[1]2015GoalKeeper Stats'!$A$2:$S$109,26,FALSE),VLOOKUP(F267,'[1]2015Player Stats'!$A$2:$AB$830,26,FALSE))</f>
        <v>40.24</v>
      </c>
      <c r="AH267" s="51">
        <v>2015</v>
      </c>
      <c r="AI267" s="51">
        <v>34</v>
      </c>
      <c r="AJ267" s="51">
        <v>440</v>
      </c>
      <c r="AK267" s="51">
        <v>386</v>
      </c>
      <c r="AL267" s="51">
        <v>45</v>
      </c>
      <c r="AM267" s="51">
        <v>36</v>
      </c>
      <c r="AN267" s="51">
        <v>9</v>
      </c>
      <c r="AO267" s="52">
        <v>42.02</v>
      </c>
      <c r="AP267" s="52">
        <v>37.61</v>
      </c>
      <c r="AQ267" s="52">
        <v>4.41</v>
      </c>
      <c r="AR267" s="52">
        <v>4.59</v>
      </c>
      <c r="AS267" s="51">
        <v>53</v>
      </c>
      <c r="AT267" s="52">
        <v>49.64</v>
      </c>
    </row>
    <row r="268" spans="1:46" hidden="1">
      <c r="A268">
        <v>2015</v>
      </c>
      <c r="B268" t="s">
        <v>210</v>
      </c>
      <c r="C268" t="s">
        <v>210</v>
      </c>
      <c r="D268" t="s">
        <v>904</v>
      </c>
      <c r="E268" t="s">
        <v>1342</v>
      </c>
      <c r="F268" t="str">
        <f t="shared" si="4"/>
        <v>Kevin Molino</v>
      </c>
      <c r="G268" t="s">
        <v>860</v>
      </c>
      <c r="H268" s="143">
        <v>111400</v>
      </c>
      <c r="I268" s="143">
        <v>100000</v>
      </c>
      <c r="J268" t="str">
        <f>IF(G268="GK",VLOOKUP(F268,'[1]2015GoalKeeper Stats'!$A$2:$S$109,2,FALSE),VLOOKUP(F268,'[1]2015Player Stats'!$A$2:$AB$830,2,FALSE))</f>
        <v>MIN</v>
      </c>
      <c r="K268">
        <f>IF(G268="GK",VLOOKUP(F268,'[1]2015GoalKeeper Stats'!$A$2:$S$109,4,FALSE),VLOOKUP(F268,'[1]2015Player Stats'!$A$2:$AB$830,4,FALSE))</f>
        <v>7</v>
      </c>
      <c r="L268">
        <f>IF(G268="GK",VLOOKUP(F268,'[1]2015GoalKeeper Stats'!$A$2:$S$109,5,FALSE),VLOOKUP(F268,'[1]2015Player Stats'!$A$2:$AB$830,5,FALSE))</f>
        <v>7</v>
      </c>
      <c r="M268">
        <f>IF(G268="GK",VLOOKUP(F268,'[1]2015GoalKeeper Stats'!$A$2:$S$109,6,FALSE),VLOOKUP(F268,'[1]2015Player Stats'!$A$2:$AB$830,6,FALSE))</f>
        <v>605</v>
      </c>
      <c r="N268">
        <f>IF(G268="GK",VLOOKUP(F268,'[1]2015GoalKeeper Stats'!$A$2:$S$109,7,FALSE),VLOOKUP(F268,'[1]2015Player Stats'!$A$2:$AB$830,7,FALSE))</f>
        <v>0</v>
      </c>
      <c r="O268">
        <f>IF(G268="GK",VLOOKUP(F268,'[1]2015GoalKeeper Stats'!$A$2:$S$109,8,FALSE),VLOOKUP(F268,'[1]2015Player Stats'!$A$2:$AB$830,8,FALSE))</f>
        <v>1</v>
      </c>
      <c r="P268">
        <f>IF(G268="GK",VLOOKUP(F268,'[1]2015GoalKeeper Stats'!$A$2:$S$109,9,FALSE),VLOOKUP(F268,'[1]2015Player Stats'!$A$2:$AB$830,9,FALSE))</f>
        <v>14</v>
      </c>
      <c r="Q268">
        <f>IF(G268="GK",VLOOKUP(F268,'[1]2015GoalKeeper Stats'!$A$2:$S$109,10,FALSE),VLOOKUP(F268,'[1]2015Player Stats'!$A$2:$AB$830,10,FALSE))</f>
        <v>4</v>
      </c>
      <c r="R268">
        <f>IF(G268="GK",VLOOKUP(F268,'[1]2015GoalKeeper Stats'!$A$2:$S$109,11,FALSE),VLOOKUP(F268,'[1]2015Player Stats'!$A$2:$AB$830,11,FALSE))</f>
        <v>0</v>
      </c>
      <c r="S268" t="str">
        <f>IF(G268="GK",VLOOKUP(F268,'[1]2015GoalKeeper Stats'!$A$2:$S$109,12,FALSE),VLOOKUP(F268,'[1]2015Player Stats'!$A$2:$AB$830,12,FALSE))</f>
        <v>0/0</v>
      </c>
      <c r="T268">
        <f>IF(G268="GK",VLOOKUP(F268,'[1]2015GoalKeeper Stats'!$A$2:$S$109,13,FALSE),VLOOKUP(F268,'[1]2015Player Stats'!$A$2:$AB$830,13,FALSE))</f>
        <v>0</v>
      </c>
      <c r="U268">
        <f>IF(G268="GK",VLOOKUP(F268,'[1]2015GoalKeeper Stats'!$A$2:$S$109,14,FALSE),VLOOKUP(F268,'[1]2015Player Stats'!$A$2:$AB$830,14,FALSE))</f>
        <v>0</v>
      </c>
      <c r="V268">
        <f>IF(G268="GK",VLOOKUP(F268,'[1]2015GoalKeeper Stats'!$A$2:$S$109,15,FALSE),VLOOKUP(F268,'[1]2015Player Stats'!$A$2:$AB$830,15,FALSE))</f>
        <v>0</v>
      </c>
      <c r="W268">
        <f>IF(G268="GK",VLOOKUP(F268,'[1]2015GoalKeeper Stats'!$A$2:$S$109,16,FALSE),VLOOKUP(F268,'[1]2015Player Stats'!$A$2:$AB$830,16,FALSE))</f>
        <v>0</v>
      </c>
      <c r="X268">
        <f>IF(G268="GK",VLOOKUP(F268,'[1]2015GoalKeeper Stats'!$A$2:$S$109,17,FALSE),VLOOKUP(F268,'[1]2015Player Stats'!$A$2:$AB$830,17,FALSE))</f>
        <v>1</v>
      </c>
      <c r="Y268">
        <f>IF(G268="GK",VLOOKUP(F268,'[1]2015GoalKeeper Stats'!$A$2:$S$109,18,FALSE),VLOOKUP(F268,'[1]2015Player Stats'!$A$2:$AB$830,18,FALSE))</f>
        <v>0</v>
      </c>
      <c r="Z268">
        <f>IF(G268="GK",VLOOKUP(F268,'[1]2015GoalKeeper Stats'!$A$2:$S$109,19,FALSE),VLOOKUP(F268,'[1]2015Player Stats'!$A$2:$AB$830,19,FALSE))</f>
        <v>1</v>
      </c>
      <c r="AA268">
        <f>IF(G268="GK",VLOOKUP(F268,'[1]2015GoalKeeper Stats'!$A$2:$S$109,20,FALSE),VLOOKUP(F268,'[1]2015Player Stats'!$A$2:$AB$830,20,FALSE))</f>
        <v>0.15</v>
      </c>
      <c r="AB268">
        <f>IF(G268="GK",VLOOKUP(F268,'[1]2015GoalKeeper Stats'!$A$2:$S$109,21,FALSE),VLOOKUP(F268,'[1]2015Player Stats'!$A$2:$AB$830,21,FALSE))</f>
        <v>4</v>
      </c>
      <c r="AC268">
        <f>IF(G268="GK",VLOOKUP(F268,'[1]2015GoalKeeper Stats'!$A$2:$S$109,22,FALSE),VLOOKUP(F268,'[1]2015Player Stats'!$A$2:$AB$830,22,FALSE))</f>
        <v>22</v>
      </c>
      <c r="AD268">
        <f>IF(G268="GK",VLOOKUP(F268,'[1]2015GoalKeeper Stats'!$A$2:$S$109,23,FALSE),VLOOKUP(F268,'[1]2015Player Stats'!$A$2:$AB$830,23,FALSE))</f>
        <v>0</v>
      </c>
      <c r="AE268">
        <f>IF(G268="GK",VLOOKUP(F268,'[1]2015GoalKeeper Stats'!$A$2:$S$109,24,FALSE),VLOOKUP(F268,'[1]2015Player Stats'!$A$2:$AB$830,24,FALSE))</f>
        <v>3</v>
      </c>
      <c r="AF268">
        <f>IF(G268="GK",VLOOKUP(F268,'[1]2015GoalKeeper Stats'!$A$2:$S$109,25,FALSE),VLOOKUP(F268,'[1]2015Player Stats'!$A$2:$AB$830,25,FALSE))</f>
        <v>0</v>
      </c>
      <c r="AG268">
        <f>IF(G268="GK",VLOOKUP(F268,'[1]2015GoalKeeper Stats'!$A$2:$S$109,26,FALSE),VLOOKUP(F268,'[1]2015Player Stats'!$A$2:$AB$830,26,FALSE))</f>
        <v>28.57</v>
      </c>
      <c r="AH268" s="51">
        <v>2015</v>
      </c>
      <c r="AI268" s="51">
        <v>34</v>
      </c>
      <c r="AJ268" s="51">
        <v>382</v>
      </c>
      <c r="AK268" s="51">
        <v>434</v>
      </c>
      <c r="AL268" s="51">
        <v>41</v>
      </c>
      <c r="AM268" s="51">
        <v>55</v>
      </c>
      <c r="AN268" s="51">
        <v>-14</v>
      </c>
      <c r="AO268" s="52">
        <v>42</v>
      </c>
      <c r="AP268" s="52">
        <v>46.37</v>
      </c>
      <c r="AQ268" s="52">
        <v>-4.38</v>
      </c>
      <c r="AR268" s="52">
        <v>-9.6199999999999992</v>
      </c>
      <c r="AS268" s="51">
        <v>44</v>
      </c>
      <c r="AT268" s="52">
        <v>44.4</v>
      </c>
    </row>
    <row r="269" spans="1:46" hidden="1">
      <c r="A269">
        <v>2015</v>
      </c>
      <c r="B269" t="s">
        <v>206</v>
      </c>
      <c r="C269" t="s">
        <v>206</v>
      </c>
      <c r="D269" t="s">
        <v>1343</v>
      </c>
      <c r="E269" t="s">
        <v>1344</v>
      </c>
      <c r="F269" t="str">
        <f t="shared" si="4"/>
        <v>Mohammed Saeid</v>
      </c>
      <c r="G269" t="s">
        <v>860</v>
      </c>
      <c r="H269" s="143">
        <v>110000</v>
      </c>
      <c r="I269" s="143">
        <v>100000</v>
      </c>
      <c r="J269" t="str">
        <f>IF(G269="GK",VLOOKUP(F269,'[1]2015GoalKeeper Stats'!$A$2:$S$109,2,FALSE),VLOOKUP(F269,'[1]2015Player Stats'!$A$2:$AB$830,2,FALSE))</f>
        <v>CLB</v>
      </c>
      <c r="K269">
        <f>IF(G269="GK",VLOOKUP(F269,'[1]2015GoalKeeper Stats'!$A$2:$S$109,4,FALSE),VLOOKUP(F269,'[1]2015Player Stats'!$A$2:$AB$830,4,FALSE))</f>
        <v>25</v>
      </c>
      <c r="L269">
        <f>IF(G269="GK",VLOOKUP(F269,'[1]2015GoalKeeper Stats'!$A$2:$S$109,5,FALSE),VLOOKUP(F269,'[1]2015Player Stats'!$A$2:$AB$830,5,FALSE))</f>
        <v>18</v>
      </c>
      <c r="M269">
        <f>IF(G269="GK",VLOOKUP(F269,'[1]2015GoalKeeper Stats'!$A$2:$S$109,6,FALSE),VLOOKUP(F269,'[1]2015Player Stats'!$A$2:$AB$830,6,FALSE))</f>
        <v>1590</v>
      </c>
      <c r="N269">
        <f>IF(G269="GK",VLOOKUP(F269,'[1]2015GoalKeeper Stats'!$A$2:$S$109,7,FALSE),VLOOKUP(F269,'[1]2015Player Stats'!$A$2:$AB$830,7,FALSE))</f>
        <v>0</v>
      </c>
      <c r="O269">
        <f>IF(G269="GK",VLOOKUP(F269,'[1]2015GoalKeeper Stats'!$A$2:$S$109,8,FALSE),VLOOKUP(F269,'[1]2015Player Stats'!$A$2:$AB$830,8,FALSE))</f>
        <v>1</v>
      </c>
      <c r="P269">
        <f>IF(G269="GK",VLOOKUP(F269,'[1]2015GoalKeeper Stats'!$A$2:$S$109,9,FALSE),VLOOKUP(F269,'[1]2015Player Stats'!$A$2:$AB$830,9,FALSE))</f>
        <v>13</v>
      </c>
      <c r="Q269">
        <f>IF(G269="GK",VLOOKUP(F269,'[1]2015GoalKeeper Stats'!$A$2:$S$109,10,FALSE),VLOOKUP(F269,'[1]2015Player Stats'!$A$2:$AB$830,10,FALSE))</f>
        <v>0</v>
      </c>
      <c r="R269">
        <f>IF(G269="GK",VLOOKUP(F269,'[1]2015GoalKeeper Stats'!$A$2:$S$109,11,FALSE),VLOOKUP(F269,'[1]2015Player Stats'!$A$2:$AB$830,11,FALSE))</f>
        <v>0</v>
      </c>
      <c r="S269" t="str">
        <f>IF(G269="GK",VLOOKUP(F269,'[1]2015GoalKeeper Stats'!$A$2:$S$109,12,FALSE),VLOOKUP(F269,'[1]2015Player Stats'!$A$2:$AB$830,12,FALSE))</f>
        <v>0/0</v>
      </c>
      <c r="T269">
        <f>IF(G269="GK",VLOOKUP(F269,'[1]2015GoalKeeper Stats'!$A$2:$S$109,13,FALSE),VLOOKUP(F269,'[1]2015Player Stats'!$A$2:$AB$830,13,FALSE))</f>
        <v>0</v>
      </c>
      <c r="U269">
        <f>IF(G269="GK",VLOOKUP(F269,'[1]2015GoalKeeper Stats'!$A$2:$S$109,14,FALSE),VLOOKUP(F269,'[1]2015Player Stats'!$A$2:$AB$830,14,FALSE))</f>
        <v>0</v>
      </c>
      <c r="V269">
        <f>IF(G269="GK",VLOOKUP(F269,'[1]2015GoalKeeper Stats'!$A$2:$S$109,15,FALSE),VLOOKUP(F269,'[1]2015Player Stats'!$A$2:$AB$830,15,FALSE))</f>
        <v>0</v>
      </c>
      <c r="W269">
        <f>IF(G269="GK",VLOOKUP(F269,'[1]2015GoalKeeper Stats'!$A$2:$S$109,16,FALSE),VLOOKUP(F269,'[1]2015Player Stats'!$A$2:$AB$830,16,FALSE))</f>
        <v>0</v>
      </c>
      <c r="X269">
        <f>IF(G269="GK",VLOOKUP(F269,'[1]2015GoalKeeper Stats'!$A$2:$S$109,17,FALSE),VLOOKUP(F269,'[1]2015Player Stats'!$A$2:$AB$830,17,FALSE))</f>
        <v>1</v>
      </c>
      <c r="Y269">
        <f>IF(G269="GK",VLOOKUP(F269,'[1]2015GoalKeeper Stats'!$A$2:$S$109,18,FALSE),VLOOKUP(F269,'[1]2015Player Stats'!$A$2:$AB$830,18,FALSE))</f>
        <v>1</v>
      </c>
      <c r="Z269">
        <f>IF(G269="GK",VLOOKUP(F269,'[1]2015GoalKeeper Stats'!$A$2:$S$109,19,FALSE),VLOOKUP(F269,'[1]2015Player Stats'!$A$2:$AB$830,19,FALSE))</f>
        <v>0</v>
      </c>
      <c r="AA269">
        <f>IF(G269="GK",VLOOKUP(F269,'[1]2015GoalKeeper Stats'!$A$2:$S$109,20,FALSE),VLOOKUP(F269,'[1]2015Player Stats'!$A$2:$AB$830,20,FALSE))</f>
        <v>0.06</v>
      </c>
      <c r="AB269">
        <f>IF(G269="GK",VLOOKUP(F269,'[1]2015GoalKeeper Stats'!$A$2:$S$109,21,FALSE),VLOOKUP(F269,'[1]2015Player Stats'!$A$2:$AB$830,21,FALSE))</f>
        <v>26</v>
      </c>
      <c r="AC269">
        <f>IF(G269="GK",VLOOKUP(F269,'[1]2015GoalKeeper Stats'!$A$2:$S$109,22,FALSE),VLOOKUP(F269,'[1]2015Player Stats'!$A$2:$AB$830,22,FALSE))</f>
        <v>20</v>
      </c>
      <c r="AD269">
        <f>IF(G269="GK",VLOOKUP(F269,'[1]2015GoalKeeper Stats'!$A$2:$S$109,23,FALSE),VLOOKUP(F269,'[1]2015Player Stats'!$A$2:$AB$830,23,FALSE))</f>
        <v>0</v>
      </c>
      <c r="AE269">
        <f>IF(G269="GK",VLOOKUP(F269,'[1]2015GoalKeeper Stats'!$A$2:$S$109,24,FALSE),VLOOKUP(F269,'[1]2015Player Stats'!$A$2:$AB$830,24,FALSE))</f>
        <v>5</v>
      </c>
      <c r="AF269">
        <f>IF(G269="GK",VLOOKUP(F269,'[1]2015GoalKeeper Stats'!$A$2:$S$109,25,FALSE),VLOOKUP(F269,'[1]2015Player Stats'!$A$2:$AB$830,25,FALSE))</f>
        <v>1</v>
      </c>
      <c r="AG269">
        <f>IF(G269="GK",VLOOKUP(F269,'[1]2015GoalKeeper Stats'!$A$2:$S$109,26,FALSE),VLOOKUP(F269,'[1]2015Player Stats'!$A$2:$AB$830,26,FALSE))</f>
        <v>0</v>
      </c>
      <c r="AH269" s="51">
        <v>2015</v>
      </c>
      <c r="AI269" s="51">
        <v>34</v>
      </c>
      <c r="AJ269" s="51">
        <v>464</v>
      </c>
      <c r="AK269" s="51">
        <v>433</v>
      </c>
      <c r="AL269" s="51">
        <v>57</v>
      </c>
      <c r="AM269" s="51">
        <v>53</v>
      </c>
      <c r="AN269" s="51">
        <v>4</v>
      </c>
      <c r="AO269" s="52">
        <v>47.67</v>
      </c>
      <c r="AP269" s="52">
        <v>45.7</v>
      </c>
      <c r="AQ269" s="52">
        <v>1.97</v>
      </c>
      <c r="AR269" s="52">
        <v>2.0299999999999998</v>
      </c>
      <c r="AS269" s="51">
        <v>53</v>
      </c>
      <c r="AT269" s="52">
        <v>48.25</v>
      </c>
    </row>
    <row r="270" spans="1:46" hidden="1">
      <c r="A270">
        <v>2015</v>
      </c>
      <c r="B270" t="s">
        <v>198</v>
      </c>
      <c r="C270" t="s">
        <v>198</v>
      </c>
      <c r="D270" t="s">
        <v>1345</v>
      </c>
      <c r="E270" t="s">
        <v>1346</v>
      </c>
      <c r="F270" t="str">
        <f t="shared" si="4"/>
        <v>Marc Burch</v>
      </c>
      <c r="G270" t="s">
        <v>893</v>
      </c>
      <c r="H270" s="143">
        <v>110000</v>
      </c>
      <c r="I270" s="143">
        <v>110000</v>
      </c>
      <c r="J270" t="str">
        <f>IF(G270="GK",VLOOKUP(F270,'[1]2015GoalKeeper Stats'!$A$2:$S$109,2,FALSE),VLOOKUP(F270,'[1]2015Player Stats'!$A$2:$AB$830,2,FALSE))</f>
        <v>COL</v>
      </c>
      <c r="K270">
        <f>IF(G270="GK",VLOOKUP(F270,'[1]2015GoalKeeper Stats'!$A$2:$S$109,4,FALSE),VLOOKUP(F270,'[1]2015Player Stats'!$A$2:$AB$830,4,FALSE))</f>
        <v>8</v>
      </c>
      <c r="L270">
        <f>IF(G270="GK",VLOOKUP(F270,'[1]2015GoalKeeper Stats'!$A$2:$S$109,5,FALSE),VLOOKUP(F270,'[1]2015Player Stats'!$A$2:$AB$830,5,FALSE))</f>
        <v>8</v>
      </c>
      <c r="M270">
        <f>IF(G270="GK",VLOOKUP(F270,'[1]2015GoalKeeper Stats'!$A$2:$S$109,6,FALSE),VLOOKUP(F270,'[1]2015Player Stats'!$A$2:$AB$830,6,FALSE))</f>
        <v>720</v>
      </c>
      <c r="N270">
        <f>IF(G270="GK",VLOOKUP(F270,'[1]2015GoalKeeper Stats'!$A$2:$S$109,7,FALSE),VLOOKUP(F270,'[1]2015Player Stats'!$A$2:$AB$830,7,FALSE))</f>
        <v>0</v>
      </c>
      <c r="O270">
        <f>IF(G270="GK",VLOOKUP(F270,'[1]2015GoalKeeper Stats'!$A$2:$S$109,8,FALSE),VLOOKUP(F270,'[1]2015Player Stats'!$A$2:$AB$830,8,FALSE))</f>
        <v>0</v>
      </c>
      <c r="P270">
        <f>IF(G270="GK",VLOOKUP(F270,'[1]2015GoalKeeper Stats'!$A$2:$S$109,9,FALSE),VLOOKUP(F270,'[1]2015Player Stats'!$A$2:$AB$830,9,FALSE))</f>
        <v>5</v>
      </c>
      <c r="Q270">
        <f>IF(G270="GK",VLOOKUP(F270,'[1]2015GoalKeeper Stats'!$A$2:$S$109,10,FALSE),VLOOKUP(F270,'[1]2015Player Stats'!$A$2:$AB$830,10,FALSE))</f>
        <v>1</v>
      </c>
      <c r="R270">
        <f>IF(G270="GK",VLOOKUP(F270,'[1]2015GoalKeeper Stats'!$A$2:$S$109,11,FALSE),VLOOKUP(F270,'[1]2015Player Stats'!$A$2:$AB$830,11,FALSE))</f>
        <v>0</v>
      </c>
      <c r="S270" t="str">
        <f>IF(G270="GK",VLOOKUP(F270,'[1]2015GoalKeeper Stats'!$A$2:$S$109,12,FALSE),VLOOKUP(F270,'[1]2015Player Stats'!$A$2:$AB$830,12,FALSE))</f>
        <v>0/0</v>
      </c>
      <c r="T270">
        <f>IF(G270="GK",VLOOKUP(F270,'[1]2015GoalKeeper Stats'!$A$2:$S$109,13,FALSE),VLOOKUP(F270,'[1]2015Player Stats'!$A$2:$AB$830,13,FALSE))</f>
        <v>0</v>
      </c>
      <c r="U270">
        <f>IF(G270="GK",VLOOKUP(F270,'[1]2015GoalKeeper Stats'!$A$2:$S$109,14,FALSE),VLOOKUP(F270,'[1]2015Player Stats'!$A$2:$AB$830,14,FALSE))</f>
        <v>0</v>
      </c>
      <c r="V270">
        <f>IF(G270="GK",VLOOKUP(F270,'[1]2015GoalKeeper Stats'!$A$2:$S$109,15,FALSE),VLOOKUP(F270,'[1]2015Player Stats'!$A$2:$AB$830,15,FALSE))</f>
        <v>0</v>
      </c>
      <c r="W270">
        <f>IF(G270="GK",VLOOKUP(F270,'[1]2015GoalKeeper Stats'!$A$2:$S$109,16,FALSE),VLOOKUP(F270,'[1]2015Player Stats'!$A$2:$AB$830,16,FALSE))</f>
        <v>0</v>
      </c>
      <c r="X270">
        <f>IF(G270="GK",VLOOKUP(F270,'[1]2015GoalKeeper Stats'!$A$2:$S$109,17,FALSE),VLOOKUP(F270,'[1]2015Player Stats'!$A$2:$AB$830,17,FALSE))</f>
        <v>0</v>
      </c>
      <c r="Y270">
        <f>IF(G270="GK",VLOOKUP(F270,'[1]2015GoalKeeper Stats'!$A$2:$S$109,18,FALSE),VLOOKUP(F270,'[1]2015Player Stats'!$A$2:$AB$830,18,FALSE))</f>
        <v>0</v>
      </c>
      <c r="Z270">
        <f>IF(G270="GK",VLOOKUP(F270,'[1]2015GoalKeeper Stats'!$A$2:$S$109,19,FALSE),VLOOKUP(F270,'[1]2015Player Stats'!$A$2:$AB$830,19,FALSE))</f>
        <v>0</v>
      </c>
      <c r="AA270">
        <f>IF(G270="GK",VLOOKUP(F270,'[1]2015GoalKeeper Stats'!$A$2:$S$109,20,FALSE),VLOOKUP(F270,'[1]2015Player Stats'!$A$2:$AB$830,20,FALSE))</f>
        <v>0</v>
      </c>
      <c r="AB270">
        <f>IF(G270="GK",VLOOKUP(F270,'[1]2015GoalKeeper Stats'!$A$2:$S$109,21,FALSE),VLOOKUP(F270,'[1]2015Player Stats'!$A$2:$AB$830,21,FALSE))</f>
        <v>15</v>
      </c>
      <c r="AC270">
        <f>IF(G270="GK",VLOOKUP(F270,'[1]2015GoalKeeper Stats'!$A$2:$S$109,22,FALSE),VLOOKUP(F270,'[1]2015Player Stats'!$A$2:$AB$830,22,FALSE))</f>
        <v>5</v>
      </c>
      <c r="AD270">
        <f>IF(G270="GK",VLOOKUP(F270,'[1]2015GoalKeeper Stats'!$A$2:$S$109,23,FALSE),VLOOKUP(F270,'[1]2015Player Stats'!$A$2:$AB$830,23,FALSE))</f>
        <v>0</v>
      </c>
      <c r="AE270">
        <f>IF(G270="GK",VLOOKUP(F270,'[1]2015GoalKeeper Stats'!$A$2:$S$109,24,FALSE),VLOOKUP(F270,'[1]2015Player Stats'!$A$2:$AB$830,24,FALSE))</f>
        <v>3</v>
      </c>
      <c r="AF270">
        <f>IF(G270="GK",VLOOKUP(F270,'[1]2015GoalKeeper Stats'!$A$2:$S$109,25,FALSE),VLOOKUP(F270,'[1]2015Player Stats'!$A$2:$AB$830,25,FALSE))</f>
        <v>0</v>
      </c>
      <c r="AG270">
        <f>IF(G270="GK",VLOOKUP(F270,'[1]2015GoalKeeper Stats'!$A$2:$S$109,26,FALSE),VLOOKUP(F270,'[1]2015Player Stats'!$A$2:$AB$830,26,FALSE))</f>
        <v>20</v>
      </c>
      <c r="AH270" s="51">
        <v>2015</v>
      </c>
      <c r="AI270" s="51">
        <v>34</v>
      </c>
      <c r="AJ270" s="51">
        <v>417</v>
      </c>
      <c r="AK270" s="51">
        <v>411</v>
      </c>
      <c r="AL270" s="51">
        <v>33</v>
      </c>
      <c r="AM270" s="51">
        <v>42</v>
      </c>
      <c r="AN270" s="51">
        <v>-9</v>
      </c>
      <c r="AO270" s="52">
        <v>33.46</v>
      </c>
      <c r="AP270" s="52">
        <v>41.06</v>
      </c>
      <c r="AQ270" s="52">
        <v>-7.6</v>
      </c>
      <c r="AR270" s="52">
        <v>-1.4</v>
      </c>
      <c r="AS270" s="51">
        <v>37</v>
      </c>
      <c r="AT270" s="52">
        <v>40.69</v>
      </c>
    </row>
    <row r="271" spans="1:46" hidden="1">
      <c r="A271">
        <v>2015</v>
      </c>
      <c r="B271" t="s">
        <v>211</v>
      </c>
      <c r="C271" t="s">
        <v>173</v>
      </c>
      <c r="D271" t="s">
        <v>1122</v>
      </c>
      <c r="E271" t="s">
        <v>1347</v>
      </c>
      <c r="F271" t="str">
        <f t="shared" si="4"/>
        <v>Patrick Mullins</v>
      </c>
      <c r="G271" t="s">
        <v>875</v>
      </c>
      <c r="H271" s="143">
        <v>110000</v>
      </c>
      <c r="I271" s="143">
        <v>80000</v>
      </c>
      <c r="J271" t="str">
        <f>IF(G271="GK",VLOOKUP(F271,'[1]2015GoalKeeper Stats'!$A$2:$S$109,2,FALSE),VLOOKUP(F271,'[1]2015Player Stats'!$A$2:$AB$830,2,FALSE))</f>
        <v>TOR</v>
      </c>
      <c r="K271">
        <f>IF(G271="GK",VLOOKUP(F271,'[1]2015GoalKeeper Stats'!$A$2:$S$109,4,FALSE),VLOOKUP(F271,'[1]2015Player Stats'!$A$2:$AB$830,4,FALSE))</f>
        <v>24</v>
      </c>
      <c r="L271">
        <f>IF(G271="GK",VLOOKUP(F271,'[1]2015GoalKeeper Stats'!$A$2:$S$109,5,FALSE),VLOOKUP(F271,'[1]2015Player Stats'!$A$2:$AB$830,5,FALSE))</f>
        <v>11</v>
      </c>
      <c r="M271">
        <f>IF(G271="GK",VLOOKUP(F271,'[1]2015GoalKeeper Stats'!$A$2:$S$109,6,FALSE),VLOOKUP(F271,'[1]2015Player Stats'!$A$2:$AB$830,6,FALSE))</f>
        <v>1040</v>
      </c>
      <c r="N271">
        <f>IF(G271="GK",VLOOKUP(F271,'[1]2015GoalKeeper Stats'!$A$2:$S$109,7,FALSE),VLOOKUP(F271,'[1]2015Player Stats'!$A$2:$AB$830,7,FALSE))</f>
        <v>6</v>
      </c>
      <c r="O271">
        <f>IF(G271="GK",VLOOKUP(F271,'[1]2015GoalKeeper Stats'!$A$2:$S$109,8,FALSE),VLOOKUP(F271,'[1]2015Player Stats'!$A$2:$AB$830,8,FALSE))</f>
        <v>4</v>
      </c>
      <c r="P271">
        <f>IF(G271="GK",VLOOKUP(F271,'[1]2015GoalKeeper Stats'!$A$2:$S$109,9,FALSE),VLOOKUP(F271,'[1]2015Player Stats'!$A$2:$AB$830,9,FALSE))</f>
        <v>38</v>
      </c>
      <c r="Q271">
        <f>IF(G271="GK",VLOOKUP(F271,'[1]2015GoalKeeper Stats'!$A$2:$S$109,10,FALSE),VLOOKUP(F271,'[1]2015Player Stats'!$A$2:$AB$830,10,FALSE))</f>
        <v>14</v>
      </c>
      <c r="R271">
        <f>IF(G271="GK",VLOOKUP(F271,'[1]2015GoalKeeper Stats'!$A$2:$S$109,11,FALSE),VLOOKUP(F271,'[1]2015Player Stats'!$A$2:$AB$830,11,FALSE))</f>
        <v>1</v>
      </c>
      <c r="S271">
        <f>IF(G271="GK",VLOOKUP(F271,'[1]2015GoalKeeper Stats'!$A$2:$S$109,12,FALSE),VLOOKUP(F271,'[1]2015Player Stats'!$A$2:$AB$830,12,FALSE))</f>
        <v>44197</v>
      </c>
      <c r="T271">
        <f>IF(G271="GK",VLOOKUP(F271,'[1]2015GoalKeeper Stats'!$A$2:$S$109,13,FALSE),VLOOKUP(F271,'[1]2015Player Stats'!$A$2:$AB$830,13,FALSE))</f>
        <v>3</v>
      </c>
      <c r="U271">
        <f>IF(G271="GK",VLOOKUP(F271,'[1]2015GoalKeeper Stats'!$A$2:$S$109,14,FALSE),VLOOKUP(F271,'[1]2015Player Stats'!$A$2:$AB$830,14,FALSE))</f>
        <v>3</v>
      </c>
      <c r="V271">
        <f>IF(G271="GK",VLOOKUP(F271,'[1]2015GoalKeeper Stats'!$A$2:$S$109,15,FALSE),VLOOKUP(F271,'[1]2015Player Stats'!$A$2:$AB$830,15,FALSE))</f>
        <v>0.52</v>
      </c>
      <c r="W271">
        <f>IF(G271="GK",VLOOKUP(F271,'[1]2015GoalKeeper Stats'!$A$2:$S$109,16,FALSE),VLOOKUP(F271,'[1]2015Player Stats'!$A$2:$AB$830,16,FALSE))</f>
        <v>15.8</v>
      </c>
      <c r="X271">
        <f>IF(G271="GK",VLOOKUP(F271,'[1]2015GoalKeeper Stats'!$A$2:$S$109,17,FALSE),VLOOKUP(F271,'[1]2015Player Stats'!$A$2:$AB$830,17,FALSE))</f>
        <v>0</v>
      </c>
      <c r="Y271">
        <f>IF(G271="GK",VLOOKUP(F271,'[1]2015GoalKeeper Stats'!$A$2:$S$109,18,FALSE),VLOOKUP(F271,'[1]2015Player Stats'!$A$2:$AB$830,18,FALSE))</f>
        <v>3</v>
      </c>
      <c r="Z271">
        <f>IF(G271="GK",VLOOKUP(F271,'[1]2015GoalKeeper Stats'!$A$2:$S$109,19,FALSE),VLOOKUP(F271,'[1]2015Player Stats'!$A$2:$AB$830,19,FALSE))</f>
        <v>1</v>
      </c>
      <c r="AA271">
        <f>IF(G271="GK",VLOOKUP(F271,'[1]2015GoalKeeper Stats'!$A$2:$S$109,20,FALSE),VLOOKUP(F271,'[1]2015Player Stats'!$A$2:$AB$830,20,FALSE))</f>
        <v>0.35</v>
      </c>
      <c r="AB271">
        <f>IF(G271="GK",VLOOKUP(F271,'[1]2015GoalKeeper Stats'!$A$2:$S$109,21,FALSE),VLOOKUP(F271,'[1]2015Player Stats'!$A$2:$AB$830,21,FALSE))</f>
        <v>18</v>
      </c>
      <c r="AC271">
        <f>IF(G271="GK",VLOOKUP(F271,'[1]2015GoalKeeper Stats'!$A$2:$S$109,22,FALSE),VLOOKUP(F271,'[1]2015Player Stats'!$A$2:$AB$830,22,FALSE))</f>
        <v>25</v>
      </c>
      <c r="AD271">
        <f>IF(G271="GK",VLOOKUP(F271,'[1]2015GoalKeeper Stats'!$A$2:$S$109,23,FALSE),VLOOKUP(F271,'[1]2015Player Stats'!$A$2:$AB$830,23,FALSE))</f>
        <v>7</v>
      </c>
      <c r="AE271">
        <f>IF(G271="GK",VLOOKUP(F271,'[1]2015GoalKeeper Stats'!$A$2:$S$109,24,FALSE),VLOOKUP(F271,'[1]2015Player Stats'!$A$2:$AB$830,24,FALSE))</f>
        <v>2</v>
      </c>
      <c r="AF271">
        <f>IF(G271="GK",VLOOKUP(F271,'[1]2015GoalKeeper Stats'!$A$2:$S$109,25,FALSE),VLOOKUP(F271,'[1]2015Player Stats'!$A$2:$AB$830,25,FALSE))</f>
        <v>0</v>
      </c>
      <c r="AG271">
        <f>IF(G271="GK",VLOOKUP(F271,'[1]2015GoalKeeper Stats'!$A$2:$S$109,26,FALSE),VLOOKUP(F271,'[1]2015Player Stats'!$A$2:$AB$830,26,FALSE))</f>
        <v>36.840000000000003</v>
      </c>
      <c r="AH271" s="51">
        <v>2015</v>
      </c>
      <c r="AI271" s="51">
        <v>34</v>
      </c>
      <c r="AJ271" s="51">
        <v>446</v>
      </c>
      <c r="AK271" s="51">
        <v>504</v>
      </c>
      <c r="AL271" s="51">
        <v>48</v>
      </c>
      <c r="AM271" s="51">
        <v>58</v>
      </c>
      <c r="AN271" s="51">
        <v>-10</v>
      </c>
      <c r="AO271" s="52">
        <v>44.98</v>
      </c>
      <c r="AP271" s="52">
        <v>62.58</v>
      </c>
      <c r="AQ271" s="52">
        <v>-17.600000000000001</v>
      </c>
      <c r="AR271" s="52">
        <v>7.6</v>
      </c>
      <c r="AS271" s="51">
        <v>37</v>
      </c>
      <c r="AT271" s="52">
        <v>35.799999999999997</v>
      </c>
    </row>
    <row r="272" spans="1:46" hidden="1">
      <c r="A272">
        <v>2015</v>
      </c>
      <c r="B272" t="s">
        <v>210</v>
      </c>
      <c r="C272" t="s">
        <v>210</v>
      </c>
      <c r="D272" t="s">
        <v>862</v>
      </c>
      <c r="E272" t="s">
        <v>1348</v>
      </c>
      <c r="F272" t="str">
        <f t="shared" si="4"/>
        <v>Sebastian Hines</v>
      </c>
      <c r="G272" t="s">
        <v>893</v>
      </c>
      <c r="H272" s="143">
        <v>109826</v>
      </c>
      <c r="I272" s="143">
        <v>108576</v>
      </c>
      <c r="J272" t="str">
        <f>IF(G272="GK",VLOOKUP(F272,'[1]2015GoalKeeper Stats'!$A$2:$S$109,2,FALSE),VLOOKUP(F272,'[1]2015Player Stats'!$A$2:$AB$830,2,FALSE))</f>
        <v>ORL</v>
      </c>
      <c r="K272">
        <f>IF(G272="GK",VLOOKUP(F272,'[1]2015GoalKeeper Stats'!$A$2:$S$109,4,FALSE),VLOOKUP(F272,'[1]2015Player Stats'!$A$2:$AB$830,4,FALSE))</f>
        <v>23</v>
      </c>
      <c r="L272">
        <f>IF(G272="GK",VLOOKUP(F272,'[1]2015GoalKeeper Stats'!$A$2:$S$109,5,FALSE),VLOOKUP(F272,'[1]2015Player Stats'!$A$2:$AB$830,5,FALSE))</f>
        <v>21</v>
      </c>
      <c r="M272">
        <f>IF(G272="GK",VLOOKUP(F272,'[1]2015GoalKeeper Stats'!$A$2:$S$109,6,FALSE),VLOOKUP(F272,'[1]2015Player Stats'!$A$2:$AB$830,6,FALSE))</f>
        <v>1925</v>
      </c>
      <c r="N272">
        <f>IF(G272="GK",VLOOKUP(F272,'[1]2015GoalKeeper Stats'!$A$2:$S$109,7,FALSE),VLOOKUP(F272,'[1]2015Player Stats'!$A$2:$AB$830,7,FALSE))</f>
        <v>1</v>
      </c>
      <c r="O272">
        <f>IF(G272="GK",VLOOKUP(F272,'[1]2015GoalKeeper Stats'!$A$2:$S$109,8,FALSE),VLOOKUP(F272,'[1]2015Player Stats'!$A$2:$AB$830,8,FALSE))</f>
        <v>0</v>
      </c>
      <c r="P272">
        <f>IF(G272="GK",VLOOKUP(F272,'[1]2015GoalKeeper Stats'!$A$2:$S$109,9,FALSE),VLOOKUP(F272,'[1]2015Player Stats'!$A$2:$AB$830,9,FALSE))</f>
        <v>14</v>
      </c>
      <c r="Q272">
        <f>IF(G272="GK",VLOOKUP(F272,'[1]2015GoalKeeper Stats'!$A$2:$S$109,10,FALSE),VLOOKUP(F272,'[1]2015Player Stats'!$A$2:$AB$830,10,FALSE))</f>
        <v>4</v>
      </c>
      <c r="R272">
        <f>IF(G272="GK",VLOOKUP(F272,'[1]2015GoalKeeper Stats'!$A$2:$S$109,11,FALSE),VLOOKUP(F272,'[1]2015Player Stats'!$A$2:$AB$830,11,FALSE))</f>
        <v>1</v>
      </c>
      <c r="S272" t="str">
        <f>IF(G272="GK",VLOOKUP(F272,'[1]2015GoalKeeper Stats'!$A$2:$S$109,12,FALSE),VLOOKUP(F272,'[1]2015Player Stats'!$A$2:$AB$830,12,FALSE))</f>
        <v>0/0</v>
      </c>
      <c r="T272">
        <f>IF(G272="GK",VLOOKUP(F272,'[1]2015GoalKeeper Stats'!$A$2:$S$109,13,FALSE),VLOOKUP(F272,'[1]2015Player Stats'!$A$2:$AB$830,13,FALSE))</f>
        <v>1</v>
      </c>
      <c r="U272">
        <f>IF(G272="GK",VLOOKUP(F272,'[1]2015GoalKeeper Stats'!$A$2:$S$109,14,FALSE),VLOOKUP(F272,'[1]2015Player Stats'!$A$2:$AB$830,14,FALSE))</f>
        <v>0</v>
      </c>
      <c r="V272">
        <f>IF(G272="GK",VLOOKUP(F272,'[1]2015GoalKeeper Stats'!$A$2:$S$109,15,FALSE),VLOOKUP(F272,'[1]2015Player Stats'!$A$2:$AB$830,15,FALSE))</f>
        <v>0.05</v>
      </c>
      <c r="W272">
        <f>IF(G272="GK",VLOOKUP(F272,'[1]2015GoalKeeper Stats'!$A$2:$S$109,16,FALSE),VLOOKUP(F272,'[1]2015Player Stats'!$A$2:$AB$830,16,FALSE))</f>
        <v>7.1</v>
      </c>
      <c r="X272">
        <f>IF(G272="GK",VLOOKUP(F272,'[1]2015GoalKeeper Stats'!$A$2:$S$109,17,FALSE),VLOOKUP(F272,'[1]2015Player Stats'!$A$2:$AB$830,17,FALSE))</f>
        <v>0</v>
      </c>
      <c r="Y272">
        <f>IF(G272="GK",VLOOKUP(F272,'[1]2015GoalKeeper Stats'!$A$2:$S$109,18,FALSE),VLOOKUP(F272,'[1]2015Player Stats'!$A$2:$AB$830,18,FALSE))</f>
        <v>0</v>
      </c>
      <c r="Z272">
        <f>IF(G272="GK",VLOOKUP(F272,'[1]2015GoalKeeper Stats'!$A$2:$S$109,19,FALSE),VLOOKUP(F272,'[1]2015Player Stats'!$A$2:$AB$830,19,FALSE))</f>
        <v>0</v>
      </c>
      <c r="AA272">
        <f>IF(G272="GK",VLOOKUP(F272,'[1]2015GoalKeeper Stats'!$A$2:$S$109,20,FALSE),VLOOKUP(F272,'[1]2015Player Stats'!$A$2:$AB$830,20,FALSE))</f>
        <v>0</v>
      </c>
      <c r="AB272">
        <f>IF(G272="GK",VLOOKUP(F272,'[1]2015GoalKeeper Stats'!$A$2:$S$109,21,FALSE),VLOOKUP(F272,'[1]2015Player Stats'!$A$2:$AB$830,21,FALSE))</f>
        <v>27</v>
      </c>
      <c r="AC272">
        <f>IF(G272="GK",VLOOKUP(F272,'[1]2015GoalKeeper Stats'!$A$2:$S$109,22,FALSE),VLOOKUP(F272,'[1]2015Player Stats'!$A$2:$AB$830,22,FALSE))</f>
        <v>25</v>
      </c>
      <c r="AD272">
        <f>IF(G272="GK",VLOOKUP(F272,'[1]2015GoalKeeper Stats'!$A$2:$S$109,23,FALSE),VLOOKUP(F272,'[1]2015Player Stats'!$A$2:$AB$830,23,FALSE))</f>
        <v>0</v>
      </c>
      <c r="AE272">
        <f>IF(G272="GK",VLOOKUP(F272,'[1]2015GoalKeeper Stats'!$A$2:$S$109,24,FALSE),VLOOKUP(F272,'[1]2015Player Stats'!$A$2:$AB$830,24,FALSE))</f>
        <v>3</v>
      </c>
      <c r="AF272">
        <f>IF(G272="GK",VLOOKUP(F272,'[1]2015GoalKeeper Stats'!$A$2:$S$109,25,FALSE),VLOOKUP(F272,'[1]2015Player Stats'!$A$2:$AB$830,25,FALSE))</f>
        <v>0</v>
      </c>
      <c r="AG272">
        <f>IF(G272="GK",VLOOKUP(F272,'[1]2015GoalKeeper Stats'!$A$2:$S$109,26,FALSE),VLOOKUP(F272,'[1]2015Player Stats'!$A$2:$AB$830,26,FALSE))</f>
        <v>28.57</v>
      </c>
      <c r="AH272" s="51">
        <v>2015</v>
      </c>
      <c r="AI272" s="51">
        <v>34</v>
      </c>
      <c r="AJ272" s="51">
        <v>382</v>
      </c>
      <c r="AK272" s="51">
        <v>434</v>
      </c>
      <c r="AL272" s="51">
        <v>41</v>
      </c>
      <c r="AM272" s="51">
        <v>55</v>
      </c>
      <c r="AN272" s="51">
        <v>-14</v>
      </c>
      <c r="AO272" s="52">
        <v>42</v>
      </c>
      <c r="AP272" s="52">
        <v>46.37</v>
      </c>
      <c r="AQ272" s="52">
        <v>-4.38</v>
      </c>
      <c r="AR272" s="52">
        <v>-9.6199999999999992</v>
      </c>
      <c r="AS272" s="51">
        <v>44</v>
      </c>
      <c r="AT272" s="52">
        <v>44.4</v>
      </c>
    </row>
    <row r="273" spans="1:46" hidden="1">
      <c r="A273" s="144">
        <v>2015</v>
      </c>
      <c r="B273" s="144" t="s">
        <v>204</v>
      </c>
      <c r="C273" s="144" t="s">
        <v>204</v>
      </c>
      <c r="D273" s="144" t="s">
        <v>82</v>
      </c>
      <c r="E273" s="144" t="s">
        <v>1349</v>
      </c>
      <c r="F273" s="144" t="str">
        <f t="shared" si="4"/>
        <v>Austin Berry</v>
      </c>
      <c r="G273" s="144" t="s">
        <v>893</v>
      </c>
      <c r="H273" s="145">
        <v>108519</v>
      </c>
      <c r="I273" s="145">
        <v>93519</v>
      </c>
      <c r="J273" s="144" t="e">
        <f>IF(G273="GK",VLOOKUP(F273,'[1]2015GoalKeeper Stats'!$A$2:$S$109,2,FALSE),VLOOKUP(F273,'[1]2015Player Stats'!$A$2:$AB$830,2,FALSE))</f>
        <v>#N/A</v>
      </c>
      <c r="K273" s="144" t="e">
        <f>IF(G273="GK",VLOOKUP(F273,'[1]2015GoalKeeper Stats'!$A$2:$S$109,4,FALSE),VLOOKUP(F273,'[1]2015Player Stats'!$A$2:$AB$830,4,FALSE))</f>
        <v>#N/A</v>
      </c>
      <c r="L273" s="144" t="e">
        <f>IF(G273="GK",VLOOKUP(F273,'[1]2015GoalKeeper Stats'!$A$2:$S$109,5,FALSE),VLOOKUP(F273,'[1]2015Player Stats'!$A$2:$AB$830,5,FALSE))</f>
        <v>#N/A</v>
      </c>
      <c r="M273" s="144" t="e">
        <f>IF(G273="GK",VLOOKUP(F273,'[1]2015GoalKeeper Stats'!$A$2:$S$109,6,FALSE),VLOOKUP(F273,'[1]2015Player Stats'!$A$2:$AB$830,6,FALSE))</f>
        <v>#N/A</v>
      </c>
      <c r="N273" s="144" t="e">
        <f>IF(G273="GK",VLOOKUP(F273,'[1]2015GoalKeeper Stats'!$A$2:$S$109,7,FALSE),VLOOKUP(F273,'[1]2015Player Stats'!$A$2:$AB$830,7,FALSE))</f>
        <v>#N/A</v>
      </c>
      <c r="O273" s="144" t="e">
        <f>IF(G273="GK",VLOOKUP(F273,'[1]2015GoalKeeper Stats'!$A$2:$S$109,8,FALSE),VLOOKUP(F273,'[1]2015Player Stats'!$A$2:$AB$830,8,FALSE))</f>
        <v>#N/A</v>
      </c>
      <c r="P273" s="144" t="e">
        <f>IF(G273="GK",VLOOKUP(F273,'[1]2015GoalKeeper Stats'!$A$2:$S$109,9,FALSE),VLOOKUP(F273,'[1]2015Player Stats'!$A$2:$AB$830,9,FALSE))</f>
        <v>#N/A</v>
      </c>
      <c r="Q273" s="144" t="e">
        <f>IF(G273="GK",VLOOKUP(F273,'[1]2015GoalKeeper Stats'!$A$2:$S$109,10,FALSE),VLOOKUP(F273,'[1]2015Player Stats'!$A$2:$AB$830,10,FALSE))</f>
        <v>#N/A</v>
      </c>
      <c r="R273" s="144" t="e">
        <f>IF(G273="GK",VLOOKUP(F273,'[1]2015GoalKeeper Stats'!$A$2:$S$109,11,FALSE),VLOOKUP(F273,'[1]2015Player Stats'!$A$2:$AB$830,11,FALSE))</f>
        <v>#N/A</v>
      </c>
      <c r="S273" s="144" t="e">
        <f>IF(G273="GK",VLOOKUP(F273,'[1]2015GoalKeeper Stats'!$A$2:$S$109,12,FALSE),VLOOKUP(F273,'[1]2015Player Stats'!$A$2:$AB$830,12,FALSE))</f>
        <v>#N/A</v>
      </c>
      <c r="T273" s="144" t="e">
        <f>IF(G273="GK",VLOOKUP(F273,'[1]2015GoalKeeper Stats'!$A$2:$S$109,13,FALSE),VLOOKUP(F273,'[1]2015Player Stats'!$A$2:$AB$830,13,FALSE))</f>
        <v>#N/A</v>
      </c>
      <c r="U273" s="144" t="e">
        <f>IF(G273="GK",VLOOKUP(F273,'[1]2015GoalKeeper Stats'!$A$2:$S$109,14,FALSE),VLOOKUP(F273,'[1]2015Player Stats'!$A$2:$AB$830,14,FALSE))</f>
        <v>#N/A</v>
      </c>
      <c r="V273" s="144" t="e">
        <f>IF(G273="GK",VLOOKUP(F273,'[1]2015GoalKeeper Stats'!$A$2:$S$109,15,FALSE),VLOOKUP(F273,'[1]2015Player Stats'!$A$2:$AB$830,15,FALSE))</f>
        <v>#N/A</v>
      </c>
      <c r="W273" s="144" t="e">
        <f>IF(G273="GK",VLOOKUP(F273,'[1]2015GoalKeeper Stats'!$A$2:$S$109,16,FALSE),VLOOKUP(F273,'[1]2015Player Stats'!$A$2:$AB$830,16,FALSE))</f>
        <v>#N/A</v>
      </c>
      <c r="X273" s="144" t="e">
        <f>IF(G273="GK",VLOOKUP(F273,'[1]2015GoalKeeper Stats'!$A$2:$S$109,17,FALSE),VLOOKUP(F273,'[1]2015Player Stats'!$A$2:$AB$830,17,FALSE))</f>
        <v>#N/A</v>
      </c>
      <c r="Y273" s="144" t="e">
        <f>IF(G273="GK",VLOOKUP(F273,'[1]2015GoalKeeper Stats'!$A$2:$S$109,18,FALSE),VLOOKUP(F273,'[1]2015Player Stats'!$A$2:$AB$830,18,FALSE))</f>
        <v>#N/A</v>
      </c>
      <c r="Z273" s="144" t="e">
        <f>IF(G273="GK",VLOOKUP(F273,'[1]2015GoalKeeper Stats'!$A$2:$S$109,19,FALSE),VLOOKUP(F273,'[1]2015Player Stats'!$A$2:$AB$830,19,FALSE))</f>
        <v>#N/A</v>
      </c>
      <c r="AA273" s="144" t="e">
        <f>IF(G273="GK",VLOOKUP(F273,'[1]2015GoalKeeper Stats'!$A$2:$S$109,20,FALSE),VLOOKUP(F273,'[1]2015Player Stats'!$A$2:$AB$830,20,FALSE))</f>
        <v>#N/A</v>
      </c>
      <c r="AB273" s="144" t="e">
        <f>IF(G273="GK",VLOOKUP(F273,'[1]2015GoalKeeper Stats'!$A$2:$S$109,21,FALSE),VLOOKUP(F273,'[1]2015Player Stats'!$A$2:$AB$830,21,FALSE))</f>
        <v>#N/A</v>
      </c>
      <c r="AC273" s="144" t="e">
        <f>IF(G273="GK",VLOOKUP(F273,'[1]2015GoalKeeper Stats'!$A$2:$S$109,22,FALSE),VLOOKUP(F273,'[1]2015Player Stats'!$A$2:$AB$830,22,FALSE))</f>
        <v>#N/A</v>
      </c>
      <c r="AD273" s="144" t="e">
        <f>IF(G273="GK",VLOOKUP(F273,'[1]2015GoalKeeper Stats'!$A$2:$S$109,23,FALSE),VLOOKUP(F273,'[1]2015Player Stats'!$A$2:$AB$830,23,FALSE))</f>
        <v>#N/A</v>
      </c>
      <c r="AE273" s="144" t="e">
        <f>IF(G273="GK",VLOOKUP(F273,'[1]2015GoalKeeper Stats'!$A$2:$S$109,24,FALSE),VLOOKUP(F273,'[1]2015Player Stats'!$A$2:$AB$830,24,FALSE))</f>
        <v>#N/A</v>
      </c>
      <c r="AF273" s="144" t="e">
        <f>IF(G273="GK",VLOOKUP(F273,'[1]2015GoalKeeper Stats'!$A$2:$S$109,25,FALSE),VLOOKUP(F273,'[1]2015Player Stats'!$A$2:$AB$830,25,FALSE))</f>
        <v>#N/A</v>
      </c>
      <c r="AG273" s="144" t="e">
        <f>IF(G273="GK",VLOOKUP(F273,'[1]2015GoalKeeper Stats'!$A$2:$S$109,26,FALSE),VLOOKUP(F273,'[1]2015Player Stats'!$A$2:$AB$830,26,FALSE))</f>
        <v>#N/A</v>
      </c>
      <c r="AH273" s="51">
        <v>2015</v>
      </c>
      <c r="AI273" s="51">
        <v>34</v>
      </c>
      <c r="AJ273" s="51">
        <v>381</v>
      </c>
      <c r="AK273" s="51">
        <v>413</v>
      </c>
      <c r="AL273" s="51">
        <v>40</v>
      </c>
      <c r="AM273" s="51">
        <v>54</v>
      </c>
      <c r="AN273" s="51">
        <v>-14</v>
      </c>
      <c r="AO273" s="52">
        <v>39.479999999999997</v>
      </c>
      <c r="AP273" s="52">
        <v>46.61</v>
      </c>
      <c r="AQ273" s="52">
        <v>-7.13</v>
      </c>
      <c r="AR273" s="52">
        <v>-6.87</v>
      </c>
      <c r="AS273" s="51">
        <v>37</v>
      </c>
      <c r="AT273" s="52">
        <v>41.91</v>
      </c>
    </row>
    <row r="274" spans="1:46" hidden="1">
      <c r="A274">
        <v>2015</v>
      </c>
      <c r="B274" t="s">
        <v>210</v>
      </c>
      <c r="C274" t="s">
        <v>210</v>
      </c>
      <c r="D274" t="s">
        <v>1195</v>
      </c>
      <c r="E274" t="s">
        <v>1350</v>
      </c>
      <c r="F274" t="str">
        <f t="shared" si="4"/>
        <v>Conor Donovan</v>
      </c>
      <c r="G274" t="s">
        <v>893</v>
      </c>
      <c r="H274" s="143">
        <v>108000</v>
      </c>
      <c r="I274" s="143">
        <v>80000</v>
      </c>
      <c r="J274" t="str">
        <f>IF(G274="GK",VLOOKUP(F274,'[1]2015GoalKeeper Stats'!$A$2:$S$109,2,FALSE),VLOOKUP(F274,'[1]2015Player Stats'!$A$2:$AB$830,2,FALSE))</f>
        <v>ORL</v>
      </c>
      <c r="K274">
        <f>IF(G274="GK",VLOOKUP(F274,'[1]2015GoalKeeper Stats'!$A$2:$S$109,4,FALSE),VLOOKUP(F274,'[1]2015Player Stats'!$A$2:$AB$830,4,FALSE))</f>
        <v>1</v>
      </c>
      <c r="L274">
        <f>IF(G274="GK",VLOOKUP(F274,'[1]2015GoalKeeper Stats'!$A$2:$S$109,5,FALSE),VLOOKUP(F274,'[1]2015Player Stats'!$A$2:$AB$830,5,FALSE))</f>
        <v>1</v>
      </c>
      <c r="M274">
        <f>IF(G274="GK",VLOOKUP(F274,'[1]2015GoalKeeper Stats'!$A$2:$S$109,6,FALSE),VLOOKUP(F274,'[1]2015Player Stats'!$A$2:$AB$830,6,FALSE))</f>
        <v>14</v>
      </c>
      <c r="N274">
        <f>IF(G274="GK",VLOOKUP(F274,'[1]2015GoalKeeper Stats'!$A$2:$S$109,7,FALSE),VLOOKUP(F274,'[1]2015Player Stats'!$A$2:$AB$830,7,FALSE))</f>
        <v>0</v>
      </c>
      <c r="O274">
        <f>IF(G274="GK",VLOOKUP(F274,'[1]2015GoalKeeper Stats'!$A$2:$S$109,8,FALSE),VLOOKUP(F274,'[1]2015Player Stats'!$A$2:$AB$830,8,FALSE))</f>
        <v>0</v>
      </c>
      <c r="P274">
        <f>IF(G274="GK",VLOOKUP(F274,'[1]2015GoalKeeper Stats'!$A$2:$S$109,9,FALSE),VLOOKUP(F274,'[1]2015Player Stats'!$A$2:$AB$830,9,FALSE))</f>
        <v>0</v>
      </c>
      <c r="Q274">
        <f>IF(G274="GK",VLOOKUP(F274,'[1]2015GoalKeeper Stats'!$A$2:$S$109,10,FALSE),VLOOKUP(F274,'[1]2015Player Stats'!$A$2:$AB$830,10,FALSE))</f>
        <v>0</v>
      </c>
      <c r="R274">
        <f>IF(G274="GK",VLOOKUP(F274,'[1]2015GoalKeeper Stats'!$A$2:$S$109,11,FALSE),VLOOKUP(F274,'[1]2015Player Stats'!$A$2:$AB$830,11,FALSE))</f>
        <v>0</v>
      </c>
      <c r="S274" t="str">
        <f>IF(G274="GK",VLOOKUP(F274,'[1]2015GoalKeeper Stats'!$A$2:$S$109,12,FALSE),VLOOKUP(F274,'[1]2015Player Stats'!$A$2:$AB$830,12,FALSE))</f>
        <v>0/0</v>
      </c>
      <c r="T274">
        <f>IF(G274="GK",VLOOKUP(F274,'[1]2015GoalKeeper Stats'!$A$2:$S$109,13,FALSE),VLOOKUP(F274,'[1]2015Player Stats'!$A$2:$AB$830,13,FALSE))</f>
        <v>0</v>
      </c>
      <c r="U274">
        <f>IF(G274="GK",VLOOKUP(F274,'[1]2015GoalKeeper Stats'!$A$2:$S$109,14,FALSE),VLOOKUP(F274,'[1]2015Player Stats'!$A$2:$AB$830,14,FALSE))</f>
        <v>0</v>
      </c>
      <c r="V274">
        <f>IF(G274="GK",VLOOKUP(F274,'[1]2015GoalKeeper Stats'!$A$2:$S$109,15,FALSE),VLOOKUP(F274,'[1]2015Player Stats'!$A$2:$AB$830,15,FALSE))</f>
        <v>0</v>
      </c>
      <c r="W274">
        <f>IF(G274="GK",VLOOKUP(F274,'[1]2015GoalKeeper Stats'!$A$2:$S$109,16,FALSE),VLOOKUP(F274,'[1]2015Player Stats'!$A$2:$AB$830,16,FALSE))</f>
        <v>0</v>
      </c>
      <c r="X274">
        <f>IF(G274="GK",VLOOKUP(F274,'[1]2015GoalKeeper Stats'!$A$2:$S$109,17,FALSE),VLOOKUP(F274,'[1]2015Player Stats'!$A$2:$AB$830,17,FALSE))</f>
        <v>0</v>
      </c>
      <c r="Y274">
        <f>IF(G274="GK",VLOOKUP(F274,'[1]2015GoalKeeper Stats'!$A$2:$S$109,18,FALSE),VLOOKUP(F274,'[1]2015Player Stats'!$A$2:$AB$830,18,FALSE))</f>
        <v>0</v>
      </c>
      <c r="Z274">
        <f>IF(G274="GK",VLOOKUP(F274,'[1]2015GoalKeeper Stats'!$A$2:$S$109,19,FALSE),VLOOKUP(F274,'[1]2015Player Stats'!$A$2:$AB$830,19,FALSE))</f>
        <v>0</v>
      </c>
      <c r="AA274">
        <f>IF(G274="GK",VLOOKUP(F274,'[1]2015GoalKeeper Stats'!$A$2:$S$109,20,FALSE),VLOOKUP(F274,'[1]2015Player Stats'!$A$2:$AB$830,20,FALSE))</f>
        <v>0</v>
      </c>
      <c r="AB274">
        <f>IF(G274="GK",VLOOKUP(F274,'[1]2015GoalKeeper Stats'!$A$2:$S$109,21,FALSE),VLOOKUP(F274,'[1]2015Player Stats'!$A$2:$AB$830,21,FALSE))</f>
        <v>2</v>
      </c>
      <c r="AC274">
        <f>IF(G274="GK",VLOOKUP(F274,'[1]2015GoalKeeper Stats'!$A$2:$S$109,22,FALSE),VLOOKUP(F274,'[1]2015Player Stats'!$A$2:$AB$830,22,FALSE))</f>
        <v>0</v>
      </c>
      <c r="AD274">
        <f>IF(G274="GK",VLOOKUP(F274,'[1]2015GoalKeeper Stats'!$A$2:$S$109,23,FALSE),VLOOKUP(F274,'[1]2015Player Stats'!$A$2:$AB$830,23,FALSE))</f>
        <v>0</v>
      </c>
      <c r="AE274">
        <f>IF(G274="GK",VLOOKUP(F274,'[1]2015GoalKeeper Stats'!$A$2:$S$109,24,FALSE),VLOOKUP(F274,'[1]2015Player Stats'!$A$2:$AB$830,24,FALSE))</f>
        <v>0</v>
      </c>
      <c r="AF274">
        <f>IF(G274="GK",VLOOKUP(F274,'[1]2015GoalKeeper Stats'!$A$2:$S$109,25,FALSE),VLOOKUP(F274,'[1]2015Player Stats'!$A$2:$AB$830,25,FALSE))</f>
        <v>0</v>
      </c>
      <c r="AG274">
        <f>IF(G274="GK",VLOOKUP(F274,'[1]2015GoalKeeper Stats'!$A$2:$S$109,26,FALSE),VLOOKUP(F274,'[1]2015Player Stats'!$A$2:$AB$830,26,FALSE))</f>
        <v>0</v>
      </c>
      <c r="AH274" s="51">
        <v>2015</v>
      </c>
      <c r="AI274" s="51">
        <v>34</v>
      </c>
      <c r="AJ274" s="51">
        <v>382</v>
      </c>
      <c r="AK274" s="51">
        <v>434</v>
      </c>
      <c r="AL274" s="51">
        <v>41</v>
      </c>
      <c r="AM274" s="51">
        <v>55</v>
      </c>
      <c r="AN274" s="51">
        <v>-14</v>
      </c>
      <c r="AO274" s="52">
        <v>42</v>
      </c>
      <c r="AP274" s="52">
        <v>46.37</v>
      </c>
      <c r="AQ274" s="52">
        <v>-4.38</v>
      </c>
      <c r="AR274" s="52">
        <v>-9.6199999999999992</v>
      </c>
      <c r="AS274" s="51">
        <v>44</v>
      </c>
      <c r="AT274" s="52">
        <v>44.4</v>
      </c>
    </row>
    <row r="275" spans="1:46" hidden="1">
      <c r="A275">
        <v>2015</v>
      </c>
      <c r="B275" t="s">
        <v>962</v>
      </c>
      <c r="C275" t="s">
        <v>962</v>
      </c>
      <c r="D275" t="s">
        <v>937</v>
      </c>
      <c r="E275" t="s">
        <v>1351</v>
      </c>
      <c r="F275" t="str">
        <f t="shared" si="4"/>
        <v>Chris Korb</v>
      </c>
      <c r="G275" t="s">
        <v>893</v>
      </c>
      <c r="H275" s="143">
        <v>106480</v>
      </c>
      <c r="I275" s="143">
        <v>99000</v>
      </c>
      <c r="J275" t="str">
        <f>IF(G275="GK",VLOOKUP(F275,'[1]2015GoalKeeper Stats'!$A$2:$S$109,2,FALSE),VLOOKUP(F275,'[1]2015Player Stats'!$A$2:$AB$830,2,FALSE))</f>
        <v xml:space="preserve">DC </v>
      </c>
      <c r="K275">
        <f>IF(G275="GK",VLOOKUP(F275,'[1]2015GoalKeeper Stats'!$A$2:$S$109,4,FALSE),VLOOKUP(F275,'[1]2015Player Stats'!$A$2:$AB$830,4,FALSE))</f>
        <v>18</v>
      </c>
      <c r="L275">
        <f>IF(G275="GK",VLOOKUP(F275,'[1]2015GoalKeeper Stats'!$A$2:$S$109,5,FALSE),VLOOKUP(F275,'[1]2015Player Stats'!$A$2:$AB$830,5,FALSE))</f>
        <v>17</v>
      </c>
      <c r="M275">
        <f>IF(G275="GK",VLOOKUP(F275,'[1]2015GoalKeeper Stats'!$A$2:$S$109,6,FALSE),VLOOKUP(F275,'[1]2015Player Stats'!$A$2:$AB$830,6,FALSE))</f>
        <v>1445</v>
      </c>
      <c r="N275">
        <f>IF(G275="GK",VLOOKUP(F275,'[1]2015GoalKeeper Stats'!$A$2:$S$109,7,FALSE),VLOOKUP(F275,'[1]2015Player Stats'!$A$2:$AB$830,7,FALSE))</f>
        <v>0</v>
      </c>
      <c r="O275">
        <f>IF(G275="GK",VLOOKUP(F275,'[1]2015GoalKeeper Stats'!$A$2:$S$109,8,FALSE),VLOOKUP(F275,'[1]2015Player Stats'!$A$2:$AB$830,8,FALSE))</f>
        <v>2</v>
      </c>
      <c r="P275">
        <f>IF(G275="GK",VLOOKUP(F275,'[1]2015GoalKeeper Stats'!$A$2:$S$109,9,FALSE),VLOOKUP(F275,'[1]2015Player Stats'!$A$2:$AB$830,9,FALSE))</f>
        <v>8</v>
      </c>
      <c r="Q275">
        <f>IF(G275="GK",VLOOKUP(F275,'[1]2015GoalKeeper Stats'!$A$2:$S$109,10,FALSE),VLOOKUP(F275,'[1]2015Player Stats'!$A$2:$AB$830,10,FALSE))</f>
        <v>1</v>
      </c>
      <c r="R275">
        <f>IF(G275="GK",VLOOKUP(F275,'[1]2015GoalKeeper Stats'!$A$2:$S$109,11,FALSE),VLOOKUP(F275,'[1]2015Player Stats'!$A$2:$AB$830,11,FALSE))</f>
        <v>0</v>
      </c>
      <c r="S275" t="str">
        <f>IF(G275="GK",VLOOKUP(F275,'[1]2015GoalKeeper Stats'!$A$2:$S$109,12,FALSE),VLOOKUP(F275,'[1]2015Player Stats'!$A$2:$AB$830,12,FALSE))</f>
        <v>0/0</v>
      </c>
      <c r="T275">
        <f>IF(G275="GK",VLOOKUP(F275,'[1]2015GoalKeeper Stats'!$A$2:$S$109,13,FALSE),VLOOKUP(F275,'[1]2015Player Stats'!$A$2:$AB$830,13,FALSE))</f>
        <v>0</v>
      </c>
      <c r="U275">
        <f>IF(G275="GK",VLOOKUP(F275,'[1]2015GoalKeeper Stats'!$A$2:$S$109,14,FALSE),VLOOKUP(F275,'[1]2015Player Stats'!$A$2:$AB$830,14,FALSE))</f>
        <v>0</v>
      </c>
      <c r="V275">
        <f>IF(G275="GK",VLOOKUP(F275,'[1]2015GoalKeeper Stats'!$A$2:$S$109,15,FALSE),VLOOKUP(F275,'[1]2015Player Stats'!$A$2:$AB$830,15,FALSE))</f>
        <v>0</v>
      </c>
      <c r="W275">
        <f>IF(G275="GK",VLOOKUP(F275,'[1]2015GoalKeeper Stats'!$A$2:$S$109,16,FALSE),VLOOKUP(F275,'[1]2015Player Stats'!$A$2:$AB$830,16,FALSE))</f>
        <v>0</v>
      </c>
      <c r="X275">
        <f>IF(G275="GK",VLOOKUP(F275,'[1]2015GoalKeeper Stats'!$A$2:$S$109,17,FALSE),VLOOKUP(F275,'[1]2015Player Stats'!$A$2:$AB$830,17,FALSE))</f>
        <v>1</v>
      </c>
      <c r="Y275">
        <f>IF(G275="GK",VLOOKUP(F275,'[1]2015GoalKeeper Stats'!$A$2:$S$109,18,FALSE),VLOOKUP(F275,'[1]2015Player Stats'!$A$2:$AB$830,18,FALSE))</f>
        <v>2</v>
      </c>
      <c r="Z275">
        <f>IF(G275="GK",VLOOKUP(F275,'[1]2015GoalKeeper Stats'!$A$2:$S$109,19,FALSE),VLOOKUP(F275,'[1]2015Player Stats'!$A$2:$AB$830,19,FALSE))</f>
        <v>0</v>
      </c>
      <c r="AA275">
        <f>IF(G275="GK",VLOOKUP(F275,'[1]2015GoalKeeper Stats'!$A$2:$S$109,20,FALSE),VLOOKUP(F275,'[1]2015Player Stats'!$A$2:$AB$830,20,FALSE))</f>
        <v>0.12</v>
      </c>
      <c r="AB275">
        <f>IF(G275="GK",VLOOKUP(F275,'[1]2015GoalKeeper Stats'!$A$2:$S$109,21,FALSE),VLOOKUP(F275,'[1]2015Player Stats'!$A$2:$AB$830,21,FALSE))</f>
        <v>13</v>
      </c>
      <c r="AC275">
        <f>IF(G275="GK",VLOOKUP(F275,'[1]2015GoalKeeper Stats'!$A$2:$S$109,22,FALSE),VLOOKUP(F275,'[1]2015Player Stats'!$A$2:$AB$830,22,FALSE))</f>
        <v>7</v>
      </c>
      <c r="AD275">
        <f>IF(G275="GK",VLOOKUP(F275,'[1]2015GoalKeeper Stats'!$A$2:$S$109,23,FALSE),VLOOKUP(F275,'[1]2015Player Stats'!$A$2:$AB$830,23,FALSE))</f>
        <v>0</v>
      </c>
      <c r="AE275">
        <f>IF(G275="GK",VLOOKUP(F275,'[1]2015GoalKeeper Stats'!$A$2:$S$109,24,FALSE),VLOOKUP(F275,'[1]2015Player Stats'!$A$2:$AB$830,24,FALSE))</f>
        <v>1</v>
      </c>
      <c r="AF275">
        <f>IF(G275="GK",VLOOKUP(F275,'[1]2015GoalKeeper Stats'!$A$2:$S$109,25,FALSE),VLOOKUP(F275,'[1]2015Player Stats'!$A$2:$AB$830,25,FALSE))</f>
        <v>0</v>
      </c>
      <c r="AG275">
        <f>IF(G275="GK",VLOOKUP(F275,'[1]2015GoalKeeper Stats'!$A$2:$S$109,26,FALSE),VLOOKUP(F275,'[1]2015Player Stats'!$A$2:$AB$830,26,FALSE))</f>
        <v>12.5</v>
      </c>
      <c r="AH275" s="51">
        <v>2015</v>
      </c>
      <c r="AI275" s="51">
        <v>34</v>
      </c>
      <c r="AJ275" s="51">
        <v>373</v>
      </c>
      <c r="AK275" s="51">
        <v>492</v>
      </c>
      <c r="AL275" s="51">
        <v>42</v>
      </c>
      <c r="AM275" s="51">
        <v>45</v>
      </c>
      <c r="AN275" s="51">
        <v>-3</v>
      </c>
      <c r="AO275" s="52">
        <v>40.159999999999997</v>
      </c>
      <c r="AP275" s="52">
        <v>48.75</v>
      </c>
      <c r="AQ275" s="52">
        <v>-8.59</v>
      </c>
      <c r="AR275" s="52">
        <v>5.59</v>
      </c>
      <c r="AS275" s="51">
        <v>51</v>
      </c>
      <c r="AT275" s="52">
        <v>40.659999999999997</v>
      </c>
    </row>
    <row r="276" spans="1:46" hidden="1">
      <c r="A276">
        <v>2015</v>
      </c>
      <c r="B276" t="s">
        <v>195</v>
      </c>
      <c r="C276" t="s">
        <v>866</v>
      </c>
      <c r="D276" t="s">
        <v>1352</v>
      </c>
      <c r="E276" t="s">
        <v>1353</v>
      </c>
      <c r="F276" t="str">
        <f t="shared" si="4"/>
        <v>Edson Buddle</v>
      </c>
      <c r="G276" t="s">
        <v>875</v>
      </c>
      <c r="H276" s="143">
        <v>106250</v>
      </c>
      <c r="I276" s="143">
        <v>100000</v>
      </c>
      <c r="J276" t="str">
        <f>IF(G276="GK",VLOOKUP(F276,'[1]2015GoalKeeper Stats'!$A$2:$S$109,2,FALSE),VLOOKUP(F276,'[1]2015Player Stats'!$A$2:$AB$830,2,FALSE))</f>
        <v xml:space="preserve">LA </v>
      </c>
      <c r="K276">
        <f>IF(G276="GK",VLOOKUP(F276,'[1]2015GoalKeeper Stats'!$A$2:$S$109,4,FALSE),VLOOKUP(F276,'[1]2015Player Stats'!$A$2:$AB$830,4,FALSE))</f>
        <v>12</v>
      </c>
      <c r="L276">
        <f>IF(G276="GK",VLOOKUP(F276,'[1]2015GoalKeeper Stats'!$A$2:$S$109,5,FALSE),VLOOKUP(F276,'[1]2015Player Stats'!$A$2:$AB$830,5,FALSE))</f>
        <v>1</v>
      </c>
      <c r="M276">
        <f>IF(G276="GK",VLOOKUP(F276,'[1]2015GoalKeeper Stats'!$A$2:$S$109,6,FALSE),VLOOKUP(F276,'[1]2015Player Stats'!$A$2:$AB$830,6,FALSE))</f>
        <v>252</v>
      </c>
      <c r="N276">
        <f>IF(G276="GK",VLOOKUP(F276,'[1]2015GoalKeeper Stats'!$A$2:$S$109,7,FALSE),VLOOKUP(F276,'[1]2015Player Stats'!$A$2:$AB$830,7,FALSE))</f>
        <v>0</v>
      </c>
      <c r="O276">
        <f>IF(G276="GK",VLOOKUP(F276,'[1]2015GoalKeeper Stats'!$A$2:$S$109,8,FALSE),VLOOKUP(F276,'[1]2015Player Stats'!$A$2:$AB$830,8,FALSE))</f>
        <v>0</v>
      </c>
      <c r="P276">
        <f>IF(G276="GK",VLOOKUP(F276,'[1]2015GoalKeeper Stats'!$A$2:$S$109,9,FALSE),VLOOKUP(F276,'[1]2015Player Stats'!$A$2:$AB$830,9,FALSE))</f>
        <v>6</v>
      </c>
      <c r="Q276">
        <f>IF(G276="GK",VLOOKUP(F276,'[1]2015GoalKeeper Stats'!$A$2:$S$109,10,FALSE),VLOOKUP(F276,'[1]2015Player Stats'!$A$2:$AB$830,10,FALSE))</f>
        <v>1</v>
      </c>
      <c r="R276">
        <f>IF(G276="GK",VLOOKUP(F276,'[1]2015GoalKeeper Stats'!$A$2:$S$109,11,FALSE),VLOOKUP(F276,'[1]2015Player Stats'!$A$2:$AB$830,11,FALSE))</f>
        <v>0</v>
      </c>
      <c r="S276" t="str">
        <f>IF(G276="GK",VLOOKUP(F276,'[1]2015GoalKeeper Stats'!$A$2:$S$109,12,FALSE),VLOOKUP(F276,'[1]2015Player Stats'!$A$2:$AB$830,12,FALSE))</f>
        <v>0/0</v>
      </c>
      <c r="T276">
        <f>IF(G276="GK",VLOOKUP(F276,'[1]2015GoalKeeper Stats'!$A$2:$S$109,13,FALSE),VLOOKUP(F276,'[1]2015Player Stats'!$A$2:$AB$830,13,FALSE))</f>
        <v>0</v>
      </c>
      <c r="U276">
        <f>IF(G276="GK",VLOOKUP(F276,'[1]2015GoalKeeper Stats'!$A$2:$S$109,14,FALSE),VLOOKUP(F276,'[1]2015Player Stats'!$A$2:$AB$830,14,FALSE))</f>
        <v>0</v>
      </c>
      <c r="V276">
        <f>IF(G276="GK",VLOOKUP(F276,'[1]2015GoalKeeper Stats'!$A$2:$S$109,15,FALSE),VLOOKUP(F276,'[1]2015Player Stats'!$A$2:$AB$830,15,FALSE))</f>
        <v>0</v>
      </c>
      <c r="W276">
        <f>IF(G276="GK",VLOOKUP(F276,'[1]2015GoalKeeper Stats'!$A$2:$S$109,16,FALSE),VLOOKUP(F276,'[1]2015Player Stats'!$A$2:$AB$830,16,FALSE))</f>
        <v>0</v>
      </c>
      <c r="X276">
        <f>IF(G276="GK",VLOOKUP(F276,'[1]2015GoalKeeper Stats'!$A$2:$S$109,17,FALSE),VLOOKUP(F276,'[1]2015Player Stats'!$A$2:$AB$830,17,FALSE))</f>
        <v>0</v>
      </c>
      <c r="Y276">
        <f>IF(G276="GK",VLOOKUP(F276,'[1]2015GoalKeeper Stats'!$A$2:$S$109,18,FALSE),VLOOKUP(F276,'[1]2015Player Stats'!$A$2:$AB$830,18,FALSE))</f>
        <v>0</v>
      </c>
      <c r="Z276">
        <f>IF(G276="GK",VLOOKUP(F276,'[1]2015GoalKeeper Stats'!$A$2:$S$109,19,FALSE),VLOOKUP(F276,'[1]2015Player Stats'!$A$2:$AB$830,19,FALSE))</f>
        <v>0</v>
      </c>
      <c r="AA276">
        <f>IF(G276="GK",VLOOKUP(F276,'[1]2015GoalKeeper Stats'!$A$2:$S$109,20,FALSE),VLOOKUP(F276,'[1]2015Player Stats'!$A$2:$AB$830,20,FALSE))</f>
        <v>0</v>
      </c>
      <c r="AB276">
        <f>IF(G276="GK",VLOOKUP(F276,'[1]2015GoalKeeper Stats'!$A$2:$S$109,21,FALSE),VLOOKUP(F276,'[1]2015Player Stats'!$A$2:$AB$830,21,FALSE))</f>
        <v>10</v>
      </c>
      <c r="AC276">
        <f>IF(G276="GK",VLOOKUP(F276,'[1]2015GoalKeeper Stats'!$A$2:$S$109,22,FALSE),VLOOKUP(F276,'[1]2015Player Stats'!$A$2:$AB$830,22,FALSE))</f>
        <v>4</v>
      </c>
      <c r="AD276">
        <f>IF(G276="GK",VLOOKUP(F276,'[1]2015GoalKeeper Stats'!$A$2:$S$109,23,FALSE),VLOOKUP(F276,'[1]2015Player Stats'!$A$2:$AB$830,23,FALSE))</f>
        <v>2</v>
      </c>
      <c r="AE276">
        <f>IF(G276="GK",VLOOKUP(F276,'[1]2015GoalKeeper Stats'!$A$2:$S$109,24,FALSE),VLOOKUP(F276,'[1]2015Player Stats'!$A$2:$AB$830,24,FALSE))</f>
        <v>1</v>
      </c>
      <c r="AF276">
        <f>IF(G276="GK",VLOOKUP(F276,'[1]2015GoalKeeper Stats'!$A$2:$S$109,25,FALSE),VLOOKUP(F276,'[1]2015Player Stats'!$A$2:$AB$830,25,FALSE))</f>
        <v>0</v>
      </c>
      <c r="AG276">
        <f>IF(G276="GK",VLOOKUP(F276,'[1]2015GoalKeeper Stats'!$A$2:$S$109,26,FALSE),VLOOKUP(F276,'[1]2015Player Stats'!$A$2:$AB$830,26,FALSE))</f>
        <v>16.670000000000002</v>
      </c>
      <c r="AH276" s="51">
        <v>2015</v>
      </c>
      <c r="AI276" s="51">
        <v>34</v>
      </c>
      <c r="AJ276" s="51">
        <v>406</v>
      </c>
      <c r="AK276" s="51">
        <v>395</v>
      </c>
      <c r="AL276" s="51">
        <v>56</v>
      </c>
      <c r="AM276" s="51">
        <v>46</v>
      </c>
      <c r="AN276" s="51">
        <v>10</v>
      </c>
      <c r="AO276" s="52">
        <v>44.89</v>
      </c>
      <c r="AP276" s="52">
        <v>42.23</v>
      </c>
      <c r="AQ276" s="52">
        <v>2.67</v>
      </c>
      <c r="AR276" s="52">
        <v>7.33</v>
      </c>
      <c r="AS276" s="51">
        <v>51</v>
      </c>
      <c r="AT276" s="52">
        <v>48</v>
      </c>
    </row>
    <row r="277" spans="1:46" hidden="1">
      <c r="A277">
        <v>2015</v>
      </c>
      <c r="B277" t="s">
        <v>202</v>
      </c>
      <c r="C277" t="s">
        <v>202</v>
      </c>
      <c r="D277" t="s">
        <v>864</v>
      </c>
      <c r="E277" t="s">
        <v>1354</v>
      </c>
      <c r="F277" t="str">
        <f t="shared" si="4"/>
        <v>Michael Stephens</v>
      </c>
      <c r="G277" t="s">
        <v>860</v>
      </c>
      <c r="H277" s="143">
        <v>105000</v>
      </c>
      <c r="I277" s="143">
        <v>95000</v>
      </c>
      <c r="J277" t="str">
        <f>IF(G277="GK",VLOOKUP(F277,'[1]2015GoalKeeper Stats'!$A$2:$S$109,2,FALSE),VLOOKUP(F277,'[1]2015Player Stats'!$A$2:$AB$830,2,FALSE))</f>
        <v>CHI</v>
      </c>
      <c r="K277">
        <f>IF(G277="GK",VLOOKUP(F277,'[1]2015GoalKeeper Stats'!$A$2:$S$109,4,FALSE),VLOOKUP(F277,'[1]2015Player Stats'!$A$2:$AB$830,4,FALSE))</f>
        <v>20</v>
      </c>
      <c r="L277">
        <f>IF(G277="GK",VLOOKUP(F277,'[1]2015GoalKeeper Stats'!$A$2:$S$109,5,FALSE),VLOOKUP(F277,'[1]2015Player Stats'!$A$2:$AB$830,5,FALSE))</f>
        <v>16</v>
      </c>
      <c r="M277">
        <f>IF(G277="GK",VLOOKUP(F277,'[1]2015GoalKeeper Stats'!$A$2:$S$109,6,FALSE),VLOOKUP(F277,'[1]2015Player Stats'!$A$2:$AB$830,6,FALSE))</f>
        <v>1314</v>
      </c>
      <c r="N277">
        <f>IF(G277="GK",VLOOKUP(F277,'[1]2015GoalKeeper Stats'!$A$2:$S$109,7,FALSE),VLOOKUP(F277,'[1]2015Player Stats'!$A$2:$AB$830,7,FALSE))</f>
        <v>0</v>
      </c>
      <c r="O277">
        <f>IF(G277="GK",VLOOKUP(F277,'[1]2015GoalKeeper Stats'!$A$2:$S$109,8,FALSE),VLOOKUP(F277,'[1]2015Player Stats'!$A$2:$AB$830,8,FALSE))</f>
        <v>4</v>
      </c>
      <c r="P277">
        <f>IF(G277="GK",VLOOKUP(F277,'[1]2015GoalKeeper Stats'!$A$2:$S$109,9,FALSE),VLOOKUP(F277,'[1]2015Player Stats'!$A$2:$AB$830,9,FALSE))</f>
        <v>4</v>
      </c>
      <c r="Q277">
        <f>IF(G277="GK",VLOOKUP(F277,'[1]2015GoalKeeper Stats'!$A$2:$S$109,10,FALSE),VLOOKUP(F277,'[1]2015Player Stats'!$A$2:$AB$830,10,FALSE))</f>
        <v>1</v>
      </c>
      <c r="R277">
        <f>IF(G277="GK",VLOOKUP(F277,'[1]2015GoalKeeper Stats'!$A$2:$S$109,11,FALSE),VLOOKUP(F277,'[1]2015Player Stats'!$A$2:$AB$830,11,FALSE))</f>
        <v>0</v>
      </c>
      <c r="S277" t="str">
        <f>IF(G277="GK",VLOOKUP(F277,'[1]2015GoalKeeper Stats'!$A$2:$S$109,12,FALSE),VLOOKUP(F277,'[1]2015Player Stats'!$A$2:$AB$830,12,FALSE))</f>
        <v>0/0</v>
      </c>
      <c r="T277">
        <f>IF(G277="GK",VLOOKUP(F277,'[1]2015GoalKeeper Stats'!$A$2:$S$109,13,FALSE),VLOOKUP(F277,'[1]2015Player Stats'!$A$2:$AB$830,13,FALSE))</f>
        <v>0</v>
      </c>
      <c r="U277">
        <f>IF(G277="GK",VLOOKUP(F277,'[1]2015GoalKeeper Stats'!$A$2:$S$109,14,FALSE),VLOOKUP(F277,'[1]2015Player Stats'!$A$2:$AB$830,14,FALSE))</f>
        <v>0</v>
      </c>
      <c r="V277">
        <f>IF(G277="GK",VLOOKUP(F277,'[1]2015GoalKeeper Stats'!$A$2:$S$109,15,FALSE),VLOOKUP(F277,'[1]2015Player Stats'!$A$2:$AB$830,15,FALSE))</f>
        <v>0</v>
      </c>
      <c r="W277">
        <f>IF(G277="GK",VLOOKUP(F277,'[1]2015GoalKeeper Stats'!$A$2:$S$109,16,FALSE),VLOOKUP(F277,'[1]2015Player Stats'!$A$2:$AB$830,16,FALSE))</f>
        <v>0</v>
      </c>
      <c r="X277">
        <f>IF(G277="GK",VLOOKUP(F277,'[1]2015GoalKeeper Stats'!$A$2:$S$109,17,FALSE),VLOOKUP(F277,'[1]2015Player Stats'!$A$2:$AB$830,17,FALSE))</f>
        <v>2</v>
      </c>
      <c r="Y277">
        <f>IF(G277="GK",VLOOKUP(F277,'[1]2015GoalKeeper Stats'!$A$2:$S$109,18,FALSE),VLOOKUP(F277,'[1]2015Player Stats'!$A$2:$AB$830,18,FALSE))</f>
        <v>3</v>
      </c>
      <c r="Z277">
        <f>IF(G277="GK",VLOOKUP(F277,'[1]2015GoalKeeper Stats'!$A$2:$S$109,19,FALSE),VLOOKUP(F277,'[1]2015Player Stats'!$A$2:$AB$830,19,FALSE))</f>
        <v>1</v>
      </c>
      <c r="AA277">
        <f>IF(G277="GK",VLOOKUP(F277,'[1]2015GoalKeeper Stats'!$A$2:$S$109,20,FALSE),VLOOKUP(F277,'[1]2015Player Stats'!$A$2:$AB$830,20,FALSE))</f>
        <v>0.27</v>
      </c>
      <c r="AB277">
        <f>IF(G277="GK",VLOOKUP(F277,'[1]2015GoalKeeper Stats'!$A$2:$S$109,21,FALSE),VLOOKUP(F277,'[1]2015Player Stats'!$A$2:$AB$830,21,FALSE))</f>
        <v>8</v>
      </c>
      <c r="AC277">
        <f>IF(G277="GK",VLOOKUP(F277,'[1]2015GoalKeeper Stats'!$A$2:$S$109,22,FALSE),VLOOKUP(F277,'[1]2015Player Stats'!$A$2:$AB$830,22,FALSE))</f>
        <v>5</v>
      </c>
      <c r="AD277">
        <f>IF(G277="GK",VLOOKUP(F277,'[1]2015GoalKeeper Stats'!$A$2:$S$109,23,FALSE),VLOOKUP(F277,'[1]2015Player Stats'!$A$2:$AB$830,23,FALSE))</f>
        <v>0</v>
      </c>
      <c r="AE277">
        <f>IF(G277="GK",VLOOKUP(F277,'[1]2015GoalKeeper Stats'!$A$2:$S$109,24,FALSE),VLOOKUP(F277,'[1]2015Player Stats'!$A$2:$AB$830,24,FALSE))</f>
        <v>2</v>
      </c>
      <c r="AF277">
        <f>IF(G277="GK",VLOOKUP(F277,'[1]2015GoalKeeper Stats'!$A$2:$S$109,25,FALSE),VLOOKUP(F277,'[1]2015Player Stats'!$A$2:$AB$830,25,FALSE))</f>
        <v>0</v>
      </c>
      <c r="AG277">
        <f>IF(G277="GK",VLOOKUP(F277,'[1]2015GoalKeeper Stats'!$A$2:$S$109,26,FALSE),VLOOKUP(F277,'[1]2015Player Stats'!$A$2:$AB$830,26,FALSE))</f>
        <v>25</v>
      </c>
      <c r="AH277" s="51">
        <v>2015</v>
      </c>
      <c r="AI277" s="51">
        <v>34</v>
      </c>
      <c r="AJ277" s="51">
        <v>467</v>
      </c>
      <c r="AK277" s="51">
        <v>395</v>
      </c>
      <c r="AL277" s="51">
        <v>43</v>
      </c>
      <c r="AM277" s="51">
        <v>55</v>
      </c>
      <c r="AN277" s="51">
        <v>-12</v>
      </c>
      <c r="AO277" s="52">
        <v>46.29</v>
      </c>
      <c r="AP277" s="52">
        <v>47.56</v>
      </c>
      <c r="AQ277" s="52">
        <v>-1.27</v>
      </c>
      <c r="AR277" s="52">
        <v>-10.73</v>
      </c>
      <c r="AS277" s="51">
        <v>30</v>
      </c>
      <c r="AT277" s="52">
        <v>45.54</v>
      </c>
    </row>
    <row r="278" spans="1:46" hidden="1">
      <c r="A278">
        <v>2015</v>
      </c>
      <c r="B278" t="s">
        <v>943</v>
      </c>
      <c r="C278" t="s">
        <v>175</v>
      </c>
      <c r="D278" t="s">
        <v>1355</v>
      </c>
      <c r="E278" t="s">
        <v>1356</v>
      </c>
      <c r="F278" t="str">
        <f t="shared" si="4"/>
        <v>Dane Richards</v>
      </c>
      <c r="G278" t="s">
        <v>860</v>
      </c>
      <c r="H278" s="143">
        <v>105000</v>
      </c>
      <c r="I278" s="143">
        <v>105000</v>
      </c>
      <c r="J278" t="str">
        <f>IF(G278="GK",VLOOKUP(F278,'[1]2015GoalKeeper Stats'!$A$2:$S$109,2,FALSE),VLOOKUP(F278,'[1]2015Player Stats'!$A$2:$AB$830,2,FALSE))</f>
        <v>NYR</v>
      </c>
      <c r="K278">
        <f>IF(G278="GK",VLOOKUP(F278,'[1]2015GoalKeeper Stats'!$A$2:$S$109,4,FALSE),VLOOKUP(F278,'[1]2015Player Stats'!$A$2:$AB$830,4,FALSE))</f>
        <v>12</v>
      </c>
      <c r="L278">
        <f>IF(G278="GK",VLOOKUP(F278,'[1]2015GoalKeeper Stats'!$A$2:$S$109,5,FALSE),VLOOKUP(F278,'[1]2015Player Stats'!$A$2:$AB$830,5,FALSE))</f>
        <v>1</v>
      </c>
      <c r="M278">
        <f>IF(G278="GK",VLOOKUP(F278,'[1]2015GoalKeeper Stats'!$A$2:$S$109,6,FALSE),VLOOKUP(F278,'[1]2015Player Stats'!$A$2:$AB$830,6,FALSE))</f>
        <v>259</v>
      </c>
      <c r="N278">
        <f>IF(G278="GK",VLOOKUP(F278,'[1]2015GoalKeeper Stats'!$A$2:$S$109,7,FALSE),VLOOKUP(F278,'[1]2015Player Stats'!$A$2:$AB$830,7,FALSE))</f>
        <v>0</v>
      </c>
      <c r="O278">
        <f>IF(G278="GK",VLOOKUP(F278,'[1]2015GoalKeeper Stats'!$A$2:$S$109,8,FALSE),VLOOKUP(F278,'[1]2015Player Stats'!$A$2:$AB$830,8,FALSE))</f>
        <v>0</v>
      </c>
      <c r="P278">
        <f>IF(G278="GK",VLOOKUP(F278,'[1]2015GoalKeeper Stats'!$A$2:$S$109,9,FALSE),VLOOKUP(F278,'[1]2015Player Stats'!$A$2:$AB$830,9,FALSE))</f>
        <v>7</v>
      </c>
      <c r="Q278">
        <f>IF(G278="GK",VLOOKUP(F278,'[1]2015GoalKeeper Stats'!$A$2:$S$109,10,FALSE),VLOOKUP(F278,'[1]2015Player Stats'!$A$2:$AB$830,10,FALSE))</f>
        <v>1</v>
      </c>
      <c r="R278">
        <f>IF(G278="GK",VLOOKUP(F278,'[1]2015GoalKeeper Stats'!$A$2:$S$109,11,FALSE),VLOOKUP(F278,'[1]2015Player Stats'!$A$2:$AB$830,11,FALSE))</f>
        <v>0</v>
      </c>
      <c r="S278" t="str">
        <f>IF(G278="GK",VLOOKUP(F278,'[1]2015GoalKeeper Stats'!$A$2:$S$109,12,FALSE),VLOOKUP(F278,'[1]2015Player Stats'!$A$2:$AB$830,12,FALSE))</f>
        <v>0/0</v>
      </c>
      <c r="T278">
        <f>IF(G278="GK",VLOOKUP(F278,'[1]2015GoalKeeper Stats'!$A$2:$S$109,13,FALSE),VLOOKUP(F278,'[1]2015Player Stats'!$A$2:$AB$830,13,FALSE))</f>
        <v>0</v>
      </c>
      <c r="U278">
        <f>IF(G278="GK",VLOOKUP(F278,'[1]2015GoalKeeper Stats'!$A$2:$S$109,14,FALSE),VLOOKUP(F278,'[1]2015Player Stats'!$A$2:$AB$830,14,FALSE))</f>
        <v>0</v>
      </c>
      <c r="V278">
        <f>IF(G278="GK",VLOOKUP(F278,'[1]2015GoalKeeper Stats'!$A$2:$S$109,15,FALSE),VLOOKUP(F278,'[1]2015Player Stats'!$A$2:$AB$830,15,FALSE))</f>
        <v>0</v>
      </c>
      <c r="W278">
        <f>IF(G278="GK",VLOOKUP(F278,'[1]2015GoalKeeper Stats'!$A$2:$S$109,16,FALSE),VLOOKUP(F278,'[1]2015Player Stats'!$A$2:$AB$830,16,FALSE))</f>
        <v>0</v>
      </c>
      <c r="X278">
        <f>IF(G278="GK",VLOOKUP(F278,'[1]2015GoalKeeper Stats'!$A$2:$S$109,17,FALSE),VLOOKUP(F278,'[1]2015Player Stats'!$A$2:$AB$830,17,FALSE))</f>
        <v>0</v>
      </c>
      <c r="Y278">
        <f>IF(G278="GK",VLOOKUP(F278,'[1]2015GoalKeeper Stats'!$A$2:$S$109,18,FALSE),VLOOKUP(F278,'[1]2015Player Stats'!$A$2:$AB$830,18,FALSE))</f>
        <v>0</v>
      </c>
      <c r="Z278">
        <f>IF(G278="GK",VLOOKUP(F278,'[1]2015GoalKeeper Stats'!$A$2:$S$109,19,FALSE),VLOOKUP(F278,'[1]2015Player Stats'!$A$2:$AB$830,19,FALSE))</f>
        <v>0</v>
      </c>
      <c r="AA278">
        <f>IF(G278="GK",VLOOKUP(F278,'[1]2015GoalKeeper Stats'!$A$2:$S$109,20,FALSE),VLOOKUP(F278,'[1]2015Player Stats'!$A$2:$AB$830,20,FALSE))</f>
        <v>0</v>
      </c>
      <c r="AB278">
        <f>IF(G278="GK",VLOOKUP(F278,'[1]2015GoalKeeper Stats'!$A$2:$S$109,21,FALSE),VLOOKUP(F278,'[1]2015Player Stats'!$A$2:$AB$830,21,FALSE))</f>
        <v>7</v>
      </c>
      <c r="AC278">
        <f>IF(G278="GK",VLOOKUP(F278,'[1]2015GoalKeeper Stats'!$A$2:$S$109,22,FALSE),VLOOKUP(F278,'[1]2015Player Stats'!$A$2:$AB$830,22,FALSE))</f>
        <v>2</v>
      </c>
      <c r="AD278">
        <f>IF(G278="GK",VLOOKUP(F278,'[1]2015GoalKeeper Stats'!$A$2:$S$109,23,FALSE),VLOOKUP(F278,'[1]2015Player Stats'!$A$2:$AB$830,23,FALSE))</f>
        <v>5</v>
      </c>
      <c r="AE278">
        <f>IF(G278="GK",VLOOKUP(F278,'[1]2015GoalKeeper Stats'!$A$2:$S$109,24,FALSE),VLOOKUP(F278,'[1]2015Player Stats'!$A$2:$AB$830,24,FALSE))</f>
        <v>1</v>
      </c>
      <c r="AF278">
        <f>IF(G278="GK",VLOOKUP(F278,'[1]2015GoalKeeper Stats'!$A$2:$S$109,25,FALSE),VLOOKUP(F278,'[1]2015Player Stats'!$A$2:$AB$830,25,FALSE))</f>
        <v>0</v>
      </c>
      <c r="AG278">
        <f>IF(G278="GK",VLOOKUP(F278,'[1]2015GoalKeeper Stats'!$A$2:$S$109,26,FALSE),VLOOKUP(F278,'[1]2015Player Stats'!$A$2:$AB$830,26,FALSE))</f>
        <v>14.29</v>
      </c>
      <c r="AH278" s="51">
        <v>2015</v>
      </c>
      <c r="AI278" s="51">
        <v>34</v>
      </c>
      <c r="AJ278" s="51">
        <v>476</v>
      </c>
      <c r="AK278" s="51">
        <v>399</v>
      </c>
      <c r="AL278" s="51">
        <v>62</v>
      </c>
      <c r="AM278" s="51">
        <v>42</v>
      </c>
      <c r="AN278" s="51">
        <v>20</v>
      </c>
      <c r="AO278" s="52">
        <v>60.94</v>
      </c>
      <c r="AP278" s="52">
        <v>38.31</v>
      </c>
      <c r="AQ278" s="52">
        <v>22.63</v>
      </c>
      <c r="AR278" s="52">
        <v>-2.63</v>
      </c>
      <c r="AS278" s="51">
        <v>60</v>
      </c>
      <c r="AT278" s="52">
        <v>61.58</v>
      </c>
    </row>
    <row r="279" spans="1:46" hidden="1">
      <c r="A279">
        <v>2015</v>
      </c>
      <c r="B279" t="s">
        <v>198</v>
      </c>
      <c r="C279" t="s">
        <v>198</v>
      </c>
      <c r="D279" t="s">
        <v>1357</v>
      </c>
      <c r="E279" t="s">
        <v>1358</v>
      </c>
      <c r="F279" t="str">
        <f t="shared" si="4"/>
        <v>Marlon Hairston</v>
      </c>
      <c r="G279" t="s">
        <v>860</v>
      </c>
      <c r="H279" s="143">
        <v>103000</v>
      </c>
      <c r="I279" s="143">
        <v>80000</v>
      </c>
      <c r="J279" t="str">
        <f>IF(G279="GK",VLOOKUP(F279,'[1]2015GoalKeeper Stats'!$A$2:$S$109,2,FALSE),VLOOKUP(F279,'[1]2015Player Stats'!$A$2:$AB$830,2,FALSE))</f>
        <v>MIN</v>
      </c>
      <c r="K279">
        <f>IF(G279="GK",VLOOKUP(F279,'[1]2015GoalKeeper Stats'!$A$2:$S$109,4,FALSE),VLOOKUP(F279,'[1]2015Player Stats'!$A$2:$AB$830,4,FALSE))</f>
        <v>3</v>
      </c>
      <c r="L279">
        <f>IF(G279="GK",VLOOKUP(F279,'[1]2015GoalKeeper Stats'!$A$2:$S$109,5,FALSE),VLOOKUP(F279,'[1]2015Player Stats'!$A$2:$AB$830,5,FALSE))</f>
        <v>3</v>
      </c>
      <c r="M279">
        <f>IF(G279="GK",VLOOKUP(F279,'[1]2015GoalKeeper Stats'!$A$2:$S$109,6,FALSE),VLOOKUP(F279,'[1]2015Player Stats'!$A$2:$AB$830,6,FALSE))</f>
        <v>270</v>
      </c>
      <c r="N279">
        <f>IF(G279="GK",VLOOKUP(F279,'[1]2015GoalKeeper Stats'!$A$2:$S$109,7,FALSE),VLOOKUP(F279,'[1]2015Player Stats'!$A$2:$AB$830,7,FALSE))</f>
        <v>0</v>
      </c>
      <c r="O279">
        <f>IF(G279="GK",VLOOKUP(F279,'[1]2015GoalKeeper Stats'!$A$2:$S$109,8,FALSE),VLOOKUP(F279,'[1]2015Player Stats'!$A$2:$AB$830,8,FALSE))</f>
        <v>0</v>
      </c>
      <c r="P279">
        <f>IF(G279="GK",VLOOKUP(F279,'[1]2015GoalKeeper Stats'!$A$2:$S$109,9,FALSE),VLOOKUP(F279,'[1]2015Player Stats'!$A$2:$AB$830,9,FALSE))</f>
        <v>0</v>
      </c>
      <c r="Q279">
        <f>IF(G279="GK",VLOOKUP(F279,'[1]2015GoalKeeper Stats'!$A$2:$S$109,10,FALSE),VLOOKUP(F279,'[1]2015Player Stats'!$A$2:$AB$830,10,FALSE))</f>
        <v>0</v>
      </c>
      <c r="R279">
        <f>IF(G279="GK",VLOOKUP(F279,'[1]2015GoalKeeper Stats'!$A$2:$S$109,11,FALSE),VLOOKUP(F279,'[1]2015Player Stats'!$A$2:$AB$830,11,FALSE))</f>
        <v>0</v>
      </c>
      <c r="S279" t="str">
        <f>IF(G279="GK",VLOOKUP(F279,'[1]2015GoalKeeper Stats'!$A$2:$S$109,12,FALSE),VLOOKUP(F279,'[1]2015Player Stats'!$A$2:$AB$830,12,FALSE))</f>
        <v>0/0</v>
      </c>
      <c r="T279">
        <f>IF(G279="GK",VLOOKUP(F279,'[1]2015GoalKeeper Stats'!$A$2:$S$109,13,FALSE),VLOOKUP(F279,'[1]2015Player Stats'!$A$2:$AB$830,13,FALSE))</f>
        <v>0</v>
      </c>
      <c r="U279">
        <f>IF(G279="GK",VLOOKUP(F279,'[1]2015GoalKeeper Stats'!$A$2:$S$109,14,FALSE),VLOOKUP(F279,'[1]2015Player Stats'!$A$2:$AB$830,14,FALSE))</f>
        <v>0</v>
      </c>
      <c r="V279">
        <f>IF(G279="GK",VLOOKUP(F279,'[1]2015GoalKeeper Stats'!$A$2:$S$109,15,FALSE),VLOOKUP(F279,'[1]2015Player Stats'!$A$2:$AB$830,15,FALSE))</f>
        <v>0</v>
      </c>
      <c r="W279">
        <f>IF(G279="GK",VLOOKUP(F279,'[1]2015GoalKeeper Stats'!$A$2:$S$109,16,FALSE),VLOOKUP(F279,'[1]2015Player Stats'!$A$2:$AB$830,16,FALSE))</f>
        <v>0</v>
      </c>
      <c r="X279">
        <f>IF(G279="GK",VLOOKUP(F279,'[1]2015GoalKeeper Stats'!$A$2:$S$109,17,FALSE),VLOOKUP(F279,'[1]2015Player Stats'!$A$2:$AB$830,17,FALSE))</f>
        <v>0</v>
      </c>
      <c r="Y279">
        <f>IF(G279="GK",VLOOKUP(F279,'[1]2015GoalKeeper Stats'!$A$2:$S$109,18,FALSE),VLOOKUP(F279,'[1]2015Player Stats'!$A$2:$AB$830,18,FALSE))</f>
        <v>0</v>
      </c>
      <c r="Z279">
        <f>IF(G279="GK",VLOOKUP(F279,'[1]2015GoalKeeper Stats'!$A$2:$S$109,19,FALSE),VLOOKUP(F279,'[1]2015Player Stats'!$A$2:$AB$830,19,FALSE))</f>
        <v>0</v>
      </c>
      <c r="AA279">
        <f>IF(G279="GK",VLOOKUP(F279,'[1]2015GoalKeeper Stats'!$A$2:$S$109,20,FALSE),VLOOKUP(F279,'[1]2015Player Stats'!$A$2:$AB$830,20,FALSE))</f>
        <v>0</v>
      </c>
      <c r="AB279">
        <f>IF(G279="GK",VLOOKUP(F279,'[1]2015GoalKeeper Stats'!$A$2:$S$109,21,FALSE),VLOOKUP(F279,'[1]2015Player Stats'!$A$2:$AB$830,21,FALSE))</f>
        <v>2</v>
      </c>
      <c r="AC279">
        <f>IF(G279="GK",VLOOKUP(F279,'[1]2015GoalKeeper Stats'!$A$2:$S$109,22,FALSE),VLOOKUP(F279,'[1]2015Player Stats'!$A$2:$AB$830,22,FALSE))</f>
        <v>3</v>
      </c>
      <c r="AD279">
        <f>IF(G279="GK",VLOOKUP(F279,'[1]2015GoalKeeper Stats'!$A$2:$S$109,23,FALSE),VLOOKUP(F279,'[1]2015Player Stats'!$A$2:$AB$830,23,FALSE))</f>
        <v>0</v>
      </c>
      <c r="AE279">
        <f>IF(G279="GK",VLOOKUP(F279,'[1]2015GoalKeeper Stats'!$A$2:$S$109,24,FALSE),VLOOKUP(F279,'[1]2015Player Stats'!$A$2:$AB$830,24,FALSE))</f>
        <v>0</v>
      </c>
      <c r="AF279">
        <f>IF(G279="GK",VLOOKUP(F279,'[1]2015GoalKeeper Stats'!$A$2:$S$109,25,FALSE),VLOOKUP(F279,'[1]2015Player Stats'!$A$2:$AB$830,25,FALSE))</f>
        <v>0</v>
      </c>
      <c r="AG279">
        <f>IF(G279="GK",VLOOKUP(F279,'[1]2015GoalKeeper Stats'!$A$2:$S$109,26,FALSE),VLOOKUP(F279,'[1]2015Player Stats'!$A$2:$AB$830,26,FALSE))</f>
        <v>0</v>
      </c>
      <c r="AH279" s="51">
        <v>2015</v>
      </c>
      <c r="AI279" s="51">
        <v>34</v>
      </c>
      <c r="AJ279" s="51">
        <v>417</v>
      </c>
      <c r="AK279" s="51">
        <v>411</v>
      </c>
      <c r="AL279" s="51">
        <v>33</v>
      </c>
      <c r="AM279" s="51">
        <v>42</v>
      </c>
      <c r="AN279" s="51">
        <v>-9</v>
      </c>
      <c r="AO279" s="52">
        <v>33.46</v>
      </c>
      <c r="AP279" s="52">
        <v>41.06</v>
      </c>
      <c r="AQ279" s="52">
        <v>-7.6</v>
      </c>
      <c r="AR279" s="52">
        <v>-1.4</v>
      </c>
      <c r="AS279" s="51">
        <v>37</v>
      </c>
      <c r="AT279" s="52">
        <v>40.69</v>
      </c>
    </row>
    <row r="280" spans="1:46" hidden="1">
      <c r="A280">
        <v>2015</v>
      </c>
      <c r="B280" t="s">
        <v>203</v>
      </c>
      <c r="C280" t="s">
        <v>203</v>
      </c>
      <c r="D280" t="s">
        <v>1256</v>
      </c>
      <c r="E280" t="s">
        <v>1359</v>
      </c>
      <c r="F280" t="str">
        <f t="shared" si="4"/>
        <v>Jordan Smith</v>
      </c>
      <c r="G280" t="s">
        <v>893</v>
      </c>
      <c r="H280" s="143">
        <v>102743</v>
      </c>
      <c r="I280" s="143">
        <v>95000</v>
      </c>
      <c r="J280" t="str">
        <f>IF(G280="GK",VLOOKUP(F280,'[1]2015GoalKeeper Stats'!$A$2:$S$109,2,FALSE),VLOOKUP(F280,'[1]2015Player Stats'!$A$2:$AB$830,2,FALSE))</f>
        <v>VAN</v>
      </c>
      <c r="K280">
        <f>IF(G280="GK",VLOOKUP(F280,'[1]2015GoalKeeper Stats'!$A$2:$S$109,4,FALSE),VLOOKUP(F280,'[1]2015Player Stats'!$A$2:$AB$830,4,FALSE))</f>
        <v>7</v>
      </c>
      <c r="L280">
        <f>IF(G280="GK",VLOOKUP(F280,'[1]2015GoalKeeper Stats'!$A$2:$S$109,5,FALSE),VLOOKUP(F280,'[1]2015Player Stats'!$A$2:$AB$830,5,FALSE))</f>
        <v>4</v>
      </c>
      <c r="M280">
        <f>IF(G280="GK",VLOOKUP(F280,'[1]2015GoalKeeper Stats'!$A$2:$S$109,6,FALSE),VLOOKUP(F280,'[1]2015Player Stats'!$A$2:$AB$830,6,FALSE))</f>
        <v>376</v>
      </c>
      <c r="N280">
        <f>IF(G280="GK",VLOOKUP(F280,'[1]2015GoalKeeper Stats'!$A$2:$S$109,7,FALSE),VLOOKUP(F280,'[1]2015Player Stats'!$A$2:$AB$830,7,FALSE))</f>
        <v>0</v>
      </c>
      <c r="O280">
        <f>IF(G280="GK",VLOOKUP(F280,'[1]2015GoalKeeper Stats'!$A$2:$S$109,8,FALSE),VLOOKUP(F280,'[1]2015Player Stats'!$A$2:$AB$830,8,FALSE))</f>
        <v>0</v>
      </c>
      <c r="P280">
        <f>IF(G280="GK",VLOOKUP(F280,'[1]2015GoalKeeper Stats'!$A$2:$S$109,9,FALSE),VLOOKUP(F280,'[1]2015Player Stats'!$A$2:$AB$830,9,FALSE))</f>
        <v>1</v>
      </c>
      <c r="Q280">
        <f>IF(G280="GK",VLOOKUP(F280,'[1]2015GoalKeeper Stats'!$A$2:$S$109,10,FALSE),VLOOKUP(F280,'[1]2015Player Stats'!$A$2:$AB$830,10,FALSE))</f>
        <v>1</v>
      </c>
      <c r="R280">
        <f>IF(G280="GK",VLOOKUP(F280,'[1]2015GoalKeeper Stats'!$A$2:$S$109,11,FALSE),VLOOKUP(F280,'[1]2015Player Stats'!$A$2:$AB$830,11,FALSE))</f>
        <v>0</v>
      </c>
      <c r="S280" t="str">
        <f>IF(G280="GK",VLOOKUP(F280,'[1]2015GoalKeeper Stats'!$A$2:$S$109,12,FALSE),VLOOKUP(F280,'[1]2015Player Stats'!$A$2:$AB$830,12,FALSE))</f>
        <v>0/0</v>
      </c>
      <c r="T280">
        <f>IF(G280="GK",VLOOKUP(F280,'[1]2015GoalKeeper Stats'!$A$2:$S$109,13,FALSE),VLOOKUP(F280,'[1]2015Player Stats'!$A$2:$AB$830,13,FALSE))</f>
        <v>0</v>
      </c>
      <c r="U280">
        <f>IF(G280="GK",VLOOKUP(F280,'[1]2015GoalKeeper Stats'!$A$2:$S$109,14,FALSE),VLOOKUP(F280,'[1]2015Player Stats'!$A$2:$AB$830,14,FALSE))</f>
        <v>0</v>
      </c>
      <c r="V280">
        <f>IF(G280="GK",VLOOKUP(F280,'[1]2015GoalKeeper Stats'!$A$2:$S$109,15,FALSE),VLOOKUP(F280,'[1]2015Player Stats'!$A$2:$AB$830,15,FALSE))</f>
        <v>0</v>
      </c>
      <c r="W280">
        <f>IF(G280="GK",VLOOKUP(F280,'[1]2015GoalKeeper Stats'!$A$2:$S$109,16,FALSE),VLOOKUP(F280,'[1]2015Player Stats'!$A$2:$AB$830,16,FALSE))</f>
        <v>0</v>
      </c>
      <c r="X280">
        <f>IF(G280="GK",VLOOKUP(F280,'[1]2015GoalKeeper Stats'!$A$2:$S$109,17,FALSE),VLOOKUP(F280,'[1]2015Player Stats'!$A$2:$AB$830,17,FALSE))</f>
        <v>0</v>
      </c>
      <c r="Y280">
        <f>IF(G280="GK",VLOOKUP(F280,'[1]2015GoalKeeper Stats'!$A$2:$S$109,18,FALSE),VLOOKUP(F280,'[1]2015Player Stats'!$A$2:$AB$830,18,FALSE))</f>
        <v>0</v>
      </c>
      <c r="Z280">
        <f>IF(G280="GK",VLOOKUP(F280,'[1]2015GoalKeeper Stats'!$A$2:$S$109,19,FALSE),VLOOKUP(F280,'[1]2015Player Stats'!$A$2:$AB$830,19,FALSE))</f>
        <v>0</v>
      </c>
      <c r="AA280">
        <f>IF(G280="GK",VLOOKUP(F280,'[1]2015GoalKeeper Stats'!$A$2:$S$109,20,FALSE),VLOOKUP(F280,'[1]2015Player Stats'!$A$2:$AB$830,20,FALSE))</f>
        <v>0</v>
      </c>
      <c r="AB280">
        <f>IF(G280="GK",VLOOKUP(F280,'[1]2015GoalKeeper Stats'!$A$2:$S$109,21,FALSE),VLOOKUP(F280,'[1]2015Player Stats'!$A$2:$AB$830,21,FALSE))</f>
        <v>8</v>
      </c>
      <c r="AC280">
        <f>IF(G280="GK",VLOOKUP(F280,'[1]2015GoalKeeper Stats'!$A$2:$S$109,22,FALSE),VLOOKUP(F280,'[1]2015Player Stats'!$A$2:$AB$830,22,FALSE))</f>
        <v>0</v>
      </c>
      <c r="AD280">
        <f>IF(G280="GK",VLOOKUP(F280,'[1]2015GoalKeeper Stats'!$A$2:$S$109,23,FALSE),VLOOKUP(F280,'[1]2015Player Stats'!$A$2:$AB$830,23,FALSE))</f>
        <v>1</v>
      </c>
      <c r="AE280">
        <f>IF(G280="GK",VLOOKUP(F280,'[1]2015GoalKeeper Stats'!$A$2:$S$109,24,FALSE),VLOOKUP(F280,'[1]2015Player Stats'!$A$2:$AB$830,24,FALSE))</f>
        <v>1</v>
      </c>
      <c r="AF280">
        <f>IF(G280="GK",VLOOKUP(F280,'[1]2015GoalKeeper Stats'!$A$2:$S$109,25,FALSE),VLOOKUP(F280,'[1]2015Player Stats'!$A$2:$AB$830,25,FALSE))</f>
        <v>0</v>
      </c>
      <c r="AG280">
        <f>IF(G280="GK",VLOOKUP(F280,'[1]2015GoalKeeper Stats'!$A$2:$S$109,26,FALSE),VLOOKUP(F280,'[1]2015Player Stats'!$A$2:$AB$830,26,FALSE))</f>
        <v>100</v>
      </c>
      <c r="AH280" s="51">
        <v>2015</v>
      </c>
      <c r="AI280" s="51">
        <v>34</v>
      </c>
      <c r="AJ280" s="51">
        <v>440</v>
      </c>
      <c r="AK280" s="51">
        <v>386</v>
      </c>
      <c r="AL280" s="51">
        <v>45</v>
      </c>
      <c r="AM280" s="51">
        <v>36</v>
      </c>
      <c r="AN280" s="51">
        <v>9</v>
      </c>
      <c r="AO280" s="52">
        <v>42.02</v>
      </c>
      <c r="AP280" s="52">
        <v>37.61</v>
      </c>
      <c r="AQ280" s="52">
        <v>4.41</v>
      </c>
      <c r="AR280" s="52">
        <v>4.59</v>
      </c>
      <c r="AS280" s="51">
        <v>53</v>
      </c>
      <c r="AT280" s="52">
        <v>49.64</v>
      </c>
    </row>
    <row r="281" spans="1:46" hidden="1">
      <c r="A281">
        <v>2015</v>
      </c>
      <c r="B281" t="s">
        <v>196</v>
      </c>
      <c r="C281" t="s">
        <v>196</v>
      </c>
      <c r="D281" t="s">
        <v>1120</v>
      </c>
      <c r="E281" t="s">
        <v>1360</v>
      </c>
      <c r="F281" t="str">
        <f t="shared" si="4"/>
        <v>Cristian Roldan</v>
      </c>
      <c r="G281" t="s">
        <v>860</v>
      </c>
      <c r="H281" s="143">
        <v>102000</v>
      </c>
      <c r="I281" s="143">
        <v>80000</v>
      </c>
      <c r="J281" t="str">
        <f>IF(G281="GK",VLOOKUP(F281,'[1]2015GoalKeeper Stats'!$A$2:$S$109,2,FALSE),VLOOKUP(F281,'[1]2015Player Stats'!$A$2:$AB$830,2,FALSE))</f>
        <v>SEA</v>
      </c>
      <c r="K281">
        <f>IF(G281="GK",VLOOKUP(F281,'[1]2015GoalKeeper Stats'!$A$2:$S$109,4,FALSE),VLOOKUP(F281,'[1]2015Player Stats'!$A$2:$AB$830,4,FALSE))</f>
        <v>22</v>
      </c>
      <c r="L281">
        <f>IF(G281="GK",VLOOKUP(F281,'[1]2015GoalKeeper Stats'!$A$2:$S$109,5,FALSE),VLOOKUP(F281,'[1]2015Player Stats'!$A$2:$AB$830,5,FALSE))</f>
        <v>11</v>
      </c>
      <c r="M281">
        <f>IF(G281="GK",VLOOKUP(F281,'[1]2015GoalKeeper Stats'!$A$2:$S$109,6,FALSE),VLOOKUP(F281,'[1]2015Player Stats'!$A$2:$AB$830,6,FALSE))</f>
        <v>1114</v>
      </c>
      <c r="N281">
        <f>IF(G281="GK",VLOOKUP(F281,'[1]2015GoalKeeper Stats'!$A$2:$S$109,7,FALSE),VLOOKUP(F281,'[1]2015Player Stats'!$A$2:$AB$830,7,FALSE))</f>
        <v>0</v>
      </c>
      <c r="O281">
        <f>IF(G281="GK",VLOOKUP(F281,'[1]2015GoalKeeper Stats'!$A$2:$S$109,8,FALSE),VLOOKUP(F281,'[1]2015Player Stats'!$A$2:$AB$830,8,FALSE))</f>
        <v>1</v>
      </c>
      <c r="P281">
        <f>IF(G281="GK",VLOOKUP(F281,'[1]2015GoalKeeper Stats'!$A$2:$S$109,9,FALSE),VLOOKUP(F281,'[1]2015Player Stats'!$A$2:$AB$830,9,FALSE))</f>
        <v>12</v>
      </c>
      <c r="Q281">
        <f>IF(G281="GK",VLOOKUP(F281,'[1]2015GoalKeeper Stats'!$A$2:$S$109,10,FALSE),VLOOKUP(F281,'[1]2015Player Stats'!$A$2:$AB$830,10,FALSE))</f>
        <v>4</v>
      </c>
      <c r="R281">
        <f>IF(G281="GK",VLOOKUP(F281,'[1]2015GoalKeeper Stats'!$A$2:$S$109,11,FALSE),VLOOKUP(F281,'[1]2015Player Stats'!$A$2:$AB$830,11,FALSE))</f>
        <v>0</v>
      </c>
      <c r="S281" t="str">
        <f>IF(G281="GK",VLOOKUP(F281,'[1]2015GoalKeeper Stats'!$A$2:$S$109,12,FALSE),VLOOKUP(F281,'[1]2015Player Stats'!$A$2:$AB$830,12,FALSE))</f>
        <v>0/0</v>
      </c>
      <c r="T281">
        <f>IF(G281="GK",VLOOKUP(F281,'[1]2015GoalKeeper Stats'!$A$2:$S$109,13,FALSE),VLOOKUP(F281,'[1]2015Player Stats'!$A$2:$AB$830,13,FALSE))</f>
        <v>0</v>
      </c>
      <c r="U281">
        <f>IF(G281="GK",VLOOKUP(F281,'[1]2015GoalKeeper Stats'!$A$2:$S$109,14,FALSE),VLOOKUP(F281,'[1]2015Player Stats'!$A$2:$AB$830,14,FALSE))</f>
        <v>0</v>
      </c>
      <c r="V281">
        <f>IF(G281="GK",VLOOKUP(F281,'[1]2015GoalKeeper Stats'!$A$2:$S$109,15,FALSE),VLOOKUP(F281,'[1]2015Player Stats'!$A$2:$AB$830,15,FALSE))</f>
        <v>0</v>
      </c>
      <c r="W281">
        <f>IF(G281="GK",VLOOKUP(F281,'[1]2015GoalKeeper Stats'!$A$2:$S$109,16,FALSE),VLOOKUP(F281,'[1]2015Player Stats'!$A$2:$AB$830,16,FALSE))</f>
        <v>0</v>
      </c>
      <c r="X281">
        <f>IF(G281="GK",VLOOKUP(F281,'[1]2015GoalKeeper Stats'!$A$2:$S$109,17,FALSE),VLOOKUP(F281,'[1]2015Player Stats'!$A$2:$AB$830,17,FALSE))</f>
        <v>0</v>
      </c>
      <c r="Y281">
        <f>IF(G281="GK",VLOOKUP(F281,'[1]2015GoalKeeper Stats'!$A$2:$S$109,18,FALSE),VLOOKUP(F281,'[1]2015Player Stats'!$A$2:$AB$830,18,FALSE))</f>
        <v>0</v>
      </c>
      <c r="Z281">
        <f>IF(G281="GK",VLOOKUP(F281,'[1]2015GoalKeeper Stats'!$A$2:$S$109,19,FALSE),VLOOKUP(F281,'[1]2015Player Stats'!$A$2:$AB$830,19,FALSE))</f>
        <v>1</v>
      </c>
      <c r="AA281">
        <f>IF(G281="GK",VLOOKUP(F281,'[1]2015GoalKeeper Stats'!$A$2:$S$109,20,FALSE),VLOOKUP(F281,'[1]2015Player Stats'!$A$2:$AB$830,20,FALSE))</f>
        <v>0.08</v>
      </c>
      <c r="AB281">
        <f>IF(G281="GK",VLOOKUP(F281,'[1]2015GoalKeeper Stats'!$A$2:$S$109,21,FALSE),VLOOKUP(F281,'[1]2015Player Stats'!$A$2:$AB$830,21,FALSE))</f>
        <v>13</v>
      </c>
      <c r="AC281">
        <f>IF(G281="GK",VLOOKUP(F281,'[1]2015GoalKeeper Stats'!$A$2:$S$109,22,FALSE),VLOOKUP(F281,'[1]2015Player Stats'!$A$2:$AB$830,22,FALSE))</f>
        <v>14</v>
      </c>
      <c r="AD281">
        <f>IF(G281="GK",VLOOKUP(F281,'[1]2015GoalKeeper Stats'!$A$2:$S$109,23,FALSE),VLOOKUP(F281,'[1]2015Player Stats'!$A$2:$AB$830,23,FALSE))</f>
        <v>3</v>
      </c>
      <c r="AE281">
        <f>IF(G281="GK",VLOOKUP(F281,'[1]2015GoalKeeper Stats'!$A$2:$S$109,24,FALSE),VLOOKUP(F281,'[1]2015Player Stats'!$A$2:$AB$830,24,FALSE))</f>
        <v>1</v>
      </c>
      <c r="AF281">
        <f>IF(G281="GK",VLOOKUP(F281,'[1]2015GoalKeeper Stats'!$A$2:$S$109,25,FALSE),VLOOKUP(F281,'[1]2015Player Stats'!$A$2:$AB$830,25,FALSE))</f>
        <v>0</v>
      </c>
      <c r="AG281">
        <f>IF(G281="GK",VLOOKUP(F281,'[1]2015GoalKeeper Stats'!$A$2:$S$109,26,FALSE),VLOOKUP(F281,'[1]2015Player Stats'!$A$2:$AB$830,26,FALSE))</f>
        <v>33.33</v>
      </c>
      <c r="AH281" s="51">
        <v>2015</v>
      </c>
      <c r="AI281" s="51">
        <v>34</v>
      </c>
      <c r="AJ281" s="51">
        <v>331</v>
      </c>
      <c r="AK281" s="51">
        <v>464</v>
      </c>
      <c r="AL281" s="51">
        <v>44</v>
      </c>
      <c r="AM281" s="51">
        <v>36</v>
      </c>
      <c r="AN281" s="51">
        <v>8</v>
      </c>
      <c r="AO281" s="52">
        <v>42.15</v>
      </c>
      <c r="AP281" s="52">
        <v>38.61</v>
      </c>
      <c r="AQ281" s="52">
        <v>3.53</v>
      </c>
      <c r="AR281" s="52">
        <v>4.47</v>
      </c>
      <c r="AS281" s="51">
        <v>51</v>
      </c>
      <c r="AT281" s="52">
        <v>49.63</v>
      </c>
    </row>
    <row r="282" spans="1:46" hidden="1">
      <c r="A282">
        <v>2015</v>
      </c>
      <c r="B282" t="s">
        <v>882</v>
      </c>
      <c r="C282" t="s">
        <v>882</v>
      </c>
      <c r="D282" t="s">
        <v>1361</v>
      </c>
      <c r="E282" t="s">
        <v>1068</v>
      </c>
      <c r="F282" t="str">
        <f t="shared" si="4"/>
        <v>Darrius Barnes</v>
      </c>
      <c r="G282" t="s">
        <v>893</v>
      </c>
      <c r="H282" s="143">
        <v>101667</v>
      </c>
      <c r="I282" s="143">
        <v>95000</v>
      </c>
      <c r="J282" t="str">
        <f>IF(G282="GK",VLOOKUP(F282,'[1]2015GoalKeeper Stats'!$A$2:$S$109,2,FALSE),VLOOKUP(F282,'[1]2015Player Stats'!$A$2:$AB$830,2,FALSE))</f>
        <v xml:space="preserve">NE </v>
      </c>
      <c r="K282">
        <f>IF(G282="GK",VLOOKUP(F282,'[1]2015GoalKeeper Stats'!$A$2:$S$109,4,FALSE),VLOOKUP(F282,'[1]2015Player Stats'!$A$2:$AB$830,4,FALSE))</f>
        <v>5</v>
      </c>
      <c r="L282">
        <f>IF(G282="GK",VLOOKUP(F282,'[1]2015GoalKeeper Stats'!$A$2:$S$109,5,FALSE),VLOOKUP(F282,'[1]2015Player Stats'!$A$2:$AB$830,5,FALSE))</f>
        <v>4</v>
      </c>
      <c r="M282">
        <f>IF(G282="GK",VLOOKUP(F282,'[1]2015GoalKeeper Stats'!$A$2:$S$109,6,FALSE),VLOOKUP(F282,'[1]2015Player Stats'!$A$2:$AB$830,6,FALSE))</f>
        <v>391</v>
      </c>
      <c r="N282">
        <f>IF(G282="GK",VLOOKUP(F282,'[1]2015GoalKeeper Stats'!$A$2:$S$109,7,FALSE),VLOOKUP(F282,'[1]2015Player Stats'!$A$2:$AB$830,7,FALSE))</f>
        <v>0</v>
      </c>
      <c r="O282">
        <f>IF(G282="GK",VLOOKUP(F282,'[1]2015GoalKeeper Stats'!$A$2:$S$109,8,FALSE),VLOOKUP(F282,'[1]2015Player Stats'!$A$2:$AB$830,8,FALSE))</f>
        <v>1</v>
      </c>
      <c r="P282">
        <f>IF(G282="GK",VLOOKUP(F282,'[1]2015GoalKeeper Stats'!$A$2:$S$109,9,FALSE),VLOOKUP(F282,'[1]2015Player Stats'!$A$2:$AB$830,9,FALSE))</f>
        <v>1</v>
      </c>
      <c r="Q282">
        <f>IF(G282="GK",VLOOKUP(F282,'[1]2015GoalKeeper Stats'!$A$2:$S$109,10,FALSE),VLOOKUP(F282,'[1]2015Player Stats'!$A$2:$AB$830,10,FALSE))</f>
        <v>0</v>
      </c>
      <c r="R282">
        <f>IF(G282="GK",VLOOKUP(F282,'[1]2015GoalKeeper Stats'!$A$2:$S$109,11,FALSE),VLOOKUP(F282,'[1]2015Player Stats'!$A$2:$AB$830,11,FALSE))</f>
        <v>0</v>
      </c>
      <c r="S282" t="str">
        <f>IF(G282="GK",VLOOKUP(F282,'[1]2015GoalKeeper Stats'!$A$2:$S$109,12,FALSE),VLOOKUP(F282,'[1]2015Player Stats'!$A$2:$AB$830,12,FALSE))</f>
        <v>0/0</v>
      </c>
      <c r="T282">
        <f>IF(G282="GK",VLOOKUP(F282,'[1]2015GoalKeeper Stats'!$A$2:$S$109,13,FALSE),VLOOKUP(F282,'[1]2015Player Stats'!$A$2:$AB$830,13,FALSE))</f>
        <v>0</v>
      </c>
      <c r="U282">
        <f>IF(G282="GK",VLOOKUP(F282,'[1]2015GoalKeeper Stats'!$A$2:$S$109,14,FALSE),VLOOKUP(F282,'[1]2015Player Stats'!$A$2:$AB$830,14,FALSE))</f>
        <v>0</v>
      </c>
      <c r="V282">
        <f>IF(G282="GK",VLOOKUP(F282,'[1]2015GoalKeeper Stats'!$A$2:$S$109,15,FALSE),VLOOKUP(F282,'[1]2015Player Stats'!$A$2:$AB$830,15,FALSE))</f>
        <v>0</v>
      </c>
      <c r="W282">
        <f>IF(G282="GK",VLOOKUP(F282,'[1]2015GoalKeeper Stats'!$A$2:$S$109,16,FALSE),VLOOKUP(F282,'[1]2015Player Stats'!$A$2:$AB$830,16,FALSE))</f>
        <v>0</v>
      </c>
      <c r="X282">
        <f>IF(G282="GK",VLOOKUP(F282,'[1]2015GoalKeeper Stats'!$A$2:$S$109,17,FALSE),VLOOKUP(F282,'[1]2015Player Stats'!$A$2:$AB$830,17,FALSE))</f>
        <v>1</v>
      </c>
      <c r="Y282">
        <f>IF(G282="GK",VLOOKUP(F282,'[1]2015GoalKeeper Stats'!$A$2:$S$109,18,FALSE),VLOOKUP(F282,'[1]2015Player Stats'!$A$2:$AB$830,18,FALSE))</f>
        <v>1</v>
      </c>
      <c r="Z282">
        <f>IF(G282="GK",VLOOKUP(F282,'[1]2015GoalKeeper Stats'!$A$2:$S$109,19,FALSE),VLOOKUP(F282,'[1]2015Player Stats'!$A$2:$AB$830,19,FALSE))</f>
        <v>0</v>
      </c>
      <c r="AA282">
        <f>IF(G282="GK",VLOOKUP(F282,'[1]2015GoalKeeper Stats'!$A$2:$S$109,20,FALSE),VLOOKUP(F282,'[1]2015Player Stats'!$A$2:$AB$830,20,FALSE))</f>
        <v>0.23</v>
      </c>
      <c r="AB282">
        <f>IF(G282="GK",VLOOKUP(F282,'[1]2015GoalKeeper Stats'!$A$2:$S$109,21,FALSE),VLOOKUP(F282,'[1]2015Player Stats'!$A$2:$AB$830,21,FALSE))</f>
        <v>2</v>
      </c>
      <c r="AC282">
        <f>IF(G282="GK",VLOOKUP(F282,'[1]2015GoalKeeper Stats'!$A$2:$S$109,22,FALSE),VLOOKUP(F282,'[1]2015Player Stats'!$A$2:$AB$830,22,FALSE))</f>
        <v>1</v>
      </c>
      <c r="AD282">
        <f>IF(G282="GK",VLOOKUP(F282,'[1]2015GoalKeeper Stats'!$A$2:$S$109,23,FALSE),VLOOKUP(F282,'[1]2015Player Stats'!$A$2:$AB$830,23,FALSE))</f>
        <v>0</v>
      </c>
      <c r="AE282">
        <f>IF(G282="GK",VLOOKUP(F282,'[1]2015GoalKeeper Stats'!$A$2:$S$109,24,FALSE),VLOOKUP(F282,'[1]2015Player Stats'!$A$2:$AB$830,24,FALSE))</f>
        <v>0</v>
      </c>
      <c r="AF282">
        <f>IF(G282="GK",VLOOKUP(F282,'[1]2015GoalKeeper Stats'!$A$2:$S$109,25,FALSE),VLOOKUP(F282,'[1]2015Player Stats'!$A$2:$AB$830,25,FALSE))</f>
        <v>0</v>
      </c>
      <c r="AG282">
        <f>IF(G282="GK",VLOOKUP(F282,'[1]2015GoalKeeper Stats'!$A$2:$S$109,26,FALSE),VLOOKUP(F282,'[1]2015Player Stats'!$A$2:$AB$830,26,FALSE))</f>
        <v>0</v>
      </c>
      <c r="AH282" s="51">
        <v>2015</v>
      </c>
      <c r="AI282" s="51">
        <v>34</v>
      </c>
      <c r="AJ282" s="51">
        <v>388</v>
      </c>
      <c r="AK282" s="51">
        <v>395</v>
      </c>
      <c r="AL282" s="51">
        <v>47</v>
      </c>
      <c r="AM282" s="51">
        <v>47</v>
      </c>
      <c r="AN282" s="51">
        <v>0</v>
      </c>
      <c r="AO282" s="52">
        <v>43.95</v>
      </c>
      <c r="AP282" s="52">
        <v>45.66</v>
      </c>
      <c r="AQ282" s="52">
        <v>-1.71</v>
      </c>
      <c r="AR282" s="52">
        <v>1.71</v>
      </c>
      <c r="AS282" s="51">
        <v>50</v>
      </c>
      <c r="AT282" s="52">
        <v>44.98</v>
      </c>
    </row>
    <row r="283" spans="1:46" hidden="1">
      <c r="A283">
        <v>2015</v>
      </c>
      <c r="B283" t="s">
        <v>202</v>
      </c>
      <c r="C283" t="s">
        <v>202</v>
      </c>
      <c r="D283" t="s">
        <v>1238</v>
      </c>
      <c r="E283" t="s">
        <v>1362</v>
      </c>
      <c r="F283" t="str">
        <f t="shared" si="4"/>
        <v>Eric Gehrig</v>
      </c>
      <c r="G283" t="s">
        <v>860</v>
      </c>
      <c r="H283" s="143">
        <v>100833</v>
      </c>
      <c r="I283" s="143">
        <v>95000</v>
      </c>
      <c r="J283" t="str">
        <f>IF(G283="GK",VLOOKUP(F283,'[1]2015GoalKeeper Stats'!$A$2:$S$109,2,FALSE),VLOOKUP(F283,'[1]2015Player Stats'!$A$2:$AB$830,2,FALSE))</f>
        <v>CHI</v>
      </c>
      <c r="K283">
        <f>IF(G283="GK",VLOOKUP(F283,'[1]2015GoalKeeper Stats'!$A$2:$S$109,4,FALSE),VLOOKUP(F283,'[1]2015Player Stats'!$A$2:$AB$830,4,FALSE))</f>
        <v>25</v>
      </c>
      <c r="L283">
        <f>IF(G283="GK",VLOOKUP(F283,'[1]2015GoalKeeper Stats'!$A$2:$S$109,5,FALSE),VLOOKUP(F283,'[1]2015Player Stats'!$A$2:$AB$830,5,FALSE))</f>
        <v>25</v>
      </c>
      <c r="M283">
        <f>IF(G283="GK",VLOOKUP(F283,'[1]2015GoalKeeper Stats'!$A$2:$S$109,6,FALSE),VLOOKUP(F283,'[1]2015Player Stats'!$A$2:$AB$830,6,FALSE))</f>
        <v>2214</v>
      </c>
      <c r="N283">
        <f>IF(G283="GK",VLOOKUP(F283,'[1]2015GoalKeeper Stats'!$A$2:$S$109,7,FALSE),VLOOKUP(F283,'[1]2015Player Stats'!$A$2:$AB$830,7,FALSE))</f>
        <v>0</v>
      </c>
      <c r="O283">
        <f>IF(G283="GK",VLOOKUP(F283,'[1]2015GoalKeeper Stats'!$A$2:$S$109,8,FALSE),VLOOKUP(F283,'[1]2015Player Stats'!$A$2:$AB$830,8,FALSE))</f>
        <v>1</v>
      </c>
      <c r="P283">
        <f>IF(G283="GK",VLOOKUP(F283,'[1]2015GoalKeeper Stats'!$A$2:$S$109,9,FALSE),VLOOKUP(F283,'[1]2015Player Stats'!$A$2:$AB$830,9,FALSE))</f>
        <v>19</v>
      </c>
      <c r="Q283">
        <f>IF(G283="GK",VLOOKUP(F283,'[1]2015GoalKeeper Stats'!$A$2:$S$109,10,FALSE),VLOOKUP(F283,'[1]2015Player Stats'!$A$2:$AB$830,10,FALSE))</f>
        <v>5</v>
      </c>
      <c r="R283">
        <f>IF(G283="GK",VLOOKUP(F283,'[1]2015GoalKeeper Stats'!$A$2:$S$109,11,FALSE),VLOOKUP(F283,'[1]2015Player Stats'!$A$2:$AB$830,11,FALSE))</f>
        <v>0</v>
      </c>
      <c r="S283" t="str">
        <f>IF(G283="GK",VLOOKUP(F283,'[1]2015GoalKeeper Stats'!$A$2:$S$109,12,FALSE),VLOOKUP(F283,'[1]2015Player Stats'!$A$2:$AB$830,12,FALSE))</f>
        <v>0/0</v>
      </c>
      <c r="T283">
        <f>IF(G283="GK",VLOOKUP(F283,'[1]2015GoalKeeper Stats'!$A$2:$S$109,13,FALSE),VLOOKUP(F283,'[1]2015Player Stats'!$A$2:$AB$830,13,FALSE))</f>
        <v>0</v>
      </c>
      <c r="U283">
        <f>IF(G283="GK",VLOOKUP(F283,'[1]2015GoalKeeper Stats'!$A$2:$S$109,14,FALSE),VLOOKUP(F283,'[1]2015Player Stats'!$A$2:$AB$830,14,FALSE))</f>
        <v>0</v>
      </c>
      <c r="V283">
        <f>IF(G283="GK",VLOOKUP(F283,'[1]2015GoalKeeper Stats'!$A$2:$S$109,15,FALSE),VLOOKUP(F283,'[1]2015Player Stats'!$A$2:$AB$830,15,FALSE))</f>
        <v>0</v>
      </c>
      <c r="W283">
        <f>IF(G283="GK",VLOOKUP(F283,'[1]2015GoalKeeper Stats'!$A$2:$S$109,16,FALSE),VLOOKUP(F283,'[1]2015Player Stats'!$A$2:$AB$830,16,FALSE))</f>
        <v>0</v>
      </c>
      <c r="X283">
        <f>IF(G283="GK",VLOOKUP(F283,'[1]2015GoalKeeper Stats'!$A$2:$S$109,17,FALSE),VLOOKUP(F283,'[1]2015Player Stats'!$A$2:$AB$830,17,FALSE))</f>
        <v>0</v>
      </c>
      <c r="Y283">
        <f>IF(G283="GK",VLOOKUP(F283,'[1]2015GoalKeeper Stats'!$A$2:$S$109,18,FALSE),VLOOKUP(F283,'[1]2015Player Stats'!$A$2:$AB$830,18,FALSE))</f>
        <v>0</v>
      </c>
      <c r="Z283">
        <f>IF(G283="GK",VLOOKUP(F283,'[1]2015GoalKeeper Stats'!$A$2:$S$109,19,FALSE),VLOOKUP(F283,'[1]2015Player Stats'!$A$2:$AB$830,19,FALSE))</f>
        <v>1</v>
      </c>
      <c r="AA283">
        <f>IF(G283="GK",VLOOKUP(F283,'[1]2015GoalKeeper Stats'!$A$2:$S$109,20,FALSE),VLOOKUP(F283,'[1]2015Player Stats'!$A$2:$AB$830,20,FALSE))</f>
        <v>0.04</v>
      </c>
      <c r="AB283">
        <f>IF(G283="GK",VLOOKUP(F283,'[1]2015GoalKeeper Stats'!$A$2:$S$109,21,FALSE),VLOOKUP(F283,'[1]2015Player Stats'!$A$2:$AB$830,21,FALSE))</f>
        <v>22</v>
      </c>
      <c r="AC283">
        <f>IF(G283="GK",VLOOKUP(F283,'[1]2015GoalKeeper Stats'!$A$2:$S$109,22,FALSE),VLOOKUP(F283,'[1]2015Player Stats'!$A$2:$AB$830,22,FALSE))</f>
        <v>14</v>
      </c>
      <c r="AD283">
        <f>IF(G283="GK",VLOOKUP(F283,'[1]2015GoalKeeper Stats'!$A$2:$S$109,23,FALSE),VLOOKUP(F283,'[1]2015Player Stats'!$A$2:$AB$830,23,FALSE))</f>
        <v>0</v>
      </c>
      <c r="AE283">
        <f>IF(G283="GK",VLOOKUP(F283,'[1]2015GoalKeeper Stats'!$A$2:$S$109,24,FALSE),VLOOKUP(F283,'[1]2015Player Stats'!$A$2:$AB$830,24,FALSE))</f>
        <v>5</v>
      </c>
      <c r="AF283">
        <f>IF(G283="GK",VLOOKUP(F283,'[1]2015GoalKeeper Stats'!$A$2:$S$109,25,FALSE),VLOOKUP(F283,'[1]2015Player Stats'!$A$2:$AB$830,25,FALSE))</f>
        <v>0</v>
      </c>
      <c r="AG283">
        <f>IF(G283="GK",VLOOKUP(F283,'[1]2015GoalKeeper Stats'!$A$2:$S$109,26,FALSE),VLOOKUP(F283,'[1]2015Player Stats'!$A$2:$AB$830,26,FALSE))</f>
        <v>26.32</v>
      </c>
      <c r="AH283" s="51">
        <v>2015</v>
      </c>
      <c r="AI283" s="51">
        <v>34</v>
      </c>
      <c r="AJ283" s="51">
        <v>467</v>
      </c>
      <c r="AK283" s="51">
        <v>395</v>
      </c>
      <c r="AL283" s="51">
        <v>43</v>
      </c>
      <c r="AM283" s="51">
        <v>55</v>
      </c>
      <c r="AN283" s="51">
        <v>-12</v>
      </c>
      <c r="AO283" s="52">
        <v>46.29</v>
      </c>
      <c r="AP283" s="52">
        <v>47.56</v>
      </c>
      <c r="AQ283" s="52">
        <v>-1.27</v>
      </c>
      <c r="AR283" s="52">
        <v>-10.73</v>
      </c>
      <c r="AS283" s="51">
        <v>30</v>
      </c>
      <c r="AT283" s="52">
        <v>45.54</v>
      </c>
    </row>
    <row r="284" spans="1:46" hidden="1">
      <c r="A284">
        <v>2015</v>
      </c>
      <c r="B284" t="s">
        <v>195</v>
      </c>
      <c r="C284" t="s">
        <v>866</v>
      </c>
      <c r="D284" t="s">
        <v>862</v>
      </c>
      <c r="E284" t="s">
        <v>1363</v>
      </c>
      <c r="F284" t="str">
        <f t="shared" si="4"/>
        <v>Sebastian Lletget</v>
      </c>
      <c r="G284" t="s">
        <v>860</v>
      </c>
      <c r="H284" s="143">
        <v>100500</v>
      </c>
      <c r="I284" s="143">
        <v>95000</v>
      </c>
      <c r="J284" t="str">
        <f>IF(G284="GK",VLOOKUP(F284,'[1]2015GoalKeeper Stats'!$A$2:$S$109,2,FALSE),VLOOKUP(F284,'[1]2015Player Stats'!$A$2:$AB$830,2,FALSE))</f>
        <v>LA</v>
      </c>
      <c r="K284">
        <f>IF(G284="GK",VLOOKUP(F284,'[1]2015GoalKeeper Stats'!$A$2:$S$109,4,FALSE),VLOOKUP(F284,'[1]2015Player Stats'!$A$2:$AB$830,4,FALSE))</f>
        <v>20</v>
      </c>
      <c r="L284">
        <f>IF(G284="GK",VLOOKUP(F284,'[1]2015GoalKeeper Stats'!$A$2:$S$109,5,FALSE),VLOOKUP(F284,'[1]2015Player Stats'!$A$2:$AB$830,5,FALSE))</f>
        <v>17</v>
      </c>
      <c r="M284">
        <f>IF(G284="GK",VLOOKUP(F284,'[1]2015GoalKeeper Stats'!$A$2:$S$109,6,FALSE),VLOOKUP(F284,'[1]2015Player Stats'!$A$2:$AB$830,6,FALSE))</f>
        <v>1449</v>
      </c>
      <c r="N284">
        <f>IF(G284="GK",VLOOKUP(F284,'[1]2015GoalKeeper Stats'!$A$2:$S$109,7,FALSE),VLOOKUP(F284,'[1]2015Player Stats'!$A$2:$AB$830,7,FALSE))</f>
        <v>7</v>
      </c>
      <c r="O284">
        <f>IF(G284="GK",VLOOKUP(F284,'[1]2015GoalKeeper Stats'!$A$2:$S$109,8,FALSE),VLOOKUP(F284,'[1]2015Player Stats'!$A$2:$AB$830,8,FALSE))</f>
        <v>2</v>
      </c>
      <c r="P284">
        <f>IF(G284="GK",VLOOKUP(F284,'[1]2015GoalKeeper Stats'!$A$2:$S$109,9,FALSE),VLOOKUP(F284,'[1]2015Player Stats'!$A$2:$AB$830,9,FALSE))</f>
        <v>29</v>
      </c>
      <c r="Q284">
        <f>IF(G284="GK",VLOOKUP(F284,'[1]2015GoalKeeper Stats'!$A$2:$S$109,10,FALSE),VLOOKUP(F284,'[1]2015Player Stats'!$A$2:$AB$830,10,FALSE))</f>
        <v>13</v>
      </c>
      <c r="R284">
        <f>IF(G284="GK",VLOOKUP(F284,'[1]2015GoalKeeper Stats'!$A$2:$S$109,11,FALSE),VLOOKUP(F284,'[1]2015Player Stats'!$A$2:$AB$830,11,FALSE))</f>
        <v>1</v>
      </c>
      <c r="S284" t="str">
        <f>IF(G284="GK",VLOOKUP(F284,'[1]2015GoalKeeper Stats'!$A$2:$S$109,12,FALSE),VLOOKUP(F284,'[1]2015Player Stats'!$A$2:$AB$830,12,FALSE))</f>
        <v>0/0</v>
      </c>
      <c r="T284">
        <f>IF(G284="GK",VLOOKUP(F284,'[1]2015GoalKeeper Stats'!$A$2:$S$109,13,FALSE),VLOOKUP(F284,'[1]2015Player Stats'!$A$2:$AB$830,13,FALSE))</f>
        <v>5</v>
      </c>
      <c r="U284">
        <f>IF(G284="GK",VLOOKUP(F284,'[1]2015GoalKeeper Stats'!$A$2:$S$109,14,FALSE),VLOOKUP(F284,'[1]2015Player Stats'!$A$2:$AB$830,14,FALSE))</f>
        <v>2</v>
      </c>
      <c r="V284">
        <f>IF(G284="GK",VLOOKUP(F284,'[1]2015GoalKeeper Stats'!$A$2:$S$109,15,FALSE),VLOOKUP(F284,'[1]2015Player Stats'!$A$2:$AB$830,15,FALSE))</f>
        <v>0.43</v>
      </c>
      <c r="W284">
        <f>IF(G284="GK",VLOOKUP(F284,'[1]2015GoalKeeper Stats'!$A$2:$S$109,16,FALSE),VLOOKUP(F284,'[1]2015Player Stats'!$A$2:$AB$830,16,FALSE))</f>
        <v>24.1</v>
      </c>
      <c r="X284">
        <f>IF(G284="GK",VLOOKUP(F284,'[1]2015GoalKeeper Stats'!$A$2:$S$109,17,FALSE),VLOOKUP(F284,'[1]2015Player Stats'!$A$2:$AB$830,17,FALSE))</f>
        <v>0</v>
      </c>
      <c r="Y284">
        <f>IF(G284="GK",VLOOKUP(F284,'[1]2015GoalKeeper Stats'!$A$2:$S$109,18,FALSE),VLOOKUP(F284,'[1]2015Player Stats'!$A$2:$AB$830,18,FALSE))</f>
        <v>2</v>
      </c>
      <c r="Z284">
        <f>IF(G284="GK",VLOOKUP(F284,'[1]2015GoalKeeper Stats'!$A$2:$S$109,19,FALSE),VLOOKUP(F284,'[1]2015Player Stats'!$A$2:$AB$830,19,FALSE))</f>
        <v>0</v>
      </c>
      <c r="AA284">
        <f>IF(G284="GK",VLOOKUP(F284,'[1]2015GoalKeeper Stats'!$A$2:$S$109,20,FALSE),VLOOKUP(F284,'[1]2015Player Stats'!$A$2:$AB$830,20,FALSE))</f>
        <v>0.12</v>
      </c>
      <c r="AB284">
        <f>IF(G284="GK",VLOOKUP(F284,'[1]2015GoalKeeper Stats'!$A$2:$S$109,21,FALSE),VLOOKUP(F284,'[1]2015Player Stats'!$A$2:$AB$830,21,FALSE))</f>
        <v>7</v>
      </c>
      <c r="AC284">
        <f>IF(G284="GK",VLOOKUP(F284,'[1]2015GoalKeeper Stats'!$A$2:$S$109,22,FALSE),VLOOKUP(F284,'[1]2015Player Stats'!$A$2:$AB$830,22,FALSE))</f>
        <v>26</v>
      </c>
      <c r="AD284">
        <f>IF(G284="GK",VLOOKUP(F284,'[1]2015GoalKeeper Stats'!$A$2:$S$109,23,FALSE),VLOOKUP(F284,'[1]2015Player Stats'!$A$2:$AB$830,23,FALSE))</f>
        <v>2</v>
      </c>
      <c r="AE284">
        <f>IF(G284="GK",VLOOKUP(F284,'[1]2015GoalKeeper Stats'!$A$2:$S$109,24,FALSE),VLOOKUP(F284,'[1]2015Player Stats'!$A$2:$AB$830,24,FALSE))</f>
        <v>0</v>
      </c>
      <c r="AF284">
        <f>IF(G284="GK",VLOOKUP(F284,'[1]2015GoalKeeper Stats'!$A$2:$S$109,25,FALSE),VLOOKUP(F284,'[1]2015Player Stats'!$A$2:$AB$830,25,FALSE))</f>
        <v>0</v>
      </c>
      <c r="AG284">
        <f>IF(G284="GK",VLOOKUP(F284,'[1]2015GoalKeeper Stats'!$A$2:$S$109,26,FALSE),VLOOKUP(F284,'[1]2015Player Stats'!$A$2:$AB$830,26,FALSE))</f>
        <v>44.83</v>
      </c>
      <c r="AH284" s="51">
        <v>2015</v>
      </c>
      <c r="AI284" s="51">
        <v>34</v>
      </c>
      <c r="AJ284" s="51">
        <v>406</v>
      </c>
      <c r="AK284" s="51">
        <v>395</v>
      </c>
      <c r="AL284" s="51">
        <v>56</v>
      </c>
      <c r="AM284" s="51">
        <v>46</v>
      </c>
      <c r="AN284" s="51">
        <v>10</v>
      </c>
      <c r="AO284" s="52">
        <v>44.89</v>
      </c>
      <c r="AP284" s="52">
        <v>42.23</v>
      </c>
      <c r="AQ284" s="52">
        <v>2.67</v>
      </c>
      <c r="AR284" s="52">
        <v>7.33</v>
      </c>
      <c r="AS284" s="51">
        <v>51</v>
      </c>
      <c r="AT284" s="52">
        <v>48</v>
      </c>
    </row>
    <row r="285" spans="1:46" hidden="1">
      <c r="A285">
        <v>2015</v>
      </c>
      <c r="B285" t="s">
        <v>201</v>
      </c>
      <c r="C285" t="s">
        <v>201</v>
      </c>
      <c r="D285" t="s">
        <v>1364</v>
      </c>
      <c r="E285" t="s">
        <v>1365</v>
      </c>
      <c r="F285" t="str">
        <f t="shared" si="4"/>
        <v>Ambroise Oyongo</v>
      </c>
      <c r="G285" t="s">
        <v>893</v>
      </c>
      <c r="H285" s="143">
        <v>100000</v>
      </c>
      <c r="I285" s="143">
        <v>100000</v>
      </c>
      <c r="J285" t="str">
        <f>IF(G285="GK",VLOOKUP(F285,'[1]2015GoalKeeper Stats'!$A$2:$S$109,2,FALSE),VLOOKUP(F285,'[1]2015Player Stats'!$A$2:$AB$830,2,FALSE))</f>
        <v>MTL</v>
      </c>
      <c r="K285">
        <f>IF(G285="GK",VLOOKUP(F285,'[1]2015GoalKeeper Stats'!$A$2:$S$109,4,FALSE),VLOOKUP(F285,'[1]2015Player Stats'!$A$2:$AB$830,4,FALSE))</f>
        <v>22</v>
      </c>
      <c r="L285">
        <f>IF(G285="GK",VLOOKUP(F285,'[1]2015GoalKeeper Stats'!$A$2:$S$109,5,FALSE),VLOOKUP(F285,'[1]2015Player Stats'!$A$2:$AB$830,5,FALSE))</f>
        <v>22</v>
      </c>
      <c r="M285">
        <f>IF(G285="GK",VLOOKUP(F285,'[1]2015GoalKeeper Stats'!$A$2:$S$109,6,FALSE),VLOOKUP(F285,'[1]2015Player Stats'!$A$2:$AB$830,6,FALSE))</f>
        <v>1864</v>
      </c>
      <c r="N285">
        <f>IF(G285="GK",VLOOKUP(F285,'[1]2015GoalKeeper Stats'!$A$2:$S$109,7,FALSE),VLOOKUP(F285,'[1]2015Player Stats'!$A$2:$AB$830,7,FALSE))</f>
        <v>1</v>
      </c>
      <c r="O285">
        <f>IF(G285="GK",VLOOKUP(F285,'[1]2015GoalKeeper Stats'!$A$2:$S$109,8,FALSE),VLOOKUP(F285,'[1]2015Player Stats'!$A$2:$AB$830,8,FALSE))</f>
        <v>0</v>
      </c>
      <c r="P285">
        <f>IF(G285="GK",VLOOKUP(F285,'[1]2015GoalKeeper Stats'!$A$2:$S$109,9,FALSE),VLOOKUP(F285,'[1]2015Player Stats'!$A$2:$AB$830,9,FALSE))</f>
        <v>13</v>
      </c>
      <c r="Q285">
        <f>IF(G285="GK",VLOOKUP(F285,'[1]2015GoalKeeper Stats'!$A$2:$S$109,10,FALSE),VLOOKUP(F285,'[1]2015Player Stats'!$A$2:$AB$830,10,FALSE))</f>
        <v>3</v>
      </c>
      <c r="R285">
        <f>IF(G285="GK",VLOOKUP(F285,'[1]2015GoalKeeper Stats'!$A$2:$S$109,11,FALSE),VLOOKUP(F285,'[1]2015Player Stats'!$A$2:$AB$830,11,FALSE))</f>
        <v>0</v>
      </c>
      <c r="S285" t="str">
        <f>IF(G285="GK",VLOOKUP(F285,'[1]2015GoalKeeper Stats'!$A$2:$S$109,12,FALSE),VLOOKUP(F285,'[1]2015Player Stats'!$A$2:$AB$830,12,FALSE))</f>
        <v>0/0</v>
      </c>
      <c r="T285">
        <f>IF(G285="GK",VLOOKUP(F285,'[1]2015GoalKeeper Stats'!$A$2:$S$109,13,FALSE),VLOOKUP(F285,'[1]2015Player Stats'!$A$2:$AB$830,13,FALSE))</f>
        <v>0</v>
      </c>
      <c r="U285">
        <f>IF(G285="GK",VLOOKUP(F285,'[1]2015GoalKeeper Stats'!$A$2:$S$109,14,FALSE),VLOOKUP(F285,'[1]2015Player Stats'!$A$2:$AB$830,14,FALSE))</f>
        <v>1</v>
      </c>
      <c r="V285">
        <f>IF(G285="GK",VLOOKUP(F285,'[1]2015GoalKeeper Stats'!$A$2:$S$109,15,FALSE),VLOOKUP(F285,'[1]2015Player Stats'!$A$2:$AB$830,15,FALSE))</f>
        <v>0.05</v>
      </c>
      <c r="W285">
        <f>IF(G285="GK",VLOOKUP(F285,'[1]2015GoalKeeper Stats'!$A$2:$S$109,16,FALSE),VLOOKUP(F285,'[1]2015Player Stats'!$A$2:$AB$830,16,FALSE))</f>
        <v>7.7</v>
      </c>
      <c r="X285">
        <f>IF(G285="GK",VLOOKUP(F285,'[1]2015GoalKeeper Stats'!$A$2:$S$109,17,FALSE),VLOOKUP(F285,'[1]2015Player Stats'!$A$2:$AB$830,17,FALSE))</f>
        <v>0</v>
      </c>
      <c r="Y285">
        <f>IF(G285="GK",VLOOKUP(F285,'[1]2015GoalKeeper Stats'!$A$2:$S$109,18,FALSE),VLOOKUP(F285,'[1]2015Player Stats'!$A$2:$AB$830,18,FALSE))</f>
        <v>0</v>
      </c>
      <c r="Z285">
        <f>IF(G285="GK",VLOOKUP(F285,'[1]2015GoalKeeper Stats'!$A$2:$S$109,19,FALSE),VLOOKUP(F285,'[1]2015Player Stats'!$A$2:$AB$830,19,FALSE))</f>
        <v>0</v>
      </c>
      <c r="AA285">
        <f>IF(G285="GK",VLOOKUP(F285,'[1]2015GoalKeeper Stats'!$A$2:$S$109,20,FALSE),VLOOKUP(F285,'[1]2015Player Stats'!$A$2:$AB$830,20,FALSE))</f>
        <v>0</v>
      </c>
      <c r="AB285">
        <f>IF(G285="GK",VLOOKUP(F285,'[1]2015GoalKeeper Stats'!$A$2:$S$109,21,FALSE),VLOOKUP(F285,'[1]2015Player Stats'!$A$2:$AB$830,21,FALSE))</f>
        <v>24</v>
      </c>
      <c r="AC285">
        <f>IF(G285="GK",VLOOKUP(F285,'[1]2015GoalKeeper Stats'!$A$2:$S$109,22,FALSE),VLOOKUP(F285,'[1]2015Player Stats'!$A$2:$AB$830,22,FALSE))</f>
        <v>30</v>
      </c>
      <c r="AD285">
        <f>IF(G285="GK",VLOOKUP(F285,'[1]2015GoalKeeper Stats'!$A$2:$S$109,23,FALSE),VLOOKUP(F285,'[1]2015Player Stats'!$A$2:$AB$830,23,FALSE))</f>
        <v>3</v>
      </c>
      <c r="AE285">
        <f>IF(G285="GK",VLOOKUP(F285,'[1]2015GoalKeeper Stats'!$A$2:$S$109,24,FALSE),VLOOKUP(F285,'[1]2015Player Stats'!$A$2:$AB$830,24,FALSE))</f>
        <v>1</v>
      </c>
      <c r="AF285">
        <f>IF(G285="GK",VLOOKUP(F285,'[1]2015GoalKeeper Stats'!$A$2:$S$109,25,FALSE),VLOOKUP(F285,'[1]2015Player Stats'!$A$2:$AB$830,25,FALSE))</f>
        <v>2</v>
      </c>
      <c r="AG285">
        <f>IF(G285="GK",VLOOKUP(F285,'[1]2015GoalKeeper Stats'!$A$2:$S$109,26,FALSE),VLOOKUP(F285,'[1]2015Player Stats'!$A$2:$AB$830,26,FALSE))</f>
        <v>23.08</v>
      </c>
      <c r="AH285" s="51">
        <v>2015</v>
      </c>
      <c r="AI285" s="51">
        <v>34</v>
      </c>
      <c r="AJ285" s="51">
        <v>434</v>
      </c>
      <c r="AK285" s="51">
        <v>425</v>
      </c>
      <c r="AL285" s="51">
        <v>48</v>
      </c>
      <c r="AM285" s="51">
        <v>44</v>
      </c>
      <c r="AN285" s="51">
        <v>4</v>
      </c>
      <c r="AO285" s="52">
        <v>43.24</v>
      </c>
      <c r="AP285" s="52">
        <v>41.17</v>
      </c>
      <c r="AQ285" s="52">
        <v>2.0699999999999998</v>
      </c>
      <c r="AR285" s="52">
        <v>1.93</v>
      </c>
      <c r="AS285" s="51">
        <v>51</v>
      </c>
      <c r="AT285" s="52">
        <v>47.35</v>
      </c>
    </row>
    <row r="286" spans="1:46" hidden="1">
      <c r="A286">
        <v>2015</v>
      </c>
      <c r="B286" t="s">
        <v>201</v>
      </c>
      <c r="C286" t="s">
        <v>201</v>
      </c>
      <c r="D286" t="s">
        <v>1366</v>
      </c>
      <c r="E286" t="s">
        <v>1367</v>
      </c>
      <c r="F286" t="str">
        <f t="shared" si="4"/>
        <v>Andres Romero</v>
      </c>
      <c r="G286" t="s">
        <v>875</v>
      </c>
      <c r="H286" s="143">
        <v>100000</v>
      </c>
      <c r="I286" s="143">
        <v>100000</v>
      </c>
      <c r="J286" t="str">
        <f>IF(G286="GK",VLOOKUP(F286,'[1]2015GoalKeeper Stats'!$A$2:$S$109,2,FALSE),VLOOKUP(F286,'[1]2015Player Stats'!$A$2:$AB$830,2,FALSE))</f>
        <v>MTL</v>
      </c>
      <c r="K286">
        <f>IF(G286="GK",VLOOKUP(F286,'[1]2015GoalKeeper Stats'!$A$2:$S$109,4,FALSE),VLOOKUP(F286,'[1]2015Player Stats'!$A$2:$AB$830,4,FALSE))</f>
        <v>27</v>
      </c>
      <c r="L286">
        <f>IF(G286="GK",VLOOKUP(F286,'[1]2015GoalKeeper Stats'!$A$2:$S$109,5,FALSE),VLOOKUP(F286,'[1]2015Player Stats'!$A$2:$AB$830,5,FALSE))</f>
        <v>23</v>
      </c>
      <c r="M286">
        <f>IF(G286="GK",VLOOKUP(F286,'[1]2015GoalKeeper Stats'!$A$2:$S$109,6,FALSE),VLOOKUP(F286,'[1]2015Player Stats'!$A$2:$AB$830,6,FALSE))</f>
        <v>1875</v>
      </c>
      <c r="N286">
        <f>IF(G286="GK",VLOOKUP(F286,'[1]2015GoalKeeper Stats'!$A$2:$S$109,7,FALSE),VLOOKUP(F286,'[1]2015Player Stats'!$A$2:$AB$830,7,FALSE))</f>
        <v>4</v>
      </c>
      <c r="O286">
        <f>IF(G286="GK",VLOOKUP(F286,'[1]2015GoalKeeper Stats'!$A$2:$S$109,8,FALSE),VLOOKUP(F286,'[1]2015Player Stats'!$A$2:$AB$830,8,FALSE))</f>
        <v>4</v>
      </c>
      <c r="P286">
        <f>IF(G286="GK",VLOOKUP(F286,'[1]2015GoalKeeper Stats'!$A$2:$S$109,9,FALSE),VLOOKUP(F286,'[1]2015Player Stats'!$A$2:$AB$830,9,FALSE))</f>
        <v>37</v>
      </c>
      <c r="Q286">
        <f>IF(G286="GK",VLOOKUP(F286,'[1]2015GoalKeeper Stats'!$A$2:$S$109,10,FALSE),VLOOKUP(F286,'[1]2015Player Stats'!$A$2:$AB$830,10,FALSE))</f>
        <v>16</v>
      </c>
      <c r="R286">
        <f>IF(G286="GK",VLOOKUP(F286,'[1]2015GoalKeeper Stats'!$A$2:$S$109,11,FALSE),VLOOKUP(F286,'[1]2015Player Stats'!$A$2:$AB$830,11,FALSE))</f>
        <v>3</v>
      </c>
      <c r="S286" t="str">
        <f>IF(G286="GK",VLOOKUP(F286,'[1]2015GoalKeeper Stats'!$A$2:$S$109,12,FALSE),VLOOKUP(F286,'[1]2015Player Stats'!$A$2:$AB$830,12,FALSE))</f>
        <v>0/0</v>
      </c>
      <c r="T286">
        <f>IF(G286="GK",VLOOKUP(F286,'[1]2015GoalKeeper Stats'!$A$2:$S$109,13,FALSE),VLOOKUP(F286,'[1]2015Player Stats'!$A$2:$AB$830,13,FALSE))</f>
        <v>3</v>
      </c>
      <c r="U286">
        <f>IF(G286="GK",VLOOKUP(F286,'[1]2015GoalKeeper Stats'!$A$2:$S$109,14,FALSE),VLOOKUP(F286,'[1]2015Player Stats'!$A$2:$AB$830,14,FALSE))</f>
        <v>1</v>
      </c>
      <c r="V286">
        <f>IF(G286="GK",VLOOKUP(F286,'[1]2015GoalKeeper Stats'!$A$2:$S$109,15,FALSE),VLOOKUP(F286,'[1]2015Player Stats'!$A$2:$AB$830,15,FALSE))</f>
        <v>0.19</v>
      </c>
      <c r="W286">
        <f>IF(G286="GK",VLOOKUP(F286,'[1]2015GoalKeeper Stats'!$A$2:$S$109,16,FALSE),VLOOKUP(F286,'[1]2015Player Stats'!$A$2:$AB$830,16,FALSE))</f>
        <v>10.8</v>
      </c>
      <c r="X286">
        <f>IF(G286="GK",VLOOKUP(F286,'[1]2015GoalKeeper Stats'!$A$2:$S$109,17,FALSE),VLOOKUP(F286,'[1]2015Player Stats'!$A$2:$AB$830,17,FALSE))</f>
        <v>1</v>
      </c>
      <c r="Y286">
        <f>IF(G286="GK",VLOOKUP(F286,'[1]2015GoalKeeper Stats'!$A$2:$S$109,18,FALSE),VLOOKUP(F286,'[1]2015Player Stats'!$A$2:$AB$830,18,FALSE))</f>
        <v>1</v>
      </c>
      <c r="Z286">
        <f>IF(G286="GK",VLOOKUP(F286,'[1]2015GoalKeeper Stats'!$A$2:$S$109,19,FALSE),VLOOKUP(F286,'[1]2015Player Stats'!$A$2:$AB$830,19,FALSE))</f>
        <v>3</v>
      </c>
      <c r="AA286">
        <f>IF(G286="GK",VLOOKUP(F286,'[1]2015GoalKeeper Stats'!$A$2:$S$109,20,FALSE),VLOOKUP(F286,'[1]2015Player Stats'!$A$2:$AB$830,20,FALSE))</f>
        <v>0.19</v>
      </c>
      <c r="AB286">
        <f>IF(G286="GK",VLOOKUP(F286,'[1]2015GoalKeeper Stats'!$A$2:$S$109,21,FALSE),VLOOKUP(F286,'[1]2015Player Stats'!$A$2:$AB$830,21,FALSE))</f>
        <v>30</v>
      </c>
      <c r="AC286">
        <f>IF(G286="GK",VLOOKUP(F286,'[1]2015GoalKeeper Stats'!$A$2:$S$109,22,FALSE),VLOOKUP(F286,'[1]2015Player Stats'!$A$2:$AB$830,22,FALSE))</f>
        <v>33</v>
      </c>
      <c r="AD286">
        <f>IF(G286="GK",VLOOKUP(F286,'[1]2015GoalKeeper Stats'!$A$2:$S$109,23,FALSE),VLOOKUP(F286,'[1]2015Player Stats'!$A$2:$AB$830,23,FALSE))</f>
        <v>4</v>
      </c>
      <c r="AE286">
        <f>IF(G286="GK",VLOOKUP(F286,'[1]2015GoalKeeper Stats'!$A$2:$S$109,24,FALSE),VLOOKUP(F286,'[1]2015Player Stats'!$A$2:$AB$830,24,FALSE))</f>
        <v>8</v>
      </c>
      <c r="AF286">
        <f>IF(G286="GK",VLOOKUP(F286,'[1]2015GoalKeeper Stats'!$A$2:$S$109,25,FALSE),VLOOKUP(F286,'[1]2015Player Stats'!$A$2:$AB$830,25,FALSE))</f>
        <v>0</v>
      </c>
      <c r="AG286">
        <f>IF(G286="GK",VLOOKUP(F286,'[1]2015GoalKeeper Stats'!$A$2:$S$109,26,FALSE),VLOOKUP(F286,'[1]2015Player Stats'!$A$2:$AB$830,26,FALSE))</f>
        <v>43.24</v>
      </c>
      <c r="AH286" s="51">
        <v>2015</v>
      </c>
      <c r="AI286" s="51">
        <v>34</v>
      </c>
      <c r="AJ286" s="51">
        <v>434</v>
      </c>
      <c r="AK286" s="51">
        <v>425</v>
      </c>
      <c r="AL286" s="51">
        <v>48</v>
      </c>
      <c r="AM286" s="51">
        <v>44</v>
      </c>
      <c r="AN286" s="51">
        <v>4</v>
      </c>
      <c r="AO286" s="52">
        <v>43.24</v>
      </c>
      <c r="AP286" s="52">
        <v>41.17</v>
      </c>
      <c r="AQ286" s="52">
        <v>2.0699999999999998</v>
      </c>
      <c r="AR286" s="52">
        <v>1.93</v>
      </c>
      <c r="AS286" s="51">
        <v>51</v>
      </c>
      <c r="AT286" s="52">
        <v>47.35</v>
      </c>
    </row>
    <row r="287" spans="1:46" hidden="1">
      <c r="A287">
        <v>2015</v>
      </c>
      <c r="B287" t="s">
        <v>196</v>
      </c>
      <c r="C287" t="s">
        <v>196</v>
      </c>
      <c r="D287" t="s">
        <v>1027</v>
      </c>
      <c r="E287" t="s">
        <v>1368</v>
      </c>
      <c r="F287" t="str">
        <f t="shared" si="4"/>
        <v>Chad Barrett</v>
      </c>
      <c r="G287" t="s">
        <v>875</v>
      </c>
      <c r="H287" s="143">
        <v>100000</v>
      </c>
      <c r="I287" s="143">
        <v>95000</v>
      </c>
      <c r="J287" t="str">
        <f>IF(G287="GK",VLOOKUP(F287,'[1]2015GoalKeeper Stats'!$A$2:$S$109,2,FALSE),VLOOKUP(F287,'[1]2015Player Stats'!$A$2:$AB$830,2,FALSE))</f>
        <v>SEA</v>
      </c>
      <c r="K287">
        <f>IF(G287="GK",VLOOKUP(F287,'[1]2015GoalKeeper Stats'!$A$2:$S$109,4,FALSE),VLOOKUP(F287,'[1]2015Player Stats'!$A$2:$AB$830,4,FALSE))</f>
        <v>18</v>
      </c>
      <c r="L287">
        <f>IF(G287="GK",VLOOKUP(F287,'[1]2015GoalKeeper Stats'!$A$2:$S$109,5,FALSE),VLOOKUP(F287,'[1]2015Player Stats'!$A$2:$AB$830,5,FALSE))</f>
        <v>9</v>
      </c>
      <c r="M287">
        <f>IF(G287="GK",VLOOKUP(F287,'[1]2015GoalKeeper Stats'!$A$2:$S$109,6,FALSE),VLOOKUP(F287,'[1]2015Player Stats'!$A$2:$AB$830,6,FALSE))</f>
        <v>715</v>
      </c>
      <c r="N287">
        <f>IF(G287="GK",VLOOKUP(F287,'[1]2015GoalKeeper Stats'!$A$2:$S$109,7,FALSE),VLOOKUP(F287,'[1]2015Player Stats'!$A$2:$AB$830,7,FALSE))</f>
        <v>5</v>
      </c>
      <c r="O287">
        <f>IF(G287="GK",VLOOKUP(F287,'[1]2015GoalKeeper Stats'!$A$2:$S$109,8,FALSE),VLOOKUP(F287,'[1]2015Player Stats'!$A$2:$AB$830,8,FALSE))</f>
        <v>0</v>
      </c>
      <c r="P287">
        <f>IF(G287="GK",VLOOKUP(F287,'[1]2015GoalKeeper Stats'!$A$2:$S$109,9,FALSE),VLOOKUP(F287,'[1]2015Player Stats'!$A$2:$AB$830,9,FALSE))</f>
        <v>18</v>
      </c>
      <c r="Q287">
        <f>IF(G287="GK",VLOOKUP(F287,'[1]2015GoalKeeper Stats'!$A$2:$S$109,10,FALSE),VLOOKUP(F287,'[1]2015Player Stats'!$A$2:$AB$830,10,FALSE))</f>
        <v>8</v>
      </c>
      <c r="R287">
        <f>IF(G287="GK",VLOOKUP(F287,'[1]2015GoalKeeper Stats'!$A$2:$S$109,11,FALSE),VLOOKUP(F287,'[1]2015Player Stats'!$A$2:$AB$830,11,FALSE))</f>
        <v>2</v>
      </c>
      <c r="S287" t="str">
        <f>IF(G287="GK",VLOOKUP(F287,'[1]2015GoalKeeper Stats'!$A$2:$S$109,12,FALSE),VLOOKUP(F287,'[1]2015Player Stats'!$A$2:$AB$830,12,FALSE))</f>
        <v>0/0</v>
      </c>
      <c r="T287">
        <f>IF(G287="GK",VLOOKUP(F287,'[1]2015GoalKeeper Stats'!$A$2:$S$109,13,FALSE),VLOOKUP(F287,'[1]2015Player Stats'!$A$2:$AB$830,13,FALSE))</f>
        <v>2</v>
      </c>
      <c r="U287">
        <f>IF(G287="GK",VLOOKUP(F287,'[1]2015GoalKeeper Stats'!$A$2:$S$109,14,FALSE),VLOOKUP(F287,'[1]2015Player Stats'!$A$2:$AB$830,14,FALSE))</f>
        <v>3</v>
      </c>
      <c r="V287">
        <f>IF(G287="GK",VLOOKUP(F287,'[1]2015GoalKeeper Stats'!$A$2:$S$109,15,FALSE),VLOOKUP(F287,'[1]2015Player Stats'!$A$2:$AB$830,15,FALSE))</f>
        <v>0.63</v>
      </c>
      <c r="W287">
        <f>IF(G287="GK",VLOOKUP(F287,'[1]2015GoalKeeper Stats'!$A$2:$S$109,16,FALSE),VLOOKUP(F287,'[1]2015Player Stats'!$A$2:$AB$830,16,FALSE))</f>
        <v>27.8</v>
      </c>
      <c r="X287">
        <f>IF(G287="GK",VLOOKUP(F287,'[1]2015GoalKeeper Stats'!$A$2:$S$109,17,FALSE),VLOOKUP(F287,'[1]2015Player Stats'!$A$2:$AB$830,17,FALSE))</f>
        <v>0</v>
      </c>
      <c r="Y287">
        <f>IF(G287="GK",VLOOKUP(F287,'[1]2015GoalKeeper Stats'!$A$2:$S$109,18,FALSE),VLOOKUP(F287,'[1]2015Player Stats'!$A$2:$AB$830,18,FALSE))</f>
        <v>0</v>
      </c>
      <c r="Z287">
        <f>IF(G287="GK",VLOOKUP(F287,'[1]2015GoalKeeper Stats'!$A$2:$S$109,19,FALSE),VLOOKUP(F287,'[1]2015Player Stats'!$A$2:$AB$830,19,FALSE))</f>
        <v>0</v>
      </c>
      <c r="AA287">
        <f>IF(G287="GK",VLOOKUP(F287,'[1]2015GoalKeeper Stats'!$A$2:$S$109,20,FALSE),VLOOKUP(F287,'[1]2015Player Stats'!$A$2:$AB$830,20,FALSE))</f>
        <v>0</v>
      </c>
      <c r="AB287">
        <f>IF(G287="GK",VLOOKUP(F287,'[1]2015GoalKeeper Stats'!$A$2:$S$109,21,FALSE),VLOOKUP(F287,'[1]2015Player Stats'!$A$2:$AB$830,21,FALSE))</f>
        <v>9</v>
      </c>
      <c r="AC287">
        <f>IF(G287="GK",VLOOKUP(F287,'[1]2015GoalKeeper Stats'!$A$2:$S$109,22,FALSE),VLOOKUP(F287,'[1]2015Player Stats'!$A$2:$AB$830,22,FALSE))</f>
        <v>4</v>
      </c>
      <c r="AD287">
        <f>IF(G287="GK",VLOOKUP(F287,'[1]2015GoalKeeper Stats'!$A$2:$S$109,23,FALSE),VLOOKUP(F287,'[1]2015Player Stats'!$A$2:$AB$830,23,FALSE))</f>
        <v>7</v>
      </c>
      <c r="AE287">
        <f>IF(G287="GK",VLOOKUP(F287,'[1]2015GoalKeeper Stats'!$A$2:$S$109,24,FALSE),VLOOKUP(F287,'[1]2015Player Stats'!$A$2:$AB$830,24,FALSE))</f>
        <v>1</v>
      </c>
      <c r="AF287">
        <f>IF(G287="GK",VLOOKUP(F287,'[1]2015GoalKeeper Stats'!$A$2:$S$109,25,FALSE),VLOOKUP(F287,'[1]2015Player Stats'!$A$2:$AB$830,25,FALSE))</f>
        <v>0</v>
      </c>
      <c r="AG287">
        <f>IF(G287="GK",VLOOKUP(F287,'[1]2015GoalKeeper Stats'!$A$2:$S$109,26,FALSE),VLOOKUP(F287,'[1]2015Player Stats'!$A$2:$AB$830,26,FALSE))</f>
        <v>44.44</v>
      </c>
      <c r="AH287" s="51">
        <v>2015</v>
      </c>
      <c r="AI287" s="51">
        <v>34</v>
      </c>
      <c r="AJ287" s="51">
        <v>331</v>
      </c>
      <c r="AK287" s="51">
        <v>464</v>
      </c>
      <c r="AL287" s="51">
        <v>44</v>
      </c>
      <c r="AM287" s="51">
        <v>36</v>
      </c>
      <c r="AN287" s="51">
        <v>8</v>
      </c>
      <c r="AO287" s="52">
        <v>42.15</v>
      </c>
      <c r="AP287" s="52">
        <v>38.61</v>
      </c>
      <c r="AQ287" s="52">
        <v>3.53</v>
      </c>
      <c r="AR287" s="52">
        <v>4.47</v>
      </c>
      <c r="AS287" s="51">
        <v>51</v>
      </c>
      <c r="AT287" s="52">
        <v>49.63</v>
      </c>
    </row>
    <row r="288" spans="1:46" hidden="1">
      <c r="A288">
        <v>2015</v>
      </c>
      <c r="B288" t="s">
        <v>896</v>
      </c>
      <c r="C288" t="s">
        <v>896</v>
      </c>
      <c r="D288" t="s">
        <v>1369</v>
      </c>
      <c r="E288" t="s">
        <v>1370</v>
      </c>
      <c r="F288" t="str">
        <f t="shared" si="4"/>
        <v>Quincy Amarikwa</v>
      </c>
      <c r="G288" t="s">
        <v>875</v>
      </c>
      <c r="H288" s="143">
        <v>100000</v>
      </c>
      <c r="I288" s="143">
        <v>100000</v>
      </c>
      <c r="J288" t="str">
        <f>IF(G288="GK",VLOOKUP(F288,'[1]2015GoalKeeper Stats'!$A$2:$S$109,2,FALSE),VLOOKUP(F288,'[1]2015Player Stats'!$A$2:$AB$830,2,FALSE))</f>
        <v>CHI</v>
      </c>
      <c r="K288">
        <f>IF(G288="GK",VLOOKUP(F288,'[1]2015GoalKeeper Stats'!$A$2:$S$109,4,FALSE),VLOOKUP(F288,'[1]2015Player Stats'!$A$2:$AB$830,4,FALSE))</f>
        <v>31</v>
      </c>
      <c r="L288">
        <f>IF(G288="GK",VLOOKUP(F288,'[1]2015GoalKeeper Stats'!$A$2:$S$109,5,FALSE),VLOOKUP(F288,'[1]2015Player Stats'!$A$2:$AB$830,5,FALSE))</f>
        <v>24</v>
      </c>
      <c r="M288">
        <f>IF(G288="GK",VLOOKUP(F288,'[1]2015GoalKeeper Stats'!$A$2:$S$109,6,FALSE),VLOOKUP(F288,'[1]2015Player Stats'!$A$2:$AB$830,6,FALSE))</f>
        <v>2197</v>
      </c>
      <c r="N288">
        <f>IF(G288="GK",VLOOKUP(F288,'[1]2015GoalKeeper Stats'!$A$2:$S$109,7,FALSE),VLOOKUP(F288,'[1]2015Player Stats'!$A$2:$AB$830,7,FALSE))</f>
        <v>6</v>
      </c>
      <c r="O288">
        <f>IF(G288="GK",VLOOKUP(F288,'[1]2015GoalKeeper Stats'!$A$2:$S$109,8,FALSE),VLOOKUP(F288,'[1]2015Player Stats'!$A$2:$AB$830,8,FALSE))</f>
        <v>5</v>
      </c>
      <c r="P288">
        <f>IF(G288="GK",VLOOKUP(F288,'[1]2015GoalKeeper Stats'!$A$2:$S$109,9,FALSE),VLOOKUP(F288,'[1]2015Player Stats'!$A$2:$AB$830,9,FALSE))</f>
        <v>77</v>
      </c>
      <c r="Q288">
        <f>IF(G288="GK",VLOOKUP(F288,'[1]2015GoalKeeper Stats'!$A$2:$S$109,10,FALSE),VLOOKUP(F288,'[1]2015Player Stats'!$A$2:$AB$830,10,FALSE))</f>
        <v>24</v>
      </c>
      <c r="R288">
        <f>IF(G288="GK",VLOOKUP(F288,'[1]2015GoalKeeper Stats'!$A$2:$S$109,11,FALSE),VLOOKUP(F288,'[1]2015Player Stats'!$A$2:$AB$830,11,FALSE))</f>
        <v>0</v>
      </c>
      <c r="S288" t="str">
        <f>IF(G288="GK",VLOOKUP(F288,'[1]2015GoalKeeper Stats'!$A$2:$S$109,12,FALSE),VLOOKUP(F288,'[1]2015Player Stats'!$A$2:$AB$830,12,FALSE))</f>
        <v>0/0</v>
      </c>
      <c r="T288">
        <f>IF(G288="GK",VLOOKUP(F288,'[1]2015GoalKeeper Stats'!$A$2:$S$109,13,FALSE),VLOOKUP(F288,'[1]2015Player Stats'!$A$2:$AB$830,13,FALSE))</f>
        <v>0</v>
      </c>
      <c r="U288">
        <f>IF(G288="GK",VLOOKUP(F288,'[1]2015GoalKeeper Stats'!$A$2:$S$109,14,FALSE),VLOOKUP(F288,'[1]2015Player Stats'!$A$2:$AB$830,14,FALSE))</f>
        <v>6</v>
      </c>
      <c r="V288">
        <f>IF(G288="GK",VLOOKUP(F288,'[1]2015GoalKeeper Stats'!$A$2:$S$109,15,FALSE),VLOOKUP(F288,'[1]2015Player Stats'!$A$2:$AB$830,15,FALSE))</f>
        <v>0.25</v>
      </c>
      <c r="W288">
        <f>IF(G288="GK",VLOOKUP(F288,'[1]2015GoalKeeper Stats'!$A$2:$S$109,16,FALSE),VLOOKUP(F288,'[1]2015Player Stats'!$A$2:$AB$830,16,FALSE))</f>
        <v>7.8</v>
      </c>
      <c r="X288">
        <f>IF(G288="GK",VLOOKUP(F288,'[1]2015GoalKeeper Stats'!$A$2:$S$109,17,FALSE),VLOOKUP(F288,'[1]2015Player Stats'!$A$2:$AB$830,17,FALSE))</f>
        <v>2</v>
      </c>
      <c r="Y288">
        <f>IF(G288="GK",VLOOKUP(F288,'[1]2015GoalKeeper Stats'!$A$2:$S$109,18,FALSE),VLOOKUP(F288,'[1]2015Player Stats'!$A$2:$AB$830,18,FALSE))</f>
        <v>2</v>
      </c>
      <c r="Z288">
        <f>IF(G288="GK",VLOOKUP(F288,'[1]2015GoalKeeper Stats'!$A$2:$S$109,19,FALSE),VLOOKUP(F288,'[1]2015Player Stats'!$A$2:$AB$830,19,FALSE))</f>
        <v>3</v>
      </c>
      <c r="AA288">
        <f>IF(G288="GK",VLOOKUP(F288,'[1]2015GoalKeeper Stats'!$A$2:$S$109,20,FALSE),VLOOKUP(F288,'[1]2015Player Stats'!$A$2:$AB$830,20,FALSE))</f>
        <v>0.2</v>
      </c>
      <c r="AB288">
        <f>IF(G288="GK",VLOOKUP(F288,'[1]2015GoalKeeper Stats'!$A$2:$S$109,21,FALSE),VLOOKUP(F288,'[1]2015Player Stats'!$A$2:$AB$830,21,FALSE))</f>
        <v>48</v>
      </c>
      <c r="AC288">
        <f>IF(G288="GK",VLOOKUP(F288,'[1]2015GoalKeeper Stats'!$A$2:$S$109,22,FALSE),VLOOKUP(F288,'[1]2015Player Stats'!$A$2:$AB$830,22,FALSE))</f>
        <v>80</v>
      </c>
      <c r="AD288">
        <f>IF(G288="GK",VLOOKUP(F288,'[1]2015GoalKeeper Stats'!$A$2:$S$109,23,FALSE),VLOOKUP(F288,'[1]2015Player Stats'!$A$2:$AB$830,23,FALSE))</f>
        <v>33</v>
      </c>
      <c r="AE288">
        <f>IF(G288="GK",VLOOKUP(F288,'[1]2015GoalKeeper Stats'!$A$2:$S$109,24,FALSE),VLOOKUP(F288,'[1]2015Player Stats'!$A$2:$AB$830,24,FALSE))</f>
        <v>2</v>
      </c>
      <c r="AF288">
        <f>IF(G288="GK",VLOOKUP(F288,'[1]2015GoalKeeper Stats'!$A$2:$S$109,25,FALSE),VLOOKUP(F288,'[1]2015Player Stats'!$A$2:$AB$830,25,FALSE))</f>
        <v>0</v>
      </c>
      <c r="AG288">
        <f>IF(G288="GK",VLOOKUP(F288,'[1]2015GoalKeeper Stats'!$A$2:$S$109,26,FALSE),VLOOKUP(F288,'[1]2015Player Stats'!$A$2:$AB$830,26,FALSE))</f>
        <v>31.17</v>
      </c>
      <c r="AH288" s="51">
        <v>2015</v>
      </c>
      <c r="AI288" s="51">
        <v>34</v>
      </c>
      <c r="AJ288" s="51">
        <v>405</v>
      </c>
      <c r="AK288" s="51">
        <v>399</v>
      </c>
      <c r="AL288" s="51">
        <v>41</v>
      </c>
      <c r="AM288" s="51">
        <v>38</v>
      </c>
      <c r="AN288" s="51">
        <v>3</v>
      </c>
      <c r="AO288" s="52">
        <v>44.43</v>
      </c>
      <c r="AP288" s="52">
        <v>40.1</v>
      </c>
      <c r="AQ288" s="52">
        <v>4.33</v>
      </c>
      <c r="AR288" s="52">
        <v>-1.33</v>
      </c>
      <c r="AS288" s="51">
        <v>47</v>
      </c>
      <c r="AT288" s="52">
        <v>49.59</v>
      </c>
    </row>
    <row r="289" spans="1:46" hidden="1">
      <c r="A289">
        <v>2015</v>
      </c>
      <c r="B289" t="s">
        <v>203</v>
      </c>
      <c r="C289" t="s">
        <v>203</v>
      </c>
      <c r="D289" t="s">
        <v>1371</v>
      </c>
      <c r="E289" t="s">
        <v>1372</v>
      </c>
      <c r="F289" t="str">
        <f t="shared" si="4"/>
        <v>Robert Earnshaw</v>
      </c>
      <c r="G289" t="s">
        <v>875</v>
      </c>
      <c r="H289" s="143">
        <v>100000</v>
      </c>
      <c r="I289" s="143">
        <v>100000</v>
      </c>
      <c r="J289" t="str">
        <f>IF(G289="GK",VLOOKUP(F289,'[1]2015GoalKeeper Stats'!$A$2:$S$109,2,FALSE),VLOOKUP(F289,'[1]2015Player Stats'!$A$2:$AB$830,2,FALSE))</f>
        <v>VAN</v>
      </c>
      <c r="K289">
        <f>IF(G289="GK",VLOOKUP(F289,'[1]2015GoalKeeper Stats'!$A$2:$S$109,4,FALSE),VLOOKUP(F289,'[1]2015Player Stats'!$A$2:$AB$830,4,FALSE))</f>
        <v>9</v>
      </c>
      <c r="L289">
        <f>IF(G289="GK",VLOOKUP(F289,'[1]2015GoalKeeper Stats'!$A$2:$S$109,5,FALSE),VLOOKUP(F289,'[1]2015Player Stats'!$A$2:$AB$830,5,FALSE))</f>
        <v>0</v>
      </c>
      <c r="M289">
        <f>IF(G289="GK",VLOOKUP(F289,'[1]2015GoalKeeper Stats'!$A$2:$S$109,6,FALSE),VLOOKUP(F289,'[1]2015Player Stats'!$A$2:$AB$830,6,FALSE))</f>
        <v>43</v>
      </c>
      <c r="N289">
        <f>IF(G289="GK",VLOOKUP(F289,'[1]2015GoalKeeper Stats'!$A$2:$S$109,7,FALSE),VLOOKUP(F289,'[1]2015Player Stats'!$A$2:$AB$830,7,FALSE))</f>
        <v>2</v>
      </c>
      <c r="O289">
        <f>IF(G289="GK",VLOOKUP(F289,'[1]2015GoalKeeper Stats'!$A$2:$S$109,8,FALSE),VLOOKUP(F289,'[1]2015Player Stats'!$A$2:$AB$830,8,FALSE))</f>
        <v>0</v>
      </c>
      <c r="P289">
        <f>IF(G289="GK",VLOOKUP(F289,'[1]2015GoalKeeper Stats'!$A$2:$S$109,9,FALSE),VLOOKUP(F289,'[1]2015Player Stats'!$A$2:$AB$830,9,FALSE))</f>
        <v>2</v>
      </c>
      <c r="Q289">
        <f>IF(G289="GK",VLOOKUP(F289,'[1]2015GoalKeeper Stats'!$A$2:$S$109,10,FALSE),VLOOKUP(F289,'[1]2015Player Stats'!$A$2:$AB$830,10,FALSE))</f>
        <v>2</v>
      </c>
      <c r="R289">
        <f>IF(G289="GK",VLOOKUP(F289,'[1]2015GoalKeeper Stats'!$A$2:$S$109,11,FALSE),VLOOKUP(F289,'[1]2015Player Stats'!$A$2:$AB$830,11,FALSE))</f>
        <v>1</v>
      </c>
      <c r="S289" t="str">
        <f>IF(G289="GK",VLOOKUP(F289,'[1]2015GoalKeeper Stats'!$A$2:$S$109,12,FALSE),VLOOKUP(F289,'[1]2015Player Stats'!$A$2:$AB$830,12,FALSE))</f>
        <v>0/0</v>
      </c>
      <c r="T289">
        <f>IF(G289="GK",VLOOKUP(F289,'[1]2015GoalKeeper Stats'!$A$2:$S$109,13,FALSE),VLOOKUP(F289,'[1]2015Player Stats'!$A$2:$AB$830,13,FALSE))</f>
        <v>2</v>
      </c>
      <c r="U289">
        <f>IF(G289="GK",VLOOKUP(F289,'[1]2015GoalKeeper Stats'!$A$2:$S$109,14,FALSE),VLOOKUP(F289,'[1]2015Player Stats'!$A$2:$AB$830,14,FALSE))</f>
        <v>0</v>
      </c>
      <c r="V289">
        <f>IF(G289="GK",VLOOKUP(F289,'[1]2015GoalKeeper Stats'!$A$2:$S$109,15,FALSE),VLOOKUP(F289,'[1]2015Player Stats'!$A$2:$AB$830,15,FALSE))</f>
        <v>4.1900000000000004</v>
      </c>
      <c r="W289">
        <f>IF(G289="GK",VLOOKUP(F289,'[1]2015GoalKeeper Stats'!$A$2:$S$109,16,FALSE),VLOOKUP(F289,'[1]2015Player Stats'!$A$2:$AB$830,16,FALSE))</f>
        <v>100</v>
      </c>
      <c r="X289">
        <f>IF(G289="GK",VLOOKUP(F289,'[1]2015GoalKeeper Stats'!$A$2:$S$109,17,FALSE),VLOOKUP(F289,'[1]2015Player Stats'!$A$2:$AB$830,17,FALSE))</f>
        <v>0</v>
      </c>
      <c r="Y289">
        <f>IF(G289="GK",VLOOKUP(F289,'[1]2015GoalKeeper Stats'!$A$2:$S$109,18,FALSE),VLOOKUP(F289,'[1]2015Player Stats'!$A$2:$AB$830,18,FALSE))</f>
        <v>0</v>
      </c>
      <c r="Z289">
        <f>IF(G289="GK",VLOOKUP(F289,'[1]2015GoalKeeper Stats'!$A$2:$S$109,19,FALSE),VLOOKUP(F289,'[1]2015Player Stats'!$A$2:$AB$830,19,FALSE))</f>
        <v>0</v>
      </c>
      <c r="AA289">
        <f>IF(G289="GK",VLOOKUP(F289,'[1]2015GoalKeeper Stats'!$A$2:$S$109,20,FALSE),VLOOKUP(F289,'[1]2015Player Stats'!$A$2:$AB$830,20,FALSE))</f>
        <v>0</v>
      </c>
      <c r="AB289">
        <f>IF(G289="GK",VLOOKUP(F289,'[1]2015GoalKeeper Stats'!$A$2:$S$109,21,FALSE),VLOOKUP(F289,'[1]2015Player Stats'!$A$2:$AB$830,21,FALSE))</f>
        <v>1</v>
      </c>
      <c r="AC289">
        <f>IF(G289="GK",VLOOKUP(F289,'[1]2015GoalKeeper Stats'!$A$2:$S$109,22,FALSE),VLOOKUP(F289,'[1]2015Player Stats'!$A$2:$AB$830,22,FALSE))</f>
        <v>1</v>
      </c>
      <c r="AD289">
        <f>IF(G289="GK",VLOOKUP(F289,'[1]2015GoalKeeper Stats'!$A$2:$S$109,23,FALSE),VLOOKUP(F289,'[1]2015Player Stats'!$A$2:$AB$830,23,FALSE))</f>
        <v>0</v>
      </c>
      <c r="AE289">
        <f>IF(G289="GK",VLOOKUP(F289,'[1]2015GoalKeeper Stats'!$A$2:$S$109,24,FALSE),VLOOKUP(F289,'[1]2015Player Stats'!$A$2:$AB$830,24,FALSE))</f>
        <v>0</v>
      </c>
      <c r="AF289">
        <f>IF(G289="GK",VLOOKUP(F289,'[1]2015GoalKeeper Stats'!$A$2:$S$109,25,FALSE),VLOOKUP(F289,'[1]2015Player Stats'!$A$2:$AB$830,25,FALSE))</f>
        <v>0</v>
      </c>
      <c r="AG289">
        <f>IF(G289="GK",VLOOKUP(F289,'[1]2015GoalKeeper Stats'!$A$2:$S$109,26,FALSE),VLOOKUP(F289,'[1]2015Player Stats'!$A$2:$AB$830,26,FALSE))</f>
        <v>100</v>
      </c>
      <c r="AH289" s="51">
        <v>2015</v>
      </c>
      <c r="AI289" s="51">
        <v>34</v>
      </c>
      <c r="AJ289" s="51">
        <v>440</v>
      </c>
      <c r="AK289" s="51">
        <v>386</v>
      </c>
      <c r="AL289" s="51">
        <v>45</v>
      </c>
      <c r="AM289" s="51">
        <v>36</v>
      </c>
      <c r="AN289" s="51">
        <v>9</v>
      </c>
      <c r="AO289" s="52">
        <v>42.02</v>
      </c>
      <c r="AP289" s="52">
        <v>37.61</v>
      </c>
      <c r="AQ289" s="52">
        <v>4.41</v>
      </c>
      <c r="AR289" s="52">
        <v>4.59</v>
      </c>
      <c r="AS289" s="51">
        <v>53</v>
      </c>
      <c r="AT289" s="52">
        <v>49.64</v>
      </c>
    </row>
    <row r="290" spans="1:46" hidden="1">
      <c r="A290">
        <v>2015</v>
      </c>
      <c r="B290" t="s">
        <v>198</v>
      </c>
      <c r="C290" t="s">
        <v>198</v>
      </c>
      <c r="D290" t="s">
        <v>1373</v>
      </c>
      <c r="E290" t="s">
        <v>1374</v>
      </c>
      <c r="F290" t="str">
        <f t="shared" si="4"/>
        <v>Maynor Figueroa</v>
      </c>
      <c r="G290" t="s">
        <v>893</v>
      </c>
      <c r="H290" s="143">
        <v>99996</v>
      </c>
      <c r="I290" s="143">
        <v>99996</v>
      </c>
      <c r="J290" t="str">
        <f>IF(G290="GK",VLOOKUP(F290,'[1]2015GoalKeeper Stats'!$A$2:$S$109,2,FALSE),VLOOKUP(F290,'[1]2015Player Stats'!$A$2:$AB$830,2,FALSE))</f>
        <v>HOU</v>
      </c>
      <c r="K290">
        <f>IF(G290="GK",VLOOKUP(F290,'[1]2015GoalKeeper Stats'!$A$2:$S$109,4,FALSE),VLOOKUP(F290,'[1]2015Player Stats'!$A$2:$AB$830,4,FALSE))</f>
        <v>10</v>
      </c>
      <c r="L290">
        <f>IF(G290="GK",VLOOKUP(F290,'[1]2015GoalKeeper Stats'!$A$2:$S$109,5,FALSE),VLOOKUP(F290,'[1]2015Player Stats'!$A$2:$AB$830,5,FALSE))</f>
        <v>10</v>
      </c>
      <c r="M290">
        <f>IF(G290="GK",VLOOKUP(F290,'[1]2015GoalKeeper Stats'!$A$2:$S$109,6,FALSE),VLOOKUP(F290,'[1]2015Player Stats'!$A$2:$AB$830,6,FALSE))</f>
        <v>900</v>
      </c>
      <c r="N290">
        <f>IF(G290="GK",VLOOKUP(F290,'[1]2015GoalKeeper Stats'!$A$2:$S$109,7,FALSE),VLOOKUP(F290,'[1]2015Player Stats'!$A$2:$AB$830,7,FALSE))</f>
        <v>1</v>
      </c>
      <c r="O290">
        <f>IF(G290="GK",VLOOKUP(F290,'[1]2015GoalKeeper Stats'!$A$2:$S$109,8,FALSE),VLOOKUP(F290,'[1]2015Player Stats'!$A$2:$AB$830,8,FALSE))</f>
        <v>0</v>
      </c>
      <c r="P290">
        <f>IF(G290="GK",VLOOKUP(F290,'[1]2015GoalKeeper Stats'!$A$2:$S$109,9,FALSE),VLOOKUP(F290,'[1]2015Player Stats'!$A$2:$AB$830,9,FALSE))</f>
        <v>12</v>
      </c>
      <c r="Q290">
        <f>IF(G290="GK",VLOOKUP(F290,'[1]2015GoalKeeper Stats'!$A$2:$S$109,10,FALSE),VLOOKUP(F290,'[1]2015Player Stats'!$A$2:$AB$830,10,FALSE))</f>
        <v>4</v>
      </c>
      <c r="R290">
        <f>IF(G290="GK",VLOOKUP(F290,'[1]2015GoalKeeper Stats'!$A$2:$S$109,11,FALSE),VLOOKUP(F290,'[1]2015Player Stats'!$A$2:$AB$830,11,FALSE))</f>
        <v>0</v>
      </c>
      <c r="S290" t="str">
        <f>IF(G290="GK",VLOOKUP(F290,'[1]2015GoalKeeper Stats'!$A$2:$S$109,12,FALSE),VLOOKUP(F290,'[1]2015Player Stats'!$A$2:$AB$830,12,FALSE))</f>
        <v>0/0</v>
      </c>
      <c r="T290">
        <f>IF(G290="GK",VLOOKUP(F290,'[1]2015GoalKeeper Stats'!$A$2:$S$109,13,FALSE),VLOOKUP(F290,'[1]2015Player Stats'!$A$2:$AB$830,13,FALSE))</f>
        <v>1</v>
      </c>
      <c r="U290">
        <f>IF(G290="GK",VLOOKUP(F290,'[1]2015GoalKeeper Stats'!$A$2:$S$109,14,FALSE),VLOOKUP(F290,'[1]2015Player Stats'!$A$2:$AB$830,14,FALSE))</f>
        <v>0</v>
      </c>
      <c r="V290">
        <f>IF(G290="GK",VLOOKUP(F290,'[1]2015GoalKeeper Stats'!$A$2:$S$109,15,FALSE),VLOOKUP(F290,'[1]2015Player Stats'!$A$2:$AB$830,15,FALSE))</f>
        <v>0.1</v>
      </c>
      <c r="W290">
        <f>IF(G290="GK",VLOOKUP(F290,'[1]2015GoalKeeper Stats'!$A$2:$S$109,16,FALSE),VLOOKUP(F290,'[1]2015Player Stats'!$A$2:$AB$830,16,FALSE))</f>
        <v>8.3000000000000007</v>
      </c>
      <c r="X290">
        <f>IF(G290="GK",VLOOKUP(F290,'[1]2015GoalKeeper Stats'!$A$2:$S$109,17,FALSE),VLOOKUP(F290,'[1]2015Player Stats'!$A$2:$AB$830,17,FALSE))</f>
        <v>0</v>
      </c>
      <c r="Y290">
        <f>IF(G290="GK",VLOOKUP(F290,'[1]2015GoalKeeper Stats'!$A$2:$S$109,18,FALSE),VLOOKUP(F290,'[1]2015Player Stats'!$A$2:$AB$830,18,FALSE))</f>
        <v>0</v>
      </c>
      <c r="Z290">
        <f>IF(G290="GK",VLOOKUP(F290,'[1]2015GoalKeeper Stats'!$A$2:$S$109,19,FALSE),VLOOKUP(F290,'[1]2015Player Stats'!$A$2:$AB$830,19,FALSE))</f>
        <v>0</v>
      </c>
      <c r="AA290">
        <f>IF(G290="GK",VLOOKUP(F290,'[1]2015GoalKeeper Stats'!$A$2:$S$109,20,FALSE),VLOOKUP(F290,'[1]2015Player Stats'!$A$2:$AB$830,20,FALSE))</f>
        <v>0</v>
      </c>
      <c r="AB290">
        <f>IF(G290="GK",VLOOKUP(F290,'[1]2015GoalKeeper Stats'!$A$2:$S$109,21,FALSE),VLOOKUP(F290,'[1]2015Player Stats'!$A$2:$AB$830,21,FALSE))</f>
        <v>10</v>
      </c>
      <c r="AC290">
        <f>IF(G290="GK",VLOOKUP(F290,'[1]2015GoalKeeper Stats'!$A$2:$S$109,22,FALSE),VLOOKUP(F290,'[1]2015Player Stats'!$A$2:$AB$830,22,FALSE))</f>
        <v>13</v>
      </c>
      <c r="AD290">
        <f>IF(G290="GK",VLOOKUP(F290,'[1]2015GoalKeeper Stats'!$A$2:$S$109,23,FALSE),VLOOKUP(F290,'[1]2015Player Stats'!$A$2:$AB$830,23,FALSE))</f>
        <v>0</v>
      </c>
      <c r="AE290">
        <f>IF(G290="GK",VLOOKUP(F290,'[1]2015GoalKeeper Stats'!$A$2:$S$109,24,FALSE),VLOOKUP(F290,'[1]2015Player Stats'!$A$2:$AB$830,24,FALSE))</f>
        <v>3</v>
      </c>
      <c r="AF290">
        <f>IF(G290="GK",VLOOKUP(F290,'[1]2015GoalKeeper Stats'!$A$2:$S$109,25,FALSE),VLOOKUP(F290,'[1]2015Player Stats'!$A$2:$AB$830,25,FALSE))</f>
        <v>0</v>
      </c>
      <c r="AG290">
        <f>IF(G290="GK",VLOOKUP(F290,'[1]2015GoalKeeper Stats'!$A$2:$S$109,26,FALSE),VLOOKUP(F290,'[1]2015Player Stats'!$A$2:$AB$830,26,FALSE))</f>
        <v>33.33</v>
      </c>
      <c r="AH290" s="51">
        <v>2015</v>
      </c>
      <c r="AI290" s="51">
        <v>34</v>
      </c>
      <c r="AJ290" s="51">
        <v>417</v>
      </c>
      <c r="AK290" s="51">
        <v>411</v>
      </c>
      <c r="AL290" s="51">
        <v>33</v>
      </c>
      <c r="AM290" s="51">
        <v>42</v>
      </c>
      <c r="AN290" s="51">
        <v>-9</v>
      </c>
      <c r="AO290" s="52">
        <v>33.46</v>
      </c>
      <c r="AP290" s="52">
        <v>41.06</v>
      </c>
      <c r="AQ290" s="52">
        <v>-7.6</v>
      </c>
      <c r="AR290" s="52">
        <v>-1.4</v>
      </c>
      <c r="AS290" s="51">
        <v>37</v>
      </c>
      <c r="AT290" s="52">
        <v>40.69</v>
      </c>
    </row>
    <row r="291" spans="1:46" hidden="1">
      <c r="A291">
        <v>2015</v>
      </c>
      <c r="B291" t="s">
        <v>206</v>
      </c>
      <c r="C291" t="s">
        <v>206</v>
      </c>
      <c r="D291" t="s">
        <v>1375</v>
      </c>
      <c r="E291" t="s">
        <v>1376</v>
      </c>
      <c r="F291" t="str">
        <f t="shared" si="4"/>
        <v>Tyson Wahl</v>
      </c>
      <c r="G291" t="s">
        <v>893</v>
      </c>
      <c r="H291" s="143">
        <v>99667</v>
      </c>
      <c r="I291" s="143">
        <v>95000</v>
      </c>
      <c r="J291" t="str">
        <f>IF(G291="GK",VLOOKUP(F291,'[1]2015GoalKeeper Stats'!$A$2:$S$109,2,FALSE),VLOOKUP(F291,'[1]2015Player Stats'!$A$2:$AB$830,2,FALSE))</f>
        <v>CLB</v>
      </c>
      <c r="K291">
        <f>IF(G291="GK",VLOOKUP(F291,'[1]2015GoalKeeper Stats'!$A$2:$S$109,4,FALSE),VLOOKUP(F291,'[1]2015Player Stats'!$A$2:$AB$830,4,FALSE))</f>
        <v>18</v>
      </c>
      <c r="L291">
        <f>IF(G291="GK",VLOOKUP(F291,'[1]2015GoalKeeper Stats'!$A$2:$S$109,5,FALSE),VLOOKUP(F291,'[1]2015Player Stats'!$A$2:$AB$830,5,FALSE))</f>
        <v>14</v>
      </c>
      <c r="M291">
        <f>IF(G291="GK",VLOOKUP(F291,'[1]2015GoalKeeper Stats'!$A$2:$S$109,6,FALSE),VLOOKUP(F291,'[1]2015Player Stats'!$A$2:$AB$830,6,FALSE))</f>
        <v>1413</v>
      </c>
      <c r="N291">
        <f>IF(G291="GK",VLOOKUP(F291,'[1]2015GoalKeeper Stats'!$A$2:$S$109,7,FALSE),VLOOKUP(F291,'[1]2015Player Stats'!$A$2:$AB$830,7,FALSE))</f>
        <v>0</v>
      </c>
      <c r="O291">
        <f>IF(G291="GK",VLOOKUP(F291,'[1]2015GoalKeeper Stats'!$A$2:$S$109,8,FALSE),VLOOKUP(F291,'[1]2015Player Stats'!$A$2:$AB$830,8,FALSE))</f>
        <v>2</v>
      </c>
      <c r="P291">
        <f>IF(G291="GK",VLOOKUP(F291,'[1]2015GoalKeeper Stats'!$A$2:$S$109,9,FALSE),VLOOKUP(F291,'[1]2015Player Stats'!$A$2:$AB$830,9,FALSE))</f>
        <v>2</v>
      </c>
      <c r="Q291">
        <f>IF(G291="GK",VLOOKUP(F291,'[1]2015GoalKeeper Stats'!$A$2:$S$109,10,FALSE),VLOOKUP(F291,'[1]2015Player Stats'!$A$2:$AB$830,10,FALSE))</f>
        <v>1</v>
      </c>
      <c r="R291">
        <f>IF(G291="GK",VLOOKUP(F291,'[1]2015GoalKeeper Stats'!$A$2:$S$109,11,FALSE),VLOOKUP(F291,'[1]2015Player Stats'!$A$2:$AB$830,11,FALSE))</f>
        <v>0</v>
      </c>
      <c r="S291" t="str">
        <f>IF(G291="GK",VLOOKUP(F291,'[1]2015GoalKeeper Stats'!$A$2:$S$109,12,FALSE),VLOOKUP(F291,'[1]2015Player Stats'!$A$2:$AB$830,12,FALSE))</f>
        <v>0/0</v>
      </c>
      <c r="T291">
        <f>IF(G291="GK",VLOOKUP(F291,'[1]2015GoalKeeper Stats'!$A$2:$S$109,13,FALSE),VLOOKUP(F291,'[1]2015Player Stats'!$A$2:$AB$830,13,FALSE))</f>
        <v>0</v>
      </c>
      <c r="U291">
        <f>IF(G291="GK",VLOOKUP(F291,'[1]2015GoalKeeper Stats'!$A$2:$S$109,14,FALSE),VLOOKUP(F291,'[1]2015Player Stats'!$A$2:$AB$830,14,FALSE))</f>
        <v>0</v>
      </c>
      <c r="V291">
        <f>IF(G291="GK",VLOOKUP(F291,'[1]2015GoalKeeper Stats'!$A$2:$S$109,15,FALSE),VLOOKUP(F291,'[1]2015Player Stats'!$A$2:$AB$830,15,FALSE))</f>
        <v>0</v>
      </c>
      <c r="W291">
        <f>IF(G291="GK",VLOOKUP(F291,'[1]2015GoalKeeper Stats'!$A$2:$S$109,16,FALSE),VLOOKUP(F291,'[1]2015Player Stats'!$A$2:$AB$830,16,FALSE))</f>
        <v>0</v>
      </c>
      <c r="X291">
        <f>IF(G291="GK",VLOOKUP(F291,'[1]2015GoalKeeper Stats'!$A$2:$S$109,17,FALSE),VLOOKUP(F291,'[1]2015Player Stats'!$A$2:$AB$830,17,FALSE))</f>
        <v>0</v>
      </c>
      <c r="Y291">
        <f>IF(G291="GK",VLOOKUP(F291,'[1]2015GoalKeeper Stats'!$A$2:$S$109,18,FALSE),VLOOKUP(F291,'[1]2015Player Stats'!$A$2:$AB$830,18,FALSE))</f>
        <v>1</v>
      </c>
      <c r="Z291">
        <f>IF(G291="GK",VLOOKUP(F291,'[1]2015GoalKeeper Stats'!$A$2:$S$109,19,FALSE),VLOOKUP(F291,'[1]2015Player Stats'!$A$2:$AB$830,19,FALSE))</f>
        <v>1</v>
      </c>
      <c r="AA291">
        <f>IF(G291="GK",VLOOKUP(F291,'[1]2015GoalKeeper Stats'!$A$2:$S$109,20,FALSE),VLOOKUP(F291,'[1]2015Player Stats'!$A$2:$AB$830,20,FALSE))</f>
        <v>0.13</v>
      </c>
      <c r="AB291">
        <f>IF(G291="GK",VLOOKUP(F291,'[1]2015GoalKeeper Stats'!$A$2:$S$109,21,FALSE),VLOOKUP(F291,'[1]2015Player Stats'!$A$2:$AB$830,21,FALSE))</f>
        <v>9</v>
      </c>
      <c r="AC291">
        <f>IF(G291="GK",VLOOKUP(F291,'[1]2015GoalKeeper Stats'!$A$2:$S$109,22,FALSE),VLOOKUP(F291,'[1]2015Player Stats'!$A$2:$AB$830,22,FALSE))</f>
        <v>10</v>
      </c>
      <c r="AD291">
        <f>IF(G291="GK",VLOOKUP(F291,'[1]2015GoalKeeper Stats'!$A$2:$S$109,23,FALSE),VLOOKUP(F291,'[1]2015Player Stats'!$A$2:$AB$830,23,FALSE))</f>
        <v>0</v>
      </c>
      <c r="AE291">
        <f>IF(G291="GK",VLOOKUP(F291,'[1]2015GoalKeeper Stats'!$A$2:$S$109,24,FALSE),VLOOKUP(F291,'[1]2015Player Stats'!$A$2:$AB$830,24,FALSE))</f>
        <v>1</v>
      </c>
      <c r="AF291">
        <f>IF(G291="GK",VLOOKUP(F291,'[1]2015GoalKeeper Stats'!$A$2:$S$109,25,FALSE),VLOOKUP(F291,'[1]2015Player Stats'!$A$2:$AB$830,25,FALSE))</f>
        <v>0</v>
      </c>
      <c r="AG291">
        <f>IF(G291="GK",VLOOKUP(F291,'[1]2015GoalKeeper Stats'!$A$2:$S$109,26,FALSE),VLOOKUP(F291,'[1]2015Player Stats'!$A$2:$AB$830,26,FALSE))</f>
        <v>50</v>
      </c>
      <c r="AH291" s="51">
        <v>2015</v>
      </c>
      <c r="AI291" s="51">
        <v>34</v>
      </c>
      <c r="AJ291" s="51">
        <v>464</v>
      </c>
      <c r="AK291" s="51">
        <v>433</v>
      </c>
      <c r="AL291" s="51">
        <v>57</v>
      </c>
      <c r="AM291" s="51">
        <v>53</v>
      </c>
      <c r="AN291" s="51">
        <v>4</v>
      </c>
      <c r="AO291" s="52">
        <v>47.67</v>
      </c>
      <c r="AP291" s="52">
        <v>45.7</v>
      </c>
      <c r="AQ291" s="52">
        <v>1.97</v>
      </c>
      <c r="AR291" s="52">
        <v>2.0299999999999998</v>
      </c>
      <c r="AS291" s="51">
        <v>53</v>
      </c>
      <c r="AT291" s="52">
        <v>48.25</v>
      </c>
    </row>
    <row r="292" spans="1:46" hidden="1">
      <c r="A292">
        <v>2015</v>
      </c>
      <c r="B292" t="s">
        <v>943</v>
      </c>
      <c r="C292" t="s">
        <v>175</v>
      </c>
      <c r="D292" t="s">
        <v>1098</v>
      </c>
      <c r="E292" t="s">
        <v>970</v>
      </c>
      <c r="F292" t="str">
        <f t="shared" si="4"/>
        <v>Sean Davis</v>
      </c>
      <c r="G292" t="s">
        <v>860</v>
      </c>
      <c r="H292" s="143">
        <v>97500</v>
      </c>
      <c r="I292" s="143">
        <v>80000</v>
      </c>
      <c r="J292" t="str">
        <f>IF(G292="GK",VLOOKUP(F292,'[1]2015GoalKeeper Stats'!$A$2:$S$109,2,FALSE),VLOOKUP(F292,'[1]2015Player Stats'!$A$2:$AB$830,2,FALSE))</f>
        <v>RBNY</v>
      </c>
      <c r="K292">
        <f>IF(G292="GK",VLOOKUP(F292,'[1]2015GoalKeeper Stats'!$A$2:$S$109,4,FALSE),VLOOKUP(F292,'[1]2015Player Stats'!$A$2:$AB$830,4,FALSE))</f>
        <v>14</v>
      </c>
      <c r="L292">
        <f>IF(G292="GK",VLOOKUP(F292,'[1]2015GoalKeeper Stats'!$A$2:$S$109,5,FALSE),VLOOKUP(F292,'[1]2015Player Stats'!$A$2:$AB$830,5,FALSE))</f>
        <v>4</v>
      </c>
      <c r="M292">
        <f>IF(G292="GK",VLOOKUP(F292,'[1]2015GoalKeeper Stats'!$A$2:$S$109,6,FALSE),VLOOKUP(F292,'[1]2015Player Stats'!$A$2:$AB$830,6,FALSE))</f>
        <v>431</v>
      </c>
      <c r="N292">
        <f>IF(G292="GK",VLOOKUP(F292,'[1]2015GoalKeeper Stats'!$A$2:$S$109,7,FALSE),VLOOKUP(F292,'[1]2015Player Stats'!$A$2:$AB$830,7,FALSE))</f>
        <v>0</v>
      </c>
      <c r="O292">
        <f>IF(G292="GK",VLOOKUP(F292,'[1]2015GoalKeeper Stats'!$A$2:$S$109,8,FALSE),VLOOKUP(F292,'[1]2015Player Stats'!$A$2:$AB$830,8,FALSE))</f>
        <v>1</v>
      </c>
      <c r="P292">
        <f>IF(G292="GK",VLOOKUP(F292,'[1]2015GoalKeeper Stats'!$A$2:$S$109,9,FALSE),VLOOKUP(F292,'[1]2015Player Stats'!$A$2:$AB$830,9,FALSE))</f>
        <v>6</v>
      </c>
      <c r="Q292">
        <f>IF(G292="GK",VLOOKUP(F292,'[1]2015GoalKeeper Stats'!$A$2:$S$109,10,FALSE),VLOOKUP(F292,'[1]2015Player Stats'!$A$2:$AB$830,10,FALSE))</f>
        <v>1</v>
      </c>
      <c r="R292">
        <f>IF(G292="GK",VLOOKUP(F292,'[1]2015GoalKeeper Stats'!$A$2:$S$109,11,FALSE),VLOOKUP(F292,'[1]2015Player Stats'!$A$2:$AB$830,11,FALSE))</f>
        <v>0</v>
      </c>
      <c r="S292" t="str">
        <f>IF(G292="GK",VLOOKUP(F292,'[1]2015GoalKeeper Stats'!$A$2:$S$109,12,FALSE),VLOOKUP(F292,'[1]2015Player Stats'!$A$2:$AB$830,12,FALSE))</f>
        <v>0/0</v>
      </c>
      <c r="T292">
        <f>IF(G292="GK",VLOOKUP(F292,'[1]2015GoalKeeper Stats'!$A$2:$S$109,13,FALSE),VLOOKUP(F292,'[1]2015Player Stats'!$A$2:$AB$830,13,FALSE))</f>
        <v>0</v>
      </c>
      <c r="U292">
        <f>IF(G292="GK",VLOOKUP(F292,'[1]2015GoalKeeper Stats'!$A$2:$S$109,14,FALSE),VLOOKUP(F292,'[1]2015Player Stats'!$A$2:$AB$830,14,FALSE))</f>
        <v>0</v>
      </c>
      <c r="V292">
        <f>IF(G292="GK",VLOOKUP(F292,'[1]2015GoalKeeper Stats'!$A$2:$S$109,15,FALSE),VLOOKUP(F292,'[1]2015Player Stats'!$A$2:$AB$830,15,FALSE))</f>
        <v>0</v>
      </c>
      <c r="W292">
        <f>IF(G292="GK",VLOOKUP(F292,'[1]2015GoalKeeper Stats'!$A$2:$S$109,16,FALSE),VLOOKUP(F292,'[1]2015Player Stats'!$A$2:$AB$830,16,FALSE))</f>
        <v>0</v>
      </c>
      <c r="X292">
        <f>IF(G292="GK",VLOOKUP(F292,'[1]2015GoalKeeper Stats'!$A$2:$S$109,17,FALSE),VLOOKUP(F292,'[1]2015Player Stats'!$A$2:$AB$830,17,FALSE))</f>
        <v>1</v>
      </c>
      <c r="Y292">
        <f>IF(G292="GK",VLOOKUP(F292,'[1]2015GoalKeeper Stats'!$A$2:$S$109,18,FALSE),VLOOKUP(F292,'[1]2015Player Stats'!$A$2:$AB$830,18,FALSE))</f>
        <v>1</v>
      </c>
      <c r="Z292">
        <f>IF(G292="GK",VLOOKUP(F292,'[1]2015GoalKeeper Stats'!$A$2:$S$109,19,FALSE),VLOOKUP(F292,'[1]2015Player Stats'!$A$2:$AB$830,19,FALSE))</f>
        <v>0</v>
      </c>
      <c r="AA292">
        <f>IF(G292="GK",VLOOKUP(F292,'[1]2015GoalKeeper Stats'!$A$2:$S$109,20,FALSE),VLOOKUP(F292,'[1]2015Player Stats'!$A$2:$AB$830,20,FALSE))</f>
        <v>0.21</v>
      </c>
      <c r="AB292">
        <f>IF(G292="GK",VLOOKUP(F292,'[1]2015GoalKeeper Stats'!$A$2:$S$109,21,FALSE),VLOOKUP(F292,'[1]2015Player Stats'!$A$2:$AB$830,21,FALSE))</f>
        <v>9</v>
      </c>
      <c r="AC292">
        <f>IF(G292="GK",VLOOKUP(F292,'[1]2015GoalKeeper Stats'!$A$2:$S$109,22,FALSE),VLOOKUP(F292,'[1]2015Player Stats'!$A$2:$AB$830,22,FALSE))</f>
        <v>12</v>
      </c>
      <c r="AD292">
        <f>IF(G292="GK",VLOOKUP(F292,'[1]2015GoalKeeper Stats'!$A$2:$S$109,23,FALSE),VLOOKUP(F292,'[1]2015Player Stats'!$A$2:$AB$830,23,FALSE))</f>
        <v>0</v>
      </c>
      <c r="AE292">
        <f>IF(G292="GK",VLOOKUP(F292,'[1]2015GoalKeeper Stats'!$A$2:$S$109,24,FALSE),VLOOKUP(F292,'[1]2015Player Stats'!$A$2:$AB$830,24,FALSE))</f>
        <v>0</v>
      </c>
      <c r="AF292">
        <f>IF(G292="GK",VLOOKUP(F292,'[1]2015GoalKeeper Stats'!$A$2:$S$109,25,FALSE),VLOOKUP(F292,'[1]2015Player Stats'!$A$2:$AB$830,25,FALSE))</f>
        <v>0</v>
      </c>
      <c r="AG292">
        <f>IF(G292="GK",VLOOKUP(F292,'[1]2015GoalKeeper Stats'!$A$2:$S$109,26,FALSE),VLOOKUP(F292,'[1]2015Player Stats'!$A$2:$AB$830,26,FALSE))</f>
        <v>16.670000000000002</v>
      </c>
      <c r="AH292" s="51">
        <v>2015</v>
      </c>
      <c r="AI292" s="51">
        <v>34</v>
      </c>
      <c r="AJ292" s="51">
        <v>476</v>
      </c>
      <c r="AK292" s="51">
        <v>399</v>
      </c>
      <c r="AL292" s="51">
        <v>62</v>
      </c>
      <c r="AM292" s="51">
        <v>42</v>
      </c>
      <c r="AN292" s="51">
        <v>20</v>
      </c>
      <c r="AO292" s="52">
        <v>60.94</v>
      </c>
      <c r="AP292" s="52">
        <v>38.31</v>
      </c>
      <c r="AQ292" s="52">
        <v>22.63</v>
      </c>
      <c r="AR292" s="52">
        <v>-2.63</v>
      </c>
      <c r="AS292" s="51">
        <v>60</v>
      </c>
      <c r="AT292" s="52">
        <v>61.58</v>
      </c>
    </row>
    <row r="293" spans="1:46" hidden="1">
      <c r="A293">
        <v>2015</v>
      </c>
      <c r="B293" t="s">
        <v>861</v>
      </c>
      <c r="C293" t="s">
        <v>207</v>
      </c>
      <c r="D293" t="s">
        <v>1377</v>
      </c>
      <c r="E293" t="s">
        <v>1378</v>
      </c>
      <c r="F293" t="str">
        <f t="shared" si="4"/>
        <v>Mark Bloom</v>
      </c>
      <c r="G293" t="s">
        <v>893</v>
      </c>
      <c r="H293" s="143">
        <v>97349</v>
      </c>
      <c r="I293" s="143">
        <v>90000</v>
      </c>
      <c r="J293" t="str">
        <f>IF(G293="GK",VLOOKUP(F293,'[1]2015GoalKeeper Stats'!$A$2:$S$109,2,FALSE),VLOOKUP(F293,'[1]2015Player Stats'!$A$2:$AB$830,2,FALSE))</f>
        <v>TOR</v>
      </c>
      <c r="K293">
        <f>IF(G293="GK",VLOOKUP(F293,'[1]2015GoalKeeper Stats'!$A$2:$S$109,4,FALSE),VLOOKUP(F293,'[1]2015Player Stats'!$A$2:$AB$830,4,FALSE))</f>
        <v>0</v>
      </c>
      <c r="L293">
        <f>IF(G293="GK",VLOOKUP(F293,'[1]2015GoalKeeper Stats'!$A$2:$S$109,5,FALSE),VLOOKUP(F293,'[1]2015Player Stats'!$A$2:$AB$830,5,FALSE))</f>
        <v>0</v>
      </c>
      <c r="M293">
        <f>IF(G293="GK",VLOOKUP(F293,'[1]2015GoalKeeper Stats'!$A$2:$S$109,6,FALSE),VLOOKUP(F293,'[1]2015Player Stats'!$A$2:$AB$830,6,FALSE))</f>
        <v>0</v>
      </c>
      <c r="N293">
        <f>IF(G293="GK",VLOOKUP(F293,'[1]2015GoalKeeper Stats'!$A$2:$S$109,7,FALSE),VLOOKUP(F293,'[1]2015Player Stats'!$A$2:$AB$830,7,FALSE))</f>
        <v>0</v>
      </c>
      <c r="O293">
        <f>IF(G293="GK",VLOOKUP(F293,'[1]2015GoalKeeper Stats'!$A$2:$S$109,8,FALSE),VLOOKUP(F293,'[1]2015Player Stats'!$A$2:$AB$830,8,FALSE))</f>
        <v>0</v>
      </c>
      <c r="P293">
        <f>IF(G293="GK",VLOOKUP(F293,'[1]2015GoalKeeper Stats'!$A$2:$S$109,9,FALSE),VLOOKUP(F293,'[1]2015Player Stats'!$A$2:$AB$830,9,FALSE))</f>
        <v>0</v>
      </c>
      <c r="Q293">
        <f>IF(G293="GK",VLOOKUP(F293,'[1]2015GoalKeeper Stats'!$A$2:$S$109,10,FALSE),VLOOKUP(F293,'[1]2015Player Stats'!$A$2:$AB$830,10,FALSE))</f>
        <v>0</v>
      </c>
      <c r="R293">
        <f>IF(G293="GK",VLOOKUP(F293,'[1]2015GoalKeeper Stats'!$A$2:$S$109,11,FALSE),VLOOKUP(F293,'[1]2015Player Stats'!$A$2:$AB$830,11,FALSE))</f>
        <v>0</v>
      </c>
      <c r="S293" t="str">
        <f>IF(G293="GK",VLOOKUP(F293,'[1]2015GoalKeeper Stats'!$A$2:$S$109,12,FALSE),VLOOKUP(F293,'[1]2015Player Stats'!$A$2:$AB$830,12,FALSE))</f>
        <v>0/0</v>
      </c>
      <c r="T293">
        <f>IF(G293="GK",VLOOKUP(F293,'[1]2015GoalKeeper Stats'!$A$2:$S$109,13,FALSE),VLOOKUP(F293,'[1]2015Player Stats'!$A$2:$AB$830,13,FALSE))</f>
        <v>0</v>
      </c>
      <c r="U293">
        <f>IF(G293="GK",VLOOKUP(F293,'[1]2015GoalKeeper Stats'!$A$2:$S$109,14,FALSE),VLOOKUP(F293,'[1]2015Player Stats'!$A$2:$AB$830,14,FALSE))</f>
        <v>0</v>
      </c>
      <c r="V293">
        <f>IF(G293="GK",VLOOKUP(F293,'[1]2015GoalKeeper Stats'!$A$2:$S$109,15,FALSE),VLOOKUP(F293,'[1]2015Player Stats'!$A$2:$AB$830,15,FALSE))</f>
        <v>0</v>
      </c>
      <c r="W293">
        <f>IF(G293="GK",VLOOKUP(F293,'[1]2015GoalKeeper Stats'!$A$2:$S$109,16,FALSE),VLOOKUP(F293,'[1]2015Player Stats'!$A$2:$AB$830,16,FALSE))</f>
        <v>0</v>
      </c>
      <c r="X293">
        <f>IF(G293="GK",VLOOKUP(F293,'[1]2015GoalKeeper Stats'!$A$2:$S$109,17,FALSE),VLOOKUP(F293,'[1]2015Player Stats'!$A$2:$AB$830,17,FALSE))</f>
        <v>0</v>
      </c>
      <c r="Y293">
        <f>IF(G293="GK",VLOOKUP(F293,'[1]2015GoalKeeper Stats'!$A$2:$S$109,18,FALSE),VLOOKUP(F293,'[1]2015Player Stats'!$A$2:$AB$830,18,FALSE))</f>
        <v>0</v>
      </c>
      <c r="Z293">
        <f>IF(G293="GK",VLOOKUP(F293,'[1]2015GoalKeeper Stats'!$A$2:$S$109,19,FALSE),VLOOKUP(F293,'[1]2015Player Stats'!$A$2:$AB$830,19,FALSE))</f>
        <v>0</v>
      </c>
      <c r="AA293">
        <f>IF(G293="GK",VLOOKUP(F293,'[1]2015GoalKeeper Stats'!$A$2:$S$109,20,FALSE),VLOOKUP(F293,'[1]2015Player Stats'!$A$2:$AB$830,20,FALSE))</f>
        <v>0</v>
      </c>
      <c r="AB293">
        <f>IF(G293="GK",VLOOKUP(F293,'[1]2015GoalKeeper Stats'!$A$2:$S$109,21,FALSE),VLOOKUP(F293,'[1]2015Player Stats'!$A$2:$AB$830,21,FALSE))</f>
        <v>0</v>
      </c>
      <c r="AC293">
        <f>IF(G293="GK",VLOOKUP(F293,'[1]2015GoalKeeper Stats'!$A$2:$S$109,22,FALSE),VLOOKUP(F293,'[1]2015Player Stats'!$A$2:$AB$830,22,FALSE))</f>
        <v>0</v>
      </c>
      <c r="AD293">
        <f>IF(G293="GK",VLOOKUP(F293,'[1]2015GoalKeeper Stats'!$A$2:$S$109,23,FALSE),VLOOKUP(F293,'[1]2015Player Stats'!$A$2:$AB$830,23,FALSE))</f>
        <v>0</v>
      </c>
      <c r="AE293">
        <f>IF(G293="GK",VLOOKUP(F293,'[1]2015GoalKeeper Stats'!$A$2:$S$109,24,FALSE),VLOOKUP(F293,'[1]2015Player Stats'!$A$2:$AB$830,24,FALSE))</f>
        <v>0</v>
      </c>
      <c r="AF293">
        <f>IF(G293="GK",VLOOKUP(F293,'[1]2015GoalKeeper Stats'!$A$2:$S$109,25,FALSE),VLOOKUP(F293,'[1]2015Player Stats'!$A$2:$AB$830,25,FALSE))</f>
        <v>0</v>
      </c>
      <c r="AG293">
        <f>IF(G293="GK",VLOOKUP(F293,'[1]2015GoalKeeper Stats'!$A$2:$S$109,26,FALSE),VLOOKUP(F293,'[1]2015Player Stats'!$A$2:$AB$830,26,FALSE))</f>
        <v>0</v>
      </c>
      <c r="AH293" s="51">
        <v>2015</v>
      </c>
      <c r="AI293" s="51">
        <v>34</v>
      </c>
      <c r="AJ293" s="51">
        <v>468</v>
      </c>
      <c r="AK293" s="51">
        <v>410</v>
      </c>
      <c r="AL293" s="51">
        <v>57</v>
      </c>
      <c r="AM293" s="51">
        <v>56</v>
      </c>
      <c r="AN293" s="51">
        <v>1</v>
      </c>
      <c r="AO293" s="52">
        <v>50.46</v>
      </c>
      <c r="AP293" s="52">
        <v>41.58</v>
      </c>
      <c r="AQ293" s="52">
        <v>8.8699999999999992</v>
      </c>
      <c r="AR293" s="52">
        <v>-7.87</v>
      </c>
      <c r="AS293" s="51">
        <v>49</v>
      </c>
      <c r="AT293" s="52">
        <v>52.78</v>
      </c>
    </row>
    <row r="294" spans="1:46" hidden="1">
      <c r="A294">
        <v>2015</v>
      </c>
      <c r="B294" t="s">
        <v>210</v>
      </c>
      <c r="C294" t="s">
        <v>210</v>
      </c>
      <c r="D294" t="s">
        <v>1379</v>
      </c>
      <c r="E294" t="s">
        <v>1380</v>
      </c>
      <c r="F294" t="str">
        <f t="shared" si="4"/>
        <v>Darwin Ceren</v>
      </c>
      <c r="G294" t="s">
        <v>860</v>
      </c>
      <c r="H294" s="143">
        <v>96438</v>
      </c>
      <c r="I294" s="143">
        <v>66000</v>
      </c>
      <c r="J294" t="str">
        <f>IF(G294="GK",VLOOKUP(F294,'[1]2015GoalKeeper Stats'!$A$2:$S$109,2,FALSE),VLOOKUP(F294,'[1]2015Player Stats'!$A$2:$AB$830,2,FALSE))</f>
        <v>HOU</v>
      </c>
      <c r="K294">
        <f>IF(G294="GK",VLOOKUP(F294,'[1]2015GoalKeeper Stats'!$A$2:$S$109,4,FALSE),VLOOKUP(F294,'[1]2015Player Stats'!$A$2:$AB$830,4,FALSE))</f>
        <v>26</v>
      </c>
      <c r="L294">
        <f>IF(G294="GK",VLOOKUP(F294,'[1]2015GoalKeeper Stats'!$A$2:$S$109,5,FALSE),VLOOKUP(F294,'[1]2015Player Stats'!$A$2:$AB$830,5,FALSE))</f>
        <v>25</v>
      </c>
      <c r="M294">
        <f>IF(G294="GK",VLOOKUP(F294,'[1]2015GoalKeeper Stats'!$A$2:$S$109,6,FALSE),VLOOKUP(F294,'[1]2015Player Stats'!$A$2:$AB$830,6,FALSE))</f>
        <v>2254</v>
      </c>
      <c r="N294">
        <f>IF(G294="GK",VLOOKUP(F294,'[1]2015GoalKeeper Stats'!$A$2:$S$109,7,FALSE),VLOOKUP(F294,'[1]2015Player Stats'!$A$2:$AB$830,7,FALSE))</f>
        <v>2</v>
      </c>
      <c r="O294">
        <f>IF(G294="GK",VLOOKUP(F294,'[1]2015GoalKeeper Stats'!$A$2:$S$109,8,FALSE),VLOOKUP(F294,'[1]2015Player Stats'!$A$2:$AB$830,8,FALSE))</f>
        <v>2</v>
      </c>
      <c r="P294">
        <f>IF(G294="GK",VLOOKUP(F294,'[1]2015GoalKeeper Stats'!$A$2:$S$109,9,FALSE),VLOOKUP(F294,'[1]2015Player Stats'!$A$2:$AB$830,9,FALSE))</f>
        <v>29</v>
      </c>
      <c r="Q294">
        <f>IF(G294="GK",VLOOKUP(F294,'[1]2015GoalKeeper Stats'!$A$2:$S$109,10,FALSE),VLOOKUP(F294,'[1]2015Player Stats'!$A$2:$AB$830,10,FALSE))</f>
        <v>7</v>
      </c>
      <c r="R294">
        <f>IF(G294="GK",VLOOKUP(F294,'[1]2015GoalKeeper Stats'!$A$2:$S$109,11,FALSE),VLOOKUP(F294,'[1]2015Player Stats'!$A$2:$AB$830,11,FALSE))</f>
        <v>0</v>
      </c>
      <c r="S294" t="str">
        <f>IF(G294="GK",VLOOKUP(F294,'[1]2015GoalKeeper Stats'!$A$2:$S$109,12,FALSE),VLOOKUP(F294,'[1]2015Player Stats'!$A$2:$AB$830,12,FALSE))</f>
        <v>0/0</v>
      </c>
      <c r="T294">
        <f>IF(G294="GK",VLOOKUP(F294,'[1]2015GoalKeeper Stats'!$A$2:$S$109,13,FALSE),VLOOKUP(F294,'[1]2015Player Stats'!$A$2:$AB$830,13,FALSE))</f>
        <v>2</v>
      </c>
      <c r="U294">
        <f>IF(G294="GK",VLOOKUP(F294,'[1]2015GoalKeeper Stats'!$A$2:$S$109,14,FALSE),VLOOKUP(F294,'[1]2015Player Stats'!$A$2:$AB$830,14,FALSE))</f>
        <v>0</v>
      </c>
      <c r="V294">
        <f>IF(G294="GK",VLOOKUP(F294,'[1]2015GoalKeeper Stats'!$A$2:$S$109,15,FALSE),VLOOKUP(F294,'[1]2015Player Stats'!$A$2:$AB$830,15,FALSE))</f>
        <v>0.08</v>
      </c>
      <c r="W294">
        <f>IF(G294="GK",VLOOKUP(F294,'[1]2015GoalKeeper Stats'!$A$2:$S$109,16,FALSE),VLOOKUP(F294,'[1]2015Player Stats'!$A$2:$AB$830,16,FALSE))</f>
        <v>6.9</v>
      </c>
      <c r="X294">
        <f>IF(G294="GK",VLOOKUP(F294,'[1]2015GoalKeeper Stats'!$A$2:$S$109,17,FALSE),VLOOKUP(F294,'[1]2015Player Stats'!$A$2:$AB$830,17,FALSE))</f>
        <v>1</v>
      </c>
      <c r="Y294">
        <f>IF(G294="GK",VLOOKUP(F294,'[1]2015GoalKeeper Stats'!$A$2:$S$109,18,FALSE),VLOOKUP(F294,'[1]2015Player Stats'!$A$2:$AB$830,18,FALSE))</f>
        <v>0</v>
      </c>
      <c r="Z294">
        <f>IF(G294="GK",VLOOKUP(F294,'[1]2015GoalKeeper Stats'!$A$2:$S$109,19,FALSE),VLOOKUP(F294,'[1]2015Player Stats'!$A$2:$AB$830,19,FALSE))</f>
        <v>2</v>
      </c>
      <c r="AA294">
        <f>IF(G294="GK",VLOOKUP(F294,'[1]2015GoalKeeper Stats'!$A$2:$S$109,20,FALSE),VLOOKUP(F294,'[1]2015Player Stats'!$A$2:$AB$830,20,FALSE))</f>
        <v>0.08</v>
      </c>
      <c r="AB294">
        <f>IF(G294="GK",VLOOKUP(F294,'[1]2015GoalKeeper Stats'!$A$2:$S$109,21,FALSE),VLOOKUP(F294,'[1]2015Player Stats'!$A$2:$AB$830,21,FALSE))</f>
        <v>53</v>
      </c>
      <c r="AC294">
        <f>IF(G294="GK",VLOOKUP(F294,'[1]2015GoalKeeper Stats'!$A$2:$S$109,22,FALSE),VLOOKUP(F294,'[1]2015Player Stats'!$A$2:$AB$830,22,FALSE))</f>
        <v>33</v>
      </c>
      <c r="AD294">
        <f>IF(G294="GK",VLOOKUP(F294,'[1]2015GoalKeeper Stats'!$A$2:$S$109,23,FALSE),VLOOKUP(F294,'[1]2015Player Stats'!$A$2:$AB$830,23,FALSE))</f>
        <v>0</v>
      </c>
      <c r="AE294">
        <f>IF(G294="GK",VLOOKUP(F294,'[1]2015GoalKeeper Stats'!$A$2:$S$109,24,FALSE),VLOOKUP(F294,'[1]2015Player Stats'!$A$2:$AB$830,24,FALSE))</f>
        <v>6</v>
      </c>
      <c r="AF294">
        <f>IF(G294="GK",VLOOKUP(F294,'[1]2015GoalKeeper Stats'!$A$2:$S$109,25,FALSE),VLOOKUP(F294,'[1]2015Player Stats'!$A$2:$AB$830,25,FALSE))</f>
        <v>0</v>
      </c>
      <c r="AG294">
        <f>IF(G294="GK",VLOOKUP(F294,'[1]2015GoalKeeper Stats'!$A$2:$S$109,26,FALSE),VLOOKUP(F294,'[1]2015Player Stats'!$A$2:$AB$830,26,FALSE))</f>
        <v>24.14</v>
      </c>
      <c r="AH294" s="51">
        <v>2015</v>
      </c>
      <c r="AI294" s="51">
        <v>34</v>
      </c>
      <c r="AJ294" s="51">
        <v>382</v>
      </c>
      <c r="AK294" s="51">
        <v>434</v>
      </c>
      <c r="AL294" s="51">
        <v>41</v>
      </c>
      <c r="AM294" s="51">
        <v>55</v>
      </c>
      <c r="AN294" s="51">
        <v>-14</v>
      </c>
      <c r="AO294" s="52">
        <v>42</v>
      </c>
      <c r="AP294" s="52">
        <v>46.37</v>
      </c>
      <c r="AQ294" s="52">
        <v>-4.38</v>
      </c>
      <c r="AR294" s="52">
        <v>-9.6199999999999992</v>
      </c>
      <c r="AS294" s="51">
        <v>44</v>
      </c>
      <c r="AT294" s="52">
        <v>44.4</v>
      </c>
    </row>
    <row r="295" spans="1:46" hidden="1">
      <c r="A295">
        <v>2015</v>
      </c>
      <c r="B295" t="s">
        <v>962</v>
      </c>
      <c r="C295" t="s">
        <v>962</v>
      </c>
      <c r="D295" t="s">
        <v>867</v>
      </c>
      <c r="E295" t="s">
        <v>1381</v>
      </c>
      <c r="F295" t="str">
        <f t="shared" si="4"/>
        <v>Steven Birnbaum</v>
      </c>
      <c r="G295" t="s">
        <v>893</v>
      </c>
      <c r="H295" s="143">
        <v>96000</v>
      </c>
      <c r="I295" s="143">
        <v>66000</v>
      </c>
      <c r="J295" t="str">
        <f>IF(G295="GK",VLOOKUP(F295,'[1]2015GoalKeeper Stats'!$A$2:$S$109,2,FALSE),VLOOKUP(F295,'[1]2015Player Stats'!$A$2:$AB$830,2,FALSE))</f>
        <v>DC</v>
      </c>
      <c r="K295">
        <f>IF(G295="GK",VLOOKUP(F295,'[1]2015GoalKeeper Stats'!$A$2:$S$109,4,FALSE),VLOOKUP(F295,'[1]2015Player Stats'!$A$2:$AB$830,4,FALSE))</f>
        <v>22</v>
      </c>
      <c r="L295">
        <f>IF(G295="GK",VLOOKUP(F295,'[1]2015GoalKeeper Stats'!$A$2:$S$109,5,FALSE),VLOOKUP(F295,'[1]2015Player Stats'!$A$2:$AB$830,5,FALSE))</f>
        <v>21</v>
      </c>
      <c r="M295">
        <f>IF(G295="GK",VLOOKUP(F295,'[1]2015GoalKeeper Stats'!$A$2:$S$109,6,FALSE),VLOOKUP(F295,'[1]2015Player Stats'!$A$2:$AB$830,6,FALSE))</f>
        <v>1822</v>
      </c>
      <c r="N295">
        <f>IF(G295="GK",VLOOKUP(F295,'[1]2015GoalKeeper Stats'!$A$2:$S$109,7,FALSE),VLOOKUP(F295,'[1]2015Player Stats'!$A$2:$AB$830,7,FALSE))</f>
        <v>2</v>
      </c>
      <c r="O295">
        <f>IF(G295="GK",VLOOKUP(F295,'[1]2015GoalKeeper Stats'!$A$2:$S$109,8,FALSE),VLOOKUP(F295,'[1]2015Player Stats'!$A$2:$AB$830,8,FALSE))</f>
        <v>0</v>
      </c>
      <c r="P295">
        <f>IF(G295="GK",VLOOKUP(F295,'[1]2015GoalKeeper Stats'!$A$2:$S$109,9,FALSE),VLOOKUP(F295,'[1]2015Player Stats'!$A$2:$AB$830,9,FALSE))</f>
        <v>14</v>
      </c>
      <c r="Q295">
        <f>IF(G295="GK",VLOOKUP(F295,'[1]2015GoalKeeper Stats'!$A$2:$S$109,10,FALSE),VLOOKUP(F295,'[1]2015Player Stats'!$A$2:$AB$830,10,FALSE))</f>
        <v>5</v>
      </c>
      <c r="R295">
        <f>IF(G295="GK",VLOOKUP(F295,'[1]2015GoalKeeper Stats'!$A$2:$S$109,11,FALSE),VLOOKUP(F295,'[1]2015Player Stats'!$A$2:$AB$830,11,FALSE))</f>
        <v>0</v>
      </c>
      <c r="S295" t="str">
        <f>IF(G295="GK",VLOOKUP(F295,'[1]2015GoalKeeper Stats'!$A$2:$S$109,12,FALSE),VLOOKUP(F295,'[1]2015Player Stats'!$A$2:$AB$830,12,FALSE))</f>
        <v>0/0</v>
      </c>
      <c r="T295">
        <f>IF(G295="GK",VLOOKUP(F295,'[1]2015GoalKeeper Stats'!$A$2:$S$109,13,FALSE),VLOOKUP(F295,'[1]2015Player Stats'!$A$2:$AB$830,13,FALSE))</f>
        <v>1</v>
      </c>
      <c r="U295">
        <f>IF(G295="GK",VLOOKUP(F295,'[1]2015GoalKeeper Stats'!$A$2:$S$109,14,FALSE),VLOOKUP(F295,'[1]2015Player Stats'!$A$2:$AB$830,14,FALSE))</f>
        <v>1</v>
      </c>
      <c r="V295">
        <f>IF(G295="GK",VLOOKUP(F295,'[1]2015GoalKeeper Stats'!$A$2:$S$109,15,FALSE),VLOOKUP(F295,'[1]2015Player Stats'!$A$2:$AB$830,15,FALSE))</f>
        <v>0.1</v>
      </c>
      <c r="W295">
        <f>IF(G295="GK",VLOOKUP(F295,'[1]2015GoalKeeper Stats'!$A$2:$S$109,16,FALSE),VLOOKUP(F295,'[1]2015Player Stats'!$A$2:$AB$830,16,FALSE))</f>
        <v>14.3</v>
      </c>
      <c r="X295">
        <f>IF(G295="GK",VLOOKUP(F295,'[1]2015GoalKeeper Stats'!$A$2:$S$109,17,FALSE),VLOOKUP(F295,'[1]2015Player Stats'!$A$2:$AB$830,17,FALSE))</f>
        <v>0</v>
      </c>
      <c r="Y295">
        <f>IF(G295="GK",VLOOKUP(F295,'[1]2015GoalKeeper Stats'!$A$2:$S$109,18,FALSE),VLOOKUP(F295,'[1]2015Player Stats'!$A$2:$AB$830,18,FALSE))</f>
        <v>0</v>
      </c>
      <c r="Z295">
        <f>IF(G295="GK",VLOOKUP(F295,'[1]2015GoalKeeper Stats'!$A$2:$S$109,19,FALSE),VLOOKUP(F295,'[1]2015Player Stats'!$A$2:$AB$830,19,FALSE))</f>
        <v>0</v>
      </c>
      <c r="AA295">
        <f>IF(G295="GK",VLOOKUP(F295,'[1]2015GoalKeeper Stats'!$A$2:$S$109,20,FALSE),VLOOKUP(F295,'[1]2015Player Stats'!$A$2:$AB$830,20,FALSE))</f>
        <v>0</v>
      </c>
      <c r="AB295">
        <f>IF(G295="GK",VLOOKUP(F295,'[1]2015GoalKeeper Stats'!$A$2:$S$109,21,FALSE),VLOOKUP(F295,'[1]2015Player Stats'!$A$2:$AB$830,21,FALSE))</f>
        <v>29</v>
      </c>
      <c r="AC295">
        <f>IF(G295="GK",VLOOKUP(F295,'[1]2015GoalKeeper Stats'!$A$2:$S$109,22,FALSE),VLOOKUP(F295,'[1]2015Player Stats'!$A$2:$AB$830,22,FALSE))</f>
        <v>21</v>
      </c>
      <c r="AD295">
        <f>IF(G295="GK",VLOOKUP(F295,'[1]2015GoalKeeper Stats'!$A$2:$S$109,23,FALSE),VLOOKUP(F295,'[1]2015Player Stats'!$A$2:$AB$830,23,FALSE))</f>
        <v>2</v>
      </c>
      <c r="AE295">
        <f>IF(G295="GK",VLOOKUP(F295,'[1]2015GoalKeeper Stats'!$A$2:$S$109,24,FALSE),VLOOKUP(F295,'[1]2015Player Stats'!$A$2:$AB$830,24,FALSE))</f>
        <v>5</v>
      </c>
      <c r="AF295">
        <f>IF(G295="GK",VLOOKUP(F295,'[1]2015GoalKeeper Stats'!$A$2:$S$109,25,FALSE),VLOOKUP(F295,'[1]2015Player Stats'!$A$2:$AB$830,25,FALSE))</f>
        <v>0</v>
      </c>
      <c r="AG295">
        <f>IF(G295="GK",VLOOKUP(F295,'[1]2015GoalKeeper Stats'!$A$2:$S$109,26,FALSE),VLOOKUP(F295,'[1]2015Player Stats'!$A$2:$AB$830,26,FALSE))</f>
        <v>35.71</v>
      </c>
      <c r="AH295" s="51">
        <v>2015</v>
      </c>
      <c r="AI295" s="51">
        <v>34</v>
      </c>
      <c r="AJ295" s="51">
        <v>373</v>
      </c>
      <c r="AK295" s="51">
        <v>492</v>
      </c>
      <c r="AL295" s="51">
        <v>42</v>
      </c>
      <c r="AM295" s="51">
        <v>45</v>
      </c>
      <c r="AN295" s="51">
        <v>-3</v>
      </c>
      <c r="AO295" s="52">
        <v>40.159999999999997</v>
      </c>
      <c r="AP295" s="52">
        <v>48.75</v>
      </c>
      <c r="AQ295" s="52">
        <v>-8.59</v>
      </c>
      <c r="AR295" s="52">
        <v>5.59</v>
      </c>
      <c r="AS295" s="51">
        <v>51</v>
      </c>
      <c r="AT295" s="52">
        <v>40.659999999999997</v>
      </c>
    </row>
    <row r="296" spans="1:46" hidden="1">
      <c r="A296">
        <v>2015</v>
      </c>
      <c r="B296" t="s">
        <v>896</v>
      </c>
      <c r="C296" t="s">
        <v>896</v>
      </c>
      <c r="D296" t="s">
        <v>1100</v>
      </c>
      <c r="E296" t="s">
        <v>1382</v>
      </c>
      <c r="F296" t="str">
        <f t="shared" si="4"/>
        <v>Paulo Renato</v>
      </c>
      <c r="G296" t="s">
        <v>893</v>
      </c>
      <c r="H296" s="143">
        <v>96000</v>
      </c>
      <c r="I296" s="143">
        <v>96000</v>
      </c>
      <c r="J296" t="str">
        <f>IF(G296="GK",VLOOKUP(F296,'[1]2015GoalKeeper Stats'!$A$2:$S$109,2,FALSE),VLOOKUP(F296,'[1]2015Player Stats'!$A$2:$AB$830,2,FALSE))</f>
        <v xml:space="preserve">SJ </v>
      </c>
      <c r="K296">
        <f>IF(G296="GK",VLOOKUP(F296,'[1]2015GoalKeeper Stats'!$A$2:$S$109,4,FALSE),VLOOKUP(F296,'[1]2015Player Stats'!$A$2:$AB$830,4,FALSE))</f>
        <v>5</v>
      </c>
      <c r="L296">
        <f>IF(G296="GK",VLOOKUP(F296,'[1]2015GoalKeeper Stats'!$A$2:$S$109,5,FALSE),VLOOKUP(F296,'[1]2015Player Stats'!$A$2:$AB$830,5,FALSE))</f>
        <v>3</v>
      </c>
      <c r="M296">
        <f>IF(G296="GK",VLOOKUP(F296,'[1]2015GoalKeeper Stats'!$A$2:$S$109,6,FALSE),VLOOKUP(F296,'[1]2015Player Stats'!$A$2:$AB$830,6,FALSE))</f>
        <v>366</v>
      </c>
      <c r="N296">
        <f>IF(G296="GK",VLOOKUP(F296,'[1]2015GoalKeeper Stats'!$A$2:$S$109,7,FALSE),VLOOKUP(F296,'[1]2015Player Stats'!$A$2:$AB$830,7,FALSE))</f>
        <v>0</v>
      </c>
      <c r="O296">
        <f>IF(G296="GK",VLOOKUP(F296,'[1]2015GoalKeeper Stats'!$A$2:$S$109,8,FALSE),VLOOKUP(F296,'[1]2015Player Stats'!$A$2:$AB$830,8,FALSE))</f>
        <v>0</v>
      </c>
      <c r="P296">
        <f>IF(G296="GK",VLOOKUP(F296,'[1]2015GoalKeeper Stats'!$A$2:$S$109,9,FALSE),VLOOKUP(F296,'[1]2015Player Stats'!$A$2:$AB$830,9,FALSE))</f>
        <v>1</v>
      </c>
      <c r="Q296">
        <f>IF(G296="GK",VLOOKUP(F296,'[1]2015GoalKeeper Stats'!$A$2:$S$109,10,FALSE),VLOOKUP(F296,'[1]2015Player Stats'!$A$2:$AB$830,10,FALSE))</f>
        <v>0</v>
      </c>
      <c r="R296">
        <f>IF(G296="GK",VLOOKUP(F296,'[1]2015GoalKeeper Stats'!$A$2:$S$109,11,FALSE),VLOOKUP(F296,'[1]2015Player Stats'!$A$2:$AB$830,11,FALSE))</f>
        <v>0</v>
      </c>
      <c r="S296" t="str">
        <f>IF(G296="GK",VLOOKUP(F296,'[1]2015GoalKeeper Stats'!$A$2:$S$109,12,FALSE),VLOOKUP(F296,'[1]2015Player Stats'!$A$2:$AB$830,12,FALSE))</f>
        <v>0/0</v>
      </c>
      <c r="T296">
        <f>IF(G296="GK",VLOOKUP(F296,'[1]2015GoalKeeper Stats'!$A$2:$S$109,13,FALSE),VLOOKUP(F296,'[1]2015Player Stats'!$A$2:$AB$830,13,FALSE))</f>
        <v>0</v>
      </c>
      <c r="U296">
        <f>IF(G296="GK",VLOOKUP(F296,'[1]2015GoalKeeper Stats'!$A$2:$S$109,14,FALSE),VLOOKUP(F296,'[1]2015Player Stats'!$A$2:$AB$830,14,FALSE))</f>
        <v>0</v>
      </c>
      <c r="V296">
        <f>IF(G296="GK",VLOOKUP(F296,'[1]2015GoalKeeper Stats'!$A$2:$S$109,15,FALSE),VLOOKUP(F296,'[1]2015Player Stats'!$A$2:$AB$830,15,FALSE))</f>
        <v>0</v>
      </c>
      <c r="W296">
        <f>IF(G296="GK",VLOOKUP(F296,'[1]2015GoalKeeper Stats'!$A$2:$S$109,16,FALSE),VLOOKUP(F296,'[1]2015Player Stats'!$A$2:$AB$830,16,FALSE))</f>
        <v>0</v>
      </c>
      <c r="X296">
        <f>IF(G296="GK",VLOOKUP(F296,'[1]2015GoalKeeper Stats'!$A$2:$S$109,17,FALSE),VLOOKUP(F296,'[1]2015Player Stats'!$A$2:$AB$830,17,FALSE))</f>
        <v>0</v>
      </c>
      <c r="Y296">
        <f>IF(G296="GK",VLOOKUP(F296,'[1]2015GoalKeeper Stats'!$A$2:$S$109,18,FALSE),VLOOKUP(F296,'[1]2015Player Stats'!$A$2:$AB$830,18,FALSE))</f>
        <v>0</v>
      </c>
      <c r="Z296">
        <f>IF(G296="GK",VLOOKUP(F296,'[1]2015GoalKeeper Stats'!$A$2:$S$109,19,FALSE),VLOOKUP(F296,'[1]2015Player Stats'!$A$2:$AB$830,19,FALSE))</f>
        <v>0</v>
      </c>
      <c r="AA296">
        <f>IF(G296="GK",VLOOKUP(F296,'[1]2015GoalKeeper Stats'!$A$2:$S$109,20,FALSE),VLOOKUP(F296,'[1]2015Player Stats'!$A$2:$AB$830,20,FALSE))</f>
        <v>0</v>
      </c>
      <c r="AB296">
        <f>IF(G296="GK",VLOOKUP(F296,'[1]2015GoalKeeper Stats'!$A$2:$S$109,21,FALSE),VLOOKUP(F296,'[1]2015Player Stats'!$A$2:$AB$830,21,FALSE))</f>
        <v>4</v>
      </c>
      <c r="AC296">
        <f>IF(G296="GK",VLOOKUP(F296,'[1]2015GoalKeeper Stats'!$A$2:$S$109,22,FALSE),VLOOKUP(F296,'[1]2015Player Stats'!$A$2:$AB$830,22,FALSE))</f>
        <v>4</v>
      </c>
      <c r="AD296">
        <f>IF(G296="GK",VLOOKUP(F296,'[1]2015GoalKeeper Stats'!$A$2:$S$109,23,FALSE),VLOOKUP(F296,'[1]2015Player Stats'!$A$2:$AB$830,23,FALSE))</f>
        <v>0</v>
      </c>
      <c r="AE296">
        <f>IF(G296="GK",VLOOKUP(F296,'[1]2015GoalKeeper Stats'!$A$2:$S$109,24,FALSE),VLOOKUP(F296,'[1]2015Player Stats'!$A$2:$AB$830,24,FALSE))</f>
        <v>0</v>
      </c>
      <c r="AF296">
        <f>IF(G296="GK",VLOOKUP(F296,'[1]2015GoalKeeper Stats'!$A$2:$S$109,25,FALSE),VLOOKUP(F296,'[1]2015Player Stats'!$A$2:$AB$830,25,FALSE))</f>
        <v>0</v>
      </c>
      <c r="AG296">
        <f>IF(G296="GK",VLOOKUP(F296,'[1]2015GoalKeeper Stats'!$A$2:$S$109,26,FALSE),VLOOKUP(F296,'[1]2015Player Stats'!$A$2:$AB$830,26,FALSE))</f>
        <v>0</v>
      </c>
      <c r="AH296" s="51">
        <v>2015</v>
      </c>
      <c r="AI296" s="51">
        <v>34</v>
      </c>
      <c r="AJ296" s="51">
        <v>405</v>
      </c>
      <c r="AK296" s="51">
        <v>399</v>
      </c>
      <c r="AL296" s="51">
        <v>41</v>
      </c>
      <c r="AM296" s="51">
        <v>38</v>
      </c>
      <c r="AN296" s="51">
        <v>3</v>
      </c>
      <c r="AO296" s="52">
        <v>44.43</v>
      </c>
      <c r="AP296" s="52">
        <v>40.1</v>
      </c>
      <c r="AQ296" s="52">
        <v>4.33</v>
      </c>
      <c r="AR296" s="52">
        <v>-1.33</v>
      </c>
      <c r="AS296" s="51">
        <v>47</v>
      </c>
      <c r="AT296" s="52">
        <v>49.59</v>
      </c>
    </row>
    <row r="297" spans="1:46" hidden="1">
      <c r="A297">
        <v>2015</v>
      </c>
      <c r="B297" t="s">
        <v>943</v>
      </c>
      <c r="C297" t="s">
        <v>175</v>
      </c>
      <c r="D297" t="s">
        <v>1383</v>
      </c>
      <c r="E297" t="s">
        <v>1384</v>
      </c>
      <c r="F297" t="str">
        <f t="shared" si="4"/>
        <v>Sal Zizzo</v>
      </c>
      <c r="G297" t="s">
        <v>875</v>
      </c>
      <c r="H297" s="143">
        <v>94896</v>
      </c>
      <c r="I297" s="143">
        <v>80850</v>
      </c>
      <c r="J297" t="str">
        <f>IF(G297="GK",VLOOKUP(F297,'[1]2015GoalKeeper Stats'!$A$2:$S$109,2,FALSE),VLOOKUP(F297,'[1]2015Player Stats'!$A$2:$AB$830,2,FALSE))</f>
        <v>NYR</v>
      </c>
      <c r="K297">
        <f>IF(G297="GK",VLOOKUP(F297,'[1]2015GoalKeeper Stats'!$A$2:$S$109,4,FALSE),VLOOKUP(F297,'[1]2015Player Stats'!$A$2:$AB$830,4,FALSE))</f>
        <v>22</v>
      </c>
      <c r="L297">
        <f>IF(G297="GK",VLOOKUP(F297,'[1]2015GoalKeeper Stats'!$A$2:$S$109,5,FALSE),VLOOKUP(F297,'[1]2015Player Stats'!$A$2:$AB$830,5,FALSE))</f>
        <v>10</v>
      </c>
      <c r="M297">
        <f>IF(G297="GK",VLOOKUP(F297,'[1]2015GoalKeeper Stats'!$A$2:$S$109,6,FALSE),VLOOKUP(F297,'[1]2015Player Stats'!$A$2:$AB$830,6,FALSE))</f>
        <v>1032</v>
      </c>
      <c r="N297">
        <f>IF(G297="GK",VLOOKUP(F297,'[1]2015GoalKeeper Stats'!$A$2:$S$109,7,FALSE),VLOOKUP(F297,'[1]2015Player Stats'!$A$2:$AB$830,7,FALSE))</f>
        <v>0</v>
      </c>
      <c r="O297">
        <f>IF(G297="GK",VLOOKUP(F297,'[1]2015GoalKeeper Stats'!$A$2:$S$109,8,FALSE),VLOOKUP(F297,'[1]2015Player Stats'!$A$2:$AB$830,8,FALSE))</f>
        <v>2</v>
      </c>
      <c r="P297">
        <f>IF(G297="GK",VLOOKUP(F297,'[1]2015GoalKeeper Stats'!$A$2:$S$109,9,FALSE),VLOOKUP(F297,'[1]2015Player Stats'!$A$2:$AB$830,9,FALSE))</f>
        <v>16</v>
      </c>
      <c r="Q297">
        <f>IF(G297="GK",VLOOKUP(F297,'[1]2015GoalKeeper Stats'!$A$2:$S$109,10,FALSE),VLOOKUP(F297,'[1]2015Player Stats'!$A$2:$AB$830,10,FALSE))</f>
        <v>3</v>
      </c>
      <c r="R297">
        <f>IF(G297="GK",VLOOKUP(F297,'[1]2015GoalKeeper Stats'!$A$2:$S$109,11,FALSE),VLOOKUP(F297,'[1]2015Player Stats'!$A$2:$AB$830,11,FALSE))</f>
        <v>0</v>
      </c>
      <c r="S297" t="str">
        <f>IF(G297="GK",VLOOKUP(F297,'[1]2015GoalKeeper Stats'!$A$2:$S$109,12,FALSE),VLOOKUP(F297,'[1]2015Player Stats'!$A$2:$AB$830,12,FALSE))</f>
        <v>0/1</v>
      </c>
      <c r="T297">
        <f>IF(G297="GK",VLOOKUP(F297,'[1]2015GoalKeeper Stats'!$A$2:$S$109,13,FALSE),VLOOKUP(F297,'[1]2015Player Stats'!$A$2:$AB$830,13,FALSE))</f>
        <v>0</v>
      </c>
      <c r="U297">
        <f>IF(G297="GK",VLOOKUP(F297,'[1]2015GoalKeeper Stats'!$A$2:$S$109,14,FALSE),VLOOKUP(F297,'[1]2015Player Stats'!$A$2:$AB$830,14,FALSE))</f>
        <v>0</v>
      </c>
      <c r="V297">
        <f>IF(G297="GK",VLOOKUP(F297,'[1]2015GoalKeeper Stats'!$A$2:$S$109,15,FALSE),VLOOKUP(F297,'[1]2015Player Stats'!$A$2:$AB$830,15,FALSE))</f>
        <v>0</v>
      </c>
      <c r="W297">
        <f>IF(G297="GK",VLOOKUP(F297,'[1]2015GoalKeeper Stats'!$A$2:$S$109,16,FALSE),VLOOKUP(F297,'[1]2015Player Stats'!$A$2:$AB$830,16,FALSE))</f>
        <v>0</v>
      </c>
      <c r="X297">
        <f>IF(G297="GK",VLOOKUP(F297,'[1]2015GoalKeeper Stats'!$A$2:$S$109,17,FALSE),VLOOKUP(F297,'[1]2015Player Stats'!$A$2:$AB$830,17,FALSE))</f>
        <v>0</v>
      </c>
      <c r="Y297">
        <f>IF(G297="GK",VLOOKUP(F297,'[1]2015GoalKeeper Stats'!$A$2:$S$109,18,FALSE),VLOOKUP(F297,'[1]2015Player Stats'!$A$2:$AB$830,18,FALSE))</f>
        <v>0</v>
      </c>
      <c r="Z297">
        <f>IF(G297="GK",VLOOKUP(F297,'[1]2015GoalKeeper Stats'!$A$2:$S$109,19,FALSE),VLOOKUP(F297,'[1]2015Player Stats'!$A$2:$AB$830,19,FALSE))</f>
        <v>2</v>
      </c>
      <c r="AA297">
        <f>IF(G297="GK",VLOOKUP(F297,'[1]2015GoalKeeper Stats'!$A$2:$S$109,20,FALSE),VLOOKUP(F297,'[1]2015Player Stats'!$A$2:$AB$830,20,FALSE))</f>
        <v>0.17</v>
      </c>
      <c r="AB297">
        <f>IF(G297="GK",VLOOKUP(F297,'[1]2015GoalKeeper Stats'!$A$2:$S$109,21,FALSE),VLOOKUP(F297,'[1]2015Player Stats'!$A$2:$AB$830,21,FALSE))</f>
        <v>9</v>
      </c>
      <c r="AC297">
        <f>IF(G297="GK",VLOOKUP(F297,'[1]2015GoalKeeper Stats'!$A$2:$S$109,22,FALSE),VLOOKUP(F297,'[1]2015Player Stats'!$A$2:$AB$830,22,FALSE))</f>
        <v>6</v>
      </c>
      <c r="AD297">
        <f>IF(G297="GK",VLOOKUP(F297,'[1]2015GoalKeeper Stats'!$A$2:$S$109,23,FALSE),VLOOKUP(F297,'[1]2015Player Stats'!$A$2:$AB$830,23,FALSE))</f>
        <v>1</v>
      </c>
      <c r="AE297">
        <f>IF(G297="GK",VLOOKUP(F297,'[1]2015GoalKeeper Stats'!$A$2:$S$109,24,FALSE),VLOOKUP(F297,'[1]2015Player Stats'!$A$2:$AB$830,24,FALSE))</f>
        <v>1</v>
      </c>
      <c r="AF297">
        <f>IF(G297="GK",VLOOKUP(F297,'[1]2015GoalKeeper Stats'!$A$2:$S$109,25,FALSE),VLOOKUP(F297,'[1]2015Player Stats'!$A$2:$AB$830,25,FALSE))</f>
        <v>0</v>
      </c>
      <c r="AG297">
        <f>IF(G297="GK",VLOOKUP(F297,'[1]2015GoalKeeper Stats'!$A$2:$S$109,26,FALSE),VLOOKUP(F297,'[1]2015Player Stats'!$A$2:$AB$830,26,FALSE))</f>
        <v>18.75</v>
      </c>
      <c r="AH297" s="51">
        <v>2015</v>
      </c>
      <c r="AI297" s="51">
        <v>34</v>
      </c>
      <c r="AJ297" s="51">
        <v>476</v>
      </c>
      <c r="AK297" s="51">
        <v>399</v>
      </c>
      <c r="AL297" s="51">
        <v>62</v>
      </c>
      <c r="AM297" s="51">
        <v>42</v>
      </c>
      <c r="AN297" s="51">
        <v>20</v>
      </c>
      <c r="AO297" s="52">
        <v>60.94</v>
      </c>
      <c r="AP297" s="52">
        <v>38.31</v>
      </c>
      <c r="AQ297" s="52">
        <v>22.63</v>
      </c>
      <c r="AR297" s="52">
        <v>-2.63</v>
      </c>
      <c r="AS297" s="51">
        <v>60</v>
      </c>
      <c r="AT297" s="52">
        <v>61.58</v>
      </c>
    </row>
    <row r="298" spans="1:46" hidden="1">
      <c r="A298">
        <v>2015</v>
      </c>
      <c r="B298" t="s">
        <v>882</v>
      </c>
      <c r="C298" t="s">
        <v>882</v>
      </c>
      <c r="D298" t="s">
        <v>1385</v>
      </c>
      <c r="E298" t="s">
        <v>1386</v>
      </c>
      <c r="F298" t="str">
        <f t="shared" si="4"/>
        <v>Steve Neumann</v>
      </c>
      <c r="G298" t="s">
        <v>903</v>
      </c>
      <c r="H298" s="143">
        <v>92750</v>
      </c>
      <c r="I298" s="143">
        <v>71500</v>
      </c>
      <c r="J298" t="str">
        <f>IF(G298="GK",VLOOKUP(F298,'[1]2015GoalKeeper Stats'!$A$2:$S$109,2,FALSE),VLOOKUP(F298,'[1]2015Player Stats'!$A$2:$AB$830,2,FALSE))</f>
        <v xml:space="preserve">NE </v>
      </c>
      <c r="K298">
        <f>IF(G298="GK",VLOOKUP(F298,'[1]2015GoalKeeper Stats'!$A$2:$S$109,4,FALSE),VLOOKUP(F298,'[1]2015Player Stats'!$A$2:$AB$830,4,FALSE))</f>
        <v>9</v>
      </c>
      <c r="L298">
        <f>IF(G298="GK",VLOOKUP(F298,'[1]2015GoalKeeper Stats'!$A$2:$S$109,5,FALSE),VLOOKUP(F298,'[1]2015Player Stats'!$A$2:$AB$830,5,FALSE))</f>
        <v>1</v>
      </c>
      <c r="M298">
        <f>IF(G298="GK",VLOOKUP(F298,'[1]2015GoalKeeper Stats'!$A$2:$S$109,6,FALSE),VLOOKUP(F298,'[1]2015Player Stats'!$A$2:$AB$830,6,FALSE))</f>
        <v>144</v>
      </c>
      <c r="N298">
        <f>IF(G298="GK",VLOOKUP(F298,'[1]2015GoalKeeper Stats'!$A$2:$S$109,7,FALSE),VLOOKUP(F298,'[1]2015Player Stats'!$A$2:$AB$830,7,FALSE))</f>
        <v>0</v>
      </c>
      <c r="O298">
        <f>IF(G298="GK",VLOOKUP(F298,'[1]2015GoalKeeper Stats'!$A$2:$S$109,8,FALSE),VLOOKUP(F298,'[1]2015Player Stats'!$A$2:$AB$830,8,FALSE))</f>
        <v>0</v>
      </c>
      <c r="P298">
        <f>IF(G298="GK",VLOOKUP(F298,'[1]2015GoalKeeper Stats'!$A$2:$S$109,9,FALSE),VLOOKUP(F298,'[1]2015Player Stats'!$A$2:$AB$830,9,FALSE))</f>
        <v>3</v>
      </c>
      <c r="Q298">
        <f>IF(G298="GK",VLOOKUP(F298,'[1]2015GoalKeeper Stats'!$A$2:$S$109,10,FALSE),VLOOKUP(F298,'[1]2015Player Stats'!$A$2:$AB$830,10,FALSE))</f>
        <v>1</v>
      </c>
      <c r="R298">
        <f>IF(G298="GK",VLOOKUP(F298,'[1]2015GoalKeeper Stats'!$A$2:$S$109,11,FALSE),VLOOKUP(F298,'[1]2015Player Stats'!$A$2:$AB$830,11,FALSE))</f>
        <v>0</v>
      </c>
      <c r="S298" t="str">
        <f>IF(G298="GK",VLOOKUP(F298,'[1]2015GoalKeeper Stats'!$A$2:$S$109,12,FALSE),VLOOKUP(F298,'[1]2015Player Stats'!$A$2:$AB$830,12,FALSE))</f>
        <v>0/0</v>
      </c>
      <c r="T298">
        <f>IF(G298="GK",VLOOKUP(F298,'[1]2015GoalKeeper Stats'!$A$2:$S$109,13,FALSE),VLOOKUP(F298,'[1]2015Player Stats'!$A$2:$AB$830,13,FALSE))</f>
        <v>0</v>
      </c>
      <c r="U298">
        <f>IF(G298="GK",VLOOKUP(F298,'[1]2015GoalKeeper Stats'!$A$2:$S$109,14,FALSE),VLOOKUP(F298,'[1]2015Player Stats'!$A$2:$AB$830,14,FALSE))</f>
        <v>0</v>
      </c>
      <c r="V298">
        <f>IF(G298="GK",VLOOKUP(F298,'[1]2015GoalKeeper Stats'!$A$2:$S$109,15,FALSE),VLOOKUP(F298,'[1]2015Player Stats'!$A$2:$AB$830,15,FALSE))</f>
        <v>0</v>
      </c>
      <c r="W298">
        <f>IF(G298="GK",VLOOKUP(F298,'[1]2015GoalKeeper Stats'!$A$2:$S$109,16,FALSE),VLOOKUP(F298,'[1]2015Player Stats'!$A$2:$AB$830,16,FALSE))</f>
        <v>0</v>
      </c>
      <c r="X298">
        <f>IF(G298="GK",VLOOKUP(F298,'[1]2015GoalKeeper Stats'!$A$2:$S$109,17,FALSE),VLOOKUP(F298,'[1]2015Player Stats'!$A$2:$AB$830,17,FALSE))</f>
        <v>0</v>
      </c>
      <c r="Y298">
        <f>IF(G298="GK",VLOOKUP(F298,'[1]2015GoalKeeper Stats'!$A$2:$S$109,18,FALSE),VLOOKUP(F298,'[1]2015Player Stats'!$A$2:$AB$830,18,FALSE))</f>
        <v>0</v>
      </c>
      <c r="Z298">
        <f>IF(G298="GK",VLOOKUP(F298,'[1]2015GoalKeeper Stats'!$A$2:$S$109,19,FALSE),VLOOKUP(F298,'[1]2015Player Stats'!$A$2:$AB$830,19,FALSE))</f>
        <v>0</v>
      </c>
      <c r="AA298">
        <f>IF(G298="GK",VLOOKUP(F298,'[1]2015GoalKeeper Stats'!$A$2:$S$109,20,FALSE),VLOOKUP(F298,'[1]2015Player Stats'!$A$2:$AB$830,20,FALSE))</f>
        <v>0</v>
      </c>
      <c r="AB298">
        <f>IF(G298="GK",VLOOKUP(F298,'[1]2015GoalKeeper Stats'!$A$2:$S$109,21,FALSE),VLOOKUP(F298,'[1]2015Player Stats'!$A$2:$AB$830,21,FALSE))</f>
        <v>3</v>
      </c>
      <c r="AC298">
        <f>IF(G298="GK",VLOOKUP(F298,'[1]2015GoalKeeper Stats'!$A$2:$S$109,22,FALSE),VLOOKUP(F298,'[1]2015Player Stats'!$A$2:$AB$830,22,FALSE))</f>
        <v>1</v>
      </c>
      <c r="AD298">
        <f>IF(G298="GK",VLOOKUP(F298,'[1]2015GoalKeeper Stats'!$A$2:$S$109,23,FALSE),VLOOKUP(F298,'[1]2015Player Stats'!$A$2:$AB$830,23,FALSE))</f>
        <v>0</v>
      </c>
      <c r="AE298">
        <f>IF(G298="GK",VLOOKUP(F298,'[1]2015GoalKeeper Stats'!$A$2:$S$109,24,FALSE),VLOOKUP(F298,'[1]2015Player Stats'!$A$2:$AB$830,24,FALSE))</f>
        <v>1</v>
      </c>
      <c r="AF298">
        <f>IF(G298="GK",VLOOKUP(F298,'[1]2015GoalKeeper Stats'!$A$2:$S$109,25,FALSE),VLOOKUP(F298,'[1]2015Player Stats'!$A$2:$AB$830,25,FALSE))</f>
        <v>0</v>
      </c>
      <c r="AG298">
        <f>IF(G298="GK",VLOOKUP(F298,'[1]2015GoalKeeper Stats'!$A$2:$S$109,26,FALSE),VLOOKUP(F298,'[1]2015Player Stats'!$A$2:$AB$830,26,FALSE))</f>
        <v>33.33</v>
      </c>
      <c r="AH298" s="51">
        <v>2015</v>
      </c>
      <c r="AI298" s="51">
        <v>34</v>
      </c>
      <c r="AJ298" s="51">
        <v>388</v>
      </c>
      <c r="AK298" s="51">
        <v>395</v>
      </c>
      <c r="AL298" s="51">
        <v>47</v>
      </c>
      <c r="AM298" s="51">
        <v>47</v>
      </c>
      <c r="AN298" s="51">
        <v>0</v>
      </c>
      <c r="AO298" s="52">
        <v>43.95</v>
      </c>
      <c r="AP298" s="52">
        <v>45.66</v>
      </c>
      <c r="AQ298" s="52">
        <v>-1.71</v>
      </c>
      <c r="AR298" s="52">
        <v>1.71</v>
      </c>
      <c r="AS298" s="51">
        <v>50</v>
      </c>
      <c r="AT298" s="52">
        <v>44.98</v>
      </c>
    </row>
    <row r="299" spans="1:46" hidden="1">
      <c r="A299">
        <v>2015</v>
      </c>
      <c r="B299" t="s">
        <v>210</v>
      </c>
      <c r="C299" t="s">
        <v>210</v>
      </c>
      <c r="D299" t="s">
        <v>1270</v>
      </c>
      <c r="E299" t="s">
        <v>1387</v>
      </c>
      <c r="F299" t="str">
        <f t="shared" si="4"/>
        <v>Tommy Redding</v>
      </c>
      <c r="G299" t="s">
        <v>893</v>
      </c>
      <c r="H299" s="143">
        <v>92500</v>
      </c>
      <c r="I299" s="143">
        <v>85000</v>
      </c>
      <c r="J299" t="str">
        <f>IF(G299="GK",VLOOKUP(F299,'[1]2015GoalKeeper Stats'!$A$2:$S$109,2,FALSE),VLOOKUP(F299,'[1]2015Player Stats'!$A$2:$AB$830,2,FALSE))</f>
        <v>ORL</v>
      </c>
      <c r="K299">
        <f>IF(G299="GK",VLOOKUP(F299,'[1]2015GoalKeeper Stats'!$A$2:$S$109,4,FALSE),VLOOKUP(F299,'[1]2015Player Stats'!$A$2:$AB$830,4,FALSE))</f>
        <v>2</v>
      </c>
      <c r="L299">
        <f>IF(G299="GK",VLOOKUP(F299,'[1]2015GoalKeeper Stats'!$A$2:$S$109,5,FALSE),VLOOKUP(F299,'[1]2015Player Stats'!$A$2:$AB$830,5,FALSE))</f>
        <v>1</v>
      </c>
      <c r="M299">
        <f>IF(G299="GK",VLOOKUP(F299,'[1]2015GoalKeeper Stats'!$A$2:$S$109,6,FALSE),VLOOKUP(F299,'[1]2015Player Stats'!$A$2:$AB$830,6,FALSE))</f>
        <v>87</v>
      </c>
      <c r="N299">
        <f>IF(G299="GK",VLOOKUP(F299,'[1]2015GoalKeeper Stats'!$A$2:$S$109,7,FALSE),VLOOKUP(F299,'[1]2015Player Stats'!$A$2:$AB$830,7,FALSE))</f>
        <v>0</v>
      </c>
      <c r="O299">
        <f>IF(G299="GK",VLOOKUP(F299,'[1]2015GoalKeeper Stats'!$A$2:$S$109,8,FALSE),VLOOKUP(F299,'[1]2015Player Stats'!$A$2:$AB$830,8,FALSE))</f>
        <v>0</v>
      </c>
      <c r="P299">
        <f>IF(G299="GK",VLOOKUP(F299,'[1]2015GoalKeeper Stats'!$A$2:$S$109,9,FALSE),VLOOKUP(F299,'[1]2015Player Stats'!$A$2:$AB$830,9,FALSE))</f>
        <v>0</v>
      </c>
      <c r="Q299">
        <f>IF(G299="GK",VLOOKUP(F299,'[1]2015GoalKeeper Stats'!$A$2:$S$109,10,FALSE),VLOOKUP(F299,'[1]2015Player Stats'!$A$2:$AB$830,10,FALSE))</f>
        <v>0</v>
      </c>
      <c r="R299">
        <f>IF(G299="GK",VLOOKUP(F299,'[1]2015GoalKeeper Stats'!$A$2:$S$109,11,FALSE),VLOOKUP(F299,'[1]2015Player Stats'!$A$2:$AB$830,11,FALSE))</f>
        <v>0</v>
      </c>
      <c r="S299" t="str">
        <f>IF(G299="GK",VLOOKUP(F299,'[1]2015GoalKeeper Stats'!$A$2:$S$109,12,FALSE),VLOOKUP(F299,'[1]2015Player Stats'!$A$2:$AB$830,12,FALSE))</f>
        <v>0/0</v>
      </c>
      <c r="T299">
        <f>IF(G299="GK",VLOOKUP(F299,'[1]2015GoalKeeper Stats'!$A$2:$S$109,13,FALSE),VLOOKUP(F299,'[1]2015Player Stats'!$A$2:$AB$830,13,FALSE))</f>
        <v>0</v>
      </c>
      <c r="U299">
        <f>IF(G299="GK",VLOOKUP(F299,'[1]2015GoalKeeper Stats'!$A$2:$S$109,14,FALSE),VLOOKUP(F299,'[1]2015Player Stats'!$A$2:$AB$830,14,FALSE))</f>
        <v>0</v>
      </c>
      <c r="V299">
        <f>IF(G299="GK",VLOOKUP(F299,'[1]2015GoalKeeper Stats'!$A$2:$S$109,15,FALSE),VLOOKUP(F299,'[1]2015Player Stats'!$A$2:$AB$830,15,FALSE))</f>
        <v>0</v>
      </c>
      <c r="W299">
        <f>IF(G299="GK",VLOOKUP(F299,'[1]2015GoalKeeper Stats'!$A$2:$S$109,16,FALSE),VLOOKUP(F299,'[1]2015Player Stats'!$A$2:$AB$830,16,FALSE))</f>
        <v>0</v>
      </c>
      <c r="X299">
        <f>IF(G299="GK",VLOOKUP(F299,'[1]2015GoalKeeper Stats'!$A$2:$S$109,17,FALSE),VLOOKUP(F299,'[1]2015Player Stats'!$A$2:$AB$830,17,FALSE))</f>
        <v>0</v>
      </c>
      <c r="Y299">
        <f>IF(G299="GK",VLOOKUP(F299,'[1]2015GoalKeeper Stats'!$A$2:$S$109,18,FALSE),VLOOKUP(F299,'[1]2015Player Stats'!$A$2:$AB$830,18,FALSE))</f>
        <v>0</v>
      </c>
      <c r="Z299">
        <f>IF(G299="GK",VLOOKUP(F299,'[1]2015GoalKeeper Stats'!$A$2:$S$109,19,FALSE),VLOOKUP(F299,'[1]2015Player Stats'!$A$2:$AB$830,19,FALSE))</f>
        <v>0</v>
      </c>
      <c r="AA299">
        <f>IF(G299="GK",VLOOKUP(F299,'[1]2015GoalKeeper Stats'!$A$2:$S$109,20,FALSE),VLOOKUP(F299,'[1]2015Player Stats'!$A$2:$AB$830,20,FALSE))</f>
        <v>0</v>
      </c>
      <c r="AB299">
        <f>IF(G299="GK",VLOOKUP(F299,'[1]2015GoalKeeper Stats'!$A$2:$S$109,21,FALSE),VLOOKUP(F299,'[1]2015Player Stats'!$A$2:$AB$830,21,FALSE))</f>
        <v>0</v>
      </c>
      <c r="AC299">
        <f>IF(G299="GK",VLOOKUP(F299,'[1]2015GoalKeeper Stats'!$A$2:$S$109,22,FALSE),VLOOKUP(F299,'[1]2015Player Stats'!$A$2:$AB$830,22,FALSE))</f>
        <v>0</v>
      </c>
      <c r="AD299">
        <f>IF(G299="GK",VLOOKUP(F299,'[1]2015GoalKeeper Stats'!$A$2:$S$109,23,FALSE),VLOOKUP(F299,'[1]2015Player Stats'!$A$2:$AB$830,23,FALSE))</f>
        <v>0</v>
      </c>
      <c r="AE299">
        <f>IF(G299="GK",VLOOKUP(F299,'[1]2015GoalKeeper Stats'!$A$2:$S$109,24,FALSE),VLOOKUP(F299,'[1]2015Player Stats'!$A$2:$AB$830,24,FALSE))</f>
        <v>0</v>
      </c>
      <c r="AF299">
        <f>IF(G299="GK",VLOOKUP(F299,'[1]2015GoalKeeper Stats'!$A$2:$S$109,25,FALSE),VLOOKUP(F299,'[1]2015Player Stats'!$A$2:$AB$830,25,FALSE))</f>
        <v>0</v>
      </c>
      <c r="AG299">
        <f>IF(G299="GK",VLOOKUP(F299,'[1]2015GoalKeeper Stats'!$A$2:$S$109,26,FALSE),VLOOKUP(F299,'[1]2015Player Stats'!$A$2:$AB$830,26,FALSE))</f>
        <v>0</v>
      </c>
      <c r="AH299" s="51">
        <v>2015</v>
      </c>
      <c r="AI299" s="51">
        <v>34</v>
      </c>
      <c r="AJ299" s="51">
        <v>382</v>
      </c>
      <c r="AK299" s="51">
        <v>434</v>
      </c>
      <c r="AL299" s="51">
        <v>41</v>
      </c>
      <c r="AM299" s="51">
        <v>55</v>
      </c>
      <c r="AN299" s="51">
        <v>-14</v>
      </c>
      <c r="AO299" s="52">
        <v>42</v>
      </c>
      <c r="AP299" s="52">
        <v>46.37</v>
      </c>
      <c r="AQ299" s="52">
        <v>-4.38</v>
      </c>
      <c r="AR299" s="52">
        <v>-9.6199999999999992</v>
      </c>
      <c r="AS299" s="51">
        <v>44</v>
      </c>
      <c r="AT299" s="52">
        <v>44.4</v>
      </c>
    </row>
    <row r="300" spans="1:46" hidden="1">
      <c r="A300">
        <v>2015</v>
      </c>
      <c r="B300" t="s">
        <v>202</v>
      </c>
      <c r="C300" t="s">
        <v>202</v>
      </c>
      <c r="D300" t="s">
        <v>932</v>
      </c>
      <c r="E300" t="s">
        <v>1194</v>
      </c>
      <c r="F300" t="str">
        <f t="shared" si="4"/>
        <v>Matt Watson</v>
      </c>
      <c r="G300" t="s">
        <v>860</v>
      </c>
      <c r="H300" s="143">
        <v>91689</v>
      </c>
      <c r="I300" s="143">
        <v>80620</v>
      </c>
      <c r="J300" t="str">
        <f>IF(G300="GK",VLOOKUP(F300,'[1]2015GoalKeeper Stats'!$A$2:$S$109,2,FALSE),VLOOKUP(F300,'[1]2015Player Stats'!$A$2:$AB$830,2,FALSE))</f>
        <v>CHI</v>
      </c>
      <c r="K300">
        <f>IF(G300="GK",VLOOKUP(F300,'[1]2015GoalKeeper Stats'!$A$2:$S$109,4,FALSE),VLOOKUP(F300,'[1]2015Player Stats'!$A$2:$AB$830,4,FALSE))</f>
        <v>13</v>
      </c>
      <c r="L300">
        <f>IF(G300="GK",VLOOKUP(F300,'[1]2015GoalKeeper Stats'!$A$2:$S$109,5,FALSE),VLOOKUP(F300,'[1]2015Player Stats'!$A$2:$AB$830,5,FALSE))</f>
        <v>8</v>
      </c>
      <c r="M300">
        <f>IF(G300="GK",VLOOKUP(F300,'[1]2015GoalKeeper Stats'!$A$2:$S$109,6,FALSE),VLOOKUP(F300,'[1]2015Player Stats'!$A$2:$AB$830,6,FALSE))</f>
        <v>674</v>
      </c>
      <c r="N300">
        <f>IF(G300="GK",VLOOKUP(F300,'[1]2015GoalKeeper Stats'!$A$2:$S$109,7,FALSE),VLOOKUP(F300,'[1]2015Player Stats'!$A$2:$AB$830,7,FALSE))</f>
        <v>0</v>
      </c>
      <c r="O300">
        <f>IF(G300="GK",VLOOKUP(F300,'[1]2015GoalKeeper Stats'!$A$2:$S$109,8,FALSE),VLOOKUP(F300,'[1]2015Player Stats'!$A$2:$AB$830,8,FALSE))</f>
        <v>1</v>
      </c>
      <c r="P300">
        <f>IF(G300="GK",VLOOKUP(F300,'[1]2015GoalKeeper Stats'!$A$2:$S$109,9,FALSE),VLOOKUP(F300,'[1]2015Player Stats'!$A$2:$AB$830,9,FALSE))</f>
        <v>9</v>
      </c>
      <c r="Q300">
        <f>IF(G300="GK",VLOOKUP(F300,'[1]2015GoalKeeper Stats'!$A$2:$S$109,10,FALSE),VLOOKUP(F300,'[1]2015Player Stats'!$A$2:$AB$830,10,FALSE))</f>
        <v>2</v>
      </c>
      <c r="R300">
        <f>IF(G300="GK",VLOOKUP(F300,'[1]2015GoalKeeper Stats'!$A$2:$S$109,11,FALSE),VLOOKUP(F300,'[1]2015Player Stats'!$A$2:$AB$830,11,FALSE))</f>
        <v>0</v>
      </c>
      <c r="S300" t="str">
        <f>IF(G300="GK",VLOOKUP(F300,'[1]2015GoalKeeper Stats'!$A$2:$S$109,12,FALSE),VLOOKUP(F300,'[1]2015Player Stats'!$A$2:$AB$830,12,FALSE))</f>
        <v>0/0</v>
      </c>
      <c r="T300">
        <f>IF(G300="GK",VLOOKUP(F300,'[1]2015GoalKeeper Stats'!$A$2:$S$109,13,FALSE),VLOOKUP(F300,'[1]2015Player Stats'!$A$2:$AB$830,13,FALSE))</f>
        <v>0</v>
      </c>
      <c r="U300">
        <f>IF(G300="GK",VLOOKUP(F300,'[1]2015GoalKeeper Stats'!$A$2:$S$109,14,FALSE),VLOOKUP(F300,'[1]2015Player Stats'!$A$2:$AB$830,14,FALSE))</f>
        <v>0</v>
      </c>
      <c r="V300">
        <f>IF(G300="GK",VLOOKUP(F300,'[1]2015GoalKeeper Stats'!$A$2:$S$109,15,FALSE),VLOOKUP(F300,'[1]2015Player Stats'!$A$2:$AB$830,15,FALSE))</f>
        <v>0</v>
      </c>
      <c r="W300">
        <f>IF(G300="GK",VLOOKUP(F300,'[1]2015GoalKeeper Stats'!$A$2:$S$109,16,FALSE),VLOOKUP(F300,'[1]2015Player Stats'!$A$2:$AB$830,16,FALSE))</f>
        <v>0</v>
      </c>
      <c r="X300">
        <f>IF(G300="GK",VLOOKUP(F300,'[1]2015GoalKeeper Stats'!$A$2:$S$109,17,FALSE),VLOOKUP(F300,'[1]2015Player Stats'!$A$2:$AB$830,17,FALSE))</f>
        <v>0</v>
      </c>
      <c r="Y300">
        <f>IF(G300="GK",VLOOKUP(F300,'[1]2015GoalKeeper Stats'!$A$2:$S$109,18,FALSE),VLOOKUP(F300,'[1]2015Player Stats'!$A$2:$AB$830,18,FALSE))</f>
        <v>1</v>
      </c>
      <c r="Z300">
        <f>IF(G300="GK",VLOOKUP(F300,'[1]2015GoalKeeper Stats'!$A$2:$S$109,19,FALSE),VLOOKUP(F300,'[1]2015Player Stats'!$A$2:$AB$830,19,FALSE))</f>
        <v>0</v>
      </c>
      <c r="AA300">
        <f>IF(G300="GK",VLOOKUP(F300,'[1]2015GoalKeeper Stats'!$A$2:$S$109,20,FALSE),VLOOKUP(F300,'[1]2015Player Stats'!$A$2:$AB$830,20,FALSE))</f>
        <v>0.13</v>
      </c>
      <c r="AB300">
        <f>IF(G300="GK",VLOOKUP(F300,'[1]2015GoalKeeper Stats'!$A$2:$S$109,21,FALSE),VLOOKUP(F300,'[1]2015Player Stats'!$A$2:$AB$830,21,FALSE))</f>
        <v>12</v>
      </c>
      <c r="AC300">
        <f>IF(G300="GK",VLOOKUP(F300,'[1]2015GoalKeeper Stats'!$A$2:$S$109,22,FALSE),VLOOKUP(F300,'[1]2015Player Stats'!$A$2:$AB$830,22,FALSE))</f>
        <v>6</v>
      </c>
      <c r="AD300">
        <f>IF(G300="GK",VLOOKUP(F300,'[1]2015GoalKeeper Stats'!$A$2:$S$109,23,FALSE),VLOOKUP(F300,'[1]2015Player Stats'!$A$2:$AB$830,23,FALSE))</f>
        <v>0</v>
      </c>
      <c r="AE300">
        <f>IF(G300="GK",VLOOKUP(F300,'[1]2015GoalKeeper Stats'!$A$2:$S$109,24,FALSE),VLOOKUP(F300,'[1]2015Player Stats'!$A$2:$AB$830,24,FALSE))</f>
        <v>1</v>
      </c>
      <c r="AF300">
        <f>IF(G300="GK",VLOOKUP(F300,'[1]2015GoalKeeper Stats'!$A$2:$S$109,25,FALSE),VLOOKUP(F300,'[1]2015Player Stats'!$A$2:$AB$830,25,FALSE))</f>
        <v>1</v>
      </c>
      <c r="AG300">
        <f>IF(G300="GK",VLOOKUP(F300,'[1]2015GoalKeeper Stats'!$A$2:$S$109,26,FALSE),VLOOKUP(F300,'[1]2015Player Stats'!$A$2:$AB$830,26,FALSE))</f>
        <v>22.22</v>
      </c>
      <c r="AH300" s="51">
        <v>2015</v>
      </c>
      <c r="AI300" s="51">
        <v>34</v>
      </c>
      <c r="AJ300" s="51">
        <v>467</v>
      </c>
      <c r="AK300" s="51">
        <v>395</v>
      </c>
      <c r="AL300" s="51">
        <v>43</v>
      </c>
      <c r="AM300" s="51">
        <v>55</v>
      </c>
      <c r="AN300" s="51">
        <v>-12</v>
      </c>
      <c r="AO300" s="52">
        <v>46.29</v>
      </c>
      <c r="AP300" s="52">
        <v>47.56</v>
      </c>
      <c r="AQ300" s="52">
        <v>-1.27</v>
      </c>
      <c r="AR300" s="52">
        <v>-10.73</v>
      </c>
      <c r="AS300" s="51">
        <v>30</v>
      </c>
      <c r="AT300" s="52">
        <v>45.54</v>
      </c>
    </row>
    <row r="301" spans="1:46" hidden="1">
      <c r="A301">
        <v>2015</v>
      </c>
      <c r="B301" t="s">
        <v>206</v>
      </c>
      <c r="C301" t="s">
        <v>206</v>
      </c>
      <c r="D301" t="s">
        <v>1388</v>
      </c>
      <c r="E301" t="s">
        <v>1389</v>
      </c>
      <c r="F301" t="str">
        <f t="shared" si="4"/>
        <v>Hector Jimenez</v>
      </c>
      <c r="G301" t="s">
        <v>860</v>
      </c>
      <c r="H301" s="143">
        <v>90000</v>
      </c>
      <c r="I301" s="143">
        <v>90000</v>
      </c>
      <c r="J301" t="str">
        <f>IF(G301="GK",VLOOKUP(F301,'[1]2015GoalKeeper Stats'!$A$2:$S$109,2,FALSE),VLOOKUP(F301,'[1]2015Player Stats'!$A$2:$AB$830,2,FALSE))</f>
        <v>CLB</v>
      </c>
      <c r="K301">
        <f>IF(G301="GK",VLOOKUP(F301,'[1]2015GoalKeeper Stats'!$A$2:$S$109,4,FALSE),VLOOKUP(F301,'[1]2015Player Stats'!$A$2:$AB$830,4,FALSE))</f>
        <v>23</v>
      </c>
      <c r="L301">
        <f>IF(G301="GK",VLOOKUP(F301,'[1]2015GoalKeeper Stats'!$A$2:$S$109,5,FALSE),VLOOKUP(F301,'[1]2015Player Stats'!$A$2:$AB$830,5,FALSE))</f>
        <v>12</v>
      </c>
      <c r="M301">
        <f>IF(G301="GK",VLOOKUP(F301,'[1]2015GoalKeeper Stats'!$A$2:$S$109,6,FALSE),VLOOKUP(F301,'[1]2015Player Stats'!$A$2:$AB$830,6,FALSE))</f>
        <v>1112</v>
      </c>
      <c r="N301">
        <f>IF(G301="GK",VLOOKUP(F301,'[1]2015GoalKeeper Stats'!$A$2:$S$109,7,FALSE),VLOOKUP(F301,'[1]2015Player Stats'!$A$2:$AB$830,7,FALSE))</f>
        <v>0</v>
      </c>
      <c r="O301">
        <f>IF(G301="GK",VLOOKUP(F301,'[1]2015GoalKeeper Stats'!$A$2:$S$109,8,FALSE),VLOOKUP(F301,'[1]2015Player Stats'!$A$2:$AB$830,8,FALSE))</f>
        <v>4</v>
      </c>
      <c r="P301">
        <f>IF(G301="GK",VLOOKUP(F301,'[1]2015GoalKeeper Stats'!$A$2:$S$109,9,FALSE),VLOOKUP(F301,'[1]2015Player Stats'!$A$2:$AB$830,9,FALSE))</f>
        <v>3</v>
      </c>
      <c r="Q301">
        <f>IF(G301="GK",VLOOKUP(F301,'[1]2015GoalKeeper Stats'!$A$2:$S$109,10,FALSE),VLOOKUP(F301,'[1]2015Player Stats'!$A$2:$AB$830,10,FALSE))</f>
        <v>0</v>
      </c>
      <c r="R301">
        <f>IF(G301="GK",VLOOKUP(F301,'[1]2015GoalKeeper Stats'!$A$2:$S$109,11,FALSE),VLOOKUP(F301,'[1]2015Player Stats'!$A$2:$AB$830,11,FALSE))</f>
        <v>0</v>
      </c>
      <c r="S301" t="str">
        <f>IF(G301="GK",VLOOKUP(F301,'[1]2015GoalKeeper Stats'!$A$2:$S$109,12,FALSE),VLOOKUP(F301,'[1]2015Player Stats'!$A$2:$AB$830,12,FALSE))</f>
        <v>0/0</v>
      </c>
      <c r="T301">
        <f>IF(G301="GK",VLOOKUP(F301,'[1]2015GoalKeeper Stats'!$A$2:$S$109,13,FALSE),VLOOKUP(F301,'[1]2015Player Stats'!$A$2:$AB$830,13,FALSE))</f>
        <v>0</v>
      </c>
      <c r="U301">
        <f>IF(G301="GK",VLOOKUP(F301,'[1]2015GoalKeeper Stats'!$A$2:$S$109,14,FALSE),VLOOKUP(F301,'[1]2015Player Stats'!$A$2:$AB$830,14,FALSE))</f>
        <v>0</v>
      </c>
      <c r="V301">
        <f>IF(G301="GK",VLOOKUP(F301,'[1]2015GoalKeeper Stats'!$A$2:$S$109,15,FALSE),VLOOKUP(F301,'[1]2015Player Stats'!$A$2:$AB$830,15,FALSE))</f>
        <v>0</v>
      </c>
      <c r="W301">
        <f>IF(G301="GK",VLOOKUP(F301,'[1]2015GoalKeeper Stats'!$A$2:$S$109,16,FALSE),VLOOKUP(F301,'[1]2015Player Stats'!$A$2:$AB$830,16,FALSE))</f>
        <v>0</v>
      </c>
      <c r="X301">
        <f>IF(G301="GK",VLOOKUP(F301,'[1]2015GoalKeeper Stats'!$A$2:$S$109,17,FALSE),VLOOKUP(F301,'[1]2015Player Stats'!$A$2:$AB$830,17,FALSE))</f>
        <v>2</v>
      </c>
      <c r="Y301">
        <f>IF(G301="GK",VLOOKUP(F301,'[1]2015GoalKeeper Stats'!$A$2:$S$109,18,FALSE),VLOOKUP(F301,'[1]2015Player Stats'!$A$2:$AB$830,18,FALSE))</f>
        <v>1</v>
      </c>
      <c r="Z301">
        <f>IF(G301="GK",VLOOKUP(F301,'[1]2015GoalKeeper Stats'!$A$2:$S$109,19,FALSE),VLOOKUP(F301,'[1]2015Player Stats'!$A$2:$AB$830,19,FALSE))</f>
        <v>3</v>
      </c>
      <c r="AA301">
        <f>IF(G301="GK",VLOOKUP(F301,'[1]2015GoalKeeper Stats'!$A$2:$S$109,20,FALSE),VLOOKUP(F301,'[1]2015Player Stats'!$A$2:$AB$830,20,FALSE))</f>
        <v>0.32</v>
      </c>
      <c r="AB301">
        <f>IF(G301="GK",VLOOKUP(F301,'[1]2015GoalKeeper Stats'!$A$2:$S$109,21,FALSE),VLOOKUP(F301,'[1]2015Player Stats'!$A$2:$AB$830,21,FALSE))</f>
        <v>12</v>
      </c>
      <c r="AC301">
        <f>IF(G301="GK",VLOOKUP(F301,'[1]2015GoalKeeper Stats'!$A$2:$S$109,22,FALSE),VLOOKUP(F301,'[1]2015Player Stats'!$A$2:$AB$830,22,FALSE))</f>
        <v>7</v>
      </c>
      <c r="AD301">
        <f>IF(G301="GK",VLOOKUP(F301,'[1]2015GoalKeeper Stats'!$A$2:$S$109,23,FALSE),VLOOKUP(F301,'[1]2015Player Stats'!$A$2:$AB$830,23,FALSE))</f>
        <v>3</v>
      </c>
      <c r="AE301">
        <f>IF(G301="GK",VLOOKUP(F301,'[1]2015GoalKeeper Stats'!$A$2:$S$109,24,FALSE),VLOOKUP(F301,'[1]2015Player Stats'!$A$2:$AB$830,24,FALSE))</f>
        <v>3</v>
      </c>
      <c r="AF301">
        <f>IF(G301="GK",VLOOKUP(F301,'[1]2015GoalKeeper Stats'!$A$2:$S$109,25,FALSE),VLOOKUP(F301,'[1]2015Player Stats'!$A$2:$AB$830,25,FALSE))</f>
        <v>0</v>
      </c>
      <c r="AG301">
        <f>IF(G301="GK",VLOOKUP(F301,'[1]2015GoalKeeper Stats'!$A$2:$S$109,26,FALSE),VLOOKUP(F301,'[1]2015Player Stats'!$A$2:$AB$830,26,FALSE))</f>
        <v>0</v>
      </c>
      <c r="AH301" s="51">
        <v>2015</v>
      </c>
      <c r="AI301" s="51">
        <v>34</v>
      </c>
      <c r="AJ301" s="51">
        <v>464</v>
      </c>
      <c r="AK301" s="51">
        <v>433</v>
      </c>
      <c r="AL301" s="51">
        <v>57</v>
      </c>
      <c r="AM301" s="51">
        <v>53</v>
      </c>
      <c r="AN301" s="51">
        <v>4</v>
      </c>
      <c r="AO301" s="52">
        <v>47.67</v>
      </c>
      <c r="AP301" s="52">
        <v>45.7</v>
      </c>
      <c r="AQ301" s="52">
        <v>1.97</v>
      </c>
      <c r="AR301" s="52">
        <v>2.0299999999999998</v>
      </c>
      <c r="AS301" s="51">
        <v>53</v>
      </c>
      <c r="AT301" s="52">
        <v>48.25</v>
      </c>
    </row>
    <row r="302" spans="1:46" hidden="1">
      <c r="A302" s="144">
        <v>2015</v>
      </c>
      <c r="B302" s="144" t="s">
        <v>194</v>
      </c>
      <c r="C302" s="144" t="s">
        <v>194</v>
      </c>
      <c r="D302" s="144" t="s">
        <v>1256</v>
      </c>
      <c r="E302" s="144" t="s">
        <v>1390</v>
      </c>
      <c r="F302" s="144" t="str">
        <f t="shared" si="4"/>
        <v>Jordan Allen</v>
      </c>
      <c r="G302" s="144" t="s">
        <v>1056</v>
      </c>
      <c r="H302" s="145">
        <v>90000</v>
      </c>
      <c r="I302" s="145">
        <v>80000</v>
      </c>
      <c r="J302" s="144" t="e">
        <f>IF(G302="GK",VLOOKUP(F302,'[1]2015GoalKeeper Stats'!$A$2:$S$109,2,FALSE),VLOOKUP(F302,'[1]2015Player Stats'!$A$2:$AB$830,2,FALSE))</f>
        <v>#N/A</v>
      </c>
      <c r="K302" s="144" t="e">
        <f>IF(G302="GK",VLOOKUP(F302,'[1]2015GoalKeeper Stats'!$A$2:$S$109,4,FALSE),VLOOKUP(F302,'[1]2015Player Stats'!$A$2:$AB$830,4,FALSE))</f>
        <v>#N/A</v>
      </c>
      <c r="L302" s="144" t="e">
        <f>IF(G302="GK",VLOOKUP(F302,'[1]2015GoalKeeper Stats'!$A$2:$S$109,5,FALSE),VLOOKUP(F302,'[1]2015Player Stats'!$A$2:$AB$830,5,FALSE))</f>
        <v>#N/A</v>
      </c>
      <c r="M302" s="144" t="e">
        <f>IF(G302="GK",VLOOKUP(F302,'[1]2015GoalKeeper Stats'!$A$2:$S$109,6,FALSE),VLOOKUP(F302,'[1]2015Player Stats'!$A$2:$AB$830,6,FALSE))</f>
        <v>#N/A</v>
      </c>
      <c r="N302" s="144" t="e">
        <f>IF(G302="GK",VLOOKUP(F302,'[1]2015GoalKeeper Stats'!$A$2:$S$109,7,FALSE),VLOOKUP(F302,'[1]2015Player Stats'!$A$2:$AB$830,7,FALSE))</f>
        <v>#N/A</v>
      </c>
      <c r="O302" s="144" t="e">
        <f>IF(G302="GK",VLOOKUP(F302,'[1]2015GoalKeeper Stats'!$A$2:$S$109,8,FALSE),VLOOKUP(F302,'[1]2015Player Stats'!$A$2:$AB$830,8,FALSE))</f>
        <v>#N/A</v>
      </c>
      <c r="P302" s="144" t="e">
        <f>IF(G302="GK",VLOOKUP(F302,'[1]2015GoalKeeper Stats'!$A$2:$S$109,9,FALSE),VLOOKUP(F302,'[1]2015Player Stats'!$A$2:$AB$830,9,FALSE))</f>
        <v>#N/A</v>
      </c>
      <c r="Q302" s="144" t="e">
        <f>IF(G302="GK",VLOOKUP(F302,'[1]2015GoalKeeper Stats'!$A$2:$S$109,10,FALSE),VLOOKUP(F302,'[1]2015Player Stats'!$A$2:$AB$830,10,FALSE))</f>
        <v>#N/A</v>
      </c>
      <c r="R302" s="144" t="e">
        <f>IF(G302="GK",VLOOKUP(F302,'[1]2015GoalKeeper Stats'!$A$2:$S$109,11,FALSE),VLOOKUP(F302,'[1]2015Player Stats'!$A$2:$AB$830,11,FALSE))</f>
        <v>#N/A</v>
      </c>
      <c r="S302" s="144" t="e">
        <f>IF(G302="GK",VLOOKUP(F302,'[1]2015GoalKeeper Stats'!$A$2:$S$109,12,FALSE),VLOOKUP(F302,'[1]2015Player Stats'!$A$2:$AB$830,12,FALSE))</f>
        <v>#N/A</v>
      </c>
      <c r="T302" s="144" t="e">
        <f>IF(G302="GK",VLOOKUP(F302,'[1]2015GoalKeeper Stats'!$A$2:$S$109,13,FALSE),VLOOKUP(F302,'[1]2015Player Stats'!$A$2:$AB$830,13,FALSE))</f>
        <v>#N/A</v>
      </c>
      <c r="U302" s="144" t="e">
        <f>IF(G302="GK",VLOOKUP(F302,'[1]2015GoalKeeper Stats'!$A$2:$S$109,14,FALSE),VLOOKUP(F302,'[1]2015Player Stats'!$A$2:$AB$830,14,FALSE))</f>
        <v>#N/A</v>
      </c>
      <c r="V302" s="144" t="e">
        <f>IF(G302="GK",VLOOKUP(F302,'[1]2015GoalKeeper Stats'!$A$2:$S$109,15,FALSE),VLOOKUP(F302,'[1]2015Player Stats'!$A$2:$AB$830,15,FALSE))</f>
        <v>#N/A</v>
      </c>
      <c r="W302" s="144" t="e">
        <f>IF(G302="GK",VLOOKUP(F302,'[1]2015GoalKeeper Stats'!$A$2:$S$109,16,FALSE),VLOOKUP(F302,'[1]2015Player Stats'!$A$2:$AB$830,16,FALSE))</f>
        <v>#N/A</v>
      </c>
      <c r="X302" s="144" t="e">
        <f>IF(G302="GK",VLOOKUP(F302,'[1]2015GoalKeeper Stats'!$A$2:$S$109,17,FALSE),VLOOKUP(F302,'[1]2015Player Stats'!$A$2:$AB$830,17,FALSE))</f>
        <v>#N/A</v>
      </c>
      <c r="Y302" s="144" t="e">
        <f>IF(G302="GK",VLOOKUP(F302,'[1]2015GoalKeeper Stats'!$A$2:$S$109,18,FALSE),VLOOKUP(F302,'[1]2015Player Stats'!$A$2:$AB$830,18,FALSE))</f>
        <v>#N/A</v>
      </c>
      <c r="Z302" s="144" t="e">
        <f>IF(G302="GK",VLOOKUP(F302,'[1]2015GoalKeeper Stats'!$A$2:$S$109,19,FALSE),VLOOKUP(F302,'[1]2015Player Stats'!$A$2:$AB$830,19,FALSE))</f>
        <v>#N/A</v>
      </c>
      <c r="AA302" s="144" t="e">
        <f>IF(G302="GK",VLOOKUP(F302,'[1]2015GoalKeeper Stats'!$A$2:$S$109,20,FALSE),VLOOKUP(F302,'[1]2015Player Stats'!$A$2:$AB$830,20,FALSE))</f>
        <v>#N/A</v>
      </c>
      <c r="AB302" s="144" t="e">
        <f>IF(G302="GK",VLOOKUP(F302,'[1]2015GoalKeeper Stats'!$A$2:$S$109,21,FALSE),VLOOKUP(F302,'[1]2015Player Stats'!$A$2:$AB$830,21,FALSE))</f>
        <v>#N/A</v>
      </c>
      <c r="AC302" s="144" t="e">
        <f>IF(G302="GK",VLOOKUP(F302,'[1]2015GoalKeeper Stats'!$A$2:$S$109,22,FALSE),VLOOKUP(F302,'[1]2015Player Stats'!$A$2:$AB$830,22,FALSE))</f>
        <v>#N/A</v>
      </c>
      <c r="AD302" s="144" t="e">
        <f>IF(G302="GK",VLOOKUP(F302,'[1]2015GoalKeeper Stats'!$A$2:$S$109,23,FALSE),VLOOKUP(F302,'[1]2015Player Stats'!$A$2:$AB$830,23,FALSE))</f>
        <v>#N/A</v>
      </c>
      <c r="AE302" s="144" t="e">
        <f>IF(G302="GK",VLOOKUP(F302,'[1]2015GoalKeeper Stats'!$A$2:$S$109,24,FALSE),VLOOKUP(F302,'[1]2015Player Stats'!$A$2:$AB$830,24,FALSE))</f>
        <v>#N/A</v>
      </c>
      <c r="AF302" s="144" t="e">
        <f>IF(G302="GK",VLOOKUP(F302,'[1]2015GoalKeeper Stats'!$A$2:$S$109,25,FALSE),VLOOKUP(F302,'[1]2015Player Stats'!$A$2:$AB$830,25,FALSE))</f>
        <v>#N/A</v>
      </c>
      <c r="AG302" s="144" t="e">
        <f>IF(G302="GK",VLOOKUP(F302,'[1]2015GoalKeeper Stats'!$A$2:$S$109,26,FALSE),VLOOKUP(F302,'[1]2015Player Stats'!$A$2:$AB$830,26,FALSE))</f>
        <v>#N/A</v>
      </c>
      <c r="AH302" s="51">
        <v>2015</v>
      </c>
      <c r="AI302" s="51">
        <v>34</v>
      </c>
      <c r="AJ302" s="51">
        <v>373</v>
      </c>
      <c r="AK302" s="51">
        <v>447</v>
      </c>
      <c r="AL302" s="51">
        <v>37</v>
      </c>
      <c r="AM302" s="51">
        <v>47</v>
      </c>
      <c r="AN302" s="51">
        <v>-10</v>
      </c>
      <c r="AO302" s="52">
        <v>39.049999999999997</v>
      </c>
      <c r="AP302" s="52">
        <v>54.52</v>
      </c>
      <c r="AQ302" s="52">
        <v>-15.47</v>
      </c>
      <c r="AR302" s="52">
        <v>5.47</v>
      </c>
      <c r="AS302" s="51">
        <v>41</v>
      </c>
      <c r="AT302" s="52">
        <v>37.39</v>
      </c>
    </row>
    <row r="303" spans="1:46" hidden="1">
      <c r="A303">
        <v>2015</v>
      </c>
      <c r="B303" t="s">
        <v>861</v>
      </c>
      <c r="C303" t="s">
        <v>207</v>
      </c>
      <c r="D303" t="s">
        <v>1391</v>
      </c>
      <c r="E303" t="s">
        <v>1392</v>
      </c>
      <c r="F303" t="str">
        <f t="shared" si="4"/>
        <v>Jay Chapman</v>
      </c>
      <c r="G303" t="s">
        <v>860</v>
      </c>
      <c r="H303" s="143">
        <v>88500</v>
      </c>
      <c r="I303" s="143">
        <v>70000</v>
      </c>
      <c r="J303" t="str">
        <f>IF(G303="GK",VLOOKUP(F303,'[1]2015GoalKeeper Stats'!$A$2:$S$109,2,FALSE),VLOOKUP(F303,'[1]2015Player Stats'!$A$2:$AB$830,2,FALSE))</f>
        <v>MIA</v>
      </c>
      <c r="K303">
        <f>IF(G303="GK",VLOOKUP(F303,'[1]2015GoalKeeper Stats'!$A$2:$S$109,4,FALSE),VLOOKUP(F303,'[1]2015Player Stats'!$A$2:$AB$830,4,FALSE))</f>
        <v>10</v>
      </c>
      <c r="L303">
        <f>IF(G303="GK",VLOOKUP(F303,'[1]2015GoalKeeper Stats'!$A$2:$S$109,5,FALSE),VLOOKUP(F303,'[1]2015Player Stats'!$A$2:$AB$830,5,FALSE))</f>
        <v>1</v>
      </c>
      <c r="M303">
        <f>IF(G303="GK",VLOOKUP(F303,'[1]2015GoalKeeper Stats'!$A$2:$S$109,6,FALSE),VLOOKUP(F303,'[1]2015Player Stats'!$A$2:$AB$830,6,FALSE))</f>
        <v>202</v>
      </c>
      <c r="N303">
        <f>IF(G303="GK",VLOOKUP(F303,'[1]2015GoalKeeper Stats'!$A$2:$S$109,7,FALSE),VLOOKUP(F303,'[1]2015Player Stats'!$A$2:$AB$830,7,FALSE))</f>
        <v>0</v>
      </c>
      <c r="O303">
        <f>IF(G303="GK",VLOOKUP(F303,'[1]2015GoalKeeper Stats'!$A$2:$S$109,8,FALSE),VLOOKUP(F303,'[1]2015Player Stats'!$A$2:$AB$830,8,FALSE))</f>
        <v>0</v>
      </c>
      <c r="P303">
        <f>IF(G303="GK",VLOOKUP(F303,'[1]2015GoalKeeper Stats'!$A$2:$S$109,9,FALSE),VLOOKUP(F303,'[1]2015Player Stats'!$A$2:$AB$830,9,FALSE))</f>
        <v>1</v>
      </c>
      <c r="Q303">
        <f>IF(G303="GK",VLOOKUP(F303,'[1]2015GoalKeeper Stats'!$A$2:$S$109,10,FALSE),VLOOKUP(F303,'[1]2015Player Stats'!$A$2:$AB$830,10,FALSE))</f>
        <v>0</v>
      </c>
      <c r="R303">
        <f>IF(G303="GK",VLOOKUP(F303,'[1]2015GoalKeeper Stats'!$A$2:$S$109,11,FALSE),VLOOKUP(F303,'[1]2015Player Stats'!$A$2:$AB$830,11,FALSE))</f>
        <v>0</v>
      </c>
      <c r="S303" t="str">
        <f>IF(G303="GK",VLOOKUP(F303,'[1]2015GoalKeeper Stats'!$A$2:$S$109,12,FALSE),VLOOKUP(F303,'[1]2015Player Stats'!$A$2:$AB$830,12,FALSE))</f>
        <v>0/0</v>
      </c>
      <c r="T303">
        <f>IF(G303="GK",VLOOKUP(F303,'[1]2015GoalKeeper Stats'!$A$2:$S$109,13,FALSE),VLOOKUP(F303,'[1]2015Player Stats'!$A$2:$AB$830,13,FALSE))</f>
        <v>0</v>
      </c>
      <c r="U303">
        <f>IF(G303="GK",VLOOKUP(F303,'[1]2015GoalKeeper Stats'!$A$2:$S$109,14,FALSE),VLOOKUP(F303,'[1]2015Player Stats'!$A$2:$AB$830,14,FALSE))</f>
        <v>0</v>
      </c>
      <c r="V303">
        <f>IF(G303="GK",VLOOKUP(F303,'[1]2015GoalKeeper Stats'!$A$2:$S$109,15,FALSE),VLOOKUP(F303,'[1]2015Player Stats'!$A$2:$AB$830,15,FALSE))</f>
        <v>0</v>
      </c>
      <c r="W303">
        <f>IF(G303="GK",VLOOKUP(F303,'[1]2015GoalKeeper Stats'!$A$2:$S$109,16,FALSE),VLOOKUP(F303,'[1]2015Player Stats'!$A$2:$AB$830,16,FALSE))</f>
        <v>0</v>
      </c>
      <c r="X303">
        <f>IF(G303="GK",VLOOKUP(F303,'[1]2015GoalKeeper Stats'!$A$2:$S$109,17,FALSE),VLOOKUP(F303,'[1]2015Player Stats'!$A$2:$AB$830,17,FALSE))</f>
        <v>0</v>
      </c>
      <c r="Y303">
        <f>IF(G303="GK",VLOOKUP(F303,'[1]2015GoalKeeper Stats'!$A$2:$S$109,18,FALSE),VLOOKUP(F303,'[1]2015Player Stats'!$A$2:$AB$830,18,FALSE))</f>
        <v>0</v>
      </c>
      <c r="Z303">
        <f>IF(G303="GK",VLOOKUP(F303,'[1]2015GoalKeeper Stats'!$A$2:$S$109,19,FALSE),VLOOKUP(F303,'[1]2015Player Stats'!$A$2:$AB$830,19,FALSE))</f>
        <v>0</v>
      </c>
      <c r="AA303">
        <f>IF(G303="GK",VLOOKUP(F303,'[1]2015GoalKeeper Stats'!$A$2:$S$109,20,FALSE),VLOOKUP(F303,'[1]2015Player Stats'!$A$2:$AB$830,20,FALSE))</f>
        <v>0</v>
      </c>
      <c r="AB303">
        <f>IF(G303="GK",VLOOKUP(F303,'[1]2015GoalKeeper Stats'!$A$2:$S$109,21,FALSE),VLOOKUP(F303,'[1]2015Player Stats'!$A$2:$AB$830,21,FALSE))</f>
        <v>5</v>
      </c>
      <c r="AC303">
        <f>IF(G303="GK",VLOOKUP(F303,'[1]2015GoalKeeper Stats'!$A$2:$S$109,22,FALSE),VLOOKUP(F303,'[1]2015Player Stats'!$A$2:$AB$830,22,FALSE))</f>
        <v>2</v>
      </c>
      <c r="AD303">
        <f>IF(G303="GK",VLOOKUP(F303,'[1]2015GoalKeeper Stats'!$A$2:$S$109,23,FALSE),VLOOKUP(F303,'[1]2015Player Stats'!$A$2:$AB$830,23,FALSE))</f>
        <v>0</v>
      </c>
      <c r="AE303">
        <f>IF(G303="GK",VLOOKUP(F303,'[1]2015GoalKeeper Stats'!$A$2:$S$109,24,FALSE),VLOOKUP(F303,'[1]2015Player Stats'!$A$2:$AB$830,24,FALSE))</f>
        <v>0</v>
      </c>
      <c r="AF303">
        <f>IF(G303="GK",VLOOKUP(F303,'[1]2015GoalKeeper Stats'!$A$2:$S$109,25,FALSE),VLOOKUP(F303,'[1]2015Player Stats'!$A$2:$AB$830,25,FALSE))</f>
        <v>0</v>
      </c>
      <c r="AG303">
        <f>IF(G303="GK",VLOOKUP(F303,'[1]2015GoalKeeper Stats'!$A$2:$S$109,26,FALSE),VLOOKUP(F303,'[1]2015Player Stats'!$A$2:$AB$830,26,FALSE))</f>
        <v>0</v>
      </c>
      <c r="AH303" s="51">
        <v>2015</v>
      </c>
      <c r="AI303" s="51">
        <v>34</v>
      </c>
      <c r="AJ303" s="51">
        <v>468</v>
      </c>
      <c r="AK303" s="51">
        <v>410</v>
      </c>
      <c r="AL303" s="51">
        <v>57</v>
      </c>
      <c r="AM303" s="51">
        <v>56</v>
      </c>
      <c r="AN303" s="51">
        <v>1</v>
      </c>
      <c r="AO303" s="52">
        <v>50.46</v>
      </c>
      <c r="AP303" s="52">
        <v>41.58</v>
      </c>
      <c r="AQ303" s="52">
        <v>8.8699999999999992</v>
      </c>
      <c r="AR303" s="52">
        <v>-7.87</v>
      </c>
      <c r="AS303" s="51">
        <v>49</v>
      </c>
      <c r="AT303" s="52">
        <v>52.78</v>
      </c>
    </row>
    <row r="304" spans="1:46" hidden="1">
      <c r="A304">
        <v>2015</v>
      </c>
      <c r="B304" t="s">
        <v>201</v>
      </c>
      <c r="C304" t="s">
        <v>201</v>
      </c>
      <c r="D304" t="s">
        <v>930</v>
      </c>
      <c r="E304" t="s">
        <v>1393</v>
      </c>
      <c r="F304" t="str">
        <f t="shared" si="4"/>
        <v>Kyle Bekker</v>
      </c>
      <c r="G304" t="s">
        <v>860</v>
      </c>
      <c r="H304" s="143">
        <v>88015</v>
      </c>
      <c r="I304" s="143">
        <v>61765</v>
      </c>
      <c r="J304" t="str">
        <f>IF(G304="GK",VLOOKUP(F304,'[1]2015GoalKeeper Stats'!$A$2:$S$109,2,FALSE),VLOOKUP(F304,'[1]2015Player Stats'!$A$2:$AB$830,2,FALSE))</f>
        <v>DAL</v>
      </c>
      <c r="K304">
        <f>IF(G304="GK",VLOOKUP(F304,'[1]2015GoalKeeper Stats'!$A$2:$S$109,4,FALSE),VLOOKUP(F304,'[1]2015Player Stats'!$A$2:$AB$830,4,FALSE))</f>
        <v>11</v>
      </c>
      <c r="L304">
        <f>IF(G304="GK",VLOOKUP(F304,'[1]2015GoalKeeper Stats'!$A$2:$S$109,5,FALSE),VLOOKUP(F304,'[1]2015Player Stats'!$A$2:$AB$830,5,FALSE))</f>
        <v>4</v>
      </c>
      <c r="M304">
        <f>IF(G304="GK",VLOOKUP(F304,'[1]2015GoalKeeper Stats'!$A$2:$S$109,6,FALSE),VLOOKUP(F304,'[1]2015Player Stats'!$A$2:$AB$830,6,FALSE))</f>
        <v>478</v>
      </c>
      <c r="N304">
        <f>IF(G304="GK",VLOOKUP(F304,'[1]2015GoalKeeper Stats'!$A$2:$S$109,7,FALSE),VLOOKUP(F304,'[1]2015Player Stats'!$A$2:$AB$830,7,FALSE))</f>
        <v>1</v>
      </c>
      <c r="O304">
        <f>IF(G304="GK",VLOOKUP(F304,'[1]2015GoalKeeper Stats'!$A$2:$S$109,8,FALSE),VLOOKUP(F304,'[1]2015Player Stats'!$A$2:$AB$830,8,FALSE))</f>
        <v>1</v>
      </c>
      <c r="P304">
        <f>IF(G304="GK",VLOOKUP(F304,'[1]2015GoalKeeper Stats'!$A$2:$S$109,9,FALSE),VLOOKUP(F304,'[1]2015Player Stats'!$A$2:$AB$830,9,FALSE))</f>
        <v>10</v>
      </c>
      <c r="Q304">
        <f>IF(G304="GK",VLOOKUP(F304,'[1]2015GoalKeeper Stats'!$A$2:$S$109,10,FALSE),VLOOKUP(F304,'[1]2015Player Stats'!$A$2:$AB$830,10,FALSE))</f>
        <v>5</v>
      </c>
      <c r="R304">
        <f>IF(G304="GK",VLOOKUP(F304,'[1]2015GoalKeeper Stats'!$A$2:$S$109,11,FALSE),VLOOKUP(F304,'[1]2015Player Stats'!$A$2:$AB$830,11,FALSE))</f>
        <v>0</v>
      </c>
      <c r="S304" t="str">
        <f>IF(G304="GK",VLOOKUP(F304,'[1]2015GoalKeeper Stats'!$A$2:$S$109,12,FALSE),VLOOKUP(F304,'[1]2015Player Stats'!$A$2:$AB$830,12,FALSE))</f>
        <v>0/0</v>
      </c>
      <c r="T304">
        <f>IF(G304="GK",VLOOKUP(F304,'[1]2015GoalKeeper Stats'!$A$2:$S$109,13,FALSE),VLOOKUP(F304,'[1]2015Player Stats'!$A$2:$AB$830,13,FALSE))</f>
        <v>0</v>
      </c>
      <c r="U304">
        <f>IF(G304="GK",VLOOKUP(F304,'[1]2015GoalKeeper Stats'!$A$2:$S$109,14,FALSE),VLOOKUP(F304,'[1]2015Player Stats'!$A$2:$AB$830,14,FALSE))</f>
        <v>1</v>
      </c>
      <c r="V304">
        <f>IF(G304="GK",VLOOKUP(F304,'[1]2015GoalKeeper Stats'!$A$2:$S$109,15,FALSE),VLOOKUP(F304,'[1]2015Player Stats'!$A$2:$AB$830,15,FALSE))</f>
        <v>0.19</v>
      </c>
      <c r="W304">
        <f>IF(G304="GK",VLOOKUP(F304,'[1]2015GoalKeeper Stats'!$A$2:$S$109,16,FALSE),VLOOKUP(F304,'[1]2015Player Stats'!$A$2:$AB$830,16,FALSE))</f>
        <v>10</v>
      </c>
      <c r="X304">
        <f>IF(G304="GK",VLOOKUP(F304,'[1]2015GoalKeeper Stats'!$A$2:$S$109,17,FALSE),VLOOKUP(F304,'[1]2015Player Stats'!$A$2:$AB$830,17,FALSE))</f>
        <v>0</v>
      </c>
      <c r="Y304">
        <f>IF(G304="GK",VLOOKUP(F304,'[1]2015GoalKeeper Stats'!$A$2:$S$109,18,FALSE),VLOOKUP(F304,'[1]2015Player Stats'!$A$2:$AB$830,18,FALSE))</f>
        <v>0</v>
      </c>
      <c r="Z304">
        <f>IF(G304="GK",VLOOKUP(F304,'[1]2015GoalKeeper Stats'!$A$2:$S$109,19,FALSE),VLOOKUP(F304,'[1]2015Player Stats'!$A$2:$AB$830,19,FALSE))</f>
        <v>1</v>
      </c>
      <c r="AA304">
        <f>IF(G304="GK",VLOOKUP(F304,'[1]2015GoalKeeper Stats'!$A$2:$S$109,20,FALSE),VLOOKUP(F304,'[1]2015Player Stats'!$A$2:$AB$830,20,FALSE))</f>
        <v>0.19</v>
      </c>
      <c r="AB304">
        <f>IF(G304="GK",VLOOKUP(F304,'[1]2015GoalKeeper Stats'!$A$2:$S$109,21,FALSE),VLOOKUP(F304,'[1]2015Player Stats'!$A$2:$AB$830,21,FALSE))</f>
        <v>5</v>
      </c>
      <c r="AC304">
        <f>IF(G304="GK",VLOOKUP(F304,'[1]2015GoalKeeper Stats'!$A$2:$S$109,22,FALSE),VLOOKUP(F304,'[1]2015Player Stats'!$A$2:$AB$830,22,FALSE))</f>
        <v>0</v>
      </c>
      <c r="AD304">
        <f>IF(G304="GK",VLOOKUP(F304,'[1]2015GoalKeeper Stats'!$A$2:$S$109,23,FALSE),VLOOKUP(F304,'[1]2015Player Stats'!$A$2:$AB$830,23,FALSE))</f>
        <v>0</v>
      </c>
      <c r="AE304">
        <f>IF(G304="GK",VLOOKUP(F304,'[1]2015GoalKeeper Stats'!$A$2:$S$109,24,FALSE),VLOOKUP(F304,'[1]2015Player Stats'!$A$2:$AB$830,24,FALSE))</f>
        <v>1</v>
      </c>
      <c r="AF304">
        <f>IF(G304="GK",VLOOKUP(F304,'[1]2015GoalKeeper Stats'!$A$2:$S$109,25,FALSE),VLOOKUP(F304,'[1]2015Player Stats'!$A$2:$AB$830,25,FALSE))</f>
        <v>0</v>
      </c>
      <c r="AG304">
        <f>IF(G304="GK",VLOOKUP(F304,'[1]2015GoalKeeper Stats'!$A$2:$S$109,26,FALSE),VLOOKUP(F304,'[1]2015Player Stats'!$A$2:$AB$830,26,FALSE))</f>
        <v>50</v>
      </c>
      <c r="AH304" s="51">
        <v>2015</v>
      </c>
      <c r="AI304" s="51">
        <v>34</v>
      </c>
      <c r="AJ304" s="51">
        <v>434</v>
      </c>
      <c r="AK304" s="51">
        <v>425</v>
      </c>
      <c r="AL304" s="51">
        <v>48</v>
      </c>
      <c r="AM304" s="51">
        <v>44</v>
      </c>
      <c r="AN304" s="51">
        <v>4</v>
      </c>
      <c r="AO304" s="52">
        <v>43.24</v>
      </c>
      <c r="AP304" s="52">
        <v>41.17</v>
      </c>
      <c r="AQ304" s="52">
        <v>2.0699999999999998</v>
      </c>
      <c r="AR304" s="52">
        <v>1.93</v>
      </c>
      <c r="AS304" s="51">
        <v>51</v>
      </c>
      <c r="AT304" s="52">
        <v>47.35</v>
      </c>
    </row>
    <row r="305" spans="1:46" hidden="1">
      <c r="A305">
        <v>2015</v>
      </c>
      <c r="B305" t="s">
        <v>206</v>
      </c>
      <c r="C305" t="s">
        <v>206</v>
      </c>
      <c r="D305" t="s">
        <v>937</v>
      </c>
      <c r="E305" t="s">
        <v>1394</v>
      </c>
      <c r="F305" t="str">
        <f t="shared" si="4"/>
        <v>Chris Klute</v>
      </c>
      <c r="G305" t="s">
        <v>893</v>
      </c>
      <c r="H305" s="143">
        <v>87802</v>
      </c>
      <c r="I305" s="143">
        <v>82500</v>
      </c>
      <c r="J305" t="str">
        <f>IF(G305="GK",VLOOKUP(F305,'[1]2015GoalKeeper Stats'!$A$2:$S$109,2,FALSE),VLOOKUP(F305,'[1]2015Player Stats'!$A$2:$AB$830,2,FALSE))</f>
        <v>CLB</v>
      </c>
      <c r="K305">
        <f>IF(G305="GK",VLOOKUP(F305,'[1]2015GoalKeeper Stats'!$A$2:$S$109,4,FALSE),VLOOKUP(F305,'[1]2015Player Stats'!$A$2:$AB$830,4,FALSE))</f>
        <v>14</v>
      </c>
      <c r="L305">
        <f>IF(G305="GK",VLOOKUP(F305,'[1]2015GoalKeeper Stats'!$A$2:$S$109,5,FALSE),VLOOKUP(F305,'[1]2015Player Stats'!$A$2:$AB$830,5,FALSE))</f>
        <v>8</v>
      </c>
      <c r="M305">
        <f>IF(G305="GK",VLOOKUP(F305,'[1]2015GoalKeeper Stats'!$A$2:$S$109,6,FALSE),VLOOKUP(F305,'[1]2015Player Stats'!$A$2:$AB$830,6,FALSE))</f>
        <v>832</v>
      </c>
      <c r="N305">
        <f>IF(G305="GK",VLOOKUP(F305,'[1]2015GoalKeeper Stats'!$A$2:$S$109,7,FALSE),VLOOKUP(F305,'[1]2015Player Stats'!$A$2:$AB$830,7,FALSE))</f>
        <v>0</v>
      </c>
      <c r="O305">
        <f>IF(G305="GK",VLOOKUP(F305,'[1]2015GoalKeeper Stats'!$A$2:$S$109,8,FALSE),VLOOKUP(F305,'[1]2015Player Stats'!$A$2:$AB$830,8,FALSE))</f>
        <v>0</v>
      </c>
      <c r="P305">
        <f>IF(G305="GK",VLOOKUP(F305,'[1]2015GoalKeeper Stats'!$A$2:$S$109,9,FALSE),VLOOKUP(F305,'[1]2015Player Stats'!$A$2:$AB$830,9,FALSE))</f>
        <v>1</v>
      </c>
      <c r="Q305">
        <f>IF(G305="GK",VLOOKUP(F305,'[1]2015GoalKeeper Stats'!$A$2:$S$109,10,FALSE),VLOOKUP(F305,'[1]2015Player Stats'!$A$2:$AB$830,10,FALSE))</f>
        <v>1</v>
      </c>
      <c r="R305">
        <f>IF(G305="GK",VLOOKUP(F305,'[1]2015GoalKeeper Stats'!$A$2:$S$109,11,FALSE),VLOOKUP(F305,'[1]2015Player Stats'!$A$2:$AB$830,11,FALSE))</f>
        <v>0</v>
      </c>
      <c r="S305" t="str">
        <f>IF(G305="GK",VLOOKUP(F305,'[1]2015GoalKeeper Stats'!$A$2:$S$109,12,FALSE),VLOOKUP(F305,'[1]2015Player Stats'!$A$2:$AB$830,12,FALSE))</f>
        <v>0/0</v>
      </c>
      <c r="T305">
        <f>IF(G305="GK",VLOOKUP(F305,'[1]2015GoalKeeper Stats'!$A$2:$S$109,13,FALSE),VLOOKUP(F305,'[1]2015Player Stats'!$A$2:$AB$830,13,FALSE))</f>
        <v>0</v>
      </c>
      <c r="U305">
        <f>IF(G305="GK",VLOOKUP(F305,'[1]2015GoalKeeper Stats'!$A$2:$S$109,14,FALSE),VLOOKUP(F305,'[1]2015Player Stats'!$A$2:$AB$830,14,FALSE))</f>
        <v>0</v>
      </c>
      <c r="V305">
        <f>IF(G305="GK",VLOOKUP(F305,'[1]2015GoalKeeper Stats'!$A$2:$S$109,15,FALSE),VLOOKUP(F305,'[1]2015Player Stats'!$A$2:$AB$830,15,FALSE))</f>
        <v>0</v>
      </c>
      <c r="W305">
        <f>IF(G305="GK",VLOOKUP(F305,'[1]2015GoalKeeper Stats'!$A$2:$S$109,16,FALSE),VLOOKUP(F305,'[1]2015Player Stats'!$A$2:$AB$830,16,FALSE))</f>
        <v>0</v>
      </c>
      <c r="X305">
        <f>IF(G305="GK",VLOOKUP(F305,'[1]2015GoalKeeper Stats'!$A$2:$S$109,17,FALSE),VLOOKUP(F305,'[1]2015Player Stats'!$A$2:$AB$830,17,FALSE))</f>
        <v>0</v>
      </c>
      <c r="Y305">
        <f>IF(G305="GK",VLOOKUP(F305,'[1]2015GoalKeeper Stats'!$A$2:$S$109,18,FALSE),VLOOKUP(F305,'[1]2015Player Stats'!$A$2:$AB$830,18,FALSE))</f>
        <v>0</v>
      </c>
      <c r="Z305">
        <f>IF(G305="GK",VLOOKUP(F305,'[1]2015GoalKeeper Stats'!$A$2:$S$109,19,FALSE),VLOOKUP(F305,'[1]2015Player Stats'!$A$2:$AB$830,19,FALSE))</f>
        <v>0</v>
      </c>
      <c r="AA305">
        <f>IF(G305="GK",VLOOKUP(F305,'[1]2015GoalKeeper Stats'!$A$2:$S$109,20,FALSE),VLOOKUP(F305,'[1]2015Player Stats'!$A$2:$AB$830,20,FALSE))</f>
        <v>0</v>
      </c>
      <c r="AB305">
        <f>IF(G305="GK",VLOOKUP(F305,'[1]2015GoalKeeper Stats'!$A$2:$S$109,21,FALSE),VLOOKUP(F305,'[1]2015Player Stats'!$A$2:$AB$830,21,FALSE))</f>
        <v>10</v>
      </c>
      <c r="AC305">
        <f>IF(G305="GK",VLOOKUP(F305,'[1]2015GoalKeeper Stats'!$A$2:$S$109,22,FALSE),VLOOKUP(F305,'[1]2015Player Stats'!$A$2:$AB$830,22,FALSE))</f>
        <v>7</v>
      </c>
      <c r="AD305">
        <f>IF(G305="GK",VLOOKUP(F305,'[1]2015GoalKeeper Stats'!$A$2:$S$109,23,FALSE),VLOOKUP(F305,'[1]2015Player Stats'!$A$2:$AB$830,23,FALSE))</f>
        <v>0</v>
      </c>
      <c r="AE305">
        <f>IF(G305="GK",VLOOKUP(F305,'[1]2015GoalKeeper Stats'!$A$2:$S$109,24,FALSE),VLOOKUP(F305,'[1]2015Player Stats'!$A$2:$AB$830,24,FALSE))</f>
        <v>3</v>
      </c>
      <c r="AF305">
        <f>IF(G305="GK",VLOOKUP(F305,'[1]2015GoalKeeper Stats'!$A$2:$S$109,25,FALSE),VLOOKUP(F305,'[1]2015Player Stats'!$A$2:$AB$830,25,FALSE))</f>
        <v>0</v>
      </c>
      <c r="AG305">
        <f>IF(G305="GK",VLOOKUP(F305,'[1]2015GoalKeeper Stats'!$A$2:$S$109,26,FALSE),VLOOKUP(F305,'[1]2015Player Stats'!$A$2:$AB$830,26,FALSE))</f>
        <v>100</v>
      </c>
      <c r="AH305" s="51">
        <v>2015</v>
      </c>
      <c r="AI305" s="51">
        <v>34</v>
      </c>
      <c r="AJ305" s="51">
        <v>464</v>
      </c>
      <c r="AK305" s="51">
        <v>433</v>
      </c>
      <c r="AL305" s="51">
        <v>57</v>
      </c>
      <c r="AM305" s="51">
        <v>53</v>
      </c>
      <c r="AN305" s="51">
        <v>4</v>
      </c>
      <c r="AO305" s="52">
        <v>47.67</v>
      </c>
      <c r="AP305" s="52">
        <v>45.7</v>
      </c>
      <c r="AQ305" s="52">
        <v>1.97</v>
      </c>
      <c r="AR305" s="52">
        <v>2.0299999999999998</v>
      </c>
      <c r="AS305" s="51">
        <v>53</v>
      </c>
      <c r="AT305" s="52">
        <v>48.25</v>
      </c>
    </row>
    <row r="306" spans="1:46" hidden="1">
      <c r="A306">
        <v>2015</v>
      </c>
      <c r="B306" t="s">
        <v>205</v>
      </c>
      <c r="C306" t="s">
        <v>971</v>
      </c>
      <c r="D306" t="s">
        <v>1395</v>
      </c>
      <c r="E306" t="s">
        <v>1396</v>
      </c>
      <c r="F306" t="str">
        <f t="shared" si="4"/>
        <v>Tesho Akindele</v>
      </c>
      <c r="G306" t="s">
        <v>875</v>
      </c>
      <c r="H306" s="143">
        <v>87500</v>
      </c>
      <c r="I306" s="143">
        <v>70000</v>
      </c>
      <c r="J306" t="str">
        <f>IF(G306="GK",VLOOKUP(F306,'[1]2015GoalKeeper Stats'!$A$2:$S$109,2,FALSE),VLOOKUP(F306,'[1]2015Player Stats'!$A$2:$AB$830,2,FALSE))</f>
        <v>ORL</v>
      </c>
      <c r="K306">
        <f>IF(G306="GK",VLOOKUP(F306,'[1]2015GoalKeeper Stats'!$A$2:$S$109,4,FALSE),VLOOKUP(F306,'[1]2015Player Stats'!$A$2:$AB$830,4,FALSE))</f>
        <v>28</v>
      </c>
      <c r="L306">
        <f>IF(G306="GK",VLOOKUP(F306,'[1]2015GoalKeeper Stats'!$A$2:$S$109,5,FALSE),VLOOKUP(F306,'[1]2015Player Stats'!$A$2:$AB$830,5,FALSE))</f>
        <v>14</v>
      </c>
      <c r="M306">
        <f>IF(G306="GK",VLOOKUP(F306,'[1]2015GoalKeeper Stats'!$A$2:$S$109,6,FALSE),VLOOKUP(F306,'[1]2015Player Stats'!$A$2:$AB$830,6,FALSE))</f>
        <v>1502</v>
      </c>
      <c r="N306">
        <f>IF(G306="GK",VLOOKUP(F306,'[1]2015GoalKeeper Stats'!$A$2:$S$109,7,FALSE),VLOOKUP(F306,'[1]2015Player Stats'!$A$2:$AB$830,7,FALSE))</f>
        <v>5</v>
      </c>
      <c r="O306">
        <f>IF(G306="GK",VLOOKUP(F306,'[1]2015GoalKeeper Stats'!$A$2:$S$109,8,FALSE),VLOOKUP(F306,'[1]2015Player Stats'!$A$2:$AB$830,8,FALSE))</f>
        <v>1</v>
      </c>
      <c r="P306">
        <f>IF(G306="GK",VLOOKUP(F306,'[1]2015GoalKeeper Stats'!$A$2:$S$109,9,FALSE),VLOOKUP(F306,'[1]2015Player Stats'!$A$2:$AB$830,9,FALSE))</f>
        <v>29</v>
      </c>
      <c r="Q306">
        <f>IF(G306="GK",VLOOKUP(F306,'[1]2015GoalKeeper Stats'!$A$2:$S$109,10,FALSE),VLOOKUP(F306,'[1]2015Player Stats'!$A$2:$AB$830,10,FALSE))</f>
        <v>15</v>
      </c>
      <c r="R306">
        <f>IF(G306="GK",VLOOKUP(F306,'[1]2015GoalKeeper Stats'!$A$2:$S$109,11,FALSE),VLOOKUP(F306,'[1]2015Player Stats'!$A$2:$AB$830,11,FALSE))</f>
        <v>3</v>
      </c>
      <c r="S306">
        <f>IF(G306="GK",VLOOKUP(F306,'[1]2015GoalKeeper Stats'!$A$2:$S$109,12,FALSE),VLOOKUP(F306,'[1]2015Player Stats'!$A$2:$AB$830,12,FALSE))</f>
        <v>44197</v>
      </c>
      <c r="T306">
        <f>IF(G306="GK",VLOOKUP(F306,'[1]2015GoalKeeper Stats'!$A$2:$S$109,13,FALSE),VLOOKUP(F306,'[1]2015Player Stats'!$A$2:$AB$830,13,FALSE))</f>
        <v>3</v>
      </c>
      <c r="U306">
        <f>IF(G306="GK",VLOOKUP(F306,'[1]2015GoalKeeper Stats'!$A$2:$S$109,14,FALSE),VLOOKUP(F306,'[1]2015Player Stats'!$A$2:$AB$830,14,FALSE))</f>
        <v>2</v>
      </c>
      <c r="V306">
        <f>IF(G306="GK",VLOOKUP(F306,'[1]2015GoalKeeper Stats'!$A$2:$S$109,15,FALSE),VLOOKUP(F306,'[1]2015Player Stats'!$A$2:$AB$830,15,FALSE))</f>
        <v>0.3</v>
      </c>
      <c r="W306">
        <f>IF(G306="GK",VLOOKUP(F306,'[1]2015GoalKeeper Stats'!$A$2:$S$109,16,FALSE),VLOOKUP(F306,'[1]2015Player Stats'!$A$2:$AB$830,16,FALSE))</f>
        <v>17.2</v>
      </c>
      <c r="X306">
        <f>IF(G306="GK",VLOOKUP(F306,'[1]2015GoalKeeper Stats'!$A$2:$S$109,17,FALSE),VLOOKUP(F306,'[1]2015Player Stats'!$A$2:$AB$830,17,FALSE))</f>
        <v>0</v>
      </c>
      <c r="Y306">
        <f>IF(G306="GK",VLOOKUP(F306,'[1]2015GoalKeeper Stats'!$A$2:$S$109,18,FALSE),VLOOKUP(F306,'[1]2015Player Stats'!$A$2:$AB$830,18,FALSE))</f>
        <v>1</v>
      </c>
      <c r="Z306">
        <f>IF(G306="GK",VLOOKUP(F306,'[1]2015GoalKeeper Stats'!$A$2:$S$109,19,FALSE),VLOOKUP(F306,'[1]2015Player Stats'!$A$2:$AB$830,19,FALSE))</f>
        <v>0</v>
      </c>
      <c r="AA306">
        <f>IF(G306="GK",VLOOKUP(F306,'[1]2015GoalKeeper Stats'!$A$2:$S$109,20,FALSE),VLOOKUP(F306,'[1]2015Player Stats'!$A$2:$AB$830,20,FALSE))</f>
        <v>0.06</v>
      </c>
      <c r="AB306">
        <f>IF(G306="GK",VLOOKUP(F306,'[1]2015GoalKeeper Stats'!$A$2:$S$109,21,FALSE),VLOOKUP(F306,'[1]2015Player Stats'!$A$2:$AB$830,21,FALSE))</f>
        <v>20</v>
      </c>
      <c r="AC306">
        <f>IF(G306="GK",VLOOKUP(F306,'[1]2015GoalKeeper Stats'!$A$2:$S$109,22,FALSE),VLOOKUP(F306,'[1]2015Player Stats'!$A$2:$AB$830,22,FALSE))</f>
        <v>15</v>
      </c>
      <c r="AD306">
        <f>IF(G306="GK",VLOOKUP(F306,'[1]2015GoalKeeper Stats'!$A$2:$S$109,23,FALSE),VLOOKUP(F306,'[1]2015Player Stats'!$A$2:$AB$830,23,FALSE))</f>
        <v>8</v>
      </c>
      <c r="AE306">
        <f>IF(G306="GK",VLOOKUP(F306,'[1]2015GoalKeeper Stats'!$A$2:$S$109,24,FALSE),VLOOKUP(F306,'[1]2015Player Stats'!$A$2:$AB$830,24,FALSE))</f>
        <v>2</v>
      </c>
      <c r="AF306">
        <f>IF(G306="GK",VLOOKUP(F306,'[1]2015GoalKeeper Stats'!$A$2:$S$109,25,FALSE),VLOOKUP(F306,'[1]2015Player Stats'!$A$2:$AB$830,25,FALSE))</f>
        <v>0</v>
      </c>
      <c r="AG306">
        <f>IF(G306="GK",VLOOKUP(F306,'[1]2015GoalKeeper Stats'!$A$2:$S$109,26,FALSE),VLOOKUP(F306,'[1]2015Player Stats'!$A$2:$AB$830,26,FALSE))</f>
        <v>51.72</v>
      </c>
      <c r="AH306" s="51">
        <v>2015</v>
      </c>
      <c r="AI306" s="51">
        <v>34</v>
      </c>
      <c r="AJ306" s="51">
        <v>399</v>
      </c>
      <c r="AK306" s="51">
        <v>385</v>
      </c>
      <c r="AL306" s="51">
        <v>51</v>
      </c>
      <c r="AM306" s="51">
        <v>38</v>
      </c>
      <c r="AN306" s="51">
        <v>13</v>
      </c>
      <c r="AO306" s="52">
        <v>44.54</v>
      </c>
      <c r="AP306" s="52">
        <v>41.23</v>
      </c>
      <c r="AQ306" s="52">
        <v>3.31</v>
      </c>
      <c r="AR306" s="52">
        <v>9.69</v>
      </c>
      <c r="AS306" s="51">
        <v>60</v>
      </c>
      <c r="AT306" s="52">
        <v>48.28</v>
      </c>
    </row>
    <row r="307" spans="1:46" hidden="1">
      <c r="A307">
        <v>2015</v>
      </c>
      <c r="B307" t="s">
        <v>211</v>
      </c>
      <c r="C307" t="s">
        <v>173</v>
      </c>
      <c r="D307" t="s">
        <v>1397</v>
      </c>
      <c r="E307" t="s">
        <v>1398</v>
      </c>
      <c r="F307" t="str">
        <f t="shared" si="4"/>
        <v>Khiry Shelton</v>
      </c>
      <c r="G307" t="s">
        <v>875</v>
      </c>
      <c r="H307" s="143">
        <v>87500</v>
      </c>
      <c r="I307" s="143">
        <v>70000</v>
      </c>
      <c r="J307" t="str">
        <f>IF(G307="GK",VLOOKUP(F307,'[1]2015GoalKeeper Stats'!$A$2:$S$109,2,FALSE),VLOOKUP(F307,'[1]2015Player Stats'!$A$2:$AB$830,2,FALSE))</f>
        <v>SKC</v>
      </c>
      <c r="K307">
        <f>IF(G307="GK",VLOOKUP(F307,'[1]2015GoalKeeper Stats'!$A$2:$S$109,4,FALSE),VLOOKUP(F307,'[1]2015Player Stats'!$A$2:$AB$830,4,FALSE))</f>
        <v>17</v>
      </c>
      <c r="L307">
        <f>IF(G307="GK",VLOOKUP(F307,'[1]2015GoalKeeper Stats'!$A$2:$S$109,5,FALSE),VLOOKUP(F307,'[1]2015Player Stats'!$A$2:$AB$830,5,FALSE))</f>
        <v>7</v>
      </c>
      <c r="M307">
        <f>IF(G307="GK",VLOOKUP(F307,'[1]2015GoalKeeper Stats'!$A$2:$S$109,6,FALSE),VLOOKUP(F307,'[1]2015Player Stats'!$A$2:$AB$830,6,FALSE))</f>
        <v>824</v>
      </c>
      <c r="N307">
        <f>IF(G307="GK",VLOOKUP(F307,'[1]2015GoalKeeper Stats'!$A$2:$S$109,7,FALSE),VLOOKUP(F307,'[1]2015Player Stats'!$A$2:$AB$830,7,FALSE))</f>
        <v>1</v>
      </c>
      <c r="O307">
        <f>IF(G307="GK",VLOOKUP(F307,'[1]2015GoalKeeper Stats'!$A$2:$S$109,8,FALSE),VLOOKUP(F307,'[1]2015Player Stats'!$A$2:$AB$830,8,FALSE))</f>
        <v>1</v>
      </c>
      <c r="P307">
        <f>IF(G307="GK",VLOOKUP(F307,'[1]2015GoalKeeper Stats'!$A$2:$S$109,9,FALSE),VLOOKUP(F307,'[1]2015Player Stats'!$A$2:$AB$830,9,FALSE))</f>
        <v>13</v>
      </c>
      <c r="Q307">
        <f>IF(G307="GK",VLOOKUP(F307,'[1]2015GoalKeeper Stats'!$A$2:$S$109,10,FALSE),VLOOKUP(F307,'[1]2015Player Stats'!$A$2:$AB$830,10,FALSE))</f>
        <v>4</v>
      </c>
      <c r="R307">
        <f>IF(G307="GK",VLOOKUP(F307,'[1]2015GoalKeeper Stats'!$A$2:$S$109,11,FALSE),VLOOKUP(F307,'[1]2015Player Stats'!$A$2:$AB$830,11,FALSE))</f>
        <v>0</v>
      </c>
      <c r="S307" t="str">
        <f>IF(G307="GK",VLOOKUP(F307,'[1]2015GoalKeeper Stats'!$A$2:$S$109,12,FALSE),VLOOKUP(F307,'[1]2015Player Stats'!$A$2:$AB$830,12,FALSE))</f>
        <v>0/0</v>
      </c>
      <c r="T307">
        <f>IF(G307="GK",VLOOKUP(F307,'[1]2015GoalKeeper Stats'!$A$2:$S$109,13,FALSE),VLOOKUP(F307,'[1]2015Player Stats'!$A$2:$AB$830,13,FALSE))</f>
        <v>1</v>
      </c>
      <c r="U307">
        <f>IF(G307="GK",VLOOKUP(F307,'[1]2015GoalKeeper Stats'!$A$2:$S$109,14,FALSE),VLOOKUP(F307,'[1]2015Player Stats'!$A$2:$AB$830,14,FALSE))</f>
        <v>0</v>
      </c>
      <c r="V307">
        <f>IF(G307="GK",VLOOKUP(F307,'[1]2015GoalKeeper Stats'!$A$2:$S$109,15,FALSE),VLOOKUP(F307,'[1]2015Player Stats'!$A$2:$AB$830,15,FALSE))</f>
        <v>0.11</v>
      </c>
      <c r="W307">
        <f>IF(G307="GK",VLOOKUP(F307,'[1]2015GoalKeeper Stats'!$A$2:$S$109,16,FALSE),VLOOKUP(F307,'[1]2015Player Stats'!$A$2:$AB$830,16,FALSE))</f>
        <v>7.7</v>
      </c>
      <c r="X307">
        <f>IF(G307="GK",VLOOKUP(F307,'[1]2015GoalKeeper Stats'!$A$2:$S$109,17,FALSE),VLOOKUP(F307,'[1]2015Player Stats'!$A$2:$AB$830,17,FALSE))</f>
        <v>0</v>
      </c>
      <c r="Y307">
        <f>IF(G307="GK",VLOOKUP(F307,'[1]2015GoalKeeper Stats'!$A$2:$S$109,18,FALSE),VLOOKUP(F307,'[1]2015Player Stats'!$A$2:$AB$830,18,FALSE))</f>
        <v>1</v>
      </c>
      <c r="Z307">
        <f>IF(G307="GK",VLOOKUP(F307,'[1]2015GoalKeeper Stats'!$A$2:$S$109,19,FALSE),VLOOKUP(F307,'[1]2015Player Stats'!$A$2:$AB$830,19,FALSE))</f>
        <v>0</v>
      </c>
      <c r="AA307">
        <f>IF(G307="GK",VLOOKUP(F307,'[1]2015GoalKeeper Stats'!$A$2:$S$109,20,FALSE),VLOOKUP(F307,'[1]2015Player Stats'!$A$2:$AB$830,20,FALSE))</f>
        <v>0.11</v>
      </c>
      <c r="AB307">
        <f>IF(G307="GK",VLOOKUP(F307,'[1]2015GoalKeeper Stats'!$A$2:$S$109,21,FALSE),VLOOKUP(F307,'[1]2015Player Stats'!$A$2:$AB$830,21,FALSE))</f>
        <v>5</v>
      </c>
      <c r="AC307">
        <f>IF(G307="GK",VLOOKUP(F307,'[1]2015GoalKeeper Stats'!$A$2:$S$109,22,FALSE),VLOOKUP(F307,'[1]2015Player Stats'!$A$2:$AB$830,22,FALSE))</f>
        <v>10</v>
      </c>
      <c r="AD307">
        <f>IF(G307="GK",VLOOKUP(F307,'[1]2015GoalKeeper Stats'!$A$2:$S$109,23,FALSE),VLOOKUP(F307,'[1]2015Player Stats'!$A$2:$AB$830,23,FALSE))</f>
        <v>2</v>
      </c>
      <c r="AE307">
        <f>IF(G307="GK",VLOOKUP(F307,'[1]2015GoalKeeper Stats'!$A$2:$S$109,24,FALSE),VLOOKUP(F307,'[1]2015Player Stats'!$A$2:$AB$830,24,FALSE))</f>
        <v>0</v>
      </c>
      <c r="AF307">
        <f>IF(G307="GK",VLOOKUP(F307,'[1]2015GoalKeeper Stats'!$A$2:$S$109,25,FALSE),VLOOKUP(F307,'[1]2015Player Stats'!$A$2:$AB$830,25,FALSE))</f>
        <v>0</v>
      </c>
      <c r="AG307">
        <f>IF(G307="GK",VLOOKUP(F307,'[1]2015GoalKeeper Stats'!$A$2:$S$109,26,FALSE),VLOOKUP(F307,'[1]2015Player Stats'!$A$2:$AB$830,26,FALSE))</f>
        <v>30.77</v>
      </c>
      <c r="AH307" s="51">
        <v>2015</v>
      </c>
      <c r="AI307" s="51">
        <v>34</v>
      </c>
      <c r="AJ307" s="51">
        <v>446</v>
      </c>
      <c r="AK307" s="51">
        <v>504</v>
      </c>
      <c r="AL307" s="51">
        <v>48</v>
      </c>
      <c r="AM307" s="51">
        <v>58</v>
      </c>
      <c r="AN307" s="51">
        <v>-10</v>
      </c>
      <c r="AO307" s="52">
        <v>44.98</v>
      </c>
      <c r="AP307" s="52">
        <v>62.58</v>
      </c>
      <c r="AQ307" s="52">
        <v>-17.600000000000001</v>
      </c>
      <c r="AR307" s="52">
        <v>7.6</v>
      </c>
      <c r="AS307" s="51">
        <v>37</v>
      </c>
      <c r="AT307" s="52">
        <v>35.799999999999997</v>
      </c>
    </row>
    <row r="308" spans="1:46" hidden="1">
      <c r="A308">
        <v>2015</v>
      </c>
      <c r="B308" t="s">
        <v>201</v>
      </c>
      <c r="C308" t="s">
        <v>201</v>
      </c>
      <c r="D308" t="s">
        <v>1399</v>
      </c>
      <c r="E308" t="s">
        <v>1245</v>
      </c>
      <c r="F308" t="str">
        <f t="shared" si="4"/>
        <v>Romario Williams</v>
      </c>
      <c r="G308" t="s">
        <v>875</v>
      </c>
      <c r="H308" s="143">
        <v>87000</v>
      </c>
      <c r="I308" s="143">
        <v>65000</v>
      </c>
      <c r="J308" t="str">
        <f>IF(G308="GK",VLOOKUP(F308,'[1]2015GoalKeeper Stats'!$A$2:$S$109,2,FALSE),VLOOKUP(F308,'[1]2015Player Stats'!$A$2:$AB$830,2,FALSE))</f>
        <v>MTL</v>
      </c>
      <c r="K308">
        <f>IF(G308="GK",VLOOKUP(F308,'[1]2015GoalKeeper Stats'!$A$2:$S$109,4,FALSE),VLOOKUP(F308,'[1]2015Player Stats'!$A$2:$AB$830,4,FALSE))</f>
        <v>2</v>
      </c>
      <c r="L308">
        <f>IF(G308="GK",VLOOKUP(F308,'[1]2015GoalKeeper Stats'!$A$2:$S$109,5,FALSE),VLOOKUP(F308,'[1]2015Player Stats'!$A$2:$AB$830,5,FALSE))</f>
        <v>0</v>
      </c>
      <c r="M308">
        <f>IF(G308="GK",VLOOKUP(F308,'[1]2015GoalKeeper Stats'!$A$2:$S$109,6,FALSE),VLOOKUP(F308,'[1]2015Player Stats'!$A$2:$AB$830,6,FALSE))</f>
        <v>7</v>
      </c>
      <c r="N308">
        <f>IF(G308="GK",VLOOKUP(F308,'[1]2015GoalKeeper Stats'!$A$2:$S$109,7,FALSE),VLOOKUP(F308,'[1]2015Player Stats'!$A$2:$AB$830,7,FALSE))</f>
        <v>0</v>
      </c>
      <c r="O308">
        <f>IF(G308="GK",VLOOKUP(F308,'[1]2015GoalKeeper Stats'!$A$2:$S$109,8,FALSE),VLOOKUP(F308,'[1]2015Player Stats'!$A$2:$AB$830,8,FALSE))</f>
        <v>0</v>
      </c>
      <c r="P308">
        <f>IF(G308="GK",VLOOKUP(F308,'[1]2015GoalKeeper Stats'!$A$2:$S$109,9,FALSE),VLOOKUP(F308,'[1]2015Player Stats'!$A$2:$AB$830,9,FALSE))</f>
        <v>0</v>
      </c>
      <c r="Q308">
        <f>IF(G308="GK",VLOOKUP(F308,'[1]2015GoalKeeper Stats'!$A$2:$S$109,10,FALSE),VLOOKUP(F308,'[1]2015Player Stats'!$A$2:$AB$830,10,FALSE))</f>
        <v>0</v>
      </c>
      <c r="R308">
        <f>IF(G308="GK",VLOOKUP(F308,'[1]2015GoalKeeper Stats'!$A$2:$S$109,11,FALSE),VLOOKUP(F308,'[1]2015Player Stats'!$A$2:$AB$830,11,FALSE))</f>
        <v>0</v>
      </c>
      <c r="S308" t="str">
        <f>IF(G308="GK",VLOOKUP(F308,'[1]2015GoalKeeper Stats'!$A$2:$S$109,12,FALSE),VLOOKUP(F308,'[1]2015Player Stats'!$A$2:$AB$830,12,FALSE))</f>
        <v>0/0</v>
      </c>
      <c r="T308">
        <f>IF(G308="GK",VLOOKUP(F308,'[1]2015GoalKeeper Stats'!$A$2:$S$109,13,FALSE),VLOOKUP(F308,'[1]2015Player Stats'!$A$2:$AB$830,13,FALSE))</f>
        <v>0</v>
      </c>
      <c r="U308">
        <f>IF(G308="GK",VLOOKUP(F308,'[1]2015GoalKeeper Stats'!$A$2:$S$109,14,FALSE),VLOOKUP(F308,'[1]2015Player Stats'!$A$2:$AB$830,14,FALSE))</f>
        <v>0</v>
      </c>
      <c r="V308">
        <f>IF(G308="GK",VLOOKUP(F308,'[1]2015GoalKeeper Stats'!$A$2:$S$109,15,FALSE),VLOOKUP(F308,'[1]2015Player Stats'!$A$2:$AB$830,15,FALSE))</f>
        <v>0</v>
      </c>
      <c r="W308">
        <f>IF(G308="GK",VLOOKUP(F308,'[1]2015GoalKeeper Stats'!$A$2:$S$109,16,FALSE),VLOOKUP(F308,'[1]2015Player Stats'!$A$2:$AB$830,16,FALSE))</f>
        <v>0</v>
      </c>
      <c r="X308">
        <f>IF(G308="GK",VLOOKUP(F308,'[1]2015GoalKeeper Stats'!$A$2:$S$109,17,FALSE),VLOOKUP(F308,'[1]2015Player Stats'!$A$2:$AB$830,17,FALSE))</f>
        <v>0</v>
      </c>
      <c r="Y308">
        <f>IF(G308="GK",VLOOKUP(F308,'[1]2015GoalKeeper Stats'!$A$2:$S$109,18,FALSE),VLOOKUP(F308,'[1]2015Player Stats'!$A$2:$AB$830,18,FALSE))</f>
        <v>0</v>
      </c>
      <c r="Z308">
        <f>IF(G308="GK",VLOOKUP(F308,'[1]2015GoalKeeper Stats'!$A$2:$S$109,19,FALSE),VLOOKUP(F308,'[1]2015Player Stats'!$A$2:$AB$830,19,FALSE))</f>
        <v>0</v>
      </c>
      <c r="AA308">
        <f>IF(G308="GK",VLOOKUP(F308,'[1]2015GoalKeeper Stats'!$A$2:$S$109,20,FALSE),VLOOKUP(F308,'[1]2015Player Stats'!$A$2:$AB$830,20,FALSE))</f>
        <v>0</v>
      </c>
      <c r="AB308">
        <f>IF(G308="GK",VLOOKUP(F308,'[1]2015GoalKeeper Stats'!$A$2:$S$109,21,FALSE),VLOOKUP(F308,'[1]2015Player Stats'!$A$2:$AB$830,21,FALSE))</f>
        <v>2</v>
      </c>
      <c r="AC308">
        <f>IF(G308="GK",VLOOKUP(F308,'[1]2015GoalKeeper Stats'!$A$2:$S$109,22,FALSE),VLOOKUP(F308,'[1]2015Player Stats'!$A$2:$AB$830,22,FALSE))</f>
        <v>0</v>
      </c>
      <c r="AD308">
        <f>IF(G308="GK",VLOOKUP(F308,'[1]2015GoalKeeper Stats'!$A$2:$S$109,23,FALSE),VLOOKUP(F308,'[1]2015Player Stats'!$A$2:$AB$830,23,FALSE))</f>
        <v>0</v>
      </c>
      <c r="AE308">
        <f>IF(G308="GK",VLOOKUP(F308,'[1]2015GoalKeeper Stats'!$A$2:$S$109,24,FALSE),VLOOKUP(F308,'[1]2015Player Stats'!$A$2:$AB$830,24,FALSE))</f>
        <v>0</v>
      </c>
      <c r="AF308">
        <f>IF(G308="GK",VLOOKUP(F308,'[1]2015GoalKeeper Stats'!$A$2:$S$109,25,FALSE),VLOOKUP(F308,'[1]2015Player Stats'!$A$2:$AB$830,25,FALSE))</f>
        <v>0</v>
      </c>
      <c r="AG308">
        <f>IF(G308="GK",VLOOKUP(F308,'[1]2015GoalKeeper Stats'!$A$2:$S$109,26,FALSE),VLOOKUP(F308,'[1]2015Player Stats'!$A$2:$AB$830,26,FALSE))</f>
        <v>0</v>
      </c>
      <c r="AH308" s="51">
        <v>2015</v>
      </c>
      <c r="AI308" s="51">
        <v>34</v>
      </c>
      <c r="AJ308" s="51">
        <v>434</v>
      </c>
      <c r="AK308" s="51">
        <v>425</v>
      </c>
      <c r="AL308" s="51">
        <v>48</v>
      </c>
      <c r="AM308" s="51">
        <v>44</v>
      </c>
      <c r="AN308" s="51">
        <v>4</v>
      </c>
      <c r="AO308" s="52">
        <v>43.24</v>
      </c>
      <c r="AP308" s="52">
        <v>41.17</v>
      </c>
      <c r="AQ308" s="52">
        <v>2.0699999999999998</v>
      </c>
      <c r="AR308" s="52">
        <v>1.93</v>
      </c>
      <c r="AS308" s="51">
        <v>51</v>
      </c>
      <c r="AT308" s="52">
        <v>47.35</v>
      </c>
    </row>
    <row r="309" spans="1:46" hidden="1">
      <c r="A309">
        <v>2015</v>
      </c>
      <c r="B309" t="s">
        <v>943</v>
      </c>
      <c r="C309" t="s">
        <v>175</v>
      </c>
      <c r="D309" t="s">
        <v>1400</v>
      </c>
      <c r="E309" t="s">
        <v>1401</v>
      </c>
      <c r="F309" t="str">
        <f t="shared" si="4"/>
        <v>Leo Stolz</v>
      </c>
      <c r="G309" t="s">
        <v>860</v>
      </c>
      <c r="H309" s="143">
        <v>86250</v>
      </c>
      <c r="I309" s="143">
        <v>70000</v>
      </c>
      <c r="J309" t="str">
        <f>IF(G309="GK",VLOOKUP(F309,'[1]2015GoalKeeper Stats'!$A$2:$S$109,2,FALSE),VLOOKUP(F309,'[1]2015Player Stats'!$A$2:$AB$830,2,FALSE))</f>
        <v>NYR</v>
      </c>
      <c r="K309">
        <f>IF(G309="GK",VLOOKUP(F309,'[1]2015GoalKeeper Stats'!$A$2:$S$109,4,FALSE),VLOOKUP(F309,'[1]2015Player Stats'!$A$2:$AB$830,4,FALSE))</f>
        <v>0</v>
      </c>
      <c r="L309">
        <f>IF(G309="GK",VLOOKUP(F309,'[1]2015GoalKeeper Stats'!$A$2:$S$109,5,FALSE),VLOOKUP(F309,'[1]2015Player Stats'!$A$2:$AB$830,5,FALSE))</f>
        <v>0</v>
      </c>
      <c r="M309">
        <f>IF(G309="GK",VLOOKUP(F309,'[1]2015GoalKeeper Stats'!$A$2:$S$109,6,FALSE),VLOOKUP(F309,'[1]2015Player Stats'!$A$2:$AB$830,6,FALSE))</f>
        <v>0</v>
      </c>
      <c r="N309">
        <f>IF(G309="GK",VLOOKUP(F309,'[1]2015GoalKeeper Stats'!$A$2:$S$109,7,FALSE),VLOOKUP(F309,'[1]2015Player Stats'!$A$2:$AB$830,7,FALSE))</f>
        <v>0</v>
      </c>
      <c r="O309">
        <f>IF(G309="GK",VLOOKUP(F309,'[1]2015GoalKeeper Stats'!$A$2:$S$109,8,FALSE),VLOOKUP(F309,'[1]2015Player Stats'!$A$2:$AB$830,8,FALSE))</f>
        <v>0</v>
      </c>
      <c r="P309">
        <f>IF(G309="GK",VLOOKUP(F309,'[1]2015GoalKeeper Stats'!$A$2:$S$109,9,FALSE),VLOOKUP(F309,'[1]2015Player Stats'!$A$2:$AB$830,9,FALSE))</f>
        <v>0</v>
      </c>
      <c r="Q309">
        <f>IF(G309="GK",VLOOKUP(F309,'[1]2015GoalKeeper Stats'!$A$2:$S$109,10,FALSE),VLOOKUP(F309,'[1]2015Player Stats'!$A$2:$AB$830,10,FALSE))</f>
        <v>0</v>
      </c>
      <c r="R309">
        <f>IF(G309="GK",VLOOKUP(F309,'[1]2015GoalKeeper Stats'!$A$2:$S$109,11,FALSE),VLOOKUP(F309,'[1]2015Player Stats'!$A$2:$AB$830,11,FALSE))</f>
        <v>0</v>
      </c>
      <c r="S309" t="str">
        <f>IF(G309="GK",VLOOKUP(F309,'[1]2015GoalKeeper Stats'!$A$2:$S$109,12,FALSE),VLOOKUP(F309,'[1]2015Player Stats'!$A$2:$AB$830,12,FALSE))</f>
        <v>0/0</v>
      </c>
      <c r="T309">
        <f>IF(G309="GK",VLOOKUP(F309,'[1]2015GoalKeeper Stats'!$A$2:$S$109,13,FALSE),VLOOKUP(F309,'[1]2015Player Stats'!$A$2:$AB$830,13,FALSE))</f>
        <v>0</v>
      </c>
      <c r="U309">
        <f>IF(G309="GK",VLOOKUP(F309,'[1]2015GoalKeeper Stats'!$A$2:$S$109,14,FALSE),VLOOKUP(F309,'[1]2015Player Stats'!$A$2:$AB$830,14,FALSE))</f>
        <v>0</v>
      </c>
      <c r="V309">
        <f>IF(G309="GK",VLOOKUP(F309,'[1]2015GoalKeeper Stats'!$A$2:$S$109,15,FALSE),VLOOKUP(F309,'[1]2015Player Stats'!$A$2:$AB$830,15,FALSE))</f>
        <v>0</v>
      </c>
      <c r="W309">
        <f>IF(G309="GK",VLOOKUP(F309,'[1]2015GoalKeeper Stats'!$A$2:$S$109,16,FALSE),VLOOKUP(F309,'[1]2015Player Stats'!$A$2:$AB$830,16,FALSE))</f>
        <v>0</v>
      </c>
      <c r="X309">
        <f>IF(G309="GK",VLOOKUP(F309,'[1]2015GoalKeeper Stats'!$A$2:$S$109,17,FALSE),VLOOKUP(F309,'[1]2015Player Stats'!$A$2:$AB$830,17,FALSE))</f>
        <v>0</v>
      </c>
      <c r="Y309">
        <f>IF(G309="GK",VLOOKUP(F309,'[1]2015GoalKeeper Stats'!$A$2:$S$109,18,FALSE),VLOOKUP(F309,'[1]2015Player Stats'!$A$2:$AB$830,18,FALSE))</f>
        <v>0</v>
      </c>
      <c r="Z309">
        <f>IF(G309="GK",VLOOKUP(F309,'[1]2015GoalKeeper Stats'!$A$2:$S$109,19,FALSE),VLOOKUP(F309,'[1]2015Player Stats'!$A$2:$AB$830,19,FALSE))</f>
        <v>0</v>
      </c>
      <c r="AA309">
        <f>IF(G309="GK",VLOOKUP(F309,'[1]2015GoalKeeper Stats'!$A$2:$S$109,20,FALSE),VLOOKUP(F309,'[1]2015Player Stats'!$A$2:$AB$830,20,FALSE))</f>
        <v>0</v>
      </c>
      <c r="AB309">
        <f>IF(G309="GK",VLOOKUP(F309,'[1]2015GoalKeeper Stats'!$A$2:$S$109,21,FALSE),VLOOKUP(F309,'[1]2015Player Stats'!$A$2:$AB$830,21,FALSE))</f>
        <v>0</v>
      </c>
      <c r="AC309">
        <f>IF(G309="GK",VLOOKUP(F309,'[1]2015GoalKeeper Stats'!$A$2:$S$109,22,FALSE),VLOOKUP(F309,'[1]2015Player Stats'!$A$2:$AB$830,22,FALSE))</f>
        <v>0</v>
      </c>
      <c r="AD309">
        <f>IF(G309="GK",VLOOKUP(F309,'[1]2015GoalKeeper Stats'!$A$2:$S$109,23,FALSE),VLOOKUP(F309,'[1]2015Player Stats'!$A$2:$AB$830,23,FALSE))</f>
        <v>0</v>
      </c>
      <c r="AE309">
        <f>IF(G309="GK",VLOOKUP(F309,'[1]2015GoalKeeper Stats'!$A$2:$S$109,24,FALSE),VLOOKUP(F309,'[1]2015Player Stats'!$A$2:$AB$830,24,FALSE))</f>
        <v>0</v>
      </c>
      <c r="AF309">
        <f>IF(G309="GK",VLOOKUP(F309,'[1]2015GoalKeeper Stats'!$A$2:$S$109,25,FALSE),VLOOKUP(F309,'[1]2015Player Stats'!$A$2:$AB$830,25,FALSE))</f>
        <v>0</v>
      </c>
      <c r="AG309">
        <f>IF(G309="GK",VLOOKUP(F309,'[1]2015GoalKeeper Stats'!$A$2:$S$109,26,FALSE),VLOOKUP(F309,'[1]2015Player Stats'!$A$2:$AB$830,26,FALSE))</f>
        <v>0</v>
      </c>
      <c r="AH309" s="51">
        <v>2015</v>
      </c>
      <c r="AI309" s="51">
        <v>34</v>
      </c>
      <c r="AJ309" s="51">
        <v>476</v>
      </c>
      <c r="AK309" s="51">
        <v>399</v>
      </c>
      <c r="AL309" s="51">
        <v>62</v>
      </c>
      <c r="AM309" s="51">
        <v>42</v>
      </c>
      <c r="AN309" s="51">
        <v>20</v>
      </c>
      <c r="AO309" s="52">
        <v>60.94</v>
      </c>
      <c r="AP309" s="52">
        <v>38.31</v>
      </c>
      <c r="AQ309" s="52">
        <v>22.63</v>
      </c>
      <c r="AR309" s="52">
        <v>-2.63</v>
      </c>
      <c r="AS309" s="51">
        <v>60</v>
      </c>
      <c r="AT309" s="52">
        <v>61.58</v>
      </c>
    </row>
    <row r="310" spans="1:46" hidden="1">
      <c r="A310">
        <v>2015</v>
      </c>
      <c r="B310" t="s">
        <v>205</v>
      </c>
      <c r="C310" t="s">
        <v>971</v>
      </c>
      <c r="D310" t="s">
        <v>1293</v>
      </c>
      <c r="E310" t="s">
        <v>1301</v>
      </c>
      <c r="F310" t="str">
        <f t="shared" si="4"/>
        <v>Danny Garcia</v>
      </c>
      <c r="G310" t="s">
        <v>860</v>
      </c>
      <c r="H310" s="143">
        <v>86000</v>
      </c>
      <c r="I310" s="143">
        <v>70000</v>
      </c>
      <c r="J310" t="str">
        <f>IF(G310="GK",VLOOKUP(F310,'[1]2015GoalKeeper Stats'!$A$2:$S$109,2,FALSE),VLOOKUP(F310,'[1]2015Player Stats'!$A$2:$AB$830,2,FALSE))</f>
        <v>DAL</v>
      </c>
      <c r="K310">
        <f>IF(G310="GK",VLOOKUP(F310,'[1]2015GoalKeeper Stats'!$A$2:$S$109,4,FALSE),VLOOKUP(F310,'[1]2015Player Stats'!$A$2:$AB$830,4,FALSE))</f>
        <v>0</v>
      </c>
      <c r="L310">
        <f>IF(G310="GK",VLOOKUP(F310,'[1]2015GoalKeeper Stats'!$A$2:$S$109,5,FALSE),VLOOKUP(F310,'[1]2015Player Stats'!$A$2:$AB$830,5,FALSE))</f>
        <v>0</v>
      </c>
      <c r="M310">
        <f>IF(G310="GK",VLOOKUP(F310,'[1]2015GoalKeeper Stats'!$A$2:$S$109,6,FALSE),VLOOKUP(F310,'[1]2015Player Stats'!$A$2:$AB$830,6,FALSE))</f>
        <v>0</v>
      </c>
      <c r="N310">
        <f>IF(G310="GK",VLOOKUP(F310,'[1]2015GoalKeeper Stats'!$A$2:$S$109,7,FALSE),VLOOKUP(F310,'[1]2015Player Stats'!$A$2:$AB$830,7,FALSE))</f>
        <v>0</v>
      </c>
      <c r="O310">
        <f>IF(G310="GK",VLOOKUP(F310,'[1]2015GoalKeeper Stats'!$A$2:$S$109,8,FALSE),VLOOKUP(F310,'[1]2015Player Stats'!$A$2:$AB$830,8,FALSE))</f>
        <v>0</v>
      </c>
      <c r="P310">
        <f>IF(G310="GK",VLOOKUP(F310,'[1]2015GoalKeeper Stats'!$A$2:$S$109,9,FALSE),VLOOKUP(F310,'[1]2015Player Stats'!$A$2:$AB$830,9,FALSE))</f>
        <v>0</v>
      </c>
      <c r="Q310">
        <f>IF(G310="GK",VLOOKUP(F310,'[1]2015GoalKeeper Stats'!$A$2:$S$109,10,FALSE),VLOOKUP(F310,'[1]2015Player Stats'!$A$2:$AB$830,10,FALSE))</f>
        <v>0</v>
      </c>
      <c r="R310">
        <f>IF(G310="GK",VLOOKUP(F310,'[1]2015GoalKeeper Stats'!$A$2:$S$109,11,FALSE),VLOOKUP(F310,'[1]2015Player Stats'!$A$2:$AB$830,11,FALSE))</f>
        <v>0</v>
      </c>
      <c r="S310" t="str">
        <f>IF(G310="GK",VLOOKUP(F310,'[1]2015GoalKeeper Stats'!$A$2:$S$109,12,FALSE),VLOOKUP(F310,'[1]2015Player Stats'!$A$2:$AB$830,12,FALSE))</f>
        <v>0/0</v>
      </c>
      <c r="T310">
        <f>IF(G310="GK",VLOOKUP(F310,'[1]2015GoalKeeper Stats'!$A$2:$S$109,13,FALSE),VLOOKUP(F310,'[1]2015Player Stats'!$A$2:$AB$830,13,FALSE))</f>
        <v>0</v>
      </c>
      <c r="U310">
        <f>IF(G310="GK",VLOOKUP(F310,'[1]2015GoalKeeper Stats'!$A$2:$S$109,14,FALSE),VLOOKUP(F310,'[1]2015Player Stats'!$A$2:$AB$830,14,FALSE))</f>
        <v>0</v>
      </c>
      <c r="V310">
        <f>IF(G310="GK",VLOOKUP(F310,'[1]2015GoalKeeper Stats'!$A$2:$S$109,15,FALSE),VLOOKUP(F310,'[1]2015Player Stats'!$A$2:$AB$830,15,FALSE))</f>
        <v>0</v>
      </c>
      <c r="W310">
        <f>IF(G310="GK",VLOOKUP(F310,'[1]2015GoalKeeper Stats'!$A$2:$S$109,16,FALSE),VLOOKUP(F310,'[1]2015Player Stats'!$A$2:$AB$830,16,FALSE))</f>
        <v>0</v>
      </c>
      <c r="X310">
        <f>IF(G310="GK",VLOOKUP(F310,'[1]2015GoalKeeper Stats'!$A$2:$S$109,17,FALSE),VLOOKUP(F310,'[1]2015Player Stats'!$A$2:$AB$830,17,FALSE))</f>
        <v>0</v>
      </c>
      <c r="Y310">
        <f>IF(G310="GK",VLOOKUP(F310,'[1]2015GoalKeeper Stats'!$A$2:$S$109,18,FALSE),VLOOKUP(F310,'[1]2015Player Stats'!$A$2:$AB$830,18,FALSE))</f>
        <v>0</v>
      </c>
      <c r="Z310">
        <f>IF(G310="GK",VLOOKUP(F310,'[1]2015GoalKeeper Stats'!$A$2:$S$109,19,FALSE),VLOOKUP(F310,'[1]2015Player Stats'!$A$2:$AB$830,19,FALSE))</f>
        <v>0</v>
      </c>
      <c r="AA310">
        <f>IF(G310="GK",VLOOKUP(F310,'[1]2015GoalKeeper Stats'!$A$2:$S$109,20,FALSE),VLOOKUP(F310,'[1]2015Player Stats'!$A$2:$AB$830,20,FALSE))</f>
        <v>0</v>
      </c>
      <c r="AB310">
        <f>IF(G310="GK",VLOOKUP(F310,'[1]2015GoalKeeper Stats'!$A$2:$S$109,21,FALSE),VLOOKUP(F310,'[1]2015Player Stats'!$A$2:$AB$830,21,FALSE))</f>
        <v>0</v>
      </c>
      <c r="AC310">
        <f>IF(G310="GK",VLOOKUP(F310,'[1]2015GoalKeeper Stats'!$A$2:$S$109,22,FALSE),VLOOKUP(F310,'[1]2015Player Stats'!$A$2:$AB$830,22,FALSE))</f>
        <v>0</v>
      </c>
      <c r="AD310">
        <f>IF(G310="GK",VLOOKUP(F310,'[1]2015GoalKeeper Stats'!$A$2:$S$109,23,FALSE),VLOOKUP(F310,'[1]2015Player Stats'!$A$2:$AB$830,23,FALSE))</f>
        <v>0</v>
      </c>
      <c r="AE310">
        <f>IF(G310="GK",VLOOKUP(F310,'[1]2015GoalKeeper Stats'!$A$2:$S$109,24,FALSE),VLOOKUP(F310,'[1]2015Player Stats'!$A$2:$AB$830,24,FALSE))</f>
        <v>0</v>
      </c>
      <c r="AF310">
        <f>IF(G310="GK",VLOOKUP(F310,'[1]2015GoalKeeper Stats'!$A$2:$S$109,25,FALSE),VLOOKUP(F310,'[1]2015Player Stats'!$A$2:$AB$830,25,FALSE))</f>
        <v>0</v>
      </c>
      <c r="AG310">
        <f>IF(G310="GK",VLOOKUP(F310,'[1]2015GoalKeeper Stats'!$A$2:$S$109,26,FALSE),VLOOKUP(F310,'[1]2015Player Stats'!$A$2:$AB$830,26,FALSE))</f>
        <v>0</v>
      </c>
      <c r="AH310" s="51">
        <v>2015</v>
      </c>
      <c r="AI310" s="51">
        <v>34</v>
      </c>
      <c r="AJ310" s="51">
        <v>399</v>
      </c>
      <c r="AK310" s="51">
        <v>385</v>
      </c>
      <c r="AL310" s="51">
        <v>51</v>
      </c>
      <c r="AM310" s="51">
        <v>38</v>
      </c>
      <c r="AN310" s="51">
        <v>13</v>
      </c>
      <c r="AO310" s="52">
        <v>44.54</v>
      </c>
      <c r="AP310" s="52">
        <v>41.23</v>
      </c>
      <c r="AQ310" s="52">
        <v>3.31</v>
      </c>
      <c r="AR310" s="52">
        <v>9.69</v>
      </c>
      <c r="AS310" s="51">
        <v>60</v>
      </c>
      <c r="AT310" s="52">
        <v>48.28</v>
      </c>
    </row>
    <row r="311" spans="1:46" hidden="1">
      <c r="A311">
        <v>2015</v>
      </c>
      <c r="B311" t="s">
        <v>210</v>
      </c>
      <c r="C311" t="s">
        <v>210</v>
      </c>
      <c r="D311" t="s">
        <v>1402</v>
      </c>
      <c r="E311" t="s">
        <v>1403</v>
      </c>
      <c r="F311" t="str">
        <f t="shared" si="4"/>
        <v>Servando Carrasco</v>
      </c>
      <c r="G311" t="s">
        <v>860</v>
      </c>
      <c r="H311" s="143">
        <v>85375</v>
      </c>
      <c r="I311" s="143">
        <v>80750</v>
      </c>
      <c r="J311" t="str">
        <f>IF(G311="GK",VLOOKUP(F311,'[1]2015GoalKeeper Stats'!$A$2:$S$109,2,FALSE),VLOOKUP(F311,'[1]2015Player Stats'!$A$2:$AB$830,2,FALSE))</f>
        <v xml:space="preserve">KC </v>
      </c>
      <c r="K311">
        <f>IF(G311="GK",VLOOKUP(F311,'[1]2015GoalKeeper Stats'!$A$2:$S$109,4,FALSE),VLOOKUP(F311,'[1]2015Player Stats'!$A$2:$AB$830,4,FALSE))</f>
        <v>21</v>
      </c>
      <c r="L311">
        <f>IF(G311="GK",VLOOKUP(F311,'[1]2015GoalKeeper Stats'!$A$2:$S$109,5,FALSE),VLOOKUP(F311,'[1]2015Player Stats'!$A$2:$AB$830,5,FALSE))</f>
        <v>16</v>
      </c>
      <c r="M311">
        <f>IF(G311="GK",VLOOKUP(F311,'[1]2015GoalKeeper Stats'!$A$2:$S$109,6,FALSE),VLOOKUP(F311,'[1]2015Player Stats'!$A$2:$AB$830,6,FALSE))</f>
        <v>1408</v>
      </c>
      <c r="N311">
        <f>IF(G311="GK",VLOOKUP(F311,'[1]2015GoalKeeper Stats'!$A$2:$S$109,7,FALSE),VLOOKUP(F311,'[1]2015Player Stats'!$A$2:$AB$830,7,FALSE))</f>
        <v>0</v>
      </c>
      <c r="O311">
        <f>IF(G311="GK",VLOOKUP(F311,'[1]2015GoalKeeper Stats'!$A$2:$S$109,8,FALSE),VLOOKUP(F311,'[1]2015Player Stats'!$A$2:$AB$830,8,FALSE))</f>
        <v>2</v>
      </c>
      <c r="P311">
        <f>IF(G311="GK",VLOOKUP(F311,'[1]2015GoalKeeper Stats'!$A$2:$S$109,9,FALSE),VLOOKUP(F311,'[1]2015Player Stats'!$A$2:$AB$830,9,FALSE))</f>
        <v>10</v>
      </c>
      <c r="Q311">
        <f>IF(G311="GK",VLOOKUP(F311,'[1]2015GoalKeeper Stats'!$A$2:$S$109,10,FALSE),VLOOKUP(F311,'[1]2015Player Stats'!$A$2:$AB$830,10,FALSE))</f>
        <v>1</v>
      </c>
      <c r="R311">
        <f>IF(G311="GK",VLOOKUP(F311,'[1]2015GoalKeeper Stats'!$A$2:$S$109,11,FALSE),VLOOKUP(F311,'[1]2015Player Stats'!$A$2:$AB$830,11,FALSE))</f>
        <v>0</v>
      </c>
      <c r="S311" t="str">
        <f>IF(G311="GK",VLOOKUP(F311,'[1]2015GoalKeeper Stats'!$A$2:$S$109,12,FALSE),VLOOKUP(F311,'[1]2015Player Stats'!$A$2:$AB$830,12,FALSE))</f>
        <v>0/0</v>
      </c>
      <c r="T311">
        <f>IF(G311="GK",VLOOKUP(F311,'[1]2015GoalKeeper Stats'!$A$2:$S$109,13,FALSE),VLOOKUP(F311,'[1]2015Player Stats'!$A$2:$AB$830,13,FALSE))</f>
        <v>0</v>
      </c>
      <c r="U311">
        <f>IF(G311="GK",VLOOKUP(F311,'[1]2015GoalKeeper Stats'!$A$2:$S$109,14,FALSE),VLOOKUP(F311,'[1]2015Player Stats'!$A$2:$AB$830,14,FALSE))</f>
        <v>0</v>
      </c>
      <c r="V311">
        <f>IF(G311="GK",VLOOKUP(F311,'[1]2015GoalKeeper Stats'!$A$2:$S$109,15,FALSE),VLOOKUP(F311,'[1]2015Player Stats'!$A$2:$AB$830,15,FALSE))</f>
        <v>0</v>
      </c>
      <c r="W311">
        <f>IF(G311="GK",VLOOKUP(F311,'[1]2015GoalKeeper Stats'!$A$2:$S$109,16,FALSE),VLOOKUP(F311,'[1]2015Player Stats'!$A$2:$AB$830,16,FALSE))</f>
        <v>0</v>
      </c>
      <c r="X311">
        <f>IF(G311="GK",VLOOKUP(F311,'[1]2015GoalKeeper Stats'!$A$2:$S$109,17,FALSE),VLOOKUP(F311,'[1]2015Player Stats'!$A$2:$AB$830,17,FALSE))</f>
        <v>0</v>
      </c>
      <c r="Y311">
        <f>IF(G311="GK",VLOOKUP(F311,'[1]2015GoalKeeper Stats'!$A$2:$S$109,18,FALSE),VLOOKUP(F311,'[1]2015Player Stats'!$A$2:$AB$830,18,FALSE))</f>
        <v>1</v>
      </c>
      <c r="Z311">
        <f>IF(G311="GK",VLOOKUP(F311,'[1]2015GoalKeeper Stats'!$A$2:$S$109,19,FALSE),VLOOKUP(F311,'[1]2015Player Stats'!$A$2:$AB$830,19,FALSE))</f>
        <v>1</v>
      </c>
      <c r="AA311">
        <f>IF(G311="GK",VLOOKUP(F311,'[1]2015GoalKeeper Stats'!$A$2:$S$109,20,FALSE),VLOOKUP(F311,'[1]2015Player Stats'!$A$2:$AB$830,20,FALSE))</f>
        <v>0.13</v>
      </c>
      <c r="AB311">
        <f>IF(G311="GK",VLOOKUP(F311,'[1]2015GoalKeeper Stats'!$A$2:$S$109,21,FALSE),VLOOKUP(F311,'[1]2015Player Stats'!$A$2:$AB$830,21,FALSE))</f>
        <v>20</v>
      </c>
      <c r="AC311">
        <f>IF(G311="GK",VLOOKUP(F311,'[1]2015GoalKeeper Stats'!$A$2:$S$109,22,FALSE),VLOOKUP(F311,'[1]2015Player Stats'!$A$2:$AB$830,22,FALSE))</f>
        <v>2</v>
      </c>
      <c r="AD311">
        <f>IF(G311="GK",VLOOKUP(F311,'[1]2015GoalKeeper Stats'!$A$2:$S$109,23,FALSE),VLOOKUP(F311,'[1]2015Player Stats'!$A$2:$AB$830,23,FALSE))</f>
        <v>0</v>
      </c>
      <c r="AE311">
        <f>IF(G311="GK",VLOOKUP(F311,'[1]2015GoalKeeper Stats'!$A$2:$S$109,24,FALSE),VLOOKUP(F311,'[1]2015Player Stats'!$A$2:$AB$830,24,FALSE))</f>
        <v>3</v>
      </c>
      <c r="AF311">
        <f>IF(G311="GK",VLOOKUP(F311,'[1]2015GoalKeeper Stats'!$A$2:$S$109,25,FALSE),VLOOKUP(F311,'[1]2015Player Stats'!$A$2:$AB$830,25,FALSE))</f>
        <v>0</v>
      </c>
      <c r="AG311">
        <f>IF(G311="GK",VLOOKUP(F311,'[1]2015GoalKeeper Stats'!$A$2:$S$109,26,FALSE),VLOOKUP(F311,'[1]2015Player Stats'!$A$2:$AB$830,26,FALSE))</f>
        <v>10</v>
      </c>
      <c r="AH311" s="51">
        <v>2015</v>
      </c>
      <c r="AI311" s="51">
        <v>34</v>
      </c>
      <c r="AJ311" s="51">
        <v>382</v>
      </c>
      <c r="AK311" s="51">
        <v>434</v>
      </c>
      <c r="AL311" s="51">
        <v>41</v>
      </c>
      <c r="AM311" s="51">
        <v>55</v>
      </c>
      <c r="AN311" s="51">
        <v>-14</v>
      </c>
      <c r="AO311" s="52">
        <v>42</v>
      </c>
      <c r="AP311" s="52">
        <v>46.37</v>
      </c>
      <c r="AQ311" s="52">
        <v>-4.38</v>
      </c>
      <c r="AR311" s="52">
        <v>-9.6199999999999992</v>
      </c>
      <c r="AS311" s="51">
        <v>44</v>
      </c>
      <c r="AT311" s="52">
        <v>44.4</v>
      </c>
    </row>
    <row r="312" spans="1:46" hidden="1">
      <c r="A312">
        <v>2015</v>
      </c>
      <c r="B312" t="s">
        <v>203</v>
      </c>
      <c r="C312" t="s">
        <v>203</v>
      </c>
      <c r="D312" t="s">
        <v>1120</v>
      </c>
      <c r="E312" t="s">
        <v>1404</v>
      </c>
      <c r="F312" t="str">
        <f t="shared" si="4"/>
        <v>Cristian Techera</v>
      </c>
      <c r="G312" t="s">
        <v>875</v>
      </c>
      <c r="H312" s="143">
        <v>85000</v>
      </c>
      <c r="I312" s="143">
        <v>60000</v>
      </c>
      <c r="J312" t="str">
        <f>IF(G312="GK",VLOOKUP(F312,'[1]2015GoalKeeper Stats'!$A$2:$S$109,2,FALSE),VLOOKUP(F312,'[1]2015Player Stats'!$A$2:$AB$830,2,FALSE))</f>
        <v>VAN</v>
      </c>
      <c r="K312">
        <f>IF(G312="GK",VLOOKUP(F312,'[1]2015GoalKeeper Stats'!$A$2:$S$109,4,FALSE),VLOOKUP(F312,'[1]2015Player Stats'!$A$2:$AB$830,4,FALSE))</f>
        <v>22</v>
      </c>
      <c r="L312">
        <f>IF(G312="GK",VLOOKUP(F312,'[1]2015GoalKeeper Stats'!$A$2:$S$109,5,FALSE),VLOOKUP(F312,'[1]2015Player Stats'!$A$2:$AB$830,5,FALSE))</f>
        <v>17</v>
      </c>
      <c r="M312">
        <f>IF(G312="GK",VLOOKUP(F312,'[1]2015GoalKeeper Stats'!$A$2:$S$109,6,FALSE),VLOOKUP(F312,'[1]2015Player Stats'!$A$2:$AB$830,6,FALSE))</f>
        <v>1571</v>
      </c>
      <c r="N312">
        <f>IF(G312="GK",VLOOKUP(F312,'[1]2015GoalKeeper Stats'!$A$2:$S$109,7,FALSE),VLOOKUP(F312,'[1]2015Player Stats'!$A$2:$AB$830,7,FALSE))</f>
        <v>7</v>
      </c>
      <c r="O312">
        <f>IF(G312="GK",VLOOKUP(F312,'[1]2015GoalKeeper Stats'!$A$2:$S$109,8,FALSE),VLOOKUP(F312,'[1]2015Player Stats'!$A$2:$AB$830,8,FALSE))</f>
        <v>5</v>
      </c>
      <c r="P312">
        <f>IF(G312="GK",VLOOKUP(F312,'[1]2015GoalKeeper Stats'!$A$2:$S$109,9,FALSE),VLOOKUP(F312,'[1]2015Player Stats'!$A$2:$AB$830,9,FALSE))</f>
        <v>38</v>
      </c>
      <c r="Q312">
        <f>IF(G312="GK",VLOOKUP(F312,'[1]2015GoalKeeper Stats'!$A$2:$S$109,10,FALSE),VLOOKUP(F312,'[1]2015Player Stats'!$A$2:$AB$830,10,FALSE))</f>
        <v>18</v>
      </c>
      <c r="R312">
        <f>IF(G312="GK",VLOOKUP(F312,'[1]2015GoalKeeper Stats'!$A$2:$S$109,11,FALSE),VLOOKUP(F312,'[1]2015Player Stats'!$A$2:$AB$830,11,FALSE))</f>
        <v>2</v>
      </c>
      <c r="S312" t="str">
        <f>IF(G312="GK",VLOOKUP(F312,'[1]2015GoalKeeper Stats'!$A$2:$S$109,12,FALSE),VLOOKUP(F312,'[1]2015Player Stats'!$A$2:$AB$830,12,FALSE))</f>
        <v>0/0</v>
      </c>
      <c r="T312">
        <f>IF(G312="GK",VLOOKUP(F312,'[1]2015GoalKeeper Stats'!$A$2:$S$109,13,FALSE),VLOOKUP(F312,'[1]2015Player Stats'!$A$2:$AB$830,13,FALSE))</f>
        <v>5</v>
      </c>
      <c r="U312">
        <f>IF(G312="GK",VLOOKUP(F312,'[1]2015GoalKeeper Stats'!$A$2:$S$109,14,FALSE),VLOOKUP(F312,'[1]2015Player Stats'!$A$2:$AB$830,14,FALSE))</f>
        <v>2</v>
      </c>
      <c r="V312">
        <f>IF(G312="GK",VLOOKUP(F312,'[1]2015GoalKeeper Stats'!$A$2:$S$109,15,FALSE),VLOOKUP(F312,'[1]2015Player Stats'!$A$2:$AB$830,15,FALSE))</f>
        <v>0.4</v>
      </c>
      <c r="W312">
        <f>IF(G312="GK",VLOOKUP(F312,'[1]2015GoalKeeper Stats'!$A$2:$S$109,16,FALSE),VLOOKUP(F312,'[1]2015Player Stats'!$A$2:$AB$830,16,FALSE))</f>
        <v>18.399999999999999</v>
      </c>
      <c r="X312">
        <f>IF(G312="GK",VLOOKUP(F312,'[1]2015GoalKeeper Stats'!$A$2:$S$109,17,FALSE),VLOOKUP(F312,'[1]2015Player Stats'!$A$2:$AB$830,17,FALSE))</f>
        <v>2</v>
      </c>
      <c r="Y312">
        <f>IF(G312="GK",VLOOKUP(F312,'[1]2015GoalKeeper Stats'!$A$2:$S$109,18,FALSE),VLOOKUP(F312,'[1]2015Player Stats'!$A$2:$AB$830,18,FALSE))</f>
        <v>3</v>
      </c>
      <c r="Z312">
        <f>IF(G312="GK",VLOOKUP(F312,'[1]2015GoalKeeper Stats'!$A$2:$S$109,19,FALSE),VLOOKUP(F312,'[1]2015Player Stats'!$A$2:$AB$830,19,FALSE))</f>
        <v>2</v>
      </c>
      <c r="AA312">
        <f>IF(G312="GK",VLOOKUP(F312,'[1]2015GoalKeeper Stats'!$A$2:$S$109,20,FALSE),VLOOKUP(F312,'[1]2015Player Stats'!$A$2:$AB$830,20,FALSE))</f>
        <v>0.28999999999999998</v>
      </c>
      <c r="AB312">
        <f>IF(G312="GK",VLOOKUP(F312,'[1]2015GoalKeeper Stats'!$A$2:$S$109,21,FALSE),VLOOKUP(F312,'[1]2015Player Stats'!$A$2:$AB$830,21,FALSE))</f>
        <v>17</v>
      </c>
      <c r="AC312">
        <f>IF(G312="GK",VLOOKUP(F312,'[1]2015GoalKeeper Stats'!$A$2:$S$109,22,FALSE),VLOOKUP(F312,'[1]2015Player Stats'!$A$2:$AB$830,22,FALSE))</f>
        <v>33</v>
      </c>
      <c r="AD312">
        <f>IF(G312="GK",VLOOKUP(F312,'[1]2015GoalKeeper Stats'!$A$2:$S$109,23,FALSE),VLOOKUP(F312,'[1]2015Player Stats'!$A$2:$AB$830,23,FALSE))</f>
        <v>9</v>
      </c>
      <c r="AE312">
        <f>IF(G312="GK",VLOOKUP(F312,'[1]2015GoalKeeper Stats'!$A$2:$S$109,24,FALSE),VLOOKUP(F312,'[1]2015Player Stats'!$A$2:$AB$830,24,FALSE))</f>
        <v>4</v>
      </c>
      <c r="AF312">
        <f>IF(G312="GK",VLOOKUP(F312,'[1]2015GoalKeeper Stats'!$A$2:$S$109,25,FALSE),VLOOKUP(F312,'[1]2015Player Stats'!$A$2:$AB$830,25,FALSE))</f>
        <v>0</v>
      </c>
      <c r="AG312">
        <f>IF(G312="GK",VLOOKUP(F312,'[1]2015GoalKeeper Stats'!$A$2:$S$109,26,FALSE),VLOOKUP(F312,'[1]2015Player Stats'!$A$2:$AB$830,26,FALSE))</f>
        <v>47.37</v>
      </c>
      <c r="AH312" s="51">
        <v>2015</v>
      </c>
      <c r="AI312" s="51">
        <v>34</v>
      </c>
      <c r="AJ312" s="51">
        <v>440</v>
      </c>
      <c r="AK312" s="51">
        <v>386</v>
      </c>
      <c r="AL312" s="51">
        <v>45</v>
      </c>
      <c r="AM312" s="51">
        <v>36</v>
      </c>
      <c r="AN312" s="51">
        <v>9</v>
      </c>
      <c r="AO312" s="52">
        <v>42.02</v>
      </c>
      <c r="AP312" s="52">
        <v>37.61</v>
      </c>
      <c r="AQ312" s="52">
        <v>4.41</v>
      </c>
      <c r="AR312" s="52">
        <v>4.59</v>
      </c>
      <c r="AS312" s="51">
        <v>53</v>
      </c>
      <c r="AT312" s="52">
        <v>49.64</v>
      </c>
    </row>
    <row r="313" spans="1:46" hidden="1">
      <c r="A313">
        <v>2015</v>
      </c>
      <c r="B313" t="s">
        <v>211</v>
      </c>
      <c r="C313" t="s">
        <v>173</v>
      </c>
      <c r="D313" t="s">
        <v>1169</v>
      </c>
      <c r="E313" t="s">
        <v>1127</v>
      </c>
      <c r="F313" t="str">
        <f t="shared" si="4"/>
        <v>Tony Taylor</v>
      </c>
      <c r="G313" t="s">
        <v>875</v>
      </c>
      <c r="H313" s="143">
        <v>84375</v>
      </c>
      <c r="I313" s="143">
        <v>75000</v>
      </c>
      <c r="J313" t="str">
        <f>IF(G313="GK",VLOOKUP(F313,'[1]2015GoalKeeper Stats'!$A$2:$S$109,2,FALSE),VLOOKUP(F313,'[1]2015Player Stats'!$A$2:$AB$830,2,FALSE))</f>
        <v>NYC</v>
      </c>
      <c r="K313">
        <f>IF(G313="GK",VLOOKUP(F313,'[1]2015GoalKeeper Stats'!$A$2:$S$109,4,FALSE),VLOOKUP(F313,'[1]2015Player Stats'!$A$2:$AB$830,4,FALSE))</f>
        <v>2</v>
      </c>
      <c r="L313">
        <f>IF(G313="GK",VLOOKUP(F313,'[1]2015GoalKeeper Stats'!$A$2:$S$109,5,FALSE),VLOOKUP(F313,'[1]2015Player Stats'!$A$2:$AB$830,5,FALSE))</f>
        <v>1</v>
      </c>
      <c r="M313">
        <f>IF(G313="GK",VLOOKUP(F313,'[1]2015GoalKeeper Stats'!$A$2:$S$109,6,FALSE),VLOOKUP(F313,'[1]2015Player Stats'!$A$2:$AB$830,6,FALSE))</f>
        <v>66</v>
      </c>
      <c r="N313">
        <f>IF(G313="GK",VLOOKUP(F313,'[1]2015GoalKeeper Stats'!$A$2:$S$109,7,FALSE),VLOOKUP(F313,'[1]2015Player Stats'!$A$2:$AB$830,7,FALSE))</f>
        <v>0</v>
      </c>
      <c r="O313">
        <f>IF(G313="GK",VLOOKUP(F313,'[1]2015GoalKeeper Stats'!$A$2:$S$109,8,FALSE),VLOOKUP(F313,'[1]2015Player Stats'!$A$2:$AB$830,8,FALSE))</f>
        <v>0</v>
      </c>
      <c r="P313">
        <f>IF(G313="GK",VLOOKUP(F313,'[1]2015GoalKeeper Stats'!$A$2:$S$109,9,FALSE),VLOOKUP(F313,'[1]2015Player Stats'!$A$2:$AB$830,9,FALSE))</f>
        <v>1</v>
      </c>
      <c r="Q313">
        <f>IF(G313="GK",VLOOKUP(F313,'[1]2015GoalKeeper Stats'!$A$2:$S$109,10,FALSE),VLOOKUP(F313,'[1]2015Player Stats'!$A$2:$AB$830,10,FALSE))</f>
        <v>0</v>
      </c>
      <c r="R313">
        <f>IF(G313="GK",VLOOKUP(F313,'[1]2015GoalKeeper Stats'!$A$2:$S$109,11,FALSE),VLOOKUP(F313,'[1]2015Player Stats'!$A$2:$AB$830,11,FALSE))</f>
        <v>0</v>
      </c>
      <c r="S313" t="str">
        <f>IF(G313="GK",VLOOKUP(F313,'[1]2015GoalKeeper Stats'!$A$2:$S$109,12,FALSE),VLOOKUP(F313,'[1]2015Player Stats'!$A$2:$AB$830,12,FALSE))</f>
        <v>0/0</v>
      </c>
      <c r="T313">
        <f>IF(G313="GK",VLOOKUP(F313,'[1]2015GoalKeeper Stats'!$A$2:$S$109,13,FALSE),VLOOKUP(F313,'[1]2015Player Stats'!$A$2:$AB$830,13,FALSE))</f>
        <v>0</v>
      </c>
      <c r="U313">
        <f>IF(G313="GK",VLOOKUP(F313,'[1]2015GoalKeeper Stats'!$A$2:$S$109,14,FALSE),VLOOKUP(F313,'[1]2015Player Stats'!$A$2:$AB$830,14,FALSE))</f>
        <v>0</v>
      </c>
      <c r="V313">
        <f>IF(G313="GK",VLOOKUP(F313,'[1]2015GoalKeeper Stats'!$A$2:$S$109,15,FALSE),VLOOKUP(F313,'[1]2015Player Stats'!$A$2:$AB$830,15,FALSE))</f>
        <v>0</v>
      </c>
      <c r="W313">
        <f>IF(G313="GK",VLOOKUP(F313,'[1]2015GoalKeeper Stats'!$A$2:$S$109,16,FALSE),VLOOKUP(F313,'[1]2015Player Stats'!$A$2:$AB$830,16,FALSE))</f>
        <v>0</v>
      </c>
      <c r="X313">
        <f>IF(G313="GK",VLOOKUP(F313,'[1]2015GoalKeeper Stats'!$A$2:$S$109,17,FALSE),VLOOKUP(F313,'[1]2015Player Stats'!$A$2:$AB$830,17,FALSE))</f>
        <v>0</v>
      </c>
      <c r="Y313">
        <f>IF(G313="GK",VLOOKUP(F313,'[1]2015GoalKeeper Stats'!$A$2:$S$109,18,FALSE),VLOOKUP(F313,'[1]2015Player Stats'!$A$2:$AB$830,18,FALSE))</f>
        <v>0</v>
      </c>
      <c r="Z313">
        <f>IF(G313="GK",VLOOKUP(F313,'[1]2015GoalKeeper Stats'!$A$2:$S$109,19,FALSE),VLOOKUP(F313,'[1]2015Player Stats'!$A$2:$AB$830,19,FALSE))</f>
        <v>0</v>
      </c>
      <c r="AA313">
        <f>IF(G313="GK",VLOOKUP(F313,'[1]2015GoalKeeper Stats'!$A$2:$S$109,20,FALSE),VLOOKUP(F313,'[1]2015Player Stats'!$A$2:$AB$830,20,FALSE))</f>
        <v>0</v>
      </c>
      <c r="AB313">
        <f>IF(G313="GK",VLOOKUP(F313,'[1]2015GoalKeeper Stats'!$A$2:$S$109,21,FALSE),VLOOKUP(F313,'[1]2015Player Stats'!$A$2:$AB$830,21,FALSE))</f>
        <v>2</v>
      </c>
      <c r="AC313">
        <f>IF(G313="GK",VLOOKUP(F313,'[1]2015GoalKeeper Stats'!$A$2:$S$109,22,FALSE),VLOOKUP(F313,'[1]2015Player Stats'!$A$2:$AB$830,22,FALSE))</f>
        <v>0</v>
      </c>
      <c r="AD313">
        <f>IF(G313="GK",VLOOKUP(F313,'[1]2015GoalKeeper Stats'!$A$2:$S$109,23,FALSE),VLOOKUP(F313,'[1]2015Player Stats'!$A$2:$AB$830,23,FALSE))</f>
        <v>1</v>
      </c>
      <c r="AE313">
        <f>IF(G313="GK",VLOOKUP(F313,'[1]2015GoalKeeper Stats'!$A$2:$S$109,24,FALSE),VLOOKUP(F313,'[1]2015Player Stats'!$A$2:$AB$830,24,FALSE))</f>
        <v>0</v>
      </c>
      <c r="AF313">
        <f>IF(G313="GK",VLOOKUP(F313,'[1]2015GoalKeeper Stats'!$A$2:$S$109,25,FALSE),VLOOKUP(F313,'[1]2015Player Stats'!$A$2:$AB$830,25,FALSE))</f>
        <v>0</v>
      </c>
      <c r="AG313">
        <f>IF(G313="GK",VLOOKUP(F313,'[1]2015GoalKeeper Stats'!$A$2:$S$109,26,FALSE),VLOOKUP(F313,'[1]2015Player Stats'!$A$2:$AB$830,26,FALSE))</f>
        <v>0</v>
      </c>
      <c r="AH313" s="51">
        <v>2015</v>
      </c>
      <c r="AI313" s="51">
        <v>34</v>
      </c>
      <c r="AJ313" s="51">
        <v>446</v>
      </c>
      <c r="AK313" s="51">
        <v>504</v>
      </c>
      <c r="AL313" s="51">
        <v>48</v>
      </c>
      <c r="AM313" s="51">
        <v>58</v>
      </c>
      <c r="AN313" s="51">
        <v>-10</v>
      </c>
      <c r="AO313" s="52">
        <v>44.98</v>
      </c>
      <c r="AP313" s="52">
        <v>62.58</v>
      </c>
      <c r="AQ313" s="52">
        <v>-17.600000000000001</v>
      </c>
      <c r="AR313" s="52">
        <v>7.6</v>
      </c>
      <c r="AS313" s="51">
        <v>37</v>
      </c>
      <c r="AT313" s="52">
        <v>35.799999999999997</v>
      </c>
    </row>
    <row r="314" spans="1:46" hidden="1">
      <c r="A314">
        <v>2015</v>
      </c>
      <c r="B314" t="s">
        <v>962</v>
      </c>
      <c r="C314" t="s">
        <v>962</v>
      </c>
      <c r="D314" t="s">
        <v>954</v>
      </c>
      <c r="E314" t="s">
        <v>1405</v>
      </c>
      <c r="F314" t="str">
        <f t="shared" si="4"/>
        <v>Collin Martin</v>
      </c>
      <c r="G314" t="s">
        <v>860</v>
      </c>
      <c r="H314" s="143">
        <v>84167</v>
      </c>
      <c r="I314" s="143">
        <v>70000</v>
      </c>
      <c r="J314" t="str">
        <f>IF(G314="GK",VLOOKUP(F314,'[1]2015GoalKeeper Stats'!$A$2:$S$109,2,FALSE),VLOOKUP(F314,'[1]2015Player Stats'!$A$2:$AB$830,2,FALSE))</f>
        <v xml:space="preserve">DC </v>
      </c>
      <c r="K314">
        <f>IF(G314="GK",VLOOKUP(F314,'[1]2015GoalKeeper Stats'!$A$2:$S$109,4,FALSE),VLOOKUP(F314,'[1]2015Player Stats'!$A$2:$AB$830,4,FALSE))</f>
        <v>0</v>
      </c>
      <c r="L314">
        <f>IF(G314="GK",VLOOKUP(F314,'[1]2015GoalKeeper Stats'!$A$2:$S$109,5,FALSE),VLOOKUP(F314,'[1]2015Player Stats'!$A$2:$AB$830,5,FALSE))</f>
        <v>0</v>
      </c>
      <c r="M314">
        <f>IF(G314="GK",VLOOKUP(F314,'[1]2015GoalKeeper Stats'!$A$2:$S$109,6,FALSE),VLOOKUP(F314,'[1]2015Player Stats'!$A$2:$AB$830,6,FALSE))</f>
        <v>0</v>
      </c>
      <c r="N314">
        <f>IF(G314="GK",VLOOKUP(F314,'[1]2015GoalKeeper Stats'!$A$2:$S$109,7,FALSE),VLOOKUP(F314,'[1]2015Player Stats'!$A$2:$AB$830,7,FALSE))</f>
        <v>0</v>
      </c>
      <c r="O314">
        <f>IF(G314="GK",VLOOKUP(F314,'[1]2015GoalKeeper Stats'!$A$2:$S$109,8,FALSE),VLOOKUP(F314,'[1]2015Player Stats'!$A$2:$AB$830,8,FALSE))</f>
        <v>0</v>
      </c>
      <c r="P314">
        <f>IF(G314="GK",VLOOKUP(F314,'[1]2015GoalKeeper Stats'!$A$2:$S$109,9,FALSE),VLOOKUP(F314,'[1]2015Player Stats'!$A$2:$AB$830,9,FALSE))</f>
        <v>0</v>
      </c>
      <c r="Q314">
        <f>IF(G314="GK",VLOOKUP(F314,'[1]2015GoalKeeper Stats'!$A$2:$S$109,10,FALSE),VLOOKUP(F314,'[1]2015Player Stats'!$A$2:$AB$830,10,FALSE))</f>
        <v>0</v>
      </c>
      <c r="R314">
        <f>IF(G314="GK",VLOOKUP(F314,'[1]2015GoalKeeper Stats'!$A$2:$S$109,11,FALSE),VLOOKUP(F314,'[1]2015Player Stats'!$A$2:$AB$830,11,FALSE))</f>
        <v>0</v>
      </c>
      <c r="S314" t="str">
        <f>IF(G314="GK",VLOOKUP(F314,'[1]2015GoalKeeper Stats'!$A$2:$S$109,12,FALSE),VLOOKUP(F314,'[1]2015Player Stats'!$A$2:$AB$830,12,FALSE))</f>
        <v>0/0</v>
      </c>
      <c r="T314">
        <f>IF(G314="GK",VLOOKUP(F314,'[1]2015GoalKeeper Stats'!$A$2:$S$109,13,FALSE),VLOOKUP(F314,'[1]2015Player Stats'!$A$2:$AB$830,13,FALSE))</f>
        <v>0</v>
      </c>
      <c r="U314">
        <f>IF(G314="GK",VLOOKUP(F314,'[1]2015GoalKeeper Stats'!$A$2:$S$109,14,FALSE),VLOOKUP(F314,'[1]2015Player Stats'!$A$2:$AB$830,14,FALSE))</f>
        <v>0</v>
      </c>
      <c r="V314">
        <f>IF(G314="GK",VLOOKUP(F314,'[1]2015GoalKeeper Stats'!$A$2:$S$109,15,FALSE),VLOOKUP(F314,'[1]2015Player Stats'!$A$2:$AB$830,15,FALSE))</f>
        <v>0</v>
      </c>
      <c r="W314">
        <f>IF(G314="GK",VLOOKUP(F314,'[1]2015GoalKeeper Stats'!$A$2:$S$109,16,FALSE),VLOOKUP(F314,'[1]2015Player Stats'!$A$2:$AB$830,16,FALSE))</f>
        <v>0</v>
      </c>
      <c r="X314">
        <f>IF(G314="GK",VLOOKUP(F314,'[1]2015GoalKeeper Stats'!$A$2:$S$109,17,FALSE),VLOOKUP(F314,'[1]2015Player Stats'!$A$2:$AB$830,17,FALSE))</f>
        <v>0</v>
      </c>
      <c r="Y314">
        <f>IF(G314="GK",VLOOKUP(F314,'[1]2015GoalKeeper Stats'!$A$2:$S$109,18,FALSE),VLOOKUP(F314,'[1]2015Player Stats'!$A$2:$AB$830,18,FALSE))</f>
        <v>0</v>
      </c>
      <c r="Z314">
        <f>IF(G314="GK",VLOOKUP(F314,'[1]2015GoalKeeper Stats'!$A$2:$S$109,19,FALSE),VLOOKUP(F314,'[1]2015Player Stats'!$A$2:$AB$830,19,FALSE))</f>
        <v>0</v>
      </c>
      <c r="AA314">
        <f>IF(G314="GK",VLOOKUP(F314,'[1]2015GoalKeeper Stats'!$A$2:$S$109,20,FALSE),VLOOKUP(F314,'[1]2015Player Stats'!$A$2:$AB$830,20,FALSE))</f>
        <v>0</v>
      </c>
      <c r="AB314">
        <f>IF(G314="GK",VLOOKUP(F314,'[1]2015GoalKeeper Stats'!$A$2:$S$109,21,FALSE),VLOOKUP(F314,'[1]2015Player Stats'!$A$2:$AB$830,21,FALSE))</f>
        <v>0</v>
      </c>
      <c r="AC314">
        <f>IF(G314="GK",VLOOKUP(F314,'[1]2015GoalKeeper Stats'!$A$2:$S$109,22,FALSE),VLOOKUP(F314,'[1]2015Player Stats'!$A$2:$AB$830,22,FALSE))</f>
        <v>0</v>
      </c>
      <c r="AD314">
        <f>IF(G314="GK",VLOOKUP(F314,'[1]2015GoalKeeper Stats'!$A$2:$S$109,23,FALSE),VLOOKUP(F314,'[1]2015Player Stats'!$A$2:$AB$830,23,FALSE))</f>
        <v>0</v>
      </c>
      <c r="AE314">
        <f>IF(G314="GK",VLOOKUP(F314,'[1]2015GoalKeeper Stats'!$A$2:$S$109,24,FALSE),VLOOKUP(F314,'[1]2015Player Stats'!$A$2:$AB$830,24,FALSE))</f>
        <v>0</v>
      </c>
      <c r="AF314">
        <f>IF(G314="GK",VLOOKUP(F314,'[1]2015GoalKeeper Stats'!$A$2:$S$109,25,FALSE),VLOOKUP(F314,'[1]2015Player Stats'!$A$2:$AB$830,25,FALSE))</f>
        <v>0</v>
      </c>
      <c r="AG314">
        <f>IF(G314="GK",VLOOKUP(F314,'[1]2015GoalKeeper Stats'!$A$2:$S$109,26,FALSE),VLOOKUP(F314,'[1]2015Player Stats'!$A$2:$AB$830,26,FALSE))</f>
        <v>0</v>
      </c>
      <c r="AH314" s="51">
        <v>2015</v>
      </c>
      <c r="AI314" s="51">
        <v>34</v>
      </c>
      <c r="AJ314" s="51">
        <v>373</v>
      </c>
      <c r="AK314" s="51">
        <v>492</v>
      </c>
      <c r="AL314" s="51">
        <v>42</v>
      </c>
      <c r="AM314" s="51">
        <v>45</v>
      </c>
      <c r="AN314" s="51">
        <v>-3</v>
      </c>
      <c r="AO314" s="52">
        <v>40.159999999999997</v>
      </c>
      <c r="AP314" s="52">
        <v>48.75</v>
      </c>
      <c r="AQ314" s="52">
        <v>-8.59</v>
      </c>
      <c r="AR314" s="52">
        <v>5.59</v>
      </c>
      <c r="AS314" s="51">
        <v>51</v>
      </c>
      <c r="AT314" s="52">
        <v>40.659999999999997</v>
      </c>
    </row>
    <row r="315" spans="1:46" hidden="1">
      <c r="A315">
        <v>2015</v>
      </c>
      <c r="B315" t="s">
        <v>205</v>
      </c>
      <c r="C315" t="s">
        <v>971</v>
      </c>
      <c r="D315" t="s">
        <v>1406</v>
      </c>
      <c r="E315" t="s">
        <v>1407</v>
      </c>
      <c r="F315" t="str">
        <f t="shared" si="4"/>
        <v>Kellyn Acosta</v>
      </c>
      <c r="G315" t="s">
        <v>860</v>
      </c>
      <c r="H315" s="143">
        <v>84000</v>
      </c>
      <c r="I315" s="143">
        <v>60000</v>
      </c>
      <c r="J315" t="str">
        <f>IF(G315="GK",VLOOKUP(F315,'[1]2015GoalKeeper Stats'!$A$2:$S$109,2,FALSE),VLOOKUP(F315,'[1]2015Player Stats'!$A$2:$AB$830,2,FALSE))</f>
        <v>COL</v>
      </c>
      <c r="K315">
        <f>IF(G315="GK",VLOOKUP(F315,'[1]2015GoalKeeper Stats'!$A$2:$S$109,4,FALSE),VLOOKUP(F315,'[1]2015Player Stats'!$A$2:$AB$830,4,FALSE))</f>
        <v>21</v>
      </c>
      <c r="L315">
        <f>IF(G315="GK",VLOOKUP(F315,'[1]2015GoalKeeper Stats'!$A$2:$S$109,5,FALSE),VLOOKUP(F315,'[1]2015Player Stats'!$A$2:$AB$830,5,FALSE))</f>
        <v>19</v>
      </c>
      <c r="M315">
        <f>IF(G315="GK",VLOOKUP(F315,'[1]2015GoalKeeper Stats'!$A$2:$S$109,6,FALSE),VLOOKUP(F315,'[1]2015Player Stats'!$A$2:$AB$830,6,FALSE))</f>
        <v>1606</v>
      </c>
      <c r="N315">
        <f>IF(G315="GK",VLOOKUP(F315,'[1]2015GoalKeeper Stats'!$A$2:$S$109,7,FALSE),VLOOKUP(F315,'[1]2015Player Stats'!$A$2:$AB$830,7,FALSE))</f>
        <v>3</v>
      </c>
      <c r="O315">
        <f>IF(G315="GK",VLOOKUP(F315,'[1]2015GoalKeeper Stats'!$A$2:$S$109,8,FALSE),VLOOKUP(F315,'[1]2015Player Stats'!$A$2:$AB$830,8,FALSE))</f>
        <v>2</v>
      </c>
      <c r="P315">
        <f>IF(G315="GK",VLOOKUP(F315,'[1]2015GoalKeeper Stats'!$A$2:$S$109,9,FALSE),VLOOKUP(F315,'[1]2015Player Stats'!$A$2:$AB$830,9,FALSE))</f>
        <v>29</v>
      </c>
      <c r="Q315">
        <f>IF(G315="GK",VLOOKUP(F315,'[1]2015GoalKeeper Stats'!$A$2:$S$109,10,FALSE),VLOOKUP(F315,'[1]2015Player Stats'!$A$2:$AB$830,10,FALSE))</f>
        <v>8</v>
      </c>
      <c r="R315">
        <f>IF(G315="GK",VLOOKUP(F315,'[1]2015GoalKeeper Stats'!$A$2:$S$109,11,FALSE),VLOOKUP(F315,'[1]2015Player Stats'!$A$2:$AB$830,11,FALSE))</f>
        <v>0</v>
      </c>
      <c r="S315" t="str">
        <f>IF(G315="GK",VLOOKUP(F315,'[1]2015GoalKeeper Stats'!$A$2:$S$109,12,FALSE),VLOOKUP(F315,'[1]2015Player Stats'!$A$2:$AB$830,12,FALSE))</f>
        <v>0/0</v>
      </c>
      <c r="T315">
        <f>IF(G315="GK",VLOOKUP(F315,'[1]2015GoalKeeper Stats'!$A$2:$S$109,13,FALSE),VLOOKUP(F315,'[1]2015Player Stats'!$A$2:$AB$830,13,FALSE))</f>
        <v>3</v>
      </c>
      <c r="U315">
        <f>IF(G315="GK",VLOOKUP(F315,'[1]2015GoalKeeper Stats'!$A$2:$S$109,14,FALSE),VLOOKUP(F315,'[1]2015Player Stats'!$A$2:$AB$830,14,FALSE))</f>
        <v>0</v>
      </c>
      <c r="V315">
        <f>IF(G315="GK",VLOOKUP(F315,'[1]2015GoalKeeper Stats'!$A$2:$S$109,15,FALSE),VLOOKUP(F315,'[1]2015Player Stats'!$A$2:$AB$830,15,FALSE))</f>
        <v>0.17</v>
      </c>
      <c r="W315">
        <f>IF(G315="GK",VLOOKUP(F315,'[1]2015GoalKeeper Stats'!$A$2:$S$109,16,FALSE),VLOOKUP(F315,'[1]2015Player Stats'!$A$2:$AB$830,16,FALSE))</f>
        <v>10.3</v>
      </c>
      <c r="X315">
        <f>IF(G315="GK",VLOOKUP(F315,'[1]2015GoalKeeper Stats'!$A$2:$S$109,17,FALSE),VLOOKUP(F315,'[1]2015Player Stats'!$A$2:$AB$830,17,FALSE))</f>
        <v>1</v>
      </c>
      <c r="Y315">
        <f>IF(G315="GK",VLOOKUP(F315,'[1]2015GoalKeeper Stats'!$A$2:$S$109,18,FALSE),VLOOKUP(F315,'[1]2015Player Stats'!$A$2:$AB$830,18,FALSE))</f>
        <v>1</v>
      </c>
      <c r="Z315">
        <f>IF(G315="GK",VLOOKUP(F315,'[1]2015GoalKeeper Stats'!$A$2:$S$109,19,FALSE),VLOOKUP(F315,'[1]2015Player Stats'!$A$2:$AB$830,19,FALSE))</f>
        <v>1</v>
      </c>
      <c r="AA315">
        <f>IF(G315="GK",VLOOKUP(F315,'[1]2015GoalKeeper Stats'!$A$2:$S$109,20,FALSE),VLOOKUP(F315,'[1]2015Player Stats'!$A$2:$AB$830,20,FALSE))</f>
        <v>0.11</v>
      </c>
      <c r="AB315">
        <f>IF(G315="GK",VLOOKUP(F315,'[1]2015GoalKeeper Stats'!$A$2:$S$109,21,FALSE),VLOOKUP(F315,'[1]2015Player Stats'!$A$2:$AB$830,21,FALSE))</f>
        <v>24</v>
      </c>
      <c r="AC315">
        <f>IF(G315="GK",VLOOKUP(F315,'[1]2015GoalKeeper Stats'!$A$2:$S$109,22,FALSE),VLOOKUP(F315,'[1]2015Player Stats'!$A$2:$AB$830,22,FALSE))</f>
        <v>23</v>
      </c>
      <c r="AD315">
        <f>IF(G315="GK",VLOOKUP(F315,'[1]2015GoalKeeper Stats'!$A$2:$S$109,23,FALSE),VLOOKUP(F315,'[1]2015Player Stats'!$A$2:$AB$830,23,FALSE))</f>
        <v>0</v>
      </c>
      <c r="AE315">
        <f>IF(G315="GK",VLOOKUP(F315,'[1]2015GoalKeeper Stats'!$A$2:$S$109,24,FALSE),VLOOKUP(F315,'[1]2015Player Stats'!$A$2:$AB$830,24,FALSE))</f>
        <v>4</v>
      </c>
      <c r="AF315">
        <f>IF(G315="GK",VLOOKUP(F315,'[1]2015GoalKeeper Stats'!$A$2:$S$109,25,FALSE),VLOOKUP(F315,'[1]2015Player Stats'!$A$2:$AB$830,25,FALSE))</f>
        <v>1</v>
      </c>
      <c r="AG315">
        <f>IF(G315="GK",VLOOKUP(F315,'[1]2015GoalKeeper Stats'!$A$2:$S$109,26,FALSE),VLOOKUP(F315,'[1]2015Player Stats'!$A$2:$AB$830,26,FALSE))</f>
        <v>27.59</v>
      </c>
      <c r="AH315" s="51">
        <v>2015</v>
      </c>
      <c r="AI315" s="51">
        <v>34</v>
      </c>
      <c r="AJ315" s="51">
        <v>399</v>
      </c>
      <c r="AK315" s="51">
        <v>385</v>
      </c>
      <c r="AL315" s="51">
        <v>51</v>
      </c>
      <c r="AM315" s="51">
        <v>38</v>
      </c>
      <c r="AN315" s="51">
        <v>13</v>
      </c>
      <c r="AO315" s="52">
        <v>44.54</v>
      </c>
      <c r="AP315" s="52">
        <v>41.23</v>
      </c>
      <c r="AQ315" s="52">
        <v>3.31</v>
      </c>
      <c r="AR315" s="52">
        <v>9.69</v>
      </c>
      <c r="AS315" s="51">
        <v>60</v>
      </c>
      <c r="AT315" s="52">
        <v>48.28</v>
      </c>
    </row>
    <row r="316" spans="1:46" hidden="1">
      <c r="A316">
        <v>2015</v>
      </c>
      <c r="B316" t="s">
        <v>198</v>
      </c>
      <c r="C316" t="s">
        <v>198</v>
      </c>
      <c r="D316" t="s">
        <v>1408</v>
      </c>
      <c r="E316" t="s">
        <v>1409</v>
      </c>
      <c r="F316" t="str">
        <f t="shared" si="4"/>
        <v>James Riley</v>
      </c>
      <c r="G316" t="s">
        <v>893</v>
      </c>
      <c r="H316" s="143">
        <v>83750</v>
      </c>
      <c r="I316" s="143">
        <v>77500</v>
      </c>
      <c r="J316" t="str">
        <f>IF(G316="GK",VLOOKUP(F316,'[1]2015GoalKeeper Stats'!$A$2:$S$109,2,FALSE),VLOOKUP(F316,'[1]2015Player Stats'!$A$2:$AB$830,2,FALSE))</f>
        <v>COL</v>
      </c>
      <c r="K316">
        <f>IF(G316="GK",VLOOKUP(F316,'[1]2015GoalKeeper Stats'!$A$2:$S$109,4,FALSE),VLOOKUP(F316,'[1]2015Player Stats'!$A$2:$AB$830,4,FALSE))</f>
        <v>16</v>
      </c>
      <c r="L316">
        <f>IF(G316="GK",VLOOKUP(F316,'[1]2015GoalKeeper Stats'!$A$2:$S$109,5,FALSE),VLOOKUP(F316,'[1]2015Player Stats'!$A$2:$AB$830,5,FALSE))</f>
        <v>16</v>
      </c>
      <c r="M316">
        <f>IF(G316="GK",VLOOKUP(F316,'[1]2015GoalKeeper Stats'!$A$2:$S$109,6,FALSE),VLOOKUP(F316,'[1]2015Player Stats'!$A$2:$AB$830,6,FALSE))</f>
        <v>1430</v>
      </c>
      <c r="N316">
        <f>IF(G316="GK",VLOOKUP(F316,'[1]2015GoalKeeper Stats'!$A$2:$S$109,7,FALSE),VLOOKUP(F316,'[1]2015Player Stats'!$A$2:$AB$830,7,FALSE))</f>
        <v>1</v>
      </c>
      <c r="O316">
        <f>IF(G316="GK",VLOOKUP(F316,'[1]2015GoalKeeper Stats'!$A$2:$S$109,8,FALSE),VLOOKUP(F316,'[1]2015Player Stats'!$A$2:$AB$830,8,FALSE))</f>
        <v>0</v>
      </c>
      <c r="P316">
        <f>IF(G316="GK",VLOOKUP(F316,'[1]2015GoalKeeper Stats'!$A$2:$S$109,9,FALSE),VLOOKUP(F316,'[1]2015Player Stats'!$A$2:$AB$830,9,FALSE))</f>
        <v>5</v>
      </c>
      <c r="Q316">
        <f>IF(G316="GK",VLOOKUP(F316,'[1]2015GoalKeeper Stats'!$A$2:$S$109,10,FALSE),VLOOKUP(F316,'[1]2015Player Stats'!$A$2:$AB$830,10,FALSE))</f>
        <v>2</v>
      </c>
      <c r="R316">
        <f>IF(G316="GK",VLOOKUP(F316,'[1]2015GoalKeeper Stats'!$A$2:$S$109,11,FALSE),VLOOKUP(F316,'[1]2015Player Stats'!$A$2:$AB$830,11,FALSE))</f>
        <v>0</v>
      </c>
      <c r="S316" t="str">
        <f>IF(G316="GK",VLOOKUP(F316,'[1]2015GoalKeeper Stats'!$A$2:$S$109,12,FALSE),VLOOKUP(F316,'[1]2015Player Stats'!$A$2:$AB$830,12,FALSE))</f>
        <v>0/0</v>
      </c>
      <c r="T316">
        <f>IF(G316="GK",VLOOKUP(F316,'[1]2015GoalKeeper Stats'!$A$2:$S$109,13,FALSE),VLOOKUP(F316,'[1]2015Player Stats'!$A$2:$AB$830,13,FALSE))</f>
        <v>1</v>
      </c>
      <c r="U316">
        <f>IF(G316="GK",VLOOKUP(F316,'[1]2015GoalKeeper Stats'!$A$2:$S$109,14,FALSE),VLOOKUP(F316,'[1]2015Player Stats'!$A$2:$AB$830,14,FALSE))</f>
        <v>0</v>
      </c>
      <c r="V316">
        <f>IF(G316="GK",VLOOKUP(F316,'[1]2015GoalKeeper Stats'!$A$2:$S$109,15,FALSE),VLOOKUP(F316,'[1]2015Player Stats'!$A$2:$AB$830,15,FALSE))</f>
        <v>0.06</v>
      </c>
      <c r="W316">
        <f>IF(G316="GK",VLOOKUP(F316,'[1]2015GoalKeeper Stats'!$A$2:$S$109,16,FALSE),VLOOKUP(F316,'[1]2015Player Stats'!$A$2:$AB$830,16,FALSE))</f>
        <v>20</v>
      </c>
      <c r="X316">
        <f>IF(G316="GK",VLOOKUP(F316,'[1]2015GoalKeeper Stats'!$A$2:$S$109,17,FALSE),VLOOKUP(F316,'[1]2015Player Stats'!$A$2:$AB$830,17,FALSE))</f>
        <v>0</v>
      </c>
      <c r="Y316">
        <f>IF(G316="GK",VLOOKUP(F316,'[1]2015GoalKeeper Stats'!$A$2:$S$109,18,FALSE),VLOOKUP(F316,'[1]2015Player Stats'!$A$2:$AB$830,18,FALSE))</f>
        <v>0</v>
      </c>
      <c r="Z316">
        <f>IF(G316="GK",VLOOKUP(F316,'[1]2015GoalKeeper Stats'!$A$2:$S$109,19,FALSE),VLOOKUP(F316,'[1]2015Player Stats'!$A$2:$AB$830,19,FALSE))</f>
        <v>0</v>
      </c>
      <c r="AA316">
        <f>IF(G316="GK",VLOOKUP(F316,'[1]2015GoalKeeper Stats'!$A$2:$S$109,20,FALSE),VLOOKUP(F316,'[1]2015Player Stats'!$A$2:$AB$830,20,FALSE))</f>
        <v>0</v>
      </c>
      <c r="AB316">
        <f>IF(G316="GK",VLOOKUP(F316,'[1]2015GoalKeeper Stats'!$A$2:$S$109,21,FALSE),VLOOKUP(F316,'[1]2015Player Stats'!$A$2:$AB$830,21,FALSE))</f>
        <v>26</v>
      </c>
      <c r="AC316">
        <f>IF(G316="GK",VLOOKUP(F316,'[1]2015GoalKeeper Stats'!$A$2:$S$109,22,FALSE),VLOOKUP(F316,'[1]2015Player Stats'!$A$2:$AB$830,22,FALSE))</f>
        <v>4</v>
      </c>
      <c r="AD316">
        <f>IF(G316="GK",VLOOKUP(F316,'[1]2015GoalKeeper Stats'!$A$2:$S$109,23,FALSE),VLOOKUP(F316,'[1]2015Player Stats'!$A$2:$AB$830,23,FALSE))</f>
        <v>0</v>
      </c>
      <c r="AE316">
        <f>IF(G316="GK",VLOOKUP(F316,'[1]2015GoalKeeper Stats'!$A$2:$S$109,24,FALSE),VLOOKUP(F316,'[1]2015Player Stats'!$A$2:$AB$830,24,FALSE))</f>
        <v>4</v>
      </c>
      <c r="AF316">
        <f>IF(G316="GK",VLOOKUP(F316,'[1]2015GoalKeeper Stats'!$A$2:$S$109,25,FALSE),VLOOKUP(F316,'[1]2015Player Stats'!$A$2:$AB$830,25,FALSE))</f>
        <v>0</v>
      </c>
      <c r="AG316">
        <f>IF(G316="GK",VLOOKUP(F316,'[1]2015GoalKeeper Stats'!$A$2:$S$109,26,FALSE),VLOOKUP(F316,'[1]2015Player Stats'!$A$2:$AB$830,26,FALSE))</f>
        <v>40</v>
      </c>
      <c r="AH316" s="51">
        <v>2015</v>
      </c>
      <c r="AI316" s="51">
        <v>34</v>
      </c>
      <c r="AJ316" s="51">
        <v>417</v>
      </c>
      <c r="AK316" s="51">
        <v>411</v>
      </c>
      <c r="AL316" s="51">
        <v>33</v>
      </c>
      <c r="AM316" s="51">
        <v>42</v>
      </c>
      <c r="AN316" s="51">
        <v>-9</v>
      </c>
      <c r="AO316" s="52">
        <v>33.46</v>
      </c>
      <c r="AP316" s="52">
        <v>41.06</v>
      </c>
      <c r="AQ316" s="52">
        <v>-7.6</v>
      </c>
      <c r="AR316" s="52">
        <v>-1.4</v>
      </c>
      <c r="AS316" s="51">
        <v>37</v>
      </c>
      <c r="AT316" s="52">
        <v>40.69</v>
      </c>
    </row>
    <row r="317" spans="1:46" hidden="1">
      <c r="A317">
        <v>2015</v>
      </c>
      <c r="B317" t="s">
        <v>194</v>
      </c>
      <c r="C317" t="s">
        <v>194</v>
      </c>
      <c r="D317" t="s">
        <v>1096</v>
      </c>
      <c r="E317" t="s">
        <v>1410</v>
      </c>
      <c r="F317" t="str">
        <f t="shared" si="4"/>
        <v>Luke Mulholland</v>
      </c>
      <c r="G317" t="s">
        <v>860</v>
      </c>
      <c r="H317" s="143">
        <v>83750</v>
      </c>
      <c r="I317" s="143">
        <v>82500</v>
      </c>
      <c r="J317" t="str">
        <f>IF(G317="GK",VLOOKUP(F317,'[1]2015GoalKeeper Stats'!$A$2:$S$109,2,FALSE),VLOOKUP(F317,'[1]2015Player Stats'!$A$2:$AB$830,2,FALSE))</f>
        <v>RSL</v>
      </c>
      <c r="K317">
        <f>IF(G317="GK",VLOOKUP(F317,'[1]2015GoalKeeper Stats'!$A$2:$S$109,4,FALSE),VLOOKUP(F317,'[1]2015Player Stats'!$A$2:$AB$830,4,FALSE))</f>
        <v>29</v>
      </c>
      <c r="L317">
        <f>IF(G317="GK",VLOOKUP(F317,'[1]2015GoalKeeper Stats'!$A$2:$S$109,5,FALSE),VLOOKUP(F317,'[1]2015Player Stats'!$A$2:$AB$830,5,FALSE))</f>
        <v>27</v>
      </c>
      <c r="M317">
        <f>IF(G317="GK",VLOOKUP(F317,'[1]2015GoalKeeper Stats'!$A$2:$S$109,6,FALSE),VLOOKUP(F317,'[1]2015Player Stats'!$A$2:$AB$830,6,FALSE))</f>
        <v>2329</v>
      </c>
      <c r="N317">
        <f>IF(G317="GK",VLOOKUP(F317,'[1]2015GoalKeeper Stats'!$A$2:$S$109,7,FALSE),VLOOKUP(F317,'[1]2015Player Stats'!$A$2:$AB$830,7,FALSE))</f>
        <v>3</v>
      </c>
      <c r="O317">
        <f>IF(G317="GK",VLOOKUP(F317,'[1]2015GoalKeeper Stats'!$A$2:$S$109,8,FALSE),VLOOKUP(F317,'[1]2015Player Stats'!$A$2:$AB$830,8,FALSE))</f>
        <v>2</v>
      </c>
      <c r="P317">
        <f>IF(G317="GK",VLOOKUP(F317,'[1]2015GoalKeeper Stats'!$A$2:$S$109,9,FALSE),VLOOKUP(F317,'[1]2015Player Stats'!$A$2:$AB$830,9,FALSE))</f>
        <v>26</v>
      </c>
      <c r="Q317">
        <f>IF(G317="GK",VLOOKUP(F317,'[1]2015GoalKeeper Stats'!$A$2:$S$109,10,FALSE),VLOOKUP(F317,'[1]2015Player Stats'!$A$2:$AB$830,10,FALSE))</f>
        <v>9</v>
      </c>
      <c r="R317">
        <f>IF(G317="GK",VLOOKUP(F317,'[1]2015GoalKeeper Stats'!$A$2:$S$109,11,FALSE),VLOOKUP(F317,'[1]2015Player Stats'!$A$2:$AB$830,11,FALSE))</f>
        <v>2</v>
      </c>
      <c r="S317" t="str">
        <f>IF(G317="GK",VLOOKUP(F317,'[1]2015GoalKeeper Stats'!$A$2:$S$109,12,FALSE),VLOOKUP(F317,'[1]2015Player Stats'!$A$2:$AB$830,12,FALSE))</f>
        <v>0/0</v>
      </c>
      <c r="T317">
        <f>IF(G317="GK",VLOOKUP(F317,'[1]2015GoalKeeper Stats'!$A$2:$S$109,13,FALSE),VLOOKUP(F317,'[1]2015Player Stats'!$A$2:$AB$830,13,FALSE))</f>
        <v>1</v>
      </c>
      <c r="U317">
        <f>IF(G317="GK",VLOOKUP(F317,'[1]2015GoalKeeper Stats'!$A$2:$S$109,14,FALSE),VLOOKUP(F317,'[1]2015Player Stats'!$A$2:$AB$830,14,FALSE))</f>
        <v>2</v>
      </c>
      <c r="V317">
        <f>IF(G317="GK",VLOOKUP(F317,'[1]2015GoalKeeper Stats'!$A$2:$S$109,15,FALSE),VLOOKUP(F317,'[1]2015Player Stats'!$A$2:$AB$830,15,FALSE))</f>
        <v>0.12</v>
      </c>
      <c r="W317">
        <f>IF(G317="GK",VLOOKUP(F317,'[1]2015GoalKeeper Stats'!$A$2:$S$109,16,FALSE),VLOOKUP(F317,'[1]2015Player Stats'!$A$2:$AB$830,16,FALSE))</f>
        <v>11.5</v>
      </c>
      <c r="X317">
        <f>IF(G317="GK",VLOOKUP(F317,'[1]2015GoalKeeper Stats'!$A$2:$S$109,17,FALSE),VLOOKUP(F317,'[1]2015Player Stats'!$A$2:$AB$830,17,FALSE))</f>
        <v>0</v>
      </c>
      <c r="Y317">
        <f>IF(G317="GK",VLOOKUP(F317,'[1]2015GoalKeeper Stats'!$A$2:$S$109,18,FALSE),VLOOKUP(F317,'[1]2015Player Stats'!$A$2:$AB$830,18,FALSE))</f>
        <v>1</v>
      </c>
      <c r="Z317">
        <f>IF(G317="GK",VLOOKUP(F317,'[1]2015GoalKeeper Stats'!$A$2:$S$109,19,FALSE),VLOOKUP(F317,'[1]2015Player Stats'!$A$2:$AB$830,19,FALSE))</f>
        <v>1</v>
      </c>
      <c r="AA317">
        <f>IF(G317="GK",VLOOKUP(F317,'[1]2015GoalKeeper Stats'!$A$2:$S$109,20,FALSE),VLOOKUP(F317,'[1]2015Player Stats'!$A$2:$AB$830,20,FALSE))</f>
        <v>0.08</v>
      </c>
      <c r="AB317">
        <f>IF(G317="GK",VLOOKUP(F317,'[1]2015GoalKeeper Stats'!$A$2:$S$109,21,FALSE),VLOOKUP(F317,'[1]2015Player Stats'!$A$2:$AB$830,21,FALSE))</f>
        <v>37</v>
      </c>
      <c r="AC317">
        <f>IF(G317="GK",VLOOKUP(F317,'[1]2015GoalKeeper Stats'!$A$2:$S$109,22,FALSE),VLOOKUP(F317,'[1]2015Player Stats'!$A$2:$AB$830,22,FALSE))</f>
        <v>36</v>
      </c>
      <c r="AD317">
        <f>IF(G317="GK",VLOOKUP(F317,'[1]2015GoalKeeper Stats'!$A$2:$S$109,23,FALSE),VLOOKUP(F317,'[1]2015Player Stats'!$A$2:$AB$830,23,FALSE))</f>
        <v>0</v>
      </c>
      <c r="AE317">
        <f>IF(G317="GK",VLOOKUP(F317,'[1]2015GoalKeeper Stats'!$A$2:$S$109,24,FALSE),VLOOKUP(F317,'[1]2015Player Stats'!$A$2:$AB$830,24,FALSE))</f>
        <v>7</v>
      </c>
      <c r="AF317">
        <f>IF(G317="GK",VLOOKUP(F317,'[1]2015GoalKeeper Stats'!$A$2:$S$109,25,FALSE),VLOOKUP(F317,'[1]2015Player Stats'!$A$2:$AB$830,25,FALSE))</f>
        <v>0</v>
      </c>
      <c r="AG317">
        <f>IF(G317="GK",VLOOKUP(F317,'[1]2015GoalKeeper Stats'!$A$2:$S$109,26,FALSE),VLOOKUP(F317,'[1]2015Player Stats'!$A$2:$AB$830,26,FALSE))</f>
        <v>34.619999999999997</v>
      </c>
      <c r="AH317" s="51">
        <v>2015</v>
      </c>
      <c r="AI317" s="51">
        <v>34</v>
      </c>
      <c r="AJ317" s="51">
        <v>373</v>
      </c>
      <c r="AK317" s="51">
        <v>447</v>
      </c>
      <c r="AL317" s="51">
        <v>37</v>
      </c>
      <c r="AM317" s="51">
        <v>47</v>
      </c>
      <c r="AN317" s="51">
        <v>-10</v>
      </c>
      <c r="AO317" s="52">
        <v>39.049999999999997</v>
      </c>
      <c r="AP317" s="52">
        <v>54.52</v>
      </c>
      <c r="AQ317" s="52">
        <v>-15.47</v>
      </c>
      <c r="AR317" s="52">
        <v>5.47</v>
      </c>
      <c r="AS317" s="51">
        <v>41</v>
      </c>
      <c r="AT317" s="52">
        <v>37.39</v>
      </c>
    </row>
    <row r="318" spans="1:46" hidden="1">
      <c r="A318">
        <v>2015</v>
      </c>
      <c r="B318" t="s">
        <v>193</v>
      </c>
      <c r="C318" t="s">
        <v>193</v>
      </c>
      <c r="D318" t="s">
        <v>1411</v>
      </c>
      <c r="E318" t="s">
        <v>1412</v>
      </c>
      <c r="F318" t="str">
        <f t="shared" si="4"/>
        <v>Ben Zemanski</v>
      </c>
      <c r="G318" t="s">
        <v>860</v>
      </c>
      <c r="H318" s="143">
        <v>83533</v>
      </c>
      <c r="I318" s="143">
        <v>81033</v>
      </c>
      <c r="J318" t="str">
        <f>IF(G318="GK",VLOOKUP(F318,'[1]2015GoalKeeper Stats'!$A$2:$S$109,2,FALSE),VLOOKUP(F318,'[1]2015Player Stats'!$A$2:$AB$830,2,FALSE))</f>
        <v>POR</v>
      </c>
      <c r="K318">
        <f>IF(G318="GK",VLOOKUP(F318,'[1]2015GoalKeeper Stats'!$A$2:$S$109,4,FALSE),VLOOKUP(F318,'[1]2015Player Stats'!$A$2:$AB$830,4,FALSE))</f>
        <v>0</v>
      </c>
      <c r="L318">
        <f>IF(G318="GK",VLOOKUP(F318,'[1]2015GoalKeeper Stats'!$A$2:$S$109,5,FALSE),VLOOKUP(F318,'[1]2015Player Stats'!$A$2:$AB$830,5,FALSE))</f>
        <v>0</v>
      </c>
      <c r="M318">
        <f>IF(G318="GK",VLOOKUP(F318,'[1]2015GoalKeeper Stats'!$A$2:$S$109,6,FALSE),VLOOKUP(F318,'[1]2015Player Stats'!$A$2:$AB$830,6,FALSE))</f>
        <v>0</v>
      </c>
      <c r="N318">
        <f>IF(G318="GK",VLOOKUP(F318,'[1]2015GoalKeeper Stats'!$A$2:$S$109,7,FALSE),VLOOKUP(F318,'[1]2015Player Stats'!$A$2:$AB$830,7,FALSE))</f>
        <v>0</v>
      </c>
      <c r="O318">
        <f>IF(G318="GK",VLOOKUP(F318,'[1]2015GoalKeeper Stats'!$A$2:$S$109,8,FALSE),VLOOKUP(F318,'[1]2015Player Stats'!$A$2:$AB$830,8,FALSE))</f>
        <v>0</v>
      </c>
      <c r="P318">
        <f>IF(G318="GK",VLOOKUP(F318,'[1]2015GoalKeeper Stats'!$A$2:$S$109,9,FALSE),VLOOKUP(F318,'[1]2015Player Stats'!$A$2:$AB$830,9,FALSE))</f>
        <v>0</v>
      </c>
      <c r="Q318">
        <f>IF(G318="GK",VLOOKUP(F318,'[1]2015GoalKeeper Stats'!$A$2:$S$109,10,FALSE),VLOOKUP(F318,'[1]2015Player Stats'!$A$2:$AB$830,10,FALSE))</f>
        <v>0</v>
      </c>
      <c r="R318">
        <f>IF(G318="GK",VLOOKUP(F318,'[1]2015GoalKeeper Stats'!$A$2:$S$109,11,FALSE),VLOOKUP(F318,'[1]2015Player Stats'!$A$2:$AB$830,11,FALSE))</f>
        <v>0</v>
      </c>
      <c r="S318" t="str">
        <f>IF(G318="GK",VLOOKUP(F318,'[1]2015GoalKeeper Stats'!$A$2:$S$109,12,FALSE),VLOOKUP(F318,'[1]2015Player Stats'!$A$2:$AB$830,12,FALSE))</f>
        <v>0/0</v>
      </c>
      <c r="T318">
        <f>IF(G318="GK",VLOOKUP(F318,'[1]2015GoalKeeper Stats'!$A$2:$S$109,13,FALSE),VLOOKUP(F318,'[1]2015Player Stats'!$A$2:$AB$830,13,FALSE))</f>
        <v>0</v>
      </c>
      <c r="U318">
        <f>IF(G318="GK",VLOOKUP(F318,'[1]2015GoalKeeper Stats'!$A$2:$S$109,14,FALSE),VLOOKUP(F318,'[1]2015Player Stats'!$A$2:$AB$830,14,FALSE))</f>
        <v>0</v>
      </c>
      <c r="V318">
        <f>IF(G318="GK",VLOOKUP(F318,'[1]2015GoalKeeper Stats'!$A$2:$S$109,15,FALSE),VLOOKUP(F318,'[1]2015Player Stats'!$A$2:$AB$830,15,FALSE))</f>
        <v>0</v>
      </c>
      <c r="W318">
        <f>IF(G318="GK",VLOOKUP(F318,'[1]2015GoalKeeper Stats'!$A$2:$S$109,16,FALSE),VLOOKUP(F318,'[1]2015Player Stats'!$A$2:$AB$830,16,FALSE))</f>
        <v>0</v>
      </c>
      <c r="X318">
        <f>IF(G318="GK",VLOOKUP(F318,'[1]2015GoalKeeper Stats'!$A$2:$S$109,17,FALSE),VLOOKUP(F318,'[1]2015Player Stats'!$A$2:$AB$830,17,FALSE))</f>
        <v>0</v>
      </c>
      <c r="Y318">
        <f>IF(G318="GK",VLOOKUP(F318,'[1]2015GoalKeeper Stats'!$A$2:$S$109,18,FALSE),VLOOKUP(F318,'[1]2015Player Stats'!$A$2:$AB$830,18,FALSE))</f>
        <v>0</v>
      </c>
      <c r="Z318">
        <f>IF(G318="GK",VLOOKUP(F318,'[1]2015GoalKeeper Stats'!$A$2:$S$109,19,FALSE),VLOOKUP(F318,'[1]2015Player Stats'!$A$2:$AB$830,19,FALSE))</f>
        <v>0</v>
      </c>
      <c r="AA318">
        <f>IF(G318="GK",VLOOKUP(F318,'[1]2015GoalKeeper Stats'!$A$2:$S$109,20,FALSE),VLOOKUP(F318,'[1]2015Player Stats'!$A$2:$AB$830,20,FALSE))</f>
        <v>0</v>
      </c>
      <c r="AB318">
        <f>IF(G318="GK",VLOOKUP(F318,'[1]2015GoalKeeper Stats'!$A$2:$S$109,21,FALSE),VLOOKUP(F318,'[1]2015Player Stats'!$A$2:$AB$830,21,FALSE))</f>
        <v>0</v>
      </c>
      <c r="AC318">
        <f>IF(G318="GK",VLOOKUP(F318,'[1]2015GoalKeeper Stats'!$A$2:$S$109,22,FALSE),VLOOKUP(F318,'[1]2015Player Stats'!$A$2:$AB$830,22,FALSE))</f>
        <v>0</v>
      </c>
      <c r="AD318">
        <f>IF(G318="GK",VLOOKUP(F318,'[1]2015GoalKeeper Stats'!$A$2:$S$109,23,FALSE),VLOOKUP(F318,'[1]2015Player Stats'!$A$2:$AB$830,23,FALSE))</f>
        <v>0</v>
      </c>
      <c r="AE318">
        <f>IF(G318="GK",VLOOKUP(F318,'[1]2015GoalKeeper Stats'!$A$2:$S$109,24,FALSE),VLOOKUP(F318,'[1]2015Player Stats'!$A$2:$AB$830,24,FALSE))</f>
        <v>0</v>
      </c>
      <c r="AF318">
        <f>IF(G318="GK",VLOOKUP(F318,'[1]2015GoalKeeper Stats'!$A$2:$S$109,25,FALSE),VLOOKUP(F318,'[1]2015Player Stats'!$A$2:$AB$830,25,FALSE))</f>
        <v>0</v>
      </c>
      <c r="AG318">
        <f>IF(G318="GK",VLOOKUP(F318,'[1]2015GoalKeeper Stats'!$A$2:$S$109,26,FALSE),VLOOKUP(F318,'[1]2015Player Stats'!$A$2:$AB$830,26,FALSE))</f>
        <v>0</v>
      </c>
      <c r="AH318" s="51">
        <v>2015</v>
      </c>
      <c r="AI318" s="51">
        <v>34</v>
      </c>
      <c r="AJ318" s="51">
        <v>486</v>
      </c>
      <c r="AK318" s="51">
        <v>405</v>
      </c>
      <c r="AL318" s="51">
        <v>41</v>
      </c>
      <c r="AM318" s="51">
        <v>39</v>
      </c>
      <c r="AN318" s="51">
        <v>2</v>
      </c>
      <c r="AO318" s="52">
        <v>46.17</v>
      </c>
      <c r="AP318" s="52">
        <v>36.56</v>
      </c>
      <c r="AQ318" s="52">
        <v>9.61</v>
      </c>
      <c r="AR318" s="52">
        <v>-7.61</v>
      </c>
      <c r="AS318" s="51">
        <v>53</v>
      </c>
      <c r="AT318" s="52">
        <v>54.55</v>
      </c>
    </row>
    <row r="319" spans="1:46" hidden="1">
      <c r="A319">
        <v>2015</v>
      </c>
      <c r="B319" t="s">
        <v>211</v>
      </c>
      <c r="C319" t="s">
        <v>173</v>
      </c>
      <c r="D319" t="s">
        <v>1413</v>
      </c>
      <c r="E319" t="s">
        <v>1414</v>
      </c>
      <c r="F319" t="str">
        <f t="shared" si="4"/>
        <v>Mehdi Ballouchy</v>
      </c>
      <c r="G319" t="s">
        <v>860</v>
      </c>
      <c r="H319" s="143">
        <v>83250</v>
      </c>
      <c r="I319" s="143">
        <v>68250</v>
      </c>
      <c r="J319" t="str">
        <f>IF(G319="GK",VLOOKUP(F319,'[1]2015GoalKeeper Stats'!$A$2:$S$109,2,FALSE),VLOOKUP(F319,'[1]2015Player Stats'!$A$2:$AB$830,2,FALSE))</f>
        <v>NYC</v>
      </c>
      <c r="K319">
        <f>IF(G319="GK",VLOOKUP(F319,'[1]2015GoalKeeper Stats'!$A$2:$S$109,4,FALSE),VLOOKUP(F319,'[1]2015Player Stats'!$A$2:$AB$830,4,FALSE))</f>
        <v>19</v>
      </c>
      <c r="L319">
        <f>IF(G319="GK",VLOOKUP(F319,'[1]2015GoalKeeper Stats'!$A$2:$S$109,5,FALSE),VLOOKUP(F319,'[1]2015Player Stats'!$A$2:$AB$830,5,FALSE))</f>
        <v>16</v>
      </c>
      <c r="M319">
        <f>IF(G319="GK",VLOOKUP(F319,'[1]2015GoalKeeper Stats'!$A$2:$S$109,6,FALSE),VLOOKUP(F319,'[1]2015Player Stats'!$A$2:$AB$830,6,FALSE))</f>
        <v>1259</v>
      </c>
      <c r="N319">
        <f>IF(G319="GK",VLOOKUP(F319,'[1]2015GoalKeeper Stats'!$A$2:$S$109,7,FALSE),VLOOKUP(F319,'[1]2015Player Stats'!$A$2:$AB$830,7,FALSE))</f>
        <v>3</v>
      </c>
      <c r="O319">
        <f>IF(G319="GK",VLOOKUP(F319,'[1]2015GoalKeeper Stats'!$A$2:$S$109,8,FALSE),VLOOKUP(F319,'[1]2015Player Stats'!$A$2:$AB$830,8,FALSE))</f>
        <v>2</v>
      </c>
      <c r="P319">
        <f>IF(G319="GK",VLOOKUP(F319,'[1]2015GoalKeeper Stats'!$A$2:$S$109,9,FALSE),VLOOKUP(F319,'[1]2015Player Stats'!$A$2:$AB$830,9,FALSE))</f>
        <v>13</v>
      </c>
      <c r="Q319">
        <f>IF(G319="GK",VLOOKUP(F319,'[1]2015GoalKeeper Stats'!$A$2:$S$109,10,FALSE),VLOOKUP(F319,'[1]2015Player Stats'!$A$2:$AB$830,10,FALSE))</f>
        <v>7</v>
      </c>
      <c r="R319">
        <f>IF(G319="GK",VLOOKUP(F319,'[1]2015GoalKeeper Stats'!$A$2:$S$109,11,FALSE),VLOOKUP(F319,'[1]2015Player Stats'!$A$2:$AB$830,11,FALSE))</f>
        <v>0</v>
      </c>
      <c r="S319" t="str">
        <f>IF(G319="GK",VLOOKUP(F319,'[1]2015GoalKeeper Stats'!$A$2:$S$109,12,FALSE),VLOOKUP(F319,'[1]2015Player Stats'!$A$2:$AB$830,12,FALSE))</f>
        <v>0/0</v>
      </c>
      <c r="T319">
        <f>IF(G319="GK",VLOOKUP(F319,'[1]2015GoalKeeper Stats'!$A$2:$S$109,13,FALSE),VLOOKUP(F319,'[1]2015Player Stats'!$A$2:$AB$830,13,FALSE))</f>
        <v>3</v>
      </c>
      <c r="U319">
        <f>IF(G319="GK",VLOOKUP(F319,'[1]2015GoalKeeper Stats'!$A$2:$S$109,14,FALSE),VLOOKUP(F319,'[1]2015Player Stats'!$A$2:$AB$830,14,FALSE))</f>
        <v>0</v>
      </c>
      <c r="V319">
        <f>IF(G319="GK",VLOOKUP(F319,'[1]2015GoalKeeper Stats'!$A$2:$S$109,15,FALSE),VLOOKUP(F319,'[1]2015Player Stats'!$A$2:$AB$830,15,FALSE))</f>
        <v>0.21</v>
      </c>
      <c r="W319">
        <f>IF(G319="GK",VLOOKUP(F319,'[1]2015GoalKeeper Stats'!$A$2:$S$109,16,FALSE),VLOOKUP(F319,'[1]2015Player Stats'!$A$2:$AB$830,16,FALSE))</f>
        <v>23.1</v>
      </c>
      <c r="X319">
        <f>IF(G319="GK",VLOOKUP(F319,'[1]2015GoalKeeper Stats'!$A$2:$S$109,17,FALSE),VLOOKUP(F319,'[1]2015Player Stats'!$A$2:$AB$830,17,FALSE))</f>
        <v>0</v>
      </c>
      <c r="Y319">
        <f>IF(G319="GK",VLOOKUP(F319,'[1]2015GoalKeeper Stats'!$A$2:$S$109,18,FALSE),VLOOKUP(F319,'[1]2015Player Stats'!$A$2:$AB$830,18,FALSE))</f>
        <v>1</v>
      </c>
      <c r="Z319">
        <f>IF(G319="GK",VLOOKUP(F319,'[1]2015GoalKeeper Stats'!$A$2:$S$109,19,FALSE),VLOOKUP(F319,'[1]2015Player Stats'!$A$2:$AB$830,19,FALSE))</f>
        <v>1</v>
      </c>
      <c r="AA319">
        <f>IF(G319="GK",VLOOKUP(F319,'[1]2015GoalKeeper Stats'!$A$2:$S$109,20,FALSE),VLOOKUP(F319,'[1]2015Player Stats'!$A$2:$AB$830,20,FALSE))</f>
        <v>0.14000000000000001</v>
      </c>
      <c r="AB319">
        <f>IF(G319="GK",VLOOKUP(F319,'[1]2015GoalKeeper Stats'!$A$2:$S$109,21,FALSE),VLOOKUP(F319,'[1]2015Player Stats'!$A$2:$AB$830,21,FALSE))</f>
        <v>28</v>
      </c>
      <c r="AC319">
        <f>IF(G319="GK",VLOOKUP(F319,'[1]2015GoalKeeper Stats'!$A$2:$S$109,22,FALSE),VLOOKUP(F319,'[1]2015Player Stats'!$A$2:$AB$830,22,FALSE))</f>
        <v>27</v>
      </c>
      <c r="AD319">
        <f>IF(G319="GK",VLOOKUP(F319,'[1]2015GoalKeeper Stats'!$A$2:$S$109,23,FALSE),VLOOKUP(F319,'[1]2015Player Stats'!$A$2:$AB$830,23,FALSE))</f>
        <v>1</v>
      </c>
      <c r="AE319">
        <f>IF(G319="GK",VLOOKUP(F319,'[1]2015GoalKeeper Stats'!$A$2:$S$109,24,FALSE),VLOOKUP(F319,'[1]2015Player Stats'!$A$2:$AB$830,24,FALSE))</f>
        <v>5</v>
      </c>
      <c r="AF319">
        <f>IF(G319="GK",VLOOKUP(F319,'[1]2015GoalKeeper Stats'!$A$2:$S$109,25,FALSE),VLOOKUP(F319,'[1]2015Player Stats'!$A$2:$AB$830,25,FALSE))</f>
        <v>0</v>
      </c>
      <c r="AG319">
        <f>IF(G319="GK",VLOOKUP(F319,'[1]2015GoalKeeper Stats'!$A$2:$S$109,26,FALSE),VLOOKUP(F319,'[1]2015Player Stats'!$A$2:$AB$830,26,FALSE))</f>
        <v>53.85</v>
      </c>
      <c r="AH319" s="51">
        <v>2015</v>
      </c>
      <c r="AI319" s="51">
        <v>34</v>
      </c>
      <c r="AJ319" s="51">
        <v>446</v>
      </c>
      <c r="AK319" s="51">
        <v>504</v>
      </c>
      <c r="AL319" s="51">
        <v>48</v>
      </c>
      <c r="AM319" s="51">
        <v>58</v>
      </c>
      <c r="AN319" s="51">
        <v>-10</v>
      </c>
      <c r="AO319" s="52">
        <v>44.98</v>
      </c>
      <c r="AP319" s="52">
        <v>62.58</v>
      </c>
      <c r="AQ319" s="52">
        <v>-17.600000000000001</v>
      </c>
      <c r="AR319" s="52">
        <v>7.6</v>
      </c>
      <c r="AS319" s="51">
        <v>37</v>
      </c>
      <c r="AT319" s="52">
        <v>35.799999999999997</v>
      </c>
    </row>
    <row r="320" spans="1:46" hidden="1">
      <c r="A320">
        <v>2015</v>
      </c>
      <c r="B320" t="s">
        <v>882</v>
      </c>
      <c r="C320" t="s">
        <v>882</v>
      </c>
      <c r="D320" t="s">
        <v>1415</v>
      </c>
      <c r="E320" t="s">
        <v>1416</v>
      </c>
      <c r="F320" t="str">
        <f t="shared" si="4"/>
        <v>Charlie Davies</v>
      </c>
      <c r="G320" t="s">
        <v>875</v>
      </c>
      <c r="H320" s="143">
        <v>82760</v>
      </c>
      <c r="I320" s="143">
        <v>78750</v>
      </c>
      <c r="J320" t="str">
        <f>IF(G320="GK",VLOOKUP(F320,'[1]2015GoalKeeper Stats'!$A$2:$S$109,2,FALSE),VLOOKUP(F320,'[1]2015Player Stats'!$A$2:$AB$830,2,FALSE))</f>
        <v xml:space="preserve">NE </v>
      </c>
      <c r="K320">
        <f>IF(G320="GK",VLOOKUP(F320,'[1]2015GoalKeeper Stats'!$A$2:$S$109,4,FALSE),VLOOKUP(F320,'[1]2015Player Stats'!$A$2:$AB$830,4,FALSE))</f>
        <v>33</v>
      </c>
      <c r="L320">
        <f>IF(G320="GK",VLOOKUP(F320,'[1]2015GoalKeeper Stats'!$A$2:$S$109,5,FALSE),VLOOKUP(F320,'[1]2015Player Stats'!$A$2:$AB$830,5,FALSE))</f>
        <v>25</v>
      </c>
      <c r="M320">
        <f>IF(G320="GK",VLOOKUP(F320,'[1]2015GoalKeeper Stats'!$A$2:$S$109,6,FALSE),VLOOKUP(F320,'[1]2015Player Stats'!$A$2:$AB$830,6,FALSE))</f>
        <v>2163</v>
      </c>
      <c r="N320">
        <f>IF(G320="GK",VLOOKUP(F320,'[1]2015GoalKeeper Stats'!$A$2:$S$109,7,FALSE),VLOOKUP(F320,'[1]2015Player Stats'!$A$2:$AB$830,7,FALSE))</f>
        <v>10</v>
      </c>
      <c r="O320">
        <f>IF(G320="GK",VLOOKUP(F320,'[1]2015GoalKeeper Stats'!$A$2:$S$109,8,FALSE),VLOOKUP(F320,'[1]2015Player Stats'!$A$2:$AB$830,8,FALSE))</f>
        <v>4</v>
      </c>
      <c r="P320">
        <f>IF(G320="GK",VLOOKUP(F320,'[1]2015GoalKeeper Stats'!$A$2:$S$109,9,FALSE),VLOOKUP(F320,'[1]2015Player Stats'!$A$2:$AB$830,9,FALSE))</f>
        <v>49</v>
      </c>
      <c r="Q320">
        <f>IF(G320="GK",VLOOKUP(F320,'[1]2015GoalKeeper Stats'!$A$2:$S$109,10,FALSE),VLOOKUP(F320,'[1]2015Player Stats'!$A$2:$AB$830,10,FALSE))</f>
        <v>26</v>
      </c>
      <c r="R320">
        <f>IF(G320="GK",VLOOKUP(F320,'[1]2015GoalKeeper Stats'!$A$2:$S$109,11,FALSE),VLOOKUP(F320,'[1]2015Player Stats'!$A$2:$AB$830,11,FALSE))</f>
        <v>1</v>
      </c>
      <c r="S320" t="str">
        <f>IF(G320="GK",VLOOKUP(F320,'[1]2015GoalKeeper Stats'!$A$2:$S$109,12,FALSE),VLOOKUP(F320,'[1]2015Player Stats'!$A$2:$AB$830,12,FALSE))</f>
        <v>0/0</v>
      </c>
      <c r="T320">
        <f>IF(G320="GK",VLOOKUP(F320,'[1]2015GoalKeeper Stats'!$A$2:$S$109,13,FALSE),VLOOKUP(F320,'[1]2015Player Stats'!$A$2:$AB$830,13,FALSE))</f>
        <v>6</v>
      </c>
      <c r="U320">
        <f>IF(G320="GK",VLOOKUP(F320,'[1]2015GoalKeeper Stats'!$A$2:$S$109,14,FALSE),VLOOKUP(F320,'[1]2015Player Stats'!$A$2:$AB$830,14,FALSE))</f>
        <v>4</v>
      </c>
      <c r="V320">
        <f>IF(G320="GK",VLOOKUP(F320,'[1]2015GoalKeeper Stats'!$A$2:$S$109,15,FALSE),VLOOKUP(F320,'[1]2015Player Stats'!$A$2:$AB$830,15,FALSE))</f>
        <v>0.42</v>
      </c>
      <c r="W320">
        <f>IF(G320="GK",VLOOKUP(F320,'[1]2015GoalKeeper Stats'!$A$2:$S$109,16,FALSE),VLOOKUP(F320,'[1]2015Player Stats'!$A$2:$AB$830,16,FALSE))</f>
        <v>20.399999999999999</v>
      </c>
      <c r="X320">
        <f>IF(G320="GK",VLOOKUP(F320,'[1]2015GoalKeeper Stats'!$A$2:$S$109,17,FALSE),VLOOKUP(F320,'[1]2015Player Stats'!$A$2:$AB$830,17,FALSE))</f>
        <v>2</v>
      </c>
      <c r="Y320">
        <f>IF(G320="GK",VLOOKUP(F320,'[1]2015GoalKeeper Stats'!$A$2:$S$109,18,FALSE),VLOOKUP(F320,'[1]2015Player Stats'!$A$2:$AB$830,18,FALSE))</f>
        <v>1</v>
      </c>
      <c r="Z320">
        <f>IF(G320="GK",VLOOKUP(F320,'[1]2015GoalKeeper Stats'!$A$2:$S$109,19,FALSE),VLOOKUP(F320,'[1]2015Player Stats'!$A$2:$AB$830,19,FALSE))</f>
        <v>3</v>
      </c>
      <c r="AA320">
        <f>IF(G320="GK",VLOOKUP(F320,'[1]2015GoalKeeper Stats'!$A$2:$S$109,20,FALSE),VLOOKUP(F320,'[1]2015Player Stats'!$A$2:$AB$830,20,FALSE))</f>
        <v>0.17</v>
      </c>
      <c r="AB320">
        <f>IF(G320="GK",VLOOKUP(F320,'[1]2015GoalKeeper Stats'!$A$2:$S$109,21,FALSE),VLOOKUP(F320,'[1]2015Player Stats'!$A$2:$AB$830,21,FALSE))</f>
        <v>32</v>
      </c>
      <c r="AC320">
        <f>IF(G320="GK",VLOOKUP(F320,'[1]2015GoalKeeper Stats'!$A$2:$S$109,22,FALSE),VLOOKUP(F320,'[1]2015Player Stats'!$A$2:$AB$830,22,FALSE))</f>
        <v>33</v>
      </c>
      <c r="AD320">
        <f>IF(G320="GK",VLOOKUP(F320,'[1]2015GoalKeeper Stats'!$A$2:$S$109,23,FALSE),VLOOKUP(F320,'[1]2015Player Stats'!$A$2:$AB$830,23,FALSE))</f>
        <v>20</v>
      </c>
      <c r="AE320">
        <f>IF(G320="GK",VLOOKUP(F320,'[1]2015GoalKeeper Stats'!$A$2:$S$109,24,FALSE),VLOOKUP(F320,'[1]2015Player Stats'!$A$2:$AB$830,24,FALSE))</f>
        <v>1</v>
      </c>
      <c r="AF320">
        <f>IF(G320="GK",VLOOKUP(F320,'[1]2015GoalKeeper Stats'!$A$2:$S$109,25,FALSE),VLOOKUP(F320,'[1]2015Player Stats'!$A$2:$AB$830,25,FALSE))</f>
        <v>0</v>
      </c>
      <c r="AG320">
        <f>IF(G320="GK",VLOOKUP(F320,'[1]2015GoalKeeper Stats'!$A$2:$S$109,26,FALSE),VLOOKUP(F320,'[1]2015Player Stats'!$A$2:$AB$830,26,FALSE))</f>
        <v>53.06</v>
      </c>
      <c r="AH320" s="51">
        <v>2015</v>
      </c>
      <c r="AI320" s="51">
        <v>34</v>
      </c>
      <c r="AJ320" s="51">
        <v>388</v>
      </c>
      <c r="AK320" s="51">
        <v>395</v>
      </c>
      <c r="AL320" s="51">
        <v>47</v>
      </c>
      <c r="AM320" s="51">
        <v>47</v>
      </c>
      <c r="AN320" s="51">
        <v>0</v>
      </c>
      <c r="AO320" s="52">
        <v>43.95</v>
      </c>
      <c r="AP320" s="52">
        <v>45.66</v>
      </c>
      <c r="AQ320" s="52">
        <v>-1.71</v>
      </c>
      <c r="AR320" s="52">
        <v>1.71</v>
      </c>
      <c r="AS320" s="51">
        <v>50</v>
      </c>
      <c r="AT320" s="52">
        <v>44.98</v>
      </c>
    </row>
    <row r="321" spans="1:46" hidden="1">
      <c r="A321">
        <v>2015</v>
      </c>
      <c r="B321" t="s">
        <v>210</v>
      </c>
      <c r="C321" t="s">
        <v>210</v>
      </c>
      <c r="D321" t="s">
        <v>1293</v>
      </c>
      <c r="E321" t="s">
        <v>1417</v>
      </c>
      <c r="F321" t="str">
        <f t="shared" si="4"/>
        <v>Danny Mwanga</v>
      </c>
      <c r="G321" t="s">
        <v>875</v>
      </c>
      <c r="H321" s="143">
        <v>82500</v>
      </c>
      <c r="I321" s="143">
        <v>75000</v>
      </c>
      <c r="J321" t="str">
        <f>IF(G321="GK",VLOOKUP(F321,'[1]2015GoalKeeper Stats'!$A$2:$S$109,2,FALSE),VLOOKUP(F321,'[1]2015Player Stats'!$A$2:$AB$830,2,FALSE))</f>
        <v>ORL</v>
      </c>
      <c r="K321">
        <f>IF(G321="GK",VLOOKUP(F321,'[1]2015GoalKeeper Stats'!$A$2:$S$109,4,FALSE),VLOOKUP(F321,'[1]2015Player Stats'!$A$2:$AB$830,4,FALSE))</f>
        <v>4</v>
      </c>
      <c r="L321">
        <f>IF(G321="GK",VLOOKUP(F321,'[1]2015GoalKeeper Stats'!$A$2:$S$109,5,FALSE),VLOOKUP(F321,'[1]2015Player Stats'!$A$2:$AB$830,5,FALSE))</f>
        <v>1</v>
      </c>
      <c r="M321">
        <f>IF(G321="GK",VLOOKUP(F321,'[1]2015GoalKeeper Stats'!$A$2:$S$109,6,FALSE),VLOOKUP(F321,'[1]2015Player Stats'!$A$2:$AB$830,6,FALSE))</f>
        <v>110</v>
      </c>
      <c r="N321">
        <f>IF(G321="GK",VLOOKUP(F321,'[1]2015GoalKeeper Stats'!$A$2:$S$109,7,FALSE),VLOOKUP(F321,'[1]2015Player Stats'!$A$2:$AB$830,7,FALSE))</f>
        <v>0</v>
      </c>
      <c r="O321">
        <f>IF(G321="GK",VLOOKUP(F321,'[1]2015GoalKeeper Stats'!$A$2:$S$109,8,FALSE),VLOOKUP(F321,'[1]2015Player Stats'!$A$2:$AB$830,8,FALSE))</f>
        <v>0</v>
      </c>
      <c r="P321">
        <f>IF(G321="GK",VLOOKUP(F321,'[1]2015GoalKeeper Stats'!$A$2:$S$109,9,FALSE),VLOOKUP(F321,'[1]2015Player Stats'!$A$2:$AB$830,9,FALSE))</f>
        <v>0</v>
      </c>
      <c r="Q321">
        <f>IF(G321="GK",VLOOKUP(F321,'[1]2015GoalKeeper Stats'!$A$2:$S$109,10,FALSE),VLOOKUP(F321,'[1]2015Player Stats'!$A$2:$AB$830,10,FALSE))</f>
        <v>0</v>
      </c>
      <c r="R321">
        <f>IF(G321="GK",VLOOKUP(F321,'[1]2015GoalKeeper Stats'!$A$2:$S$109,11,FALSE),VLOOKUP(F321,'[1]2015Player Stats'!$A$2:$AB$830,11,FALSE))</f>
        <v>0</v>
      </c>
      <c r="S321" t="str">
        <f>IF(G321="GK",VLOOKUP(F321,'[1]2015GoalKeeper Stats'!$A$2:$S$109,12,FALSE),VLOOKUP(F321,'[1]2015Player Stats'!$A$2:$AB$830,12,FALSE))</f>
        <v>0/0</v>
      </c>
      <c r="T321">
        <f>IF(G321="GK",VLOOKUP(F321,'[1]2015GoalKeeper Stats'!$A$2:$S$109,13,FALSE),VLOOKUP(F321,'[1]2015Player Stats'!$A$2:$AB$830,13,FALSE))</f>
        <v>0</v>
      </c>
      <c r="U321">
        <f>IF(G321="GK",VLOOKUP(F321,'[1]2015GoalKeeper Stats'!$A$2:$S$109,14,FALSE),VLOOKUP(F321,'[1]2015Player Stats'!$A$2:$AB$830,14,FALSE))</f>
        <v>0</v>
      </c>
      <c r="V321">
        <f>IF(G321="GK",VLOOKUP(F321,'[1]2015GoalKeeper Stats'!$A$2:$S$109,15,FALSE),VLOOKUP(F321,'[1]2015Player Stats'!$A$2:$AB$830,15,FALSE))</f>
        <v>0</v>
      </c>
      <c r="W321">
        <f>IF(G321="GK",VLOOKUP(F321,'[1]2015GoalKeeper Stats'!$A$2:$S$109,16,FALSE),VLOOKUP(F321,'[1]2015Player Stats'!$A$2:$AB$830,16,FALSE))</f>
        <v>0</v>
      </c>
      <c r="X321">
        <f>IF(G321="GK",VLOOKUP(F321,'[1]2015GoalKeeper Stats'!$A$2:$S$109,17,FALSE),VLOOKUP(F321,'[1]2015Player Stats'!$A$2:$AB$830,17,FALSE))</f>
        <v>0</v>
      </c>
      <c r="Y321">
        <f>IF(G321="GK",VLOOKUP(F321,'[1]2015GoalKeeper Stats'!$A$2:$S$109,18,FALSE),VLOOKUP(F321,'[1]2015Player Stats'!$A$2:$AB$830,18,FALSE))</f>
        <v>0</v>
      </c>
      <c r="Z321">
        <f>IF(G321="GK",VLOOKUP(F321,'[1]2015GoalKeeper Stats'!$A$2:$S$109,19,FALSE),VLOOKUP(F321,'[1]2015Player Stats'!$A$2:$AB$830,19,FALSE))</f>
        <v>0</v>
      </c>
      <c r="AA321">
        <f>IF(G321="GK",VLOOKUP(F321,'[1]2015GoalKeeper Stats'!$A$2:$S$109,20,FALSE),VLOOKUP(F321,'[1]2015Player Stats'!$A$2:$AB$830,20,FALSE))</f>
        <v>0</v>
      </c>
      <c r="AB321">
        <f>IF(G321="GK",VLOOKUP(F321,'[1]2015GoalKeeper Stats'!$A$2:$S$109,21,FALSE),VLOOKUP(F321,'[1]2015Player Stats'!$A$2:$AB$830,21,FALSE))</f>
        <v>2</v>
      </c>
      <c r="AC321">
        <f>IF(G321="GK",VLOOKUP(F321,'[1]2015GoalKeeper Stats'!$A$2:$S$109,22,FALSE),VLOOKUP(F321,'[1]2015Player Stats'!$A$2:$AB$830,22,FALSE))</f>
        <v>1</v>
      </c>
      <c r="AD321">
        <f>IF(G321="GK",VLOOKUP(F321,'[1]2015GoalKeeper Stats'!$A$2:$S$109,23,FALSE),VLOOKUP(F321,'[1]2015Player Stats'!$A$2:$AB$830,23,FALSE))</f>
        <v>1</v>
      </c>
      <c r="AE321">
        <f>IF(G321="GK",VLOOKUP(F321,'[1]2015GoalKeeper Stats'!$A$2:$S$109,24,FALSE),VLOOKUP(F321,'[1]2015Player Stats'!$A$2:$AB$830,24,FALSE))</f>
        <v>0</v>
      </c>
      <c r="AF321">
        <f>IF(G321="GK",VLOOKUP(F321,'[1]2015GoalKeeper Stats'!$A$2:$S$109,25,FALSE),VLOOKUP(F321,'[1]2015Player Stats'!$A$2:$AB$830,25,FALSE))</f>
        <v>0</v>
      </c>
      <c r="AG321">
        <f>IF(G321="GK",VLOOKUP(F321,'[1]2015GoalKeeper Stats'!$A$2:$S$109,26,FALSE),VLOOKUP(F321,'[1]2015Player Stats'!$A$2:$AB$830,26,FALSE))</f>
        <v>0</v>
      </c>
      <c r="AH321" s="51">
        <v>2015</v>
      </c>
      <c r="AI321" s="51">
        <v>34</v>
      </c>
      <c r="AJ321" s="51">
        <v>382</v>
      </c>
      <c r="AK321" s="51">
        <v>434</v>
      </c>
      <c r="AL321" s="51">
        <v>41</v>
      </c>
      <c r="AM321" s="51">
        <v>55</v>
      </c>
      <c r="AN321" s="51">
        <v>-14</v>
      </c>
      <c r="AO321" s="52">
        <v>42</v>
      </c>
      <c r="AP321" s="52">
        <v>46.37</v>
      </c>
      <c r="AQ321" s="52">
        <v>-4.38</v>
      </c>
      <c r="AR321" s="52">
        <v>-9.6199999999999992</v>
      </c>
      <c r="AS321" s="51">
        <v>44</v>
      </c>
      <c r="AT321" s="52">
        <v>44.4</v>
      </c>
    </row>
    <row r="322" spans="1:46" hidden="1">
      <c r="A322">
        <v>2015</v>
      </c>
      <c r="B322" t="s">
        <v>861</v>
      </c>
      <c r="C322" t="s">
        <v>207</v>
      </c>
      <c r="D322" t="s">
        <v>1104</v>
      </c>
      <c r="E322" t="s">
        <v>1418</v>
      </c>
      <c r="F322" t="str">
        <f t="shared" si="4"/>
        <v>Marco Delgado</v>
      </c>
      <c r="G322" t="s">
        <v>860</v>
      </c>
      <c r="H322" s="143">
        <v>82500</v>
      </c>
      <c r="I322" s="143">
        <v>80000</v>
      </c>
      <c r="J322" t="str">
        <f>IF(G322="GK",VLOOKUP(F322,'[1]2015GoalKeeper Stats'!$A$2:$S$109,2,FALSE),VLOOKUP(F322,'[1]2015Player Stats'!$A$2:$AB$830,2,FALSE))</f>
        <v>TOR</v>
      </c>
      <c r="K322">
        <f>IF(G322="GK",VLOOKUP(F322,'[1]2015GoalKeeper Stats'!$A$2:$S$109,4,FALSE),VLOOKUP(F322,'[1]2015Player Stats'!$A$2:$AB$830,4,FALSE))</f>
        <v>20</v>
      </c>
      <c r="L322">
        <f>IF(G322="GK",VLOOKUP(F322,'[1]2015GoalKeeper Stats'!$A$2:$S$109,5,FALSE),VLOOKUP(F322,'[1]2015Player Stats'!$A$2:$AB$830,5,FALSE))</f>
        <v>19</v>
      </c>
      <c r="M322">
        <f>IF(G322="GK",VLOOKUP(F322,'[1]2015GoalKeeper Stats'!$A$2:$S$109,6,FALSE),VLOOKUP(F322,'[1]2015Player Stats'!$A$2:$AB$830,6,FALSE))</f>
        <v>1699</v>
      </c>
      <c r="N322">
        <f>IF(G322="GK",VLOOKUP(F322,'[1]2015GoalKeeper Stats'!$A$2:$S$109,7,FALSE),VLOOKUP(F322,'[1]2015Player Stats'!$A$2:$AB$830,7,FALSE))</f>
        <v>3</v>
      </c>
      <c r="O322">
        <f>IF(G322="GK",VLOOKUP(F322,'[1]2015GoalKeeper Stats'!$A$2:$S$109,8,FALSE),VLOOKUP(F322,'[1]2015Player Stats'!$A$2:$AB$830,8,FALSE))</f>
        <v>3</v>
      </c>
      <c r="P322">
        <f>IF(G322="GK",VLOOKUP(F322,'[1]2015GoalKeeper Stats'!$A$2:$S$109,9,FALSE),VLOOKUP(F322,'[1]2015Player Stats'!$A$2:$AB$830,9,FALSE))</f>
        <v>20</v>
      </c>
      <c r="Q322">
        <f>IF(G322="GK",VLOOKUP(F322,'[1]2015GoalKeeper Stats'!$A$2:$S$109,10,FALSE),VLOOKUP(F322,'[1]2015Player Stats'!$A$2:$AB$830,10,FALSE))</f>
        <v>6</v>
      </c>
      <c r="R322">
        <f>IF(G322="GK",VLOOKUP(F322,'[1]2015GoalKeeper Stats'!$A$2:$S$109,11,FALSE),VLOOKUP(F322,'[1]2015Player Stats'!$A$2:$AB$830,11,FALSE))</f>
        <v>1</v>
      </c>
      <c r="S322" t="str">
        <f>IF(G322="GK",VLOOKUP(F322,'[1]2015GoalKeeper Stats'!$A$2:$S$109,12,FALSE),VLOOKUP(F322,'[1]2015Player Stats'!$A$2:$AB$830,12,FALSE))</f>
        <v>0/0</v>
      </c>
      <c r="T322">
        <f>IF(G322="GK",VLOOKUP(F322,'[1]2015GoalKeeper Stats'!$A$2:$S$109,13,FALSE),VLOOKUP(F322,'[1]2015Player Stats'!$A$2:$AB$830,13,FALSE))</f>
        <v>2</v>
      </c>
      <c r="U322">
        <f>IF(G322="GK",VLOOKUP(F322,'[1]2015GoalKeeper Stats'!$A$2:$S$109,14,FALSE),VLOOKUP(F322,'[1]2015Player Stats'!$A$2:$AB$830,14,FALSE))</f>
        <v>1</v>
      </c>
      <c r="V322">
        <f>IF(G322="GK",VLOOKUP(F322,'[1]2015GoalKeeper Stats'!$A$2:$S$109,15,FALSE),VLOOKUP(F322,'[1]2015Player Stats'!$A$2:$AB$830,15,FALSE))</f>
        <v>0.16</v>
      </c>
      <c r="W322">
        <f>IF(G322="GK",VLOOKUP(F322,'[1]2015GoalKeeper Stats'!$A$2:$S$109,16,FALSE),VLOOKUP(F322,'[1]2015Player Stats'!$A$2:$AB$830,16,FALSE))</f>
        <v>15</v>
      </c>
      <c r="X322">
        <f>IF(G322="GK",VLOOKUP(F322,'[1]2015GoalKeeper Stats'!$A$2:$S$109,17,FALSE),VLOOKUP(F322,'[1]2015Player Stats'!$A$2:$AB$830,17,FALSE))</f>
        <v>1</v>
      </c>
      <c r="Y322">
        <f>IF(G322="GK",VLOOKUP(F322,'[1]2015GoalKeeper Stats'!$A$2:$S$109,18,FALSE),VLOOKUP(F322,'[1]2015Player Stats'!$A$2:$AB$830,18,FALSE))</f>
        <v>1</v>
      </c>
      <c r="Z322">
        <f>IF(G322="GK",VLOOKUP(F322,'[1]2015GoalKeeper Stats'!$A$2:$S$109,19,FALSE),VLOOKUP(F322,'[1]2015Player Stats'!$A$2:$AB$830,19,FALSE))</f>
        <v>2</v>
      </c>
      <c r="AA322">
        <f>IF(G322="GK",VLOOKUP(F322,'[1]2015GoalKeeper Stats'!$A$2:$S$109,20,FALSE),VLOOKUP(F322,'[1]2015Player Stats'!$A$2:$AB$830,20,FALSE))</f>
        <v>0.16</v>
      </c>
      <c r="AB322">
        <f>IF(G322="GK",VLOOKUP(F322,'[1]2015GoalKeeper Stats'!$A$2:$S$109,21,FALSE),VLOOKUP(F322,'[1]2015Player Stats'!$A$2:$AB$830,21,FALSE))</f>
        <v>18</v>
      </c>
      <c r="AC322">
        <f>IF(G322="GK",VLOOKUP(F322,'[1]2015GoalKeeper Stats'!$A$2:$S$109,22,FALSE),VLOOKUP(F322,'[1]2015Player Stats'!$A$2:$AB$830,22,FALSE))</f>
        <v>14</v>
      </c>
      <c r="AD322">
        <f>IF(G322="GK",VLOOKUP(F322,'[1]2015GoalKeeper Stats'!$A$2:$S$109,23,FALSE),VLOOKUP(F322,'[1]2015Player Stats'!$A$2:$AB$830,23,FALSE))</f>
        <v>2</v>
      </c>
      <c r="AE322">
        <f>IF(G322="GK",VLOOKUP(F322,'[1]2015GoalKeeper Stats'!$A$2:$S$109,24,FALSE),VLOOKUP(F322,'[1]2015Player Stats'!$A$2:$AB$830,24,FALSE))</f>
        <v>3</v>
      </c>
      <c r="AF322">
        <f>IF(G322="GK",VLOOKUP(F322,'[1]2015GoalKeeper Stats'!$A$2:$S$109,25,FALSE),VLOOKUP(F322,'[1]2015Player Stats'!$A$2:$AB$830,25,FALSE))</f>
        <v>0</v>
      </c>
      <c r="AG322">
        <f>IF(G322="GK",VLOOKUP(F322,'[1]2015GoalKeeper Stats'!$A$2:$S$109,26,FALSE),VLOOKUP(F322,'[1]2015Player Stats'!$A$2:$AB$830,26,FALSE))</f>
        <v>30</v>
      </c>
      <c r="AH322" s="51">
        <v>2015</v>
      </c>
      <c r="AI322" s="51">
        <v>34</v>
      </c>
      <c r="AJ322" s="51">
        <v>468</v>
      </c>
      <c r="AK322" s="51">
        <v>410</v>
      </c>
      <c r="AL322" s="51">
        <v>57</v>
      </c>
      <c r="AM322" s="51">
        <v>56</v>
      </c>
      <c r="AN322" s="51">
        <v>1</v>
      </c>
      <c r="AO322" s="52">
        <v>50.46</v>
      </c>
      <c r="AP322" s="52">
        <v>41.58</v>
      </c>
      <c r="AQ322" s="52">
        <v>8.8699999999999992</v>
      </c>
      <c r="AR322" s="52">
        <v>-7.87</v>
      </c>
      <c r="AS322" s="51">
        <v>49</v>
      </c>
      <c r="AT322" s="52">
        <v>52.78</v>
      </c>
    </row>
    <row r="323" spans="1:46" hidden="1">
      <c r="A323">
        <v>2015</v>
      </c>
      <c r="B323" t="s">
        <v>962</v>
      </c>
      <c r="C323" t="s">
        <v>962</v>
      </c>
      <c r="D323" t="s">
        <v>1419</v>
      </c>
      <c r="E323" t="s">
        <v>1420</v>
      </c>
      <c r="F323" t="str">
        <f t="shared" si="4"/>
        <v>Jalen Robinson</v>
      </c>
      <c r="G323" t="s">
        <v>893</v>
      </c>
      <c r="H323" s="143">
        <v>82000</v>
      </c>
      <c r="I323" s="143">
        <v>70000</v>
      </c>
      <c r="J323" t="str">
        <f>IF(G323="GK",VLOOKUP(F323,'[1]2015GoalKeeper Stats'!$A$2:$S$109,2,FALSE),VLOOKUP(F323,'[1]2015Player Stats'!$A$2:$AB$830,2,FALSE))</f>
        <v xml:space="preserve">DC </v>
      </c>
      <c r="K323">
        <f>IF(G323="GK",VLOOKUP(F323,'[1]2015GoalKeeper Stats'!$A$2:$S$109,4,FALSE),VLOOKUP(F323,'[1]2015Player Stats'!$A$2:$AB$830,4,FALSE))</f>
        <v>0</v>
      </c>
      <c r="L323">
        <f>IF(G323="GK",VLOOKUP(F323,'[1]2015GoalKeeper Stats'!$A$2:$S$109,5,FALSE),VLOOKUP(F323,'[1]2015Player Stats'!$A$2:$AB$830,5,FALSE))</f>
        <v>0</v>
      </c>
      <c r="M323">
        <f>IF(G323="GK",VLOOKUP(F323,'[1]2015GoalKeeper Stats'!$A$2:$S$109,6,FALSE),VLOOKUP(F323,'[1]2015Player Stats'!$A$2:$AB$830,6,FALSE))</f>
        <v>0</v>
      </c>
      <c r="N323">
        <f>IF(G323="GK",VLOOKUP(F323,'[1]2015GoalKeeper Stats'!$A$2:$S$109,7,FALSE),VLOOKUP(F323,'[1]2015Player Stats'!$A$2:$AB$830,7,FALSE))</f>
        <v>0</v>
      </c>
      <c r="O323">
        <f>IF(G323="GK",VLOOKUP(F323,'[1]2015GoalKeeper Stats'!$A$2:$S$109,8,FALSE),VLOOKUP(F323,'[1]2015Player Stats'!$A$2:$AB$830,8,FALSE))</f>
        <v>0</v>
      </c>
      <c r="P323">
        <f>IF(G323="GK",VLOOKUP(F323,'[1]2015GoalKeeper Stats'!$A$2:$S$109,9,FALSE),VLOOKUP(F323,'[1]2015Player Stats'!$A$2:$AB$830,9,FALSE))</f>
        <v>0</v>
      </c>
      <c r="Q323">
        <f>IF(G323="GK",VLOOKUP(F323,'[1]2015GoalKeeper Stats'!$A$2:$S$109,10,FALSE),VLOOKUP(F323,'[1]2015Player Stats'!$A$2:$AB$830,10,FALSE))</f>
        <v>0</v>
      </c>
      <c r="R323">
        <f>IF(G323="GK",VLOOKUP(F323,'[1]2015GoalKeeper Stats'!$A$2:$S$109,11,FALSE),VLOOKUP(F323,'[1]2015Player Stats'!$A$2:$AB$830,11,FALSE))</f>
        <v>0</v>
      </c>
      <c r="S323" t="str">
        <f>IF(G323="GK",VLOOKUP(F323,'[1]2015GoalKeeper Stats'!$A$2:$S$109,12,FALSE),VLOOKUP(F323,'[1]2015Player Stats'!$A$2:$AB$830,12,FALSE))</f>
        <v>0/0</v>
      </c>
      <c r="T323">
        <f>IF(G323="GK",VLOOKUP(F323,'[1]2015GoalKeeper Stats'!$A$2:$S$109,13,FALSE),VLOOKUP(F323,'[1]2015Player Stats'!$A$2:$AB$830,13,FALSE))</f>
        <v>0</v>
      </c>
      <c r="U323">
        <f>IF(G323="GK",VLOOKUP(F323,'[1]2015GoalKeeper Stats'!$A$2:$S$109,14,FALSE),VLOOKUP(F323,'[1]2015Player Stats'!$A$2:$AB$830,14,FALSE))</f>
        <v>0</v>
      </c>
      <c r="V323">
        <f>IF(G323="GK",VLOOKUP(F323,'[1]2015GoalKeeper Stats'!$A$2:$S$109,15,FALSE),VLOOKUP(F323,'[1]2015Player Stats'!$A$2:$AB$830,15,FALSE))</f>
        <v>0</v>
      </c>
      <c r="W323">
        <f>IF(G323="GK",VLOOKUP(F323,'[1]2015GoalKeeper Stats'!$A$2:$S$109,16,FALSE),VLOOKUP(F323,'[1]2015Player Stats'!$A$2:$AB$830,16,FALSE))</f>
        <v>0</v>
      </c>
      <c r="X323">
        <f>IF(G323="GK",VLOOKUP(F323,'[1]2015GoalKeeper Stats'!$A$2:$S$109,17,FALSE),VLOOKUP(F323,'[1]2015Player Stats'!$A$2:$AB$830,17,FALSE))</f>
        <v>0</v>
      </c>
      <c r="Y323">
        <f>IF(G323="GK",VLOOKUP(F323,'[1]2015GoalKeeper Stats'!$A$2:$S$109,18,FALSE),VLOOKUP(F323,'[1]2015Player Stats'!$A$2:$AB$830,18,FALSE))</f>
        <v>0</v>
      </c>
      <c r="Z323">
        <f>IF(G323="GK",VLOOKUP(F323,'[1]2015GoalKeeper Stats'!$A$2:$S$109,19,FALSE),VLOOKUP(F323,'[1]2015Player Stats'!$A$2:$AB$830,19,FALSE))</f>
        <v>0</v>
      </c>
      <c r="AA323">
        <f>IF(G323="GK",VLOOKUP(F323,'[1]2015GoalKeeper Stats'!$A$2:$S$109,20,FALSE),VLOOKUP(F323,'[1]2015Player Stats'!$A$2:$AB$830,20,FALSE))</f>
        <v>0</v>
      </c>
      <c r="AB323">
        <f>IF(G323="GK",VLOOKUP(F323,'[1]2015GoalKeeper Stats'!$A$2:$S$109,21,FALSE),VLOOKUP(F323,'[1]2015Player Stats'!$A$2:$AB$830,21,FALSE))</f>
        <v>0</v>
      </c>
      <c r="AC323">
        <f>IF(G323="GK",VLOOKUP(F323,'[1]2015GoalKeeper Stats'!$A$2:$S$109,22,FALSE),VLOOKUP(F323,'[1]2015Player Stats'!$A$2:$AB$830,22,FALSE))</f>
        <v>0</v>
      </c>
      <c r="AD323">
        <f>IF(G323="GK",VLOOKUP(F323,'[1]2015GoalKeeper Stats'!$A$2:$S$109,23,FALSE),VLOOKUP(F323,'[1]2015Player Stats'!$A$2:$AB$830,23,FALSE))</f>
        <v>0</v>
      </c>
      <c r="AE323">
        <f>IF(G323="GK",VLOOKUP(F323,'[1]2015GoalKeeper Stats'!$A$2:$S$109,24,FALSE),VLOOKUP(F323,'[1]2015Player Stats'!$A$2:$AB$830,24,FALSE))</f>
        <v>0</v>
      </c>
      <c r="AF323">
        <f>IF(G323="GK",VLOOKUP(F323,'[1]2015GoalKeeper Stats'!$A$2:$S$109,25,FALSE),VLOOKUP(F323,'[1]2015Player Stats'!$A$2:$AB$830,25,FALSE))</f>
        <v>0</v>
      </c>
      <c r="AG323">
        <f>IF(G323="GK",VLOOKUP(F323,'[1]2015GoalKeeper Stats'!$A$2:$S$109,26,FALSE),VLOOKUP(F323,'[1]2015Player Stats'!$A$2:$AB$830,26,FALSE))</f>
        <v>0</v>
      </c>
      <c r="AH323" s="51">
        <v>2015</v>
      </c>
      <c r="AI323" s="51">
        <v>34</v>
      </c>
      <c r="AJ323" s="51">
        <v>373</v>
      </c>
      <c r="AK323" s="51">
        <v>492</v>
      </c>
      <c r="AL323" s="51">
        <v>42</v>
      </c>
      <c r="AM323" s="51">
        <v>45</v>
      </c>
      <c r="AN323" s="51">
        <v>-3</v>
      </c>
      <c r="AO323" s="52">
        <v>40.159999999999997</v>
      </c>
      <c r="AP323" s="52">
        <v>48.75</v>
      </c>
      <c r="AQ323" s="52">
        <v>-8.59</v>
      </c>
      <c r="AR323" s="52">
        <v>5.59</v>
      </c>
      <c r="AS323" s="51">
        <v>51</v>
      </c>
      <c r="AT323" s="52">
        <v>40.659999999999997</v>
      </c>
    </row>
    <row r="324" spans="1:46" hidden="1">
      <c r="A324">
        <v>2015</v>
      </c>
      <c r="B324" t="s">
        <v>211</v>
      </c>
      <c r="C324" t="s">
        <v>173</v>
      </c>
      <c r="D324" t="s">
        <v>1421</v>
      </c>
      <c r="E324" t="s">
        <v>1422</v>
      </c>
      <c r="F324" t="str">
        <f t="shared" ref="F324:F387" si="5">D324&amp;" "&amp;E324</f>
        <v>Kwame Watson-Siriboe</v>
      </c>
      <c r="G324" t="s">
        <v>893</v>
      </c>
      <c r="H324" s="143">
        <v>81667</v>
      </c>
      <c r="I324" s="143">
        <v>65000</v>
      </c>
      <c r="J324" t="str">
        <f>IF(G324="GK",VLOOKUP(F324,'[1]2015GoalKeeper Stats'!$A$2:$S$109,2,FALSE),VLOOKUP(F324,'[1]2015Player Stats'!$A$2:$AB$830,2,FALSE))</f>
        <v>NYC</v>
      </c>
      <c r="K324">
        <f>IF(G324="GK",VLOOKUP(F324,'[1]2015GoalKeeper Stats'!$A$2:$S$109,4,FALSE),VLOOKUP(F324,'[1]2015Player Stats'!$A$2:$AB$830,4,FALSE))</f>
        <v>11</v>
      </c>
      <c r="L324">
        <f>IF(G324="GK",VLOOKUP(F324,'[1]2015GoalKeeper Stats'!$A$2:$S$109,5,FALSE),VLOOKUP(F324,'[1]2015Player Stats'!$A$2:$AB$830,5,FALSE))</f>
        <v>7</v>
      </c>
      <c r="M324">
        <f>IF(G324="GK",VLOOKUP(F324,'[1]2015GoalKeeper Stats'!$A$2:$S$109,6,FALSE),VLOOKUP(F324,'[1]2015Player Stats'!$A$2:$AB$830,6,FALSE))</f>
        <v>687</v>
      </c>
      <c r="N324">
        <f>IF(G324="GK",VLOOKUP(F324,'[1]2015GoalKeeper Stats'!$A$2:$S$109,7,FALSE),VLOOKUP(F324,'[1]2015Player Stats'!$A$2:$AB$830,7,FALSE))</f>
        <v>1</v>
      </c>
      <c r="O324">
        <f>IF(G324="GK",VLOOKUP(F324,'[1]2015GoalKeeper Stats'!$A$2:$S$109,8,FALSE),VLOOKUP(F324,'[1]2015Player Stats'!$A$2:$AB$830,8,FALSE))</f>
        <v>0</v>
      </c>
      <c r="P324">
        <f>IF(G324="GK",VLOOKUP(F324,'[1]2015GoalKeeper Stats'!$A$2:$S$109,9,FALSE),VLOOKUP(F324,'[1]2015Player Stats'!$A$2:$AB$830,9,FALSE))</f>
        <v>3</v>
      </c>
      <c r="Q324">
        <f>IF(G324="GK",VLOOKUP(F324,'[1]2015GoalKeeper Stats'!$A$2:$S$109,10,FALSE),VLOOKUP(F324,'[1]2015Player Stats'!$A$2:$AB$830,10,FALSE))</f>
        <v>1</v>
      </c>
      <c r="R324">
        <f>IF(G324="GK",VLOOKUP(F324,'[1]2015GoalKeeper Stats'!$A$2:$S$109,11,FALSE),VLOOKUP(F324,'[1]2015Player Stats'!$A$2:$AB$830,11,FALSE))</f>
        <v>0</v>
      </c>
      <c r="S324" t="str">
        <f>IF(G324="GK",VLOOKUP(F324,'[1]2015GoalKeeper Stats'!$A$2:$S$109,12,FALSE),VLOOKUP(F324,'[1]2015Player Stats'!$A$2:$AB$830,12,FALSE))</f>
        <v>0/0</v>
      </c>
      <c r="T324">
        <f>IF(G324="GK",VLOOKUP(F324,'[1]2015GoalKeeper Stats'!$A$2:$S$109,13,FALSE),VLOOKUP(F324,'[1]2015Player Stats'!$A$2:$AB$830,13,FALSE))</f>
        <v>0</v>
      </c>
      <c r="U324">
        <f>IF(G324="GK",VLOOKUP(F324,'[1]2015GoalKeeper Stats'!$A$2:$S$109,14,FALSE),VLOOKUP(F324,'[1]2015Player Stats'!$A$2:$AB$830,14,FALSE))</f>
        <v>1</v>
      </c>
      <c r="V324">
        <f>IF(G324="GK",VLOOKUP(F324,'[1]2015GoalKeeper Stats'!$A$2:$S$109,15,FALSE),VLOOKUP(F324,'[1]2015Player Stats'!$A$2:$AB$830,15,FALSE))</f>
        <v>0.13</v>
      </c>
      <c r="W324">
        <f>IF(G324="GK",VLOOKUP(F324,'[1]2015GoalKeeper Stats'!$A$2:$S$109,16,FALSE),VLOOKUP(F324,'[1]2015Player Stats'!$A$2:$AB$830,16,FALSE))</f>
        <v>33.299999999999997</v>
      </c>
      <c r="X324">
        <f>IF(G324="GK",VLOOKUP(F324,'[1]2015GoalKeeper Stats'!$A$2:$S$109,17,FALSE),VLOOKUP(F324,'[1]2015Player Stats'!$A$2:$AB$830,17,FALSE))</f>
        <v>0</v>
      </c>
      <c r="Y324">
        <f>IF(G324="GK",VLOOKUP(F324,'[1]2015GoalKeeper Stats'!$A$2:$S$109,18,FALSE),VLOOKUP(F324,'[1]2015Player Stats'!$A$2:$AB$830,18,FALSE))</f>
        <v>0</v>
      </c>
      <c r="Z324">
        <f>IF(G324="GK",VLOOKUP(F324,'[1]2015GoalKeeper Stats'!$A$2:$S$109,19,FALSE),VLOOKUP(F324,'[1]2015Player Stats'!$A$2:$AB$830,19,FALSE))</f>
        <v>0</v>
      </c>
      <c r="AA324">
        <f>IF(G324="GK",VLOOKUP(F324,'[1]2015GoalKeeper Stats'!$A$2:$S$109,20,FALSE),VLOOKUP(F324,'[1]2015Player Stats'!$A$2:$AB$830,20,FALSE))</f>
        <v>0</v>
      </c>
      <c r="AB324">
        <f>IF(G324="GK",VLOOKUP(F324,'[1]2015GoalKeeper Stats'!$A$2:$S$109,21,FALSE),VLOOKUP(F324,'[1]2015Player Stats'!$A$2:$AB$830,21,FALSE))</f>
        <v>16</v>
      </c>
      <c r="AC324">
        <f>IF(G324="GK",VLOOKUP(F324,'[1]2015GoalKeeper Stats'!$A$2:$S$109,22,FALSE),VLOOKUP(F324,'[1]2015Player Stats'!$A$2:$AB$830,22,FALSE))</f>
        <v>3</v>
      </c>
      <c r="AD324">
        <f>IF(G324="GK",VLOOKUP(F324,'[1]2015GoalKeeper Stats'!$A$2:$S$109,23,FALSE),VLOOKUP(F324,'[1]2015Player Stats'!$A$2:$AB$830,23,FALSE))</f>
        <v>0</v>
      </c>
      <c r="AE324">
        <f>IF(G324="GK",VLOOKUP(F324,'[1]2015GoalKeeper Stats'!$A$2:$S$109,24,FALSE),VLOOKUP(F324,'[1]2015Player Stats'!$A$2:$AB$830,24,FALSE))</f>
        <v>5</v>
      </c>
      <c r="AF324">
        <f>IF(G324="GK",VLOOKUP(F324,'[1]2015GoalKeeper Stats'!$A$2:$S$109,25,FALSE),VLOOKUP(F324,'[1]2015Player Stats'!$A$2:$AB$830,25,FALSE))</f>
        <v>1</v>
      </c>
      <c r="AG324">
        <f>IF(G324="GK",VLOOKUP(F324,'[1]2015GoalKeeper Stats'!$A$2:$S$109,26,FALSE),VLOOKUP(F324,'[1]2015Player Stats'!$A$2:$AB$830,26,FALSE))</f>
        <v>33.33</v>
      </c>
      <c r="AH324" s="51">
        <v>2015</v>
      </c>
      <c r="AI324" s="51">
        <v>34</v>
      </c>
      <c r="AJ324" s="51">
        <v>446</v>
      </c>
      <c r="AK324" s="51">
        <v>504</v>
      </c>
      <c r="AL324" s="51">
        <v>48</v>
      </c>
      <c r="AM324" s="51">
        <v>58</v>
      </c>
      <c r="AN324" s="51">
        <v>-10</v>
      </c>
      <c r="AO324" s="52">
        <v>44.98</v>
      </c>
      <c r="AP324" s="52">
        <v>62.58</v>
      </c>
      <c r="AQ324" s="52">
        <v>-17.600000000000001</v>
      </c>
      <c r="AR324" s="52">
        <v>7.6</v>
      </c>
      <c r="AS324" s="51">
        <v>37</v>
      </c>
      <c r="AT324" s="52">
        <v>35.799999999999997</v>
      </c>
    </row>
    <row r="325" spans="1:46" hidden="1">
      <c r="A325">
        <v>2015</v>
      </c>
      <c r="B325" t="s">
        <v>199</v>
      </c>
      <c r="C325" t="s">
        <v>199</v>
      </c>
      <c r="D325" t="s">
        <v>873</v>
      </c>
      <c r="E325" t="s">
        <v>1423</v>
      </c>
      <c r="F325" t="str">
        <f t="shared" si="5"/>
        <v>David Horst</v>
      </c>
      <c r="G325" t="s">
        <v>893</v>
      </c>
      <c r="H325" s="143">
        <v>81500</v>
      </c>
      <c r="I325" s="143">
        <v>78750</v>
      </c>
      <c r="J325" t="str">
        <f>IF(G325="GK",VLOOKUP(F325,'[1]2015GoalKeeper Stats'!$A$2:$S$109,2,FALSE),VLOOKUP(F325,'[1]2015Player Stats'!$A$2:$AB$830,2,FALSE))</f>
        <v>HOU</v>
      </c>
      <c r="K325">
        <f>IF(G325="GK",VLOOKUP(F325,'[1]2015GoalKeeper Stats'!$A$2:$S$109,4,FALSE),VLOOKUP(F325,'[1]2015Player Stats'!$A$2:$AB$830,4,FALSE))</f>
        <v>32</v>
      </c>
      <c r="L325">
        <f>IF(G325="GK",VLOOKUP(F325,'[1]2015GoalKeeper Stats'!$A$2:$S$109,5,FALSE),VLOOKUP(F325,'[1]2015Player Stats'!$A$2:$AB$830,5,FALSE))</f>
        <v>28</v>
      </c>
      <c r="M325">
        <f>IF(G325="GK",VLOOKUP(F325,'[1]2015GoalKeeper Stats'!$A$2:$S$109,6,FALSE),VLOOKUP(F325,'[1]2015Player Stats'!$A$2:$AB$830,6,FALSE))</f>
        <v>2603</v>
      </c>
      <c r="N325">
        <f>IF(G325="GK",VLOOKUP(F325,'[1]2015GoalKeeper Stats'!$A$2:$S$109,7,FALSE),VLOOKUP(F325,'[1]2015Player Stats'!$A$2:$AB$830,7,FALSE))</f>
        <v>0</v>
      </c>
      <c r="O325">
        <f>IF(G325="GK",VLOOKUP(F325,'[1]2015GoalKeeper Stats'!$A$2:$S$109,8,FALSE),VLOOKUP(F325,'[1]2015Player Stats'!$A$2:$AB$830,8,FALSE))</f>
        <v>2</v>
      </c>
      <c r="P325">
        <f>IF(G325="GK",VLOOKUP(F325,'[1]2015GoalKeeper Stats'!$A$2:$S$109,9,FALSE),VLOOKUP(F325,'[1]2015Player Stats'!$A$2:$AB$830,9,FALSE))</f>
        <v>13</v>
      </c>
      <c r="Q325">
        <f>IF(G325="GK",VLOOKUP(F325,'[1]2015GoalKeeper Stats'!$A$2:$S$109,10,FALSE),VLOOKUP(F325,'[1]2015Player Stats'!$A$2:$AB$830,10,FALSE))</f>
        <v>2</v>
      </c>
      <c r="R325">
        <f>IF(G325="GK",VLOOKUP(F325,'[1]2015GoalKeeper Stats'!$A$2:$S$109,11,FALSE),VLOOKUP(F325,'[1]2015Player Stats'!$A$2:$AB$830,11,FALSE))</f>
        <v>0</v>
      </c>
      <c r="S325" t="str">
        <f>IF(G325="GK",VLOOKUP(F325,'[1]2015GoalKeeper Stats'!$A$2:$S$109,12,FALSE),VLOOKUP(F325,'[1]2015Player Stats'!$A$2:$AB$830,12,FALSE))</f>
        <v>0/0</v>
      </c>
      <c r="T325">
        <f>IF(G325="GK",VLOOKUP(F325,'[1]2015GoalKeeper Stats'!$A$2:$S$109,13,FALSE),VLOOKUP(F325,'[1]2015Player Stats'!$A$2:$AB$830,13,FALSE))</f>
        <v>0</v>
      </c>
      <c r="U325">
        <f>IF(G325="GK",VLOOKUP(F325,'[1]2015GoalKeeper Stats'!$A$2:$S$109,14,FALSE),VLOOKUP(F325,'[1]2015Player Stats'!$A$2:$AB$830,14,FALSE))</f>
        <v>0</v>
      </c>
      <c r="V325">
        <f>IF(G325="GK",VLOOKUP(F325,'[1]2015GoalKeeper Stats'!$A$2:$S$109,15,FALSE),VLOOKUP(F325,'[1]2015Player Stats'!$A$2:$AB$830,15,FALSE))</f>
        <v>0</v>
      </c>
      <c r="W325">
        <f>IF(G325="GK",VLOOKUP(F325,'[1]2015GoalKeeper Stats'!$A$2:$S$109,16,FALSE),VLOOKUP(F325,'[1]2015Player Stats'!$A$2:$AB$830,16,FALSE))</f>
        <v>0</v>
      </c>
      <c r="X325">
        <f>IF(G325="GK",VLOOKUP(F325,'[1]2015GoalKeeper Stats'!$A$2:$S$109,17,FALSE),VLOOKUP(F325,'[1]2015Player Stats'!$A$2:$AB$830,17,FALSE))</f>
        <v>0</v>
      </c>
      <c r="Y325">
        <f>IF(G325="GK",VLOOKUP(F325,'[1]2015GoalKeeper Stats'!$A$2:$S$109,18,FALSE),VLOOKUP(F325,'[1]2015Player Stats'!$A$2:$AB$830,18,FALSE))</f>
        <v>0</v>
      </c>
      <c r="Z325">
        <f>IF(G325="GK",VLOOKUP(F325,'[1]2015GoalKeeper Stats'!$A$2:$S$109,19,FALSE),VLOOKUP(F325,'[1]2015Player Stats'!$A$2:$AB$830,19,FALSE))</f>
        <v>2</v>
      </c>
      <c r="AA325">
        <f>IF(G325="GK",VLOOKUP(F325,'[1]2015GoalKeeper Stats'!$A$2:$S$109,20,FALSE),VLOOKUP(F325,'[1]2015Player Stats'!$A$2:$AB$830,20,FALSE))</f>
        <v>7.0000000000000007E-2</v>
      </c>
      <c r="AB325">
        <f>IF(G325="GK",VLOOKUP(F325,'[1]2015GoalKeeper Stats'!$A$2:$S$109,21,FALSE),VLOOKUP(F325,'[1]2015Player Stats'!$A$2:$AB$830,21,FALSE))</f>
        <v>36</v>
      </c>
      <c r="AC325">
        <f>IF(G325="GK",VLOOKUP(F325,'[1]2015GoalKeeper Stats'!$A$2:$S$109,22,FALSE),VLOOKUP(F325,'[1]2015Player Stats'!$A$2:$AB$830,22,FALSE))</f>
        <v>30</v>
      </c>
      <c r="AD325">
        <f>IF(G325="GK",VLOOKUP(F325,'[1]2015GoalKeeper Stats'!$A$2:$S$109,23,FALSE),VLOOKUP(F325,'[1]2015Player Stats'!$A$2:$AB$830,23,FALSE))</f>
        <v>1</v>
      </c>
      <c r="AE325">
        <f>IF(G325="GK",VLOOKUP(F325,'[1]2015GoalKeeper Stats'!$A$2:$S$109,24,FALSE),VLOOKUP(F325,'[1]2015Player Stats'!$A$2:$AB$830,24,FALSE))</f>
        <v>3</v>
      </c>
      <c r="AF325">
        <f>IF(G325="GK",VLOOKUP(F325,'[1]2015GoalKeeper Stats'!$A$2:$S$109,25,FALSE),VLOOKUP(F325,'[1]2015Player Stats'!$A$2:$AB$830,25,FALSE))</f>
        <v>0</v>
      </c>
      <c r="AG325">
        <f>IF(G325="GK",VLOOKUP(F325,'[1]2015GoalKeeper Stats'!$A$2:$S$109,26,FALSE),VLOOKUP(F325,'[1]2015Player Stats'!$A$2:$AB$830,26,FALSE))</f>
        <v>15.38</v>
      </c>
      <c r="AH325" s="51">
        <v>2015</v>
      </c>
      <c r="AI325" s="51">
        <v>34</v>
      </c>
      <c r="AJ325" s="51">
        <v>376</v>
      </c>
      <c r="AK325" s="51">
        <v>374</v>
      </c>
      <c r="AL325" s="51">
        <v>42</v>
      </c>
      <c r="AM325" s="51">
        <v>47</v>
      </c>
      <c r="AN325" s="51">
        <v>-5</v>
      </c>
      <c r="AO325" s="52">
        <v>35.869999999999997</v>
      </c>
      <c r="AP325" s="52">
        <v>40.729999999999997</v>
      </c>
      <c r="AQ325" s="52">
        <v>-4.87</v>
      </c>
      <c r="AR325" s="52">
        <v>-0.13</v>
      </c>
      <c r="AS325" s="51">
        <v>42</v>
      </c>
      <c r="AT325" s="52">
        <v>42.15</v>
      </c>
    </row>
    <row r="326" spans="1:46" hidden="1">
      <c r="A326">
        <v>2015</v>
      </c>
      <c r="B326" t="s">
        <v>193</v>
      </c>
      <c r="C326" t="s">
        <v>193</v>
      </c>
      <c r="D326" t="s">
        <v>1191</v>
      </c>
      <c r="E326" t="s">
        <v>933</v>
      </c>
      <c r="F326" t="str">
        <f t="shared" si="5"/>
        <v>Nick Besler</v>
      </c>
      <c r="G326" t="s">
        <v>860</v>
      </c>
      <c r="H326" s="143">
        <v>81250</v>
      </c>
      <c r="I326" s="143">
        <v>65000</v>
      </c>
      <c r="J326" t="str">
        <f>IF(G326="GK",VLOOKUP(F326,'[1]2015GoalKeeper Stats'!$A$2:$S$109,2,FALSE),VLOOKUP(F326,'[1]2015Player Stats'!$A$2:$AB$830,2,FALSE))</f>
        <v>RSL</v>
      </c>
      <c r="K326">
        <f>IF(G326="GK",VLOOKUP(F326,'[1]2015GoalKeeper Stats'!$A$2:$S$109,4,FALSE),VLOOKUP(F326,'[1]2015Player Stats'!$A$2:$AB$830,4,FALSE))</f>
        <v>0</v>
      </c>
      <c r="L326">
        <f>IF(G326="GK",VLOOKUP(F326,'[1]2015GoalKeeper Stats'!$A$2:$S$109,5,FALSE),VLOOKUP(F326,'[1]2015Player Stats'!$A$2:$AB$830,5,FALSE))</f>
        <v>0</v>
      </c>
      <c r="M326">
        <f>IF(G326="GK",VLOOKUP(F326,'[1]2015GoalKeeper Stats'!$A$2:$S$109,6,FALSE),VLOOKUP(F326,'[1]2015Player Stats'!$A$2:$AB$830,6,FALSE))</f>
        <v>0</v>
      </c>
      <c r="N326">
        <f>IF(G326="GK",VLOOKUP(F326,'[1]2015GoalKeeper Stats'!$A$2:$S$109,7,FALSE),VLOOKUP(F326,'[1]2015Player Stats'!$A$2:$AB$830,7,FALSE))</f>
        <v>0</v>
      </c>
      <c r="O326">
        <f>IF(G326="GK",VLOOKUP(F326,'[1]2015GoalKeeper Stats'!$A$2:$S$109,8,FALSE),VLOOKUP(F326,'[1]2015Player Stats'!$A$2:$AB$830,8,FALSE))</f>
        <v>0</v>
      </c>
      <c r="P326">
        <f>IF(G326="GK",VLOOKUP(F326,'[1]2015GoalKeeper Stats'!$A$2:$S$109,9,FALSE),VLOOKUP(F326,'[1]2015Player Stats'!$A$2:$AB$830,9,FALSE))</f>
        <v>0</v>
      </c>
      <c r="Q326">
        <f>IF(G326="GK",VLOOKUP(F326,'[1]2015GoalKeeper Stats'!$A$2:$S$109,10,FALSE),VLOOKUP(F326,'[1]2015Player Stats'!$A$2:$AB$830,10,FALSE))</f>
        <v>0</v>
      </c>
      <c r="R326">
        <f>IF(G326="GK",VLOOKUP(F326,'[1]2015GoalKeeper Stats'!$A$2:$S$109,11,FALSE),VLOOKUP(F326,'[1]2015Player Stats'!$A$2:$AB$830,11,FALSE))</f>
        <v>0</v>
      </c>
      <c r="S326" t="str">
        <f>IF(G326="GK",VLOOKUP(F326,'[1]2015GoalKeeper Stats'!$A$2:$S$109,12,FALSE),VLOOKUP(F326,'[1]2015Player Stats'!$A$2:$AB$830,12,FALSE))</f>
        <v>0/0</v>
      </c>
      <c r="T326">
        <f>IF(G326="GK",VLOOKUP(F326,'[1]2015GoalKeeper Stats'!$A$2:$S$109,13,FALSE),VLOOKUP(F326,'[1]2015Player Stats'!$A$2:$AB$830,13,FALSE))</f>
        <v>0</v>
      </c>
      <c r="U326">
        <f>IF(G326="GK",VLOOKUP(F326,'[1]2015GoalKeeper Stats'!$A$2:$S$109,14,FALSE),VLOOKUP(F326,'[1]2015Player Stats'!$A$2:$AB$830,14,FALSE))</f>
        <v>0</v>
      </c>
      <c r="V326">
        <f>IF(G326="GK",VLOOKUP(F326,'[1]2015GoalKeeper Stats'!$A$2:$S$109,15,FALSE),VLOOKUP(F326,'[1]2015Player Stats'!$A$2:$AB$830,15,FALSE))</f>
        <v>0</v>
      </c>
      <c r="W326">
        <f>IF(G326="GK",VLOOKUP(F326,'[1]2015GoalKeeper Stats'!$A$2:$S$109,16,FALSE),VLOOKUP(F326,'[1]2015Player Stats'!$A$2:$AB$830,16,FALSE))</f>
        <v>0</v>
      </c>
      <c r="X326">
        <f>IF(G326="GK",VLOOKUP(F326,'[1]2015GoalKeeper Stats'!$A$2:$S$109,17,FALSE),VLOOKUP(F326,'[1]2015Player Stats'!$A$2:$AB$830,17,FALSE))</f>
        <v>0</v>
      </c>
      <c r="Y326">
        <f>IF(G326="GK",VLOOKUP(F326,'[1]2015GoalKeeper Stats'!$A$2:$S$109,18,FALSE),VLOOKUP(F326,'[1]2015Player Stats'!$A$2:$AB$830,18,FALSE))</f>
        <v>0</v>
      </c>
      <c r="Z326">
        <f>IF(G326="GK",VLOOKUP(F326,'[1]2015GoalKeeper Stats'!$A$2:$S$109,19,FALSE),VLOOKUP(F326,'[1]2015Player Stats'!$A$2:$AB$830,19,FALSE))</f>
        <v>0</v>
      </c>
      <c r="AA326">
        <f>IF(G326="GK",VLOOKUP(F326,'[1]2015GoalKeeper Stats'!$A$2:$S$109,20,FALSE),VLOOKUP(F326,'[1]2015Player Stats'!$A$2:$AB$830,20,FALSE))</f>
        <v>0</v>
      </c>
      <c r="AB326">
        <f>IF(G326="GK",VLOOKUP(F326,'[1]2015GoalKeeper Stats'!$A$2:$S$109,21,FALSE),VLOOKUP(F326,'[1]2015Player Stats'!$A$2:$AB$830,21,FALSE))</f>
        <v>0</v>
      </c>
      <c r="AC326">
        <f>IF(G326="GK",VLOOKUP(F326,'[1]2015GoalKeeper Stats'!$A$2:$S$109,22,FALSE),VLOOKUP(F326,'[1]2015Player Stats'!$A$2:$AB$830,22,FALSE))</f>
        <v>0</v>
      </c>
      <c r="AD326">
        <f>IF(G326="GK",VLOOKUP(F326,'[1]2015GoalKeeper Stats'!$A$2:$S$109,23,FALSE),VLOOKUP(F326,'[1]2015Player Stats'!$A$2:$AB$830,23,FALSE))</f>
        <v>0</v>
      </c>
      <c r="AE326">
        <f>IF(G326="GK",VLOOKUP(F326,'[1]2015GoalKeeper Stats'!$A$2:$S$109,24,FALSE),VLOOKUP(F326,'[1]2015Player Stats'!$A$2:$AB$830,24,FALSE))</f>
        <v>0</v>
      </c>
      <c r="AF326">
        <f>IF(G326="GK",VLOOKUP(F326,'[1]2015GoalKeeper Stats'!$A$2:$S$109,25,FALSE),VLOOKUP(F326,'[1]2015Player Stats'!$A$2:$AB$830,25,FALSE))</f>
        <v>0</v>
      </c>
      <c r="AG326">
        <f>IF(G326="GK",VLOOKUP(F326,'[1]2015GoalKeeper Stats'!$A$2:$S$109,26,FALSE),VLOOKUP(F326,'[1]2015Player Stats'!$A$2:$AB$830,26,FALSE))</f>
        <v>0</v>
      </c>
      <c r="AH326" s="51">
        <v>2015</v>
      </c>
      <c r="AI326" s="51">
        <v>34</v>
      </c>
      <c r="AJ326" s="51">
        <v>486</v>
      </c>
      <c r="AK326" s="51">
        <v>405</v>
      </c>
      <c r="AL326" s="51">
        <v>41</v>
      </c>
      <c r="AM326" s="51">
        <v>39</v>
      </c>
      <c r="AN326" s="51">
        <v>2</v>
      </c>
      <c r="AO326" s="52">
        <v>46.17</v>
      </c>
      <c r="AP326" s="52">
        <v>36.56</v>
      </c>
      <c r="AQ326" s="52">
        <v>9.61</v>
      </c>
      <c r="AR326" s="52">
        <v>-7.61</v>
      </c>
      <c r="AS326" s="51">
        <v>53</v>
      </c>
      <c r="AT326" s="52">
        <v>54.55</v>
      </c>
    </row>
    <row r="327" spans="1:46" hidden="1">
      <c r="A327">
        <v>2015</v>
      </c>
      <c r="B327" t="s">
        <v>206</v>
      </c>
      <c r="C327" t="s">
        <v>206</v>
      </c>
      <c r="D327" t="s">
        <v>1411</v>
      </c>
      <c r="E327" t="s">
        <v>1424</v>
      </c>
      <c r="F327" t="str">
        <f t="shared" si="5"/>
        <v>Ben Swanson</v>
      </c>
      <c r="G327" t="s">
        <v>860</v>
      </c>
      <c r="H327" s="143">
        <v>80417</v>
      </c>
      <c r="I327" s="143">
        <v>60000</v>
      </c>
      <c r="J327" t="str">
        <f>IF(G327="GK",VLOOKUP(F327,'[1]2015GoalKeeper Stats'!$A$2:$S$109,2,FALSE),VLOOKUP(F327,'[1]2015Player Stats'!$A$2:$AB$830,2,FALSE))</f>
        <v>CLB</v>
      </c>
      <c r="K327">
        <f>IF(G327="GK",VLOOKUP(F327,'[1]2015GoalKeeper Stats'!$A$2:$S$109,4,FALSE),VLOOKUP(F327,'[1]2015Player Stats'!$A$2:$AB$830,4,FALSE))</f>
        <v>0</v>
      </c>
      <c r="L327">
        <f>IF(G327="GK",VLOOKUP(F327,'[1]2015GoalKeeper Stats'!$A$2:$S$109,5,FALSE),VLOOKUP(F327,'[1]2015Player Stats'!$A$2:$AB$830,5,FALSE))</f>
        <v>0</v>
      </c>
      <c r="M327">
        <f>IF(G327="GK",VLOOKUP(F327,'[1]2015GoalKeeper Stats'!$A$2:$S$109,6,FALSE),VLOOKUP(F327,'[1]2015Player Stats'!$A$2:$AB$830,6,FALSE))</f>
        <v>0</v>
      </c>
      <c r="N327">
        <f>IF(G327="GK",VLOOKUP(F327,'[1]2015GoalKeeper Stats'!$A$2:$S$109,7,FALSE),VLOOKUP(F327,'[1]2015Player Stats'!$A$2:$AB$830,7,FALSE))</f>
        <v>0</v>
      </c>
      <c r="O327">
        <f>IF(G327="GK",VLOOKUP(F327,'[1]2015GoalKeeper Stats'!$A$2:$S$109,8,FALSE),VLOOKUP(F327,'[1]2015Player Stats'!$A$2:$AB$830,8,FALSE))</f>
        <v>0</v>
      </c>
      <c r="P327">
        <f>IF(G327="GK",VLOOKUP(F327,'[1]2015GoalKeeper Stats'!$A$2:$S$109,9,FALSE),VLOOKUP(F327,'[1]2015Player Stats'!$A$2:$AB$830,9,FALSE))</f>
        <v>0</v>
      </c>
      <c r="Q327">
        <f>IF(G327="GK",VLOOKUP(F327,'[1]2015GoalKeeper Stats'!$A$2:$S$109,10,FALSE),VLOOKUP(F327,'[1]2015Player Stats'!$A$2:$AB$830,10,FALSE))</f>
        <v>0</v>
      </c>
      <c r="R327">
        <f>IF(G327="GK",VLOOKUP(F327,'[1]2015GoalKeeper Stats'!$A$2:$S$109,11,FALSE),VLOOKUP(F327,'[1]2015Player Stats'!$A$2:$AB$830,11,FALSE))</f>
        <v>0</v>
      </c>
      <c r="S327" t="str">
        <f>IF(G327="GK",VLOOKUP(F327,'[1]2015GoalKeeper Stats'!$A$2:$S$109,12,FALSE),VLOOKUP(F327,'[1]2015Player Stats'!$A$2:$AB$830,12,FALSE))</f>
        <v>0/0</v>
      </c>
      <c r="T327">
        <f>IF(G327="GK",VLOOKUP(F327,'[1]2015GoalKeeper Stats'!$A$2:$S$109,13,FALSE),VLOOKUP(F327,'[1]2015Player Stats'!$A$2:$AB$830,13,FALSE))</f>
        <v>0</v>
      </c>
      <c r="U327">
        <f>IF(G327="GK",VLOOKUP(F327,'[1]2015GoalKeeper Stats'!$A$2:$S$109,14,FALSE),VLOOKUP(F327,'[1]2015Player Stats'!$A$2:$AB$830,14,FALSE))</f>
        <v>0</v>
      </c>
      <c r="V327">
        <f>IF(G327="GK",VLOOKUP(F327,'[1]2015GoalKeeper Stats'!$A$2:$S$109,15,FALSE),VLOOKUP(F327,'[1]2015Player Stats'!$A$2:$AB$830,15,FALSE))</f>
        <v>0</v>
      </c>
      <c r="W327">
        <f>IF(G327="GK",VLOOKUP(F327,'[1]2015GoalKeeper Stats'!$A$2:$S$109,16,FALSE),VLOOKUP(F327,'[1]2015Player Stats'!$A$2:$AB$830,16,FALSE))</f>
        <v>0</v>
      </c>
      <c r="X327">
        <f>IF(G327="GK",VLOOKUP(F327,'[1]2015GoalKeeper Stats'!$A$2:$S$109,17,FALSE),VLOOKUP(F327,'[1]2015Player Stats'!$A$2:$AB$830,17,FALSE))</f>
        <v>0</v>
      </c>
      <c r="Y327">
        <f>IF(G327="GK",VLOOKUP(F327,'[1]2015GoalKeeper Stats'!$A$2:$S$109,18,FALSE),VLOOKUP(F327,'[1]2015Player Stats'!$A$2:$AB$830,18,FALSE))</f>
        <v>0</v>
      </c>
      <c r="Z327">
        <f>IF(G327="GK",VLOOKUP(F327,'[1]2015GoalKeeper Stats'!$A$2:$S$109,19,FALSE),VLOOKUP(F327,'[1]2015Player Stats'!$A$2:$AB$830,19,FALSE))</f>
        <v>0</v>
      </c>
      <c r="AA327">
        <f>IF(G327="GK",VLOOKUP(F327,'[1]2015GoalKeeper Stats'!$A$2:$S$109,20,FALSE),VLOOKUP(F327,'[1]2015Player Stats'!$A$2:$AB$830,20,FALSE))</f>
        <v>0</v>
      </c>
      <c r="AB327">
        <f>IF(G327="GK",VLOOKUP(F327,'[1]2015GoalKeeper Stats'!$A$2:$S$109,21,FALSE),VLOOKUP(F327,'[1]2015Player Stats'!$A$2:$AB$830,21,FALSE))</f>
        <v>0</v>
      </c>
      <c r="AC327">
        <f>IF(G327="GK",VLOOKUP(F327,'[1]2015GoalKeeper Stats'!$A$2:$S$109,22,FALSE),VLOOKUP(F327,'[1]2015Player Stats'!$A$2:$AB$830,22,FALSE))</f>
        <v>0</v>
      </c>
      <c r="AD327">
        <f>IF(G327="GK",VLOOKUP(F327,'[1]2015GoalKeeper Stats'!$A$2:$S$109,23,FALSE),VLOOKUP(F327,'[1]2015Player Stats'!$A$2:$AB$830,23,FALSE))</f>
        <v>0</v>
      </c>
      <c r="AE327">
        <f>IF(G327="GK",VLOOKUP(F327,'[1]2015GoalKeeper Stats'!$A$2:$S$109,24,FALSE),VLOOKUP(F327,'[1]2015Player Stats'!$A$2:$AB$830,24,FALSE))</f>
        <v>0</v>
      </c>
      <c r="AF327">
        <f>IF(G327="GK",VLOOKUP(F327,'[1]2015GoalKeeper Stats'!$A$2:$S$109,25,FALSE),VLOOKUP(F327,'[1]2015Player Stats'!$A$2:$AB$830,25,FALSE))</f>
        <v>0</v>
      </c>
      <c r="AG327">
        <f>IF(G327="GK",VLOOKUP(F327,'[1]2015GoalKeeper Stats'!$A$2:$S$109,26,FALSE),VLOOKUP(F327,'[1]2015Player Stats'!$A$2:$AB$830,26,FALSE))</f>
        <v>0</v>
      </c>
      <c r="AH327" s="51">
        <v>2015</v>
      </c>
      <c r="AI327" s="51">
        <v>34</v>
      </c>
      <c r="AJ327" s="51">
        <v>464</v>
      </c>
      <c r="AK327" s="51">
        <v>433</v>
      </c>
      <c r="AL327" s="51">
        <v>57</v>
      </c>
      <c r="AM327" s="51">
        <v>53</v>
      </c>
      <c r="AN327" s="51">
        <v>4</v>
      </c>
      <c r="AO327" s="52">
        <v>47.67</v>
      </c>
      <c r="AP327" s="52">
        <v>45.7</v>
      </c>
      <c r="AQ327" s="52">
        <v>1.97</v>
      </c>
      <c r="AR327" s="52">
        <v>2.0299999999999998</v>
      </c>
      <c r="AS327" s="51">
        <v>53</v>
      </c>
      <c r="AT327" s="52">
        <v>48.25</v>
      </c>
    </row>
    <row r="328" spans="1:46" hidden="1">
      <c r="A328">
        <v>2015</v>
      </c>
      <c r="B328" t="s">
        <v>194</v>
      </c>
      <c r="C328" t="s">
        <v>194</v>
      </c>
      <c r="D328" t="s">
        <v>1425</v>
      </c>
      <c r="E328" t="s">
        <v>1426</v>
      </c>
      <c r="F328" t="str">
        <f t="shared" si="5"/>
        <v>Boyd Okwuonu</v>
      </c>
      <c r="G328" t="s">
        <v>893</v>
      </c>
      <c r="H328" s="143">
        <v>80000</v>
      </c>
      <c r="I328" s="143">
        <v>60000</v>
      </c>
      <c r="J328" t="str">
        <f>IF(G328="GK",VLOOKUP(F328,'[1]2015GoalKeeper Stats'!$A$2:$S$109,2,FALSE),VLOOKUP(F328,'[1]2015Player Stats'!$A$2:$AB$830,2,FALSE))</f>
        <v>RSL</v>
      </c>
      <c r="K328">
        <f>IF(G328="GK",VLOOKUP(F328,'[1]2015GoalKeeper Stats'!$A$2:$S$109,4,FALSE),VLOOKUP(F328,'[1]2015Player Stats'!$A$2:$AB$830,4,FALSE))</f>
        <v>3</v>
      </c>
      <c r="L328">
        <f>IF(G328="GK",VLOOKUP(F328,'[1]2015GoalKeeper Stats'!$A$2:$S$109,5,FALSE),VLOOKUP(F328,'[1]2015Player Stats'!$A$2:$AB$830,5,FALSE))</f>
        <v>1</v>
      </c>
      <c r="M328">
        <f>IF(G328="GK",VLOOKUP(F328,'[1]2015GoalKeeper Stats'!$A$2:$S$109,6,FALSE),VLOOKUP(F328,'[1]2015Player Stats'!$A$2:$AB$830,6,FALSE))</f>
        <v>118</v>
      </c>
      <c r="N328">
        <f>IF(G328="GK",VLOOKUP(F328,'[1]2015GoalKeeper Stats'!$A$2:$S$109,7,FALSE),VLOOKUP(F328,'[1]2015Player Stats'!$A$2:$AB$830,7,FALSE))</f>
        <v>0</v>
      </c>
      <c r="O328">
        <f>IF(G328="GK",VLOOKUP(F328,'[1]2015GoalKeeper Stats'!$A$2:$S$109,8,FALSE),VLOOKUP(F328,'[1]2015Player Stats'!$A$2:$AB$830,8,FALSE))</f>
        <v>0</v>
      </c>
      <c r="P328">
        <f>IF(G328="GK",VLOOKUP(F328,'[1]2015GoalKeeper Stats'!$A$2:$S$109,9,FALSE),VLOOKUP(F328,'[1]2015Player Stats'!$A$2:$AB$830,9,FALSE))</f>
        <v>0</v>
      </c>
      <c r="Q328">
        <f>IF(G328="GK",VLOOKUP(F328,'[1]2015GoalKeeper Stats'!$A$2:$S$109,10,FALSE),VLOOKUP(F328,'[1]2015Player Stats'!$A$2:$AB$830,10,FALSE))</f>
        <v>0</v>
      </c>
      <c r="R328">
        <f>IF(G328="GK",VLOOKUP(F328,'[1]2015GoalKeeper Stats'!$A$2:$S$109,11,FALSE),VLOOKUP(F328,'[1]2015Player Stats'!$A$2:$AB$830,11,FALSE))</f>
        <v>0</v>
      </c>
      <c r="S328" t="str">
        <f>IF(G328="GK",VLOOKUP(F328,'[1]2015GoalKeeper Stats'!$A$2:$S$109,12,FALSE),VLOOKUP(F328,'[1]2015Player Stats'!$A$2:$AB$830,12,FALSE))</f>
        <v>0/0</v>
      </c>
      <c r="T328">
        <f>IF(G328="GK",VLOOKUP(F328,'[1]2015GoalKeeper Stats'!$A$2:$S$109,13,FALSE),VLOOKUP(F328,'[1]2015Player Stats'!$A$2:$AB$830,13,FALSE))</f>
        <v>0</v>
      </c>
      <c r="U328">
        <f>IF(G328="GK",VLOOKUP(F328,'[1]2015GoalKeeper Stats'!$A$2:$S$109,14,FALSE),VLOOKUP(F328,'[1]2015Player Stats'!$A$2:$AB$830,14,FALSE))</f>
        <v>0</v>
      </c>
      <c r="V328">
        <f>IF(G328="GK",VLOOKUP(F328,'[1]2015GoalKeeper Stats'!$A$2:$S$109,15,FALSE),VLOOKUP(F328,'[1]2015Player Stats'!$A$2:$AB$830,15,FALSE))</f>
        <v>0</v>
      </c>
      <c r="W328">
        <f>IF(G328="GK",VLOOKUP(F328,'[1]2015GoalKeeper Stats'!$A$2:$S$109,16,FALSE),VLOOKUP(F328,'[1]2015Player Stats'!$A$2:$AB$830,16,FALSE))</f>
        <v>0</v>
      </c>
      <c r="X328">
        <f>IF(G328="GK",VLOOKUP(F328,'[1]2015GoalKeeper Stats'!$A$2:$S$109,17,FALSE),VLOOKUP(F328,'[1]2015Player Stats'!$A$2:$AB$830,17,FALSE))</f>
        <v>0</v>
      </c>
      <c r="Y328">
        <f>IF(G328="GK",VLOOKUP(F328,'[1]2015GoalKeeper Stats'!$A$2:$S$109,18,FALSE),VLOOKUP(F328,'[1]2015Player Stats'!$A$2:$AB$830,18,FALSE))</f>
        <v>0</v>
      </c>
      <c r="Z328">
        <f>IF(G328="GK",VLOOKUP(F328,'[1]2015GoalKeeper Stats'!$A$2:$S$109,19,FALSE),VLOOKUP(F328,'[1]2015Player Stats'!$A$2:$AB$830,19,FALSE))</f>
        <v>0</v>
      </c>
      <c r="AA328">
        <f>IF(G328="GK",VLOOKUP(F328,'[1]2015GoalKeeper Stats'!$A$2:$S$109,20,FALSE),VLOOKUP(F328,'[1]2015Player Stats'!$A$2:$AB$830,20,FALSE))</f>
        <v>0</v>
      </c>
      <c r="AB328">
        <f>IF(G328="GK",VLOOKUP(F328,'[1]2015GoalKeeper Stats'!$A$2:$S$109,21,FALSE),VLOOKUP(F328,'[1]2015Player Stats'!$A$2:$AB$830,21,FALSE))</f>
        <v>0</v>
      </c>
      <c r="AC328">
        <f>IF(G328="GK",VLOOKUP(F328,'[1]2015GoalKeeper Stats'!$A$2:$S$109,22,FALSE),VLOOKUP(F328,'[1]2015Player Stats'!$A$2:$AB$830,22,FALSE))</f>
        <v>0</v>
      </c>
      <c r="AD328">
        <f>IF(G328="GK",VLOOKUP(F328,'[1]2015GoalKeeper Stats'!$A$2:$S$109,23,FALSE),VLOOKUP(F328,'[1]2015Player Stats'!$A$2:$AB$830,23,FALSE))</f>
        <v>0</v>
      </c>
      <c r="AE328">
        <f>IF(G328="GK",VLOOKUP(F328,'[1]2015GoalKeeper Stats'!$A$2:$S$109,24,FALSE),VLOOKUP(F328,'[1]2015Player Stats'!$A$2:$AB$830,24,FALSE))</f>
        <v>0</v>
      </c>
      <c r="AF328">
        <f>IF(G328="GK",VLOOKUP(F328,'[1]2015GoalKeeper Stats'!$A$2:$S$109,25,FALSE),VLOOKUP(F328,'[1]2015Player Stats'!$A$2:$AB$830,25,FALSE))</f>
        <v>0</v>
      </c>
      <c r="AG328">
        <f>IF(G328="GK",VLOOKUP(F328,'[1]2015GoalKeeper Stats'!$A$2:$S$109,26,FALSE),VLOOKUP(F328,'[1]2015Player Stats'!$A$2:$AB$830,26,FALSE))</f>
        <v>0</v>
      </c>
      <c r="AH328" s="51">
        <v>2015</v>
      </c>
      <c r="AI328" s="51">
        <v>34</v>
      </c>
      <c r="AJ328" s="51">
        <v>373</v>
      </c>
      <c r="AK328" s="51">
        <v>447</v>
      </c>
      <c r="AL328" s="51">
        <v>37</v>
      </c>
      <c r="AM328" s="51">
        <v>47</v>
      </c>
      <c r="AN328" s="51">
        <v>-10</v>
      </c>
      <c r="AO328" s="52">
        <v>39.049999999999997</v>
      </c>
      <c r="AP328" s="52">
        <v>54.52</v>
      </c>
      <c r="AQ328" s="52">
        <v>-15.47</v>
      </c>
      <c r="AR328" s="52">
        <v>5.47</v>
      </c>
      <c r="AS328" s="51">
        <v>41</v>
      </c>
      <c r="AT328" s="52">
        <v>37.39</v>
      </c>
    </row>
    <row r="329" spans="1:46" hidden="1">
      <c r="A329">
        <v>2015</v>
      </c>
      <c r="B329" t="s">
        <v>203</v>
      </c>
      <c r="C329" t="s">
        <v>203</v>
      </c>
      <c r="D329" t="s">
        <v>1427</v>
      </c>
      <c r="E329" t="s">
        <v>1428</v>
      </c>
      <c r="F329" t="str">
        <f t="shared" si="5"/>
        <v>Nicolas Mezquida</v>
      </c>
      <c r="G329" t="s">
        <v>903</v>
      </c>
      <c r="H329" s="143">
        <v>80000</v>
      </c>
      <c r="I329" s="143">
        <v>80000</v>
      </c>
      <c r="J329" t="str">
        <f>IF(G329="GK",VLOOKUP(F329,'[1]2015GoalKeeper Stats'!$A$2:$S$109,2,FALSE),VLOOKUP(F329,'[1]2015Player Stats'!$A$2:$AB$830,2,FALSE))</f>
        <v>COL</v>
      </c>
      <c r="K329">
        <f>IF(G329="GK",VLOOKUP(F329,'[1]2015GoalKeeper Stats'!$A$2:$S$109,4,FALSE),VLOOKUP(F329,'[1]2015Player Stats'!$A$2:$AB$830,4,FALSE))</f>
        <v>18</v>
      </c>
      <c r="L329">
        <f>IF(G329="GK",VLOOKUP(F329,'[1]2015GoalKeeper Stats'!$A$2:$S$109,5,FALSE),VLOOKUP(F329,'[1]2015Player Stats'!$A$2:$AB$830,5,FALSE))</f>
        <v>12</v>
      </c>
      <c r="M329">
        <f>IF(G329="GK",VLOOKUP(F329,'[1]2015GoalKeeper Stats'!$A$2:$S$109,6,FALSE),VLOOKUP(F329,'[1]2015Player Stats'!$A$2:$AB$830,6,FALSE))</f>
        <v>932</v>
      </c>
      <c r="N329">
        <f>IF(G329="GK",VLOOKUP(F329,'[1]2015GoalKeeper Stats'!$A$2:$S$109,7,FALSE),VLOOKUP(F329,'[1]2015Player Stats'!$A$2:$AB$830,7,FALSE))</f>
        <v>1</v>
      </c>
      <c r="O329">
        <f>IF(G329="GK",VLOOKUP(F329,'[1]2015GoalKeeper Stats'!$A$2:$S$109,8,FALSE),VLOOKUP(F329,'[1]2015Player Stats'!$A$2:$AB$830,8,FALSE))</f>
        <v>1</v>
      </c>
      <c r="P329">
        <f>IF(G329="GK",VLOOKUP(F329,'[1]2015GoalKeeper Stats'!$A$2:$S$109,9,FALSE),VLOOKUP(F329,'[1]2015Player Stats'!$A$2:$AB$830,9,FALSE))</f>
        <v>28</v>
      </c>
      <c r="Q329">
        <f>IF(G329="GK",VLOOKUP(F329,'[1]2015GoalKeeper Stats'!$A$2:$S$109,10,FALSE),VLOOKUP(F329,'[1]2015Player Stats'!$A$2:$AB$830,10,FALSE))</f>
        <v>12</v>
      </c>
      <c r="R329">
        <f>IF(G329="GK",VLOOKUP(F329,'[1]2015GoalKeeper Stats'!$A$2:$S$109,11,FALSE),VLOOKUP(F329,'[1]2015Player Stats'!$A$2:$AB$830,11,FALSE))</f>
        <v>0</v>
      </c>
      <c r="S329" t="str">
        <f>IF(G329="GK",VLOOKUP(F329,'[1]2015GoalKeeper Stats'!$A$2:$S$109,12,FALSE),VLOOKUP(F329,'[1]2015Player Stats'!$A$2:$AB$830,12,FALSE))</f>
        <v>0/0</v>
      </c>
      <c r="T329">
        <f>IF(G329="GK",VLOOKUP(F329,'[1]2015GoalKeeper Stats'!$A$2:$S$109,13,FALSE),VLOOKUP(F329,'[1]2015Player Stats'!$A$2:$AB$830,13,FALSE))</f>
        <v>1</v>
      </c>
      <c r="U329">
        <f>IF(G329="GK",VLOOKUP(F329,'[1]2015GoalKeeper Stats'!$A$2:$S$109,14,FALSE),VLOOKUP(F329,'[1]2015Player Stats'!$A$2:$AB$830,14,FALSE))</f>
        <v>0</v>
      </c>
      <c r="V329">
        <f>IF(G329="GK",VLOOKUP(F329,'[1]2015GoalKeeper Stats'!$A$2:$S$109,15,FALSE),VLOOKUP(F329,'[1]2015Player Stats'!$A$2:$AB$830,15,FALSE))</f>
        <v>0.1</v>
      </c>
      <c r="W329">
        <f>IF(G329="GK",VLOOKUP(F329,'[1]2015GoalKeeper Stats'!$A$2:$S$109,16,FALSE),VLOOKUP(F329,'[1]2015Player Stats'!$A$2:$AB$830,16,FALSE))</f>
        <v>3.6</v>
      </c>
      <c r="X329">
        <f>IF(G329="GK",VLOOKUP(F329,'[1]2015GoalKeeper Stats'!$A$2:$S$109,17,FALSE),VLOOKUP(F329,'[1]2015Player Stats'!$A$2:$AB$830,17,FALSE))</f>
        <v>0</v>
      </c>
      <c r="Y329">
        <f>IF(G329="GK",VLOOKUP(F329,'[1]2015GoalKeeper Stats'!$A$2:$S$109,18,FALSE),VLOOKUP(F329,'[1]2015Player Stats'!$A$2:$AB$830,18,FALSE))</f>
        <v>1</v>
      </c>
      <c r="Z329">
        <f>IF(G329="GK",VLOOKUP(F329,'[1]2015GoalKeeper Stats'!$A$2:$S$109,19,FALSE),VLOOKUP(F329,'[1]2015Player Stats'!$A$2:$AB$830,19,FALSE))</f>
        <v>0</v>
      </c>
      <c r="AA329">
        <f>IF(G329="GK",VLOOKUP(F329,'[1]2015GoalKeeper Stats'!$A$2:$S$109,20,FALSE),VLOOKUP(F329,'[1]2015Player Stats'!$A$2:$AB$830,20,FALSE))</f>
        <v>0.1</v>
      </c>
      <c r="AB329">
        <f>IF(G329="GK",VLOOKUP(F329,'[1]2015GoalKeeper Stats'!$A$2:$S$109,21,FALSE),VLOOKUP(F329,'[1]2015Player Stats'!$A$2:$AB$830,21,FALSE))</f>
        <v>29</v>
      </c>
      <c r="AC329">
        <f>IF(G329="GK",VLOOKUP(F329,'[1]2015GoalKeeper Stats'!$A$2:$S$109,22,FALSE),VLOOKUP(F329,'[1]2015Player Stats'!$A$2:$AB$830,22,FALSE))</f>
        <v>20</v>
      </c>
      <c r="AD329">
        <f>IF(G329="GK",VLOOKUP(F329,'[1]2015GoalKeeper Stats'!$A$2:$S$109,23,FALSE),VLOOKUP(F329,'[1]2015Player Stats'!$A$2:$AB$830,23,FALSE))</f>
        <v>3</v>
      </c>
      <c r="AE329">
        <f>IF(G329="GK",VLOOKUP(F329,'[1]2015GoalKeeper Stats'!$A$2:$S$109,24,FALSE),VLOOKUP(F329,'[1]2015Player Stats'!$A$2:$AB$830,24,FALSE))</f>
        <v>3</v>
      </c>
      <c r="AF329">
        <f>IF(G329="GK",VLOOKUP(F329,'[1]2015GoalKeeper Stats'!$A$2:$S$109,25,FALSE),VLOOKUP(F329,'[1]2015Player Stats'!$A$2:$AB$830,25,FALSE))</f>
        <v>0</v>
      </c>
      <c r="AG329">
        <f>IF(G329="GK",VLOOKUP(F329,'[1]2015GoalKeeper Stats'!$A$2:$S$109,26,FALSE),VLOOKUP(F329,'[1]2015Player Stats'!$A$2:$AB$830,26,FALSE))</f>
        <v>42.86</v>
      </c>
      <c r="AH329" s="51">
        <v>2015</v>
      </c>
      <c r="AI329" s="51">
        <v>34</v>
      </c>
      <c r="AJ329" s="51">
        <v>440</v>
      </c>
      <c r="AK329" s="51">
        <v>386</v>
      </c>
      <c r="AL329" s="51">
        <v>45</v>
      </c>
      <c r="AM329" s="51">
        <v>36</v>
      </c>
      <c r="AN329" s="51">
        <v>9</v>
      </c>
      <c r="AO329" s="52">
        <v>42.02</v>
      </c>
      <c r="AP329" s="52">
        <v>37.61</v>
      </c>
      <c r="AQ329" s="52">
        <v>4.41</v>
      </c>
      <c r="AR329" s="52">
        <v>4.59</v>
      </c>
      <c r="AS329" s="51">
        <v>53</v>
      </c>
      <c r="AT329" s="52">
        <v>49.64</v>
      </c>
    </row>
    <row r="330" spans="1:46" hidden="1">
      <c r="A330">
        <v>2015</v>
      </c>
      <c r="B330" t="s">
        <v>203</v>
      </c>
      <c r="C330" t="s">
        <v>203</v>
      </c>
      <c r="D330" t="s">
        <v>1429</v>
      </c>
      <c r="E330" t="s">
        <v>1430</v>
      </c>
      <c r="F330" t="str">
        <f t="shared" si="5"/>
        <v>Tim Parker</v>
      </c>
      <c r="G330" t="s">
        <v>893</v>
      </c>
      <c r="H330" s="143">
        <v>78750</v>
      </c>
      <c r="I330" s="143">
        <v>60000</v>
      </c>
      <c r="J330" t="str">
        <f>IF(G330="GK",VLOOKUP(F330,'[1]2015GoalKeeper Stats'!$A$2:$S$109,2,FALSE),VLOOKUP(F330,'[1]2015Player Stats'!$A$2:$AB$830,2,FALSE))</f>
        <v>RBNY</v>
      </c>
      <c r="K330">
        <f>IF(G330="GK",VLOOKUP(F330,'[1]2015GoalKeeper Stats'!$A$2:$S$109,4,FALSE),VLOOKUP(F330,'[1]2015Player Stats'!$A$2:$AB$830,4,FALSE))</f>
        <v>15</v>
      </c>
      <c r="L330">
        <f>IF(G330="GK",VLOOKUP(F330,'[1]2015GoalKeeper Stats'!$A$2:$S$109,5,FALSE),VLOOKUP(F330,'[1]2015Player Stats'!$A$2:$AB$830,5,FALSE))</f>
        <v>14</v>
      </c>
      <c r="M330">
        <f>IF(G330="GK",VLOOKUP(F330,'[1]2015GoalKeeper Stats'!$A$2:$S$109,6,FALSE),VLOOKUP(F330,'[1]2015Player Stats'!$A$2:$AB$830,6,FALSE))</f>
        <v>1262</v>
      </c>
      <c r="N330">
        <f>IF(G330="GK",VLOOKUP(F330,'[1]2015GoalKeeper Stats'!$A$2:$S$109,7,FALSE),VLOOKUP(F330,'[1]2015Player Stats'!$A$2:$AB$830,7,FALSE))</f>
        <v>0</v>
      </c>
      <c r="O330">
        <f>IF(G330="GK",VLOOKUP(F330,'[1]2015GoalKeeper Stats'!$A$2:$S$109,8,FALSE),VLOOKUP(F330,'[1]2015Player Stats'!$A$2:$AB$830,8,FALSE))</f>
        <v>0</v>
      </c>
      <c r="P330">
        <f>IF(G330="GK",VLOOKUP(F330,'[1]2015GoalKeeper Stats'!$A$2:$S$109,9,FALSE),VLOOKUP(F330,'[1]2015Player Stats'!$A$2:$AB$830,9,FALSE))</f>
        <v>4</v>
      </c>
      <c r="Q330">
        <f>IF(G330="GK",VLOOKUP(F330,'[1]2015GoalKeeper Stats'!$A$2:$S$109,10,FALSE),VLOOKUP(F330,'[1]2015Player Stats'!$A$2:$AB$830,10,FALSE))</f>
        <v>2</v>
      </c>
      <c r="R330">
        <f>IF(G330="GK",VLOOKUP(F330,'[1]2015GoalKeeper Stats'!$A$2:$S$109,11,FALSE),VLOOKUP(F330,'[1]2015Player Stats'!$A$2:$AB$830,11,FALSE))</f>
        <v>0</v>
      </c>
      <c r="S330" t="str">
        <f>IF(G330="GK",VLOOKUP(F330,'[1]2015GoalKeeper Stats'!$A$2:$S$109,12,FALSE),VLOOKUP(F330,'[1]2015Player Stats'!$A$2:$AB$830,12,FALSE))</f>
        <v>0/0</v>
      </c>
      <c r="T330">
        <f>IF(G330="GK",VLOOKUP(F330,'[1]2015GoalKeeper Stats'!$A$2:$S$109,13,FALSE),VLOOKUP(F330,'[1]2015Player Stats'!$A$2:$AB$830,13,FALSE))</f>
        <v>0</v>
      </c>
      <c r="U330">
        <f>IF(G330="GK",VLOOKUP(F330,'[1]2015GoalKeeper Stats'!$A$2:$S$109,14,FALSE),VLOOKUP(F330,'[1]2015Player Stats'!$A$2:$AB$830,14,FALSE))</f>
        <v>0</v>
      </c>
      <c r="V330">
        <f>IF(G330="GK",VLOOKUP(F330,'[1]2015GoalKeeper Stats'!$A$2:$S$109,15,FALSE),VLOOKUP(F330,'[1]2015Player Stats'!$A$2:$AB$830,15,FALSE))</f>
        <v>0</v>
      </c>
      <c r="W330">
        <f>IF(G330="GK",VLOOKUP(F330,'[1]2015GoalKeeper Stats'!$A$2:$S$109,16,FALSE),VLOOKUP(F330,'[1]2015Player Stats'!$A$2:$AB$830,16,FALSE))</f>
        <v>0</v>
      </c>
      <c r="X330">
        <f>IF(G330="GK",VLOOKUP(F330,'[1]2015GoalKeeper Stats'!$A$2:$S$109,17,FALSE),VLOOKUP(F330,'[1]2015Player Stats'!$A$2:$AB$830,17,FALSE))</f>
        <v>0</v>
      </c>
      <c r="Y330">
        <f>IF(G330="GK",VLOOKUP(F330,'[1]2015GoalKeeper Stats'!$A$2:$S$109,18,FALSE),VLOOKUP(F330,'[1]2015Player Stats'!$A$2:$AB$830,18,FALSE))</f>
        <v>0</v>
      </c>
      <c r="Z330">
        <f>IF(G330="GK",VLOOKUP(F330,'[1]2015GoalKeeper Stats'!$A$2:$S$109,19,FALSE),VLOOKUP(F330,'[1]2015Player Stats'!$A$2:$AB$830,19,FALSE))</f>
        <v>0</v>
      </c>
      <c r="AA330">
        <f>IF(G330="GK",VLOOKUP(F330,'[1]2015GoalKeeper Stats'!$A$2:$S$109,20,FALSE),VLOOKUP(F330,'[1]2015Player Stats'!$A$2:$AB$830,20,FALSE))</f>
        <v>0</v>
      </c>
      <c r="AB330">
        <f>IF(G330="GK",VLOOKUP(F330,'[1]2015GoalKeeper Stats'!$A$2:$S$109,21,FALSE),VLOOKUP(F330,'[1]2015Player Stats'!$A$2:$AB$830,21,FALSE))</f>
        <v>9</v>
      </c>
      <c r="AC330">
        <f>IF(G330="GK",VLOOKUP(F330,'[1]2015GoalKeeper Stats'!$A$2:$S$109,22,FALSE),VLOOKUP(F330,'[1]2015Player Stats'!$A$2:$AB$830,22,FALSE))</f>
        <v>7</v>
      </c>
      <c r="AD330">
        <f>IF(G330="GK",VLOOKUP(F330,'[1]2015GoalKeeper Stats'!$A$2:$S$109,23,FALSE),VLOOKUP(F330,'[1]2015Player Stats'!$A$2:$AB$830,23,FALSE))</f>
        <v>0</v>
      </c>
      <c r="AE330">
        <f>IF(G330="GK",VLOOKUP(F330,'[1]2015GoalKeeper Stats'!$A$2:$S$109,24,FALSE),VLOOKUP(F330,'[1]2015Player Stats'!$A$2:$AB$830,24,FALSE))</f>
        <v>2</v>
      </c>
      <c r="AF330">
        <f>IF(G330="GK",VLOOKUP(F330,'[1]2015GoalKeeper Stats'!$A$2:$S$109,25,FALSE),VLOOKUP(F330,'[1]2015Player Stats'!$A$2:$AB$830,25,FALSE))</f>
        <v>0</v>
      </c>
      <c r="AG330">
        <f>IF(G330="GK",VLOOKUP(F330,'[1]2015GoalKeeper Stats'!$A$2:$S$109,26,FALSE),VLOOKUP(F330,'[1]2015Player Stats'!$A$2:$AB$830,26,FALSE))</f>
        <v>50</v>
      </c>
      <c r="AH330" s="51">
        <v>2015</v>
      </c>
      <c r="AI330" s="51">
        <v>34</v>
      </c>
      <c r="AJ330" s="51">
        <v>440</v>
      </c>
      <c r="AK330" s="51">
        <v>386</v>
      </c>
      <c r="AL330" s="51">
        <v>45</v>
      </c>
      <c r="AM330" s="51">
        <v>36</v>
      </c>
      <c r="AN330" s="51">
        <v>9</v>
      </c>
      <c r="AO330" s="52">
        <v>42.02</v>
      </c>
      <c r="AP330" s="52">
        <v>37.61</v>
      </c>
      <c r="AQ330" s="52">
        <v>4.41</v>
      </c>
      <c r="AR330" s="52">
        <v>4.59</v>
      </c>
      <c r="AS330" s="51">
        <v>53</v>
      </c>
      <c r="AT330" s="52">
        <v>49.64</v>
      </c>
    </row>
    <row r="331" spans="1:46" hidden="1">
      <c r="A331">
        <v>2015</v>
      </c>
      <c r="B331" t="s">
        <v>202</v>
      </c>
      <c r="C331" t="s">
        <v>202</v>
      </c>
      <c r="D331" t="s">
        <v>1431</v>
      </c>
      <c r="E331" t="s">
        <v>1432</v>
      </c>
      <c r="F331" t="str">
        <f t="shared" si="5"/>
        <v>Daneil Cyrus</v>
      </c>
      <c r="G331" t="s">
        <v>893</v>
      </c>
      <c r="H331" s="143">
        <v>77833</v>
      </c>
      <c r="I331" s="143">
        <v>72000</v>
      </c>
      <c r="J331" t="str">
        <f>IF(G331="GK",VLOOKUP(F331,'[1]2015GoalKeeper Stats'!$A$2:$S$109,2,FALSE),VLOOKUP(F331,'[1]2015Player Stats'!$A$2:$AB$830,2,FALSE))</f>
        <v>CHI</v>
      </c>
      <c r="K331">
        <f>IF(G331="GK",VLOOKUP(F331,'[1]2015GoalKeeper Stats'!$A$2:$S$109,4,FALSE),VLOOKUP(F331,'[1]2015Player Stats'!$A$2:$AB$830,4,FALSE))</f>
        <v>6</v>
      </c>
      <c r="L331">
        <f>IF(G331="GK",VLOOKUP(F331,'[1]2015GoalKeeper Stats'!$A$2:$S$109,5,FALSE),VLOOKUP(F331,'[1]2015Player Stats'!$A$2:$AB$830,5,FALSE))</f>
        <v>5</v>
      </c>
      <c r="M331">
        <f>IF(G331="GK",VLOOKUP(F331,'[1]2015GoalKeeper Stats'!$A$2:$S$109,6,FALSE),VLOOKUP(F331,'[1]2015Player Stats'!$A$2:$AB$830,6,FALSE))</f>
        <v>519</v>
      </c>
      <c r="N331">
        <f>IF(G331="GK",VLOOKUP(F331,'[1]2015GoalKeeper Stats'!$A$2:$S$109,7,FALSE),VLOOKUP(F331,'[1]2015Player Stats'!$A$2:$AB$830,7,FALSE))</f>
        <v>0</v>
      </c>
      <c r="O331">
        <f>IF(G331="GK",VLOOKUP(F331,'[1]2015GoalKeeper Stats'!$A$2:$S$109,8,FALSE),VLOOKUP(F331,'[1]2015Player Stats'!$A$2:$AB$830,8,FALSE))</f>
        <v>0</v>
      </c>
      <c r="P331">
        <f>IF(G331="GK",VLOOKUP(F331,'[1]2015GoalKeeper Stats'!$A$2:$S$109,9,FALSE),VLOOKUP(F331,'[1]2015Player Stats'!$A$2:$AB$830,9,FALSE))</f>
        <v>1</v>
      </c>
      <c r="Q331">
        <f>IF(G331="GK",VLOOKUP(F331,'[1]2015GoalKeeper Stats'!$A$2:$S$109,10,FALSE),VLOOKUP(F331,'[1]2015Player Stats'!$A$2:$AB$830,10,FALSE))</f>
        <v>0</v>
      </c>
      <c r="R331">
        <f>IF(G331="GK",VLOOKUP(F331,'[1]2015GoalKeeper Stats'!$A$2:$S$109,11,FALSE),VLOOKUP(F331,'[1]2015Player Stats'!$A$2:$AB$830,11,FALSE))</f>
        <v>0</v>
      </c>
      <c r="S331" t="str">
        <f>IF(G331="GK",VLOOKUP(F331,'[1]2015GoalKeeper Stats'!$A$2:$S$109,12,FALSE),VLOOKUP(F331,'[1]2015Player Stats'!$A$2:$AB$830,12,FALSE))</f>
        <v>0/0</v>
      </c>
      <c r="T331">
        <f>IF(G331="GK",VLOOKUP(F331,'[1]2015GoalKeeper Stats'!$A$2:$S$109,13,FALSE),VLOOKUP(F331,'[1]2015Player Stats'!$A$2:$AB$830,13,FALSE))</f>
        <v>0</v>
      </c>
      <c r="U331">
        <f>IF(G331="GK",VLOOKUP(F331,'[1]2015GoalKeeper Stats'!$A$2:$S$109,14,FALSE),VLOOKUP(F331,'[1]2015Player Stats'!$A$2:$AB$830,14,FALSE))</f>
        <v>0</v>
      </c>
      <c r="V331">
        <f>IF(G331="GK",VLOOKUP(F331,'[1]2015GoalKeeper Stats'!$A$2:$S$109,15,FALSE),VLOOKUP(F331,'[1]2015Player Stats'!$A$2:$AB$830,15,FALSE))</f>
        <v>0</v>
      </c>
      <c r="W331">
        <f>IF(G331="GK",VLOOKUP(F331,'[1]2015GoalKeeper Stats'!$A$2:$S$109,16,FALSE),VLOOKUP(F331,'[1]2015Player Stats'!$A$2:$AB$830,16,FALSE))</f>
        <v>0</v>
      </c>
      <c r="X331">
        <f>IF(G331="GK",VLOOKUP(F331,'[1]2015GoalKeeper Stats'!$A$2:$S$109,17,FALSE),VLOOKUP(F331,'[1]2015Player Stats'!$A$2:$AB$830,17,FALSE))</f>
        <v>0</v>
      </c>
      <c r="Y331">
        <f>IF(G331="GK",VLOOKUP(F331,'[1]2015GoalKeeper Stats'!$A$2:$S$109,18,FALSE),VLOOKUP(F331,'[1]2015Player Stats'!$A$2:$AB$830,18,FALSE))</f>
        <v>0</v>
      </c>
      <c r="Z331">
        <f>IF(G331="GK",VLOOKUP(F331,'[1]2015GoalKeeper Stats'!$A$2:$S$109,19,FALSE),VLOOKUP(F331,'[1]2015Player Stats'!$A$2:$AB$830,19,FALSE))</f>
        <v>0</v>
      </c>
      <c r="AA331">
        <f>IF(G331="GK",VLOOKUP(F331,'[1]2015GoalKeeper Stats'!$A$2:$S$109,20,FALSE),VLOOKUP(F331,'[1]2015Player Stats'!$A$2:$AB$830,20,FALSE))</f>
        <v>0</v>
      </c>
      <c r="AB331">
        <f>IF(G331="GK",VLOOKUP(F331,'[1]2015GoalKeeper Stats'!$A$2:$S$109,21,FALSE),VLOOKUP(F331,'[1]2015Player Stats'!$A$2:$AB$830,21,FALSE))</f>
        <v>5</v>
      </c>
      <c r="AC331">
        <f>IF(G331="GK",VLOOKUP(F331,'[1]2015GoalKeeper Stats'!$A$2:$S$109,22,FALSE),VLOOKUP(F331,'[1]2015Player Stats'!$A$2:$AB$830,22,FALSE))</f>
        <v>3</v>
      </c>
      <c r="AD331">
        <f>IF(G331="GK",VLOOKUP(F331,'[1]2015GoalKeeper Stats'!$A$2:$S$109,23,FALSE),VLOOKUP(F331,'[1]2015Player Stats'!$A$2:$AB$830,23,FALSE))</f>
        <v>0</v>
      </c>
      <c r="AE331">
        <f>IF(G331="GK",VLOOKUP(F331,'[1]2015GoalKeeper Stats'!$A$2:$S$109,24,FALSE),VLOOKUP(F331,'[1]2015Player Stats'!$A$2:$AB$830,24,FALSE))</f>
        <v>1</v>
      </c>
      <c r="AF331">
        <f>IF(G331="GK",VLOOKUP(F331,'[1]2015GoalKeeper Stats'!$A$2:$S$109,25,FALSE),VLOOKUP(F331,'[1]2015Player Stats'!$A$2:$AB$830,25,FALSE))</f>
        <v>0</v>
      </c>
      <c r="AG331">
        <f>IF(G331="GK",VLOOKUP(F331,'[1]2015GoalKeeper Stats'!$A$2:$S$109,26,FALSE),VLOOKUP(F331,'[1]2015Player Stats'!$A$2:$AB$830,26,FALSE))</f>
        <v>0</v>
      </c>
      <c r="AH331" s="51">
        <v>2015</v>
      </c>
      <c r="AI331" s="51">
        <v>34</v>
      </c>
      <c r="AJ331" s="51">
        <v>467</v>
      </c>
      <c r="AK331" s="51">
        <v>395</v>
      </c>
      <c r="AL331" s="51">
        <v>43</v>
      </c>
      <c r="AM331" s="51">
        <v>55</v>
      </c>
      <c r="AN331" s="51">
        <v>-12</v>
      </c>
      <c r="AO331" s="52">
        <v>46.29</v>
      </c>
      <c r="AP331" s="52">
        <v>47.56</v>
      </c>
      <c r="AQ331" s="52">
        <v>-1.27</v>
      </c>
      <c r="AR331" s="52">
        <v>-10.73</v>
      </c>
      <c r="AS331" s="51">
        <v>30</v>
      </c>
      <c r="AT331" s="52">
        <v>45.54</v>
      </c>
    </row>
    <row r="332" spans="1:46" hidden="1">
      <c r="A332">
        <v>2015</v>
      </c>
      <c r="B332" t="s">
        <v>205</v>
      </c>
      <c r="C332" t="s">
        <v>971</v>
      </c>
      <c r="D332" t="s">
        <v>1433</v>
      </c>
      <c r="E332" t="s">
        <v>1434</v>
      </c>
      <c r="F332" t="str">
        <f t="shared" si="5"/>
        <v>Otis Earle</v>
      </c>
      <c r="G332" t="s">
        <v>893</v>
      </c>
      <c r="H332" s="143">
        <v>77125</v>
      </c>
      <c r="I332" s="143">
        <v>60000</v>
      </c>
      <c r="J332" t="str">
        <f>IF(G332="GK",VLOOKUP(F332,'[1]2015GoalKeeper Stats'!$A$2:$S$109,2,FALSE),VLOOKUP(F332,'[1]2015Player Stats'!$A$2:$AB$830,2,FALSE))</f>
        <v>DAL</v>
      </c>
      <c r="K332">
        <f>IF(G332="GK",VLOOKUP(F332,'[1]2015GoalKeeper Stats'!$A$2:$S$109,4,FALSE),VLOOKUP(F332,'[1]2015Player Stats'!$A$2:$AB$830,4,FALSE))</f>
        <v>0</v>
      </c>
      <c r="L332">
        <f>IF(G332="GK",VLOOKUP(F332,'[1]2015GoalKeeper Stats'!$A$2:$S$109,5,FALSE),VLOOKUP(F332,'[1]2015Player Stats'!$A$2:$AB$830,5,FALSE))</f>
        <v>0</v>
      </c>
      <c r="M332">
        <f>IF(G332="GK",VLOOKUP(F332,'[1]2015GoalKeeper Stats'!$A$2:$S$109,6,FALSE),VLOOKUP(F332,'[1]2015Player Stats'!$A$2:$AB$830,6,FALSE))</f>
        <v>0</v>
      </c>
      <c r="N332">
        <f>IF(G332="GK",VLOOKUP(F332,'[1]2015GoalKeeper Stats'!$A$2:$S$109,7,FALSE),VLOOKUP(F332,'[1]2015Player Stats'!$A$2:$AB$830,7,FALSE))</f>
        <v>0</v>
      </c>
      <c r="O332">
        <f>IF(G332="GK",VLOOKUP(F332,'[1]2015GoalKeeper Stats'!$A$2:$S$109,8,FALSE),VLOOKUP(F332,'[1]2015Player Stats'!$A$2:$AB$830,8,FALSE))</f>
        <v>0</v>
      </c>
      <c r="P332">
        <f>IF(G332="GK",VLOOKUP(F332,'[1]2015GoalKeeper Stats'!$A$2:$S$109,9,FALSE),VLOOKUP(F332,'[1]2015Player Stats'!$A$2:$AB$830,9,FALSE))</f>
        <v>0</v>
      </c>
      <c r="Q332">
        <f>IF(G332="GK",VLOOKUP(F332,'[1]2015GoalKeeper Stats'!$A$2:$S$109,10,FALSE),VLOOKUP(F332,'[1]2015Player Stats'!$A$2:$AB$830,10,FALSE))</f>
        <v>0</v>
      </c>
      <c r="R332">
        <f>IF(G332="GK",VLOOKUP(F332,'[1]2015GoalKeeper Stats'!$A$2:$S$109,11,FALSE),VLOOKUP(F332,'[1]2015Player Stats'!$A$2:$AB$830,11,FALSE))</f>
        <v>0</v>
      </c>
      <c r="S332" t="str">
        <f>IF(G332="GK",VLOOKUP(F332,'[1]2015GoalKeeper Stats'!$A$2:$S$109,12,FALSE),VLOOKUP(F332,'[1]2015Player Stats'!$A$2:$AB$830,12,FALSE))</f>
        <v>0/0</v>
      </c>
      <c r="T332">
        <f>IF(G332="GK",VLOOKUP(F332,'[1]2015GoalKeeper Stats'!$A$2:$S$109,13,FALSE),VLOOKUP(F332,'[1]2015Player Stats'!$A$2:$AB$830,13,FALSE))</f>
        <v>0</v>
      </c>
      <c r="U332">
        <f>IF(G332="GK",VLOOKUP(F332,'[1]2015GoalKeeper Stats'!$A$2:$S$109,14,FALSE),VLOOKUP(F332,'[1]2015Player Stats'!$A$2:$AB$830,14,FALSE))</f>
        <v>0</v>
      </c>
      <c r="V332">
        <f>IF(G332="GK",VLOOKUP(F332,'[1]2015GoalKeeper Stats'!$A$2:$S$109,15,FALSE),VLOOKUP(F332,'[1]2015Player Stats'!$A$2:$AB$830,15,FALSE))</f>
        <v>0</v>
      </c>
      <c r="W332">
        <f>IF(G332="GK",VLOOKUP(F332,'[1]2015GoalKeeper Stats'!$A$2:$S$109,16,FALSE),VLOOKUP(F332,'[1]2015Player Stats'!$A$2:$AB$830,16,FALSE))</f>
        <v>0</v>
      </c>
      <c r="X332">
        <f>IF(G332="GK",VLOOKUP(F332,'[1]2015GoalKeeper Stats'!$A$2:$S$109,17,FALSE),VLOOKUP(F332,'[1]2015Player Stats'!$A$2:$AB$830,17,FALSE))</f>
        <v>0</v>
      </c>
      <c r="Y332">
        <f>IF(G332="GK",VLOOKUP(F332,'[1]2015GoalKeeper Stats'!$A$2:$S$109,18,FALSE),VLOOKUP(F332,'[1]2015Player Stats'!$A$2:$AB$830,18,FALSE))</f>
        <v>0</v>
      </c>
      <c r="Z332">
        <f>IF(G332="GK",VLOOKUP(F332,'[1]2015GoalKeeper Stats'!$A$2:$S$109,19,FALSE),VLOOKUP(F332,'[1]2015Player Stats'!$A$2:$AB$830,19,FALSE))</f>
        <v>0</v>
      </c>
      <c r="AA332">
        <f>IF(G332="GK",VLOOKUP(F332,'[1]2015GoalKeeper Stats'!$A$2:$S$109,20,FALSE),VLOOKUP(F332,'[1]2015Player Stats'!$A$2:$AB$830,20,FALSE))</f>
        <v>0</v>
      </c>
      <c r="AB332">
        <f>IF(G332="GK",VLOOKUP(F332,'[1]2015GoalKeeper Stats'!$A$2:$S$109,21,FALSE),VLOOKUP(F332,'[1]2015Player Stats'!$A$2:$AB$830,21,FALSE))</f>
        <v>0</v>
      </c>
      <c r="AC332">
        <f>IF(G332="GK",VLOOKUP(F332,'[1]2015GoalKeeper Stats'!$A$2:$S$109,22,FALSE),VLOOKUP(F332,'[1]2015Player Stats'!$A$2:$AB$830,22,FALSE))</f>
        <v>0</v>
      </c>
      <c r="AD332">
        <f>IF(G332="GK",VLOOKUP(F332,'[1]2015GoalKeeper Stats'!$A$2:$S$109,23,FALSE),VLOOKUP(F332,'[1]2015Player Stats'!$A$2:$AB$830,23,FALSE))</f>
        <v>0</v>
      </c>
      <c r="AE332">
        <f>IF(G332="GK",VLOOKUP(F332,'[1]2015GoalKeeper Stats'!$A$2:$S$109,24,FALSE),VLOOKUP(F332,'[1]2015Player Stats'!$A$2:$AB$830,24,FALSE))</f>
        <v>0</v>
      </c>
      <c r="AF332">
        <f>IF(G332="GK",VLOOKUP(F332,'[1]2015GoalKeeper Stats'!$A$2:$S$109,25,FALSE),VLOOKUP(F332,'[1]2015Player Stats'!$A$2:$AB$830,25,FALSE))</f>
        <v>0</v>
      </c>
      <c r="AG332">
        <f>IF(G332="GK",VLOOKUP(F332,'[1]2015GoalKeeper Stats'!$A$2:$S$109,26,FALSE),VLOOKUP(F332,'[1]2015Player Stats'!$A$2:$AB$830,26,FALSE))</f>
        <v>0</v>
      </c>
      <c r="AH332" s="51">
        <v>2015</v>
      </c>
      <c r="AI332" s="51">
        <v>34</v>
      </c>
      <c r="AJ332" s="51">
        <v>399</v>
      </c>
      <c r="AK332" s="51">
        <v>385</v>
      </c>
      <c r="AL332" s="51">
        <v>51</v>
      </c>
      <c r="AM332" s="51">
        <v>38</v>
      </c>
      <c r="AN332" s="51">
        <v>13</v>
      </c>
      <c r="AO332" s="52">
        <v>44.54</v>
      </c>
      <c r="AP332" s="52">
        <v>41.23</v>
      </c>
      <c r="AQ332" s="52">
        <v>3.31</v>
      </c>
      <c r="AR332" s="52">
        <v>9.69</v>
      </c>
      <c r="AS332" s="51">
        <v>60</v>
      </c>
      <c r="AT332" s="52">
        <v>48.28</v>
      </c>
    </row>
    <row r="333" spans="1:46" hidden="1">
      <c r="A333">
        <v>2015</v>
      </c>
      <c r="B333" t="s">
        <v>205</v>
      </c>
      <c r="C333" t="s">
        <v>971</v>
      </c>
      <c r="D333" t="s">
        <v>1435</v>
      </c>
      <c r="E333" t="s">
        <v>1436</v>
      </c>
      <c r="F333" t="str">
        <f t="shared" si="5"/>
        <v>Coy Craft</v>
      </c>
      <c r="G333" t="s">
        <v>875</v>
      </c>
      <c r="H333" s="143">
        <v>77083</v>
      </c>
      <c r="I333" s="143">
        <v>60000</v>
      </c>
      <c r="J333" t="str">
        <f>IF(G333="GK",VLOOKUP(F333,'[1]2015GoalKeeper Stats'!$A$2:$S$109,2,FALSE),VLOOKUP(F333,'[1]2015Player Stats'!$A$2:$AB$830,2,FALSE))</f>
        <v>DAL</v>
      </c>
      <c r="K333">
        <f>IF(G333="GK",VLOOKUP(F333,'[1]2015GoalKeeper Stats'!$A$2:$S$109,4,FALSE),VLOOKUP(F333,'[1]2015Player Stats'!$A$2:$AB$830,4,FALSE))</f>
        <v>2</v>
      </c>
      <c r="L333">
        <f>IF(G333="GK",VLOOKUP(F333,'[1]2015GoalKeeper Stats'!$A$2:$S$109,5,FALSE),VLOOKUP(F333,'[1]2015Player Stats'!$A$2:$AB$830,5,FALSE))</f>
        <v>1</v>
      </c>
      <c r="M333">
        <f>IF(G333="GK",VLOOKUP(F333,'[1]2015GoalKeeper Stats'!$A$2:$S$109,6,FALSE),VLOOKUP(F333,'[1]2015Player Stats'!$A$2:$AB$830,6,FALSE))</f>
        <v>67</v>
      </c>
      <c r="N333">
        <f>IF(G333="GK",VLOOKUP(F333,'[1]2015GoalKeeper Stats'!$A$2:$S$109,7,FALSE),VLOOKUP(F333,'[1]2015Player Stats'!$A$2:$AB$830,7,FALSE))</f>
        <v>0</v>
      </c>
      <c r="O333">
        <f>IF(G333="GK",VLOOKUP(F333,'[1]2015GoalKeeper Stats'!$A$2:$S$109,8,FALSE),VLOOKUP(F333,'[1]2015Player Stats'!$A$2:$AB$830,8,FALSE))</f>
        <v>0</v>
      </c>
      <c r="P333">
        <f>IF(G333="GK",VLOOKUP(F333,'[1]2015GoalKeeper Stats'!$A$2:$S$109,9,FALSE),VLOOKUP(F333,'[1]2015Player Stats'!$A$2:$AB$830,9,FALSE))</f>
        <v>2</v>
      </c>
      <c r="Q333">
        <f>IF(G333="GK",VLOOKUP(F333,'[1]2015GoalKeeper Stats'!$A$2:$S$109,10,FALSE),VLOOKUP(F333,'[1]2015Player Stats'!$A$2:$AB$830,10,FALSE))</f>
        <v>0</v>
      </c>
      <c r="R333">
        <f>IF(G333="GK",VLOOKUP(F333,'[1]2015GoalKeeper Stats'!$A$2:$S$109,11,FALSE),VLOOKUP(F333,'[1]2015Player Stats'!$A$2:$AB$830,11,FALSE))</f>
        <v>0</v>
      </c>
      <c r="S333" t="str">
        <f>IF(G333="GK",VLOOKUP(F333,'[1]2015GoalKeeper Stats'!$A$2:$S$109,12,FALSE),VLOOKUP(F333,'[1]2015Player Stats'!$A$2:$AB$830,12,FALSE))</f>
        <v>0/0</v>
      </c>
      <c r="T333">
        <f>IF(G333="GK",VLOOKUP(F333,'[1]2015GoalKeeper Stats'!$A$2:$S$109,13,FALSE),VLOOKUP(F333,'[1]2015Player Stats'!$A$2:$AB$830,13,FALSE))</f>
        <v>0</v>
      </c>
      <c r="U333">
        <f>IF(G333="GK",VLOOKUP(F333,'[1]2015GoalKeeper Stats'!$A$2:$S$109,14,FALSE),VLOOKUP(F333,'[1]2015Player Stats'!$A$2:$AB$830,14,FALSE))</f>
        <v>0</v>
      </c>
      <c r="V333">
        <f>IF(G333="GK",VLOOKUP(F333,'[1]2015GoalKeeper Stats'!$A$2:$S$109,15,FALSE),VLOOKUP(F333,'[1]2015Player Stats'!$A$2:$AB$830,15,FALSE))</f>
        <v>0</v>
      </c>
      <c r="W333">
        <f>IF(G333="GK",VLOOKUP(F333,'[1]2015GoalKeeper Stats'!$A$2:$S$109,16,FALSE),VLOOKUP(F333,'[1]2015Player Stats'!$A$2:$AB$830,16,FALSE))</f>
        <v>0</v>
      </c>
      <c r="X333">
        <f>IF(G333="GK",VLOOKUP(F333,'[1]2015GoalKeeper Stats'!$A$2:$S$109,17,FALSE),VLOOKUP(F333,'[1]2015Player Stats'!$A$2:$AB$830,17,FALSE))</f>
        <v>0</v>
      </c>
      <c r="Y333">
        <f>IF(G333="GK",VLOOKUP(F333,'[1]2015GoalKeeper Stats'!$A$2:$S$109,18,FALSE),VLOOKUP(F333,'[1]2015Player Stats'!$A$2:$AB$830,18,FALSE))</f>
        <v>0</v>
      </c>
      <c r="Z333">
        <f>IF(G333="GK",VLOOKUP(F333,'[1]2015GoalKeeper Stats'!$A$2:$S$109,19,FALSE),VLOOKUP(F333,'[1]2015Player Stats'!$A$2:$AB$830,19,FALSE))</f>
        <v>0</v>
      </c>
      <c r="AA333">
        <f>IF(G333="GK",VLOOKUP(F333,'[1]2015GoalKeeper Stats'!$A$2:$S$109,20,FALSE),VLOOKUP(F333,'[1]2015Player Stats'!$A$2:$AB$830,20,FALSE))</f>
        <v>0</v>
      </c>
      <c r="AB333">
        <f>IF(G333="GK",VLOOKUP(F333,'[1]2015GoalKeeper Stats'!$A$2:$S$109,21,FALSE),VLOOKUP(F333,'[1]2015Player Stats'!$A$2:$AB$830,21,FALSE))</f>
        <v>1</v>
      </c>
      <c r="AC333">
        <f>IF(G333="GK",VLOOKUP(F333,'[1]2015GoalKeeper Stats'!$A$2:$S$109,22,FALSE),VLOOKUP(F333,'[1]2015Player Stats'!$A$2:$AB$830,22,FALSE))</f>
        <v>0</v>
      </c>
      <c r="AD333">
        <f>IF(G333="GK",VLOOKUP(F333,'[1]2015GoalKeeper Stats'!$A$2:$S$109,23,FALSE),VLOOKUP(F333,'[1]2015Player Stats'!$A$2:$AB$830,23,FALSE))</f>
        <v>1</v>
      </c>
      <c r="AE333">
        <f>IF(G333="GK",VLOOKUP(F333,'[1]2015GoalKeeper Stats'!$A$2:$S$109,24,FALSE),VLOOKUP(F333,'[1]2015Player Stats'!$A$2:$AB$830,24,FALSE))</f>
        <v>0</v>
      </c>
      <c r="AF333">
        <f>IF(G333="GK",VLOOKUP(F333,'[1]2015GoalKeeper Stats'!$A$2:$S$109,25,FALSE),VLOOKUP(F333,'[1]2015Player Stats'!$A$2:$AB$830,25,FALSE))</f>
        <v>0</v>
      </c>
      <c r="AG333">
        <f>IF(G333="GK",VLOOKUP(F333,'[1]2015GoalKeeper Stats'!$A$2:$S$109,26,FALSE),VLOOKUP(F333,'[1]2015Player Stats'!$A$2:$AB$830,26,FALSE))</f>
        <v>0</v>
      </c>
      <c r="AH333" s="51">
        <v>2015</v>
      </c>
      <c r="AI333" s="51">
        <v>34</v>
      </c>
      <c r="AJ333" s="51">
        <v>399</v>
      </c>
      <c r="AK333" s="51">
        <v>385</v>
      </c>
      <c r="AL333" s="51">
        <v>51</v>
      </c>
      <c r="AM333" s="51">
        <v>38</v>
      </c>
      <c r="AN333" s="51">
        <v>13</v>
      </c>
      <c r="AO333" s="52">
        <v>44.54</v>
      </c>
      <c r="AP333" s="52">
        <v>41.23</v>
      </c>
      <c r="AQ333" s="52">
        <v>3.31</v>
      </c>
      <c r="AR333" s="52">
        <v>9.69</v>
      </c>
      <c r="AS333" s="51">
        <v>60</v>
      </c>
      <c r="AT333" s="52">
        <v>48.28</v>
      </c>
    </row>
    <row r="334" spans="1:46" hidden="1">
      <c r="A334">
        <v>2015</v>
      </c>
      <c r="B334" t="s">
        <v>210</v>
      </c>
      <c r="C334" t="s">
        <v>210</v>
      </c>
      <c r="D334" t="s">
        <v>1238</v>
      </c>
      <c r="E334" t="s">
        <v>1437</v>
      </c>
      <c r="F334" t="str">
        <f t="shared" si="5"/>
        <v>Eric Avila</v>
      </c>
      <c r="G334" t="s">
        <v>860</v>
      </c>
      <c r="H334" s="143">
        <v>77000</v>
      </c>
      <c r="I334" s="143">
        <v>72000</v>
      </c>
      <c r="J334" t="str">
        <f>IF(G334="GK",VLOOKUP(F334,'[1]2015GoalKeeper Stats'!$A$2:$S$109,2,FALSE),VLOOKUP(F334,'[1]2015Player Stats'!$A$2:$AB$830,2,FALSE))</f>
        <v>ORL</v>
      </c>
      <c r="K334">
        <f>IF(G334="GK",VLOOKUP(F334,'[1]2015GoalKeeper Stats'!$A$2:$S$109,4,FALSE),VLOOKUP(F334,'[1]2015Player Stats'!$A$2:$AB$830,4,FALSE))</f>
        <v>21</v>
      </c>
      <c r="L334">
        <f>IF(G334="GK",VLOOKUP(F334,'[1]2015GoalKeeper Stats'!$A$2:$S$109,5,FALSE),VLOOKUP(F334,'[1]2015Player Stats'!$A$2:$AB$830,5,FALSE))</f>
        <v>15</v>
      </c>
      <c r="M334">
        <f>IF(G334="GK",VLOOKUP(F334,'[1]2015GoalKeeper Stats'!$A$2:$S$109,6,FALSE),VLOOKUP(F334,'[1]2015Player Stats'!$A$2:$AB$830,6,FALSE))</f>
        <v>1326</v>
      </c>
      <c r="N334">
        <f>IF(G334="GK",VLOOKUP(F334,'[1]2015GoalKeeper Stats'!$A$2:$S$109,7,FALSE),VLOOKUP(F334,'[1]2015Player Stats'!$A$2:$AB$830,7,FALSE))</f>
        <v>1</v>
      </c>
      <c r="O334">
        <f>IF(G334="GK",VLOOKUP(F334,'[1]2015GoalKeeper Stats'!$A$2:$S$109,8,FALSE),VLOOKUP(F334,'[1]2015Player Stats'!$A$2:$AB$830,8,FALSE))</f>
        <v>2</v>
      </c>
      <c r="P334">
        <f>IF(G334="GK",VLOOKUP(F334,'[1]2015GoalKeeper Stats'!$A$2:$S$109,9,FALSE),VLOOKUP(F334,'[1]2015Player Stats'!$A$2:$AB$830,9,FALSE))</f>
        <v>17</v>
      </c>
      <c r="Q334">
        <f>IF(G334="GK",VLOOKUP(F334,'[1]2015GoalKeeper Stats'!$A$2:$S$109,10,FALSE),VLOOKUP(F334,'[1]2015Player Stats'!$A$2:$AB$830,10,FALSE))</f>
        <v>3</v>
      </c>
      <c r="R334">
        <f>IF(G334="GK",VLOOKUP(F334,'[1]2015GoalKeeper Stats'!$A$2:$S$109,11,FALSE),VLOOKUP(F334,'[1]2015Player Stats'!$A$2:$AB$830,11,FALSE))</f>
        <v>1</v>
      </c>
      <c r="S334" t="str">
        <f>IF(G334="GK",VLOOKUP(F334,'[1]2015GoalKeeper Stats'!$A$2:$S$109,12,FALSE),VLOOKUP(F334,'[1]2015Player Stats'!$A$2:$AB$830,12,FALSE))</f>
        <v>0/0</v>
      </c>
      <c r="T334">
        <f>IF(G334="GK",VLOOKUP(F334,'[1]2015GoalKeeper Stats'!$A$2:$S$109,13,FALSE),VLOOKUP(F334,'[1]2015Player Stats'!$A$2:$AB$830,13,FALSE))</f>
        <v>1</v>
      </c>
      <c r="U334">
        <f>IF(G334="GK",VLOOKUP(F334,'[1]2015GoalKeeper Stats'!$A$2:$S$109,14,FALSE),VLOOKUP(F334,'[1]2015Player Stats'!$A$2:$AB$830,14,FALSE))</f>
        <v>0</v>
      </c>
      <c r="V334">
        <f>IF(G334="GK",VLOOKUP(F334,'[1]2015GoalKeeper Stats'!$A$2:$S$109,15,FALSE),VLOOKUP(F334,'[1]2015Player Stats'!$A$2:$AB$830,15,FALSE))</f>
        <v>7.0000000000000007E-2</v>
      </c>
      <c r="W334">
        <f>IF(G334="GK",VLOOKUP(F334,'[1]2015GoalKeeper Stats'!$A$2:$S$109,16,FALSE),VLOOKUP(F334,'[1]2015Player Stats'!$A$2:$AB$830,16,FALSE))</f>
        <v>5.9</v>
      </c>
      <c r="X334">
        <f>IF(G334="GK",VLOOKUP(F334,'[1]2015GoalKeeper Stats'!$A$2:$S$109,17,FALSE),VLOOKUP(F334,'[1]2015Player Stats'!$A$2:$AB$830,17,FALSE))</f>
        <v>0</v>
      </c>
      <c r="Y334">
        <f>IF(G334="GK",VLOOKUP(F334,'[1]2015GoalKeeper Stats'!$A$2:$S$109,18,FALSE),VLOOKUP(F334,'[1]2015Player Stats'!$A$2:$AB$830,18,FALSE))</f>
        <v>0</v>
      </c>
      <c r="Z334">
        <f>IF(G334="GK",VLOOKUP(F334,'[1]2015GoalKeeper Stats'!$A$2:$S$109,19,FALSE),VLOOKUP(F334,'[1]2015Player Stats'!$A$2:$AB$830,19,FALSE))</f>
        <v>2</v>
      </c>
      <c r="AA334">
        <f>IF(G334="GK",VLOOKUP(F334,'[1]2015GoalKeeper Stats'!$A$2:$S$109,20,FALSE),VLOOKUP(F334,'[1]2015Player Stats'!$A$2:$AB$830,20,FALSE))</f>
        <v>0.14000000000000001</v>
      </c>
      <c r="AB334">
        <f>IF(G334="GK",VLOOKUP(F334,'[1]2015GoalKeeper Stats'!$A$2:$S$109,21,FALSE),VLOOKUP(F334,'[1]2015Player Stats'!$A$2:$AB$830,21,FALSE))</f>
        <v>16</v>
      </c>
      <c r="AC334">
        <f>IF(G334="GK",VLOOKUP(F334,'[1]2015GoalKeeper Stats'!$A$2:$S$109,22,FALSE),VLOOKUP(F334,'[1]2015Player Stats'!$A$2:$AB$830,22,FALSE))</f>
        <v>16</v>
      </c>
      <c r="AD334">
        <f>IF(G334="GK",VLOOKUP(F334,'[1]2015GoalKeeper Stats'!$A$2:$S$109,23,FALSE),VLOOKUP(F334,'[1]2015Player Stats'!$A$2:$AB$830,23,FALSE))</f>
        <v>0</v>
      </c>
      <c r="AE334">
        <f>IF(G334="GK",VLOOKUP(F334,'[1]2015GoalKeeper Stats'!$A$2:$S$109,24,FALSE),VLOOKUP(F334,'[1]2015Player Stats'!$A$2:$AB$830,24,FALSE))</f>
        <v>1</v>
      </c>
      <c r="AF334">
        <f>IF(G334="GK",VLOOKUP(F334,'[1]2015GoalKeeper Stats'!$A$2:$S$109,25,FALSE),VLOOKUP(F334,'[1]2015Player Stats'!$A$2:$AB$830,25,FALSE))</f>
        <v>0</v>
      </c>
      <c r="AG334">
        <f>IF(G334="GK",VLOOKUP(F334,'[1]2015GoalKeeper Stats'!$A$2:$S$109,26,FALSE),VLOOKUP(F334,'[1]2015Player Stats'!$A$2:$AB$830,26,FALSE))</f>
        <v>17.649999999999999</v>
      </c>
      <c r="AH334" s="51">
        <v>2015</v>
      </c>
      <c r="AI334" s="51">
        <v>34</v>
      </c>
      <c r="AJ334" s="51">
        <v>382</v>
      </c>
      <c r="AK334" s="51">
        <v>434</v>
      </c>
      <c r="AL334" s="51">
        <v>41</v>
      </c>
      <c r="AM334" s="51">
        <v>55</v>
      </c>
      <c r="AN334" s="51">
        <v>-14</v>
      </c>
      <c r="AO334" s="52">
        <v>42</v>
      </c>
      <c r="AP334" s="52">
        <v>46.37</v>
      </c>
      <c r="AQ334" s="52">
        <v>-4.38</v>
      </c>
      <c r="AR334" s="52">
        <v>-9.6199999999999992</v>
      </c>
      <c r="AS334" s="51">
        <v>44</v>
      </c>
      <c r="AT334" s="52">
        <v>44.4</v>
      </c>
    </row>
    <row r="335" spans="1:46" hidden="1">
      <c r="A335">
        <v>2015</v>
      </c>
      <c r="B335" t="s">
        <v>205</v>
      </c>
      <c r="C335" t="s">
        <v>971</v>
      </c>
      <c r="D335" t="s">
        <v>1438</v>
      </c>
      <c r="E335" t="s">
        <v>1439</v>
      </c>
      <c r="F335" t="str">
        <f t="shared" si="5"/>
        <v>Alejandro Zendejas</v>
      </c>
      <c r="G335" t="s">
        <v>875</v>
      </c>
      <c r="H335" s="143">
        <v>76667</v>
      </c>
      <c r="I335" s="143">
        <v>60000</v>
      </c>
      <c r="J335" t="str">
        <f>IF(G335="GK",VLOOKUP(F335,'[1]2015GoalKeeper Stats'!$A$2:$S$109,2,FALSE),VLOOKUP(F335,'[1]2015Player Stats'!$A$2:$AB$830,2,FALSE))</f>
        <v>DAL</v>
      </c>
      <c r="K335">
        <f>IF(G335="GK",VLOOKUP(F335,'[1]2015GoalKeeper Stats'!$A$2:$S$109,4,FALSE),VLOOKUP(F335,'[1]2015Player Stats'!$A$2:$AB$830,4,FALSE))</f>
        <v>8</v>
      </c>
      <c r="L335">
        <f>IF(G335="GK",VLOOKUP(F335,'[1]2015GoalKeeper Stats'!$A$2:$S$109,5,FALSE),VLOOKUP(F335,'[1]2015Player Stats'!$A$2:$AB$830,5,FALSE))</f>
        <v>2</v>
      </c>
      <c r="M335">
        <f>IF(G335="GK",VLOOKUP(F335,'[1]2015GoalKeeper Stats'!$A$2:$S$109,6,FALSE),VLOOKUP(F335,'[1]2015Player Stats'!$A$2:$AB$830,6,FALSE))</f>
        <v>187</v>
      </c>
      <c r="N335">
        <f>IF(G335="GK",VLOOKUP(F335,'[1]2015GoalKeeper Stats'!$A$2:$S$109,7,FALSE),VLOOKUP(F335,'[1]2015Player Stats'!$A$2:$AB$830,7,FALSE))</f>
        <v>0</v>
      </c>
      <c r="O335">
        <f>IF(G335="GK",VLOOKUP(F335,'[1]2015GoalKeeper Stats'!$A$2:$S$109,8,FALSE),VLOOKUP(F335,'[1]2015Player Stats'!$A$2:$AB$830,8,FALSE))</f>
        <v>0</v>
      </c>
      <c r="P335">
        <f>IF(G335="GK",VLOOKUP(F335,'[1]2015GoalKeeper Stats'!$A$2:$S$109,9,FALSE),VLOOKUP(F335,'[1]2015Player Stats'!$A$2:$AB$830,9,FALSE))</f>
        <v>0</v>
      </c>
      <c r="Q335">
        <f>IF(G335="GK",VLOOKUP(F335,'[1]2015GoalKeeper Stats'!$A$2:$S$109,10,FALSE),VLOOKUP(F335,'[1]2015Player Stats'!$A$2:$AB$830,10,FALSE))</f>
        <v>0</v>
      </c>
      <c r="R335">
        <f>IF(G335="GK",VLOOKUP(F335,'[1]2015GoalKeeper Stats'!$A$2:$S$109,11,FALSE),VLOOKUP(F335,'[1]2015Player Stats'!$A$2:$AB$830,11,FALSE))</f>
        <v>0</v>
      </c>
      <c r="S335" t="str">
        <f>IF(G335="GK",VLOOKUP(F335,'[1]2015GoalKeeper Stats'!$A$2:$S$109,12,FALSE),VLOOKUP(F335,'[1]2015Player Stats'!$A$2:$AB$830,12,FALSE))</f>
        <v>0/0</v>
      </c>
      <c r="T335">
        <f>IF(G335="GK",VLOOKUP(F335,'[1]2015GoalKeeper Stats'!$A$2:$S$109,13,FALSE),VLOOKUP(F335,'[1]2015Player Stats'!$A$2:$AB$830,13,FALSE))</f>
        <v>0</v>
      </c>
      <c r="U335">
        <f>IF(G335="GK",VLOOKUP(F335,'[1]2015GoalKeeper Stats'!$A$2:$S$109,14,FALSE),VLOOKUP(F335,'[1]2015Player Stats'!$A$2:$AB$830,14,FALSE))</f>
        <v>0</v>
      </c>
      <c r="V335">
        <f>IF(G335="GK",VLOOKUP(F335,'[1]2015GoalKeeper Stats'!$A$2:$S$109,15,FALSE),VLOOKUP(F335,'[1]2015Player Stats'!$A$2:$AB$830,15,FALSE))</f>
        <v>0</v>
      </c>
      <c r="W335">
        <f>IF(G335="GK",VLOOKUP(F335,'[1]2015GoalKeeper Stats'!$A$2:$S$109,16,FALSE),VLOOKUP(F335,'[1]2015Player Stats'!$A$2:$AB$830,16,FALSE))</f>
        <v>0</v>
      </c>
      <c r="X335">
        <f>IF(G335="GK",VLOOKUP(F335,'[1]2015GoalKeeper Stats'!$A$2:$S$109,17,FALSE),VLOOKUP(F335,'[1]2015Player Stats'!$A$2:$AB$830,17,FALSE))</f>
        <v>0</v>
      </c>
      <c r="Y335">
        <f>IF(G335="GK",VLOOKUP(F335,'[1]2015GoalKeeper Stats'!$A$2:$S$109,18,FALSE),VLOOKUP(F335,'[1]2015Player Stats'!$A$2:$AB$830,18,FALSE))</f>
        <v>0</v>
      </c>
      <c r="Z335">
        <f>IF(G335="GK",VLOOKUP(F335,'[1]2015GoalKeeper Stats'!$A$2:$S$109,19,FALSE),VLOOKUP(F335,'[1]2015Player Stats'!$A$2:$AB$830,19,FALSE))</f>
        <v>0</v>
      </c>
      <c r="AA335">
        <f>IF(G335="GK",VLOOKUP(F335,'[1]2015GoalKeeper Stats'!$A$2:$S$109,20,FALSE),VLOOKUP(F335,'[1]2015Player Stats'!$A$2:$AB$830,20,FALSE))</f>
        <v>0</v>
      </c>
      <c r="AB335">
        <f>IF(G335="GK",VLOOKUP(F335,'[1]2015GoalKeeper Stats'!$A$2:$S$109,21,FALSE),VLOOKUP(F335,'[1]2015Player Stats'!$A$2:$AB$830,21,FALSE))</f>
        <v>1</v>
      </c>
      <c r="AC335">
        <f>IF(G335="GK",VLOOKUP(F335,'[1]2015GoalKeeper Stats'!$A$2:$S$109,22,FALSE),VLOOKUP(F335,'[1]2015Player Stats'!$A$2:$AB$830,22,FALSE))</f>
        <v>6</v>
      </c>
      <c r="AD335">
        <f>IF(G335="GK",VLOOKUP(F335,'[1]2015GoalKeeper Stats'!$A$2:$S$109,23,FALSE),VLOOKUP(F335,'[1]2015Player Stats'!$A$2:$AB$830,23,FALSE))</f>
        <v>0</v>
      </c>
      <c r="AE335">
        <f>IF(G335="GK",VLOOKUP(F335,'[1]2015GoalKeeper Stats'!$A$2:$S$109,24,FALSE),VLOOKUP(F335,'[1]2015Player Stats'!$A$2:$AB$830,24,FALSE))</f>
        <v>0</v>
      </c>
      <c r="AF335">
        <f>IF(G335="GK",VLOOKUP(F335,'[1]2015GoalKeeper Stats'!$A$2:$S$109,25,FALSE),VLOOKUP(F335,'[1]2015Player Stats'!$A$2:$AB$830,25,FALSE))</f>
        <v>0</v>
      </c>
      <c r="AG335">
        <f>IF(G335="GK",VLOOKUP(F335,'[1]2015GoalKeeper Stats'!$A$2:$S$109,26,FALSE),VLOOKUP(F335,'[1]2015Player Stats'!$A$2:$AB$830,26,FALSE))</f>
        <v>0</v>
      </c>
      <c r="AH335" s="51">
        <v>2015</v>
      </c>
      <c r="AI335" s="51">
        <v>34</v>
      </c>
      <c r="AJ335" s="51">
        <v>399</v>
      </c>
      <c r="AK335" s="51">
        <v>385</v>
      </c>
      <c r="AL335" s="51">
        <v>51</v>
      </c>
      <c r="AM335" s="51">
        <v>38</v>
      </c>
      <c r="AN335" s="51">
        <v>13</v>
      </c>
      <c r="AO335" s="52">
        <v>44.54</v>
      </c>
      <c r="AP335" s="52">
        <v>41.23</v>
      </c>
      <c r="AQ335" s="52">
        <v>3.31</v>
      </c>
      <c r="AR335" s="52">
        <v>9.69</v>
      </c>
      <c r="AS335" s="51">
        <v>60</v>
      </c>
      <c r="AT335" s="52">
        <v>48.28</v>
      </c>
    </row>
    <row r="336" spans="1:46" hidden="1">
      <c r="A336">
        <v>2015</v>
      </c>
      <c r="B336" t="s">
        <v>199</v>
      </c>
      <c r="C336" t="s">
        <v>199</v>
      </c>
      <c r="D336" t="s">
        <v>1141</v>
      </c>
      <c r="E336" t="s">
        <v>1440</v>
      </c>
      <c r="F336" t="str">
        <f t="shared" si="5"/>
        <v>AJ Cochran</v>
      </c>
      <c r="G336" t="s">
        <v>893</v>
      </c>
      <c r="H336" s="143">
        <v>76375</v>
      </c>
      <c r="I336" s="143">
        <v>60375</v>
      </c>
      <c r="J336" t="str">
        <f>IF(G336="GK",VLOOKUP(F336,'[1]2015GoalKeeper Stats'!$A$2:$S$109,2,FALSE),VLOOKUP(F336,'[1]2015Player Stats'!$A$2:$AB$830,2,FALSE))</f>
        <v>HOU</v>
      </c>
      <c r="K336">
        <f>IF(G336="GK",VLOOKUP(F336,'[1]2015GoalKeeper Stats'!$A$2:$S$109,4,FALSE),VLOOKUP(F336,'[1]2015Player Stats'!$A$2:$AB$830,4,FALSE))</f>
        <v>7</v>
      </c>
      <c r="L336">
        <f>IF(G336="GK",VLOOKUP(F336,'[1]2015GoalKeeper Stats'!$A$2:$S$109,5,FALSE),VLOOKUP(F336,'[1]2015Player Stats'!$A$2:$AB$830,5,FALSE))</f>
        <v>5</v>
      </c>
      <c r="M336">
        <f>IF(G336="GK",VLOOKUP(F336,'[1]2015GoalKeeper Stats'!$A$2:$S$109,6,FALSE),VLOOKUP(F336,'[1]2015Player Stats'!$A$2:$AB$830,6,FALSE))</f>
        <v>512</v>
      </c>
      <c r="N336">
        <f>IF(G336="GK",VLOOKUP(F336,'[1]2015GoalKeeper Stats'!$A$2:$S$109,7,FALSE),VLOOKUP(F336,'[1]2015Player Stats'!$A$2:$AB$830,7,FALSE))</f>
        <v>0</v>
      </c>
      <c r="O336">
        <f>IF(G336="GK",VLOOKUP(F336,'[1]2015GoalKeeper Stats'!$A$2:$S$109,8,FALSE),VLOOKUP(F336,'[1]2015Player Stats'!$A$2:$AB$830,8,FALSE))</f>
        <v>0</v>
      </c>
      <c r="P336">
        <f>IF(G336="GK",VLOOKUP(F336,'[1]2015GoalKeeper Stats'!$A$2:$S$109,9,FALSE),VLOOKUP(F336,'[1]2015Player Stats'!$A$2:$AB$830,9,FALSE))</f>
        <v>3</v>
      </c>
      <c r="Q336">
        <f>IF(G336="GK",VLOOKUP(F336,'[1]2015GoalKeeper Stats'!$A$2:$S$109,10,FALSE),VLOOKUP(F336,'[1]2015Player Stats'!$A$2:$AB$830,10,FALSE))</f>
        <v>1</v>
      </c>
      <c r="R336">
        <f>IF(G336="GK",VLOOKUP(F336,'[1]2015GoalKeeper Stats'!$A$2:$S$109,11,FALSE),VLOOKUP(F336,'[1]2015Player Stats'!$A$2:$AB$830,11,FALSE))</f>
        <v>0</v>
      </c>
      <c r="S336" t="str">
        <f>IF(G336="GK",VLOOKUP(F336,'[1]2015GoalKeeper Stats'!$A$2:$S$109,12,FALSE),VLOOKUP(F336,'[1]2015Player Stats'!$A$2:$AB$830,12,FALSE))</f>
        <v>0/0</v>
      </c>
      <c r="T336">
        <f>IF(G336="GK",VLOOKUP(F336,'[1]2015GoalKeeper Stats'!$A$2:$S$109,13,FALSE),VLOOKUP(F336,'[1]2015Player Stats'!$A$2:$AB$830,13,FALSE))</f>
        <v>0</v>
      </c>
      <c r="U336">
        <f>IF(G336="GK",VLOOKUP(F336,'[1]2015GoalKeeper Stats'!$A$2:$S$109,14,FALSE),VLOOKUP(F336,'[1]2015Player Stats'!$A$2:$AB$830,14,FALSE))</f>
        <v>0</v>
      </c>
      <c r="V336">
        <f>IF(G336="GK",VLOOKUP(F336,'[1]2015GoalKeeper Stats'!$A$2:$S$109,15,FALSE),VLOOKUP(F336,'[1]2015Player Stats'!$A$2:$AB$830,15,FALSE))</f>
        <v>0</v>
      </c>
      <c r="W336">
        <f>IF(G336="GK",VLOOKUP(F336,'[1]2015GoalKeeper Stats'!$A$2:$S$109,16,FALSE),VLOOKUP(F336,'[1]2015Player Stats'!$A$2:$AB$830,16,FALSE))</f>
        <v>0</v>
      </c>
      <c r="X336">
        <f>IF(G336="GK",VLOOKUP(F336,'[1]2015GoalKeeper Stats'!$A$2:$S$109,17,FALSE),VLOOKUP(F336,'[1]2015Player Stats'!$A$2:$AB$830,17,FALSE))</f>
        <v>0</v>
      </c>
      <c r="Y336">
        <f>IF(G336="GK",VLOOKUP(F336,'[1]2015GoalKeeper Stats'!$A$2:$S$109,18,FALSE),VLOOKUP(F336,'[1]2015Player Stats'!$A$2:$AB$830,18,FALSE))</f>
        <v>0</v>
      </c>
      <c r="Z336">
        <f>IF(G336="GK",VLOOKUP(F336,'[1]2015GoalKeeper Stats'!$A$2:$S$109,19,FALSE),VLOOKUP(F336,'[1]2015Player Stats'!$A$2:$AB$830,19,FALSE))</f>
        <v>0</v>
      </c>
      <c r="AA336">
        <f>IF(G336="GK",VLOOKUP(F336,'[1]2015GoalKeeper Stats'!$A$2:$S$109,20,FALSE),VLOOKUP(F336,'[1]2015Player Stats'!$A$2:$AB$830,20,FALSE))</f>
        <v>0</v>
      </c>
      <c r="AB336">
        <f>IF(G336="GK",VLOOKUP(F336,'[1]2015GoalKeeper Stats'!$A$2:$S$109,21,FALSE),VLOOKUP(F336,'[1]2015Player Stats'!$A$2:$AB$830,21,FALSE))</f>
        <v>8</v>
      </c>
      <c r="AC336">
        <f>IF(G336="GK",VLOOKUP(F336,'[1]2015GoalKeeper Stats'!$A$2:$S$109,22,FALSE),VLOOKUP(F336,'[1]2015Player Stats'!$A$2:$AB$830,22,FALSE))</f>
        <v>4</v>
      </c>
      <c r="AD336">
        <f>IF(G336="GK",VLOOKUP(F336,'[1]2015GoalKeeper Stats'!$A$2:$S$109,23,FALSE),VLOOKUP(F336,'[1]2015Player Stats'!$A$2:$AB$830,23,FALSE))</f>
        <v>0</v>
      </c>
      <c r="AE336">
        <f>IF(G336="GK",VLOOKUP(F336,'[1]2015GoalKeeper Stats'!$A$2:$S$109,24,FALSE),VLOOKUP(F336,'[1]2015Player Stats'!$A$2:$AB$830,24,FALSE))</f>
        <v>0</v>
      </c>
      <c r="AF336">
        <f>IF(G336="GK",VLOOKUP(F336,'[1]2015GoalKeeper Stats'!$A$2:$S$109,25,FALSE),VLOOKUP(F336,'[1]2015Player Stats'!$A$2:$AB$830,25,FALSE))</f>
        <v>0</v>
      </c>
      <c r="AG336">
        <f>IF(G336="GK",VLOOKUP(F336,'[1]2015GoalKeeper Stats'!$A$2:$S$109,26,FALSE),VLOOKUP(F336,'[1]2015Player Stats'!$A$2:$AB$830,26,FALSE))</f>
        <v>33.33</v>
      </c>
      <c r="AH336" s="51">
        <v>2015</v>
      </c>
      <c r="AI336" s="51">
        <v>34</v>
      </c>
      <c r="AJ336" s="51">
        <v>376</v>
      </c>
      <c r="AK336" s="51">
        <v>374</v>
      </c>
      <c r="AL336" s="51">
        <v>42</v>
      </c>
      <c r="AM336" s="51">
        <v>47</v>
      </c>
      <c r="AN336" s="51">
        <v>-5</v>
      </c>
      <c r="AO336" s="52">
        <v>35.869999999999997</v>
      </c>
      <c r="AP336" s="52">
        <v>40.729999999999997</v>
      </c>
      <c r="AQ336" s="52">
        <v>-4.87</v>
      </c>
      <c r="AR336" s="52">
        <v>-0.13</v>
      </c>
      <c r="AS336" s="51">
        <v>42</v>
      </c>
      <c r="AT336" s="52">
        <v>42.15</v>
      </c>
    </row>
    <row r="337" spans="1:46" hidden="1">
      <c r="A337">
        <v>2015</v>
      </c>
      <c r="B337" t="s">
        <v>199</v>
      </c>
      <c r="C337" t="s">
        <v>199</v>
      </c>
      <c r="D337" t="s">
        <v>1167</v>
      </c>
      <c r="E337" t="s">
        <v>1441</v>
      </c>
      <c r="F337" t="str">
        <f t="shared" si="5"/>
        <v>Zach Steinberger</v>
      </c>
      <c r="G337" t="s">
        <v>860</v>
      </c>
      <c r="H337" s="143">
        <v>76250</v>
      </c>
      <c r="I337" s="143">
        <v>60000</v>
      </c>
      <c r="J337" t="str">
        <f>IF(G337="GK",VLOOKUP(F337,'[1]2015GoalKeeper Stats'!$A$2:$S$109,2,FALSE),VLOOKUP(F337,'[1]2015Player Stats'!$A$2:$AB$830,2,FALSE))</f>
        <v>HOU</v>
      </c>
      <c r="K337">
        <f>IF(G337="GK",VLOOKUP(F337,'[1]2015GoalKeeper Stats'!$A$2:$S$109,4,FALSE),VLOOKUP(F337,'[1]2015Player Stats'!$A$2:$AB$830,4,FALSE))</f>
        <v>3</v>
      </c>
      <c r="L337">
        <f>IF(G337="GK",VLOOKUP(F337,'[1]2015GoalKeeper Stats'!$A$2:$S$109,5,FALSE),VLOOKUP(F337,'[1]2015Player Stats'!$A$2:$AB$830,5,FALSE))</f>
        <v>0</v>
      </c>
      <c r="M337">
        <f>IF(G337="GK",VLOOKUP(F337,'[1]2015GoalKeeper Stats'!$A$2:$S$109,6,FALSE),VLOOKUP(F337,'[1]2015Player Stats'!$A$2:$AB$830,6,FALSE))</f>
        <v>29</v>
      </c>
      <c r="N337">
        <f>IF(G337="GK",VLOOKUP(F337,'[1]2015GoalKeeper Stats'!$A$2:$S$109,7,FALSE),VLOOKUP(F337,'[1]2015Player Stats'!$A$2:$AB$830,7,FALSE))</f>
        <v>0</v>
      </c>
      <c r="O337">
        <f>IF(G337="GK",VLOOKUP(F337,'[1]2015GoalKeeper Stats'!$A$2:$S$109,8,FALSE),VLOOKUP(F337,'[1]2015Player Stats'!$A$2:$AB$830,8,FALSE))</f>
        <v>0</v>
      </c>
      <c r="P337">
        <f>IF(G337="GK",VLOOKUP(F337,'[1]2015GoalKeeper Stats'!$A$2:$S$109,9,FALSE),VLOOKUP(F337,'[1]2015Player Stats'!$A$2:$AB$830,9,FALSE))</f>
        <v>1</v>
      </c>
      <c r="Q337">
        <f>IF(G337="GK",VLOOKUP(F337,'[1]2015GoalKeeper Stats'!$A$2:$S$109,10,FALSE),VLOOKUP(F337,'[1]2015Player Stats'!$A$2:$AB$830,10,FALSE))</f>
        <v>0</v>
      </c>
      <c r="R337">
        <f>IF(G337="GK",VLOOKUP(F337,'[1]2015GoalKeeper Stats'!$A$2:$S$109,11,FALSE),VLOOKUP(F337,'[1]2015Player Stats'!$A$2:$AB$830,11,FALSE))</f>
        <v>0</v>
      </c>
      <c r="S337" t="str">
        <f>IF(G337="GK",VLOOKUP(F337,'[1]2015GoalKeeper Stats'!$A$2:$S$109,12,FALSE),VLOOKUP(F337,'[1]2015Player Stats'!$A$2:$AB$830,12,FALSE))</f>
        <v>0/0</v>
      </c>
      <c r="T337">
        <f>IF(G337="GK",VLOOKUP(F337,'[1]2015GoalKeeper Stats'!$A$2:$S$109,13,FALSE),VLOOKUP(F337,'[1]2015Player Stats'!$A$2:$AB$830,13,FALSE))</f>
        <v>0</v>
      </c>
      <c r="U337">
        <f>IF(G337="GK",VLOOKUP(F337,'[1]2015GoalKeeper Stats'!$A$2:$S$109,14,FALSE),VLOOKUP(F337,'[1]2015Player Stats'!$A$2:$AB$830,14,FALSE))</f>
        <v>0</v>
      </c>
      <c r="V337">
        <f>IF(G337="GK",VLOOKUP(F337,'[1]2015GoalKeeper Stats'!$A$2:$S$109,15,FALSE),VLOOKUP(F337,'[1]2015Player Stats'!$A$2:$AB$830,15,FALSE))</f>
        <v>0</v>
      </c>
      <c r="W337">
        <f>IF(G337="GK",VLOOKUP(F337,'[1]2015GoalKeeper Stats'!$A$2:$S$109,16,FALSE),VLOOKUP(F337,'[1]2015Player Stats'!$A$2:$AB$830,16,FALSE))</f>
        <v>0</v>
      </c>
      <c r="X337">
        <f>IF(G337="GK",VLOOKUP(F337,'[1]2015GoalKeeper Stats'!$A$2:$S$109,17,FALSE),VLOOKUP(F337,'[1]2015Player Stats'!$A$2:$AB$830,17,FALSE))</f>
        <v>0</v>
      </c>
      <c r="Y337">
        <f>IF(G337="GK",VLOOKUP(F337,'[1]2015GoalKeeper Stats'!$A$2:$S$109,18,FALSE),VLOOKUP(F337,'[1]2015Player Stats'!$A$2:$AB$830,18,FALSE))</f>
        <v>0</v>
      </c>
      <c r="Z337">
        <f>IF(G337="GK",VLOOKUP(F337,'[1]2015GoalKeeper Stats'!$A$2:$S$109,19,FALSE),VLOOKUP(F337,'[1]2015Player Stats'!$A$2:$AB$830,19,FALSE))</f>
        <v>0</v>
      </c>
      <c r="AA337">
        <f>IF(G337="GK",VLOOKUP(F337,'[1]2015GoalKeeper Stats'!$A$2:$S$109,20,FALSE),VLOOKUP(F337,'[1]2015Player Stats'!$A$2:$AB$830,20,FALSE))</f>
        <v>0</v>
      </c>
      <c r="AB337">
        <f>IF(G337="GK",VLOOKUP(F337,'[1]2015GoalKeeper Stats'!$A$2:$S$109,21,FALSE),VLOOKUP(F337,'[1]2015Player Stats'!$A$2:$AB$830,21,FALSE))</f>
        <v>1</v>
      </c>
      <c r="AC337">
        <f>IF(G337="GK",VLOOKUP(F337,'[1]2015GoalKeeper Stats'!$A$2:$S$109,22,FALSE),VLOOKUP(F337,'[1]2015Player Stats'!$A$2:$AB$830,22,FALSE))</f>
        <v>0</v>
      </c>
      <c r="AD337">
        <f>IF(G337="GK",VLOOKUP(F337,'[1]2015GoalKeeper Stats'!$A$2:$S$109,23,FALSE),VLOOKUP(F337,'[1]2015Player Stats'!$A$2:$AB$830,23,FALSE))</f>
        <v>0</v>
      </c>
      <c r="AE337">
        <f>IF(G337="GK",VLOOKUP(F337,'[1]2015GoalKeeper Stats'!$A$2:$S$109,24,FALSE),VLOOKUP(F337,'[1]2015Player Stats'!$A$2:$AB$830,24,FALSE))</f>
        <v>0</v>
      </c>
      <c r="AF337">
        <f>IF(G337="GK",VLOOKUP(F337,'[1]2015GoalKeeper Stats'!$A$2:$S$109,25,FALSE),VLOOKUP(F337,'[1]2015Player Stats'!$A$2:$AB$830,25,FALSE))</f>
        <v>0</v>
      </c>
      <c r="AG337">
        <f>IF(G337="GK",VLOOKUP(F337,'[1]2015GoalKeeper Stats'!$A$2:$S$109,26,FALSE),VLOOKUP(F337,'[1]2015Player Stats'!$A$2:$AB$830,26,FALSE))</f>
        <v>0</v>
      </c>
      <c r="AH337" s="51">
        <v>2015</v>
      </c>
      <c r="AI337" s="51">
        <v>34</v>
      </c>
      <c r="AJ337" s="51">
        <v>376</v>
      </c>
      <c r="AK337" s="51">
        <v>374</v>
      </c>
      <c r="AL337" s="51">
        <v>42</v>
      </c>
      <c r="AM337" s="51">
        <v>47</v>
      </c>
      <c r="AN337" s="51">
        <v>-5</v>
      </c>
      <c r="AO337" s="52">
        <v>35.869999999999997</v>
      </c>
      <c r="AP337" s="52">
        <v>40.729999999999997</v>
      </c>
      <c r="AQ337" s="52">
        <v>-4.87</v>
      </c>
      <c r="AR337" s="52">
        <v>-0.13</v>
      </c>
      <c r="AS337" s="51">
        <v>42</v>
      </c>
      <c r="AT337" s="52">
        <v>42.15</v>
      </c>
    </row>
    <row r="338" spans="1:46" hidden="1">
      <c r="A338">
        <v>2015</v>
      </c>
      <c r="B338" t="s">
        <v>896</v>
      </c>
      <c r="C338" t="s">
        <v>896</v>
      </c>
      <c r="D338" t="s">
        <v>1442</v>
      </c>
      <c r="E338" t="s">
        <v>1443</v>
      </c>
      <c r="F338" t="str">
        <f t="shared" si="5"/>
        <v>Fatai Alashe</v>
      </c>
      <c r="G338" t="s">
        <v>860</v>
      </c>
      <c r="H338" s="143">
        <v>76250</v>
      </c>
      <c r="I338" s="143">
        <v>60000</v>
      </c>
      <c r="J338" t="str">
        <f>IF(G338="GK",VLOOKUP(F338,'[1]2015GoalKeeper Stats'!$A$2:$S$109,2,FALSE),VLOOKUP(F338,'[1]2015Player Stats'!$A$2:$AB$830,2,FALSE))</f>
        <v>CIN</v>
      </c>
      <c r="K338">
        <f>IF(G338="GK",VLOOKUP(F338,'[1]2015GoalKeeper Stats'!$A$2:$S$109,4,FALSE),VLOOKUP(F338,'[1]2015Player Stats'!$A$2:$AB$830,4,FALSE))</f>
        <v>28</v>
      </c>
      <c r="L338">
        <f>IF(G338="GK",VLOOKUP(F338,'[1]2015GoalKeeper Stats'!$A$2:$S$109,5,FALSE),VLOOKUP(F338,'[1]2015Player Stats'!$A$2:$AB$830,5,FALSE))</f>
        <v>27</v>
      </c>
      <c r="M338">
        <f>IF(G338="GK",VLOOKUP(F338,'[1]2015GoalKeeper Stats'!$A$2:$S$109,6,FALSE),VLOOKUP(F338,'[1]2015Player Stats'!$A$2:$AB$830,6,FALSE))</f>
        <v>2317</v>
      </c>
      <c r="N338">
        <f>IF(G338="GK",VLOOKUP(F338,'[1]2015GoalKeeper Stats'!$A$2:$S$109,7,FALSE),VLOOKUP(F338,'[1]2015Player Stats'!$A$2:$AB$830,7,FALSE))</f>
        <v>2</v>
      </c>
      <c r="O338">
        <f>IF(G338="GK",VLOOKUP(F338,'[1]2015GoalKeeper Stats'!$A$2:$S$109,8,FALSE),VLOOKUP(F338,'[1]2015Player Stats'!$A$2:$AB$830,8,FALSE))</f>
        <v>2</v>
      </c>
      <c r="P338">
        <f>IF(G338="GK",VLOOKUP(F338,'[1]2015GoalKeeper Stats'!$A$2:$S$109,9,FALSE),VLOOKUP(F338,'[1]2015Player Stats'!$A$2:$AB$830,9,FALSE))</f>
        <v>19</v>
      </c>
      <c r="Q338">
        <f>IF(G338="GK",VLOOKUP(F338,'[1]2015GoalKeeper Stats'!$A$2:$S$109,10,FALSE),VLOOKUP(F338,'[1]2015Player Stats'!$A$2:$AB$830,10,FALSE))</f>
        <v>5</v>
      </c>
      <c r="R338">
        <f>IF(G338="GK",VLOOKUP(F338,'[1]2015GoalKeeper Stats'!$A$2:$S$109,11,FALSE),VLOOKUP(F338,'[1]2015Player Stats'!$A$2:$AB$830,11,FALSE))</f>
        <v>0</v>
      </c>
      <c r="S338" t="str">
        <f>IF(G338="GK",VLOOKUP(F338,'[1]2015GoalKeeper Stats'!$A$2:$S$109,12,FALSE),VLOOKUP(F338,'[1]2015Player Stats'!$A$2:$AB$830,12,FALSE))</f>
        <v>0/0</v>
      </c>
      <c r="T338">
        <f>IF(G338="GK",VLOOKUP(F338,'[1]2015GoalKeeper Stats'!$A$2:$S$109,13,FALSE),VLOOKUP(F338,'[1]2015Player Stats'!$A$2:$AB$830,13,FALSE))</f>
        <v>2</v>
      </c>
      <c r="U338">
        <f>IF(G338="GK",VLOOKUP(F338,'[1]2015GoalKeeper Stats'!$A$2:$S$109,14,FALSE),VLOOKUP(F338,'[1]2015Player Stats'!$A$2:$AB$830,14,FALSE))</f>
        <v>0</v>
      </c>
      <c r="V338">
        <f>IF(G338="GK",VLOOKUP(F338,'[1]2015GoalKeeper Stats'!$A$2:$S$109,15,FALSE),VLOOKUP(F338,'[1]2015Player Stats'!$A$2:$AB$830,15,FALSE))</f>
        <v>0.08</v>
      </c>
      <c r="W338">
        <f>IF(G338="GK",VLOOKUP(F338,'[1]2015GoalKeeper Stats'!$A$2:$S$109,16,FALSE),VLOOKUP(F338,'[1]2015Player Stats'!$A$2:$AB$830,16,FALSE))</f>
        <v>10.5</v>
      </c>
      <c r="X338">
        <f>IF(G338="GK",VLOOKUP(F338,'[1]2015GoalKeeper Stats'!$A$2:$S$109,17,FALSE),VLOOKUP(F338,'[1]2015Player Stats'!$A$2:$AB$830,17,FALSE))</f>
        <v>0</v>
      </c>
      <c r="Y338">
        <f>IF(G338="GK",VLOOKUP(F338,'[1]2015GoalKeeper Stats'!$A$2:$S$109,18,FALSE),VLOOKUP(F338,'[1]2015Player Stats'!$A$2:$AB$830,18,FALSE))</f>
        <v>0</v>
      </c>
      <c r="Z338">
        <f>IF(G338="GK",VLOOKUP(F338,'[1]2015GoalKeeper Stats'!$A$2:$S$109,19,FALSE),VLOOKUP(F338,'[1]2015Player Stats'!$A$2:$AB$830,19,FALSE))</f>
        <v>2</v>
      </c>
      <c r="AA338">
        <f>IF(G338="GK",VLOOKUP(F338,'[1]2015GoalKeeper Stats'!$A$2:$S$109,20,FALSE),VLOOKUP(F338,'[1]2015Player Stats'!$A$2:$AB$830,20,FALSE))</f>
        <v>0.08</v>
      </c>
      <c r="AB338">
        <f>IF(G338="GK",VLOOKUP(F338,'[1]2015GoalKeeper Stats'!$A$2:$S$109,21,FALSE),VLOOKUP(F338,'[1]2015Player Stats'!$A$2:$AB$830,21,FALSE))</f>
        <v>32</v>
      </c>
      <c r="AC338">
        <f>IF(G338="GK",VLOOKUP(F338,'[1]2015GoalKeeper Stats'!$A$2:$S$109,22,FALSE),VLOOKUP(F338,'[1]2015Player Stats'!$A$2:$AB$830,22,FALSE))</f>
        <v>30</v>
      </c>
      <c r="AD338">
        <f>IF(G338="GK",VLOOKUP(F338,'[1]2015GoalKeeper Stats'!$A$2:$S$109,23,FALSE),VLOOKUP(F338,'[1]2015Player Stats'!$A$2:$AB$830,23,FALSE))</f>
        <v>4</v>
      </c>
      <c r="AE338">
        <f>IF(G338="GK",VLOOKUP(F338,'[1]2015GoalKeeper Stats'!$A$2:$S$109,24,FALSE),VLOOKUP(F338,'[1]2015Player Stats'!$A$2:$AB$830,24,FALSE))</f>
        <v>5</v>
      </c>
      <c r="AF338">
        <f>IF(G338="GK",VLOOKUP(F338,'[1]2015GoalKeeper Stats'!$A$2:$S$109,25,FALSE),VLOOKUP(F338,'[1]2015Player Stats'!$A$2:$AB$830,25,FALSE))</f>
        <v>1</v>
      </c>
      <c r="AG338">
        <f>IF(G338="GK",VLOOKUP(F338,'[1]2015GoalKeeper Stats'!$A$2:$S$109,26,FALSE),VLOOKUP(F338,'[1]2015Player Stats'!$A$2:$AB$830,26,FALSE))</f>
        <v>26.32</v>
      </c>
      <c r="AH338" s="51">
        <v>2015</v>
      </c>
      <c r="AI338" s="51">
        <v>34</v>
      </c>
      <c r="AJ338" s="51">
        <v>405</v>
      </c>
      <c r="AK338" s="51">
        <v>399</v>
      </c>
      <c r="AL338" s="51">
        <v>41</v>
      </c>
      <c r="AM338" s="51">
        <v>38</v>
      </c>
      <c r="AN338" s="51">
        <v>3</v>
      </c>
      <c r="AO338" s="52">
        <v>44.43</v>
      </c>
      <c r="AP338" s="52">
        <v>40.1</v>
      </c>
      <c r="AQ338" s="52">
        <v>4.33</v>
      </c>
      <c r="AR338" s="52">
        <v>-1.33</v>
      </c>
      <c r="AS338" s="51">
        <v>47</v>
      </c>
      <c r="AT338" s="52">
        <v>49.59</v>
      </c>
    </row>
    <row r="339" spans="1:46" hidden="1">
      <c r="A339">
        <v>2015</v>
      </c>
      <c r="B339" t="s">
        <v>861</v>
      </c>
      <c r="C339" t="s">
        <v>207</v>
      </c>
      <c r="D339" t="s">
        <v>1256</v>
      </c>
      <c r="E339" t="s">
        <v>1444</v>
      </c>
      <c r="F339" t="str">
        <f t="shared" si="5"/>
        <v>Jordan Hamilton</v>
      </c>
      <c r="G339" t="s">
        <v>875</v>
      </c>
      <c r="H339" s="143">
        <v>75500</v>
      </c>
      <c r="I339" s="143">
        <v>63000</v>
      </c>
      <c r="J339" t="str">
        <f>IF(G339="GK",VLOOKUP(F339,'[1]2015GoalKeeper Stats'!$A$2:$S$109,2,FALSE),VLOOKUP(F339,'[1]2015Player Stats'!$A$2:$AB$830,2,FALSE))</f>
        <v>CLB</v>
      </c>
      <c r="K339">
        <f>IF(G339="GK",VLOOKUP(F339,'[1]2015GoalKeeper Stats'!$A$2:$S$109,4,FALSE),VLOOKUP(F339,'[1]2015Player Stats'!$A$2:$AB$830,4,FALSE))</f>
        <v>2</v>
      </c>
      <c r="L339">
        <f>IF(G339="GK",VLOOKUP(F339,'[1]2015GoalKeeper Stats'!$A$2:$S$109,5,FALSE),VLOOKUP(F339,'[1]2015Player Stats'!$A$2:$AB$830,5,FALSE))</f>
        <v>0</v>
      </c>
      <c r="M339">
        <f>IF(G339="GK",VLOOKUP(F339,'[1]2015GoalKeeper Stats'!$A$2:$S$109,6,FALSE),VLOOKUP(F339,'[1]2015Player Stats'!$A$2:$AB$830,6,FALSE))</f>
        <v>13</v>
      </c>
      <c r="N339">
        <f>IF(G339="GK",VLOOKUP(F339,'[1]2015GoalKeeper Stats'!$A$2:$S$109,7,FALSE),VLOOKUP(F339,'[1]2015Player Stats'!$A$2:$AB$830,7,FALSE))</f>
        <v>0</v>
      </c>
      <c r="O339">
        <f>IF(G339="GK",VLOOKUP(F339,'[1]2015GoalKeeper Stats'!$A$2:$S$109,8,FALSE),VLOOKUP(F339,'[1]2015Player Stats'!$A$2:$AB$830,8,FALSE))</f>
        <v>0</v>
      </c>
      <c r="P339">
        <f>IF(G339="GK",VLOOKUP(F339,'[1]2015GoalKeeper Stats'!$A$2:$S$109,9,FALSE),VLOOKUP(F339,'[1]2015Player Stats'!$A$2:$AB$830,9,FALSE))</f>
        <v>0</v>
      </c>
      <c r="Q339">
        <f>IF(G339="GK",VLOOKUP(F339,'[1]2015GoalKeeper Stats'!$A$2:$S$109,10,FALSE),VLOOKUP(F339,'[1]2015Player Stats'!$A$2:$AB$830,10,FALSE))</f>
        <v>0</v>
      </c>
      <c r="R339">
        <f>IF(G339="GK",VLOOKUP(F339,'[1]2015GoalKeeper Stats'!$A$2:$S$109,11,FALSE),VLOOKUP(F339,'[1]2015Player Stats'!$A$2:$AB$830,11,FALSE))</f>
        <v>0</v>
      </c>
      <c r="S339" t="str">
        <f>IF(G339="GK",VLOOKUP(F339,'[1]2015GoalKeeper Stats'!$A$2:$S$109,12,FALSE),VLOOKUP(F339,'[1]2015Player Stats'!$A$2:$AB$830,12,FALSE))</f>
        <v>0/0</v>
      </c>
      <c r="T339">
        <f>IF(G339="GK",VLOOKUP(F339,'[1]2015GoalKeeper Stats'!$A$2:$S$109,13,FALSE),VLOOKUP(F339,'[1]2015Player Stats'!$A$2:$AB$830,13,FALSE))</f>
        <v>0</v>
      </c>
      <c r="U339">
        <f>IF(G339="GK",VLOOKUP(F339,'[1]2015GoalKeeper Stats'!$A$2:$S$109,14,FALSE),VLOOKUP(F339,'[1]2015Player Stats'!$A$2:$AB$830,14,FALSE))</f>
        <v>0</v>
      </c>
      <c r="V339">
        <f>IF(G339="GK",VLOOKUP(F339,'[1]2015GoalKeeper Stats'!$A$2:$S$109,15,FALSE),VLOOKUP(F339,'[1]2015Player Stats'!$A$2:$AB$830,15,FALSE))</f>
        <v>0</v>
      </c>
      <c r="W339">
        <f>IF(G339="GK",VLOOKUP(F339,'[1]2015GoalKeeper Stats'!$A$2:$S$109,16,FALSE),VLOOKUP(F339,'[1]2015Player Stats'!$A$2:$AB$830,16,FALSE))</f>
        <v>0</v>
      </c>
      <c r="X339">
        <f>IF(G339="GK",VLOOKUP(F339,'[1]2015GoalKeeper Stats'!$A$2:$S$109,17,FALSE),VLOOKUP(F339,'[1]2015Player Stats'!$A$2:$AB$830,17,FALSE))</f>
        <v>0</v>
      </c>
      <c r="Y339">
        <f>IF(G339="GK",VLOOKUP(F339,'[1]2015GoalKeeper Stats'!$A$2:$S$109,18,FALSE),VLOOKUP(F339,'[1]2015Player Stats'!$A$2:$AB$830,18,FALSE))</f>
        <v>0</v>
      </c>
      <c r="Z339">
        <f>IF(G339="GK",VLOOKUP(F339,'[1]2015GoalKeeper Stats'!$A$2:$S$109,19,FALSE),VLOOKUP(F339,'[1]2015Player Stats'!$A$2:$AB$830,19,FALSE))</f>
        <v>0</v>
      </c>
      <c r="AA339">
        <f>IF(G339="GK",VLOOKUP(F339,'[1]2015GoalKeeper Stats'!$A$2:$S$109,20,FALSE),VLOOKUP(F339,'[1]2015Player Stats'!$A$2:$AB$830,20,FALSE))</f>
        <v>0</v>
      </c>
      <c r="AB339">
        <f>IF(G339="GK",VLOOKUP(F339,'[1]2015GoalKeeper Stats'!$A$2:$S$109,21,FALSE),VLOOKUP(F339,'[1]2015Player Stats'!$A$2:$AB$830,21,FALSE))</f>
        <v>0</v>
      </c>
      <c r="AC339">
        <f>IF(G339="GK",VLOOKUP(F339,'[1]2015GoalKeeper Stats'!$A$2:$S$109,22,FALSE),VLOOKUP(F339,'[1]2015Player Stats'!$A$2:$AB$830,22,FALSE))</f>
        <v>0</v>
      </c>
      <c r="AD339">
        <f>IF(G339="GK",VLOOKUP(F339,'[1]2015GoalKeeper Stats'!$A$2:$S$109,23,FALSE),VLOOKUP(F339,'[1]2015Player Stats'!$A$2:$AB$830,23,FALSE))</f>
        <v>1</v>
      </c>
      <c r="AE339">
        <f>IF(G339="GK",VLOOKUP(F339,'[1]2015GoalKeeper Stats'!$A$2:$S$109,24,FALSE),VLOOKUP(F339,'[1]2015Player Stats'!$A$2:$AB$830,24,FALSE))</f>
        <v>0</v>
      </c>
      <c r="AF339">
        <f>IF(G339="GK",VLOOKUP(F339,'[1]2015GoalKeeper Stats'!$A$2:$S$109,25,FALSE),VLOOKUP(F339,'[1]2015Player Stats'!$A$2:$AB$830,25,FALSE))</f>
        <v>0</v>
      </c>
      <c r="AG339">
        <f>IF(G339="GK",VLOOKUP(F339,'[1]2015GoalKeeper Stats'!$A$2:$S$109,26,FALSE),VLOOKUP(F339,'[1]2015Player Stats'!$A$2:$AB$830,26,FALSE))</f>
        <v>0</v>
      </c>
      <c r="AH339" s="51">
        <v>2015</v>
      </c>
      <c r="AI339" s="51">
        <v>34</v>
      </c>
      <c r="AJ339" s="51">
        <v>468</v>
      </c>
      <c r="AK339" s="51">
        <v>410</v>
      </c>
      <c r="AL339" s="51">
        <v>57</v>
      </c>
      <c r="AM339" s="51">
        <v>56</v>
      </c>
      <c r="AN339" s="51">
        <v>1</v>
      </c>
      <c r="AO339" s="52">
        <v>50.46</v>
      </c>
      <c r="AP339" s="52">
        <v>41.58</v>
      </c>
      <c r="AQ339" s="52">
        <v>8.8699999999999992</v>
      </c>
      <c r="AR339" s="52">
        <v>-7.87</v>
      </c>
      <c r="AS339" s="51">
        <v>49</v>
      </c>
      <c r="AT339" s="52">
        <v>52.78</v>
      </c>
    </row>
    <row r="340" spans="1:46" hidden="1">
      <c r="A340">
        <v>2015</v>
      </c>
      <c r="B340" t="s">
        <v>199</v>
      </c>
      <c r="C340" t="s">
        <v>199</v>
      </c>
      <c r="D340" t="s">
        <v>1445</v>
      </c>
      <c r="E340" t="s">
        <v>1446</v>
      </c>
      <c r="F340" t="str">
        <f t="shared" si="5"/>
        <v>Nathan Sturgis</v>
      </c>
      <c r="G340" t="s">
        <v>1044</v>
      </c>
      <c r="H340" s="143">
        <v>75375</v>
      </c>
      <c r="I340" s="143">
        <v>71250</v>
      </c>
      <c r="J340" t="str">
        <f>IF(G340="GK",VLOOKUP(F340,'[1]2015GoalKeeper Stats'!$A$2:$S$109,2,FALSE),VLOOKUP(F340,'[1]2015Player Stats'!$A$2:$AB$830,2,FALSE))</f>
        <v>HOU</v>
      </c>
      <c r="K340">
        <f>IF(G340="GK",VLOOKUP(F340,'[1]2015GoalKeeper Stats'!$A$2:$S$109,4,FALSE),VLOOKUP(F340,'[1]2015Player Stats'!$A$2:$AB$830,4,FALSE))</f>
        <v>18</v>
      </c>
      <c r="L340">
        <f>IF(G340="GK",VLOOKUP(F340,'[1]2015GoalKeeper Stats'!$A$2:$S$109,5,FALSE),VLOOKUP(F340,'[1]2015Player Stats'!$A$2:$AB$830,5,FALSE))</f>
        <v>15</v>
      </c>
      <c r="M340">
        <f>IF(G340="GK",VLOOKUP(F340,'[1]2015GoalKeeper Stats'!$A$2:$S$109,6,FALSE),VLOOKUP(F340,'[1]2015Player Stats'!$A$2:$AB$830,6,FALSE))</f>
        <v>1292</v>
      </c>
      <c r="N340">
        <f>IF(G340="GK",VLOOKUP(F340,'[1]2015GoalKeeper Stats'!$A$2:$S$109,7,FALSE),VLOOKUP(F340,'[1]2015Player Stats'!$A$2:$AB$830,7,FALSE))</f>
        <v>1</v>
      </c>
      <c r="O340">
        <f>IF(G340="GK",VLOOKUP(F340,'[1]2015GoalKeeper Stats'!$A$2:$S$109,8,FALSE),VLOOKUP(F340,'[1]2015Player Stats'!$A$2:$AB$830,8,FALSE))</f>
        <v>2</v>
      </c>
      <c r="P340">
        <f>IF(G340="GK",VLOOKUP(F340,'[1]2015GoalKeeper Stats'!$A$2:$S$109,9,FALSE),VLOOKUP(F340,'[1]2015Player Stats'!$A$2:$AB$830,9,FALSE))</f>
        <v>9</v>
      </c>
      <c r="Q340">
        <f>IF(G340="GK",VLOOKUP(F340,'[1]2015GoalKeeper Stats'!$A$2:$S$109,10,FALSE),VLOOKUP(F340,'[1]2015Player Stats'!$A$2:$AB$830,10,FALSE))</f>
        <v>3</v>
      </c>
      <c r="R340">
        <f>IF(G340="GK",VLOOKUP(F340,'[1]2015GoalKeeper Stats'!$A$2:$S$109,11,FALSE),VLOOKUP(F340,'[1]2015Player Stats'!$A$2:$AB$830,11,FALSE))</f>
        <v>0</v>
      </c>
      <c r="S340" t="str">
        <f>IF(G340="GK",VLOOKUP(F340,'[1]2015GoalKeeper Stats'!$A$2:$S$109,12,FALSE),VLOOKUP(F340,'[1]2015Player Stats'!$A$2:$AB$830,12,FALSE))</f>
        <v>0/0</v>
      </c>
      <c r="T340">
        <f>IF(G340="GK",VLOOKUP(F340,'[1]2015GoalKeeper Stats'!$A$2:$S$109,13,FALSE),VLOOKUP(F340,'[1]2015Player Stats'!$A$2:$AB$830,13,FALSE))</f>
        <v>0</v>
      </c>
      <c r="U340">
        <f>IF(G340="GK",VLOOKUP(F340,'[1]2015GoalKeeper Stats'!$A$2:$S$109,14,FALSE),VLOOKUP(F340,'[1]2015Player Stats'!$A$2:$AB$830,14,FALSE))</f>
        <v>1</v>
      </c>
      <c r="V340">
        <f>IF(G340="GK",VLOOKUP(F340,'[1]2015GoalKeeper Stats'!$A$2:$S$109,15,FALSE),VLOOKUP(F340,'[1]2015Player Stats'!$A$2:$AB$830,15,FALSE))</f>
        <v>7.0000000000000007E-2</v>
      </c>
      <c r="W340">
        <f>IF(G340="GK",VLOOKUP(F340,'[1]2015GoalKeeper Stats'!$A$2:$S$109,16,FALSE),VLOOKUP(F340,'[1]2015Player Stats'!$A$2:$AB$830,16,FALSE))</f>
        <v>11.1</v>
      </c>
      <c r="X340">
        <f>IF(G340="GK",VLOOKUP(F340,'[1]2015GoalKeeper Stats'!$A$2:$S$109,17,FALSE),VLOOKUP(F340,'[1]2015Player Stats'!$A$2:$AB$830,17,FALSE))</f>
        <v>0</v>
      </c>
      <c r="Y340">
        <f>IF(G340="GK",VLOOKUP(F340,'[1]2015GoalKeeper Stats'!$A$2:$S$109,18,FALSE),VLOOKUP(F340,'[1]2015Player Stats'!$A$2:$AB$830,18,FALSE))</f>
        <v>2</v>
      </c>
      <c r="Z340">
        <f>IF(G340="GK",VLOOKUP(F340,'[1]2015GoalKeeper Stats'!$A$2:$S$109,19,FALSE),VLOOKUP(F340,'[1]2015Player Stats'!$A$2:$AB$830,19,FALSE))</f>
        <v>0</v>
      </c>
      <c r="AA340">
        <f>IF(G340="GK",VLOOKUP(F340,'[1]2015GoalKeeper Stats'!$A$2:$S$109,20,FALSE),VLOOKUP(F340,'[1]2015Player Stats'!$A$2:$AB$830,20,FALSE))</f>
        <v>0.14000000000000001</v>
      </c>
      <c r="AB340">
        <f>IF(G340="GK",VLOOKUP(F340,'[1]2015GoalKeeper Stats'!$A$2:$S$109,21,FALSE),VLOOKUP(F340,'[1]2015Player Stats'!$A$2:$AB$830,21,FALSE))</f>
        <v>18</v>
      </c>
      <c r="AC340">
        <f>IF(G340="GK",VLOOKUP(F340,'[1]2015GoalKeeper Stats'!$A$2:$S$109,22,FALSE),VLOOKUP(F340,'[1]2015Player Stats'!$A$2:$AB$830,22,FALSE))</f>
        <v>19</v>
      </c>
      <c r="AD340">
        <f>IF(G340="GK",VLOOKUP(F340,'[1]2015GoalKeeper Stats'!$A$2:$S$109,23,FALSE),VLOOKUP(F340,'[1]2015Player Stats'!$A$2:$AB$830,23,FALSE))</f>
        <v>0</v>
      </c>
      <c r="AE340">
        <f>IF(G340="GK",VLOOKUP(F340,'[1]2015GoalKeeper Stats'!$A$2:$S$109,24,FALSE),VLOOKUP(F340,'[1]2015Player Stats'!$A$2:$AB$830,24,FALSE))</f>
        <v>2</v>
      </c>
      <c r="AF340">
        <f>IF(G340="GK",VLOOKUP(F340,'[1]2015GoalKeeper Stats'!$A$2:$S$109,25,FALSE),VLOOKUP(F340,'[1]2015Player Stats'!$A$2:$AB$830,25,FALSE))</f>
        <v>1</v>
      </c>
      <c r="AG340">
        <f>IF(G340="GK",VLOOKUP(F340,'[1]2015GoalKeeper Stats'!$A$2:$S$109,26,FALSE),VLOOKUP(F340,'[1]2015Player Stats'!$A$2:$AB$830,26,FALSE))</f>
        <v>33.33</v>
      </c>
      <c r="AH340" s="51">
        <v>2015</v>
      </c>
      <c r="AI340" s="51">
        <v>34</v>
      </c>
      <c r="AJ340" s="51">
        <v>376</v>
      </c>
      <c r="AK340" s="51">
        <v>374</v>
      </c>
      <c r="AL340" s="51">
        <v>42</v>
      </c>
      <c r="AM340" s="51">
        <v>47</v>
      </c>
      <c r="AN340" s="51">
        <v>-5</v>
      </c>
      <c r="AO340" s="52">
        <v>35.869999999999997</v>
      </c>
      <c r="AP340" s="52">
        <v>40.729999999999997</v>
      </c>
      <c r="AQ340" s="52">
        <v>-4.87</v>
      </c>
      <c r="AR340" s="52">
        <v>-0.13</v>
      </c>
      <c r="AS340" s="51">
        <v>42</v>
      </c>
      <c r="AT340" s="52">
        <v>42.15</v>
      </c>
    </row>
    <row r="341" spans="1:46" hidden="1">
      <c r="A341">
        <v>2015</v>
      </c>
      <c r="B341" t="s">
        <v>202</v>
      </c>
      <c r="C341" t="s">
        <v>202</v>
      </c>
      <c r="D341" t="s">
        <v>1447</v>
      </c>
      <c r="E341" t="s">
        <v>1448</v>
      </c>
      <c r="F341" t="str">
        <f t="shared" si="5"/>
        <v>Ty Harden</v>
      </c>
      <c r="G341" t="s">
        <v>893</v>
      </c>
      <c r="H341" s="143">
        <v>75078</v>
      </c>
      <c r="I341" s="143">
        <v>71663</v>
      </c>
      <c r="J341" t="str">
        <f>IF(G341="GK",VLOOKUP(F341,'[1]2015GoalKeeper Stats'!$A$2:$S$109,2,FALSE),VLOOKUP(F341,'[1]2015Player Stats'!$A$2:$AB$830,2,FALSE))</f>
        <v>CHI</v>
      </c>
      <c r="K341">
        <f>IF(G341="GK",VLOOKUP(F341,'[1]2015GoalKeeper Stats'!$A$2:$S$109,4,FALSE),VLOOKUP(F341,'[1]2015Player Stats'!$A$2:$AB$830,4,FALSE))</f>
        <v>5</v>
      </c>
      <c r="L341">
        <f>IF(G341="GK",VLOOKUP(F341,'[1]2015GoalKeeper Stats'!$A$2:$S$109,5,FALSE),VLOOKUP(F341,'[1]2015Player Stats'!$A$2:$AB$830,5,FALSE))</f>
        <v>4</v>
      </c>
      <c r="M341">
        <f>IF(G341="GK",VLOOKUP(F341,'[1]2015GoalKeeper Stats'!$A$2:$S$109,6,FALSE),VLOOKUP(F341,'[1]2015Player Stats'!$A$2:$AB$830,6,FALSE))</f>
        <v>393</v>
      </c>
      <c r="N341">
        <f>IF(G341="GK",VLOOKUP(F341,'[1]2015GoalKeeper Stats'!$A$2:$S$109,7,FALSE),VLOOKUP(F341,'[1]2015Player Stats'!$A$2:$AB$830,7,FALSE))</f>
        <v>1</v>
      </c>
      <c r="O341">
        <f>IF(G341="GK",VLOOKUP(F341,'[1]2015GoalKeeper Stats'!$A$2:$S$109,8,FALSE),VLOOKUP(F341,'[1]2015Player Stats'!$A$2:$AB$830,8,FALSE))</f>
        <v>1</v>
      </c>
      <c r="P341">
        <f>IF(G341="GK",VLOOKUP(F341,'[1]2015GoalKeeper Stats'!$A$2:$S$109,9,FALSE),VLOOKUP(F341,'[1]2015Player Stats'!$A$2:$AB$830,9,FALSE))</f>
        <v>2</v>
      </c>
      <c r="Q341">
        <f>IF(G341="GK",VLOOKUP(F341,'[1]2015GoalKeeper Stats'!$A$2:$S$109,10,FALSE),VLOOKUP(F341,'[1]2015Player Stats'!$A$2:$AB$830,10,FALSE))</f>
        <v>1</v>
      </c>
      <c r="R341">
        <f>IF(G341="GK",VLOOKUP(F341,'[1]2015GoalKeeper Stats'!$A$2:$S$109,11,FALSE),VLOOKUP(F341,'[1]2015Player Stats'!$A$2:$AB$830,11,FALSE))</f>
        <v>1</v>
      </c>
      <c r="S341" t="str">
        <f>IF(G341="GK",VLOOKUP(F341,'[1]2015GoalKeeper Stats'!$A$2:$S$109,12,FALSE),VLOOKUP(F341,'[1]2015Player Stats'!$A$2:$AB$830,12,FALSE))</f>
        <v>0/0</v>
      </c>
      <c r="T341">
        <f>IF(G341="GK",VLOOKUP(F341,'[1]2015GoalKeeper Stats'!$A$2:$S$109,13,FALSE),VLOOKUP(F341,'[1]2015Player Stats'!$A$2:$AB$830,13,FALSE))</f>
        <v>1</v>
      </c>
      <c r="U341">
        <f>IF(G341="GK",VLOOKUP(F341,'[1]2015GoalKeeper Stats'!$A$2:$S$109,14,FALSE),VLOOKUP(F341,'[1]2015Player Stats'!$A$2:$AB$830,14,FALSE))</f>
        <v>0</v>
      </c>
      <c r="V341">
        <f>IF(G341="GK",VLOOKUP(F341,'[1]2015GoalKeeper Stats'!$A$2:$S$109,15,FALSE),VLOOKUP(F341,'[1]2015Player Stats'!$A$2:$AB$830,15,FALSE))</f>
        <v>0.23</v>
      </c>
      <c r="W341">
        <f>IF(G341="GK",VLOOKUP(F341,'[1]2015GoalKeeper Stats'!$A$2:$S$109,16,FALSE),VLOOKUP(F341,'[1]2015Player Stats'!$A$2:$AB$830,16,FALSE))</f>
        <v>50</v>
      </c>
      <c r="X341">
        <f>IF(G341="GK",VLOOKUP(F341,'[1]2015GoalKeeper Stats'!$A$2:$S$109,17,FALSE),VLOOKUP(F341,'[1]2015Player Stats'!$A$2:$AB$830,17,FALSE))</f>
        <v>0</v>
      </c>
      <c r="Y341">
        <f>IF(G341="GK",VLOOKUP(F341,'[1]2015GoalKeeper Stats'!$A$2:$S$109,18,FALSE),VLOOKUP(F341,'[1]2015Player Stats'!$A$2:$AB$830,18,FALSE))</f>
        <v>1</v>
      </c>
      <c r="Z341">
        <f>IF(G341="GK",VLOOKUP(F341,'[1]2015GoalKeeper Stats'!$A$2:$S$109,19,FALSE),VLOOKUP(F341,'[1]2015Player Stats'!$A$2:$AB$830,19,FALSE))</f>
        <v>0</v>
      </c>
      <c r="AA341">
        <f>IF(G341="GK",VLOOKUP(F341,'[1]2015GoalKeeper Stats'!$A$2:$S$109,20,FALSE),VLOOKUP(F341,'[1]2015Player Stats'!$A$2:$AB$830,20,FALSE))</f>
        <v>0.23</v>
      </c>
      <c r="AB341">
        <f>IF(G341="GK",VLOOKUP(F341,'[1]2015GoalKeeper Stats'!$A$2:$S$109,21,FALSE),VLOOKUP(F341,'[1]2015Player Stats'!$A$2:$AB$830,21,FALSE))</f>
        <v>3</v>
      </c>
      <c r="AC341">
        <f>IF(G341="GK",VLOOKUP(F341,'[1]2015GoalKeeper Stats'!$A$2:$S$109,22,FALSE),VLOOKUP(F341,'[1]2015Player Stats'!$A$2:$AB$830,22,FALSE))</f>
        <v>0</v>
      </c>
      <c r="AD341">
        <f>IF(G341="GK",VLOOKUP(F341,'[1]2015GoalKeeper Stats'!$A$2:$S$109,23,FALSE),VLOOKUP(F341,'[1]2015Player Stats'!$A$2:$AB$830,23,FALSE))</f>
        <v>0</v>
      </c>
      <c r="AE341">
        <f>IF(G341="GK",VLOOKUP(F341,'[1]2015GoalKeeper Stats'!$A$2:$S$109,24,FALSE),VLOOKUP(F341,'[1]2015Player Stats'!$A$2:$AB$830,24,FALSE))</f>
        <v>2</v>
      </c>
      <c r="AF341">
        <f>IF(G341="GK",VLOOKUP(F341,'[1]2015GoalKeeper Stats'!$A$2:$S$109,25,FALSE),VLOOKUP(F341,'[1]2015Player Stats'!$A$2:$AB$830,25,FALSE))</f>
        <v>0</v>
      </c>
      <c r="AG341">
        <f>IF(G341="GK",VLOOKUP(F341,'[1]2015GoalKeeper Stats'!$A$2:$S$109,26,FALSE),VLOOKUP(F341,'[1]2015Player Stats'!$A$2:$AB$830,26,FALSE))</f>
        <v>50</v>
      </c>
      <c r="AH341" s="51">
        <v>2015</v>
      </c>
      <c r="AI341" s="51">
        <v>34</v>
      </c>
      <c r="AJ341" s="51">
        <v>467</v>
      </c>
      <c r="AK341" s="51">
        <v>395</v>
      </c>
      <c r="AL341" s="51">
        <v>43</v>
      </c>
      <c r="AM341" s="51">
        <v>55</v>
      </c>
      <c r="AN341" s="51">
        <v>-12</v>
      </c>
      <c r="AO341" s="52">
        <v>46.29</v>
      </c>
      <c r="AP341" s="52">
        <v>47.56</v>
      </c>
      <c r="AQ341" s="52">
        <v>-1.27</v>
      </c>
      <c r="AR341" s="52">
        <v>-10.73</v>
      </c>
      <c r="AS341" s="51">
        <v>30</v>
      </c>
      <c r="AT341" s="52">
        <v>45.54</v>
      </c>
    </row>
    <row r="342" spans="1:46" hidden="1">
      <c r="A342">
        <v>2015</v>
      </c>
      <c r="B342" t="s">
        <v>202</v>
      </c>
      <c r="C342" t="s">
        <v>202</v>
      </c>
      <c r="D342" t="s">
        <v>932</v>
      </c>
      <c r="E342" t="s">
        <v>1449</v>
      </c>
      <c r="F342" t="str">
        <f t="shared" si="5"/>
        <v>Matt Polster</v>
      </c>
      <c r="G342" t="s">
        <v>893</v>
      </c>
      <c r="H342" s="143">
        <v>75000</v>
      </c>
      <c r="I342" s="143">
        <v>60000</v>
      </c>
      <c r="J342" t="str">
        <f>IF(G342="GK",VLOOKUP(F342,'[1]2015GoalKeeper Stats'!$A$2:$S$109,2,FALSE),VLOOKUP(F342,'[1]2015Player Stats'!$A$2:$AB$830,2,FALSE))</f>
        <v>NE</v>
      </c>
      <c r="K342">
        <f>IF(G342="GK",VLOOKUP(F342,'[1]2015GoalKeeper Stats'!$A$2:$S$109,4,FALSE),VLOOKUP(F342,'[1]2015Player Stats'!$A$2:$AB$830,4,FALSE))</f>
        <v>30</v>
      </c>
      <c r="L342">
        <f>IF(G342="GK",VLOOKUP(F342,'[1]2015GoalKeeper Stats'!$A$2:$S$109,5,FALSE),VLOOKUP(F342,'[1]2015Player Stats'!$A$2:$AB$830,5,FALSE))</f>
        <v>27</v>
      </c>
      <c r="M342">
        <f>IF(G342="GK",VLOOKUP(F342,'[1]2015GoalKeeper Stats'!$A$2:$S$109,6,FALSE),VLOOKUP(F342,'[1]2015Player Stats'!$A$2:$AB$830,6,FALSE))</f>
        <v>2422</v>
      </c>
      <c r="N342">
        <f>IF(G342="GK",VLOOKUP(F342,'[1]2015GoalKeeper Stats'!$A$2:$S$109,7,FALSE),VLOOKUP(F342,'[1]2015Player Stats'!$A$2:$AB$830,7,FALSE))</f>
        <v>0</v>
      </c>
      <c r="O342">
        <f>IF(G342="GK",VLOOKUP(F342,'[1]2015GoalKeeper Stats'!$A$2:$S$109,8,FALSE),VLOOKUP(F342,'[1]2015Player Stats'!$A$2:$AB$830,8,FALSE))</f>
        <v>0</v>
      </c>
      <c r="P342">
        <f>IF(G342="GK",VLOOKUP(F342,'[1]2015GoalKeeper Stats'!$A$2:$S$109,9,FALSE),VLOOKUP(F342,'[1]2015Player Stats'!$A$2:$AB$830,9,FALSE))</f>
        <v>12</v>
      </c>
      <c r="Q342">
        <f>IF(G342="GK",VLOOKUP(F342,'[1]2015GoalKeeper Stats'!$A$2:$S$109,10,FALSE),VLOOKUP(F342,'[1]2015Player Stats'!$A$2:$AB$830,10,FALSE))</f>
        <v>4</v>
      </c>
      <c r="R342">
        <f>IF(G342="GK",VLOOKUP(F342,'[1]2015GoalKeeper Stats'!$A$2:$S$109,11,FALSE),VLOOKUP(F342,'[1]2015Player Stats'!$A$2:$AB$830,11,FALSE))</f>
        <v>0</v>
      </c>
      <c r="S342" t="str">
        <f>IF(G342="GK",VLOOKUP(F342,'[1]2015GoalKeeper Stats'!$A$2:$S$109,12,FALSE),VLOOKUP(F342,'[1]2015Player Stats'!$A$2:$AB$830,12,FALSE))</f>
        <v>0/0</v>
      </c>
      <c r="T342">
        <f>IF(G342="GK",VLOOKUP(F342,'[1]2015GoalKeeper Stats'!$A$2:$S$109,13,FALSE),VLOOKUP(F342,'[1]2015Player Stats'!$A$2:$AB$830,13,FALSE))</f>
        <v>0</v>
      </c>
      <c r="U342">
        <f>IF(G342="GK",VLOOKUP(F342,'[1]2015GoalKeeper Stats'!$A$2:$S$109,14,FALSE),VLOOKUP(F342,'[1]2015Player Stats'!$A$2:$AB$830,14,FALSE))</f>
        <v>0</v>
      </c>
      <c r="V342">
        <f>IF(G342="GK",VLOOKUP(F342,'[1]2015GoalKeeper Stats'!$A$2:$S$109,15,FALSE),VLOOKUP(F342,'[1]2015Player Stats'!$A$2:$AB$830,15,FALSE))</f>
        <v>0</v>
      </c>
      <c r="W342">
        <f>IF(G342="GK",VLOOKUP(F342,'[1]2015GoalKeeper Stats'!$A$2:$S$109,16,FALSE),VLOOKUP(F342,'[1]2015Player Stats'!$A$2:$AB$830,16,FALSE))</f>
        <v>0</v>
      </c>
      <c r="X342">
        <f>IF(G342="GK",VLOOKUP(F342,'[1]2015GoalKeeper Stats'!$A$2:$S$109,17,FALSE),VLOOKUP(F342,'[1]2015Player Stats'!$A$2:$AB$830,17,FALSE))</f>
        <v>0</v>
      </c>
      <c r="Y342">
        <f>IF(G342="GK",VLOOKUP(F342,'[1]2015GoalKeeper Stats'!$A$2:$S$109,18,FALSE),VLOOKUP(F342,'[1]2015Player Stats'!$A$2:$AB$830,18,FALSE))</f>
        <v>0</v>
      </c>
      <c r="Z342">
        <f>IF(G342="GK",VLOOKUP(F342,'[1]2015GoalKeeper Stats'!$A$2:$S$109,19,FALSE),VLOOKUP(F342,'[1]2015Player Stats'!$A$2:$AB$830,19,FALSE))</f>
        <v>0</v>
      </c>
      <c r="AA342">
        <f>IF(G342="GK",VLOOKUP(F342,'[1]2015GoalKeeper Stats'!$A$2:$S$109,20,FALSE),VLOOKUP(F342,'[1]2015Player Stats'!$A$2:$AB$830,20,FALSE))</f>
        <v>0</v>
      </c>
      <c r="AB342">
        <f>IF(G342="GK",VLOOKUP(F342,'[1]2015GoalKeeper Stats'!$A$2:$S$109,21,FALSE),VLOOKUP(F342,'[1]2015Player Stats'!$A$2:$AB$830,21,FALSE))</f>
        <v>57</v>
      </c>
      <c r="AC342">
        <f>IF(G342="GK",VLOOKUP(F342,'[1]2015GoalKeeper Stats'!$A$2:$S$109,22,FALSE),VLOOKUP(F342,'[1]2015Player Stats'!$A$2:$AB$830,22,FALSE))</f>
        <v>30</v>
      </c>
      <c r="AD342">
        <f>IF(G342="GK",VLOOKUP(F342,'[1]2015GoalKeeper Stats'!$A$2:$S$109,23,FALSE),VLOOKUP(F342,'[1]2015Player Stats'!$A$2:$AB$830,23,FALSE))</f>
        <v>1</v>
      </c>
      <c r="AE342">
        <f>IF(G342="GK",VLOOKUP(F342,'[1]2015GoalKeeper Stats'!$A$2:$S$109,24,FALSE),VLOOKUP(F342,'[1]2015Player Stats'!$A$2:$AB$830,24,FALSE))</f>
        <v>10</v>
      </c>
      <c r="AF342">
        <f>IF(G342="GK",VLOOKUP(F342,'[1]2015GoalKeeper Stats'!$A$2:$S$109,25,FALSE),VLOOKUP(F342,'[1]2015Player Stats'!$A$2:$AB$830,25,FALSE))</f>
        <v>0</v>
      </c>
      <c r="AG342">
        <f>IF(G342="GK",VLOOKUP(F342,'[1]2015GoalKeeper Stats'!$A$2:$S$109,26,FALSE),VLOOKUP(F342,'[1]2015Player Stats'!$A$2:$AB$830,26,FALSE))</f>
        <v>33.33</v>
      </c>
      <c r="AH342" s="51">
        <v>2015</v>
      </c>
      <c r="AI342" s="51">
        <v>34</v>
      </c>
      <c r="AJ342" s="51">
        <v>467</v>
      </c>
      <c r="AK342" s="51">
        <v>395</v>
      </c>
      <c r="AL342" s="51">
        <v>43</v>
      </c>
      <c r="AM342" s="51">
        <v>55</v>
      </c>
      <c r="AN342" s="51">
        <v>-12</v>
      </c>
      <c r="AO342" s="52">
        <v>46.29</v>
      </c>
      <c r="AP342" s="52">
        <v>47.56</v>
      </c>
      <c r="AQ342" s="52">
        <v>-1.27</v>
      </c>
      <c r="AR342" s="52">
        <v>-10.73</v>
      </c>
      <c r="AS342" s="51">
        <v>30</v>
      </c>
      <c r="AT342" s="52">
        <v>45.54</v>
      </c>
    </row>
    <row r="343" spans="1:46" hidden="1">
      <c r="A343">
        <v>2015</v>
      </c>
      <c r="B343" t="s">
        <v>198</v>
      </c>
      <c r="C343" t="s">
        <v>198</v>
      </c>
      <c r="D343" t="s">
        <v>1450</v>
      </c>
      <c r="E343" t="s">
        <v>1451</v>
      </c>
      <c r="F343" t="str">
        <f t="shared" si="5"/>
        <v>Juan Edgardo Ramirez</v>
      </c>
      <c r="G343" t="s">
        <v>860</v>
      </c>
      <c r="H343" s="143">
        <v>75000</v>
      </c>
      <c r="I343" s="143">
        <v>75000</v>
      </c>
      <c r="J343" t="str">
        <f>IF(G343="GK",VLOOKUP(F343,'[1]2015GoalKeeper Stats'!$A$2:$S$109,2,FALSE),VLOOKUP(F343,'[1]2015Player Stats'!$A$2:$AB$830,2,FALSE))</f>
        <v>COL</v>
      </c>
      <c r="K343">
        <f>IF(G343="GK",VLOOKUP(F343,'[1]2015GoalKeeper Stats'!$A$2:$S$109,4,FALSE),VLOOKUP(F343,'[1]2015Player Stats'!$A$2:$AB$830,4,FALSE))</f>
        <v>27</v>
      </c>
      <c r="L343">
        <f>IF(G343="GK",VLOOKUP(F343,'[1]2015GoalKeeper Stats'!$A$2:$S$109,5,FALSE),VLOOKUP(F343,'[1]2015Player Stats'!$A$2:$AB$830,5,FALSE))</f>
        <v>15</v>
      </c>
      <c r="M343">
        <f>IF(G343="GK",VLOOKUP(F343,'[1]2015GoalKeeper Stats'!$A$2:$S$109,6,FALSE),VLOOKUP(F343,'[1]2015Player Stats'!$A$2:$AB$830,6,FALSE))</f>
        <v>1459</v>
      </c>
      <c r="N343">
        <f>IF(G343="GK",VLOOKUP(F343,'[1]2015GoalKeeper Stats'!$A$2:$S$109,7,FALSE),VLOOKUP(F343,'[1]2015Player Stats'!$A$2:$AB$830,7,FALSE))</f>
        <v>1</v>
      </c>
      <c r="O343">
        <f>IF(G343="GK",VLOOKUP(F343,'[1]2015GoalKeeper Stats'!$A$2:$S$109,8,FALSE),VLOOKUP(F343,'[1]2015Player Stats'!$A$2:$AB$830,8,FALSE))</f>
        <v>3</v>
      </c>
      <c r="P343">
        <f>IF(G343="GK",VLOOKUP(F343,'[1]2015GoalKeeper Stats'!$A$2:$S$109,9,FALSE),VLOOKUP(F343,'[1]2015Player Stats'!$A$2:$AB$830,9,FALSE))</f>
        <v>41</v>
      </c>
      <c r="Q343">
        <f>IF(G343="GK",VLOOKUP(F343,'[1]2015GoalKeeper Stats'!$A$2:$S$109,10,FALSE),VLOOKUP(F343,'[1]2015Player Stats'!$A$2:$AB$830,10,FALSE))</f>
        <v>10</v>
      </c>
      <c r="R343">
        <f>IF(G343="GK",VLOOKUP(F343,'[1]2015GoalKeeper Stats'!$A$2:$S$109,11,FALSE),VLOOKUP(F343,'[1]2015Player Stats'!$A$2:$AB$830,11,FALSE))</f>
        <v>0</v>
      </c>
      <c r="S343" t="str">
        <f>IF(G343="GK",VLOOKUP(F343,'[1]2015GoalKeeper Stats'!$A$2:$S$109,12,FALSE),VLOOKUP(F343,'[1]2015Player Stats'!$A$2:$AB$830,12,FALSE))</f>
        <v>0/0</v>
      </c>
      <c r="T343">
        <f>IF(G343="GK",VLOOKUP(F343,'[1]2015GoalKeeper Stats'!$A$2:$S$109,13,FALSE),VLOOKUP(F343,'[1]2015Player Stats'!$A$2:$AB$830,13,FALSE))</f>
        <v>1</v>
      </c>
      <c r="U343">
        <f>IF(G343="GK",VLOOKUP(F343,'[1]2015GoalKeeper Stats'!$A$2:$S$109,14,FALSE),VLOOKUP(F343,'[1]2015Player Stats'!$A$2:$AB$830,14,FALSE))</f>
        <v>0</v>
      </c>
      <c r="V343">
        <f>IF(G343="GK",VLOOKUP(F343,'[1]2015GoalKeeper Stats'!$A$2:$S$109,15,FALSE),VLOOKUP(F343,'[1]2015Player Stats'!$A$2:$AB$830,15,FALSE))</f>
        <v>0.06</v>
      </c>
      <c r="W343">
        <f>IF(G343="GK",VLOOKUP(F343,'[1]2015GoalKeeper Stats'!$A$2:$S$109,16,FALSE),VLOOKUP(F343,'[1]2015Player Stats'!$A$2:$AB$830,16,FALSE))</f>
        <v>2.4</v>
      </c>
      <c r="X343">
        <f>IF(G343="GK",VLOOKUP(F343,'[1]2015GoalKeeper Stats'!$A$2:$S$109,17,FALSE),VLOOKUP(F343,'[1]2015Player Stats'!$A$2:$AB$830,17,FALSE))</f>
        <v>1</v>
      </c>
      <c r="Y343">
        <f>IF(G343="GK",VLOOKUP(F343,'[1]2015GoalKeeper Stats'!$A$2:$S$109,18,FALSE),VLOOKUP(F343,'[1]2015Player Stats'!$A$2:$AB$830,18,FALSE))</f>
        <v>0</v>
      </c>
      <c r="Z343">
        <f>IF(G343="GK",VLOOKUP(F343,'[1]2015GoalKeeper Stats'!$A$2:$S$109,19,FALSE),VLOOKUP(F343,'[1]2015Player Stats'!$A$2:$AB$830,19,FALSE))</f>
        <v>3</v>
      </c>
      <c r="AA343">
        <f>IF(G343="GK",VLOOKUP(F343,'[1]2015GoalKeeper Stats'!$A$2:$S$109,20,FALSE),VLOOKUP(F343,'[1]2015Player Stats'!$A$2:$AB$830,20,FALSE))</f>
        <v>0.19</v>
      </c>
      <c r="AB343">
        <f>IF(G343="GK",VLOOKUP(F343,'[1]2015GoalKeeper Stats'!$A$2:$S$109,21,FALSE),VLOOKUP(F343,'[1]2015Player Stats'!$A$2:$AB$830,21,FALSE))</f>
        <v>22</v>
      </c>
      <c r="AC343">
        <f>IF(G343="GK",VLOOKUP(F343,'[1]2015GoalKeeper Stats'!$A$2:$S$109,22,FALSE),VLOOKUP(F343,'[1]2015Player Stats'!$A$2:$AB$830,22,FALSE))</f>
        <v>73</v>
      </c>
      <c r="AD343">
        <f>IF(G343="GK",VLOOKUP(F343,'[1]2015GoalKeeper Stats'!$A$2:$S$109,23,FALSE),VLOOKUP(F343,'[1]2015Player Stats'!$A$2:$AB$830,23,FALSE))</f>
        <v>5</v>
      </c>
      <c r="AE343">
        <f>IF(G343="GK",VLOOKUP(F343,'[1]2015GoalKeeper Stats'!$A$2:$S$109,24,FALSE),VLOOKUP(F343,'[1]2015Player Stats'!$A$2:$AB$830,24,FALSE))</f>
        <v>3</v>
      </c>
      <c r="AF343">
        <f>IF(G343="GK",VLOOKUP(F343,'[1]2015GoalKeeper Stats'!$A$2:$S$109,25,FALSE),VLOOKUP(F343,'[1]2015Player Stats'!$A$2:$AB$830,25,FALSE))</f>
        <v>0</v>
      </c>
      <c r="AG343">
        <f>IF(G343="GK",VLOOKUP(F343,'[1]2015GoalKeeper Stats'!$A$2:$S$109,26,FALSE),VLOOKUP(F343,'[1]2015Player Stats'!$A$2:$AB$830,26,FALSE))</f>
        <v>24.39</v>
      </c>
      <c r="AH343" s="51">
        <v>2015</v>
      </c>
      <c r="AI343" s="51">
        <v>34</v>
      </c>
      <c r="AJ343" s="51">
        <v>417</v>
      </c>
      <c r="AK343" s="51">
        <v>411</v>
      </c>
      <c r="AL343" s="51">
        <v>33</v>
      </c>
      <c r="AM343" s="51">
        <v>42</v>
      </c>
      <c r="AN343" s="51">
        <v>-9</v>
      </c>
      <c r="AO343" s="52">
        <v>33.46</v>
      </c>
      <c r="AP343" s="52">
        <v>41.06</v>
      </c>
      <c r="AQ343" s="52">
        <v>-7.6</v>
      </c>
      <c r="AR343" s="52">
        <v>-1.4</v>
      </c>
      <c r="AS343" s="51">
        <v>37</v>
      </c>
      <c r="AT343" s="52">
        <v>40.69</v>
      </c>
    </row>
    <row r="344" spans="1:46" hidden="1">
      <c r="A344">
        <v>2015</v>
      </c>
      <c r="B344" t="s">
        <v>198</v>
      </c>
      <c r="C344" t="s">
        <v>198</v>
      </c>
      <c r="D344" t="s">
        <v>1452</v>
      </c>
      <c r="E344" t="s">
        <v>1453</v>
      </c>
      <c r="F344" t="str">
        <f t="shared" si="5"/>
        <v>Axel Sjoberg</v>
      </c>
      <c r="G344" t="s">
        <v>893</v>
      </c>
      <c r="H344" s="143">
        <v>75000</v>
      </c>
      <c r="I344" s="143">
        <v>60000</v>
      </c>
      <c r="J344" t="str">
        <f>IF(G344="GK",VLOOKUP(F344,'[1]2015GoalKeeper Stats'!$A$2:$S$109,2,FALSE),VLOOKUP(F344,'[1]2015Player Stats'!$A$2:$AB$830,2,FALSE))</f>
        <v>CLB</v>
      </c>
      <c r="K344">
        <f>IF(G344="GK",VLOOKUP(F344,'[1]2015GoalKeeper Stats'!$A$2:$S$109,4,FALSE),VLOOKUP(F344,'[1]2015Player Stats'!$A$2:$AB$830,4,FALSE))</f>
        <v>14</v>
      </c>
      <c r="L344">
        <f>IF(G344="GK",VLOOKUP(F344,'[1]2015GoalKeeper Stats'!$A$2:$S$109,5,FALSE),VLOOKUP(F344,'[1]2015Player Stats'!$A$2:$AB$830,5,FALSE))</f>
        <v>14</v>
      </c>
      <c r="M344">
        <f>IF(G344="GK",VLOOKUP(F344,'[1]2015GoalKeeper Stats'!$A$2:$S$109,6,FALSE),VLOOKUP(F344,'[1]2015Player Stats'!$A$2:$AB$830,6,FALSE))</f>
        <v>1259</v>
      </c>
      <c r="N344">
        <f>IF(G344="GK",VLOOKUP(F344,'[1]2015GoalKeeper Stats'!$A$2:$S$109,7,FALSE),VLOOKUP(F344,'[1]2015Player Stats'!$A$2:$AB$830,7,FALSE))</f>
        <v>0</v>
      </c>
      <c r="O344">
        <f>IF(G344="GK",VLOOKUP(F344,'[1]2015GoalKeeper Stats'!$A$2:$S$109,8,FALSE),VLOOKUP(F344,'[1]2015Player Stats'!$A$2:$AB$830,8,FALSE))</f>
        <v>0</v>
      </c>
      <c r="P344">
        <f>IF(G344="GK",VLOOKUP(F344,'[1]2015GoalKeeper Stats'!$A$2:$S$109,9,FALSE),VLOOKUP(F344,'[1]2015Player Stats'!$A$2:$AB$830,9,FALSE))</f>
        <v>12</v>
      </c>
      <c r="Q344">
        <f>IF(G344="GK",VLOOKUP(F344,'[1]2015GoalKeeper Stats'!$A$2:$S$109,10,FALSE),VLOOKUP(F344,'[1]2015Player Stats'!$A$2:$AB$830,10,FALSE))</f>
        <v>4</v>
      </c>
      <c r="R344">
        <f>IF(G344="GK",VLOOKUP(F344,'[1]2015GoalKeeper Stats'!$A$2:$S$109,11,FALSE),VLOOKUP(F344,'[1]2015Player Stats'!$A$2:$AB$830,11,FALSE))</f>
        <v>0</v>
      </c>
      <c r="S344" t="str">
        <f>IF(G344="GK",VLOOKUP(F344,'[1]2015GoalKeeper Stats'!$A$2:$S$109,12,FALSE),VLOOKUP(F344,'[1]2015Player Stats'!$A$2:$AB$830,12,FALSE))</f>
        <v>0/0</v>
      </c>
      <c r="T344">
        <f>IF(G344="GK",VLOOKUP(F344,'[1]2015GoalKeeper Stats'!$A$2:$S$109,13,FALSE),VLOOKUP(F344,'[1]2015Player Stats'!$A$2:$AB$830,13,FALSE))</f>
        <v>0</v>
      </c>
      <c r="U344">
        <f>IF(G344="GK",VLOOKUP(F344,'[1]2015GoalKeeper Stats'!$A$2:$S$109,14,FALSE),VLOOKUP(F344,'[1]2015Player Stats'!$A$2:$AB$830,14,FALSE))</f>
        <v>0</v>
      </c>
      <c r="V344">
        <f>IF(G344="GK",VLOOKUP(F344,'[1]2015GoalKeeper Stats'!$A$2:$S$109,15,FALSE),VLOOKUP(F344,'[1]2015Player Stats'!$A$2:$AB$830,15,FALSE))</f>
        <v>0</v>
      </c>
      <c r="W344">
        <f>IF(G344="GK",VLOOKUP(F344,'[1]2015GoalKeeper Stats'!$A$2:$S$109,16,FALSE),VLOOKUP(F344,'[1]2015Player Stats'!$A$2:$AB$830,16,FALSE))</f>
        <v>0</v>
      </c>
      <c r="X344">
        <f>IF(G344="GK",VLOOKUP(F344,'[1]2015GoalKeeper Stats'!$A$2:$S$109,17,FALSE),VLOOKUP(F344,'[1]2015Player Stats'!$A$2:$AB$830,17,FALSE))</f>
        <v>0</v>
      </c>
      <c r="Y344">
        <f>IF(G344="GK",VLOOKUP(F344,'[1]2015GoalKeeper Stats'!$A$2:$S$109,18,FALSE),VLOOKUP(F344,'[1]2015Player Stats'!$A$2:$AB$830,18,FALSE))</f>
        <v>0</v>
      </c>
      <c r="Z344">
        <f>IF(G344="GK",VLOOKUP(F344,'[1]2015GoalKeeper Stats'!$A$2:$S$109,19,FALSE),VLOOKUP(F344,'[1]2015Player Stats'!$A$2:$AB$830,19,FALSE))</f>
        <v>0</v>
      </c>
      <c r="AA344">
        <f>IF(G344="GK",VLOOKUP(F344,'[1]2015GoalKeeper Stats'!$A$2:$S$109,20,FALSE),VLOOKUP(F344,'[1]2015Player Stats'!$A$2:$AB$830,20,FALSE))</f>
        <v>0</v>
      </c>
      <c r="AB344">
        <f>IF(G344="GK",VLOOKUP(F344,'[1]2015GoalKeeper Stats'!$A$2:$S$109,21,FALSE),VLOOKUP(F344,'[1]2015Player Stats'!$A$2:$AB$830,21,FALSE))</f>
        <v>24</v>
      </c>
      <c r="AC344">
        <f>IF(G344="GK",VLOOKUP(F344,'[1]2015GoalKeeper Stats'!$A$2:$S$109,22,FALSE),VLOOKUP(F344,'[1]2015Player Stats'!$A$2:$AB$830,22,FALSE))</f>
        <v>8</v>
      </c>
      <c r="AD344">
        <f>IF(G344="GK",VLOOKUP(F344,'[1]2015GoalKeeper Stats'!$A$2:$S$109,23,FALSE),VLOOKUP(F344,'[1]2015Player Stats'!$A$2:$AB$830,23,FALSE))</f>
        <v>0</v>
      </c>
      <c r="AE344">
        <f>IF(G344="GK",VLOOKUP(F344,'[1]2015GoalKeeper Stats'!$A$2:$S$109,24,FALSE),VLOOKUP(F344,'[1]2015Player Stats'!$A$2:$AB$830,24,FALSE))</f>
        <v>5</v>
      </c>
      <c r="AF344">
        <f>IF(G344="GK",VLOOKUP(F344,'[1]2015GoalKeeper Stats'!$A$2:$S$109,25,FALSE),VLOOKUP(F344,'[1]2015Player Stats'!$A$2:$AB$830,25,FALSE))</f>
        <v>1</v>
      </c>
      <c r="AG344">
        <f>IF(G344="GK",VLOOKUP(F344,'[1]2015GoalKeeper Stats'!$A$2:$S$109,26,FALSE),VLOOKUP(F344,'[1]2015Player Stats'!$A$2:$AB$830,26,FALSE))</f>
        <v>33.33</v>
      </c>
      <c r="AH344" s="51">
        <v>2015</v>
      </c>
      <c r="AI344" s="51">
        <v>34</v>
      </c>
      <c r="AJ344" s="51">
        <v>417</v>
      </c>
      <c r="AK344" s="51">
        <v>411</v>
      </c>
      <c r="AL344" s="51">
        <v>33</v>
      </c>
      <c r="AM344" s="51">
        <v>42</v>
      </c>
      <c r="AN344" s="51">
        <v>-9</v>
      </c>
      <c r="AO344" s="52">
        <v>33.46</v>
      </c>
      <c r="AP344" s="52">
        <v>41.06</v>
      </c>
      <c r="AQ344" s="52">
        <v>-7.6</v>
      </c>
      <c r="AR344" s="52">
        <v>-1.4</v>
      </c>
      <c r="AS344" s="51">
        <v>37</v>
      </c>
      <c r="AT344" s="52">
        <v>40.69</v>
      </c>
    </row>
    <row r="345" spans="1:46" hidden="1">
      <c r="A345">
        <v>2015</v>
      </c>
      <c r="B345" t="s">
        <v>201</v>
      </c>
      <c r="C345" t="s">
        <v>201</v>
      </c>
      <c r="D345" t="s">
        <v>1454</v>
      </c>
      <c r="E345" t="s">
        <v>1455</v>
      </c>
      <c r="F345" t="str">
        <f t="shared" si="5"/>
        <v>Calum Mallace</v>
      </c>
      <c r="G345" t="s">
        <v>860</v>
      </c>
      <c r="H345" s="143">
        <v>75000</v>
      </c>
      <c r="I345" s="143">
        <v>60000</v>
      </c>
      <c r="J345" t="str">
        <f>IF(G345="GK",VLOOKUP(F345,'[1]2015GoalKeeper Stats'!$A$2:$S$109,2,FALSE),VLOOKUP(F345,'[1]2015Player Stats'!$A$2:$AB$830,2,FALSE))</f>
        <v>MTL</v>
      </c>
      <c r="K345">
        <f>IF(G345="GK",VLOOKUP(F345,'[1]2015GoalKeeper Stats'!$A$2:$S$109,4,FALSE),VLOOKUP(F345,'[1]2015Player Stats'!$A$2:$AB$830,4,FALSE))</f>
        <v>26</v>
      </c>
      <c r="L345">
        <f>IF(G345="GK",VLOOKUP(F345,'[1]2015GoalKeeper Stats'!$A$2:$S$109,5,FALSE),VLOOKUP(F345,'[1]2015Player Stats'!$A$2:$AB$830,5,FALSE))</f>
        <v>21</v>
      </c>
      <c r="M345">
        <f>IF(G345="GK",VLOOKUP(F345,'[1]2015GoalKeeper Stats'!$A$2:$S$109,6,FALSE),VLOOKUP(F345,'[1]2015Player Stats'!$A$2:$AB$830,6,FALSE))</f>
        <v>1808</v>
      </c>
      <c r="N345">
        <f>IF(G345="GK",VLOOKUP(F345,'[1]2015GoalKeeper Stats'!$A$2:$S$109,7,FALSE),VLOOKUP(F345,'[1]2015Player Stats'!$A$2:$AB$830,7,FALSE))</f>
        <v>0</v>
      </c>
      <c r="O345">
        <f>IF(G345="GK",VLOOKUP(F345,'[1]2015GoalKeeper Stats'!$A$2:$S$109,8,FALSE),VLOOKUP(F345,'[1]2015Player Stats'!$A$2:$AB$830,8,FALSE))</f>
        <v>3</v>
      </c>
      <c r="P345">
        <f>IF(G345="GK",VLOOKUP(F345,'[1]2015GoalKeeper Stats'!$A$2:$S$109,9,FALSE),VLOOKUP(F345,'[1]2015Player Stats'!$A$2:$AB$830,9,FALSE))</f>
        <v>19</v>
      </c>
      <c r="Q345">
        <f>IF(G345="GK",VLOOKUP(F345,'[1]2015GoalKeeper Stats'!$A$2:$S$109,10,FALSE),VLOOKUP(F345,'[1]2015Player Stats'!$A$2:$AB$830,10,FALSE))</f>
        <v>4</v>
      </c>
      <c r="R345">
        <f>IF(G345="GK",VLOOKUP(F345,'[1]2015GoalKeeper Stats'!$A$2:$S$109,11,FALSE),VLOOKUP(F345,'[1]2015Player Stats'!$A$2:$AB$830,11,FALSE))</f>
        <v>0</v>
      </c>
      <c r="S345" t="str">
        <f>IF(G345="GK",VLOOKUP(F345,'[1]2015GoalKeeper Stats'!$A$2:$S$109,12,FALSE),VLOOKUP(F345,'[1]2015Player Stats'!$A$2:$AB$830,12,FALSE))</f>
        <v>0/0</v>
      </c>
      <c r="T345">
        <f>IF(G345="GK",VLOOKUP(F345,'[1]2015GoalKeeper Stats'!$A$2:$S$109,13,FALSE),VLOOKUP(F345,'[1]2015Player Stats'!$A$2:$AB$830,13,FALSE))</f>
        <v>0</v>
      </c>
      <c r="U345">
        <f>IF(G345="GK",VLOOKUP(F345,'[1]2015GoalKeeper Stats'!$A$2:$S$109,14,FALSE),VLOOKUP(F345,'[1]2015Player Stats'!$A$2:$AB$830,14,FALSE))</f>
        <v>0</v>
      </c>
      <c r="V345">
        <f>IF(G345="GK",VLOOKUP(F345,'[1]2015GoalKeeper Stats'!$A$2:$S$109,15,FALSE),VLOOKUP(F345,'[1]2015Player Stats'!$A$2:$AB$830,15,FALSE))</f>
        <v>0</v>
      </c>
      <c r="W345">
        <f>IF(G345="GK",VLOOKUP(F345,'[1]2015GoalKeeper Stats'!$A$2:$S$109,16,FALSE),VLOOKUP(F345,'[1]2015Player Stats'!$A$2:$AB$830,16,FALSE))</f>
        <v>0</v>
      </c>
      <c r="X345">
        <f>IF(G345="GK",VLOOKUP(F345,'[1]2015GoalKeeper Stats'!$A$2:$S$109,17,FALSE),VLOOKUP(F345,'[1]2015Player Stats'!$A$2:$AB$830,17,FALSE))</f>
        <v>1</v>
      </c>
      <c r="Y345">
        <f>IF(G345="GK",VLOOKUP(F345,'[1]2015GoalKeeper Stats'!$A$2:$S$109,18,FALSE),VLOOKUP(F345,'[1]2015Player Stats'!$A$2:$AB$830,18,FALSE))</f>
        <v>2</v>
      </c>
      <c r="Z345">
        <f>IF(G345="GK",VLOOKUP(F345,'[1]2015GoalKeeper Stats'!$A$2:$S$109,19,FALSE),VLOOKUP(F345,'[1]2015Player Stats'!$A$2:$AB$830,19,FALSE))</f>
        <v>1</v>
      </c>
      <c r="AA345">
        <f>IF(G345="GK",VLOOKUP(F345,'[1]2015GoalKeeper Stats'!$A$2:$S$109,20,FALSE),VLOOKUP(F345,'[1]2015Player Stats'!$A$2:$AB$830,20,FALSE))</f>
        <v>0.15</v>
      </c>
      <c r="AB345">
        <f>IF(G345="GK",VLOOKUP(F345,'[1]2015GoalKeeper Stats'!$A$2:$S$109,21,FALSE),VLOOKUP(F345,'[1]2015Player Stats'!$A$2:$AB$830,21,FALSE))</f>
        <v>22</v>
      </c>
      <c r="AC345">
        <f>IF(G345="GK",VLOOKUP(F345,'[1]2015GoalKeeper Stats'!$A$2:$S$109,22,FALSE),VLOOKUP(F345,'[1]2015Player Stats'!$A$2:$AB$830,22,FALSE))</f>
        <v>11</v>
      </c>
      <c r="AD345">
        <f>IF(G345="GK",VLOOKUP(F345,'[1]2015GoalKeeper Stats'!$A$2:$S$109,23,FALSE),VLOOKUP(F345,'[1]2015Player Stats'!$A$2:$AB$830,23,FALSE))</f>
        <v>0</v>
      </c>
      <c r="AE345">
        <f>IF(G345="GK",VLOOKUP(F345,'[1]2015GoalKeeper Stats'!$A$2:$S$109,24,FALSE),VLOOKUP(F345,'[1]2015Player Stats'!$A$2:$AB$830,24,FALSE))</f>
        <v>3</v>
      </c>
      <c r="AF345">
        <f>IF(G345="GK",VLOOKUP(F345,'[1]2015GoalKeeper Stats'!$A$2:$S$109,25,FALSE),VLOOKUP(F345,'[1]2015Player Stats'!$A$2:$AB$830,25,FALSE))</f>
        <v>0</v>
      </c>
      <c r="AG345">
        <f>IF(G345="GK",VLOOKUP(F345,'[1]2015GoalKeeper Stats'!$A$2:$S$109,26,FALSE),VLOOKUP(F345,'[1]2015Player Stats'!$A$2:$AB$830,26,FALSE))</f>
        <v>21.05</v>
      </c>
      <c r="AH345" s="51">
        <v>2015</v>
      </c>
      <c r="AI345" s="51">
        <v>34</v>
      </c>
      <c r="AJ345" s="51">
        <v>434</v>
      </c>
      <c r="AK345" s="51">
        <v>425</v>
      </c>
      <c r="AL345" s="51">
        <v>48</v>
      </c>
      <c r="AM345" s="51">
        <v>44</v>
      </c>
      <c r="AN345" s="51">
        <v>4</v>
      </c>
      <c r="AO345" s="52">
        <v>43.24</v>
      </c>
      <c r="AP345" s="52">
        <v>41.17</v>
      </c>
      <c r="AQ345" s="52">
        <v>2.0699999999999998</v>
      </c>
      <c r="AR345" s="52">
        <v>1.93</v>
      </c>
      <c r="AS345" s="51">
        <v>51</v>
      </c>
      <c r="AT345" s="52">
        <v>47.35</v>
      </c>
    </row>
    <row r="346" spans="1:46" hidden="1">
      <c r="A346">
        <v>2015</v>
      </c>
      <c r="B346" t="s">
        <v>210</v>
      </c>
      <c r="C346" t="s">
        <v>210</v>
      </c>
      <c r="D346" t="s">
        <v>1096</v>
      </c>
      <c r="E346" t="s">
        <v>1456</v>
      </c>
      <c r="F346" t="str">
        <f t="shared" si="5"/>
        <v>Luke Boden</v>
      </c>
      <c r="G346" t="s">
        <v>893</v>
      </c>
      <c r="H346" s="143">
        <v>75000</v>
      </c>
      <c r="I346" s="143">
        <v>75000</v>
      </c>
      <c r="J346" t="str">
        <f>IF(G346="GK",VLOOKUP(F346,'[1]2015GoalKeeper Stats'!$A$2:$S$109,2,FALSE),VLOOKUP(F346,'[1]2015Player Stats'!$A$2:$AB$830,2,FALSE))</f>
        <v>ORL</v>
      </c>
      <c r="K346">
        <f>IF(G346="GK",VLOOKUP(F346,'[1]2015GoalKeeper Stats'!$A$2:$S$109,4,FALSE),VLOOKUP(F346,'[1]2015Player Stats'!$A$2:$AB$830,4,FALSE))</f>
        <v>25</v>
      </c>
      <c r="L346">
        <f>IF(G346="GK",VLOOKUP(F346,'[1]2015GoalKeeper Stats'!$A$2:$S$109,5,FALSE),VLOOKUP(F346,'[1]2015Player Stats'!$A$2:$AB$830,5,FALSE))</f>
        <v>24</v>
      </c>
      <c r="M346">
        <f>IF(G346="GK",VLOOKUP(F346,'[1]2015GoalKeeper Stats'!$A$2:$S$109,6,FALSE),VLOOKUP(F346,'[1]2015Player Stats'!$A$2:$AB$830,6,FALSE))</f>
        <v>2238</v>
      </c>
      <c r="N346">
        <f>IF(G346="GK",VLOOKUP(F346,'[1]2015GoalKeeper Stats'!$A$2:$S$109,7,FALSE),VLOOKUP(F346,'[1]2015Player Stats'!$A$2:$AB$830,7,FALSE))</f>
        <v>1</v>
      </c>
      <c r="O346">
        <f>IF(G346="GK",VLOOKUP(F346,'[1]2015GoalKeeper Stats'!$A$2:$S$109,8,FALSE),VLOOKUP(F346,'[1]2015Player Stats'!$A$2:$AB$830,8,FALSE))</f>
        <v>4</v>
      </c>
      <c r="P346">
        <f>IF(G346="GK",VLOOKUP(F346,'[1]2015GoalKeeper Stats'!$A$2:$S$109,9,FALSE),VLOOKUP(F346,'[1]2015Player Stats'!$A$2:$AB$830,9,FALSE))</f>
        <v>5</v>
      </c>
      <c r="Q346">
        <f>IF(G346="GK",VLOOKUP(F346,'[1]2015GoalKeeper Stats'!$A$2:$S$109,10,FALSE),VLOOKUP(F346,'[1]2015Player Stats'!$A$2:$AB$830,10,FALSE))</f>
        <v>1</v>
      </c>
      <c r="R346">
        <f>IF(G346="GK",VLOOKUP(F346,'[1]2015GoalKeeper Stats'!$A$2:$S$109,11,FALSE),VLOOKUP(F346,'[1]2015Player Stats'!$A$2:$AB$830,11,FALSE))</f>
        <v>0</v>
      </c>
      <c r="S346" t="str">
        <f>IF(G346="GK",VLOOKUP(F346,'[1]2015GoalKeeper Stats'!$A$2:$S$109,12,FALSE),VLOOKUP(F346,'[1]2015Player Stats'!$A$2:$AB$830,12,FALSE))</f>
        <v>0/0</v>
      </c>
      <c r="T346">
        <f>IF(G346="GK",VLOOKUP(F346,'[1]2015GoalKeeper Stats'!$A$2:$S$109,13,FALSE),VLOOKUP(F346,'[1]2015Player Stats'!$A$2:$AB$830,13,FALSE))</f>
        <v>0</v>
      </c>
      <c r="U346">
        <f>IF(G346="GK",VLOOKUP(F346,'[1]2015GoalKeeper Stats'!$A$2:$S$109,14,FALSE),VLOOKUP(F346,'[1]2015Player Stats'!$A$2:$AB$830,14,FALSE))</f>
        <v>1</v>
      </c>
      <c r="V346">
        <f>IF(G346="GK",VLOOKUP(F346,'[1]2015GoalKeeper Stats'!$A$2:$S$109,15,FALSE),VLOOKUP(F346,'[1]2015Player Stats'!$A$2:$AB$830,15,FALSE))</f>
        <v>0.04</v>
      </c>
      <c r="W346">
        <f>IF(G346="GK",VLOOKUP(F346,'[1]2015GoalKeeper Stats'!$A$2:$S$109,16,FALSE),VLOOKUP(F346,'[1]2015Player Stats'!$A$2:$AB$830,16,FALSE))</f>
        <v>20</v>
      </c>
      <c r="X346">
        <f>IF(G346="GK",VLOOKUP(F346,'[1]2015GoalKeeper Stats'!$A$2:$S$109,17,FALSE),VLOOKUP(F346,'[1]2015Player Stats'!$A$2:$AB$830,17,FALSE))</f>
        <v>1</v>
      </c>
      <c r="Y346">
        <f>IF(G346="GK",VLOOKUP(F346,'[1]2015GoalKeeper Stats'!$A$2:$S$109,18,FALSE),VLOOKUP(F346,'[1]2015Player Stats'!$A$2:$AB$830,18,FALSE))</f>
        <v>4</v>
      </c>
      <c r="Z346">
        <f>IF(G346="GK",VLOOKUP(F346,'[1]2015GoalKeeper Stats'!$A$2:$S$109,19,FALSE),VLOOKUP(F346,'[1]2015Player Stats'!$A$2:$AB$830,19,FALSE))</f>
        <v>0</v>
      </c>
      <c r="AA346">
        <f>IF(G346="GK",VLOOKUP(F346,'[1]2015GoalKeeper Stats'!$A$2:$S$109,20,FALSE),VLOOKUP(F346,'[1]2015Player Stats'!$A$2:$AB$830,20,FALSE))</f>
        <v>0.16</v>
      </c>
      <c r="AB346">
        <f>IF(G346="GK",VLOOKUP(F346,'[1]2015GoalKeeper Stats'!$A$2:$S$109,21,FALSE),VLOOKUP(F346,'[1]2015Player Stats'!$A$2:$AB$830,21,FALSE))</f>
        <v>26</v>
      </c>
      <c r="AC346">
        <f>IF(G346="GK",VLOOKUP(F346,'[1]2015GoalKeeper Stats'!$A$2:$S$109,22,FALSE),VLOOKUP(F346,'[1]2015Player Stats'!$A$2:$AB$830,22,FALSE))</f>
        <v>11</v>
      </c>
      <c r="AD346">
        <f>IF(G346="GK",VLOOKUP(F346,'[1]2015GoalKeeper Stats'!$A$2:$S$109,23,FALSE),VLOOKUP(F346,'[1]2015Player Stats'!$A$2:$AB$830,23,FALSE))</f>
        <v>2</v>
      </c>
      <c r="AE346">
        <f>IF(G346="GK",VLOOKUP(F346,'[1]2015GoalKeeper Stats'!$A$2:$S$109,24,FALSE),VLOOKUP(F346,'[1]2015Player Stats'!$A$2:$AB$830,24,FALSE))</f>
        <v>6</v>
      </c>
      <c r="AF346">
        <f>IF(G346="GK",VLOOKUP(F346,'[1]2015GoalKeeper Stats'!$A$2:$S$109,25,FALSE),VLOOKUP(F346,'[1]2015Player Stats'!$A$2:$AB$830,25,FALSE))</f>
        <v>1</v>
      </c>
      <c r="AG346">
        <f>IF(G346="GK",VLOOKUP(F346,'[1]2015GoalKeeper Stats'!$A$2:$S$109,26,FALSE),VLOOKUP(F346,'[1]2015Player Stats'!$A$2:$AB$830,26,FALSE))</f>
        <v>20</v>
      </c>
      <c r="AH346" s="51">
        <v>2015</v>
      </c>
      <c r="AI346" s="51">
        <v>34</v>
      </c>
      <c r="AJ346" s="51">
        <v>382</v>
      </c>
      <c r="AK346" s="51">
        <v>434</v>
      </c>
      <c r="AL346" s="51">
        <v>41</v>
      </c>
      <c r="AM346" s="51">
        <v>55</v>
      </c>
      <c r="AN346" s="51">
        <v>-14</v>
      </c>
      <c r="AO346" s="52">
        <v>42</v>
      </c>
      <c r="AP346" s="52">
        <v>46.37</v>
      </c>
      <c r="AQ346" s="52">
        <v>-4.38</v>
      </c>
      <c r="AR346" s="52">
        <v>-9.6199999999999992</v>
      </c>
      <c r="AS346" s="51">
        <v>44</v>
      </c>
      <c r="AT346" s="52">
        <v>44.4</v>
      </c>
    </row>
    <row r="347" spans="1:46" hidden="1">
      <c r="A347">
        <v>2015</v>
      </c>
      <c r="B347" t="s">
        <v>204</v>
      </c>
      <c r="C347" t="s">
        <v>204</v>
      </c>
      <c r="D347" t="s">
        <v>1457</v>
      </c>
      <c r="E347" t="s">
        <v>1458</v>
      </c>
      <c r="F347" t="str">
        <f t="shared" si="5"/>
        <v>Dzenan Catic</v>
      </c>
      <c r="G347" t="s">
        <v>875</v>
      </c>
      <c r="H347" s="143">
        <v>75000</v>
      </c>
      <c r="I347" s="143">
        <v>60000</v>
      </c>
      <c r="J347" t="str">
        <f>IF(G347="GK",VLOOKUP(F347,'[1]2015GoalKeeper Stats'!$A$2:$S$109,2,FALSE),VLOOKUP(F347,'[1]2015Player Stats'!$A$2:$AB$830,2,FALSE))</f>
        <v>PHI</v>
      </c>
      <c r="K347">
        <f>IF(G347="GK",VLOOKUP(F347,'[1]2015GoalKeeper Stats'!$A$2:$S$109,4,FALSE),VLOOKUP(F347,'[1]2015Player Stats'!$A$2:$AB$830,4,FALSE))</f>
        <v>0</v>
      </c>
      <c r="L347">
        <f>IF(G347="GK",VLOOKUP(F347,'[1]2015GoalKeeper Stats'!$A$2:$S$109,5,FALSE),VLOOKUP(F347,'[1]2015Player Stats'!$A$2:$AB$830,5,FALSE))</f>
        <v>0</v>
      </c>
      <c r="M347">
        <f>IF(G347="GK",VLOOKUP(F347,'[1]2015GoalKeeper Stats'!$A$2:$S$109,6,FALSE),VLOOKUP(F347,'[1]2015Player Stats'!$A$2:$AB$830,6,FALSE))</f>
        <v>0</v>
      </c>
      <c r="N347">
        <f>IF(G347="GK",VLOOKUP(F347,'[1]2015GoalKeeper Stats'!$A$2:$S$109,7,FALSE),VLOOKUP(F347,'[1]2015Player Stats'!$A$2:$AB$830,7,FALSE))</f>
        <v>0</v>
      </c>
      <c r="O347">
        <f>IF(G347="GK",VLOOKUP(F347,'[1]2015GoalKeeper Stats'!$A$2:$S$109,8,FALSE),VLOOKUP(F347,'[1]2015Player Stats'!$A$2:$AB$830,8,FALSE))</f>
        <v>0</v>
      </c>
      <c r="P347">
        <f>IF(G347="GK",VLOOKUP(F347,'[1]2015GoalKeeper Stats'!$A$2:$S$109,9,FALSE),VLOOKUP(F347,'[1]2015Player Stats'!$A$2:$AB$830,9,FALSE))</f>
        <v>0</v>
      </c>
      <c r="Q347">
        <f>IF(G347="GK",VLOOKUP(F347,'[1]2015GoalKeeper Stats'!$A$2:$S$109,10,FALSE),VLOOKUP(F347,'[1]2015Player Stats'!$A$2:$AB$830,10,FALSE))</f>
        <v>0</v>
      </c>
      <c r="R347">
        <f>IF(G347="GK",VLOOKUP(F347,'[1]2015GoalKeeper Stats'!$A$2:$S$109,11,FALSE),VLOOKUP(F347,'[1]2015Player Stats'!$A$2:$AB$830,11,FALSE))</f>
        <v>0</v>
      </c>
      <c r="S347" t="str">
        <f>IF(G347="GK",VLOOKUP(F347,'[1]2015GoalKeeper Stats'!$A$2:$S$109,12,FALSE),VLOOKUP(F347,'[1]2015Player Stats'!$A$2:$AB$830,12,FALSE))</f>
        <v>0/0</v>
      </c>
      <c r="T347">
        <f>IF(G347="GK",VLOOKUP(F347,'[1]2015GoalKeeper Stats'!$A$2:$S$109,13,FALSE),VLOOKUP(F347,'[1]2015Player Stats'!$A$2:$AB$830,13,FALSE))</f>
        <v>0</v>
      </c>
      <c r="U347">
        <f>IF(G347="GK",VLOOKUP(F347,'[1]2015GoalKeeper Stats'!$A$2:$S$109,14,FALSE),VLOOKUP(F347,'[1]2015Player Stats'!$A$2:$AB$830,14,FALSE))</f>
        <v>0</v>
      </c>
      <c r="V347">
        <f>IF(G347="GK",VLOOKUP(F347,'[1]2015GoalKeeper Stats'!$A$2:$S$109,15,FALSE),VLOOKUP(F347,'[1]2015Player Stats'!$A$2:$AB$830,15,FALSE))</f>
        <v>0</v>
      </c>
      <c r="W347">
        <f>IF(G347="GK",VLOOKUP(F347,'[1]2015GoalKeeper Stats'!$A$2:$S$109,16,FALSE),VLOOKUP(F347,'[1]2015Player Stats'!$A$2:$AB$830,16,FALSE))</f>
        <v>0</v>
      </c>
      <c r="X347">
        <f>IF(G347="GK",VLOOKUP(F347,'[1]2015GoalKeeper Stats'!$A$2:$S$109,17,FALSE),VLOOKUP(F347,'[1]2015Player Stats'!$A$2:$AB$830,17,FALSE))</f>
        <v>0</v>
      </c>
      <c r="Y347">
        <f>IF(G347="GK",VLOOKUP(F347,'[1]2015GoalKeeper Stats'!$A$2:$S$109,18,FALSE),VLOOKUP(F347,'[1]2015Player Stats'!$A$2:$AB$830,18,FALSE))</f>
        <v>0</v>
      </c>
      <c r="Z347">
        <f>IF(G347="GK",VLOOKUP(F347,'[1]2015GoalKeeper Stats'!$A$2:$S$109,19,FALSE),VLOOKUP(F347,'[1]2015Player Stats'!$A$2:$AB$830,19,FALSE))</f>
        <v>0</v>
      </c>
      <c r="AA347">
        <f>IF(G347="GK",VLOOKUP(F347,'[1]2015GoalKeeper Stats'!$A$2:$S$109,20,FALSE),VLOOKUP(F347,'[1]2015Player Stats'!$A$2:$AB$830,20,FALSE))</f>
        <v>0</v>
      </c>
      <c r="AB347">
        <f>IF(G347="GK",VLOOKUP(F347,'[1]2015GoalKeeper Stats'!$A$2:$S$109,21,FALSE),VLOOKUP(F347,'[1]2015Player Stats'!$A$2:$AB$830,21,FALSE))</f>
        <v>0</v>
      </c>
      <c r="AC347">
        <f>IF(G347="GK",VLOOKUP(F347,'[1]2015GoalKeeper Stats'!$A$2:$S$109,22,FALSE),VLOOKUP(F347,'[1]2015Player Stats'!$A$2:$AB$830,22,FALSE))</f>
        <v>0</v>
      </c>
      <c r="AD347">
        <f>IF(G347="GK",VLOOKUP(F347,'[1]2015GoalKeeper Stats'!$A$2:$S$109,23,FALSE),VLOOKUP(F347,'[1]2015Player Stats'!$A$2:$AB$830,23,FALSE))</f>
        <v>0</v>
      </c>
      <c r="AE347">
        <f>IF(G347="GK",VLOOKUP(F347,'[1]2015GoalKeeper Stats'!$A$2:$S$109,24,FALSE),VLOOKUP(F347,'[1]2015Player Stats'!$A$2:$AB$830,24,FALSE))</f>
        <v>0</v>
      </c>
      <c r="AF347">
        <f>IF(G347="GK",VLOOKUP(F347,'[1]2015GoalKeeper Stats'!$A$2:$S$109,25,FALSE),VLOOKUP(F347,'[1]2015Player Stats'!$A$2:$AB$830,25,FALSE))</f>
        <v>0</v>
      </c>
      <c r="AG347">
        <f>IF(G347="GK",VLOOKUP(F347,'[1]2015GoalKeeper Stats'!$A$2:$S$109,26,FALSE),VLOOKUP(F347,'[1]2015Player Stats'!$A$2:$AB$830,26,FALSE))</f>
        <v>0</v>
      </c>
      <c r="AH347" s="51">
        <v>2015</v>
      </c>
      <c r="AI347" s="51">
        <v>34</v>
      </c>
      <c r="AJ347" s="51">
        <v>381</v>
      </c>
      <c r="AK347" s="51">
        <v>413</v>
      </c>
      <c r="AL347" s="51">
        <v>40</v>
      </c>
      <c r="AM347" s="51">
        <v>54</v>
      </c>
      <c r="AN347" s="51">
        <v>-14</v>
      </c>
      <c r="AO347" s="52">
        <v>39.479999999999997</v>
      </c>
      <c r="AP347" s="52">
        <v>46.61</v>
      </c>
      <c r="AQ347" s="52">
        <v>-7.13</v>
      </c>
      <c r="AR347" s="52">
        <v>-6.87</v>
      </c>
      <c r="AS347" s="51">
        <v>37</v>
      </c>
      <c r="AT347" s="52">
        <v>41.91</v>
      </c>
    </row>
    <row r="348" spans="1:46" hidden="1">
      <c r="A348">
        <v>2015</v>
      </c>
      <c r="B348" t="s">
        <v>193</v>
      </c>
      <c r="C348" t="s">
        <v>193</v>
      </c>
      <c r="D348" t="s">
        <v>1268</v>
      </c>
      <c r="E348" t="s">
        <v>1459</v>
      </c>
      <c r="F348" t="str">
        <f t="shared" si="5"/>
        <v>Andy Thoma</v>
      </c>
      <c r="G348" t="s">
        <v>1044</v>
      </c>
      <c r="H348" s="143">
        <v>75000</v>
      </c>
      <c r="I348" s="143">
        <v>60000</v>
      </c>
      <c r="J348" t="str">
        <f>IF(G348="GK",VLOOKUP(F348,'[1]2015GoalKeeper Stats'!$A$2:$S$109,2,FALSE),VLOOKUP(F348,'[1]2015Player Stats'!$A$2:$AB$830,2,FALSE))</f>
        <v>POR</v>
      </c>
      <c r="K348">
        <f>IF(G348="GK",VLOOKUP(F348,'[1]2015GoalKeeper Stats'!$A$2:$S$109,4,FALSE),VLOOKUP(F348,'[1]2015Player Stats'!$A$2:$AB$830,4,FALSE))</f>
        <v>0</v>
      </c>
      <c r="L348">
        <f>IF(G348="GK",VLOOKUP(F348,'[1]2015GoalKeeper Stats'!$A$2:$S$109,5,FALSE),VLOOKUP(F348,'[1]2015Player Stats'!$A$2:$AB$830,5,FALSE))</f>
        <v>0</v>
      </c>
      <c r="M348">
        <f>IF(G348="GK",VLOOKUP(F348,'[1]2015GoalKeeper Stats'!$A$2:$S$109,6,FALSE),VLOOKUP(F348,'[1]2015Player Stats'!$A$2:$AB$830,6,FALSE))</f>
        <v>0</v>
      </c>
      <c r="N348">
        <f>IF(G348="GK",VLOOKUP(F348,'[1]2015GoalKeeper Stats'!$A$2:$S$109,7,FALSE),VLOOKUP(F348,'[1]2015Player Stats'!$A$2:$AB$830,7,FALSE))</f>
        <v>0</v>
      </c>
      <c r="O348">
        <f>IF(G348="GK",VLOOKUP(F348,'[1]2015GoalKeeper Stats'!$A$2:$S$109,8,FALSE),VLOOKUP(F348,'[1]2015Player Stats'!$A$2:$AB$830,8,FALSE))</f>
        <v>0</v>
      </c>
      <c r="P348">
        <f>IF(G348="GK",VLOOKUP(F348,'[1]2015GoalKeeper Stats'!$A$2:$S$109,9,FALSE),VLOOKUP(F348,'[1]2015Player Stats'!$A$2:$AB$830,9,FALSE))</f>
        <v>0</v>
      </c>
      <c r="Q348">
        <f>IF(G348="GK",VLOOKUP(F348,'[1]2015GoalKeeper Stats'!$A$2:$S$109,10,FALSE),VLOOKUP(F348,'[1]2015Player Stats'!$A$2:$AB$830,10,FALSE))</f>
        <v>0</v>
      </c>
      <c r="R348">
        <f>IF(G348="GK",VLOOKUP(F348,'[1]2015GoalKeeper Stats'!$A$2:$S$109,11,FALSE),VLOOKUP(F348,'[1]2015Player Stats'!$A$2:$AB$830,11,FALSE))</f>
        <v>0</v>
      </c>
      <c r="S348" t="str">
        <f>IF(G348="GK",VLOOKUP(F348,'[1]2015GoalKeeper Stats'!$A$2:$S$109,12,FALSE),VLOOKUP(F348,'[1]2015Player Stats'!$A$2:$AB$830,12,FALSE))</f>
        <v>0/0</v>
      </c>
      <c r="T348">
        <f>IF(G348="GK",VLOOKUP(F348,'[1]2015GoalKeeper Stats'!$A$2:$S$109,13,FALSE),VLOOKUP(F348,'[1]2015Player Stats'!$A$2:$AB$830,13,FALSE))</f>
        <v>0</v>
      </c>
      <c r="U348">
        <f>IF(G348="GK",VLOOKUP(F348,'[1]2015GoalKeeper Stats'!$A$2:$S$109,14,FALSE),VLOOKUP(F348,'[1]2015Player Stats'!$A$2:$AB$830,14,FALSE))</f>
        <v>0</v>
      </c>
      <c r="V348">
        <f>IF(G348="GK",VLOOKUP(F348,'[1]2015GoalKeeper Stats'!$A$2:$S$109,15,FALSE),VLOOKUP(F348,'[1]2015Player Stats'!$A$2:$AB$830,15,FALSE))</f>
        <v>0</v>
      </c>
      <c r="W348">
        <f>IF(G348="GK",VLOOKUP(F348,'[1]2015GoalKeeper Stats'!$A$2:$S$109,16,FALSE),VLOOKUP(F348,'[1]2015Player Stats'!$A$2:$AB$830,16,FALSE))</f>
        <v>0</v>
      </c>
      <c r="X348">
        <f>IF(G348="GK",VLOOKUP(F348,'[1]2015GoalKeeper Stats'!$A$2:$S$109,17,FALSE),VLOOKUP(F348,'[1]2015Player Stats'!$A$2:$AB$830,17,FALSE))</f>
        <v>0</v>
      </c>
      <c r="Y348">
        <f>IF(G348="GK",VLOOKUP(F348,'[1]2015GoalKeeper Stats'!$A$2:$S$109,18,FALSE),VLOOKUP(F348,'[1]2015Player Stats'!$A$2:$AB$830,18,FALSE))</f>
        <v>0</v>
      </c>
      <c r="Z348">
        <f>IF(G348="GK",VLOOKUP(F348,'[1]2015GoalKeeper Stats'!$A$2:$S$109,19,FALSE),VLOOKUP(F348,'[1]2015Player Stats'!$A$2:$AB$830,19,FALSE))</f>
        <v>0</v>
      </c>
      <c r="AA348">
        <f>IF(G348="GK",VLOOKUP(F348,'[1]2015GoalKeeper Stats'!$A$2:$S$109,20,FALSE),VLOOKUP(F348,'[1]2015Player Stats'!$A$2:$AB$830,20,FALSE))</f>
        <v>0</v>
      </c>
      <c r="AB348">
        <f>IF(G348="GK",VLOOKUP(F348,'[1]2015GoalKeeper Stats'!$A$2:$S$109,21,FALSE),VLOOKUP(F348,'[1]2015Player Stats'!$A$2:$AB$830,21,FALSE))</f>
        <v>0</v>
      </c>
      <c r="AC348">
        <f>IF(G348="GK",VLOOKUP(F348,'[1]2015GoalKeeper Stats'!$A$2:$S$109,22,FALSE),VLOOKUP(F348,'[1]2015Player Stats'!$A$2:$AB$830,22,FALSE))</f>
        <v>0</v>
      </c>
      <c r="AD348">
        <f>IF(G348="GK",VLOOKUP(F348,'[1]2015GoalKeeper Stats'!$A$2:$S$109,23,FALSE),VLOOKUP(F348,'[1]2015Player Stats'!$A$2:$AB$830,23,FALSE))</f>
        <v>0</v>
      </c>
      <c r="AE348">
        <f>IF(G348="GK",VLOOKUP(F348,'[1]2015GoalKeeper Stats'!$A$2:$S$109,24,FALSE),VLOOKUP(F348,'[1]2015Player Stats'!$A$2:$AB$830,24,FALSE))</f>
        <v>0</v>
      </c>
      <c r="AF348">
        <f>IF(G348="GK",VLOOKUP(F348,'[1]2015GoalKeeper Stats'!$A$2:$S$109,25,FALSE),VLOOKUP(F348,'[1]2015Player Stats'!$A$2:$AB$830,25,FALSE))</f>
        <v>0</v>
      </c>
      <c r="AG348">
        <f>IF(G348="GK",VLOOKUP(F348,'[1]2015GoalKeeper Stats'!$A$2:$S$109,26,FALSE),VLOOKUP(F348,'[1]2015Player Stats'!$A$2:$AB$830,26,FALSE))</f>
        <v>0</v>
      </c>
      <c r="AH348" s="51">
        <v>2015</v>
      </c>
      <c r="AI348" s="51">
        <v>34</v>
      </c>
      <c r="AJ348" s="51">
        <v>486</v>
      </c>
      <c r="AK348" s="51">
        <v>405</v>
      </c>
      <c r="AL348" s="51">
        <v>41</v>
      </c>
      <c r="AM348" s="51">
        <v>39</v>
      </c>
      <c r="AN348" s="51">
        <v>2</v>
      </c>
      <c r="AO348" s="52">
        <v>46.17</v>
      </c>
      <c r="AP348" s="52">
        <v>36.56</v>
      </c>
      <c r="AQ348" s="52">
        <v>9.61</v>
      </c>
      <c r="AR348" s="52">
        <v>-7.61</v>
      </c>
      <c r="AS348" s="51">
        <v>53</v>
      </c>
      <c r="AT348" s="52">
        <v>54.55</v>
      </c>
    </row>
    <row r="349" spans="1:46" hidden="1">
      <c r="A349">
        <v>2015</v>
      </c>
      <c r="B349" t="s">
        <v>196</v>
      </c>
      <c r="C349" t="s">
        <v>196</v>
      </c>
      <c r="D349" t="s">
        <v>1104</v>
      </c>
      <c r="E349" t="s">
        <v>1460</v>
      </c>
      <c r="F349" t="str">
        <f t="shared" si="5"/>
        <v>Marco Pappa</v>
      </c>
      <c r="G349" t="s">
        <v>860</v>
      </c>
      <c r="H349" s="143">
        <v>75000</v>
      </c>
      <c r="I349" s="143">
        <v>75000</v>
      </c>
      <c r="J349" t="str">
        <f>IF(G349="GK",VLOOKUP(F349,'[1]2015GoalKeeper Stats'!$A$2:$S$109,2,FALSE),VLOOKUP(F349,'[1]2015Player Stats'!$A$2:$AB$830,2,FALSE))</f>
        <v>SEA</v>
      </c>
      <c r="K349">
        <f>IF(G349="GK",VLOOKUP(F349,'[1]2015GoalKeeper Stats'!$A$2:$S$109,4,FALSE),VLOOKUP(F349,'[1]2015Player Stats'!$A$2:$AB$830,4,FALSE))</f>
        <v>20</v>
      </c>
      <c r="L349">
        <f>IF(G349="GK",VLOOKUP(F349,'[1]2015GoalKeeper Stats'!$A$2:$S$109,5,FALSE),VLOOKUP(F349,'[1]2015Player Stats'!$A$2:$AB$830,5,FALSE))</f>
        <v>17</v>
      </c>
      <c r="M349">
        <f>IF(G349="GK",VLOOKUP(F349,'[1]2015GoalKeeper Stats'!$A$2:$S$109,6,FALSE),VLOOKUP(F349,'[1]2015Player Stats'!$A$2:$AB$830,6,FALSE))</f>
        <v>1468</v>
      </c>
      <c r="N349">
        <f>IF(G349="GK",VLOOKUP(F349,'[1]2015GoalKeeper Stats'!$A$2:$S$109,7,FALSE),VLOOKUP(F349,'[1]2015Player Stats'!$A$2:$AB$830,7,FALSE))</f>
        <v>3</v>
      </c>
      <c r="O349">
        <f>IF(G349="GK",VLOOKUP(F349,'[1]2015GoalKeeper Stats'!$A$2:$S$109,8,FALSE),VLOOKUP(F349,'[1]2015Player Stats'!$A$2:$AB$830,8,FALSE))</f>
        <v>6</v>
      </c>
      <c r="P349">
        <f>IF(G349="GK",VLOOKUP(F349,'[1]2015GoalKeeper Stats'!$A$2:$S$109,9,FALSE),VLOOKUP(F349,'[1]2015Player Stats'!$A$2:$AB$830,9,FALSE))</f>
        <v>37</v>
      </c>
      <c r="Q349">
        <f>IF(G349="GK",VLOOKUP(F349,'[1]2015GoalKeeper Stats'!$A$2:$S$109,10,FALSE),VLOOKUP(F349,'[1]2015Player Stats'!$A$2:$AB$830,10,FALSE))</f>
        <v>15</v>
      </c>
      <c r="R349">
        <f>IF(G349="GK",VLOOKUP(F349,'[1]2015GoalKeeper Stats'!$A$2:$S$109,11,FALSE),VLOOKUP(F349,'[1]2015Player Stats'!$A$2:$AB$830,11,FALSE))</f>
        <v>2</v>
      </c>
      <c r="S349" t="str">
        <f>IF(G349="GK",VLOOKUP(F349,'[1]2015GoalKeeper Stats'!$A$2:$S$109,12,FALSE),VLOOKUP(F349,'[1]2015Player Stats'!$A$2:$AB$830,12,FALSE))</f>
        <v>0/0</v>
      </c>
      <c r="T349">
        <f>IF(G349="GK",VLOOKUP(F349,'[1]2015GoalKeeper Stats'!$A$2:$S$109,13,FALSE),VLOOKUP(F349,'[1]2015Player Stats'!$A$2:$AB$830,13,FALSE))</f>
        <v>3</v>
      </c>
      <c r="U349">
        <f>IF(G349="GK",VLOOKUP(F349,'[1]2015GoalKeeper Stats'!$A$2:$S$109,14,FALSE),VLOOKUP(F349,'[1]2015Player Stats'!$A$2:$AB$830,14,FALSE))</f>
        <v>0</v>
      </c>
      <c r="V349">
        <f>IF(G349="GK",VLOOKUP(F349,'[1]2015GoalKeeper Stats'!$A$2:$S$109,15,FALSE),VLOOKUP(F349,'[1]2015Player Stats'!$A$2:$AB$830,15,FALSE))</f>
        <v>0.18</v>
      </c>
      <c r="W349">
        <f>IF(G349="GK",VLOOKUP(F349,'[1]2015GoalKeeper Stats'!$A$2:$S$109,16,FALSE),VLOOKUP(F349,'[1]2015Player Stats'!$A$2:$AB$830,16,FALSE))</f>
        <v>8.1</v>
      </c>
      <c r="X349">
        <f>IF(G349="GK",VLOOKUP(F349,'[1]2015GoalKeeper Stats'!$A$2:$S$109,17,FALSE),VLOOKUP(F349,'[1]2015Player Stats'!$A$2:$AB$830,17,FALSE))</f>
        <v>1</v>
      </c>
      <c r="Y349">
        <f>IF(G349="GK",VLOOKUP(F349,'[1]2015GoalKeeper Stats'!$A$2:$S$109,18,FALSE),VLOOKUP(F349,'[1]2015Player Stats'!$A$2:$AB$830,18,FALSE))</f>
        <v>2</v>
      </c>
      <c r="Z349">
        <f>IF(G349="GK",VLOOKUP(F349,'[1]2015GoalKeeper Stats'!$A$2:$S$109,19,FALSE),VLOOKUP(F349,'[1]2015Player Stats'!$A$2:$AB$830,19,FALSE))</f>
        <v>4</v>
      </c>
      <c r="AA349">
        <f>IF(G349="GK",VLOOKUP(F349,'[1]2015GoalKeeper Stats'!$A$2:$S$109,20,FALSE),VLOOKUP(F349,'[1]2015Player Stats'!$A$2:$AB$830,20,FALSE))</f>
        <v>0.37</v>
      </c>
      <c r="AB349">
        <f>IF(G349="GK",VLOOKUP(F349,'[1]2015GoalKeeper Stats'!$A$2:$S$109,21,FALSE),VLOOKUP(F349,'[1]2015Player Stats'!$A$2:$AB$830,21,FALSE))</f>
        <v>17</v>
      </c>
      <c r="AC349">
        <f>IF(G349="GK",VLOOKUP(F349,'[1]2015GoalKeeper Stats'!$A$2:$S$109,22,FALSE),VLOOKUP(F349,'[1]2015Player Stats'!$A$2:$AB$830,22,FALSE))</f>
        <v>38</v>
      </c>
      <c r="AD349">
        <f>IF(G349="GK",VLOOKUP(F349,'[1]2015GoalKeeper Stats'!$A$2:$S$109,23,FALSE),VLOOKUP(F349,'[1]2015Player Stats'!$A$2:$AB$830,23,FALSE))</f>
        <v>2</v>
      </c>
      <c r="AE349">
        <f>IF(G349="GK",VLOOKUP(F349,'[1]2015GoalKeeper Stats'!$A$2:$S$109,24,FALSE),VLOOKUP(F349,'[1]2015Player Stats'!$A$2:$AB$830,24,FALSE))</f>
        <v>2</v>
      </c>
      <c r="AF349">
        <f>IF(G349="GK",VLOOKUP(F349,'[1]2015GoalKeeper Stats'!$A$2:$S$109,25,FALSE),VLOOKUP(F349,'[1]2015Player Stats'!$A$2:$AB$830,25,FALSE))</f>
        <v>0</v>
      </c>
      <c r="AG349">
        <f>IF(G349="GK",VLOOKUP(F349,'[1]2015GoalKeeper Stats'!$A$2:$S$109,26,FALSE),VLOOKUP(F349,'[1]2015Player Stats'!$A$2:$AB$830,26,FALSE))</f>
        <v>40.54</v>
      </c>
      <c r="AH349" s="51">
        <v>2015</v>
      </c>
      <c r="AI349" s="51">
        <v>34</v>
      </c>
      <c r="AJ349" s="51">
        <v>331</v>
      </c>
      <c r="AK349" s="51">
        <v>464</v>
      </c>
      <c r="AL349" s="51">
        <v>44</v>
      </c>
      <c r="AM349" s="51">
        <v>36</v>
      </c>
      <c r="AN349" s="51">
        <v>8</v>
      </c>
      <c r="AO349" s="52">
        <v>42.15</v>
      </c>
      <c r="AP349" s="52">
        <v>38.61</v>
      </c>
      <c r="AQ349" s="52">
        <v>3.53</v>
      </c>
      <c r="AR349" s="52">
        <v>4.47</v>
      </c>
      <c r="AS349" s="51">
        <v>51</v>
      </c>
      <c r="AT349" s="52">
        <v>49.63</v>
      </c>
    </row>
    <row r="350" spans="1:46" hidden="1">
      <c r="A350">
        <v>2015</v>
      </c>
      <c r="B350" t="s">
        <v>203</v>
      </c>
      <c r="C350" t="s">
        <v>203</v>
      </c>
      <c r="D350" t="s">
        <v>1461</v>
      </c>
      <c r="E350" t="s">
        <v>1325</v>
      </c>
      <c r="F350" t="str">
        <f t="shared" si="5"/>
        <v>Andre Lewis</v>
      </c>
      <c r="G350" t="s">
        <v>860</v>
      </c>
      <c r="H350" s="143">
        <v>75000</v>
      </c>
      <c r="I350" s="143">
        <v>60000</v>
      </c>
      <c r="J350" t="str">
        <f>IF(G350="GK",VLOOKUP(F350,'[1]2015GoalKeeper Stats'!$A$2:$S$109,2,FALSE),VLOOKUP(F350,'[1]2015Player Stats'!$A$2:$AB$830,2,FALSE))</f>
        <v>VAN</v>
      </c>
      <c r="K350">
        <f>IF(G350="GK",VLOOKUP(F350,'[1]2015GoalKeeper Stats'!$A$2:$S$109,4,FALSE),VLOOKUP(F350,'[1]2015Player Stats'!$A$2:$AB$830,4,FALSE))</f>
        <v>0</v>
      </c>
      <c r="L350">
        <f>IF(G350="GK",VLOOKUP(F350,'[1]2015GoalKeeper Stats'!$A$2:$S$109,5,FALSE),VLOOKUP(F350,'[1]2015Player Stats'!$A$2:$AB$830,5,FALSE))</f>
        <v>0</v>
      </c>
      <c r="M350">
        <f>IF(G350="GK",VLOOKUP(F350,'[1]2015GoalKeeper Stats'!$A$2:$S$109,6,FALSE),VLOOKUP(F350,'[1]2015Player Stats'!$A$2:$AB$830,6,FALSE))</f>
        <v>0</v>
      </c>
      <c r="N350">
        <f>IF(G350="GK",VLOOKUP(F350,'[1]2015GoalKeeper Stats'!$A$2:$S$109,7,FALSE),VLOOKUP(F350,'[1]2015Player Stats'!$A$2:$AB$830,7,FALSE))</f>
        <v>0</v>
      </c>
      <c r="O350">
        <f>IF(G350="GK",VLOOKUP(F350,'[1]2015GoalKeeper Stats'!$A$2:$S$109,8,FALSE),VLOOKUP(F350,'[1]2015Player Stats'!$A$2:$AB$830,8,FALSE))</f>
        <v>0</v>
      </c>
      <c r="P350">
        <f>IF(G350="GK",VLOOKUP(F350,'[1]2015GoalKeeper Stats'!$A$2:$S$109,9,FALSE),VLOOKUP(F350,'[1]2015Player Stats'!$A$2:$AB$830,9,FALSE))</f>
        <v>0</v>
      </c>
      <c r="Q350">
        <f>IF(G350="GK",VLOOKUP(F350,'[1]2015GoalKeeper Stats'!$A$2:$S$109,10,FALSE),VLOOKUP(F350,'[1]2015Player Stats'!$A$2:$AB$830,10,FALSE))</f>
        <v>0</v>
      </c>
      <c r="R350">
        <f>IF(G350="GK",VLOOKUP(F350,'[1]2015GoalKeeper Stats'!$A$2:$S$109,11,FALSE),VLOOKUP(F350,'[1]2015Player Stats'!$A$2:$AB$830,11,FALSE))</f>
        <v>0</v>
      </c>
      <c r="S350" t="str">
        <f>IF(G350="GK",VLOOKUP(F350,'[1]2015GoalKeeper Stats'!$A$2:$S$109,12,FALSE),VLOOKUP(F350,'[1]2015Player Stats'!$A$2:$AB$830,12,FALSE))</f>
        <v>0/0</v>
      </c>
      <c r="T350">
        <f>IF(G350="GK",VLOOKUP(F350,'[1]2015GoalKeeper Stats'!$A$2:$S$109,13,FALSE),VLOOKUP(F350,'[1]2015Player Stats'!$A$2:$AB$830,13,FALSE))</f>
        <v>0</v>
      </c>
      <c r="U350">
        <f>IF(G350="GK",VLOOKUP(F350,'[1]2015GoalKeeper Stats'!$A$2:$S$109,14,FALSE),VLOOKUP(F350,'[1]2015Player Stats'!$A$2:$AB$830,14,FALSE))</f>
        <v>0</v>
      </c>
      <c r="V350">
        <f>IF(G350="GK",VLOOKUP(F350,'[1]2015GoalKeeper Stats'!$A$2:$S$109,15,FALSE),VLOOKUP(F350,'[1]2015Player Stats'!$A$2:$AB$830,15,FALSE))</f>
        <v>0</v>
      </c>
      <c r="W350">
        <f>IF(G350="GK",VLOOKUP(F350,'[1]2015GoalKeeper Stats'!$A$2:$S$109,16,FALSE),VLOOKUP(F350,'[1]2015Player Stats'!$A$2:$AB$830,16,FALSE))</f>
        <v>0</v>
      </c>
      <c r="X350">
        <f>IF(G350="GK",VLOOKUP(F350,'[1]2015GoalKeeper Stats'!$A$2:$S$109,17,FALSE),VLOOKUP(F350,'[1]2015Player Stats'!$A$2:$AB$830,17,FALSE))</f>
        <v>0</v>
      </c>
      <c r="Y350">
        <f>IF(G350="GK",VLOOKUP(F350,'[1]2015GoalKeeper Stats'!$A$2:$S$109,18,FALSE),VLOOKUP(F350,'[1]2015Player Stats'!$A$2:$AB$830,18,FALSE))</f>
        <v>0</v>
      </c>
      <c r="Z350">
        <f>IF(G350="GK",VLOOKUP(F350,'[1]2015GoalKeeper Stats'!$A$2:$S$109,19,FALSE),VLOOKUP(F350,'[1]2015Player Stats'!$A$2:$AB$830,19,FALSE))</f>
        <v>0</v>
      </c>
      <c r="AA350">
        <f>IF(G350="GK",VLOOKUP(F350,'[1]2015GoalKeeper Stats'!$A$2:$S$109,20,FALSE),VLOOKUP(F350,'[1]2015Player Stats'!$A$2:$AB$830,20,FALSE))</f>
        <v>0</v>
      </c>
      <c r="AB350">
        <f>IF(G350="GK",VLOOKUP(F350,'[1]2015GoalKeeper Stats'!$A$2:$S$109,21,FALSE),VLOOKUP(F350,'[1]2015Player Stats'!$A$2:$AB$830,21,FALSE))</f>
        <v>0</v>
      </c>
      <c r="AC350">
        <f>IF(G350="GK",VLOOKUP(F350,'[1]2015GoalKeeper Stats'!$A$2:$S$109,22,FALSE),VLOOKUP(F350,'[1]2015Player Stats'!$A$2:$AB$830,22,FALSE))</f>
        <v>0</v>
      </c>
      <c r="AD350">
        <f>IF(G350="GK",VLOOKUP(F350,'[1]2015GoalKeeper Stats'!$A$2:$S$109,23,FALSE),VLOOKUP(F350,'[1]2015Player Stats'!$A$2:$AB$830,23,FALSE))</f>
        <v>0</v>
      </c>
      <c r="AE350">
        <f>IF(G350="GK",VLOOKUP(F350,'[1]2015GoalKeeper Stats'!$A$2:$S$109,24,FALSE),VLOOKUP(F350,'[1]2015Player Stats'!$A$2:$AB$830,24,FALSE))</f>
        <v>0</v>
      </c>
      <c r="AF350">
        <f>IF(G350="GK",VLOOKUP(F350,'[1]2015GoalKeeper Stats'!$A$2:$S$109,25,FALSE),VLOOKUP(F350,'[1]2015Player Stats'!$A$2:$AB$830,25,FALSE))</f>
        <v>0</v>
      </c>
      <c r="AG350">
        <f>IF(G350="GK",VLOOKUP(F350,'[1]2015GoalKeeper Stats'!$A$2:$S$109,26,FALSE),VLOOKUP(F350,'[1]2015Player Stats'!$A$2:$AB$830,26,FALSE))</f>
        <v>0</v>
      </c>
      <c r="AH350" s="51">
        <v>2015</v>
      </c>
      <c r="AI350" s="51">
        <v>34</v>
      </c>
      <c r="AJ350" s="51">
        <v>440</v>
      </c>
      <c r="AK350" s="51">
        <v>386</v>
      </c>
      <c r="AL350" s="51">
        <v>45</v>
      </c>
      <c r="AM350" s="51">
        <v>36</v>
      </c>
      <c r="AN350" s="51">
        <v>9</v>
      </c>
      <c r="AO350" s="52">
        <v>42.02</v>
      </c>
      <c r="AP350" s="52">
        <v>37.61</v>
      </c>
      <c r="AQ350" s="52">
        <v>4.41</v>
      </c>
      <c r="AR350" s="52">
        <v>4.59</v>
      </c>
      <c r="AS350" s="51">
        <v>53</v>
      </c>
      <c r="AT350" s="52">
        <v>49.64</v>
      </c>
    </row>
    <row r="351" spans="1:46" hidden="1">
      <c r="A351">
        <v>2015</v>
      </c>
      <c r="B351" t="s">
        <v>943</v>
      </c>
      <c r="C351" t="s">
        <v>175</v>
      </c>
      <c r="D351" t="s">
        <v>932</v>
      </c>
      <c r="E351" t="s">
        <v>1462</v>
      </c>
      <c r="F351" t="str">
        <f t="shared" si="5"/>
        <v>Matt Miazga</v>
      </c>
      <c r="G351" t="s">
        <v>893</v>
      </c>
      <c r="H351" s="143">
        <v>74500</v>
      </c>
      <c r="I351" s="143">
        <v>68250</v>
      </c>
      <c r="J351" t="str">
        <f>IF(G351="GK",VLOOKUP(F351,'[1]2015GoalKeeper Stats'!$A$2:$S$109,2,FALSE),VLOOKUP(F351,'[1]2015Player Stats'!$A$2:$AB$830,2,FALSE))</f>
        <v>USA</v>
      </c>
      <c r="K351">
        <f>IF(G351="GK",VLOOKUP(F351,'[1]2015GoalKeeper Stats'!$A$2:$S$109,4,FALSE),VLOOKUP(F351,'[1]2015Player Stats'!$A$2:$AB$830,4,FALSE))</f>
        <v>26</v>
      </c>
      <c r="L351">
        <f>IF(G351="GK",VLOOKUP(F351,'[1]2015GoalKeeper Stats'!$A$2:$S$109,5,FALSE),VLOOKUP(F351,'[1]2015Player Stats'!$A$2:$AB$830,5,FALSE))</f>
        <v>24</v>
      </c>
      <c r="M351">
        <f>IF(G351="GK",VLOOKUP(F351,'[1]2015GoalKeeper Stats'!$A$2:$S$109,6,FALSE),VLOOKUP(F351,'[1]2015Player Stats'!$A$2:$AB$830,6,FALSE))</f>
        <v>2128</v>
      </c>
      <c r="N351">
        <f>IF(G351="GK",VLOOKUP(F351,'[1]2015GoalKeeper Stats'!$A$2:$S$109,7,FALSE),VLOOKUP(F351,'[1]2015Player Stats'!$A$2:$AB$830,7,FALSE))</f>
        <v>1</v>
      </c>
      <c r="O351">
        <f>IF(G351="GK",VLOOKUP(F351,'[1]2015GoalKeeper Stats'!$A$2:$S$109,8,FALSE),VLOOKUP(F351,'[1]2015Player Stats'!$A$2:$AB$830,8,FALSE))</f>
        <v>1</v>
      </c>
      <c r="P351">
        <f>IF(G351="GK",VLOOKUP(F351,'[1]2015GoalKeeper Stats'!$A$2:$S$109,9,FALSE),VLOOKUP(F351,'[1]2015Player Stats'!$A$2:$AB$830,9,FALSE))</f>
        <v>20</v>
      </c>
      <c r="Q351">
        <f>IF(G351="GK",VLOOKUP(F351,'[1]2015GoalKeeper Stats'!$A$2:$S$109,10,FALSE),VLOOKUP(F351,'[1]2015Player Stats'!$A$2:$AB$830,10,FALSE))</f>
        <v>8</v>
      </c>
      <c r="R351">
        <f>IF(G351="GK",VLOOKUP(F351,'[1]2015GoalKeeper Stats'!$A$2:$S$109,11,FALSE),VLOOKUP(F351,'[1]2015Player Stats'!$A$2:$AB$830,11,FALSE))</f>
        <v>0</v>
      </c>
      <c r="S351" t="str">
        <f>IF(G351="GK",VLOOKUP(F351,'[1]2015GoalKeeper Stats'!$A$2:$S$109,12,FALSE),VLOOKUP(F351,'[1]2015Player Stats'!$A$2:$AB$830,12,FALSE))</f>
        <v>0/0</v>
      </c>
      <c r="T351">
        <f>IF(G351="GK",VLOOKUP(F351,'[1]2015GoalKeeper Stats'!$A$2:$S$109,13,FALSE),VLOOKUP(F351,'[1]2015Player Stats'!$A$2:$AB$830,13,FALSE))</f>
        <v>0</v>
      </c>
      <c r="U351">
        <f>IF(G351="GK",VLOOKUP(F351,'[1]2015GoalKeeper Stats'!$A$2:$S$109,14,FALSE),VLOOKUP(F351,'[1]2015Player Stats'!$A$2:$AB$830,14,FALSE))</f>
        <v>1</v>
      </c>
      <c r="V351">
        <f>IF(G351="GK",VLOOKUP(F351,'[1]2015GoalKeeper Stats'!$A$2:$S$109,15,FALSE),VLOOKUP(F351,'[1]2015Player Stats'!$A$2:$AB$830,15,FALSE))</f>
        <v>0.04</v>
      </c>
      <c r="W351">
        <f>IF(G351="GK",VLOOKUP(F351,'[1]2015GoalKeeper Stats'!$A$2:$S$109,16,FALSE),VLOOKUP(F351,'[1]2015Player Stats'!$A$2:$AB$830,16,FALSE))</f>
        <v>5</v>
      </c>
      <c r="X351">
        <f>IF(G351="GK",VLOOKUP(F351,'[1]2015GoalKeeper Stats'!$A$2:$S$109,17,FALSE),VLOOKUP(F351,'[1]2015Player Stats'!$A$2:$AB$830,17,FALSE))</f>
        <v>0</v>
      </c>
      <c r="Y351">
        <f>IF(G351="GK",VLOOKUP(F351,'[1]2015GoalKeeper Stats'!$A$2:$S$109,18,FALSE),VLOOKUP(F351,'[1]2015Player Stats'!$A$2:$AB$830,18,FALSE))</f>
        <v>1</v>
      </c>
      <c r="Z351">
        <f>IF(G351="GK",VLOOKUP(F351,'[1]2015GoalKeeper Stats'!$A$2:$S$109,19,FALSE),VLOOKUP(F351,'[1]2015Player Stats'!$A$2:$AB$830,19,FALSE))</f>
        <v>0</v>
      </c>
      <c r="AA351">
        <f>IF(G351="GK",VLOOKUP(F351,'[1]2015GoalKeeper Stats'!$A$2:$S$109,20,FALSE),VLOOKUP(F351,'[1]2015Player Stats'!$A$2:$AB$830,20,FALSE))</f>
        <v>0.04</v>
      </c>
      <c r="AB351">
        <f>IF(G351="GK",VLOOKUP(F351,'[1]2015GoalKeeper Stats'!$A$2:$S$109,21,FALSE),VLOOKUP(F351,'[1]2015Player Stats'!$A$2:$AB$830,21,FALSE))</f>
        <v>31</v>
      </c>
      <c r="AC351">
        <f>IF(G351="GK",VLOOKUP(F351,'[1]2015GoalKeeper Stats'!$A$2:$S$109,22,FALSE),VLOOKUP(F351,'[1]2015Player Stats'!$A$2:$AB$830,22,FALSE))</f>
        <v>18</v>
      </c>
      <c r="AD351">
        <f>IF(G351="GK",VLOOKUP(F351,'[1]2015GoalKeeper Stats'!$A$2:$S$109,23,FALSE),VLOOKUP(F351,'[1]2015Player Stats'!$A$2:$AB$830,23,FALSE))</f>
        <v>0</v>
      </c>
      <c r="AE351">
        <f>IF(G351="GK",VLOOKUP(F351,'[1]2015GoalKeeper Stats'!$A$2:$S$109,24,FALSE),VLOOKUP(F351,'[1]2015Player Stats'!$A$2:$AB$830,24,FALSE))</f>
        <v>5</v>
      </c>
      <c r="AF351">
        <f>IF(G351="GK",VLOOKUP(F351,'[1]2015GoalKeeper Stats'!$A$2:$S$109,25,FALSE),VLOOKUP(F351,'[1]2015Player Stats'!$A$2:$AB$830,25,FALSE))</f>
        <v>2</v>
      </c>
      <c r="AG351">
        <f>IF(G351="GK",VLOOKUP(F351,'[1]2015GoalKeeper Stats'!$A$2:$S$109,26,FALSE),VLOOKUP(F351,'[1]2015Player Stats'!$A$2:$AB$830,26,FALSE))</f>
        <v>40</v>
      </c>
      <c r="AH351" s="51">
        <v>2015</v>
      </c>
      <c r="AI351" s="51">
        <v>34</v>
      </c>
      <c r="AJ351" s="51">
        <v>476</v>
      </c>
      <c r="AK351" s="51">
        <v>399</v>
      </c>
      <c r="AL351" s="51">
        <v>62</v>
      </c>
      <c r="AM351" s="51">
        <v>42</v>
      </c>
      <c r="AN351" s="51">
        <v>20</v>
      </c>
      <c r="AO351" s="52">
        <v>60.94</v>
      </c>
      <c r="AP351" s="52">
        <v>38.31</v>
      </c>
      <c r="AQ351" s="52">
        <v>22.63</v>
      </c>
      <c r="AR351" s="52">
        <v>-2.63</v>
      </c>
      <c r="AS351" s="51">
        <v>60</v>
      </c>
      <c r="AT351" s="52">
        <v>61.58</v>
      </c>
    </row>
    <row r="352" spans="1:46" hidden="1">
      <c r="A352">
        <v>2015</v>
      </c>
      <c r="B352" t="s">
        <v>962</v>
      </c>
      <c r="C352" t="s">
        <v>962</v>
      </c>
      <c r="D352" t="s">
        <v>1463</v>
      </c>
      <c r="E352" t="s">
        <v>1464</v>
      </c>
      <c r="F352" t="str">
        <f t="shared" si="5"/>
        <v>Jared Jeffrey</v>
      </c>
      <c r="G352" t="s">
        <v>860</v>
      </c>
      <c r="H352" s="143">
        <v>74450</v>
      </c>
      <c r="I352" s="143">
        <v>68250</v>
      </c>
      <c r="J352" t="str">
        <f>IF(G352="GK",VLOOKUP(F352,'[1]2015GoalKeeper Stats'!$A$2:$S$109,2,FALSE),VLOOKUP(F352,'[1]2015Player Stats'!$A$2:$AB$830,2,FALSE))</f>
        <v xml:space="preserve">DC </v>
      </c>
      <c r="K352">
        <f>IF(G352="GK",VLOOKUP(F352,'[1]2015GoalKeeper Stats'!$A$2:$S$109,4,FALSE),VLOOKUP(F352,'[1]2015Player Stats'!$A$2:$AB$830,4,FALSE))</f>
        <v>2</v>
      </c>
      <c r="L352">
        <f>IF(G352="GK",VLOOKUP(F352,'[1]2015GoalKeeper Stats'!$A$2:$S$109,5,FALSE),VLOOKUP(F352,'[1]2015Player Stats'!$A$2:$AB$830,5,FALSE))</f>
        <v>1</v>
      </c>
      <c r="M352">
        <f>IF(G352="GK",VLOOKUP(F352,'[1]2015GoalKeeper Stats'!$A$2:$S$109,6,FALSE),VLOOKUP(F352,'[1]2015Player Stats'!$A$2:$AB$830,6,FALSE))</f>
        <v>61</v>
      </c>
      <c r="N352">
        <f>IF(G352="GK",VLOOKUP(F352,'[1]2015GoalKeeper Stats'!$A$2:$S$109,7,FALSE),VLOOKUP(F352,'[1]2015Player Stats'!$A$2:$AB$830,7,FALSE))</f>
        <v>0</v>
      </c>
      <c r="O352">
        <f>IF(G352="GK",VLOOKUP(F352,'[1]2015GoalKeeper Stats'!$A$2:$S$109,8,FALSE),VLOOKUP(F352,'[1]2015Player Stats'!$A$2:$AB$830,8,FALSE))</f>
        <v>0</v>
      </c>
      <c r="P352">
        <f>IF(G352="GK",VLOOKUP(F352,'[1]2015GoalKeeper Stats'!$A$2:$S$109,9,FALSE),VLOOKUP(F352,'[1]2015Player Stats'!$A$2:$AB$830,9,FALSE))</f>
        <v>2</v>
      </c>
      <c r="Q352">
        <f>IF(G352="GK",VLOOKUP(F352,'[1]2015GoalKeeper Stats'!$A$2:$S$109,10,FALSE),VLOOKUP(F352,'[1]2015Player Stats'!$A$2:$AB$830,10,FALSE))</f>
        <v>0</v>
      </c>
      <c r="R352">
        <f>IF(G352="GK",VLOOKUP(F352,'[1]2015GoalKeeper Stats'!$A$2:$S$109,11,FALSE),VLOOKUP(F352,'[1]2015Player Stats'!$A$2:$AB$830,11,FALSE))</f>
        <v>0</v>
      </c>
      <c r="S352" t="str">
        <f>IF(G352="GK",VLOOKUP(F352,'[1]2015GoalKeeper Stats'!$A$2:$S$109,12,FALSE),VLOOKUP(F352,'[1]2015Player Stats'!$A$2:$AB$830,12,FALSE))</f>
        <v>0/0</v>
      </c>
      <c r="T352">
        <f>IF(G352="GK",VLOOKUP(F352,'[1]2015GoalKeeper Stats'!$A$2:$S$109,13,FALSE),VLOOKUP(F352,'[1]2015Player Stats'!$A$2:$AB$830,13,FALSE))</f>
        <v>0</v>
      </c>
      <c r="U352">
        <f>IF(G352="GK",VLOOKUP(F352,'[1]2015GoalKeeper Stats'!$A$2:$S$109,14,FALSE),VLOOKUP(F352,'[1]2015Player Stats'!$A$2:$AB$830,14,FALSE))</f>
        <v>0</v>
      </c>
      <c r="V352">
        <f>IF(G352="GK",VLOOKUP(F352,'[1]2015GoalKeeper Stats'!$A$2:$S$109,15,FALSE),VLOOKUP(F352,'[1]2015Player Stats'!$A$2:$AB$830,15,FALSE))</f>
        <v>0</v>
      </c>
      <c r="W352">
        <f>IF(G352="GK",VLOOKUP(F352,'[1]2015GoalKeeper Stats'!$A$2:$S$109,16,FALSE),VLOOKUP(F352,'[1]2015Player Stats'!$A$2:$AB$830,16,FALSE))</f>
        <v>0</v>
      </c>
      <c r="X352">
        <f>IF(G352="GK",VLOOKUP(F352,'[1]2015GoalKeeper Stats'!$A$2:$S$109,17,FALSE),VLOOKUP(F352,'[1]2015Player Stats'!$A$2:$AB$830,17,FALSE))</f>
        <v>0</v>
      </c>
      <c r="Y352">
        <f>IF(G352="GK",VLOOKUP(F352,'[1]2015GoalKeeper Stats'!$A$2:$S$109,18,FALSE),VLOOKUP(F352,'[1]2015Player Stats'!$A$2:$AB$830,18,FALSE))</f>
        <v>0</v>
      </c>
      <c r="Z352">
        <f>IF(G352="GK",VLOOKUP(F352,'[1]2015GoalKeeper Stats'!$A$2:$S$109,19,FALSE),VLOOKUP(F352,'[1]2015Player Stats'!$A$2:$AB$830,19,FALSE))</f>
        <v>0</v>
      </c>
      <c r="AA352">
        <f>IF(G352="GK",VLOOKUP(F352,'[1]2015GoalKeeper Stats'!$A$2:$S$109,20,FALSE),VLOOKUP(F352,'[1]2015Player Stats'!$A$2:$AB$830,20,FALSE))</f>
        <v>0</v>
      </c>
      <c r="AB352">
        <f>IF(G352="GK",VLOOKUP(F352,'[1]2015GoalKeeper Stats'!$A$2:$S$109,21,FALSE),VLOOKUP(F352,'[1]2015Player Stats'!$A$2:$AB$830,21,FALSE))</f>
        <v>2</v>
      </c>
      <c r="AC352">
        <f>IF(G352="GK",VLOOKUP(F352,'[1]2015GoalKeeper Stats'!$A$2:$S$109,22,FALSE),VLOOKUP(F352,'[1]2015Player Stats'!$A$2:$AB$830,22,FALSE))</f>
        <v>1</v>
      </c>
      <c r="AD352">
        <f>IF(G352="GK",VLOOKUP(F352,'[1]2015GoalKeeper Stats'!$A$2:$S$109,23,FALSE),VLOOKUP(F352,'[1]2015Player Stats'!$A$2:$AB$830,23,FALSE))</f>
        <v>0</v>
      </c>
      <c r="AE352">
        <f>IF(G352="GK",VLOOKUP(F352,'[1]2015GoalKeeper Stats'!$A$2:$S$109,24,FALSE),VLOOKUP(F352,'[1]2015Player Stats'!$A$2:$AB$830,24,FALSE))</f>
        <v>1</v>
      </c>
      <c r="AF352">
        <f>IF(G352="GK",VLOOKUP(F352,'[1]2015GoalKeeper Stats'!$A$2:$S$109,25,FALSE),VLOOKUP(F352,'[1]2015Player Stats'!$A$2:$AB$830,25,FALSE))</f>
        <v>0</v>
      </c>
      <c r="AG352">
        <f>IF(G352="GK",VLOOKUP(F352,'[1]2015GoalKeeper Stats'!$A$2:$S$109,26,FALSE),VLOOKUP(F352,'[1]2015Player Stats'!$A$2:$AB$830,26,FALSE))</f>
        <v>0</v>
      </c>
      <c r="AH352" s="51">
        <v>2015</v>
      </c>
      <c r="AI352" s="51">
        <v>34</v>
      </c>
      <c r="AJ352" s="51">
        <v>373</v>
      </c>
      <c r="AK352" s="51">
        <v>492</v>
      </c>
      <c r="AL352" s="51">
        <v>42</v>
      </c>
      <c r="AM352" s="51">
        <v>45</v>
      </c>
      <c r="AN352" s="51">
        <v>-3</v>
      </c>
      <c r="AO352" s="52">
        <v>40.159999999999997</v>
      </c>
      <c r="AP352" s="52">
        <v>48.75</v>
      </c>
      <c r="AQ352" s="52">
        <v>-8.59</v>
      </c>
      <c r="AR352" s="52">
        <v>5.59</v>
      </c>
      <c r="AS352" s="51">
        <v>51</v>
      </c>
      <c r="AT352" s="52">
        <v>40.659999999999997</v>
      </c>
    </row>
    <row r="353" spans="1:46" hidden="1">
      <c r="A353">
        <v>2015</v>
      </c>
      <c r="B353" t="s">
        <v>924</v>
      </c>
      <c r="C353" t="s">
        <v>924</v>
      </c>
      <c r="D353" t="s">
        <v>1465</v>
      </c>
      <c r="E353" t="s">
        <v>1466</v>
      </c>
      <c r="F353" t="str">
        <f t="shared" si="5"/>
        <v>Saad Abdul-Salaam</v>
      </c>
      <c r="G353" t="s">
        <v>893</v>
      </c>
      <c r="H353" s="143">
        <v>73750</v>
      </c>
      <c r="I353" s="143">
        <v>60000</v>
      </c>
      <c r="J353" t="str">
        <f>IF(G353="GK",VLOOKUP(F353,'[1]2015GoalKeeper Stats'!$A$2:$S$109,2,FALSE),VLOOKUP(F353,'[1]2015Player Stats'!$A$2:$AB$830,2,FALSE))</f>
        <v>CIN</v>
      </c>
      <c r="K353">
        <f>IF(G353="GK",VLOOKUP(F353,'[1]2015GoalKeeper Stats'!$A$2:$S$109,4,FALSE),VLOOKUP(F353,'[1]2015Player Stats'!$A$2:$AB$830,4,FALSE))</f>
        <v>22</v>
      </c>
      <c r="L353">
        <f>IF(G353="GK",VLOOKUP(F353,'[1]2015GoalKeeper Stats'!$A$2:$S$109,5,FALSE),VLOOKUP(F353,'[1]2015Player Stats'!$A$2:$AB$830,5,FALSE))</f>
        <v>10</v>
      </c>
      <c r="M353">
        <f>IF(G353="GK",VLOOKUP(F353,'[1]2015GoalKeeper Stats'!$A$2:$S$109,6,FALSE),VLOOKUP(F353,'[1]2015Player Stats'!$A$2:$AB$830,6,FALSE))</f>
        <v>1074</v>
      </c>
      <c r="N353">
        <f>IF(G353="GK",VLOOKUP(F353,'[1]2015GoalKeeper Stats'!$A$2:$S$109,7,FALSE),VLOOKUP(F353,'[1]2015Player Stats'!$A$2:$AB$830,7,FALSE))</f>
        <v>0</v>
      </c>
      <c r="O353">
        <f>IF(G353="GK",VLOOKUP(F353,'[1]2015GoalKeeper Stats'!$A$2:$S$109,8,FALSE),VLOOKUP(F353,'[1]2015Player Stats'!$A$2:$AB$830,8,FALSE))</f>
        <v>1</v>
      </c>
      <c r="P353">
        <f>IF(G353="GK",VLOOKUP(F353,'[1]2015GoalKeeper Stats'!$A$2:$S$109,9,FALSE),VLOOKUP(F353,'[1]2015Player Stats'!$A$2:$AB$830,9,FALSE))</f>
        <v>5</v>
      </c>
      <c r="Q353">
        <f>IF(G353="GK",VLOOKUP(F353,'[1]2015GoalKeeper Stats'!$A$2:$S$109,10,FALSE),VLOOKUP(F353,'[1]2015Player Stats'!$A$2:$AB$830,10,FALSE))</f>
        <v>3</v>
      </c>
      <c r="R353">
        <f>IF(G353="GK",VLOOKUP(F353,'[1]2015GoalKeeper Stats'!$A$2:$S$109,11,FALSE),VLOOKUP(F353,'[1]2015Player Stats'!$A$2:$AB$830,11,FALSE))</f>
        <v>0</v>
      </c>
      <c r="S353" t="str">
        <f>IF(G353="GK",VLOOKUP(F353,'[1]2015GoalKeeper Stats'!$A$2:$S$109,12,FALSE),VLOOKUP(F353,'[1]2015Player Stats'!$A$2:$AB$830,12,FALSE))</f>
        <v>0/0</v>
      </c>
      <c r="T353">
        <f>IF(G353="GK",VLOOKUP(F353,'[1]2015GoalKeeper Stats'!$A$2:$S$109,13,FALSE),VLOOKUP(F353,'[1]2015Player Stats'!$A$2:$AB$830,13,FALSE))</f>
        <v>0</v>
      </c>
      <c r="U353">
        <f>IF(G353="GK",VLOOKUP(F353,'[1]2015GoalKeeper Stats'!$A$2:$S$109,14,FALSE),VLOOKUP(F353,'[1]2015Player Stats'!$A$2:$AB$830,14,FALSE))</f>
        <v>0</v>
      </c>
      <c r="V353">
        <f>IF(G353="GK",VLOOKUP(F353,'[1]2015GoalKeeper Stats'!$A$2:$S$109,15,FALSE),VLOOKUP(F353,'[1]2015Player Stats'!$A$2:$AB$830,15,FALSE))</f>
        <v>0</v>
      </c>
      <c r="W353">
        <f>IF(G353="GK",VLOOKUP(F353,'[1]2015GoalKeeper Stats'!$A$2:$S$109,16,FALSE),VLOOKUP(F353,'[1]2015Player Stats'!$A$2:$AB$830,16,FALSE))</f>
        <v>0</v>
      </c>
      <c r="X353">
        <f>IF(G353="GK",VLOOKUP(F353,'[1]2015GoalKeeper Stats'!$A$2:$S$109,17,FALSE),VLOOKUP(F353,'[1]2015Player Stats'!$A$2:$AB$830,17,FALSE))</f>
        <v>0</v>
      </c>
      <c r="Y353">
        <f>IF(G353="GK",VLOOKUP(F353,'[1]2015GoalKeeper Stats'!$A$2:$S$109,18,FALSE),VLOOKUP(F353,'[1]2015Player Stats'!$A$2:$AB$830,18,FALSE))</f>
        <v>0</v>
      </c>
      <c r="Z353">
        <f>IF(G353="GK",VLOOKUP(F353,'[1]2015GoalKeeper Stats'!$A$2:$S$109,19,FALSE),VLOOKUP(F353,'[1]2015Player Stats'!$A$2:$AB$830,19,FALSE))</f>
        <v>1</v>
      </c>
      <c r="AA353">
        <f>IF(G353="GK",VLOOKUP(F353,'[1]2015GoalKeeper Stats'!$A$2:$S$109,20,FALSE),VLOOKUP(F353,'[1]2015Player Stats'!$A$2:$AB$830,20,FALSE))</f>
        <v>0.08</v>
      </c>
      <c r="AB353">
        <f>IF(G353="GK",VLOOKUP(F353,'[1]2015GoalKeeper Stats'!$A$2:$S$109,21,FALSE),VLOOKUP(F353,'[1]2015Player Stats'!$A$2:$AB$830,21,FALSE))</f>
        <v>13</v>
      </c>
      <c r="AC353">
        <f>IF(G353="GK",VLOOKUP(F353,'[1]2015GoalKeeper Stats'!$A$2:$S$109,22,FALSE),VLOOKUP(F353,'[1]2015Player Stats'!$A$2:$AB$830,22,FALSE))</f>
        <v>16</v>
      </c>
      <c r="AD353">
        <f>IF(G353="GK",VLOOKUP(F353,'[1]2015GoalKeeper Stats'!$A$2:$S$109,23,FALSE),VLOOKUP(F353,'[1]2015Player Stats'!$A$2:$AB$830,23,FALSE))</f>
        <v>1</v>
      </c>
      <c r="AE353">
        <f>IF(G353="GK",VLOOKUP(F353,'[1]2015GoalKeeper Stats'!$A$2:$S$109,24,FALSE),VLOOKUP(F353,'[1]2015Player Stats'!$A$2:$AB$830,24,FALSE))</f>
        <v>1</v>
      </c>
      <c r="AF353">
        <f>IF(G353="GK",VLOOKUP(F353,'[1]2015GoalKeeper Stats'!$A$2:$S$109,25,FALSE),VLOOKUP(F353,'[1]2015Player Stats'!$A$2:$AB$830,25,FALSE))</f>
        <v>0</v>
      </c>
      <c r="AG353">
        <f>IF(G353="GK",VLOOKUP(F353,'[1]2015GoalKeeper Stats'!$A$2:$S$109,26,FALSE),VLOOKUP(F353,'[1]2015Player Stats'!$A$2:$AB$830,26,FALSE))</f>
        <v>60</v>
      </c>
      <c r="AH353" s="51">
        <v>2015</v>
      </c>
      <c r="AI353" s="51">
        <v>34</v>
      </c>
      <c r="AJ353" s="51">
        <v>405</v>
      </c>
      <c r="AK353" s="51">
        <v>351</v>
      </c>
      <c r="AL353" s="51">
        <v>47</v>
      </c>
      <c r="AM353" s="51">
        <v>44</v>
      </c>
      <c r="AN353" s="51">
        <v>3</v>
      </c>
      <c r="AO353" s="52">
        <v>45.26</v>
      </c>
      <c r="AP353" s="52">
        <v>40.06</v>
      </c>
      <c r="AQ353" s="52">
        <v>5.2</v>
      </c>
      <c r="AR353" s="52">
        <v>-2.2000000000000002</v>
      </c>
      <c r="AS353" s="51">
        <v>51</v>
      </c>
      <c r="AT353" s="52">
        <v>50.78</v>
      </c>
    </row>
    <row r="354" spans="1:46" hidden="1">
      <c r="A354">
        <v>2015</v>
      </c>
      <c r="B354" t="s">
        <v>924</v>
      </c>
      <c r="C354" t="s">
        <v>924</v>
      </c>
      <c r="D354" t="s">
        <v>1467</v>
      </c>
      <c r="E354" t="s">
        <v>1468</v>
      </c>
      <c r="F354" t="str">
        <f t="shared" si="5"/>
        <v>Connor Hallisey</v>
      </c>
      <c r="G354" t="s">
        <v>860</v>
      </c>
      <c r="H354" s="143">
        <v>73750</v>
      </c>
      <c r="I354" s="143">
        <v>60000</v>
      </c>
      <c r="J354" t="str">
        <f>IF(G354="GK",VLOOKUP(F354,'[1]2015GoalKeeper Stats'!$A$2:$S$109,2,FALSE),VLOOKUP(F354,'[1]2015Player Stats'!$A$2:$AB$830,2,FALSE))</f>
        <v xml:space="preserve">KC </v>
      </c>
      <c r="K354">
        <f>IF(G354="GK",VLOOKUP(F354,'[1]2015GoalKeeper Stats'!$A$2:$S$109,4,FALSE),VLOOKUP(F354,'[1]2015Player Stats'!$A$2:$AB$830,4,FALSE))</f>
        <v>13</v>
      </c>
      <c r="L354">
        <f>IF(G354="GK",VLOOKUP(F354,'[1]2015GoalKeeper Stats'!$A$2:$S$109,5,FALSE),VLOOKUP(F354,'[1]2015Player Stats'!$A$2:$AB$830,5,FALSE))</f>
        <v>6</v>
      </c>
      <c r="M354">
        <f>IF(G354="GK",VLOOKUP(F354,'[1]2015GoalKeeper Stats'!$A$2:$S$109,6,FALSE),VLOOKUP(F354,'[1]2015Player Stats'!$A$2:$AB$830,6,FALSE))</f>
        <v>516</v>
      </c>
      <c r="N354">
        <f>IF(G354="GK",VLOOKUP(F354,'[1]2015GoalKeeper Stats'!$A$2:$S$109,7,FALSE),VLOOKUP(F354,'[1]2015Player Stats'!$A$2:$AB$830,7,FALSE))</f>
        <v>0</v>
      </c>
      <c r="O354">
        <f>IF(G354="GK",VLOOKUP(F354,'[1]2015GoalKeeper Stats'!$A$2:$S$109,8,FALSE),VLOOKUP(F354,'[1]2015Player Stats'!$A$2:$AB$830,8,FALSE))</f>
        <v>1</v>
      </c>
      <c r="P354">
        <f>IF(G354="GK",VLOOKUP(F354,'[1]2015GoalKeeper Stats'!$A$2:$S$109,9,FALSE),VLOOKUP(F354,'[1]2015Player Stats'!$A$2:$AB$830,9,FALSE))</f>
        <v>8</v>
      </c>
      <c r="Q354">
        <f>IF(G354="GK",VLOOKUP(F354,'[1]2015GoalKeeper Stats'!$A$2:$S$109,10,FALSE),VLOOKUP(F354,'[1]2015Player Stats'!$A$2:$AB$830,10,FALSE))</f>
        <v>3</v>
      </c>
      <c r="R354">
        <f>IF(G354="GK",VLOOKUP(F354,'[1]2015GoalKeeper Stats'!$A$2:$S$109,11,FALSE),VLOOKUP(F354,'[1]2015Player Stats'!$A$2:$AB$830,11,FALSE))</f>
        <v>0</v>
      </c>
      <c r="S354" t="str">
        <f>IF(G354="GK",VLOOKUP(F354,'[1]2015GoalKeeper Stats'!$A$2:$S$109,12,FALSE),VLOOKUP(F354,'[1]2015Player Stats'!$A$2:$AB$830,12,FALSE))</f>
        <v>0/0</v>
      </c>
      <c r="T354">
        <f>IF(G354="GK",VLOOKUP(F354,'[1]2015GoalKeeper Stats'!$A$2:$S$109,13,FALSE),VLOOKUP(F354,'[1]2015Player Stats'!$A$2:$AB$830,13,FALSE))</f>
        <v>0</v>
      </c>
      <c r="U354">
        <f>IF(G354="GK",VLOOKUP(F354,'[1]2015GoalKeeper Stats'!$A$2:$S$109,14,FALSE),VLOOKUP(F354,'[1]2015Player Stats'!$A$2:$AB$830,14,FALSE))</f>
        <v>0</v>
      </c>
      <c r="V354">
        <f>IF(G354="GK",VLOOKUP(F354,'[1]2015GoalKeeper Stats'!$A$2:$S$109,15,FALSE),VLOOKUP(F354,'[1]2015Player Stats'!$A$2:$AB$830,15,FALSE))</f>
        <v>0</v>
      </c>
      <c r="W354">
        <f>IF(G354="GK",VLOOKUP(F354,'[1]2015GoalKeeper Stats'!$A$2:$S$109,16,FALSE),VLOOKUP(F354,'[1]2015Player Stats'!$A$2:$AB$830,16,FALSE))</f>
        <v>0</v>
      </c>
      <c r="X354">
        <f>IF(G354="GK",VLOOKUP(F354,'[1]2015GoalKeeper Stats'!$A$2:$S$109,17,FALSE),VLOOKUP(F354,'[1]2015Player Stats'!$A$2:$AB$830,17,FALSE))</f>
        <v>0</v>
      </c>
      <c r="Y354">
        <f>IF(G354="GK",VLOOKUP(F354,'[1]2015GoalKeeper Stats'!$A$2:$S$109,18,FALSE),VLOOKUP(F354,'[1]2015Player Stats'!$A$2:$AB$830,18,FALSE))</f>
        <v>1</v>
      </c>
      <c r="Z354">
        <f>IF(G354="GK",VLOOKUP(F354,'[1]2015GoalKeeper Stats'!$A$2:$S$109,19,FALSE),VLOOKUP(F354,'[1]2015Player Stats'!$A$2:$AB$830,19,FALSE))</f>
        <v>0</v>
      </c>
      <c r="AA354">
        <f>IF(G354="GK",VLOOKUP(F354,'[1]2015GoalKeeper Stats'!$A$2:$S$109,20,FALSE),VLOOKUP(F354,'[1]2015Player Stats'!$A$2:$AB$830,20,FALSE))</f>
        <v>0.17</v>
      </c>
      <c r="AB354">
        <f>IF(G354="GK",VLOOKUP(F354,'[1]2015GoalKeeper Stats'!$A$2:$S$109,21,FALSE),VLOOKUP(F354,'[1]2015Player Stats'!$A$2:$AB$830,21,FALSE))</f>
        <v>3</v>
      </c>
      <c r="AC354">
        <f>IF(G354="GK",VLOOKUP(F354,'[1]2015GoalKeeper Stats'!$A$2:$S$109,22,FALSE),VLOOKUP(F354,'[1]2015Player Stats'!$A$2:$AB$830,22,FALSE))</f>
        <v>1</v>
      </c>
      <c r="AD354">
        <f>IF(G354="GK",VLOOKUP(F354,'[1]2015GoalKeeper Stats'!$A$2:$S$109,23,FALSE),VLOOKUP(F354,'[1]2015Player Stats'!$A$2:$AB$830,23,FALSE))</f>
        <v>2</v>
      </c>
      <c r="AE354">
        <f>IF(G354="GK",VLOOKUP(F354,'[1]2015GoalKeeper Stats'!$A$2:$S$109,24,FALSE),VLOOKUP(F354,'[1]2015Player Stats'!$A$2:$AB$830,24,FALSE))</f>
        <v>0</v>
      </c>
      <c r="AF354">
        <f>IF(G354="GK",VLOOKUP(F354,'[1]2015GoalKeeper Stats'!$A$2:$S$109,25,FALSE),VLOOKUP(F354,'[1]2015Player Stats'!$A$2:$AB$830,25,FALSE))</f>
        <v>0</v>
      </c>
      <c r="AG354">
        <f>IF(G354="GK",VLOOKUP(F354,'[1]2015GoalKeeper Stats'!$A$2:$S$109,26,FALSE),VLOOKUP(F354,'[1]2015Player Stats'!$A$2:$AB$830,26,FALSE))</f>
        <v>37.5</v>
      </c>
      <c r="AH354" s="51">
        <v>2015</v>
      </c>
      <c r="AI354" s="51">
        <v>34</v>
      </c>
      <c r="AJ354" s="51">
        <v>405</v>
      </c>
      <c r="AK354" s="51">
        <v>351</v>
      </c>
      <c r="AL354" s="51">
        <v>47</v>
      </c>
      <c r="AM354" s="51">
        <v>44</v>
      </c>
      <c r="AN354" s="51">
        <v>3</v>
      </c>
      <c r="AO354" s="52">
        <v>45.26</v>
      </c>
      <c r="AP354" s="52">
        <v>40.06</v>
      </c>
      <c r="AQ354" s="52">
        <v>5.2</v>
      </c>
      <c r="AR354" s="52">
        <v>-2.2000000000000002</v>
      </c>
      <c r="AS354" s="51">
        <v>51</v>
      </c>
      <c r="AT354" s="52">
        <v>50.78</v>
      </c>
    </row>
    <row r="355" spans="1:46" hidden="1">
      <c r="A355">
        <v>2015</v>
      </c>
      <c r="B355" t="s">
        <v>195</v>
      </c>
      <c r="C355" t="s">
        <v>866</v>
      </c>
      <c r="D355" t="s">
        <v>1270</v>
      </c>
      <c r="E355" t="s">
        <v>1469</v>
      </c>
      <c r="F355" t="str">
        <f t="shared" si="5"/>
        <v>Tommy Meyer</v>
      </c>
      <c r="G355" t="s">
        <v>893</v>
      </c>
      <c r="H355" s="143">
        <v>73750</v>
      </c>
      <c r="I355" s="143">
        <v>60000</v>
      </c>
      <c r="J355" t="str">
        <f>IF(G355="GK",VLOOKUP(F355,'[1]2015GoalKeeper Stats'!$A$2:$S$109,2,FALSE),VLOOKUP(F355,'[1]2015Player Stats'!$A$2:$AB$830,2,FALSE))</f>
        <v xml:space="preserve">LA </v>
      </c>
      <c r="K355">
        <f>IF(G355="GK",VLOOKUP(F355,'[1]2015GoalKeeper Stats'!$A$2:$S$109,4,FALSE),VLOOKUP(F355,'[1]2015Player Stats'!$A$2:$AB$830,4,FALSE))</f>
        <v>6</v>
      </c>
      <c r="L355">
        <f>IF(G355="GK",VLOOKUP(F355,'[1]2015GoalKeeper Stats'!$A$2:$S$109,5,FALSE),VLOOKUP(F355,'[1]2015Player Stats'!$A$2:$AB$830,5,FALSE))</f>
        <v>4</v>
      </c>
      <c r="M355">
        <f>IF(G355="GK",VLOOKUP(F355,'[1]2015GoalKeeper Stats'!$A$2:$S$109,6,FALSE),VLOOKUP(F355,'[1]2015Player Stats'!$A$2:$AB$830,6,FALSE))</f>
        <v>371</v>
      </c>
      <c r="N355">
        <f>IF(G355="GK",VLOOKUP(F355,'[1]2015GoalKeeper Stats'!$A$2:$S$109,7,FALSE),VLOOKUP(F355,'[1]2015Player Stats'!$A$2:$AB$830,7,FALSE))</f>
        <v>0</v>
      </c>
      <c r="O355">
        <f>IF(G355="GK",VLOOKUP(F355,'[1]2015GoalKeeper Stats'!$A$2:$S$109,8,FALSE),VLOOKUP(F355,'[1]2015Player Stats'!$A$2:$AB$830,8,FALSE))</f>
        <v>0</v>
      </c>
      <c r="P355">
        <f>IF(G355="GK",VLOOKUP(F355,'[1]2015GoalKeeper Stats'!$A$2:$S$109,9,FALSE),VLOOKUP(F355,'[1]2015Player Stats'!$A$2:$AB$830,9,FALSE))</f>
        <v>0</v>
      </c>
      <c r="Q355">
        <f>IF(G355="GK",VLOOKUP(F355,'[1]2015GoalKeeper Stats'!$A$2:$S$109,10,FALSE),VLOOKUP(F355,'[1]2015Player Stats'!$A$2:$AB$830,10,FALSE))</f>
        <v>0</v>
      </c>
      <c r="R355">
        <f>IF(G355="GK",VLOOKUP(F355,'[1]2015GoalKeeper Stats'!$A$2:$S$109,11,FALSE),VLOOKUP(F355,'[1]2015Player Stats'!$A$2:$AB$830,11,FALSE))</f>
        <v>0</v>
      </c>
      <c r="S355" t="str">
        <f>IF(G355="GK",VLOOKUP(F355,'[1]2015GoalKeeper Stats'!$A$2:$S$109,12,FALSE),VLOOKUP(F355,'[1]2015Player Stats'!$A$2:$AB$830,12,FALSE))</f>
        <v>0/0</v>
      </c>
      <c r="T355">
        <f>IF(G355="GK",VLOOKUP(F355,'[1]2015GoalKeeper Stats'!$A$2:$S$109,13,FALSE),VLOOKUP(F355,'[1]2015Player Stats'!$A$2:$AB$830,13,FALSE))</f>
        <v>0</v>
      </c>
      <c r="U355">
        <f>IF(G355="GK",VLOOKUP(F355,'[1]2015GoalKeeper Stats'!$A$2:$S$109,14,FALSE),VLOOKUP(F355,'[1]2015Player Stats'!$A$2:$AB$830,14,FALSE))</f>
        <v>0</v>
      </c>
      <c r="V355">
        <f>IF(G355="GK",VLOOKUP(F355,'[1]2015GoalKeeper Stats'!$A$2:$S$109,15,FALSE),VLOOKUP(F355,'[1]2015Player Stats'!$A$2:$AB$830,15,FALSE))</f>
        <v>0</v>
      </c>
      <c r="W355">
        <f>IF(G355="GK",VLOOKUP(F355,'[1]2015GoalKeeper Stats'!$A$2:$S$109,16,FALSE),VLOOKUP(F355,'[1]2015Player Stats'!$A$2:$AB$830,16,FALSE))</f>
        <v>0</v>
      </c>
      <c r="X355">
        <f>IF(G355="GK",VLOOKUP(F355,'[1]2015GoalKeeper Stats'!$A$2:$S$109,17,FALSE),VLOOKUP(F355,'[1]2015Player Stats'!$A$2:$AB$830,17,FALSE))</f>
        <v>0</v>
      </c>
      <c r="Y355">
        <f>IF(G355="GK",VLOOKUP(F355,'[1]2015GoalKeeper Stats'!$A$2:$S$109,18,FALSE),VLOOKUP(F355,'[1]2015Player Stats'!$A$2:$AB$830,18,FALSE))</f>
        <v>0</v>
      </c>
      <c r="Z355">
        <f>IF(G355="GK",VLOOKUP(F355,'[1]2015GoalKeeper Stats'!$A$2:$S$109,19,FALSE),VLOOKUP(F355,'[1]2015Player Stats'!$A$2:$AB$830,19,FALSE))</f>
        <v>0</v>
      </c>
      <c r="AA355">
        <f>IF(G355="GK",VLOOKUP(F355,'[1]2015GoalKeeper Stats'!$A$2:$S$109,20,FALSE),VLOOKUP(F355,'[1]2015Player Stats'!$A$2:$AB$830,20,FALSE))</f>
        <v>0</v>
      </c>
      <c r="AB355">
        <f>IF(G355="GK",VLOOKUP(F355,'[1]2015GoalKeeper Stats'!$A$2:$S$109,21,FALSE),VLOOKUP(F355,'[1]2015Player Stats'!$A$2:$AB$830,21,FALSE))</f>
        <v>3</v>
      </c>
      <c r="AC355">
        <f>IF(G355="GK",VLOOKUP(F355,'[1]2015GoalKeeper Stats'!$A$2:$S$109,22,FALSE),VLOOKUP(F355,'[1]2015Player Stats'!$A$2:$AB$830,22,FALSE))</f>
        <v>1</v>
      </c>
      <c r="AD355">
        <f>IF(G355="GK",VLOOKUP(F355,'[1]2015GoalKeeper Stats'!$A$2:$S$109,23,FALSE),VLOOKUP(F355,'[1]2015Player Stats'!$A$2:$AB$830,23,FALSE))</f>
        <v>1</v>
      </c>
      <c r="AE355">
        <f>IF(G355="GK",VLOOKUP(F355,'[1]2015GoalKeeper Stats'!$A$2:$S$109,24,FALSE),VLOOKUP(F355,'[1]2015Player Stats'!$A$2:$AB$830,24,FALSE))</f>
        <v>0</v>
      </c>
      <c r="AF355">
        <f>IF(G355="GK",VLOOKUP(F355,'[1]2015GoalKeeper Stats'!$A$2:$S$109,25,FALSE),VLOOKUP(F355,'[1]2015Player Stats'!$A$2:$AB$830,25,FALSE))</f>
        <v>0</v>
      </c>
      <c r="AG355">
        <f>IF(G355="GK",VLOOKUP(F355,'[1]2015GoalKeeper Stats'!$A$2:$S$109,26,FALSE),VLOOKUP(F355,'[1]2015Player Stats'!$A$2:$AB$830,26,FALSE))</f>
        <v>0</v>
      </c>
      <c r="AH355" s="51">
        <v>2015</v>
      </c>
      <c r="AI355" s="51">
        <v>34</v>
      </c>
      <c r="AJ355" s="51">
        <v>406</v>
      </c>
      <c r="AK355" s="51">
        <v>395</v>
      </c>
      <c r="AL355" s="51">
        <v>56</v>
      </c>
      <c r="AM355" s="51">
        <v>46</v>
      </c>
      <c r="AN355" s="51">
        <v>10</v>
      </c>
      <c r="AO355" s="52">
        <v>44.89</v>
      </c>
      <c r="AP355" s="52">
        <v>42.23</v>
      </c>
      <c r="AQ355" s="52">
        <v>2.67</v>
      </c>
      <c r="AR355" s="52">
        <v>7.33</v>
      </c>
      <c r="AS355" s="51">
        <v>51</v>
      </c>
      <c r="AT355" s="52">
        <v>48</v>
      </c>
    </row>
    <row r="356" spans="1:46" hidden="1">
      <c r="A356">
        <v>2015</v>
      </c>
      <c r="B356" t="s">
        <v>198</v>
      </c>
      <c r="C356" t="s">
        <v>198</v>
      </c>
      <c r="D356" t="s">
        <v>1040</v>
      </c>
      <c r="E356" t="s">
        <v>1470</v>
      </c>
      <c r="F356" t="str">
        <f t="shared" si="5"/>
        <v>Dillon Serna</v>
      </c>
      <c r="G356" t="s">
        <v>860</v>
      </c>
      <c r="H356" s="143">
        <v>73000</v>
      </c>
      <c r="I356" s="143">
        <v>60000</v>
      </c>
      <c r="J356" t="str">
        <f>IF(G356="GK",VLOOKUP(F356,'[1]2015GoalKeeper Stats'!$A$2:$S$109,2,FALSE),VLOOKUP(F356,'[1]2015Player Stats'!$A$2:$AB$830,2,FALSE))</f>
        <v>COL</v>
      </c>
      <c r="K356">
        <f>IF(G356="GK",VLOOKUP(F356,'[1]2015GoalKeeper Stats'!$A$2:$S$109,4,FALSE),VLOOKUP(F356,'[1]2015Player Stats'!$A$2:$AB$830,4,FALSE))</f>
        <v>15</v>
      </c>
      <c r="L356">
        <f>IF(G356="GK",VLOOKUP(F356,'[1]2015GoalKeeper Stats'!$A$2:$S$109,5,FALSE),VLOOKUP(F356,'[1]2015Player Stats'!$A$2:$AB$830,5,FALSE))</f>
        <v>8</v>
      </c>
      <c r="M356">
        <f>IF(G356="GK",VLOOKUP(F356,'[1]2015GoalKeeper Stats'!$A$2:$S$109,6,FALSE),VLOOKUP(F356,'[1]2015Player Stats'!$A$2:$AB$830,6,FALSE))</f>
        <v>680</v>
      </c>
      <c r="N356">
        <f>IF(G356="GK",VLOOKUP(F356,'[1]2015GoalKeeper Stats'!$A$2:$S$109,7,FALSE),VLOOKUP(F356,'[1]2015Player Stats'!$A$2:$AB$830,7,FALSE))</f>
        <v>3</v>
      </c>
      <c r="O356">
        <f>IF(G356="GK",VLOOKUP(F356,'[1]2015GoalKeeper Stats'!$A$2:$S$109,8,FALSE),VLOOKUP(F356,'[1]2015Player Stats'!$A$2:$AB$830,8,FALSE))</f>
        <v>1</v>
      </c>
      <c r="P356">
        <f>IF(G356="GK",VLOOKUP(F356,'[1]2015GoalKeeper Stats'!$A$2:$S$109,9,FALSE),VLOOKUP(F356,'[1]2015Player Stats'!$A$2:$AB$830,9,FALSE))</f>
        <v>13</v>
      </c>
      <c r="Q356">
        <f>IF(G356="GK",VLOOKUP(F356,'[1]2015GoalKeeper Stats'!$A$2:$S$109,10,FALSE),VLOOKUP(F356,'[1]2015Player Stats'!$A$2:$AB$830,10,FALSE))</f>
        <v>7</v>
      </c>
      <c r="R356">
        <f>IF(G356="GK",VLOOKUP(F356,'[1]2015GoalKeeper Stats'!$A$2:$S$109,11,FALSE),VLOOKUP(F356,'[1]2015Player Stats'!$A$2:$AB$830,11,FALSE))</f>
        <v>1</v>
      </c>
      <c r="S356" t="str">
        <f>IF(G356="GK",VLOOKUP(F356,'[1]2015GoalKeeper Stats'!$A$2:$S$109,12,FALSE),VLOOKUP(F356,'[1]2015Player Stats'!$A$2:$AB$830,12,FALSE))</f>
        <v>0/0</v>
      </c>
      <c r="T356">
        <f>IF(G356="GK",VLOOKUP(F356,'[1]2015GoalKeeper Stats'!$A$2:$S$109,13,FALSE),VLOOKUP(F356,'[1]2015Player Stats'!$A$2:$AB$830,13,FALSE))</f>
        <v>1</v>
      </c>
      <c r="U356">
        <f>IF(G356="GK",VLOOKUP(F356,'[1]2015GoalKeeper Stats'!$A$2:$S$109,14,FALSE),VLOOKUP(F356,'[1]2015Player Stats'!$A$2:$AB$830,14,FALSE))</f>
        <v>2</v>
      </c>
      <c r="V356">
        <f>IF(G356="GK",VLOOKUP(F356,'[1]2015GoalKeeper Stats'!$A$2:$S$109,15,FALSE),VLOOKUP(F356,'[1]2015Player Stats'!$A$2:$AB$830,15,FALSE))</f>
        <v>0.4</v>
      </c>
      <c r="W356">
        <f>IF(G356="GK",VLOOKUP(F356,'[1]2015GoalKeeper Stats'!$A$2:$S$109,16,FALSE),VLOOKUP(F356,'[1]2015Player Stats'!$A$2:$AB$830,16,FALSE))</f>
        <v>23.1</v>
      </c>
      <c r="X356">
        <f>IF(G356="GK",VLOOKUP(F356,'[1]2015GoalKeeper Stats'!$A$2:$S$109,17,FALSE),VLOOKUP(F356,'[1]2015Player Stats'!$A$2:$AB$830,17,FALSE))</f>
        <v>1</v>
      </c>
      <c r="Y356">
        <f>IF(G356="GK",VLOOKUP(F356,'[1]2015GoalKeeper Stats'!$A$2:$S$109,18,FALSE),VLOOKUP(F356,'[1]2015Player Stats'!$A$2:$AB$830,18,FALSE))</f>
        <v>1</v>
      </c>
      <c r="Z356">
        <f>IF(G356="GK",VLOOKUP(F356,'[1]2015GoalKeeper Stats'!$A$2:$S$109,19,FALSE),VLOOKUP(F356,'[1]2015Player Stats'!$A$2:$AB$830,19,FALSE))</f>
        <v>0</v>
      </c>
      <c r="AA356">
        <f>IF(G356="GK",VLOOKUP(F356,'[1]2015GoalKeeper Stats'!$A$2:$S$109,20,FALSE),VLOOKUP(F356,'[1]2015Player Stats'!$A$2:$AB$830,20,FALSE))</f>
        <v>0.13</v>
      </c>
      <c r="AB356">
        <f>IF(G356="GK",VLOOKUP(F356,'[1]2015GoalKeeper Stats'!$A$2:$S$109,21,FALSE),VLOOKUP(F356,'[1]2015Player Stats'!$A$2:$AB$830,21,FALSE))</f>
        <v>9</v>
      </c>
      <c r="AC356">
        <f>IF(G356="GK",VLOOKUP(F356,'[1]2015GoalKeeper Stats'!$A$2:$S$109,22,FALSE),VLOOKUP(F356,'[1]2015Player Stats'!$A$2:$AB$830,22,FALSE))</f>
        <v>2</v>
      </c>
      <c r="AD356">
        <f>IF(G356="GK",VLOOKUP(F356,'[1]2015GoalKeeper Stats'!$A$2:$S$109,23,FALSE),VLOOKUP(F356,'[1]2015Player Stats'!$A$2:$AB$830,23,FALSE))</f>
        <v>3</v>
      </c>
      <c r="AE356">
        <f>IF(G356="GK",VLOOKUP(F356,'[1]2015GoalKeeper Stats'!$A$2:$S$109,24,FALSE),VLOOKUP(F356,'[1]2015Player Stats'!$A$2:$AB$830,24,FALSE))</f>
        <v>2</v>
      </c>
      <c r="AF356">
        <f>IF(G356="GK",VLOOKUP(F356,'[1]2015GoalKeeper Stats'!$A$2:$S$109,25,FALSE),VLOOKUP(F356,'[1]2015Player Stats'!$A$2:$AB$830,25,FALSE))</f>
        <v>0</v>
      </c>
      <c r="AG356">
        <f>IF(G356="GK",VLOOKUP(F356,'[1]2015GoalKeeper Stats'!$A$2:$S$109,26,FALSE),VLOOKUP(F356,'[1]2015Player Stats'!$A$2:$AB$830,26,FALSE))</f>
        <v>53.85</v>
      </c>
      <c r="AH356" s="51">
        <v>2015</v>
      </c>
      <c r="AI356" s="51">
        <v>34</v>
      </c>
      <c r="AJ356" s="51">
        <v>417</v>
      </c>
      <c r="AK356" s="51">
        <v>411</v>
      </c>
      <c r="AL356" s="51">
        <v>33</v>
      </c>
      <c r="AM356" s="51">
        <v>42</v>
      </c>
      <c r="AN356" s="51">
        <v>-9</v>
      </c>
      <c r="AO356" s="52">
        <v>33.46</v>
      </c>
      <c r="AP356" s="52">
        <v>41.06</v>
      </c>
      <c r="AQ356" s="52">
        <v>-7.6</v>
      </c>
      <c r="AR356" s="52">
        <v>-1.4</v>
      </c>
      <c r="AS356" s="51">
        <v>37</v>
      </c>
      <c r="AT356" s="52">
        <v>40.69</v>
      </c>
    </row>
    <row r="357" spans="1:46" hidden="1">
      <c r="A357">
        <v>2015</v>
      </c>
      <c r="B357" t="s">
        <v>198</v>
      </c>
      <c r="C357" t="s">
        <v>198</v>
      </c>
      <c r="D357" t="s">
        <v>1471</v>
      </c>
      <c r="E357" t="s">
        <v>1472</v>
      </c>
      <c r="F357" t="str">
        <f t="shared" si="5"/>
        <v>Caleb Calvert</v>
      </c>
      <c r="G357" t="s">
        <v>875</v>
      </c>
      <c r="H357" s="143">
        <v>72500</v>
      </c>
      <c r="I357" s="143">
        <v>65000</v>
      </c>
      <c r="J357" t="str">
        <f>IF(G357="GK",VLOOKUP(F357,'[1]2015GoalKeeper Stats'!$A$2:$S$109,2,FALSE),VLOOKUP(F357,'[1]2015Player Stats'!$A$2:$AB$830,2,FALSE))</f>
        <v>COL</v>
      </c>
      <c r="K357">
        <f>IF(G357="GK",VLOOKUP(F357,'[1]2015GoalKeeper Stats'!$A$2:$S$109,4,FALSE),VLOOKUP(F357,'[1]2015Player Stats'!$A$2:$AB$830,4,FALSE))</f>
        <v>0</v>
      </c>
      <c r="L357">
        <f>IF(G357="GK",VLOOKUP(F357,'[1]2015GoalKeeper Stats'!$A$2:$S$109,5,FALSE),VLOOKUP(F357,'[1]2015Player Stats'!$A$2:$AB$830,5,FALSE))</f>
        <v>0</v>
      </c>
      <c r="M357">
        <f>IF(G357="GK",VLOOKUP(F357,'[1]2015GoalKeeper Stats'!$A$2:$S$109,6,FALSE),VLOOKUP(F357,'[1]2015Player Stats'!$A$2:$AB$830,6,FALSE))</f>
        <v>0</v>
      </c>
      <c r="N357">
        <f>IF(G357="GK",VLOOKUP(F357,'[1]2015GoalKeeper Stats'!$A$2:$S$109,7,FALSE),VLOOKUP(F357,'[1]2015Player Stats'!$A$2:$AB$830,7,FALSE))</f>
        <v>0</v>
      </c>
      <c r="O357">
        <f>IF(G357="GK",VLOOKUP(F357,'[1]2015GoalKeeper Stats'!$A$2:$S$109,8,FALSE),VLOOKUP(F357,'[1]2015Player Stats'!$A$2:$AB$830,8,FALSE))</f>
        <v>0</v>
      </c>
      <c r="P357">
        <f>IF(G357="GK",VLOOKUP(F357,'[1]2015GoalKeeper Stats'!$A$2:$S$109,9,FALSE),VLOOKUP(F357,'[1]2015Player Stats'!$A$2:$AB$830,9,FALSE))</f>
        <v>0</v>
      </c>
      <c r="Q357">
        <f>IF(G357="GK",VLOOKUP(F357,'[1]2015GoalKeeper Stats'!$A$2:$S$109,10,FALSE),VLOOKUP(F357,'[1]2015Player Stats'!$A$2:$AB$830,10,FALSE))</f>
        <v>0</v>
      </c>
      <c r="R357">
        <f>IF(G357="GK",VLOOKUP(F357,'[1]2015GoalKeeper Stats'!$A$2:$S$109,11,FALSE),VLOOKUP(F357,'[1]2015Player Stats'!$A$2:$AB$830,11,FALSE))</f>
        <v>0</v>
      </c>
      <c r="S357" t="str">
        <f>IF(G357="GK",VLOOKUP(F357,'[1]2015GoalKeeper Stats'!$A$2:$S$109,12,FALSE),VLOOKUP(F357,'[1]2015Player Stats'!$A$2:$AB$830,12,FALSE))</f>
        <v>0/0</v>
      </c>
      <c r="T357">
        <f>IF(G357="GK",VLOOKUP(F357,'[1]2015GoalKeeper Stats'!$A$2:$S$109,13,FALSE),VLOOKUP(F357,'[1]2015Player Stats'!$A$2:$AB$830,13,FALSE))</f>
        <v>0</v>
      </c>
      <c r="U357">
        <f>IF(G357="GK",VLOOKUP(F357,'[1]2015GoalKeeper Stats'!$A$2:$S$109,14,FALSE),VLOOKUP(F357,'[1]2015Player Stats'!$A$2:$AB$830,14,FALSE))</f>
        <v>0</v>
      </c>
      <c r="V357">
        <f>IF(G357="GK",VLOOKUP(F357,'[1]2015GoalKeeper Stats'!$A$2:$S$109,15,FALSE),VLOOKUP(F357,'[1]2015Player Stats'!$A$2:$AB$830,15,FALSE))</f>
        <v>0</v>
      </c>
      <c r="W357">
        <f>IF(G357="GK",VLOOKUP(F357,'[1]2015GoalKeeper Stats'!$A$2:$S$109,16,FALSE),VLOOKUP(F357,'[1]2015Player Stats'!$A$2:$AB$830,16,FALSE))</f>
        <v>0</v>
      </c>
      <c r="X357">
        <f>IF(G357="GK",VLOOKUP(F357,'[1]2015GoalKeeper Stats'!$A$2:$S$109,17,FALSE),VLOOKUP(F357,'[1]2015Player Stats'!$A$2:$AB$830,17,FALSE))</f>
        <v>0</v>
      </c>
      <c r="Y357">
        <f>IF(G357="GK",VLOOKUP(F357,'[1]2015GoalKeeper Stats'!$A$2:$S$109,18,FALSE),VLOOKUP(F357,'[1]2015Player Stats'!$A$2:$AB$830,18,FALSE))</f>
        <v>0</v>
      </c>
      <c r="Z357">
        <f>IF(G357="GK",VLOOKUP(F357,'[1]2015GoalKeeper Stats'!$A$2:$S$109,19,FALSE),VLOOKUP(F357,'[1]2015Player Stats'!$A$2:$AB$830,19,FALSE))</f>
        <v>0</v>
      </c>
      <c r="AA357">
        <f>IF(G357="GK",VLOOKUP(F357,'[1]2015GoalKeeper Stats'!$A$2:$S$109,20,FALSE),VLOOKUP(F357,'[1]2015Player Stats'!$A$2:$AB$830,20,FALSE))</f>
        <v>0</v>
      </c>
      <c r="AB357">
        <f>IF(G357="GK",VLOOKUP(F357,'[1]2015GoalKeeper Stats'!$A$2:$S$109,21,FALSE),VLOOKUP(F357,'[1]2015Player Stats'!$A$2:$AB$830,21,FALSE))</f>
        <v>0</v>
      </c>
      <c r="AC357">
        <f>IF(G357="GK",VLOOKUP(F357,'[1]2015GoalKeeper Stats'!$A$2:$S$109,22,FALSE),VLOOKUP(F357,'[1]2015Player Stats'!$A$2:$AB$830,22,FALSE))</f>
        <v>0</v>
      </c>
      <c r="AD357">
        <f>IF(G357="GK",VLOOKUP(F357,'[1]2015GoalKeeper Stats'!$A$2:$S$109,23,FALSE),VLOOKUP(F357,'[1]2015Player Stats'!$A$2:$AB$830,23,FALSE))</f>
        <v>0</v>
      </c>
      <c r="AE357">
        <f>IF(G357="GK",VLOOKUP(F357,'[1]2015GoalKeeper Stats'!$A$2:$S$109,24,FALSE),VLOOKUP(F357,'[1]2015Player Stats'!$A$2:$AB$830,24,FALSE))</f>
        <v>0</v>
      </c>
      <c r="AF357">
        <f>IF(G357="GK",VLOOKUP(F357,'[1]2015GoalKeeper Stats'!$A$2:$S$109,25,FALSE),VLOOKUP(F357,'[1]2015Player Stats'!$A$2:$AB$830,25,FALSE))</f>
        <v>0</v>
      </c>
      <c r="AG357">
        <f>IF(G357="GK",VLOOKUP(F357,'[1]2015GoalKeeper Stats'!$A$2:$S$109,26,FALSE),VLOOKUP(F357,'[1]2015Player Stats'!$A$2:$AB$830,26,FALSE))</f>
        <v>0</v>
      </c>
      <c r="AH357" s="51">
        <v>2015</v>
      </c>
      <c r="AI357" s="51">
        <v>34</v>
      </c>
      <c r="AJ357" s="51">
        <v>417</v>
      </c>
      <c r="AK357" s="51">
        <v>411</v>
      </c>
      <c r="AL357" s="51">
        <v>33</v>
      </c>
      <c r="AM357" s="51">
        <v>42</v>
      </c>
      <c r="AN357" s="51">
        <v>-9</v>
      </c>
      <c r="AO357" s="52">
        <v>33.46</v>
      </c>
      <c r="AP357" s="52">
        <v>41.06</v>
      </c>
      <c r="AQ357" s="52">
        <v>-7.6</v>
      </c>
      <c r="AR357" s="52">
        <v>-1.4</v>
      </c>
      <c r="AS357" s="51">
        <v>37</v>
      </c>
      <c r="AT357" s="52">
        <v>40.69</v>
      </c>
    </row>
    <row r="358" spans="1:46" hidden="1">
      <c r="A358">
        <v>2015</v>
      </c>
      <c r="B358" t="s">
        <v>896</v>
      </c>
      <c r="C358" t="s">
        <v>896</v>
      </c>
      <c r="D358" t="s">
        <v>1345</v>
      </c>
      <c r="E358" t="s">
        <v>1473</v>
      </c>
      <c r="F358" t="str">
        <f t="shared" si="5"/>
        <v>Marc Pelosi</v>
      </c>
      <c r="G358" t="s">
        <v>860</v>
      </c>
      <c r="H358" s="143">
        <v>72500</v>
      </c>
      <c r="I358" s="143">
        <v>60000</v>
      </c>
      <c r="J358" t="str">
        <f>IF(G358="GK",VLOOKUP(F358,'[1]2015GoalKeeper Stats'!$A$2:$S$109,2,FALSE),VLOOKUP(F358,'[1]2015Player Stats'!$A$2:$AB$830,2,FALSE))</f>
        <v xml:space="preserve">SJ </v>
      </c>
      <c r="K358">
        <f>IF(G358="GK",VLOOKUP(F358,'[1]2015GoalKeeper Stats'!$A$2:$S$109,4,FALSE),VLOOKUP(F358,'[1]2015Player Stats'!$A$2:$AB$830,4,FALSE))</f>
        <v>12</v>
      </c>
      <c r="L358">
        <f>IF(G358="GK",VLOOKUP(F358,'[1]2015GoalKeeper Stats'!$A$2:$S$109,5,FALSE),VLOOKUP(F358,'[1]2015Player Stats'!$A$2:$AB$830,5,FALSE))</f>
        <v>7</v>
      </c>
      <c r="M358">
        <f>IF(G358="GK",VLOOKUP(F358,'[1]2015GoalKeeper Stats'!$A$2:$S$109,6,FALSE),VLOOKUP(F358,'[1]2015Player Stats'!$A$2:$AB$830,6,FALSE))</f>
        <v>653</v>
      </c>
      <c r="N358">
        <f>IF(G358="GK",VLOOKUP(F358,'[1]2015GoalKeeper Stats'!$A$2:$S$109,7,FALSE),VLOOKUP(F358,'[1]2015Player Stats'!$A$2:$AB$830,7,FALSE))</f>
        <v>0</v>
      </c>
      <c r="O358">
        <f>IF(G358="GK",VLOOKUP(F358,'[1]2015GoalKeeper Stats'!$A$2:$S$109,8,FALSE),VLOOKUP(F358,'[1]2015Player Stats'!$A$2:$AB$830,8,FALSE))</f>
        <v>0</v>
      </c>
      <c r="P358">
        <f>IF(G358="GK",VLOOKUP(F358,'[1]2015GoalKeeper Stats'!$A$2:$S$109,9,FALSE),VLOOKUP(F358,'[1]2015Player Stats'!$A$2:$AB$830,9,FALSE))</f>
        <v>9</v>
      </c>
      <c r="Q358">
        <f>IF(G358="GK",VLOOKUP(F358,'[1]2015GoalKeeper Stats'!$A$2:$S$109,10,FALSE),VLOOKUP(F358,'[1]2015Player Stats'!$A$2:$AB$830,10,FALSE))</f>
        <v>1</v>
      </c>
      <c r="R358">
        <f>IF(G358="GK",VLOOKUP(F358,'[1]2015GoalKeeper Stats'!$A$2:$S$109,11,FALSE),VLOOKUP(F358,'[1]2015Player Stats'!$A$2:$AB$830,11,FALSE))</f>
        <v>0</v>
      </c>
      <c r="S358" t="str">
        <f>IF(G358="GK",VLOOKUP(F358,'[1]2015GoalKeeper Stats'!$A$2:$S$109,12,FALSE),VLOOKUP(F358,'[1]2015Player Stats'!$A$2:$AB$830,12,FALSE))</f>
        <v>0/0</v>
      </c>
      <c r="T358">
        <f>IF(G358="GK",VLOOKUP(F358,'[1]2015GoalKeeper Stats'!$A$2:$S$109,13,FALSE),VLOOKUP(F358,'[1]2015Player Stats'!$A$2:$AB$830,13,FALSE))</f>
        <v>0</v>
      </c>
      <c r="U358">
        <f>IF(G358="GK",VLOOKUP(F358,'[1]2015GoalKeeper Stats'!$A$2:$S$109,14,FALSE),VLOOKUP(F358,'[1]2015Player Stats'!$A$2:$AB$830,14,FALSE))</f>
        <v>0</v>
      </c>
      <c r="V358">
        <f>IF(G358="GK",VLOOKUP(F358,'[1]2015GoalKeeper Stats'!$A$2:$S$109,15,FALSE),VLOOKUP(F358,'[1]2015Player Stats'!$A$2:$AB$830,15,FALSE))</f>
        <v>0</v>
      </c>
      <c r="W358">
        <f>IF(G358="GK",VLOOKUP(F358,'[1]2015GoalKeeper Stats'!$A$2:$S$109,16,FALSE),VLOOKUP(F358,'[1]2015Player Stats'!$A$2:$AB$830,16,FALSE))</f>
        <v>0</v>
      </c>
      <c r="X358">
        <f>IF(G358="GK",VLOOKUP(F358,'[1]2015GoalKeeper Stats'!$A$2:$S$109,17,FALSE),VLOOKUP(F358,'[1]2015Player Stats'!$A$2:$AB$830,17,FALSE))</f>
        <v>0</v>
      </c>
      <c r="Y358">
        <f>IF(G358="GK",VLOOKUP(F358,'[1]2015GoalKeeper Stats'!$A$2:$S$109,18,FALSE),VLOOKUP(F358,'[1]2015Player Stats'!$A$2:$AB$830,18,FALSE))</f>
        <v>0</v>
      </c>
      <c r="Z358">
        <f>IF(G358="GK",VLOOKUP(F358,'[1]2015GoalKeeper Stats'!$A$2:$S$109,19,FALSE),VLOOKUP(F358,'[1]2015Player Stats'!$A$2:$AB$830,19,FALSE))</f>
        <v>0</v>
      </c>
      <c r="AA358">
        <f>IF(G358="GK",VLOOKUP(F358,'[1]2015GoalKeeper Stats'!$A$2:$S$109,20,FALSE),VLOOKUP(F358,'[1]2015Player Stats'!$A$2:$AB$830,20,FALSE))</f>
        <v>0</v>
      </c>
      <c r="AB358">
        <f>IF(G358="GK",VLOOKUP(F358,'[1]2015GoalKeeper Stats'!$A$2:$S$109,21,FALSE),VLOOKUP(F358,'[1]2015Player Stats'!$A$2:$AB$830,21,FALSE))</f>
        <v>28</v>
      </c>
      <c r="AC358">
        <f>IF(G358="GK",VLOOKUP(F358,'[1]2015GoalKeeper Stats'!$A$2:$S$109,22,FALSE),VLOOKUP(F358,'[1]2015Player Stats'!$A$2:$AB$830,22,FALSE))</f>
        <v>9</v>
      </c>
      <c r="AD358">
        <f>IF(G358="GK",VLOOKUP(F358,'[1]2015GoalKeeper Stats'!$A$2:$S$109,23,FALSE),VLOOKUP(F358,'[1]2015Player Stats'!$A$2:$AB$830,23,FALSE))</f>
        <v>0</v>
      </c>
      <c r="AE358">
        <f>IF(G358="GK",VLOOKUP(F358,'[1]2015GoalKeeper Stats'!$A$2:$S$109,24,FALSE),VLOOKUP(F358,'[1]2015Player Stats'!$A$2:$AB$830,24,FALSE))</f>
        <v>6</v>
      </c>
      <c r="AF358">
        <f>IF(G358="GK",VLOOKUP(F358,'[1]2015GoalKeeper Stats'!$A$2:$S$109,25,FALSE),VLOOKUP(F358,'[1]2015Player Stats'!$A$2:$AB$830,25,FALSE))</f>
        <v>0</v>
      </c>
      <c r="AG358">
        <f>IF(G358="GK",VLOOKUP(F358,'[1]2015GoalKeeper Stats'!$A$2:$S$109,26,FALSE),VLOOKUP(F358,'[1]2015Player Stats'!$A$2:$AB$830,26,FALSE))</f>
        <v>11.11</v>
      </c>
      <c r="AH358" s="51">
        <v>2015</v>
      </c>
      <c r="AI358" s="51">
        <v>34</v>
      </c>
      <c r="AJ358" s="51">
        <v>405</v>
      </c>
      <c r="AK358" s="51">
        <v>399</v>
      </c>
      <c r="AL358" s="51">
        <v>41</v>
      </c>
      <c r="AM358" s="51">
        <v>38</v>
      </c>
      <c r="AN358" s="51">
        <v>3</v>
      </c>
      <c r="AO358" s="52">
        <v>44.43</v>
      </c>
      <c r="AP358" s="52">
        <v>40.1</v>
      </c>
      <c r="AQ358" s="52">
        <v>4.33</v>
      </c>
      <c r="AR358" s="52">
        <v>-1.33</v>
      </c>
      <c r="AS358" s="51">
        <v>47</v>
      </c>
      <c r="AT358" s="52">
        <v>49.59</v>
      </c>
    </row>
    <row r="359" spans="1:46" hidden="1">
      <c r="A359">
        <v>2015</v>
      </c>
      <c r="B359" t="s">
        <v>896</v>
      </c>
      <c r="C359" t="s">
        <v>896</v>
      </c>
      <c r="D359" t="s">
        <v>1474</v>
      </c>
      <c r="E359" t="s">
        <v>1475</v>
      </c>
      <c r="F359" t="str">
        <f t="shared" si="5"/>
        <v>Khari Stephenson</v>
      </c>
      <c r="G359" t="s">
        <v>860</v>
      </c>
      <c r="H359" s="143">
        <v>71646</v>
      </c>
      <c r="I359" s="143">
        <v>68254</v>
      </c>
      <c r="J359" t="str">
        <f>IF(G359="GK",VLOOKUP(F359,'[1]2015GoalKeeper Stats'!$A$2:$S$109,2,FALSE),VLOOKUP(F359,'[1]2015Player Stats'!$A$2:$AB$830,2,FALSE))</f>
        <v xml:space="preserve">SJ </v>
      </c>
      <c r="K359">
        <f>IF(G359="GK",VLOOKUP(F359,'[1]2015GoalKeeper Stats'!$A$2:$S$109,4,FALSE),VLOOKUP(F359,'[1]2015Player Stats'!$A$2:$AB$830,4,FALSE))</f>
        <v>4</v>
      </c>
      <c r="L359">
        <f>IF(G359="GK",VLOOKUP(F359,'[1]2015GoalKeeper Stats'!$A$2:$S$109,5,FALSE),VLOOKUP(F359,'[1]2015Player Stats'!$A$2:$AB$830,5,FALSE))</f>
        <v>2</v>
      </c>
      <c r="M359">
        <f>IF(G359="GK",VLOOKUP(F359,'[1]2015GoalKeeper Stats'!$A$2:$S$109,6,FALSE),VLOOKUP(F359,'[1]2015Player Stats'!$A$2:$AB$830,6,FALSE))</f>
        <v>211</v>
      </c>
      <c r="N359">
        <f>IF(G359="GK",VLOOKUP(F359,'[1]2015GoalKeeper Stats'!$A$2:$S$109,7,FALSE),VLOOKUP(F359,'[1]2015Player Stats'!$A$2:$AB$830,7,FALSE))</f>
        <v>0</v>
      </c>
      <c r="O359">
        <f>IF(G359="GK",VLOOKUP(F359,'[1]2015GoalKeeper Stats'!$A$2:$S$109,8,FALSE),VLOOKUP(F359,'[1]2015Player Stats'!$A$2:$AB$830,8,FALSE))</f>
        <v>0</v>
      </c>
      <c r="P359">
        <f>IF(G359="GK",VLOOKUP(F359,'[1]2015GoalKeeper Stats'!$A$2:$S$109,9,FALSE),VLOOKUP(F359,'[1]2015Player Stats'!$A$2:$AB$830,9,FALSE))</f>
        <v>5</v>
      </c>
      <c r="Q359">
        <f>IF(G359="GK",VLOOKUP(F359,'[1]2015GoalKeeper Stats'!$A$2:$S$109,10,FALSE),VLOOKUP(F359,'[1]2015Player Stats'!$A$2:$AB$830,10,FALSE))</f>
        <v>0</v>
      </c>
      <c r="R359">
        <f>IF(G359="GK",VLOOKUP(F359,'[1]2015GoalKeeper Stats'!$A$2:$S$109,11,FALSE),VLOOKUP(F359,'[1]2015Player Stats'!$A$2:$AB$830,11,FALSE))</f>
        <v>0</v>
      </c>
      <c r="S359" t="str">
        <f>IF(G359="GK",VLOOKUP(F359,'[1]2015GoalKeeper Stats'!$A$2:$S$109,12,FALSE),VLOOKUP(F359,'[1]2015Player Stats'!$A$2:$AB$830,12,FALSE))</f>
        <v>0/0</v>
      </c>
      <c r="T359">
        <f>IF(G359="GK",VLOOKUP(F359,'[1]2015GoalKeeper Stats'!$A$2:$S$109,13,FALSE),VLOOKUP(F359,'[1]2015Player Stats'!$A$2:$AB$830,13,FALSE))</f>
        <v>0</v>
      </c>
      <c r="U359">
        <f>IF(G359="GK",VLOOKUP(F359,'[1]2015GoalKeeper Stats'!$A$2:$S$109,14,FALSE),VLOOKUP(F359,'[1]2015Player Stats'!$A$2:$AB$830,14,FALSE))</f>
        <v>0</v>
      </c>
      <c r="V359">
        <f>IF(G359="GK",VLOOKUP(F359,'[1]2015GoalKeeper Stats'!$A$2:$S$109,15,FALSE),VLOOKUP(F359,'[1]2015Player Stats'!$A$2:$AB$830,15,FALSE))</f>
        <v>0</v>
      </c>
      <c r="W359">
        <f>IF(G359="GK",VLOOKUP(F359,'[1]2015GoalKeeper Stats'!$A$2:$S$109,16,FALSE),VLOOKUP(F359,'[1]2015Player Stats'!$A$2:$AB$830,16,FALSE))</f>
        <v>0</v>
      </c>
      <c r="X359">
        <f>IF(G359="GK",VLOOKUP(F359,'[1]2015GoalKeeper Stats'!$A$2:$S$109,17,FALSE),VLOOKUP(F359,'[1]2015Player Stats'!$A$2:$AB$830,17,FALSE))</f>
        <v>0</v>
      </c>
      <c r="Y359">
        <f>IF(G359="GK",VLOOKUP(F359,'[1]2015GoalKeeper Stats'!$A$2:$S$109,18,FALSE),VLOOKUP(F359,'[1]2015Player Stats'!$A$2:$AB$830,18,FALSE))</f>
        <v>0</v>
      </c>
      <c r="Z359">
        <f>IF(G359="GK",VLOOKUP(F359,'[1]2015GoalKeeper Stats'!$A$2:$S$109,19,FALSE),VLOOKUP(F359,'[1]2015Player Stats'!$A$2:$AB$830,19,FALSE))</f>
        <v>0</v>
      </c>
      <c r="AA359">
        <f>IF(G359="GK",VLOOKUP(F359,'[1]2015GoalKeeper Stats'!$A$2:$S$109,20,FALSE),VLOOKUP(F359,'[1]2015Player Stats'!$A$2:$AB$830,20,FALSE))</f>
        <v>0</v>
      </c>
      <c r="AB359">
        <f>IF(G359="GK",VLOOKUP(F359,'[1]2015GoalKeeper Stats'!$A$2:$S$109,21,FALSE),VLOOKUP(F359,'[1]2015Player Stats'!$A$2:$AB$830,21,FALSE))</f>
        <v>5</v>
      </c>
      <c r="AC359">
        <f>IF(G359="GK",VLOOKUP(F359,'[1]2015GoalKeeper Stats'!$A$2:$S$109,22,FALSE),VLOOKUP(F359,'[1]2015Player Stats'!$A$2:$AB$830,22,FALSE))</f>
        <v>0</v>
      </c>
      <c r="AD359">
        <f>IF(G359="GK",VLOOKUP(F359,'[1]2015GoalKeeper Stats'!$A$2:$S$109,23,FALSE),VLOOKUP(F359,'[1]2015Player Stats'!$A$2:$AB$830,23,FALSE))</f>
        <v>0</v>
      </c>
      <c r="AE359">
        <f>IF(G359="GK",VLOOKUP(F359,'[1]2015GoalKeeper Stats'!$A$2:$S$109,24,FALSE),VLOOKUP(F359,'[1]2015Player Stats'!$A$2:$AB$830,24,FALSE))</f>
        <v>0</v>
      </c>
      <c r="AF359">
        <f>IF(G359="GK",VLOOKUP(F359,'[1]2015GoalKeeper Stats'!$A$2:$S$109,25,FALSE),VLOOKUP(F359,'[1]2015Player Stats'!$A$2:$AB$830,25,FALSE))</f>
        <v>0</v>
      </c>
      <c r="AG359">
        <f>IF(G359="GK",VLOOKUP(F359,'[1]2015GoalKeeper Stats'!$A$2:$S$109,26,FALSE),VLOOKUP(F359,'[1]2015Player Stats'!$A$2:$AB$830,26,FALSE))</f>
        <v>0</v>
      </c>
      <c r="AH359" s="51">
        <v>2015</v>
      </c>
      <c r="AI359" s="51">
        <v>34</v>
      </c>
      <c r="AJ359" s="51">
        <v>405</v>
      </c>
      <c r="AK359" s="51">
        <v>399</v>
      </c>
      <c r="AL359" s="51">
        <v>41</v>
      </c>
      <c r="AM359" s="51">
        <v>38</v>
      </c>
      <c r="AN359" s="51">
        <v>3</v>
      </c>
      <c r="AO359" s="52">
        <v>44.43</v>
      </c>
      <c r="AP359" s="52">
        <v>40.1</v>
      </c>
      <c r="AQ359" s="52">
        <v>4.33</v>
      </c>
      <c r="AR359" s="52">
        <v>-1.33</v>
      </c>
      <c r="AS359" s="51">
        <v>47</v>
      </c>
      <c r="AT359" s="52">
        <v>49.59</v>
      </c>
    </row>
    <row r="360" spans="1:46" hidden="1">
      <c r="A360">
        <v>2015</v>
      </c>
      <c r="B360" t="s">
        <v>211</v>
      </c>
      <c r="C360" t="s">
        <v>173</v>
      </c>
      <c r="D360" t="s">
        <v>1286</v>
      </c>
      <c r="E360" t="s">
        <v>1476</v>
      </c>
      <c r="F360" t="str">
        <f t="shared" si="5"/>
        <v>Thomas McNamara</v>
      </c>
      <c r="G360" t="s">
        <v>860</v>
      </c>
      <c r="H360" s="143">
        <v>71500</v>
      </c>
      <c r="I360" s="143">
        <v>60000</v>
      </c>
      <c r="J360" t="str">
        <f>IF(G360="GK",VLOOKUP(F360,'[1]2015GoalKeeper Stats'!$A$2:$S$109,2,FALSE),VLOOKUP(F360,'[1]2015Player Stats'!$A$2:$AB$830,2,FALSE))</f>
        <v>HOU</v>
      </c>
      <c r="K360">
        <f>IF(G360="GK",VLOOKUP(F360,'[1]2015GoalKeeper Stats'!$A$2:$S$109,4,FALSE),VLOOKUP(F360,'[1]2015Player Stats'!$A$2:$AB$830,4,FALSE))</f>
        <v>19</v>
      </c>
      <c r="L360">
        <f>IF(G360="GK",VLOOKUP(F360,'[1]2015GoalKeeper Stats'!$A$2:$S$109,5,FALSE),VLOOKUP(F360,'[1]2015Player Stats'!$A$2:$AB$830,5,FALSE))</f>
        <v>15</v>
      </c>
      <c r="M360">
        <f>IF(G360="GK",VLOOKUP(F360,'[1]2015GoalKeeper Stats'!$A$2:$S$109,6,FALSE),VLOOKUP(F360,'[1]2015Player Stats'!$A$2:$AB$830,6,FALSE))</f>
        <v>1324</v>
      </c>
      <c r="N360">
        <f>IF(G360="GK",VLOOKUP(F360,'[1]2015GoalKeeper Stats'!$A$2:$S$109,7,FALSE),VLOOKUP(F360,'[1]2015Player Stats'!$A$2:$AB$830,7,FALSE))</f>
        <v>5</v>
      </c>
      <c r="O360">
        <f>IF(G360="GK",VLOOKUP(F360,'[1]2015GoalKeeper Stats'!$A$2:$S$109,8,FALSE),VLOOKUP(F360,'[1]2015Player Stats'!$A$2:$AB$830,8,FALSE))</f>
        <v>3</v>
      </c>
      <c r="P360">
        <f>IF(G360="GK",VLOOKUP(F360,'[1]2015GoalKeeper Stats'!$A$2:$S$109,9,FALSE),VLOOKUP(F360,'[1]2015Player Stats'!$A$2:$AB$830,9,FALSE))</f>
        <v>23</v>
      </c>
      <c r="Q360">
        <f>IF(G360="GK",VLOOKUP(F360,'[1]2015GoalKeeper Stats'!$A$2:$S$109,10,FALSE),VLOOKUP(F360,'[1]2015Player Stats'!$A$2:$AB$830,10,FALSE))</f>
        <v>12</v>
      </c>
      <c r="R360">
        <f>IF(G360="GK",VLOOKUP(F360,'[1]2015GoalKeeper Stats'!$A$2:$S$109,11,FALSE),VLOOKUP(F360,'[1]2015Player Stats'!$A$2:$AB$830,11,FALSE))</f>
        <v>1</v>
      </c>
      <c r="S360" t="str">
        <f>IF(G360="GK",VLOOKUP(F360,'[1]2015GoalKeeper Stats'!$A$2:$S$109,12,FALSE),VLOOKUP(F360,'[1]2015Player Stats'!$A$2:$AB$830,12,FALSE))</f>
        <v>0/0</v>
      </c>
      <c r="T360">
        <f>IF(G360="GK",VLOOKUP(F360,'[1]2015GoalKeeper Stats'!$A$2:$S$109,13,FALSE),VLOOKUP(F360,'[1]2015Player Stats'!$A$2:$AB$830,13,FALSE))</f>
        <v>4</v>
      </c>
      <c r="U360">
        <f>IF(G360="GK",VLOOKUP(F360,'[1]2015GoalKeeper Stats'!$A$2:$S$109,14,FALSE),VLOOKUP(F360,'[1]2015Player Stats'!$A$2:$AB$830,14,FALSE))</f>
        <v>1</v>
      </c>
      <c r="V360">
        <f>IF(G360="GK",VLOOKUP(F360,'[1]2015GoalKeeper Stats'!$A$2:$S$109,15,FALSE),VLOOKUP(F360,'[1]2015Player Stats'!$A$2:$AB$830,15,FALSE))</f>
        <v>0.34</v>
      </c>
      <c r="W360">
        <f>IF(G360="GK",VLOOKUP(F360,'[1]2015GoalKeeper Stats'!$A$2:$S$109,16,FALSE),VLOOKUP(F360,'[1]2015Player Stats'!$A$2:$AB$830,16,FALSE))</f>
        <v>21.7</v>
      </c>
      <c r="X360">
        <f>IF(G360="GK",VLOOKUP(F360,'[1]2015GoalKeeper Stats'!$A$2:$S$109,17,FALSE),VLOOKUP(F360,'[1]2015Player Stats'!$A$2:$AB$830,17,FALSE))</f>
        <v>0</v>
      </c>
      <c r="Y360">
        <f>IF(G360="GK",VLOOKUP(F360,'[1]2015GoalKeeper Stats'!$A$2:$S$109,18,FALSE),VLOOKUP(F360,'[1]2015Player Stats'!$A$2:$AB$830,18,FALSE))</f>
        <v>2</v>
      </c>
      <c r="Z360">
        <f>IF(G360="GK",VLOOKUP(F360,'[1]2015GoalKeeper Stats'!$A$2:$S$109,19,FALSE),VLOOKUP(F360,'[1]2015Player Stats'!$A$2:$AB$830,19,FALSE))</f>
        <v>1</v>
      </c>
      <c r="AA360">
        <f>IF(G360="GK",VLOOKUP(F360,'[1]2015GoalKeeper Stats'!$A$2:$S$109,20,FALSE),VLOOKUP(F360,'[1]2015Player Stats'!$A$2:$AB$830,20,FALSE))</f>
        <v>0.2</v>
      </c>
      <c r="AB360">
        <f>IF(G360="GK",VLOOKUP(F360,'[1]2015GoalKeeper Stats'!$A$2:$S$109,21,FALSE),VLOOKUP(F360,'[1]2015Player Stats'!$A$2:$AB$830,21,FALSE))</f>
        <v>18</v>
      </c>
      <c r="AC360">
        <f>IF(G360="GK",VLOOKUP(F360,'[1]2015GoalKeeper Stats'!$A$2:$S$109,22,FALSE),VLOOKUP(F360,'[1]2015Player Stats'!$A$2:$AB$830,22,FALSE))</f>
        <v>21</v>
      </c>
      <c r="AD360">
        <f>IF(G360="GK",VLOOKUP(F360,'[1]2015GoalKeeper Stats'!$A$2:$S$109,23,FALSE),VLOOKUP(F360,'[1]2015Player Stats'!$A$2:$AB$830,23,FALSE))</f>
        <v>1</v>
      </c>
      <c r="AE360">
        <f>IF(G360="GK",VLOOKUP(F360,'[1]2015GoalKeeper Stats'!$A$2:$S$109,24,FALSE),VLOOKUP(F360,'[1]2015Player Stats'!$A$2:$AB$830,24,FALSE))</f>
        <v>3</v>
      </c>
      <c r="AF360">
        <f>IF(G360="GK",VLOOKUP(F360,'[1]2015GoalKeeper Stats'!$A$2:$S$109,25,FALSE),VLOOKUP(F360,'[1]2015Player Stats'!$A$2:$AB$830,25,FALSE))</f>
        <v>0</v>
      </c>
      <c r="AG360">
        <f>IF(G360="GK",VLOOKUP(F360,'[1]2015GoalKeeper Stats'!$A$2:$S$109,26,FALSE),VLOOKUP(F360,'[1]2015Player Stats'!$A$2:$AB$830,26,FALSE))</f>
        <v>52.17</v>
      </c>
      <c r="AH360" s="51">
        <v>2015</v>
      </c>
      <c r="AI360" s="51">
        <v>34</v>
      </c>
      <c r="AJ360" s="51">
        <v>446</v>
      </c>
      <c r="AK360" s="51">
        <v>504</v>
      </c>
      <c r="AL360" s="51">
        <v>48</v>
      </c>
      <c r="AM360" s="51">
        <v>58</v>
      </c>
      <c r="AN360" s="51">
        <v>-10</v>
      </c>
      <c r="AO360" s="52">
        <v>44.98</v>
      </c>
      <c r="AP360" s="52">
        <v>62.58</v>
      </c>
      <c r="AQ360" s="52">
        <v>-17.600000000000001</v>
      </c>
      <c r="AR360" s="52">
        <v>7.6</v>
      </c>
      <c r="AS360" s="51">
        <v>37</v>
      </c>
      <c r="AT360" s="52">
        <v>35.799999999999997</v>
      </c>
    </row>
    <row r="361" spans="1:46" hidden="1">
      <c r="A361">
        <v>2015</v>
      </c>
      <c r="B361" t="s">
        <v>201</v>
      </c>
      <c r="C361" t="s">
        <v>201</v>
      </c>
      <c r="D361" t="s">
        <v>1238</v>
      </c>
      <c r="E361" t="s">
        <v>1158</v>
      </c>
      <c r="F361" t="str">
        <f t="shared" si="5"/>
        <v>Eric Miller</v>
      </c>
      <c r="G361" t="s">
        <v>1230</v>
      </c>
      <c r="H361" s="143">
        <v>71375</v>
      </c>
      <c r="I361" s="143">
        <v>60375</v>
      </c>
      <c r="J361" t="str">
        <f>IF(G361="GK",VLOOKUP(F361,'[1]2015GoalKeeper Stats'!$A$2:$S$109,2,FALSE),VLOOKUP(F361,'[1]2015Player Stats'!$A$2:$AB$830,2,FALSE))</f>
        <v>NSH</v>
      </c>
      <c r="K361">
        <f>IF(G361="GK",VLOOKUP(F361,'[1]2015GoalKeeper Stats'!$A$2:$S$109,4,FALSE),VLOOKUP(F361,'[1]2015Player Stats'!$A$2:$AB$830,4,FALSE))</f>
        <v>9</v>
      </c>
      <c r="L361">
        <f>IF(G361="GK",VLOOKUP(F361,'[1]2015GoalKeeper Stats'!$A$2:$S$109,5,FALSE),VLOOKUP(F361,'[1]2015Player Stats'!$A$2:$AB$830,5,FALSE))</f>
        <v>6</v>
      </c>
      <c r="M361">
        <f>IF(G361="GK",VLOOKUP(F361,'[1]2015GoalKeeper Stats'!$A$2:$S$109,6,FALSE),VLOOKUP(F361,'[1]2015Player Stats'!$A$2:$AB$830,6,FALSE))</f>
        <v>517</v>
      </c>
      <c r="N361">
        <f>IF(G361="GK",VLOOKUP(F361,'[1]2015GoalKeeper Stats'!$A$2:$S$109,7,FALSE),VLOOKUP(F361,'[1]2015Player Stats'!$A$2:$AB$830,7,FALSE))</f>
        <v>0</v>
      </c>
      <c r="O361">
        <f>IF(G361="GK",VLOOKUP(F361,'[1]2015GoalKeeper Stats'!$A$2:$S$109,8,FALSE),VLOOKUP(F361,'[1]2015Player Stats'!$A$2:$AB$830,8,FALSE))</f>
        <v>0</v>
      </c>
      <c r="P361">
        <f>IF(G361="GK",VLOOKUP(F361,'[1]2015GoalKeeper Stats'!$A$2:$S$109,9,FALSE),VLOOKUP(F361,'[1]2015Player Stats'!$A$2:$AB$830,9,FALSE))</f>
        <v>4</v>
      </c>
      <c r="Q361">
        <f>IF(G361="GK",VLOOKUP(F361,'[1]2015GoalKeeper Stats'!$A$2:$S$109,10,FALSE),VLOOKUP(F361,'[1]2015Player Stats'!$A$2:$AB$830,10,FALSE))</f>
        <v>0</v>
      </c>
      <c r="R361">
        <f>IF(G361="GK",VLOOKUP(F361,'[1]2015GoalKeeper Stats'!$A$2:$S$109,11,FALSE),VLOOKUP(F361,'[1]2015Player Stats'!$A$2:$AB$830,11,FALSE))</f>
        <v>0</v>
      </c>
      <c r="S361" t="str">
        <f>IF(G361="GK",VLOOKUP(F361,'[1]2015GoalKeeper Stats'!$A$2:$S$109,12,FALSE),VLOOKUP(F361,'[1]2015Player Stats'!$A$2:$AB$830,12,FALSE))</f>
        <v>0/0</v>
      </c>
      <c r="T361">
        <f>IF(G361="GK",VLOOKUP(F361,'[1]2015GoalKeeper Stats'!$A$2:$S$109,13,FALSE),VLOOKUP(F361,'[1]2015Player Stats'!$A$2:$AB$830,13,FALSE))</f>
        <v>0</v>
      </c>
      <c r="U361">
        <f>IF(G361="GK",VLOOKUP(F361,'[1]2015GoalKeeper Stats'!$A$2:$S$109,14,FALSE),VLOOKUP(F361,'[1]2015Player Stats'!$A$2:$AB$830,14,FALSE))</f>
        <v>0</v>
      </c>
      <c r="V361">
        <f>IF(G361="GK",VLOOKUP(F361,'[1]2015GoalKeeper Stats'!$A$2:$S$109,15,FALSE),VLOOKUP(F361,'[1]2015Player Stats'!$A$2:$AB$830,15,FALSE))</f>
        <v>0</v>
      </c>
      <c r="W361">
        <f>IF(G361="GK",VLOOKUP(F361,'[1]2015GoalKeeper Stats'!$A$2:$S$109,16,FALSE),VLOOKUP(F361,'[1]2015Player Stats'!$A$2:$AB$830,16,FALSE))</f>
        <v>0</v>
      </c>
      <c r="X361">
        <f>IF(G361="GK",VLOOKUP(F361,'[1]2015GoalKeeper Stats'!$A$2:$S$109,17,FALSE),VLOOKUP(F361,'[1]2015Player Stats'!$A$2:$AB$830,17,FALSE))</f>
        <v>0</v>
      </c>
      <c r="Y361">
        <f>IF(G361="GK",VLOOKUP(F361,'[1]2015GoalKeeper Stats'!$A$2:$S$109,18,FALSE),VLOOKUP(F361,'[1]2015Player Stats'!$A$2:$AB$830,18,FALSE))</f>
        <v>0</v>
      </c>
      <c r="Z361">
        <f>IF(G361="GK",VLOOKUP(F361,'[1]2015GoalKeeper Stats'!$A$2:$S$109,19,FALSE),VLOOKUP(F361,'[1]2015Player Stats'!$A$2:$AB$830,19,FALSE))</f>
        <v>0</v>
      </c>
      <c r="AA361">
        <f>IF(G361="GK",VLOOKUP(F361,'[1]2015GoalKeeper Stats'!$A$2:$S$109,20,FALSE),VLOOKUP(F361,'[1]2015Player Stats'!$A$2:$AB$830,20,FALSE))</f>
        <v>0</v>
      </c>
      <c r="AB361">
        <f>IF(G361="GK",VLOOKUP(F361,'[1]2015GoalKeeper Stats'!$A$2:$S$109,21,FALSE),VLOOKUP(F361,'[1]2015Player Stats'!$A$2:$AB$830,21,FALSE))</f>
        <v>3</v>
      </c>
      <c r="AC361">
        <f>IF(G361="GK",VLOOKUP(F361,'[1]2015GoalKeeper Stats'!$A$2:$S$109,22,FALSE),VLOOKUP(F361,'[1]2015Player Stats'!$A$2:$AB$830,22,FALSE))</f>
        <v>1</v>
      </c>
      <c r="AD361">
        <f>IF(G361="GK",VLOOKUP(F361,'[1]2015GoalKeeper Stats'!$A$2:$S$109,23,FALSE),VLOOKUP(F361,'[1]2015Player Stats'!$A$2:$AB$830,23,FALSE))</f>
        <v>2</v>
      </c>
      <c r="AE361">
        <f>IF(G361="GK",VLOOKUP(F361,'[1]2015GoalKeeper Stats'!$A$2:$S$109,24,FALSE),VLOOKUP(F361,'[1]2015Player Stats'!$A$2:$AB$830,24,FALSE))</f>
        <v>1</v>
      </c>
      <c r="AF361">
        <f>IF(G361="GK",VLOOKUP(F361,'[1]2015GoalKeeper Stats'!$A$2:$S$109,25,FALSE),VLOOKUP(F361,'[1]2015Player Stats'!$A$2:$AB$830,25,FALSE))</f>
        <v>0</v>
      </c>
      <c r="AG361">
        <f>IF(G361="GK",VLOOKUP(F361,'[1]2015GoalKeeper Stats'!$A$2:$S$109,26,FALSE),VLOOKUP(F361,'[1]2015Player Stats'!$A$2:$AB$830,26,FALSE))</f>
        <v>0</v>
      </c>
      <c r="AH361" s="51">
        <v>2015</v>
      </c>
      <c r="AI361" s="51">
        <v>34</v>
      </c>
      <c r="AJ361" s="51">
        <v>434</v>
      </c>
      <c r="AK361" s="51">
        <v>425</v>
      </c>
      <c r="AL361" s="51">
        <v>48</v>
      </c>
      <c r="AM361" s="51">
        <v>44</v>
      </c>
      <c r="AN361" s="51">
        <v>4</v>
      </c>
      <c r="AO361" s="52">
        <v>43.24</v>
      </c>
      <c r="AP361" s="52">
        <v>41.17</v>
      </c>
      <c r="AQ361" s="52">
        <v>2.0699999999999998</v>
      </c>
      <c r="AR361" s="52">
        <v>1.93</v>
      </c>
      <c r="AS361" s="51">
        <v>51</v>
      </c>
      <c r="AT361" s="52">
        <v>47.35</v>
      </c>
    </row>
    <row r="362" spans="1:46" hidden="1">
      <c r="A362">
        <v>2015</v>
      </c>
      <c r="B362" t="s">
        <v>196</v>
      </c>
      <c r="C362" t="s">
        <v>196</v>
      </c>
      <c r="D362" t="s">
        <v>1477</v>
      </c>
      <c r="E362" t="s">
        <v>1478</v>
      </c>
      <c r="F362" t="str">
        <f t="shared" si="5"/>
        <v>Damion Lowe</v>
      </c>
      <c r="G362" t="s">
        <v>893</v>
      </c>
      <c r="H362" s="143">
        <v>71375</v>
      </c>
      <c r="I362" s="143">
        <v>60375</v>
      </c>
      <c r="J362" t="str">
        <f>IF(G362="GK",VLOOKUP(F362,'[1]2015GoalKeeper Stats'!$A$2:$S$109,2,FALSE),VLOOKUP(F362,'[1]2015Player Stats'!$A$2:$AB$830,2,FALSE))</f>
        <v>JAM</v>
      </c>
      <c r="K362">
        <f>IF(G362="GK",VLOOKUP(F362,'[1]2015GoalKeeper Stats'!$A$2:$S$109,4,FALSE),VLOOKUP(F362,'[1]2015Player Stats'!$A$2:$AB$830,4,FALSE))</f>
        <v>0</v>
      </c>
      <c r="L362">
        <f>IF(G362="GK",VLOOKUP(F362,'[1]2015GoalKeeper Stats'!$A$2:$S$109,5,FALSE),VLOOKUP(F362,'[1]2015Player Stats'!$A$2:$AB$830,5,FALSE))</f>
        <v>0</v>
      </c>
      <c r="M362">
        <f>IF(G362="GK",VLOOKUP(F362,'[1]2015GoalKeeper Stats'!$A$2:$S$109,6,FALSE),VLOOKUP(F362,'[1]2015Player Stats'!$A$2:$AB$830,6,FALSE))</f>
        <v>0</v>
      </c>
      <c r="N362">
        <f>IF(G362="GK",VLOOKUP(F362,'[1]2015GoalKeeper Stats'!$A$2:$S$109,7,FALSE),VLOOKUP(F362,'[1]2015Player Stats'!$A$2:$AB$830,7,FALSE))</f>
        <v>0</v>
      </c>
      <c r="O362">
        <f>IF(G362="GK",VLOOKUP(F362,'[1]2015GoalKeeper Stats'!$A$2:$S$109,8,FALSE),VLOOKUP(F362,'[1]2015Player Stats'!$A$2:$AB$830,8,FALSE))</f>
        <v>0</v>
      </c>
      <c r="P362">
        <f>IF(G362="GK",VLOOKUP(F362,'[1]2015GoalKeeper Stats'!$A$2:$S$109,9,FALSE),VLOOKUP(F362,'[1]2015Player Stats'!$A$2:$AB$830,9,FALSE))</f>
        <v>0</v>
      </c>
      <c r="Q362">
        <f>IF(G362="GK",VLOOKUP(F362,'[1]2015GoalKeeper Stats'!$A$2:$S$109,10,FALSE),VLOOKUP(F362,'[1]2015Player Stats'!$A$2:$AB$830,10,FALSE))</f>
        <v>0</v>
      </c>
      <c r="R362">
        <f>IF(G362="GK",VLOOKUP(F362,'[1]2015GoalKeeper Stats'!$A$2:$S$109,11,FALSE),VLOOKUP(F362,'[1]2015Player Stats'!$A$2:$AB$830,11,FALSE))</f>
        <v>0</v>
      </c>
      <c r="S362" t="str">
        <f>IF(G362="GK",VLOOKUP(F362,'[1]2015GoalKeeper Stats'!$A$2:$S$109,12,FALSE),VLOOKUP(F362,'[1]2015Player Stats'!$A$2:$AB$830,12,FALSE))</f>
        <v>0/0</v>
      </c>
      <c r="T362">
        <f>IF(G362="GK",VLOOKUP(F362,'[1]2015GoalKeeper Stats'!$A$2:$S$109,13,FALSE),VLOOKUP(F362,'[1]2015Player Stats'!$A$2:$AB$830,13,FALSE))</f>
        <v>0</v>
      </c>
      <c r="U362">
        <f>IF(G362="GK",VLOOKUP(F362,'[1]2015GoalKeeper Stats'!$A$2:$S$109,14,FALSE),VLOOKUP(F362,'[1]2015Player Stats'!$A$2:$AB$830,14,FALSE))</f>
        <v>0</v>
      </c>
      <c r="V362">
        <f>IF(G362="GK",VLOOKUP(F362,'[1]2015GoalKeeper Stats'!$A$2:$S$109,15,FALSE),VLOOKUP(F362,'[1]2015Player Stats'!$A$2:$AB$830,15,FALSE))</f>
        <v>0</v>
      </c>
      <c r="W362">
        <f>IF(G362="GK",VLOOKUP(F362,'[1]2015GoalKeeper Stats'!$A$2:$S$109,16,FALSE),VLOOKUP(F362,'[1]2015Player Stats'!$A$2:$AB$830,16,FALSE))</f>
        <v>0</v>
      </c>
      <c r="X362">
        <f>IF(G362="GK",VLOOKUP(F362,'[1]2015GoalKeeper Stats'!$A$2:$S$109,17,FALSE),VLOOKUP(F362,'[1]2015Player Stats'!$A$2:$AB$830,17,FALSE))</f>
        <v>0</v>
      </c>
      <c r="Y362">
        <f>IF(G362="GK",VLOOKUP(F362,'[1]2015GoalKeeper Stats'!$A$2:$S$109,18,FALSE),VLOOKUP(F362,'[1]2015Player Stats'!$A$2:$AB$830,18,FALSE))</f>
        <v>0</v>
      </c>
      <c r="Z362">
        <f>IF(G362="GK",VLOOKUP(F362,'[1]2015GoalKeeper Stats'!$A$2:$S$109,19,FALSE),VLOOKUP(F362,'[1]2015Player Stats'!$A$2:$AB$830,19,FALSE))</f>
        <v>0</v>
      </c>
      <c r="AA362">
        <f>IF(G362="GK",VLOOKUP(F362,'[1]2015GoalKeeper Stats'!$A$2:$S$109,20,FALSE),VLOOKUP(F362,'[1]2015Player Stats'!$A$2:$AB$830,20,FALSE))</f>
        <v>0</v>
      </c>
      <c r="AB362">
        <f>IF(G362="GK",VLOOKUP(F362,'[1]2015GoalKeeper Stats'!$A$2:$S$109,21,FALSE),VLOOKUP(F362,'[1]2015Player Stats'!$A$2:$AB$830,21,FALSE))</f>
        <v>0</v>
      </c>
      <c r="AC362">
        <f>IF(G362="GK",VLOOKUP(F362,'[1]2015GoalKeeper Stats'!$A$2:$S$109,22,FALSE),VLOOKUP(F362,'[1]2015Player Stats'!$A$2:$AB$830,22,FALSE))</f>
        <v>0</v>
      </c>
      <c r="AD362">
        <f>IF(G362="GK",VLOOKUP(F362,'[1]2015GoalKeeper Stats'!$A$2:$S$109,23,FALSE),VLOOKUP(F362,'[1]2015Player Stats'!$A$2:$AB$830,23,FALSE))</f>
        <v>0</v>
      </c>
      <c r="AE362">
        <f>IF(G362="GK",VLOOKUP(F362,'[1]2015GoalKeeper Stats'!$A$2:$S$109,24,FALSE),VLOOKUP(F362,'[1]2015Player Stats'!$A$2:$AB$830,24,FALSE))</f>
        <v>0</v>
      </c>
      <c r="AF362">
        <f>IF(G362="GK",VLOOKUP(F362,'[1]2015GoalKeeper Stats'!$A$2:$S$109,25,FALSE),VLOOKUP(F362,'[1]2015Player Stats'!$A$2:$AB$830,25,FALSE))</f>
        <v>0</v>
      </c>
      <c r="AG362">
        <f>IF(G362="GK",VLOOKUP(F362,'[1]2015GoalKeeper Stats'!$A$2:$S$109,26,FALSE),VLOOKUP(F362,'[1]2015Player Stats'!$A$2:$AB$830,26,FALSE))</f>
        <v>0</v>
      </c>
      <c r="AH362" s="51">
        <v>2015</v>
      </c>
      <c r="AI362" s="51">
        <v>34</v>
      </c>
      <c r="AJ362" s="51">
        <v>331</v>
      </c>
      <c r="AK362" s="51">
        <v>464</v>
      </c>
      <c r="AL362" s="51">
        <v>44</v>
      </c>
      <c r="AM362" s="51">
        <v>36</v>
      </c>
      <c r="AN362" s="51">
        <v>8</v>
      </c>
      <c r="AO362" s="52">
        <v>42.15</v>
      </c>
      <c r="AP362" s="52">
        <v>38.61</v>
      </c>
      <c r="AQ362" s="52">
        <v>3.53</v>
      </c>
      <c r="AR362" s="52">
        <v>4.47</v>
      </c>
      <c r="AS362" s="51">
        <v>51</v>
      </c>
      <c r="AT362" s="52">
        <v>49.63</v>
      </c>
    </row>
    <row r="363" spans="1:46" hidden="1">
      <c r="A363">
        <v>2015</v>
      </c>
      <c r="B363" t="s">
        <v>194</v>
      </c>
      <c r="C363" t="s">
        <v>194</v>
      </c>
      <c r="D363" t="s">
        <v>1479</v>
      </c>
      <c r="E363" t="s">
        <v>1480</v>
      </c>
      <c r="F363" t="str">
        <f t="shared" si="5"/>
        <v>Justen Glad</v>
      </c>
      <c r="G363" t="s">
        <v>893</v>
      </c>
      <c r="H363" s="143">
        <v>71000</v>
      </c>
      <c r="I363" s="143">
        <v>60000</v>
      </c>
      <c r="J363" t="str">
        <f>IF(G363="GK",VLOOKUP(F363,'[1]2015GoalKeeper Stats'!$A$2:$S$109,2,FALSE),VLOOKUP(F363,'[1]2015Player Stats'!$A$2:$AB$830,2,FALSE))</f>
        <v>RSL</v>
      </c>
      <c r="K363">
        <f>IF(G363="GK",VLOOKUP(F363,'[1]2015GoalKeeper Stats'!$A$2:$S$109,4,FALSE),VLOOKUP(F363,'[1]2015Player Stats'!$A$2:$AB$830,4,FALSE))</f>
        <v>7</v>
      </c>
      <c r="L363">
        <f>IF(G363="GK",VLOOKUP(F363,'[1]2015GoalKeeper Stats'!$A$2:$S$109,5,FALSE),VLOOKUP(F363,'[1]2015Player Stats'!$A$2:$AB$830,5,FALSE))</f>
        <v>6</v>
      </c>
      <c r="M363">
        <f>IF(G363="GK",VLOOKUP(F363,'[1]2015GoalKeeper Stats'!$A$2:$S$109,6,FALSE),VLOOKUP(F363,'[1]2015Player Stats'!$A$2:$AB$830,6,FALSE))</f>
        <v>551</v>
      </c>
      <c r="N363">
        <f>IF(G363="GK",VLOOKUP(F363,'[1]2015GoalKeeper Stats'!$A$2:$S$109,7,FALSE),VLOOKUP(F363,'[1]2015Player Stats'!$A$2:$AB$830,7,FALSE))</f>
        <v>0</v>
      </c>
      <c r="O363">
        <f>IF(G363="GK",VLOOKUP(F363,'[1]2015GoalKeeper Stats'!$A$2:$S$109,8,FALSE),VLOOKUP(F363,'[1]2015Player Stats'!$A$2:$AB$830,8,FALSE))</f>
        <v>0</v>
      </c>
      <c r="P363">
        <f>IF(G363="GK",VLOOKUP(F363,'[1]2015GoalKeeper Stats'!$A$2:$S$109,9,FALSE),VLOOKUP(F363,'[1]2015Player Stats'!$A$2:$AB$830,9,FALSE))</f>
        <v>4</v>
      </c>
      <c r="Q363">
        <f>IF(G363="GK",VLOOKUP(F363,'[1]2015GoalKeeper Stats'!$A$2:$S$109,10,FALSE),VLOOKUP(F363,'[1]2015Player Stats'!$A$2:$AB$830,10,FALSE))</f>
        <v>1</v>
      </c>
      <c r="R363">
        <f>IF(G363="GK",VLOOKUP(F363,'[1]2015GoalKeeper Stats'!$A$2:$S$109,11,FALSE),VLOOKUP(F363,'[1]2015Player Stats'!$A$2:$AB$830,11,FALSE))</f>
        <v>0</v>
      </c>
      <c r="S363" t="str">
        <f>IF(G363="GK",VLOOKUP(F363,'[1]2015GoalKeeper Stats'!$A$2:$S$109,12,FALSE),VLOOKUP(F363,'[1]2015Player Stats'!$A$2:$AB$830,12,FALSE))</f>
        <v>0/0</v>
      </c>
      <c r="T363">
        <f>IF(G363="GK",VLOOKUP(F363,'[1]2015GoalKeeper Stats'!$A$2:$S$109,13,FALSE),VLOOKUP(F363,'[1]2015Player Stats'!$A$2:$AB$830,13,FALSE))</f>
        <v>0</v>
      </c>
      <c r="U363">
        <f>IF(G363="GK",VLOOKUP(F363,'[1]2015GoalKeeper Stats'!$A$2:$S$109,14,FALSE),VLOOKUP(F363,'[1]2015Player Stats'!$A$2:$AB$830,14,FALSE))</f>
        <v>0</v>
      </c>
      <c r="V363">
        <f>IF(G363="GK",VLOOKUP(F363,'[1]2015GoalKeeper Stats'!$A$2:$S$109,15,FALSE),VLOOKUP(F363,'[1]2015Player Stats'!$A$2:$AB$830,15,FALSE))</f>
        <v>0</v>
      </c>
      <c r="W363">
        <f>IF(G363="GK",VLOOKUP(F363,'[1]2015GoalKeeper Stats'!$A$2:$S$109,16,FALSE),VLOOKUP(F363,'[1]2015Player Stats'!$A$2:$AB$830,16,FALSE))</f>
        <v>0</v>
      </c>
      <c r="X363">
        <f>IF(G363="GK",VLOOKUP(F363,'[1]2015GoalKeeper Stats'!$A$2:$S$109,17,FALSE),VLOOKUP(F363,'[1]2015Player Stats'!$A$2:$AB$830,17,FALSE))</f>
        <v>0</v>
      </c>
      <c r="Y363">
        <f>IF(G363="GK",VLOOKUP(F363,'[1]2015GoalKeeper Stats'!$A$2:$S$109,18,FALSE),VLOOKUP(F363,'[1]2015Player Stats'!$A$2:$AB$830,18,FALSE))</f>
        <v>0</v>
      </c>
      <c r="Z363">
        <f>IF(G363="GK",VLOOKUP(F363,'[1]2015GoalKeeper Stats'!$A$2:$S$109,19,FALSE),VLOOKUP(F363,'[1]2015Player Stats'!$A$2:$AB$830,19,FALSE))</f>
        <v>0</v>
      </c>
      <c r="AA363">
        <f>IF(G363="GK",VLOOKUP(F363,'[1]2015GoalKeeper Stats'!$A$2:$S$109,20,FALSE),VLOOKUP(F363,'[1]2015Player Stats'!$A$2:$AB$830,20,FALSE))</f>
        <v>0</v>
      </c>
      <c r="AB363">
        <f>IF(G363="GK",VLOOKUP(F363,'[1]2015GoalKeeper Stats'!$A$2:$S$109,21,FALSE),VLOOKUP(F363,'[1]2015Player Stats'!$A$2:$AB$830,21,FALSE))</f>
        <v>6</v>
      </c>
      <c r="AC363">
        <f>IF(G363="GK",VLOOKUP(F363,'[1]2015GoalKeeper Stats'!$A$2:$S$109,22,FALSE),VLOOKUP(F363,'[1]2015Player Stats'!$A$2:$AB$830,22,FALSE))</f>
        <v>7</v>
      </c>
      <c r="AD363">
        <f>IF(G363="GK",VLOOKUP(F363,'[1]2015GoalKeeper Stats'!$A$2:$S$109,23,FALSE),VLOOKUP(F363,'[1]2015Player Stats'!$A$2:$AB$830,23,FALSE))</f>
        <v>0</v>
      </c>
      <c r="AE363">
        <f>IF(G363="GK",VLOOKUP(F363,'[1]2015GoalKeeper Stats'!$A$2:$S$109,24,FALSE),VLOOKUP(F363,'[1]2015Player Stats'!$A$2:$AB$830,24,FALSE))</f>
        <v>3</v>
      </c>
      <c r="AF363">
        <f>IF(G363="GK",VLOOKUP(F363,'[1]2015GoalKeeper Stats'!$A$2:$S$109,25,FALSE),VLOOKUP(F363,'[1]2015Player Stats'!$A$2:$AB$830,25,FALSE))</f>
        <v>0</v>
      </c>
      <c r="AG363">
        <f>IF(G363="GK",VLOOKUP(F363,'[1]2015GoalKeeper Stats'!$A$2:$S$109,26,FALSE),VLOOKUP(F363,'[1]2015Player Stats'!$A$2:$AB$830,26,FALSE))</f>
        <v>25</v>
      </c>
      <c r="AH363" s="51">
        <v>2015</v>
      </c>
      <c r="AI363" s="51">
        <v>34</v>
      </c>
      <c r="AJ363" s="51">
        <v>373</v>
      </c>
      <c r="AK363" s="51">
        <v>447</v>
      </c>
      <c r="AL363" s="51">
        <v>37</v>
      </c>
      <c r="AM363" s="51">
        <v>47</v>
      </c>
      <c r="AN363" s="51">
        <v>-10</v>
      </c>
      <c r="AO363" s="52">
        <v>39.049999999999997</v>
      </c>
      <c r="AP363" s="52">
        <v>54.52</v>
      </c>
      <c r="AQ363" s="52">
        <v>-15.47</v>
      </c>
      <c r="AR363" s="52">
        <v>5.47</v>
      </c>
      <c r="AS363" s="51">
        <v>41</v>
      </c>
      <c r="AT363" s="52">
        <v>37.39</v>
      </c>
    </row>
    <row r="364" spans="1:46" hidden="1">
      <c r="A364" s="144">
        <v>2015</v>
      </c>
      <c r="B364" s="144" t="s">
        <v>194</v>
      </c>
      <c r="C364" s="144" t="s">
        <v>194</v>
      </c>
      <c r="D364" s="144" t="s">
        <v>1481</v>
      </c>
      <c r="E364" s="144" t="s">
        <v>1482</v>
      </c>
      <c r="F364" s="144" t="str">
        <f t="shared" si="5"/>
        <v>Adolfo Ovalle</v>
      </c>
      <c r="G364" s="144" t="s">
        <v>860</v>
      </c>
      <c r="H364" s="145">
        <v>70500</v>
      </c>
      <c r="I364" s="145">
        <v>60000</v>
      </c>
      <c r="J364" s="144" t="e">
        <f>IF(G364="GK",VLOOKUP(F364,'[1]2015GoalKeeper Stats'!$A$2:$S$109,2,FALSE),VLOOKUP(F364,'[1]2015Player Stats'!$A$2:$AB$830,2,FALSE))</f>
        <v>#N/A</v>
      </c>
      <c r="K364" s="144" t="e">
        <f>IF(G364="GK",VLOOKUP(F364,'[1]2015GoalKeeper Stats'!$A$2:$S$109,4,FALSE),VLOOKUP(F364,'[1]2015Player Stats'!$A$2:$AB$830,4,FALSE))</f>
        <v>#N/A</v>
      </c>
      <c r="L364" s="144" t="e">
        <f>IF(G364="GK",VLOOKUP(F364,'[1]2015GoalKeeper Stats'!$A$2:$S$109,5,FALSE),VLOOKUP(F364,'[1]2015Player Stats'!$A$2:$AB$830,5,FALSE))</f>
        <v>#N/A</v>
      </c>
      <c r="M364" s="144" t="e">
        <f>IF(G364="GK",VLOOKUP(F364,'[1]2015GoalKeeper Stats'!$A$2:$S$109,6,FALSE),VLOOKUP(F364,'[1]2015Player Stats'!$A$2:$AB$830,6,FALSE))</f>
        <v>#N/A</v>
      </c>
      <c r="N364" s="144" t="e">
        <f>IF(G364="GK",VLOOKUP(F364,'[1]2015GoalKeeper Stats'!$A$2:$S$109,7,FALSE),VLOOKUP(F364,'[1]2015Player Stats'!$A$2:$AB$830,7,FALSE))</f>
        <v>#N/A</v>
      </c>
      <c r="O364" s="144" t="e">
        <f>IF(G364="GK",VLOOKUP(F364,'[1]2015GoalKeeper Stats'!$A$2:$S$109,8,FALSE),VLOOKUP(F364,'[1]2015Player Stats'!$A$2:$AB$830,8,FALSE))</f>
        <v>#N/A</v>
      </c>
      <c r="P364" s="144" t="e">
        <f>IF(G364="GK",VLOOKUP(F364,'[1]2015GoalKeeper Stats'!$A$2:$S$109,9,FALSE),VLOOKUP(F364,'[1]2015Player Stats'!$A$2:$AB$830,9,FALSE))</f>
        <v>#N/A</v>
      </c>
      <c r="Q364" s="144" t="e">
        <f>IF(G364="GK",VLOOKUP(F364,'[1]2015GoalKeeper Stats'!$A$2:$S$109,10,FALSE),VLOOKUP(F364,'[1]2015Player Stats'!$A$2:$AB$830,10,FALSE))</f>
        <v>#N/A</v>
      </c>
      <c r="R364" s="144" t="e">
        <f>IF(G364="GK",VLOOKUP(F364,'[1]2015GoalKeeper Stats'!$A$2:$S$109,11,FALSE),VLOOKUP(F364,'[1]2015Player Stats'!$A$2:$AB$830,11,FALSE))</f>
        <v>#N/A</v>
      </c>
      <c r="S364" s="144" t="e">
        <f>IF(G364="GK",VLOOKUP(F364,'[1]2015GoalKeeper Stats'!$A$2:$S$109,12,FALSE),VLOOKUP(F364,'[1]2015Player Stats'!$A$2:$AB$830,12,FALSE))</f>
        <v>#N/A</v>
      </c>
      <c r="T364" s="144" t="e">
        <f>IF(G364="GK",VLOOKUP(F364,'[1]2015GoalKeeper Stats'!$A$2:$S$109,13,FALSE),VLOOKUP(F364,'[1]2015Player Stats'!$A$2:$AB$830,13,FALSE))</f>
        <v>#N/A</v>
      </c>
      <c r="U364" s="144" t="e">
        <f>IF(G364="GK",VLOOKUP(F364,'[1]2015GoalKeeper Stats'!$A$2:$S$109,14,FALSE),VLOOKUP(F364,'[1]2015Player Stats'!$A$2:$AB$830,14,FALSE))</f>
        <v>#N/A</v>
      </c>
      <c r="V364" s="144" t="e">
        <f>IF(G364="GK",VLOOKUP(F364,'[1]2015GoalKeeper Stats'!$A$2:$S$109,15,FALSE),VLOOKUP(F364,'[1]2015Player Stats'!$A$2:$AB$830,15,FALSE))</f>
        <v>#N/A</v>
      </c>
      <c r="W364" s="144" t="e">
        <f>IF(G364="GK",VLOOKUP(F364,'[1]2015GoalKeeper Stats'!$A$2:$S$109,16,FALSE),VLOOKUP(F364,'[1]2015Player Stats'!$A$2:$AB$830,16,FALSE))</f>
        <v>#N/A</v>
      </c>
      <c r="X364" s="144" t="e">
        <f>IF(G364="GK",VLOOKUP(F364,'[1]2015GoalKeeper Stats'!$A$2:$S$109,17,FALSE),VLOOKUP(F364,'[1]2015Player Stats'!$A$2:$AB$830,17,FALSE))</f>
        <v>#N/A</v>
      </c>
      <c r="Y364" s="144" t="e">
        <f>IF(G364="GK",VLOOKUP(F364,'[1]2015GoalKeeper Stats'!$A$2:$S$109,18,FALSE),VLOOKUP(F364,'[1]2015Player Stats'!$A$2:$AB$830,18,FALSE))</f>
        <v>#N/A</v>
      </c>
      <c r="Z364" s="144" t="e">
        <f>IF(G364="GK",VLOOKUP(F364,'[1]2015GoalKeeper Stats'!$A$2:$S$109,19,FALSE),VLOOKUP(F364,'[1]2015Player Stats'!$A$2:$AB$830,19,FALSE))</f>
        <v>#N/A</v>
      </c>
      <c r="AA364" s="144" t="e">
        <f>IF(G364="GK",VLOOKUP(F364,'[1]2015GoalKeeper Stats'!$A$2:$S$109,20,FALSE),VLOOKUP(F364,'[1]2015Player Stats'!$A$2:$AB$830,20,FALSE))</f>
        <v>#N/A</v>
      </c>
      <c r="AB364" s="144" t="e">
        <f>IF(G364="GK",VLOOKUP(F364,'[1]2015GoalKeeper Stats'!$A$2:$S$109,21,FALSE),VLOOKUP(F364,'[1]2015Player Stats'!$A$2:$AB$830,21,FALSE))</f>
        <v>#N/A</v>
      </c>
      <c r="AC364" s="144" t="e">
        <f>IF(G364="GK",VLOOKUP(F364,'[1]2015GoalKeeper Stats'!$A$2:$S$109,22,FALSE),VLOOKUP(F364,'[1]2015Player Stats'!$A$2:$AB$830,22,FALSE))</f>
        <v>#N/A</v>
      </c>
      <c r="AD364" s="144" t="e">
        <f>IF(G364="GK",VLOOKUP(F364,'[1]2015GoalKeeper Stats'!$A$2:$S$109,23,FALSE),VLOOKUP(F364,'[1]2015Player Stats'!$A$2:$AB$830,23,FALSE))</f>
        <v>#N/A</v>
      </c>
      <c r="AE364" s="144" t="e">
        <f>IF(G364="GK",VLOOKUP(F364,'[1]2015GoalKeeper Stats'!$A$2:$S$109,24,FALSE),VLOOKUP(F364,'[1]2015Player Stats'!$A$2:$AB$830,24,FALSE))</f>
        <v>#N/A</v>
      </c>
      <c r="AF364" s="144" t="e">
        <f>IF(G364="GK",VLOOKUP(F364,'[1]2015GoalKeeper Stats'!$A$2:$S$109,25,FALSE),VLOOKUP(F364,'[1]2015Player Stats'!$A$2:$AB$830,25,FALSE))</f>
        <v>#N/A</v>
      </c>
      <c r="AG364" s="144" t="e">
        <f>IF(G364="GK",VLOOKUP(F364,'[1]2015GoalKeeper Stats'!$A$2:$S$109,26,FALSE),VLOOKUP(F364,'[1]2015Player Stats'!$A$2:$AB$830,26,FALSE))</f>
        <v>#N/A</v>
      </c>
      <c r="AH364" s="51">
        <v>2015</v>
      </c>
      <c r="AI364" s="51">
        <v>34</v>
      </c>
      <c r="AJ364" s="51">
        <v>373</v>
      </c>
      <c r="AK364" s="51">
        <v>447</v>
      </c>
      <c r="AL364" s="51">
        <v>37</v>
      </c>
      <c r="AM364" s="51">
        <v>47</v>
      </c>
      <c r="AN364" s="51">
        <v>-10</v>
      </c>
      <c r="AO364" s="52">
        <v>39.049999999999997</v>
      </c>
      <c r="AP364" s="52">
        <v>54.52</v>
      </c>
      <c r="AQ364" s="52">
        <v>-15.47</v>
      </c>
      <c r="AR364" s="52">
        <v>5.47</v>
      </c>
      <c r="AS364" s="51">
        <v>41</v>
      </c>
      <c r="AT364" s="52">
        <v>37.39</v>
      </c>
    </row>
    <row r="365" spans="1:46" hidden="1">
      <c r="A365">
        <v>2015</v>
      </c>
      <c r="B365" t="s">
        <v>962</v>
      </c>
      <c r="C365" t="s">
        <v>962</v>
      </c>
      <c r="D365" t="s">
        <v>1483</v>
      </c>
      <c r="E365" t="s">
        <v>1484</v>
      </c>
      <c r="F365" t="str">
        <f t="shared" si="5"/>
        <v>Facundo Coria</v>
      </c>
      <c r="G365" t="s">
        <v>860</v>
      </c>
      <c r="H365" s="143">
        <v>70375</v>
      </c>
      <c r="I365" s="143">
        <v>60000</v>
      </c>
      <c r="J365" t="str">
        <f>IF(G365="GK",VLOOKUP(F365,'[1]2015GoalKeeper Stats'!$A$2:$S$109,2,FALSE),VLOOKUP(F365,'[1]2015Player Stats'!$A$2:$AB$830,2,FALSE))</f>
        <v xml:space="preserve">DC </v>
      </c>
      <c r="K365">
        <f>IF(G365="GK",VLOOKUP(F365,'[1]2015GoalKeeper Stats'!$A$2:$S$109,4,FALSE),VLOOKUP(F365,'[1]2015Player Stats'!$A$2:$AB$830,4,FALSE))</f>
        <v>7</v>
      </c>
      <c r="L365">
        <f>IF(G365="GK",VLOOKUP(F365,'[1]2015GoalKeeper Stats'!$A$2:$S$109,5,FALSE),VLOOKUP(F365,'[1]2015Player Stats'!$A$2:$AB$830,5,FALSE))</f>
        <v>1</v>
      </c>
      <c r="M365">
        <f>IF(G365="GK",VLOOKUP(F365,'[1]2015GoalKeeper Stats'!$A$2:$S$109,6,FALSE),VLOOKUP(F365,'[1]2015Player Stats'!$A$2:$AB$830,6,FALSE))</f>
        <v>131</v>
      </c>
      <c r="N365">
        <f>IF(G365="GK",VLOOKUP(F365,'[1]2015GoalKeeper Stats'!$A$2:$S$109,7,FALSE),VLOOKUP(F365,'[1]2015Player Stats'!$A$2:$AB$830,7,FALSE))</f>
        <v>0</v>
      </c>
      <c r="O365">
        <f>IF(G365="GK",VLOOKUP(F365,'[1]2015GoalKeeper Stats'!$A$2:$S$109,8,FALSE),VLOOKUP(F365,'[1]2015Player Stats'!$A$2:$AB$830,8,FALSE))</f>
        <v>1</v>
      </c>
      <c r="P365">
        <f>IF(G365="GK",VLOOKUP(F365,'[1]2015GoalKeeper Stats'!$A$2:$S$109,9,FALSE),VLOOKUP(F365,'[1]2015Player Stats'!$A$2:$AB$830,9,FALSE))</f>
        <v>4</v>
      </c>
      <c r="Q365">
        <f>IF(G365="GK",VLOOKUP(F365,'[1]2015GoalKeeper Stats'!$A$2:$S$109,10,FALSE),VLOOKUP(F365,'[1]2015Player Stats'!$A$2:$AB$830,10,FALSE))</f>
        <v>2</v>
      </c>
      <c r="R365">
        <f>IF(G365="GK",VLOOKUP(F365,'[1]2015GoalKeeper Stats'!$A$2:$S$109,11,FALSE),VLOOKUP(F365,'[1]2015Player Stats'!$A$2:$AB$830,11,FALSE))</f>
        <v>0</v>
      </c>
      <c r="S365" t="str">
        <f>IF(G365="GK",VLOOKUP(F365,'[1]2015GoalKeeper Stats'!$A$2:$S$109,12,FALSE),VLOOKUP(F365,'[1]2015Player Stats'!$A$2:$AB$830,12,FALSE))</f>
        <v>0/0</v>
      </c>
      <c r="T365">
        <f>IF(G365="GK",VLOOKUP(F365,'[1]2015GoalKeeper Stats'!$A$2:$S$109,13,FALSE),VLOOKUP(F365,'[1]2015Player Stats'!$A$2:$AB$830,13,FALSE))</f>
        <v>0</v>
      </c>
      <c r="U365">
        <f>IF(G365="GK",VLOOKUP(F365,'[1]2015GoalKeeper Stats'!$A$2:$S$109,14,FALSE),VLOOKUP(F365,'[1]2015Player Stats'!$A$2:$AB$830,14,FALSE))</f>
        <v>0</v>
      </c>
      <c r="V365">
        <f>IF(G365="GK",VLOOKUP(F365,'[1]2015GoalKeeper Stats'!$A$2:$S$109,15,FALSE),VLOOKUP(F365,'[1]2015Player Stats'!$A$2:$AB$830,15,FALSE))</f>
        <v>0</v>
      </c>
      <c r="W365">
        <f>IF(G365="GK",VLOOKUP(F365,'[1]2015GoalKeeper Stats'!$A$2:$S$109,16,FALSE),VLOOKUP(F365,'[1]2015Player Stats'!$A$2:$AB$830,16,FALSE))</f>
        <v>0</v>
      </c>
      <c r="X365">
        <f>IF(G365="GK",VLOOKUP(F365,'[1]2015GoalKeeper Stats'!$A$2:$S$109,17,FALSE),VLOOKUP(F365,'[1]2015Player Stats'!$A$2:$AB$830,17,FALSE))</f>
        <v>0</v>
      </c>
      <c r="Y365">
        <f>IF(G365="GK",VLOOKUP(F365,'[1]2015GoalKeeper Stats'!$A$2:$S$109,18,FALSE),VLOOKUP(F365,'[1]2015Player Stats'!$A$2:$AB$830,18,FALSE))</f>
        <v>0</v>
      </c>
      <c r="Z365">
        <f>IF(G365="GK",VLOOKUP(F365,'[1]2015GoalKeeper Stats'!$A$2:$S$109,19,FALSE),VLOOKUP(F365,'[1]2015Player Stats'!$A$2:$AB$830,19,FALSE))</f>
        <v>1</v>
      </c>
      <c r="AA365">
        <f>IF(G365="GK",VLOOKUP(F365,'[1]2015GoalKeeper Stats'!$A$2:$S$109,20,FALSE),VLOOKUP(F365,'[1]2015Player Stats'!$A$2:$AB$830,20,FALSE))</f>
        <v>0.69</v>
      </c>
      <c r="AB365">
        <f>IF(G365="GK",VLOOKUP(F365,'[1]2015GoalKeeper Stats'!$A$2:$S$109,21,FALSE),VLOOKUP(F365,'[1]2015Player Stats'!$A$2:$AB$830,21,FALSE))</f>
        <v>4</v>
      </c>
      <c r="AC365">
        <f>IF(G365="GK",VLOOKUP(F365,'[1]2015GoalKeeper Stats'!$A$2:$S$109,22,FALSE),VLOOKUP(F365,'[1]2015Player Stats'!$A$2:$AB$830,22,FALSE))</f>
        <v>7</v>
      </c>
      <c r="AD365">
        <f>IF(G365="GK",VLOOKUP(F365,'[1]2015GoalKeeper Stats'!$A$2:$S$109,23,FALSE),VLOOKUP(F365,'[1]2015Player Stats'!$A$2:$AB$830,23,FALSE))</f>
        <v>0</v>
      </c>
      <c r="AE365">
        <f>IF(G365="GK",VLOOKUP(F365,'[1]2015GoalKeeper Stats'!$A$2:$S$109,24,FALSE),VLOOKUP(F365,'[1]2015Player Stats'!$A$2:$AB$830,24,FALSE))</f>
        <v>1</v>
      </c>
      <c r="AF365">
        <f>IF(G365="GK",VLOOKUP(F365,'[1]2015GoalKeeper Stats'!$A$2:$S$109,25,FALSE),VLOOKUP(F365,'[1]2015Player Stats'!$A$2:$AB$830,25,FALSE))</f>
        <v>0</v>
      </c>
      <c r="AG365">
        <f>IF(G365="GK",VLOOKUP(F365,'[1]2015GoalKeeper Stats'!$A$2:$S$109,26,FALSE),VLOOKUP(F365,'[1]2015Player Stats'!$A$2:$AB$830,26,FALSE))</f>
        <v>50</v>
      </c>
      <c r="AH365" s="51">
        <v>2015</v>
      </c>
      <c r="AI365" s="51">
        <v>34</v>
      </c>
      <c r="AJ365" s="51">
        <v>373</v>
      </c>
      <c r="AK365" s="51">
        <v>492</v>
      </c>
      <c r="AL365" s="51">
        <v>42</v>
      </c>
      <c r="AM365" s="51">
        <v>45</v>
      </c>
      <c r="AN365" s="51">
        <v>-3</v>
      </c>
      <c r="AO365" s="52">
        <v>40.159999999999997</v>
      </c>
      <c r="AP365" s="52">
        <v>48.75</v>
      </c>
      <c r="AQ365" s="52">
        <v>-8.59</v>
      </c>
      <c r="AR365" s="52">
        <v>5.59</v>
      </c>
      <c r="AS365" s="51">
        <v>51</v>
      </c>
      <c r="AT365" s="52">
        <v>40.659999999999997</v>
      </c>
    </row>
    <row r="366" spans="1:46" hidden="1">
      <c r="A366">
        <v>2015</v>
      </c>
      <c r="B366" t="s">
        <v>198</v>
      </c>
      <c r="C366" t="s">
        <v>198</v>
      </c>
      <c r="D366" t="s">
        <v>1485</v>
      </c>
      <c r="E366" t="s">
        <v>1486</v>
      </c>
      <c r="F366" t="str">
        <f t="shared" si="5"/>
        <v>Carlos Alvarez</v>
      </c>
      <c r="G366" t="s">
        <v>860</v>
      </c>
      <c r="H366" s="143">
        <v>70000</v>
      </c>
      <c r="I366" s="143">
        <v>70000</v>
      </c>
      <c r="J366" t="str">
        <f>IF(G366="GK",VLOOKUP(F366,'[1]2015GoalKeeper Stats'!$A$2:$S$109,2,FALSE),VLOOKUP(F366,'[1]2015Player Stats'!$A$2:$AB$830,2,FALSE))</f>
        <v>COL</v>
      </c>
      <c r="K366">
        <f>IF(G366="GK",VLOOKUP(F366,'[1]2015GoalKeeper Stats'!$A$2:$S$109,4,FALSE),VLOOKUP(F366,'[1]2015Player Stats'!$A$2:$AB$830,4,FALSE))</f>
        <v>1</v>
      </c>
      <c r="L366">
        <f>IF(G366="GK",VLOOKUP(F366,'[1]2015GoalKeeper Stats'!$A$2:$S$109,5,FALSE),VLOOKUP(F366,'[1]2015Player Stats'!$A$2:$AB$830,5,FALSE))</f>
        <v>0</v>
      </c>
      <c r="M366">
        <f>IF(G366="GK",VLOOKUP(F366,'[1]2015GoalKeeper Stats'!$A$2:$S$109,6,FALSE),VLOOKUP(F366,'[1]2015Player Stats'!$A$2:$AB$830,6,FALSE))</f>
        <v>31</v>
      </c>
      <c r="N366">
        <f>IF(G366="GK",VLOOKUP(F366,'[1]2015GoalKeeper Stats'!$A$2:$S$109,7,FALSE),VLOOKUP(F366,'[1]2015Player Stats'!$A$2:$AB$830,7,FALSE))</f>
        <v>0</v>
      </c>
      <c r="O366">
        <f>IF(G366="GK",VLOOKUP(F366,'[1]2015GoalKeeper Stats'!$A$2:$S$109,8,FALSE),VLOOKUP(F366,'[1]2015Player Stats'!$A$2:$AB$830,8,FALSE))</f>
        <v>0</v>
      </c>
      <c r="P366">
        <f>IF(G366="GK",VLOOKUP(F366,'[1]2015GoalKeeper Stats'!$A$2:$S$109,9,FALSE),VLOOKUP(F366,'[1]2015Player Stats'!$A$2:$AB$830,9,FALSE))</f>
        <v>2</v>
      </c>
      <c r="Q366">
        <f>IF(G366="GK",VLOOKUP(F366,'[1]2015GoalKeeper Stats'!$A$2:$S$109,10,FALSE),VLOOKUP(F366,'[1]2015Player Stats'!$A$2:$AB$830,10,FALSE))</f>
        <v>0</v>
      </c>
      <c r="R366">
        <f>IF(G366="GK",VLOOKUP(F366,'[1]2015GoalKeeper Stats'!$A$2:$S$109,11,FALSE),VLOOKUP(F366,'[1]2015Player Stats'!$A$2:$AB$830,11,FALSE))</f>
        <v>0</v>
      </c>
      <c r="S366" t="str">
        <f>IF(G366="GK",VLOOKUP(F366,'[1]2015GoalKeeper Stats'!$A$2:$S$109,12,FALSE),VLOOKUP(F366,'[1]2015Player Stats'!$A$2:$AB$830,12,FALSE))</f>
        <v>0/0</v>
      </c>
      <c r="T366">
        <f>IF(G366="GK",VLOOKUP(F366,'[1]2015GoalKeeper Stats'!$A$2:$S$109,13,FALSE),VLOOKUP(F366,'[1]2015Player Stats'!$A$2:$AB$830,13,FALSE))</f>
        <v>0</v>
      </c>
      <c r="U366">
        <f>IF(G366="GK",VLOOKUP(F366,'[1]2015GoalKeeper Stats'!$A$2:$S$109,14,FALSE),VLOOKUP(F366,'[1]2015Player Stats'!$A$2:$AB$830,14,FALSE))</f>
        <v>0</v>
      </c>
      <c r="V366">
        <f>IF(G366="GK",VLOOKUP(F366,'[1]2015GoalKeeper Stats'!$A$2:$S$109,15,FALSE),VLOOKUP(F366,'[1]2015Player Stats'!$A$2:$AB$830,15,FALSE))</f>
        <v>0</v>
      </c>
      <c r="W366">
        <f>IF(G366="GK",VLOOKUP(F366,'[1]2015GoalKeeper Stats'!$A$2:$S$109,16,FALSE),VLOOKUP(F366,'[1]2015Player Stats'!$A$2:$AB$830,16,FALSE))</f>
        <v>0</v>
      </c>
      <c r="X366">
        <f>IF(G366="GK",VLOOKUP(F366,'[1]2015GoalKeeper Stats'!$A$2:$S$109,17,FALSE),VLOOKUP(F366,'[1]2015Player Stats'!$A$2:$AB$830,17,FALSE))</f>
        <v>0</v>
      </c>
      <c r="Y366">
        <f>IF(G366="GK",VLOOKUP(F366,'[1]2015GoalKeeper Stats'!$A$2:$S$109,18,FALSE),VLOOKUP(F366,'[1]2015Player Stats'!$A$2:$AB$830,18,FALSE))</f>
        <v>0</v>
      </c>
      <c r="Z366">
        <f>IF(G366="GK",VLOOKUP(F366,'[1]2015GoalKeeper Stats'!$A$2:$S$109,19,FALSE),VLOOKUP(F366,'[1]2015Player Stats'!$A$2:$AB$830,19,FALSE))</f>
        <v>0</v>
      </c>
      <c r="AA366">
        <f>IF(G366="GK",VLOOKUP(F366,'[1]2015GoalKeeper Stats'!$A$2:$S$109,20,FALSE),VLOOKUP(F366,'[1]2015Player Stats'!$A$2:$AB$830,20,FALSE))</f>
        <v>0</v>
      </c>
      <c r="AB366">
        <f>IF(G366="GK",VLOOKUP(F366,'[1]2015GoalKeeper Stats'!$A$2:$S$109,21,FALSE),VLOOKUP(F366,'[1]2015Player Stats'!$A$2:$AB$830,21,FALSE))</f>
        <v>0</v>
      </c>
      <c r="AC366">
        <f>IF(G366="GK",VLOOKUP(F366,'[1]2015GoalKeeper Stats'!$A$2:$S$109,22,FALSE),VLOOKUP(F366,'[1]2015Player Stats'!$A$2:$AB$830,22,FALSE))</f>
        <v>1</v>
      </c>
      <c r="AD366">
        <f>IF(G366="GK",VLOOKUP(F366,'[1]2015GoalKeeper Stats'!$A$2:$S$109,23,FALSE),VLOOKUP(F366,'[1]2015Player Stats'!$A$2:$AB$830,23,FALSE))</f>
        <v>0</v>
      </c>
      <c r="AE366">
        <f>IF(G366="GK",VLOOKUP(F366,'[1]2015GoalKeeper Stats'!$A$2:$S$109,24,FALSE),VLOOKUP(F366,'[1]2015Player Stats'!$A$2:$AB$830,24,FALSE))</f>
        <v>0</v>
      </c>
      <c r="AF366">
        <f>IF(G366="GK",VLOOKUP(F366,'[1]2015GoalKeeper Stats'!$A$2:$S$109,25,FALSE),VLOOKUP(F366,'[1]2015Player Stats'!$A$2:$AB$830,25,FALSE))</f>
        <v>0</v>
      </c>
      <c r="AG366">
        <f>IF(G366="GK",VLOOKUP(F366,'[1]2015GoalKeeper Stats'!$A$2:$S$109,26,FALSE),VLOOKUP(F366,'[1]2015Player Stats'!$A$2:$AB$830,26,FALSE))</f>
        <v>0</v>
      </c>
      <c r="AH366" s="51">
        <v>2015</v>
      </c>
      <c r="AI366" s="51">
        <v>34</v>
      </c>
      <c r="AJ366" s="51">
        <v>417</v>
      </c>
      <c r="AK366" s="51">
        <v>411</v>
      </c>
      <c r="AL366" s="51">
        <v>33</v>
      </c>
      <c r="AM366" s="51">
        <v>42</v>
      </c>
      <c r="AN366" s="51">
        <v>-9</v>
      </c>
      <c r="AO366" s="52">
        <v>33.46</v>
      </c>
      <c r="AP366" s="52">
        <v>41.06</v>
      </c>
      <c r="AQ366" s="52">
        <v>-7.6</v>
      </c>
      <c r="AR366" s="52">
        <v>-1.4</v>
      </c>
      <c r="AS366" s="51">
        <v>37</v>
      </c>
      <c r="AT366" s="52">
        <v>40.69</v>
      </c>
    </row>
    <row r="367" spans="1:46" hidden="1">
      <c r="A367">
        <v>2015</v>
      </c>
      <c r="B367" t="s">
        <v>882</v>
      </c>
      <c r="C367" t="s">
        <v>882</v>
      </c>
      <c r="D367" t="s">
        <v>1487</v>
      </c>
      <c r="E367" t="s">
        <v>1488</v>
      </c>
      <c r="F367" t="str">
        <f t="shared" si="5"/>
        <v>Jeremy Hall</v>
      </c>
      <c r="G367" t="s">
        <v>893</v>
      </c>
      <c r="H367" s="143">
        <v>70000</v>
      </c>
      <c r="I367" s="143">
        <v>70000</v>
      </c>
      <c r="J367" t="str">
        <f>IF(G367="GK",VLOOKUP(F367,'[1]2015GoalKeeper Stats'!$A$2:$S$109,2,FALSE),VLOOKUP(F367,'[1]2015Player Stats'!$A$2:$AB$830,2,FALSE))</f>
        <v xml:space="preserve">NE </v>
      </c>
      <c r="K367">
        <f>IF(G367="GK",VLOOKUP(F367,'[1]2015GoalKeeper Stats'!$A$2:$S$109,4,FALSE),VLOOKUP(F367,'[1]2015Player Stats'!$A$2:$AB$830,4,FALSE))</f>
        <v>12</v>
      </c>
      <c r="L367">
        <f>IF(G367="GK",VLOOKUP(F367,'[1]2015GoalKeeper Stats'!$A$2:$S$109,5,FALSE),VLOOKUP(F367,'[1]2015Player Stats'!$A$2:$AB$830,5,FALSE))</f>
        <v>11</v>
      </c>
      <c r="M367">
        <f>IF(G367="GK",VLOOKUP(F367,'[1]2015GoalKeeper Stats'!$A$2:$S$109,6,FALSE),VLOOKUP(F367,'[1]2015Player Stats'!$A$2:$AB$830,6,FALSE))</f>
        <v>998</v>
      </c>
      <c r="N367">
        <f>IF(G367="GK",VLOOKUP(F367,'[1]2015GoalKeeper Stats'!$A$2:$S$109,7,FALSE),VLOOKUP(F367,'[1]2015Player Stats'!$A$2:$AB$830,7,FALSE))</f>
        <v>0</v>
      </c>
      <c r="O367">
        <f>IF(G367="GK",VLOOKUP(F367,'[1]2015GoalKeeper Stats'!$A$2:$S$109,8,FALSE),VLOOKUP(F367,'[1]2015Player Stats'!$A$2:$AB$830,8,FALSE))</f>
        <v>0</v>
      </c>
      <c r="P367">
        <f>IF(G367="GK",VLOOKUP(F367,'[1]2015GoalKeeper Stats'!$A$2:$S$109,9,FALSE),VLOOKUP(F367,'[1]2015Player Stats'!$A$2:$AB$830,9,FALSE))</f>
        <v>0</v>
      </c>
      <c r="Q367">
        <f>IF(G367="GK",VLOOKUP(F367,'[1]2015GoalKeeper Stats'!$A$2:$S$109,10,FALSE),VLOOKUP(F367,'[1]2015Player Stats'!$A$2:$AB$830,10,FALSE))</f>
        <v>0</v>
      </c>
      <c r="R367">
        <f>IF(G367="GK",VLOOKUP(F367,'[1]2015GoalKeeper Stats'!$A$2:$S$109,11,FALSE),VLOOKUP(F367,'[1]2015Player Stats'!$A$2:$AB$830,11,FALSE))</f>
        <v>0</v>
      </c>
      <c r="S367" t="str">
        <f>IF(G367="GK",VLOOKUP(F367,'[1]2015GoalKeeper Stats'!$A$2:$S$109,12,FALSE),VLOOKUP(F367,'[1]2015Player Stats'!$A$2:$AB$830,12,FALSE))</f>
        <v>0/0</v>
      </c>
      <c r="T367">
        <f>IF(G367="GK",VLOOKUP(F367,'[1]2015GoalKeeper Stats'!$A$2:$S$109,13,FALSE),VLOOKUP(F367,'[1]2015Player Stats'!$A$2:$AB$830,13,FALSE))</f>
        <v>0</v>
      </c>
      <c r="U367">
        <f>IF(G367="GK",VLOOKUP(F367,'[1]2015GoalKeeper Stats'!$A$2:$S$109,14,FALSE),VLOOKUP(F367,'[1]2015Player Stats'!$A$2:$AB$830,14,FALSE))</f>
        <v>0</v>
      </c>
      <c r="V367">
        <f>IF(G367="GK",VLOOKUP(F367,'[1]2015GoalKeeper Stats'!$A$2:$S$109,15,FALSE),VLOOKUP(F367,'[1]2015Player Stats'!$A$2:$AB$830,15,FALSE))</f>
        <v>0</v>
      </c>
      <c r="W367">
        <f>IF(G367="GK",VLOOKUP(F367,'[1]2015GoalKeeper Stats'!$A$2:$S$109,16,FALSE),VLOOKUP(F367,'[1]2015Player Stats'!$A$2:$AB$830,16,FALSE))</f>
        <v>0</v>
      </c>
      <c r="X367">
        <f>IF(G367="GK",VLOOKUP(F367,'[1]2015GoalKeeper Stats'!$A$2:$S$109,17,FALSE),VLOOKUP(F367,'[1]2015Player Stats'!$A$2:$AB$830,17,FALSE))</f>
        <v>0</v>
      </c>
      <c r="Y367">
        <f>IF(G367="GK",VLOOKUP(F367,'[1]2015GoalKeeper Stats'!$A$2:$S$109,18,FALSE),VLOOKUP(F367,'[1]2015Player Stats'!$A$2:$AB$830,18,FALSE))</f>
        <v>0</v>
      </c>
      <c r="Z367">
        <f>IF(G367="GK",VLOOKUP(F367,'[1]2015GoalKeeper Stats'!$A$2:$S$109,19,FALSE),VLOOKUP(F367,'[1]2015Player Stats'!$A$2:$AB$830,19,FALSE))</f>
        <v>0</v>
      </c>
      <c r="AA367">
        <f>IF(G367="GK",VLOOKUP(F367,'[1]2015GoalKeeper Stats'!$A$2:$S$109,20,FALSE),VLOOKUP(F367,'[1]2015Player Stats'!$A$2:$AB$830,20,FALSE))</f>
        <v>0</v>
      </c>
      <c r="AB367">
        <f>IF(G367="GK",VLOOKUP(F367,'[1]2015GoalKeeper Stats'!$A$2:$S$109,21,FALSE),VLOOKUP(F367,'[1]2015Player Stats'!$A$2:$AB$830,21,FALSE))</f>
        <v>15</v>
      </c>
      <c r="AC367">
        <f>IF(G367="GK",VLOOKUP(F367,'[1]2015GoalKeeper Stats'!$A$2:$S$109,22,FALSE),VLOOKUP(F367,'[1]2015Player Stats'!$A$2:$AB$830,22,FALSE))</f>
        <v>10</v>
      </c>
      <c r="AD367">
        <f>IF(G367="GK",VLOOKUP(F367,'[1]2015GoalKeeper Stats'!$A$2:$S$109,23,FALSE),VLOOKUP(F367,'[1]2015Player Stats'!$A$2:$AB$830,23,FALSE))</f>
        <v>0</v>
      </c>
      <c r="AE367">
        <f>IF(G367="GK",VLOOKUP(F367,'[1]2015GoalKeeper Stats'!$A$2:$S$109,24,FALSE),VLOOKUP(F367,'[1]2015Player Stats'!$A$2:$AB$830,24,FALSE))</f>
        <v>2</v>
      </c>
      <c r="AF367">
        <f>IF(G367="GK",VLOOKUP(F367,'[1]2015GoalKeeper Stats'!$A$2:$S$109,25,FALSE),VLOOKUP(F367,'[1]2015Player Stats'!$A$2:$AB$830,25,FALSE))</f>
        <v>0</v>
      </c>
      <c r="AG367">
        <f>IF(G367="GK",VLOOKUP(F367,'[1]2015GoalKeeper Stats'!$A$2:$S$109,26,FALSE),VLOOKUP(F367,'[1]2015Player Stats'!$A$2:$AB$830,26,FALSE))</f>
        <v>0</v>
      </c>
      <c r="AH367" s="51">
        <v>2015</v>
      </c>
      <c r="AI367" s="51">
        <v>34</v>
      </c>
      <c r="AJ367" s="51">
        <v>388</v>
      </c>
      <c r="AK367" s="51">
        <v>395</v>
      </c>
      <c r="AL367" s="51">
        <v>47</v>
      </c>
      <c r="AM367" s="51">
        <v>47</v>
      </c>
      <c r="AN367" s="51">
        <v>0</v>
      </c>
      <c r="AO367" s="52">
        <v>43.95</v>
      </c>
      <c r="AP367" s="52">
        <v>45.66</v>
      </c>
      <c r="AQ367" s="52">
        <v>-1.71</v>
      </c>
      <c r="AR367" s="52">
        <v>1.71</v>
      </c>
      <c r="AS367" s="51">
        <v>50</v>
      </c>
      <c r="AT367" s="52">
        <v>44.98</v>
      </c>
    </row>
    <row r="368" spans="1:46" hidden="1">
      <c r="A368">
        <v>2015</v>
      </c>
      <c r="B368" t="s">
        <v>194</v>
      </c>
      <c r="C368" t="s">
        <v>194</v>
      </c>
      <c r="D368" t="s">
        <v>1489</v>
      </c>
      <c r="E368" t="s">
        <v>1490</v>
      </c>
      <c r="F368" t="str">
        <f t="shared" si="5"/>
        <v>John Stertzer</v>
      </c>
      <c r="G368" t="s">
        <v>860</v>
      </c>
      <c r="H368" s="143">
        <v>69167</v>
      </c>
      <c r="I368" s="143">
        <v>60000</v>
      </c>
      <c r="J368" t="str">
        <f>IF(G368="GK",VLOOKUP(F368,'[1]2015GoalKeeper Stats'!$A$2:$S$109,2,FALSE),VLOOKUP(F368,'[1]2015Player Stats'!$A$2:$AB$830,2,FALSE))</f>
        <v>RSL</v>
      </c>
      <c r="K368">
        <f>IF(G368="GK",VLOOKUP(F368,'[1]2015GoalKeeper Stats'!$A$2:$S$109,4,FALSE),VLOOKUP(F368,'[1]2015Player Stats'!$A$2:$AB$830,4,FALSE))</f>
        <v>19</v>
      </c>
      <c r="L368">
        <f>IF(G368="GK",VLOOKUP(F368,'[1]2015GoalKeeper Stats'!$A$2:$S$109,5,FALSE),VLOOKUP(F368,'[1]2015Player Stats'!$A$2:$AB$830,5,FALSE))</f>
        <v>9</v>
      </c>
      <c r="M368">
        <f>IF(G368="GK",VLOOKUP(F368,'[1]2015GoalKeeper Stats'!$A$2:$S$109,6,FALSE),VLOOKUP(F368,'[1]2015Player Stats'!$A$2:$AB$830,6,FALSE))</f>
        <v>860</v>
      </c>
      <c r="N368">
        <f>IF(G368="GK",VLOOKUP(F368,'[1]2015GoalKeeper Stats'!$A$2:$S$109,7,FALSE),VLOOKUP(F368,'[1]2015Player Stats'!$A$2:$AB$830,7,FALSE))</f>
        <v>1</v>
      </c>
      <c r="O368">
        <f>IF(G368="GK",VLOOKUP(F368,'[1]2015GoalKeeper Stats'!$A$2:$S$109,8,FALSE),VLOOKUP(F368,'[1]2015Player Stats'!$A$2:$AB$830,8,FALSE))</f>
        <v>0</v>
      </c>
      <c r="P368">
        <f>IF(G368="GK",VLOOKUP(F368,'[1]2015GoalKeeper Stats'!$A$2:$S$109,9,FALSE),VLOOKUP(F368,'[1]2015Player Stats'!$A$2:$AB$830,9,FALSE))</f>
        <v>4</v>
      </c>
      <c r="Q368">
        <f>IF(G368="GK",VLOOKUP(F368,'[1]2015GoalKeeper Stats'!$A$2:$S$109,10,FALSE),VLOOKUP(F368,'[1]2015Player Stats'!$A$2:$AB$830,10,FALSE))</f>
        <v>2</v>
      </c>
      <c r="R368">
        <f>IF(G368="GK",VLOOKUP(F368,'[1]2015GoalKeeper Stats'!$A$2:$S$109,11,FALSE),VLOOKUP(F368,'[1]2015Player Stats'!$A$2:$AB$830,11,FALSE))</f>
        <v>1</v>
      </c>
      <c r="S368" t="str">
        <f>IF(G368="GK",VLOOKUP(F368,'[1]2015GoalKeeper Stats'!$A$2:$S$109,12,FALSE),VLOOKUP(F368,'[1]2015Player Stats'!$A$2:$AB$830,12,FALSE))</f>
        <v>0/0</v>
      </c>
      <c r="T368">
        <f>IF(G368="GK",VLOOKUP(F368,'[1]2015GoalKeeper Stats'!$A$2:$S$109,13,FALSE),VLOOKUP(F368,'[1]2015Player Stats'!$A$2:$AB$830,13,FALSE))</f>
        <v>1</v>
      </c>
      <c r="U368">
        <f>IF(G368="GK",VLOOKUP(F368,'[1]2015GoalKeeper Stats'!$A$2:$S$109,14,FALSE),VLOOKUP(F368,'[1]2015Player Stats'!$A$2:$AB$830,14,FALSE))</f>
        <v>0</v>
      </c>
      <c r="V368">
        <f>IF(G368="GK",VLOOKUP(F368,'[1]2015GoalKeeper Stats'!$A$2:$S$109,15,FALSE),VLOOKUP(F368,'[1]2015Player Stats'!$A$2:$AB$830,15,FALSE))</f>
        <v>0.1</v>
      </c>
      <c r="W368">
        <f>IF(G368="GK",VLOOKUP(F368,'[1]2015GoalKeeper Stats'!$A$2:$S$109,16,FALSE),VLOOKUP(F368,'[1]2015Player Stats'!$A$2:$AB$830,16,FALSE))</f>
        <v>25</v>
      </c>
      <c r="X368">
        <f>IF(G368="GK",VLOOKUP(F368,'[1]2015GoalKeeper Stats'!$A$2:$S$109,17,FALSE),VLOOKUP(F368,'[1]2015Player Stats'!$A$2:$AB$830,17,FALSE))</f>
        <v>0</v>
      </c>
      <c r="Y368">
        <f>IF(G368="GK",VLOOKUP(F368,'[1]2015GoalKeeper Stats'!$A$2:$S$109,18,FALSE),VLOOKUP(F368,'[1]2015Player Stats'!$A$2:$AB$830,18,FALSE))</f>
        <v>0</v>
      </c>
      <c r="Z368">
        <f>IF(G368="GK",VLOOKUP(F368,'[1]2015GoalKeeper Stats'!$A$2:$S$109,19,FALSE),VLOOKUP(F368,'[1]2015Player Stats'!$A$2:$AB$830,19,FALSE))</f>
        <v>0</v>
      </c>
      <c r="AA368">
        <f>IF(G368="GK",VLOOKUP(F368,'[1]2015GoalKeeper Stats'!$A$2:$S$109,20,FALSE),VLOOKUP(F368,'[1]2015Player Stats'!$A$2:$AB$830,20,FALSE))</f>
        <v>0</v>
      </c>
      <c r="AB368">
        <f>IF(G368="GK",VLOOKUP(F368,'[1]2015GoalKeeper Stats'!$A$2:$S$109,21,FALSE),VLOOKUP(F368,'[1]2015Player Stats'!$A$2:$AB$830,21,FALSE))</f>
        <v>15</v>
      </c>
      <c r="AC368">
        <f>IF(G368="GK",VLOOKUP(F368,'[1]2015GoalKeeper Stats'!$A$2:$S$109,22,FALSE),VLOOKUP(F368,'[1]2015Player Stats'!$A$2:$AB$830,22,FALSE))</f>
        <v>15</v>
      </c>
      <c r="AD368">
        <f>IF(G368="GK",VLOOKUP(F368,'[1]2015GoalKeeper Stats'!$A$2:$S$109,23,FALSE),VLOOKUP(F368,'[1]2015Player Stats'!$A$2:$AB$830,23,FALSE))</f>
        <v>0</v>
      </c>
      <c r="AE368">
        <f>IF(G368="GK",VLOOKUP(F368,'[1]2015GoalKeeper Stats'!$A$2:$S$109,24,FALSE),VLOOKUP(F368,'[1]2015Player Stats'!$A$2:$AB$830,24,FALSE))</f>
        <v>5</v>
      </c>
      <c r="AF368">
        <f>IF(G368="GK",VLOOKUP(F368,'[1]2015GoalKeeper Stats'!$A$2:$S$109,25,FALSE),VLOOKUP(F368,'[1]2015Player Stats'!$A$2:$AB$830,25,FALSE))</f>
        <v>0</v>
      </c>
      <c r="AG368">
        <f>IF(G368="GK",VLOOKUP(F368,'[1]2015GoalKeeper Stats'!$A$2:$S$109,26,FALSE),VLOOKUP(F368,'[1]2015Player Stats'!$A$2:$AB$830,26,FALSE))</f>
        <v>50</v>
      </c>
      <c r="AH368" s="51">
        <v>2015</v>
      </c>
      <c r="AI368" s="51">
        <v>34</v>
      </c>
      <c r="AJ368" s="51">
        <v>373</v>
      </c>
      <c r="AK368" s="51">
        <v>447</v>
      </c>
      <c r="AL368" s="51">
        <v>37</v>
      </c>
      <c r="AM368" s="51">
        <v>47</v>
      </c>
      <c r="AN368" s="51">
        <v>-10</v>
      </c>
      <c r="AO368" s="52">
        <v>39.049999999999997</v>
      </c>
      <c r="AP368" s="52">
        <v>54.52</v>
      </c>
      <c r="AQ368" s="52">
        <v>-15.47</v>
      </c>
      <c r="AR368" s="52">
        <v>5.47</v>
      </c>
      <c r="AS368" s="51">
        <v>41</v>
      </c>
      <c r="AT368" s="52">
        <v>37.39</v>
      </c>
    </row>
    <row r="369" spans="1:46" hidden="1">
      <c r="A369">
        <v>2015</v>
      </c>
      <c r="B369" t="s">
        <v>193</v>
      </c>
      <c r="C369" t="s">
        <v>193</v>
      </c>
      <c r="D369" t="s">
        <v>1491</v>
      </c>
      <c r="E369" t="s">
        <v>1492</v>
      </c>
      <c r="F369" t="str">
        <f t="shared" si="5"/>
        <v>Alvas Powell</v>
      </c>
      <c r="G369" t="s">
        <v>893</v>
      </c>
      <c r="H369" s="143">
        <v>68700</v>
      </c>
      <c r="I369" s="143">
        <v>60000</v>
      </c>
      <c r="J369" t="str">
        <f>IF(G369="GK",VLOOKUP(F369,'[1]2015GoalKeeper Stats'!$A$2:$S$109,2,FALSE),VLOOKUP(F369,'[1]2015Player Stats'!$A$2:$AB$830,2,FALSE))</f>
        <v>MIA</v>
      </c>
      <c r="K369">
        <f>IF(G369="GK",VLOOKUP(F369,'[1]2015GoalKeeper Stats'!$A$2:$S$109,4,FALSE),VLOOKUP(F369,'[1]2015Player Stats'!$A$2:$AB$830,4,FALSE))</f>
        <v>31</v>
      </c>
      <c r="L369">
        <f>IF(G369="GK",VLOOKUP(F369,'[1]2015GoalKeeper Stats'!$A$2:$S$109,5,FALSE),VLOOKUP(F369,'[1]2015Player Stats'!$A$2:$AB$830,5,FALSE))</f>
        <v>31</v>
      </c>
      <c r="M369">
        <f>IF(G369="GK",VLOOKUP(F369,'[1]2015GoalKeeper Stats'!$A$2:$S$109,6,FALSE),VLOOKUP(F369,'[1]2015Player Stats'!$A$2:$AB$830,6,FALSE))</f>
        <v>2726</v>
      </c>
      <c r="N369">
        <f>IF(G369="GK",VLOOKUP(F369,'[1]2015GoalKeeper Stats'!$A$2:$S$109,7,FALSE),VLOOKUP(F369,'[1]2015Player Stats'!$A$2:$AB$830,7,FALSE))</f>
        <v>0</v>
      </c>
      <c r="O369">
        <f>IF(G369="GK",VLOOKUP(F369,'[1]2015GoalKeeper Stats'!$A$2:$S$109,8,FALSE),VLOOKUP(F369,'[1]2015Player Stats'!$A$2:$AB$830,8,FALSE))</f>
        <v>1</v>
      </c>
      <c r="P369">
        <f>IF(G369="GK",VLOOKUP(F369,'[1]2015GoalKeeper Stats'!$A$2:$S$109,9,FALSE),VLOOKUP(F369,'[1]2015Player Stats'!$A$2:$AB$830,9,FALSE))</f>
        <v>18</v>
      </c>
      <c r="Q369">
        <f>IF(G369="GK",VLOOKUP(F369,'[1]2015GoalKeeper Stats'!$A$2:$S$109,10,FALSE),VLOOKUP(F369,'[1]2015Player Stats'!$A$2:$AB$830,10,FALSE))</f>
        <v>4</v>
      </c>
      <c r="R369">
        <f>IF(G369="GK",VLOOKUP(F369,'[1]2015GoalKeeper Stats'!$A$2:$S$109,11,FALSE),VLOOKUP(F369,'[1]2015Player Stats'!$A$2:$AB$830,11,FALSE))</f>
        <v>0</v>
      </c>
      <c r="S369" t="str">
        <f>IF(G369="GK",VLOOKUP(F369,'[1]2015GoalKeeper Stats'!$A$2:$S$109,12,FALSE),VLOOKUP(F369,'[1]2015Player Stats'!$A$2:$AB$830,12,FALSE))</f>
        <v>0/0</v>
      </c>
      <c r="T369">
        <f>IF(G369="GK",VLOOKUP(F369,'[1]2015GoalKeeper Stats'!$A$2:$S$109,13,FALSE),VLOOKUP(F369,'[1]2015Player Stats'!$A$2:$AB$830,13,FALSE))</f>
        <v>0</v>
      </c>
      <c r="U369">
        <f>IF(G369="GK",VLOOKUP(F369,'[1]2015GoalKeeper Stats'!$A$2:$S$109,14,FALSE),VLOOKUP(F369,'[1]2015Player Stats'!$A$2:$AB$830,14,FALSE))</f>
        <v>0</v>
      </c>
      <c r="V369">
        <f>IF(G369="GK",VLOOKUP(F369,'[1]2015GoalKeeper Stats'!$A$2:$S$109,15,FALSE),VLOOKUP(F369,'[1]2015Player Stats'!$A$2:$AB$830,15,FALSE))</f>
        <v>0</v>
      </c>
      <c r="W369">
        <f>IF(G369="GK",VLOOKUP(F369,'[1]2015GoalKeeper Stats'!$A$2:$S$109,16,FALSE),VLOOKUP(F369,'[1]2015Player Stats'!$A$2:$AB$830,16,FALSE))</f>
        <v>0</v>
      </c>
      <c r="X369">
        <f>IF(G369="GK",VLOOKUP(F369,'[1]2015GoalKeeper Stats'!$A$2:$S$109,17,FALSE),VLOOKUP(F369,'[1]2015Player Stats'!$A$2:$AB$830,17,FALSE))</f>
        <v>0</v>
      </c>
      <c r="Y369">
        <f>IF(G369="GK",VLOOKUP(F369,'[1]2015GoalKeeper Stats'!$A$2:$S$109,18,FALSE),VLOOKUP(F369,'[1]2015Player Stats'!$A$2:$AB$830,18,FALSE))</f>
        <v>1</v>
      </c>
      <c r="Z369">
        <f>IF(G369="GK",VLOOKUP(F369,'[1]2015GoalKeeper Stats'!$A$2:$S$109,19,FALSE),VLOOKUP(F369,'[1]2015Player Stats'!$A$2:$AB$830,19,FALSE))</f>
        <v>0</v>
      </c>
      <c r="AA369">
        <f>IF(G369="GK",VLOOKUP(F369,'[1]2015GoalKeeper Stats'!$A$2:$S$109,20,FALSE),VLOOKUP(F369,'[1]2015Player Stats'!$A$2:$AB$830,20,FALSE))</f>
        <v>0.03</v>
      </c>
      <c r="AB369">
        <f>IF(G369="GK",VLOOKUP(F369,'[1]2015GoalKeeper Stats'!$A$2:$S$109,21,FALSE),VLOOKUP(F369,'[1]2015Player Stats'!$A$2:$AB$830,21,FALSE))</f>
        <v>30</v>
      </c>
      <c r="AC369">
        <f>IF(G369="GK",VLOOKUP(F369,'[1]2015GoalKeeper Stats'!$A$2:$S$109,22,FALSE),VLOOKUP(F369,'[1]2015Player Stats'!$A$2:$AB$830,22,FALSE))</f>
        <v>40</v>
      </c>
      <c r="AD369">
        <f>IF(G369="GK",VLOOKUP(F369,'[1]2015GoalKeeper Stats'!$A$2:$S$109,23,FALSE),VLOOKUP(F369,'[1]2015Player Stats'!$A$2:$AB$830,23,FALSE))</f>
        <v>2</v>
      </c>
      <c r="AE369">
        <f>IF(G369="GK",VLOOKUP(F369,'[1]2015GoalKeeper Stats'!$A$2:$S$109,24,FALSE),VLOOKUP(F369,'[1]2015Player Stats'!$A$2:$AB$830,24,FALSE))</f>
        <v>7</v>
      </c>
      <c r="AF369">
        <f>IF(G369="GK",VLOOKUP(F369,'[1]2015GoalKeeper Stats'!$A$2:$S$109,25,FALSE),VLOOKUP(F369,'[1]2015Player Stats'!$A$2:$AB$830,25,FALSE))</f>
        <v>0</v>
      </c>
      <c r="AG369">
        <f>IF(G369="GK",VLOOKUP(F369,'[1]2015GoalKeeper Stats'!$A$2:$S$109,26,FALSE),VLOOKUP(F369,'[1]2015Player Stats'!$A$2:$AB$830,26,FALSE))</f>
        <v>22.22</v>
      </c>
      <c r="AH369" s="51">
        <v>2015</v>
      </c>
      <c r="AI369" s="51">
        <v>34</v>
      </c>
      <c r="AJ369" s="51">
        <v>486</v>
      </c>
      <c r="AK369" s="51">
        <v>405</v>
      </c>
      <c r="AL369" s="51">
        <v>41</v>
      </c>
      <c r="AM369" s="51">
        <v>39</v>
      </c>
      <c r="AN369" s="51">
        <v>2</v>
      </c>
      <c r="AO369" s="52">
        <v>46.17</v>
      </c>
      <c r="AP369" s="52">
        <v>36.56</v>
      </c>
      <c r="AQ369" s="52">
        <v>9.61</v>
      </c>
      <c r="AR369" s="52">
        <v>-7.61</v>
      </c>
      <c r="AS369" s="51">
        <v>53</v>
      </c>
      <c r="AT369" s="52">
        <v>54.55</v>
      </c>
    </row>
    <row r="370" spans="1:46" hidden="1">
      <c r="A370">
        <v>2015</v>
      </c>
      <c r="B370" t="s">
        <v>206</v>
      </c>
      <c r="C370" t="s">
        <v>206</v>
      </c>
      <c r="D370" t="s">
        <v>1411</v>
      </c>
      <c r="E370" t="s">
        <v>1493</v>
      </c>
      <c r="F370" t="str">
        <f t="shared" si="5"/>
        <v>Ben Speas</v>
      </c>
      <c r="G370" t="s">
        <v>875</v>
      </c>
      <c r="H370" s="143">
        <v>68355</v>
      </c>
      <c r="I370" s="143">
        <v>68355</v>
      </c>
      <c r="J370" t="str">
        <f>IF(G370="GK",VLOOKUP(F370,'[1]2015GoalKeeper Stats'!$A$2:$S$109,2,FALSE),VLOOKUP(F370,'[1]2015Player Stats'!$A$2:$AB$830,2,FALSE))</f>
        <v>CLB</v>
      </c>
      <c r="K370">
        <f>IF(G370="GK",VLOOKUP(F370,'[1]2015GoalKeeper Stats'!$A$2:$S$109,4,FALSE),VLOOKUP(F370,'[1]2015Player Stats'!$A$2:$AB$830,4,FALSE))</f>
        <v>8</v>
      </c>
      <c r="L370">
        <f>IF(G370="GK",VLOOKUP(F370,'[1]2015GoalKeeper Stats'!$A$2:$S$109,5,FALSE),VLOOKUP(F370,'[1]2015Player Stats'!$A$2:$AB$830,5,FALSE))</f>
        <v>2</v>
      </c>
      <c r="M370">
        <f>IF(G370="GK",VLOOKUP(F370,'[1]2015GoalKeeper Stats'!$A$2:$S$109,6,FALSE),VLOOKUP(F370,'[1]2015Player Stats'!$A$2:$AB$830,6,FALSE))</f>
        <v>215</v>
      </c>
      <c r="N370">
        <f>IF(G370="GK",VLOOKUP(F370,'[1]2015GoalKeeper Stats'!$A$2:$S$109,7,FALSE),VLOOKUP(F370,'[1]2015Player Stats'!$A$2:$AB$830,7,FALSE))</f>
        <v>0</v>
      </c>
      <c r="O370">
        <f>IF(G370="GK",VLOOKUP(F370,'[1]2015GoalKeeper Stats'!$A$2:$S$109,8,FALSE),VLOOKUP(F370,'[1]2015Player Stats'!$A$2:$AB$830,8,FALSE))</f>
        <v>0</v>
      </c>
      <c r="P370">
        <f>IF(G370="GK",VLOOKUP(F370,'[1]2015GoalKeeper Stats'!$A$2:$S$109,9,FALSE),VLOOKUP(F370,'[1]2015Player Stats'!$A$2:$AB$830,9,FALSE))</f>
        <v>3</v>
      </c>
      <c r="Q370">
        <f>IF(G370="GK",VLOOKUP(F370,'[1]2015GoalKeeper Stats'!$A$2:$S$109,10,FALSE),VLOOKUP(F370,'[1]2015Player Stats'!$A$2:$AB$830,10,FALSE))</f>
        <v>0</v>
      </c>
      <c r="R370">
        <f>IF(G370="GK",VLOOKUP(F370,'[1]2015GoalKeeper Stats'!$A$2:$S$109,11,FALSE),VLOOKUP(F370,'[1]2015Player Stats'!$A$2:$AB$830,11,FALSE))</f>
        <v>0</v>
      </c>
      <c r="S370" t="str">
        <f>IF(G370="GK",VLOOKUP(F370,'[1]2015GoalKeeper Stats'!$A$2:$S$109,12,FALSE),VLOOKUP(F370,'[1]2015Player Stats'!$A$2:$AB$830,12,FALSE))</f>
        <v>0/0</v>
      </c>
      <c r="T370">
        <f>IF(G370="GK",VLOOKUP(F370,'[1]2015GoalKeeper Stats'!$A$2:$S$109,13,FALSE),VLOOKUP(F370,'[1]2015Player Stats'!$A$2:$AB$830,13,FALSE))</f>
        <v>0</v>
      </c>
      <c r="U370">
        <f>IF(G370="GK",VLOOKUP(F370,'[1]2015GoalKeeper Stats'!$A$2:$S$109,14,FALSE),VLOOKUP(F370,'[1]2015Player Stats'!$A$2:$AB$830,14,FALSE))</f>
        <v>0</v>
      </c>
      <c r="V370">
        <f>IF(G370="GK",VLOOKUP(F370,'[1]2015GoalKeeper Stats'!$A$2:$S$109,15,FALSE),VLOOKUP(F370,'[1]2015Player Stats'!$A$2:$AB$830,15,FALSE))</f>
        <v>0</v>
      </c>
      <c r="W370">
        <f>IF(G370="GK",VLOOKUP(F370,'[1]2015GoalKeeper Stats'!$A$2:$S$109,16,FALSE),VLOOKUP(F370,'[1]2015Player Stats'!$A$2:$AB$830,16,FALSE))</f>
        <v>0</v>
      </c>
      <c r="X370">
        <f>IF(G370="GK",VLOOKUP(F370,'[1]2015GoalKeeper Stats'!$A$2:$S$109,17,FALSE),VLOOKUP(F370,'[1]2015Player Stats'!$A$2:$AB$830,17,FALSE))</f>
        <v>0</v>
      </c>
      <c r="Y370">
        <f>IF(G370="GK",VLOOKUP(F370,'[1]2015GoalKeeper Stats'!$A$2:$S$109,18,FALSE),VLOOKUP(F370,'[1]2015Player Stats'!$A$2:$AB$830,18,FALSE))</f>
        <v>0</v>
      </c>
      <c r="Z370">
        <f>IF(G370="GK",VLOOKUP(F370,'[1]2015GoalKeeper Stats'!$A$2:$S$109,19,FALSE),VLOOKUP(F370,'[1]2015Player Stats'!$A$2:$AB$830,19,FALSE))</f>
        <v>0</v>
      </c>
      <c r="AA370">
        <f>IF(G370="GK",VLOOKUP(F370,'[1]2015GoalKeeper Stats'!$A$2:$S$109,20,FALSE),VLOOKUP(F370,'[1]2015Player Stats'!$A$2:$AB$830,20,FALSE))</f>
        <v>0</v>
      </c>
      <c r="AB370">
        <f>IF(G370="GK",VLOOKUP(F370,'[1]2015GoalKeeper Stats'!$A$2:$S$109,21,FALSE),VLOOKUP(F370,'[1]2015Player Stats'!$A$2:$AB$830,21,FALSE))</f>
        <v>1</v>
      </c>
      <c r="AC370">
        <f>IF(G370="GK",VLOOKUP(F370,'[1]2015GoalKeeper Stats'!$A$2:$S$109,22,FALSE),VLOOKUP(F370,'[1]2015Player Stats'!$A$2:$AB$830,22,FALSE))</f>
        <v>2</v>
      </c>
      <c r="AD370">
        <f>IF(G370="GK",VLOOKUP(F370,'[1]2015GoalKeeper Stats'!$A$2:$S$109,23,FALSE),VLOOKUP(F370,'[1]2015Player Stats'!$A$2:$AB$830,23,FALSE))</f>
        <v>1</v>
      </c>
      <c r="AE370">
        <f>IF(G370="GK",VLOOKUP(F370,'[1]2015GoalKeeper Stats'!$A$2:$S$109,24,FALSE),VLOOKUP(F370,'[1]2015Player Stats'!$A$2:$AB$830,24,FALSE))</f>
        <v>0</v>
      </c>
      <c r="AF370">
        <f>IF(G370="GK",VLOOKUP(F370,'[1]2015GoalKeeper Stats'!$A$2:$S$109,25,FALSE),VLOOKUP(F370,'[1]2015Player Stats'!$A$2:$AB$830,25,FALSE))</f>
        <v>0</v>
      </c>
      <c r="AG370">
        <f>IF(G370="GK",VLOOKUP(F370,'[1]2015GoalKeeper Stats'!$A$2:$S$109,26,FALSE),VLOOKUP(F370,'[1]2015Player Stats'!$A$2:$AB$830,26,FALSE))</f>
        <v>0</v>
      </c>
      <c r="AH370" s="51">
        <v>2015</v>
      </c>
      <c r="AI370" s="51">
        <v>34</v>
      </c>
      <c r="AJ370" s="51">
        <v>464</v>
      </c>
      <c r="AK370" s="51">
        <v>433</v>
      </c>
      <c r="AL370" s="51">
        <v>57</v>
      </c>
      <c r="AM370" s="51">
        <v>53</v>
      </c>
      <c r="AN370" s="51">
        <v>4</v>
      </c>
      <c r="AO370" s="52">
        <v>47.67</v>
      </c>
      <c r="AP370" s="52">
        <v>45.7</v>
      </c>
      <c r="AQ370" s="52">
        <v>1.97</v>
      </c>
      <c r="AR370" s="52">
        <v>2.0299999999999998</v>
      </c>
      <c r="AS370" s="51">
        <v>53</v>
      </c>
      <c r="AT370" s="52">
        <v>48.25</v>
      </c>
    </row>
    <row r="371" spans="1:46" hidden="1">
      <c r="A371">
        <v>2015</v>
      </c>
      <c r="B371" t="s">
        <v>196</v>
      </c>
      <c r="C371" t="s">
        <v>196</v>
      </c>
      <c r="D371" t="s">
        <v>1366</v>
      </c>
      <c r="E371" t="s">
        <v>1494</v>
      </c>
      <c r="F371" t="str">
        <f t="shared" si="5"/>
        <v>Andres Correa</v>
      </c>
      <c r="G371" t="s">
        <v>893</v>
      </c>
      <c r="H371" s="143">
        <v>68167</v>
      </c>
      <c r="I371" s="143">
        <v>60000</v>
      </c>
      <c r="J371" t="str">
        <f>IF(G371="GK",VLOOKUP(F371,'[1]2015GoalKeeper Stats'!$A$2:$S$109,2,FALSE),VLOOKUP(F371,'[1]2015Player Stats'!$A$2:$AB$830,2,FALSE))</f>
        <v>SEA</v>
      </c>
      <c r="K371">
        <f>IF(G371="GK",VLOOKUP(F371,'[1]2015GoalKeeper Stats'!$A$2:$S$109,4,FALSE),VLOOKUP(F371,'[1]2015Player Stats'!$A$2:$AB$830,4,FALSE))</f>
        <v>0</v>
      </c>
      <c r="L371">
        <f>IF(G371="GK",VLOOKUP(F371,'[1]2015GoalKeeper Stats'!$A$2:$S$109,5,FALSE),VLOOKUP(F371,'[1]2015Player Stats'!$A$2:$AB$830,5,FALSE))</f>
        <v>0</v>
      </c>
      <c r="M371">
        <f>IF(G371="GK",VLOOKUP(F371,'[1]2015GoalKeeper Stats'!$A$2:$S$109,6,FALSE),VLOOKUP(F371,'[1]2015Player Stats'!$A$2:$AB$830,6,FALSE))</f>
        <v>0</v>
      </c>
      <c r="N371">
        <f>IF(G371="GK",VLOOKUP(F371,'[1]2015GoalKeeper Stats'!$A$2:$S$109,7,FALSE),VLOOKUP(F371,'[1]2015Player Stats'!$A$2:$AB$830,7,FALSE))</f>
        <v>0</v>
      </c>
      <c r="O371">
        <f>IF(G371="GK",VLOOKUP(F371,'[1]2015GoalKeeper Stats'!$A$2:$S$109,8,FALSE),VLOOKUP(F371,'[1]2015Player Stats'!$A$2:$AB$830,8,FALSE))</f>
        <v>0</v>
      </c>
      <c r="P371">
        <f>IF(G371="GK",VLOOKUP(F371,'[1]2015GoalKeeper Stats'!$A$2:$S$109,9,FALSE),VLOOKUP(F371,'[1]2015Player Stats'!$A$2:$AB$830,9,FALSE))</f>
        <v>0</v>
      </c>
      <c r="Q371">
        <f>IF(G371="GK",VLOOKUP(F371,'[1]2015GoalKeeper Stats'!$A$2:$S$109,10,FALSE),VLOOKUP(F371,'[1]2015Player Stats'!$A$2:$AB$830,10,FALSE))</f>
        <v>0</v>
      </c>
      <c r="R371">
        <f>IF(G371="GK",VLOOKUP(F371,'[1]2015GoalKeeper Stats'!$A$2:$S$109,11,FALSE),VLOOKUP(F371,'[1]2015Player Stats'!$A$2:$AB$830,11,FALSE))</f>
        <v>0</v>
      </c>
      <c r="S371" t="str">
        <f>IF(G371="GK",VLOOKUP(F371,'[1]2015GoalKeeper Stats'!$A$2:$S$109,12,FALSE),VLOOKUP(F371,'[1]2015Player Stats'!$A$2:$AB$830,12,FALSE))</f>
        <v>0/0</v>
      </c>
      <c r="T371">
        <f>IF(G371="GK",VLOOKUP(F371,'[1]2015GoalKeeper Stats'!$A$2:$S$109,13,FALSE),VLOOKUP(F371,'[1]2015Player Stats'!$A$2:$AB$830,13,FALSE))</f>
        <v>0</v>
      </c>
      <c r="U371">
        <f>IF(G371="GK",VLOOKUP(F371,'[1]2015GoalKeeper Stats'!$A$2:$S$109,14,FALSE),VLOOKUP(F371,'[1]2015Player Stats'!$A$2:$AB$830,14,FALSE))</f>
        <v>0</v>
      </c>
      <c r="V371">
        <f>IF(G371="GK",VLOOKUP(F371,'[1]2015GoalKeeper Stats'!$A$2:$S$109,15,FALSE),VLOOKUP(F371,'[1]2015Player Stats'!$A$2:$AB$830,15,FALSE))</f>
        <v>0</v>
      </c>
      <c r="W371">
        <f>IF(G371="GK",VLOOKUP(F371,'[1]2015GoalKeeper Stats'!$A$2:$S$109,16,FALSE),VLOOKUP(F371,'[1]2015Player Stats'!$A$2:$AB$830,16,FALSE))</f>
        <v>0</v>
      </c>
      <c r="X371">
        <f>IF(G371="GK",VLOOKUP(F371,'[1]2015GoalKeeper Stats'!$A$2:$S$109,17,FALSE),VLOOKUP(F371,'[1]2015Player Stats'!$A$2:$AB$830,17,FALSE))</f>
        <v>0</v>
      </c>
      <c r="Y371">
        <f>IF(G371="GK",VLOOKUP(F371,'[1]2015GoalKeeper Stats'!$A$2:$S$109,18,FALSE),VLOOKUP(F371,'[1]2015Player Stats'!$A$2:$AB$830,18,FALSE))</f>
        <v>0</v>
      </c>
      <c r="Z371">
        <f>IF(G371="GK",VLOOKUP(F371,'[1]2015GoalKeeper Stats'!$A$2:$S$109,19,FALSE),VLOOKUP(F371,'[1]2015Player Stats'!$A$2:$AB$830,19,FALSE))</f>
        <v>0</v>
      </c>
      <c r="AA371">
        <f>IF(G371="GK",VLOOKUP(F371,'[1]2015GoalKeeper Stats'!$A$2:$S$109,20,FALSE),VLOOKUP(F371,'[1]2015Player Stats'!$A$2:$AB$830,20,FALSE))</f>
        <v>0</v>
      </c>
      <c r="AB371">
        <f>IF(G371="GK",VLOOKUP(F371,'[1]2015GoalKeeper Stats'!$A$2:$S$109,21,FALSE),VLOOKUP(F371,'[1]2015Player Stats'!$A$2:$AB$830,21,FALSE))</f>
        <v>0</v>
      </c>
      <c r="AC371">
        <f>IF(G371="GK",VLOOKUP(F371,'[1]2015GoalKeeper Stats'!$A$2:$S$109,22,FALSE),VLOOKUP(F371,'[1]2015Player Stats'!$A$2:$AB$830,22,FALSE))</f>
        <v>0</v>
      </c>
      <c r="AD371">
        <f>IF(G371="GK",VLOOKUP(F371,'[1]2015GoalKeeper Stats'!$A$2:$S$109,23,FALSE),VLOOKUP(F371,'[1]2015Player Stats'!$A$2:$AB$830,23,FALSE))</f>
        <v>0</v>
      </c>
      <c r="AE371">
        <f>IF(G371="GK",VLOOKUP(F371,'[1]2015GoalKeeper Stats'!$A$2:$S$109,24,FALSE),VLOOKUP(F371,'[1]2015Player Stats'!$A$2:$AB$830,24,FALSE))</f>
        <v>0</v>
      </c>
      <c r="AF371">
        <f>IF(G371="GK",VLOOKUP(F371,'[1]2015GoalKeeper Stats'!$A$2:$S$109,25,FALSE),VLOOKUP(F371,'[1]2015Player Stats'!$A$2:$AB$830,25,FALSE))</f>
        <v>0</v>
      </c>
      <c r="AG371">
        <f>IF(G371="GK",VLOOKUP(F371,'[1]2015GoalKeeper Stats'!$A$2:$S$109,26,FALSE),VLOOKUP(F371,'[1]2015Player Stats'!$A$2:$AB$830,26,FALSE))</f>
        <v>0</v>
      </c>
      <c r="AH371" s="51">
        <v>2015</v>
      </c>
      <c r="AI371" s="51">
        <v>34</v>
      </c>
      <c r="AJ371" s="51">
        <v>331</v>
      </c>
      <c r="AK371" s="51">
        <v>464</v>
      </c>
      <c r="AL371" s="51">
        <v>44</v>
      </c>
      <c r="AM371" s="51">
        <v>36</v>
      </c>
      <c r="AN371" s="51">
        <v>8</v>
      </c>
      <c r="AO371" s="52">
        <v>42.15</v>
      </c>
      <c r="AP371" s="52">
        <v>38.61</v>
      </c>
      <c r="AQ371" s="52">
        <v>3.53</v>
      </c>
      <c r="AR371" s="52">
        <v>4.47</v>
      </c>
      <c r="AS371" s="51">
        <v>51</v>
      </c>
      <c r="AT371" s="52">
        <v>49.63</v>
      </c>
    </row>
    <row r="372" spans="1:46" hidden="1">
      <c r="A372">
        <v>2015</v>
      </c>
      <c r="B372" t="s">
        <v>882</v>
      </c>
      <c r="C372" t="s">
        <v>882</v>
      </c>
      <c r="D372" t="s">
        <v>1495</v>
      </c>
      <c r="E372" t="s">
        <v>1496</v>
      </c>
      <c r="F372" t="str">
        <f t="shared" si="5"/>
        <v>Scott Caldwell</v>
      </c>
      <c r="G372" t="s">
        <v>860</v>
      </c>
      <c r="H372" s="143">
        <v>67500</v>
      </c>
      <c r="I372" s="143">
        <v>60000</v>
      </c>
      <c r="J372" t="str">
        <f>IF(G372="GK",VLOOKUP(F372,'[1]2015GoalKeeper Stats'!$A$2:$S$109,2,FALSE),VLOOKUP(F372,'[1]2015Player Stats'!$A$2:$AB$830,2,FALSE))</f>
        <v>NE</v>
      </c>
      <c r="K372">
        <f>IF(G372="GK",VLOOKUP(F372,'[1]2015GoalKeeper Stats'!$A$2:$S$109,4,FALSE),VLOOKUP(F372,'[1]2015Player Stats'!$A$2:$AB$830,4,FALSE))</f>
        <v>34</v>
      </c>
      <c r="L372">
        <f>IF(G372="GK",VLOOKUP(F372,'[1]2015GoalKeeper Stats'!$A$2:$S$109,5,FALSE),VLOOKUP(F372,'[1]2015Player Stats'!$A$2:$AB$830,5,FALSE))</f>
        <v>32</v>
      </c>
      <c r="M372">
        <f>IF(G372="GK",VLOOKUP(F372,'[1]2015GoalKeeper Stats'!$A$2:$S$109,6,FALSE),VLOOKUP(F372,'[1]2015Player Stats'!$A$2:$AB$830,6,FALSE))</f>
        <v>2882</v>
      </c>
      <c r="N372">
        <f>IF(G372="GK",VLOOKUP(F372,'[1]2015GoalKeeper Stats'!$A$2:$S$109,7,FALSE),VLOOKUP(F372,'[1]2015Player Stats'!$A$2:$AB$830,7,FALSE))</f>
        <v>2</v>
      </c>
      <c r="O372">
        <f>IF(G372="GK",VLOOKUP(F372,'[1]2015GoalKeeper Stats'!$A$2:$S$109,8,FALSE),VLOOKUP(F372,'[1]2015Player Stats'!$A$2:$AB$830,8,FALSE))</f>
        <v>5</v>
      </c>
      <c r="P372">
        <f>IF(G372="GK",VLOOKUP(F372,'[1]2015GoalKeeper Stats'!$A$2:$S$109,9,FALSE),VLOOKUP(F372,'[1]2015Player Stats'!$A$2:$AB$830,9,FALSE))</f>
        <v>14</v>
      </c>
      <c r="Q372">
        <f>IF(G372="GK",VLOOKUP(F372,'[1]2015GoalKeeper Stats'!$A$2:$S$109,10,FALSE),VLOOKUP(F372,'[1]2015Player Stats'!$A$2:$AB$830,10,FALSE))</f>
        <v>5</v>
      </c>
      <c r="R372">
        <f>IF(G372="GK",VLOOKUP(F372,'[1]2015GoalKeeper Stats'!$A$2:$S$109,11,FALSE),VLOOKUP(F372,'[1]2015Player Stats'!$A$2:$AB$830,11,FALSE))</f>
        <v>0</v>
      </c>
      <c r="S372" t="str">
        <f>IF(G372="GK",VLOOKUP(F372,'[1]2015GoalKeeper Stats'!$A$2:$S$109,12,FALSE),VLOOKUP(F372,'[1]2015Player Stats'!$A$2:$AB$830,12,FALSE))</f>
        <v>0/0</v>
      </c>
      <c r="T372">
        <f>IF(G372="GK",VLOOKUP(F372,'[1]2015GoalKeeper Stats'!$A$2:$S$109,13,FALSE),VLOOKUP(F372,'[1]2015Player Stats'!$A$2:$AB$830,13,FALSE))</f>
        <v>1</v>
      </c>
      <c r="U372">
        <f>IF(G372="GK",VLOOKUP(F372,'[1]2015GoalKeeper Stats'!$A$2:$S$109,14,FALSE),VLOOKUP(F372,'[1]2015Player Stats'!$A$2:$AB$830,14,FALSE))</f>
        <v>1</v>
      </c>
      <c r="V372">
        <f>IF(G372="GK",VLOOKUP(F372,'[1]2015GoalKeeper Stats'!$A$2:$S$109,15,FALSE),VLOOKUP(F372,'[1]2015Player Stats'!$A$2:$AB$830,15,FALSE))</f>
        <v>0.06</v>
      </c>
      <c r="W372">
        <f>IF(G372="GK",VLOOKUP(F372,'[1]2015GoalKeeper Stats'!$A$2:$S$109,16,FALSE),VLOOKUP(F372,'[1]2015Player Stats'!$A$2:$AB$830,16,FALSE))</f>
        <v>14.3</v>
      </c>
      <c r="X372">
        <f>IF(G372="GK",VLOOKUP(F372,'[1]2015GoalKeeper Stats'!$A$2:$S$109,17,FALSE),VLOOKUP(F372,'[1]2015Player Stats'!$A$2:$AB$830,17,FALSE))</f>
        <v>2</v>
      </c>
      <c r="Y372">
        <f>IF(G372="GK",VLOOKUP(F372,'[1]2015GoalKeeper Stats'!$A$2:$S$109,18,FALSE),VLOOKUP(F372,'[1]2015Player Stats'!$A$2:$AB$830,18,FALSE))</f>
        <v>4</v>
      </c>
      <c r="Z372">
        <f>IF(G372="GK",VLOOKUP(F372,'[1]2015GoalKeeper Stats'!$A$2:$S$109,19,FALSE),VLOOKUP(F372,'[1]2015Player Stats'!$A$2:$AB$830,19,FALSE))</f>
        <v>1</v>
      </c>
      <c r="AA372">
        <f>IF(G372="GK",VLOOKUP(F372,'[1]2015GoalKeeper Stats'!$A$2:$S$109,20,FALSE),VLOOKUP(F372,'[1]2015Player Stats'!$A$2:$AB$830,20,FALSE))</f>
        <v>0.16</v>
      </c>
      <c r="AB372">
        <f>IF(G372="GK",VLOOKUP(F372,'[1]2015GoalKeeper Stats'!$A$2:$S$109,21,FALSE),VLOOKUP(F372,'[1]2015Player Stats'!$A$2:$AB$830,21,FALSE))</f>
        <v>42</v>
      </c>
      <c r="AC372">
        <f>IF(G372="GK",VLOOKUP(F372,'[1]2015GoalKeeper Stats'!$A$2:$S$109,22,FALSE),VLOOKUP(F372,'[1]2015Player Stats'!$A$2:$AB$830,22,FALSE))</f>
        <v>34</v>
      </c>
      <c r="AD372">
        <f>IF(G372="GK",VLOOKUP(F372,'[1]2015GoalKeeper Stats'!$A$2:$S$109,23,FALSE),VLOOKUP(F372,'[1]2015Player Stats'!$A$2:$AB$830,23,FALSE))</f>
        <v>0</v>
      </c>
      <c r="AE372">
        <f>IF(G372="GK",VLOOKUP(F372,'[1]2015GoalKeeper Stats'!$A$2:$S$109,24,FALSE),VLOOKUP(F372,'[1]2015Player Stats'!$A$2:$AB$830,24,FALSE))</f>
        <v>3</v>
      </c>
      <c r="AF372">
        <f>IF(G372="GK",VLOOKUP(F372,'[1]2015GoalKeeper Stats'!$A$2:$S$109,25,FALSE),VLOOKUP(F372,'[1]2015Player Stats'!$A$2:$AB$830,25,FALSE))</f>
        <v>0</v>
      </c>
      <c r="AG372">
        <f>IF(G372="GK",VLOOKUP(F372,'[1]2015GoalKeeper Stats'!$A$2:$S$109,26,FALSE),VLOOKUP(F372,'[1]2015Player Stats'!$A$2:$AB$830,26,FALSE))</f>
        <v>35.71</v>
      </c>
      <c r="AH372" s="51">
        <v>2015</v>
      </c>
      <c r="AI372" s="51">
        <v>34</v>
      </c>
      <c r="AJ372" s="51">
        <v>388</v>
      </c>
      <c r="AK372" s="51">
        <v>395</v>
      </c>
      <c r="AL372" s="51">
        <v>47</v>
      </c>
      <c r="AM372" s="51">
        <v>47</v>
      </c>
      <c r="AN372" s="51">
        <v>0</v>
      </c>
      <c r="AO372" s="52">
        <v>43.95</v>
      </c>
      <c r="AP372" s="52">
        <v>45.66</v>
      </c>
      <c r="AQ372" s="52">
        <v>-1.71</v>
      </c>
      <c r="AR372" s="52">
        <v>1.71</v>
      </c>
      <c r="AS372" s="51">
        <v>50</v>
      </c>
      <c r="AT372" s="52">
        <v>44.98</v>
      </c>
    </row>
    <row r="373" spans="1:46" hidden="1">
      <c r="A373">
        <v>2015</v>
      </c>
      <c r="B373" t="s">
        <v>202</v>
      </c>
      <c r="C373" t="s">
        <v>202</v>
      </c>
      <c r="D373" t="s">
        <v>954</v>
      </c>
      <c r="E373" t="s">
        <v>1497</v>
      </c>
      <c r="F373" t="str">
        <f t="shared" si="5"/>
        <v>Collin Fernandez</v>
      </c>
      <c r="G373" t="s">
        <v>860</v>
      </c>
      <c r="H373" s="143">
        <v>67000</v>
      </c>
      <c r="I373" s="143">
        <v>65000</v>
      </c>
      <c r="J373" t="str">
        <f>IF(G373="GK",VLOOKUP(F373,'[1]2015GoalKeeper Stats'!$A$2:$S$109,2,FALSE),VLOOKUP(F373,'[1]2015Player Stats'!$A$2:$AB$830,2,FALSE))</f>
        <v>CHI</v>
      </c>
      <c r="K373">
        <f>IF(G373="GK",VLOOKUP(F373,'[1]2015GoalKeeper Stats'!$A$2:$S$109,4,FALSE),VLOOKUP(F373,'[1]2015Player Stats'!$A$2:$AB$830,4,FALSE))</f>
        <v>1</v>
      </c>
      <c r="L373">
        <f>IF(G373="GK",VLOOKUP(F373,'[1]2015GoalKeeper Stats'!$A$2:$S$109,5,FALSE),VLOOKUP(F373,'[1]2015Player Stats'!$A$2:$AB$830,5,FALSE))</f>
        <v>0</v>
      </c>
      <c r="M373">
        <f>IF(G373="GK",VLOOKUP(F373,'[1]2015GoalKeeper Stats'!$A$2:$S$109,6,FALSE),VLOOKUP(F373,'[1]2015Player Stats'!$A$2:$AB$830,6,FALSE))</f>
        <v>6</v>
      </c>
      <c r="N373">
        <f>IF(G373="GK",VLOOKUP(F373,'[1]2015GoalKeeper Stats'!$A$2:$S$109,7,FALSE),VLOOKUP(F373,'[1]2015Player Stats'!$A$2:$AB$830,7,FALSE))</f>
        <v>0</v>
      </c>
      <c r="O373">
        <f>IF(G373="GK",VLOOKUP(F373,'[1]2015GoalKeeper Stats'!$A$2:$S$109,8,FALSE),VLOOKUP(F373,'[1]2015Player Stats'!$A$2:$AB$830,8,FALSE))</f>
        <v>0</v>
      </c>
      <c r="P373">
        <f>IF(G373="GK",VLOOKUP(F373,'[1]2015GoalKeeper Stats'!$A$2:$S$109,9,FALSE),VLOOKUP(F373,'[1]2015Player Stats'!$A$2:$AB$830,9,FALSE))</f>
        <v>0</v>
      </c>
      <c r="Q373">
        <f>IF(G373="GK",VLOOKUP(F373,'[1]2015GoalKeeper Stats'!$A$2:$S$109,10,FALSE),VLOOKUP(F373,'[1]2015Player Stats'!$A$2:$AB$830,10,FALSE))</f>
        <v>0</v>
      </c>
      <c r="R373">
        <f>IF(G373="GK",VLOOKUP(F373,'[1]2015GoalKeeper Stats'!$A$2:$S$109,11,FALSE),VLOOKUP(F373,'[1]2015Player Stats'!$A$2:$AB$830,11,FALSE))</f>
        <v>0</v>
      </c>
      <c r="S373" t="str">
        <f>IF(G373="GK",VLOOKUP(F373,'[1]2015GoalKeeper Stats'!$A$2:$S$109,12,FALSE),VLOOKUP(F373,'[1]2015Player Stats'!$A$2:$AB$830,12,FALSE))</f>
        <v>0/0</v>
      </c>
      <c r="T373">
        <f>IF(G373="GK",VLOOKUP(F373,'[1]2015GoalKeeper Stats'!$A$2:$S$109,13,FALSE),VLOOKUP(F373,'[1]2015Player Stats'!$A$2:$AB$830,13,FALSE))</f>
        <v>0</v>
      </c>
      <c r="U373">
        <f>IF(G373="GK",VLOOKUP(F373,'[1]2015GoalKeeper Stats'!$A$2:$S$109,14,FALSE),VLOOKUP(F373,'[1]2015Player Stats'!$A$2:$AB$830,14,FALSE))</f>
        <v>0</v>
      </c>
      <c r="V373">
        <f>IF(G373="GK",VLOOKUP(F373,'[1]2015GoalKeeper Stats'!$A$2:$S$109,15,FALSE),VLOOKUP(F373,'[1]2015Player Stats'!$A$2:$AB$830,15,FALSE))</f>
        <v>0</v>
      </c>
      <c r="W373">
        <f>IF(G373="GK",VLOOKUP(F373,'[1]2015GoalKeeper Stats'!$A$2:$S$109,16,FALSE),VLOOKUP(F373,'[1]2015Player Stats'!$A$2:$AB$830,16,FALSE))</f>
        <v>0</v>
      </c>
      <c r="X373">
        <f>IF(G373="GK",VLOOKUP(F373,'[1]2015GoalKeeper Stats'!$A$2:$S$109,17,FALSE),VLOOKUP(F373,'[1]2015Player Stats'!$A$2:$AB$830,17,FALSE))</f>
        <v>0</v>
      </c>
      <c r="Y373">
        <f>IF(G373="GK",VLOOKUP(F373,'[1]2015GoalKeeper Stats'!$A$2:$S$109,18,FALSE),VLOOKUP(F373,'[1]2015Player Stats'!$A$2:$AB$830,18,FALSE))</f>
        <v>0</v>
      </c>
      <c r="Z373">
        <f>IF(G373="GK",VLOOKUP(F373,'[1]2015GoalKeeper Stats'!$A$2:$S$109,19,FALSE),VLOOKUP(F373,'[1]2015Player Stats'!$A$2:$AB$830,19,FALSE))</f>
        <v>0</v>
      </c>
      <c r="AA373">
        <f>IF(G373="GK",VLOOKUP(F373,'[1]2015GoalKeeper Stats'!$A$2:$S$109,20,FALSE),VLOOKUP(F373,'[1]2015Player Stats'!$A$2:$AB$830,20,FALSE))</f>
        <v>0</v>
      </c>
      <c r="AB373">
        <f>IF(G373="GK",VLOOKUP(F373,'[1]2015GoalKeeper Stats'!$A$2:$S$109,21,FALSE),VLOOKUP(F373,'[1]2015Player Stats'!$A$2:$AB$830,21,FALSE))</f>
        <v>0</v>
      </c>
      <c r="AC373">
        <f>IF(G373="GK",VLOOKUP(F373,'[1]2015GoalKeeper Stats'!$A$2:$S$109,22,FALSE),VLOOKUP(F373,'[1]2015Player Stats'!$A$2:$AB$830,22,FALSE))</f>
        <v>0</v>
      </c>
      <c r="AD373">
        <f>IF(G373="GK",VLOOKUP(F373,'[1]2015GoalKeeper Stats'!$A$2:$S$109,23,FALSE),VLOOKUP(F373,'[1]2015Player Stats'!$A$2:$AB$830,23,FALSE))</f>
        <v>0</v>
      </c>
      <c r="AE373">
        <f>IF(G373="GK",VLOOKUP(F373,'[1]2015GoalKeeper Stats'!$A$2:$S$109,24,FALSE),VLOOKUP(F373,'[1]2015Player Stats'!$A$2:$AB$830,24,FALSE))</f>
        <v>0</v>
      </c>
      <c r="AF373">
        <f>IF(G373="GK",VLOOKUP(F373,'[1]2015GoalKeeper Stats'!$A$2:$S$109,25,FALSE),VLOOKUP(F373,'[1]2015Player Stats'!$A$2:$AB$830,25,FALSE))</f>
        <v>0</v>
      </c>
      <c r="AG373">
        <f>IF(G373="GK",VLOOKUP(F373,'[1]2015GoalKeeper Stats'!$A$2:$S$109,26,FALSE),VLOOKUP(F373,'[1]2015Player Stats'!$A$2:$AB$830,26,FALSE))</f>
        <v>0</v>
      </c>
      <c r="AH373" s="51">
        <v>2015</v>
      </c>
      <c r="AI373" s="51">
        <v>34</v>
      </c>
      <c r="AJ373" s="51">
        <v>467</v>
      </c>
      <c r="AK373" s="51">
        <v>395</v>
      </c>
      <c r="AL373" s="51">
        <v>43</v>
      </c>
      <c r="AM373" s="51">
        <v>55</v>
      </c>
      <c r="AN373" s="51">
        <v>-12</v>
      </c>
      <c r="AO373" s="52">
        <v>46.29</v>
      </c>
      <c r="AP373" s="52">
        <v>47.56</v>
      </c>
      <c r="AQ373" s="52">
        <v>-1.27</v>
      </c>
      <c r="AR373" s="52">
        <v>-10.73</v>
      </c>
      <c r="AS373" s="51">
        <v>30</v>
      </c>
      <c r="AT373" s="52">
        <v>45.54</v>
      </c>
    </row>
    <row r="374" spans="1:46" hidden="1">
      <c r="A374">
        <v>2015</v>
      </c>
      <c r="B374" t="s">
        <v>194</v>
      </c>
      <c r="C374" t="s">
        <v>194</v>
      </c>
      <c r="D374" t="s">
        <v>1498</v>
      </c>
      <c r="E374" t="s">
        <v>1499</v>
      </c>
      <c r="F374" t="str">
        <f t="shared" si="5"/>
        <v>Abdoulie Mansally</v>
      </c>
      <c r="G374" t="s">
        <v>875</v>
      </c>
      <c r="H374" s="143">
        <v>66500</v>
      </c>
      <c r="I374" s="143">
        <v>60000</v>
      </c>
      <c r="J374" t="str">
        <f>IF(G374="GK",VLOOKUP(F374,'[1]2015GoalKeeper Stats'!$A$2:$S$109,2,FALSE),VLOOKUP(F374,'[1]2015Player Stats'!$A$2:$AB$830,2,FALSE))</f>
        <v>RSL</v>
      </c>
      <c r="K374">
        <f>IF(G374="GK",VLOOKUP(F374,'[1]2015GoalKeeper Stats'!$A$2:$S$109,4,FALSE),VLOOKUP(F374,'[1]2015Player Stats'!$A$2:$AB$830,4,FALSE))</f>
        <v>19</v>
      </c>
      <c r="L374">
        <f>IF(G374="GK",VLOOKUP(F374,'[1]2015GoalKeeper Stats'!$A$2:$S$109,5,FALSE),VLOOKUP(F374,'[1]2015Player Stats'!$A$2:$AB$830,5,FALSE))</f>
        <v>14</v>
      </c>
      <c r="M374">
        <f>IF(G374="GK",VLOOKUP(F374,'[1]2015GoalKeeper Stats'!$A$2:$S$109,6,FALSE),VLOOKUP(F374,'[1]2015Player Stats'!$A$2:$AB$830,6,FALSE))</f>
        <v>1310</v>
      </c>
      <c r="N374">
        <f>IF(G374="GK",VLOOKUP(F374,'[1]2015GoalKeeper Stats'!$A$2:$S$109,7,FALSE),VLOOKUP(F374,'[1]2015Player Stats'!$A$2:$AB$830,7,FALSE))</f>
        <v>1</v>
      </c>
      <c r="O374">
        <f>IF(G374="GK",VLOOKUP(F374,'[1]2015GoalKeeper Stats'!$A$2:$S$109,8,FALSE),VLOOKUP(F374,'[1]2015Player Stats'!$A$2:$AB$830,8,FALSE))</f>
        <v>1</v>
      </c>
      <c r="P374">
        <f>IF(G374="GK",VLOOKUP(F374,'[1]2015GoalKeeper Stats'!$A$2:$S$109,9,FALSE),VLOOKUP(F374,'[1]2015Player Stats'!$A$2:$AB$830,9,FALSE))</f>
        <v>6</v>
      </c>
      <c r="Q374">
        <f>IF(G374="GK",VLOOKUP(F374,'[1]2015GoalKeeper Stats'!$A$2:$S$109,10,FALSE),VLOOKUP(F374,'[1]2015Player Stats'!$A$2:$AB$830,10,FALSE))</f>
        <v>1</v>
      </c>
      <c r="R374">
        <f>IF(G374="GK",VLOOKUP(F374,'[1]2015GoalKeeper Stats'!$A$2:$S$109,11,FALSE),VLOOKUP(F374,'[1]2015Player Stats'!$A$2:$AB$830,11,FALSE))</f>
        <v>0</v>
      </c>
      <c r="S374" t="str">
        <f>IF(G374="GK",VLOOKUP(F374,'[1]2015GoalKeeper Stats'!$A$2:$S$109,12,FALSE),VLOOKUP(F374,'[1]2015Player Stats'!$A$2:$AB$830,12,FALSE))</f>
        <v>0/0</v>
      </c>
      <c r="T374">
        <f>IF(G374="GK",VLOOKUP(F374,'[1]2015GoalKeeper Stats'!$A$2:$S$109,13,FALSE),VLOOKUP(F374,'[1]2015Player Stats'!$A$2:$AB$830,13,FALSE))</f>
        <v>0</v>
      </c>
      <c r="U374">
        <f>IF(G374="GK",VLOOKUP(F374,'[1]2015GoalKeeper Stats'!$A$2:$S$109,14,FALSE),VLOOKUP(F374,'[1]2015Player Stats'!$A$2:$AB$830,14,FALSE))</f>
        <v>1</v>
      </c>
      <c r="V374">
        <f>IF(G374="GK",VLOOKUP(F374,'[1]2015GoalKeeper Stats'!$A$2:$S$109,15,FALSE),VLOOKUP(F374,'[1]2015Player Stats'!$A$2:$AB$830,15,FALSE))</f>
        <v>7.0000000000000007E-2</v>
      </c>
      <c r="W374">
        <f>IF(G374="GK",VLOOKUP(F374,'[1]2015GoalKeeper Stats'!$A$2:$S$109,16,FALSE),VLOOKUP(F374,'[1]2015Player Stats'!$A$2:$AB$830,16,FALSE))</f>
        <v>16.7</v>
      </c>
      <c r="X374">
        <f>IF(G374="GK",VLOOKUP(F374,'[1]2015GoalKeeper Stats'!$A$2:$S$109,17,FALSE),VLOOKUP(F374,'[1]2015Player Stats'!$A$2:$AB$830,17,FALSE))</f>
        <v>0</v>
      </c>
      <c r="Y374">
        <f>IF(G374="GK",VLOOKUP(F374,'[1]2015GoalKeeper Stats'!$A$2:$S$109,18,FALSE),VLOOKUP(F374,'[1]2015Player Stats'!$A$2:$AB$830,18,FALSE))</f>
        <v>1</v>
      </c>
      <c r="Z374">
        <f>IF(G374="GK",VLOOKUP(F374,'[1]2015GoalKeeper Stats'!$A$2:$S$109,19,FALSE),VLOOKUP(F374,'[1]2015Player Stats'!$A$2:$AB$830,19,FALSE))</f>
        <v>0</v>
      </c>
      <c r="AA374">
        <f>IF(G374="GK",VLOOKUP(F374,'[1]2015GoalKeeper Stats'!$A$2:$S$109,20,FALSE),VLOOKUP(F374,'[1]2015Player Stats'!$A$2:$AB$830,20,FALSE))</f>
        <v>7.0000000000000007E-2</v>
      </c>
      <c r="AB374">
        <f>IF(G374="GK",VLOOKUP(F374,'[1]2015GoalKeeper Stats'!$A$2:$S$109,21,FALSE),VLOOKUP(F374,'[1]2015Player Stats'!$A$2:$AB$830,21,FALSE))</f>
        <v>29</v>
      </c>
      <c r="AC374">
        <f>IF(G374="GK",VLOOKUP(F374,'[1]2015GoalKeeper Stats'!$A$2:$S$109,22,FALSE),VLOOKUP(F374,'[1]2015Player Stats'!$A$2:$AB$830,22,FALSE))</f>
        <v>19</v>
      </c>
      <c r="AD374">
        <f>IF(G374="GK",VLOOKUP(F374,'[1]2015GoalKeeper Stats'!$A$2:$S$109,23,FALSE),VLOOKUP(F374,'[1]2015Player Stats'!$A$2:$AB$830,23,FALSE))</f>
        <v>0</v>
      </c>
      <c r="AE374">
        <f>IF(G374="GK",VLOOKUP(F374,'[1]2015GoalKeeper Stats'!$A$2:$S$109,24,FALSE),VLOOKUP(F374,'[1]2015Player Stats'!$A$2:$AB$830,24,FALSE))</f>
        <v>5</v>
      </c>
      <c r="AF374">
        <f>IF(G374="GK",VLOOKUP(F374,'[1]2015GoalKeeper Stats'!$A$2:$S$109,25,FALSE),VLOOKUP(F374,'[1]2015Player Stats'!$A$2:$AB$830,25,FALSE))</f>
        <v>1</v>
      </c>
      <c r="AG374">
        <f>IF(G374="GK",VLOOKUP(F374,'[1]2015GoalKeeper Stats'!$A$2:$S$109,26,FALSE),VLOOKUP(F374,'[1]2015Player Stats'!$A$2:$AB$830,26,FALSE))</f>
        <v>16.670000000000002</v>
      </c>
      <c r="AH374" s="51">
        <v>2015</v>
      </c>
      <c r="AI374" s="51">
        <v>34</v>
      </c>
      <c r="AJ374" s="51">
        <v>373</v>
      </c>
      <c r="AK374" s="51">
        <v>447</v>
      </c>
      <c r="AL374" s="51">
        <v>37</v>
      </c>
      <c r="AM374" s="51">
        <v>47</v>
      </c>
      <c r="AN374" s="51">
        <v>-10</v>
      </c>
      <c r="AO374" s="52">
        <v>39.049999999999997</v>
      </c>
      <c r="AP374" s="52">
        <v>54.52</v>
      </c>
      <c r="AQ374" s="52">
        <v>-15.47</v>
      </c>
      <c r="AR374" s="52">
        <v>5.47</v>
      </c>
      <c r="AS374" s="51">
        <v>41</v>
      </c>
      <c r="AT374" s="52">
        <v>37.39</v>
      </c>
    </row>
    <row r="375" spans="1:46" hidden="1">
      <c r="A375">
        <v>2015</v>
      </c>
      <c r="B375" t="s">
        <v>196</v>
      </c>
      <c r="C375" t="s">
        <v>196</v>
      </c>
      <c r="D375" t="s">
        <v>1379</v>
      </c>
      <c r="E375" t="s">
        <v>884</v>
      </c>
      <c r="F375" t="str">
        <f t="shared" si="5"/>
        <v>Darwin Jones</v>
      </c>
      <c r="G375" t="s">
        <v>875</v>
      </c>
      <c r="H375" s="143">
        <v>66250</v>
      </c>
      <c r="I375" s="143">
        <v>60000</v>
      </c>
      <c r="J375" t="str">
        <f>IF(G375="GK",VLOOKUP(F375,'[1]2015GoalKeeper Stats'!$A$2:$S$109,2,FALSE),VLOOKUP(F375,'[1]2015Player Stats'!$A$2:$AB$830,2,FALSE))</f>
        <v>SEA</v>
      </c>
      <c r="K375">
        <f>IF(G375="GK",VLOOKUP(F375,'[1]2015GoalKeeper Stats'!$A$2:$S$109,4,FALSE),VLOOKUP(F375,'[1]2015Player Stats'!$A$2:$AB$830,4,FALSE))</f>
        <v>9</v>
      </c>
      <c r="L375">
        <f>IF(G375="GK",VLOOKUP(F375,'[1]2015GoalKeeper Stats'!$A$2:$S$109,5,FALSE),VLOOKUP(F375,'[1]2015Player Stats'!$A$2:$AB$830,5,FALSE))</f>
        <v>0</v>
      </c>
      <c r="M375">
        <f>IF(G375="GK",VLOOKUP(F375,'[1]2015GoalKeeper Stats'!$A$2:$S$109,6,FALSE),VLOOKUP(F375,'[1]2015Player Stats'!$A$2:$AB$830,6,FALSE))</f>
        <v>107</v>
      </c>
      <c r="N375">
        <f>IF(G375="GK",VLOOKUP(F375,'[1]2015GoalKeeper Stats'!$A$2:$S$109,7,FALSE),VLOOKUP(F375,'[1]2015Player Stats'!$A$2:$AB$830,7,FALSE))</f>
        <v>0</v>
      </c>
      <c r="O375">
        <f>IF(G375="GK",VLOOKUP(F375,'[1]2015GoalKeeper Stats'!$A$2:$S$109,8,FALSE),VLOOKUP(F375,'[1]2015Player Stats'!$A$2:$AB$830,8,FALSE))</f>
        <v>0</v>
      </c>
      <c r="P375">
        <f>IF(G375="GK",VLOOKUP(F375,'[1]2015GoalKeeper Stats'!$A$2:$S$109,9,FALSE),VLOOKUP(F375,'[1]2015Player Stats'!$A$2:$AB$830,9,FALSE))</f>
        <v>6</v>
      </c>
      <c r="Q375">
        <f>IF(G375="GK",VLOOKUP(F375,'[1]2015GoalKeeper Stats'!$A$2:$S$109,10,FALSE),VLOOKUP(F375,'[1]2015Player Stats'!$A$2:$AB$830,10,FALSE))</f>
        <v>2</v>
      </c>
      <c r="R375">
        <f>IF(G375="GK",VLOOKUP(F375,'[1]2015GoalKeeper Stats'!$A$2:$S$109,11,FALSE),VLOOKUP(F375,'[1]2015Player Stats'!$A$2:$AB$830,11,FALSE))</f>
        <v>0</v>
      </c>
      <c r="S375" t="str">
        <f>IF(G375="GK",VLOOKUP(F375,'[1]2015GoalKeeper Stats'!$A$2:$S$109,12,FALSE),VLOOKUP(F375,'[1]2015Player Stats'!$A$2:$AB$830,12,FALSE))</f>
        <v>0/0</v>
      </c>
      <c r="T375">
        <f>IF(G375="GK",VLOOKUP(F375,'[1]2015GoalKeeper Stats'!$A$2:$S$109,13,FALSE),VLOOKUP(F375,'[1]2015Player Stats'!$A$2:$AB$830,13,FALSE))</f>
        <v>0</v>
      </c>
      <c r="U375">
        <f>IF(G375="GK",VLOOKUP(F375,'[1]2015GoalKeeper Stats'!$A$2:$S$109,14,FALSE),VLOOKUP(F375,'[1]2015Player Stats'!$A$2:$AB$830,14,FALSE))</f>
        <v>0</v>
      </c>
      <c r="V375">
        <f>IF(G375="GK",VLOOKUP(F375,'[1]2015GoalKeeper Stats'!$A$2:$S$109,15,FALSE),VLOOKUP(F375,'[1]2015Player Stats'!$A$2:$AB$830,15,FALSE))</f>
        <v>0</v>
      </c>
      <c r="W375">
        <f>IF(G375="GK",VLOOKUP(F375,'[1]2015GoalKeeper Stats'!$A$2:$S$109,16,FALSE),VLOOKUP(F375,'[1]2015Player Stats'!$A$2:$AB$830,16,FALSE))</f>
        <v>0</v>
      </c>
      <c r="X375">
        <f>IF(G375="GK",VLOOKUP(F375,'[1]2015GoalKeeper Stats'!$A$2:$S$109,17,FALSE),VLOOKUP(F375,'[1]2015Player Stats'!$A$2:$AB$830,17,FALSE))</f>
        <v>0</v>
      </c>
      <c r="Y375">
        <f>IF(G375="GK",VLOOKUP(F375,'[1]2015GoalKeeper Stats'!$A$2:$S$109,18,FALSE),VLOOKUP(F375,'[1]2015Player Stats'!$A$2:$AB$830,18,FALSE))</f>
        <v>0</v>
      </c>
      <c r="Z375">
        <f>IF(G375="GK",VLOOKUP(F375,'[1]2015GoalKeeper Stats'!$A$2:$S$109,19,FALSE),VLOOKUP(F375,'[1]2015Player Stats'!$A$2:$AB$830,19,FALSE))</f>
        <v>0</v>
      </c>
      <c r="AA375">
        <f>IF(G375="GK",VLOOKUP(F375,'[1]2015GoalKeeper Stats'!$A$2:$S$109,20,FALSE),VLOOKUP(F375,'[1]2015Player Stats'!$A$2:$AB$830,20,FALSE))</f>
        <v>0</v>
      </c>
      <c r="AB375">
        <f>IF(G375="GK",VLOOKUP(F375,'[1]2015GoalKeeper Stats'!$A$2:$S$109,21,FALSE),VLOOKUP(F375,'[1]2015Player Stats'!$A$2:$AB$830,21,FALSE))</f>
        <v>1</v>
      </c>
      <c r="AC375">
        <f>IF(G375="GK",VLOOKUP(F375,'[1]2015GoalKeeper Stats'!$A$2:$S$109,22,FALSE),VLOOKUP(F375,'[1]2015Player Stats'!$A$2:$AB$830,22,FALSE))</f>
        <v>0</v>
      </c>
      <c r="AD375">
        <f>IF(G375="GK",VLOOKUP(F375,'[1]2015GoalKeeper Stats'!$A$2:$S$109,23,FALSE),VLOOKUP(F375,'[1]2015Player Stats'!$A$2:$AB$830,23,FALSE))</f>
        <v>2</v>
      </c>
      <c r="AE375">
        <f>IF(G375="GK",VLOOKUP(F375,'[1]2015GoalKeeper Stats'!$A$2:$S$109,24,FALSE),VLOOKUP(F375,'[1]2015Player Stats'!$A$2:$AB$830,24,FALSE))</f>
        <v>0</v>
      </c>
      <c r="AF375">
        <f>IF(G375="GK",VLOOKUP(F375,'[1]2015GoalKeeper Stats'!$A$2:$S$109,25,FALSE),VLOOKUP(F375,'[1]2015Player Stats'!$A$2:$AB$830,25,FALSE))</f>
        <v>0</v>
      </c>
      <c r="AG375">
        <f>IF(G375="GK",VLOOKUP(F375,'[1]2015GoalKeeper Stats'!$A$2:$S$109,26,FALSE),VLOOKUP(F375,'[1]2015Player Stats'!$A$2:$AB$830,26,FALSE))</f>
        <v>33.33</v>
      </c>
      <c r="AH375" s="51">
        <v>2015</v>
      </c>
      <c r="AI375" s="51">
        <v>34</v>
      </c>
      <c r="AJ375" s="51">
        <v>331</v>
      </c>
      <c r="AK375" s="51">
        <v>464</v>
      </c>
      <c r="AL375" s="51">
        <v>44</v>
      </c>
      <c r="AM375" s="51">
        <v>36</v>
      </c>
      <c r="AN375" s="51">
        <v>8</v>
      </c>
      <c r="AO375" s="52">
        <v>42.15</v>
      </c>
      <c r="AP375" s="52">
        <v>38.61</v>
      </c>
      <c r="AQ375" s="52">
        <v>3.53</v>
      </c>
      <c r="AR375" s="52">
        <v>4.47</v>
      </c>
      <c r="AS375" s="51">
        <v>51</v>
      </c>
      <c r="AT375" s="52">
        <v>49.63</v>
      </c>
    </row>
    <row r="376" spans="1:46" hidden="1">
      <c r="A376">
        <v>2015</v>
      </c>
      <c r="B376" t="s">
        <v>202</v>
      </c>
      <c r="C376" t="s">
        <v>202</v>
      </c>
      <c r="D376" t="s">
        <v>1500</v>
      </c>
      <c r="E376" t="s">
        <v>884</v>
      </c>
      <c r="F376" t="str">
        <f t="shared" si="5"/>
        <v>Joevin Jones</v>
      </c>
      <c r="G376" t="s">
        <v>860</v>
      </c>
      <c r="H376" s="143">
        <v>66167</v>
      </c>
      <c r="I376" s="143">
        <v>60000</v>
      </c>
      <c r="J376" t="str">
        <f>IF(G376="GK",VLOOKUP(F376,'[1]2015GoalKeeper Stats'!$A$2:$S$109,2,FALSE),VLOOKUP(F376,'[1]2015Player Stats'!$A$2:$AB$830,2,FALSE))</f>
        <v>SEA</v>
      </c>
      <c r="K376">
        <f>IF(G376="GK",VLOOKUP(F376,'[1]2015GoalKeeper Stats'!$A$2:$S$109,4,FALSE),VLOOKUP(F376,'[1]2015Player Stats'!$A$2:$AB$830,4,FALSE))</f>
        <v>28</v>
      </c>
      <c r="L376">
        <f>IF(G376="GK",VLOOKUP(F376,'[1]2015GoalKeeper Stats'!$A$2:$S$109,5,FALSE),VLOOKUP(F376,'[1]2015Player Stats'!$A$2:$AB$830,5,FALSE))</f>
        <v>26</v>
      </c>
      <c r="M376">
        <f>IF(G376="GK",VLOOKUP(F376,'[1]2015GoalKeeper Stats'!$A$2:$S$109,6,FALSE),VLOOKUP(F376,'[1]2015Player Stats'!$A$2:$AB$830,6,FALSE))</f>
        <v>2257</v>
      </c>
      <c r="N376">
        <f>IF(G376="GK",VLOOKUP(F376,'[1]2015GoalKeeper Stats'!$A$2:$S$109,7,FALSE),VLOOKUP(F376,'[1]2015Player Stats'!$A$2:$AB$830,7,FALSE))</f>
        <v>1</v>
      </c>
      <c r="O376">
        <f>IF(G376="GK",VLOOKUP(F376,'[1]2015GoalKeeper Stats'!$A$2:$S$109,8,FALSE),VLOOKUP(F376,'[1]2015Player Stats'!$A$2:$AB$830,8,FALSE))</f>
        <v>1</v>
      </c>
      <c r="P376">
        <f>IF(G376="GK",VLOOKUP(F376,'[1]2015GoalKeeper Stats'!$A$2:$S$109,9,FALSE),VLOOKUP(F376,'[1]2015Player Stats'!$A$2:$AB$830,9,FALSE))</f>
        <v>16</v>
      </c>
      <c r="Q376">
        <f>IF(G376="GK",VLOOKUP(F376,'[1]2015GoalKeeper Stats'!$A$2:$S$109,10,FALSE),VLOOKUP(F376,'[1]2015Player Stats'!$A$2:$AB$830,10,FALSE))</f>
        <v>4</v>
      </c>
      <c r="R376">
        <f>IF(G376="GK",VLOOKUP(F376,'[1]2015GoalKeeper Stats'!$A$2:$S$109,11,FALSE),VLOOKUP(F376,'[1]2015Player Stats'!$A$2:$AB$830,11,FALSE))</f>
        <v>0</v>
      </c>
      <c r="S376" t="str">
        <f>IF(G376="GK",VLOOKUP(F376,'[1]2015GoalKeeper Stats'!$A$2:$S$109,12,FALSE),VLOOKUP(F376,'[1]2015Player Stats'!$A$2:$AB$830,12,FALSE))</f>
        <v>0/0</v>
      </c>
      <c r="T376">
        <f>IF(G376="GK",VLOOKUP(F376,'[1]2015GoalKeeper Stats'!$A$2:$S$109,13,FALSE),VLOOKUP(F376,'[1]2015Player Stats'!$A$2:$AB$830,13,FALSE))</f>
        <v>1</v>
      </c>
      <c r="U376">
        <f>IF(G376="GK",VLOOKUP(F376,'[1]2015GoalKeeper Stats'!$A$2:$S$109,14,FALSE),VLOOKUP(F376,'[1]2015Player Stats'!$A$2:$AB$830,14,FALSE))</f>
        <v>0</v>
      </c>
      <c r="V376">
        <f>IF(G376="GK",VLOOKUP(F376,'[1]2015GoalKeeper Stats'!$A$2:$S$109,15,FALSE),VLOOKUP(F376,'[1]2015Player Stats'!$A$2:$AB$830,15,FALSE))</f>
        <v>0.04</v>
      </c>
      <c r="W376">
        <f>IF(G376="GK",VLOOKUP(F376,'[1]2015GoalKeeper Stats'!$A$2:$S$109,16,FALSE),VLOOKUP(F376,'[1]2015Player Stats'!$A$2:$AB$830,16,FALSE))</f>
        <v>6.3</v>
      </c>
      <c r="X376">
        <f>IF(G376="GK",VLOOKUP(F376,'[1]2015GoalKeeper Stats'!$A$2:$S$109,17,FALSE),VLOOKUP(F376,'[1]2015Player Stats'!$A$2:$AB$830,17,FALSE))</f>
        <v>0</v>
      </c>
      <c r="Y376">
        <f>IF(G376="GK",VLOOKUP(F376,'[1]2015GoalKeeper Stats'!$A$2:$S$109,18,FALSE),VLOOKUP(F376,'[1]2015Player Stats'!$A$2:$AB$830,18,FALSE))</f>
        <v>0</v>
      </c>
      <c r="Z376">
        <f>IF(G376="GK",VLOOKUP(F376,'[1]2015GoalKeeper Stats'!$A$2:$S$109,19,FALSE),VLOOKUP(F376,'[1]2015Player Stats'!$A$2:$AB$830,19,FALSE))</f>
        <v>1</v>
      </c>
      <c r="AA376">
        <f>IF(G376="GK",VLOOKUP(F376,'[1]2015GoalKeeper Stats'!$A$2:$S$109,20,FALSE),VLOOKUP(F376,'[1]2015Player Stats'!$A$2:$AB$830,20,FALSE))</f>
        <v>0.04</v>
      </c>
      <c r="AB376">
        <f>IF(G376="GK",VLOOKUP(F376,'[1]2015GoalKeeper Stats'!$A$2:$S$109,21,FALSE),VLOOKUP(F376,'[1]2015Player Stats'!$A$2:$AB$830,21,FALSE))</f>
        <v>26</v>
      </c>
      <c r="AC376">
        <f>IF(G376="GK",VLOOKUP(F376,'[1]2015GoalKeeper Stats'!$A$2:$S$109,22,FALSE),VLOOKUP(F376,'[1]2015Player Stats'!$A$2:$AB$830,22,FALSE))</f>
        <v>30</v>
      </c>
      <c r="AD376">
        <f>IF(G376="GK",VLOOKUP(F376,'[1]2015GoalKeeper Stats'!$A$2:$S$109,23,FALSE),VLOOKUP(F376,'[1]2015Player Stats'!$A$2:$AB$830,23,FALSE))</f>
        <v>0</v>
      </c>
      <c r="AE376">
        <f>IF(G376="GK",VLOOKUP(F376,'[1]2015GoalKeeper Stats'!$A$2:$S$109,24,FALSE),VLOOKUP(F376,'[1]2015Player Stats'!$A$2:$AB$830,24,FALSE))</f>
        <v>2</v>
      </c>
      <c r="AF376">
        <f>IF(G376="GK",VLOOKUP(F376,'[1]2015GoalKeeper Stats'!$A$2:$S$109,25,FALSE),VLOOKUP(F376,'[1]2015Player Stats'!$A$2:$AB$830,25,FALSE))</f>
        <v>0</v>
      </c>
      <c r="AG376">
        <f>IF(G376="GK",VLOOKUP(F376,'[1]2015GoalKeeper Stats'!$A$2:$S$109,26,FALSE),VLOOKUP(F376,'[1]2015Player Stats'!$A$2:$AB$830,26,FALSE))</f>
        <v>25</v>
      </c>
      <c r="AH376" s="51">
        <v>2015</v>
      </c>
      <c r="AI376" s="51">
        <v>34</v>
      </c>
      <c r="AJ376" s="51">
        <v>467</v>
      </c>
      <c r="AK376" s="51">
        <v>395</v>
      </c>
      <c r="AL376" s="51">
        <v>43</v>
      </c>
      <c r="AM376" s="51">
        <v>55</v>
      </c>
      <c r="AN376" s="51">
        <v>-12</v>
      </c>
      <c r="AO376" s="52">
        <v>46.29</v>
      </c>
      <c r="AP376" s="52">
        <v>47.56</v>
      </c>
      <c r="AQ376" s="52">
        <v>-1.27</v>
      </c>
      <c r="AR376" s="52">
        <v>-10.73</v>
      </c>
      <c r="AS376" s="51">
        <v>30</v>
      </c>
      <c r="AT376" s="52">
        <v>45.54</v>
      </c>
    </row>
    <row r="377" spans="1:46" hidden="1">
      <c r="A377">
        <v>2015</v>
      </c>
      <c r="B377" t="s">
        <v>198</v>
      </c>
      <c r="C377" t="s">
        <v>198</v>
      </c>
      <c r="D377" t="s">
        <v>1005</v>
      </c>
      <c r="E377" t="s">
        <v>1501</v>
      </c>
      <c r="F377" t="str">
        <f t="shared" si="5"/>
        <v>Luis Solignac</v>
      </c>
      <c r="G377" t="s">
        <v>875</v>
      </c>
      <c r="H377" s="143">
        <v>65004</v>
      </c>
      <c r="I377" s="143">
        <v>65004</v>
      </c>
      <c r="J377" t="str">
        <f>IF(G377="GK",VLOOKUP(F377,'[1]2015GoalKeeper Stats'!$A$2:$S$109,2,FALSE),VLOOKUP(F377,'[1]2015Player Stats'!$A$2:$AB$830,2,FALSE))</f>
        <v>COL</v>
      </c>
      <c r="K377">
        <f>IF(G377="GK",VLOOKUP(F377,'[1]2015GoalKeeper Stats'!$A$2:$S$109,4,FALSE),VLOOKUP(F377,'[1]2015Player Stats'!$A$2:$AB$830,4,FALSE))</f>
        <v>15</v>
      </c>
      <c r="L377">
        <f>IF(G377="GK",VLOOKUP(F377,'[1]2015GoalKeeper Stats'!$A$2:$S$109,5,FALSE),VLOOKUP(F377,'[1]2015Player Stats'!$A$2:$AB$830,5,FALSE))</f>
        <v>14</v>
      </c>
      <c r="M377">
        <f>IF(G377="GK",VLOOKUP(F377,'[1]2015GoalKeeper Stats'!$A$2:$S$109,6,FALSE),VLOOKUP(F377,'[1]2015Player Stats'!$A$2:$AB$830,6,FALSE))</f>
        <v>1232</v>
      </c>
      <c r="N377">
        <f>IF(G377="GK",VLOOKUP(F377,'[1]2015GoalKeeper Stats'!$A$2:$S$109,7,FALSE),VLOOKUP(F377,'[1]2015Player Stats'!$A$2:$AB$830,7,FALSE))</f>
        <v>0</v>
      </c>
      <c r="O377">
        <f>IF(G377="GK",VLOOKUP(F377,'[1]2015GoalKeeper Stats'!$A$2:$S$109,8,FALSE),VLOOKUP(F377,'[1]2015Player Stats'!$A$2:$AB$830,8,FALSE))</f>
        <v>2</v>
      </c>
      <c r="P377">
        <f>IF(G377="GK",VLOOKUP(F377,'[1]2015GoalKeeper Stats'!$A$2:$S$109,9,FALSE),VLOOKUP(F377,'[1]2015Player Stats'!$A$2:$AB$830,9,FALSE))</f>
        <v>26</v>
      </c>
      <c r="Q377">
        <f>IF(G377="GK",VLOOKUP(F377,'[1]2015GoalKeeper Stats'!$A$2:$S$109,10,FALSE),VLOOKUP(F377,'[1]2015Player Stats'!$A$2:$AB$830,10,FALSE))</f>
        <v>10</v>
      </c>
      <c r="R377">
        <f>IF(G377="GK",VLOOKUP(F377,'[1]2015GoalKeeper Stats'!$A$2:$S$109,11,FALSE),VLOOKUP(F377,'[1]2015Player Stats'!$A$2:$AB$830,11,FALSE))</f>
        <v>0</v>
      </c>
      <c r="S377" t="str">
        <f>IF(G377="GK",VLOOKUP(F377,'[1]2015GoalKeeper Stats'!$A$2:$S$109,12,FALSE),VLOOKUP(F377,'[1]2015Player Stats'!$A$2:$AB$830,12,FALSE))</f>
        <v>0/0</v>
      </c>
      <c r="T377">
        <f>IF(G377="GK",VLOOKUP(F377,'[1]2015GoalKeeper Stats'!$A$2:$S$109,13,FALSE),VLOOKUP(F377,'[1]2015Player Stats'!$A$2:$AB$830,13,FALSE))</f>
        <v>0</v>
      </c>
      <c r="U377">
        <f>IF(G377="GK",VLOOKUP(F377,'[1]2015GoalKeeper Stats'!$A$2:$S$109,14,FALSE),VLOOKUP(F377,'[1]2015Player Stats'!$A$2:$AB$830,14,FALSE))</f>
        <v>0</v>
      </c>
      <c r="V377">
        <f>IF(G377="GK",VLOOKUP(F377,'[1]2015GoalKeeper Stats'!$A$2:$S$109,15,FALSE),VLOOKUP(F377,'[1]2015Player Stats'!$A$2:$AB$830,15,FALSE))</f>
        <v>0</v>
      </c>
      <c r="W377">
        <f>IF(G377="GK",VLOOKUP(F377,'[1]2015GoalKeeper Stats'!$A$2:$S$109,16,FALSE),VLOOKUP(F377,'[1]2015Player Stats'!$A$2:$AB$830,16,FALSE))</f>
        <v>0</v>
      </c>
      <c r="X377">
        <f>IF(G377="GK",VLOOKUP(F377,'[1]2015GoalKeeper Stats'!$A$2:$S$109,17,FALSE),VLOOKUP(F377,'[1]2015Player Stats'!$A$2:$AB$830,17,FALSE))</f>
        <v>0</v>
      </c>
      <c r="Y377">
        <f>IF(G377="GK",VLOOKUP(F377,'[1]2015GoalKeeper Stats'!$A$2:$S$109,18,FALSE),VLOOKUP(F377,'[1]2015Player Stats'!$A$2:$AB$830,18,FALSE))</f>
        <v>2</v>
      </c>
      <c r="Z377">
        <f>IF(G377="GK",VLOOKUP(F377,'[1]2015GoalKeeper Stats'!$A$2:$S$109,19,FALSE),VLOOKUP(F377,'[1]2015Player Stats'!$A$2:$AB$830,19,FALSE))</f>
        <v>0</v>
      </c>
      <c r="AA377">
        <f>IF(G377="GK",VLOOKUP(F377,'[1]2015GoalKeeper Stats'!$A$2:$S$109,20,FALSE),VLOOKUP(F377,'[1]2015Player Stats'!$A$2:$AB$830,20,FALSE))</f>
        <v>0.15</v>
      </c>
      <c r="AB377">
        <f>IF(G377="GK",VLOOKUP(F377,'[1]2015GoalKeeper Stats'!$A$2:$S$109,21,FALSE),VLOOKUP(F377,'[1]2015Player Stats'!$A$2:$AB$830,21,FALSE))</f>
        <v>22</v>
      </c>
      <c r="AC377">
        <f>IF(G377="GK",VLOOKUP(F377,'[1]2015GoalKeeper Stats'!$A$2:$S$109,22,FALSE),VLOOKUP(F377,'[1]2015Player Stats'!$A$2:$AB$830,22,FALSE))</f>
        <v>22</v>
      </c>
      <c r="AD377">
        <f>IF(G377="GK",VLOOKUP(F377,'[1]2015GoalKeeper Stats'!$A$2:$S$109,23,FALSE),VLOOKUP(F377,'[1]2015Player Stats'!$A$2:$AB$830,23,FALSE))</f>
        <v>16</v>
      </c>
      <c r="AE377">
        <f>IF(G377="GK",VLOOKUP(F377,'[1]2015GoalKeeper Stats'!$A$2:$S$109,24,FALSE),VLOOKUP(F377,'[1]2015Player Stats'!$A$2:$AB$830,24,FALSE))</f>
        <v>0</v>
      </c>
      <c r="AF377">
        <f>IF(G377="GK",VLOOKUP(F377,'[1]2015GoalKeeper Stats'!$A$2:$S$109,25,FALSE),VLOOKUP(F377,'[1]2015Player Stats'!$A$2:$AB$830,25,FALSE))</f>
        <v>0</v>
      </c>
      <c r="AG377">
        <f>IF(G377="GK",VLOOKUP(F377,'[1]2015GoalKeeper Stats'!$A$2:$S$109,26,FALSE),VLOOKUP(F377,'[1]2015Player Stats'!$A$2:$AB$830,26,FALSE))</f>
        <v>38.46</v>
      </c>
      <c r="AH377" s="51">
        <v>2015</v>
      </c>
      <c r="AI377" s="51">
        <v>34</v>
      </c>
      <c r="AJ377" s="51">
        <v>417</v>
      </c>
      <c r="AK377" s="51">
        <v>411</v>
      </c>
      <c r="AL377" s="51">
        <v>33</v>
      </c>
      <c r="AM377" s="51">
        <v>42</v>
      </c>
      <c r="AN377" s="51">
        <v>-9</v>
      </c>
      <c r="AO377" s="52">
        <v>33.46</v>
      </c>
      <c r="AP377" s="52">
        <v>41.06</v>
      </c>
      <c r="AQ377" s="52">
        <v>-7.6</v>
      </c>
      <c r="AR377" s="52">
        <v>-1.4</v>
      </c>
      <c r="AS377" s="51">
        <v>37</v>
      </c>
      <c r="AT377" s="52">
        <v>40.69</v>
      </c>
    </row>
    <row r="378" spans="1:46" hidden="1">
      <c r="A378">
        <v>2015</v>
      </c>
      <c r="B378" t="s">
        <v>198</v>
      </c>
      <c r="C378" t="s">
        <v>198</v>
      </c>
      <c r="D378" t="s">
        <v>1502</v>
      </c>
      <c r="E378" t="s">
        <v>1503</v>
      </c>
      <c r="F378" t="str">
        <f t="shared" si="5"/>
        <v>Charles Eloundou</v>
      </c>
      <c r="G378" t="s">
        <v>875</v>
      </c>
      <c r="H378" s="143">
        <v>65000</v>
      </c>
      <c r="I378" s="143">
        <v>60000</v>
      </c>
      <c r="J378" t="str">
        <f>IF(G378="GK",VLOOKUP(F378,'[1]2015GoalKeeper Stats'!$A$2:$S$109,2,FALSE),VLOOKUP(F378,'[1]2015Player Stats'!$A$2:$AB$830,2,FALSE))</f>
        <v>COL</v>
      </c>
      <c r="K378">
        <f>IF(G378="GK",VLOOKUP(F378,'[1]2015GoalKeeper Stats'!$A$2:$S$109,4,FALSE),VLOOKUP(F378,'[1]2015Player Stats'!$A$2:$AB$830,4,FALSE))</f>
        <v>11</v>
      </c>
      <c r="L378">
        <f>IF(G378="GK",VLOOKUP(F378,'[1]2015GoalKeeper Stats'!$A$2:$S$109,5,FALSE),VLOOKUP(F378,'[1]2015Player Stats'!$A$2:$AB$830,5,FALSE))</f>
        <v>3</v>
      </c>
      <c r="M378">
        <f>IF(G378="GK",VLOOKUP(F378,'[1]2015GoalKeeper Stats'!$A$2:$S$109,6,FALSE),VLOOKUP(F378,'[1]2015Player Stats'!$A$2:$AB$830,6,FALSE))</f>
        <v>341</v>
      </c>
      <c r="N378">
        <f>IF(G378="GK",VLOOKUP(F378,'[1]2015GoalKeeper Stats'!$A$2:$S$109,7,FALSE),VLOOKUP(F378,'[1]2015Player Stats'!$A$2:$AB$830,7,FALSE))</f>
        <v>0</v>
      </c>
      <c r="O378">
        <f>IF(G378="GK",VLOOKUP(F378,'[1]2015GoalKeeper Stats'!$A$2:$S$109,8,FALSE),VLOOKUP(F378,'[1]2015Player Stats'!$A$2:$AB$830,8,FALSE))</f>
        <v>2</v>
      </c>
      <c r="P378">
        <f>IF(G378="GK",VLOOKUP(F378,'[1]2015GoalKeeper Stats'!$A$2:$S$109,9,FALSE),VLOOKUP(F378,'[1]2015Player Stats'!$A$2:$AB$830,9,FALSE))</f>
        <v>15</v>
      </c>
      <c r="Q378">
        <f>IF(G378="GK",VLOOKUP(F378,'[1]2015GoalKeeper Stats'!$A$2:$S$109,10,FALSE),VLOOKUP(F378,'[1]2015Player Stats'!$A$2:$AB$830,10,FALSE))</f>
        <v>2</v>
      </c>
      <c r="R378">
        <f>IF(G378="GK",VLOOKUP(F378,'[1]2015GoalKeeper Stats'!$A$2:$S$109,11,FALSE),VLOOKUP(F378,'[1]2015Player Stats'!$A$2:$AB$830,11,FALSE))</f>
        <v>0</v>
      </c>
      <c r="S378" t="str">
        <f>IF(G378="GK",VLOOKUP(F378,'[1]2015GoalKeeper Stats'!$A$2:$S$109,12,FALSE),VLOOKUP(F378,'[1]2015Player Stats'!$A$2:$AB$830,12,FALSE))</f>
        <v>0/0</v>
      </c>
      <c r="T378">
        <f>IF(G378="GK",VLOOKUP(F378,'[1]2015GoalKeeper Stats'!$A$2:$S$109,13,FALSE),VLOOKUP(F378,'[1]2015Player Stats'!$A$2:$AB$830,13,FALSE))</f>
        <v>0</v>
      </c>
      <c r="U378">
        <f>IF(G378="GK",VLOOKUP(F378,'[1]2015GoalKeeper Stats'!$A$2:$S$109,14,FALSE),VLOOKUP(F378,'[1]2015Player Stats'!$A$2:$AB$830,14,FALSE))</f>
        <v>0</v>
      </c>
      <c r="V378">
        <f>IF(G378="GK",VLOOKUP(F378,'[1]2015GoalKeeper Stats'!$A$2:$S$109,15,FALSE),VLOOKUP(F378,'[1]2015Player Stats'!$A$2:$AB$830,15,FALSE))</f>
        <v>0</v>
      </c>
      <c r="W378">
        <f>IF(G378="GK",VLOOKUP(F378,'[1]2015GoalKeeper Stats'!$A$2:$S$109,16,FALSE),VLOOKUP(F378,'[1]2015Player Stats'!$A$2:$AB$830,16,FALSE))</f>
        <v>0</v>
      </c>
      <c r="X378">
        <f>IF(G378="GK",VLOOKUP(F378,'[1]2015GoalKeeper Stats'!$A$2:$S$109,17,FALSE),VLOOKUP(F378,'[1]2015Player Stats'!$A$2:$AB$830,17,FALSE))</f>
        <v>0</v>
      </c>
      <c r="Y378">
        <f>IF(G378="GK",VLOOKUP(F378,'[1]2015GoalKeeper Stats'!$A$2:$S$109,18,FALSE),VLOOKUP(F378,'[1]2015Player Stats'!$A$2:$AB$830,18,FALSE))</f>
        <v>2</v>
      </c>
      <c r="Z378">
        <f>IF(G378="GK",VLOOKUP(F378,'[1]2015GoalKeeper Stats'!$A$2:$S$109,19,FALSE),VLOOKUP(F378,'[1]2015Player Stats'!$A$2:$AB$830,19,FALSE))</f>
        <v>0</v>
      </c>
      <c r="AA378">
        <f>IF(G378="GK",VLOOKUP(F378,'[1]2015GoalKeeper Stats'!$A$2:$S$109,20,FALSE),VLOOKUP(F378,'[1]2015Player Stats'!$A$2:$AB$830,20,FALSE))</f>
        <v>0.53</v>
      </c>
      <c r="AB378">
        <f>IF(G378="GK",VLOOKUP(F378,'[1]2015GoalKeeper Stats'!$A$2:$S$109,21,FALSE),VLOOKUP(F378,'[1]2015Player Stats'!$A$2:$AB$830,21,FALSE))</f>
        <v>2</v>
      </c>
      <c r="AC378">
        <f>IF(G378="GK",VLOOKUP(F378,'[1]2015GoalKeeper Stats'!$A$2:$S$109,22,FALSE),VLOOKUP(F378,'[1]2015Player Stats'!$A$2:$AB$830,22,FALSE))</f>
        <v>3</v>
      </c>
      <c r="AD378">
        <f>IF(G378="GK",VLOOKUP(F378,'[1]2015GoalKeeper Stats'!$A$2:$S$109,23,FALSE),VLOOKUP(F378,'[1]2015Player Stats'!$A$2:$AB$830,23,FALSE))</f>
        <v>5</v>
      </c>
      <c r="AE378">
        <f>IF(G378="GK",VLOOKUP(F378,'[1]2015GoalKeeper Stats'!$A$2:$S$109,24,FALSE),VLOOKUP(F378,'[1]2015Player Stats'!$A$2:$AB$830,24,FALSE))</f>
        <v>0</v>
      </c>
      <c r="AF378">
        <f>IF(G378="GK",VLOOKUP(F378,'[1]2015GoalKeeper Stats'!$A$2:$S$109,25,FALSE),VLOOKUP(F378,'[1]2015Player Stats'!$A$2:$AB$830,25,FALSE))</f>
        <v>0</v>
      </c>
      <c r="AG378">
        <f>IF(G378="GK",VLOOKUP(F378,'[1]2015GoalKeeper Stats'!$A$2:$S$109,26,FALSE),VLOOKUP(F378,'[1]2015Player Stats'!$A$2:$AB$830,26,FALSE))</f>
        <v>13.33</v>
      </c>
      <c r="AH378" s="51">
        <v>2015</v>
      </c>
      <c r="AI378" s="51">
        <v>34</v>
      </c>
      <c r="AJ378" s="51">
        <v>417</v>
      </c>
      <c r="AK378" s="51">
        <v>411</v>
      </c>
      <c r="AL378" s="51">
        <v>33</v>
      </c>
      <c r="AM378" s="51">
        <v>42</v>
      </c>
      <c r="AN378" s="51">
        <v>-9</v>
      </c>
      <c r="AO378" s="52">
        <v>33.46</v>
      </c>
      <c r="AP378" s="52">
        <v>41.06</v>
      </c>
      <c r="AQ378" s="52">
        <v>-7.6</v>
      </c>
      <c r="AR378" s="52">
        <v>-1.4</v>
      </c>
      <c r="AS378" s="51">
        <v>37</v>
      </c>
      <c r="AT378" s="52">
        <v>40.69</v>
      </c>
    </row>
    <row r="379" spans="1:46" hidden="1">
      <c r="A379">
        <v>2015</v>
      </c>
      <c r="B379" t="s">
        <v>196</v>
      </c>
      <c r="C379" t="s">
        <v>196</v>
      </c>
      <c r="D379" t="s">
        <v>1167</v>
      </c>
      <c r="E379" t="s">
        <v>1495</v>
      </c>
      <c r="F379" t="str">
        <f t="shared" si="5"/>
        <v>Zach Scott</v>
      </c>
      <c r="G379" t="s">
        <v>893</v>
      </c>
      <c r="H379" s="143">
        <v>65000</v>
      </c>
      <c r="I379" s="143">
        <v>65000</v>
      </c>
      <c r="J379" t="str">
        <f>IF(G379="GK",VLOOKUP(F379,'[1]2015GoalKeeper Stats'!$A$2:$S$109,2,FALSE),VLOOKUP(F379,'[1]2015Player Stats'!$A$2:$AB$830,2,FALSE))</f>
        <v>SEA</v>
      </c>
      <c r="K379">
        <f>IF(G379="GK",VLOOKUP(F379,'[1]2015GoalKeeper Stats'!$A$2:$S$109,4,FALSE),VLOOKUP(F379,'[1]2015Player Stats'!$A$2:$AB$830,4,FALSE))</f>
        <v>20</v>
      </c>
      <c r="L379">
        <f>IF(G379="GK",VLOOKUP(F379,'[1]2015GoalKeeper Stats'!$A$2:$S$109,5,FALSE),VLOOKUP(F379,'[1]2015Player Stats'!$A$2:$AB$830,5,FALSE))</f>
        <v>15</v>
      </c>
      <c r="M379">
        <f>IF(G379="GK",VLOOKUP(F379,'[1]2015GoalKeeper Stats'!$A$2:$S$109,6,FALSE),VLOOKUP(F379,'[1]2015Player Stats'!$A$2:$AB$830,6,FALSE))</f>
        <v>1481</v>
      </c>
      <c r="N379">
        <f>IF(G379="GK",VLOOKUP(F379,'[1]2015GoalKeeper Stats'!$A$2:$S$109,7,FALSE),VLOOKUP(F379,'[1]2015Player Stats'!$A$2:$AB$830,7,FALSE))</f>
        <v>0</v>
      </c>
      <c r="O379">
        <f>IF(G379="GK",VLOOKUP(F379,'[1]2015GoalKeeper Stats'!$A$2:$S$109,8,FALSE),VLOOKUP(F379,'[1]2015Player Stats'!$A$2:$AB$830,8,FALSE))</f>
        <v>0</v>
      </c>
      <c r="P379">
        <f>IF(G379="GK",VLOOKUP(F379,'[1]2015GoalKeeper Stats'!$A$2:$S$109,9,FALSE),VLOOKUP(F379,'[1]2015Player Stats'!$A$2:$AB$830,9,FALSE))</f>
        <v>9</v>
      </c>
      <c r="Q379">
        <f>IF(G379="GK",VLOOKUP(F379,'[1]2015GoalKeeper Stats'!$A$2:$S$109,10,FALSE),VLOOKUP(F379,'[1]2015Player Stats'!$A$2:$AB$830,10,FALSE))</f>
        <v>4</v>
      </c>
      <c r="R379">
        <f>IF(G379="GK",VLOOKUP(F379,'[1]2015GoalKeeper Stats'!$A$2:$S$109,11,FALSE),VLOOKUP(F379,'[1]2015Player Stats'!$A$2:$AB$830,11,FALSE))</f>
        <v>0</v>
      </c>
      <c r="S379" t="str">
        <f>IF(G379="GK",VLOOKUP(F379,'[1]2015GoalKeeper Stats'!$A$2:$S$109,12,FALSE),VLOOKUP(F379,'[1]2015Player Stats'!$A$2:$AB$830,12,FALSE))</f>
        <v>0/0</v>
      </c>
      <c r="T379">
        <f>IF(G379="GK",VLOOKUP(F379,'[1]2015GoalKeeper Stats'!$A$2:$S$109,13,FALSE),VLOOKUP(F379,'[1]2015Player Stats'!$A$2:$AB$830,13,FALSE))</f>
        <v>0</v>
      </c>
      <c r="U379">
        <f>IF(G379="GK",VLOOKUP(F379,'[1]2015GoalKeeper Stats'!$A$2:$S$109,14,FALSE),VLOOKUP(F379,'[1]2015Player Stats'!$A$2:$AB$830,14,FALSE))</f>
        <v>0</v>
      </c>
      <c r="V379">
        <f>IF(G379="GK",VLOOKUP(F379,'[1]2015GoalKeeper Stats'!$A$2:$S$109,15,FALSE),VLOOKUP(F379,'[1]2015Player Stats'!$A$2:$AB$830,15,FALSE))</f>
        <v>0</v>
      </c>
      <c r="W379">
        <f>IF(G379="GK",VLOOKUP(F379,'[1]2015GoalKeeper Stats'!$A$2:$S$109,16,FALSE),VLOOKUP(F379,'[1]2015Player Stats'!$A$2:$AB$830,16,FALSE))</f>
        <v>0</v>
      </c>
      <c r="X379">
        <f>IF(G379="GK",VLOOKUP(F379,'[1]2015GoalKeeper Stats'!$A$2:$S$109,17,FALSE),VLOOKUP(F379,'[1]2015Player Stats'!$A$2:$AB$830,17,FALSE))</f>
        <v>0</v>
      </c>
      <c r="Y379">
        <f>IF(G379="GK",VLOOKUP(F379,'[1]2015GoalKeeper Stats'!$A$2:$S$109,18,FALSE),VLOOKUP(F379,'[1]2015Player Stats'!$A$2:$AB$830,18,FALSE))</f>
        <v>0</v>
      </c>
      <c r="Z379">
        <f>IF(G379="GK",VLOOKUP(F379,'[1]2015GoalKeeper Stats'!$A$2:$S$109,19,FALSE),VLOOKUP(F379,'[1]2015Player Stats'!$A$2:$AB$830,19,FALSE))</f>
        <v>0</v>
      </c>
      <c r="AA379">
        <f>IF(G379="GK",VLOOKUP(F379,'[1]2015GoalKeeper Stats'!$A$2:$S$109,20,FALSE),VLOOKUP(F379,'[1]2015Player Stats'!$A$2:$AB$830,20,FALSE))</f>
        <v>0</v>
      </c>
      <c r="AB379">
        <f>IF(G379="GK",VLOOKUP(F379,'[1]2015GoalKeeper Stats'!$A$2:$S$109,21,FALSE),VLOOKUP(F379,'[1]2015Player Stats'!$A$2:$AB$830,21,FALSE))</f>
        <v>14</v>
      </c>
      <c r="AC379">
        <f>IF(G379="GK",VLOOKUP(F379,'[1]2015GoalKeeper Stats'!$A$2:$S$109,22,FALSE),VLOOKUP(F379,'[1]2015Player Stats'!$A$2:$AB$830,22,FALSE))</f>
        <v>7</v>
      </c>
      <c r="AD379">
        <f>IF(G379="GK",VLOOKUP(F379,'[1]2015GoalKeeper Stats'!$A$2:$S$109,23,FALSE),VLOOKUP(F379,'[1]2015Player Stats'!$A$2:$AB$830,23,FALSE))</f>
        <v>1</v>
      </c>
      <c r="AE379">
        <f>IF(G379="GK",VLOOKUP(F379,'[1]2015GoalKeeper Stats'!$A$2:$S$109,24,FALSE),VLOOKUP(F379,'[1]2015Player Stats'!$A$2:$AB$830,24,FALSE))</f>
        <v>4</v>
      </c>
      <c r="AF379">
        <f>IF(G379="GK",VLOOKUP(F379,'[1]2015GoalKeeper Stats'!$A$2:$S$109,25,FALSE),VLOOKUP(F379,'[1]2015Player Stats'!$A$2:$AB$830,25,FALSE))</f>
        <v>0</v>
      </c>
      <c r="AG379">
        <f>IF(G379="GK",VLOOKUP(F379,'[1]2015GoalKeeper Stats'!$A$2:$S$109,26,FALSE),VLOOKUP(F379,'[1]2015Player Stats'!$A$2:$AB$830,26,FALSE))</f>
        <v>44.44</v>
      </c>
      <c r="AH379" s="51">
        <v>2015</v>
      </c>
      <c r="AI379" s="51">
        <v>34</v>
      </c>
      <c r="AJ379" s="51">
        <v>331</v>
      </c>
      <c r="AK379" s="51">
        <v>464</v>
      </c>
      <c r="AL379" s="51">
        <v>44</v>
      </c>
      <c r="AM379" s="51">
        <v>36</v>
      </c>
      <c r="AN379" s="51">
        <v>8</v>
      </c>
      <c r="AO379" s="52">
        <v>42.15</v>
      </c>
      <c r="AP379" s="52">
        <v>38.61</v>
      </c>
      <c r="AQ379" s="52">
        <v>3.53</v>
      </c>
      <c r="AR379" s="52">
        <v>4.47</v>
      </c>
      <c r="AS379" s="51">
        <v>51</v>
      </c>
      <c r="AT379" s="52">
        <v>49.63</v>
      </c>
    </row>
    <row r="380" spans="1:46" hidden="1">
      <c r="A380">
        <v>2015</v>
      </c>
      <c r="B380" t="s">
        <v>203</v>
      </c>
      <c r="C380" t="s">
        <v>203</v>
      </c>
      <c r="D380" t="s">
        <v>1504</v>
      </c>
      <c r="E380" t="s">
        <v>1505</v>
      </c>
      <c r="F380" t="str">
        <f t="shared" si="5"/>
        <v>Samuel Adekugbe</v>
      </c>
      <c r="G380" t="s">
        <v>893</v>
      </c>
      <c r="H380" s="143">
        <v>65000</v>
      </c>
      <c r="I380" s="143">
        <v>60000</v>
      </c>
      <c r="J380" t="str">
        <f>IF(G380="GK",VLOOKUP(F380,'[1]2015GoalKeeper Stats'!$A$2:$S$109,2,FALSE),VLOOKUP(F380,'[1]2015Player Stats'!$A$2:$AB$830,2,FALSE))</f>
        <v>VAN</v>
      </c>
      <c r="K380">
        <f>IF(G380="GK",VLOOKUP(F380,'[1]2015GoalKeeper Stats'!$A$2:$S$109,4,FALSE),VLOOKUP(F380,'[1]2015Player Stats'!$A$2:$AB$830,4,FALSE))</f>
        <v>9</v>
      </c>
      <c r="L380">
        <f>IF(G380="GK",VLOOKUP(F380,'[1]2015GoalKeeper Stats'!$A$2:$S$109,5,FALSE),VLOOKUP(F380,'[1]2015Player Stats'!$A$2:$AB$830,5,FALSE))</f>
        <v>7</v>
      </c>
      <c r="M380">
        <f>IF(G380="GK",VLOOKUP(F380,'[1]2015GoalKeeper Stats'!$A$2:$S$109,6,FALSE),VLOOKUP(F380,'[1]2015Player Stats'!$A$2:$AB$830,6,FALSE))</f>
        <v>647</v>
      </c>
      <c r="N380">
        <f>IF(G380="GK",VLOOKUP(F380,'[1]2015GoalKeeper Stats'!$A$2:$S$109,7,FALSE),VLOOKUP(F380,'[1]2015Player Stats'!$A$2:$AB$830,7,FALSE))</f>
        <v>0</v>
      </c>
      <c r="O380">
        <f>IF(G380="GK",VLOOKUP(F380,'[1]2015GoalKeeper Stats'!$A$2:$S$109,8,FALSE),VLOOKUP(F380,'[1]2015Player Stats'!$A$2:$AB$830,8,FALSE))</f>
        <v>0</v>
      </c>
      <c r="P380">
        <f>IF(G380="GK",VLOOKUP(F380,'[1]2015GoalKeeper Stats'!$A$2:$S$109,9,FALSE),VLOOKUP(F380,'[1]2015Player Stats'!$A$2:$AB$830,9,FALSE))</f>
        <v>2</v>
      </c>
      <c r="Q380">
        <f>IF(G380="GK",VLOOKUP(F380,'[1]2015GoalKeeper Stats'!$A$2:$S$109,10,FALSE),VLOOKUP(F380,'[1]2015Player Stats'!$A$2:$AB$830,10,FALSE))</f>
        <v>1</v>
      </c>
      <c r="R380">
        <f>IF(G380="GK",VLOOKUP(F380,'[1]2015GoalKeeper Stats'!$A$2:$S$109,11,FALSE),VLOOKUP(F380,'[1]2015Player Stats'!$A$2:$AB$830,11,FALSE))</f>
        <v>0</v>
      </c>
      <c r="S380" t="str">
        <f>IF(G380="GK",VLOOKUP(F380,'[1]2015GoalKeeper Stats'!$A$2:$S$109,12,FALSE),VLOOKUP(F380,'[1]2015Player Stats'!$A$2:$AB$830,12,FALSE))</f>
        <v>0/0</v>
      </c>
      <c r="T380">
        <f>IF(G380="GK",VLOOKUP(F380,'[1]2015GoalKeeper Stats'!$A$2:$S$109,13,FALSE),VLOOKUP(F380,'[1]2015Player Stats'!$A$2:$AB$830,13,FALSE))</f>
        <v>0</v>
      </c>
      <c r="U380">
        <f>IF(G380="GK",VLOOKUP(F380,'[1]2015GoalKeeper Stats'!$A$2:$S$109,14,FALSE),VLOOKUP(F380,'[1]2015Player Stats'!$A$2:$AB$830,14,FALSE))</f>
        <v>0</v>
      </c>
      <c r="V380">
        <f>IF(G380="GK",VLOOKUP(F380,'[1]2015GoalKeeper Stats'!$A$2:$S$109,15,FALSE),VLOOKUP(F380,'[1]2015Player Stats'!$A$2:$AB$830,15,FALSE))</f>
        <v>0</v>
      </c>
      <c r="W380">
        <f>IF(G380="GK",VLOOKUP(F380,'[1]2015GoalKeeper Stats'!$A$2:$S$109,16,FALSE),VLOOKUP(F380,'[1]2015Player Stats'!$A$2:$AB$830,16,FALSE))</f>
        <v>0</v>
      </c>
      <c r="X380">
        <f>IF(G380="GK",VLOOKUP(F380,'[1]2015GoalKeeper Stats'!$A$2:$S$109,17,FALSE),VLOOKUP(F380,'[1]2015Player Stats'!$A$2:$AB$830,17,FALSE))</f>
        <v>0</v>
      </c>
      <c r="Y380">
        <f>IF(G380="GK",VLOOKUP(F380,'[1]2015GoalKeeper Stats'!$A$2:$S$109,18,FALSE),VLOOKUP(F380,'[1]2015Player Stats'!$A$2:$AB$830,18,FALSE))</f>
        <v>0</v>
      </c>
      <c r="Z380">
        <f>IF(G380="GK",VLOOKUP(F380,'[1]2015GoalKeeper Stats'!$A$2:$S$109,19,FALSE),VLOOKUP(F380,'[1]2015Player Stats'!$A$2:$AB$830,19,FALSE))</f>
        <v>0</v>
      </c>
      <c r="AA380">
        <f>IF(G380="GK",VLOOKUP(F380,'[1]2015GoalKeeper Stats'!$A$2:$S$109,20,FALSE),VLOOKUP(F380,'[1]2015Player Stats'!$A$2:$AB$830,20,FALSE))</f>
        <v>0</v>
      </c>
      <c r="AB380">
        <f>IF(G380="GK",VLOOKUP(F380,'[1]2015GoalKeeper Stats'!$A$2:$S$109,21,FALSE),VLOOKUP(F380,'[1]2015Player Stats'!$A$2:$AB$830,21,FALSE))</f>
        <v>12</v>
      </c>
      <c r="AC380">
        <f>IF(G380="GK",VLOOKUP(F380,'[1]2015GoalKeeper Stats'!$A$2:$S$109,22,FALSE),VLOOKUP(F380,'[1]2015Player Stats'!$A$2:$AB$830,22,FALSE))</f>
        <v>6</v>
      </c>
      <c r="AD380">
        <f>IF(G380="GK",VLOOKUP(F380,'[1]2015GoalKeeper Stats'!$A$2:$S$109,23,FALSE),VLOOKUP(F380,'[1]2015Player Stats'!$A$2:$AB$830,23,FALSE))</f>
        <v>2</v>
      </c>
      <c r="AE380">
        <f>IF(G380="GK",VLOOKUP(F380,'[1]2015GoalKeeper Stats'!$A$2:$S$109,24,FALSE),VLOOKUP(F380,'[1]2015Player Stats'!$A$2:$AB$830,24,FALSE))</f>
        <v>4</v>
      </c>
      <c r="AF380">
        <f>IF(G380="GK",VLOOKUP(F380,'[1]2015GoalKeeper Stats'!$A$2:$S$109,25,FALSE),VLOOKUP(F380,'[1]2015Player Stats'!$A$2:$AB$830,25,FALSE))</f>
        <v>0</v>
      </c>
      <c r="AG380">
        <f>IF(G380="GK",VLOOKUP(F380,'[1]2015GoalKeeper Stats'!$A$2:$S$109,26,FALSE),VLOOKUP(F380,'[1]2015Player Stats'!$A$2:$AB$830,26,FALSE))</f>
        <v>50</v>
      </c>
      <c r="AH380" s="51">
        <v>2015</v>
      </c>
      <c r="AI380" s="51">
        <v>34</v>
      </c>
      <c r="AJ380" s="51">
        <v>440</v>
      </c>
      <c r="AK380" s="51">
        <v>386</v>
      </c>
      <c r="AL380" s="51">
        <v>45</v>
      </c>
      <c r="AM380" s="51">
        <v>36</v>
      </c>
      <c r="AN380" s="51">
        <v>9</v>
      </c>
      <c r="AO380" s="52">
        <v>42.02</v>
      </c>
      <c r="AP380" s="52">
        <v>37.61</v>
      </c>
      <c r="AQ380" s="52">
        <v>4.41</v>
      </c>
      <c r="AR380" s="52">
        <v>4.59</v>
      </c>
      <c r="AS380" s="51">
        <v>53</v>
      </c>
      <c r="AT380" s="52">
        <v>49.64</v>
      </c>
    </row>
    <row r="381" spans="1:46" hidden="1">
      <c r="A381">
        <v>2015</v>
      </c>
      <c r="B381" t="s">
        <v>943</v>
      </c>
      <c r="C381" t="s">
        <v>175</v>
      </c>
      <c r="D381" t="s">
        <v>1467</v>
      </c>
      <c r="E381" t="s">
        <v>1506</v>
      </c>
      <c r="F381" t="str">
        <f t="shared" si="5"/>
        <v>Connor Lade</v>
      </c>
      <c r="G381" t="s">
        <v>893</v>
      </c>
      <c r="H381" s="143">
        <v>64891</v>
      </c>
      <c r="I381" s="143">
        <v>60638</v>
      </c>
      <c r="J381" t="str">
        <f>IF(G381="GK",VLOOKUP(F381,'[1]2015GoalKeeper Stats'!$A$2:$S$109,2,FALSE),VLOOKUP(F381,'[1]2015Player Stats'!$A$2:$AB$830,2,FALSE))</f>
        <v>NYR</v>
      </c>
      <c r="K381">
        <f>IF(G381="GK",VLOOKUP(F381,'[1]2015GoalKeeper Stats'!$A$2:$S$109,4,FALSE),VLOOKUP(F381,'[1]2015Player Stats'!$A$2:$AB$830,4,FALSE))</f>
        <v>18</v>
      </c>
      <c r="L381">
        <f>IF(G381="GK",VLOOKUP(F381,'[1]2015GoalKeeper Stats'!$A$2:$S$109,5,FALSE),VLOOKUP(F381,'[1]2015Player Stats'!$A$2:$AB$830,5,FALSE))</f>
        <v>16</v>
      </c>
      <c r="M381">
        <f>IF(G381="GK",VLOOKUP(F381,'[1]2015GoalKeeper Stats'!$A$2:$S$109,6,FALSE),VLOOKUP(F381,'[1]2015Player Stats'!$A$2:$AB$830,6,FALSE))</f>
        <v>1433</v>
      </c>
      <c r="N381">
        <f>IF(G381="GK",VLOOKUP(F381,'[1]2015GoalKeeper Stats'!$A$2:$S$109,7,FALSE),VLOOKUP(F381,'[1]2015Player Stats'!$A$2:$AB$830,7,FALSE))</f>
        <v>0</v>
      </c>
      <c r="O381">
        <f>IF(G381="GK",VLOOKUP(F381,'[1]2015GoalKeeper Stats'!$A$2:$S$109,8,FALSE),VLOOKUP(F381,'[1]2015Player Stats'!$A$2:$AB$830,8,FALSE))</f>
        <v>1</v>
      </c>
      <c r="P381">
        <f>IF(G381="GK",VLOOKUP(F381,'[1]2015GoalKeeper Stats'!$A$2:$S$109,9,FALSE),VLOOKUP(F381,'[1]2015Player Stats'!$A$2:$AB$830,9,FALSE))</f>
        <v>5</v>
      </c>
      <c r="Q381">
        <f>IF(G381="GK",VLOOKUP(F381,'[1]2015GoalKeeper Stats'!$A$2:$S$109,10,FALSE),VLOOKUP(F381,'[1]2015Player Stats'!$A$2:$AB$830,10,FALSE))</f>
        <v>1</v>
      </c>
      <c r="R381">
        <f>IF(G381="GK",VLOOKUP(F381,'[1]2015GoalKeeper Stats'!$A$2:$S$109,11,FALSE),VLOOKUP(F381,'[1]2015Player Stats'!$A$2:$AB$830,11,FALSE))</f>
        <v>0</v>
      </c>
      <c r="S381" t="str">
        <f>IF(G381="GK",VLOOKUP(F381,'[1]2015GoalKeeper Stats'!$A$2:$S$109,12,FALSE),VLOOKUP(F381,'[1]2015Player Stats'!$A$2:$AB$830,12,FALSE))</f>
        <v>0/0</v>
      </c>
      <c r="T381">
        <f>IF(G381="GK",VLOOKUP(F381,'[1]2015GoalKeeper Stats'!$A$2:$S$109,13,FALSE),VLOOKUP(F381,'[1]2015Player Stats'!$A$2:$AB$830,13,FALSE))</f>
        <v>0</v>
      </c>
      <c r="U381">
        <f>IF(G381="GK",VLOOKUP(F381,'[1]2015GoalKeeper Stats'!$A$2:$S$109,14,FALSE),VLOOKUP(F381,'[1]2015Player Stats'!$A$2:$AB$830,14,FALSE))</f>
        <v>0</v>
      </c>
      <c r="V381">
        <f>IF(G381="GK",VLOOKUP(F381,'[1]2015GoalKeeper Stats'!$A$2:$S$109,15,FALSE),VLOOKUP(F381,'[1]2015Player Stats'!$A$2:$AB$830,15,FALSE))</f>
        <v>0</v>
      </c>
      <c r="W381">
        <f>IF(G381="GK",VLOOKUP(F381,'[1]2015GoalKeeper Stats'!$A$2:$S$109,16,FALSE),VLOOKUP(F381,'[1]2015Player Stats'!$A$2:$AB$830,16,FALSE))</f>
        <v>0</v>
      </c>
      <c r="X381">
        <f>IF(G381="GK",VLOOKUP(F381,'[1]2015GoalKeeper Stats'!$A$2:$S$109,17,FALSE),VLOOKUP(F381,'[1]2015Player Stats'!$A$2:$AB$830,17,FALSE))</f>
        <v>1</v>
      </c>
      <c r="Y381">
        <f>IF(G381="GK",VLOOKUP(F381,'[1]2015GoalKeeper Stats'!$A$2:$S$109,18,FALSE),VLOOKUP(F381,'[1]2015Player Stats'!$A$2:$AB$830,18,FALSE))</f>
        <v>1</v>
      </c>
      <c r="Z381">
        <f>IF(G381="GK",VLOOKUP(F381,'[1]2015GoalKeeper Stats'!$A$2:$S$109,19,FALSE),VLOOKUP(F381,'[1]2015Player Stats'!$A$2:$AB$830,19,FALSE))</f>
        <v>0</v>
      </c>
      <c r="AA381">
        <f>IF(G381="GK",VLOOKUP(F381,'[1]2015GoalKeeper Stats'!$A$2:$S$109,20,FALSE),VLOOKUP(F381,'[1]2015Player Stats'!$A$2:$AB$830,20,FALSE))</f>
        <v>0.06</v>
      </c>
      <c r="AB381">
        <f>IF(G381="GK",VLOOKUP(F381,'[1]2015GoalKeeper Stats'!$A$2:$S$109,21,FALSE),VLOOKUP(F381,'[1]2015Player Stats'!$A$2:$AB$830,21,FALSE))</f>
        <v>20</v>
      </c>
      <c r="AC381">
        <f>IF(G381="GK",VLOOKUP(F381,'[1]2015GoalKeeper Stats'!$A$2:$S$109,22,FALSE),VLOOKUP(F381,'[1]2015Player Stats'!$A$2:$AB$830,22,FALSE))</f>
        <v>15</v>
      </c>
      <c r="AD381">
        <f>IF(G381="GK",VLOOKUP(F381,'[1]2015GoalKeeper Stats'!$A$2:$S$109,23,FALSE),VLOOKUP(F381,'[1]2015Player Stats'!$A$2:$AB$830,23,FALSE))</f>
        <v>0</v>
      </c>
      <c r="AE381">
        <f>IF(G381="GK",VLOOKUP(F381,'[1]2015GoalKeeper Stats'!$A$2:$S$109,24,FALSE),VLOOKUP(F381,'[1]2015Player Stats'!$A$2:$AB$830,24,FALSE))</f>
        <v>6</v>
      </c>
      <c r="AF381">
        <f>IF(G381="GK",VLOOKUP(F381,'[1]2015GoalKeeper Stats'!$A$2:$S$109,25,FALSE),VLOOKUP(F381,'[1]2015Player Stats'!$A$2:$AB$830,25,FALSE))</f>
        <v>0</v>
      </c>
      <c r="AG381">
        <f>IF(G381="GK",VLOOKUP(F381,'[1]2015GoalKeeper Stats'!$A$2:$S$109,26,FALSE),VLOOKUP(F381,'[1]2015Player Stats'!$A$2:$AB$830,26,FALSE))</f>
        <v>20</v>
      </c>
      <c r="AH381" s="51">
        <v>2015</v>
      </c>
      <c r="AI381" s="51">
        <v>34</v>
      </c>
      <c r="AJ381" s="51">
        <v>476</v>
      </c>
      <c r="AK381" s="51">
        <v>399</v>
      </c>
      <c r="AL381" s="51">
        <v>62</v>
      </c>
      <c r="AM381" s="51">
        <v>42</v>
      </c>
      <c r="AN381" s="51">
        <v>20</v>
      </c>
      <c r="AO381" s="52">
        <v>60.94</v>
      </c>
      <c r="AP381" s="52">
        <v>38.31</v>
      </c>
      <c r="AQ381" s="52">
        <v>22.63</v>
      </c>
      <c r="AR381" s="52">
        <v>-2.63</v>
      </c>
      <c r="AS381" s="51">
        <v>60</v>
      </c>
      <c r="AT381" s="52">
        <v>61.58</v>
      </c>
    </row>
    <row r="382" spans="1:46" hidden="1">
      <c r="A382">
        <v>2015</v>
      </c>
      <c r="B382" t="s">
        <v>203</v>
      </c>
      <c r="C382" t="s">
        <v>203</v>
      </c>
      <c r="D382" t="s">
        <v>1507</v>
      </c>
      <c r="E382" t="s">
        <v>1508</v>
      </c>
      <c r="F382" t="str">
        <f t="shared" si="5"/>
        <v>Kianz Froese</v>
      </c>
      <c r="G382" t="s">
        <v>903</v>
      </c>
      <c r="H382" s="143">
        <v>64500</v>
      </c>
      <c r="I382" s="143">
        <v>60000</v>
      </c>
      <c r="J382" t="str">
        <f>IF(G382="GK",VLOOKUP(F382,'[1]2015GoalKeeper Stats'!$A$2:$S$109,2,FALSE),VLOOKUP(F382,'[1]2015Player Stats'!$A$2:$AB$830,2,FALSE))</f>
        <v>CAN</v>
      </c>
      <c r="K382">
        <f>IF(G382="GK",VLOOKUP(F382,'[1]2015GoalKeeper Stats'!$A$2:$S$109,4,FALSE),VLOOKUP(F382,'[1]2015Player Stats'!$A$2:$AB$830,4,FALSE))</f>
        <v>9</v>
      </c>
      <c r="L382">
        <f>IF(G382="GK",VLOOKUP(F382,'[1]2015GoalKeeper Stats'!$A$2:$S$109,5,FALSE),VLOOKUP(F382,'[1]2015Player Stats'!$A$2:$AB$830,5,FALSE))</f>
        <v>1</v>
      </c>
      <c r="M382">
        <f>IF(G382="GK",VLOOKUP(F382,'[1]2015GoalKeeper Stats'!$A$2:$S$109,6,FALSE),VLOOKUP(F382,'[1]2015Player Stats'!$A$2:$AB$830,6,FALSE))</f>
        <v>208</v>
      </c>
      <c r="N382">
        <f>IF(G382="GK",VLOOKUP(F382,'[1]2015GoalKeeper Stats'!$A$2:$S$109,7,FALSE),VLOOKUP(F382,'[1]2015Player Stats'!$A$2:$AB$830,7,FALSE))</f>
        <v>1</v>
      </c>
      <c r="O382">
        <f>IF(G382="GK",VLOOKUP(F382,'[1]2015GoalKeeper Stats'!$A$2:$S$109,8,FALSE),VLOOKUP(F382,'[1]2015Player Stats'!$A$2:$AB$830,8,FALSE))</f>
        <v>0</v>
      </c>
      <c r="P382">
        <f>IF(G382="GK",VLOOKUP(F382,'[1]2015GoalKeeper Stats'!$A$2:$S$109,9,FALSE),VLOOKUP(F382,'[1]2015Player Stats'!$A$2:$AB$830,9,FALSE))</f>
        <v>5</v>
      </c>
      <c r="Q382">
        <f>IF(G382="GK",VLOOKUP(F382,'[1]2015GoalKeeper Stats'!$A$2:$S$109,10,FALSE),VLOOKUP(F382,'[1]2015Player Stats'!$A$2:$AB$830,10,FALSE))</f>
        <v>1</v>
      </c>
      <c r="R382">
        <f>IF(G382="GK",VLOOKUP(F382,'[1]2015GoalKeeper Stats'!$A$2:$S$109,11,FALSE),VLOOKUP(F382,'[1]2015Player Stats'!$A$2:$AB$830,11,FALSE))</f>
        <v>1</v>
      </c>
      <c r="S382" t="str">
        <f>IF(G382="GK",VLOOKUP(F382,'[1]2015GoalKeeper Stats'!$A$2:$S$109,12,FALSE),VLOOKUP(F382,'[1]2015Player Stats'!$A$2:$AB$830,12,FALSE))</f>
        <v>0/0</v>
      </c>
      <c r="T382">
        <f>IF(G382="GK",VLOOKUP(F382,'[1]2015GoalKeeper Stats'!$A$2:$S$109,13,FALSE),VLOOKUP(F382,'[1]2015Player Stats'!$A$2:$AB$830,13,FALSE))</f>
        <v>0</v>
      </c>
      <c r="U382">
        <f>IF(G382="GK",VLOOKUP(F382,'[1]2015GoalKeeper Stats'!$A$2:$S$109,14,FALSE),VLOOKUP(F382,'[1]2015Player Stats'!$A$2:$AB$830,14,FALSE))</f>
        <v>1</v>
      </c>
      <c r="V382">
        <f>IF(G382="GK",VLOOKUP(F382,'[1]2015GoalKeeper Stats'!$A$2:$S$109,15,FALSE),VLOOKUP(F382,'[1]2015Player Stats'!$A$2:$AB$830,15,FALSE))</f>
        <v>0.43</v>
      </c>
      <c r="W382">
        <f>IF(G382="GK",VLOOKUP(F382,'[1]2015GoalKeeper Stats'!$A$2:$S$109,16,FALSE),VLOOKUP(F382,'[1]2015Player Stats'!$A$2:$AB$830,16,FALSE))</f>
        <v>20</v>
      </c>
      <c r="X382">
        <f>IF(G382="GK",VLOOKUP(F382,'[1]2015GoalKeeper Stats'!$A$2:$S$109,17,FALSE),VLOOKUP(F382,'[1]2015Player Stats'!$A$2:$AB$830,17,FALSE))</f>
        <v>0</v>
      </c>
      <c r="Y382">
        <f>IF(G382="GK",VLOOKUP(F382,'[1]2015GoalKeeper Stats'!$A$2:$S$109,18,FALSE),VLOOKUP(F382,'[1]2015Player Stats'!$A$2:$AB$830,18,FALSE))</f>
        <v>0</v>
      </c>
      <c r="Z382">
        <f>IF(G382="GK",VLOOKUP(F382,'[1]2015GoalKeeper Stats'!$A$2:$S$109,19,FALSE),VLOOKUP(F382,'[1]2015Player Stats'!$A$2:$AB$830,19,FALSE))</f>
        <v>0</v>
      </c>
      <c r="AA382">
        <f>IF(G382="GK",VLOOKUP(F382,'[1]2015GoalKeeper Stats'!$A$2:$S$109,20,FALSE),VLOOKUP(F382,'[1]2015Player Stats'!$A$2:$AB$830,20,FALSE))</f>
        <v>0</v>
      </c>
      <c r="AB382">
        <f>IF(G382="GK",VLOOKUP(F382,'[1]2015GoalKeeper Stats'!$A$2:$S$109,21,FALSE),VLOOKUP(F382,'[1]2015Player Stats'!$A$2:$AB$830,21,FALSE))</f>
        <v>4</v>
      </c>
      <c r="AC382">
        <f>IF(G382="GK",VLOOKUP(F382,'[1]2015GoalKeeper Stats'!$A$2:$S$109,22,FALSE),VLOOKUP(F382,'[1]2015Player Stats'!$A$2:$AB$830,22,FALSE))</f>
        <v>4</v>
      </c>
      <c r="AD382">
        <f>IF(G382="GK",VLOOKUP(F382,'[1]2015GoalKeeper Stats'!$A$2:$S$109,23,FALSE),VLOOKUP(F382,'[1]2015Player Stats'!$A$2:$AB$830,23,FALSE))</f>
        <v>0</v>
      </c>
      <c r="AE382">
        <f>IF(G382="GK",VLOOKUP(F382,'[1]2015GoalKeeper Stats'!$A$2:$S$109,24,FALSE),VLOOKUP(F382,'[1]2015Player Stats'!$A$2:$AB$830,24,FALSE))</f>
        <v>2</v>
      </c>
      <c r="AF382">
        <f>IF(G382="GK",VLOOKUP(F382,'[1]2015GoalKeeper Stats'!$A$2:$S$109,25,FALSE),VLOOKUP(F382,'[1]2015Player Stats'!$A$2:$AB$830,25,FALSE))</f>
        <v>0</v>
      </c>
      <c r="AG382">
        <f>IF(G382="GK",VLOOKUP(F382,'[1]2015GoalKeeper Stats'!$A$2:$S$109,26,FALSE),VLOOKUP(F382,'[1]2015Player Stats'!$A$2:$AB$830,26,FALSE))</f>
        <v>20</v>
      </c>
      <c r="AH382" s="51">
        <v>2015</v>
      </c>
      <c r="AI382" s="51">
        <v>34</v>
      </c>
      <c r="AJ382" s="51">
        <v>440</v>
      </c>
      <c r="AK382" s="51">
        <v>386</v>
      </c>
      <c r="AL382" s="51">
        <v>45</v>
      </c>
      <c r="AM382" s="51">
        <v>36</v>
      </c>
      <c r="AN382" s="51">
        <v>9</v>
      </c>
      <c r="AO382" s="52">
        <v>42.02</v>
      </c>
      <c r="AP382" s="52">
        <v>37.61</v>
      </c>
      <c r="AQ382" s="52">
        <v>4.41</v>
      </c>
      <c r="AR382" s="52">
        <v>4.59</v>
      </c>
      <c r="AS382" s="51">
        <v>53</v>
      </c>
      <c r="AT382" s="52">
        <v>49.64</v>
      </c>
    </row>
    <row r="383" spans="1:46" hidden="1">
      <c r="A383">
        <v>2015</v>
      </c>
      <c r="B383" t="s">
        <v>194</v>
      </c>
      <c r="C383" t="s">
        <v>194</v>
      </c>
      <c r="D383" t="s">
        <v>1509</v>
      </c>
      <c r="F383" t="s">
        <v>1509</v>
      </c>
      <c r="G383" t="s">
        <v>860</v>
      </c>
      <c r="H383" s="143">
        <v>64167</v>
      </c>
      <c r="I383" s="143">
        <v>60000</v>
      </c>
      <c r="J383" t="str">
        <f>IF(G383="GK",VLOOKUP(F383,'[1]2015GoalKeeper Stats'!$A$2:$S$109,2,FALSE),VLOOKUP(F383,'[1]2015Player Stats'!$A$2:$AB$830,2,FALSE))</f>
        <v>RSL</v>
      </c>
      <c r="K383">
        <f>IF(G383="GK",VLOOKUP(F383,'[1]2015GoalKeeper Stats'!$A$2:$S$109,4,FALSE),VLOOKUP(F383,'[1]2015Player Stats'!$A$2:$AB$830,4,FALSE))</f>
        <v>4</v>
      </c>
      <c r="L383">
        <f>IF(G383="GK",VLOOKUP(F383,'[1]2015GoalKeeper Stats'!$A$2:$S$109,5,FALSE),VLOOKUP(F383,'[1]2015Player Stats'!$A$2:$AB$830,5,FALSE))</f>
        <v>1</v>
      </c>
      <c r="M383">
        <f>IF(G383="GK",VLOOKUP(F383,'[1]2015GoalKeeper Stats'!$A$2:$S$109,6,FALSE),VLOOKUP(F383,'[1]2015Player Stats'!$A$2:$AB$830,6,FALSE))</f>
        <v>111</v>
      </c>
      <c r="N383">
        <f>IF(G383="GK",VLOOKUP(F383,'[1]2015GoalKeeper Stats'!$A$2:$S$109,7,FALSE),VLOOKUP(F383,'[1]2015Player Stats'!$A$2:$AB$830,7,FALSE))</f>
        <v>0</v>
      </c>
      <c r="O383">
        <f>IF(G383="GK",VLOOKUP(F383,'[1]2015GoalKeeper Stats'!$A$2:$S$109,8,FALSE),VLOOKUP(F383,'[1]2015Player Stats'!$A$2:$AB$830,8,FALSE))</f>
        <v>0</v>
      </c>
      <c r="P383">
        <f>IF(G383="GK",VLOOKUP(F383,'[1]2015GoalKeeper Stats'!$A$2:$S$109,9,FALSE),VLOOKUP(F383,'[1]2015Player Stats'!$A$2:$AB$830,9,FALSE))</f>
        <v>0</v>
      </c>
      <c r="Q383">
        <f>IF(G383="GK",VLOOKUP(F383,'[1]2015GoalKeeper Stats'!$A$2:$S$109,10,FALSE),VLOOKUP(F383,'[1]2015Player Stats'!$A$2:$AB$830,10,FALSE))</f>
        <v>0</v>
      </c>
      <c r="R383">
        <f>IF(G383="GK",VLOOKUP(F383,'[1]2015GoalKeeper Stats'!$A$2:$S$109,11,FALSE),VLOOKUP(F383,'[1]2015Player Stats'!$A$2:$AB$830,11,FALSE))</f>
        <v>0</v>
      </c>
      <c r="S383" t="str">
        <f>IF(G383="GK",VLOOKUP(F383,'[1]2015GoalKeeper Stats'!$A$2:$S$109,12,FALSE),VLOOKUP(F383,'[1]2015Player Stats'!$A$2:$AB$830,12,FALSE))</f>
        <v>0/0</v>
      </c>
      <c r="T383">
        <f>IF(G383="GK",VLOOKUP(F383,'[1]2015GoalKeeper Stats'!$A$2:$S$109,13,FALSE),VLOOKUP(F383,'[1]2015Player Stats'!$A$2:$AB$830,13,FALSE))</f>
        <v>0</v>
      </c>
      <c r="U383">
        <f>IF(G383="GK",VLOOKUP(F383,'[1]2015GoalKeeper Stats'!$A$2:$S$109,14,FALSE),VLOOKUP(F383,'[1]2015Player Stats'!$A$2:$AB$830,14,FALSE))</f>
        <v>0</v>
      </c>
      <c r="V383">
        <f>IF(G383="GK",VLOOKUP(F383,'[1]2015GoalKeeper Stats'!$A$2:$S$109,15,FALSE),VLOOKUP(F383,'[1]2015Player Stats'!$A$2:$AB$830,15,FALSE))</f>
        <v>0</v>
      </c>
      <c r="W383">
        <f>IF(G383="GK",VLOOKUP(F383,'[1]2015GoalKeeper Stats'!$A$2:$S$109,16,FALSE),VLOOKUP(F383,'[1]2015Player Stats'!$A$2:$AB$830,16,FALSE))</f>
        <v>0</v>
      </c>
      <c r="X383">
        <f>IF(G383="GK",VLOOKUP(F383,'[1]2015GoalKeeper Stats'!$A$2:$S$109,17,FALSE),VLOOKUP(F383,'[1]2015Player Stats'!$A$2:$AB$830,17,FALSE))</f>
        <v>0</v>
      </c>
      <c r="Y383">
        <f>IF(G383="GK",VLOOKUP(F383,'[1]2015GoalKeeper Stats'!$A$2:$S$109,18,FALSE),VLOOKUP(F383,'[1]2015Player Stats'!$A$2:$AB$830,18,FALSE))</f>
        <v>0</v>
      </c>
      <c r="Z383">
        <f>IF(G383="GK",VLOOKUP(F383,'[1]2015GoalKeeper Stats'!$A$2:$S$109,19,FALSE),VLOOKUP(F383,'[1]2015Player Stats'!$A$2:$AB$830,19,FALSE))</f>
        <v>0</v>
      </c>
      <c r="AA383">
        <f>IF(G383="GK",VLOOKUP(F383,'[1]2015GoalKeeper Stats'!$A$2:$S$109,20,FALSE),VLOOKUP(F383,'[1]2015Player Stats'!$A$2:$AB$830,20,FALSE))</f>
        <v>0</v>
      </c>
      <c r="AB383">
        <f>IF(G383="GK",VLOOKUP(F383,'[1]2015GoalKeeper Stats'!$A$2:$S$109,21,FALSE),VLOOKUP(F383,'[1]2015Player Stats'!$A$2:$AB$830,21,FALSE))</f>
        <v>2</v>
      </c>
      <c r="AC383">
        <f>IF(G383="GK",VLOOKUP(F383,'[1]2015GoalKeeper Stats'!$A$2:$S$109,22,FALSE),VLOOKUP(F383,'[1]2015Player Stats'!$A$2:$AB$830,22,FALSE))</f>
        <v>3</v>
      </c>
      <c r="AD383">
        <f>IF(G383="GK",VLOOKUP(F383,'[1]2015GoalKeeper Stats'!$A$2:$S$109,23,FALSE),VLOOKUP(F383,'[1]2015Player Stats'!$A$2:$AB$830,23,FALSE))</f>
        <v>0</v>
      </c>
      <c r="AE383">
        <f>IF(G383="GK",VLOOKUP(F383,'[1]2015GoalKeeper Stats'!$A$2:$S$109,24,FALSE),VLOOKUP(F383,'[1]2015Player Stats'!$A$2:$AB$830,24,FALSE))</f>
        <v>0</v>
      </c>
      <c r="AF383">
        <f>IF(G383="GK",VLOOKUP(F383,'[1]2015GoalKeeper Stats'!$A$2:$S$109,25,FALSE),VLOOKUP(F383,'[1]2015Player Stats'!$A$2:$AB$830,25,FALSE))</f>
        <v>0</v>
      </c>
      <c r="AG383">
        <f>IF(G383="GK",VLOOKUP(F383,'[1]2015GoalKeeper Stats'!$A$2:$S$109,26,FALSE),VLOOKUP(F383,'[1]2015Player Stats'!$A$2:$AB$830,26,FALSE))</f>
        <v>0</v>
      </c>
      <c r="AH383" s="51">
        <v>2015</v>
      </c>
      <c r="AI383" s="51">
        <v>34</v>
      </c>
      <c r="AJ383" s="51">
        <v>373</v>
      </c>
      <c r="AK383" s="51">
        <v>447</v>
      </c>
      <c r="AL383" s="51">
        <v>37</v>
      </c>
      <c r="AM383" s="51">
        <v>47</v>
      </c>
      <c r="AN383" s="51">
        <v>-10</v>
      </c>
      <c r="AO383" s="52">
        <v>39.049999999999997</v>
      </c>
      <c r="AP383" s="52">
        <v>54.52</v>
      </c>
      <c r="AQ383" s="52">
        <v>-15.47</v>
      </c>
      <c r="AR383" s="52">
        <v>5.47</v>
      </c>
      <c r="AS383" s="51">
        <v>41</v>
      </c>
      <c r="AT383" s="52">
        <v>37.39</v>
      </c>
    </row>
    <row r="384" spans="1:46" hidden="1">
      <c r="A384">
        <v>2015</v>
      </c>
      <c r="B384" t="s">
        <v>201</v>
      </c>
      <c r="C384" t="s">
        <v>201</v>
      </c>
      <c r="D384" t="s">
        <v>1487</v>
      </c>
      <c r="E384" t="s">
        <v>1510</v>
      </c>
      <c r="F384" t="str">
        <f t="shared" si="5"/>
        <v>Jeremy Gagnon-Lapare</v>
      </c>
      <c r="G384" t="s">
        <v>860</v>
      </c>
      <c r="H384" s="143">
        <v>64000</v>
      </c>
      <c r="I384" s="143">
        <v>60000</v>
      </c>
      <c r="J384" t="str">
        <f>IF(G384="GK",VLOOKUP(F384,'[1]2015GoalKeeper Stats'!$A$2:$S$109,2,FALSE),VLOOKUP(F384,'[1]2015Player Stats'!$A$2:$AB$830,2,FALSE))</f>
        <v>MTL</v>
      </c>
      <c r="K384">
        <f>IF(G384="GK",VLOOKUP(F384,'[1]2015GoalKeeper Stats'!$A$2:$S$109,4,FALSE),VLOOKUP(F384,'[1]2015Player Stats'!$A$2:$AB$830,4,FALSE))</f>
        <v>2</v>
      </c>
      <c r="L384">
        <f>IF(G384="GK",VLOOKUP(F384,'[1]2015GoalKeeper Stats'!$A$2:$S$109,5,FALSE),VLOOKUP(F384,'[1]2015Player Stats'!$A$2:$AB$830,5,FALSE))</f>
        <v>0</v>
      </c>
      <c r="M384">
        <f>IF(G384="GK",VLOOKUP(F384,'[1]2015GoalKeeper Stats'!$A$2:$S$109,6,FALSE),VLOOKUP(F384,'[1]2015Player Stats'!$A$2:$AB$830,6,FALSE))</f>
        <v>18</v>
      </c>
      <c r="N384">
        <f>IF(G384="GK",VLOOKUP(F384,'[1]2015GoalKeeper Stats'!$A$2:$S$109,7,FALSE),VLOOKUP(F384,'[1]2015Player Stats'!$A$2:$AB$830,7,FALSE))</f>
        <v>0</v>
      </c>
      <c r="O384">
        <f>IF(G384="GK",VLOOKUP(F384,'[1]2015GoalKeeper Stats'!$A$2:$S$109,8,FALSE),VLOOKUP(F384,'[1]2015Player Stats'!$A$2:$AB$830,8,FALSE))</f>
        <v>0</v>
      </c>
      <c r="P384">
        <f>IF(G384="GK",VLOOKUP(F384,'[1]2015GoalKeeper Stats'!$A$2:$S$109,9,FALSE),VLOOKUP(F384,'[1]2015Player Stats'!$A$2:$AB$830,9,FALSE))</f>
        <v>0</v>
      </c>
      <c r="Q384">
        <f>IF(G384="GK",VLOOKUP(F384,'[1]2015GoalKeeper Stats'!$A$2:$S$109,10,FALSE),VLOOKUP(F384,'[1]2015Player Stats'!$A$2:$AB$830,10,FALSE))</f>
        <v>0</v>
      </c>
      <c r="R384">
        <f>IF(G384="GK",VLOOKUP(F384,'[1]2015GoalKeeper Stats'!$A$2:$S$109,11,FALSE),VLOOKUP(F384,'[1]2015Player Stats'!$A$2:$AB$830,11,FALSE))</f>
        <v>0</v>
      </c>
      <c r="S384" t="str">
        <f>IF(G384="GK",VLOOKUP(F384,'[1]2015GoalKeeper Stats'!$A$2:$S$109,12,FALSE),VLOOKUP(F384,'[1]2015Player Stats'!$A$2:$AB$830,12,FALSE))</f>
        <v>0/0</v>
      </c>
      <c r="T384">
        <f>IF(G384="GK",VLOOKUP(F384,'[1]2015GoalKeeper Stats'!$A$2:$S$109,13,FALSE),VLOOKUP(F384,'[1]2015Player Stats'!$A$2:$AB$830,13,FALSE))</f>
        <v>0</v>
      </c>
      <c r="U384">
        <f>IF(G384="GK",VLOOKUP(F384,'[1]2015GoalKeeper Stats'!$A$2:$S$109,14,FALSE),VLOOKUP(F384,'[1]2015Player Stats'!$A$2:$AB$830,14,FALSE))</f>
        <v>0</v>
      </c>
      <c r="V384">
        <f>IF(G384="GK",VLOOKUP(F384,'[1]2015GoalKeeper Stats'!$A$2:$S$109,15,FALSE),VLOOKUP(F384,'[1]2015Player Stats'!$A$2:$AB$830,15,FALSE))</f>
        <v>0</v>
      </c>
      <c r="W384">
        <f>IF(G384="GK",VLOOKUP(F384,'[1]2015GoalKeeper Stats'!$A$2:$S$109,16,FALSE),VLOOKUP(F384,'[1]2015Player Stats'!$A$2:$AB$830,16,FALSE))</f>
        <v>0</v>
      </c>
      <c r="X384">
        <f>IF(G384="GK",VLOOKUP(F384,'[1]2015GoalKeeper Stats'!$A$2:$S$109,17,FALSE),VLOOKUP(F384,'[1]2015Player Stats'!$A$2:$AB$830,17,FALSE))</f>
        <v>0</v>
      </c>
      <c r="Y384">
        <f>IF(G384="GK",VLOOKUP(F384,'[1]2015GoalKeeper Stats'!$A$2:$S$109,18,FALSE),VLOOKUP(F384,'[1]2015Player Stats'!$A$2:$AB$830,18,FALSE))</f>
        <v>0</v>
      </c>
      <c r="Z384">
        <f>IF(G384="GK",VLOOKUP(F384,'[1]2015GoalKeeper Stats'!$A$2:$S$109,19,FALSE),VLOOKUP(F384,'[1]2015Player Stats'!$A$2:$AB$830,19,FALSE))</f>
        <v>0</v>
      </c>
      <c r="AA384">
        <f>IF(G384="GK",VLOOKUP(F384,'[1]2015GoalKeeper Stats'!$A$2:$S$109,20,FALSE),VLOOKUP(F384,'[1]2015Player Stats'!$A$2:$AB$830,20,FALSE))</f>
        <v>0</v>
      </c>
      <c r="AB384">
        <f>IF(G384="GK",VLOOKUP(F384,'[1]2015GoalKeeper Stats'!$A$2:$S$109,21,FALSE),VLOOKUP(F384,'[1]2015Player Stats'!$A$2:$AB$830,21,FALSE))</f>
        <v>0</v>
      </c>
      <c r="AC384">
        <f>IF(G384="GK",VLOOKUP(F384,'[1]2015GoalKeeper Stats'!$A$2:$S$109,22,FALSE),VLOOKUP(F384,'[1]2015Player Stats'!$A$2:$AB$830,22,FALSE))</f>
        <v>0</v>
      </c>
      <c r="AD384">
        <f>IF(G384="GK",VLOOKUP(F384,'[1]2015GoalKeeper Stats'!$A$2:$S$109,23,FALSE),VLOOKUP(F384,'[1]2015Player Stats'!$A$2:$AB$830,23,FALSE))</f>
        <v>1</v>
      </c>
      <c r="AE384">
        <f>IF(G384="GK",VLOOKUP(F384,'[1]2015GoalKeeper Stats'!$A$2:$S$109,24,FALSE),VLOOKUP(F384,'[1]2015Player Stats'!$A$2:$AB$830,24,FALSE))</f>
        <v>0</v>
      </c>
      <c r="AF384">
        <f>IF(G384="GK",VLOOKUP(F384,'[1]2015GoalKeeper Stats'!$A$2:$S$109,25,FALSE),VLOOKUP(F384,'[1]2015Player Stats'!$A$2:$AB$830,25,FALSE))</f>
        <v>0</v>
      </c>
      <c r="AG384">
        <f>IF(G384="GK",VLOOKUP(F384,'[1]2015GoalKeeper Stats'!$A$2:$S$109,26,FALSE),VLOOKUP(F384,'[1]2015Player Stats'!$A$2:$AB$830,26,FALSE))</f>
        <v>0</v>
      </c>
      <c r="AH384" s="51">
        <v>2015</v>
      </c>
      <c r="AI384" s="51">
        <v>34</v>
      </c>
      <c r="AJ384" s="51">
        <v>434</v>
      </c>
      <c r="AK384" s="51">
        <v>425</v>
      </c>
      <c r="AL384" s="51">
        <v>48</v>
      </c>
      <c r="AM384" s="51">
        <v>44</v>
      </c>
      <c r="AN384" s="51">
        <v>4</v>
      </c>
      <c r="AO384" s="52">
        <v>43.24</v>
      </c>
      <c r="AP384" s="52">
        <v>41.17</v>
      </c>
      <c r="AQ384" s="52">
        <v>2.0699999999999998</v>
      </c>
      <c r="AR384" s="52">
        <v>1.93</v>
      </c>
      <c r="AS384" s="51">
        <v>51</v>
      </c>
      <c r="AT384" s="52">
        <v>47.35</v>
      </c>
    </row>
    <row r="385" spans="1:46" hidden="1">
      <c r="A385">
        <v>2015</v>
      </c>
      <c r="B385" t="s">
        <v>896</v>
      </c>
      <c r="C385" t="s">
        <v>896</v>
      </c>
      <c r="D385" t="s">
        <v>864</v>
      </c>
      <c r="E385" t="s">
        <v>1511</v>
      </c>
      <c r="F385" t="str">
        <f t="shared" si="5"/>
        <v>Michael Fucito</v>
      </c>
      <c r="G385" t="s">
        <v>1512</v>
      </c>
      <c r="H385" s="143">
        <v>63528</v>
      </c>
      <c r="I385" s="143">
        <v>60638</v>
      </c>
      <c r="J385" t="str">
        <f>IF(G385="GK",VLOOKUP(F385,'[1]2015GoalKeeper Stats'!$A$2:$S$109,2,FALSE),VLOOKUP(F385,'[1]2015Player Stats'!$A$2:$AB$830,2,FALSE))</f>
        <v xml:space="preserve">SJ </v>
      </c>
      <c r="K385">
        <f>IF(G385="GK",VLOOKUP(F385,'[1]2015GoalKeeper Stats'!$A$2:$S$109,4,FALSE),VLOOKUP(F385,'[1]2015Player Stats'!$A$2:$AB$830,4,FALSE))</f>
        <v>2</v>
      </c>
      <c r="L385">
        <f>IF(G385="GK",VLOOKUP(F385,'[1]2015GoalKeeper Stats'!$A$2:$S$109,5,FALSE),VLOOKUP(F385,'[1]2015Player Stats'!$A$2:$AB$830,5,FALSE))</f>
        <v>0</v>
      </c>
      <c r="M385">
        <f>IF(G385="GK",VLOOKUP(F385,'[1]2015GoalKeeper Stats'!$A$2:$S$109,6,FALSE),VLOOKUP(F385,'[1]2015Player Stats'!$A$2:$AB$830,6,FALSE))</f>
        <v>7</v>
      </c>
      <c r="N385">
        <f>IF(G385="GK",VLOOKUP(F385,'[1]2015GoalKeeper Stats'!$A$2:$S$109,7,FALSE),VLOOKUP(F385,'[1]2015Player Stats'!$A$2:$AB$830,7,FALSE))</f>
        <v>0</v>
      </c>
      <c r="O385">
        <f>IF(G385="GK",VLOOKUP(F385,'[1]2015GoalKeeper Stats'!$A$2:$S$109,8,FALSE),VLOOKUP(F385,'[1]2015Player Stats'!$A$2:$AB$830,8,FALSE))</f>
        <v>0</v>
      </c>
      <c r="P385">
        <f>IF(G385="GK",VLOOKUP(F385,'[1]2015GoalKeeper Stats'!$A$2:$S$109,9,FALSE),VLOOKUP(F385,'[1]2015Player Stats'!$A$2:$AB$830,9,FALSE))</f>
        <v>0</v>
      </c>
      <c r="Q385">
        <f>IF(G385="GK",VLOOKUP(F385,'[1]2015GoalKeeper Stats'!$A$2:$S$109,10,FALSE),VLOOKUP(F385,'[1]2015Player Stats'!$A$2:$AB$830,10,FALSE))</f>
        <v>0</v>
      </c>
      <c r="R385">
        <f>IF(G385="GK",VLOOKUP(F385,'[1]2015GoalKeeper Stats'!$A$2:$S$109,11,FALSE),VLOOKUP(F385,'[1]2015Player Stats'!$A$2:$AB$830,11,FALSE))</f>
        <v>0</v>
      </c>
      <c r="S385" t="str">
        <f>IF(G385="GK",VLOOKUP(F385,'[1]2015GoalKeeper Stats'!$A$2:$S$109,12,FALSE),VLOOKUP(F385,'[1]2015Player Stats'!$A$2:$AB$830,12,FALSE))</f>
        <v>0/0</v>
      </c>
      <c r="T385">
        <f>IF(G385="GK",VLOOKUP(F385,'[1]2015GoalKeeper Stats'!$A$2:$S$109,13,FALSE),VLOOKUP(F385,'[1]2015Player Stats'!$A$2:$AB$830,13,FALSE))</f>
        <v>0</v>
      </c>
      <c r="U385">
        <f>IF(G385="GK",VLOOKUP(F385,'[1]2015GoalKeeper Stats'!$A$2:$S$109,14,FALSE),VLOOKUP(F385,'[1]2015Player Stats'!$A$2:$AB$830,14,FALSE))</f>
        <v>0</v>
      </c>
      <c r="V385">
        <f>IF(G385="GK",VLOOKUP(F385,'[1]2015GoalKeeper Stats'!$A$2:$S$109,15,FALSE),VLOOKUP(F385,'[1]2015Player Stats'!$A$2:$AB$830,15,FALSE))</f>
        <v>0</v>
      </c>
      <c r="W385">
        <f>IF(G385="GK",VLOOKUP(F385,'[1]2015GoalKeeper Stats'!$A$2:$S$109,16,FALSE),VLOOKUP(F385,'[1]2015Player Stats'!$A$2:$AB$830,16,FALSE))</f>
        <v>0</v>
      </c>
      <c r="X385">
        <f>IF(G385="GK",VLOOKUP(F385,'[1]2015GoalKeeper Stats'!$A$2:$S$109,17,FALSE),VLOOKUP(F385,'[1]2015Player Stats'!$A$2:$AB$830,17,FALSE))</f>
        <v>0</v>
      </c>
      <c r="Y385">
        <f>IF(G385="GK",VLOOKUP(F385,'[1]2015GoalKeeper Stats'!$A$2:$S$109,18,FALSE),VLOOKUP(F385,'[1]2015Player Stats'!$A$2:$AB$830,18,FALSE))</f>
        <v>0</v>
      </c>
      <c r="Z385">
        <f>IF(G385="GK",VLOOKUP(F385,'[1]2015GoalKeeper Stats'!$A$2:$S$109,19,FALSE),VLOOKUP(F385,'[1]2015Player Stats'!$A$2:$AB$830,19,FALSE))</f>
        <v>0</v>
      </c>
      <c r="AA385">
        <f>IF(G385="GK",VLOOKUP(F385,'[1]2015GoalKeeper Stats'!$A$2:$S$109,20,FALSE),VLOOKUP(F385,'[1]2015Player Stats'!$A$2:$AB$830,20,FALSE))</f>
        <v>0</v>
      </c>
      <c r="AB385">
        <f>IF(G385="GK",VLOOKUP(F385,'[1]2015GoalKeeper Stats'!$A$2:$S$109,21,FALSE),VLOOKUP(F385,'[1]2015Player Stats'!$A$2:$AB$830,21,FALSE))</f>
        <v>0</v>
      </c>
      <c r="AC385">
        <f>IF(G385="GK",VLOOKUP(F385,'[1]2015GoalKeeper Stats'!$A$2:$S$109,22,FALSE),VLOOKUP(F385,'[1]2015Player Stats'!$A$2:$AB$830,22,FALSE))</f>
        <v>0</v>
      </c>
      <c r="AD385">
        <f>IF(G385="GK",VLOOKUP(F385,'[1]2015GoalKeeper Stats'!$A$2:$S$109,23,FALSE),VLOOKUP(F385,'[1]2015Player Stats'!$A$2:$AB$830,23,FALSE))</f>
        <v>2</v>
      </c>
      <c r="AE385">
        <f>IF(G385="GK",VLOOKUP(F385,'[1]2015GoalKeeper Stats'!$A$2:$S$109,24,FALSE),VLOOKUP(F385,'[1]2015Player Stats'!$A$2:$AB$830,24,FALSE))</f>
        <v>0</v>
      </c>
      <c r="AF385">
        <f>IF(G385="GK",VLOOKUP(F385,'[1]2015GoalKeeper Stats'!$A$2:$S$109,25,FALSE),VLOOKUP(F385,'[1]2015Player Stats'!$A$2:$AB$830,25,FALSE))</f>
        <v>0</v>
      </c>
      <c r="AG385">
        <f>IF(G385="GK",VLOOKUP(F385,'[1]2015GoalKeeper Stats'!$A$2:$S$109,26,FALSE),VLOOKUP(F385,'[1]2015Player Stats'!$A$2:$AB$830,26,FALSE))</f>
        <v>0</v>
      </c>
      <c r="AH385" s="51">
        <v>2015</v>
      </c>
      <c r="AI385" s="51">
        <v>34</v>
      </c>
      <c r="AJ385" s="51">
        <v>405</v>
      </c>
      <c r="AK385" s="51">
        <v>399</v>
      </c>
      <c r="AL385" s="51">
        <v>41</v>
      </c>
      <c r="AM385" s="51">
        <v>38</v>
      </c>
      <c r="AN385" s="51">
        <v>3</v>
      </c>
      <c r="AO385" s="52">
        <v>44.43</v>
      </c>
      <c r="AP385" s="52">
        <v>40.1</v>
      </c>
      <c r="AQ385" s="52">
        <v>4.33</v>
      </c>
      <c r="AR385" s="52">
        <v>-1.33</v>
      </c>
      <c r="AS385" s="51">
        <v>47</v>
      </c>
      <c r="AT385" s="52">
        <v>49.59</v>
      </c>
    </row>
    <row r="386" spans="1:46" hidden="1">
      <c r="A386">
        <v>2015</v>
      </c>
      <c r="B386" t="s">
        <v>194</v>
      </c>
      <c r="C386" t="s">
        <v>194</v>
      </c>
      <c r="D386" t="s">
        <v>1513</v>
      </c>
      <c r="E386" t="s">
        <v>1514</v>
      </c>
      <c r="F386" t="str">
        <f t="shared" si="5"/>
        <v>Aaron Maund</v>
      </c>
      <c r="G386" t="s">
        <v>893</v>
      </c>
      <c r="H386" s="143">
        <v>63450</v>
      </c>
      <c r="I386" s="143">
        <v>60000</v>
      </c>
      <c r="J386" t="str">
        <f>IF(G386="GK",VLOOKUP(F386,'[1]2015GoalKeeper Stats'!$A$2:$S$109,2,FALSE),VLOOKUP(F386,'[1]2015Player Stats'!$A$2:$AB$830,2,FALSE))</f>
        <v>RSL</v>
      </c>
      <c r="K386">
        <f>IF(G386="GK",VLOOKUP(F386,'[1]2015GoalKeeper Stats'!$A$2:$S$109,4,FALSE),VLOOKUP(F386,'[1]2015Player Stats'!$A$2:$AB$830,4,FALSE))</f>
        <v>22</v>
      </c>
      <c r="L386">
        <f>IF(G386="GK",VLOOKUP(F386,'[1]2015GoalKeeper Stats'!$A$2:$S$109,5,FALSE),VLOOKUP(F386,'[1]2015Player Stats'!$A$2:$AB$830,5,FALSE))</f>
        <v>21</v>
      </c>
      <c r="M386">
        <f>IF(G386="GK",VLOOKUP(F386,'[1]2015GoalKeeper Stats'!$A$2:$S$109,6,FALSE),VLOOKUP(F386,'[1]2015Player Stats'!$A$2:$AB$830,6,FALSE))</f>
        <v>1974</v>
      </c>
      <c r="N386">
        <f>IF(G386="GK",VLOOKUP(F386,'[1]2015GoalKeeper Stats'!$A$2:$S$109,7,FALSE),VLOOKUP(F386,'[1]2015Player Stats'!$A$2:$AB$830,7,FALSE))</f>
        <v>1</v>
      </c>
      <c r="O386">
        <f>IF(G386="GK",VLOOKUP(F386,'[1]2015GoalKeeper Stats'!$A$2:$S$109,8,FALSE),VLOOKUP(F386,'[1]2015Player Stats'!$A$2:$AB$830,8,FALSE))</f>
        <v>1</v>
      </c>
      <c r="P386">
        <f>IF(G386="GK",VLOOKUP(F386,'[1]2015GoalKeeper Stats'!$A$2:$S$109,9,FALSE),VLOOKUP(F386,'[1]2015Player Stats'!$A$2:$AB$830,9,FALSE))</f>
        <v>8</v>
      </c>
      <c r="Q386">
        <f>IF(G386="GK",VLOOKUP(F386,'[1]2015GoalKeeper Stats'!$A$2:$S$109,10,FALSE),VLOOKUP(F386,'[1]2015Player Stats'!$A$2:$AB$830,10,FALSE))</f>
        <v>2</v>
      </c>
      <c r="R386">
        <f>IF(G386="GK",VLOOKUP(F386,'[1]2015GoalKeeper Stats'!$A$2:$S$109,11,FALSE),VLOOKUP(F386,'[1]2015Player Stats'!$A$2:$AB$830,11,FALSE))</f>
        <v>0</v>
      </c>
      <c r="S386" t="str">
        <f>IF(G386="GK",VLOOKUP(F386,'[1]2015GoalKeeper Stats'!$A$2:$S$109,12,FALSE),VLOOKUP(F386,'[1]2015Player Stats'!$A$2:$AB$830,12,FALSE))</f>
        <v>0/0</v>
      </c>
      <c r="T386">
        <f>IF(G386="GK",VLOOKUP(F386,'[1]2015GoalKeeper Stats'!$A$2:$S$109,13,FALSE),VLOOKUP(F386,'[1]2015Player Stats'!$A$2:$AB$830,13,FALSE))</f>
        <v>0</v>
      </c>
      <c r="U386">
        <f>IF(G386="GK",VLOOKUP(F386,'[1]2015GoalKeeper Stats'!$A$2:$S$109,14,FALSE),VLOOKUP(F386,'[1]2015Player Stats'!$A$2:$AB$830,14,FALSE))</f>
        <v>1</v>
      </c>
      <c r="V386">
        <f>IF(G386="GK",VLOOKUP(F386,'[1]2015GoalKeeper Stats'!$A$2:$S$109,15,FALSE),VLOOKUP(F386,'[1]2015Player Stats'!$A$2:$AB$830,15,FALSE))</f>
        <v>0.05</v>
      </c>
      <c r="W386">
        <f>IF(G386="GK",VLOOKUP(F386,'[1]2015GoalKeeper Stats'!$A$2:$S$109,16,FALSE),VLOOKUP(F386,'[1]2015Player Stats'!$A$2:$AB$830,16,FALSE))</f>
        <v>12.5</v>
      </c>
      <c r="X386">
        <f>IF(G386="GK",VLOOKUP(F386,'[1]2015GoalKeeper Stats'!$A$2:$S$109,17,FALSE),VLOOKUP(F386,'[1]2015Player Stats'!$A$2:$AB$830,17,FALSE))</f>
        <v>1</v>
      </c>
      <c r="Y386">
        <f>IF(G386="GK",VLOOKUP(F386,'[1]2015GoalKeeper Stats'!$A$2:$S$109,18,FALSE),VLOOKUP(F386,'[1]2015Player Stats'!$A$2:$AB$830,18,FALSE))</f>
        <v>1</v>
      </c>
      <c r="Z386">
        <f>IF(G386="GK",VLOOKUP(F386,'[1]2015GoalKeeper Stats'!$A$2:$S$109,19,FALSE),VLOOKUP(F386,'[1]2015Player Stats'!$A$2:$AB$830,19,FALSE))</f>
        <v>0</v>
      </c>
      <c r="AA386">
        <f>IF(G386="GK",VLOOKUP(F386,'[1]2015GoalKeeper Stats'!$A$2:$S$109,20,FALSE),VLOOKUP(F386,'[1]2015Player Stats'!$A$2:$AB$830,20,FALSE))</f>
        <v>0.05</v>
      </c>
      <c r="AB386">
        <f>IF(G386="GK",VLOOKUP(F386,'[1]2015GoalKeeper Stats'!$A$2:$S$109,21,FALSE),VLOOKUP(F386,'[1]2015Player Stats'!$A$2:$AB$830,21,FALSE))</f>
        <v>22</v>
      </c>
      <c r="AC386">
        <f>IF(G386="GK",VLOOKUP(F386,'[1]2015GoalKeeper Stats'!$A$2:$S$109,22,FALSE),VLOOKUP(F386,'[1]2015Player Stats'!$A$2:$AB$830,22,FALSE))</f>
        <v>10</v>
      </c>
      <c r="AD386">
        <f>IF(G386="GK",VLOOKUP(F386,'[1]2015GoalKeeper Stats'!$A$2:$S$109,23,FALSE),VLOOKUP(F386,'[1]2015Player Stats'!$A$2:$AB$830,23,FALSE))</f>
        <v>0</v>
      </c>
      <c r="AE386">
        <f>IF(G386="GK",VLOOKUP(F386,'[1]2015GoalKeeper Stats'!$A$2:$S$109,24,FALSE),VLOOKUP(F386,'[1]2015Player Stats'!$A$2:$AB$830,24,FALSE))</f>
        <v>3</v>
      </c>
      <c r="AF386">
        <f>IF(G386="GK",VLOOKUP(F386,'[1]2015GoalKeeper Stats'!$A$2:$S$109,25,FALSE),VLOOKUP(F386,'[1]2015Player Stats'!$A$2:$AB$830,25,FALSE))</f>
        <v>0</v>
      </c>
      <c r="AG386">
        <f>IF(G386="GK",VLOOKUP(F386,'[1]2015GoalKeeper Stats'!$A$2:$S$109,26,FALSE),VLOOKUP(F386,'[1]2015Player Stats'!$A$2:$AB$830,26,FALSE))</f>
        <v>25</v>
      </c>
      <c r="AH386" s="51">
        <v>2015</v>
      </c>
      <c r="AI386" s="51">
        <v>34</v>
      </c>
      <c r="AJ386" s="51">
        <v>373</v>
      </c>
      <c r="AK386" s="51">
        <v>447</v>
      </c>
      <c r="AL386" s="51">
        <v>37</v>
      </c>
      <c r="AM386" s="51">
        <v>47</v>
      </c>
      <c r="AN386" s="51">
        <v>-10</v>
      </c>
      <c r="AO386" s="52">
        <v>39.049999999999997</v>
      </c>
      <c r="AP386" s="52">
        <v>54.52</v>
      </c>
      <c r="AQ386" s="52">
        <v>-15.47</v>
      </c>
      <c r="AR386" s="52">
        <v>5.47</v>
      </c>
      <c r="AS386" s="51">
        <v>41</v>
      </c>
      <c r="AT386" s="52">
        <v>37.39</v>
      </c>
    </row>
    <row r="387" spans="1:46" hidden="1">
      <c r="A387">
        <v>2015</v>
      </c>
      <c r="B387" t="s">
        <v>206</v>
      </c>
      <c r="C387" t="s">
        <v>206</v>
      </c>
      <c r="D387" t="s">
        <v>1515</v>
      </c>
      <c r="E387" t="s">
        <v>1516</v>
      </c>
      <c r="F387" t="str">
        <f t="shared" si="5"/>
        <v>Romain Gall</v>
      </c>
      <c r="G387" t="s">
        <v>860</v>
      </c>
      <c r="H387" s="143">
        <v>63420</v>
      </c>
      <c r="I387" s="143">
        <v>60000</v>
      </c>
      <c r="J387" t="str">
        <f>IF(G387="GK",VLOOKUP(F387,'[1]2015GoalKeeper Stats'!$A$2:$S$109,2,FALSE),VLOOKUP(F387,'[1]2015Player Stats'!$A$2:$AB$830,2,FALSE))</f>
        <v>CLB</v>
      </c>
      <c r="K387">
        <f>IF(G387="GK",VLOOKUP(F387,'[1]2015GoalKeeper Stats'!$A$2:$S$109,4,FALSE),VLOOKUP(F387,'[1]2015Player Stats'!$A$2:$AB$830,4,FALSE))</f>
        <v>0</v>
      </c>
      <c r="L387">
        <f>IF(G387="GK",VLOOKUP(F387,'[1]2015GoalKeeper Stats'!$A$2:$S$109,5,FALSE),VLOOKUP(F387,'[1]2015Player Stats'!$A$2:$AB$830,5,FALSE))</f>
        <v>0</v>
      </c>
      <c r="M387">
        <f>IF(G387="GK",VLOOKUP(F387,'[1]2015GoalKeeper Stats'!$A$2:$S$109,6,FALSE),VLOOKUP(F387,'[1]2015Player Stats'!$A$2:$AB$830,6,FALSE))</f>
        <v>0</v>
      </c>
      <c r="N387">
        <f>IF(G387="GK",VLOOKUP(F387,'[1]2015GoalKeeper Stats'!$A$2:$S$109,7,FALSE),VLOOKUP(F387,'[1]2015Player Stats'!$A$2:$AB$830,7,FALSE))</f>
        <v>0</v>
      </c>
      <c r="O387">
        <f>IF(G387="GK",VLOOKUP(F387,'[1]2015GoalKeeper Stats'!$A$2:$S$109,8,FALSE),VLOOKUP(F387,'[1]2015Player Stats'!$A$2:$AB$830,8,FALSE))</f>
        <v>0</v>
      </c>
      <c r="P387">
        <f>IF(G387="GK",VLOOKUP(F387,'[1]2015GoalKeeper Stats'!$A$2:$S$109,9,FALSE),VLOOKUP(F387,'[1]2015Player Stats'!$A$2:$AB$830,9,FALSE))</f>
        <v>0</v>
      </c>
      <c r="Q387">
        <f>IF(G387="GK",VLOOKUP(F387,'[1]2015GoalKeeper Stats'!$A$2:$S$109,10,FALSE),VLOOKUP(F387,'[1]2015Player Stats'!$A$2:$AB$830,10,FALSE))</f>
        <v>0</v>
      </c>
      <c r="R387">
        <f>IF(G387="GK",VLOOKUP(F387,'[1]2015GoalKeeper Stats'!$A$2:$S$109,11,FALSE),VLOOKUP(F387,'[1]2015Player Stats'!$A$2:$AB$830,11,FALSE))</f>
        <v>0</v>
      </c>
      <c r="S387" t="str">
        <f>IF(G387="GK",VLOOKUP(F387,'[1]2015GoalKeeper Stats'!$A$2:$S$109,12,FALSE),VLOOKUP(F387,'[1]2015Player Stats'!$A$2:$AB$830,12,FALSE))</f>
        <v>0/0</v>
      </c>
      <c r="T387">
        <f>IF(G387="GK",VLOOKUP(F387,'[1]2015GoalKeeper Stats'!$A$2:$S$109,13,FALSE),VLOOKUP(F387,'[1]2015Player Stats'!$A$2:$AB$830,13,FALSE))</f>
        <v>0</v>
      </c>
      <c r="U387">
        <f>IF(G387="GK",VLOOKUP(F387,'[1]2015GoalKeeper Stats'!$A$2:$S$109,14,FALSE),VLOOKUP(F387,'[1]2015Player Stats'!$A$2:$AB$830,14,FALSE))</f>
        <v>0</v>
      </c>
      <c r="V387">
        <f>IF(G387="GK",VLOOKUP(F387,'[1]2015GoalKeeper Stats'!$A$2:$S$109,15,FALSE),VLOOKUP(F387,'[1]2015Player Stats'!$A$2:$AB$830,15,FALSE))</f>
        <v>0</v>
      </c>
      <c r="W387">
        <f>IF(G387="GK",VLOOKUP(F387,'[1]2015GoalKeeper Stats'!$A$2:$S$109,16,FALSE),VLOOKUP(F387,'[1]2015Player Stats'!$A$2:$AB$830,16,FALSE))</f>
        <v>0</v>
      </c>
      <c r="X387">
        <f>IF(G387="GK",VLOOKUP(F387,'[1]2015GoalKeeper Stats'!$A$2:$S$109,17,FALSE),VLOOKUP(F387,'[1]2015Player Stats'!$A$2:$AB$830,17,FALSE))</f>
        <v>0</v>
      </c>
      <c r="Y387">
        <f>IF(G387="GK",VLOOKUP(F387,'[1]2015GoalKeeper Stats'!$A$2:$S$109,18,FALSE),VLOOKUP(F387,'[1]2015Player Stats'!$A$2:$AB$830,18,FALSE))</f>
        <v>0</v>
      </c>
      <c r="Z387">
        <f>IF(G387="GK",VLOOKUP(F387,'[1]2015GoalKeeper Stats'!$A$2:$S$109,19,FALSE),VLOOKUP(F387,'[1]2015Player Stats'!$A$2:$AB$830,19,FALSE))</f>
        <v>0</v>
      </c>
      <c r="AA387">
        <f>IF(G387="GK",VLOOKUP(F387,'[1]2015GoalKeeper Stats'!$A$2:$S$109,20,FALSE),VLOOKUP(F387,'[1]2015Player Stats'!$A$2:$AB$830,20,FALSE))</f>
        <v>0</v>
      </c>
      <c r="AB387">
        <f>IF(G387="GK",VLOOKUP(F387,'[1]2015GoalKeeper Stats'!$A$2:$S$109,21,FALSE),VLOOKUP(F387,'[1]2015Player Stats'!$A$2:$AB$830,21,FALSE))</f>
        <v>0</v>
      </c>
      <c r="AC387">
        <f>IF(G387="GK",VLOOKUP(F387,'[1]2015GoalKeeper Stats'!$A$2:$S$109,22,FALSE),VLOOKUP(F387,'[1]2015Player Stats'!$A$2:$AB$830,22,FALSE))</f>
        <v>0</v>
      </c>
      <c r="AD387">
        <f>IF(G387="GK",VLOOKUP(F387,'[1]2015GoalKeeper Stats'!$A$2:$S$109,23,FALSE),VLOOKUP(F387,'[1]2015Player Stats'!$A$2:$AB$830,23,FALSE))</f>
        <v>0</v>
      </c>
      <c r="AE387">
        <f>IF(G387="GK",VLOOKUP(F387,'[1]2015GoalKeeper Stats'!$A$2:$S$109,24,FALSE),VLOOKUP(F387,'[1]2015Player Stats'!$A$2:$AB$830,24,FALSE))</f>
        <v>0</v>
      </c>
      <c r="AF387">
        <f>IF(G387="GK",VLOOKUP(F387,'[1]2015GoalKeeper Stats'!$A$2:$S$109,25,FALSE),VLOOKUP(F387,'[1]2015Player Stats'!$A$2:$AB$830,25,FALSE))</f>
        <v>0</v>
      </c>
      <c r="AG387">
        <f>IF(G387="GK",VLOOKUP(F387,'[1]2015GoalKeeper Stats'!$A$2:$S$109,26,FALSE),VLOOKUP(F387,'[1]2015Player Stats'!$A$2:$AB$830,26,FALSE))</f>
        <v>0</v>
      </c>
      <c r="AH387" s="51">
        <v>2015</v>
      </c>
      <c r="AI387" s="51">
        <v>34</v>
      </c>
      <c r="AJ387" s="51">
        <v>464</v>
      </c>
      <c r="AK387" s="51">
        <v>433</v>
      </c>
      <c r="AL387" s="51">
        <v>57</v>
      </c>
      <c r="AM387" s="51">
        <v>53</v>
      </c>
      <c r="AN387" s="51">
        <v>4</v>
      </c>
      <c r="AO387" s="52">
        <v>47.67</v>
      </c>
      <c r="AP387" s="52">
        <v>45.7</v>
      </c>
      <c r="AQ387" s="52">
        <v>1.97</v>
      </c>
      <c r="AR387" s="52">
        <v>2.0299999999999998</v>
      </c>
      <c r="AS387" s="51">
        <v>53</v>
      </c>
      <c r="AT387" s="52">
        <v>48.25</v>
      </c>
    </row>
    <row r="388" spans="1:46" hidden="1">
      <c r="A388">
        <v>2015</v>
      </c>
      <c r="B388" t="s">
        <v>924</v>
      </c>
      <c r="C388" t="s">
        <v>924</v>
      </c>
      <c r="D388" t="s">
        <v>904</v>
      </c>
      <c r="E388" t="s">
        <v>1517</v>
      </c>
      <c r="F388" t="str">
        <f t="shared" ref="F388:F451" si="6">D388&amp;" "&amp;E388</f>
        <v>Kevin Ellis</v>
      </c>
      <c r="G388" t="s">
        <v>893</v>
      </c>
      <c r="H388" s="143">
        <v>63150</v>
      </c>
      <c r="I388" s="143">
        <v>60000</v>
      </c>
      <c r="J388" t="str">
        <f>IF(G388="GK",VLOOKUP(F388,'[1]2015GoalKeeper Stats'!$A$2:$S$109,2,FALSE),VLOOKUP(F388,'[1]2015Player Stats'!$A$2:$AB$830,2,FALSE))</f>
        <v xml:space="preserve">KC </v>
      </c>
      <c r="K388">
        <f>IF(G388="GK",VLOOKUP(F388,'[1]2015GoalKeeper Stats'!$A$2:$S$109,4,FALSE),VLOOKUP(F388,'[1]2015Player Stats'!$A$2:$AB$830,4,FALSE))</f>
        <v>27</v>
      </c>
      <c r="L388">
        <f>IF(G388="GK",VLOOKUP(F388,'[1]2015GoalKeeper Stats'!$A$2:$S$109,5,FALSE),VLOOKUP(F388,'[1]2015Player Stats'!$A$2:$AB$830,5,FALSE))</f>
        <v>26</v>
      </c>
      <c r="M388">
        <f>IF(G388="GK",VLOOKUP(F388,'[1]2015GoalKeeper Stats'!$A$2:$S$109,6,FALSE),VLOOKUP(F388,'[1]2015Player Stats'!$A$2:$AB$830,6,FALSE))</f>
        <v>2335</v>
      </c>
      <c r="N388">
        <f>IF(G388="GK",VLOOKUP(F388,'[1]2015GoalKeeper Stats'!$A$2:$S$109,7,FALSE),VLOOKUP(F388,'[1]2015Player Stats'!$A$2:$AB$830,7,FALSE))</f>
        <v>4</v>
      </c>
      <c r="O388">
        <f>IF(G388="GK",VLOOKUP(F388,'[1]2015GoalKeeper Stats'!$A$2:$S$109,8,FALSE),VLOOKUP(F388,'[1]2015Player Stats'!$A$2:$AB$830,8,FALSE))</f>
        <v>1</v>
      </c>
      <c r="P388">
        <f>IF(G388="GK",VLOOKUP(F388,'[1]2015GoalKeeper Stats'!$A$2:$S$109,9,FALSE),VLOOKUP(F388,'[1]2015Player Stats'!$A$2:$AB$830,9,FALSE))</f>
        <v>11</v>
      </c>
      <c r="Q388">
        <f>IF(G388="GK",VLOOKUP(F388,'[1]2015GoalKeeper Stats'!$A$2:$S$109,10,FALSE),VLOOKUP(F388,'[1]2015Player Stats'!$A$2:$AB$830,10,FALSE))</f>
        <v>7</v>
      </c>
      <c r="R388">
        <f>IF(G388="GK",VLOOKUP(F388,'[1]2015GoalKeeper Stats'!$A$2:$S$109,11,FALSE),VLOOKUP(F388,'[1]2015Player Stats'!$A$2:$AB$830,11,FALSE))</f>
        <v>1</v>
      </c>
      <c r="S388" t="str">
        <f>IF(G388="GK",VLOOKUP(F388,'[1]2015GoalKeeper Stats'!$A$2:$S$109,12,FALSE),VLOOKUP(F388,'[1]2015Player Stats'!$A$2:$AB$830,12,FALSE))</f>
        <v>0/0</v>
      </c>
      <c r="T388">
        <f>IF(G388="GK",VLOOKUP(F388,'[1]2015GoalKeeper Stats'!$A$2:$S$109,13,FALSE),VLOOKUP(F388,'[1]2015Player Stats'!$A$2:$AB$830,13,FALSE))</f>
        <v>3</v>
      </c>
      <c r="U388">
        <f>IF(G388="GK",VLOOKUP(F388,'[1]2015GoalKeeper Stats'!$A$2:$S$109,14,FALSE),VLOOKUP(F388,'[1]2015Player Stats'!$A$2:$AB$830,14,FALSE))</f>
        <v>1</v>
      </c>
      <c r="V388">
        <f>IF(G388="GK",VLOOKUP(F388,'[1]2015GoalKeeper Stats'!$A$2:$S$109,15,FALSE),VLOOKUP(F388,'[1]2015Player Stats'!$A$2:$AB$830,15,FALSE))</f>
        <v>0.15</v>
      </c>
      <c r="W388">
        <f>IF(G388="GK",VLOOKUP(F388,'[1]2015GoalKeeper Stats'!$A$2:$S$109,16,FALSE),VLOOKUP(F388,'[1]2015Player Stats'!$A$2:$AB$830,16,FALSE))</f>
        <v>36.4</v>
      </c>
      <c r="X388">
        <f>IF(G388="GK",VLOOKUP(F388,'[1]2015GoalKeeper Stats'!$A$2:$S$109,17,FALSE),VLOOKUP(F388,'[1]2015Player Stats'!$A$2:$AB$830,17,FALSE))</f>
        <v>1</v>
      </c>
      <c r="Y388">
        <f>IF(G388="GK",VLOOKUP(F388,'[1]2015GoalKeeper Stats'!$A$2:$S$109,18,FALSE),VLOOKUP(F388,'[1]2015Player Stats'!$A$2:$AB$830,18,FALSE))</f>
        <v>1</v>
      </c>
      <c r="Z388">
        <f>IF(G388="GK",VLOOKUP(F388,'[1]2015GoalKeeper Stats'!$A$2:$S$109,19,FALSE),VLOOKUP(F388,'[1]2015Player Stats'!$A$2:$AB$830,19,FALSE))</f>
        <v>0</v>
      </c>
      <c r="AA388">
        <f>IF(G388="GK",VLOOKUP(F388,'[1]2015GoalKeeper Stats'!$A$2:$S$109,20,FALSE),VLOOKUP(F388,'[1]2015Player Stats'!$A$2:$AB$830,20,FALSE))</f>
        <v>0.04</v>
      </c>
      <c r="AB388">
        <f>IF(G388="GK",VLOOKUP(F388,'[1]2015GoalKeeper Stats'!$A$2:$S$109,21,FALSE),VLOOKUP(F388,'[1]2015Player Stats'!$A$2:$AB$830,21,FALSE))</f>
        <v>31</v>
      </c>
      <c r="AC388">
        <f>IF(G388="GK",VLOOKUP(F388,'[1]2015GoalKeeper Stats'!$A$2:$S$109,22,FALSE),VLOOKUP(F388,'[1]2015Player Stats'!$A$2:$AB$830,22,FALSE))</f>
        <v>19</v>
      </c>
      <c r="AD388">
        <f>IF(G388="GK",VLOOKUP(F388,'[1]2015GoalKeeper Stats'!$A$2:$S$109,23,FALSE),VLOOKUP(F388,'[1]2015Player Stats'!$A$2:$AB$830,23,FALSE))</f>
        <v>2</v>
      </c>
      <c r="AE388">
        <f>IF(G388="GK",VLOOKUP(F388,'[1]2015GoalKeeper Stats'!$A$2:$S$109,24,FALSE),VLOOKUP(F388,'[1]2015Player Stats'!$A$2:$AB$830,24,FALSE))</f>
        <v>5</v>
      </c>
      <c r="AF388">
        <f>IF(G388="GK",VLOOKUP(F388,'[1]2015GoalKeeper Stats'!$A$2:$S$109,25,FALSE),VLOOKUP(F388,'[1]2015Player Stats'!$A$2:$AB$830,25,FALSE))</f>
        <v>0</v>
      </c>
      <c r="AG388">
        <f>IF(G388="GK",VLOOKUP(F388,'[1]2015GoalKeeper Stats'!$A$2:$S$109,26,FALSE),VLOOKUP(F388,'[1]2015Player Stats'!$A$2:$AB$830,26,FALSE))</f>
        <v>63.64</v>
      </c>
      <c r="AH388" s="51">
        <v>2015</v>
      </c>
      <c r="AI388" s="51">
        <v>34</v>
      </c>
      <c r="AJ388" s="51">
        <v>405</v>
      </c>
      <c r="AK388" s="51">
        <v>351</v>
      </c>
      <c r="AL388" s="51">
        <v>47</v>
      </c>
      <c r="AM388" s="51">
        <v>44</v>
      </c>
      <c r="AN388" s="51">
        <v>3</v>
      </c>
      <c r="AO388" s="52">
        <v>45.26</v>
      </c>
      <c r="AP388" s="52">
        <v>40.06</v>
      </c>
      <c r="AQ388" s="52">
        <v>5.2</v>
      </c>
      <c r="AR388" s="52">
        <v>-2.2000000000000002</v>
      </c>
      <c r="AS388" s="51">
        <v>51</v>
      </c>
      <c r="AT388" s="52">
        <v>50.78</v>
      </c>
    </row>
    <row r="389" spans="1:46" hidden="1">
      <c r="A389">
        <v>2015</v>
      </c>
      <c r="B389" t="s">
        <v>211</v>
      </c>
      <c r="C389" t="s">
        <v>173</v>
      </c>
      <c r="D389" t="s">
        <v>1518</v>
      </c>
      <c r="E389" t="s">
        <v>1486</v>
      </c>
      <c r="F389" t="str">
        <f t="shared" si="6"/>
        <v>Pablo Alvarez</v>
      </c>
      <c r="G389" t="s">
        <v>860</v>
      </c>
      <c r="H389" s="143">
        <v>63045</v>
      </c>
      <c r="I389" s="143">
        <v>60000</v>
      </c>
      <c r="J389" t="str">
        <f>IF(G389="GK",VLOOKUP(F389,'[1]2015GoalKeeper Stats'!$A$2:$S$109,2,FALSE),VLOOKUP(F389,'[1]2015Player Stats'!$A$2:$AB$830,2,FALSE))</f>
        <v>NYC</v>
      </c>
      <c r="K389">
        <f>IF(G389="GK",VLOOKUP(F389,'[1]2015GoalKeeper Stats'!$A$2:$S$109,4,FALSE),VLOOKUP(F389,'[1]2015Player Stats'!$A$2:$AB$830,4,FALSE))</f>
        <v>8</v>
      </c>
      <c r="L389">
        <f>IF(G389="GK",VLOOKUP(F389,'[1]2015GoalKeeper Stats'!$A$2:$S$109,5,FALSE),VLOOKUP(F389,'[1]2015Player Stats'!$A$2:$AB$830,5,FALSE))</f>
        <v>3</v>
      </c>
      <c r="M389">
        <f>IF(G389="GK",VLOOKUP(F389,'[1]2015GoalKeeper Stats'!$A$2:$S$109,6,FALSE),VLOOKUP(F389,'[1]2015Player Stats'!$A$2:$AB$830,6,FALSE))</f>
        <v>244</v>
      </c>
      <c r="N389">
        <f>IF(G389="GK",VLOOKUP(F389,'[1]2015GoalKeeper Stats'!$A$2:$S$109,7,FALSE),VLOOKUP(F389,'[1]2015Player Stats'!$A$2:$AB$830,7,FALSE))</f>
        <v>0</v>
      </c>
      <c r="O389">
        <f>IF(G389="GK",VLOOKUP(F389,'[1]2015GoalKeeper Stats'!$A$2:$S$109,8,FALSE),VLOOKUP(F389,'[1]2015Player Stats'!$A$2:$AB$830,8,FALSE))</f>
        <v>0</v>
      </c>
      <c r="P389">
        <f>IF(G389="GK",VLOOKUP(F389,'[1]2015GoalKeeper Stats'!$A$2:$S$109,9,FALSE),VLOOKUP(F389,'[1]2015Player Stats'!$A$2:$AB$830,9,FALSE))</f>
        <v>5</v>
      </c>
      <c r="Q389">
        <f>IF(G389="GK",VLOOKUP(F389,'[1]2015GoalKeeper Stats'!$A$2:$S$109,10,FALSE),VLOOKUP(F389,'[1]2015Player Stats'!$A$2:$AB$830,10,FALSE))</f>
        <v>1</v>
      </c>
      <c r="R389">
        <f>IF(G389="GK",VLOOKUP(F389,'[1]2015GoalKeeper Stats'!$A$2:$S$109,11,FALSE),VLOOKUP(F389,'[1]2015Player Stats'!$A$2:$AB$830,11,FALSE))</f>
        <v>0</v>
      </c>
      <c r="S389" t="str">
        <f>IF(G389="GK",VLOOKUP(F389,'[1]2015GoalKeeper Stats'!$A$2:$S$109,12,FALSE),VLOOKUP(F389,'[1]2015Player Stats'!$A$2:$AB$830,12,FALSE))</f>
        <v>0/0</v>
      </c>
      <c r="T389">
        <f>IF(G389="GK",VLOOKUP(F389,'[1]2015GoalKeeper Stats'!$A$2:$S$109,13,FALSE),VLOOKUP(F389,'[1]2015Player Stats'!$A$2:$AB$830,13,FALSE))</f>
        <v>0</v>
      </c>
      <c r="U389">
        <f>IF(G389="GK",VLOOKUP(F389,'[1]2015GoalKeeper Stats'!$A$2:$S$109,14,FALSE),VLOOKUP(F389,'[1]2015Player Stats'!$A$2:$AB$830,14,FALSE))</f>
        <v>0</v>
      </c>
      <c r="V389">
        <f>IF(G389="GK",VLOOKUP(F389,'[1]2015GoalKeeper Stats'!$A$2:$S$109,15,FALSE),VLOOKUP(F389,'[1]2015Player Stats'!$A$2:$AB$830,15,FALSE))</f>
        <v>0</v>
      </c>
      <c r="W389">
        <f>IF(G389="GK",VLOOKUP(F389,'[1]2015GoalKeeper Stats'!$A$2:$S$109,16,FALSE),VLOOKUP(F389,'[1]2015Player Stats'!$A$2:$AB$830,16,FALSE))</f>
        <v>0</v>
      </c>
      <c r="X389">
        <f>IF(G389="GK",VLOOKUP(F389,'[1]2015GoalKeeper Stats'!$A$2:$S$109,17,FALSE),VLOOKUP(F389,'[1]2015Player Stats'!$A$2:$AB$830,17,FALSE))</f>
        <v>0</v>
      </c>
      <c r="Y389">
        <f>IF(G389="GK",VLOOKUP(F389,'[1]2015GoalKeeper Stats'!$A$2:$S$109,18,FALSE),VLOOKUP(F389,'[1]2015Player Stats'!$A$2:$AB$830,18,FALSE))</f>
        <v>0</v>
      </c>
      <c r="Z389">
        <f>IF(G389="GK",VLOOKUP(F389,'[1]2015GoalKeeper Stats'!$A$2:$S$109,19,FALSE),VLOOKUP(F389,'[1]2015Player Stats'!$A$2:$AB$830,19,FALSE))</f>
        <v>0</v>
      </c>
      <c r="AA389">
        <f>IF(G389="GK",VLOOKUP(F389,'[1]2015GoalKeeper Stats'!$A$2:$S$109,20,FALSE),VLOOKUP(F389,'[1]2015Player Stats'!$A$2:$AB$830,20,FALSE))</f>
        <v>0</v>
      </c>
      <c r="AB389">
        <f>IF(G389="GK",VLOOKUP(F389,'[1]2015GoalKeeper Stats'!$A$2:$S$109,21,FALSE),VLOOKUP(F389,'[1]2015Player Stats'!$A$2:$AB$830,21,FALSE))</f>
        <v>3</v>
      </c>
      <c r="AC389">
        <f>IF(G389="GK",VLOOKUP(F389,'[1]2015GoalKeeper Stats'!$A$2:$S$109,22,FALSE),VLOOKUP(F389,'[1]2015Player Stats'!$A$2:$AB$830,22,FALSE))</f>
        <v>9</v>
      </c>
      <c r="AD389">
        <f>IF(G389="GK",VLOOKUP(F389,'[1]2015GoalKeeper Stats'!$A$2:$S$109,23,FALSE),VLOOKUP(F389,'[1]2015Player Stats'!$A$2:$AB$830,23,FALSE))</f>
        <v>0</v>
      </c>
      <c r="AE389">
        <f>IF(G389="GK",VLOOKUP(F389,'[1]2015GoalKeeper Stats'!$A$2:$S$109,24,FALSE),VLOOKUP(F389,'[1]2015Player Stats'!$A$2:$AB$830,24,FALSE))</f>
        <v>0</v>
      </c>
      <c r="AF389">
        <f>IF(G389="GK",VLOOKUP(F389,'[1]2015GoalKeeper Stats'!$A$2:$S$109,25,FALSE),VLOOKUP(F389,'[1]2015Player Stats'!$A$2:$AB$830,25,FALSE))</f>
        <v>0</v>
      </c>
      <c r="AG389">
        <f>IF(G389="GK",VLOOKUP(F389,'[1]2015GoalKeeper Stats'!$A$2:$S$109,26,FALSE),VLOOKUP(F389,'[1]2015Player Stats'!$A$2:$AB$830,26,FALSE))</f>
        <v>20</v>
      </c>
      <c r="AH389" s="51">
        <v>2015</v>
      </c>
      <c r="AI389" s="51">
        <v>34</v>
      </c>
      <c r="AJ389" s="51">
        <v>446</v>
      </c>
      <c r="AK389" s="51">
        <v>504</v>
      </c>
      <c r="AL389" s="51">
        <v>48</v>
      </c>
      <c r="AM389" s="51">
        <v>58</v>
      </c>
      <c r="AN389" s="51">
        <v>-10</v>
      </c>
      <c r="AO389" s="52">
        <v>44.98</v>
      </c>
      <c r="AP389" s="52">
        <v>62.58</v>
      </c>
      <c r="AQ389" s="52">
        <v>-17.600000000000001</v>
      </c>
      <c r="AR389" s="52">
        <v>7.6</v>
      </c>
      <c r="AS389" s="51">
        <v>37</v>
      </c>
      <c r="AT389" s="52">
        <v>35.799999999999997</v>
      </c>
    </row>
    <row r="390" spans="1:46" hidden="1">
      <c r="A390">
        <v>2015</v>
      </c>
      <c r="B390" t="s">
        <v>211</v>
      </c>
      <c r="C390" t="s">
        <v>173</v>
      </c>
      <c r="D390" t="s">
        <v>1519</v>
      </c>
      <c r="E390" t="s">
        <v>1520</v>
      </c>
      <c r="F390" t="str">
        <f t="shared" si="6"/>
        <v>Kwadwo Poku</v>
      </c>
      <c r="G390" t="s">
        <v>860</v>
      </c>
      <c r="H390" s="143">
        <v>63045</v>
      </c>
      <c r="I390" s="143">
        <v>60000</v>
      </c>
      <c r="J390" t="str">
        <f>IF(G390="GK",VLOOKUP(F390,'[1]2015GoalKeeper Stats'!$A$2:$S$109,2,FALSE),VLOOKUP(F390,'[1]2015Player Stats'!$A$2:$AB$830,2,FALSE))</f>
        <v>NYC</v>
      </c>
      <c r="K390">
        <f>IF(G390="GK",VLOOKUP(F390,'[1]2015GoalKeeper Stats'!$A$2:$S$109,4,FALSE),VLOOKUP(F390,'[1]2015Player Stats'!$A$2:$AB$830,4,FALSE))</f>
        <v>27</v>
      </c>
      <c r="L390">
        <f>IF(G390="GK",VLOOKUP(F390,'[1]2015GoalKeeper Stats'!$A$2:$S$109,5,FALSE),VLOOKUP(F390,'[1]2015Player Stats'!$A$2:$AB$830,5,FALSE))</f>
        <v>6</v>
      </c>
      <c r="M390">
        <f>IF(G390="GK",VLOOKUP(F390,'[1]2015GoalKeeper Stats'!$A$2:$S$109,6,FALSE),VLOOKUP(F390,'[1]2015Player Stats'!$A$2:$AB$830,6,FALSE))</f>
        <v>978</v>
      </c>
      <c r="N390">
        <f>IF(G390="GK",VLOOKUP(F390,'[1]2015GoalKeeper Stats'!$A$2:$S$109,7,FALSE),VLOOKUP(F390,'[1]2015Player Stats'!$A$2:$AB$830,7,FALSE))</f>
        <v>4</v>
      </c>
      <c r="O390">
        <f>IF(G390="GK",VLOOKUP(F390,'[1]2015GoalKeeper Stats'!$A$2:$S$109,8,FALSE),VLOOKUP(F390,'[1]2015Player Stats'!$A$2:$AB$830,8,FALSE))</f>
        <v>7</v>
      </c>
      <c r="P390">
        <f>IF(G390="GK",VLOOKUP(F390,'[1]2015GoalKeeper Stats'!$A$2:$S$109,9,FALSE),VLOOKUP(F390,'[1]2015Player Stats'!$A$2:$AB$830,9,FALSE))</f>
        <v>18</v>
      </c>
      <c r="Q390">
        <f>IF(G390="GK",VLOOKUP(F390,'[1]2015GoalKeeper Stats'!$A$2:$S$109,10,FALSE),VLOOKUP(F390,'[1]2015Player Stats'!$A$2:$AB$830,10,FALSE))</f>
        <v>10</v>
      </c>
      <c r="R390">
        <f>IF(G390="GK",VLOOKUP(F390,'[1]2015GoalKeeper Stats'!$A$2:$S$109,11,FALSE),VLOOKUP(F390,'[1]2015Player Stats'!$A$2:$AB$830,11,FALSE))</f>
        <v>0</v>
      </c>
      <c r="S390" t="str">
        <f>IF(G390="GK",VLOOKUP(F390,'[1]2015GoalKeeper Stats'!$A$2:$S$109,12,FALSE),VLOOKUP(F390,'[1]2015Player Stats'!$A$2:$AB$830,12,FALSE))</f>
        <v>0/0</v>
      </c>
      <c r="T390">
        <f>IF(G390="GK",VLOOKUP(F390,'[1]2015GoalKeeper Stats'!$A$2:$S$109,13,FALSE),VLOOKUP(F390,'[1]2015Player Stats'!$A$2:$AB$830,13,FALSE))</f>
        <v>2</v>
      </c>
      <c r="U390">
        <f>IF(G390="GK",VLOOKUP(F390,'[1]2015GoalKeeper Stats'!$A$2:$S$109,14,FALSE),VLOOKUP(F390,'[1]2015Player Stats'!$A$2:$AB$830,14,FALSE))</f>
        <v>2</v>
      </c>
      <c r="V390">
        <f>IF(G390="GK",VLOOKUP(F390,'[1]2015GoalKeeper Stats'!$A$2:$S$109,15,FALSE),VLOOKUP(F390,'[1]2015Player Stats'!$A$2:$AB$830,15,FALSE))</f>
        <v>0.37</v>
      </c>
      <c r="W390">
        <f>IF(G390="GK",VLOOKUP(F390,'[1]2015GoalKeeper Stats'!$A$2:$S$109,16,FALSE),VLOOKUP(F390,'[1]2015Player Stats'!$A$2:$AB$830,16,FALSE))</f>
        <v>22.2</v>
      </c>
      <c r="X390">
        <f>IF(G390="GK",VLOOKUP(F390,'[1]2015GoalKeeper Stats'!$A$2:$S$109,17,FALSE),VLOOKUP(F390,'[1]2015Player Stats'!$A$2:$AB$830,17,FALSE))</f>
        <v>2</v>
      </c>
      <c r="Y390">
        <f>IF(G390="GK",VLOOKUP(F390,'[1]2015GoalKeeper Stats'!$A$2:$S$109,18,FALSE),VLOOKUP(F390,'[1]2015Player Stats'!$A$2:$AB$830,18,FALSE))</f>
        <v>5</v>
      </c>
      <c r="Z390">
        <f>IF(G390="GK",VLOOKUP(F390,'[1]2015GoalKeeper Stats'!$A$2:$S$109,19,FALSE),VLOOKUP(F390,'[1]2015Player Stats'!$A$2:$AB$830,19,FALSE))</f>
        <v>2</v>
      </c>
      <c r="AA390">
        <f>IF(G390="GK",VLOOKUP(F390,'[1]2015GoalKeeper Stats'!$A$2:$S$109,20,FALSE),VLOOKUP(F390,'[1]2015Player Stats'!$A$2:$AB$830,20,FALSE))</f>
        <v>0.64</v>
      </c>
      <c r="AB390">
        <f>IF(G390="GK",VLOOKUP(F390,'[1]2015GoalKeeper Stats'!$A$2:$S$109,21,FALSE),VLOOKUP(F390,'[1]2015Player Stats'!$A$2:$AB$830,21,FALSE))</f>
        <v>18</v>
      </c>
      <c r="AC390">
        <f>IF(G390="GK",VLOOKUP(F390,'[1]2015GoalKeeper Stats'!$A$2:$S$109,22,FALSE),VLOOKUP(F390,'[1]2015Player Stats'!$A$2:$AB$830,22,FALSE))</f>
        <v>9</v>
      </c>
      <c r="AD390">
        <f>IF(G390="GK",VLOOKUP(F390,'[1]2015GoalKeeper Stats'!$A$2:$S$109,23,FALSE),VLOOKUP(F390,'[1]2015Player Stats'!$A$2:$AB$830,23,FALSE))</f>
        <v>1</v>
      </c>
      <c r="AE390">
        <f>IF(G390="GK",VLOOKUP(F390,'[1]2015GoalKeeper Stats'!$A$2:$S$109,24,FALSE),VLOOKUP(F390,'[1]2015Player Stats'!$A$2:$AB$830,24,FALSE))</f>
        <v>4</v>
      </c>
      <c r="AF390">
        <f>IF(G390="GK",VLOOKUP(F390,'[1]2015GoalKeeper Stats'!$A$2:$S$109,25,FALSE),VLOOKUP(F390,'[1]2015Player Stats'!$A$2:$AB$830,25,FALSE))</f>
        <v>0</v>
      </c>
      <c r="AG390">
        <f>IF(G390="GK",VLOOKUP(F390,'[1]2015GoalKeeper Stats'!$A$2:$S$109,26,FALSE),VLOOKUP(F390,'[1]2015Player Stats'!$A$2:$AB$830,26,FALSE))</f>
        <v>55.56</v>
      </c>
      <c r="AH390" s="51">
        <v>2015</v>
      </c>
      <c r="AI390" s="51">
        <v>34</v>
      </c>
      <c r="AJ390" s="51">
        <v>446</v>
      </c>
      <c r="AK390" s="51">
        <v>504</v>
      </c>
      <c r="AL390" s="51">
        <v>48</v>
      </c>
      <c r="AM390" s="51">
        <v>58</v>
      </c>
      <c r="AN390" s="51">
        <v>-10</v>
      </c>
      <c r="AO390" s="52">
        <v>44.98</v>
      </c>
      <c r="AP390" s="52">
        <v>62.58</v>
      </c>
      <c r="AQ390" s="52">
        <v>-17.600000000000001</v>
      </c>
      <c r="AR390" s="52">
        <v>7.6</v>
      </c>
      <c r="AS390" s="51">
        <v>37</v>
      </c>
      <c r="AT390" s="52">
        <v>35.799999999999997</v>
      </c>
    </row>
    <row r="391" spans="1:46" hidden="1">
      <c r="A391">
        <v>2015</v>
      </c>
      <c r="B391" t="s">
        <v>193</v>
      </c>
      <c r="C391" t="s">
        <v>193</v>
      </c>
      <c r="D391" t="s">
        <v>864</v>
      </c>
      <c r="E391" t="s">
        <v>1521</v>
      </c>
      <c r="F391" t="str">
        <f t="shared" si="6"/>
        <v>Michael Seaton</v>
      </c>
      <c r="G391" t="s">
        <v>875</v>
      </c>
      <c r="H391" s="143">
        <v>63000</v>
      </c>
      <c r="I391" s="143">
        <v>60000</v>
      </c>
      <c r="J391" t="str">
        <f>IF(G391="GK",VLOOKUP(F391,'[1]2015GoalKeeper Stats'!$A$2:$S$109,2,FALSE),VLOOKUP(F391,'[1]2015Player Stats'!$A$2:$AB$830,2,FALSE))</f>
        <v xml:space="preserve">DC </v>
      </c>
      <c r="K391">
        <f>IF(G391="GK",VLOOKUP(F391,'[1]2015GoalKeeper Stats'!$A$2:$S$109,4,FALSE),VLOOKUP(F391,'[1]2015Player Stats'!$A$2:$AB$830,4,FALSE))</f>
        <v>0</v>
      </c>
      <c r="L391">
        <f>IF(G391="GK",VLOOKUP(F391,'[1]2015GoalKeeper Stats'!$A$2:$S$109,5,FALSE),VLOOKUP(F391,'[1]2015Player Stats'!$A$2:$AB$830,5,FALSE))</f>
        <v>0</v>
      </c>
      <c r="M391">
        <f>IF(G391="GK",VLOOKUP(F391,'[1]2015GoalKeeper Stats'!$A$2:$S$109,6,FALSE),VLOOKUP(F391,'[1]2015Player Stats'!$A$2:$AB$830,6,FALSE))</f>
        <v>0</v>
      </c>
      <c r="N391">
        <f>IF(G391="GK",VLOOKUP(F391,'[1]2015GoalKeeper Stats'!$A$2:$S$109,7,FALSE),VLOOKUP(F391,'[1]2015Player Stats'!$A$2:$AB$830,7,FALSE))</f>
        <v>0</v>
      </c>
      <c r="O391">
        <f>IF(G391="GK",VLOOKUP(F391,'[1]2015GoalKeeper Stats'!$A$2:$S$109,8,FALSE),VLOOKUP(F391,'[1]2015Player Stats'!$A$2:$AB$830,8,FALSE))</f>
        <v>0</v>
      </c>
      <c r="P391">
        <f>IF(G391="GK",VLOOKUP(F391,'[1]2015GoalKeeper Stats'!$A$2:$S$109,9,FALSE),VLOOKUP(F391,'[1]2015Player Stats'!$A$2:$AB$830,9,FALSE))</f>
        <v>0</v>
      </c>
      <c r="Q391">
        <f>IF(G391="GK",VLOOKUP(F391,'[1]2015GoalKeeper Stats'!$A$2:$S$109,10,FALSE),VLOOKUP(F391,'[1]2015Player Stats'!$A$2:$AB$830,10,FALSE))</f>
        <v>0</v>
      </c>
      <c r="R391">
        <f>IF(G391="GK",VLOOKUP(F391,'[1]2015GoalKeeper Stats'!$A$2:$S$109,11,FALSE),VLOOKUP(F391,'[1]2015Player Stats'!$A$2:$AB$830,11,FALSE))</f>
        <v>0</v>
      </c>
      <c r="S391" t="str">
        <f>IF(G391="GK",VLOOKUP(F391,'[1]2015GoalKeeper Stats'!$A$2:$S$109,12,FALSE),VLOOKUP(F391,'[1]2015Player Stats'!$A$2:$AB$830,12,FALSE))</f>
        <v>0/0</v>
      </c>
      <c r="T391">
        <f>IF(G391="GK",VLOOKUP(F391,'[1]2015GoalKeeper Stats'!$A$2:$S$109,13,FALSE),VLOOKUP(F391,'[1]2015Player Stats'!$A$2:$AB$830,13,FALSE))</f>
        <v>0</v>
      </c>
      <c r="U391">
        <f>IF(G391="GK",VLOOKUP(F391,'[1]2015GoalKeeper Stats'!$A$2:$S$109,14,FALSE),VLOOKUP(F391,'[1]2015Player Stats'!$A$2:$AB$830,14,FALSE))</f>
        <v>0</v>
      </c>
      <c r="V391">
        <f>IF(G391="GK",VLOOKUP(F391,'[1]2015GoalKeeper Stats'!$A$2:$S$109,15,FALSE),VLOOKUP(F391,'[1]2015Player Stats'!$A$2:$AB$830,15,FALSE))</f>
        <v>0</v>
      </c>
      <c r="W391">
        <f>IF(G391="GK",VLOOKUP(F391,'[1]2015GoalKeeper Stats'!$A$2:$S$109,16,FALSE),VLOOKUP(F391,'[1]2015Player Stats'!$A$2:$AB$830,16,FALSE))</f>
        <v>0</v>
      </c>
      <c r="X391">
        <f>IF(G391="GK",VLOOKUP(F391,'[1]2015GoalKeeper Stats'!$A$2:$S$109,17,FALSE),VLOOKUP(F391,'[1]2015Player Stats'!$A$2:$AB$830,17,FALSE))</f>
        <v>0</v>
      </c>
      <c r="Y391">
        <f>IF(G391="GK",VLOOKUP(F391,'[1]2015GoalKeeper Stats'!$A$2:$S$109,18,FALSE),VLOOKUP(F391,'[1]2015Player Stats'!$A$2:$AB$830,18,FALSE))</f>
        <v>0</v>
      </c>
      <c r="Z391">
        <f>IF(G391="GK",VLOOKUP(F391,'[1]2015GoalKeeper Stats'!$A$2:$S$109,19,FALSE),VLOOKUP(F391,'[1]2015Player Stats'!$A$2:$AB$830,19,FALSE))</f>
        <v>0</v>
      </c>
      <c r="AA391">
        <f>IF(G391="GK",VLOOKUP(F391,'[1]2015GoalKeeper Stats'!$A$2:$S$109,20,FALSE),VLOOKUP(F391,'[1]2015Player Stats'!$A$2:$AB$830,20,FALSE))</f>
        <v>0</v>
      </c>
      <c r="AB391">
        <f>IF(G391="GK",VLOOKUP(F391,'[1]2015GoalKeeper Stats'!$A$2:$S$109,21,FALSE),VLOOKUP(F391,'[1]2015Player Stats'!$A$2:$AB$830,21,FALSE))</f>
        <v>0</v>
      </c>
      <c r="AC391">
        <f>IF(G391="GK",VLOOKUP(F391,'[1]2015GoalKeeper Stats'!$A$2:$S$109,22,FALSE),VLOOKUP(F391,'[1]2015Player Stats'!$A$2:$AB$830,22,FALSE))</f>
        <v>0</v>
      </c>
      <c r="AD391">
        <f>IF(G391="GK",VLOOKUP(F391,'[1]2015GoalKeeper Stats'!$A$2:$S$109,23,FALSE),VLOOKUP(F391,'[1]2015Player Stats'!$A$2:$AB$830,23,FALSE))</f>
        <v>0</v>
      </c>
      <c r="AE391">
        <f>IF(G391="GK",VLOOKUP(F391,'[1]2015GoalKeeper Stats'!$A$2:$S$109,24,FALSE),VLOOKUP(F391,'[1]2015Player Stats'!$A$2:$AB$830,24,FALSE))</f>
        <v>0</v>
      </c>
      <c r="AF391">
        <f>IF(G391="GK",VLOOKUP(F391,'[1]2015GoalKeeper Stats'!$A$2:$S$109,25,FALSE),VLOOKUP(F391,'[1]2015Player Stats'!$A$2:$AB$830,25,FALSE))</f>
        <v>0</v>
      </c>
      <c r="AG391">
        <f>IF(G391="GK",VLOOKUP(F391,'[1]2015GoalKeeper Stats'!$A$2:$S$109,26,FALSE),VLOOKUP(F391,'[1]2015Player Stats'!$A$2:$AB$830,26,FALSE))</f>
        <v>0</v>
      </c>
      <c r="AH391" s="51">
        <v>2015</v>
      </c>
      <c r="AI391" s="51">
        <v>34</v>
      </c>
      <c r="AJ391" s="51">
        <v>486</v>
      </c>
      <c r="AK391" s="51">
        <v>405</v>
      </c>
      <c r="AL391" s="51">
        <v>41</v>
      </c>
      <c r="AM391" s="51">
        <v>39</v>
      </c>
      <c r="AN391" s="51">
        <v>2</v>
      </c>
      <c r="AO391" s="52">
        <v>46.17</v>
      </c>
      <c r="AP391" s="52">
        <v>36.56</v>
      </c>
      <c r="AQ391" s="52">
        <v>9.61</v>
      </c>
      <c r="AR391" s="52">
        <v>-7.61</v>
      </c>
      <c r="AS391" s="51">
        <v>53</v>
      </c>
      <c r="AT391" s="52">
        <v>54.55</v>
      </c>
    </row>
    <row r="392" spans="1:46" hidden="1">
      <c r="A392">
        <v>2015</v>
      </c>
      <c r="B392" t="s">
        <v>896</v>
      </c>
      <c r="C392" t="s">
        <v>896</v>
      </c>
      <c r="D392" t="s">
        <v>1267</v>
      </c>
      <c r="E392" t="s">
        <v>1210</v>
      </c>
      <c r="F392" t="str">
        <f t="shared" si="6"/>
        <v>Shaun Francis</v>
      </c>
      <c r="G392" t="s">
        <v>893</v>
      </c>
      <c r="H392" s="143">
        <v>62940</v>
      </c>
      <c r="I392" s="143">
        <v>60000</v>
      </c>
      <c r="J392" t="str">
        <f>IF(G392="GK",VLOOKUP(F392,'[1]2015GoalKeeper Stats'!$A$2:$S$109,2,FALSE),VLOOKUP(F392,'[1]2015Player Stats'!$A$2:$AB$830,2,FALSE))</f>
        <v xml:space="preserve">SJ </v>
      </c>
      <c r="K392">
        <f>IF(G392="GK",VLOOKUP(F392,'[1]2015GoalKeeper Stats'!$A$2:$S$109,4,FALSE),VLOOKUP(F392,'[1]2015Player Stats'!$A$2:$AB$830,4,FALSE))</f>
        <v>23</v>
      </c>
      <c r="L392">
        <f>IF(G392="GK",VLOOKUP(F392,'[1]2015GoalKeeper Stats'!$A$2:$S$109,5,FALSE),VLOOKUP(F392,'[1]2015Player Stats'!$A$2:$AB$830,5,FALSE))</f>
        <v>18</v>
      </c>
      <c r="M392">
        <f>IF(G392="GK",VLOOKUP(F392,'[1]2015GoalKeeper Stats'!$A$2:$S$109,6,FALSE),VLOOKUP(F392,'[1]2015Player Stats'!$A$2:$AB$830,6,FALSE))</f>
        <v>1654</v>
      </c>
      <c r="N392">
        <f>IF(G392="GK",VLOOKUP(F392,'[1]2015GoalKeeper Stats'!$A$2:$S$109,7,FALSE),VLOOKUP(F392,'[1]2015Player Stats'!$A$2:$AB$830,7,FALSE))</f>
        <v>0</v>
      </c>
      <c r="O392">
        <f>IF(G392="GK",VLOOKUP(F392,'[1]2015GoalKeeper Stats'!$A$2:$S$109,8,FALSE),VLOOKUP(F392,'[1]2015Player Stats'!$A$2:$AB$830,8,FALSE))</f>
        <v>1</v>
      </c>
      <c r="P392">
        <f>IF(G392="GK",VLOOKUP(F392,'[1]2015GoalKeeper Stats'!$A$2:$S$109,9,FALSE),VLOOKUP(F392,'[1]2015Player Stats'!$A$2:$AB$830,9,FALSE))</f>
        <v>7</v>
      </c>
      <c r="Q392">
        <f>IF(G392="GK",VLOOKUP(F392,'[1]2015GoalKeeper Stats'!$A$2:$S$109,10,FALSE),VLOOKUP(F392,'[1]2015Player Stats'!$A$2:$AB$830,10,FALSE))</f>
        <v>3</v>
      </c>
      <c r="R392">
        <f>IF(G392="GK",VLOOKUP(F392,'[1]2015GoalKeeper Stats'!$A$2:$S$109,11,FALSE),VLOOKUP(F392,'[1]2015Player Stats'!$A$2:$AB$830,11,FALSE))</f>
        <v>0</v>
      </c>
      <c r="S392" t="str">
        <f>IF(G392="GK",VLOOKUP(F392,'[1]2015GoalKeeper Stats'!$A$2:$S$109,12,FALSE),VLOOKUP(F392,'[1]2015Player Stats'!$A$2:$AB$830,12,FALSE))</f>
        <v>0/0</v>
      </c>
      <c r="T392">
        <f>IF(G392="GK",VLOOKUP(F392,'[1]2015GoalKeeper Stats'!$A$2:$S$109,13,FALSE),VLOOKUP(F392,'[1]2015Player Stats'!$A$2:$AB$830,13,FALSE))</f>
        <v>0</v>
      </c>
      <c r="U392">
        <f>IF(G392="GK",VLOOKUP(F392,'[1]2015GoalKeeper Stats'!$A$2:$S$109,14,FALSE),VLOOKUP(F392,'[1]2015Player Stats'!$A$2:$AB$830,14,FALSE))</f>
        <v>0</v>
      </c>
      <c r="V392">
        <f>IF(G392="GK",VLOOKUP(F392,'[1]2015GoalKeeper Stats'!$A$2:$S$109,15,FALSE),VLOOKUP(F392,'[1]2015Player Stats'!$A$2:$AB$830,15,FALSE))</f>
        <v>0</v>
      </c>
      <c r="W392">
        <f>IF(G392="GK",VLOOKUP(F392,'[1]2015GoalKeeper Stats'!$A$2:$S$109,16,FALSE),VLOOKUP(F392,'[1]2015Player Stats'!$A$2:$AB$830,16,FALSE))</f>
        <v>0</v>
      </c>
      <c r="X392">
        <f>IF(G392="GK",VLOOKUP(F392,'[1]2015GoalKeeper Stats'!$A$2:$S$109,17,FALSE),VLOOKUP(F392,'[1]2015Player Stats'!$A$2:$AB$830,17,FALSE))</f>
        <v>0</v>
      </c>
      <c r="Y392">
        <f>IF(G392="GK",VLOOKUP(F392,'[1]2015GoalKeeper Stats'!$A$2:$S$109,18,FALSE),VLOOKUP(F392,'[1]2015Player Stats'!$A$2:$AB$830,18,FALSE))</f>
        <v>0</v>
      </c>
      <c r="Z392">
        <f>IF(G392="GK",VLOOKUP(F392,'[1]2015GoalKeeper Stats'!$A$2:$S$109,19,FALSE),VLOOKUP(F392,'[1]2015Player Stats'!$A$2:$AB$830,19,FALSE))</f>
        <v>1</v>
      </c>
      <c r="AA392">
        <f>IF(G392="GK",VLOOKUP(F392,'[1]2015GoalKeeper Stats'!$A$2:$S$109,20,FALSE),VLOOKUP(F392,'[1]2015Player Stats'!$A$2:$AB$830,20,FALSE))</f>
        <v>0.05</v>
      </c>
      <c r="AB392">
        <f>IF(G392="GK",VLOOKUP(F392,'[1]2015GoalKeeper Stats'!$A$2:$S$109,21,FALSE),VLOOKUP(F392,'[1]2015Player Stats'!$A$2:$AB$830,21,FALSE))</f>
        <v>32</v>
      </c>
      <c r="AC392">
        <f>IF(G392="GK",VLOOKUP(F392,'[1]2015GoalKeeper Stats'!$A$2:$S$109,22,FALSE),VLOOKUP(F392,'[1]2015Player Stats'!$A$2:$AB$830,22,FALSE))</f>
        <v>6</v>
      </c>
      <c r="AD392">
        <f>IF(G392="GK",VLOOKUP(F392,'[1]2015GoalKeeper Stats'!$A$2:$S$109,23,FALSE),VLOOKUP(F392,'[1]2015Player Stats'!$A$2:$AB$830,23,FALSE))</f>
        <v>3</v>
      </c>
      <c r="AE392">
        <f>IF(G392="GK",VLOOKUP(F392,'[1]2015GoalKeeper Stats'!$A$2:$S$109,24,FALSE),VLOOKUP(F392,'[1]2015Player Stats'!$A$2:$AB$830,24,FALSE))</f>
        <v>3</v>
      </c>
      <c r="AF392">
        <f>IF(G392="GK",VLOOKUP(F392,'[1]2015GoalKeeper Stats'!$A$2:$S$109,25,FALSE),VLOOKUP(F392,'[1]2015Player Stats'!$A$2:$AB$830,25,FALSE))</f>
        <v>0</v>
      </c>
      <c r="AG392">
        <f>IF(G392="GK",VLOOKUP(F392,'[1]2015GoalKeeper Stats'!$A$2:$S$109,26,FALSE),VLOOKUP(F392,'[1]2015Player Stats'!$A$2:$AB$830,26,FALSE))</f>
        <v>42.86</v>
      </c>
      <c r="AH392" s="51">
        <v>2015</v>
      </c>
      <c r="AI392" s="51">
        <v>34</v>
      </c>
      <c r="AJ392" s="51">
        <v>405</v>
      </c>
      <c r="AK392" s="51">
        <v>399</v>
      </c>
      <c r="AL392" s="51">
        <v>41</v>
      </c>
      <c r="AM392" s="51">
        <v>38</v>
      </c>
      <c r="AN392" s="51">
        <v>3</v>
      </c>
      <c r="AO392" s="52">
        <v>44.43</v>
      </c>
      <c r="AP392" s="52">
        <v>40.1</v>
      </c>
      <c r="AQ392" s="52">
        <v>4.33</v>
      </c>
      <c r="AR392" s="52">
        <v>-1.33</v>
      </c>
      <c r="AS392" s="51">
        <v>47</v>
      </c>
      <c r="AT392" s="52">
        <v>49.59</v>
      </c>
    </row>
    <row r="393" spans="1:46" hidden="1">
      <c r="A393">
        <v>2015</v>
      </c>
      <c r="B393" t="s">
        <v>196</v>
      </c>
      <c r="C393" t="s">
        <v>196</v>
      </c>
      <c r="D393" t="s">
        <v>864</v>
      </c>
      <c r="E393" t="s">
        <v>1522</v>
      </c>
      <c r="F393" t="str">
        <f t="shared" si="6"/>
        <v>Michael Azira</v>
      </c>
      <c r="G393" t="s">
        <v>893</v>
      </c>
      <c r="H393" s="143">
        <v>62827</v>
      </c>
      <c r="I393" s="143">
        <v>60000</v>
      </c>
      <c r="J393" t="str">
        <f>IF(G393="GK",VLOOKUP(F393,'[1]2015GoalKeeper Stats'!$A$2:$S$109,2,FALSE),VLOOKUP(F393,'[1]2015Player Stats'!$A$2:$AB$830,2,FALSE))</f>
        <v>CHI</v>
      </c>
      <c r="K393">
        <f>IF(G393="GK",VLOOKUP(F393,'[1]2015GoalKeeper Stats'!$A$2:$S$109,4,FALSE),VLOOKUP(F393,'[1]2015Player Stats'!$A$2:$AB$830,4,FALSE))</f>
        <v>11</v>
      </c>
      <c r="L393">
        <f>IF(G393="GK",VLOOKUP(F393,'[1]2015GoalKeeper Stats'!$A$2:$S$109,5,FALSE),VLOOKUP(F393,'[1]2015Player Stats'!$A$2:$AB$830,5,FALSE))</f>
        <v>8</v>
      </c>
      <c r="M393">
        <f>IF(G393="GK",VLOOKUP(F393,'[1]2015GoalKeeper Stats'!$A$2:$S$109,6,FALSE),VLOOKUP(F393,'[1]2015Player Stats'!$A$2:$AB$830,6,FALSE))</f>
        <v>727</v>
      </c>
      <c r="N393">
        <f>IF(G393="GK",VLOOKUP(F393,'[1]2015GoalKeeper Stats'!$A$2:$S$109,7,FALSE),VLOOKUP(F393,'[1]2015Player Stats'!$A$2:$AB$830,7,FALSE))</f>
        <v>0</v>
      </c>
      <c r="O393">
        <f>IF(G393="GK",VLOOKUP(F393,'[1]2015GoalKeeper Stats'!$A$2:$S$109,8,FALSE),VLOOKUP(F393,'[1]2015Player Stats'!$A$2:$AB$830,8,FALSE))</f>
        <v>0</v>
      </c>
      <c r="P393">
        <f>IF(G393="GK",VLOOKUP(F393,'[1]2015GoalKeeper Stats'!$A$2:$S$109,9,FALSE),VLOOKUP(F393,'[1]2015Player Stats'!$A$2:$AB$830,9,FALSE))</f>
        <v>6</v>
      </c>
      <c r="Q393">
        <f>IF(G393="GK",VLOOKUP(F393,'[1]2015GoalKeeper Stats'!$A$2:$S$109,10,FALSE),VLOOKUP(F393,'[1]2015Player Stats'!$A$2:$AB$830,10,FALSE))</f>
        <v>0</v>
      </c>
      <c r="R393">
        <f>IF(G393="GK",VLOOKUP(F393,'[1]2015GoalKeeper Stats'!$A$2:$S$109,11,FALSE),VLOOKUP(F393,'[1]2015Player Stats'!$A$2:$AB$830,11,FALSE))</f>
        <v>0</v>
      </c>
      <c r="S393" t="str">
        <f>IF(G393="GK",VLOOKUP(F393,'[1]2015GoalKeeper Stats'!$A$2:$S$109,12,FALSE),VLOOKUP(F393,'[1]2015Player Stats'!$A$2:$AB$830,12,FALSE))</f>
        <v>0/0</v>
      </c>
      <c r="T393">
        <f>IF(G393="GK",VLOOKUP(F393,'[1]2015GoalKeeper Stats'!$A$2:$S$109,13,FALSE),VLOOKUP(F393,'[1]2015Player Stats'!$A$2:$AB$830,13,FALSE))</f>
        <v>0</v>
      </c>
      <c r="U393">
        <f>IF(G393="GK",VLOOKUP(F393,'[1]2015GoalKeeper Stats'!$A$2:$S$109,14,FALSE),VLOOKUP(F393,'[1]2015Player Stats'!$A$2:$AB$830,14,FALSE))</f>
        <v>0</v>
      </c>
      <c r="V393">
        <f>IF(G393="GK",VLOOKUP(F393,'[1]2015GoalKeeper Stats'!$A$2:$S$109,15,FALSE),VLOOKUP(F393,'[1]2015Player Stats'!$A$2:$AB$830,15,FALSE))</f>
        <v>0</v>
      </c>
      <c r="W393">
        <f>IF(G393="GK",VLOOKUP(F393,'[1]2015GoalKeeper Stats'!$A$2:$S$109,16,FALSE),VLOOKUP(F393,'[1]2015Player Stats'!$A$2:$AB$830,16,FALSE))</f>
        <v>0</v>
      </c>
      <c r="X393">
        <f>IF(G393="GK",VLOOKUP(F393,'[1]2015GoalKeeper Stats'!$A$2:$S$109,17,FALSE),VLOOKUP(F393,'[1]2015Player Stats'!$A$2:$AB$830,17,FALSE))</f>
        <v>0</v>
      </c>
      <c r="Y393">
        <f>IF(G393="GK",VLOOKUP(F393,'[1]2015GoalKeeper Stats'!$A$2:$S$109,18,FALSE),VLOOKUP(F393,'[1]2015Player Stats'!$A$2:$AB$830,18,FALSE))</f>
        <v>0</v>
      </c>
      <c r="Z393">
        <f>IF(G393="GK",VLOOKUP(F393,'[1]2015GoalKeeper Stats'!$A$2:$S$109,19,FALSE),VLOOKUP(F393,'[1]2015Player Stats'!$A$2:$AB$830,19,FALSE))</f>
        <v>0</v>
      </c>
      <c r="AA393">
        <f>IF(G393="GK",VLOOKUP(F393,'[1]2015GoalKeeper Stats'!$A$2:$S$109,20,FALSE),VLOOKUP(F393,'[1]2015Player Stats'!$A$2:$AB$830,20,FALSE))</f>
        <v>0</v>
      </c>
      <c r="AB393">
        <f>IF(G393="GK",VLOOKUP(F393,'[1]2015GoalKeeper Stats'!$A$2:$S$109,21,FALSE),VLOOKUP(F393,'[1]2015Player Stats'!$A$2:$AB$830,21,FALSE))</f>
        <v>15</v>
      </c>
      <c r="AC393">
        <f>IF(G393="GK",VLOOKUP(F393,'[1]2015GoalKeeper Stats'!$A$2:$S$109,22,FALSE),VLOOKUP(F393,'[1]2015Player Stats'!$A$2:$AB$830,22,FALSE))</f>
        <v>4</v>
      </c>
      <c r="AD393">
        <f>IF(G393="GK",VLOOKUP(F393,'[1]2015GoalKeeper Stats'!$A$2:$S$109,23,FALSE),VLOOKUP(F393,'[1]2015Player Stats'!$A$2:$AB$830,23,FALSE))</f>
        <v>0</v>
      </c>
      <c r="AE393">
        <f>IF(G393="GK",VLOOKUP(F393,'[1]2015GoalKeeper Stats'!$A$2:$S$109,24,FALSE),VLOOKUP(F393,'[1]2015Player Stats'!$A$2:$AB$830,24,FALSE))</f>
        <v>2</v>
      </c>
      <c r="AF393">
        <f>IF(G393="GK",VLOOKUP(F393,'[1]2015GoalKeeper Stats'!$A$2:$S$109,25,FALSE),VLOOKUP(F393,'[1]2015Player Stats'!$A$2:$AB$830,25,FALSE))</f>
        <v>0</v>
      </c>
      <c r="AG393">
        <f>IF(G393="GK",VLOOKUP(F393,'[1]2015GoalKeeper Stats'!$A$2:$S$109,26,FALSE),VLOOKUP(F393,'[1]2015Player Stats'!$A$2:$AB$830,26,FALSE))</f>
        <v>0</v>
      </c>
      <c r="AH393" s="51">
        <v>2015</v>
      </c>
      <c r="AI393" s="51">
        <v>34</v>
      </c>
      <c r="AJ393" s="51">
        <v>331</v>
      </c>
      <c r="AK393" s="51">
        <v>464</v>
      </c>
      <c r="AL393" s="51">
        <v>44</v>
      </c>
      <c r="AM393" s="51">
        <v>36</v>
      </c>
      <c r="AN393" s="51">
        <v>8</v>
      </c>
      <c r="AO393" s="52">
        <v>42.15</v>
      </c>
      <c r="AP393" s="52">
        <v>38.61</v>
      </c>
      <c r="AQ393" s="52">
        <v>3.53</v>
      </c>
      <c r="AR393" s="52">
        <v>4.47</v>
      </c>
      <c r="AS393" s="51">
        <v>51</v>
      </c>
      <c r="AT393" s="52">
        <v>49.63</v>
      </c>
    </row>
    <row r="394" spans="1:46" hidden="1">
      <c r="A394">
        <v>2015</v>
      </c>
      <c r="B394" t="s">
        <v>195</v>
      </c>
      <c r="C394" t="s">
        <v>866</v>
      </c>
      <c r="D394" t="s">
        <v>1018</v>
      </c>
      <c r="E394" t="s">
        <v>1523</v>
      </c>
      <c r="F394" t="str">
        <f t="shared" si="6"/>
        <v>Oscar Sorto</v>
      </c>
      <c r="G394" t="s">
        <v>893</v>
      </c>
      <c r="H394" s="143">
        <v>61875</v>
      </c>
      <c r="I394" s="143">
        <v>60000</v>
      </c>
      <c r="J394" t="str">
        <f>IF(G394="GK",VLOOKUP(F394,'[1]2015GoalKeeper Stats'!$A$2:$S$109,2,FALSE),VLOOKUP(F394,'[1]2015Player Stats'!$A$2:$AB$830,2,FALSE))</f>
        <v xml:space="preserve">LA </v>
      </c>
      <c r="K394">
        <f>IF(G394="GK",VLOOKUP(F394,'[1]2015GoalKeeper Stats'!$A$2:$S$109,4,FALSE),VLOOKUP(F394,'[1]2015Player Stats'!$A$2:$AB$830,4,FALSE))</f>
        <v>3</v>
      </c>
      <c r="L394">
        <f>IF(G394="GK",VLOOKUP(F394,'[1]2015GoalKeeper Stats'!$A$2:$S$109,5,FALSE),VLOOKUP(F394,'[1]2015Player Stats'!$A$2:$AB$830,5,FALSE))</f>
        <v>3</v>
      </c>
      <c r="M394">
        <f>IF(G394="GK",VLOOKUP(F394,'[1]2015GoalKeeper Stats'!$A$2:$S$109,6,FALSE),VLOOKUP(F394,'[1]2015Player Stats'!$A$2:$AB$830,6,FALSE))</f>
        <v>269</v>
      </c>
      <c r="N394">
        <f>IF(G394="GK",VLOOKUP(F394,'[1]2015GoalKeeper Stats'!$A$2:$S$109,7,FALSE),VLOOKUP(F394,'[1]2015Player Stats'!$A$2:$AB$830,7,FALSE))</f>
        <v>0</v>
      </c>
      <c r="O394">
        <f>IF(G394="GK",VLOOKUP(F394,'[1]2015GoalKeeper Stats'!$A$2:$S$109,8,FALSE),VLOOKUP(F394,'[1]2015Player Stats'!$A$2:$AB$830,8,FALSE))</f>
        <v>0</v>
      </c>
      <c r="P394">
        <f>IF(G394="GK",VLOOKUP(F394,'[1]2015GoalKeeper Stats'!$A$2:$S$109,9,FALSE),VLOOKUP(F394,'[1]2015Player Stats'!$A$2:$AB$830,9,FALSE))</f>
        <v>1</v>
      </c>
      <c r="Q394">
        <f>IF(G394="GK",VLOOKUP(F394,'[1]2015GoalKeeper Stats'!$A$2:$S$109,10,FALSE),VLOOKUP(F394,'[1]2015Player Stats'!$A$2:$AB$830,10,FALSE))</f>
        <v>0</v>
      </c>
      <c r="R394">
        <f>IF(G394="GK",VLOOKUP(F394,'[1]2015GoalKeeper Stats'!$A$2:$S$109,11,FALSE),VLOOKUP(F394,'[1]2015Player Stats'!$A$2:$AB$830,11,FALSE))</f>
        <v>0</v>
      </c>
      <c r="S394" t="str">
        <f>IF(G394="GK",VLOOKUP(F394,'[1]2015GoalKeeper Stats'!$A$2:$S$109,12,FALSE),VLOOKUP(F394,'[1]2015Player Stats'!$A$2:$AB$830,12,FALSE))</f>
        <v>0/0</v>
      </c>
      <c r="T394">
        <f>IF(G394="GK",VLOOKUP(F394,'[1]2015GoalKeeper Stats'!$A$2:$S$109,13,FALSE),VLOOKUP(F394,'[1]2015Player Stats'!$A$2:$AB$830,13,FALSE))</f>
        <v>0</v>
      </c>
      <c r="U394">
        <f>IF(G394="GK",VLOOKUP(F394,'[1]2015GoalKeeper Stats'!$A$2:$S$109,14,FALSE),VLOOKUP(F394,'[1]2015Player Stats'!$A$2:$AB$830,14,FALSE))</f>
        <v>0</v>
      </c>
      <c r="V394">
        <f>IF(G394="GK",VLOOKUP(F394,'[1]2015GoalKeeper Stats'!$A$2:$S$109,15,FALSE),VLOOKUP(F394,'[1]2015Player Stats'!$A$2:$AB$830,15,FALSE))</f>
        <v>0</v>
      </c>
      <c r="W394">
        <f>IF(G394="GK",VLOOKUP(F394,'[1]2015GoalKeeper Stats'!$A$2:$S$109,16,FALSE),VLOOKUP(F394,'[1]2015Player Stats'!$A$2:$AB$830,16,FALSE))</f>
        <v>0</v>
      </c>
      <c r="X394">
        <f>IF(G394="GK",VLOOKUP(F394,'[1]2015GoalKeeper Stats'!$A$2:$S$109,17,FALSE),VLOOKUP(F394,'[1]2015Player Stats'!$A$2:$AB$830,17,FALSE))</f>
        <v>0</v>
      </c>
      <c r="Y394">
        <f>IF(G394="GK",VLOOKUP(F394,'[1]2015GoalKeeper Stats'!$A$2:$S$109,18,FALSE),VLOOKUP(F394,'[1]2015Player Stats'!$A$2:$AB$830,18,FALSE))</f>
        <v>0</v>
      </c>
      <c r="Z394">
        <f>IF(G394="GK",VLOOKUP(F394,'[1]2015GoalKeeper Stats'!$A$2:$S$109,19,FALSE),VLOOKUP(F394,'[1]2015Player Stats'!$A$2:$AB$830,19,FALSE))</f>
        <v>0</v>
      </c>
      <c r="AA394">
        <f>IF(G394="GK",VLOOKUP(F394,'[1]2015GoalKeeper Stats'!$A$2:$S$109,20,FALSE),VLOOKUP(F394,'[1]2015Player Stats'!$A$2:$AB$830,20,FALSE))</f>
        <v>0</v>
      </c>
      <c r="AB394">
        <f>IF(G394="GK",VLOOKUP(F394,'[1]2015GoalKeeper Stats'!$A$2:$S$109,21,FALSE),VLOOKUP(F394,'[1]2015Player Stats'!$A$2:$AB$830,21,FALSE))</f>
        <v>6</v>
      </c>
      <c r="AC394">
        <f>IF(G394="GK",VLOOKUP(F394,'[1]2015GoalKeeper Stats'!$A$2:$S$109,22,FALSE),VLOOKUP(F394,'[1]2015Player Stats'!$A$2:$AB$830,22,FALSE))</f>
        <v>3</v>
      </c>
      <c r="AD394">
        <f>IF(G394="GK",VLOOKUP(F394,'[1]2015GoalKeeper Stats'!$A$2:$S$109,23,FALSE),VLOOKUP(F394,'[1]2015Player Stats'!$A$2:$AB$830,23,FALSE))</f>
        <v>0</v>
      </c>
      <c r="AE394">
        <f>IF(G394="GK",VLOOKUP(F394,'[1]2015GoalKeeper Stats'!$A$2:$S$109,24,FALSE),VLOOKUP(F394,'[1]2015Player Stats'!$A$2:$AB$830,24,FALSE))</f>
        <v>0</v>
      </c>
      <c r="AF394">
        <f>IF(G394="GK",VLOOKUP(F394,'[1]2015GoalKeeper Stats'!$A$2:$S$109,25,FALSE),VLOOKUP(F394,'[1]2015Player Stats'!$A$2:$AB$830,25,FALSE))</f>
        <v>1</v>
      </c>
      <c r="AG394">
        <f>IF(G394="GK",VLOOKUP(F394,'[1]2015GoalKeeper Stats'!$A$2:$S$109,26,FALSE),VLOOKUP(F394,'[1]2015Player Stats'!$A$2:$AB$830,26,FALSE))</f>
        <v>0</v>
      </c>
      <c r="AH394" s="51">
        <v>2015</v>
      </c>
      <c r="AI394" s="51">
        <v>34</v>
      </c>
      <c r="AJ394" s="51">
        <v>406</v>
      </c>
      <c r="AK394" s="51">
        <v>395</v>
      </c>
      <c r="AL394" s="51">
        <v>56</v>
      </c>
      <c r="AM394" s="51">
        <v>46</v>
      </c>
      <c r="AN394" s="51">
        <v>10</v>
      </c>
      <c r="AO394" s="52">
        <v>44.89</v>
      </c>
      <c r="AP394" s="52">
        <v>42.23</v>
      </c>
      <c r="AQ394" s="52">
        <v>2.67</v>
      </c>
      <c r="AR394" s="52">
        <v>7.33</v>
      </c>
      <c r="AS394" s="51">
        <v>51</v>
      </c>
      <c r="AT394" s="52">
        <v>48</v>
      </c>
    </row>
    <row r="395" spans="1:46" hidden="1">
      <c r="A395">
        <v>2015</v>
      </c>
      <c r="B395" t="s">
        <v>195</v>
      </c>
      <c r="C395" t="s">
        <v>866</v>
      </c>
      <c r="D395" t="s">
        <v>965</v>
      </c>
      <c r="E395" t="s">
        <v>1524</v>
      </c>
      <c r="F395" t="str">
        <f t="shared" si="6"/>
        <v>Jose Villarreal</v>
      </c>
      <c r="G395" t="s">
        <v>860</v>
      </c>
      <c r="H395" s="143">
        <v>61875</v>
      </c>
      <c r="I395" s="143">
        <v>60000</v>
      </c>
      <c r="J395" t="str">
        <f>IF(G395="GK",VLOOKUP(F395,'[1]2015GoalKeeper Stats'!$A$2:$S$109,2,FALSE),VLOOKUP(F395,'[1]2015Player Stats'!$A$2:$AB$830,2,FALSE))</f>
        <v xml:space="preserve">LA </v>
      </c>
      <c r="K395">
        <f>IF(G395="GK",VLOOKUP(F395,'[1]2015GoalKeeper Stats'!$A$2:$S$109,4,FALSE),VLOOKUP(F395,'[1]2015Player Stats'!$A$2:$AB$830,4,FALSE))</f>
        <v>16</v>
      </c>
      <c r="L395">
        <f>IF(G395="GK",VLOOKUP(F395,'[1]2015GoalKeeper Stats'!$A$2:$S$109,5,FALSE),VLOOKUP(F395,'[1]2015Player Stats'!$A$2:$AB$830,5,FALSE))</f>
        <v>9</v>
      </c>
      <c r="M395">
        <f>IF(G395="GK",VLOOKUP(F395,'[1]2015GoalKeeper Stats'!$A$2:$S$109,6,FALSE),VLOOKUP(F395,'[1]2015Player Stats'!$A$2:$AB$830,6,FALSE))</f>
        <v>698</v>
      </c>
      <c r="N395">
        <f>IF(G395="GK",VLOOKUP(F395,'[1]2015GoalKeeper Stats'!$A$2:$S$109,7,FALSE),VLOOKUP(F395,'[1]2015Player Stats'!$A$2:$AB$830,7,FALSE))</f>
        <v>2</v>
      </c>
      <c r="O395">
        <f>IF(G395="GK",VLOOKUP(F395,'[1]2015GoalKeeper Stats'!$A$2:$S$109,8,FALSE),VLOOKUP(F395,'[1]2015Player Stats'!$A$2:$AB$830,8,FALSE))</f>
        <v>4</v>
      </c>
      <c r="P395">
        <f>IF(G395="GK",VLOOKUP(F395,'[1]2015GoalKeeper Stats'!$A$2:$S$109,9,FALSE),VLOOKUP(F395,'[1]2015Player Stats'!$A$2:$AB$830,9,FALSE))</f>
        <v>17</v>
      </c>
      <c r="Q395">
        <f>IF(G395="GK",VLOOKUP(F395,'[1]2015GoalKeeper Stats'!$A$2:$S$109,10,FALSE),VLOOKUP(F395,'[1]2015Player Stats'!$A$2:$AB$830,10,FALSE))</f>
        <v>6</v>
      </c>
      <c r="R395">
        <f>IF(G395="GK",VLOOKUP(F395,'[1]2015GoalKeeper Stats'!$A$2:$S$109,11,FALSE),VLOOKUP(F395,'[1]2015Player Stats'!$A$2:$AB$830,11,FALSE))</f>
        <v>1</v>
      </c>
      <c r="S395" t="str">
        <f>IF(G395="GK",VLOOKUP(F395,'[1]2015GoalKeeper Stats'!$A$2:$S$109,12,FALSE),VLOOKUP(F395,'[1]2015Player Stats'!$A$2:$AB$830,12,FALSE))</f>
        <v>0/0</v>
      </c>
      <c r="T395">
        <f>IF(G395="GK",VLOOKUP(F395,'[1]2015GoalKeeper Stats'!$A$2:$S$109,13,FALSE),VLOOKUP(F395,'[1]2015Player Stats'!$A$2:$AB$830,13,FALSE))</f>
        <v>2</v>
      </c>
      <c r="U395">
        <f>IF(G395="GK",VLOOKUP(F395,'[1]2015GoalKeeper Stats'!$A$2:$S$109,14,FALSE),VLOOKUP(F395,'[1]2015Player Stats'!$A$2:$AB$830,14,FALSE))</f>
        <v>0</v>
      </c>
      <c r="V395">
        <f>IF(G395="GK",VLOOKUP(F395,'[1]2015GoalKeeper Stats'!$A$2:$S$109,15,FALSE),VLOOKUP(F395,'[1]2015Player Stats'!$A$2:$AB$830,15,FALSE))</f>
        <v>0.26</v>
      </c>
      <c r="W395">
        <f>IF(G395="GK",VLOOKUP(F395,'[1]2015GoalKeeper Stats'!$A$2:$S$109,16,FALSE),VLOOKUP(F395,'[1]2015Player Stats'!$A$2:$AB$830,16,FALSE))</f>
        <v>11.8</v>
      </c>
      <c r="X395">
        <f>IF(G395="GK",VLOOKUP(F395,'[1]2015GoalKeeper Stats'!$A$2:$S$109,17,FALSE),VLOOKUP(F395,'[1]2015Player Stats'!$A$2:$AB$830,17,FALSE))</f>
        <v>0</v>
      </c>
      <c r="Y395">
        <f>IF(G395="GK",VLOOKUP(F395,'[1]2015GoalKeeper Stats'!$A$2:$S$109,18,FALSE),VLOOKUP(F395,'[1]2015Player Stats'!$A$2:$AB$830,18,FALSE))</f>
        <v>2</v>
      </c>
      <c r="Z395">
        <f>IF(G395="GK",VLOOKUP(F395,'[1]2015GoalKeeper Stats'!$A$2:$S$109,19,FALSE),VLOOKUP(F395,'[1]2015Player Stats'!$A$2:$AB$830,19,FALSE))</f>
        <v>2</v>
      </c>
      <c r="AA395">
        <f>IF(G395="GK",VLOOKUP(F395,'[1]2015GoalKeeper Stats'!$A$2:$S$109,20,FALSE),VLOOKUP(F395,'[1]2015Player Stats'!$A$2:$AB$830,20,FALSE))</f>
        <v>0.52</v>
      </c>
      <c r="AB395">
        <f>IF(G395="GK",VLOOKUP(F395,'[1]2015GoalKeeper Stats'!$A$2:$S$109,21,FALSE),VLOOKUP(F395,'[1]2015Player Stats'!$A$2:$AB$830,21,FALSE))</f>
        <v>13</v>
      </c>
      <c r="AC395">
        <f>IF(G395="GK",VLOOKUP(F395,'[1]2015GoalKeeper Stats'!$A$2:$S$109,22,FALSE),VLOOKUP(F395,'[1]2015Player Stats'!$A$2:$AB$830,22,FALSE))</f>
        <v>16</v>
      </c>
      <c r="AD395">
        <f>IF(G395="GK",VLOOKUP(F395,'[1]2015GoalKeeper Stats'!$A$2:$S$109,23,FALSE),VLOOKUP(F395,'[1]2015Player Stats'!$A$2:$AB$830,23,FALSE))</f>
        <v>2</v>
      </c>
      <c r="AE395">
        <f>IF(G395="GK",VLOOKUP(F395,'[1]2015GoalKeeper Stats'!$A$2:$S$109,24,FALSE),VLOOKUP(F395,'[1]2015Player Stats'!$A$2:$AB$830,24,FALSE))</f>
        <v>1</v>
      </c>
      <c r="AF395">
        <f>IF(G395="GK",VLOOKUP(F395,'[1]2015GoalKeeper Stats'!$A$2:$S$109,25,FALSE),VLOOKUP(F395,'[1]2015Player Stats'!$A$2:$AB$830,25,FALSE))</f>
        <v>0</v>
      </c>
      <c r="AG395">
        <f>IF(G395="GK",VLOOKUP(F395,'[1]2015GoalKeeper Stats'!$A$2:$S$109,26,FALSE),VLOOKUP(F395,'[1]2015Player Stats'!$A$2:$AB$830,26,FALSE))</f>
        <v>35.29</v>
      </c>
      <c r="AH395" s="51">
        <v>2015</v>
      </c>
      <c r="AI395" s="51">
        <v>34</v>
      </c>
      <c r="AJ395" s="51">
        <v>406</v>
      </c>
      <c r="AK395" s="51">
        <v>395</v>
      </c>
      <c r="AL395" s="51">
        <v>56</v>
      </c>
      <c r="AM395" s="51">
        <v>46</v>
      </c>
      <c r="AN395" s="51">
        <v>10</v>
      </c>
      <c r="AO395" s="52">
        <v>44.89</v>
      </c>
      <c r="AP395" s="52">
        <v>42.23</v>
      </c>
      <c r="AQ395" s="52">
        <v>2.67</v>
      </c>
      <c r="AR395" s="52">
        <v>7.33</v>
      </c>
      <c r="AS395" s="51">
        <v>51</v>
      </c>
      <c r="AT395" s="52">
        <v>48</v>
      </c>
    </row>
    <row r="396" spans="1:46" hidden="1">
      <c r="A396">
        <v>2015</v>
      </c>
      <c r="B396" t="s">
        <v>205</v>
      </c>
      <c r="C396" t="s">
        <v>971</v>
      </c>
      <c r="D396" t="s">
        <v>1525</v>
      </c>
      <c r="E396" t="s">
        <v>1187</v>
      </c>
      <c r="F396" t="str">
        <f t="shared" si="6"/>
        <v>Moises Hernandez</v>
      </c>
      <c r="G396" t="s">
        <v>893</v>
      </c>
      <c r="H396" s="143">
        <v>61625</v>
      </c>
      <c r="I396" s="143">
        <v>60000</v>
      </c>
      <c r="J396" t="str">
        <f>IF(G396="GK",VLOOKUP(F396,'[1]2015GoalKeeper Stats'!$A$2:$S$109,2,FALSE),VLOOKUP(F396,'[1]2015Player Stats'!$A$2:$AB$830,2,FALSE))</f>
        <v>DAL</v>
      </c>
      <c r="K396">
        <f>IF(G396="GK",VLOOKUP(F396,'[1]2015GoalKeeper Stats'!$A$2:$S$109,4,FALSE),VLOOKUP(F396,'[1]2015Player Stats'!$A$2:$AB$830,4,FALSE))</f>
        <v>14</v>
      </c>
      <c r="L396">
        <f>IF(G396="GK",VLOOKUP(F396,'[1]2015GoalKeeper Stats'!$A$2:$S$109,5,FALSE),VLOOKUP(F396,'[1]2015Player Stats'!$A$2:$AB$830,5,FALSE))</f>
        <v>11</v>
      </c>
      <c r="M396">
        <f>IF(G396="GK",VLOOKUP(F396,'[1]2015GoalKeeper Stats'!$A$2:$S$109,6,FALSE),VLOOKUP(F396,'[1]2015Player Stats'!$A$2:$AB$830,6,FALSE))</f>
        <v>968</v>
      </c>
      <c r="N396">
        <f>IF(G396="GK",VLOOKUP(F396,'[1]2015GoalKeeper Stats'!$A$2:$S$109,7,FALSE),VLOOKUP(F396,'[1]2015Player Stats'!$A$2:$AB$830,7,FALSE))</f>
        <v>0</v>
      </c>
      <c r="O396">
        <f>IF(G396="GK",VLOOKUP(F396,'[1]2015GoalKeeper Stats'!$A$2:$S$109,8,FALSE),VLOOKUP(F396,'[1]2015Player Stats'!$A$2:$AB$830,8,FALSE))</f>
        <v>2</v>
      </c>
      <c r="P396">
        <f>IF(G396="GK",VLOOKUP(F396,'[1]2015GoalKeeper Stats'!$A$2:$S$109,9,FALSE),VLOOKUP(F396,'[1]2015Player Stats'!$A$2:$AB$830,9,FALSE))</f>
        <v>3</v>
      </c>
      <c r="Q396">
        <f>IF(G396="GK",VLOOKUP(F396,'[1]2015GoalKeeper Stats'!$A$2:$S$109,10,FALSE),VLOOKUP(F396,'[1]2015Player Stats'!$A$2:$AB$830,10,FALSE))</f>
        <v>2</v>
      </c>
      <c r="R396">
        <f>IF(G396="GK",VLOOKUP(F396,'[1]2015GoalKeeper Stats'!$A$2:$S$109,11,FALSE),VLOOKUP(F396,'[1]2015Player Stats'!$A$2:$AB$830,11,FALSE))</f>
        <v>0</v>
      </c>
      <c r="S396" t="str">
        <f>IF(G396="GK",VLOOKUP(F396,'[1]2015GoalKeeper Stats'!$A$2:$S$109,12,FALSE),VLOOKUP(F396,'[1]2015Player Stats'!$A$2:$AB$830,12,FALSE))</f>
        <v>0/0</v>
      </c>
      <c r="T396">
        <f>IF(G396="GK",VLOOKUP(F396,'[1]2015GoalKeeper Stats'!$A$2:$S$109,13,FALSE),VLOOKUP(F396,'[1]2015Player Stats'!$A$2:$AB$830,13,FALSE))</f>
        <v>0</v>
      </c>
      <c r="U396">
        <f>IF(G396="GK",VLOOKUP(F396,'[1]2015GoalKeeper Stats'!$A$2:$S$109,14,FALSE),VLOOKUP(F396,'[1]2015Player Stats'!$A$2:$AB$830,14,FALSE))</f>
        <v>0</v>
      </c>
      <c r="V396">
        <f>IF(G396="GK",VLOOKUP(F396,'[1]2015GoalKeeper Stats'!$A$2:$S$109,15,FALSE),VLOOKUP(F396,'[1]2015Player Stats'!$A$2:$AB$830,15,FALSE))</f>
        <v>0</v>
      </c>
      <c r="W396">
        <f>IF(G396="GK",VLOOKUP(F396,'[1]2015GoalKeeper Stats'!$A$2:$S$109,16,FALSE),VLOOKUP(F396,'[1]2015Player Stats'!$A$2:$AB$830,16,FALSE))</f>
        <v>0</v>
      </c>
      <c r="X396">
        <f>IF(G396="GK",VLOOKUP(F396,'[1]2015GoalKeeper Stats'!$A$2:$S$109,17,FALSE),VLOOKUP(F396,'[1]2015Player Stats'!$A$2:$AB$830,17,FALSE))</f>
        <v>1</v>
      </c>
      <c r="Y396">
        <f>IF(G396="GK",VLOOKUP(F396,'[1]2015GoalKeeper Stats'!$A$2:$S$109,18,FALSE),VLOOKUP(F396,'[1]2015Player Stats'!$A$2:$AB$830,18,FALSE))</f>
        <v>2</v>
      </c>
      <c r="Z396">
        <f>IF(G396="GK",VLOOKUP(F396,'[1]2015GoalKeeper Stats'!$A$2:$S$109,19,FALSE),VLOOKUP(F396,'[1]2015Player Stats'!$A$2:$AB$830,19,FALSE))</f>
        <v>0</v>
      </c>
      <c r="AA396">
        <f>IF(G396="GK",VLOOKUP(F396,'[1]2015GoalKeeper Stats'!$A$2:$S$109,20,FALSE),VLOOKUP(F396,'[1]2015Player Stats'!$A$2:$AB$830,20,FALSE))</f>
        <v>0.19</v>
      </c>
      <c r="AB396">
        <f>IF(G396="GK",VLOOKUP(F396,'[1]2015GoalKeeper Stats'!$A$2:$S$109,21,FALSE),VLOOKUP(F396,'[1]2015Player Stats'!$A$2:$AB$830,21,FALSE))</f>
        <v>16</v>
      </c>
      <c r="AC396">
        <f>IF(G396="GK",VLOOKUP(F396,'[1]2015GoalKeeper Stats'!$A$2:$S$109,22,FALSE),VLOOKUP(F396,'[1]2015Player Stats'!$A$2:$AB$830,22,FALSE))</f>
        <v>6</v>
      </c>
      <c r="AD396">
        <f>IF(G396="GK",VLOOKUP(F396,'[1]2015GoalKeeper Stats'!$A$2:$S$109,23,FALSE),VLOOKUP(F396,'[1]2015Player Stats'!$A$2:$AB$830,23,FALSE))</f>
        <v>2</v>
      </c>
      <c r="AE396">
        <f>IF(G396="GK",VLOOKUP(F396,'[1]2015GoalKeeper Stats'!$A$2:$S$109,24,FALSE),VLOOKUP(F396,'[1]2015Player Stats'!$A$2:$AB$830,24,FALSE))</f>
        <v>2</v>
      </c>
      <c r="AF396">
        <f>IF(G396="GK",VLOOKUP(F396,'[1]2015GoalKeeper Stats'!$A$2:$S$109,25,FALSE),VLOOKUP(F396,'[1]2015Player Stats'!$A$2:$AB$830,25,FALSE))</f>
        <v>0</v>
      </c>
      <c r="AG396">
        <f>IF(G396="GK",VLOOKUP(F396,'[1]2015GoalKeeper Stats'!$A$2:$S$109,26,FALSE),VLOOKUP(F396,'[1]2015Player Stats'!$A$2:$AB$830,26,FALSE))</f>
        <v>66.67</v>
      </c>
      <c r="AH396" s="51">
        <v>2015</v>
      </c>
      <c r="AI396" s="51">
        <v>34</v>
      </c>
      <c r="AJ396" s="51">
        <v>399</v>
      </c>
      <c r="AK396" s="51">
        <v>385</v>
      </c>
      <c r="AL396" s="51">
        <v>51</v>
      </c>
      <c r="AM396" s="51">
        <v>38</v>
      </c>
      <c r="AN396" s="51">
        <v>13</v>
      </c>
      <c r="AO396" s="52">
        <v>44.54</v>
      </c>
      <c r="AP396" s="52">
        <v>41.23</v>
      </c>
      <c r="AQ396" s="52">
        <v>3.31</v>
      </c>
      <c r="AR396" s="52">
        <v>9.69</v>
      </c>
      <c r="AS396" s="51">
        <v>60</v>
      </c>
      <c r="AT396" s="52">
        <v>48.28</v>
      </c>
    </row>
    <row r="397" spans="1:46" hidden="1">
      <c r="A397">
        <v>2015</v>
      </c>
      <c r="B397" t="s">
        <v>962</v>
      </c>
      <c r="C397" t="s">
        <v>962</v>
      </c>
      <c r="D397" t="s">
        <v>1195</v>
      </c>
      <c r="E397" t="s">
        <v>905</v>
      </c>
      <c r="F397" t="str">
        <f t="shared" si="6"/>
        <v>Conor Doyle</v>
      </c>
      <c r="G397" t="s">
        <v>875</v>
      </c>
      <c r="H397" s="143">
        <v>61250</v>
      </c>
      <c r="I397" s="143">
        <v>60000</v>
      </c>
      <c r="J397" t="str">
        <f>IF(G397="GK",VLOOKUP(F397,'[1]2015GoalKeeper Stats'!$A$2:$S$109,2,FALSE),VLOOKUP(F397,'[1]2015Player Stats'!$A$2:$AB$830,2,FALSE))</f>
        <v xml:space="preserve">DC </v>
      </c>
      <c r="K397">
        <f>IF(G397="GK",VLOOKUP(F397,'[1]2015GoalKeeper Stats'!$A$2:$S$109,4,FALSE),VLOOKUP(F397,'[1]2015Player Stats'!$A$2:$AB$830,4,FALSE))</f>
        <v>25</v>
      </c>
      <c r="L397">
        <f>IF(G397="GK",VLOOKUP(F397,'[1]2015GoalKeeper Stats'!$A$2:$S$109,5,FALSE),VLOOKUP(F397,'[1]2015Player Stats'!$A$2:$AB$830,5,FALSE))</f>
        <v>10</v>
      </c>
      <c r="M397">
        <f>IF(G397="GK",VLOOKUP(F397,'[1]2015GoalKeeper Stats'!$A$2:$S$109,6,FALSE),VLOOKUP(F397,'[1]2015Player Stats'!$A$2:$AB$830,6,FALSE))</f>
        <v>1148</v>
      </c>
      <c r="N397">
        <f>IF(G397="GK",VLOOKUP(F397,'[1]2015GoalKeeper Stats'!$A$2:$S$109,7,FALSE),VLOOKUP(F397,'[1]2015Player Stats'!$A$2:$AB$830,7,FALSE))</f>
        <v>2</v>
      </c>
      <c r="O397">
        <f>IF(G397="GK",VLOOKUP(F397,'[1]2015GoalKeeper Stats'!$A$2:$S$109,8,FALSE),VLOOKUP(F397,'[1]2015Player Stats'!$A$2:$AB$830,8,FALSE))</f>
        <v>0</v>
      </c>
      <c r="P397">
        <f>IF(G397="GK",VLOOKUP(F397,'[1]2015GoalKeeper Stats'!$A$2:$S$109,9,FALSE),VLOOKUP(F397,'[1]2015Player Stats'!$A$2:$AB$830,9,FALSE))</f>
        <v>16</v>
      </c>
      <c r="Q397">
        <f>IF(G397="GK",VLOOKUP(F397,'[1]2015GoalKeeper Stats'!$A$2:$S$109,10,FALSE),VLOOKUP(F397,'[1]2015Player Stats'!$A$2:$AB$830,10,FALSE))</f>
        <v>7</v>
      </c>
      <c r="R397">
        <f>IF(G397="GK",VLOOKUP(F397,'[1]2015GoalKeeper Stats'!$A$2:$S$109,11,FALSE),VLOOKUP(F397,'[1]2015Player Stats'!$A$2:$AB$830,11,FALSE))</f>
        <v>1</v>
      </c>
      <c r="S397" t="str">
        <f>IF(G397="GK",VLOOKUP(F397,'[1]2015GoalKeeper Stats'!$A$2:$S$109,12,FALSE),VLOOKUP(F397,'[1]2015Player Stats'!$A$2:$AB$830,12,FALSE))</f>
        <v>0/0</v>
      </c>
      <c r="T397">
        <f>IF(G397="GK",VLOOKUP(F397,'[1]2015GoalKeeper Stats'!$A$2:$S$109,13,FALSE),VLOOKUP(F397,'[1]2015Player Stats'!$A$2:$AB$830,13,FALSE))</f>
        <v>1</v>
      </c>
      <c r="U397">
        <f>IF(G397="GK",VLOOKUP(F397,'[1]2015GoalKeeper Stats'!$A$2:$S$109,14,FALSE),VLOOKUP(F397,'[1]2015Player Stats'!$A$2:$AB$830,14,FALSE))</f>
        <v>1</v>
      </c>
      <c r="V397">
        <f>IF(G397="GK",VLOOKUP(F397,'[1]2015GoalKeeper Stats'!$A$2:$S$109,15,FALSE),VLOOKUP(F397,'[1]2015Player Stats'!$A$2:$AB$830,15,FALSE))</f>
        <v>0.16</v>
      </c>
      <c r="W397">
        <f>IF(G397="GK",VLOOKUP(F397,'[1]2015GoalKeeper Stats'!$A$2:$S$109,16,FALSE),VLOOKUP(F397,'[1]2015Player Stats'!$A$2:$AB$830,16,FALSE))</f>
        <v>12.5</v>
      </c>
      <c r="X397">
        <f>IF(G397="GK",VLOOKUP(F397,'[1]2015GoalKeeper Stats'!$A$2:$S$109,17,FALSE),VLOOKUP(F397,'[1]2015Player Stats'!$A$2:$AB$830,17,FALSE))</f>
        <v>0</v>
      </c>
      <c r="Y397">
        <f>IF(G397="GK",VLOOKUP(F397,'[1]2015GoalKeeper Stats'!$A$2:$S$109,18,FALSE),VLOOKUP(F397,'[1]2015Player Stats'!$A$2:$AB$830,18,FALSE))</f>
        <v>0</v>
      </c>
      <c r="Z397">
        <f>IF(G397="GK",VLOOKUP(F397,'[1]2015GoalKeeper Stats'!$A$2:$S$109,19,FALSE),VLOOKUP(F397,'[1]2015Player Stats'!$A$2:$AB$830,19,FALSE))</f>
        <v>0</v>
      </c>
      <c r="AA397">
        <f>IF(G397="GK",VLOOKUP(F397,'[1]2015GoalKeeper Stats'!$A$2:$S$109,20,FALSE),VLOOKUP(F397,'[1]2015Player Stats'!$A$2:$AB$830,20,FALSE))</f>
        <v>0</v>
      </c>
      <c r="AB397">
        <f>IF(G397="GK",VLOOKUP(F397,'[1]2015GoalKeeper Stats'!$A$2:$S$109,21,FALSE),VLOOKUP(F397,'[1]2015Player Stats'!$A$2:$AB$830,21,FALSE))</f>
        <v>33</v>
      </c>
      <c r="AC397">
        <f>IF(G397="GK",VLOOKUP(F397,'[1]2015GoalKeeper Stats'!$A$2:$S$109,22,FALSE),VLOOKUP(F397,'[1]2015Player Stats'!$A$2:$AB$830,22,FALSE))</f>
        <v>9</v>
      </c>
      <c r="AD397">
        <f>IF(G397="GK",VLOOKUP(F397,'[1]2015GoalKeeper Stats'!$A$2:$S$109,23,FALSE),VLOOKUP(F397,'[1]2015Player Stats'!$A$2:$AB$830,23,FALSE))</f>
        <v>2</v>
      </c>
      <c r="AE397">
        <f>IF(G397="GK",VLOOKUP(F397,'[1]2015GoalKeeper Stats'!$A$2:$S$109,24,FALSE),VLOOKUP(F397,'[1]2015Player Stats'!$A$2:$AB$830,24,FALSE))</f>
        <v>5</v>
      </c>
      <c r="AF397">
        <f>IF(G397="GK",VLOOKUP(F397,'[1]2015GoalKeeper Stats'!$A$2:$S$109,25,FALSE),VLOOKUP(F397,'[1]2015Player Stats'!$A$2:$AB$830,25,FALSE))</f>
        <v>0</v>
      </c>
      <c r="AG397">
        <f>IF(G397="GK",VLOOKUP(F397,'[1]2015GoalKeeper Stats'!$A$2:$S$109,26,FALSE),VLOOKUP(F397,'[1]2015Player Stats'!$A$2:$AB$830,26,FALSE))</f>
        <v>43.75</v>
      </c>
      <c r="AH397" s="51">
        <v>2015</v>
      </c>
      <c r="AI397" s="51">
        <v>34</v>
      </c>
      <c r="AJ397" s="51">
        <v>373</v>
      </c>
      <c r="AK397" s="51">
        <v>492</v>
      </c>
      <c r="AL397" s="51">
        <v>42</v>
      </c>
      <c r="AM397" s="51">
        <v>45</v>
      </c>
      <c r="AN397" s="51">
        <v>-3</v>
      </c>
      <c r="AO397" s="52">
        <v>40.159999999999997</v>
      </c>
      <c r="AP397" s="52">
        <v>48.75</v>
      </c>
      <c r="AQ397" s="52">
        <v>-8.59</v>
      </c>
      <c r="AR397" s="52">
        <v>5.59</v>
      </c>
      <c r="AS397" s="51">
        <v>51</v>
      </c>
      <c r="AT397" s="52">
        <v>40.659999999999997</v>
      </c>
    </row>
    <row r="398" spans="1:46" hidden="1">
      <c r="A398">
        <v>2015</v>
      </c>
      <c r="B398" t="s">
        <v>924</v>
      </c>
      <c r="C398" t="s">
        <v>924</v>
      </c>
      <c r="D398" t="s">
        <v>1143</v>
      </c>
      <c r="E398" t="s">
        <v>1526</v>
      </c>
      <c r="F398" t="str">
        <f t="shared" si="6"/>
        <v>Erik Palmer-Brown</v>
      </c>
      <c r="G398" t="s">
        <v>893</v>
      </c>
      <c r="H398" s="143">
        <v>60500</v>
      </c>
      <c r="I398" s="143">
        <v>60000</v>
      </c>
      <c r="J398" t="str">
        <f>IF(G398="GK",VLOOKUP(F398,'[1]2015GoalKeeper Stats'!$A$2:$S$109,2,FALSE),VLOOKUP(F398,'[1]2015Player Stats'!$A$2:$AB$830,2,FALSE))</f>
        <v xml:space="preserve">KC </v>
      </c>
      <c r="K398">
        <f>IF(G398="GK",VLOOKUP(F398,'[1]2015GoalKeeper Stats'!$A$2:$S$109,4,FALSE),VLOOKUP(F398,'[1]2015Player Stats'!$A$2:$AB$830,4,FALSE))</f>
        <v>7</v>
      </c>
      <c r="L398">
        <f>IF(G398="GK",VLOOKUP(F398,'[1]2015GoalKeeper Stats'!$A$2:$S$109,5,FALSE),VLOOKUP(F398,'[1]2015Player Stats'!$A$2:$AB$830,5,FALSE))</f>
        <v>4</v>
      </c>
      <c r="M398">
        <f>IF(G398="GK",VLOOKUP(F398,'[1]2015GoalKeeper Stats'!$A$2:$S$109,6,FALSE),VLOOKUP(F398,'[1]2015Player Stats'!$A$2:$AB$830,6,FALSE))</f>
        <v>376</v>
      </c>
      <c r="N398">
        <f>IF(G398="GK",VLOOKUP(F398,'[1]2015GoalKeeper Stats'!$A$2:$S$109,7,FALSE),VLOOKUP(F398,'[1]2015Player Stats'!$A$2:$AB$830,7,FALSE))</f>
        <v>0</v>
      </c>
      <c r="O398">
        <f>IF(G398="GK",VLOOKUP(F398,'[1]2015GoalKeeper Stats'!$A$2:$S$109,8,FALSE),VLOOKUP(F398,'[1]2015Player Stats'!$A$2:$AB$830,8,FALSE))</f>
        <v>0</v>
      </c>
      <c r="P398">
        <f>IF(G398="GK",VLOOKUP(F398,'[1]2015GoalKeeper Stats'!$A$2:$S$109,9,FALSE),VLOOKUP(F398,'[1]2015Player Stats'!$A$2:$AB$830,9,FALSE))</f>
        <v>2</v>
      </c>
      <c r="Q398">
        <f>IF(G398="GK",VLOOKUP(F398,'[1]2015GoalKeeper Stats'!$A$2:$S$109,10,FALSE),VLOOKUP(F398,'[1]2015Player Stats'!$A$2:$AB$830,10,FALSE))</f>
        <v>0</v>
      </c>
      <c r="R398">
        <f>IF(G398="GK",VLOOKUP(F398,'[1]2015GoalKeeper Stats'!$A$2:$S$109,11,FALSE),VLOOKUP(F398,'[1]2015Player Stats'!$A$2:$AB$830,11,FALSE))</f>
        <v>0</v>
      </c>
      <c r="S398" t="str">
        <f>IF(G398="GK",VLOOKUP(F398,'[1]2015GoalKeeper Stats'!$A$2:$S$109,12,FALSE),VLOOKUP(F398,'[1]2015Player Stats'!$A$2:$AB$830,12,FALSE))</f>
        <v>0/0</v>
      </c>
      <c r="T398">
        <f>IF(G398="GK",VLOOKUP(F398,'[1]2015GoalKeeper Stats'!$A$2:$S$109,13,FALSE),VLOOKUP(F398,'[1]2015Player Stats'!$A$2:$AB$830,13,FALSE))</f>
        <v>0</v>
      </c>
      <c r="U398">
        <f>IF(G398="GK",VLOOKUP(F398,'[1]2015GoalKeeper Stats'!$A$2:$S$109,14,FALSE),VLOOKUP(F398,'[1]2015Player Stats'!$A$2:$AB$830,14,FALSE))</f>
        <v>0</v>
      </c>
      <c r="V398">
        <f>IF(G398="GK",VLOOKUP(F398,'[1]2015GoalKeeper Stats'!$A$2:$S$109,15,FALSE),VLOOKUP(F398,'[1]2015Player Stats'!$A$2:$AB$830,15,FALSE))</f>
        <v>0</v>
      </c>
      <c r="W398">
        <f>IF(G398="GK",VLOOKUP(F398,'[1]2015GoalKeeper Stats'!$A$2:$S$109,16,FALSE),VLOOKUP(F398,'[1]2015Player Stats'!$A$2:$AB$830,16,FALSE))</f>
        <v>0</v>
      </c>
      <c r="X398">
        <f>IF(G398="GK",VLOOKUP(F398,'[1]2015GoalKeeper Stats'!$A$2:$S$109,17,FALSE),VLOOKUP(F398,'[1]2015Player Stats'!$A$2:$AB$830,17,FALSE))</f>
        <v>0</v>
      </c>
      <c r="Y398">
        <f>IF(G398="GK",VLOOKUP(F398,'[1]2015GoalKeeper Stats'!$A$2:$S$109,18,FALSE),VLOOKUP(F398,'[1]2015Player Stats'!$A$2:$AB$830,18,FALSE))</f>
        <v>0</v>
      </c>
      <c r="Z398">
        <f>IF(G398="GK",VLOOKUP(F398,'[1]2015GoalKeeper Stats'!$A$2:$S$109,19,FALSE),VLOOKUP(F398,'[1]2015Player Stats'!$A$2:$AB$830,19,FALSE))</f>
        <v>0</v>
      </c>
      <c r="AA398">
        <f>IF(G398="GK",VLOOKUP(F398,'[1]2015GoalKeeper Stats'!$A$2:$S$109,20,FALSE),VLOOKUP(F398,'[1]2015Player Stats'!$A$2:$AB$830,20,FALSE))</f>
        <v>0</v>
      </c>
      <c r="AB398">
        <f>IF(G398="GK",VLOOKUP(F398,'[1]2015GoalKeeper Stats'!$A$2:$S$109,21,FALSE),VLOOKUP(F398,'[1]2015Player Stats'!$A$2:$AB$830,21,FALSE))</f>
        <v>3</v>
      </c>
      <c r="AC398">
        <f>IF(G398="GK",VLOOKUP(F398,'[1]2015GoalKeeper Stats'!$A$2:$S$109,22,FALSE),VLOOKUP(F398,'[1]2015Player Stats'!$A$2:$AB$830,22,FALSE))</f>
        <v>2</v>
      </c>
      <c r="AD398">
        <f>IF(G398="GK",VLOOKUP(F398,'[1]2015GoalKeeper Stats'!$A$2:$S$109,23,FALSE),VLOOKUP(F398,'[1]2015Player Stats'!$A$2:$AB$830,23,FALSE))</f>
        <v>1</v>
      </c>
      <c r="AE398">
        <f>IF(G398="GK",VLOOKUP(F398,'[1]2015GoalKeeper Stats'!$A$2:$S$109,24,FALSE),VLOOKUP(F398,'[1]2015Player Stats'!$A$2:$AB$830,24,FALSE))</f>
        <v>2</v>
      </c>
      <c r="AF398">
        <f>IF(G398="GK",VLOOKUP(F398,'[1]2015GoalKeeper Stats'!$A$2:$S$109,25,FALSE),VLOOKUP(F398,'[1]2015Player Stats'!$A$2:$AB$830,25,FALSE))</f>
        <v>0</v>
      </c>
      <c r="AG398">
        <f>IF(G398="GK",VLOOKUP(F398,'[1]2015GoalKeeper Stats'!$A$2:$S$109,26,FALSE),VLOOKUP(F398,'[1]2015Player Stats'!$A$2:$AB$830,26,FALSE))</f>
        <v>0</v>
      </c>
      <c r="AH398" s="51">
        <v>2015</v>
      </c>
      <c r="AI398" s="51">
        <v>34</v>
      </c>
      <c r="AJ398" s="51">
        <v>405</v>
      </c>
      <c r="AK398" s="51">
        <v>351</v>
      </c>
      <c r="AL398" s="51">
        <v>47</v>
      </c>
      <c r="AM398" s="51">
        <v>44</v>
      </c>
      <c r="AN398" s="51">
        <v>3</v>
      </c>
      <c r="AO398" s="52">
        <v>45.26</v>
      </c>
      <c r="AP398" s="52">
        <v>40.06</v>
      </c>
      <c r="AQ398" s="52">
        <v>5.2</v>
      </c>
      <c r="AR398" s="52">
        <v>-2.2000000000000002</v>
      </c>
      <c r="AS398" s="51">
        <v>51</v>
      </c>
      <c r="AT398" s="52">
        <v>50.78</v>
      </c>
    </row>
    <row r="399" spans="1:46" hidden="1">
      <c r="A399">
        <v>2015</v>
      </c>
      <c r="B399" t="s">
        <v>194</v>
      </c>
      <c r="C399" t="s">
        <v>194</v>
      </c>
      <c r="D399" t="s">
        <v>862</v>
      </c>
      <c r="E399" t="s">
        <v>1527</v>
      </c>
      <c r="F399" t="str">
        <f t="shared" si="6"/>
        <v>Sebastian Saucedo</v>
      </c>
      <c r="G399" t="s">
        <v>860</v>
      </c>
      <c r="H399" s="143">
        <v>60500</v>
      </c>
      <c r="I399" s="143">
        <v>50000</v>
      </c>
      <c r="J399" t="str">
        <f>IF(G399="GK",VLOOKUP(F399,'[1]2015GoalKeeper Stats'!$A$2:$S$109,2,FALSE),VLOOKUP(F399,'[1]2015Player Stats'!$A$2:$AB$830,2,FALSE))</f>
        <v>RSL</v>
      </c>
      <c r="K399">
        <f>IF(G399="GK",VLOOKUP(F399,'[1]2015GoalKeeper Stats'!$A$2:$S$109,4,FALSE),VLOOKUP(F399,'[1]2015Player Stats'!$A$2:$AB$830,4,FALSE))</f>
        <v>9</v>
      </c>
      <c r="L399">
        <f>IF(G399="GK",VLOOKUP(F399,'[1]2015GoalKeeper Stats'!$A$2:$S$109,5,FALSE),VLOOKUP(F399,'[1]2015Player Stats'!$A$2:$AB$830,5,FALSE))</f>
        <v>1</v>
      </c>
      <c r="M399">
        <f>IF(G399="GK",VLOOKUP(F399,'[1]2015GoalKeeper Stats'!$A$2:$S$109,6,FALSE),VLOOKUP(F399,'[1]2015Player Stats'!$A$2:$AB$830,6,FALSE))</f>
        <v>168</v>
      </c>
      <c r="N399">
        <f>IF(G399="GK",VLOOKUP(F399,'[1]2015GoalKeeper Stats'!$A$2:$S$109,7,FALSE),VLOOKUP(F399,'[1]2015Player Stats'!$A$2:$AB$830,7,FALSE))</f>
        <v>0</v>
      </c>
      <c r="O399">
        <f>IF(G399="GK",VLOOKUP(F399,'[1]2015GoalKeeper Stats'!$A$2:$S$109,8,FALSE),VLOOKUP(F399,'[1]2015Player Stats'!$A$2:$AB$830,8,FALSE))</f>
        <v>0</v>
      </c>
      <c r="P399">
        <f>IF(G399="GK",VLOOKUP(F399,'[1]2015GoalKeeper Stats'!$A$2:$S$109,9,FALSE),VLOOKUP(F399,'[1]2015Player Stats'!$A$2:$AB$830,9,FALSE))</f>
        <v>9</v>
      </c>
      <c r="Q399">
        <f>IF(G399="GK",VLOOKUP(F399,'[1]2015GoalKeeper Stats'!$A$2:$S$109,10,FALSE),VLOOKUP(F399,'[1]2015Player Stats'!$A$2:$AB$830,10,FALSE))</f>
        <v>2</v>
      </c>
      <c r="R399">
        <f>IF(G399="GK",VLOOKUP(F399,'[1]2015GoalKeeper Stats'!$A$2:$S$109,11,FALSE),VLOOKUP(F399,'[1]2015Player Stats'!$A$2:$AB$830,11,FALSE))</f>
        <v>0</v>
      </c>
      <c r="S399" t="str">
        <f>IF(G399="GK",VLOOKUP(F399,'[1]2015GoalKeeper Stats'!$A$2:$S$109,12,FALSE),VLOOKUP(F399,'[1]2015Player Stats'!$A$2:$AB$830,12,FALSE))</f>
        <v>0/0</v>
      </c>
      <c r="T399">
        <f>IF(G399="GK",VLOOKUP(F399,'[1]2015GoalKeeper Stats'!$A$2:$S$109,13,FALSE),VLOOKUP(F399,'[1]2015Player Stats'!$A$2:$AB$830,13,FALSE))</f>
        <v>0</v>
      </c>
      <c r="U399">
        <f>IF(G399="GK",VLOOKUP(F399,'[1]2015GoalKeeper Stats'!$A$2:$S$109,14,FALSE),VLOOKUP(F399,'[1]2015Player Stats'!$A$2:$AB$830,14,FALSE))</f>
        <v>0</v>
      </c>
      <c r="V399">
        <f>IF(G399="GK",VLOOKUP(F399,'[1]2015GoalKeeper Stats'!$A$2:$S$109,15,FALSE),VLOOKUP(F399,'[1]2015Player Stats'!$A$2:$AB$830,15,FALSE))</f>
        <v>0</v>
      </c>
      <c r="W399">
        <f>IF(G399="GK",VLOOKUP(F399,'[1]2015GoalKeeper Stats'!$A$2:$S$109,16,FALSE),VLOOKUP(F399,'[1]2015Player Stats'!$A$2:$AB$830,16,FALSE))</f>
        <v>0</v>
      </c>
      <c r="X399">
        <f>IF(G399="GK",VLOOKUP(F399,'[1]2015GoalKeeper Stats'!$A$2:$S$109,17,FALSE),VLOOKUP(F399,'[1]2015Player Stats'!$A$2:$AB$830,17,FALSE))</f>
        <v>0</v>
      </c>
      <c r="Y399">
        <f>IF(G399="GK",VLOOKUP(F399,'[1]2015GoalKeeper Stats'!$A$2:$S$109,18,FALSE),VLOOKUP(F399,'[1]2015Player Stats'!$A$2:$AB$830,18,FALSE))</f>
        <v>0</v>
      </c>
      <c r="Z399">
        <f>IF(G399="GK",VLOOKUP(F399,'[1]2015GoalKeeper Stats'!$A$2:$S$109,19,FALSE),VLOOKUP(F399,'[1]2015Player Stats'!$A$2:$AB$830,19,FALSE))</f>
        <v>0</v>
      </c>
      <c r="AA399">
        <f>IF(G399="GK",VLOOKUP(F399,'[1]2015GoalKeeper Stats'!$A$2:$S$109,20,FALSE),VLOOKUP(F399,'[1]2015Player Stats'!$A$2:$AB$830,20,FALSE))</f>
        <v>0</v>
      </c>
      <c r="AB399">
        <f>IF(G399="GK",VLOOKUP(F399,'[1]2015GoalKeeper Stats'!$A$2:$S$109,21,FALSE),VLOOKUP(F399,'[1]2015Player Stats'!$A$2:$AB$830,21,FALSE))</f>
        <v>5</v>
      </c>
      <c r="AC399">
        <f>IF(G399="GK",VLOOKUP(F399,'[1]2015GoalKeeper Stats'!$A$2:$S$109,22,FALSE),VLOOKUP(F399,'[1]2015Player Stats'!$A$2:$AB$830,22,FALSE))</f>
        <v>5</v>
      </c>
      <c r="AD399">
        <f>IF(G399="GK",VLOOKUP(F399,'[1]2015GoalKeeper Stats'!$A$2:$S$109,23,FALSE),VLOOKUP(F399,'[1]2015Player Stats'!$A$2:$AB$830,23,FALSE))</f>
        <v>0</v>
      </c>
      <c r="AE399">
        <f>IF(G399="GK",VLOOKUP(F399,'[1]2015GoalKeeper Stats'!$A$2:$S$109,24,FALSE),VLOOKUP(F399,'[1]2015Player Stats'!$A$2:$AB$830,24,FALSE))</f>
        <v>0</v>
      </c>
      <c r="AF399">
        <f>IF(G399="GK",VLOOKUP(F399,'[1]2015GoalKeeper Stats'!$A$2:$S$109,25,FALSE),VLOOKUP(F399,'[1]2015Player Stats'!$A$2:$AB$830,25,FALSE))</f>
        <v>1</v>
      </c>
      <c r="AG399">
        <f>IF(G399="GK",VLOOKUP(F399,'[1]2015GoalKeeper Stats'!$A$2:$S$109,26,FALSE),VLOOKUP(F399,'[1]2015Player Stats'!$A$2:$AB$830,26,FALSE))</f>
        <v>22.22</v>
      </c>
      <c r="AH399" s="51">
        <v>2015</v>
      </c>
      <c r="AI399" s="51">
        <v>34</v>
      </c>
      <c r="AJ399" s="51">
        <v>373</v>
      </c>
      <c r="AK399" s="51">
        <v>447</v>
      </c>
      <c r="AL399" s="51">
        <v>37</v>
      </c>
      <c r="AM399" s="51">
        <v>47</v>
      </c>
      <c r="AN399" s="51">
        <v>-10</v>
      </c>
      <c r="AO399" s="52">
        <v>39.049999999999997</v>
      </c>
      <c r="AP399" s="52">
        <v>54.52</v>
      </c>
      <c r="AQ399" s="52">
        <v>-15.47</v>
      </c>
      <c r="AR399" s="52">
        <v>5.47</v>
      </c>
      <c r="AS399" s="51">
        <v>41</v>
      </c>
      <c r="AT399" s="52">
        <v>37.39</v>
      </c>
    </row>
    <row r="400" spans="1:46" hidden="1">
      <c r="A400">
        <v>2015</v>
      </c>
      <c r="B400" t="s">
        <v>195</v>
      </c>
      <c r="C400" t="s">
        <v>866</v>
      </c>
      <c r="D400" t="s">
        <v>991</v>
      </c>
      <c r="E400" t="s">
        <v>1528</v>
      </c>
      <c r="F400" t="str">
        <f t="shared" si="6"/>
        <v>Raul Mendiola</v>
      </c>
      <c r="G400" t="s">
        <v>875</v>
      </c>
      <c r="H400" s="143">
        <v>60400</v>
      </c>
      <c r="I400" s="143">
        <v>60000</v>
      </c>
      <c r="J400" t="str">
        <f>IF(G400="GK",VLOOKUP(F400,'[1]2015GoalKeeper Stats'!$A$2:$S$109,2,FALSE),VLOOKUP(F400,'[1]2015Player Stats'!$A$2:$AB$830,2,FALSE))</f>
        <v xml:space="preserve">LA </v>
      </c>
      <c r="K400">
        <f>IF(G400="GK",VLOOKUP(F400,'[1]2015GoalKeeper Stats'!$A$2:$S$109,4,FALSE),VLOOKUP(F400,'[1]2015Player Stats'!$A$2:$AB$830,4,FALSE))</f>
        <v>0</v>
      </c>
      <c r="L400">
        <f>IF(G400="GK",VLOOKUP(F400,'[1]2015GoalKeeper Stats'!$A$2:$S$109,5,FALSE),VLOOKUP(F400,'[1]2015Player Stats'!$A$2:$AB$830,5,FALSE))</f>
        <v>0</v>
      </c>
      <c r="M400">
        <f>IF(G400="GK",VLOOKUP(F400,'[1]2015GoalKeeper Stats'!$A$2:$S$109,6,FALSE),VLOOKUP(F400,'[1]2015Player Stats'!$A$2:$AB$830,6,FALSE))</f>
        <v>0</v>
      </c>
      <c r="N400">
        <f>IF(G400="GK",VLOOKUP(F400,'[1]2015GoalKeeper Stats'!$A$2:$S$109,7,FALSE),VLOOKUP(F400,'[1]2015Player Stats'!$A$2:$AB$830,7,FALSE))</f>
        <v>0</v>
      </c>
      <c r="O400">
        <f>IF(G400="GK",VLOOKUP(F400,'[1]2015GoalKeeper Stats'!$A$2:$S$109,8,FALSE),VLOOKUP(F400,'[1]2015Player Stats'!$A$2:$AB$830,8,FALSE))</f>
        <v>0</v>
      </c>
      <c r="P400">
        <f>IF(G400="GK",VLOOKUP(F400,'[1]2015GoalKeeper Stats'!$A$2:$S$109,9,FALSE),VLOOKUP(F400,'[1]2015Player Stats'!$A$2:$AB$830,9,FALSE))</f>
        <v>0</v>
      </c>
      <c r="Q400">
        <f>IF(G400="GK",VLOOKUP(F400,'[1]2015GoalKeeper Stats'!$A$2:$S$109,10,FALSE),VLOOKUP(F400,'[1]2015Player Stats'!$A$2:$AB$830,10,FALSE))</f>
        <v>0</v>
      </c>
      <c r="R400">
        <f>IF(G400="GK",VLOOKUP(F400,'[1]2015GoalKeeper Stats'!$A$2:$S$109,11,FALSE),VLOOKUP(F400,'[1]2015Player Stats'!$A$2:$AB$830,11,FALSE))</f>
        <v>0</v>
      </c>
      <c r="S400" t="str">
        <f>IF(G400="GK",VLOOKUP(F400,'[1]2015GoalKeeper Stats'!$A$2:$S$109,12,FALSE),VLOOKUP(F400,'[1]2015Player Stats'!$A$2:$AB$830,12,FALSE))</f>
        <v>0/0</v>
      </c>
      <c r="T400">
        <f>IF(G400="GK",VLOOKUP(F400,'[1]2015GoalKeeper Stats'!$A$2:$S$109,13,FALSE),VLOOKUP(F400,'[1]2015Player Stats'!$A$2:$AB$830,13,FALSE))</f>
        <v>0</v>
      </c>
      <c r="U400">
        <f>IF(G400="GK",VLOOKUP(F400,'[1]2015GoalKeeper Stats'!$A$2:$S$109,14,FALSE),VLOOKUP(F400,'[1]2015Player Stats'!$A$2:$AB$830,14,FALSE))</f>
        <v>0</v>
      </c>
      <c r="V400">
        <f>IF(G400="GK",VLOOKUP(F400,'[1]2015GoalKeeper Stats'!$A$2:$S$109,15,FALSE),VLOOKUP(F400,'[1]2015Player Stats'!$A$2:$AB$830,15,FALSE))</f>
        <v>0</v>
      </c>
      <c r="W400">
        <f>IF(G400="GK",VLOOKUP(F400,'[1]2015GoalKeeper Stats'!$A$2:$S$109,16,FALSE),VLOOKUP(F400,'[1]2015Player Stats'!$A$2:$AB$830,16,FALSE))</f>
        <v>0</v>
      </c>
      <c r="X400">
        <f>IF(G400="GK",VLOOKUP(F400,'[1]2015GoalKeeper Stats'!$A$2:$S$109,17,FALSE),VLOOKUP(F400,'[1]2015Player Stats'!$A$2:$AB$830,17,FALSE))</f>
        <v>0</v>
      </c>
      <c r="Y400">
        <f>IF(G400="GK",VLOOKUP(F400,'[1]2015GoalKeeper Stats'!$A$2:$S$109,18,FALSE),VLOOKUP(F400,'[1]2015Player Stats'!$A$2:$AB$830,18,FALSE))</f>
        <v>0</v>
      </c>
      <c r="Z400">
        <f>IF(G400="GK",VLOOKUP(F400,'[1]2015GoalKeeper Stats'!$A$2:$S$109,19,FALSE),VLOOKUP(F400,'[1]2015Player Stats'!$A$2:$AB$830,19,FALSE))</f>
        <v>0</v>
      </c>
      <c r="AA400">
        <f>IF(G400="GK",VLOOKUP(F400,'[1]2015GoalKeeper Stats'!$A$2:$S$109,20,FALSE),VLOOKUP(F400,'[1]2015Player Stats'!$A$2:$AB$830,20,FALSE))</f>
        <v>0</v>
      </c>
      <c r="AB400">
        <f>IF(G400="GK",VLOOKUP(F400,'[1]2015GoalKeeper Stats'!$A$2:$S$109,21,FALSE),VLOOKUP(F400,'[1]2015Player Stats'!$A$2:$AB$830,21,FALSE))</f>
        <v>0</v>
      </c>
      <c r="AC400">
        <f>IF(G400="GK",VLOOKUP(F400,'[1]2015GoalKeeper Stats'!$A$2:$S$109,22,FALSE),VLOOKUP(F400,'[1]2015Player Stats'!$A$2:$AB$830,22,FALSE))</f>
        <v>0</v>
      </c>
      <c r="AD400">
        <f>IF(G400="GK",VLOOKUP(F400,'[1]2015GoalKeeper Stats'!$A$2:$S$109,23,FALSE),VLOOKUP(F400,'[1]2015Player Stats'!$A$2:$AB$830,23,FALSE))</f>
        <v>0</v>
      </c>
      <c r="AE400">
        <f>IF(G400="GK",VLOOKUP(F400,'[1]2015GoalKeeper Stats'!$A$2:$S$109,24,FALSE),VLOOKUP(F400,'[1]2015Player Stats'!$A$2:$AB$830,24,FALSE))</f>
        <v>0</v>
      </c>
      <c r="AF400">
        <f>IF(G400="GK",VLOOKUP(F400,'[1]2015GoalKeeper Stats'!$A$2:$S$109,25,FALSE),VLOOKUP(F400,'[1]2015Player Stats'!$A$2:$AB$830,25,FALSE))</f>
        <v>0</v>
      </c>
      <c r="AG400">
        <f>IF(G400="GK",VLOOKUP(F400,'[1]2015GoalKeeper Stats'!$A$2:$S$109,26,FALSE),VLOOKUP(F400,'[1]2015Player Stats'!$A$2:$AB$830,26,FALSE))</f>
        <v>0</v>
      </c>
      <c r="AH400" s="51">
        <v>2015</v>
      </c>
      <c r="AI400" s="51">
        <v>34</v>
      </c>
      <c r="AJ400" s="51">
        <v>406</v>
      </c>
      <c r="AK400" s="51">
        <v>395</v>
      </c>
      <c r="AL400" s="51">
        <v>56</v>
      </c>
      <c r="AM400" s="51">
        <v>46</v>
      </c>
      <c r="AN400" s="51">
        <v>10</v>
      </c>
      <c r="AO400" s="52">
        <v>44.89</v>
      </c>
      <c r="AP400" s="52">
        <v>42.23</v>
      </c>
      <c r="AQ400" s="52">
        <v>2.67</v>
      </c>
      <c r="AR400" s="52">
        <v>7.33</v>
      </c>
      <c r="AS400" s="51">
        <v>51</v>
      </c>
      <c r="AT400" s="52">
        <v>48</v>
      </c>
    </row>
    <row r="401" spans="1:46" hidden="1">
      <c r="A401">
        <v>2015</v>
      </c>
      <c r="B401" t="s">
        <v>196</v>
      </c>
      <c r="C401" t="s">
        <v>196</v>
      </c>
      <c r="D401" t="s">
        <v>1513</v>
      </c>
      <c r="E401" t="s">
        <v>1529</v>
      </c>
      <c r="F401" t="str">
        <f t="shared" si="6"/>
        <v>Aaron Kovar</v>
      </c>
      <c r="G401" t="s">
        <v>860</v>
      </c>
      <c r="H401" s="143">
        <v>60200</v>
      </c>
      <c r="I401" s="143">
        <v>60000</v>
      </c>
      <c r="J401" t="str">
        <f>IF(G401="GK",VLOOKUP(F401,'[1]2015GoalKeeper Stats'!$A$2:$S$109,2,FALSE),VLOOKUP(F401,'[1]2015Player Stats'!$A$2:$AB$830,2,FALSE))</f>
        <v>SEA</v>
      </c>
      <c r="K401">
        <f>IF(G401="GK",VLOOKUP(F401,'[1]2015GoalKeeper Stats'!$A$2:$S$109,4,FALSE),VLOOKUP(F401,'[1]2015Player Stats'!$A$2:$AB$830,4,FALSE))</f>
        <v>6</v>
      </c>
      <c r="L401">
        <f>IF(G401="GK",VLOOKUP(F401,'[1]2015GoalKeeper Stats'!$A$2:$S$109,5,FALSE),VLOOKUP(F401,'[1]2015Player Stats'!$A$2:$AB$830,5,FALSE))</f>
        <v>2</v>
      </c>
      <c r="M401">
        <f>IF(G401="GK",VLOOKUP(F401,'[1]2015GoalKeeper Stats'!$A$2:$S$109,6,FALSE),VLOOKUP(F401,'[1]2015Player Stats'!$A$2:$AB$830,6,FALSE))</f>
        <v>201</v>
      </c>
      <c r="N401">
        <f>IF(G401="GK",VLOOKUP(F401,'[1]2015GoalKeeper Stats'!$A$2:$S$109,7,FALSE),VLOOKUP(F401,'[1]2015Player Stats'!$A$2:$AB$830,7,FALSE))</f>
        <v>0</v>
      </c>
      <c r="O401">
        <f>IF(G401="GK",VLOOKUP(F401,'[1]2015GoalKeeper Stats'!$A$2:$S$109,8,FALSE),VLOOKUP(F401,'[1]2015Player Stats'!$A$2:$AB$830,8,FALSE))</f>
        <v>0</v>
      </c>
      <c r="P401">
        <f>IF(G401="GK",VLOOKUP(F401,'[1]2015GoalKeeper Stats'!$A$2:$S$109,9,FALSE),VLOOKUP(F401,'[1]2015Player Stats'!$A$2:$AB$830,9,FALSE))</f>
        <v>1</v>
      </c>
      <c r="Q401">
        <f>IF(G401="GK",VLOOKUP(F401,'[1]2015GoalKeeper Stats'!$A$2:$S$109,10,FALSE),VLOOKUP(F401,'[1]2015Player Stats'!$A$2:$AB$830,10,FALSE))</f>
        <v>1</v>
      </c>
      <c r="R401">
        <f>IF(G401="GK",VLOOKUP(F401,'[1]2015GoalKeeper Stats'!$A$2:$S$109,11,FALSE),VLOOKUP(F401,'[1]2015Player Stats'!$A$2:$AB$830,11,FALSE))</f>
        <v>0</v>
      </c>
      <c r="S401" t="str">
        <f>IF(G401="GK",VLOOKUP(F401,'[1]2015GoalKeeper Stats'!$A$2:$S$109,12,FALSE),VLOOKUP(F401,'[1]2015Player Stats'!$A$2:$AB$830,12,FALSE))</f>
        <v>0/0</v>
      </c>
      <c r="T401">
        <f>IF(G401="GK",VLOOKUP(F401,'[1]2015GoalKeeper Stats'!$A$2:$S$109,13,FALSE),VLOOKUP(F401,'[1]2015Player Stats'!$A$2:$AB$830,13,FALSE))</f>
        <v>0</v>
      </c>
      <c r="U401">
        <f>IF(G401="GK",VLOOKUP(F401,'[1]2015GoalKeeper Stats'!$A$2:$S$109,14,FALSE),VLOOKUP(F401,'[1]2015Player Stats'!$A$2:$AB$830,14,FALSE))</f>
        <v>0</v>
      </c>
      <c r="V401">
        <f>IF(G401="GK",VLOOKUP(F401,'[1]2015GoalKeeper Stats'!$A$2:$S$109,15,FALSE),VLOOKUP(F401,'[1]2015Player Stats'!$A$2:$AB$830,15,FALSE))</f>
        <v>0</v>
      </c>
      <c r="W401">
        <f>IF(G401="GK",VLOOKUP(F401,'[1]2015GoalKeeper Stats'!$A$2:$S$109,16,FALSE),VLOOKUP(F401,'[1]2015Player Stats'!$A$2:$AB$830,16,FALSE))</f>
        <v>0</v>
      </c>
      <c r="X401">
        <f>IF(G401="GK",VLOOKUP(F401,'[1]2015GoalKeeper Stats'!$A$2:$S$109,17,FALSE),VLOOKUP(F401,'[1]2015Player Stats'!$A$2:$AB$830,17,FALSE))</f>
        <v>0</v>
      </c>
      <c r="Y401">
        <f>IF(G401="GK",VLOOKUP(F401,'[1]2015GoalKeeper Stats'!$A$2:$S$109,18,FALSE),VLOOKUP(F401,'[1]2015Player Stats'!$A$2:$AB$830,18,FALSE))</f>
        <v>0</v>
      </c>
      <c r="Z401">
        <f>IF(G401="GK",VLOOKUP(F401,'[1]2015GoalKeeper Stats'!$A$2:$S$109,19,FALSE),VLOOKUP(F401,'[1]2015Player Stats'!$A$2:$AB$830,19,FALSE))</f>
        <v>0</v>
      </c>
      <c r="AA401">
        <f>IF(G401="GK",VLOOKUP(F401,'[1]2015GoalKeeper Stats'!$A$2:$S$109,20,FALSE),VLOOKUP(F401,'[1]2015Player Stats'!$A$2:$AB$830,20,FALSE))</f>
        <v>0</v>
      </c>
      <c r="AB401">
        <f>IF(G401="GK",VLOOKUP(F401,'[1]2015GoalKeeper Stats'!$A$2:$S$109,21,FALSE),VLOOKUP(F401,'[1]2015Player Stats'!$A$2:$AB$830,21,FALSE))</f>
        <v>1</v>
      </c>
      <c r="AC401">
        <f>IF(G401="GK",VLOOKUP(F401,'[1]2015GoalKeeper Stats'!$A$2:$S$109,22,FALSE),VLOOKUP(F401,'[1]2015Player Stats'!$A$2:$AB$830,22,FALSE))</f>
        <v>3</v>
      </c>
      <c r="AD401">
        <f>IF(G401="GK",VLOOKUP(F401,'[1]2015GoalKeeper Stats'!$A$2:$S$109,23,FALSE),VLOOKUP(F401,'[1]2015Player Stats'!$A$2:$AB$830,23,FALSE))</f>
        <v>1</v>
      </c>
      <c r="AE401">
        <f>IF(G401="GK",VLOOKUP(F401,'[1]2015GoalKeeper Stats'!$A$2:$S$109,24,FALSE),VLOOKUP(F401,'[1]2015Player Stats'!$A$2:$AB$830,24,FALSE))</f>
        <v>0</v>
      </c>
      <c r="AF401">
        <f>IF(G401="GK",VLOOKUP(F401,'[1]2015GoalKeeper Stats'!$A$2:$S$109,25,FALSE),VLOOKUP(F401,'[1]2015Player Stats'!$A$2:$AB$830,25,FALSE))</f>
        <v>0</v>
      </c>
      <c r="AG401">
        <f>IF(G401="GK",VLOOKUP(F401,'[1]2015GoalKeeper Stats'!$A$2:$S$109,26,FALSE),VLOOKUP(F401,'[1]2015Player Stats'!$A$2:$AB$830,26,FALSE))</f>
        <v>100</v>
      </c>
      <c r="AH401" s="51">
        <v>2015</v>
      </c>
      <c r="AI401" s="51">
        <v>34</v>
      </c>
      <c r="AJ401" s="51">
        <v>331</v>
      </c>
      <c r="AK401" s="51">
        <v>464</v>
      </c>
      <c r="AL401" s="51">
        <v>44</v>
      </c>
      <c r="AM401" s="51">
        <v>36</v>
      </c>
      <c r="AN401" s="51">
        <v>8</v>
      </c>
      <c r="AO401" s="52">
        <v>42.15</v>
      </c>
      <c r="AP401" s="52">
        <v>38.61</v>
      </c>
      <c r="AQ401" s="52">
        <v>3.53</v>
      </c>
      <c r="AR401" s="52">
        <v>4.47</v>
      </c>
      <c r="AS401" s="51">
        <v>51</v>
      </c>
      <c r="AT401" s="52">
        <v>49.63</v>
      </c>
    </row>
    <row r="402" spans="1:46" hidden="1">
      <c r="A402">
        <v>2015</v>
      </c>
      <c r="B402" t="s">
        <v>202</v>
      </c>
      <c r="C402" t="s">
        <v>202</v>
      </c>
      <c r="D402" t="s">
        <v>1530</v>
      </c>
      <c r="E402" t="s">
        <v>1531</v>
      </c>
      <c r="F402" t="str">
        <f t="shared" si="6"/>
        <v>Greg Cochrane</v>
      </c>
      <c r="G402" t="s">
        <v>893</v>
      </c>
      <c r="H402" s="143">
        <v>60000</v>
      </c>
      <c r="I402" s="143">
        <v>60000</v>
      </c>
      <c r="J402" t="str">
        <f>IF(G402="GK",VLOOKUP(F402,'[1]2015GoalKeeper Stats'!$A$2:$S$109,2,FALSE),VLOOKUP(F402,'[1]2015Player Stats'!$A$2:$AB$830,2,FALSE))</f>
        <v>CHI</v>
      </c>
      <c r="K402">
        <f>IF(G402="GK",VLOOKUP(F402,'[1]2015GoalKeeper Stats'!$A$2:$S$109,4,FALSE),VLOOKUP(F402,'[1]2015Player Stats'!$A$2:$AB$830,4,FALSE))</f>
        <v>4</v>
      </c>
      <c r="L402">
        <f>IF(G402="GK",VLOOKUP(F402,'[1]2015GoalKeeper Stats'!$A$2:$S$109,5,FALSE),VLOOKUP(F402,'[1]2015Player Stats'!$A$2:$AB$830,5,FALSE))</f>
        <v>4</v>
      </c>
      <c r="M402">
        <f>IF(G402="GK",VLOOKUP(F402,'[1]2015GoalKeeper Stats'!$A$2:$S$109,6,FALSE),VLOOKUP(F402,'[1]2015Player Stats'!$A$2:$AB$830,6,FALSE))</f>
        <v>334</v>
      </c>
      <c r="N402">
        <f>IF(G402="GK",VLOOKUP(F402,'[1]2015GoalKeeper Stats'!$A$2:$S$109,7,FALSE),VLOOKUP(F402,'[1]2015Player Stats'!$A$2:$AB$830,7,FALSE))</f>
        <v>0</v>
      </c>
      <c r="O402">
        <f>IF(G402="GK",VLOOKUP(F402,'[1]2015GoalKeeper Stats'!$A$2:$S$109,8,FALSE),VLOOKUP(F402,'[1]2015Player Stats'!$A$2:$AB$830,8,FALSE))</f>
        <v>0</v>
      </c>
      <c r="P402">
        <f>IF(G402="GK",VLOOKUP(F402,'[1]2015GoalKeeper Stats'!$A$2:$S$109,9,FALSE),VLOOKUP(F402,'[1]2015Player Stats'!$A$2:$AB$830,9,FALSE))</f>
        <v>0</v>
      </c>
      <c r="Q402">
        <f>IF(G402="GK",VLOOKUP(F402,'[1]2015GoalKeeper Stats'!$A$2:$S$109,10,FALSE),VLOOKUP(F402,'[1]2015Player Stats'!$A$2:$AB$830,10,FALSE))</f>
        <v>0</v>
      </c>
      <c r="R402">
        <f>IF(G402="GK",VLOOKUP(F402,'[1]2015GoalKeeper Stats'!$A$2:$S$109,11,FALSE),VLOOKUP(F402,'[1]2015Player Stats'!$A$2:$AB$830,11,FALSE))</f>
        <v>0</v>
      </c>
      <c r="S402" t="str">
        <f>IF(G402="GK",VLOOKUP(F402,'[1]2015GoalKeeper Stats'!$A$2:$S$109,12,FALSE),VLOOKUP(F402,'[1]2015Player Stats'!$A$2:$AB$830,12,FALSE))</f>
        <v>0/0</v>
      </c>
      <c r="T402">
        <f>IF(G402="GK",VLOOKUP(F402,'[1]2015GoalKeeper Stats'!$A$2:$S$109,13,FALSE),VLOOKUP(F402,'[1]2015Player Stats'!$A$2:$AB$830,13,FALSE))</f>
        <v>0</v>
      </c>
      <c r="U402">
        <f>IF(G402="GK",VLOOKUP(F402,'[1]2015GoalKeeper Stats'!$A$2:$S$109,14,FALSE),VLOOKUP(F402,'[1]2015Player Stats'!$A$2:$AB$830,14,FALSE))</f>
        <v>0</v>
      </c>
      <c r="V402">
        <f>IF(G402="GK",VLOOKUP(F402,'[1]2015GoalKeeper Stats'!$A$2:$S$109,15,FALSE),VLOOKUP(F402,'[1]2015Player Stats'!$A$2:$AB$830,15,FALSE))</f>
        <v>0</v>
      </c>
      <c r="W402">
        <f>IF(G402="GK",VLOOKUP(F402,'[1]2015GoalKeeper Stats'!$A$2:$S$109,16,FALSE),VLOOKUP(F402,'[1]2015Player Stats'!$A$2:$AB$830,16,FALSE))</f>
        <v>0</v>
      </c>
      <c r="X402">
        <f>IF(G402="GK",VLOOKUP(F402,'[1]2015GoalKeeper Stats'!$A$2:$S$109,17,FALSE),VLOOKUP(F402,'[1]2015Player Stats'!$A$2:$AB$830,17,FALSE))</f>
        <v>0</v>
      </c>
      <c r="Y402">
        <f>IF(G402="GK",VLOOKUP(F402,'[1]2015GoalKeeper Stats'!$A$2:$S$109,18,FALSE),VLOOKUP(F402,'[1]2015Player Stats'!$A$2:$AB$830,18,FALSE))</f>
        <v>0</v>
      </c>
      <c r="Z402">
        <f>IF(G402="GK",VLOOKUP(F402,'[1]2015GoalKeeper Stats'!$A$2:$S$109,19,FALSE),VLOOKUP(F402,'[1]2015Player Stats'!$A$2:$AB$830,19,FALSE))</f>
        <v>0</v>
      </c>
      <c r="AA402">
        <f>IF(G402="GK",VLOOKUP(F402,'[1]2015GoalKeeper Stats'!$A$2:$S$109,20,FALSE),VLOOKUP(F402,'[1]2015Player Stats'!$A$2:$AB$830,20,FALSE))</f>
        <v>0</v>
      </c>
      <c r="AB402">
        <f>IF(G402="GK",VLOOKUP(F402,'[1]2015GoalKeeper Stats'!$A$2:$S$109,21,FALSE),VLOOKUP(F402,'[1]2015Player Stats'!$A$2:$AB$830,21,FALSE))</f>
        <v>2</v>
      </c>
      <c r="AC402">
        <f>IF(G402="GK",VLOOKUP(F402,'[1]2015GoalKeeper Stats'!$A$2:$S$109,22,FALSE),VLOOKUP(F402,'[1]2015Player Stats'!$A$2:$AB$830,22,FALSE))</f>
        <v>1</v>
      </c>
      <c r="AD402">
        <f>IF(G402="GK",VLOOKUP(F402,'[1]2015GoalKeeper Stats'!$A$2:$S$109,23,FALSE),VLOOKUP(F402,'[1]2015Player Stats'!$A$2:$AB$830,23,FALSE))</f>
        <v>0</v>
      </c>
      <c r="AE402">
        <f>IF(G402="GK",VLOOKUP(F402,'[1]2015GoalKeeper Stats'!$A$2:$S$109,24,FALSE),VLOOKUP(F402,'[1]2015Player Stats'!$A$2:$AB$830,24,FALSE))</f>
        <v>0</v>
      </c>
      <c r="AF402">
        <f>IF(G402="GK",VLOOKUP(F402,'[1]2015GoalKeeper Stats'!$A$2:$S$109,25,FALSE),VLOOKUP(F402,'[1]2015Player Stats'!$A$2:$AB$830,25,FALSE))</f>
        <v>0</v>
      </c>
      <c r="AG402">
        <f>IF(G402="GK",VLOOKUP(F402,'[1]2015GoalKeeper Stats'!$A$2:$S$109,26,FALSE),VLOOKUP(F402,'[1]2015Player Stats'!$A$2:$AB$830,26,FALSE))</f>
        <v>0</v>
      </c>
      <c r="AH402" s="51">
        <v>2015</v>
      </c>
      <c r="AI402" s="51">
        <v>34</v>
      </c>
      <c r="AJ402" s="51">
        <v>467</v>
      </c>
      <c r="AK402" s="51">
        <v>395</v>
      </c>
      <c r="AL402" s="51">
        <v>43</v>
      </c>
      <c r="AM402" s="51">
        <v>55</v>
      </c>
      <c r="AN402" s="51">
        <v>-12</v>
      </c>
      <c r="AO402" s="52">
        <v>46.29</v>
      </c>
      <c r="AP402" s="52">
        <v>47.56</v>
      </c>
      <c r="AQ402" s="52">
        <v>-1.27</v>
      </c>
      <c r="AR402" s="52">
        <v>-10.73</v>
      </c>
      <c r="AS402" s="51">
        <v>30</v>
      </c>
      <c r="AT402" s="52">
        <v>45.54</v>
      </c>
    </row>
    <row r="403" spans="1:46" hidden="1">
      <c r="A403">
        <v>2015</v>
      </c>
      <c r="B403" t="s">
        <v>202</v>
      </c>
      <c r="C403" t="s">
        <v>202</v>
      </c>
      <c r="D403" t="s">
        <v>937</v>
      </c>
      <c r="E403" t="s">
        <v>1532</v>
      </c>
      <c r="F403" t="str">
        <f t="shared" si="6"/>
        <v>Chris Ritter</v>
      </c>
      <c r="G403" t="s">
        <v>860</v>
      </c>
      <c r="H403" s="143">
        <v>60000</v>
      </c>
      <c r="I403" s="143">
        <v>60000</v>
      </c>
      <c r="J403" t="str">
        <f>IF(G403="GK",VLOOKUP(F403,'[1]2015GoalKeeper Stats'!$A$2:$S$109,2,FALSE),VLOOKUP(F403,'[1]2015Player Stats'!$A$2:$AB$830,2,FALSE))</f>
        <v>CHI</v>
      </c>
      <c r="K403">
        <f>IF(G403="GK",VLOOKUP(F403,'[1]2015GoalKeeper Stats'!$A$2:$S$109,4,FALSE),VLOOKUP(F403,'[1]2015Player Stats'!$A$2:$AB$830,4,FALSE))</f>
        <v>7</v>
      </c>
      <c r="L403">
        <f>IF(G403="GK",VLOOKUP(F403,'[1]2015GoalKeeper Stats'!$A$2:$S$109,5,FALSE),VLOOKUP(F403,'[1]2015Player Stats'!$A$2:$AB$830,5,FALSE))</f>
        <v>5</v>
      </c>
      <c r="M403">
        <f>IF(G403="GK",VLOOKUP(F403,'[1]2015GoalKeeper Stats'!$A$2:$S$109,6,FALSE),VLOOKUP(F403,'[1]2015Player Stats'!$A$2:$AB$830,6,FALSE))</f>
        <v>408</v>
      </c>
      <c r="N403">
        <f>IF(G403="GK",VLOOKUP(F403,'[1]2015GoalKeeper Stats'!$A$2:$S$109,7,FALSE),VLOOKUP(F403,'[1]2015Player Stats'!$A$2:$AB$830,7,FALSE))</f>
        <v>0</v>
      </c>
      <c r="O403">
        <f>IF(G403="GK",VLOOKUP(F403,'[1]2015GoalKeeper Stats'!$A$2:$S$109,8,FALSE),VLOOKUP(F403,'[1]2015Player Stats'!$A$2:$AB$830,8,FALSE))</f>
        <v>0</v>
      </c>
      <c r="P403">
        <f>IF(G403="GK",VLOOKUP(F403,'[1]2015GoalKeeper Stats'!$A$2:$S$109,9,FALSE),VLOOKUP(F403,'[1]2015Player Stats'!$A$2:$AB$830,9,FALSE))</f>
        <v>0</v>
      </c>
      <c r="Q403">
        <f>IF(G403="GK",VLOOKUP(F403,'[1]2015GoalKeeper Stats'!$A$2:$S$109,10,FALSE),VLOOKUP(F403,'[1]2015Player Stats'!$A$2:$AB$830,10,FALSE))</f>
        <v>0</v>
      </c>
      <c r="R403">
        <f>IF(G403="GK",VLOOKUP(F403,'[1]2015GoalKeeper Stats'!$A$2:$S$109,11,FALSE),VLOOKUP(F403,'[1]2015Player Stats'!$A$2:$AB$830,11,FALSE))</f>
        <v>0</v>
      </c>
      <c r="S403" t="str">
        <f>IF(G403="GK",VLOOKUP(F403,'[1]2015GoalKeeper Stats'!$A$2:$S$109,12,FALSE),VLOOKUP(F403,'[1]2015Player Stats'!$A$2:$AB$830,12,FALSE))</f>
        <v>0/0</v>
      </c>
      <c r="T403">
        <f>IF(G403="GK",VLOOKUP(F403,'[1]2015GoalKeeper Stats'!$A$2:$S$109,13,FALSE),VLOOKUP(F403,'[1]2015Player Stats'!$A$2:$AB$830,13,FALSE))</f>
        <v>0</v>
      </c>
      <c r="U403">
        <f>IF(G403="GK",VLOOKUP(F403,'[1]2015GoalKeeper Stats'!$A$2:$S$109,14,FALSE),VLOOKUP(F403,'[1]2015Player Stats'!$A$2:$AB$830,14,FALSE))</f>
        <v>0</v>
      </c>
      <c r="V403">
        <f>IF(G403="GK",VLOOKUP(F403,'[1]2015GoalKeeper Stats'!$A$2:$S$109,15,FALSE),VLOOKUP(F403,'[1]2015Player Stats'!$A$2:$AB$830,15,FALSE))</f>
        <v>0</v>
      </c>
      <c r="W403">
        <f>IF(G403="GK",VLOOKUP(F403,'[1]2015GoalKeeper Stats'!$A$2:$S$109,16,FALSE),VLOOKUP(F403,'[1]2015Player Stats'!$A$2:$AB$830,16,FALSE))</f>
        <v>0</v>
      </c>
      <c r="X403">
        <f>IF(G403="GK",VLOOKUP(F403,'[1]2015GoalKeeper Stats'!$A$2:$S$109,17,FALSE),VLOOKUP(F403,'[1]2015Player Stats'!$A$2:$AB$830,17,FALSE))</f>
        <v>0</v>
      </c>
      <c r="Y403">
        <f>IF(G403="GK",VLOOKUP(F403,'[1]2015GoalKeeper Stats'!$A$2:$S$109,18,FALSE),VLOOKUP(F403,'[1]2015Player Stats'!$A$2:$AB$830,18,FALSE))</f>
        <v>0</v>
      </c>
      <c r="Z403">
        <f>IF(G403="GK",VLOOKUP(F403,'[1]2015GoalKeeper Stats'!$A$2:$S$109,19,FALSE),VLOOKUP(F403,'[1]2015Player Stats'!$A$2:$AB$830,19,FALSE))</f>
        <v>0</v>
      </c>
      <c r="AA403">
        <f>IF(G403="GK",VLOOKUP(F403,'[1]2015GoalKeeper Stats'!$A$2:$S$109,20,FALSE),VLOOKUP(F403,'[1]2015Player Stats'!$A$2:$AB$830,20,FALSE))</f>
        <v>0</v>
      </c>
      <c r="AB403">
        <f>IF(G403="GK",VLOOKUP(F403,'[1]2015GoalKeeper Stats'!$A$2:$S$109,21,FALSE),VLOOKUP(F403,'[1]2015Player Stats'!$A$2:$AB$830,21,FALSE))</f>
        <v>14</v>
      </c>
      <c r="AC403">
        <f>IF(G403="GK",VLOOKUP(F403,'[1]2015GoalKeeper Stats'!$A$2:$S$109,22,FALSE),VLOOKUP(F403,'[1]2015Player Stats'!$A$2:$AB$830,22,FALSE))</f>
        <v>4</v>
      </c>
      <c r="AD403">
        <f>IF(G403="GK",VLOOKUP(F403,'[1]2015GoalKeeper Stats'!$A$2:$S$109,23,FALSE),VLOOKUP(F403,'[1]2015Player Stats'!$A$2:$AB$830,23,FALSE))</f>
        <v>0</v>
      </c>
      <c r="AE403">
        <f>IF(G403="GK",VLOOKUP(F403,'[1]2015GoalKeeper Stats'!$A$2:$S$109,24,FALSE),VLOOKUP(F403,'[1]2015Player Stats'!$A$2:$AB$830,24,FALSE))</f>
        <v>3</v>
      </c>
      <c r="AF403">
        <f>IF(G403="GK",VLOOKUP(F403,'[1]2015GoalKeeper Stats'!$A$2:$S$109,25,FALSE),VLOOKUP(F403,'[1]2015Player Stats'!$A$2:$AB$830,25,FALSE))</f>
        <v>0</v>
      </c>
      <c r="AG403">
        <f>IF(G403="GK",VLOOKUP(F403,'[1]2015GoalKeeper Stats'!$A$2:$S$109,26,FALSE),VLOOKUP(F403,'[1]2015Player Stats'!$A$2:$AB$830,26,FALSE))</f>
        <v>0</v>
      </c>
      <c r="AH403" s="51">
        <v>2015</v>
      </c>
      <c r="AI403" s="51">
        <v>34</v>
      </c>
      <c r="AJ403" s="51">
        <v>467</v>
      </c>
      <c r="AK403" s="51">
        <v>395</v>
      </c>
      <c r="AL403" s="51">
        <v>43</v>
      </c>
      <c r="AM403" s="51">
        <v>55</v>
      </c>
      <c r="AN403" s="51">
        <v>-12</v>
      </c>
      <c r="AO403" s="52">
        <v>46.29</v>
      </c>
      <c r="AP403" s="52">
        <v>47.56</v>
      </c>
      <c r="AQ403" s="52">
        <v>-1.27</v>
      </c>
      <c r="AR403" s="52">
        <v>-10.73</v>
      </c>
      <c r="AS403" s="51">
        <v>30</v>
      </c>
      <c r="AT403" s="52">
        <v>45.54</v>
      </c>
    </row>
    <row r="404" spans="1:46" hidden="1">
      <c r="A404">
        <v>2015</v>
      </c>
      <c r="B404" t="s">
        <v>206</v>
      </c>
      <c r="C404" t="s">
        <v>206</v>
      </c>
      <c r="D404" t="s">
        <v>1027</v>
      </c>
      <c r="E404" t="s">
        <v>1533</v>
      </c>
      <c r="F404" t="str">
        <f t="shared" si="6"/>
        <v>Chad Barson</v>
      </c>
      <c r="G404" t="s">
        <v>893</v>
      </c>
      <c r="H404" s="143">
        <v>60000</v>
      </c>
      <c r="I404" s="143">
        <v>60000</v>
      </c>
      <c r="J404" t="str">
        <f>IF(G404="GK",VLOOKUP(F404,'[1]2015GoalKeeper Stats'!$A$2:$S$109,2,FALSE),VLOOKUP(F404,'[1]2015Player Stats'!$A$2:$AB$830,2,FALSE))</f>
        <v>CLB</v>
      </c>
      <c r="K404">
        <f>IF(G404="GK",VLOOKUP(F404,'[1]2015GoalKeeper Stats'!$A$2:$S$109,4,FALSE),VLOOKUP(F404,'[1]2015Player Stats'!$A$2:$AB$830,4,FALSE))</f>
        <v>10</v>
      </c>
      <c r="L404">
        <f>IF(G404="GK",VLOOKUP(F404,'[1]2015GoalKeeper Stats'!$A$2:$S$109,5,FALSE),VLOOKUP(F404,'[1]2015Player Stats'!$A$2:$AB$830,5,FALSE))</f>
        <v>4</v>
      </c>
      <c r="M404">
        <f>IF(G404="GK",VLOOKUP(F404,'[1]2015GoalKeeper Stats'!$A$2:$S$109,6,FALSE),VLOOKUP(F404,'[1]2015Player Stats'!$A$2:$AB$830,6,FALSE))</f>
        <v>456</v>
      </c>
      <c r="N404">
        <f>IF(G404="GK",VLOOKUP(F404,'[1]2015GoalKeeper Stats'!$A$2:$S$109,7,FALSE),VLOOKUP(F404,'[1]2015Player Stats'!$A$2:$AB$830,7,FALSE))</f>
        <v>0</v>
      </c>
      <c r="O404">
        <f>IF(G404="GK",VLOOKUP(F404,'[1]2015GoalKeeper Stats'!$A$2:$S$109,8,FALSE),VLOOKUP(F404,'[1]2015Player Stats'!$A$2:$AB$830,8,FALSE))</f>
        <v>1</v>
      </c>
      <c r="P404">
        <f>IF(G404="GK",VLOOKUP(F404,'[1]2015GoalKeeper Stats'!$A$2:$S$109,9,FALSE),VLOOKUP(F404,'[1]2015Player Stats'!$A$2:$AB$830,9,FALSE))</f>
        <v>3</v>
      </c>
      <c r="Q404">
        <f>IF(G404="GK",VLOOKUP(F404,'[1]2015GoalKeeper Stats'!$A$2:$S$109,10,FALSE),VLOOKUP(F404,'[1]2015Player Stats'!$A$2:$AB$830,10,FALSE))</f>
        <v>3</v>
      </c>
      <c r="R404">
        <f>IF(G404="GK",VLOOKUP(F404,'[1]2015GoalKeeper Stats'!$A$2:$S$109,11,FALSE),VLOOKUP(F404,'[1]2015Player Stats'!$A$2:$AB$830,11,FALSE))</f>
        <v>0</v>
      </c>
      <c r="S404" t="str">
        <f>IF(G404="GK",VLOOKUP(F404,'[1]2015GoalKeeper Stats'!$A$2:$S$109,12,FALSE),VLOOKUP(F404,'[1]2015Player Stats'!$A$2:$AB$830,12,FALSE))</f>
        <v>0/0</v>
      </c>
      <c r="T404">
        <f>IF(G404="GK",VLOOKUP(F404,'[1]2015GoalKeeper Stats'!$A$2:$S$109,13,FALSE),VLOOKUP(F404,'[1]2015Player Stats'!$A$2:$AB$830,13,FALSE))</f>
        <v>0</v>
      </c>
      <c r="U404">
        <f>IF(G404="GK",VLOOKUP(F404,'[1]2015GoalKeeper Stats'!$A$2:$S$109,14,FALSE),VLOOKUP(F404,'[1]2015Player Stats'!$A$2:$AB$830,14,FALSE))</f>
        <v>0</v>
      </c>
      <c r="V404">
        <f>IF(G404="GK",VLOOKUP(F404,'[1]2015GoalKeeper Stats'!$A$2:$S$109,15,FALSE),VLOOKUP(F404,'[1]2015Player Stats'!$A$2:$AB$830,15,FALSE))</f>
        <v>0</v>
      </c>
      <c r="W404">
        <f>IF(G404="GK",VLOOKUP(F404,'[1]2015GoalKeeper Stats'!$A$2:$S$109,16,FALSE),VLOOKUP(F404,'[1]2015Player Stats'!$A$2:$AB$830,16,FALSE))</f>
        <v>0</v>
      </c>
      <c r="X404">
        <f>IF(G404="GK",VLOOKUP(F404,'[1]2015GoalKeeper Stats'!$A$2:$S$109,17,FALSE),VLOOKUP(F404,'[1]2015Player Stats'!$A$2:$AB$830,17,FALSE))</f>
        <v>0</v>
      </c>
      <c r="Y404">
        <f>IF(G404="GK",VLOOKUP(F404,'[1]2015GoalKeeper Stats'!$A$2:$S$109,18,FALSE),VLOOKUP(F404,'[1]2015Player Stats'!$A$2:$AB$830,18,FALSE))</f>
        <v>1</v>
      </c>
      <c r="Z404">
        <f>IF(G404="GK",VLOOKUP(F404,'[1]2015GoalKeeper Stats'!$A$2:$S$109,19,FALSE),VLOOKUP(F404,'[1]2015Player Stats'!$A$2:$AB$830,19,FALSE))</f>
        <v>0</v>
      </c>
      <c r="AA404">
        <f>IF(G404="GK",VLOOKUP(F404,'[1]2015GoalKeeper Stats'!$A$2:$S$109,20,FALSE),VLOOKUP(F404,'[1]2015Player Stats'!$A$2:$AB$830,20,FALSE))</f>
        <v>0.2</v>
      </c>
      <c r="AB404">
        <f>IF(G404="GK",VLOOKUP(F404,'[1]2015GoalKeeper Stats'!$A$2:$S$109,21,FALSE),VLOOKUP(F404,'[1]2015Player Stats'!$A$2:$AB$830,21,FALSE))</f>
        <v>8</v>
      </c>
      <c r="AC404">
        <f>IF(G404="GK",VLOOKUP(F404,'[1]2015GoalKeeper Stats'!$A$2:$S$109,22,FALSE),VLOOKUP(F404,'[1]2015Player Stats'!$A$2:$AB$830,22,FALSE))</f>
        <v>1</v>
      </c>
      <c r="AD404">
        <f>IF(G404="GK",VLOOKUP(F404,'[1]2015GoalKeeper Stats'!$A$2:$S$109,23,FALSE),VLOOKUP(F404,'[1]2015Player Stats'!$A$2:$AB$830,23,FALSE))</f>
        <v>0</v>
      </c>
      <c r="AE404">
        <f>IF(G404="GK",VLOOKUP(F404,'[1]2015GoalKeeper Stats'!$A$2:$S$109,24,FALSE),VLOOKUP(F404,'[1]2015Player Stats'!$A$2:$AB$830,24,FALSE))</f>
        <v>2</v>
      </c>
      <c r="AF404">
        <f>IF(G404="GK",VLOOKUP(F404,'[1]2015GoalKeeper Stats'!$A$2:$S$109,25,FALSE),VLOOKUP(F404,'[1]2015Player Stats'!$A$2:$AB$830,25,FALSE))</f>
        <v>0</v>
      </c>
      <c r="AG404">
        <f>IF(G404="GK",VLOOKUP(F404,'[1]2015GoalKeeper Stats'!$A$2:$S$109,26,FALSE),VLOOKUP(F404,'[1]2015Player Stats'!$A$2:$AB$830,26,FALSE))</f>
        <v>100</v>
      </c>
      <c r="AH404" s="51">
        <v>2015</v>
      </c>
      <c r="AI404" s="51">
        <v>34</v>
      </c>
      <c r="AJ404" s="51">
        <v>464</v>
      </c>
      <c r="AK404" s="51">
        <v>433</v>
      </c>
      <c r="AL404" s="51">
        <v>57</v>
      </c>
      <c r="AM404" s="51">
        <v>53</v>
      </c>
      <c r="AN404" s="51">
        <v>4</v>
      </c>
      <c r="AO404" s="52">
        <v>47.67</v>
      </c>
      <c r="AP404" s="52">
        <v>45.7</v>
      </c>
      <c r="AQ404" s="52">
        <v>1.97</v>
      </c>
      <c r="AR404" s="52">
        <v>2.0299999999999998</v>
      </c>
      <c r="AS404" s="51">
        <v>53</v>
      </c>
      <c r="AT404" s="52">
        <v>48.25</v>
      </c>
    </row>
    <row r="405" spans="1:46" hidden="1">
      <c r="A405">
        <v>2015</v>
      </c>
      <c r="B405" t="s">
        <v>206</v>
      </c>
      <c r="C405" t="s">
        <v>206</v>
      </c>
      <c r="D405" t="s">
        <v>1534</v>
      </c>
      <c r="E405" t="s">
        <v>1535</v>
      </c>
      <c r="F405" t="str">
        <f t="shared" si="6"/>
        <v>Kevan George</v>
      </c>
      <c r="G405" t="s">
        <v>860</v>
      </c>
      <c r="H405" s="143">
        <v>60000</v>
      </c>
      <c r="I405" s="143">
        <v>60000</v>
      </c>
      <c r="J405" t="str">
        <f>IF(G405="GK",VLOOKUP(F405,'[1]2015GoalKeeper Stats'!$A$2:$S$109,2,FALSE),VLOOKUP(F405,'[1]2015Player Stats'!$A$2:$AB$830,2,FALSE))</f>
        <v>CLB</v>
      </c>
      <c r="K405">
        <f>IF(G405="GK",VLOOKUP(F405,'[1]2015GoalKeeper Stats'!$A$2:$S$109,4,FALSE),VLOOKUP(F405,'[1]2015Player Stats'!$A$2:$AB$830,4,FALSE))</f>
        <v>6</v>
      </c>
      <c r="L405">
        <f>IF(G405="GK",VLOOKUP(F405,'[1]2015GoalKeeper Stats'!$A$2:$S$109,5,FALSE),VLOOKUP(F405,'[1]2015Player Stats'!$A$2:$AB$830,5,FALSE))</f>
        <v>2</v>
      </c>
      <c r="M405">
        <f>IF(G405="GK",VLOOKUP(F405,'[1]2015GoalKeeper Stats'!$A$2:$S$109,6,FALSE),VLOOKUP(F405,'[1]2015Player Stats'!$A$2:$AB$830,6,FALSE))</f>
        <v>278</v>
      </c>
      <c r="N405">
        <f>IF(G405="GK",VLOOKUP(F405,'[1]2015GoalKeeper Stats'!$A$2:$S$109,7,FALSE),VLOOKUP(F405,'[1]2015Player Stats'!$A$2:$AB$830,7,FALSE))</f>
        <v>0</v>
      </c>
      <c r="O405">
        <f>IF(G405="GK",VLOOKUP(F405,'[1]2015GoalKeeper Stats'!$A$2:$S$109,8,FALSE),VLOOKUP(F405,'[1]2015Player Stats'!$A$2:$AB$830,8,FALSE))</f>
        <v>1</v>
      </c>
      <c r="P405">
        <f>IF(G405="GK",VLOOKUP(F405,'[1]2015GoalKeeper Stats'!$A$2:$S$109,9,FALSE),VLOOKUP(F405,'[1]2015Player Stats'!$A$2:$AB$830,9,FALSE))</f>
        <v>1</v>
      </c>
      <c r="Q405">
        <f>IF(G405="GK",VLOOKUP(F405,'[1]2015GoalKeeper Stats'!$A$2:$S$109,10,FALSE),VLOOKUP(F405,'[1]2015Player Stats'!$A$2:$AB$830,10,FALSE))</f>
        <v>0</v>
      </c>
      <c r="R405">
        <f>IF(G405="GK",VLOOKUP(F405,'[1]2015GoalKeeper Stats'!$A$2:$S$109,11,FALSE),VLOOKUP(F405,'[1]2015Player Stats'!$A$2:$AB$830,11,FALSE))</f>
        <v>0</v>
      </c>
      <c r="S405" t="str">
        <f>IF(G405="GK",VLOOKUP(F405,'[1]2015GoalKeeper Stats'!$A$2:$S$109,12,FALSE),VLOOKUP(F405,'[1]2015Player Stats'!$A$2:$AB$830,12,FALSE))</f>
        <v>0/0</v>
      </c>
      <c r="T405">
        <f>IF(G405="GK",VLOOKUP(F405,'[1]2015GoalKeeper Stats'!$A$2:$S$109,13,FALSE),VLOOKUP(F405,'[1]2015Player Stats'!$A$2:$AB$830,13,FALSE))</f>
        <v>0</v>
      </c>
      <c r="U405">
        <f>IF(G405="GK",VLOOKUP(F405,'[1]2015GoalKeeper Stats'!$A$2:$S$109,14,FALSE),VLOOKUP(F405,'[1]2015Player Stats'!$A$2:$AB$830,14,FALSE))</f>
        <v>0</v>
      </c>
      <c r="V405">
        <f>IF(G405="GK",VLOOKUP(F405,'[1]2015GoalKeeper Stats'!$A$2:$S$109,15,FALSE),VLOOKUP(F405,'[1]2015Player Stats'!$A$2:$AB$830,15,FALSE))</f>
        <v>0</v>
      </c>
      <c r="W405">
        <f>IF(G405="GK",VLOOKUP(F405,'[1]2015GoalKeeper Stats'!$A$2:$S$109,16,FALSE),VLOOKUP(F405,'[1]2015Player Stats'!$A$2:$AB$830,16,FALSE))</f>
        <v>0</v>
      </c>
      <c r="X405">
        <f>IF(G405="GK",VLOOKUP(F405,'[1]2015GoalKeeper Stats'!$A$2:$S$109,17,FALSE),VLOOKUP(F405,'[1]2015Player Stats'!$A$2:$AB$830,17,FALSE))</f>
        <v>0</v>
      </c>
      <c r="Y405">
        <f>IF(G405="GK",VLOOKUP(F405,'[1]2015GoalKeeper Stats'!$A$2:$S$109,18,FALSE),VLOOKUP(F405,'[1]2015Player Stats'!$A$2:$AB$830,18,FALSE))</f>
        <v>1</v>
      </c>
      <c r="Z405">
        <f>IF(G405="GK",VLOOKUP(F405,'[1]2015GoalKeeper Stats'!$A$2:$S$109,19,FALSE),VLOOKUP(F405,'[1]2015Player Stats'!$A$2:$AB$830,19,FALSE))</f>
        <v>0</v>
      </c>
      <c r="AA405">
        <f>IF(G405="GK",VLOOKUP(F405,'[1]2015GoalKeeper Stats'!$A$2:$S$109,20,FALSE),VLOOKUP(F405,'[1]2015Player Stats'!$A$2:$AB$830,20,FALSE))</f>
        <v>0.32</v>
      </c>
      <c r="AB405">
        <f>IF(G405="GK",VLOOKUP(F405,'[1]2015GoalKeeper Stats'!$A$2:$S$109,21,FALSE),VLOOKUP(F405,'[1]2015Player Stats'!$A$2:$AB$830,21,FALSE))</f>
        <v>7</v>
      </c>
      <c r="AC405">
        <f>IF(G405="GK",VLOOKUP(F405,'[1]2015GoalKeeper Stats'!$A$2:$S$109,22,FALSE),VLOOKUP(F405,'[1]2015Player Stats'!$A$2:$AB$830,22,FALSE))</f>
        <v>6</v>
      </c>
      <c r="AD405">
        <f>IF(G405="GK",VLOOKUP(F405,'[1]2015GoalKeeper Stats'!$A$2:$S$109,23,FALSE),VLOOKUP(F405,'[1]2015Player Stats'!$A$2:$AB$830,23,FALSE))</f>
        <v>0</v>
      </c>
      <c r="AE405">
        <f>IF(G405="GK",VLOOKUP(F405,'[1]2015GoalKeeper Stats'!$A$2:$S$109,24,FALSE),VLOOKUP(F405,'[1]2015Player Stats'!$A$2:$AB$830,24,FALSE))</f>
        <v>3</v>
      </c>
      <c r="AF405">
        <f>IF(G405="GK",VLOOKUP(F405,'[1]2015GoalKeeper Stats'!$A$2:$S$109,25,FALSE),VLOOKUP(F405,'[1]2015Player Stats'!$A$2:$AB$830,25,FALSE))</f>
        <v>0</v>
      </c>
      <c r="AG405">
        <f>IF(G405="GK",VLOOKUP(F405,'[1]2015GoalKeeper Stats'!$A$2:$S$109,26,FALSE),VLOOKUP(F405,'[1]2015Player Stats'!$A$2:$AB$830,26,FALSE))</f>
        <v>0</v>
      </c>
      <c r="AH405" s="51">
        <v>2015</v>
      </c>
      <c r="AI405" s="51">
        <v>34</v>
      </c>
      <c r="AJ405" s="51">
        <v>464</v>
      </c>
      <c r="AK405" s="51">
        <v>433</v>
      </c>
      <c r="AL405" s="51">
        <v>57</v>
      </c>
      <c r="AM405" s="51">
        <v>53</v>
      </c>
      <c r="AN405" s="51">
        <v>4</v>
      </c>
      <c r="AO405" s="52">
        <v>47.67</v>
      </c>
      <c r="AP405" s="52">
        <v>45.7</v>
      </c>
      <c r="AQ405" s="52">
        <v>1.97</v>
      </c>
      <c r="AR405" s="52">
        <v>2.0299999999999998</v>
      </c>
      <c r="AS405" s="51">
        <v>53</v>
      </c>
      <c r="AT405" s="52">
        <v>48.25</v>
      </c>
    </row>
    <row r="406" spans="1:46" hidden="1">
      <c r="A406">
        <v>2015</v>
      </c>
      <c r="B406" t="s">
        <v>206</v>
      </c>
      <c r="C406" t="s">
        <v>206</v>
      </c>
      <c r="D406" t="s">
        <v>1536</v>
      </c>
      <c r="E406" t="s">
        <v>1537</v>
      </c>
      <c r="F406" t="str">
        <f t="shared" si="6"/>
        <v>Sagi Lev-Ari</v>
      </c>
      <c r="G406" t="s">
        <v>875</v>
      </c>
      <c r="H406" s="143">
        <v>60000</v>
      </c>
      <c r="I406" s="143">
        <v>60000</v>
      </c>
      <c r="J406" t="str">
        <f>IF(G406="GK",VLOOKUP(F406,'[1]2015GoalKeeper Stats'!$A$2:$S$109,2,FALSE),VLOOKUP(F406,'[1]2015Player Stats'!$A$2:$AB$830,2,FALSE))</f>
        <v>CLB</v>
      </c>
      <c r="K406">
        <f>IF(G406="GK",VLOOKUP(F406,'[1]2015GoalKeeper Stats'!$A$2:$S$109,4,FALSE),VLOOKUP(F406,'[1]2015Player Stats'!$A$2:$AB$830,4,FALSE))</f>
        <v>0</v>
      </c>
      <c r="L406">
        <f>IF(G406="GK",VLOOKUP(F406,'[1]2015GoalKeeper Stats'!$A$2:$S$109,5,FALSE),VLOOKUP(F406,'[1]2015Player Stats'!$A$2:$AB$830,5,FALSE))</f>
        <v>0</v>
      </c>
      <c r="M406">
        <f>IF(G406="GK",VLOOKUP(F406,'[1]2015GoalKeeper Stats'!$A$2:$S$109,6,FALSE),VLOOKUP(F406,'[1]2015Player Stats'!$A$2:$AB$830,6,FALSE))</f>
        <v>0</v>
      </c>
      <c r="N406">
        <f>IF(G406="GK",VLOOKUP(F406,'[1]2015GoalKeeper Stats'!$A$2:$S$109,7,FALSE),VLOOKUP(F406,'[1]2015Player Stats'!$A$2:$AB$830,7,FALSE))</f>
        <v>0</v>
      </c>
      <c r="O406">
        <f>IF(G406="GK",VLOOKUP(F406,'[1]2015GoalKeeper Stats'!$A$2:$S$109,8,FALSE),VLOOKUP(F406,'[1]2015Player Stats'!$A$2:$AB$830,8,FALSE))</f>
        <v>0</v>
      </c>
      <c r="P406">
        <f>IF(G406="GK",VLOOKUP(F406,'[1]2015GoalKeeper Stats'!$A$2:$S$109,9,FALSE),VLOOKUP(F406,'[1]2015Player Stats'!$A$2:$AB$830,9,FALSE))</f>
        <v>0</v>
      </c>
      <c r="Q406">
        <f>IF(G406="GK",VLOOKUP(F406,'[1]2015GoalKeeper Stats'!$A$2:$S$109,10,FALSE),VLOOKUP(F406,'[1]2015Player Stats'!$A$2:$AB$830,10,FALSE))</f>
        <v>0</v>
      </c>
      <c r="R406">
        <f>IF(G406="GK",VLOOKUP(F406,'[1]2015GoalKeeper Stats'!$A$2:$S$109,11,FALSE),VLOOKUP(F406,'[1]2015Player Stats'!$A$2:$AB$830,11,FALSE))</f>
        <v>0</v>
      </c>
      <c r="S406" t="str">
        <f>IF(G406="GK",VLOOKUP(F406,'[1]2015GoalKeeper Stats'!$A$2:$S$109,12,FALSE),VLOOKUP(F406,'[1]2015Player Stats'!$A$2:$AB$830,12,FALSE))</f>
        <v>0/0</v>
      </c>
      <c r="T406">
        <f>IF(G406="GK",VLOOKUP(F406,'[1]2015GoalKeeper Stats'!$A$2:$S$109,13,FALSE),VLOOKUP(F406,'[1]2015Player Stats'!$A$2:$AB$830,13,FALSE))</f>
        <v>0</v>
      </c>
      <c r="U406">
        <f>IF(G406="GK",VLOOKUP(F406,'[1]2015GoalKeeper Stats'!$A$2:$S$109,14,FALSE),VLOOKUP(F406,'[1]2015Player Stats'!$A$2:$AB$830,14,FALSE))</f>
        <v>0</v>
      </c>
      <c r="V406">
        <f>IF(G406="GK",VLOOKUP(F406,'[1]2015GoalKeeper Stats'!$A$2:$S$109,15,FALSE),VLOOKUP(F406,'[1]2015Player Stats'!$A$2:$AB$830,15,FALSE))</f>
        <v>0</v>
      </c>
      <c r="W406">
        <f>IF(G406="GK",VLOOKUP(F406,'[1]2015GoalKeeper Stats'!$A$2:$S$109,16,FALSE),VLOOKUP(F406,'[1]2015Player Stats'!$A$2:$AB$830,16,FALSE))</f>
        <v>0</v>
      </c>
      <c r="X406">
        <f>IF(G406="GK",VLOOKUP(F406,'[1]2015GoalKeeper Stats'!$A$2:$S$109,17,FALSE),VLOOKUP(F406,'[1]2015Player Stats'!$A$2:$AB$830,17,FALSE))</f>
        <v>0</v>
      </c>
      <c r="Y406">
        <f>IF(G406="GK",VLOOKUP(F406,'[1]2015GoalKeeper Stats'!$A$2:$S$109,18,FALSE),VLOOKUP(F406,'[1]2015Player Stats'!$A$2:$AB$830,18,FALSE))</f>
        <v>0</v>
      </c>
      <c r="Z406">
        <f>IF(G406="GK",VLOOKUP(F406,'[1]2015GoalKeeper Stats'!$A$2:$S$109,19,FALSE),VLOOKUP(F406,'[1]2015Player Stats'!$A$2:$AB$830,19,FALSE))</f>
        <v>0</v>
      </c>
      <c r="AA406">
        <f>IF(G406="GK",VLOOKUP(F406,'[1]2015GoalKeeper Stats'!$A$2:$S$109,20,FALSE),VLOOKUP(F406,'[1]2015Player Stats'!$A$2:$AB$830,20,FALSE))</f>
        <v>0</v>
      </c>
      <c r="AB406">
        <f>IF(G406="GK",VLOOKUP(F406,'[1]2015GoalKeeper Stats'!$A$2:$S$109,21,FALSE),VLOOKUP(F406,'[1]2015Player Stats'!$A$2:$AB$830,21,FALSE))</f>
        <v>0</v>
      </c>
      <c r="AC406">
        <f>IF(G406="GK",VLOOKUP(F406,'[1]2015GoalKeeper Stats'!$A$2:$S$109,22,FALSE),VLOOKUP(F406,'[1]2015Player Stats'!$A$2:$AB$830,22,FALSE))</f>
        <v>0</v>
      </c>
      <c r="AD406">
        <f>IF(G406="GK",VLOOKUP(F406,'[1]2015GoalKeeper Stats'!$A$2:$S$109,23,FALSE),VLOOKUP(F406,'[1]2015Player Stats'!$A$2:$AB$830,23,FALSE))</f>
        <v>0</v>
      </c>
      <c r="AE406">
        <f>IF(G406="GK",VLOOKUP(F406,'[1]2015GoalKeeper Stats'!$A$2:$S$109,24,FALSE),VLOOKUP(F406,'[1]2015Player Stats'!$A$2:$AB$830,24,FALSE))</f>
        <v>0</v>
      </c>
      <c r="AF406">
        <f>IF(G406="GK",VLOOKUP(F406,'[1]2015GoalKeeper Stats'!$A$2:$S$109,25,FALSE),VLOOKUP(F406,'[1]2015Player Stats'!$A$2:$AB$830,25,FALSE))</f>
        <v>0</v>
      </c>
      <c r="AG406">
        <f>IF(G406="GK",VLOOKUP(F406,'[1]2015GoalKeeper Stats'!$A$2:$S$109,26,FALSE),VLOOKUP(F406,'[1]2015Player Stats'!$A$2:$AB$830,26,FALSE))</f>
        <v>0</v>
      </c>
      <c r="AH406" s="51">
        <v>2015</v>
      </c>
      <c r="AI406" s="51">
        <v>34</v>
      </c>
      <c r="AJ406" s="51">
        <v>464</v>
      </c>
      <c r="AK406" s="51">
        <v>433</v>
      </c>
      <c r="AL406" s="51">
        <v>57</v>
      </c>
      <c r="AM406" s="51">
        <v>53</v>
      </c>
      <c r="AN406" s="51">
        <v>4</v>
      </c>
      <c r="AO406" s="52">
        <v>47.67</v>
      </c>
      <c r="AP406" s="52">
        <v>45.7</v>
      </c>
      <c r="AQ406" s="52">
        <v>1.97</v>
      </c>
      <c r="AR406" s="52">
        <v>2.0299999999999998</v>
      </c>
      <c r="AS406" s="51">
        <v>53</v>
      </c>
      <c r="AT406" s="52">
        <v>48.25</v>
      </c>
    </row>
    <row r="407" spans="1:46" hidden="1">
      <c r="A407">
        <v>2015</v>
      </c>
      <c r="B407" t="s">
        <v>206</v>
      </c>
      <c r="C407" t="s">
        <v>206</v>
      </c>
      <c r="D407" t="s">
        <v>1513</v>
      </c>
      <c r="E407" t="s">
        <v>1538</v>
      </c>
      <c r="F407" t="str">
        <f t="shared" si="6"/>
        <v>Aaron Schoenfeld</v>
      </c>
      <c r="G407" t="s">
        <v>875</v>
      </c>
      <c r="H407" s="143">
        <v>60000</v>
      </c>
      <c r="I407" s="143">
        <v>60000</v>
      </c>
      <c r="J407" t="str">
        <f>IF(G407="GK",VLOOKUP(F407,'[1]2015GoalKeeper Stats'!$A$2:$S$109,2,FALSE),VLOOKUP(F407,'[1]2015Player Stats'!$A$2:$AB$830,2,FALSE))</f>
        <v>MIN</v>
      </c>
      <c r="K407">
        <f>IF(G407="GK",VLOOKUP(F407,'[1]2015GoalKeeper Stats'!$A$2:$S$109,4,FALSE),VLOOKUP(F407,'[1]2015Player Stats'!$A$2:$AB$830,4,FALSE))</f>
        <v>17</v>
      </c>
      <c r="L407">
        <f>IF(G407="GK",VLOOKUP(F407,'[1]2015GoalKeeper Stats'!$A$2:$S$109,5,FALSE),VLOOKUP(F407,'[1]2015Player Stats'!$A$2:$AB$830,5,FALSE))</f>
        <v>1</v>
      </c>
      <c r="M407">
        <f>IF(G407="GK",VLOOKUP(F407,'[1]2015GoalKeeper Stats'!$A$2:$S$109,6,FALSE),VLOOKUP(F407,'[1]2015Player Stats'!$A$2:$AB$830,6,FALSE))</f>
        <v>214</v>
      </c>
      <c r="N407">
        <f>IF(G407="GK",VLOOKUP(F407,'[1]2015GoalKeeper Stats'!$A$2:$S$109,7,FALSE),VLOOKUP(F407,'[1]2015Player Stats'!$A$2:$AB$830,7,FALSE))</f>
        <v>1</v>
      </c>
      <c r="O407">
        <f>IF(G407="GK",VLOOKUP(F407,'[1]2015GoalKeeper Stats'!$A$2:$S$109,8,FALSE),VLOOKUP(F407,'[1]2015Player Stats'!$A$2:$AB$830,8,FALSE))</f>
        <v>0</v>
      </c>
      <c r="P407">
        <f>IF(G407="GK",VLOOKUP(F407,'[1]2015GoalKeeper Stats'!$A$2:$S$109,9,FALSE),VLOOKUP(F407,'[1]2015Player Stats'!$A$2:$AB$830,9,FALSE))</f>
        <v>8</v>
      </c>
      <c r="Q407">
        <f>IF(G407="GK",VLOOKUP(F407,'[1]2015GoalKeeper Stats'!$A$2:$S$109,10,FALSE),VLOOKUP(F407,'[1]2015Player Stats'!$A$2:$AB$830,10,FALSE))</f>
        <v>4</v>
      </c>
      <c r="R407">
        <f>IF(G407="GK",VLOOKUP(F407,'[1]2015GoalKeeper Stats'!$A$2:$S$109,11,FALSE),VLOOKUP(F407,'[1]2015Player Stats'!$A$2:$AB$830,11,FALSE))</f>
        <v>0</v>
      </c>
      <c r="S407" t="str">
        <f>IF(G407="GK",VLOOKUP(F407,'[1]2015GoalKeeper Stats'!$A$2:$S$109,12,FALSE),VLOOKUP(F407,'[1]2015Player Stats'!$A$2:$AB$830,12,FALSE))</f>
        <v>0/0</v>
      </c>
      <c r="T407">
        <f>IF(G407="GK",VLOOKUP(F407,'[1]2015GoalKeeper Stats'!$A$2:$S$109,13,FALSE),VLOOKUP(F407,'[1]2015Player Stats'!$A$2:$AB$830,13,FALSE))</f>
        <v>1</v>
      </c>
      <c r="U407">
        <f>IF(G407="GK",VLOOKUP(F407,'[1]2015GoalKeeper Stats'!$A$2:$S$109,14,FALSE),VLOOKUP(F407,'[1]2015Player Stats'!$A$2:$AB$830,14,FALSE))</f>
        <v>0</v>
      </c>
      <c r="V407">
        <f>IF(G407="GK",VLOOKUP(F407,'[1]2015GoalKeeper Stats'!$A$2:$S$109,15,FALSE),VLOOKUP(F407,'[1]2015Player Stats'!$A$2:$AB$830,15,FALSE))</f>
        <v>0.42</v>
      </c>
      <c r="W407">
        <f>IF(G407="GK",VLOOKUP(F407,'[1]2015GoalKeeper Stats'!$A$2:$S$109,16,FALSE),VLOOKUP(F407,'[1]2015Player Stats'!$A$2:$AB$830,16,FALSE))</f>
        <v>12.5</v>
      </c>
      <c r="X407">
        <f>IF(G407="GK",VLOOKUP(F407,'[1]2015GoalKeeper Stats'!$A$2:$S$109,17,FALSE),VLOOKUP(F407,'[1]2015Player Stats'!$A$2:$AB$830,17,FALSE))</f>
        <v>0</v>
      </c>
      <c r="Y407">
        <f>IF(G407="GK",VLOOKUP(F407,'[1]2015GoalKeeper Stats'!$A$2:$S$109,18,FALSE),VLOOKUP(F407,'[1]2015Player Stats'!$A$2:$AB$830,18,FALSE))</f>
        <v>0</v>
      </c>
      <c r="Z407">
        <f>IF(G407="GK",VLOOKUP(F407,'[1]2015GoalKeeper Stats'!$A$2:$S$109,19,FALSE),VLOOKUP(F407,'[1]2015Player Stats'!$A$2:$AB$830,19,FALSE))</f>
        <v>0</v>
      </c>
      <c r="AA407">
        <f>IF(G407="GK",VLOOKUP(F407,'[1]2015GoalKeeper Stats'!$A$2:$S$109,20,FALSE),VLOOKUP(F407,'[1]2015Player Stats'!$A$2:$AB$830,20,FALSE))</f>
        <v>0</v>
      </c>
      <c r="AB407">
        <f>IF(G407="GK",VLOOKUP(F407,'[1]2015GoalKeeper Stats'!$A$2:$S$109,21,FALSE),VLOOKUP(F407,'[1]2015Player Stats'!$A$2:$AB$830,21,FALSE))</f>
        <v>9</v>
      </c>
      <c r="AC407">
        <f>IF(G407="GK",VLOOKUP(F407,'[1]2015GoalKeeper Stats'!$A$2:$S$109,22,FALSE),VLOOKUP(F407,'[1]2015Player Stats'!$A$2:$AB$830,22,FALSE))</f>
        <v>3</v>
      </c>
      <c r="AD407">
        <f>IF(G407="GK",VLOOKUP(F407,'[1]2015GoalKeeper Stats'!$A$2:$S$109,23,FALSE),VLOOKUP(F407,'[1]2015Player Stats'!$A$2:$AB$830,23,FALSE))</f>
        <v>0</v>
      </c>
      <c r="AE407">
        <f>IF(G407="GK",VLOOKUP(F407,'[1]2015GoalKeeper Stats'!$A$2:$S$109,24,FALSE),VLOOKUP(F407,'[1]2015Player Stats'!$A$2:$AB$830,24,FALSE))</f>
        <v>1</v>
      </c>
      <c r="AF407">
        <f>IF(G407="GK",VLOOKUP(F407,'[1]2015GoalKeeper Stats'!$A$2:$S$109,25,FALSE),VLOOKUP(F407,'[1]2015Player Stats'!$A$2:$AB$830,25,FALSE))</f>
        <v>0</v>
      </c>
      <c r="AG407">
        <f>IF(G407="GK",VLOOKUP(F407,'[1]2015GoalKeeper Stats'!$A$2:$S$109,26,FALSE),VLOOKUP(F407,'[1]2015Player Stats'!$A$2:$AB$830,26,FALSE))</f>
        <v>50</v>
      </c>
      <c r="AH407" s="51">
        <v>2015</v>
      </c>
      <c r="AI407" s="51">
        <v>34</v>
      </c>
      <c r="AJ407" s="51">
        <v>464</v>
      </c>
      <c r="AK407" s="51">
        <v>433</v>
      </c>
      <c r="AL407" s="51">
        <v>57</v>
      </c>
      <c r="AM407" s="51">
        <v>53</v>
      </c>
      <c r="AN407" s="51">
        <v>4</v>
      </c>
      <c r="AO407" s="52">
        <v>47.67</v>
      </c>
      <c r="AP407" s="52">
        <v>45.7</v>
      </c>
      <c r="AQ407" s="52">
        <v>1.97</v>
      </c>
      <c r="AR407" s="52">
        <v>2.0299999999999998</v>
      </c>
      <c r="AS407" s="51">
        <v>53</v>
      </c>
      <c r="AT407" s="52">
        <v>48.25</v>
      </c>
    </row>
    <row r="408" spans="1:46" hidden="1">
      <c r="A408">
        <v>2015</v>
      </c>
      <c r="B408" t="s">
        <v>198</v>
      </c>
      <c r="C408" t="s">
        <v>198</v>
      </c>
      <c r="D408" t="s">
        <v>1463</v>
      </c>
      <c r="E408" t="s">
        <v>1539</v>
      </c>
      <c r="F408" t="str">
        <f t="shared" si="6"/>
        <v>Jared Watts</v>
      </c>
      <c r="G408" t="s">
        <v>860</v>
      </c>
      <c r="H408" s="143">
        <v>60000</v>
      </c>
      <c r="I408" s="143">
        <v>60000</v>
      </c>
      <c r="J408" t="str">
        <f>IF(G408="GK",VLOOKUP(F408,'[1]2015GoalKeeper Stats'!$A$2:$S$109,2,FALSE),VLOOKUP(F408,'[1]2015Player Stats'!$A$2:$AB$830,2,FALSE))</f>
        <v>COL</v>
      </c>
      <c r="K408">
        <f>IF(G408="GK",VLOOKUP(F408,'[1]2015GoalKeeper Stats'!$A$2:$S$109,4,FALSE),VLOOKUP(F408,'[1]2015Player Stats'!$A$2:$AB$830,4,FALSE))</f>
        <v>13</v>
      </c>
      <c r="L408">
        <f>IF(G408="GK",VLOOKUP(F408,'[1]2015GoalKeeper Stats'!$A$2:$S$109,5,FALSE),VLOOKUP(F408,'[1]2015Player Stats'!$A$2:$AB$830,5,FALSE))</f>
        <v>12</v>
      </c>
      <c r="M408">
        <f>IF(G408="GK",VLOOKUP(F408,'[1]2015GoalKeeper Stats'!$A$2:$S$109,6,FALSE),VLOOKUP(F408,'[1]2015Player Stats'!$A$2:$AB$830,6,FALSE))</f>
        <v>1050</v>
      </c>
      <c r="N408">
        <f>IF(G408="GK",VLOOKUP(F408,'[1]2015GoalKeeper Stats'!$A$2:$S$109,7,FALSE),VLOOKUP(F408,'[1]2015Player Stats'!$A$2:$AB$830,7,FALSE))</f>
        <v>1</v>
      </c>
      <c r="O408">
        <f>IF(G408="GK",VLOOKUP(F408,'[1]2015GoalKeeper Stats'!$A$2:$S$109,8,FALSE),VLOOKUP(F408,'[1]2015Player Stats'!$A$2:$AB$830,8,FALSE))</f>
        <v>1</v>
      </c>
      <c r="P408">
        <f>IF(G408="GK",VLOOKUP(F408,'[1]2015GoalKeeper Stats'!$A$2:$S$109,9,FALSE),VLOOKUP(F408,'[1]2015Player Stats'!$A$2:$AB$830,9,FALSE))</f>
        <v>5</v>
      </c>
      <c r="Q408">
        <f>IF(G408="GK",VLOOKUP(F408,'[1]2015GoalKeeper Stats'!$A$2:$S$109,10,FALSE),VLOOKUP(F408,'[1]2015Player Stats'!$A$2:$AB$830,10,FALSE))</f>
        <v>1</v>
      </c>
      <c r="R408">
        <f>IF(G408="GK",VLOOKUP(F408,'[1]2015GoalKeeper Stats'!$A$2:$S$109,11,FALSE),VLOOKUP(F408,'[1]2015Player Stats'!$A$2:$AB$830,11,FALSE))</f>
        <v>1</v>
      </c>
      <c r="S408" t="str">
        <f>IF(G408="GK",VLOOKUP(F408,'[1]2015GoalKeeper Stats'!$A$2:$S$109,12,FALSE),VLOOKUP(F408,'[1]2015Player Stats'!$A$2:$AB$830,12,FALSE))</f>
        <v>0/0</v>
      </c>
      <c r="T408">
        <f>IF(G408="GK",VLOOKUP(F408,'[1]2015GoalKeeper Stats'!$A$2:$S$109,13,FALSE),VLOOKUP(F408,'[1]2015Player Stats'!$A$2:$AB$830,13,FALSE))</f>
        <v>1</v>
      </c>
      <c r="U408">
        <f>IF(G408="GK",VLOOKUP(F408,'[1]2015GoalKeeper Stats'!$A$2:$S$109,14,FALSE),VLOOKUP(F408,'[1]2015Player Stats'!$A$2:$AB$830,14,FALSE))</f>
        <v>0</v>
      </c>
      <c r="V408">
        <f>IF(G408="GK",VLOOKUP(F408,'[1]2015GoalKeeper Stats'!$A$2:$S$109,15,FALSE),VLOOKUP(F408,'[1]2015Player Stats'!$A$2:$AB$830,15,FALSE))</f>
        <v>0.09</v>
      </c>
      <c r="W408">
        <f>IF(G408="GK",VLOOKUP(F408,'[1]2015GoalKeeper Stats'!$A$2:$S$109,16,FALSE),VLOOKUP(F408,'[1]2015Player Stats'!$A$2:$AB$830,16,FALSE))</f>
        <v>20</v>
      </c>
      <c r="X408">
        <f>IF(G408="GK",VLOOKUP(F408,'[1]2015GoalKeeper Stats'!$A$2:$S$109,17,FALSE),VLOOKUP(F408,'[1]2015Player Stats'!$A$2:$AB$830,17,FALSE))</f>
        <v>1</v>
      </c>
      <c r="Y408">
        <f>IF(G408="GK",VLOOKUP(F408,'[1]2015GoalKeeper Stats'!$A$2:$S$109,18,FALSE),VLOOKUP(F408,'[1]2015Player Stats'!$A$2:$AB$830,18,FALSE))</f>
        <v>0</v>
      </c>
      <c r="Z408">
        <f>IF(G408="GK",VLOOKUP(F408,'[1]2015GoalKeeper Stats'!$A$2:$S$109,19,FALSE),VLOOKUP(F408,'[1]2015Player Stats'!$A$2:$AB$830,19,FALSE))</f>
        <v>1</v>
      </c>
      <c r="AA408">
        <f>IF(G408="GK",VLOOKUP(F408,'[1]2015GoalKeeper Stats'!$A$2:$S$109,20,FALSE),VLOOKUP(F408,'[1]2015Player Stats'!$A$2:$AB$830,20,FALSE))</f>
        <v>0.09</v>
      </c>
      <c r="AB408">
        <f>IF(G408="GK",VLOOKUP(F408,'[1]2015GoalKeeper Stats'!$A$2:$S$109,21,FALSE),VLOOKUP(F408,'[1]2015Player Stats'!$A$2:$AB$830,21,FALSE))</f>
        <v>15</v>
      </c>
      <c r="AC408">
        <f>IF(G408="GK",VLOOKUP(F408,'[1]2015GoalKeeper Stats'!$A$2:$S$109,22,FALSE),VLOOKUP(F408,'[1]2015Player Stats'!$A$2:$AB$830,22,FALSE))</f>
        <v>9</v>
      </c>
      <c r="AD408">
        <f>IF(G408="GK",VLOOKUP(F408,'[1]2015GoalKeeper Stats'!$A$2:$S$109,23,FALSE),VLOOKUP(F408,'[1]2015Player Stats'!$A$2:$AB$830,23,FALSE))</f>
        <v>0</v>
      </c>
      <c r="AE408">
        <f>IF(G408="GK",VLOOKUP(F408,'[1]2015GoalKeeper Stats'!$A$2:$S$109,24,FALSE),VLOOKUP(F408,'[1]2015Player Stats'!$A$2:$AB$830,24,FALSE))</f>
        <v>5</v>
      </c>
      <c r="AF408">
        <f>IF(G408="GK",VLOOKUP(F408,'[1]2015GoalKeeper Stats'!$A$2:$S$109,25,FALSE),VLOOKUP(F408,'[1]2015Player Stats'!$A$2:$AB$830,25,FALSE))</f>
        <v>0</v>
      </c>
      <c r="AG408">
        <f>IF(G408="GK",VLOOKUP(F408,'[1]2015GoalKeeper Stats'!$A$2:$S$109,26,FALSE),VLOOKUP(F408,'[1]2015Player Stats'!$A$2:$AB$830,26,FALSE))</f>
        <v>20</v>
      </c>
      <c r="AH408" s="51">
        <v>2015</v>
      </c>
      <c r="AI408" s="51">
        <v>34</v>
      </c>
      <c r="AJ408" s="51">
        <v>417</v>
      </c>
      <c r="AK408" s="51">
        <v>411</v>
      </c>
      <c r="AL408" s="51">
        <v>33</v>
      </c>
      <c r="AM408" s="51">
        <v>42</v>
      </c>
      <c r="AN408" s="51">
        <v>-9</v>
      </c>
      <c r="AO408" s="52">
        <v>33.46</v>
      </c>
      <c r="AP408" s="52">
        <v>41.06</v>
      </c>
      <c r="AQ408" s="52">
        <v>-7.6</v>
      </c>
      <c r="AR408" s="52">
        <v>-1.4</v>
      </c>
      <c r="AS408" s="51">
        <v>37</v>
      </c>
      <c r="AT408" s="52">
        <v>40.69</v>
      </c>
    </row>
    <row r="409" spans="1:46" hidden="1">
      <c r="A409">
        <v>2015</v>
      </c>
      <c r="B409" t="s">
        <v>205</v>
      </c>
      <c r="C409" t="s">
        <v>971</v>
      </c>
      <c r="D409" t="s">
        <v>864</v>
      </c>
      <c r="E409" t="s">
        <v>1540</v>
      </c>
      <c r="F409" t="str">
        <f t="shared" si="6"/>
        <v>Michael Barrios</v>
      </c>
      <c r="G409" t="s">
        <v>860</v>
      </c>
      <c r="H409" s="143">
        <v>60000</v>
      </c>
      <c r="I409" s="143">
        <v>60000</v>
      </c>
      <c r="J409" t="str">
        <f>IF(G409="GK",VLOOKUP(F409,'[1]2015GoalKeeper Stats'!$A$2:$S$109,2,FALSE),VLOOKUP(F409,'[1]2015Player Stats'!$A$2:$AB$830,2,FALSE))</f>
        <v>DAL</v>
      </c>
      <c r="K409">
        <f>IF(G409="GK",VLOOKUP(F409,'[1]2015GoalKeeper Stats'!$A$2:$S$109,4,FALSE),VLOOKUP(F409,'[1]2015Player Stats'!$A$2:$AB$830,4,FALSE))</f>
        <v>26</v>
      </c>
      <c r="L409">
        <f>IF(G409="GK",VLOOKUP(F409,'[1]2015GoalKeeper Stats'!$A$2:$S$109,5,FALSE),VLOOKUP(F409,'[1]2015Player Stats'!$A$2:$AB$830,5,FALSE))</f>
        <v>19</v>
      </c>
      <c r="M409">
        <f>IF(G409="GK",VLOOKUP(F409,'[1]2015GoalKeeper Stats'!$A$2:$S$109,6,FALSE),VLOOKUP(F409,'[1]2015Player Stats'!$A$2:$AB$830,6,FALSE))</f>
        <v>1745</v>
      </c>
      <c r="N409">
        <f>IF(G409="GK",VLOOKUP(F409,'[1]2015GoalKeeper Stats'!$A$2:$S$109,7,FALSE),VLOOKUP(F409,'[1]2015Player Stats'!$A$2:$AB$830,7,FALSE))</f>
        <v>7</v>
      </c>
      <c r="O409">
        <f>IF(G409="GK",VLOOKUP(F409,'[1]2015GoalKeeper Stats'!$A$2:$S$109,8,FALSE),VLOOKUP(F409,'[1]2015Player Stats'!$A$2:$AB$830,8,FALSE))</f>
        <v>2</v>
      </c>
      <c r="P409">
        <f>IF(G409="GK",VLOOKUP(F409,'[1]2015GoalKeeper Stats'!$A$2:$S$109,9,FALSE),VLOOKUP(F409,'[1]2015Player Stats'!$A$2:$AB$830,9,FALSE))</f>
        <v>34</v>
      </c>
      <c r="Q409">
        <f>IF(G409="GK",VLOOKUP(F409,'[1]2015GoalKeeper Stats'!$A$2:$S$109,10,FALSE),VLOOKUP(F409,'[1]2015Player Stats'!$A$2:$AB$830,10,FALSE))</f>
        <v>19</v>
      </c>
      <c r="R409">
        <f>IF(G409="GK",VLOOKUP(F409,'[1]2015GoalKeeper Stats'!$A$2:$S$109,11,FALSE),VLOOKUP(F409,'[1]2015Player Stats'!$A$2:$AB$830,11,FALSE))</f>
        <v>2</v>
      </c>
      <c r="S409" t="str">
        <f>IF(G409="GK",VLOOKUP(F409,'[1]2015GoalKeeper Stats'!$A$2:$S$109,12,FALSE),VLOOKUP(F409,'[1]2015Player Stats'!$A$2:$AB$830,12,FALSE))</f>
        <v>0/0</v>
      </c>
      <c r="T409">
        <f>IF(G409="GK",VLOOKUP(F409,'[1]2015GoalKeeper Stats'!$A$2:$S$109,13,FALSE),VLOOKUP(F409,'[1]2015Player Stats'!$A$2:$AB$830,13,FALSE))</f>
        <v>5</v>
      </c>
      <c r="U409">
        <f>IF(G409="GK",VLOOKUP(F409,'[1]2015GoalKeeper Stats'!$A$2:$S$109,14,FALSE),VLOOKUP(F409,'[1]2015Player Stats'!$A$2:$AB$830,14,FALSE))</f>
        <v>2</v>
      </c>
      <c r="V409">
        <f>IF(G409="GK",VLOOKUP(F409,'[1]2015GoalKeeper Stats'!$A$2:$S$109,15,FALSE),VLOOKUP(F409,'[1]2015Player Stats'!$A$2:$AB$830,15,FALSE))</f>
        <v>0.36</v>
      </c>
      <c r="W409">
        <f>IF(G409="GK",VLOOKUP(F409,'[1]2015GoalKeeper Stats'!$A$2:$S$109,16,FALSE),VLOOKUP(F409,'[1]2015Player Stats'!$A$2:$AB$830,16,FALSE))</f>
        <v>20.6</v>
      </c>
      <c r="X409">
        <f>IF(G409="GK",VLOOKUP(F409,'[1]2015GoalKeeper Stats'!$A$2:$S$109,17,FALSE),VLOOKUP(F409,'[1]2015Player Stats'!$A$2:$AB$830,17,FALSE))</f>
        <v>0</v>
      </c>
      <c r="Y409">
        <f>IF(G409="GK",VLOOKUP(F409,'[1]2015GoalKeeper Stats'!$A$2:$S$109,18,FALSE),VLOOKUP(F409,'[1]2015Player Stats'!$A$2:$AB$830,18,FALSE))</f>
        <v>2</v>
      </c>
      <c r="Z409">
        <f>IF(G409="GK",VLOOKUP(F409,'[1]2015GoalKeeper Stats'!$A$2:$S$109,19,FALSE),VLOOKUP(F409,'[1]2015Player Stats'!$A$2:$AB$830,19,FALSE))</f>
        <v>0</v>
      </c>
      <c r="AA409">
        <f>IF(G409="GK",VLOOKUP(F409,'[1]2015GoalKeeper Stats'!$A$2:$S$109,20,FALSE),VLOOKUP(F409,'[1]2015Player Stats'!$A$2:$AB$830,20,FALSE))</f>
        <v>0.1</v>
      </c>
      <c r="AB409">
        <f>IF(G409="GK",VLOOKUP(F409,'[1]2015GoalKeeper Stats'!$A$2:$S$109,21,FALSE),VLOOKUP(F409,'[1]2015Player Stats'!$A$2:$AB$830,21,FALSE))</f>
        <v>27</v>
      </c>
      <c r="AC409">
        <f>IF(G409="GK",VLOOKUP(F409,'[1]2015GoalKeeper Stats'!$A$2:$S$109,22,FALSE),VLOOKUP(F409,'[1]2015Player Stats'!$A$2:$AB$830,22,FALSE))</f>
        <v>33</v>
      </c>
      <c r="AD409">
        <f>IF(G409="GK",VLOOKUP(F409,'[1]2015GoalKeeper Stats'!$A$2:$S$109,23,FALSE),VLOOKUP(F409,'[1]2015Player Stats'!$A$2:$AB$830,23,FALSE))</f>
        <v>4</v>
      </c>
      <c r="AE409">
        <f>IF(G409="GK",VLOOKUP(F409,'[1]2015GoalKeeper Stats'!$A$2:$S$109,24,FALSE),VLOOKUP(F409,'[1]2015Player Stats'!$A$2:$AB$830,24,FALSE))</f>
        <v>0</v>
      </c>
      <c r="AF409">
        <f>IF(G409="GK",VLOOKUP(F409,'[1]2015GoalKeeper Stats'!$A$2:$S$109,25,FALSE),VLOOKUP(F409,'[1]2015Player Stats'!$A$2:$AB$830,25,FALSE))</f>
        <v>0</v>
      </c>
      <c r="AG409">
        <f>IF(G409="GK",VLOOKUP(F409,'[1]2015GoalKeeper Stats'!$A$2:$S$109,26,FALSE),VLOOKUP(F409,'[1]2015Player Stats'!$A$2:$AB$830,26,FALSE))</f>
        <v>55.88</v>
      </c>
      <c r="AH409" s="51">
        <v>2015</v>
      </c>
      <c r="AI409" s="51">
        <v>34</v>
      </c>
      <c r="AJ409" s="51">
        <v>399</v>
      </c>
      <c r="AK409" s="51">
        <v>385</v>
      </c>
      <c r="AL409" s="51">
        <v>51</v>
      </c>
      <c r="AM409" s="51">
        <v>38</v>
      </c>
      <c r="AN409" s="51">
        <v>13</v>
      </c>
      <c r="AO409" s="52">
        <v>44.54</v>
      </c>
      <c r="AP409" s="52">
        <v>41.23</v>
      </c>
      <c r="AQ409" s="52">
        <v>3.31</v>
      </c>
      <c r="AR409" s="52">
        <v>9.69</v>
      </c>
      <c r="AS409" s="51">
        <v>60</v>
      </c>
      <c r="AT409" s="52">
        <v>48.28</v>
      </c>
    </row>
    <row r="410" spans="1:46" hidden="1">
      <c r="A410">
        <v>2015</v>
      </c>
      <c r="B410" t="s">
        <v>205</v>
      </c>
      <c r="C410" t="s">
        <v>971</v>
      </c>
      <c r="D410" t="s">
        <v>1541</v>
      </c>
      <c r="E410" t="s">
        <v>1542</v>
      </c>
      <c r="F410" t="str">
        <f t="shared" si="6"/>
        <v>Ryan Hollingshead</v>
      </c>
      <c r="G410" t="s">
        <v>860</v>
      </c>
      <c r="H410" s="143">
        <v>60000</v>
      </c>
      <c r="I410" s="143">
        <v>60000</v>
      </c>
      <c r="J410" t="str">
        <f>IF(G410="GK",VLOOKUP(F410,'[1]2015GoalKeeper Stats'!$A$2:$S$109,2,FALSE),VLOOKUP(F410,'[1]2015Player Stats'!$A$2:$AB$830,2,FALSE))</f>
        <v>DAL</v>
      </c>
      <c r="K410">
        <f>IF(G410="GK",VLOOKUP(F410,'[1]2015GoalKeeper Stats'!$A$2:$S$109,4,FALSE),VLOOKUP(F410,'[1]2015Player Stats'!$A$2:$AB$830,4,FALSE))</f>
        <v>33</v>
      </c>
      <c r="L410">
        <f>IF(G410="GK",VLOOKUP(F410,'[1]2015GoalKeeper Stats'!$A$2:$S$109,5,FALSE),VLOOKUP(F410,'[1]2015Player Stats'!$A$2:$AB$830,5,FALSE))</f>
        <v>25</v>
      </c>
      <c r="M410">
        <f>IF(G410="GK",VLOOKUP(F410,'[1]2015GoalKeeper Stats'!$A$2:$S$109,6,FALSE),VLOOKUP(F410,'[1]2015Player Stats'!$A$2:$AB$830,6,FALSE))</f>
        <v>2171</v>
      </c>
      <c r="N410">
        <f>IF(G410="GK",VLOOKUP(F410,'[1]2015GoalKeeper Stats'!$A$2:$S$109,7,FALSE),VLOOKUP(F410,'[1]2015Player Stats'!$A$2:$AB$830,7,FALSE))</f>
        <v>2</v>
      </c>
      <c r="O410">
        <f>IF(G410="GK",VLOOKUP(F410,'[1]2015GoalKeeper Stats'!$A$2:$S$109,8,FALSE),VLOOKUP(F410,'[1]2015Player Stats'!$A$2:$AB$830,8,FALSE))</f>
        <v>3</v>
      </c>
      <c r="P410">
        <f>IF(G410="GK",VLOOKUP(F410,'[1]2015GoalKeeper Stats'!$A$2:$S$109,9,FALSE),VLOOKUP(F410,'[1]2015Player Stats'!$A$2:$AB$830,9,FALSE))</f>
        <v>13</v>
      </c>
      <c r="Q410">
        <f>IF(G410="GK",VLOOKUP(F410,'[1]2015GoalKeeper Stats'!$A$2:$S$109,10,FALSE),VLOOKUP(F410,'[1]2015Player Stats'!$A$2:$AB$830,10,FALSE))</f>
        <v>4</v>
      </c>
      <c r="R410">
        <f>IF(G410="GK",VLOOKUP(F410,'[1]2015GoalKeeper Stats'!$A$2:$S$109,11,FALSE),VLOOKUP(F410,'[1]2015Player Stats'!$A$2:$AB$830,11,FALSE))</f>
        <v>0</v>
      </c>
      <c r="S410" t="str">
        <f>IF(G410="GK",VLOOKUP(F410,'[1]2015GoalKeeper Stats'!$A$2:$S$109,12,FALSE),VLOOKUP(F410,'[1]2015Player Stats'!$A$2:$AB$830,12,FALSE))</f>
        <v>0/0</v>
      </c>
      <c r="T410">
        <f>IF(G410="GK",VLOOKUP(F410,'[1]2015GoalKeeper Stats'!$A$2:$S$109,13,FALSE),VLOOKUP(F410,'[1]2015Player Stats'!$A$2:$AB$830,13,FALSE))</f>
        <v>0</v>
      </c>
      <c r="U410">
        <f>IF(G410="GK",VLOOKUP(F410,'[1]2015GoalKeeper Stats'!$A$2:$S$109,14,FALSE),VLOOKUP(F410,'[1]2015Player Stats'!$A$2:$AB$830,14,FALSE))</f>
        <v>2</v>
      </c>
      <c r="V410">
        <f>IF(G410="GK",VLOOKUP(F410,'[1]2015GoalKeeper Stats'!$A$2:$S$109,15,FALSE),VLOOKUP(F410,'[1]2015Player Stats'!$A$2:$AB$830,15,FALSE))</f>
        <v>0.08</v>
      </c>
      <c r="W410">
        <f>IF(G410="GK",VLOOKUP(F410,'[1]2015GoalKeeper Stats'!$A$2:$S$109,16,FALSE),VLOOKUP(F410,'[1]2015Player Stats'!$A$2:$AB$830,16,FALSE))</f>
        <v>15.4</v>
      </c>
      <c r="X410">
        <f>IF(G410="GK",VLOOKUP(F410,'[1]2015GoalKeeper Stats'!$A$2:$S$109,17,FALSE),VLOOKUP(F410,'[1]2015Player Stats'!$A$2:$AB$830,17,FALSE))</f>
        <v>1</v>
      </c>
      <c r="Y410">
        <f>IF(G410="GK",VLOOKUP(F410,'[1]2015GoalKeeper Stats'!$A$2:$S$109,18,FALSE),VLOOKUP(F410,'[1]2015Player Stats'!$A$2:$AB$830,18,FALSE))</f>
        <v>2</v>
      </c>
      <c r="Z410">
        <f>IF(G410="GK",VLOOKUP(F410,'[1]2015GoalKeeper Stats'!$A$2:$S$109,19,FALSE),VLOOKUP(F410,'[1]2015Player Stats'!$A$2:$AB$830,19,FALSE))</f>
        <v>1</v>
      </c>
      <c r="AA410">
        <f>IF(G410="GK",VLOOKUP(F410,'[1]2015GoalKeeper Stats'!$A$2:$S$109,20,FALSE),VLOOKUP(F410,'[1]2015Player Stats'!$A$2:$AB$830,20,FALSE))</f>
        <v>0.12</v>
      </c>
      <c r="AB410">
        <f>IF(G410="GK",VLOOKUP(F410,'[1]2015GoalKeeper Stats'!$A$2:$S$109,21,FALSE),VLOOKUP(F410,'[1]2015Player Stats'!$A$2:$AB$830,21,FALSE))</f>
        <v>34</v>
      </c>
      <c r="AC410">
        <f>IF(G410="GK",VLOOKUP(F410,'[1]2015GoalKeeper Stats'!$A$2:$S$109,22,FALSE),VLOOKUP(F410,'[1]2015Player Stats'!$A$2:$AB$830,22,FALSE))</f>
        <v>35</v>
      </c>
      <c r="AD410">
        <f>IF(G410="GK",VLOOKUP(F410,'[1]2015GoalKeeper Stats'!$A$2:$S$109,23,FALSE),VLOOKUP(F410,'[1]2015Player Stats'!$A$2:$AB$830,23,FALSE))</f>
        <v>7</v>
      </c>
      <c r="AE410">
        <f>IF(G410="GK",VLOOKUP(F410,'[1]2015GoalKeeper Stats'!$A$2:$S$109,24,FALSE),VLOOKUP(F410,'[1]2015Player Stats'!$A$2:$AB$830,24,FALSE))</f>
        <v>4</v>
      </c>
      <c r="AF410">
        <f>IF(G410="GK",VLOOKUP(F410,'[1]2015GoalKeeper Stats'!$A$2:$S$109,25,FALSE),VLOOKUP(F410,'[1]2015Player Stats'!$A$2:$AB$830,25,FALSE))</f>
        <v>0</v>
      </c>
      <c r="AG410">
        <f>IF(G410="GK",VLOOKUP(F410,'[1]2015GoalKeeper Stats'!$A$2:$S$109,26,FALSE),VLOOKUP(F410,'[1]2015Player Stats'!$A$2:$AB$830,26,FALSE))</f>
        <v>30.77</v>
      </c>
      <c r="AH410" s="51">
        <v>2015</v>
      </c>
      <c r="AI410" s="51">
        <v>34</v>
      </c>
      <c r="AJ410" s="51">
        <v>399</v>
      </c>
      <c r="AK410" s="51">
        <v>385</v>
      </c>
      <c r="AL410" s="51">
        <v>51</v>
      </c>
      <c r="AM410" s="51">
        <v>38</v>
      </c>
      <c r="AN410" s="51">
        <v>13</v>
      </c>
      <c r="AO410" s="52">
        <v>44.54</v>
      </c>
      <c r="AP410" s="52">
        <v>41.23</v>
      </c>
      <c r="AQ410" s="52">
        <v>3.31</v>
      </c>
      <c r="AR410" s="52">
        <v>9.69</v>
      </c>
      <c r="AS410" s="51">
        <v>60</v>
      </c>
      <c r="AT410" s="52">
        <v>48.28</v>
      </c>
    </row>
    <row r="411" spans="1:46" hidden="1">
      <c r="A411">
        <v>2015</v>
      </c>
      <c r="B411" t="s">
        <v>205</v>
      </c>
      <c r="C411" t="s">
        <v>971</v>
      </c>
      <c r="D411" t="s">
        <v>1543</v>
      </c>
      <c r="E411" t="s">
        <v>1544</v>
      </c>
      <c r="F411" t="str">
        <f t="shared" si="6"/>
        <v>Stephen Keel</v>
      </c>
      <c r="G411" t="s">
        <v>893</v>
      </c>
      <c r="H411" s="143">
        <v>60000</v>
      </c>
      <c r="I411" s="143">
        <v>60000</v>
      </c>
      <c r="J411" t="str">
        <f>IF(G411="GK",VLOOKUP(F411,'[1]2015GoalKeeper Stats'!$A$2:$S$109,2,FALSE),VLOOKUP(F411,'[1]2015Player Stats'!$A$2:$AB$830,2,FALSE))</f>
        <v>DAL</v>
      </c>
      <c r="K411">
        <f>IF(G411="GK",VLOOKUP(F411,'[1]2015GoalKeeper Stats'!$A$2:$S$109,4,FALSE),VLOOKUP(F411,'[1]2015Player Stats'!$A$2:$AB$830,4,FALSE))</f>
        <v>0</v>
      </c>
      <c r="L411">
        <f>IF(G411="GK",VLOOKUP(F411,'[1]2015GoalKeeper Stats'!$A$2:$S$109,5,FALSE),VLOOKUP(F411,'[1]2015Player Stats'!$A$2:$AB$830,5,FALSE))</f>
        <v>0</v>
      </c>
      <c r="M411">
        <f>IF(G411="GK",VLOOKUP(F411,'[1]2015GoalKeeper Stats'!$A$2:$S$109,6,FALSE),VLOOKUP(F411,'[1]2015Player Stats'!$A$2:$AB$830,6,FALSE))</f>
        <v>0</v>
      </c>
      <c r="N411">
        <f>IF(G411="GK",VLOOKUP(F411,'[1]2015GoalKeeper Stats'!$A$2:$S$109,7,FALSE),VLOOKUP(F411,'[1]2015Player Stats'!$A$2:$AB$830,7,FALSE))</f>
        <v>0</v>
      </c>
      <c r="O411">
        <f>IF(G411="GK",VLOOKUP(F411,'[1]2015GoalKeeper Stats'!$A$2:$S$109,8,FALSE),VLOOKUP(F411,'[1]2015Player Stats'!$A$2:$AB$830,8,FALSE))</f>
        <v>0</v>
      </c>
      <c r="P411">
        <f>IF(G411="GK",VLOOKUP(F411,'[1]2015GoalKeeper Stats'!$A$2:$S$109,9,FALSE),VLOOKUP(F411,'[1]2015Player Stats'!$A$2:$AB$830,9,FALSE))</f>
        <v>0</v>
      </c>
      <c r="Q411">
        <f>IF(G411="GK",VLOOKUP(F411,'[1]2015GoalKeeper Stats'!$A$2:$S$109,10,FALSE),VLOOKUP(F411,'[1]2015Player Stats'!$A$2:$AB$830,10,FALSE))</f>
        <v>0</v>
      </c>
      <c r="R411">
        <f>IF(G411="GK",VLOOKUP(F411,'[1]2015GoalKeeper Stats'!$A$2:$S$109,11,FALSE),VLOOKUP(F411,'[1]2015Player Stats'!$A$2:$AB$830,11,FALSE))</f>
        <v>0</v>
      </c>
      <c r="S411" t="str">
        <f>IF(G411="GK",VLOOKUP(F411,'[1]2015GoalKeeper Stats'!$A$2:$S$109,12,FALSE),VLOOKUP(F411,'[1]2015Player Stats'!$A$2:$AB$830,12,FALSE))</f>
        <v>0/0</v>
      </c>
      <c r="T411">
        <f>IF(G411="GK",VLOOKUP(F411,'[1]2015GoalKeeper Stats'!$A$2:$S$109,13,FALSE),VLOOKUP(F411,'[1]2015Player Stats'!$A$2:$AB$830,13,FALSE))</f>
        <v>0</v>
      </c>
      <c r="U411">
        <f>IF(G411="GK",VLOOKUP(F411,'[1]2015GoalKeeper Stats'!$A$2:$S$109,14,FALSE),VLOOKUP(F411,'[1]2015Player Stats'!$A$2:$AB$830,14,FALSE))</f>
        <v>0</v>
      </c>
      <c r="V411">
        <f>IF(G411="GK",VLOOKUP(F411,'[1]2015GoalKeeper Stats'!$A$2:$S$109,15,FALSE),VLOOKUP(F411,'[1]2015Player Stats'!$A$2:$AB$830,15,FALSE))</f>
        <v>0</v>
      </c>
      <c r="W411">
        <f>IF(G411="GK",VLOOKUP(F411,'[1]2015GoalKeeper Stats'!$A$2:$S$109,16,FALSE),VLOOKUP(F411,'[1]2015Player Stats'!$A$2:$AB$830,16,FALSE))</f>
        <v>0</v>
      </c>
      <c r="X411">
        <f>IF(G411="GK",VLOOKUP(F411,'[1]2015GoalKeeper Stats'!$A$2:$S$109,17,FALSE),VLOOKUP(F411,'[1]2015Player Stats'!$A$2:$AB$830,17,FALSE))</f>
        <v>0</v>
      </c>
      <c r="Y411">
        <f>IF(G411="GK",VLOOKUP(F411,'[1]2015GoalKeeper Stats'!$A$2:$S$109,18,FALSE),VLOOKUP(F411,'[1]2015Player Stats'!$A$2:$AB$830,18,FALSE))</f>
        <v>0</v>
      </c>
      <c r="Z411">
        <f>IF(G411="GK",VLOOKUP(F411,'[1]2015GoalKeeper Stats'!$A$2:$S$109,19,FALSE),VLOOKUP(F411,'[1]2015Player Stats'!$A$2:$AB$830,19,FALSE))</f>
        <v>0</v>
      </c>
      <c r="AA411">
        <f>IF(G411="GK",VLOOKUP(F411,'[1]2015GoalKeeper Stats'!$A$2:$S$109,20,FALSE),VLOOKUP(F411,'[1]2015Player Stats'!$A$2:$AB$830,20,FALSE))</f>
        <v>0</v>
      </c>
      <c r="AB411">
        <f>IF(G411="GK",VLOOKUP(F411,'[1]2015GoalKeeper Stats'!$A$2:$S$109,21,FALSE),VLOOKUP(F411,'[1]2015Player Stats'!$A$2:$AB$830,21,FALSE))</f>
        <v>0</v>
      </c>
      <c r="AC411">
        <f>IF(G411="GK",VLOOKUP(F411,'[1]2015GoalKeeper Stats'!$A$2:$S$109,22,FALSE),VLOOKUP(F411,'[1]2015Player Stats'!$A$2:$AB$830,22,FALSE))</f>
        <v>0</v>
      </c>
      <c r="AD411">
        <f>IF(G411="GK",VLOOKUP(F411,'[1]2015GoalKeeper Stats'!$A$2:$S$109,23,FALSE),VLOOKUP(F411,'[1]2015Player Stats'!$A$2:$AB$830,23,FALSE))</f>
        <v>0</v>
      </c>
      <c r="AE411">
        <f>IF(G411="GK",VLOOKUP(F411,'[1]2015GoalKeeper Stats'!$A$2:$S$109,24,FALSE),VLOOKUP(F411,'[1]2015Player Stats'!$A$2:$AB$830,24,FALSE))</f>
        <v>0</v>
      </c>
      <c r="AF411">
        <f>IF(G411="GK",VLOOKUP(F411,'[1]2015GoalKeeper Stats'!$A$2:$S$109,25,FALSE),VLOOKUP(F411,'[1]2015Player Stats'!$A$2:$AB$830,25,FALSE))</f>
        <v>0</v>
      </c>
      <c r="AG411">
        <f>IF(G411="GK",VLOOKUP(F411,'[1]2015GoalKeeper Stats'!$A$2:$S$109,26,FALSE),VLOOKUP(F411,'[1]2015Player Stats'!$A$2:$AB$830,26,FALSE))</f>
        <v>0</v>
      </c>
      <c r="AH411" s="51">
        <v>2015</v>
      </c>
      <c r="AI411" s="51">
        <v>34</v>
      </c>
      <c r="AJ411" s="51">
        <v>399</v>
      </c>
      <c r="AK411" s="51">
        <v>385</v>
      </c>
      <c r="AL411" s="51">
        <v>51</v>
      </c>
      <c r="AM411" s="51">
        <v>38</v>
      </c>
      <c r="AN411" s="51">
        <v>13</v>
      </c>
      <c r="AO411" s="52">
        <v>44.54</v>
      </c>
      <c r="AP411" s="52">
        <v>41.23</v>
      </c>
      <c r="AQ411" s="52">
        <v>3.31</v>
      </c>
      <c r="AR411" s="52">
        <v>9.69</v>
      </c>
      <c r="AS411" s="51">
        <v>60</v>
      </c>
      <c r="AT411" s="52">
        <v>48.28</v>
      </c>
    </row>
    <row r="412" spans="1:46" hidden="1">
      <c r="A412">
        <v>2015</v>
      </c>
      <c r="B412" t="s">
        <v>205</v>
      </c>
      <c r="C412" t="s">
        <v>971</v>
      </c>
      <c r="D412" t="s">
        <v>1085</v>
      </c>
      <c r="E412" t="s">
        <v>1545</v>
      </c>
      <c r="F412" t="str">
        <f t="shared" si="6"/>
        <v>Victor Ulloa</v>
      </c>
      <c r="G412" t="s">
        <v>860</v>
      </c>
      <c r="H412" s="143">
        <v>60000</v>
      </c>
      <c r="I412" s="143">
        <v>60000</v>
      </c>
      <c r="J412" t="str">
        <f>IF(G412="GK",VLOOKUP(F412,'[1]2015GoalKeeper Stats'!$A$2:$S$109,2,FALSE),VLOOKUP(F412,'[1]2015Player Stats'!$A$2:$AB$830,2,FALSE))</f>
        <v>MIA</v>
      </c>
      <c r="K412">
        <f>IF(G412="GK",VLOOKUP(F412,'[1]2015GoalKeeper Stats'!$A$2:$S$109,4,FALSE),VLOOKUP(F412,'[1]2015Player Stats'!$A$2:$AB$830,4,FALSE))</f>
        <v>33</v>
      </c>
      <c r="L412">
        <f>IF(G412="GK",VLOOKUP(F412,'[1]2015GoalKeeper Stats'!$A$2:$S$109,5,FALSE),VLOOKUP(F412,'[1]2015Player Stats'!$A$2:$AB$830,5,FALSE))</f>
        <v>33</v>
      </c>
      <c r="M412">
        <f>IF(G412="GK",VLOOKUP(F412,'[1]2015GoalKeeper Stats'!$A$2:$S$109,6,FALSE),VLOOKUP(F412,'[1]2015Player Stats'!$A$2:$AB$830,6,FALSE))</f>
        <v>2915</v>
      </c>
      <c r="N412">
        <f>IF(G412="GK",VLOOKUP(F412,'[1]2015GoalKeeper Stats'!$A$2:$S$109,7,FALSE),VLOOKUP(F412,'[1]2015Player Stats'!$A$2:$AB$830,7,FALSE))</f>
        <v>2</v>
      </c>
      <c r="O412">
        <f>IF(G412="GK",VLOOKUP(F412,'[1]2015GoalKeeper Stats'!$A$2:$S$109,8,FALSE),VLOOKUP(F412,'[1]2015Player Stats'!$A$2:$AB$830,8,FALSE))</f>
        <v>1</v>
      </c>
      <c r="P412">
        <f>IF(G412="GK",VLOOKUP(F412,'[1]2015GoalKeeper Stats'!$A$2:$S$109,9,FALSE),VLOOKUP(F412,'[1]2015Player Stats'!$A$2:$AB$830,9,FALSE))</f>
        <v>14</v>
      </c>
      <c r="Q412">
        <f>IF(G412="GK",VLOOKUP(F412,'[1]2015GoalKeeper Stats'!$A$2:$S$109,10,FALSE),VLOOKUP(F412,'[1]2015Player Stats'!$A$2:$AB$830,10,FALSE))</f>
        <v>5</v>
      </c>
      <c r="R412">
        <f>IF(G412="GK",VLOOKUP(F412,'[1]2015GoalKeeper Stats'!$A$2:$S$109,11,FALSE),VLOOKUP(F412,'[1]2015Player Stats'!$A$2:$AB$830,11,FALSE))</f>
        <v>1</v>
      </c>
      <c r="S412" t="str">
        <f>IF(G412="GK",VLOOKUP(F412,'[1]2015GoalKeeper Stats'!$A$2:$S$109,12,FALSE),VLOOKUP(F412,'[1]2015Player Stats'!$A$2:$AB$830,12,FALSE))</f>
        <v>0/0</v>
      </c>
      <c r="T412">
        <f>IF(G412="GK",VLOOKUP(F412,'[1]2015GoalKeeper Stats'!$A$2:$S$109,13,FALSE),VLOOKUP(F412,'[1]2015Player Stats'!$A$2:$AB$830,13,FALSE))</f>
        <v>1</v>
      </c>
      <c r="U412">
        <f>IF(G412="GK",VLOOKUP(F412,'[1]2015GoalKeeper Stats'!$A$2:$S$109,14,FALSE),VLOOKUP(F412,'[1]2015Player Stats'!$A$2:$AB$830,14,FALSE))</f>
        <v>1</v>
      </c>
      <c r="V412">
        <f>IF(G412="GK",VLOOKUP(F412,'[1]2015GoalKeeper Stats'!$A$2:$S$109,15,FALSE),VLOOKUP(F412,'[1]2015Player Stats'!$A$2:$AB$830,15,FALSE))</f>
        <v>0.06</v>
      </c>
      <c r="W412">
        <f>IF(G412="GK",VLOOKUP(F412,'[1]2015GoalKeeper Stats'!$A$2:$S$109,16,FALSE),VLOOKUP(F412,'[1]2015Player Stats'!$A$2:$AB$830,16,FALSE))</f>
        <v>14.3</v>
      </c>
      <c r="X412">
        <f>IF(G412="GK",VLOOKUP(F412,'[1]2015GoalKeeper Stats'!$A$2:$S$109,17,FALSE),VLOOKUP(F412,'[1]2015Player Stats'!$A$2:$AB$830,17,FALSE))</f>
        <v>0</v>
      </c>
      <c r="Y412">
        <f>IF(G412="GK",VLOOKUP(F412,'[1]2015GoalKeeper Stats'!$A$2:$S$109,18,FALSE),VLOOKUP(F412,'[1]2015Player Stats'!$A$2:$AB$830,18,FALSE))</f>
        <v>0</v>
      </c>
      <c r="Z412">
        <f>IF(G412="GK",VLOOKUP(F412,'[1]2015GoalKeeper Stats'!$A$2:$S$109,19,FALSE),VLOOKUP(F412,'[1]2015Player Stats'!$A$2:$AB$830,19,FALSE))</f>
        <v>1</v>
      </c>
      <c r="AA412">
        <f>IF(G412="GK",VLOOKUP(F412,'[1]2015GoalKeeper Stats'!$A$2:$S$109,20,FALSE),VLOOKUP(F412,'[1]2015Player Stats'!$A$2:$AB$830,20,FALSE))</f>
        <v>0.03</v>
      </c>
      <c r="AB412">
        <f>IF(G412="GK",VLOOKUP(F412,'[1]2015GoalKeeper Stats'!$A$2:$S$109,21,FALSE),VLOOKUP(F412,'[1]2015Player Stats'!$A$2:$AB$830,21,FALSE))</f>
        <v>41</v>
      </c>
      <c r="AC412">
        <f>IF(G412="GK",VLOOKUP(F412,'[1]2015GoalKeeper Stats'!$A$2:$S$109,22,FALSE),VLOOKUP(F412,'[1]2015Player Stats'!$A$2:$AB$830,22,FALSE))</f>
        <v>19</v>
      </c>
      <c r="AD412">
        <f>IF(G412="GK",VLOOKUP(F412,'[1]2015GoalKeeper Stats'!$A$2:$S$109,23,FALSE),VLOOKUP(F412,'[1]2015Player Stats'!$A$2:$AB$830,23,FALSE))</f>
        <v>0</v>
      </c>
      <c r="AE412">
        <f>IF(G412="GK",VLOOKUP(F412,'[1]2015GoalKeeper Stats'!$A$2:$S$109,24,FALSE),VLOOKUP(F412,'[1]2015Player Stats'!$A$2:$AB$830,24,FALSE))</f>
        <v>4</v>
      </c>
      <c r="AF412">
        <f>IF(G412="GK",VLOOKUP(F412,'[1]2015GoalKeeper Stats'!$A$2:$S$109,25,FALSE),VLOOKUP(F412,'[1]2015Player Stats'!$A$2:$AB$830,25,FALSE))</f>
        <v>0</v>
      </c>
      <c r="AG412">
        <f>IF(G412="GK",VLOOKUP(F412,'[1]2015GoalKeeper Stats'!$A$2:$S$109,26,FALSE),VLOOKUP(F412,'[1]2015Player Stats'!$A$2:$AB$830,26,FALSE))</f>
        <v>35.71</v>
      </c>
      <c r="AH412" s="51">
        <v>2015</v>
      </c>
      <c r="AI412" s="51">
        <v>34</v>
      </c>
      <c r="AJ412" s="51">
        <v>399</v>
      </c>
      <c r="AK412" s="51">
        <v>385</v>
      </c>
      <c r="AL412" s="51">
        <v>51</v>
      </c>
      <c r="AM412" s="51">
        <v>38</v>
      </c>
      <c r="AN412" s="51">
        <v>13</v>
      </c>
      <c r="AO412" s="52">
        <v>44.54</v>
      </c>
      <c r="AP412" s="52">
        <v>41.23</v>
      </c>
      <c r="AQ412" s="52">
        <v>3.31</v>
      </c>
      <c r="AR412" s="52">
        <v>9.69</v>
      </c>
      <c r="AS412" s="51">
        <v>60</v>
      </c>
      <c r="AT412" s="52">
        <v>48.28</v>
      </c>
    </row>
    <row r="413" spans="1:46" hidden="1">
      <c r="A413">
        <v>2015</v>
      </c>
      <c r="B413" t="s">
        <v>962</v>
      </c>
      <c r="C413" t="s">
        <v>962</v>
      </c>
      <c r="D413" t="s">
        <v>1546</v>
      </c>
      <c r="E413" t="s">
        <v>1547</v>
      </c>
      <c r="F413" t="str">
        <f t="shared" si="6"/>
        <v>Miguel Aguilar</v>
      </c>
      <c r="G413" t="s">
        <v>860</v>
      </c>
      <c r="H413" s="143">
        <v>60000</v>
      </c>
      <c r="I413" s="143">
        <v>60000</v>
      </c>
      <c r="J413" t="str">
        <f>IF(G413="GK",VLOOKUP(F413,'[1]2015GoalKeeper Stats'!$A$2:$S$109,2,FALSE),VLOOKUP(F413,'[1]2015Player Stats'!$A$2:$AB$830,2,FALSE))</f>
        <v xml:space="preserve">DC </v>
      </c>
      <c r="K413">
        <f>IF(G413="GK",VLOOKUP(F413,'[1]2015GoalKeeper Stats'!$A$2:$S$109,4,FALSE),VLOOKUP(F413,'[1]2015Player Stats'!$A$2:$AB$830,4,FALSE))</f>
        <v>17</v>
      </c>
      <c r="L413">
        <f>IF(G413="GK",VLOOKUP(F413,'[1]2015GoalKeeper Stats'!$A$2:$S$109,5,FALSE),VLOOKUP(F413,'[1]2015Player Stats'!$A$2:$AB$830,5,FALSE))</f>
        <v>4</v>
      </c>
      <c r="M413">
        <f>IF(G413="GK",VLOOKUP(F413,'[1]2015GoalKeeper Stats'!$A$2:$S$109,6,FALSE),VLOOKUP(F413,'[1]2015Player Stats'!$A$2:$AB$830,6,FALSE))</f>
        <v>528</v>
      </c>
      <c r="N413">
        <f>IF(G413="GK",VLOOKUP(F413,'[1]2015GoalKeeper Stats'!$A$2:$S$109,7,FALSE),VLOOKUP(F413,'[1]2015Player Stats'!$A$2:$AB$830,7,FALSE))</f>
        <v>0</v>
      </c>
      <c r="O413">
        <f>IF(G413="GK",VLOOKUP(F413,'[1]2015GoalKeeper Stats'!$A$2:$S$109,8,FALSE),VLOOKUP(F413,'[1]2015Player Stats'!$A$2:$AB$830,8,FALSE))</f>
        <v>0</v>
      </c>
      <c r="P413">
        <f>IF(G413="GK",VLOOKUP(F413,'[1]2015GoalKeeper Stats'!$A$2:$S$109,9,FALSE),VLOOKUP(F413,'[1]2015Player Stats'!$A$2:$AB$830,9,FALSE))</f>
        <v>4</v>
      </c>
      <c r="Q413">
        <f>IF(G413="GK",VLOOKUP(F413,'[1]2015GoalKeeper Stats'!$A$2:$S$109,10,FALSE),VLOOKUP(F413,'[1]2015Player Stats'!$A$2:$AB$830,10,FALSE))</f>
        <v>0</v>
      </c>
      <c r="R413">
        <f>IF(G413="GK",VLOOKUP(F413,'[1]2015GoalKeeper Stats'!$A$2:$S$109,11,FALSE),VLOOKUP(F413,'[1]2015Player Stats'!$A$2:$AB$830,11,FALSE))</f>
        <v>0</v>
      </c>
      <c r="S413" t="str">
        <f>IF(G413="GK",VLOOKUP(F413,'[1]2015GoalKeeper Stats'!$A$2:$S$109,12,FALSE),VLOOKUP(F413,'[1]2015Player Stats'!$A$2:$AB$830,12,FALSE))</f>
        <v>0/0</v>
      </c>
      <c r="T413">
        <f>IF(G413="GK",VLOOKUP(F413,'[1]2015GoalKeeper Stats'!$A$2:$S$109,13,FALSE),VLOOKUP(F413,'[1]2015Player Stats'!$A$2:$AB$830,13,FALSE))</f>
        <v>0</v>
      </c>
      <c r="U413">
        <f>IF(G413="GK",VLOOKUP(F413,'[1]2015GoalKeeper Stats'!$A$2:$S$109,14,FALSE),VLOOKUP(F413,'[1]2015Player Stats'!$A$2:$AB$830,14,FALSE))</f>
        <v>0</v>
      </c>
      <c r="V413">
        <f>IF(G413="GK",VLOOKUP(F413,'[1]2015GoalKeeper Stats'!$A$2:$S$109,15,FALSE),VLOOKUP(F413,'[1]2015Player Stats'!$A$2:$AB$830,15,FALSE))</f>
        <v>0</v>
      </c>
      <c r="W413">
        <f>IF(G413="GK",VLOOKUP(F413,'[1]2015GoalKeeper Stats'!$A$2:$S$109,16,FALSE),VLOOKUP(F413,'[1]2015Player Stats'!$A$2:$AB$830,16,FALSE))</f>
        <v>0</v>
      </c>
      <c r="X413">
        <f>IF(G413="GK",VLOOKUP(F413,'[1]2015GoalKeeper Stats'!$A$2:$S$109,17,FALSE),VLOOKUP(F413,'[1]2015Player Stats'!$A$2:$AB$830,17,FALSE))</f>
        <v>0</v>
      </c>
      <c r="Y413">
        <f>IF(G413="GK",VLOOKUP(F413,'[1]2015GoalKeeper Stats'!$A$2:$S$109,18,FALSE),VLOOKUP(F413,'[1]2015Player Stats'!$A$2:$AB$830,18,FALSE))</f>
        <v>0</v>
      </c>
      <c r="Z413">
        <f>IF(G413="GK",VLOOKUP(F413,'[1]2015GoalKeeper Stats'!$A$2:$S$109,19,FALSE),VLOOKUP(F413,'[1]2015Player Stats'!$A$2:$AB$830,19,FALSE))</f>
        <v>0</v>
      </c>
      <c r="AA413">
        <f>IF(G413="GK",VLOOKUP(F413,'[1]2015GoalKeeper Stats'!$A$2:$S$109,20,FALSE),VLOOKUP(F413,'[1]2015Player Stats'!$A$2:$AB$830,20,FALSE))</f>
        <v>0</v>
      </c>
      <c r="AB413">
        <f>IF(G413="GK",VLOOKUP(F413,'[1]2015GoalKeeper Stats'!$A$2:$S$109,21,FALSE),VLOOKUP(F413,'[1]2015Player Stats'!$A$2:$AB$830,21,FALSE))</f>
        <v>9</v>
      </c>
      <c r="AC413">
        <f>IF(G413="GK",VLOOKUP(F413,'[1]2015GoalKeeper Stats'!$A$2:$S$109,22,FALSE),VLOOKUP(F413,'[1]2015Player Stats'!$A$2:$AB$830,22,FALSE))</f>
        <v>13</v>
      </c>
      <c r="AD413">
        <f>IF(G413="GK",VLOOKUP(F413,'[1]2015GoalKeeper Stats'!$A$2:$S$109,23,FALSE),VLOOKUP(F413,'[1]2015Player Stats'!$A$2:$AB$830,23,FALSE))</f>
        <v>2</v>
      </c>
      <c r="AE413">
        <f>IF(G413="GK",VLOOKUP(F413,'[1]2015GoalKeeper Stats'!$A$2:$S$109,24,FALSE),VLOOKUP(F413,'[1]2015Player Stats'!$A$2:$AB$830,24,FALSE))</f>
        <v>1</v>
      </c>
      <c r="AF413">
        <f>IF(G413="GK",VLOOKUP(F413,'[1]2015GoalKeeper Stats'!$A$2:$S$109,25,FALSE),VLOOKUP(F413,'[1]2015Player Stats'!$A$2:$AB$830,25,FALSE))</f>
        <v>0</v>
      </c>
      <c r="AG413">
        <f>IF(G413="GK",VLOOKUP(F413,'[1]2015GoalKeeper Stats'!$A$2:$S$109,26,FALSE),VLOOKUP(F413,'[1]2015Player Stats'!$A$2:$AB$830,26,FALSE))</f>
        <v>0</v>
      </c>
      <c r="AH413" s="51">
        <v>2015</v>
      </c>
      <c r="AI413" s="51">
        <v>34</v>
      </c>
      <c r="AJ413" s="51">
        <v>373</v>
      </c>
      <c r="AK413" s="51">
        <v>492</v>
      </c>
      <c r="AL413" s="51">
        <v>42</v>
      </c>
      <c r="AM413" s="51">
        <v>45</v>
      </c>
      <c r="AN413" s="51">
        <v>-3</v>
      </c>
      <c r="AO413" s="52">
        <v>40.159999999999997</v>
      </c>
      <c r="AP413" s="52">
        <v>48.75</v>
      </c>
      <c r="AQ413" s="52">
        <v>-8.59</v>
      </c>
      <c r="AR413" s="52">
        <v>5.59</v>
      </c>
      <c r="AS413" s="51">
        <v>51</v>
      </c>
      <c r="AT413" s="52">
        <v>40.659999999999997</v>
      </c>
    </row>
    <row r="414" spans="1:46" hidden="1">
      <c r="A414">
        <v>2015</v>
      </c>
      <c r="B414" t="s">
        <v>962</v>
      </c>
      <c r="C414" t="s">
        <v>962</v>
      </c>
      <c r="D414" t="s">
        <v>1127</v>
      </c>
      <c r="E414" t="s">
        <v>1548</v>
      </c>
      <c r="F414" t="str">
        <f t="shared" si="6"/>
        <v>Taylor Kemp</v>
      </c>
      <c r="G414" t="s">
        <v>893</v>
      </c>
      <c r="H414" s="143">
        <v>60000</v>
      </c>
      <c r="I414" s="143">
        <v>60000</v>
      </c>
      <c r="J414" t="str">
        <f>IF(G414="GK",VLOOKUP(F414,'[1]2015GoalKeeper Stats'!$A$2:$S$109,2,FALSE),VLOOKUP(F414,'[1]2015Player Stats'!$A$2:$AB$830,2,FALSE))</f>
        <v xml:space="preserve">DC </v>
      </c>
      <c r="K414">
        <f>IF(G414="GK",VLOOKUP(F414,'[1]2015GoalKeeper Stats'!$A$2:$S$109,4,FALSE),VLOOKUP(F414,'[1]2015Player Stats'!$A$2:$AB$830,4,FALSE))</f>
        <v>27</v>
      </c>
      <c r="L414">
        <f>IF(G414="GK",VLOOKUP(F414,'[1]2015GoalKeeper Stats'!$A$2:$S$109,5,FALSE),VLOOKUP(F414,'[1]2015Player Stats'!$A$2:$AB$830,5,FALSE))</f>
        <v>25</v>
      </c>
      <c r="M414">
        <f>IF(G414="GK",VLOOKUP(F414,'[1]2015GoalKeeper Stats'!$A$2:$S$109,6,FALSE),VLOOKUP(F414,'[1]2015Player Stats'!$A$2:$AB$830,6,FALSE))</f>
        <v>2261</v>
      </c>
      <c r="N414">
        <f>IF(G414="GK",VLOOKUP(F414,'[1]2015GoalKeeper Stats'!$A$2:$S$109,7,FALSE),VLOOKUP(F414,'[1]2015Player Stats'!$A$2:$AB$830,7,FALSE))</f>
        <v>1</v>
      </c>
      <c r="O414">
        <f>IF(G414="GK",VLOOKUP(F414,'[1]2015GoalKeeper Stats'!$A$2:$S$109,8,FALSE),VLOOKUP(F414,'[1]2015Player Stats'!$A$2:$AB$830,8,FALSE))</f>
        <v>6</v>
      </c>
      <c r="P414">
        <f>IF(G414="GK",VLOOKUP(F414,'[1]2015GoalKeeper Stats'!$A$2:$S$109,9,FALSE),VLOOKUP(F414,'[1]2015Player Stats'!$A$2:$AB$830,9,FALSE))</f>
        <v>7</v>
      </c>
      <c r="Q414">
        <f>IF(G414="GK",VLOOKUP(F414,'[1]2015GoalKeeper Stats'!$A$2:$S$109,10,FALSE),VLOOKUP(F414,'[1]2015Player Stats'!$A$2:$AB$830,10,FALSE))</f>
        <v>2</v>
      </c>
      <c r="R414">
        <f>IF(G414="GK",VLOOKUP(F414,'[1]2015GoalKeeper Stats'!$A$2:$S$109,11,FALSE),VLOOKUP(F414,'[1]2015Player Stats'!$A$2:$AB$830,11,FALSE))</f>
        <v>0</v>
      </c>
      <c r="S414" t="str">
        <f>IF(G414="GK",VLOOKUP(F414,'[1]2015GoalKeeper Stats'!$A$2:$S$109,12,FALSE),VLOOKUP(F414,'[1]2015Player Stats'!$A$2:$AB$830,12,FALSE))</f>
        <v>0/0</v>
      </c>
      <c r="T414">
        <f>IF(G414="GK",VLOOKUP(F414,'[1]2015GoalKeeper Stats'!$A$2:$S$109,13,FALSE),VLOOKUP(F414,'[1]2015Player Stats'!$A$2:$AB$830,13,FALSE))</f>
        <v>1</v>
      </c>
      <c r="U414">
        <f>IF(G414="GK",VLOOKUP(F414,'[1]2015GoalKeeper Stats'!$A$2:$S$109,14,FALSE),VLOOKUP(F414,'[1]2015Player Stats'!$A$2:$AB$830,14,FALSE))</f>
        <v>0</v>
      </c>
      <c r="V414">
        <f>IF(G414="GK",VLOOKUP(F414,'[1]2015GoalKeeper Stats'!$A$2:$S$109,15,FALSE),VLOOKUP(F414,'[1]2015Player Stats'!$A$2:$AB$830,15,FALSE))</f>
        <v>0.04</v>
      </c>
      <c r="W414">
        <f>IF(G414="GK",VLOOKUP(F414,'[1]2015GoalKeeper Stats'!$A$2:$S$109,16,FALSE),VLOOKUP(F414,'[1]2015Player Stats'!$A$2:$AB$830,16,FALSE))</f>
        <v>14.3</v>
      </c>
      <c r="X414">
        <f>IF(G414="GK",VLOOKUP(F414,'[1]2015GoalKeeper Stats'!$A$2:$S$109,17,FALSE),VLOOKUP(F414,'[1]2015Player Stats'!$A$2:$AB$830,17,FALSE))</f>
        <v>1</v>
      </c>
      <c r="Y414">
        <f>IF(G414="GK",VLOOKUP(F414,'[1]2015GoalKeeper Stats'!$A$2:$S$109,18,FALSE),VLOOKUP(F414,'[1]2015Player Stats'!$A$2:$AB$830,18,FALSE))</f>
        <v>4</v>
      </c>
      <c r="Z414">
        <f>IF(G414="GK",VLOOKUP(F414,'[1]2015GoalKeeper Stats'!$A$2:$S$109,19,FALSE),VLOOKUP(F414,'[1]2015Player Stats'!$A$2:$AB$830,19,FALSE))</f>
        <v>2</v>
      </c>
      <c r="AA414">
        <f>IF(G414="GK",VLOOKUP(F414,'[1]2015GoalKeeper Stats'!$A$2:$S$109,20,FALSE),VLOOKUP(F414,'[1]2015Player Stats'!$A$2:$AB$830,20,FALSE))</f>
        <v>0.24</v>
      </c>
      <c r="AB414">
        <f>IF(G414="GK",VLOOKUP(F414,'[1]2015GoalKeeper Stats'!$A$2:$S$109,21,FALSE),VLOOKUP(F414,'[1]2015Player Stats'!$A$2:$AB$830,21,FALSE))</f>
        <v>30</v>
      </c>
      <c r="AC414">
        <f>IF(G414="GK",VLOOKUP(F414,'[1]2015GoalKeeper Stats'!$A$2:$S$109,22,FALSE),VLOOKUP(F414,'[1]2015Player Stats'!$A$2:$AB$830,22,FALSE))</f>
        <v>19</v>
      </c>
      <c r="AD414">
        <f>IF(G414="GK",VLOOKUP(F414,'[1]2015GoalKeeper Stats'!$A$2:$S$109,23,FALSE),VLOOKUP(F414,'[1]2015Player Stats'!$A$2:$AB$830,23,FALSE))</f>
        <v>1</v>
      </c>
      <c r="AE414">
        <f>IF(G414="GK",VLOOKUP(F414,'[1]2015GoalKeeper Stats'!$A$2:$S$109,24,FALSE),VLOOKUP(F414,'[1]2015Player Stats'!$A$2:$AB$830,24,FALSE))</f>
        <v>6</v>
      </c>
      <c r="AF414">
        <f>IF(G414="GK",VLOOKUP(F414,'[1]2015GoalKeeper Stats'!$A$2:$S$109,25,FALSE),VLOOKUP(F414,'[1]2015Player Stats'!$A$2:$AB$830,25,FALSE))</f>
        <v>0</v>
      </c>
      <c r="AG414">
        <f>IF(G414="GK",VLOOKUP(F414,'[1]2015GoalKeeper Stats'!$A$2:$S$109,26,FALSE),VLOOKUP(F414,'[1]2015Player Stats'!$A$2:$AB$830,26,FALSE))</f>
        <v>28.57</v>
      </c>
      <c r="AH414" s="51">
        <v>2015</v>
      </c>
      <c r="AI414" s="51">
        <v>34</v>
      </c>
      <c r="AJ414" s="51">
        <v>373</v>
      </c>
      <c r="AK414" s="51">
        <v>492</v>
      </c>
      <c r="AL414" s="51">
        <v>42</v>
      </c>
      <c r="AM414" s="51">
        <v>45</v>
      </c>
      <c r="AN414" s="51">
        <v>-3</v>
      </c>
      <c r="AO414" s="52">
        <v>40.159999999999997</v>
      </c>
      <c r="AP414" s="52">
        <v>48.75</v>
      </c>
      <c r="AQ414" s="52">
        <v>-8.59</v>
      </c>
      <c r="AR414" s="52">
        <v>5.59</v>
      </c>
      <c r="AS414" s="51">
        <v>51</v>
      </c>
      <c r="AT414" s="52">
        <v>40.659999999999997</v>
      </c>
    </row>
    <row r="415" spans="1:46" hidden="1">
      <c r="A415">
        <v>2015</v>
      </c>
      <c r="B415" t="s">
        <v>962</v>
      </c>
      <c r="C415" t="s">
        <v>962</v>
      </c>
      <c r="D415" t="s">
        <v>1094</v>
      </c>
      <c r="E415" t="s">
        <v>1549</v>
      </c>
      <c r="F415" t="str">
        <f t="shared" si="6"/>
        <v>Kofi Opare</v>
      </c>
      <c r="G415" t="s">
        <v>893</v>
      </c>
      <c r="H415" s="143">
        <v>60000</v>
      </c>
      <c r="I415" s="143">
        <v>60000</v>
      </c>
      <c r="J415" t="str">
        <f>IF(G415="GK",VLOOKUP(F415,'[1]2015GoalKeeper Stats'!$A$2:$S$109,2,FALSE),VLOOKUP(F415,'[1]2015Player Stats'!$A$2:$AB$830,2,FALSE))</f>
        <v xml:space="preserve">DC </v>
      </c>
      <c r="K415">
        <f>IF(G415="GK",VLOOKUP(F415,'[1]2015GoalKeeper Stats'!$A$2:$S$109,4,FALSE),VLOOKUP(F415,'[1]2015Player Stats'!$A$2:$AB$830,4,FALSE))</f>
        <v>18</v>
      </c>
      <c r="L415">
        <f>IF(G415="GK",VLOOKUP(F415,'[1]2015GoalKeeper Stats'!$A$2:$S$109,5,FALSE),VLOOKUP(F415,'[1]2015Player Stats'!$A$2:$AB$830,5,FALSE))</f>
        <v>17</v>
      </c>
      <c r="M415">
        <f>IF(G415="GK",VLOOKUP(F415,'[1]2015GoalKeeper Stats'!$A$2:$S$109,6,FALSE),VLOOKUP(F415,'[1]2015Player Stats'!$A$2:$AB$830,6,FALSE))</f>
        <v>1615</v>
      </c>
      <c r="N415">
        <f>IF(G415="GK",VLOOKUP(F415,'[1]2015GoalKeeper Stats'!$A$2:$S$109,7,FALSE),VLOOKUP(F415,'[1]2015Player Stats'!$A$2:$AB$830,7,FALSE))</f>
        <v>1</v>
      </c>
      <c r="O415">
        <f>IF(G415="GK",VLOOKUP(F415,'[1]2015GoalKeeper Stats'!$A$2:$S$109,8,FALSE),VLOOKUP(F415,'[1]2015Player Stats'!$A$2:$AB$830,8,FALSE))</f>
        <v>0</v>
      </c>
      <c r="P415">
        <f>IF(G415="GK",VLOOKUP(F415,'[1]2015GoalKeeper Stats'!$A$2:$S$109,9,FALSE),VLOOKUP(F415,'[1]2015Player Stats'!$A$2:$AB$830,9,FALSE))</f>
        <v>9</v>
      </c>
      <c r="Q415">
        <f>IF(G415="GK",VLOOKUP(F415,'[1]2015GoalKeeper Stats'!$A$2:$S$109,10,FALSE),VLOOKUP(F415,'[1]2015Player Stats'!$A$2:$AB$830,10,FALSE))</f>
        <v>1</v>
      </c>
      <c r="R415">
        <f>IF(G415="GK",VLOOKUP(F415,'[1]2015GoalKeeper Stats'!$A$2:$S$109,11,FALSE),VLOOKUP(F415,'[1]2015Player Stats'!$A$2:$AB$830,11,FALSE))</f>
        <v>0</v>
      </c>
      <c r="S415" t="str">
        <f>IF(G415="GK",VLOOKUP(F415,'[1]2015GoalKeeper Stats'!$A$2:$S$109,12,FALSE),VLOOKUP(F415,'[1]2015Player Stats'!$A$2:$AB$830,12,FALSE))</f>
        <v>0/0</v>
      </c>
      <c r="T415">
        <f>IF(G415="GK",VLOOKUP(F415,'[1]2015GoalKeeper Stats'!$A$2:$S$109,13,FALSE),VLOOKUP(F415,'[1]2015Player Stats'!$A$2:$AB$830,13,FALSE))</f>
        <v>1</v>
      </c>
      <c r="U415">
        <f>IF(G415="GK",VLOOKUP(F415,'[1]2015GoalKeeper Stats'!$A$2:$S$109,14,FALSE),VLOOKUP(F415,'[1]2015Player Stats'!$A$2:$AB$830,14,FALSE))</f>
        <v>0</v>
      </c>
      <c r="V415">
        <f>IF(G415="GK",VLOOKUP(F415,'[1]2015GoalKeeper Stats'!$A$2:$S$109,15,FALSE),VLOOKUP(F415,'[1]2015Player Stats'!$A$2:$AB$830,15,FALSE))</f>
        <v>0.06</v>
      </c>
      <c r="W415">
        <f>IF(G415="GK",VLOOKUP(F415,'[1]2015GoalKeeper Stats'!$A$2:$S$109,16,FALSE),VLOOKUP(F415,'[1]2015Player Stats'!$A$2:$AB$830,16,FALSE))</f>
        <v>11.1</v>
      </c>
      <c r="X415">
        <f>IF(G415="GK",VLOOKUP(F415,'[1]2015GoalKeeper Stats'!$A$2:$S$109,17,FALSE),VLOOKUP(F415,'[1]2015Player Stats'!$A$2:$AB$830,17,FALSE))</f>
        <v>0</v>
      </c>
      <c r="Y415">
        <f>IF(G415="GK",VLOOKUP(F415,'[1]2015GoalKeeper Stats'!$A$2:$S$109,18,FALSE),VLOOKUP(F415,'[1]2015Player Stats'!$A$2:$AB$830,18,FALSE))</f>
        <v>0</v>
      </c>
      <c r="Z415">
        <f>IF(G415="GK",VLOOKUP(F415,'[1]2015GoalKeeper Stats'!$A$2:$S$109,19,FALSE),VLOOKUP(F415,'[1]2015Player Stats'!$A$2:$AB$830,19,FALSE))</f>
        <v>0</v>
      </c>
      <c r="AA415">
        <f>IF(G415="GK",VLOOKUP(F415,'[1]2015GoalKeeper Stats'!$A$2:$S$109,20,FALSE),VLOOKUP(F415,'[1]2015Player Stats'!$A$2:$AB$830,20,FALSE))</f>
        <v>0</v>
      </c>
      <c r="AB415">
        <f>IF(G415="GK",VLOOKUP(F415,'[1]2015GoalKeeper Stats'!$A$2:$S$109,21,FALSE),VLOOKUP(F415,'[1]2015Player Stats'!$A$2:$AB$830,21,FALSE))</f>
        <v>20</v>
      </c>
      <c r="AC415">
        <f>IF(G415="GK",VLOOKUP(F415,'[1]2015GoalKeeper Stats'!$A$2:$S$109,22,FALSE),VLOOKUP(F415,'[1]2015Player Stats'!$A$2:$AB$830,22,FALSE))</f>
        <v>6</v>
      </c>
      <c r="AD415">
        <f>IF(G415="GK",VLOOKUP(F415,'[1]2015GoalKeeper Stats'!$A$2:$S$109,23,FALSE),VLOOKUP(F415,'[1]2015Player Stats'!$A$2:$AB$830,23,FALSE))</f>
        <v>1</v>
      </c>
      <c r="AE415">
        <f>IF(G415="GK",VLOOKUP(F415,'[1]2015GoalKeeper Stats'!$A$2:$S$109,24,FALSE),VLOOKUP(F415,'[1]2015Player Stats'!$A$2:$AB$830,24,FALSE))</f>
        <v>1</v>
      </c>
      <c r="AF415">
        <f>IF(G415="GK",VLOOKUP(F415,'[1]2015GoalKeeper Stats'!$A$2:$S$109,25,FALSE),VLOOKUP(F415,'[1]2015Player Stats'!$A$2:$AB$830,25,FALSE))</f>
        <v>0</v>
      </c>
      <c r="AG415">
        <f>IF(G415="GK",VLOOKUP(F415,'[1]2015GoalKeeper Stats'!$A$2:$S$109,26,FALSE),VLOOKUP(F415,'[1]2015Player Stats'!$A$2:$AB$830,26,FALSE))</f>
        <v>11.11</v>
      </c>
      <c r="AH415" s="51">
        <v>2015</v>
      </c>
      <c r="AI415" s="51">
        <v>34</v>
      </c>
      <c r="AJ415" s="51">
        <v>373</v>
      </c>
      <c r="AK415" s="51">
        <v>492</v>
      </c>
      <c r="AL415" s="51">
        <v>42</v>
      </c>
      <c r="AM415" s="51">
        <v>45</v>
      </c>
      <c r="AN415" s="51">
        <v>-3</v>
      </c>
      <c r="AO415" s="52">
        <v>40.159999999999997</v>
      </c>
      <c r="AP415" s="52">
        <v>48.75</v>
      </c>
      <c r="AQ415" s="52">
        <v>-8.59</v>
      </c>
      <c r="AR415" s="52">
        <v>5.59</v>
      </c>
      <c r="AS415" s="51">
        <v>51</v>
      </c>
      <c r="AT415" s="52">
        <v>40.659999999999997</v>
      </c>
    </row>
    <row r="416" spans="1:46" hidden="1">
      <c r="A416">
        <v>2015</v>
      </c>
      <c r="B416" t="s">
        <v>199</v>
      </c>
      <c r="C416" t="s">
        <v>199</v>
      </c>
      <c r="D416" t="s">
        <v>1550</v>
      </c>
      <c r="E416" t="s">
        <v>1551</v>
      </c>
      <c r="F416" t="str">
        <f t="shared" si="6"/>
        <v>Chandler Hoffman</v>
      </c>
      <c r="G416" t="s">
        <v>875</v>
      </c>
      <c r="H416" s="143">
        <v>60000</v>
      </c>
      <c r="I416" s="143">
        <v>60000</v>
      </c>
      <c r="J416" t="str">
        <f>IF(G416="GK",VLOOKUP(F416,'[1]2015GoalKeeper Stats'!$A$2:$S$109,2,FALSE),VLOOKUP(F416,'[1]2015Player Stats'!$A$2:$AB$830,2,FALSE))</f>
        <v>HOU</v>
      </c>
      <c r="K416">
        <f>IF(G416="GK",VLOOKUP(F416,'[1]2015GoalKeeper Stats'!$A$2:$S$109,4,FALSE),VLOOKUP(F416,'[1]2015Player Stats'!$A$2:$AB$830,4,FALSE))</f>
        <v>5</v>
      </c>
      <c r="L416">
        <f>IF(G416="GK",VLOOKUP(F416,'[1]2015GoalKeeper Stats'!$A$2:$S$109,5,FALSE),VLOOKUP(F416,'[1]2015Player Stats'!$A$2:$AB$830,5,FALSE))</f>
        <v>0</v>
      </c>
      <c r="M416">
        <f>IF(G416="GK",VLOOKUP(F416,'[1]2015GoalKeeper Stats'!$A$2:$S$109,6,FALSE),VLOOKUP(F416,'[1]2015Player Stats'!$A$2:$AB$830,6,FALSE))</f>
        <v>30</v>
      </c>
      <c r="N416">
        <f>IF(G416="GK",VLOOKUP(F416,'[1]2015GoalKeeper Stats'!$A$2:$S$109,7,FALSE),VLOOKUP(F416,'[1]2015Player Stats'!$A$2:$AB$830,7,FALSE))</f>
        <v>0</v>
      </c>
      <c r="O416">
        <f>IF(G416="GK",VLOOKUP(F416,'[1]2015GoalKeeper Stats'!$A$2:$S$109,8,FALSE),VLOOKUP(F416,'[1]2015Player Stats'!$A$2:$AB$830,8,FALSE))</f>
        <v>0</v>
      </c>
      <c r="P416">
        <f>IF(G416="GK",VLOOKUP(F416,'[1]2015GoalKeeper Stats'!$A$2:$S$109,9,FALSE),VLOOKUP(F416,'[1]2015Player Stats'!$A$2:$AB$830,9,FALSE))</f>
        <v>0</v>
      </c>
      <c r="Q416">
        <f>IF(G416="GK",VLOOKUP(F416,'[1]2015GoalKeeper Stats'!$A$2:$S$109,10,FALSE),VLOOKUP(F416,'[1]2015Player Stats'!$A$2:$AB$830,10,FALSE))</f>
        <v>0</v>
      </c>
      <c r="R416">
        <f>IF(G416="GK",VLOOKUP(F416,'[1]2015GoalKeeper Stats'!$A$2:$S$109,11,FALSE),VLOOKUP(F416,'[1]2015Player Stats'!$A$2:$AB$830,11,FALSE))</f>
        <v>0</v>
      </c>
      <c r="S416" t="str">
        <f>IF(G416="GK",VLOOKUP(F416,'[1]2015GoalKeeper Stats'!$A$2:$S$109,12,FALSE),VLOOKUP(F416,'[1]2015Player Stats'!$A$2:$AB$830,12,FALSE))</f>
        <v>0/0</v>
      </c>
      <c r="T416">
        <f>IF(G416="GK",VLOOKUP(F416,'[1]2015GoalKeeper Stats'!$A$2:$S$109,13,FALSE),VLOOKUP(F416,'[1]2015Player Stats'!$A$2:$AB$830,13,FALSE))</f>
        <v>0</v>
      </c>
      <c r="U416">
        <f>IF(G416="GK",VLOOKUP(F416,'[1]2015GoalKeeper Stats'!$A$2:$S$109,14,FALSE),VLOOKUP(F416,'[1]2015Player Stats'!$A$2:$AB$830,14,FALSE))</f>
        <v>0</v>
      </c>
      <c r="V416">
        <f>IF(G416="GK",VLOOKUP(F416,'[1]2015GoalKeeper Stats'!$A$2:$S$109,15,FALSE),VLOOKUP(F416,'[1]2015Player Stats'!$A$2:$AB$830,15,FALSE))</f>
        <v>0</v>
      </c>
      <c r="W416">
        <f>IF(G416="GK",VLOOKUP(F416,'[1]2015GoalKeeper Stats'!$A$2:$S$109,16,FALSE),VLOOKUP(F416,'[1]2015Player Stats'!$A$2:$AB$830,16,FALSE))</f>
        <v>0</v>
      </c>
      <c r="X416">
        <f>IF(G416="GK",VLOOKUP(F416,'[1]2015GoalKeeper Stats'!$A$2:$S$109,17,FALSE),VLOOKUP(F416,'[1]2015Player Stats'!$A$2:$AB$830,17,FALSE))</f>
        <v>0</v>
      </c>
      <c r="Y416">
        <f>IF(G416="GK",VLOOKUP(F416,'[1]2015GoalKeeper Stats'!$A$2:$S$109,18,FALSE),VLOOKUP(F416,'[1]2015Player Stats'!$A$2:$AB$830,18,FALSE))</f>
        <v>0</v>
      </c>
      <c r="Z416">
        <f>IF(G416="GK",VLOOKUP(F416,'[1]2015GoalKeeper Stats'!$A$2:$S$109,19,FALSE),VLOOKUP(F416,'[1]2015Player Stats'!$A$2:$AB$830,19,FALSE))</f>
        <v>0</v>
      </c>
      <c r="AA416">
        <f>IF(G416="GK",VLOOKUP(F416,'[1]2015GoalKeeper Stats'!$A$2:$S$109,20,FALSE),VLOOKUP(F416,'[1]2015Player Stats'!$A$2:$AB$830,20,FALSE))</f>
        <v>0</v>
      </c>
      <c r="AB416">
        <f>IF(G416="GK",VLOOKUP(F416,'[1]2015GoalKeeper Stats'!$A$2:$S$109,21,FALSE),VLOOKUP(F416,'[1]2015Player Stats'!$A$2:$AB$830,21,FALSE))</f>
        <v>0</v>
      </c>
      <c r="AC416">
        <f>IF(G416="GK",VLOOKUP(F416,'[1]2015GoalKeeper Stats'!$A$2:$S$109,22,FALSE),VLOOKUP(F416,'[1]2015Player Stats'!$A$2:$AB$830,22,FALSE))</f>
        <v>0</v>
      </c>
      <c r="AD416">
        <f>IF(G416="GK",VLOOKUP(F416,'[1]2015GoalKeeper Stats'!$A$2:$S$109,23,FALSE),VLOOKUP(F416,'[1]2015Player Stats'!$A$2:$AB$830,23,FALSE))</f>
        <v>1</v>
      </c>
      <c r="AE416">
        <f>IF(G416="GK",VLOOKUP(F416,'[1]2015GoalKeeper Stats'!$A$2:$S$109,24,FALSE),VLOOKUP(F416,'[1]2015Player Stats'!$A$2:$AB$830,24,FALSE))</f>
        <v>0</v>
      </c>
      <c r="AF416">
        <f>IF(G416="GK",VLOOKUP(F416,'[1]2015GoalKeeper Stats'!$A$2:$S$109,25,FALSE),VLOOKUP(F416,'[1]2015Player Stats'!$A$2:$AB$830,25,FALSE))</f>
        <v>0</v>
      </c>
      <c r="AG416">
        <f>IF(G416="GK",VLOOKUP(F416,'[1]2015GoalKeeper Stats'!$A$2:$S$109,26,FALSE),VLOOKUP(F416,'[1]2015Player Stats'!$A$2:$AB$830,26,FALSE))</f>
        <v>0</v>
      </c>
      <c r="AH416" s="51">
        <v>2015</v>
      </c>
      <c r="AI416" s="51">
        <v>34</v>
      </c>
      <c r="AJ416" s="51">
        <v>376</v>
      </c>
      <c r="AK416" s="51">
        <v>374</v>
      </c>
      <c r="AL416" s="51">
        <v>42</v>
      </c>
      <c r="AM416" s="51">
        <v>47</v>
      </c>
      <c r="AN416" s="51">
        <v>-5</v>
      </c>
      <c r="AO416" s="52">
        <v>35.869999999999997</v>
      </c>
      <c r="AP416" s="52">
        <v>40.729999999999997</v>
      </c>
      <c r="AQ416" s="52">
        <v>-4.87</v>
      </c>
      <c r="AR416" s="52">
        <v>-0.13</v>
      </c>
      <c r="AS416" s="51">
        <v>42</v>
      </c>
      <c r="AT416" s="52">
        <v>42.15</v>
      </c>
    </row>
    <row r="417" spans="1:46" hidden="1">
      <c r="A417">
        <v>2015</v>
      </c>
      <c r="B417" t="s">
        <v>199</v>
      </c>
      <c r="C417" t="s">
        <v>199</v>
      </c>
      <c r="D417" t="s">
        <v>972</v>
      </c>
      <c r="E417" t="s">
        <v>1552</v>
      </c>
      <c r="F417" t="str">
        <f t="shared" si="6"/>
        <v>Mauro Manotas</v>
      </c>
      <c r="G417" t="s">
        <v>875</v>
      </c>
      <c r="H417" s="143">
        <v>60000</v>
      </c>
      <c r="I417" s="143">
        <v>60000</v>
      </c>
      <c r="J417" t="str">
        <f>IF(G417="GK",VLOOKUP(F417,'[1]2015GoalKeeper Stats'!$A$2:$S$109,2,FALSE),VLOOKUP(F417,'[1]2015Player Stats'!$A$2:$AB$830,2,FALSE))</f>
        <v>HOU</v>
      </c>
      <c r="K417">
        <f>IF(G417="GK",VLOOKUP(F417,'[1]2015GoalKeeper Stats'!$A$2:$S$109,4,FALSE),VLOOKUP(F417,'[1]2015Player Stats'!$A$2:$AB$830,4,FALSE))</f>
        <v>9</v>
      </c>
      <c r="L417">
        <f>IF(G417="GK",VLOOKUP(F417,'[1]2015GoalKeeper Stats'!$A$2:$S$109,5,FALSE),VLOOKUP(F417,'[1]2015Player Stats'!$A$2:$AB$830,5,FALSE))</f>
        <v>0</v>
      </c>
      <c r="M417">
        <f>IF(G417="GK",VLOOKUP(F417,'[1]2015GoalKeeper Stats'!$A$2:$S$109,6,FALSE),VLOOKUP(F417,'[1]2015Player Stats'!$A$2:$AB$830,6,FALSE))</f>
        <v>102</v>
      </c>
      <c r="N417">
        <f>IF(G417="GK",VLOOKUP(F417,'[1]2015GoalKeeper Stats'!$A$2:$S$109,7,FALSE),VLOOKUP(F417,'[1]2015Player Stats'!$A$2:$AB$830,7,FALSE))</f>
        <v>0</v>
      </c>
      <c r="O417">
        <f>IF(G417="GK",VLOOKUP(F417,'[1]2015GoalKeeper Stats'!$A$2:$S$109,8,FALSE),VLOOKUP(F417,'[1]2015Player Stats'!$A$2:$AB$830,8,FALSE))</f>
        <v>0</v>
      </c>
      <c r="P417">
        <f>IF(G417="GK",VLOOKUP(F417,'[1]2015GoalKeeper Stats'!$A$2:$S$109,9,FALSE),VLOOKUP(F417,'[1]2015Player Stats'!$A$2:$AB$830,9,FALSE))</f>
        <v>3</v>
      </c>
      <c r="Q417">
        <f>IF(G417="GK",VLOOKUP(F417,'[1]2015GoalKeeper Stats'!$A$2:$S$109,10,FALSE),VLOOKUP(F417,'[1]2015Player Stats'!$A$2:$AB$830,10,FALSE))</f>
        <v>1</v>
      </c>
      <c r="R417">
        <f>IF(G417="GK",VLOOKUP(F417,'[1]2015GoalKeeper Stats'!$A$2:$S$109,11,FALSE),VLOOKUP(F417,'[1]2015Player Stats'!$A$2:$AB$830,11,FALSE))</f>
        <v>0</v>
      </c>
      <c r="S417" t="str">
        <f>IF(G417="GK",VLOOKUP(F417,'[1]2015GoalKeeper Stats'!$A$2:$S$109,12,FALSE),VLOOKUP(F417,'[1]2015Player Stats'!$A$2:$AB$830,12,FALSE))</f>
        <v>0/0</v>
      </c>
      <c r="T417">
        <f>IF(G417="GK",VLOOKUP(F417,'[1]2015GoalKeeper Stats'!$A$2:$S$109,13,FALSE),VLOOKUP(F417,'[1]2015Player Stats'!$A$2:$AB$830,13,FALSE))</f>
        <v>0</v>
      </c>
      <c r="U417">
        <f>IF(G417="GK",VLOOKUP(F417,'[1]2015GoalKeeper Stats'!$A$2:$S$109,14,FALSE),VLOOKUP(F417,'[1]2015Player Stats'!$A$2:$AB$830,14,FALSE))</f>
        <v>0</v>
      </c>
      <c r="V417">
        <f>IF(G417="GK",VLOOKUP(F417,'[1]2015GoalKeeper Stats'!$A$2:$S$109,15,FALSE),VLOOKUP(F417,'[1]2015Player Stats'!$A$2:$AB$830,15,FALSE))</f>
        <v>0</v>
      </c>
      <c r="W417">
        <f>IF(G417="GK",VLOOKUP(F417,'[1]2015GoalKeeper Stats'!$A$2:$S$109,16,FALSE),VLOOKUP(F417,'[1]2015Player Stats'!$A$2:$AB$830,16,FALSE))</f>
        <v>0</v>
      </c>
      <c r="X417">
        <f>IF(G417="GK",VLOOKUP(F417,'[1]2015GoalKeeper Stats'!$A$2:$S$109,17,FALSE),VLOOKUP(F417,'[1]2015Player Stats'!$A$2:$AB$830,17,FALSE))</f>
        <v>0</v>
      </c>
      <c r="Y417">
        <f>IF(G417="GK",VLOOKUP(F417,'[1]2015GoalKeeper Stats'!$A$2:$S$109,18,FALSE),VLOOKUP(F417,'[1]2015Player Stats'!$A$2:$AB$830,18,FALSE))</f>
        <v>0</v>
      </c>
      <c r="Z417">
        <f>IF(G417="GK",VLOOKUP(F417,'[1]2015GoalKeeper Stats'!$A$2:$S$109,19,FALSE),VLOOKUP(F417,'[1]2015Player Stats'!$A$2:$AB$830,19,FALSE))</f>
        <v>0</v>
      </c>
      <c r="AA417">
        <f>IF(G417="GK",VLOOKUP(F417,'[1]2015GoalKeeper Stats'!$A$2:$S$109,20,FALSE),VLOOKUP(F417,'[1]2015Player Stats'!$A$2:$AB$830,20,FALSE))</f>
        <v>0</v>
      </c>
      <c r="AB417">
        <f>IF(G417="GK",VLOOKUP(F417,'[1]2015GoalKeeper Stats'!$A$2:$S$109,21,FALSE),VLOOKUP(F417,'[1]2015Player Stats'!$A$2:$AB$830,21,FALSE))</f>
        <v>1</v>
      </c>
      <c r="AC417">
        <f>IF(G417="GK",VLOOKUP(F417,'[1]2015GoalKeeper Stats'!$A$2:$S$109,22,FALSE),VLOOKUP(F417,'[1]2015Player Stats'!$A$2:$AB$830,22,FALSE))</f>
        <v>0</v>
      </c>
      <c r="AD417">
        <f>IF(G417="GK",VLOOKUP(F417,'[1]2015GoalKeeper Stats'!$A$2:$S$109,23,FALSE),VLOOKUP(F417,'[1]2015Player Stats'!$A$2:$AB$830,23,FALSE))</f>
        <v>2</v>
      </c>
      <c r="AE417">
        <f>IF(G417="GK",VLOOKUP(F417,'[1]2015GoalKeeper Stats'!$A$2:$S$109,24,FALSE),VLOOKUP(F417,'[1]2015Player Stats'!$A$2:$AB$830,24,FALSE))</f>
        <v>0</v>
      </c>
      <c r="AF417">
        <f>IF(G417="GK",VLOOKUP(F417,'[1]2015GoalKeeper Stats'!$A$2:$S$109,25,FALSE),VLOOKUP(F417,'[1]2015Player Stats'!$A$2:$AB$830,25,FALSE))</f>
        <v>0</v>
      </c>
      <c r="AG417">
        <f>IF(G417="GK",VLOOKUP(F417,'[1]2015GoalKeeper Stats'!$A$2:$S$109,26,FALSE),VLOOKUP(F417,'[1]2015Player Stats'!$A$2:$AB$830,26,FALSE))</f>
        <v>33.33</v>
      </c>
      <c r="AH417" s="51">
        <v>2015</v>
      </c>
      <c r="AI417" s="51">
        <v>34</v>
      </c>
      <c r="AJ417" s="51">
        <v>376</v>
      </c>
      <c r="AK417" s="51">
        <v>374</v>
      </c>
      <c r="AL417" s="51">
        <v>42</v>
      </c>
      <c r="AM417" s="51">
        <v>47</v>
      </c>
      <c r="AN417" s="51">
        <v>-5</v>
      </c>
      <c r="AO417" s="52">
        <v>35.869999999999997</v>
      </c>
      <c r="AP417" s="52">
        <v>40.729999999999997</v>
      </c>
      <c r="AQ417" s="52">
        <v>-4.87</v>
      </c>
      <c r="AR417" s="52">
        <v>-0.13</v>
      </c>
      <c r="AS417" s="51">
        <v>42</v>
      </c>
      <c r="AT417" s="52">
        <v>42.15</v>
      </c>
    </row>
    <row r="418" spans="1:46" hidden="1">
      <c r="A418">
        <v>2015</v>
      </c>
      <c r="B418" t="s">
        <v>199</v>
      </c>
      <c r="C418" t="s">
        <v>199</v>
      </c>
      <c r="D418" t="s">
        <v>1553</v>
      </c>
      <c r="E418" t="s">
        <v>1554</v>
      </c>
      <c r="F418" t="str">
        <f t="shared" si="6"/>
        <v>Leonel Miranda</v>
      </c>
      <c r="G418" t="s">
        <v>860</v>
      </c>
      <c r="H418" s="143">
        <v>60000</v>
      </c>
      <c r="I418" s="143">
        <v>60000</v>
      </c>
      <c r="J418" t="str">
        <f>IF(G418="GK",VLOOKUP(F418,'[1]2015GoalKeeper Stats'!$A$2:$S$109,2,FALSE),VLOOKUP(F418,'[1]2015Player Stats'!$A$2:$AB$830,2,FALSE))</f>
        <v>HOU</v>
      </c>
      <c r="K418">
        <f>IF(G418="GK",VLOOKUP(F418,'[1]2015GoalKeeper Stats'!$A$2:$S$109,4,FALSE),VLOOKUP(F418,'[1]2015Player Stats'!$A$2:$AB$830,4,FALSE))</f>
        <v>20</v>
      </c>
      <c r="L418">
        <f>IF(G418="GK",VLOOKUP(F418,'[1]2015GoalKeeper Stats'!$A$2:$S$109,5,FALSE),VLOOKUP(F418,'[1]2015Player Stats'!$A$2:$AB$830,5,FALSE))</f>
        <v>11</v>
      </c>
      <c r="M418">
        <f>IF(G418="GK",VLOOKUP(F418,'[1]2015GoalKeeper Stats'!$A$2:$S$109,6,FALSE),VLOOKUP(F418,'[1]2015Player Stats'!$A$2:$AB$830,6,FALSE))</f>
        <v>1015</v>
      </c>
      <c r="N418">
        <f>IF(G418="GK",VLOOKUP(F418,'[1]2015GoalKeeper Stats'!$A$2:$S$109,7,FALSE),VLOOKUP(F418,'[1]2015Player Stats'!$A$2:$AB$830,7,FALSE))</f>
        <v>2</v>
      </c>
      <c r="O418">
        <f>IF(G418="GK",VLOOKUP(F418,'[1]2015GoalKeeper Stats'!$A$2:$S$109,8,FALSE),VLOOKUP(F418,'[1]2015Player Stats'!$A$2:$AB$830,8,FALSE))</f>
        <v>1</v>
      </c>
      <c r="P418">
        <f>IF(G418="GK",VLOOKUP(F418,'[1]2015GoalKeeper Stats'!$A$2:$S$109,9,FALSE),VLOOKUP(F418,'[1]2015Player Stats'!$A$2:$AB$830,9,FALSE))</f>
        <v>14</v>
      </c>
      <c r="Q418">
        <f>IF(G418="GK",VLOOKUP(F418,'[1]2015GoalKeeper Stats'!$A$2:$S$109,10,FALSE),VLOOKUP(F418,'[1]2015Player Stats'!$A$2:$AB$830,10,FALSE))</f>
        <v>6</v>
      </c>
      <c r="R418">
        <f>IF(G418="GK",VLOOKUP(F418,'[1]2015GoalKeeper Stats'!$A$2:$S$109,11,FALSE),VLOOKUP(F418,'[1]2015Player Stats'!$A$2:$AB$830,11,FALSE))</f>
        <v>0</v>
      </c>
      <c r="S418" t="str">
        <f>IF(G418="GK",VLOOKUP(F418,'[1]2015GoalKeeper Stats'!$A$2:$S$109,12,FALSE),VLOOKUP(F418,'[1]2015Player Stats'!$A$2:$AB$830,12,FALSE))</f>
        <v>0/0</v>
      </c>
      <c r="T418">
        <f>IF(G418="GK",VLOOKUP(F418,'[1]2015GoalKeeper Stats'!$A$2:$S$109,13,FALSE),VLOOKUP(F418,'[1]2015Player Stats'!$A$2:$AB$830,13,FALSE))</f>
        <v>2</v>
      </c>
      <c r="U418">
        <f>IF(G418="GK",VLOOKUP(F418,'[1]2015GoalKeeper Stats'!$A$2:$S$109,14,FALSE),VLOOKUP(F418,'[1]2015Player Stats'!$A$2:$AB$830,14,FALSE))</f>
        <v>0</v>
      </c>
      <c r="V418">
        <f>IF(G418="GK",VLOOKUP(F418,'[1]2015GoalKeeper Stats'!$A$2:$S$109,15,FALSE),VLOOKUP(F418,'[1]2015Player Stats'!$A$2:$AB$830,15,FALSE))</f>
        <v>0.18</v>
      </c>
      <c r="W418">
        <f>IF(G418="GK",VLOOKUP(F418,'[1]2015GoalKeeper Stats'!$A$2:$S$109,16,FALSE),VLOOKUP(F418,'[1]2015Player Stats'!$A$2:$AB$830,16,FALSE))</f>
        <v>14.3</v>
      </c>
      <c r="X418">
        <f>IF(G418="GK",VLOOKUP(F418,'[1]2015GoalKeeper Stats'!$A$2:$S$109,17,FALSE),VLOOKUP(F418,'[1]2015Player Stats'!$A$2:$AB$830,17,FALSE))</f>
        <v>0</v>
      </c>
      <c r="Y418">
        <f>IF(G418="GK",VLOOKUP(F418,'[1]2015GoalKeeper Stats'!$A$2:$S$109,18,FALSE),VLOOKUP(F418,'[1]2015Player Stats'!$A$2:$AB$830,18,FALSE))</f>
        <v>0</v>
      </c>
      <c r="Z418">
        <f>IF(G418="GK",VLOOKUP(F418,'[1]2015GoalKeeper Stats'!$A$2:$S$109,19,FALSE),VLOOKUP(F418,'[1]2015Player Stats'!$A$2:$AB$830,19,FALSE))</f>
        <v>1</v>
      </c>
      <c r="AA418">
        <f>IF(G418="GK",VLOOKUP(F418,'[1]2015GoalKeeper Stats'!$A$2:$S$109,20,FALSE),VLOOKUP(F418,'[1]2015Player Stats'!$A$2:$AB$830,20,FALSE))</f>
        <v>0.09</v>
      </c>
      <c r="AB418">
        <f>IF(G418="GK",VLOOKUP(F418,'[1]2015GoalKeeper Stats'!$A$2:$S$109,21,FALSE),VLOOKUP(F418,'[1]2015Player Stats'!$A$2:$AB$830,21,FALSE))</f>
        <v>11</v>
      </c>
      <c r="AC418">
        <f>IF(G418="GK",VLOOKUP(F418,'[1]2015GoalKeeper Stats'!$A$2:$S$109,22,FALSE),VLOOKUP(F418,'[1]2015Player Stats'!$A$2:$AB$830,22,FALSE))</f>
        <v>20</v>
      </c>
      <c r="AD418">
        <f>IF(G418="GK",VLOOKUP(F418,'[1]2015GoalKeeper Stats'!$A$2:$S$109,23,FALSE),VLOOKUP(F418,'[1]2015Player Stats'!$A$2:$AB$830,23,FALSE))</f>
        <v>1</v>
      </c>
      <c r="AE418">
        <f>IF(G418="GK",VLOOKUP(F418,'[1]2015GoalKeeper Stats'!$A$2:$S$109,24,FALSE),VLOOKUP(F418,'[1]2015Player Stats'!$A$2:$AB$830,24,FALSE))</f>
        <v>3</v>
      </c>
      <c r="AF418">
        <f>IF(G418="GK",VLOOKUP(F418,'[1]2015GoalKeeper Stats'!$A$2:$S$109,25,FALSE),VLOOKUP(F418,'[1]2015Player Stats'!$A$2:$AB$830,25,FALSE))</f>
        <v>0</v>
      </c>
      <c r="AG418">
        <f>IF(G418="GK",VLOOKUP(F418,'[1]2015GoalKeeper Stats'!$A$2:$S$109,26,FALSE),VLOOKUP(F418,'[1]2015Player Stats'!$A$2:$AB$830,26,FALSE))</f>
        <v>42.86</v>
      </c>
      <c r="AH418" s="51">
        <v>2015</v>
      </c>
      <c r="AI418" s="51">
        <v>34</v>
      </c>
      <c r="AJ418" s="51">
        <v>376</v>
      </c>
      <c r="AK418" s="51">
        <v>374</v>
      </c>
      <c r="AL418" s="51">
        <v>42</v>
      </c>
      <c r="AM418" s="51">
        <v>47</v>
      </c>
      <c r="AN418" s="51">
        <v>-5</v>
      </c>
      <c r="AO418" s="52">
        <v>35.869999999999997</v>
      </c>
      <c r="AP418" s="52">
        <v>40.729999999999997</v>
      </c>
      <c r="AQ418" s="52">
        <v>-4.87</v>
      </c>
      <c r="AR418" s="52">
        <v>-0.13</v>
      </c>
      <c r="AS418" s="51">
        <v>42</v>
      </c>
      <c r="AT418" s="52">
        <v>42.15</v>
      </c>
    </row>
    <row r="419" spans="1:46" hidden="1">
      <c r="A419">
        <v>2015</v>
      </c>
      <c r="B419" t="s">
        <v>199</v>
      </c>
      <c r="C419" t="s">
        <v>199</v>
      </c>
      <c r="D419" t="s">
        <v>1555</v>
      </c>
      <c r="E419" t="s">
        <v>1556</v>
      </c>
      <c r="F419" t="str">
        <f t="shared" si="6"/>
        <v>Rasheed Olabiyi</v>
      </c>
      <c r="G419" t="s">
        <v>860</v>
      </c>
      <c r="H419" s="143">
        <v>60000</v>
      </c>
      <c r="I419" s="143">
        <v>60000</v>
      </c>
      <c r="J419" t="str">
        <f>IF(G419="GK",VLOOKUP(F419,'[1]2015GoalKeeper Stats'!$A$2:$S$109,2,FALSE),VLOOKUP(F419,'[1]2015Player Stats'!$A$2:$AB$830,2,FALSE))</f>
        <v>HOU</v>
      </c>
      <c r="K419">
        <f>IF(G419="GK",VLOOKUP(F419,'[1]2015GoalKeeper Stats'!$A$2:$S$109,4,FALSE),VLOOKUP(F419,'[1]2015Player Stats'!$A$2:$AB$830,4,FALSE))</f>
        <v>7</v>
      </c>
      <c r="L419">
        <f>IF(G419="GK",VLOOKUP(F419,'[1]2015GoalKeeper Stats'!$A$2:$S$109,5,FALSE),VLOOKUP(F419,'[1]2015Player Stats'!$A$2:$AB$830,5,FALSE))</f>
        <v>4</v>
      </c>
      <c r="M419">
        <f>IF(G419="GK",VLOOKUP(F419,'[1]2015GoalKeeper Stats'!$A$2:$S$109,6,FALSE),VLOOKUP(F419,'[1]2015Player Stats'!$A$2:$AB$830,6,FALSE))</f>
        <v>283</v>
      </c>
      <c r="N419">
        <f>IF(G419="GK",VLOOKUP(F419,'[1]2015GoalKeeper Stats'!$A$2:$S$109,7,FALSE),VLOOKUP(F419,'[1]2015Player Stats'!$A$2:$AB$830,7,FALSE))</f>
        <v>0</v>
      </c>
      <c r="O419">
        <f>IF(G419="GK",VLOOKUP(F419,'[1]2015GoalKeeper Stats'!$A$2:$S$109,8,FALSE),VLOOKUP(F419,'[1]2015Player Stats'!$A$2:$AB$830,8,FALSE))</f>
        <v>1</v>
      </c>
      <c r="P419">
        <f>IF(G419="GK",VLOOKUP(F419,'[1]2015GoalKeeper Stats'!$A$2:$S$109,9,FALSE),VLOOKUP(F419,'[1]2015Player Stats'!$A$2:$AB$830,9,FALSE))</f>
        <v>2</v>
      </c>
      <c r="Q419">
        <f>IF(G419="GK",VLOOKUP(F419,'[1]2015GoalKeeper Stats'!$A$2:$S$109,10,FALSE),VLOOKUP(F419,'[1]2015Player Stats'!$A$2:$AB$830,10,FALSE))</f>
        <v>0</v>
      </c>
      <c r="R419">
        <f>IF(G419="GK",VLOOKUP(F419,'[1]2015GoalKeeper Stats'!$A$2:$S$109,11,FALSE),VLOOKUP(F419,'[1]2015Player Stats'!$A$2:$AB$830,11,FALSE))</f>
        <v>0</v>
      </c>
      <c r="S419" t="str">
        <f>IF(G419="GK",VLOOKUP(F419,'[1]2015GoalKeeper Stats'!$A$2:$S$109,12,FALSE),VLOOKUP(F419,'[1]2015Player Stats'!$A$2:$AB$830,12,FALSE))</f>
        <v>0/0</v>
      </c>
      <c r="T419">
        <f>IF(G419="GK",VLOOKUP(F419,'[1]2015GoalKeeper Stats'!$A$2:$S$109,13,FALSE),VLOOKUP(F419,'[1]2015Player Stats'!$A$2:$AB$830,13,FALSE))</f>
        <v>0</v>
      </c>
      <c r="U419">
        <f>IF(G419="GK",VLOOKUP(F419,'[1]2015GoalKeeper Stats'!$A$2:$S$109,14,FALSE),VLOOKUP(F419,'[1]2015Player Stats'!$A$2:$AB$830,14,FALSE))</f>
        <v>0</v>
      </c>
      <c r="V419">
        <f>IF(G419="GK",VLOOKUP(F419,'[1]2015GoalKeeper Stats'!$A$2:$S$109,15,FALSE),VLOOKUP(F419,'[1]2015Player Stats'!$A$2:$AB$830,15,FALSE))</f>
        <v>0</v>
      </c>
      <c r="W419">
        <f>IF(G419="GK",VLOOKUP(F419,'[1]2015GoalKeeper Stats'!$A$2:$S$109,16,FALSE),VLOOKUP(F419,'[1]2015Player Stats'!$A$2:$AB$830,16,FALSE))</f>
        <v>0</v>
      </c>
      <c r="X419">
        <f>IF(G419="GK",VLOOKUP(F419,'[1]2015GoalKeeper Stats'!$A$2:$S$109,17,FALSE),VLOOKUP(F419,'[1]2015Player Stats'!$A$2:$AB$830,17,FALSE))</f>
        <v>0</v>
      </c>
      <c r="Y419">
        <f>IF(G419="GK",VLOOKUP(F419,'[1]2015GoalKeeper Stats'!$A$2:$S$109,18,FALSE),VLOOKUP(F419,'[1]2015Player Stats'!$A$2:$AB$830,18,FALSE))</f>
        <v>1</v>
      </c>
      <c r="Z419">
        <f>IF(G419="GK",VLOOKUP(F419,'[1]2015GoalKeeper Stats'!$A$2:$S$109,19,FALSE),VLOOKUP(F419,'[1]2015Player Stats'!$A$2:$AB$830,19,FALSE))</f>
        <v>0</v>
      </c>
      <c r="AA419">
        <f>IF(G419="GK",VLOOKUP(F419,'[1]2015GoalKeeper Stats'!$A$2:$S$109,20,FALSE),VLOOKUP(F419,'[1]2015Player Stats'!$A$2:$AB$830,20,FALSE))</f>
        <v>0.32</v>
      </c>
      <c r="AB419">
        <f>IF(G419="GK",VLOOKUP(F419,'[1]2015GoalKeeper Stats'!$A$2:$S$109,21,FALSE),VLOOKUP(F419,'[1]2015Player Stats'!$A$2:$AB$830,21,FALSE))</f>
        <v>10</v>
      </c>
      <c r="AC419">
        <f>IF(G419="GK",VLOOKUP(F419,'[1]2015GoalKeeper Stats'!$A$2:$S$109,22,FALSE),VLOOKUP(F419,'[1]2015Player Stats'!$A$2:$AB$830,22,FALSE))</f>
        <v>1</v>
      </c>
      <c r="AD419">
        <f>IF(G419="GK",VLOOKUP(F419,'[1]2015GoalKeeper Stats'!$A$2:$S$109,23,FALSE),VLOOKUP(F419,'[1]2015Player Stats'!$A$2:$AB$830,23,FALSE))</f>
        <v>0</v>
      </c>
      <c r="AE419">
        <f>IF(G419="GK",VLOOKUP(F419,'[1]2015GoalKeeper Stats'!$A$2:$S$109,24,FALSE),VLOOKUP(F419,'[1]2015Player Stats'!$A$2:$AB$830,24,FALSE))</f>
        <v>0</v>
      </c>
      <c r="AF419">
        <f>IF(G419="GK",VLOOKUP(F419,'[1]2015GoalKeeper Stats'!$A$2:$S$109,25,FALSE),VLOOKUP(F419,'[1]2015Player Stats'!$A$2:$AB$830,25,FALSE))</f>
        <v>0</v>
      </c>
      <c r="AG419">
        <f>IF(G419="GK",VLOOKUP(F419,'[1]2015GoalKeeper Stats'!$A$2:$S$109,26,FALSE),VLOOKUP(F419,'[1]2015Player Stats'!$A$2:$AB$830,26,FALSE))</f>
        <v>0</v>
      </c>
      <c r="AH419" s="51">
        <v>2015</v>
      </c>
      <c r="AI419" s="51">
        <v>34</v>
      </c>
      <c r="AJ419" s="51">
        <v>376</v>
      </c>
      <c r="AK419" s="51">
        <v>374</v>
      </c>
      <c r="AL419" s="51">
        <v>42</v>
      </c>
      <c r="AM419" s="51">
        <v>47</v>
      </c>
      <c r="AN419" s="51">
        <v>-5</v>
      </c>
      <c r="AO419" s="52">
        <v>35.869999999999997</v>
      </c>
      <c r="AP419" s="52">
        <v>40.729999999999997</v>
      </c>
      <c r="AQ419" s="52">
        <v>-4.87</v>
      </c>
      <c r="AR419" s="52">
        <v>-0.13</v>
      </c>
      <c r="AS419" s="51">
        <v>42</v>
      </c>
      <c r="AT419" s="52">
        <v>42.15</v>
      </c>
    </row>
    <row r="420" spans="1:46" hidden="1">
      <c r="A420">
        <v>2015</v>
      </c>
      <c r="B420" t="s">
        <v>199</v>
      </c>
      <c r="C420" t="s">
        <v>199</v>
      </c>
      <c r="D420" t="s">
        <v>1557</v>
      </c>
      <c r="E420" t="s">
        <v>992</v>
      </c>
      <c r="F420" t="str">
        <f t="shared" si="6"/>
        <v>Jose Memo Rodriguez</v>
      </c>
      <c r="G420" t="s">
        <v>860</v>
      </c>
      <c r="H420" s="143">
        <v>60000</v>
      </c>
      <c r="I420" s="143">
        <v>60000</v>
      </c>
      <c r="J420" t="str">
        <f>IF(G420="GK",VLOOKUP(F420,'[1]2015GoalKeeper Stats'!$A$2:$S$109,2,FALSE),VLOOKUP(F420,'[1]2015Player Stats'!$A$2:$AB$830,2,FALSE))</f>
        <v>HOU</v>
      </c>
      <c r="K420">
        <f>IF(G420="GK",VLOOKUP(F420,'[1]2015GoalKeeper Stats'!$A$2:$S$109,4,FALSE),VLOOKUP(F420,'[1]2015Player Stats'!$A$2:$AB$830,4,FALSE))</f>
        <v>0</v>
      </c>
      <c r="L420">
        <f>IF(G420="GK",VLOOKUP(F420,'[1]2015GoalKeeper Stats'!$A$2:$S$109,5,FALSE),VLOOKUP(F420,'[1]2015Player Stats'!$A$2:$AB$830,5,FALSE))</f>
        <v>0</v>
      </c>
      <c r="M420">
        <f>IF(G420="GK",VLOOKUP(F420,'[1]2015GoalKeeper Stats'!$A$2:$S$109,6,FALSE),VLOOKUP(F420,'[1]2015Player Stats'!$A$2:$AB$830,6,FALSE))</f>
        <v>0</v>
      </c>
      <c r="N420">
        <f>IF(G420="GK",VLOOKUP(F420,'[1]2015GoalKeeper Stats'!$A$2:$S$109,7,FALSE),VLOOKUP(F420,'[1]2015Player Stats'!$A$2:$AB$830,7,FALSE))</f>
        <v>0</v>
      </c>
      <c r="O420">
        <f>IF(G420="GK",VLOOKUP(F420,'[1]2015GoalKeeper Stats'!$A$2:$S$109,8,FALSE),VLOOKUP(F420,'[1]2015Player Stats'!$A$2:$AB$830,8,FALSE))</f>
        <v>0</v>
      </c>
      <c r="P420">
        <f>IF(G420="GK",VLOOKUP(F420,'[1]2015GoalKeeper Stats'!$A$2:$S$109,9,FALSE),VLOOKUP(F420,'[1]2015Player Stats'!$A$2:$AB$830,9,FALSE))</f>
        <v>0</v>
      </c>
      <c r="Q420">
        <f>IF(G420="GK",VLOOKUP(F420,'[1]2015GoalKeeper Stats'!$A$2:$S$109,10,FALSE),VLOOKUP(F420,'[1]2015Player Stats'!$A$2:$AB$830,10,FALSE))</f>
        <v>0</v>
      </c>
      <c r="R420">
        <f>IF(G420="GK",VLOOKUP(F420,'[1]2015GoalKeeper Stats'!$A$2:$S$109,11,FALSE),VLOOKUP(F420,'[1]2015Player Stats'!$A$2:$AB$830,11,FALSE))</f>
        <v>0</v>
      </c>
      <c r="S420" t="str">
        <f>IF(G420="GK",VLOOKUP(F420,'[1]2015GoalKeeper Stats'!$A$2:$S$109,12,FALSE),VLOOKUP(F420,'[1]2015Player Stats'!$A$2:$AB$830,12,FALSE))</f>
        <v>0/0</v>
      </c>
      <c r="T420">
        <f>IF(G420="GK",VLOOKUP(F420,'[1]2015GoalKeeper Stats'!$A$2:$S$109,13,FALSE),VLOOKUP(F420,'[1]2015Player Stats'!$A$2:$AB$830,13,FALSE))</f>
        <v>0</v>
      </c>
      <c r="U420">
        <f>IF(G420="GK",VLOOKUP(F420,'[1]2015GoalKeeper Stats'!$A$2:$S$109,14,FALSE),VLOOKUP(F420,'[1]2015Player Stats'!$A$2:$AB$830,14,FALSE))</f>
        <v>0</v>
      </c>
      <c r="V420">
        <f>IF(G420="GK",VLOOKUP(F420,'[1]2015GoalKeeper Stats'!$A$2:$S$109,15,FALSE),VLOOKUP(F420,'[1]2015Player Stats'!$A$2:$AB$830,15,FALSE))</f>
        <v>0</v>
      </c>
      <c r="W420">
        <f>IF(G420="GK",VLOOKUP(F420,'[1]2015GoalKeeper Stats'!$A$2:$S$109,16,FALSE),VLOOKUP(F420,'[1]2015Player Stats'!$A$2:$AB$830,16,FALSE))</f>
        <v>0</v>
      </c>
      <c r="X420">
        <f>IF(G420="GK",VLOOKUP(F420,'[1]2015GoalKeeper Stats'!$A$2:$S$109,17,FALSE),VLOOKUP(F420,'[1]2015Player Stats'!$A$2:$AB$830,17,FALSE))</f>
        <v>0</v>
      </c>
      <c r="Y420">
        <f>IF(G420="GK",VLOOKUP(F420,'[1]2015GoalKeeper Stats'!$A$2:$S$109,18,FALSE),VLOOKUP(F420,'[1]2015Player Stats'!$A$2:$AB$830,18,FALSE))</f>
        <v>0</v>
      </c>
      <c r="Z420">
        <f>IF(G420="GK",VLOOKUP(F420,'[1]2015GoalKeeper Stats'!$A$2:$S$109,19,FALSE),VLOOKUP(F420,'[1]2015Player Stats'!$A$2:$AB$830,19,FALSE))</f>
        <v>0</v>
      </c>
      <c r="AA420">
        <f>IF(G420="GK",VLOOKUP(F420,'[1]2015GoalKeeper Stats'!$A$2:$S$109,20,FALSE),VLOOKUP(F420,'[1]2015Player Stats'!$A$2:$AB$830,20,FALSE))</f>
        <v>0</v>
      </c>
      <c r="AB420">
        <f>IF(G420="GK",VLOOKUP(F420,'[1]2015GoalKeeper Stats'!$A$2:$S$109,21,FALSE),VLOOKUP(F420,'[1]2015Player Stats'!$A$2:$AB$830,21,FALSE))</f>
        <v>0</v>
      </c>
      <c r="AC420">
        <f>IF(G420="GK",VLOOKUP(F420,'[1]2015GoalKeeper Stats'!$A$2:$S$109,22,FALSE),VLOOKUP(F420,'[1]2015Player Stats'!$A$2:$AB$830,22,FALSE))</f>
        <v>0</v>
      </c>
      <c r="AD420">
        <f>IF(G420="GK",VLOOKUP(F420,'[1]2015GoalKeeper Stats'!$A$2:$S$109,23,FALSE),VLOOKUP(F420,'[1]2015Player Stats'!$A$2:$AB$830,23,FALSE))</f>
        <v>0</v>
      </c>
      <c r="AE420">
        <f>IF(G420="GK",VLOOKUP(F420,'[1]2015GoalKeeper Stats'!$A$2:$S$109,24,FALSE),VLOOKUP(F420,'[1]2015Player Stats'!$A$2:$AB$830,24,FALSE))</f>
        <v>0</v>
      </c>
      <c r="AF420">
        <f>IF(G420="GK",VLOOKUP(F420,'[1]2015GoalKeeper Stats'!$A$2:$S$109,25,FALSE),VLOOKUP(F420,'[1]2015Player Stats'!$A$2:$AB$830,25,FALSE))</f>
        <v>0</v>
      </c>
      <c r="AG420">
        <f>IF(G420="GK",VLOOKUP(F420,'[1]2015GoalKeeper Stats'!$A$2:$S$109,26,FALSE),VLOOKUP(F420,'[1]2015Player Stats'!$A$2:$AB$830,26,FALSE))</f>
        <v>0</v>
      </c>
      <c r="AH420" s="51">
        <v>2015</v>
      </c>
      <c r="AI420" s="51">
        <v>34</v>
      </c>
      <c r="AJ420" s="51">
        <v>376</v>
      </c>
      <c r="AK420" s="51">
        <v>374</v>
      </c>
      <c r="AL420" s="51">
        <v>42</v>
      </c>
      <c r="AM420" s="51">
        <v>47</v>
      </c>
      <c r="AN420" s="51">
        <v>-5</v>
      </c>
      <c r="AO420" s="52">
        <v>35.869999999999997</v>
      </c>
      <c r="AP420" s="52">
        <v>40.729999999999997</v>
      </c>
      <c r="AQ420" s="52">
        <v>-4.87</v>
      </c>
      <c r="AR420" s="52">
        <v>-0.13</v>
      </c>
      <c r="AS420" s="51">
        <v>42</v>
      </c>
      <c r="AT420" s="52">
        <v>42.15</v>
      </c>
    </row>
    <row r="421" spans="1:46" hidden="1">
      <c r="A421">
        <v>2015</v>
      </c>
      <c r="B421" t="s">
        <v>924</v>
      </c>
      <c r="C421" t="s">
        <v>924</v>
      </c>
      <c r="D421" t="s">
        <v>1558</v>
      </c>
      <c r="E421" t="s">
        <v>1559</v>
      </c>
      <c r="F421" t="str">
        <f t="shared" si="6"/>
        <v>Jimmy Medranda</v>
      </c>
      <c r="G421" t="s">
        <v>860</v>
      </c>
      <c r="H421" s="143">
        <v>60000</v>
      </c>
      <c r="I421" s="143">
        <v>60000</v>
      </c>
      <c r="J421" t="str">
        <f>IF(G421="GK",VLOOKUP(F421,'[1]2015GoalKeeper Stats'!$A$2:$S$109,2,FALSE),VLOOKUP(F421,'[1]2015Player Stats'!$A$2:$AB$830,2,FALSE))</f>
        <v>NSH</v>
      </c>
      <c r="K421">
        <f>IF(G421="GK",VLOOKUP(F421,'[1]2015GoalKeeper Stats'!$A$2:$S$109,4,FALSE),VLOOKUP(F421,'[1]2015Player Stats'!$A$2:$AB$830,4,FALSE))</f>
        <v>7</v>
      </c>
      <c r="L421">
        <f>IF(G421="GK",VLOOKUP(F421,'[1]2015GoalKeeper Stats'!$A$2:$S$109,5,FALSE),VLOOKUP(F421,'[1]2015Player Stats'!$A$2:$AB$830,5,FALSE))</f>
        <v>7</v>
      </c>
      <c r="M421">
        <f>IF(G421="GK",VLOOKUP(F421,'[1]2015GoalKeeper Stats'!$A$2:$S$109,6,FALSE),VLOOKUP(F421,'[1]2015Player Stats'!$A$2:$AB$830,6,FALSE))</f>
        <v>426</v>
      </c>
      <c r="N421">
        <f>IF(G421="GK",VLOOKUP(F421,'[1]2015GoalKeeper Stats'!$A$2:$S$109,7,FALSE),VLOOKUP(F421,'[1]2015Player Stats'!$A$2:$AB$830,7,FALSE))</f>
        <v>0</v>
      </c>
      <c r="O421">
        <f>IF(G421="GK",VLOOKUP(F421,'[1]2015GoalKeeper Stats'!$A$2:$S$109,8,FALSE),VLOOKUP(F421,'[1]2015Player Stats'!$A$2:$AB$830,8,FALSE))</f>
        <v>0</v>
      </c>
      <c r="P421">
        <f>IF(G421="GK",VLOOKUP(F421,'[1]2015GoalKeeper Stats'!$A$2:$S$109,9,FALSE),VLOOKUP(F421,'[1]2015Player Stats'!$A$2:$AB$830,9,FALSE))</f>
        <v>5</v>
      </c>
      <c r="Q421">
        <f>IF(G421="GK",VLOOKUP(F421,'[1]2015GoalKeeper Stats'!$A$2:$S$109,10,FALSE),VLOOKUP(F421,'[1]2015Player Stats'!$A$2:$AB$830,10,FALSE))</f>
        <v>0</v>
      </c>
      <c r="R421">
        <f>IF(G421="GK",VLOOKUP(F421,'[1]2015GoalKeeper Stats'!$A$2:$S$109,11,FALSE),VLOOKUP(F421,'[1]2015Player Stats'!$A$2:$AB$830,11,FALSE))</f>
        <v>0</v>
      </c>
      <c r="S421" t="str">
        <f>IF(G421="GK",VLOOKUP(F421,'[1]2015GoalKeeper Stats'!$A$2:$S$109,12,FALSE),VLOOKUP(F421,'[1]2015Player Stats'!$A$2:$AB$830,12,FALSE))</f>
        <v>0/0</v>
      </c>
      <c r="T421">
        <f>IF(G421="GK",VLOOKUP(F421,'[1]2015GoalKeeper Stats'!$A$2:$S$109,13,FALSE),VLOOKUP(F421,'[1]2015Player Stats'!$A$2:$AB$830,13,FALSE))</f>
        <v>0</v>
      </c>
      <c r="U421">
        <f>IF(G421="GK",VLOOKUP(F421,'[1]2015GoalKeeper Stats'!$A$2:$S$109,14,FALSE),VLOOKUP(F421,'[1]2015Player Stats'!$A$2:$AB$830,14,FALSE))</f>
        <v>0</v>
      </c>
      <c r="V421">
        <f>IF(G421="GK",VLOOKUP(F421,'[1]2015GoalKeeper Stats'!$A$2:$S$109,15,FALSE),VLOOKUP(F421,'[1]2015Player Stats'!$A$2:$AB$830,15,FALSE))</f>
        <v>0</v>
      </c>
      <c r="W421">
        <f>IF(G421="GK",VLOOKUP(F421,'[1]2015GoalKeeper Stats'!$A$2:$S$109,16,FALSE),VLOOKUP(F421,'[1]2015Player Stats'!$A$2:$AB$830,16,FALSE))</f>
        <v>0</v>
      </c>
      <c r="X421">
        <f>IF(G421="GK",VLOOKUP(F421,'[1]2015GoalKeeper Stats'!$A$2:$S$109,17,FALSE),VLOOKUP(F421,'[1]2015Player Stats'!$A$2:$AB$830,17,FALSE))</f>
        <v>0</v>
      </c>
      <c r="Y421">
        <f>IF(G421="GK",VLOOKUP(F421,'[1]2015GoalKeeper Stats'!$A$2:$S$109,18,FALSE),VLOOKUP(F421,'[1]2015Player Stats'!$A$2:$AB$830,18,FALSE))</f>
        <v>0</v>
      </c>
      <c r="Z421">
        <f>IF(G421="GK",VLOOKUP(F421,'[1]2015GoalKeeper Stats'!$A$2:$S$109,19,FALSE),VLOOKUP(F421,'[1]2015Player Stats'!$A$2:$AB$830,19,FALSE))</f>
        <v>0</v>
      </c>
      <c r="AA421">
        <f>IF(G421="GK",VLOOKUP(F421,'[1]2015GoalKeeper Stats'!$A$2:$S$109,20,FALSE),VLOOKUP(F421,'[1]2015Player Stats'!$A$2:$AB$830,20,FALSE))</f>
        <v>0</v>
      </c>
      <c r="AB421">
        <f>IF(G421="GK",VLOOKUP(F421,'[1]2015GoalKeeper Stats'!$A$2:$S$109,21,FALSE),VLOOKUP(F421,'[1]2015Player Stats'!$A$2:$AB$830,21,FALSE))</f>
        <v>10</v>
      </c>
      <c r="AC421">
        <f>IF(G421="GK",VLOOKUP(F421,'[1]2015GoalKeeper Stats'!$A$2:$S$109,22,FALSE),VLOOKUP(F421,'[1]2015Player Stats'!$A$2:$AB$830,22,FALSE))</f>
        <v>4</v>
      </c>
      <c r="AD421">
        <f>IF(G421="GK",VLOOKUP(F421,'[1]2015GoalKeeper Stats'!$A$2:$S$109,23,FALSE),VLOOKUP(F421,'[1]2015Player Stats'!$A$2:$AB$830,23,FALSE))</f>
        <v>0</v>
      </c>
      <c r="AE421">
        <f>IF(G421="GK",VLOOKUP(F421,'[1]2015GoalKeeper Stats'!$A$2:$S$109,24,FALSE),VLOOKUP(F421,'[1]2015Player Stats'!$A$2:$AB$830,24,FALSE))</f>
        <v>1</v>
      </c>
      <c r="AF421">
        <f>IF(G421="GK",VLOOKUP(F421,'[1]2015GoalKeeper Stats'!$A$2:$S$109,25,FALSE),VLOOKUP(F421,'[1]2015Player Stats'!$A$2:$AB$830,25,FALSE))</f>
        <v>0</v>
      </c>
      <c r="AG421">
        <f>IF(G421="GK",VLOOKUP(F421,'[1]2015GoalKeeper Stats'!$A$2:$S$109,26,FALSE),VLOOKUP(F421,'[1]2015Player Stats'!$A$2:$AB$830,26,FALSE))</f>
        <v>0</v>
      </c>
      <c r="AH421" s="51">
        <v>2015</v>
      </c>
      <c r="AI421" s="51">
        <v>34</v>
      </c>
      <c r="AJ421" s="51">
        <v>405</v>
      </c>
      <c r="AK421" s="51">
        <v>351</v>
      </c>
      <c r="AL421" s="51">
        <v>47</v>
      </c>
      <c r="AM421" s="51">
        <v>44</v>
      </c>
      <c r="AN421" s="51">
        <v>3</v>
      </c>
      <c r="AO421" s="52">
        <v>45.26</v>
      </c>
      <c r="AP421" s="52">
        <v>40.06</v>
      </c>
      <c r="AQ421" s="52">
        <v>5.2</v>
      </c>
      <c r="AR421" s="52">
        <v>-2.2000000000000002</v>
      </c>
      <c r="AS421" s="51">
        <v>51</v>
      </c>
      <c r="AT421" s="52">
        <v>50.78</v>
      </c>
    </row>
    <row r="422" spans="1:46" hidden="1">
      <c r="A422">
        <v>2015</v>
      </c>
      <c r="B422" t="s">
        <v>195</v>
      </c>
      <c r="C422" t="s">
        <v>866</v>
      </c>
      <c r="D422" t="s">
        <v>1560</v>
      </c>
      <c r="E422" t="s">
        <v>1301</v>
      </c>
      <c r="F422" t="str">
        <f t="shared" si="6"/>
        <v>Rafael Garcia</v>
      </c>
      <c r="G422" t="s">
        <v>860</v>
      </c>
      <c r="H422" s="143">
        <v>60000</v>
      </c>
      <c r="I422" s="143">
        <v>60000</v>
      </c>
      <c r="J422" t="str">
        <f>IF(G422="GK",VLOOKUP(F422,'[1]2015GoalKeeper Stats'!$A$2:$S$109,2,FALSE),VLOOKUP(F422,'[1]2015Player Stats'!$A$2:$AB$830,2,FALSE))</f>
        <v xml:space="preserve">LA </v>
      </c>
      <c r="K422">
        <f>IF(G422="GK",VLOOKUP(F422,'[1]2015GoalKeeper Stats'!$A$2:$S$109,4,FALSE),VLOOKUP(F422,'[1]2015Player Stats'!$A$2:$AB$830,4,FALSE))</f>
        <v>10</v>
      </c>
      <c r="L422">
        <f>IF(G422="GK",VLOOKUP(F422,'[1]2015GoalKeeper Stats'!$A$2:$S$109,5,FALSE),VLOOKUP(F422,'[1]2015Player Stats'!$A$2:$AB$830,5,FALSE))</f>
        <v>4</v>
      </c>
      <c r="M422">
        <f>IF(G422="GK",VLOOKUP(F422,'[1]2015GoalKeeper Stats'!$A$2:$S$109,6,FALSE),VLOOKUP(F422,'[1]2015Player Stats'!$A$2:$AB$830,6,FALSE))</f>
        <v>338</v>
      </c>
      <c r="N422">
        <f>IF(G422="GK",VLOOKUP(F422,'[1]2015GoalKeeper Stats'!$A$2:$S$109,7,FALSE),VLOOKUP(F422,'[1]2015Player Stats'!$A$2:$AB$830,7,FALSE))</f>
        <v>0</v>
      </c>
      <c r="O422">
        <f>IF(G422="GK",VLOOKUP(F422,'[1]2015GoalKeeper Stats'!$A$2:$S$109,8,FALSE),VLOOKUP(F422,'[1]2015Player Stats'!$A$2:$AB$830,8,FALSE))</f>
        <v>0</v>
      </c>
      <c r="P422">
        <f>IF(G422="GK",VLOOKUP(F422,'[1]2015GoalKeeper Stats'!$A$2:$S$109,9,FALSE),VLOOKUP(F422,'[1]2015Player Stats'!$A$2:$AB$830,9,FALSE))</f>
        <v>1</v>
      </c>
      <c r="Q422">
        <f>IF(G422="GK",VLOOKUP(F422,'[1]2015GoalKeeper Stats'!$A$2:$S$109,10,FALSE),VLOOKUP(F422,'[1]2015Player Stats'!$A$2:$AB$830,10,FALSE))</f>
        <v>1</v>
      </c>
      <c r="R422">
        <f>IF(G422="GK",VLOOKUP(F422,'[1]2015GoalKeeper Stats'!$A$2:$S$109,11,FALSE),VLOOKUP(F422,'[1]2015Player Stats'!$A$2:$AB$830,11,FALSE))</f>
        <v>0</v>
      </c>
      <c r="S422" t="str">
        <f>IF(G422="GK",VLOOKUP(F422,'[1]2015GoalKeeper Stats'!$A$2:$S$109,12,FALSE),VLOOKUP(F422,'[1]2015Player Stats'!$A$2:$AB$830,12,FALSE))</f>
        <v>0/0</v>
      </c>
      <c r="T422">
        <f>IF(G422="GK",VLOOKUP(F422,'[1]2015GoalKeeper Stats'!$A$2:$S$109,13,FALSE),VLOOKUP(F422,'[1]2015Player Stats'!$A$2:$AB$830,13,FALSE))</f>
        <v>0</v>
      </c>
      <c r="U422">
        <f>IF(G422="GK",VLOOKUP(F422,'[1]2015GoalKeeper Stats'!$A$2:$S$109,14,FALSE),VLOOKUP(F422,'[1]2015Player Stats'!$A$2:$AB$830,14,FALSE))</f>
        <v>0</v>
      </c>
      <c r="V422">
        <f>IF(G422="GK",VLOOKUP(F422,'[1]2015GoalKeeper Stats'!$A$2:$S$109,15,FALSE),VLOOKUP(F422,'[1]2015Player Stats'!$A$2:$AB$830,15,FALSE))</f>
        <v>0</v>
      </c>
      <c r="W422">
        <f>IF(G422="GK",VLOOKUP(F422,'[1]2015GoalKeeper Stats'!$A$2:$S$109,16,FALSE),VLOOKUP(F422,'[1]2015Player Stats'!$A$2:$AB$830,16,FALSE))</f>
        <v>0</v>
      </c>
      <c r="X422">
        <f>IF(G422="GK",VLOOKUP(F422,'[1]2015GoalKeeper Stats'!$A$2:$S$109,17,FALSE),VLOOKUP(F422,'[1]2015Player Stats'!$A$2:$AB$830,17,FALSE))</f>
        <v>0</v>
      </c>
      <c r="Y422">
        <f>IF(G422="GK",VLOOKUP(F422,'[1]2015GoalKeeper Stats'!$A$2:$S$109,18,FALSE),VLOOKUP(F422,'[1]2015Player Stats'!$A$2:$AB$830,18,FALSE))</f>
        <v>0</v>
      </c>
      <c r="Z422">
        <f>IF(G422="GK",VLOOKUP(F422,'[1]2015GoalKeeper Stats'!$A$2:$S$109,19,FALSE),VLOOKUP(F422,'[1]2015Player Stats'!$A$2:$AB$830,19,FALSE))</f>
        <v>0</v>
      </c>
      <c r="AA422">
        <f>IF(G422="GK",VLOOKUP(F422,'[1]2015GoalKeeper Stats'!$A$2:$S$109,20,FALSE),VLOOKUP(F422,'[1]2015Player Stats'!$A$2:$AB$830,20,FALSE))</f>
        <v>0</v>
      </c>
      <c r="AB422">
        <f>IF(G422="GK",VLOOKUP(F422,'[1]2015GoalKeeper Stats'!$A$2:$S$109,21,FALSE),VLOOKUP(F422,'[1]2015Player Stats'!$A$2:$AB$830,21,FALSE))</f>
        <v>4</v>
      </c>
      <c r="AC422">
        <f>IF(G422="GK",VLOOKUP(F422,'[1]2015GoalKeeper Stats'!$A$2:$S$109,22,FALSE),VLOOKUP(F422,'[1]2015Player Stats'!$A$2:$AB$830,22,FALSE))</f>
        <v>6</v>
      </c>
      <c r="AD422">
        <f>IF(G422="GK",VLOOKUP(F422,'[1]2015GoalKeeper Stats'!$A$2:$S$109,23,FALSE),VLOOKUP(F422,'[1]2015Player Stats'!$A$2:$AB$830,23,FALSE))</f>
        <v>0</v>
      </c>
      <c r="AE422">
        <f>IF(G422="GK",VLOOKUP(F422,'[1]2015GoalKeeper Stats'!$A$2:$S$109,24,FALSE),VLOOKUP(F422,'[1]2015Player Stats'!$A$2:$AB$830,24,FALSE))</f>
        <v>1</v>
      </c>
      <c r="AF422">
        <f>IF(G422="GK",VLOOKUP(F422,'[1]2015GoalKeeper Stats'!$A$2:$S$109,25,FALSE),VLOOKUP(F422,'[1]2015Player Stats'!$A$2:$AB$830,25,FALSE))</f>
        <v>0</v>
      </c>
      <c r="AG422">
        <f>IF(G422="GK",VLOOKUP(F422,'[1]2015GoalKeeper Stats'!$A$2:$S$109,26,FALSE),VLOOKUP(F422,'[1]2015Player Stats'!$A$2:$AB$830,26,FALSE))</f>
        <v>100</v>
      </c>
      <c r="AH422" s="51">
        <v>2015</v>
      </c>
      <c r="AI422" s="51">
        <v>34</v>
      </c>
      <c r="AJ422" s="51">
        <v>406</v>
      </c>
      <c r="AK422" s="51">
        <v>395</v>
      </c>
      <c r="AL422" s="51">
        <v>56</v>
      </c>
      <c r="AM422" s="51">
        <v>46</v>
      </c>
      <c r="AN422" s="51">
        <v>10</v>
      </c>
      <c r="AO422" s="52">
        <v>44.89</v>
      </c>
      <c r="AP422" s="52">
        <v>42.23</v>
      </c>
      <c r="AQ422" s="52">
        <v>2.67</v>
      </c>
      <c r="AR422" s="52">
        <v>7.33</v>
      </c>
      <c r="AS422" s="51">
        <v>51</v>
      </c>
      <c r="AT422" s="52">
        <v>48</v>
      </c>
    </row>
    <row r="423" spans="1:46" hidden="1">
      <c r="A423">
        <v>2015</v>
      </c>
      <c r="B423" t="s">
        <v>195</v>
      </c>
      <c r="C423" t="s">
        <v>866</v>
      </c>
      <c r="D423" t="s">
        <v>1561</v>
      </c>
      <c r="E423" t="s">
        <v>1562</v>
      </c>
      <c r="F423" t="str">
        <f t="shared" si="6"/>
        <v>Bradford Jamieson</v>
      </c>
      <c r="G423" t="s">
        <v>875</v>
      </c>
      <c r="H423" s="143">
        <v>60000</v>
      </c>
      <c r="I423" s="143">
        <v>60000</v>
      </c>
      <c r="J423" t="str">
        <f>IF(G423="GK",VLOOKUP(F423,'[1]2015GoalKeeper Stats'!$A$2:$S$109,2,FALSE),VLOOKUP(F423,'[1]2015Player Stats'!$A$2:$AB$830,2,FALSE))</f>
        <v xml:space="preserve">LA </v>
      </c>
      <c r="K423">
        <f>IF(G423="GK",VLOOKUP(F423,'[1]2015GoalKeeper Stats'!$A$2:$S$109,4,FALSE),VLOOKUP(F423,'[1]2015Player Stats'!$A$2:$AB$830,4,FALSE))</f>
        <v>7</v>
      </c>
      <c r="L423">
        <f>IF(G423="GK",VLOOKUP(F423,'[1]2015GoalKeeper Stats'!$A$2:$S$109,5,FALSE),VLOOKUP(F423,'[1]2015Player Stats'!$A$2:$AB$830,5,FALSE))</f>
        <v>6</v>
      </c>
      <c r="M423">
        <f>IF(G423="GK",VLOOKUP(F423,'[1]2015GoalKeeper Stats'!$A$2:$S$109,6,FALSE),VLOOKUP(F423,'[1]2015Player Stats'!$A$2:$AB$830,6,FALSE))</f>
        <v>457</v>
      </c>
      <c r="N423">
        <f>IF(G423="GK",VLOOKUP(F423,'[1]2015GoalKeeper Stats'!$A$2:$S$109,7,FALSE),VLOOKUP(F423,'[1]2015Player Stats'!$A$2:$AB$830,7,FALSE))</f>
        <v>1</v>
      </c>
      <c r="O423">
        <f>IF(G423="GK",VLOOKUP(F423,'[1]2015GoalKeeper Stats'!$A$2:$S$109,8,FALSE),VLOOKUP(F423,'[1]2015Player Stats'!$A$2:$AB$830,8,FALSE))</f>
        <v>0</v>
      </c>
      <c r="P423">
        <f>IF(G423="GK",VLOOKUP(F423,'[1]2015GoalKeeper Stats'!$A$2:$S$109,9,FALSE),VLOOKUP(F423,'[1]2015Player Stats'!$A$2:$AB$830,9,FALSE))</f>
        <v>5</v>
      </c>
      <c r="Q423">
        <f>IF(G423="GK",VLOOKUP(F423,'[1]2015GoalKeeper Stats'!$A$2:$S$109,10,FALSE),VLOOKUP(F423,'[1]2015Player Stats'!$A$2:$AB$830,10,FALSE))</f>
        <v>2</v>
      </c>
      <c r="R423">
        <f>IF(G423="GK",VLOOKUP(F423,'[1]2015GoalKeeper Stats'!$A$2:$S$109,11,FALSE),VLOOKUP(F423,'[1]2015Player Stats'!$A$2:$AB$830,11,FALSE))</f>
        <v>0</v>
      </c>
      <c r="S423" t="str">
        <f>IF(G423="GK",VLOOKUP(F423,'[1]2015GoalKeeper Stats'!$A$2:$S$109,12,FALSE),VLOOKUP(F423,'[1]2015Player Stats'!$A$2:$AB$830,12,FALSE))</f>
        <v>0/0</v>
      </c>
      <c r="T423">
        <f>IF(G423="GK",VLOOKUP(F423,'[1]2015GoalKeeper Stats'!$A$2:$S$109,13,FALSE),VLOOKUP(F423,'[1]2015Player Stats'!$A$2:$AB$830,13,FALSE))</f>
        <v>0</v>
      </c>
      <c r="U423">
        <f>IF(G423="GK",VLOOKUP(F423,'[1]2015GoalKeeper Stats'!$A$2:$S$109,14,FALSE),VLOOKUP(F423,'[1]2015Player Stats'!$A$2:$AB$830,14,FALSE))</f>
        <v>1</v>
      </c>
      <c r="V423">
        <f>IF(G423="GK",VLOOKUP(F423,'[1]2015GoalKeeper Stats'!$A$2:$S$109,15,FALSE),VLOOKUP(F423,'[1]2015Player Stats'!$A$2:$AB$830,15,FALSE))</f>
        <v>0.2</v>
      </c>
      <c r="W423">
        <f>IF(G423="GK",VLOOKUP(F423,'[1]2015GoalKeeper Stats'!$A$2:$S$109,16,FALSE),VLOOKUP(F423,'[1]2015Player Stats'!$A$2:$AB$830,16,FALSE))</f>
        <v>20</v>
      </c>
      <c r="X423">
        <f>IF(G423="GK",VLOOKUP(F423,'[1]2015GoalKeeper Stats'!$A$2:$S$109,17,FALSE),VLOOKUP(F423,'[1]2015Player Stats'!$A$2:$AB$830,17,FALSE))</f>
        <v>0</v>
      </c>
      <c r="Y423">
        <f>IF(G423="GK",VLOOKUP(F423,'[1]2015GoalKeeper Stats'!$A$2:$S$109,18,FALSE),VLOOKUP(F423,'[1]2015Player Stats'!$A$2:$AB$830,18,FALSE))</f>
        <v>0</v>
      </c>
      <c r="Z423">
        <f>IF(G423="GK",VLOOKUP(F423,'[1]2015GoalKeeper Stats'!$A$2:$S$109,19,FALSE),VLOOKUP(F423,'[1]2015Player Stats'!$A$2:$AB$830,19,FALSE))</f>
        <v>0</v>
      </c>
      <c r="AA423">
        <f>IF(G423="GK",VLOOKUP(F423,'[1]2015GoalKeeper Stats'!$A$2:$S$109,20,FALSE),VLOOKUP(F423,'[1]2015Player Stats'!$A$2:$AB$830,20,FALSE))</f>
        <v>0</v>
      </c>
      <c r="AB423">
        <f>IF(G423="GK",VLOOKUP(F423,'[1]2015GoalKeeper Stats'!$A$2:$S$109,21,FALSE),VLOOKUP(F423,'[1]2015Player Stats'!$A$2:$AB$830,21,FALSE))</f>
        <v>14</v>
      </c>
      <c r="AC423">
        <f>IF(G423="GK",VLOOKUP(F423,'[1]2015GoalKeeper Stats'!$A$2:$S$109,22,FALSE),VLOOKUP(F423,'[1]2015Player Stats'!$A$2:$AB$830,22,FALSE))</f>
        <v>10</v>
      </c>
      <c r="AD423">
        <f>IF(G423="GK",VLOOKUP(F423,'[1]2015GoalKeeper Stats'!$A$2:$S$109,23,FALSE),VLOOKUP(F423,'[1]2015Player Stats'!$A$2:$AB$830,23,FALSE))</f>
        <v>0</v>
      </c>
      <c r="AE423">
        <f>IF(G423="GK",VLOOKUP(F423,'[1]2015GoalKeeper Stats'!$A$2:$S$109,24,FALSE),VLOOKUP(F423,'[1]2015Player Stats'!$A$2:$AB$830,24,FALSE))</f>
        <v>1</v>
      </c>
      <c r="AF423">
        <f>IF(G423="GK",VLOOKUP(F423,'[1]2015GoalKeeper Stats'!$A$2:$S$109,25,FALSE),VLOOKUP(F423,'[1]2015Player Stats'!$A$2:$AB$830,25,FALSE))</f>
        <v>0</v>
      </c>
      <c r="AG423">
        <f>IF(G423="GK",VLOOKUP(F423,'[1]2015GoalKeeper Stats'!$A$2:$S$109,26,FALSE),VLOOKUP(F423,'[1]2015Player Stats'!$A$2:$AB$830,26,FALSE))</f>
        <v>40</v>
      </c>
      <c r="AH423" s="51">
        <v>2015</v>
      </c>
      <c r="AI423" s="51">
        <v>34</v>
      </c>
      <c r="AJ423" s="51">
        <v>406</v>
      </c>
      <c r="AK423" s="51">
        <v>395</v>
      </c>
      <c r="AL423" s="51">
        <v>56</v>
      </c>
      <c r="AM423" s="51">
        <v>46</v>
      </c>
      <c r="AN423" s="51">
        <v>10</v>
      </c>
      <c r="AO423" s="52">
        <v>44.89</v>
      </c>
      <c r="AP423" s="52">
        <v>42.23</v>
      </c>
      <c r="AQ423" s="52">
        <v>2.67</v>
      </c>
      <c r="AR423" s="52">
        <v>7.33</v>
      </c>
      <c r="AS423" s="51">
        <v>51</v>
      </c>
      <c r="AT423" s="52">
        <v>48</v>
      </c>
    </row>
    <row r="424" spans="1:46" hidden="1">
      <c r="A424">
        <v>2015</v>
      </c>
      <c r="B424" t="s">
        <v>195</v>
      </c>
      <c r="C424" t="s">
        <v>866</v>
      </c>
      <c r="D424" t="s">
        <v>981</v>
      </c>
      <c r="E424" t="s">
        <v>1563</v>
      </c>
      <c r="F424" t="str">
        <f t="shared" si="6"/>
        <v>Ignacio Maganto</v>
      </c>
      <c r="G424" t="s">
        <v>860</v>
      </c>
      <c r="H424" s="143">
        <v>60000</v>
      </c>
      <c r="I424" s="143">
        <v>60000</v>
      </c>
      <c r="J424" t="str">
        <f>IF(G424="GK",VLOOKUP(F424,'[1]2015GoalKeeper Stats'!$A$2:$S$109,2,FALSE),VLOOKUP(F424,'[1]2015Player Stats'!$A$2:$AB$830,2,FALSE))</f>
        <v xml:space="preserve">LA </v>
      </c>
      <c r="K424">
        <f>IF(G424="GK",VLOOKUP(F424,'[1]2015GoalKeeper Stats'!$A$2:$S$109,4,FALSE),VLOOKUP(F424,'[1]2015Player Stats'!$A$2:$AB$830,4,FALSE))</f>
        <v>13</v>
      </c>
      <c r="L424">
        <f>IF(G424="GK",VLOOKUP(F424,'[1]2015GoalKeeper Stats'!$A$2:$S$109,5,FALSE),VLOOKUP(F424,'[1]2015Player Stats'!$A$2:$AB$830,5,FALSE))</f>
        <v>6</v>
      </c>
      <c r="M424">
        <f>IF(G424="GK",VLOOKUP(F424,'[1]2015GoalKeeper Stats'!$A$2:$S$109,6,FALSE),VLOOKUP(F424,'[1]2015Player Stats'!$A$2:$AB$830,6,FALSE))</f>
        <v>524</v>
      </c>
      <c r="N424">
        <f>IF(G424="GK",VLOOKUP(F424,'[1]2015GoalKeeper Stats'!$A$2:$S$109,7,FALSE),VLOOKUP(F424,'[1]2015Player Stats'!$A$2:$AB$830,7,FALSE))</f>
        <v>1</v>
      </c>
      <c r="O424">
        <f>IF(G424="GK",VLOOKUP(F424,'[1]2015GoalKeeper Stats'!$A$2:$S$109,8,FALSE),VLOOKUP(F424,'[1]2015Player Stats'!$A$2:$AB$830,8,FALSE))</f>
        <v>2</v>
      </c>
      <c r="P424">
        <f>IF(G424="GK",VLOOKUP(F424,'[1]2015GoalKeeper Stats'!$A$2:$S$109,9,FALSE),VLOOKUP(F424,'[1]2015Player Stats'!$A$2:$AB$830,9,FALSE))</f>
        <v>8</v>
      </c>
      <c r="Q424">
        <f>IF(G424="GK",VLOOKUP(F424,'[1]2015GoalKeeper Stats'!$A$2:$S$109,10,FALSE),VLOOKUP(F424,'[1]2015Player Stats'!$A$2:$AB$830,10,FALSE))</f>
        <v>3</v>
      </c>
      <c r="R424">
        <f>IF(G424="GK",VLOOKUP(F424,'[1]2015GoalKeeper Stats'!$A$2:$S$109,11,FALSE),VLOOKUP(F424,'[1]2015Player Stats'!$A$2:$AB$830,11,FALSE))</f>
        <v>0</v>
      </c>
      <c r="S424" t="str">
        <f>IF(G424="GK",VLOOKUP(F424,'[1]2015GoalKeeper Stats'!$A$2:$S$109,12,FALSE),VLOOKUP(F424,'[1]2015Player Stats'!$A$2:$AB$830,12,FALSE))</f>
        <v>0/0</v>
      </c>
      <c r="T424">
        <f>IF(G424="GK",VLOOKUP(F424,'[1]2015GoalKeeper Stats'!$A$2:$S$109,13,FALSE),VLOOKUP(F424,'[1]2015Player Stats'!$A$2:$AB$830,13,FALSE))</f>
        <v>0</v>
      </c>
      <c r="U424">
        <f>IF(G424="GK",VLOOKUP(F424,'[1]2015GoalKeeper Stats'!$A$2:$S$109,14,FALSE),VLOOKUP(F424,'[1]2015Player Stats'!$A$2:$AB$830,14,FALSE))</f>
        <v>1</v>
      </c>
      <c r="V424">
        <f>IF(G424="GK",VLOOKUP(F424,'[1]2015GoalKeeper Stats'!$A$2:$S$109,15,FALSE),VLOOKUP(F424,'[1]2015Player Stats'!$A$2:$AB$830,15,FALSE))</f>
        <v>0.17</v>
      </c>
      <c r="W424">
        <f>IF(G424="GK",VLOOKUP(F424,'[1]2015GoalKeeper Stats'!$A$2:$S$109,16,FALSE),VLOOKUP(F424,'[1]2015Player Stats'!$A$2:$AB$830,16,FALSE))</f>
        <v>12.5</v>
      </c>
      <c r="X424">
        <f>IF(G424="GK",VLOOKUP(F424,'[1]2015GoalKeeper Stats'!$A$2:$S$109,17,FALSE),VLOOKUP(F424,'[1]2015Player Stats'!$A$2:$AB$830,17,FALSE))</f>
        <v>0</v>
      </c>
      <c r="Y424">
        <f>IF(G424="GK",VLOOKUP(F424,'[1]2015GoalKeeper Stats'!$A$2:$S$109,18,FALSE),VLOOKUP(F424,'[1]2015Player Stats'!$A$2:$AB$830,18,FALSE))</f>
        <v>1</v>
      </c>
      <c r="Z424">
        <f>IF(G424="GK",VLOOKUP(F424,'[1]2015GoalKeeper Stats'!$A$2:$S$109,19,FALSE),VLOOKUP(F424,'[1]2015Player Stats'!$A$2:$AB$830,19,FALSE))</f>
        <v>1</v>
      </c>
      <c r="AA424">
        <f>IF(G424="GK",VLOOKUP(F424,'[1]2015GoalKeeper Stats'!$A$2:$S$109,20,FALSE),VLOOKUP(F424,'[1]2015Player Stats'!$A$2:$AB$830,20,FALSE))</f>
        <v>0.34</v>
      </c>
      <c r="AB424">
        <f>IF(G424="GK",VLOOKUP(F424,'[1]2015GoalKeeper Stats'!$A$2:$S$109,21,FALSE),VLOOKUP(F424,'[1]2015Player Stats'!$A$2:$AB$830,21,FALSE))</f>
        <v>9</v>
      </c>
      <c r="AC424">
        <f>IF(G424="GK",VLOOKUP(F424,'[1]2015GoalKeeper Stats'!$A$2:$S$109,22,FALSE),VLOOKUP(F424,'[1]2015Player Stats'!$A$2:$AB$830,22,FALSE))</f>
        <v>10</v>
      </c>
      <c r="AD424">
        <f>IF(G424="GK",VLOOKUP(F424,'[1]2015GoalKeeper Stats'!$A$2:$S$109,23,FALSE),VLOOKUP(F424,'[1]2015Player Stats'!$A$2:$AB$830,23,FALSE))</f>
        <v>0</v>
      </c>
      <c r="AE424">
        <f>IF(G424="GK",VLOOKUP(F424,'[1]2015GoalKeeper Stats'!$A$2:$S$109,24,FALSE),VLOOKUP(F424,'[1]2015Player Stats'!$A$2:$AB$830,24,FALSE))</f>
        <v>0</v>
      </c>
      <c r="AF424">
        <f>IF(G424="GK",VLOOKUP(F424,'[1]2015GoalKeeper Stats'!$A$2:$S$109,25,FALSE),VLOOKUP(F424,'[1]2015Player Stats'!$A$2:$AB$830,25,FALSE))</f>
        <v>0</v>
      </c>
      <c r="AG424">
        <f>IF(G424="GK",VLOOKUP(F424,'[1]2015GoalKeeper Stats'!$A$2:$S$109,26,FALSE),VLOOKUP(F424,'[1]2015Player Stats'!$A$2:$AB$830,26,FALSE))</f>
        <v>37.5</v>
      </c>
      <c r="AH424" s="51">
        <v>2015</v>
      </c>
      <c r="AI424" s="51">
        <v>34</v>
      </c>
      <c r="AJ424" s="51">
        <v>406</v>
      </c>
      <c r="AK424" s="51">
        <v>395</v>
      </c>
      <c r="AL424" s="51">
        <v>56</v>
      </c>
      <c r="AM424" s="51">
        <v>46</v>
      </c>
      <c r="AN424" s="51">
        <v>10</v>
      </c>
      <c r="AO424" s="52">
        <v>44.89</v>
      </c>
      <c r="AP424" s="52">
        <v>42.23</v>
      </c>
      <c r="AQ424" s="52">
        <v>2.67</v>
      </c>
      <c r="AR424" s="52">
        <v>7.33</v>
      </c>
      <c r="AS424" s="51">
        <v>51</v>
      </c>
      <c r="AT424" s="52">
        <v>48</v>
      </c>
    </row>
    <row r="425" spans="1:46" hidden="1">
      <c r="A425">
        <v>2015</v>
      </c>
      <c r="B425" t="s">
        <v>195</v>
      </c>
      <c r="C425" t="s">
        <v>866</v>
      </c>
      <c r="D425" t="s">
        <v>873</v>
      </c>
      <c r="E425" t="s">
        <v>1564</v>
      </c>
      <c r="F425" t="str">
        <f t="shared" si="6"/>
        <v>David Romney</v>
      </c>
      <c r="G425" t="s">
        <v>893</v>
      </c>
      <c r="H425" s="143">
        <v>60000</v>
      </c>
      <c r="I425" s="143">
        <v>60000</v>
      </c>
      <c r="J425" t="str">
        <f>IF(G425="GK",VLOOKUP(F425,'[1]2015GoalKeeper Stats'!$A$2:$S$109,2,FALSE),VLOOKUP(F425,'[1]2015Player Stats'!$A$2:$AB$830,2,FALSE))</f>
        <v>NSH</v>
      </c>
      <c r="K425">
        <f>IF(G425="GK",VLOOKUP(F425,'[1]2015GoalKeeper Stats'!$A$2:$S$109,4,FALSE),VLOOKUP(F425,'[1]2015Player Stats'!$A$2:$AB$830,4,FALSE))</f>
        <v>5</v>
      </c>
      <c r="L425">
        <f>IF(G425="GK",VLOOKUP(F425,'[1]2015GoalKeeper Stats'!$A$2:$S$109,5,FALSE),VLOOKUP(F425,'[1]2015Player Stats'!$A$2:$AB$830,5,FALSE))</f>
        <v>2</v>
      </c>
      <c r="M425">
        <f>IF(G425="GK",VLOOKUP(F425,'[1]2015GoalKeeper Stats'!$A$2:$S$109,6,FALSE),VLOOKUP(F425,'[1]2015Player Stats'!$A$2:$AB$830,6,FALSE))</f>
        <v>259</v>
      </c>
      <c r="N425">
        <f>IF(G425="GK",VLOOKUP(F425,'[1]2015GoalKeeper Stats'!$A$2:$S$109,7,FALSE),VLOOKUP(F425,'[1]2015Player Stats'!$A$2:$AB$830,7,FALSE))</f>
        <v>0</v>
      </c>
      <c r="O425">
        <f>IF(G425="GK",VLOOKUP(F425,'[1]2015GoalKeeper Stats'!$A$2:$S$109,8,FALSE),VLOOKUP(F425,'[1]2015Player Stats'!$A$2:$AB$830,8,FALSE))</f>
        <v>0</v>
      </c>
      <c r="P425">
        <f>IF(G425="GK",VLOOKUP(F425,'[1]2015GoalKeeper Stats'!$A$2:$S$109,9,FALSE),VLOOKUP(F425,'[1]2015Player Stats'!$A$2:$AB$830,9,FALSE))</f>
        <v>1</v>
      </c>
      <c r="Q425">
        <f>IF(G425="GK",VLOOKUP(F425,'[1]2015GoalKeeper Stats'!$A$2:$S$109,10,FALSE),VLOOKUP(F425,'[1]2015Player Stats'!$A$2:$AB$830,10,FALSE))</f>
        <v>1</v>
      </c>
      <c r="R425">
        <f>IF(G425="GK",VLOOKUP(F425,'[1]2015GoalKeeper Stats'!$A$2:$S$109,11,FALSE),VLOOKUP(F425,'[1]2015Player Stats'!$A$2:$AB$830,11,FALSE))</f>
        <v>0</v>
      </c>
      <c r="S425" t="str">
        <f>IF(G425="GK",VLOOKUP(F425,'[1]2015GoalKeeper Stats'!$A$2:$S$109,12,FALSE),VLOOKUP(F425,'[1]2015Player Stats'!$A$2:$AB$830,12,FALSE))</f>
        <v>0/0</v>
      </c>
      <c r="T425">
        <f>IF(G425="GK",VLOOKUP(F425,'[1]2015GoalKeeper Stats'!$A$2:$S$109,13,FALSE),VLOOKUP(F425,'[1]2015Player Stats'!$A$2:$AB$830,13,FALSE))</f>
        <v>0</v>
      </c>
      <c r="U425">
        <f>IF(G425="GK",VLOOKUP(F425,'[1]2015GoalKeeper Stats'!$A$2:$S$109,14,FALSE),VLOOKUP(F425,'[1]2015Player Stats'!$A$2:$AB$830,14,FALSE))</f>
        <v>0</v>
      </c>
      <c r="V425">
        <f>IF(G425="GK",VLOOKUP(F425,'[1]2015GoalKeeper Stats'!$A$2:$S$109,15,FALSE),VLOOKUP(F425,'[1]2015Player Stats'!$A$2:$AB$830,15,FALSE))</f>
        <v>0</v>
      </c>
      <c r="W425">
        <f>IF(G425="GK",VLOOKUP(F425,'[1]2015GoalKeeper Stats'!$A$2:$S$109,16,FALSE),VLOOKUP(F425,'[1]2015Player Stats'!$A$2:$AB$830,16,FALSE))</f>
        <v>0</v>
      </c>
      <c r="X425">
        <f>IF(G425="GK",VLOOKUP(F425,'[1]2015GoalKeeper Stats'!$A$2:$S$109,17,FALSE),VLOOKUP(F425,'[1]2015Player Stats'!$A$2:$AB$830,17,FALSE))</f>
        <v>0</v>
      </c>
      <c r="Y425">
        <f>IF(G425="GK",VLOOKUP(F425,'[1]2015GoalKeeper Stats'!$A$2:$S$109,18,FALSE),VLOOKUP(F425,'[1]2015Player Stats'!$A$2:$AB$830,18,FALSE))</f>
        <v>0</v>
      </c>
      <c r="Z425">
        <f>IF(G425="GK",VLOOKUP(F425,'[1]2015GoalKeeper Stats'!$A$2:$S$109,19,FALSE),VLOOKUP(F425,'[1]2015Player Stats'!$A$2:$AB$830,19,FALSE))</f>
        <v>0</v>
      </c>
      <c r="AA425">
        <f>IF(G425="GK",VLOOKUP(F425,'[1]2015GoalKeeper Stats'!$A$2:$S$109,20,FALSE),VLOOKUP(F425,'[1]2015Player Stats'!$A$2:$AB$830,20,FALSE))</f>
        <v>0</v>
      </c>
      <c r="AB425">
        <f>IF(G425="GK",VLOOKUP(F425,'[1]2015GoalKeeper Stats'!$A$2:$S$109,21,FALSE),VLOOKUP(F425,'[1]2015Player Stats'!$A$2:$AB$830,21,FALSE))</f>
        <v>2</v>
      </c>
      <c r="AC425">
        <f>IF(G425="GK",VLOOKUP(F425,'[1]2015GoalKeeper Stats'!$A$2:$S$109,22,FALSE),VLOOKUP(F425,'[1]2015Player Stats'!$A$2:$AB$830,22,FALSE))</f>
        <v>0</v>
      </c>
      <c r="AD425">
        <f>IF(G425="GK",VLOOKUP(F425,'[1]2015GoalKeeper Stats'!$A$2:$S$109,23,FALSE),VLOOKUP(F425,'[1]2015Player Stats'!$A$2:$AB$830,23,FALSE))</f>
        <v>0</v>
      </c>
      <c r="AE425">
        <f>IF(G425="GK",VLOOKUP(F425,'[1]2015GoalKeeper Stats'!$A$2:$S$109,24,FALSE),VLOOKUP(F425,'[1]2015Player Stats'!$A$2:$AB$830,24,FALSE))</f>
        <v>0</v>
      </c>
      <c r="AF425">
        <f>IF(G425="GK",VLOOKUP(F425,'[1]2015GoalKeeper Stats'!$A$2:$S$109,25,FALSE),VLOOKUP(F425,'[1]2015Player Stats'!$A$2:$AB$830,25,FALSE))</f>
        <v>0</v>
      </c>
      <c r="AG425">
        <f>IF(G425="GK",VLOOKUP(F425,'[1]2015GoalKeeper Stats'!$A$2:$S$109,26,FALSE),VLOOKUP(F425,'[1]2015Player Stats'!$A$2:$AB$830,26,FALSE))</f>
        <v>100</v>
      </c>
      <c r="AH425" s="51">
        <v>2015</v>
      </c>
      <c r="AI425" s="51">
        <v>34</v>
      </c>
      <c r="AJ425" s="51">
        <v>406</v>
      </c>
      <c r="AK425" s="51">
        <v>395</v>
      </c>
      <c r="AL425" s="51">
        <v>56</v>
      </c>
      <c r="AM425" s="51">
        <v>46</v>
      </c>
      <c r="AN425" s="51">
        <v>10</v>
      </c>
      <c r="AO425" s="52">
        <v>44.89</v>
      </c>
      <c r="AP425" s="52">
        <v>42.23</v>
      </c>
      <c r="AQ425" s="52">
        <v>2.67</v>
      </c>
      <c r="AR425" s="52">
        <v>7.33</v>
      </c>
      <c r="AS425" s="51">
        <v>51</v>
      </c>
      <c r="AT425" s="52">
        <v>48</v>
      </c>
    </row>
    <row r="426" spans="1:46" hidden="1">
      <c r="A426">
        <v>2015</v>
      </c>
      <c r="B426" t="s">
        <v>195</v>
      </c>
      <c r="C426" t="s">
        <v>866</v>
      </c>
      <c r="D426" t="s">
        <v>1415</v>
      </c>
      <c r="E426" t="s">
        <v>1565</v>
      </c>
      <c r="F426" t="str">
        <f t="shared" si="6"/>
        <v>Charlie Rugg</v>
      </c>
      <c r="G426" t="s">
        <v>875</v>
      </c>
      <c r="H426" s="143">
        <v>60000</v>
      </c>
      <c r="I426" s="143">
        <v>60000</v>
      </c>
      <c r="J426" t="str">
        <f>IF(G426="GK",VLOOKUP(F426,'[1]2015GoalKeeper Stats'!$A$2:$S$109,2,FALSE),VLOOKUP(F426,'[1]2015Player Stats'!$A$2:$AB$830,2,FALSE))</f>
        <v xml:space="preserve">LA </v>
      </c>
      <c r="K426">
        <f>IF(G426="GK",VLOOKUP(F426,'[1]2015GoalKeeper Stats'!$A$2:$S$109,4,FALSE),VLOOKUP(F426,'[1]2015Player Stats'!$A$2:$AB$830,4,FALSE))</f>
        <v>0</v>
      </c>
      <c r="L426">
        <f>IF(G426="GK",VLOOKUP(F426,'[1]2015GoalKeeper Stats'!$A$2:$S$109,5,FALSE),VLOOKUP(F426,'[1]2015Player Stats'!$A$2:$AB$830,5,FALSE))</f>
        <v>0</v>
      </c>
      <c r="M426">
        <f>IF(G426="GK",VLOOKUP(F426,'[1]2015GoalKeeper Stats'!$A$2:$S$109,6,FALSE),VLOOKUP(F426,'[1]2015Player Stats'!$A$2:$AB$830,6,FALSE))</f>
        <v>0</v>
      </c>
      <c r="N426">
        <f>IF(G426="GK",VLOOKUP(F426,'[1]2015GoalKeeper Stats'!$A$2:$S$109,7,FALSE),VLOOKUP(F426,'[1]2015Player Stats'!$A$2:$AB$830,7,FALSE))</f>
        <v>0</v>
      </c>
      <c r="O426">
        <f>IF(G426="GK",VLOOKUP(F426,'[1]2015GoalKeeper Stats'!$A$2:$S$109,8,FALSE),VLOOKUP(F426,'[1]2015Player Stats'!$A$2:$AB$830,8,FALSE))</f>
        <v>0</v>
      </c>
      <c r="P426">
        <f>IF(G426="GK",VLOOKUP(F426,'[1]2015GoalKeeper Stats'!$A$2:$S$109,9,FALSE),VLOOKUP(F426,'[1]2015Player Stats'!$A$2:$AB$830,9,FALSE))</f>
        <v>0</v>
      </c>
      <c r="Q426">
        <f>IF(G426="GK",VLOOKUP(F426,'[1]2015GoalKeeper Stats'!$A$2:$S$109,10,FALSE),VLOOKUP(F426,'[1]2015Player Stats'!$A$2:$AB$830,10,FALSE))</f>
        <v>0</v>
      </c>
      <c r="R426">
        <f>IF(G426="GK",VLOOKUP(F426,'[1]2015GoalKeeper Stats'!$A$2:$S$109,11,FALSE),VLOOKUP(F426,'[1]2015Player Stats'!$A$2:$AB$830,11,FALSE))</f>
        <v>0</v>
      </c>
      <c r="S426" t="str">
        <f>IF(G426="GK",VLOOKUP(F426,'[1]2015GoalKeeper Stats'!$A$2:$S$109,12,FALSE),VLOOKUP(F426,'[1]2015Player Stats'!$A$2:$AB$830,12,FALSE))</f>
        <v>0/0</v>
      </c>
      <c r="T426">
        <f>IF(G426="GK",VLOOKUP(F426,'[1]2015GoalKeeper Stats'!$A$2:$S$109,13,FALSE),VLOOKUP(F426,'[1]2015Player Stats'!$A$2:$AB$830,13,FALSE))</f>
        <v>0</v>
      </c>
      <c r="U426">
        <f>IF(G426="GK",VLOOKUP(F426,'[1]2015GoalKeeper Stats'!$A$2:$S$109,14,FALSE),VLOOKUP(F426,'[1]2015Player Stats'!$A$2:$AB$830,14,FALSE))</f>
        <v>0</v>
      </c>
      <c r="V426">
        <f>IF(G426="GK",VLOOKUP(F426,'[1]2015GoalKeeper Stats'!$A$2:$S$109,15,FALSE),VLOOKUP(F426,'[1]2015Player Stats'!$A$2:$AB$830,15,FALSE))</f>
        <v>0</v>
      </c>
      <c r="W426">
        <f>IF(G426="GK",VLOOKUP(F426,'[1]2015GoalKeeper Stats'!$A$2:$S$109,16,FALSE),VLOOKUP(F426,'[1]2015Player Stats'!$A$2:$AB$830,16,FALSE))</f>
        <v>0</v>
      </c>
      <c r="X426">
        <f>IF(G426="GK",VLOOKUP(F426,'[1]2015GoalKeeper Stats'!$A$2:$S$109,17,FALSE),VLOOKUP(F426,'[1]2015Player Stats'!$A$2:$AB$830,17,FALSE))</f>
        <v>0</v>
      </c>
      <c r="Y426">
        <f>IF(G426="GK",VLOOKUP(F426,'[1]2015GoalKeeper Stats'!$A$2:$S$109,18,FALSE),VLOOKUP(F426,'[1]2015Player Stats'!$A$2:$AB$830,18,FALSE))</f>
        <v>0</v>
      </c>
      <c r="Z426">
        <f>IF(G426="GK",VLOOKUP(F426,'[1]2015GoalKeeper Stats'!$A$2:$S$109,19,FALSE),VLOOKUP(F426,'[1]2015Player Stats'!$A$2:$AB$830,19,FALSE))</f>
        <v>0</v>
      </c>
      <c r="AA426">
        <f>IF(G426="GK",VLOOKUP(F426,'[1]2015GoalKeeper Stats'!$A$2:$S$109,20,FALSE),VLOOKUP(F426,'[1]2015Player Stats'!$A$2:$AB$830,20,FALSE))</f>
        <v>0</v>
      </c>
      <c r="AB426">
        <f>IF(G426="GK",VLOOKUP(F426,'[1]2015GoalKeeper Stats'!$A$2:$S$109,21,FALSE),VLOOKUP(F426,'[1]2015Player Stats'!$A$2:$AB$830,21,FALSE))</f>
        <v>0</v>
      </c>
      <c r="AC426">
        <f>IF(G426="GK",VLOOKUP(F426,'[1]2015GoalKeeper Stats'!$A$2:$S$109,22,FALSE),VLOOKUP(F426,'[1]2015Player Stats'!$A$2:$AB$830,22,FALSE))</f>
        <v>0</v>
      </c>
      <c r="AD426">
        <f>IF(G426="GK",VLOOKUP(F426,'[1]2015GoalKeeper Stats'!$A$2:$S$109,23,FALSE),VLOOKUP(F426,'[1]2015Player Stats'!$A$2:$AB$830,23,FALSE))</f>
        <v>0</v>
      </c>
      <c r="AE426">
        <f>IF(G426="GK",VLOOKUP(F426,'[1]2015GoalKeeper Stats'!$A$2:$S$109,24,FALSE),VLOOKUP(F426,'[1]2015Player Stats'!$A$2:$AB$830,24,FALSE))</f>
        <v>0</v>
      </c>
      <c r="AF426">
        <f>IF(G426="GK",VLOOKUP(F426,'[1]2015GoalKeeper Stats'!$A$2:$S$109,25,FALSE),VLOOKUP(F426,'[1]2015Player Stats'!$A$2:$AB$830,25,FALSE))</f>
        <v>0</v>
      </c>
      <c r="AG426">
        <f>IF(G426="GK",VLOOKUP(F426,'[1]2015GoalKeeper Stats'!$A$2:$S$109,26,FALSE),VLOOKUP(F426,'[1]2015Player Stats'!$A$2:$AB$830,26,FALSE))</f>
        <v>0</v>
      </c>
      <c r="AH426" s="51">
        <v>2015</v>
      </c>
      <c r="AI426" s="51">
        <v>34</v>
      </c>
      <c r="AJ426" s="51">
        <v>406</v>
      </c>
      <c r="AK426" s="51">
        <v>395</v>
      </c>
      <c r="AL426" s="51">
        <v>56</v>
      </c>
      <c r="AM426" s="51">
        <v>46</v>
      </c>
      <c r="AN426" s="51">
        <v>10</v>
      </c>
      <c r="AO426" s="52">
        <v>44.89</v>
      </c>
      <c r="AP426" s="52">
        <v>42.23</v>
      </c>
      <c r="AQ426" s="52">
        <v>2.67</v>
      </c>
      <c r="AR426" s="52">
        <v>7.33</v>
      </c>
      <c r="AS426" s="51">
        <v>51</v>
      </c>
      <c r="AT426" s="52">
        <v>48</v>
      </c>
    </row>
    <row r="427" spans="1:46" hidden="1">
      <c r="A427">
        <v>2015</v>
      </c>
      <c r="B427" t="s">
        <v>195</v>
      </c>
      <c r="C427" t="s">
        <v>866</v>
      </c>
      <c r="D427" t="s">
        <v>1566</v>
      </c>
      <c r="E427" t="s">
        <v>1189</v>
      </c>
      <c r="F427" t="str">
        <f t="shared" si="6"/>
        <v>Kenney Walker</v>
      </c>
      <c r="G427" t="s">
        <v>860</v>
      </c>
      <c r="H427" s="143">
        <v>60000</v>
      </c>
      <c r="I427" s="143">
        <v>60000</v>
      </c>
      <c r="J427" t="str">
        <f>IF(G427="GK",VLOOKUP(F427,'[1]2015GoalKeeper Stats'!$A$2:$S$109,2,FALSE),VLOOKUP(F427,'[1]2015Player Stats'!$A$2:$AB$830,2,FALSE))</f>
        <v xml:space="preserve">LA </v>
      </c>
      <c r="K427">
        <f>IF(G427="GK",VLOOKUP(F427,'[1]2015GoalKeeper Stats'!$A$2:$S$109,4,FALSE),VLOOKUP(F427,'[1]2015Player Stats'!$A$2:$AB$830,4,FALSE))</f>
        <v>8</v>
      </c>
      <c r="L427">
        <f>IF(G427="GK",VLOOKUP(F427,'[1]2015GoalKeeper Stats'!$A$2:$S$109,5,FALSE),VLOOKUP(F427,'[1]2015Player Stats'!$A$2:$AB$830,5,FALSE))</f>
        <v>3</v>
      </c>
      <c r="M427">
        <f>IF(G427="GK",VLOOKUP(F427,'[1]2015GoalKeeper Stats'!$A$2:$S$109,6,FALSE),VLOOKUP(F427,'[1]2015Player Stats'!$A$2:$AB$830,6,FALSE))</f>
        <v>285</v>
      </c>
      <c r="N427">
        <f>IF(G427="GK",VLOOKUP(F427,'[1]2015GoalKeeper Stats'!$A$2:$S$109,7,FALSE),VLOOKUP(F427,'[1]2015Player Stats'!$A$2:$AB$830,7,FALSE))</f>
        <v>0</v>
      </c>
      <c r="O427">
        <f>IF(G427="GK",VLOOKUP(F427,'[1]2015GoalKeeper Stats'!$A$2:$S$109,8,FALSE),VLOOKUP(F427,'[1]2015Player Stats'!$A$2:$AB$830,8,FALSE))</f>
        <v>0</v>
      </c>
      <c r="P427">
        <f>IF(G427="GK",VLOOKUP(F427,'[1]2015GoalKeeper Stats'!$A$2:$S$109,9,FALSE),VLOOKUP(F427,'[1]2015Player Stats'!$A$2:$AB$830,9,FALSE))</f>
        <v>1</v>
      </c>
      <c r="Q427">
        <f>IF(G427="GK",VLOOKUP(F427,'[1]2015GoalKeeper Stats'!$A$2:$S$109,10,FALSE),VLOOKUP(F427,'[1]2015Player Stats'!$A$2:$AB$830,10,FALSE))</f>
        <v>1</v>
      </c>
      <c r="R427">
        <f>IF(G427="GK",VLOOKUP(F427,'[1]2015GoalKeeper Stats'!$A$2:$S$109,11,FALSE),VLOOKUP(F427,'[1]2015Player Stats'!$A$2:$AB$830,11,FALSE))</f>
        <v>0</v>
      </c>
      <c r="S427" t="str">
        <f>IF(G427="GK",VLOOKUP(F427,'[1]2015GoalKeeper Stats'!$A$2:$S$109,12,FALSE),VLOOKUP(F427,'[1]2015Player Stats'!$A$2:$AB$830,12,FALSE))</f>
        <v>0/0</v>
      </c>
      <c r="T427">
        <f>IF(G427="GK",VLOOKUP(F427,'[1]2015GoalKeeper Stats'!$A$2:$S$109,13,FALSE),VLOOKUP(F427,'[1]2015Player Stats'!$A$2:$AB$830,13,FALSE))</f>
        <v>0</v>
      </c>
      <c r="U427">
        <f>IF(G427="GK",VLOOKUP(F427,'[1]2015GoalKeeper Stats'!$A$2:$S$109,14,FALSE),VLOOKUP(F427,'[1]2015Player Stats'!$A$2:$AB$830,14,FALSE))</f>
        <v>0</v>
      </c>
      <c r="V427">
        <f>IF(G427="GK",VLOOKUP(F427,'[1]2015GoalKeeper Stats'!$A$2:$S$109,15,FALSE),VLOOKUP(F427,'[1]2015Player Stats'!$A$2:$AB$830,15,FALSE))</f>
        <v>0</v>
      </c>
      <c r="W427">
        <f>IF(G427="GK",VLOOKUP(F427,'[1]2015GoalKeeper Stats'!$A$2:$S$109,16,FALSE),VLOOKUP(F427,'[1]2015Player Stats'!$A$2:$AB$830,16,FALSE))</f>
        <v>0</v>
      </c>
      <c r="X427">
        <f>IF(G427="GK",VLOOKUP(F427,'[1]2015GoalKeeper Stats'!$A$2:$S$109,17,FALSE),VLOOKUP(F427,'[1]2015Player Stats'!$A$2:$AB$830,17,FALSE))</f>
        <v>0</v>
      </c>
      <c r="Y427">
        <f>IF(G427="GK",VLOOKUP(F427,'[1]2015GoalKeeper Stats'!$A$2:$S$109,18,FALSE),VLOOKUP(F427,'[1]2015Player Stats'!$A$2:$AB$830,18,FALSE))</f>
        <v>0</v>
      </c>
      <c r="Z427">
        <f>IF(G427="GK",VLOOKUP(F427,'[1]2015GoalKeeper Stats'!$A$2:$S$109,19,FALSE),VLOOKUP(F427,'[1]2015Player Stats'!$A$2:$AB$830,19,FALSE))</f>
        <v>0</v>
      </c>
      <c r="AA427">
        <f>IF(G427="GK",VLOOKUP(F427,'[1]2015GoalKeeper Stats'!$A$2:$S$109,20,FALSE),VLOOKUP(F427,'[1]2015Player Stats'!$A$2:$AB$830,20,FALSE))</f>
        <v>0</v>
      </c>
      <c r="AB427">
        <f>IF(G427="GK",VLOOKUP(F427,'[1]2015GoalKeeper Stats'!$A$2:$S$109,21,FALSE),VLOOKUP(F427,'[1]2015Player Stats'!$A$2:$AB$830,21,FALSE))</f>
        <v>6</v>
      </c>
      <c r="AC427">
        <f>IF(G427="GK",VLOOKUP(F427,'[1]2015GoalKeeper Stats'!$A$2:$S$109,22,FALSE),VLOOKUP(F427,'[1]2015Player Stats'!$A$2:$AB$830,22,FALSE))</f>
        <v>3</v>
      </c>
      <c r="AD427">
        <f>IF(G427="GK",VLOOKUP(F427,'[1]2015GoalKeeper Stats'!$A$2:$S$109,23,FALSE),VLOOKUP(F427,'[1]2015Player Stats'!$A$2:$AB$830,23,FALSE))</f>
        <v>0</v>
      </c>
      <c r="AE427">
        <f>IF(G427="GK",VLOOKUP(F427,'[1]2015GoalKeeper Stats'!$A$2:$S$109,24,FALSE),VLOOKUP(F427,'[1]2015Player Stats'!$A$2:$AB$830,24,FALSE))</f>
        <v>1</v>
      </c>
      <c r="AF427">
        <f>IF(G427="GK",VLOOKUP(F427,'[1]2015GoalKeeper Stats'!$A$2:$S$109,25,FALSE),VLOOKUP(F427,'[1]2015Player Stats'!$A$2:$AB$830,25,FALSE))</f>
        <v>0</v>
      </c>
      <c r="AG427">
        <f>IF(G427="GK",VLOOKUP(F427,'[1]2015GoalKeeper Stats'!$A$2:$S$109,26,FALSE),VLOOKUP(F427,'[1]2015Player Stats'!$A$2:$AB$830,26,FALSE))</f>
        <v>100</v>
      </c>
      <c r="AH427" s="51">
        <v>2015</v>
      </c>
      <c r="AI427" s="51">
        <v>34</v>
      </c>
      <c r="AJ427" s="51">
        <v>406</v>
      </c>
      <c r="AK427" s="51">
        <v>395</v>
      </c>
      <c r="AL427" s="51">
        <v>56</v>
      </c>
      <c r="AM427" s="51">
        <v>46</v>
      </c>
      <c r="AN427" s="51">
        <v>10</v>
      </c>
      <c r="AO427" s="52">
        <v>44.89</v>
      </c>
      <c r="AP427" s="52">
        <v>42.23</v>
      </c>
      <c r="AQ427" s="52">
        <v>2.67</v>
      </c>
      <c r="AR427" s="52">
        <v>7.33</v>
      </c>
      <c r="AS427" s="51">
        <v>51</v>
      </c>
      <c r="AT427" s="52">
        <v>48</v>
      </c>
    </row>
    <row r="428" spans="1:46" hidden="1">
      <c r="A428">
        <v>2015</v>
      </c>
      <c r="B428" t="s">
        <v>201</v>
      </c>
      <c r="C428" t="s">
        <v>201</v>
      </c>
      <c r="D428" t="s">
        <v>1085</v>
      </c>
      <c r="E428" t="s">
        <v>1567</v>
      </c>
      <c r="F428" t="str">
        <f t="shared" si="6"/>
        <v>Victor Cabrera</v>
      </c>
      <c r="G428" t="s">
        <v>893</v>
      </c>
      <c r="H428" s="143">
        <v>60000</v>
      </c>
      <c r="I428" s="143">
        <v>60000</v>
      </c>
      <c r="J428" t="str">
        <f>IF(G428="GK",VLOOKUP(F428,'[1]2015GoalKeeper Stats'!$A$2:$S$109,2,FALSE),VLOOKUP(F428,'[1]2015Player Stats'!$A$2:$AB$830,2,FALSE))</f>
        <v>HOU</v>
      </c>
      <c r="K428">
        <f>IF(G428="GK",VLOOKUP(F428,'[1]2015GoalKeeper Stats'!$A$2:$S$109,4,FALSE),VLOOKUP(F428,'[1]2015Player Stats'!$A$2:$AB$830,4,FALSE))</f>
        <v>21</v>
      </c>
      <c r="L428">
        <f>IF(G428="GK",VLOOKUP(F428,'[1]2015GoalKeeper Stats'!$A$2:$S$109,5,FALSE),VLOOKUP(F428,'[1]2015Player Stats'!$A$2:$AB$830,5,FALSE))</f>
        <v>20</v>
      </c>
      <c r="M428">
        <f>IF(G428="GK",VLOOKUP(F428,'[1]2015GoalKeeper Stats'!$A$2:$S$109,6,FALSE),VLOOKUP(F428,'[1]2015Player Stats'!$A$2:$AB$830,6,FALSE))</f>
        <v>1730</v>
      </c>
      <c r="N428">
        <f>IF(G428="GK",VLOOKUP(F428,'[1]2015GoalKeeper Stats'!$A$2:$S$109,7,FALSE),VLOOKUP(F428,'[1]2015Player Stats'!$A$2:$AB$830,7,FALSE))</f>
        <v>0</v>
      </c>
      <c r="O428">
        <f>IF(G428="GK",VLOOKUP(F428,'[1]2015GoalKeeper Stats'!$A$2:$S$109,8,FALSE),VLOOKUP(F428,'[1]2015Player Stats'!$A$2:$AB$830,8,FALSE))</f>
        <v>0</v>
      </c>
      <c r="P428">
        <f>IF(G428="GK",VLOOKUP(F428,'[1]2015GoalKeeper Stats'!$A$2:$S$109,9,FALSE),VLOOKUP(F428,'[1]2015Player Stats'!$A$2:$AB$830,9,FALSE))</f>
        <v>0</v>
      </c>
      <c r="Q428">
        <f>IF(G428="GK",VLOOKUP(F428,'[1]2015GoalKeeper Stats'!$A$2:$S$109,10,FALSE),VLOOKUP(F428,'[1]2015Player Stats'!$A$2:$AB$830,10,FALSE))</f>
        <v>0</v>
      </c>
      <c r="R428">
        <f>IF(G428="GK",VLOOKUP(F428,'[1]2015GoalKeeper Stats'!$A$2:$S$109,11,FALSE),VLOOKUP(F428,'[1]2015Player Stats'!$A$2:$AB$830,11,FALSE))</f>
        <v>0</v>
      </c>
      <c r="S428" t="str">
        <f>IF(G428="GK",VLOOKUP(F428,'[1]2015GoalKeeper Stats'!$A$2:$S$109,12,FALSE),VLOOKUP(F428,'[1]2015Player Stats'!$A$2:$AB$830,12,FALSE))</f>
        <v>0/0</v>
      </c>
      <c r="T428">
        <f>IF(G428="GK",VLOOKUP(F428,'[1]2015GoalKeeper Stats'!$A$2:$S$109,13,FALSE),VLOOKUP(F428,'[1]2015Player Stats'!$A$2:$AB$830,13,FALSE))</f>
        <v>0</v>
      </c>
      <c r="U428">
        <f>IF(G428="GK",VLOOKUP(F428,'[1]2015GoalKeeper Stats'!$A$2:$S$109,14,FALSE),VLOOKUP(F428,'[1]2015Player Stats'!$A$2:$AB$830,14,FALSE))</f>
        <v>0</v>
      </c>
      <c r="V428">
        <f>IF(G428="GK",VLOOKUP(F428,'[1]2015GoalKeeper Stats'!$A$2:$S$109,15,FALSE),VLOOKUP(F428,'[1]2015Player Stats'!$A$2:$AB$830,15,FALSE))</f>
        <v>0</v>
      </c>
      <c r="W428">
        <f>IF(G428="GK",VLOOKUP(F428,'[1]2015GoalKeeper Stats'!$A$2:$S$109,16,FALSE),VLOOKUP(F428,'[1]2015Player Stats'!$A$2:$AB$830,16,FALSE))</f>
        <v>0</v>
      </c>
      <c r="X428">
        <f>IF(G428="GK",VLOOKUP(F428,'[1]2015GoalKeeper Stats'!$A$2:$S$109,17,FALSE),VLOOKUP(F428,'[1]2015Player Stats'!$A$2:$AB$830,17,FALSE))</f>
        <v>0</v>
      </c>
      <c r="Y428">
        <f>IF(G428="GK",VLOOKUP(F428,'[1]2015GoalKeeper Stats'!$A$2:$S$109,18,FALSE),VLOOKUP(F428,'[1]2015Player Stats'!$A$2:$AB$830,18,FALSE))</f>
        <v>0</v>
      </c>
      <c r="Z428">
        <f>IF(G428="GK",VLOOKUP(F428,'[1]2015GoalKeeper Stats'!$A$2:$S$109,19,FALSE),VLOOKUP(F428,'[1]2015Player Stats'!$A$2:$AB$830,19,FALSE))</f>
        <v>0</v>
      </c>
      <c r="AA428">
        <f>IF(G428="GK",VLOOKUP(F428,'[1]2015GoalKeeper Stats'!$A$2:$S$109,20,FALSE),VLOOKUP(F428,'[1]2015Player Stats'!$A$2:$AB$830,20,FALSE))</f>
        <v>0</v>
      </c>
      <c r="AB428">
        <f>IF(G428="GK",VLOOKUP(F428,'[1]2015GoalKeeper Stats'!$A$2:$S$109,21,FALSE),VLOOKUP(F428,'[1]2015Player Stats'!$A$2:$AB$830,21,FALSE))</f>
        <v>24</v>
      </c>
      <c r="AC428">
        <f>IF(G428="GK",VLOOKUP(F428,'[1]2015GoalKeeper Stats'!$A$2:$S$109,22,FALSE),VLOOKUP(F428,'[1]2015Player Stats'!$A$2:$AB$830,22,FALSE))</f>
        <v>13</v>
      </c>
      <c r="AD428">
        <f>IF(G428="GK",VLOOKUP(F428,'[1]2015GoalKeeper Stats'!$A$2:$S$109,23,FALSE),VLOOKUP(F428,'[1]2015Player Stats'!$A$2:$AB$830,23,FALSE))</f>
        <v>0</v>
      </c>
      <c r="AE428">
        <f>IF(G428="GK",VLOOKUP(F428,'[1]2015GoalKeeper Stats'!$A$2:$S$109,24,FALSE),VLOOKUP(F428,'[1]2015Player Stats'!$A$2:$AB$830,24,FALSE))</f>
        <v>4</v>
      </c>
      <c r="AF428">
        <f>IF(G428="GK",VLOOKUP(F428,'[1]2015GoalKeeper Stats'!$A$2:$S$109,25,FALSE),VLOOKUP(F428,'[1]2015Player Stats'!$A$2:$AB$830,25,FALSE))</f>
        <v>0</v>
      </c>
      <c r="AG428">
        <f>IF(G428="GK",VLOOKUP(F428,'[1]2015GoalKeeper Stats'!$A$2:$S$109,26,FALSE),VLOOKUP(F428,'[1]2015Player Stats'!$A$2:$AB$830,26,FALSE))</f>
        <v>0</v>
      </c>
      <c r="AH428" s="51">
        <v>2015</v>
      </c>
      <c r="AI428" s="51">
        <v>34</v>
      </c>
      <c r="AJ428" s="51">
        <v>434</v>
      </c>
      <c r="AK428" s="51">
        <v>425</v>
      </c>
      <c r="AL428" s="51">
        <v>48</v>
      </c>
      <c r="AM428" s="51">
        <v>44</v>
      </c>
      <c r="AN428" s="51">
        <v>4</v>
      </c>
      <c r="AO428" s="52">
        <v>43.24</v>
      </c>
      <c r="AP428" s="52">
        <v>41.17</v>
      </c>
      <c r="AQ428" s="52">
        <v>2.0699999999999998</v>
      </c>
      <c r="AR428" s="52">
        <v>1.93</v>
      </c>
      <c r="AS428" s="51">
        <v>51</v>
      </c>
      <c r="AT428" s="52">
        <v>47.35</v>
      </c>
    </row>
    <row r="429" spans="1:46" hidden="1">
      <c r="A429">
        <v>2015</v>
      </c>
      <c r="B429" t="s">
        <v>201</v>
      </c>
      <c r="C429" t="s">
        <v>201</v>
      </c>
      <c r="D429" t="s">
        <v>1134</v>
      </c>
      <c r="E429" t="s">
        <v>1568</v>
      </c>
      <c r="F429" t="str">
        <f t="shared" si="6"/>
        <v>Anthony Jackson-Hamel</v>
      </c>
      <c r="G429" t="s">
        <v>875</v>
      </c>
      <c r="H429" s="143">
        <v>60000</v>
      </c>
      <c r="I429" s="143">
        <v>60000</v>
      </c>
      <c r="J429" t="str">
        <f>IF(G429="GK",VLOOKUP(F429,'[1]2015GoalKeeper Stats'!$A$2:$S$109,2,FALSE),VLOOKUP(F429,'[1]2015Player Stats'!$A$2:$AB$830,2,FALSE))</f>
        <v>MTL</v>
      </c>
      <c r="K429">
        <f>IF(G429="GK",VLOOKUP(F429,'[1]2015GoalKeeper Stats'!$A$2:$S$109,4,FALSE),VLOOKUP(F429,'[1]2015Player Stats'!$A$2:$AB$830,4,FALSE))</f>
        <v>8</v>
      </c>
      <c r="L429">
        <f>IF(G429="GK",VLOOKUP(F429,'[1]2015GoalKeeper Stats'!$A$2:$S$109,5,FALSE),VLOOKUP(F429,'[1]2015Player Stats'!$A$2:$AB$830,5,FALSE))</f>
        <v>0</v>
      </c>
      <c r="M429">
        <f>IF(G429="GK",VLOOKUP(F429,'[1]2015GoalKeeper Stats'!$A$2:$S$109,6,FALSE),VLOOKUP(F429,'[1]2015Player Stats'!$A$2:$AB$830,6,FALSE))</f>
        <v>156</v>
      </c>
      <c r="N429">
        <f>IF(G429="GK",VLOOKUP(F429,'[1]2015GoalKeeper Stats'!$A$2:$S$109,7,FALSE),VLOOKUP(F429,'[1]2015Player Stats'!$A$2:$AB$830,7,FALSE))</f>
        <v>0</v>
      </c>
      <c r="O429">
        <f>IF(G429="GK",VLOOKUP(F429,'[1]2015GoalKeeper Stats'!$A$2:$S$109,8,FALSE),VLOOKUP(F429,'[1]2015Player Stats'!$A$2:$AB$830,8,FALSE))</f>
        <v>0</v>
      </c>
      <c r="P429">
        <f>IF(G429="GK",VLOOKUP(F429,'[1]2015GoalKeeper Stats'!$A$2:$S$109,9,FALSE),VLOOKUP(F429,'[1]2015Player Stats'!$A$2:$AB$830,9,FALSE))</f>
        <v>3</v>
      </c>
      <c r="Q429">
        <f>IF(G429="GK",VLOOKUP(F429,'[1]2015GoalKeeper Stats'!$A$2:$S$109,10,FALSE),VLOOKUP(F429,'[1]2015Player Stats'!$A$2:$AB$830,10,FALSE))</f>
        <v>0</v>
      </c>
      <c r="R429">
        <f>IF(G429="GK",VLOOKUP(F429,'[1]2015GoalKeeper Stats'!$A$2:$S$109,11,FALSE),VLOOKUP(F429,'[1]2015Player Stats'!$A$2:$AB$830,11,FALSE))</f>
        <v>0</v>
      </c>
      <c r="S429" t="str">
        <f>IF(G429="GK",VLOOKUP(F429,'[1]2015GoalKeeper Stats'!$A$2:$S$109,12,FALSE),VLOOKUP(F429,'[1]2015Player Stats'!$A$2:$AB$830,12,FALSE))</f>
        <v>0/0</v>
      </c>
      <c r="T429">
        <f>IF(G429="GK",VLOOKUP(F429,'[1]2015GoalKeeper Stats'!$A$2:$S$109,13,FALSE),VLOOKUP(F429,'[1]2015Player Stats'!$A$2:$AB$830,13,FALSE))</f>
        <v>0</v>
      </c>
      <c r="U429">
        <f>IF(G429="GK",VLOOKUP(F429,'[1]2015GoalKeeper Stats'!$A$2:$S$109,14,FALSE),VLOOKUP(F429,'[1]2015Player Stats'!$A$2:$AB$830,14,FALSE))</f>
        <v>0</v>
      </c>
      <c r="V429">
        <f>IF(G429="GK",VLOOKUP(F429,'[1]2015GoalKeeper Stats'!$A$2:$S$109,15,FALSE),VLOOKUP(F429,'[1]2015Player Stats'!$A$2:$AB$830,15,FALSE))</f>
        <v>0</v>
      </c>
      <c r="W429">
        <f>IF(G429="GK",VLOOKUP(F429,'[1]2015GoalKeeper Stats'!$A$2:$S$109,16,FALSE),VLOOKUP(F429,'[1]2015Player Stats'!$A$2:$AB$830,16,FALSE))</f>
        <v>0</v>
      </c>
      <c r="X429">
        <f>IF(G429="GK",VLOOKUP(F429,'[1]2015GoalKeeper Stats'!$A$2:$S$109,17,FALSE),VLOOKUP(F429,'[1]2015Player Stats'!$A$2:$AB$830,17,FALSE))</f>
        <v>0</v>
      </c>
      <c r="Y429">
        <f>IF(G429="GK",VLOOKUP(F429,'[1]2015GoalKeeper Stats'!$A$2:$S$109,18,FALSE),VLOOKUP(F429,'[1]2015Player Stats'!$A$2:$AB$830,18,FALSE))</f>
        <v>0</v>
      </c>
      <c r="Z429">
        <f>IF(G429="GK",VLOOKUP(F429,'[1]2015GoalKeeper Stats'!$A$2:$S$109,19,FALSE),VLOOKUP(F429,'[1]2015Player Stats'!$A$2:$AB$830,19,FALSE))</f>
        <v>0</v>
      </c>
      <c r="AA429">
        <f>IF(G429="GK",VLOOKUP(F429,'[1]2015GoalKeeper Stats'!$A$2:$S$109,20,FALSE),VLOOKUP(F429,'[1]2015Player Stats'!$A$2:$AB$830,20,FALSE))</f>
        <v>0</v>
      </c>
      <c r="AB429">
        <f>IF(G429="GK",VLOOKUP(F429,'[1]2015GoalKeeper Stats'!$A$2:$S$109,21,FALSE),VLOOKUP(F429,'[1]2015Player Stats'!$A$2:$AB$830,21,FALSE))</f>
        <v>2</v>
      </c>
      <c r="AC429">
        <f>IF(G429="GK",VLOOKUP(F429,'[1]2015GoalKeeper Stats'!$A$2:$S$109,22,FALSE),VLOOKUP(F429,'[1]2015Player Stats'!$A$2:$AB$830,22,FALSE))</f>
        <v>2</v>
      </c>
      <c r="AD429">
        <f>IF(G429="GK",VLOOKUP(F429,'[1]2015GoalKeeper Stats'!$A$2:$S$109,23,FALSE),VLOOKUP(F429,'[1]2015Player Stats'!$A$2:$AB$830,23,FALSE))</f>
        <v>0</v>
      </c>
      <c r="AE429">
        <f>IF(G429="GK",VLOOKUP(F429,'[1]2015GoalKeeper Stats'!$A$2:$S$109,24,FALSE),VLOOKUP(F429,'[1]2015Player Stats'!$A$2:$AB$830,24,FALSE))</f>
        <v>0</v>
      </c>
      <c r="AF429">
        <f>IF(G429="GK",VLOOKUP(F429,'[1]2015GoalKeeper Stats'!$A$2:$S$109,25,FALSE),VLOOKUP(F429,'[1]2015Player Stats'!$A$2:$AB$830,25,FALSE))</f>
        <v>0</v>
      </c>
      <c r="AG429">
        <f>IF(G429="GK",VLOOKUP(F429,'[1]2015GoalKeeper Stats'!$A$2:$S$109,26,FALSE),VLOOKUP(F429,'[1]2015Player Stats'!$A$2:$AB$830,26,FALSE))</f>
        <v>0</v>
      </c>
      <c r="AH429" s="51">
        <v>2015</v>
      </c>
      <c r="AI429" s="51">
        <v>34</v>
      </c>
      <c r="AJ429" s="51">
        <v>434</v>
      </c>
      <c r="AK429" s="51">
        <v>425</v>
      </c>
      <c r="AL429" s="51">
        <v>48</v>
      </c>
      <c r="AM429" s="51">
        <v>44</v>
      </c>
      <c r="AN429" s="51">
        <v>4</v>
      </c>
      <c r="AO429" s="52">
        <v>43.24</v>
      </c>
      <c r="AP429" s="52">
        <v>41.17</v>
      </c>
      <c r="AQ429" s="52">
        <v>2.0699999999999998</v>
      </c>
      <c r="AR429" s="52">
        <v>1.93</v>
      </c>
      <c r="AS429" s="51">
        <v>51</v>
      </c>
      <c r="AT429" s="52">
        <v>47.35</v>
      </c>
    </row>
    <row r="430" spans="1:46" hidden="1">
      <c r="A430">
        <v>2015</v>
      </c>
      <c r="B430" t="s">
        <v>201</v>
      </c>
      <c r="C430" t="s">
        <v>201</v>
      </c>
      <c r="D430" t="s">
        <v>1569</v>
      </c>
      <c r="E430" t="s">
        <v>1570</v>
      </c>
      <c r="F430" t="str">
        <f t="shared" si="6"/>
        <v>Wandrille Lefevre</v>
      </c>
      <c r="G430" t="s">
        <v>860</v>
      </c>
      <c r="H430" s="143">
        <v>60000</v>
      </c>
      <c r="I430" s="143">
        <v>60000</v>
      </c>
      <c r="J430" t="str">
        <f>IF(G430="GK",VLOOKUP(F430,'[1]2015GoalKeeper Stats'!$A$2:$S$109,2,FALSE),VLOOKUP(F430,'[1]2015Player Stats'!$A$2:$AB$830,2,FALSE))</f>
        <v>MTL</v>
      </c>
      <c r="K430">
        <f>IF(G430="GK",VLOOKUP(F430,'[1]2015GoalKeeper Stats'!$A$2:$S$109,4,FALSE),VLOOKUP(F430,'[1]2015Player Stats'!$A$2:$AB$830,4,FALSE))</f>
        <v>11</v>
      </c>
      <c r="L430">
        <f>IF(G430="GK",VLOOKUP(F430,'[1]2015GoalKeeper Stats'!$A$2:$S$109,5,FALSE),VLOOKUP(F430,'[1]2015Player Stats'!$A$2:$AB$830,5,FALSE))</f>
        <v>11</v>
      </c>
      <c r="M430">
        <f>IF(G430="GK",VLOOKUP(F430,'[1]2015GoalKeeper Stats'!$A$2:$S$109,6,FALSE),VLOOKUP(F430,'[1]2015Player Stats'!$A$2:$AB$830,6,FALSE))</f>
        <v>990</v>
      </c>
      <c r="N430">
        <f>IF(G430="GK",VLOOKUP(F430,'[1]2015GoalKeeper Stats'!$A$2:$S$109,7,FALSE),VLOOKUP(F430,'[1]2015Player Stats'!$A$2:$AB$830,7,FALSE))</f>
        <v>2</v>
      </c>
      <c r="O430">
        <f>IF(G430="GK",VLOOKUP(F430,'[1]2015GoalKeeper Stats'!$A$2:$S$109,8,FALSE),VLOOKUP(F430,'[1]2015Player Stats'!$A$2:$AB$830,8,FALSE))</f>
        <v>0</v>
      </c>
      <c r="P430">
        <f>IF(G430="GK",VLOOKUP(F430,'[1]2015GoalKeeper Stats'!$A$2:$S$109,9,FALSE),VLOOKUP(F430,'[1]2015Player Stats'!$A$2:$AB$830,9,FALSE))</f>
        <v>9</v>
      </c>
      <c r="Q430">
        <f>IF(G430="GK",VLOOKUP(F430,'[1]2015GoalKeeper Stats'!$A$2:$S$109,10,FALSE),VLOOKUP(F430,'[1]2015Player Stats'!$A$2:$AB$830,10,FALSE))</f>
        <v>4</v>
      </c>
      <c r="R430">
        <f>IF(G430="GK",VLOOKUP(F430,'[1]2015GoalKeeper Stats'!$A$2:$S$109,11,FALSE),VLOOKUP(F430,'[1]2015Player Stats'!$A$2:$AB$830,11,FALSE))</f>
        <v>0</v>
      </c>
      <c r="S430" t="str">
        <f>IF(G430="GK",VLOOKUP(F430,'[1]2015GoalKeeper Stats'!$A$2:$S$109,12,FALSE),VLOOKUP(F430,'[1]2015Player Stats'!$A$2:$AB$830,12,FALSE))</f>
        <v>0/0</v>
      </c>
      <c r="T430">
        <f>IF(G430="GK",VLOOKUP(F430,'[1]2015GoalKeeper Stats'!$A$2:$S$109,13,FALSE),VLOOKUP(F430,'[1]2015Player Stats'!$A$2:$AB$830,13,FALSE))</f>
        <v>1</v>
      </c>
      <c r="U430">
        <f>IF(G430="GK",VLOOKUP(F430,'[1]2015GoalKeeper Stats'!$A$2:$S$109,14,FALSE),VLOOKUP(F430,'[1]2015Player Stats'!$A$2:$AB$830,14,FALSE))</f>
        <v>1</v>
      </c>
      <c r="V430">
        <f>IF(G430="GK",VLOOKUP(F430,'[1]2015GoalKeeper Stats'!$A$2:$S$109,15,FALSE),VLOOKUP(F430,'[1]2015Player Stats'!$A$2:$AB$830,15,FALSE))</f>
        <v>0.18</v>
      </c>
      <c r="W430">
        <f>IF(G430="GK",VLOOKUP(F430,'[1]2015GoalKeeper Stats'!$A$2:$S$109,16,FALSE),VLOOKUP(F430,'[1]2015Player Stats'!$A$2:$AB$830,16,FALSE))</f>
        <v>22.2</v>
      </c>
      <c r="X430">
        <f>IF(G430="GK",VLOOKUP(F430,'[1]2015GoalKeeper Stats'!$A$2:$S$109,17,FALSE),VLOOKUP(F430,'[1]2015Player Stats'!$A$2:$AB$830,17,FALSE))</f>
        <v>0</v>
      </c>
      <c r="Y430">
        <f>IF(G430="GK",VLOOKUP(F430,'[1]2015GoalKeeper Stats'!$A$2:$S$109,18,FALSE),VLOOKUP(F430,'[1]2015Player Stats'!$A$2:$AB$830,18,FALSE))</f>
        <v>0</v>
      </c>
      <c r="Z430">
        <f>IF(G430="GK",VLOOKUP(F430,'[1]2015GoalKeeper Stats'!$A$2:$S$109,19,FALSE),VLOOKUP(F430,'[1]2015Player Stats'!$A$2:$AB$830,19,FALSE))</f>
        <v>0</v>
      </c>
      <c r="AA430">
        <f>IF(G430="GK",VLOOKUP(F430,'[1]2015GoalKeeper Stats'!$A$2:$S$109,20,FALSE),VLOOKUP(F430,'[1]2015Player Stats'!$A$2:$AB$830,20,FALSE))</f>
        <v>0</v>
      </c>
      <c r="AB430">
        <f>IF(G430="GK",VLOOKUP(F430,'[1]2015GoalKeeper Stats'!$A$2:$S$109,21,FALSE),VLOOKUP(F430,'[1]2015Player Stats'!$A$2:$AB$830,21,FALSE))</f>
        <v>9</v>
      </c>
      <c r="AC430">
        <f>IF(G430="GK",VLOOKUP(F430,'[1]2015GoalKeeper Stats'!$A$2:$S$109,22,FALSE),VLOOKUP(F430,'[1]2015Player Stats'!$A$2:$AB$830,22,FALSE))</f>
        <v>3</v>
      </c>
      <c r="AD430">
        <f>IF(G430="GK",VLOOKUP(F430,'[1]2015GoalKeeper Stats'!$A$2:$S$109,23,FALSE),VLOOKUP(F430,'[1]2015Player Stats'!$A$2:$AB$830,23,FALSE))</f>
        <v>0</v>
      </c>
      <c r="AE430">
        <f>IF(G430="GK",VLOOKUP(F430,'[1]2015GoalKeeper Stats'!$A$2:$S$109,24,FALSE),VLOOKUP(F430,'[1]2015Player Stats'!$A$2:$AB$830,24,FALSE))</f>
        <v>1</v>
      </c>
      <c r="AF430">
        <f>IF(G430="GK",VLOOKUP(F430,'[1]2015GoalKeeper Stats'!$A$2:$S$109,25,FALSE),VLOOKUP(F430,'[1]2015Player Stats'!$A$2:$AB$830,25,FALSE))</f>
        <v>0</v>
      </c>
      <c r="AG430">
        <f>IF(G430="GK",VLOOKUP(F430,'[1]2015GoalKeeper Stats'!$A$2:$S$109,26,FALSE),VLOOKUP(F430,'[1]2015Player Stats'!$A$2:$AB$830,26,FALSE))</f>
        <v>44.44</v>
      </c>
      <c r="AH430" s="51">
        <v>2015</v>
      </c>
      <c r="AI430" s="51">
        <v>34</v>
      </c>
      <c r="AJ430" s="51">
        <v>434</v>
      </c>
      <c r="AK430" s="51">
        <v>425</v>
      </c>
      <c r="AL430" s="51">
        <v>48</v>
      </c>
      <c r="AM430" s="51">
        <v>44</v>
      </c>
      <c r="AN430" s="51">
        <v>4</v>
      </c>
      <c r="AO430" s="52">
        <v>43.24</v>
      </c>
      <c r="AP430" s="52">
        <v>41.17</v>
      </c>
      <c r="AQ430" s="52">
        <v>2.0699999999999998</v>
      </c>
      <c r="AR430" s="52">
        <v>1.93</v>
      </c>
      <c r="AS430" s="51">
        <v>51</v>
      </c>
      <c r="AT430" s="52">
        <v>47.35</v>
      </c>
    </row>
    <row r="431" spans="1:46" hidden="1">
      <c r="A431">
        <v>2015</v>
      </c>
      <c r="B431" t="s">
        <v>201</v>
      </c>
      <c r="C431" t="s">
        <v>201</v>
      </c>
      <c r="D431" t="s">
        <v>1571</v>
      </c>
      <c r="E431" t="s">
        <v>1572</v>
      </c>
      <c r="F431" t="str">
        <f t="shared" si="6"/>
        <v>Maxim Tissot</v>
      </c>
      <c r="G431" t="s">
        <v>893</v>
      </c>
      <c r="H431" s="143">
        <v>60000</v>
      </c>
      <c r="I431" s="143">
        <v>60000</v>
      </c>
      <c r="J431" t="str">
        <f>IF(G431="GK",VLOOKUP(F431,'[1]2015GoalKeeper Stats'!$A$2:$S$109,2,FALSE),VLOOKUP(F431,'[1]2015Player Stats'!$A$2:$AB$830,2,FALSE))</f>
        <v>MTL</v>
      </c>
      <c r="K431">
        <f>IF(G431="GK",VLOOKUP(F431,'[1]2015GoalKeeper Stats'!$A$2:$S$109,4,FALSE),VLOOKUP(F431,'[1]2015Player Stats'!$A$2:$AB$830,4,FALSE))</f>
        <v>11</v>
      </c>
      <c r="L431">
        <f>IF(G431="GK",VLOOKUP(F431,'[1]2015GoalKeeper Stats'!$A$2:$S$109,5,FALSE),VLOOKUP(F431,'[1]2015Player Stats'!$A$2:$AB$830,5,FALSE))</f>
        <v>7</v>
      </c>
      <c r="M431">
        <f>IF(G431="GK",VLOOKUP(F431,'[1]2015GoalKeeper Stats'!$A$2:$S$109,6,FALSE),VLOOKUP(F431,'[1]2015Player Stats'!$A$2:$AB$830,6,FALSE))</f>
        <v>581</v>
      </c>
      <c r="N431">
        <f>IF(G431="GK",VLOOKUP(F431,'[1]2015GoalKeeper Stats'!$A$2:$S$109,7,FALSE),VLOOKUP(F431,'[1]2015Player Stats'!$A$2:$AB$830,7,FALSE))</f>
        <v>1</v>
      </c>
      <c r="O431">
        <f>IF(G431="GK",VLOOKUP(F431,'[1]2015GoalKeeper Stats'!$A$2:$S$109,8,FALSE),VLOOKUP(F431,'[1]2015Player Stats'!$A$2:$AB$830,8,FALSE))</f>
        <v>0</v>
      </c>
      <c r="P431">
        <f>IF(G431="GK",VLOOKUP(F431,'[1]2015GoalKeeper Stats'!$A$2:$S$109,9,FALSE),VLOOKUP(F431,'[1]2015Player Stats'!$A$2:$AB$830,9,FALSE))</f>
        <v>10</v>
      </c>
      <c r="Q431">
        <f>IF(G431="GK",VLOOKUP(F431,'[1]2015GoalKeeper Stats'!$A$2:$S$109,10,FALSE),VLOOKUP(F431,'[1]2015Player Stats'!$A$2:$AB$830,10,FALSE))</f>
        <v>4</v>
      </c>
      <c r="R431">
        <f>IF(G431="GK",VLOOKUP(F431,'[1]2015GoalKeeper Stats'!$A$2:$S$109,11,FALSE),VLOOKUP(F431,'[1]2015Player Stats'!$A$2:$AB$830,11,FALSE))</f>
        <v>0</v>
      </c>
      <c r="S431" t="str">
        <f>IF(G431="GK",VLOOKUP(F431,'[1]2015GoalKeeper Stats'!$A$2:$S$109,12,FALSE),VLOOKUP(F431,'[1]2015Player Stats'!$A$2:$AB$830,12,FALSE))</f>
        <v>0/0</v>
      </c>
      <c r="T431">
        <f>IF(G431="GK",VLOOKUP(F431,'[1]2015GoalKeeper Stats'!$A$2:$S$109,13,FALSE),VLOOKUP(F431,'[1]2015Player Stats'!$A$2:$AB$830,13,FALSE))</f>
        <v>0</v>
      </c>
      <c r="U431">
        <f>IF(G431="GK",VLOOKUP(F431,'[1]2015GoalKeeper Stats'!$A$2:$S$109,14,FALSE),VLOOKUP(F431,'[1]2015Player Stats'!$A$2:$AB$830,14,FALSE))</f>
        <v>1</v>
      </c>
      <c r="V431">
        <f>IF(G431="GK",VLOOKUP(F431,'[1]2015GoalKeeper Stats'!$A$2:$S$109,15,FALSE),VLOOKUP(F431,'[1]2015Player Stats'!$A$2:$AB$830,15,FALSE))</f>
        <v>0.15</v>
      </c>
      <c r="W431">
        <f>IF(G431="GK",VLOOKUP(F431,'[1]2015GoalKeeper Stats'!$A$2:$S$109,16,FALSE),VLOOKUP(F431,'[1]2015Player Stats'!$A$2:$AB$830,16,FALSE))</f>
        <v>10</v>
      </c>
      <c r="X431">
        <f>IF(G431="GK",VLOOKUP(F431,'[1]2015GoalKeeper Stats'!$A$2:$S$109,17,FALSE),VLOOKUP(F431,'[1]2015Player Stats'!$A$2:$AB$830,17,FALSE))</f>
        <v>0</v>
      </c>
      <c r="Y431">
        <f>IF(G431="GK",VLOOKUP(F431,'[1]2015GoalKeeper Stats'!$A$2:$S$109,18,FALSE),VLOOKUP(F431,'[1]2015Player Stats'!$A$2:$AB$830,18,FALSE))</f>
        <v>0</v>
      </c>
      <c r="Z431">
        <f>IF(G431="GK",VLOOKUP(F431,'[1]2015GoalKeeper Stats'!$A$2:$S$109,19,FALSE),VLOOKUP(F431,'[1]2015Player Stats'!$A$2:$AB$830,19,FALSE))</f>
        <v>0</v>
      </c>
      <c r="AA431">
        <f>IF(G431="GK",VLOOKUP(F431,'[1]2015GoalKeeper Stats'!$A$2:$S$109,20,FALSE),VLOOKUP(F431,'[1]2015Player Stats'!$A$2:$AB$830,20,FALSE))</f>
        <v>0</v>
      </c>
      <c r="AB431">
        <f>IF(G431="GK",VLOOKUP(F431,'[1]2015GoalKeeper Stats'!$A$2:$S$109,21,FALSE),VLOOKUP(F431,'[1]2015Player Stats'!$A$2:$AB$830,21,FALSE))</f>
        <v>7</v>
      </c>
      <c r="AC431">
        <f>IF(G431="GK",VLOOKUP(F431,'[1]2015GoalKeeper Stats'!$A$2:$S$109,22,FALSE),VLOOKUP(F431,'[1]2015Player Stats'!$A$2:$AB$830,22,FALSE))</f>
        <v>5</v>
      </c>
      <c r="AD431">
        <f>IF(G431="GK",VLOOKUP(F431,'[1]2015GoalKeeper Stats'!$A$2:$S$109,23,FALSE),VLOOKUP(F431,'[1]2015Player Stats'!$A$2:$AB$830,23,FALSE))</f>
        <v>2</v>
      </c>
      <c r="AE431">
        <f>IF(G431="GK",VLOOKUP(F431,'[1]2015GoalKeeper Stats'!$A$2:$S$109,24,FALSE),VLOOKUP(F431,'[1]2015Player Stats'!$A$2:$AB$830,24,FALSE))</f>
        <v>1</v>
      </c>
      <c r="AF431">
        <f>IF(G431="GK",VLOOKUP(F431,'[1]2015GoalKeeper Stats'!$A$2:$S$109,25,FALSE),VLOOKUP(F431,'[1]2015Player Stats'!$A$2:$AB$830,25,FALSE))</f>
        <v>0</v>
      </c>
      <c r="AG431">
        <f>IF(G431="GK",VLOOKUP(F431,'[1]2015GoalKeeper Stats'!$A$2:$S$109,26,FALSE),VLOOKUP(F431,'[1]2015Player Stats'!$A$2:$AB$830,26,FALSE))</f>
        <v>40</v>
      </c>
      <c r="AH431" s="51">
        <v>2015</v>
      </c>
      <c r="AI431" s="51">
        <v>34</v>
      </c>
      <c r="AJ431" s="51">
        <v>434</v>
      </c>
      <c r="AK431" s="51">
        <v>425</v>
      </c>
      <c r="AL431" s="51">
        <v>48</v>
      </c>
      <c r="AM431" s="51">
        <v>44</v>
      </c>
      <c r="AN431" s="51">
        <v>4</v>
      </c>
      <c r="AO431" s="52">
        <v>43.24</v>
      </c>
      <c r="AP431" s="52">
        <v>41.17</v>
      </c>
      <c r="AQ431" s="52">
        <v>2.0699999999999998</v>
      </c>
      <c r="AR431" s="52">
        <v>1.93</v>
      </c>
      <c r="AS431" s="51">
        <v>51</v>
      </c>
      <c r="AT431" s="52">
        <v>47.35</v>
      </c>
    </row>
    <row r="432" spans="1:46" hidden="1">
      <c r="A432">
        <v>2015</v>
      </c>
      <c r="B432" t="s">
        <v>201</v>
      </c>
      <c r="C432" t="s">
        <v>201</v>
      </c>
      <c r="D432" t="s">
        <v>1573</v>
      </c>
      <c r="E432" t="s">
        <v>1574</v>
      </c>
      <c r="F432" t="str">
        <f t="shared" si="6"/>
        <v>Donny Toia</v>
      </c>
      <c r="G432" t="s">
        <v>893</v>
      </c>
      <c r="H432" s="143">
        <v>60000</v>
      </c>
      <c r="I432" s="143">
        <v>60000</v>
      </c>
      <c r="J432" t="str">
        <f>IF(G432="GK",VLOOKUP(F432,'[1]2015GoalKeeper Stats'!$A$2:$S$109,2,FALSE),VLOOKUP(F432,'[1]2015Player Stats'!$A$2:$AB$830,2,FALSE))</f>
        <v>RSL</v>
      </c>
      <c r="K432">
        <f>IF(G432="GK",VLOOKUP(F432,'[1]2015GoalKeeper Stats'!$A$2:$S$109,4,FALSE),VLOOKUP(F432,'[1]2015Player Stats'!$A$2:$AB$830,4,FALSE))</f>
        <v>31</v>
      </c>
      <c r="L432">
        <f>IF(G432="GK",VLOOKUP(F432,'[1]2015GoalKeeper Stats'!$A$2:$S$109,5,FALSE),VLOOKUP(F432,'[1]2015Player Stats'!$A$2:$AB$830,5,FALSE))</f>
        <v>29</v>
      </c>
      <c r="M432">
        <f>IF(G432="GK",VLOOKUP(F432,'[1]2015GoalKeeper Stats'!$A$2:$S$109,6,FALSE),VLOOKUP(F432,'[1]2015Player Stats'!$A$2:$AB$830,6,FALSE))</f>
        <v>2699</v>
      </c>
      <c r="N432">
        <f>IF(G432="GK",VLOOKUP(F432,'[1]2015GoalKeeper Stats'!$A$2:$S$109,7,FALSE),VLOOKUP(F432,'[1]2015Player Stats'!$A$2:$AB$830,7,FALSE))</f>
        <v>1</v>
      </c>
      <c r="O432">
        <f>IF(G432="GK",VLOOKUP(F432,'[1]2015GoalKeeper Stats'!$A$2:$S$109,8,FALSE),VLOOKUP(F432,'[1]2015Player Stats'!$A$2:$AB$830,8,FALSE))</f>
        <v>0</v>
      </c>
      <c r="P432">
        <f>IF(G432="GK",VLOOKUP(F432,'[1]2015GoalKeeper Stats'!$A$2:$S$109,9,FALSE),VLOOKUP(F432,'[1]2015Player Stats'!$A$2:$AB$830,9,FALSE))</f>
        <v>9</v>
      </c>
      <c r="Q432">
        <f>IF(G432="GK",VLOOKUP(F432,'[1]2015GoalKeeper Stats'!$A$2:$S$109,10,FALSE),VLOOKUP(F432,'[1]2015Player Stats'!$A$2:$AB$830,10,FALSE))</f>
        <v>6</v>
      </c>
      <c r="R432">
        <f>IF(G432="GK",VLOOKUP(F432,'[1]2015GoalKeeper Stats'!$A$2:$S$109,11,FALSE),VLOOKUP(F432,'[1]2015Player Stats'!$A$2:$AB$830,11,FALSE))</f>
        <v>1</v>
      </c>
      <c r="S432" t="str">
        <f>IF(G432="GK",VLOOKUP(F432,'[1]2015GoalKeeper Stats'!$A$2:$S$109,12,FALSE),VLOOKUP(F432,'[1]2015Player Stats'!$A$2:$AB$830,12,FALSE))</f>
        <v>0/0</v>
      </c>
      <c r="T432">
        <f>IF(G432="GK",VLOOKUP(F432,'[1]2015GoalKeeper Stats'!$A$2:$S$109,13,FALSE),VLOOKUP(F432,'[1]2015Player Stats'!$A$2:$AB$830,13,FALSE))</f>
        <v>1</v>
      </c>
      <c r="U432">
        <f>IF(G432="GK",VLOOKUP(F432,'[1]2015GoalKeeper Stats'!$A$2:$S$109,14,FALSE),VLOOKUP(F432,'[1]2015Player Stats'!$A$2:$AB$830,14,FALSE))</f>
        <v>0</v>
      </c>
      <c r="V432">
        <f>IF(G432="GK",VLOOKUP(F432,'[1]2015GoalKeeper Stats'!$A$2:$S$109,15,FALSE),VLOOKUP(F432,'[1]2015Player Stats'!$A$2:$AB$830,15,FALSE))</f>
        <v>0.03</v>
      </c>
      <c r="W432">
        <f>IF(G432="GK",VLOOKUP(F432,'[1]2015GoalKeeper Stats'!$A$2:$S$109,16,FALSE),VLOOKUP(F432,'[1]2015Player Stats'!$A$2:$AB$830,16,FALSE))</f>
        <v>11.1</v>
      </c>
      <c r="X432">
        <f>IF(G432="GK",VLOOKUP(F432,'[1]2015GoalKeeper Stats'!$A$2:$S$109,17,FALSE),VLOOKUP(F432,'[1]2015Player Stats'!$A$2:$AB$830,17,FALSE))</f>
        <v>0</v>
      </c>
      <c r="Y432">
        <f>IF(G432="GK",VLOOKUP(F432,'[1]2015GoalKeeper Stats'!$A$2:$S$109,18,FALSE),VLOOKUP(F432,'[1]2015Player Stats'!$A$2:$AB$830,18,FALSE))</f>
        <v>0</v>
      </c>
      <c r="Z432">
        <f>IF(G432="GK",VLOOKUP(F432,'[1]2015GoalKeeper Stats'!$A$2:$S$109,19,FALSE),VLOOKUP(F432,'[1]2015Player Stats'!$A$2:$AB$830,19,FALSE))</f>
        <v>0</v>
      </c>
      <c r="AA432">
        <f>IF(G432="GK",VLOOKUP(F432,'[1]2015GoalKeeper Stats'!$A$2:$S$109,20,FALSE),VLOOKUP(F432,'[1]2015Player Stats'!$A$2:$AB$830,20,FALSE))</f>
        <v>0</v>
      </c>
      <c r="AB432">
        <f>IF(G432="GK",VLOOKUP(F432,'[1]2015GoalKeeper Stats'!$A$2:$S$109,21,FALSE),VLOOKUP(F432,'[1]2015Player Stats'!$A$2:$AB$830,21,FALSE))</f>
        <v>28</v>
      </c>
      <c r="AC432">
        <f>IF(G432="GK",VLOOKUP(F432,'[1]2015GoalKeeper Stats'!$A$2:$S$109,22,FALSE),VLOOKUP(F432,'[1]2015Player Stats'!$A$2:$AB$830,22,FALSE))</f>
        <v>12</v>
      </c>
      <c r="AD432">
        <f>IF(G432="GK",VLOOKUP(F432,'[1]2015GoalKeeper Stats'!$A$2:$S$109,23,FALSE),VLOOKUP(F432,'[1]2015Player Stats'!$A$2:$AB$830,23,FALSE))</f>
        <v>0</v>
      </c>
      <c r="AE432">
        <f>IF(G432="GK",VLOOKUP(F432,'[1]2015GoalKeeper Stats'!$A$2:$S$109,24,FALSE),VLOOKUP(F432,'[1]2015Player Stats'!$A$2:$AB$830,24,FALSE))</f>
        <v>4</v>
      </c>
      <c r="AF432">
        <f>IF(G432="GK",VLOOKUP(F432,'[1]2015GoalKeeper Stats'!$A$2:$S$109,25,FALSE),VLOOKUP(F432,'[1]2015Player Stats'!$A$2:$AB$830,25,FALSE))</f>
        <v>0</v>
      </c>
      <c r="AG432">
        <f>IF(G432="GK",VLOOKUP(F432,'[1]2015GoalKeeper Stats'!$A$2:$S$109,26,FALSE),VLOOKUP(F432,'[1]2015Player Stats'!$A$2:$AB$830,26,FALSE))</f>
        <v>66.67</v>
      </c>
      <c r="AH432" s="51">
        <v>2015</v>
      </c>
      <c r="AI432" s="51">
        <v>34</v>
      </c>
      <c r="AJ432" s="51">
        <v>434</v>
      </c>
      <c r="AK432" s="51">
        <v>425</v>
      </c>
      <c r="AL432" s="51">
        <v>48</v>
      </c>
      <c r="AM432" s="51">
        <v>44</v>
      </c>
      <c r="AN432" s="51">
        <v>4</v>
      </c>
      <c r="AO432" s="52">
        <v>43.24</v>
      </c>
      <c r="AP432" s="52">
        <v>41.17</v>
      </c>
      <c r="AQ432" s="52">
        <v>2.0699999999999998</v>
      </c>
      <c r="AR432" s="52">
        <v>1.93</v>
      </c>
      <c r="AS432" s="51">
        <v>51</v>
      </c>
      <c r="AT432" s="52">
        <v>47.35</v>
      </c>
    </row>
    <row r="433" spans="1:46" hidden="1">
      <c r="A433">
        <v>2015</v>
      </c>
      <c r="B433" t="s">
        <v>882</v>
      </c>
      <c r="C433" t="s">
        <v>882</v>
      </c>
      <c r="D433" t="s">
        <v>1575</v>
      </c>
      <c r="E433" t="s">
        <v>1576</v>
      </c>
      <c r="F433" t="str">
        <f t="shared" si="6"/>
        <v>Zachary Herivaux</v>
      </c>
      <c r="G433" t="s">
        <v>860</v>
      </c>
      <c r="H433" s="143">
        <v>60000</v>
      </c>
      <c r="I433" s="143">
        <v>60000</v>
      </c>
      <c r="J433" t="str">
        <f>IF(G433="GK",VLOOKUP(F433,'[1]2015GoalKeeper Stats'!$A$2:$S$109,2,FALSE),VLOOKUP(F433,'[1]2015Player Stats'!$A$2:$AB$830,2,FALSE))</f>
        <v xml:space="preserve">NE </v>
      </c>
      <c r="K433">
        <f>IF(G433="GK",VLOOKUP(F433,'[1]2015GoalKeeper Stats'!$A$2:$S$109,4,FALSE),VLOOKUP(F433,'[1]2015Player Stats'!$A$2:$AB$830,4,FALSE))</f>
        <v>0</v>
      </c>
      <c r="L433">
        <f>IF(G433="GK",VLOOKUP(F433,'[1]2015GoalKeeper Stats'!$A$2:$S$109,5,FALSE),VLOOKUP(F433,'[1]2015Player Stats'!$A$2:$AB$830,5,FALSE))</f>
        <v>0</v>
      </c>
      <c r="M433">
        <f>IF(G433="GK",VLOOKUP(F433,'[1]2015GoalKeeper Stats'!$A$2:$S$109,6,FALSE),VLOOKUP(F433,'[1]2015Player Stats'!$A$2:$AB$830,6,FALSE))</f>
        <v>0</v>
      </c>
      <c r="N433">
        <f>IF(G433="GK",VLOOKUP(F433,'[1]2015GoalKeeper Stats'!$A$2:$S$109,7,FALSE),VLOOKUP(F433,'[1]2015Player Stats'!$A$2:$AB$830,7,FALSE))</f>
        <v>0</v>
      </c>
      <c r="O433">
        <f>IF(G433="GK",VLOOKUP(F433,'[1]2015GoalKeeper Stats'!$A$2:$S$109,8,FALSE),VLOOKUP(F433,'[1]2015Player Stats'!$A$2:$AB$830,8,FALSE))</f>
        <v>0</v>
      </c>
      <c r="P433">
        <f>IF(G433="GK",VLOOKUP(F433,'[1]2015GoalKeeper Stats'!$A$2:$S$109,9,FALSE),VLOOKUP(F433,'[1]2015Player Stats'!$A$2:$AB$830,9,FALSE))</f>
        <v>0</v>
      </c>
      <c r="Q433">
        <f>IF(G433="GK",VLOOKUP(F433,'[1]2015GoalKeeper Stats'!$A$2:$S$109,10,FALSE),VLOOKUP(F433,'[1]2015Player Stats'!$A$2:$AB$830,10,FALSE))</f>
        <v>0</v>
      </c>
      <c r="R433">
        <f>IF(G433="GK",VLOOKUP(F433,'[1]2015GoalKeeper Stats'!$A$2:$S$109,11,FALSE),VLOOKUP(F433,'[1]2015Player Stats'!$A$2:$AB$830,11,FALSE))</f>
        <v>0</v>
      </c>
      <c r="S433" t="str">
        <f>IF(G433="GK",VLOOKUP(F433,'[1]2015GoalKeeper Stats'!$A$2:$S$109,12,FALSE),VLOOKUP(F433,'[1]2015Player Stats'!$A$2:$AB$830,12,FALSE))</f>
        <v>0/0</v>
      </c>
      <c r="T433">
        <f>IF(G433="GK",VLOOKUP(F433,'[1]2015GoalKeeper Stats'!$A$2:$S$109,13,FALSE),VLOOKUP(F433,'[1]2015Player Stats'!$A$2:$AB$830,13,FALSE))</f>
        <v>0</v>
      </c>
      <c r="U433">
        <f>IF(G433="GK",VLOOKUP(F433,'[1]2015GoalKeeper Stats'!$A$2:$S$109,14,FALSE),VLOOKUP(F433,'[1]2015Player Stats'!$A$2:$AB$830,14,FALSE))</f>
        <v>0</v>
      </c>
      <c r="V433">
        <f>IF(G433="GK",VLOOKUP(F433,'[1]2015GoalKeeper Stats'!$A$2:$S$109,15,FALSE),VLOOKUP(F433,'[1]2015Player Stats'!$A$2:$AB$830,15,FALSE))</f>
        <v>0</v>
      </c>
      <c r="W433">
        <f>IF(G433="GK",VLOOKUP(F433,'[1]2015GoalKeeper Stats'!$A$2:$S$109,16,FALSE),VLOOKUP(F433,'[1]2015Player Stats'!$A$2:$AB$830,16,FALSE))</f>
        <v>0</v>
      </c>
      <c r="X433">
        <f>IF(G433="GK",VLOOKUP(F433,'[1]2015GoalKeeper Stats'!$A$2:$S$109,17,FALSE),VLOOKUP(F433,'[1]2015Player Stats'!$A$2:$AB$830,17,FALSE))</f>
        <v>0</v>
      </c>
      <c r="Y433">
        <f>IF(G433="GK",VLOOKUP(F433,'[1]2015GoalKeeper Stats'!$A$2:$S$109,18,FALSE),VLOOKUP(F433,'[1]2015Player Stats'!$A$2:$AB$830,18,FALSE))</f>
        <v>0</v>
      </c>
      <c r="Z433">
        <f>IF(G433="GK",VLOOKUP(F433,'[1]2015GoalKeeper Stats'!$A$2:$S$109,19,FALSE),VLOOKUP(F433,'[1]2015Player Stats'!$A$2:$AB$830,19,FALSE))</f>
        <v>0</v>
      </c>
      <c r="AA433">
        <f>IF(G433="GK",VLOOKUP(F433,'[1]2015GoalKeeper Stats'!$A$2:$S$109,20,FALSE),VLOOKUP(F433,'[1]2015Player Stats'!$A$2:$AB$830,20,FALSE))</f>
        <v>0</v>
      </c>
      <c r="AB433">
        <f>IF(G433="GK",VLOOKUP(F433,'[1]2015GoalKeeper Stats'!$A$2:$S$109,21,FALSE),VLOOKUP(F433,'[1]2015Player Stats'!$A$2:$AB$830,21,FALSE))</f>
        <v>0</v>
      </c>
      <c r="AC433">
        <f>IF(G433="GK",VLOOKUP(F433,'[1]2015GoalKeeper Stats'!$A$2:$S$109,22,FALSE),VLOOKUP(F433,'[1]2015Player Stats'!$A$2:$AB$830,22,FALSE))</f>
        <v>0</v>
      </c>
      <c r="AD433">
        <f>IF(G433="GK",VLOOKUP(F433,'[1]2015GoalKeeper Stats'!$A$2:$S$109,23,FALSE),VLOOKUP(F433,'[1]2015Player Stats'!$A$2:$AB$830,23,FALSE))</f>
        <v>0</v>
      </c>
      <c r="AE433">
        <f>IF(G433="GK",VLOOKUP(F433,'[1]2015GoalKeeper Stats'!$A$2:$S$109,24,FALSE),VLOOKUP(F433,'[1]2015Player Stats'!$A$2:$AB$830,24,FALSE))</f>
        <v>0</v>
      </c>
      <c r="AF433">
        <f>IF(G433="GK",VLOOKUP(F433,'[1]2015GoalKeeper Stats'!$A$2:$S$109,25,FALSE),VLOOKUP(F433,'[1]2015Player Stats'!$A$2:$AB$830,25,FALSE))</f>
        <v>0</v>
      </c>
      <c r="AG433">
        <f>IF(G433="GK",VLOOKUP(F433,'[1]2015GoalKeeper Stats'!$A$2:$S$109,26,FALSE),VLOOKUP(F433,'[1]2015Player Stats'!$A$2:$AB$830,26,FALSE))</f>
        <v>0</v>
      </c>
      <c r="AH433" s="51">
        <v>2015</v>
      </c>
      <c r="AI433" s="51">
        <v>34</v>
      </c>
      <c r="AJ433" s="51">
        <v>388</v>
      </c>
      <c r="AK433" s="51">
        <v>395</v>
      </c>
      <c r="AL433" s="51">
        <v>47</v>
      </c>
      <c r="AM433" s="51">
        <v>47</v>
      </c>
      <c r="AN433" s="51">
        <v>0</v>
      </c>
      <c r="AO433" s="52">
        <v>43.95</v>
      </c>
      <c r="AP433" s="52">
        <v>45.66</v>
      </c>
      <c r="AQ433" s="52">
        <v>-1.71</v>
      </c>
      <c r="AR433" s="52">
        <v>1.71</v>
      </c>
      <c r="AS433" s="51">
        <v>50</v>
      </c>
      <c r="AT433" s="52">
        <v>44.98</v>
      </c>
    </row>
    <row r="434" spans="1:46" hidden="1">
      <c r="A434">
        <v>2015</v>
      </c>
      <c r="B434" t="s">
        <v>882</v>
      </c>
      <c r="C434" t="s">
        <v>882</v>
      </c>
      <c r="D434" t="s">
        <v>1577</v>
      </c>
      <c r="E434" t="s">
        <v>1359</v>
      </c>
      <c r="F434" t="str">
        <f t="shared" si="6"/>
        <v>Donnie Smith</v>
      </c>
      <c r="G434" t="s">
        <v>860</v>
      </c>
      <c r="H434" s="143">
        <v>60000</v>
      </c>
      <c r="I434" s="143">
        <v>60000</v>
      </c>
      <c r="J434" t="str">
        <f>IF(G434="GK",VLOOKUP(F434,'[1]2015GoalKeeper Stats'!$A$2:$S$109,2,FALSE),VLOOKUP(F434,'[1]2015Player Stats'!$A$2:$AB$830,2,FALSE))</f>
        <v xml:space="preserve">NE </v>
      </c>
      <c r="K434">
        <f>IF(G434="GK",VLOOKUP(F434,'[1]2015GoalKeeper Stats'!$A$2:$S$109,4,FALSE),VLOOKUP(F434,'[1]2015Player Stats'!$A$2:$AB$830,4,FALSE))</f>
        <v>0</v>
      </c>
      <c r="L434">
        <f>IF(G434="GK",VLOOKUP(F434,'[1]2015GoalKeeper Stats'!$A$2:$S$109,5,FALSE),VLOOKUP(F434,'[1]2015Player Stats'!$A$2:$AB$830,5,FALSE))</f>
        <v>0</v>
      </c>
      <c r="M434">
        <f>IF(G434="GK",VLOOKUP(F434,'[1]2015GoalKeeper Stats'!$A$2:$S$109,6,FALSE),VLOOKUP(F434,'[1]2015Player Stats'!$A$2:$AB$830,6,FALSE))</f>
        <v>0</v>
      </c>
      <c r="N434">
        <f>IF(G434="GK",VLOOKUP(F434,'[1]2015GoalKeeper Stats'!$A$2:$S$109,7,FALSE),VLOOKUP(F434,'[1]2015Player Stats'!$A$2:$AB$830,7,FALSE))</f>
        <v>0</v>
      </c>
      <c r="O434">
        <f>IF(G434="GK",VLOOKUP(F434,'[1]2015GoalKeeper Stats'!$A$2:$S$109,8,FALSE),VLOOKUP(F434,'[1]2015Player Stats'!$A$2:$AB$830,8,FALSE))</f>
        <v>0</v>
      </c>
      <c r="P434">
        <f>IF(G434="GK",VLOOKUP(F434,'[1]2015GoalKeeper Stats'!$A$2:$S$109,9,FALSE),VLOOKUP(F434,'[1]2015Player Stats'!$A$2:$AB$830,9,FALSE))</f>
        <v>0</v>
      </c>
      <c r="Q434">
        <f>IF(G434="GK",VLOOKUP(F434,'[1]2015GoalKeeper Stats'!$A$2:$S$109,10,FALSE),VLOOKUP(F434,'[1]2015Player Stats'!$A$2:$AB$830,10,FALSE))</f>
        <v>0</v>
      </c>
      <c r="R434">
        <f>IF(G434="GK",VLOOKUP(F434,'[1]2015GoalKeeper Stats'!$A$2:$S$109,11,FALSE),VLOOKUP(F434,'[1]2015Player Stats'!$A$2:$AB$830,11,FALSE))</f>
        <v>0</v>
      </c>
      <c r="S434" t="str">
        <f>IF(G434="GK",VLOOKUP(F434,'[1]2015GoalKeeper Stats'!$A$2:$S$109,12,FALSE),VLOOKUP(F434,'[1]2015Player Stats'!$A$2:$AB$830,12,FALSE))</f>
        <v>0/0</v>
      </c>
      <c r="T434">
        <f>IF(G434="GK",VLOOKUP(F434,'[1]2015GoalKeeper Stats'!$A$2:$S$109,13,FALSE),VLOOKUP(F434,'[1]2015Player Stats'!$A$2:$AB$830,13,FALSE))</f>
        <v>0</v>
      </c>
      <c r="U434">
        <f>IF(G434="GK",VLOOKUP(F434,'[1]2015GoalKeeper Stats'!$A$2:$S$109,14,FALSE),VLOOKUP(F434,'[1]2015Player Stats'!$A$2:$AB$830,14,FALSE))</f>
        <v>0</v>
      </c>
      <c r="V434">
        <f>IF(G434="GK",VLOOKUP(F434,'[1]2015GoalKeeper Stats'!$A$2:$S$109,15,FALSE),VLOOKUP(F434,'[1]2015Player Stats'!$A$2:$AB$830,15,FALSE))</f>
        <v>0</v>
      </c>
      <c r="W434">
        <f>IF(G434="GK",VLOOKUP(F434,'[1]2015GoalKeeper Stats'!$A$2:$S$109,16,FALSE),VLOOKUP(F434,'[1]2015Player Stats'!$A$2:$AB$830,16,FALSE))</f>
        <v>0</v>
      </c>
      <c r="X434">
        <f>IF(G434="GK",VLOOKUP(F434,'[1]2015GoalKeeper Stats'!$A$2:$S$109,17,FALSE),VLOOKUP(F434,'[1]2015Player Stats'!$A$2:$AB$830,17,FALSE))</f>
        <v>0</v>
      </c>
      <c r="Y434">
        <f>IF(G434="GK",VLOOKUP(F434,'[1]2015GoalKeeper Stats'!$A$2:$S$109,18,FALSE),VLOOKUP(F434,'[1]2015Player Stats'!$A$2:$AB$830,18,FALSE))</f>
        <v>0</v>
      </c>
      <c r="Z434">
        <f>IF(G434="GK",VLOOKUP(F434,'[1]2015GoalKeeper Stats'!$A$2:$S$109,19,FALSE),VLOOKUP(F434,'[1]2015Player Stats'!$A$2:$AB$830,19,FALSE))</f>
        <v>0</v>
      </c>
      <c r="AA434">
        <f>IF(G434="GK",VLOOKUP(F434,'[1]2015GoalKeeper Stats'!$A$2:$S$109,20,FALSE),VLOOKUP(F434,'[1]2015Player Stats'!$A$2:$AB$830,20,FALSE))</f>
        <v>0</v>
      </c>
      <c r="AB434">
        <f>IF(G434="GK",VLOOKUP(F434,'[1]2015GoalKeeper Stats'!$A$2:$S$109,21,FALSE),VLOOKUP(F434,'[1]2015Player Stats'!$A$2:$AB$830,21,FALSE))</f>
        <v>0</v>
      </c>
      <c r="AC434">
        <f>IF(G434="GK",VLOOKUP(F434,'[1]2015GoalKeeper Stats'!$A$2:$S$109,22,FALSE),VLOOKUP(F434,'[1]2015Player Stats'!$A$2:$AB$830,22,FALSE))</f>
        <v>0</v>
      </c>
      <c r="AD434">
        <f>IF(G434="GK",VLOOKUP(F434,'[1]2015GoalKeeper Stats'!$A$2:$S$109,23,FALSE),VLOOKUP(F434,'[1]2015Player Stats'!$A$2:$AB$830,23,FALSE))</f>
        <v>0</v>
      </c>
      <c r="AE434">
        <f>IF(G434="GK",VLOOKUP(F434,'[1]2015GoalKeeper Stats'!$A$2:$S$109,24,FALSE),VLOOKUP(F434,'[1]2015Player Stats'!$A$2:$AB$830,24,FALSE))</f>
        <v>0</v>
      </c>
      <c r="AF434">
        <f>IF(G434="GK",VLOOKUP(F434,'[1]2015GoalKeeper Stats'!$A$2:$S$109,25,FALSE),VLOOKUP(F434,'[1]2015Player Stats'!$A$2:$AB$830,25,FALSE))</f>
        <v>0</v>
      </c>
      <c r="AG434">
        <f>IF(G434="GK",VLOOKUP(F434,'[1]2015GoalKeeper Stats'!$A$2:$S$109,26,FALSE),VLOOKUP(F434,'[1]2015Player Stats'!$A$2:$AB$830,26,FALSE))</f>
        <v>0</v>
      </c>
      <c r="AH434" s="51">
        <v>2015</v>
      </c>
      <c r="AI434" s="51">
        <v>34</v>
      </c>
      <c r="AJ434" s="51">
        <v>388</v>
      </c>
      <c r="AK434" s="51">
        <v>395</v>
      </c>
      <c r="AL434" s="51">
        <v>47</v>
      </c>
      <c r="AM434" s="51">
        <v>47</v>
      </c>
      <c r="AN434" s="51">
        <v>0</v>
      </c>
      <c r="AO434" s="52">
        <v>43.95</v>
      </c>
      <c r="AP434" s="52">
        <v>45.66</v>
      </c>
      <c r="AQ434" s="52">
        <v>-1.71</v>
      </c>
      <c r="AR434" s="52">
        <v>1.71</v>
      </c>
      <c r="AS434" s="51">
        <v>50</v>
      </c>
      <c r="AT434" s="52">
        <v>44.98</v>
      </c>
    </row>
    <row r="435" spans="1:46" hidden="1">
      <c r="A435">
        <v>2015</v>
      </c>
      <c r="B435" t="s">
        <v>882</v>
      </c>
      <c r="C435" t="s">
        <v>882</v>
      </c>
      <c r="D435" t="s">
        <v>1578</v>
      </c>
      <c r="E435" t="s">
        <v>1579</v>
      </c>
      <c r="F435" t="str">
        <f t="shared" si="6"/>
        <v>London Woodberry</v>
      </c>
      <c r="G435" t="s">
        <v>893</v>
      </c>
      <c r="H435" s="143">
        <v>60000</v>
      </c>
      <c r="I435" s="143">
        <v>60000</v>
      </c>
      <c r="J435" t="str">
        <f>IF(G435="GK",VLOOKUP(F435,'[1]2015GoalKeeper Stats'!$A$2:$S$109,2,FALSE),VLOOKUP(F435,'[1]2015Player Stats'!$A$2:$AB$830,2,FALSE))</f>
        <v xml:space="preserve">NE </v>
      </c>
      <c r="K435">
        <f>IF(G435="GK",VLOOKUP(F435,'[1]2015GoalKeeper Stats'!$A$2:$S$109,4,FALSE),VLOOKUP(F435,'[1]2015Player Stats'!$A$2:$AB$830,4,FALSE))</f>
        <v>18</v>
      </c>
      <c r="L435">
        <f>IF(G435="GK",VLOOKUP(F435,'[1]2015GoalKeeper Stats'!$A$2:$S$109,5,FALSE),VLOOKUP(F435,'[1]2015Player Stats'!$A$2:$AB$830,5,FALSE))</f>
        <v>18</v>
      </c>
      <c r="M435">
        <f>IF(G435="GK",VLOOKUP(F435,'[1]2015GoalKeeper Stats'!$A$2:$S$109,6,FALSE),VLOOKUP(F435,'[1]2015Player Stats'!$A$2:$AB$830,6,FALSE))</f>
        <v>1498</v>
      </c>
      <c r="N435">
        <f>IF(G435="GK",VLOOKUP(F435,'[1]2015GoalKeeper Stats'!$A$2:$S$109,7,FALSE),VLOOKUP(F435,'[1]2015Player Stats'!$A$2:$AB$830,7,FALSE))</f>
        <v>0</v>
      </c>
      <c r="O435">
        <f>IF(G435="GK",VLOOKUP(F435,'[1]2015GoalKeeper Stats'!$A$2:$S$109,8,FALSE),VLOOKUP(F435,'[1]2015Player Stats'!$A$2:$AB$830,8,FALSE))</f>
        <v>2</v>
      </c>
      <c r="P435">
        <f>IF(G435="GK",VLOOKUP(F435,'[1]2015GoalKeeper Stats'!$A$2:$S$109,9,FALSE),VLOOKUP(F435,'[1]2015Player Stats'!$A$2:$AB$830,9,FALSE))</f>
        <v>3</v>
      </c>
      <c r="Q435">
        <f>IF(G435="GK",VLOOKUP(F435,'[1]2015GoalKeeper Stats'!$A$2:$S$109,10,FALSE),VLOOKUP(F435,'[1]2015Player Stats'!$A$2:$AB$830,10,FALSE))</f>
        <v>1</v>
      </c>
      <c r="R435">
        <f>IF(G435="GK",VLOOKUP(F435,'[1]2015GoalKeeper Stats'!$A$2:$S$109,11,FALSE),VLOOKUP(F435,'[1]2015Player Stats'!$A$2:$AB$830,11,FALSE))</f>
        <v>0</v>
      </c>
      <c r="S435" t="str">
        <f>IF(G435="GK",VLOOKUP(F435,'[1]2015GoalKeeper Stats'!$A$2:$S$109,12,FALSE),VLOOKUP(F435,'[1]2015Player Stats'!$A$2:$AB$830,12,FALSE))</f>
        <v>0/0</v>
      </c>
      <c r="T435">
        <f>IF(G435="GK",VLOOKUP(F435,'[1]2015GoalKeeper Stats'!$A$2:$S$109,13,FALSE),VLOOKUP(F435,'[1]2015Player Stats'!$A$2:$AB$830,13,FALSE))</f>
        <v>0</v>
      </c>
      <c r="U435">
        <f>IF(G435="GK",VLOOKUP(F435,'[1]2015GoalKeeper Stats'!$A$2:$S$109,14,FALSE),VLOOKUP(F435,'[1]2015Player Stats'!$A$2:$AB$830,14,FALSE))</f>
        <v>0</v>
      </c>
      <c r="V435">
        <f>IF(G435="GK",VLOOKUP(F435,'[1]2015GoalKeeper Stats'!$A$2:$S$109,15,FALSE),VLOOKUP(F435,'[1]2015Player Stats'!$A$2:$AB$830,15,FALSE))</f>
        <v>0</v>
      </c>
      <c r="W435">
        <f>IF(G435="GK",VLOOKUP(F435,'[1]2015GoalKeeper Stats'!$A$2:$S$109,16,FALSE),VLOOKUP(F435,'[1]2015Player Stats'!$A$2:$AB$830,16,FALSE))</f>
        <v>0</v>
      </c>
      <c r="X435">
        <f>IF(G435="GK",VLOOKUP(F435,'[1]2015GoalKeeper Stats'!$A$2:$S$109,17,FALSE),VLOOKUP(F435,'[1]2015Player Stats'!$A$2:$AB$830,17,FALSE))</f>
        <v>0</v>
      </c>
      <c r="Y435">
        <f>IF(G435="GK",VLOOKUP(F435,'[1]2015GoalKeeper Stats'!$A$2:$S$109,18,FALSE),VLOOKUP(F435,'[1]2015Player Stats'!$A$2:$AB$830,18,FALSE))</f>
        <v>2</v>
      </c>
      <c r="Z435">
        <f>IF(G435="GK",VLOOKUP(F435,'[1]2015GoalKeeper Stats'!$A$2:$S$109,19,FALSE),VLOOKUP(F435,'[1]2015Player Stats'!$A$2:$AB$830,19,FALSE))</f>
        <v>0</v>
      </c>
      <c r="AA435">
        <f>IF(G435="GK",VLOOKUP(F435,'[1]2015GoalKeeper Stats'!$A$2:$S$109,20,FALSE),VLOOKUP(F435,'[1]2015Player Stats'!$A$2:$AB$830,20,FALSE))</f>
        <v>0.12</v>
      </c>
      <c r="AB435">
        <f>IF(G435="GK",VLOOKUP(F435,'[1]2015GoalKeeper Stats'!$A$2:$S$109,21,FALSE),VLOOKUP(F435,'[1]2015Player Stats'!$A$2:$AB$830,21,FALSE))</f>
        <v>32</v>
      </c>
      <c r="AC435">
        <f>IF(G435="GK",VLOOKUP(F435,'[1]2015GoalKeeper Stats'!$A$2:$S$109,22,FALSE),VLOOKUP(F435,'[1]2015Player Stats'!$A$2:$AB$830,22,FALSE))</f>
        <v>9</v>
      </c>
      <c r="AD435">
        <f>IF(G435="GK",VLOOKUP(F435,'[1]2015GoalKeeper Stats'!$A$2:$S$109,23,FALSE),VLOOKUP(F435,'[1]2015Player Stats'!$A$2:$AB$830,23,FALSE))</f>
        <v>0</v>
      </c>
      <c r="AE435">
        <f>IF(G435="GK",VLOOKUP(F435,'[1]2015GoalKeeper Stats'!$A$2:$S$109,24,FALSE),VLOOKUP(F435,'[1]2015Player Stats'!$A$2:$AB$830,24,FALSE))</f>
        <v>6</v>
      </c>
      <c r="AF435">
        <f>IF(G435="GK",VLOOKUP(F435,'[1]2015GoalKeeper Stats'!$A$2:$S$109,25,FALSE),VLOOKUP(F435,'[1]2015Player Stats'!$A$2:$AB$830,25,FALSE))</f>
        <v>0</v>
      </c>
      <c r="AG435">
        <f>IF(G435="GK",VLOOKUP(F435,'[1]2015GoalKeeper Stats'!$A$2:$S$109,26,FALSE),VLOOKUP(F435,'[1]2015Player Stats'!$A$2:$AB$830,26,FALSE))</f>
        <v>33.33</v>
      </c>
      <c r="AH435" s="51">
        <v>2015</v>
      </c>
      <c r="AI435" s="51">
        <v>34</v>
      </c>
      <c r="AJ435" s="51">
        <v>388</v>
      </c>
      <c r="AK435" s="51">
        <v>395</v>
      </c>
      <c r="AL435" s="51">
        <v>47</v>
      </c>
      <c r="AM435" s="51">
        <v>47</v>
      </c>
      <c r="AN435" s="51">
        <v>0</v>
      </c>
      <c r="AO435" s="52">
        <v>43.95</v>
      </c>
      <c r="AP435" s="52">
        <v>45.66</v>
      </c>
      <c r="AQ435" s="52">
        <v>-1.71</v>
      </c>
      <c r="AR435" s="52">
        <v>1.71</v>
      </c>
      <c r="AS435" s="51">
        <v>50</v>
      </c>
      <c r="AT435" s="52">
        <v>44.98</v>
      </c>
    </row>
    <row r="436" spans="1:46" hidden="1">
      <c r="A436">
        <v>2015</v>
      </c>
      <c r="B436" t="s">
        <v>943</v>
      </c>
      <c r="C436" t="s">
        <v>175</v>
      </c>
      <c r="D436" t="s">
        <v>937</v>
      </c>
      <c r="E436" t="s">
        <v>1580</v>
      </c>
      <c r="F436" t="str">
        <f t="shared" si="6"/>
        <v>Chris Duvall</v>
      </c>
      <c r="G436" t="s">
        <v>893</v>
      </c>
      <c r="H436" s="143">
        <v>60000</v>
      </c>
      <c r="I436" s="143">
        <v>60000</v>
      </c>
      <c r="J436" t="str">
        <f>IF(G436="GK",VLOOKUP(F436,'[1]2015GoalKeeper Stats'!$A$2:$S$109,2,FALSE),VLOOKUP(F436,'[1]2015Player Stats'!$A$2:$AB$830,2,FALSE))</f>
        <v>POR</v>
      </c>
      <c r="K436">
        <f>IF(G436="GK",VLOOKUP(F436,'[1]2015GoalKeeper Stats'!$A$2:$S$109,4,FALSE),VLOOKUP(F436,'[1]2015Player Stats'!$A$2:$AB$830,4,FALSE))</f>
        <v>15</v>
      </c>
      <c r="L436">
        <f>IF(G436="GK",VLOOKUP(F436,'[1]2015GoalKeeper Stats'!$A$2:$S$109,5,FALSE),VLOOKUP(F436,'[1]2015Player Stats'!$A$2:$AB$830,5,FALSE))</f>
        <v>14</v>
      </c>
      <c r="M436">
        <f>IF(G436="GK",VLOOKUP(F436,'[1]2015GoalKeeper Stats'!$A$2:$S$109,6,FALSE),VLOOKUP(F436,'[1]2015Player Stats'!$A$2:$AB$830,6,FALSE))</f>
        <v>1283</v>
      </c>
      <c r="N436">
        <f>IF(G436="GK",VLOOKUP(F436,'[1]2015GoalKeeper Stats'!$A$2:$S$109,7,FALSE),VLOOKUP(F436,'[1]2015Player Stats'!$A$2:$AB$830,7,FALSE))</f>
        <v>1</v>
      </c>
      <c r="O436">
        <f>IF(G436="GK",VLOOKUP(F436,'[1]2015GoalKeeper Stats'!$A$2:$S$109,8,FALSE),VLOOKUP(F436,'[1]2015Player Stats'!$A$2:$AB$830,8,FALSE))</f>
        <v>1</v>
      </c>
      <c r="P436">
        <f>IF(G436="GK",VLOOKUP(F436,'[1]2015GoalKeeper Stats'!$A$2:$S$109,9,FALSE),VLOOKUP(F436,'[1]2015Player Stats'!$A$2:$AB$830,9,FALSE))</f>
        <v>9</v>
      </c>
      <c r="Q436">
        <f>IF(G436="GK",VLOOKUP(F436,'[1]2015GoalKeeper Stats'!$A$2:$S$109,10,FALSE),VLOOKUP(F436,'[1]2015Player Stats'!$A$2:$AB$830,10,FALSE))</f>
        <v>5</v>
      </c>
      <c r="R436">
        <f>IF(G436="GK",VLOOKUP(F436,'[1]2015GoalKeeper Stats'!$A$2:$S$109,11,FALSE),VLOOKUP(F436,'[1]2015Player Stats'!$A$2:$AB$830,11,FALSE))</f>
        <v>1</v>
      </c>
      <c r="S436" t="str">
        <f>IF(G436="GK",VLOOKUP(F436,'[1]2015GoalKeeper Stats'!$A$2:$S$109,12,FALSE),VLOOKUP(F436,'[1]2015Player Stats'!$A$2:$AB$830,12,FALSE))</f>
        <v>0/0</v>
      </c>
      <c r="T436">
        <f>IF(G436="GK",VLOOKUP(F436,'[1]2015GoalKeeper Stats'!$A$2:$S$109,13,FALSE),VLOOKUP(F436,'[1]2015Player Stats'!$A$2:$AB$830,13,FALSE))</f>
        <v>0</v>
      </c>
      <c r="U436">
        <f>IF(G436="GK",VLOOKUP(F436,'[1]2015GoalKeeper Stats'!$A$2:$S$109,14,FALSE),VLOOKUP(F436,'[1]2015Player Stats'!$A$2:$AB$830,14,FALSE))</f>
        <v>1</v>
      </c>
      <c r="V436">
        <f>IF(G436="GK",VLOOKUP(F436,'[1]2015GoalKeeper Stats'!$A$2:$S$109,15,FALSE),VLOOKUP(F436,'[1]2015Player Stats'!$A$2:$AB$830,15,FALSE))</f>
        <v>7.0000000000000007E-2</v>
      </c>
      <c r="W436">
        <f>IF(G436="GK",VLOOKUP(F436,'[1]2015GoalKeeper Stats'!$A$2:$S$109,16,FALSE),VLOOKUP(F436,'[1]2015Player Stats'!$A$2:$AB$830,16,FALSE))</f>
        <v>11.1</v>
      </c>
      <c r="X436">
        <f>IF(G436="GK",VLOOKUP(F436,'[1]2015GoalKeeper Stats'!$A$2:$S$109,17,FALSE),VLOOKUP(F436,'[1]2015Player Stats'!$A$2:$AB$830,17,FALSE))</f>
        <v>0</v>
      </c>
      <c r="Y436">
        <f>IF(G436="GK",VLOOKUP(F436,'[1]2015GoalKeeper Stats'!$A$2:$S$109,18,FALSE),VLOOKUP(F436,'[1]2015Player Stats'!$A$2:$AB$830,18,FALSE))</f>
        <v>1</v>
      </c>
      <c r="Z436">
        <f>IF(G436="GK",VLOOKUP(F436,'[1]2015GoalKeeper Stats'!$A$2:$S$109,19,FALSE),VLOOKUP(F436,'[1]2015Player Stats'!$A$2:$AB$830,19,FALSE))</f>
        <v>0</v>
      </c>
      <c r="AA436">
        <f>IF(G436="GK",VLOOKUP(F436,'[1]2015GoalKeeper Stats'!$A$2:$S$109,20,FALSE),VLOOKUP(F436,'[1]2015Player Stats'!$A$2:$AB$830,20,FALSE))</f>
        <v>7.0000000000000007E-2</v>
      </c>
      <c r="AB436">
        <f>IF(G436="GK",VLOOKUP(F436,'[1]2015GoalKeeper Stats'!$A$2:$S$109,21,FALSE),VLOOKUP(F436,'[1]2015Player Stats'!$A$2:$AB$830,21,FALSE))</f>
        <v>18</v>
      </c>
      <c r="AC436">
        <f>IF(G436="GK",VLOOKUP(F436,'[1]2015GoalKeeper Stats'!$A$2:$S$109,22,FALSE),VLOOKUP(F436,'[1]2015Player Stats'!$A$2:$AB$830,22,FALSE))</f>
        <v>17</v>
      </c>
      <c r="AD436">
        <f>IF(G436="GK",VLOOKUP(F436,'[1]2015GoalKeeper Stats'!$A$2:$S$109,23,FALSE),VLOOKUP(F436,'[1]2015Player Stats'!$A$2:$AB$830,23,FALSE))</f>
        <v>2</v>
      </c>
      <c r="AE436">
        <f>IF(G436="GK",VLOOKUP(F436,'[1]2015GoalKeeper Stats'!$A$2:$S$109,24,FALSE),VLOOKUP(F436,'[1]2015Player Stats'!$A$2:$AB$830,24,FALSE))</f>
        <v>3</v>
      </c>
      <c r="AF436">
        <f>IF(G436="GK",VLOOKUP(F436,'[1]2015GoalKeeper Stats'!$A$2:$S$109,25,FALSE),VLOOKUP(F436,'[1]2015Player Stats'!$A$2:$AB$830,25,FALSE))</f>
        <v>0</v>
      </c>
      <c r="AG436">
        <f>IF(G436="GK",VLOOKUP(F436,'[1]2015GoalKeeper Stats'!$A$2:$S$109,26,FALSE),VLOOKUP(F436,'[1]2015Player Stats'!$A$2:$AB$830,26,FALSE))</f>
        <v>55.56</v>
      </c>
      <c r="AH436" s="51">
        <v>2015</v>
      </c>
      <c r="AI436" s="51">
        <v>34</v>
      </c>
      <c r="AJ436" s="51">
        <v>476</v>
      </c>
      <c r="AK436" s="51">
        <v>399</v>
      </c>
      <c r="AL436" s="51">
        <v>62</v>
      </c>
      <c r="AM436" s="51">
        <v>42</v>
      </c>
      <c r="AN436" s="51">
        <v>20</v>
      </c>
      <c r="AO436" s="52">
        <v>60.94</v>
      </c>
      <c r="AP436" s="52">
        <v>38.31</v>
      </c>
      <c r="AQ436" s="52">
        <v>22.63</v>
      </c>
      <c r="AR436" s="52">
        <v>-2.63</v>
      </c>
      <c r="AS436" s="51">
        <v>60</v>
      </c>
      <c r="AT436" s="52">
        <v>61.58</v>
      </c>
    </row>
    <row r="437" spans="1:46" hidden="1">
      <c r="A437">
        <v>2015</v>
      </c>
      <c r="B437" t="s">
        <v>943</v>
      </c>
      <c r="C437" t="s">
        <v>175</v>
      </c>
      <c r="D437" t="s">
        <v>967</v>
      </c>
      <c r="E437" t="s">
        <v>1581</v>
      </c>
      <c r="F437" t="str">
        <f t="shared" si="6"/>
        <v>Mike Grella</v>
      </c>
      <c r="G437" t="s">
        <v>875</v>
      </c>
      <c r="H437" s="143">
        <v>60000</v>
      </c>
      <c r="I437" s="143">
        <v>60000</v>
      </c>
      <c r="J437" t="str">
        <f>IF(G437="GK",VLOOKUP(F437,'[1]2015GoalKeeper Stats'!$A$2:$S$109,2,FALSE),VLOOKUP(F437,'[1]2015Player Stats'!$A$2:$AB$830,2,FALSE))</f>
        <v>NYR</v>
      </c>
      <c r="K437">
        <f>IF(G437="GK",VLOOKUP(F437,'[1]2015GoalKeeper Stats'!$A$2:$S$109,4,FALSE),VLOOKUP(F437,'[1]2015Player Stats'!$A$2:$AB$830,4,FALSE))</f>
        <v>33</v>
      </c>
      <c r="L437">
        <f>IF(G437="GK",VLOOKUP(F437,'[1]2015GoalKeeper Stats'!$A$2:$S$109,5,FALSE),VLOOKUP(F437,'[1]2015Player Stats'!$A$2:$AB$830,5,FALSE))</f>
        <v>30</v>
      </c>
      <c r="M437">
        <f>IF(G437="GK",VLOOKUP(F437,'[1]2015GoalKeeper Stats'!$A$2:$S$109,6,FALSE),VLOOKUP(F437,'[1]2015Player Stats'!$A$2:$AB$830,6,FALSE))</f>
        <v>2364</v>
      </c>
      <c r="N437">
        <f>IF(G437="GK",VLOOKUP(F437,'[1]2015GoalKeeper Stats'!$A$2:$S$109,7,FALSE),VLOOKUP(F437,'[1]2015Player Stats'!$A$2:$AB$830,7,FALSE))</f>
        <v>9</v>
      </c>
      <c r="O437">
        <f>IF(G437="GK",VLOOKUP(F437,'[1]2015GoalKeeper Stats'!$A$2:$S$109,8,FALSE),VLOOKUP(F437,'[1]2015Player Stats'!$A$2:$AB$830,8,FALSE))</f>
        <v>7</v>
      </c>
      <c r="P437">
        <f>IF(G437="GK",VLOOKUP(F437,'[1]2015GoalKeeper Stats'!$A$2:$S$109,9,FALSE),VLOOKUP(F437,'[1]2015Player Stats'!$A$2:$AB$830,9,FALSE))</f>
        <v>52</v>
      </c>
      <c r="Q437">
        <f>IF(G437="GK",VLOOKUP(F437,'[1]2015GoalKeeper Stats'!$A$2:$S$109,10,FALSE),VLOOKUP(F437,'[1]2015Player Stats'!$A$2:$AB$830,10,FALSE))</f>
        <v>21</v>
      </c>
      <c r="R437">
        <f>IF(G437="GK",VLOOKUP(F437,'[1]2015GoalKeeper Stats'!$A$2:$S$109,11,FALSE),VLOOKUP(F437,'[1]2015Player Stats'!$A$2:$AB$830,11,FALSE))</f>
        <v>2</v>
      </c>
      <c r="S437" t="str">
        <f>IF(G437="GK",VLOOKUP(F437,'[1]2015GoalKeeper Stats'!$A$2:$S$109,12,FALSE),VLOOKUP(F437,'[1]2015Player Stats'!$A$2:$AB$830,12,FALSE))</f>
        <v>0/0</v>
      </c>
      <c r="T437">
        <f>IF(G437="GK",VLOOKUP(F437,'[1]2015GoalKeeper Stats'!$A$2:$S$109,13,FALSE),VLOOKUP(F437,'[1]2015Player Stats'!$A$2:$AB$830,13,FALSE))</f>
        <v>5</v>
      </c>
      <c r="U437">
        <f>IF(G437="GK",VLOOKUP(F437,'[1]2015GoalKeeper Stats'!$A$2:$S$109,14,FALSE),VLOOKUP(F437,'[1]2015Player Stats'!$A$2:$AB$830,14,FALSE))</f>
        <v>4</v>
      </c>
      <c r="V437">
        <f>IF(G437="GK",VLOOKUP(F437,'[1]2015GoalKeeper Stats'!$A$2:$S$109,15,FALSE),VLOOKUP(F437,'[1]2015Player Stats'!$A$2:$AB$830,15,FALSE))</f>
        <v>0.34</v>
      </c>
      <c r="W437">
        <f>IF(G437="GK",VLOOKUP(F437,'[1]2015GoalKeeper Stats'!$A$2:$S$109,16,FALSE),VLOOKUP(F437,'[1]2015Player Stats'!$A$2:$AB$830,16,FALSE))</f>
        <v>17.3</v>
      </c>
      <c r="X437">
        <f>IF(G437="GK",VLOOKUP(F437,'[1]2015GoalKeeper Stats'!$A$2:$S$109,17,FALSE),VLOOKUP(F437,'[1]2015Player Stats'!$A$2:$AB$830,17,FALSE))</f>
        <v>3</v>
      </c>
      <c r="Y437">
        <f>IF(G437="GK",VLOOKUP(F437,'[1]2015GoalKeeper Stats'!$A$2:$S$109,18,FALSE),VLOOKUP(F437,'[1]2015Player Stats'!$A$2:$AB$830,18,FALSE))</f>
        <v>4</v>
      </c>
      <c r="Z437">
        <f>IF(G437="GK",VLOOKUP(F437,'[1]2015GoalKeeper Stats'!$A$2:$S$109,19,FALSE),VLOOKUP(F437,'[1]2015Player Stats'!$A$2:$AB$830,19,FALSE))</f>
        <v>3</v>
      </c>
      <c r="AA437">
        <f>IF(G437="GK",VLOOKUP(F437,'[1]2015GoalKeeper Stats'!$A$2:$S$109,20,FALSE),VLOOKUP(F437,'[1]2015Player Stats'!$A$2:$AB$830,20,FALSE))</f>
        <v>0.27</v>
      </c>
      <c r="AB437">
        <f>IF(G437="GK",VLOOKUP(F437,'[1]2015GoalKeeper Stats'!$A$2:$S$109,21,FALSE),VLOOKUP(F437,'[1]2015Player Stats'!$A$2:$AB$830,21,FALSE))</f>
        <v>30</v>
      </c>
      <c r="AC437">
        <f>IF(G437="GK",VLOOKUP(F437,'[1]2015GoalKeeper Stats'!$A$2:$S$109,22,FALSE),VLOOKUP(F437,'[1]2015Player Stats'!$A$2:$AB$830,22,FALSE))</f>
        <v>25</v>
      </c>
      <c r="AD437">
        <f>IF(G437="GK",VLOOKUP(F437,'[1]2015GoalKeeper Stats'!$A$2:$S$109,23,FALSE),VLOOKUP(F437,'[1]2015Player Stats'!$A$2:$AB$830,23,FALSE))</f>
        <v>7</v>
      </c>
      <c r="AE437">
        <f>IF(G437="GK",VLOOKUP(F437,'[1]2015GoalKeeper Stats'!$A$2:$S$109,24,FALSE),VLOOKUP(F437,'[1]2015Player Stats'!$A$2:$AB$830,24,FALSE))</f>
        <v>3</v>
      </c>
      <c r="AF437">
        <f>IF(G437="GK",VLOOKUP(F437,'[1]2015GoalKeeper Stats'!$A$2:$S$109,25,FALSE),VLOOKUP(F437,'[1]2015Player Stats'!$A$2:$AB$830,25,FALSE))</f>
        <v>0</v>
      </c>
      <c r="AG437">
        <f>IF(G437="GK",VLOOKUP(F437,'[1]2015GoalKeeper Stats'!$A$2:$S$109,26,FALSE),VLOOKUP(F437,'[1]2015Player Stats'!$A$2:$AB$830,26,FALSE))</f>
        <v>40.380000000000003</v>
      </c>
      <c r="AH437" s="51">
        <v>2015</v>
      </c>
      <c r="AI437" s="51">
        <v>34</v>
      </c>
      <c r="AJ437" s="51">
        <v>476</v>
      </c>
      <c r="AK437" s="51">
        <v>399</v>
      </c>
      <c r="AL437" s="51">
        <v>62</v>
      </c>
      <c r="AM437" s="51">
        <v>42</v>
      </c>
      <c r="AN437" s="51">
        <v>20</v>
      </c>
      <c r="AO437" s="52">
        <v>60.94</v>
      </c>
      <c r="AP437" s="52">
        <v>38.31</v>
      </c>
      <c r="AQ437" s="52">
        <v>22.63</v>
      </c>
      <c r="AR437" s="52">
        <v>-2.63</v>
      </c>
      <c r="AS437" s="51">
        <v>60</v>
      </c>
      <c r="AT437" s="52">
        <v>61.58</v>
      </c>
    </row>
    <row r="438" spans="1:46" hidden="1">
      <c r="A438">
        <v>2015</v>
      </c>
      <c r="B438" t="s">
        <v>943</v>
      </c>
      <c r="C438" t="s">
        <v>175</v>
      </c>
      <c r="D438" t="s">
        <v>1582</v>
      </c>
      <c r="E438" t="s">
        <v>1583</v>
      </c>
      <c r="F438" t="str">
        <f t="shared" si="6"/>
        <v>Kemar Lawrence</v>
      </c>
      <c r="G438" t="s">
        <v>893</v>
      </c>
      <c r="H438" s="143">
        <v>60000</v>
      </c>
      <c r="I438" s="143">
        <v>60000</v>
      </c>
      <c r="J438" t="str">
        <f>IF(G438="GK",VLOOKUP(F438,'[1]2015GoalKeeper Stats'!$A$2:$S$109,2,FALSE),VLOOKUP(F438,'[1]2015Player Stats'!$A$2:$AB$830,2,FALSE))</f>
        <v>NYR</v>
      </c>
      <c r="K438">
        <f>IF(G438="GK",VLOOKUP(F438,'[1]2015GoalKeeper Stats'!$A$2:$S$109,4,FALSE),VLOOKUP(F438,'[1]2015Player Stats'!$A$2:$AB$830,4,FALSE))</f>
        <v>23</v>
      </c>
      <c r="L438">
        <f>IF(G438="GK",VLOOKUP(F438,'[1]2015GoalKeeper Stats'!$A$2:$S$109,5,FALSE),VLOOKUP(F438,'[1]2015Player Stats'!$A$2:$AB$830,5,FALSE))</f>
        <v>23</v>
      </c>
      <c r="M438">
        <f>IF(G438="GK",VLOOKUP(F438,'[1]2015GoalKeeper Stats'!$A$2:$S$109,6,FALSE),VLOOKUP(F438,'[1]2015Player Stats'!$A$2:$AB$830,6,FALSE))</f>
        <v>2000</v>
      </c>
      <c r="N438">
        <f>IF(G438="GK",VLOOKUP(F438,'[1]2015GoalKeeper Stats'!$A$2:$S$109,7,FALSE),VLOOKUP(F438,'[1]2015Player Stats'!$A$2:$AB$830,7,FALSE))</f>
        <v>1</v>
      </c>
      <c r="O438">
        <f>IF(G438="GK",VLOOKUP(F438,'[1]2015GoalKeeper Stats'!$A$2:$S$109,8,FALSE),VLOOKUP(F438,'[1]2015Player Stats'!$A$2:$AB$830,8,FALSE))</f>
        <v>4</v>
      </c>
      <c r="P438">
        <f>IF(G438="GK",VLOOKUP(F438,'[1]2015GoalKeeper Stats'!$A$2:$S$109,9,FALSE),VLOOKUP(F438,'[1]2015Player Stats'!$A$2:$AB$830,9,FALSE))</f>
        <v>12</v>
      </c>
      <c r="Q438">
        <f>IF(G438="GK",VLOOKUP(F438,'[1]2015GoalKeeper Stats'!$A$2:$S$109,10,FALSE),VLOOKUP(F438,'[1]2015Player Stats'!$A$2:$AB$830,10,FALSE))</f>
        <v>4</v>
      </c>
      <c r="R438">
        <f>IF(G438="GK",VLOOKUP(F438,'[1]2015GoalKeeper Stats'!$A$2:$S$109,11,FALSE),VLOOKUP(F438,'[1]2015Player Stats'!$A$2:$AB$830,11,FALSE))</f>
        <v>0</v>
      </c>
      <c r="S438" t="str">
        <f>IF(G438="GK",VLOOKUP(F438,'[1]2015GoalKeeper Stats'!$A$2:$S$109,12,FALSE),VLOOKUP(F438,'[1]2015Player Stats'!$A$2:$AB$830,12,FALSE))</f>
        <v>0/0</v>
      </c>
      <c r="T438">
        <f>IF(G438="GK",VLOOKUP(F438,'[1]2015GoalKeeper Stats'!$A$2:$S$109,13,FALSE),VLOOKUP(F438,'[1]2015Player Stats'!$A$2:$AB$830,13,FALSE))</f>
        <v>1</v>
      </c>
      <c r="U438">
        <f>IF(G438="GK",VLOOKUP(F438,'[1]2015GoalKeeper Stats'!$A$2:$S$109,14,FALSE),VLOOKUP(F438,'[1]2015Player Stats'!$A$2:$AB$830,14,FALSE))</f>
        <v>0</v>
      </c>
      <c r="V438">
        <f>IF(G438="GK",VLOOKUP(F438,'[1]2015GoalKeeper Stats'!$A$2:$S$109,15,FALSE),VLOOKUP(F438,'[1]2015Player Stats'!$A$2:$AB$830,15,FALSE))</f>
        <v>0.05</v>
      </c>
      <c r="W438">
        <f>IF(G438="GK",VLOOKUP(F438,'[1]2015GoalKeeper Stats'!$A$2:$S$109,16,FALSE),VLOOKUP(F438,'[1]2015Player Stats'!$A$2:$AB$830,16,FALSE))</f>
        <v>8.3000000000000007</v>
      </c>
      <c r="X438">
        <f>IF(G438="GK",VLOOKUP(F438,'[1]2015GoalKeeper Stats'!$A$2:$S$109,17,FALSE),VLOOKUP(F438,'[1]2015Player Stats'!$A$2:$AB$830,17,FALSE))</f>
        <v>4</v>
      </c>
      <c r="Y438">
        <f>IF(G438="GK",VLOOKUP(F438,'[1]2015GoalKeeper Stats'!$A$2:$S$109,18,FALSE),VLOOKUP(F438,'[1]2015Player Stats'!$A$2:$AB$830,18,FALSE))</f>
        <v>3</v>
      </c>
      <c r="Z438">
        <f>IF(G438="GK",VLOOKUP(F438,'[1]2015GoalKeeper Stats'!$A$2:$S$109,19,FALSE),VLOOKUP(F438,'[1]2015Player Stats'!$A$2:$AB$830,19,FALSE))</f>
        <v>1</v>
      </c>
      <c r="AA438">
        <f>IF(G438="GK",VLOOKUP(F438,'[1]2015GoalKeeper Stats'!$A$2:$S$109,20,FALSE),VLOOKUP(F438,'[1]2015Player Stats'!$A$2:$AB$830,20,FALSE))</f>
        <v>0.18</v>
      </c>
      <c r="AB438">
        <f>IF(G438="GK",VLOOKUP(F438,'[1]2015GoalKeeper Stats'!$A$2:$S$109,21,FALSE),VLOOKUP(F438,'[1]2015Player Stats'!$A$2:$AB$830,21,FALSE))</f>
        <v>23</v>
      </c>
      <c r="AC438">
        <f>IF(G438="GK",VLOOKUP(F438,'[1]2015GoalKeeper Stats'!$A$2:$S$109,22,FALSE),VLOOKUP(F438,'[1]2015Player Stats'!$A$2:$AB$830,22,FALSE))</f>
        <v>21</v>
      </c>
      <c r="AD438">
        <f>IF(G438="GK",VLOOKUP(F438,'[1]2015GoalKeeper Stats'!$A$2:$S$109,23,FALSE),VLOOKUP(F438,'[1]2015Player Stats'!$A$2:$AB$830,23,FALSE))</f>
        <v>5</v>
      </c>
      <c r="AE438">
        <f>IF(G438="GK",VLOOKUP(F438,'[1]2015GoalKeeper Stats'!$A$2:$S$109,24,FALSE),VLOOKUP(F438,'[1]2015Player Stats'!$A$2:$AB$830,24,FALSE))</f>
        <v>2</v>
      </c>
      <c r="AF438">
        <f>IF(G438="GK",VLOOKUP(F438,'[1]2015GoalKeeper Stats'!$A$2:$S$109,25,FALSE),VLOOKUP(F438,'[1]2015Player Stats'!$A$2:$AB$830,25,FALSE))</f>
        <v>0</v>
      </c>
      <c r="AG438">
        <f>IF(G438="GK",VLOOKUP(F438,'[1]2015GoalKeeper Stats'!$A$2:$S$109,26,FALSE),VLOOKUP(F438,'[1]2015Player Stats'!$A$2:$AB$830,26,FALSE))</f>
        <v>33.33</v>
      </c>
      <c r="AH438" s="51">
        <v>2015</v>
      </c>
      <c r="AI438" s="51">
        <v>34</v>
      </c>
      <c r="AJ438" s="51">
        <v>476</v>
      </c>
      <c r="AK438" s="51">
        <v>399</v>
      </c>
      <c r="AL438" s="51">
        <v>62</v>
      </c>
      <c r="AM438" s="51">
        <v>42</v>
      </c>
      <c r="AN438" s="51">
        <v>20</v>
      </c>
      <c r="AO438" s="52">
        <v>60.94</v>
      </c>
      <c r="AP438" s="52">
        <v>38.31</v>
      </c>
      <c r="AQ438" s="52">
        <v>22.63</v>
      </c>
      <c r="AR438" s="52">
        <v>-2.63</v>
      </c>
      <c r="AS438" s="51">
        <v>60</v>
      </c>
      <c r="AT438" s="52">
        <v>61.58</v>
      </c>
    </row>
    <row r="439" spans="1:46" hidden="1">
      <c r="A439">
        <v>2015</v>
      </c>
      <c r="B439" t="s">
        <v>943</v>
      </c>
      <c r="C439" t="s">
        <v>175</v>
      </c>
      <c r="D439" t="s">
        <v>1584</v>
      </c>
      <c r="E439" t="s">
        <v>1585</v>
      </c>
      <c r="F439" t="str">
        <f t="shared" si="6"/>
        <v>Karl Ouimette</v>
      </c>
      <c r="G439" t="s">
        <v>893</v>
      </c>
      <c r="H439" s="143">
        <v>60000</v>
      </c>
      <c r="I439" s="143">
        <v>60000</v>
      </c>
      <c r="J439" t="str">
        <f>IF(G439="GK",VLOOKUP(F439,'[1]2015GoalKeeper Stats'!$A$2:$S$109,2,FALSE),VLOOKUP(F439,'[1]2015Player Stats'!$A$2:$AB$830,2,FALSE))</f>
        <v>NYR</v>
      </c>
      <c r="K439">
        <f>IF(G439="GK",VLOOKUP(F439,'[1]2015GoalKeeper Stats'!$A$2:$S$109,4,FALSE),VLOOKUP(F439,'[1]2015Player Stats'!$A$2:$AB$830,4,FALSE))</f>
        <v>11</v>
      </c>
      <c r="L439">
        <f>IF(G439="GK",VLOOKUP(F439,'[1]2015GoalKeeper Stats'!$A$2:$S$109,5,FALSE),VLOOKUP(F439,'[1]2015Player Stats'!$A$2:$AB$830,5,FALSE))</f>
        <v>7</v>
      </c>
      <c r="M439">
        <f>IF(G439="GK",VLOOKUP(F439,'[1]2015GoalKeeper Stats'!$A$2:$S$109,6,FALSE),VLOOKUP(F439,'[1]2015Player Stats'!$A$2:$AB$830,6,FALSE))</f>
        <v>711</v>
      </c>
      <c r="N439">
        <f>IF(G439="GK",VLOOKUP(F439,'[1]2015GoalKeeper Stats'!$A$2:$S$109,7,FALSE),VLOOKUP(F439,'[1]2015Player Stats'!$A$2:$AB$830,7,FALSE))</f>
        <v>0</v>
      </c>
      <c r="O439">
        <f>IF(G439="GK",VLOOKUP(F439,'[1]2015GoalKeeper Stats'!$A$2:$S$109,8,FALSE),VLOOKUP(F439,'[1]2015Player Stats'!$A$2:$AB$830,8,FALSE))</f>
        <v>0</v>
      </c>
      <c r="P439">
        <f>IF(G439="GK",VLOOKUP(F439,'[1]2015GoalKeeper Stats'!$A$2:$S$109,9,FALSE),VLOOKUP(F439,'[1]2015Player Stats'!$A$2:$AB$830,9,FALSE))</f>
        <v>1</v>
      </c>
      <c r="Q439">
        <f>IF(G439="GK",VLOOKUP(F439,'[1]2015GoalKeeper Stats'!$A$2:$S$109,10,FALSE),VLOOKUP(F439,'[1]2015Player Stats'!$A$2:$AB$830,10,FALSE))</f>
        <v>0</v>
      </c>
      <c r="R439">
        <f>IF(G439="GK",VLOOKUP(F439,'[1]2015GoalKeeper Stats'!$A$2:$S$109,11,FALSE),VLOOKUP(F439,'[1]2015Player Stats'!$A$2:$AB$830,11,FALSE))</f>
        <v>0</v>
      </c>
      <c r="S439" t="str">
        <f>IF(G439="GK",VLOOKUP(F439,'[1]2015GoalKeeper Stats'!$A$2:$S$109,12,FALSE),VLOOKUP(F439,'[1]2015Player Stats'!$A$2:$AB$830,12,FALSE))</f>
        <v>0/0</v>
      </c>
      <c r="T439">
        <f>IF(G439="GK",VLOOKUP(F439,'[1]2015GoalKeeper Stats'!$A$2:$S$109,13,FALSE),VLOOKUP(F439,'[1]2015Player Stats'!$A$2:$AB$830,13,FALSE))</f>
        <v>0</v>
      </c>
      <c r="U439">
        <f>IF(G439="GK",VLOOKUP(F439,'[1]2015GoalKeeper Stats'!$A$2:$S$109,14,FALSE),VLOOKUP(F439,'[1]2015Player Stats'!$A$2:$AB$830,14,FALSE))</f>
        <v>0</v>
      </c>
      <c r="V439">
        <f>IF(G439="GK",VLOOKUP(F439,'[1]2015GoalKeeper Stats'!$A$2:$S$109,15,FALSE),VLOOKUP(F439,'[1]2015Player Stats'!$A$2:$AB$830,15,FALSE))</f>
        <v>0</v>
      </c>
      <c r="W439">
        <f>IF(G439="GK",VLOOKUP(F439,'[1]2015GoalKeeper Stats'!$A$2:$S$109,16,FALSE),VLOOKUP(F439,'[1]2015Player Stats'!$A$2:$AB$830,16,FALSE))</f>
        <v>0</v>
      </c>
      <c r="X439">
        <f>IF(G439="GK",VLOOKUP(F439,'[1]2015GoalKeeper Stats'!$A$2:$S$109,17,FALSE),VLOOKUP(F439,'[1]2015Player Stats'!$A$2:$AB$830,17,FALSE))</f>
        <v>0</v>
      </c>
      <c r="Y439">
        <f>IF(G439="GK",VLOOKUP(F439,'[1]2015GoalKeeper Stats'!$A$2:$S$109,18,FALSE),VLOOKUP(F439,'[1]2015Player Stats'!$A$2:$AB$830,18,FALSE))</f>
        <v>0</v>
      </c>
      <c r="Z439">
        <f>IF(G439="GK",VLOOKUP(F439,'[1]2015GoalKeeper Stats'!$A$2:$S$109,19,FALSE),VLOOKUP(F439,'[1]2015Player Stats'!$A$2:$AB$830,19,FALSE))</f>
        <v>0</v>
      </c>
      <c r="AA439">
        <f>IF(G439="GK",VLOOKUP(F439,'[1]2015GoalKeeper Stats'!$A$2:$S$109,20,FALSE),VLOOKUP(F439,'[1]2015Player Stats'!$A$2:$AB$830,20,FALSE))</f>
        <v>0</v>
      </c>
      <c r="AB439">
        <f>IF(G439="GK",VLOOKUP(F439,'[1]2015GoalKeeper Stats'!$A$2:$S$109,21,FALSE),VLOOKUP(F439,'[1]2015Player Stats'!$A$2:$AB$830,21,FALSE))</f>
        <v>7</v>
      </c>
      <c r="AC439">
        <f>IF(G439="GK",VLOOKUP(F439,'[1]2015GoalKeeper Stats'!$A$2:$S$109,22,FALSE),VLOOKUP(F439,'[1]2015Player Stats'!$A$2:$AB$830,22,FALSE))</f>
        <v>5</v>
      </c>
      <c r="AD439">
        <f>IF(G439="GK",VLOOKUP(F439,'[1]2015GoalKeeper Stats'!$A$2:$S$109,23,FALSE),VLOOKUP(F439,'[1]2015Player Stats'!$A$2:$AB$830,23,FALSE))</f>
        <v>0</v>
      </c>
      <c r="AE439">
        <f>IF(G439="GK",VLOOKUP(F439,'[1]2015GoalKeeper Stats'!$A$2:$S$109,24,FALSE),VLOOKUP(F439,'[1]2015Player Stats'!$A$2:$AB$830,24,FALSE))</f>
        <v>2</v>
      </c>
      <c r="AF439">
        <f>IF(G439="GK",VLOOKUP(F439,'[1]2015GoalKeeper Stats'!$A$2:$S$109,25,FALSE),VLOOKUP(F439,'[1]2015Player Stats'!$A$2:$AB$830,25,FALSE))</f>
        <v>0</v>
      </c>
      <c r="AG439">
        <f>IF(G439="GK",VLOOKUP(F439,'[1]2015GoalKeeper Stats'!$A$2:$S$109,26,FALSE),VLOOKUP(F439,'[1]2015Player Stats'!$A$2:$AB$830,26,FALSE))</f>
        <v>0</v>
      </c>
      <c r="AH439" s="51">
        <v>2015</v>
      </c>
      <c r="AI439" s="51">
        <v>34</v>
      </c>
      <c r="AJ439" s="51">
        <v>476</v>
      </c>
      <c r="AK439" s="51">
        <v>399</v>
      </c>
      <c r="AL439" s="51">
        <v>62</v>
      </c>
      <c r="AM439" s="51">
        <v>42</v>
      </c>
      <c r="AN439" s="51">
        <v>20</v>
      </c>
      <c r="AO439" s="52">
        <v>60.94</v>
      </c>
      <c r="AP439" s="52">
        <v>38.31</v>
      </c>
      <c r="AQ439" s="52">
        <v>22.63</v>
      </c>
      <c r="AR439" s="52">
        <v>-2.63</v>
      </c>
      <c r="AS439" s="51">
        <v>60</v>
      </c>
      <c r="AT439" s="52">
        <v>61.58</v>
      </c>
    </row>
    <row r="440" spans="1:46" hidden="1">
      <c r="A440">
        <v>2015</v>
      </c>
      <c r="B440" t="s">
        <v>943</v>
      </c>
      <c r="C440" t="s">
        <v>175</v>
      </c>
      <c r="D440" t="s">
        <v>1134</v>
      </c>
      <c r="E440" t="s">
        <v>1180</v>
      </c>
      <c r="F440" t="str">
        <f t="shared" si="6"/>
        <v>Anthony Wallace</v>
      </c>
      <c r="G440" t="s">
        <v>957</v>
      </c>
      <c r="H440" s="143">
        <v>60000</v>
      </c>
      <c r="I440" s="143">
        <v>60000</v>
      </c>
      <c r="J440" t="str">
        <f>IF(G440="GK",VLOOKUP(F440,'[1]2015GoalKeeper Stats'!$A$2:$S$109,2,FALSE),VLOOKUP(F440,'[1]2015Player Stats'!$A$2:$AB$830,2,FALSE))</f>
        <v>NYR</v>
      </c>
      <c r="K440">
        <f>IF(G440="GK",VLOOKUP(F440,'[1]2015GoalKeeper Stats'!$A$2:$S$109,4,FALSE),VLOOKUP(F440,'[1]2015Player Stats'!$A$2:$AB$830,4,FALSE))</f>
        <v>6</v>
      </c>
      <c r="L440">
        <f>IF(G440="GK",VLOOKUP(F440,'[1]2015GoalKeeper Stats'!$A$2:$S$109,5,FALSE),VLOOKUP(F440,'[1]2015Player Stats'!$A$2:$AB$830,5,FALSE))</f>
        <v>6</v>
      </c>
      <c r="M440">
        <f>IF(G440="GK",VLOOKUP(F440,'[1]2015GoalKeeper Stats'!$A$2:$S$109,6,FALSE),VLOOKUP(F440,'[1]2015Player Stats'!$A$2:$AB$830,6,FALSE))</f>
        <v>540</v>
      </c>
      <c r="N440">
        <f>IF(G440="GK",VLOOKUP(F440,'[1]2015GoalKeeper Stats'!$A$2:$S$109,7,FALSE),VLOOKUP(F440,'[1]2015Player Stats'!$A$2:$AB$830,7,FALSE))</f>
        <v>2</v>
      </c>
      <c r="O440">
        <f>IF(G440="GK",VLOOKUP(F440,'[1]2015GoalKeeper Stats'!$A$2:$S$109,8,FALSE),VLOOKUP(F440,'[1]2015Player Stats'!$A$2:$AB$830,8,FALSE))</f>
        <v>0</v>
      </c>
      <c r="P440">
        <f>IF(G440="GK",VLOOKUP(F440,'[1]2015GoalKeeper Stats'!$A$2:$S$109,9,FALSE),VLOOKUP(F440,'[1]2015Player Stats'!$A$2:$AB$830,9,FALSE))</f>
        <v>5</v>
      </c>
      <c r="Q440">
        <f>IF(G440="GK",VLOOKUP(F440,'[1]2015GoalKeeper Stats'!$A$2:$S$109,10,FALSE),VLOOKUP(F440,'[1]2015Player Stats'!$A$2:$AB$830,10,FALSE))</f>
        <v>2</v>
      </c>
      <c r="R440">
        <f>IF(G440="GK",VLOOKUP(F440,'[1]2015GoalKeeper Stats'!$A$2:$S$109,11,FALSE),VLOOKUP(F440,'[1]2015Player Stats'!$A$2:$AB$830,11,FALSE))</f>
        <v>0</v>
      </c>
      <c r="S440" t="str">
        <f>IF(G440="GK",VLOOKUP(F440,'[1]2015GoalKeeper Stats'!$A$2:$S$109,12,FALSE),VLOOKUP(F440,'[1]2015Player Stats'!$A$2:$AB$830,12,FALSE))</f>
        <v>0/0</v>
      </c>
      <c r="T440">
        <f>IF(G440="GK",VLOOKUP(F440,'[1]2015GoalKeeper Stats'!$A$2:$S$109,13,FALSE),VLOOKUP(F440,'[1]2015Player Stats'!$A$2:$AB$830,13,FALSE))</f>
        <v>2</v>
      </c>
      <c r="U440">
        <f>IF(G440="GK",VLOOKUP(F440,'[1]2015GoalKeeper Stats'!$A$2:$S$109,14,FALSE),VLOOKUP(F440,'[1]2015Player Stats'!$A$2:$AB$830,14,FALSE))</f>
        <v>0</v>
      </c>
      <c r="V440">
        <f>IF(G440="GK",VLOOKUP(F440,'[1]2015GoalKeeper Stats'!$A$2:$S$109,15,FALSE),VLOOKUP(F440,'[1]2015Player Stats'!$A$2:$AB$830,15,FALSE))</f>
        <v>0.33</v>
      </c>
      <c r="W440">
        <f>IF(G440="GK",VLOOKUP(F440,'[1]2015GoalKeeper Stats'!$A$2:$S$109,16,FALSE),VLOOKUP(F440,'[1]2015Player Stats'!$A$2:$AB$830,16,FALSE))</f>
        <v>40</v>
      </c>
      <c r="X440">
        <f>IF(G440="GK",VLOOKUP(F440,'[1]2015GoalKeeper Stats'!$A$2:$S$109,17,FALSE),VLOOKUP(F440,'[1]2015Player Stats'!$A$2:$AB$830,17,FALSE))</f>
        <v>0</v>
      </c>
      <c r="Y440">
        <f>IF(G440="GK",VLOOKUP(F440,'[1]2015GoalKeeper Stats'!$A$2:$S$109,18,FALSE),VLOOKUP(F440,'[1]2015Player Stats'!$A$2:$AB$830,18,FALSE))</f>
        <v>0</v>
      </c>
      <c r="Z440">
        <f>IF(G440="GK",VLOOKUP(F440,'[1]2015GoalKeeper Stats'!$A$2:$S$109,19,FALSE),VLOOKUP(F440,'[1]2015Player Stats'!$A$2:$AB$830,19,FALSE))</f>
        <v>0</v>
      </c>
      <c r="AA440">
        <f>IF(G440="GK",VLOOKUP(F440,'[1]2015GoalKeeper Stats'!$A$2:$S$109,20,FALSE),VLOOKUP(F440,'[1]2015Player Stats'!$A$2:$AB$830,20,FALSE))</f>
        <v>0</v>
      </c>
      <c r="AB440">
        <f>IF(G440="GK",VLOOKUP(F440,'[1]2015GoalKeeper Stats'!$A$2:$S$109,21,FALSE),VLOOKUP(F440,'[1]2015Player Stats'!$A$2:$AB$830,21,FALSE))</f>
        <v>6</v>
      </c>
      <c r="AC440">
        <f>IF(G440="GK",VLOOKUP(F440,'[1]2015GoalKeeper Stats'!$A$2:$S$109,22,FALSE),VLOOKUP(F440,'[1]2015Player Stats'!$A$2:$AB$830,22,FALSE))</f>
        <v>6</v>
      </c>
      <c r="AD440">
        <f>IF(G440="GK",VLOOKUP(F440,'[1]2015GoalKeeper Stats'!$A$2:$S$109,23,FALSE),VLOOKUP(F440,'[1]2015Player Stats'!$A$2:$AB$830,23,FALSE))</f>
        <v>1</v>
      </c>
      <c r="AE440">
        <f>IF(G440="GK",VLOOKUP(F440,'[1]2015GoalKeeper Stats'!$A$2:$S$109,24,FALSE),VLOOKUP(F440,'[1]2015Player Stats'!$A$2:$AB$830,24,FALSE))</f>
        <v>1</v>
      </c>
      <c r="AF440">
        <f>IF(G440="GK",VLOOKUP(F440,'[1]2015GoalKeeper Stats'!$A$2:$S$109,25,FALSE),VLOOKUP(F440,'[1]2015Player Stats'!$A$2:$AB$830,25,FALSE))</f>
        <v>0</v>
      </c>
      <c r="AG440">
        <f>IF(G440="GK",VLOOKUP(F440,'[1]2015GoalKeeper Stats'!$A$2:$S$109,26,FALSE),VLOOKUP(F440,'[1]2015Player Stats'!$A$2:$AB$830,26,FALSE))</f>
        <v>40</v>
      </c>
      <c r="AH440" s="51">
        <v>2015</v>
      </c>
      <c r="AI440" s="51">
        <v>34</v>
      </c>
      <c r="AJ440" s="51">
        <v>476</v>
      </c>
      <c r="AK440" s="51">
        <v>399</v>
      </c>
      <c r="AL440" s="51">
        <v>62</v>
      </c>
      <c r="AM440" s="51">
        <v>42</v>
      </c>
      <c r="AN440" s="51">
        <v>20</v>
      </c>
      <c r="AO440" s="52">
        <v>60.94</v>
      </c>
      <c r="AP440" s="52">
        <v>38.31</v>
      </c>
      <c r="AQ440" s="52">
        <v>22.63</v>
      </c>
      <c r="AR440" s="52">
        <v>-2.63</v>
      </c>
      <c r="AS440" s="51">
        <v>60</v>
      </c>
      <c r="AT440" s="52">
        <v>61.58</v>
      </c>
    </row>
    <row r="441" spans="1:46" hidden="1">
      <c r="A441">
        <v>2015</v>
      </c>
      <c r="B441" t="s">
        <v>211</v>
      </c>
      <c r="C441" t="s">
        <v>173</v>
      </c>
      <c r="D441" t="s">
        <v>1586</v>
      </c>
      <c r="E441" t="s">
        <v>1390</v>
      </c>
      <c r="F441" t="str">
        <f t="shared" si="6"/>
        <v>RJ Allen</v>
      </c>
      <c r="G441" t="s">
        <v>893</v>
      </c>
      <c r="H441" s="143">
        <v>60000</v>
      </c>
      <c r="I441" s="143">
        <v>60000</v>
      </c>
      <c r="J441" t="str">
        <f>IF(G441="GK",VLOOKUP(F441,'[1]2015GoalKeeper Stats'!$A$2:$S$109,2,FALSE),VLOOKUP(F441,'[1]2015Player Stats'!$A$2:$AB$830,2,FALSE))</f>
        <v>NYC</v>
      </c>
      <c r="K441">
        <f>IF(G441="GK",VLOOKUP(F441,'[1]2015GoalKeeper Stats'!$A$2:$S$109,4,FALSE),VLOOKUP(F441,'[1]2015Player Stats'!$A$2:$AB$830,4,FALSE))</f>
        <v>14</v>
      </c>
      <c r="L441">
        <f>IF(G441="GK",VLOOKUP(F441,'[1]2015GoalKeeper Stats'!$A$2:$S$109,5,FALSE),VLOOKUP(F441,'[1]2015Player Stats'!$A$2:$AB$830,5,FALSE))</f>
        <v>13</v>
      </c>
      <c r="M441">
        <f>IF(G441="GK",VLOOKUP(F441,'[1]2015GoalKeeper Stats'!$A$2:$S$109,6,FALSE),VLOOKUP(F441,'[1]2015Player Stats'!$A$2:$AB$830,6,FALSE))</f>
        <v>1054</v>
      </c>
      <c r="N441">
        <f>IF(G441="GK",VLOOKUP(F441,'[1]2015GoalKeeper Stats'!$A$2:$S$109,7,FALSE),VLOOKUP(F441,'[1]2015Player Stats'!$A$2:$AB$830,7,FALSE))</f>
        <v>0</v>
      </c>
      <c r="O441">
        <f>IF(G441="GK",VLOOKUP(F441,'[1]2015GoalKeeper Stats'!$A$2:$S$109,8,FALSE),VLOOKUP(F441,'[1]2015Player Stats'!$A$2:$AB$830,8,FALSE))</f>
        <v>2</v>
      </c>
      <c r="P441">
        <f>IF(G441="GK",VLOOKUP(F441,'[1]2015GoalKeeper Stats'!$A$2:$S$109,9,FALSE),VLOOKUP(F441,'[1]2015Player Stats'!$A$2:$AB$830,9,FALSE))</f>
        <v>4</v>
      </c>
      <c r="Q441">
        <f>IF(G441="GK",VLOOKUP(F441,'[1]2015GoalKeeper Stats'!$A$2:$S$109,10,FALSE),VLOOKUP(F441,'[1]2015Player Stats'!$A$2:$AB$830,10,FALSE))</f>
        <v>1</v>
      </c>
      <c r="R441">
        <f>IF(G441="GK",VLOOKUP(F441,'[1]2015GoalKeeper Stats'!$A$2:$S$109,11,FALSE),VLOOKUP(F441,'[1]2015Player Stats'!$A$2:$AB$830,11,FALSE))</f>
        <v>0</v>
      </c>
      <c r="S441" t="str">
        <f>IF(G441="GK",VLOOKUP(F441,'[1]2015GoalKeeper Stats'!$A$2:$S$109,12,FALSE),VLOOKUP(F441,'[1]2015Player Stats'!$A$2:$AB$830,12,FALSE))</f>
        <v>0/0</v>
      </c>
      <c r="T441">
        <f>IF(G441="GK",VLOOKUP(F441,'[1]2015GoalKeeper Stats'!$A$2:$S$109,13,FALSE),VLOOKUP(F441,'[1]2015Player Stats'!$A$2:$AB$830,13,FALSE))</f>
        <v>0</v>
      </c>
      <c r="U441">
        <f>IF(G441="GK",VLOOKUP(F441,'[1]2015GoalKeeper Stats'!$A$2:$S$109,14,FALSE),VLOOKUP(F441,'[1]2015Player Stats'!$A$2:$AB$830,14,FALSE))</f>
        <v>0</v>
      </c>
      <c r="V441">
        <f>IF(G441="GK",VLOOKUP(F441,'[1]2015GoalKeeper Stats'!$A$2:$S$109,15,FALSE),VLOOKUP(F441,'[1]2015Player Stats'!$A$2:$AB$830,15,FALSE))</f>
        <v>0</v>
      </c>
      <c r="W441">
        <f>IF(G441="GK",VLOOKUP(F441,'[1]2015GoalKeeper Stats'!$A$2:$S$109,16,FALSE),VLOOKUP(F441,'[1]2015Player Stats'!$A$2:$AB$830,16,FALSE))</f>
        <v>0</v>
      </c>
      <c r="X441">
        <f>IF(G441="GK",VLOOKUP(F441,'[1]2015GoalKeeper Stats'!$A$2:$S$109,17,FALSE),VLOOKUP(F441,'[1]2015Player Stats'!$A$2:$AB$830,17,FALSE))</f>
        <v>1</v>
      </c>
      <c r="Y441">
        <f>IF(G441="GK",VLOOKUP(F441,'[1]2015GoalKeeper Stats'!$A$2:$S$109,18,FALSE),VLOOKUP(F441,'[1]2015Player Stats'!$A$2:$AB$830,18,FALSE))</f>
        <v>1</v>
      </c>
      <c r="Z441">
        <f>IF(G441="GK",VLOOKUP(F441,'[1]2015GoalKeeper Stats'!$A$2:$S$109,19,FALSE),VLOOKUP(F441,'[1]2015Player Stats'!$A$2:$AB$830,19,FALSE))</f>
        <v>1</v>
      </c>
      <c r="AA441">
        <f>IF(G441="GK",VLOOKUP(F441,'[1]2015GoalKeeper Stats'!$A$2:$S$109,20,FALSE),VLOOKUP(F441,'[1]2015Player Stats'!$A$2:$AB$830,20,FALSE))</f>
        <v>0.17</v>
      </c>
      <c r="AB441">
        <f>IF(G441="GK",VLOOKUP(F441,'[1]2015GoalKeeper Stats'!$A$2:$S$109,21,FALSE),VLOOKUP(F441,'[1]2015Player Stats'!$A$2:$AB$830,21,FALSE))</f>
        <v>19</v>
      </c>
      <c r="AC441">
        <f>IF(G441="GK",VLOOKUP(F441,'[1]2015GoalKeeper Stats'!$A$2:$S$109,22,FALSE),VLOOKUP(F441,'[1]2015Player Stats'!$A$2:$AB$830,22,FALSE))</f>
        <v>10</v>
      </c>
      <c r="AD441">
        <f>IF(G441="GK",VLOOKUP(F441,'[1]2015GoalKeeper Stats'!$A$2:$S$109,23,FALSE),VLOOKUP(F441,'[1]2015Player Stats'!$A$2:$AB$830,23,FALSE))</f>
        <v>0</v>
      </c>
      <c r="AE441">
        <f>IF(G441="GK",VLOOKUP(F441,'[1]2015GoalKeeper Stats'!$A$2:$S$109,24,FALSE),VLOOKUP(F441,'[1]2015Player Stats'!$A$2:$AB$830,24,FALSE))</f>
        <v>5</v>
      </c>
      <c r="AF441">
        <f>IF(G441="GK",VLOOKUP(F441,'[1]2015GoalKeeper Stats'!$A$2:$S$109,25,FALSE),VLOOKUP(F441,'[1]2015Player Stats'!$A$2:$AB$830,25,FALSE))</f>
        <v>1</v>
      </c>
      <c r="AG441">
        <f>IF(G441="GK",VLOOKUP(F441,'[1]2015GoalKeeper Stats'!$A$2:$S$109,26,FALSE),VLOOKUP(F441,'[1]2015Player Stats'!$A$2:$AB$830,26,FALSE))</f>
        <v>25</v>
      </c>
      <c r="AH441" s="51">
        <v>2015</v>
      </c>
      <c r="AI441" s="51">
        <v>34</v>
      </c>
      <c r="AJ441" s="51">
        <v>446</v>
      </c>
      <c r="AK441" s="51">
        <v>504</v>
      </c>
      <c r="AL441" s="51">
        <v>48</v>
      </c>
      <c r="AM441" s="51">
        <v>58</v>
      </c>
      <c r="AN441" s="51">
        <v>-10</v>
      </c>
      <c r="AO441" s="52">
        <v>44.98</v>
      </c>
      <c r="AP441" s="52">
        <v>62.58</v>
      </c>
      <c r="AQ441" s="52">
        <v>-17.600000000000001</v>
      </c>
      <c r="AR441" s="52">
        <v>7.6</v>
      </c>
      <c r="AS441" s="51">
        <v>37</v>
      </c>
      <c r="AT441" s="52">
        <v>35.799999999999997</v>
      </c>
    </row>
    <row r="442" spans="1:46" hidden="1">
      <c r="A442" s="144">
        <v>2015</v>
      </c>
      <c r="B442" s="144" t="s">
        <v>211</v>
      </c>
      <c r="C442" s="144" t="s">
        <v>173</v>
      </c>
      <c r="D442" s="144" t="s">
        <v>1587</v>
      </c>
      <c r="E442" s="144" t="s">
        <v>1588</v>
      </c>
      <c r="F442" s="144" t="str">
        <f t="shared" si="6"/>
        <v>Jose Angel Tasende</v>
      </c>
      <c r="G442" s="144" t="s">
        <v>893</v>
      </c>
      <c r="H442" s="145">
        <v>60000</v>
      </c>
      <c r="I442" s="145">
        <v>60000</v>
      </c>
      <c r="J442" s="144" t="e">
        <f>IF(G442="GK",VLOOKUP(F442,'[1]2015GoalKeeper Stats'!$A$2:$S$109,2,FALSE),VLOOKUP(F442,'[1]2015Player Stats'!$A$2:$AB$830,2,FALSE))</f>
        <v>#N/A</v>
      </c>
      <c r="K442" s="144" t="e">
        <f>IF(G442="GK",VLOOKUP(F442,'[1]2015GoalKeeper Stats'!$A$2:$S$109,4,FALSE),VLOOKUP(F442,'[1]2015Player Stats'!$A$2:$AB$830,4,FALSE))</f>
        <v>#N/A</v>
      </c>
      <c r="L442" s="144" t="e">
        <f>IF(G442="GK",VLOOKUP(F442,'[1]2015GoalKeeper Stats'!$A$2:$S$109,5,FALSE),VLOOKUP(F442,'[1]2015Player Stats'!$A$2:$AB$830,5,FALSE))</f>
        <v>#N/A</v>
      </c>
      <c r="M442" s="144" t="e">
        <f>IF(G442="GK",VLOOKUP(F442,'[1]2015GoalKeeper Stats'!$A$2:$S$109,6,FALSE),VLOOKUP(F442,'[1]2015Player Stats'!$A$2:$AB$830,6,FALSE))</f>
        <v>#N/A</v>
      </c>
      <c r="N442" s="144" t="e">
        <f>IF(G442="GK",VLOOKUP(F442,'[1]2015GoalKeeper Stats'!$A$2:$S$109,7,FALSE),VLOOKUP(F442,'[1]2015Player Stats'!$A$2:$AB$830,7,FALSE))</f>
        <v>#N/A</v>
      </c>
      <c r="O442" s="144" t="e">
        <f>IF(G442="GK",VLOOKUP(F442,'[1]2015GoalKeeper Stats'!$A$2:$S$109,8,FALSE),VLOOKUP(F442,'[1]2015Player Stats'!$A$2:$AB$830,8,FALSE))</f>
        <v>#N/A</v>
      </c>
      <c r="P442" s="144" t="e">
        <f>IF(G442="GK",VLOOKUP(F442,'[1]2015GoalKeeper Stats'!$A$2:$S$109,9,FALSE),VLOOKUP(F442,'[1]2015Player Stats'!$A$2:$AB$830,9,FALSE))</f>
        <v>#N/A</v>
      </c>
      <c r="Q442" s="144" t="e">
        <f>IF(G442="GK",VLOOKUP(F442,'[1]2015GoalKeeper Stats'!$A$2:$S$109,10,FALSE),VLOOKUP(F442,'[1]2015Player Stats'!$A$2:$AB$830,10,FALSE))</f>
        <v>#N/A</v>
      </c>
      <c r="R442" s="144" t="e">
        <f>IF(G442="GK",VLOOKUP(F442,'[1]2015GoalKeeper Stats'!$A$2:$S$109,11,FALSE),VLOOKUP(F442,'[1]2015Player Stats'!$A$2:$AB$830,11,FALSE))</f>
        <v>#N/A</v>
      </c>
      <c r="S442" s="144" t="e">
        <f>IF(G442="GK",VLOOKUP(F442,'[1]2015GoalKeeper Stats'!$A$2:$S$109,12,FALSE),VLOOKUP(F442,'[1]2015Player Stats'!$A$2:$AB$830,12,FALSE))</f>
        <v>#N/A</v>
      </c>
      <c r="T442" s="144" t="e">
        <f>IF(G442="GK",VLOOKUP(F442,'[1]2015GoalKeeper Stats'!$A$2:$S$109,13,FALSE),VLOOKUP(F442,'[1]2015Player Stats'!$A$2:$AB$830,13,FALSE))</f>
        <v>#N/A</v>
      </c>
      <c r="U442" s="144" t="e">
        <f>IF(G442="GK",VLOOKUP(F442,'[1]2015GoalKeeper Stats'!$A$2:$S$109,14,FALSE),VLOOKUP(F442,'[1]2015Player Stats'!$A$2:$AB$830,14,FALSE))</f>
        <v>#N/A</v>
      </c>
      <c r="V442" s="144" t="e">
        <f>IF(G442="GK",VLOOKUP(F442,'[1]2015GoalKeeper Stats'!$A$2:$S$109,15,FALSE),VLOOKUP(F442,'[1]2015Player Stats'!$A$2:$AB$830,15,FALSE))</f>
        <v>#N/A</v>
      </c>
      <c r="W442" s="144" t="e">
        <f>IF(G442="GK",VLOOKUP(F442,'[1]2015GoalKeeper Stats'!$A$2:$S$109,16,FALSE),VLOOKUP(F442,'[1]2015Player Stats'!$A$2:$AB$830,16,FALSE))</f>
        <v>#N/A</v>
      </c>
      <c r="X442" s="144" t="e">
        <f>IF(G442="GK",VLOOKUP(F442,'[1]2015GoalKeeper Stats'!$A$2:$S$109,17,FALSE),VLOOKUP(F442,'[1]2015Player Stats'!$A$2:$AB$830,17,FALSE))</f>
        <v>#N/A</v>
      </c>
      <c r="Y442" s="144" t="e">
        <f>IF(G442="GK",VLOOKUP(F442,'[1]2015GoalKeeper Stats'!$A$2:$S$109,18,FALSE),VLOOKUP(F442,'[1]2015Player Stats'!$A$2:$AB$830,18,FALSE))</f>
        <v>#N/A</v>
      </c>
      <c r="Z442" s="144" t="e">
        <f>IF(G442="GK",VLOOKUP(F442,'[1]2015GoalKeeper Stats'!$A$2:$S$109,19,FALSE),VLOOKUP(F442,'[1]2015Player Stats'!$A$2:$AB$830,19,FALSE))</f>
        <v>#N/A</v>
      </c>
      <c r="AA442" s="144" t="e">
        <f>IF(G442="GK",VLOOKUP(F442,'[1]2015GoalKeeper Stats'!$A$2:$S$109,20,FALSE),VLOOKUP(F442,'[1]2015Player Stats'!$A$2:$AB$830,20,FALSE))</f>
        <v>#N/A</v>
      </c>
      <c r="AB442" s="144" t="e">
        <f>IF(G442="GK",VLOOKUP(F442,'[1]2015GoalKeeper Stats'!$A$2:$S$109,21,FALSE),VLOOKUP(F442,'[1]2015Player Stats'!$A$2:$AB$830,21,FALSE))</f>
        <v>#N/A</v>
      </c>
      <c r="AC442" s="144" t="e">
        <f>IF(G442="GK",VLOOKUP(F442,'[1]2015GoalKeeper Stats'!$A$2:$S$109,22,FALSE),VLOOKUP(F442,'[1]2015Player Stats'!$A$2:$AB$830,22,FALSE))</f>
        <v>#N/A</v>
      </c>
      <c r="AD442" s="144" t="e">
        <f>IF(G442="GK",VLOOKUP(F442,'[1]2015GoalKeeper Stats'!$A$2:$S$109,23,FALSE),VLOOKUP(F442,'[1]2015Player Stats'!$A$2:$AB$830,23,FALSE))</f>
        <v>#N/A</v>
      </c>
      <c r="AE442" s="144" t="e">
        <f>IF(G442="GK",VLOOKUP(F442,'[1]2015GoalKeeper Stats'!$A$2:$S$109,24,FALSE),VLOOKUP(F442,'[1]2015Player Stats'!$A$2:$AB$830,24,FALSE))</f>
        <v>#N/A</v>
      </c>
      <c r="AF442" s="144" t="e">
        <f>IF(G442="GK",VLOOKUP(F442,'[1]2015GoalKeeper Stats'!$A$2:$S$109,25,FALSE),VLOOKUP(F442,'[1]2015Player Stats'!$A$2:$AB$830,25,FALSE))</f>
        <v>#N/A</v>
      </c>
      <c r="AG442" s="144" t="e">
        <f>IF(G442="GK",VLOOKUP(F442,'[1]2015GoalKeeper Stats'!$A$2:$S$109,26,FALSE),VLOOKUP(F442,'[1]2015Player Stats'!$A$2:$AB$830,26,FALSE))</f>
        <v>#N/A</v>
      </c>
      <c r="AH442" s="51">
        <v>2015</v>
      </c>
      <c r="AI442" s="51">
        <v>34</v>
      </c>
      <c r="AJ442" s="51">
        <v>446</v>
      </c>
      <c r="AK442" s="51">
        <v>504</v>
      </c>
      <c r="AL442" s="51">
        <v>48</v>
      </c>
      <c r="AM442" s="51">
        <v>58</v>
      </c>
      <c r="AN442" s="51">
        <v>-10</v>
      </c>
      <c r="AO442" s="52">
        <v>44.98</v>
      </c>
      <c r="AP442" s="52">
        <v>62.58</v>
      </c>
      <c r="AQ442" s="52">
        <v>-17.600000000000001</v>
      </c>
      <c r="AR442" s="52">
        <v>7.6</v>
      </c>
      <c r="AS442" s="51">
        <v>37</v>
      </c>
      <c r="AT442" s="52">
        <v>35.799999999999997</v>
      </c>
    </row>
    <row r="443" spans="1:46" hidden="1">
      <c r="A443">
        <v>2015</v>
      </c>
      <c r="B443" t="s">
        <v>211</v>
      </c>
      <c r="C443" t="s">
        <v>173</v>
      </c>
      <c r="D443" t="s">
        <v>862</v>
      </c>
      <c r="E443" t="s">
        <v>1589</v>
      </c>
      <c r="F443" t="str">
        <f t="shared" si="6"/>
        <v>Sebastian Velasquez</v>
      </c>
      <c r="G443" t="s">
        <v>860</v>
      </c>
      <c r="H443" s="143">
        <v>60000</v>
      </c>
      <c r="I443" s="143">
        <v>60000</v>
      </c>
      <c r="J443" t="str">
        <f>IF(G443="GK",VLOOKUP(F443,'[1]2015GoalKeeper Stats'!$A$2:$S$109,2,FALSE),VLOOKUP(F443,'[1]2015Player Stats'!$A$2:$AB$830,2,FALSE))</f>
        <v>NYC</v>
      </c>
      <c r="K443">
        <f>IF(G443="GK",VLOOKUP(F443,'[1]2015GoalKeeper Stats'!$A$2:$S$109,4,FALSE),VLOOKUP(F443,'[1]2015Player Stats'!$A$2:$AB$830,4,FALSE))</f>
        <v>12</v>
      </c>
      <c r="L443">
        <f>IF(G443="GK",VLOOKUP(F443,'[1]2015GoalKeeper Stats'!$A$2:$S$109,5,FALSE),VLOOKUP(F443,'[1]2015Player Stats'!$A$2:$AB$830,5,FALSE))</f>
        <v>5</v>
      </c>
      <c r="M443">
        <f>IF(G443="GK",VLOOKUP(F443,'[1]2015GoalKeeper Stats'!$A$2:$S$109,6,FALSE),VLOOKUP(F443,'[1]2015Player Stats'!$A$2:$AB$830,6,FALSE))</f>
        <v>446</v>
      </c>
      <c r="N443">
        <f>IF(G443="GK",VLOOKUP(F443,'[1]2015GoalKeeper Stats'!$A$2:$S$109,7,FALSE),VLOOKUP(F443,'[1]2015Player Stats'!$A$2:$AB$830,7,FALSE))</f>
        <v>0</v>
      </c>
      <c r="O443">
        <f>IF(G443="GK",VLOOKUP(F443,'[1]2015GoalKeeper Stats'!$A$2:$S$109,8,FALSE),VLOOKUP(F443,'[1]2015Player Stats'!$A$2:$AB$830,8,FALSE))</f>
        <v>0</v>
      </c>
      <c r="P443">
        <f>IF(G443="GK",VLOOKUP(F443,'[1]2015GoalKeeper Stats'!$A$2:$S$109,9,FALSE),VLOOKUP(F443,'[1]2015Player Stats'!$A$2:$AB$830,9,FALSE))</f>
        <v>9</v>
      </c>
      <c r="Q443">
        <f>IF(G443="GK",VLOOKUP(F443,'[1]2015GoalKeeper Stats'!$A$2:$S$109,10,FALSE),VLOOKUP(F443,'[1]2015Player Stats'!$A$2:$AB$830,10,FALSE))</f>
        <v>2</v>
      </c>
      <c r="R443">
        <f>IF(G443="GK",VLOOKUP(F443,'[1]2015GoalKeeper Stats'!$A$2:$S$109,11,FALSE),VLOOKUP(F443,'[1]2015Player Stats'!$A$2:$AB$830,11,FALSE))</f>
        <v>0</v>
      </c>
      <c r="S443" t="str">
        <f>IF(G443="GK",VLOOKUP(F443,'[1]2015GoalKeeper Stats'!$A$2:$S$109,12,FALSE),VLOOKUP(F443,'[1]2015Player Stats'!$A$2:$AB$830,12,FALSE))</f>
        <v>0/0</v>
      </c>
      <c r="T443">
        <f>IF(G443="GK",VLOOKUP(F443,'[1]2015GoalKeeper Stats'!$A$2:$S$109,13,FALSE),VLOOKUP(F443,'[1]2015Player Stats'!$A$2:$AB$830,13,FALSE))</f>
        <v>0</v>
      </c>
      <c r="U443">
        <f>IF(G443="GK",VLOOKUP(F443,'[1]2015GoalKeeper Stats'!$A$2:$S$109,14,FALSE),VLOOKUP(F443,'[1]2015Player Stats'!$A$2:$AB$830,14,FALSE))</f>
        <v>0</v>
      </c>
      <c r="V443">
        <f>IF(G443="GK",VLOOKUP(F443,'[1]2015GoalKeeper Stats'!$A$2:$S$109,15,FALSE),VLOOKUP(F443,'[1]2015Player Stats'!$A$2:$AB$830,15,FALSE))</f>
        <v>0</v>
      </c>
      <c r="W443">
        <f>IF(G443="GK",VLOOKUP(F443,'[1]2015GoalKeeper Stats'!$A$2:$S$109,16,FALSE),VLOOKUP(F443,'[1]2015Player Stats'!$A$2:$AB$830,16,FALSE))</f>
        <v>0</v>
      </c>
      <c r="X443">
        <f>IF(G443="GK",VLOOKUP(F443,'[1]2015GoalKeeper Stats'!$A$2:$S$109,17,FALSE),VLOOKUP(F443,'[1]2015Player Stats'!$A$2:$AB$830,17,FALSE))</f>
        <v>0</v>
      </c>
      <c r="Y443">
        <f>IF(G443="GK",VLOOKUP(F443,'[1]2015GoalKeeper Stats'!$A$2:$S$109,18,FALSE),VLOOKUP(F443,'[1]2015Player Stats'!$A$2:$AB$830,18,FALSE))</f>
        <v>0</v>
      </c>
      <c r="Z443">
        <f>IF(G443="GK",VLOOKUP(F443,'[1]2015GoalKeeper Stats'!$A$2:$S$109,19,FALSE),VLOOKUP(F443,'[1]2015Player Stats'!$A$2:$AB$830,19,FALSE))</f>
        <v>0</v>
      </c>
      <c r="AA443">
        <f>IF(G443="GK",VLOOKUP(F443,'[1]2015GoalKeeper Stats'!$A$2:$S$109,20,FALSE),VLOOKUP(F443,'[1]2015Player Stats'!$A$2:$AB$830,20,FALSE))</f>
        <v>0</v>
      </c>
      <c r="AB443">
        <f>IF(G443="GK",VLOOKUP(F443,'[1]2015GoalKeeper Stats'!$A$2:$S$109,21,FALSE),VLOOKUP(F443,'[1]2015Player Stats'!$A$2:$AB$830,21,FALSE))</f>
        <v>8</v>
      </c>
      <c r="AC443">
        <f>IF(G443="GK",VLOOKUP(F443,'[1]2015GoalKeeper Stats'!$A$2:$S$109,22,FALSE),VLOOKUP(F443,'[1]2015Player Stats'!$A$2:$AB$830,22,FALSE))</f>
        <v>7</v>
      </c>
      <c r="AD443">
        <f>IF(G443="GK",VLOOKUP(F443,'[1]2015GoalKeeper Stats'!$A$2:$S$109,23,FALSE),VLOOKUP(F443,'[1]2015Player Stats'!$A$2:$AB$830,23,FALSE))</f>
        <v>1</v>
      </c>
      <c r="AE443">
        <f>IF(G443="GK",VLOOKUP(F443,'[1]2015GoalKeeper Stats'!$A$2:$S$109,24,FALSE),VLOOKUP(F443,'[1]2015Player Stats'!$A$2:$AB$830,24,FALSE))</f>
        <v>0</v>
      </c>
      <c r="AF443">
        <f>IF(G443="GK",VLOOKUP(F443,'[1]2015GoalKeeper Stats'!$A$2:$S$109,25,FALSE),VLOOKUP(F443,'[1]2015Player Stats'!$A$2:$AB$830,25,FALSE))</f>
        <v>0</v>
      </c>
      <c r="AG443">
        <f>IF(G443="GK",VLOOKUP(F443,'[1]2015GoalKeeper Stats'!$A$2:$S$109,26,FALSE),VLOOKUP(F443,'[1]2015Player Stats'!$A$2:$AB$830,26,FALSE))</f>
        <v>22.22</v>
      </c>
      <c r="AH443" s="51">
        <v>2015</v>
      </c>
      <c r="AI443" s="51">
        <v>34</v>
      </c>
      <c r="AJ443" s="51">
        <v>446</v>
      </c>
      <c r="AK443" s="51">
        <v>504</v>
      </c>
      <c r="AL443" s="51">
        <v>48</v>
      </c>
      <c r="AM443" s="51">
        <v>58</v>
      </c>
      <c r="AN443" s="51">
        <v>-10</v>
      </c>
      <c r="AO443" s="52">
        <v>44.98</v>
      </c>
      <c r="AP443" s="52">
        <v>62.58</v>
      </c>
      <c r="AQ443" s="52">
        <v>-17.600000000000001</v>
      </c>
      <c r="AR443" s="52">
        <v>7.6</v>
      </c>
      <c r="AS443" s="51">
        <v>37</v>
      </c>
      <c r="AT443" s="52">
        <v>35.799999999999997</v>
      </c>
    </row>
    <row r="444" spans="1:46" hidden="1">
      <c r="A444">
        <v>2015</v>
      </c>
      <c r="B444" t="s">
        <v>210</v>
      </c>
      <c r="C444" t="s">
        <v>210</v>
      </c>
      <c r="D444" t="s">
        <v>1590</v>
      </c>
      <c r="E444" t="s">
        <v>1591</v>
      </c>
      <c r="F444" t="str">
        <f t="shared" si="6"/>
        <v>Adam Bedell</v>
      </c>
      <c r="G444" t="s">
        <v>875</v>
      </c>
      <c r="H444" s="143">
        <v>60000</v>
      </c>
      <c r="I444" s="143">
        <v>60000</v>
      </c>
      <c r="J444" t="str">
        <f>IF(G444="GK",VLOOKUP(F444,'[1]2015GoalKeeper Stats'!$A$2:$S$109,2,FALSE),VLOOKUP(F444,'[1]2015Player Stats'!$A$2:$AB$830,2,FALSE))</f>
        <v>CLB</v>
      </c>
      <c r="K444">
        <f>IF(G444="GK",VLOOKUP(F444,'[1]2015GoalKeeper Stats'!$A$2:$S$109,4,FALSE),VLOOKUP(F444,'[1]2015Player Stats'!$A$2:$AB$830,4,FALSE))</f>
        <v>0</v>
      </c>
      <c r="L444">
        <f>IF(G444="GK",VLOOKUP(F444,'[1]2015GoalKeeper Stats'!$A$2:$S$109,5,FALSE),VLOOKUP(F444,'[1]2015Player Stats'!$A$2:$AB$830,5,FALSE))</f>
        <v>0</v>
      </c>
      <c r="M444">
        <f>IF(G444="GK",VLOOKUP(F444,'[1]2015GoalKeeper Stats'!$A$2:$S$109,6,FALSE),VLOOKUP(F444,'[1]2015Player Stats'!$A$2:$AB$830,6,FALSE))</f>
        <v>0</v>
      </c>
      <c r="N444">
        <f>IF(G444="GK",VLOOKUP(F444,'[1]2015GoalKeeper Stats'!$A$2:$S$109,7,FALSE),VLOOKUP(F444,'[1]2015Player Stats'!$A$2:$AB$830,7,FALSE))</f>
        <v>0</v>
      </c>
      <c r="O444">
        <f>IF(G444="GK",VLOOKUP(F444,'[1]2015GoalKeeper Stats'!$A$2:$S$109,8,FALSE),VLOOKUP(F444,'[1]2015Player Stats'!$A$2:$AB$830,8,FALSE))</f>
        <v>0</v>
      </c>
      <c r="P444">
        <f>IF(G444="GK",VLOOKUP(F444,'[1]2015GoalKeeper Stats'!$A$2:$S$109,9,FALSE),VLOOKUP(F444,'[1]2015Player Stats'!$A$2:$AB$830,9,FALSE))</f>
        <v>0</v>
      </c>
      <c r="Q444">
        <f>IF(G444="GK",VLOOKUP(F444,'[1]2015GoalKeeper Stats'!$A$2:$S$109,10,FALSE),VLOOKUP(F444,'[1]2015Player Stats'!$A$2:$AB$830,10,FALSE))</f>
        <v>0</v>
      </c>
      <c r="R444">
        <f>IF(G444="GK",VLOOKUP(F444,'[1]2015GoalKeeper Stats'!$A$2:$S$109,11,FALSE),VLOOKUP(F444,'[1]2015Player Stats'!$A$2:$AB$830,11,FALSE))</f>
        <v>0</v>
      </c>
      <c r="S444" t="str">
        <f>IF(G444="GK",VLOOKUP(F444,'[1]2015GoalKeeper Stats'!$A$2:$S$109,12,FALSE),VLOOKUP(F444,'[1]2015Player Stats'!$A$2:$AB$830,12,FALSE))</f>
        <v>0/0</v>
      </c>
      <c r="T444">
        <f>IF(G444="GK",VLOOKUP(F444,'[1]2015GoalKeeper Stats'!$A$2:$S$109,13,FALSE),VLOOKUP(F444,'[1]2015Player Stats'!$A$2:$AB$830,13,FALSE))</f>
        <v>0</v>
      </c>
      <c r="U444">
        <f>IF(G444="GK",VLOOKUP(F444,'[1]2015GoalKeeper Stats'!$A$2:$S$109,14,FALSE),VLOOKUP(F444,'[1]2015Player Stats'!$A$2:$AB$830,14,FALSE))</f>
        <v>0</v>
      </c>
      <c r="V444">
        <f>IF(G444="GK",VLOOKUP(F444,'[1]2015GoalKeeper Stats'!$A$2:$S$109,15,FALSE),VLOOKUP(F444,'[1]2015Player Stats'!$A$2:$AB$830,15,FALSE))</f>
        <v>0</v>
      </c>
      <c r="W444">
        <f>IF(G444="GK",VLOOKUP(F444,'[1]2015GoalKeeper Stats'!$A$2:$S$109,16,FALSE),VLOOKUP(F444,'[1]2015Player Stats'!$A$2:$AB$830,16,FALSE))</f>
        <v>0</v>
      </c>
      <c r="X444">
        <f>IF(G444="GK",VLOOKUP(F444,'[1]2015GoalKeeper Stats'!$A$2:$S$109,17,FALSE),VLOOKUP(F444,'[1]2015Player Stats'!$A$2:$AB$830,17,FALSE))</f>
        <v>0</v>
      </c>
      <c r="Y444">
        <f>IF(G444="GK",VLOOKUP(F444,'[1]2015GoalKeeper Stats'!$A$2:$S$109,18,FALSE),VLOOKUP(F444,'[1]2015Player Stats'!$A$2:$AB$830,18,FALSE))</f>
        <v>0</v>
      </c>
      <c r="Z444">
        <f>IF(G444="GK",VLOOKUP(F444,'[1]2015GoalKeeper Stats'!$A$2:$S$109,19,FALSE),VLOOKUP(F444,'[1]2015Player Stats'!$A$2:$AB$830,19,FALSE))</f>
        <v>0</v>
      </c>
      <c r="AA444">
        <f>IF(G444="GK",VLOOKUP(F444,'[1]2015GoalKeeper Stats'!$A$2:$S$109,20,FALSE),VLOOKUP(F444,'[1]2015Player Stats'!$A$2:$AB$830,20,FALSE))</f>
        <v>0</v>
      </c>
      <c r="AB444">
        <f>IF(G444="GK",VLOOKUP(F444,'[1]2015GoalKeeper Stats'!$A$2:$S$109,21,FALSE),VLOOKUP(F444,'[1]2015Player Stats'!$A$2:$AB$830,21,FALSE))</f>
        <v>0</v>
      </c>
      <c r="AC444">
        <f>IF(G444="GK",VLOOKUP(F444,'[1]2015GoalKeeper Stats'!$A$2:$S$109,22,FALSE),VLOOKUP(F444,'[1]2015Player Stats'!$A$2:$AB$830,22,FALSE))</f>
        <v>0</v>
      </c>
      <c r="AD444">
        <f>IF(G444="GK",VLOOKUP(F444,'[1]2015GoalKeeper Stats'!$A$2:$S$109,23,FALSE),VLOOKUP(F444,'[1]2015Player Stats'!$A$2:$AB$830,23,FALSE))</f>
        <v>0</v>
      </c>
      <c r="AE444">
        <f>IF(G444="GK",VLOOKUP(F444,'[1]2015GoalKeeper Stats'!$A$2:$S$109,24,FALSE),VLOOKUP(F444,'[1]2015Player Stats'!$A$2:$AB$830,24,FALSE))</f>
        <v>0</v>
      </c>
      <c r="AF444">
        <f>IF(G444="GK",VLOOKUP(F444,'[1]2015GoalKeeper Stats'!$A$2:$S$109,25,FALSE),VLOOKUP(F444,'[1]2015Player Stats'!$A$2:$AB$830,25,FALSE))</f>
        <v>0</v>
      </c>
      <c r="AG444">
        <f>IF(G444="GK",VLOOKUP(F444,'[1]2015GoalKeeper Stats'!$A$2:$S$109,26,FALSE),VLOOKUP(F444,'[1]2015Player Stats'!$A$2:$AB$830,26,FALSE))</f>
        <v>0</v>
      </c>
      <c r="AH444" s="51">
        <v>2015</v>
      </c>
      <c r="AI444" s="51">
        <v>34</v>
      </c>
      <c r="AJ444" s="51">
        <v>382</v>
      </c>
      <c r="AK444" s="51">
        <v>434</v>
      </c>
      <c r="AL444" s="51">
        <v>41</v>
      </c>
      <c r="AM444" s="51">
        <v>55</v>
      </c>
      <c r="AN444" s="51">
        <v>-14</v>
      </c>
      <c r="AO444" s="52">
        <v>42</v>
      </c>
      <c r="AP444" s="52">
        <v>46.37</v>
      </c>
      <c r="AQ444" s="52">
        <v>-4.38</v>
      </c>
      <c r="AR444" s="52">
        <v>-9.6199999999999992</v>
      </c>
      <c r="AS444" s="51">
        <v>44</v>
      </c>
      <c r="AT444" s="52">
        <v>44.4</v>
      </c>
    </row>
    <row r="445" spans="1:46" hidden="1">
      <c r="A445">
        <v>2015</v>
      </c>
      <c r="B445" t="s">
        <v>210</v>
      </c>
      <c r="C445" t="s">
        <v>210</v>
      </c>
      <c r="D445" t="s">
        <v>1246</v>
      </c>
      <c r="E445" t="s">
        <v>1592</v>
      </c>
      <c r="F445" t="str">
        <f t="shared" si="6"/>
        <v>Harrison Heath</v>
      </c>
      <c r="G445" t="s">
        <v>860</v>
      </c>
      <c r="H445" s="143">
        <v>60000</v>
      </c>
      <c r="I445" s="143">
        <v>60000</v>
      </c>
      <c r="J445" t="str">
        <f>IF(G445="GK",VLOOKUP(F445,'[1]2015GoalKeeper Stats'!$A$2:$S$109,2,FALSE),VLOOKUP(F445,'[1]2015Player Stats'!$A$2:$AB$830,2,FALSE))</f>
        <v>ORL</v>
      </c>
      <c r="K445">
        <f>IF(G445="GK",VLOOKUP(F445,'[1]2015GoalKeeper Stats'!$A$2:$S$109,4,FALSE),VLOOKUP(F445,'[1]2015Player Stats'!$A$2:$AB$830,4,FALSE))</f>
        <v>3</v>
      </c>
      <c r="L445">
        <f>IF(G445="GK",VLOOKUP(F445,'[1]2015GoalKeeper Stats'!$A$2:$S$109,5,FALSE),VLOOKUP(F445,'[1]2015Player Stats'!$A$2:$AB$830,5,FALSE))</f>
        <v>2</v>
      </c>
      <c r="M445">
        <f>IF(G445="GK",VLOOKUP(F445,'[1]2015GoalKeeper Stats'!$A$2:$S$109,6,FALSE),VLOOKUP(F445,'[1]2015Player Stats'!$A$2:$AB$830,6,FALSE))</f>
        <v>136</v>
      </c>
      <c r="N445">
        <f>IF(G445="GK",VLOOKUP(F445,'[1]2015GoalKeeper Stats'!$A$2:$S$109,7,FALSE),VLOOKUP(F445,'[1]2015Player Stats'!$A$2:$AB$830,7,FALSE))</f>
        <v>0</v>
      </c>
      <c r="O445">
        <f>IF(G445="GK",VLOOKUP(F445,'[1]2015GoalKeeper Stats'!$A$2:$S$109,8,FALSE),VLOOKUP(F445,'[1]2015Player Stats'!$A$2:$AB$830,8,FALSE))</f>
        <v>0</v>
      </c>
      <c r="P445">
        <f>IF(G445="GK",VLOOKUP(F445,'[1]2015GoalKeeper Stats'!$A$2:$S$109,9,FALSE),VLOOKUP(F445,'[1]2015Player Stats'!$A$2:$AB$830,9,FALSE))</f>
        <v>1</v>
      </c>
      <c r="Q445">
        <f>IF(G445="GK",VLOOKUP(F445,'[1]2015GoalKeeper Stats'!$A$2:$S$109,10,FALSE),VLOOKUP(F445,'[1]2015Player Stats'!$A$2:$AB$830,10,FALSE))</f>
        <v>0</v>
      </c>
      <c r="R445">
        <f>IF(G445="GK",VLOOKUP(F445,'[1]2015GoalKeeper Stats'!$A$2:$S$109,11,FALSE),VLOOKUP(F445,'[1]2015Player Stats'!$A$2:$AB$830,11,FALSE))</f>
        <v>0</v>
      </c>
      <c r="S445" t="str">
        <f>IF(G445="GK",VLOOKUP(F445,'[1]2015GoalKeeper Stats'!$A$2:$S$109,12,FALSE),VLOOKUP(F445,'[1]2015Player Stats'!$A$2:$AB$830,12,FALSE))</f>
        <v>0/0</v>
      </c>
      <c r="T445">
        <f>IF(G445="GK",VLOOKUP(F445,'[1]2015GoalKeeper Stats'!$A$2:$S$109,13,FALSE),VLOOKUP(F445,'[1]2015Player Stats'!$A$2:$AB$830,13,FALSE))</f>
        <v>0</v>
      </c>
      <c r="U445">
        <f>IF(G445="GK",VLOOKUP(F445,'[1]2015GoalKeeper Stats'!$A$2:$S$109,14,FALSE),VLOOKUP(F445,'[1]2015Player Stats'!$A$2:$AB$830,14,FALSE))</f>
        <v>0</v>
      </c>
      <c r="V445">
        <f>IF(G445="GK",VLOOKUP(F445,'[1]2015GoalKeeper Stats'!$A$2:$S$109,15,FALSE),VLOOKUP(F445,'[1]2015Player Stats'!$A$2:$AB$830,15,FALSE))</f>
        <v>0</v>
      </c>
      <c r="W445">
        <f>IF(G445="GK",VLOOKUP(F445,'[1]2015GoalKeeper Stats'!$A$2:$S$109,16,FALSE),VLOOKUP(F445,'[1]2015Player Stats'!$A$2:$AB$830,16,FALSE))</f>
        <v>0</v>
      </c>
      <c r="X445">
        <f>IF(G445="GK",VLOOKUP(F445,'[1]2015GoalKeeper Stats'!$A$2:$S$109,17,FALSE),VLOOKUP(F445,'[1]2015Player Stats'!$A$2:$AB$830,17,FALSE))</f>
        <v>0</v>
      </c>
      <c r="Y445">
        <f>IF(G445="GK",VLOOKUP(F445,'[1]2015GoalKeeper Stats'!$A$2:$S$109,18,FALSE),VLOOKUP(F445,'[1]2015Player Stats'!$A$2:$AB$830,18,FALSE))</f>
        <v>0</v>
      </c>
      <c r="Z445">
        <f>IF(G445="GK",VLOOKUP(F445,'[1]2015GoalKeeper Stats'!$A$2:$S$109,19,FALSE),VLOOKUP(F445,'[1]2015Player Stats'!$A$2:$AB$830,19,FALSE))</f>
        <v>0</v>
      </c>
      <c r="AA445">
        <f>IF(G445="GK",VLOOKUP(F445,'[1]2015GoalKeeper Stats'!$A$2:$S$109,20,FALSE),VLOOKUP(F445,'[1]2015Player Stats'!$A$2:$AB$830,20,FALSE))</f>
        <v>0</v>
      </c>
      <c r="AB445">
        <f>IF(G445="GK",VLOOKUP(F445,'[1]2015GoalKeeper Stats'!$A$2:$S$109,21,FALSE),VLOOKUP(F445,'[1]2015Player Stats'!$A$2:$AB$830,21,FALSE))</f>
        <v>1</v>
      </c>
      <c r="AC445">
        <f>IF(G445="GK",VLOOKUP(F445,'[1]2015GoalKeeper Stats'!$A$2:$S$109,22,FALSE),VLOOKUP(F445,'[1]2015Player Stats'!$A$2:$AB$830,22,FALSE))</f>
        <v>2</v>
      </c>
      <c r="AD445">
        <f>IF(G445="GK",VLOOKUP(F445,'[1]2015GoalKeeper Stats'!$A$2:$S$109,23,FALSE),VLOOKUP(F445,'[1]2015Player Stats'!$A$2:$AB$830,23,FALSE))</f>
        <v>0</v>
      </c>
      <c r="AE445">
        <f>IF(G445="GK",VLOOKUP(F445,'[1]2015GoalKeeper Stats'!$A$2:$S$109,24,FALSE),VLOOKUP(F445,'[1]2015Player Stats'!$A$2:$AB$830,24,FALSE))</f>
        <v>0</v>
      </c>
      <c r="AF445">
        <f>IF(G445="GK",VLOOKUP(F445,'[1]2015GoalKeeper Stats'!$A$2:$S$109,25,FALSE),VLOOKUP(F445,'[1]2015Player Stats'!$A$2:$AB$830,25,FALSE))</f>
        <v>0</v>
      </c>
      <c r="AG445">
        <f>IF(G445="GK",VLOOKUP(F445,'[1]2015GoalKeeper Stats'!$A$2:$S$109,26,FALSE),VLOOKUP(F445,'[1]2015Player Stats'!$A$2:$AB$830,26,FALSE))</f>
        <v>0</v>
      </c>
      <c r="AH445" s="51">
        <v>2015</v>
      </c>
      <c r="AI445" s="51">
        <v>34</v>
      </c>
      <c r="AJ445" s="51">
        <v>382</v>
      </c>
      <c r="AK445" s="51">
        <v>434</v>
      </c>
      <c r="AL445" s="51">
        <v>41</v>
      </c>
      <c r="AM445" s="51">
        <v>55</v>
      </c>
      <c r="AN445" s="51">
        <v>-14</v>
      </c>
      <c r="AO445" s="52">
        <v>42</v>
      </c>
      <c r="AP445" s="52">
        <v>46.37</v>
      </c>
      <c r="AQ445" s="52">
        <v>-4.38</v>
      </c>
      <c r="AR445" s="52">
        <v>-9.6199999999999992</v>
      </c>
      <c r="AS445" s="51">
        <v>44</v>
      </c>
      <c r="AT445" s="52">
        <v>44.4</v>
      </c>
    </row>
    <row r="446" spans="1:46" hidden="1">
      <c r="A446">
        <v>2015</v>
      </c>
      <c r="B446" t="s">
        <v>210</v>
      </c>
      <c r="C446" t="s">
        <v>210</v>
      </c>
      <c r="D446" t="s">
        <v>1120</v>
      </c>
      <c r="E446" t="s">
        <v>1593</v>
      </c>
      <c r="F446" t="str">
        <f t="shared" si="6"/>
        <v>Cristian Higuita</v>
      </c>
      <c r="G446" t="s">
        <v>860</v>
      </c>
      <c r="H446" s="143">
        <v>60000</v>
      </c>
      <c r="I446" s="143">
        <v>60000</v>
      </c>
      <c r="J446" t="str">
        <f>IF(G446="GK",VLOOKUP(F446,'[1]2015GoalKeeper Stats'!$A$2:$S$109,2,FALSE),VLOOKUP(F446,'[1]2015Player Stats'!$A$2:$AB$830,2,FALSE))</f>
        <v>ORL</v>
      </c>
      <c r="K446">
        <f>IF(G446="GK",VLOOKUP(F446,'[1]2015GoalKeeper Stats'!$A$2:$S$109,4,FALSE),VLOOKUP(F446,'[1]2015Player Stats'!$A$2:$AB$830,4,FALSE))</f>
        <v>26</v>
      </c>
      <c r="L446">
        <f>IF(G446="GK",VLOOKUP(F446,'[1]2015GoalKeeper Stats'!$A$2:$S$109,5,FALSE),VLOOKUP(F446,'[1]2015Player Stats'!$A$2:$AB$830,5,FALSE))</f>
        <v>25</v>
      </c>
      <c r="M446">
        <f>IF(G446="GK",VLOOKUP(F446,'[1]2015GoalKeeper Stats'!$A$2:$S$109,6,FALSE),VLOOKUP(F446,'[1]2015Player Stats'!$A$2:$AB$830,6,FALSE))</f>
        <v>2228</v>
      </c>
      <c r="N446">
        <f>IF(G446="GK",VLOOKUP(F446,'[1]2015GoalKeeper Stats'!$A$2:$S$109,7,FALSE),VLOOKUP(F446,'[1]2015Player Stats'!$A$2:$AB$830,7,FALSE))</f>
        <v>1</v>
      </c>
      <c r="O446">
        <f>IF(G446="GK",VLOOKUP(F446,'[1]2015GoalKeeper Stats'!$A$2:$S$109,8,FALSE),VLOOKUP(F446,'[1]2015Player Stats'!$A$2:$AB$830,8,FALSE))</f>
        <v>2</v>
      </c>
      <c r="P446">
        <f>IF(G446="GK",VLOOKUP(F446,'[1]2015GoalKeeper Stats'!$A$2:$S$109,9,FALSE),VLOOKUP(F446,'[1]2015Player Stats'!$A$2:$AB$830,9,FALSE))</f>
        <v>12</v>
      </c>
      <c r="Q446">
        <f>IF(G446="GK",VLOOKUP(F446,'[1]2015GoalKeeper Stats'!$A$2:$S$109,10,FALSE),VLOOKUP(F446,'[1]2015Player Stats'!$A$2:$AB$830,10,FALSE))</f>
        <v>1</v>
      </c>
      <c r="R446">
        <f>IF(G446="GK",VLOOKUP(F446,'[1]2015GoalKeeper Stats'!$A$2:$S$109,11,FALSE),VLOOKUP(F446,'[1]2015Player Stats'!$A$2:$AB$830,11,FALSE))</f>
        <v>0</v>
      </c>
      <c r="S446" t="str">
        <f>IF(G446="GK",VLOOKUP(F446,'[1]2015GoalKeeper Stats'!$A$2:$S$109,12,FALSE),VLOOKUP(F446,'[1]2015Player Stats'!$A$2:$AB$830,12,FALSE))</f>
        <v>0/0</v>
      </c>
      <c r="T446">
        <f>IF(G446="GK",VLOOKUP(F446,'[1]2015GoalKeeper Stats'!$A$2:$S$109,13,FALSE),VLOOKUP(F446,'[1]2015Player Stats'!$A$2:$AB$830,13,FALSE))</f>
        <v>1</v>
      </c>
      <c r="U446">
        <f>IF(G446="GK",VLOOKUP(F446,'[1]2015GoalKeeper Stats'!$A$2:$S$109,14,FALSE),VLOOKUP(F446,'[1]2015Player Stats'!$A$2:$AB$830,14,FALSE))</f>
        <v>0</v>
      </c>
      <c r="V446">
        <f>IF(G446="GK",VLOOKUP(F446,'[1]2015GoalKeeper Stats'!$A$2:$S$109,15,FALSE),VLOOKUP(F446,'[1]2015Player Stats'!$A$2:$AB$830,15,FALSE))</f>
        <v>0.04</v>
      </c>
      <c r="W446">
        <f>IF(G446="GK",VLOOKUP(F446,'[1]2015GoalKeeper Stats'!$A$2:$S$109,16,FALSE),VLOOKUP(F446,'[1]2015Player Stats'!$A$2:$AB$830,16,FALSE))</f>
        <v>8.3000000000000007</v>
      </c>
      <c r="X446">
        <f>IF(G446="GK",VLOOKUP(F446,'[1]2015GoalKeeper Stats'!$A$2:$S$109,17,FALSE),VLOOKUP(F446,'[1]2015Player Stats'!$A$2:$AB$830,17,FALSE))</f>
        <v>0</v>
      </c>
      <c r="Y446">
        <f>IF(G446="GK",VLOOKUP(F446,'[1]2015GoalKeeper Stats'!$A$2:$S$109,18,FALSE),VLOOKUP(F446,'[1]2015Player Stats'!$A$2:$AB$830,18,FALSE))</f>
        <v>1</v>
      </c>
      <c r="Z446">
        <f>IF(G446="GK",VLOOKUP(F446,'[1]2015GoalKeeper Stats'!$A$2:$S$109,19,FALSE),VLOOKUP(F446,'[1]2015Player Stats'!$A$2:$AB$830,19,FALSE))</f>
        <v>1</v>
      </c>
      <c r="AA446">
        <f>IF(G446="GK",VLOOKUP(F446,'[1]2015GoalKeeper Stats'!$A$2:$S$109,20,FALSE),VLOOKUP(F446,'[1]2015Player Stats'!$A$2:$AB$830,20,FALSE))</f>
        <v>0.08</v>
      </c>
      <c r="AB446">
        <f>IF(G446="GK",VLOOKUP(F446,'[1]2015GoalKeeper Stats'!$A$2:$S$109,21,FALSE),VLOOKUP(F446,'[1]2015Player Stats'!$A$2:$AB$830,21,FALSE))</f>
        <v>73</v>
      </c>
      <c r="AC446">
        <f>IF(G446="GK",VLOOKUP(F446,'[1]2015GoalKeeper Stats'!$A$2:$S$109,22,FALSE),VLOOKUP(F446,'[1]2015Player Stats'!$A$2:$AB$830,22,FALSE))</f>
        <v>82</v>
      </c>
      <c r="AD446">
        <f>IF(G446="GK",VLOOKUP(F446,'[1]2015GoalKeeper Stats'!$A$2:$S$109,23,FALSE),VLOOKUP(F446,'[1]2015Player Stats'!$A$2:$AB$830,23,FALSE))</f>
        <v>0</v>
      </c>
      <c r="AE446">
        <f>IF(G446="GK",VLOOKUP(F446,'[1]2015GoalKeeper Stats'!$A$2:$S$109,24,FALSE),VLOOKUP(F446,'[1]2015Player Stats'!$A$2:$AB$830,24,FALSE))</f>
        <v>10</v>
      </c>
      <c r="AF446">
        <f>IF(G446="GK",VLOOKUP(F446,'[1]2015GoalKeeper Stats'!$A$2:$S$109,25,FALSE),VLOOKUP(F446,'[1]2015Player Stats'!$A$2:$AB$830,25,FALSE))</f>
        <v>1</v>
      </c>
      <c r="AG446">
        <f>IF(G446="GK",VLOOKUP(F446,'[1]2015GoalKeeper Stats'!$A$2:$S$109,26,FALSE),VLOOKUP(F446,'[1]2015Player Stats'!$A$2:$AB$830,26,FALSE))</f>
        <v>8.33</v>
      </c>
      <c r="AH446" s="51">
        <v>2015</v>
      </c>
      <c r="AI446" s="51">
        <v>34</v>
      </c>
      <c r="AJ446" s="51">
        <v>382</v>
      </c>
      <c r="AK446" s="51">
        <v>434</v>
      </c>
      <c r="AL446" s="51">
        <v>41</v>
      </c>
      <c r="AM446" s="51">
        <v>55</v>
      </c>
      <c r="AN446" s="51">
        <v>-14</v>
      </c>
      <c r="AO446" s="52">
        <v>42</v>
      </c>
      <c r="AP446" s="52">
        <v>46.37</v>
      </c>
      <c r="AQ446" s="52">
        <v>-4.38</v>
      </c>
      <c r="AR446" s="52">
        <v>-9.6199999999999992</v>
      </c>
      <c r="AS446" s="51">
        <v>44</v>
      </c>
      <c r="AT446" s="52">
        <v>44.4</v>
      </c>
    </row>
    <row r="447" spans="1:46" hidden="1">
      <c r="A447">
        <v>2015</v>
      </c>
      <c r="B447" t="s">
        <v>210</v>
      </c>
      <c r="C447" t="s">
        <v>210</v>
      </c>
      <c r="D447" t="s">
        <v>894</v>
      </c>
      <c r="E447" t="s">
        <v>1594</v>
      </c>
      <c r="F447" t="str">
        <f t="shared" si="6"/>
        <v>Pedro Ribeiro</v>
      </c>
      <c r="G447" t="s">
        <v>860</v>
      </c>
      <c r="H447" s="143">
        <v>60000</v>
      </c>
      <c r="I447" s="143">
        <v>60000</v>
      </c>
      <c r="J447" t="str">
        <f>IF(G447="GK",VLOOKUP(F447,'[1]2015GoalKeeper Stats'!$A$2:$S$109,2,FALSE),VLOOKUP(F447,'[1]2015Player Stats'!$A$2:$AB$830,2,FALSE))</f>
        <v>ORL</v>
      </c>
      <c r="K447">
        <f>IF(G447="GK",VLOOKUP(F447,'[1]2015GoalKeeper Stats'!$A$2:$S$109,4,FALSE),VLOOKUP(F447,'[1]2015Player Stats'!$A$2:$AB$830,4,FALSE))</f>
        <v>18</v>
      </c>
      <c r="L447">
        <f>IF(G447="GK",VLOOKUP(F447,'[1]2015GoalKeeper Stats'!$A$2:$S$109,5,FALSE),VLOOKUP(F447,'[1]2015Player Stats'!$A$2:$AB$830,5,FALSE))</f>
        <v>8</v>
      </c>
      <c r="M447">
        <f>IF(G447="GK",VLOOKUP(F447,'[1]2015GoalKeeper Stats'!$A$2:$S$109,6,FALSE),VLOOKUP(F447,'[1]2015Player Stats'!$A$2:$AB$830,6,FALSE))</f>
        <v>732</v>
      </c>
      <c r="N447">
        <f>IF(G447="GK",VLOOKUP(F447,'[1]2015GoalKeeper Stats'!$A$2:$S$109,7,FALSE),VLOOKUP(F447,'[1]2015Player Stats'!$A$2:$AB$830,7,FALSE))</f>
        <v>2</v>
      </c>
      <c r="O447">
        <f>IF(G447="GK",VLOOKUP(F447,'[1]2015GoalKeeper Stats'!$A$2:$S$109,8,FALSE),VLOOKUP(F447,'[1]2015Player Stats'!$A$2:$AB$830,8,FALSE))</f>
        <v>2</v>
      </c>
      <c r="P447">
        <f>IF(G447="GK",VLOOKUP(F447,'[1]2015GoalKeeper Stats'!$A$2:$S$109,9,FALSE),VLOOKUP(F447,'[1]2015Player Stats'!$A$2:$AB$830,9,FALSE))</f>
        <v>19</v>
      </c>
      <c r="Q447">
        <f>IF(G447="GK",VLOOKUP(F447,'[1]2015GoalKeeper Stats'!$A$2:$S$109,10,FALSE),VLOOKUP(F447,'[1]2015Player Stats'!$A$2:$AB$830,10,FALSE))</f>
        <v>10</v>
      </c>
      <c r="R447">
        <f>IF(G447="GK",VLOOKUP(F447,'[1]2015GoalKeeper Stats'!$A$2:$S$109,11,FALSE),VLOOKUP(F447,'[1]2015Player Stats'!$A$2:$AB$830,11,FALSE))</f>
        <v>0</v>
      </c>
      <c r="S447" t="str">
        <f>IF(G447="GK",VLOOKUP(F447,'[1]2015GoalKeeper Stats'!$A$2:$S$109,12,FALSE),VLOOKUP(F447,'[1]2015Player Stats'!$A$2:$AB$830,12,FALSE))</f>
        <v>0/0</v>
      </c>
      <c r="T447">
        <f>IF(G447="GK",VLOOKUP(F447,'[1]2015GoalKeeper Stats'!$A$2:$S$109,13,FALSE),VLOOKUP(F447,'[1]2015Player Stats'!$A$2:$AB$830,13,FALSE))</f>
        <v>1</v>
      </c>
      <c r="U447">
        <f>IF(G447="GK",VLOOKUP(F447,'[1]2015GoalKeeper Stats'!$A$2:$S$109,14,FALSE),VLOOKUP(F447,'[1]2015Player Stats'!$A$2:$AB$830,14,FALSE))</f>
        <v>1</v>
      </c>
      <c r="V447">
        <f>IF(G447="GK",VLOOKUP(F447,'[1]2015GoalKeeper Stats'!$A$2:$S$109,15,FALSE),VLOOKUP(F447,'[1]2015Player Stats'!$A$2:$AB$830,15,FALSE))</f>
        <v>0.25</v>
      </c>
      <c r="W447">
        <f>IF(G447="GK",VLOOKUP(F447,'[1]2015GoalKeeper Stats'!$A$2:$S$109,16,FALSE),VLOOKUP(F447,'[1]2015Player Stats'!$A$2:$AB$830,16,FALSE))</f>
        <v>10.5</v>
      </c>
      <c r="X447">
        <f>IF(G447="GK",VLOOKUP(F447,'[1]2015GoalKeeper Stats'!$A$2:$S$109,17,FALSE),VLOOKUP(F447,'[1]2015Player Stats'!$A$2:$AB$830,17,FALSE))</f>
        <v>0</v>
      </c>
      <c r="Y447">
        <f>IF(G447="GK",VLOOKUP(F447,'[1]2015GoalKeeper Stats'!$A$2:$S$109,18,FALSE),VLOOKUP(F447,'[1]2015Player Stats'!$A$2:$AB$830,18,FALSE))</f>
        <v>0</v>
      </c>
      <c r="Z447">
        <f>IF(G447="GK",VLOOKUP(F447,'[1]2015GoalKeeper Stats'!$A$2:$S$109,19,FALSE),VLOOKUP(F447,'[1]2015Player Stats'!$A$2:$AB$830,19,FALSE))</f>
        <v>2</v>
      </c>
      <c r="AA447">
        <f>IF(G447="GK",VLOOKUP(F447,'[1]2015GoalKeeper Stats'!$A$2:$S$109,20,FALSE),VLOOKUP(F447,'[1]2015Player Stats'!$A$2:$AB$830,20,FALSE))</f>
        <v>0.25</v>
      </c>
      <c r="AB447">
        <f>IF(G447="GK",VLOOKUP(F447,'[1]2015GoalKeeper Stats'!$A$2:$S$109,21,FALSE),VLOOKUP(F447,'[1]2015Player Stats'!$A$2:$AB$830,21,FALSE))</f>
        <v>11</v>
      </c>
      <c r="AC447">
        <f>IF(G447="GK",VLOOKUP(F447,'[1]2015GoalKeeper Stats'!$A$2:$S$109,22,FALSE),VLOOKUP(F447,'[1]2015Player Stats'!$A$2:$AB$830,22,FALSE))</f>
        <v>14</v>
      </c>
      <c r="AD447">
        <f>IF(G447="GK",VLOOKUP(F447,'[1]2015GoalKeeper Stats'!$A$2:$S$109,23,FALSE),VLOOKUP(F447,'[1]2015Player Stats'!$A$2:$AB$830,23,FALSE))</f>
        <v>10</v>
      </c>
      <c r="AE447">
        <f>IF(G447="GK",VLOOKUP(F447,'[1]2015GoalKeeper Stats'!$A$2:$S$109,24,FALSE),VLOOKUP(F447,'[1]2015Player Stats'!$A$2:$AB$830,24,FALSE))</f>
        <v>0</v>
      </c>
      <c r="AF447">
        <f>IF(G447="GK",VLOOKUP(F447,'[1]2015GoalKeeper Stats'!$A$2:$S$109,25,FALSE),VLOOKUP(F447,'[1]2015Player Stats'!$A$2:$AB$830,25,FALSE))</f>
        <v>0</v>
      </c>
      <c r="AG447">
        <f>IF(G447="GK",VLOOKUP(F447,'[1]2015GoalKeeper Stats'!$A$2:$S$109,26,FALSE),VLOOKUP(F447,'[1]2015Player Stats'!$A$2:$AB$830,26,FALSE))</f>
        <v>52.63</v>
      </c>
      <c r="AH447" s="51">
        <v>2015</v>
      </c>
      <c r="AI447" s="51">
        <v>34</v>
      </c>
      <c r="AJ447" s="51">
        <v>382</v>
      </c>
      <c r="AK447" s="51">
        <v>434</v>
      </c>
      <c r="AL447" s="51">
        <v>41</v>
      </c>
      <c r="AM447" s="51">
        <v>55</v>
      </c>
      <c r="AN447" s="51">
        <v>-14</v>
      </c>
      <c r="AO447" s="52">
        <v>42</v>
      </c>
      <c r="AP447" s="52">
        <v>46.37</v>
      </c>
      <c r="AQ447" s="52">
        <v>-4.38</v>
      </c>
      <c r="AR447" s="52">
        <v>-9.6199999999999992</v>
      </c>
      <c r="AS447" s="51">
        <v>44</v>
      </c>
      <c r="AT447" s="52">
        <v>44.4</v>
      </c>
    </row>
    <row r="448" spans="1:46" hidden="1">
      <c r="A448">
        <v>2015</v>
      </c>
      <c r="B448" t="s">
        <v>210</v>
      </c>
      <c r="C448" t="s">
        <v>210</v>
      </c>
      <c r="D448" t="s">
        <v>1485</v>
      </c>
      <c r="E448" t="s">
        <v>1595</v>
      </c>
      <c r="F448" t="str">
        <f t="shared" si="6"/>
        <v>Carlos Rivas</v>
      </c>
      <c r="G448" t="s">
        <v>860</v>
      </c>
      <c r="H448" s="143">
        <v>60000</v>
      </c>
      <c r="I448" s="143">
        <v>60000</v>
      </c>
      <c r="J448" t="str">
        <f>IF(G448="GK",VLOOKUP(F448,'[1]2015GoalKeeper Stats'!$A$2:$S$109,2,FALSE),VLOOKUP(F448,'[1]2015Player Stats'!$A$2:$AB$830,2,FALSE))</f>
        <v>ORL</v>
      </c>
      <c r="K448">
        <f>IF(G448="GK",VLOOKUP(F448,'[1]2015GoalKeeper Stats'!$A$2:$S$109,4,FALSE),VLOOKUP(F448,'[1]2015Player Stats'!$A$2:$AB$830,4,FALSE))</f>
        <v>27</v>
      </c>
      <c r="L448">
        <f>IF(G448="GK",VLOOKUP(F448,'[1]2015GoalKeeper Stats'!$A$2:$S$109,5,FALSE),VLOOKUP(F448,'[1]2015Player Stats'!$A$2:$AB$830,5,FALSE))</f>
        <v>13</v>
      </c>
      <c r="M448">
        <f>IF(G448="GK",VLOOKUP(F448,'[1]2015GoalKeeper Stats'!$A$2:$S$109,6,FALSE),VLOOKUP(F448,'[1]2015Player Stats'!$A$2:$AB$830,6,FALSE))</f>
        <v>1372</v>
      </c>
      <c r="N448">
        <f>IF(G448="GK",VLOOKUP(F448,'[1]2015GoalKeeper Stats'!$A$2:$S$109,7,FALSE),VLOOKUP(F448,'[1]2015Player Stats'!$A$2:$AB$830,7,FALSE))</f>
        <v>0</v>
      </c>
      <c r="O448">
        <f>IF(G448="GK",VLOOKUP(F448,'[1]2015GoalKeeper Stats'!$A$2:$S$109,8,FALSE),VLOOKUP(F448,'[1]2015Player Stats'!$A$2:$AB$830,8,FALSE))</f>
        <v>4</v>
      </c>
      <c r="P448">
        <f>IF(G448="GK",VLOOKUP(F448,'[1]2015GoalKeeper Stats'!$A$2:$S$109,9,FALSE),VLOOKUP(F448,'[1]2015Player Stats'!$A$2:$AB$830,9,FALSE))</f>
        <v>63</v>
      </c>
      <c r="Q448">
        <f>IF(G448="GK",VLOOKUP(F448,'[1]2015GoalKeeper Stats'!$A$2:$S$109,10,FALSE),VLOOKUP(F448,'[1]2015Player Stats'!$A$2:$AB$830,10,FALSE))</f>
        <v>16</v>
      </c>
      <c r="R448">
        <f>IF(G448="GK",VLOOKUP(F448,'[1]2015GoalKeeper Stats'!$A$2:$S$109,11,FALSE),VLOOKUP(F448,'[1]2015Player Stats'!$A$2:$AB$830,11,FALSE))</f>
        <v>0</v>
      </c>
      <c r="S448" t="str">
        <f>IF(G448="GK",VLOOKUP(F448,'[1]2015GoalKeeper Stats'!$A$2:$S$109,12,FALSE),VLOOKUP(F448,'[1]2015Player Stats'!$A$2:$AB$830,12,FALSE))</f>
        <v>0/1</v>
      </c>
      <c r="T448">
        <f>IF(G448="GK",VLOOKUP(F448,'[1]2015GoalKeeper Stats'!$A$2:$S$109,13,FALSE),VLOOKUP(F448,'[1]2015Player Stats'!$A$2:$AB$830,13,FALSE))</f>
        <v>0</v>
      </c>
      <c r="U448">
        <f>IF(G448="GK",VLOOKUP(F448,'[1]2015GoalKeeper Stats'!$A$2:$S$109,14,FALSE),VLOOKUP(F448,'[1]2015Player Stats'!$A$2:$AB$830,14,FALSE))</f>
        <v>0</v>
      </c>
      <c r="V448">
        <f>IF(G448="GK",VLOOKUP(F448,'[1]2015GoalKeeper Stats'!$A$2:$S$109,15,FALSE),VLOOKUP(F448,'[1]2015Player Stats'!$A$2:$AB$830,15,FALSE))</f>
        <v>0</v>
      </c>
      <c r="W448">
        <f>IF(G448="GK",VLOOKUP(F448,'[1]2015GoalKeeper Stats'!$A$2:$S$109,16,FALSE),VLOOKUP(F448,'[1]2015Player Stats'!$A$2:$AB$830,16,FALSE))</f>
        <v>0</v>
      </c>
      <c r="X448">
        <f>IF(G448="GK",VLOOKUP(F448,'[1]2015GoalKeeper Stats'!$A$2:$S$109,17,FALSE),VLOOKUP(F448,'[1]2015Player Stats'!$A$2:$AB$830,17,FALSE))</f>
        <v>1</v>
      </c>
      <c r="Y448">
        <f>IF(G448="GK",VLOOKUP(F448,'[1]2015GoalKeeper Stats'!$A$2:$S$109,18,FALSE),VLOOKUP(F448,'[1]2015Player Stats'!$A$2:$AB$830,18,FALSE))</f>
        <v>1</v>
      </c>
      <c r="Z448">
        <f>IF(G448="GK",VLOOKUP(F448,'[1]2015GoalKeeper Stats'!$A$2:$S$109,19,FALSE),VLOOKUP(F448,'[1]2015Player Stats'!$A$2:$AB$830,19,FALSE))</f>
        <v>3</v>
      </c>
      <c r="AA448">
        <f>IF(G448="GK",VLOOKUP(F448,'[1]2015GoalKeeper Stats'!$A$2:$S$109,20,FALSE),VLOOKUP(F448,'[1]2015Player Stats'!$A$2:$AB$830,20,FALSE))</f>
        <v>0.26</v>
      </c>
      <c r="AB448">
        <f>IF(G448="GK",VLOOKUP(F448,'[1]2015GoalKeeper Stats'!$A$2:$S$109,21,FALSE),VLOOKUP(F448,'[1]2015Player Stats'!$A$2:$AB$830,21,FALSE))</f>
        <v>32</v>
      </c>
      <c r="AC448">
        <f>IF(G448="GK",VLOOKUP(F448,'[1]2015GoalKeeper Stats'!$A$2:$S$109,22,FALSE),VLOOKUP(F448,'[1]2015Player Stats'!$A$2:$AB$830,22,FALSE))</f>
        <v>32</v>
      </c>
      <c r="AD448">
        <f>IF(G448="GK",VLOOKUP(F448,'[1]2015GoalKeeper Stats'!$A$2:$S$109,23,FALSE),VLOOKUP(F448,'[1]2015Player Stats'!$A$2:$AB$830,23,FALSE))</f>
        <v>17</v>
      </c>
      <c r="AE448">
        <f>IF(G448="GK",VLOOKUP(F448,'[1]2015GoalKeeper Stats'!$A$2:$S$109,24,FALSE),VLOOKUP(F448,'[1]2015Player Stats'!$A$2:$AB$830,24,FALSE))</f>
        <v>6</v>
      </c>
      <c r="AF448">
        <f>IF(G448="GK",VLOOKUP(F448,'[1]2015GoalKeeper Stats'!$A$2:$S$109,25,FALSE),VLOOKUP(F448,'[1]2015Player Stats'!$A$2:$AB$830,25,FALSE))</f>
        <v>0</v>
      </c>
      <c r="AG448">
        <f>IF(G448="GK",VLOOKUP(F448,'[1]2015GoalKeeper Stats'!$A$2:$S$109,26,FALSE),VLOOKUP(F448,'[1]2015Player Stats'!$A$2:$AB$830,26,FALSE))</f>
        <v>25.4</v>
      </c>
      <c r="AH448" s="51">
        <v>2015</v>
      </c>
      <c r="AI448" s="51">
        <v>34</v>
      </c>
      <c r="AJ448" s="51">
        <v>382</v>
      </c>
      <c r="AK448" s="51">
        <v>434</v>
      </c>
      <c r="AL448" s="51">
        <v>41</v>
      </c>
      <c r="AM448" s="51">
        <v>55</v>
      </c>
      <c r="AN448" s="51">
        <v>-14</v>
      </c>
      <c r="AO448" s="52">
        <v>42</v>
      </c>
      <c r="AP448" s="52">
        <v>46.37</v>
      </c>
      <c r="AQ448" s="52">
        <v>-4.38</v>
      </c>
      <c r="AR448" s="52">
        <v>-9.6199999999999992</v>
      </c>
      <c r="AS448" s="51">
        <v>44</v>
      </c>
      <c r="AT448" s="52">
        <v>44.4</v>
      </c>
    </row>
    <row r="449" spans="1:46" hidden="1">
      <c r="A449">
        <v>2015</v>
      </c>
      <c r="B449" t="s">
        <v>210</v>
      </c>
      <c r="C449" t="s">
        <v>210</v>
      </c>
      <c r="D449" t="s">
        <v>1596</v>
      </c>
      <c r="E449" t="s">
        <v>1597</v>
      </c>
      <c r="F449" t="str">
        <f t="shared" si="6"/>
        <v>Tyler Turner</v>
      </c>
      <c r="G449" t="s">
        <v>893</v>
      </c>
      <c r="H449" s="143">
        <v>60000</v>
      </c>
      <c r="I449" s="143">
        <v>60000</v>
      </c>
      <c r="J449" t="str">
        <f>IF(G449="GK",VLOOKUP(F449,'[1]2015GoalKeeper Stats'!$A$2:$S$109,2,FALSE),VLOOKUP(F449,'[1]2015Player Stats'!$A$2:$AB$830,2,FALSE))</f>
        <v>ORL</v>
      </c>
      <c r="K449">
        <f>IF(G449="GK",VLOOKUP(F449,'[1]2015GoalKeeper Stats'!$A$2:$S$109,4,FALSE),VLOOKUP(F449,'[1]2015Player Stats'!$A$2:$AB$830,4,FALSE))</f>
        <v>7</v>
      </c>
      <c r="L449">
        <f>IF(G449="GK",VLOOKUP(F449,'[1]2015GoalKeeper Stats'!$A$2:$S$109,5,FALSE),VLOOKUP(F449,'[1]2015Player Stats'!$A$2:$AB$830,5,FALSE))</f>
        <v>5</v>
      </c>
      <c r="M449">
        <f>IF(G449="GK",VLOOKUP(F449,'[1]2015GoalKeeper Stats'!$A$2:$S$109,6,FALSE),VLOOKUP(F449,'[1]2015Player Stats'!$A$2:$AB$830,6,FALSE))</f>
        <v>477</v>
      </c>
      <c r="N449">
        <f>IF(G449="GK",VLOOKUP(F449,'[1]2015GoalKeeper Stats'!$A$2:$S$109,7,FALSE),VLOOKUP(F449,'[1]2015Player Stats'!$A$2:$AB$830,7,FALSE))</f>
        <v>0</v>
      </c>
      <c r="O449">
        <f>IF(G449="GK",VLOOKUP(F449,'[1]2015GoalKeeper Stats'!$A$2:$S$109,8,FALSE),VLOOKUP(F449,'[1]2015Player Stats'!$A$2:$AB$830,8,FALSE))</f>
        <v>0</v>
      </c>
      <c r="P449">
        <f>IF(G449="GK",VLOOKUP(F449,'[1]2015GoalKeeper Stats'!$A$2:$S$109,9,FALSE),VLOOKUP(F449,'[1]2015Player Stats'!$A$2:$AB$830,9,FALSE))</f>
        <v>0</v>
      </c>
      <c r="Q449">
        <f>IF(G449="GK",VLOOKUP(F449,'[1]2015GoalKeeper Stats'!$A$2:$S$109,10,FALSE),VLOOKUP(F449,'[1]2015Player Stats'!$A$2:$AB$830,10,FALSE))</f>
        <v>0</v>
      </c>
      <c r="R449">
        <f>IF(G449="GK",VLOOKUP(F449,'[1]2015GoalKeeper Stats'!$A$2:$S$109,11,FALSE),VLOOKUP(F449,'[1]2015Player Stats'!$A$2:$AB$830,11,FALSE))</f>
        <v>0</v>
      </c>
      <c r="S449" t="str">
        <f>IF(G449="GK",VLOOKUP(F449,'[1]2015GoalKeeper Stats'!$A$2:$S$109,12,FALSE),VLOOKUP(F449,'[1]2015Player Stats'!$A$2:$AB$830,12,FALSE))</f>
        <v>0/0</v>
      </c>
      <c r="T449">
        <f>IF(G449="GK",VLOOKUP(F449,'[1]2015GoalKeeper Stats'!$A$2:$S$109,13,FALSE),VLOOKUP(F449,'[1]2015Player Stats'!$A$2:$AB$830,13,FALSE))</f>
        <v>0</v>
      </c>
      <c r="U449">
        <f>IF(G449="GK",VLOOKUP(F449,'[1]2015GoalKeeper Stats'!$A$2:$S$109,14,FALSE),VLOOKUP(F449,'[1]2015Player Stats'!$A$2:$AB$830,14,FALSE))</f>
        <v>0</v>
      </c>
      <c r="V449">
        <f>IF(G449="GK",VLOOKUP(F449,'[1]2015GoalKeeper Stats'!$A$2:$S$109,15,FALSE),VLOOKUP(F449,'[1]2015Player Stats'!$A$2:$AB$830,15,FALSE))</f>
        <v>0</v>
      </c>
      <c r="W449">
        <f>IF(G449="GK",VLOOKUP(F449,'[1]2015GoalKeeper Stats'!$A$2:$S$109,16,FALSE),VLOOKUP(F449,'[1]2015Player Stats'!$A$2:$AB$830,16,FALSE))</f>
        <v>0</v>
      </c>
      <c r="X449">
        <f>IF(G449="GK",VLOOKUP(F449,'[1]2015GoalKeeper Stats'!$A$2:$S$109,17,FALSE),VLOOKUP(F449,'[1]2015Player Stats'!$A$2:$AB$830,17,FALSE))</f>
        <v>0</v>
      </c>
      <c r="Y449">
        <f>IF(G449="GK",VLOOKUP(F449,'[1]2015GoalKeeper Stats'!$A$2:$S$109,18,FALSE),VLOOKUP(F449,'[1]2015Player Stats'!$A$2:$AB$830,18,FALSE))</f>
        <v>0</v>
      </c>
      <c r="Z449">
        <f>IF(G449="GK",VLOOKUP(F449,'[1]2015GoalKeeper Stats'!$A$2:$S$109,19,FALSE),VLOOKUP(F449,'[1]2015Player Stats'!$A$2:$AB$830,19,FALSE))</f>
        <v>0</v>
      </c>
      <c r="AA449">
        <f>IF(G449="GK",VLOOKUP(F449,'[1]2015GoalKeeper Stats'!$A$2:$S$109,20,FALSE),VLOOKUP(F449,'[1]2015Player Stats'!$A$2:$AB$830,20,FALSE))</f>
        <v>0</v>
      </c>
      <c r="AB449">
        <f>IF(G449="GK",VLOOKUP(F449,'[1]2015GoalKeeper Stats'!$A$2:$S$109,21,FALSE),VLOOKUP(F449,'[1]2015Player Stats'!$A$2:$AB$830,21,FALSE))</f>
        <v>13</v>
      </c>
      <c r="AC449">
        <f>IF(G449="GK",VLOOKUP(F449,'[1]2015GoalKeeper Stats'!$A$2:$S$109,22,FALSE),VLOOKUP(F449,'[1]2015Player Stats'!$A$2:$AB$830,22,FALSE))</f>
        <v>7</v>
      </c>
      <c r="AD449">
        <f>IF(G449="GK",VLOOKUP(F449,'[1]2015GoalKeeper Stats'!$A$2:$S$109,23,FALSE),VLOOKUP(F449,'[1]2015Player Stats'!$A$2:$AB$830,23,FALSE))</f>
        <v>0</v>
      </c>
      <c r="AE449">
        <f>IF(G449="GK",VLOOKUP(F449,'[1]2015GoalKeeper Stats'!$A$2:$S$109,24,FALSE),VLOOKUP(F449,'[1]2015Player Stats'!$A$2:$AB$830,24,FALSE))</f>
        <v>2</v>
      </c>
      <c r="AF449">
        <f>IF(G449="GK",VLOOKUP(F449,'[1]2015GoalKeeper Stats'!$A$2:$S$109,25,FALSE),VLOOKUP(F449,'[1]2015Player Stats'!$A$2:$AB$830,25,FALSE))</f>
        <v>1</v>
      </c>
      <c r="AG449">
        <f>IF(G449="GK",VLOOKUP(F449,'[1]2015GoalKeeper Stats'!$A$2:$S$109,26,FALSE),VLOOKUP(F449,'[1]2015Player Stats'!$A$2:$AB$830,26,FALSE))</f>
        <v>0</v>
      </c>
      <c r="AH449" s="51">
        <v>2015</v>
      </c>
      <c r="AI449" s="51">
        <v>34</v>
      </c>
      <c r="AJ449" s="51">
        <v>382</v>
      </c>
      <c r="AK449" s="51">
        <v>434</v>
      </c>
      <c r="AL449" s="51">
        <v>41</v>
      </c>
      <c r="AM449" s="51">
        <v>55</v>
      </c>
      <c r="AN449" s="51">
        <v>-14</v>
      </c>
      <c r="AO449" s="52">
        <v>42</v>
      </c>
      <c r="AP449" s="52">
        <v>46.37</v>
      </c>
      <c r="AQ449" s="52">
        <v>-4.38</v>
      </c>
      <c r="AR449" s="52">
        <v>-9.6199999999999992</v>
      </c>
      <c r="AS449" s="51">
        <v>44</v>
      </c>
      <c r="AT449" s="52">
        <v>44.4</v>
      </c>
    </row>
    <row r="450" spans="1:46" hidden="1">
      <c r="A450">
        <v>2015</v>
      </c>
      <c r="B450" t="s">
        <v>204</v>
      </c>
      <c r="C450" t="s">
        <v>204</v>
      </c>
      <c r="D450" t="s">
        <v>1238</v>
      </c>
      <c r="E450" t="s">
        <v>1598</v>
      </c>
      <c r="F450" t="str">
        <f t="shared" si="6"/>
        <v>Eric Bird</v>
      </c>
      <c r="G450" t="s">
        <v>860</v>
      </c>
      <c r="H450" s="143">
        <v>60000</v>
      </c>
      <c r="I450" s="143">
        <v>60000</v>
      </c>
      <c r="J450" t="str">
        <f>IF(G450="GK",VLOOKUP(F450,'[1]2015GoalKeeper Stats'!$A$2:$S$109,2,FALSE),VLOOKUP(F450,'[1]2015Player Stats'!$A$2:$AB$830,2,FALSE))</f>
        <v>PHI</v>
      </c>
      <c r="K450">
        <f>IF(G450="GK",VLOOKUP(F450,'[1]2015GoalKeeper Stats'!$A$2:$S$109,4,FALSE),VLOOKUP(F450,'[1]2015Player Stats'!$A$2:$AB$830,4,FALSE))</f>
        <v>0</v>
      </c>
      <c r="L450">
        <f>IF(G450="GK",VLOOKUP(F450,'[1]2015GoalKeeper Stats'!$A$2:$S$109,5,FALSE),VLOOKUP(F450,'[1]2015Player Stats'!$A$2:$AB$830,5,FALSE))</f>
        <v>0</v>
      </c>
      <c r="M450">
        <f>IF(G450="GK",VLOOKUP(F450,'[1]2015GoalKeeper Stats'!$A$2:$S$109,6,FALSE),VLOOKUP(F450,'[1]2015Player Stats'!$A$2:$AB$830,6,FALSE))</f>
        <v>0</v>
      </c>
      <c r="N450">
        <f>IF(G450="GK",VLOOKUP(F450,'[1]2015GoalKeeper Stats'!$A$2:$S$109,7,FALSE),VLOOKUP(F450,'[1]2015Player Stats'!$A$2:$AB$830,7,FALSE))</f>
        <v>0</v>
      </c>
      <c r="O450">
        <f>IF(G450="GK",VLOOKUP(F450,'[1]2015GoalKeeper Stats'!$A$2:$S$109,8,FALSE),VLOOKUP(F450,'[1]2015Player Stats'!$A$2:$AB$830,8,FALSE))</f>
        <v>0</v>
      </c>
      <c r="P450">
        <f>IF(G450="GK",VLOOKUP(F450,'[1]2015GoalKeeper Stats'!$A$2:$S$109,9,FALSE),VLOOKUP(F450,'[1]2015Player Stats'!$A$2:$AB$830,9,FALSE))</f>
        <v>0</v>
      </c>
      <c r="Q450">
        <f>IF(G450="GK",VLOOKUP(F450,'[1]2015GoalKeeper Stats'!$A$2:$S$109,10,FALSE),VLOOKUP(F450,'[1]2015Player Stats'!$A$2:$AB$830,10,FALSE))</f>
        <v>0</v>
      </c>
      <c r="R450">
        <f>IF(G450="GK",VLOOKUP(F450,'[1]2015GoalKeeper Stats'!$A$2:$S$109,11,FALSE),VLOOKUP(F450,'[1]2015Player Stats'!$A$2:$AB$830,11,FALSE))</f>
        <v>0</v>
      </c>
      <c r="S450" t="str">
        <f>IF(G450="GK",VLOOKUP(F450,'[1]2015GoalKeeper Stats'!$A$2:$S$109,12,FALSE),VLOOKUP(F450,'[1]2015Player Stats'!$A$2:$AB$830,12,FALSE))</f>
        <v>0/0</v>
      </c>
      <c r="T450">
        <f>IF(G450="GK",VLOOKUP(F450,'[1]2015GoalKeeper Stats'!$A$2:$S$109,13,FALSE),VLOOKUP(F450,'[1]2015Player Stats'!$A$2:$AB$830,13,FALSE))</f>
        <v>0</v>
      </c>
      <c r="U450">
        <f>IF(G450="GK",VLOOKUP(F450,'[1]2015GoalKeeper Stats'!$A$2:$S$109,14,FALSE),VLOOKUP(F450,'[1]2015Player Stats'!$A$2:$AB$830,14,FALSE))</f>
        <v>0</v>
      </c>
      <c r="V450">
        <f>IF(G450="GK",VLOOKUP(F450,'[1]2015GoalKeeper Stats'!$A$2:$S$109,15,FALSE),VLOOKUP(F450,'[1]2015Player Stats'!$A$2:$AB$830,15,FALSE))</f>
        <v>0</v>
      </c>
      <c r="W450">
        <f>IF(G450="GK",VLOOKUP(F450,'[1]2015GoalKeeper Stats'!$A$2:$S$109,16,FALSE),VLOOKUP(F450,'[1]2015Player Stats'!$A$2:$AB$830,16,FALSE))</f>
        <v>0</v>
      </c>
      <c r="X450">
        <f>IF(G450="GK",VLOOKUP(F450,'[1]2015GoalKeeper Stats'!$A$2:$S$109,17,FALSE),VLOOKUP(F450,'[1]2015Player Stats'!$A$2:$AB$830,17,FALSE))</f>
        <v>0</v>
      </c>
      <c r="Y450">
        <f>IF(G450="GK",VLOOKUP(F450,'[1]2015GoalKeeper Stats'!$A$2:$S$109,18,FALSE),VLOOKUP(F450,'[1]2015Player Stats'!$A$2:$AB$830,18,FALSE))</f>
        <v>0</v>
      </c>
      <c r="Z450">
        <f>IF(G450="GK",VLOOKUP(F450,'[1]2015GoalKeeper Stats'!$A$2:$S$109,19,FALSE),VLOOKUP(F450,'[1]2015Player Stats'!$A$2:$AB$830,19,FALSE))</f>
        <v>0</v>
      </c>
      <c r="AA450">
        <f>IF(G450="GK",VLOOKUP(F450,'[1]2015GoalKeeper Stats'!$A$2:$S$109,20,FALSE),VLOOKUP(F450,'[1]2015Player Stats'!$A$2:$AB$830,20,FALSE))</f>
        <v>0</v>
      </c>
      <c r="AB450">
        <f>IF(G450="GK",VLOOKUP(F450,'[1]2015GoalKeeper Stats'!$A$2:$S$109,21,FALSE),VLOOKUP(F450,'[1]2015Player Stats'!$A$2:$AB$830,21,FALSE))</f>
        <v>0</v>
      </c>
      <c r="AC450">
        <f>IF(G450="GK",VLOOKUP(F450,'[1]2015GoalKeeper Stats'!$A$2:$S$109,22,FALSE),VLOOKUP(F450,'[1]2015Player Stats'!$A$2:$AB$830,22,FALSE))</f>
        <v>0</v>
      </c>
      <c r="AD450">
        <f>IF(G450="GK",VLOOKUP(F450,'[1]2015GoalKeeper Stats'!$A$2:$S$109,23,FALSE),VLOOKUP(F450,'[1]2015Player Stats'!$A$2:$AB$830,23,FALSE))</f>
        <v>0</v>
      </c>
      <c r="AE450">
        <f>IF(G450="GK",VLOOKUP(F450,'[1]2015GoalKeeper Stats'!$A$2:$S$109,24,FALSE),VLOOKUP(F450,'[1]2015Player Stats'!$A$2:$AB$830,24,FALSE))</f>
        <v>0</v>
      </c>
      <c r="AF450">
        <f>IF(G450="GK",VLOOKUP(F450,'[1]2015GoalKeeper Stats'!$A$2:$S$109,25,FALSE),VLOOKUP(F450,'[1]2015Player Stats'!$A$2:$AB$830,25,FALSE))</f>
        <v>0</v>
      </c>
      <c r="AG450">
        <f>IF(G450="GK",VLOOKUP(F450,'[1]2015GoalKeeper Stats'!$A$2:$S$109,26,FALSE),VLOOKUP(F450,'[1]2015Player Stats'!$A$2:$AB$830,26,FALSE))</f>
        <v>0</v>
      </c>
      <c r="AH450" s="51">
        <v>2015</v>
      </c>
      <c r="AI450" s="51">
        <v>34</v>
      </c>
      <c r="AJ450" s="51">
        <v>381</v>
      </c>
      <c r="AK450" s="51">
        <v>413</v>
      </c>
      <c r="AL450" s="51">
        <v>40</v>
      </c>
      <c r="AM450" s="51">
        <v>54</v>
      </c>
      <c r="AN450" s="51">
        <v>-14</v>
      </c>
      <c r="AO450" s="52">
        <v>39.479999999999997</v>
      </c>
      <c r="AP450" s="52">
        <v>46.61</v>
      </c>
      <c r="AQ450" s="52">
        <v>-7.13</v>
      </c>
      <c r="AR450" s="52">
        <v>-6.87</v>
      </c>
      <c r="AS450" s="51">
        <v>37</v>
      </c>
      <c r="AT450" s="52">
        <v>41.91</v>
      </c>
    </row>
    <row r="451" spans="1:46" hidden="1">
      <c r="A451">
        <v>2015</v>
      </c>
      <c r="B451" t="s">
        <v>204</v>
      </c>
      <c r="C451" t="s">
        <v>204</v>
      </c>
      <c r="D451" t="s">
        <v>1599</v>
      </c>
      <c r="E451" t="s">
        <v>1600</v>
      </c>
      <c r="F451" t="str">
        <f t="shared" si="6"/>
        <v>Fred Carreiro</v>
      </c>
      <c r="G451" t="s">
        <v>860</v>
      </c>
      <c r="H451" s="143">
        <v>60000</v>
      </c>
      <c r="I451" s="143">
        <v>60000</v>
      </c>
      <c r="J451" t="str">
        <f>IF(G451="GK",VLOOKUP(F451,'[1]2015GoalKeeper Stats'!$A$2:$S$109,2,FALSE),VLOOKUP(F451,'[1]2015Player Stats'!$A$2:$AB$830,2,FALSE))</f>
        <v>PHI</v>
      </c>
      <c r="K451">
        <f>IF(G451="GK",VLOOKUP(F451,'[1]2015GoalKeeper Stats'!$A$2:$S$109,4,FALSE),VLOOKUP(F451,'[1]2015Player Stats'!$A$2:$AB$830,4,FALSE))</f>
        <v>6</v>
      </c>
      <c r="L451">
        <f>IF(G451="GK",VLOOKUP(F451,'[1]2015GoalKeeper Stats'!$A$2:$S$109,5,FALSE),VLOOKUP(F451,'[1]2015Player Stats'!$A$2:$AB$830,5,FALSE))</f>
        <v>0</v>
      </c>
      <c r="M451">
        <f>IF(G451="GK",VLOOKUP(F451,'[1]2015GoalKeeper Stats'!$A$2:$S$109,6,FALSE),VLOOKUP(F451,'[1]2015Player Stats'!$A$2:$AB$830,6,FALSE))</f>
        <v>83</v>
      </c>
      <c r="N451">
        <f>IF(G451="GK",VLOOKUP(F451,'[1]2015GoalKeeper Stats'!$A$2:$S$109,7,FALSE),VLOOKUP(F451,'[1]2015Player Stats'!$A$2:$AB$830,7,FALSE))</f>
        <v>0</v>
      </c>
      <c r="O451">
        <f>IF(G451="GK",VLOOKUP(F451,'[1]2015GoalKeeper Stats'!$A$2:$S$109,8,FALSE),VLOOKUP(F451,'[1]2015Player Stats'!$A$2:$AB$830,8,FALSE))</f>
        <v>0</v>
      </c>
      <c r="P451">
        <f>IF(G451="GK",VLOOKUP(F451,'[1]2015GoalKeeper Stats'!$A$2:$S$109,9,FALSE),VLOOKUP(F451,'[1]2015Player Stats'!$A$2:$AB$830,9,FALSE))</f>
        <v>3</v>
      </c>
      <c r="Q451">
        <f>IF(G451="GK",VLOOKUP(F451,'[1]2015GoalKeeper Stats'!$A$2:$S$109,10,FALSE),VLOOKUP(F451,'[1]2015Player Stats'!$A$2:$AB$830,10,FALSE))</f>
        <v>1</v>
      </c>
      <c r="R451">
        <f>IF(G451="GK",VLOOKUP(F451,'[1]2015GoalKeeper Stats'!$A$2:$S$109,11,FALSE),VLOOKUP(F451,'[1]2015Player Stats'!$A$2:$AB$830,11,FALSE))</f>
        <v>0</v>
      </c>
      <c r="S451" t="str">
        <f>IF(G451="GK",VLOOKUP(F451,'[1]2015GoalKeeper Stats'!$A$2:$S$109,12,FALSE),VLOOKUP(F451,'[1]2015Player Stats'!$A$2:$AB$830,12,FALSE))</f>
        <v>0/0</v>
      </c>
      <c r="T451">
        <f>IF(G451="GK",VLOOKUP(F451,'[1]2015GoalKeeper Stats'!$A$2:$S$109,13,FALSE),VLOOKUP(F451,'[1]2015Player Stats'!$A$2:$AB$830,13,FALSE))</f>
        <v>0</v>
      </c>
      <c r="U451">
        <f>IF(G451="GK",VLOOKUP(F451,'[1]2015GoalKeeper Stats'!$A$2:$S$109,14,FALSE),VLOOKUP(F451,'[1]2015Player Stats'!$A$2:$AB$830,14,FALSE))</f>
        <v>0</v>
      </c>
      <c r="V451">
        <f>IF(G451="GK",VLOOKUP(F451,'[1]2015GoalKeeper Stats'!$A$2:$S$109,15,FALSE),VLOOKUP(F451,'[1]2015Player Stats'!$A$2:$AB$830,15,FALSE))</f>
        <v>0</v>
      </c>
      <c r="W451">
        <f>IF(G451="GK",VLOOKUP(F451,'[1]2015GoalKeeper Stats'!$A$2:$S$109,16,FALSE),VLOOKUP(F451,'[1]2015Player Stats'!$A$2:$AB$830,16,FALSE))</f>
        <v>0</v>
      </c>
      <c r="X451">
        <f>IF(G451="GK",VLOOKUP(F451,'[1]2015GoalKeeper Stats'!$A$2:$S$109,17,FALSE),VLOOKUP(F451,'[1]2015Player Stats'!$A$2:$AB$830,17,FALSE))</f>
        <v>0</v>
      </c>
      <c r="Y451">
        <f>IF(G451="GK",VLOOKUP(F451,'[1]2015GoalKeeper Stats'!$A$2:$S$109,18,FALSE),VLOOKUP(F451,'[1]2015Player Stats'!$A$2:$AB$830,18,FALSE))</f>
        <v>0</v>
      </c>
      <c r="Z451">
        <f>IF(G451="GK",VLOOKUP(F451,'[1]2015GoalKeeper Stats'!$A$2:$S$109,19,FALSE),VLOOKUP(F451,'[1]2015Player Stats'!$A$2:$AB$830,19,FALSE))</f>
        <v>0</v>
      </c>
      <c r="AA451">
        <f>IF(G451="GK",VLOOKUP(F451,'[1]2015GoalKeeper Stats'!$A$2:$S$109,20,FALSE),VLOOKUP(F451,'[1]2015Player Stats'!$A$2:$AB$830,20,FALSE))</f>
        <v>0</v>
      </c>
      <c r="AB451">
        <f>IF(G451="GK",VLOOKUP(F451,'[1]2015GoalKeeper Stats'!$A$2:$S$109,21,FALSE),VLOOKUP(F451,'[1]2015Player Stats'!$A$2:$AB$830,21,FALSE))</f>
        <v>4</v>
      </c>
      <c r="AC451">
        <f>IF(G451="GK",VLOOKUP(F451,'[1]2015GoalKeeper Stats'!$A$2:$S$109,22,FALSE),VLOOKUP(F451,'[1]2015Player Stats'!$A$2:$AB$830,22,FALSE))</f>
        <v>2</v>
      </c>
      <c r="AD451">
        <f>IF(G451="GK",VLOOKUP(F451,'[1]2015GoalKeeper Stats'!$A$2:$S$109,23,FALSE),VLOOKUP(F451,'[1]2015Player Stats'!$A$2:$AB$830,23,FALSE))</f>
        <v>0</v>
      </c>
      <c r="AE451">
        <f>IF(G451="GK",VLOOKUP(F451,'[1]2015GoalKeeper Stats'!$A$2:$S$109,24,FALSE),VLOOKUP(F451,'[1]2015Player Stats'!$A$2:$AB$830,24,FALSE))</f>
        <v>1</v>
      </c>
      <c r="AF451">
        <f>IF(G451="GK",VLOOKUP(F451,'[1]2015GoalKeeper Stats'!$A$2:$S$109,25,FALSE),VLOOKUP(F451,'[1]2015Player Stats'!$A$2:$AB$830,25,FALSE))</f>
        <v>1</v>
      </c>
      <c r="AG451">
        <f>IF(G451="GK",VLOOKUP(F451,'[1]2015GoalKeeper Stats'!$A$2:$S$109,26,FALSE),VLOOKUP(F451,'[1]2015Player Stats'!$A$2:$AB$830,26,FALSE))</f>
        <v>33.33</v>
      </c>
      <c r="AH451" s="51">
        <v>2015</v>
      </c>
      <c r="AI451" s="51">
        <v>34</v>
      </c>
      <c r="AJ451" s="51">
        <v>381</v>
      </c>
      <c r="AK451" s="51">
        <v>413</v>
      </c>
      <c r="AL451" s="51">
        <v>40</v>
      </c>
      <c r="AM451" s="51">
        <v>54</v>
      </c>
      <c r="AN451" s="51">
        <v>-14</v>
      </c>
      <c r="AO451" s="52">
        <v>39.479999999999997</v>
      </c>
      <c r="AP451" s="52">
        <v>46.61</v>
      </c>
      <c r="AQ451" s="52">
        <v>-7.13</v>
      </c>
      <c r="AR451" s="52">
        <v>-6.87</v>
      </c>
      <c r="AS451" s="51">
        <v>37</v>
      </c>
      <c r="AT451" s="52">
        <v>41.91</v>
      </c>
    </row>
    <row r="452" spans="1:46" hidden="1">
      <c r="A452">
        <v>2015</v>
      </c>
      <c r="B452" t="s">
        <v>204</v>
      </c>
      <c r="C452" t="s">
        <v>204</v>
      </c>
      <c r="D452" t="s">
        <v>1400</v>
      </c>
      <c r="E452" t="s">
        <v>1601</v>
      </c>
      <c r="F452" t="str">
        <f t="shared" ref="F452:F509" si="7">D452&amp;" "&amp;E452</f>
        <v>Leo Fernandes</v>
      </c>
      <c r="G452" t="s">
        <v>860</v>
      </c>
      <c r="H452" s="143">
        <v>60000</v>
      </c>
      <c r="I452" s="143">
        <v>60000</v>
      </c>
      <c r="J452" t="str">
        <f>IF(G452="GK",VLOOKUP(F452,'[1]2015GoalKeeper Stats'!$A$2:$S$109,2,FALSE),VLOOKUP(F452,'[1]2015Player Stats'!$A$2:$AB$830,2,FALSE))</f>
        <v>PHI</v>
      </c>
      <c r="K452">
        <f>IF(G452="GK",VLOOKUP(F452,'[1]2015GoalKeeper Stats'!$A$2:$S$109,4,FALSE),VLOOKUP(F452,'[1]2015Player Stats'!$A$2:$AB$830,4,FALSE))</f>
        <v>0</v>
      </c>
      <c r="L452">
        <f>IF(G452="GK",VLOOKUP(F452,'[1]2015GoalKeeper Stats'!$A$2:$S$109,5,FALSE),VLOOKUP(F452,'[1]2015Player Stats'!$A$2:$AB$830,5,FALSE))</f>
        <v>0</v>
      </c>
      <c r="M452">
        <f>IF(G452="GK",VLOOKUP(F452,'[1]2015GoalKeeper Stats'!$A$2:$S$109,6,FALSE),VLOOKUP(F452,'[1]2015Player Stats'!$A$2:$AB$830,6,FALSE))</f>
        <v>0</v>
      </c>
      <c r="N452">
        <f>IF(G452="GK",VLOOKUP(F452,'[1]2015GoalKeeper Stats'!$A$2:$S$109,7,FALSE),VLOOKUP(F452,'[1]2015Player Stats'!$A$2:$AB$830,7,FALSE))</f>
        <v>0</v>
      </c>
      <c r="O452">
        <f>IF(G452="GK",VLOOKUP(F452,'[1]2015GoalKeeper Stats'!$A$2:$S$109,8,FALSE),VLOOKUP(F452,'[1]2015Player Stats'!$A$2:$AB$830,8,FALSE))</f>
        <v>0</v>
      </c>
      <c r="P452">
        <f>IF(G452="GK",VLOOKUP(F452,'[1]2015GoalKeeper Stats'!$A$2:$S$109,9,FALSE),VLOOKUP(F452,'[1]2015Player Stats'!$A$2:$AB$830,9,FALSE))</f>
        <v>0</v>
      </c>
      <c r="Q452">
        <f>IF(G452="GK",VLOOKUP(F452,'[1]2015GoalKeeper Stats'!$A$2:$S$109,10,FALSE),VLOOKUP(F452,'[1]2015Player Stats'!$A$2:$AB$830,10,FALSE))</f>
        <v>0</v>
      </c>
      <c r="R452">
        <f>IF(G452="GK",VLOOKUP(F452,'[1]2015GoalKeeper Stats'!$A$2:$S$109,11,FALSE),VLOOKUP(F452,'[1]2015Player Stats'!$A$2:$AB$830,11,FALSE))</f>
        <v>0</v>
      </c>
      <c r="S452" t="str">
        <f>IF(G452="GK",VLOOKUP(F452,'[1]2015GoalKeeper Stats'!$A$2:$S$109,12,FALSE),VLOOKUP(F452,'[1]2015Player Stats'!$A$2:$AB$830,12,FALSE))</f>
        <v>0/0</v>
      </c>
      <c r="T452">
        <f>IF(G452="GK",VLOOKUP(F452,'[1]2015GoalKeeper Stats'!$A$2:$S$109,13,FALSE),VLOOKUP(F452,'[1]2015Player Stats'!$A$2:$AB$830,13,FALSE))</f>
        <v>0</v>
      </c>
      <c r="U452">
        <f>IF(G452="GK",VLOOKUP(F452,'[1]2015GoalKeeper Stats'!$A$2:$S$109,14,FALSE),VLOOKUP(F452,'[1]2015Player Stats'!$A$2:$AB$830,14,FALSE))</f>
        <v>0</v>
      </c>
      <c r="V452">
        <f>IF(G452="GK",VLOOKUP(F452,'[1]2015GoalKeeper Stats'!$A$2:$S$109,15,FALSE),VLOOKUP(F452,'[1]2015Player Stats'!$A$2:$AB$830,15,FALSE))</f>
        <v>0</v>
      </c>
      <c r="W452">
        <f>IF(G452="GK",VLOOKUP(F452,'[1]2015GoalKeeper Stats'!$A$2:$S$109,16,FALSE),VLOOKUP(F452,'[1]2015Player Stats'!$A$2:$AB$830,16,FALSE))</f>
        <v>0</v>
      </c>
      <c r="X452">
        <f>IF(G452="GK",VLOOKUP(F452,'[1]2015GoalKeeper Stats'!$A$2:$S$109,17,FALSE),VLOOKUP(F452,'[1]2015Player Stats'!$A$2:$AB$830,17,FALSE))</f>
        <v>0</v>
      </c>
      <c r="Y452">
        <f>IF(G452="GK",VLOOKUP(F452,'[1]2015GoalKeeper Stats'!$A$2:$S$109,18,FALSE),VLOOKUP(F452,'[1]2015Player Stats'!$A$2:$AB$830,18,FALSE))</f>
        <v>0</v>
      </c>
      <c r="Z452">
        <f>IF(G452="GK",VLOOKUP(F452,'[1]2015GoalKeeper Stats'!$A$2:$S$109,19,FALSE),VLOOKUP(F452,'[1]2015Player Stats'!$A$2:$AB$830,19,FALSE))</f>
        <v>0</v>
      </c>
      <c r="AA452">
        <f>IF(G452="GK",VLOOKUP(F452,'[1]2015GoalKeeper Stats'!$A$2:$S$109,20,FALSE),VLOOKUP(F452,'[1]2015Player Stats'!$A$2:$AB$830,20,FALSE))</f>
        <v>0</v>
      </c>
      <c r="AB452">
        <f>IF(G452="GK",VLOOKUP(F452,'[1]2015GoalKeeper Stats'!$A$2:$S$109,21,FALSE),VLOOKUP(F452,'[1]2015Player Stats'!$A$2:$AB$830,21,FALSE))</f>
        <v>0</v>
      </c>
      <c r="AC452">
        <f>IF(G452="GK",VLOOKUP(F452,'[1]2015GoalKeeper Stats'!$A$2:$S$109,22,FALSE),VLOOKUP(F452,'[1]2015Player Stats'!$A$2:$AB$830,22,FALSE))</f>
        <v>0</v>
      </c>
      <c r="AD452">
        <f>IF(G452="GK",VLOOKUP(F452,'[1]2015GoalKeeper Stats'!$A$2:$S$109,23,FALSE),VLOOKUP(F452,'[1]2015Player Stats'!$A$2:$AB$830,23,FALSE))</f>
        <v>0</v>
      </c>
      <c r="AE452">
        <f>IF(G452="GK",VLOOKUP(F452,'[1]2015GoalKeeper Stats'!$A$2:$S$109,24,FALSE),VLOOKUP(F452,'[1]2015Player Stats'!$A$2:$AB$830,24,FALSE))</f>
        <v>0</v>
      </c>
      <c r="AF452">
        <f>IF(G452="GK",VLOOKUP(F452,'[1]2015GoalKeeper Stats'!$A$2:$S$109,25,FALSE),VLOOKUP(F452,'[1]2015Player Stats'!$A$2:$AB$830,25,FALSE))</f>
        <v>0</v>
      </c>
      <c r="AG452">
        <f>IF(G452="GK",VLOOKUP(F452,'[1]2015GoalKeeper Stats'!$A$2:$S$109,26,FALSE),VLOOKUP(F452,'[1]2015Player Stats'!$A$2:$AB$830,26,FALSE))</f>
        <v>0</v>
      </c>
      <c r="AH452" s="51">
        <v>2015</v>
      </c>
      <c r="AI452" s="51">
        <v>34</v>
      </c>
      <c r="AJ452" s="51">
        <v>381</v>
      </c>
      <c r="AK452" s="51">
        <v>413</v>
      </c>
      <c r="AL452" s="51">
        <v>40</v>
      </c>
      <c r="AM452" s="51">
        <v>54</v>
      </c>
      <c r="AN452" s="51">
        <v>-14</v>
      </c>
      <c r="AO452" s="52">
        <v>39.479999999999997</v>
      </c>
      <c r="AP452" s="52">
        <v>46.61</v>
      </c>
      <c r="AQ452" s="52">
        <v>-7.13</v>
      </c>
      <c r="AR452" s="52">
        <v>-6.87</v>
      </c>
      <c r="AS452" s="51">
        <v>37</v>
      </c>
      <c r="AT452" s="52">
        <v>41.91</v>
      </c>
    </row>
    <row r="453" spans="1:46" hidden="1">
      <c r="A453">
        <v>2015</v>
      </c>
      <c r="B453" t="s">
        <v>204</v>
      </c>
      <c r="C453" t="s">
        <v>204</v>
      </c>
      <c r="D453" t="s">
        <v>1602</v>
      </c>
      <c r="E453" t="s">
        <v>1603</v>
      </c>
      <c r="F453" t="str">
        <f t="shared" si="7"/>
        <v>Antoine Hoppenot</v>
      </c>
      <c r="G453" t="s">
        <v>875</v>
      </c>
      <c r="H453" s="143">
        <v>60000</v>
      </c>
      <c r="I453" s="143">
        <v>60000</v>
      </c>
      <c r="J453" t="str">
        <f>IF(G453="GK",VLOOKUP(F453,'[1]2015GoalKeeper Stats'!$A$2:$S$109,2,FALSE),VLOOKUP(F453,'[1]2015Player Stats'!$A$2:$AB$830,2,FALSE))</f>
        <v>PHI</v>
      </c>
      <c r="K453">
        <f>IF(G453="GK",VLOOKUP(F453,'[1]2015GoalKeeper Stats'!$A$2:$S$109,4,FALSE),VLOOKUP(F453,'[1]2015Player Stats'!$A$2:$AB$830,4,FALSE))</f>
        <v>1</v>
      </c>
      <c r="L453">
        <f>IF(G453="GK",VLOOKUP(F453,'[1]2015GoalKeeper Stats'!$A$2:$S$109,5,FALSE),VLOOKUP(F453,'[1]2015Player Stats'!$A$2:$AB$830,5,FALSE))</f>
        <v>0</v>
      </c>
      <c r="M453">
        <f>IF(G453="GK",VLOOKUP(F453,'[1]2015GoalKeeper Stats'!$A$2:$S$109,6,FALSE),VLOOKUP(F453,'[1]2015Player Stats'!$A$2:$AB$830,6,FALSE))</f>
        <v>4</v>
      </c>
      <c r="N453">
        <f>IF(G453="GK",VLOOKUP(F453,'[1]2015GoalKeeper Stats'!$A$2:$S$109,7,FALSE),VLOOKUP(F453,'[1]2015Player Stats'!$A$2:$AB$830,7,FALSE))</f>
        <v>0</v>
      </c>
      <c r="O453">
        <f>IF(G453="GK",VLOOKUP(F453,'[1]2015GoalKeeper Stats'!$A$2:$S$109,8,FALSE),VLOOKUP(F453,'[1]2015Player Stats'!$A$2:$AB$830,8,FALSE))</f>
        <v>0</v>
      </c>
      <c r="P453">
        <f>IF(G453="GK",VLOOKUP(F453,'[1]2015GoalKeeper Stats'!$A$2:$S$109,9,FALSE),VLOOKUP(F453,'[1]2015Player Stats'!$A$2:$AB$830,9,FALSE))</f>
        <v>0</v>
      </c>
      <c r="Q453">
        <f>IF(G453="GK",VLOOKUP(F453,'[1]2015GoalKeeper Stats'!$A$2:$S$109,10,FALSE),VLOOKUP(F453,'[1]2015Player Stats'!$A$2:$AB$830,10,FALSE))</f>
        <v>0</v>
      </c>
      <c r="R453">
        <f>IF(G453="GK",VLOOKUP(F453,'[1]2015GoalKeeper Stats'!$A$2:$S$109,11,FALSE),VLOOKUP(F453,'[1]2015Player Stats'!$A$2:$AB$830,11,FALSE))</f>
        <v>0</v>
      </c>
      <c r="S453" t="str">
        <f>IF(G453="GK",VLOOKUP(F453,'[1]2015GoalKeeper Stats'!$A$2:$S$109,12,FALSE),VLOOKUP(F453,'[1]2015Player Stats'!$A$2:$AB$830,12,FALSE))</f>
        <v>0/0</v>
      </c>
      <c r="T453">
        <f>IF(G453="GK",VLOOKUP(F453,'[1]2015GoalKeeper Stats'!$A$2:$S$109,13,FALSE),VLOOKUP(F453,'[1]2015Player Stats'!$A$2:$AB$830,13,FALSE))</f>
        <v>0</v>
      </c>
      <c r="U453">
        <f>IF(G453="GK",VLOOKUP(F453,'[1]2015GoalKeeper Stats'!$A$2:$S$109,14,FALSE),VLOOKUP(F453,'[1]2015Player Stats'!$A$2:$AB$830,14,FALSE))</f>
        <v>0</v>
      </c>
      <c r="V453">
        <f>IF(G453="GK",VLOOKUP(F453,'[1]2015GoalKeeper Stats'!$A$2:$S$109,15,FALSE),VLOOKUP(F453,'[1]2015Player Stats'!$A$2:$AB$830,15,FALSE))</f>
        <v>0</v>
      </c>
      <c r="W453">
        <f>IF(G453="GK",VLOOKUP(F453,'[1]2015GoalKeeper Stats'!$A$2:$S$109,16,FALSE),VLOOKUP(F453,'[1]2015Player Stats'!$A$2:$AB$830,16,FALSE))</f>
        <v>0</v>
      </c>
      <c r="X453">
        <f>IF(G453="GK",VLOOKUP(F453,'[1]2015GoalKeeper Stats'!$A$2:$S$109,17,FALSE),VLOOKUP(F453,'[1]2015Player Stats'!$A$2:$AB$830,17,FALSE))</f>
        <v>0</v>
      </c>
      <c r="Y453">
        <f>IF(G453="GK",VLOOKUP(F453,'[1]2015GoalKeeper Stats'!$A$2:$S$109,18,FALSE),VLOOKUP(F453,'[1]2015Player Stats'!$A$2:$AB$830,18,FALSE))</f>
        <v>0</v>
      </c>
      <c r="Z453">
        <f>IF(G453="GK",VLOOKUP(F453,'[1]2015GoalKeeper Stats'!$A$2:$S$109,19,FALSE),VLOOKUP(F453,'[1]2015Player Stats'!$A$2:$AB$830,19,FALSE))</f>
        <v>0</v>
      </c>
      <c r="AA453">
        <f>IF(G453="GK",VLOOKUP(F453,'[1]2015GoalKeeper Stats'!$A$2:$S$109,20,FALSE),VLOOKUP(F453,'[1]2015Player Stats'!$A$2:$AB$830,20,FALSE))</f>
        <v>0</v>
      </c>
      <c r="AB453">
        <f>IF(G453="GK",VLOOKUP(F453,'[1]2015GoalKeeper Stats'!$A$2:$S$109,21,FALSE),VLOOKUP(F453,'[1]2015Player Stats'!$A$2:$AB$830,21,FALSE))</f>
        <v>0</v>
      </c>
      <c r="AC453">
        <f>IF(G453="GK",VLOOKUP(F453,'[1]2015GoalKeeper Stats'!$A$2:$S$109,22,FALSE),VLOOKUP(F453,'[1]2015Player Stats'!$A$2:$AB$830,22,FALSE))</f>
        <v>0</v>
      </c>
      <c r="AD453">
        <f>IF(G453="GK",VLOOKUP(F453,'[1]2015GoalKeeper Stats'!$A$2:$S$109,23,FALSE),VLOOKUP(F453,'[1]2015Player Stats'!$A$2:$AB$830,23,FALSE))</f>
        <v>0</v>
      </c>
      <c r="AE453">
        <f>IF(G453="GK",VLOOKUP(F453,'[1]2015GoalKeeper Stats'!$A$2:$S$109,24,FALSE),VLOOKUP(F453,'[1]2015Player Stats'!$A$2:$AB$830,24,FALSE))</f>
        <v>0</v>
      </c>
      <c r="AF453">
        <f>IF(G453="GK",VLOOKUP(F453,'[1]2015GoalKeeper Stats'!$A$2:$S$109,25,FALSE),VLOOKUP(F453,'[1]2015Player Stats'!$A$2:$AB$830,25,FALSE))</f>
        <v>0</v>
      </c>
      <c r="AG453">
        <f>IF(G453="GK",VLOOKUP(F453,'[1]2015GoalKeeper Stats'!$A$2:$S$109,26,FALSE),VLOOKUP(F453,'[1]2015Player Stats'!$A$2:$AB$830,26,FALSE))</f>
        <v>0</v>
      </c>
      <c r="AH453" s="51">
        <v>2015</v>
      </c>
      <c r="AI453" s="51">
        <v>34</v>
      </c>
      <c r="AJ453" s="51">
        <v>381</v>
      </c>
      <c r="AK453" s="51">
        <v>413</v>
      </c>
      <c r="AL453" s="51">
        <v>40</v>
      </c>
      <c r="AM453" s="51">
        <v>54</v>
      </c>
      <c r="AN453" s="51">
        <v>-14</v>
      </c>
      <c r="AO453" s="52">
        <v>39.479999999999997</v>
      </c>
      <c r="AP453" s="52">
        <v>46.61</v>
      </c>
      <c r="AQ453" s="52">
        <v>-7.13</v>
      </c>
      <c r="AR453" s="52">
        <v>-6.87</v>
      </c>
      <c r="AS453" s="51">
        <v>37</v>
      </c>
      <c r="AT453" s="52">
        <v>41.91</v>
      </c>
    </row>
    <row r="454" spans="1:46" hidden="1">
      <c r="A454">
        <v>2015</v>
      </c>
      <c r="B454" t="s">
        <v>204</v>
      </c>
      <c r="C454" t="s">
        <v>204</v>
      </c>
      <c r="D454" t="s">
        <v>1604</v>
      </c>
      <c r="E454" t="s">
        <v>1605</v>
      </c>
      <c r="F454" t="str">
        <f t="shared" si="7"/>
        <v>Richard Marquez</v>
      </c>
      <c r="G454" t="s">
        <v>893</v>
      </c>
      <c r="H454" s="143">
        <v>60000</v>
      </c>
      <c r="I454" s="143">
        <v>60000</v>
      </c>
      <c r="J454" t="str">
        <f>IF(G454="GK",VLOOKUP(F454,'[1]2015GoalKeeper Stats'!$A$2:$S$109,2,FALSE),VLOOKUP(F454,'[1]2015Player Stats'!$A$2:$AB$830,2,FALSE))</f>
        <v>PHI</v>
      </c>
      <c r="K454">
        <f>IF(G454="GK",VLOOKUP(F454,'[1]2015GoalKeeper Stats'!$A$2:$S$109,4,FALSE),VLOOKUP(F454,'[1]2015Player Stats'!$A$2:$AB$830,4,FALSE))</f>
        <v>21</v>
      </c>
      <c r="L454">
        <f>IF(G454="GK",VLOOKUP(F454,'[1]2015GoalKeeper Stats'!$A$2:$S$109,5,FALSE),VLOOKUP(F454,'[1]2015Player Stats'!$A$2:$AB$830,5,FALSE))</f>
        <v>20</v>
      </c>
      <c r="M454">
        <f>IF(G454="GK",VLOOKUP(F454,'[1]2015GoalKeeper Stats'!$A$2:$S$109,6,FALSE),VLOOKUP(F454,'[1]2015Player Stats'!$A$2:$AB$830,6,FALSE))</f>
        <v>1854</v>
      </c>
      <c r="N454">
        <f>IF(G454="GK",VLOOKUP(F454,'[1]2015GoalKeeper Stats'!$A$2:$S$109,7,FALSE),VLOOKUP(F454,'[1]2015Player Stats'!$A$2:$AB$830,7,FALSE))</f>
        <v>0</v>
      </c>
      <c r="O454">
        <f>IF(G454="GK",VLOOKUP(F454,'[1]2015GoalKeeper Stats'!$A$2:$S$109,8,FALSE),VLOOKUP(F454,'[1]2015Player Stats'!$A$2:$AB$830,8,FALSE))</f>
        <v>0</v>
      </c>
      <c r="P454">
        <f>IF(G454="GK",VLOOKUP(F454,'[1]2015GoalKeeper Stats'!$A$2:$S$109,9,FALSE),VLOOKUP(F454,'[1]2015Player Stats'!$A$2:$AB$830,9,FALSE))</f>
        <v>5</v>
      </c>
      <c r="Q454">
        <f>IF(G454="GK",VLOOKUP(F454,'[1]2015GoalKeeper Stats'!$A$2:$S$109,10,FALSE),VLOOKUP(F454,'[1]2015Player Stats'!$A$2:$AB$830,10,FALSE))</f>
        <v>2</v>
      </c>
      <c r="R454">
        <f>IF(G454="GK",VLOOKUP(F454,'[1]2015GoalKeeper Stats'!$A$2:$S$109,11,FALSE),VLOOKUP(F454,'[1]2015Player Stats'!$A$2:$AB$830,11,FALSE))</f>
        <v>0</v>
      </c>
      <c r="S454" t="str">
        <f>IF(G454="GK",VLOOKUP(F454,'[1]2015GoalKeeper Stats'!$A$2:$S$109,12,FALSE),VLOOKUP(F454,'[1]2015Player Stats'!$A$2:$AB$830,12,FALSE))</f>
        <v>0/0</v>
      </c>
      <c r="T454">
        <f>IF(G454="GK",VLOOKUP(F454,'[1]2015GoalKeeper Stats'!$A$2:$S$109,13,FALSE),VLOOKUP(F454,'[1]2015Player Stats'!$A$2:$AB$830,13,FALSE))</f>
        <v>0</v>
      </c>
      <c r="U454">
        <f>IF(G454="GK",VLOOKUP(F454,'[1]2015GoalKeeper Stats'!$A$2:$S$109,14,FALSE),VLOOKUP(F454,'[1]2015Player Stats'!$A$2:$AB$830,14,FALSE))</f>
        <v>0</v>
      </c>
      <c r="V454">
        <f>IF(G454="GK",VLOOKUP(F454,'[1]2015GoalKeeper Stats'!$A$2:$S$109,15,FALSE),VLOOKUP(F454,'[1]2015Player Stats'!$A$2:$AB$830,15,FALSE))</f>
        <v>0</v>
      </c>
      <c r="W454">
        <f>IF(G454="GK",VLOOKUP(F454,'[1]2015GoalKeeper Stats'!$A$2:$S$109,16,FALSE),VLOOKUP(F454,'[1]2015Player Stats'!$A$2:$AB$830,16,FALSE))</f>
        <v>0</v>
      </c>
      <c r="X454">
        <f>IF(G454="GK",VLOOKUP(F454,'[1]2015GoalKeeper Stats'!$A$2:$S$109,17,FALSE),VLOOKUP(F454,'[1]2015Player Stats'!$A$2:$AB$830,17,FALSE))</f>
        <v>0</v>
      </c>
      <c r="Y454">
        <f>IF(G454="GK",VLOOKUP(F454,'[1]2015GoalKeeper Stats'!$A$2:$S$109,18,FALSE),VLOOKUP(F454,'[1]2015Player Stats'!$A$2:$AB$830,18,FALSE))</f>
        <v>0</v>
      </c>
      <c r="Z454">
        <f>IF(G454="GK",VLOOKUP(F454,'[1]2015GoalKeeper Stats'!$A$2:$S$109,19,FALSE),VLOOKUP(F454,'[1]2015Player Stats'!$A$2:$AB$830,19,FALSE))</f>
        <v>0</v>
      </c>
      <c r="AA454">
        <f>IF(G454="GK",VLOOKUP(F454,'[1]2015GoalKeeper Stats'!$A$2:$S$109,20,FALSE),VLOOKUP(F454,'[1]2015Player Stats'!$A$2:$AB$830,20,FALSE))</f>
        <v>0</v>
      </c>
      <c r="AB454">
        <f>IF(G454="GK",VLOOKUP(F454,'[1]2015GoalKeeper Stats'!$A$2:$S$109,21,FALSE),VLOOKUP(F454,'[1]2015Player Stats'!$A$2:$AB$830,21,FALSE))</f>
        <v>17</v>
      </c>
      <c r="AC454">
        <f>IF(G454="GK",VLOOKUP(F454,'[1]2015GoalKeeper Stats'!$A$2:$S$109,22,FALSE),VLOOKUP(F454,'[1]2015Player Stats'!$A$2:$AB$830,22,FALSE))</f>
        <v>9</v>
      </c>
      <c r="AD454">
        <f>IF(G454="GK",VLOOKUP(F454,'[1]2015GoalKeeper Stats'!$A$2:$S$109,23,FALSE),VLOOKUP(F454,'[1]2015Player Stats'!$A$2:$AB$830,23,FALSE))</f>
        <v>1</v>
      </c>
      <c r="AE454">
        <f>IF(G454="GK",VLOOKUP(F454,'[1]2015GoalKeeper Stats'!$A$2:$S$109,24,FALSE),VLOOKUP(F454,'[1]2015Player Stats'!$A$2:$AB$830,24,FALSE))</f>
        <v>1</v>
      </c>
      <c r="AF454">
        <f>IF(G454="GK",VLOOKUP(F454,'[1]2015GoalKeeper Stats'!$A$2:$S$109,25,FALSE),VLOOKUP(F454,'[1]2015Player Stats'!$A$2:$AB$830,25,FALSE))</f>
        <v>1</v>
      </c>
      <c r="AG454">
        <f>IF(G454="GK",VLOOKUP(F454,'[1]2015GoalKeeper Stats'!$A$2:$S$109,26,FALSE),VLOOKUP(F454,'[1]2015Player Stats'!$A$2:$AB$830,26,FALSE))</f>
        <v>40</v>
      </c>
      <c r="AH454" s="51">
        <v>2015</v>
      </c>
      <c r="AI454" s="51">
        <v>34</v>
      </c>
      <c r="AJ454" s="51">
        <v>381</v>
      </c>
      <c r="AK454" s="51">
        <v>413</v>
      </c>
      <c r="AL454" s="51">
        <v>40</v>
      </c>
      <c r="AM454" s="51">
        <v>54</v>
      </c>
      <c r="AN454" s="51">
        <v>-14</v>
      </c>
      <c r="AO454" s="52">
        <v>39.479999999999997</v>
      </c>
      <c r="AP454" s="52">
        <v>46.61</v>
      </c>
      <c r="AQ454" s="52">
        <v>-7.13</v>
      </c>
      <c r="AR454" s="52">
        <v>-6.87</v>
      </c>
      <c r="AS454" s="51">
        <v>37</v>
      </c>
      <c r="AT454" s="52">
        <v>41.91</v>
      </c>
    </row>
    <row r="455" spans="1:46" hidden="1">
      <c r="A455">
        <v>2015</v>
      </c>
      <c r="B455" t="s">
        <v>204</v>
      </c>
      <c r="C455" t="s">
        <v>204</v>
      </c>
      <c r="D455" t="s">
        <v>1408</v>
      </c>
      <c r="E455" t="s">
        <v>1606</v>
      </c>
      <c r="F455" t="str">
        <f t="shared" si="7"/>
        <v>James McLaughlin</v>
      </c>
      <c r="G455" t="s">
        <v>860</v>
      </c>
      <c r="H455" s="143">
        <v>60000</v>
      </c>
      <c r="I455" s="143">
        <v>60000</v>
      </c>
      <c r="J455" t="str">
        <f>IF(G455="GK",VLOOKUP(F455,'[1]2015GoalKeeper Stats'!$A$2:$S$109,2,FALSE),VLOOKUP(F455,'[1]2015Player Stats'!$A$2:$AB$830,2,FALSE))</f>
        <v>CIN</v>
      </c>
      <c r="K455">
        <f>IF(G455="GK",VLOOKUP(F455,'[1]2015GoalKeeper Stats'!$A$2:$S$109,4,FALSE),VLOOKUP(F455,'[1]2015Player Stats'!$A$2:$AB$830,4,FALSE))</f>
        <v>1</v>
      </c>
      <c r="L455">
        <f>IF(G455="GK",VLOOKUP(F455,'[1]2015GoalKeeper Stats'!$A$2:$S$109,5,FALSE),VLOOKUP(F455,'[1]2015Player Stats'!$A$2:$AB$830,5,FALSE))</f>
        <v>0</v>
      </c>
      <c r="M455">
        <f>IF(G455="GK",VLOOKUP(F455,'[1]2015GoalKeeper Stats'!$A$2:$S$109,6,FALSE),VLOOKUP(F455,'[1]2015Player Stats'!$A$2:$AB$830,6,FALSE))</f>
        <v>1</v>
      </c>
      <c r="N455">
        <f>IF(G455="GK",VLOOKUP(F455,'[1]2015GoalKeeper Stats'!$A$2:$S$109,7,FALSE),VLOOKUP(F455,'[1]2015Player Stats'!$A$2:$AB$830,7,FALSE))</f>
        <v>0</v>
      </c>
      <c r="O455">
        <f>IF(G455="GK",VLOOKUP(F455,'[1]2015GoalKeeper Stats'!$A$2:$S$109,8,FALSE),VLOOKUP(F455,'[1]2015Player Stats'!$A$2:$AB$830,8,FALSE))</f>
        <v>0</v>
      </c>
      <c r="P455">
        <f>IF(G455="GK",VLOOKUP(F455,'[1]2015GoalKeeper Stats'!$A$2:$S$109,9,FALSE),VLOOKUP(F455,'[1]2015Player Stats'!$A$2:$AB$830,9,FALSE))</f>
        <v>0</v>
      </c>
      <c r="Q455">
        <f>IF(G455="GK",VLOOKUP(F455,'[1]2015GoalKeeper Stats'!$A$2:$S$109,10,FALSE),VLOOKUP(F455,'[1]2015Player Stats'!$A$2:$AB$830,10,FALSE))</f>
        <v>0</v>
      </c>
      <c r="R455">
        <f>IF(G455="GK",VLOOKUP(F455,'[1]2015GoalKeeper Stats'!$A$2:$S$109,11,FALSE),VLOOKUP(F455,'[1]2015Player Stats'!$A$2:$AB$830,11,FALSE))</f>
        <v>0</v>
      </c>
      <c r="S455" t="str">
        <f>IF(G455="GK",VLOOKUP(F455,'[1]2015GoalKeeper Stats'!$A$2:$S$109,12,FALSE),VLOOKUP(F455,'[1]2015Player Stats'!$A$2:$AB$830,12,FALSE))</f>
        <v>0/0</v>
      </c>
      <c r="T455">
        <f>IF(G455="GK",VLOOKUP(F455,'[1]2015GoalKeeper Stats'!$A$2:$S$109,13,FALSE),VLOOKUP(F455,'[1]2015Player Stats'!$A$2:$AB$830,13,FALSE))</f>
        <v>0</v>
      </c>
      <c r="U455">
        <f>IF(G455="GK",VLOOKUP(F455,'[1]2015GoalKeeper Stats'!$A$2:$S$109,14,FALSE),VLOOKUP(F455,'[1]2015Player Stats'!$A$2:$AB$830,14,FALSE))</f>
        <v>0</v>
      </c>
      <c r="V455">
        <f>IF(G455="GK",VLOOKUP(F455,'[1]2015GoalKeeper Stats'!$A$2:$S$109,15,FALSE),VLOOKUP(F455,'[1]2015Player Stats'!$A$2:$AB$830,15,FALSE))</f>
        <v>0</v>
      </c>
      <c r="W455">
        <f>IF(G455="GK",VLOOKUP(F455,'[1]2015GoalKeeper Stats'!$A$2:$S$109,16,FALSE),VLOOKUP(F455,'[1]2015Player Stats'!$A$2:$AB$830,16,FALSE))</f>
        <v>0</v>
      </c>
      <c r="X455">
        <f>IF(G455="GK",VLOOKUP(F455,'[1]2015GoalKeeper Stats'!$A$2:$S$109,17,FALSE),VLOOKUP(F455,'[1]2015Player Stats'!$A$2:$AB$830,17,FALSE))</f>
        <v>0</v>
      </c>
      <c r="Y455">
        <f>IF(G455="GK",VLOOKUP(F455,'[1]2015GoalKeeper Stats'!$A$2:$S$109,18,FALSE),VLOOKUP(F455,'[1]2015Player Stats'!$A$2:$AB$830,18,FALSE))</f>
        <v>0</v>
      </c>
      <c r="Z455">
        <f>IF(G455="GK",VLOOKUP(F455,'[1]2015GoalKeeper Stats'!$A$2:$S$109,19,FALSE),VLOOKUP(F455,'[1]2015Player Stats'!$A$2:$AB$830,19,FALSE))</f>
        <v>0</v>
      </c>
      <c r="AA455">
        <f>IF(G455="GK",VLOOKUP(F455,'[1]2015GoalKeeper Stats'!$A$2:$S$109,20,FALSE),VLOOKUP(F455,'[1]2015Player Stats'!$A$2:$AB$830,20,FALSE))</f>
        <v>0</v>
      </c>
      <c r="AB455">
        <f>IF(G455="GK",VLOOKUP(F455,'[1]2015GoalKeeper Stats'!$A$2:$S$109,21,FALSE),VLOOKUP(F455,'[1]2015Player Stats'!$A$2:$AB$830,21,FALSE))</f>
        <v>0</v>
      </c>
      <c r="AC455">
        <f>IF(G455="GK",VLOOKUP(F455,'[1]2015GoalKeeper Stats'!$A$2:$S$109,22,FALSE),VLOOKUP(F455,'[1]2015Player Stats'!$A$2:$AB$830,22,FALSE))</f>
        <v>0</v>
      </c>
      <c r="AD455">
        <f>IF(G455="GK",VLOOKUP(F455,'[1]2015GoalKeeper Stats'!$A$2:$S$109,23,FALSE),VLOOKUP(F455,'[1]2015Player Stats'!$A$2:$AB$830,23,FALSE))</f>
        <v>0</v>
      </c>
      <c r="AE455">
        <f>IF(G455="GK",VLOOKUP(F455,'[1]2015GoalKeeper Stats'!$A$2:$S$109,24,FALSE),VLOOKUP(F455,'[1]2015Player Stats'!$A$2:$AB$830,24,FALSE))</f>
        <v>0</v>
      </c>
      <c r="AF455">
        <f>IF(G455="GK",VLOOKUP(F455,'[1]2015GoalKeeper Stats'!$A$2:$S$109,25,FALSE),VLOOKUP(F455,'[1]2015Player Stats'!$A$2:$AB$830,25,FALSE))</f>
        <v>0</v>
      </c>
      <c r="AG455">
        <f>IF(G455="GK",VLOOKUP(F455,'[1]2015GoalKeeper Stats'!$A$2:$S$109,26,FALSE),VLOOKUP(F455,'[1]2015Player Stats'!$A$2:$AB$830,26,FALSE))</f>
        <v>0</v>
      </c>
      <c r="AH455" s="51">
        <v>2015</v>
      </c>
      <c r="AI455" s="51">
        <v>34</v>
      </c>
      <c r="AJ455" s="51">
        <v>381</v>
      </c>
      <c r="AK455" s="51">
        <v>413</v>
      </c>
      <c r="AL455" s="51">
        <v>40</v>
      </c>
      <c r="AM455" s="51">
        <v>54</v>
      </c>
      <c r="AN455" s="51">
        <v>-14</v>
      </c>
      <c r="AO455" s="52">
        <v>39.479999999999997</v>
      </c>
      <c r="AP455" s="52">
        <v>46.61</v>
      </c>
      <c r="AQ455" s="52">
        <v>-7.13</v>
      </c>
      <c r="AR455" s="52">
        <v>-6.87</v>
      </c>
      <c r="AS455" s="51">
        <v>37</v>
      </c>
      <c r="AT455" s="52">
        <v>41.91</v>
      </c>
    </row>
    <row r="456" spans="1:46" hidden="1">
      <c r="A456">
        <v>2015</v>
      </c>
      <c r="B456" t="s">
        <v>204</v>
      </c>
      <c r="C456" t="s">
        <v>204</v>
      </c>
      <c r="D456" t="s">
        <v>1167</v>
      </c>
      <c r="E456" t="s">
        <v>1607</v>
      </c>
      <c r="F456" t="str">
        <f t="shared" si="7"/>
        <v>Zach Pfeffer</v>
      </c>
      <c r="G456" t="s">
        <v>860</v>
      </c>
      <c r="H456" s="143">
        <v>60000</v>
      </c>
      <c r="I456" s="143">
        <v>60000</v>
      </c>
      <c r="J456" t="str">
        <f>IF(G456="GK",VLOOKUP(F456,'[1]2015GoalKeeper Stats'!$A$2:$S$109,2,FALSE),VLOOKUP(F456,'[1]2015Player Stats'!$A$2:$AB$830,2,FALSE))</f>
        <v>PHI</v>
      </c>
      <c r="K456">
        <f>IF(G456="GK",VLOOKUP(F456,'[1]2015GoalKeeper Stats'!$A$2:$S$109,4,FALSE),VLOOKUP(F456,'[1]2015Player Stats'!$A$2:$AB$830,4,FALSE))</f>
        <v>21</v>
      </c>
      <c r="L456">
        <f>IF(G456="GK",VLOOKUP(F456,'[1]2015GoalKeeper Stats'!$A$2:$S$109,5,FALSE),VLOOKUP(F456,'[1]2015Player Stats'!$A$2:$AB$830,5,FALSE))</f>
        <v>11</v>
      </c>
      <c r="M456">
        <f>IF(G456="GK",VLOOKUP(F456,'[1]2015GoalKeeper Stats'!$A$2:$S$109,6,FALSE),VLOOKUP(F456,'[1]2015Player Stats'!$A$2:$AB$830,6,FALSE))</f>
        <v>988</v>
      </c>
      <c r="N456">
        <f>IF(G456="GK",VLOOKUP(F456,'[1]2015GoalKeeper Stats'!$A$2:$S$109,7,FALSE),VLOOKUP(F456,'[1]2015Player Stats'!$A$2:$AB$830,7,FALSE))</f>
        <v>2</v>
      </c>
      <c r="O456">
        <f>IF(G456="GK",VLOOKUP(F456,'[1]2015GoalKeeper Stats'!$A$2:$S$109,8,FALSE),VLOOKUP(F456,'[1]2015Player Stats'!$A$2:$AB$830,8,FALSE))</f>
        <v>1</v>
      </c>
      <c r="P456">
        <f>IF(G456="GK",VLOOKUP(F456,'[1]2015GoalKeeper Stats'!$A$2:$S$109,9,FALSE),VLOOKUP(F456,'[1]2015Player Stats'!$A$2:$AB$830,9,FALSE))</f>
        <v>27</v>
      </c>
      <c r="Q456">
        <f>IF(G456="GK",VLOOKUP(F456,'[1]2015GoalKeeper Stats'!$A$2:$S$109,10,FALSE),VLOOKUP(F456,'[1]2015Player Stats'!$A$2:$AB$830,10,FALSE))</f>
        <v>10</v>
      </c>
      <c r="R456">
        <f>IF(G456="GK",VLOOKUP(F456,'[1]2015GoalKeeper Stats'!$A$2:$S$109,11,FALSE),VLOOKUP(F456,'[1]2015Player Stats'!$A$2:$AB$830,11,FALSE))</f>
        <v>1</v>
      </c>
      <c r="S456" t="str">
        <f>IF(G456="GK",VLOOKUP(F456,'[1]2015GoalKeeper Stats'!$A$2:$S$109,12,FALSE),VLOOKUP(F456,'[1]2015Player Stats'!$A$2:$AB$830,12,FALSE))</f>
        <v>0/0</v>
      </c>
      <c r="T456">
        <f>IF(G456="GK",VLOOKUP(F456,'[1]2015GoalKeeper Stats'!$A$2:$S$109,13,FALSE),VLOOKUP(F456,'[1]2015Player Stats'!$A$2:$AB$830,13,FALSE))</f>
        <v>2</v>
      </c>
      <c r="U456">
        <f>IF(G456="GK",VLOOKUP(F456,'[1]2015GoalKeeper Stats'!$A$2:$S$109,14,FALSE),VLOOKUP(F456,'[1]2015Player Stats'!$A$2:$AB$830,14,FALSE))</f>
        <v>0</v>
      </c>
      <c r="V456">
        <f>IF(G456="GK",VLOOKUP(F456,'[1]2015GoalKeeper Stats'!$A$2:$S$109,15,FALSE),VLOOKUP(F456,'[1]2015Player Stats'!$A$2:$AB$830,15,FALSE))</f>
        <v>0.18</v>
      </c>
      <c r="W456">
        <f>IF(G456="GK",VLOOKUP(F456,'[1]2015GoalKeeper Stats'!$A$2:$S$109,16,FALSE),VLOOKUP(F456,'[1]2015Player Stats'!$A$2:$AB$830,16,FALSE))</f>
        <v>7.4</v>
      </c>
      <c r="X456">
        <f>IF(G456="GK",VLOOKUP(F456,'[1]2015GoalKeeper Stats'!$A$2:$S$109,17,FALSE),VLOOKUP(F456,'[1]2015Player Stats'!$A$2:$AB$830,17,FALSE))</f>
        <v>0</v>
      </c>
      <c r="Y456">
        <f>IF(G456="GK",VLOOKUP(F456,'[1]2015GoalKeeper Stats'!$A$2:$S$109,18,FALSE),VLOOKUP(F456,'[1]2015Player Stats'!$A$2:$AB$830,18,FALSE))</f>
        <v>0</v>
      </c>
      <c r="Z456">
        <f>IF(G456="GK",VLOOKUP(F456,'[1]2015GoalKeeper Stats'!$A$2:$S$109,19,FALSE),VLOOKUP(F456,'[1]2015Player Stats'!$A$2:$AB$830,19,FALSE))</f>
        <v>1</v>
      </c>
      <c r="AA456">
        <f>IF(G456="GK",VLOOKUP(F456,'[1]2015GoalKeeper Stats'!$A$2:$S$109,20,FALSE),VLOOKUP(F456,'[1]2015Player Stats'!$A$2:$AB$830,20,FALSE))</f>
        <v>0.09</v>
      </c>
      <c r="AB456">
        <f>IF(G456="GK",VLOOKUP(F456,'[1]2015GoalKeeper Stats'!$A$2:$S$109,21,FALSE),VLOOKUP(F456,'[1]2015Player Stats'!$A$2:$AB$830,21,FALSE))</f>
        <v>17</v>
      </c>
      <c r="AC456">
        <f>IF(G456="GK",VLOOKUP(F456,'[1]2015GoalKeeper Stats'!$A$2:$S$109,22,FALSE),VLOOKUP(F456,'[1]2015Player Stats'!$A$2:$AB$830,22,FALSE))</f>
        <v>13</v>
      </c>
      <c r="AD456">
        <f>IF(G456="GK",VLOOKUP(F456,'[1]2015GoalKeeper Stats'!$A$2:$S$109,23,FALSE),VLOOKUP(F456,'[1]2015Player Stats'!$A$2:$AB$830,23,FALSE))</f>
        <v>1</v>
      </c>
      <c r="AE456">
        <f>IF(G456="GK",VLOOKUP(F456,'[1]2015GoalKeeper Stats'!$A$2:$S$109,24,FALSE),VLOOKUP(F456,'[1]2015Player Stats'!$A$2:$AB$830,24,FALSE))</f>
        <v>0</v>
      </c>
      <c r="AF456">
        <f>IF(G456="GK",VLOOKUP(F456,'[1]2015GoalKeeper Stats'!$A$2:$S$109,25,FALSE),VLOOKUP(F456,'[1]2015Player Stats'!$A$2:$AB$830,25,FALSE))</f>
        <v>1</v>
      </c>
      <c r="AG456">
        <f>IF(G456="GK",VLOOKUP(F456,'[1]2015GoalKeeper Stats'!$A$2:$S$109,26,FALSE),VLOOKUP(F456,'[1]2015Player Stats'!$A$2:$AB$830,26,FALSE))</f>
        <v>37.04</v>
      </c>
      <c r="AH456" s="51">
        <v>2015</v>
      </c>
      <c r="AI456" s="51">
        <v>34</v>
      </c>
      <c r="AJ456" s="51">
        <v>381</v>
      </c>
      <c r="AK456" s="51">
        <v>413</v>
      </c>
      <c r="AL456" s="51">
        <v>40</v>
      </c>
      <c r="AM456" s="51">
        <v>54</v>
      </c>
      <c r="AN456" s="51">
        <v>-14</v>
      </c>
      <c r="AO456" s="52">
        <v>39.479999999999997</v>
      </c>
      <c r="AP456" s="52">
        <v>46.61</v>
      </c>
      <c r="AQ456" s="52">
        <v>-7.13</v>
      </c>
      <c r="AR456" s="52">
        <v>-6.87</v>
      </c>
      <c r="AS456" s="51">
        <v>37</v>
      </c>
      <c r="AT456" s="52">
        <v>41.91</v>
      </c>
    </row>
    <row r="457" spans="1:46" hidden="1">
      <c r="A457">
        <v>2015</v>
      </c>
      <c r="B457" t="s">
        <v>193</v>
      </c>
      <c r="C457" t="s">
        <v>193</v>
      </c>
      <c r="D457" t="s">
        <v>1608</v>
      </c>
      <c r="E457" t="s">
        <v>1609</v>
      </c>
      <c r="F457" t="str">
        <f t="shared" si="7"/>
        <v>Dairon Asprilla</v>
      </c>
      <c r="G457" t="s">
        <v>875</v>
      </c>
      <c r="H457" s="143">
        <v>60000</v>
      </c>
      <c r="I457" s="143">
        <v>60000</v>
      </c>
      <c r="J457" t="str">
        <f>IF(G457="GK",VLOOKUP(F457,'[1]2015GoalKeeper Stats'!$A$2:$S$109,2,FALSE),VLOOKUP(F457,'[1]2015Player Stats'!$A$2:$AB$830,2,FALSE))</f>
        <v>POR</v>
      </c>
      <c r="K457">
        <f>IF(G457="GK",VLOOKUP(F457,'[1]2015GoalKeeper Stats'!$A$2:$S$109,4,FALSE),VLOOKUP(F457,'[1]2015Player Stats'!$A$2:$AB$830,4,FALSE))</f>
        <v>26</v>
      </c>
      <c r="L457">
        <f>IF(G457="GK",VLOOKUP(F457,'[1]2015GoalKeeper Stats'!$A$2:$S$109,5,FALSE),VLOOKUP(F457,'[1]2015Player Stats'!$A$2:$AB$830,5,FALSE))</f>
        <v>10</v>
      </c>
      <c r="M457">
        <f>IF(G457="GK",VLOOKUP(F457,'[1]2015GoalKeeper Stats'!$A$2:$S$109,6,FALSE),VLOOKUP(F457,'[1]2015Player Stats'!$A$2:$AB$830,6,FALSE))</f>
        <v>1008</v>
      </c>
      <c r="N457">
        <f>IF(G457="GK",VLOOKUP(F457,'[1]2015GoalKeeper Stats'!$A$2:$S$109,7,FALSE),VLOOKUP(F457,'[1]2015Player Stats'!$A$2:$AB$830,7,FALSE))</f>
        <v>1</v>
      </c>
      <c r="O457">
        <f>IF(G457="GK",VLOOKUP(F457,'[1]2015GoalKeeper Stats'!$A$2:$S$109,8,FALSE),VLOOKUP(F457,'[1]2015Player Stats'!$A$2:$AB$830,8,FALSE))</f>
        <v>2</v>
      </c>
      <c r="P457">
        <f>IF(G457="GK",VLOOKUP(F457,'[1]2015GoalKeeper Stats'!$A$2:$S$109,9,FALSE),VLOOKUP(F457,'[1]2015Player Stats'!$A$2:$AB$830,9,FALSE))</f>
        <v>27</v>
      </c>
      <c r="Q457">
        <f>IF(G457="GK",VLOOKUP(F457,'[1]2015GoalKeeper Stats'!$A$2:$S$109,10,FALSE),VLOOKUP(F457,'[1]2015Player Stats'!$A$2:$AB$830,10,FALSE))</f>
        <v>6</v>
      </c>
      <c r="R457">
        <f>IF(G457="GK",VLOOKUP(F457,'[1]2015GoalKeeper Stats'!$A$2:$S$109,11,FALSE),VLOOKUP(F457,'[1]2015Player Stats'!$A$2:$AB$830,11,FALSE))</f>
        <v>1</v>
      </c>
      <c r="S457" t="str">
        <f>IF(G457="GK",VLOOKUP(F457,'[1]2015GoalKeeper Stats'!$A$2:$S$109,12,FALSE),VLOOKUP(F457,'[1]2015Player Stats'!$A$2:$AB$830,12,FALSE))</f>
        <v>0/0</v>
      </c>
      <c r="T457">
        <f>IF(G457="GK",VLOOKUP(F457,'[1]2015GoalKeeper Stats'!$A$2:$S$109,13,FALSE),VLOOKUP(F457,'[1]2015Player Stats'!$A$2:$AB$830,13,FALSE))</f>
        <v>0</v>
      </c>
      <c r="U457">
        <f>IF(G457="GK",VLOOKUP(F457,'[1]2015GoalKeeper Stats'!$A$2:$S$109,14,FALSE),VLOOKUP(F457,'[1]2015Player Stats'!$A$2:$AB$830,14,FALSE))</f>
        <v>1</v>
      </c>
      <c r="V457">
        <f>IF(G457="GK",VLOOKUP(F457,'[1]2015GoalKeeper Stats'!$A$2:$S$109,15,FALSE),VLOOKUP(F457,'[1]2015Player Stats'!$A$2:$AB$830,15,FALSE))</f>
        <v>0.09</v>
      </c>
      <c r="W457">
        <f>IF(G457="GK",VLOOKUP(F457,'[1]2015GoalKeeper Stats'!$A$2:$S$109,16,FALSE),VLOOKUP(F457,'[1]2015Player Stats'!$A$2:$AB$830,16,FALSE))</f>
        <v>3.7</v>
      </c>
      <c r="X457">
        <f>IF(G457="GK",VLOOKUP(F457,'[1]2015GoalKeeper Stats'!$A$2:$S$109,17,FALSE),VLOOKUP(F457,'[1]2015Player Stats'!$A$2:$AB$830,17,FALSE))</f>
        <v>1</v>
      </c>
      <c r="Y457">
        <f>IF(G457="GK",VLOOKUP(F457,'[1]2015GoalKeeper Stats'!$A$2:$S$109,18,FALSE),VLOOKUP(F457,'[1]2015Player Stats'!$A$2:$AB$830,18,FALSE))</f>
        <v>2</v>
      </c>
      <c r="Z457">
        <f>IF(G457="GK",VLOOKUP(F457,'[1]2015GoalKeeper Stats'!$A$2:$S$109,19,FALSE),VLOOKUP(F457,'[1]2015Player Stats'!$A$2:$AB$830,19,FALSE))</f>
        <v>0</v>
      </c>
      <c r="AA457">
        <f>IF(G457="GK",VLOOKUP(F457,'[1]2015GoalKeeper Stats'!$A$2:$S$109,20,FALSE),VLOOKUP(F457,'[1]2015Player Stats'!$A$2:$AB$830,20,FALSE))</f>
        <v>0.18</v>
      </c>
      <c r="AB457">
        <f>IF(G457="GK",VLOOKUP(F457,'[1]2015GoalKeeper Stats'!$A$2:$S$109,21,FALSE),VLOOKUP(F457,'[1]2015Player Stats'!$A$2:$AB$830,21,FALSE))</f>
        <v>27</v>
      </c>
      <c r="AC457">
        <f>IF(G457="GK",VLOOKUP(F457,'[1]2015GoalKeeper Stats'!$A$2:$S$109,22,FALSE),VLOOKUP(F457,'[1]2015Player Stats'!$A$2:$AB$830,22,FALSE))</f>
        <v>9</v>
      </c>
      <c r="AD457">
        <f>IF(G457="GK",VLOOKUP(F457,'[1]2015GoalKeeper Stats'!$A$2:$S$109,23,FALSE),VLOOKUP(F457,'[1]2015Player Stats'!$A$2:$AB$830,23,FALSE))</f>
        <v>2</v>
      </c>
      <c r="AE457">
        <f>IF(G457="GK",VLOOKUP(F457,'[1]2015GoalKeeper Stats'!$A$2:$S$109,24,FALSE),VLOOKUP(F457,'[1]2015Player Stats'!$A$2:$AB$830,24,FALSE))</f>
        <v>1</v>
      </c>
      <c r="AF457">
        <f>IF(G457="GK",VLOOKUP(F457,'[1]2015GoalKeeper Stats'!$A$2:$S$109,25,FALSE),VLOOKUP(F457,'[1]2015Player Stats'!$A$2:$AB$830,25,FALSE))</f>
        <v>0</v>
      </c>
      <c r="AG457">
        <f>IF(G457="GK",VLOOKUP(F457,'[1]2015GoalKeeper Stats'!$A$2:$S$109,26,FALSE),VLOOKUP(F457,'[1]2015Player Stats'!$A$2:$AB$830,26,FALSE))</f>
        <v>22.22</v>
      </c>
      <c r="AH457" s="51">
        <v>2015</v>
      </c>
      <c r="AI457" s="51">
        <v>34</v>
      </c>
      <c r="AJ457" s="51">
        <v>486</v>
      </c>
      <c r="AK457" s="51">
        <v>405</v>
      </c>
      <c r="AL457" s="51">
        <v>41</v>
      </c>
      <c r="AM457" s="51">
        <v>39</v>
      </c>
      <c r="AN457" s="51">
        <v>2</v>
      </c>
      <c r="AO457" s="52">
        <v>46.17</v>
      </c>
      <c r="AP457" s="52">
        <v>36.56</v>
      </c>
      <c r="AQ457" s="52">
        <v>9.61</v>
      </c>
      <c r="AR457" s="52">
        <v>-7.61</v>
      </c>
      <c r="AS457" s="51">
        <v>53</v>
      </c>
      <c r="AT457" s="52">
        <v>54.55</v>
      </c>
    </row>
    <row r="458" spans="1:46" hidden="1">
      <c r="A458">
        <v>2015</v>
      </c>
      <c r="B458" t="s">
        <v>193</v>
      </c>
      <c r="C458" t="s">
        <v>193</v>
      </c>
      <c r="D458" t="s">
        <v>864</v>
      </c>
      <c r="E458" t="s">
        <v>1610</v>
      </c>
      <c r="F458" t="str">
        <f t="shared" si="7"/>
        <v>Michael Nanchoff</v>
      </c>
      <c r="G458" t="s">
        <v>860</v>
      </c>
      <c r="H458" s="143">
        <v>60000</v>
      </c>
      <c r="I458" s="143">
        <v>60000</v>
      </c>
      <c r="J458" t="str">
        <f>IF(G458="GK",VLOOKUP(F458,'[1]2015GoalKeeper Stats'!$A$2:$S$109,2,FALSE),VLOOKUP(F458,'[1]2015Player Stats'!$A$2:$AB$830,2,FALSE))</f>
        <v>POR</v>
      </c>
      <c r="K458">
        <f>IF(G458="GK",VLOOKUP(F458,'[1]2015GoalKeeper Stats'!$A$2:$S$109,4,FALSE),VLOOKUP(F458,'[1]2015Player Stats'!$A$2:$AB$830,4,FALSE))</f>
        <v>4</v>
      </c>
      <c r="L458">
        <f>IF(G458="GK",VLOOKUP(F458,'[1]2015GoalKeeper Stats'!$A$2:$S$109,5,FALSE),VLOOKUP(F458,'[1]2015Player Stats'!$A$2:$AB$830,5,FALSE))</f>
        <v>0</v>
      </c>
      <c r="M458">
        <f>IF(G458="GK",VLOOKUP(F458,'[1]2015GoalKeeper Stats'!$A$2:$S$109,6,FALSE),VLOOKUP(F458,'[1]2015Player Stats'!$A$2:$AB$830,6,FALSE))</f>
        <v>27</v>
      </c>
      <c r="N458">
        <f>IF(G458="GK",VLOOKUP(F458,'[1]2015GoalKeeper Stats'!$A$2:$S$109,7,FALSE),VLOOKUP(F458,'[1]2015Player Stats'!$A$2:$AB$830,7,FALSE))</f>
        <v>0</v>
      </c>
      <c r="O458">
        <f>IF(G458="GK",VLOOKUP(F458,'[1]2015GoalKeeper Stats'!$A$2:$S$109,8,FALSE),VLOOKUP(F458,'[1]2015Player Stats'!$A$2:$AB$830,8,FALSE))</f>
        <v>0</v>
      </c>
      <c r="P458">
        <f>IF(G458="GK",VLOOKUP(F458,'[1]2015GoalKeeper Stats'!$A$2:$S$109,9,FALSE),VLOOKUP(F458,'[1]2015Player Stats'!$A$2:$AB$830,9,FALSE))</f>
        <v>1</v>
      </c>
      <c r="Q458">
        <f>IF(G458="GK",VLOOKUP(F458,'[1]2015GoalKeeper Stats'!$A$2:$S$109,10,FALSE),VLOOKUP(F458,'[1]2015Player Stats'!$A$2:$AB$830,10,FALSE))</f>
        <v>1</v>
      </c>
      <c r="R458">
        <f>IF(G458="GK",VLOOKUP(F458,'[1]2015GoalKeeper Stats'!$A$2:$S$109,11,FALSE),VLOOKUP(F458,'[1]2015Player Stats'!$A$2:$AB$830,11,FALSE))</f>
        <v>0</v>
      </c>
      <c r="S458" t="str">
        <f>IF(G458="GK",VLOOKUP(F458,'[1]2015GoalKeeper Stats'!$A$2:$S$109,12,FALSE),VLOOKUP(F458,'[1]2015Player Stats'!$A$2:$AB$830,12,FALSE))</f>
        <v>0/0</v>
      </c>
      <c r="T458">
        <f>IF(G458="GK",VLOOKUP(F458,'[1]2015GoalKeeper Stats'!$A$2:$S$109,13,FALSE),VLOOKUP(F458,'[1]2015Player Stats'!$A$2:$AB$830,13,FALSE))</f>
        <v>0</v>
      </c>
      <c r="U458">
        <f>IF(G458="GK",VLOOKUP(F458,'[1]2015GoalKeeper Stats'!$A$2:$S$109,14,FALSE),VLOOKUP(F458,'[1]2015Player Stats'!$A$2:$AB$830,14,FALSE))</f>
        <v>0</v>
      </c>
      <c r="V458">
        <f>IF(G458="GK",VLOOKUP(F458,'[1]2015GoalKeeper Stats'!$A$2:$S$109,15,FALSE),VLOOKUP(F458,'[1]2015Player Stats'!$A$2:$AB$830,15,FALSE))</f>
        <v>0</v>
      </c>
      <c r="W458">
        <f>IF(G458="GK",VLOOKUP(F458,'[1]2015GoalKeeper Stats'!$A$2:$S$109,16,FALSE),VLOOKUP(F458,'[1]2015Player Stats'!$A$2:$AB$830,16,FALSE))</f>
        <v>0</v>
      </c>
      <c r="X458">
        <f>IF(G458="GK",VLOOKUP(F458,'[1]2015GoalKeeper Stats'!$A$2:$S$109,17,FALSE),VLOOKUP(F458,'[1]2015Player Stats'!$A$2:$AB$830,17,FALSE))</f>
        <v>0</v>
      </c>
      <c r="Y458">
        <f>IF(G458="GK",VLOOKUP(F458,'[1]2015GoalKeeper Stats'!$A$2:$S$109,18,FALSE),VLOOKUP(F458,'[1]2015Player Stats'!$A$2:$AB$830,18,FALSE))</f>
        <v>0</v>
      </c>
      <c r="Z458">
        <f>IF(G458="GK",VLOOKUP(F458,'[1]2015GoalKeeper Stats'!$A$2:$S$109,19,FALSE),VLOOKUP(F458,'[1]2015Player Stats'!$A$2:$AB$830,19,FALSE))</f>
        <v>0</v>
      </c>
      <c r="AA458">
        <f>IF(G458="GK",VLOOKUP(F458,'[1]2015GoalKeeper Stats'!$A$2:$S$109,20,FALSE),VLOOKUP(F458,'[1]2015Player Stats'!$A$2:$AB$830,20,FALSE))</f>
        <v>0</v>
      </c>
      <c r="AB458">
        <f>IF(G458="GK",VLOOKUP(F458,'[1]2015GoalKeeper Stats'!$A$2:$S$109,21,FALSE),VLOOKUP(F458,'[1]2015Player Stats'!$A$2:$AB$830,21,FALSE))</f>
        <v>1</v>
      </c>
      <c r="AC458">
        <f>IF(G458="GK",VLOOKUP(F458,'[1]2015GoalKeeper Stats'!$A$2:$S$109,22,FALSE),VLOOKUP(F458,'[1]2015Player Stats'!$A$2:$AB$830,22,FALSE))</f>
        <v>1</v>
      </c>
      <c r="AD458">
        <f>IF(G458="GK",VLOOKUP(F458,'[1]2015GoalKeeper Stats'!$A$2:$S$109,23,FALSE),VLOOKUP(F458,'[1]2015Player Stats'!$A$2:$AB$830,23,FALSE))</f>
        <v>0</v>
      </c>
      <c r="AE458">
        <f>IF(G458="GK",VLOOKUP(F458,'[1]2015GoalKeeper Stats'!$A$2:$S$109,24,FALSE),VLOOKUP(F458,'[1]2015Player Stats'!$A$2:$AB$830,24,FALSE))</f>
        <v>0</v>
      </c>
      <c r="AF458">
        <f>IF(G458="GK",VLOOKUP(F458,'[1]2015GoalKeeper Stats'!$A$2:$S$109,25,FALSE),VLOOKUP(F458,'[1]2015Player Stats'!$A$2:$AB$830,25,FALSE))</f>
        <v>0</v>
      </c>
      <c r="AG458">
        <f>IF(G458="GK",VLOOKUP(F458,'[1]2015GoalKeeper Stats'!$A$2:$S$109,26,FALSE),VLOOKUP(F458,'[1]2015Player Stats'!$A$2:$AB$830,26,FALSE))</f>
        <v>100</v>
      </c>
      <c r="AH458" s="51">
        <v>2015</v>
      </c>
      <c r="AI458" s="51">
        <v>34</v>
      </c>
      <c r="AJ458" s="51">
        <v>486</v>
      </c>
      <c r="AK458" s="51">
        <v>405</v>
      </c>
      <c r="AL458" s="51">
        <v>41</v>
      </c>
      <c r="AM458" s="51">
        <v>39</v>
      </c>
      <c r="AN458" s="51">
        <v>2</v>
      </c>
      <c r="AO458" s="52">
        <v>46.17</v>
      </c>
      <c r="AP458" s="52">
        <v>36.56</v>
      </c>
      <c r="AQ458" s="52">
        <v>9.61</v>
      </c>
      <c r="AR458" s="52">
        <v>-7.61</v>
      </c>
      <c r="AS458" s="51">
        <v>53</v>
      </c>
      <c r="AT458" s="52">
        <v>54.55</v>
      </c>
    </row>
    <row r="459" spans="1:46" hidden="1">
      <c r="A459">
        <v>2015</v>
      </c>
      <c r="B459" t="s">
        <v>193</v>
      </c>
      <c r="C459" t="s">
        <v>193</v>
      </c>
      <c r="D459" t="s">
        <v>1611</v>
      </c>
      <c r="E459" t="s">
        <v>1612</v>
      </c>
      <c r="F459" t="str">
        <f t="shared" si="7"/>
        <v>Jeanderson Pereira</v>
      </c>
      <c r="G459" t="s">
        <v>893</v>
      </c>
      <c r="H459" s="143">
        <v>60000</v>
      </c>
      <c r="I459" s="143">
        <v>60000</v>
      </c>
      <c r="J459" t="str">
        <f>IF(G459="GK",VLOOKUP(F459,'[1]2015GoalKeeper Stats'!$A$2:$S$109,2,FALSE),VLOOKUP(F459,'[1]2015Player Stats'!$A$2:$AB$830,2,FALSE))</f>
        <v>POR</v>
      </c>
      <c r="K459">
        <f>IF(G459="GK",VLOOKUP(F459,'[1]2015GoalKeeper Stats'!$A$2:$S$109,4,FALSE),VLOOKUP(F459,'[1]2015Player Stats'!$A$2:$AB$830,4,FALSE))</f>
        <v>3</v>
      </c>
      <c r="L459">
        <f>IF(G459="GK",VLOOKUP(F459,'[1]2015GoalKeeper Stats'!$A$2:$S$109,5,FALSE),VLOOKUP(F459,'[1]2015Player Stats'!$A$2:$AB$830,5,FALSE))</f>
        <v>1</v>
      </c>
      <c r="M459">
        <f>IF(G459="GK",VLOOKUP(F459,'[1]2015GoalKeeper Stats'!$A$2:$S$109,6,FALSE),VLOOKUP(F459,'[1]2015Player Stats'!$A$2:$AB$830,6,FALSE))</f>
        <v>92</v>
      </c>
      <c r="N459">
        <f>IF(G459="GK",VLOOKUP(F459,'[1]2015GoalKeeper Stats'!$A$2:$S$109,7,FALSE),VLOOKUP(F459,'[1]2015Player Stats'!$A$2:$AB$830,7,FALSE))</f>
        <v>0</v>
      </c>
      <c r="O459">
        <f>IF(G459="GK",VLOOKUP(F459,'[1]2015GoalKeeper Stats'!$A$2:$S$109,8,FALSE),VLOOKUP(F459,'[1]2015Player Stats'!$A$2:$AB$830,8,FALSE))</f>
        <v>0</v>
      </c>
      <c r="P459">
        <f>IF(G459="GK",VLOOKUP(F459,'[1]2015GoalKeeper Stats'!$A$2:$S$109,9,FALSE),VLOOKUP(F459,'[1]2015Player Stats'!$A$2:$AB$830,9,FALSE))</f>
        <v>0</v>
      </c>
      <c r="Q459">
        <f>IF(G459="GK",VLOOKUP(F459,'[1]2015GoalKeeper Stats'!$A$2:$S$109,10,FALSE),VLOOKUP(F459,'[1]2015Player Stats'!$A$2:$AB$830,10,FALSE))</f>
        <v>0</v>
      </c>
      <c r="R459">
        <f>IF(G459="GK",VLOOKUP(F459,'[1]2015GoalKeeper Stats'!$A$2:$S$109,11,FALSE),VLOOKUP(F459,'[1]2015Player Stats'!$A$2:$AB$830,11,FALSE))</f>
        <v>0</v>
      </c>
      <c r="S459" t="str">
        <f>IF(G459="GK",VLOOKUP(F459,'[1]2015GoalKeeper Stats'!$A$2:$S$109,12,FALSE),VLOOKUP(F459,'[1]2015Player Stats'!$A$2:$AB$830,12,FALSE))</f>
        <v>0/0</v>
      </c>
      <c r="T459">
        <f>IF(G459="GK",VLOOKUP(F459,'[1]2015GoalKeeper Stats'!$A$2:$S$109,13,FALSE),VLOOKUP(F459,'[1]2015Player Stats'!$A$2:$AB$830,13,FALSE))</f>
        <v>0</v>
      </c>
      <c r="U459">
        <f>IF(G459="GK",VLOOKUP(F459,'[1]2015GoalKeeper Stats'!$A$2:$S$109,14,FALSE),VLOOKUP(F459,'[1]2015Player Stats'!$A$2:$AB$830,14,FALSE))</f>
        <v>0</v>
      </c>
      <c r="V459">
        <f>IF(G459="GK",VLOOKUP(F459,'[1]2015GoalKeeper Stats'!$A$2:$S$109,15,FALSE),VLOOKUP(F459,'[1]2015Player Stats'!$A$2:$AB$830,15,FALSE))</f>
        <v>0</v>
      </c>
      <c r="W459">
        <f>IF(G459="GK",VLOOKUP(F459,'[1]2015GoalKeeper Stats'!$A$2:$S$109,16,FALSE),VLOOKUP(F459,'[1]2015Player Stats'!$A$2:$AB$830,16,FALSE))</f>
        <v>0</v>
      </c>
      <c r="X459">
        <f>IF(G459="GK",VLOOKUP(F459,'[1]2015GoalKeeper Stats'!$A$2:$S$109,17,FALSE),VLOOKUP(F459,'[1]2015Player Stats'!$A$2:$AB$830,17,FALSE))</f>
        <v>0</v>
      </c>
      <c r="Y459">
        <f>IF(G459="GK",VLOOKUP(F459,'[1]2015GoalKeeper Stats'!$A$2:$S$109,18,FALSE),VLOOKUP(F459,'[1]2015Player Stats'!$A$2:$AB$830,18,FALSE))</f>
        <v>0</v>
      </c>
      <c r="Z459">
        <f>IF(G459="GK",VLOOKUP(F459,'[1]2015GoalKeeper Stats'!$A$2:$S$109,19,FALSE),VLOOKUP(F459,'[1]2015Player Stats'!$A$2:$AB$830,19,FALSE))</f>
        <v>0</v>
      </c>
      <c r="AA459">
        <f>IF(G459="GK",VLOOKUP(F459,'[1]2015GoalKeeper Stats'!$A$2:$S$109,20,FALSE),VLOOKUP(F459,'[1]2015Player Stats'!$A$2:$AB$830,20,FALSE))</f>
        <v>0</v>
      </c>
      <c r="AB459">
        <f>IF(G459="GK",VLOOKUP(F459,'[1]2015GoalKeeper Stats'!$A$2:$S$109,21,FALSE),VLOOKUP(F459,'[1]2015Player Stats'!$A$2:$AB$830,21,FALSE))</f>
        <v>2</v>
      </c>
      <c r="AC459">
        <f>IF(G459="GK",VLOOKUP(F459,'[1]2015GoalKeeper Stats'!$A$2:$S$109,22,FALSE),VLOOKUP(F459,'[1]2015Player Stats'!$A$2:$AB$830,22,FALSE))</f>
        <v>0</v>
      </c>
      <c r="AD459">
        <f>IF(G459="GK",VLOOKUP(F459,'[1]2015GoalKeeper Stats'!$A$2:$S$109,23,FALSE),VLOOKUP(F459,'[1]2015Player Stats'!$A$2:$AB$830,23,FALSE))</f>
        <v>0</v>
      </c>
      <c r="AE459">
        <f>IF(G459="GK",VLOOKUP(F459,'[1]2015GoalKeeper Stats'!$A$2:$S$109,24,FALSE),VLOOKUP(F459,'[1]2015Player Stats'!$A$2:$AB$830,24,FALSE))</f>
        <v>0</v>
      </c>
      <c r="AF459">
        <f>IF(G459="GK",VLOOKUP(F459,'[1]2015GoalKeeper Stats'!$A$2:$S$109,25,FALSE),VLOOKUP(F459,'[1]2015Player Stats'!$A$2:$AB$830,25,FALSE))</f>
        <v>0</v>
      </c>
      <c r="AG459">
        <f>IF(G459="GK",VLOOKUP(F459,'[1]2015GoalKeeper Stats'!$A$2:$S$109,26,FALSE),VLOOKUP(F459,'[1]2015Player Stats'!$A$2:$AB$830,26,FALSE))</f>
        <v>0</v>
      </c>
      <c r="AH459" s="51">
        <v>2015</v>
      </c>
      <c r="AI459" s="51">
        <v>34</v>
      </c>
      <c r="AJ459" s="51">
        <v>486</v>
      </c>
      <c r="AK459" s="51">
        <v>405</v>
      </c>
      <c r="AL459" s="51">
        <v>41</v>
      </c>
      <c r="AM459" s="51">
        <v>39</v>
      </c>
      <c r="AN459" s="51">
        <v>2</v>
      </c>
      <c r="AO459" s="52">
        <v>46.17</v>
      </c>
      <c r="AP459" s="52">
        <v>36.56</v>
      </c>
      <c r="AQ459" s="52">
        <v>9.61</v>
      </c>
      <c r="AR459" s="52">
        <v>-7.61</v>
      </c>
      <c r="AS459" s="51">
        <v>53</v>
      </c>
      <c r="AT459" s="52">
        <v>54.55</v>
      </c>
    </row>
    <row r="460" spans="1:46" hidden="1">
      <c r="A460">
        <v>2015</v>
      </c>
      <c r="B460" t="s">
        <v>194</v>
      </c>
      <c r="C460" t="s">
        <v>194</v>
      </c>
      <c r="D460" t="s">
        <v>1613</v>
      </c>
      <c r="E460" t="s">
        <v>1614</v>
      </c>
      <c r="F460" t="str">
        <f t="shared" si="7"/>
        <v>Devon Sandoval</v>
      </c>
      <c r="G460" t="s">
        <v>875</v>
      </c>
      <c r="H460" s="143">
        <v>60000</v>
      </c>
      <c r="I460" s="143">
        <v>60000</v>
      </c>
      <c r="J460" t="str">
        <f>IF(G460="GK",VLOOKUP(F460,'[1]2015GoalKeeper Stats'!$A$2:$S$109,2,FALSE),VLOOKUP(F460,'[1]2015Player Stats'!$A$2:$AB$830,2,FALSE))</f>
        <v>RSL</v>
      </c>
      <c r="K460">
        <f>IF(G460="GK",VLOOKUP(F460,'[1]2015GoalKeeper Stats'!$A$2:$S$109,4,FALSE),VLOOKUP(F460,'[1]2015Player Stats'!$A$2:$AB$830,4,FALSE))</f>
        <v>30</v>
      </c>
      <c r="L460">
        <f>IF(G460="GK",VLOOKUP(F460,'[1]2015GoalKeeper Stats'!$A$2:$S$109,5,FALSE),VLOOKUP(F460,'[1]2015Player Stats'!$A$2:$AB$830,5,FALSE))</f>
        <v>17</v>
      </c>
      <c r="M460">
        <f>IF(G460="GK",VLOOKUP(F460,'[1]2015GoalKeeper Stats'!$A$2:$S$109,6,FALSE),VLOOKUP(F460,'[1]2015Player Stats'!$A$2:$AB$830,6,FALSE))</f>
        <v>1606</v>
      </c>
      <c r="N460">
        <f>IF(G460="GK",VLOOKUP(F460,'[1]2015GoalKeeper Stats'!$A$2:$S$109,7,FALSE),VLOOKUP(F460,'[1]2015Player Stats'!$A$2:$AB$830,7,FALSE))</f>
        <v>4</v>
      </c>
      <c r="O460">
        <f>IF(G460="GK",VLOOKUP(F460,'[1]2015GoalKeeper Stats'!$A$2:$S$109,8,FALSE),VLOOKUP(F460,'[1]2015Player Stats'!$A$2:$AB$830,8,FALSE))</f>
        <v>2</v>
      </c>
      <c r="P460">
        <f>IF(G460="GK",VLOOKUP(F460,'[1]2015GoalKeeper Stats'!$A$2:$S$109,9,FALSE),VLOOKUP(F460,'[1]2015Player Stats'!$A$2:$AB$830,9,FALSE))</f>
        <v>28</v>
      </c>
      <c r="Q460">
        <f>IF(G460="GK",VLOOKUP(F460,'[1]2015GoalKeeper Stats'!$A$2:$S$109,10,FALSE),VLOOKUP(F460,'[1]2015Player Stats'!$A$2:$AB$830,10,FALSE))</f>
        <v>13</v>
      </c>
      <c r="R460">
        <f>IF(G460="GK",VLOOKUP(F460,'[1]2015GoalKeeper Stats'!$A$2:$S$109,11,FALSE),VLOOKUP(F460,'[1]2015Player Stats'!$A$2:$AB$830,11,FALSE))</f>
        <v>2</v>
      </c>
      <c r="S460" t="str">
        <f>IF(G460="GK",VLOOKUP(F460,'[1]2015GoalKeeper Stats'!$A$2:$S$109,12,FALSE),VLOOKUP(F460,'[1]2015Player Stats'!$A$2:$AB$830,12,FALSE))</f>
        <v>0/0</v>
      </c>
      <c r="T460">
        <f>IF(G460="GK",VLOOKUP(F460,'[1]2015GoalKeeper Stats'!$A$2:$S$109,13,FALSE),VLOOKUP(F460,'[1]2015Player Stats'!$A$2:$AB$830,13,FALSE))</f>
        <v>2</v>
      </c>
      <c r="U460">
        <f>IF(G460="GK",VLOOKUP(F460,'[1]2015GoalKeeper Stats'!$A$2:$S$109,14,FALSE),VLOOKUP(F460,'[1]2015Player Stats'!$A$2:$AB$830,14,FALSE))</f>
        <v>2</v>
      </c>
      <c r="V460">
        <f>IF(G460="GK",VLOOKUP(F460,'[1]2015GoalKeeper Stats'!$A$2:$S$109,15,FALSE),VLOOKUP(F460,'[1]2015Player Stats'!$A$2:$AB$830,15,FALSE))</f>
        <v>0.22</v>
      </c>
      <c r="W460">
        <f>IF(G460="GK",VLOOKUP(F460,'[1]2015GoalKeeper Stats'!$A$2:$S$109,16,FALSE),VLOOKUP(F460,'[1]2015Player Stats'!$A$2:$AB$830,16,FALSE))</f>
        <v>14.3</v>
      </c>
      <c r="X460">
        <f>IF(G460="GK",VLOOKUP(F460,'[1]2015GoalKeeper Stats'!$A$2:$S$109,17,FALSE),VLOOKUP(F460,'[1]2015Player Stats'!$A$2:$AB$830,17,FALSE))</f>
        <v>2</v>
      </c>
      <c r="Y460">
        <f>IF(G460="GK",VLOOKUP(F460,'[1]2015GoalKeeper Stats'!$A$2:$S$109,18,FALSE),VLOOKUP(F460,'[1]2015Player Stats'!$A$2:$AB$830,18,FALSE))</f>
        <v>1</v>
      </c>
      <c r="Z460">
        <f>IF(G460="GK",VLOOKUP(F460,'[1]2015GoalKeeper Stats'!$A$2:$S$109,19,FALSE),VLOOKUP(F460,'[1]2015Player Stats'!$A$2:$AB$830,19,FALSE))</f>
        <v>1</v>
      </c>
      <c r="AA460">
        <f>IF(G460="GK",VLOOKUP(F460,'[1]2015GoalKeeper Stats'!$A$2:$S$109,20,FALSE),VLOOKUP(F460,'[1]2015Player Stats'!$A$2:$AB$830,20,FALSE))</f>
        <v>0.11</v>
      </c>
      <c r="AB460">
        <f>IF(G460="GK",VLOOKUP(F460,'[1]2015GoalKeeper Stats'!$A$2:$S$109,21,FALSE),VLOOKUP(F460,'[1]2015Player Stats'!$A$2:$AB$830,21,FALSE))</f>
        <v>24</v>
      </c>
      <c r="AC460">
        <f>IF(G460="GK",VLOOKUP(F460,'[1]2015GoalKeeper Stats'!$A$2:$S$109,22,FALSE),VLOOKUP(F460,'[1]2015Player Stats'!$A$2:$AB$830,22,FALSE))</f>
        <v>22</v>
      </c>
      <c r="AD460">
        <f>IF(G460="GK",VLOOKUP(F460,'[1]2015GoalKeeper Stats'!$A$2:$S$109,23,FALSE),VLOOKUP(F460,'[1]2015Player Stats'!$A$2:$AB$830,23,FALSE))</f>
        <v>8</v>
      </c>
      <c r="AE460">
        <f>IF(G460="GK",VLOOKUP(F460,'[1]2015GoalKeeper Stats'!$A$2:$S$109,24,FALSE),VLOOKUP(F460,'[1]2015Player Stats'!$A$2:$AB$830,24,FALSE))</f>
        <v>2</v>
      </c>
      <c r="AF460">
        <f>IF(G460="GK",VLOOKUP(F460,'[1]2015GoalKeeper Stats'!$A$2:$S$109,25,FALSE),VLOOKUP(F460,'[1]2015Player Stats'!$A$2:$AB$830,25,FALSE))</f>
        <v>0</v>
      </c>
      <c r="AG460">
        <f>IF(G460="GK",VLOOKUP(F460,'[1]2015GoalKeeper Stats'!$A$2:$S$109,26,FALSE),VLOOKUP(F460,'[1]2015Player Stats'!$A$2:$AB$830,26,FALSE))</f>
        <v>46.43</v>
      </c>
      <c r="AH460" s="51">
        <v>2015</v>
      </c>
      <c r="AI460" s="51">
        <v>34</v>
      </c>
      <c r="AJ460" s="51">
        <v>373</v>
      </c>
      <c r="AK460" s="51">
        <v>447</v>
      </c>
      <c r="AL460" s="51">
        <v>37</v>
      </c>
      <c r="AM460" s="51">
        <v>47</v>
      </c>
      <c r="AN460" s="51">
        <v>-10</v>
      </c>
      <c r="AO460" s="52">
        <v>39.049999999999997</v>
      </c>
      <c r="AP460" s="52">
        <v>54.52</v>
      </c>
      <c r="AQ460" s="52">
        <v>-15.47</v>
      </c>
      <c r="AR460" s="52">
        <v>5.47</v>
      </c>
      <c r="AS460" s="51">
        <v>41</v>
      </c>
      <c r="AT460" s="52">
        <v>37.39</v>
      </c>
    </row>
    <row r="461" spans="1:46" hidden="1">
      <c r="A461">
        <v>2015</v>
      </c>
      <c r="B461" t="s">
        <v>196</v>
      </c>
      <c r="C461" t="s">
        <v>196</v>
      </c>
      <c r="D461" t="s">
        <v>1268</v>
      </c>
      <c r="E461" t="s">
        <v>1615</v>
      </c>
      <c r="F461" t="str">
        <f t="shared" si="7"/>
        <v>Andy Craven</v>
      </c>
      <c r="G461" t="s">
        <v>875</v>
      </c>
      <c r="H461" s="143">
        <v>60000</v>
      </c>
      <c r="I461" s="143">
        <v>60000</v>
      </c>
      <c r="J461" t="str">
        <f>IF(G461="GK",VLOOKUP(F461,'[1]2015GoalKeeper Stats'!$A$2:$S$109,2,FALSE),VLOOKUP(F461,'[1]2015Player Stats'!$A$2:$AB$830,2,FALSE))</f>
        <v>SEA</v>
      </c>
      <c r="K461">
        <f>IF(G461="GK",VLOOKUP(F461,'[1]2015GoalKeeper Stats'!$A$2:$S$109,4,FALSE),VLOOKUP(F461,'[1]2015Player Stats'!$A$2:$AB$830,4,FALSE))</f>
        <v>3</v>
      </c>
      <c r="L461">
        <f>IF(G461="GK",VLOOKUP(F461,'[1]2015GoalKeeper Stats'!$A$2:$S$109,5,FALSE),VLOOKUP(F461,'[1]2015Player Stats'!$A$2:$AB$830,5,FALSE))</f>
        <v>0</v>
      </c>
      <c r="M461">
        <f>IF(G461="GK",VLOOKUP(F461,'[1]2015GoalKeeper Stats'!$A$2:$S$109,6,FALSE),VLOOKUP(F461,'[1]2015Player Stats'!$A$2:$AB$830,6,FALSE))</f>
        <v>67</v>
      </c>
      <c r="N461">
        <f>IF(G461="GK",VLOOKUP(F461,'[1]2015GoalKeeper Stats'!$A$2:$S$109,7,FALSE),VLOOKUP(F461,'[1]2015Player Stats'!$A$2:$AB$830,7,FALSE))</f>
        <v>0</v>
      </c>
      <c r="O461">
        <f>IF(G461="GK",VLOOKUP(F461,'[1]2015GoalKeeper Stats'!$A$2:$S$109,8,FALSE),VLOOKUP(F461,'[1]2015Player Stats'!$A$2:$AB$830,8,FALSE))</f>
        <v>0</v>
      </c>
      <c r="P461">
        <f>IF(G461="GK",VLOOKUP(F461,'[1]2015GoalKeeper Stats'!$A$2:$S$109,9,FALSE),VLOOKUP(F461,'[1]2015Player Stats'!$A$2:$AB$830,9,FALSE))</f>
        <v>2</v>
      </c>
      <c r="Q461">
        <f>IF(G461="GK",VLOOKUP(F461,'[1]2015GoalKeeper Stats'!$A$2:$S$109,10,FALSE),VLOOKUP(F461,'[1]2015Player Stats'!$A$2:$AB$830,10,FALSE))</f>
        <v>1</v>
      </c>
      <c r="R461">
        <f>IF(G461="GK",VLOOKUP(F461,'[1]2015GoalKeeper Stats'!$A$2:$S$109,11,FALSE),VLOOKUP(F461,'[1]2015Player Stats'!$A$2:$AB$830,11,FALSE))</f>
        <v>0</v>
      </c>
      <c r="S461" t="str">
        <f>IF(G461="GK",VLOOKUP(F461,'[1]2015GoalKeeper Stats'!$A$2:$S$109,12,FALSE),VLOOKUP(F461,'[1]2015Player Stats'!$A$2:$AB$830,12,FALSE))</f>
        <v>0/0</v>
      </c>
      <c r="T461">
        <f>IF(G461="GK",VLOOKUP(F461,'[1]2015GoalKeeper Stats'!$A$2:$S$109,13,FALSE),VLOOKUP(F461,'[1]2015Player Stats'!$A$2:$AB$830,13,FALSE))</f>
        <v>0</v>
      </c>
      <c r="U461">
        <f>IF(G461="GK",VLOOKUP(F461,'[1]2015GoalKeeper Stats'!$A$2:$S$109,14,FALSE),VLOOKUP(F461,'[1]2015Player Stats'!$A$2:$AB$830,14,FALSE))</f>
        <v>0</v>
      </c>
      <c r="V461">
        <f>IF(G461="GK",VLOOKUP(F461,'[1]2015GoalKeeper Stats'!$A$2:$S$109,15,FALSE),VLOOKUP(F461,'[1]2015Player Stats'!$A$2:$AB$830,15,FALSE))</f>
        <v>0</v>
      </c>
      <c r="W461">
        <f>IF(G461="GK",VLOOKUP(F461,'[1]2015GoalKeeper Stats'!$A$2:$S$109,16,FALSE),VLOOKUP(F461,'[1]2015Player Stats'!$A$2:$AB$830,16,FALSE))</f>
        <v>0</v>
      </c>
      <c r="X461">
        <f>IF(G461="GK",VLOOKUP(F461,'[1]2015GoalKeeper Stats'!$A$2:$S$109,17,FALSE),VLOOKUP(F461,'[1]2015Player Stats'!$A$2:$AB$830,17,FALSE))</f>
        <v>0</v>
      </c>
      <c r="Y461">
        <f>IF(G461="GK",VLOOKUP(F461,'[1]2015GoalKeeper Stats'!$A$2:$S$109,18,FALSE),VLOOKUP(F461,'[1]2015Player Stats'!$A$2:$AB$830,18,FALSE))</f>
        <v>0</v>
      </c>
      <c r="Z461">
        <f>IF(G461="GK",VLOOKUP(F461,'[1]2015GoalKeeper Stats'!$A$2:$S$109,19,FALSE),VLOOKUP(F461,'[1]2015Player Stats'!$A$2:$AB$830,19,FALSE))</f>
        <v>0</v>
      </c>
      <c r="AA461">
        <f>IF(G461="GK",VLOOKUP(F461,'[1]2015GoalKeeper Stats'!$A$2:$S$109,20,FALSE),VLOOKUP(F461,'[1]2015Player Stats'!$A$2:$AB$830,20,FALSE))</f>
        <v>0</v>
      </c>
      <c r="AB461">
        <f>IF(G461="GK",VLOOKUP(F461,'[1]2015GoalKeeper Stats'!$A$2:$S$109,21,FALSE),VLOOKUP(F461,'[1]2015Player Stats'!$A$2:$AB$830,21,FALSE))</f>
        <v>2</v>
      </c>
      <c r="AC461">
        <f>IF(G461="GK",VLOOKUP(F461,'[1]2015GoalKeeper Stats'!$A$2:$S$109,22,FALSE),VLOOKUP(F461,'[1]2015Player Stats'!$A$2:$AB$830,22,FALSE))</f>
        <v>1</v>
      </c>
      <c r="AD461">
        <f>IF(G461="GK",VLOOKUP(F461,'[1]2015GoalKeeper Stats'!$A$2:$S$109,23,FALSE),VLOOKUP(F461,'[1]2015Player Stats'!$A$2:$AB$830,23,FALSE))</f>
        <v>0</v>
      </c>
      <c r="AE461">
        <f>IF(G461="GK",VLOOKUP(F461,'[1]2015GoalKeeper Stats'!$A$2:$S$109,24,FALSE),VLOOKUP(F461,'[1]2015Player Stats'!$A$2:$AB$830,24,FALSE))</f>
        <v>1</v>
      </c>
      <c r="AF461">
        <f>IF(G461="GK",VLOOKUP(F461,'[1]2015GoalKeeper Stats'!$A$2:$S$109,25,FALSE),VLOOKUP(F461,'[1]2015Player Stats'!$A$2:$AB$830,25,FALSE))</f>
        <v>0</v>
      </c>
      <c r="AG461">
        <f>IF(G461="GK",VLOOKUP(F461,'[1]2015GoalKeeper Stats'!$A$2:$S$109,26,FALSE),VLOOKUP(F461,'[1]2015Player Stats'!$A$2:$AB$830,26,FALSE))</f>
        <v>50</v>
      </c>
      <c r="AH461" s="51">
        <v>2015</v>
      </c>
      <c r="AI461" s="51">
        <v>34</v>
      </c>
      <c r="AJ461" s="51">
        <v>331</v>
      </c>
      <c r="AK461" s="51">
        <v>464</v>
      </c>
      <c r="AL461" s="51">
        <v>44</v>
      </c>
      <c r="AM461" s="51">
        <v>36</v>
      </c>
      <c r="AN461" s="51">
        <v>8</v>
      </c>
      <c r="AO461" s="52">
        <v>42.15</v>
      </c>
      <c r="AP461" s="52">
        <v>38.61</v>
      </c>
      <c r="AQ461" s="52">
        <v>3.53</v>
      </c>
      <c r="AR461" s="52">
        <v>4.47</v>
      </c>
      <c r="AS461" s="51">
        <v>51</v>
      </c>
      <c r="AT461" s="52">
        <v>49.63</v>
      </c>
    </row>
    <row r="462" spans="1:46" hidden="1">
      <c r="A462">
        <v>2015</v>
      </c>
      <c r="B462" t="s">
        <v>196</v>
      </c>
      <c r="C462" t="s">
        <v>196</v>
      </c>
      <c r="D462" t="s">
        <v>1558</v>
      </c>
      <c r="E462" t="s">
        <v>1616</v>
      </c>
      <c r="F462" t="str">
        <f t="shared" si="7"/>
        <v>Jimmy Ockford</v>
      </c>
      <c r="G462" t="s">
        <v>893</v>
      </c>
      <c r="H462" s="143">
        <v>60000</v>
      </c>
      <c r="I462" s="143">
        <v>60000</v>
      </c>
      <c r="J462" t="str">
        <f>IF(G462="GK",VLOOKUP(F462,'[1]2015GoalKeeper Stats'!$A$2:$S$109,2,FALSE),VLOOKUP(F462,'[1]2015Player Stats'!$A$2:$AB$830,2,FALSE))</f>
        <v>SEA</v>
      </c>
      <c r="K462">
        <f>IF(G462="GK",VLOOKUP(F462,'[1]2015GoalKeeper Stats'!$A$2:$S$109,4,FALSE),VLOOKUP(F462,'[1]2015Player Stats'!$A$2:$AB$830,4,FALSE))</f>
        <v>1</v>
      </c>
      <c r="L462">
        <f>IF(G462="GK",VLOOKUP(F462,'[1]2015GoalKeeper Stats'!$A$2:$S$109,5,FALSE),VLOOKUP(F462,'[1]2015Player Stats'!$A$2:$AB$830,5,FALSE))</f>
        <v>1</v>
      </c>
      <c r="M462">
        <f>IF(G462="GK",VLOOKUP(F462,'[1]2015GoalKeeper Stats'!$A$2:$S$109,6,FALSE),VLOOKUP(F462,'[1]2015Player Stats'!$A$2:$AB$830,6,FALSE))</f>
        <v>90</v>
      </c>
      <c r="N462">
        <f>IF(G462="GK",VLOOKUP(F462,'[1]2015GoalKeeper Stats'!$A$2:$S$109,7,FALSE),VLOOKUP(F462,'[1]2015Player Stats'!$A$2:$AB$830,7,FALSE))</f>
        <v>0</v>
      </c>
      <c r="O462">
        <f>IF(G462="GK",VLOOKUP(F462,'[1]2015GoalKeeper Stats'!$A$2:$S$109,8,FALSE),VLOOKUP(F462,'[1]2015Player Stats'!$A$2:$AB$830,8,FALSE))</f>
        <v>0</v>
      </c>
      <c r="P462">
        <f>IF(G462="GK",VLOOKUP(F462,'[1]2015GoalKeeper Stats'!$A$2:$S$109,9,FALSE),VLOOKUP(F462,'[1]2015Player Stats'!$A$2:$AB$830,9,FALSE))</f>
        <v>0</v>
      </c>
      <c r="Q462">
        <f>IF(G462="GK",VLOOKUP(F462,'[1]2015GoalKeeper Stats'!$A$2:$S$109,10,FALSE),VLOOKUP(F462,'[1]2015Player Stats'!$A$2:$AB$830,10,FALSE))</f>
        <v>0</v>
      </c>
      <c r="R462">
        <f>IF(G462="GK",VLOOKUP(F462,'[1]2015GoalKeeper Stats'!$A$2:$S$109,11,FALSE),VLOOKUP(F462,'[1]2015Player Stats'!$A$2:$AB$830,11,FALSE))</f>
        <v>0</v>
      </c>
      <c r="S462" t="str">
        <f>IF(G462="GK",VLOOKUP(F462,'[1]2015GoalKeeper Stats'!$A$2:$S$109,12,FALSE),VLOOKUP(F462,'[1]2015Player Stats'!$A$2:$AB$830,12,FALSE))</f>
        <v>0/0</v>
      </c>
      <c r="T462">
        <f>IF(G462="GK",VLOOKUP(F462,'[1]2015GoalKeeper Stats'!$A$2:$S$109,13,FALSE),VLOOKUP(F462,'[1]2015Player Stats'!$A$2:$AB$830,13,FALSE))</f>
        <v>0</v>
      </c>
      <c r="U462">
        <f>IF(G462="GK",VLOOKUP(F462,'[1]2015GoalKeeper Stats'!$A$2:$S$109,14,FALSE),VLOOKUP(F462,'[1]2015Player Stats'!$A$2:$AB$830,14,FALSE))</f>
        <v>0</v>
      </c>
      <c r="V462">
        <f>IF(G462="GK",VLOOKUP(F462,'[1]2015GoalKeeper Stats'!$A$2:$S$109,15,FALSE),VLOOKUP(F462,'[1]2015Player Stats'!$A$2:$AB$830,15,FALSE))</f>
        <v>0</v>
      </c>
      <c r="W462">
        <f>IF(G462="GK",VLOOKUP(F462,'[1]2015GoalKeeper Stats'!$A$2:$S$109,16,FALSE),VLOOKUP(F462,'[1]2015Player Stats'!$A$2:$AB$830,16,FALSE))</f>
        <v>0</v>
      </c>
      <c r="X462">
        <f>IF(G462="GK",VLOOKUP(F462,'[1]2015GoalKeeper Stats'!$A$2:$S$109,17,FALSE),VLOOKUP(F462,'[1]2015Player Stats'!$A$2:$AB$830,17,FALSE))</f>
        <v>0</v>
      </c>
      <c r="Y462">
        <f>IF(G462="GK",VLOOKUP(F462,'[1]2015GoalKeeper Stats'!$A$2:$S$109,18,FALSE),VLOOKUP(F462,'[1]2015Player Stats'!$A$2:$AB$830,18,FALSE))</f>
        <v>0</v>
      </c>
      <c r="Z462">
        <f>IF(G462="GK",VLOOKUP(F462,'[1]2015GoalKeeper Stats'!$A$2:$S$109,19,FALSE),VLOOKUP(F462,'[1]2015Player Stats'!$A$2:$AB$830,19,FALSE))</f>
        <v>0</v>
      </c>
      <c r="AA462">
        <f>IF(G462="GK",VLOOKUP(F462,'[1]2015GoalKeeper Stats'!$A$2:$S$109,20,FALSE),VLOOKUP(F462,'[1]2015Player Stats'!$A$2:$AB$830,20,FALSE))</f>
        <v>0</v>
      </c>
      <c r="AB462">
        <f>IF(G462="GK",VLOOKUP(F462,'[1]2015GoalKeeper Stats'!$A$2:$S$109,21,FALSE),VLOOKUP(F462,'[1]2015Player Stats'!$A$2:$AB$830,21,FALSE))</f>
        <v>0</v>
      </c>
      <c r="AC462">
        <f>IF(G462="GK",VLOOKUP(F462,'[1]2015GoalKeeper Stats'!$A$2:$S$109,22,FALSE),VLOOKUP(F462,'[1]2015Player Stats'!$A$2:$AB$830,22,FALSE))</f>
        <v>0</v>
      </c>
      <c r="AD462">
        <f>IF(G462="GK",VLOOKUP(F462,'[1]2015GoalKeeper Stats'!$A$2:$S$109,23,FALSE),VLOOKUP(F462,'[1]2015Player Stats'!$A$2:$AB$830,23,FALSE))</f>
        <v>0</v>
      </c>
      <c r="AE462">
        <f>IF(G462="GK",VLOOKUP(F462,'[1]2015GoalKeeper Stats'!$A$2:$S$109,24,FALSE),VLOOKUP(F462,'[1]2015Player Stats'!$A$2:$AB$830,24,FALSE))</f>
        <v>0</v>
      </c>
      <c r="AF462">
        <f>IF(G462="GK",VLOOKUP(F462,'[1]2015GoalKeeper Stats'!$A$2:$S$109,25,FALSE),VLOOKUP(F462,'[1]2015Player Stats'!$A$2:$AB$830,25,FALSE))</f>
        <v>0</v>
      </c>
      <c r="AG462">
        <f>IF(G462="GK",VLOOKUP(F462,'[1]2015GoalKeeper Stats'!$A$2:$S$109,26,FALSE),VLOOKUP(F462,'[1]2015Player Stats'!$A$2:$AB$830,26,FALSE))</f>
        <v>0</v>
      </c>
      <c r="AH462" s="51">
        <v>2015</v>
      </c>
      <c r="AI462" s="51">
        <v>34</v>
      </c>
      <c r="AJ462" s="51">
        <v>331</v>
      </c>
      <c r="AK462" s="51">
        <v>464</v>
      </c>
      <c r="AL462" s="51">
        <v>44</v>
      </c>
      <c r="AM462" s="51">
        <v>36</v>
      </c>
      <c r="AN462" s="51">
        <v>8</v>
      </c>
      <c r="AO462" s="52">
        <v>42.15</v>
      </c>
      <c r="AP462" s="52">
        <v>38.61</v>
      </c>
      <c r="AQ462" s="52">
        <v>3.53</v>
      </c>
      <c r="AR462" s="52">
        <v>4.47</v>
      </c>
      <c r="AS462" s="51">
        <v>51</v>
      </c>
      <c r="AT462" s="52">
        <v>49.63</v>
      </c>
    </row>
    <row r="463" spans="1:46" hidden="1">
      <c r="A463">
        <v>2015</v>
      </c>
      <c r="B463" t="s">
        <v>196</v>
      </c>
      <c r="C463" t="s">
        <v>196</v>
      </c>
      <c r="D463" t="s">
        <v>1617</v>
      </c>
      <c r="E463" t="s">
        <v>1618</v>
      </c>
      <c r="F463" t="str">
        <f t="shared" si="7"/>
        <v>Dylan Remick</v>
      </c>
      <c r="G463" t="s">
        <v>893</v>
      </c>
      <c r="H463" s="143">
        <v>60000</v>
      </c>
      <c r="I463" s="143">
        <v>60000</v>
      </c>
      <c r="J463" t="str">
        <f>IF(G463="GK",VLOOKUP(F463,'[1]2015GoalKeeper Stats'!$A$2:$S$109,2,FALSE),VLOOKUP(F463,'[1]2015Player Stats'!$A$2:$AB$830,2,FALSE))</f>
        <v>SEA</v>
      </c>
      <c r="K463">
        <f>IF(G463="GK",VLOOKUP(F463,'[1]2015GoalKeeper Stats'!$A$2:$S$109,4,FALSE),VLOOKUP(F463,'[1]2015Player Stats'!$A$2:$AB$830,4,FALSE))</f>
        <v>19</v>
      </c>
      <c r="L463">
        <f>IF(G463="GK",VLOOKUP(F463,'[1]2015GoalKeeper Stats'!$A$2:$S$109,5,FALSE),VLOOKUP(F463,'[1]2015Player Stats'!$A$2:$AB$830,5,FALSE))</f>
        <v>18</v>
      </c>
      <c r="M463">
        <f>IF(G463="GK",VLOOKUP(F463,'[1]2015GoalKeeper Stats'!$A$2:$S$109,6,FALSE),VLOOKUP(F463,'[1]2015Player Stats'!$A$2:$AB$830,6,FALSE))</f>
        <v>1607</v>
      </c>
      <c r="N463">
        <f>IF(G463="GK",VLOOKUP(F463,'[1]2015GoalKeeper Stats'!$A$2:$S$109,7,FALSE),VLOOKUP(F463,'[1]2015Player Stats'!$A$2:$AB$830,7,FALSE))</f>
        <v>0</v>
      </c>
      <c r="O463">
        <f>IF(G463="GK",VLOOKUP(F463,'[1]2015GoalKeeper Stats'!$A$2:$S$109,8,FALSE),VLOOKUP(F463,'[1]2015Player Stats'!$A$2:$AB$830,8,FALSE))</f>
        <v>0</v>
      </c>
      <c r="P463">
        <f>IF(G463="GK",VLOOKUP(F463,'[1]2015GoalKeeper Stats'!$A$2:$S$109,9,FALSE),VLOOKUP(F463,'[1]2015Player Stats'!$A$2:$AB$830,9,FALSE))</f>
        <v>2</v>
      </c>
      <c r="Q463">
        <f>IF(G463="GK",VLOOKUP(F463,'[1]2015GoalKeeper Stats'!$A$2:$S$109,10,FALSE),VLOOKUP(F463,'[1]2015Player Stats'!$A$2:$AB$830,10,FALSE))</f>
        <v>0</v>
      </c>
      <c r="R463">
        <f>IF(G463="GK",VLOOKUP(F463,'[1]2015GoalKeeper Stats'!$A$2:$S$109,11,FALSE),VLOOKUP(F463,'[1]2015Player Stats'!$A$2:$AB$830,11,FALSE))</f>
        <v>0</v>
      </c>
      <c r="S463" t="str">
        <f>IF(G463="GK",VLOOKUP(F463,'[1]2015GoalKeeper Stats'!$A$2:$S$109,12,FALSE),VLOOKUP(F463,'[1]2015Player Stats'!$A$2:$AB$830,12,FALSE))</f>
        <v>0/0</v>
      </c>
      <c r="T463">
        <f>IF(G463="GK",VLOOKUP(F463,'[1]2015GoalKeeper Stats'!$A$2:$S$109,13,FALSE),VLOOKUP(F463,'[1]2015Player Stats'!$A$2:$AB$830,13,FALSE))</f>
        <v>0</v>
      </c>
      <c r="U463">
        <f>IF(G463="GK",VLOOKUP(F463,'[1]2015GoalKeeper Stats'!$A$2:$S$109,14,FALSE),VLOOKUP(F463,'[1]2015Player Stats'!$A$2:$AB$830,14,FALSE))</f>
        <v>0</v>
      </c>
      <c r="V463">
        <f>IF(G463="GK",VLOOKUP(F463,'[1]2015GoalKeeper Stats'!$A$2:$S$109,15,FALSE),VLOOKUP(F463,'[1]2015Player Stats'!$A$2:$AB$830,15,FALSE))</f>
        <v>0</v>
      </c>
      <c r="W463">
        <f>IF(G463="GK",VLOOKUP(F463,'[1]2015GoalKeeper Stats'!$A$2:$S$109,16,FALSE),VLOOKUP(F463,'[1]2015Player Stats'!$A$2:$AB$830,16,FALSE))</f>
        <v>0</v>
      </c>
      <c r="X463">
        <f>IF(G463="GK",VLOOKUP(F463,'[1]2015GoalKeeper Stats'!$A$2:$S$109,17,FALSE),VLOOKUP(F463,'[1]2015Player Stats'!$A$2:$AB$830,17,FALSE))</f>
        <v>0</v>
      </c>
      <c r="Y463">
        <f>IF(G463="GK",VLOOKUP(F463,'[1]2015GoalKeeper Stats'!$A$2:$S$109,18,FALSE),VLOOKUP(F463,'[1]2015Player Stats'!$A$2:$AB$830,18,FALSE))</f>
        <v>0</v>
      </c>
      <c r="Z463">
        <f>IF(G463="GK",VLOOKUP(F463,'[1]2015GoalKeeper Stats'!$A$2:$S$109,19,FALSE),VLOOKUP(F463,'[1]2015Player Stats'!$A$2:$AB$830,19,FALSE))</f>
        <v>0</v>
      </c>
      <c r="AA463">
        <f>IF(G463="GK",VLOOKUP(F463,'[1]2015GoalKeeper Stats'!$A$2:$S$109,20,FALSE),VLOOKUP(F463,'[1]2015Player Stats'!$A$2:$AB$830,20,FALSE))</f>
        <v>0</v>
      </c>
      <c r="AB463">
        <f>IF(G463="GK",VLOOKUP(F463,'[1]2015GoalKeeper Stats'!$A$2:$S$109,21,FALSE),VLOOKUP(F463,'[1]2015Player Stats'!$A$2:$AB$830,21,FALSE))</f>
        <v>15</v>
      </c>
      <c r="AC463">
        <f>IF(G463="GK",VLOOKUP(F463,'[1]2015GoalKeeper Stats'!$A$2:$S$109,22,FALSE),VLOOKUP(F463,'[1]2015Player Stats'!$A$2:$AB$830,22,FALSE))</f>
        <v>9</v>
      </c>
      <c r="AD463">
        <f>IF(G463="GK",VLOOKUP(F463,'[1]2015GoalKeeper Stats'!$A$2:$S$109,23,FALSE),VLOOKUP(F463,'[1]2015Player Stats'!$A$2:$AB$830,23,FALSE))</f>
        <v>0</v>
      </c>
      <c r="AE463">
        <f>IF(G463="GK",VLOOKUP(F463,'[1]2015GoalKeeper Stats'!$A$2:$S$109,24,FALSE),VLOOKUP(F463,'[1]2015Player Stats'!$A$2:$AB$830,24,FALSE))</f>
        <v>1</v>
      </c>
      <c r="AF463">
        <f>IF(G463="GK",VLOOKUP(F463,'[1]2015GoalKeeper Stats'!$A$2:$S$109,25,FALSE),VLOOKUP(F463,'[1]2015Player Stats'!$A$2:$AB$830,25,FALSE))</f>
        <v>0</v>
      </c>
      <c r="AG463">
        <f>IF(G463="GK",VLOOKUP(F463,'[1]2015GoalKeeper Stats'!$A$2:$S$109,26,FALSE),VLOOKUP(F463,'[1]2015Player Stats'!$A$2:$AB$830,26,FALSE))</f>
        <v>0</v>
      </c>
      <c r="AH463" s="51">
        <v>2015</v>
      </c>
      <c r="AI463" s="51">
        <v>34</v>
      </c>
      <c r="AJ463" s="51">
        <v>331</v>
      </c>
      <c r="AK463" s="51">
        <v>464</v>
      </c>
      <c r="AL463" s="51">
        <v>44</v>
      </c>
      <c r="AM463" s="51">
        <v>36</v>
      </c>
      <c r="AN463" s="51">
        <v>8</v>
      </c>
      <c r="AO463" s="52">
        <v>42.15</v>
      </c>
      <c r="AP463" s="52">
        <v>38.61</v>
      </c>
      <c r="AQ463" s="52">
        <v>3.53</v>
      </c>
      <c r="AR463" s="52">
        <v>4.47</v>
      </c>
      <c r="AS463" s="51">
        <v>51</v>
      </c>
      <c r="AT463" s="52">
        <v>49.63</v>
      </c>
    </row>
    <row r="464" spans="1:46" hidden="1">
      <c r="A464">
        <v>2015</v>
      </c>
      <c r="B464" t="s">
        <v>196</v>
      </c>
      <c r="C464" t="s">
        <v>196</v>
      </c>
      <c r="D464" t="s">
        <v>1268</v>
      </c>
      <c r="E464" t="s">
        <v>1619</v>
      </c>
      <c r="F464" t="str">
        <f t="shared" si="7"/>
        <v>Andy Rose</v>
      </c>
      <c r="G464" t="s">
        <v>860</v>
      </c>
      <c r="H464" s="143">
        <v>60000</v>
      </c>
      <c r="I464" s="143">
        <v>60000</v>
      </c>
      <c r="J464" t="str">
        <f>IF(G464="GK",VLOOKUP(F464,'[1]2015GoalKeeper Stats'!$A$2:$S$109,2,FALSE),VLOOKUP(F464,'[1]2015Player Stats'!$A$2:$AB$830,2,FALSE))</f>
        <v>VAN</v>
      </c>
      <c r="K464">
        <f>IF(G464="GK",VLOOKUP(F464,'[1]2015GoalKeeper Stats'!$A$2:$S$109,4,FALSE),VLOOKUP(F464,'[1]2015Player Stats'!$A$2:$AB$830,4,FALSE))</f>
        <v>25</v>
      </c>
      <c r="L464">
        <f>IF(G464="GK",VLOOKUP(F464,'[1]2015GoalKeeper Stats'!$A$2:$S$109,5,FALSE),VLOOKUP(F464,'[1]2015Player Stats'!$A$2:$AB$830,5,FALSE))</f>
        <v>17</v>
      </c>
      <c r="M464">
        <f>IF(G464="GK",VLOOKUP(F464,'[1]2015GoalKeeper Stats'!$A$2:$S$109,6,FALSE),VLOOKUP(F464,'[1]2015Player Stats'!$A$2:$AB$830,6,FALSE))</f>
        <v>1612</v>
      </c>
      <c r="N464">
        <f>IF(G464="GK",VLOOKUP(F464,'[1]2015GoalKeeper Stats'!$A$2:$S$109,7,FALSE),VLOOKUP(F464,'[1]2015Player Stats'!$A$2:$AB$830,7,FALSE))</f>
        <v>0</v>
      </c>
      <c r="O464">
        <f>IF(G464="GK",VLOOKUP(F464,'[1]2015GoalKeeper Stats'!$A$2:$S$109,8,FALSE),VLOOKUP(F464,'[1]2015Player Stats'!$A$2:$AB$830,8,FALSE))</f>
        <v>3</v>
      </c>
      <c r="P464">
        <f>IF(G464="GK",VLOOKUP(F464,'[1]2015GoalKeeper Stats'!$A$2:$S$109,9,FALSE),VLOOKUP(F464,'[1]2015Player Stats'!$A$2:$AB$830,9,FALSE))</f>
        <v>17</v>
      </c>
      <c r="Q464">
        <f>IF(G464="GK",VLOOKUP(F464,'[1]2015GoalKeeper Stats'!$A$2:$S$109,10,FALSE),VLOOKUP(F464,'[1]2015Player Stats'!$A$2:$AB$830,10,FALSE))</f>
        <v>7</v>
      </c>
      <c r="R464">
        <f>IF(G464="GK",VLOOKUP(F464,'[1]2015GoalKeeper Stats'!$A$2:$S$109,11,FALSE),VLOOKUP(F464,'[1]2015Player Stats'!$A$2:$AB$830,11,FALSE))</f>
        <v>0</v>
      </c>
      <c r="S464" t="str">
        <f>IF(G464="GK",VLOOKUP(F464,'[1]2015GoalKeeper Stats'!$A$2:$S$109,12,FALSE),VLOOKUP(F464,'[1]2015Player Stats'!$A$2:$AB$830,12,FALSE))</f>
        <v>0/0</v>
      </c>
      <c r="T464">
        <f>IF(G464="GK",VLOOKUP(F464,'[1]2015GoalKeeper Stats'!$A$2:$S$109,13,FALSE),VLOOKUP(F464,'[1]2015Player Stats'!$A$2:$AB$830,13,FALSE))</f>
        <v>0</v>
      </c>
      <c r="U464">
        <f>IF(G464="GK",VLOOKUP(F464,'[1]2015GoalKeeper Stats'!$A$2:$S$109,14,FALSE),VLOOKUP(F464,'[1]2015Player Stats'!$A$2:$AB$830,14,FALSE))</f>
        <v>0</v>
      </c>
      <c r="V464">
        <f>IF(G464="GK",VLOOKUP(F464,'[1]2015GoalKeeper Stats'!$A$2:$S$109,15,FALSE),VLOOKUP(F464,'[1]2015Player Stats'!$A$2:$AB$830,15,FALSE))</f>
        <v>0</v>
      </c>
      <c r="W464">
        <f>IF(G464="GK",VLOOKUP(F464,'[1]2015GoalKeeper Stats'!$A$2:$S$109,16,FALSE),VLOOKUP(F464,'[1]2015Player Stats'!$A$2:$AB$830,16,FALSE))</f>
        <v>0</v>
      </c>
      <c r="X464">
        <f>IF(G464="GK",VLOOKUP(F464,'[1]2015GoalKeeper Stats'!$A$2:$S$109,17,FALSE),VLOOKUP(F464,'[1]2015Player Stats'!$A$2:$AB$830,17,FALSE))</f>
        <v>0</v>
      </c>
      <c r="Y464">
        <f>IF(G464="GK",VLOOKUP(F464,'[1]2015GoalKeeper Stats'!$A$2:$S$109,18,FALSE),VLOOKUP(F464,'[1]2015Player Stats'!$A$2:$AB$830,18,FALSE))</f>
        <v>2</v>
      </c>
      <c r="Z464">
        <f>IF(G464="GK",VLOOKUP(F464,'[1]2015GoalKeeper Stats'!$A$2:$S$109,19,FALSE),VLOOKUP(F464,'[1]2015Player Stats'!$A$2:$AB$830,19,FALSE))</f>
        <v>1</v>
      </c>
      <c r="AA464">
        <f>IF(G464="GK",VLOOKUP(F464,'[1]2015GoalKeeper Stats'!$A$2:$S$109,20,FALSE),VLOOKUP(F464,'[1]2015Player Stats'!$A$2:$AB$830,20,FALSE))</f>
        <v>0.17</v>
      </c>
      <c r="AB464">
        <f>IF(G464="GK",VLOOKUP(F464,'[1]2015GoalKeeper Stats'!$A$2:$S$109,21,FALSE),VLOOKUP(F464,'[1]2015Player Stats'!$A$2:$AB$830,21,FALSE))</f>
        <v>14</v>
      </c>
      <c r="AC464">
        <f>IF(G464="GK",VLOOKUP(F464,'[1]2015GoalKeeper Stats'!$A$2:$S$109,22,FALSE),VLOOKUP(F464,'[1]2015Player Stats'!$A$2:$AB$830,22,FALSE))</f>
        <v>13</v>
      </c>
      <c r="AD464">
        <f>IF(G464="GK",VLOOKUP(F464,'[1]2015GoalKeeper Stats'!$A$2:$S$109,23,FALSE),VLOOKUP(F464,'[1]2015Player Stats'!$A$2:$AB$830,23,FALSE))</f>
        <v>2</v>
      </c>
      <c r="AE464">
        <f>IF(G464="GK",VLOOKUP(F464,'[1]2015GoalKeeper Stats'!$A$2:$S$109,24,FALSE),VLOOKUP(F464,'[1]2015Player Stats'!$A$2:$AB$830,24,FALSE))</f>
        <v>4</v>
      </c>
      <c r="AF464">
        <f>IF(G464="GK",VLOOKUP(F464,'[1]2015GoalKeeper Stats'!$A$2:$S$109,25,FALSE),VLOOKUP(F464,'[1]2015Player Stats'!$A$2:$AB$830,25,FALSE))</f>
        <v>0</v>
      </c>
      <c r="AG464">
        <f>IF(G464="GK",VLOOKUP(F464,'[1]2015GoalKeeper Stats'!$A$2:$S$109,26,FALSE),VLOOKUP(F464,'[1]2015Player Stats'!$A$2:$AB$830,26,FALSE))</f>
        <v>41.18</v>
      </c>
      <c r="AH464" s="51">
        <v>2015</v>
      </c>
      <c r="AI464" s="51">
        <v>34</v>
      </c>
      <c r="AJ464" s="51">
        <v>331</v>
      </c>
      <c r="AK464" s="51">
        <v>464</v>
      </c>
      <c r="AL464" s="51">
        <v>44</v>
      </c>
      <c r="AM464" s="51">
        <v>36</v>
      </c>
      <c r="AN464" s="51">
        <v>8</v>
      </c>
      <c r="AO464" s="52">
        <v>42.15</v>
      </c>
      <c r="AP464" s="52">
        <v>38.61</v>
      </c>
      <c r="AQ464" s="52">
        <v>3.53</v>
      </c>
      <c r="AR464" s="52">
        <v>4.47</v>
      </c>
      <c r="AS464" s="51">
        <v>51</v>
      </c>
      <c r="AT464" s="52">
        <v>49.63</v>
      </c>
    </row>
    <row r="465" spans="1:46" hidden="1">
      <c r="A465">
        <v>2015</v>
      </c>
      <c r="B465" t="s">
        <v>896</v>
      </c>
      <c r="C465" t="s">
        <v>896</v>
      </c>
      <c r="D465" t="s">
        <v>1620</v>
      </c>
      <c r="E465" t="s">
        <v>1621</v>
      </c>
      <c r="F465" t="str">
        <f t="shared" si="7"/>
        <v>Leandro Barrera</v>
      </c>
      <c r="G465" t="s">
        <v>875</v>
      </c>
      <c r="H465" s="143">
        <v>60000</v>
      </c>
      <c r="I465" s="143">
        <v>60000</v>
      </c>
      <c r="J465" t="str">
        <f>IF(G465="GK",VLOOKUP(F465,'[1]2015GoalKeeper Stats'!$A$2:$S$109,2,FALSE),VLOOKUP(F465,'[1]2015Player Stats'!$A$2:$AB$830,2,FALSE))</f>
        <v xml:space="preserve">SJ </v>
      </c>
      <c r="K465">
        <f>IF(G465="GK",VLOOKUP(F465,'[1]2015GoalKeeper Stats'!$A$2:$S$109,4,FALSE),VLOOKUP(F465,'[1]2015Player Stats'!$A$2:$AB$830,4,FALSE))</f>
        <v>6</v>
      </c>
      <c r="L465">
        <f>IF(G465="GK",VLOOKUP(F465,'[1]2015GoalKeeper Stats'!$A$2:$S$109,5,FALSE),VLOOKUP(F465,'[1]2015Player Stats'!$A$2:$AB$830,5,FALSE))</f>
        <v>1</v>
      </c>
      <c r="M465">
        <f>IF(G465="GK",VLOOKUP(F465,'[1]2015GoalKeeper Stats'!$A$2:$S$109,6,FALSE),VLOOKUP(F465,'[1]2015Player Stats'!$A$2:$AB$830,6,FALSE))</f>
        <v>139</v>
      </c>
      <c r="N465">
        <f>IF(G465="GK",VLOOKUP(F465,'[1]2015GoalKeeper Stats'!$A$2:$S$109,7,FALSE),VLOOKUP(F465,'[1]2015Player Stats'!$A$2:$AB$830,7,FALSE))</f>
        <v>0</v>
      </c>
      <c r="O465">
        <f>IF(G465="GK",VLOOKUP(F465,'[1]2015GoalKeeper Stats'!$A$2:$S$109,8,FALSE),VLOOKUP(F465,'[1]2015Player Stats'!$A$2:$AB$830,8,FALSE))</f>
        <v>0</v>
      </c>
      <c r="P465">
        <f>IF(G465="GK",VLOOKUP(F465,'[1]2015GoalKeeper Stats'!$A$2:$S$109,9,FALSE),VLOOKUP(F465,'[1]2015Player Stats'!$A$2:$AB$830,9,FALSE))</f>
        <v>0</v>
      </c>
      <c r="Q465">
        <f>IF(G465="GK",VLOOKUP(F465,'[1]2015GoalKeeper Stats'!$A$2:$S$109,10,FALSE),VLOOKUP(F465,'[1]2015Player Stats'!$A$2:$AB$830,10,FALSE))</f>
        <v>0</v>
      </c>
      <c r="R465">
        <f>IF(G465="GK",VLOOKUP(F465,'[1]2015GoalKeeper Stats'!$A$2:$S$109,11,FALSE),VLOOKUP(F465,'[1]2015Player Stats'!$A$2:$AB$830,11,FALSE))</f>
        <v>0</v>
      </c>
      <c r="S465" t="str">
        <f>IF(G465="GK",VLOOKUP(F465,'[1]2015GoalKeeper Stats'!$A$2:$S$109,12,FALSE),VLOOKUP(F465,'[1]2015Player Stats'!$A$2:$AB$830,12,FALSE))</f>
        <v>0/0</v>
      </c>
      <c r="T465">
        <f>IF(G465="GK",VLOOKUP(F465,'[1]2015GoalKeeper Stats'!$A$2:$S$109,13,FALSE),VLOOKUP(F465,'[1]2015Player Stats'!$A$2:$AB$830,13,FALSE))</f>
        <v>0</v>
      </c>
      <c r="U465">
        <f>IF(G465="GK",VLOOKUP(F465,'[1]2015GoalKeeper Stats'!$A$2:$S$109,14,FALSE),VLOOKUP(F465,'[1]2015Player Stats'!$A$2:$AB$830,14,FALSE))</f>
        <v>0</v>
      </c>
      <c r="V465">
        <f>IF(G465="GK",VLOOKUP(F465,'[1]2015GoalKeeper Stats'!$A$2:$S$109,15,FALSE),VLOOKUP(F465,'[1]2015Player Stats'!$A$2:$AB$830,15,FALSE))</f>
        <v>0</v>
      </c>
      <c r="W465">
        <f>IF(G465="GK",VLOOKUP(F465,'[1]2015GoalKeeper Stats'!$A$2:$S$109,16,FALSE),VLOOKUP(F465,'[1]2015Player Stats'!$A$2:$AB$830,16,FALSE))</f>
        <v>0</v>
      </c>
      <c r="X465">
        <f>IF(G465="GK",VLOOKUP(F465,'[1]2015GoalKeeper Stats'!$A$2:$S$109,17,FALSE),VLOOKUP(F465,'[1]2015Player Stats'!$A$2:$AB$830,17,FALSE))</f>
        <v>0</v>
      </c>
      <c r="Y465">
        <f>IF(G465="GK",VLOOKUP(F465,'[1]2015GoalKeeper Stats'!$A$2:$S$109,18,FALSE),VLOOKUP(F465,'[1]2015Player Stats'!$A$2:$AB$830,18,FALSE))</f>
        <v>0</v>
      </c>
      <c r="Z465">
        <f>IF(G465="GK",VLOOKUP(F465,'[1]2015GoalKeeper Stats'!$A$2:$S$109,19,FALSE),VLOOKUP(F465,'[1]2015Player Stats'!$A$2:$AB$830,19,FALSE))</f>
        <v>0</v>
      </c>
      <c r="AA465">
        <f>IF(G465="GK",VLOOKUP(F465,'[1]2015GoalKeeper Stats'!$A$2:$S$109,20,FALSE),VLOOKUP(F465,'[1]2015Player Stats'!$A$2:$AB$830,20,FALSE))</f>
        <v>0</v>
      </c>
      <c r="AB465">
        <f>IF(G465="GK",VLOOKUP(F465,'[1]2015GoalKeeper Stats'!$A$2:$S$109,21,FALSE),VLOOKUP(F465,'[1]2015Player Stats'!$A$2:$AB$830,21,FALSE))</f>
        <v>3</v>
      </c>
      <c r="AC465">
        <f>IF(G465="GK",VLOOKUP(F465,'[1]2015GoalKeeper Stats'!$A$2:$S$109,22,FALSE),VLOOKUP(F465,'[1]2015Player Stats'!$A$2:$AB$830,22,FALSE))</f>
        <v>2</v>
      </c>
      <c r="AD465">
        <f>IF(G465="GK",VLOOKUP(F465,'[1]2015GoalKeeper Stats'!$A$2:$S$109,23,FALSE),VLOOKUP(F465,'[1]2015Player Stats'!$A$2:$AB$830,23,FALSE))</f>
        <v>0</v>
      </c>
      <c r="AE465">
        <f>IF(G465="GK",VLOOKUP(F465,'[1]2015GoalKeeper Stats'!$A$2:$S$109,24,FALSE),VLOOKUP(F465,'[1]2015Player Stats'!$A$2:$AB$830,24,FALSE))</f>
        <v>0</v>
      </c>
      <c r="AF465">
        <f>IF(G465="GK",VLOOKUP(F465,'[1]2015GoalKeeper Stats'!$A$2:$S$109,25,FALSE),VLOOKUP(F465,'[1]2015Player Stats'!$A$2:$AB$830,25,FALSE))</f>
        <v>0</v>
      </c>
      <c r="AG465">
        <f>IF(G465="GK",VLOOKUP(F465,'[1]2015GoalKeeper Stats'!$A$2:$S$109,26,FALSE),VLOOKUP(F465,'[1]2015Player Stats'!$A$2:$AB$830,26,FALSE))</f>
        <v>0</v>
      </c>
      <c r="AH465" s="51">
        <v>2015</v>
      </c>
      <c r="AI465" s="51">
        <v>34</v>
      </c>
      <c r="AJ465" s="51">
        <v>405</v>
      </c>
      <c r="AK465" s="51">
        <v>399</v>
      </c>
      <c r="AL465" s="51">
        <v>41</v>
      </c>
      <c r="AM465" s="51">
        <v>38</v>
      </c>
      <c r="AN465" s="51">
        <v>3</v>
      </c>
      <c r="AO465" s="52">
        <v>44.43</v>
      </c>
      <c r="AP465" s="52">
        <v>40.1</v>
      </c>
      <c r="AQ465" s="52">
        <v>4.33</v>
      </c>
      <c r="AR465" s="52">
        <v>-1.33</v>
      </c>
      <c r="AS465" s="51">
        <v>47</v>
      </c>
      <c r="AT465" s="52">
        <v>49.59</v>
      </c>
    </row>
    <row r="466" spans="1:46" hidden="1">
      <c r="A466">
        <v>2015</v>
      </c>
      <c r="B466" t="s">
        <v>896</v>
      </c>
      <c r="C466" t="s">
        <v>896</v>
      </c>
      <c r="D466" t="s">
        <v>1622</v>
      </c>
      <c r="E466" t="s">
        <v>1623</v>
      </c>
      <c r="F466" t="str">
        <f t="shared" si="7"/>
        <v>Cordell Cato</v>
      </c>
      <c r="G466" t="s">
        <v>875</v>
      </c>
      <c r="H466" s="143">
        <v>60000</v>
      </c>
      <c r="I466" s="143">
        <v>60000</v>
      </c>
      <c r="J466" t="str">
        <f>IF(G466="GK",VLOOKUP(F466,'[1]2015GoalKeeper Stats'!$A$2:$S$109,2,FALSE),VLOOKUP(F466,'[1]2015Player Stats'!$A$2:$AB$830,2,FALSE))</f>
        <v xml:space="preserve">SJ </v>
      </c>
      <c r="K466">
        <f>IF(G466="GK",VLOOKUP(F466,'[1]2015GoalKeeper Stats'!$A$2:$S$109,4,FALSE),VLOOKUP(F466,'[1]2015Player Stats'!$A$2:$AB$830,4,FALSE))</f>
        <v>28</v>
      </c>
      <c r="L466">
        <f>IF(G466="GK",VLOOKUP(F466,'[1]2015GoalKeeper Stats'!$A$2:$S$109,5,FALSE),VLOOKUP(F466,'[1]2015Player Stats'!$A$2:$AB$830,5,FALSE))</f>
        <v>18</v>
      </c>
      <c r="M466">
        <f>IF(G466="GK",VLOOKUP(F466,'[1]2015GoalKeeper Stats'!$A$2:$S$109,6,FALSE),VLOOKUP(F466,'[1]2015Player Stats'!$A$2:$AB$830,6,FALSE))</f>
        <v>1814</v>
      </c>
      <c r="N466">
        <f>IF(G466="GK",VLOOKUP(F466,'[1]2015GoalKeeper Stats'!$A$2:$S$109,7,FALSE),VLOOKUP(F466,'[1]2015Player Stats'!$A$2:$AB$830,7,FALSE))</f>
        <v>3</v>
      </c>
      <c r="O466">
        <f>IF(G466="GK",VLOOKUP(F466,'[1]2015GoalKeeper Stats'!$A$2:$S$109,8,FALSE),VLOOKUP(F466,'[1]2015Player Stats'!$A$2:$AB$830,8,FALSE))</f>
        <v>2</v>
      </c>
      <c r="P466">
        <f>IF(G466="GK",VLOOKUP(F466,'[1]2015GoalKeeper Stats'!$A$2:$S$109,9,FALSE),VLOOKUP(F466,'[1]2015Player Stats'!$A$2:$AB$830,9,FALSE))</f>
        <v>18</v>
      </c>
      <c r="Q466">
        <f>IF(G466="GK",VLOOKUP(F466,'[1]2015GoalKeeper Stats'!$A$2:$S$109,10,FALSE),VLOOKUP(F466,'[1]2015Player Stats'!$A$2:$AB$830,10,FALSE))</f>
        <v>7</v>
      </c>
      <c r="R466">
        <f>IF(G466="GK",VLOOKUP(F466,'[1]2015GoalKeeper Stats'!$A$2:$S$109,11,FALSE),VLOOKUP(F466,'[1]2015Player Stats'!$A$2:$AB$830,11,FALSE))</f>
        <v>1</v>
      </c>
      <c r="S466" t="str">
        <f>IF(G466="GK",VLOOKUP(F466,'[1]2015GoalKeeper Stats'!$A$2:$S$109,12,FALSE),VLOOKUP(F466,'[1]2015Player Stats'!$A$2:$AB$830,12,FALSE))</f>
        <v>0/0</v>
      </c>
      <c r="T466">
        <f>IF(G466="GK",VLOOKUP(F466,'[1]2015GoalKeeper Stats'!$A$2:$S$109,13,FALSE),VLOOKUP(F466,'[1]2015Player Stats'!$A$2:$AB$830,13,FALSE))</f>
        <v>1</v>
      </c>
      <c r="U466">
        <f>IF(G466="GK",VLOOKUP(F466,'[1]2015GoalKeeper Stats'!$A$2:$S$109,14,FALSE),VLOOKUP(F466,'[1]2015Player Stats'!$A$2:$AB$830,14,FALSE))</f>
        <v>2</v>
      </c>
      <c r="V466">
        <f>IF(G466="GK",VLOOKUP(F466,'[1]2015GoalKeeper Stats'!$A$2:$S$109,15,FALSE),VLOOKUP(F466,'[1]2015Player Stats'!$A$2:$AB$830,15,FALSE))</f>
        <v>0.15</v>
      </c>
      <c r="W466">
        <f>IF(G466="GK",VLOOKUP(F466,'[1]2015GoalKeeper Stats'!$A$2:$S$109,16,FALSE),VLOOKUP(F466,'[1]2015Player Stats'!$A$2:$AB$830,16,FALSE))</f>
        <v>16.7</v>
      </c>
      <c r="X466">
        <f>IF(G466="GK",VLOOKUP(F466,'[1]2015GoalKeeper Stats'!$A$2:$S$109,17,FALSE),VLOOKUP(F466,'[1]2015Player Stats'!$A$2:$AB$830,17,FALSE))</f>
        <v>0</v>
      </c>
      <c r="Y466">
        <f>IF(G466="GK",VLOOKUP(F466,'[1]2015GoalKeeper Stats'!$A$2:$S$109,18,FALSE),VLOOKUP(F466,'[1]2015Player Stats'!$A$2:$AB$830,18,FALSE))</f>
        <v>0</v>
      </c>
      <c r="Z466">
        <f>IF(G466="GK",VLOOKUP(F466,'[1]2015GoalKeeper Stats'!$A$2:$S$109,19,FALSE),VLOOKUP(F466,'[1]2015Player Stats'!$A$2:$AB$830,19,FALSE))</f>
        <v>2</v>
      </c>
      <c r="AA466">
        <f>IF(G466="GK",VLOOKUP(F466,'[1]2015GoalKeeper Stats'!$A$2:$S$109,20,FALSE),VLOOKUP(F466,'[1]2015Player Stats'!$A$2:$AB$830,20,FALSE))</f>
        <v>0.1</v>
      </c>
      <c r="AB466">
        <f>IF(G466="GK",VLOOKUP(F466,'[1]2015GoalKeeper Stats'!$A$2:$S$109,21,FALSE),VLOOKUP(F466,'[1]2015Player Stats'!$A$2:$AB$830,21,FALSE))</f>
        <v>23</v>
      </c>
      <c r="AC466">
        <f>IF(G466="GK",VLOOKUP(F466,'[1]2015GoalKeeper Stats'!$A$2:$S$109,22,FALSE),VLOOKUP(F466,'[1]2015Player Stats'!$A$2:$AB$830,22,FALSE))</f>
        <v>14</v>
      </c>
      <c r="AD466">
        <f>IF(G466="GK",VLOOKUP(F466,'[1]2015GoalKeeper Stats'!$A$2:$S$109,23,FALSE),VLOOKUP(F466,'[1]2015Player Stats'!$A$2:$AB$830,23,FALSE))</f>
        <v>3</v>
      </c>
      <c r="AE466">
        <f>IF(G466="GK",VLOOKUP(F466,'[1]2015GoalKeeper Stats'!$A$2:$S$109,24,FALSE),VLOOKUP(F466,'[1]2015Player Stats'!$A$2:$AB$830,24,FALSE))</f>
        <v>0</v>
      </c>
      <c r="AF466">
        <f>IF(G466="GK",VLOOKUP(F466,'[1]2015GoalKeeper Stats'!$A$2:$S$109,25,FALSE),VLOOKUP(F466,'[1]2015Player Stats'!$A$2:$AB$830,25,FALSE))</f>
        <v>0</v>
      </c>
      <c r="AG466">
        <f>IF(G466="GK",VLOOKUP(F466,'[1]2015GoalKeeper Stats'!$A$2:$S$109,26,FALSE),VLOOKUP(F466,'[1]2015Player Stats'!$A$2:$AB$830,26,FALSE))</f>
        <v>38.89</v>
      </c>
      <c r="AH466" s="51">
        <v>2015</v>
      </c>
      <c r="AI466" s="51">
        <v>34</v>
      </c>
      <c r="AJ466" s="51">
        <v>405</v>
      </c>
      <c r="AK466" s="51">
        <v>399</v>
      </c>
      <c r="AL466" s="51">
        <v>41</v>
      </c>
      <c r="AM466" s="51">
        <v>38</v>
      </c>
      <c r="AN466" s="51">
        <v>3</v>
      </c>
      <c r="AO466" s="52">
        <v>44.43</v>
      </c>
      <c r="AP466" s="52">
        <v>40.1</v>
      </c>
      <c r="AQ466" s="52">
        <v>4.33</v>
      </c>
      <c r="AR466" s="52">
        <v>-1.33</v>
      </c>
      <c r="AS466" s="51">
        <v>47</v>
      </c>
      <c r="AT466" s="52">
        <v>49.59</v>
      </c>
    </row>
    <row r="467" spans="1:46" hidden="1">
      <c r="A467">
        <v>2015</v>
      </c>
      <c r="B467" t="s">
        <v>896</v>
      </c>
      <c r="C467" t="s">
        <v>896</v>
      </c>
      <c r="D467" t="s">
        <v>1590</v>
      </c>
      <c r="E467" t="s">
        <v>1624</v>
      </c>
      <c r="F467" t="str">
        <f t="shared" si="7"/>
        <v>Adam Jahn</v>
      </c>
      <c r="G467" t="s">
        <v>875</v>
      </c>
      <c r="H467" s="143">
        <v>60000</v>
      </c>
      <c r="I467" s="143">
        <v>60000</v>
      </c>
      <c r="J467" t="str">
        <f>IF(G467="GK",VLOOKUP(F467,'[1]2015GoalKeeper Stats'!$A$2:$S$109,2,FALSE),VLOOKUP(F467,'[1]2015Player Stats'!$A$2:$AB$830,2,FALSE))</f>
        <v>ATL</v>
      </c>
      <c r="K467">
        <f>IF(G467="GK",VLOOKUP(F467,'[1]2015GoalKeeper Stats'!$A$2:$S$109,4,FALSE),VLOOKUP(F467,'[1]2015Player Stats'!$A$2:$AB$830,4,FALSE))</f>
        <v>26</v>
      </c>
      <c r="L467">
        <f>IF(G467="GK",VLOOKUP(F467,'[1]2015GoalKeeper Stats'!$A$2:$S$109,5,FALSE),VLOOKUP(F467,'[1]2015Player Stats'!$A$2:$AB$830,5,FALSE))</f>
        <v>9</v>
      </c>
      <c r="M467">
        <f>IF(G467="GK",VLOOKUP(F467,'[1]2015GoalKeeper Stats'!$A$2:$S$109,6,FALSE),VLOOKUP(F467,'[1]2015Player Stats'!$A$2:$AB$830,6,FALSE))</f>
        <v>1005</v>
      </c>
      <c r="N467">
        <f>IF(G467="GK",VLOOKUP(F467,'[1]2015GoalKeeper Stats'!$A$2:$S$109,7,FALSE),VLOOKUP(F467,'[1]2015Player Stats'!$A$2:$AB$830,7,FALSE))</f>
        <v>1</v>
      </c>
      <c r="O467">
        <f>IF(G467="GK",VLOOKUP(F467,'[1]2015GoalKeeper Stats'!$A$2:$S$109,8,FALSE),VLOOKUP(F467,'[1]2015Player Stats'!$A$2:$AB$830,8,FALSE))</f>
        <v>1</v>
      </c>
      <c r="P467">
        <f>IF(G467="GK",VLOOKUP(F467,'[1]2015GoalKeeper Stats'!$A$2:$S$109,9,FALSE),VLOOKUP(F467,'[1]2015Player Stats'!$A$2:$AB$830,9,FALSE))</f>
        <v>21</v>
      </c>
      <c r="Q467">
        <f>IF(G467="GK",VLOOKUP(F467,'[1]2015GoalKeeper Stats'!$A$2:$S$109,10,FALSE),VLOOKUP(F467,'[1]2015Player Stats'!$A$2:$AB$830,10,FALSE))</f>
        <v>6</v>
      </c>
      <c r="R467">
        <f>IF(G467="GK",VLOOKUP(F467,'[1]2015GoalKeeper Stats'!$A$2:$S$109,11,FALSE),VLOOKUP(F467,'[1]2015Player Stats'!$A$2:$AB$830,11,FALSE))</f>
        <v>1</v>
      </c>
      <c r="S467" t="str">
        <f>IF(G467="GK",VLOOKUP(F467,'[1]2015GoalKeeper Stats'!$A$2:$S$109,12,FALSE),VLOOKUP(F467,'[1]2015Player Stats'!$A$2:$AB$830,12,FALSE))</f>
        <v>0/0</v>
      </c>
      <c r="T467">
        <f>IF(G467="GK",VLOOKUP(F467,'[1]2015GoalKeeper Stats'!$A$2:$S$109,13,FALSE),VLOOKUP(F467,'[1]2015Player Stats'!$A$2:$AB$830,13,FALSE))</f>
        <v>0</v>
      </c>
      <c r="U467">
        <f>IF(G467="GK",VLOOKUP(F467,'[1]2015GoalKeeper Stats'!$A$2:$S$109,14,FALSE),VLOOKUP(F467,'[1]2015Player Stats'!$A$2:$AB$830,14,FALSE))</f>
        <v>1</v>
      </c>
      <c r="V467">
        <f>IF(G467="GK",VLOOKUP(F467,'[1]2015GoalKeeper Stats'!$A$2:$S$109,15,FALSE),VLOOKUP(F467,'[1]2015Player Stats'!$A$2:$AB$830,15,FALSE))</f>
        <v>0.09</v>
      </c>
      <c r="W467">
        <f>IF(G467="GK",VLOOKUP(F467,'[1]2015GoalKeeper Stats'!$A$2:$S$109,16,FALSE),VLOOKUP(F467,'[1]2015Player Stats'!$A$2:$AB$830,16,FALSE))</f>
        <v>4.8</v>
      </c>
      <c r="X467">
        <f>IF(G467="GK",VLOOKUP(F467,'[1]2015GoalKeeper Stats'!$A$2:$S$109,17,FALSE),VLOOKUP(F467,'[1]2015Player Stats'!$A$2:$AB$830,17,FALSE))</f>
        <v>1</v>
      </c>
      <c r="Y467">
        <f>IF(G467="GK",VLOOKUP(F467,'[1]2015GoalKeeper Stats'!$A$2:$S$109,18,FALSE),VLOOKUP(F467,'[1]2015Player Stats'!$A$2:$AB$830,18,FALSE))</f>
        <v>0</v>
      </c>
      <c r="Z467">
        <f>IF(G467="GK",VLOOKUP(F467,'[1]2015GoalKeeper Stats'!$A$2:$S$109,19,FALSE),VLOOKUP(F467,'[1]2015Player Stats'!$A$2:$AB$830,19,FALSE))</f>
        <v>1</v>
      </c>
      <c r="AA467">
        <f>IF(G467="GK",VLOOKUP(F467,'[1]2015GoalKeeper Stats'!$A$2:$S$109,20,FALSE),VLOOKUP(F467,'[1]2015Player Stats'!$A$2:$AB$830,20,FALSE))</f>
        <v>0.09</v>
      </c>
      <c r="AB467">
        <f>IF(G467="GK",VLOOKUP(F467,'[1]2015GoalKeeper Stats'!$A$2:$S$109,21,FALSE),VLOOKUP(F467,'[1]2015Player Stats'!$A$2:$AB$830,21,FALSE))</f>
        <v>25</v>
      </c>
      <c r="AC467">
        <f>IF(G467="GK",VLOOKUP(F467,'[1]2015GoalKeeper Stats'!$A$2:$S$109,22,FALSE),VLOOKUP(F467,'[1]2015Player Stats'!$A$2:$AB$830,22,FALSE))</f>
        <v>14</v>
      </c>
      <c r="AD467">
        <f>IF(G467="GK",VLOOKUP(F467,'[1]2015GoalKeeper Stats'!$A$2:$S$109,23,FALSE),VLOOKUP(F467,'[1]2015Player Stats'!$A$2:$AB$830,23,FALSE))</f>
        <v>13</v>
      </c>
      <c r="AE467">
        <f>IF(G467="GK",VLOOKUP(F467,'[1]2015GoalKeeper Stats'!$A$2:$S$109,24,FALSE),VLOOKUP(F467,'[1]2015Player Stats'!$A$2:$AB$830,24,FALSE))</f>
        <v>1</v>
      </c>
      <c r="AF467">
        <f>IF(G467="GK",VLOOKUP(F467,'[1]2015GoalKeeper Stats'!$A$2:$S$109,25,FALSE),VLOOKUP(F467,'[1]2015Player Stats'!$A$2:$AB$830,25,FALSE))</f>
        <v>1</v>
      </c>
      <c r="AG467">
        <f>IF(G467="GK",VLOOKUP(F467,'[1]2015GoalKeeper Stats'!$A$2:$S$109,26,FALSE),VLOOKUP(F467,'[1]2015Player Stats'!$A$2:$AB$830,26,FALSE))</f>
        <v>28.57</v>
      </c>
      <c r="AH467" s="51">
        <v>2015</v>
      </c>
      <c r="AI467" s="51">
        <v>34</v>
      </c>
      <c r="AJ467" s="51">
        <v>405</v>
      </c>
      <c r="AK467" s="51">
        <v>399</v>
      </c>
      <c r="AL467" s="51">
        <v>41</v>
      </c>
      <c r="AM467" s="51">
        <v>38</v>
      </c>
      <c r="AN467" s="51">
        <v>3</v>
      </c>
      <c r="AO467" s="52">
        <v>44.43</v>
      </c>
      <c r="AP467" s="52">
        <v>40.1</v>
      </c>
      <c r="AQ467" s="52">
        <v>4.33</v>
      </c>
      <c r="AR467" s="52">
        <v>-1.33</v>
      </c>
      <c r="AS467" s="51">
        <v>47</v>
      </c>
      <c r="AT467" s="52">
        <v>49.59</v>
      </c>
    </row>
    <row r="468" spans="1:46" hidden="1">
      <c r="A468">
        <v>2015</v>
      </c>
      <c r="B468" t="s">
        <v>896</v>
      </c>
      <c r="C468" t="s">
        <v>896</v>
      </c>
      <c r="D468" t="s">
        <v>1625</v>
      </c>
      <c r="E468" t="s">
        <v>1626</v>
      </c>
      <c r="F468" t="str">
        <f t="shared" si="7"/>
        <v>JJ Koval</v>
      </c>
      <c r="G468" t="s">
        <v>860</v>
      </c>
      <c r="H468" s="143">
        <v>60000</v>
      </c>
      <c r="I468" s="143">
        <v>60000</v>
      </c>
      <c r="J468" t="str">
        <f>IF(G468="GK",VLOOKUP(F468,'[1]2015GoalKeeper Stats'!$A$2:$S$109,2,FALSE),VLOOKUP(F468,'[1]2015Player Stats'!$A$2:$AB$830,2,FALSE))</f>
        <v xml:space="preserve">SJ </v>
      </c>
      <c r="K468">
        <f>IF(G468="GK",VLOOKUP(F468,'[1]2015GoalKeeper Stats'!$A$2:$S$109,4,FALSE),VLOOKUP(F468,'[1]2015Player Stats'!$A$2:$AB$830,4,FALSE))</f>
        <v>17</v>
      </c>
      <c r="L468">
        <f>IF(G468="GK",VLOOKUP(F468,'[1]2015GoalKeeper Stats'!$A$2:$S$109,5,FALSE),VLOOKUP(F468,'[1]2015Player Stats'!$A$2:$AB$830,5,FALSE))</f>
        <v>7</v>
      </c>
      <c r="M468">
        <f>IF(G468="GK",VLOOKUP(F468,'[1]2015GoalKeeper Stats'!$A$2:$S$109,6,FALSE),VLOOKUP(F468,'[1]2015Player Stats'!$A$2:$AB$830,6,FALSE))</f>
        <v>738</v>
      </c>
      <c r="N468">
        <f>IF(G468="GK",VLOOKUP(F468,'[1]2015GoalKeeper Stats'!$A$2:$S$109,7,FALSE),VLOOKUP(F468,'[1]2015Player Stats'!$A$2:$AB$830,7,FALSE))</f>
        <v>0</v>
      </c>
      <c r="O468">
        <f>IF(G468="GK",VLOOKUP(F468,'[1]2015GoalKeeper Stats'!$A$2:$S$109,8,FALSE),VLOOKUP(F468,'[1]2015Player Stats'!$A$2:$AB$830,8,FALSE))</f>
        <v>0</v>
      </c>
      <c r="P468">
        <f>IF(G468="GK",VLOOKUP(F468,'[1]2015GoalKeeper Stats'!$A$2:$S$109,9,FALSE),VLOOKUP(F468,'[1]2015Player Stats'!$A$2:$AB$830,9,FALSE))</f>
        <v>11</v>
      </c>
      <c r="Q468">
        <f>IF(G468="GK",VLOOKUP(F468,'[1]2015GoalKeeper Stats'!$A$2:$S$109,10,FALSE),VLOOKUP(F468,'[1]2015Player Stats'!$A$2:$AB$830,10,FALSE))</f>
        <v>3</v>
      </c>
      <c r="R468">
        <f>IF(G468="GK",VLOOKUP(F468,'[1]2015GoalKeeper Stats'!$A$2:$S$109,11,FALSE),VLOOKUP(F468,'[1]2015Player Stats'!$A$2:$AB$830,11,FALSE))</f>
        <v>0</v>
      </c>
      <c r="S468" t="str">
        <f>IF(G468="GK",VLOOKUP(F468,'[1]2015GoalKeeper Stats'!$A$2:$S$109,12,FALSE),VLOOKUP(F468,'[1]2015Player Stats'!$A$2:$AB$830,12,FALSE))</f>
        <v>0/0</v>
      </c>
      <c r="T468">
        <f>IF(G468="GK",VLOOKUP(F468,'[1]2015GoalKeeper Stats'!$A$2:$S$109,13,FALSE),VLOOKUP(F468,'[1]2015Player Stats'!$A$2:$AB$830,13,FALSE))</f>
        <v>0</v>
      </c>
      <c r="U468">
        <f>IF(G468="GK",VLOOKUP(F468,'[1]2015GoalKeeper Stats'!$A$2:$S$109,14,FALSE),VLOOKUP(F468,'[1]2015Player Stats'!$A$2:$AB$830,14,FALSE))</f>
        <v>0</v>
      </c>
      <c r="V468">
        <f>IF(G468="GK",VLOOKUP(F468,'[1]2015GoalKeeper Stats'!$A$2:$S$109,15,FALSE),VLOOKUP(F468,'[1]2015Player Stats'!$A$2:$AB$830,15,FALSE))</f>
        <v>0</v>
      </c>
      <c r="W468">
        <f>IF(G468="GK",VLOOKUP(F468,'[1]2015GoalKeeper Stats'!$A$2:$S$109,16,FALSE),VLOOKUP(F468,'[1]2015Player Stats'!$A$2:$AB$830,16,FALSE))</f>
        <v>0</v>
      </c>
      <c r="X468">
        <f>IF(G468="GK",VLOOKUP(F468,'[1]2015GoalKeeper Stats'!$A$2:$S$109,17,FALSE),VLOOKUP(F468,'[1]2015Player Stats'!$A$2:$AB$830,17,FALSE))</f>
        <v>0</v>
      </c>
      <c r="Y468">
        <f>IF(G468="GK",VLOOKUP(F468,'[1]2015GoalKeeper Stats'!$A$2:$S$109,18,FALSE),VLOOKUP(F468,'[1]2015Player Stats'!$A$2:$AB$830,18,FALSE))</f>
        <v>0</v>
      </c>
      <c r="Z468">
        <f>IF(G468="GK",VLOOKUP(F468,'[1]2015GoalKeeper Stats'!$A$2:$S$109,19,FALSE),VLOOKUP(F468,'[1]2015Player Stats'!$A$2:$AB$830,19,FALSE))</f>
        <v>0</v>
      </c>
      <c r="AA468">
        <f>IF(G468="GK",VLOOKUP(F468,'[1]2015GoalKeeper Stats'!$A$2:$S$109,20,FALSE),VLOOKUP(F468,'[1]2015Player Stats'!$A$2:$AB$830,20,FALSE))</f>
        <v>0</v>
      </c>
      <c r="AB468">
        <f>IF(G468="GK",VLOOKUP(F468,'[1]2015GoalKeeper Stats'!$A$2:$S$109,21,FALSE),VLOOKUP(F468,'[1]2015Player Stats'!$A$2:$AB$830,21,FALSE))</f>
        <v>15</v>
      </c>
      <c r="AC468">
        <f>IF(G468="GK",VLOOKUP(F468,'[1]2015GoalKeeper Stats'!$A$2:$S$109,22,FALSE),VLOOKUP(F468,'[1]2015Player Stats'!$A$2:$AB$830,22,FALSE))</f>
        <v>9</v>
      </c>
      <c r="AD468">
        <f>IF(G468="GK",VLOOKUP(F468,'[1]2015GoalKeeper Stats'!$A$2:$S$109,23,FALSE),VLOOKUP(F468,'[1]2015Player Stats'!$A$2:$AB$830,23,FALSE))</f>
        <v>0</v>
      </c>
      <c r="AE468">
        <f>IF(G468="GK",VLOOKUP(F468,'[1]2015GoalKeeper Stats'!$A$2:$S$109,24,FALSE),VLOOKUP(F468,'[1]2015Player Stats'!$A$2:$AB$830,24,FALSE))</f>
        <v>0</v>
      </c>
      <c r="AF468">
        <f>IF(G468="GK",VLOOKUP(F468,'[1]2015GoalKeeper Stats'!$A$2:$S$109,25,FALSE),VLOOKUP(F468,'[1]2015Player Stats'!$A$2:$AB$830,25,FALSE))</f>
        <v>1</v>
      </c>
      <c r="AG468">
        <f>IF(G468="GK",VLOOKUP(F468,'[1]2015GoalKeeper Stats'!$A$2:$S$109,26,FALSE),VLOOKUP(F468,'[1]2015Player Stats'!$A$2:$AB$830,26,FALSE))</f>
        <v>27.27</v>
      </c>
      <c r="AH468" s="51">
        <v>2015</v>
      </c>
      <c r="AI468" s="51">
        <v>34</v>
      </c>
      <c r="AJ468" s="51">
        <v>405</v>
      </c>
      <c r="AK468" s="51">
        <v>399</v>
      </c>
      <c r="AL468" s="51">
        <v>41</v>
      </c>
      <c r="AM468" s="51">
        <v>38</v>
      </c>
      <c r="AN468" s="51">
        <v>3</v>
      </c>
      <c r="AO468" s="52">
        <v>44.43</v>
      </c>
      <c r="AP468" s="52">
        <v>40.1</v>
      </c>
      <c r="AQ468" s="52">
        <v>4.33</v>
      </c>
      <c r="AR468" s="52">
        <v>-1.33</v>
      </c>
      <c r="AS468" s="51">
        <v>47</v>
      </c>
      <c r="AT468" s="52">
        <v>49.59</v>
      </c>
    </row>
    <row r="469" spans="1:46" hidden="1">
      <c r="A469">
        <v>2015</v>
      </c>
      <c r="B469" t="s">
        <v>896</v>
      </c>
      <c r="C469" t="s">
        <v>896</v>
      </c>
      <c r="D469" t="s">
        <v>1377</v>
      </c>
      <c r="E469" t="s">
        <v>1627</v>
      </c>
      <c r="F469" t="str">
        <f t="shared" si="7"/>
        <v>Mark Sherrod</v>
      </c>
      <c r="G469" t="s">
        <v>875</v>
      </c>
      <c r="H469" s="143">
        <v>60000</v>
      </c>
      <c r="I469" s="143">
        <v>60000</v>
      </c>
      <c r="J469" t="str">
        <f>IF(G469="GK",VLOOKUP(F469,'[1]2015GoalKeeper Stats'!$A$2:$S$109,2,FALSE),VLOOKUP(F469,'[1]2015Player Stats'!$A$2:$AB$830,2,FALSE))</f>
        <v xml:space="preserve">SJ </v>
      </c>
      <c r="K469">
        <f>IF(G469="GK",VLOOKUP(F469,'[1]2015GoalKeeper Stats'!$A$2:$S$109,4,FALSE),VLOOKUP(F469,'[1]2015Player Stats'!$A$2:$AB$830,4,FALSE))</f>
        <v>6</v>
      </c>
      <c r="L469">
        <f>IF(G469="GK",VLOOKUP(F469,'[1]2015GoalKeeper Stats'!$A$2:$S$109,5,FALSE),VLOOKUP(F469,'[1]2015Player Stats'!$A$2:$AB$830,5,FALSE))</f>
        <v>2</v>
      </c>
      <c r="M469">
        <f>IF(G469="GK",VLOOKUP(F469,'[1]2015GoalKeeper Stats'!$A$2:$S$109,6,FALSE),VLOOKUP(F469,'[1]2015Player Stats'!$A$2:$AB$830,6,FALSE))</f>
        <v>232</v>
      </c>
      <c r="N469">
        <f>IF(G469="GK",VLOOKUP(F469,'[1]2015GoalKeeper Stats'!$A$2:$S$109,7,FALSE),VLOOKUP(F469,'[1]2015Player Stats'!$A$2:$AB$830,7,FALSE))</f>
        <v>0</v>
      </c>
      <c r="O469">
        <f>IF(G469="GK",VLOOKUP(F469,'[1]2015GoalKeeper Stats'!$A$2:$S$109,8,FALSE),VLOOKUP(F469,'[1]2015Player Stats'!$A$2:$AB$830,8,FALSE))</f>
        <v>0</v>
      </c>
      <c r="P469">
        <f>IF(G469="GK",VLOOKUP(F469,'[1]2015GoalKeeper Stats'!$A$2:$S$109,9,FALSE),VLOOKUP(F469,'[1]2015Player Stats'!$A$2:$AB$830,9,FALSE))</f>
        <v>4</v>
      </c>
      <c r="Q469">
        <f>IF(G469="GK",VLOOKUP(F469,'[1]2015GoalKeeper Stats'!$A$2:$S$109,10,FALSE),VLOOKUP(F469,'[1]2015Player Stats'!$A$2:$AB$830,10,FALSE))</f>
        <v>0</v>
      </c>
      <c r="R469">
        <f>IF(G469="GK",VLOOKUP(F469,'[1]2015GoalKeeper Stats'!$A$2:$S$109,11,FALSE),VLOOKUP(F469,'[1]2015Player Stats'!$A$2:$AB$830,11,FALSE))</f>
        <v>0</v>
      </c>
      <c r="S469" t="str">
        <f>IF(G469="GK",VLOOKUP(F469,'[1]2015GoalKeeper Stats'!$A$2:$S$109,12,FALSE),VLOOKUP(F469,'[1]2015Player Stats'!$A$2:$AB$830,12,FALSE))</f>
        <v>0/0</v>
      </c>
      <c r="T469">
        <f>IF(G469="GK",VLOOKUP(F469,'[1]2015GoalKeeper Stats'!$A$2:$S$109,13,FALSE),VLOOKUP(F469,'[1]2015Player Stats'!$A$2:$AB$830,13,FALSE))</f>
        <v>0</v>
      </c>
      <c r="U469">
        <f>IF(G469="GK",VLOOKUP(F469,'[1]2015GoalKeeper Stats'!$A$2:$S$109,14,FALSE),VLOOKUP(F469,'[1]2015Player Stats'!$A$2:$AB$830,14,FALSE))</f>
        <v>0</v>
      </c>
      <c r="V469">
        <f>IF(G469="GK",VLOOKUP(F469,'[1]2015GoalKeeper Stats'!$A$2:$S$109,15,FALSE),VLOOKUP(F469,'[1]2015Player Stats'!$A$2:$AB$830,15,FALSE))</f>
        <v>0</v>
      </c>
      <c r="W469">
        <f>IF(G469="GK",VLOOKUP(F469,'[1]2015GoalKeeper Stats'!$A$2:$S$109,16,FALSE),VLOOKUP(F469,'[1]2015Player Stats'!$A$2:$AB$830,16,FALSE))</f>
        <v>0</v>
      </c>
      <c r="X469">
        <f>IF(G469="GK",VLOOKUP(F469,'[1]2015GoalKeeper Stats'!$A$2:$S$109,17,FALSE),VLOOKUP(F469,'[1]2015Player Stats'!$A$2:$AB$830,17,FALSE))</f>
        <v>0</v>
      </c>
      <c r="Y469">
        <f>IF(G469="GK",VLOOKUP(F469,'[1]2015GoalKeeper Stats'!$A$2:$S$109,18,FALSE),VLOOKUP(F469,'[1]2015Player Stats'!$A$2:$AB$830,18,FALSE))</f>
        <v>0</v>
      </c>
      <c r="Z469">
        <f>IF(G469="GK",VLOOKUP(F469,'[1]2015GoalKeeper Stats'!$A$2:$S$109,19,FALSE),VLOOKUP(F469,'[1]2015Player Stats'!$A$2:$AB$830,19,FALSE))</f>
        <v>0</v>
      </c>
      <c r="AA469">
        <f>IF(G469="GK",VLOOKUP(F469,'[1]2015GoalKeeper Stats'!$A$2:$S$109,20,FALSE),VLOOKUP(F469,'[1]2015Player Stats'!$A$2:$AB$830,20,FALSE))</f>
        <v>0</v>
      </c>
      <c r="AB469">
        <f>IF(G469="GK",VLOOKUP(F469,'[1]2015GoalKeeper Stats'!$A$2:$S$109,21,FALSE),VLOOKUP(F469,'[1]2015Player Stats'!$A$2:$AB$830,21,FALSE))</f>
        <v>11</v>
      </c>
      <c r="AC469">
        <f>IF(G469="GK",VLOOKUP(F469,'[1]2015GoalKeeper Stats'!$A$2:$S$109,22,FALSE),VLOOKUP(F469,'[1]2015Player Stats'!$A$2:$AB$830,22,FALSE))</f>
        <v>2</v>
      </c>
      <c r="AD469">
        <f>IF(G469="GK",VLOOKUP(F469,'[1]2015GoalKeeper Stats'!$A$2:$S$109,23,FALSE),VLOOKUP(F469,'[1]2015Player Stats'!$A$2:$AB$830,23,FALSE))</f>
        <v>1</v>
      </c>
      <c r="AE469">
        <f>IF(G469="GK",VLOOKUP(F469,'[1]2015GoalKeeper Stats'!$A$2:$S$109,24,FALSE),VLOOKUP(F469,'[1]2015Player Stats'!$A$2:$AB$830,24,FALSE))</f>
        <v>1</v>
      </c>
      <c r="AF469">
        <f>IF(G469="GK",VLOOKUP(F469,'[1]2015GoalKeeper Stats'!$A$2:$S$109,25,FALSE),VLOOKUP(F469,'[1]2015Player Stats'!$A$2:$AB$830,25,FALSE))</f>
        <v>1</v>
      </c>
      <c r="AG469">
        <f>IF(G469="GK",VLOOKUP(F469,'[1]2015GoalKeeper Stats'!$A$2:$S$109,26,FALSE),VLOOKUP(F469,'[1]2015Player Stats'!$A$2:$AB$830,26,FALSE))</f>
        <v>0</v>
      </c>
      <c r="AH469" s="51">
        <v>2015</v>
      </c>
      <c r="AI469" s="51">
        <v>34</v>
      </c>
      <c r="AJ469" s="51">
        <v>405</v>
      </c>
      <c r="AK469" s="51">
        <v>399</v>
      </c>
      <c r="AL469" s="51">
        <v>41</v>
      </c>
      <c r="AM469" s="51">
        <v>38</v>
      </c>
      <c r="AN469" s="51">
        <v>3</v>
      </c>
      <c r="AO469" s="52">
        <v>44.43</v>
      </c>
      <c r="AP469" s="52">
        <v>40.1</v>
      </c>
      <c r="AQ469" s="52">
        <v>4.33</v>
      </c>
      <c r="AR469" s="52">
        <v>-1.33</v>
      </c>
      <c r="AS469" s="51">
        <v>47</v>
      </c>
      <c r="AT469" s="52">
        <v>49.59</v>
      </c>
    </row>
    <row r="470" spans="1:46" hidden="1">
      <c r="A470">
        <v>2015</v>
      </c>
      <c r="B470" t="s">
        <v>861</v>
      </c>
      <c r="C470" t="s">
        <v>207</v>
      </c>
      <c r="D470" t="s">
        <v>1628</v>
      </c>
      <c r="E470" t="s">
        <v>1629</v>
      </c>
      <c r="F470" t="str">
        <f t="shared" si="7"/>
        <v>Manuel Aparicio</v>
      </c>
      <c r="G470" t="s">
        <v>860</v>
      </c>
      <c r="H470" s="143">
        <v>60000</v>
      </c>
      <c r="I470" s="143">
        <v>60000</v>
      </c>
      <c r="J470" t="str">
        <f>IF(G470="GK",VLOOKUP(F470,'[1]2015GoalKeeper Stats'!$A$2:$S$109,2,FALSE),VLOOKUP(F470,'[1]2015Player Stats'!$A$2:$AB$830,2,FALSE))</f>
        <v>TOR</v>
      </c>
      <c r="K470">
        <f>IF(G470="GK",VLOOKUP(F470,'[1]2015GoalKeeper Stats'!$A$2:$S$109,4,FALSE),VLOOKUP(F470,'[1]2015Player Stats'!$A$2:$AB$830,4,FALSE))</f>
        <v>0</v>
      </c>
      <c r="L470">
        <f>IF(G470="GK",VLOOKUP(F470,'[1]2015GoalKeeper Stats'!$A$2:$S$109,5,FALSE),VLOOKUP(F470,'[1]2015Player Stats'!$A$2:$AB$830,5,FALSE))</f>
        <v>0</v>
      </c>
      <c r="M470">
        <f>IF(G470="GK",VLOOKUP(F470,'[1]2015GoalKeeper Stats'!$A$2:$S$109,6,FALSE),VLOOKUP(F470,'[1]2015Player Stats'!$A$2:$AB$830,6,FALSE))</f>
        <v>0</v>
      </c>
      <c r="N470">
        <f>IF(G470="GK",VLOOKUP(F470,'[1]2015GoalKeeper Stats'!$A$2:$S$109,7,FALSE),VLOOKUP(F470,'[1]2015Player Stats'!$A$2:$AB$830,7,FALSE))</f>
        <v>0</v>
      </c>
      <c r="O470">
        <f>IF(G470="GK",VLOOKUP(F470,'[1]2015GoalKeeper Stats'!$A$2:$S$109,8,FALSE),VLOOKUP(F470,'[1]2015Player Stats'!$A$2:$AB$830,8,FALSE))</f>
        <v>0</v>
      </c>
      <c r="P470">
        <f>IF(G470="GK",VLOOKUP(F470,'[1]2015GoalKeeper Stats'!$A$2:$S$109,9,FALSE),VLOOKUP(F470,'[1]2015Player Stats'!$A$2:$AB$830,9,FALSE))</f>
        <v>0</v>
      </c>
      <c r="Q470">
        <f>IF(G470="GK",VLOOKUP(F470,'[1]2015GoalKeeper Stats'!$A$2:$S$109,10,FALSE),VLOOKUP(F470,'[1]2015Player Stats'!$A$2:$AB$830,10,FALSE))</f>
        <v>0</v>
      </c>
      <c r="R470">
        <f>IF(G470="GK",VLOOKUP(F470,'[1]2015GoalKeeper Stats'!$A$2:$S$109,11,FALSE),VLOOKUP(F470,'[1]2015Player Stats'!$A$2:$AB$830,11,FALSE))</f>
        <v>0</v>
      </c>
      <c r="S470" t="str">
        <f>IF(G470="GK",VLOOKUP(F470,'[1]2015GoalKeeper Stats'!$A$2:$S$109,12,FALSE),VLOOKUP(F470,'[1]2015Player Stats'!$A$2:$AB$830,12,FALSE))</f>
        <v>0/0</v>
      </c>
      <c r="T470">
        <f>IF(G470="GK",VLOOKUP(F470,'[1]2015GoalKeeper Stats'!$A$2:$S$109,13,FALSE),VLOOKUP(F470,'[1]2015Player Stats'!$A$2:$AB$830,13,FALSE))</f>
        <v>0</v>
      </c>
      <c r="U470">
        <f>IF(G470="GK",VLOOKUP(F470,'[1]2015GoalKeeper Stats'!$A$2:$S$109,14,FALSE),VLOOKUP(F470,'[1]2015Player Stats'!$A$2:$AB$830,14,FALSE))</f>
        <v>0</v>
      </c>
      <c r="V470">
        <f>IF(G470="GK",VLOOKUP(F470,'[1]2015GoalKeeper Stats'!$A$2:$S$109,15,FALSE),VLOOKUP(F470,'[1]2015Player Stats'!$A$2:$AB$830,15,FALSE))</f>
        <v>0</v>
      </c>
      <c r="W470">
        <f>IF(G470="GK",VLOOKUP(F470,'[1]2015GoalKeeper Stats'!$A$2:$S$109,16,FALSE),VLOOKUP(F470,'[1]2015Player Stats'!$A$2:$AB$830,16,FALSE))</f>
        <v>0</v>
      </c>
      <c r="X470">
        <f>IF(G470="GK",VLOOKUP(F470,'[1]2015GoalKeeper Stats'!$A$2:$S$109,17,FALSE),VLOOKUP(F470,'[1]2015Player Stats'!$A$2:$AB$830,17,FALSE))</f>
        <v>0</v>
      </c>
      <c r="Y470">
        <f>IF(G470="GK",VLOOKUP(F470,'[1]2015GoalKeeper Stats'!$A$2:$S$109,18,FALSE),VLOOKUP(F470,'[1]2015Player Stats'!$A$2:$AB$830,18,FALSE))</f>
        <v>0</v>
      </c>
      <c r="Z470">
        <f>IF(G470="GK",VLOOKUP(F470,'[1]2015GoalKeeper Stats'!$A$2:$S$109,19,FALSE),VLOOKUP(F470,'[1]2015Player Stats'!$A$2:$AB$830,19,FALSE))</f>
        <v>0</v>
      </c>
      <c r="AA470">
        <f>IF(G470="GK",VLOOKUP(F470,'[1]2015GoalKeeper Stats'!$A$2:$S$109,20,FALSE),VLOOKUP(F470,'[1]2015Player Stats'!$A$2:$AB$830,20,FALSE))</f>
        <v>0</v>
      </c>
      <c r="AB470">
        <f>IF(G470="GK",VLOOKUP(F470,'[1]2015GoalKeeper Stats'!$A$2:$S$109,21,FALSE),VLOOKUP(F470,'[1]2015Player Stats'!$A$2:$AB$830,21,FALSE))</f>
        <v>0</v>
      </c>
      <c r="AC470">
        <f>IF(G470="GK",VLOOKUP(F470,'[1]2015GoalKeeper Stats'!$A$2:$S$109,22,FALSE),VLOOKUP(F470,'[1]2015Player Stats'!$A$2:$AB$830,22,FALSE))</f>
        <v>0</v>
      </c>
      <c r="AD470">
        <f>IF(G470="GK",VLOOKUP(F470,'[1]2015GoalKeeper Stats'!$A$2:$S$109,23,FALSE),VLOOKUP(F470,'[1]2015Player Stats'!$A$2:$AB$830,23,FALSE))</f>
        <v>0</v>
      </c>
      <c r="AE470">
        <f>IF(G470="GK",VLOOKUP(F470,'[1]2015GoalKeeper Stats'!$A$2:$S$109,24,FALSE),VLOOKUP(F470,'[1]2015Player Stats'!$A$2:$AB$830,24,FALSE))</f>
        <v>0</v>
      </c>
      <c r="AF470">
        <f>IF(G470="GK",VLOOKUP(F470,'[1]2015GoalKeeper Stats'!$A$2:$S$109,25,FALSE),VLOOKUP(F470,'[1]2015Player Stats'!$A$2:$AB$830,25,FALSE))</f>
        <v>0</v>
      </c>
      <c r="AG470">
        <f>IF(G470="GK",VLOOKUP(F470,'[1]2015GoalKeeper Stats'!$A$2:$S$109,26,FALSE),VLOOKUP(F470,'[1]2015Player Stats'!$A$2:$AB$830,26,FALSE))</f>
        <v>0</v>
      </c>
      <c r="AH470" s="51">
        <v>2015</v>
      </c>
      <c r="AI470" s="51">
        <v>34</v>
      </c>
      <c r="AJ470" s="51">
        <v>468</v>
      </c>
      <c r="AK470" s="51">
        <v>410</v>
      </c>
      <c r="AL470" s="51">
        <v>57</v>
      </c>
      <c r="AM470" s="51">
        <v>56</v>
      </c>
      <c r="AN470" s="51">
        <v>1</v>
      </c>
      <c r="AO470" s="52">
        <v>50.46</v>
      </c>
      <c r="AP470" s="52">
        <v>41.58</v>
      </c>
      <c r="AQ470" s="52">
        <v>8.8699999999999992</v>
      </c>
      <c r="AR470" s="52">
        <v>-7.87</v>
      </c>
      <c r="AS470" s="51">
        <v>49</v>
      </c>
      <c r="AT470" s="52">
        <v>52.78</v>
      </c>
    </row>
    <row r="471" spans="1:46" hidden="1">
      <c r="A471">
        <v>2015</v>
      </c>
      <c r="B471" t="s">
        <v>861</v>
      </c>
      <c r="C471" t="s">
        <v>207</v>
      </c>
      <c r="D471" t="s">
        <v>1191</v>
      </c>
      <c r="E471" t="s">
        <v>1630</v>
      </c>
      <c r="F471" t="str">
        <f t="shared" si="7"/>
        <v>Nick Hagglund</v>
      </c>
      <c r="G471" t="s">
        <v>893</v>
      </c>
      <c r="H471" s="143">
        <v>60000</v>
      </c>
      <c r="I471" s="143">
        <v>60000</v>
      </c>
      <c r="J471" t="str">
        <f>IF(G471="GK",VLOOKUP(F471,'[1]2015GoalKeeper Stats'!$A$2:$S$109,2,FALSE),VLOOKUP(F471,'[1]2015Player Stats'!$A$2:$AB$830,2,FALSE))</f>
        <v>CIN</v>
      </c>
      <c r="K471">
        <f>IF(G471="GK",VLOOKUP(F471,'[1]2015GoalKeeper Stats'!$A$2:$S$109,4,FALSE),VLOOKUP(F471,'[1]2015Player Stats'!$A$2:$AB$830,4,FALSE))</f>
        <v>12</v>
      </c>
      <c r="L471">
        <f>IF(G471="GK",VLOOKUP(F471,'[1]2015GoalKeeper Stats'!$A$2:$S$109,5,FALSE),VLOOKUP(F471,'[1]2015Player Stats'!$A$2:$AB$830,5,FALSE))</f>
        <v>8</v>
      </c>
      <c r="M471">
        <f>IF(G471="GK",VLOOKUP(F471,'[1]2015GoalKeeper Stats'!$A$2:$S$109,6,FALSE),VLOOKUP(F471,'[1]2015Player Stats'!$A$2:$AB$830,6,FALSE))</f>
        <v>787</v>
      </c>
      <c r="N471">
        <f>IF(G471="GK",VLOOKUP(F471,'[1]2015GoalKeeper Stats'!$A$2:$S$109,7,FALSE),VLOOKUP(F471,'[1]2015Player Stats'!$A$2:$AB$830,7,FALSE))</f>
        <v>0</v>
      </c>
      <c r="O471">
        <f>IF(G471="GK",VLOOKUP(F471,'[1]2015GoalKeeper Stats'!$A$2:$S$109,8,FALSE),VLOOKUP(F471,'[1]2015Player Stats'!$A$2:$AB$830,8,FALSE))</f>
        <v>1</v>
      </c>
      <c r="P471">
        <f>IF(G471="GK",VLOOKUP(F471,'[1]2015GoalKeeper Stats'!$A$2:$S$109,9,FALSE),VLOOKUP(F471,'[1]2015Player Stats'!$A$2:$AB$830,9,FALSE))</f>
        <v>2</v>
      </c>
      <c r="Q471">
        <f>IF(G471="GK",VLOOKUP(F471,'[1]2015GoalKeeper Stats'!$A$2:$S$109,10,FALSE),VLOOKUP(F471,'[1]2015Player Stats'!$A$2:$AB$830,10,FALSE))</f>
        <v>1</v>
      </c>
      <c r="R471">
        <f>IF(G471="GK",VLOOKUP(F471,'[1]2015GoalKeeper Stats'!$A$2:$S$109,11,FALSE),VLOOKUP(F471,'[1]2015Player Stats'!$A$2:$AB$830,11,FALSE))</f>
        <v>0</v>
      </c>
      <c r="S471" t="str">
        <f>IF(G471="GK",VLOOKUP(F471,'[1]2015GoalKeeper Stats'!$A$2:$S$109,12,FALSE),VLOOKUP(F471,'[1]2015Player Stats'!$A$2:$AB$830,12,FALSE))</f>
        <v>0/0</v>
      </c>
      <c r="T471">
        <f>IF(G471="GK",VLOOKUP(F471,'[1]2015GoalKeeper Stats'!$A$2:$S$109,13,FALSE),VLOOKUP(F471,'[1]2015Player Stats'!$A$2:$AB$830,13,FALSE))</f>
        <v>0</v>
      </c>
      <c r="U471">
        <f>IF(G471="GK",VLOOKUP(F471,'[1]2015GoalKeeper Stats'!$A$2:$S$109,14,FALSE),VLOOKUP(F471,'[1]2015Player Stats'!$A$2:$AB$830,14,FALSE))</f>
        <v>0</v>
      </c>
      <c r="V471">
        <f>IF(G471="GK",VLOOKUP(F471,'[1]2015GoalKeeper Stats'!$A$2:$S$109,15,FALSE),VLOOKUP(F471,'[1]2015Player Stats'!$A$2:$AB$830,15,FALSE))</f>
        <v>0</v>
      </c>
      <c r="W471">
        <f>IF(G471="GK",VLOOKUP(F471,'[1]2015GoalKeeper Stats'!$A$2:$S$109,16,FALSE),VLOOKUP(F471,'[1]2015Player Stats'!$A$2:$AB$830,16,FALSE))</f>
        <v>0</v>
      </c>
      <c r="X471">
        <f>IF(G471="GK",VLOOKUP(F471,'[1]2015GoalKeeper Stats'!$A$2:$S$109,17,FALSE),VLOOKUP(F471,'[1]2015Player Stats'!$A$2:$AB$830,17,FALSE))</f>
        <v>0</v>
      </c>
      <c r="Y471">
        <f>IF(G471="GK",VLOOKUP(F471,'[1]2015GoalKeeper Stats'!$A$2:$S$109,18,FALSE),VLOOKUP(F471,'[1]2015Player Stats'!$A$2:$AB$830,18,FALSE))</f>
        <v>0</v>
      </c>
      <c r="Z471">
        <f>IF(G471="GK",VLOOKUP(F471,'[1]2015GoalKeeper Stats'!$A$2:$S$109,19,FALSE),VLOOKUP(F471,'[1]2015Player Stats'!$A$2:$AB$830,19,FALSE))</f>
        <v>1</v>
      </c>
      <c r="AA471">
        <f>IF(G471="GK",VLOOKUP(F471,'[1]2015GoalKeeper Stats'!$A$2:$S$109,20,FALSE),VLOOKUP(F471,'[1]2015Player Stats'!$A$2:$AB$830,20,FALSE))</f>
        <v>0.11</v>
      </c>
      <c r="AB471">
        <f>IF(G471="GK",VLOOKUP(F471,'[1]2015GoalKeeper Stats'!$A$2:$S$109,21,FALSE),VLOOKUP(F471,'[1]2015Player Stats'!$A$2:$AB$830,21,FALSE))</f>
        <v>9</v>
      </c>
      <c r="AC471">
        <f>IF(G471="GK",VLOOKUP(F471,'[1]2015GoalKeeper Stats'!$A$2:$S$109,22,FALSE),VLOOKUP(F471,'[1]2015Player Stats'!$A$2:$AB$830,22,FALSE))</f>
        <v>5</v>
      </c>
      <c r="AD471">
        <f>IF(G471="GK",VLOOKUP(F471,'[1]2015GoalKeeper Stats'!$A$2:$S$109,23,FALSE),VLOOKUP(F471,'[1]2015Player Stats'!$A$2:$AB$830,23,FALSE))</f>
        <v>1</v>
      </c>
      <c r="AE471">
        <f>IF(G471="GK",VLOOKUP(F471,'[1]2015GoalKeeper Stats'!$A$2:$S$109,24,FALSE),VLOOKUP(F471,'[1]2015Player Stats'!$A$2:$AB$830,24,FALSE))</f>
        <v>4</v>
      </c>
      <c r="AF471">
        <f>IF(G471="GK",VLOOKUP(F471,'[1]2015GoalKeeper Stats'!$A$2:$S$109,25,FALSE),VLOOKUP(F471,'[1]2015Player Stats'!$A$2:$AB$830,25,FALSE))</f>
        <v>0</v>
      </c>
      <c r="AG471">
        <f>IF(G471="GK",VLOOKUP(F471,'[1]2015GoalKeeper Stats'!$A$2:$S$109,26,FALSE),VLOOKUP(F471,'[1]2015Player Stats'!$A$2:$AB$830,26,FALSE))</f>
        <v>50</v>
      </c>
      <c r="AH471" s="51">
        <v>2015</v>
      </c>
      <c r="AI471" s="51">
        <v>34</v>
      </c>
      <c r="AJ471" s="51">
        <v>468</v>
      </c>
      <c r="AK471" s="51">
        <v>410</v>
      </c>
      <c r="AL471" s="51">
        <v>57</v>
      </c>
      <c r="AM471" s="51">
        <v>56</v>
      </c>
      <c r="AN471" s="51">
        <v>1</v>
      </c>
      <c r="AO471" s="52">
        <v>50.46</v>
      </c>
      <c r="AP471" s="52">
        <v>41.58</v>
      </c>
      <c r="AQ471" s="52">
        <v>8.8699999999999992</v>
      </c>
      <c r="AR471" s="52">
        <v>-7.87</v>
      </c>
      <c r="AS471" s="51">
        <v>49</v>
      </c>
      <c r="AT471" s="52">
        <v>52.78</v>
      </c>
    </row>
    <row r="472" spans="1:46" hidden="1">
      <c r="A472">
        <v>2015</v>
      </c>
      <c r="B472" t="s">
        <v>861</v>
      </c>
      <c r="C472" t="s">
        <v>207</v>
      </c>
      <c r="D472" t="s">
        <v>1631</v>
      </c>
      <c r="E472" t="s">
        <v>1632</v>
      </c>
      <c r="F472" t="str">
        <f t="shared" si="7"/>
        <v>Daniel Lovitz</v>
      </c>
      <c r="G472" t="s">
        <v>860</v>
      </c>
      <c r="H472" s="143">
        <v>60000</v>
      </c>
      <c r="I472" s="143">
        <v>60000</v>
      </c>
      <c r="J472" t="str">
        <f>IF(G472="GK",VLOOKUP(F472,'[1]2015GoalKeeper Stats'!$A$2:$S$109,2,FALSE),VLOOKUP(F472,'[1]2015Player Stats'!$A$2:$AB$830,2,FALSE))</f>
        <v>NSH</v>
      </c>
      <c r="K472">
        <f>IF(G472="GK",VLOOKUP(F472,'[1]2015GoalKeeper Stats'!$A$2:$S$109,4,FALSE),VLOOKUP(F472,'[1]2015Player Stats'!$A$2:$AB$830,4,FALSE))</f>
        <v>11</v>
      </c>
      <c r="L472">
        <f>IF(G472="GK",VLOOKUP(F472,'[1]2015GoalKeeper Stats'!$A$2:$S$109,5,FALSE),VLOOKUP(F472,'[1]2015Player Stats'!$A$2:$AB$830,5,FALSE))</f>
        <v>3</v>
      </c>
      <c r="M472">
        <f>IF(G472="GK",VLOOKUP(F472,'[1]2015GoalKeeper Stats'!$A$2:$S$109,6,FALSE),VLOOKUP(F472,'[1]2015Player Stats'!$A$2:$AB$830,6,FALSE))</f>
        <v>350</v>
      </c>
      <c r="N472">
        <f>IF(G472="GK",VLOOKUP(F472,'[1]2015GoalKeeper Stats'!$A$2:$S$109,7,FALSE),VLOOKUP(F472,'[1]2015Player Stats'!$A$2:$AB$830,7,FALSE))</f>
        <v>0</v>
      </c>
      <c r="O472">
        <f>IF(G472="GK",VLOOKUP(F472,'[1]2015GoalKeeper Stats'!$A$2:$S$109,8,FALSE),VLOOKUP(F472,'[1]2015Player Stats'!$A$2:$AB$830,8,FALSE))</f>
        <v>1</v>
      </c>
      <c r="P472">
        <f>IF(G472="GK",VLOOKUP(F472,'[1]2015GoalKeeper Stats'!$A$2:$S$109,9,FALSE),VLOOKUP(F472,'[1]2015Player Stats'!$A$2:$AB$830,9,FALSE))</f>
        <v>2</v>
      </c>
      <c r="Q472">
        <f>IF(G472="GK",VLOOKUP(F472,'[1]2015GoalKeeper Stats'!$A$2:$S$109,10,FALSE),VLOOKUP(F472,'[1]2015Player Stats'!$A$2:$AB$830,10,FALSE))</f>
        <v>1</v>
      </c>
      <c r="R472">
        <f>IF(G472="GK",VLOOKUP(F472,'[1]2015GoalKeeper Stats'!$A$2:$S$109,11,FALSE),VLOOKUP(F472,'[1]2015Player Stats'!$A$2:$AB$830,11,FALSE))</f>
        <v>0</v>
      </c>
      <c r="S472" t="str">
        <f>IF(G472="GK",VLOOKUP(F472,'[1]2015GoalKeeper Stats'!$A$2:$S$109,12,FALSE),VLOOKUP(F472,'[1]2015Player Stats'!$A$2:$AB$830,12,FALSE))</f>
        <v>0/0</v>
      </c>
      <c r="T472">
        <f>IF(G472="GK",VLOOKUP(F472,'[1]2015GoalKeeper Stats'!$A$2:$S$109,13,FALSE),VLOOKUP(F472,'[1]2015Player Stats'!$A$2:$AB$830,13,FALSE))</f>
        <v>0</v>
      </c>
      <c r="U472">
        <f>IF(G472="GK",VLOOKUP(F472,'[1]2015GoalKeeper Stats'!$A$2:$S$109,14,FALSE),VLOOKUP(F472,'[1]2015Player Stats'!$A$2:$AB$830,14,FALSE))</f>
        <v>0</v>
      </c>
      <c r="V472">
        <f>IF(G472="GK",VLOOKUP(F472,'[1]2015GoalKeeper Stats'!$A$2:$S$109,15,FALSE),VLOOKUP(F472,'[1]2015Player Stats'!$A$2:$AB$830,15,FALSE))</f>
        <v>0</v>
      </c>
      <c r="W472">
        <f>IF(G472="GK",VLOOKUP(F472,'[1]2015GoalKeeper Stats'!$A$2:$S$109,16,FALSE),VLOOKUP(F472,'[1]2015Player Stats'!$A$2:$AB$830,16,FALSE))</f>
        <v>0</v>
      </c>
      <c r="X472">
        <f>IF(G472="GK",VLOOKUP(F472,'[1]2015GoalKeeper Stats'!$A$2:$S$109,17,FALSE),VLOOKUP(F472,'[1]2015Player Stats'!$A$2:$AB$830,17,FALSE))</f>
        <v>0</v>
      </c>
      <c r="Y472">
        <f>IF(G472="GK",VLOOKUP(F472,'[1]2015GoalKeeper Stats'!$A$2:$S$109,18,FALSE),VLOOKUP(F472,'[1]2015Player Stats'!$A$2:$AB$830,18,FALSE))</f>
        <v>0</v>
      </c>
      <c r="Z472">
        <f>IF(G472="GK",VLOOKUP(F472,'[1]2015GoalKeeper Stats'!$A$2:$S$109,19,FALSE),VLOOKUP(F472,'[1]2015Player Stats'!$A$2:$AB$830,19,FALSE))</f>
        <v>1</v>
      </c>
      <c r="AA472">
        <f>IF(G472="GK",VLOOKUP(F472,'[1]2015GoalKeeper Stats'!$A$2:$S$109,20,FALSE),VLOOKUP(F472,'[1]2015Player Stats'!$A$2:$AB$830,20,FALSE))</f>
        <v>0.26</v>
      </c>
      <c r="AB472">
        <f>IF(G472="GK",VLOOKUP(F472,'[1]2015GoalKeeper Stats'!$A$2:$S$109,21,FALSE),VLOOKUP(F472,'[1]2015Player Stats'!$A$2:$AB$830,21,FALSE))</f>
        <v>2</v>
      </c>
      <c r="AC472">
        <f>IF(G472="GK",VLOOKUP(F472,'[1]2015GoalKeeper Stats'!$A$2:$S$109,22,FALSE),VLOOKUP(F472,'[1]2015Player Stats'!$A$2:$AB$830,22,FALSE))</f>
        <v>6</v>
      </c>
      <c r="AD472">
        <f>IF(G472="GK",VLOOKUP(F472,'[1]2015GoalKeeper Stats'!$A$2:$S$109,23,FALSE),VLOOKUP(F472,'[1]2015Player Stats'!$A$2:$AB$830,23,FALSE))</f>
        <v>0</v>
      </c>
      <c r="AE472">
        <f>IF(G472="GK",VLOOKUP(F472,'[1]2015GoalKeeper Stats'!$A$2:$S$109,24,FALSE),VLOOKUP(F472,'[1]2015Player Stats'!$A$2:$AB$830,24,FALSE))</f>
        <v>0</v>
      </c>
      <c r="AF472">
        <f>IF(G472="GK",VLOOKUP(F472,'[1]2015GoalKeeper Stats'!$A$2:$S$109,25,FALSE),VLOOKUP(F472,'[1]2015Player Stats'!$A$2:$AB$830,25,FALSE))</f>
        <v>0</v>
      </c>
      <c r="AG472">
        <f>IF(G472="GK",VLOOKUP(F472,'[1]2015GoalKeeper Stats'!$A$2:$S$109,26,FALSE),VLOOKUP(F472,'[1]2015Player Stats'!$A$2:$AB$830,26,FALSE))</f>
        <v>50</v>
      </c>
      <c r="AH472" s="51">
        <v>2015</v>
      </c>
      <c r="AI472" s="51">
        <v>34</v>
      </c>
      <c r="AJ472" s="51">
        <v>468</v>
      </c>
      <c r="AK472" s="51">
        <v>410</v>
      </c>
      <c r="AL472" s="51">
        <v>57</v>
      </c>
      <c r="AM472" s="51">
        <v>56</v>
      </c>
      <c r="AN472" s="51">
        <v>1</v>
      </c>
      <c r="AO472" s="52">
        <v>50.46</v>
      </c>
      <c r="AP472" s="52">
        <v>41.58</v>
      </c>
      <c r="AQ472" s="52">
        <v>8.8699999999999992</v>
      </c>
      <c r="AR472" s="52">
        <v>-7.87</v>
      </c>
      <c r="AS472" s="51">
        <v>49</v>
      </c>
      <c r="AT472" s="52">
        <v>52.78</v>
      </c>
    </row>
    <row r="473" spans="1:46" hidden="1">
      <c r="A473">
        <v>2015</v>
      </c>
      <c r="B473" t="s">
        <v>861</v>
      </c>
      <c r="C473" t="s">
        <v>207</v>
      </c>
      <c r="D473" t="s">
        <v>937</v>
      </c>
      <c r="E473" t="s">
        <v>1633</v>
      </c>
      <c r="F473" t="str">
        <f t="shared" si="7"/>
        <v>Chris Mannella</v>
      </c>
      <c r="G473" t="s">
        <v>860</v>
      </c>
      <c r="H473" s="143">
        <v>60000</v>
      </c>
      <c r="I473" s="143">
        <v>60000</v>
      </c>
      <c r="J473" t="str">
        <f>IF(G473="GK",VLOOKUP(F473,'[1]2015GoalKeeper Stats'!$A$2:$S$109,2,FALSE),VLOOKUP(F473,'[1]2015Player Stats'!$A$2:$AB$830,2,FALSE))</f>
        <v>TOR</v>
      </c>
      <c r="K473">
        <f>IF(G473="GK",VLOOKUP(F473,'[1]2015GoalKeeper Stats'!$A$2:$S$109,4,FALSE),VLOOKUP(F473,'[1]2015Player Stats'!$A$2:$AB$830,4,FALSE))</f>
        <v>0</v>
      </c>
      <c r="L473">
        <f>IF(G473="GK",VLOOKUP(F473,'[1]2015GoalKeeper Stats'!$A$2:$S$109,5,FALSE),VLOOKUP(F473,'[1]2015Player Stats'!$A$2:$AB$830,5,FALSE))</f>
        <v>0</v>
      </c>
      <c r="M473">
        <f>IF(G473="GK",VLOOKUP(F473,'[1]2015GoalKeeper Stats'!$A$2:$S$109,6,FALSE),VLOOKUP(F473,'[1]2015Player Stats'!$A$2:$AB$830,6,FALSE))</f>
        <v>0</v>
      </c>
      <c r="N473">
        <f>IF(G473="GK",VLOOKUP(F473,'[1]2015GoalKeeper Stats'!$A$2:$S$109,7,FALSE),VLOOKUP(F473,'[1]2015Player Stats'!$A$2:$AB$830,7,FALSE))</f>
        <v>0</v>
      </c>
      <c r="O473">
        <f>IF(G473="GK",VLOOKUP(F473,'[1]2015GoalKeeper Stats'!$A$2:$S$109,8,FALSE),VLOOKUP(F473,'[1]2015Player Stats'!$A$2:$AB$830,8,FALSE))</f>
        <v>0</v>
      </c>
      <c r="P473">
        <f>IF(G473="GK",VLOOKUP(F473,'[1]2015GoalKeeper Stats'!$A$2:$S$109,9,FALSE),VLOOKUP(F473,'[1]2015Player Stats'!$A$2:$AB$830,9,FALSE))</f>
        <v>0</v>
      </c>
      <c r="Q473">
        <f>IF(G473="GK",VLOOKUP(F473,'[1]2015GoalKeeper Stats'!$A$2:$S$109,10,FALSE),VLOOKUP(F473,'[1]2015Player Stats'!$A$2:$AB$830,10,FALSE))</f>
        <v>0</v>
      </c>
      <c r="R473">
        <f>IF(G473="GK",VLOOKUP(F473,'[1]2015GoalKeeper Stats'!$A$2:$S$109,11,FALSE),VLOOKUP(F473,'[1]2015Player Stats'!$A$2:$AB$830,11,FALSE))</f>
        <v>0</v>
      </c>
      <c r="S473" t="str">
        <f>IF(G473="GK",VLOOKUP(F473,'[1]2015GoalKeeper Stats'!$A$2:$S$109,12,FALSE),VLOOKUP(F473,'[1]2015Player Stats'!$A$2:$AB$830,12,FALSE))</f>
        <v>0/0</v>
      </c>
      <c r="T473">
        <f>IF(G473="GK",VLOOKUP(F473,'[1]2015GoalKeeper Stats'!$A$2:$S$109,13,FALSE),VLOOKUP(F473,'[1]2015Player Stats'!$A$2:$AB$830,13,FALSE))</f>
        <v>0</v>
      </c>
      <c r="U473">
        <f>IF(G473="GK",VLOOKUP(F473,'[1]2015GoalKeeper Stats'!$A$2:$S$109,14,FALSE),VLOOKUP(F473,'[1]2015Player Stats'!$A$2:$AB$830,14,FALSE))</f>
        <v>0</v>
      </c>
      <c r="V473">
        <f>IF(G473="GK",VLOOKUP(F473,'[1]2015GoalKeeper Stats'!$A$2:$S$109,15,FALSE),VLOOKUP(F473,'[1]2015Player Stats'!$A$2:$AB$830,15,FALSE))</f>
        <v>0</v>
      </c>
      <c r="W473">
        <f>IF(G473="GK",VLOOKUP(F473,'[1]2015GoalKeeper Stats'!$A$2:$S$109,16,FALSE),VLOOKUP(F473,'[1]2015Player Stats'!$A$2:$AB$830,16,FALSE))</f>
        <v>0</v>
      </c>
      <c r="X473">
        <f>IF(G473="GK",VLOOKUP(F473,'[1]2015GoalKeeper Stats'!$A$2:$S$109,17,FALSE),VLOOKUP(F473,'[1]2015Player Stats'!$A$2:$AB$830,17,FALSE))</f>
        <v>0</v>
      </c>
      <c r="Y473">
        <f>IF(G473="GK",VLOOKUP(F473,'[1]2015GoalKeeper Stats'!$A$2:$S$109,18,FALSE),VLOOKUP(F473,'[1]2015Player Stats'!$A$2:$AB$830,18,FALSE))</f>
        <v>0</v>
      </c>
      <c r="Z473">
        <f>IF(G473="GK",VLOOKUP(F473,'[1]2015GoalKeeper Stats'!$A$2:$S$109,19,FALSE),VLOOKUP(F473,'[1]2015Player Stats'!$A$2:$AB$830,19,FALSE))</f>
        <v>0</v>
      </c>
      <c r="AA473">
        <f>IF(G473="GK",VLOOKUP(F473,'[1]2015GoalKeeper Stats'!$A$2:$S$109,20,FALSE),VLOOKUP(F473,'[1]2015Player Stats'!$A$2:$AB$830,20,FALSE))</f>
        <v>0</v>
      </c>
      <c r="AB473">
        <f>IF(G473="GK",VLOOKUP(F473,'[1]2015GoalKeeper Stats'!$A$2:$S$109,21,FALSE),VLOOKUP(F473,'[1]2015Player Stats'!$A$2:$AB$830,21,FALSE))</f>
        <v>0</v>
      </c>
      <c r="AC473">
        <f>IF(G473="GK",VLOOKUP(F473,'[1]2015GoalKeeper Stats'!$A$2:$S$109,22,FALSE),VLOOKUP(F473,'[1]2015Player Stats'!$A$2:$AB$830,22,FALSE))</f>
        <v>0</v>
      </c>
      <c r="AD473">
        <f>IF(G473="GK",VLOOKUP(F473,'[1]2015GoalKeeper Stats'!$A$2:$S$109,23,FALSE),VLOOKUP(F473,'[1]2015Player Stats'!$A$2:$AB$830,23,FALSE))</f>
        <v>0</v>
      </c>
      <c r="AE473">
        <f>IF(G473="GK",VLOOKUP(F473,'[1]2015GoalKeeper Stats'!$A$2:$S$109,24,FALSE),VLOOKUP(F473,'[1]2015Player Stats'!$A$2:$AB$830,24,FALSE))</f>
        <v>0</v>
      </c>
      <c r="AF473">
        <f>IF(G473="GK",VLOOKUP(F473,'[1]2015GoalKeeper Stats'!$A$2:$S$109,25,FALSE),VLOOKUP(F473,'[1]2015Player Stats'!$A$2:$AB$830,25,FALSE))</f>
        <v>0</v>
      </c>
      <c r="AG473">
        <f>IF(G473="GK",VLOOKUP(F473,'[1]2015GoalKeeper Stats'!$A$2:$S$109,26,FALSE),VLOOKUP(F473,'[1]2015Player Stats'!$A$2:$AB$830,26,FALSE))</f>
        <v>0</v>
      </c>
      <c r="AH473" s="51">
        <v>2015</v>
      </c>
      <c r="AI473" s="51">
        <v>34</v>
      </c>
      <c r="AJ473" s="51">
        <v>468</v>
      </c>
      <c r="AK473" s="51">
        <v>410</v>
      </c>
      <c r="AL473" s="51">
        <v>57</v>
      </c>
      <c r="AM473" s="51">
        <v>56</v>
      </c>
      <c r="AN473" s="51">
        <v>1</v>
      </c>
      <c r="AO473" s="52">
        <v>50.46</v>
      </c>
      <c r="AP473" s="52">
        <v>41.58</v>
      </c>
      <c r="AQ473" s="52">
        <v>8.8699999999999992</v>
      </c>
      <c r="AR473" s="52">
        <v>-7.87</v>
      </c>
      <c r="AS473" s="51">
        <v>49</v>
      </c>
      <c r="AT473" s="52">
        <v>52.78</v>
      </c>
    </row>
    <row r="474" spans="1:46" hidden="1">
      <c r="A474">
        <v>2015</v>
      </c>
      <c r="B474" t="s">
        <v>861</v>
      </c>
      <c r="C474" t="s">
        <v>207</v>
      </c>
      <c r="D474" t="s">
        <v>1634</v>
      </c>
      <c r="E474" t="s">
        <v>1635</v>
      </c>
      <c r="F474" t="str">
        <f t="shared" si="7"/>
        <v>Clement Simonin</v>
      </c>
      <c r="G474" t="s">
        <v>893</v>
      </c>
      <c r="H474" s="143">
        <v>60000</v>
      </c>
      <c r="I474" s="143">
        <v>60000</v>
      </c>
      <c r="J474" t="str">
        <f>IF(G474="GK",VLOOKUP(F474,'[1]2015GoalKeeper Stats'!$A$2:$S$109,2,FALSE),VLOOKUP(F474,'[1]2015Player Stats'!$A$2:$AB$830,2,FALSE))</f>
        <v>TOR</v>
      </c>
      <c r="K474">
        <f>IF(G474="GK",VLOOKUP(F474,'[1]2015GoalKeeper Stats'!$A$2:$S$109,4,FALSE),VLOOKUP(F474,'[1]2015Player Stats'!$A$2:$AB$830,4,FALSE))</f>
        <v>2</v>
      </c>
      <c r="L474">
        <f>IF(G474="GK",VLOOKUP(F474,'[1]2015GoalKeeper Stats'!$A$2:$S$109,5,FALSE),VLOOKUP(F474,'[1]2015Player Stats'!$A$2:$AB$830,5,FALSE))</f>
        <v>2</v>
      </c>
      <c r="M474">
        <f>IF(G474="GK",VLOOKUP(F474,'[1]2015GoalKeeper Stats'!$A$2:$S$109,6,FALSE),VLOOKUP(F474,'[1]2015Player Stats'!$A$2:$AB$830,6,FALSE))</f>
        <v>171</v>
      </c>
      <c r="N474">
        <f>IF(G474="GK",VLOOKUP(F474,'[1]2015GoalKeeper Stats'!$A$2:$S$109,7,FALSE),VLOOKUP(F474,'[1]2015Player Stats'!$A$2:$AB$830,7,FALSE))</f>
        <v>0</v>
      </c>
      <c r="O474">
        <f>IF(G474="GK",VLOOKUP(F474,'[1]2015GoalKeeper Stats'!$A$2:$S$109,8,FALSE),VLOOKUP(F474,'[1]2015Player Stats'!$A$2:$AB$830,8,FALSE))</f>
        <v>0</v>
      </c>
      <c r="P474">
        <f>IF(G474="GK",VLOOKUP(F474,'[1]2015GoalKeeper Stats'!$A$2:$S$109,9,FALSE),VLOOKUP(F474,'[1]2015Player Stats'!$A$2:$AB$830,9,FALSE))</f>
        <v>1</v>
      </c>
      <c r="Q474">
        <f>IF(G474="GK",VLOOKUP(F474,'[1]2015GoalKeeper Stats'!$A$2:$S$109,10,FALSE),VLOOKUP(F474,'[1]2015Player Stats'!$A$2:$AB$830,10,FALSE))</f>
        <v>0</v>
      </c>
      <c r="R474">
        <f>IF(G474="GK",VLOOKUP(F474,'[1]2015GoalKeeper Stats'!$A$2:$S$109,11,FALSE),VLOOKUP(F474,'[1]2015Player Stats'!$A$2:$AB$830,11,FALSE))</f>
        <v>0</v>
      </c>
      <c r="S474" t="str">
        <f>IF(G474="GK",VLOOKUP(F474,'[1]2015GoalKeeper Stats'!$A$2:$S$109,12,FALSE),VLOOKUP(F474,'[1]2015Player Stats'!$A$2:$AB$830,12,FALSE))</f>
        <v>0/0</v>
      </c>
      <c r="T474">
        <f>IF(G474="GK",VLOOKUP(F474,'[1]2015GoalKeeper Stats'!$A$2:$S$109,13,FALSE),VLOOKUP(F474,'[1]2015Player Stats'!$A$2:$AB$830,13,FALSE))</f>
        <v>0</v>
      </c>
      <c r="U474">
        <f>IF(G474="GK",VLOOKUP(F474,'[1]2015GoalKeeper Stats'!$A$2:$S$109,14,FALSE),VLOOKUP(F474,'[1]2015Player Stats'!$A$2:$AB$830,14,FALSE))</f>
        <v>0</v>
      </c>
      <c r="V474">
        <f>IF(G474="GK",VLOOKUP(F474,'[1]2015GoalKeeper Stats'!$A$2:$S$109,15,FALSE),VLOOKUP(F474,'[1]2015Player Stats'!$A$2:$AB$830,15,FALSE))</f>
        <v>0</v>
      </c>
      <c r="W474">
        <f>IF(G474="GK",VLOOKUP(F474,'[1]2015GoalKeeper Stats'!$A$2:$S$109,16,FALSE),VLOOKUP(F474,'[1]2015Player Stats'!$A$2:$AB$830,16,FALSE))</f>
        <v>0</v>
      </c>
      <c r="X474">
        <f>IF(G474="GK",VLOOKUP(F474,'[1]2015GoalKeeper Stats'!$A$2:$S$109,17,FALSE),VLOOKUP(F474,'[1]2015Player Stats'!$A$2:$AB$830,17,FALSE))</f>
        <v>0</v>
      </c>
      <c r="Y474">
        <f>IF(G474="GK",VLOOKUP(F474,'[1]2015GoalKeeper Stats'!$A$2:$S$109,18,FALSE),VLOOKUP(F474,'[1]2015Player Stats'!$A$2:$AB$830,18,FALSE))</f>
        <v>0</v>
      </c>
      <c r="Z474">
        <f>IF(G474="GK",VLOOKUP(F474,'[1]2015GoalKeeper Stats'!$A$2:$S$109,19,FALSE),VLOOKUP(F474,'[1]2015Player Stats'!$A$2:$AB$830,19,FALSE))</f>
        <v>0</v>
      </c>
      <c r="AA474">
        <f>IF(G474="GK",VLOOKUP(F474,'[1]2015GoalKeeper Stats'!$A$2:$S$109,20,FALSE),VLOOKUP(F474,'[1]2015Player Stats'!$A$2:$AB$830,20,FALSE))</f>
        <v>0</v>
      </c>
      <c r="AB474">
        <f>IF(G474="GK",VLOOKUP(F474,'[1]2015GoalKeeper Stats'!$A$2:$S$109,21,FALSE),VLOOKUP(F474,'[1]2015Player Stats'!$A$2:$AB$830,21,FALSE))</f>
        <v>4</v>
      </c>
      <c r="AC474">
        <f>IF(G474="GK",VLOOKUP(F474,'[1]2015GoalKeeper Stats'!$A$2:$S$109,22,FALSE),VLOOKUP(F474,'[1]2015Player Stats'!$A$2:$AB$830,22,FALSE))</f>
        <v>0</v>
      </c>
      <c r="AD474">
        <f>IF(G474="GK",VLOOKUP(F474,'[1]2015GoalKeeper Stats'!$A$2:$S$109,23,FALSE),VLOOKUP(F474,'[1]2015Player Stats'!$A$2:$AB$830,23,FALSE))</f>
        <v>0</v>
      </c>
      <c r="AE474">
        <f>IF(G474="GK",VLOOKUP(F474,'[1]2015GoalKeeper Stats'!$A$2:$S$109,24,FALSE),VLOOKUP(F474,'[1]2015Player Stats'!$A$2:$AB$830,24,FALSE))</f>
        <v>1</v>
      </c>
      <c r="AF474">
        <f>IF(G474="GK",VLOOKUP(F474,'[1]2015GoalKeeper Stats'!$A$2:$S$109,25,FALSE),VLOOKUP(F474,'[1]2015Player Stats'!$A$2:$AB$830,25,FALSE))</f>
        <v>0</v>
      </c>
      <c r="AG474">
        <f>IF(G474="GK",VLOOKUP(F474,'[1]2015GoalKeeper Stats'!$A$2:$S$109,26,FALSE),VLOOKUP(F474,'[1]2015Player Stats'!$A$2:$AB$830,26,FALSE))</f>
        <v>0</v>
      </c>
      <c r="AH474" s="51">
        <v>2015</v>
      </c>
      <c r="AI474" s="51">
        <v>34</v>
      </c>
      <c r="AJ474" s="51">
        <v>468</v>
      </c>
      <c r="AK474" s="51">
        <v>410</v>
      </c>
      <c r="AL474" s="51">
        <v>57</v>
      </c>
      <c r="AM474" s="51">
        <v>56</v>
      </c>
      <c r="AN474" s="51">
        <v>1</v>
      </c>
      <c r="AO474" s="52">
        <v>50.46</v>
      </c>
      <c r="AP474" s="52">
        <v>41.58</v>
      </c>
      <c r="AQ474" s="52">
        <v>8.8699999999999992</v>
      </c>
      <c r="AR474" s="52">
        <v>-7.87</v>
      </c>
      <c r="AS474" s="51">
        <v>49</v>
      </c>
      <c r="AT474" s="52">
        <v>52.78</v>
      </c>
    </row>
    <row r="475" spans="1:46" hidden="1">
      <c r="A475">
        <v>2015</v>
      </c>
      <c r="B475" t="s">
        <v>203</v>
      </c>
      <c r="C475" t="s">
        <v>203</v>
      </c>
      <c r="D475" t="s">
        <v>1471</v>
      </c>
      <c r="E475" t="s">
        <v>1636</v>
      </c>
      <c r="F475" t="str">
        <f t="shared" si="7"/>
        <v>Caleb Clarke</v>
      </c>
      <c r="G475" t="s">
        <v>875</v>
      </c>
      <c r="H475" s="143">
        <v>60000</v>
      </c>
      <c r="I475" s="143">
        <v>60000</v>
      </c>
      <c r="J475" t="str">
        <f>IF(G475="GK",VLOOKUP(F475,'[1]2015GoalKeeper Stats'!$A$2:$S$109,2,FALSE),VLOOKUP(F475,'[1]2015Player Stats'!$A$2:$AB$830,2,FALSE))</f>
        <v>VAN</v>
      </c>
      <c r="K475">
        <f>IF(G475="GK",VLOOKUP(F475,'[1]2015GoalKeeper Stats'!$A$2:$S$109,4,FALSE),VLOOKUP(F475,'[1]2015Player Stats'!$A$2:$AB$830,4,FALSE))</f>
        <v>0</v>
      </c>
      <c r="L475">
        <f>IF(G475="GK",VLOOKUP(F475,'[1]2015GoalKeeper Stats'!$A$2:$S$109,5,FALSE),VLOOKUP(F475,'[1]2015Player Stats'!$A$2:$AB$830,5,FALSE))</f>
        <v>0</v>
      </c>
      <c r="M475">
        <f>IF(G475="GK",VLOOKUP(F475,'[1]2015GoalKeeper Stats'!$A$2:$S$109,6,FALSE),VLOOKUP(F475,'[1]2015Player Stats'!$A$2:$AB$830,6,FALSE))</f>
        <v>0</v>
      </c>
      <c r="N475">
        <f>IF(G475="GK",VLOOKUP(F475,'[1]2015GoalKeeper Stats'!$A$2:$S$109,7,FALSE),VLOOKUP(F475,'[1]2015Player Stats'!$A$2:$AB$830,7,FALSE))</f>
        <v>0</v>
      </c>
      <c r="O475">
        <f>IF(G475="GK",VLOOKUP(F475,'[1]2015GoalKeeper Stats'!$A$2:$S$109,8,FALSE),VLOOKUP(F475,'[1]2015Player Stats'!$A$2:$AB$830,8,FALSE))</f>
        <v>0</v>
      </c>
      <c r="P475">
        <f>IF(G475="GK",VLOOKUP(F475,'[1]2015GoalKeeper Stats'!$A$2:$S$109,9,FALSE),VLOOKUP(F475,'[1]2015Player Stats'!$A$2:$AB$830,9,FALSE))</f>
        <v>0</v>
      </c>
      <c r="Q475">
        <f>IF(G475="GK",VLOOKUP(F475,'[1]2015GoalKeeper Stats'!$A$2:$S$109,10,FALSE),VLOOKUP(F475,'[1]2015Player Stats'!$A$2:$AB$830,10,FALSE))</f>
        <v>0</v>
      </c>
      <c r="R475">
        <f>IF(G475="GK",VLOOKUP(F475,'[1]2015GoalKeeper Stats'!$A$2:$S$109,11,FALSE),VLOOKUP(F475,'[1]2015Player Stats'!$A$2:$AB$830,11,FALSE))</f>
        <v>0</v>
      </c>
      <c r="S475" t="str">
        <f>IF(G475="GK",VLOOKUP(F475,'[1]2015GoalKeeper Stats'!$A$2:$S$109,12,FALSE),VLOOKUP(F475,'[1]2015Player Stats'!$A$2:$AB$830,12,FALSE))</f>
        <v>0/0</v>
      </c>
      <c r="T475">
        <f>IF(G475="GK",VLOOKUP(F475,'[1]2015GoalKeeper Stats'!$A$2:$S$109,13,FALSE),VLOOKUP(F475,'[1]2015Player Stats'!$A$2:$AB$830,13,FALSE))</f>
        <v>0</v>
      </c>
      <c r="U475">
        <f>IF(G475="GK",VLOOKUP(F475,'[1]2015GoalKeeper Stats'!$A$2:$S$109,14,FALSE),VLOOKUP(F475,'[1]2015Player Stats'!$A$2:$AB$830,14,FALSE))</f>
        <v>0</v>
      </c>
      <c r="V475">
        <f>IF(G475="GK",VLOOKUP(F475,'[1]2015GoalKeeper Stats'!$A$2:$S$109,15,FALSE),VLOOKUP(F475,'[1]2015Player Stats'!$A$2:$AB$830,15,FALSE))</f>
        <v>0</v>
      </c>
      <c r="W475">
        <f>IF(G475="GK",VLOOKUP(F475,'[1]2015GoalKeeper Stats'!$A$2:$S$109,16,FALSE),VLOOKUP(F475,'[1]2015Player Stats'!$A$2:$AB$830,16,FALSE))</f>
        <v>0</v>
      </c>
      <c r="X475">
        <f>IF(G475="GK",VLOOKUP(F475,'[1]2015GoalKeeper Stats'!$A$2:$S$109,17,FALSE),VLOOKUP(F475,'[1]2015Player Stats'!$A$2:$AB$830,17,FALSE))</f>
        <v>0</v>
      </c>
      <c r="Y475">
        <f>IF(G475="GK",VLOOKUP(F475,'[1]2015GoalKeeper Stats'!$A$2:$S$109,18,FALSE),VLOOKUP(F475,'[1]2015Player Stats'!$A$2:$AB$830,18,FALSE))</f>
        <v>0</v>
      </c>
      <c r="Z475">
        <f>IF(G475="GK",VLOOKUP(F475,'[1]2015GoalKeeper Stats'!$A$2:$S$109,19,FALSE),VLOOKUP(F475,'[1]2015Player Stats'!$A$2:$AB$830,19,FALSE))</f>
        <v>0</v>
      </c>
      <c r="AA475">
        <f>IF(G475="GK",VLOOKUP(F475,'[1]2015GoalKeeper Stats'!$A$2:$S$109,20,FALSE),VLOOKUP(F475,'[1]2015Player Stats'!$A$2:$AB$830,20,FALSE))</f>
        <v>0</v>
      </c>
      <c r="AB475">
        <f>IF(G475="GK",VLOOKUP(F475,'[1]2015GoalKeeper Stats'!$A$2:$S$109,21,FALSE),VLOOKUP(F475,'[1]2015Player Stats'!$A$2:$AB$830,21,FALSE))</f>
        <v>0</v>
      </c>
      <c r="AC475">
        <f>IF(G475="GK",VLOOKUP(F475,'[1]2015GoalKeeper Stats'!$A$2:$S$109,22,FALSE),VLOOKUP(F475,'[1]2015Player Stats'!$A$2:$AB$830,22,FALSE))</f>
        <v>0</v>
      </c>
      <c r="AD475">
        <f>IF(G475="GK",VLOOKUP(F475,'[1]2015GoalKeeper Stats'!$A$2:$S$109,23,FALSE),VLOOKUP(F475,'[1]2015Player Stats'!$A$2:$AB$830,23,FALSE))</f>
        <v>0</v>
      </c>
      <c r="AE475">
        <f>IF(G475="GK",VLOOKUP(F475,'[1]2015GoalKeeper Stats'!$A$2:$S$109,24,FALSE),VLOOKUP(F475,'[1]2015Player Stats'!$A$2:$AB$830,24,FALSE))</f>
        <v>0</v>
      </c>
      <c r="AF475">
        <f>IF(G475="GK",VLOOKUP(F475,'[1]2015GoalKeeper Stats'!$A$2:$S$109,25,FALSE),VLOOKUP(F475,'[1]2015Player Stats'!$A$2:$AB$830,25,FALSE))</f>
        <v>0</v>
      </c>
      <c r="AG475">
        <f>IF(G475="GK",VLOOKUP(F475,'[1]2015GoalKeeper Stats'!$A$2:$S$109,26,FALSE),VLOOKUP(F475,'[1]2015Player Stats'!$A$2:$AB$830,26,FALSE))</f>
        <v>0</v>
      </c>
      <c r="AH475" s="51">
        <v>2015</v>
      </c>
      <c r="AI475" s="51">
        <v>34</v>
      </c>
      <c r="AJ475" s="51">
        <v>440</v>
      </c>
      <c r="AK475" s="51">
        <v>386</v>
      </c>
      <c r="AL475" s="51">
        <v>45</v>
      </c>
      <c r="AM475" s="51">
        <v>36</v>
      </c>
      <c r="AN475" s="51">
        <v>9</v>
      </c>
      <c r="AO475" s="52">
        <v>42.02</v>
      </c>
      <c r="AP475" s="52">
        <v>37.61</v>
      </c>
      <c r="AQ475" s="52">
        <v>4.41</v>
      </c>
      <c r="AR475" s="52">
        <v>4.59</v>
      </c>
      <c r="AS475" s="51">
        <v>53</v>
      </c>
      <c r="AT475" s="52">
        <v>49.64</v>
      </c>
    </row>
    <row r="476" spans="1:46" hidden="1">
      <c r="A476">
        <v>2015</v>
      </c>
      <c r="B476" t="s">
        <v>203</v>
      </c>
      <c r="C476" t="s">
        <v>203</v>
      </c>
      <c r="D476" t="s">
        <v>1637</v>
      </c>
      <c r="E476" t="s">
        <v>1638</v>
      </c>
      <c r="F476" t="str">
        <f t="shared" si="7"/>
        <v>Deybi Flores</v>
      </c>
      <c r="G476" t="s">
        <v>860</v>
      </c>
      <c r="H476" s="143">
        <v>60000</v>
      </c>
      <c r="I476" s="143">
        <v>60000</v>
      </c>
      <c r="J476" t="str">
        <f>IF(G476="GK",VLOOKUP(F476,'[1]2015GoalKeeper Stats'!$A$2:$S$109,2,FALSE),VLOOKUP(F476,'[1]2015Player Stats'!$A$2:$AB$830,2,FALSE))</f>
        <v>VAN</v>
      </c>
      <c r="K476">
        <f>IF(G476="GK",VLOOKUP(F476,'[1]2015GoalKeeper Stats'!$A$2:$S$109,4,FALSE),VLOOKUP(F476,'[1]2015Player Stats'!$A$2:$AB$830,4,FALSE))</f>
        <v>9</v>
      </c>
      <c r="L476">
        <f>IF(G476="GK",VLOOKUP(F476,'[1]2015GoalKeeper Stats'!$A$2:$S$109,5,FALSE),VLOOKUP(F476,'[1]2015Player Stats'!$A$2:$AB$830,5,FALSE))</f>
        <v>5</v>
      </c>
      <c r="M476">
        <f>IF(G476="GK",VLOOKUP(F476,'[1]2015GoalKeeper Stats'!$A$2:$S$109,6,FALSE),VLOOKUP(F476,'[1]2015Player Stats'!$A$2:$AB$830,6,FALSE))</f>
        <v>446</v>
      </c>
      <c r="N476">
        <f>IF(G476="GK",VLOOKUP(F476,'[1]2015GoalKeeper Stats'!$A$2:$S$109,7,FALSE),VLOOKUP(F476,'[1]2015Player Stats'!$A$2:$AB$830,7,FALSE))</f>
        <v>0</v>
      </c>
      <c r="O476">
        <f>IF(G476="GK",VLOOKUP(F476,'[1]2015GoalKeeper Stats'!$A$2:$S$109,8,FALSE),VLOOKUP(F476,'[1]2015Player Stats'!$A$2:$AB$830,8,FALSE))</f>
        <v>0</v>
      </c>
      <c r="P476">
        <f>IF(G476="GK",VLOOKUP(F476,'[1]2015GoalKeeper Stats'!$A$2:$S$109,9,FALSE),VLOOKUP(F476,'[1]2015Player Stats'!$A$2:$AB$830,9,FALSE))</f>
        <v>7</v>
      </c>
      <c r="Q476">
        <f>IF(G476="GK",VLOOKUP(F476,'[1]2015GoalKeeper Stats'!$A$2:$S$109,10,FALSE),VLOOKUP(F476,'[1]2015Player Stats'!$A$2:$AB$830,10,FALSE))</f>
        <v>1</v>
      </c>
      <c r="R476">
        <f>IF(G476="GK",VLOOKUP(F476,'[1]2015GoalKeeper Stats'!$A$2:$S$109,11,FALSE),VLOOKUP(F476,'[1]2015Player Stats'!$A$2:$AB$830,11,FALSE))</f>
        <v>0</v>
      </c>
      <c r="S476" t="str">
        <f>IF(G476="GK",VLOOKUP(F476,'[1]2015GoalKeeper Stats'!$A$2:$S$109,12,FALSE),VLOOKUP(F476,'[1]2015Player Stats'!$A$2:$AB$830,12,FALSE))</f>
        <v>0/0</v>
      </c>
      <c r="T476">
        <f>IF(G476="GK",VLOOKUP(F476,'[1]2015GoalKeeper Stats'!$A$2:$S$109,13,FALSE),VLOOKUP(F476,'[1]2015Player Stats'!$A$2:$AB$830,13,FALSE))</f>
        <v>0</v>
      </c>
      <c r="U476">
        <f>IF(G476="GK",VLOOKUP(F476,'[1]2015GoalKeeper Stats'!$A$2:$S$109,14,FALSE),VLOOKUP(F476,'[1]2015Player Stats'!$A$2:$AB$830,14,FALSE))</f>
        <v>0</v>
      </c>
      <c r="V476">
        <f>IF(G476="GK",VLOOKUP(F476,'[1]2015GoalKeeper Stats'!$A$2:$S$109,15,FALSE),VLOOKUP(F476,'[1]2015Player Stats'!$A$2:$AB$830,15,FALSE))</f>
        <v>0</v>
      </c>
      <c r="W476">
        <f>IF(G476="GK",VLOOKUP(F476,'[1]2015GoalKeeper Stats'!$A$2:$S$109,16,FALSE),VLOOKUP(F476,'[1]2015Player Stats'!$A$2:$AB$830,16,FALSE))</f>
        <v>0</v>
      </c>
      <c r="X476">
        <f>IF(G476="GK",VLOOKUP(F476,'[1]2015GoalKeeper Stats'!$A$2:$S$109,17,FALSE),VLOOKUP(F476,'[1]2015Player Stats'!$A$2:$AB$830,17,FALSE))</f>
        <v>0</v>
      </c>
      <c r="Y476">
        <f>IF(G476="GK",VLOOKUP(F476,'[1]2015GoalKeeper Stats'!$A$2:$S$109,18,FALSE),VLOOKUP(F476,'[1]2015Player Stats'!$A$2:$AB$830,18,FALSE))</f>
        <v>0</v>
      </c>
      <c r="Z476">
        <f>IF(G476="GK",VLOOKUP(F476,'[1]2015GoalKeeper Stats'!$A$2:$S$109,19,FALSE),VLOOKUP(F476,'[1]2015Player Stats'!$A$2:$AB$830,19,FALSE))</f>
        <v>0</v>
      </c>
      <c r="AA476">
        <f>IF(G476="GK",VLOOKUP(F476,'[1]2015GoalKeeper Stats'!$A$2:$S$109,20,FALSE),VLOOKUP(F476,'[1]2015Player Stats'!$A$2:$AB$830,20,FALSE))</f>
        <v>0</v>
      </c>
      <c r="AB476">
        <f>IF(G476="GK",VLOOKUP(F476,'[1]2015GoalKeeper Stats'!$A$2:$S$109,21,FALSE),VLOOKUP(F476,'[1]2015Player Stats'!$A$2:$AB$830,21,FALSE))</f>
        <v>7</v>
      </c>
      <c r="AC476">
        <f>IF(G476="GK",VLOOKUP(F476,'[1]2015GoalKeeper Stats'!$A$2:$S$109,22,FALSE),VLOOKUP(F476,'[1]2015Player Stats'!$A$2:$AB$830,22,FALSE))</f>
        <v>6</v>
      </c>
      <c r="AD476">
        <f>IF(G476="GK",VLOOKUP(F476,'[1]2015GoalKeeper Stats'!$A$2:$S$109,23,FALSE),VLOOKUP(F476,'[1]2015Player Stats'!$A$2:$AB$830,23,FALSE))</f>
        <v>0</v>
      </c>
      <c r="AE476">
        <f>IF(G476="GK",VLOOKUP(F476,'[1]2015GoalKeeper Stats'!$A$2:$S$109,24,FALSE),VLOOKUP(F476,'[1]2015Player Stats'!$A$2:$AB$830,24,FALSE))</f>
        <v>1</v>
      </c>
      <c r="AF476">
        <f>IF(G476="GK",VLOOKUP(F476,'[1]2015GoalKeeper Stats'!$A$2:$S$109,25,FALSE),VLOOKUP(F476,'[1]2015Player Stats'!$A$2:$AB$830,25,FALSE))</f>
        <v>0</v>
      </c>
      <c r="AG476">
        <f>IF(G476="GK",VLOOKUP(F476,'[1]2015GoalKeeper Stats'!$A$2:$S$109,26,FALSE),VLOOKUP(F476,'[1]2015Player Stats'!$A$2:$AB$830,26,FALSE))</f>
        <v>14.29</v>
      </c>
      <c r="AH476" s="51">
        <v>2015</v>
      </c>
      <c r="AI476" s="51">
        <v>34</v>
      </c>
      <c r="AJ476" s="51">
        <v>440</v>
      </c>
      <c r="AK476" s="51">
        <v>386</v>
      </c>
      <c r="AL476" s="51">
        <v>45</v>
      </c>
      <c r="AM476" s="51">
        <v>36</v>
      </c>
      <c r="AN476" s="51">
        <v>9</v>
      </c>
      <c r="AO476" s="52">
        <v>42.02</v>
      </c>
      <c r="AP476" s="52">
        <v>37.61</v>
      </c>
      <c r="AQ476" s="52">
        <v>4.41</v>
      </c>
      <c r="AR476" s="52">
        <v>4.59</v>
      </c>
      <c r="AS476" s="51">
        <v>53</v>
      </c>
      <c r="AT476" s="52">
        <v>49.64</v>
      </c>
    </row>
    <row r="477" spans="1:46" hidden="1">
      <c r="A477">
        <v>2015</v>
      </c>
      <c r="B477" t="s">
        <v>203</v>
      </c>
      <c r="C477" t="s">
        <v>203</v>
      </c>
      <c r="D477" t="s">
        <v>1639</v>
      </c>
      <c r="E477" t="s">
        <v>1640</v>
      </c>
      <c r="F477" t="str">
        <f t="shared" si="7"/>
        <v>Ethen Sampson</v>
      </c>
      <c r="G477" t="s">
        <v>893</v>
      </c>
      <c r="H477" s="143">
        <v>60000</v>
      </c>
      <c r="I477" s="143">
        <v>60000</v>
      </c>
      <c r="J477" t="str">
        <f>IF(G477="GK",VLOOKUP(F477,'[1]2015GoalKeeper Stats'!$A$2:$S$109,2,FALSE),VLOOKUP(F477,'[1]2015Player Stats'!$A$2:$AB$830,2,FALSE))</f>
        <v>VAN</v>
      </c>
      <c r="K477">
        <f>IF(G477="GK",VLOOKUP(F477,'[1]2015GoalKeeper Stats'!$A$2:$S$109,4,FALSE),VLOOKUP(F477,'[1]2015Player Stats'!$A$2:$AB$830,4,FALSE))</f>
        <v>1</v>
      </c>
      <c r="L477">
        <f>IF(G477="GK",VLOOKUP(F477,'[1]2015GoalKeeper Stats'!$A$2:$S$109,5,FALSE),VLOOKUP(F477,'[1]2015Player Stats'!$A$2:$AB$830,5,FALSE))</f>
        <v>1</v>
      </c>
      <c r="M477">
        <f>IF(G477="GK",VLOOKUP(F477,'[1]2015GoalKeeper Stats'!$A$2:$S$109,6,FALSE),VLOOKUP(F477,'[1]2015Player Stats'!$A$2:$AB$830,6,FALSE))</f>
        <v>88</v>
      </c>
      <c r="N477">
        <f>IF(G477="GK",VLOOKUP(F477,'[1]2015GoalKeeper Stats'!$A$2:$S$109,7,FALSE),VLOOKUP(F477,'[1]2015Player Stats'!$A$2:$AB$830,7,FALSE))</f>
        <v>0</v>
      </c>
      <c r="O477">
        <f>IF(G477="GK",VLOOKUP(F477,'[1]2015GoalKeeper Stats'!$A$2:$S$109,8,FALSE),VLOOKUP(F477,'[1]2015Player Stats'!$A$2:$AB$830,8,FALSE))</f>
        <v>0</v>
      </c>
      <c r="P477">
        <f>IF(G477="GK",VLOOKUP(F477,'[1]2015GoalKeeper Stats'!$A$2:$S$109,9,FALSE),VLOOKUP(F477,'[1]2015Player Stats'!$A$2:$AB$830,9,FALSE))</f>
        <v>0</v>
      </c>
      <c r="Q477">
        <f>IF(G477="GK",VLOOKUP(F477,'[1]2015GoalKeeper Stats'!$A$2:$S$109,10,FALSE),VLOOKUP(F477,'[1]2015Player Stats'!$A$2:$AB$830,10,FALSE))</f>
        <v>0</v>
      </c>
      <c r="R477">
        <f>IF(G477="GK",VLOOKUP(F477,'[1]2015GoalKeeper Stats'!$A$2:$S$109,11,FALSE),VLOOKUP(F477,'[1]2015Player Stats'!$A$2:$AB$830,11,FALSE))</f>
        <v>0</v>
      </c>
      <c r="S477" t="str">
        <f>IF(G477="GK",VLOOKUP(F477,'[1]2015GoalKeeper Stats'!$A$2:$S$109,12,FALSE),VLOOKUP(F477,'[1]2015Player Stats'!$A$2:$AB$830,12,FALSE))</f>
        <v>0/0</v>
      </c>
      <c r="T477">
        <f>IF(G477="GK",VLOOKUP(F477,'[1]2015GoalKeeper Stats'!$A$2:$S$109,13,FALSE),VLOOKUP(F477,'[1]2015Player Stats'!$A$2:$AB$830,13,FALSE))</f>
        <v>0</v>
      </c>
      <c r="U477">
        <f>IF(G477="GK",VLOOKUP(F477,'[1]2015GoalKeeper Stats'!$A$2:$S$109,14,FALSE),VLOOKUP(F477,'[1]2015Player Stats'!$A$2:$AB$830,14,FALSE))</f>
        <v>0</v>
      </c>
      <c r="V477">
        <f>IF(G477="GK",VLOOKUP(F477,'[1]2015GoalKeeper Stats'!$A$2:$S$109,15,FALSE),VLOOKUP(F477,'[1]2015Player Stats'!$A$2:$AB$830,15,FALSE))</f>
        <v>0</v>
      </c>
      <c r="W477">
        <f>IF(G477="GK",VLOOKUP(F477,'[1]2015GoalKeeper Stats'!$A$2:$S$109,16,FALSE),VLOOKUP(F477,'[1]2015Player Stats'!$A$2:$AB$830,16,FALSE))</f>
        <v>0</v>
      </c>
      <c r="X477">
        <f>IF(G477="GK",VLOOKUP(F477,'[1]2015GoalKeeper Stats'!$A$2:$S$109,17,FALSE),VLOOKUP(F477,'[1]2015Player Stats'!$A$2:$AB$830,17,FALSE))</f>
        <v>0</v>
      </c>
      <c r="Y477">
        <f>IF(G477="GK",VLOOKUP(F477,'[1]2015GoalKeeper Stats'!$A$2:$S$109,18,FALSE),VLOOKUP(F477,'[1]2015Player Stats'!$A$2:$AB$830,18,FALSE))</f>
        <v>0</v>
      </c>
      <c r="Z477">
        <f>IF(G477="GK",VLOOKUP(F477,'[1]2015GoalKeeper Stats'!$A$2:$S$109,19,FALSE),VLOOKUP(F477,'[1]2015Player Stats'!$A$2:$AB$830,19,FALSE))</f>
        <v>0</v>
      </c>
      <c r="AA477">
        <f>IF(G477="GK",VLOOKUP(F477,'[1]2015GoalKeeper Stats'!$A$2:$S$109,20,FALSE),VLOOKUP(F477,'[1]2015Player Stats'!$A$2:$AB$830,20,FALSE))</f>
        <v>0</v>
      </c>
      <c r="AB477">
        <f>IF(G477="GK",VLOOKUP(F477,'[1]2015GoalKeeper Stats'!$A$2:$S$109,21,FALSE),VLOOKUP(F477,'[1]2015Player Stats'!$A$2:$AB$830,21,FALSE))</f>
        <v>1</v>
      </c>
      <c r="AC477">
        <f>IF(G477="GK",VLOOKUP(F477,'[1]2015GoalKeeper Stats'!$A$2:$S$109,22,FALSE),VLOOKUP(F477,'[1]2015Player Stats'!$A$2:$AB$830,22,FALSE))</f>
        <v>0</v>
      </c>
      <c r="AD477">
        <f>IF(G477="GK",VLOOKUP(F477,'[1]2015GoalKeeper Stats'!$A$2:$S$109,23,FALSE),VLOOKUP(F477,'[1]2015Player Stats'!$A$2:$AB$830,23,FALSE))</f>
        <v>0</v>
      </c>
      <c r="AE477">
        <f>IF(G477="GK",VLOOKUP(F477,'[1]2015GoalKeeper Stats'!$A$2:$S$109,24,FALSE),VLOOKUP(F477,'[1]2015Player Stats'!$A$2:$AB$830,24,FALSE))</f>
        <v>1</v>
      </c>
      <c r="AF477">
        <f>IF(G477="GK",VLOOKUP(F477,'[1]2015GoalKeeper Stats'!$A$2:$S$109,25,FALSE),VLOOKUP(F477,'[1]2015Player Stats'!$A$2:$AB$830,25,FALSE))</f>
        <v>0</v>
      </c>
      <c r="AG477">
        <f>IF(G477="GK",VLOOKUP(F477,'[1]2015GoalKeeper Stats'!$A$2:$S$109,26,FALSE),VLOOKUP(F477,'[1]2015Player Stats'!$A$2:$AB$830,26,FALSE))</f>
        <v>0</v>
      </c>
      <c r="AH477" s="51">
        <v>2015</v>
      </c>
      <c r="AI477" s="51">
        <v>34</v>
      </c>
      <c r="AJ477" s="51">
        <v>440</v>
      </c>
      <c r="AK477" s="51">
        <v>386</v>
      </c>
      <c r="AL477" s="51">
        <v>45</v>
      </c>
      <c r="AM477" s="51">
        <v>36</v>
      </c>
      <c r="AN477" s="51">
        <v>9</v>
      </c>
      <c r="AO477" s="52">
        <v>42.02</v>
      </c>
      <c r="AP477" s="52">
        <v>37.61</v>
      </c>
      <c r="AQ477" s="52">
        <v>4.41</v>
      </c>
      <c r="AR477" s="52">
        <v>4.59</v>
      </c>
      <c r="AS477" s="51">
        <v>53</v>
      </c>
      <c r="AT477" s="52">
        <v>49.64</v>
      </c>
    </row>
    <row r="478" spans="1:46" hidden="1">
      <c r="A478">
        <v>2015</v>
      </c>
      <c r="B478" t="s">
        <v>924</v>
      </c>
      <c r="C478" t="s">
        <v>924</v>
      </c>
      <c r="D478" t="s">
        <v>1641</v>
      </c>
      <c r="E478" t="s">
        <v>1642</v>
      </c>
      <c r="F478" t="str">
        <f t="shared" si="7"/>
        <v>Jordi Quintilla</v>
      </c>
      <c r="G478" t="s">
        <v>860</v>
      </c>
      <c r="H478" s="143">
        <v>59525</v>
      </c>
      <c r="I478" s="143">
        <v>50000</v>
      </c>
      <c r="J478" t="str">
        <f>IF(G478="GK",VLOOKUP(F478,'[1]2015GoalKeeper Stats'!$A$2:$S$109,2,FALSE),VLOOKUP(F478,'[1]2015Player Stats'!$A$2:$AB$830,2,FALSE))</f>
        <v xml:space="preserve">KC </v>
      </c>
      <c r="K478">
        <f>IF(G478="GK",VLOOKUP(F478,'[1]2015GoalKeeper Stats'!$A$2:$S$109,4,FALSE),VLOOKUP(F478,'[1]2015Player Stats'!$A$2:$AB$830,4,FALSE))</f>
        <v>8</v>
      </c>
      <c r="L478">
        <f>IF(G478="GK",VLOOKUP(F478,'[1]2015GoalKeeper Stats'!$A$2:$S$109,5,FALSE),VLOOKUP(F478,'[1]2015Player Stats'!$A$2:$AB$830,5,FALSE))</f>
        <v>3</v>
      </c>
      <c r="M478">
        <f>IF(G478="GK",VLOOKUP(F478,'[1]2015GoalKeeper Stats'!$A$2:$S$109,6,FALSE),VLOOKUP(F478,'[1]2015Player Stats'!$A$2:$AB$830,6,FALSE))</f>
        <v>274</v>
      </c>
      <c r="N478">
        <f>IF(G478="GK",VLOOKUP(F478,'[1]2015GoalKeeper Stats'!$A$2:$S$109,7,FALSE),VLOOKUP(F478,'[1]2015Player Stats'!$A$2:$AB$830,7,FALSE))</f>
        <v>0</v>
      </c>
      <c r="O478">
        <f>IF(G478="GK",VLOOKUP(F478,'[1]2015GoalKeeper Stats'!$A$2:$S$109,8,FALSE),VLOOKUP(F478,'[1]2015Player Stats'!$A$2:$AB$830,8,FALSE))</f>
        <v>0</v>
      </c>
      <c r="P478">
        <f>IF(G478="GK",VLOOKUP(F478,'[1]2015GoalKeeper Stats'!$A$2:$S$109,9,FALSE),VLOOKUP(F478,'[1]2015Player Stats'!$A$2:$AB$830,9,FALSE))</f>
        <v>7</v>
      </c>
      <c r="Q478">
        <f>IF(G478="GK",VLOOKUP(F478,'[1]2015GoalKeeper Stats'!$A$2:$S$109,10,FALSE),VLOOKUP(F478,'[1]2015Player Stats'!$A$2:$AB$830,10,FALSE))</f>
        <v>3</v>
      </c>
      <c r="R478">
        <f>IF(G478="GK",VLOOKUP(F478,'[1]2015GoalKeeper Stats'!$A$2:$S$109,11,FALSE),VLOOKUP(F478,'[1]2015Player Stats'!$A$2:$AB$830,11,FALSE))</f>
        <v>0</v>
      </c>
      <c r="S478" t="str">
        <f>IF(G478="GK",VLOOKUP(F478,'[1]2015GoalKeeper Stats'!$A$2:$S$109,12,FALSE),VLOOKUP(F478,'[1]2015Player Stats'!$A$2:$AB$830,12,FALSE))</f>
        <v>0/0</v>
      </c>
      <c r="T478">
        <f>IF(G478="GK",VLOOKUP(F478,'[1]2015GoalKeeper Stats'!$A$2:$S$109,13,FALSE),VLOOKUP(F478,'[1]2015Player Stats'!$A$2:$AB$830,13,FALSE))</f>
        <v>0</v>
      </c>
      <c r="U478">
        <f>IF(G478="GK",VLOOKUP(F478,'[1]2015GoalKeeper Stats'!$A$2:$S$109,14,FALSE),VLOOKUP(F478,'[1]2015Player Stats'!$A$2:$AB$830,14,FALSE))</f>
        <v>0</v>
      </c>
      <c r="V478">
        <f>IF(G478="GK",VLOOKUP(F478,'[1]2015GoalKeeper Stats'!$A$2:$S$109,15,FALSE),VLOOKUP(F478,'[1]2015Player Stats'!$A$2:$AB$830,15,FALSE))</f>
        <v>0</v>
      </c>
      <c r="W478">
        <f>IF(G478="GK",VLOOKUP(F478,'[1]2015GoalKeeper Stats'!$A$2:$S$109,16,FALSE),VLOOKUP(F478,'[1]2015Player Stats'!$A$2:$AB$830,16,FALSE))</f>
        <v>0</v>
      </c>
      <c r="X478">
        <f>IF(G478="GK",VLOOKUP(F478,'[1]2015GoalKeeper Stats'!$A$2:$S$109,17,FALSE),VLOOKUP(F478,'[1]2015Player Stats'!$A$2:$AB$830,17,FALSE))</f>
        <v>0</v>
      </c>
      <c r="Y478">
        <f>IF(G478="GK",VLOOKUP(F478,'[1]2015GoalKeeper Stats'!$A$2:$S$109,18,FALSE),VLOOKUP(F478,'[1]2015Player Stats'!$A$2:$AB$830,18,FALSE))</f>
        <v>0</v>
      </c>
      <c r="Z478">
        <f>IF(G478="GK",VLOOKUP(F478,'[1]2015GoalKeeper Stats'!$A$2:$S$109,19,FALSE),VLOOKUP(F478,'[1]2015Player Stats'!$A$2:$AB$830,19,FALSE))</f>
        <v>0</v>
      </c>
      <c r="AA478">
        <f>IF(G478="GK",VLOOKUP(F478,'[1]2015GoalKeeper Stats'!$A$2:$S$109,20,FALSE),VLOOKUP(F478,'[1]2015Player Stats'!$A$2:$AB$830,20,FALSE))</f>
        <v>0</v>
      </c>
      <c r="AB478">
        <f>IF(G478="GK",VLOOKUP(F478,'[1]2015GoalKeeper Stats'!$A$2:$S$109,21,FALSE),VLOOKUP(F478,'[1]2015Player Stats'!$A$2:$AB$830,21,FALSE))</f>
        <v>11</v>
      </c>
      <c r="AC478">
        <f>IF(G478="GK",VLOOKUP(F478,'[1]2015GoalKeeper Stats'!$A$2:$S$109,22,FALSE),VLOOKUP(F478,'[1]2015Player Stats'!$A$2:$AB$830,22,FALSE))</f>
        <v>7</v>
      </c>
      <c r="AD478">
        <f>IF(G478="GK",VLOOKUP(F478,'[1]2015GoalKeeper Stats'!$A$2:$S$109,23,FALSE),VLOOKUP(F478,'[1]2015Player Stats'!$A$2:$AB$830,23,FALSE))</f>
        <v>0</v>
      </c>
      <c r="AE478">
        <f>IF(G478="GK",VLOOKUP(F478,'[1]2015GoalKeeper Stats'!$A$2:$S$109,24,FALSE),VLOOKUP(F478,'[1]2015Player Stats'!$A$2:$AB$830,24,FALSE))</f>
        <v>0</v>
      </c>
      <c r="AF478">
        <f>IF(G478="GK",VLOOKUP(F478,'[1]2015GoalKeeper Stats'!$A$2:$S$109,25,FALSE),VLOOKUP(F478,'[1]2015Player Stats'!$A$2:$AB$830,25,FALSE))</f>
        <v>0</v>
      </c>
      <c r="AG478">
        <f>IF(G478="GK",VLOOKUP(F478,'[1]2015GoalKeeper Stats'!$A$2:$S$109,26,FALSE),VLOOKUP(F478,'[1]2015Player Stats'!$A$2:$AB$830,26,FALSE))</f>
        <v>42.86</v>
      </c>
      <c r="AH478" s="51">
        <v>2015</v>
      </c>
      <c r="AI478" s="51">
        <v>34</v>
      </c>
      <c r="AJ478" s="51">
        <v>405</v>
      </c>
      <c r="AK478" s="51">
        <v>351</v>
      </c>
      <c r="AL478" s="51">
        <v>47</v>
      </c>
      <c r="AM478" s="51">
        <v>44</v>
      </c>
      <c r="AN478" s="51">
        <v>3</v>
      </c>
      <c r="AO478" s="52">
        <v>45.26</v>
      </c>
      <c r="AP478" s="52">
        <v>40.06</v>
      </c>
      <c r="AQ478" s="52">
        <v>5.2</v>
      </c>
      <c r="AR478" s="52">
        <v>-2.2000000000000002</v>
      </c>
      <c r="AS478" s="51">
        <v>51</v>
      </c>
      <c r="AT478" s="52">
        <v>50.78</v>
      </c>
    </row>
    <row r="479" spans="1:46" hidden="1">
      <c r="A479">
        <v>2015</v>
      </c>
      <c r="B479" t="s">
        <v>203</v>
      </c>
      <c r="C479" t="s">
        <v>203</v>
      </c>
      <c r="D479" t="s">
        <v>1104</v>
      </c>
      <c r="E479" t="s">
        <v>1643</v>
      </c>
      <c r="F479" t="str">
        <f t="shared" si="7"/>
        <v>Marco Bustos</v>
      </c>
      <c r="G479" t="s">
        <v>860</v>
      </c>
      <c r="H479" s="143">
        <v>54850</v>
      </c>
      <c r="I479" s="143">
        <v>50000</v>
      </c>
      <c r="J479" t="str">
        <f>IF(G479="GK",VLOOKUP(F479,'[1]2015GoalKeeper Stats'!$A$2:$S$109,2,FALSE),VLOOKUP(F479,'[1]2015Player Stats'!$A$2:$AB$830,2,FALSE))</f>
        <v>VAN</v>
      </c>
      <c r="K479">
        <f>IF(G479="GK",VLOOKUP(F479,'[1]2015GoalKeeper Stats'!$A$2:$S$109,4,FALSE),VLOOKUP(F479,'[1]2015Player Stats'!$A$2:$AB$830,4,FALSE))</f>
        <v>1</v>
      </c>
      <c r="L479">
        <f>IF(G479="GK",VLOOKUP(F479,'[1]2015GoalKeeper Stats'!$A$2:$S$109,5,FALSE),VLOOKUP(F479,'[1]2015Player Stats'!$A$2:$AB$830,5,FALSE))</f>
        <v>0</v>
      </c>
      <c r="M479">
        <f>IF(G479="GK",VLOOKUP(F479,'[1]2015GoalKeeper Stats'!$A$2:$S$109,6,FALSE),VLOOKUP(F479,'[1]2015Player Stats'!$A$2:$AB$830,6,FALSE))</f>
        <v>29</v>
      </c>
      <c r="N479">
        <f>IF(G479="GK",VLOOKUP(F479,'[1]2015GoalKeeper Stats'!$A$2:$S$109,7,FALSE),VLOOKUP(F479,'[1]2015Player Stats'!$A$2:$AB$830,7,FALSE))</f>
        <v>0</v>
      </c>
      <c r="O479">
        <f>IF(G479="GK",VLOOKUP(F479,'[1]2015GoalKeeper Stats'!$A$2:$S$109,8,FALSE),VLOOKUP(F479,'[1]2015Player Stats'!$A$2:$AB$830,8,FALSE))</f>
        <v>0</v>
      </c>
      <c r="P479">
        <f>IF(G479="GK",VLOOKUP(F479,'[1]2015GoalKeeper Stats'!$A$2:$S$109,9,FALSE),VLOOKUP(F479,'[1]2015Player Stats'!$A$2:$AB$830,9,FALSE))</f>
        <v>1</v>
      </c>
      <c r="Q479">
        <f>IF(G479="GK",VLOOKUP(F479,'[1]2015GoalKeeper Stats'!$A$2:$S$109,10,FALSE),VLOOKUP(F479,'[1]2015Player Stats'!$A$2:$AB$830,10,FALSE))</f>
        <v>0</v>
      </c>
      <c r="R479">
        <f>IF(G479="GK",VLOOKUP(F479,'[1]2015GoalKeeper Stats'!$A$2:$S$109,11,FALSE),VLOOKUP(F479,'[1]2015Player Stats'!$A$2:$AB$830,11,FALSE))</f>
        <v>0</v>
      </c>
      <c r="S479" t="str">
        <f>IF(G479="GK",VLOOKUP(F479,'[1]2015GoalKeeper Stats'!$A$2:$S$109,12,FALSE),VLOOKUP(F479,'[1]2015Player Stats'!$A$2:$AB$830,12,FALSE))</f>
        <v>0/0</v>
      </c>
      <c r="T479">
        <f>IF(G479="GK",VLOOKUP(F479,'[1]2015GoalKeeper Stats'!$A$2:$S$109,13,FALSE),VLOOKUP(F479,'[1]2015Player Stats'!$A$2:$AB$830,13,FALSE))</f>
        <v>0</v>
      </c>
      <c r="U479">
        <f>IF(G479="GK",VLOOKUP(F479,'[1]2015GoalKeeper Stats'!$A$2:$S$109,14,FALSE),VLOOKUP(F479,'[1]2015Player Stats'!$A$2:$AB$830,14,FALSE))</f>
        <v>0</v>
      </c>
      <c r="V479">
        <f>IF(G479="GK",VLOOKUP(F479,'[1]2015GoalKeeper Stats'!$A$2:$S$109,15,FALSE),VLOOKUP(F479,'[1]2015Player Stats'!$A$2:$AB$830,15,FALSE))</f>
        <v>0</v>
      </c>
      <c r="W479">
        <f>IF(G479="GK",VLOOKUP(F479,'[1]2015GoalKeeper Stats'!$A$2:$S$109,16,FALSE),VLOOKUP(F479,'[1]2015Player Stats'!$A$2:$AB$830,16,FALSE))</f>
        <v>0</v>
      </c>
      <c r="X479">
        <f>IF(G479="GK",VLOOKUP(F479,'[1]2015GoalKeeper Stats'!$A$2:$S$109,17,FALSE),VLOOKUP(F479,'[1]2015Player Stats'!$A$2:$AB$830,17,FALSE))</f>
        <v>0</v>
      </c>
      <c r="Y479">
        <f>IF(G479="GK",VLOOKUP(F479,'[1]2015GoalKeeper Stats'!$A$2:$S$109,18,FALSE),VLOOKUP(F479,'[1]2015Player Stats'!$A$2:$AB$830,18,FALSE))</f>
        <v>0</v>
      </c>
      <c r="Z479">
        <f>IF(G479="GK",VLOOKUP(F479,'[1]2015GoalKeeper Stats'!$A$2:$S$109,19,FALSE),VLOOKUP(F479,'[1]2015Player Stats'!$A$2:$AB$830,19,FALSE))</f>
        <v>0</v>
      </c>
      <c r="AA479">
        <f>IF(G479="GK",VLOOKUP(F479,'[1]2015GoalKeeper Stats'!$A$2:$S$109,20,FALSE),VLOOKUP(F479,'[1]2015Player Stats'!$A$2:$AB$830,20,FALSE))</f>
        <v>0</v>
      </c>
      <c r="AB479">
        <f>IF(G479="GK",VLOOKUP(F479,'[1]2015GoalKeeper Stats'!$A$2:$S$109,21,FALSE),VLOOKUP(F479,'[1]2015Player Stats'!$A$2:$AB$830,21,FALSE))</f>
        <v>0</v>
      </c>
      <c r="AC479">
        <f>IF(G479="GK",VLOOKUP(F479,'[1]2015GoalKeeper Stats'!$A$2:$S$109,22,FALSE),VLOOKUP(F479,'[1]2015Player Stats'!$A$2:$AB$830,22,FALSE))</f>
        <v>0</v>
      </c>
      <c r="AD479">
        <f>IF(G479="GK",VLOOKUP(F479,'[1]2015GoalKeeper Stats'!$A$2:$S$109,23,FALSE),VLOOKUP(F479,'[1]2015Player Stats'!$A$2:$AB$830,23,FALSE))</f>
        <v>0</v>
      </c>
      <c r="AE479">
        <f>IF(G479="GK",VLOOKUP(F479,'[1]2015GoalKeeper Stats'!$A$2:$S$109,24,FALSE),VLOOKUP(F479,'[1]2015Player Stats'!$A$2:$AB$830,24,FALSE))</f>
        <v>0</v>
      </c>
      <c r="AF479">
        <f>IF(G479="GK",VLOOKUP(F479,'[1]2015GoalKeeper Stats'!$A$2:$S$109,25,FALSE),VLOOKUP(F479,'[1]2015Player Stats'!$A$2:$AB$830,25,FALSE))</f>
        <v>0</v>
      </c>
      <c r="AG479">
        <f>IF(G479="GK",VLOOKUP(F479,'[1]2015GoalKeeper Stats'!$A$2:$S$109,26,FALSE),VLOOKUP(F479,'[1]2015Player Stats'!$A$2:$AB$830,26,FALSE))</f>
        <v>0</v>
      </c>
      <c r="AH479" s="51">
        <v>2015</v>
      </c>
      <c r="AI479" s="51">
        <v>34</v>
      </c>
      <c r="AJ479" s="51">
        <v>440</v>
      </c>
      <c r="AK479" s="51">
        <v>386</v>
      </c>
      <c r="AL479" s="51">
        <v>45</v>
      </c>
      <c r="AM479" s="51">
        <v>36</v>
      </c>
      <c r="AN479" s="51">
        <v>9</v>
      </c>
      <c r="AO479" s="52">
        <v>42.02</v>
      </c>
      <c r="AP479" s="52">
        <v>37.61</v>
      </c>
      <c r="AQ479" s="52">
        <v>4.41</v>
      </c>
      <c r="AR479" s="52">
        <v>4.59</v>
      </c>
      <c r="AS479" s="51">
        <v>53</v>
      </c>
      <c r="AT479" s="52">
        <v>49.64</v>
      </c>
    </row>
    <row r="480" spans="1:46" hidden="1">
      <c r="A480">
        <v>2015</v>
      </c>
      <c r="B480" t="s">
        <v>196</v>
      </c>
      <c r="C480" t="s">
        <v>196</v>
      </c>
      <c r="D480" t="s">
        <v>1085</v>
      </c>
      <c r="E480" t="s">
        <v>1644</v>
      </c>
      <c r="F480" t="str">
        <f t="shared" si="7"/>
        <v>Victor Mansaray</v>
      </c>
      <c r="G480" t="s">
        <v>875</v>
      </c>
      <c r="H480" s="143">
        <v>53500</v>
      </c>
      <c r="I480" s="143">
        <v>50000</v>
      </c>
      <c r="J480" t="str">
        <f>IF(G480="GK",VLOOKUP(F480,'[1]2015GoalKeeper Stats'!$A$2:$S$109,2,FALSE),VLOOKUP(F480,'[1]2015Player Stats'!$A$2:$AB$830,2,FALSE))</f>
        <v>SEA</v>
      </c>
      <c r="K480">
        <f>IF(G480="GK",VLOOKUP(F480,'[1]2015GoalKeeper Stats'!$A$2:$S$109,4,FALSE),VLOOKUP(F480,'[1]2015Player Stats'!$A$2:$AB$830,4,FALSE))</f>
        <v>3</v>
      </c>
      <c r="L480">
        <f>IF(G480="GK",VLOOKUP(F480,'[1]2015GoalKeeper Stats'!$A$2:$S$109,5,FALSE),VLOOKUP(F480,'[1]2015Player Stats'!$A$2:$AB$830,5,FALSE))</f>
        <v>0</v>
      </c>
      <c r="M480">
        <f>IF(G480="GK",VLOOKUP(F480,'[1]2015GoalKeeper Stats'!$A$2:$S$109,6,FALSE),VLOOKUP(F480,'[1]2015Player Stats'!$A$2:$AB$830,6,FALSE))</f>
        <v>28</v>
      </c>
      <c r="N480">
        <f>IF(G480="GK",VLOOKUP(F480,'[1]2015GoalKeeper Stats'!$A$2:$S$109,7,FALSE),VLOOKUP(F480,'[1]2015Player Stats'!$A$2:$AB$830,7,FALSE))</f>
        <v>0</v>
      </c>
      <c r="O480">
        <f>IF(G480="GK",VLOOKUP(F480,'[1]2015GoalKeeper Stats'!$A$2:$S$109,8,FALSE),VLOOKUP(F480,'[1]2015Player Stats'!$A$2:$AB$830,8,FALSE))</f>
        <v>0</v>
      </c>
      <c r="P480">
        <f>IF(G480="GK",VLOOKUP(F480,'[1]2015GoalKeeper Stats'!$A$2:$S$109,9,FALSE),VLOOKUP(F480,'[1]2015Player Stats'!$A$2:$AB$830,9,FALSE))</f>
        <v>0</v>
      </c>
      <c r="Q480">
        <f>IF(G480="GK",VLOOKUP(F480,'[1]2015GoalKeeper Stats'!$A$2:$S$109,10,FALSE),VLOOKUP(F480,'[1]2015Player Stats'!$A$2:$AB$830,10,FALSE))</f>
        <v>0</v>
      </c>
      <c r="R480">
        <f>IF(G480="GK",VLOOKUP(F480,'[1]2015GoalKeeper Stats'!$A$2:$S$109,11,FALSE),VLOOKUP(F480,'[1]2015Player Stats'!$A$2:$AB$830,11,FALSE))</f>
        <v>0</v>
      </c>
      <c r="S480" t="str">
        <f>IF(G480="GK",VLOOKUP(F480,'[1]2015GoalKeeper Stats'!$A$2:$S$109,12,FALSE),VLOOKUP(F480,'[1]2015Player Stats'!$A$2:$AB$830,12,FALSE))</f>
        <v>0/0</v>
      </c>
      <c r="T480">
        <f>IF(G480="GK",VLOOKUP(F480,'[1]2015GoalKeeper Stats'!$A$2:$S$109,13,FALSE),VLOOKUP(F480,'[1]2015Player Stats'!$A$2:$AB$830,13,FALSE))</f>
        <v>0</v>
      </c>
      <c r="U480">
        <f>IF(G480="GK",VLOOKUP(F480,'[1]2015GoalKeeper Stats'!$A$2:$S$109,14,FALSE),VLOOKUP(F480,'[1]2015Player Stats'!$A$2:$AB$830,14,FALSE))</f>
        <v>0</v>
      </c>
      <c r="V480">
        <f>IF(G480="GK",VLOOKUP(F480,'[1]2015GoalKeeper Stats'!$A$2:$S$109,15,FALSE),VLOOKUP(F480,'[1]2015Player Stats'!$A$2:$AB$830,15,FALSE))</f>
        <v>0</v>
      </c>
      <c r="W480">
        <f>IF(G480="GK",VLOOKUP(F480,'[1]2015GoalKeeper Stats'!$A$2:$S$109,16,FALSE),VLOOKUP(F480,'[1]2015Player Stats'!$A$2:$AB$830,16,FALSE))</f>
        <v>0</v>
      </c>
      <c r="X480">
        <f>IF(G480="GK",VLOOKUP(F480,'[1]2015GoalKeeper Stats'!$A$2:$S$109,17,FALSE),VLOOKUP(F480,'[1]2015Player Stats'!$A$2:$AB$830,17,FALSE))</f>
        <v>0</v>
      </c>
      <c r="Y480">
        <f>IF(G480="GK",VLOOKUP(F480,'[1]2015GoalKeeper Stats'!$A$2:$S$109,18,FALSE),VLOOKUP(F480,'[1]2015Player Stats'!$A$2:$AB$830,18,FALSE))</f>
        <v>0</v>
      </c>
      <c r="Z480">
        <f>IF(G480="GK",VLOOKUP(F480,'[1]2015GoalKeeper Stats'!$A$2:$S$109,19,FALSE),VLOOKUP(F480,'[1]2015Player Stats'!$A$2:$AB$830,19,FALSE))</f>
        <v>0</v>
      </c>
      <c r="AA480">
        <f>IF(G480="GK",VLOOKUP(F480,'[1]2015GoalKeeper Stats'!$A$2:$S$109,20,FALSE),VLOOKUP(F480,'[1]2015Player Stats'!$A$2:$AB$830,20,FALSE))</f>
        <v>0</v>
      </c>
      <c r="AB480">
        <f>IF(G480="GK",VLOOKUP(F480,'[1]2015GoalKeeper Stats'!$A$2:$S$109,21,FALSE),VLOOKUP(F480,'[1]2015Player Stats'!$A$2:$AB$830,21,FALSE))</f>
        <v>1</v>
      </c>
      <c r="AC480">
        <f>IF(G480="GK",VLOOKUP(F480,'[1]2015GoalKeeper Stats'!$A$2:$S$109,22,FALSE),VLOOKUP(F480,'[1]2015Player Stats'!$A$2:$AB$830,22,FALSE))</f>
        <v>0</v>
      </c>
      <c r="AD480">
        <f>IF(G480="GK",VLOOKUP(F480,'[1]2015GoalKeeper Stats'!$A$2:$S$109,23,FALSE),VLOOKUP(F480,'[1]2015Player Stats'!$A$2:$AB$830,23,FALSE))</f>
        <v>0</v>
      </c>
      <c r="AE480">
        <f>IF(G480="GK",VLOOKUP(F480,'[1]2015GoalKeeper Stats'!$A$2:$S$109,24,FALSE),VLOOKUP(F480,'[1]2015Player Stats'!$A$2:$AB$830,24,FALSE))</f>
        <v>0</v>
      </c>
      <c r="AF480">
        <f>IF(G480="GK",VLOOKUP(F480,'[1]2015GoalKeeper Stats'!$A$2:$S$109,25,FALSE),VLOOKUP(F480,'[1]2015Player Stats'!$A$2:$AB$830,25,FALSE))</f>
        <v>0</v>
      </c>
      <c r="AG480">
        <f>IF(G480="GK",VLOOKUP(F480,'[1]2015GoalKeeper Stats'!$A$2:$S$109,26,FALSE),VLOOKUP(F480,'[1]2015Player Stats'!$A$2:$AB$830,26,FALSE))</f>
        <v>0</v>
      </c>
      <c r="AH480" s="51">
        <v>2015</v>
      </c>
      <c r="AI480" s="51">
        <v>34</v>
      </c>
      <c r="AJ480" s="51">
        <v>331</v>
      </c>
      <c r="AK480" s="51">
        <v>464</v>
      </c>
      <c r="AL480" s="51">
        <v>44</v>
      </c>
      <c r="AM480" s="51">
        <v>36</v>
      </c>
      <c r="AN480" s="51">
        <v>8</v>
      </c>
      <c r="AO480" s="52">
        <v>42.15</v>
      </c>
      <c r="AP480" s="52">
        <v>38.61</v>
      </c>
      <c r="AQ480" s="52">
        <v>3.53</v>
      </c>
      <c r="AR480" s="52">
        <v>4.47</v>
      </c>
      <c r="AS480" s="51">
        <v>51</v>
      </c>
      <c r="AT480" s="52">
        <v>49.63</v>
      </c>
    </row>
    <row r="481" spans="1:46" hidden="1">
      <c r="A481">
        <v>2015</v>
      </c>
      <c r="B481" t="s">
        <v>206</v>
      </c>
      <c r="C481" t="s">
        <v>206</v>
      </c>
      <c r="D481" t="s">
        <v>1645</v>
      </c>
      <c r="E481" t="s">
        <v>1646</v>
      </c>
      <c r="F481" t="str">
        <f t="shared" si="7"/>
        <v>Sergio Campbell</v>
      </c>
      <c r="G481" t="s">
        <v>1080</v>
      </c>
      <c r="H481" s="143">
        <v>52500</v>
      </c>
      <c r="I481" s="143">
        <v>50000</v>
      </c>
      <c r="J481" t="str">
        <f>IF(G481="GK",VLOOKUP(F481,'[1]2015GoalKeeper Stats'!$A$2:$S$109,2,FALSE),VLOOKUP(F481,'[1]2015Player Stats'!$A$2:$AB$830,2,FALSE))</f>
        <v>JAM</v>
      </c>
      <c r="K481">
        <f>IF(G481="GK",VLOOKUP(F481,'[1]2015GoalKeeper Stats'!$A$2:$S$109,4,FALSE),VLOOKUP(F481,'[1]2015Player Stats'!$A$2:$AB$830,4,FALSE))</f>
        <v>1</v>
      </c>
      <c r="L481">
        <f>IF(G481="GK",VLOOKUP(F481,'[1]2015GoalKeeper Stats'!$A$2:$S$109,5,FALSE),VLOOKUP(F481,'[1]2015Player Stats'!$A$2:$AB$830,5,FALSE))</f>
        <v>1</v>
      </c>
      <c r="M481">
        <f>IF(G481="GK",VLOOKUP(F481,'[1]2015GoalKeeper Stats'!$A$2:$S$109,6,FALSE),VLOOKUP(F481,'[1]2015Player Stats'!$A$2:$AB$830,6,FALSE))</f>
        <v>90</v>
      </c>
      <c r="N481">
        <f>IF(G481="GK",VLOOKUP(F481,'[1]2015GoalKeeper Stats'!$A$2:$S$109,7,FALSE),VLOOKUP(F481,'[1]2015Player Stats'!$A$2:$AB$830,7,FALSE))</f>
        <v>0</v>
      </c>
      <c r="O481">
        <f>IF(G481="GK",VLOOKUP(F481,'[1]2015GoalKeeper Stats'!$A$2:$S$109,8,FALSE),VLOOKUP(F481,'[1]2015Player Stats'!$A$2:$AB$830,8,FALSE))</f>
        <v>0</v>
      </c>
      <c r="P481">
        <f>IF(G481="GK",VLOOKUP(F481,'[1]2015GoalKeeper Stats'!$A$2:$S$109,9,FALSE),VLOOKUP(F481,'[1]2015Player Stats'!$A$2:$AB$830,9,FALSE))</f>
        <v>2</v>
      </c>
      <c r="Q481">
        <f>IF(G481="GK",VLOOKUP(F481,'[1]2015GoalKeeper Stats'!$A$2:$S$109,10,FALSE),VLOOKUP(F481,'[1]2015Player Stats'!$A$2:$AB$830,10,FALSE))</f>
        <v>0</v>
      </c>
      <c r="R481">
        <f>IF(G481="GK",VLOOKUP(F481,'[1]2015GoalKeeper Stats'!$A$2:$S$109,11,FALSE),VLOOKUP(F481,'[1]2015Player Stats'!$A$2:$AB$830,11,FALSE))</f>
        <v>0</v>
      </c>
      <c r="S481" t="str">
        <f>IF(G481="GK",VLOOKUP(F481,'[1]2015GoalKeeper Stats'!$A$2:$S$109,12,FALSE),VLOOKUP(F481,'[1]2015Player Stats'!$A$2:$AB$830,12,FALSE))</f>
        <v>0/0</v>
      </c>
      <c r="T481">
        <f>IF(G481="GK",VLOOKUP(F481,'[1]2015GoalKeeper Stats'!$A$2:$S$109,13,FALSE),VLOOKUP(F481,'[1]2015Player Stats'!$A$2:$AB$830,13,FALSE))</f>
        <v>0</v>
      </c>
      <c r="U481">
        <f>IF(G481="GK",VLOOKUP(F481,'[1]2015GoalKeeper Stats'!$A$2:$S$109,14,FALSE),VLOOKUP(F481,'[1]2015Player Stats'!$A$2:$AB$830,14,FALSE))</f>
        <v>0</v>
      </c>
      <c r="V481">
        <f>IF(G481="GK",VLOOKUP(F481,'[1]2015GoalKeeper Stats'!$A$2:$S$109,15,FALSE),VLOOKUP(F481,'[1]2015Player Stats'!$A$2:$AB$830,15,FALSE))</f>
        <v>0</v>
      </c>
      <c r="W481">
        <f>IF(G481="GK",VLOOKUP(F481,'[1]2015GoalKeeper Stats'!$A$2:$S$109,16,FALSE),VLOOKUP(F481,'[1]2015Player Stats'!$A$2:$AB$830,16,FALSE))</f>
        <v>0</v>
      </c>
      <c r="X481">
        <f>IF(G481="GK",VLOOKUP(F481,'[1]2015GoalKeeper Stats'!$A$2:$S$109,17,FALSE),VLOOKUP(F481,'[1]2015Player Stats'!$A$2:$AB$830,17,FALSE))</f>
        <v>0</v>
      </c>
      <c r="Y481">
        <f>IF(G481="GK",VLOOKUP(F481,'[1]2015GoalKeeper Stats'!$A$2:$S$109,18,FALSE),VLOOKUP(F481,'[1]2015Player Stats'!$A$2:$AB$830,18,FALSE))</f>
        <v>0</v>
      </c>
      <c r="Z481">
        <f>IF(G481="GK",VLOOKUP(F481,'[1]2015GoalKeeper Stats'!$A$2:$S$109,19,FALSE),VLOOKUP(F481,'[1]2015Player Stats'!$A$2:$AB$830,19,FALSE))</f>
        <v>0</v>
      </c>
      <c r="AA481">
        <f>IF(G481="GK",VLOOKUP(F481,'[1]2015GoalKeeper Stats'!$A$2:$S$109,20,FALSE),VLOOKUP(F481,'[1]2015Player Stats'!$A$2:$AB$830,20,FALSE))</f>
        <v>0</v>
      </c>
      <c r="AB481">
        <f>IF(G481="GK",VLOOKUP(F481,'[1]2015GoalKeeper Stats'!$A$2:$S$109,21,FALSE),VLOOKUP(F481,'[1]2015Player Stats'!$A$2:$AB$830,21,FALSE))</f>
        <v>0</v>
      </c>
      <c r="AC481">
        <f>IF(G481="GK",VLOOKUP(F481,'[1]2015GoalKeeper Stats'!$A$2:$S$109,22,FALSE),VLOOKUP(F481,'[1]2015Player Stats'!$A$2:$AB$830,22,FALSE))</f>
        <v>0</v>
      </c>
      <c r="AD481">
        <f>IF(G481="GK",VLOOKUP(F481,'[1]2015GoalKeeper Stats'!$A$2:$S$109,23,FALSE),VLOOKUP(F481,'[1]2015Player Stats'!$A$2:$AB$830,23,FALSE))</f>
        <v>0</v>
      </c>
      <c r="AE481">
        <f>IF(G481="GK",VLOOKUP(F481,'[1]2015GoalKeeper Stats'!$A$2:$S$109,24,FALSE),VLOOKUP(F481,'[1]2015Player Stats'!$A$2:$AB$830,24,FALSE))</f>
        <v>0</v>
      </c>
      <c r="AF481">
        <f>IF(G481="GK",VLOOKUP(F481,'[1]2015GoalKeeper Stats'!$A$2:$S$109,25,FALSE),VLOOKUP(F481,'[1]2015Player Stats'!$A$2:$AB$830,25,FALSE))</f>
        <v>0</v>
      </c>
      <c r="AG481">
        <f>IF(G481="GK",VLOOKUP(F481,'[1]2015GoalKeeper Stats'!$A$2:$S$109,26,FALSE),VLOOKUP(F481,'[1]2015Player Stats'!$A$2:$AB$830,26,FALSE))</f>
        <v>0</v>
      </c>
      <c r="AH481" s="51">
        <v>2015</v>
      </c>
      <c r="AI481" s="51">
        <v>34</v>
      </c>
      <c r="AJ481" s="51">
        <v>464</v>
      </c>
      <c r="AK481" s="51">
        <v>433</v>
      </c>
      <c r="AL481" s="51">
        <v>57</v>
      </c>
      <c r="AM481" s="51">
        <v>53</v>
      </c>
      <c r="AN481" s="51">
        <v>4</v>
      </c>
      <c r="AO481" s="52">
        <v>47.67</v>
      </c>
      <c r="AP481" s="52">
        <v>45.7</v>
      </c>
      <c r="AQ481" s="52">
        <v>1.97</v>
      </c>
      <c r="AR481" s="52">
        <v>2.0299999999999998</v>
      </c>
      <c r="AS481" s="51">
        <v>53</v>
      </c>
      <c r="AT481" s="52">
        <v>48.25</v>
      </c>
    </row>
    <row r="482" spans="1:46" hidden="1">
      <c r="A482">
        <v>2015</v>
      </c>
      <c r="B482" t="s">
        <v>202</v>
      </c>
      <c r="C482" t="s">
        <v>202</v>
      </c>
      <c r="D482" t="s">
        <v>1647</v>
      </c>
      <c r="E482" t="s">
        <v>1648</v>
      </c>
      <c r="F482" t="str">
        <f t="shared" si="7"/>
        <v>Kingsley Bryce</v>
      </c>
      <c r="G482" t="s">
        <v>860</v>
      </c>
      <c r="H482" s="143">
        <v>50000</v>
      </c>
      <c r="I482" s="143">
        <v>50000</v>
      </c>
      <c r="J482" t="str">
        <f>IF(G482="GK",VLOOKUP(F482,'[1]2015GoalKeeper Stats'!$A$2:$S$109,2,FALSE),VLOOKUP(F482,'[1]2015Player Stats'!$A$2:$AB$830,2,FALSE))</f>
        <v>CHI</v>
      </c>
      <c r="K482">
        <f>IF(G482="GK",VLOOKUP(F482,'[1]2015GoalKeeper Stats'!$A$2:$S$109,4,FALSE),VLOOKUP(F482,'[1]2015Player Stats'!$A$2:$AB$830,4,FALSE))</f>
        <v>0</v>
      </c>
      <c r="L482">
        <f>IF(G482="GK",VLOOKUP(F482,'[1]2015GoalKeeper Stats'!$A$2:$S$109,5,FALSE),VLOOKUP(F482,'[1]2015Player Stats'!$A$2:$AB$830,5,FALSE))</f>
        <v>0</v>
      </c>
      <c r="M482">
        <f>IF(G482="GK",VLOOKUP(F482,'[1]2015GoalKeeper Stats'!$A$2:$S$109,6,FALSE),VLOOKUP(F482,'[1]2015Player Stats'!$A$2:$AB$830,6,FALSE))</f>
        <v>0</v>
      </c>
      <c r="N482">
        <f>IF(G482="GK",VLOOKUP(F482,'[1]2015GoalKeeper Stats'!$A$2:$S$109,7,FALSE),VLOOKUP(F482,'[1]2015Player Stats'!$A$2:$AB$830,7,FALSE))</f>
        <v>0</v>
      </c>
      <c r="O482">
        <f>IF(G482="GK",VLOOKUP(F482,'[1]2015GoalKeeper Stats'!$A$2:$S$109,8,FALSE),VLOOKUP(F482,'[1]2015Player Stats'!$A$2:$AB$830,8,FALSE))</f>
        <v>0</v>
      </c>
      <c r="P482">
        <f>IF(G482="GK",VLOOKUP(F482,'[1]2015GoalKeeper Stats'!$A$2:$S$109,9,FALSE),VLOOKUP(F482,'[1]2015Player Stats'!$A$2:$AB$830,9,FALSE))</f>
        <v>0</v>
      </c>
      <c r="Q482">
        <f>IF(G482="GK",VLOOKUP(F482,'[1]2015GoalKeeper Stats'!$A$2:$S$109,10,FALSE),VLOOKUP(F482,'[1]2015Player Stats'!$A$2:$AB$830,10,FALSE))</f>
        <v>0</v>
      </c>
      <c r="R482">
        <f>IF(G482="GK",VLOOKUP(F482,'[1]2015GoalKeeper Stats'!$A$2:$S$109,11,FALSE),VLOOKUP(F482,'[1]2015Player Stats'!$A$2:$AB$830,11,FALSE))</f>
        <v>0</v>
      </c>
      <c r="S482" t="str">
        <f>IF(G482="GK",VLOOKUP(F482,'[1]2015GoalKeeper Stats'!$A$2:$S$109,12,FALSE),VLOOKUP(F482,'[1]2015Player Stats'!$A$2:$AB$830,12,FALSE))</f>
        <v>0/0</v>
      </c>
      <c r="T482">
        <f>IF(G482="GK",VLOOKUP(F482,'[1]2015GoalKeeper Stats'!$A$2:$S$109,13,FALSE),VLOOKUP(F482,'[1]2015Player Stats'!$A$2:$AB$830,13,FALSE))</f>
        <v>0</v>
      </c>
      <c r="U482">
        <f>IF(G482="GK",VLOOKUP(F482,'[1]2015GoalKeeper Stats'!$A$2:$S$109,14,FALSE),VLOOKUP(F482,'[1]2015Player Stats'!$A$2:$AB$830,14,FALSE))</f>
        <v>0</v>
      </c>
      <c r="V482">
        <f>IF(G482="GK",VLOOKUP(F482,'[1]2015GoalKeeper Stats'!$A$2:$S$109,15,FALSE),VLOOKUP(F482,'[1]2015Player Stats'!$A$2:$AB$830,15,FALSE))</f>
        <v>0</v>
      </c>
      <c r="W482">
        <f>IF(G482="GK",VLOOKUP(F482,'[1]2015GoalKeeper Stats'!$A$2:$S$109,16,FALSE),VLOOKUP(F482,'[1]2015Player Stats'!$A$2:$AB$830,16,FALSE))</f>
        <v>0</v>
      </c>
      <c r="X482">
        <f>IF(G482="GK",VLOOKUP(F482,'[1]2015GoalKeeper Stats'!$A$2:$S$109,17,FALSE),VLOOKUP(F482,'[1]2015Player Stats'!$A$2:$AB$830,17,FALSE))</f>
        <v>0</v>
      </c>
      <c r="Y482">
        <f>IF(G482="GK",VLOOKUP(F482,'[1]2015GoalKeeper Stats'!$A$2:$S$109,18,FALSE),VLOOKUP(F482,'[1]2015Player Stats'!$A$2:$AB$830,18,FALSE))</f>
        <v>0</v>
      </c>
      <c r="Z482">
        <f>IF(G482="GK",VLOOKUP(F482,'[1]2015GoalKeeper Stats'!$A$2:$S$109,19,FALSE),VLOOKUP(F482,'[1]2015Player Stats'!$A$2:$AB$830,19,FALSE))</f>
        <v>0</v>
      </c>
      <c r="AA482">
        <f>IF(G482="GK",VLOOKUP(F482,'[1]2015GoalKeeper Stats'!$A$2:$S$109,20,FALSE),VLOOKUP(F482,'[1]2015Player Stats'!$A$2:$AB$830,20,FALSE))</f>
        <v>0</v>
      </c>
      <c r="AB482">
        <f>IF(G482="GK",VLOOKUP(F482,'[1]2015GoalKeeper Stats'!$A$2:$S$109,21,FALSE),VLOOKUP(F482,'[1]2015Player Stats'!$A$2:$AB$830,21,FALSE))</f>
        <v>0</v>
      </c>
      <c r="AC482">
        <f>IF(G482="GK",VLOOKUP(F482,'[1]2015GoalKeeper Stats'!$A$2:$S$109,22,FALSE),VLOOKUP(F482,'[1]2015Player Stats'!$A$2:$AB$830,22,FALSE))</f>
        <v>0</v>
      </c>
      <c r="AD482">
        <f>IF(G482="GK",VLOOKUP(F482,'[1]2015GoalKeeper Stats'!$A$2:$S$109,23,FALSE),VLOOKUP(F482,'[1]2015Player Stats'!$A$2:$AB$830,23,FALSE))</f>
        <v>0</v>
      </c>
      <c r="AE482">
        <f>IF(G482="GK",VLOOKUP(F482,'[1]2015GoalKeeper Stats'!$A$2:$S$109,24,FALSE),VLOOKUP(F482,'[1]2015Player Stats'!$A$2:$AB$830,24,FALSE))</f>
        <v>0</v>
      </c>
      <c r="AF482">
        <f>IF(G482="GK",VLOOKUP(F482,'[1]2015GoalKeeper Stats'!$A$2:$S$109,25,FALSE),VLOOKUP(F482,'[1]2015Player Stats'!$A$2:$AB$830,25,FALSE))</f>
        <v>0</v>
      </c>
      <c r="AG482">
        <f>IF(G482="GK",VLOOKUP(F482,'[1]2015GoalKeeper Stats'!$A$2:$S$109,26,FALSE),VLOOKUP(F482,'[1]2015Player Stats'!$A$2:$AB$830,26,FALSE))</f>
        <v>0</v>
      </c>
      <c r="AH482" s="51">
        <v>2015</v>
      </c>
      <c r="AI482" s="51">
        <v>34</v>
      </c>
      <c r="AJ482" s="51">
        <v>467</v>
      </c>
      <c r="AK482" s="51">
        <v>395</v>
      </c>
      <c r="AL482" s="51">
        <v>43</v>
      </c>
      <c r="AM482" s="51">
        <v>55</v>
      </c>
      <c r="AN482" s="51">
        <v>-12</v>
      </c>
      <c r="AO482" s="52">
        <v>46.29</v>
      </c>
      <c r="AP482" s="52">
        <v>47.56</v>
      </c>
      <c r="AQ482" s="52">
        <v>-1.27</v>
      </c>
      <c r="AR482" s="52">
        <v>-10.73</v>
      </c>
      <c r="AS482" s="51">
        <v>30</v>
      </c>
      <c r="AT482" s="52">
        <v>45.54</v>
      </c>
    </row>
    <row r="483" spans="1:46" hidden="1">
      <c r="A483">
        <v>2015</v>
      </c>
      <c r="B483" t="s">
        <v>202</v>
      </c>
      <c r="C483" t="s">
        <v>202</v>
      </c>
      <c r="D483" t="s">
        <v>1122</v>
      </c>
      <c r="E483" t="s">
        <v>1649</v>
      </c>
      <c r="F483" t="str">
        <f t="shared" si="7"/>
        <v>Patrick Doody</v>
      </c>
      <c r="G483" t="s">
        <v>893</v>
      </c>
      <c r="H483" s="143">
        <v>50000</v>
      </c>
      <c r="I483" s="143">
        <v>50000</v>
      </c>
      <c r="J483" t="str">
        <f>IF(G483="GK",VLOOKUP(F483,'[1]2015GoalKeeper Stats'!$A$2:$S$109,2,FALSE),VLOOKUP(F483,'[1]2015Player Stats'!$A$2:$AB$830,2,FALSE))</f>
        <v>CHI</v>
      </c>
      <c r="K483">
        <f>IF(G483="GK",VLOOKUP(F483,'[1]2015GoalKeeper Stats'!$A$2:$S$109,4,FALSE),VLOOKUP(F483,'[1]2015Player Stats'!$A$2:$AB$830,4,FALSE))</f>
        <v>7</v>
      </c>
      <c r="L483">
        <f>IF(G483="GK",VLOOKUP(F483,'[1]2015GoalKeeper Stats'!$A$2:$S$109,5,FALSE),VLOOKUP(F483,'[1]2015Player Stats'!$A$2:$AB$830,5,FALSE))</f>
        <v>6</v>
      </c>
      <c r="M483">
        <f>IF(G483="GK",VLOOKUP(F483,'[1]2015GoalKeeper Stats'!$A$2:$S$109,6,FALSE),VLOOKUP(F483,'[1]2015Player Stats'!$A$2:$AB$830,6,FALSE))</f>
        <v>558</v>
      </c>
      <c r="N483">
        <f>IF(G483="GK",VLOOKUP(F483,'[1]2015GoalKeeper Stats'!$A$2:$S$109,7,FALSE),VLOOKUP(F483,'[1]2015Player Stats'!$A$2:$AB$830,7,FALSE))</f>
        <v>0</v>
      </c>
      <c r="O483">
        <f>IF(G483="GK",VLOOKUP(F483,'[1]2015GoalKeeper Stats'!$A$2:$S$109,8,FALSE),VLOOKUP(F483,'[1]2015Player Stats'!$A$2:$AB$830,8,FALSE))</f>
        <v>1</v>
      </c>
      <c r="P483">
        <f>IF(G483="GK",VLOOKUP(F483,'[1]2015GoalKeeper Stats'!$A$2:$S$109,9,FALSE),VLOOKUP(F483,'[1]2015Player Stats'!$A$2:$AB$830,9,FALSE))</f>
        <v>0</v>
      </c>
      <c r="Q483">
        <f>IF(G483="GK",VLOOKUP(F483,'[1]2015GoalKeeper Stats'!$A$2:$S$109,10,FALSE),VLOOKUP(F483,'[1]2015Player Stats'!$A$2:$AB$830,10,FALSE))</f>
        <v>0</v>
      </c>
      <c r="R483">
        <f>IF(G483="GK",VLOOKUP(F483,'[1]2015GoalKeeper Stats'!$A$2:$S$109,11,FALSE),VLOOKUP(F483,'[1]2015Player Stats'!$A$2:$AB$830,11,FALSE))</f>
        <v>0</v>
      </c>
      <c r="S483" t="str">
        <f>IF(G483="GK",VLOOKUP(F483,'[1]2015GoalKeeper Stats'!$A$2:$S$109,12,FALSE),VLOOKUP(F483,'[1]2015Player Stats'!$A$2:$AB$830,12,FALSE))</f>
        <v>0/0</v>
      </c>
      <c r="T483">
        <f>IF(G483="GK",VLOOKUP(F483,'[1]2015GoalKeeper Stats'!$A$2:$S$109,13,FALSE),VLOOKUP(F483,'[1]2015Player Stats'!$A$2:$AB$830,13,FALSE))</f>
        <v>0</v>
      </c>
      <c r="U483">
        <f>IF(G483="GK",VLOOKUP(F483,'[1]2015GoalKeeper Stats'!$A$2:$S$109,14,FALSE),VLOOKUP(F483,'[1]2015Player Stats'!$A$2:$AB$830,14,FALSE))</f>
        <v>0</v>
      </c>
      <c r="V483">
        <f>IF(G483="GK",VLOOKUP(F483,'[1]2015GoalKeeper Stats'!$A$2:$S$109,15,FALSE),VLOOKUP(F483,'[1]2015Player Stats'!$A$2:$AB$830,15,FALSE))</f>
        <v>0</v>
      </c>
      <c r="W483">
        <f>IF(G483="GK",VLOOKUP(F483,'[1]2015GoalKeeper Stats'!$A$2:$S$109,16,FALSE),VLOOKUP(F483,'[1]2015Player Stats'!$A$2:$AB$830,16,FALSE))</f>
        <v>0</v>
      </c>
      <c r="X483">
        <f>IF(G483="GK",VLOOKUP(F483,'[1]2015GoalKeeper Stats'!$A$2:$S$109,17,FALSE),VLOOKUP(F483,'[1]2015Player Stats'!$A$2:$AB$830,17,FALSE))</f>
        <v>0</v>
      </c>
      <c r="Y483">
        <f>IF(G483="GK",VLOOKUP(F483,'[1]2015GoalKeeper Stats'!$A$2:$S$109,18,FALSE),VLOOKUP(F483,'[1]2015Player Stats'!$A$2:$AB$830,18,FALSE))</f>
        <v>1</v>
      </c>
      <c r="Z483">
        <f>IF(G483="GK",VLOOKUP(F483,'[1]2015GoalKeeper Stats'!$A$2:$S$109,19,FALSE),VLOOKUP(F483,'[1]2015Player Stats'!$A$2:$AB$830,19,FALSE))</f>
        <v>0</v>
      </c>
      <c r="AA483">
        <f>IF(G483="GK",VLOOKUP(F483,'[1]2015GoalKeeper Stats'!$A$2:$S$109,20,FALSE),VLOOKUP(F483,'[1]2015Player Stats'!$A$2:$AB$830,20,FALSE))</f>
        <v>0.16</v>
      </c>
      <c r="AB483">
        <f>IF(G483="GK",VLOOKUP(F483,'[1]2015GoalKeeper Stats'!$A$2:$S$109,21,FALSE),VLOOKUP(F483,'[1]2015Player Stats'!$A$2:$AB$830,21,FALSE))</f>
        <v>2</v>
      </c>
      <c r="AC483">
        <f>IF(G483="GK",VLOOKUP(F483,'[1]2015GoalKeeper Stats'!$A$2:$S$109,22,FALSE),VLOOKUP(F483,'[1]2015Player Stats'!$A$2:$AB$830,22,FALSE))</f>
        <v>6</v>
      </c>
      <c r="AD483">
        <f>IF(G483="GK",VLOOKUP(F483,'[1]2015GoalKeeper Stats'!$A$2:$S$109,23,FALSE),VLOOKUP(F483,'[1]2015Player Stats'!$A$2:$AB$830,23,FALSE))</f>
        <v>0</v>
      </c>
      <c r="AE483">
        <f>IF(G483="GK",VLOOKUP(F483,'[1]2015GoalKeeper Stats'!$A$2:$S$109,24,FALSE),VLOOKUP(F483,'[1]2015Player Stats'!$A$2:$AB$830,24,FALSE))</f>
        <v>1</v>
      </c>
      <c r="AF483">
        <f>IF(G483="GK",VLOOKUP(F483,'[1]2015GoalKeeper Stats'!$A$2:$S$109,25,FALSE),VLOOKUP(F483,'[1]2015Player Stats'!$A$2:$AB$830,25,FALSE))</f>
        <v>0</v>
      </c>
      <c r="AG483">
        <f>IF(G483="GK",VLOOKUP(F483,'[1]2015GoalKeeper Stats'!$A$2:$S$109,26,FALSE),VLOOKUP(F483,'[1]2015Player Stats'!$A$2:$AB$830,26,FALSE))</f>
        <v>0</v>
      </c>
      <c r="AH483" s="51">
        <v>2015</v>
      </c>
      <c r="AI483" s="51">
        <v>34</v>
      </c>
      <c r="AJ483" s="51">
        <v>467</v>
      </c>
      <c r="AK483" s="51">
        <v>395</v>
      </c>
      <c r="AL483" s="51">
        <v>43</v>
      </c>
      <c r="AM483" s="51">
        <v>55</v>
      </c>
      <c r="AN483" s="51">
        <v>-12</v>
      </c>
      <c r="AO483" s="52">
        <v>46.29</v>
      </c>
      <c r="AP483" s="52">
        <v>47.56</v>
      </c>
      <c r="AQ483" s="52">
        <v>-1.27</v>
      </c>
      <c r="AR483" s="52">
        <v>-10.73</v>
      </c>
      <c r="AS483" s="51">
        <v>30</v>
      </c>
      <c r="AT483" s="52">
        <v>45.54</v>
      </c>
    </row>
    <row r="484" spans="1:46" hidden="1">
      <c r="A484">
        <v>2015</v>
      </c>
      <c r="B484" t="s">
        <v>198</v>
      </c>
      <c r="C484" t="s">
        <v>198</v>
      </c>
      <c r="D484" t="s">
        <v>1650</v>
      </c>
      <c r="E484" t="s">
        <v>1651</v>
      </c>
      <c r="F484" t="str">
        <f t="shared" si="7"/>
        <v>Dominique Badji</v>
      </c>
      <c r="G484" t="s">
        <v>875</v>
      </c>
      <c r="H484" s="143">
        <v>50000</v>
      </c>
      <c r="I484" s="143">
        <v>50000</v>
      </c>
      <c r="J484" t="str">
        <f>IF(G484="GK",VLOOKUP(F484,'[1]2015GoalKeeper Stats'!$A$2:$S$109,2,FALSE),VLOOKUP(F484,'[1]2015Player Stats'!$A$2:$AB$830,2,FALSE))</f>
        <v>NSH</v>
      </c>
      <c r="K484">
        <f>IF(G484="GK",VLOOKUP(F484,'[1]2015GoalKeeper Stats'!$A$2:$S$109,4,FALSE),VLOOKUP(F484,'[1]2015Player Stats'!$A$2:$AB$830,4,FALSE))</f>
        <v>15</v>
      </c>
      <c r="L484">
        <f>IF(G484="GK",VLOOKUP(F484,'[1]2015GoalKeeper Stats'!$A$2:$S$109,5,FALSE),VLOOKUP(F484,'[1]2015Player Stats'!$A$2:$AB$830,5,FALSE))</f>
        <v>9</v>
      </c>
      <c r="M484">
        <f>IF(G484="GK",VLOOKUP(F484,'[1]2015GoalKeeper Stats'!$A$2:$S$109,6,FALSE),VLOOKUP(F484,'[1]2015Player Stats'!$A$2:$AB$830,6,FALSE))</f>
        <v>812</v>
      </c>
      <c r="N484">
        <f>IF(G484="GK",VLOOKUP(F484,'[1]2015GoalKeeper Stats'!$A$2:$S$109,7,FALSE),VLOOKUP(F484,'[1]2015Player Stats'!$A$2:$AB$830,7,FALSE))</f>
        <v>2</v>
      </c>
      <c r="O484">
        <f>IF(G484="GK",VLOOKUP(F484,'[1]2015GoalKeeper Stats'!$A$2:$S$109,8,FALSE),VLOOKUP(F484,'[1]2015Player Stats'!$A$2:$AB$830,8,FALSE))</f>
        <v>0</v>
      </c>
      <c r="P484">
        <f>IF(G484="GK",VLOOKUP(F484,'[1]2015GoalKeeper Stats'!$A$2:$S$109,9,FALSE),VLOOKUP(F484,'[1]2015Player Stats'!$A$2:$AB$830,9,FALSE))</f>
        <v>18</v>
      </c>
      <c r="Q484">
        <f>IF(G484="GK",VLOOKUP(F484,'[1]2015GoalKeeper Stats'!$A$2:$S$109,10,FALSE),VLOOKUP(F484,'[1]2015Player Stats'!$A$2:$AB$830,10,FALSE))</f>
        <v>7</v>
      </c>
      <c r="R484">
        <f>IF(G484="GK",VLOOKUP(F484,'[1]2015GoalKeeper Stats'!$A$2:$S$109,11,FALSE),VLOOKUP(F484,'[1]2015Player Stats'!$A$2:$AB$830,11,FALSE))</f>
        <v>1</v>
      </c>
      <c r="S484" t="str">
        <f>IF(G484="GK",VLOOKUP(F484,'[1]2015GoalKeeper Stats'!$A$2:$S$109,12,FALSE),VLOOKUP(F484,'[1]2015Player Stats'!$A$2:$AB$830,12,FALSE))</f>
        <v>0/0</v>
      </c>
      <c r="T484">
        <f>IF(G484="GK",VLOOKUP(F484,'[1]2015GoalKeeper Stats'!$A$2:$S$109,13,FALSE),VLOOKUP(F484,'[1]2015Player Stats'!$A$2:$AB$830,13,FALSE))</f>
        <v>0</v>
      </c>
      <c r="U484">
        <f>IF(G484="GK",VLOOKUP(F484,'[1]2015GoalKeeper Stats'!$A$2:$S$109,14,FALSE),VLOOKUP(F484,'[1]2015Player Stats'!$A$2:$AB$830,14,FALSE))</f>
        <v>2</v>
      </c>
      <c r="V484">
        <f>IF(G484="GK",VLOOKUP(F484,'[1]2015GoalKeeper Stats'!$A$2:$S$109,15,FALSE),VLOOKUP(F484,'[1]2015Player Stats'!$A$2:$AB$830,15,FALSE))</f>
        <v>0.22</v>
      </c>
      <c r="W484">
        <f>IF(G484="GK",VLOOKUP(F484,'[1]2015GoalKeeper Stats'!$A$2:$S$109,16,FALSE),VLOOKUP(F484,'[1]2015Player Stats'!$A$2:$AB$830,16,FALSE))</f>
        <v>11.1</v>
      </c>
      <c r="X484">
        <f>IF(G484="GK",VLOOKUP(F484,'[1]2015GoalKeeper Stats'!$A$2:$S$109,17,FALSE),VLOOKUP(F484,'[1]2015Player Stats'!$A$2:$AB$830,17,FALSE))</f>
        <v>0</v>
      </c>
      <c r="Y484">
        <f>IF(G484="GK",VLOOKUP(F484,'[1]2015GoalKeeper Stats'!$A$2:$S$109,18,FALSE),VLOOKUP(F484,'[1]2015Player Stats'!$A$2:$AB$830,18,FALSE))</f>
        <v>0</v>
      </c>
      <c r="Z484">
        <f>IF(G484="GK",VLOOKUP(F484,'[1]2015GoalKeeper Stats'!$A$2:$S$109,19,FALSE),VLOOKUP(F484,'[1]2015Player Stats'!$A$2:$AB$830,19,FALSE))</f>
        <v>0</v>
      </c>
      <c r="AA484">
        <f>IF(G484="GK",VLOOKUP(F484,'[1]2015GoalKeeper Stats'!$A$2:$S$109,20,FALSE),VLOOKUP(F484,'[1]2015Player Stats'!$A$2:$AB$830,20,FALSE))</f>
        <v>0</v>
      </c>
      <c r="AB484">
        <f>IF(G484="GK",VLOOKUP(F484,'[1]2015GoalKeeper Stats'!$A$2:$S$109,21,FALSE),VLOOKUP(F484,'[1]2015Player Stats'!$A$2:$AB$830,21,FALSE))</f>
        <v>24</v>
      </c>
      <c r="AC484">
        <f>IF(G484="GK",VLOOKUP(F484,'[1]2015GoalKeeper Stats'!$A$2:$S$109,22,FALSE),VLOOKUP(F484,'[1]2015Player Stats'!$A$2:$AB$830,22,FALSE))</f>
        <v>8</v>
      </c>
      <c r="AD484">
        <f>IF(G484="GK",VLOOKUP(F484,'[1]2015GoalKeeper Stats'!$A$2:$S$109,23,FALSE),VLOOKUP(F484,'[1]2015Player Stats'!$A$2:$AB$830,23,FALSE))</f>
        <v>14</v>
      </c>
      <c r="AE484">
        <f>IF(G484="GK",VLOOKUP(F484,'[1]2015GoalKeeper Stats'!$A$2:$S$109,24,FALSE),VLOOKUP(F484,'[1]2015Player Stats'!$A$2:$AB$830,24,FALSE))</f>
        <v>1</v>
      </c>
      <c r="AF484">
        <f>IF(G484="GK",VLOOKUP(F484,'[1]2015GoalKeeper Stats'!$A$2:$S$109,25,FALSE),VLOOKUP(F484,'[1]2015Player Stats'!$A$2:$AB$830,25,FALSE))</f>
        <v>0</v>
      </c>
      <c r="AG484">
        <f>IF(G484="GK",VLOOKUP(F484,'[1]2015GoalKeeper Stats'!$A$2:$S$109,26,FALSE),VLOOKUP(F484,'[1]2015Player Stats'!$A$2:$AB$830,26,FALSE))</f>
        <v>38.89</v>
      </c>
      <c r="AH484" s="51">
        <v>2015</v>
      </c>
      <c r="AI484" s="51">
        <v>34</v>
      </c>
      <c r="AJ484" s="51">
        <v>417</v>
      </c>
      <c r="AK484" s="51">
        <v>411</v>
      </c>
      <c r="AL484" s="51">
        <v>33</v>
      </c>
      <c r="AM484" s="51">
        <v>42</v>
      </c>
      <c r="AN484" s="51">
        <v>-9</v>
      </c>
      <c r="AO484" s="52">
        <v>33.46</v>
      </c>
      <c r="AP484" s="52">
        <v>41.06</v>
      </c>
      <c r="AQ484" s="52">
        <v>-7.6</v>
      </c>
      <c r="AR484" s="52">
        <v>-1.4</v>
      </c>
      <c r="AS484" s="51">
        <v>37</v>
      </c>
      <c r="AT484" s="52">
        <v>40.69</v>
      </c>
    </row>
    <row r="485" spans="1:46" hidden="1">
      <c r="A485">
        <v>2015</v>
      </c>
      <c r="B485" t="s">
        <v>198</v>
      </c>
      <c r="C485" t="s">
        <v>198</v>
      </c>
      <c r="D485" t="s">
        <v>1652</v>
      </c>
      <c r="E485" t="s">
        <v>1653</v>
      </c>
      <c r="F485" t="str">
        <f t="shared" si="7"/>
        <v>Joseph Greenspan</v>
      </c>
      <c r="G485" t="s">
        <v>893</v>
      </c>
      <c r="H485" s="143">
        <v>50000</v>
      </c>
      <c r="I485" s="143">
        <v>50000</v>
      </c>
      <c r="J485" t="str">
        <f>IF(G485="GK",VLOOKUP(F485,'[1]2015GoalKeeper Stats'!$A$2:$S$109,2,FALSE),VLOOKUP(F485,'[1]2015Player Stats'!$A$2:$AB$830,2,FALSE))</f>
        <v>COL</v>
      </c>
      <c r="K485">
        <f>IF(G485="GK",VLOOKUP(F485,'[1]2015GoalKeeper Stats'!$A$2:$S$109,4,FALSE),VLOOKUP(F485,'[1]2015Player Stats'!$A$2:$AB$830,4,FALSE))</f>
        <v>3</v>
      </c>
      <c r="L485">
        <f>IF(G485="GK",VLOOKUP(F485,'[1]2015GoalKeeper Stats'!$A$2:$S$109,5,FALSE),VLOOKUP(F485,'[1]2015Player Stats'!$A$2:$AB$830,5,FALSE))</f>
        <v>2</v>
      </c>
      <c r="M485">
        <f>IF(G485="GK",VLOOKUP(F485,'[1]2015GoalKeeper Stats'!$A$2:$S$109,6,FALSE),VLOOKUP(F485,'[1]2015Player Stats'!$A$2:$AB$830,6,FALSE))</f>
        <v>185</v>
      </c>
      <c r="N485">
        <f>IF(G485="GK",VLOOKUP(F485,'[1]2015GoalKeeper Stats'!$A$2:$S$109,7,FALSE),VLOOKUP(F485,'[1]2015Player Stats'!$A$2:$AB$830,7,FALSE))</f>
        <v>0</v>
      </c>
      <c r="O485">
        <f>IF(G485="GK",VLOOKUP(F485,'[1]2015GoalKeeper Stats'!$A$2:$S$109,8,FALSE),VLOOKUP(F485,'[1]2015Player Stats'!$A$2:$AB$830,8,FALSE))</f>
        <v>0</v>
      </c>
      <c r="P485">
        <f>IF(G485="GK",VLOOKUP(F485,'[1]2015GoalKeeper Stats'!$A$2:$S$109,9,FALSE),VLOOKUP(F485,'[1]2015Player Stats'!$A$2:$AB$830,9,FALSE))</f>
        <v>0</v>
      </c>
      <c r="Q485">
        <f>IF(G485="GK",VLOOKUP(F485,'[1]2015GoalKeeper Stats'!$A$2:$S$109,10,FALSE),VLOOKUP(F485,'[1]2015Player Stats'!$A$2:$AB$830,10,FALSE))</f>
        <v>0</v>
      </c>
      <c r="R485">
        <f>IF(G485="GK",VLOOKUP(F485,'[1]2015GoalKeeper Stats'!$A$2:$S$109,11,FALSE),VLOOKUP(F485,'[1]2015Player Stats'!$A$2:$AB$830,11,FALSE))</f>
        <v>0</v>
      </c>
      <c r="S485" t="str">
        <f>IF(G485="GK",VLOOKUP(F485,'[1]2015GoalKeeper Stats'!$A$2:$S$109,12,FALSE),VLOOKUP(F485,'[1]2015Player Stats'!$A$2:$AB$830,12,FALSE))</f>
        <v>0/0</v>
      </c>
      <c r="T485">
        <f>IF(G485="GK",VLOOKUP(F485,'[1]2015GoalKeeper Stats'!$A$2:$S$109,13,FALSE),VLOOKUP(F485,'[1]2015Player Stats'!$A$2:$AB$830,13,FALSE))</f>
        <v>0</v>
      </c>
      <c r="U485">
        <f>IF(G485="GK",VLOOKUP(F485,'[1]2015GoalKeeper Stats'!$A$2:$S$109,14,FALSE),VLOOKUP(F485,'[1]2015Player Stats'!$A$2:$AB$830,14,FALSE))</f>
        <v>0</v>
      </c>
      <c r="V485">
        <f>IF(G485="GK",VLOOKUP(F485,'[1]2015GoalKeeper Stats'!$A$2:$S$109,15,FALSE),VLOOKUP(F485,'[1]2015Player Stats'!$A$2:$AB$830,15,FALSE))</f>
        <v>0</v>
      </c>
      <c r="W485">
        <f>IF(G485="GK",VLOOKUP(F485,'[1]2015GoalKeeper Stats'!$A$2:$S$109,16,FALSE),VLOOKUP(F485,'[1]2015Player Stats'!$A$2:$AB$830,16,FALSE))</f>
        <v>0</v>
      </c>
      <c r="X485">
        <f>IF(G485="GK",VLOOKUP(F485,'[1]2015GoalKeeper Stats'!$A$2:$S$109,17,FALSE),VLOOKUP(F485,'[1]2015Player Stats'!$A$2:$AB$830,17,FALSE))</f>
        <v>0</v>
      </c>
      <c r="Y485">
        <f>IF(G485="GK",VLOOKUP(F485,'[1]2015GoalKeeper Stats'!$A$2:$S$109,18,FALSE),VLOOKUP(F485,'[1]2015Player Stats'!$A$2:$AB$830,18,FALSE))</f>
        <v>0</v>
      </c>
      <c r="Z485">
        <f>IF(G485="GK",VLOOKUP(F485,'[1]2015GoalKeeper Stats'!$A$2:$S$109,19,FALSE),VLOOKUP(F485,'[1]2015Player Stats'!$A$2:$AB$830,19,FALSE))</f>
        <v>0</v>
      </c>
      <c r="AA485">
        <f>IF(G485="GK",VLOOKUP(F485,'[1]2015GoalKeeper Stats'!$A$2:$S$109,20,FALSE),VLOOKUP(F485,'[1]2015Player Stats'!$A$2:$AB$830,20,FALSE))</f>
        <v>0</v>
      </c>
      <c r="AB485">
        <f>IF(G485="GK",VLOOKUP(F485,'[1]2015GoalKeeper Stats'!$A$2:$S$109,21,FALSE),VLOOKUP(F485,'[1]2015Player Stats'!$A$2:$AB$830,21,FALSE))</f>
        <v>2</v>
      </c>
      <c r="AC485">
        <f>IF(G485="GK",VLOOKUP(F485,'[1]2015GoalKeeper Stats'!$A$2:$S$109,22,FALSE),VLOOKUP(F485,'[1]2015Player Stats'!$A$2:$AB$830,22,FALSE))</f>
        <v>2</v>
      </c>
      <c r="AD485">
        <f>IF(G485="GK",VLOOKUP(F485,'[1]2015GoalKeeper Stats'!$A$2:$S$109,23,FALSE),VLOOKUP(F485,'[1]2015Player Stats'!$A$2:$AB$830,23,FALSE))</f>
        <v>0</v>
      </c>
      <c r="AE485">
        <f>IF(G485="GK",VLOOKUP(F485,'[1]2015GoalKeeper Stats'!$A$2:$S$109,24,FALSE),VLOOKUP(F485,'[1]2015Player Stats'!$A$2:$AB$830,24,FALSE))</f>
        <v>1</v>
      </c>
      <c r="AF485">
        <f>IF(G485="GK",VLOOKUP(F485,'[1]2015GoalKeeper Stats'!$A$2:$S$109,25,FALSE),VLOOKUP(F485,'[1]2015Player Stats'!$A$2:$AB$830,25,FALSE))</f>
        <v>0</v>
      </c>
      <c r="AG485">
        <f>IF(G485="GK",VLOOKUP(F485,'[1]2015GoalKeeper Stats'!$A$2:$S$109,26,FALSE),VLOOKUP(F485,'[1]2015Player Stats'!$A$2:$AB$830,26,FALSE))</f>
        <v>0</v>
      </c>
      <c r="AH485" s="51">
        <v>2015</v>
      </c>
      <c r="AI485" s="51">
        <v>34</v>
      </c>
      <c r="AJ485" s="51">
        <v>417</v>
      </c>
      <c r="AK485" s="51">
        <v>411</v>
      </c>
      <c r="AL485" s="51">
        <v>33</v>
      </c>
      <c r="AM485" s="51">
        <v>42</v>
      </c>
      <c r="AN485" s="51">
        <v>-9</v>
      </c>
      <c r="AO485" s="52">
        <v>33.46</v>
      </c>
      <c r="AP485" s="52">
        <v>41.06</v>
      </c>
      <c r="AQ485" s="52">
        <v>-7.6</v>
      </c>
      <c r="AR485" s="52">
        <v>-1.4</v>
      </c>
      <c r="AS485" s="51">
        <v>37</v>
      </c>
      <c r="AT485" s="52">
        <v>40.69</v>
      </c>
    </row>
    <row r="486" spans="1:46" hidden="1">
      <c r="A486">
        <v>2015</v>
      </c>
      <c r="B486" t="s">
        <v>962</v>
      </c>
      <c r="C486" t="s">
        <v>962</v>
      </c>
      <c r="D486" t="s">
        <v>1096</v>
      </c>
      <c r="E486" t="s">
        <v>1654</v>
      </c>
      <c r="F486" t="str">
        <f t="shared" si="7"/>
        <v>Luke Mishu</v>
      </c>
      <c r="G486" t="s">
        <v>893</v>
      </c>
      <c r="H486" s="143">
        <v>50000</v>
      </c>
      <c r="I486" s="143">
        <v>50000</v>
      </c>
      <c r="J486" t="str">
        <f>IF(G486="GK",VLOOKUP(F486,'[1]2015GoalKeeper Stats'!$A$2:$S$109,2,FALSE),VLOOKUP(F486,'[1]2015Player Stats'!$A$2:$AB$830,2,FALSE))</f>
        <v xml:space="preserve">DC </v>
      </c>
      <c r="K486">
        <f>IF(G486="GK",VLOOKUP(F486,'[1]2015GoalKeeper Stats'!$A$2:$S$109,4,FALSE),VLOOKUP(F486,'[1]2015Player Stats'!$A$2:$AB$830,4,FALSE))</f>
        <v>2</v>
      </c>
      <c r="L486">
        <f>IF(G486="GK",VLOOKUP(F486,'[1]2015GoalKeeper Stats'!$A$2:$S$109,5,FALSE),VLOOKUP(F486,'[1]2015Player Stats'!$A$2:$AB$830,5,FALSE))</f>
        <v>2</v>
      </c>
      <c r="M486">
        <f>IF(G486="GK",VLOOKUP(F486,'[1]2015GoalKeeper Stats'!$A$2:$S$109,6,FALSE),VLOOKUP(F486,'[1]2015Player Stats'!$A$2:$AB$830,6,FALSE))</f>
        <v>162</v>
      </c>
      <c r="N486">
        <f>IF(G486="GK",VLOOKUP(F486,'[1]2015GoalKeeper Stats'!$A$2:$S$109,7,FALSE),VLOOKUP(F486,'[1]2015Player Stats'!$A$2:$AB$830,7,FALSE))</f>
        <v>0</v>
      </c>
      <c r="O486">
        <f>IF(G486="GK",VLOOKUP(F486,'[1]2015GoalKeeper Stats'!$A$2:$S$109,8,FALSE),VLOOKUP(F486,'[1]2015Player Stats'!$A$2:$AB$830,8,FALSE))</f>
        <v>0</v>
      </c>
      <c r="P486">
        <f>IF(G486="GK",VLOOKUP(F486,'[1]2015GoalKeeper Stats'!$A$2:$S$109,9,FALSE),VLOOKUP(F486,'[1]2015Player Stats'!$A$2:$AB$830,9,FALSE))</f>
        <v>1</v>
      </c>
      <c r="Q486">
        <f>IF(G486="GK",VLOOKUP(F486,'[1]2015GoalKeeper Stats'!$A$2:$S$109,10,FALSE),VLOOKUP(F486,'[1]2015Player Stats'!$A$2:$AB$830,10,FALSE))</f>
        <v>0</v>
      </c>
      <c r="R486">
        <f>IF(G486="GK",VLOOKUP(F486,'[1]2015GoalKeeper Stats'!$A$2:$S$109,11,FALSE),VLOOKUP(F486,'[1]2015Player Stats'!$A$2:$AB$830,11,FALSE))</f>
        <v>0</v>
      </c>
      <c r="S486" t="str">
        <f>IF(G486="GK",VLOOKUP(F486,'[1]2015GoalKeeper Stats'!$A$2:$S$109,12,FALSE),VLOOKUP(F486,'[1]2015Player Stats'!$A$2:$AB$830,12,FALSE))</f>
        <v>0/0</v>
      </c>
      <c r="T486">
        <f>IF(G486="GK",VLOOKUP(F486,'[1]2015GoalKeeper Stats'!$A$2:$S$109,13,FALSE),VLOOKUP(F486,'[1]2015Player Stats'!$A$2:$AB$830,13,FALSE))</f>
        <v>0</v>
      </c>
      <c r="U486">
        <f>IF(G486="GK",VLOOKUP(F486,'[1]2015GoalKeeper Stats'!$A$2:$S$109,14,FALSE),VLOOKUP(F486,'[1]2015Player Stats'!$A$2:$AB$830,14,FALSE))</f>
        <v>0</v>
      </c>
      <c r="V486">
        <f>IF(G486="GK",VLOOKUP(F486,'[1]2015GoalKeeper Stats'!$A$2:$S$109,15,FALSE),VLOOKUP(F486,'[1]2015Player Stats'!$A$2:$AB$830,15,FALSE))</f>
        <v>0</v>
      </c>
      <c r="W486">
        <f>IF(G486="GK",VLOOKUP(F486,'[1]2015GoalKeeper Stats'!$A$2:$S$109,16,FALSE),VLOOKUP(F486,'[1]2015Player Stats'!$A$2:$AB$830,16,FALSE))</f>
        <v>0</v>
      </c>
      <c r="X486">
        <f>IF(G486="GK",VLOOKUP(F486,'[1]2015GoalKeeper Stats'!$A$2:$S$109,17,FALSE),VLOOKUP(F486,'[1]2015Player Stats'!$A$2:$AB$830,17,FALSE))</f>
        <v>0</v>
      </c>
      <c r="Y486">
        <f>IF(G486="GK",VLOOKUP(F486,'[1]2015GoalKeeper Stats'!$A$2:$S$109,18,FALSE),VLOOKUP(F486,'[1]2015Player Stats'!$A$2:$AB$830,18,FALSE))</f>
        <v>0</v>
      </c>
      <c r="Z486">
        <f>IF(G486="GK",VLOOKUP(F486,'[1]2015GoalKeeper Stats'!$A$2:$S$109,19,FALSE),VLOOKUP(F486,'[1]2015Player Stats'!$A$2:$AB$830,19,FALSE))</f>
        <v>0</v>
      </c>
      <c r="AA486">
        <f>IF(G486="GK",VLOOKUP(F486,'[1]2015GoalKeeper Stats'!$A$2:$S$109,20,FALSE),VLOOKUP(F486,'[1]2015Player Stats'!$A$2:$AB$830,20,FALSE))</f>
        <v>0</v>
      </c>
      <c r="AB486">
        <f>IF(G486="GK",VLOOKUP(F486,'[1]2015GoalKeeper Stats'!$A$2:$S$109,21,FALSE),VLOOKUP(F486,'[1]2015Player Stats'!$A$2:$AB$830,21,FALSE))</f>
        <v>1</v>
      </c>
      <c r="AC486">
        <f>IF(G486="GK",VLOOKUP(F486,'[1]2015GoalKeeper Stats'!$A$2:$S$109,22,FALSE),VLOOKUP(F486,'[1]2015Player Stats'!$A$2:$AB$830,22,FALSE))</f>
        <v>1</v>
      </c>
      <c r="AD486">
        <f>IF(G486="GK",VLOOKUP(F486,'[1]2015GoalKeeper Stats'!$A$2:$S$109,23,FALSE),VLOOKUP(F486,'[1]2015Player Stats'!$A$2:$AB$830,23,FALSE))</f>
        <v>0</v>
      </c>
      <c r="AE486">
        <f>IF(G486="GK",VLOOKUP(F486,'[1]2015GoalKeeper Stats'!$A$2:$S$109,24,FALSE),VLOOKUP(F486,'[1]2015Player Stats'!$A$2:$AB$830,24,FALSE))</f>
        <v>0</v>
      </c>
      <c r="AF486">
        <f>IF(G486="GK",VLOOKUP(F486,'[1]2015GoalKeeper Stats'!$A$2:$S$109,25,FALSE),VLOOKUP(F486,'[1]2015Player Stats'!$A$2:$AB$830,25,FALSE))</f>
        <v>0</v>
      </c>
      <c r="AG486">
        <f>IF(G486="GK",VLOOKUP(F486,'[1]2015GoalKeeper Stats'!$A$2:$S$109,26,FALSE),VLOOKUP(F486,'[1]2015Player Stats'!$A$2:$AB$830,26,FALSE))</f>
        <v>0</v>
      </c>
      <c r="AH486" s="51">
        <v>2015</v>
      </c>
      <c r="AI486" s="51">
        <v>34</v>
      </c>
      <c r="AJ486" s="51">
        <v>373</v>
      </c>
      <c r="AK486" s="51">
        <v>492</v>
      </c>
      <c r="AL486" s="51">
        <v>42</v>
      </c>
      <c r="AM486" s="51">
        <v>45</v>
      </c>
      <c r="AN486" s="51">
        <v>-3</v>
      </c>
      <c r="AO486" s="52">
        <v>40.159999999999997</v>
      </c>
      <c r="AP486" s="52">
        <v>48.75</v>
      </c>
      <c r="AQ486" s="52">
        <v>-8.59</v>
      </c>
      <c r="AR486" s="52">
        <v>5.59</v>
      </c>
      <c r="AS486" s="51">
        <v>51</v>
      </c>
      <c r="AT486" s="52">
        <v>40.659999999999997</v>
      </c>
    </row>
    <row r="487" spans="1:46" hidden="1">
      <c r="A487">
        <v>2015</v>
      </c>
      <c r="B487" t="s">
        <v>199</v>
      </c>
      <c r="C487" t="s">
        <v>199</v>
      </c>
      <c r="D487" t="s">
        <v>1127</v>
      </c>
      <c r="E487" t="s">
        <v>1655</v>
      </c>
      <c r="F487" t="str">
        <f t="shared" si="7"/>
        <v>Taylor Hunter</v>
      </c>
      <c r="G487" t="s">
        <v>893</v>
      </c>
      <c r="H487" s="143">
        <v>50000</v>
      </c>
      <c r="I487" s="143">
        <v>50000</v>
      </c>
      <c r="J487" t="str">
        <f>IF(G487="GK",VLOOKUP(F487,'[1]2015GoalKeeper Stats'!$A$2:$S$109,2,FALSE),VLOOKUP(F487,'[1]2015Player Stats'!$A$2:$AB$830,2,FALSE))</f>
        <v>HOU</v>
      </c>
      <c r="K487">
        <f>IF(G487="GK",VLOOKUP(F487,'[1]2015GoalKeeper Stats'!$A$2:$S$109,4,FALSE),VLOOKUP(F487,'[1]2015Player Stats'!$A$2:$AB$830,4,FALSE))</f>
        <v>1</v>
      </c>
      <c r="L487">
        <f>IF(G487="GK",VLOOKUP(F487,'[1]2015GoalKeeper Stats'!$A$2:$S$109,5,FALSE),VLOOKUP(F487,'[1]2015Player Stats'!$A$2:$AB$830,5,FALSE))</f>
        <v>1</v>
      </c>
      <c r="M487">
        <f>IF(G487="GK",VLOOKUP(F487,'[1]2015GoalKeeper Stats'!$A$2:$S$109,6,FALSE),VLOOKUP(F487,'[1]2015Player Stats'!$A$2:$AB$830,6,FALSE))</f>
        <v>90</v>
      </c>
      <c r="N487">
        <f>IF(G487="GK",VLOOKUP(F487,'[1]2015GoalKeeper Stats'!$A$2:$S$109,7,FALSE),VLOOKUP(F487,'[1]2015Player Stats'!$A$2:$AB$830,7,FALSE))</f>
        <v>0</v>
      </c>
      <c r="O487">
        <f>IF(G487="GK",VLOOKUP(F487,'[1]2015GoalKeeper Stats'!$A$2:$S$109,8,FALSE),VLOOKUP(F487,'[1]2015Player Stats'!$A$2:$AB$830,8,FALSE))</f>
        <v>0</v>
      </c>
      <c r="P487">
        <f>IF(G487="GK",VLOOKUP(F487,'[1]2015GoalKeeper Stats'!$A$2:$S$109,9,FALSE),VLOOKUP(F487,'[1]2015Player Stats'!$A$2:$AB$830,9,FALSE))</f>
        <v>0</v>
      </c>
      <c r="Q487">
        <f>IF(G487="GK",VLOOKUP(F487,'[1]2015GoalKeeper Stats'!$A$2:$S$109,10,FALSE),VLOOKUP(F487,'[1]2015Player Stats'!$A$2:$AB$830,10,FALSE))</f>
        <v>0</v>
      </c>
      <c r="R487">
        <f>IF(G487="GK",VLOOKUP(F487,'[1]2015GoalKeeper Stats'!$A$2:$S$109,11,FALSE),VLOOKUP(F487,'[1]2015Player Stats'!$A$2:$AB$830,11,FALSE))</f>
        <v>0</v>
      </c>
      <c r="S487" t="str">
        <f>IF(G487="GK",VLOOKUP(F487,'[1]2015GoalKeeper Stats'!$A$2:$S$109,12,FALSE),VLOOKUP(F487,'[1]2015Player Stats'!$A$2:$AB$830,12,FALSE))</f>
        <v>0/0</v>
      </c>
      <c r="T487">
        <f>IF(G487="GK",VLOOKUP(F487,'[1]2015GoalKeeper Stats'!$A$2:$S$109,13,FALSE),VLOOKUP(F487,'[1]2015Player Stats'!$A$2:$AB$830,13,FALSE))</f>
        <v>0</v>
      </c>
      <c r="U487">
        <f>IF(G487="GK",VLOOKUP(F487,'[1]2015GoalKeeper Stats'!$A$2:$S$109,14,FALSE),VLOOKUP(F487,'[1]2015Player Stats'!$A$2:$AB$830,14,FALSE))</f>
        <v>0</v>
      </c>
      <c r="V487">
        <f>IF(G487="GK",VLOOKUP(F487,'[1]2015GoalKeeper Stats'!$A$2:$S$109,15,FALSE),VLOOKUP(F487,'[1]2015Player Stats'!$A$2:$AB$830,15,FALSE))</f>
        <v>0</v>
      </c>
      <c r="W487">
        <f>IF(G487="GK",VLOOKUP(F487,'[1]2015GoalKeeper Stats'!$A$2:$S$109,16,FALSE),VLOOKUP(F487,'[1]2015Player Stats'!$A$2:$AB$830,16,FALSE))</f>
        <v>0</v>
      </c>
      <c r="X487">
        <f>IF(G487="GK",VLOOKUP(F487,'[1]2015GoalKeeper Stats'!$A$2:$S$109,17,FALSE),VLOOKUP(F487,'[1]2015Player Stats'!$A$2:$AB$830,17,FALSE))</f>
        <v>0</v>
      </c>
      <c r="Y487">
        <f>IF(G487="GK",VLOOKUP(F487,'[1]2015GoalKeeper Stats'!$A$2:$S$109,18,FALSE),VLOOKUP(F487,'[1]2015Player Stats'!$A$2:$AB$830,18,FALSE))</f>
        <v>0</v>
      </c>
      <c r="Z487">
        <f>IF(G487="GK",VLOOKUP(F487,'[1]2015GoalKeeper Stats'!$A$2:$S$109,19,FALSE),VLOOKUP(F487,'[1]2015Player Stats'!$A$2:$AB$830,19,FALSE))</f>
        <v>0</v>
      </c>
      <c r="AA487">
        <f>IF(G487="GK",VLOOKUP(F487,'[1]2015GoalKeeper Stats'!$A$2:$S$109,20,FALSE),VLOOKUP(F487,'[1]2015Player Stats'!$A$2:$AB$830,20,FALSE))</f>
        <v>0</v>
      </c>
      <c r="AB487">
        <f>IF(G487="GK",VLOOKUP(F487,'[1]2015GoalKeeper Stats'!$A$2:$S$109,21,FALSE),VLOOKUP(F487,'[1]2015Player Stats'!$A$2:$AB$830,21,FALSE))</f>
        <v>0</v>
      </c>
      <c r="AC487">
        <f>IF(G487="GK",VLOOKUP(F487,'[1]2015GoalKeeper Stats'!$A$2:$S$109,22,FALSE),VLOOKUP(F487,'[1]2015Player Stats'!$A$2:$AB$830,22,FALSE))</f>
        <v>1</v>
      </c>
      <c r="AD487">
        <f>IF(G487="GK",VLOOKUP(F487,'[1]2015GoalKeeper Stats'!$A$2:$S$109,23,FALSE),VLOOKUP(F487,'[1]2015Player Stats'!$A$2:$AB$830,23,FALSE))</f>
        <v>0</v>
      </c>
      <c r="AE487">
        <f>IF(G487="GK",VLOOKUP(F487,'[1]2015GoalKeeper Stats'!$A$2:$S$109,24,FALSE),VLOOKUP(F487,'[1]2015Player Stats'!$A$2:$AB$830,24,FALSE))</f>
        <v>0</v>
      </c>
      <c r="AF487">
        <f>IF(G487="GK",VLOOKUP(F487,'[1]2015GoalKeeper Stats'!$A$2:$S$109,25,FALSE),VLOOKUP(F487,'[1]2015Player Stats'!$A$2:$AB$830,25,FALSE))</f>
        <v>0</v>
      </c>
      <c r="AG487">
        <f>IF(G487="GK",VLOOKUP(F487,'[1]2015GoalKeeper Stats'!$A$2:$S$109,26,FALSE),VLOOKUP(F487,'[1]2015Player Stats'!$A$2:$AB$830,26,FALSE))</f>
        <v>0</v>
      </c>
      <c r="AH487" s="51">
        <v>2015</v>
      </c>
      <c r="AI487" s="51">
        <v>34</v>
      </c>
      <c r="AJ487" s="51">
        <v>376</v>
      </c>
      <c r="AK487" s="51">
        <v>374</v>
      </c>
      <c r="AL487" s="51">
        <v>42</v>
      </c>
      <c r="AM487" s="51">
        <v>47</v>
      </c>
      <c r="AN487" s="51">
        <v>-5</v>
      </c>
      <c r="AO487" s="52">
        <v>35.869999999999997</v>
      </c>
      <c r="AP487" s="52">
        <v>40.729999999999997</v>
      </c>
      <c r="AQ487" s="52">
        <v>-4.87</v>
      </c>
      <c r="AR487" s="52">
        <v>-0.13</v>
      </c>
      <c r="AS487" s="51">
        <v>42</v>
      </c>
      <c r="AT487" s="52">
        <v>42.15</v>
      </c>
    </row>
    <row r="488" spans="1:46" hidden="1">
      <c r="A488">
        <v>2015</v>
      </c>
      <c r="B488" t="s">
        <v>199</v>
      </c>
      <c r="C488" t="s">
        <v>199</v>
      </c>
      <c r="D488" t="s">
        <v>1656</v>
      </c>
      <c r="E488" t="s">
        <v>1657</v>
      </c>
      <c r="F488" t="str">
        <f t="shared" si="7"/>
        <v>Rob Lovejoy</v>
      </c>
      <c r="G488" t="s">
        <v>860</v>
      </c>
      <c r="H488" s="143">
        <v>50000</v>
      </c>
      <c r="I488" s="143">
        <v>50000</v>
      </c>
      <c r="J488" t="str">
        <f>IF(G488="GK",VLOOKUP(F488,'[1]2015GoalKeeper Stats'!$A$2:$S$109,2,FALSE),VLOOKUP(F488,'[1]2015Player Stats'!$A$2:$AB$830,2,FALSE))</f>
        <v>HOU</v>
      </c>
      <c r="K488">
        <f>IF(G488="GK",VLOOKUP(F488,'[1]2015GoalKeeper Stats'!$A$2:$S$109,4,FALSE),VLOOKUP(F488,'[1]2015Player Stats'!$A$2:$AB$830,4,FALSE))</f>
        <v>17</v>
      </c>
      <c r="L488">
        <f>IF(G488="GK",VLOOKUP(F488,'[1]2015GoalKeeper Stats'!$A$2:$S$109,5,FALSE),VLOOKUP(F488,'[1]2015Player Stats'!$A$2:$AB$830,5,FALSE))</f>
        <v>2</v>
      </c>
      <c r="M488">
        <f>IF(G488="GK",VLOOKUP(F488,'[1]2015GoalKeeper Stats'!$A$2:$S$109,6,FALSE),VLOOKUP(F488,'[1]2015Player Stats'!$A$2:$AB$830,6,FALSE))</f>
        <v>337</v>
      </c>
      <c r="N488">
        <f>IF(G488="GK",VLOOKUP(F488,'[1]2015GoalKeeper Stats'!$A$2:$S$109,7,FALSE),VLOOKUP(F488,'[1]2015Player Stats'!$A$2:$AB$830,7,FALSE))</f>
        <v>1</v>
      </c>
      <c r="O488">
        <f>IF(G488="GK",VLOOKUP(F488,'[1]2015GoalKeeper Stats'!$A$2:$S$109,8,FALSE),VLOOKUP(F488,'[1]2015Player Stats'!$A$2:$AB$830,8,FALSE))</f>
        <v>1</v>
      </c>
      <c r="P488">
        <f>IF(G488="GK",VLOOKUP(F488,'[1]2015GoalKeeper Stats'!$A$2:$S$109,9,FALSE),VLOOKUP(F488,'[1]2015Player Stats'!$A$2:$AB$830,9,FALSE))</f>
        <v>8</v>
      </c>
      <c r="Q488">
        <f>IF(G488="GK",VLOOKUP(F488,'[1]2015GoalKeeper Stats'!$A$2:$S$109,10,FALSE),VLOOKUP(F488,'[1]2015Player Stats'!$A$2:$AB$830,10,FALSE))</f>
        <v>2</v>
      </c>
      <c r="R488">
        <f>IF(G488="GK",VLOOKUP(F488,'[1]2015GoalKeeper Stats'!$A$2:$S$109,11,FALSE),VLOOKUP(F488,'[1]2015Player Stats'!$A$2:$AB$830,11,FALSE))</f>
        <v>0</v>
      </c>
      <c r="S488" t="str">
        <f>IF(G488="GK",VLOOKUP(F488,'[1]2015GoalKeeper Stats'!$A$2:$S$109,12,FALSE),VLOOKUP(F488,'[1]2015Player Stats'!$A$2:$AB$830,12,FALSE))</f>
        <v>0/0</v>
      </c>
      <c r="T488">
        <f>IF(G488="GK",VLOOKUP(F488,'[1]2015GoalKeeper Stats'!$A$2:$S$109,13,FALSE),VLOOKUP(F488,'[1]2015Player Stats'!$A$2:$AB$830,13,FALSE))</f>
        <v>1</v>
      </c>
      <c r="U488">
        <f>IF(G488="GK",VLOOKUP(F488,'[1]2015GoalKeeper Stats'!$A$2:$S$109,14,FALSE),VLOOKUP(F488,'[1]2015Player Stats'!$A$2:$AB$830,14,FALSE))</f>
        <v>0</v>
      </c>
      <c r="V488">
        <f>IF(G488="GK",VLOOKUP(F488,'[1]2015GoalKeeper Stats'!$A$2:$S$109,15,FALSE),VLOOKUP(F488,'[1]2015Player Stats'!$A$2:$AB$830,15,FALSE))</f>
        <v>0.27</v>
      </c>
      <c r="W488">
        <f>IF(G488="GK",VLOOKUP(F488,'[1]2015GoalKeeper Stats'!$A$2:$S$109,16,FALSE),VLOOKUP(F488,'[1]2015Player Stats'!$A$2:$AB$830,16,FALSE))</f>
        <v>12.5</v>
      </c>
      <c r="X488">
        <f>IF(G488="GK",VLOOKUP(F488,'[1]2015GoalKeeper Stats'!$A$2:$S$109,17,FALSE),VLOOKUP(F488,'[1]2015Player Stats'!$A$2:$AB$830,17,FALSE))</f>
        <v>0</v>
      </c>
      <c r="Y488">
        <f>IF(G488="GK",VLOOKUP(F488,'[1]2015GoalKeeper Stats'!$A$2:$S$109,18,FALSE),VLOOKUP(F488,'[1]2015Player Stats'!$A$2:$AB$830,18,FALSE))</f>
        <v>1</v>
      </c>
      <c r="Z488">
        <f>IF(G488="GK",VLOOKUP(F488,'[1]2015GoalKeeper Stats'!$A$2:$S$109,19,FALSE),VLOOKUP(F488,'[1]2015Player Stats'!$A$2:$AB$830,19,FALSE))</f>
        <v>0</v>
      </c>
      <c r="AA488">
        <f>IF(G488="GK",VLOOKUP(F488,'[1]2015GoalKeeper Stats'!$A$2:$S$109,20,FALSE),VLOOKUP(F488,'[1]2015Player Stats'!$A$2:$AB$830,20,FALSE))</f>
        <v>0.27</v>
      </c>
      <c r="AB488">
        <f>IF(G488="GK",VLOOKUP(F488,'[1]2015GoalKeeper Stats'!$A$2:$S$109,21,FALSE),VLOOKUP(F488,'[1]2015Player Stats'!$A$2:$AB$830,21,FALSE))</f>
        <v>3</v>
      </c>
      <c r="AC488">
        <f>IF(G488="GK",VLOOKUP(F488,'[1]2015GoalKeeper Stats'!$A$2:$S$109,22,FALSE),VLOOKUP(F488,'[1]2015Player Stats'!$A$2:$AB$830,22,FALSE))</f>
        <v>6</v>
      </c>
      <c r="AD488">
        <f>IF(G488="GK",VLOOKUP(F488,'[1]2015GoalKeeper Stats'!$A$2:$S$109,23,FALSE),VLOOKUP(F488,'[1]2015Player Stats'!$A$2:$AB$830,23,FALSE))</f>
        <v>0</v>
      </c>
      <c r="AE488">
        <f>IF(G488="GK",VLOOKUP(F488,'[1]2015GoalKeeper Stats'!$A$2:$S$109,24,FALSE),VLOOKUP(F488,'[1]2015Player Stats'!$A$2:$AB$830,24,FALSE))</f>
        <v>0</v>
      </c>
      <c r="AF488">
        <f>IF(G488="GK",VLOOKUP(F488,'[1]2015GoalKeeper Stats'!$A$2:$S$109,25,FALSE),VLOOKUP(F488,'[1]2015Player Stats'!$A$2:$AB$830,25,FALSE))</f>
        <v>0</v>
      </c>
      <c r="AG488">
        <f>IF(G488="GK",VLOOKUP(F488,'[1]2015GoalKeeper Stats'!$A$2:$S$109,26,FALSE),VLOOKUP(F488,'[1]2015Player Stats'!$A$2:$AB$830,26,FALSE))</f>
        <v>25</v>
      </c>
      <c r="AH488" s="51">
        <v>2015</v>
      </c>
      <c r="AI488" s="51">
        <v>34</v>
      </c>
      <c r="AJ488" s="51">
        <v>376</v>
      </c>
      <c r="AK488" s="51">
        <v>374</v>
      </c>
      <c r="AL488" s="51">
        <v>42</v>
      </c>
      <c r="AM488" s="51">
        <v>47</v>
      </c>
      <c r="AN488" s="51">
        <v>-5</v>
      </c>
      <c r="AO488" s="52">
        <v>35.869999999999997</v>
      </c>
      <c r="AP488" s="52">
        <v>40.729999999999997</v>
      </c>
      <c r="AQ488" s="52">
        <v>-4.87</v>
      </c>
      <c r="AR488" s="52">
        <v>-0.13</v>
      </c>
      <c r="AS488" s="51">
        <v>42</v>
      </c>
      <c r="AT488" s="52">
        <v>42.15</v>
      </c>
    </row>
    <row r="489" spans="1:46" hidden="1">
      <c r="A489">
        <v>2015</v>
      </c>
      <c r="B489" t="s">
        <v>924</v>
      </c>
      <c r="C489" t="s">
        <v>924</v>
      </c>
      <c r="D489" t="s">
        <v>1658</v>
      </c>
      <c r="E489" t="s">
        <v>1659</v>
      </c>
      <c r="F489" t="str">
        <f t="shared" si="7"/>
        <v>Amadou Dia</v>
      </c>
      <c r="G489" t="s">
        <v>893</v>
      </c>
      <c r="H489" s="143">
        <v>50000</v>
      </c>
      <c r="I489" s="143">
        <v>50000</v>
      </c>
      <c r="J489" t="str">
        <f>IF(G489="GK",VLOOKUP(F489,'[1]2015GoalKeeper Stats'!$A$2:$S$109,2,FALSE),VLOOKUP(F489,'[1]2015Player Stats'!$A$2:$AB$830,2,FALSE))</f>
        <v>SKC</v>
      </c>
      <c r="K489">
        <f>IF(G489="GK",VLOOKUP(F489,'[1]2015GoalKeeper Stats'!$A$2:$S$109,4,FALSE),VLOOKUP(F489,'[1]2015Player Stats'!$A$2:$AB$830,4,FALSE))</f>
        <v>22</v>
      </c>
      <c r="L489">
        <f>IF(G489="GK",VLOOKUP(F489,'[1]2015GoalKeeper Stats'!$A$2:$S$109,5,FALSE),VLOOKUP(F489,'[1]2015Player Stats'!$A$2:$AB$830,5,FALSE))</f>
        <v>13</v>
      </c>
      <c r="M489">
        <f>IF(G489="GK",VLOOKUP(F489,'[1]2015GoalKeeper Stats'!$A$2:$S$109,6,FALSE),VLOOKUP(F489,'[1]2015Player Stats'!$A$2:$AB$830,6,FALSE))</f>
        <v>1317</v>
      </c>
      <c r="N489">
        <f>IF(G489="GK",VLOOKUP(F489,'[1]2015GoalKeeper Stats'!$A$2:$S$109,7,FALSE),VLOOKUP(F489,'[1]2015Player Stats'!$A$2:$AB$830,7,FALSE))</f>
        <v>0</v>
      </c>
      <c r="O489">
        <f>IF(G489="GK",VLOOKUP(F489,'[1]2015GoalKeeper Stats'!$A$2:$S$109,8,FALSE),VLOOKUP(F489,'[1]2015Player Stats'!$A$2:$AB$830,8,FALSE))</f>
        <v>1</v>
      </c>
      <c r="P489">
        <f>IF(G489="GK",VLOOKUP(F489,'[1]2015GoalKeeper Stats'!$A$2:$S$109,9,FALSE),VLOOKUP(F489,'[1]2015Player Stats'!$A$2:$AB$830,9,FALSE))</f>
        <v>5</v>
      </c>
      <c r="Q489">
        <f>IF(G489="GK",VLOOKUP(F489,'[1]2015GoalKeeper Stats'!$A$2:$S$109,10,FALSE),VLOOKUP(F489,'[1]2015Player Stats'!$A$2:$AB$830,10,FALSE))</f>
        <v>3</v>
      </c>
      <c r="R489">
        <f>IF(G489="GK",VLOOKUP(F489,'[1]2015GoalKeeper Stats'!$A$2:$S$109,11,FALSE),VLOOKUP(F489,'[1]2015Player Stats'!$A$2:$AB$830,11,FALSE))</f>
        <v>0</v>
      </c>
      <c r="S489" t="str">
        <f>IF(G489="GK",VLOOKUP(F489,'[1]2015GoalKeeper Stats'!$A$2:$S$109,12,FALSE),VLOOKUP(F489,'[1]2015Player Stats'!$A$2:$AB$830,12,FALSE))</f>
        <v>0/0</v>
      </c>
      <c r="T489">
        <f>IF(G489="GK",VLOOKUP(F489,'[1]2015GoalKeeper Stats'!$A$2:$S$109,13,FALSE),VLOOKUP(F489,'[1]2015Player Stats'!$A$2:$AB$830,13,FALSE))</f>
        <v>0</v>
      </c>
      <c r="U489">
        <f>IF(G489="GK",VLOOKUP(F489,'[1]2015GoalKeeper Stats'!$A$2:$S$109,14,FALSE),VLOOKUP(F489,'[1]2015Player Stats'!$A$2:$AB$830,14,FALSE))</f>
        <v>0</v>
      </c>
      <c r="V489">
        <f>IF(G489="GK",VLOOKUP(F489,'[1]2015GoalKeeper Stats'!$A$2:$S$109,15,FALSE),VLOOKUP(F489,'[1]2015Player Stats'!$A$2:$AB$830,15,FALSE))</f>
        <v>0</v>
      </c>
      <c r="W489">
        <f>IF(G489="GK",VLOOKUP(F489,'[1]2015GoalKeeper Stats'!$A$2:$S$109,16,FALSE),VLOOKUP(F489,'[1]2015Player Stats'!$A$2:$AB$830,16,FALSE))</f>
        <v>0</v>
      </c>
      <c r="X489">
        <f>IF(G489="GK",VLOOKUP(F489,'[1]2015GoalKeeper Stats'!$A$2:$S$109,17,FALSE),VLOOKUP(F489,'[1]2015Player Stats'!$A$2:$AB$830,17,FALSE))</f>
        <v>0</v>
      </c>
      <c r="Y489">
        <f>IF(G489="GK",VLOOKUP(F489,'[1]2015GoalKeeper Stats'!$A$2:$S$109,18,FALSE),VLOOKUP(F489,'[1]2015Player Stats'!$A$2:$AB$830,18,FALSE))</f>
        <v>1</v>
      </c>
      <c r="Z489">
        <f>IF(G489="GK",VLOOKUP(F489,'[1]2015GoalKeeper Stats'!$A$2:$S$109,19,FALSE),VLOOKUP(F489,'[1]2015Player Stats'!$A$2:$AB$830,19,FALSE))</f>
        <v>0</v>
      </c>
      <c r="AA489">
        <f>IF(G489="GK",VLOOKUP(F489,'[1]2015GoalKeeper Stats'!$A$2:$S$109,20,FALSE),VLOOKUP(F489,'[1]2015Player Stats'!$A$2:$AB$830,20,FALSE))</f>
        <v>7.0000000000000007E-2</v>
      </c>
      <c r="AB489">
        <f>IF(G489="GK",VLOOKUP(F489,'[1]2015GoalKeeper Stats'!$A$2:$S$109,21,FALSE),VLOOKUP(F489,'[1]2015Player Stats'!$A$2:$AB$830,21,FALSE))</f>
        <v>26</v>
      </c>
      <c r="AC489">
        <f>IF(G489="GK",VLOOKUP(F489,'[1]2015GoalKeeper Stats'!$A$2:$S$109,22,FALSE),VLOOKUP(F489,'[1]2015Player Stats'!$A$2:$AB$830,22,FALSE))</f>
        <v>16</v>
      </c>
      <c r="AD489">
        <f>IF(G489="GK",VLOOKUP(F489,'[1]2015GoalKeeper Stats'!$A$2:$S$109,23,FALSE),VLOOKUP(F489,'[1]2015Player Stats'!$A$2:$AB$830,23,FALSE))</f>
        <v>3</v>
      </c>
      <c r="AE489">
        <f>IF(G489="GK",VLOOKUP(F489,'[1]2015GoalKeeper Stats'!$A$2:$S$109,24,FALSE),VLOOKUP(F489,'[1]2015Player Stats'!$A$2:$AB$830,24,FALSE))</f>
        <v>2</v>
      </c>
      <c r="AF489">
        <f>IF(G489="GK",VLOOKUP(F489,'[1]2015GoalKeeper Stats'!$A$2:$S$109,25,FALSE),VLOOKUP(F489,'[1]2015Player Stats'!$A$2:$AB$830,25,FALSE))</f>
        <v>0</v>
      </c>
      <c r="AG489">
        <f>IF(G489="GK",VLOOKUP(F489,'[1]2015GoalKeeper Stats'!$A$2:$S$109,26,FALSE),VLOOKUP(F489,'[1]2015Player Stats'!$A$2:$AB$830,26,FALSE))</f>
        <v>60</v>
      </c>
      <c r="AH489" s="51">
        <v>2015</v>
      </c>
      <c r="AI489" s="51">
        <v>34</v>
      </c>
      <c r="AJ489" s="51">
        <v>405</v>
      </c>
      <c r="AK489" s="51">
        <v>351</v>
      </c>
      <c r="AL489" s="51">
        <v>47</v>
      </c>
      <c r="AM489" s="51">
        <v>44</v>
      </c>
      <c r="AN489" s="51">
        <v>3</v>
      </c>
      <c r="AO489" s="52">
        <v>45.26</v>
      </c>
      <c r="AP489" s="52">
        <v>40.06</v>
      </c>
      <c r="AQ489" s="52">
        <v>5.2</v>
      </c>
      <c r="AR489" s="52">
        <v>-2.2000000000000002</v>
      </c>
      <c r="AS489" s="51">
        <v>51</v>
      </c>
      <c r="AT489" s="52">
        <v>50.78</v>
      </c>
    </row>
    <row r="490" spans="1:46" hidden="1">
      <c r="A490">
        <v>2015</v>
      </c>
      <c r="B490" t="s">
        <v>201</v>
      </c>
      <c r="C490" t="s">
        <v>201</v>
      </c>
      <c r="D490" t="s">
        <v>1660</v>
      </c>
      <c r="E490" t="s">
        <v>1661</v>
      </c>
      <c r="F490" t="str">
        <f t="shared" si="7"/>
        <v>Cameron Porter</v>
      </c>
      <c r="G490" t="s">
        <v>875</v>
      </c>
      <c r="H490" s="143">
        <v>50000</v>
      </c>
      <c r="I490" s="143">
        <v>50000</v>
      </c>
      <c r="J490" t="str">
        <f>IF(G490="GK",VLOOKUP(F490,'[1]2015GoalKeeper Stats'!$A$2:$S$109,2,FALSE),VLOOKUP(F490,'[1]2015Player Stats'!$A$2:$AB$830,2,FALSE))</f>
        <v>MTL</v>
      </c>
      <c r="K490">
        <f>IF(G490="GK",VLOOKUP(F490,'[1]2015GoalKeeper Stats'!$A$2:$S$109,4,FALSE),VLOOKUP(F490,'[1]2015Player Stats'!$A$2:$AB$830,4,FALSE))</f>
        <v>2</v>
      </c>
      <c r="L490">
        <f>IF(G490="GK",VLOOKUP(F490,'[1]2015GoalKeeper Stats'!$A$2:$S$109,5,FALSE),VLOOKUP(F490,'[1]2015Player Stats'!$A$2:$AB$830,5,FALSE))</f>
        <v>1</v>
      </c>
      <c r="M490">
        <f>IF(G490="GK",VLOOKUP(F490,'[1]2015GoalKeeper Stats'!$A$2:$S$109,6,FALSE),VLOOKUP(F490,'[1]2015Player Stats'!$A$2:$AB$830,6,FALSE))</f>
        <v>39</v>
      </c>
      <c r="N490">
        <f>IF(G490="GK",VLOOKUP(F490,'[1]2015GoalKeeper Stats'!$A$2:$S$109,7,FALSE),VLOOKUP(F490,'[1]2015Player Stats'!$A$2:$AB$830,7,FALSE))</f>
        <v>0</v>
      </c>
      <c r="O490">
        <f>IF(G490="GK",VLOOKUP(F490,'[1]2015GoalKeeper Stats'!$A$2:$S$109,8,FALSE),VLOOKUP(F490,'[1]2015Player Stats'!$A$2:$AB$830,8,FALSE))</f>
        <v>0</v>
      </c>
      <c r="P490">
        <f>IF(G490="GK",VLOOKUP(F490,'[1]2015GoalKeeper Stats'!$A$2:$S$109,9,FALSE),VLOOKUP(F490,'[1]2015Player Stats'!$A$2:$AB$830,9,FALSE))</f>
        <v>1</v>
      </c>
      <c r="Q490">
        <f>IF(G490="GK",VLOOKUP(F490,'[1]2015GoalKeeper Stats'!$A$2:$S$109,10,FALSE),VLOOKUP(F490,'[1]2015Player Stats'!$A$2:$AB$830,10,FALSE))</f>
        <v>0</v>
      </c>
      <c r="R490">
        <f>IF(G490="GK",VLOOKUP(F490,'[1]2015GoalKeeper Stats'!$A$2:$S$109,11,FALSE),VLOOKUP(F490,'[1]2015Player Stats'!$A$2:$AB$830,11,FALSE))</f>
        <v>0</v>
      </c>
      <c r="S490" t="str">
        <f>IF(G490="GK",VLOOKUP(F490,'[1]2015GoalKeeper Stats'!$A$2:$S$109,12,FALSE),VLOOKUP(F490,'[1]2015Player Stats'!$A$2:$AB$830,12,FALSE))</f>
        <v>0/0</v>
      </c>
      <c r="T490">
        <f>IF(G490="GK",VLOOKUP(F490,'[1]2015GoalKeeper Stats'!$A$2:$S$109,13,FALSE),VLOOKUP(F490,'[1]2015Player Stats'!$A$2:$AB$830,13,FALSE))</f>
        <v>0</v>
      </c>
      <c r="U490">
        <f>IF(G490="GK",VLOOKUP(F490,'[1]2015GoalKeeper Stats'!$A$2:$S$109,14,FALSE),VLOOKUP(F490,'[1]2015Player Stats'!$A$2:$AB$830,14,FALSE))</f>
        <v>0</v>
      </c>
      <c r="V490">
        <f>IF(G490="GK",VLOOKUP(F490,'[1]2015GoalKeeper Stats'!$A$2:$S$109,15,FALSE),VLOOKUP(F490,'[1]2015Player Stats'!$A$2:$AB$830,15,FALSE))</f>
        <v>0</v>
      </c>
      <c r="W490">
        <f>IF(G490="GK",VLOOKUP(F490,'[1]2015GoalKeeper Stats'!$A$2:$S$109,16,FALSE),VLOOKUP(F490,'[1]2015Player Stats'!$A$2:$AB$830,16,FALSE))</f>
        <v>0</v>
      </c>
      <c r="X490">
        <f>IF(G490="GK",VLOOKUP(F490,'[1]2015GoalKeeper Stats'!$A$2:$S$109,17,FALSE),VLOOKUP(F490,'[1]2015Player Stats'!$A$2:$AB$830,17,FALSE))</f>
        <v>0</v>
      </c>
      <c r="Y490">
        <f>IF(G490="GK",VLOOKUP(F490,'[1]2015GoalKeeper Stats'!$A$2:$S$109,18,FALSE),VLOOKUP(F490,'[1]2015Player Stats'!$A$2:$AB$830,18,FALSE))</f>
        <v>0</v>
      </c>
      <c r="Z490">
        <f>IF(G490="GK",VLOOKUP(F490,'[1]2015GoalKeeper Stats'!$A$2:$S$109,19,FALSE),VLOOKUP(F490,'[1]2015Player Stats'!$A$2:$AB$830,19,FALSE))</f>
        <v>0</v>
      </c>
      <c r="AA490">
        <f>IF(G490="GK",VLOOKUP(F490,'[1]2015GoalKeeper Stats'!$A$2:$S$109,20,FALSE),VLOOKUP(F490,'[1]2015Player Stats'!$A$2:$AB$830,20,FALSE))</f>
        <v>0</v>
      </c>
      <c r="AB490">
        <f>IF(G490="GK",VLOOKUP(F490,'[1]2015GoalKeeper Stats'!$A$2:$S$109,21,FALSE),VLOOKUP(F490,'[1]2015Player Stats'!$A$2:$AB$830,21,FALSE))</f>
        <v>0</v>
      </c>
      <c r="AC490">
        <f>IF(G490="GK",VLOOKUP(F490,'[1]2015GoalKeeper Stats'!$A$2:$S$109,22,FALSE),VLOOKUP(F490,'[1]2015Player Stats'!$A$2:$AB$830,22,FALSE))</f>
        <v>2</v>
      </c>
      <c r="AD490">
        <f>IF(G490="GK",VLOOKUP(F490,'[1]2015GoalKeeper Stats'!$A$2:$S$109,23,FALSE),VLOOKUP(F490,'[1]2015Player Stats'!$A$2:$AB$830,23,FALSE))</f>
        <v>1</v>
      </c>
      <c r="AE490">
        <f>IF(G490="GK",VLOOKUP(F490,'[1]2015GoalKeeper Stats'!$A$2:$S$109,24,FALSE),VLOOKUP(F490,'[1]2015Player Stats'!$A$2:$AB$830,24,FALSE))</f>
        <v>0</v>
      </c>
      <c r="AF490">
        <f>IF(G490="GK",VLOOKUP(F490,'[1]2015GoalKeeper Stats'!$A$2:$S$109,25,FALSE),VLOOKUP(F490,'[1]2015Player Stats'!$A$2:$AB$830,25,FALSE))</f>
        <v>0</v>
      </c>
      <c r="AG490">
        <f>IF(G490="GK",VLOOKUP(F490,'[1]2015GoalKeeper Stats'!$A$2:$S$109,26,FALSE),VLOOKUP(F490,'[1]2015Player Stats'!$A$2:$AB$830,26,FALSE))</f>
        <v>0</v>
      </c>
      <c r="AH490" s="51">
        <v>2015</v>
      </c>
      <c r="AI490" s="51">
        <v>34</v>
      </c>
      <c r="AJ490" s="51">
        <v>434</v>
      </c>
      <c r="AK490" s="51">
        <v>425</v>
      </c>
      <c r="AL490" s="51">
        <v>48</v>
      </c>
      <c r="AM490" s="51">
        <v>44</v>
      </c>
      <c r="AN490" s="51">
        <v>4</v>
      </c>
      <c r="AO490" s="52">
        <v>43.24</v>
      </c>
      <c r="AP490" s="52">
        <v>41.17</v>
      </c>
      <c r="AQ490" s="52">
        <v>2.0699999999999998</v>
      </c>
      <c r="AR490" s="52">
        <v>1.93</v>
      </c>
      <c r="AS490" s="51">
        <v>51</v>
      </c>
      <c r="AT490" s="52">
        <v>47.35</v>
      </c>
    </row>
    <row r="491" spans="1:46" hidden="1">
      <c r="A491">
        <v>2015</v>
      </c>
      <c r="B491" t="s">
        <v>882</v>
      </c>
      <c r="C491" t="s">
        <v>882</v>
      </c>
      <c r="D491" t="s">
        <v>1662</v>
      </c>
      <c r="E491" t="s">
        <v>1663</v>
      </c>
      <c r="F491" t="str">
        <f t="shared" si="7"/>
        <v>Timothy Mulgrew</v>
      </c>
      <c r="G491" t="s">
        <v>875</v>
      </c>
      <c r="H491" s="143">
        <v>50000</v>
      </c>
      <c r="I491" s="143">
        <v>50000</v>
      </c>
      <c r="J491" t="str">
        <f>IF(G491="GK",VLOOKUP(F491,'[1]2015GoalKeeper Stats'!$A$2:$S$109,2,FALSE),VLOOKUP(F491,'[1]2015Player Stats'!$A$2:$AB$830,2,FALSE))</f>
        <v xml:space="preserve">NE </v>
      </c>
      <c r="K491">
        <f>IF(G491="GK",VLOOKUP(F491,'[1]2015GoalKeeper Stats'!$A$2:$S$109,4,FALSE),VLOOKUP(F491,'[1]2015Player Stats'!$A$2:$AB$830,4,FALSE))</f>
        <v>0</v>
      </c>
      <c r="L491">
        <f>IF(G491="GK",VLOOKUP(F491,'[1]2015GoalKeeper Stats'!$A$2:$S$109,5,FALSE),VLOOKUP(F491,'[1]2015Player Stats'!$A$2:$AB$830,5,FALSE))</f>
        <v>0</v>
      </c>
      <c r="M491">
        <f>IF(G491="GK",VLOOKUP(F491,'[1]2015GoalKeeper Stats'!$A$2:$S$109,6,FALSE),VLOOKUP(F491,'[1]2015Player Stats'!$A$2:$AB$830,6,FALSE))</f>
        <v>0</v>
      </c>
      <c r="N491">
        <f>IF(G491="GK",VLOOKUP(F491,'[1]2015GoalKeeper Stats'!$A$2:$S$109,7,FALSE),VLOOKUP(F491,'[1]2015Player Stats'!$A$2:$AB$830,7,FALSE))</f>
        <v>0</v>
      </c>
      <c r="O491">
        <f>IF(G491="GK",VLOOKUP(F491,'[1]2015GoalKeeper Stats'!$A$2:$S$109,8,FALSE),VLOOKUP(F491,'[1]2015Player Stats'!$A$2:$AB$830,8,FALSE))</f>
        <v>0</v>
      </c>
      <c r="P491">
        <f>IF(G491="GK",VLOOKUP(F491,'[1]2015GoalKeeper Stats'!$A$2:$S$109,9,FALSE),VLOOKUP(F491,'[1]2015Player Stats'!$A$2:$AB$830,9,FALSE))</f>
        <v>0</v>
      </c>
      <c r="Q491">
        <f>IF(G491="GK",VLOOKUP(F491,'[1]2015GoalKeeper Stats'!$A$2:$S$109,10,FALSE),VLOOKUP(F491,'[1]2015Player Stats'!$A$2:$AB$830,10,FALSE))</f>
        <v>0</v>
      </c>
      <c r="R491">
        <f>IF(G491="GK",VLOOKUP(F491,'[1]2015GoalKeeper Stats'!$A$2:$S$109,11,FALSE),VLOOKUP(F491,'[1]2015Player Stats'!$A$2:$AB$830,11,FALSE))</f>
        <v>0</v>
      </c>
      <c r="S491" t="str">
        <f>IF(G491="GK",VLOOKUP(F491,'[1]2015GoalKeeper Stats'!$A$2:$S$109,12,FALSE),VLOOKUP(F491,'[1]2015Player Stats'!$A$2:$AB$830,12,FALSE))</f>
        <v>0/0</v>
      </c>
      <c r="T491">
        <f>IF(G491="GK",VLOOKUP(F491,'[1]2015GoalKeeper Stats'!$A$2:$S$109,13,FALSE),VLOOKUP(F491,'[1]2015Player Stats'!$A$2:$AB$830,13,FALSE))</f>
        <v>0</v>
      </c>
      <c r="U491">
        <f>IF(G491="GK",VLOOKUP(F491,'[1]2015GoalKeeper Stats'!$A$2:$S$109,14,FALSE),VLOOKUP(F491,'[1]2015Player Stats'!$A$2:$AB$830,14,FALSE))</f>
        <v>0</v>
      </c>
      <c r="V491">
        <f>IF(G491="GK",VLOOKUP(F491,'[1]2015GoalKeeper Stats'!$A$2:$S$109,15,FALSE),VLOOKUP(F491,'[1]2015Player Stats'!$A$2:$AB$830,15,FALSE))</f>
        <v>0</v>
      </c>
      <c r="W491">
        <f>IF(G491="GK",VLOOKUP(F491,'[1]2015GoalKeeper Stats'!$A$2:$S$109,16,FALSE),VLOOKUP(F491,'[1]2015Player Stats'!$A$2:$AB$830,16,FALSE))</f>
        <v>0</v>
      </c>
      <c r="X491">
        <f>IF(G491="GK",VLOOKUP(F491,'[1]2015GoalKeeper Stats'!$A$2:$S$109,17,FALSE),VLOOKUP(F491,'[1]2015Player Stats'!$A$2:$AB$830,17,FALSE))</f>
        <v>0</v>
      </c>
      <c r="Y491">
        <f>IF(G491="GK",VLOOKUP(F491,'[1]2015GoalKeeper Stats'!$A$2:$S$109,18,FALSE),VLOOKUP(F491,'[1]2015Player Stats'!$A$2:$AB$830,18,FALSE))</f>
        <v>0</v>
      </c>
      <c r="Z491">
        <f>IF(G491="GK",VLOOKUP(F491,'[1]2015GoalKeeper Stats'!$A$2:$S$109,19,FALSE),VLOOKUP(F491,'[1]2015Player Stats'!$A$2:$AB$830,19,FALSE))</f>
        <v>0</v>
      </c>
      <c r="AA491">
        <f>IF(G491="GK",VLOOKUP(F491,'[1]2015GoalKeeper Stats'!$A$2:$S$109,20,FALSE),VLOOKUP(F491,'[1]2015Player Stats'!$A$2:$AB$830,20,FALSE))</f>
        <v>0</v>
      </c>
      <c r="AB491">
        <f>IF(G491="GK",VLOOKUP(F491,'[1]2015GoalKeeper Stats'!$A$2:$S$109,21,FALSE),VLOOKUP(F491,'[1]2015Player Stats'!$A$2:$AB$830,21,FALSE))</f>
        <v>0</v>
      </c>
      <c r="AC491">
        <f>IF(G491="GK",VLOOKUP(F491,'[1]2015GoalKeeper Stats'!$A$2:$S$109,22,FALSE),VLOOKUP(F491,'[1]2015Player Stats'!$A$2:$AB$830,22,FALSE))</f>
        <v>0</v>
      </c>
      <c r="AD491">
        <f>IF(G491="GK",VLOOKUP(F491,'[1]2015GoalKeeper Stats'!$A$2:$S$109,23,FALSE),VLOOKUP(F491,'[1]2015Player Stats'!$A$2:$AB$830,23,FALSE))</f>
        <v>0</v>
      </c>
      <c r="AE491">
        <f>IF(G491="GK",VLOOKUP(F491,'[1]2015GoalKeeper Stats'!$A$2:$S$109,24,FALSE),VLOOKUP(F491,'[1]2015Player Stats'!$A$2:$AB$830,24,FALSE))</f>
        <v>0</v>
      </c>
      <c r="AF491">
        <f>IF(G491="GK",VLOOKUP(F491,'[1]2015GoalKeeper Stats'!$A$2:$S$109,25,FALSE),VLOOKUP(F491,'[1]2015Player Stats'!$A$2:$AB$830,25,FALSE))</f>
        <v>0</v>
      </c>
      <c r="AG491">
        <f>IF(G491="GK",VLOOKUP(F491,'[1]2015GoalKeeper Stats'!$A$2:$S$109,26,FALSE),VLOOKUP(F491,'[1]2015Player Stats'!$A$2:$AB$830,26,FALSE))</f>
        <v>0</v>
      </c>
      <c r="AH491" s="51">
        <v>2015</v>
      </c>
      <c r="AI491" s="51">
        <v>34</v>
      </c>
      <c r="AJ491" s="51">
        <v>388</v>
      </c>
      <c r="AK491" s="51">
        <v>395</v>
      </c>
      <c r="AL491" s="51">
        <v>47</v>
      </c>
      <c r="AM491" s="51">
        <v>47</v>
      </c>
      <c r="AN491" s="51">
        <v>0</v>
      </c>
      <c r="AO491" s="52">
        <v>43.95</v>
      </c>
      <c r="AP491" s="52">
        <v>45.66</v>
      </c>
      <c r="AQ491" s="52">
        <v>-1.71</v>
      </c>
      <c r="AR491" s="52">
        <v>1.71</v>
      </c>
      <c r="AS491" s="51">
        <v>50</v>
      </c>
      <c r="AT491" s="52">
        <v>44.98</v>
      </c>
    </row>
    <row r="492" spans="1:46" hidden="1">
      <c r="A492">
        <v>2015</v>
      </c>
      <c r="B492" t="s">
        <v>882</v>
      </c>
      <c r="C492" t="s">
        <v>882</v>
      </c>
      <c r="D492" t="s">
        <v>1098</v>
      </c>
      <c r="E492" t="s">
        <v>1664</v>
      </c>
      <c r="F492" t="str">
        <f t="shared" si="7"/>
        <v>Sean Okoli</v>
      </c>
      <c r="G492" t="s">
        <v>875</v>
      </c>
      <c r="H492" s="143">
        <v>50000</v>
      </c>
      <c r="I492" s="143">
        <v>50000</v>
      </c>
      <c r="J492" t="str">
        <f>IF(G492="GK",VLOOKUP(F492,'[1]2015GoalKeeper Stats'!$A$2:$S$109,2,FALSE),VLOOKUP(F492,'[1]2015Player Stats'!$A$2:$AB$830,2,FALSE))</f>
        <v xml:space="preserve">NE </v>
      </c>
      <c r="K492">
        <f>IF(G492="GK",VLOOKUP(F492,'[1]2015GoalKeeper Stats'!$A$2:$S$109,4,FALSE),VLOOKUP(F492,'[1]2015Player Stats'!$A$2:$AB$830,4,FALSE))</f>
        <v>5</v>
      </c>
      <c r="L492">
        <f>IF(G492="GK",VLOOKUP(F492,'[1]2015GoalKeeper Stats'!$A$2:$S$109,5,FALSE),VLOOKUP(F492,'[1]2015Player Stats'!$A$2:$AB$830,5,FALSE))</f>
        <v>0</v>
      </c>
      <c r="M492">
        <f>IF(G492="GK",VLOOKUP(F492,'[1]2015GoalKeeper Stats'!$A$2:$S$109,6,FALSE),VLOOKUP(F492,'[1]2015Player Stats'!$A$2:$AB$830,6,FALSE))</f>
        <v>46</v>
      </c>
      <c r="N492">
        <f>IF(G492="GK",VLOOKUP(F492,'[1]2015GoalKeeper Stats'!$A$2:$S$109,7,FALSE),VLOOKUP(F492,'[1]2015Player Stats'!$A$2:$AB$830,7,FALSE))</f>
        <v>0</v>
      </c>
      <c r="O492">
        <f>IF(G492="GK",VLOOKUP(F492,'[1]2015GoalKeeper Stats'!$A$2:$S$109,8,FALSE),VLOOKUP(F492,'[1]2015Player Stats'!$A$2:$AB$830,8,FALSE))</f>
        <v>0</v>
      </c>
      <c r="P492">
        <f>IF(G492="GK",VLOOKUP(F492,'[1]2015GoalKeeper Stats'!$A$2:$S$109,9,FALSE),VLOOKUP(F492,'[1]2015Player Stats'!$A$2:$AB$830,9,FALSE))</f>
        <v>1</v>
      </c>
      <c r="Q492">
        <f>IF(G492="GK",VLOOKUP(F492,'[1]2015GoalKeeper Stats'!$A$2:$S$109,10,FALSE),VLOOKUP(F492,'[1]2015Player Stats'!$A$2:$AB$830,10,FALSE))</f>
        <v>0</v>
      </c>
      <c r="R492">
        <f>IF(G492="GK",VLOOKUP(F492,'[1]2015GoalKeeper Stats'!$A$2:$S$109,11,FALSE),VLOOKUP(F492,'[1]2015Player Stats'!$A$2:$AB$830,11,FALSE))</f>
        <v>0</v>
      </c>
      <c r="S492" t="str">
        <f>IF(G492="GK",VLOOKUP(F492,'[1]2015GoalKeeper Stats'!$A$2:$S$109,12,FALSE),VLOOKUP(F492,'[1]2015Player Stats'!$A$2:$AB$830,12,FALSE))</f>
        <v>0/0</v>
      </c>
      <c r="T492">
        <f>IF(G492="GK",VLOOKUP(F492,'[1]2015GoalKeeper Stats'!$A$2:$S$109,13,FALSE),VLOOKUP(F492,'[1]2015Player Stats'!$A$2:$AB$830,13,FALSE))</f>
        <v>0</v>
      </c>
      <c r="U492">
        <f>IF(G492="GK",VLOOKUP(F492,'[1]2015GoalKeeper Stats'!$A$2:$S$109,14,FALSE),VLOOKUP(F492,'[1]2015Player Stats'!$A$2:$AB$830,14,FALSE))</f>
        <v>0</v>
      </c>
      <c r="V492">
        <f>IF(G492="GK",VLOOKUP(F492,'[1]2015GoalKeeper Stats'!$A$2:$S$109,15,FALSE),VLOOKUP(F492,'[1]2015Player Stats'!$A$2:$AB$830,15,FALSE))</f>
        <v>0</v>
      </c>
      <c r="W492">
        <f>IF(G492="GK",VLOOKUP(F492,'[1]2015GoalKeeper Stats'!$A$2:$S$109,16,FALSE),VLOOKUP(F492,'[1]2015Player Stats'!$A$2:$AB$830,16,FALSE))</f>
        <v>0</v>
      </c>
      <c r="X492">
        <f>IF(G492="GK",VLOOKUP(F492,'[1]2015GoalKeeper Stats'!$A$2:$S$109,17,FALSE),VLOOKUP(F492,'[1]2015Player Stats'!$A$2:$AB$830,17,FALSE))</f>
        <v>0</v>
      </c>
      <c r="Y492">
        <f>IF(G492="GK",VLOOKUP(F492,'[1]2015GoalKeeper Stats'!$A$2:$S$109,18,FALSE),VLOOKUP(F492,'[1]2015Player Stats'!$A$2:$AB$830,18,FALSE))</f>
        <v>0</v>
      </c>
      <c r="Z492">
        <f>IF(G492="GK",VLOOKUP(F492,'[1]2015GoalKeeper Stats'!$A$2:$S$109,19,FALSE),VLOOKUP(F492,'[1]2015Player Stats'!$A$2:$AB$830,19,FALSE))</f>
        <v>0</v>
      </c>
      <c r="AA492">
        <f>IF(G492="GK",VLOOKUP(F492,'[1]2015GoalKeeper Stats'!$A$2:$S$109,20,FALSE),VLOOKUP(F492,'[1]2015Player Stats'!$A$2:$AB$830,20,FALSE))</f>
        <v>0</v>
      </c>
      <c r="AB492">
        <f>IF(G492="GK",VLOOKUP(F492,'[1]2015GoalKeeper Stats'!$A$2:$S$109,21,FALSE),VLOOKUP(F492,'[1]2015Player Stats'!$A$2:$AB$830,21,FALSE))</f>
        <v>2</v>
      </c>
      <c r="AC492">
        <f>IF(G492="GK",VLOOKUP(F492,'[1]2015GoalKeeper Stats'!$A$2:$S$109,22,FALSE),VLOOKUP(F492,'[1]2015Player Stats'!$A$2:$AB$830,22,FALSE))</f>
        <v>2</v>
      </c>
      <c r="AD492">
        <f>IF(G492="GK",VLOOKUP(F492,'[1]2015GoalKeeper Stats'!$A$2:$S$109,23,FALSE),VLOOKUP(F492,'[1]2015Player Stats'!$A$2:$AB$830,23,FALSE))</f>
        <v>0</v>
      </c>
      <c r="AE492">
        <f>IF(G492="GK",VLOOKUP(F492,'[1]2015GoalKeeper Stats'!$A$2:$S$109,24,FALSE),VLOOKUP(F492,'[1]2015Player Stats'!$A$2:$AB$830,24,FALSE))</f>
        <v>0</v>
      </c>
      <c r="AF492">
        <f>IF(G492="GK",VLOOKUP(F492,'[1]2015GoalKeeper Stats'!$A$2:$S$109,25,FALSE),VLOOKUP(F492,'[1]2015Player Stats'!$A$2:$AB$830,25,FALSE))</f>
        <v>0</v>
      </c>
      <c r="AG492">
        <f>IF(G492="GK",VLOOKUP(F492,'[1]2015GoalKeeper Stats'!$A$2:$S$109,26,FALSE),VLOOKUP(F492,'[1]2015Player Stats'!$A$2:$AB$830,26,FALSE))</f>
        <v>0</v>
      </c>
      <c r="AH492" s="51">
        <v>2015</v>
      </c>
      <c r="AI492" s="51">
        <v>34</v>
      </c>
      <c r="AJ492" s="51">
        <v>388</v>
      </c>
      <c r="AK492" s="51">
        <v>395</v>
      </c>
      <c r="AL492" s="51">
        <v>47</v>
      </c>
      <c r="AM492" s="51">
        <v>47</v>
      </c>
      <c r="AN492" s="51">
        <v>0</v>
      </c>
      <c r="AO492" s="52">
        <v>43.95</v>
      </c>
      <c r="AP492" s="52">
        <v>45.66</v>
      </c>
      <c r="AQ492" s="52">
        <v>-1.71</v>
      </c>
      <c r="AR492" s="52">
        <v>1.71</v>
      </c>
      <c r="AS492" s="51">
        <v>50</v>
      </c>
      <c r="AT492" s="52">
        <v>44.98</v>
      </c>
    </row>
    <row r="493" spans="1:46" hidden="1">
      <c r="A493">
        <v>2015</v>
      </c>
      <c r="B493" t="s">
        <v>882</v>
      </c>
      <c r="C493" t="s">
        <v>882</v>
      </c>
      <c r="D493" t="s">
        <v>1596</v>
      </c>
      <c r="E493" t="s">
        <v>1665</v>
      </c>
      <c r="F493" t="str">
        <f t="shared" si="7"/>
        <v>Tyler Rudy</v>
      </c>
      <c r="G493" t="s">
        <v>860</v>
      </c>
      <c r="H493" s="143">
        <v>50000</v>
      </c>
      <c r="I493" s="143">
        <v>50000</v>
      </c>
      <c r="J493" t="str">
        <f>IF(G493="GK",VLOOKUP(F493,'[1]2015GoalKeeper Stats'!$A$2:$S$109,2,FALSE),VLOOKUP(F493,'[1]2015Player Stats'!$A$2:$AB$830,2,FALSE))</f>
        <v xml:space="preserve">NE </v>
      </c>
      <c r="K493">
        <f>IF(G493="GK",VLOOKUP(F493,'[1]2015GoalKeeper Stats'!$A$2:$S$109,4,FALSE),VLOOKUP(F493,'[1]2015Player Stats'!$A$2:$AB$830,4,FALSE))</f>
        <v>0</v>
      </c>
      <c r="L493">
        <f>IF(G493="GK",VLOOKUP(F493,'[1]2015GoalKeeper Stats'!$A$2:$S$109,5,FALSE),VLOOKUP(F493,'[1]2015Player Stats'!$A$2:$AB$830,5,FALSE))</f>
        <v>0</v>
      </c>
      <c r="M493">
        <f>IF(G493="GK",VLOOKUP(F493,'[1]2015GoalKeeper Stats'!$A$2:$S$109,6,FALSE),VLOOKUP(F493,'[1]2015Player Stats'!$A$2:$AB$830,6,FALSE))</f>
        <v>0</v>
      </c>
      <c r="N493">
        <f>IF(G493="GK",VLOOKUP(F493,'[1]2015GoalKeeper Stats'!$A$2:$S$109,7,FALSE),VLOOKUP(F493,'[1]2015Player Stats'!$A$2:$AB$830,7,FALSE))</f>
        <v>0</v>
      </c>
      <c r="O493">
        <f>IF(G493="GK",VLOOKUP(F493,'[1]2015GoalKeeper Stats'!$A$2:$S$109,8,FALSE),VLOOKUP(F493,'[1]2015Player Stats'!$A$2:$AB$830,8,FALSE))</f>
        <v>0</v>
      </c>
      <c r="P493">
        <f>IF(G493="GK",VLOOKUP(F493,'[1]2015GoalKeeper Stats'!$A$2:$S$109,9,FALSE),VLOOKUP(F493,'[1]2015Player Stats'!$A$2:$AB$830,9,FALSE))</f>
        <v>0</v>
      </c>
      <c r="Q493">
        <f>IF(G493="GK",VLOOKUP(F493,'[1]2015GoalKeeper Stats'!$A$2:$S$109,10,FALSE),VLOOKUP(F493,'[1]2015Player Stats'!$A$2:$AB$830,10,FALSE))</f>
        <v>0</v>
      </c>
      <c r="R493">
        <f>IF(G493="GK",VLOOKUP(F493,'[1]2015GoalKeeper Stats'!$A$2:$S$109,11,FALSE),VLOOKUP(F493,'[1]2015Player Stats'!$A$2:$AB$830,11,FALSE))</f>
        <v>0</v>
      </c>
      <c r="S493" t="str">
        <f>IF(G493="GK",VLOOKUP(F493,'[1]2015GoalKeeper Stats'!$A$2:$S$109,12,FALSE),VLOOKUP(F493,'[1]2015Player Stats'!$A$2:$AB$830,12,FALSE))</f>
        <v>0/0</v>
      </c>
      <c r="T493">
        <f>IF(G493="GK",VLOOKUP(F493,'[1]2015GoalKeeper Stats'!$A$2:$S$109,13,FALSE),VLOOKUP(F493,'[1]2015Player Stats'!$A$2:$AB$830,13,FALSE))</f>
        <v>0</v>
      </c>
      <c r="U493">
        <f>IF(G493="GK",VLOOKUP(F493,'[1]2015GoalKeeper Stats'!$A$2:$S$109,14,FALSE),VLOOKUP(F493,'[1]2015Player Stats'!$A$2:$AB$830,14,FALSE))</f>
        <v>0</v>
      </c>
      <c r="V493">
        <f>IF(G493="GK",VLOOKUP(F493,'[1]2015GoalKeeper Stats'!$A$2:$S$109,15,FALSE),VLOOKUP(F493,'[1]2015Player Stats'!$A$2:$AB$830,15,FALSE))</f>
        <v>0</v>
      </c>
      <c r="W493">
        <f>IF(G493="GK",VLOOKUP(F493,'[1]2015GoalKeeper Stats'!$A$2:$S$109,16,FALSE),VLOOKUP(F493,'[1]2015Player Stats'!$A$2:$AB$830,16,FALSE))</f>
        <v>0</v>
      </c>
      <c r="X493">
        <f>IF(G493="GK",VLOOKUP(F493,'[1]2015GoalKeeper Stats'!$A$2:$S$109,17,FALSE),VLOOKUP(F493,'[1]2015Player Stats'!$A$2:$AB$830,17,FALSE))</f>
        <v>0</v>
      </c>
      <c r="Y493">
        <f>IF(G493="GK",VLOOKUP(F493,'[1]2015GoalKeeper Stats'!$A$2:$S$109,18,FALSE),VLOOKUP(F493,'[1]2015Player Stats'!$A$2:$AB$830,18,FALSE))</f>
        <v>0</v>
      </c>
      <c r="Z493">
        <f>IF(G493="GK",VLOOKUP(F493,'[1]2015GoalKeeper Stats'!$A$2:$S$109,19,FALSE),VLOOKUP(F493,'[1]2015Player Stats'!$A$2:$AB$830,19,FALSE))</f>
        <v>0</v>
      </c>
      <c r="AA493">
        <f>IF(G493="GK",VLOOKUP(F493,'[1]2015GoalKeeper Stats'!$A$2:$S$109,20,FALSE),VLOOKUP(F493,'[1]2015Player Stats'!$A$2:$AB$830,20,FALSE))</f>
        <v>0</v>
      </c>
      <c r="AB493">
        <f>IF(G493="GK",VLOOKUP(F493,'[1]2015GoalKeeper Stats'!$A$2:$S$109,21,FALSE),VLOOKUP(F493,'[1]2015Player Stats'!$A$2:$AB$830,21,FALSE))</f>
        <v>0</v>
      </c>
      <c r="AC493">
        <f>IF(G493="GK",VLOOKUP(F493,'[1]2015GoalKeeper Stats'!$A$2:$S$109,22,FALSE),VLOOKUP(F493,'[1]2015Player Stats'!$A$2:$AB$830,22,FALSE))</f>
        <v>0</v>
      </c>
      <c r="AD493">
        <f>IF(G493="GK",VLOOKUP(F493,'[1]2015GoalKeeper Stats'!$A$2:$S$109,23,FALSE),VLOOKUP(F493,'[1]2015Player Stats'!$A$2:$AB$830,23,FALSE))</f>
        <v>0</v>
      </c>
      <c r="AE493">
        <f>IF(G493="GK",VLOOKUP(F493,'[1]2015GoalKeeper Stats'!$A$2:$S$109,24,FALSE),VLOOKUP(F493,'[1]2015Player Stats'!$A$2:$AB$830,24,FALSE))</f>
        <v>0</v>
      </c>
      <c r="AF493">
        <f>IF(G493="GK",VLOOKUP(F493,'[1]2015GoalKeeper Stats'!$A$2:$S$109,25,FALSE),VLOOKUP(F493,'[1]2015Player Stats'!$A$2:$AB$830,25,FALSE))</f>
        <v>0</v>
      </c>
      <c r="AG493">
        <f>IF(G493="GK",VLOOKUP(F493,'[1]2015GoalKeeper Stats'!$A$2:$S$109,26,FALSE),VLOOKUP(F493,'[1]2015Player Stats'!$A$2:$AB$830,26,FALSE))</f>
        <v>0</v>
      </c>
      <c r="AH493" s="51">
        <v>2015</v>
      </c>
      <c r="AI493" s="51">
        <v>34</v>
      </c>
      <c r="AJ493" s="51">
        <v>388</v>
      </c>
      <c r="AK493" s="51">
        <v>395</v>
      </c>
      <c r="AL493" s="51">
        <v>47</v>
      </c>
      <c r="AM493" s="51">
        <v>47</v>
      </c>
      <c r="AN493" s="51">
        <v>0</v>
      </c>
      <c r="AO493" s="52">
        <v>43.95</v>
      </c>
      <c r="AP493" s="52">
        <v>45.66</v>
      </c>
      <c r="AQ493" s="52">
        <v>-1.71</v>
      </c>
      <c r="AR493" s="52">
        <v>1.71</v>
      </c>
      <c r="AS493" s="51">
        <v>50</v>
      </c>
      <c r="AT493" s="52">
        <v>44.98</v>
      </c>
    </row>
    <row r="494" spans="1:46" hidden="1">
      <c r="A494">
        <v>2015</v>
      </c>
      <c r="B494" t="s">
        <v>943</v>
      </c>
      <c r="C494" t="s">
        <v>175</v>
      </c>
      <c r="D494" t="s">
        <v>1666</v>
      </c>
      <c r="E494" t="s">
        <v>1667</v>
      </c>
      <c r="F494" t="str">
        <f t="shared" si="7"/>
        <v>Anatole Abang</v>
      </c>
      <c r="G494" t="s">
        <v>875</v>
      </c>
      <c r="H494" s="143">
        <v>50000</v>
      </c>
      <c r="I494" s="143">
        <v>50000</v>
      </c>
      <c r="J494" t="str">
        <f>IF(G494="GK",VLOOKUP(F494,'[1]2015GoalKeeper Stats'!$A$2:$S$109,2,FALSE),VLOOKUP(F494,'[1]2015Player Stats'!$A$2:$AB$830,2,FALSE))</f>
        <v>NYR</v>
      </c>
      <c r="K494">
        <f>IF(G494="GK",VLOOKUP(F494,'[1]2015GoalKeeper Stats'!$A$2:$S$109,4,FALSE),VLOOKUP(F494,'[1]2015Player Stats'!$A$2:$AB$830,4,FALSE))</f>
        <v>17</v>
      </c>
      <c r="L494">
        <f>IF(G494="GK",VLOOKUP(F494,'[1]2015GoalKeeper Stats'!$A$2:$S$109,5,FALSE),VLOOKUP(F494,'[1]2015Player Stats'!$A$2:$AB$830,5,FALSE))</f>
        <v>3</v>
      </c>
      <c r="M494">
        <f>IF(G494="GK",VLOOKUP(F494,'[1]2015GoalKeeper Stats'!$A$2:$S$109,6,FALSE),VLOOKUP(F494,'[1]2015Player Stats'!$A$2:$AB$830,6,FALSE))</f>
        <v>392</v>
      </c>
      <c r="N494">
        <f>IF(G494="GK",VLOOKUP(F494,'[1]2015GoalKeeper Stats'!$A$2:$S$109,7,FALSE),VLOOKUP(F494,'[1]2015Player Stats'!$A$2:$AB$830,7,FALSE))</f>
        <v>4</v>
      </c>
      <c r="O494">
        <f>IF(G494="GK",VLOOKUP(F494,'[1]2015GoalKeeper Stats'!$A$2:$S$109,8,FALSE),VLOOKUP(F494,'[1]2015Player Stats'!$A$2:$AB$830,8,FALSE))</f>
        <v>1</v>
      </c>
      <c r="P494">
        <f>IF(G494="GK",VLOOKUP(F494,'[1]2015GoalKeeper Stats'!$A$2:$S$109,9,FALSE),VLOOKUP(F494,'[1]2015Player Stats'!$A$2:$AB$830,9,FALSE))</f>
        <v>15</v>
      </c>
      <c r="Q494">
        <f>IF(G494="GK",VLOOKUP(F494,'[1]2015GoalKeeper Stats'!$A$2:$S$109,10,FALSE),VLOOKUP(F494,'[1]2015Player Stats'!$A$2:$AB$830,10,FALSE))</f>
        <v>8</v>
      </c>
      <c r="R494">
        <f>IF(G494="GK",VLOOKUP(F494,'[1]2015GoalKeeper Stats'!$A$2:$S$109,11,FALSE),VLOOKUP(F494,'[1]2015Player Stats'!$A$2:$AB$830,11,FALSE))</f>
        <v>0</v>
      </c>
      <c r="S494" t="str">
        <f>IF(G494="GK",VLOOKUP(F494,'[1]2015GoalKeeper Stats'!$A$2:$S$109,12,FALSE),VLOOKUP(F494,'[1]2015Player Stats'!$A$2:$AB$830,12,FALSE))</f>
        <v>0/0</v>
      </c>
      <c r="T494">
        <f>IF(G494="GK",VLOOKUP(F494,'[1]2015GoalKeeper Stats'!$A$2:$S$109,13,FALSE),VLOOKUP(F494,'[1]2015Player Stats'!$A$2:$AB$830,13,FALSE))</f>
        <v>1</v>
      </c>
      <c r="U494">
        <f>IF(G494="GK",VLOOKUP(F494,'[1]2015GoalKeeper Stats'!$A$2:$S$109,14,FALSE),VLOOKUP(F494,'[1]2015Player Stats'!$A$2:$AB$830,14,FALSE))</f>
        <v>3</v>
      </c>
      <c r="V494">
        <f>IF(G494="GK",VLOOKUP(F494,'[1]2015GoalKeeper Stats'!$A$2:$S$109,15,FALSE),VLOOKUP(F494,'[1]2015Player Stats'!$A$2:$AB$830,15,FALSE))</f>
        <v>0.92</v>
      </c>
      <c r="W494">
        <f>IF(G494="GK",VLOOKUP(F494,'[1]2015GoalKeeper Stats'!$A$2:$S$109,16,FALSE),VLOOKUP(F494,'[1]2015Player Stats'!$A$2:$AB$830,16,FALSE))</f>
        <v>26.7</v>
      </c>
      <c r="X494">
        <f>IF(G494="GK",VLOOKUP(F494,'[1]2015GoalKeeper Stats'!$A$2:$S$109,17,FALSE),VLOOKUP(F494,'[1]2015Player Stats'!$A$2:$AB$830,17,FALSE))</f>
        <v>1</v>
      </c>
      <c r="Y494">
        <f>IF(G494="GK",VLOOKUP(F494,'[1]2015GoalKeeper Stats'!$A$2:$S$109,18,FALSE),VLOOKUP(F494,'[1]2015Player Stats'!$A$2:$AB$830,18,FALSE))</f>
        <v>0</v>
      </c>
      <c r="Z494">
        <f>IF(G494="GK",VLOOKUP(F494,'[1]2015GoalKeeper Stats'!$A$2:$S$109,19,FALSE),VLOOKUP(F494,'[1]2015Player Stats'!$A$2:$AB$830,19,FALSE))</f>
        <v>1</v>
      </c>
      <c r="AA494">
        <f>IF(G494="GK",VLOOKUP(F494,'[1]2015GoalKeeper Stats'!$A$2:$S$109,20,FALSE),VLOOKUP(F494,'[1]2015Player Stats'!$A$2:$AB$830,20,FALSE))</f>
        <v>0.23</v>
      </c>
      <c r="AB494">
        <f>IF(G494="GK",VLOOKUP(F494,'[1]2015GoalKeeper Stats'!$A$2:$S$109,21,FALSE),VLOOKUP(F494,'[1]2015Player Stats'!$A$2:$AB$830,21,FALSE))</f>
        <v>18</v>
      </c>
      <c r="AC494">
        <f>IF(G494="GK",VLOOKUP(F494,'[1]2015GoalKeeper Stats'!$A$2:$S$109,22,FALSE),VLOOKUP(F494,'[1]2015Player Stats'!$A$2:$AB$830,22,FALSE))</f>
        <v>10</v>
      </c>
      <c r="AD494">
        <f>IF(G494="GK",VLOOKUP(F494,'[1]2015GoalKeeper Stats'!$A$2:$S$109,23,FALSE),VLOOKUP(F494,'[1]2015Player Stats'!$A$2:$AB$830,23,FALSE))</f>
        <v>11</v>
      </c>
      <c r="AE494">
        <f>IF(G494="GK",VLOOKUP(F494,'[1]2015GoalKeeper Stats'!$A$2:$S$109,24,FALSE),VLOOKUP(F494,'[1]2015Player Stats'!$A$2:$AB$830,24,FALSE))</f>
        <v>1</v>
      </c>
      <c r="AF494">
        <f>IF(G494="GK",VLOOKUP(F494,'[1]2015GoalKeeper Stats'!$A$2:$S$109,25,FALSE),VLOOKUP(F494,'[1]2015Player Stats'!$A$2:$AB$830,25,FALSE))</f>
        <v>0</v>
      </c>
      <c r="AG494">
        <f>IF(G494="GK",VLOOKUP(F494,'[1]2015GoalKeeper Stats'!$A$2:$S$109,26,FALSE),VLOOKUP(F494,'[1]2015Player Stats'!$A$2:$AB$830,26,FALSE))</f>
        <v>53.33</v>
      </c>
      <c r="AH494" s="51">
        <v>2015</v>
      </c>
      <c r="AI494" s="51">
        <v>34</v>
      </c>
      <c r="AJ494" s="51">
        <v>476</v>
      </c>
      <c r="AK494" s="51">
        <v>399</v>
      </c>
      <c r="AL494" s="51">
        <v>62</v>
      </c>
      <c r="AM494" s="51">
        <v>42</v>
      </c>
      <c r="AN494" s="51">
        <v>20</v>
      </c>
      <c r="AO494" s="52">
        <v>60.94</v>
      </c>
      <c r="AP494" s="52">
        <v>38.31</v>
      </c>
      <c r="AQ494" s="52">
        <v>22.63</v>
      </c>
      <c r="AR494" s="52">
        <v>-2.63</v>
      </c>
      <c r="AS494" s="51">
        <v>60</v>
      </c>
      <c r="AT494" s="52">
        <v>61.58</v>
      </c>
    </row>
    <row r="495" spans="1:46" hidden="1">
      <c r="A495">
        <v>2015</v>
      </c>
      <c r="B495" t="s">
        <v>943</v>
      </c>
      <c r="C495" t="s">
        <v>175</v>
      </c>
      <c r="D495" t="s">
        <v>1668</v>
      </c>
      <c r="E495" t="s">
        <v>1669</v>
      </c>
      <c r="F495" t="str">
        <f t="shared" si="7"/>
        <v>Shawn McLaws</v>
      </c>
      <c r="G495" t="s">
        <v>893</v>
      </c>
      <c r="H495" s="143">
        <v>50000</v>
      </c>
      <c r="I495" s="143">
        <v>50000</v>
      </c>
      <c r="J495" t="str">
        <f>IF(G495="GK",VLOOKUP(F495,'[1]2015GoalKeeper Stats'!$A$2:$S$109,2,FALSE),VLOOKUP(F495,'[1]2015Player Stats'!$A$2:$AB$830,2,FALSE))</f>
        <v>NYR</v>
      </c>
      <c r="K495">
        <f>IF(G495="GK",VLOOKUP(F495,'[1]2015GoalKeeper Stats'!$A$2:$S$109,4,FALSE),VLOOKUP(F495,'[1]2015Player Stats'!$A$2:$AB$830,4,FALSE))</f>
        <v>0</v>
      </c>
      <c r="L495">
        <f>IF(G495="GK",VLOOKUP(F495,'[1]2015GoalKeeper Stats'!$A$2:$S$109,5,FALSE),VLOOKUP(F495,'[1]2015Player Stats'!$A$2:$AB$830,5,FALSE))</f>
        <v>0</v>
      </c>
      <c r="M495">
        <f>IF(G495="GK",VLOOKUP(F495,'[1]2015GoalKeeper Stats'!$A$2:$S$109,6,FALSE),VLOOKUP(F495,'[1]2015Player Stats'!$A$2:$AB$830,6,FALSE))</f>
        <v>0</v>
      </c>
      <c r="N495">
        <f>IF(G495="GK",VLOOKUP(F495,'[1]2015GoalKeeper Stats'!$A$2:$S$109,7,FALSE),VLOOKUP(F495,'[1]2015Player Stats'!$A$2:$AB$830,7,FALSE))</f>
        <v>0</v>
      </c>
      <c r="O495">
        <f>IF(G495="GK",VLOOKUP(F495,'[1]2015GoalKeeper Stats'!$A$2:$S$109,8,FALSE),VLOOKUP(F495,'[1]2015Player Stats'!$A$2:$AB$830,8,FALSE))</f>
        <v>0</v>
      </c>
      <c r="P495">
        <f>IF(G495="GK",VLOOKUP(F495,'[1]2015GoalKeeper Stats'!$A$2:$S$109,9,FALSE),VLOOKUP(F495,'[1]2015Player Stats'!$A$2:$AB$830,9,FALSE))</f>
        <v>0</v>
      </c>
      <c r="Q495">
        <f>IF(G495="GK",VLOOKUP(F495,'[1]2015GoalKeeper Stats'!$A$2:$S$109,10,FALSE),VLOOKUP(F495,'[1]2015Player Stats'!$A$2:$AB$830,10,FALSE))</f>
        <v>0</v>
      </c>
      <c r="R495">
        <f>IF(G495="GK",VLOOKUP(F495,'[1]2015GoalKeeper Stats'!$A$2:$S$109,11,FALSE),VLOOKUP(F495,'[1]2015Player Stats'!$A$2:$AB$830,11,FALSE))</f>
        <v>0</v>
      </c>
      <c r="S495" t="str">
        <f>IF(G495="GK",VLOOKUP(F495,'[1]2015GoalKeeper Stats'!$A$2:$S$109,12,FALSE),VLOOKUP(F495,'[1]2015Player Stats'!$A$2:$AB$830,12,FALSE))</f>
        <v>0/0</v>
      </c>
      <c r="T495">
        <f>IF(G495="GK",VLOOKUP(F495,'[1]2015GoalKeeper Stats'!$A$2:$S$109,13,FALSE),VLOOKUP(F495,'[1]2015Player Stats'!$A$2:$AB$830,13,FALSE))</f>
        <v>0</v>
      </c>
      <c r="U495">
        <f>IF(G495="GK",VLOOKUP(F495,'[1]2015GoalKeeper Stats'!$A$2:$S$109,14,FALSE),VLOOKUP(F495,'[1]2015Player Stats'!$A$2:$AB$830,14,FALSE))</f>
        <v>0</v>
      </c>
      <c r="V495">
        <f>IF(G495="GK",VLOOKUP(F495,'[1]2015GoalKeeper Stats'!$A$2:$S$109,15,FALSE),VLOOKUP(F495,'[1]2015Player Stats'!$A$2:$AB$830,15,FALSE))</f>
        <v>0</v>
      </c>
      <c r="W495">
        <f>IF(G495="GK",VLOOKUP(F495,'[1]2015GoalKeeper Stats'!$A$2:$S$109,16,FALSE),VLOOKUP(F495,'[1]2015Player Stats'!$A$2:$AB$830,16,FALSE))</f>
        <v>0</v>
      </c>
      <c r="X495">
        <f>IF(G495="GK",VLOOKUP(F495,'[1]2015GoalKeeper Stats'!$A$2:$S$109,17,FALSE),VLOOKUP(F495,'[1]2015Player Stats'!$A$2:$AB$830,17,FALSE))</f>
        <v>0</v>
      </c>
      <c r="Y495">
        <f>IF(G495="GK",VLOOKUP(F495,'[1]2015GoalKeeper Stats'!$A$2:$S$109,18,FALSE),VLOOKUP(F495,'[1]2015Player Stats'!$A$2:$AB$830,18,FALSE))</f>
        <v>0</v>
      </c>
      <c r="Z495">
        <f>IF(G495="GK",VLOOKUP(F495,'[1]2015GoalKeeper Stats'!$A$2:$S$109,19,FALSE),VLOOKUP(F495,'[1]2015Player Stats'!$A$2:$AB$830,19,FALSE))</f>
        <v>0</v>
      </c>
      <c r="AA495">
        <f>IF(G495="GK",VLOOKUP(F495,'[1]2015GoalKeeper Stats'!$A$2:$S$109,20,FALSE),VLOOKUP(F495,'[1]2015Player Stats'!$A$2:$AB$830,20,FALSE))</f>
        <v>0</v>
      </c>
      <c r="AB495">
        <f>IF(G495="GK",VLOOKUP(F495,'[1]2015GoalKeeper Stats'!$A$2:$S$109,21,FALSE),VLOOKUP(F495,'[1]2015Player Stats'!$A$2:$AB$830,21,FALSE))</f>
        <v>0</v>
      </c>
      <c r="AC495">
        <f>IF(G495="GK",VLOOKUP(F495,'[1]2015GoalKeeper Stats'!$A$2:$S$109,22,FALSE),VLOOKUP(F495,'[1]2015Player Stats'!$A$2:$AB$830,22,FALSE))</f>
        <v>0</v>
      </c>
      <c r="AD495">
        <f>IF(G495="GK",VLOOKUP(F495,'[1]2015GoalKeeper Stats'!$A$2:$S$109,23,FALSE),VLOOKUP(F495,'[1]2015Player Stats'!$A$2:$AB$830,23,FALSE))</f>
        <v>0</v>
      </c>
      <c r="AE495">
        <f>IF(G495="GK",VLOOKUP(F495,'[1]2015GoalKeeper Stats'!$A$2:$S$109,24,FALSE),VLOOKUP(F495,'[1]2015Player Stats'!$A$2:$AB$830,24,FALSE))</f>
        <v>0</v>
      </c>
      <c r="AF495">
        <f>IF(G495="GK",VLOOKUP(F495,'[1]2015GoalKeeper Stats'!$A$2:$S$109,25,FALSE),VLOOKUP(F495,'[1]2015Player Stats'!$A$2:$AB$830,25,FALSE))</f>
        <v>0</v>
      </c>
      <c r="AG495">
        <f>IF(G495="GK",VLOOKUP(F495,'[1]2015GoalKeeper Stats'!$A$2:$S$109,26,FALSE),VLOOKUP(F495,'[1]2015Player Stats'!$A$2:$AB$830,26,FALSE))</f>
        <v>0</v>
      </c>
      <c r="AH495" s="51">
        <v>2015</v>
      </c>
      <c r="AI495" s="51">
        <v>34</v>
      </c>
      <c r="AJ495" s="51">
        <v>476</v>
      </c>
      <c r="AK495" s="51">
        <v>399</v>
      </c>
      <c r="AL495" s="51">
        <v>62</v>
      </c>
      <c r="AM495" s="51">
        <v>42</v>
      </c>
      <c r="AN495" s="51">
        <v>20</v>
      </c>
      <c r="AO495" s="52">
        <v>60.94</v>
      </c>
      <c r="AP495" s="52">
        <v>38.31</v>
      </c>
      <c r="AQ495" s="52">
        <v>22.63</v>
      </c>
      <c r="AR495" s="52">
        <v>-2.63</v>
      </c>
      <c r="AS495" s="51">
        <v>60</v>
      </c>
      <c r="AT495" s="52">
        <v>61.58</v>
      </c>
    </row>
    <row r="496" spans="1:46" hidden="1">
      <c r="A496">
        <v>2015</v>
      </c>
      <c r="B496" t="s">
        <v>943</v>
      </c>
      <c r="C496" t="s">
        <v>175</v>
      </c>
      <c r="D496" t="s">
        <v>1670</v>
      </c>
      <c r="E496" t="s">
        <v>1671</v>
      </c>
      <c r="F496" t="str">
        <f t="shared" si="7"/>
        <v>Marius Obekop</v>
      </c>
      <c r="G496" t="s">
        <v>860</v>
      </c>
      <c r="H496" s="143">
        <v>50000</v>
      </c>
      <c r="I496" s="143">
        <v>50000</v>
      </c>
      <c r="J496" t="str">
        <f>IF(G496="GK",VLOOKUP(F496,'[1]2015GoalKeeper Stats'!$A$2:$S$109,2,FALSE),VLOOKUP(F496,'[1]2015Player Stats'!$A$2:$AB$830,2,FALSE))</f>
        <v>NYR</v>
      </c>
      <c r="K496">
        <f>IF(G496="GK",VLOOKUP(F496,'[1]2015GoalKeeper Stats'!$A$2:$S$109,4,FALSE),VLOOKUP(F496,'[1]2015Player Stats'!$A$2:$AB$830,4,FALSE))</f>
        <v>1</v>
      </c>
      <c r="L496">
        <f>IF(G496="GK",VLOOKUP(F496,'[1]2015GoalKeeper Stats'!$A$2:$S$109,5,FALSE),VLOOKUP(F496,'[1]2015Player Stats'!$A$2:$AB$830,5,FALSE))</f>
        <v>0</v>
      </c>
      <c r="M496">
        <f>IF(G496="GK",VLOOKUP(F496,'[1]2015GoalKeeper Stats'!$A$2:$S$109,6,FALSE),VLOOKUP(F496,'[1]2015Player Stats'!$A$2:$AB$830,6,FALSE))</f>
        <v>4</v>
      </c>
      <c r="N496">
        <f>IF(G496="GK",VLOOKUP(F496,'[1]2015GoalKeeper Stats'!$A$2:$S$109,7,FALSE),VLOOKUP(F496,'[1]2015Player Stats'!$A$2:$AB$830,7,FALSE))</f>
        <v>0</v>
      </c>
      <c r="O496">
        <f>IF(G496="GK",VLOOKUP(F496,'[1]2015GoalKeeper Stats'!$A$2:$S$109,8,FALSE),VLOOKUP(F496,'[1]2015Player Stats'!$A$2:$AB$830,8,FALSE))</f>
        <v>1</v>
      </c>
      <c r="P496">
        <f>IF(G496="GK",VLOOKUP(F496,'[1]2015GoalKeeper Stats'!$A$2:$S$109,9,FALSE),VLOOKUP(F496,'[1]2015Player Stats'!$A$2:$AB$830,9,FALSE))</f>
        <v>0</v>
      </c>
      <c r="Q496">
        <f>IF(G496="GK",VLOOKUP(F496,'[1]2015GoalKeeper Stats'!$A$2:$S$109,10,FALSE),VLOOKUP(F496,'[1]2015Player Stats'!$A$2:$AB$830,10,FALSE))</f>
        <v>0</v>
      </c>
      <c r="R496">
        <f>IF(G496="GK",VLOOKUP(F496,'[1]2015GoalKeeper Stats'!$A$2:$S$109,11,FALSE),VLOOKUP(F496,'[1]2015Player Stats'!$A$2:$AB$830,11,FALSE))</f>
        <v>0</v>
      </c>
      <c r="S496" t="str">
        <f>IF(G496="GK",VLOOKUP(F496,'[1]2015GoalKeeper Stats'!$A$2:$S$109,12,FALSE),VLOOKUP(F496,'[1]2015Player Stats'!$A$2:$AB$830,12,FALSE))</f>
        <v>0/0</v>
      </c>
      <c r="T496">
        <f>IF(G496="GK",VLOOKUP(F496,'[1]2015GoalKeeper Stats'!$A$2:$S$109,13,FALSE),VLOOKUP(F496,'[1]2015Player Stats'!$A$2:$AB$830,13,FALSE))</f>
        <v>0</v>
      </c>
      <c r="U496">
        <f>IF(G496="GK",VLOOKUP(F496,'[1]2015GoalKeeper Stats'!$A$2:$S$109,14,FALSE),VLOOKUP(F496,'[1]2015Player Stats'!$A$2:$AB$830,14,FALSE))</f>
        <v>0</v>
      </c>
      <c r="V496">
        <f>IF(G496="GK",VLOOKUP(F496,'[1]2015GoalKeeper Stats'!$A$2:$S$109,15,FALSE),VLOOKUP(F496,'[1]2015Player Stats'!$A$2:$AB$830,15,FALSE))</f>
        <v>0</v>
      </c>
      <c r="W496">
        <f>IF(G496="GK",VLOOKUP(F496,'[1]2015GoalKeeper Stats'!$A$2:$S$109,16,FALSE),VLOOKUP(F496,'[1]2015Player Stats'!$A$2:$AB$830,16,FALSE))</f>
        <v>0</v>
      </c>
      <c r="X496">
        <f>IF(G496="GK",VLOOKUP(F496,'[1]2015GoalKeeper Stats'!$A$2:$S$109,17,FALSE),VLOOKUP(F496,'[1]2015Player Stats'!$A$2:$AB$830,17,FALSE))</f>
        <v>0</v>
      </c>
      <c r="Y496">
        <f>IF(G496="GK",VLOOKUP(F496,'[1]2015GoalKeeper Stats'!$A$2:$S$109,18,FALSE),VLOOKUP(F496,'[1]2015Player Stats'!$A$2:$AB$830,18,FALSE))</f>
        <v>0</v>
      </c>
      <c r="Z496">
        <f>IF(G496="GK",VLOOKUP(F496,'[1]2015GoalKeeper Stats'!$A$2:$S$109,19,FALSE),VLOOKUP(F496,'[1]2015Player Stats'!$A$2:$AB$830,19,FALSE))</f>
        <v>1</v>
      </c>
      <c r="AA496">
        <f>IF(G496="GK",VLOOKUP(F496,'[1]2015GoalKeeper Stats'!$A$2:$S$109,20,FALSE),VLOOKUP(F496,'[1]2015Player Stats'!$A$2:$AB$830,20,FALSE))</f>
        <v>22.5</v>
      </c>
      <c r="AB496">
        <f>IF(G496="GK",VLOOKUP(F496,'[1]2015GoalKeeper Stats'!$A$2:$S$109,21,FALSE),VLOOKUP(F496,'[1]2015Player Stats'!$A$2:$AB$830,21,FALSE))</f>
        <v>0</v>
      </c>
      <c r="AC496">
        <f>IF(G496="GK",VLOOKUP(F496,'[1]2015GoalKeeper Stats'!$A$2:$S$109,22,FALSE),VLOOKUP(F496,'[1]2015Player Stats'!$A$2:$AB$830,22,FALSE))</f>
        <v>0</v>
      </c>
      <c r="AD496">
        <f>IF(G496="GK",VLOOKUP(F496,'[1]2015GoalKeeper Stats'!$A$2:$S$109,23,FALSE),VLOOKUP(F496,'[1]2015Player Stats'!$A$2:$AB$830,23,FALSE))</f>
        <v>0</v>
      </c>
      <c r="AE496">
        <f>IF(G496="GK",VLOOKUP(F496,'[1]2015GoalKeeper Stats'!$A$2:$S$109,24,FALSE),VLOOKUP(F496,'[1]2015Player Stats'!$A$2:$AB$830,24,FALSE))</f>
        <v>0</v>
      </c>
      <c r="AF496">
        <f>IF(G496="GK",VLOOKUP(F496,'[1]2015GoalKeeper Stats'!$A$2:$S$109,25,FALSE),VLOOKUP(F496,'[1]2015Player Stats'!$A$2:$AB$830,25,FALSE))</f>
        <v>0</v>
      </c>
      <c r="AG496">
        <f>IF(G496="GK",VLOOKUP(F496,'[1]2015GoalKeeper Stats'!$A$2:$S$109,26,FALSE),VLOOKUP(F496,'[1]2015Player Stats'!$A$2:$AB$830,26,FALSE))</f>
        <v>0</v>
      </c>
      <c r="AH496" s="51">
        <v>2015</v>
      </c>
      <c r="AI496" s="51">
        <v>34</v>
      </c>
      <c r="AJ496" s="51">
        <v>476</v>
      </c>
      <c r="AK496" s="51">
        <v>399</v>
      </c>
      <c r="AL496" s="51">
        <v>62</v>
      </c>
      <c r="AM496" s="51">
        <v>42</v>
      </c>
      <c r="AN496" s="51">
        <v>20</v>
      </c>
      <c r="AO496" s="52">
        <v>60.94</v>
      </c>
      <c r="AP496" s="52">
        <v>38.31</v>
      </c>
      <c r="AQ496" s="52">
        <v>22.63</v>
      </c>
      <c r="AR496" s="52">
        <v>-2.63</v>
      </c>
      <c r="AS496" s="51">
        <v>60</v>
      </c>
      <c r="AT496" s="52">
        <v>61.58</v>
      </c>
    </row>
    <row r="497" spans="1:46" hidden="1">
      <c r="A497">
        <v>2015</v>
      </c>
      <c r="B497" t="s">
        <v>943</v>
      </c>
      <c r="C497" t="s">
        <v>175</v>
      </c>
      <c r="D497" t="s">
        <v>1672</v>
      </c>
      <c r="E497" t="s">
        <v>1030</v>
      </c>
      <c r="F497" t="str">
        <f t="shared" si="7"/>
        <v>Emmanuel Sanchez</v>
      </c>
      <c r="G497" t="s">
        <v>860</v>
      </c>
      <c r="H497" s="143">
        <v>50000</v>
      </c>
      <c r="I497" s="143">
        <v>50000</v>
      </c>
      <c r="J497" t="str">
        <f>IF(G497="GK",VLOOKUP(F497,'[1]2015GoalKeeper Stats'!$A$2:$S$109,2,FALSE),VLOOKUP(F497,'[1]2015Player Stats'!$A$2:$AB$830,2,FALSE))</f>
        <v>NYR</v>
      </c>
      <c r="K497">
        <f>IF(G497="GK",VLOOKUP(F497,'[1]2015GoalKeeper Stats'!$A$2:$S$109,4,FALSE),VLOOKUP(F497,'[1]2015Player Stats'!$A$2:$AB$830,4,FALSE))</f>
        <v>3</v>
      </c>
      <c r="L497">
        <f>IF(G497="GK",VLOOKUP(F497,'[1]2015GoalKeeper Stats'!$A$2:$S$109,5,FALSE),VLOOKUP(F497,'[1]2015Player Stats'!$A$2:$AB$830,5,FALSE))</f>
        <v>0</v>
      </c>
      <c r="M497">
        <f>IF(G497="GK",VLOOKUP(F497,'[1]2015GoalKeeper Stats'!$A$2:$S$109,6,FALSE),VLOOKUP(F497,'[1]2015Player Stats'!$A$2:$AB$830,6,FALSE))</f>
        <v>22</v>
      </c>
      <c r="N497">
        <f>IF(G497="GK",VLOOKUP(F497,'[1]2015GoalKeeper Stats'!$A$2:$S$109,7,FALSE),VLOOKUP(F497,'[1]2015Player Stats'!$A$2:$AB$830,7,FALSE))</f>
        <v>0</v>
      </c>
      <c r="O497">
        <f>IF(G497="GK",VLOOKUP(F497,'[1]2015GoalKeeper Stats'!$A$2:$S$109,8,FALSE),VLOOKUP(F497,'[1]2015Player Stats'!$A$2:$AB$830,8,FALSE))</f>
        <v>0</v>
      </c>
      <c r="P497">
        <f>IF(G497="GK",VLOOKUP(F497,'[1]2015GoalKeeper Stats'!$A$2:$S$109,9,FALSE),VLOOKUP(F497,'[1]2015Player Stats'!$A$2:$AB$830,9,FALSE))</f>
        <v>6</v>
      </c>
      <c r="Q497">
        <f>IF(G497="GK",VLOOKUP(F497,'[1]2015GoalKeeper Stats'!$A$2:$S$109,10,FALSE),VLOOKUP(F497,'[1]2015Player Stats'!$A$2:$AB$830,10,FALSE))</f>
        <v>2</v>
      </c>
      <c r="R497">
        <f>IF(G497="GK",VLOOKUP(F497,'[1]2015GoalKeeper Stats'!$A$2:$S$109,11,FALSE),VLOOKUP(F497,'[1]2015Player Stats'!$A$2:$AB$830,11,FALSE))</f>
        <v>0</v>
      </c>
      <c r="S497" t="str">
        <f>IF(G497="GK",VLOOKUP(F497,'[1]2015GoalKeeper Stats'!$A$2:$S$109,12,FALSE),VLOOKUP(F497,'[1]2015Player Stats'!$A$2:$AB$830,12,FALSE))</f>
        <v>0/0</v>
      </c>
      <c r="T497">
        <f>IF(G497="GK",VLOOKUP(F497,'[1]2015GoalKeeper Stats'!$A$2:$S$109,13,FALSE),VLOOKUP(F497,'[1]2015Player Stats'!$A$2:$AB$830,13,FALSE))</f>
        <v>0</v>
      </c>
      <c r="U497">
        <f>IF(G497="GK",VLOOKUP(F497,'[1]2015GoalKeeper Stats'!$A$2:$S$109,14,FALSE),VLOOKUP(F497,'[1]2015Player Stats'!$A$2:$AB$830,14,FALSE))</f>
        <v>0</v>
      </c>
      <c r="V497">
        <f>IF(G497="GK",VLOOKUP(F497,'[1]2015GoalKeeper Stats'!$A$2:$S$109,15,FALSE),VLOOKUP(F497,'[1]2015Player Stats'!$A$2:$AB$830,15,FALSE))</f>
        <v>0</v>
      </c>
      <c r="W497">
        <f>IF(G497="GK",VLOOKUP(F497,'[1]2015GoalKeeper Stats'!$A$2:$S$109,16,FALSE),VLOOKUP(F497,'[1]2015Player Stats'!$A$2:$AB$830,16,FALSE))</f>
        <v>0</v>
      </c>
      <c r="X497">
        <f>IF(G497="GK",VLOOKUP(F497,'[1]2015GoalKeeper Stats'!$A$2:$S$109,17,FALSE),VLOOKUP(F497,'[1]2015Player Stats'!$A$2:$AB$830,17,FALSE))</f>
        <v>0</v>
      </c>
      <c r="Y497">
        <f>IF(G497="GK",VLOOKUP(F497,'[1]2015GoalKeeper Stats'!$A$2:$S$109,18,FALSE),VLOOKUP(F497,'[1]2015Player Stats'!$A$2:$AB$830,18,FALSE))</f>
        <v>0</v>
      </c>
      <c r="Z497">
        <f>IF(G497="GK",VLOOKUP(F497,'[1]2015GoalKeeper Stats'!$A$2:$S$109,19,FALSE),VLOOKUP(F497,'[1]2015Player Stats'!$A$2:$AB$830,19,FALSE))</f>
        <v>0</v>
      </c>
      <c r="AA497">
        <f>IF(G497="GK",VLOOKUP(F497,'[1]2015GoalKeeper Stats'!$A$2:$S$109,20,FALSE),VLOOKUP(F497,'[1]2015Player Stats'!$A$2:$AB$830,20,FALSE))</f>
        <v>0</v>
      </c>
      <c r="AB497">
        <f>IF(G497="GK",VLOOKUP(F497,'[1]2015GoalKeeper Stats'!$A$2:$S$109,21,FALSE),VLOOKUP(F497,'[1]2015Player Stats'!$A$2:$AB$830,21,FALSE))</f>
        <v>0</v>
      </c>
      <c r="AC497">
        <f>IF(G497="GK",VLOOKUP(F497,'[1]2015GoalKeeper Stats'!$A$2:$S$109,22,FALSE),VLOOKUP(F497,'[1]2015Player Stats'!$A$2:$AB$830,22,FALSE))</f>
        <v>0</v>
      </c>
      <c r="AD497">
        <f>IF(G497="GK",VLOOKUP(F497,'[1]2015GoalKeeper Stats'!$A$2:$S$109,23,FALSE),VLOOKUP(F497,'[1]2015Player Stats'!$A$2:$AB$830,23,FALSE))</f>
        <v>0</v>
      </c>
      <c r="AE497">
        <f>IF(G497="GK",VLOOKUP(F497,'[1]2015GoalKeeper Stats'!$A$2:$S$109,24,FALSE),VLOOKUP(F497,'[1]2015Player Stats'!$A$2:$AB$830,24,FALSE))</f>
        <v>0</v>
      </c>
      <c r="AF497">
        <f>IF(G497="GK",VLOOKUP(F497,'[1]2015GoalKeeper Stats'!$A$2:$S$109,25,FALSE),VLOOKUP(F497,'[1]2015Player Stats'!$A$2:$AB$830,25,FALSE))</f>
        <v>0</v>
      </c>
      <c r="AG497">
        <f>IF(G497="GK",VLOOKUP(F497,'[1]2015GoalKeeper Stats'!$A$2:$S$109,26,FALSE),VLOOKUP(F497,'[1]2015Player Stats'!$A$2:$AB$830,26,FALSE))</f>
        <v>33.33</v>
      </c>
      <c r="AH497" s="51">
        <v>2015</v>
      </c>
      <c r="AI497" s="51">
        <v>34</v>
      </c>
      <c r="AJ497" s="51">
        <v>476</v>
      </c>
      <c r="AK497" s="51">
        <v>399</v>
      </c>
      <c r="AL497" s="51">
        <v>62</v>
      </c>
      <c r="AM497" s="51">
        <v>42</v>
      </c>
      <c r="AN497" s="51">
        <v>20</v>
      </c>
      <c r="AO497" s="52">
        <v>60.94</v>
      </c>
      <c r="AP497" s="52">
        <v>38.31</v>
      </c>
      <c r="AQ497" s="52">
        <v>22.63</v>
      </c>
      <c r="AR497" s="52">
        <v>-2.63</v>
      </c>
      <c r="AS497" s="51">
        <v>60</v>
      </c>
      <c r="AT497" s="52">
        <v>61.58</v>
      </c>
    </row>
    <row r="498" spans="1:46" hidden="1">
      <c r="A498">
        <v>2015</v>
      </c>
      <c r="B498" t="s">
        <v>211</v>
      </c>
      <c r="C498" t="s">
        <v>173</v>
      </c>
      <c r="D498" t="s">
        <v>1467</v>
      </c>
      <c r="E498" t="s">
        <v>1673</v>
      </c>
      <c r="F498" t="str">
        <f t="shared" si="7"/>
        <v>Connor Brandt</v>
      </c>
      <c r="G498" t="s">
        <v>860</v>
      </c>
      <c r="H498" s="143">
        <v>50000</v>
      </c>
      <c r="I498" s="143">
        <v>50000</v>
      </c>
      <c r="J498" t="str">
        <f>IF(G498="GK",VLOOKUP(F498,'[1]2015GoalKeeper Stats'!$A$2:$S$109,2,FALSE),VLOOKUP(F498,'[1]2015Player Stats'!$A$2:$AB$830,2,FALSE))</f>
        <v>NYC</v>
      </c>
      <c r="K498">
        <f>IF(G498="GK",VLOOKUP(F498,'[1]2015GoalKeeper Stats'!$A$2:$S$109,4,FALSE),VLOOKUP(F498,'[1]2015Player Stats'!$A$2:$AB$830,4,FALSE))</f>
        <v>1</v>
      </c>
      <c r="L498">
        <f>IF(G498="GK",VLOOKUP(F498,'[1]2015GoalKeeper Stats'!$A$2:$S$109,5,FALSE),VLOOKUP(F498,'[1]2015Player Stats'!$A$2:$AB$830,5,FALSE))</f>
        <v>0</v>
      </c>
      <c r="M498">
        <f>IF(G498="GK",VLOOKUP(F498,'[1]2015GoalKeeper Stats'!$A$2:$S$109,6,FALSE),VLOOKUP(F498,'[1]2015Player Stats'!$A$2:$AB$830,6,FALSE))</f>
        <v>9</v>
      </c>
      <c r="N498">
        <f>IF(G498="GK",VLOOKUP(F498,'[1]2015GoalKeeper Stats'!$A$2:$S$109,7,FALSE),VLOOKUP(F498,'[1]2015Player Stats'!$A$2:$AB$830,7,FALSE))</f>
        <v>0</v>
      </c>
      <c r="O498">
        <f>IF(G498="GK",VLOOKUP(F498,'[1]2015GoalKeeper Stats'!$A$2:$S$109,8,FALSE),VLOOKUP(F498,'[1]2015Player Stats'!$A$2:$AB$830,8,FALSE))</f>
        <v>0</v>
      </c>
      <c r="P498">
        <f>IF(G498="GK",VLOOKUP(F498,'[1]2015GoalKeeper Stats'!$A$2:$S$109,9,FALSE),VLOOKUP(F498,'[1]2015Player Stats'!$A$2:$AB$830,9,FALSE))</f>
        <v>0</v>
      </c>
      <c r="Q498">
        <f>IF(G498="GK",VLOOKUP(F498,'[1]2015GoalKeeper Stats'!$A$2:$S$109,10,FALSE),VLOOKUP(F498,'[1]2015Player Stats'!$A$2:$AB$830,10,FALSE))</f>
        <v>0</v>
      </c>
      <c r="R498">
        <f>IF(G498="GK",VLOOKUP(F498,'[1]2015GoalKeeper Stats'!$A$2:$S$109,11,FALSE),VLOOKUP(F498,'[1]2015Player Stats'!$A$2:$AB$830,11,FALSE))</f>
        <v>0</v>
      </c>
      <c r="S498" t="str">
        <f>IF(G498="GK",VLOOKUP(F498,'[1]2015GoalKeeper Stats'!$A$2:$S$109,12,FALSE),VLOOKUP(F498,'[1]2015Player Stats'!$A$2:$AB$830,12,FALSE))</f>
        <v>0/0</v>
      </c>
      <c r="T498">
        <f>IF(G498="GK",VLOOKUP(F498,'[1]2015GoalKeeper Stats'!$A$2:$S$109,13,FALSE),VLOOKUP(F498,'[1]2015Player Stats'!$A$2:$AB$830,13,FALSE))</f>
        <v>0</v>
      </c>
      <c r="U498">
        <f>IF(G498="GK",VLOOKUP(F498,'[1]2015GoalKeeper Stats'!$A$2:$S$109,14,FALSE),VLOOKUP(F498,'[1]2015Player Stats'!$A$2:$AB$830,14,FALSE))</f>
        <v>0</v>
      </c>
      <c r="V498">
        <f>IF(G498="GK",VLOOKUP(F498,'[1]2015GoalKeeper Stats'!$A$2:$S$109,15,FALSE),VLOOKUP(F498,'[1]2015Player Stats'!$A$2:$AB$830,15,FALSE))</f>
        <v>0</v>
      </c>
      <c r="W498">
        <f>IF(G498="GK",VLOOKUP(F498,'[1]2015GoalKeeper Stats'!$A$2:$S$109,16,FALSE),VLOOKUP(F498,'[1]2015Player Stats'!$A$2:$AB$830,16,FALSE))</f>
        <v>0</v>
      </c>
      <c r="X498">
        <f>IF(G498="GK",VLOOKUP(F498,'[1]2015GoalKeeper Stats'!$A$2:$S$109,17,FALSE),VLOOKUP(F498,'[1]2015Player Stats'!$A$2:$AB$830,17,FALSE))</f>
        <v>0</v>
      </c>
      <c r="Y498">
        <f>IF(G498="GK",VLOOKUP(F498,'[1]2015GoalKeeper Stats'!$A$2:$S$109,18,FALSE),VLOOKUP(F498,'[1]2015Player Stats'!$A$2:$AB$830,18,FALSE))</f>
        <v>0</v>
      </c>
      <c r="Z498">
        <f>IF(G498="GK",VLOOKUP(F498,'[1]2015GoalKeeper Stats'!$A$2:$S$109,19,FALSE),VLOOKUP(F498,'[1]2015Player Stats'!$A$2:$AB$830,19,FALSE))</f>
        <v>0</v>
      </c>
      <c r="AA498">
        <f>IF(G498="GK",VLOOKUP(F498,'[1]2015GoalKeeper Stats'!$A$2:$S$109,20,FALSE),VLOOKUP(F498,'[1]2015Player Stats'!$A$2:$AB$830,20,FALSE))</f>
        <v>0</v>
      </c>
      <c r="AB498">
        <f>IF(G498="GK",VLOOKUP(F498,'[1]2015GoalKeeper Stats'!$A$2:$S$109,21,FALSE),VLOOKUP(F498,'[1]2015Player Stats'!$A$2:$AB$830,21,FALSE))</f>
        <v>0</v>
      </c>
      <c r="AC498">
        <f>IF(G498="GK",VLOOKUP(F498,'[1]2015GoalKeeper Stats'!$A$2:$S$109,22,FALSE),VLOOKUP(F498,'[1]2015Player Stats'!$A$2:$AB$830,22,FALSE))</f>
        <v>0</v>
      </c>
      <c r="AD498">
        <f>IF(G498="GK",VLOOKUP(F498,'[1]2015GoalKeeper Stats'!$A$2:$S$109,23,FALSE),VLOOKUP(F498,'[1]2015Player Stats'!$A$2:$AB$830,23,FALSE))</f>
        <v>0</v>
      </c>
      <c r="AE498">
        <f>IF(G498="GK",VLOOKUP(F498,'[1]2015GoalKeeper Stats'!$A$2:$S$109,24,FALSE),VLOOKUP(F498,'[1]2015Player Stats'!$A$2:$AB$830,24,FALSE))</f>
        <v>0</v>
      </c>
      <c r="AF498">
        <f>IF(G498="GK",VLOOKUP(F498,'[1]2015GoalKeeper Stats'!$A$2:$S$109,25,FALSE),VLOOKUP(F498,'[1]2015Player Stats'!$A$2:$AB$830,25,FALSE))</f>
        <v>0</v>
      </c>
      <c r="AG498">
        <f>IF(G498="GK",VLOOKUP(F498,'[1]2015GoalKeeper Stats'!$A$2:$S$109,26,FALSE),VLOOKUP(F498,'[1]2015Player Stats'!$A$2:$AB$830,26,FALSE))</f>
        <v>0</v>
      </c>
      <c r="AH498" s="51">
        <v>2015</v>
      </c>
      <c r="AI498" s="51">
        <v>34</v>
      </c>
      <c r="AJ498" s="51">
        <v>446</v>
      </c>
      <c r="AK498" s="51">
        <v>504</v>
      </c>
      <c r="AL498" s="51">
        <v>48</v>
      </c>
      <c r="AM498" s="51">
        <v>58</v>
      </c>
      <c r="AN498" s="51">
        <v>-10</v>
      </c>
      <c r="AO498" s="52">
        <v>44.98</v>
      </c>
      <c r="AP498" s="52">
        <v>62.58</v>
      </c>
      <c r="AQ498" s="52">
        <v>-17.600000000000001</v>
      </c>
      <c r="AR498" s="52">
        <v>7.6</v>
      </c>
      <c r="AS498" s="51">
        <v>37</v>
      </c>
      <c r="AT498" s="52">
        <v>35.799999999999997</v>
      </c>
    </row>
    <row r="499" spans="1:46" hidden="1">
      <c r="A499" s="144">
        <v>2015</v>
      </c>
      <c r="B499" s="144" t="s">
        <v>210</v>
      </c>
      <c r="C499" s="144" t="s">
        <v>210</v>
      </c>
      <c r="D499" s="144" t="s">
        <v>1674</v>
      </c>
      <c r="E499" s="144" t="s">
        <v>1675</v>
      </c>
      <c r="F499" s="144" t="str">
        <f t="shared" si="7"/>
        <v>Valdomiro Lameira</v>
      </c>
      <c r="G499" s="144" t="s">
        <v>860</v>
      </c>
      <c r="H499" s="145">
        <v>50000</v>
      </c>
      <c r="I499" s="145">
        <v>50000</v>
      </c>
      <c r="J499" s="144" t="e">
        <f>IF(G499="GK",VLOOKUP(F499,'[1]2015GoalKeeper Stats'!$A$2:$S$109,2,FALSE),VLOOKUP(F499,'[1]2015Player Stats'!$A$2:$AB$830,2,FALSE))</f>
        <v>#N/A</v>
      </c>
      <c r="K499" s="144" t="e">
        <f>IF(G499="GK",VLOOKUP(F499,'[1]2015GoalKeeper Stats'!$A$2:$S$109,4,FALSE),VLOOKUP(F499,'[1]2015Player Stats'!$A$2:$AB$830,4,FALSE))</f>
        <v>#N/A</v>
      </c>
      <c r="L499" s="144" t="e">
        <f>IF(G499="GK",VLOOKUP(F499,'[1]2015GoalKeeper Stats'!$A$2:$S$109,5,FALSE),VLOOKUP(F499,'[1]2015Player Stats'!$A$2:$AB$830,5,FALSE))</f>
        <v>#N/A</v>
      </c>
      <c r="M499" s="144" t="e">
        <f>IF(G499="GK",VLOOKUP(F499,'[1]2015GoalKeeper Stats'!$A$2:$S$109,6,FALSE),VLOOKUP(F499,'[1]2015Player Stats'!$A$2:$AB$830,6,FALSE))</f>
        <v>#N/A</v>
      </c>
      <c r="N499" s="144" t="e">
        <f>IF(G499="GK",VLOOKUP(F499,'[1]2015GoalKeeper Stats'!$A$2:$S$109,7,FALSE),VLOOKUP(F499,'[1]2015Player Stats'!$A$2:$AB$830,7,FALSE))</f>
        <v>#N/A</v>
      </c>
      <c r="O499" s="144" t="e">
        <f>IF(G499="GK",VLOOKUP(F499,'[1]2015GoalKeeper Stats'!$A$2:$S$109,8,FALSE),VLOOKUP(F499,'[1]2015Player Stats'!$A$2:$AB$830,8,FALSE))</f>
        <v>#N/A</v>
      </c>
      <c r="P499" s="144" t="e">
        <f>IF(G499="GK",VLOOKUP(F499,'[1]2015GoalKeeper Stats'!$A$2:$S$109,9,FALSE),VLOOKUP(F499,'[1]2015Player Stats'!$A$2:$AB$830,9,FALSE))</f>
        <v>#N/A</v>
      </c>
      <c r="Q499" s="144" t="e">
        <f>IF(G499="GK",VLOOKUP(F499,'[1]2015GoalKeeper Stats'!$A$2:$S$109,10,FALSE),VLOOKUP(F499,'[1]2015Player Stats'!$A$2:$AB$830,10,FALSE))</f>
        <v>#N/A</v>
      </c>
      <c r="R499" s="144" t="e">
        <f>IF(G499="GK",VLOOKUP(F499,'[1]2015GoalKeeper Stats'!$A$2:$S$109,11,FALSE),VLOOKUP(F499,'[1]2015Player Stats'!$A$2:$AB$830,11,FALSE))</f>
        <v>#N/A</v>
      </c>
      <c r="S499" s="144" t="e">
        <f>IF(G499="GK",VLOOKUP(F499,'[1]2015GoalKeeper Stats'!$A$2:$S$109,12,FALSE),VLOOKUP(F499,'[1]2015Player Stats'!$A$2:$AB$830,12,FALSE))</f>
        <v>#N/A</v>
      </c>
      <c r="T499" s="144" t="e">
        <f>IF(G499="GK",VLOOKUP(F499,'[1]2015GoalKeeper Stats'!$A$2:$S$109,13,FALSE),VLOOKUP(F499,'[1]2015Player Stats'!$A$2:$AB$830,13,FALSE))</f>
        <v>#N/A</v>
      </c>
      <c r="U499" s="144" t="e">
        <f>IF(G499="GK",VLOOKUP(F499,'[1]2015GoalKeeper Stats'!$A$2:$S$109,14,FALSE),VLOOKUP(F499,'[1]2015Player Stats'!$A$2:$AB$830,14,FALSE))</f>
        <v>#N/A</v>
      </c>
      <c r="V499" s="144" t="e">
        <f>IF(G499="GK",VLOOKUP(F499,'[1]2015GoalKeeper Stats'!$A$2:$S$109,15,FALSE),VLOOKUP(F499,'[1]2015Player Stats'!$A$2:$AB$830,15,FALSE))</f>
        <v>#N/A</v>
      </c>
      <c r="W499" s="144" t="e">
        <f>IF(G499="GK",VLOOKUP(F499,'[1]2015GoalKeeper Stats'!$A$2:$S$109,16,FALSE),VLOOKUP(F499,'[1]2015Player Stats'!$A$2:$AB$830,16,FALSE))</f>
        <v>#N/A</v>
      </c>
      <c r="X499" s="144" t="e">
        <f>IF(G499="GK",VLOOKUP(F499,'[1]2015GoalKeeper Stats'!$A$2:$S$109,17,FALSE),VLOOKUP(F499,'[1]2015Player Stats'!$A$2:$AB$830,17,FALSE))</f>
        <v>#N/A</v>
      </c>
      <c r="Y499" s="144" t="e">
        <f>IF(G499="GK",VLOOKUP(F499,'[1]2015GoalKeeper Stats'!$A$2:$S$109,18,FALSE),VLOOKUP(F499,'[1]2015Player Stats'!$A$2:$AB$830,18,FALSE))</f>
        <v>#N/A</v>
      </c>
      <c r="Z499" s="144" t="e">
        <f>IF(G499="GK",VLOOKUP(F499,'[1]2015GoalKeeper Stats'!$A$2:$S$109,19,FALSE),VLOOKUP(F499,'[1]2015Player Stats'!$A$2:$AB$830,19,FALSE))</f>
        <v>#N/A</v>
      </c>
      <c r="AA499" s="144" t="e">
        <f>IF(G499="GK",VLOOKUP(F499,'[1]2015GoalKeeper Stats'!$A$2:$S$109,20,FALSE),VLOOKUP(F499,'[1]2015Player Stats'!$A$2:$AB$830,20,FALSE))</f>
        <v>#N/A</v>
      </c>
      <c r="AB499" s="144" t="e">
        <f>IF(G499="GK",VLOOKUP(F499,'[1]2015GoalKeeper Stats'!$A$2:$S$109,21,FALSE),VLOOKUP(F499,'[1]2015Player Stats'!$A$2:$AB$830,21,FALSE))</f>
        <v>#N/A</v>
      </c>
      <c r="AC499" s="144" t="e">
        <f>IF(G499="GK",VLOOKUP(F499,'[1]2015GoalKeeper Stats'!$A$2:$S$109,22,FALSE),VLOOKUP(F499,'[1]2015Player Stats'!$A$2:$AB$830,22,FALSE))</f>
        <v>#N/A</v>
      </c>
      <c r="AD499" s="144" t="e">
        <f>IF(G499="GK",VLOOKUP(F499,'[1]2015GoalKeeper Stats'!$A$2:$S$109,23,FALSE),VLOOKUP(F499,'[1]2015Player Stats'!$A$2:$AB$830,23,FALSE))</f>
        <v>#N/A</v>
      </c>
      <c r="AE499" s="144" t="e">
        <f>IF(G499="GK",VLOOKUP(F499,'[1]2015GoalKeeper Stats'!$A$2:$S$109,24,FALSE),VLOOKUP(F499,'[1]2015Player Stats'!$A$2:$AB$830,24,FALSE))</f>
        <v>#N/A</v>
      </c>
      <c r="AF499" s="144" t="e">
        <f>IF(G499="GK",VLOOKUP(F499,'[1]2015GoalKeeper Stats'!$A$2:$S$109,25,FALSE),VLOOKUP(F499,'[1]2015Player Stats'!$A$2:$AB$830,25,FALSE))</f>
        <v>#N/A</v>
      </c>
      <c r="AG499" s="144" t="e">
        <f>IF(G499="GK",VLOOKUP(F499,'[1]2015GoalKeeper Stats'!$A$2:$S$109,26,FALSE),VLOOKUP(F499,'[1]2015Player Stats'!$A$2:$AB$830,26,FALSE))</f>
        <v>#N/A</v>
      </c>
      <c r="AH499" s="51">
        <v>2015</v>
      </c>
      <c r="AI499" s="51">
        <v>34</v>
      </c>
      <c r="AJ499" s="51">
        <v>382</v>
      </c>
      <c r="AK499" s="51">
        <v>434</v>
      </c>
      <c r="AL499" s="51">
        <v>41</v>
      </c>
      <c r="AM499" s="51">
        <v>55</v>
      </c>
      <c r="AN499" s="51">
        <v>-14</v>
      </c>
      <c r="AO499" s="52">
        <v>42</v>
      </c>
      <c r="AP499" s="52">
        <v>46.37</v>
      </c>
      <c r="AQ499" s="52">
        <v>-4.38</v>
      </c>
      <c r="AR499" s="52">
        <v>-9.6199999999999992</v>
      </c>
      <c r="AS499" s="51">
        <v>44</v>
      </c>
      <c r="AT499" s="52">
        <v>44.4</v>
      </c>
    </row>
    <row r="500" spans="1:46" hidden="1">
      <c r="A500">
        <v>2015</v>
      </c>
      <c r="B500" t="s">
        <v>210</v>
      </c>
      <c r="C500" t="s">
        <v>210</v>
      </c>
      <c r="D500" t="s">
        <v>1560</v>
      </c>
      <c r="E500" t="s">
        <v>1676</v>
      </c>
      <c r="F500" t="str">
        <f t="shared" si="7"/>
        <v>Rafael Ramos</v>
      </c>
      <c r="G500" t="s">
        <v>893</v>
      </c>
      <c r="H500" s="143">
        <v>50000</v>
      </c>
      <c r="I500" s="143">
        <v>50000</v>
      </c>
      <c r="J500" t="str">
        <f>IF(G500="GK",VLOOKUP(F500,'[1]2015GoalKeeper Stats'!$A$2:$S$109,2,FALSE),VLOOKUP(F500,'[1]2015Player Stats'!$A$2:$AB$830,2,FALSE))</f>
        <v>ORL</v>
      </c>
      <c r="K500">
        <f>IF(G500="GK",VLOOKUP(F500,'[1]2015GoalKeeper Stats'!$A$2:$S$109,4,FALSE),VLOOKUP(F500,'[1]2015Player Stats'!$A$2:$AB$830,4,FALSE))</f>
        <v>25</v>
      </c>
      <c r="L500">
        <f>IF(G500="GK",VLOOKUP(F500,'[1]2015GoalKeeper Stats'!$A$2:$S$109,5,FALSE),VLOOKUP(F500,'[1]2015Player Stats'!$A$2:$AB$830,5,FALSE))</f>
        <v>24</v>
      </c>
      <c r="M500">
        <f>IF(G500="GK",VLOOKUP(F500,'[1]2015GoalKeeper Stats'!$A$2:$S$109,6,FALSE),VLOOKUP(F500,'[1]2015Player Stats'!$A$2:$AB$830,6,FALSE))</f>
        <v>1998</v>
      </c>
      <c r="N500">
        <f>IF(G500="GK",VLOOKUP(F500,'[1]2015GoalKeeper Stats'!$A$2:$S$109,7,FALSE),VLOOKUP(F500,'[1]2015Player Stats'!$A$2:$AB$830,7,FALSE))</f>
        <v>0</v>
      </c>
      <c r="O500">
        <f>IF(G500="GK",VLOOKUP(F500,'[1]2015GoalKeeper Stats'!$A$2:$S$109,8,FALSE),VLOOKUP(F500,'[1]2015Player Stats'!$A$2:$AB$830,8,FALSE))</f>
        <v>2</v>
      </c>
      <c r="P500">
        <f>IF(G500="GK",VLOOKUP(F500,'[1]2015GoalKeeper Stats'!$A$2:$S$109,9,FALSE),VLOOKUP(F500,'[1]2015Player Stats'!$A$2:$AB$830,9,FALSE))</f>
        <v>8</v>
      </c>
      <c r="Q500">
        <f>IF(G500="GK",VLOOKUP(F500,'[1]2015GoalKeeper Stats'!$A$2:$S$109,10,FALSE),VLOOKUP(F500,'[1]2015Player Stats'!$A$2:$AB$830,10,FALSE))</f>
        <v>3</v>
      </c>
      <c r="R500">
        <f>IF(G500="GK",VLOOKUP(F500,'[1]2015GoalKeeper Stats'!$A$2:$S$109,11,FALSE),VLOOKUP(F500,'[1]2015Player Stats'!$A$2:$AB$830,11,FALSE))</f>
        <v>0</v>
      </c>
      <c r="S500" t="str">
        <f>IF(G500="GK",VLOOKUP(F500,'[1]2015GoalKeeper Stats'!$A$2:$S$109,12,FALSE),VLOOKUP(F500,'[1]2015Player Stats'!$A$2:$AB$830,12,FALSE))</f>
        <v>0/0</v>
      </c>
      <c r="T500">
        <f>IF(G500="GK",VLOOKUP(F500,'[1]2015GoalKeeper Stats'!$A$2:$S$109,13,FALSE),VLOOKUP(F500,'[1]2015Player Stats'!$A$2:$AB$830,13,FALSE))</f>
        <v>0</v>
      </c>
      <c r="U500">
        <f>IF(G500="GK",VLOOKUP(F500,'[1]2015GoalKeeper Stats'!$A$2:$S$109,14,FALSE),VLOOKUP(F500,'[1]2015Player Stats'!$A$2:$AB$830,14,FALSE))</f>
        <v>0</v>
      </c>
      <c r="V500">
        <f>IF(G500="GK",VLOOKUP(F500,'[1]2015GoalKeeper Stats'!$A$2:$S$109,15,FALSE),VLOOKUP(F500,'[1]2015Player Stats'!$A$2:$AB$830,15,FALSE))</f>
        <v>0</v>
      </c>
      <c r="W500">
        <f>IF(G500="GK",VLOOKUP(F500,'[1]2015GoalKeeper Stats'!$A$2:$S$109,16,FALSE),VLOOKUP(F500,'[1]2015Player Stats'!$A$2:$AB$830,16,FALSE))</f>
        <v>0</v>
      </c>
      <c r="X500">
        <f>IF(G500="GK",VLOOKUP(F500,'[1]2015GoalKeeper Stats'!$A$2:$S$109,17,FALSE),VLOOKUP(F500,'[1]2015Player Stats'!$A$2:$AB$830,17,FALSE))</f>
        <v>1</v>
      </c>
      <c r="Y500">
        <f>IF(G500="GK",VLOOKUP(F500,'[1]2015GoalKeeper Stats'!$A$2:$S$109,18,FALSE),VLOOKUP(F500,'[1]2015Player Stats'!$A$2:$AB$830,18,FALSE))</f>
        <v>2</v>
      </c>
      <c r="Z500">
        <f>IF(G500="GK",VLOOKUP(F500,'[1]2015GoalKeeper Stats'!$A$2:$S$109,19,FALSE),VLOOKUP(F500,'[1]2015Player Stats'!$A$2:$AB$830,19,FALSE))</f>
        <v>0</v>
      </c>
      <c r="AA500">
        <f>IF(G500="GK",VLOOKUP(F500,'[1]2015GoalKeeper Stats'!$A$2:$S$109,20,FALSE),VLOOKUP(F500,'[1]2015Player Stats'!$A$2:$AB$830,20,FALSE))</f>
        <v>0.09</v>
      </c>
      <c r="AB500">
        <f>IF(G500="GK",VLOOKUP(F500,'[1]2015GoalKeeper Stats'!$A$2:$S$109,21,FALSE),VLOOKUP(F500,'[1]2015Player Stats'!$A$2:$AB$830,21,FALSE))</f>
        <v>20</v>
      </c>
      <c r="AC500">
        <f>IF(G500="GK",VLOOKUP(F500,'[1]2015GoalKeeper Stats'!$A$2:$S$109,22,FALSE),VLOOKUP(F500,'[1]2015Player Stats'!$A$2:$AB$830,22,FALSE))</f>
        <v>12</v>
      </c>
      <c r="AD500">
        <f>IF(G500="GK",VLOOKUP(F500,'[1]2015GoalKeeper Stats'!$A$2:$S$109,23,FALSE),VLOOKUP(F500,'[1]2015Player Stats'!$A$2:$AB$830,23,FALSE))</f>
        <v>2</v>
      </c>
      <c r="AE500">
        <f>IF(G500="GK",VLOOKUP(F500,'[1]2015GoalKeeper Stats'!$A$2:$S$109,24,FALSE),VLOOKUP(F500,'[1]2015Player Stats'!$A$2:$AB$830,24,FALSE))</f>
        <v>5</v>
      </c>
      <c r="AF500">
        <f>IF(G500="GK",VLOOKUP(F500,'[1]2015GoalKeeper Stats'!$A$2:$S$109,25,FALSE),VLOOKUP(F500,'[1]2015Player Stats'!$A$2:$AB$830,25,FALSE))</f>
        <v>2</v>
      </c>
      <c r="AG500">
        <f>IF(G500="GK",VLOOKUP(F500,'[1]2015GoalKeeper Stats'!$A$2:$S$109,26,FALSE),VLOOKUP(F500,'[1]2015Player Stats'!$A$2:$AB$830,26,FALSE))</f>
        <v>37.5</v>
      </c>
      <c r="AH500" s="51">
        <v>2015</v>
      </c>
      <c r="AI500" s="51">
        <v>34</v>
      </c>
      <c r="AJ500" s="51">
        <v>382</v>
      </c>
      <c r="AK500" s="51">
        <v>434</v>
      </c>
      <c r="AL500" s="51">
        <v>41</v>
      </c>
      <c r="AM500" s="51">
        <v>55</v>
      </c>
      <c r="AN500" s="51">
        <v>-14</v>
      </c>
      <c r="AO500" s="52">
        <v>42</v>
      </c>
      <c r="AP500" s="52">
        <v>46.37</v>
      </c>
      <c r="AQ500" s="52">
        <v>-4.38</v>
      </c>
      <c r="AR500" s="52">
        <v>-9.6199999999999992</v>
      </c>
      <c r="AS500" s="51">
        <v>44</v>
      </c>
      <c r="AT500" s="52">
        <v>44.4</v>
      </c>
    </row>
    <row r="501" spans="1:46" hidden="1">
      <c r="A501">
        <v>2015</v>
      </c>
      <c r="B501" t="s">
        <v>210</v>
      </c>
      <c r="C501" t="s">
        <v>210</v>
      </c>
      <c r="D501" t="s">
        <v>1677</v>
      </c>
      <c r="E501" t="s">
        <v>1678</v>
      </c>
      <c r="F501" t="str">
        <f t="shared" si="7"/>
        <v>Sidney Rivera</v>
      </c>
      <c r="G501" t="s">
        <v>875</v>
      </c>
      <c r="H501" s="143">
        <v>50000</v>
      </c>
      <c r="I501" s="143">
        <v>50000</v>
      </c>
      <c r="J501" t="str">
        <f>IF(G501="GK",VLOOKUP(F501,'[1]2015GoalKeeper Stats'!$A$2:$S$109,2,FALSE),VLOOKUP(F501,'[1]2015Player Stats'!$A$2:$AB$830,2,FALSE))</f>
        <v>ORL</v>
      </c>
      <c r="K501">
        <f>IF(G501="GK",VLOOKUP(F501,'[1]2015GoalKeeper Stats'!$A$2:$S$109,4,FALSE),VLOOKUP(F501,'[1]2015Player Stats'!$A$2:$AB$830,4,FALSE))</f>
        <v>0</v>
      </c>
      <c r="L501">
        <f>IF(G501="GK",VLOOKUP(F501,'[1]2015GoalKeeper Stats'!$A$2:$S$109,5,FALSE),VLOOKUP(F501,'[1]2015Player Stats'!$A$2:$AB$830,5,FALSE))</f>
        <v>0</v>
      </c>
      <c r="M501">
        <f>IF(G501="GK",VLOOKUP(F501,'[1]2015GoalKeeper Stats'!$A$2:$S$109,6,FALSE),VLOOKUP(F501,'[1]2015Player Stats'!$A$2:$AB$830,6,FALSE))</f>
        <v>0</v>
      </c>
      <c r="N501">
        <f>IF(G501="GK",VLOOKUP(F501,'[1]2015GoalKeeper Stats'!$A$2:$S$109,7,FALSE),VLOOKUP(F501,'[1]2015Player Stats'!$A$2:$AB$830,7,FALSE))</f>
        <v>0</v>
      </c>
      <c r="O501">
        <f>IF(G501="GK",VLOOKUP(F501,'[1]2015GoalKeeper Stats'!$A$2:$S$109,8,FALSE),VLOOKUP(F501,'[1]2015Player Stats'!$A$2:$AB$830,8,FALSE))</f>
        <v>0</v>
      </c>
      <c r="P501">
        <f>IF(G501="GK",VLOOKUP(F501,'[1]2015GoalKeeper Stats'!$A$2:$S$109,9,FALSE),VLOOKUP(F501,'[1]2015Player Stats'!$A$2:$AB$830,9,FALSE))</f>
        <v>0</v>
      </c>
      <c r="Q501">
        <f>IF(G501="GK",VLOOKUP(F501,'[1]2015GoalKeeper Stats'!$A$2:$S$109,10,FALSE),VLOOKUP(F501,'[1]2015Player Stats'!$A$2:$AB$830,10,FALSE))</f>
        <v>0</v>
      </c>
      <c r="R501">
        <f>IF(G501="GK",VLOOKUP(F501,'[1]2015GoalKeeper Stats'!$A$2:$S$109,11,FALSE),VLOOKUP(F501,'[1]2015Player Stats'!$A$2:$AB$830,11,FALSE))</f>
        <v>0</v>
      </c>
      <c r="S501" t="str">
        <f>IF(G501="GK",VLOOKUP(F501,'[1]2015GoalKeeper Stats'!$A$2:$S$109,12,FALSE),VLOOKUP(F501,'[1]2015Player Stats'!$A$2:$AB$830,12,FALSE))</f>
        <v>0/0</v>
      </c>
      <c r="T501">
        <f>IF(G501="GK",VLOOKUP(F501,'[1]2015GoalKeeper Stats'!$A$2:$S$109,13,FALSE),VLOOKUP(F501,'[1]2015Player Stats'!$A$2:$AB$830,13,FALSE))</f>
        <v>0</v>
      </c>
      <c r="U501">
        <f>IF(G501="GK",VLOOKUP(F501,'[1]2015GoalKeeper Stats'!$A$2:$S$109,14,FALSE),VLOOKUP(F501,'[1]2015Player Stats'!$A$2:$AB$830,14,FALSE))</f>
        <v>0</v>
      </c>
      <c r="V501">
        <f>IF(G501="GK",VLOOKUP(F501,'[1]2015GoalKeeper Stats'!$A$2:$S$109,15,FALSE),VLOOKUP(F501,'[1]2015Player Stats'!$A$2:$AB$830,15,FALSE))</f>
        <v>0</v>
      </c>
      <c r="W501">
        <f>IF(G501="GK",VLOOKUP(F501,'[1]2015GoalKeeper Stats'!$A$2:$S$109,16,FALSE),VLOOKUP(F501,'[1]2015Player Stats'!$A$2:$AB$830,16,FALSE))</f>
        <v>0</v>
      </c>
      <c r="X501">
        <f>IF(G501="GK",VLOOKUP(F501,'[1]2015GoalKeeper Stats'!$A$2:$S$109,17,FALSE),VLOOKUP(F501,'[1]2015Player Stats'!$A$2:$AB$830,17,FALSE))</f>
        <v>0</v>
      </c>
      <c r="Y501">
        <f>IF(G501="GK",VLOOKUP(F501,'[1]2015GoalKeeper Stats'!$A$2:$S$109,18,FALSE),VLOOKUP(F501,'[1]2015Player Stats'!$A$2:$AB$830,18,FALSE))</f>
        <v>0</v>
      </c>
      <c r="Z501">
        <f>IF(G501="GK",VLOOKUP(F501,'[1]2015GoalKeeper Stats'!$A$2:$S$109,19,FALSE),VLOOKUP(F501,'[1]2015Player Stats'!$A$2:$AB$830,19,FALSE))</f>
        <v>0</v>
      </c>
      <c r="AA501">
        <f>IF(G501="GK",VLOOKUP(F501,'[1]2015GoalKeeper Stats'!$A$2:$S$109,20,FALSE),VLOOKUP(F501,'[1]2015Player Stats'!$A$2:$AB$830,20,FALSE))</f>
        <v>0</v>
      </c>
      <c r="AB501">
        <f>IF(G501="GK",VLOOKUP(F501,'[1]2015GoalKeeper Stats'!$A$2:$S$109,21,FALSE),VLOOKUP(F501,'[1]2015Player Stats'!$A$2:$AB$830,21,FALSE))</f>
        <v>0</v>
      </c>
      <c r="AC501">
        <f>IF(G501="GK",VLOOKUP(F501,'[1]2015GoalKeeper Stats'!$A$2:$S$109,22,FALSE),VLOOKUP(F501,'[1]2015Player Stats'!$A$2:$AB$830,22,FALSE))</f>
        <v>0</v>
      </c>
      <c r="AD501">
        <f>IF(G501="GK",VLOOKUP(F501,'[1]2015GoalKeeper Stats'!$A$2:$S$109,23,FALSE),VLOOKUP(F501,'[1]2015Player Stats'!$A$2:$AB$830,23,FALSE))</f>
        <v>0</v>
      </c>
      <c r="AE501">
        <f>IF(G501="GK",VLOOKUP(F501,'[1]2015GoalKeeper Stats'!$A$2:$S$109,24,FALSE),VLOOKUP(F501,'[1]2015Player Stats'!$A$2:$AB$830,24,FALSE))</f>
        <v>0</v>
      </c>
      <c r="AF501">
        <f>IF(G501="GK",VLOOKUP(F501,'[1]2015GoalKeeper Stats'!$A$2:$S$109,25,FALSE),VLOOKUP(F501,'[1]2015Player Stats'!$A$2:$AB$830,25,FALSE))</f>
        <v>0</v>
      </c>
      <c r="AG501">
        <f>IF(G501="GK",VLOOKUP(F501,'[1]2015GoalKeeper Stats'!$A$2:$S$109,26,FALSE),VLOOKUP(F501,'[1]2015Player Stats'!$A$2:$AB$830,26,FALSE))</f>
        <v>0</v>
      </c>
      <c r="AH501" s="51">
        <v>2015</v>
      </c>
      <c r="AI501" s="51">
        <v>34</v>
      </c>
      <c r="AJ501" s="51">
        <v>382</v>
      </c>
      <c r="AK501" s="51">
        <v>434</v>
      </c>
      <c r="AL501" s="51">
        <v>41</v>
      </c>
      <c r="AM501" s="51">
        <v>55</v>
      </c>
      <c r="AN501" s="51">
        <v>-14</v>
      </c>
      <c r="AO501" s="52">
        <v>42</v>
      </c>
      <c r="AP501" s="52">
        <v>46.37</v>
      </c>
      <c r="AQ501" s="52">
        <v>-4.38</v>
      </c>
      <c r="AR501" s="52">
        <v>-9.6199999999999992</v>
      </c>
      <c r="AS501" s="51">
        <v>44</v>
      </c>
      <c r="AT501" s="52">
        <v>44.4</v>
      </c>
    </row>
    <row r="502" spans="1:46" hidden="1">
      <c r="A502">
        <v>2015</v>
      </c>
      <c r="B502" t="s">
        <v>204</v>
      </c>
      <c r="C502" t="s">
        <v>204</v>
      </c>
      <c r="D502" t="s">
        <v>1238</v>
      </c>
      <c r="E502" t="s">
        <v>1679</v>
      </c>
      <c r="F502" t="str">
        <f t="shared" si="7"/>
        <v>Eric Ayuk</v>
      </c>
      <c r="G502" t="s">
        <v>860</v>
      </c>
      <c r="H502" s="143">
        <v>50000</v>
      </c>
      <c r="I502" s="143">
        <v>50000</v>
      </c>
      <c r="J502" t="str">
        <f>IF(G502="GK",VLOOKUP(F502,'[1]2015GoalKeeper Stats'!$A$2:$S$109,2,FALSE),VLOOKUP(F502,'[1]2015Player Stats'!$A$2:$AB$830,2,FALSE))</f>
        <v>PHI</v>
      </c>
      <c r="K502">
        <f>IF(G502="GK",VLOOKUP(F502,'[1]2015GoalKeeper Stats'!$A$2:$S$109,4,FALSE),VLOOKUP(F502,'[1]2015Player Stats'!$A$2:$AB$830,4,FALSE))</f>
        <v>28</v>
      </c>
      <c r="L502">
        <f>IF(G502="GK",VLOOKUP(F502,'[1]2015GoalKeeper Stats'!$A$2:$S$109,5,FALSE),VLOOKUP(F502,'[1]2015Player Stats'!$A$2:$AB$830,5,FALSE))</f>
        <v>14</v>
      </c>
      <c r="M502">
        <f>IF(G502="GK",VLOOKUP(F502,'[1]2015GoalKeeper Stats'!$A$2:$S$109,6,FALSE),VLOOKUP(F502,'[1]2015Player Stats'!$A$2:$AB$830,6,FALSE))</f>
        <v>1320</v>
      </c>
      <c r="N502">
        <f>IF(G502="GK",VLOOKUP(F502,'[1]2015GoalKeeper Stats'!$A$2:$S$109,7,FALSE),VLOOKUP(F502,'[1]2015Player Stats'!$A$2:$AB$830,7,FALSE))</f>
        <v>2</v>
      </c>
      <c r="O502">
        <f>IF(G502="GK",VLOOKUP(F502,'[1]2015GoalKeeper Stats'!$A$2:$S$109,8,FALSE),VLOOKUP(F502,'[1]2015Player Stats'!$A$2:$AB$830,8,FALSE))</f>
        <v>2</v>
      </c>
      <c r="P502">
        <f>IF(G502="GK",VLOOKUP(F502,'[1]2015GoalKeeper Stats'!$A$2:$S$109,9,FALSE),VLOOKUP(F502,'[1]2015Player Stats'!$A$2:$AB$830,9,FALSE))</f>
        <v>15</v>
      </c>
      <c r="Q502">
        <f>IF(G502="GK",VLOOKUP(F502,'[1]2015GoalKeeper Stats'!$A$2:$S$109,10,FALSE),VLOOKUP(F502,'[1]2015Player Stats'!$A$2:$AB$830,10,FALSE))</f>
        <v>5</v>
      </c>
      <c r="R502">
        <f>IF(G502="GK",VLOOKUP(F502,'[1]2015GoalKeeper Stats'!$A$2:$S$109,11,FALSE),VLOOKUP(F502,'[1]2015Player Stats'!$A$2:$AB$830,11,FALSE))</f>
        <v>0</v>
      </c>
      <c r="S502" t="str">
        <f>IF(G502="GK",VLOOKUP(F502,'[1]2015GoalKeeper Stats'!$A$2:$S$109,12,FALSE),VLOOKUP(F502,'[1]2015Player Stats'!$A$2:$AB$830,12,FALSE))</f>
        <v>0/0</v>
      </c>
      <c r="T502">
        <f>IF(G502="GK",VLOOKUP(F502,'[1]2015GoalKeeper Stats'!$A$2:$S$109,13,FALSE),VLOOKUP(F502,'[1]2015Player Stats'!$A$2:$AB$830,13,FALSE))</f>
        <v>1</v>
      </c>
      <c r="U502">
        <f>IF(G502="GK",VLOOKUP(F502,'[1]2015GoalKeeper Stats'!$A$2:$S$109,14,FALSE),VLOOKUP(F502,'[1]2015Player Stats'!$A$2:$AB$830,14,FALSE))</f>
        <v>1</v>
      </c>
      <c r="V502">
        <f>IF(G502="GK",VLOOKUP(F502,'[1]2015GoalKeeper Stats'!$A$2:$S$109,15,FALSE),VLOOKUP(F502,'[1]2015Player Stats'!$A$2:$AB$830,15,FALSE))</f>
        <v>0.14000000000000001</v>
      </c>
      <c r="W502">
        <f>IF(G502="GK",VLOOKUP(F502,'[1]2015GoalKeeper Stats'!$A$2:$S$109,16,FALSE),VLOOKUP(F502,'[1]2015Player Stats'!$A$2:$AB$830,16,FALSE))</f>
        <v>13.3</v>
      </c>
      <c r="X502">
        <f>IF(G502="GK",VLOOKUP(F502,'[1]2015GoalKeeper Stats'!$A$2:$S$109,17,FALSE),VLOOKUP(F502,'[1]2015Player Stats'!$A$2:$AB$830,17,FALSE))</f>
        <v>1</v>
      </c>
      <c r="Y502">
        <f>IF(G502="GK",VLOOKUP(F502,'[1]2015GoalKeeper Stats'!$A$2:$S$109,18,FALSE),VLOOKUP(F502,'[1]2015Player Stats'!$A$2:$AB$830,18,FALSE))</f>
        <v>1</v>
      </c>
      <c r="Z502">
        <f>IF(G502="GK",VLOOKUP(F502,'[1]2015GoalKeeper Stats'!$A$2:$S$109,19,FALSE),VLOOKUP(F502,'[1]2015Player Stats'!$A$2:$AB$830,19,FALSE))</f>
        <v>1</v>
      </c>
      <c r="AA502">
        <f>IF(G502="GK",VLOOKUP(F502,'[1]2015GoalKeeper Stats'!$A$2:$S$109,20,FALSE),VLOOKUP(F502,'[1]2015Player Stats'!$A$2:$AB$830,20,FALSE))</f>
        <v>0.14000000000000001</v>
      </c>
      <c r="AB502">
        <f>IF(G502="GK",VLOOKUP(F502,'[1]2015GoalKeeper Stats'!$A$2:$S$109,21,FALSE),VLOOKUP(F502,'[1]2015Player Stats'!$A$2:$AB$830,21,FALSE))</f>
        <v>19</v>
      </c>
      <c r="AC502">
        <f>IF(G502="GK",VLOOKUP(F502,'[1]2015GoalKeeper Stats'!$A$2:$S$109,22,FALSE),VLOOKUP(F502,'[1]2015Player Stats'!$A$2:$AB$830,22,FALSE))</f>
        <v>56</v>
      </c>
      <c r="AD502">
        <f>IF(G502="GK",VLOOKUP(F502,'[1]2015GoalKeeper Stats'!$A$2:$S$109,23,FALSE),VLOOKUP(F502,'[1]2015Player Stats'!$A$2:$AB$830,23,FALSE))</f>
        <v>4</v>
      </c>
      <c r="AE502">
        <f>IF(G502="GK",VLOOKUP(F502,'[1]2015GoalKeeper Stats'!$A$2:$S$109,24,FALSE),VLOOKUP(F502,'[1]2015Player Stats'!$A$2:$AB$830,24,FALSE))</f>
        <v>3</v>
      </c>
      <c r="AF502">
        <f>IF(G502="GK",VLOOKUP(F502,'[1]2015GoalKeeper Stats'!$A$2:$S$109,25,FALSE),VLOOKUP(F502,'[1]2015Player Stats'!$A$2:$AB$830,25,FALSE))</f>
        <v>1</v>
      </c>
      <c r="AG502">
        <f>IF(G502="GK",VLOOKUP(F502,'[1]2015GoalKeeper Stats'!$A$2:$S$109,26,FALSE),VLOOKUP(F502,'[1]2015Player Stats'!$A$2:$AB$830,26,FALSE))</f>
        <v>33.33</v>
      </c>
      <c r="AH502" s="51">
        <v>2015</v>
      </c>
      <c r="AI502" s="51">
        <v>34</v>
      </c>
      <c r="AJ502" s="51">
        <v>381</v>
      </c>
      <c r="AK502" s="51">
        <v>413</v>
      </c>
      <c r="AL502" s="51">
        <v>40</v>
      </c>
      <c r="AM502" s="51">
        <v>54</v>
      </c>
      <c r="AN502" s="51">
        <v>-14</v>
      </c>
      <c r="AO502" s="52">
        <v>39.479999999999997</v>
      </c>
      <c r="AP502" s="52">
        <v>46.61</v>
      </c>
      <c r="AQ502" s="52">
        <v>-7.13</v>
      </c>
      <c r="AR502" s="52">
        <v>-6.87</v>
      </c>
      <c r="AS502" s="51">
        <v>37</v>
      </c>
      <c r="AT502" s="52">
        <v>41.91</v>
      </c>
    </row>
    <row r="503" spans="1:46" hidden="1">
      <c r="A503">
        <v>2015</v>
      </c>
      <c r="B503" t="s">
        <v>193</v>
      </c>
      <c r="C503" t="s">
        <v>193</v>
      </c>
      <c r="D503" t="s">
        <v>1535</v>
      </c>
      <c r="E503" t="s">
        <v>1680</v>
      </c>
      <c r="F503" t="str">
        <f t="shared" si="7"/>
        <v>George Fochive</v>
      </c>
      <c r="G503" t="s">
        <v>860</v>
      </c>
      <c r="H503" s="143">
        <v>50000</v>
      </c>
      <c r="I503" s="143">
        <v>50000</v>
      </c>
      <c r="J503" t="str">
        <f>IF(G503="GK",VLOOKUP(F503,'[1]2015GoalKeeper Stats'!$A$2:$S$109,2,FALSE),VLOOKUP(F503,'[1]2015Player Stats'!$A$2:$AB$830,2,FALSE))</f>
        <v>POR</v>
      </c>
      <c r="K503">
        <f>IF(G503="GK",VLOOKUP(F503,'[1]2015GoalKeeper Stats'!$A$2:$S$109,4,FALSE),VLOOKUP(F503,'[1]2015Player Stats'!$A$2:$AB$830,4,FALSE))</f>
        <v>11</v>
      </c>
      <c r="L503">
        <f>IF(G503="GK",VLOOKUP(F503,'[1]2015GoalKeeper Stats'!$A$2:$S$109,5,FALSE),VLOOKUP(F503,'[1]2015Player Stats'!$A$2:$AB$830,5,FALSE))</f>
        <v>8</v>
      </c>
      <c r="M503">
        <f>IF(G503="GK",VLOOKUP(F503,'[1]2015GoalKeeper Stats'!$A$2:$S$109,6,FALSE),VLOOKUP(F503,'[1]2015Player Stats'!$A$2:$AB$830,6,FALSE))</f>
        <v>684</v>
      </c>
      <c r="N503">
        <f>IF(G503="GK",VLOOKUP(F503,'[1]2015GoalKeeper Stats'!$A$2:$S$109,7,FALSE),VLOOKUP(F503,'[1]2015Player Stats'!$A$2:$AB$830,7,FALSE))</f>
        <v>0</v>
      </c>
      <c r="O503">
        <f>IF(G503="GK",VLOOKUP(F503,'[1]2015GoalKeeper Stats'!$A$2:$S$109,8,FALSE),VLOOKUP(F503,'[1]2015Player Stats'!$A$2:$AB$830,8,FALSE))</f>
        <v>1</v>
      </c>
      <c r="P503">
        <f>IF(G503="GK",VLOOKUP(F503,'[1]2015GoalKeeper Stats'!$A$2:$S$109,9,FALSE),VLOOKUP(F503,'[1]2015Player Stats'!$A$2:$AB$830,9,FALSE))</f>
        <v>9</v>
      </c>
      <c r="Q503">
        <f>IF(G503="GK",VLOOKUP(F503,'[1]2015GoalKeeper Stats'!$A$2:$S$109,10,FALSE),VLOOKUP(F503,'[1]2015Player Stats'!$A$2:$AB$830,10,FALSE))</f>
        <v>1</v>
      </c>
      <c r="R503">
        <f>IF(G503="GK",VLOOKUP(F503,'[1]2015GoalKeeper Stats'!$A$2:$S$109,11,FALSE),VLOOKUP(F503,'[1]2015Player Stats'!$A$2:$AB$830,11,FALSE))</f>
        <v>0</v>
      </c>
      <c r="S503" t="str">
        <f>IF(G503="GK",VLOOKUP(F503,'[1]2015GoalKeeper Stats'!$A$2:$S$109,12,FALSE),VLOOKUP(F503,'[1]2015Player Stats'!$A$2:$AB$830,12,FALSE))</f>
        <v>0/0</v>
      </c>
      <c r="T503">
        <f>IF(G503="GK",VLOOKUP(F503,'[1]2015GoalKeeper Stats'!$A$2:$S$109,13,FALSE),VLOOKUP(F503,'[1]2015Player Stats'!$A$2:$AB$830,13,FALSE))</f>
        <v>0</v>
      </c>
      <c r="U503">
        <f>IF(G503="GK",VLOOKUP(F503,'[1]2015GoalKeeper Stats'!$A$2:$S$109,14,FALSE),VLOOKUP(F503,'[1]2015Player Stats'!$A$2:$AB$830,14,FALSE))</f>
        <v>0</v>
      </c>
      <c r="V503">
        <f>IF(G503="GK",VLOOKUP(F503,'[1]2015GoalKeeper Stats'!$A$2:$S$109,15,FALSE),VLOOKUP(F503,'[1]2015Player Stats'!$A$2:$AB$830,15,FALSE))</f>
        <v>0</v>
      </c>
      <c r="W503">
        <f>IF(G503="GK",VLOOKUP(F503,'[1]2015GoalKeeper Stats'!$A$2:$S$109,16,FALSE),VLOOKUP(F503,'[1]2015Player Stats'!$A$2:$AB$830,16,FALSE))</f>
        <v>0</v>
      </c>
      <c r="X503">
        <f>IF(G503="GK",VLOOKUP(F503,'[1]2015GoalKeeper Stats'!$A$2:$S$109,17,FALSE),VLOOKUP(F503,'[1]2015Player Stats'!$A$2:$AB$830,17,FALSE))</f>
        <v>0</v>
      </c>
      <c r="Y503">
        <f>IF(G503="GK",VLOOKUP(F503,'[1]2015GoalKeeper Stats'!$A$2:$S$109,18,FALSE),VLOOKUP(F503,'[1]2015Player Stats'!$A$2:$AB$830,18,FALSE))</f>
        <v>1</v>
      </c>
      <c r="Z503">
        <f>IF(G503="GK",VLOOKUP(F503,'[1]2015GoalKeeper Stats'!$A$2:$S$109,19,FALSE),VLOOKUP(F503,'[1]2015Player Stats'!$A$2:$AB$830,19,FALSE))</f>
        <v>0</v>
      </c>
      <c r="AA503">
        <f>IF(G503="GK",VLOOKUP(F503,'[1]2015GoalKeeper Stats'!$A$2:$S$109,20,FALSE),VLOOKUP(F503,'[1]2015Player Stats'!$A$2:$AB$830,20,FALSE))</f>
        <v>0.13</v>
      </c>
      <c r="AB503">
        <f>IF(G503="GK",VLOOKUP(F503,'[1]2015GoalKeeper Stats'!$A$2:$S$109,21,FALSE),VLOOKUP(F503,'[1]2015Player Stats'!$A$2:$AB$830,21,FALSE))</f>
        <v>22</v>
      </c>
      <c r="AC503">
        <f>IF(G503="GK",VLOOKUP(F503,'[1]2015GoalKeeper Stats'!$A$2:$S$109,22,FALSE),VLOOKUP(F503,'[1]2015Player Stats'!$A$2:$AB$830,22,FALSE))</f>
        <v>14</v>
      </c>
      <c r="AD503">
        <f>IF(G503="GK",VLOOKUP(F503,'[1]2015GoalKeeper Stats'!$A$2:$S$109,23,FALSE),VLOOKUP(F503,'[1]2015Player Stats'!$A$2:$AB$830,23,FALSE))</f>
        <v>0</v>
      </c>
      <c r="AE503">
        <f>IF(G503="GK",VLOOKUP(F503,'[1]2015GoalKeeper Stats'!$A$2:$S$109,24,FALSE),VLOOKUP(F503,'[1]2015Player Stats'!$A$2:$AB$830,24,FALSE))</f>
        <v>2</v>
      </c>
      <c r="AF503">
        <f>IF(G503="GK",VLOOKUP(F503,'[1]2015GoalKeeper Stats'!$A$2:$S$109,25,FALSE),VLOOKUP(F503,'[1]2015Player Stats'!$A$2:$AB$830,25,FALSE))</f>
        <v>0</v>
      </c>
      <c r="AG503">
        <f>IF(G503="GK",VLOOKUP(F503,'[1]2015GoalKeeper Stats'!$A$2:$S$109,26,FALSE),VLOOKUP(F503,'[1]2015Player Stats'!$A$2:$AB$830,26,FALSE))</f>
        <v>11.11</v>
      </c>
      <c r="AH503" s="51">
        <v>2015</v>
      </c>
      <c r="AI503" s="51">
        <v>34</v>
      </c>
      <c r="AJ503" s="51">
        <v>486</v>
      </c>
      <c r="AK503" s="51">
        <v>405</v>
      </c>
      <c r="AL503" s="51">
        <v>41</v>
      </c>
      <c r="AM503" s="51">
        <v>39</v>
      </c>
      <c r="AN503" s="51">
        <v>2</v>
      </c>
      <c r="AO503" s="52">
        <v>46.17</v>
      </c>
      <c r="AP503" s="52">
        <v>36.56</v>
      </c>
      <c r="AQ503" s="52">
        <v>9.61</v>
      </c>
      <c r="AR503" s="52">
        <v>-7.61</v>
      </c>
      <c r="AS503" s="51">
        <v>53</v>
      </c>
      <c r="AT503" s="52">
        <v>54.55</v>
      </c>
    </row>
    <row r="504" spans="1:46" hidden="1">
      <c r="A504">
        <v>2015</v>
      </c>
      <c r="B504" t="s">
        <v>193</v>
      </c>
      <c r="C504" t="s">
        <v>193</v>
      </c>
      <c r="D504" t="s">
        <v>1134</v>
      </c>
      <c r="E504" t="s">
        <v>1681</v>
      </c>
      <c r="F504" t="str">
        <f t="shared" si="7"/>
        <v>Anthony Manning</v>
      </c>
      <c r="G504" t="s">
        <v>893</v>
      </c>
      <c r="H504" s="143">
        <v>50000</v>
      </c>
      <c r="I504" s="143">
        <v>50000</v>
      </c>
      <c r="J504" t="str">
        <f>IF(G504="GK",VLOOKUP(F504,'[1]2015GoalKeeper Stats'!$A$2:$S$109,2,FALSE),VLOOKUP(F504,'[1]2015Player Stats'!$A$2:$AB$830,2,FALSE))</f>
        <v>POR</v>
      </c>
      <c r="K504">
        <f>IF(G504="GK",VLOOKUP(F504,'[1]2015GoalKeeper Stats'!$A$2:$S$109,4,FALSE),VLOOKUP(F504,'[1]2015Player Stats'!$A$2:$AB$830,4,FALSE))</f>
        <v>0</v>
      </c>
      <c r="L504">
        <f>IF(G504="GK",VLOOKUP(F504,'[1]2015GoalKeeper Stats'!$A$2:$S$109,5,FALSE),VLOOKUP(F504,'[1]2015Player Stats'!$A$2:$AB$830,5,FALSE))</f>
        <v>0</v>
      </c>
      <c r="M504">
        <f>IF(G504="GK",VLOOKUP(F504,'[1]2015GoalKeeper Stats'!$A$2:$S$109,6,FALSE),VLOOKUP(F504,'[1]2015Player Stats'!$A$2:$AB$830,6,FALSE))</f>
        <v>0</v>
      </c>
      <c r="N504">
        <f>IF(G504="GK",VLOOKUP(F504,'[1]2015GoalKeeper Stats'!$A$2:$S$109,7,FALSE),VLOOKUP(F504,'[1]2015Player Stats'!$A$2:$AB$830,7,FALSE))</f>
        <v>0</v>
      </c>
      <c r="O504">
        <f>IF(G504="GK",VLOOKUP(F504,'[1]2015GoalKeeper Stats'!$A$2:$S$109,8,FALSE),VLOOKUP(F504,'[1]2015Player Stats'!$A$2:$AB$830,8,FALSE))</f>
        <v>0</v>
      </c>
      <c r="P504">
        <f>IF(G504="GK",VLOOKUP(F504,'[1]2015GoalKeeper Stats'!$A$2:$S$109,9,FALSE),VLOOKUP(F504,'[1]2015Player Stats'!$A$2:$AB$830,9,FALSE))</f>
        <v>0</v>
      </c>
      <c r="Q504">
        <f>IF(G504="GK",VLOOKUP(F504,'[1]2015GoalKeeper Stats'!$A$2:$S$109,10,FALSE),VLOOKUP(F504,'[1]2015Player Stats'!$A$2:$AB$830,10,FALSE))</f>
        <v>0</v>
      </c>
      <c r="R504">
        <f>IF(G504="GK",VLOOKUP(F504,'[1]2015GoalKeeper Stats'!$A$2:$S$109,11,FALSE),VLOOKUP(F504,'[1]2015Player Stats'!$A$2:$AB$830,11,FALSE))</f>
        <v>0</v>
      </c>
      <c r="S504" t="str">
        <f>IF(G504="GK",VLOOKUP(F504,'[1]2015GoalKeeper Stats'!$A$2:$S$109,12,FALSE),VLOOKUP(F504,'[1]2015Player Stats'!$A$2:$AB$830,12,FALSE))</f>
        <v>0/0</v>
      </c>
      <c r="T504">
        <f>IF(G504="GK",VLOOKUP(F504,'[1]2015GoalKeeper Stats'!$A$2:$S$109,13,FALSE),VLOOKUP(F504,'[1]2015Player Stats'!$A$2:$AB$830,13,FALSE))</f>
        <v>0</v>
      </c>
      <c r="U504">
        <f>IF(G504="GK",VLOOKUP(F504,'[1]2015GoalKeeper Stats'!$A$2:$S$109,14,FALSE),VLOOKUP(F504,'[1]2015Player Stats'!$A$2:$AB$830,14,FALSE))</f>
        <v>0</v>
      </c>
      <c r="V504">
        <f>IF(G504="GK",VLOOKUP(F504,'[1]2015GoalKeeper Stats'!$A$2:$S$109,15,FALSE),VLOOKUP(F504,'[1]2015Player Stats'!$A$2:$AB$830,15,FALSE))</f>
        <v>0</v>
      </c>
      <c r="W504">
        <f>IF(G504="GK",VLOOKUP(F504,'[1]2015GoalKeeper Stats'!$A$2:$S$109,16,FALSE),VLOOKUP(F504,'[1]2015Player Stats'!$A$2:$AB$830,16,FALSE))</f>
        <v>0</v>
      </c>
      <c r="X504">
        <f>IF(G504="GK",VLOOKUP(F504,'[1]2015GoalKeeper Stats'!$A$2:$S$109,17,FALSE),VLOOKUP(F504,'[1]2015Player Stats'!$A$2:$AB$830,17,FALSE))</f>
        <v>0</v>
      </c>
      <c r="Y504">
        <f>IF(G504="GK",VLOOKUP(F504,'[1]2015GoalKeeper Stats'!$A$2:$S$109,18,FALSE),VLOOKUP(F504,'[1]2015Player Stats'!$A$2:$AB$830,18,FALSE))</f>
        <v>0</v>
      </c>
      <c r="Z504">
        <f>IF(G504="GK",VLOOKUP(F504,'[1]2015GoalKeeper Stats'!$A$2:$S$109,19,FALSE),VLOOKUP(F504,'[1]2015Player Stats'!$A$2:$AB$830,19,FALSE))</f>
        <v>0</v>
      </c>
      <c r="AA504">
        <f>IF(G504="GK",VLOOKUP(F504,'[1]2015GoalKeeper Stats'!$A$2:$S$109,20,FALSE),VLOOKUP(F504,'[1]2015Player Stats'!$A$2:$AB$830,20,FALSE))</f>
        <v>0</v>
      </c>
      <c r="AB504">
        <f>IF(G504="GK",VLOOKUP(F504,'[1]2015GoalKeeper Stats'!$A$2:$S$109,21,FALSE),VLOOKUP(F504,'[1]2015Player Stats'!$A$2:$AB$830,21,FALSE))</f>
        <v>0</v>
      </c>
      <c r="AC504">
        <f>IF(G504="GK",VLOOKUP(F504,'[1]2015GoalKeeper Stats'!$A$2:$S$109,22,FALSE),VLOOKUP(F504,'[1]2015Player Stats'!$A$2:$AB$830,22,FALSE))</f>
        <v>0</v>
      </c>
      <c r="AD504">
        <f>IF(G504="GK",VLOOKUP(F504,'[1]2015GoalKeeper Stats'!$A$2:$S$109,23,FALSE),VLOOKUP(F504,'[1]2015Player Stats'!$A$2:$AB$830,23,FALSE))</f>
        <v>0</v>
      </c>
      <c r="AE504">
        <f>IF(G504="GK",VLOOKUP(F504,'[1]2015GoalKeeper Stats'!$A$2:$S$109,24,FALSE),VLOOKUP(F504,'[1]2015Player Stats'!$A$2:$AB$830,24,FALSE))</f>
        <v>0</v>
      </c>
      <c r="AF504">
        <f>IF(G504="GK",VLOOKUP(F504,'[1]2015GoalKeeper Stats'!$A$2:$S$109,25,FALSE),VLOOKUP(F504,'[1]2015Player Stats'!$A$2:$AB$830,25,FALSE))</f>
        <v>0</v>
      </c>
      <c r="AG504">
        <f>IF(G504="GK",VLOOKUP(F504,'[1]2015GoalKeeper Stats'!$A$2:$S$109,26,FALSE),VLOOKUP(F504,'[1]2015Player Stats'!$A$2:$AB$830,26,FALSE))</f>
        <v>0</v>
      </c>
      <c r="AH504" s="51">
        <v>2015</v>
      </c>
      <c r="AI504" s="51">
        <v>34</v>
      </c>
      <c r="AJ504" s="51">
        <v>486</v>
      </c>
      <c r="AK504" s="51">
        <v>405</v>
      </c>
      <c r="AL504" s="51">
        <v>41</v>
      </c>
      <c r="AM504" s="51">
        <v>39</v>
      </c>
      <c r="AN504" s="51">
        <v>2</v>
      </c>
      <c r="AO504" s="52">
        <v>46.17</v>
      </c>
      <c r="AP504" s="52">
        <v>36.56</v>
      </c>
      <c r="AQ504" s="52">
        <v>9.61</v>
      </c>
      <c r="AR504" s="52">
        <v>-7.61</v>
      </c>
      <c r="AS504" s="51">
        <v>53</v>
      </c>
      <c r="AT504" s="52">
        <v>54.55</v>
      </c>
    </row>
    <row r="505" spans="1:46" hidden="1">
      <c r="A505">
        <v>2015</v>
      </c>
      <c r="B505" t="s">
        <v>193</v>
      </c>
      <c r="C505" t="s">
        <v>193</v>
      </c>
      <c r="D505" t="s">
        <v>1127</v>
      </c>
      <c r="E505" t="s">
        <v>1682</v>
      </c>
      <c r="F505" t="str">
        <f t="shared" si="7"/>
        <v>Taylor Peay</v>
      </c>
      <c r="G505" t="s">
        <v>893</v>
      </c>
      <c r="H505" s="143">
        <v>50000</v>
      </c>
      <c r="I505" s="143">
        <v>50000</v>
      </c>
      <c r="J505" t="str">
        <f>IF(G505="GK",VLOOKUP(F505,'[1]2015GoalKeeper Stats'!$A$2:$S$109,2,FALSE),VLOOKUP(F505,'[1]2015Player Stats'!$A$2:$AB$830,2,FALSE))</f>
        <v>POR</v>
      </c>
      <c r="K505">
        <f>IF(G505="GK",VLOOKUP(F505,'[1]2015GoalKeeper Stats'!$A$2:$S$109,4,FALSE),VLOOKUP(F505,'[1]2015Player Stats'!$A$2:$AB$830,4,FALSE))</f>
        <v>5</v>
      </c>
      <c r="L505">
        <f>IF(G505="GK",VLOOKUP(F505,'[1]2015GoalKeeper Stats'!$A$2:$S$109,5,FALSE),VLOOKUP(F505,'[1]2015Player Stats'!$A$2:$AB$830,5,FALSE))</f>
        <v>3</v>
      </c>
      <c r="M505">
        <f>IF(G505="GK",VLOOKUP(F505,'[1]2015GoalKeeper Stats'!$A$2:$S$109,6,FALSE),VLOOKUP(F505,'[1]2015Player Stats'!$A$2:$AB$830,6,FALSE))</f>
        <v>319</v>
      </c>
      <c r="N505">
        <f>IF(G505="GK",VLOOKUP(F505,'[1]2015GoalKeeper Stats'!$A$2:$S$109,7,FALSE),VLOOKUP(F505,'[1]2015Player Stats'!$A$2:$AB$830,7,FALSE))</f>
        <v>0</v>
      </c>
      <c r="O505">
        <f>IF(G505="GK",VLOOKUP(F505,'[1]2015GoalKeeper Stats'!$A$2:$S$109,8,FALSE),VLOOKUP(F505,'[1]2015Player Stats'!$A$2:$AB$830,8,FALSE))</f>
        <v>0</v>
      </c>
      <c r="P505">
        <f>IF(G505="GK",VLOOKUP(F505,'[1]2015GoalKeeper Stats'!$A$2:$S$109,9,FALSE),VLOOKUP(F505,'[1]2015Player Stats'!$A$2:$AB$830,9,FALSE))</f>
        <v>2</v>
      </c>
      <c r="Q505">
        <f>IF(G505="GK",VLOOKUP(F505,'[1]2015GoalKeeper Stats'!$A$2:$S$109,10,FALSE),VLOOKUP(F505,'[1]2015Player Stats'!$A$2:$AB$830,10,FALSE))</f>
        <v>1</v>
      </c>
      <c r="R505">
        <f>IF(G505="GK",VLOOKUP(F505,'[1]2015GoalKeeper Stats'!$A$2:$S$109,11,FALSE),VLOOKUP(F505,'[1]2015Player Stats'!$A$2:$AB$830,11,FALSE))</f>
        <v>0</v>
      </c>
      <c r="S505" t="str">
        <f>IF(G505="GK",VLOOKUP(F505,'[1]2015GoalKeeper Stats'!$A$2:$S$109,12,FALSE),VLOOKUP(F505,'[1]2015Player Stats'!$A$2:$AB$830,12,FALSE))</f>
        <v>0/0</v>
      </c>
      <c r="T505">
        <f>IF(G505="GK",VLOOKUP(F505,'[1]2015GoalKeeper Stats'!$A$2:$S$109,13,FALSE),VLOOKUP(F505,'[1]2015Player Stats'!$A$2:$AB$830,13,FALSE))</f>
        <v>0</v>
      </c>
      <c r="U505">
        <f>IF(G505="GK",VLOOKUP(F505,'[1]2015GoalKeeper Stats'!$A$2:$S$109,14,FALSE),VLOOKUP(F505,'[1]2015Player Stats'!$A$2:$AB$830,14,FALSE))</f>
        <v>0</v>
      </c>
      <c r="V505">
        <f>IF(G505="GK",VLOOKUP(F505,'[1]2015GoalKeeper Stats'!$A$2:$S$109,15,FALSE),VLOOKUP(F505,'[1]2015Player Stats'!$A$2:$AB$830,15,FALSE))</f>
        <v>0</v>
      </c>
      <c r="W505">
        <f>IF(G505="GK",VLOOKUP(F505,'[1]2015GoalKeeper Stats'!$A$2:$S$109,16,FALSE),VLOOKUP(F505,'[1]2015Player Stats'!$A$2:$AB$830,16,FALSE))</f>
        <v>0</v>
      </c>
      <c r="X505">
        <f>IF(G505="GK",VLOOKUP(F505,'[1]2015GoalKeeper Stats'!$A$2:$S$109,17,FALSE),VLOOKUP(F505,'[1]2015Player Stats'!$A$2:$AB$830,17,FALSE))</f>
        <v>0</v>
      </c>
      <c r="Y505">
        <f>IF(G505="GK",VLOOKUP(F505,'[1]2015GoalKeeper Stats'!$A$2:$S$109,18,FALSE),VLOOKUP(F505,'[1]2015Player Stats'!$A$2:$AB$830,18,FALSE))</f>
        <v>0</v>
      </c>
      <c r="Z505">
        <f>IF(G505="GK",VLOOKUP(F505,'[1]2015GoalKeeper Stats'!$A$2:$S$109,19,FALSE),VLOOKUP(F505,'[1]2015Player Stats'!$A$2:$AB$830,19,FALSE))</f>
        <v>0</v>
      </c>
      <c r="AA505">
        <f>IF(G505="GK",VLOOKUP(F505,'[1]2015GoalKeeper Stats'!$A$2:$S$109,20,FALSE),VLOOKUP(F505,'[1]2015Player Stats'!$A$2:$AB$830,20,FALSE))</f>
        <v>0</v>
      </c>
      <c r="AB505">
        <f>IF(G505="GK",VLOOKUP(F505,'[1]2015GoalKeeper Stats'!$A$2:$S$109,21,FALSE),VLOOKUP(F505,'[1]2015Player Stats'!$A$2:$AB$830,21,FALSE))</f>
        <v>2</v>
      </c>
      <c r="AC505">
        <f>IF(G505="GK",VLOOKUP(F505,'[1]2015GoalKeeper Stats'!$A$2:$S$109,22,FALSE),VLOOKUP(F505,'[1]2015Player Stats'!$A$2:$AB$830,22,FALSE))</f>
        <v>0</v>
      </c>
      <c r="AD505">
        <f>IF(G505="GK",VLOOKUP(F505,'[1]2015GoalKeeper Stats'!$A$2:$S$109,23,FALSE),VLOOKUP(F505,'[1]2015Player Stats'!$A$2:$AB$830,23,FALSE))</f>
        <v>0</v>
      </c>
      <c r="AE505">
        <f>IF(G505="GK",VLOOKUP(F505,'[1]2015GoalKeeper Stats'!$A$2:$S$109,24,FALSE),VLOOKUP(F505,'[1]2015Player Stats'!$A$2:$AB$830,24,FALSE))</f>
        <v>0</v>
      </c>
      <c r="AF505">
        <f>IF(G505="GK",VLOOKUP(F505,'[1]2015GoalKeeper Stats'!$A$2:$S$109,25,FALSE),VLOOKUP(F505,'[1]2015Player Stats'!$A$2:$AB$830,25,FALSE))</f>
        <v>0</v>
      </c>
      <c r="AG505">
        <f>IF(G505="GK",VLOOKUP(F505,'[1]2015GoalKeeper Stats'!$A$2:$S$109,26,FALSE),VLOOKUP(F505,'[1]2015Player Stats'!$A$2:$AB$830,26,FALSE))</f>
        <v>50</v>
      </c>
      <c r="AH505" s="51">
        <v>2015</v>
      </c>
      <c r="AI505" s="51">
        <v>34</v>
      </c>
      <c r="AJ505" s="51">
        <v>486</v>
      </c>
      <c r="AK505" s="51">
        <v>405</v>
      </c>
      <c r="AL505" s="51">
        <v>41</v>
      </c>
      <c r="AM505" s="51">
        <v>39</v>
      </c>
      <c r="AN505" s="51">
        <v>2</v>
      </c>
      <c r="AO505" s="52">
        <v>46.17</v>
      </c>
      <c r="AP505" s="52">
        <v>36.56</v>
      </c>
      <c r="AQ505" s="52">
        <v>9.61</v>
      </c>
      <c r="AR505" s="52">
        <v>-7.61</v>
      </c>
      <c r="AS505" s="51">
        <v>53</v>
      </c>
      <c r="AT505" s="52">
        <v>54.55</v>
      </c>
    </row>
    <row r="506" spans="1:46" hidden="1">
      <c r="A506">
        <v>2015</v>
      </c>
      <c r="B506" t="s">
        <v>194</v>
      </c>
      <c r="C506" t="s">
        <v>194</v>
      </c>
      <c r="D506" t="s">
        <v>1683</v>
      </c>
      <c r="E506" t="s">
        <v>1684</v>
      </c>
      <c r="F506" t="str">
        <f t="shared" si="7"/>
        <v>Phanuel Kavita</v>
      </c>
      <c r="G506" t="s">
        <v>893</v>
      </c>
      <c r="H506" s="143">
        <v>50000</v>
      </c>
      <c r="I506" s="143">
        <v>50000</v>
      </c>
      <c r="J506" t="str">
        <f>IF(G506="GK",VLOOKUP(F506,'[1]2015GoalKeeper Stats'!$A$2:$S$109,2,FALSE),VLOOKUP(F506,'[1]2015Player Stats'!$A$2:$AB$830,2,FALSE))</f>
        <v>RSL</v>
      </c>
      <c r="K506">
        <f>IF(G506="GK",VLOOKUP(F506,'[1]2015GoalKeeper Stats'!$A$2:$S$109,4,FALSE),VLOOKUP(F506,'[1]2015Player Stats'!$A$2:$AB$830,4,FALSE))</f>
        <v>2</v>
      </c>
      <c r="L506">
        <f>IF(G506="GK",VLOOKUP(F506,'[1]2015GoalKeeper Stats'!$A$2:$S$109,5,FALSE),VLOOKUP(F506,'[1]2015Player Stats'!$A$2:$AB$830,5,FALSE))</f>
        <v>2</v>
      </c>
      <c r="M506">
        <f>IF(G506="GK",VLOOKUP(F506,'[1]2015GoalKeeper Stats'!$A$2:$S$109,6,FALSE),VLOOKUP(F506,'[1]2015Player Stats'!$A$2:$AB$830,6,FALSE))</f>
        <v>180</v>
      </c>
      <c r="N506">
        <f>IF(G506="GK",VLOOKUP(F506,'[1]2015GoalKeeper Stats'!$A$2:$S$109,7,FALSE),VLOOKUP(F506,'[1]2015Player Stats'!$A$2:$AB$830,7,FALSE))</f>
        <v>0</v>
      </c>
      <c r="O506">
        <f>IF(G506="GK",VLOOKUP(F506,'[1]2015GoalKeeper Stats'!$A$2:$S$109,8,FALSE),VLOOKUP(F506,'[1]2015Player Stats'!$A$2:$AB$830,8,FALSE))</f>
        <v>0</v>
      </c>
      <c r="P506">
        <f>IF(G506="GK",VLOOKUP(F506,'[1]2015GoalKeeper Stats'!$A$2:$S$109,9,FALSE),VLOOKUP(F506,'[1]2015Player Stats'!$A$2:$AB$830,9,FALSE))</f>
        <v>1</v>
      </c>
      <c r="Q506">
        <f>IF(G506="GK",VLOOKUP(F506,'[1]2015GoalKeeper Stats'!$A$2:$S$109,10,FALSE),VLOOKUP(F506,'[1]2015Player Stats'!$A$2:$AB$830,10,FALSE))</f>
        <v>0</v>
      </c>
      <c r="R506">
        <f>IF(G506="GK",VLOOKUP(F506,'[1]2015GoalKeeper Stats'!$A$2:$S$109,11,FALSE),VLOOKUP(F506,'[1]2015Player Stats'!$A$2:$AB$830,11,FALSE))</f>
        <v>0</v>
      </c>
      <c r="S506" t="str">
        <f>IF(G506="GK",VLOOKUP(F506,'[1]2015GoalKeeper Stats'!$A$2:$S$109,12,FALSE),VLOOKUP(F506,'[1]2015Player Stats'!$A$2:$AB$830,12,FALSE))</f>
        <v>0/0</v>
      </c>
      <c r="T506">
        <f>IF(G506="GK",VLOOKUP(F506,'[1]2015GoalKeeper Stats'!$A$2:$S$109,13,FALSE),VLOOKUP(F506,'[1]2015Player Stats'!$A$2:$AB$830,13,FALSE))</f>
        <v>0</v>
      </c>
      <c r="U506">
        <f>IF(G506="GK",VLOOKUP(F506,'[1]2015GoalKeeper Stats'!$A$2:$S$109,14,FALSE),VLOOKUP(F506,'[1]2015Player Stats'!$A$2:$AB$830,14,FALSE))</f>
        <v>0</v>
      </c>
      <c r="V506">
        <f>IF(G506="GK",VLOOKUP(F506,'[1]2015GoalKeeper Stats'!$A$2:$S$109,15,FALSE),VLOOKUP(F506,'[1]2015Player Stats'!$A$2:$AB$830,15,FALSE))</f>
        <v>0</v>
      </c>
      <c r="W506">
        <f>IF(G506="GK",VLOOKUP(F506,'[1]2015GoalKeeper Stats'!$A$2:$S$109,16,FALSE),VLOOKUP(F506,'[1]2015Player Stats'!$A$2:$AB$830,16,FALSE))</f>
        <v>0</v>
      </c>
      <c r="X506">
        <f>IF(G506="GK",VLOOKUP(F506,'[1]2015GoalKeeper Stats'!$A$2:$S$109,17,FALSE),VLOOKUP(F506,'[1]2015Player Stats'!$A$2:$AB$830,17,FALSE))</f>
        <v>0</v>
      </c>
      <c r="Y506">
        <f>IF(G506="GK",VLOOKUP(F506,'[1]2015GoalKeeper Stats'!$A$2:$S$109,18,FALSE),VLOOKUP(F506,'[1]2015Player Stats'!$A$2:$AB$830,18,FALSE))</f>
        <v>0</v>
      </c>
      <c r="Z506">
        <f>IF(G506="GK",VLOOKUP(F506,'[1]2015GoalKeeper Stats'!$A$2:$S$109,19,FALSE),VLOOKUP(F506,'[1]2015Player Stats'!$A$2:$AB$830,19,FALSE))</f>
        <v>0</v>
      </c>
      <c r="AA506">
        <f>IF(G506="GK",VLOOKUP(F506,'[1]2015GoalKeeper Stats'!$A$2:$S$109,20,FALSE),VLOOKUP(F506,'[1]2015Player Stats'!$A$2:$AB$830,20,FALSE))</f>
        <v>0</v>
      </c>
      <c r="AB506">
        <f>IF(G506="GK",VLOOKUP(F506,'[1]2015GoalKeeper Stats'!$A$2:$S$109,21,FALSE),VLOOKUP(F506,'[1]2015Player Stats'!$A$2:$AB$830,21,FALSE))</f>
        <v>2</v>
      </c>
      <c r="AC506">
        <f>IF(G506="GK",VLOOKUP(F506,'[1]2015GoalKeeper Stats'!$A$2:$S$109,22,FALSE),VLOOKUP(F506,'[1]2015Player Stats'!$A$2:$AB$830,22,FALSE))</f>
        <v>1</v>
      </c>
      <c r="AD506">
        <f>IF(G506="GK",VLOOKUP(F506,'[1]2015GoalKeeper Stats'!$A$2:$S$109,23,FALSE),VLOOKUP(F506,'[1]2015Player Stats'!$A$2:$AB$830,23,FALSE))</f>
        <v>0</v>
      </c>
      <c r="AE506">
        <f>IF(G506="GK",VLOOKUP(F506,'[1]2015GoalKeeper Stats'!$A$2:$S$109,24,FALSE),VLOOKUP(F506,'[1]2015Player Stats'!$A$2:$AB$830,24,FALSE))</f>
        <v>1</v>
      </c>
      <c r="AF506">
        <f>IF(G506="GK",VLOOKUP(F506,'[1]2015GoalKeeper Stats'!$A$2:$S$109,25,FALSE),VLOOKUP(F506,'[1]2015Player Stats'!$A$2:$AB$830,25,FALSE))</f>
        <v>0</v>
      </c>
      <c r="AG506">
        <f>IF(G506="GK",VLOOKUP(F506,'[1]2015GoalKeeper Stats'!$A$2:$S$109,26,FALSE),VLOOKUP(F506,'[1]2015Player Stats'!$A$2:$AB$830,26,FALSE))</f>
        <v>0</v>
      </c>
      <c r="AH506" s="51">
        <v>2015</v>
      </c>
      <c r="AI506" s="51">
        <v>34</v>
      </c>
      <c r="AJ506" s="51">
        <v>373</v>
      </c>
      <c r="AK506" s="51">
        <v>447</v>
      </c>
      <c r="AL506" s="51">
        <v>37</v>
      </c>
      <c r="AM506" s="51">
        <v>47</v>
      </c>
      <c r="AN506" s="51">
        <v>-10</v>
      </c>
      <c r="AO506" s="52">
        <v>39.049999999999997</v>
      </c>
      <c r="AP506" s="52">
        <v>54.52</v>
      </c>
      <c r="AQ506" s="52">
        <v>-15.47</v>
      </c>
      <c r="AR506" s="52">
        <v>5.47</v>
      </c>
      <c r="AS506" s="51">
        <v>41</v>
      </c>
      <c r="AT506" s="52">
        <v>37.39</v>
      </c>
    </row>
    <row r="507" spans="1:46" hidden="1">
      <c r="A507">
        <v>2015</v>
      </c>
      <c r="B507" t="s">
        <v>196</v>
      </c>
      <c r="C507" t="s">
        <v>196</v>
      </c>
      <c r="D507" t="s">
        <v>1685</v>
      </c>
      <c r="E507" t="s">
        <v>1686</v>
      </c>
      <c r="F507" t="str">
        <f t="shared" si="7"/>
        <v>Oniel Fisher</v>
      </c>
      <c r="G507" t="s">
        <v>893</v>
      </c>
      <c r="H507" s="143">
        <v>50000</v>
      </c>
      <c r="I507" s="143">
        <v>50000</v>
      </c>
      <c r="J507" t="str">
        <f>IF(G507="GK",VLOOKUP(F507,'[1]2015GoalKeeper Stats'!$A$2:$S$109,2,FALSE),VLOOKUP(F507,'[1]2015Player Stats'!$A$2:$AB$830,2,FALSE))</f>
        <v>DC</v>
      </c>
      <c r="K507">
        <f>IF(G507="GK",VLOOKUP(F507,'[1]2015GoalKeeper Stats'!$A$2:$S$109,4,FALSE),VLOOKUP(F507,'[1]2015Player Stats'!$A$2:$AB$830,4,FALSE))</f>
        <v>12</v>
      </c>
      <c r="L507">
        <f>IF(G507="GK",VLOOKUP(F507,'[1]2015GoalKeeper Stats'!$A$2:$S$109,5,FALSE),VLOOKUP(F507,'[1]2015Player Stats'!$A$2:$AB$830,5,FALSE))</f>
        <v>9</v>
      </c>
      <c r="M507">
        <f>IF(G507="GK",VLOOKUP(F507,'[1]2015GoalKeeper Stats'!$A$2:$S$109,6,FALSE),VLOOKUP(F507,'[1]2015Player Stats'!$A$2:$AB$830,6,FALSE))</f>
        <v>864</v>
      </c>
      <c r="N507">
        <f>IF(G507="GK",VLOOKUP(F507,'[1]2015GoalKeeper Stats'!$A$2:$S$109,7,FALSE),VLOOKUP(F507,'[1]2015Player Stats'!$A$2:$AB$830,7,FALSE))</f>
        <v>0</v>
      </c>
      <c r="O507">
        <f>IF(G507="GK",VLOOKUP(F507,'[1]2015GoalKeeper Stats'!$A$2:$S$109,8,FALSE),VLOOKUP(F507,'[1]2015Player Stats'!$A$2:$AB$830,8,FALSE))</f>
        <v>0</v>
      </c>
      <c r="P507">
        <f>IF(G507="GK",VLOOKUP(F507,'[1]2015GoalKeeper Stats'!$A$2:$S$109,9,FALSE),VLOOKUP(F507,'[1]2015Player Stats'!$A$2:$AB$830,9,FALSE))</f>
        <v>6</v>
      </c>
      <c r="Q507">
        <f>IF(G507="GK",VLOOKUP(F507,'[1]2015GoalKeeper Stats'!$A$2:$S$109,10,FALSE),VLOOKUP(F507,'[1]2015Player Stats'!$A$2:$AB$830,10,FALSE))</f>
        <v>1</v>
      </c>
      <c r="R507">
        <f>IF(G507="GK",VLOOKUP(F507,'[1]2015GoalKeeper Stats'!$A$2:$S$109,11,FALSE),VLOOKUP(F507,'[1]2015Player Stats'!$A$2:$AB$830,11,FALSE))</f>
        <v>0</v>
      </c>
      <c r="S507" t="str">
        <f>IF(G507="GK",VLOOKUP(F507,'[1]2015GoalKeeper Stats'!$A$2:$S$109,12,FALSE),VLOOKUP(F507,'[1]2015Player Stats'!$A$2:$AB$830,12,FALSE))</f>
        <v>0/0</v>
      </c>
      <c r="T507">
        <f>IF(G507="GK",VLOOKUP(F507,'[1]2015GoalKeeper Stats'!$A$2:$S$109,13,FALSE),VLOOKUP(F507,'[1]2015Player Stats'!$A$2:$AB$830,13,FALSE))</f>
        <v>0</v>
      </c>
      <c r="U507">
        <f>IF(G507="GK",VLOOKUP(F507,'[1]2015GoalKeeper Stats'!$A$2:$S$109,14,FALSE),VLOOKUP(F507,'[1]2015Player Stats'!$A$2:$AB$830,14,FALSE))</f>
        <v>0</v>
      </c>
      <c r="V507">
        <f>IF(G507="GK",VLOOKUP(F507,'[1]2015GoalKeeper Stats'!$A$2:$S$109,15,FALSE),VLOOKUP(F507,'[1]2015Player Stats'!$A$2:$AB$830,15,FALSE))</f>
        <v>0</v>
      </c>
      <c r="W507">
        <f>IF(G507="GK",VLOOKUP(F507,'[1]2015GoalKeeper Stats'!$A$2:$S$109,16,FALSE),VLOOKUP(F507,'[1]2015Player Stats'!$A$2:$AB$830,16,FALSE))</f>
        <v>0</v>
      </c>
      <c r="X507">
        <f>IF(G507="GK",VLOOKUP(F507,'[1]2015GoalKeeper Stats'!$A$2:$S$109,17,FALSE),VLOOKUP(F507,'[1]2015Player Stats'!$A$2:$AB$830,17,FALSE))</f>
        <v>0</v>
      </c>
      <c r="Y507">
        <f>IF(G507="GK",VLOOKUP(F507,'[1]2015GoalKeeper Stats'!$A$2:$S$109,18,FALSE),VLOOKUP(F507,'[1]2015Player Stats'!$A$2:$AB$830,18,FALSE))</f>
        <v>0</v>
      </c>
      <c r="Z507">
        <f>IF(G507="GK",VLOOKUP(F507,'[1]2015GoalKeeper Stats'!$A$2:$S$109,19,FALSE),VLOOKUP(F507,'[1]2015Player Stats'!$A$2:$AB$830,19,FALSE))</f>
        <v>0</v>
      </c>
      <c r="AA507">
        <f>IF(G507="GK",VLOOKUP(F507,'[1]2015GoalKeeper Stats'!$A$2:$S$109,20,FALSE),VLOOKUP(F507,'[1]2015Player Stats'!$A$2:$AB$830,20,FALSE))</f>
        <v>0</v>
      </c>
      <c r="AB507">
        <f>IF(G507="GK",VLOOKUP(F507,'[1]2015GoalKeeper Stats'!$A$2:$S$109,21,FALSE),VLOOKUP(F507,'[1]2015Player Stats'!$A$2:$AB$830,21,FALSE))</f>
        <v>16</v>
      </c>
      <c r="AC507">
        <f>IF(G507="GK",VLOOKUP(F507,'[1]2015GoalKeeper Stats'!$A$2:$S$109,22,FALSE),VLOOKUP(F507,'[1]2015Player Stats'!$A$2:$AB$830,22,FALSE))</f>
        <v>11</v>
      </c>
      <c r="AD507">
        <f>IF(G507="GK",VLOOKUP(F507,'[1]2015GoalKeeper Stats'!$A$2:$S$109,23,FALSE),VLOOKUP(F507,'[1]2015Player Stats'!$A$2:$AB$830,23,FALSE))</f>
        <v>2</v>
      </c>
      <c r="AE507">
        <f>IF(G507="GK",VLOOKUP(F507,'[1]2015GoalKeeper Stats'!$A$2:$S$109,24,FALSE),VLOOKUP(F507,'[1]2015Player Stats'!$A$2:$AB$830,24,FALSE))</f>
        <v>4</v>
      </c>
      <c r="AF507">
        <f>IF(G507="GK",VLOOKUP(F507,'[1]2015GoalKeeper Stats'!$A$2:$S$109,25,FALSE),VLOOKUP(F507,'[1]2015Player Stats'!$A$2:$AB$830,25,FALSE))</f>
        <v>0</v>
      </c>
      <c r="AG507">
        <f>IF(G507="GK",VLOOKUP(F507,'[1]2015GoalKeeper Stats'!$A$2:$S$109,26,FALSE),VLOOKUP(F507,'[1]2015Player Stats'!$A$2:$AB$830,26,FALSE))</f>
        <v>16.670000000000002</v>
      </c>
      <c r="AH507" s="51">
        <v>2015</v>
      </c>
      <c r="AI507" s="51">
        <v>34</v>
      </c>
      <c r="AJ507" s="51">
        <v>331</v>
      </c>
      <c r="AK507" s="51">
        <v>464</v>
      </c>
      <c r="AL507" s="51">
        <v>44</v>
      </c>
      <c r="AM507" s="51">
        <v>36</v>
      </c>
      <c r="AN507" s="51">
        <v>8</v>
      </c>
      <c r="AO507" s="52">
        <v>42.15</v>
      </c>
      <c r="AP507" s="52">
        <v>38.61</v>
      </c>
      <c r="AQ507" s="52">
        <v>3.53</v>
      </c>
      <c r="AR507" s="52">
        <v>4.47</v>
      </c>
      <c r="AS507" s="51">
        <v>51</v>
      </c>
      <c r="AT507" s="52">
        <v>49.63</v>
      </c>
    </row>
    <row r="508" spans="1:46" hidden="1">
      <c r="A508">
        <v>2015</v>
      </c>
      <c r="B508" t="s">
        <v>896</v>
      </c>
      <c r="C508" t="s">
        <v>896</v>
      </c>
      <c r="D508" t="s">
        <v>1687</v>
      </c>
      <c r="E508" t="s">
        <v>1227</v>
      </c>
      <c r="F508" t="str">
        <f t="shared" si="7"/>
        <v>Matheus Silva</v>
      </c>
      <c r="H508" s="143">
        <v>50000</v>
      </c>
      <c r="I508" s="143">
        <v>50000</v>
      </c>
      <c r="J508" t="str">
        <f>IF(G508="GK",VLOOKUP(F508,'[1]2015GoalKeeper Stats'!$A$2:$S$109,2,FALSE),VLOOKUP(F508,'[1]2015Player Stats'!$A$2:$AB$830,2,FALSE))</f>
        <v xml:space="preserve">SJ </v>
      </c>
      <c r="K508">
        <f>IF(G508="GK",VLOOKUP(F508,'[1]2015GoalKeeper Stats'!$A$2:$S$109,4,FALSE),VLOOKUP(F508,'[1]2015Player Stats'!$A$2:$AB$830,4,FALSE))</f>
        <v>0</v>
      </c>
      <c r="L508">
        <f>IF(G508="GK",VLOOKUP(F508,'[1]2015GoalKeeper Stats'!$A$2:$S$109,5,FALSE),VLOOKUP(F508,'[1]2015Player Stats'!$A$2:$AB$830,5,FALSE))</f>
        <v>0</v>
      </c>
      <c r="M508">
        <f>IF(G508="GK",VLOOKUP(F508,'[1]2015GoalKeeper Stats'!$A$2:$S$109,6,FALSE),VLOOKUP(F508,'[1]2015Player Stats'!$A$2:$AB$830,6,FALSE))</f>
        <v>0</v>
      </c>
      <c r="N508">
        <f>IF(G508="GK",VLOOKUP(F508,'[1]2015GoalKeeper Stats'!$A$2:$S$109,7,FALSE),VLOOKUP(F508,'[1]2015Player Stats'!$A$2:$AB$830,7,FALSE))</f>
        <v>0</v>
      </c>
      <c r="O508">
        <f>IF(G508="GK",VLOOKUP(F508,'[1]2015GoalKeeper Stats'!$A$2:$S$109,8,FALSE),VLOOKUP(F508,'[1]2015Player Stats'!$A$2:$AB$830,8,FALSE))</f>
        <v>0</v>
      </c>
      <c r="P508">
        <f>IF(G508="GK",VLOOKUP(F508,'[1]2015GoalKeeper Stats'!$A$2:$S$109,9,FALSE),VLOOKUP(F508,'[1]2015Player Stats'!$A$2:$AB$830,9,FALSE))</f>
        <v>0</v>
      </c>
      <c r="Q508">
        <f>IF(G508="GK",VLOOKUP(F508,'[1]2015GoalKeeper Stats'!$A$2:$S$109,10,FALSE),VLOOKUP(F508,'[1]2015Player Stats'!$A$2:$AB$830,10,FALSE))</f>
        <v>0</v>
      </c>
      <c r="R508">
        <f>IF(G508="GK",VLOOKUP(F508,'[1]2015GoalKeeper Stats'!$A$2:$S$109,11,FALSE),VLOOKUP(F508,'[1]2015Player Stats'!$A$2:$AB$830,11,FALSE))</f>
        <v>0</v>
      </c>
      <c r="S508" t="str">
        <f>IF(G508="GK",VLOOKUP(F508,'[1]2015GoalKeeper Stats'!$A$2:$S$109,12,FALSE),VLOOKUP(F508,'[1]2015Player Stats'!$A$2:$AB$830,12,FALSE))</f>
        <v>0/0</v>
      </c>
      <c r="T508">
        <f>IF(G508="GK",VLOOKUP(F508,'[1]2015GoalKeeper Stats'!$A$2:$S$109,13,FALSE),VLOOKUP(F508,'[1]2015Player Stats'!$A$2:$AB$830,13,FALSE))</f>
        <v>0</v>
      </c>
      <c r="U508">
        <f>IF(G508="GK",VLOOKUP(F508,'[1]2015GoalKeeper Stats'!$A$2:$S$109,14,FALSE),VLOOKUP(F508,'[1]2015Player Stats'!$A$2:$AB$830,14,FALSE))</f>
        <v>0</v>
      </c>
      <c r="V508">
        <f>IF(G508="GK",VLOOKUP(F508,'[1]2015GoalKeeper Stats'!$A$2:$S$109,15,FALSE),VLOOKUP(F508,'[1]2015Player Stats'!$A$2:$AB$830,15,FALSE))</f>
        <v>0</v>
      </c>
      <c r="W508">
        <f>IF(G508="GK",VLOOKUP(F508,'[1]2015GoalKeeper Stats'!$A$2:$S$109,16,FALSE),VLOOKUP(F508,'[1]2015Player Stats'!$A$2:$AB$830,16,FALSE))</f>
        <v>0</v>
      </c>
      <c r="X508">
        <f>IF(G508="GK",VLOOKUP(F508,'[1]2015GoalKeeper Stats'!$A$2:$S$109,17,FALSE),VLOOKUP(F508,'[1]2015Player Stats'!$A$2:$AB$830,17,FALSE))</f>
        <v>0</v>
      </c>
      <c r="Y508">
        <f>IF(G508="GK",VLOOKUP(F508,'[1]2015GoalKeeper Stats'!$A$2:$S$109,18,FALSE),VLOOKUP(F508,'[1]2015Player Stats'!$A$2:$AB$830,18,FALSE))</f>
        <v>0</v>
      </c>
      <c r="Z508">
        <f>IF(G508="GK",VLOOKUP(F508,'[1]2015GoalKeeper Stats'!$A$2:$S$109,19,FALSE),VLOOKUP(F508,'[1]2015Player Stats'!$A$2:$AB$830,19,FALSE))</f>
        <v>0</v>
      </c>
      <c r="AA508">
        <f>IF(G508="GK",VLOOKUP(F508,'[1]2015GoalKeeper Stats'!$A$2:$S$109,20,FALSE),VLOOKUP(F508,'[1]2015Player Stats'!$A$2:$AB$830,20,FALSE))</f>
        <v>0</v>
      </c>
      <c r="AB508">
        <f>IF(G508="GK",VLOOKUP(F508,'[1]2015GoalKeeper Stats'!$A$2:$S$109,21,FALSE),VLOOKUP(F508,'[1]2015Player Stats'!$A$2:$AB$830,21,FALSE))</f>
        <v>0</v>
      </c>
      <c r="AC508">
        <f>IF(G508="GK",VLOOKUP(F508,'[1]2015GoalKeeper Stats'!$A$2:$S$109,22,FALSE),VLOOKUP(F508,'[1]2015Player Stats'!$A$2:$AB$830,22,FALSE))</f>
        <v>0</v>
      </c>
      <c r="AD508">
        <f>IF(G508="GK",VLOOKUP(F508,'[1]2015GoalKeeper Stats'!$A$2:$S$109,23,FALSE),VLOOKUP(F508,'[1]2015Player Stats'!$A$2:$AB$830,23,FALSE))</f>
        <v>0</v>
      </c>
      <c r="AE508">
        <f>IF(G508="GK",VLOOKUP(F508,'[1]2015GoalKeeper Stats'!$A$2:$S$109,24,FALSE),VLOOKUP(F508,'[1]2015Player Stats'!$A$2:$AB$830,24,FALSE))</f>
        <v>0</v>
      </c>
      <c r="AF508">
        <f>IF(G508="GK",VLOOKUP(F508,'[1]2015GoalKeeper Stats'!$A$2:$S$109,25,FALSE),VLOOKUP(F508,'[1]2015Player Stats'!$A$2:$AB$830,25,FALSE))</f>
        <v>0</v>
      </c>
      <c r="AG508">
        <f>IF(G508="GK",VLOOKUP(F508,'[1]2015GoalKeeper Stats'!$A$2:$S$109,26,FALSE),VLOOKUP(F508,'[1]2015Player Stats'!$A$2:$AB$830,26,FALSE))</f>
        <v>0</v>
      </c>
      <c r="AH508" s="51">
        <v>2015</v>
      </c>
      <c r="AI508" s="51">
        <v>34</v>
      </c>
      <c r="AJ508" s="51">
        <v>405</v>
      </c>
      <c r="AK508" s="51">
        <v>399</v>
      </c>
      <c r="AL508" s="51">
        <v>41</v>
      </c>
      <c r="AM508" s="51">
        <v>38</v>
      </c>
      <c r="AN508" s="51">
        <v>3</v>
      </c>
      <c r="AO508" s="52">
        <v>44.43</v>
      </c>
      <c r="AP508" s="52">
        <v>40.1</v>
      </c>
      <c r="AQ508" s="52">
        <v>4.33</v>
      </c>
      <c r="AR508" s="52">
        <v>-1.33</v>
      </c>
      <c r="AS508" s="51">
        <v>47</v>
      </c>
      <c r="AT508" s="52">
        <v>49.59</v>
      </c>
    </row>
    <row r="509" spans="1:46" hidden="1">
      <c r="A509">
        <v>2015</v>
      </c>
      <c r="B509" t="s">
        <v>203</v>
      </c>
      <c r="C509" t="s">
        <v>203</v>
      </c>
      <c r="D509" t="s">
        <v>1411</v>
      </c>
      <c r="E509" t="s">
        <v>1688</v>
      </c>
      <c r="F509" t="str">
        <f t="shared" si="7"/>
        <v>Ben McKendry</v>
      </c>
      <c r="G509" t="s">
        <v>860</v>
      </c>
      <c r="H509" s="143">
        <v>50000</v>
      </c>
      <c r="I509" s="143">
        <v>50000</v>
      </c>
      <c r="J509" t="str">
        <f>IF(G509="GK",VLOOKUP(F509,'[1]2015GoalKeeper Stats'!$A$2:$S$109,2,FALSE),VLOOKUP(F509,'[1]2015Player Stats'!$A$2:$AB$830,2,FALSE))</f>
        <v>VAN</v>
      </c>
      <c r="K509">
        <f>IF(G509="GK",VLOOKUP(F509,'[1]2015GoalKeeper Stats'!$A$2:$S$109,4,FALSE),VLOOKUP(F509,'[1]2015Player Stats'!$A$2:$AB$830,4,FALSE))</f>
        <v>0</v>
      </c>
      <c r="L509">
        <f>IF(G509="GK",VLOOKUP(F509,'[1]2015GoalKeeper Stats'!$A$2:$S$109,5,FALSE),VLOOKUP(F509,'[1]2015Player Stats'!$A$2:$AB$830,5,FALSE))</f>
        <v>0</v>
      </c>
      <c r="M509">
        <f>IF(G509="GK",VLOOKUP(F509,'[1]2015GoalKeeper Stats'!$A$2:$S$109,6,FALSE),VLOOKUP(F509,'[1]2015Player Stats'!$A$2:$AB$830,6,FALSE))</f>
        <v>0</v>
      </c>
      <c r="N509">
        <f>IF(G509="GK",VLOOKUP(F509,'[1]2015GoalKeeper Stats'!$A$2:$S$109,7,FALSE),VLOOKUP(F509,'[1]2015Player Stats'!$A$2:$AB$830,7,FALSE))</f>
        <v>0</v>
      </c>
      <c r="O509">
        <f>IF(G509="GK",VLOOKUP(F509,'[1]2015GoalKeeper Stats'!$A$2:$S$109,8,FALSE),VLOOKUP(F509,'[1]2015Player Stats'!$A$2:$AB$830,8,FALSE))</f>
        <v>0</v>
      </c>
      <c r="P509">
        <f>IF(G509="GK",VLOOKUP(F509,'[1]2015GoalKeeper Stats'!$A$2:$S$109,9,FALSE),VLOOKUP(F509,'[1]2015Player Stats'!$A$2:$AB$830,9,FALSE))</f>
        <v>0</v>
      </c>
      <c r="Q509">
        <f>IF(G509="GK",VLOOKUP(F509,'[1]2015GoalKeeper Stats'!$A$2:$S$109,10,FALSE),VLOOKUP(F509,'[1]2015Player Stats'!$A$2:$AB$830,10,FALSE))</f>
        <v>0</v>
      </c>
      <c r="R509">
        <f>IF(G509="GK",VLOOKUP(F509,'[1]2015GoalKeeper Stats'!$A$2:$S$109,11,FALSE),VLOOKUP(F509,'[1]2015Player Stats'!$A$2:$AB$830,11,FALSE))</f>
        <v>0</v>
      </c>
      <c r="S509" t="str">
        <f>IF(G509="GK",VLOOKUP(F509,'[1]2015GoalKeeper Stats'!$A$2:$S$109,12,FALSE),VLOOKUP(F509,'[1]2015Player Stats'!$A$2:$AB$830,12,FALSE))</f>
        <v>0/0</v>
      </c>
      <c r="T509">
        <f>IF(G509="GK",VLOOKUP(F509,'[1]2015GoalKeeper Stats'!$A$2:$S$109,13,FALSE),VLOOKUP(F509,'[1]2015Player Stats'!$A$2:$AB$830,13,FALSE))</f>
        <v>0</v>
      </c>
      <c r="U509">
        <f>IF(G509="GK",VLOOKUP(F509,'[1]2015GoalKeeper Stats'!$A$2:$S$109,14,FALSE),VLOOKUP(F509,'[1]2015Player Stats'!$A$2:$AB$830,14,FALSE))</f>
        <v>0</v>
      </c>
      <c r="V509">
        <f>IF(G509="GK",VLOOKUP(F509,'[1]2015GoalKeeper Stats'!$A$2:$S$109,15,FALSE),VLOOKUP(F509,'[1]2015Player Stats'!$A$2:$AB$830,15,FALSE))</f>
        <v>0</v>
      </c>
      <c r="W509">
        <f>IF(G509="GK",VLOOKUP(F509,'[1]2015GoalKeeper Stats'!$A$2:$S$109,16,FALSE),VLOOKUP(F509,'[1]2015Player Stats'!$A$2:$AB$830,16,FALSE))</f>
        <v>0</v>
      </c>
      <c r="X509">
        <f>IF(G509="GK",VLOOKUP(F509,'[1]2015GoalKeeper Stats'!$A$2:$S$109,17,FALSE),VLOOKUP(F509,'[1]2015Player Stats'!$A$2:$AB$830,17,FALSE))</f>
        <v>0</v>
      </c>
      <c r="Y509">
        <f>IF(G509="GK",VLOOKUP(F509,'[1]2015GoalKeeper Stats'!$A$2:$S$109,18,FALSE),VLOOKUP(F509,'[1]2015Player Stats'!$A$2:$AB$830,18,FALSE))</f>
        <v>0</v>
      </c>
      <c r="Z509">
        <f>IF(G509="GK",VLOOKUP(F509,'[1]2015GoalKeeper Stats'!$A$2:$S$109,19,FALSE),VLOOKUP(F509,'[1]2015Player Stats'!$A$2:$AB$830,19,FALSE))</f>
        <v>0</v>
      </c>
      <c r="AA509">
        <f>IF(G509="GK",VLOOKUP(F509,'[1]2015GoalKeeper Stats'!$A$2:$S$109,20,FALSE),VLOOKUP(F509,'[1]2015Player Stats'!$A$2:$AB$830,20,FALSE))</f>
        <v>0</v>
      </c>
      <c r="AB509">
        <f>IF(G509="GK",VLOOKUP(F509,'[1]2015GoalKeeper Stats'!$A$2:$S$109,21,FALSE),VLOOKUP(F509,'[1]2015Player Stats'!$A$2:$AB$830,21,FALSE))</f>
        <v>0</v>
      </c>
      <c r="AC509">
        <f>IF(G509="GK",VLOOKUP(F509,'[1]2015GoalKeeper Stats'!$A$2:$S$109,22,FALSE),VLOOKUP(F509,'[1]2015Player Stats'!$A$2:$AB$830,22,FALSE))</f>
        <v>0</v>
      </c>
      <c r="AD509">
        <f>IF(G509="GK",VLOOKUP(F509,'[1]2015GoalKeeper Stats'!$A$2:$S$109,23,FALSE),VLOOKUP(F509,'[1]2015Player Stats'!$A$2:$AB$830,23,FALSE))</f>
        <v>0</v>
      </c>
      <c r="AE509">
        <f>IF(G509="GK",VLOOKUP(F509,'[1]2015GoalKeeper Stats'!$A$2:$S$109,24,FALSE),VLOOKUP(F509,'[1]2015Player Stats'!$A$2:$AB$830,24,FALSE))</f>
        <v>0</v>
      </c>
      <c r="AF509">
        <f>IF(G509="GK",VLOOKUP(F509,'[1]2015GoalKeeper Stats'!$A$2:$S$109,25,FALSE),VLOOKUP(F509,'[1]2015Player Stats'!$A$2:$AB$830,25,FALSE))</f>
        <v>0</v>
      </c>
      <c r="AG509">
        <f>IF(G509="GK",VLOOKUP(F509,'[1]2015GoalKeeper Stats'!$A$2:$S$109,26,FALSE),VLOOKUP(F509,'[1]2015Player Stats'!$A$2:$AB$830,26,FALSE))</f>
        <v>0</v>
      </c>
      <c r="AH509" s="51">
        <v>2015</v>
      </c>
      <c r="AI509" s="51">
        <v>34</v>
      </c>
      <c r="AJ509" s="51">
        <v>440</v>
      </c>
      <c r="AK509" s="51">
        <v>386</v>
      </c>
      <c r="AL509" s="51">
        <v>45</v>
      </c>
      <c r="AM509" s="51">
        <v>36</v>
      </c>
      <c r="AN509" s="51">
        <v>9</v>
      </c>
      <c r="AO509" s="52">
        <v>42.02</v>
      </c>
      <c r="AP509" s="52">
        <v>37.61</v>
      </c>
      <c r="AQ509" s="52">
        <v>4.41</v>
      </c>
      <c r="AR509" s="52">
        <v>4.59</v>
      </c>
      <c r="AS509" s="51">
        <v>53</v>
      </c>
      <c r="AT509" s="52">
        <v>49.64</v>
      </c>
    </row>
    <row r="510" spans="1:46" hidden="1">
      <c r="A510">
        <v>2016</v>
      </c>
      <c r="B510" t="s">
        <v>210</v>
      </c>
      <c r="C510" t="s">
        <v>210</v>
      </c>
      <c r="E510" t="s">
        <v>859</v>
      </c>
      <c r="F510" t="s">
        <v>859</v>
      </c>
      <c r="G510" t="s">
        <v>860</v>
      </c>
      <c r="H510" s="143">
        <v>7167500</v>
      </c>
      <c r="I510" s="143">
        <v>6660000</v>
      </c>
      <c r="J510" t="str">
        <f>IF(G510="GK",VLOOKUP(F510,'[1]2016GoalKeeper Stats'!$A$2:$S$109,2,FALSE),VLOOKUP(F510,'[1]2016Player Stats'!$A$2:$AB$830,2,FALSE))</f>
        <v>ORL</v>
      </c>
      <c r="K510">
        <f>IF(G510="GK",VLOOKUP(F510,'[1]2016GoalKeeper Stats'!$A$2:$S$109,4,FALSE),VLOOKUP(F510,'[1]2016Player Stats'!$A$2:$AB$830,4,FALSE))</f>
        <v>24</v>
      </c>
      <c r="L510">
        <f>IF(G510="GK",VLOOKUP(F510,'[1]2016GoalKeeper Stats'!$A$2:$S$109,5,FALSE),VLOOKUP(F510,'[1]2016Player Stats'!$A$2:$AB$830,5,FALSE))</f>
        <v>23</v>
      </c>
      <c r="M510">
        <f>IF(G510="GK",VLOOKUP(F510,'[1]2016GoalKeeper Stats'!$A$2:$S$109,6,FALSE),VLOOKUP(F510,'[1]2016Player Stats'!$A$2:$AB$830,6,FALSE))</f>
        <v>1955</v>
      </c>
      <c r="N510">
        <f>IF(G510="GK",VLOOKUP(F510,'[1]2016GoalKeeper Stats'!$A$2:$S$109,7,FALSE),VLOOKUP(F510,'[1]2016Player Stats'!$A$2:$AB$830,7,FALSE))</f>
        <v>9</v>
      </c>
      <c r="O510">
        <f>IF(G510="GK",VLOOKUP(F510,'[1]2016GoalKeeper Stats'!$A$2:$S$109,8,FALSE),VLOOKUP(F510,'[1]2016Player Stats'!$A$2:$AB$830,8,FALSE))</f>
        <v>10</v>
      </c>
      <c r="P510">
        <f>IF(G510="GK",VLOOKUP(F510,'[1]2016GoalKeeper Stats'!$A$2:$S$109,9,FALSE),VLOOKUP(F510,'[1]2016Player Stats'!$A$2:$AB$830,9,FALSE))</f>
        <v>62</v>
      </c>
      <c r="Q510">
        <f>IF(G510="GK",VLOOKUP(F510,'[1]2016GoalKeeper Stats'!$A$2:$S$109,10,FALSE),VLOOKUP(F510,'[1]2016Player Stats'!$A$2:$AB$830,10,FALSE))</f>
        <v>29</v>
      </c>
      <c r="R510">
        <f>IF(G510="GK",VLOOKUP(F510,'[1]2016GoalKeeper Stats'!$A$2:$S$109,11,FALSE),VLOOKUP(F510,'[1]2016Player Stats'!$A$2:$AB$830,11,FALSE))</f>
        <v>3</v>
      </c>
      <c r="S510">
        <f>IF(G510="GK",VLOOKUP(F510,'[1]2016GoalKeeper Stats'!$A$2:$S$109,12,FALSE),VLOOKUP(F510,'[1]2016Player Stats'!$A$2:$AB$830,12,FALSE))</f>
        <v>44291</v>
      </c>
      <c r="T510">
        <f>IF(G510="GK",VLOOKUP(F510,'[1]2016GoalKeeper Stats'!$A$2:$S$109,13,FALSE),VLOOKUP(F510,'[1]2016Player Stats'!$A$2:$AB$830,13,FALSE))</f>
        <v>6</v>
      </c>
      <c r="U510">
        <f>IF(G510="GK",VLOOKUP(F510,'[1]2016GoalKeeper Stats'!$A$2:$S$109,14,FALSE),VLOOKUP(F510,'[1]2016Player Stats'!$A$2:$AB$830,14,FALSE))</f>
        <v>3</v>
      </c>
      <c r="V510">
        <f>IF(G510="GK",VLOOKUP(F510,'[1]2016GoalKeeper Stats'!$A$2:$S$109,15,FALSE),VLOOKUP(F510,'[1]2016Player Stats'!$A$2:$AB$830,15,FALSE))</f>
        <v>0.41</v>
      </c>
      <c r="W510">
        <f>IF(G510="GK",VLOOKUP(F510,'[1]2016GoalKeeper Stats'!$A$2:$S$109,16,FALSE),VLOOKUP(F510,'[1]2016Player Stats'!$A$2:$AB$830,16,FALSE))</f>
        <v>14.5</v>
      </c>
      <c r="X510">
        <f>IF(G510="GK",VLOOKUP(F510,'[1]2016GoalKeeper Stats'!$A$2:$S$109,17,FALSE),VLOOKUP(F510,'[1]2016Player Stats'!$A$2:$AB$830,17,FALSE))</f>
        <v>3</v>
      </c>
      <c r="Y510">
        <f>IF(G510="GK",VLOOKUP(F510,'[1]2016GoalKeeper Stats'!$A$2:$S$109,18,FALSE),VLOOKUP(F510,'[1]2016Player Stats'!$A$2:$AB$830,18,FALSE))</f>
        <v>9</v>
      </c>
      <c r="Z510">
        <f>IF(G510="GK",VLOOKUP(F510,'[1]2016GoalKeeper Stats'!$A$2:$S$109,19,FALSE),VLOOKUP(F510,'[1]2016Player Stats'!$A$2:$AB$830,19,FALSE))</f>
        <v>1</v>
      </c>
      <c r="AA510">
        <f>IF(G510="GK",VLOOKUP(F510,'[1]2016GoalKeeper Stats'!$A$2:$S$109,20,FALSE),VLOOKUP(F510,'[1]2016Player Stats'!$A$2:$AB$830,20,FALSE))</f>
        <v>0.46</v>
      </c>
      <c r="AB510">
        <f>IF(G510="GK",VLOOKUP(F510,'[1]2016GoalKeeper Stats'!$A$2:$S$109,21,FALSE),VLOOKUP(F510,'[1]2016Player Stats'!$A$2:$AB$830,21,FALSE))</f>
        <v>17</v>
      </c>
      <c r="AC510">
        <f>IF(G510="GK",VLOOKUP(F510,'[1]2016GoalKeeper Stats'!$A$2:$S$109,22,FALSE),VLOOKUP(F510,'[1]2016Player Stats'!$A$2:$AB$830,22,FALSE))</f>
        <v>34</v>
      </c>
      <c r="AD510">
        <f>IF(G510="GK",VLOOKUP(F510,'[1]2016GoalKeeper Stats'!$A$2:$S$109,23,FALSE),VLOOKUP(F510,'[1]2016Player Stats'!$A$2:$AB$830,23,FALSE))</f>
        <v>4</v>
      </c>
      <c r="AE510">
        <f>IF(G510="GK",VLOOKUP(F510,'[1]2016GoalKeeper Stats'!$A$2:$S$109,24,FALSE),VLOOKUP(F510,'[1]2016Player Stats'!$A$2:$AB$830,24,FALSE))</f>
        <v>2</v>
      </c>
      <c r="AF510">
        <f>IF(G510="GK",VLOOKUP(F510,'[1]2016GoalKeeper Stats'!$A$2:$S$109,25,FALSE),VLOOKUP(F510,'[1]2016Player Stats'!$A$2:$AB$830,25,FALSE))</f>
        <v>0</v>
      </c>
      <c r="AG510">
        <f>IF(G510="GK",VLOOKUP(F510,'[1]2016GoalKeeper Stats'!$A$2:$S$109,26,FALSE),VLOOKUP(F510,'[1]2016Player Stats'!$A$2:$AB$830,26,FALSE))</f>
        <v>46.77</v>
      </c>
      <c r="AH510" s="51">
        <v>2016</v>
      </c>
      <c r="AI510" s="51">
        <v>34</v>
      </c>
      <c r="AJ510" s="51">
        <v>426</v>
      </c>
      <c r="AK510" s="51">
        <v>475</v>
      </c>
      <c r="AL510" s="51">
        <v>53</v>
      </c>
      <c r="AM510" s="51">
        <v>59</v>
      </c>
      <c r="AN510" s="51">
        <v>-6</v>
      </c>
      <c r="AO510" s="52">
        <v>48.36</v>
      </c>
      <c r="AP510" s="52">
        <v>61.23</v>
      </c>
      <c r="AQ510" s="52">
        <v>-12.87</v>
      </c>
      <c r="AR510" s="52">
        <v>6.87</v>
      </c>
      <c r="AS510" s="51">
        <v>41</v>
      </c>
      <c r="AT510" s="52">
        <v>39.799999999999997</v>
      </c>
    </row>
    <row r="511" spans="1:46" hidden="1">
      <c r="A511">
        <v>2016</v>
      </c>
      <c r="B511" t="s">
        <v>861</v>
      </c>
      <c r="C511" t="s">
        <v>207</v>
      </c>
      <c r="D511" t="s">
        <v>862</v>
      </c>
      <c r="E511" t="s">
        <v>863</v>
      </c>
      <c r="F511" t="str">
        <f t="shared" ref="F511:F574" si="8">D511&amp;" "&amp;E511</f>
        <v>Sebastian Giovinco</v>
      </c>
      <c r="G511" t="s">
        <v>875</v>
      </c>
      <c r="H511" s="143">
        <v>7115556</v>
      </c>
      <c r="I511" s="143">
        <v>5600000</v>
      </c>
      <c r="J511" t="str">
        <f>IF(G511="GK",VLOOKUP(F511,'[1]2016GoalKeeper Stats'!$A$2:$S$109,2,FALSE),VLOOKUP(F511,'[1]2016Player Stats'!$A$2:$AB$830,2,FALSE))</f>
        <v>TOR</v>
      </c>
      <c r="K511">
        <f>IF(G511="GK",VLOOKUP(F511,'[1]2016GoalKeeper Stats'!$A$2:$S$109,4,FALSE),VLOOKUP(F511,'[1]2016Player Stats'!$A$2:$AB$830,4,FALSE))</f>
        <v>28</v>
      </c>
      <c r="L511">
        <f>IF(G511="GK",VLOOKUP(F511,'[1]2016GoalKeeper Stats'!$A$2:$S$109,5,FALSE),VLOOKUP(F511,'[1]2016Player Stats'!$A$2:$AB$830,5,FALSE))</f>
        <v>28</v>
      </c>
      <c r="M511">
        <f>IF(G511="GK",VLOOKUP(F511,'[1]2016GoalKeeper Stats'!$A$2:$S$109,6,FALSE),VLOOKUP(F511,'[1]2016Player Stats'!$A$2:$AB$830,6,FALSE))</f>
        <v>2418</v>
      </c>
      <c r="N511">
        <f>IF(G511="GK",VLOOKUP(F511,'[1]2016GoalKeeper Stats'!$A$2:$S$109,7,FALSE),VLOOKUP(F511,'[1]2016Player Stats'!$A$2:$AB$830,7,FALSE))</f>
        <v>17</v>
      </c>
      <c r="O511">
        <f>IF(G511="GK",VLOOKUP(F511,'[1]2016GoalKeeper Stats'!$A$2:$S$109,8,FALSE),VLOOKUP(F511,'[1]2016Player Stats'!$A$2:$AB$830,8,FALSE))</f>
        <v>15</v>
      </c>
      <c r="P511">
        <f>IF(G511="GK",VLOOKUP(F511,'[1]2016GoalKeeper Stats'!$A$2:$S$109,9,FALSE),VLOOKUP(F511,'[1]2016Player Stats'!$A$2:$AB$830,9,FALSE))</f>
        <v>177</v>
      </c>
      <c r="Q511">
        <f>IF(G511="GK",VLOOKUP(F511,'[1]2016GoalKeeper Stats'!$A$2:$S$109,10,FALSE),VLOOKUP(F511,'[1]2016Player Stats'!$A$2:$AB$830,10,FALSE))</f>
        <v>59</v>
      </c>
      <c r="R511">
        <f>IF(G511="GK",VLOOKUP(F511,'[1]2016GoalKeeper Stats'!$A$2:$S$109,11,FALSE),VLOOKUP(F511,'[1]2016Player Stats'!$A$2:$AB$830,11,FALSE))</f>
        <v>4</v>
      </c>
      <c r="S511">
        <f>IF(G511="GK",VLOOKUP(F511,'[1]2016GoalKeeper Stats'!$A$2:$S$109,12,FALSE),VLOOKUP(F511,'[1]2016Player Stats'!$A$2:$AB$830,12,FALSE))</f>
        <v>44290</v>
      </c>
      <c r="T511">
        <f>IF(G511="GK",VLOOKUP(F511,'[1]2016GoalKeeper Stats'!$A$2:$S$109,13,FALSE),VLOOKUP(F511,'[1]2016Player Stats'!$A$2:$AB$830,13,FALSE))</f>
        <v>10</v>
      </c>
      <c r="U511">
        <f>IF(G511="GK",VLOOKUP(F511,'[1]2016GoalKeeper Stats'!$A$2:$S$109,14,FALSE),VLOOKUP(F511,'[1]2016Player Stats'!$A$2:$AB$830,14,FALSE))</f>
        <v>7</v>
      </c>
      <c r="V511">
        <f>IF(G511="GK",VLOOKUP(F511,'[1]2016GoalKeeper Stats'!$A$2:$S$109,15,FALSE),VLOOKUP(F511,'[1]2016Player Stats'!$A$2:$AB$830,15,FALSE))</f>
        <v>0.63</v>
      </c>
      <c r="W511">
        <f>IF(G511="GK",VLOOKUP(F511,'[1]2016GoalKeeper Stats'!$A$2:$S$109,16,FALSE),VLOOKUP(F511,'[1]2016Player Stats'!$A$2:$AB$830,16,FALSE))</f>
        <v>9.6</v>
      </c>
      <c r="X511">
        <f>IF(G511="GK",VLOOKUP(F511,'[1]2016GoalKeeper Stats'!$A$2:$S$109,17,FALSE),VLOOKUP(F511,'[1]2016Player Stats'!$A$2:$AB$830,17,FALSE))</f>
        <v>5</v>
      </c>
      <c r="Y511">
        <f>IF(G511="GK",VLOOKUP(F511,'[1]2016GoalKeeper Stats'!$A$2:$S$109,18,FALSE),VLOOKUP(F511,'[1]2016Player Stats'!$A$2:$AB$830,18,FALSE))</f>
        <v>7</v>
      </c>
      <c r="Z511">
        <f>IF(G511="GK",VLOOKUP(F511,'[1]2016GoalKeeper Stats'!$A$2:$S$109,19,FALSE),VLOOKUP(F511,'[1]2016Player Stats'!$A$2:$AB$830,19,FALSE))</f>
        <v>8</v>
      </c>
      <c r="AA511">
        <f>IF(G511="GK",VLOOKUP(F511,'[1]2016GoalKeeper Stats'!$A$2:$S$109,20,FALSE),VLOOKUP(F511,'[1]2016Player Stats'!$A$2:$AB$830,20,FALSE))</f>
        <v>0.56000000000000005</v>
      </c>
      <c r="AB511">
        <f>IF(G511="GK",VLOOKUP(F511,'[1]2016GoalKeeper Stats'!$A$2:$S$109,21,FALSE),VLOOKUP(F511,'[1]2016Player Stats'!$A$2:$AB$830,21,FALSE))</f>
        <v>32</v>
      </c>
      <c r="AC511">
        <f>IF(G511="GK",VLOOKUP(F511,'[1]2016GoalKeeper Stats'!$A$2:$S$109,22,FALSE),VLOOKUP(F511,'[1]2016Player Stats'!$A$2:$AB$830,22,FALSE))</f>
        <v>69</v>
      </c>
      <c r="AD511">
        <f>IF(G511="GK",VLOOKUP(F511,'[1]2016GoalKeeper Stats'!$A$2:$S$109,23,FALSE),VLOOKUP(F511,'[1]2016Player Stats'!$A$2:$AB$830,23,FALSE))</f>
        <v>29</v>
      </c>
      <c r="AE511">
        <f>IF(G511="GK",VLOOKUP(F511,'[1]2016GoalKeeper Stats'!$A$2:$S$109,24,FALSE),VLOOKUP(F511,'[1]2016Player Stats'!$A$2:$AB$830,24,FALSE))</f>
        <v>3</v>
      </c>
      <c r="AF511">
        <f>IF(G511="GK",VLOOKUP(F511,'[1]2016GoalKeeper Stats'!$A$2:$S$109,25,FALSE),VLOOKUP(F511,'[1]2016Player Stats'!$A$2:$AB$830,25,FALSE))</f>
        <v>0</v>
      </c>
      <c r="AG511">
        <f>IF(G511="GK",VLOOKUP(F511,'[1]2016GoalKeeper Stats'!$A$2:$S$109,26,FALSE),VLOOKUP(F511,'[1]2016Player Stats'!$A$2:$AB$830,26,FALSE))</f>
        <v>33.33</v>
      </c>
      <c r="AH511" s="51">
        <v>2016</v>
      </c>
      <c r="AI511" s="51">
        <v>34</v>
      </c>
      <c r="AJ511" s="51">
        <v>478</v>
      </c>
      <c r="AK511" s="51">
        <v>383</v>
      </c>
      <c r="AL511" s="51">
        <v>51</v>
      </c>
      <c r="AM511" s="51">
        <v>38</v>
      </c>
      <c r="AN511" s="51">
        <v>13</v>
      </c>
      <c r="AO511" s="52">
        <v>50.33</v>
      </c>
      <c r="AP511" s="52">
        <v>36.64</v>
      </c>
      <c r="AQ511" s="52">
        <v>13.69</v>
      </c>
      <c r="AR511" s="52">
        <v>-0.69</v>
      </c>
      <c r="AS511" s="51">
        <v>53</v>
      </c>
      <c r="AT511" s="52">
        <v>56.77</v>
      </c>
    </row>
    <row r="512" spans="1:46" hidden="1">
      <c r="A512">
        <v>2016</v>
      </c>
      <c r="B512" t="s">
        <v>861</v>
      </c>
      <c r="C512" t="s">
        <v>207</v>
      </c>
      <c r="D512" t="s">
        <v>864</v>
      </c>
      <c r="E512" t="s">
        <v>865</v>
      </c>
      <c r="F512" t="str">
        <f t="shared" si="8"/>
        <v>Michael Bradley</v>
      </c>
      <c r="G512" t="s">
        <v>860</v>
      </c>
      <c r="H512" s="143">
        <v>6500000</v>
      </c>
      <c r="I512" s="143">
        <v>6000000</v>
      </c>
      <c r="J512" t="str">
        <f>IF(G512="GK",VLOOKUP(F512,'[1]2016GoalKeeper Stats'!$A$2:$S$109,2,FALSE),VLOOKUP(F512,'[1]2016Player Stats'!$A$2:$AB$830,2,FALSE))</f>
        <v>TOR</v>
      </c>
      <c r="K512">
        <f>IF(G512="GK",VLOOKUP(F512,'[1]2016GoalKeeper Stats'!$A$2:$S$109,4,FALSE),VLOOKUP(F512,'[1]2016Player Stats'!$A$2:$AB$830,4,FALSE))</f>
        <v>24</v>
      </c>
      <c r="L512">
        <f>IF(G512="GK",VLOOKUP(F512,'[1]2016GoalKeeper Stats'!$A$2:$S$109,5,FALSE),VLOOKUP(F512,'[1]2016Player Stats'!$A$2:$AB$830,5,FALSE))</f>
        <v>24</v>
      </c>
      <c r="M512">
        <f>IF(G512="GK",VLOOKUP(F512,'[1]2016GoalKeeper Stats'!$A$2:$S$109,6,FALSE),VLOOKUP(F512,'[1]2016Player Stats'!$A$2:$AB$830,6,FALSE))</f>
        <v>2160</v>
      </c>
      <c r="N512">
        <f>IF(G512="GK",VLOOKUP(F512,'[1]2016GoalKeeper Stats'!$A$2:$S$109,7,FALSE),VLOOKUP(F512,'[1]2016Player Stats'!$A$2:$AB$830,7,FALSE))</f>
        <v>1</v>
      </c>
      <c r="O512">
        <f>IF(G512="GK",VLOOKUP(F512,'[1]2016GoalKeeper Stats'!$A$2:$S$109,8,FALSE),VLOOKUP(F512,'[1]2016Player Stats'!$A$2:$AB$830,8,FALSE))</f>
        <v>5</v>
      </c>
      <c r="P512">
        <f>IF(G512="GK",VLOOKUP(F512,'[1]2016GoalKeeper Stats'!$A$2:$S$109,9,FALSE),VLOOKUP(F512,'[1]2016Player Stats'!$A$2:$AB$830,9,FALSE))</f>
        <v>12</v>
      </c>
      <c r="Q512">
        <f>IF(G512="GK",VLOOKUP(F512,'[1]2016GoalKeeper Stats'!$A$2:$S$109,10,FALSE),VLOOKUP(F512,'[1]2016Player Stats'!$A$2:$AB$830,10,FALSE))</f>
        <v>3</v>
      </c>
      <c r="R512">
        <f>IF(G512="GK",VLOOKUP(F512,'[1]2016GoalKeeper Stats'!$A$2:$S$109,11,FALSE),VLOOKUP(F512,'[1]2016Player Stats'!$A$2:$AB$830,11,FALSE))</f>
        <v>0</v>
      </c>
      <c r="S512" t="str">
        <f>IF(G512="GK",VLOOKUP(F512,'[1]2016GoalKeeper Stats'!$A$2:$S$109,12,FALSE),VLOOKUP(F512,'[1]2016Player Stats'!$A$2:$AB$830,12,FALSE))</f>
        <v>0/0</v>
      </c>
      <c r="T512">
        <f>IF(G512="GK",VLOOKUP(F512,'[1]2016GoalKeeper Stats'!$A$2:$S$109,13,FALSE),VLOOKUP(F512,'[1]2016Player Stats'!$A$2:$AB$830,13,FALSE))</f>
        <v>1</v>
      </c>
      <c r="U512">
        <f>IF(G512="GK",VLOOKUP(F512,'[1]2016GoalKeeper Stats'!$A$2:$S$109,14,FALSE),VLOOKUP(F512,'[1]2016Player Stats'!$A$2:$AB$830,14,FALSE))</f>
        <v>0</v>
      </c>
      <c r="V512">
        <f>IF(G512="GK",VLOOKUP(F512,'[1]2016GoalKeeper Stats'!$A$2:$S$109,15,FALSE),VLOOKUP(F512,'[1]2016Player Stats'!$A$2:$AB$830,15,FALSE))</f>
        <v>0.04</v>
      </c>
      <c r="W512">
        <f>IF(G512="GK",VLOOKUP(F512,'[1]2016GoalKeeper Stats'!$A$2:$S$109,16,FALSE),VLOOKUP(F512,'[1]2016Player Stats'!$A$2:$AB$830,16,FALSE))</f>
        <v>8.3000000000000007</v>
      </c>
      <c r="X512">
        <f>IF(G512="GK",VLOOKUP(F512,'[1]2016GoalKeeper Stats'!$A$2:$S$109,17,FALSE),VLOOKUP(F512,'[1]2016Player Stats'!$A$2:$AB$830,17,FALSE))</f>
        <v>1</v>
      </c>
      <c r="Y512">
        <f>IF(G512="GK",VLOOKUP(F512,'[1]2016GoalKeeper Stats'!$A$2:$S$109,18,FALSE),VLOOKUP(F512,'[1]2016Player Stats'!$A$2:$AB$830,18,FALSE))</f>
        <v>4</v>
      </c>
      <c r="Z512">
        <f>IF(G512="GK",VLOOKUP(F512,'[1]2016GoalKeeper Stats'!$A$2:$S$109,19,FALSE),VLOOKUP(F512,'[1]2016Player Stats'!$A$2:$AB$830,19,FALSE))</f>
        <v>1</v>
      </c>
      <c r="AA512">
        <f>IF(G512="GK",VLOOKUP(F512,'[1]2016GoalKeeper Stats'!$A$2:$S$109,20,FALSE),VLOOKUP(F512,'[1]2016Player Stats'!$A$2:$AB$830,20,FALSE))</f>
        <v>0.21</v>
      </c>
      <c r="AB512">
        <f>IF(G512="GK",VLOOKUP(F512,'[1]2016GoalKeeper Stats'!$A$2:$S$109,21,FALSE),VLOOKUP(F512,'[1]2016Player Stats'!$A$2:$AB$830,21,FALSE))</f>
        <v>28</v>
      </c>
      <c r="AC512">
        <f>IF(G512="GK",VLOOKUP(F512,'[1]2016GoalKeeper Stats'!$A$2:$S$109,22,FALSE),VLOOKUP(F512,'[1]2016Player Stats'!$A$2:$AB$830,22,FALSE))</f>
        <v>20</v>
      </c>
      <c r="AD512">
        <f>IF(G512="GK",VLOOKUP(F512,'[1]2016GoalKeeper Stats'!$A$2:$S$109,23,FALSE),VLOOKUP(F512,'[1]2016Player Stats'!$A$2:$AB$830,23,FALSE))</f>
        <v>0</v>
      </c>
      <c r="AE512">
        <f>IF(G512="GK",VLOOKUP(F512,'[1]2016GoalKeeper Stats'!$A$2:$S$109,24,FALSE),VLOOKUP(F512,'[1]2016Player Stats'!$A$2:$AB$830,24,FALSE))</f>
        <v>5</v>
      </c>
      <c r="AF512">
        <f>IF(G512="GK",VLOOKUP(F512,'[1]2016GoalKeeper Stats'!$A$2:$S$109,25,FALSE),VLOOKUP(F512,'[1]2016Player Stats'!$A$2:$AB$830,25,FALSE))</f>
        <v>0</v>
      </c>
      <c r="AG512">
        <f>IF(G512="GK",VLOOKUP(F512,'[1]2016GoalKeeper Stats'!$A$2:$S$109,26,FALSE),VLOOKUP(F512,'[1]2016Player Stats'!$A$2:$AB$830,26,FALSE))</f>
        <v>25</v>
      </c>
      <c r="AH512" s="51">
        <v>2016</v>
      </c>
      <c r="AI512" s="51">
        <v>34</v>
      </c>
      <c r="AJ512" s="51">
        <v>478</v>
      </c>
      <c r="AK512" s="51">
        <v>383</v>
      </c>
      <c r="AL512" s="51">
        <v>51</v>
      </c>
      <c r="AM512" s="51">
        <v>38</v>
      </c>
      <c r="AN512" s="51">
        <v>13</v>
      </c>
      <c r="AO512" s="52">
        <v>50.33</v>
      </c>
      <c r="AP512" s="52">
        <v>36.64</v>
      </c>
      <c r="AQ512" s="52">
        <v>13.69</v>
      </c>
      <c r="AR512" s="52">
        <v>-0.69</v>
      </c>
      <c r="AS512" s="51">
        <v>53</v>
      </c>
      <c r="AT512" s="52">
        <v>56.77</v>
      </c>
    </row>
    <row r="513" spans="1:46" hidden="1">
      <c r="A513">
        <v>2016</v>
      </c>
      <c r="B513" t="s">
        <v>195</v>
      </c>
      <c r="C513" t="s">
        <v>866</v>
      </c>
      <c r="D513" t="s">
        <v>867</v>
      </c>
      <c r="E513" t="s">
        <v>868</v>
      </c>
      <c r="F513" t="str">
        <f t="shared" si="8"/>
        <v>Steven Gerrard</v>
      </c>
      <c r="G513" t="s">
        <v>860</v>
      </c>
      <c r="H513" s="143">
        <v>6132500</v>
      </c>
      <c r="I513" s="143">
        <v>6000000</v>
      </c>
      <c r="J513" t="str">
        <f>IF(G513="GK",VLOOKUP(F513,'[1]2016GoalKeeper Stats'!$A$2:$S$109,2,FALSE),VLOOKUP(F513,'[1]2016Player Stats'!$A$2:$AB$830,2,FALSE))</f>
        <v xml:space="preserve">LA </v>
      </c>
      <c r="K513">
        <f>IF(G513="GK",VLOOKUP(F513,'[1]2016GoalKeeper Stats'!$A$2:$S$109,4,FALSE),VLOOKUP(F513,'[1]2016Player Stats'!$A$2:$AB$830,4,FALSE))</f>
        <v>21</v>
      </c>
      <c r="L513">
        <f>IF(G513="GK",VLOOKUP(F513,'[1]2016GoalKeeper Stats'!$A$2:$S$109,5,FALSE),VLOOKUP(F513,'[1]2016Player Stats'!$A$2:$AB$830,5,FALSE))</f>
        <v>18</v>
      </c>
      <c r="M513">
        <f>IF(G513="GK",VLOOKUP(F513,'[1]2016GoalKeeper Stats'!$A$2:$S$109,6,FALSE),VLOOKUP(F513,'[1]2016Player Stats'!$A$2:$AB$830,6,FALSE))</f>
        <v>1491</v>
      </c>
      <c r="N513">
        <f>IF(G513="GK",VLOOKUP(F513,'[1]2016GoalKeeper Stats'!$A$2:$S$109,7,FALSE),VLOOKUP(F513,'[1]2016Player Stats'!$A$2:$AB$830,7,FALSE))</f>
        <v>3</v>
      </c>
      <c r="O513">
        <f>IF(G513="GK",VLOOKUP(F513,'[1]2016GoalKeeper Stats'!$A$2:$S$109,8,FALSE),VLOOKUP(F513,'[1]2016Player Stats'!$A$2:$AB$830,8,FALSE))</f>
        <v>11</v>
      </c>
      <c r="P513">
        <f>IF(G513="GK",VLOOKUP(F513,'[1]2016GoalKeeper Stats'!$A$2:$S$109,9,FALSE),VLOOKUP(F513,'[1]2016Player Stats'!$A$2:$AB$830,9,FALSE))</f>
        <v>32</v>
      </c>
      <c r="Q513">
        <f>IF(G513="GK",VLOOKUP(F513,'[1]2016GoalKeeper Stats'!$A$2:$S$109,10,FALSE),VLOOKUP(F513,'[1]2016Player Stats'!$A$2:$AB$830,10,FALSE))</f>
        <v>11</v>
      </c>
      <c r="R513">
        <f>IF(G513="GK",VLOOKUP(F513,'[1]2016GoalKeeper Stats'!$A$2:$S$109,11,FALSE),VLOOKUP(F513,'[1]2016Player Stats'!$A$2:$AB$830,11,FALSE))</f>
        <v>1</v>
      </c>
      <c r="S513" t="str">
        <f>IF(G513="GK",VLOOKUP(F513,'[1]2016GoalKeeper Stats'!$A$2:$S$109,12,FALSE),VLOOKUP(F513,'[1]2016Player Stats'!$A$2:$AB$830,12,FALSE))</f>
        <v>0/1</v>
      </c>
      <c r="T513">
        <f>IF(G513="GK",VLOOKUP(F513,'[1]2016GoalKeeper Stats'!$A$2:$S$109,13,FALSE),VLOOKUP(F513,'[1]2016Player Stats'!$A$2:$AB$830,13,FALSE))</f>
        <v>3</v>
      </c>
      <c r="U513">
        <f>IF(G513="GK",VLOOKUP(F513,'[1]2016GoalKeeper Stats'!$A$2:$S$109,14,FALSE),VLOOKUP(F513,'[1]2016Player Stats'!$A$2:$AB$830,14,FALSE))</f>
        <v>0</v>
      </c>
      <c r="V513">
        <f>IF(G513="GK",VLOOKUP(F513,'[1]2016GoalKeeper Stats'!$A$2:$S$109,15,FALSE),VLOOKUP(F513,'[1]2016Player Stats'!$A$2:$AB$830,15,FALSE))</f>
        <v>0.18</v>
      </c>
      <c r="W513">
        <f>IF(G513="GK",VLOOKUP(F513,'[1]2016GoalKeeper Stats'!$A$2:$S$109,16,FALSE),VLOOKUP(F513,'[1]2016Player Stats'!$A$2:$AB$830,16,FALSE))</f>
        <v>9.4</v>
      </c>
      <c r="X513">
        <f>IF(G513="GK",VLOOKUP(F513,'[1]2016GoalKeeper Stats'!$A$2:$S$109,17,FALSE),VLOOKUP(F513,'[1]2016Player Stats'!$A$2:$AB$830,17,FALSE))</f>
        <v>1</v>
      </c>
      <c r="Y513">
        <f>IF(G513="GK",VLOOKUP(F513,'[1]2016GoalKeeper Stats'!$A$2:$S$109,18,FALSE),VLOOKUP(F513,'[1]2016Player Stats'!$A$2:$AB$830,18,FALSE))</f>
        <v>6</v>
      </c>
      <c r="Z513">
        <f>IF(G513="GK",VLOOKUP(F513,'[1]2016GoalKeeper Stats'!$A$2:$S$109,19,FALSE),VLOOKUP(F513,'[1]2016Player Stats'!$A$2:$AB$830,19,FALSE))</f>
        <v>5</v>
      </c>
      <c r="AA513">
        <f>IF(G513="GK",VLOOKUP(F513,'[1]2016GoalKeeper Stats'!$A$2:$S$109,20,FALSE),VLOOKUP(F513,'[1]2016Player Stats'!$A$2:$AB$830,20,FALSE))</f>
        <v>0.66</v>
      </c>
      <c r="AB513">
        <f>IF(G513="GK",VLOOKUP(F513,'[1]2016GoalKeeper Stats'!$A$2:$S$109,21,FALSE),VLOOKUP(F513,'[1]2016Player Stats'!$A$2:$AB$830,21,FALSE))</f>
        <v>20</v>
      </c>
      <c r="AC513">
        <f>IF(G513="GK",VLOOKUP(F513,'[1]2016GoalKeeper Stats'!$A$2:$S$109,22,FALSE),VLOOKUP(F513,'[1]2016Player Stats'!$A$2:$AB$830,22,FALSE))</f>
        <v>15</v>
      </c>
      <c r="AD513">
        <f>IF(G513="GK",VLOOKUP(F513,'[1]2016GoalKeeper Stats'!$A$2:$S$109,23,FALSE),VLOOKUP(F513,'[1]2016Player Stats'!$A$2:$AB$830,23,FALSE))</f>
        <v>0</v>
      </c>
      <c r="AE513">
        <f>IF(G513="GK",VLOOKUP(F513,'[1]2016GoalKeeper Stats'!$A$2:$S$109,24,FALSE),VLOOKUP(F513,'[1]2016Player Stats'!$A$2:$AB$830,24,FALSE))</f>
        <v>2</v>
      </c>
      <c r="AF513">
        <f>IF(G513="GK",VLOOKUP(F513,'[1]2016GoalKeeper Stats'!$A$2:$S$109,25,FALSE),VLOOKUP(F513,'[1]2016Player Stats'!$A$2:$AB$830,25,FALSE))</f>
        <v>0</v>
      </c>
      <c r="AG513">
        <f>IF(G513="GK",VLOOKUP(F513,'[1]2016GoalKeeper Stats'!$A$2:$S$109,26,FALSE),VLOOKUP(F513,'[1]2016Player Stats'!$A$2:$AB$830,26,FALSE))</f>
        <v>34.380000000000003</v>
      </c>
      <c r="AH513" s="51">
        <v>2016</v>
      </c>
      <c r="AI513" s="51">
        <v>34</v>
      </c>
      <c r="AJ513" s="51">
        <v>358</v>
      </c>
      <c r="AK513" s="51">
        <v>523</v>
      </c>
      <c r="AL513" s="51">
        <v>52</v>
      </c>
      <c r="AM513" s="51">
        <v>38</v>
      </c>
      <c r="AN513" s="51">
        <v>14</v>
      </c>
      <c r="AO513" s="52">
        <v>47.55</v>
      </c>
      <c r="AP513" s="52">
        <v>46.7</v>
      </c>
      <c r="AQ513" s="52">
        <v>0.85</v>
      </c>
      <c r="AR513" s="52">
        <v>13.15</v>
      </c>
      <c r="AS513" s="51">
        <v>52</v>
      </c>
      <c r="AT513" s="52">
        <v>48.04</v>
      </c>
    </row>
    <row r="514" spans="1:46" hidden="1">
      <c r="A514">
        <v>2016</v>
      </c>
      <c r="B514" t="s">
        <v>211</v>
      </c>
      <c r="C514" t="s">
        <v>173</v>
      </c>
      <c r="D514" t="s">
        <v>869</v>
      </c>
      <c r="E514" t="s">
        <v>870</v>
      </c>
      <c r="F514" t="str">
        <f t="shared" si="8"/>
        <v>Frank Lampard</v>
      </c>
      <c r="G514" t="s">
        <v>860</v>
      </c>
      <c r="H514" s="143">
        <v>6000000</v>
      </c>
      <c r="I514" s="143">
        <v>6000000</v>
      </c>
      <c r="J514" t="str">
        <f>IF(G514="GK",VLOOKUP(F514,'[1]2016GoalKeeper Stats'!$A$2:$S$109,2,FALSE),VLOOKUP(F514,'[1]2016Player Stats'!$A$2:$AB$830,2,FALSE))</f>
        <v>NYC</v>
      </c>
      <c r="K514">
        <f>IF(G514="GK",VLOOKUP(F514,'[1]2016GoalKeeper Stats'!$A$2:$S$109,4,FALSE),VLOOKUP(F514,'[1]2016Player Stats'!$A$2:$AB$830,4,FALSE))</f>
        <v>19</v>
      </c>
      <c r="L514">
        <f>IF(G514="GK",VLOOKUP(F514,'[1]2016GoalKeeper Stats'!$A$2:$S$109,5,FALSE),VLOOKUP(F514,'[1]2016Player Stats'!$A$2:$AB$830,5,FALSE))</f>
        <v>15</v>
      </c>
      <c r="M514">
        <f>IF(G514="GK",VLOOKUP(F514,'[1]2016GoalKeeper Stats'!$A$2:$S$109,6,FALSE),VLOOKUP(F514,'[1]2016Player Stats'!$A$2:$AB$830,6,FALSE))</f>
        <v>1280</v>
      </c>
      <c r="N514">
        <f>IF(G514="GK",VLOOKUP(F514,'[1]2016GoalKeeper Stats'!$A$2:$S$109,7,FALSE),VLOOKUP(F514,'[1]2016Player Stats'!$A$2:$AB$830,7,FALSE))</f>
        <v>12</v>
      </c>
      <c r="O514">
        <f>IF(G514="GK",VLOOKUP(F514,'[1]2016GoalKeeper Stats'!$A$2:$S$109,8,FALSE),VLOOKUP(F514,'[1]2016Player Stats'!$A$2:$AB$830,8,FALSE))</f>
        <v>3</v>
      </c>
      <c r="P514">
        <f>IF(G514="GK",VLOOKUP(F514,'[1]2016GoalKeeper Stats'!$A$2:$S$109,9,FALSE),VLOOKUP(F514,'[1]2016Player Stats'!$A$2:$AB$830,9,FALSE))</f>
        <v>33</v>
      </c>
      <c r="Q514">
        <f>IF(G514="GK",VLOOKUP(F514,'[1]2016GoalKeeper Stats'!$A$2:$S$109,10,FALSE),VLOOKUP(F514,'[1]2016Player Stats'!$A$2:$AB$830,10,FALSE))</f>
        <v>21</v>
      </c>
      <c r="R514">
        <f>IF(G514="GK",VLOOKUP(F514,'[1]2016GoalKeeper Stats'!$A$2:$S$109,11,FALSE),VLOOKUP(F514,'[1]2016Player Stats'!$A$2:$AB$830,11,FALSE))</f>
        <v>3</v>
      </c>
      <c r="S514">
        <f>IF(G514="GK",VLOOKUP(F514,'[1]2016GoalKeeper Stats'!$A$2:$S$109,12,FALSE),VLOOKUP(F514,'[1]2016Player Stats'!$A$2:$AB$830,12,FALSE))</f>
        <v>44197</v>
      </c>
      <c r="T514">
        <f>IF(G514="GK",VLOOKUP(F514,'[1]2016GoalKeeper Stats'!$A$2:$S$109,13,FALSE),VLOOKUP(F514,'[1]2016Player Stats'!$A$2:$AB$830,13,FALSE))</f>
        <v>6</v>
      </c>
      <c r="U514">
        <f>IF(G514="GK",VLOOKUP(F514,'[1]2016GoalKeeper Stats'!$A$2:$S$109,14,FALSE),VLOOKUP(F514,'[1]2016Player Stats'!$A$2:$AB$830,14,FALSE))</f>
        <v>6</v>
      </c>
      <c r="V514">
        <f>IF(G514="GK",VLOOKUP(F514,'[1]2016GoalKeeper Stats'!$A$2:$S$109,15,FALSE),VLOOKUP(F514,'[1]2016Player Stats'!$A$2:$AB$830,15,FALSE))</f>
        <v>0.84</v>
      </c>
      <c r="W514">
        <f>IF(G514="GK",VLOOKUP(F514,'[1]2016GoalKeeper Stats'!$A$2:$S$109,16,FALSE),VLOOKUP(F514,'[1]2016Player Stats'!$A$2:$AB$830,16,FALSE))</f>
        <v>36.4</v>
      </c>
      <c r="X514">
        <f>IF(G514="GK",VLOOKUP(F514,'[1]2016GoalKeeper Stats'!$A$2:$S$109,17,FALSE),VLOOKUP(F514,'[1]2016Player Stats'!$A$2:$AB$830,17,FALSE))</f>
        <v>1</v>
      </c>
      <c r="Y514">
        <f>IF(G514="GK",VLOOKUP(F514,'[1]2016GoalKeeper Stats'!$A$2:$S$109,18,FALSE),VLOOKUP(F514,'[1]2016Player Stats'!$A$2:$AB$830,18,FALSE))</f>
        <v>3</v>
      </c>
      <c r="Z514">
        <f>IF(G514="GK",VLOOKUP(F514,'[1]2016GoalKeeper Stats'!$A$2:$S$109,19,FALSE),VLOOKUP(F514,'[1]2016Player Stats'!$A$2:$AB$830,19,FALSE))</f>
        <v>0</v>
      </c>
      <c r="AA514">
        <f>IF(G514="GK",VLOOKUP(F514,'[1]2016GoalKeeper Stats'!$A$2:$S$109,20,FALSE),VLOOKUP(F514,'[1]2016Player Stats'!$A$2:$AB$830,20,FALSE))</f>
        <v>0.21</v>
      </c>
      <c r="AB514">
        <f>IF(G514="GK",VLOOKUP(F514,'[1]2016GoalKeeper Stats'!$A$2:$S$109,21,FALSE),VLOOKUP(F514,'[1]2016Player Stats'!$A$2:$AB$830,21,FALSE))</f>
        <v>12</v>
      </c>
      <c r="AC514">
        <f>IF(G514="GK",VLOOKUP(F514,'[1]2016GoalKeeper Stats'!$A$2:$S$109,22,FALSE),VLOOKUP(F514,'[1]2016Player Stats'!$A$2:$AB$830,22,FALSE))</f>
        <v>21</v>
      </c>
      <c r="AD514">
        <f>IF(G514="GK",VLOOKUP(F514,'[1]2016GoalKeeper Stats'!$A$2:$S$109,23,FALSE),VLOOKUP(F514,'[1]2016Player Stats'!$A$2:$AB$830,23,FALSE))</f>
        <v>2</v>
      </c>
      <c r="AE514">
        <f>IF(G514="GK",VLOOKUP(F514,'[1]2016GoalKeeper Stats'!$A$2:$S$109,24,FALSE),VLOOKUP(F514,'[1]2016Player Stats'!$A$2:$AB$830,24,FALSE))</f>
        <v>3</v>
      </c>
      <c r="AF514">
        <f>IF(G514="GK",VLOOKUP(F514,'[1]2016GoalKeeper Stats'!$A$2:$S$109,25,FALSE),VLOOKUP(F514,'[1]2016Player Stats'!$A$2:$AB$830,25,FALSE))</f>
        <v>0</v>
      </c>
      <c r="AG514">
        <f>IF(G514="GK",VLOOKUP(F514,'[1]2016GoalKeeper Stats'!$A$2:$S$109,26,FALSE),VLOOKUP(F514,'[1]2016Player Stats'!$A$2:$AB$830,26,FALSE))</f>
        <v>63.64</v>
      </c>
      <c r="AH514" s="51">
        <v>2016</v>
      </c>
      <c r="AI514" s="51">
        <v>34</v>
      </c>
      <c r="AJ514" s="51">
        <v>463</v>
      </c>
      <c r="AK514" s="51">
        <v>455</v>
      </c>
      <c r="AL514" s="51">
        <v>62</v>
      </c>
      <c r="AM514" s="51">
        <v>55</v>
      </c>
      <c r="AN514" s="51">
        <v>7</v>
      </c>
      <c r="AO514" s="52">
        <v>50.14</v>
      </c>
      <c r="AP514" s="52">
        <v>53.06</v>
      </c>
      <c r="AQ514" s="52">
        <v>-2.93</v>
      </c>
      <c r="AR514" s="52">
        <v>9.93</v>
      </c>
      <c r="AS514" s="51">
        <v>54</v>
      </c>
      <c r="AT514" s="52">
        <v>46.09</v>
      </c>
    </row>
    <row r="515" spans="1:46" hidden="1">
      <c r="A515">
        <v>2016</v>
      </c>
      <c r="B515" t="s">
        <v>211</v>
      </c>
      <c r="C515" t="s">
        <v>173</v>
      </c>
      <c r="D515" t="s">
        <v>887</v>
      </c>
      <c r="E515" t="s">
        <v>888</v>
      </c>
      <c r="F515" t="str">
        <f t="shared" si="8"/>
        <v>Andrea Pirlo</v>
      </c>
      <c r="G515" t="s">
        <v>860</v>
      </c>
      <c r="H515" s="143">
        <v>5915690</v>
      </c>
      <c r="I515" s="143">
        <v>5600000</v>
      </c>
      <c r="J515" t="str">
        <f>IF(G515="GK",VLOOKUP(F515,'[1]2016GoalKeeper Stats'!$A$2:$S$109,2,FALSE),VLOOKUP(F515,'[1]2016Player Stats'!$A$2:$AB$830,2,FALSE))</f>
        <v>NYC</v>
      </c>
      <c r="K515">
        <f>IF(G515="GK",VLOOKUP(F515,'[1]2016GoalKeeper Stats'!$A$2:$S$109,4,FALSE),VLOOKUP(F515,'[1]2016Player Stats'!$A$2:$AB$830,4,FALSE))</f>
        <v>32</v>
      </c>
      <c r="L515">
        <f>IF(G515="GK",VLOOKUP(F515,'[1]2016GoalKeeper Stats'!$A$2:$S$109,5,FALSE),VLOOKUP(F515,'[1]2016Player Stats'!$A$2:$AB$830,5,FALSE))</f>
        <v>32</v>
      </c>
      <c r="M515">
        <f>IF(G515="GK",VLOOKUP(F515,'[1]2016GoalKeeper Stats'!$A$2:$S$109,6,FALSE),VLOOKUP(F515,'[1]2016Player Stats'!$A$2:$AB$830,6,FALSE))</f>
        <v>2770</v>
      </c>
      <c r="N515">
        <f>IF(G515="GK",VLOOKUP(F515,'[1]2016GoalKeeper Stats'!$A$2:$S$109,7,FALSE),VLOOKUP(F515,'[1]2016Player Stats'!$A$2:$AB$830,7,FALSE))</f>
        <v>1</v>
      </c>
      <c r="O515">
        <f>IF(G515="GK",VLOOKUP(F515,'[1]2016GoalKeeper Stats'!$A$2:$S$109,8,FALSE),VLOOKUP(F515,'[1]2016Player Stats'!$A$2:$AB$830,8,FALSE))</f>
        <v>11</v>
      </c>
      <c r="P515">
        <f>IF(G515="GK",VLOOKUP(F515,'[1]2016GoalKeeper Stats'!$A$2:$S$109,9,FALSE),VLOOKUP(F515,'[1]2016Player Stats'!$A$2:$AB$830,9,FALSE))</f>
        <v>26</v>
      </c>
      <c r="Q515">
        <f>IF(G515="GK",VLOOKUP(F515,'[1]2016GoalKeeper Stats'!$A$2:$S$109,10,FALSE),VLOOKUP(F515,'[1]2016Player Stats'!$A$2:$AB$830,10,FALSE))</f>
        <v>6</v>
      </c>
      <c r="R515">
        <f>IF(G515="GK",VLOOKUP(F515,'[1]2016GoalKeeper Stats'!$A$2:$S$109,11,FALSE),VLOOKUP(F515,'[1]2016Player Stats'!$A$2:$AB$830,11,FALSE))</f>
        <v>1</v>
      </c>
      <c r="S515" t="str">
        <f>IF(G515="GK",VLOOKUP(F515,'[1]2016GoalKeeper Stats'!$A$2:$S$109,12,FALSE),VLOOKUP(F515,'[1]2016Player Stats'!$A$2:$AB$830,12,FALSE))</f>
        <v>0/0</v>
      </c>
      <c r="T515">
        <f>IF(G515="GK",VLOOKUP(F515,'[1]2016GoalKeeper Stats'!$A$2:$S$109,13,FALSE),VLOOKUP(F515,'[1]2016Player Stats'!$A$2:$AB$830,13,FALSE))</f>
        <v>1</v>
      </c>
      <c r="U515">
        <f>IF(G515="GK",VLOOKUP(F515,'[1]2016GoalKeeper Stats'!$A$2:$S$109,14,FALSE),VLOOKUP(F515,'[1]2016Player Stats'!$A$2:$AB$830,14,FALSE))</f>
        <v>0</v>
      </c>
      <c r="V515">
        <f>IF(G515="GK",VLOOKUP(F515,'[1]2016GoalKeeper Stats'!$A$2:$S$109,15,FALSE),VLOOKUP(F515,'[1]2016Player Stats'!$A$2:$AB$830,15,FALSE))</f>
        <v>0.03</v>
      </c>
      <c r="W515">
        <f>IF(G515="GK",VLOOKUP(F515,'[1]2016GoalKeeper Stats'!$A$2:$S$109,16,FALSE),VLOOKUP(F515,'[1]2016Player Stats'!$A$2:$AB$830,16,FALSE))</f>
        <v>3.8</v>
      </c>
      <c r="X515">
        <f>IF(G515="GK",VLOOKUP(F515,'[1]2016GoalKeeper Stats'!$A$2:$S$109,17,FALSE),VLOOKUP(F515,'[1]2016Player Stats'!$A$2:$AB$830,17,FALSE))</f>
        <v>4</v>
      </c>
      <c r="Y515">
        <f>IF(G515="GK",VLOOKUP(F515,'[1]2016GoalKeeper Stats'!$A$2:$S$109,18,FALSE),VLOOKUP(F515,'[1]2016Player Stats'!$A$2:$AB$830,18,FALSE))</f>
        <v>4</v>
      </c>
      <c r="Z515">
        <f>IF(G515="GK",VLOOKUP(F515,'[1]2016GoalKeeper Stats'!$A$2:$S$109,19,FALSE),VLOOKUP(F515,'[1]2016Player Stats'!$A$2:$AB$830,19,FALSE))</f>
        <v>7</v>
      </c>
      <c r="AA515">
        <f>IF(G515="GK",VLOOKUP(F515,'[1]2016GoalKeeper Stats'!$A$2:$S$109,20,FALSE),VLOOKUP(F515,'[1]2016Player Stats'!$A$2:$AB$830,20,FALSE))</f>
        <v>0.36</v>
      </c>
      <c r="AB515">
        <f>IF(G515="GK",VLOOKUP(F515,'[1]2016GoalKeeper Stats'!$A$2:$S$109,21,FALSE),VLOOKUP(F515,'[1]2016Player Stats'!$A$2:$AB$830,21,FALSE))</f>
        <v>29</v>
      </c>
      <c r="AC515">
        <f>IF(G515="GK",VLOOKUP(F515,'[1]2016GoalKeeper Stats'!$A$2:$S$109,22,FALSE),VLOOKUP(F515,'[1]2016Player Stats'!$A$2:$AB$830,22,FALSE))</f>
        <v>33</v>
      </c>
      <c r="AD515">
        <f>IF(G515="GK",VLOOKUP(F515,'[1]2016GoalKeeper Stats'!$A$2:$S$109,23,FALSE),VLOOKUP(F515,'[1]2016Player Stats'!$A$2:$AB$830,23,FALSE))</f>
        <v>1</v>
      </c>
      <c r="AE515">
        <f>IF(G515="GK",VLOOKUP(F515,'[1]2016GoalKeeper Stats'!$A$2:$S$109,24,FALSE),VLOOKUP(F515,'[1]2016Player Stats'!$A$2:$AB$830,24,FALSE))</f>
        <v>4</v>
      </c>
      <c r="AF515">
        <f>IF(G515="GK",VLOOKUP(F515,'[1]2016GoalKeeper Stats'!$A$2:$S$109,25,FALSE),VLOOKUP(F515,'[1]2016Player Stats'!$A$2:$AB$830,25,FALSE))</f>
        <v>0</v>
      </c>
      <c r="AG515">
        <f>IF(G515="GK",VLOOKUP(F515,'[1]2016GoalKeeper Stats'!$A$2:$S$109,26,FALSE),VLOOKUP(F515,'[1]2016Player Stats'!$A$2:$AB$830,26,FALSE))</f>
        <v>23.08</v>
      </c>
      <c r="AH515" s="51">
        <v>2016</v>
      </c>
      <c r="AI515" s="51">
        <v>34</v>
      </c>
      <c r="AJ515" s="51">
        <v>463</v>
      </c>
      <c r="AK515" s="51">
        <v>455</v>
      </c>
      <c r="AL515" s="51">
        <v>62</v>
      </c>
      <c r="AM515" s="51">
        <v>55</v>
      </c>
      <c r="AN515" s="51">
        <v>7</v>
      </c>
      <c r="AO515" s="52">
        <v>50.14</v>
      </c>
      <c r="AP515" s="52">
        <v>53.06</v>
      </c>
      <c r="AQ515" s="52">
        <v>-2.93</v>
      </c>
      <c r="AR515" s="52">
        <v>9.93</v>
      </c>
      <c r="AS515" s="51">
        <v>54</v>
      </c>
      <c r="AT515" s="52">
        <v>46.09</v>
      </c>
    </row>
    <row r="516" spans="1:46" hidden="1">
      <c r="A516">
        <v>2016</v>
      </c>
      <c r="B516" t="s">
        <v>211</v>
      </c>
      <c r="C516" t="s">
        <v>173</v>
      </c>
      <c r="D516" t="s">
        <v>873</v>
      </c>
      <c r="E516" t="s">
        <v>874</v>
      </c>
      <c r="F516" t="str">
        <f t="shared" si="8"/>
        <v>David Villa</v>
      </c>
      <c r="G516" t="s">
        <v>875</v>
      </c>
      <c r="H516" s="143">
        <v>5610000</v>
      </c>
      <c r="I516" s="143">
        <v>5610000</v>
      </c>
      <c r="J516" t="str">
        <f>IF(G516="GK",VLOOKUP(F516,'[1]2016GoalKeeper Stats'!$A$2:$S$109,2,FALSE),VLOOKUP(F516,'[1]2016Player Stats'!$A$2:$AB$830,2,FALSE))</f>
        <v>NYC</v>
      </c>
      <c r="K516">
        <f>IF(G516="GK",VLOOKUP(F516,'[1]2016GoalKeeper Stats'!$A$2:$S$109,4,FALSE),VLOOKUP(F516,'[1]2016Player Stats'!$A$2:$AB$830,4,FALSE))</f>
        <v>33</v>
      </c>
      <c r="L516">
        <f>IF(G516="GK",VLOOKUP(F516,'[1]2016GoalKeeper Stats'!$A$2:$S$109,5,FALSE),VLOOKUP(F516,'[1]2016Player Stats'!$A$2:$AB$830,5,FALSE))</f>
        <v>32</v>
      </c>
      <c r="M516">
        <f>IF(G516="GK",VLOOKUP(F516,'[1]2016GoalKeeper Stats'!$A$2:$S$109,6,FALSE),VLOOKUP(F516,'[1]2016Player Stats'!$A$2:$AB$830,6,FALSE))</f>
        <v>2869</v>
      </c>
      <c r="N516">
        <f>IF(G516="GK",VLOOKUP(F516,'[1]2016GoalKeeper Stats'!$A$2:$S$109,7,FALSE),VLOOKUP(F516,'[1]2016Player Stats'!$A$2:$AB$830,7,FALSE))</f>
        <v>23</v>
      </c>
      <c r="O516">
        <f>IF(G516="GK",VLOOKUP(F516,'[1]2016GoalKeeper Stats'!$A$2:$S$109,8,FALSE),VLOOKUP(F516,'[1]2016Player Stats'!$A$2:$AB$830,8,FALSE))</f>
        <v>4</v>
      </c>
      <c r="P516">
        <f>IF(G516="GK",VLOOKUP(F516,'[1]2016GoalKeeper Stats'!$A$2:$S$109,9,FALSE),VLOOKUP(F516,'[1]2016Player Stats'!$A$2:$AB$830,9,FALSE))</f>
        <v>166</v>
      </c>
      <c r="Q516">
        <f>IF(G516="GK",VLOOKUP(F516,'[1]2016GoalKeeper Stats'!$A$2:$S$109,10,FALSE),VLOOKUP(F516,'[1]2016Player Stats'!$A$2:$AB$830,10,FALSE))</f>
        <v>68</v>
      </c>
      <c r="R516">
        <f>IF(G516="GK",VLOOKUP(F516,'[1]2016GoalKeeper Stats'!$A$2:$S$109,11,FALSE),VLOOKUP(F516,'[1]2016Player Stats'!$A$2:$AB$830,11,FALSE))</f>
        <v>4</v>
      </c>
      <c r="S516">
        <f>IF(G516="GK",VLOOKUP(F516,'[1]2016GoalKeeper Stats'!$A$2:$S$109,12,FALSE),VLOOKUP(F516,'[1]2016Player Stats'!$A$2:$AB$830,12,FALSE))</f>
        <v>44322</v>
      </c>
      <c r="T516">
        <f>IF(G516="GK",VLOOKUP(F516,'[1]2016GoalKeeper Stats'!$A$2:$S$109,13,FALSE),VLOOKUP(F516,'[1]2016Player Stats'!$A$2:$AB$830,13,FALSE))</f>
        <v>13</v>
      </c>
      <c r="U516">
        <f>IF(G516="GK",VLOOKUP(F516,'[1]2016GoalKeeper Stats'!$A$2:$S$109,14,FALSE),VLOOKUP(F516,'[1]2016Player Stats'!$A$2:$AB$830,14,FALSE))</f>
        <v>10</v>
      </c>
      <c r="V516">
        <f>IF(G516="GK",VLOOKUP(F516,'[1]2016GoalKeeper Stats'!$A$2:$S$109,15,FALSE),VLOOKUP(F516,'[1]2016Player Stats'!$A$2:$AB$830,15,FALSE))</f>
        <v>0.72</v>
      </c>
      <c r="W516">
        <f>IF(G516="GK",VLOOKUP(F516,'[1]2016GoalKeeper Stats'!$A$2:$S$109,16,FALSE),VLOOKUP(F516,'[1]2016Player Stats'!$A$2:$AB$830,16,FALSE))</f>
        <v>13.9</v>
      </c>
      <c r="X516">
        <f>IF(G516="GK",VLOOKUP(F516,'[1]2016GoalKeeper Stats'!$A$2:$S$109,17,FALSE),VLOOKUP(F516,'[1]2016Player Stats'!$A$2:$AB$830,17,FALSE))</f>
        <v>0</v>
      </c>
      <c r="Y516">
        <f>IF(G516="GK",VLOOKUP(F516,'[1]2016GoalKeeper Stats'!$A$2:$S$109,18,FALSE),VLOOKUP(F516,'[1]2016Player Stats'!$A$2:$AB$830,18,FALSE))</f>
        <v>4</v>
      </c>
      <c r="Z516">
        <f>IF(G516="GK",VLOOKUP(F516,'[1]2016GoalKeeper Stats'!$A$2:$S$109,19,FALSE),VLOOKUP(F516,'[1]2016Player Stats'!$A$2:$AB$830,19,FALSE))</f>
        <v>0</v>
      </c>
      <c r="AA516">
        <f>IF(G516="GK",VLOOKUP(F516,'[1]2016GoalKeeper Stats'!$A$2:$S$109,20,FALSE),VLOOKUP(F516,'[1]2016Player Stats'!$A$2:$AB$830,20,FALSE))</f>
        <v>0.13</v>
      </c>
      <c r="AB516">
        <f>IF(G516="GK",VLOOKUP(F516,'[1]2016GoalKeeper Stats'!$A$2:$S$109,21,FALSE),VLOOKUP(F516,'[1]2016Player Stats'!$A$2:$AB$830,21,FALSE))</f>
        <v>47</v>
      </c>
      <c r="AC516">
        <f>IF(G516="GK",VLOOKUP(F516,'[1]2016GoalKeeper Stats'!$A$2:$S$109,22,FALSE),VLOOKUP(F516,'[1]2016Player Stats'!$A$2:$AB$830,22,FALSE))</f>
        <v>72</v>
      </c>
      <c r="AD516">
        <f>IF(G516="GK",VLOOKUP(F516,'[1]2016GoalKeeper Stats'!$A$2:$S$109,23,FALSE),VLOOKUP(F516,'[1]2016Player Stats'!$A$2:$AB$830,23,FALSE))</f>
        <v>41</v>
      </c>
      <c r="AE516">
        <f>IF(G516="GK",VLOOKUP(F516,'[1]2016GoalKeeper Stats'!$A$2:$S$109,24,FALSE),VLOOKUP(F516,'[1]2016Player Stats'!$A$2:$AB$830,24,FALSE))</f>
        <v>5</v>
      </c>
      <c r="AF516">
        <f>IF(G516="GK",VLOOKUP(F516,'[1]2016GoalKeeper Stats'!$A$2:$S$109,25,FALSE),VLOOKUP(F516,'[1]2016Player Stats'!$A$2:$AB$830,25,FALSE))</f>
        <v>0</v>
      </c>
      <c r="AG516">
        <f>IF(G516="GK",VLOOKUP(F516,'[1]2016GoalKeeper Stats'!$A$2:$S$109,26,FALSE),VLOOKUP(F516,'[1]2016Player Stats'!$A$2:$AB$830,26,FALSE))</f>
        <v>40.96</v>
      </c>
      <c r="AH516" s="51">
        <v>2016</v>
      </c>
      <c r="AI516" s="51">
        <v>34</v>
      </c>
      <c r="AJ516" s="51">
        <v>463</v>
      </c>
      <c r="AK516" s="51">
        <v>455</v>
      </c>
      <c r="AL516" s="51">
        <v>62</v>
      </c>
      <c r="AM516" s="51">
        <v>55</v>
      </c>
      <c r="AN516" s="51">
        <v>7</v>
      </c>
      <c r="AO516" s="52">
        <v>50.14</v>
      </c>
      <c r="AP516" s="52">
        <v>53.06</v>
      </c>
      <c r="AQ516" s="52">
        <v>-2.93</v>
      </c>
      <c r="AR516" s="52">
        <v>9.93</v>
      </c>
      <c r="AS516" s="51">
        <v>54</v>
      </c>
      <c r="AT516" s="52">
        <v>46.09</v>
      </c>
    </row>
    <row r="517" spans="1:46" hidden="1">
      <c r="A517">
        <v>2016</v>
      </c>
      <c r="B517" t="s">
        <v>861</v>
      </c>
      <c r="C517" t="s">
        <v>207</v>
      </c>
      <c r="D517" t="s">
        <v>876</v>
      </c>
      <c r="E517" t="s">
        <v>877</v>
      </c>
      <c r="F517" t="str">
        <f t="shared" si="8"/>
        <v>Jozy Altidore</v>
      </c>
      <c r="G517" t="s">
        <v>875</v>
      </c>
      <c r="H517" s="143">
        <v>4825000</v>
      </c>
      <c r="I517" s="143">
        <v>4825000</v>
      </c>
      <c r="J517" t="str">
        <f>IF(G517="GK",VLOOKUP(F517,'[1]2016GoalKeeper Stats'!$A$2:$S$109,2,FALSE),VLOOKUP(F517,'[1]2016Player Stats'!$A$2:$AB$830,2,FALSE))</f>
        <v>TOR</v>
      </c>
      <c r="K517">
        <f>IF(G517="GK",VLOOKUP(F517,'[1]2016GoalKeeper Stats'!$A$2:$S$109,4,FALSE),VLOOKUP(F517,'[1]2016Player Stats'!$A$2:$AB$830,4,FALSE))</f>
        <v>23</v>
      </c>
      <c r="L517">
        <f>IF(G517="GK",VLOOKUP(F517,'[1]2016GoalKeeper Stats'!$A$2:$S$109,5,FALSE),VLOOKUP(F517,'[1]2016Player Stats'!$A$2:$AB$830,5,FALSE))</f>
        <v>16</v>
      </c>
      <c r="M517">
        <f>IF(G517="GK",VLOOKUP(F517,'[1]2016GoalKeeper Stats'!$A$2:$S$109,6,FALSE),VLOOKUP(F517,'[1]2016Player Stats'!$A$2:$AB$830,6,FALSE))</f>
        <v>1487</v>
      </c>
      <c r="N517">
        <f>IF(G517="GK",VLOOKUP(F517,'[1]2016GoalKeeper Stats'!$A$2:$S$109,7,FALSE),VLOOKUP(F517,'[1]2016Player Stats'!$A$2:$AB$830,7,FALSE))</f>
        <v>10</v>
      </c>
      <c r="O517">
        <f>IF(G517="GK",VLOOKUP(F517,'[1]2016GoalKeeper Stats'!$A$2:$S$109,8,FALSE),VLOOKUP(F517,'[1]2016Player Stats'!$A$2:$AB$830,8,FALSE))</f>
        <v>5</v>
      </c>
      <c r="P517">
        <f>IF(G517="GK",VLOOKUP(F517,'[1]2016GoalKeeper Stats'!$A$2:$S$109,9,FALSE),VLOOKUP(F517,'[1]2016Player Stats'!$A$2:$AB$830,9,FALSE))</f>
        <v>43</v>
      </c>
      <c r="Q517">
        <f>IF(G517="GK",VLOOKUP(F517,'[1]2016GoalKeeper Stats'!$A$2:$S$109,10,FALSE),VLOOKUP(F517,'[1]2016Player Stats'!$A$2:$AB$830,10,FALSE))</f>
        <v>21</v>
      </c>
      <c r="R517">
        <f>IF(G517="GK",VLOOKUP(F517,'[1]2016GoalKeeper Stats'!$A$2:$S$109,11,FALSE),VLOOKUP(F517,'[1]2016Player Stats'!$A$2:$AB$830,11,FALSE))</f>
        <v>1</v>
      </c>
      <c r="S517" t="str">
        <f>IF(G517="GK",VLOOKUP(F517,'[1]2016GoalKeeper Stats'!$A$2:$S$109,12,FALSE),VLOOKUP(F517,'[1]2016Player Stats'!$A$2:$AB$830,12,FALSE))</f>
        <v>0/1</v>
      </c>
      <c r="T517">
        <f>IF(G517="GK",VLOOKUP(F517,'[1]2016GoalKeeper Stats'!$A$2:$S$109,13,FALSE),VLOOKUP(F517,'[1]2016Player Stats'!$A$2:$AB$830,13,FALSE))</f>
        <v>5</v>
      </c>
      <c r="U517">
        <f>IF(G517="GK",VLOOKUP(F517,'[1]2016GoalKeeper Stats'!$A$2:$S$109,14,FALSE),VLOOKUP(F517,'[1]2016Player Stats'!$A$2:$AB$830,14,FALSE))</f>
        <v>5</v>
      </c>
      <c r="V517">
        <f>IF(G517="GK",VLOOKUP(F517,'[1]2016GoalKeeper Stats'!$A$2:$S$109,15,FALSE),VLOOKUP(F517,'[1]2016Player Stats'!$A$2:$AB$830,15,FALSE))</f>
        <v>0.61</v>
      </c>
      <c r="W517">
        <f>IF(G517="GK",VLOOKUP(F517,'[1]2016GoalKeeper Stats'!$A$2:$S$109,16,FALSE),VLOOKUP(F517,'[1]2016Player Stats'!$A$2:$AB$830,16,FALSE))</f>
        <v>23.3</v>
      </c>
      <c r="X517">
        <f>IF(G517="GK",VLOOKUP(F517,'[1]2016GoalKeeper Stats'!$A$2:$S$109,17,FALSE),VLOOKUP(F517,'[1]2016Player Stats'!$A$2:$AB$830,17,FALSE))</f>
        <v>3</v>
      </c>
      <c r="Y517">
        <f>IF(G517="GK",VLOOKUP(F517,'[1]2016GoalKeeper Stats'!$A$2:$S$109,18,FALSE),VLOOKUP(F517,'[1]2016Player Stats'!$A$2:$AB$830,18,FALSE))</f>
        <v>1</v>
      </c>
      <c r="Z517">
        <f>IF(G517="GK",VLOOKUP(F517,'[1]2016GoalKeeper Stats'!$A$2:$S$109,19,FALSE),VLOOKUP(F517,'[1]2016Player Stats'!$A$2:$AB$830,19,FALSE))</f>
        <v>4</v>
      </c>
      <c r="AA517">
        <f>IF(G517="GK",VLOOKUP(F517,'[1]2016GoalKeeper Stats'!$A$2:$S$109,20,FALSE),VLOOKUP(F517,'[1]2016Player Stats'!$A$2:$AB$830,20,FALSE))</f>
        <v>0.3</v>
      </c>
      <c r="AB517">
        <f>IF(G517="GK",VLOOKUP(F517,'[1]2016GoalKeeper Stats'!$A$2:$S$109,21,FALSE),VLOOKUP(F517,'[1]2016Player Stats'!$A$2:$AB$830,21,FALSE))</f>
        <v>43</v>
      </c>
      <c r="AC517">
        <f>IF(G517="GK",VLOOKUP(F517,'[1]2016GoalKeeper Stats'!$A$2:$S$109,22,FALSE),VLOOKUP(F517,'[1]2016Player Stats'!$A$2:$AB$830,22,FALSE))</f>
        <v>48</v>
      </c>
      <c r="AD517">
        <f>IF(G517="GK",VLOOKUP(F517,'[1]2016GoalKeeper Stats'!$A$2:$S$109,23,FALSE),VLOOKUP(F517,'[1]2016Player Stats'!$A$2:$AB$830,23,FALSE))</f>
        <v>9</v>
      </c>
      <c r="AE517">
        <f>IF(G517="GK",VLOOKUP(F517,'[1]2016GoalKeeper Stats'!$A$2:$S$109,24,FALSE),VLOOKUP(F517,'[1]2016Player Stats'!$A$2:$AB$830,24,FALSE))</f>
        <v>4</v>
      </c>
      <c r="AF517">
        <f>IF(G517="GK",VLOOKUP(F517,'[1]2016GoalKeeper Stats'!$A$2:$S$109,25,FALSE),VLOOKUP(F517,'[1]2016Player Stats'!$A$2:$AB$830,25,FALSE))</f>
        <v>0</v>
      </c>
      <c r="AG517">
        <f>IF(G517="GK",VLOOKUP(F517,'[1]2016GoalKeeper Stats'!$A$2:$S$109,26,FALSE),VLOOKUP(F517,'[1]2016Player Stats'!$A$2:$AB$830,26,FALSE))</f>
        <v>48.84</v>
      </c>
      <c r="AH517" s="51">
        <v>2016</v>
      </c>
      <c r="AI517" s="51">
        <v>34</v>
      </c>
      <c r="AJ517" s="51">
        <v>478</v>
      </c>
      <c r="AK517" s="51">
        <v>383</v>
      </c>
      <c r="AL517" s="51">
        <v>51</v>
      </c>
      <c r="AM517" s="51">
        <v>38</v>
      </c>
      <c r="AN517" s="51">
        <v>13</v>
      </c>
      <c r="AO517" s="52">
        <v>50.33</v>
      </c>
      <c r="AP517" s="52">
        <v>36.64</v>
      </c>
      <c r="AQ517" s="52">
        <v>13.69</v>
      </c>
      <c r="AR517" s="52">
        <v>-0.69</v>
      </c>
      <c r="AS517" s="51">
        <v>53</v>
      </c>
      <c r="AT517" s="52">
        <v>56.77</v>
      </c>
    </row>
    <row r="518" spans="1:46" hidden="1">
      <c r="A518">
        <v>2016</v>
      </c>
      <c r="B518" t="s">
        <v>196</v>
      </c>
      <c r="C518" t="s">
        <v>196</v>
      </c>
      <c r="D518" t="s">
        <v>878</v>
      </c>
      <c r="E518" t="s">
        <v>879</v>
      </c>
      <c r="F518" t="str">
        <f t="shared" si="8"/>
        <v>Clint Dempsey</v>
      </c>
      <c r="G518" t="s">
        <v>875</v>
      </c>
      <c r="H518" s="143">
        <v>4605942</v>
      </c>
      <c r="I518" s="143">
        <v>3913008</v>
      </c>
      <c r="J518" t="str">
        <f>IF(G518="GK",VLOOKUP(F518,'[1]2016GoalKeeper Stats'!$A$2:$S$109,2,FALSE),VLOOKUP(F518,'[1]2016Player Stats'!$A$2:$AB$830,2,FALSE))</f>
        <v>SEA</v>
      </c>
      <c r="K518">
        <f>IF(G518="GK",VLOOKUP(F518,'[1]2016GoalKeeper Stats'!$A$2:$S$109,4,FALSE),VLOOKUP(F518,'[1]2016Player Stats'!$A$2:$AB$830,4,FALSE))</f>
        <v>17</v>
      </c>
      <c r="L518">
        <f>IF(G518="GK",VLOOKUP(F518,'[1]2016GoalKeeper Stats'!$A$2:$S$109,5,FALSE),VLOOKUP(F518,'[1]2016Player Stats'!$A$2:$AB$830,5,FALSE))</f>
        <v>17</v>
      </c>
      <c r="M518">
        <f>IF(G518="GK",VLOOKUP(F518,'[1]2016GoalKeeper Stats'!$A$2:$S$109,6,FALSE),VLOOKUP(F518,'[1]2016Player Stats'!$A$2:$AB$830,6,FALSE))</f>
        <v>1429</v>
      </c>
      <c r="N518">
        <f>IF(G518="GK",VLOOKUP(F518,'[1]2016GoalKeeper Stats'!$A$2:$S$109,7,FALSE),VLOOKUP(F518,'[1]2016Player Stats'!$A$2:$AB$830,7,FALSE))</f>
        <v>8</v>
      </c>
      <c r="O518">
        <f>IF(G518="GK",VLOOKUP(F518,'[1]2016GoalKeeper Stats'!$A$2:$S$109,8,FALSE),VLOOKUP(F518,'[1]2016Player Stats'!$A$2:$AB$830,8,FALSE))</f>
        <v>2</v>
      </c>
      <c r="P518">
        <f>IF(G518="GK",VLOOKUP(F518,'[1]2016GoalKeeper Stats'!$A$2:$S$109,9,FALSE),VLOOKUP(F518,'[1]2016Player Stats'!$A$2:$AB$830,9,FALSE))</f>
        <v>65</v>
      </c>
      <c r="Q518">
        <f>IF(G518="GK",VLOOKUP(F518,'[1]2016GoalKeeper Stats'!$A$2:$S$109,10,FALSE),VLOOKUP(F518,'[1]2016Player Stats'!$A$2:$AB$830,10,FALSE))</f>
        <v>22</v>
      </c>
      <c r="R518">
        <f>IF(G518="GK",VLOOKUP(F518,'[1]2016GoalKeeper Stats'!$A$2:$S$109,11,FALSE),VLOOKUP(F518,'[1]2016Player Stats'!$A$2:$AB$830,11,FALSE))</f>
        <v>5</v>
      </c>
      <c r="S518">
        <f>IF(G518="GK",VLOOKUP(F518,'[1]2016GoalKeeper Stats'!$A$2:$S$109,12,FALSE),VLOOKUP(F518,'[1]2016Player Stats'!$A$2:$AB$830,12,FALSE))</f>
        <v>44230</v>
      </c>
      <c r="T518">
        <f>IF(G518="GK",VLOOKUP(F518,'[1]2016GoalKeeper Stats'!$A$2:$S$109,13,FALSE),VLOOKUP(F518,'[1]2016Player Stats'!$A$2:$AB$830,13,FALSE))</f>
        <v>5</v>
      </c>
      <c r="U518">
        <f>IF(G518="GK",VLOOKUP(F518,'[1]2016GoalKeeper Stats'!$A$2:$S$109,14,FALSE),VLOOKUP(F518,'[1]2016Player Stats'!$A$2:$AB$830,14,FALSE))</f>
        <v>3</v>
      </c>
      <c r="V518">
        <f>IF(G518="GK",VLOOKUP(F518,'[1]2016GoalKeeper Stats'!$A$2:$S$109,15,FALSE),VLOOKUP(F518,'[1]2016Player Stats'!$A$2:$AB$830,15,FALSE))</f>
        <v>0.5</v>
      </c>
      <c r="W518">
        <f>IF(G518="GK",VLOOKUP(F518,'[1]2016GoalKeeper Stats'!$A$2:$S$109,16,FALSE),VLOOKUP(F518,'[1]2016Player Stats'!$A$2:$AB$830,16,FALSE))</f>
        <v>12.3</v>
      </c>
      <c r="X518">
        <f>IF(G518="GK",VLOOKUP(F518,'[1]2016GoalKeeper Stats'!$A$2:$S$109,17,FALSE),VLOOKUP(F518,'[1]2016Player Stats'!$A$2:$AB$830,17,FALSE))</f>
        <v>1</v>
      </c>
      <c r="Y518">
        <f>IF(G518="GK",VLOOKUP(F518,'[1]2016GoalKeeper Stats'!$A$2:$S$109,18,FALSE),VLOOKUP(F518,'[1]2016Player Stats'!$A$2:$AB$830,18,FALSE))</f>
        <v>2</v>
      </c>
      <c r="Z518">
        <f>IF(G518="GK",VLOOKUP(F518,'[1]2016GoalKeeper Stats'!$A$2:$S$109,19,FALSE),VLOOKUP(F518,'[1]2016Player Stats'!$A$2:$AB$830,19,FALSE))</f>
        <v>0</v>
      </c>
      <c r="AA518">
        <f>IF(G518="GK",VLOOKUP(F518,'[1]2016GoalKeeper Stats'!$A$2:$S$109,20,FALSE),VLOOKUP(F518,'[1]2016Player Stats'!$A$2:$AB$830,20,FALSE))</f>
        <v>0.13</v>
      </c>
      <c r="AB518">
        <f>IF(G518="GK",VLOOKUP(F518,'[1]2016GoalKeeper Stats'!$A$2:$S$109,21,FALSE),VLOOKUP(F518,'[1]2016Player Stats'!$A$2:$AB$830,21,FALSE))</f>
        <v>23</v>
      </c>
      <c r="AC518">
        <f>IF(G518="GK",VLOOKUP(F518,'[1]2016GoalKeeper Stats'!$A$2:$S$109,22,FALSE),VLOOKUP(F518,'[1]2016Player Stats'!$A$2:$AB$830,22,FALSE))</f>
        <v>27</v>
      </c>
      <c r="AD518">
        <f>IF(G518="GK",VLOOKUP(F518,'[1]2016GoalKeeper Stats'!$A$2:$S$109,23,FALSE),VLOOKUP(F518,'[1]2016Player Stats'!$A$2:$AB$830,23,FALSE))</f>
        <v>6</v>
      </c>
      <c r="AE518">
        <f>IF(G518="GK",VLOOKUP(F518,'[1]2016GoalKeeper Stats'!$A$2:$S$109,24,FALSE),VLOOKUP(F518,'[1]2016Player Stats'!$A$2:$AB$830,24,FALSE))</f>
        <v>1</v>
      </c>
      <c r="AF518">
        <f>IF(G518="GK",VLOOKUP(F518,'[1]2016GoalKeeper Stats'!$A$2:$S$109,25,FALSE),VLOOKUP(F518,'[1]2016Player Stats'!$A$2:$AB$830,25,FALSE))</f>
        <v>1</v>
      </c>
      <c r="AG518">
        <f>IF(G518="GK",VLOOKUP(F518,'[1]2016GoalKeeper Stats'!$A$2:$S$109,26,FALSE),VLOOKUP(F518,'[1]2016Player Stats'!$A$2:$AB$830,26,FALSE))</f>
        <v>33.85</v>
      </c>
      <c r="AH518" s="51">
        <v>2016</v>
      </c>
      <c r="AI518" s="51">
        <v>34</v>
      </c>
      <c r="AJ518" s="51">
        <v>432</v>
      </c>
      <c r="AK518" s="51">
        <v>430</v>
      </c>
      <c r="AL518" s="51">
        <v>43</v>
      </c>
      <c r="AM518" s="51">
        <v>43</v>
      </c>
      <c r="AN518" s="51">
        <v>0</v>
      </c>
      <c r="AO518" s="52">
        <v>47.31</v>
      </c>
      <c r="AP518" s="52">
        <v>47.24</v>
      </c>
      <c r="AQ518" s="52">
        <v>0.08</v>
      </c>
      <c r="AR518" s="52">
        <v>-0.08</v>
      </c>
      <c r="AS518" s="51">
        <v>48</v>
      </c>
      <c r="AT518" s="52">
        <v>47.12</v>
      </c>
    </row>
    <row r="519" spans="1:46" hidden="1">
      <c r="A519">
        <v>2016</v>
      </c>
      <c r="B519" t="s">
        <v>195</v>
      </c>
      <c r="C519" t="s">
        <v>866</v>
      </c>
      <c r="D519" t="s">
        <v>871</v>
      </c>
      <c r="E519" t="s">
        <v>872</v>
      </c>
      <c r="F519" t="str">
        <f t="shared" si="8"/>
        <v>Giovani Dos Santos</v>
      </c>
      <c r="G519" t="s">
        <v>875</v>
      </c>
      <c r="H519" s="143">
        <v>4250000</v>
      </c>
      <c r="I519" s="143">
        <v>2500000</v>
      </c>
      <c r="J519" t="str">
        <f>IF(G519="GK",VLOOKUP(F519,'[1]2016GoalKeeper Stats'!$A$2:$S$109,2,FALSE),VLOOKUP(F519,'[1]2016Player Stats'!$A$2:$AB$830,2,FALSE))</f>
        <v>LA</v>
      </c>
      <c r="K519">
        <f>IF(G519="GK",VLOOKUP(F519,'[1]2016GoalKeeper Stats'!$A$2:$S$109,4,FALSE),VLOOKUP(F519,'[1]2016Player Stats'!$A$2:$AB$830,4,FALSE))</f>
        <v>28</v>
      </c>
      <c r="L519">
        <f>IF(G519="GK",VLOOKUP(F519,'[1]2016GoalKeeper Stats'!$A$2:$S$109,5,FALSE),VLOOKUP(F519,'[1]2016Player Stats'!$A$2:$AB$830,5,FALSE))</f>
        <v>27</v>
      </c>
      <c r="M519">
        <f>IF(G519="GK",VLOOKUP(F519,'[1]2016GoalKeeper Stats'!$A$2:$S$109,6,FALSE),VLOOKUP(F519,'[1]2016Player Stats'!$A$2:$AB$830,6,FALSE))</f>
        <v>2350</v>
      </c>
      <c r="N519">
        <f>IF(G519="GK",VLOOKUP(F519,'[1]2016GoalKeeper Stats'!$A$2:$S$109,7,FALSE),VLOOKUP(F519,'[1]2016Player Stats'!$A$2:$AB$830,7,FALSE))</f>
        <v>14</v>
      </c>
      <c r="O519">
        <f>IF(G519="GK",VLOOKUP(F519,'[1]2016GoalKeeper Stats'!$A$2:$S$109,8,FALSE),VLOOKUP(F519,'[1]2016Player Stats'!$A$2:$AB$830,8,FALSE))</f>
        <v>12</v>
      </c>
      <c r="P519">
        <f>IF(G519="GK",VLOOKUP(F519,'[1]2016GoalKeeper Stats'!$A$2:$S$109,9,FALSE),VLOOKUP(F519,'[1]2016Player Stats'!$A$2:$AB$830,9,FALSE))</f>
        <v>63</v>
      </c>
      <c r="Q519">
        <f>IF(G519="GK",VLOOKUP(F519,'[1]2016GoalKeeper Stats'!$A$2:$S$109,10,FALSE),VLOOKUP(F519,'[1]2016Player Stats'!$A$2:$AB$830,10,FALSE))</f>
        <v>31</v>
      </c>
      <c r="R519">
        <f>IF(G519="GK",VLOOKUP(F519,'[1]2016GoalKeeper Stats'!$A$2:$S$109,11,FALSE),VLOOKUP(F519,'[1]2016Player Stats'!$A$2:$AB$830,11,FALSE))</f>
        <v>2</v>
      </c>
      <c r="S519">
        <f>IF(G519="GK",VLOOKUP(F519,'[1]2016GoalKeeper Stats'!$A$2:$S$109,12,FALSE),VLOOKUP(F519,'[1]2016Player Stats'!$A$2:$AB$830,12,FALSE))</f>
        <v>44197</v>
      </c>
      <c r="T519">
        <f>IF(G519="GK",VLOOKUP(F519,'[1]2016GoalKeeper Stats'!$A$2:$S$109,13,FALSE),VLOOKUP(F519,'[1]2016Player Stats'!$A$2:$AB$830,13,FALSE))</f>
        <v>6</v>
      </c>
      <c r="U519">
        <f>IF(G519="GK",VLOOKUP(F519,'[1]2016GoalKeeper Stats'!$A$2:$S$109,14,FALSE),VLOOKUP(F519,'[1]2016Player Stats'!$A$2:$AB$830,14,FALSE))</f>
        <v>8</v>
      </c>
      <c r="V519">
        <f>IF(G519="GK",VLOOKUP(F519,'[1]2016GoalKeeper Stats'!$A$2:$S$109,15,FALSE),VLOOKUP(F519,'[1]2016Player Stats'!$A$2:$AB$830,15,FALSE))</f>
        <v>0.54</v>
      </c>
      <c r="W519">
        <f>IF(G519="GK",VLOOKUP(F519,'[1]2016GoalKeeper Stats'!$A$2:$S$109,16,FALSE),VLOOKUP(F519,'[1]2016Player Stats'!$A$2:$AB$830,16,FALSE))</f>
        <v>22.2</v>
      </c>
      <c r="X519">
        <f>IF(G519="GK",VLOOKUP(F519,'[1]2016GoalKeeper Stats'!$A$2:$S$109,17,FALSE),VLOOKUP(F519,'[1]2016Player Stats'!$A$2:$AB$830,17,FALSE))</f>
        <v>2</v>
      </c>
      <c r="Y519">
        <f>IF(G519="GK",VLOOKUP(F519,'[1]2016GoalKeeper Stats'!$A$2:$S$109,18,FALSE),VLOOKUP(F519,'[1]2016Player Stats'!$A$2:$AB$830,18,FALSE))</f>
        <v>6</v>
      </c>
      <c r="Z519">
        <f>IF(G519="GK",VLOOKUP(F519,'[1]2016GoalKeeper Stats'!$A$2:$S$109,19,FALSE),VLOOKUP(F519,'[1]2016Player Stats'!$A$2:$AB$830,19,FALSE))</f>
        <v>6</v>
      </c>
      <c r="AA519">
        <f>IF(G519="GK",VLOOKUP(F519,'[1]2016GoalKeeper Stats'!$A$2:$S$109,20,FALSE),VLOOKUP(F519,'[1]2016Player Stats'!$A$2:$AB$830,20,FALSE))</f>
        <v>0.46</v>
      </c>
      <c r="AB519">
        <f>IF(G519="GK",VLOOKUP(F519,'[1]2016GoalKeeper Stats'!$A$2:$S$109,21,FALSE),VLOOKUP(F519,'[1]2016Player Stats'!$A$2:$AB$830,21,FALSE))</f>
        <v>17</v>
      </c>
      <c r="AC519">
        <f>IF(G519="GK",VLOOKUP(F519,'[1]2016GoalKeeper Stats'!$A$2:$S$109,22,FALSE),VLOOKUP(F519,'[1]2016Player Stats'!$A$2:$AB$830,22,FALSE))</f>
        <v>24</v>
      </c>
      <c r="AD519">
        <f>IF(G519="GK",VLOOKUP(F519,'[1]2016GoalKeeper Stats'!$A$2:$S$109,23,FALSE),VLOOKUP(F519,'[1]2016Player Stats'!$A$2:$AB$830,23,FALSE))</f>
        <v>12</v>
      </c>
      <c r="AE519">
        <f>IF(G519="GK",VLOOKUP(F519,'[1]2016GoalKeeper Stats'!$A$2:$S$109,24,FALSE),VLOOKUP(F519,'[1]2016Player Stats'!$A$2:$AB$830,24,FALSE))</f>
        <v>3</v>
      </c>
      <c r="AF519">
        <f>IF(G519="GK",VLOOKUP(F519,'[1]2016GoalKeeper Stats'!$A$2:$S$109,25,FALSE),VLOOKUP(F519,'[1]2016Player Stats'!$A$2:$AB$830,25,FALSE))</f>
        <v>0</v>
      </c>
      <c r="AG519">
        <f>IF(G519="GK",VLOOKUP(F519,'[1]2016GoalKeeper Stats'!$A$2:$S$109,26,FALSE),VLOOKUP(F519,'[1]2016Player Stats'!$A$2:$AB$830,26,FALSE))</f>
        <v>49.21</v>
      </c>
      <c r="AH519" s="51">
        <v>2016</v>
      </c>
      <c r="AI519" s="51">
        <v>34</v>
      </c>
      <c r="AJ519" s="51">
        <v>358</v>
      </c>
      <c r="AK519" s="51">
        <v>523</v>
      </c>
      <c r="AL519" s="51">
        <v>52</v>
      </c>
      <c r="AM519" s="51">
        <v>38</v>
      </c>
      <c r="AN519" s="51">
        <v>14</v>
      </c>
      <c r="AO519" s="52">
        <v>47.55</v>
      </c>
      <c r="AP519" s="52">
        <v>46.7</v>
      </c>
      <c r="AQ519" s="52">
        <v>0.85</v>
      </c>
      <c r="AR519" s="52">
        <v>13.15</v>
      </c>
      <c r="AS519" s="51">
        <v>52</v>
      </c>
      <c r="AT519" s="52">
        <v>48.04</v>
      </c>
    </row>
    <row r="520" spans="1:46" hidden="1">
      <c r="A520">
        <v>2016</v>
      </c>
      <c r="B520" t="s">
        <v>195</v>
      </c>
      <c r="C520" t="s">
        <v>866</v>
      </c>
      <c r="D520" t="s">
        <v>880</v>
      </c>
      <c r="E520" t="s">
        <v>881</v>
      </c>
      <c r="F520" t="str">
        <f t="shared" si="8"/>
        <v>Robbie Keane</v>
      </c>
      <c r="G520" t="s">
        <v>875</v>
      </c>
      <c r="H520" s="143">
        <v>3500000</v>
      </c>
      <c r="I520" s="143">
        <v>3500000</v>
      </c>
      <c r="J520" t="str">
        <f>IF(G520="GK",VLOOKUP(F520,'[1]2016GoalKeeper Stats'!$A$2:$S$109,2,FALSE),VLOOKUP(F520,'[1]2016Player Stats'!$A$2:$AB$830,2,FALSE))</f>
        <v xml:space="preserve">LA </v>
      </c>
      <c r="K520">
        <f>IF(G520="GK",VLOOKUP(F520,'[1]2016GoalKeeper Stats'!$A$2:$S$109,4,FALSE),VLOOKUP(F520,'[1]2016Player Stats'!$A$2:$AB$830,4,FALSE))</f>
        <v>17</v>
      </c>
      <c r="L520">
        <f>IF(G520="GK",VLOOKUP(F520,'[1]2016GoalKeeper Stats'!$A$2:$S$109,5,FALSE),VLOOKUP(F520,'[1]2016Player Stats'!$A$2:$AB$830,5,FALSE))</f>
        <v>16</v>
      </c>
      <c r="M520">
        <f>IF(G520="GK",VLOOKUP(F520,'[1]2016GoalKeeper Stats'!$A$2:$S$109,6,FALSE),VLOOKUP(F520,'[1]2016Player Stats'!$A$2:$AB$830,6,FALSE))</f>
        <v>1426</v>
      </c>
      <c r="N520">
        <f>IF(G520="GK",VLOOKUP(F520,'[1]2016GoalKeeper Stats'!$A$2:$S$109,7,FALSE),VLOOKUP(F520,'[1]2016Player Stats'!$A$2:$AB$830,7,FALSE))</f>
        <v>10</v>
      </c>
      <c r="O520">
        <f>IF(G520="GK",VLOOKUP(F520,'[1]2016GoalKeeper Stats'!$A$2:$S$109,8,FALSE),VLOOKUP(F520,'[1]2016Player Stats'!$A$2:$AB$830,8,FALSE))</f>
        <v>2</v>
      </c>
      <c r="P520">
        <f>IF(G520="GK",VLOOKUP(F520,'[1]2016GoalKeeper Stats'!$A$2:$S$109,9,FALSE),VLOOKUP(F520,'[1]2016Player Stats'!$A$2:$AB$830,9,FALSE))</f>
        <v>40</v>
      </c>
      <c r="Q520">
        <f>IF(G520="GK",VLOOKUP(F520,'[1]2016GoalKeeper Stats'!$A$2:$S$109,10,FALSE),VLOOKUP(F520,'[1]2016Player Stats'!$A$2:$AB$830,10,FALSE))</f>
        <v>21</v>
      </c>
      <c r="R520">
        <f>IF(G520="GK",VLOOKUP(F520,'[1]2016GoalKeeper Stats'!$A$2:$S$109,11,FALSE),VLOOKUP(F520,'[1]2016Player Stats'!$A$2:$AB$830,11,FALSE))</f>
        <v>3</v>
      </c>
      <c r="S520">
        <f>IF(G520="GK",VLOOKUP(F520,'[1]2016GoalKeeper Stats'!$A$2:$S$109,12,FALSE),VLOOKUP(F520,'[1]2016Player Stats'!$A$2:$AB$830,12,FALSE))</f>
        <v>44259</v>
      </c>
      <c r="T520">
        <f>IF(G520="GK",VLOOKUP(F520,'[1]2016GoalKeeper Stats'!$A$2:$S$109,13,FALSE),VLOOKUP(F520,'[1]2016Player Stats'!$A$2:$AB$830,13,FALSE))</f>
        <v>8</v>
      </c>
      <c r="U520">
        <f>IF(G520="GK",VLOOKUP(F520,'[1]2016GoalKeeper Stats'!$A$2:$S$109,14,FALSE),VLOOKUP(F520,'[1]2016Player Stats'!$A$2:$AB$830,14,FALSE))</f>
        <v>2</v>
      </c>
      <c r="V520">
        <f>IF(G520="GK",VLOOKUP(F520,'[1]2016GoalKeeper Stats'!$A$2:$S$109,15,FALSE),VLOOKUP(F520,'[1]2016Player Stats'!$A$2:$AB$830,15,FALSE))</f>
        <v>0.63</v>
      </c>
      <c r="W520">
        <f>IF(G520="GK",VLOOKUP(F520,'[1]2016GoalKeeper Stats'!$A$2:$S$109,16,FALSE),VLOOKUP(F520,'[1]2016Player Stats'!$A$2:$AB$830,16,FALSE))</f>
        <v>25</v>
      </c>
      <c r="X520">
        <f>IF(G520="GK",VLOOKUP(F520,'[1]2016GoalKeeper Stats'!$A$2:$S$109,17,FALSE),VLOOKUP(F520,'[1]2016Player Stats'!$A$2:$AB$830,17,FALSE))</f>
        <v>0</v>
      </c>
      <c r="Y520">
        <f>IF(G520="GK",VLOOKUP(F520,'[1]2016GoalKeeper Stats'!$A$2:$S$109,18,FALSE),VLOOKUP(F520,'[1]2016Player Stats'!$A$2:$AB$830,18,FALSE))</f>
        <v>1</v>
      </c>
      <c r="Z520">
        <f>IF(G520="GK",VLOOKUP(F520,'[1]2016GoalKeeper Stats'!$A$2:$S$109,19,FALSE),VLOOKUP(F520,'[1]2016Player Stats'!$A$2:$AB$830,19,FALSE))</f>
        <v>1</v>
      </c>
      <c r="AA520">
        <f>IF(G520="GK",VLOOKUP(F520,'[1]2016GoalKeeper Stats'!$A$2:$S$109,20,FALSE),VLOOKUP(F520,'[1]2016Player Stats'!$A$2:$AB$830,20,FALSE))</f>
        <v>0.13</v>
      </c>
      <c r="AB520">
        <f>IF(G520="GK",VLOOKUP(F520,'[1]2016GoalKeeper Stats'!$A$2:$S$109,21,FALSE),VLOOKUP(F520,'[1]2016Player Stats'!$A$2:$AB$830,21,FALSE))</f>
        <v>7</v>
      </c>
      <c r="AC520">
        <f>IF(G520="GK",VLOOKUP(F520,'[1]2016GoalKeeper Stats'!$A$2:$S$109,22,FALSE),VLOOKUP(F520,'[1]2016Player Stats'!$A$2:$AB$830,22,FALSE))</f>
        <v>17</v>
      </c>
      <c r="AD520">
        <f>IF(G520="GK",VLOOKUP(F520,'[1]2016GoalKeeper Stats'!$A$2:$S$109,23,FALSE),VLOOKUP(F520,'[1]2016Player Stats'!$A$2:$AB$830,23,FALSE))</f>
        <v>20</v>
      </c>
      <c r="AE520">
        <f>IF(G520="GK",VLOOKUP(F520,'[1]2016GoalKeeper Stats'!$A$2:$S$109,24,FALSE),VLOOKUP(F520,'[1]2016Player Stats'!$A$2:$AB$830,24,FALSE))</f>
        <v>1</v>
      </c>
      <c r="AF520">
        <f>IF(G520="GK",VLOOKUP(F520,'[1]2016GoalKeeper Stats'!$A$2:$S$109,25,FALSE),VLOOKUP(F520,'[1]2016Player Stats'!$A$2:$AB$830,25,FALSE))</f>
        <v>0</v>
      </c>
      <c r="AG520">
        <f>IF(G520="GK",VLOOKUP(F520,'[1]2016GoalKeeper Stats'!$A$2:$S$109,26,FALSE),VLOOKUP(F520,'[1]2016Player Stats'!$A$2:$AB$830,26,FALSE))</f>
        <v>52.5</v>
      </c>
      <c r="AH520" s="51">
        <v>2016</v>
      </c>
      <c r="AI520" s="51">
        <v>34</v>
      </c>
      <c r="AJ520" s="51">
        <v>358</v>
      </c>
      <c r="AK520" s="51">
        <v>523</v>
      </c>
      <c r="AL520" s="51">
        <v>52</v>
      </c>
      <c r="AM520" s="51">
        <v>38</v>
      </c>
      <c r="AN520" s="51">
        <v>14</v>
      </c>
      <c r="AO520" s="52">
        <v>47.55</v>
      </c>
      <c r="AP520" s="52">
        <v>46.7</v>
      </c>
      <c r="AQ520" s="52">
        <v>0.85</v>
      </c>
      <c r="AR520" s="52">
        <v>13.15</v>
      </c>
      <c r="AS520" s="51">
        <v>52</v>
      </c>
      <c r="AT520" s="52">
        <v>48.04</v>
      </c>
    </row>
    <row r="521" spans="1:46" hidden="1">
      <c r="A521">
        <v>2016</v>
      </c>
      <c r="B521" t="s">
        <v>201</v>
      </c>
      <c r="C521" t="s">
        <v>201</v>
      </c>
      <c r="D521" t="s">
        <v>889</v>
      </c>
      <c r="E521" t="s">
        <v>890</v>
      </c>
      <c r="F521" t="str">
        <f t="shared" si="8"/>
        <v>Didier Drogba</v>
      </c>
      <c r="G521" t="s">
        <v>875</v>
      </c>
      <c r="H521" s="143">
        <v>2191667</v>
      </c>
      <c r="I521" s="143">
        <v>1666667</v>
      </c>
      <c r="J521" t="str">
        <f>IF(G521="GK",VLOOKUP(F521,'[1]2016GoalKeeper Stats'!$A$2:$S$109,2,FALSE),VLOOKUP(F521,'[1]2016Player Stats'!$A$2:$AB$830,2,FALSE))</f>
        <v>CIV</v>
      </c>
      <c r="K521">
        <f>IF(G521="GK",VLOOKUP(F521,'[1]2016GoalKeeper Stats'!$A$2:$S$109,4,FALSE),VLOOKUP(F521,'[1]2016Player Stats'!$A$2:$AB$830,4,FALSE))</f>
        <v>22</v>
      </c>
      <c r="L521">
        <f>IF(G521="GK",VLOOKUP(F521,'[1]2016GoalKeeper Stats'!$A$2:$S$109,5,FALSE),VLOOKUP(F521,'[1]2016Player Stats'!$A$2:$AB$830,5,FALSE))</f>
        <v>18</v>
      </c>
      <c r="M521">
        <f>IF(G521="GK",VLOOKUP(F521,'[1]2016GoalKeeper Stats'!$A$2:$S$109,6,FALSE),VLOOKUP(F521,'[1]2016Player Stats'!$A$2:$AB$830,6,FALSE))</f>
        <v>1650</v>
      </c>
      <c r="N521">
        <f>IF(G521="GK",VLOOKUP(F521,'[1]2016GoalKeeper Stats'!$A$2:$S$109,7,FALSE),VLOOKUP(F521,'[1]2016Player Stats'!$A$2:$AB$830,7,FALSE))</f>
        <v>10</v>
      </c>
      <c r="O521">
        <f>IF(G521="GK",VLOOKUP(F521,'[1]2016GoalKeeper Stats'!$A$2:$S$109,8,FALSE),VLOOKUP(F521,'[1]2016Player Stats'!$A$2:$AB$830,8,FALSE))</f>
        <v>6</v>
      </c>
      <c r="P521">
        <f>IF(G521="GK",VLOOKUP(F521,'[1]2016GoalKeeper Stats'!$A$2:$S$109,9,FALSE),VLOOKUP(F521,'[1]2016Player Stats'!$A$2:$AB$830,9,FALSE))</f>
        <v>90</v>
      </c>
      <c r="Q521">
        <f>IF(G521="GK",VLOOKUP(F521,'[1]2016GoalKeeper Stats'!$A$2:$S$109,10,FALSE),VLOOKUP(F521,'[1]2016Player Stats'!$A$2:$AB$830,10,FALSE))</f>
        <v>35</v>
      </c>
      <c r="R521">
        <f>IF(G521="GK",VLOOKUP(F521,'[1]2016GoalKeeper Stats'!$A$2:$S$109,11,FALSE),VLOOKUP(F521,'[1]2016Player Stats'!$A$2:$AB$830,11,FALSE))</f>
        <v>2</v>
      </c>
      <c r="S521">
        <f>IF(G521="GK",VLOOKUP(F521,'[1]2016GoalKeeper Stats'!$A$2:$S$109,12,FALSE),VLOOKUP(F521,'[1]2016Player Stats'!$A$2:$AB$830,12,FALSE))</f>
        <v>44230</v>
      </c>
      <c r="T521">
        <f>IF(G521="GK",VLOOKUP(F521,'[1]2016GoalKeeper Stats'!$A$2:$S$109,13,FALSE),VLOOKUP(F521,'[1]2016Player Stats'!$A$2:$AB$830,13,FALSE))</f>
        <v>8</v>
      </c>
      <c r="U521">
        <f>IF(G521="GK",VLOOKUP(F521,'[1]2016GoalKeeper Stats'!$A$2:$S$109,14,FALSE),VLOOKUP(F521,'[1]2016Player Stats'!$A$2:$AB$830,14,FALSE))</f>
        <v>2</v>
      </c>
      <c r="V521">
        <f>IF(G521="GK",VLOOKUP(F521,'[1]2016GoalKeeper Stats'!$A$2:$S$109,15,FALSE),VLOOKUP(F521,'[1]2016Player Stats'!$A$2:$AB$830,15,FALSE))</f>
        <v>0.55000000000000004</v>
      </c>
      <c r="W521">
        <f>IF(G521="GK",VLOOKUP(F521,'[1]2016GoalKeeper Stats'!$A$2:$S$109,16,FALSE),VLOOKUP(F521,'[1]2016Player Stats'!$A$2:$AB$830,16,FALSE))</f>
        <v>11.1</v>
      </c>
      <c r="X521">
        <f>IF(G521="GK",VLOOKUP(F521,'[1]2016GoalKeeper Stats'!$A$2:$S$109,17,FALSE),VLOOKUP(F521,'[1]2016Player Stats'!$A$2:$AB$830,17,FALSE))</f>
        <v>0</v>
      </c>
      <c r="Y521">
        <f>IF(G521="GK",VLOOKUP(F521,'[1]2016GoalKeeper Stats'!$A$2:$S$109,18,FALSE),VLOOKUP(F521,'[1]2016Player Stats'!$A$2:$AB$830,18,FALSE))</f>
        <v>3</v>
      </c>
      <c r="Z521">
        <f>IF(G521="GK",VLOOKUP(F521,'[1]2016GoalKeeper Stats'!$A$2:$S$109,19,FALSE),VLOOKUP(F521,'[1]2016Player Stats'!$A$2:$AB$830,19,FALSE))</f>
        <v>3</v>
      </c>
      <c r="AA521">
        <f>IF(G521="GK",VLOOKUP(F521,'[1]2016GoalKeeper Stats'!$A$2:$S$109,20,FALSE),VLOOKUP(F521,'[1]2016Player Stats'!$A$2:$AB$830,20,FALSE))</f>
        <v>0.33</v>
      </c>
      <c r="AB521">
        <f>IF(G521="GK",VLOOKUP(F521,'[1]2016GoalKeeper Stats'!$A$2:$S$109,21,FALSE),VLOOKUP(F521,'[1]2016Player Stats'!$A$2:$AB$830,21,FALSE))</f>
        <v>26</v>
      </c>
      <c r="AC521">
        <f>IF(G521="GK",VLOOKUP(F521,'[1]2016GoalKeeper Stats'!$A$2:$S$109,22,FALSE),VLOOKUP(F521,'[1]2016Player Stats'!$A$2:$AB$830,22,FALSE))</f>
        <v>39</v>
      </c>
      <c r="AD521">
        <f>IF(G521="GK",VLOOKUP(F521,'[1]2016GoalKeeper Stats'!$A$2:$S$109,23,FALSE),VLOOKUP(F521,'[1]2016Player Stats'!$A$2:$AB$830,23,FALSE))</f>
        <v>11</v>
      </c>
      <c r="AE521">
        <f>IF(G521="GK",VLOOKUP(F521,'[1]2016GoalKeeper Stats'!$A$2:$S$109,24,FALSE),VLOOKUP(F521,'[1]2016Player Stats'!$A$2:$AB$830,24,FALSE))</f>
        <v>5</v>
      </c>
      <c r="AF521">
        <f>IF(G521="GK",VLOOKUP(F521,'[1]2016GoalKeeper Stats'!$A$2:$S$109,25,FALSE),VLOOKUP(F521,'[1]2016Player Stats'!$A$2:$AB$830,25,FALSE))</f>
        <v>1</v>
      </c>
      <c r="AG521">
        <f>IF(G521="GK",VLOOKUP(F521,'[1]2016GoalKeeper Stats'!$A$2:$S$109,26,FALSE),VLOOKUP(F521,'[1]2016Player Stats'!$A$2:$AB$830,26,FALSE))</f>
        <v>38.89</v>
      </c>
      <c r="AH521" s="51">
        <v>2016</v>
      </c>
      <c r="AI521" s="51">
        <v>34</v>
      </c>
      <c r="AJ521" s="51">
        <v>440</v>
      </c>
      <c r="AK521" s="51">
        <v>463</v>
      </c>
      <c r="AL521" s="51">
        <v>49</v>
      </c>
      <c r="AM521" s="51">
        <v>53</v>
      </c>
      <c r="AN521" s="51">
        <v>-4</v>
      </c>
      <c r="AO521" s="52">
        <v>44.79</v>
      </c>
      <c r="AP521" s="52">
        <v>45.61</v>
      </c>
      <c r="AQ521" s="52">
        <v>-0.83</v>
      </c>
      <c r="AR521" s="52">
        <v>-3.17</v>
      </c>
      <c r="AS521" s="51">
        <v>45</v>
      </c>
      <c r="AT521" s="52">
        <v>45.38</v>
      </c>
    </row>
    <row r="522" spans="1:46" hidden="1">
      <c r="A522">
        <v>2016</v>
      </c>
      <c r="B522" t="s">
        <v>196</v>
      </c>
      <c r="C522" t="s">
        <v>196</v>
      </c>
      <c r="D522" t="s">
        <v>1427</v>
      </c>
      <c r="E522" t="s">
        <v>1689</v>
      </c>
      <c r="F522" t="str">
        <f t="shared" si="8"/>
        <v>Nicolas Lodeiro</v>
      </c>
      <c r="G522" t="s">
        <v>860</v>
      </c>
      <c r="H522" s="143">
        <v>1743429</v>
      </c>
      <c r="I522" s="143">
        <v>1371429</v>
      </c>
      <c r="J522" t="str">
        <f>IF(G522="GK",VLOOKUP(F522,'[1]2016GoalKeeper Stats'!$A$2:$S$109,2,FALSE),VLOOKUP(F522,'[1]2016Player Stats'!$A$2:$AB$830,2,FALSE))</f>
        <v>SEA</v>
      </c>
      <c r="K522">
        <f>IF(G522="GK",VLOOKUP(F522,'[1]2016GoalKeeper Stats'!$A$2:$S$109,4,FALSE),VLOOKUP(F522,'[1]2016Player Stats'!$A$2:$AB$830,4,FALSE))</f>
        <v>13</v>
      </c>
      <c r="L522">
        <f>IF(G522="GK",VLOOKUP(F522,'[1]2016GoalKeeper Stats'!$A$2:$S$109,5,FALSE),VLOOKUP(F522,'[1]2016Player Stats'!$A$2:$AB$830,5,FALSE))</f>
        <v>13</v>
      </c>
      <c r="M522">
        <f>IF(G522="GK",VLOOKUP(F522,'[1]2016GoalKeeper Stats'!$A$2:$S$109,6,FALSE),VLOOKUP(F522,'[1]2016Player Stats'!$A$2:$AB$830,6,FALSE))</f>
        <v>1170</v>
      </c>
      <c r="N522">
        <f>IF(G522="GK",VLOOKUP(F522,'[1]2016GoalKeeper Stats'!$A$2:$S$109,7,FALSE),VLOOKUP(F522,'[1]2016Player Stats'!$A$2:$AB$830,7,FALSE))</f>
        <v>4</v>
      </c>
      <c r="O522">
        <f>IF(G522="GK",VLOOKUP(F522,'[1]2016GoalKeeper Stats'!$A$2:$S$109,8,FALSE),VLOOKUP(F522,'[1]2016Player Stats'!$A$2:$AB$830,8,FALSE))</f>
        <v>8</v>
      </c>
      <c r="P522">
        <f>IF(G522="GK",VLOOKUP(F522,'[1]2016GoalKeeper Stats'!$A$2:$S$109,9,FALSE),VLOOKUP(F522,'[1]2016Player Stats'!$A$2:$AB$830,9,FALSE))</f>
        <v>33</v>
      </c>
      <c r="Q522">
        <f>IF(G522="GK",VLOOKUP(F522,'[1]2016GoalKeeper Stats'!$A$2:$S$109,10,FALSE),VLOOKUP(F522,'[1]2016Player Stats'!$A$2:$AB$830,10,FALSE))</f>
        <v>11</v>
      </c>
      <c r="R522">
        <f>IF(G522="GK",VLOOKUP(F522,'[1]2016GoalKeeper Stats'!$A$2:$S$109,11,FALSE),VLOOKUP(F522,'[1]2016Player Stats'!$A$2:$AB$830,11,FALSE))</f>
        <v>0</v>
      </c>
      <c r="S522" t="str">
        <f>IF(G522="GK",VLOOKUP(F522,'[1]2016GoalKeeper Stats'!$A$2:$S$109,12,FALSE),VLOOKUP(F522,'[1]2016Player Stats'!$A$2:$AB$830,12,FALSE))</f>
        <v>0/0</v>
      </c>
      <c r="T522">
        <f>IF(G522="GK",VLOOKUP(F522,'[1]2016GoalKeeper Stats'!$A$2:$S$109,13,FALSE),VLOOKUP(F522,'[1]2016Player Stats'!$A$2:$AB$830,13,FALSE))</f>
        <v>1</v>
      </c>
      <c r="U522">
        <f>IF(G522="GK",VLOOKUP(F522,'[1]2016GoalKeeper Stats'!$A$2:$S$109,14,FALSE),VLOOKUP(F522,'[1]2016Player Stats'!$A$2:$AB$830,14,FALSE))</f>
        <v>3</v>
      </c>
      <c r="V522">
        <f>IF(G522="GK",VLOOKUP(F522,'[1]2016GoalKeeper Stats'!$A$2:$S$109,15,FALSE),VLOOKUP(F522,'[1]2016Player Stats'!$A$2:$AB$830,15,FALSE))</f>
        <v>0.31</v>
      </c>
      <c r="W522">
        <f>IF(G522="GK",VLOOKUP(F522,'[1]2016GoalKeeper Stats'!$A$2:$S$109,16,FALSE),VLOOKUP(F522,'[1]2016Player Stats'!$A$2:$AB$830,16,FALSE))</f>
        <v>12.1</v>
      </c>
      <c r="X522">
        <f>IF(G522="GK",VLOOKUP(F522,'[1]2016GoalKeeper Stats'!$A$2:$S$109,17,FALSE),VLOOKUP(F522,'[1]2016Player Stats'!$A$2:$AB$830,17,FALSE))</f>
        <v>2</v>
      </c>
      <c r="Y522">
        <f>IF(G522="GK",VLOOKUP(F522,'[1]2016GoalKeeper Stats'!$A$2:$S$109,18,FALSE),VLOOKUP(F522,'[1]2016Player Stats'!$A$2:$AB$830,18,FALSE))</f>
        <v>3</v>
      </c>
      <c r="Z522">
        <f>IF(G522="GK",VLOOKUP(F522,'[1]2016GoalKeeper Stats'!$A$2:$S$109,19,FALSE),VLOOKUP(F522,'[1]2016Player Stats'!$A$2:$AB$830,19,FALSE))</f>
        <v>5</v>
      </c>
      <c r="AA522">
        <f>IF(G522="GK",VLOOKUP(F522,'[1]2016GoalKeeper Stats'!$A$2:$S$109,20,FALSE),VLOOKUP(F522,'[1]2016Player Stats'!$A$2:$AB$830,20,FALSE))</f>
        <v>0.62</v>
      </c>
      <c r="AB522">
        <f>IF(G522="GK",VLOOKUP(F522,'[1]2016GoalKeeper Stats'!$A$2:$S$109,21,FALSE),VLOOKUP(F522,'[1]2016Player Stats'!$A$2:$AB$830,21,FALSE))</f>
        <v>8</v>
      </c>
      <c r="AC522">
        <f>IF(G522="GK",VLOOKUP(F522,'[1]2016GoalKeeper Stats'!$A$2:$S$109,22,FALSE),VLOOKUP(F522,'[1]2016Player Stats'!$A$2:$AB$830,22,FALSE))</f>
        <v>44</v>
      </c>
      <c r="AD522">
        <f>IF(G522="GK",VLOOKUP(F522,'[1]2016GoalKeeper Stats'!$A$2:$S$109,23,FALSE),VLOOKUP(F522,'[1]2016Player Stats'!$A$2:$AB$830,23,FALSE))</f>
        <v>5</v>
      </c>
      <c r="AE522">
        <f>IF(G522="GK",VLOOKUP(F522,'[1]2016GoalKeeper Stats'!$A$2:$S$109,24,FALSE),VLOOKUP(F522,'[1]2016Player Stats'!$A$2:$AB$830,24,FALSE))</f>
        <v>5</v>
      </c>
      <c r="AF522">
        <f>IF(G522="GK",VLOOKUP(F522,'[1]2016GoalKeeper Stats'!$A$2:$S$109,25,FALSE),VLOOKUP(F522,'[1]2016Player Stats'!$A$2:$AB$830,25,FALSE))</f>
        <v>0</v>
      </c>
      <c r="AG522">
        <f>IF(G522="GK",VLOOKUP(F522,'[1]2016GoalKeeper Stats'!$A$2:$S$109,26,FALSE),VLOOKUP(F522,'[1]2016Player Stats'!$A$2:$AB$830,26,FALSE))</f>
        <v>33.33</v>
      </c>
      <c r="AH522" s="51">
        <v>2016</v>
      </c>
      <c r="AI522" s="51">
        <v>34</v>
      </c>
      <c r="AJ522" s="51">
        <v>432</v>
      </c>
      <c r="AK522" s="51">
        <v>430</v>
      </c>
      <c r="AL522" s="51">
        <v>43</v>
      </c>
      <c r="AM522" s="51">
        <v>43</v>
      </c>
      <c r="AN522" s="51">
        <v>0</v>
      </c>
      <c r="AO522" s="52">
        <v>47.31</v>
      </c>
      <c r="AP522" s="52">
        <v>47.24</v>
      </c>
      <c r="AQ522" s="52">
        <v>0.08</v>
      </c>
      <c r="AR522" s="52">
        <v>-0.08</v>
      </c>
      <c r="AS522" s="51">
        <v>48</v>
      </c>
      <c r="AT522" s="52">
        <v>47.12</v>
      </c>
    </row>
    <row r="523" spans="1:46" hidden="1">
      <c r="A523">
        <v>2016</v>
      </c>
      <c r="B523" t="s">
        <v>198</v>
      </c>
      <c r="C523" t="s">
        <v>198</v>
      </c>
      <c r="D523" t="s">
        <v>1690</v>
      </c>
      <c r="E523" t="s">
        <v>1691</v>
      </c>
      <c r="F523" t="str">
        <f t="shared" si="8"/>
        <v>Shkelzen Gashi</v>
      </c>
      <c r="G523" t="s">
        <v>875</v>
      </c>
      <c r="H523" s="143">
        <v>1668750</v>
      </c>
      <c r="I523" s="143">
        <v>1575000</v>
      </c>
      <c r="J523" t="str">
        <f>IF(G523="GK",VLOOKUP(F523,'[1]2016GoalKeeper Stats'!$A$2:$S$109,2,FALSE),VLOOKUP(F523,'[1]2016Player Stats'!$A$2:$AB$830,2,FALSE))</f>
        <v>COL</v>
      </c>
      <c r="K523">
        <f>IF(G523="GK",VLOOKUP(F523,'[1]2016GoalKeeper Stats'!$A$2:$S$109,4,FALSE),VLOOKUP(F523,'[1]2016Player Stats'!$A$2:$AB$830,4,FALSE))</f>
        <v>26</v>
      </c>
      <c r="L523">
        <f>IF(G523="GK",VLOOKUP(F523,'[1]2016GoalKeeper Stats'!$A$2:$S$109,5,FALSE),VLOOKUP(F523,'[1]2016Player Stats'!$A$2:$AB$830,5,FALSE))</f>
        <v>25</v>
      </c>
      <c r="M523">
        <f>IF(G523="GK",VLOOKUP(F523,'[1]2016GoalKeeper Stats'!$A$2:$S$109,6,FALSE),VLOOKUP(F523,'[1]2016Player Stats'!$A$2:$AB$830,6,FALSE))</f>
        <v>2123</v>
      </c>
      <c r="N523">
        <f>IF(G523="GK",VLOOKUP(F523,'[1]2016GoalKeeper Stats'!$A$2:$S$109,7,FALSE),VLOOKUP(F523,'[1]2016Player Stats'!$A$2:$AB$830,7,FALSE))</f>
        <v>9</v>
      </c>
      <c r="O523">
        <f>IF(G523="GK",VLOOKUP(F523,'[1]2016GoalKeeper Stats'!$A$2:$S$109,8,FALSE),VLOOKUP(F523,'[1]2016Player Stats'!$A$2:$AB$830,8,FALSE))</f>
        <v>4</v>
      </c>
      <c r="P523">
        <f>IF(G523="GK",VLOOKUP(F523,'[1]2016GoalKeeper Stats'!$A$2:$S$109,9,FALSE),VLOOKUP(F523,'[1]2016Player Stats'!$A$2:$AB$830,9,FALSE))</f>
        <v>92</v>
      </c>
      <c r="Q523">
        <f>IF(G523="GK",VLOOKUP(F523,'[1]2016GoalKeeper Stats'!$A$2:$S$109,10,FALSE),VLOOKUP(F523,'[1]2016Player Stats'!$A$2:$AB$830,10,FALSE))</f>
        <v>40</v>
      </c>
      <c r="R523">
        <f>IF(G523="GK",VLOOKUP(F523,'[1]2016GoalKeeper Stats'!$A$2:$S$109,11,FALSE),VLOOKUP(F523,'[1]2016Player Stats'!$A$2:$AB$830,11,FALSE))</f>
        <v>2</v>
      </c>
      <c r="S523">
        <f>IF(G523="GK",VLOOKUP(F523,'[1]2016GoalKeeper Stats'!$A$2:$S$109,12,FALSE),VLOOKUP(F523,'[1]2016Player Stats'!$A$2:$AB$830,12,FALSE))</f>
        <v>44198</v>
      </c>
      <c r="T523">
        <f>IF(G523="GK",VLOOKUP(F523,'[1]2016GoalKeeper Stats'!$A$2:$S$109,13,FALSE),VLOOKUP(F523,'[1]2016Player Stats'!$A$2:$AB$830,13,FALSE))</f>
        <v>1</v>
      </c>
      <c r="U523">
        <f>IF(G523="GK",VLOOKUP(F523,'[1]2016GoalKeeper Stats'!$A$2:$S$109,14,FALSE),VLOOKUP(F523,'[1]2016Player Stats'!$A$2:$AB$830,14,FALSE))</f>
        <v>8</v>
      </c>
      <c r="V523">
        <f>IF(G523="GK",VLOOKUP(F523,'[1]2016GoalKeeper Stats'!$A$2:$S$109,15,FALSE),VLOOKUP(F523,'[1]2016Player Stats'!$A$2:$AB$830,15,FALSE))</f>
        <v>0.38</v>
      </c>
      <c r="W523">
        <f>IF(G523="GK",VLOOKUP(F523,'[1]2016GoalKeeper Stats'!$A$2:$S$109,16,FALSE),VLOOKUP(F523,'[1]2016Player Stats'!$A$2:$AB$830,16,FALSE))</f>
        <v>9.8000000000000007</v>
      </c>
      <c r="X523">
        <f>IF(G523="GK",VLOOKUP(F523,'[1]2016GoalKeeper Stats'!$A$2:$S$109,17,FALSE),VLOOKUP(F523,'[1]2016Player Stats'!$A$2:$AB$830,17,FALSE))</f>
        <v>0</v>
      </c>
      <c r="Y523">
        <f>IF(G523="GK",VLOOKUP(F523,'[1]2016GoalKeeper Stats'!$A$2:$S$109,18,FALSE),VLOOKUP(F523,'[1]2016Player Stats'!$A$2:$AB$830,18,FALSE))</f>
        <v>1</v>
      </c>
      <c r="Z523">
        <f>IF(G523="GK",VLOOKUP(F523,'[1]2016GoalKeeper Stats'!$A$2:$S$109,19,FALSE),VLOOKUP(F523,'[1]2016Player Stats'!$A$2:$AB$830,19,FALSE))</f>
        <v>3</v>
      </c>
      <c r="AA523">
        <f>IF(G523="GK",VLOOKUP(F523,'[1]2016GoalKeeper Stats'!$A$2:$S$109,20,FALSE),VLOOKUP(F523,'[1]2016Player Stats'!$A$2:$AB$830,20,FALSE))</f>
        <v>0.17</v>
      </c>
      <c r="AB523">
        <f>IF(G523="GK",VLOOKUP(F523,'[1]2016GoalKeeper Stats'!$A$2:$S$109,21,FALSE),VLOOKUP(F523,'[1]2016Player Stats'!$A$2:$AB$830,21,FALSE))</f>
        <v>41</v>
      </c>
      <c r="AC523">
        <f>IF(G523="GK",VLOOKUP(F523,'[1]2016GoalKeeper Stats'!$A$2:$S$109,22,FALSE),VLOOKUP(F523,'[1]2016Player Stats'!$A$2:$AB$830,22,FALSE))</f>
        <v>21</v>
      </c>
      <c r="AD523">
        <f>IF(G523="GK",VLOOKUP(F523,'[1]2016GoalKeeper Stats'!$A$2:$S$109,23,FALSE),VLOOKUP(F523,'[1]2016Player Stats'!$A$2:$AB$830,23,FALSE))</f>
        <v>6</v>
      </c>
      <c r="AE523">
        <f>IF(G523="GK",VLOOKUP(F523,'[1]2016GoalKeeper Stats'!$A$2:$S$109,24,FALSE),VLOOKUP(F523,'[1]2016Player Stats'!$A$2:$AB$830,24,FALSE))</f>
        <v>4</v>
      </c>
      <c r="AF523">
        <f>IF(G523="GK",VLOOKUP(F523,'[1]2016GoalKeeper Stats'!$A$2:$S$109,25,FALSE),VLOOKUP(F523,'[1]2016Player Stats'!$A$2:$AB$830,25,FALSE))</f>
        <v>0</v>
      </c>
      <c r="AG523">
        <f>IF(G523="GK",VLOOKUP(F523,'[1]2016GoalKeeper Stats'!$A$2:$S$109,26,FALSE),VLOOKUP(F523,'[1]2016Player Stats'!$A$2:$AB$830,26,FALSE))</f>
        <v>43.48</v>
      </c>
      <c r="AH523" s="51">
        <v>2016</v>
      </c>
      <c r="AI523" s="51">
        <v>34</v>
      </c>
      <c r="AJ523" s="51">
        <v>435</v>
      </c>
      <c r="AK523" s="51">
        <v>419</v>
      </c>
      <c r="AL523" s="51">
        <v>39</v>
      </c>
      <c r="AM523" s="51">
        <v>32</v>
      </c>
      <c r="AN523" s="51">
        <v>7</v>
      </c>
      <c r="AO523" s="52">
        <v>35.950000000000003</v>
      </c>
      <c r="AP523" s="52">
        <v>40.07</v>
      </c>
      <c r="AQ523" s="52">
        <v>-4.12</v>
      </c>
      <c r="AR523" s="52">
        <v>11.12</v>
      </c>
      <c r="AS523" s="51">
        <v>58</v>
      </c>
      <c r="AT523" s="52">
        <v>45.17</v>
      </c>
    </row>
    <row r="524" spans="1:46" hidden="1">
      <c r="A524">
        <v>2016</v>
      </c>
      <c r="B524" t="s">
        <v>203</v>
      </c>
      <c r="C524" t="s">
        <v>203</v>
      </c>
      <c r="D524" t="s">
        <v>894</v>
      </c>
      <c r="E524" t="s">
        <v>895</v>
      </c>
      <c r="F524" t="str">
        <f t="shared" si="8"/>
        <v>Pedro Morales</v>
      </c>
      <c r="G524" t="s">
        <v>860</v>
      </c>
      <c r="H524" s="143">
        <v>1471400</v>
      </c>
      <c r="I524" s="143">
        <v>1232500</v>
      </c>
      <c r="J524" t="str">
        <f>IF(G524="GK",VLOOKUP(F524,'[1]2016GoalKeeper Stats'!$A$2:$S$109,2,FALSE),VLOOKUP(F524,'[1]2016Player Stats'!$A$2:$AB$830,2,FALSE))</f>
        <v>VAN</v>
      </c>
      <c r="K524">
        <f>IF(G524="GK",VLOOKUP(F524,'[1]2016GoalKeeper Stats'!$A$2:$S$109,4,FALSE),VLOOKUP(F524,'[1]2016Player Stats'!$A$2:$AB$830,4,FALSE))</f>
        <v>27</v>
      </c>
      <c r="L524">
        <f>IF(G524="GK",VLOOKUP(F524,'[1]2016GoalKeeper Stats'!$A$2:$S$109,5,FALSE),VLOOKUP(F524,'[1]2016Player Stats'!$A$2:$AB$830,5,FALSE))</f>
        <v>26</v>
      </c>
      <c r="M524">
        <f>IF(G524="GK",VLOOKUP(F524,'[1]2016GoalKeeper Stats'!$A$2:$S$109,6,FALSE),VLOOKUP(F524,'[1]2016Player Stats'!$A$2:$AB$830,6,FALSE))</f>
        <v>2073</v>
      </c>
      <c r="N524">
        <f>IF(G524="GK",VLOOKUP(F524,'[1]2016GoalKeeper Stats'!$A$2:$S$109,7,FALSE),VLOOKUP(F524,'[1]2016Player Stats'!$A$2:$AB$830,7,FALSE))</f>
        <v>9</v>
      </c>
      <c r="O524">
        <f>IF(G524="GK",VLOOKUP(F524,'[1]2016GoalKeeper Stats'!$A$2:$S$109,8,FALSE),VLOOKUP(F524,'[1]2016Player Stats'!$A$2:$AB$830,8,FALSE))</f>
        <v>6</v>
      </c>
      <c r="P524">
        <f>IF(G524="GK",VLOOKUP(F524,'[1]2016GoalKeeper Stats'!$A$2:$S$109,9,FALSE),VLOOKUP(F524,'[1]2016Player Stats'!$A$2:$AB$830,9,FALSE))</f>
        <v>51</v>
      </c>
      <c r="Q524">
        <f>IF(G524="GK",VLOOKUP(F524,'[1]2016GoalKeeper Stats'!$A$2:$S$109,10,FALSE),VLOOKUP(F524,'[1]2016Player Stats'!$A$2:$AB$830,10,FALSE))</f>
        <v>25</v>
      </c>
      <c r="R524">
        <f>IF(G524="GK",VLOOKUP(F524,'[1]2016GoalKeeper Stats'!$A$2:$S$109,11,FALSE),VLOOKUP(F524,'[1]2016Player Stats'!$A$2:$AB$830,11,FALSE))</f>
        <v>3</v>
      </c>
      <c r="S524">
        <f>IF(G524="GK",VLOOKUP(F524,'[1]2016GoalKeeper Stats'!$A$2:$S$109,12,FALSE),VLOOKUP(F524,'[1]2016Player Stats'!$A$2:$AB$830,12,FALSE))</f>
        <v>44353</v>
      </c>
      <c r="T524">
        <f>IF(G524="GK",VLOOKUP(F524,'[1]2016GoalKeeper Stats'!$A$2:$S$109,13,FALSE),VLOOKUP(F524,'[1]2016Player Stats'!$A$2:$AB$830,13,FALSE))</f>
        <v>4</v>
      </c>
      <c r="U524">
        <f>IF(G524="GK",VLOOKUP(F524,'[1]2016GoalKeeper Stats'!$A$2:$S$109,14,FALSE),VLOOKUP(F524,'[1]2016Player Stats'!$A$2:$AB$830,14,FALSE))</f>
        <v>5</v>
      </c>
      <c r="V524">
        <f>IF(G524="GK",VLOOKUP(F524,'[1]2016GoalKeeper Stats'!$A$2:$S$109,15,FALSE),VLOOKUP(F524,'[1]2016Player Stats'!$A$2:$AB$830,15,FALSE))</f>
        <v>0.39</v>
      </c>
      <c r="W524">
        <f>IF(G524="GK",VLOOKUP(F524,'[1]2016GoalKeeper Stats'!$A$2:$S$109,16,FALSE),VLOOKUP(F524,'[1]2016Player Stats'!$A$2:$AB$830,16,FALSE))</f>
        <v>17.600000000000001</v>
      </c>
      <c r="X524">
        <f>IF(G524="GK",VLOOKUP(F524,'[1]2016GoalKeeper Stats'!$A$2:$S$109,17,FALSE),VLOOKUP(F524,'[1]2016Player Stats'!$A$2:$AB$830,17,FALSE))</f>
        <v>0</v>
      </c>
      <c r="Y524">
        <f>IF(G524="GK",VLOOKUP(F524,'[1]2016GoalKeeper Stats'!$A$2:$S$109,18,FALSE),VLOOKUP(F524,'[1]2016Player Stats'!$A$2:$AB$830,18,FALSE))</f>
        <v>4</v>
      </c>
      <c r="Z524">
        <f>IF(G524="GK",VLOOKUP(F524,'[1]2016GoalKeeper Stats'!$A$2:$S$109,19,FALSE),VLOOKUP(F524,'[1]2016Player Stats'!$A$2:$AB$830,19,FALSE))</f>
        <v>2</v>
      </c>
      <c r="AA524">
        <f>IF(G524="GK",VLOOKUP(F524,'[1]2016GoalKeeper Stats'!$A$2:$S$109,20,FALSE),VLOOKUP(F524,'[1]2016Player Stats'!$A$2:$AB$830,20,FALSE))</f>
        <v>0.26</v>
      </c>
      <c r="AB524">
        <f>IF(G524="GK",VLOOKUP(F524,'[1]2016GoalKeeper Stats'!$A$2:$S$109,21,FALSE),VLOOKUP(F524,'[1]2016Player Stats'!$A$2:$AB$830,21,FALSE))</f>
        <v>15</v>
      </c>
      <c r="AC524">
        <f>IF(G524="GK",VLOOKUP(F524,'[1]2016GoalKeeper Stats'!$A$2:$S$109,22,FALSE),VLOOKUP(F524,'[1]2016Player Stats'!$A$2:$AB$830,22,FALSE))</f>
        <v>29</v>
      </c>
      <c r="AD524">
        <f>IF(G524="GK",VLOOKUP(F524,'[1]2016GoalKeeper Stats'!$A$2:$S$109,23,FALSE),VLOOKUP(F524,'[1]2016Player Stats'!$A$2:$AB$830,23,FALSE))</f>
        <v>1</v>
      </c>
      <c r="AE524">
        <f>IF(G524="GK",VLOOKUP(F524,'[1]2016GoalKeeper Stats'!$A$2:$S$109,24,FALSE),VLOOKUP(F524,'[1]2016Player Stats'!$A$2:$AB$830,24,FALSE))</f>
        <v>4</v>
      </c>
      <c r="AF524">
        <f>IF(G524="GK",VLOOKUP(F524,'[1]2016GoalKeeper Stats'!$A$2:$S$109,25,FALSE),VLOOKUP(F524,'[1]2016Player Stats'!$A$2:$AB$830,25,FALSE))</f>
        <v>2</v>
      </c>
      <c r="AG524">
        <f>IF(G524="GK",VLOOKUP(F524,'[1]2016GoalKeeper Stats'!$A$2:$S$109,26,FALSE),VLOOKUP(F524,'[1]2016Player Stats'!$A$2:$AB$830,26,FALSE))</f>
        <v>49.02</v>
      </c>
      <c r="AH524" s="51">
        <v>2016</v>
      </c>
      <c r="AI524" s="51">
        <v>34</v>
      </c>
      <c r="AJ524" s="51">
        <v>429</v>
      </c>
      <c r="AK524" s="51">
        <v>513</v>
      </c>
      <c r="AL524" s="51">
        <v>42</v>
      </c>
      <c r="AM524" s="51">
        <v>52</v>
      </c>
      <c r="AN524" s="51">
        <v>-10</v>
      </c>
      <c r="AO524" s="52">
        <v>41.34</v>
      </c>
      <c r="AP524" s="52">
        <v>53.2</v>
      </c>
      <c r="AQ524" s="52">
        <v>-11.86</v>
      </c>
      <c r="AR524" s="52">
        <v>1.86</v>
      </c>
      <c r="AS524" s="51">
        <v>39</v>
      </c>
      <c r="AT524" s="52">
        <v>39.340000000000003</v>
      </c>
    </row>
    <row r="525" spans="1:46" hidden="1">
      <c r="A525">
        <v>2016</v>
      </c>
      <c r="B525" t="s">
        <v>194</v>
      </c>
      <c r="C525" t="s">
        <v>194</v>
      </c>
      <c r="D525" t="s">
        <v>910</v>
      </c>
      <c r="E525" t="s">
        <v>911</v>
      </c>
      <c r="F525" t="str">
        <f t="shared" si="8"/>
        <v>Juan Manuel Martinez</v>
      </c>
      <c r="G525" t="s">
        <v>875</v>
      </c>
      <c r="H525" s="143">
        <v>1458667</v>
      </c>
      <c r="I525" s="143">
        <v>1060000</v>
      </c>
      <c r="J525" t="str">
        <f>IF(G525="GK",VLOOKUP(F525,'[1]2016GoalKeeper Stats'!$A$2:$S$109,2,FALSE),VLOOKUP(F525,'[1]2016Player Stats'!$A$2:$AB$830,2,FALSE))</f>
        <v>RSL</v>
      </c>
      <c r="K525">
        <f>IF(G525="GK",VLOOKUP(F525,'[1]2016GoalKeeper Stats'!$A$2:$S$109,4,FALSE),VLOOKUP(F525,'[1]2016Player Stats'!$A$2:$AB$830,4,FALSE))</f>
        <v>32</v>
      </c>
      <c r="L525">
        <f>IF(G525="GK",VLOOKUP(F525,'[1]2016GoalKeeper Stats'!$A$2:$S$109,5,FALSE),VLOOKUP(F525,'[1]2016Player Stats'!$A$2:$AB$830,5,FALSE))</f>
        <v>29</v>
      </c>
      <c r="M525">
        <f>IF(G525="GK",VLOOKUP(F525,'[1]2016GoalKeeper Stats'!$A$2:$S$109,6,FALSE),VLOOKUP(F525,'[1]2016Player Stats'!$A$2:$AB$830,6,FALSE))</f>
        <v>2519</v>
      </c>
      <c r="N525">
        <f>IF(G525="GK",VLOOKUP(F525,'[1]2016GoalKeeper Stats'!$A$2:$S$109,7,FALSE),VLOOKUP(F525,'[1]2016Player Stats'!$A$2:$AB$830,7,FALSE))</f>
        <v>7</v>
      </c>
      <c r="O525">
        <f>IF(G525="GK",VLOOKUP(F525,'[1]2016GoalKeeper Stats'!$A$2:$S$109,8,FALSE),VLOOKUP(F525,'[1]2016Player Stats'!$A$2:$AB$830,8,FALSE))</f>
        <v>3</v>
      </c>
      <c r="P525">
        <f>IF(G525="GK",VLOOKUP(F525,'[1]2016GoalKeeper Stats'!$A$2:$S$109,9,FALSE),VLOOKUP(F525,'[1]2016Player Stats'!$A$2:$AB$830,9,FALSE))</f>
        <v>47</v>
      </c>
      <c r="Q525">
        <f>IF(G525="GK",VLOOKUP(F525,'[1]2016GoalKeeper Stats'!$A$2:$S$109,10,FALSE),VLOOKUP(F525,'[1]2016Player Stats'!$A$2:$AB$830,10,FALSE))</f>
        <v>17</v>
      </c>
      <c r="R525">
        <f>IF(G525="GK",VLOOKUP(F525,'[1]2016GoalKeeper Stats'!$A$2:$S$109,11,FALSE),VLOOKUP(F525,'[1]2016Player Stats'!$A$2:$AB$830,11,FALSE))</f>
        <v>1</v>
      </c>
      <c r="S525" t="str">
        <f>IF(G525="GK",VLOOKUP(F525,'[1]2016GoalKeeper Stats'!$A$2:$S$109,12,FALSE),VLOOKUP(F525,'[1]2016Player Stats'!$A$2:$AB$830,12,FALSE))</f>
        <v>0/0</v>
      </c>
      <c r="T525">
        <f>IF(G525="GK",VLOOKUP(F525,'[1]2016GoalKeeper Stats'!$A$2:$S$109,13,FALSE),VLOOKUP(F525,'[1]2016Player Stats'!$A$2:$AB$830,13,FALSE))</f>
        <v>4</v>
      </c>
      <c r="U525">
        <f>IF(G525="GK",VLOOKUP(F525,'[1]2016GoalKeeper Stats'!$A$2:$S$109,14,FALSE),VLOOKUP(F525,'[1]2016Player Stats'!$A$2:$AB$830,14,FALSE))</f>
        <v>3</v>
      </c>
      <c r="V525">
        <f>IF(G525="GK",VLOOKUP(F525,'[1]2016GoalKeeper Stats'!$A$2:$S$109,15,FALSE),VLOOKUP(F525,'[1]2016Player Stats'!$A$2:$AB$830,15,FALSE))</f>
        <v>0.25</v>
      </c>
      <c r="W525">
        <f>IF(G525="GK",VLOOKUP(F525,'[1]2016GoalKeeper Stats'!$A$2:$S$109,16,FALSE),VLOOKUP(F525,'[1]2016Player Stats'!$A$2:$AB$830,16,FALSE))</f>
        <v>14.9</v>
      </c>
      <c r="X525">
        <f>IF(G525="GK",VLOOKUP(F525,'[1]2016GoalKeeper Stats'!$A$2:$S$109,17,FALSE),VLOOKUP(F525,'[1]2016Player Stats'!$A$2:$AB$830,17,FALSE))</f>
        <v>2</v>
      </c>
      <c r="Y525">
        <f>IF(G525="GK",VLOOKUP(F525,'[1]2016GoalKeeper Stats'!$A$2:$S$109,18,FALSE),VLOOKUP(F525,'[1]2016Player Stats'!$A$2:$AB$830,18,FALSE))</f>
        <v>2</v>
      </c>
      <c r="Z525">
        <f>IF(G525="GK",VLOOKUP(F525,'[1]2016GoalKeeper Stats'!$A$2:$S$109,19,FALSE),VLOOKUP(F525,'[1]2016Player Stats'!$A$2:$AB$830,19,FALSE))</f>
        <v>1</v>
      </c>
      <c r="AA525">
        <f>IF(G525="GK",VLOOKUP(F525,'[1]2016GoalKeeper Stats'!$A$2:$S$109,20,FALSE),VLOOKUP(F525,'[1]2016Player Stats'!$A$2:$AB$830,20,FALSE))</f>
        <v>0.11</v>
      </c>
      <c r="AB525">
        <f>IF(G525="GK",VLOOKUP(F525,'[1]2016GoalKeeper Stats'!$A$2:$S$109,21,FALSE),VLOOKUP(F525,'[1]2016Player Stats'!$A$2:$AB$830,21,FALSE))</f>
        <v>24</v>
      </c>
      <c r="AC525">
        <f>IF(G525="GK",VLOOKUP(F525,'[1]2016GoalKeeper Stats'!$A$2:$S$109,22,FALSE),VLOOKUP(F525,'[1]2016Player Stats'!$A$2:$AB$830,22,FALSE))</f>
        <v>80</v>
      </c>
      <c r="AD525">
        <f>IF(G525="GK",VLOOKUP(F525,'[1]2016GoalKeeper Stats'!$A$2:$S$109,23,FALSE),VLOOKUP(F525,'[1]2016Player Stats'!$A$2:$AB$830,23,FALSE))</f>
        <v>7</v>
      </c>
      <c r="AE525">
        <f>IF(G525="GK",VLOOKUP(F525,'[1]2016GoalKeeper Stats'!$A$2:$S$109,24,FALSE),VLOOKUP(F525,'[1]2016Player Stats'!$A$2:$AB$830,24,FALSE))</f>
        <v>1</v>
      </c>
      <c r="AF525">
        <f>IF(G525="GK",VLOOKUP(F525,'[1]2016GoalKeeper Stats'!$A$2:$S$109,25,FALSE),VLOOKUP(F525,'[1]2016Player Stats'!$A$2:$AB$830,25,FALSE))</f>
        <v>0</v>
      </c>
      <c r="AG525">
        <f>IF(G525="GK",VLOOKUP(F525,'[1]2016GoalKeeper Stats'!$A$2:$S$109,26,FALSE),VLOOKUP(F525,'[1]2016Player Stats'!$A$2:$AB$830,26,FALSE))</f>
        <v>36.17</v>
      </c>
      <c r="AH525" s="51">
        <v>2016</v>
      </c>
      <c r="AI525" s="51">
        <v>34</v>
      </c>
      <c r="AJ525" s="51">
        <v>420</v>
      </c>
      <c r="AK525" s="51">
        <v>427</v>
      </c>
      <c r="AL525" s="51">
        <v>42</v>
      </c>
      <c r="AM525" s="51">
        <v>44</v>
      </c>
      <c r="AN525" s="51">
        <v>-2</v>
      </c>
      <c r="AO525" s="52">
        <v>44.05</v>
      </c>
      <c r="AP525" s="52">
        <v>49.72</v>
      </c>
      <c r="AQ525" s="52">
        <v>-5.67</v>
      </c>
      <c r="AR525" s="52">
        <v>3.67</v>
      </c>
      <c r="AS525" s="51">
        <v>46</v>
      </c>
      <c r="AT525" s="52">
        <v>44.04</v>
      </c>
    </row>
    <row r="526" spans="1:46" hidden="1">
      <c r="A526">
        <v>2016</v>
      </c>
      <c r="B526" t="s">
        <v>196</v>
      </c>
      <c r="C526" t="s">
        <v>196</v>
      </c>
      <c r="D526" t="s">
        <v>899</v>
      </c>
      <c r="E526" t="s">
        <v>900</v>
      </c>
      <c r="F526" t="str">
        <f t="shared" si="8"/>
        <v>Nelson Valdez</v>
      </c>
      <c r="G526" t="s">
        <v>875</v>
      </c>
      <c r="H526" s="143">
        <v>1455000</v>
      </c>
      <c r="I526" s="143">
        <v>1200000</v>
      </c>
      <c r="J526" t="str">
        <f>IF(G526="GK",VLOOKUP(F526,'[1]2016GoalKeeper Stats'!$A$2:$S$109,2,FALSE),VLOOKUP(F526,'[1]2016Player Stats'!$A$2:$AB$830,2,FALSE))</f>
        <v>SEA</v>
      </c>
      <c r="K526">
        <f>IF(G526="GK",VLOOKUP(F526,'[1]2016GoalKeeper Stats'!$A$2:$S$109,4,FALSE),VLOOKUP(F526,'[1]2016Player Stats'!$A$2:$AB$830,4,FALSE))</f>
        <v>24</v>
      </c>
      <c r="L526">
        <f>IF(G526="GK",VLOOKUP(F526,'[1]2016GoalKeeper Stats'!$A$2:$S$109,5,FALSE),VLOOKUP(F526,'[1]2016Player Stats'!$A$2:$AB$830,5,FALSE))</f>
        <v>8</v>
      </c>
      <c r="M526">
        <f>IF(G526="GK",VLOOKUP(F526,'[1]2016GoalKeeper Stats'!$A$2:$S$109,6,FALSE),VLOOKUP(F526,'[1]2016Player Stats'!$A$2:$AB$830,6,FALSE))</f>
        <v>900</v>
      </c>
      <c r="N526">
        <f>IF(G526="GK",VLOOKUP(F526,'[1]2016GoalKeeper Stats'!$A$2:$S$109,7,FALSE),VLOOKUP(F526,'[1]2016Player Stats'!$A$2:$AB$830,7,FALSE))</f>
        <v>0</v>
      </c>
      <c r="O526">
        <f>IF(G526="GK",VLOOKUP(F526,'[1]2016GoalKeeper Stats'!$A$2:$S$109,8,FALSE),VLOOKUP(F526,'[1]2016Player Stats'!$A$2:$AB$830,8,FALSE))</f>
        <v>1</v>
      </c>
      <c r="P526">
        <f>IF(G526="GK",VLOOKUP(F526,'[1]2016GoalKeeper Stats'!$A$2:$S$109,9,FALSE),VLOOKUP(F526,'[1]2016Player Stats'!$A$2:$AB$830,9,FALSE))</f>
        <v>30</v>
      </c>
      <c r="Q526">
        <f>IF(G526="GK",VLOOKUP(F526,'[1]2016GoalKeeper Stats'!$A$2:$S$109,10,FALSE),VLOOKUP(F526,'[1]2016Player Stats'!$A$2:$AB$830,10,FALSE))</f>
        <v>11</v>
      </c>
      <c r="R526">
        <f>IF(G526="GK",VLOOKUP(F526,'[1]2016GoalKeeper Stats'!$A$2:$S$109,11,FALSE),VLOOKUP(F526,'[1]2016Player Stats'!$A$2:$AB$830,11,FALSE))</f>
        <v>0</v>
      </c>
      <c r="S526" t="str">
        <f>IF(G526="GK",VLOOKUP(F526,'[1]2016GoalKeeper Stats'!$A$2:$S$109,12,FALSE),VLOOKUP(F526,'[1]2016Player Stats'!$A$2:$AB$830,12,FALSE))</f>
        <v>0/0</v>
      </c>
      <c r="T526">
        <f>IF(G526="GK",VLOOKUP(F526,'[1]2016GoalKeeper Stats'!$A$2:$S$109,13,FALSE),VLOOKUP(F526,'[1]2016Player Stats'!$A$2:$AB$830,13,FALSE))</f>
        <v>0</v>
      </c>
      <c r="U526">
        <f>IF(G526="GK",VLOOKUP(F526,'[1]2016GoalKeeper Stats'!$A$2:$S$109,14,FALSE),VLOOKUP(F526,'[1]2016Player Stats'!$A$2:$AB$830,14,FALSE))</f>
        <v>0</v>
      </c>
      <c r="V526">
        <f>IF(G526="GK",VLOOKUP(F526,'[1]2016GoalKeeper Stats'!$A$2:$S$109,15,FALSE),VLOOKUP(F526,'[1]2016Player Stats'!$A$2:$AB$830,15,FALSE))</f>
        <v>0</v>
      </c>
      <c r="W526">
        <f>IF(G526="GK",VLOOKUP(F526,'[1]2016GoalKeeper Stats'!$A$2:$S$109,16,FALSE),VLOOKUP(F526,'[1]2016Player Stats'!$A$2:$AB$830,16,FALSE))</f>
        <v>0</v>
      </c>
      <c r="X526">
        <f>IF(G526="GK",VLOOKUP(F526,'[1]2016GoalKeeper Stats'!$A$2:$S$109,17,FALSE),VLOOKUP(F526,'[1]2016Player Stats'!$A$2:$AB$830,17,FALSE))</f>
        <v>0</v>
      </c>
      <c r="Y526">
        <f>IF(G526="GK",VLOOKUP(F526,'[1]2016GoalKeeper Stats'!$A$2:$S$109,18,FALSE),VLOOKUP(F526,'[1]2016Player Stats'!$A$2:$AB$830,18,FALSE))</f>
        <v>1</v>
      </c>
      <c r="Z526">
        <f>IF(G526="GK",VLOOKUP(F526,'[1]2016GoalKeeper Stats'!$A$2:$S$109,19,FALSE),VLOOKUP(F526,'[1]2016Player Stats'!$A$2:$AB$830,19,FALSE))</f>
        <v>0</v>
      </c>
      <c r="AA526">
        <f>IF(G526="GK",VLOOKUP(F526,'[1]2016GoalKeeper Stats'!$A$2:$S$109,20,FALSE),VLOOKUP(F526,'[1]2016Player Stats'!$A$2:$AB$830,20,FALSE))</f>
        <v>0.1</v>
      </c>
      <c r="AB526">
        <f>IF(G526="GK",VLOOKUP(F526,'[1]2016GoalKeeper Stats'!$A$2:$S$109,21,FALSE),VLOOKUP(F526,'[1]2016Player Stats'!$A$2:$AB$830,21,FALSE))</f>
        <v>21</v>
      </c>
      <c r="AC526">
        <f>IF(G526="GK",VLOOKUP(F526,'[1]2016GoalKeeper Stats'!$A$2:$S$109,22,FALSE),VLOOKUP(F526,'[1]2016Player Stats'!$A$2:$AB$830,22,FALSE))</f>
        <v>22</v>
      </c>
      <c r="AD526">
        <f>IF(G526="GK",VLOOKUP(F526,'[1]2016GoalKeeper Stats'!$A$2:$S$109,23,FALSE),VLOOKUP(F526,'[1]2016Player Stats'!$A$2:$AB$830,23,FALSE))</f>
        <v>9</v>
      </c>
      <c r="AE526">
        <f>IF(G526="GK",VLOOKUP(F526,'[1]2016GoalKeeper Stats'!$A$2:$S$109,24,FALSE),VLOOKUP(F526,'[1]2016Player Stats'!$A$2:$AB$830,24,FALSE))</f>
        <v>4</v>
      </c>
      <c r="AF526">
        <f>IF(G526="GK",VLOOKUP(F526,'[1]2016GoalKeeper Stats'!$A$2:$S$109,25,FALSE),VLOOKUP(F526,'[1]2016Player Stats'!$A$2:$AB$830,25,FALSE))</f>
        <v>0</v>
      </c>
      <c r="AG526">
        <f>IF(G526="GK",VLOOKUP(F526,'[1]2016GoalKeeper Stats'!$A$2:$S$109,26,FALSE),VLOOKUP(F526,'[1]2016Player Stats'!$A$2:$AB$830,26,FALSE))</f>
        <v>36.67</v>
      </c>
      <c r="AH526" s="51">
        <v>2016</v>
      </c>
      <c r="AI526" s="51">
        <v>34</v>
      </c>
      <c r="AJ526" s="51">
        <v>432</v>
      </c>
      <c r="AK526" s="51">
        <v>430</v>
      </c>
      <c r="AL526" s="51">
        <v>43</v>
      </c>
      <c r="AM526" s="51">
        <v>43</v>
      </c>
      <c r="AN526" s="51">
        <v>0</v>
      </c>
      <c r="AO526" s="52">
        <v>47.31</v>
      </c>
      <c r="AP526" s="52">
        <v>47.24</v>
      </c>
      <c r="AQ526" s="52">
        <v>0.08</v>
      </c>
      <c r="AR526" s="52">
        <v>-0.08</v>
      </c>
      <c r="AS526" s="51">
        <v>48</v>
      </c>
      <c r="AT526" s="52">
        <v>47.12</v>
      </c>
    </row>
    <row r="527" spans="1:46" hidden="1">
      <c r="A527">
        <v>2016</v>
      </c>
      <c r="B527" t="s">
        <v>896</v>
      </c>
      <c r="C527" t="s">
        <v>896</v>
      </c>
      <c r="D527" t="s">
        <v>897</v>
      </c>
      <c r="E527" t="s">
        <v>898</v>
      </c>
      <c r="F527" t="str">
        <f t="shared" si="8"/>
        <v>Innocent Emeghara</v>
      </c>
      <c r="G527" t="s">
        <v>875</v>
      </c>
      <c r="H527" s="143">
        <v>1300000</v>
      </c>
      <c r="I527" s="143">
        <v>988000</v>
      </c>
      <c r="J527" t="str">
        <f>IF(G527="GK",VLOOKUP(F527,'[1]2016GoalKeeper Stats'!$A$2:$S$109,2,FALSE),VLOOKUP(F527,'[1]2016Player Stats'!$A$2:$AB$830,2,FALSE))</f>
        <v xml:space="preserve">SJ </v>
      </c>
      <c r="K527">
        <f>IF(G527="GK",VLOOKUP(F527,'[1]2016GoalKeeper Stats'!$A$2:$S$109,4,FALSE),VLOOKUP(F527,'[1]2016Player Stats'!$A$2:$AB$830,4,FALSE))</f>
        <v>6</v>
      </c>
      <c r="L527">
        <f>IF(G527="GK",VLOOKUP(F527,'[1]2016GoalKeeper Stats'!$A$2:$S$109,5,FALSE),VLOOKUP(F527,'[1]2016Player Stats'!$A$2:$AB$830,5,FALSE))</f>
        <v>1</v>
      </c>
      <c r="M527">
        <f>IF(G527="GK",VLOOKUP(F527,'[1]2016GoalKeeper Stats'!$A$2:$S$109,6,FALSE),VLOOKUP(F527,'[1]2016Player Stats'!$A$2:$AB$830,6,FALSE))</f>
        <v>115</v>
      </c>
      <c r="N527">
        <f>IF(G527="GK",VLOOKUP(F527,'[1]2016GoalKeeper Stats'!$A$2:$S$109,7,FALSE),VLOOKUP(F527,'[1]2016Player Stats'!$A$2:$AB$830,7,FALSE))</f>
        <v>0</v>
      </c>
      <c r="O527">
        <f>IF(G527="GK",VLOOKUP(F527,'[1]2016GoalKeeper Stats'!$A$2:$S$109,8,FALSE),VLOOKUP(F527,'[1]2016Player Stats'!$A$2:$AB$830,8,FALSE))</f>
        <v>0</v>
      </c>
      <c r="P527">
        <f>IF(G527="GK",VLOOKUP(F527,'[1]2016GoalKeeper Stats'!$A$2:$S$109,9,FALSE),VLOOKUP(F527,'[1]2016Player Stats'!$A$2:$AB$830,9,FALSE))</f>
        <v>5</v>
      </c>
      <c r="Q527">
        <f>IF(G527="GK",VLOOKUP(F527,'[1]2016GoalKeeper Stats'!$A$2:$S$109,10,FALSE),VLOOKUP(F527,'[1]2016Player Stats'!$A$2:$AB$830,10,FALSE))</f>
        <v>1</v>
      </c>
      <c r="R527">
        <f>IF(G527="GK",VLOOKUP(F527,'[1]2016GoalKeeper Stats'!$A$2:$S$109,11,FALSE),VLOOKUP(F527,'[1]2016Player Stats'!$A$2:$AB$830,11,FALSE))</f>
        <v>0</v>
      </c>
      <c r="S527" t="str">
        <f>IF(G527="GK",VLOOKUP(F527,'[1]2016GoalKeeper Stats'!$A$2:$S$109,12,FALSE),VLOOKUP(F527,'[1]2016Player Stats'!$A$2:$AB$830,12,FALSE))</f>
        <v>0/0</v>
      </c>
      <c r="T527">
        <f>IF(G527="GK",VLOOKUP(F527,'[1]2016GoalKeeper Stats'!$A$2:$S$109,13,FALSE),VLOOKUP(F527,'[1]2016Player Stats'!$A$2:$AB$830,13,FALSE))</f>
        <v>0</v>
      </c>
      <c r="U527">
        <f>IF(G527="GK",VLOOKUP(F527,'[1]2016GoalKeeper Stats'!$A$2:$S$109,14,FALSE),VLOOKUP(F527,'[1]2016Player Stats'!$A$2:$AB$830,14,FALSE))</f>
        <v>0</v>
      </c>
      <c r="V527">
        <f>IF(G527="GK",VLOOKUP(F527,'[1]2016GoalKeeper Stats'!$A$2:$S$109,15,FALSE),VLOOKUP(F527,'[1]2016Player Stats'!$A$2:$AB$830,15,FALSE))</f>
        <v>0</v>
      </c>
      <c r="W527">
        <f>IF(G527="GK",VLOOKUP(F527,'[1]2016GoalKeeper Stats'!$A$2:$S$109,16,FALSE),VLOOKUP(F527,'[1]2016Player Stats'!$A$2:$AB$830,16,FALSE))</f>
        <v>0</v>
      </c>
      <c r="X527">
        <f>IF(G527="GK",VLOOKUP(F527,'[1]2016GoalKeeper Stats'!$A$2:$S$109,17,FALSE),VLOOKUP(F527,'[1]2016Player Stats'!$A$2:$AB$830,17,FALSE))</f>
        <v>0</v>
      </c>
      <c r="Y527">
        <f>IF(G527="GK",VLOOKUP(F527,'[1]2016GoalKeeper Stats'!$A$2:$S$109,18,FALSE),VLOOKUP(F527,'[1]2016Player Stats'!$A$2:$AB$830,18,FALSE))</f>
        <v>0</v>
      </c>
      <c r="Z527">
        <f>IF(G527="GK",VLOOKUP(F527,'[1]2016GoalKeeper Stats'!$A$2:$S$109,19,FALSE),VLOOKUP(F527,'[1]2016Player Stats'!$A$2:$AB$830,19,FALSE))</f>
        <v>0</v>
      </c>
      <c r="AA527">
        <f>IF(G527="GK",VLOOKUP(F527,'[1]2016GoalKeeper Stats'!$A$2:$S$109,20,FALSE),VLOOKUP(F527,'[1]2016Player Stats'!$A$2:$AB$830,20,FALSE))</f>
        <v>0</v>
      </c>
      <c r="AB527">
        <f>IF(G527="GK",VLOOKUP(F527,'[1]2016GoalKeeper Stats'!$A$2:$S$109,21,FALSE),VLOOKUP(F527,'[1]2016Player Stats'!$A$2:$AB$830,21,FALSE))</f>
        <v>1</v>
      </c>
      <c r="AC527">
        <f>IF(G527="GK",VLOOKUP(F527,'[1]2016GoalKeeper Stats'!$A$2:$S$109,22,FALSE),VLOOKUP(F527,'[1]2016Player Stats'!$A$2:$AB$830,22,FALSE))</f>
        <v>3</v>
      </c>
      <c r="AD527">
        <f>IF(G527="GK",VLOOKUP(F527,'[1]2016GoalKeeper Stats'!$A$2:$S$109,23,FALSE),VLOOKUP(F527,'[1]2016Player Stats'!$A$2:$AB$830,23,FALSE))</f>
        <v>0</v>
      </c>
      <c r="AE527">
        <f>IF(G527="GK",VLOOKUP(F527,'[1]2016GoalKeeper Stats'!$A$2:$S$109,24,FALSE),VLOOKUP(F527,'[1]2016Player Stats'!$A$2:$AB$830,24,FALSE))</f>
        <v>0</v>
      </c>
      <c r="AF527">
        <f>IF(G527="GK",VLOOKUP(F527,'[1]2016GoalKeeper Stats'!$A$2:$S$109,25,FALSE),VLOOKUP(F527,'[1]2016Player Stats'!$A$2:$AB$830,25,FALSE))</f>
        <v>0</v>
      </c>
      <c r="AG527">
        <f>IF(G527="GK",VLOOKUP(F527,'[1]2016GoalKeeper Stats'!$A$2:$S$109,26,FALSE),VLOOKUP(F527,'[1]2016Player Stats'!$A$2:$AB$830,26,FALSE))</f>
        <v>20</v>
      </c>
      <c r="AH527" s="51">
        <v>2016</v>
      </c>
      <c r="AI527" s="51">
        <v>34</v>
      </c>
      <c r="AJ527" s="51">
        <v>409</v>
      </c>
      <c r="AK527" s="51">
        <v>411</v>
      </c>
      <c r="AL527" s="51">
        <v>32</v>
      </c>
      <c r="AM527" s="51">
        <v>38</v>
      </c>
      <c r="AN527" s="51">
        <v>-6</v>
      </c>
      <c r="AO527" s="52">
        <v>41.48</v>
      </c>
      <c r="AP527" s="52">
        <v>41.27</v>
      </c>
      <c r="AQ527" s="52">
        <v>0.21</v>
      </c>
      <c r="AR527" s="52">
        <v>-6.21</v>
      </c>
      <c r="AS527" s="51">
        <v>38</v>
      </c>
      <c r="AT527" s="52">
        <v>45.9</v>
      </c>
    </row>
    <row r="528" spans="1:46" hidden="1">
      <c r="A528">
        <v>2016</v>
      </c>
      <c r="B528" t="s">
        <v>206</v>
      </c>
      <c r="C528" t="s">
        <v>206</v>
      </c>
      <c r="D528" t="s">
        <v>901</v>
      </c>
      <c r="E528" t="s">
        <v>902</v>
      </c>
      <c r="F528" t="str">
        <f t="shared" si="8"/>
        <v>Federico Higuain</v>
      </c>
      <c r="G528" t="s">
        <v>860</v>
      </c>
      <c r="H528" s="143">
        <v>1175000</v>
      </c>
      <c r="I528" s="143">
        <v>1175000</v>
      </c>
      <c r="J528" t="str">
        <f>IF(G528="GK",VLOOKUP(F528,'[1]2016GoalKeeper Stats'!$A$2:$S$109,2,FALSE),VLOOKUP(F528,'[1]2016Player Stats'!$A$2:$AB$830,2,FALSE))</f>
        <v>DC</v>
      </c>
      <c r="K528">
        <f>IF(G528="GK",VLOOKUP(F528,'[1]2016GoalKeeper Stats'!$A$2:$S$109,4,FALSE),VLOOKUP(F528,'[1]2016Player Stats'!$A$2:$AB$830,4,FALSE))</f>
        <v>20</v>
      </c>
      <c r="L528">
        <f>IF(G528="GK",VLOOKUP(F528,'[1]2016GoalKeeper Stats'!$A$2:$S$109,5,FALSE),VLOOKUP(F528,'[1]2016Player Stats'!$A$2:$AB$830,5,FALSE))</f>
        <v>18</v>
      </c>
      <c r="M528">
        <f>IF(G528="GK",VLOOKUP(F528,'[1]2016GoalKeeper Stats'!$A$2:$S$109,6,FALSE),VLOOKUP(F528,'[1]2016Player Stats'!$A$2:$AB$830,6,FALSE))</f>
        <v>1607</v>
      </c>
      <c r="N528">
        <f>IF(G528="GK",VLOOKUP(F528,'[1]2016GoalKeeper Stats'!$A$2:$S$109,7,FALSE),VLOOKUP(F528,'[1]2016Player Stats'!$A$2:$AB$830,7,FALSE))</f>
        <v>4</v>
      </c>
      <c r="O528">
        <f>IF(G528="GK",VLOOKUP(F528,'[1]2016GoalKeeper Stats'!$A$2:$S$109,8,FALSE),VLOOKUP(F528,'[1]2016Player Stats'!$A$2:$AB$830,8,FALSE))</f>
        <v>3</v>
      </c>
      <c r="P528">
        <f>IF(G528="GK",VLOOKUP(F528,'[1]2016GoalKeeper Stats'!$A$2:$S$109,9,FALSE),VLOOKUP(F528,'[1]2016Player Stats'!$A$2:$AB$830,9,FALSE))</f>
        <v>45</v>
      </c>
      <c r="Q528">
        <f>IF(G528="GK",VLOOKUP(F528,'[1]2016GoalKeeper Stats'!$A$2:$S$109,10,FALSE),VLOOKUP(F528,'[1]2016Player Stats'!$A$2:$AB$830,10,FALSE))</f>
        <v>14</v>
      </c>
      <c r="R528">
        <f>IF(G528="GK",VLOOKUP(F528,'[1]2016GoalKeeper Stats'!$A$2:$S$109,11,FALSE),VLOOKUP(F528,'[1]2016Player Stats'!$A$2:$AB$830,11,FALSE))</f>
        <v>0</v>
      </c>
      <c r="S528">
        <f>IF(G528="GK",VLOOKUP(F528,'[1]2016GoalKeeper Stats'!$A$2:$S$109,12,FALSE),VLOOKUP(F528,'[1]2016Player Stats'!$A$2:$AB$830,12,FALSE))</f>
        <v>44197</v>
      </c>
      <c r="T528">
        <f>IF(G528="GK",VLOOKUP(F528,'[1]2016GoalKeeper Stats'!$A$2:$S$109,13,FALSE),VLOOKUP(F528,'[1]2016Player Stats'!$A$2:$AB$830,13,FALSE))</f>
        <v>2</v>
      </c>
      <c r="U528">
        <f>IF(G528="GK",VLOOKUP(F528,'[1]2016GoalKeeper Stats'!$A$2:$S$109,14,FALSE),VLOOKUP(F528,'[1]2016Player Stats'!$A$2:$AB$830,14,FALSE))</f>
        <v>2</v>
      </c>
      <c r="V528">
        <f>IF(G528="GK",VLOOKUP(F528,'[1]2016GoalKeeper Stats'!$A$2:$S$109,15,FALSE),VLOOKUP(F528,'[1]2016Player Stats'!$A$2:$AB$830,15,FALSE))</f>
        <v>0.22</v>
      </c>
      <c r="W528">
        <f>IF(G528="GK",VLOOKUP(F528,'[1]2016GoalKeeper Stats'!$A$2:$S$109,16,FALSE),VLOOKUP(F528,'[1]2016Player Stats'!$A$2:$AB$830,16,FALSE))</f>
        <v>8.9</v>
      </c>
      <c r="X528">
        <f>IF(G528="GK",VLOOKUP(F528,'[1]2016GoalKeeper Stats'!$A$2:$S$109,17,FALSE),VLOOKUP(F528,'[1]2016Player Stats'!$A$2:$AB$830,17,FALSE))</f>
        <v>2</v>
      </c>
      <c r="Y528">
        <f>IF(G528="GK",VLOOKUP(F528,'[1]2016GoalKeeper Stats'!$A$2:$S$109,18,FALSE),VLOOKUP(F528,'[1]2016Player Stats'!$A$2:$AB$830,18,FALSE))</f>
        <v>2</v>
      </c>
      <c r="Z528">
        <f>IF(G528="GK",VLOOKUP(F528,'[1]2016GoalKeeper Stats'!$A$2:$S$109,19,FALSE),VLOOKUP(F528,'[1]2016Player Stats'!$A$2:$AB$830,19,FALSE))</f>
        <v>1</v>
      </c>
      <c r="AA528">
        <f>IF(G528="GK",VLOOKUP(F528,'[1]2016GoalKeeper Stats'!$A$2:$S$109,20,FALSE),VLOOKUP(F528,'[1]2016Player Stats'!$A$2:$AB$830,20,FALSE))</f>
        <v>0.17</v>
      </c>
      <c r="AB528">
        <f>IF(G528="GK",VLOOKUP(F528,'[1]2016GoalKeeper Stats'!$A$2:$S$109,21,FALSE),VLOOKUP(F528,'[1]2016Player Stats'!$A$2:$AB$830,21,FALSE))</f>
        <v>10</v>
      </c>
      <c r="AC528">
        <f>IF(G528="GK",VLOOKUP(F528,'[1]2016GoalKeeper Stats'!$A$2:$S$109,22,FALSE),VLOOKUP(F528,'[1]2016Player Stats'!$A$2:$AB$830,22,FALSE))</f>
        <v>23</v>
      </c>
      <c r="AD528">
        <f>IF(G528="GK",VLOOKUP(F528,'[1]2016GoalKeeper Stats'!$A$2:$S$109,23,FALSE),VLOOKUP(F528,'[1]2016Player Stats'!$A$2:$AB$830,23,FALSE))</f>
        <v>5</v>
      </c>
      <c r="AE528">
        <f>IF(G528="GK",VLOOKUP(F528,'[1]2016GoalKeeper Stats'!$A$2:$S$109,24,FALSE),VLOOKUP(F528,'[1]2016Player Stats'!$A$2:$AB$830,24,FALSE))</f>
        <v>0</v>
      </c>
      <c r="AF528">
        <f>IF(G528="GK",VLOOKUP(F528,'[1]2016GoalKeeper Stats'!$A$2:$S$109,25,FALSE),VLOOKUP(F528,'[1]2016Player Stats'!$A$2:$AB$830,25,FALSE))</f>
        <v>0</v>
      </c>
      <c r="AG528">
        <f>IF(G528="GK",VLOOKUP(F528,'[1]2016GoalKeeper Stats'!$A$2:$S$109,26,FALSE),VLOOKUP(F528,'[1]2016Player Stats'!$A$2:$AB$830,26,FALSE))</f>
        <v>31.11</v>
      </c>
      <c r="AH528" s="51">
        <v>2016</v>
      </c>
      <c r="AI528" s="51">
        <v>34</v>
      </c>
      <c r="AJ528" s="51">
        <v>463</v>
      </c>
      <c r="AK528" s="51">
        <v>427</v>
      </c>
      <c r="AL528" s="51">
        <v>48</v>
      </c>
      <c r="AM528" s="51">
        <v>55</v>
      </c>
      <c r="AN528" s="51">
        <v>-7</v>
      </c>
      <c r="AO528" s="52">
        <v>54.83</v>
      </c>
      <c r="AP528" s="52">
        <v>50.1</v>
      </c>
      <c r="AQ528" s="52">
        <v>4.72</v>
      </c>
      <c r="AR528" s="52">
        <v>-11.72</v>
      </c>
      <c r="AS528" s="51">
        <v>36</v>
      </c>
      <c r="AT528" s="52">
        <v>49.7</v>
      </c>
    </row>
    <row r="529" spans="1:46" hidden="1">
      <c r="A529">
        <v>2016</v>
      </c>
      <c r="B529" t="s">
        <v>204</v>
      </c>
      <c r="C529" t="s">
        <v>204</v>
      </c>
      <c r="D529" t="s">
        <v>1438</v>
      </c>
      <c r="E529" t="s">
        <v>1692</v>
      </c>
      <c r="F529" t="str">
        <f t="shared" si="8"/>
        <v>Alejandro Bedoya</v>
      </c>
      <c r="G529" t="s">
        <v>860</v>
      </c>
      <c r="H529" s="143">
        <v>1166254</v>
      </c>
      <c r="I529" s="143">
        <v>1100004</v>
      </c>
      <c r="J529" t="str">
        <f>IF(G529="GK",VLOOKUP(F529,'[1]2016GoalKeeper Stats'!$A$2:$S$109,2,FALSE),VLOOKUP(F529,'[1]2016Player Stats'!$A$2:$AB$830,2,FALSE))</f>
        <v>PHI</v>
      </c>
      <c r="K529">
        <f>IF(G529="GK",VLOOKUP(F529,'[1]2016GoalKeeper Stats'!$A$2:$S$109,4,FALSE),VLOOKUP(F529,'[1]2016Player Stats'!$A$2:$AB$830,4,FALSE))</f>
        <v>10</v>
      </c>
      <c r="L529">
        <f>IF(G529="GK",VLOOKUP(F529,'[1]2016GoalKeeper Stats'!$A$2:$S$109,5,FALSE),VLOOKUP(F529,'[1]2016Player Stats'!$A$2:$AB$830,5,FALSE))</f>
        <v>10</v>
      </c>
      <c r="M529">
        <f>IF(G529="GK",VLOOKUP(F529,'[1]2016GoalKeeper Stats'!$A$2:$S$109,6,FALSE),VLOOKUP(F529,'[1]2016Player Stats'!$A$2:$AB$830,6,FALSE))</f>
        <v>844</v>
      </c>
      <c r="N529">
        <f>IF(G529="GK",VLOOKUP(F529,'[1]2016GoalKeeper Stats'!$A$2:$S$109,7,FALSE),VLOOKUP(F529,'[1]2016Player Stats'!$A$2:$AB$830,7,FALSE))</f>
        <v>1</v>
      </c>
      <c r="O529">
        <f>IF(G529="GK",VLOOKUP(F529,'[1]2016GoalKeeper Stats'!$A$2:$S$109,8,FALSE),VLOOKUP(F529,'[1]2016Player Stats'!$A$2:$AB$830,8,FALSE))</f>
        <v>0</v>
      </c>
      <c r="P529">
        <f>IF(G529="GK",VLOOKUP(F529,'[1]2016GoalKeeper Stats'!$A$2:$S$109,9,FALSE),VLOOKUP(F529,'[1]2016Player Stats'!$A$2:$AB$830,9,FALSE))</f>
        <v>10</v>
      </c>
      <c r="Q529">
        <f>IF(G529="GK",VLOOKUP(F529,'[1]2016GoalKeeper Stats'!$A$2:$S$109,10,FALSE),VLOOKUP(F529,'[1]2016Player Stats'!$A$2:$AB$830,10,FALSE))</f>
        <v>4</v>
      </c>
      <c r="R529">
        <f>IF(G529="GK",VLOOKUP(F529,'[1]2016GoalKeeper Stats'!$A$2:$S$109,11,FALSE),VLOOKUP(F529,'[1]2016Player Stats'!$A$2:$AB$830,11,FALSE))</f>
        <v>0</v>
      </c>
      <c r="S529" t="str">
        <f>IF(G529="GK",VLOOKUP(F529,'[1]2016GoalKeeper Stats'!$A$2:$S$109,12,FALSE),VLOOKUP(F529,'[1]2016Player Stats'!$A$2:$AB$830,12,FALSE))</f>
        <v>0/0</v>
      </c>
      <c r="T529">
        <f>IF(G529="GK",VLOOKUP(F529,'[1]2016GoalKeeper Stats'!$A$2:$S$109,13,FALSE),VLOOKUP(F529,'[1]2016Player Stats'!$A$2:$AB$830,13,FALSE))</f>
        <v>0</v>
      </c>
      <c r="U529">
        <f>IF(G529="GK",VLOOKUP(F529,'[1]2016GoalKeeper Stats'!$A$2:$S$109,14,FALSE),VLOOKUP(F529,'[1]2016Player Stats'!$A$2:$AB$830,14,FALSE))</f>
        <v>1</v>
      </c>
      <c r="V529">
        <f>IF(G529="GK",VLOOKUP(F529,'[1]2016GoalKeeper Stats'!$A$2:$S$109,15,FALSE),VLOOKUP(F529,'[1]2016Player Stats'!$A$2:$AB$830,15,FALSE))</f>
        <v>0.11</v>
      </c>
      <c r="W529">
        <f>IF(G529="GK",VLOOKUP(F529,'[1]2016GoalKeeper Stats'!$A$2:$S$109,16,FALSE),VLOOKUP(F529,'[1]2016Player Stats'!$A$2:$AB$830,16,FALSE))</f>
        <v>10</v>
      </c>
      <c r="X529">
        <f>IF(G529="GK",VLOOKUP(F529,'[1]2016GoalKeeper Stats'!$A$2:$S$109,17,FALSE),VLOOKUP(F529,'[1]2016Player Stats'!$A$2:$AB$830,17,FALSE))</f>
        <v>0</v>
      </c>
      <c r="Y529">
        <f>IF(G529="GK",VLOOKUP(F529,'[1]2016GoalKeeper Stats'!$A$2:$S$109,18,FALSE),VLOOKUP(F529,'[1]2016Player Stats'!$A$2:$AB$830,18,FALSE))</f>
        <v>0</v>
      </c>
      <c r="Z529">
        <f>IF(G529="GK",VLOOKUP(F529,'[1]2016GoalKeeper Stats'!$A$2:$S$109,19,FALSE),VLOOKUP(F529,'[1]2016Player Stats'!$A$2:$AB$830,19,FALSE))</f>
        <v>0</v>
      </c>
      <c r="AA529">
        <f>IF(G529="GK",VLOOKUP(F529,'[1]2016GoalKeeper Stats'!$A$2:$S$109,20,FALSE),VLOOKUP(F529,'[1]2016Player Stats'!$A$2:$AB$830,20,FALSE))</f>
        <v>0</v>
      </c>
      <c r="AB529">
        <f>IF(G529="GK",VLOOKUP(F529,'[1]2016GoalKeeper Stats'!$A$2:$S$109,21,FALSE),VLOOKUP(F529,'[1]2016Player Stats'!$A$2:$AB$830,21,FALSE))</f>
        <v>24</v>
      </c>
      <c r="AC529">
        <f>IF(G529="GK",VLOOKUP(F529,'[1]2016GoalKeeper Stats'!$A$2:$S$109,22,FALSE),VLOOKUP(F529,'[1]2016Player Stats'!$A$2:$AB$830,22,FALSE))</f>
        <v>7</v>
      </c>
      <c r="AD529">
        <f>IF(G529="GK",VLOOKUP(F529,'[1]2016GoalKeeper Stats'!$A$2:$S$109,23,FALSE),VLOOKUP(F529,'[1]2016Player Stats'!$A$2:$AB$830,23,FALSE))</f>
        <v>2</v>
      </c>
      <c r="AE529">
        <f>IF(G529="GK",VLOOKUP(F529,'[1]2016GoalKeeper Stats'!$A$2:$S$109,24,FALSE),VLOOKUP(F529,'[1]2016Player Stats'!$A$2:$AB$830,24,FALSE))</f>
        <v>3</v>
      </c>
      <c r="AF529">
        <f>IF(G529="GK",VLOOKUP(F529,'[1]2016GoalKeeper Stats'!$A$2:$S$109,25,FALSE),VLOOKUP(F529,'[1]2016Player Stats'!$A$2:$AB$830,25,FALSE))</f>
        <v>0</v>
      </c>
      <c r="AG529">
        <f>IF(G529="GK",VLOOKUP(F529,'[1]2016GoalKeeper Stats'!$A$2:$S$109,26,FALSE),VLOOKUP(F529,'[1]2016Player Stats'!$A$2:$AB$830,26,FALSE))</f>
        <v>40</v>
      </c>
      <c r="AH529" s="51">
        <v>2016</v>
      </c>
      <c r="AI529" s="51">
        <v>34</v>
      </c>
      <c r="AJ529" s="51">
        <v>425</v>
      </c>
      <c r="AK529" s="51">
        <v>443</v>
      </c>
      <c r="AL529" s="51">
        <v>50</v>
      </c>
      <c r="AM529" s="51">
        <v>54</v>
      </c>
      <c r="AN529" s="51">
        <v>-4</v>
      </c>
      <c r="AO529" s="52">
        <v>48.05</v>
      </c>
      <c r="AP529" s="52">
        <v>45.74</v>
      </c>
      <c r="AQ529" s="52">
        <v>2.31</v>
      </c>
      <c r="AR529" s="52">
        <v>-6.31</v>
      </c>
      <c r="AS529" s="51">
        <v>42</v>
      </c>
      <c r="AT529" s="52">
        <v>47.23</v>
      </c>
    </row>
    <row r="530" spans="1:46" hidden="1">
      <c r="A530">
        <v>2016</v>
      </c>
      <c r="B530" t="s">
        <v>193</v>
      </c>
      <c r="C530" t="s">
        <v>193</v>
      </c>
      <c r="D530" t="s">
        <v>906</v>
      </c>
      <c r="E530" t="s">
        <v>907</v>
      </c>
      <c r="F530" t="str">
        <f t="shared" si="8"/>
        <v>Liam Ridgewell</v>
      </c>
      <c r="G530" t="s">
        <v>893</v>
      </c>
      <c r="H530" s="143">
        <v>1140000</v>
      </c>
      <c r="I530" s="143">
        <v>1100000</v>
      </c>
      <c r="J530" t="str">
        <f>IF(G530="GK",VLOOKUP(F530,'[1]2016GoalKeeper Stats'!$A$2:$S$109,2,FALSE),VLOOKUP(F530,'[1]2016Player Stats'!$A$2:$AB$830,2,FALSE))</f>
        <v>POR</v>
      </c>
      <c r="K530">
        <f>IF(G530="GK",VLOOKUP(F530,'[1]2016GoalKeeper Stats'!$A$2:$S$109,4,FALSE),VLOOKUP(F530,'[1]2016Player Stats'!$A$2:$AB$830,4,FALSE))</f>
        <v>22</v>
      </c>
      <c r="L530">
        <f>IF(G530="GK",VLOOKUP(F530,'[1]2016GoalKeeper Stats'!$A$2:$S$109,5,FALSE),VLOOKUP(F530,'[1]2016Player Stats'!$A$2:$AB$830,5,FALSE))</f>
        <v>22</v>
      </c>
      <c r="M530">
        <f>IF(G530="GK",VLOOKUP(F530,'[1]2016GoalKeeper Stats'!$A$2:$S$109,6,FALSE),VLOOKUP(F530,'[1]2016Player Stats'!$A$2:$AB$830,6,FALSE))</f>
        <v>1980</v>
      </c>
      <c r="N530">
        <f>IF(G530="GK",VLOOKUP(F530,'[1]2016GoalKeeper Stats'!$A$2:$S$109,7,FALSE),VLOOKUP(F530,'[1]2016Player Stats'!$A$2:$AB$830,7,FALSE))</f>
        <v>1</v>
      </c>
      <c r="O530">
        <f>IF(G530="GK",VLOOKUP(F530,'[1]2016GoalKeeper Stats'!$A$2:$S$109,8,FALSE),VLOOKUP(F530,'[1]2016Player Stats'!$A$2:$AB$830,8,FALSE))</f>
        <v>0</v>
      </c>
      <c r="P530">
        <f>IF(G530="GK",VLOOKUP(F530,'[1]2016GoalKeeper Stats'!$A$2:$S$109,9,FALSE),VLOOKUP(F530,'[1]2016Player Stats'!$A$2:$AB$830,9,FALSE))</f>
        <v>12</v>
      </c>
      <c r="Q530">
        <f>IF(G530="GK",VLOOKUP(F530,'[1]2016GoalKeeper Stats'!$A$2:$S$109,10,FALSE),VLOOKUP(F530,'[1]2016Player Stats'!$A$2:$AB$830,10,FALSE))</f>
        <v>4</v>
      </c>
      <c r="R530">
        <f>IF(G530="GK",VLOOKUP(F530,'[1]2016GoalKeeper Stats'!$A$2:$S$109,11,FALSE),VLOOKUP(F530,'[1]2016Player Stats'!$A$2:$AB$830,11,FALSE))</f>
        <v>1</v>
      </c>
      <c r="S530" t="str">
        <f>IF(G530="GK",VLOOKUP(F530,'[1]2016GoalKeeper Stats'!$A$2:$S$109,12,FALSE),VLOOKUP(F530,'[1]2016Player Stats'!$A$2:$AB$830,12,FALSE))</f>
        <v>0/0</v>
      </c>
      <c r="T530">
        <f>IF(G530="GK",VLOOKUP(F530,'[1]2016GoalKeeper Stats'!$A$2:$S$109,13,FALSE),VLOOKUP(F530,'[1]2016Player Stats'!$A$2:$AB$830,13,FALSE))</f>
        <v>1</v>
      </c>
      <c r="U530">
        <f>IF(G530="GK",VLOOKUP(F530,'[1]2016GoalKeeper Stats'!$A$2:$S$109,14,FALSE),VLOOKUP(F530,'[1]2016Player Stats'!$A$2:$AB$830,14,FALSE))</f>
        <v>0</v>
      </c>
      <c r="V530">
        <f>IF(G530="GK",VLOOKUP(F530,'[1]2016GoalKeeper Stats'!$A$2:$S$109,15,FALSE),VLOOKUP(F530,'[1]2016Player Stats'!$A$2:$AB$830,15,FALSE))</f>
        <v>0.05</v>
      </c>
      <c r="W530">
        <f>IF(G530="GK",VLOOKUP(F530,'[1]2016GoalKeeper Stats'!$A$2:$S$109,16,FALSE),VLOOKUP(F530,'[1]2016Player Stats'!$A$2:$AB$830,16,FALSE))</f>
        <v>8.3000000000000007</v>
      </c>
      <c r="X530">
        <f>IF(G530="GK",VLOOKUP(F530,'[1]2016GoalKeeper Stats'!$A$2:$S$109,17,FALSE),VLOOKUP(F530,'[1]2016Player Stats'!$A$2:$AB$830,17,FALSE))</f>
        <v>0</v>
      </c>
      <c r="Y530">
        <f>IF(G530="GK",VLOOKUP(F530,'[1]2016GoalKeeper Stats'!$A$2:$S$109,18,FALSE),VLOOKUP(F530,'[1]2016Player Stats'!$A$2:$AB$830,18,FALSE))</f>
        <v>0</v>
      </c>
      <c r="Z530">
        <f>IF(G530="GK",VLOOKUP(F530,'[1]2016GoalKeeper Stats'!$A$2:$S$109,19,FALSE),VLOOKUP(F530,'[1]2016Player Stats'!$A$2:$AB$830,19,FALSE))</f>
        <v>0</v>
      </c>
      <c r="AA530">
        <f>IF(G530="GK",VLOOKUP(F530,'[1]2016GoalKeeper Stats'!$A$2:$S$109,20,FALSE),VLOOKUP(F530,'[1]2016Player Stats'!$A$2:$AB$830,20,FALSE))</f>
        <v>0</v>
      </c>
      <c r="AB530">
        <f>IF(G530="GK",VLOOKUP(F530,'[1]2016GoalKeeper Stats'!$A$2:$S$109,21,FALSE),VLOOKUP(F530,'[1]2016Player Stats'!$A$2:$AB$830,21,FALSE))</f>
        <v>25</v>
      </c>
      <c r="AC530">
        <f>IF(G530="GK",VLOOKUP(F530,'[1]2016GoalKeeper Stats'!$A$2:$S$109,22,FALSE),VLOOKUP(F530,'[1]2016Player Stats'!$A$2:$AB$830,22,FALSE))</f>
        <v>30</v>
      </c>
      <c r="AD530">
        <f>IF(G530="GK",VLOOKUP(F530,'[1]2016GoalKeeper Stats'!$A$2:$S$109,23,FALSE),VLOOKUP(F530,'[1]2016Player Stats'!$A$2:$AB$830,23,FALSE))</f>
        <v>2</v>
      </c>
      <c r="AE530">
        <f>IF(G530="GK",VLOOKUP(F530,'[1]2016GoalKeeper Stats'!$A$2:$S$109,24,FALSE),VLOOKUP(F530,'[1]2016Player Stats'!$A$2:$AB$830,24,FALSE))</f>
        <v>6</v>
      </c>
      <c r="AF530">
        <f>IF(G530="GK",VLOOKUP(F530,'[1]2016GoalKeeper Stats'!$A$2:$S$109,25,FALSE),VLOOKUP(F530,'[1]2016Player Stats'!$A$2:$AB$830,25,FALSE))</f>
        <v>0</v>
      </c>
      <c r="AG530">
        <f>IF(G530="GK",VLOOKUP(F530,'[1]2016GoalKeeper Stats'!$A$2:$S$109,26,FALSE),VLOOKUP(F530,'[1]2016Player Stats'!$A$2:$AB$830,26,FALSE))</f>
        <v>33.33</v>
      </c>
      <c r="AH530" s="51">
        <v>2016</v>
      </c>
      <c r="AI530" s="51">
        <v>34</v>
      </c>
      <c r="AJ530" s="51">
        <v>449</v>
      </c>
      <c r="AK530" s="51">
        <v>492</v>
      </c>
      <c r="AL530" s="51">
        <v>48</v>
      </c>
      <c r="AM530" s="51">
        <v>51</v>
      </c>
      <c r="AN530" s="51">
        <v>-3</v>
      </c>
      <c r="AO530" s="52">
        <v>53.51</v>
      </c>
      <c r="AP530" s="52">
        <v>46.05</v>
      </c>
      <c r="AQ530" s="52">
        <v>7.46</v>
      </c>
      <c r="AR530" s="52">
        <v>-10.46</v>
      </c>
      <c r="AS530" s="51">
        <v>44</v>
      </c>
      <c r="AT530" s="52">
        <v>50.15</v>
      </c>
    </row>
    <row r="531" spans="1:46" hidden="1">
      <c r="A531">
        <v>2016</v>
      </c>
      <c r="B531" t="s">
        <v>198</v>
      </c>
      <c r="C531" t="s">
        <v>198</v>
      </c>
      <c r="D531" t="s">
        <v>904</v>
      </c>
      <c r="E531" t="s">
        <v>905</v>
      </c>
      <c r="F531" t="str">
        <f t="shared" si="8"/>
        <v>Kevin Doyle</v>
      </c>
      <c r="G531" t="s">
        <v>875</v>
      </c>
      <c r="H531" s="143">
        <v>1120000</v>
      </c>
      <c r="I531" s="143">
        <v>1075000</v>
      </c>
      <c r="J531" t="str">
        <f>IF(G531="GK",VLOOKUP(F531,'[1]2016GoalKeeper Stats'!$A$2:$S$109,2,FALSE),VLOOKUP(F531,'[1]2016Player Stats'!$A$2:$AB$830,2,FALSE))</f>
        <v>COL</v>
      </c>
      <c r="K531">
        <f>IF(G531="GK",VLOOKUP(F531,'[1]2016GoalKeeper Stats'!$A$2:$S$109,4,FALSE),VLOOKUP(F531,'[1]2016Player Stats'!$A$2:$AB$830,4,FALSE))</f>
        <v>26</v>
      </c>
      <c r="L531">
        <f>IF(G531="GK",VLOOKUP(F531,'[1]2016GoalKeeper Stats'!$A$2:$S$109,5,FALSE),VLOOKUP(F531,'[1]2016Player Stats'!$A$2:$AB$830,5,FALSE))</f>
        <v>24</v>
      </c>
      <c r="M531">
        <f>IF(G531="GK",VLOOKUP(F531,'[1]2016GoalKeeper Stats'!$A$2:$S$109,6,FALSE),VLOOKUP(F531,'[1]2016Player Stats'!$A$2:$AB$830,6,FALSE))</f>
        <v>2178</v>
      </c>
      <c r="N531">
        <f>IF(G531="GK",VLOOKUP(F531,'[1]2016GoalKeeper Stats'!$A$2:$S$109,7,FALSE),VLOOKUP(F531,'[1]2016Player Stats'!$A$2:$AB$830,7,FALSE))</f>
        <v>6</v>
      </c>
      <c r="O531">
        <f>IF(G531="GK",VLOOKUP(F531,'[1]2016GoalKeeper Stats'!$A$2:$S$109,8,FALSE),VLOOKUP(F531,'[1]2016Player Stats'!$A$2:$AB$830,8,FALSE))</f>
        <v>2</v>
      </c>
      <c r="P531">
        <f>IF(G531="GK",VLOOKUP(F531,'[1]2016GoalKeeper Stats'!$A$2:$S$109,9,FALSE),VLOOKUP(F531,'[1]2016Player Stats'!$A$2:$AB$830,9,FALSE))</f>
        <v>73</v>
      </c>
      <c r="Q531">
        <f>IF(G531="GK",VLOOKUP(F531,'[1]2016GoalKeeper Stats'!$A$2:$S$109,10,FALSE),VLOOKUP(F531,'[1]2016Player Stats'!$A$2:$AB$830,10,FALSE))</f>
        <v>15</v>
      </c>
      <c r="R531">
        <f>IF(G531="GK",VLOOKUP(F531,'[1]2016GoalKeeper Stats'!$A$2:$S$109,11,FALSE),VLOOKUP(F531,'[1]2016Player Stats'!$A$2:$AB$830,11,FALSE))</f>
        <v>1</v>
      </c>
      <c r="S531">
        <f>IF(G531="GK",VLOOKUP(F531,'[1]2016GoalKeeper Stats'!$A$2:$S$109,12,FALSE),VLOOKUP(F531,'[1]2016Player Stats'!$A$2:$AB$830,12,FALSE))</f>
        <v>44197</v>
      </c>
      <c r="T531">
        <f>IF(G531="GK",VLOOKUP(F531,'[1]2016GoalKeeper Stats'!$A$2:$S$109,13,FALSE),VLOOKUP(F531,'[1]2016Player Stats'!$A$2:$AB$830,13,FALSE))</f>
        <v>4</v>
      </c>
      <c r="U531">
        <f>IF(G531="GK",VLOOKUP(F531,'[1]2016GoalKeeper Stats'!$A$2:$S$109,14,FALSE),VLOOKUP(F531,'[1]2016Player Stats'!$A$2:$AB$830,14,FALSE))</f>
        <v>2</v>
      </c>
      <c r="V531">
        <f>IF(G531="GK",VLOOKUP(F531,'[1]2016GoalKeeper Stats'!$A$2:$S$109,15,FALSE),VLOOKUP(F531,'[1]2016Player Stats'!$A$2:$AB$830,15,FALSE))</f>
        <v>0.25</v>
      </c>
      <c r="W531">
        <f>IF(G531="GK",VLOOKUP(F531,'[1]2016GoalKeeper Stats'!$A$2:$S$109,16,FALSE),VLOOKUP(F531,'[1]2016Player Stats'!$A$2:$AB$830,16,FALSE))</f>
        <v>8.1999999999999993</v>
      </c>
      <c r="X531">
        <f>IF(G531="GK",VLOOKUP(F531,'[1]2016GoalKeeper Stats'!$A$2:$S$109,17,FALSE),VLOOKUP(F531,'[1]2016Player Stats'!$A$2:$AB$830,17,FALSE))</f>
        <v>1</v>
      </c>
      <c r="Y531">
        <f>IF(G531="GK",VLOOKUP(F531,'[1]2016GoalKeeper Stats'!$A$2:$S$109,18,FALSE),VLOOKUP(F531,'[1]2016Player Stats'!$A$2:$AB$830,18,FALSE))</f>
        <v>1</v>
      </c>
      <c r="Z531">
        <f>IF(G531="GK",VLOOKUP(F531,'[1]2016GoalKeeper Stats'!$A$2:$S$109,19,FALSE),VLOOKUP(F531,'[1]2016Player Stats'!$A$2:$AB$830,19,FALSE))</f>
        <v>1</v>
      </c>
      <c r="AA531">
        <f>IF(G531="GK",VLOOKUP(F531,'[1]2016GoalKeeper Stats'!$A$2:$S$109,20,FALSE),VLOOKUP(F531,'[1]2016Player Stats'!$A$2:$AB$830,20,FALSE))</f>
        <v>0.08</v>
      </c>
      <c r="AB531">
        <f>IF(G531="GK",VLOOKUP(F531,'[1]2016GoalKeeper Stats'!$A$2:$S$109,21,FALSE),VLOOKUP(F531,'[1]2016Player Stats'!$A$2:$AB$830,21,FALSE))</f>
        <v>31</v>
      </c>
      <c r="AC531">
        <f>IF(G531="GK",VLOOKUP(F531,'[1]2016GoalKeeper Stats'!$A$2:$S$109,22,FALSE),VLOOKUP(F531,'[1]2016Player Stats'!$A$2:$AB$830,22,FALSE))</f>
        <v>50</v>
      </c>
      <c r="AD531">
        <f>IF(G531="GK",VLOOKUP(F531,'[1]2016GoalKeeper Stats'!$A$2:$S$109,23,FALSE),VLOOKUP(F531,'[1]2016Player Stats'!$A$2:$AB$830,23,FALSE))</f>
        <v>15</v>
      </c>
      <c r="AE531">
        <f>IF(G531="GK",VLOOKUP(F531,'[1]2016GoalKeeper Stats'!$A$2:$S$109,24,FALSE),VLOOKUP(F531,'[1]2016Player Stats'!$A$2:$AB$830,24,FALSE))</f>
        <v>5</v>
      </c>
      <c r="AF531">
        <f>IF(G531="GK",VLOOKUP(F531,'[1]2016GoalKeeper Stats'!$A$2:$S$109,25,FALSE),VLOOKUP(F531,'[1]2016Player Stats'!$A$2:$AB$830,25,FALSE))</f>
        <v>0</v>
      </c>
      <c r="AG531">
        <f>IF(G531="GK",VLOOKUP(F531,'[1]2016GoalKeeper Stats'!$A$2:$S$109,26,FALSE),VLOOKUP(F531,'[1]2016Player Stats'!$A$2:$AB$830,26,FALSE))</f>
        <v>20.55</v>
      </c>
      <c r="AH531" s="51">
        <v>2016</v>
      </c>
      <c r="AI531" s="51">
        <v>34</v>
      </c>
      <c r="AJ531" s="51">
        <v>435</v>
      </c>
      <c r="AK531" s="51">
        <v>419</v>
      </c>
      <c r="AL531" s="51">
        <v>39</v>
      </c>
      <c r="AM531" s="51">
        <v>32</v>
      </c>
      <c r="AN531" s="51">
        <v>7</v>
      </c>
      <c r="AO531" s="52">
        <v>35.950000000000003</v>
      </c>
      <c r="AP531" s="52">
        <v>40.07</v>
      </c>
      <c r="AQ531" s="52">
        <v>-4.12</v>
      </c>
      <c r="AR531" s="52">
        <v>11.12</v>
      </c>
      <c r="AS531" s="51">
        <v>58</v>
      </c>
      <c r="AT531" s="52">
        <v>45.17</v>
      </c>
    </row>
    <row r="532" spans="1:46" hidden="1">
      <c r="A532">
        <v>2016</v>
      </c>
      <c r="B532" t="s">
        <v>882</v>
      </c>
      <c r="C532" t="s">
        <v>882</v>
      </c>
      <c r="D532" t="s">
        <v>951</v>
      </c>
      <c r="E532" t="s">
        <v>952</v>
      </c>
      <c r="F532" t="str">
        <f t="shared" si="8"/>
        <v>Kei Kamara</v>
      </c>
      <c r="G532" t="s">
        <v>875</v>
      </c>
      <c r="H532" s="143">
        <v>1000000</v>
      </c>
      <c r="I532" s="143">
        <v>1000000</v>
      </c>
      <c r="J532" t="str">
        <f>IF(G532="GK",VLOOKUP(F532,'[1]2016GoalKeeper Stats'!$A$2:$S$109,2,FALSE),VLOOKUP(F532,'[1]2016Player Stats'!$A$2:$AB$830,2,FALSE))</f>
        <v>COL</v>
      </c>
      <c r="K532">
        <f>IF(G532="GK",VLOOKUP(F532,'[1]2016GoalKeeper Stats'!$A$2:$S$109,4,FALSE),VLOOKUP(F532,'[1]2016Player Stats'!$A$2:$AB$830,4,FALSE))</f>
        <v>30</v>
      </c>
      <c r="L532">
        <f>IF(G532="GK",VLOOKUP(F532,'[1]2016GoalKeeper Stats'!$A$2:$S$109,5,FALSE),VLOOKUP(F532,'[1]2016Player Stats'!$A$2:$AB$830,5,FALSE))</f>
        <v>30</v>
      </c>
      <c r="M532">
        <f>IF(G532="GK",VLOOKUP(F532,'[1]2016GoalKeeper Stats'!$A$2:$S$109,6,FALSE),VLOOKUP(F532,'[1]2016Player Stats'!$A$2:$AB$830,6,FALSE))</f>
        <v>2659</v>
      </c>
      <c r="N532">
        <f>IF(G532="GK",VLOOKUP(F532,'[1]2016GoalKeeper Stats'!$A$2:$S$109,7,FALSE),VLOOKUP(F532,'[1]2016Player Stats'!$A$2:$AB$830,7,FALSE))</f>
        <v>12</v>
      </c>
      <c r="O532">
        <f>IF(G532="GK",VLOOKUP(F532,'[1]2016GoalKeeper Stats'!$A$2:$S$109,8,FALSE),VLOOKUP(F532,'[1]2016Player Stats'!$A$2:$AB$830,8,FALSE))</f>
        <v>2</v>
      </c>
      <c r="P532">
        <f>IF(G532="GK",VLOOKUP(F532,'[1]2016GoalKeeper Stats'!$A$2:$S$109,9,FALSE),VLOOKUP(F532,'[1]2016Player Stats'!$A$2:$AB$830,9,FALSE))</f>
        <v>106</v>
      </c>
      <c r="Q532">
        <f>IF(G532="GK",VLOOKUP(F532,'[1]2016GoalKeeper Stats'!$A$2:$S$109,10,FALSE),VLOOKUP(F532,'[1]2016Player Stats'!$A$2:$AB$830,10,FALSE))</f>
        <v>37</v>
      </c>
      <c r="R532">
        <f>IF(G532="GK",VLOOKUP(F532,'[1]2016GoalKeeper Stats'!$A$2:$S$109,11,FALSE),VLOOKUP(F532,'[1]2016Player Stats'!$A$2:$AB$830,11,FALSE))</f>
        <v>1</v>
      </c>
      <c r="S532">
        <f>IF(G532="GK",VLOOKUP(F532,'[1]2016GoalKeeper Stats'!$A$2:$S$109,12,FALSE),VLOOKUP(F532,'[1]2016Player Stats'!$A$2:$AB$830,12,FALSE))</f>
        <v>44197</v>
      </c>
      <c r="T532">
        <f>IF(G532="GK",VLOOKUP(F532,'[1]2016GoalKeeper Stats'!$A$2:$S$109,13,FALSE),VLOOKUP(F532,'[1]2016Player Stats'!$A$2:$AB$830,13,FALSE))</f>
        <v>8</v>
      </c>
      <c r="U532">
        <f>IF(G532="GK",VLOOKUP(F532,'[1]2016GoalKeeper Stats'!$A$2:$S$109,14,FALSE),VLOOKUP(F532,'[1]2016Player Stats'!$A$2:$AB$830,14,FALSE))</f>
        <v>4</v>
      </c>
      <c r="V532">
        <f>IF(G532="GK",VLOOKUP(F532,'[1]2016GoalKeeper Stats'!$A$2:$S$109,15,FALSE),VLOOKUP(F532,'[1]2016Player Stats'!$A$2:$AB$830,15,FALSE))</f>
        <v>0.41</v>
      </c>
      <c r="W532">
        <f>IF(G532="GK",VLOOKUP(F532,'[1]2016GoalKeeper Stats'!$A$2:$S$109,16,FALSE),VLOOKUP(F532,'[1]2016Player Stats'!$A$2:$AB$830,16,FALSE))</f>
        <v>11.3</v>
      </c>
      <c r="X532">
        <f>IF(G532="GK",VLOOKUP(F532,'[1]2016GoalKeeper Stats'!$A$2:$S$109,17,FALSE),VLOOKUP(F532,'[1]2016Player Stats'!$A$2:$AB$830,17,FALSE))</f>
        <v>1</v>
      </c>
      <c r="Y532">
        <f>IF(G532="GK",VLOOKUP(F532,'[1]2016GoalKeeper Stats'!$A$2:$S$109,18,FALSE),VLOOKUP(F532,'[1]2016Player Stats'!$A$2:$AB$830,18,FALSE))</f>
        <v>1</v>
      </c>
      <c r="Z532">
        <f>IF(G532="GK",VLOOKUP(F532,'[1]2016GoalKeeper Stats'!$A$2:$S$109,19,FALSE),VLOOKUP(F532,'[1]2016Player Stats'!$A$2:$AB$830,19,FALSE))</f>
        <v>1</v>
      </c>
      <c r="AA532">
        <f>IF(G532="GK",VLOOKUP(F532,'[1]2016GoalKeeper Stats'!$A$2:$S$109,20,FALSE),VLOOKUP(F532,'[1]2016Player Stats'!$A$2:$AB$830,20,FALSE))</f>
        <v>7.0000000000000007E-2</v>
      </c>
      <c r="AB532">
        <f>IF(G532="GK",VLOOKUP(F532,'[1]2016GoalKeeper Stats'!$A$2:$S$109,21,FALSE),VLOOKUP(F532,'[1]2016Player Stats'!$A$2:$AB$830,21,FALSE))</f>
        <v>40</v>
      </c>
      <c r="AC532">
        <f>IF(G532="GK",VLOOKUP(F532,'[1]2016GoalKeeper Stats'!$A$2:$S$109,22,FALSE),VLOOKUP(F532,'[1]2016Player Stats'!$A$2:$AB$830,22,FALSE))</f>
        <v>45</v>
      </c>
      <c r="AD532">
        <f>IF(G532="GK",VLOOKUP(F532,'[1]2016GoalKeeper Stats'!$A$2:$S$109,23,FALSE),VLOOKUP(F532,'[1]2016Player Stats'!$A$2:$AB$830,23,FALSE))</f>
        <v>31</v>
      </c>
      <c r="AE532">
        <f>IF(G532="GK",VLOOKUP(F532,'[1]2016GoalKeeper Stats'!$A$2:$S$109,24,FALSE),VLOOKUP(F532,'[1]2016Player Stats'!$A$2:$AB$830,24,FALSE))</f>
        <v>5</v>
      </c>
      <c r="AF532">
        <f>IF(G532="GK",VLOOKUP(F532,'[1]2016GoalKeeper Stats'!$A$2:$S$109,25,FALSE),VLOOKUP(F532,'[1]2016Player Stats'!$A$2:$AB$830,25,FALSE))</f>
        <v>0</v>
      </c>
      <c r="AG532">
        <f>IF(G532="GK",VLOOKUP(F532,'[1]2016GoalKeeper Stats'!$A$2:$S$109,26,FALSE),VLOOKUP(F532,'[1]2016Player Stats'!$A$2:$AB$830,26,FALSE))</f>
        <v>34.909999999999997</v>
      </c>
      <c r="AH532" s="51">
        <v>2016</v>
      </c>
      <c r="AI532" s="51">
        <v>34</v>
      </c>
      <c r="AJ532" s="51">
        <v>475</v>
      </c>
      <c r="AK532" s="51">
        <v>447</v>
      </c>
      <c r="AL532" s="51">
        <v>41</v>
      </c>
      <c r="AM532" s="51">
        <v>54</v>
      </c>
      <c r="AN532" s="51">
        <v>-13</v>
      </c>
      <c r="AO532" s="52">
        <v>47</v>
      </c>
      <c r="AP532" s="52">
        <v>55.04</v>
      </c>
      <c r="AQ532" s="52">
        <v>-8.0399999999999991</v>
      </c>
      <c r="AR532" s="52">
        <v>-4.96</v>
      </c>
      <c r="AS532" s="51">
        <v>42</v>
      </c>
      <c r="AT532" s="52">
        <v>41.79</v>
      </c>
    </row>
    <row r="533" spans="1:46" hidden="1">
      <c r="A533">
        <v>2016</v>
      </c>
      <c r="B533" t="s">
        <v>193</v>
      </c>
      <c r="C533" t="s">
        <v>193</v>
      </c>
      <c r="D533" t="s">
        <v>918</v>
      </c>
      <c r="E533" t="s">
        <v>919</v>
      </c>
      <c r="F533" t="str">
        <f t="shared" si="8"/>
        <v>Lucas Melano</v>
      </c>
      <c r="G533" t="s">
        <v>875</v>
      </c>
      <c r="H533" s="143">
        <v>980000</v>
      </c>
      <c r="I533" s="143">
        <v>760000</v>
      </c>
      <c r="J533" t="str">
        <f>IF(G533="GK",VLOOKUP(F533,'[1]2016GoalKeeper Stats'!$A$2:$S$109,2,FALSE),VLOOKUP(F533,'[1]2016Player Stats'!$A$2:$AB$830,2,FALSE))</f>
        <v>POR</v>
      </c>
      <c r="K533">
        <f>IF(G533="GK",VLOOKUP(F533,'[1]2016GoalKeeper Stats'!$A$2:$S$109,4,FALSE),VLOOKUP(F533,'[1]2016Player Stats'!$A$2:$AB$830,4,FALSE))</f>
        <v>31</v>
      </c>
      <c r="L533">
        <f>IF(G533="GK",VLOOKUP(F533,'[1]2016GoalKeeper Stats'!$A$2:$S$109,5,FALSE),VLOOKUP(F533,'[1]2016Player Stats'!$A$2:$AB$830,5,FALSE))</f>
        <v>27</v>
      </c>
      <c r="M533">
        <f>IF(G533="GK",VLOOKUP(F533,'[1]2016GoalKeeper Stats'!$A$2:$S$109,6,FALSE),VLOOKUP(F533,'[1]2016Player Stats'!$A$2:$AB$830,6,FALSE))</f>
        <v>2268</v>
      </c>
      <c r="N533">
        <f>IF(G533="GK",VLOOKUP(F533,'[1]2016GoalKeeper Stats'!$A$2:$S$109,7,FALSE),VLOOKUP(F533,'[1]2016Player Stats'!$A$2:$AB$830,7,FALSE))</f>
        <v>3</v>
      </c>
      <c r="O533">
        <f>IF(G533="GK",VLOOKUP(F533,'[1]2016GoalKeeper Stats'!$A$2:$S$109,8,FALSE),VLOOKUP(F533,'[1]2016Player Stats'!$A$2:$AB$830,8,FALSE))</f>
        <v>5</v>
      </c>
      <c r="P533">
        <f>IF(G533="GK",VLOOKUP(F533,'[1]2016GoalKeeper Stats'!$A$2:$S$109,9,FALSE),VLOOKUP(F533,'[1]2016Player Stats'!$A$2:$AB$830,9,FALSE))</f>
        <v>44</v>
      </c>
      <c r="Q533">
        <f>IF(G533="GK",VLOOKUP(F533,'[1]2016GoalKeeper Stats'!$A$2:$S$109,10,FALSE),VLOOKUP(F533,'[1]2016Player Stats'!$A$2:$AB$830,10,FALSE))</f>
        <v>14</v>
      </c>
      <c r="R533">
        <f>IF(G533="GK",VLOOKUP(F533,'[1]2016GoalKeeper Stats'!$A$2:$S$109,11,FALSE),VLOOKUP(F533,'[1]2016Player Stats'!$A$2:$AB$830,11,FALSE))</f>
        <v>1</v>
      </c>
      <c r="S533" t="str">
        <f>IF(G533="GK",VLOOKUP(F533,'[1]2016GoalKeeper Stats'!$A$2:$S$109,12,FALSE),VLOOKUP(F533,'[1]2016Player Stats'!$A$2:$AB$830,12,FALSE))</f>
        <v>0/0</v>
      </c>
      <c r="T533">
        <f>IF(G533="GK",VLOOKUP(F533,'[1]2016GoalKeeper Stats'!$A$2:$S$109,13,FALSE),VLOOKUP(F533,'[1]2016Player Stats'!$A$2:$AB$830,13,FALSE))</f>
        <v>2</v>
      </c>
      <c r="U533">
        <f>IF(G533="GK",VLOOKUP(F533,'[1]2016GoalKeeper Stats'!$A$2:$S$109,14,FALSE),VLOOKUP(F533,'[1]2016Player Stats'!$A$2:$AB$830,14,FALSE))</f>
        <v>1</v>
      </c>
      <c r="V533">
        <f>IF(G533="GK",VLOOKUP(F533,'[1]2016GoalKeeper Stats'!$A$2:$S$109,15,FALSE),VLOOKUP(F533,'[1]2016Player Stats'!$A$2:$AB$830,15,FALSE))</f>
        <v>0.12</v>
      </c>
      <c r="W533">
        <f>IF(G533="GK",VLOOKUP(F533,'[1]2016GoalKeeper Stats'!$A$2:$S$109,16,FALSE),VLOOKUP(F533,'[1]2016Player Stats'!$A$2:$AB$830,16,FALSE))</f>
        <v>6.8</v>
      </c>
      <c r="X533">
        <f>IF(G533="GK",VLOOKUP(F533,'[1]2016GoalKeeper Stats'!$A$2:$S$109,17,FALSE),VLOOKUP(F533,'[1]2016Player Stats'!$A$2:$AB$830,17,FALSE))</f>
        <v>0</v>
      </c>
      <c r="Y533">
        <f>IF(G533="GK",VLOOKUP(F533,'[1]2016GoalKeeper Stats'!$A$2:$S$109,18,FALSE),VLOOKUP(F533,'[1]2016Player Stats'!$A$2:$AB$830,18,FALSE))</f>
        <v>4</v>
      </c>
      <c r="Z533">
        <f>IF(G533="GK",VLOOKUP(F533,'[1]2016GoalKeeper Stats'!$A$2:$S$109,19,FALSE),VLOOKUP(F533,'[1]2016Player Stats'!$A$2:$AB$830,19,FALSE))</f>
        <v>1</v>
      </c>
      <c r="AA533">
        <f>IF(G533="GK",VLOOKUP(F533,'[1]2016GoalKeeper Stats'!$A$2:$S$109,20,FALSE),VLOOKUP(F533,'[1]2016Player Stats'!$A$2:$AB$830,20,FALSE))</f>
        <v>0.2</v>
      </c>
      <c r="AB533">
        <f>IF(G533="GK",VLOOKUP(F533,'[1]2016GoalKeeper Stats'!$A$2:$S$109,21,FALSE),VLOOKUP(F533,'[1]2016Player Stats'!$A$2:$AB$830,21,FALSE))</f>
        <v>29</v>
      </c>
      <c r="AC533">
        <f>IF(G533="GK",VLOOKUP(F533,'[1]2016GoalKeeper Stats'!$A$2:$S$109,22,FALSE),VLOOKUP(F533,'[1]2016Player Stats'!$A$2:$AB$830,22,FALSE))</f>
        <v>21</v>
      </c>
      <c r="AD533">
        <f>IF(G533="GK",VLOOKUP(F533,'[1]2016GoalKeeper Stats'!$A$2:$S$109,23,FALSE),VLOOKUP(F533,'[1]2016Player Stats'!$A$2:$AB$830,23,FALSE))</f>
        <v>10</v>
      </c>
      <c r="AE533">
        <f>IF(G533="GK",VLOOKUP(F533,'[1]2016GoalKeeper Stats'!$A$2:$S$109,24,FALSE),VLOOKUP(F533,'[1]2016Player Stats'!$A$2:$AB$830,24,FALSE))</f>
        <v>1</v>
      </c>
      <c r="AF533">
        <f>IF(G533="GK",VLOOKUP(F533,'[1]2016GoalKeeper Stats'!$A$2:$S$109,25,FALSE),VLOOKUP(F533,'[1]2016Player Stats'!$A$2:$AB$830,25,FALSE))</f>
        <v>0</v>
      </c>
      <c r="AG533">
        <f>IF(G533="GK",VLOOKUP(F533,'[1]2016GoalKeeper Stats'!$A$2:$S$109,26,FALSE),VLOOKUP(F533,'[1]2016Player Stats'!$A$2:$AB$830,26,FALSE))</f>
        <v>31.82</v>
      </c>
      <c r="AH533" s="51">
        <v>2016</v>
      </c>
      <c r="AI533" s="51">
        <v>34</v>
      </c>
      <c r="AJ533" s="51">
        <v>449</v>
      </c>
      <c r="AK533" s="51">
        <v>492</v>
      </c>
      <c r="AL533" s="51">
        <v>48</v>
      </c>
      <c r="AM533" s="51">
        <v>51</v>
      </c>
      <c r="AN533" s="51">
        <v>-3</v>
      </c>
      <c r="AO533" s="52">
        <v>53.51</v>
      </c>
      <c r="AP533" s="52">
        <v>46.05</v>
      </c>
      <c r="AQ533" s="52">
        <v>7.46</v>
      </c>
      <c r="AR533" s="52">
        <v>-10.46</v>
      </c>
      <c r="AS533" s="51">
        <v>44</v>
      </c>
      <c r="AT533" s="52">
        <v>50.15</v>
      </c>
    </row>
    <row r="534" spans="1:46" hidden="1">
      <c r="A534">
        <v>2016</v>
      </c>
      <c r="B534" t="s">
        <v>196</v>
      </c>
      <c r="C534" t="s">
        <v>196</v>
      </c>
      <c r="D534" t="s">
        <v>920</v>
      </c>
      <c r="E534" t="s">
        <v>921</v>
      </c>
      <c r="F534" t="str">
        <f t="shared" si="8"/>
        <v>Osvaldo Alonso</v>
      </c>
      <c r="G534" t="s">
        <v>860</v>
      </c>
      <c r="H534" s="143">
        <v>941667</v>
      </c>
      <c r="I534" s="143">
        <v>900000</v>
      </c>
      <c r="J534" t="str">
        <f>IF(G534="GK",VLOOKUP(F534,'[1]2016GoalKeeper Stats'!$A$2:$S$109,2,FALSE),VLOOKUP(F534,'[1]2016Player Stats'!$A$2:$AB$830,2,FALSE))</f>
        <v>MIN</v>
      </c>
      <c r="K534">
        <f>IF(G534="GK",VLOOKUP(F534,'[1]2016GoalKeeper Stats'!$A$2:$S$109,4,FALSE),VLOOKUP(F534,'[1]2016Player Stats'!$A$2:$AB$830,4,FALSE))</f>
        <v>32</v>
      </c>
      <c r="L534">
        <f>IF(G534="GK",VLOOKUP(F534,'[1]2016GoalKeeper Stats'!$A$2:$S$109,5,FALSE),VLOOKUP(F534,'[1]2016Player Stats'!$A$2:$AB$830,5,FALSE))</f>
        <v>32</v>
      </c>
      <c r="M534">
        <f>IF(G534="GK",VLOOKUP(F534,'[1]2016GoalKeeper Stats'!$A$2:$S$109,6,FALSE),VLOOKUP(F534,'[1]2016Player Stats'!$A$2:$AB$830,6,FALSE))</f>
        <v>2826</v>
      </c>
      <c r="N534">
        <f>IF(G534="GK",VLOOKUP(F534,'[1]2016GoalKeeper Stats'!$A$2:$S$109,7,FALSE),VLOOKUP(F534,'[1]2016Player Stats'!$A$2:$AB$830,7,FALSE))</f>
        <v>3</v>
      </c>
      <c r="O534">
        <f>IF(G534="GK",VLOOKUP(F534,'[1]2016GoalKeeper Stats'!$A$2:$S$109,8,FALSE),VLOOKUP(F534,'[1]2016Player Stats'!$A$2:$AB$830,8,FALSE))</f>
        <v>4</v>
      </c>
      <c r="P534">
        <f>IF(G534="GK",VLOOKUP(F534,'[1]2016GoalKeeper Stats'!$A$2:$S$109,9,FALSE),VLOOKUP(F534,'[1]2016Player Stats'!$A$2:$AB$830,9,FALSE))</f>
        <v>43</v>
      </c>
      <c r="Q534">
        <f>IF(G534="GK",VLOOKUP(F534,'[1]2016GoalKeeper Stats'!$A$2:$S$109,10,FALSE),VLOOKUP(F534,'[1]2016Player Stats'!$A$2:$AB$830,10,FALSE))</f>
        <v>11</v>
      </c>
      <c r="R534">
        <f>IF(G534="GK",VLOOKUP(F534,'[1]2016GoalKeeper Stats'!$A$2:$S$109,11,FALSE),VLOOKUP(F534,'[1]2016Player Stats'!$A$2:$AB$830,11,FALSE))</f>
        <v>0</v>
      </c>
      <c r="S534" t="str">
        <f>IF(G534="GK",VLOOKUP(F534,'[1]2016GoalKeeper Stats'!$A$2:$S$109,12,FALSE),VLOOKUP(F534,'[1]2016Player Stats'!$A$2:$AB$830,12,FALSE))</f>
        <v>0/0</v>
      </c>
      <c r="T534">
        <f>IF(G534="GK",VLOOKUP(F534,'[1]2016GoalKeeper Stats'!$A$2:$S$109,13,FALSE),VLOOKUP(F534,'[1]2016Player Stats'!$A$2:$AB$830,13,FALSE))</f>
        <v>0</v>
      </c>
      <c r="U534">
        <f>IF(G534="GK",VLOOKUP(F534,'[1]2016GoalKeeper Stats'!$A$2:$S$109,14,FALSE),VLOOKUP(F534,'[1]2016Player Stats'!$A$2:$AB$830,14,FALSE))</f>
        <v>3</v>
      </c>
      <c r="V534">
        <f>IF(G534="GK",VLOOKUP(F534,'[1]2016GoalKeeper Stats'!$A$2:$S$109,15,FALSE),VLOOKUP(F534,'[1]2016Player Stats'!$A$2:$AB$830,15,FALSE))</f>
        <v>0.1</v>
      </c>
      <c r="W534">
        <f>IF(G534="GK",VLOOKUP(F534,'[1]2016GoalKeeper Stats'!$A$2:$S$109,16,FALSE),VLOOKUP(F534,'[1]2016Player Stats'!$A$2:$AB$830,16,FALSE))</f>
        <v>7</v>
      </c>
      <c r="X534">
        <f>IF(G534="GK",VLOOKUP(F534,'[1]2016GoalKeeper Stats'!$A$2:$S$109,17,FALSE),VLOOKUP(F534,'[1]2016Player Stats'!$A$2:$AB$830,17,FALSE))</f>
        <v>0</v>
      </c>
      <c r="Y534">
        <f>IF(G534="GK",VLOOKUP(F534,'[1]2016GoalKeeper Stats'!$A$2:$S$109,18,FALSE),VLOOKUP(F534,'[1]2016Player Stats'!$A$2:$AB$830,18,FALSE))</f>
        <v>3</v>
      </c>
      <c r="Z534">
        <f>IF(G534="GK",VLOOKUP(F534,'[1]2016GoalKeeper Stats'!$A$2:$S$109,19,FALSE),VLOOKUP(F534,'[1]2016Player Stats'!$A$2:$AB$830,19,FALSE))</f>
        <v>1</v>
      </c>
      <c r="AA534">
        <f>IF(G534="GK",VLOOKUP(F534,'[1]2016GoalKeeper Stats'!$A$2:$S$109,20,FALSE),VLOOKUP(F534,'[1]2016Player Stats'!$A$2:$AB$830,20,FALSE))</f>
        <v>0.13</v>
      </c>
      <c r="AB534">
        <f>IF(G534="GK",VLOOKUP(F534,'[1]2016GoalKeeper Stats'!$A$2:$S$109,21,FALSE),VLOOKUP(F534,'[1]2016Player Stats'!$A$2:$AB$830,21,FALSE))</f>
        <v>51</v>
      </c>
      <c r="AC534">
        <f>IF(G534="GK",VLOOKUP(F534,'[1]2016GoalKeeper Stats'!$A$2:$S$109,22,FALSE),VLOOKUP(F534,'[1]2016Player Stats'!$A$2:$AB$830,22,FALSE))</f>
        <v>63</v>
      </c>
      <c r="AD534">
        <f>IF(G534="GK",VLOOKUP(F534,'[1]2016GoalKeeper Stats'!$A$2:$S$109,23,FALSE),VLOOKUP(F534,'[1]2016Player Stats'!$A$2:$AB$830,23,FALSE))</f>
        <v>0</v>
      </c>
      <c r="AE534">
        <f>IF(G534="GK",VLOOKUP(F534,'[1]2016GoalKeeper Stats'!$A$2:$S$109,24,FALSE),VLOOKUP(F534,'[1]2016Player Stats'!$A$2:$AB$830,24,FALSE))</f>
        <v>7</v>
      </c>
      <c r="AF534">
        <f>IF(G534="GK",VLOOKUP(F534,'[1]2016GoalKeeper Stats'!$A$2:$S$109,25,FALSE),VLOOKUP(F534,'[1]2016Player Stats'!$A$2:$AB$830,25,FALSE))</f>
        <v>1</v>
      </c>
      <c r="AG534">
        <f>IF(G534="GK",VLOOKUP(F534,'[1]2016GoalKeeper Stats'!$A$2:$S$109,26,FALSE),VLOOKUP(F534,'[1]2016Player Stats'!$A$2:$AB$830,26,FALSE))</f>
        <v>25.58</v>
      </c>
      <c r="AH534" s="51">
        <v>2016</v>
      </c>
      <c r="AI534" s="51">
        <v>34</v>
      </c>
      <c r="AJ534" s="51">
        <v>432</v>
      </c>
      <c r="AK534" s="51">
        <v>430</v>
      </c>
      <c r="AL534" s="51">
        <v>43</v>
      </c>
      <c r="AM534" s="51">
        <v>43</v>
      </c>
      <c r="AN534" s="51">
        <v>0</v>
      </c>
      <c r="AO534" s="52">
        <v>47.31</v>
      </c>
      <c r="AP534" s="52">
        <v>47.24</v>
      </c>
      <c r="AQ534" s="52">
        <v>0.08</v>
      </c>
      <c r="AR534" s="52">
        <v>-0.08</v>
      </c>
      <c r="AS534" s="51">
        <v>48</v>
      </c>
      <c r="AT534" s="52">
        <v>47.12</v>
      </c>
    </row>
    <row r="535" spans="1:46" hidden="1">
      <c r="A535">
        <v>2016</v>
      </c>
      <c r="B535" t="s">
        <v>962</v>
      </c>
      <c r="C535" t="s">
        <v>962</v>
      </c>
      <c r="D535" t="s">
        <v>912</v>
      </c>
      <c r="E535" t="s">
        <v>913</v>
      </c>
      <c r="F535" t="str">
        <f t="shared" si="8"/>
        <v>Kennedy Igboananike</v>
      </c>
      <c r="G535" t="s">
        <v>875</v>
      </c>
      <c r="H535" s="143">
        <v>901667</v>
      </c>
      <c r="I535" s="143">
        <v>800000</v>
      </c>
      <c r="J535" t="str">
        <f>IF(G535="GK",VLOOKUP(F535,'[1]2016GoalKeeper Stats'!$A$2:$S$109,2,FALSE),VLOOKUP(F535,'[1]2016Player Stats'!$A$2:$AB$830,2,FALSE))</f>
        <v>CHI</v>
      </c>
      <c r="K535">
        <f>IF(G535="GK",VLOOKUP(F535,'[1]2016GoalKeeper Stats'!$A$2:$S$109,4,FALSE),VLOOKUP(F535,'[1]2016Player Stats'!$A$2:$AB$830,4,FALSE))</f>
        <v>25</v>
      </c>
      <c r="L535">
        <f>IF(G535="GK",VLOOKUP(F535,'[1]2016GoalKeeper Stats'!$A$2:$S$109,5,FALSE),VLOOKUP(F535,'[1]2016Player Stats'!$A$2:$AB$830,5,FALSE))</f>
        <v>20</v>
      </c>
      <c r="M535">
        <f>IF(G535="GK",VLOOKUP(F535,'[1]2016GoalKeeper Stats'!$A$2:$S$109,6,FALSE),VLOOKUP(F535,'[1]2016Player Stats'!$A$2:$AB$830,6,FALSE))</f>
        <v>1754</v>
      </c>
      <c r="N535">
        <f>IF(G535="GK",VLOOKUP(F535,'[1]2016GoalKeeper Stats'!$A$2:$S$109,7,FALSE),VLOOKUP(F535,'[1]2016Player Stats'!$A$2:$AB$830,7,FALSE))</f>
        <v>5</v>
      </c>
      <c r="O535">
        <f>IF(G535="GK",VLOOKUP(F535,'[1]2016GoalKeeper Stats'!$A$2:$S$109,8,FALSE),VLOOKUP(F535,'[1]2016Player Stats'!$A$2:$AB$830,8,FALSE))</f>
        <v>1</v>
      </c>
      <c r="P535">
        <f>IF(G535="GK",VLOOKUP(F535,'[1]2016GoalKeeper Stats'!$A$2:$S$109,9,FALSE),VLOOKUP(F535,'[1]2016Player Stats'!$A$2:$AB$830,9,FALSE))</f>
        <v>57</v>
      </c>
      <c r="Q535">
        <f>IF(G535="GK",VLOOKUP(F535,'[1]2016GoalKeeper Stats'!$A$2:$S$109,10,FALSE),VLOOKUP(F535,'[1]2016Player Stats'!$A$2:$AB$830,10,FALSE))</f>
        <v>19</v>
      </c>
      <c r="R535">
        <f>IF(G535="GK",VLOOKUP(F535,'[1]2016GoalKeeper Stats'!$A$2:$S$109,11,FALSE),VLOOKUP(F535,'[1]2016Player Stats'!$A$2:$AB$830,11,FALSE))</f>
        <v>1</v>
      </c>
      <c r="S535" t="str">
        <f>IF(G535="GK",VLOOKUP(F535,'[1]2016GoalKeeper Stats'!$A$2:$S$109,12,FALSE),VLOOKUP(F535,'[1]2016Player Stats'!$A$2:$AB$830,12,FALSE))</f>
        <v>0/0</v>
      </c>
      <c r="T535">
        <f>IF(G535="GK",VLOOKUP(F535,'[1]2016GoalKeeper Stats'!$A$2:$S$109,13,FALSE),VLOOKUP(F535,'[1]2016Player Stats'!$A$2:$AB$830,13,FALSE))</f>
        <v>3</v>
      </c>
      <c r="U535">
        <f>IF(G535="GK",VLOOKUP(F535,'[1]2016GoalKeeper Stats'!$A$2:$S$109,14,FALSE),VLOOKUP(F535,'[1]2016Player Stats'!$A$2:$AB$830,14,FALSE))</f>
        <v>2</v>
      </c>
      <c r="V535">
        <f>IF(G535="GK",VLOOKUP(F535,'[1]2016GoalKeeper Stats'!$A$2:$S$109,15,FALSE),VLOOKUP(F535,'[1]2016Player Stats'!$A$2:$AB$830,15,FALSE))</f>
        <v>0.26</v>
      </c>
      <c r="W535">
        <f>IF(G535="GK",VLOOKUP(F535,'[1]2016GoalKeeper Stats'!$A$2:$S$109,16,FALSE),VLOOKUP(F535,'[1]2016Player Stats'!$A$2:$AB$830,16,FALSE))</f>
        <v>8.8000000000000007</v>
      </c>
      <c r="X535">
        <f>IF(G535="GK",VLOOKUP(F535,'[1]2016GoalKeeper Stats'!$A$2:$S$109,17,FALSE),VLOOKUP(F535,'[1]2016Player Stats'!$A$2:$AB$830,17,FALSE))</f>
        <v>0</v>
      </c>
      <c r="Y535">
        <f>IF(G535="GK",VLOOKUP(F535,'[1]2016GoalKeeper Stats'!$A$2:$S$109,18,FALSE),VLOOKUP(F535,'[1]2016Player Stats'!$A$2:$AB$830,18,FALSE))</f>
        <v>1</v>
      </c>
      <c r="Z535">
        <f>IF(G535="GK",VLOOKUP(F535,'[1]2016GoalKeeper Stats'!$A$2:$S$109,19,FALSE),VLOOKUP(F535,'[1]2016Player Stats'!$A$2:$AB$830,19,FALSE))</f>
        <v>0</v>
      </c>
      <c r="AA535">
        <f>IF(G535="GK",VLOOKUP(F535,'[1]2016GoalKeeper Stats'!$A$2:$S$109,20,FALSE),VLOOKUP(F535,'[1]2016Player Stats'!$A$2:$AB$830,20,FALSE))</f>
        <v>0.05</v>
      </c>
      <c r="AB535">
        <f>IF(G535="GK",VLOOKUP(F535,'[1]2016GoalKeeper Stats'!$A$2:$S$109,21,FALSE),VLOOKUP(F535,'[1]2016Player Stats'!$A$2:$AB$830,21,FALSE))</f>
        <v>35</v>
      </c>
      <c r="AC535">
        <f>IF(G535="GK",VLOOKUP(F535,'[1]2016GoalKeeper Stats'!$A$2:$S$109,22,FALSE),VLOOKUP(F535,'[1]2016Player Stats'!$A$2:$AB$830,22,FALSE))</f>
        <v>44</v>
      </c>
      <c r="AD535">
        <f>IF(G535="GK",VLOOKUP(F535,'[1]2016GoalKeeper Stats'!$A$2:$S$109,23,FALSE),VLOOKUP(F535,'[1]2016Player Stats'!$A$2:$AB$830,23,FALSE))</f>
        <v>20</v>
      </c>
      <c r="AE535">
        <f>IF(G535="GK",VLOOKUP(F535,'[1]2016GoalKeeper Stats'!$A$2:$S$109,24,FALSE),VLOOKUP(F535,'[1]2016Player Stats'!$A$2:$AB$830,24,FALSE))</f>
        <v>3</v>
      </c>
      <c r="AF535">
        <f>IF(G535="GK",VLOOKUP(F535,'[1]2016GoalKeeper Stats'!$A$2:$S$109,25,FALSE),VLOOKUP(F535,'[1]2016Player Stats'!$A$2:$AB$830,25,FALSE))</f>
        <v>0</v>
      </c>
      <c r="AG535">
        <f>IF(G535="GK",VLOOKUP(F535,'[1]2016GoalKeeper Stats'!$A$2:$S$109,26,FALSE),VLOOKUP(F535,'[1]2016Player Stats'!$A$2:$AB$830,26,FALSE))</f>
        <v>33.33</v>
      </c>
      <c r="AH535" s="51">
        <v>2016</v>
      </c>
      <c r="AI535" s="51">
        <v>34</v>
      </c>
      <c r="AJ535" s="51">
        <v>471</v>
      </c>
      <c r="AK535" s="51">
        <v>452</v>
      </c>
      <c r="AL535" s="51">
        <v>53</v>
      </c>
      <c r="AM535" s="51">
        <v>47</v>
      </c>
      <c r="AN535" s="51">
        <v>6</v>
      </c>
      <c r="AO535" s="52">
        <v>53.77</v>
      </c>
      <c r="AP535" s="52">
        <v>47.89</v>
      </c>
      <c r="AQ535" s="52">
        <v>5.87</v>
      </c>
      <c r="AR535" s="52">
        <v>0.13</v>
      </c>
      <c r="AS535" s="51">
        <v>46</v>
      </c>
      <c r="AT535" s="52">
        <v>51</v>
      </c>
    </row>
    <row r="536" spans="1:46" hidden="1">
      <c r="A536">
        <v>2016</v>
      </c>
      <c r="B536" t="s">
        <v>882</v>
      </c>
      <c r="C536" t="s">
        <v>882</v>
      </c>
      <c r="D536" t="s">
        <v>1693</v>
      </c>
      <c r="E536" t="s">
        <v>1694</v>
      </c>
      <c r="F536" t="str">
        <f t="shared" si="8"/>
        <v>Xavier Kouassi</v>
      </c>
      <c r="G536" t="s">
        <v>860</v>
      </c>
      <c r="H536" s="143">
        <v>890542</v>
      </c>
      <c r="I536" s="143">
        <v>840000</v>
      </c>
      <c r="J536" t="str">
        <f>IF(G536="GK",VLOOKUP(F536,'[1]2016GoalKeeper Stats'!$A$2:$S$109,2,FALSE),VLOOKUP(F536,'[1]2016Player Stats'!$A$2:$AB$830,2,FALSE))</f>
        <v xml:space="preserve">NE </v>
      </c>
      <c r="K536">
        <f>IF(G536="GK",VLOOKUP(F536,'[1]2016GoalKeeper Stats'!$A$2:$S$109,4,FALSE),VLOOKUP(F536,'[1]2016Player Stats'!$A$2:$AB$830,4,FALSE))</f>
        <v>0</v>
      </c>
      <c r="L536">
        <f>IF(G536="GK",VLOOKUP(F536,'[1]2016GoalKeeper Stats'!$A$2:$S$109,5,FALSE),VLOOKUP(F536,'[1]2016Player Stats'!$A$2:$AB$830,5,FALSE))</f>
        <v>0</v>
      </c>
      <c r="M536">
        <f>IF(G536="GK",VLOOKUP(F536,'[1]2016GoalKeeper Stats'!$A$2:$S$109,6,FALSE),VLOOKUP(F536,'[1]2016Player Stats'!$A$2:$AB$830,6,FALSE))</f>
        <v>0</v>
      </c>
      <c r="N536">
        <f>IF(G536="GK",VLOOKUP(F536,'[1]2016GoalKeeper Stats'!$A$2:$S$109,7,FALSE),VLOOKUP(F536,'[1]2016Player Stats'!$A$2:$AB$830,7,FALSE))</f>
        <v>0</v>
      </c>
      <c r="O536">
        <f>IF(G536="GK",VLOOKUP(F536,'[1]2016GoalKeeper Stats'!$A$2:$S$109,8,FALSE),VLOOKUP(F536,'[1]2016Player Stats'!$A$2:$AB$830,8,FALSE))</f>
        <v>0</v>
      </c>
      <c r="P536">
        <f>IF(G536="GK",VLOOKUP(F536,'[1]2016GoalKeeper Stats'!$A$2:$S$109,9,FALSE),VLOOKUP(F536,'[1]2016Player Stats'!$A$2:$AB$830,9,FALSE))</f>
        <v>0</v>
      </c>
      <c r="Q536">
        <f>IF(G536="GK",VLOOKUP(F536,'[1]2016GoalKeeper Stats'!$A$2:$S$109,10,FALSE),VLOOKUP(F536,'[1]2016Player Stats'!$A$2:$AB$830,10,FALSE))</f>
        <v>0</v>
      </c>
      <c r="R536">
        <f>IF(G536="GK",VLOOKUP(F536,'[1]2016GoalKeeper Stats'!$A$2:$S$109,11,FALSE),VLOOKUP(F536,'[1]2016Player Stats'!$A$2:$AB$830,11,FALSE))</f>
        <v>0</v>
      </c>
      <c r="S536" t="str">
        <f>IF(G536="GK",VLOOKUP(F536,'[1]2016GoalKeeper Stats'!$A$2:$S$109,12,FALSE),VLOOKUP(F536,'[1]2016Player Stats'!$A$2:$AB$830,12,FALSE))</f>
        <v>0/0</v>
      </c>
      <c r="T536">
        <f>IF(G536="GK",VLOOKUP(F536,'[1]2016GoalKeeper Stats'!$A$2:$S$109,13,FALSE),VLOOKUP(F536,'[1]2016Player Stats'!$A$2:$AB$830,13,FALSE))</f>
        <v>0</v>
      </c>
      <c r="U536">
        <f>IF(G536="GK",VLOOKUP(F536,'[1]2016GoalKeeper Stats'!$A$2:$S$109,14,FALSE),VLOOKUP(F536,'[1]2016Player Stats'!$A$2:$AB$830,14,FALSE))</f>
        <v>0</v>
      </c>
      <c r="V536">
        <f>IF(G536="GK",VLOOKUP(F536,'[1]2016GoalKeeper Stats'!$A$2:$S$109,15,FALSE),VLOOKUP(F536,'[1]2016Player Stats'!$A$2:$AB$830,15,FALSE))</f>
        <v>0</v>
      </c>
      <c r="W536">
        <f>IF(G536="GK",VLOOKUP(F536,'[1]2016GoalKeeper Stats'!$A$2:$S$109,16,FALSE),VLOOKUP(F536,'[1]2016Player Stats'!$A$2:$AB$830,16,FALSE))</f>
        <v>0</v>
      </c>
      <c r="X536">
        <f>IF(G536="GK",VLOOKUP(F536,'[1]2016GoalKeeper Stats'!$A$2:$S$109,17,FALSE),VLOOKUP(F536,'[1]2016Player Stats'!$A$2:$AB$830,17,FALSE))</f>
        <v>0</v>
      </c>
      <c r="Y536">
        <f>IF(G536="GK",VLOOKUP(F536,'[1]2016GoalKeeper Stats'!$A$2:$S$109,18,FALSE),VLOOKUP(F536,'[1]2016Player Stats'!$A$2:$AB$830,18,FALSE))</f>
        <v>0</v>
      </c>
      <c r="Z536">
        <f>IF(G536="GK",VLOOKUP(F536,'[1]2016GoalKeeper Stats'!$A$2:$S$109,19,FALSE),VLOOKUP(F536,'[1]2016Player Stats'!$A$2:$AB$830,19,FALSE))</f>
        <v>0</v>
      </c>
      <c r="AA536">
        <f>IF(G536="GK",VLOOKUP(F536,'[1]2016GoalKeeper Stats'!$A$2:$S$109,20,FALSE),VLOOKUP(F536,'[1]2016Player Stats'!$A$2:$AB$830,20,FALSE))</f>
        <v>0</v>
      </c>
      <c r="AB536">
        <f>IF(G536="GK",VLOOKUP(F536,'[1]2016GoalKeeper Stats'!$A$2:$S$109,21,FALSE),VLOOKUP(F536,'[1]2016Player Stats'!$A$2:$AB$830,21,FALSE))</f>
        <v>0</v>
      </c>
      <c r="AC536">
        <f>IF(G536="GK",VLOOKUP(F536,'[1]2016GoalKeeper Stats'!$A$2:$S$109,22,FALSE),VLOOKUP(F536,'[1]2016Player Stats'!$A$2:$AB$830,22,FALSE))</f>
        <v>0</v>
      </c>
      <c r="AD536">
        <f>IF(G536="GK",VLOOKUP(F536,'[1]2016GoalKeeper Stats'!$A$2:$S$109,23,FALSE),VLOOKUP(F536,'[1]2016Player Stats'!$A$2:$AB$830,23,FALSE))</f>
        <v>0</v>
      </c>
      <c r="AE536">
        <f>IF(G536="GK",VLOOKUP(F536,'[1]2016GoalKeeper Stats'!$A$2:$S$109,24,FALSE),VLOOKUP(F536,'[1]2016Player Stats'!$A$2:$AB$830,24,FALSE))</f>
        <v>0</v>
      </c>
      <c r="AF536">
        <f>IF(G536="GK",VLOOKUP(F536,'[1]2016GoalKeeper Stats'!$A$2:$S$109,25,FALSE),VLOOKUP(F536,'[1]2016Player Stats'!$A$2:$AB$830,25,FALSE))</f>
        <v>0</v>
      </c>
      <c r="AG536">
        <f>IF(G536="GK",VLOOKUP(F536,'[1]2016GoalKeeper Stats'!$A$2:$S$109,26,FALSE),VLOOKUP(F536,'[1]2016Player Stats'!$A$2:$AB$830,26,FALSE))</f>
        <v>0</v>
      </c>
      <c r="AH536" s="51">
        <v>2016</v>
      </c>
      <c r="AI536" s="51">
        <v>34</v>
      </c>
      <c r="AJ536" s="51">
        <v>475</v>
      </c>
      <c r="AK536" s="51">
        <v>447</v>
      </c>
      <c r="AL536" s="51">
        <v>41</v>
      </c>
      <c r="AM536" s="51">
        <v>54</v>
      </c>
      <c r="AN536" s="51">
        <v>-13</v>
      </c>
      <c r="AO536" s="52">
        <v>47</v>
      </c>
      <c r="AP536" s="52">
        <v>55.04</v>
      </c>
      <c r="AQ536" s="52">
        <v>-8.0399999999999991</v>
      </c>
      <c r="AR536" s="52">
        <v>-4.96</v>
      </c>
      <c r="AS536" s="51">
        <v>42</v>
      </c>
      <c r="AT536" s="52">
        <v>41.79</v>
      </c>
    </row>
    <row r="537" spans="1:46" hidden="1">
      <c r="A537">
        <v>2016</v>
      </c>
      <c r="B537" t="s">
        <v>199</v>
      </c>
      <c r="C537" t="s">
        <v>199</v>
      </c>
      <c r="D537" t="s">
        <v>916</v>
      </c>
      <c r="E537" t="s">
        <v>917</v>
      </c>
      <c r="F537" t="str">
        <f t="shared" si="8"/>
        <v>DaMarcus Beasley</v>
      </c>
      <c r="G537" t="s">
        <v>893</v>
      </c>
      <c r="H537" s="143">
        <v>813333</v>
      </c>
      <c r="I537" s="143">
        <v>750000</v>
      </c>
      <c r="J537" t="str">
        <f>IF(G537="GK",VLOOKUP(F537,'[1]2016GoalKeeper Stats'!$A$2:$S$109,2,FALSE),VLOOKUP(F537,'[1]2016Player Stats'!$A$2:$AB$830,2,FALSE))</f>
        <v>HOU</v>
      </c>
      <c r="K537">
        <f>IF(G537="GK",VLOOKUP(F537,'[1]2016GoalKeeper Stats'!$A$2:$S$109,4,FALSE),VLOOKUP(F537,'[1]2016Player Stats'!$A$2:$AB$830,4,FALSE))</f>
        <v>24</v>
      </c>
      <c r="L537">
        <f>IF(G537="GK",VLOOKUP(F537,'[1]2016GoalKeeper Stats'!$A$2:$S$109,5,FALSE),VLOOKUP(F537,'[1]2016Player Stats'!$A$2:$AB$830,5,FALSE))</f>
        <v>24</v>
      </c>
      <c r="M537">
        <f>IF(G537="GK",VLOOKUP(F537,'[1]2016GoalKeeper Stats'!$A$2:$S$109,6,FALSE),VLOOKUP(F537,'[1]2016Player Stats'!$A$2:$AB$830,6,FALSE))</f>
        <v>1979</v>
      </c>
      <c r="N537">
        <f>IF(G537="GK",VLOOKUP(F537,'[1]2016GoalKeeper Stats'!$A$2:$S$109,7,FALSE),VLOOKUP(F537,'[1]2016Player Stats'!$A$2:$AB$830,7,FALSE))</f>
        <v>1</v>
      </c>
      <c r="O537">
        <f>IF(G537="GK",VLOOKUP(F537,'[1]2016GoalKeeper Stats'!$A$2:$S$109,8,FALSE),VLOOKUP(F537,'[1]2016Player Stats'!$A$2:$AB$830,8,FALSE))</f>
        <v>0</v>
      </c>
      <c r="P537">
        <f>IF(G537="GK",VLOOKUP(F537,'[1]2016GoalKeeper Stats'!$A$2:$S$109,9,FALSE),VLOOKUP(F537,'[1]2016Player Stats'!$A$2:$AB$830,9,FALSE))</f>
        <v>5</v>
      </c>
      <c r="Q537">
        <f>IF(G537="GK",VLOOKUP(F537,'[1]2016GoalKeeper Stats'!$A$2:$S$109,10,FALSE),VLOOKUP(F537,'[1]2016Player Stats'!$A$2:$AB$830,10,FALSE))</f>
        <v>4</v>
      </c>
      <c r="R537">
        <f>IF(G537="GK",VLOOKUP(F537,'[1]2016GoalKeeper Stats'!$A$2:$S$109,11,FALSE),VLOOKUP(F537,'[1]2016Player Stats'!$A$2:$AB$830,11,FALSE))</f>
        <v>0</v>
      </c>
      <c r="S537" t="str">
        <f>IF(G537="GK",VLOOKUP(F537,'[1]2016GoalKeeper Stats'!$A$2:$S$109,12,FALSE),VLOOKUP(F537,'[1]2016Player Stats'!$A$2:$AB$830,12,FALSE))</f>
        <v>0/0</v>
      </c>
      <c r="T537">
        <f>IF(G537="GK",VLOOKUP(F537,'[1]2016GoalKeeper Stats'!$A$2:$S$109,13,FALSE),VLOOKUP(F537,'[1]2016Player Stats'!$A$2:$AB$830,13,FALSE))</f>
        <v>0</v>
      </c>
      <c r="U537">
        <f>IF(G537="GK",VLOOKUP(F537,'[1]2016GoalKeeper Stats'!$A$2:$S$109,14,FALSE),VLOOKUP(F537,'[1]2016Player Stats'!$A$2:$AB$830,14,FALSE))</f>
        <v>1</v>
      </c>
      <c r="V537">
        <f>IF(G537="GK",VLOOKUP(F537,'[1]2016GoalKeeper Stats'!$A$2:$S$109,15,FALSE),VLOOKUP(F537,'[1]2016Player Stats'!$A$2:$AB$830,15,FALSE))</f>
        <v>0.05</v>
      </c>
      <c r="W537">
        <f>IF(G537="GK",VLOOKUP(F537,'[1]2016GoalKeeper Stats'!$A$2:$S$109,16,FALSE),VLOOKUP(F537,'[1]2016Player Stats'!$A$2:$AB$830,16,FALSE))</f>
        <v>20</v>
      </c>
      <c r="X537">
        <f>IF(G537="GK",VLOOKUP(F537,'[1]2016GoalKeeper Stats'!$A$2:$S$109,17,FALSE),VLOOKUP(F537,'[1]2016Player Stats'!$A$2:$AB$830,17,FALSE))</f>
        <v>0</v>
      </c>
      <c r="Y537">
        <f>IF(G537="GK",VLOOKUP(F537,'[1]2016GoalKeeper Stats'!$A$2:$S$109,18,FALSE),VLOOKUP(F537,'[1]2016Player Stats'!$A$2:$AB$830,18,FALSE))</f>
        <v>0</v>
      </c>
      <c r="Z537">
        <f>IF(G537="GK",VLOOKUP(F537,'[1]2016GoalKeeper Stats'!$A$2:$S$109,19,FALSE),VLOOKUP(F537,'[1]2016Player Stats'!$A$2:$AB$830,19,FALSE))</f>
        <v>0</v>
      </c>
      <c r="AA537">
        <f>IF(G537="GK",VLOOKUP(F537,'[1]2016GoalKeeper Stats'!$A$2:$S$109,20,FALSE),VLOOKUP(F537,'[1]2016Player Stats'!$A$2:$AB$830,20,FALSE))</f>
        <v>0</v>
      </c>
      <c r="AB537">
        <f>IF(G537="GK",VLOOKUP(F537,'[1]2016GoalKeeper Stats'!$A$2:$S$109,21,FALSE),VLOOKUP(F537,'[1]2016Player Stats'!$A$2:$AB$830,21,FALSE))</f>
        <v>15</v>
      </c>
      <c r="AC537">
        <f>IF(G537="GK",VLOOKUP(F537,'[1]2016GoalKeeper Stats'!$A$2:$S$109,22,FALSE),VLOOKUP(F537,'[1]2016Player Stats'!$A$2:$AB$830,22,FALSE))</f>
        <v>49</v>
      </c>
      <c r="AD537">
        <f>IF(G537="GK",VLOOKUP(F537,'[1]2016GoalKeeper Stats'!$A$2:$S$109,23,FALSE),VLOOKUP(F537,'[1]2016Player Stats'!$A$2:$AB$830,23,FALSE))</f>
        <v>1</v>
      </c>
      <c r="AE537">
        <f>IF(G537="GK",VLOOKUP(F537,'[1]2016GoalKeeper Stats'!$A$2:$S$109,24,FALSE),VLOOKUP(F537,'[1]2016Player Stats'!$A$2:$AB$830,24,FALSE))</f>
        <v>1</v>
      </c>
      <c r="AF537">
        <f>IF(G537="GK",VLOOKUP(F537,'[1]2016GoalKeeper Stats'!$A$2:$S$109,25,FALSE),VLOOKUP(F537,'[1]2016Player Stats'!$A$2:$AB$830,25,FALSE))</f>
        <v>0</v>
      </c>
      <c r="AG537">
        <f>IF(G537="GK",VLOOKUP(F537,'[1]2016GoalKeeper Stats'!$A$2:$S$109,26,FALSE),VLOOKUP(F537,'[1]2016Player Stats'!$A$2:$AB$830,26,FALSE))</f>
        <v>80</v>
      </c>
      <c r="AH537" s="51">
        <v>2016</v>
      </c>
      <c r="AI537" s="51">
        <v>34</v>
      </c>
      <c r="AJ537" s="51">
        <v>424</v>
      </c>
      <c r="AK537" s="51">
        <v>444</v>
      </c>
      <c r="AL537" s="51">
        <v>38</v>
      </c>
      <c r="AM537" s="51">
        <v>45</v>
      </c>
      <c r="AN537" s="51">
        <v>-7</v>
      </c>
      <c r="AO537" s="52">
        <v>38.71</v>
      </c>
      <c r="AP537" s="52">
        <v>48.69</v>
      </c>
      <c r="AQ537" s="52">
        <v>-9.98</v>
      </c>
      <c r="AR537" s="52">
        <v>2.98</v>
      </c>
      <c r="AS537" s="51">
        <v>34</v>
      </c>
      <c r="AT537" s="52">
        <v>39.21</v>
      </c>
    </row>
    <row r="538" spans="1:46" hidden="1">
      <c r="A538">
        <v>2016</v>
      </c>
      <c r="B538" t="s">
        <v>924</v>
      </c>
      <c r="C538" t="s">
        <v>924</v>
      </c>
      <c r="D538" t="s">
        <v>925</v>
      </c>
      <c r="E538" t="s">
        <v>926</v>
      </c>
      <c r="F538" t="str">
        <f t="shared" si="8"/>
        <v>Roger Espinoza</v>
      </c>
      <c r="G538" t="s">
        <v>860</v>
      </c>
      <c r="H538" s="143">
        <v>800000</v>
      </c>
      <c r="I538" s="143">
        <v>800000</v>
      </c>
      <c r="J538" t="str">
        <f>IF(G538="GK",VLOOKUP(F538,'[1]2016GoalKeeper Stats'!$A$2:$S$109,2,FALSE),VLOOKUP(F538,'[1]2016Player Stats'!$A$2:$AB$830,2,FALSE))</f>
        <v>SKC</v>
      </c>
      <c r="K538">
        <f>IF(G538="GK",VLOOKUP(F538,'[1]2016GoalKeeper Stats'!$A$2:$S$109,4,FALSE),VLOOKUP(F538,'[1]2016Player Stats'!$A$2:$AB$830,4,FALSE))</f>
        <v>30</v>
      </c>
      <c r="L538">
        <f>IF(G538="GK",VLOOKUP(F538,'[1]2016GoalKeeper Stats'!$A$2:$S$109,5,FALSE),VLOOKUP(F538,'[1]2016Player Stats'!$A$2:$AB$830,5,FALSE))</f>
        <v>30</v>
      </c>
      <c r="M538">
        <f>IF(G538="GK",VLOOKUP(F538,'[1]2016GoalKeeper Stats'!$A$2:$S$109,6,FALSE),VLOOKUP(F538,'[1]2016Player Stats'!$A$2:$AB$830,6,FALSE))</f>
        <v>2679</v>
      </c>
      <c r="N538">
        <f>IF(G538="GK",VLOOKUP(F538,'[1]2016GoalKeeper Stats'!$A$2:$S$109,7,FALSE),VLOOKUP(F538,'[1]2016Player Stats'!$A$2:$AB$830,7,FALSE))</f>
        <v>1</v>
      </c>
      <c r="O538">
        <f>IF(G538="GK",VLOOKUP(F538,'[1]2016GoalKeeper Stats'!$A$2:$S$109,8,FALSE),VLOOKUP(F538,'[1]2016Player Stats'!$A$2:$AB$830,8,FALSE))</f>
        <v>5</v>
      </c>
      <c r="P538">
        <f>IF(G538="GK",VLOOKUP(F538,'[1]2016GoalKeeper Stats'!$A$2:$S$109,9,FALSE),VLOOKUP(F538,'[1]2016Player Stats'!$A$2:$AB$830,9,FALSE))</f>
        <v>48</v>
      </c>
      <c r="Q538">
        <f>IF(G538="GK",VLOOKUP(F538,'[1]2016GoalKeeper Stats'!$A$2:$S$109,10,FALSE),VLOOKUP(F538,'[1]2016Player Stats'!$A$2:$AB$830,10,FALSE))</f>
        <v>12</v>
      </c>
      <c r="R538">
        <f>IF(G538="GK",VLOOKUP(F538,'[1]2016GoalKeeper Stats'!$A$2:$S$109,11,FALSE),VLOOKUP(F538,'[1]2016Player Stats'!$A$2:$AB$830,11,FALSE))</f>
        <v>0</v>
      </c>
      <c r="S538" t="str">
        <f>IF(G538="GK",VLOOKUP(F538,'[1]2016GoalKeeper Stats'!$A$2:$S$109,12,FALSE),VLOOKUP(F538,'[1]2016Player Stats'!$A$2:$AB$830,12,FALSE))</f>
        <v>0/0</v>
      </c>
      <c r="T538">
        <f>IF(G538="GK",VLOOKUP(F538,'[1]2016GoalKeeper Stats'!$A$2:$S$109,13,FALSE),VLOOKUP(F538,'[1]2016Player Stats'!$A$2:$AB$830,13,FALSE))</f>
        <v>1</v>
      </c>
      <c r="U538">
        <f>IF(G538="GK",VLOOKUP(F538,'[1]2016GoalKeeper Stats'!$A$2:$S$109,14,FALSE),VLOOKUP(F538,'[1]2016Player Stats'!$A$2:$AB$830,14,FALSE))</f>
        <v>0</v>
      </c>
      <c r="V538">
        <f>IF(G538="GK",VLOOKUP(F538,'[1]2016GoalKeeper Stats'!$A$2:$S$109,15,FALSE),VLOOKUP(F538,'[1]2016Player Stats'!$A$2:$AB$830,15,FALSE))</f>
        <v>0.03</v>
      </c>
      <c r="W538">
        <f>IF(G538="GK",VLOOKUP(F538,'[1]2016GoalKeeper Stats'!$A$2:$S$109,16,FALSE),VLOOKUP(F538,'[1]2016Player Stats'!$A$2:$AB$830,16,FALSE))</f>
        <v>2.1</v>
      </c>
      <c r="X538">
        <f>IF(G538="GK",VLOOKUP(F538,'[1]2016GoalKeeper Stats'!$A$2:$S$109,17,FALSE),VLOOKUP(F538,'[1]2016Player Stats'!$A$2:$AB$830,17,FALSE))</f>
        <v>2</v>
      </c>
      <c r="Y538">
        <f>IF(G538="GK",VLOOKUP(F538,'[1]2016GoalKeeper Stats'!$A$2:$S$109,18,FALSE),VLOOKUP(F538,'[1]2016Player Stats'!$A$2:$AB$830,18,FALSE))</f>
        <v>4</v>
      </c>
      <c r="Z538">
        <f>IF(G538="GK",VLOOKUP(F538,'[1]2016GoalKeeper Stats'!$A$2:$S$109,19,FALSE),VLOOKUP(F538,'[1]2016Player Stats'!$A$2:$AB$830,19,FALSE))</f>
        <v>1</v>
      </c>
      <c r="AA538">
        <f>IF(G538="GK",VLOOKUP(F538,'[1]2016GoalKeeper Stats'!$A$2:$S$109,20,FALSE),VLOOKUP(F538,'[1]2016Player Stats'!$A$2:$AB$830,20,FALSE))</f>
        <v>0.17</v>
      </c>
      <c r="AB538">
        <f>IF(G538="GK",VLOOKUP(F538,'[1]2016GoalKeeper Stats'!$A$2:$S$109,21,FALSE),VLOOKUP(F538,'[1]2016Player Stats'!$A$2:$AB$830,21,FALSE))</f>
        <v>65</v>
      </c>
      <c r="AC538">
        <f>IF(G538="GK",VLOOKUP(F538,'[1]2016GoalKeeper Stats'!$A$2:$S$109,22,FALSE),VLOOKUP(F538,'[1]2016Player Stats'!$A$2:$AB$830,22,FALSE))</f>
        <v>54</v>
      </c>
      <c r="AD538">
        <f>IF(G538="GK",VLOOKUP(F538,'[1]2016GoalKeeper Stats'!$A$2:$S$109,23,FALSE),VLOOKUP(F538,'[1]2016Player Stats'!$A$2:$AB$830,23,FALSE))</f>
        <v>1</v>
      </c>
      <c r="AE538">
        <f>IF(G538="GK",VLOOKUP(F538,'[1]2016GoalKeeper Stats'!$A$2:$S$109,24,FALSE),VLOOKUP(F538,'[1]2016Player Stats'!$A$2:$AB$830,24,FALSE))</f>
        <v>10</v>
      </c>
      <c r="AF538">
        <f>IF(G538="GK",VLOOKUP(F538,'[1]2016GoalKeeper Stats'!$A$2:$S$109,25,FALSE),VLOOKUP(F538,'[1]2016Player Stats'!$A$2:$AB$830,25,FALSE))</f>
        <v>2</v>
      </c>
      <c r="AG538">
        <f>IF(G538="GK",VLOOKUP(F538,'[1]2016GoalKeeper Stats'!$A$2:$S$109,26,FALSE),VLOOKUP(F538,'[1]2016Player Stats'!$A$2:$AB$830,26,FALSE))</f>
        <v>25</v>
      </c>
      <c r="AH538" s="51">
        <v>2016</v>
      </c>
      <c r="AI538" s="51">
        <v>34</v>
      </c>
      <c r="AJ538" s="51">
        <v>478</v>
      </c>
      <c r="AK538" s="51">
        <v>323</v>
      </c>
      <c r="AL538" s="51">
        <v>42</v>
      </c>
      <c r="AM538" s="51">
        <v>38</v>
      </c>
      <c r="AN538" s="51">
        <v>4</v>
      </c>
      <c r="AO538" s="52">
        <v>46.12</v>
      </c>
      <c r="AP538" s="52">
        <v>37.799999999999997</v>
      </c>
      <c r="AQ538" s="52">
        <v>8.32</v>
      </c>
      <c r="AR538" s="52">
        <v>-4.32</v>
      </c>
      <c r="AS538" s="51">
        <v>47</v>
      </c>
      <c r="AT538" s="52">
        <v>51.54</v>
      </c>
    </row>
    <row r="539" spans="1:46" hidden="1">
      <c r="A539">
        <v>2016</v>
      </c>
      <c r="B539" t="s">
        <v>896</v>
      </c>
      <c r="C539" t="s">
        <v>896</v>
      </c>
      <c r="D539" t="s">
        <v>1695</v>
      </c>
      <c r="E539" t="s">
        <v>1696</v>
      </c>
      <c r="F539" t="str">
        <f t="shared" si="8"/>
        <v>Simon Dawkins</v>
      </c>
      <c r="G539" t="s">
        <v>860</v>
      </c>
      <c r="H539" s="143">
        <v>800000</v>
      </c>
      <c r="I539" s="143">
        <v>800000</v>
      </c>
      <c r="J539" t="str">
        <f>IF(G539="GK",VLOOKUP(F539,'[1]2016GoalKeeper Stats'!$A$2:$S$109,2,FALSE),VLOOKUP(F539,'[1]2016Player Stats'!$A$2:$AB$830,2,FALSE))</f>
        <v xml:space="preserve">SJ </v>
      </c>
      <c r="K539">
        <f>IF(G539="GK",VLOOKUP(F539,'[1]2016GoalKeeper Stats'!$A$2:$S$109,4,FALSE),VLOOKUP(F539,'[1]2016Player Stats'!$A$2:$AB$830,4,FALSE))</f>
        <v>29</v>
      </c>
      <c r="L539">
        <f>IF(G539="GK",VLOOKUP(F539,'[1]2016GoalKeeper Stats'!$A$2:$S$109,5,FALSE),VLOOKUP(F539,'[1]2016Player Stats'!$A$2:$AB$830,5,FALSE))</f>
        <v>28</v>
      </c>
      <c r="M539">
        <f>IF(G539="GK",VLOOKUP(F539,'[1]2016GoalKeeper Stats'!$A$2:$S$109,6,FALSE),VLOOKUP(F539,'[1]2016Player Stats'!$A$2:$AB$830,6,FALSE))</f>
        <v>2402</v>
      </c>
      <c r="N539">
        <f>IF(G539="GK",VLOOKUP(F539,'[1]2016GoalKeeper Stats'!$A$2:$S$109,7,FALSE),VLOOKUP(F539,'[1]2016Player Stats'!$A$2:$AB$830,7,FALSE))</f>
        <v>5</v>
      </c>
      <c r="O539">
        <f>IF(G539="GK",VLOOKUP(F539,'[1]2016GoalKeeper Stats'!$A$2:$S$109,8,FALSE),VLOOKUP(F539,'[1]2016Player Stats'!$A$2:$AB$830,8,FALSE))</f>
        <v>2</v>
      </c>
      <c r="P539">
        <f>IF(G539="GK",VLOOKUP(F539,'[1]2016GoalKeeper Stats'!$A$2:$S$109,9,FALSE),VLOOKUP(F539,'[1]2016Player Stats'!$A$2:$AB$830,9,FALSE))</f>
        <v>64</v>
      </c>
      <c r="Q539">
        <f>IF(G539="GK",VLOOKUP(F539,'[1]2016GoalKeeper Stats'!$A$2:$S$109,10,FALSE),VLOOKUP(F539,'[1]2016Player Stats'!$A$2:$AB$830,10,FALSE))</f>
        <v>18</v>
      </c>
      <c r="R539">
        <f>IF(G539="GK",VLOOKUP(F539,'[1]2016GoalKeeper Stats'!$A$2:$S$109,11,FALSE),VLOOKUP(F539,'[1]2016Player Stats'!$A$2:$AB$830,11,FALSE))</f>
        <v>2</v>
      </c>
      <c r="S539" t="str">
        <f>IF(G539="GK",VLOOKUP(F539,'[1]2016GoalKeeper Stats'!$A$2:$S$109,12,FALSE),VLOOKUP(F539,'[1]2016Player Stats'!$A$2:$AB$830,12,FALSE))</f>
        <v>0/0</v>
      </c>
      <c r="T539">
        <f>IF(G539="GK",VLOOKUP(F539,'[1]2016GoalKeeper Stats'!$A$2:$S$109,13,FALSE),VLOOKUP(F539,'[1]2016Player Stats'!$A$2:$AB$830,13,FALSE))</f>
        <v>3</v>
      </c>
      <c r="U539">
        <f>IF(G539="GK",VLOOKUP(F539,'[1]2016GoalKeeper Stats'!$A$2:$S$109,14,FALSE),VLOOKUP(F539,'[1]2016Player Stats'!$A$2:$AB$830,14,FALSE))</f>
        <v>2</v>
      </c>
      <c r="V539">
        <f>IF(G539="GK",VLOOKUP(F539,'[1]2016GoalKeeper Stats'!$A$2:$S$109,15,FALSE),VLOOKUP(F539,'[1]2016Player Stats'!$A$2:$AB$830,15,FALSE))</f>
        <v>0.19</v>
      </c>
      <c r="W539">
        <f>IF(G539="GK",VLOOKUP(F539,'[1]2016GoalKeeper Stats'!$A$2:$S$109,16,FALSE),VLOOKUP(F539,'[1]2016Player Stats'!$A$2:$AB$830,16,FALSE))</f>
        <v>7.8</v>
      </c>
      <c r="X539">
        <f>IF(G539="GK",VLOOKUP(F539,'[1]2016GoalKeeper Stats'!$A$2:$S$109,17,FALSE),VLOOKUP(F539,'[1]2016Player Stats'!$A$2:$AB$830,17,FALSE))</f>
        <v>0</v>
      </c>
      <c r="Y539">
        <f>IF(G539="GK",VLOOKUP(F539,'[1]2016GoalKeeper Stats'!$A$2:$S$109,18,FALSE),VLOOKUP(F539,'[1]2016Player Stats'!$A$2:$AB$830,18,FALSE))</f>
        <v>1</v>
      </c>
      <c r="Z539">
        <f>IF(G539="GK",VLOOKUP(F539,'[1]2016GoalKeeper Stats'!$A$2:$S$109,19,FALSE),VLOOKUP(F539,'[1]2016Player Stats'!$A$2:$AB$830,19,FALSE))</f>
        <v>1</v>
      </c>
      <c r="AA539">
        <f>IF(G539="GK",VLOOKUP(F539,'[1]2016GoalKeeper Stats'!$A$2:$S$109,20,FALSE),VLOOKUP(F539,'[1]2016Player Stats'!$A$2:$AB$830,20,FALSE))</f>
        <v>7.0000000000000007E-2</v>
      </c>
      <c r="AB539">
        <f>IF(G539="GK",VLOOKUP(F539,'[1]2016GoalKeeper Stats'!$A$2:$S$109,21,FALSE),VLOOKUP(F539,'[1]2016Player Stats'!$A$2:$AB$830,21,FALSE))</f>
        <v>29</v>
      </c>
      <c r="AC539">
        <f>IF(G539="GK",VLOOKUP(F539,'[1]2016GoalKeeper Stats'!$A$2:$S$109,22,FALSE),VLOOKUP(F539,'[1]2016Player Stats'!$A$2:$AB$830,22,FALSE))</f>
        <v>31</v>
      </c>
      <c r="AD539">
        <f>IF(G539="GK",VLOOKUP(F539,'[1]2016GoalKeeper Stats'!$A$2:$S$109,23,FALSE),VLOOKUP(F539,'[1]2016Player Stats'!$A$2:$AB$830,23,FALSE))</f>
        <v>3</v>
      </c>
      <c r="AE539">
        <f>IF(G539="GK",VLOOKUP(F539,'[1]2016GoalKeeper Stats'!$A$2:$S$109,24,FALSE),VLOOKUP(F539,'[1]2016Player Stats'!$A$2:$AB$830,24,FALSE))</f>
        <v>3</v>
      </c>
      <c r="AF539">
        <f>IF(G539="GK",VLOOKUP(F539,'[1]2016GoalKeeper Stats'!$A$2:$S$109,25,FALSE),VLOOKUP(F539,'[1]2016Player Stats'!$A$2:$AB$830,25,FALSE))</f>
        <v>1</v>
      </c>
      <c r="AG539">
        <f>IF(G539="GK",VLOOKUP(F539,'[1]2016GoalKeeper Stats'!$A$2:$S$109,26,FALSE),VLOOKUP(F539,'[1]2016Player Stats'!$A$2:$AB$830,26,FALSE))</f>
        <v>28.12</v>
      </c>
      <c r="AH539" s="51">
        <v>2016</v>
      </c>
      <c r="AI539" s="51">
        <v>34</v>
      </c>
      <c r="AJ539" s="51">
        <v>409</v>
      </c>
      <c r="AK539" s="51">
        <v>411</v>
      </c>
      <c r="AL539" s="51">
        <v>32</v>
      </c>
      <c r="AM539" s="51">
        <v>38</v>
      </c>
      <c r="AN539" s="51">
        <v>-6</v>
      </c>
      <c r="AO539" s="52">
        <v>41.48</v>
      </c>
      <c r="AP539" s="52">
        <v>41.27</v>
      </c>
      <c r="AQ539" s="52">
        <v>0.21</v>
      </c>
      <c r="AR539" s="52">
        <v>-6.21</v>
      </c>
      <c r="AS539" s="51">
        <v>38</v>
      </c>
      <c r="AT539" s="52">
        <v>45.9</v>
      </c>
    </row>
    <row r="540" spans="1:46" hidden="1">
      <c r="A540">
        <v>2016</v>
      </c>
      <c r="B540" t="s">
        <v>204</v>
      </c>
      <c r="C540" t="s">
        <v>204</v>
      </c>
      <c r="D540" t="s">
        <v>922</v>
      </c>
      <c r="E540" t="s">
        <v>923</v>
      </c>
      <c r="F540" t="str">
        <f t="shared" si="8"/>
        <v>Maurice Edu</v>
      </c>
      <c r="G540" t="s">
        <v>860</v>
      </c>
      <c r="H540" s="143">
        <v>793750</v>
      </c>
      <c r="I540" s="143">
        <v>725000</v>
      </c>
      <c r="J540" t="str">
        <f>IF(G540="GK",VLOOKUP(F540,'[1]2016GoalKeeper Stats'!$A$2:$S$109,2,FALSE),VLOOKUP(F540,'[1]2016Player Stats'!$A$2:$AB$830,2,FALSE))</f>
        <v>PHI</v>
      </c>
      <c r="K540">
        <f>IF(G540="GK",VLOOKUP(F540,'[1]2016GoalKeeper Stats'!$A$2:$S$109,4,FALSE),VLOOKUP(F540,'[1]2016Player Stats'!$A$2:$AB$830,4,FALSE))</f>
        <v>0</v>
      </c>
      <c r="L540">
        <f>IF(G540="GK",VLOOKUP(F540,'[1]2016GoalKeeper Stats'!$A$2:$S$109,5,FALSE),VLOOKUP(F540,'[1]2016Player Stats'!$A$2:$AB$830,5,FALSE))</f>
        <v>0</v>
      </c>
      <c r="M540">
        <f>IF(G540="GK",VLOOKUP(F540,'[1]2016GoalKeeper Stats'!$A$2:$S$109,6,FALSE),VLOOKUP(F540,'[1]2016Player Stats'!$A$2:$AB$830,6,FALSE))</f>
        <v>0</v>
      </c>
      <c r="N540">
        <f>IF(G540="GK",VLOOKUP(F540,'[1]2016GoalKeeper Stats'!$A$2:$S$109,7,FALSE),VLOOKUP(F540,'[1]2016Player Stats'!$A$2:$AB$830,7,FALSE))</f>
        <v>0</v>
      </c>
      <c r="O540">
        <f>IF(G540="GK",VLOOKUP(F540,'[1]2016GoalKeeper Stats'!$A$2:$S$109,8,FALSE),VLOOKUP(F540,'[1]2016Player Stats'!$A$2:$AB$830,8,FALSE))</f>
        <v>0</v>
      </c>
      <c r="P540">
        <f>IF(G540="GK",VLOOKUP(F540,'[1]2016GoalKeeper Stats'!$A$2:$S$109,9,FALSE),VLOOKUP(F540,'[1]2016Player Stats'!$A$2:$AB$830,9,FALSE))</f>
        <v>0</v>
      </c>
      <c r="Q540">
        <f>IF(G540="GK",VLOOKUP(F540,'[1]2016GoalKeeper Stats'!$A$2:$S$109,10,FALSE),VLOOKUP(F540,'[1]2016Player Stats'!$A$2:$AB$830,10,FALSE))</f>
        <v>0</v>
      </c>
      <c r="R540">
        <f>IF(G540="GK",VLOOKUP(F540,'[1]2016GoalKeeper Stats'!$A$2:$S$109,11,FALSE),VLOOKUP(F540,'[1]2016Player Stats'!$A$2:$AB$830,11,FALSE))</f>
        <v>0</v>
      </c>
      <c r="S540" t="str">
        <f>IF(G540="GK",VLOOKUP(F540,'[1]2016GoalKeeper Stats'!$A$2:$S$109,12,FALSE),VLOOKUP(F540,'[1]2016Player Stats'!$A$2:$AB$830,12,FALSE))</f>
        <v>0/0</v>
      </c>
      <c r="T540">
        <f>IF(G540="GK",VLOOKUP(F540,'[1]2016GoalKeeper Stats'!$A$2:$S$109,13,FALSE),VLOOKUP(F540,'[1]2016Player Stats'!$A$2:$AB$830,13,FALSE))</f>
        <v>0</v>
      </c>
      <c r="U540">
        <f>IF(G540="GK",VLOOKUP(F540,'[1]2016GoalKeeper Stats'!$A$2:$S$109,14,FALSE),VLOOKUP(F540,'[1]2016Player Stats'!$A$2:$AB$830,14,FALSE))</f>
        <v>0</v>
      </c>
      <c r="V540">
        <f>IF(G540="GK",VLOOKUP(F540,'[1]2016GoalKeeper Stats'!$A$2:$S$109,15,FALSE),VLOOKUP(F540,'[1]2016Player Stats'!$A$2:$AB$830,15,FALSE))</f>
        <v>0</v>
      </c>
      <c r="W540">
        <f>IF(G540="GK",VLOOKUP(F540,'[1]2016GoalKeeper Stats'!$A$2:$S$109,16,FALSE),VLOOKUP(F540,'[1]2016Player Stats'!$A$2:$AB$830,16,FALSE))</f>
        <v>0</v>
      </c>
      <c r="X540">
        <f>IF(G540="GK",VLOOKUP(F540,'[1]2016GoalKeeper Stats'!$A$2:$S$109,17,FALSE),VLOOKUP(F540,'[1]2016Player Stats'!$A$2:$AB$830,17,FALSE))</f>
        <v>0</v>
      </c>
      <c r="Y540">
        <f>IF(G540="GK",VLOOKUP(F540,'[1]2016GoalKeeper Stats'!$A$2:$S$109,18,FALSE),VLOOKUP(F540,'[1]2016Player Stats'!$A$2:$AB$830,18,FALSE))</f>
        <v>0</v>
      </c>
      <c r="Z540">
        <f>IF(G540="GK",VLOOKUP(F540,'[1]2016GoalKeeper Stats'!$A$2:$S$109,19,FALSE),VLOOKUP(F540,'[1]2016Player Stats'!$A$2:$AB$830,19,FALSE))</f>
        <v>0</v>
      </c>
      <c r="AA540">
        <f>IF(G540="GK",VLOOKUP(F540,'[1]2016GoalKeeper Stats'!$A$2:$S$109,20,FALSE),VLOOKUP(F540,'[1]2016Player Stats'!$A$2:$AB$830,20,FALSE))</f>
        <v>0</v>
      </c>
      <c r="AB540">
        <f>IF(G540="GK",VLOOKUP(F540,'[1]2016GoalKeeper Stats'!$A$2:$S$109,21,FALSE),VLOOKUP(F540,'[1]2016Player Stats'!$A$2:$AB$830,21,FALSE))</f>
        <v>0</v>
      </c>
      <c r="AC540">
        <f>IF(G540="GK",VLOOKUP(F540,'[1]2016GoalKeeper Stats'!$A$2:$S$109,22,FALSE),VLOOKUP(F540,'[1]2016Player Stats'!$A$2:$AB$830,22,FALSE))</f>
        <v>0</v>
      </c>
      <c r="AD540">
        <f>IF(G540="GK",VLOOKUP(F540,'[1]2016GoalKeeper Stats'!$A$2:$S$109,23,FALSE),VLOOKUP(F540,'[1]2016Player Stats'!$A$2:$AB$830,23,FALSE))</f>
        <v>0</v>
      </c>
      <c r="AE540">
        <f>IF(G540="GK",VLOOKUP(F540,'[1]2016GoalKeeper Stats'!$A$2:$S$109,24,FALSE),VLOOKUP(F540,'[1]2016Player Stats'!$A$2:$AB$830,24,FALSE))</f>
        <v>0</v>
      </c>
      <c r="AF540">
        <f>IF(G540="GK",VLOOKUP(F540,'[1]2016GoalKeeper Stats'!$A$2:$S$109,25,FALSE),VLOOKUP(F540,'[1]2016Player Stats'!$A$2:$AB$830,25,FALSE))</f>
        <v>0</v>
      </c>
      <c r="AG540">
        <f>IF(G540="GK",VLOOKUP(F540,'[1]2016GoalKeeper Stats'!$A$2:$S$109,26,FALSE),VLOOKUP(F540,'[1]2016Player Stats'!$A$2:$AB$830,26,FALSE))</f>
        <v>0</v>
      </c>
      <c r="AH540" s="51">
        <v>2016</v>
      </c>
      <c r="AI540" s="51">
        <v>34</v>
      </c>
      <c r="AJ540" s="51">
        <v>425</v>
      </c>
      <c r="AK540" s="51">
        <v>443</v>
      </c>
      <c r="AL540" s="51">
        <v>50</v>
      </c>
      <c r="AM540" s="51">
        <v>54</v>
      </c>
      <c r="AN540" s="51">
        <v>-4</v>
      </c>
      <c r="AO540" s="52">
        <v>48.05</v>
      </c>
      <c r="AP540" s="52">
        <v>45.74</v>
      </c>
      <c r="AQ540" s="52">
        <v>2.31</v>
      </c>
      <c r="AR540" s="52">
        <v>-6.31</v>
      </c>
      <c r="AS540" s="51">
        <v>42</v>
      </c>
      <c r="AT540" s="52">
        <v>47.23</v>
      </c>
    </row>
    <row r="541" spans="1:46" hidden="1">
      <c r="A541">
        <v>2016</v>
      </c>
      <c r="B541" t="s">
        <v>202</v>
      </c>
      <c r="C541" t="s">
        <v>202</v>
      </c>
      <c r="D541" t="s">
        <v>873</v>
      </c>
      <c r="E541" t="s">
        <v>929</v>
      </c>
      <c r="F541" t="str">
        <f t="shared" si="8"/>
        <v>David Accam</v>
      </c>
      <c r="G541" t="s">
        <v>936</v>
      </c>
      <c r="H541" s="143">
        <v>770938</v>
      </c>
      <c r="I541" s="143">
        <v>700000</v>
      </c>
      <c r="J541" t="str">
        <f>IF(G541="GK",VLOOKUP(F541,'[1]2016GoalKeeper Stats'!$A$2:$S$109,2,FALSE),VLOOKUP(F541,'[1]2016Player Stats'!$A$2:$AB$830,2,FALSE))</f>
        <v>NSH</v>
      </c>
      <c r="K541">
        <f>IF(G541="GK",VLOOKUP(F541,'[1]2016GoalKeeper Stats'!$A$2:$S$109,4,FALSE),VLOOKUP(F541,'[1]2016Player Stats'!$A$2:$AB$830,4,FALSE))</f>
        <v>24</v>
      </c>
      <c r="L541">
        <f>IF(G541="GK",VLOOKUP(F541,'[1]2016GoalKeeper Stats'!$A$2:$S$109,5,FALSE),VLOOKUP(F541,'[1]2016Player Stats'!$A$2:$AB$830,5,FALSE))</f>
        <v>21</v>
      </c>
      <c r="M541">
        <f>IF(G541="GK",VLOOKUP(F541,'[1]2016GoalKeeper Stats'!$A$2:$S$109,6,FALSE),VLOOKUP(F541,'[1]2016Player Stats'!$A$2:$AB$830,6,FALSE))</f>
        <v>1935</v>
      </c>
      <c r="N541">
        <f>IF(G541="GK",VLOOKUP(F541,'[1]2016GoalKeeper Stats'!$A$2:$S$109,7,FALSE),VLOOKUP(F541,'[1]2016Player Stats'!$A$2:$AB$830,7,FALSE))</f>
        <v>9</v>
      </c>
      <c r="O541">
        <f>IF(G541="GK",VLOOKUP(F541,'[1]2016GoalKeeper Stats'!$A$2:$S$109,8,FALSE),VLOOKUP(F541,'[1]2016Player Stats'!$A$2:$AB$830,8,FALSE))</f>
        <v>5</v>
      </c>
      <c r="P541">
        <f>IF(G541="GK",VLOOKUP(F541,'[1]2016GoalKeeper Stats'!$A$2:$S$109,9,FALSE),VLOOKUP(F541,'[1]2016Player Stats'!$A$2:$AB$830,9,FALSE))</f>
        <v>71</v>
      </c>
      <c r="Q541">
        <f>IF(G541="GK",VLOOKUP(F541,'[1]2016GoalKeeper Stats'!$A$2:$S$109,10,FALSE),VLOOKUP(F541,'[1]2016Player Stats'!$A$2:$AB$830,10,FALSE))</f>
        <v>28</v>
      </c>
      <c r="R541">
        <f>IF(G541="GK",VLOOKUP(F541,'[1]2016GoalKeeper Stats'!$A$2:$S$109,11,FALSE),VLOOKUP(F541,'[1]2016Player Stats'!$A$2:$AB$830,11,FALSE))</f>
        <v>1</v>
      </c>
      <c r="S541">
        <f>IF(G541="GK",VLOOKUP(F541,'[1]2016GoalKeeper Stats'!$A$2:$S$109,12,FALSE),VLOOKUP(F541,'[1]2016Player Stats'!$A$2:$AB$830,12,FALSE))</f>
        <v>44229</v>
      </c>
      <c r="T541">
        <f>IF(G541="GK",VLOOKUP(F541,'[1]2016GoalKeeper Stats'!$A$2:$S$109,13,FALSE),VLOOKUP(F541,'[1]2016Player Stats'!$A$2:$AB$830,13,FALSE))</f>
        <v>6</v>
      </c>
      <c r="U541">
        <f>IF(G541="GK",VLOOKUP(F541,'[1]2016GoalKeeper Stats'!$A$2:$S$109,14,FALSE),VLOOKUP(F541,'[1]2016Player Stats'!$A$2:$AB$830,14,FALSE))</f>
        <v>3</v>
      </c>
      <c r="V541">
        <f>IF(G541="GK",VLOOKUP(F541,'[1]2016GoalKeeper Stats'!$A$2:$S$109,15,FALSE),VLOOKUP(F541,'[1]2016Player Stats'!$A$2:$AB$830,15,FALSE))</f>
        <v>0.42</v>
      </c>
      <c r="W541">
        <f>IF(G541="GK",VLOOKUP(F541,'[1]2016GoalKeeper Stats'!$A$2:$S$109,16,FALSE),VLOOKUP(F541,'[1]2016Player Stats'!$A$2:$AB$830,16,FALSE))</f>
        <v>12.7</v>
      </c>
      <c r="X541">
        <f>IF(G541="GK",VLOOKUP(F541,'[1]2016GoalKeeper Stats'!$A$2:$S$109,17,FALSE),VLOOKUP(F541,'[1]2016Player Stats'!$A$2:$AB$830,17,FALSE))</f>
        <v>1</v>
      </c>
      <c r="Y541">
        <f>IF(G541="GK",VLOOKUP(F541,'[1]2016GoalKeeper Stats'!$A$2:$S$109,18,FALSE),VLOOKUP(F541,'[1]2016Player Stats'!$A$2:$AB$830,18,FALSE))</f>
        <v>3</v>
      </c>
      <c r="Z541">
        <f>IF(G541="GK",VLOOKUP(F541,'[1]2016GoalKeeper Stats'!$A$2:$S$109,19,FALSE),VLOOKUP(F541,'[1]2016Player Stats'!$A$2:$AB$830,19,FALSE))</f>
        <v>2</v>
      </c>
      <c r="AA541">
        <f>IF(G541="GK",VLOOKUP(F541,'[1]2016GoalKeeper Stats'!$A$2:$S$109,20,FALSE),VLOOKUP(F541,'[1]2016Player Stats'!$A$2:$AB$830,20,FALSE))</f>
        <v>0.23</v>
      </c>
      <c r="AB541">
        <f>IF(G541="GK",VLOOKUP(F541,'[1]2016GoalKeeper Stats'!$A$2:$S$109,21,FALSE),VLOOKUP(F541,'[1]2016Player Stats'!$A$2:$AB$830,21,FALSE))</f>
        <v>28</v>
      </c>
      <c r="AC541">
        <f>IF(G541="GK",VLOOKUP(F541,'[1]2016GoalKeeper Stats'!$A$2:$S$109,22,FALSE),VLOOKUP(F541,'[1]2016Player Stats'!$A$2:$AB$830,22,FALSE))</f>
        <v>66</v>
      </c>
      <c r="AD541">
        <f>IF(G541="GK",VLOOKUP(F541,'[1]2016GoalKeeper Stats'!$A$2:$S$109,23,FALSE),VLOOKUP(F541,'[1]2016Player Stats'!$A$2:$AB$830,23,FALSE))</f>
        <v>20</v>
      </c>
      <c r="AE541">
        <f>IF(G541="GK",VLOOKUP(F541,'[1]2016GoalKeeper Stats'!$A$2:$S$109,24,FALSE),VLOOKUP(F541,'[1]2016Player Stats'!$A$2:$AB$830,24,FALSE))</f>
        <v>4</v>
      </c>
      <c r="AF541">
        <f>IF(G541="GK",VLOOKUP(F541,'[1]2016GoalKeeper Stats'!$A$2:$S$109,25,FALSE),VLOOKUP(F541,'[1]2016Player Stats'!$A$2:$AB$830,25,FALSE))</f>
        <v>0</v>
      </c>
      <c r="AG541">
        <f>IF(G541="GK",VLOOKUP(F541,'[1]2016GoalKeeper Stats'!$A$2:$S$109,26,FALSE),VLOOKUP(F541,'[1]2016Player Stats'!$A$2:$AB$830,26,FALSE))</f>
        <v>39.44</v>
      </c>
      <c r="AH541" s="51">
        <v>2016</v>
      </c>
      <c r="AI541" s="51">
        <v>34</v>
      </c>
      <c r="AJ541" s="51">
        <v>394</v>
      </c>
      <c r="AK541" s="51">
        <v>504</v>
      </c>
      <c r="AL541" s="51">
        <v>40</v>
      </c>
      <c r="AM541" s="51">
        <v>56</v>
      </c>
      <c r="AN541" s="51">
        <v>-16</v>
      </c>
      <c r="AO541" s="52">
        <v>39.94</v>
      </c>
      <c r="AP541" s="52">
        <v>47.46</v>
      </c>
      <c r="AQ541" s="52">
        <v>-7.52</v>
      </c>
      <c r="AR541" s="52">
        <v>-8.48</v>
      </c>
      <c r="AS541" s="51">
        <v>31</v>
      </c>
      <c r="AT541" s="52">
        <v>40.56</v>
      </c>
    </row>
    <row r="542" spans="1:46" hidden="1">
      <c r="A542">
        <v>2016</v>
      </c>
      <c r="B542" t="s">
        <v>211</v>
      </c>
      <c r="C542" t="s">
        <v>173</v>
      </c>
      <c r="D542" t="s">
        <v>927</v>
      </c>
      <c r="E542" t="s">
        <v>928</v>
      </c>
      <c r="F542" t="str">
        <f t="shared" si="8"/>
        <v>Mix Diskerud</v>
      </c>
      <c r="G542" t="s">
        <v>860</v>
      </c>
      <c r="H542" s="143">
        <v>761250</v>
      </c>
      <c r="I542" s="143">
        <v>761250</v>
      </c>
      <c r="J542" t="str">
        <f>IF(G542="GK",VLOOKUP(F542,'[1]2016GoalKeeper Stats'!$A$2:$S$109,2,FALSE),VLOOKUP(F542,'[1]2016Player Stats'!$A$2:$AB$830,2,FALSE))</f>
        <v>NYC</v>
      </c>
      <c r="K542">
        <f>IF(G542="GK",VLOOKUP(F542,'[1]2016GoalKeeper Stats'!$A$2:$S$109,4,FALSE),VLOOKUP(F542,'[1]2016Player Stats'!$A$2:$AB$830,4,FALSE))</f>
        <v>12</v>
      </c>
      <c r="L542">
        <f>IF(G542="GK",VLOOKUP(F542,'[1]2016GoalKeeper Stats'!$A$2:$S$109,5,FALSE),VLOOKUP(F542,'[1]2016Player Stats'!$A$2:$AB$830,5,FALSE))</f>
        <v>9</v>
      </c>
      <c r="M542">
        <f>IF(G542="GK",VLOOKUP(F542,'[1]2016GoalKeeper Stats'!$A$2:$S$109,6,FALSE),VLOOKUP(F542,'[1]2016Player Stats'!$A$2:$AB$830,6,FALSE))</f>
        <v>812</v>
      </c>
      <c r="N542">
        <f>IF(G542="GK",VLOOKUP(F542,'[1]2016GoalKeeper Stats'!$A$2:$S$109,7,FALSE),VLOOKUP(F542,'[1]2016Player Stats'!$A$2:$AB$830,7,FALSE))</f>
        <v>1</v>
      </c>
      <c r="O542">
        <f>IF(G542="GK",VLOOKUP(F542,'[1]2016GoalKeeper Stats'!$A$2:$S$109,8,FALSE),VLOOKUP(F542,'[1]2016Player Stats'!$A$2:$AB$830,8,FALSE))</f>
        <v>2</v>
      </c>
      <c r="P542">
        <f>IF(G542="GK",VLOOKUP(F542,'[1]2016GoalKeeper Stats'!$A$2:$S$109,9,FALSE),VLOOKUP(F542,'[1]2016Player Stats'!$A$2:$AB$830,9,FALSE))</f>
        <v>20</v>
      </c>
      <c r="Q542">
        <f>IF(G542="GK",VLOOKUP(F542,'[1]2016GoalKeeper Stats'!$A$2:$S$109,10,FALSE),VLOOKUP(F542,'[1]2016Player Stats'!$A$2:$AB$830,10,FALSE))</f>
        <v>7</v>
      </c>
      <c r="R542">
        <f>IF(G542="GK",VLOOKUP(F542,'[1]2016GoalKeeper Stats'!$A$2:$S$109,11,FALSE),VLOOKUP(F542,'[1]2016Player Stats'!$A$2:$AB$830,11,FALSE))</f>
        <v>1</v>
      </c>
      <c r="S542" t="str">
        <f>IF(G542="GK",VLOOKUP(F542,'[1]2016GoalKeeper Stats'!$A$2:$S$109,12,FALSE),VLOOKUP(F542,'[1]2016Player Stats'!$A$2:$AB$830,12,FALSE))</f>
        <v>0/0</v>
      </c>
      <c r="T542">
        <f>IF(G542="GK",VLOOKUP(F542,'[1]2016GoalKeeper Stats'!$A$2:$S$109,13,FALSE),VLOOKUP(F542,'[1]2016Player Stats'!$A$2:$AB$830,13,FALSE))</f>
        <v>0</v>
      </c>
      <c r="U542">
        <f>IF(G542="GK",VLOOKUP(F542,'[1]2016GoalKeeper Stats'!$A$2:$S$109,14,FALSE),VLOOKUP(F542,'[1]2016Player Stats'!$A$2:$AB$830,14,FALSE))</f>
        <v>1</v>
      </c>
      <c r="V542">
        <f>IF(G542="GK",VLOOKUP(F542,'[1]2016GoalKeeper Stats'!$A$2:$S$109,15,FALSE),VLOOKUP(F542,'[1]2016Player Stats'!$A$2:$AB$830,15,FALSE))</f>
        <v>0.11</v>
      </c>
      <c r="W542">
        <f>IF(G542="GK",VLOOKUP(F542,'[1]2016GoalKeeper Stats'!$A$2:$S$109,16,FALSE),VLOOKUP(F542,'[1]2016Player Stats'!$A$2:$AB$830,16,FALSE))</f>
        <v>5</v>
      </c>
      <c r="X542">
        <f>IF(G542="GK",VLOOKUP(F542,'[1]2016GoalKeeper Stats'!$A$2:$S$109,17,FALSE),VLOOKUP(F542,'[1]2016Player Stats'!$A$2:$AB$830,17,FALSE))</f>
        <v>0</v>
      </c>
      <c r="Y542">
        <f>IF(G542="GK",VLOOKUP(F542,'[1]2016GoalKeeper Stats'!$A$2:$S$109,18,FALSE),VLOOKUP(F542,'[1]2016Player Stats'!$A$2:$AB$830,18,FALSE))</f>
        <v>1</v>
      </c>
      <c r="Z542">
        <f>IF(G542="GK",VLOOKUP(F542,'[1]2016GoalKeeper Stats'!$A$2:$S$109,19,FALSE),VLOOKUP(F542,'[1]2016Player Stats'!$A$2:$AB$830,19,FALSE))</f>
        <v>1</v>
      </c>
      <c r="AA542">
        <f>IF(G542="GK",VLOOKUP(F542,'[1]2016GoalKeeper Stats'!$A$2:$S$109,20,FALSE),VLOOKUP(F542,'[1]2016Player Stats'!$A$2:$AB$830,20,FALSE))</f>
        <v>0.22</v>
      </c>
      <c r="AB542">
        <f>IF(G542="GK",VLOOKUP(F542,'[1]2016GoalKeeper Stats'!$A$2:$S$109,21,FALSE),VLOOKUP(F542,'[1]2016Player Stats'!$A$2:$AB$830,21,FALSE))</f>
        <v>7</v>
      </c>
      <c r="AC542">
        <f>IF(G542="GK",VLOOKUP(F542,'[1]2016GoalKeeper Stats'!$A$2:$S$109,22,FALSE),VLOOKUP(F542,'[1]2016Player Stats'!$A$2:$AB$830,22,FALSE))</f>
        <v>14</v>
      </c>
      <c r="AD542">
        <f>IF(G542="GK",VLOOKUP(F542,'[1]2016GoalKeeper Stats'!$A$2:$S$109,23,FALSE),VLOOKUP(F542,'[1]2016Player Stats'!$A$2:$AB$830,23,FALSE))</f>
        <v>0</v>
      </c>
      <c r="AE542">
        <f>IF(G542="GK",VLOOKUP(F542,'[1]2016GoalKeeper Stats'!$A$2:$S$109,24,FALSE),VLOOKUP(F542,'[1]2016Player Stats'!$A$2:$AB$830,24,FALSE))</f>
        <v>1</v>
      </c>
      <c r="AF542">
        <f>IF(G542="GK",VLOOKUP(F542,'[1]2016GoalKeeper Stats'!$A$2:$S$109,25,FALSE),VLOOKUP(F542,'[1]2016Player Stats'!$A$2:$AB$830,25,FALSE))</f>
        <v>0</v>
      </c>
      <c r="AG542">
        <f>IF(G542="GK",VLOOKUP(F542,'[1]2016GoalKeeper Stats'!$A$2:$S$109,26,FALSE),VLOOKUP(F542,'[1]2016Player Stats'!$A$2:$AB$830,26,FALSE))</f>
        <v>35</v>
      </c>
      <c r="AH542" s="51">
        <v>2016</v>
      </c>
      <c r="AI542" s="51">
        <v>34</v>
      </c>
      <c r="AJ542" s="51">
        <v>463</v>
      </c>
      <c r="AK542" s="51">
        <v>455</v>
      </c>
      <c r="AL542" s="51">
        <v>62</v>
      </c>
      <c r="AM542" s="51">
        <v>55</v>
      </c>
      <c r="AN542" s="51">
        <v>7</v>
      </c>
      <c r="AO542" s="52">
        <v>50.14</v>
      </c>
      <c r="AP542" s="52">
        <v>53.06</v>
      </c>
      <c r="AQ542" s="52">
        <v>-2.93</v>
      </c>
      <c r="AR542" s="52">
        <v>9.93</v>
      </c>
      <c r="AS542" s="51">
        <v>54</v>
      </c>
      <c r="AT542" s="52">
        <v>46.09</v>
      </c>
    </row>
    <row r="543" spans="1:46" hidden="1">
      <c r="A543">
        <v>2016</v>
      </c>
      <c r="B543" t="s">
        <v>203</v>
      </c>
      <c r="C543" t="s">
        <v>203</v>
      </c>
      <c r="D543" t="s">
        <v>1067</v>
      </c>
      <c r="E543" t="s">
        <v>1068</v>
      </c>
      <c r="F543" t="str">
        <f t="shared" si="8"/>
        <v>Giles Barnes</v>
      </c>
      <c r="G543" t="s">
        <v>936</v>
      </c>
      <c r="H543" s="143">
        <v>756250</v>
      </c>
      <c r="I543" s="143">
        <v>700000</v>
      </c>
      <c r="J543" t="str">
        <f>IF(G543="GK",VLOOKUP(F543,'[1]2016GoalKeeper Stats'!$A$2:$S$109,2,FALSE),VLOOKUP(F543,'[1]2016Player Stats'!$A$2:$AB$830,2,FALSE))</f>
        <v>HOU</v>
      </c>
      <c r="K543">
        <f>IF(G543="GK",VLOOKUP(F543,'[1]2016GoalKeeper Stats'!$A$2:$S$109,4,FALSE),VLOOKUP(F543,'[1]2016Player Stats'!$A$2:$AB$830,4,FALSE))</f>
        <v>24</v>
      </c>
      <c r="L543">
        <f>IF(G543="GK",VLOOKUP(F543,'[1]2016GoalKeeper Stats'!$A$2:$S$109,5,FALSE),VLOOKUP(F543,'[1]2016Player Stats'!$A$2:$AB$830,5,FALSE))</f>
        <v>21</v>
      </c>
      <c r="M543">
        <f>IF(G543="GK",VLOOKUP(F543,'[1]2016GoalKeeper Stats'!$A$2:$S$109,6,FALSE),VLOOKUP(F543,'[1]2016Player Stats'!$A$2:$AB$830,6,FALSE))</f>
        <v>1807</v>
      </c>
      <c r="N543">
        <f>IF(G543="GK",VLOOKUP(F543,'[1]2016GoalKeeper Stats'!$A$2:$S$109,7,FALSE),VLOOKUP(F543,'[1]2016Player Stats'!$A$2:$AB$830,7,FALSE))</f>
        <v>6</v>
      </c>
      <c r="O543">
        <f>IF(G543="GK",VLOOKUP(F543,'[1]2016GoalKeeper Stats'!$A$2:$S$109,8,FALSE),VLOOKUP(F543,'[1]2016Player Stats'!$A$2:$AB$830,8,FALSE))</f>
        <v>3</v>
      </c>
      <c r="P543">
        <f>IF(G543="GK",VLOOKUP(F543,'[1]2016GoalKeeper Stats'!$A$2:$S$109,9,FALSE),VLOOKUP(F543,'[1]2016Player Stats'!$A$2:$AB$830,9,FALSE))</f>
        <v>51</v>
      </c>
      <c r="Q543">
        <f>IF(G543="GK",VLOOKUP(F543,'[1]2016GoalKeeper Stats'!$A$2:$S$109,10,FALSE),VLOOKUP(F543,'[1]2016Player Stats'!$A$2:$AB$830,10,FALSE))</f>
        <v>19</v>
      </c>
      <c r="R543">
        <f>IF(G543="GK",VLOOKUP(F543,'[1]2016GoalKeeper Stats'!$A$2:$S$109,11,FALSE),VLOOKUP(F543,'[1]2016Player Stats'!$A$2:$AB$830,11,FALSE))</f>
        <v>3</v>
      </c>
      <c r="S543" t="str">
        <f>IF(G543="GK",VLOOKUP(F543,'[1]2016GoalKeeper Stats'!$A$2:$S$109,12,FALSE),VLOOKUP(F543,'[1]2016Player Stats'!$A$2:$AB$830,12,FALSE))</f>
        <v>0/0</v>
      </c>
      <c r="T543">
        <f>IF(G543="GK",VLOOKUP(F543,'[1]2016GoalKeeper Stats'!$A$2:$S$109,13,FALSE),VLOOKUP(F543,'[1]2016Player Stats'!$A$2:$AB$830,13,FALSE))</f>
        <v>6</v>
      </c>
      <c r="U543">
        <f>IF(G543="GK",VLOOKUP(F543,'[1]2016GoalKeeper Stats'!$A$2:$S$109,14,FALSE),VLOOKUP(F543,'[1]2016Player Stats'!$A$2:$AB$830,14,FALSE))</f>
        <v>0</v>
      </c>
      <c r="V543">
        <f>IF(G543="GK",VLOOKUP(F543,'[1]2016GoalKeeper Stats'!$A$2:$S$109,15,FALSE),VLOOKUP(F543,'[1]2016Player Stats'!$A$2:$AB$830,15,FALSE))</f>
        <v>0.3</v>
      </c>
      <c r="W543">
        <f>IF(G543="GK",VLOOKUP(F543,'[1]2016GoalKeeper Stats'!$A$2:$S$109,16,FALSE),VLOOKUP(F543,'[1]2016Player Stats'!$A$2:$AB$830,16,FALSE))</f>
        <v>11.8</v>
      </c>
      <c r="X543">
        <f>IF(G543="GK",VLOOKUP(F543,'[1]2016GoalKeeper Stats'!$A$2:$S$109,17,FALSE),VLOOKUP(F543,'[1]2016Player Stats'!$A$2:$AB$830,17,FALSE))</f>
        <v>0</v>
      </c>
      <c r="Y543">
        <f>IF(G543="GK",VLOOKUP(F543,'[1]2016GoalKeeper Stats'!$A$2:$S$109,18,FALSE),VLOOKUP(F543,'[1]2016Player Stats'!$A$2:$AB$830,18,FALSE))</f>
        <v>2</v>
      </c>
      <c r="Z543">
        <f>IF(G543="GK",VLOOKUP(F543,'[1]2016GoalKeeper Stats'!$A$2:$S$109,19,FALSE),VLOOKUP(F543,'[1]2016Player Stats'!$A$2:$AB$830,19,FALSE))</f>
        <v>1</v>
      </c>
      <c r="AA543">
        <f>IF(G543="GK",VLOOKUP(F543,'[1]2016GoalKeeper Stats'!$A$2:$S$109,20,FALSE),VLOOKUP(F543,'[1]2016Player Stats'!$A$2:$AB$830,20,FALSE))</f>
        <v>0.15</v>
      </c>
      <c r="AB543">
        <f>IF(G543="GK",VLOOKUP(F543,'[1]2016GoalKeeper Stats'!$A$2:$S$109,21,FALSE),VLOOKUP(F543,'[1]2016Player Stats'!$A$2:$AB$830,21,FALSE))</f>
        <v>27</v>
      </c>
      <c r="AC543">
        <f>IF(G543="GK",VLOOKUP(F543,'[1]2016GoalKeeper Stats'!$A$2:$S$109,22,FALSE),VLOOKUP(F543,'[1]2016Player Stats'!$A$2:$AB$830,22,FALSE))</f>
        <v>33</v>
      </c>
      <c r="AD543">
        <f>IF(G543="GK",VLOOKUP(F543,'[1]2016GoalKeeper Stats'!$A$2:$S$109,23,FALSE),VLOOKUP(F543,'[1]2016Player Stats'!$A$2:$AB$830,23,FALSE))</f>
        <v>7</v>
      </c>
      <c r="AE543">
        <f>IF(G543="GK",VLOOKUP(F543,'[1]2016GoalKeeper Stats'!$A$2:$S$109,24,FALSE),VLOOKUP(F543,'[1]2016Player Stats'!$A$2:$AB$830,24,FALSE))</f>
        <v>1</v>
      </c>
      <c r="AF543">
        <f>IF(G543="GK",VLOOKUP(F543,'[1]2016GoalKeeper Stats'!$A$2:$S$109,25,FALSE),VLOOKUP(F543,'[1]2016Player Stats'!$A$2:$AB$830,25,FALSE))</f>
        <v>0</v>
      </c>
      <c r="AG543">
        <f>IF(G543="GK",VLOOKUP(F543,'[1]2016GoalKeeper Stats'!$A$2:$S$109,26,FALSE),VLOOKUP(F543,'[1]2016Player Stats'!$A$2:$AB$830,26,FALSE))</f>
        <v>37.25</v>
      </c>
      <c r="AH543" s="51">
        <v>2016</v>
      </c>
      <c r="AI543" s="51">
        <v>34</v>
      </c>
      <c r="AJ543" s="51">
        <v>429</v>
      </c>
      <c r="AK543" s="51">
        <v>513</v>
      </c>
      <c r="AL543" s="51">
        <v>42</v>
      </c>
      <c r="AM543" s="51">
        <v>52</v>
      </c>
      <c r="AN543" s="51">
        <v>-10</v>
      </c>
      <c r="AO543" s="52">
        <v>41.34</v>
      </c>
      <c r="AP543" s="52">
        <v>53.2</v>
      </c>
      <c r="AQ543" s="52">
        <v>-11.86</v>
      </c>
      <c r="AR543" s="52">
        <v>1.86</v>
      </c>
      <c r="AS543" s="51">
        <v>39</v>
      </c>
      <c r="AT543" s="52">
        <v>39.340000000000003</v>
      </c>
    </row>
    <row r="544" spans="1:46" hidden="1">
      <c r="A544">
        <v>2016</v>
      </c>
      <c r="B544" t="s">
        <v>194</v>
      </c>
      <c r="C544" t="s">
        <v>194</v>
      </c>
      <c r="D544" t="s">
        <v>930</v>
      </c>
      <c r="E544" t="s">
        <v>931</v>
      </c>
      <c r="F544" t="str">
        <f t="shared" si="8"/>
        <v>Kyle Beckerman</v>
      </c>
      <c r="G544" t="s">
        <v>860</v>
      </c>
      <c r="H544" s="143">
        <v>750000</v>
      </c>
      <c r="I544" s="143">
        <v>675000</v>
      </c>
      <c r="J544" t="str">
        <f>IF(G544="GK",VLOOKUP(F544,'[1]2016GoalKeeper Stats'!$A$2:$S$109,2,FALSE),VLOOKUP(F544,'[1]2016Player Stats'!$A$2:$AB$830,2,FALSE))</f>
        <v>RSL</v>
      </c>
      <c r="K544">
        <f>IF(G544="GK",VLOOKUP(F544,'[1]2016GoalKeeper Stats'!$A$2:$S$109,4,FALSE),VLOOKUP(F544,'[1]2016Player Stats'!$A$2:$AB$830,4,FALSE))</f>
        <v>27</v>
      </c>
      <c r="L544">
        <f>IF(G544="GK",VLOOKUP(F544,'[1]2016GoalKeeper Stats'!$A$2:$S$109,5,FALSE),VLOOKUP(F544,'[1]2016Player Stats'!$A$2:$AB$830,5,FALSE))</f>
        <v>27</v>
      </c>
      <c r="M544">
        <f>IF(G544="GK",VLOOKUP(F544,'[1]2016GoalKeeper Stats'!$A$2:$S$109,6,FALSE),VLOOKUP(F544,'[1]2016Player Stats'!$A$2:$AB$830,6,FALSE))</f>
        <v>2367</v>
      </c>
      <c r="N544">
        <f>IF(G544="GK",VLOOKUP(F544,'[1]2016GoalKeeper Stats'!$A$2:$S$109,7,FALSE),VLOOKUP(F544,'[1]2016Player Stats'!$A$2:$AB$830,7,FALSE))</f>
        <v>0</v>
      </c>
      <c r="O544">
        <f>IF(G544="GK",VLOOKUP(F544,'[1]2016GoalKeeper Stats'!$A$2:$S$109,8,FALSE),VLOOKUP(F544,'[1]2016Player Stats'!$A$2:$AB$830,8,FALSE))</f>
        <v>1</v>
      </c>
      <c r="P544">
        <f>IF(G544="GK",VLOOKUP(F544,'[1]2016GoalKeeper Stats'!$A$2:$S$109,9,FALSE),VLOOKUP(F544,'[1]2016Player Stats'!$A$2:$AB$830,9,FALSE))</f>
        <v>43</v>
      </c>
      <c r="Q544">
        <f>IF(G544="GK",VLOOKUP(F544,'[1]2016GoalKeeper Stats'!$A$2:$S$109,10,FALSE),VLOOKUP(F544,'[1]2016Player Stats'!$A$2:$AB$830,10,FALSE))</f>
        <v>12</v>
      </c>
      <c r="R544">
        <f>IF(G544="GK",VLOOKUP(F544,'[1]2016GoalKeeper Stats'!$A$2:$S$109,11,FALSE),VLOOKUP(F544,'[1]2016Player Stats'!$A$2:$AB$830,11,FALSE))</f>
        <v>0</v>
      </c>
      <c r="S544" t="str">
        <f>IF(G544="GK",VLOOKUP(F544,'[1]2016GoalKeeper Stats'!$A$2:$S$109,12,FALSE),VLOOKUP(F544,'[1]2016Player Stats'!$A$2:$AB$830,12,FALSE))</f>
        <v>0/0</v>
      </c>
      <c r="T544">
        <f>IF(G544="GK",VLOOKUP(F544,'[1]2016GoalKeeper Stats'!$A$2:$S$109,13,FALSE),VLOOKUP(F544,'[1]2016Player Stats'!$A$2:$AB$830,13,FALSE))</f>
        <v>0</v>
      </c>
      <c r="U544">
        <f>IF(G544="GK",VLOOKUP(F544,'[1]2016GoalKeeper Stats'!$A$2:$S$109,14,FALSE),VLOOKUP(F544,'[1]2016Player Stats'!$A$2:$AB$830,14,FALSE))</f>
        <v>0</v>
      </c>
      <c r="V544">
        <f>IF(G544="GK",VLOOKUP(F544,'[1]2016GoalKeeper Stats'!$A$2:$S$109,15,FALSE),VLOOKUP(F544,'[1]2016Player Stats'!$A$2:$AB$830,15,FALSE))</f>
        <v>0</v>
      </c>
      <c r="W544">
        <f>IF(G544="GK",VLOOKUP(F544,'[1]2016GoalKeeper Stats'!$A$2:$S$109,16,FALSE),VLOOKUP(F544,'[1]2016Player Stats'!$A$2:$AB$830,16,FALSE))</f>
        <v>0</v>
      </c>
      <c r="X544">
        <f>IF(G544="GK",VLOOKUP(F544,'[1]2016GoalKeeper Stats'!$A$2:$S$109,17,FALSE),VLOOKUP(F544,'[1]2016Player Stats'!$A$2:$AB$830,17,FALSE))</f>
        <v>0</v>
      </c>
      <c r="Y544">
        <f>IF(G544="GK",VLOOKUP(F544,'[1]2016GoalKeeper Stats'!$A$2:$S$109,18,FALSE),VLOOKUP(F544,'[1]2016Player Stats'!$A$2:$AB$830,18,FALSE))</f>
        <v>0</v>
      </c>
      <c r="Z544">
        <f>IF(G544="GK",VLOOKUP(F544,'[1]2016GoalKeeper Stats'!$A$2:$S$109,19,FALSE),VLOOKUP(F544,'[1]2016Player Stats'!$A$2:$AB$830,19,FALSE))</f>
        <v>1</v>
      </c>
      <c r="AA544">
        <f>IF(G544="GK",VLOOKUP(F544,'[1]2016GoalKeeper Stats'!$A$2:$S$109,20,FALSE),VLOOKUP(F544,'[1]2016Player Stats'!$A$2:$AB$830,20,FALSE))</f>
        <v>0.04</v>
      </c>
      <c r="AB544">
        <f>IF(G544="GK",VLOOKUP(F544,'[1]2016GoalKeeper Stats'!$A$2:$S$109,21,FALSE),VLOOKUP(F544,'[1]2016Player Stats'!$A$2:$AB$830,21,FALSE))</f>
        <v>48</v>
      </c>
      <c r="AC544">
        <f>IF(G544="GK",VLOOKUP(F544,'[1]2016GoalKeeper Stats'!$A$2:$S$109,22,FALSE),VLOOKUP(F544,'[1]2016Player Stats'!$A$2:$AB$830,22,FALSE))</f>
        <v>27</v>
      </c>
      <c r="AD544">
        <f>IF(G544="GK",VLOOKUP(F544,'[1]2016GoalKeeper Stats'!$A$2:$S$109,23,FALSE),VLOOKUP(F544,'[1]2016Player Stats'!$A$2:$AB$830,23,FALSE))</f>
        <v>0</v>
      </c>
      <c r="AE544">
        <f>IF(G544="GK",VLOOKUP(F544,'[1]2016GoalKeeper Stats'!$A$2:$S$109,24,FALSE),VLOOKUP(F544,'[1]2016Player Stats'!$A$2:$AB$830,24,FALSE))</f>
        <v>8</v>
      </c>
      <c r="AF544">
        <f>IF(G544="GK",VLOOKUP(F544,'[1]2016GoalKeeper Stats'!$A$2:$S$109,25,FALSE),VLOOKUP(F544,'[1]2016Player Stats'!$A$2:$AB$830,25,FALSE))</f>
        <v>1</v>
      </c>
      <c r="AG544">
        <f>IF(G544="GK",VLOOKUP(F544,'[1]2016GoalKeeper Stats'!$A$2:$S$109,26,FALSE),VLOOKUP(F544,'[1]2016Player Stats'!$A$2:$AB$830,26,FALSE))</f>
        <v>27.91</v>
      </c>
      <c r="AH544" s="51">
        <v>2016</v>
      </c>
      <c r="AI544" s="51">
        <v>34</v>
      </c>
      <c r="AJ544" s="51">
        <v>420</v>
      </c>
      <c r="AK544" s="51">
        <v>427</v>
      </c>
      <c r="AL544" s="51">
        <v>42</v>
      </c>
      <c r="AM544" s="51">
        <v>44</v>
      </c>
      <c r="AN544" s="51">
        <v>-2</v>
      </c>
      <c r="AO544" s="52">
        <v>44.05</v>
      </c>
      <c r="AP544" s="52">
        <v>49.72</v>
      </c>
      <c r="AQ544" s="52">
        <v>-5.67</v>
      </c>
      <c r="AR544" s="52">
        <v>3.67</v>
      </c>
      <c r="AS544" s="51">
        <v>46</v>
      </c>
      <c r="AT544" s="52">
        <v>44.04</v>
      </c>
    </row>
    <row r="545" spans="1:46" hidden="1">
      <c r="A545">
        <v>2016</v>
      </c>
      <c r="B545" t="s">
        <v>924</v>
      </c>
      <c r="C545" t="s">
        <v>924</v>
      </c>
      <c r="D545" t="s">
        <v>932</v>
      </c>
      <c r="E545" t="s">
        <v>933</v>
      </c>
      <c r="F545" t="str">
        <f t="shared" si="8"/>
        <v>Matt Besler</v>
      </c>
      <c r="G545" t="s">
        <v>893</v>
      </c>
      <c r="H545" s="143">
        <v>733250</v>
      </c>
      <c r="I545" s="143">
        <v>700000</v>
      </c>
      <c r="J545" t="str">
        <f>IF(G545="GK",VLOOKUP(F545,'[1]2016GoalKeeper Stats'!$A$2:$S$109,2,FALSE),VLOOKUP(F545,'[1]2016Player Stats'!$A$2:$AB$830,2,FALSE))</f>
        <v>SKC</v>
      </c>
      <c r="K545">
        <f>IF(G545="GK",VLOOKUP(F545,'[1]2016GoalKeeper Stats'!$A$2:$S$109,4,FALSE),VLOOKUP(F545,'[1]2016Player Stats'!$A$2:$AB$830,4,FALSE))</f>
        <v>18</v>
      </c>
      <c r="L545">
        <f>IF(G545="GK",VLOOKUP(F545,'[1]2016GoalKeeper Stats'!$A$2:$S$109,5,FALSE),VLOOKUP(F545,'[1]2016Player Stats'!$A$2:$AB$830,5,FALSE))</f>
        <v>17</v>
      </c>
      <c r="M545">
        <f>IF(G545="GK",VLOOKUP(F545,'[1]2016GoalKeeper Stats'!$A$2:$S$109,6,FALSE),VLOOKUP(F545,'[1]2016Player Stats'!$A$2:$AB$830,6,FALSE))</f>
        <v>1546</v>
      </c>
      <c r="N545">
        <f>IF(G545="GK",VLOOKUP(F545,'[1]2016GoalKeeper Stats'!$A$2:$S$109,7,FALSE),VLOOKUP(F545,'[1]2016Player Stats'!$A$2:$AB$830,7,FALSE))</f>
        <v>1</v>
      </c>
      <c r="O545">
        <f>IF(G545="GK",VLOOKUP(F545,'[1]2016GoalKeeper Stats'!$A$2:$S$109,8,FALSE),VLOOKUP(F545,'[1]2016Player Stats'!$A$2:$AB$830,8,FALSE))</f>
        <v>1</v>
      </c>
      <c r="P545">
        <f>IF(G545="GK",VLOOKUP(F545,'[1]2016GoalKeeper Stats'!$A$2:$S$109,9,FALSE),VLOOKUP(F545,'[1]2016Player Stats'!$A$2:$AB$830,9,FALSE))</f>
        <v>3</v>
      </c>
      <c r="Q545">
        <f>IF(G545="GK",VLOOKUP(F545,'[1]2016GoalKeeper Stats'!$A$2:$S$109,10,FALSE),VLOOKUP(F545,'[1]2016Player Stats'!$A$2:$AB$830,10,FALSE))</f>
        <v>1</v>
      </c>
      <c r="R545">
        <f>IF(G545="GK",VLOOKUP(F545,'[1]2016GoalKeeper Stats'!$A$2:$S$109,11,FALSE),VLOOKUP(F545,'[1]2016Player Stats'!$A$2:$AB$830,11,FALSE))</f>
        <v>1</v>
      </c>
      <c r="S545" t="str">
        <f>IF(G545="GK",VLOOKUP(F545,'[1]2016GoalKeeper Stats'!$A$2:$S$109,12,FALSE),VLOOKUP(F545,'[1]2016Player Stats'!$A$2:$AB$830,12,FALSE))</f>
        <v>0/0</v>
      </c>
      <c r="T545">
        <f>IF(G545="GK",VLOOKUP(F545,'[1]2016GoalKeeper Stats'!$A$2:$S$109,13,FALSE),VLOOKUP(F545,'[1]2016Player Stats'!$A$2:$AB$830,13,FALSE))</f>
        <v>1</v>
      </c>
      <c r="U545">
        <f>IF(G545="GK",VLOOKUP(F545,'[1]2016GoalKeeper Stats'!$A$2:$S$109,14,FALSE),VLOOKUP(F545,'[1]2016Player Stats'!$A$2:$AB$830,14,FALSE))</f>
        <v>0</v>
      </c>
      <c r="V545">
        <f>IF(G545="GK",VLOOKUP(F545,'[1]2016GoalKeeper Stats'!$A$2:$S$109,15,FALSE),VLOOKUP(F545,'[1]2016Player Stats'!$A$2:$AB$830,15,FALSE))</f>
        <v>0.06</v>
      </c>
      <c r="W545">
        <f>IF(G545="GK",VLOOKUP(F545,'[1]2016GoalKeeper Stats'!$A$2:$S$109,16,FALSE),VLOOKUP(F545,'[1]2016Player Stats'!$A$2:$AB$830,16,FALSE))</f>
        <v>33.299999999999997</v>
      </c>
      <c r="X545">
        <f>IF(G545="GK",VLOOKUP(F545,'[1]2016GoalKeeper Stats'!$A$2:$S$109,17,FALSE),VLOOKUP(F545,'[1]2016Player Stats'!$A$2:$AB$830,17,FALSE))</f>
        <v>0</v>
      </c>
      <c r="Y545">
        <f>IF(G545="GK",VLOOKUP(F545,'[1]2016GoalKeeper Stats'!$A$2:$S$109,18,FALSE),VLOOKUP(F545,'[1]2016Player Stats'!$A$2:$AB$830,18,FALSE))</f>
        <v>1</v>
      </c>
      <c r="Z545">
        <f>IF(G545="GK",VLOOKUP(F545,'[1]2016GoalKeeper Stats'!$A$2:$S$109,19,FALSE),VLOOKUP(F545,'[1]2016Player Stats'!$A$2:$AB$830,19,FALSE))</f>
        <v>0</v>
      </c>
      <c r="AA545">
        <f>IF(G545="GK",VLOOKUP(F545,'[1]2016GoalKeeper Stats'!$A$2:$S$109,20,FALSE),VLOOKUP(F545,'[1]2016Player Stats'!$A$2:$AB$830,20,FALSE))</f>
        <v>0.06</v>
      </c>
      <c r="AB545">
        <f>IF(G545="GK",VLOOKUP(F545,'[1]2016GoalKeeper Stats'!$A$2:$S$109,21,FALSE),VLOOKUP(F545,'[1]2016Player Stats'!$A$2:$AB$830,21,FALSE))</f>
        <v>14</v>
      </c>
      <c r="AC545">
        <f>IF(G545="GK",VLOOKUP(F545,'[1]2016GoalKeeper Stats'!$A$2:$S$109,22,FALSE),VLOOKUP(F545,'[1]2016Player Stats'!$A$2:$AB$830,22,FALSE))</f>
        <v>7</v>
      </c>
      <c r="AD545">
        <f>IF(G545="GK",VLOOKUP(F545,'[1]2016GoalKeeper Stats'!$A$2:$S$109,23,FALSE),VLOOKUP(F545,'[1]2016Player Stats'!$A$2:$AB$830,23,FALSE))</f>
        <v>0</v>
      </c>
      <c r="AE545">
        <f>IF(G545="GK",VLOOKUP(F545,'[1]2016GoalKeeper Stats'!$A$2:$S$109,24,FALSE),VLOOKUP(F545,'[1]2016Player Stats'!$A$2:$AB$830,24,FALSE))</f>
        <v>4</v>
      </c>
      <c r="AF545">
        <f>IF(G545="GK",VLOOKUP(F545,'[1]2016GoalKeeper Stats'!$A$2:$S$109,25,FALSE),VLOOKUP(F545,'[1]2016Player Stats'!$A$2:$AB$830,25,FALSE))</f>
        <v>0</v>
      </c>
      <c r="AG545">
        <f>IF(G545="GK",VLOOKUP(F545,'[1]2016GoalKeeper Stats'!$A$2:$S$109,26,FALSE),VLOOKUP(F545,'[1]2016Player Stats'!$A$2:$AB$830,26,FALSE))</f>
        <v>33.33</v>
      </c>
      <c r="AH545" s="51">
        <v>2016</v>
      </c>
      <c r="AI545" s="51">
        <v>34</v>
      </c>
      <c r="AJ545" s="51">
        <v>478</v>
      </c>
      <c r="AK545" s="51">
        <v>323</v>
      </c>
      <c r="AL545" s="51">
        <v>42</v>
      </c>
      <c r="AM545" s="51">
        <v>38</v>
      </c>
      <c r="AN545" s="51">
        <v>4</v>
      </c>
      <c r="AO545" s="52">
        <v>46.12</v>
      </c>
      <c r="AP545" s="52">
        <v>37.799999999999997</v>
      </c>
      <c r="AQ545" s="52">
        <v>8.32</v>
      </c>
      <c r="AR545" s="52">
        <v>-4.32</v>
      </c>
      <c r="AS545" s="51">
        <v>47</v>
      </c>
      <c r="AT545" s="52">
        <v>51.54</v>
      </c>
    </row>
    <row r="546" spans="1:46" hidden="1">
      <c r="A546">
        <v>2016</v>
      </c>
      <c r="B546" t="s">
        <v>924</v>
      </c>
      <c r="C546" t="s">
        <v>924</v>
      </c>
      <c r="D546" t="s">
        <v>934</v>
      </c>
      <c r="E546" t="s">
        <v>935</v>
      </c>
      <c r="F546" t="str">
        <f t="shared" si="8"/>
        <v>Graham Zusi</v>
      </c>
      <c r="G546" t="s">
        <v>860</v>
      </c>
      <c r="H546" s="143">
        <v>732102</v>
      </c>
      <c r="I546" s="143">
        <v>700000</v>
      </c>
      <c r="J546" t="str">
        <f>IF(G546="GK",VLOOKUP(F546,'[1]2016GoalKeeper Stats'!$A$2:$S$109,2,FALSE),VLOOKUP(F546,'[1]2016Player Stats'!$A$2:$AB$830,2,FALSE))</f>
        <v>SKC</v>
      </c>
      <c r="K546">
        <f>IF(G546="GK",VLOOKUP(F546,'[1]2016GoalKeeper Stats'!$A$2:$S$109,4,FALSE),VLOOKUP(F546,'[1]2016Player Stats'!$A$2:$AB$830,4,FALSE))</f>
        <v>21</v>
      </c>
      <c r="L546">
        <f>IF(G546="GK",VLOOKUP(F546,'[1]2016GoalKeeper Stats'!$A$2:$S$109,5,FALSE),VLOOKUP(F546,'[1]2016Player Stats'!$A$2:$AB$830,5,FALSE))</f>
        <v>18</v>
      </c>
      <c r="M546">
        <f>IF(G546="GK",VLOOKUP(F546,'[1]2016GoalKeeper Stats'!$A$2:$S$109,6,FALSE),VLOOKUP(F546,'[1]2016Player Stats'!$A$2:$AB$830,6,FALSE))</f>
        <v>1651</v>
      </c>
      <c r="N546">
        <f>IF(G546="GK",VLOOKUP(F546,'[1]2016GoalKeeper Stats'!$A$2:$S$109,7,FALSE),VLOOKUP(F546,'[1]2016Player Stats'!$A$2:$AB$830,7,FALSE))</f>
        <v>2</v>
      </c>
      <c r="O546">
        <f>IF(G546="GK",VLOOKUP(F546,'[1]2016GoalKeeper Stats'!$A$2:$S$109,8,FALSE),VLOOKUP(F546,'[1]2016Player Stats'!$A$2:$AB$830,8,FALSE))</f>
        <v>4</v>
      </c>
      <c r="P546">
        <f>IF(G546="GK",VLOOKUP(F546,'[1]2016GoalKeeper Stats'!$A$2:$S$109,9,FALSE),VLOOKUP(F546,'[1]2016Player Stats'!$A$2:$AB$830,9,FALSE))</f>
        <v>29</v>
      </c>
      <c r="Q546">
        <f>IF(G546="GK",VLOOKUP(F546,'[1]2016GoalKeeper Stats'!$A$2:$S$109,10,FALSE),VLOOKUP(F546,'[1]2016Player Stats'!$A$2:$AB$830,10,FALSE))</f>
        <v>10</v>
      </c>
      <c r="R546">
        <f>IF(G546="GK",VLOOKUP(F546,'[1]2016GoalKeeper Stats'!$A$2:$S$109,11,FALSE),VLOOKUP(F546,'[1]2016Player Stats'!$A$2:$AB$830,11,FALSE))</f>
        <v>0</v>
      </c>
      <c r="S546" t="str">
        <f>IF(G546="GK",VLOOKUP(F546,'[1]2016GoalKeeper Stats'!$A$2:$S$109,12,FALSE),VLOOKUP(F546,'[1]2016Player Stats'!$A$2:$AB$830,12,FALSE))</f>
        <v>0/0</v>
      </c>
      <c r="T546">
        <f>IF(G546="GK",VLOOKUP(F546,'[1]2016GoalKeeper Stats'!$A$2:$S$109,13,FALSE),VLOOKUP(F546,'[1]2016Player Stats'!$A$2:$AB$830,13,FALSE))</f>
        <v>2</v>
      </c>
      <c r="U546">
        <f>IF(G546="GK",VLOOKUP(F546,'[1]2016GoalKeeper Stats'!$A$2:$S$109,14,FALSE),VLOOKUP(F546,'[1]2016Player Stats'!$A$2:$AB$830,14,FALSE))</f>
        <v>0</v>
      </c>
      <c r="V546">
        <f>IF(G546="GK",VLOOKUP(F546,'[1]2016GoalKeeper Stats'!$A$2:$S$109,15,FALSE),VLOOKUP(F546,'[1]2016Player Stats'!$A$2:$AB$830,15,FALSE))</f>
        <v>0.11</v>
      </c>
      <c r="W546">
        <f>IF(G546="GK",VLOOKUP(F546,'[1]2016GoalKeeper Stats'!$A$2:$S$109,16,FALSE),VLOOKUP(F546,'[1]2016Player Stats'!$A$2:$AB$830,16,FALSE))</f>
        <v>6.9</v>
      </c>
      <c r="X546">
        <f>IF(G546="GK",VLOOKUP(F546,'[1]2016GoalKeeper Stats'!$A$2:$S$109,17,FALSE),VLOOKUP(F546,'[1]2016Player Stats'!$A$2:$AB$830,17,FALSE))</f>
        <v>3</v>
      </c>
      <c r="Y546">
        <f>IF(G546="GK",VLOOKUP(F546,'[1]2016GoalKeeper Stats'!$A$2:$S$109,18,FALSE),VLOOKUP(F546,'[1]2016Player Stats'!$A$2:$AB$830,18,FALSE))</f>
        <v>3</v>
      </c>
      <c r="Z546">
        <f>IF(G546="GK",VLOOKUP(F546,'[1]2016GoalKeeper Stats'!$A$2:$S$109,19,FALSE),VLOOKUP(F546,'[1]2016Player Stats'!$A$2:$AB$830,19,FALSE))</f>
        <v>1</v>
      </c>
      <c r="AA546">
        <f>IF(G546="GK",VLOOKUP(F546,'[1]2016GoalKeeper Stats'!$A$2:$S$109,20,FALSE),VLOOKUP(F546,'[1]2016Player Stats'!$A$2:$AB$830,20,FALSE))</f>
        <v>0.22</v>
      </c>
      <c r="AB546">
        <f>IF(G546="GK",VLOOKUP(F546,'[1]2016GoalKeeper Stats'!$A$2:$S$109,21,FALSE),VLOOKUP(F546,'[1]2016Player Stats'!$A$2:$AB$830,21,FALSE))</f>
        <v>13</v>
      </c>
      <c r="AC546">
        <f>IF(G546="GK",VLOOKUP(F546,'[1]2016GoalKeeper Stats'!$A$2:$S$109,22,FALSE),VLOOKUP(F546,'[1]2016Player Stats'!$A$2:$AB$830,22,FALSE))</f>
        <v>18</v>
      </c>
      <c r="AD546">
        <f>IF(G546="GK",VLOOKUP(F546,'[1]2016GoalKeeper Stats'!$A$2:$S$109,23,FALSE),VLOOKUP(F546,'[1]2016Player Stats'!$A$2:$AB$830,23,FALSE))</f>
        <v>5</v>
      </c>
      <c r="AE546">
        <f>IF(G546="GK",VLOOKUP(F546,'[1]2016GoalKeeper Stats'!$A$2:$S$109,24,FALSE),VLOOKUP(F546,'[1]2016Player Stats'!$A$2:$AB$830,24,FALSE))</f>
        <v>1</v>
      </c>
      <c r="AF546">
        <f>IF(G546="GK",VLOOKUP(F546,'[1]2016GoalKeeper Stats'!$A$2:$S$109,25,FALSE),VLOOKUP(F546,'[1]2016Player Stats'!$A$2:$AB$830,25,FALSE))</f>
        <v>0</v>
      </c>
      <c r="AG546">
        <f>IF(G546="GK",VLOOKUP(F546,'[1]2016GoalKeeper Stats'!$A$2:$S$109,26,FALSE),VLOOKUP(F546,'[1]2016Player Stats'!$A$2:$AB$830,26,FALSE))</f>
        <v>34.479999999999997</v>
      </c>
      <c r="AH546" s="51">
        <v>2016</v>
      </c>
      <c r="AI546" s="51">
        <v>34</v>
      </c>
      <c r="AJ546" s="51">
        <v>478</v>
      </c>
      <c r="AK546" s="51">
        <v>323</v>
      </c>
      <c r="AL546" s="51">
        <v>42</v>
      </c>
      <c r="AM546" s="51">
        <v>38</v>
      </c>
      <c r="AN546" s="51">
        <v>4</v>
      </c>
      <c r="AO546" s="52">
        <v>46.12</v>
      </c>
      <c r="AP546" s="52">
        <v>37.799999999999997</v>
      </c>
      <c r="AQ546" s="52">
        <v>8.32</v>
      </c>
      <c r="AR546" s="52">
        <v>-4.32</v>
      </c>
      <c r="AS546" s="51">
        <v>47</v>
      </c>
      <c r="AT546" s="52">
        <v>51.54</v>
      </c>
    </row>
    <row r="547" spans="1:46" hidden="1">
      <c r="A547">
        <v>2016</v>
      </c>
      <c r="B547" t="s">
        <v>896</v>
      </c>
      <c r="C547" t="s">
        <v>896</v>
      </c>
      <c r="D547" t="s">
        <v>1697</v>
      </c>
      <c r="E547" t="s">
        <v>1698</v>
      </c>
      <c r="F547" t="str">
        <f t="shared" si="8"/>
        <v>Henok Goitom</v>
      </c>
      <c r="G547" t="s">
        <v>875</v>
      </c>
      <c r="H547" s="143">
        <v>729300</v>
      </c>
      <c r="I547" s="143">
        <v>682800</v>
      </c>
      <c r="J547" t="str">
        <f>IF(G547="GK",VLOOKUP(F547,'[1]2016GoalKeeper Stats'!$A$2:$S$109,2,FALSE),VLOOKUP(F547,'[1]2016Player Stats'!$A$2:$AB$830,2,FALSE))</f>
        <v xml:space="preserve">SJ </v>
      </c>
      <c r="K547">
        <f>IF(G547="GK",VLOOKUP(F547,'[1]2016GoalKeeper Stats'!$A$2:$S$109,4,FALSE),VLOOKUP(F547,'[1]2016Player Stats'!$A$2:$AB$830,4,FALSE))</f>
        <v>8</v>
      </c>
      <c r="L547">
        <f>IF(G547="GK",VLOOKUP(F547,'[1]2016GoalKeeper Stats'!$A$2:$S$109,5,FALSE),VLOOKUP(F547,'[1]2016Player Stats'!$A$2:$AB$830,5,FALSE))</f>
        <v>3</v>
      </c>
      <c r="M547">
        <f>IF(G547="GK",VLOOKUP(F547,'[1]2016GoalKeeper Stats'!$A$2:$S$109,6,FALSE),VLOOKUP(F547,'[1]2016Player Stats'!$A$2:$AB$830,6,FALSE))</f>
        <v>416</v>
      </c>
      <c r="N547">
        <f>IF(G547="GK",VLOOKUP(F547,'[1]2016GoalKeeper Stats'!$A$2:$S$109,7,FALSE),VLOOKUP(F547,'[1]2016Player Stats'!$A$2:$AB$830,7,FALSE))</f>
        <v>0</v>
      </c>
      <c r="O547">
        <f>IF(G547="GK",VLOOKUP(F547,'[1]2016GoalKeeper Stats'!$A$2:$S$109,8,FALSE),VLOOKUP(F547,'[1]2016Player Stats'!$A$2:$AB$830,8,FALSE))</f>
        <v>1</v>
      </c>
      <c r="P547">
        <f>IF(G547="GK",VLOOKUP(F547,'[1]2016GoalKeeper Stats'!$A$2:$S$109,9,FALSE),VLOOKUP(F547,'[1]2016Player Stats'!$A$2:$AB$830,9,FALSE))</f>
        <v>14</v>
      </c>
      <c r="Q547">
        <f>IF(G547="GK",VLOOKUP(F547,'[1]2016GoalKeeper Stats'!$A$2:$S$109,10,FALSE),VLOOKUP(F547,'[1]2016Player Stats'!$A$2:$AB$830,10,FALSE))</f>
        <v>2</v>
      </c>
      <c r="R547">
        <f>IF(G547="GK",VLOOKUP(F547,'[1]2016GoalKeeper Stats'!$A$2:$S$109,11,FALSE),VLOOKUP(F547,'[1]2016Player Stats'!$A$2:$AB$830,11,FALSE))</f>
        <v>0</v>
      </c>
      <c r="S547" t="str">
        <f>IF(G547="GK",VLOOKUP(F547,'[1]2016GoalKeeper Stats'!$A$2:$S$109,12,FALSE),VLOOKUP(F547,'[1]2016Player Stats'!$A$2:$AB$830,12,FALSE))</f>
        <v>0/0</v>
      </c>
      <c r="T547">
        <f>IF(G547="GK",VLOOKUP(F547,'[1]2016GoalKeeper Stats'!$A$2:$S$109,13,FALSE),VLOOKUP(F547,'[1]2016Player Stats'!$A$2:$AB$830,13,FALSE))</f>
        <v>0</v>
      </c>
      <c r="U547">
        <f>IF(G547="GK",VLOOKUP(F547,'[1]2016GoalKeeper Stats'!$A$2:$S$109,14,FALSE),VLOOKUP(F547,'[1]2016Player Stats'!$A$2:$AB$830,14,FALSE))</f>
        <v>0</v>
      </c>
      <c r="V547">
        <f>IF(G547="GK",VLOOKUP(F547,'[1]2016GoalKeeper Stats'!$A$2:$S$109,15,FALSE),VLOOKUP(F547,'[1]2016Player Stats'!$A$2:$AB$830,15,FALSE))</f>
        <v>0</v>
      </c>
      <c r="W547">
        <f>IF(G547="GK",VLOOKUP(F547,'[1]2016GoalKeeper Stats'!$A$2:$S$109,16,FALSE),VLOOKUP(F547,'[1]2016Player Stats'!$A$2:$AB$830,16,FALSE))</f>
        <v>0</v>
      </c>
      <c r="X547">
        <f>IF(G547="GK",VLOOKUP(F547,'[1]2016GoalKeeper Stats'!$A$2:$S$109,17,FALSE),VLOOKUP(F547,'[1]2016Player Stats'!$A$2:$AB$830,17,FALSE))</f>
        <v>0</v>
      </c>
      <c r="Y547">
        <f>IF(G547="GK",VLOOKUP(F547,'[1]2016GoalKeeper Stats'!$A$2:$S$109,18,FALSE),VLOOKUP(F547,'[1]2016Player Stats'!$A$2:$AB$830,18,FALSE))</f>
        <v>1</v>
      </c>
      <c r="Z547">
        <f>IF(G547="GK",VLOOKUP(F547,'[1]2016GoalKeeper Stats'!$A$2:$S$109,19,FALSE),VLOOKUP(F547,'[1]2016Player Stats'!$A$2:$AB$830,19,FALSE))</f>
        <v>0</v>
      </c>
      <c r="AA547">
        <f>IF(G547="GK",VLOOKUP(F547,'[1]2016GoalKeeper Stats'!$A$2:$S$109,20,FALSE),VLOOKUP(F547,'[1]2016Player Stats'!$A$2:$AB$830,20,FALSE))</f>
        <v>0.22</v>
      </c>
      <c r="AB547">
        <f>IF(G547="GK",VLOOKUP(F547,'[1]2016GoalKeeper Stats'!$A$2:$S$109,21,FALSE),VLOOKUP(F547,'[1]2016Player Stats'!$A$2:$AB$830,21,FALSE))</f>
        <v>6</v>
      </c>
      <c r="AC547">
        <f>IF(G547="GK",VLOOKUP(F547,'[1]2016GoalKeeper Stats'!$A$2:$S$109,22,FALSE),VLOOKUP(F547,'[1]2016Player Stats'!$A$2:$AB$830,22,FALSE))</f>
        <v>6</v>
      </c>
      <c r="AD547">
        <f>IF(G547="GK",VLOOKUP(F547,'[1]2016GoalKeeper Stats'!$A$2:$S$109,23,FALSE),VLOOKUP(F547,'[1]2016Player Stats'!$A$2:$AB$830,23,FALSE))</f>
        <v>2</v>
      </c>
      <c r="AE547">
        <f>IF(G547="GK",VLOOKUP(F547,'[1]2016GoalKeeper Stats'!$A$2:$S$109,24,FALSE),VLOOKUP(F547,'[1]2016Player Stats'!$A$2:$AB$830,24,FALSE))</f>
        <v>1</v>
      </c>
      <c r="AF547">
        <f>IF(G547="GK",VLOOKUP(F547,'[1]2016GoalKeeper Stats'!$A$2:$S$109,25,FALSE),VLOOKUP(F547,'[1]2016Player Stats'!$A$2:$AB$830,25,FALSE))</f>
        <v>0</v>
      </c>
      <c r="AG547">
        <f>IF(G547="GK",VLOOKUP(F547,'[1]2016GoalKeeper Stats'!$A$2:$S$109,26,FALSE),VLOOKUP(F547,'[1]2016Player Stats'!$A$2:$AB$830,26,FALSE))</f>
        <v>14.29</v>
      </c>
      <c r="AH547" s="51">
        <v>2016</v>
      </c>
      <c r="AI547" s="51">
        <v>34</v>
      </c>
      <c r="AJ547" s="51">
        <v>409</v>
      </c>
      <c r="AK547" s="51">
        <v>411</v>
      </c>
      <c r="AL547" s="51">
        <v>32</v>
      </c>
      <c r="AM547" s="51">
        <v>38</v>
      </c>
      <c r="AN547" s="51">
        <v>-6</v>
      </c>
      <c r="AO547" s="52">
        <v>41.48</v>
      </c>
      <c r="AP547" s="52">
        <v>41.27</v>
      </c>
      <c r="AQ547" s="52">
        <v>0.21</v>
      </c>
      <c r="AR547" s="52">
        <v>-6.21</v>
      </c>
      <c r="AS547" s="51">
        <v>38</v>
      </c>
      <c r="AT547" s="52">
        <v>45.9</v>
      </c>
    </row>
    <row r="548" spans="1:46" hidden="1">
      <c r="A548">
        <v>2016</v>
      </c>
      <c r="B548" t="s">
        <v>203</v>
      </c>
      <c r="C548" t="s">
        <v>203</v>
      </c>
      <c r="D548" t="s">
        <v>1014</v>
      </c>
      <c r="E548" t="s">
        <v>1015</v>
      </c>
      <c r="F548" t="str">
        <f t="shared" si="8"/>
        <v>Matias Laba</v>
      </c>
      <c r="G548" t="s">
        <v>860</v>
      </c>
      <c r="H548" s="143">
        <v>720500</v>
      </c>
      <c r="I548" s="143">
        <v>560000</v>
      </c>
      <c r="J548" t="str">
        <f>IF(G548="GK",VLOOKUP(F548,'[1]2016GoalKeeper Stats'!$A$2:$S$109,2,FALSE),VLOOKUP(F548,'[1]2016Player Stats'!$A$2:$AB$830,2,FALSE))</f>
        <v>VAN</v>
      </c>
      <c r="K548">
        <f>IF(G548="GK",VLOOKUP(F548,'[1]2016GoalKeeper Stats'!$A$2:$S$109,4,FALSE),VLOOKUP(F548,'[1]2016Player Stats'!$A$2:$AB$830,4,FALSE))</f>
        <v>32</v>
      </c>
      <c r="L548">
        <f>IF(G548="GK",VLOOKUP(F548,'[1]2016GoalKeeper Stats'!$A$2:$S$109,5,FALSE),VLOOKUP(F548,'[1]2016Player Stats'!$A$2:$AB$830,5,FALSE))</f>
        <v>32</v>
      </c>
      <c r="M548">
        <f>IF(G548="GK",VLOOKUP(F548,'[1]2016GoalKeeper Stats'!$A$2:$S$109,6,FALSE),VLOOKUP(F548,'[1]2016Player Stats'!$A$2:$AB$830,6,FALSE))</f>
        <v>2729</v>
      </c>
      <c r="N548">
        <f>IF(G548="GK",VLOOKUP(F548,'[1]2016GoalKeeper Stats'!$A$2:$S$109,7,FALSE),VLOOKUP(F548,'[1]2016Player Stats'!$A$2:$AB$830,7,FALSE))</f>
        <v>0</v>
      </c>
      <c r="O548">
        <f>IF(G548="GK",VLOOKUP(F548,'[1]2016GoalKeeper Stats'!$A$2:$S$109,8,FALSE),VLOOKUP(F548,'[1]2016Player Stats'!$A$2:$AB$830,8,FALSE))</f>
        <v>0</v>
      </c>
      <c r="P548">
        <f>IF(G548="GK",VLOOKUP(F548,'[1]2016GoalKeeper Stats'!$A$2:$S$109,9,FALSE),VLOOKUP(F548,'[1]2016Player Stats'!$A$2:$AB$830,9,FALSE))</f>
        <v>10</v>
      </c>
      <c r="Q548">
        <f>IF(G548="GK",VLOOKUP(F548,'[1]2016GoalKeeper Stats'!$A$2:$S$109,10,FALSE),VLOOKUP(F548,'[1]2016Player Stats'!$A$2:$AB$830,10,FALSE))</f>
        <v>4</v>
      </c>
      <c r="R548">
        <f>IF(G548="GK",VLOOKUP(F548,'[1]2016GoalKeeper Stats'!$A$2:$S$109,11,FALSE),VLOOKUP(F548,'[1]2016Player Stats'!$A$2:$AB$830,11,FALSE))</f>
        <v>0</v>
      </c>
      <c r="S548" t="str">
        <f>IF(G548="GK",VLOOKUP(F548,'[1]2016GoalKeeper Stats'!$A$2:$S$109,12,FALSE),VLOOKUP(F548,'[1]2016Player Stats'!$A$2:$AB$830,12,FALSE))</f>
        <v>0/0</v>
      </c>
      <c r="T548">
        <f>IF(G548="GK",VLOOKUP(F548,'[1]2016GoalKeeper Stats'!$A$2:$S$109,13,FALSE),VLOOKUP(F548,'[1]2016Player Stats'!$A$2:$AB$830,13,FALSE))</f>
        <v>0</v>
      </c>
      <c r="U548">
        <f>IF(G548="GK",VLOOKUP(F548,'[1]2016GoalKeeper Stats'!$A$2:$S$109,14,FALSE),VLOOKUP(F548,'[1]2016Player Stats'!$A$2:$AB$830,14,FALSE))</f>
        <v>0</v>
      </c>
      <c r="V548">
        <f>IF(G548="GK",VLOOKUP(F548,'[1]2016GoalKeeper Stats'!$A$2:$S$109,15,FALSE),VLOOKUP(F548,'[1]2016Player Stats'!$A$2:$AB$830,15,FALSE))</f>
        <v>0</v>
      </c>
      <c r="W548">
        <f>IF(G548="GK",VLOOKUP(F548,'[1]2016GoalKeeper Stats'!$A$2:$S$109,16,FALSE),VLOOKUP(F548,'[1]2016Player Stats'!$A$2:$AB$830,16,FALSE))</f>
        <v>0</v>
      </c>
      <c r="X548">
        <f>IF(G548="GK",VLOOKUP(F548,'[1]2016GoalKeeper Stats'!$A$2:$S$109,17,FALSE),VLOOKUP(F548,'[1]2016Player Stats'!$A$2:$AB$830,17,FALSE))</f>
        <v>0</v>
      </c>
      <c r="Y548">
        <f>IF(G548="GK",VLOOKUP(F548,'[1]2016GoalKeeper Stats'!$A$2:$S$109,18,FALSE),VLOOKUP(F548,'[1]2016Player Stats'!$A$2:$AB$830,18,FALSE))</f>
        <v>0</v>
      </c>
      <c r="Z548">
        <f>IF(G548="GK",VLOOKUP(F548,'[1]2016GoalKeeper Stats'!$A$2:$S$109,19,FALSE),VLOOKUP(F548,'[1]2016Player Stats'!$A$2:$AB$830,19,FALSE))</f>
        <v>0</v>
      </c>
      <c r="AA548">
        <f>IF(G548="GK",VLOOKUP(F548,'[1]2016GoalKeeper Stats'!$A$2:$S$109,20,FALSE),VLOOKUP(F548,'[1]2016Player Stats'!$A$2:$AB$830,20,FALSE))</f>
        <v>0</v>
      </c>
      <c r="AB548">
        <f>IF(G548="GK",VLOOKUP(F548,'[1]2016GoalKeeper Stats'!$A$2:$S$109,21,FALSE),VLOOKUP(F548,'[1]2016Player Stats'!$A$2:$AB$830,21,FALSE))</f>
        <v>71</v>
      </c>
      <c r="AC548">
        <f>IF(G548="GK",VLOOKUP(F548,'[1]2016GoalKeeper Stats'!$A$2:$S$109,22,FALSE),VLOOKUP(F548,'[1]2016Player Stats'!$A$2:$AB$830,22,FALSE))</f>
        <v>20</v>
      </c>
      <c r="AD548">
        <f>IF(G548="GK",VLOOKUP(F548,'[1]2016GoalKeeper Stats'!$A$2:$S$109,23,FALSE),VLOOKUP(F548,'[1]2016Player Stats'!$A$2:$AB$830,23,FALSE))</f>
        <v>0</v>
      </c>
      <c r="AE548">
        <f>IF(G548="GK",VLOOKUP(F548,'[1]2016GoalKeeper Stats'!$A$2:$S$109,24,FALSE),VLOOKUP(F548,'[1]2016Player Stats'!$A$2:$AB$830,24,FALSE))</f>
        <v>5</v>
      </c>
      <c r="AF548">
        <f>IF(G548="GK",VLOOKUP(F548,'[1]2016GoalKeeper Stats'!$A$2:$S$109,25,FALSE),VLOOKUP(F548,'[1]2016Player Stats'!$A$2:$AB$830,25,FALSE))</f>
        <v>1</v>
      </c>
      <c r="AG548">
        <f>IF(G548="GK",VLOOKUP(F548,'[1]2016GoalKeeper Stats'!$A$2:$S$109,26,FALSE),VLOOKUP(F548,'[1]2016Player Stats'!$A$2:$AB$830,26,FALSE))</f>
        <v>40</v>
      </c>
      <c r="AH548" s="51">
        <v>2016</v>
      </c>
      <c r="AI548" s="51">
        <v>34</v>
      </c>
      <c r="AJ548" s="51">
        <v>429</v>
      </c>
      <c r="AK548" s="51">
        <v>513</v>
      </c>
      <c r="AL548" s="51">
        <v>42</v>
      </c>
      <c r="AM548" s="51">
        <v>52</v>
      </c>
      <c r="AN548" s="51">
        <v>-10</v>
      </c>
      <c r="AO548" s="52">
        <v>41.34</v>
      </c>
      <c r="AP548" s="52">
        <v>53.2</v>
      </c>
      <c r="AQ548" s="52">
        <v>-11.86</v>
      </c>
      <c r="AR548" s="52">
        <v>1.86</v>
      </c>
      <c r="AS548" s="51">
        <v>39</v>
      </c>
      <c r="AT548" s="52">
        <v>39.340000000000003</v>
      </c>
    </row>
    <row r="549" spans="1:46" hidden="1">
      <c r="A549">
        <v>2016</v>
      </c>
      <c r="B549" t="s">
        <v>943</v>
      </c>
      <c r="C549" t="s">
        <v>175</v>
      </c>
      <c r="D549" t="s">
        <v>865</v>
      </c>
      <c r="E549" t="s">
        <v>944</v>
      </c>
      <c r="F549" t="str">
        <f t="shared" si="8"/>
        <v>Bradley Wright-Phillips</v>
      </c>
      <c r="G549" t="s">
        <v>875</v>
      </c>
      <c r="H549" s="143">
        <v>715000</v>
      </c>
      <c r="I549" s="143">
        <v>650000</v>
      </c>
      <c r="J549" t="str">
        <f>IF(G549="GK",VLOOKUP(F549,'[1]2016GoalKeeper Stats'!$A$2:$S$109,2,FALSE),VLOOKUP(F549,'[1]2016Player Stats'!$A$2:$AB$830,2,FALSE))</f>
        <v>LAFC</v>
      </c>
      <c r="K549">
        <f>IF(G549="GK",VLOOKUP(F549,'[1]2016GoalKeeper Stats'!$A$2:$S$109,4,FALSE),VLOOKUP(F549,'[1]2016Player Stats'!$A$2:$AB$830,4,FALSE))</f>
        <v>34</v>
      </c>
      <c r="L549">
        <f>IF(G549="GK",VLOOKUP(F549,'[1]2016GoalKeeper Stats'!$A$2:$S$109,5,FALSE),VLOOKUP(F549,'[1]2016Player Stats'!$A$2:$AB$830,5,FALSE))</f>
        <v>32</v>
      </c>
      <c r="M549">
        <f>IF(G549="GK",VLOOKUP(F549,'[1]2016GoalKeeper Stats'!$A$2:$S$109,6,FALSE),VLOOKUP(F549,'[1]2016Player Stats'!$A$2:$AB$830,6,FALSE))</f>
        <v>2761</v>
      </c>
      <c r="N549">
        <f>IF(G549="GK",VLOOKUP(F549,'[1]2016GoalKeeper Stats'!$A$2:$S$109,7,FALSE),VLOOKUP(F549,'[1]2016Player Stats'!$A$2:$AB$830,7,FALSE))</f>
        <v>24</v>
      </c>
      <c r="O549">
        <f>IF(G549="GK",VLOOKUP(F549,'[1]2016GoalKeeper Stats'!$A$2:$S$109,8,FALSE),VLOOKUP(F549,'[1]2016Player Stats'!$A$2:$AB$830,8,FALSE))</f>
        <v>5</v>
      </c>
      <c r="P549">
        <f>IF(G549="GK",VLOOKUP(F549,'[1]2016GoalKeeper Stats'!$A$2:$S$109,9,FALSE),VLOOKUP(F549,'[1]2016Player Stats'!$A$2:$AB$830,9,FALSE))</f>
        <v>103</v>
      </c>
      <c r="Q549">
        <f>IF(G549="GK",VLOOKUP(F549,'[1]2016GoalKeeper Stats'!$A$2:$S$109,10,FALSE),VLOOKUP(F549,'[1]2016Player Stats'!$A$2:$AB$830,10,FALSE))</f>
        <v>56</v>
      </c>
      <c r="R549">
        <f>IF(G549="GK",VLOOKUP(F549,'[1]2016GoalKeeper Stats'!$A$2:$S$109,11,FALSE),VLOOKUP(F549,'[1]2016Player Stats'!$A$2:$AB$830,11,FALSE))</f>
        <v>7</v>
      </c>
      <c r="S549" t="str">
        <f>IF(G549="GK",VLOOKUP(F549,'[1]2016GoalKeeper Stats'!$A$2:$S$109,12,FALSE),VLOOKUP(F549,'[1]2016Player Stats'!$A$2:$AB$830,12,FALSE))</f>
        <v>0/1</v>
      </c>
      <c r="T549">
        <f>IF(G549="GK",VLOOKUP(F549,'[1]2016GoalKeeper Stats'!$A$2:$S$109,13,FALSE),VLOOKUP(F549,'[1]2016Player Stats'!$A$2:$AB$830,13,FALSE))</f>
        <v>14</v>
      </c>
      <c r="U549">
        <f>IF(G549="GK",VLOOKUP(F549,'[1]2016GoalKeeper Stats'!$A$2:$S$109,14,FALSE),VLOOKUP(F549,'[1]2016Player Stats'!$A$2:$AB$830,14,FALSE))</f>
        <v>10</v>
      </c>
      <c r="V549">
        <f>IF(G549="GK",VLOOKUP(F549,'[1]2016GoalKeeper Stats'!$A$2:$S$109,15,FALSE),VLOOKUP(F549,'[1]2016Player Stats'!$A$2:$AB$830,15,FALSE))</f>
        <v>0.78</v>
      </c>
      <c r="W549">
        <f>IF(G549="GK",VLOOKUP(F549,'[1]2016GoalKeeper Stats'!$A$2:$S$109,16,FALSE),VLOOKUP(F549,'[1]2016Player Stats'!$A$2:$AB$830,16,FALSE))</f>
        <v>23.3</v>
      </c>
      <c r="X549">
        <f>IF(G549="GK",VLOOKUP(F549,'[1]2016GoalKeeper Stats'!$A$2:$S$109,17,FALSE),VLOOKUP(F549,'[1]2016Player Stats'!$A$2:$AB$830,17,FALSE))</f>
        <v>2</v>
      </c>
      <c r="Y549">
        <f>IF(G549="GK",VLOOKUP(F549,'[1]2016GoalKeeper Stats'!$A$2:$S$109,18,FALSE),VLOOKUP(F549,'[1]2016Player Stats'!$A$2:$AB$830,18,FALSE))</f>
        <v>2</v>
      </c>
      <c r="Z549">
        <f>IF(G549="GK",VLOOKUP(F549,'[1]2016GoalKeeper Stats'!$A$2:$S$109,19,FALSE),VLOOKUP(F549,'[1]2016Player Stats'!$A$2:$AB$830,19,FALSE))</f>
        <v>3</v>
      </c>
      <c r="AA549">
        <f>IF(G549="GK",VLOOKUP(F549,'[1]2016GoalKeeper Stats'!$A$2:$S$109,20,FALSE),VLOOKUP(F549,'[1]2016Player Stats'!$A$2:$AB$830,20,FALSE))</f>
        <v>0.16</v>
      </c>
      <c r="AB549">
        <f>IF(G549="GK",VLOOKUP(F549,'[1]2016GoalKeeper Stats'!$A$2:$S$109,21,FALSE),VLOOKUP(F549,'[1]2016Player Stats'!$A$2:$AB$830,21,FALSE))</f>
        <v>53</v>
      </c>
      <c r="AC549">
        <f>IF(G549="GK",VLOOKUP(F549,'[1]2016GoalKeeper Stats'!$A$2:$S$109,22,FALSE),VLOOKUP(F549,'[1]2016Player Stats'!$A$2:$AB$830,22,FALSE))</f>
        <v>37</v>
      </c>
      <c r="AD549">
        <f>IF(G549="GK",VLOOKUP(F549,'[1]2016GoalKeeper Stats'!$A$2:$S$109,23,FALSE),VLOOKUP(F549,'[1]2016Player Stats'!$A$2:$AB$830,23,FALSE))</f>
        <v>34</v>
      </c>
      <c r="AE549">
        <f>IF(G549="GK",VLOOKUP(F549,'[1]2016GoalKeeper Stats'!$A$2:$S$109,24,FALSE),VLOOKUP(F549,'[1]2016Player Stats'!$A$2:$AB$830,24,FALSE))</f>
        <v>3</v>
      </c>
      <c r="AF549">
        <f>IF(G549="GK",VLOOKUP(F549,'[1]2016GoalKeeper Stats'!$A$2:$S$109,25,FALSE),VLOOKUP(F549,'[1]2016Player Stats'!$A$2:$AB$830,25,FALSE))</f>
        <v>0</v>
      </c>
      <c r="AG549">
        <f>IF(G549="GK",VLOOKUP(F549,'[1]2016GoalKeeper Stats'!$A$2:$S$109,26,FALSE),VLOOKUP(F549,'[1]2016Player Stats'!$A$2:$AB$830,26,FALSE))</f>
        <v>54.37</v>
      </c>
      <c r="AH549" s="51">
        <v>2016</v>
      </c>
      <c r="AI549" s="51">
        <v>34</v>
      </c>
      <c r="AJ549" s="51">
        <v>441</v>
      </c>
      <c r="AK549" s="51">
        <v>399</v>
      </c>
      <c r="AL549" s="51">
        <v>59</v>
      </c>
      <c r="AM549" s="51">
        <v>43</v>
      </c>
      <c r="AN549" s="51">
        <v>16</v>
      </c>
      <c r="AO549" s="52">
        <v>52.57</v>
      </c>
      <c r="AP549" s="52">
        <v>42.71</v>
      </c>
      <c r="AQ549" s="52">
        <v>9.85</v>
      </c>
      <c r="AR549" s="52">
        <v>6.15</v>
      </c>
      <c r="AS549" s="51">
        <v>57</v>
      </c>
      <c r="AT549" s="52">
        <v>52.28</v>
      </c>
    </row>
    <row r="550" spans="1:46" hidden="1">
      <c r="A550">
        <v>2016</v>
      </c>
      <c r="B550" t="s">
        <v>193</v>
      </c>
      <c r="C550" t="s">
        <v>193</v>
      </c>
      <c r="D550" t="s">
        <v>939</v>
      </c>
      <c r="E550" t="s">
        <v>940</v>
      </c>
      <c r="F550" t="str">
        <f t="shared" si="8"/>
        <v>Fanendo Adi</v>
      </c>
      <c r="G550" t="s">
        <v>875</v>
      </c>
      <c r="H550" s="143">
        <v>712500</v>
      </c>
      <c r="I550" s="143">
        <v>640000</v>
      </c>
      <c r="J550" t="str">
        <f>IF(G550="GK",VLOOKUP(F550,'[1]2016GoalKeeper Stats'!$A$2:$S$109,2,FALSE),VLOOKUP(F550,'[1]2016Player Stats'!$A$2:$AB$830,2,FALSE))</f>
        <v>CLB</v>
      </c>
      <c r="K550">
        <f>IF(G550="GK",VLOOKUP(F550,'[1]2016GoalKeeper Stats'!$A$2:$S$109,4,FALSE),VLOOKUP(F550,'[1]2016Player Stats'!$A$2:$AB$830,4,FALSE))</f>
        <v>33</v>
      </c>
      <c r="L550">
        <f>IF(G550="GK",VLOOKUP(F550,'[1]2016GoalKeeper Stats'!$A$2:$S$109,5,FALSE),VLOOKUP(F550,'[1]2016Player Stats'!$A$2:$AB$830,5,FALSE))</f>
        <v>30</v>
      </c>
      <c r="M550">
        <f>IF(G550="GK",VLOOKUP(F550,'[1]2016GoalKeeper Stats'!$A$2:$S$109,6,FALSE),VLOOKUP(F550,'[1]2016Player Stats'!$A$2:$AB$830,6,FALSE))</f>
        <v>2649</v>
      </c>
      <c r="N550">
        <f>IF(G550="GK",VLOOKUP(F550,'[1]2016GoalKeeper Stats'!$A$2:$S$109,7,FALSE),VLOOKUP(F550,'[1]2016Player Stats'!$A$2:$AB$830,7,FALSE))</f>
        <v>16</v>
      </c>
      <c r="O550">
        <f>IF(G550="GK",VLOOKUP(F550,'[1]2016GoalKeeper Stats'!$A$2:$S$109,8,FALSE),VLOOKUP(F550,'[1]2016Player Stats'!$A$2:$AB$830,8,FALSE))</f>
        <v>2</v>
      </c>
      <c r="P550">
        <f>IF(G550="GK",VLOOKUP(F550,'[1]2016GoalKeeper Stats'!$A$2:$S$109,9,FALSE),VLOOKUP(F550,'[1]2016Player Stats'!$A$2:$AB$830,9,FALSE))</f>
        <v>88</v>
      </c>
      <c r="Q550">
        <f>IF(G550="GK",VLOOKUP(F550,'[1]2016GoalKeeper Stats'!$A$2:$S$109,10,FALSE),VLOOKUP(F550,'[1]2016Player Stats'!$A$2:$AB$830,10,FALSE))</f>
        <v>37</v>
      </c>
      <c r="R550">
        <f>IF(G550="GK",VLOOKUP(F550,'[1]2016GoalKeeper Stats'!$A$2:$S$109,11,FALSE),VLOOKUP(F550,'[1]2016Player Stats'!$A$2:$AB$830,11,FALSE))</f>
        <v>5</v>
      </c>
      <c r="S550">
        <f>IF(G550="GK",VLOOKUP(F550,'[1]2016GoalKeeper Stats'!$A$2:$S$109,12,FALSE),VLOOKUP(F550,'[1]2016Player Stats'!$A$2:$AB$830,12,FALSE))</f>
        <v>44231</v>
      </c>
      <c r="T550">
        <f>IF(G550="GK",VLOOKUP(F550,'[1]2016GoalKeeper Stats'!$A$2:$S$109,13,FALSE),VLOOKUP(F550,'[1]2016Player Stats'!$A$2:$AB$830,13,FALSE))</f>
        <v>13</v>
      </c>
      <c r="U550">
        <f>IF(G550="GK",VLOOKUP(F550,'[1]2016GoalKeeper Stats'!$A$2:$S$109,14,FALSE),VLOOKUP(F550,'[1]2016Player Stats'!$A$2:$AB$830,14,FALSE))</f>
        <v>3</v>
      </c>
      <c r="V550">
        <f>IF(G550="GK",VLOOKUP(F550,'[1]2016GoalKeeper Stats'!$A$2:$S$109,15,FALSE),VLOOKUP(F550,'[1]2016Player Stats'!$A$2:$AB$830,15,FALSE))</f>
        <v>0.54</v>
      </c>
      <c r="W550">
        <f>IF(G550="GK",VLOOKUP(F550,'[1]2016GoalKeeper Stats'!$A$2:$S$109,16,FALSE),VLOOKUP(F550,'[1]2016Player Stats'!$A$2:$AB$830,16,FALSE))</f>
        <v>18.2</v>
      </c>
      <c r="X550">
        <f>IF(G550="GK",VLOOKUP(F550,'[1]2016GoalKeeper Stats'!$A$2:$S$109,17,FALSE),VLOOKUP(F550,'[1]2016Player Stats'!$A$2:$AB$830,17,FALSE))</f>
        <v>0</v>
      </c>
      <c r="Y550">
        <f>IF(G550="GK",VLOOKUP(F550,'[1]2016GoalKeeper Stats'!$A$2:$S$109,18,FALSE),VLOOKUP(F550,'[1]2016Player Stats'!$A$2:$AB$830,18,FALSE))</f>
        <v>0</v>
      </c>
      <c r="Z550">
        <f>IF(G550="GK",VLOOKUP(F550,'[1]2016GoalKeeper Stats'!$A$2:$S$109,19,FALSE),VLOOKUP(F550,'[1]2016Player Stats'!$A$2:$AB$830,19,FALSE))</f>
        <v>2</v>
      </c>
      <c r="AA550">
        <f>IF(G550="GK",VLOOKUP(F550,'[1]2016GoalKeeper Stats'!$A$2:$S$109,20,FALSE),VLOOKUP(F550,'[1]2016Player Stats'!$A$2:$AB$830,20,FALSE))</f>
        <v>7.0000000000000007E-2</v>
      </c>
      <c r="AB550">
        <f>IF(G550="GK",VLOOKUP(F550,'[1]2016GoalKeeper Stats'!$A$2:$S$109,21,FALSE),VLOOKUP(F550,'[1]2016Player Stats'!$A$2:$AB$830,21,FALSE))</f>
        <v>70</v>
      </c>
      <c r="AC550">
        <f>IF(G550="GK",VLOOKUP(F550,'[1]2016GoalKeeper Stats'!$A$2:$S$109,22,FALSE),VLOOKUP(F550,'[1]2016Player Stats'!$A$2:$AB$830,22,FALSE))</f>
        <v>63</v>
      </c>
      <c r="AD550">
        <f>IF(G550="GK",VLOOKUP(F550,'[1]2016GoalKeeper Stats'!$A$2:$S$109,23,FALSE),VLOOKUP(F550,'[1]2016Player Stats'!$A$2:$AB$830,23,FALSE))</f>
        <v>34</v>
      </c>
      <c r="AE550">
        <f>IF(G550="GK",VLOOKUP(F550,'[1]2016GoalKeeper Stats'!$A$2:$S$109,24,FALSE),VLOOKUP(F550,'[1]2016Player Stats'!$A$2:$AB$830,24,FALSE))</f>
        <v>7</v>
      </c>
      <c r="AF550">
        <f>IF(G550="GK",VLOOKUP(F550,'[1]2016GoalKeeper Stats'!$A$2:$S$109,25,FALSE),VLOOKUP(F550,'[1]2016Player Stats'!$A$2:$AB$830,25,FALSE))</f>
        <v>0</v>
      </c>
      <c r="AG550">
        <f>IF(G550="GK",VLOOKUP(F550,'[1]2016GoalKeeper Stats'!$A$2:$S$109,26,FALSE),VLOOKUP(F550,'[1]2016Player Stats'!$A$2:$AB$830,26,FALSE))</f>
        <v>42.05</v>
      </c>
      <c r="AH550" s="51">
        <v>2016</v>
      </c>
      <c r="AI550" s="51">
        <v>34</v>
      </c>
      <c r="AJ550" s="51">
        <v>449</v>
      </c>
      <c r="AK550" s="51">
        <v>492</v>
      </c>
      <c r="AL550" s="51">
        <v>48</v>
      </c>
      <c r="AM550" s="51">
        <v>51</v>
      </c>
      <c r="AN550" s="51">
        <v>-3</v>
      </c>
      <c r="AO550" s="52">
        <v>53.51</v>
      </c>
      <c r="AP550" s="52">
        <v>46.05</v>
      </c>
      <c r="AQ550" s="52">
        <v>7.46</v>
      </c>
      <c r="AR550" s="52">
        <v>-10.46</v>
      </c>
      <c r="AS550" s="51">
        <v>44</v>
      </c>
      <c r="AT550" s="52">
        <v>50.15</v>
      </c>
    </row>
    <row r="551" spans="1:46" hidden="1">
      <c r="A551">
        <v>2016</v>
      </c>
      <c r="B551" t="s">
        <v>204</v>
      </c>
      <c r="C551" t="s">
        <v>204</v>
      </c>
      <c r="D551" t="s">
        <v>941</v>
      </c>
      <c r="E551" t="s">
        <v>942</v>
      </c>
      <c r="F551" t="str">
        <f t="shared" si="8"/>
        <v>Tranquillo Barnetta</v>
      </c>
      <c r="G551" t="s">
        <v>860</v>
      </c>
      <c r="H551" s="143">
        <v>709100</v>
      </c>
      <c r="I551" s="143">
        <v>650000</v>
      </c>
      <c r="J551" t="str">
        <f>IF(G551="GK",VLOOKUP(F551,'[1]2016GoalKeeper Stats'!$A$2:$S$109,2,FALSE),VLOOKUP(F551,'[1]2016Player Stats'!$A$2:$AB$830,2,FALSE))</f>
        <v>PHI</v>
      </c>
      <c r="K551">
        <f>IF(G551="GK",VLOOKUP(F551,'[1]2016GoalKeeper Stats'!$A$2:$S$109,4,FALSE),VLOOKUP(F551,'[1]2016Player Stats'!$A$2:$AB$830,4,FALSE))</f>
        <v>29</v>
      </c>
      <c r="L551">
        <f>IF(G551="GK",VLOOKUP(F551,'[1]2016GoalKeeper Stats'!$A$2:$S$109,5,FALSE),VLOOKUP(F551,'[1]2016Player Stats'!$A$2:$AB$830,5,FALSE))</f>
        <v>25</v>
      </c>
      <c r="M551">
        <f>IF(G551="GK",VLOOKUP(F551,'[1]2016GoalKeeper Stats'!$A$2:$S$109,6,FALSE),VLOOKUP(F551,'[1]2016Player Stats'!$A$2:$AB$830,6,FALSE))</f>
        <v>2311</v>
      </c>
      <c r="N551">
        <f>IF(G551="GK",VLOOKUP(F551,'[1]2016GoalKeeper Stats'!$A$2:$S$109,7,FALSE),VLOOKUP(F551,'[1]2016Player Stats'!$A$2:$AB$830,7,FALSE))</f>
        <v>5</v>
      </c>
      <c r="O551">
        <f>IF(G551="GK",VLOOKUP(F551,'[1]2016GoalKeeper Stats'!$A$2:$S$109,8,FALSE),VLOOKUP(F551,'[1]2016Player Stats'!$A$2:$AB$830,8,FALSE))</f>
        <v>4</v>
      </c>
      <c r="P551">
        <f>IF(G551="GK",VLOOKUP(F551,'[1]2016GoalKeeper Stats'!$A$2:$S$109,9,FALSE),VLOOKUP(F551,'[1]2016Player Stats'!$A$2:$AB$830,9,FALSE))</f>
        <v>60</v>
      </c>
      <c r="Q551">
        <f>IF(G551="GK",VLOOKUP(F551,'[1]2016GoalKeeper Stats'!$A$2:$S$109,10,FALSE),VLOOKUP(F551,'[1]2016Player Stats'!$A$2:$AB$830,10,FALSE))</f>
        <v>28</v>
      </c>
      <c r="R551">
        <f>IF(G551="GK",VLOOKUP(F551,'[1]2016GoalKeeper Stats'!$A$2:$S$109,11,FALSE),VLOOKUP(F551,'[1]2016Player Stats'!$A$2:$AB$830,11,FALSE))</f>
        <v>1</v>
      </c>
      <c r="S551" t="str">
        <f>IF(G551="GK",VLOOKUP(F551,'[1]2016GoalKeeper Stats'!$A$2:$S$109,12,FALSE),VLOOKUP(F551,'[1]2016Player Stats'!$A$2:$AB$830,12,FALSE))</f>
        <v>0/0</v>
      </c>
      <c r="T551">
        <f>IF(G551="GK",VLOOKUP(F551,'[1]2016GoalKeeper Stats'!$A$2:$S$109,13,FALSE),VLOOKUP(F551,'[1]2016Player Stats'!$A$2:$AB$830,13,FALSE))</f>
        <v>3</v>
      </c>
      <c r="U551">
        <f>IF(G551="GK",VLOOKUP(F551,'[1]2016GoalKeeper Stats'!$A$2:$S$109,14,FALSE),VLOOKUP(F551,'[1]2016Player Stats'!$A$2:$AB$830,14,FALSE))</f>
        <v>2</v>
      </c>
      <c r="V551">
        <f>IF(G551="GK",VLOOKUP(F551,'[1]2016GoalKeeper Stats'!$A$2:$S$109,15,FALSE),VLOOKUP(F551,'[1]2016Player Stats'!$A$2:$AB$830,15,FALSE))</f>
        <v>0.19</v>
      </c>
      <c r="W551">
        <f>IF(G551="GK",VLOOKUP(F551,'[1]2016GoalKeeper Stats'!$A$2:$S$109,16,FALSE),VLOOKUP(F551,'[1]2016Player Stats'!$A$2:$AB$830,16,FALSE))</f>
        <v>8.3000000000000007</v>
      </c>
      <c r="X551">
        <f>IF(G551="GK",VLOOKUP(F551,'[1]2016GoalKeeper Stats'!$A$2:$S$109,17,FALSE),VLOOKUP(F551,'[1]2016Player Stats'!$A$2:$AB$830,17,FALSE))</f>
        <v>2</v>
      </c>
      <c r="Y551">
        <f>IF(G551="GK",VLOOKUP(F551,'[1]2016GoalKeeper Stats'!$A$2:$S$109,18,FALSE),VLOOKUP(F551,'[1]2016Player Stats'!$A$2:$AB$830,18,FALSE))</f>
        <v>3</v>
      </c>
      <c r="Z551">
        <f>IF(G551="GK",VLOOKUP(F551,'[1]2016GoalKeeper Stats'!$A$2:$S$109,19,FALSE),VLOOKUP(F551,'[1]2016Player Stats'!$A$2:$AB$830,19,FALSE))</f>
        <v>1</v>
      </c>
      <c r="AA551">
        <f>IF(G551="GK",VLOOKUP(F551,'[1]2016GoalKeeper Stats'!$A$2:$S$109,20,FALSE),VLOOKUP(F551,'[1]2016Player Stats'!$A$2:$AB$830,20,FALSE))</f>
        <v>0.16</v>
      </c>
      <c r="AB551">
        <f>IF(G551="GK",VLOOKUP(F551,'[1]2016GoalKeeper Stats'!$A$2:$S$109,21,FALSE),VLOOKUP(F551,'[1]2016Player Stats'!$A$2:$AB$830,21,FALSE))</f>
        <v>36</v>
      </c>
      <c r="AC551">
        <f>IF(G551="GK",VLOOKUP(F551,'[1]2016GoalKeeper Stats'!$A$2:$S$109,22,FALSE),VLOOKUP(F551,'[1]2016Player Stats'!$A$2:$AB$830,22,FALSE))</f>
        <v>62</v>
      </c>
      <c r="AD551">
        <f>IF(G551="GK",VLOOKUP(F551,'[1]2016GoalKeeper Stats'!$A$2:$S$109,23,FALSE),VLOOKUP(F551,'[1]2016Player Stats'!$A$2:$AB$830,23,FALSE))</f>
        <v>7</v>
      </c>
      <c r="AE551">
        <f>IF(G551="GK",VLOOKUP(F551,'[1]2016GoalKeeper Stats'!$A$2:$S$109,24,FALSE),VLOOKUP(F551,'[1]2016Player Stats'!$A$2:$AB$830,24,FALSE))</f>
        <v>8</v>
      </c>
      <c r="AF551">
        <f>IF(G551="GK",VLOOKUP(F551,'[1]2016GoalKeeper Stats'!$A$2:$S$109,25,FALSE),VLOOKUP(F551,'[1]2016Player Stats'!$A$2:$AB$830,25,FALSE))</f>
        <v>0</v>
      </c>
      <c r="AG551">
        <f>IF(G551="GK",VLOOKUP(F551,'[1]2016GoalKeeper Stats'!$A$2:$S$109,26,FALSE),VLOOKUP(F551,'[1]2016Player Stats'!$A$2:$AB$830,26,FALSE))</f>
        <v>46.67</v>
      </c>
      <c r="AH551" s="51">
        <v>2016</v>
      </c>
      <c r="AI551" s="51">
        <v>34</v>
      </c>
      <c r="AJ551" s="51">
        <v>425</v>
      </c>
      <c r="AK551" s="51">
        <v>443</v>
      </c>
      <c r="AL551" s="51">
        <v>50</v>
      </c>
      <c r="AM551" s="51">
        <v>54</v>
      </c>
      <c r="AN551" s="51">
        <v>-4</v>
      </c>
      <c r="AO551" s="52">
        <v>48.05</v>
      </c>
      <c r="AP551" s="52">
        <v>45.74</v>
      </c>
      <c r="AQ551" s="52">
        <v>2.31</v>
      </c>
      <c r="AR551" s="52">
        <v>-6.31</v>
      </c>
      <c r="AS551" s="51">
        <v>42</v>
      </c>
      <c r="AT551" s="52">
        <v>47.23</v>
      </c>
    </row>
    <row r="552" spans="1:46" hidden="1">
      <c r="A552">
        <v>2016</v>
      </c>
      <c r="B552" t="s">
        <v>896</v>
      </c>
      <c r="C552" t="s">
        <v>896</v>
      </c>
      <c r="D552" t="s">
        <v>937</v>
      </c>
      <c r="E552" t="s">
        <v>938</v>
      </c>
      <c r="F552" t="str">
        <f t="shared" si="8"/>
        <v>Chris Wondolowski</v>
      </c>
      <c r="G552" t="s">
        <v>875</v>
      </c>
      <c r="H552" s="143">
        <v>700000</v>
      </c>
      <c r="I552" s="143">
        <v>650000</v>
      </c>
      <c r="J552" t="str">
        <f>IF(G552="GK",VLOOKUP(F552,'[1]2016GoalKeeper Stats'!$A$2:$S$109,2,FALSE),VLOOKUP(F552,'[1]2016Player Stats'!$A$2:$AB$830,2,FALSE))</f>
        <v>SJ</v>
      </c>
      <c r="K552">
        <f>IF(G552="GK",VLOOKUP(F552,'[1]2016GoalKeeper Stats'!$A$2:$S$109,4,FALSE),VLOOKUP(F552,'[1]2016Player Stats'!$A$2:$AB$830,4,FALSE))</f>
        <v>30</v>
      </c>
      <c r="L552">
        <f>IF(G552="GK",VLOOKUP(F552,'[1]2016GoalKeeper Stats'!$A$2:$S$109,5,FALSE),VLOOKUP(F552,'[1]2016Player Stats'!$A$2:$AB$830,5,FALSE))</f>
        <v>30</v>
      </c>
      <c r="M552">
        <f>IF(G552="GK",VLOOKUP(F552,'[1]2016GoalKeeper Stats'!$A$2:$S$109,6,FALSE),VLOOKUP(F552,'[1]2016Player Stats'!$A$2:$AB$830,6,FALSE))</f>
        <v>2697</v>
      </c>
      <c r="N552">
        <f>IF(G552="GK",VLOOKUP(F552,'[1]2016GoalKeeper Stats'!$A$2:$S$109,7,FALSE),VLOOKUP(F552,'[1]2016Player Stats'!$A$2:$AB$830,7,FALSE))</f>
        <v>12</v>
      </c>
      <c r="O552">
        <f>IF(G552="GK",VLOOKUP(F552,'[1]2016GoalKeeper Stats'!$A$2:$S$109,8,FALSE),VLOOKUP(F552,'[1]2016Player Stats'!$A$2:$AB$830,8,FALSE))</f>
        <v>3</v>
      </c>
      <c r="P552">
        <f>IF(G552="GK",VLOOKUP(F552,'[1]2016GoalKeeper Stats'!$A$2:$S$109,9,FALSE),VLOOKUP(F552,'[1]2016Player Stats'!$A$2:$AB$830,9,FALSE))</f>
        <v>78</v>
      </c>
      <c r="Q552">
        <f>IF(G552="GK",VLOOKUP(F552,'[1]2016GoalKeeper Stats'!$A$2:$S$109,10,FALSE),VLOOKUP(F552,'[1]2016Player Stats'!$A$2:$AB$830,10,FALSE))</f>
        <v>31</v>
      </c>
      <c r="R552">
        <f>IF(G552="GK",VLOOKUP(F552,'[1]2016GoalKeeper Stats'!$A$2:$S$109,11,FALSE),VLOOKUP(F552,'[1]2016Player Stats'!$A$2:$AB$830,11,FALSE))</f>
        <v>2</v>
      </c>
      <c r="S552">
        <f>IF(G552="GK",VLOOKUP(F552,'[1]2016GoalKeeper Stats'!$A$2:$S$109,12,FALSE),VLOOKUP(F552,'[1]2016Player Stats'!$A$2:$AB$830,12,FALSE))</f>
        <v>44260</v>
      </c>
      <c r="T552">
        <f>IF(G552="GK",VLOOKUP(F552,'[1]2016GoalKeeper Stats'!$A$2:$S$109,13,FALSE),VLOOKUP(F552,'[1]2016Player Stats'!$A$2:$AB$830,13,FALSE))</f>
        <v>5</v>
      </c>
      <c r="U552">
        <f>IF(G552="GK",VLOOKUP(F552,'[1]2016GoalKeeper Stats'!$A$2:$S$109,14,FALSE),VLOOKUP(F552,'[1]2016Player Stats'!$A$2:$AB$830,14,FALSE))</f>
        <v>7</v>
      </c>
      <c r="V552">
        <f>IF(G552="GK",VLOOKUP(F552,'[1]2016GoalKeeper Stats'!$A$2:$S$109,15,FALSE),VLOOKUP(F552,'[1]2016Player Stats'!$A$2:$AB$830,15,FALSE))</f>
        <v>0.4</v>
      </c>
      <c r="W552">
        <f>IF(G552="GK",VLOOKUP(F552,'[1]2016GoalKeeper Stats'!$A$2:$S$109,16,FALSE),VLOOKUP(F552,'[1]2016Player Stats'!$A$2:$AB$830,16,FALSE))</f>
        <v>15.4</v>
      </c>
      <c r="X552">
        <f>IF(G552="GK",VLOOKUP(F552,'[1]2016GoalKeeper Stats'!$A$2:$S$109,17,FALSE),VLOOKUP(F552,'[1]2016Player Stats'!$A$2:$AB$830,17,FALSE))</f>
        <v>0</v>
      </c>
      <c r="Y552">
        <f>IF(G552="GK",VLOOKUP(F552,'[1]2016GoalKeeper Stats'!$A$2:$S$109,18,FALSE),VLOOKUP(F552,'[1]2016Player Stats'!$A$2:$AB$830,18,FALSE))</f>
        <v>3</v>
      </c>
      <c r="Z552">
        <f>IF(G552="GK",VLOOKUP(F552,'[1]2016GoalKeeper Stats'!$A$2:$S$109,19,FALSE),VLOOKUP(F552,'[1]2016Player Stats'!$A$2:$AB$830,19,FALSE))</f>
        <v>0</v>
      </c>
      <c r="AA552">
        <f>IF(G552="GK",VLOOKUP(F552,'[1]2016GoalKeeper Stats'!$A$2:$S$109,20,FALSE),VLOOKUP(F552,'[1]2016Player Stats'!$A$2:$AB$830,20,FALSE))</f>
        <v>0.1</v>
      </c>
      <c r="AB552">
        <f>IF(G552="GK",VLOOKUP(F552,'[1]2016GoalKeeper Stats'!$A$2:$S$109,21,FALSE),VLOOKUP(F552,'[1]2016Player Stats'!$A$2:$AB$830,21,FALSE))</f>
        <v>21</v>
      </c>
      <c r="AC552">
        <f>IF(G552="GK",VLOOKUP(F552,'[1]2016GoalKeeper Stats'!$A$2:$S$109,22,FALSE),VLOOKUP(F552,'[1]2016Player Stats'!$A$2:$AB$830,22,FALSE))</f>
        <v>18</v>
      </c>
      <c r="AD552">
        <f>IF(G552="GK",VLOOKUP(F552,'[1]2016GoalKeeper Stats'!$A$2:$S$109,23,FALSE),VLOOKUP(F552,'[1]2016Player Stats'!$A$2:$AB$830,23,FALSE))</f>
        <v>21</v>
      </c>
      <c r="AE552">
        <f>IF(G552="GK",VLOOKUP(F552,'[1]2016GoalKeeper Stats'!$A$2:$S$109,24,FALSE),VLOOKUP(F552,'[1]2016Player Stats'!$A$2:$AB$830,24,FALSE))</f>
        <v>0</v>
      </c>
      <c r="AF552">
        <f>IF(G552="GK",VLOOKUP(F552,'[1]2016GoalKeeper Stats'!$A$2:$S$109,25,FALSE),VLOOKUP(F552,'[1]2016Player Stats'!$A$2:$AB$830,25,FALSE))</f>
        <v>0</v>
      </c>
      <c r="AG552">
        <f>IF(G552="GK",VLOOKUP(F552,'[1]2016GoalKeeper Stats'!$A$2:$S$109,26,FALSE),VLOOKUP(F552,'[1]2016Player Stats'!$A$2:$AB$830,26,FALSE))</f>
        <v>39.74</v>
      </c>
      <c r="AH552" s="51">
        <v>2016</v>
      </c>
      <c r="AI552" s="51">
        <v>34</v>
      </c>
      <c r="AJ552" s="51">
        <v>409</v>
      </c>
      <c r="AK552" s="51">
        <v>411</v>
      </c>
      <c r="AL552" s="51">
        <v>32</v>
      </c>
      <c r="AM552" s="51">
        <v>38</v>
      </c>
      <c r="AN552" s="51">
        <v>-6</v>
      </c>
      <c r="AO552" s="52">
        <v>41.48</v>
      </c>
      <c r="AP552" s="52">
        <v>41.27</v>
      </c>
      <c r="AQ552" s="52">
        <v>0.21</v>
      </c>
      <c r="AR552" s="52">
        <v>-6.21</v>
      </c>
      <c r="AS552" s="51">
        <v>38</v>
      </c>
      <c r="AT552" s="52">
        <v>45.9</v>
      </c>
    </row>
    <row r="553" spans="1:46" hidden="1">
      <c r="A553">
        <v>2016</v>
      </c>
      <c r="B553" t="s">
        <v>943</v>
      </c>
      <c r="C553" t="s">
        <v>175</v>
      </c>
      <c r="D553" t="s">
        <v>949</v>
      </c>
      <c r="E553" t="s">
        <v>950</v>
      </c>
      <c r="F553" t="str">
        <f t="shared" si="8"/>
        <v>Sacha Kljestan</v>
      </c>
      <c r="G553" t="s">
        <v>860</v>
      </c>
      <c r="H553" s="143">
        <v>687500</v>
      </c>
      <c r="I553" s="143">
        <v>550000</v>
      </c>
      <c r="J553" t="str">
        <f>IF(G553="GK",VLOOKUP(F553,'[1]2016GoalKeeper Stats'!$A$2:$S$109,2,FALSE),VLOOKUP(F553,'[1]2016Player Stats'!$A$2:$AB$830,2,FALSE))</f>
        <v>LA</v>
      </c>
      <c r="K553">
        <f>IF(G553="GK",VLOOKUP(F553,'[1]2016GoalKeeper Stats'!$A$2:$S$109,4,FALSE),VLOOKUP(F553,'[1]2016Player Stats'!$A$2:$AB$830,4,FALSE))</f>
        <v>32</v>
      </c>
      <c r="L553">
        <f>IF(G553="GK",VLOOKUP(F553,'[1]2016GoalKeeper Stats'!$A$2:$S$109,5,FALSE),VLOOKUP(F553,'[1]2016Player Stats'!$A$2:$AB$830,5,FALSE))</f>
        <v>30</v>
      </c>
      <c r="M553">
        <f>IF(G553="GK",VLOOKUP(F553,'[1]2016GoalKeeper Stats'!$A$2:$S$109,6,FALSE),VLOOKUP(F553,'[1]2016Player Stats'!$A$2:$AB$830,6,FALSE))</f>
        <v>2623</v>
      </c>
      <c r="N553">
        <f>IF(G553="GK",VLOOKUP(F553,'[1]2016GoalKeeper Stats'!$A$2:$S$109,7,FALSE),VLOOKUP(F553,'[1]2016Player Stats'!$A$2:$AB$830,7,FALSE))</f>
        <v>6</v>
      </c>
      <c r="O553">
        <f>IF(G553="GK",VLOOKUP(F553,'[1]2016GoalKeeper Stats'!$A$2:$S$109,8,FALSE),VLOOKUP(F553,'[1]2016Player Stats'!$A$2:$AB$830,8,FALSE))</f>
        <v>20</v>
      </c>
      <c r="P553">
        <f>IF(G553="GK",VLOOKUP(F553,'[1]2016GoalKeeper Stats'!$A$2:$S$109,9,FALSE),VLOOKUP(F553,'[1]2016Player Stats'!$A$2:$AB$830,9,FALSE))</f>
        <v>40</v>
      </c>
      <c r="Q553">
        <f>IF(G553="GK",VLOOKUP(F553,'[1]2016GoalKeeper Stats'!$A$2:$S$109,10,FALSE),VLOOKUP(F553,'[1]2016Player Stats'!$A$2:$AB$830,10,FALSE))</f>
        <v>19</v>
      </c>
      <c r="R553">
        <f>IF(G553="GK",VLOOKUP(F553,'[1]2016GoalKeeper Stats'!$A$2:$S$109,11,FALSE),VLOOKUP(F553,'[1]2016Player Stats'!$A$2:$AB$830,11,FALSE))</f>
        <v>0</v>
      </c>
      <c r="S553">
        <f>IF(G553="GK",VLOOKUP(F553,'[1]2016GoalKeeper Stats'!$A$2:$S$109,12,FALSE),VLOOKUP(F553,'[1]2016Player Stats'!$A$2:$AB$830,12,FALSE))</f>
        <v>44198</v>
      </c>
      <c r="T553">
        <f>IF(G553="GK",VLOOKUP(F553,'[1]2016GoalKeeper Stats'!$A$2:$S$109,13,FALSE),VLOOKUP(F553,'[1]2016Player Stats'!$A$2:$AB$830,13,FALSE))</f>
        <v>4</v>
      </c>
      <c r="U553">
        <f>IF(G553="GK",VLOOKUP(F553,'[1]2016GoalKeeper Stats'!$A$2:$S$109,14,FALSE),VLOOKUP(F553,'[1]2016Player Stats'!$A$2:$AB$830,14,FALSE))</f>
        <v>2</v>
      </c>
      <c r="V553">
        <f>IF(G553="GK",VLOOKUP(F553,'[1]2016GoalKeeper Stats'!$A$2:$S$109,15,FALSE),VLOOKUP(F553,'[1]2016Player Stats'!$A$2:$AB$830,15,FALSE))</f>
        <v>0.21</v>
      </c>
      <c r="W553">
        <f>IF(G553="GK",VLOOKUP(F553,'[1]2016GoalKeeper Stats'!$A$2:$S$109,16,FALSE),VLOOKUP(F553,'[1]2016Player Stats'!$A$2:$AB$830,16,FALSE))</f>
        <v>15</v>
      </c>
      <c r="X553">
        <f>IF(G553="GK",VLOOKUP(F553,'[1]2016GoalKeeper Stats'!$A$2:$S$109,17,FALSE),VLOOKUP(F553,'[1]2016Player Stats'!$A$2:$AB$830,17,FALSE))</f>
        <v>7</v>
      </c>
      <c r="Y553">
        <f>IF(G553="GK",VLOOKUP(F553,'[1]2016GoalKeeper Stats'!$A$2:$S$109,18,FALSE),VLOOKUP(F553,'[1]2016Player Stats'!$A$2:$AB$830,18,FALSE))</f>
        <v>12</v>
      </c>
      <c r="Z553">
        <f>IF(G553="GK",VLOOKUP(F553,'[1]2016GoalKeeper Stats'!$A$2:$S$109,19,FALSE),VLOOKUP(F553,'[1]2016Player Stats'!$A$2:$AB$830,19,FALSE))</f>
        <v>8</v>
      </c>
      <c r="AA553">
        <f>IF(G553="GK",VLOOKUP(F553,'[1]2016GoalKeeper Stats'!$A$2:$S$109,20,FALSE),VLOOKUP(F553,'[1]2016Player Stats'!$A$2:$AB$830,20,FALSE))</f>
        <v>0.69</v>
      </c>
      <c r="AB553">
        <f>IF(G553="GK",VLOOKUP(F553,'[1]2016GoalKeeper Stats'!$A$2:$S$109,21,FALSE),VLOOKUP(F553,'[1]2016Player Stats'!$A$2:$AB$830,21,FALSE))</f>
        <v>42</v>
      </c>
      <c r="AC553">
        <f>IF(G553="GK",VLOOKUP(F553,'[1]2016GoalKeeper Stats'!$A$2:$S$109,22,FALSE),VLOOKUP(F553,'[1]2016Player Stats'!$A$2:$AB$830,22,FALSE))</f>
        <v>38</v>
      </c>
      <c r="AD553">
        <f>IF(G553="GK",VLOOKUP(F553,'[1]2016GoalKeeper Stats'!$A$2:$S$109,23,FALSE),VLOOKUP(F553,'[1]2016Player Stats'!$A$2:$AB$830,23,FALSE))</f>
        <v>6</v>
      </c>
      <c r="AE553">
        <f>IF(G553="GK",VLOOKUP(F553,'[1]2016GoalKeeper Stats'!$A$2:$S$109,24,FALSE),VLOOKUP(F553,'[1]2016Player Stats'!$A$2:$AB$830,24,FALSE))</f>
        <v>3</v>
      </c>
      <c r="AF553">
        <f>IF(G553="GK",VLOOKUP(F553,'[1]2016GoalKeeper Stats'!$A$2:$S$109,25,FALSE),VLOOKUP(F553,'[1]2016Player Stats'!$A$2:$AB$830,25,FALSE))</f>
        <v>0</v>
      </c>
      <c r="AG553">
        <f>IF(G553="GK",VLOOKUP(F553,'[1]2016GoalKeeper Stats'!$A$2:$S$109,26,FALSE),VLOOKUP(F553,'[1]2016Player Stats'!$A$2:$AB$830,26,FALSE))</f>
        <v>47.5</v>
      </c>
      <c r="AH553" s="51">
        <v>2016</v>
      </c>
      <c r="AI553" s="51">
        <v>34</v>
      </c>
      <c r="AJ553" s="51">
        <v>441</v>
      </c>
      <c r="AK553" s="51">
        <v>399</v>
      </c>
      <c r="AL553" s="51">
        <v>59</v>
      </c>
      <c r="AM553" s="51">
        <v>43</v>
      </c>
      <c r="AN553" s="51">
        <v>16</v>
      </c>
      <c r="AO553" s="52">
        <v>52.57</v>
      </c>
      <c r="AP553" s="52">
        <v>42.71</v>
      </c>
      <c r="AQ553" s="52">
        <v>9.85</v>
      </c>
      <c r="AR553" s="52">
        <v>6.15</v>
      </c>
      <c r="AS553" s="51">
        <v>57</v>
      </c>
      <c r="AT553" s="52">
        <v>52.28</v>
      </c>
    </row>
    <row r="554" spans="1:46" hidden="1">
      <c r="A554">
        <v>2016</v>
      </c>
      <c r="B554" t="s">
        <v>205</v>
      </c>
      <c r="C554" t="s">
        <v>971</v>
      </c>
      <c r="D554" t="s">
        <v>1485</v>
      </c>
      <c r="E554" t="s">
        <v>1699</v>
      </c>
      <c r="F554" t="str">
        <f t="shared" si="8"/>
        <v>Carlos Gruezo</v>
      </c>
      <c r="G554" t="s">
        <v>860</v>
      </c>
      <c r="H554" s="143">
        <v>686500</v>
      </c>
      <c r="I554" s="143">
        <v>450000</v>
      </c>
      <c r="J554" t="str">
        <f>IF(G554="GK",VLOOKUP(F554,'[1]2016GoalKeeper Stats'!$A$2:$S$109,2,FALSE),VLOOKUP(F554,'[1]2016Player Stats'!$A$2:$AB$830,2,FALSE))</f>
        <v>DAL</v>
      </c>
      <c r="K554">
        <f>IF(G554="GK",VLOOKUP(F554,'[1]2016GoalKeeper Stats'!$A$2:$S$109,4,FALSE),VLOOKUP(F554,'[1]2016Player Stats'!$A$2:$AB$830,4,FALSE))</f>
        <v>27</v>
      </c>
      <c r="L554">
        <f>IF(G554="GK",VLOOKUP(F554,'[1]2016GoalKeeper Stats'!$A$2:$S$109,5,FALSE),VLOOKUP(F554,'[1]2016Player Stats'!$A$2:$AB$830,5,FALSE))</f>
        <v>26</v>
      </c>
      <c r="M554">
        <f>IF(G554="GK",VLOOKUP(F554,'[1]2016GoalKeeper Stats'!$A$2:$S$109,6,FALSE),VLOOKUP(F554,'[1]2016Player Stats'!$A$2:$AB$830,6,FALSE))</f>
        <v>2240</v>
      </c>
      <c r="N554">
        <f>IF(G554="GK",VLOOKUP(F554,'[1]2016GoalKeeper Stats'!$A$2:$S$109,7,FALSE),VLOOKUP(F554,'[1]2016Player Stats'!$A$2:$AB$830,7,FALSE))</f>
        <v>0</v>
      </c>
      <c r="O554">
        <f>IF(G554="GK",VLOOKUP(F554,'[1]2016GoalKeeper Stats'!$A$2:$S$109,8,FALSE),VLOOKUP(F554,'[1]2016Player Stats'!$A$2:$AB$830,8,FALSE))</f>
        <v>2</v>
      </c>
      <c r="P554">
        <f>IF(G554="GK",VLOOKUP(F554,'[1]2016GoalKeeper Stats'!$A$2:$S$109,9,FALSE),VLOOKUP(F554,'[1]2016Player Stats'!$A$2:$AB$830,9,FALSE))</f>
        <v>24</v>
      </c>
      <c r="Q554">
        <f>IF(G554="GK",VLOOKUP(F554,'[1]2016GoalKeeper Stats'!$A$2:$S$109,10,FALSE),VLOOKUP(F554,'[1]2016Player Stats'!$A$2:$AB$830,10,FALSE))</f>
        <v>3</v>
      </c>
      <c r="R554">
        <f>IF(G554="GK",VLOOKUP(F554,'[1]2016GoalKeeper Stats'!$A$2:$S$109,11,FALSE),VLOOKUP(F554,'[1]2016Player Stats'!$A$2:$AB$830,11,FALSE))</f>
        <v>0</v>
      </c>
      <c r="S554" t="str">
        <f>IF(G554="GK",VLOOKUP(F554,'[1]2016GoalKeeper Stats'!$A$2:$S$109,12,FALSE),VLOOKUP(F554,'[1]2016Player Stats'!$A$2:$AB$830,12,FALSE))</f>
        <v>0/0</v>
      </c>
      <c r="T554">
        <f>IF(G554="GK",VLOOKUP(F554,'[1]2016GoalKeeper Stats'!$A$2:$S$109,13,FALSE),VLOOKUP(F554,'[1]2016Player Stats'!$A$2:$AB$830,13,FALSE))</f>
        <v>0</v>
      </c>
      <c r="U554">
        <f>IF(G554="GK",VLOOKUP(F554,'[1]2016GoalKeeper Stats'!$A$2:$S$109,14,FALSE),VLOOKUP(F554,'[1]2016Player Stats'!$A$2:$AB$830,14,FALSE))</f>
        <v>0</v>
      </c>
      <c r="V554">
        <f>IF(G554="GK",VLOOKUP(F554,'[1]2016GoalKeeper Stats'!$A$2:$S$109,15,FALSE),VLOOKUP(F554,'[1]2016Player Stats'!$A$2:$AB$830,15,FALSE))</f>
        <v>0</v>
      </c>
      <c r="W554">
        <f>IF(G554="GK",VLOOKUP(F554,'[1]2016GoalKeeper Stats'!$A$2:$S$109,16,FALSE),VLOOKUP(F554,'[1]2016Player Stats'!$A$2:$AB$830,16,FALSE))</f>
        <v>0</v>
      </c>
      <c r="X554">
        <f>IF(G554="GK",VLOOKUP(F554,'[1]2016GoalKeeper Stats'!$A$2:$S$109,17,FALSE),VLOOKUP(F554,'[1]2016Player Stats'!$A$2:$AB$830,17,FALSE))</f>
        <v>1</v>
      </c>
      <c r="Y554">
        <f>IF(G554="GK",VLOOKUP(F554,'[1]2016GoalKeeper Stats'!$A$2:$S$109,18,FALSE),VLOOKUP(F554,'[1]2016Player Stats'!$A$2:$AB$830,18,FALSE))</f>
        <v>2</v>
      </c>
      <c r="Z554">
        <f>IF(G554="GK",VLOOKUP(F554,'[1]2016GoalKeeper Stats'!$A$2:$S$109,19,FALSE),VLOOKUP(F554,'[1]2016Player Stats'!$A$2:$AB$830,19,FALSE))</f>
        <v>0</v>
      </c>
      <c r="AA554">
        <f>IF(G554="GK",VLOOKUP(F554,'[1]2016GoalKeeper Stats'!$A$2:$S$109,20,FALSE),VLOOKUP(F554,'[1]2016Player Stats'!$A$2:$AB$830,20,FALSE))</f>
        <v>0.08</v>
      </c>
      <c r="AB554">
        <f>IF(G554="GK",VLOOKUP(F554,'[1]2016GoalKeeper Stats'!$A$2:$S$109,21,FALSE),VLOOKUP(F554,'[1]2016Player Stats'!$A$2:$AB$830,21,FALSE))</f>
        <v>55</v>
      </c>
      <c r="AC554">
        <f>IF(G554="GK",VLOOKUP(F554,'[1]2016GoalKeeper Stats'!$A$2:$S$109,22,FALSE),VLOOKUP(F554,'[1]2016Player Stats'!$A$2:$AB$830,22,FALSE))</f>
        <v>14</v>
      </c>
      <c r="AD554">
        <f>IF(G554="GK",VLOOKUP(F554,'[1]2016GoalKeeper Stats'!$A$2:$S$109,23,FALSE),VLOOKUP(F554,'[1]2016Player Stats'!$A$2:$AB$830,23,FALSE))</f>
        <v>1</v>
      </c>
      <c r="AE554">
        <f>IF(G554="GK",VLOOKUP(F554,'[1]2016GoalKeeper Stats'!$A$2:$S$109,24,FALSE),VLOOKUP(F554,'[1]2016Player Stats'!$A$2:$AB$830,24,FALSE))</f>
        <v>9</v>
      </c>
      <c r="AF554">
        <f>IF(G554="GK",VLOOKUP(F554,'[1]2016GoalKeeper Stats'!$A$2:$S$109,25,FALSE),VLOOKUP(F554,'[1]2016Player Stats'!$A$2:$AB$830,25,FALSE))</f>
        <v>0</v>
      </c>
      <c r="AG554">
        <f>IF(G554="GK",VLOOKUP(F554,'[1]2016GoalKeeper Stats'!$A$2:$S$109,26,FALSE),VLOOKUP(F554,'[1]2016Player Stats'!$A$2:$AB$830,26,FALSE))</f>
        <v>12.5</v>
      </c>
      <c r="AH554" s="51">
        <v>2016</v>
      </c>
      <c r="AI554" s="51">
        <v>34</v>
      </c>
      <c r="AJ554" s="51">
        <v>451</v>
      </c>
      <c r="AK554" s="51">
        <v>331</v>
      </c>
      <c r="AL554" s="51">
        <v>49</v>
      </c>
      <c r="AM554" s="51">
        <v>38</v>
      </c>
      <c r="AN554" s="51">
        <v>11</v>
      </c>
      <c r="AO554" s="52">
        <v>44.79</v>
      </c>
      <c r="AP554" s="52">
        <v>34.369999999999997</v>
      </c>
      <c r="AQ554" s="52">
        <v>10.42</v>
      </c>
      <c r="AR554" s="52">
        <v>0.57999999999999996</v>
      </c>
      <c r="AS554" s="51">
        <v>60</v>
      </c>
      <c r="AT554" s="52">
        <v>54.64</v>
      </c>
    </row>
    <row r="555" spans="1:46" hidden="1">
      <c r="A555">
        <v>2016</v>
      </c>
      <c r="B555" t="s">
        <v>201</v>
      </c>
      <c r="C555" t="s">
        <v>201</v>
      </c>
      <c r="D555" t="s">
        <v>979</v>
      </c>
      <c r="E555" t="s">
        <v>980</v>
      </c>
      <c r="F555" t="str">
        <f t="shared" si="8"/>
        <v>Laurent Ciman</v>
      </c>
      <c r="G555" t="s">
        <v>893</v>
      </c>
      <c r="H555" s="143">
        <v>661667</v>
      </c>
      <c r="I555" s="143">
        <v>630000</v>
      </c>
      <c r="J555" t="str">
        <f>IF(G555="GK",VLOOKUP(F555,'[1]2016GoalKeeper Stats'!$A$2:$S$109,2,FALSE),VLOOKUP(F555,'[1]2016Player Stats'!$A$2:$AB$830,2,FALSE))</f>
        <v>TOR</v>
      </c>
      <c r="K555">
        <f>IF(G555="GK",VLOOKUP(F555,'[1]2016GoalKeeper Stats'!$A$2:$S$109,4,FALSE),VLOOKUP(F555,'[1]2016Player Stats'!$A$2:$AB$830,4,FALSE))</f>
        <v>28</v>
      </c>
      <c r="L555">
        <f>IF(G555="GK",VLOOKUP(F555,'[1]2016GoalKeeper Stats'!$A$2:$S$109,5,FALSE),VLOOKUP(F555,'[1]2016Player Stats'!$A$2:$AB$830,5,FALSE))</f>
        <v>28</v>
      </c>
      <c r="M555">
        <f>IF(G555="GK",VLOOKUP(F555,'[1]2016GoalKeeper Stats'!$A$2:$S$109,6,FALSE),VLOOKUP(F555,'[1]2016Player Stats'!$A$2:$AB$830,6,FALSE))</f>
        <v>2484</v>
      </c>
      <c r="N555">
        <f>IF(G555="GK",VLOOKUP(F555,'[1]2016GoalKeeper Stats'!$A$2:$S$109,7,FALSE),VLOOKUP(F555,'[1]2016Player Stats'!$A$2:$AB$830,7,FALSE))</f>
        <v>0</v>
      </c>
      <c r="O555">
        <f>IF(G555="GK",VLOOKUP(F555,'[1]2016GoalKeeper Stats'!$A$2:$S$109,8,FALSE),VLOOKUP(F555,'[1]2016Player Stats'!$A$2:$AB$830,8,FALSE))</f>
        <v>0</v>
      </c>
      <c r="P555">
        <f>IF(G555="GK",VLOOKUP(F555,'[1]2016GoalKeeper Stats'!$A$2:$S$109,9,FALSE),VLOOKUP(F555,'[1]2016Player Stats'!$A$2:$AB$830,9,FALSE))</f>
        <v>18</v>
      </c>
      <c r="Q555">
        <f>IF(G555="GK",VLOOKUP(F555,'[1]2016GoalKeeper Stats'!$A$2:$S$109,10,FALSE),VLOOKUP(F555,'[1]2016Player Stats'!$A$2:$AB$830,10,FALSE))</f>
        <v>3</v>
      </c>
      <c r="R555">
        <f>IF(G555="GK",VLOOKUP(F555,'[1]2016GoalKeeper Stats'!$A$2:$S$109,11,FALSE),VLOOKUP(F555,'[1]2016Player Stats'!$A$2:$AB$830,11,FALSE))</f>
        <v>0</v>
      </c>
      <c r="S555" t="str">
        <f>IF(G555="GK",VLOOKUP(F555,'[1]2016GoalKeeper Stats'!$A$2:$S$109,12,FALSE),VLOOKUP(F555,'[1]2016Player Stats'!$A$2:$AB$830,12,FALSE))</f>
        <v>0/0</v>
      </c>
      <c r="T555">
        <f>IF(G555="GK",VLOOKUP(F555,'[1]2016GoalKeeper Stats'!$A$2:$S$109,13,FALSE),VLOOKUP(F555,'[1]2016Player Stats'!$A$2:$AB$830,13,FALSE))</f>
        <v>0</v>
      </c>
      <c r="U555">
        <f>IF(G555="GK",VLOOKUP(F555,'[1]2016GoalKeeper Stats'!$A$2:$S$109,14,FALSE),VLOOKUP(F555,'[1]2016Player Stats'!$A$2:$AB$830,14,FALSE))</f>
        <v>0</v>
      </c>
      <c r="V555">
        <f>IF(G555="GK",VLOOKUP(F555,'[1]2016GoalKeeper Stats'!$A$2:$S$109,15,FALSE),VLOOKUP(F555,'[1]2016Player Stats'!$A$2:$AB$830,15,FALSE))</f>
        <v>0</v>
      </c>
      <c r="W555">
        <f>IF(G555="GK",VLOOKUP(F555,'[1]2016GoalKeeper Stats'!$A$2:$S$109,16,FALSE),VLOOKUP(F555,'[1]2016Player Stats'!$A$2:$AB$830,16,FALSE))</f>
        <v>0</v>
      </c>
      <c r="X555">
        <f>IF(G555="GK",VLOOKUP(F555,'[1]2016GoalKeeper Stats'!$A$2:$S$109,17,FALSE),VLOOKUP(F555,'[1]2016Player Stats'!$A$2:$AB$830,17,FALSE))</f>
        <v>0</v>
      </c>
      <c r="Y555">
        <f>IF(G555="GK",VLOOKUP(F555,'[1]2016GoalKeeper Stats'!$A$2:$S$109,18,FALSE),VLOOKUP(F555,'[1]2016Player Stats'!$A$2:$AB$830,18,FALSE))</f>
        <v>0</v>
      </c>
      <c r="Z555">
        <f>IF(G555="GK",VLOOKUP(F555,'[1]2016GoalKeeper Stats'!$A$2:$S$109,19,FALSE),VLOOKUP(F555,'[1]2016Player Stats'!$A$2:$AB$830,19,FALSE))</f>
        <v>0</v>
      </c>
      <c r="AA555">
        <f>IF(G555="GK",VLOOKUP(F555,'[1]2016GoalKeeper Stats'!$A$2:$S$109,20,FALSE),VLOOKUP(F555,'[1]2016Player Stats'!$A$2:$AB$830,20,FALSE))</f>
        <v>0</v>
      </c>
      <c r="AB555">
        <f>IF(G555="GK",VLOOKUP(F555,'[1]2016GoalKeeper Stats'!$A$2:$S$109,21,FALSE),VLOOKUP(F555,'[1]2016Player Stats'!$A$2:$AB$830,21,FALSE))</f>
        <v>24</v>
      </c>
      <c r="AC555">
        <f>IF(G555="GK",VLOOKUP(F555,'[1]2016GoalKeeper Stats'!$A$2:$S$109,22,FALSE),VLOOKUP(F555,'[1]2016Player Stats'!$A$2:$AB$830,22,FALSE))</f>
        <v>16</v>
      </c>
      <c r="AD555">
        <f>IF(G555="GK",VLOOKUP(F555,'[1]2016GoalKeeper Stats'!$A$2:$S$109,23,FALSE),VLOOKUP(F555,'[1]2016Player Stats'!$A$2:$AB$830,23,FALSE))</f>
        <v>0</v>
      </c>
      <c r="AE555">
        <f>IF(G555="GK",VLOOKUP(F555,'[1]2016GoalKeeper Stats'!$A$2:$S$109,24,FALSE),VLOOKUP(F555,'[1]2016Player Stats'!$A$2:$AB$830,24,FALSE))</f>
        <v>3</v>
      </c>
      <c r="AF555">
        <f>IF(G555="GK",VLOOKUP(F555,'[1]2016GoalKeeper Stats'!$A$2:$S$109,25,FALSE),VLOOKUP(F555,'[1]2016Player Stats'!$A$2:$AB$830,25,FALSE))</f>
        <v>0</v>
      </c>
      <c r="AG555">
        <f>IF(G555="GK",VLOOKUP(F555,'[1]2016GoalKeeper Stats'!$A$2:$S$109,26,FALSE),VLOOKUP(F555,'[1]2016Player Stats'!$A$2:$AB$830,26,FALSE))</f>
        <v>16.670000000000002</v>
      </c>
      <c r="AH555" s="51">
        <v>2016</v>
      </c>
      <c r="AI555" s="51">
        <v>34</v>
      </c>
      <c r="AJ555" s="51">
        <v>440</v>
      </c>
      <c r="AK555" s="51">
        <v>463</v>
      </c>
      <c r="AL555" s="51">
        <v>49</v>
      </c>
      <c r="AM555" s="51">
        <v>53</v>
      </c>
      <c r="AN555" s="51">
        <v>-4</v>
      </c>
      <c r="AO555" s="52">
        <v>44.79</v>
      </c>
      <c r="AP555" s="52">
        <v>45.61</v>
      </c>
      <c r="AQ555" s="52">
        <v>-0.83</v>
      </c>
      <c r="AR555" s="52">
        <v>-3.17</v>
      </c>
      <c r="AS555" s="51">
        <v>45</v>
      </c>
      <c r="AT555" s="52">
        <v>45.38</v>
      </c>
    </row>
    <row r="556" spans="1:46" hidden="1">
      <c r="A556">
        <v>2016</v>
      </c>
      <c r="B556" t="s">
        <v>198</v>
      </c>
      <c r="C556" t="s">
        <v>198</v>
      </c>
      <c r="D556" t="s">
        <v>883</v>
      </c>
      <c r="E556" t="s">
        <v>884</v>
      </c>
      <c r="F556" t="str">
        <f t="shared" si="8"/>
        <v>Jermaine Jones</v>
      </c>
      <c r="G556" t="s">
        <v>860</v>
      </c>
      <c r="H556" s="143">
        <v>650000</v>
      </c>
      <c r="I556" s="143">
        <v>600000</v>
      </c>
      <c r="J556" t="str">
        <f>IF(G556="GK",VLOOKUP(F556,'[1]2016GoalKeeper Stats'!$A$2:$S$109,2,FALSE),VLOOKUP(F556,'[1]2016Player Stats'!$A$2:$AB$830,2,FALSE))</f>
        <v>COL</v>
      </c>
      <c r="K556">
        <f>IF(G556="GK",VLOOKUP(F556,'[1]2016GoalKeeper Stats'!$A$2:$S$109,4,FALSE),VLOOKUP(F556,'[1]2016Player Stats'!$A$2:$AB$830,4,FALSE))</f>
        <v>9</v>
      </c>
      <c r="L556">
        <f>IF(G556="GK",VLOOKUP(F556,'[1]2016GoalKeeper Stats'!$A$2:$S$109,5,FALSE),VLOOKUP(F556,'[1]2016Player Stats'!$A$2:$AB$830,5,FALSE))</f>
        <v>8</v>
      </c>
      <c r="M556">
        <f>IF(G556="GK",VLOOKUP(F556,'[1]2016GoalKeeper Stats'!$A$2:$S$109,6,FALSE),VLOOKUP(F556,'[1]2016Player Stats'!$A$2:$AB$830,6,FALSE))</f>
        <v>725</v>
      </c>
      <c r="N556">
        <f>IF(G556="GK",VLOOKUP(F556,'[1]2016GoalKeeper Stats'!$A$2:$S$109,7,FALSE),VLOOKUP(F556,'[1]2016Player Stats'!$A$2:$AB$830,7,FALSE))</f>
        <v>3</v>
      </c>
      <c r="O556">
        <f>IF(G556="GK",VLOOKUP(F556,'[1]2016GoalKeeper Stats'!$A$2:$S$109,8,FALSE),VLOOKUP(F556,'[1]2016Player Stats'!$A$2:$AB$830,8,FALSE))</f>
        <v>2</v>
      </c>
      <c r="P556">
        <f>IF(G556="GK",VLOOKUP(F556,'[1]2016GoalKeeper Stats'!$A$2:$S$109,9,FALSE),VLOOKUP(F556,'[1]2016Player Stats'!$A$2:$AB$830,9,FALSE))</f>
        <v>21</v>
      </c>
      <c r="Q556">
        <f>IF(G556="GK",VLOOKUP(F556,'[1]2016GoalKeeper Stats'!$A$2:$S$109,10,FALSE),VLOOKUP(F556,'[1]2016Player Stats'!$A$2:$AB$830,10,FALSE))</f>
        <v>9</v>
      </c>
      <c r="R556">
        <f>IF(G556="GK",VLOOKUP(F556,'[1]2016GoalKeeper Stats'!$A$2:$S$109,11,FALSE),VLOOKUP(F556,'[1]2016Player Stats'!$A$2:$AB$830,11,FALSE))</f>
        <v>1</v>
      </c>
      <c r="S556" t="str">
        <f>IF(G556="GK",VLOOKUP(F556,'[1]2016GoalKeeper Stats'!$A$2:$S$109,12,FALSE),VLOOKUP(F556,'[1]2016Player Stats'!$A$2:$AB$830,12,FALSE))</f>
        <v>0/0</v>
      </c>
      <c r="T556">
        <f>IF(G556="GK",VLOOKUP(F556,'[1]2016GoalKeeper Stats'!$A$2:$S$109,13,FALSE),VLOOKUP(F556,'[1]2016Player Stats'!$A$2:$AB$830,13,FALSE))</f>
        <v>3</v>
      </c>
      <c r="U556">
        <f>IF(G556="GK",VLOOKUP(F556,'[1]2016GoalKeeper Stats'!$A$2:$S$109,14,FALSE),VLOOKUP(F556,'[1]2016Player Stats'!$A$2:$AB$830,14,FALSE))</f>
        <v>0</v>
      </c>
      <c r="V556">
        <f>IF(G556="GK",VLOOKUP(F556,'[1]2016GoalKeeper Stats'!$A$2:$S$109,15,FALSE),VLOOKUP(F556,'[1]2016Player Stats'!$A$2:$AB$830,15,FALSE))</f>
        <v>0.37</v>
      </c>
      <c r="W556">
        <f>IF(G556="GK",VLOOKUP(F556,'[1]2016GoalKeeper Stats'!$A$2:$S$109,16,FALSE),VLOOKUP(F556,'[1]2016Player Stats'!$A$2:$AB$830,16,FALSE))</f>
        <v>14.3</v>
      </c>
      <c r="X556">
        <f>IF(G556="GK",VLOOKUP(F556,'[1]2016GoalKeeper Stats'!$A$2:$S$109,17,FALSE),VLOOKUP(F556,'[1]2016Player Stats'!$A$2:$AB$830,17,FALSE))</f>
        <v>1</v>
      </c>
      <c r="Y556">
        <f>IF(G556="GK",VLOOKUP(F556,'[1]2016GoalKeeper Stats'!$A$2:$S$109,18,FALSE),VLOOKUP(F556,'[1]2016Player Stats'!$A$2:$AB$830,18,FALSE))</f>
        <v>1</v>
      </c>
      <c r="Z556">
        <f>IF(G556="GK",VLOOKUP(F556,'[1]2016GoalKeeper Stats'!$A$2:$S$109,19,FALSE),VLOOKUP(F556,'[1]2016Player Stats'!$A$2:$AB$830,19,FALSE))</f>
        <v>1</v>
      </c>
      <c r="AA556">
        <f>IF(G556="GK",VLOOKUP(F556,'[1]2016GoalKeeper Stats'!$A$2:$S$109,20,FALSE),VLOOKUP(F556,'[1]2016Player Stats'!$A$2:$AB$830,20,FALSE))</f>
        <v>0.25</v>
      </c>
      <c r="AB556">
        <f>IF(G556="GK",VLOOKUP(F556,'[1]2016GoalKeeper Stats'!$A$2:$S$109,21,FALSE),VLOOKUP(F556,'[1]2016Player Stats'!$A$2:$AB$830,21,FALSE))</f>
        <v>21</v>
      </c>
      <c r="AC556">
        <f>IF(G556="GK",VLOOKUP(F556,'[1]2016GoalKeeper Stats'!$A$2:$S$109,22,FALSE),VLOOKUP(F556,'[1]2016Player Stats'!$A$2:$AB$830,22,FALSE))</f>
        <v>26</v>
      </c>
      <c r="AD556">
        <f>IF(G556="GK",VLOOKUP(F556,'[1]2016GoalKeeper Stats'!$A$2:$S$109,23,FALSE),VLOOKUP(F556,'[1]2016Player Stats'!$A$2:$AB$830,23,FALSE))</f>
        <v>4</v>
      </c>
      <c r="AE556">
        <f>IF(G556="GK",VLOOKUP(F556,'[1]2016GoalKeeper Stats'!$A$2:$S$109,24,FALSE),VLOOKUP(F556,'[1]2016Player Stats'!$A$2:$AB$830,24,FALSE))</f>
        <v>4</v>
      </c>
      <c r="AF556">
        <f>IF(G556="GK",VLOOKUP(F556,'[1]2016GoalKeeper Stats'!$A$2:$S$109,25,FALSE),VLOOKUP(F556,'[1]2016Player Stats'!$A$2:$AB$830,25,FALSE))</f>
        <v>0</v>
      </c>
      <c r="AG556">
        <f>IF(G556="GK",VLOOKUP(F556,'[1]2016GoalKeeper Stats'!$A$2:$S$109,26,FALSE),VLOOKUP(F556,'[1]2016Player Stats'!$A$2:$AB$830,26,FALSE))</f>
        <v>42.86</v>
      </c>
      <c r="AH556" s="51">
        <v>2016</v>
      </c>
      <c r="AI556" s="51">
        <v>34</v>
      </c>
      <c r="AJ556" s="51">
        <v>435</v>
      </c>
      <c r="AK556" s="51">
        <v>419</v>
      </c>
      <c r="AL556" s="51">
        <v>39</v>
      </c>
      <c r="AM556" s="51">
        <v>32</v>
      </c>
      <c r="AN556" s="51">
        <v>7</v>
      </c>
      <c r="AO556" s="52">
        <v>35.950000000000003</v>
      </c>
      <c r="AP556" s="52">
        <v>40.07</v>
      </c>
      <c r="AQ556" s="52">
        <v>-4.12</v>
      </c>
      <c r="AR556" s="52">
        <v>11.12</v>
      </c>
      <c r="AS556" s="51">
        <v>58</v>
      </c>
      <c r="AT556" s="52">
        <v>45.17</v>
      </c>
    </row>
    <row r="557" spans="1:46" hidden="1">
      <c r="A557">
        <v>2016</v>
      </c>
      <c r="B557" t="s">
        <v>210</v>
      </c>
      <c r="C557" t="s">
        <v>210</v>
      </c>
      <c r="D557" t="s">
        <v>1700</v>
      </c>
      <c r="E557" t="s">
        <v>1701</v>
      </c>
      <c r="F557" t="str">
        <f t="shared" si="8"/>
        <v>Antonio Nocerino</v>
      </c>
      <c r="G557" t="s">
        <v>860</v>
      </c>
      <c r="H557" s="143">
        <v>650000</v>
      </c>
      <c r="I557" s="143">
        <v>600000</v>
      </c>
      <c r="J557" t="str">
        <f>IF(G557="GK",VLOOKUP(F557,'[1]2016GoalKeeper Stats'!$A$2:$S$109,2,FALSE),VLOOKUP(F557,'[1]2016Player Stats'!$A$2:$AB$830,2,FALSE))</f>
        <v>ORL</v>
      </c>
      <c r="K557">
        <f>IF(G557="GK",VLOOKUP(F557,'[1]2016GoalKeeper Stats'!$A$2:$S$109,4,FALSE),VLOOKUP(F557,'[1]2016Player Stats'!$A$2:$AB$830,4,FALSE))</f>
        <v>21</v>
      </c>
      <c r="L557">
        <f>IF(G557="GK",VLOOKUP(F557,'[1]2016GoalKeeper Stats'!$A$2:$S$109,5,FALSE),VLOOKUP(F557,'[1]2016Player Stats'!$A$2:$AB$830,5,FALSE))</f>
        <v>19</v>
      </c>
      <c r="M557">
        <f>IF(G557="GK",VLOOKUP(F557,'[1]2016GoalKeeper Stats'!$A$2:$S$109,6,FALSE),VLOOKUP(F557,'[1]2016Player Stats'!$A$2:$AB$830,6,FALSE))</f>
        <v>1509</v>
      </c>
      <c r="N557">
        <f>IF(G557="GK",VLOOKUP(F557,'[1]2016GoalKeeper Stats'!$A$2:$S$109,7,FALSE),VLOOKUP(F557,'[1]2016Player Stats'!$A$2:$AB$830,7,FALSE))</f>
        <v>0</v>
      </c>
      <c r="O557">
        <f>IF(G557="GK",VLOOKUP(F557,'[1]2016GoalKeeper Stats'!$A$2:$S$109,8,FALSE),VLOOKUP(F557,'[1]2016Player Stats'!$A$2:$AB$830,8,FALSE))</f>
        <v>0</v>
      </c>
      <c r="P557">
        <f>IF(G557="GK",VLOOKUP(F557,'[1]2016GoalKeeper Stats'!$A$2:$S$109,9,FALSE),VLOOKUP(F557,'[1]2016Player Stats'!$A$2:$AB$830,9,FALSE))</f>
        <v>11</v>
      </c>
      <c r="Q557">
        <f>IF(G557="GK",VLOOKUP(F557,'[1]2016GoalKeeper Stats'!$A$2:$S$109,10,FALSE),VLOOKUP(F557,'[1]2016Player Stats'!$A$2:$AB$830,10,FALSE))</f>
        <v>2</v>
      </c>
      <c r="R557">
        <f>IF(G557="GK",VLOOKUP(F557,'[1]2016GoalKeeper Stats'!$A$2:$S$109,11,FALSE),VLOOKUP(F557,'[1]2016Player Stats'!$A$2:$AB$830,11,FALSE))</f>
        <v>0</v>
      </c>
      <c r="S557" t="str">
        <f>IF(G557="GK",VLOOKUP(F557,'[1]2016GoalKeeper Stats'!$A$2:$S$109,12,FALSE),VLOOKUP(F557,'[1]2016Player Stats'!$A$2:$AB$830,12,FALSE))</f>
        <v>0/0</v>
      </c>
      <c r="T557">
        <f>IF(G557="GK",VLOOKUP(F557,'[1]2016GoalKeeper Stats'!$A$2:$S$109,13,FALSE),VLOOKUP(F557,'[1]2016Player Stats'!$A$2:$AB$830,13,FALSE))</f>
        <v>0</v>
      </c>
      <c r="U557">
        <f>IF(G557="GK",VLOOKUP(F557,'[1]2016GoalKeeper Stats'!$A$2:$S$109,14,FALSE),VLOOKUP(F557,'[1]2016Player Stats'!$A$2:$AB$830,14,FALSE))</f>
        <v>0</v>
      </c>
      <c r="V557">
        <f>IF(G557="GK",VLOOKUP(F557,'[1]2016GoalKeeper Stats'!$A$2:$S$109,15,FALSE),VLOOKUP(F557,'[1]2016Player Stats'!$A$2:$AB$830,15,FALSE))</f>
        <v>0</v>
      </c>
      <c r="W557">
        <f>IF(G557="GK",VLOOKUP(F557,'[1]2016GoalKeeper Stats'!$A$2:$S$109,16,FALSE),VLOOKUP(F557,'[1]2016Player Stats'!$A$2:$AB$830,16,FALSE))</f>
        <v>0</v>
      </c>
      <c r="X557">
        <f>IF(G557="GK",VLOOKUP(F557,'[1]2016GoalKeeper Stats'!$A$2:$S$109,17,FALSE),VLOOKUP(F557,'[1]2016Player Stats'!$A$2:$AB$830,17,FALSE))</f>
        <v>0</v>
      </c>
      <c r="Y557">
        <f>IF(G557="GK",VLOOKUP(F557,'[1]2016GoalKeeper Stats'!$A$2:$S$109,18,FALSE),VLOOKUP(F557,'[1]2016Player Stats'!$A$2:$AB$830,18,FALSE))</f>
        <v>0</v>
      </c>
      <c r="Z557">
        <f>IF(G557="GK",VLOOKUP(F557,'[1]2016GoalKeeper Stats'!$A$2:$S$109,19,FALSE),VLOOKUP(F557,'[1]2016Player Stats'!$A$2:$AB$830,19,FALSE))</f>
        <v>0</v>
      </c>
      <c r="AA557">
        <f>IF(G557="GK",VLOOKUP(F557,'[1]2016GoalKeeper Stats'!$A$2:$S$109,20,FALSE),VLOOKUP(F557,'[1]2016Player Stats'!$A$2:$AB$830,20,FALSE))</f>
        <v>0</v>
      </c>
      <c r="AB557">
        <f>IF(G557="GK",VLOOKUP(F557,'[1]2016GoalKeeper Stats'!$A$2:$S$109,21,FALSE),VLOOKUP(F557,'[1]2016Player Stats'!$A$2:$AB$830,21,FALSE))</f>
        <v>27</v>
      </c>
      <c r="AC557">
        <f>IF(G557="GK",VLOOKUP(F557,'[1]2016GoalKeeper Stats'!$A$2:$S$109,22,FALSE),VLOOKUP(F557,'[1]2016Player Stats'!$A$2:$AB$830,22,FALSE))</f>
        <v>18</v>
      </c>
      <c r="AD557">
        <f>IF(G557="GK",VLOOKUP(F557,'[1]2016GoalKeeper Stats'!$A$2:$S$109,23,FALSE),VLOOKUP(F557,'[1]2016Player Stats'!$A$2:$AB$830,23,FALSE))</f>
        <v>0</v>
      </c>
      <c r="AE557">
        <f>IF(G557="GK",VLOOKUP(F557,'[1]2016GoalKeeper Stats'!$A$2:$S$109,24,FALSE),VLOOKUP(F557,'[1]2016Player Stats'!$A$2:$AB$830,24,FALSE))</f>
        <v>3</v>
      </c>
      <c r="AF557">
        <f>IF(G557="GK",VLOOKUP(F557,'[1]2016GoalKeeper Stats'!$A$2:$S$109,25,FALSE),VLOOKUP(F557,'[1]2016Player Stats'!$A$2:$AB$830,25,FALSE))</f>
        <v>1</v>
      </c>
      <c r="AG557">
        <f>IF(G557="GK",VLOOKUP(F557,'[1]2016GoalKeeper Stats'!$A$2:$S$109,26,FALSE),VLOOKUP(F557,'[1]2016Player Stats'!$A$2:$AB$830,26,FALSE))</f>
        <v>18.18</v>
      </c>
      <c r="AH557" s="51">
        <v>2016</v>
      </c>
      <c r="AI557" s="51">
        <v>34</v>
      </c>
      <c r="AJ557" s="51">
        <v>426</v>
      </c>
      <c r="AK557" s="51">
        <v>475</v>
      </c>
      <c r="AL557" s="51">
        <v>53</v>
      </c>
      <c r="AM557" s="51">
        <v>59</v>
      </c>
      <c r="AN557" s="51">
        <v>-6</v>
      </c>
      <c r="AO557" s="52">
        <v>48.36</v>
      </c>
      <c r="AP557" s="52">
        <v>61.23</v>
      </c>
      <c r="AQ557" s="52">
        <v>-12.87</v>
      </c>
      <c r="AR557" s="52">
        <v>6.87</v>
      </c>
      <c r="AS557" s="51">
        <v>41</v>
      </c>
      <c r="AT557" s="52">
        <v>39.799999999999997</v>
      </c>
    </row>
    <row r="558" spans="1:46" hidden="1">
      <c r="A558">
        <v>2016</v>
      </c>
      <c r="B558" t="s">
        <v>924</v>
      </c>
      <c r="C558" t="s">
        <v>924</v>
      </c>
      <c r="D558" t="s">
        <v>958</v>
      </c>
      <c r="E558" t="s">
        <v>959</v>
      </c>
      <c r="F558" t="str">
        <f t="shared" si="8"/>
        <v>Dom Dwyer</v>
      </c>
      <c r="G558" t="s">
        <v>875</v>
      </c>
      <c r="H558" s="143">
        <v>618750</v>
      </c>
      <c r="I558" s="143">
        <v>500000</v>
      </c>
      <c r="J558" t="str">
        <f>IF(G558="GK",VLOOKUP(F558,'[1]2016GoalKeeper Stats'!$A$2:$S$109,2,FALSE),VLOOKUP(F558,'[1]2016Player Stats'!$A$2:$AB$830,2,FALSE))</f>
        <v>ORL</v>
      </c>
      <c r="K558">
        <f>IF(G558="GK",VLOOKUP(F558,'[1]2016GoalKeeper Stats'!$A$2:$S$109,4,FALSE),VLOOKUP(F558,'[1]2016Player Stats'!$A$2:$AB$830,4,FALSE))</f>
        <v>33</v>
      </c>
      <c r="L558">
        <f>IF(G558="GK",VLOOKUP(F558,'[1]2016GoalKeeper Stats'!$A$2:$S$109,5,FALSE),VLOOKUP(F558,'[1]2016Player Stats'!$A$2:$AB$830,5,FALSE))</f>
        <v>31</v>
      </c>
      <c r="M558">
        <f>IF(G558="GK",VLOOKUP(F558,'[1]2016GoalKeeper Stats'!$A$2:$S$109,6,FALSE),VLOOKUP(F558,'[1]2016Player Stats'!$A$2:$AB$830,6,FALSE))</f>
        <v>2823</v>
      </c>
      <c r="N558">
        <f>IF(G558="GK",VLOOKUP(F558,'[1]2016GoalKeeper Stats'!$A$2:$S$109,7,FALSE),VLOOKUP(F558,'[1]2016Player Stats'!$A$2:$AB$830,7,FALSE))</f>
        <v>16</v>
      </c>
      <c r="O558">
        <f>IF(G558="GK",VLOOKUP(F558,'[1]2016GoalKeeper Stats'!$A$2:$S$109,8,FALSE),VLOOKUP(F558,'[1]2016Player Stats'!$A$2:$AB$830,8,FALSE))</f>
        <v>3</v>
      </c>
      <c r="P558">
        <f>IF(G558="GK",VLOOKUP(F558,'[1]2016GoalKeeper Stats'!$A$2:$S$109,9,FALSE),VLOOKUP(F558,'[1]2016Player Stats'!$A$2:$AB$830,9,FALSE))</f>
        <v>119</v>
      </c>
      <c r="Q558">
        <f>IF(G558="GK",VLOOKUP(F558,'[1]2016GoalKeeper Stats'!$A$2:$S$109,10,FALSE),VLOOKUP(F558,'[1]2016Player Stats'!$A$2:$AB$830,10,FALSE))</f>
        <v>44</v>
      </c>
      <c r="R558">
        <f>IF(G558="GK",VLOOKUP(F558,'[1]2016GoalKeeper Stats'!$A$2:$S$109,11,FALSE),VLOOKUP(F558,'[1]2016Player Stats'!$A$2:$AB$830,11,FALSE))</f>
        <v>2</v>
      </c>
      <c r="S558" t="str">
        <f>IF(G558="GK",VLOOKUP(F558,'[1]2016GoalKeeper Stats'!$A$2:$S$109,12,FALSE),VLOOKUP(F558,'[1]2016Player Stats'!$A$2:$AB$830,12,FALSE))</f>
        <v>0/0</v>
      </c>
      <c r="T558">
        <f>IF(G558="GK",VLOOKUP(F558,'[1]2016GoalKeeper Stats'!$A$2:$S$109,13,FALSE),VLOOKUP(F558,'[1]2016Player Stats'!$A$2:$AB$830,13,FALSE))</f>
        <v>9</v>
      </c>
      <c r="U558">
        <f>IF(G558="GK",VLOOKUP(F558,'[1]2016GoalKeeper Stats'!$A$2:$S$109,14,FALSE),VLOOKUP(F558,'[1]2016Player Stats'!$A$2:$AB$830,14,FALSE))</f>
        <v>7</v>
      </c>
      <c r="V558">
        <f>IF(G558="GK",VLOOKUP(F558,'[1]2016GoalKeeper Stats'!$A$2:$S$109,15,FALSE),VLOOKUP(F558,'[1]2016Player Stats'!$A$2:$AB$830,15,FALSE))</f>
        <v>0.51</v>
      </c>
      <c r="W558">
        <f>IF(G558="GK",VLOOKUP(F558,'[1]2016GoalKeeper Stats'!$A$2:$S$109,16,FALSE),VLOOKUP(F558,'[1]2016Player Stats'!$A$2:$AB$830,16,FALSE))</f>
        <v>13.4</v>
      </c>
      <c r="X558">
        <f>IF(G558="GK",VLOOKUP(F558,'[1]2016GoalKeeper Stats'!$A$2:$S$109,17,FALSE),VLOOKUP(F558,'[1]2016Player Stats'!$A$2:$AB$830,17,FALSE))</f>
        <v>2</v>
      </c>
      <c r="Y558">
        <f>IF(G558="GK",VLOOKUP(F558,'[1]2016GoalKeeper Stats'!$A$2:$S$109,18,FALSE),VLOOKUP(F558,'[1]2016Player Stats'!$A$2:$AB$830,18,FALSE))</f>
        <v>2</v>
      </c>
      <c r="Z558">
        <f>IF(G558="GK",VLOOKUP(F558,'[1]2016GoalKeeper Stats'!$A$2:$S$109,19,FALSE),VLOOKUP(F558,'[1]2016Player Stats'!$A$2:$AB$830,19,FALSE))</f>
        <v>1</v>
      </c>
      <c r="AA558">
        <f>IF(G558="GK",VLOOKUP(F558,'[1]2016GoalKeeper Stats'!$A$2:$S$109,20,FALSE),VLOOKUP(F558,'[1]2016Player Stats'!$A$2:$AB$830,20,FALSE))</f>
        <v>0.1</v>
      </c>
      <c r="AB558">
        <f>IF(G558="GK",VLOOKUP(F558,'[1]2016GoalKeeper Stats'!$A$2:$S$109,21,FALSE),VLOOKUP(F558,'[1]2016Player Stats'!$A$2:$AB$830,21,FALSE))</f>
        <v>66</v>
      </c>
      <c r="AC558">
        <f>IF(G558="GK",VLOOKUP(F558,'[1]2016GoalKeeper Stats'!$A$2:$S$109,22,FALSE),VLOOKUP(F558,'[1]2016Player Stats'!$A$2:$AB$830,22,FALSE))</f>
        <v>74</v>
      </c>
      <c r="AD558">
        <f>IF(G558="GK",VLOOKUP(F558,'[1]2016GoalKeeper Stats'!$A$2:$S$109,23,FALSE),VLOOKUP(F558,'[1]2016Player Stats'!$A$2:$AB$830,23,FALSE))</f>
        <v>32</v>
      </c>
      <c r="AE558">
        <f>IF(G558="GK",VLOOKUP(F558,'[1]2016GoalKeeper Stats'!$A$2:$S$109,24,FALSE),VLOOKUP(F558,'[1]2016Player Stats'!$A$2:$AB$830,24,FALSE))</f>
        <v>8</v>
      </c>
      <c r="AF558">
        <f>IF(G558="GK",VLOOKUP(F558,'[1]2016GoalKeeper Stats'!$A$2:$S$109,25,FALSE),VLOOKUP(F558,'[1]2016Player Stats'!$A$2:$AB$830,25,FALSE))</f>
        <v>0</v>
      </c>
      <c r="AG558">
        <f>IF(G558="GK",VLOOKUP(F558,'[1]2016GoalKeeper Stats'!$A$2:$S$109,26,FALSE),VLOOKUP(F558,'[1]2016Player Stats'!$A$2:$AB$830,26,FALSE))</f>
        <v>36.97</v>
      </c>
      <c r="AH558" s="51">
        <v>2016</v>
      </c>
      <c r="AI558" s="51">
        <v>34</v>
      </c>
      <c r="AJ558" s="51">
        <v>478</v>
      </c>
      <c r="AK558" s="51">
        <v>323</v>
      </c>
      <c r="AL558" s="51">
        <v>42</v>
      </c>
      <c r="AM558" s="51">
        <v>38</v>
      </c>
      <c r="AN558" s="51">
        <v>4</v>
      </c>
      <c r="AO558" s="52">
        <v>46.12</v>
      </c>
      <c r="AP558" s="52">
        <v>37.799999999999997</v>
      </c>
      <c r="AQ558" s="52">
        <v>8.32</v>
      </c>
      <c r="AR558" s="52">
        <v>-4.32</v>
      </c>
      <c r="AS558" s="51">
        <v>47</v>
      </c>
      <c r="AT558" s="52">
        <v>51.54</v>
      </c>
    </row>
    <row r="559" spans="1:46" hidden="1">
      <c r="A559">
        <v>2016</v>
      </c>
      <c r="B559" t="s">
        <v>193</v>
      </c>
      <c r="C559" t="s">
        <v>193</v>
      </c>
      <c r="D559" t="s">
        <v>947</v>
      </c>
      <c r="E559" t="s">
        <v>948</v>
      </c>
      <c r="F559" t="str">
        <f t="shared" si="8"/>
        <v>Diego Valeri</v>
      </c>
      <c r="G559" t="s">
        <v>860</v>
      </c>
      <c r="H559" s="143">
        <v>605000</v>
      </c>
      <c r="I559" s="143">
        <v>225000</v>
      </c>
      <c r="J559" t="str">
        <f>IF(G559="GK",VLOOKUP(F559,'[1]2016GoalKeeper Stats'!$A$2:$S$109,2,FALSE),VLOOKUP(F559,'[1]2016Player Stats'!$A$2:$AB$830,2,FALSE))</f>
        <v>POR</v>
      </c>
      <c r="K559">
        <f>IF(G559="GK",VLOOKUP(F559,'[1]2016GoalKeeper Stats'!$A$2:$S$109,4,FALSE),VLOOKUP(F559,'[1]2016Player Stats'!$A$2:$AB$830,4,FALSE))</f>
        <v>30</v>
      </c>
      <c r="L559">
        <f>IF(G559="GK",VLOOKUP(F559,'[1]2016GoalKeeper Stats'!$A$2:$S$109,5,FALSE),VLOOKUP(F559,'[1]2016Player Stats'!$A$2:$AB$830,5,FALSE))</f>
        <v>30</v>
      </c>
      <c r="M559">
        <f>IF(G559="GK",VLOOKUP(F559,'[1]2016GoalKeeper Stats'!$A$2:$S$109,6,FALSE),VLOOKUP(F559,'[1]2016Player Stats'!$A$2:$AB$830,6,FALSE))</f>
        <v>2634</v>
      </c>
      <c r="N559">
        <f>IF(G559="GK",VLOOKUP(F559,'[1]2016GoalKeeper Stats'!$A$2:$S$109,7,FALSE),VLOOKUP(F559,'[1]2016Player Stats'!$A$2:$AB$830,7,FALSE))</f>
        <v>14</v>
      </c>
      <c r="O559">
        <f>IF(G559="GK",VLOOKUP(F559,'[1]2016GoalKeeper Stats'!$A$2:$S$109,8,FALSE),VLOOKUP(F559,'[1]2016Player Stats'!$A$2:$AB$830,8,FALSE))</f>
        <v>7</v>
      </c>
      <c r="P559">
        <f>IF(G559="GK",VLOOKUP(F559,'[1]2016GoalKeeper Stats'!$A$2:$S$109,9,FALSE),VLOOKUP(F559,'[1]2016Player Stats'!$A$2:$AB$830,9,FALSE))</f>
        <v>112</v>
      </c>
      <c r="Q559">
        <f>IF(G559="GK",VLOOKUP(F559,'[1]2016GoalKeeper Stats'!$A$2:$S$109,10,FALSE),VLOOKUP(F559,'[1]2016Player Stats'!$A$2:$AB$830,10,FALSE))</f>
        <v>38</v>
      </c>
      <c r="R559">
        <f>IF(G559="GK",VLOOKUP(F559,'[1]2016GoalKeeper Stats'!$A$2:$S$109,11,FALSE),VLOOKUP(F559,'[1]2016Player Stats'!$A$2:$AB$830,11,FALSE))</f>
        <v>4</v>
      </c>
      <c r="S559">
        <f>IF(G559="GK",VLOOKUP(F559,'[1]2016GoalKeeper Stats'!$A$2:$S$109,12,FALSE),VLOOKUP(F559,'[1]2016Player Stats'!$A$2:$AB$830,12,FALSE))</f>
        <v>44290</v>
      </c>
      <c r="T559">
        <f>IF(G559="GK",VLOOKUP(F559,'[1]2016GoalKeeper Stats'!$A$2:$S$109,13,FALSE),VLOOKUP(F559,'[1]2016Player Stats'!$A$2:$AB$830,13,FALSE))</f>
        <v>9</v>
      </c>
      <c r="U559">
        <f>IF(G559="GK",VLOOKUP(F559,'[1]2016GoalKeeper Stats'!$A$2:$S$109,14,FALSE),VLOOKUP(F559,'[1]2016Player Stats'!$A$2:$AB$830,14,FALSE))</f>
        <v>5</v>
      </c>
      <c r="V559">
        <f>IF(G559="GK",VLOOKUP(F559,'[1]2016GoalKeeper Stats'!$A$2:$S$109,15,FALSE),VLOOKUP(F559,'[1]2016Player Stats'!$A$2:$AB$830,15,FALSE))</f>
        <v>0.48</v>
      </c>
      <c r="W559">
        <f>IF(G559="GK",VLOOKUP(F559,'[1]2016GoalKeeper Stats'!$A$2:$S$109,16,FALSE),VLOOKUP(F559,'[1]2016Player Stats'!$A$2:$AB$830,16,FALSE))</f>
        <v>12.5</v>
      </c>
      <c r="X559">
        <f>IF(G559="GK",VLOOKUP(F559,'[1]2016GoalKeeper Stats'!$A$2:$S$109,17,FALSE),VLOOKUP(F559,'[1]2016Player Stats'!$A$2:$AB$830,17,FALSE))</f>
        <v>2</v>
      </c>
      <c r="Y559">
        <f>IF(G559="GK",VLOOKUP(F559,'[1]2016GoalKeeper Stats'!$A$2:$S$109,18,FALSE),VLOOKUP(F559,'[1]2016Player Stats'!$A$2:$AB$830,18,FALSE))</f>
        <v>5</v>
      </c>
      <c r="Z559">
        <f>IF(G559="GK",VLOOKUP(F559,'[1]2016GoalKeeper Stats'!$A$2:$S$109,19,FALSE),VLOOKUP(F559,'[1]2016Player Stats'!$A$2:$AB$830,19,FALSE))</f>
        <v>2</v>
      </c>
      <c r="AA559">
        <f>IF(G559="GK",VLOOKUP(F559,'[1]2016GoalKeeper Stats'!$A$2:$S$109,20,FALSE),VLOOKUP(F559,'[1]2016Player Stats'!$A$2:$AB$830,20,FALSE))</f>
        <v>0.24</v>
      </c>
      <c r="AB559">
        <f>IF(G559="GK",VLOOKUP(F559,'[1]2016GoalKeeper Stats'!$A$2:$S$109,21,FALSE),VLOOKUP(F559,'[1]2016Player Stats'!$A$2:$AB$830,21,FALSE))</f>
        <v>22</v>
      </c>
      <c r="AC559">
        <f>IF(G559="GK",VLOOKUP(F559,'[1]2016GoalKeeper Stats'!$A$2:$S$109,22,FALSE),VLOOKUP(F559,'[1]2016Player Stats'!$A$2:$AB$830,22,FALSE))</f>
        <v>51</v>
      </c>
      <c r="AD559">
        <f>IF(G559="GK",VLOOKUP(F559,'[1]2016GoalKeeper Stats'!$A$2:$S$109,23,FALSE),VLOOKUP(F559,'[1]2016Player Stats'!$A$2:$AB$830,23,FALSE))</f>
        <v>8</v>
      </c>
      <c r="AE559">
        <f>IF(G559="GK",VLOOKUP(F559,'[1]2016GoalKeeper Stats'!$A$2:$S$109,24,FALSE),VLOOKUP(F559,'[1]2016Player Stats'!$A$2:$AB$830,24,FALSE))</f>
        <v>2</v>
      </c>
      <c r="AF559">
        <f>IF(G559="GK",VLOOKUP(F559,'[1]2016GoalKeeper Stats'!$A$2:$S$109,25,FALSE),VLOOKUP(F559,'[1]2016Player Stats'!$A$2:$AB$830,25,FALSE))</f>
        <v>1</v>
      </c>
      <c r="AG559">
        <f>IF(G559="GK",VLOOKUP(F559,'[1]2016GoalKeeper Stats'!$A$2:$S$109,26,FALSE),VLOOKUP(F559,'[1]2016Player Stats'!$A$2:$AB$830,26,FALSE))</f>
        <v>33.93</v>
      </c>
      <c r="AH559" s="51">
        <v>2016</v>
      </c>
      <c r="AI559" s="51">
        <v>34</v>
      </c>
      <c r="AJ559" s="51">
        <v>449</v>
      </c>
      <c r="AK559" s="51">
        <v>492</v>
      </c>
      <c r="AL559" s="51">
        <v>48</v>
      </c>
      <c r="AM559" s="51">
        <v>51</v>
      </c>
      <c r="AN559" s="51">
        <v>-3</v>
      </c>
      <c r="AO559" s="52">
        <v>53.51</v>
      </c>
      <c r="AP559" s="52">
        <v>46.05</v>
      </c>
      <c r="AQ559" s="52">
        <v>7.46</v>
      </c>
      <c r="AR559" s="52">
        <v>-10.46</v>
      </c>
      <c r="AS559" s="51">
        <v>44</v>
      </c>
      <c r="AT559" s="52">
        <v>50.15</v>
      </c>
    </row>
    <row r="560" spans="1:46" hidden="1">
      <c r="A560">
        <v>2016</v>
      </c>
      <c r="B560" t="s">
        <v>206</v>
      </c>
      <c r="C560" t="s">
        <v>206</v>
      </c>
      <c r="D560" t="s">
        <v>945</v>
      </c>
      <c r="E560" t="s">
        <v>946</v>
      </c>
      <c r="F560" t="str">
        <f t="shared" si="8"/>
        <v>Gaston Sauro</v>
      </c>
      <c r="G560" t="s">
        <v>893</v>
      </c>
      <c r="H560" s="143">
        <v>601313</v>
      </c>
      <c r="I560" s="143">
        <v>585000</v>
      </c>
      <c r="J560" t="str">
        <f>IF(G560="GK",VLOOKUP(F560,'[1]2016GoalKeeper Stats'!$A$2:$S$109,2,FALSE),VLOOKUP(F560,'[1]2016Player Stats'!$A$2:$AB$830,2,FALSE))</f>
        <v>CLB</v>
      </c>
      <c r="K560">
        <f>IF(G560="GK",VLOOKUP(F560,'[1]2016GoalKeeper Stats'!$A$2:$S$109,4,FALSE),VLOOKUP(F560,'[1]2016Player Stats'!$A$2:$AB$830,4,FALSE))</f>
        <v>13</v>
      </c>
      <c r="L560">
        <f>IF(G560="GK",VLOOKUP(F560,'[1]2016GoalKeeper Stats'!$A$2:$S$109,5,FALSE),VLOOKUP(F560,'[1]2016Player Stats'!$A$2:$AB$830,5,FALSE))</f>
        <v>12</v>
      </c>
      <c r="M560">
        <f>IF(G560="GK",VLOOKUP(F560,'[1]2016GoalKeeper Stats'!$A$2:$S$109,6,FALSE),VLOOKUP(F560,'[1]2016Player Stats'!$A$2:$AB$830,6,FALSE))</f>
        <v>918</v>
      </c>
      <c r="N560">
        <f>IF(G560="GK",VLOOKUP(F560,'[1]2016GoalKeeper Stats'!$A$2:$S$109,7,FALSE),VLOOKUP(F560,'[1]2016Player Stats'!$A$2:$AB$830,7,FALSE))</f>
        <v>0</v>
      </c>
      <c r="O560">
        <f>IF(G560="GK",VLOOKUP(F560,'[1]2016GoalKeeper Stats'!$A$2:$S$109,8,FALSE),VLOOKUP(F560,'[1]2016Player Stats'!$A$2:$AB$830,8,FALSE))</f>
        <v>0</v>
      </c>
      <c r="P560">
        <f>IF(G560="GK",VLOOKUP(F560,'[1]2016GoalKeeper Stats'!$A$2:$S$109,9,FALSE),VLOOKUP(F560,'[1]2016Player Stats'!$A$2:$AB$830,9,FALSE))</f>
        <v>2</v>
      </c>
      <c r="Q560">
        <f>IF(G560="GK",VLOOKUP(F560,'[1]2016GoalKeeper Stats'!$A$2:$S$109,10,FALSE),VLOOKUP(F560,'[1]2016Player Stats'!$A$2:$AB$830,10,FALSE))</f>
        <v>0</v>
      </c>
      <c r="R560">
        <f>IF(G560="GK",VLOOKUP(F560,'[1]2016GoalKeeper Stats'!$A$2:$S$109,11,FALSE),VLOOKUP(F560,'[1]2016Player Stats'!$A$2:$AB$830,11,FALSE))</f>
        <v>0</v>
      </c>
      <c r="S560" t="str">
        <f>IF(G560="GK",VLOOKUP(F560,'[1]2016GoalKeeper Stats'!$A$2:$S$109,12,FALSE),VLOOKUP(F560,'[1]2016Player Stats'!$A$2:$AB$830,12,FALSE))</f>
        <v>0/0</v>
      </c>
      <c r="T560">
        <f>IF(G560="GK",VLOOKUP(F560,'[1]2016GoalKeeper Stats'!$A$2:$S$109,13,FALSE),VLOOKUP(F560,'[1]2016Player Stats'!$A$2:$AB$830,13,FALSE))</f>
        <v>0</v>
      </c>
      <c r="U560">
        <f>IF(G560="GK",VLOOKUP(F560,'[1]2016GoalKeeper Stats'!$A$2:$S$109,14,FALSE),VLOOKUP(F560,'[1]2016Player Stats'!$A$2:$AB$830,14,FALSE))</f>
        <v>0</v>
      </c>
      <c r="V560">
        <f>IF(G560="GK",VLOOKUP(F560,'[1]2016GoalKeeper Stats'!$A$2:$S$109,15,FALSE),VLOOKUP(F560,'[1]2016Player Stats'!$A$2:$AB$830,15,FALSE))</f>
        <v>0</v>
      </c>
      <c r="W560">
        <f>IF(G560="GK",VLOOKUP(F560,'[1]2016GoalKeeper Stats'!$A$2:$S$109,16,FALSE),VLOOKUP(F560,'[1]2016Player Stats'!$A$2:$AB$830,16,FALSE))</f>
        <v>0</v>
      </c>
      <c r="X560">
        <f>IF(G560="GK",VLOOKUP(F560,'[1]2016GoalKeeper Stats'!$A$2:$S$109,17,FALSE),VLOOKUP(F560,'[1]2016Player Stats'!$A$2:$AB$830,17,FALSE))</f>
        <v>0</v>
      </c>
      <c r="Y560">
        <f>IF(G560="GK",VLOOKUP(F560,'[1]2016GoalKeeper Stats'!$A$2:$S$109,18,FALSE),VLOOKUP(F560,'[1]2016Player Stats'!$A$2:$AB$830,18,FALSE))</f>
        <v>0</v>
      </c>
      <c r="Z560">
        <f>IF(G560="GK",VLOOKUP(F560,'[1]2016GoalKeeper Stats'!$A$2:$S$109,19,FALSE),VLOOKUP(F560,'[1]2016Player Stats'!$A$2:$AB$830,19,FALSE))</f>
        <v>0</v>
      </c>
      <c r="AA560">
        <f>IF(G560="GK",VLOOKUP(F560,'[1]2016GoalKeeper Stats'!$A$2:$S$109,20,FALSE),VLOOKUP(F560,'[1]2016Player Stats'!$A$2:$AB$830,20,FALSE))</f>
        <v>0</v>
      </c>
      <c r="AB560">
        <f>IF(G560="GK",VLOOKUP(F560,'[1]2016GoalKeeper Stats'!$A$2:$S$109,21,FALSE),VLOOKUP(F560,'[1]2016Player Stats'!$A$2:$AB$830,21,FALSE))</f>
        <v>23</v>
      </c>
      <c r="AC560">
        <f>IF(G560="GK",VLOOKUP(F560,'[1]2016GoalKeeper Stats'!$A$2:$S$109,22,FALSE),VLOOKUP(F560,'[1]2016Player Stats'!$A$2:$AB$830,22,FALSE))</f>
        <v>3</v>
      </c>
      <c r="AD560">
        <f>IF(G560="GK",VLOOKUP(F560,'[1]2016GoalKeeper Stats'!$A$2:$S$109,23,FALSE),VLOOKUP(F560,'[1]2016Player Stats'!$A$2:$AB$830,23,FALSE))</f>
        <v>0</v>
      </c>
      <c r="AE560">
        <f>IF(G560="GK",VLOOKUP(F560,'[1]2016GoalKeeper Stats'!$A$2:$S$109,24,FALSE),VLOOKUP(F560,'[1]2016Player Stats'!$A$2:$AB$830,24,FALSE))</f>
        <v>3</v>
      </c>
      <c r="AF560">
        <f>IF(G560="GK",VLOOKUP(F560,'[1]2016GoalKeeper Stats'!$A$2:$S$109,25,FALSE),VLOOKUP(F560,'[1]2016Player Stats'!$A$2:$AB$830,25,FALSE))</f>
        <v>0</v>
      </c>
      <c r="AG560">
        <f>IF(G560="GK",VLOOKUP(F560,'[1]2016GoalKeeper Stats'!$A$2:$S$109,26,FALSE),VLOOKUP(F560,'[1]2016Player Stats'!$A$2:$AB$830,26,FALSE))</f>
        <v>0</v>
      </c>
      <c r="AH560" s="51">
        <v>2016</v>
      </c>
      <c r="AI560" s="51">
        <v>34</v>
      </c>
      <c r="AJ560" s="51">
        <v>463</v>
      </c>
      <c r="AK560" s="51">
        <v>427</v>
      </c>
      <c r="AL560" s="51">
        <v>48</v>
      </c>
      <c r="AM560" s="51">
        <v>55</v>
      </c>
      <c r="AN560" s="51">
        <v>-7</v>
      </c>
      <c r="AO560" s="52">
        <v>54.83</v>
      </c>
      <c r="AP560" s="52">
        <v>50.1</v>
      </c>
      <c r="AQ560" s="52">
        <v>4.72</v>
      </c>
      <c r="AR560" s="52">
        <v>-11.72</v>
      </c>
      <c r="AS560" s="51">
        <v>36</v>
      </c>
      <c r="AT560" s="52">
        <v>49.7</v>
      </c>
    </row>
    <row r="561" spans="1:46" hidden="1">
      <c r="A561">
        <v>2016</v>
      </c>
      <c r="B561" t="s">
        <v>210</v>
      </c>
      <c r="C561" t="s">
        <v>210</v>
      </c>
      <c r="D561" t="s">
        <v>955</v>
      </c>
      <c r="E561" t="s">
        <v>956</v>
      </c>
      <c r="F561" t="str">
        <f t="shared" si="8"/>
        <v>Brek Shea</v>
      </c>
      <c r="G561" t="s">
        <v>957</v>
      </c>
      <c r="H561" s="143">
        <v>595000</v>
      </c>
      <c r="I561" s="143">
        <v>550000</v>
      </c>
      <c r="J561" t="str">
        <f>IF(G561="GK",VLOOKUP(F561,'[1]2016GoalKeeper Stats'!$A$2:$S$109,2,FALSE),VLOOKUP(F561,'[1]2016Player Stats'!$A$2:$AB$830,2,FALSE))</f>
        <v>MIA</v>
      </c>
      <c r="K561">
        <f>IF(G561="GK",VLOOKUP(F561,'[1]2016GoalKeeper Stats'!$A$2:$S$109,4,FALSE),VLOOKUP(F561,'[1]2016Player Stats'!$A$2:$AB$830,4,FALSE))</f>
        <v>27</v>
      </c>
      <c r="L561">
        <f>IF(G561="GK",VLOOKUP(F561,'[1]2016GoalKeeper Stats'!$A$2:$S$109,5,FALSE),VLOOKUP(F561,'[1]2016Player Stats'!$A$2:$AB$830,5,FALSE))</f>
        <v>22</v>
      </c>
      <c r="M561">
        <f>IF(G561="GK",VLOOKUP(F561,'[1]2016GoalKeeper Stats'!$A$2:$S$109,6,FALSE),VLOOKUP(F561,'[1]2016Player Stats'!$A$2:$AB$830,6,FALSE))</f>
        <v>2003</v>
      </c>
      <c r="N561">
        <f>IF(G561="GK",VLOOKUP(F561,'[1]2016GoalKeeper Stats'!$A$2:$S$109,7,FALSE),VLOOKUP(F561,'[1]2016Player Stats'!$A$2:$AB$830,7,FALSE))</f>
        <v>3</v>
      </c>
      <c r="O561">
        <f>IF(G561="GK",VLOOKUP(F561,'[1]2016GoalKeeper Stats'!$A$2:$S$109,8,FALSE),VLOOKUP(F561,'[1]2016Player Stats'!$A$2:$AB$830,8,FALSE))</f>
        <v>2</v>
      </c>
      <c r="P561">
        <f>IF(G561="GK",VLOOKUP(F561,'[1]2016GoalKeeper Stats'!$A$2:$S$109,9,FALSE),VLOOKUP(F561,'[1]2016Player Stats'!$A$2:$AB$830,9,FALSE))</f>
        <v>27</v>
      </c>
      <c r="Q561">
        <f>IF(G561="GK",VLOOKUP(F561,'[1]2016GoalKeeper Stats'!$A$2:$S$109,10,FALSE),VLOOKUP(F561,'[1]2016Player Stats'!$A$2:$AB$830,10,FALSE))</f>
        <v>9</v>
      </c>
      <c r="R561">
        <f>IF(G561="GK",VLOOKUP(F561,'[1]2016GoalKeeper Stats'!$A$2:$S$109,11,FALSE),VLOOKUP(F561,'[1]2016Player Stats'!$A$2:$AB$830,11,FALSE))</f>
        <v>1</v>
      </c>
      <c r="S561" t="str">
        <f>IF(G561="GK",VLOOKUP(F561,'[1]2016GoalKeeper Stats'!$A$2:$S$109,12,FALSE),VLOOKUP(F561,'[1]2016Player Stats'!$A$2:$AB$830,12,FALSE))</f>
        <v>0/0</v>
      </c>
      <c r="T561">
        <f>IF(G561="GK",VLOOKUP(F561,'[1]2016GoalKeeper Stats'!$A$2:$S$109,13,FALSE),VLOOKUP(F561,'[1]2016Player Stats'!$A$2:$AB$830,13,FALSE))</f>
        <v>1</v>
      </c>
      <c r="U561">
        <f>IF(G561="GK",VLOOKUP(F561,'[1]2016GoalKeeper Stats'!$A$2:$S$109,14,FALSE),VLOOKUP(F561,'[1]2016Player Stats'!$A$2:$AB$830,14,FALSE))</f>
        <v>2</v>
      </c>
      <c r="V561">
        <f>IF(G561="GK",VLOOKUP(F561,'[1]2016GoalKeeper Stats'!$A$2:$S$109,15,FALSE),VLOOKUP(F561,'[1]2016Player Stats'!$A$2:$AB$830,15,FALSE))</f>
        <v>0.13</v>
      </c>
      <c r="W561">
        <f>IF(G561="GK",VLOOKUP(F561,'[1]2016GoalKeeper Stats'!$A$2:$S$109,16,FALSE),VLOOKUP(F561,'[1]2016Player Stats'!$A$2:$AB$830,16,FALSE))</f>
        <v>11.1</v>
      </c>
      <c r="X561">
        <f>IF(G561="GK",VLOOKUP(F561,'[1]2016GoalKeeper Stats'!$A$2:$S$109,17,FALSE),VLOOKUP(F561,'[1]2016Player Stats'!$A$2:$AB$830,17,FALSE))</f>
        <v>1</v>
      </c>
      <c r="Y561">
        <f>IF(G561="GK",VLOOKUP(F561,'[1]2016GoalKeeper Stats'!$A$2:$S$109,18,FALSE),VLOOKUP(F561,'[1]2016Player Stats'!$A$2:$AB$830,18,FALSE))</f>
        <v>2</v>
      </c>
      <c r="Z561">
        <f>IF(G561="GK",VLOOKUP(F561,'[1]2016GoalKeeper Stats'!$A$2:$S$109,19,FALSE),VLOOKUP(F561,'[1]2016Player Stats'!$A$2:$AB$830,19,FALSE))</f>
        <v>0</v>
      </c>
      <c r="AA561">
        <f>IF(G561="GK",VLOOKUP(F561,'[1]2016GoalKeeper Stats'!$A$2:$S$109,20,FALSE),VLOOKUP(F561,'[1]2016Player Stats'!$A$2:$AB$830,20,FALSE))</f>
        <v>0.09</v>
      </c>
      <c r="AB561">
        <f>IF(G561="GK",VLOOKUP(F561,'[1]2016GoalKeeper Stats'!$A$2:$S$109,21,FALSE),VLOOKUP(F561,'[1]2016Player Stats'!$A$2:$AB$830,21,FALSE))</f>
        <v>27</v>
      </c>
      <c r="AC561">
        <f>IF(G561="GK",VLOOKUP(F561,'[1]2016GoalKeeper Stats'!$A$2:$S$109,22,FALSE),VLOOKUP(F561,'[1]2016Player Stats'!$A$2:$AB$830,22,FALSE))</f>
        <v>25</v>
      </c>
      <c r="AD561">
        <f>IF(G561="GK",VLOOKUP(F561,'[1]2016GoalKeeper Stats'!$A$2:$S$109,23,FALSE),VLOOKUP(F561,'[1]2016Player Stats'!$A$2:$AB$830,23,FALSE))</f>
        <v>2</v>
      </c>
      <c r="AE561">
        <f>IF(G561="GK",VLOOKUP(F561,'[1]2016GoalKeeper Stats'!$A$2:$S$109,24,FALSE),VLOOKUP(F561,'[1]2016Player Stats'!$A$2:$AB$830,24,FALSE))</f>
        <v>9</v>
      </c>
      <c r="AF561">
        <f>IF(G561="GK",VLOOKUP(F561,'[1]2016GoalKeeper Stats'!$A$2:$S$109,25,FALSE),VLOOKUP(F561,'[1]2016Player Stats'!$A$2:$AB$830,25,FALSE))</f>
        <v>0</v>
      </c>
      <c r="AG561">
        <f>IF(G561="GK",VLOOKUP(F561,'[1]2016GoalKeeper Stats'!$A$2:$S$109,26,FALSE),VLOOKUP(F561,'[1]2016Player Stats'!$A$2:$AB$830,26,FALSE))</f>
        <v>33.33</v>
      </c>
      <c r="AH561" s="51">
        <v>2016</v>
      </c>
      <c r="AI561" s="51">
        <v>34</v>
      </c>
      <c r="AJ561" s="51">
        <v>426</v>
      </c>
      <c r="AK561" s="51">
        <v>475</v>
      </c>
      <c r="AL561" s="51">
        <v>53</v>
      </c>
      <c r="AM561" s="51">
        <v>59</v>
      </c>
      <c r="AN561" s="51">
        <v>-6</v>
      </c>
      <c r="AO561" s="52">
        <v>48.36</v>
      </c>
      <c r="AP561" s="52">
        <v>61.23</v>
      </c>
      <c r="AQ561" s="52">
        <v>-12.87</v>
      </c>
      <c r="AR561" s="52">
        <v>6.87</v>
      </c>
      <c r="AS561" s="51">
        <v>41</v>
      </c>
      <c r="AT561" s="52">
        <v>39.799999999999997</v>
      </c>
    </row>
    <row r="562" spans="1:46" hidden="1">
      <c r="A562">
        <v>2016</v>
      </c>
      <c r="B562" t="s">
        <v>199</v>
      </c>
      <c r="C562" t="s">
        <v>199</v>
      </c>
      <c r="D562" t="s">
        <v>978</v>
      </c>
      <c r="E562" t="s">
        <v>961</v>
      </c>
      <c r="F562" t="str">
        <f t="shared" si="8"/>
        <v>Erick Torres</v>
      </c>
      <c r="G562" t="s">
        <v>875</v>
      </c>
      <c r="H562" s="143">
        <v>590000</v>
      </c>
      <c r="I562" s="143">
        <v>575000</v>
      </c>
      <c r="J562" t="str">
        <f>IF(G562="GK",VLOOKUP(F562,'[1]2016GoalKeeper Stats'!$A$2:$S$109,2,FALSE),VLOOKUP(F562,'[1]2016Player Stats'!$A$2:$AB$830,2,FALSE))</f>
        <v>HOU</v>
      </c>
      <c r="K562">
        <f>IF(G562="GK",VLOOKUP(F562,'[1]2016GoalKeeper Stats'!$A$2:$S$109,4,FALSE),VLOOKUP(F562,'[1]2016Player Stats'!$A$2:$AB$830,4,FALSE))</f>
        <v>11</v>
      </c>
      <c r="L562">
        <f>IF(G562="GK",VLOOKUP(F562,'[1]2016GoalKeeper Stats'!$A$2:$S$109,5,FALSE),VLOOKUP(F562,'[1]2016Player Stats'!$A$2:$AB$830,5,FALSE))</f>
        <v>4</v>
      </c>
      <c r="M562">
        <f>IF(G562="GK",VLOOKUP(F562,'[1]2016GoalKeeper Stats'!$A$2:$S$109,6,FALSE),VLOOKUP(F562,'[1]2016Player Stats'!$A$2:$AB$830,6,FALSE))</f>
        <v>401</v>
      </c>
      <c r="N562">
        <f>IF(G562="GK",VLOOKUP(F562,'[1]2016GoalKeeper Stats'!$A$2:$S$109,7,FALSE),VLOOKUP(F562,'[1]2016Player Stats'!$A$2:$AB$830,7,FALSE))</f>
        <v>0</v>
      </c>
      <c r="O562">
        <f>IF(G562="GK",VLOOKUP(F562,'[1]2016GoalKeeper Stats'!$A$2:$S$109,8,FALSE),VLOOKUP(F562,'[1]2016Player Stats'!$A$2:$AB$830,8,FALSE))</f>
        <v>1</v>
      </c>
      <c r="P562">
        <f>IF(G562="GK",VLOOKUP(F562,'[1]2016GoalKeeper Stats'!$A$2:$S$109,9,FALSE),VLOOKUP(F562,'[1]2016Player Stats'!$A$2:$AB$830,9,FALSE))</f>
        <v>17</v>
      </c>
      <c r="Q562">
        <f>IF(G562="GK",VLOOKUP(F562,'[1]2016GoalKeeper Stats'!$A$2:$S$109,10,FALSE),VLOOKUP(F562,'[1]2016Player Stats'!$A$2:$AB$830,10,FALSE))</f>
        <v>3</v>
      </c>
      <c r="R562">
        <f>IF(G562="GK",VLOOKUP(F562,'[1]2016GoalKeeper Stats'!$A$2:$S$109,11,FALSE),VLOOKUP(F562,'[1]2016Player Stats'!$A$2:$AB$830,11,FALSE))</f>
        <v>0</v>
      </c>
      <c r="S562" t="str">
        <f>IF(G562="GK",VLOOKUP(F562,'[1]2016GoalKeeper Stats'!$A$2:$S$109,12,FALSE),VLOOKUP(F562,'[1]2016Player Stats'!$A$2:$AB$830,12,FALSE))</f>
        <v>0/0</v>
      </c>
      <c r="T562">
        <f>IF(G562="GK",VLOOKUP(F562,'[1]2016GoalKeeper Stats'!$A$2:$S$109,13,FALSE),VLOOKUP(F562,'[1]2016Player Stats'!$A$2:$AB$830,13,FALSE))</f>
        <v>0</v>
      </c>
      <c r="U562">
        <f>IF(G562="GK",VLOOKUP(F562,'[1]2016GoalKeeper Stats'!$A$2:$S$109,14,FALSE),VLOOKUP(F562,'[1]2016Player Stats'!$A$2:$AB$830,14,FALSE))</f>
        <v>0</v>
      </c>
      <c r="V562">
        <f>IF(G562="GK",VLOOKUP(F562,'[1]2016GoalKeeper Stats'!$A$2:$S$109,15,FALSE),VLOOKUP(F562,'[1]2016Player Stats'!$A$2:$AB$830,15,FALSE))</f>
        <v>0</v>
      </c>
      <c r="W562">
        <f>IF(G562="GK",VLOOKUP(F562,'[1]2016GoalKeeper Stats'!$A$2:$S$109,16,FALSE),VLOOKUP(F562,'[1]2016Player Stats'!$A$2:$AB$830,16,FALSE))</f>
        <v>0</v>
      </c>
      <c r="X562">
        <f>IF(G562="GK",VLOOKUP(F562,'[1]2016GoalKeeper Stats'!$A$2:$S$109,17,FALSE),VLOOKUP(F562,'[1]2016Player Stats'!$A$2:$AB$830,17,FALSE))</f>
        <v>1</v>
      </c>
      <c r="Y562">
        <f>IF(G562="GK",VLOOKUP(F562,'[1]2016GoalKeeper Stats'!$A$2:$S$109,18,FALSE),VLOOKUP(F562,'[1]2016Player Stats'!$A$2:$AB$830,18,FALSE))</f>
        <v>1</v>
      </c>
      <c r="Z562">
        <f>IF(G562="GK",VLOOKUP(F562,'[1]2016GoalKeeper Stats'!$A$2:$S$109,19,FALSE),VLOOKUP(F562,'[1]2016Player Stats'!$A$2:$AB$830,19,FALSE))</f>
        <v>0</v>
      </c>
      <c r="AA562">
        <f>IF(G562="GK",VLOOKUP(F562,'[1]2016GoalKeeper Stats'!$A$2:$S$109,20,FALSE),VLOOKUP(F562,'[1]2016Player Stats'!$A$2:$AB$830,20,FALSE))</f>
        <v>0.22</v>
      </c>
      <c r="AB562">
        <f>IF(G562="GK",VLOOKUP(F562,'[1]2016GoalKeeper Stats'!$A$2:$S$109,21,FALSE),VLOOKUP(F562,'[1]2016Player Stats'!$A$2:$AB$830,21,FALSE))</f>
        <v>9</v>
      </c>
      <c r="AC562">
        <f>IF(G562="GK",VLOOKUP(F562,'[1]2016GoalKeeper Stats'!$A$2:$S$109,22,FALSE),VLOOKUP(F562,'[1]2016Player Stats'!$A$2:$AB$830,22,FALSE))</f>
        <v>9</v>
      </c>
      <c r="AD562">
        <f>IF(G562="GK",VLOOKUP(F562,'[1]2016GoalKeeper Stats'!$A$2:$S$109,23,FALSE),VLOOKUP(F562,'[1]2016Player Stats'!$A$2:$AB$830,23,FALSE))</f>
        <v>1</v>
      </c>
      <c r="AE562">
        <f>IF(G562="GK",VLOOKUP(F562,'[1]2016GoalKeeper Stats'!$A$2:$S$109,24,FALSE),VLOOKUP(F562,'[1]2016Player Stats'!$A$2:$AB$830,24,FALSE))</f>
        <v>1</v>
      </c>
      <c r="AF562">
        <f>IF(G562="GK",VLOOKUP(F562,'[1]2016GoalKeeper Stats'!$A$2:$S$109,25,FALSE),VLOOKUP(F562,'[1]2016Player Stats'!$A$2:$AB$830,25,FALSE))</f>
        <v>0</v>
      </c>
      <c r="AG562">
        <f>IF(G562="GK",VLOOKUP(F562,'[1]2016GoalKeeper Stats'!$A$2:$S$109,26,FALSE),VLOOKUP(F562,'[1]2016Player Stats'!$A$2:$AB$830,26,FALSE))</f>
        <v>17.649999999999999</v>
      </c>
      <c r="AH562" s="51">
        <v>2016</v>
      </c>
      <c r="AI562" s="51">
        <v>34</v>
      </c>
      <c r="AJ562" s="51">
        <v>424</v>
      </c>
      <c r="AK562" s="51">
        <v>444</v>
      </c>
      <c r="AL562" s="51">
        <v>38</v>
      </c>
      <c r="AM562" s="51">
        <v>45</v>
      </c>
      <c r="AN562" s="51">
        <v>-7</v>
      </c>
      <c r="AO562" s="52">
        <v>38.71</v>
      </c>
      <c r="AP562" s="52">
        <v>48.69</v>
      </c>
      <c r="AQ562" s="52">
        <v>-9.98</v>
      </c>
      <c r="AR562" s="52">
        <v>2.98</v>
      </c>
      <c r="AS562" s="51">
        <v>34</v>
      </c>
      <c r="AT562" s="52">
        <v>39.21</v>
      </c>
    </row>
    <row r="563" spans="1:46" hidden="1">
      <c r="A563">
        <v>2016</v>
      </c>
      <c r="B563" t="s">
        <v>194</v>
      </c>
      <c r="C563" t="s">
        <v>194</v>
      </c>
      <c r="D563" t="s">
        <v>1024</v>
      </c>
      <c r="E563" t="s">
        <v>895</v>
      </c>
      <c r="F563" t="str">
        <f t="shared" si="8"/>
        <v>Javier Morales</v>
      </c>
      <c r="G563" t="s">
        <v>860</v>
      </c>
      <c r="H563" s="143">
        <v>590000</v>
      </c>
      <c r="I563" s="143">
        <v>590000</v>
      </c>
      <c r="J563" t="str">
        <f>IF(G563="GK",VLOOKUP(F563,'[1]2016GoalKeeper Stats'!$A$2:$S$109,2,FALSE),VLOOKUP(F563,'[1]2016Player Stats'!$A$2:$AB$830,2,FALSE))</f>
        <v>RSL</v>
      </c>
      <c r="K563">
        <f>IF(G563="GK",VLOOKUP(F563,'[1]2016GoalKeeper Stats'!$A$2:$S$109,4,FALSE),VLOOKUP(F563,'[1]2016Player Stats'!$A$2:$AB$830,4,FALSE))</f>
        <v>29</v>
      </c>
      <c r="L563">
        <f>IF(G563="GK",VLOOKUP(F563,'[1]2016GoalKeeper Stats'!$A$2:$S$109,5,FALSE),VLOOKUP(F563,'[1]2016Player Stats'!$A$2:$AB$830,5,FALSE))</f>
        <v>23</v>
      </c>
      <c r="M563">
        <f>IF(G563="GK",VLOOKUP(F563,'[1]2016GoalKeeper Stats'!$A$2:$S$109,6,FALSE),VLOOKUP(F563,'[1]2016Player Stats'!$A$2:$AB$830,6,FALSE))</f>
        <v>2182</v>
      </c>
      <c r="N563">
        <f>IF(G563="GK",VLOOKUP(F563,'[1]2016GoalKeeper Stats'!$A$2:$S$109,7,FALSE),VLOOKUP(F563,'[1]2016Player Stats'!$A$2:$AB$830,7,FALSE))</f>
        <v>4</v>
      </c>
      <c r="O563">
        <f>IF(G563="GK",VLOOKUP(F563,'[1]2016GoalKeeper Stats'!$A$2:$S$109,8,FALSE),VLOOKUP(F563,'[1]2016Player Stats'!$A$2:$AB$830,8,FALSE))</f>
        <v>4</v>
      </c>
      <c r="P563">
        <f>IF(G563="GK",VLOOKUP(F563,'[1]2016GoalKeeper Stats'!$A$2:$S$109,9,FALSE),VLOOKUP(F563,'[1]2016Player Stats'!$A$2:$AB$830,9,FALSE))</f>
        <v>38</v>
      </c>
      <c r="Q563">
        <f>IF(G563="GK",VLOOKUP(F563,'[1]2016GoalKeeper Stats'!$A$2:$S$109,10,FALSE),VLOOKUP(F563,'[1]2016Player Stats'!$A$2:$AB$830,10,FALSE))</f>
        <v>13</v>
      </c>
      <c r="R563">
        <f>IF(G563="GK",VLOOKUP(F563,'[1]2016GoalKeeper Stats'!$A$2:$S$109,11,FALSE),VLOOKUP(F563,'[1]2016Player Stats'!$A$2:$AB$830,11,FALSE))</f>
        <v>2</v>
      </c>
      <c r="S563">
        <f>IF(G563="GK",VLOOKUP(F563,'[1]2016GoalKeeper Stats'!$A$2:$S$109,12,FALSE),VLOOKUP(F563,'[1]2016Player Stats'!$A$2:$AB$830,12,FALSE))</f>
        <v>44230</v>
      </c>
      <c r="T563">
        <f>IF(G563="GK",VLOOKUP(F563,'[1]2016GoalKeeper Stats'!$A$2:$S$109,13,FALSE),VLOOKUP(F563,'[1]2016Player Stats'!$A$2:$AB$830,13,FALSE))</f>
        <v>2</v>
      </c>
      <c r="U563">
        <f>IF(G563="GK",VLOOKUP(F563,'[1]2016GoalKeeper Stats'!$A$2:$S$109,14,FALSE),VLOOKUP(F563,'[1]2016Player Stats'!$A$2:$AB$830,14,FALSE))</f>
        <v>2</v>
      </c>
      <c r="V563">
        <f>IF(G563="GK",VLOOKUP(F563,'[1]2016GoalKeeper Stats'!$A$2:$S$109,15,FALSE),VLOOKUP(F563,'[1]2016Player Stats'!$A$2:$AB$830,15,FALSE))</f>
        <v>0.16</v>
      </c>
      <c r="W563">
        <f>IF(G563="GK",VLOOKUP(F563,'[1]2016GoalKeeper Stats'!$A$2:$S$109,16,FALSE),VLOOKUP(F563,'[1]2016Player Stats'!$A$2:$AB$830,16,FALSE))</f>
        <v>10.5</v>
      </c>
      <c r="X563">
        <f>IF(G563="GK",VLOOKUP(F563,'[1]2016GoalKeeper Stats'!$A$2:$S$109,17,FALSE),VLOOKUP(F563,'[1]2016Player Stats'!$A$2:$AB$830,17,FALSE))</f>
        <v>0</v>
      </c>
      <c r="Y563">
        <f>IF(G563="GK",VLOOKUP(F563,'[1]2016GoalKeeper Stats'!$A$2:$S$109,18,FALSE),VLOOKUP(F563,'[1]2016Player Stats'!$A$2:$AB$830,18,FALSE))</f>
        <v>3</v>
      </c>
      <c r="Z563">
        <f>IF(G563="GK",VLOOKUP(F563,'[1]2016GoalKeeper Stats'!$A$2:$S$109,19,FALSE),VLOOKUP(F563,'[1]2016Player Stats'!$A$2:$AB$830,19,FALSE))</f>
        <v>1</v>
      </c>
      <c r="AA563">
        <f>IF(G563="GK",VLOOKUP(F563,'[1]2016GoalKeeper Stats'!$A$2:$S$109,20,FALSE),VLOOKUP(F563,'[1]2016Player Stats'!$A$2:$AB$830,20,FALSE))</f>
        <v>0.16</v>
      </c>
      <c r="AB563">
        <f>IF(G563="GK",VLOOKUP(F563,'[1]2016GoalKeeper Stats'!$A$2:$S$109,21,FALSE),VLOOKUP(F563,'[1]2016Player Stats'!$A$2:$AB$830,21,FALSE))</f>
        <v>32</v>
      </c>
      <c r="AC563">
        <f>IF(G563="GK",VLOOKUP(F563,'[1]2016GoalKeeper Stats'!$A$2:$S$109,22,FALSE),VLOOKUP(F563,'[1]2016Player Stats'!$A$2:$AB$830,22,FALSE))</f>
        <v>35</v>
      </c>
      <c r="AD563">
        <f>IF(G563="GK",VLOOKUP(F563,'[1]2016GoalKeeper Stats'!$A$2:$S$109,23,FALSE),VLOOKUP(F563,'[1]2016Player Stats'!$A$2:$AB$830,23,FALSE))</f>
        <v>3</v>
      </c>
      <c r="AE563">
        <f>IF(G563="GK",VLOOKUP(F563,'[1]2016GoalKeeper Stats'!$A$2:$S$109,24,FALSE),VLOOKUP(F563,'[1]2016Player Stats'!$A$2:$AB$830,24,FALSE))</f>
        <v>5</v>
      </c>
      <c r="AF563">
        <f>IF(G563="GK",VLOOKUP(F563,'[1]2016GoalKeeper Stats'!$A$2:$S$109,25,FALSE),VLOOKUP(F563,'[1]2016Player Stats'!$A$2:$AB$830,25,FALSE))</f>
        <v>0</v>
      </c>
      <c r="AG563">
        <f>IF(G563="GK",VLOOKUP(F563,'[1]2016GoalKeeper Stats'!$A$2:$S$109,26,FALSE),VLOOKUP(F563,'[1]2016Player Stats'!$A$2:$AB$830,26,FALSE))</f>
        <v>34.21</v>
      </c>
      <c r="AH563" s="51">
        <v>2016</v>
      </c>
      <c r="AI563" s="51">
        <v>34</v>
      </c>
      <c r="AJ563" s="51">
        <v>420</v>
      </c>
      <c r="AK563" s="51">
        <v>427</v>
      </c>
      <c r="AL563" s="51">
        <v>42</v>
      </c>
      <c r="AM563" s="51">
        <v>44</v>
      </c>
      <c r="AN563" s="51">
        <v>-2</v>
      </c>
      <c r="AO563" s="52">
        <v>44.05</v>
      </c>
      <c r="AP563" s="52">
        <v>49.72</v>
      </c>
      <c r="AQ563" s="52">
        <v>-5.67</v>
      </c>
      <c r="AR563" s="52">
        <v>3.67</v>
      </c>
      <c r="AS563" s="51">
        <v>46</v>
      </c>
      <c r="AT563" s="52">
        <v>44.04</v>
      </c>
    </row>
    <row r="564" spans="1:46" hidden="1">
      <c r="A564">
        <v>2016</v>
      </c>
      <c r="B564" t="s">
        <v>205</v>
      </c>
      <c r="C564" t="s">
        <v>971</v>
      </c>
      <c r="D564" t="s">
        <v>972</v>
      </c>
      <c r="E564" t="s">
        <v>973</v>
      </c>
      <c r="F564" t="str">
        <f t="shared" si="8"/>
        <v>Mauro Diaz</v>
      </c>
      <c r="G564" t="s">
        <v>860</v>
      </c>
      <c r="H564" s="143">
        <v>562890</v>
      </c>
      <c r="I564" s="143">
        <v>466000</v>
      </c>
      <c r="J564" t="str">
        <f>IF(G564="GK",VLOOKUP(F564,'[1]2016GoalKeeper Stats'!$A$2:$S$109,2,FALSE),VLOOKUP(F564,'[1]2016Player Stats'!$A$2:$AB$830,2,FALSE))</f>
        <v>DAL</v>
      </c>
      <c r="K564">
        <f>IF(G564="GK",VLOOKUP(F564,'[1]2016GoalKeeper Stats'!$A$2:$S$109,4,FALSE),VLOOKUP(F564,'[1]2016Player Stats'!$A$2:$AB$830,4,FALSE))</f>
        <v>27</v>
      </c>
      <c r="L564">
        <f>IF(G564="GK",VLOOKUP(F564,'[1]2016GoalKeeper Stats'!$A$2:$S$109,5,FALSE),VLOOKUP(F564,'[1]2016Player Stats'!$A$2:$AB$830,5,FALSE))</f>
        <v>24</v>
      </c>
      <c r="M564">
        <f>IF(G564="GK",VLOOKUP(F564,'[1]2016GoalKeeper Stats'!$A$2:$S$109,6,FALSE),VLOOKUP(F564,'[1]2016Player Stats'!$A$2:$AB$830,6,FALSE))</f>
        <v>2149</v>
      </c>
      <c r="N564">
        <f>IF(G564="GK",VLOOKUP(F564,'[1]2016GoalKeeper Stats'!$A$2:$S$109,7,FALSE),VLOOKUP(F564,'[1]2016Player Stats'!$A$2:$AB$830,7,FALSE))</f>
        <v>5</v>
      </c>
      <c r="O564">
        <f>IF(G564="GK",VLOOKUP(F564,'[1]2016GoalKeeper Stats'!$A$2:$S$109,8,FALSE),VLOOKUP(F564,'[1]2016Player Stats'!$A$2:$AB$830,8,FALSE))</f>
        <v>13</v>
      </c>
      <c r="P564">
        <f>IF(G564="GK",VLOOKUP(F564,'[1]2016GoalKeeper Stats'!$A$2:$S$109,9,FALSE),VLOOKUP(F564,'[1]2016Player Stats'!$A$2:$AB$830,9,FALSE))</f>
        <v>47</v>
      </c>
      <c r="Q564">
        <f>IF(G564="GK",VLOOKUP(F564,'[1]2016GoalKeeper Stats'!$A$2:$S$109,10,FALSE),VLOOKUP(F564,'[1]2016Player Stats'!$A$2:$AB$830,10,FALSE))</f>
        <v>14</v>
      </c>
      <c r="R564">
        <f>IF(G564="GK",VLOOKUP(F564,'[1]2016GoalKeeper Stats'!$A$2:$S$109,11,FALSE),VLOOKUP(F564,'[1]2016Player Stats'!$A$2:$AB$830,11,FALSE))</f>
        <v>3</v>
      </c>
      <c r="S564">
        <f>IF(G564="GK",VLOOKUP(F564,'[1]2016GoalKeeper Stats'!$A$2:$S$109,12,FALSE),VLOOKUP(F564,'[1]2016Player Stats'!$A$2:$AB$830,12,FALSE))</f>
        <v>44258</v>
      </c>
      <c r="T564">
        <f>IF(G564="GK",VLOOKUP(F564,'[1]2016GoalKeeper Stats'!$A$2:$S$109,13,FALSE),VLOOKUP(F564,'[1]2016Player Stats'!$A$2:$AB$830,13,FALSE))</f>
        <v>4</v>
      </c>
      <c r="U564">
        <f>IF(G564="GK",VLOOKUP(F564,'[1]2016GoalKeeper Stats'!$A$2:$S$109,14,FALSE),VLOOKUP(F564,'[1]2016Player Stats'!$A$2:$AB$830,14,FALSE))</f>
        <v>1</v>
      </c>
      <c r="V564">
        <f>IF(G564="GK",VLOOKUP(F564,'[1]2016GoalKeeper Stats'!$A$2:$S$109,15,FALSE),VLOOKUP(F564,'[1]2016Player Stats'!$A$2:$AB$830,15,FALSE))</f>
        <v>0.21</v>
      </c>
      <c r="W564">
        <f>IF(G564="GK",VLOOKUP(F564,'[1]2016GoalKeeper Stats'!$A$2:$S$109,16,FALSE),VLOOKUP(F564,'[1]2016Player Stats'!$A$2:$AB$830,16,FALSE))</f>
        <v>10.6</v>
      </c>
      <c r="X564">
        <f>IF(G564="GK",VLOOKUP(F564,'[1]2016GoalKeeper Stats'!$A$2:$S$109,17,FALSE),VLOOKUP(F564,'[1]2016Player Stats'!$A$2:$AB$830,17,FALSE))</f>
        <v>7</v>
      </c>
      <c r="Y564">
        <f>IF(G564="GK",VLOOKUP(F564,'[1]2016GoalKeeper Stats'!$A$2:$S$109,18,FALSE),VLOOKUP(F564,'[1]2016Player Stats'!$A$2:$AB$830,18,FALSE))</f>
        <v>11</v>
      </c>
      <c r="Z564">
        <f>IF(G564="GK",VLOOKUP(F564,'[1]2016GoalKeeper Stats'!$A$2:$S$109,19,FALSE),VLOOKUP(F564,'[1]2016Player Stats'!$A$2:$AB$830,19,FALSE))</f>
        <v>2</v>
      </c>
      <c r="AA564">
        <f>IF(G564="GK",VLOOKUP(F564,'[1]2016GoalKeeper Stats'!$A$2:$S$109,20,FALSE),VLOOKUP(F564,'[1]2016Player Stats'!$A$2:$AB$830,20,FALSE))</f>
        <v>0.54</v>
      </c>
      <c r="AB564">
        <f>IF(G564="GK",VLOOKUP(F564,'[1]2016GoalKeeper Stats'!$A$2:$S$109,21,FALSE),VLOOKUP(F564,'[1]2016Player Stats'!$A$2:$AB$830,21,FALSE))</f>
        <v>32</v>
      </c>
      <c r="AC564">
        <f>IF(G564="GK",VLOOKUP(F564,'[1]2016GoalKeeper Stats'!$A$2:$S$109,22,FALSE),VLOOKUP(F564,'[1]2016Player Stats'!$A$2:$AB$830,22,FALSE))</f>
        <v>81</v>
      </c>
      <c r="AD564">
        <f>IF(G564="GK",VLOOKUP(F564,'[1]2016GoalKeeper Stats'!$A$2:$S$109,23,FALSE),VLOOKUP(F564,'[1]2016Player Stats'!$A$2:$AB$830,23,FALSE))</f>
        <v>4</v>
      </c>
      <c r="AE564">
        <f>IF(G564="GK",VLOOKUP(F564,'[1]2016GoalKeeper Stats'!$A$2:$S$109,24,FALSE),VLOOKUP(F564,'[1]2016Player Stats'!$A$2:$AB$830,24,FALSE))</f>
        <v>3</v>
      </c>
      <c r="AF564">
        <f>IF(G564="GK",VLOOKUP(F564,'[1]2016GoalKeeper Stats'!$A$2:$S$109,25,FALSE),VLOOKUP(F564,'[1]2016Player Stats'!$A$2:$AB$830,25,FALSE))</f>
        <v>0</v>
      </c>
      <c r="AG564">
        <f>IF(G564="GK",VLOOKUP(F564,'[1]2016GoalKeeper Stats'!$A$2:$S$109,26,FALSE),VLOOKUP(F564,'[1]2016Player Stats'!$A$2:$AB$830,26,FALSE))</f>
        <v>29.79</v>
      </c>
      <c r="AH564" s="51">
        <v>2016</v>
      </c>
      <c r="AI564" s="51">
        <v>34</v>
      </c>
      <c r="AJ564" s="51">
        <v>451</v>
      </c>
      <c r="AK564" s="51">
        <v>331</v>
      </c>
      <c r="AL564" s="51">
        <v>49</v>
      </c>
      <c r="AM564" s="51">
        <v>38</v>
      </c>
      <c r="AN564" s="51">
        <v>11</v>
      </c>
      <c r="AO564" s="52">
        <v>44.79</v>
      </c>
      <c r="AP564" s="52">
        <v>34.369999999999997</v>
      </c>
      <c r="AQ564" s="52">
        <v>10.42</v>
      </c>
      <c r="AR564" s="52">
        <v>0.57999999999999996</v>
      </c>
      <c r="AS564" s="51">
        <v>60</v>
      </c>
      <c r="AT564" s="52">
        <v>54.64</v>
      </c>
    </row>
    <row r="565" spans="1:46" hidden="1">
      <c r="A565">
        <v>2016</v>
      </c>
      <c r="B565" t="s">
        <v>962</v>
      </c>
      <c r="C565" t="s">
        <v>962</v>
      </c>
      <c r="D565" t="s">
        <v>963</v>
      </c>
      <c r="E565" t="s">
        <v>964</v>
      </c>
      <c r="F565" t="str">
        <f t="shared" si="8"/>
        <v>Alvaro Saborio</v>
      </c>
      <c r="G565" t="s">
        <v>875</v>
      </c>
      <c r="H565" s="143">
        <v>535500</v>
      </c>
      <c r="I565" s="143">
        <v>420000</v>
      </c>
      <c r="J565" t="str">
        <f>IF(G565="GK",VLOOKUP(F565,'[1]2016GoalKeeper Stats'!$A$2:$S$109,2,FALSE),VLOOKUP(F565,'[1]2016Player Stats'!$A$2:$AB$830,2,FALSE))</f>
        <v xml:space="preserve">DC </v>
      </c>
      <c r="K565">
        <f>IF(G565="GK",VLOOKUP(F565,'[1]2016GoalKeeper Stats'!$A$2:$S$109,4,FALSE),VLOOKUP(F565,'[1]2016Player Stats'!$A$2:$AB$830,4,FALSE))</f>
        <v>19</v>
      </c>
      <c r="L565">
        <f>IF(G565="GK",VLOOKUP(F565,'[1]2016GoalKeeper Stats'!$A$2:$S$109,5,FALSE),VLOOKUP(F565,'[1]2016Player Stats'!$A$2:$AB$830,5,FALSE))</f>
        <v>8</v>
      </c>
      <c r="M565">
        <f>IF(G565="GK",VLOOKUP(F565,'[1]2016GoalKeeper Stats'!$A$2:$S$109,6,FALSE),VLOOKUP(F565,'[1]2016Player Stats'!$A$2:$AB$830,6,FALSE))</f>
        <v>890</v>
      </c>
      <c r="N565">
        <f>IF(G565="GK",VLOOKUP(F565,'[1]2016GoalKeeper Stats'!$A$2:$S$109,7,FALSE),VLOOKUP(F565,'[1]2016Player Stats'!$A$2:$AB$830,7,FALSE))</f>
        <v>6</v>
      </c>
      <c r="O565">
        <f>IF(G565="GK",VLOOKUP(F565,'[1]2016GoalKeeper Stats'!$A$2:$S$109,8,FALSE),VLOOKUP(F565,'[1]2016Player Stats'!$A$2:$AB$830,8,FALSE))</f>
        <v>3</v>
      </c>
      <c r="P565">
        <f>IF(G565="GK",VLOOKUP(F565,'[1]2016GoalKeeper Stats'!$A$2:$S$109,9,FALSE),VLOOKUP(F565,'[1]2016Player Stats'!$A$2:$AB$830,9,FALSE))</f>
        <v>37</v>
      </c>
      <c r="Q565">
        <f>IF(G565="GK",VLOOKUP(F565,'[1]2016GoalKeeper Stats'!$A$2:$S$109,10,FALSE),VLOOKUP(F565,'[1]2016Player Stats'!$A$2:$AB$830,10,FALSE))</f>
        <v>12</v>
      </c>
      <c r="R565">
        <f>IF(G565="GK",VLOOKUP(F565,'[1]2016GoalKeeper Stats'!$A$2:$S$109,11,FALSE),VLOOKUP(F565,'[1]2016Player Stats'!$A$2:$AB$830,11,FALSE))</f>
        <v>1</v>
      </c>
      <c r="S565" t="str">
        <f>IF(G565="GK",VLOOKUP(F565,'[1]2016GoalKeeper Stats'!$A$2:$S$109,12,FALSE),VLOOKUP(F565,'[1]2016Player Stats'!$A$2:$AB$830,12,FALSE))</f>
        <v>0/0</v>
      </c>
      <c r="T565">
        <f>IF(G565="GK",VLOOKUP(F565,'[1]2016GoalKeeper Stats'!$A$2:$S$109,13,FALSE),VLOOKUP(F565,'[1]2016Player Stats'!$A$2:$AB$830,13,FALSE))</f>
        <v>5</v>
      </c>
      <c r="U565">
        <f>IF(G565="GK",VLOOKUP(F565,'[1]2016GoalKeeper Stats'!$A$2:$S$109,14,FALSE),VLOOKUP(F565,'[1]2016Player Stats'!$A$2:$AB$830,14,FALSE))</f>
        <v>1</v>
      </c>
      <c r="V565">
        <f>IF(G565="GK",VLOOKUP(F565,'[1]2016GoalKeeper Stats'!$A$2:$S$109,15,FALSE),VLOOKUP(F565,'[1]2016Player Stats'!$A$2:$AB$830,15,FALSE))</f>
        <v>0.61</v>
      </c>
      <c r="W565">
        <f>IF(G565="GK",VLOOKUP(F565,'[1]2016GoalKeeper Stats'!$A$2:$S$109,16,FALSE),VLOOKUP(F565,'[1]2016Player Stats'!$A$2:$AB$830,16,FALSE))</f>
        <v>16.2</v>
      </c>
      <c r="X565">
        <f>IF(G565="GK",VLOOKUP(F565,'[1]2016GoalKeeper Stats'!$A$2:$S$109,17,FALSE),VLOOKUP(F565,'[1]2016Player Stats'!$A$2:$AB$830,17,FALSE))</f>
        <v>0</v>
      </c>
      <c r="Y565">
        <f>IF(G565="GK",VLOOKUP(F565,'[1]2016GoalKeeper Stats'!$A$2:$S$109,18,FALSE),VLOOKUP(F565,'[1]2016Player Stats'!$A$2:$AB$830,18,FALSE))</f>
        <v>3</v>
      </c>
      <c r="Z565">
        <f>IF(G565="GK",VLOOKUP(F565,'[1]2016GoalKeeper Stats'!$A$2:$S$109,19,FALSE),VLOOKUP(F565,'[1]2016Player Stats'!$A$2:$AB$830,19,FALSE))</f>
        <v>0</v>
      </c>
      <c r="AA565">
        <f>IF(G565="GK",VLOOKUP(F565,'[1]2016GoalKeeper Stats'!$A$2:$S$109,20,FALSE),VLOOKUP(F565,'[1]2016Player Stats'!$A$2:$AB$830,20,FALSE))</f>
        <v>0.3</v>
      </c>
      <c r="AB565">
        <f>IF(G565="GK",VLOOKUP(F565,'[1]2016GoalKeeper Stats'!$A$2:$S$109,21,FALSE),VLOOKUP(F565,'[1]2016Player Stats'!$A$2:$AB$830,21,FALSE))</f>
        <v>19</v>
      </c>
      <c r="AC565">
        <f>IF(G565="GK",VLOOKUP(F565,'[1]2016GoalKeeper Stats'!$A$2:$S$109,22,FALSE),VLOOKUP(F565,'[1]2016Player Stats'!$A$2:$AB$830,22,FALSE))</f>
        <v>10</v>
      </c>
      <c r="AD565">
        <f>IF(G565="GK",VLOOKUP(F565,'[1]2016GoalKeeper Stats'!$A$2:$S$109,23,FALSE),VLOOKUP(F565,'[1]2016Player Stats'!$A$2:$AB$830,23,FALSE))</f>
        <v>14</v>
      </c>
      <c r="AE565">
        <f>IF(G565="GK",VLOOKUP(F565,'[1]2016GoalKeeper Stats'!$A$2:$S$109,24,FALSE),VLOOKUP(F565,'[1]2016Player Stats'!$A$2:$AB$830,24,FALSE))</f>
        <v>0</v>
      </c>
      <c r="AF565">
        <f>IF(G565="GK",VLOOKUP(F565,'[1]2016GoalKeeper Stats'!$A$2:$S$109,25,FALSE),VLOOKUP(F565,'[1]2016Player Stats'!$A$2:$AB$830,25,FALSE))</f>
        <v>0</v>
      </c>
      <c r="AG565">
        <f>IF(G565="GK",VLOOKUP(F565,'[1]2016GoalKeeper Stats'!$A$2:$S$109,26,FALSE),VLOOKUP(F565,'[1]2016Player Stats'!$A$2:$AB$830,26,FALSE))</f>
        <v>32.43</v>
      </c>
      <c r="AH565" s="51">
        <v>2016</v>
      </c>
      <c r="AI565" s="51">
        <v>34</v>
      </c>
      <c r="AJ565" s="51">
        <v>471</v>
      </c>
      <c r="AK565" s="51">
        <v>452</v>
      </c>
      <c r="AL565" s="51">
        <v>53</v>
      </c>
      <c r="AM565" s="51">
        <v>47</v>
      </c>
      <c r="AN565" s="51">
        <v>6</v>
      </c>
      <c r="AO565" s="52">
        <v>53.77</v>
      </c>
      <c r="AP565" s="52">
        <v>47.89</v>
      </c>
      <c r="AQ565" s="52">
        <v>5.87</v>
      </c>
      <c r="AR565" s="52">
        <v>0.13</v>
      </c>
      <c r="AS565" s="51">
        <v>46</v>
      </c>
      <c r="AT565" s="52">
        <v>51</v>
      </c>
    </row>
    <row r="566" spans="1:46" hidden="1">
      <c r="A566">
        <v>2016</v>
      </c>
      <c r="B566" t="s">
        <v>943</v>
      </c>
      <c r="C566" t="s">
        <v>175</v>
      </c>
      <c r="D566" t="s">
        <v>953</v>
      </c>
      <c r="E566" t="s">
        <v>954</v>
      </c>
      <c r="F566" t="str">
        <f t="shared" si="8"/>
        <v>Aurelien Collin</v>
      </c>
      <c r="G566" t="s">
        <v>893</v>
      </c>
      <c r="H566" s="143">
        <v>525000</v>
      </c>
      <c r="I566" s="143">
        <v>500000</v>
      </c>
      <c r="J566" t="str">
        <f>IF(G566="GK",VLOOKUP(F566,'[1]2016GoalKeeper Stats'!$A$2:$S$109,2,FALSE),VLOOKUP(F566,'[1]2016Player Stats'!$A$2:$AB$830,2,FALSE))</f>
        <v>PHI</v>
      </c>
      <c r="K566">
        <f>IF(G566="GK",VLOOKUP(F566,'[1]2016GoalKeeper Stats'!$A$2:$S$109,4,FALSE),VLOOKUP(F566,'[1]2016Player Stats'!$A$2:$AB$830,4,FALSE))</f>
        <v>25</v>
      </c>
      <c r="L566">
        <f>IF(G566="GK",VLOOKUP(F566,'[1]2016GoalKeeper Stats'!$A$2:$S$109,5,FALSE),VLOOKUP(F566,'[1]2016Player Stats'!$A$2:$AB$830,5,FALSE))</f>
        <v>22</v>
      </c>
      <c r="M566">
        <f>IF(G566="GK",VLOOKUP(F566,'[1]2016GoalKeeper Stats'!$A$2:$S$109,6,FALSE),VLOOKUP(F566,'[1]2016Player Stats'!$A$2:$AB$830,6,FALSE))</f>
        <v>2067</v>
      </c>
      <c r="N566">
        <f>IF(G566="GK",VLOOKUP(F566,'[1]2016GoalKeeper Stats'!$A$2:$S$109,7,FALSE),VLOOKUP(F566,'[1]2016Player Stats'!$A$2:$AB$830,7,FALSE))</f>
        <v>0</v>
      </c>
      <c r="O566">
        <f>IF(G566="GK",VLOOKUP(F566,'[1]2016GoalKeeper Stats'!$A$2:$S$109,8,FALSE),VLOOKUP(F566,'[1]2016Player Stats'!$A$2:$AB$830,8,FALSE))</f>
        <v>2</v>
      </c>
      <c r="P566">
        <f>IF(G566="GK",VLOOKUP(F566,'[1]2016GoalKeeper Stats'!$A$2:$S$109,9,FALSE),VLOOKUP(F566,'[1]2016Player Stats'!$A$2:$AB$830,9,FALSE))</f>
        <v>10</v>
      </c>
      <c r="Q566">
        <f>IF(G566="GK",VLOOKUP(F566,'[1]2016GoalKeeper Stats'!$A$2:$S$109,10,FALSE),VLOOKUP(F566,'[1]2016Player Stats'!$A$2:$AB$830,10,FALSE))</f>
        <v>3</v>
      </c>
      <c r="R566">
        <f>IF(G566="GK",VLOOKUP(F566,'[1]2016GoalKeeper Stats'!$A$2:$S$109,11,FALSE),VLOOKUP(F566,'[1]2016Player Stats'!$A$2:$AB$830,11,FALSE))</f>
        <v>0</v>
      </c>
      <c r="S566" t="str">
        <f>IF(G566="GK",VLOOKUP(F566,'[1]2016GoalKeeper Stats'!$A$2:$S$109,12,FALSE),VLOOKUP(F566,'[1]2016Player Stats'!$A$2:$AB$830,12,FALSE))</f>
        <v>0/0</v>
      </c>
      <c r="T566">
        <f>IF(G566="GK",VLOOKUP(F566,'[1]2016GoalKeeper Stats'!$A$2:$S$109,13,FALSE),VLOOKUP(F566,'[1]2016Player Stats'!$A$2:$AB$830,13,FALSE))</f>
        <v>0</v>
      </c>
      <c r="U566">
        <f>IF(G566="GK",VLOOKUP(F566,'[1]2016GoalKeeper Stats'!$A$2:$S$109,14,FALSE),VLOOKUP(F566,'[1]2016Player Stats'!$A$2:$AB$830,14,FALSE))</f>
        <v>0</v>
      </c>
      <c r="V566">
        <f>IF(G566="GK",VLOOKUP(F566,'[1]2016GoalKeeper Stats'!$A$2:$S$109,15,FALSE),VLOOKUP(F566,'[1]2016Player Stats'!$A$2:$AB$830,15,FALSE))</f>
        <v>0</v>
      </c>
      <c r="W566">
        <f>IF(G566="GK",VLOOKUP(F566,'[1]2016GoalKeeper Stats'!$A$2:$S$109,16,FALSE),VLOOKUP(F566,'[1]2016Player Stats'!$A$2:$AB$830,16,FALSE))</f>
        <v>0</v>
      </c>
      <c r="X566">
        <f>IF(G566="GK",VLOOKUP(F566,'[1]2016GoalKeeper Stats'!$A$2:$S$109,17,FALSE),VLOOKUP(F566,'[1]2016Player Stats'!$A$2:$AB$830,17,FALSE))</f>
        <v>2</v>
      </c>
      <c r="Y566">
        <f>IF(G566="GK",VLOOKUP(F566,'[1]2016GoalKeeper Stats'!$A$2:$S$109,18,FALSE),VLOOKUP(F566,'[1]2016Player Stats'!$A$2:$AB$830,18,FALSE))</f>
        <v>1</v>
      </c>
      <c r="Z566">
        <f>IF(G566="GK",VLOOKUP(F566,'[1]2016GoalKeeper Stats'!$A$2:$S$109,19,FALSE),VLOOKUP(F566,'[1]2016Player Stats'!$A$2:$AB$830,19,FALSE))</f>
        <v>1</v>
      </c>
      <c r="AA566">
        <f>IF(G566="GK",VLOOKUP(F566,'[1]2016GoalKeeper Stats'!$A$2:$S$109,20,FALSE),VLOOKUP(F566,'[1]2016Player Stats'!$A$2:$AB$830,20,FALSE))</f>
        <v>0.09</v>
      </c>
      <c r="AB566">
        <f>IF(G566="GK",VLOOKUP(F566,'[1]2016GoalKeeper Stats'!$A$2:$S$109,21,FALSE),VLOOKUP(F566,'[1]2016Player Stats'!$A$2:$AB$830,21,FALSE))</f>
        <v>37</v>
      </c>
      <c r="AC566">
        <f>IF(G566="GK",VLOOKUP(F566,'[1]2016GoalKeeper Stats'!$A$2:$S$109,22,FALSE),VLOOKUP(F566,'[1]2016Player Stats'!$A$2:$AB$830,22,FALSE))</f>
        <v>16</v>
      </c>
      <c r="AD566">
        <f>IF(G566="GK",VLOOKUP(F566,'[1]2016GoalKeeper Stats'!$A$2:$S$109,23,FALSE),VLOOKUP(F566,'[1]2016Player Stats'!$A$2:$AB$830,23,FALSE))</f>
        <v>3</v>
      </c>
      <c r="AE566">
        <f>IF(G566="GK",VLOOKUP(F566,'[1]2016GoalKeeper Stats'!$A$2:$S$109,24,FALSE),VLOOKUP(F566,'[1]2016Player Stats'!$A$2:$AB$830,24,FALSE))</f>
        <v>7</v>
      </c>
      <c r="AF566">
        <f>IF(G566="GK",VLOOKUP(F566,'[1]2016GoalKeeper Stats'!$A$2:$S$109,25,FALSE),VLOOKUP(F566,'[1]2016Player Stats'!$A$2:$AB$830,25,FALSE))</f>
        <v>1</v>
      </c>
      <c r="AG566">
        <f>IF(G566="GK",VLOOKUP(F566,'[1]2016GoalKeeper Stats'!$A$2:$S$109,26,FALSE),VLOOKUP(F566,'[1]2016Player Stats'!$A$2:$AB$830,26,FALSE))</f>
        <v>30</v>
      </c>
      <c r="AH566" s="51">
        <v>2016</v>
      </c>
      <c r="AI566" s="51">
        <v>34</v>
      </c>
      <c r="AJ566" s="51">
        <v>441</v>
      </c>
      <c r="AK566" s="51">
        <v>399</v>
      </c>
      <c r="AL566" s="51">
        <v>59</v>
      </c>
      <c r="AM566" s="51">
        <v>43</v>
      </c>
      <c r="AN566" s="51">
        <v>16</v>
      </c>
      <c r="AO566" s="52">
        <v>52.57</v>
      </c>
      <c r="AP566" s="52">
        <v>42.71</v>
      </c>
      <c r="AQ566" s="52">
        <v>9.85</v>
      </c>
      <c r="AR566" s="52">
        <v>6.15</v>
      </c>
      <c r="AS566" s="51">
        <v>57</v>
      </c>
      <c r="AT566" s="52">
        <v>52.28</v>
      </c>
    </row>
    <row r="567" spans="1:46" hidden="1">
      <c r="A567">
        <v>2016</v>
      </c>
      <c r="B567" t="s">
        <v>202</v>
      </c>
      <c r="C567" t="s">
        <v>202</v>
      </c>
      <c r="D567" t="s">
        <v>1288</v>
      </c>
      <c r="E567" t="s">
        <v>1702</v>
      </c>
      <c r="F567" t="str">
        <f t="shared" si="8"/>
        <v>Johan Kappelhof</v>
      </c>
      <c r="G567" t="s">
        <v>893</v>
      </c>
      <c r="H567" s="143">
        <v>520000</v>
      </c>
      <c r="I567" s="143">
        <v>480000</v>
      </c>
      <c r="J567" t="str">
        <f>IF(G567="GK",VLOOKUP(F567,'[1]2016GoalKeeper Stats'!$A$2:$S$109,2,FALSE),VLOOKUP(F567,'[1]2016Player Stats'!$A$2:$AB$830,2,FALSE))</f>
        <v>CHI</v>
      </c>
      <c r="K567">
        <f>IF(G567="GK",VLOOKUP(F567,'[1]2016GoalKeeper Stats'!$A$2:$S$109,4,FALSE),VLOOKUP(F567,'[1]2016Player Stats'!$A$2:$AB$830,4,FALSE))</f>
        <v>33</v>
      </c>
      <c r="L567">
        <f>IF(G567="GK",VLOOKUP(F567,'[1]2016GoalKeeper Stats'!$A$2:$S$109,5,FALSE),VLOOKUP(F567,'[1]2016Player Stats'!$A$2:$AB$830,5,FALSE))</f>
        <v>31</v>
      </c>
      <c r="M567">
        <f>IF(G567="GK",VLOOKUP(F567,'[1]2016GoalKeeper Stats'!$A$2:$S$109,6,FALSE),VLOOKUP(F567,'[1]2016Player Stats'!$A$2:$AB$830,6,FALSE))</f>
        <v>2789</v>
      </c>
      <c r="N567">
        <f>IF(G567="GK",VLOOKUP(F567,'[1]2016GoalKeeper Stats'!$A$2:$S$109,7,FALSE),VLOOKUP(F567,'[1]2016Player Stats'!$A$2:$AB$830,7,FALSE))</f>
        <v>0</v>
      </c>
      <c r="O567">
        <f>IF(G567="GK",VLOOKUP(F567,'[1]2016GoalKeeper Stats'!$A$2:$S$109,8,FALSE),VLOOKUP(F567,'[1]2016Player Stats'!$A$2:$AB$830,8,FALSE))</f>
        <v>0</v>
      </c>
      <c r="P567">
        <f>IF(G567="GK",VLOOKUP(F567,'[1]2016GoalKeeper Stats'!$A$2:$S$109,9,FALSE),VLOOKUP(F567,'[1]2016Player Stats'!$A$2:$AB$830,9,FALSE))</f>
        <v>3</v>
      </c>
      <c r="Q567">
        <f>IF(G567="GK",VLOOKUP(F567,'[1]2016GoalKeeper Stats'!$A$2:$S$109,10,FALSE),VLOOKUP(F567,'[1]2016Player Stats'!$A$2:$AB$830,10,FALSE))</f>
        <v>1</v>
      </c>
      <c r="R567">
        <f>IF(G567="GK",VLOOKUP(F567,'[1]2016GoalKeeper Stats'!$A$2:$S$109,11,FALSE),VLOOKUP(F567,'[1]2016Player Stats'!$A$2:$AB$830,11,FALSE))</f>
        <v>0</v>
      </c>
      <c r="S567" t="str">
        <f>IF(G567="GK",VLOOKUP(F567,'[1]2016GoalKeeper Stats'!$A$2:$S$109,12,FALSE),VLOOKUP(F567,'[1]2016Player Stats'!$A$2:$AB$830,12,FALSE))</f>
        <v>0/0</v>
      </c>
      <c r="T567">
        <f>IF(G567="GK",VLOOKUP(F567,'[1]2016GoalKeeper Stats'!$A$2:$S$109,13,FALSE),VLOOKUP(F567,'[1]2016Player Stats'!$A$2:$AB$830,13,FALSE))</f>
        <v>0</v>
      </c>
      <c r="U567">
        <f>IF(G567="GK",VLOOKUP(F567,'[1]2016GoalKeeper Stats'!$A$2:$S$109,14,FALSE),VLOOKUP(F567,'[1]2016Player Stats'!$A$2:$AB$830,14,FALSE))</f>
        <v>0</v>
      </c>
      <c r="V567">
        <f>IF(G567="GK",VLOOKUP(F567,'[1]2016GoalKeeper Stats'!$A$2:$S$109,15,FALSE),VLOOKUP(F567,'[1]2016Player Stats'!$A$2:$AB$830,15,FALSE))</f>
        <v>0</v>
      </c>
      <c r="W567">
        <f>IF(G567="GK",VLOOKUP(F567,'[1]2016GoalKeeper Stats'!$A$2:$S$109,16,FALSE),VLOOKUP(F567,'[1]2016Player Stats'!$A$2:$AB$830,16,FALSE))</f>
        <v>0</v>
      </c>
      <c r="X567">
        <f>IF(G567="GK",VLOOKUP(F567,'[1]2016GoalKeeper Stats'!$A$2:$S$109,17,FALSE),VLOOKUP(F567,'[1]2016Player Stats'!$A$2:$AB$830,17,FALSE))</f>
        <v>0</v>
      </c>
      <c r="Y567">
        <f>IF(G567="GK",VLOOKUP(F567,'[1]2016GoalKeeper Stats'!$A$2:$S$109,18,FALSE),VLOOKUP(F567,'[1]2016Player Stats'!$A$2:$AB$830,18,FALSE))</f>
        <v>0</v>
      </c>
      <c r="Z567">
        <f>IF(G567="GK",VLOOKUP(F567,'[1]2016GoalKeeper Stats'!$A$2:$S$109,19,FALSE),VLOOKUP(F567,'[1]2016Player Stats'!$A$2:$AB$830,19,FALSE))</f>
        <v>0</v>
      </c>
      <c r="AA567">
        <f>IF(G567="GK",VLOOKUP(F567,'[1]2016GoalKeeper Stats'!$A$2:$S$109,20,FALSE),VLOOKUP(F567,'[1]2016Player Stats'!$A$2:$AB$830,20,FALSE))</f>
        <v>0</v>
      </c>
      <c r="AB567">
        <f>IF(G567="GK",VLOOKUP(F567,'[1]2016GoalKeeper Stats'!$A$2:$S$109,21,FALSE),VLOOKUP(F567,'[1]2016Player Stats'!$A$2:$AB$830,21,FALSE))</f>
        <v>35</v>
      </c>
      <c r="AC567">
        <f>IF(G567="GK",VLOOKUP(F567,'[1]2016GoalKeeper Stats'!$A$2:$S$109,22,FALSE),VLOOKUP(F567,'[1]2016Player Stats'!$A$2:$AB$830,22,FALSE))</f>
        <v>7</v>
      </c>
      <c r="AD567">
        <f>IF(G567="GK",VLOOKUP(F567,'[1]2016GoalKeeper Stats'!$A$2:$S$109,23,FALSE),VLOOKUP(F567,'[1]2016Player Stats'!$A$2:$AB$830,23,FALSE))</f>
        <v>3</v>
      </c>
      <c r="AE567">
        <f>IF(G567="GK",VLOOKUP(F567,'[1]2016GoalKeeper Stats'!$A$2:$S$109,24,FALSE),VLOOKUP(F567,'[1]2016Player Stats'!$A$2:$AB$830,24,FALSE))</f>
        <v>3</v>
      </c>
      <c r="AF567">
        <f>IF(G567="GK",VLOOKUP(F567,'[1]2016GoalKeeper Stats'!$A$2:$S$109,25,FALSE),VLOOKUP(F567,'[1]2016Player Stats'!$A$2:$AB$830,25,FALSE))</f>
        <v>0</v>
      </c>
      <c r="AG567">
        <f>IF(G567="GK",VLOOKUP(F567,'[1]2016GoalKeeper Stats'!$A$2:$S$109,26,FALSE),VLOOKUP(F567,'[1]2016Player Stats'!$A$2:$AB$830,26,FALSE))</f>
        <v>33.33</v>
      </c>
      <c r="AH567" s="51">
        <v>2016</v>
      </c>
      <c r="AI567" s="51">
        <v>34</v>
      </c>
      <c r="AJ567" s="51">
        <v>394</v>
      </c>
      <c r="AK567" s="51">
        <v>504</v>
      </c>
      <c r="AL567" s="51">
        <v>40</v>
      </c>
      <c r="AM567" s="51">
        <v>56</v>
      </c>
      <c r="AN567" s="51">
        <v>-16</v>
      </c>
      <c r="AO567" s="52">
        <v>39.94</v>
      </c>
      <c r="AP567" s="52">
        <v>47.46</v>
      </c>
      <c r="AQ567" s="52">
        <v>-7.52</v>
      </c>
      <c r="AR567" s="52">
        <v>-8.48</v>
      </c>
      <c r="AS567" s="51">
        <v>31</v>
      </c>
      <c r="AT567" s="52">
        <v>40.56</v>
      </c>
    </row>
    <row r="568" spans="1:46" hidden="1">
      <c r="A568">
        <v>2016</v>
      </c>
      <c r="B568" t="s">
        <v>193</v>
      </c>
      <c r="C568" t="s">
        <v>193</v>
      </c>
      <c r="D568" t="s">
        <v>1054</v>
      </c>
      <c r="E568" t="s">
        <v>1055</v>
      </c>
      <c r="F568" t="str">
        <f t="shared" si="8"/>
        <v>Darlington Nagbe</v>
      </c>
      <c r="G568" t="s">
        <v>1056</v>
      </c>
      <c r="H568" s="143">
        <v>515000</v>
      </c>
      <c r="I568" s="143">
        <v>500000</v>
      </c>
      <c r="J568" t="str">
        <f>IF(G568="GK",VLOOKUP(F568,'[1]2016GoalKeeper Stats'!$A$2:$S$109,2,FALSE),VLOOKUP(F568,'[1]2016Player Stats'!$A$2:$AB$830,2,FALSE))</f>
        <v>CLB</v>
      </c>
      <c r="K568">
        <f>IF(G568="GK",VLOOKUP(F568,'[1]2016GoalKeeper Stats'!$A$2:$S$109,4,FALSE),VLOOKUP(F568,'[1]2016Player Stats'!$A$2:$AB$830,4,FALSE))</f>
        <v>27</v>
      </c>
      <c r="L568">
        <f>IF(G568="GK",VLOOKUP(F568,'[1]2016GoalKeeper Stats'!$A$2:$S$109,5,FALSE),VLOOKUP(F568,'[1]2016Player Stats'!$A$2:$AB$830,5,FALSE))</f>
        <v>27</v>
      </c>
      <c r="M568">
        <f>IF(G568="GK",VLOOKUP(F568,'[1]2016GoalKeeper Stats'!$A$2:$S$109,6,FALSE),VLOOKUP(F568,'[1]2016Player Stats'!$A$2:$AB$830,6,FALSE))</f>
        <v>2416</v>
      </c>
      <c r="N568">
        <f>IF(G568="GK",VLOOKUP(F568,'[1]2016GoalKeeper Stats'!$A$2:$S$109,7,FALSE),VLOOKUP(F568,'[1]2016Player Stats'!$A$2:$AB$830,7,FALSE))</f>
        <v>1</v>
      </c>
      <c r="O568">
        <f>IF(G568="GK",VLOOKUP(F568,'[1]2016GoalKeeper Stats'!$A$2:$S$109,8,FALSE),VLOOKUP(F568,'[1]2016Player Stats'!$A$2:$AB$830,8,FALSE))</f>
        <v>5</v>
      </c>
      <c r="P568">
        <f>IF(G568="GK",VLOOKUP(F568,'[1]2016GoalKeeper Stats'!$A$2:$S$109,9,FALSE),VLOOKUP(F568,'[1]2016Player Stats'!$A$2:$AB$830,9,FALSE))</f>
        <v>39</v>
      </c>
      <c r="Q568">
        <f>IF(G568="GK",VLOOKUP(F568,'[1]2016GoalKeeper Stats'!$A$2:$S$109,10,FALSE),VLOOKUP(F568,'[1]2016Player Stats'!$A$2:$AB$830,10,FALSE))</f>
        <v>8</v>
      </c>
      <c r="R568">
        <f>IF(G568="GK",VLOOKUP(F568,'[1]2016GoalKeeper Stats'!$A$2:$S$109,11,FALSE),VLOOKUP(F568,'[1]2016Player Stats'!$A$2:$AB$830,11,FALSE))</f>
        <v>0</v>
      </c>
      <c r="S568" t="str">
        <f>IF(G568="GK",VLOOKUP(F568,'[1]2016GoalKeeper Stats'!$A$2:$S$109,12,FALSE),VLOOKUP(F568,'[1]2016Player Stats'!$A$2:$AB$830,12,FALSE))</f>
        <v>0/0</v>
      </c>
      <c r="T568">
        <f>IF(G568="GK",VLOOKUP(F568,'[1]2016GoalKeeper Stats'!$A$2:$S$109,13,FALSE),VLOOKUP(F568,'[1]2016Player Stats'!$A$2:$AB$830,13,FALSE))</f>
        <v>1</v>
      </c>
      <c r="U568">
        <f>IF(G568="GK",VLOOKUP(F568,'[1]2016GoalKeeper Stats'!$A$2:$S$109,14,FALSE),VLOOKUP(F568,'[1]2016Player Stats'!$A$2:$AB$830,14,FALSE))</f>
        <v>0</v>
      </c>
      <c r="V568">
        <f>IF(G568="GK",VLOOKUP(F568,'[1]2016GoalKeeper Stats'!$A$2:$S$109,15,FALSE),VLOOKUP(F568,'[1]2016Player Stats'!$A$2:$AB$830,15,FALSE))</f>
        <v>0.04</v>
      </c>
      <c r="W568">
        <f>IF(G568="GK",VLOOKUP(F568,'[1]2016GoalKeeper Stats'!$A$2:$S$109,16,FALSE),VLOOKUP(F568,'[1]2016Player Stats'!$A$2:$AB$830,16,FALSE))</f>
        <v>2.6</v>
      </c>
      <c r="X568">
        <f>IF(G568="GK",VLOOKUP(F568,'[1]2016GoalKeeper Stats'!$A$2:$S$109,17,FALSE),VLOOKUP(F568,'[1]2016Player Stats'!$A$2:$AB$830,17,FALSE))</f>
        <v>0</v>
      </c>
      <c r="Y568">
        <f>IF(G568="GK",VLOOKUP(F568,'[1]2016GoalKeeper Stats'!$A$2:$S$109,18,FALSE),VLOOKUP(F568,'[1]2016Player Stats'!$A$2:$AB$830,18,FALSE))</f>
        <v>3</v>
      </c>
      <c r="Z568">
        <f>IF(G568="GK",VLOOKUP(F568,'[1]2016GoalKeeper Stats'!$A$2:$S$109,19,FALSE),VLOOKUP(F568,'[1]2016Player Stats'!$A$2:$AB$830,19,FALSE))</f>
        <v>2</v>
      </c>
      <c r="AA568">
        <f>IF(G568="GK",VLOOKUP(F568,'[1]2016GoalKeeper Stats'!$A$2:$S$109,20,FALSE),VLOOKUP(F568,'[1]2016Player Stats'!$A$2:$AB$830,20,FALSE))</f>
        <v>0.19</v>
      </c>
      <c r="AB568">
        <f>IF(G568="GK",VLOOKUP(F568,'[1]2016GoalKeeper Stats'!$A$2:$S$109,21,FALSE),VLOOKUP(F568,'[1]2016Player Stats'!$A$2:$AB$830,21,FALSE))</f>
        <v>16</v>
      </c>
      <c r="AC568">
        <f>IF(G568="GK",VLOOKUP(F568,'[1]2016GoalKeeper Stats'!$A$2:$S$109,22,FALSE),VLOOKUP(F568,'[1]2016Player Stats'!$A$2:$AB$830,22,FALSE))</f>
        <v>57</v>
      </c>
      <c r="AD568">
        <f>IF(G568="GK",VLOOKUP(F568,'[1]2016GoalKeeper Stats'!$A$2:$S$109,23,FALSE),VLOOKUP(F568,'[1]2016Player Stats'!$A$2:$AB$830,23,FALSE))</f>
        <v>0</v>
      </c>
      <c r="AE568">
        <f>IF(G568="GK",VLOOKUP(F568,'[1]2016GoalKeeper Stats'!$A$2:$S$109,24,FALSE),VLOOKUP(F568,'[1]2016Player Stats'!$A$2:$AB$830,24,FALSE))</f>
        <v>1</v>
      </c>
      <c r="AF568">
        <f>IF(G568="GK",VLOOKUP(F568,'[1]2016GoalKeeper Stats'!$A$2:$S$109,25,FALSE),VLOOKUP(F568,'[1]2016Player Stats'!$A$2:$AB$830,25,FALSE))</f>
        <v>0</v>
      </c>
      <c r="AG568">
        <f>IF(G568="GK",VLOOKUP(F568,'[1]2016GoalKeeper Stats'!$A$2:$S$109,26,FALSE),VLOOKUP(F568,'[1]2016Player Stats'!$A$2:$AB$830,26,FALSE))</f>
        <v>20.51</v>
      </c>
      <c r="AH568" s="51">
        <v>2016</v>
      </c>
      <c r="AI568" s="51">
        <v>34</v>
      </c>
      <c r="AJ568" s="51">
        <v>449</v>
      </c>
      <c r="AK568" s="51">
        <v>492</v>
      </c>
      <c r="AL568" s="51">
        <v>48</v>
      </c>
      <c r="AM568" s="51">
        <v>51</v>
      </c>
      <c r="AN568" s="51">
        <v>-3</v>
      </c>
      <c r="AO568" s="52">
        <v>53.51</v>
      </c>
      <c r="AP568" s="52">
        <v>46.05</v>
      </c>
      <c r="AQ568" s="52">
        <v>7.46</v>
      </c>
      <c r="AR568" s="52">
        <v>-10.46</v>
      </c>
      <c r="AS568" s="51">
        <v>44</v>
      </c>
      <c r="AT568" s="52">
        <v>50.15</v>
      </c>
    </row>
    <row r="569" spans="1:46" hidden="1">
      <c r="A569">
        <v>2016</v>
      </c>
      <c r="B569" t="s">
        <v>202</v>
      </c>
      <c r="C569" t="s">
        <v>202</v>
      </c>
      <c r="D569" t="s">
        <v>864</v>
      </c>
      <c r="E569" t="s">
        <v>1703</v>
      </c>
      <c r="F569" t="str">
        <f t="shared" si="8"/>
        <v>Michael De Leeuw</v>
      </c>
      <c r="G569" t="s">
        <v>875</v>
      </c>
      <c r="H569" s="143">
        <v>514213</v>
      </c>
      <c r="I569" s="143">
        <v>450000</v>
      </c>
      <c r="J569" t="str">
        <f>IF(G569="GK",VLOOKUP(F569,'[1]2016GoalKeeper Stats'!$A$2:$S$109,2,FALSE),VLOOKUP(F569,'[1]2016Player Stats'!$A$2:$AB$830,2,FALSE))</f>
        <v>CHI</v>
      </c>
      <c r="K569">
        <f>IF(G569="GK",VLOOKUP(F569,'[1]2016GoalKeeper Stats'!$A$2:$S$109,4,FALSE),VLOOKUP(F569,'[1]2016Player Stats'!$A$2:$AB$830,4,FALSE))</f>
        <v>18</v>
      </c>
      <c r="L569">
        <f>IF(G569="GK",VLOOKUP(F569,'[1]2016GoalKeeper Stats'!$A$2:$S$109,5,FALSE),VLOOKUP(F569,'[1]2016Player Stats'!$A$2:$AB$830,5,FALSE))</f>
        <v>17</v>
      </c>
      <c r="M569">
        <f>IF(G569="GK",VLOOKUP(F569,'[1]2016GoalKeeper Stats'!$A$2:$S$109,6,FALSE),VLOOKUP(F569,'[1]2016Player Stats'!$A$2:$AB$830,6,FALSE))</f>
        <v>1465</v>
      </c>
      <c r="N569">
        <f>IF(G569="GK",VLOOKUP(F569,'[1]2016GoalKeeper Stats'!$A$2:$S$109,7,FALSE),VLOOKUP(F569,'[1]2016Player Stats'!$A$2:$AB$830,7,FALSE))</f>
        <v>7</v>
      </c>
      <c r="O569">
        <f>IF(G569="GK",VLOOKUP(F569,'[1]2016GoalKeeper Stats'!$A$2:$S$109,8,FALSE),VLOOKUP(F569,'[1]2016Player Stats'!$A$2:$AB$830,8,FALSE))</f>
        <v>3</v>
      </c>
      <c r="P569">
        <f>IF(G569="GK",VLOOKUP(F569,'[1]2016GoalKeeper Stats'!$A$2:$S$109,9,FALSE),VLOOKUP(F569,'[1]2016Player Stats'!$A$2:$AB$830,9,FALSE))</f>
        <v>25</v>
      </c>
      <c r="Q569">
        <f>IF(G569="GK",VLOOKUP(F569,'[1]2016GoalKeeper Stats'!$A$2:$S$109,10,FALSE),VLOOKUP(F569,'[1]2016Player Stats'!$A$2:$AB$830,10,FALSE))</f>
        <v>12</v>
      </c>
      <c r="R569">
        <f>IF(G569="GK",VLOOKUP(F569,'[1]2016GoalKeeper Stats'!$A$2:$S$109,11,FALSE),VLOOKUP(F569,'[1]2016Player Stats'!$A$2:$AB$830,11,FALSE))</f>
        <v>1</v>
      </c>
      <c r="S569" t="str">
        <f>IF(G569="GK",VLOOKUP(F569,'[1]2016GoalKeeper Stats'!$A$2:$S$109,12,FALSE),VLOOKUP(F569,'[1]2016Player Stats'!$A$2:$AB$830,12,FALSE))</f>
        <v>0/0</v>
      </c>
      <c r="T569">
        <f>IF(G569="GK",VLOOKUP(F569,'[1]2016GoalKeeper Stats'!$A$2:$S$109,13,FALSE),VLOOKUP(F569,'[1]2016Player Stats'!$A$2:$AB$830,13,FALSE))</f>
        <v>5</v>
      </c>
      <c r="U569">
        <f>IF(G569="GK",VLOOKUP(F569,'[1]2016GoalKeeper Stats'!$A$2:$S$109,14,FALSE),VLOOKUP(F569,'[1]2016Player Stats'!$A$2:$AB$830,14,FALSE))</f>
        <v>2</v>
      </c>
      <c r="V569">
        <f>IF(G569="GK",VLOOKUP(F569,'[1]2016GoalKeeper Stats'!$A$2:$S$109,15,FALSE),VLOOKUP(F569,'[1]2016Player Stats'!$A$2:$AB$830,15,FALSE))</f>
        <v>0.43</v>
      </c>
      <c r="W569">
        <f>IF(G569="GK",VLOOKUP(F569,'[1]2016GoalKeeper Stats'!$A$2:$S$109,16,FALSE),VLOOKUP(F569,'[1]2016Player Stats'!$A$2:$AB$830,16,FALSE))</f>
        <v>28</v>
      </c>
      <c r="X569">
        <f>IF(G569="GK",VLOOKUP(F569,'[1]2016GoalKeeper Stats'!$A$2:$S$109,17,FALSE),VLOOKUP(F569,'[1]2016Player Stats'!$A$2:$AB$830,17,FALSE))</f>
        <v>0</v>
      </c>
      <c r="Y569">
        <f>IF(G569="GK",VLOOKUP(F569,'[1]2016GoalKeeper Stats'!$A$2:$S$109,18,FALSE),VLOOKUP(F569,'[1]2016Player Stats'!$A$2:$AB$830,18,FALSE))</f>
        <v>1</v>
      </c>
      <c r="Z569">
        <f>IF(G569="GK",VLOOKUP(F569,'[1]2016GoalKeeper Stats'!$A$2:$S$109,19,FALSE),VLOOKUP(F569,'[1]2016Player Stats'!$A$2:$AB$830,19,FALSE))</f>
        <v>2</v>
      </c>
      <c r="AA569">
        <f>IF(G569="GK",VLOOKUP(F569,'[1]2016GoalKeeper Stats'!$A$2:$S$109,20,FALSE),VLOOKUP(F569,'[1]2016Player Stats'!$A$2:$AB$830,20,FALSE))</f>
        <v>0.18</v>
      </c>
      <c r="AB569">
        <f>IF(G569="GK",VLOOKUP(F569,'[1]2016GoalKeeper Stats'!$A$2:$S$109,21,FALSE),VLOOKUP(F569,'[1]2016Player Stats'!$A$2:$AB$830,21,FALSE))</f>
        <v>31</v>
      </c>
      <c r="AC569">
        <f>IF(G569="GK",VLOOKUP(F569,'[1]2016GoalKeeper Stats'!$A$2:$S$109,22,FALSE),VLOOKUP(F569,'[1]2016Player Stats'!$A$2:$AB$830,22,FALSE))</f>
        <v>16</v>
      </c>
      <c r="AD569">
        <f>IF(G569="GK",VLOOKUP(F569,'[1]2016GoalKeeper Stats'!$A$2:$S$109,23,FALSE),VLOOKUP(F569,'[1]2016Player Stats'!$A$2:$AB$830,23,FALSE))</f>
        <v>12</v>
      </c>
      <c r="AE569">
        <f>IF(G569="GK",VLOOKUP(F569,'[1]2016GoalKeeper Stats'!$A$2:$S$109,24,FALSE),VLOOKUP(F569,'[1]2016Player Stats'!$A$2:$AB$830,24,FALSE))</f>
        <v>2</v>
      </c>
      <c r="AF569">
        <f>IF(G569="GK",VLOOKUP(F569,'[1]2016GoalKeeper Stats'!$A$2:$S$109,25,FALSE),VLOOKUP(F569,'[1]2016Player Stats'!$A$2:$AB$830,25,FALSE))</f>
        <v>0</v>
      </c>
      <c r="AG569">
        <f>IF(G569="GK",VLOOKUP(F569,'[1]2016GoalKeeper Stats'!$A$2:$S$109,26,FALSE),VLOOKUP(F569,'[1]2016Player Stats'!$A$2:$AB$830,26,FALSE))</f>
        <v>48</v>
      </c>
      <c r="AH569" s="51">
        <v>2016</v>
      </c>
      <c r="AI569" s="51">
        <v>34</v>
      </c>
      <c r="AJ569" s="51">
        <v>394</v>
      </c>
      <c r="AK569" s="51">
        <v>504</v>
      </c>
      <c r="AL569" s="51">
        <v>40</v>
      </c>
      <c r="AM569" s="51">
        <v>56</v>
      </c>
      <c r="AN569" s="51">
        <v>-16</v>
      </c>
      <c r="AO569" s="52">
        <v>39.94</v>
      </c>
      <c r="AP569" s="52">
        <v>47.46</v>
      </c>
      <c r="AQ569" s="52">
        <v>-7.52</v>
      </c>
      <c r="AR569" s="52">
        <v>-8.48</v>
      </c>
      <c r="AS569" s="51">
        <v>31</v>
      </c>
      <c r="AT569" s="52">
        <v>40.56</v>
      </c>
    </row>
    <row r="570" spans="1:46" hidden="1">
      <c r="A570">
        <v>2016</v>
      </c>
      <c r="B570" t="s">
        <v>882</v>
      </c>
      <c r="C570" t="s">
        <v>882</v>
      </c>
      <c r="D570" t="s">
        <v>1173</v>
      </c>
      <c r="E570" t="s">
        <v>1174</v>
      </c>
      <c r="F570" t="str">
        <f t="shared" si="8"/>
        <v>Lee Nguyen</v>
      </c>
      <c r="G570" t="s">
        <v>860</v>
      </c>
      <c r="H570" s="143">
        <v>500000</v>
      </c>
      <c r="I570" s="143">
        <v>500000</v>
      </c>
      <c r="J570" t="str">
        <f>IF(G570="GK",VLOOKUP(F570,'[1]2016GoalKeeper Stats'!$A$2:$S$109,2,FALSE),VLOOKUP(F570,'[1]2016Player Stats'!$A$2:$AB$830,2,FALSE))</f>
        <v>MIA</v>
      </c>
      <c r="K570">
        <f>IF(G570="GK",VLOOKUP(F570,'[1]2016GoalKeeper Stats'!$A$2:$S$109,4,FALSE),VLOOKUP(F570,'[1]2016Player Stats'!$A$2:$AB$830,4,FALSE))</f>
        <v>33</v>
      </c>
      <c r="L570">
        <f>IF(G570="GK",VLOOKUP(F570,'[1]2016GoalKeeper Stats'!$A$2:$S$109,5,FALSE),VLOOKUP(F570,'[1]2016Player Stats'!$A$2:$AB$830,5,FALSE))</f>
        <v>33</v>
      </c>
      <c r="M570">
        <f>IF(G570="GK",VLOOKUP(F570,'[1]2016GoalKeeper Stats'!$A$2:$S$109,6,FALSE),VLOOKUP(F570,'[1]2016Player Stats'!$A$2:$AB$830,6,FALSE))</f>
        <v>2900</v>
      </c>
      <c r="N570">
        <f>IF(G570="GK",VLOOKUP(F570,'[1]2016GoalKeeper Stats'!$A$2:$S$109,7,FALSE),VLOOKUP(F570,'[1]2016Player Stats'!$A$2:$AB$830,7,FALSE))</f>
        <v>6</v>
      </c>
      <c r="O570">
        <f>IF(G570="GK",VLOOKUP(F570,'[1]2016GoalKeeper Stats'!$A$2:$S$109,8,FALSE),VLOOKUP(F570,'[1]2016Player Stats'!$A$2:$AB$830,8,FALSE))</f>
        <v>10</v>
      </c>
      <c r="P570">
        <f>IF(G570="GK",VLOOKUP(F570,'[1]2016GoalKeeper Stats'!$A$2:$S$109,9,FALSE),VLOOKUP(F570,'[1]2016Player Stats'!$A$2:$AB$830,9,FALSE))</f>
        <v>68</v>
      </c>
      <c r="Q570">
        <f>IF(G570="GK",VLOOKUP(F570,'[1]2016GoalKeeper Stats'!$A$2:$S$109,10,FALSE),VLOOKUP(F570,'[1]2016Player Stats'!$A$2:$AB$830,10,FALSE))</f>
        <v>29</v>
      </c>
      <c r="R570">
        <f>IF(G570="GK",VLOOKUP(F570,'[1]2016GoalKeeper Stats'!$A$2:$S$109,11,FALSE),VLOOKUP(F570,'[1]2016Player Stats'!$A$2:$AB$830,11,FALSE))</f>
        <v>2</v>
      </c>
      <c r="S570">
        <f>IF(G570="GK",VLOOKUP(F570,'[1]2016GoalKeeper Stats'!$A$2:$S$109,12,FALSE),VLOOKUP(F570,'[1]2016Player Stats'!$A$2:$AB$830,12,FALSE))</f>
        <v>44259</v>
      </c>
      <c r="T570">
        <f>IF(G570="GK",VLOOKUP(F570,'[1]2016GoalKeeper Stats'!$A$2:$S$109,13,FALSE),VLOOKUP(F570,'[1]2016Player Stats'!$A$2:$AB$830,13,FALSE))</f>
        <v>5</v>
      </c>
      <c r="U570">
        <f>IF(G570="GK",VLOOKUP(F570,'[1]2016GoalKeeper Stats'!$A$2:$S$109,14,FALSE),VLOOKUP(F570,'[1]2016Player Stats'!$A$2:$AB$830,14,FALSE))</f>
        <v>1</v>
      </c>
      <c r="V570">
        <f>IF(G570="GK",VLOOKUP(F570,'[1]2016GoalKeeper Stats'!$A$2:$S$109,15,FALSE),VLOOKUP(F570,'[1]2016Player Stats'!$A$2:$AB$830,15,FALSE))</f>
        <v>0.19</v>
      </c>
      <c r="W570">
        <f>IF(G570="GK",VLOOKUP(F570,'[1]2016GoalKeeper Stats'!$A$2:$S$109,16,FALSE),VLOOKUP(F570,'[1]2016Player Stats'!$A$2:$AB$830,16,FALSE))</f>
        <v>8.8000000000000007</v>
      </c>
      <c r="X570">
        <f>IF(G570="GK",VLOOKUP(F570,'[1]2016GoalKeeper Stats'!$A$2:$S$109,17,FALSE),VLOOKUP(F570,'[1]2016Player Stats'!$A$2:$AB$830,17,FALSE))</f>
        <v>2</v>
      </c>
      <c r="Y570">
        <f>IF(G570="GK",VLOOKUP(F570,'[1]2016GoalKeeper Stats'!$A$2:$S$109,18,FALSE),VLOOKUP(F570,'[1]2016Player Stats'!$A$2:$AB$830,18,FALSE))</f>
        <v>9</v>
      </c>
      <c r="Z570">
        <f>IF(G570="GK",VLOOKUP(F570,'[1]2016GoalKeeper Stats'!$A$2:$S$109,19,FALSE),VLOOKUP(F570,'[1]2016Player Stats'!$A$2:$AB$830,19,FALSE))</f>
        <v>1</v>
      </c>
      <c r="AA570">
        <f>IF(G570="GK",VLOOKUP(F570,'[1]2016GoalKeeper Stats'!$A$2:$S$109,20,FALSE),VLOOKUP(F570,'[1]2016Player Stats'!$A$2:$AB$830,20,FALSE))</f>
        <v>0.31</v>
      </c>
      <c r="AB570">
        <f>IF(G570="GK",VLOOKUP(F570,'[1]2016GoalKeeper Stats'!$A$2:$S$109,21,FALSE),VLOOKUP(F570,'[1]2016Player Stats'!$A$2:$AB$830,21,FALSE))</f>
        <v>36</v>
      </c>
      <c r="AC570">
        <f>IF(G570="GK",VLOOKUP(F570,'[1]2016GoalKeeper Stats'!$A$2:$S$109,22,FALSE),VLOOKUP(F570,'[1]2016Player Stats'!$A$2:$AB$830,22,FALSE))</f>
        <v>50</v>
      </c>
      <c r="AD570">
        <f>IF(G570="GK",VLOOKUP(F570,'[1]2016GoalKeeper Stats'!$A$2:$S$109,23,FALSE),VLOOKUP(F570,'[1]2016Player Stats'!$A$2:$AB$830,23,FALSE))</f>
        <v>4</v>
      </c>
      <c r="AE570">
        <f>IF(G570="GK",VLOOKUP(F570,'[1]2016GoalKeeper Stats'!$A$2:$S$109,24,FALSE),VLOOKUP(F570,'[1]2016Player Stats'!$A$2:$AB$830,24,FALSE))</f>
        <v>2</v>
      </c>
      <c r="AF570">
        <f>IF(G570="GK",VLOOKUP(F570,'[1]2016GoalKeeper Stats'!$A$2:$S$109,25,FALSE),VLOOKUP(F570,'[1]2016Player Stats'!$A$2:$AB$830,25,FALSE))</f>
        <v>0</v>
      </c>
      <c r="AG570">
        <f>IF(G570="GK",VLOOKUP(F570,'[1]2016GoalKeeper Stats'!$A$2:$S$109,26,FALSE),VLOOKUP(F570,'[1]2016Player Stats'!$A$2:$AB$830,26,FALSE))</f>
        <v>42.65</v>
      </c>
      <c r="AH570" s="51">
        <v>2016</v>
      </c>
      <c r="AI570" s="51">
        <v>34</v>
      </c>
      <c r="AJ570" s="51">
        <v>475</v>
      </c>
      <c r="AK570" s="51">
        <v>447</v>
      </c>
      <c r="AL570" s="51">
        <v>41</v>
      </c>
      <c r="AM570" s="51">
        <v>54</v>
      </c>
      <c r="AN570" s="51">
        <v>-13</v>
      </c>
      <c r="AO570" s="52">
        <v>47</v>
      </c>
      <c r="AP570" s="52">
        <v>55.04</v>
      </c>
      <c r="AQ570" s="52">
        <v>-8.0399999999999991</v>
      </c>
      <c r="AR570" s="52">
        <v>-4.96</v>
      </c>
      <c r="AS570" s="51">
        <v>42</v>
      </c>
      <c r="AT570" s="52">
        <v>41.79</v>
      </c>
    </row>
    <row r="571" spans="1:46" hidden="1">
      <c r="A571">
        <v>2016</v>
      </c>
      <c r="B571" t="s">
        <v>943</v>
      </c>
      <c r="C571" t="s">
        <v>175</v>
      </c>
      <c r="D571" t="s">
        <v>1059</v>
      </c>
      <c r="E571" t="s">
        <v>1060</v>
      </c>
      <c r="F571" t="str">
        <f t="shared" si="8"/>
        <v>Dax McCarty</v>
      </c>
      <c r="G571" t="s">
        <v>860</v>
      </c>
      <c r="H571" s="143">
        <v>500000</v>
      </c>
      <c r="I571" s="143">
        <v>400000</v>
      </c>
      <c r="J571" t="str">
        <f>IF(G571="GK",VLOOKUP(F571,'[1]2016GoalKeeper Stats'!$A$2:$S$109,2,FALSE),VLOOKUP(F571,'[1]2016Player Stats'!$A$2:$AB$830,2,FALSE))</f>
        <v>NSH</v>
      </c>
      <c r="K571">
        <f>IF(G571="GK",VLOOKUP(F571,'[1]2016GoalKeeper Stats'!$A$2:$S$109,4,FALSE),VLOOKUP(F571,'[1]2016Player Stats'!$A$2:$AB$830,4,FALSE))</f>
        <v>27</v>
      </c>
      <c r="L571">
        <f>IF(G571="GK",VLOOKUP(F571,'[1]2016GoalKeeper Stats'!$A$2:$S$109,5,FALSE),VLOOKUP(F571,'[1]2016Player Stats'!$A$2:$AB$830,5,FALSE))</f>
        <v>26</v>
      </c>
      <c r="M571">
        <f>IF(G571="GK",VLOOKUP(F571,'[1]2016GoalKeeper Stats'!$A$2:$S$109,6,FALSE),VLOOKUP(F571,'[1]2016Player Stats'!$A$2:$AB$830,6,FALSE))</f>
        <v>2268</v>
      </c>
      <c r="N571">
        <f>IF(G571="GK",VLOOKUP(F571,'[1]2016GoalKeeper Stats'!$A$2:$S$109,7,FALSE),VLOOKUP(F571,'[1]2016Player Stats'!$A$2:$AB$830,7,FALSE))</f>
        <v>3</v>
      </c>
      <c r="O571">
        <f>IF(G571="GK",VLOOKUP(F571,'[1]2016GoalKeeper Stats'!$A$2:$S$109,8,FALSE),VLOOKUP(F571,'[1]2016Player Stats'!$A$2:$AB$830,8,FALSE))</f>
        <v>5</v>
      </c>
      <c r="P571">
        <f>IF(G571="GK",VLOOKUP(F571,'[1]2016GoalKeeper Stats'!$A$2:$S$109,9,FALSE),VLOOKUP(F571,'[1]2016Player Stats'!$A$2:$AB$830,9,FALSE))</f>
        <v>24</v>
      </c>
      <c r="Q571">
        <f>IF(G571="GK",VLOOKUP(F571,'[1]2016GoalKeeper Stats'!$A$2:$S$109,10,FALSE),VLOOKUP(F571,'[1]2016Player Stats'!$A$2:$AB$830,10,FALSE))</f>
        <v>8</v>
      </c>
      <c r="R571">
        <f>IF(G571="GK",VLOOKUP(F571,'[1]2016GoalKeeper Stats'!$A$2:$S$109,11,FALSE),VLOOKUP(F571,'[1]2016Player Stats'!$A$2:$AB$830,11,FALSE))</f>
        <v>2</v>
      </c>
      <c r="S571" t="str">
        <f>IF(G571="GK",VLOOKUP(F571,'[1]2016GoalKeeper Stats'!$A$2:$S$109,12,FALSE),VLOOKUP(F571,'[1]2016Player Stats'!$A$2:$AB$830,12,FALSE))</f>
        <v>0/0</v>
      </c>
      <c r="T571">
        <f>IF(G571="GK",VLOOKUP(F571,'[1]2016GoalKeeper Stats'!$A$2:$S$109,13,FALSE),VLOOKUP(F571,'[1]2016Player Stats'!$A$2:$AB$830,13,FALSE))</f>
        <v>1</v>
      </c>
      <c r="U571">
        <f>IF(G571="GK",VLOOKUP(F571,'[1]2016GoalKeeper Stats'!$A$2:$S$109,14,FALSE),VLOOKUP(F571,'[1]2016Player Stats'!$A$2:$AB$830,14,FALSE))</f>
        <v>2</v>
      </c>
      <c r="V571">
        <f>IF(G571="GK",VLOOKUP(F571,'[1]2016GoalKeeper Stats'!$A$2:$S$109,15,FALSE),VLOOKUP(F571,'[1]2016Player Stats'!$A$2:$AB$830,15,FALSE))</f>
        <v>0.12</v>
      </c>
      <c r="W571">
        <f>IF(G571="GK",VLOOKUP(F571,'[1]2016GoalKeeper Stats'!$A$2:$S$109,16,FALSE),VLOOKUP(F571,'[1]2016Player Stats'!$A$2:$AB$830,16,FALSE))</f>
        <v>12.5</v>
      </c>
      <c r="X571">
        <f>IF(G571="GK",VLOOKUP(F571,'[1]2016GoalKeeper Stats'!$A$2:$S$109,17,FALSE),VLOOKUP(F571,'[1]2016Player Stats'!$A$2:$AB$830,17,FALSE))</f>
        <v>0</v>
      </c>
      <c r="Y571">
        <f>IF(G571="GK",VLOOKUP(F571,'[1]2016GoalKeeper Stats'!$A$2:$S$109,18,FALSE),VLOOKUP(F571,'[1]2016Player Stats'!$A$2:$AB$830,18,FALSE))</f>
        <v>3</v>
      </c>
      <c r="Z571">
        <f>IF(G571="GK",VLOOKUP(F571,'[1]2016GoalKeeper Stats'!$A$2:$S$109,19,FALSE),VLOOKUP(F571,'[1]2016Player Stats'!$A$2:$AB$830,19,FALSE))</f>
        <v>2</v>
      </c>
      <c r="AA571">
        <f>IF(G571="GK",VLOOKUP(F571,'[1]2016GoalKeeper Stats'!$A$2:$S$109,20,FALSE),VLOOKUP(F571,'[1]2016Player Stats'!$A$2:$AB$830,20,FALSE))</f>
        <v>0.2</v>
      </c>
      <c r="AB571">
        <f>IF(G571="GK",VLOOKUP(F571,'[1]2016GoalKeeper Stats'!$A$2:$S$109,21,FALSE),VLOOKUP(F571,'[1]2016Player Stats'!$A$2:$AB$830,21,FALSE))</f>
        <v>28</v>
      </c>
      <c r="AC571">
        <f>IF(G571="GK",VLOOKUP(F571,'[1]2016GoalKeeper Stats'!$A$2:$S$109,22,FALSE),VLOOKUP(F571,'[1]2016Player Stats'!$A$2:$AB$830,22,FALSE))</f>
        <v>37</v>
      </c>
      <c r="AD571">
        <f>IF(G571="GK",VLOOKUP(F571,'[1]2016GoalKeeper Stats'!$A$2:$S$109,23,FALSE),VLOOKUP(F571,'[1]2016Player Stats'!$A$2:$AB$830,23,FALSE))</f>
        <v>1</v>
      </c>
      <c r="AE571">
        <f>IF(G571="GK",VLOOKUP(F571,'[1]2016GoalKeeper Stats'!$A$2:$S$109,24,FALSE),VLOOKUP(F571,'[1]2016Player Stats'!$A$2:$AB$830,24,FALSE))</f>
        <v>3</v>
      </c>
      <c r="AF571">
        <f>IF(G571="GK",VLOOKUP(F571,'[1]2016GoalKeeper Stats'!$A$2:$S$109,25,FALSE),VLOOKUP(F571,'[1]2016Player Stats'!$A$2:$AB$830,25,FALSE))</f>
        <v>0</v>
      </c>
      <c r="AG571">
        <f>IF(G571="GK",VLOOKUP(F571,'[1]2016GoalKeeper Stats'!$A$2:$S$109,26,FALSE),VLOOKUP(F571,'[1]2016Player Stats'!$A$2:$AB$830,26,FALSE))</f>
        <v>33.33</v>
      </c>
      <c r="AH571" s="51">
        <v>2016</v>
      </c>
      <c r="AI571" s="51">
        <v>34</v>
      </c>
      <c r="AJ571" s="51">
        <v>441</v>
      </c>
      <c r="AK571" s="51">
        <v>399</v>
      </c>
      <c r="AL571" s="51">
        <v>59</v>
      </c>
      <c r="AM571" s="51">
        <v>43</v>
      </c>
      <c r="AN571" s="51">
        <v>16</v>
      </c>
      <c r="AO571" s="52">
        <v>52.57</v>
      </c>
      <c r="AP571" s="52">
        <v>42.71</v>
      </c>
      <c r="AQ571" s="52">
        <v>9.85</v>
      </c>
      <c r="AR571" s="52">
        <v>6.15</v>
      </c>
      <c r="AS571" s="51">
        <v>57</v>
      </c>
      <c r="AT571" s="52">
        <v>52.28</v>
      </c>
    </row>
    <row r="572" spans="1:46" hidden="1">
      <c r="A572">
        <v>2016</v>
      </c>
      <c r="B572" t="s">
        <v>943</v>
      </c>
      <c r="C572" t="s">
        <v>175</v>
      </c>
      <c r="D572" t="s">
        <v>1149</v>
      </c>
      <c r="E572" t="s">
        <v>1150</v>
      </c>
      <c r="F572" t="str">
        <f t="shared" si="8"/>
        <v>Gonzalo Veron</v>
      </c>
      <c r="G572" t="s">
        <v>903</v>
      </c>
      <c r="H572" s="143">
        <v>500000</v>
      </c>
      <c r="I572" s="143">
        <v>500000</v>
      </c>
      <c r="J572" t="str">
        <f>IF(G572="GK",VLOOKUP(F572,'[1]2016GoalKeeper Stats'!$A$2:$S$109,2,FALSE),VLOOKUP(F572,'[1]2016Player Stats'!$A$2:$AB$830,2,FALSE))</f>
        <v>NY</v>
      </c>
      <c r="K572">
        <f>IF(G572="GK",VLOOKUP(F572,'[1]2016GoalKeeper Stats'!$A$2:$S$109,4,FALSE),VLOOKUP(F572,'[1]2016Player Stats'!$A$2:$AB$830,4,FALSE))</f>
        <v>23</v>
      </c>
      <c r="L572">
        <f>IF(G572="GK",VLOOKUP(F572,'[1]2016GoalKeeper Stats'!$A$2:$S$109,5,FALSE),VLOOKUP(F572,'[1]2016Player Stats'!$A$2:$AB$830,5,FALSE))</f>
        <v>6</v>
      </c>
      <c r="M572">
        <f>IF(G572="GK",VLOOKUP(F572,'[1]2016GoalKeeper Stats'!$A$2:$S$109,6,FALSE),VLOOKUP(F572,'[1]2016Player Stats'!$A$2:$AB$830,6,FALSE))</f>
        <v>631</v>
      </c>
      <c r="N572">
        <f>IF(G572="GK",VLOOKUP(F572,'[1]2016GoalKeeper Stats'!$A$2:$S$109,7,FALSE),VLOOKUP(F572,'[1]2016Player Stats'!$A$2:$AB$830,7,FALSE))</f>
        <v>3</v>
      </c>
      <c r="O572">
        <f>IF(G572="GK",VLOOKUP(F572,'[1]2016GoalKeeper Stats'!$A$2:$S$109,8,FALSE),VLOOKUP(F572,'[1]2016Player Stats'!$A$2:$AB$830,8,FALSE))</f>
        <v>0</v>
      </c>
      <c r="P572">
        <f>IF(G572="GK",VLOOKUP(F572,'[1]2016GoalKeeper Stats'!$A$2:$S$109,9,FALSE),VLOOKUP(F572,'[1]2016Player Stats'!$A$2:$AB$830,9,FALSE))</f>
        <v>18</v>
      </c>
      <c r="Q572">
        <f>IF(G572="GK",VLOOKUP(F572,'[1]2016GoalKeeper Stats'!$A$2:$S$109,10,FALSE),VLOOKUP(F572,'[1]2016Player Stats'!$A$2:$AB$830,10,FALSE))</f>
        <v>8</v>
      </c>
      <c r="R572">
        <f>IF(G572="GK",VLOOKUP(F572,'[1]2016GoalKeeper Stats'!$A$2:$S$109,11,FALSE),VLOOKUP(F572,'[1]2016Player Stats'!$A$2:$AB$830,11,FALSE))</f>
        <v>0</v>
      </c>
      <c r="S572" t="str">
        <f>IF(G572="GK",VLOOKUP(F572,'[1]2016GoalKeeper Stats'!$A$2:$S$109,12,FALSE),VLOOKUP(F572,'[1]2016Player Stats'!$A$2:$AB$830,12,FALSE))</f>
        <v>0/0</v>
      </c>
      <c r="T572">
        <f>IF(G572="GK",VLOOKUP(F572,'[1]2016GoalKeeper Stats'!$A$2:$S$109,13,FALSE),VLOOKUP(F572,'[1]2016Player Stats'!$A$2:$AB$830,13,FALSE))</f>
        <v>1</v>
      </c>
      <c r="U572">
        <f>IF(G572="GK",VLOOKUP(F572,'[1]2016GoalKeeper Stats'!$A$2:$S$109,14,FALSE),VLOOKUP(F572,'[1]2016Player Stats'!$A$2:$AB$830,14,FALSE))</f>
        <v>2</v>
      </c>
      <c r="V572">
        <f>IF(G572="GK",VLOOKUP(F572,'[1]2016GoalKeeper Stats'!$A$2:$S$109,15,FALSE),VLOOKUP(F572,'[1]2016Player Stats'!$A$2:$AB$830,15,FALSE))</f>
        <v>0.43</v>
      </c>
      <c r="W572">
        <f>IF(G572="GK",VLOOKUP(F572,'[1]2016GoalKeeper Stats'!$A$2:$S$109,16,FALSE),VLOOKUP(F572,'[1]2016Player Stats'!$A$2:$AB$830,16,FALSE))</f>
        <v>16.7</v>
      </c>
      <c r="X572">
        <f>IF(G572="GK",VLOOKUP(F572,'[1]2016GoalKeeper Stats'!$A$2:$S$109,17,FALSE),VLOOKUP(F572,'[1]2016Player Stats'!$A$2:$AB$830,17,FALSE))</f>
        <v>0</v>
      </c>
      <c r="Y572">
        <f>IF(G572="GK",VLOOKUP(F572,'[1]2016GoalKeeper Stats'!$A$2:$S$109,18,FALSE),VLOOKUP(F572,'[1]2016Player Stats'!$A$2:$AB$830,18,FALSE))</f>
        <v>0</v>
      </c>
      <c r="Z572">
        <f>IF(G572="GK",VLOOKUP(F572,'[1]2016GoalKeeper Stats'!$A$2:$S$109,19,FALSE),VLOOKUP(F572,'[1]2016Player Stats'!$A$2:$AB$830,19,FALSE))</f>
        <v>0</v>
      </c>
      <c r="AA572">
        <f>IF(G572="GK",VLOOKUP(F572,'[1]2016GoalKeeper Stats'!$A$2:$S$109,20,FALSE),VLOOKUP(F572,'[1]2016Player Stats'!$A$2:$AB$830,20,FALSE))</f>
        <v>0</v>
      </c>
      <c r="AB572">
        <f>IF(G572="GK",VLOOKUP(F572,'[1]2016GoalKeeper Stats'!$A$2:$S$109,21,FALSE),VLOOKUP(F572,'[1]2016Player Stats'!$A$2:$AB$830,21,FALSE))</f>
        <v>11</v>
      </c>
      <c r="AC572">
        <f>IF(G572="GK",VLOOKUP(F572,'[1]2016GoalKeeper Stats'!$A$2:$S$109,22,FALSE),VLOOKUP(F572,'[1]2016Player Stats'!$A$2:$AB$830,22,FALSE))</f>
        <v>15</v>
      </c>
      <c r="AD572">
        <f>IF(G572="GK",VLOOKUP(F572,'[1]2016GoalKeeper Stats'!$A$2:$S$109,23,FALSE),VLOOKUP(F572,'[1]2016Player Stats'!$A$2:$AB$830,23,FALSE))</f>
        <v>6</v>
      </c>
      <c r="AE572">
        <f>IF(G572="GK",VLOOKUP(F572,'[1]2016GoalKeeper Stats'!$A$2:$S$109,24,FALSE),VLOOKUP(F572,'[1]2016Player Stats'!$A$2:$AB$830,24,FALSE))</f>
        <v>2</v>
      </c>
      <c r="AF572">
        <f>IF(G572="GK",VLOOKUP(F572,'[1]2016GoalKeeper Stats'!$A$2:$S$109,25,FALSE),VLOOKUP(F572,'[1]2016Player Stats'!$A$2:$AB$830,25,FALSE))</f>
        <v>1</v>
      </c>
      <c r="AG572">
        <f>IF(G572="GK",VLOOKUP(F572,'[1]2016GoalKeeper Stats'!$A$2:$S$109,26,FALSE),VLOOKUP(F572,'[1]2016Player Stats'!$A$2:$AB$830,26,FALSE))</f>
        <v>44.44</v>
      </c>
      <c r="AH572" s="51">
        <v>2016</v>
      </c>
      <c r="AI572" s="51">
        <v>34</v>
      </c>
      <c r="AJ572" s="51">
        <v>441</v>
      </c>
      <c r="AK572" s="51">
        <v>399</v>
      </c>
      <c r="AL572" s="51">
        <v>59</v>
      </c>
      <c r="AM572" s="51">
        <v>43</v>
      </c>
      <c r="AN572" s="51">
        <v>16</v>
      </c>
      <c r="AO572" s="52">
        <v>52.57</v>
      </c>
      <c r="AP572" s="52">
        <v>42.71</v>
      </c>
      <c r="AQ572" s="52">
        <v>9.85</v>
      </c>
      <c r="AR572" s="52">
        <v>6.15</v>
      </c>
      <c r="AS572" s="51">
        <v>57</v>
      </c>
      <c r="AT572" s="52">
        <v>52.28</v>
      </c>
    </row>
    <row r="573" spans="1:46" hidden="1">
      <c r="A573">
        <v>2016</v>
      </c>
      <c r="B573" t="s">
        <v>196</v>
      </c>
      <c r="C573" t="s">
        <v>196</v>
      </c>
      <c r="D573" t="s">
        <v>960</v>
      </c>
      <c r="E573" t="s">
        <v>961</v>
      </c>
      <c r="F573" t="str">
        <f t="shared" si="8"/>
        <v>Roman Torres</v>
      </c>
      <c r="G573" t="s">
        <v>893</v>
      </c>
      <c r="H573" s="143">
        <v>491813</v>
      </c>
      <c r="I573" s="143">
        <v>416000</v>
      </c>
      <c r="J573" t="str">
        <f>IF(G573="GK",VLOOKUP(F573,'[1]2016GoalKeeper Stats'!$A$2:$S$109,2,FALSE),VLOOKUP(F573,'[1]2016Player Stats'!$A$2:$AB$830,2,FALSE))</f>
        <v>MIA</v>
      </c>
      <c r="K573">
        <f>IF(G573="GK",VLOOKUP(F573,'[1]2016GoalKeeper Stats'!$A$2:$S$109,4,FALSE),VLOOKUP(F573,'[1]2016Player Stats'!$A$2:$AB$830,4,FALSE))</f>
        <v>9</v>
      </c>
      <c r="L573">
        <f>IF(G573="GK",VLOOKUP(F573,'[1]2016GoalKeeper Stats'!$A$2:$S$109,5,FALSE),VLOOKUP(F573,'[1]2016Player Stats'!$A$2:$AB$830,5,FALSE))</f>
        <v>8</v>
      </c>
      <c r="M573">
        <f>IF(G573="GK",VLOOKUP(F573,'[1]2016GoalKeeper Stats'!$A$2:$S$109,6,FALSE),VLOOKUP(F573,'[1]2016Player Stats'!$A$2:$AB$830,6,FALSE))</f>
        <v>765</v>
      </c>
      <c r="N573">
        <f>IF(G573="GK",VLOOKUP(F573,'[1]2016GoalKeeper Stats'!$A$2:$S$109,7,FALSE),VLOOKUP(F573,'[1]2016Player Stats'!$A$2:$AB$830,7,FALSE))</f>
        <v>0</v>
      </c>
      <c r="O573">
        <f>IF(G573="GK",VLOOKUP(F573,'[1]2016GoalKeeper Stats'!$A$2:$S$109,8,FALSE),VLOOKUP(F573,'[1]2016Player Stats'!$A$2:$AB$830,8,FALSE))</f>
        <v>0</v>
      </c>
      <c r="P573">
        <f>IF(G573="GK",VLOOKUP(F573,'[1]2016GoalKeeper Stats'!$A$2:$S$109,9,FALSE),VLOOKUP(F573,'[1]2016Player Stats'!$A$2:$AB$830,9,FALSE))</f>
        <v>6</v>
      </c>
      <c r="Q573">
        <f>IF(G573="GK",VLOOKUP(F573,'[1]2016GoalKeeper Stats'!$A$2:$S$109,10,FALSE),VLOOKUP(F573,'[1]2016Player Stats'!$A$2:$AB$830,10,FALSE))</f>
        <v>1</v>
      </c>
      <c r="R573">
        <f>IF(G573="GK",VLOOKUP(F573,'[1]2016GoalKeeper Stats'!$A$2:$S$109,11,FALSE),VLOOKUP(F573,'[1]2016Player Stats'!$A$2:$AB$830,11,FALSE))</f>
        <v>0</v>
      </c>
      <c r="S573" t="str">
        <f>IF(G573="GK",VLOOKUP(F573,'[1]2016GoalKeeper Stats'!$A$2:$S$109,12,FALSE),VLOOKUP(F573,'[1]2016Player Stats'!$A$2:$AB$830,12,FALSE))</f>
        <v>0/0</v>
      </c>
      <c r="T573">
        <f>IF(G573="GK",VLOOKUP(F573,'[1]2016GoalKeeper Stats'!$A$2:$S$109,13,FALSE),VLOOKUP(F573,'[1]2016Player Stats'!$A$2:$AB$830,13,FALSE))</f>
        <v>0</v>
      </c>
      <c r="U573">
        <f>IF(G573="GK",VLOOKUP(F573,'[1]2016GoalKeeper Stats'!$A$2:$S$109,14,FALSE),VLOOKUP(F573,'[1]2016Player Stats'!$A$2:$AB$830,14,FALSE))</f>
        <v>0</v>
      </c>
      <c r="V573">
        <f>IF(G573="GK",VLOOKUP(F573,'[1]2016GoalKeeper Stats'!$A$2:$S$109,15,FALSE),VLOOKUP(F573,'[1]2016Player Stats'!$A$2:$AB$830,15,FALSE))</f>
        <v>0</v>
      </c>
      <c r="W573">
        <f>IF(G573="GK",VLOOKUP(F573,'[1]2016GoalKeeper Stats'!$A$2:$S$109,16,FALSE),VLOOKUP(F573,'[1]2016Player Stats'!$A$2:$AB$830,16,FALSE))</f>
        <v>0</v>
      </c>
      <c r="X573">
        <f>IF(G573="GK",VLOOKUP(F573,'[1]2016GoalKeeper Stats'!$A$2:$S$109,17,FALSE),VLOOKUP(F573,'[1]2016Player Stats'!$A$2:$AB$830,17,FALSE))</f>
        <v>0</v>
      </c>
      <c r="Y573">
        <f>IF(G573="GK",VLOOKUP(F573,'[1]2016GoalKeeper Stats'!$A$2:$S$109,18,FALSE),VLOOKUP(F573,'[1]2016Player Stats'!$A$2:$AB$830,18,FALSE))</f>
        <v>0</v>
      </c>
      <c r="Z573">
        <f>IF(G573="GK",VLOOKUP(F573,'[1]2016GoalKeeper Stats'!$A$2:$S$109,19,FALSE),VLOOKUP(F573,'[1]2016Player Stats'!$A$2:$AB$830,19,FALSE))</f>
        <v>0</v>
      </c>
      <c r="AA573">
        <f>IF(G573="GK",VLOOKUP(F573,'[1]2016GoalKeeper Stats'!$A$2:$S$109,20,FALSE),VLOOKUP(F573,'[1]2016Player Stats'!$A$2:$AB$830,20,FALSE))</f>
        <v>0</v>
      </c>
      <c r="AB573">
        <f>IF(G573="GK",VLOOKUP(F573,'[1]2016GoalKeeper Stats'!$A$2:$S$109,21,FALSE),VLOOKUP(F573,'[1]2016Player Stats'!$A$2:$AB$830,21,FALSE))</f>
        <v>5</v>
      </c>
      <c r="AC573">
        <f>IF(G573="GK",VLOOKUP(F573,'[1]2016GoalKeeper Stats'!$A$2:$S$109,22,FALSE),VLOOKUP(F573,'[1]2016Player Stats'!$A$2:$AB$830,22,FALSE))</f>
        <v>5</v>
      </c>
      <c r="AD573">
        <f>IF(G573="GK",VLOOKUP(F573,'[1]2016GoalKeeper Stats'!$A$2:$S$109,23,FALSE),VLOOKUP(F573,'[1]2016Player Stats'!$A$2:$AB$830,23,FALSE))</f>
        <v>1</v>
      </c>
      <c r="AE573">
        <f>IF(G573="GK",VLOOKUP(F573,'[1]2016GoalKeeper Stats'!$A$2:$S$109,24,FALSE),VLOOKUP(F573,'[1]2016Player Stats'!$A$2:$AB$830,24,FALSE))</f>
        <v>1</v>
      </c>
      <c r="AF573">
        <f>IF(G573="GK",VLOOKUP(F573,'[1]2016GoalKeeper Stats'!$A$2:$S$109,25,FALSE),VLOOKUP(F573,'[1]2016Player Stats'!$A$2:$AB$830,25,FALSE))</f>
        <v>0</v>
      </c>
      <c r="AG573">
        <f>IF(G573="GK",VLOOKUP(F573,'[1]2016GoalKeeper Stats'!$A$2:$S$109,26,FALSE),VLOOKUP(F573,'[1]2016Player Stats'!$A$2:$AB$830,26,FALSE))</f>
        <v>16.670000000000002</v>
      </c>
      <c r="AH573" s="51">
        <v>2016</v>
      </c>
      <c r="AI573" s="51">
        <v>34</v>
      </c>
      <c r="AJ573" s="51">
        <v>432</v>
      </c>
      <c r="AK573" s="51">
        <v>430</v>
      </c>
      <c r="AL573" s="51">
        <v>43</v>
      </c>
      <c r="AM573" s="51">
        <v>43</v>
      </c>
      <c r="AN573" s="51">
        <v>0</v>
      </c>
      <c r="AO573" s="52">
        <v>47.31</v>
      </c>
      <c r="AP573" s="52">
        <v>47.24</v>
      </c>
      <c r="AQ573" s="52">
        <v>0.08</v>
      </c>
      <c r="AR573" s="52">
        <v>-0.08</v>
      </c>
      <c r="AS573" s="51">
        <v>48</v>
      </c>
      <c r="AT573" s="52">
        <v>47.12</v>
      </c>
    </row>
    <row r="574" spans="1:46" hidden="1">
      <c r="A574">
        <v>2016</v>
      </c>
      <c r="B574" t="s">
        <v>882</v>
      </c>
      <c r="C574" t="s">
        <v>882</v>
      </c>
      <c r="D574" t="s">
        <v>965</v>
      </c>
      <c r="E574" t="s">
        <v>966</v>
      </c>
      <c r="F574" t="str">
        <f t="shared" si="8"/>
        <v>Jose Goncalves</v>
      </c>
      <c r="G574" t="s">
        <v>893</v>
      </c>
      <c r="H574" s="143">
        <v>479375</v>
      </c>
      <c r="I574" s="143">
        <v>450000</v>
      </c>
      <c r="J574" t="str">
        <f>IF(G574="GK",VLOOKUP(F574,'[1]2016GoalKeeper Stats'!$A$2:$S$109,2,FALSE),VLOOKUP(F574,'[1]2016Player Stats'!$A$2:$AB$830,2,FALSE))</f>
        <v xml:space="preserve">NE </v>
      </c>
      <c r="K574">
        <f>IF(G574="GK",VLOOKUP(F574,'[1]2016GoalKeeper Stats'!$A$2:$S$109,4,FALSE),VLOOKUP(F574,'[1]2016Player Stats'!$A$2:$AB$830,4,FALSE))</f>
        <v>28</v>
      </c>
      <c r="L574">
        <f>IF(G574="GK",VLOOKUP(F574,'[1]2016GoalKeeper Stats'!$A$2:$S$109,5,FALSE),VLOOKUP(F574,'[1]2016Player Stats'!$A$2:$AB$830,5,FALSE))</f>
        <v>28</v>
      </c>
      <c r="M574">
        <f>IF(G574="GK",VLOOKUP(F574,'[1]2016GoalKeeper Stats'!$A$2:$S$109,6,FALSE),VLOOKUP(F574,'[1]2016Player Stats'!$A$2:$AB$830,6,FALSE))</f>
        <v>2519</v>
      </c>
      <c r="N574">
        <f>IF(G574="GK",VLOOKUP(F574,'[1]2016GoalKeeper Stats'!$A$2:$S$109,7,FALSE),VLOOKUP(F574,'[1]2016Player Stats'!$A$2:$AB$830,7,FALSE))</f>
        <v>0</v>
      </c>
      <c r="O574">
        <f>IF(G574="GK",VLOOKUP(F574,'[1]2016GoalKeeper Stats'!$A$2:$S$109,8,FALSE),VLOOKUP(F574,'[1]2016Player Stats'!$A$2:$AB$830,8,FALSE))</f>
        <v>0</v>
      </c>
      <c r="P574">
        <f>IF(G574="GK",VLOOKUP(F574,'[1]2016GoalKeeper Stats'!$A$2:$S$109,9,FALSE),VLOOKUP(F574,'[1]2016Player Stats'!$A$2:$AB$830,9,FALSE))</f>
        <v>3</v>
      </c>
      <c r="Q574">
        <f>IF(G574="GK",VLOOKUP(F574,'[1]2016GoalKeeper Stats'!$A$2:$S$109,10,FALSE),VLOOKUP(F574,'[1]2016Player Stats'!$A$2:$AB$830,10,FALSE))</f>
        <v>0</v>
      </c>
      <c r="R574">
        <f>IF(G574="GK",VLOOKUP(F574,'[1]2016GoalKeeper Stats'!$A$2:$S$109,11,FALSE),VLOOKUP(F574,'[1]2016Player Stats'!$A$2:$AB$830,11,FALSE))</f>
        <v>0</v>
      </c>
      <c r="S574" t="str">
        <f>IF(G574="GK",VLOOKUP(F574,'[1]2016GoalKeeper Stats'!$A$2:$S$109,12,FALSE),VLOOKUP(F574,'[1]2016Player Stats'!$A$2:$AB$830,12,FALSE))</f>
        <v>0/0</v>
      </c>
      <c r="T574">
        <f>IF(G574="GK",VLOOKUP(F574,'[1]2016GoalKeeper Stats'!$A$2:$S$109,13,FALSE),VLOOKUP(F574,'[1]2016Player Stats'!$A$2:$AB$830,13,FALSE))</f>
        <v>0</v>
      </c>
      <c r="U574">
        <f>IF(G574="GK",VLOOKUP(F574,'[1]2016GoalKeeper Stats'!$A$2:$S$109,14,FALSE),VLOOKUP(F574,'[1]2016Player Stats'!$A$2:$AB$830,14,FALSE))</f>
        <v>0</v>
      </c>
      <c r="V574">
        <f>IF(G574="GK",VLOOKUP(F574,'[1]2016GoalKeeper Stats'!$A$2:$S$109,15,FALSE),VLOOKUP(F574,'[1]2016Player Stats'!$A$2:$AB$830,15,FALSE))</f>
        <v>0</v>
      </c>
      <c r="W574">
        <f>IF(G574="GK",VLOOKUP(F574,'[1]2016GoalKeeper Stats'!$A$2:$S$109,16,FALSE),VLOOKUP(F574,'[1]2016Player Stats'!$A$2:$AB$830,16,FALSE))</f>
        <v>0</v>
      </c>
      <c r="X574">
        <f>IF(G574="GK",VLOOKUP(F574,'[1]2016GoalKeeper Stats'!$A$2:$S$109,17,FALSE),VLOOKUP(F574,'[1]2016Player Stats'!$A$2:$AB$830,17,FALSE))</f>
        <v>0</v>
      </c>
      <c r="Y574">
        <f>IF(G574="GK",VLOOKUP(F574,'[1]2016GoalKeeper Stats'!$A$2:$S$109,18,FALSE),VLOOKUP(F574,'[1]2016Player Stats'!$A$2:$AB$830,18,FALSE))</f>
        <v>0</v>
      </c>
      <c r="Z574">
        <f>IF(G574="GK",VLOOKUP(F574,'[1]2016GoalKeeper Stats'!$A$2:$S$109,19,FALSE),VLOOKUP(F574,'[1]2016Player Stats'!$A$2:$AB$830,19,FALSE))</f>
        <v>0</v>
      </c>
      <c r="AA574">
        <f>IF(G574="GK",VLOOKUP(F574,'[1]2016GoalKeeper Stats'!$A$2:$S$109,20,FALSE),VLOOKUP(F574,'[1]2016Player Stats'!$A$2:$AB$830,20,FALSE))</f>
        <v>0</v>
      </c>
      <c r="AB574">
        <f>IF(G574="GK",VLOOKUP(F574,'[1]2016GoalKeeper Stats'!$A$2:$S$109,21,FALSE),VLOOKUP(F574,'[1]2016Player Stats'!$A$2:$AB$830,21,FALSE))</f>
        <v>41</v>
      </c>
      <c r="AC574">
        <f>IF(G574="GK",VLOOKUP(F574,'[1]2016GoalKeeper Stats'!$A$2:$S$109,22,FALSE),VLOOKUP(F574,'[1]2016Player Stats'!$A$2:$AB$830,22,FALSE))</f>
        <v>22</v>
      </c>
      <c r="AD574">
        <f>IF(G574="GK",VLOOKUP(F574,'[1]2016GoalKeeper Stats'!$A$2:$S$109,23,FALSE),VLOOKUP(F574,'[1]2016Player Stats'!$A$2:$AB$830,23,FALSE))</f>
        <v>1</v>
      </c>
      <c r="AE574">
        <f>IF(G574="GK",VLOOKUP(F574,'[1]2016GoalKeeper Stats'!$A$2:$S$109,24,FALSE),VLOOKUP(F574,'[1]2016Player Stats'!$A$2:$AB$830,24,FALSE))</f>
        <v>3</v>
      </c>
      <c r="AF574">
        <f>IF(G574="GK",VLOOKUP(F574,'[1]2016GoalKeeper Stats'!$A$2:$S$109,25,FALSE),VLOOKUP(F574,'[1]2016Player Stats'!$A$2:$AB$830,25,FALSE))</f>
        <v>0</v>
      </c>
      <c r="AG574">
        <f>IF(G574="GK",VLOOKUP(F574,'[1]2016GoalKeeper Stats'!$A$2:$S$109,26,FALSE),VLOOKUP(F574,'[1]2016Player Stats'!$A$2:$AB$830,26,FALSE))</f>
        <v>0</v>
      </c>
      <c r="AH574" s="51">
        <v>2016</v>
      </c>
      <c r="AI574" s="51">
        <v>34</v>
      </c>
      <c r="AJ574" s="51">
        <v>475</v>
      </c>
      <c r="AK574" s="51">
        <v>447</v>
      </c>
      <c r="AL574" s="51">
        <v>41</v>
      </c>
      <c r="AM574" s="51">
        <v>54</v>
      </c>
      <c r="AN574" s="51">
        <v>-13</v>
      </c>
      <c r="AO574" s="52">
        <v>47</v>
      </c>
      <c r="AP574" s="52">
        <v>55.04</v>
      </c>
      <c r="AQ574" s="52">
        <v>-8.0399999999999991</v>
      </c>
      <c r="AR574" s="52">
        <v>-4.96</v>
      </c>
      <c r="AS574" s="51">
        <v>42</v>
      </c>
      <c r="AT574" s="52">
        <v>41.79</v>
      </c>
    </row>
    <row r="575" spans="1:46" hidden="1">
      <c r="A575">
        <v>2016</v>
      </c>
      <c r="B575" t="s">
        <v>204</v>
      </c>
      <c r="C575" t="s">
        <v>204</v>
      </c>
      <c r="E575" t="s">
        <v>1704</v>
      </c>
      <c r="F575" t="s">
        <v>1704</v>
      </c>
      <c r="G575" t="s">
        <v>860</v>
      </c>
      <c r="H575" s="143">
        <v>478333</v>
      </c>
      <c r="I575" s="143">
        <v>430000</v>
      </c>
      <c r="J575" t="str">
        <f>IF(G575="GK",VLOOKUP(F575,'[1]2016GoalKeeper Stats'!$A$2:$S$109,2,FALSE),VLOOKUP(F575,'[1]2016Player Stats'!$A$2:$AB$830,2,FALSE))</f>
        <v>PHI</v>
      </c>
      <c r="K575">
        <f>IF(G575="GK",VLOOKUP(F575,'[1]2016GoalKeeper Stats'!$A$2:$S$109,4,FALSE),VLOOKUP(F575,'[1]2016Player Stats'!$A$2:$AB$830,4,FALSE))</f>
        <v>25</v>
      </c>
      <c r="L575">
        <f>IF(G575="GK",VLOOKUP(F575,'[1]2016GoalKeeper Stats'!$A$2:$S$109,5,FALSE),VLOOKUP(F575,'[1]2016Player Stats'!$A$2:$AB$830,5,FALSE))</f>
        <v>14</v>
      </c>
      <c r="M575">
        <f>IF(G575="GK",VLOOKUP(F575,'[1]2016GoalKeeper Stats'!$A$2:$S$109,6,FALSE),VLOOKUP(F575,'[1]2016Player Stats'!$A$2:$AB$830,6,FALSE))</f>
        <v>1286</v>
      </c>
      <c r="N575">
        <f>IF(G575="GK",VLOOKUP(F575,'[1]2016GoalKeeper Stats'!$A$2:$S$109,7,FALSE),VLOOKUP(F575,'[1]2016Player Stats'!$A$2:$AB$830,7,FALSE))</f>
        <v>2</v>
      </c>
      <c r="O575">
        <f>IF(G575="GK",VLOOKUP(F575,'[1]2016GoalKeeper Stats'!$A$2:$S$109,8,FALSE),VLOOKUP(F575,'[1]2016Player Stats'!$A$2:$AB$830,8,FALSE))</f>
        <v>2</v>
      </c>
      <c r="P575">
        <f>IF(G575="GK",VLOOKUP(F575,'[1]2016GoalKeeper Stats'!$A$2:$S$109,9,FALSE),VLOOKUP(F575,'[1]2016Player Stats'!$A$2:$AB$830,9,FALSE))</f>
        <v>30</v>
      </c>
      <c r="Q575">
        <f>IF(G575="GK",VLOOKUP(F575,'[1]2016GoalKeeper Stats'!$A$2:$S$109,10,FALSE),VLOOKUP(F575,'[1]2016Player Stats'!$A$2:$AB$830,10,FALSE))</f>
        <v>7</v>
      </c>
      <c r="R575">
        <f>IF(G575="GK",VLOOKUP(F575,'[1]2016GoalKeeper Stats'!$A$2:$S$109,11,FALSE),VLOOKUP(F575,'[1]2016Player Stats'!$A$2:$AB$830,11,FALSE))</f>
        <v>0</v>
      </c>
      <c r="S575">
        <f>IF(G575="GK",VLOOKUP(F575,'[1]2016GoalKeeper Stats'!$A$2:$S$109,12,FALSE),VLOOKUP(F575,'[1]2016Player Stats'!$A$2:$AB$830,12,FALSE))</f>
        <v>44198</v>
      </c>
      <c r="T575">
        <f>IF(G575="GK",VLOOKUP(F575,'[1]2016GoalKeeper Stats'!$A$2:$S$109,13,FALSE),VLOOKUP(F575,'[1]2016Player Stats'!$A$2:$AB$830,13,FALSE))</f>
        <v>2</v>
      </c>
      <c r="U575">
        <f>IF(G575="GK",VLOOKUP(F575,'[1]2016GoalKeeper Stats'!$A$2:$S$109,14,FALSE),VLOOKUP(F575,'[1]2016Player Stats'!$A$2:$AB$830,14,FALSE))</f>
        <v>0</v>
      </c>
      <c r="V575">
        <f>IF(G575="GK",VLOOKUP(F575,'[1]2016GoalKeeper Stats'!$A$2:$S$109,15,FALSE),VLOOKUP(F575,'[1]2016Player Stats'!$A$2:$AB$830,15,FALSE))</f>
        <v>0.14000000000000001</v>
      </c>
      <c r="W575">
        <f>IF(G575="GK",VLOOKUP(F575,'[1]2016GoalKeeper Stats'!$A$2:$S$109,16,FALSE),VLOOKUP(F575,'[1]2016Player Stats'!$A$2:$AB$830,16,FALSE))</f>
        <v>6.7</v>
      </c>
      <c r="X575">
        <f>IF(G575="GK",VLOOKUP(F575,'[1]2016GoalKeeper Stats'!$A$2:$S$109,17,FALSE),VLOOKUP(F575,'[1]2016Player Stats'!$A$2:$AB$830,17,FALSE))</f>
        <v>1</v>
      </c>
      <c r="Y575">
        <f>IF(G575="GK",VLOOKUP(F575,'[1]2016GoalKeeper Stats'!$A$2:$S$109,18,FALSE),VLOOKUP(F575,'[1]2016Player Stats'!$A$2:$AB$830,18,FALSE))</f>
        <v>1</v>
      </c>
      <c r="Z575">
        <f>IF(G575="GK",VLOOKUP(F575,'[1]2016GoalKeeper Stats'!$A$2:$S$109,19,FALSE),VLOOKUP(F575,'[1]2016Player Stats'!$A$2:$AB$830,19,FALSE))</f>
        <v>1</v>
      </c>
      <c r="AA575">
        <f>IF(G575="GK",VLOOKUP(F575,'[1]2016GoalKeeper Stats'!$A$2:$S$109,20,FALSE),VLOOKUP(F575,'[1]2016Player Stats'!$A$2:$AB$830,20,FALSE))</f>
        <v>0.14000000000000001</v>
      </c>
      <c r="AB575">
        <f>IF(G575="GK",VLOOKUP(F575,'[1]2016GoalKeeper Stats'!$A$2:$S$109,21,FALSE),VLOOKUP(F575,'[1]2016Player Stats'!$A$2:$AB$830,21,FALSE))</f>
        <v>13</v>
      </c>
      <c r="AC575">
        <f>IF(G575="GK",VLOOKUP(F575,'[1]2016GoalKeeper Stats'!$A$2:$S$109,22,FALSE),VLOOKUP(F575,'[1]2016Player Stats'!$A$2:$AB$830,22,FALSE))</f>
        <v>14</v>
      </c>
      <c r="AD575">
        <f>IF(G575="GK",VLOOKUP(F575,'[1]2016GoalKeeper Stats'!$A$2:$S$109,23,FALSE),VLOOKUP(F575,'[1]2016Player Stats'!$A$2:$AB$830,23,FALSE))</f>
        <v>3</v>
      </c>
      <c r="AE575">
        <f>IF(G575="GK",VLOOKUP(F575,'[1]2016GoalKeeper Stats'!$A$2:$S$109,24,FALSE),VLOOKUP(F575,'[1]2016Player Stats'!$A$2:$AB$830,24,FALSE))</f>
        <v>2</v>
      </c>
      <c r="AF575">
        <f>IF(G575="GK",VLOOKUP(F575,'[1]2016GoalKeeper Stats'!$A$2:$S$109,25,FALSE),VLOOKUP(F575,'[1]2016Player Stats'!$A$2:$AB$830,25,FALSE))</f>
        <v>1</v>
      </c>
      <c r="AG575">
        <f>IF(G575="GK",VLOOKUP(F575,'[1]2016GoalKeeper Stats'!$A$2:$S$109,26,FALSE),VLOOKUP(F575,'[1]2016Player Stats'!$A$2:$AB$830,26,FALSE))</f>
        <v>23.33</v>
      </c>
      <c r="AH575" s="51">
        <v>2016</v>
      </c>
      <c r="AI575" s="51">
        <v>34</v>
      </c>
      <c r="AJ575" s="51">
        <v>425</v>
      </c>
      <c r="AK575" s="51">
        <v>443</v>
      </c>
      <c r="AL575" s="51">
        <v>50</v>
      </c>
      <c r="AM575" s="51">
        <v>54</v>
      </c>
      <c r="AN575" s="51">
        <v>-4</v>
      </c>
      <c r="AO575" s="52">
        <v>48.05</v>
      </c>
      <c r="AP575" s="52">
        <v>45.74</v>
      </c>
      <c r="AQ575" s="52">
        <v>2.31</v>
      </c>
      <c r="AR575" s="52">
        <v>-6.31</v>
      </c>
      <c r="AS575" s="51">
        <v>42</v>
      </c>
      <c r="AT575" s="52">
        <v>47.23</v>
      </c>
    </row>
    <row r="576" spans="1:46" hidden="1">
      <c r="A576">
        <v>2016</v>
      </c>
      <c r="B576" t="s">
        <v>195</v>
      </c>
      <c r="C576" t="s">
        <v>866</v>
      </c>
      <c r="D576" t="s">
        <v>1114</v>
      </c>
      <c r="E576" t="s">
        <v>1115</v>
      </c>
      <c r="F576" t="str">
        <f t="shared" ref="F576:F639" si="9">D576&amp;" "&amp;E576</f>
        <v>Gyasi Zardes</v>
      </c>
      <c r="G576" t="s">
        <v>875</v>
      </c>
      <c r="H576" s="143">
        <v>472500</v>
      </c>
      <c r="I576" s="143">
        <v>472500</v>
      </c>
      <c r="J576" t="str">
        <f>IF(G576="GK",VLOOKUP(F576,'[1]2016GoalKeeper Stats'!$A$2:$S$109,2,FALSE),VLOOKUP(F576,'[1]2016Player Stats'!$A$2:$AB$830,2,FALSE))</f>
        <v>CLB</v>
      </c>
      <c r="K576">
        <f>IF(G576="GK",VLOOKUP(F576,'[1]2016GoalKeeper Stats'!$A$2:$S$109,4,FALSE),VLOOKUP(F576,'[1]2016Player Stats'!$A$2:$AB$830,4,FALSE))</f>
        <v>19</v>
      </c>
      <c r="L576">
        <f>IF(G576="GK",VLOOKUP(F576,'[1]2016GoalKeeper Stats'!$A$2:$S$109,5,FALSE),VLOOKUP(F576,'[1]2016Player Stats'!$A$2:$AB$830,5,FALSE))</f>
        <v>17</v>
      </c>
      <c r="M576">
        <f>IF(G576="GK",VLOOKUP(F576,'[1]2016GoalKeeper Stats'!$A$2:$S$109,6,FALSE),VLOOKUP(F576,'[1]2016Player Stats'!$A$2:$AB$830,6,FALSE))</f>
        <v>1604</v>
      </c>
      <c r="N576">
        <f>IF(G576="GK",VLOOKUP(F576,'[1]2016GoalKeeper Stats'!$A$2:$S$109,7,FALSE),VLOOKUP(F576,'[1]2016Player Stats'!$A$2:$AB$830,7,FALSE))</f>
        <v>6</v>
      </c>
      <c r="O576">
        <f>IF(G576="GK",VLOOKUP(F576,'[1]2016GoalKeeper Stats'!$A$2:$S$109,8,FALSE),VLOOKUP(F576,'[1]2016Player Stats'!$A$2:$AB$830,8,FALSE))</f>
        <v>5</v>
      </c>
      <c r="P576">
        <f>IF(G576="GK",VLOOKUP(F576,'[1]2016GoalKeeper Stats'!$A$2:$S$109,9,FALSE),VLOOKUP(F576,'[1]2016Player Stats'!$A$2:$AB$830,9,FALSE))</f>
        <v>24</v>
      </c>
      <c r="Q576">
        <f>IF(G576="GK",VLOOKUP(F576,'[1]2016GoalKeeper Stats'!$A$2:$S$109,10,FALSE),VLOOKUP(F576,'[1]2016Player Stats'!$A$2:$AB$830,10,FALSE))</f>
        <v>15</v>
      </c>
      <c r="R576">
        <f>IF(G576="GK",VLOOKUP(F576,'[1]2016GoalKeeper Stats'!$A$2:$S$109,11,FALSE),VLOOKUP(F576,'[1]2016Player Stats'!$A$2:$AB$830,11,FALSE))</f>
        <v>2</v>
      </c>
      <c r="S576" t="str">
        <f>IF(G576="GK",VLOOKUP(F576,'[1]2016GoalKeeper Stats'!$A$2:$S$109,12,FALSE),VLOOKUP(F576,'[1]2016Player Stats'!$A$2:$AB$830,12,FALSE))</f>
        <v>0/0</v>
      </c>
      <c r="T576">
        <f>IF(G576="GK",VLOOKUP(F576,'[1]2016GoalKeeper Stats'!$A$2:$S$109,13,FALSE),VLOOKUP(F576,'[1]2016Player Stats'!$A$2:$AB$830,13,FALSE))</f>
        <v>3</v>
      </c>
      <c r="U576">
        <f>IF(G576="GK",VLOOKUP(F576,'[1]2016GoalKeeper Stats'!$A$2:$S$109,14,FALSE),VLOOKUP(F576,'[1]2016Player Stats'!$A$2:$AB$830,14,FALSE))</f>
        <v>3</v>
      </c>
      <c r="V576">
        <f>IF(G576="GK",VLOOKUP(F576,'[1]2016GoalKeeper Stats'!$A$2:$S$109,15,FALSE),VLOOKUP(F576,'[1]2016Player Stats'!$A$2:$AB$830,15,FALSE))</f>
        <v>0.34</v>
      </c>
      <c r="W576">
        <f>IF(G576="GK",VLOOKUP(F576,'[1]2016GoalKeeper Stats'!$A$2:$S$109,16,FALSE),VLOOKUP(F576,'[1]2016Player Stats'!$A$2:$AB$830,16,FALSE))</f>
        <v>25</v>
      </c>
      <c r="X576">
        <f>IF(G576="GK",VLOOKUP(F576,'[1]2016GoalKeeper Stats'!$A$2:$S$109,17,FALSE),VLOOKUP(F576,'[1]2016Player Stats'!$A$2:$AB$830,17,FALSE))</f>
        <v>3</v>
      </c>
      <c r="Y576">
        <f>IF(G576="GK",VLOOKUP(F576,'[1]2016GoalKeeper Stats'!$A$2:$S$109,18,FALSE),VLOOKUP(F576,'[1]2016Player Stats'!$A$2:$AB$830,18,FALSE))</f>
        <v>3</v>
      </c>
      <c r="Z576">
        <f>IF(G576="GK",VLOOKUP(F576,'[1]2016GoalKeeper Stats'!$A$2:$S$109,19,FALSE),VLOOKUP(F576,'[1]2016Player Stats'!$A$2:$AB$830,19,FALSE))</f>
        <v>2</v>
      </c>
      <c r="AA576">
        <f>IF(G576="GK",VLOOKUP(F576,'[1]2016GoalKeeper Stats'!$A$2:$S$109,20,FALSE),VLOOKUP(F576,'[1]2016Player Stats'!$A$2:$AB$830,20,FALSE))</f>
        <v>0.28000000000000003</v>
      </c>
      <c r="AB576">
        <f>IF(G576="GK",VLOOKUP(F576,'[1]2016GoalKeeper Stats'!$A$2:$S$109,21,FALSE),VLOOKUP(F576,'[1]2016Player Stats'!$A$2:$AB$830,21,FALSE))</f>
        <v>10</v>
      </c>
      <c r="AC576">
        <f>IF(G576="GK",VLOOKUP(F576,'[1]2016GoalKeeper Stats'!$A$2:$S$109,22,FALSE),VLOOKUP(F576,'[1]2016Player Stats'!$A$2:$AB$830,22,FALSE))</f>
        <v>32</v>
      </c>
      <c r="AD576">
        <f>IF(G576="GK",VLOOKUP(F576,'[1]2016GoalKeeper Stats'!$A$2:$S$109,23,FALSE),VLOOKUP(F576,'[1]2016Player Stats'!$A$2:$AB$830,23,FALSE))</f>
        <v>2</v>
      </c>
      <c r="AE576">
        <f>IF(G576="GK",VLOOKUP(F576,'[1]2016GoalKeeper Stats'!$A$2:$S$109,24,FALSE),VLOOKUP(F576,'[1]2016Player Stats'!$A$2:$AB$830,24,FALSE))</f>
        <v>1</v>
      </c>
      <c r="AF576">
        <f>IF(G576="GK",VLOOKUP(F576,'[1]2016GoalKeeper Stats'!$A$2:$S$109,25,FALSE),VLOOKUP(F576,'[1]2016Player Stats'!$A$2:$AB$830,25,FALSE))</f>
        <v>0</v>
      </c>
      <c r="AG576">
        <f>IF(G576="GK",VLOOKUP(F576,'[1]2016GoalKeeper Stats'!$A$2:$S$109,26,FALSE),VLOOKUP(F576,'[1]2016Player Stats'!$A$2:$AB$830,26,FALSE))</f>
        <v>62.5</v>
      </c>
      <c r="AH576" s="51">
        <v>2016</v>
      </c>
      <c r="AI576" s="51">
        <v>34</v>
      </c>
      <c r="AJ576" s="51">
        <v>358</v>
      </c>
      <c r="AK576" s="51">
        <v>523</v>
      </c>
      <c r="AL576" s="51">
        <v>52</v>
      </c>
      <c r="AM576" s="51">
        <v>38</v>
      </c>
      <c r="AN576" s="51">
        <v>14</v>
      </c>
      <c r="AO576" s="52">
        <v>47.55</v>
      </c>
      <c r="AP576" s="52">
        <v>46.7</v>
      </c>
      <c r="AQ576" s="52">
        <v>0.85</v>
      </c>
      <c r="AR576" s="52">
        <v>13.15</v>
      </c>
      <c r="AS576" s="51">
        <v>52</v>
      </c>
      <c r="AT576" s="52">
        <v>48.04</v>
      </c>
    </row>
    <row r="577" spans="1:46" hidden="1">
      <c r="A577">
        <v>2016</v>
      </c>
      <c r="B577" t="s">
        <v>195</v>
      </c>
      <c r="C577" t="s">
        <v>866</v>
      </c>
      <c r="D577" t="s">
        <v>1705</v>
      </c>
      <c r="E577" t="s">
        <v>1706</v>
      </c>
      <c r="F577" t="str">
        <f t="shared" si="9"/>
        <v>Jelle Van Damme</v>
      </c>
      <c r="G577" t="s">
        <v>893</v>
      </c>
      <c r="H577" s="143">
        <v>468750</v>
      </c>
      <c r="I577" s="143">
        <v>425000</v>
      </c>
      <c r="J577" t="str">
        <f>IF(G577="GK",VLOOKUP(F577,'[1]2016GoalKeeper Stats'!$A$2:$S$109,2,FALSE),VLOOKUP(F577,'[1]2016Player Stats'!$A$2:$AB$830,2,FALSE))</f>
        <v>LA</v>
      </c>
      <c r="K577">
        <f>IF(G577="GK",VLOOKUP(F577,'[1]2016GoalKeeper Stats'!$A$2:$S$109,4,FALSE),VLOOKUP(F577,'[1]2016Player Stats'!$A$2:$AB$830,4,FALSE))</f>
        <v>28</v>
      </c>
      <c r="L577">
        <f>IF(G577="GK",VLOOKUP(F577,'[1]2016GoalKeeper Stats'!$A$2:$S$109,5,FALSE),VLOOKUP(F577,'[1]2016Player Stats'!$A$2:$AB$830,5,FALSE))</f>
        <v>28</v>
      </c>
      <c r="M577">
        <f>IF(G577="GK",VLOOKUP(F577,'[1]2016GoalKeeper Stats'!$A$2:$S$109,6,FALSE),VLOOKUP(F577,'[1]2016Player Stats'!$A$2:$AB$830,6,FALSE))</f>
        <v>2436</v>
      </c>
      <c r="N577">
        <f>IF(G577="GK",VLOOKUP(F577,'[1]2016GoalKeeper Stats'!$A$2:$S$109,7,FALSE),VLOOKUP(F577,'[1]2016Player Stats'!$A$2:$AB$830,7,FALSE))</f>
        <v>0</v>
      </c>
      <c r="O577">
        <f>IF(G577="GK",VLOOKUP(F577,'[1]2016GoalKeeper Stats'!$A$2:$S$109,8,FALSE),VLOOKUP(F577,'[1]2016Player Stats'!$A$2:$AB$830,8,FALSE))</f>
        <v>4</v>
      </c>
      <c r="P577">
        <f>IF(G577="GK",VLOOKUP(F577,'[1]2016GoalKeeper Stats'!$A$2:$S$109,9,FALSE),VLOOKUP(F577,'[1]2016Player Stats'!$A$2:$AB$830,9,FALSE))</f>
        <v>24</v>
      </c>
      <c r="Q577">
        <f>IF(G577="GK",VLOOKUP(F577,'[1]2016GoalKeeper Stats'!$A$2:$S$109,10,FALSE),VLOOKUP(F577,'[1]2016Player Stats'!$A$2:$AB$830,10,FALSE))</f>
        <v>2</v>
      </c>
      <c r="R577">
        <f>IF(G577="GK",VLOOKUP(F577,'[1]2016GoalKeeper Stats'!$A$2:$S$109,11,FALSE),VLOOKUP(F577,'[1]2016Player Stats'!$A$2:$AB$830,11,FALSE))</f>
        <v>0</v>
      </c>
      <c r="S577" t="str">
        <f>IF(G577="GK",VLOOKUP(F577,'[1]2016GoalKeeper Stats'!$A$2:$S$109,12,FALSE),VLOOKUP(F577,'[1]2016Player Stats'!$A$2:$AB$830,12,FALSE))</f>
        <v>0/0</v>
      </c>
      <c r="T577">
        <f>IF(G577="GK",VLOOKUP(F577,'[1]2016GoalKeeper Stats'!$A$2:$S$109,13,FALSE),VLOOKUP(F577,'[1]2016Player Stats'!$A$2:$AB$830,13,FALSE))</f>
        <v>0</v>
      </c>
      <c r="U577">
        <f>IF(G577="GK",VLOOKUP(F577,'[1]2016GoalKeeper Stats'!$A$2:$S$109,14,FALSE),VLOOKUP(F577,'[1]2016Player Stats'!$A$2:$AB$830,14,FALSE))</f>
        <v>0</v>
      </c>
      <c r="V577">
        <f>IF(G577="GK",VLOOKUP(F577,'[1]2016GoalKeeper Stats'!$A$2:$S$109,15,FALSE),VLOOKUP(F577,'[1]2016Player Stats'!$A$2:$AB$830,15,FALSE))</f>
        <v>0</v>
      </c>
      <c r="W577">
        <f>IF(G577="GK",VLOOKUP(F577,'[1]2016GoalKeeper Stats'!$A$2:$S$109,16,FALSE),VLOOKUP(F577,'[1]2016Player Stats'!$A$2:$AB$830,16,FALSE))</f>
        <v>0</v>
      </c>
      <c r="X577">
        <f>IF(G577="GK",VLOOKUP(F577,'[1]2016GoalKeeper Stats'!$A$2:$S$109,17,FALSE),VLOOKUP(F577,'[1]2016Player Stats'!$A$2:$AB$830,17,FALSE))</f>
        <v>1</v>
      </c>
      <c r="Y577">
        <f>IF(G577="GK",VLOOKUP(F577,'[1]2016GoalKeeper Stats'!$A$2:$S$109,18,FALSE),VLOOKUP(F577,'[1]2016Player Stats'!$A$2:$AB$830,18,FALSE))</f>
        <v>3</v>
      </c>
      <c r="Z577">
        <f>IF(G577="GK",VLOOKUP(F577,'[1]2016GoalKeeper Stats'!$A$2:$S$109,19,FALSE),VLOOKUP(F577,'[1]2016Player Stats'!$A$2:$AB$830,19,FALSE))</f>
        <v>1</v>
      </c>
      <c r="AA577">
        <f>IF(G577="GK",VLOOKUP(F577,'[1]2016GoalKeeper Stats'!$A$2:$S$109,20,FALSE),VLOOKUP(F577,'[1]2016Player Stats'!$A$2:$AB$830,20,FALSE))</f>
        <v>0.15</v>
      </c>
      <c r="AB577">
        <f>IF(G577="GK",VLOOKUP(F577,'[1]2016GoalKeeper Stats'!$A$2:$S$109,21,FALSE),VLOOKUP(F577,'[1]2016Player Stats'!$A$2:$AB$830,21,FALSE))</f>
        <v>44</v>
      </c>
      <c r="AC577">
        <f>IF(G577="GK",VLOOKUP(F577,'[1]2016GoalKeeper Stats'!$A$2:$S$109,22,FALSE),VLOOKUP(F577,'[1]2016Player Stats'!$A$2:$AB$830,22,FALSE))</f>
        <v>15</v>
      </c>
      <c r="AD577">
        <f>IF(G577="GK",VLOOKUP(F577,'[1]2016GoalKeeper Stats'!$A$2:$S$109,23,FALSE),VLOOKUP(F577,'[1]2016Player Stats'!$A$2:$AB$830,23,FALSE))</f>
        <v>3</v>
      </c>
      <c r="AE577">
        <f>IF(G577="GK",VLOOKUP(F577,'[1]2016GoalKeeper Stats'!$A$2:$S$109,24,FALSE),VLOOKUP(F577,'[1]2016Player Stats'!$A$2:$AB$830,24,FALSE))</f>
        <v>9</v>
      </c>
      <c r="AF577">
        <f>IF(G577="GK",VLOOKUP(F577,'[1]2016GoalKeeper Stats'!$A$2:$S$109,25,FALSE),VLOOKUP(F577,'[1]2016Player Stats'!$A$2:$AB$830,25,FALSE))</f>
        <v>0</v>
      </c>
      <c r="AG577">
        <f>IF(G577="GK",VLOOKUP(F577,'[1]2016GoalKeeper Stats'!$A$2:$S$109,26,FALSE),VLOOKUP(F577,'[1]2016Player Stats'!$A$2:$AB$830,26,FALSE))</f>
        <v>8.33</v>
      </c>
      <c r="AH577" s="51">
        <v>2016</v>
      </c>
      <c r="AI577" s="51">
        <v>34</v>
      </c>
      <c r="AJ577" s="51">
        <v>358</v>
      </c>
      <c r="AK577" s="51">
        <v>523</v>
      </c>
      <c r="AL577" s="51">
        <v>52</v>
      </c>
      <c r="AM577" s="51">
        <v>38</v>
      </c>
      <c r="AN577" s="51">
        <v>14</v>
      </c>
      <c r="AO577" s="52">
        <v>47.55</v>
      </c>
      <c r="AP577" s="52">
        <v>46.7</v>
      </c>
      <c r="AQ577" s="52">
        <v>0.85</v>
      </c>
      <c r="AR577" s="52">
        <v>13.15</v>
      </c>
      <c r="AS577" s="51">
        <v>52</v>
      </c>
      <c r="AT577" s="52">
        <v>48.04</v>
      </c>
    </row>
    <row r="578" spans="1:46" hidden="1">
      <c r="A578">
        <v>2016</v>
      </c>
      <c r="B578" t="s">
        <v>206</v>
      </c>
      <c r="C578" t="s">
        <v>206</v>
      </c>
      <c r="D578" t="s">
        <v>1707</v>
      </c>
      <c r="E578" t="s">
        <v>952</v>
      </c>
      <c r="F578" t="str">
        <f t="shared" si="9"/>
        <v>Ola Kamara</v>
      </c>
      <c r="G578" t="s">
        <v>875</v>
      </c>
      <c r="H578" s="143">
        <v>457500</v>
      </c>
      <c r="I578" s="143">
        <v>425000</v>
      </c>
      <c r="J578" t="str">
        <f>IF(G578="GK",VLOOKUP(F578,'[1]2016GoalKeeper Stats'!$A$2:$S$109,2,FALSE),VLOOKUP(F578,'[1]2016Player Stats'!$A$2:$AB$830,2,FALSE))</f>
        <v>DC</v>
      </c>
      <c r="K578">
        <f>IF(G578="GK",VLOOKUP(F578,'[1]2016GoalKeeper Stats'!$A$2:$S$109,4,FALSE),VLOOKUP(F578,'[1]2016Player Stats'!$A$2:$AB$830,4,FALSE))</f>
        <v>25</v>
      </c>
      <c r="L578">
        <f>IF(G578="GK",VLOOKUP(F578,'[1]2016GoalKeeper Stats'!$A$2:$S$109,5,FALSE),VLOOKUP(F578,'[1]2016Player Stats'!$A$2:$AB$830,5,FALSE))</f>
        <v>20</v>
      </c>
      <c r="M578">
        <f>IF(G578="GK",VLOOKUP(F578,'[1]2016GoalKeeper Stats'!$A$2:$S$109,6,FALSE),VLOOKUP(F578,'[1]2016Player Stats'!$A$2:$AB$830,6,FALSE))</f>
        <v>1859</v>
      </c>
      <c r="N578">
        <f>IF(G578="GK",VLOOKUP(F578,'[1]2016GoalKeeper Stats'!$A$2:$S$109,7,FALSE),VLOOKUP(F578,'[1]2016Player Stats'!$A$2:$AB$830,7,FALSE))</f>
        <v>16</v>
      </c>
      <c r="O578">
        <f>IF(G578="GK",VLOOKUP(F578,'[1]2016GoalKeeper Stats'!$A$2:$S$109,8,FALSE),VLOOKUP(F578,'[1]2016Player Stats'!$A$2:$AB$830,8,FALSE))</f>
        <v>2</v>
      </c>
      <c r="P578">
        <f>IF(G578="GK",VLOOKUP(F578,'[1]2016GoalKeeper Stats'!$A$2:$S$109,9,FALSE),VLOOKUP(F578,'[1]2016Player Stats'!$A$2:$AB$830,9,FALSE))</f>
        <v>80</v>
      </c>
      <c r="Q578">
        <f>IF(G578="GK",VLOOKUP(F578,'[1]2016GoalKeeper Stats'!$A$2:$S$109,10,FALSE),VLOOKUP(F578,'[1]2016Player Stats'!$A$2:$AB$830,10,FALSE))</f>
        <v>38</v>
      </c>
      <c r="R578">
        <f>IF(G578="GK",VLOOKUP(F578,'[1]2016GoalKeeper Stats'!$A$2:$S$109,11,FALSE),VLOOKUP(F578,'[1]2016Player Stats'!$A$2:$AB$830,11,FALSE))</f>
        <v>2</v>
      </c>
      <c r="S578">
        <f>IF(G578="GK",VLOOKUP(F578,'[1]2016GoalKeeper Stats'!$A$2:$S$109,12,FALSE),VLOOKUP(F578,'[1]2016Player Stats'!$A$2:$AB$830,12,FALSE))</f>
        <v>44230</v>
      </c>
      <c r="T578">
        <f>IF(G578="GK",VLOOKUP(F578,'[1]2016GoalKeeper Stats'!$A$2:$S$109,13,FALSE),VLOOKUP(F578,'[1]2016Player Stats'!$A$2:$AB$830,13,FALSE))</f>
        <v>9</v>
      </c>
      <c r="U578">
        <f>IF(G578="GK",VLOOKUP(F578,'[1]2016GoalKeeper Stats'!$A$2:$S$109,14,FALSE),VLOOKUP(F578,'[1]2016Player Stats'!$A$2:$AB$830,14,FALSE))</f>
        <v>7</v>
      </c>
      <c r="V578">
        <f>IF(G578="GK",VLOOKUP(F578,'[1]2016GoalKeeper Stats'!$A$2:$S$109,15,FALSE),VLOOKUP(F578,'[1]2016Player Stats'!$A$2:$AB$830,15,FALSE))</f>
        <v>0.77</v>
      </c>
      <c r="W578">
        <f>IF(G578="GK",VLOOKUP(F578,'[1]2016GoalKeeper Stats'!$A$2:$S$109,16,FALSE),VLOOKUP(F578,'[1]2016Player Stats'!$A$2:$AB$830,16,FALSE))</f>
        <v>20</v>
      </c>
      <c r="X578">
        <f>IF(G578="GK",VLOOKUP(F578,'[1]2016GoalKeeper Stats'!$A$2:$S$109,17,FALSE),VLOOKUP(F578,'[1]2016Player Stats'!$A$2:$AB$830,17,FALSE))</f>
        <v>0</v>
      </c>
      <c r="Y578">
        <f>IF(G578="GK",VLOOKUP(F578,'[1]2016GoalKeeper Stats'!$A$2:$S$109,18,FALSE),VLOOKUP(F578,'[1]2016Player Stats'!$A$2:$AB$830,18,FALSE))</f>
        <v>0</v>
      </c>
      <c r="Z578">
        <f>IF(G578="GK",VLOOKUP(F578,'[1]2016GoalKeeper Stats'!$A$2:$S$109,19,FALSE),VLOOKUP(F578,'[1]2016Player Stats'!$A$2:$AB$830,19,FALSE))</f>
        <v>2</v>
      </c>
      <c r="AA578">
        <f>IF(G578="GK",VLOOKUP(F578,'[1]2016GoalKeeper Stats'!$A$2:$S$109,20,FALSE),VLOOKUP(F578,'[1]2016Player Stats'!$A$2:$AB$830,20,FALSE))</f>
        <v>0.1</v>
      </c>
      <c r="AB578">
        <f>IF(G578="GK",VLOOKUP(F578,'[1]2016GoalKeeper Stats'!$A$2:$S$109,21,FALSE),VLOOKUP(F578,'[1]2016Player Stats'!$A$2:$AB$830,21,FALSE))</f>
        <v>24</v>
      </c>
      <c r="AC578">
        <f>IF(G578="GK",VLOOKUP(F578,'[1]2016GoalKeeper Stats'!$A$2:$S$109,22,FALSE),VLOOKUP(F578,'[1]2016Player Stats'!$A$2:$AB$830,22,FALSE))</f>
        <v>35</v>
      </c>
      <c r="AD578">
        <f>IF(G578="GK",VLOOKUP(F578,'[1]2016GoalKeeper Stats'!$A$2:$S$109,23,FALSE),VLOOKUP(F578,'[1]2016Player Stats'!$A$2:$AB$830,23,FALSE))</f>
        <v>34</v>
      </c>
      <c r="AE578">
        <f>IF(G578="GK",VLOOKUP(F578,'[1]2016GoalKeeper Stats'!$A$2:$S$109,24,FALSE),VLOOKUP(F578,'[1]2016Player Stats'!$A$2:$AB$830,24,FALSE))</f>
        <v>0</v>
      </c>
      <c r="AF578">
        <f>IF(G578="GK",VLOOKUP(F578,'[1]2016GoalKeeper Stats'!$A$2:$S$109,25,FALSE),VLOOKUP(F578,'[1]2016Player Stats'!$A$2:$AB$830,25,FALSE))</f>
        <v>0</v>
      </c>
      <c r="AG578">
        <f>IF(G578="GK",VLOOKUP(F578,'[1]2016GoalKeeper Stats'!$A$2:$S$109,26,FALSE),VLOOKUP(F578,'[1]2016Player Stats'!$A$2:$AB$830,26,FALSE))</f>
        <v>47.5</v>
      </c>
      <c r="AH578" s="51">
        <v>2016</v>
      </c>
      <c r="AI578" s="51">
        <v>34</v>
      </c>
      <c r="AJ578" s="51">
        <v>463</v>
      </c>
      <c r="AK578" s="51">
        <v>427</v>
      </c>
      <c r="AL578" s="51">
        <v>48</v>
      </c>
      <c r="AM578" s="51">
        <v>55</v>
      </c>
      <c r="AN578" s="51">
        <v>-7</v>
      </c>
      <c r="AO578" s="52">
        <v>54.83</v>
      </c>
      <c r="AP578" s="52">
        <v>50.1</v>
      </c>
      <c r="AQ578" s="52">
        <v>4.72</v>
      </c>
      <c r="AR578" s="52">
        <v>-11.72</v>
      </c>
      <c r="AS578" s="51">
        <v>36</v>
      </c>
      <c r="AT578" s="52">
        <v>49.7</v>
      </c>
    </row>
    <row r="579" spans="1:46" hidden="1">
      <c r="A579">
        <v>2016</v>
      </c>
      <c r="B579" t="s">
        <v>195</v>
      </c>
      <c r="C579" t="s">
        <v>866</v>
      </c>
      <c r="D579" t="s">
        <v>1708</v>
      </c>
      <c r="E579" t="s">
        <v>1350</v>
      </c>
      <c r="F579" t="str">
        <f t="shared" si="9"/>
        <v>Landon Donovan</v>
      </c>
      <c r="G579" t="s">
        <v>875</v>
      </c>
      <c r="H579" s="143">
        <v>456000</v>
      </c>
      <c r="I579" s="143">
        <v>456000</v>
      </c>
      <c r="J579" t="str">
        <f>IF(G579="GK",VLOOKUP(F579,'[1]2016GoalKeeper Stats'!$A$2:$S$109,2,FALSE),VLOOKUP(F579,'[1]2016Player Stats'!$A$2:$AB$830,2,FALSE))</f>
        <v xml:space="preserve">LA </v>
      </c>
      <c r="K579">
        <f>IF(G579="GK",VLOOKUP(F579,'[1]2016GoalKeeper Stats'!$A$2:$S$109,4,FALSE),VLOOKUP(F579,'[1]2016Player Stats'!$A$2:$AB$830,4,FALSE))</f>
        <v>6</v>
      </c>
      <c r="L579">
        <f>IF(G579="GK",VLOOKUP(F579,'[1]2016GoalKeeper Stats'!$A$2:$S$109,5,FALSE),VLOOKUP(F579,'[1]2016Player Stats'!$A$2:$AB$830,5,FALSE))</f>
        <v>2</v>
      </c>
      <c r="M579">
        <f>IF(G579="GK",VLOOKUP(F579,'[1]2016GoalKeeper Stats'!$A$2:$S$109,6,FALSE),VLOOKUP(F579,'[1]2016Player Stats'!$A$2:$AB$830,6,FALSE))</f>
        <v>233</v>
      </c>
      <c r="N579">
        <f>IF(G579="GK",VLOOKUP(F579,'[1]2016GoalKeeper Stats'!$A$2:$S$109,7,FALSE),VLOOKUP(F579,'[1]2016Player Stats'!$A$2:$AB$830,7,FALSE))</f>
        <v>1</v>
      </c>
      <c r="O579">
        <f>IF(G579="GK",VLOOKUP(F579,'[1]2016GoalKeeper Stats'!$A$2:$S$109,8,FALSE),VLOOKUP(F579,'[1]2016Player Stats'!$A$2:$AB$830,8,FALSE))</f>
        <v>0</v>
      </c>
      <c r="P579">
        <f>IF(G579="GK",VLOOKUP(F579,'[1]2016GoalKeeper Stats'!$A$2:$S$109,9,FALSE),VLOOKUP(F579,'[1]2016Player Stats'!$A$2:$AB$830,9,FALSE))</f>
        <v>4</v>
      </c>
      <c r="Q579">
        <f>IF(G579="GK",VLOOKUP(F579,'[1]2016GoalKeeper Stats'!$A$2:$S$109,10,FALSE),VLOOKUP(F579,'[1]2016Player Stats'!$A$2:$AB$830,10,FALSE))</f>
        <v>1</v>
      </c>
      <c r="R579">
        <f>IF(G579="GK",VLOOKUP(F579,'[1]2016GoalKeeper Stats'!$A$2:$S$109,11,FALSE),VLOOKUP(F579,'[1]2016Player Stats'!$A$2:$AB$830,11,FALSE))</f>
        <v>0</v>
      </c>
      <c r="S579" t="str">
        <f>IF(G579="GK",VLOOKUP(F579,'[1]2016GoalKeeper Stats'!$A$2:$S$109,12,FALSE),VLOOKUP(F579,'[1]2016Player Stats'!$A$2:$AB$830,12,FALSE))</f>
        <v>0/0</v>
      </c>
      <c r="T579">
        <f>IF(G579="GK",VLOOKUP(F579,'[1]2016GoalKeeper Stats'!$A$2:$S$109,13,FALSE),VLOOKUP(F579,'[1]2016Player Stats'!$A$2:$AB$830,13,FALSE))</f>
        <v>0</v>
      </c>
      <c r="U579">
        <f>IF(G579="GK",VLOOKUP(F579,'[1]2016GoalKeeper Stats'!$A$2:$S$109,14,FALSE),VLOOKUP(F579,'[1]2016Player Stats'!$A$2:$AB$830,14,FALSE))</f>
        <v>1</v>
      </c>
      <c r="V579">
        <f>IF(G579="GK",VLOOKUP(F579,'[1]2016GoalKeeper Stats'!$A$2:$S$109,15,FALSE),VLOOKUP(F579,'[1]2016Player Stats'!$A$2:$AB$830,15,FALSE))</f>
        <v>0.39</v>
      </c>
      <c r="W579">
        <f>IF(G579="GK",VLOOKUP(F579,'[1]2016GoalKeeper Stats'!$A$2:$S$109,16,FALSE),VLOOKUP(F579,'[1]2016Player Stats'!$A$2:$AB$830,16,FALSE))</f>
        <v>25</v>
      </c>
      <c r="X579">
        <f>IF(G579="GK",VLOOKUP(F579,'[1]2016GoalKeeper Stats'!$A$2:$S$109,17,FALSE),VLOOKUP(F579,'[1]2016Player Stats'!$A$2:$AB$830,17,FALSE))</f>
        <v>0</v>
      </c>
      <c r="Y579">
        <f>IF(G579="GK",VLOOKUP(F579,'[1]2016GoalKeeper Stats'!$A$2:$S$109,18,FALSE),VLOOKUP(F579,'[1]2016Player Stats'!$A$2:$AB$830,18,FALSE))</f>
        <v>0</v>
      </c>
      <c r="Z579">
        <f>IF(G579="GK",VLOOKUP(F579,'[1]2016GoalKeeper Stats'!$A$2:$S$109,19,FALSE),VLOOKUP(F579,'[1]2016Player Stats'!$A$2:$AB$830,19,FALSE))</f>
        <v>0</v>
      </c>
      <c r="AA579">
        <f>IF(G579="GK",VLOOKUP(F579,'[1]2016GoalKeeper Stats'!$A$2:$S$109,20,FALSE),VLOOKUP(F579,'[1]2016Player Stats'!$A$2:$AB$830,20,FALSE))</f>
        <v>0</v>
      </c>
      <c r="AB579">
        <f>IF(G579="GK",VLOOKUP(F579,'[1]2016GoalKeeper Stats'!$A$2:$S$109,21,FALSE),VLOOKUP(F579,'[1]2016Player Stats'!$A$2:$AB$830,21,FALSE))</f>
        <v>2</v>
      </c>
      <c r="AC579">
        <f>IF(G579="GK",VLOOKUP(F579,'[1]2016GoalKeeper Stats'!$A$2:$S$109,22,FALSE),VLOOKUP(F579,'[1]2016Player Stats'!$A$2:$AB$830,22,FALSE))</f>
        <v>2</v>
      </c>
      <c r="AD579">
        <f>IF(G579="GK",VLOOKUP(F579,'[1]2016GoalKeeper Stats'!$A$2:$S$109,23,FALSE),VLOOKUP(F579,'[1]2016Player Stats'!$A$2:$AB$830,23,FALSE))</f>
        <v>0</v>
      </c>
      <c r="AE579">
        <f>IF(G579="GK",VLOOKUP(F579,'[1]2016GoalKeeper Stats'!$A$2:$S$109,24,FALSE),VLOOKUP(F579,'[1]2016Player Stats'!$A$2:$AB$830,24,FALSE))</f>
        <v>1</v>
      </c>
      <c r="AF579">
        <f>IF(G579="GK",VLOOKUP(F579,'[1]2016GoalKeeper Stats'!$A$2:$S$109,25,FALSE),VLOOKUP(F579,'[1]2016Player Stats'!$A$2:$AB$830,25,FALSE))</f>
        <v>0</v>
      </c>
      <c r="AG579">
        <f>IF(G579="GK",VLOOKUP(F579,'[1]2016GoalKeeper Stats'!$A$2:$S$109,26,FALSE),VLOOKUP(F579,'[1]2016Player Stats'!$A$2:$AB$830,26,FALSE))</f>
        <v>25</v>
      </c>
      <c r="AH579" s="51">
        <v>2016</v>
      </c>
      <c r="AI579" s="51">
        <v>34</v>
      </c>
      <c r="AJ579" s="51">
        <v>358</v>
      </c>
      <c r="AK579" s="51">
        <v>523</v>
      </c>
      <c r="AL579" s="51">
        <v>52</v>
      </c>
      <c r="AM579" s="51">
        <v>38</v>
      </c>
      <c r="AN579" s="51">
        <v>14</v>
      </c>
      <c r="AO579" s="52">
        <v>47.55</v>
      </c>
      <c r="AP579" s="52">
        <v>46.7</v>
      </c>
      <c r="AQ579" s="52">
        <v>0.85</v>
      </c>
      <c r="AR579" s="52">
        <v>13.15</v>
      </c>
      <c r="AS579" s="51">
        <v>52</v>
      </c>
      <c r="AT579" s="52">
        <v>48.04</v>
      </c>
    </row>
    <row r="580" spans="1:46" hidden="1">
      <c r="A580">
        <v>2016</v>
      </c>
      <c r="B580" t="s">
        <v>210</v>
      </c>
      <c r="C580" t="s">
        <v>210</v>
      </c>
      <c r="D580" t="s">
        <v>1709</v>
      </c>
      <c r="E580" t="s">
        <v>1710</v>
      </c>
      <c r="F580" t="str">
        <f t="shared" si="9"/>
        <v>David Mateos Ramajo</v>
      </c>
      <c r="G580" t="s">
        <v>893</v>
      </c>
      <c r="H580" s="143">
        <v>453333</v>
      </c>
      <c r="I580" s="143">
        <v>420000</v>
      </c>
      <c r="J580" t="str">
        <f>IF(G580="GK",VLOOKUP(F580,'[1]2016GoalKeeper Stats'!$A$2:$S$109,2,FALSE),VLOOKUP(F580,'[1]2016Player Stats'!$A$2:$AB$830,2,FALSE))</f>
        <v>ORL</v>
      </c>
      <c r="K580">
        <f>IF(G580="GK",VLOOKUP(F580,'[1]2016GoalKeeper Stats'!$A$2:$S$109,4,FALSE),VLOOKUP(F580,'[1]2016Player Stats'!$A$2:$AB$830,4,FALSE))</f>
        <v>21</v>
      </c>
      <c r="L580">
        <f>IF(G580="GK",VLOOKUP(F580,'[1]2016GoalKeeper Stats'!$A$2:$S$109,5,FALSE),VLOOKUP(F580,'[1]2016Player Stats'!$A$2:$AB$830,5,FALSE))</f>
        <v>20</v>
      </c>
      <c r="M580">
        <f>IF(G580="GK",VLOOKUP(F580,'[1]2016GoalKeeper Stats'!$A$2:$S$109,6,FALSE),VLOOKUP(F580,'[1]2016Player Stats'!$A$2:$AB$830,6,FALSE))</f>
        <v>1759</v>
      </c>
      <c r="N580">
        <f>IF(G580="GK",VLOOKUP(F580,'[1]2016GoalKeeper Stats'!$A$2:$S$109,7,FALSE),VLOOKUP(F580,'[1]2016Player Stats'!$A$2:$AB$830,7,FALSE))</f>
        <v>0</v>
      </c>
      <c r="O580">
        <f>IF(G580="GK",VLOOKUP(F580,'[1]2016GoalKeeper Stats'!$A$2:$S$109,8,FALSE),VLOOKUP(F580,'[1]2016Player Stats'!$A$2:$AB$830,8,FALSE))</f>
        <v>0</v>
      </c>
      <c r="P580">
        <f>IF(G580="GK",VLOOKUP(F580,'[1]2016GoalKeeper Stats'!$A$2:$S$109,9,FALSE),VLOOKUP(F580,'[1]2016Player Stats'!$A$2:$AB$830,9,FALSE))</f>
        <v>9</v>
      </c>
      <c r="Q580">
        <f>IF(G580="GK",VLOOKUP(F580,'[1]2016GoalKeeper Stats'!$A$2:$S$109,10,FALSE),VLOOKUP(F580,'[1]2016Player Stats'!$A$2:$AB$830,10,FALSE))</f>
        <v>2</v>
      </c>
      <c r="R580">
        <f>IF(G580="GK",VLOOKUP(F580,'[1]2016GoalKeeper Stats'!$A$2:$S$109,11,FALSE),VLOOKUP(F580,'[1]2016Player Stats'!$A$2:$AB$830,11,FALSE))</f>
        <v>0</v>
      </c>
      <c r="S580" t="str">
        <f>IF(G580="GK",VLOOKUP(F580,'[1]2016GoalKeeper Stats'!$A$2:$S$109,12,FALSE),VLOOKUP(F580,'[1]2016Player Stats'!$A$2:$AB$830,12,FALSE))</f>
        <v>0/0</v>
      </c>
      <c r="T580">
        <f>IF(G580="GK",VLOOKUP(F580,'[1]2016GoalKeeper Stats'!$A$2:$S$109,13,FALSE),VLOOKUP(F580,'[1]2016Player Stats'!$A$2:$AB$830,13,FALSE))</f>
        <v>0</v>
      </c>
      <c r="U580">
        <f>IF(G580="GK",VLOOKUP(F580,'[1]2016GoalKeeper Stats'!$A$2:$S$109,14,FALSE),VLOOKUP(F580,'[1]2016Player Stats'!$A$2:$AB$830,14,FALSE))</f>
        <v>0</v>
      </c>
      <c r="V580">
        <f>IF(G580="GK",VLOOKUP(F580,'[1]2016GoalKeeper Stats'!$A$2:$S$109,15,FALSE),VLOOKUP(F580,'[1]2016Player Stats'!$A$2:$AB$830,15,FALSE))</f>
        <v>0</v>
      </c>
      <c r="W580">
        <f>IF(G580="GK",VLOOKUP(F580,'[1]2016GoalKeeper Stats'!$A$2:$S$109,16,FALSE),VLOOKUP(F580,'[1]2016Player Stats'!$A$2:$AB$830,16,FALSE))</f>
        <v>0</v>
      </c>
      <c r="X580">
        <f>IF(G580="GK",VLOOKUP(F580,'[1]2016GoalKeeper Stats'!$A$2:$S$109,17,FALSE),VLOOKUP(F580,'[1]2016Player Stats'!$A$2:$AB$830,17,FALSE))</f>
        <v>0</v>
      </c>
      <c r="Y580">
        <f>IF(G580="GK",VLOOKUP(F580,'[1]2016GoalKeeper Stats'!$A$2:$S$109,18,FALSE),VLOOKUP(F580,'[1]2016Player Stats'!$A$2:$AB$830,18,FALSE))</f>
        <v>0</v>
      </c>
      <c r="Z580">
        <f>IF(G580="GK",VLOOKUP(F580,'[1]2016GoalKeeper Stats'!$A$2:$S$109,19,FALSE),VLOOKUP(F580,'[1]2016Player Stats'!$A$2:$AB$830,19,FALSE))</f>
        <v>0</v>
      </c>
      <c r="AA580">
        <f>IF(G580="GK",VLOOKUP(F580,'[1]2016GoalKeeper Stats'!$A$2:$S$109,20,FALSE),VLOOKUP(F580,'[1]2016Player Stats'!$A$2:$AB$830,20,FALSE))</f>
        <v>0</v>
      </c>
      <c r="AB580">
        <f>IF(G580="GK",VLOOKUP(F580,'[1]2016GoalKeeper Stats'!$A$2:$S$109,21,FALSE),VLOOKUP(F580,'[1]2016Player Stats'!$A$2:$AB$830,21,FALSE))</f>
        <v>26</v>
      </c>
      <c r="AC580">
        <f>IF(G580="GK",VLOOKUP(F580,'[1]2016GoalKeeper Stats'!$A$2:$S$109,22,FALSE),VLOOKUP(F580,'[1]2016Player Stats'!$A$2:$AB$830,22,FALSE))</f>
        <v>14</v>
      </c>
      <c r="AD580">
        <f>IF(G580="GK",VLOOKUP(F580,'[1]2016GoalKeeper Stats'!$A$2:$S$109,23,FALSE),VLOOKUP(F580,'[1]2016Player Stats'!$A$2:$AB$830,23,FALSE))</f>
        <v>1</v>
      </c>
      <c r="AE580">
        <f>IF(G580="GK",VLOOKUP(F580,'[1]2016GoalKeeper Stats'!$A$2:$S$109,24,FALSE),VLOOKUP(F580,'[1]2016Player Stats'!$A$2:$AB$830,24,FALSE))</f>
        <v>8</v>
      </c>
      <c r="AF580">
        <f>IF(G580="GK",VLOOKUP(F580,'[1]2016GoalKeeper Stats'!$A$2:$S$109,25,FALSE),VLOOKUP(F580,'[1]2016Player Stats'!$A$2:$AB$830,25,FALSE))</f>
        <v>1</v>
      </c>
      <c r="AG580">
        <f>IF(G580="GK",VLOOKUP(F580,'[1]2016GoalKeeper Stats'!$A$2:$S$109,26,FALSE),VLOOKUP(F580,'[1]2016Player Stats'!$A$2:$AB$830,26,FALSE))</f>
        <v>22.22</v>
      </c>
      <c r="AH580" s="51">
        <v>2016</v>
      </c>
      <c r="AI580" s="51">
        <v>34</v>
      </c>
      <c r="AJ580" s="51">
        <v>426</v>
      </c>
      <c r="AK580" s="51">
        <v>475</v>
      </c>
      <c r="AL580" s="51">
        <v>53</v>
      </c>
      <c r="AM580" s="51">
        <v>59</v>
      </c>
      <c r="AN580" s="51">
        <v>-6</v>
      </c>
      <c r="AO580" s="52">
        <v>48.36</v>
      </c>
      <c r="AP580" s="52">
        <v>61.23</v>
      </c>
      <c r="AQ580" s="52">
        <v>-12.87</v>
      </c>
      <c r="AR580" s="52">
        <v>6.87</v>
      </c>
      <c r="AS580" s="51">
        <v>41</v>
      </c>
      <c r="AT580" s="52">
        <v>39.799999999999997</v>
      </c>
    </row>
    <row r="581" spans="1:46" hidden="1">
      <c r="A581">
        <v>2016</v>
      </c>
      <c r="B581" t="s">
        <v>882</v>
      </c>
      <c r="C581" t="s">
        <v>882</v>
      </c>
      <c r="D581" t="s">
        <v>974</v>
      </c>
      <c r="E581" t="s">
        <v>975</v>
      </c>
      <c r="F581" t="str">
        <f t="shared" si="9"/>
        <v>Juan Agudelo</v>
      </c>
      <c r="G581" t="s">
        <v>875</v>
      </c>
      <c r="H581" s="143">
        <v>452500</v>
      </c>
      <c r="I581" s="143">
        <v>425000</v>
      </c>
      <c r="J581" t="str">
        <f>IF(G581="GK",VLOOKUP(F581,'[1]2016GoalKeeper Stats'!$A$2:$S$109,2,FALSE),VLOOKUP(F581,'[1]2016Player Stats'!$A$2:$AB$830,2,FALSE))</f>
        <v>MIA</v>
      </c>
      <c r="K581">
        <f>IF(G581="GK",VLOOKUP(F581,'[1]2016GoalKeeper Stats'!$A$2:$S$109,4,FALSE),VLOOKUP(F581,'[1]2016Player Stats'!$A$2:$AB$830,4,FALSE))</f>
        <v>24</v>
      </c>
      <c r="L581">
        <f>IF(G581="GK",VLOOKUP(F581,'[1]2016GoalKeeper Stats'!$A$2:$S$109,5,FALSE),VLOOKUP(F581,'[1]2016Player Stats'!$A$2:$AB$830,5,FALSE))</f>
        <v>14</v>
      </c>
      <c r="M581">
        <f>IF(G581="GK",VLOOKUP(F581,'[1]2016GoalKeeper Stats'!$A$2:$S$109,6,FALSE),VLOOKUP(F581,'[1]2016Player Stats'!$A$2:$AB$830,6,FALSE))</f>
        <v>1349</v>
      </c>
      <c r="N581">
        <f>IF(G581="GK",VLOOKUP(F581,'[1]2016GoalKeeper Stats'!$A$2:$S$109,7,FALSE),VLOOKUP(F581,'[1]2016Player Stats'!$A$2:$AB$830,7,FALSE))</f>
        <v>7</v>
      </c>
      <c r="O581">
        <f>IF(G581="GK",VLOOKUP(F581,'[1]2016GoalKeeper Stats'!$A$2:$S$109,8,FALSE),VLOOKUP(F581,'[1]2016Player Stats'!$A$2:$AB$830,8,FALSE))</f>
        <v>5</v>
      </c>
      <c r="P581">
        <f>IF(G581="GK",VLOOKUP(F581,'[1]2016GoalKeeper Stats'!$A$2:$S$109,9,FALSE),VLOOKUP(F581,'[1]2016Player Stats'!$A$2:$AB$830,9,FALSE))</f>
        <v>52</v>
      </c>
      <c r="Q581">
        <f>IF(G581="GK",VLOOKUP(F581,'[1]2016GoalKeeper Stats'!$A$2:$S$109,10,FALSE),VLOOKUP(F581,'[1]2016Player Stats'!$A$2:$AB$830,10,FALSE))</f>
        <v>18</v>
      </c>
      <c r="R581">
        <f>IF(G581="GK",VLOOKUP(F581,'[1]2016GoalKeeper Stats'!$A$2:$S$109,11,FALSE),VLOOKUP(F581,'[1]2016Player Stats'!$A$2:$AB$830,11,FALSE))</f>
        <v>1</v>
      </c>
      <c r="S581" t="str">
        <f>IF(G581="GK",VLOOKUP(F581,'[1]2016GoalKeeper Stats'!$A$2:$S$109,12,FALSE),VLOOKUP(F581,'[1]2016Player Stats'!$A$2:$AB$830,12,FALSE))</f>
        <v>0/0</v>
      </c>
      <c r="T581">
        <f>IF(G581="GK",VLOOKUP(F581,'[1]2016GoalKeeper Stats'!$A$2:$S$109,13,FALSE),VLOOKUP(F581,'[1]2016Player Stats'!$A$2:$AB$830,13,FALSE))</f>
        <v>6</v>
      </c>
      <c r="U581">
        <f>IF(G581="GK",VLOOKUP(F581,'[1]2016GoalKeeper Stats'!$A$2:$S$109,14,FALSE),VLOOKUP(F581,'[1]2016Player Stats'!$A$2:$AB$830,14,FALSE))</f>
        <v>1</v>
      </c>
      <c r="V581">
        <f>IF(G581="GK",VLOOKUP(F581,'[1]2016GoalKeeper Stats'!$A$2:$S$109,15,FALSE),VLOOKUP(F581,'[1]2016Player Stats'!$A$2:$AB$830,15,FALSE))</f>
        <v>0.47</v>
      </c>
      <c r="W581">
        <f>IF(G581="GK",VLOOKUP(F581,'[1]2016GoalKeeper Stats'!$A$2:$S$109,16,FALSE),VLOOKUP(F581,'[1]2016Player Stats'!$A$2:$AB$830,16,FALSE))</f>
        <v>13.5</v>
      </c>
      <c r="X581">
        <f>IF(G581="GK",VLOOKUP(F581,'[1]2016GoalKeeper Stats'!$A$2:$S$109,17,FALSE),VLOOKUP(F581,'[1]2016Player Stats'!$A$2:$AB$830,17,FALSE))</f>
        <v>1</v>
      </c>
      <c r="Y581">
        <f>IF(G581="GK",VLOOKUP(F581,'[1]2016GoalKeeper Stats'!$A$2:$S$109,18,FALSE),VLOOKUP(F581,'[1]2016Player Stats'!$A$2:$AB$830,18,FALSE))</f>
        <v>4</v>
      </c>
      <c r="Z581">
        <f>IF(G581="GK",VLOOKUP(F581,'[1]2016GoalKeeper Stats'!$A$2:$S$109,19,FALSE),VLOOKUP(F581,'[1]2016Player Stats'!$A$2:$AB$830,19,FALSE))</f>
        <v>1</v>
      </c>
      <c r="AA581">
        <f>IF(G581="GK",VLOOKUP(F581,'[1]2016GoalKeeper Stats'!$A$2:$S$109,20,FALSE),VLOOKUP(F581,'[1]2016Player Stats'!$A$2:$AB$830,20,FALSE))</f>
        <v>0.33</v>
      </c>
      <c r="AB581">
        <f>IF(G581="GK",VLOOKUP(F581,'[1]2016GoalKeeper Stats'!$A$2:$S$109,21,FALSE),VLOOKUP(F581,'[1]2016Player Stats'!$A$2:$AB$830,21,FALSE))</f>
        <v>31</v>
      </c>
      <c r="AC581">
        <f>IF(G581="GK",VLOOKUP(F581,'[1]2016GoalKeeper Stats'!$A$2:$S$109,22,FALSE),VLOOKUP(F581,'[1]2016Player Stats'!$A$2:$AB$830,22,FALSE))</f>
        <v>24</v>
      </c>
      <c r="AD581">
        <f>IF(G581="GK",VLOOKUP(F581,'[1]2016GoalKeeper Stats'!$A$2:$S$109,23,FALSE),VLOOKUP(F581,'[1]2016Player Stats'!$A$2:$AB$830,23,FALSE))</f>
        <v>13</v>
      </c>
      <c r="AE581">
        <f>IF(G581="GK",VLOOKUP(F581,'[1]2016GoalKeeper Stats'!$A$2:$S$109,24,FALSE),VLOOKUP(F581,'[1]2016Player Stats'!$A$2:$AB$830,24,FALSE))</f>
        <v>5</v>
      </c>
      <c r="AF581">
        <f>IF(G581="GK",VLOOKUP(F581,'[1]2016GoalKeeper Stats'!$A$2:$S$109,25,FALSE),VLOOKUP(F581,'[1]2016Player Stats'!$A$2:$AB$830,25,FALSE))</f>
        <v>0</v>
      </c>
      <c r="AG581">
        <f>IF(G581="GK",VLOOKUP(F581,'[1]2016GoalKeeper Stats'!$A$2:$S$109,26,FALSE),VLOOKUP(F581,'[1]2016Player Stats'!$A$2:$AB$830,26,FALSE))</f>
        <v>34.619999999999997</v>
      </c>
      <c r="AH581" s="51">
        <v>2016</v>
      </c>
      <c r="AI581" s="51">
        <v>34</v>
      </c>
      <c r="AJ581" s="51">
        <v>475</v>
      </c>
      <c r="AK581" s="51">
        <v>447</v>
      </c>
      <c r="AL581" s="51">
        <v>41</v>
      </c>
      <c r="AM581" s="51">
        <v>54</v>
      </c>
      <c r="AN581" s="51">
        <v>-13</v>
      </c>
      <c r="AO581" s="52">
        <v>47</v>
      </c>
      <c r="AP581" s="52">
        <v>55.04</v>
      </c>
      <c r="AQ581" s="52">
        <v>-8.0399999999999991</v>
      </c>
      <c r="AR581" s="52">
        <v>-4.96</v>
      </c>
      <c r="AS581" s="51">
        <v>42</v>
      </c>
      <c r="AT581" s="52">
        <v>41.79</v>
      </c>
    </row>
    <row r="582" spans="1:46" hidden="1">
      <c r="A582">
        <v>2016</v>
      </c>
      <c r="B582" t="s">
        <v>201</v>
      </c>
      <c r="C582" t="s">
        <v>201</v>
      </c>
      <c r="D582" t="s">
        <v>918</v>
      </c>
      <c r="E582" t="s">
        <v>1711</v>
      </c>
      <c r="F582" t="str">
        <f t="shared" si="9"/>
        <v>Lucas Ontivero</v>
      </c>
      <c r="G582" t="s">
        <v>860</v>
      </c>
      <c r="H582" s="143">
        <v>440000</v>
      </c>
      <c r="I582" s="143">
        <v>380000</v>
      </c>
      <c r="J582" t="str">
        <f>IF(G582="GK",VLOOKUP(F582,'[1]2016GoalKeeper Stats'!$A$2:$S$109,2,FALSE),VLOOKUP(F582,'[1]2016Player Stats'!$A$2:$AB$830,2,FALSE))</f>
        <v>MTL</v>
      </c>
      <c r="K582">
        <f>IF(G582="GK",VLOOKUP(F582,'[1]2016GoalKeeper Stats'!$A$2:$S$109,4,FALSE),VLOOKUP(F582,'[1]2016Player Stats'!$A$2:$AB$830,4,FALSE))</f>
        <v>21</v>
      </c>
      <c r="L582">
        <f>IF(G582="GK",VLOOKUP(F582,'[1]2016GoalKeeper Stats'!$A$2:$S$109,5,FALSE),VLOOKUP(F582,'[1]2016Player Stats'!$A$2:$AB$830,5,FALSE))</f>
        <v>12</v>
      </c>
      <c r="M582">
        <f>IF(G582="GK",VLOOKUP(F582,'[1]2016GoalKeeper Stats'!$A$2:$S$109,6,FALSE),VLOOKUP(F582,'[1]2016Player Stats'!$A$2:$AB$830,6,FALSE))</f>
        <v>980</v>
      </c>
      <c r="N582">
        <f>IF(G582="GK",VLOOKUP(F582,'[1]2016GoalKeeper Stats'!$A$2:$S$109,7,FALSE),VLOOKUP(F582,'[1]2016Player Stats'!$A$2:$AB$830,7,FALSE))</f>
        <v>2</v>
      </c>
      <c r="O582">
        <f>IF(G582="GK",VLOOKUP(F582,'[1]2016GoalKeeper Stats'!$A$2:$S$109,8,FALSE),VLOOKUP(F582,'[1]2016Player Stats'!$A$2:$AB$830,8,FALSE))</f>
        <v>2</v>
      </c>
      <c r="P582">
        <f>IF(G582="GK",VLOOKUP(F582,'[1]2016GoalKeeper Stats'!$A$2:$S$109,9,FALSE),VLOOKUP(F582,'[1]2016Player Stats'!$A$2:$AB$830,9,FALSE))</f>
        <v>29</v>
      </c>
      <c r="Q582">
        <f>IF(G582="GK",VLOOKUP(F582,'[1]2016GoalKeeper Stats'!$A$2:$S$109,10,FALSE),VLOOKUP(F582,'[1]2016Player Stats'!$A$2:$AB$830,10,FALSE))</f>
        <v>9</v>
      </c>
      <c r="R582">
        <f>IF(G582="GK",VLOOKUP(F582,'[1]2016GoalKeeper Stats'!$A$2:$S$109,11,FALSE),VLOOKUP(F582,'[1]2016Player Stats'!$A$2:$AB$830,11,FALSE))</f>
        <v>0</v>
      </c>
      <c r="S582" t="str">
        <f>IF(G582="GK",VLOOKUP(F582,'[1]2016GoalKeeper Stats'!$A$2:$S$109,12,FALSE),VLOOKUP(F582,'[1]2016Player Stats'!$A$2:$AB$830,12,FALSE))</f>
        <v>0/0</v>
      </c>
      <c r="T582">
        <f>IF(G582="GK",VLOOKUP(F582,'[1]2016GoalKeeper Stats'!$A$2:$S$109,13,FALSE),VLOOKUP(F582,'[1]2016Player Stats'!$A$2:$AB$830,13,FALSE))</f>
        <v>2</v>
      </c>
      <c r="U582">
        <f>IF(G582="GK",VLOOKUP(F582,'[1]2016GoalKeeper Stats'!$A$2:$S$109,14,FALSE),VLOOKUP(F582,'[1]2016Player Stats'!$A$2:$AB$830,14,FALSE))</f>
        <v>0</v>
      </c>
      <c r="V582">
        <f>IF(G582="GK",VLOOKUP(F582,'[1]2016GoalKeeper Stats'!$A$2:$S$109,15,FALSE),VLOOKUP(F582,'[1]2016Player Stats'!$A$2:$AB$830,15,FALSE))</f>
        <v>0.18</v>
      </c>
      <c r="W582">
        <f>IF(G582="GK",VLOOKUP(F582,'[1]2016GoalKeeper Stats'!$A$2:$S$109,16,FALSE),VLOOKUP(F582,'[1]2016Player Stats'!$A$2:$AB$830,16,FALSE))</f>
        <v>6.9</v>
      </c>
      <c r="X582">
        <f>IF(G582="GK",VLOOKUP(F582,'[1]2016GoalKeeper Stats'!$A$2:$S$109,17,FALSE),VLOOKUP(F582,'[1]2016Player Stats'!$A$2:$AB$830,17,FALSE))</f>
        <v>1</v>
      </c>
      <c r="Y582">
        <f>IF(G582="GK",VLOOKUP(F582,'[1]2016GoalKeeper Stats'!$A$2:$S$109,18,FALSE),VLOOKUP(F582,'[1]2016Player Stats'!$A$2:$AB$830,18,FALSE))</f>
        <v>1</v>
      </c>
      <c r="Z582">
        <f>IF(G582="GK",VLOOKUP(F582,'[1]2016GoalKeeper Stats'!$A$2:$S$109,19,FALSE),VLOOKUP(F582,'[1]2016Player Stats'!$A$2:$AB$830,19,FALSE))</f>
        <v>1</v>
      </c>
      <c r="AA582">
        <f>IF(G582="GK",VLOOKUP(F582,'[1]2016GoalKeeper Stats'!$A$2:$S$109,20,FALSE),VLOOKUP(F582,'[1]2016Player Stats'!$A$2:$AB$830,20,FALSE))</f>
        <v>0.18</v>
      </c>
      <c r="AB582">
        <f>IF(G582="GK",VLOOKUP(F582,'[1]2016GoalKeeper Stats'!$A$2:$S$109,21,FALSE),VLOOKUP(F582,'[1]2016Player Stats'!$A$2:$AB$830,21,FALSE))</f>
        <v>24</v>
      </c>
      <c r="AC582">
        <f>IF(G582="GK",VLOOKUP(F582,'[1]2016GoalKeeper Stats'!$A$2:$S$109,22,FALSE),VLOOKUP(F582,'[1]2016Player Stats'!$A$2:$AB$830,22,FALSE))</f>
        <v>38</v>
      </c>
      <c r="AD582">
        <f>IF(G582="GK",VLOOKUP(F582,'[1]2016GoalKeeper Stats'!$A$2:$S$109,23,FALSE),VLOOKUP(F582,'[1]2016Player Stats'!$A$2:$AB$830,23,FALSE))</f>
        <v>5</v>
      </c>
      <c r="AE582">
        <f>IF(G582="GK",VLOOKUP(F582,'[1]2016GoalKeeper Stats'!$A$2:$S$109,24,FALSE),VLOOKUP(F582,'[1]2016Player Stats'!$A$2:$AB$830,24,FALSE))</f>
        <v>4</v>
      </c>
      <c r="AF582">
        <f>IF(G582="GK",VLOOKUP(F582,'[1]2016GoalKeeper Stats'!$A$2:$S$109,25,FALSE),VLOOKUP(F582,'[1]2016Player Stats'!$A$2:$AB$830,25,FALSE))</f>
        <v>0</v>
      </c>
      <c r="AG582">
        <f>IF(G582="GK",VLOOKUP(F582,'[1]2016GoalKeeper Stats'!$A$2:$S$109,26,FALSE),VLOOKUP(F582,'[1]2016Player Stats'!$A$2:$AB$830,26,FALSE))</f>
        <v>31.03</v>
      </c>
      <c r="AH582" s="51">
        <v>2016</v>
      </c>
      <c r="AI582" s="51">
        <v>34</v>
      </c>
      <c r="AJ582" s="51">
        <v>440</v>
      </c>
      <c r="AK582" s="51">
        <v>463</v>
      </c>
      <c r="AL582" s="51">
        <v>49</v>
      </c>
      <c r="AM582" s="51">
        <v>53</v>
      </c>
      <c r="AN582" s="51">
        <v>-4</v>
      </c>
      <c r="AO582" s="52">
        <v>44.79</v>
      </c>
      <c r="AP582" s="52">
        <v>45.61</v>
      </c>
      <c r="AQ582" s="52">
        <v>-0.83</v>
      </c>
      <c r="AR582" s="52">
        <v>-3.17</v>
      </c>
      <c r="AS582" s="51">
        <v>45</v>
      </c>
      <c r="AT582" s="52">
        <v>45.38</v>
      </c>
    </row>
    <row r="583" spans="1:46" hidden="1">
      <c r="A583">
        <v>2016</v>
      </c>
      <c r="B583" t="s">
        <v>962</v>
      </c>
      <c r="C583" t="s">
        <v>962</v>
      </c>
      <c r="D583" t="s">
        <v>1712</v>
      </c>
      <c r="E583" t="s">
        <v>1407</v>
      </c>
      <c r="F583" t="str">
        <f t="shared" si="9"/>
        <v>Luciano Acosta</v>
      </c>
      <c r="G583" t="s">
        <v>903</v>
      </c>
      <c r="H583" s="143">
        <v>429273</v>
      </c>
      <c r="I583" s="143">
        <v>327273</v>
      </c>
      <c r="J583" t="str">
        <f>IF(G583="GK",VLOOKUP(F583,'[1]2016GoalKeeper Stats'!$A$2:$S$109,2,FALSE),VLOOKUP(F583,'[1]2016Player Stats'!$A$2:$AB$830,2,FALSE))</f>
        <v>DC</v>
      </c>
      <c r="K583">
        <f>IF(G583="GK",VLOOKUP(F583,'[1]2016GoalKeeper Stats'!$A$2:$S$109,4,FALSE),VLOOKUP(F583,'[1]2016Player Stats'!$A$2:$AB$830,4,FALSE))</f>
        <v>31</v>
      </c>
      <c r="L583">
        <f>IF(G583="GK",VLOOKUP(F583,'[1]2016GoalKeeper Stats'!$A$2:$S$109,5,FALSE),VLOOKUP(F583,'[1]2016Player Stats'!$A$2:$AB$830,5,FALSE))</f>
        <v>25</v>
      </c>
      <c r="M583">
        <f>IF(G583="GK",VLOOKUP(F583,'[1]2016GoalKeeper Stats'!$A$2:$S$109,6,FALSE),VLOOKUP(F583,'[1]2016Player Stats'!$A$2:$AB$830,6,FALSE))</f>
        <v>2109</v>
      </c>
      <c r="N583">
        <f>IF(G583="GK",VLOOKUP(F583,'[1]2016GoalKeeper Stats'!$A$2:$S$109,7,FALSE),VLOOKUP(F583,'[1]2016Player Stats'!$A$2:$AB$830,7,FALSE))</f>
        <v>3</v>
      </c>
      <c r="O583">
        <f>IF(G583="GK",VLOOKUP(F583,'[1]2016GoalKeeper Stats'!$A$2:$S$109,8,FALSE),VLOOKUP(F583,'[1]2016Player Stats'!$A$2:$AB$830,8,FALSE))</f>
        <v>11</v>
      </c>
      <c r="P583">
        <f>IF(G583="GK",VLOOKUP(F583,'[1]2016GoalKeeper Stats'!$A$2:$S$109,9,FALSE),VLOOKUP(F583,'[1]2016Player Stats'!$A$2:$AB$830,9,FALSE))</f>
        <v>50</v>
      </c>
      <c r="Q583">
        <f>IF(G583="GK",VLOOKUP(F583,'[1]2016GoalKeeper Stats'!$A$2:$S$109,10,FALSE),VLOOKUP(F583,'[1]2016Player Stats'!$A$2:$AB$830,10,FALSE))</f>
        <v>14</v>
      </c>
      <c r="R583">
        <f>IF(G583="GK",VLOOKUP(F583,'[1]2016GoalKeeper Stats'!$A$2:$S$109,11,FALSE),VLOOKUP(F583,'[1]2016Player Stats'!$A$2:$AB$830,11,FALSE))</f>
        <v>0</v>
      </c>
      <c r="S583" t="str">
        <f>IF(G583="GK",VLOOKUP(F583,'[1]2016GoalKeeper Stats'!$A$2:$S$109,12,FALSE),VLOOKUP(F583,'[1]2016Player Stats'!$A$2:$AB$830,12,FALSE))</f>
        <v>0/0</v>
      </c>
      <c r="T583">
        <f>IF(G583="GK",VLOOKUP(F583,'[1]2016GoalKeeper Stats'!$A$2:$S$109,13,FALSE),VLOOKUP(F583,'[1]2016Player Stats'!$A$2:$AB$830,13,FALSE))</f>
        <v>3</v>
      </c>
      <c r="U583">
        <f>IF(G583="GK",VLOOKUP(F583,'[1]2016GoalKeeper Stats'!$A$2:$S$109,14,FALSE),VLOOKUP(F583,'[1]2016Player Stats'!$A$2:$AB$830,14,FALSE))</f>
        <v>0</v>
      </c>
      <c r="V583">
        <f>IF(G583="GK",VLOOKUP(F583,'[1]2016GoalKeeper Stats'!$A$2:$S$109,15,FALSE),VLOOKUP(F583,'[1]2016Player Stats'!$A$2:$AB$830,15,FALSE))</f>
        <v>0.13</v>
      </c>
      <c r="W583">
        <f>IF(G583="GK",VLOOKUP(F583,'[1]2016GoalKeeper Stats'!$A$2:$S$109,16,FALSE),VLOOKUP(F583,'[1]2016Player Stats'!$A$2:$AB$830,16,FALSE))</f>
        <v>6</v>
      </c>
      <c r="X583">
        <f>IF(G583="GK",VLOOKUP(F583,'[1]2016GoalKeeper Stats'!$A$2:$S$109,17,FALSE),VLOOKUP(F583,'[1]2016Player Stats'!$A$2:$AB$830,17,FALSE))</f>
        <v>3</v>
      </c>
      <c r="Y583">
        <f>IF(G583="GK",VLOOKUP(F583,'[1]2016GoalKeeper Stats'!$A$2:$S$109,18,FALSE),VLOOKUP(F583,'[1]2016Player Stats'!$A$2:$AB$830,18,FALSE))</f>
        <v>8</v>
      </c>
      <c r="Z583">
        <f>IF(G583="GK",VLOOKUP(F583,'[1]2016GoalKeeper Stats'!$A$2:$S$109,19,FALSE),VLOOKUP(F583,'[1]2016Player Stats'!$A$2:$AB$830,19,FALSE))</f>
        <v>3</v>
      </c>
      <c r="AA583">
        <f>IF(G583="GK",VLOOKUP(F583,'[1]2016GoalKeeper Stats'!$A$2:$S$109,20,FALSE),VLOOKUP(F583,'[1]2016Player Stats'!$A$2:$AB$830,20,FALSE))</f>
        <v>0.47</v>
      </c>
      <c r="AB583">
        <f>IF(G583="GK",VLOOKUP(F583,'[1]2016GoalKeeper Stats'!$A$2:$S$109,21,FALSE),VLOOKUP(F583,'[1]2016Player Stats'!$A$2:$AB$830,21,FALSE))</f>
        <v>47</v>
      </c>
      <c r="AC583">
        <f>IF(G583="GK",VLOOKUP(F583,'[1]2016GoalKeeper Stats'!$A$2:$S$109,22,FALSE),VLOOKUP(F583,'[1]2016Player Stats'!$A$2:$AB$830,22,FALSE))</f>
        <v>50</v>
      </c>
      <c r="AD583">
        <f>IF(G583="GK",VLOOKUP(F583,'[1]2016GoalKeeper Stats'!$A$2:$S$109,23,FALSE),VLOOKUP(F583,'[1]2016Player Stats'!$A$2:$AB$830,23,FALSE))</f>
        <v>11</v>
      </c>
      <c r="AE583">
        <f>IF(G583="GK",VLOOKUP(F583,'[1]2016GoalKeeper Stats'!$A$2:$S$109,24,FALSE),VLOOKUP(F583,'[1]2016Player Stats'!$A$2:$AB$830,24,FALSE))</f>
        <v>9</v>
      </c>
      <c r="AF583">
        <f>IF(G583="GK",VLOOKUP(F583,'[1]2016GoalKeeper Stats'!$A$2:$S$109,25,FALSE),VLOOKUP(F583,'[1]2016Player Stats'!$A$2:$AB$830,25,FALSE))</f>
        <v>0</v>
      </c>
      <c r="AG583">
        <f>IF(G583="GK",VLOOKUP(F583,'[1]2016GoalKeeper Stats'!$A$2:$S$109,26,FALSE),VLOOKUP(F583,'[1]2016Player Stats'!$A$2:$AB$830,26,FALSE))</f>
        <v>28</v>
      </c>
      <c r="AH583" s="51">
        <v>2016</v>
      </c>
      <c r="AI583" s="51">
        <v>34</v>
      </c>
      <c r="AJ583" s="51">
        <v>471</v>
      </c>
      <c r="AK583" s="51">
        <v>452</v>
      </c>
      <c r="AL583" s="51">
        <v>53</v>
      </c>
      <c r="AM583" s="51">
        <v>47</v>
      </c>
      <c r="AN583" s="51">
        <v>6</v>
      </c>
      <c r="AO583" s="52">
        <v>53.77</v>
      </c>
      <c r="AP583" s="52">
        <v>47.89</v>
      </c>
      <c r="AQ583" s="52">
        <v>5.87</v>
      </c>
      <c r="AR583" s="52">
        <v>0.13</v>
      </c>
      <c r="AS583" s="51">
        <v>46</v>
      </c>
      <c r="AT583" s="52">
        <v>51</v>
      </c>
    </row>
    <row r="584" spans="1:46" hidden="1">
      <c r="A584">
        <v>2016</v>
      </c>
      <c r="B584" t="s">
        <v>962</v>
      </c>
      <c r="C584" t="s">
        <v>962</v>
      </c>
      <c r="D584" t="s">
        <v>976</v>
      </c>
      <c r="E584" t="s">
        <v>977</v>
      </c>
      <c r="F584" t="str">
        <f t="shared" si="9"/>
        <v>Marcelo Sarvas</v>
      </c>
      <c r="G584" t="s">
        <v>860</v>
      </c>
      <c r="H584" s="143">
        <v>425000</v>
      </c>
      <c r="I584" s="143">
        <v>360000</v>
      </c>
      <c r="J584" t="str">
        <f>IF(G584="GK",VLOOKUP(F584,'[1]2016GoalKeeper Stats'!$A$2:$S$109,2,FALSE),VLOOKUP(F584,'[1]2016Player Stats'!$A$2:$AB$830,2,FALSE))</f>
        <v>DC</v>
      </c>
      <c r="K584">
        <f>IF(G584="GK",VLOOKUP(F584,'[1]2016GoalKeeper Stats'!$A$2:$S$109,4,FALSE),VLOOKUP(F584,'[1]2016Player Stats'!$A$2:$AB$830,4,FALSE))</f>
        <v>28</v>
      </c>
      <c r="L584">
        <f>IF(G584="GK",VLOOKUP(F584,'[1]2016GoalKeeper Stats'!$A$2:$S$109,5,FALSE),VLOOKUP(F584,'[1]2016Player Stats'!$A$2:$AB$830,5,FALSE))</f>
        <v>26</v>
      </c>
      <c r="M584">
        <f>IF(G584="GK",VLOOKUP(F584,'[1]2016GoalKeeper Stats'!$A$2:$S$109,6,FALSE),VLOOKUP(F584,'[1]2016Player Stats'!$A$2:$AB$830,6,FALSE))</f>
        <v>2247</v>
      </c>
      <c r="N584">
        <f>IF(G584="GK",VLOOKUP(F584,'[1]2016GoalKeeper Stats'!$A$2:$S$109,7,FALSE),VLOOKUP(F584,'[1]2016Player Stats'!$A$2:$AB$830,7,FALSE))</f>
        <v>1</v>
      </c>
      <c r="O584">
        <f>IF(G584="GK",VLOOKUP(F584,'[1]2016GoalKeeper Stats'!$A$2:$S$109,8,FALSE),VLOOKUP(F584,'[1]2016Player Stats'!$A$2:$AB$830,8,FALSE))</f>
        <v>2</v>
      </c>
      <c r="P584">
        <f>IF(G584="GK",VLOOKUP(F584,'[1]2016GoalKeeper Stats'!$A$2:$S$109,9,FALSE),VLOOKUP(F584,'[1]2016Player Stats'!$A$2:$AB$830,9,FALSE))</f>
        <v>22</v>
      </c>
      <c r="Q584">
        <f>IF(G584="GK",VLOOKUP(F584,'[1]2016GoalKeeper Stats'!$A$2:$S$109,10,FALSE),VLOOKUP(F584,'[1]2016Player Stats'!$A$2:$AB$830,10,FALSE))</f>
        <v>6</v>
      </c>
      <c r="R584">
        <f>IF(G584="GK",VLOOKUP(F584,'[1]2016GoalKeeper Stats'!$A$2:$S$109,11,FALSE),VLOOKUP(F584,'[1]2016Player Stats'!$A$2:$AB$830,11,FALSE))</f>
        <v>0</v>
      </c>
      <c r="S584">
        <f>IF(G584="GK",VLOOKUP(F584,'[1]2016GoalKeeper Stats'!$A$2:$S$109,12,FALSE),VLOOKUP(F584,'[1]2016Player Stats'!$A$2:$AB$830,12,FALSE))</f>
        <v>44197</v>
      </c>
      <c r="T584">
        <f>IF(G584="GK",VLOOKUP(F584,'[1]2016GoalKeeper Stats'!$A$2:$S$109,13,FALSE),VLOOKUP(F584,'[1]2016Player Stats'!$A$2:$AB$830,13,FALSE))</f>
        <v>1</v>
      </c>
      <c r="U584">
        <f>IF(G584="GK",VLOOKUP(F584,'[1]2016GoalKeeper Stats'!$A$2:$S$109,14,FALSE),VLOOKUP(F584,'[1]2016Player Stats'!$A$2:$AB$830,14,FALSE))</f>
        <v>0</v>
      </c>
      <c r="V584">
        <f>IF(G584="GK",VLOOKUP(F584,'[1]2016GoalKeeper Stats'!$A$2:$S$109,15,FALSE),VLOOKUP(F584,'[1]2016Player Stats'!$A$2:$AB$830,15,FALSE))</f>
        <v>0.04</v>
      </c>
      <c r="W584">
        <f>IF(G584="GK",VLOOKUP(F584,'[1]2016GoalKeeper Stats'!$A$2:$S$109,16,FALSE),VLOOKUP(F584,'[1]2016Player Stats'!$A$2:$AB$830,16,FALSE))</f>
        <v>4.5</v>
      </c>
      <c r="X584">
        <f>IF(G584="GK",VLOOKUP(F584,'[1]2016GoalKeeper Stats'!$A$2:$S$109,17,FALSE),VLOOKUP(F584,'[1]2016Player Stats'!$A$2:$AB$830,17,FALSE))</f>
        <v>1</v>
      </c>
      <c r="Y584">
        <f>IF(G584="GK",VLOOKUP(F584,'[1]2016GoalKeeper Stats'!$A$2:$S$109,18,FALSE),VLOOKUP(F584,'[1]2016Player Stats'!$A$2:$AB$830,18,FALSE))</f>
        <v>2</v>
      </c>
      <c r="Z584">
        <f>IF(G584="GK",VLOOKUP(F584,'[1]2016GoalKeeper Stats'!$A$2:$S$109,19,FALSE),VLOOKUP(F584,'[1]2016Player Stats'!$A$2:$AB$830,19,FALSE))</f>
        <v>0</v>
      </c>
      <c r="AA584">
        <f>IF(G584="GK",VLOOKUP(F584,'[1]2016GoalKeeper Stats'!$A$2:$S$109,20,FALSE),VLOOKUP(F584,'[1]2016Player Stats'!$A$2:$AB$830,20,FALSE))</f>
        <v>0.08</v>
      </c>
      <c r="AB584">
        <f>IF(G584="GK",VLOOKUP(F584,'[1]2016GoalKeeper Stats'!$A$2:$S$109,21,FALSE),VLOOKUP(F584,'[1]2016Player Stats'!$A$2:$AB$830,21,FALSE))</f>
        <v>67</v>
      </c>
      <c r="AC584">
        <f>IF(G584="GK",VLOOKUP(F584,'[1]2016GoalKeeper Stats'!$A$2:$S$109,22,FALSE),VLOOKUP(F584,'[1]2016Player Stats'!$A$2:$AB$830,22,FALSE))</f>
        <v>65</v>
      </c>
      <c r="AD584">
        <f>IF(G584="GK",VLOOKUP(F584,'[1]2016GoalKeeper Stats'!$A$2:$S$109,23,FALSE),VLOOKUP(F584,'[1]2016Player Stats'!$A$2:$AB$830,23,FALSE))</f>
        <v>0</v>
      </c>
      <c r="AE584">
        <f>IF(G584="GK",VLOOKUP(F584,'[1]2016GoalKeeper Stats'!$A$2:$S$109,24,FALSE),VLOOKUP(F584,'[1]2016Player Stats'!$A$2:$AB$830,24,FALSE))</f>
        <v>11</v>
      </c>
      <c r="AF584">
        <f>IF(G584="GK",VLOOKUP(F584,'[1]2016GoalKeeper Stats'!$A$2:$S$109,25,FALSE),VLOOKUP(F584,'[1]2016Player Stats'!$A$2:$AB$830,25,FALSE))</f>
        <v>1</v>
      </c>
      <c r="AG584">
        <f>IF(G584="GK",VLOOKUP(F584,'[1]2016GoalKeeper Stats'!$A$2:$S$109,26,FALSE),VLOOKUP(F584,'[1]2016Player Stats'!$A$2:$AB$830,26,FALSE))</f>
        <v>27.27</v>
      </c>
      <c r="AH584" s="51">
        <v>2016</v>
      </c>
      <c r="AI584" s="51">
        <v>34</v>
      </c>
      <c r="AJ584" s="51">
        <v>471</v>
      </c>
      <c r="AK584" s="51">
        <v>452</v>
      </c>
      <c r="AL584" s="51">
        <v>53</v>
      </c>
      <c r="AM584" s="51">
        <v>47</v>
      </c>
      <c r="AN584" s="51">
        <v>6</v>
      </c>
      <c r="AO584" s="52">
        <v>53.77</v>
      </c>
      <c r="AP584" s="52">
        <v>47.89</v>
      </c>
      <c r="AQ584" s="52">
        <v>5.87</v>
      </c>
      <c r="AR584" s="52">
        <v>0.13</v>
      </c>
      <c r="AS584" s="51">
        <v>46</v>
      </c>
      <c r="AT584" s="52">
        <v>51</v>
      </c>
    </row>
    <row r="585" spans="1:46" hidden="1">
      <c r="A585">
        <v>2016</v>
      </c>
      <c r="B585" t="s">
        <v>201</v>
      </c>
      <c r="C585" t="s">
        <v>201</v>
      </c>
      <c r="D585" t="s">
        <v>981</v>
      </c>
      <c r="E585" t="s">
        <v>982</v>
      </c>
      <c r="F585" t="str">
        <f t="shared" si="9"/>
        <v>Ignacio Piatti</v>
      </c>
      <c r="G585" t="s">
        <v>860</v>
      </c>
      <c r="H585" s="143">
        <v>425000</v>
      </c>
      <c r="I585" s="143">
        <v>425000</v>
      </c>
      <c r="J585" t="str">
        <f>IF(G585="GK",VLOOKUP(F585,'[1]2016GoalKeeper Stats'!$A$2:$S$109,2,FALSE),VLOOKUP(F585,'[1]2016Player Stats'!$A$2:$AB$830,2,FALSE))</f>
        <v>MTL</v>
      </c>
      <c r="K585">
        <f>IF(G585="GK",VLOOKUP(F585,'[1]2016GoalKeeper Stats'!$A$2:$S$109,4,FALSE),VLOOKUP(F585,'[1]2016Player Stats'!$A$2:$AB$830,4,FALSE))</f>
        <v>32</v>
      </c>
      <c r="L585">
        <f>IF(G585="GK",VLOOKUP(F585,'[1]2016GoalKeeper Stats'!$A$2:$S$109,5,FALSE),VLOOKUP(F585,'[1]2016Player Stats'!$A$2:$AB$830,5,FALSE))</f>
        <v>31</v>
      </c>
      <c r="M585">
        <f>IF(G585="GK",VLOOKUP(F585,'[1]2016GoalKeeper Stats'!$A$2:$S$109,6,FALSE),VLOOKUP(F585,'[1]2016Player Stats'!$A$2:$AB$830,6,FALSE))</f>
        <v>2818</v>
      </c>
      <c r="N585">
        <f>IF(G585="GK",VLOOKUP(F585,'[1]2016GoalKeeper Stats'!$A$2:$S$109,7,FALSE),VLOOKUP(F585,'[1]2016Player Stats'!$A$2:$AB$830,7,FALSE))</f>
        <v>17</v>
      </c>
      <c r="O585">
        <f>IF(G585="GK",VLOOKUP(F585,'[1]2016GoalKeeper Stats'!$A$2:$S$109,8,FALSE),VLOOKUP(F585,'[1]2016Player Stats'!$A$2:$AB$830,8,FALSE))</f>
        <v>6</v>
      </c>
      <c r="P585">
        <f>IF(G585="GK",VLOOKUP(F585,'[1]2016GoalKeeper Stats'!$A$2:$S$109,9,FALSE),VLOOKUP(F585,'[1]2016Player Stats'!$A$2:$AB$830,9,FALSE))</f>
        <v>95</v>
      </c>
      <c r="Q585">
        <f>IF(G585="GK",VLOOKUP(F585,'[1]2016GoalKeeper Stats'!$A$2:$S$109,10,FALSE),VLOOKUP(F585,'[1]2016Player Stats'!$A$2:$AB$830,10,FALSE))</f>
        <v>42</v>
      </c>
      <c r="R585">
        <f>IF(G585="GK",VLOOKUP(F585,'[1]2016GoalKeeper Stats'!$A$2:$S$109,11,FALSE),VLOOKUP(F585,'[1]2016Player Stats'!$A$2:$AB$830,11,FALSE))</f>
        <v>5</v>
      </c>
      <c r="S585">
        <f>IF(G585="GK",VLOOKUP(F585,'[1]2016GoalKeeper Stats'!$A$2:$S$109,12,FALSE),VLOOKUP(F585,'[1]2016Player Stats'!$A$2:$AB$830,12,FALSE))</f>
        <v>44258</v>
      </c>
      <c r="T585">
        <f>IF(G585="GK",VLOOKUP(F585,'[1]2016GoalKeeper Stats'!$A$2:$S$109,13,FALSE),VLOOKUP(F585,'[1]2016Player Stats'!$A$2:$AB$830,13,FALSE))</f>
        <v>8</v>
      </c>
      <c r="U585">
        <f>IF(G585="GK",VLOOKUP(F585,'[1]2016GoalKeeper Stats'!$A$2:$S$109,14,FALSE),VLOOKUP(F585,'[1]2016Player Stats'!$A$2:$AB$830,14,FALSE))</f>
        <v>9</v>
      </c>
      <c r="V585">
        <f>IF(G585="GK",VLOOKUP(F585,'[1]2016GoalKeeper Stats'!$A$2:$S$109,15,FALSE),VLOOKUP(F585,'[1]2016Player Stats'!$A$2:$AB$830,15,FALSE))</f>
        <v>0.54</v>
      </c>
      <c r="W585">
        <f>IF(G585="GK",VLOOKUP(F585,'[1]2016GoalKeeper Stats'!$A$2:$S$109,16,FALSE),VLOOKUP(F585,'[1]2016Player Stats'!$A$2:$AB$830,16,FALSE))</f>
        <v>17.899999999999999</v>
      </c>
      <c r="X585">
        <f>IF(G585="GK",VLOOKUP(F585,'[1]2016GoalKeeper Stats'!$A$2:$S$109,17,FALSE),VLOOKUP(F585,'[1]2016Player Stats'!$A$2:$AB$830,17,FALSE))</f>
        <v>1</v>
      </c>
      <c r="Y585">
        <f>IF(G585="GK",VLOOKUP(F585,'[1]2016GoalKeeper Stats'!$A$2:$S$109,18,FALSE),VLOOKUP(F585,'[1]2016Player Stats'!$A$2:$AB$830,18,FALSE))</f>
        <v>5</v>
      </c>
      <c r="Z585">
        <f>IF(G585="GK",VLOOKUP(F585,'[1]2016GoalKeeper Stats'!$A$2:$S$109,19,FALSE),VLOOKUP(F585,'[1]2016Player Stats'!$A$2:$AB$830,19,FALSE))</f>
        <v>1</v>
      </c>
      <c r="AA585">
        <f>IF(G585="GK",VLOOKUP(F585,'[1]2016GoalKeeper Stats'!$A$2:$S$109,20,FALSE),VLOOKUP(F585,'[1]2016Player Stats'!$A$2:$AB$830,20,FALSE))</f>
        <v>0.19</v>
      </c>
      <c r="AB585">
        <f>IF(G585="GK",VLOOKUP(F585,'[1]2016GoalKeeper Stats'!$A$2:$S$109,21,FALSE),VLOOKUP(F585,'[1]2016Player Stats'!$A$2:$AB$830,21,FALSE))</f>
        <v>35</v>
      </c>
      <c r="AC585">
        <f>IF(G585="GK",VLOOKUP(F585,'[1]2016GoalKeeper Stats'!$A$2:$S$109,22,FALSE),VLOOKUP(F585,'[1]2016Player Stats'!$A$2:$AB$830,22,FALSE))</f>
        <v>65</v>
      </c>
      <c r="AD585">
        <f>IF(G585="GK",VLOOKUP(F585,'[1]2016GoalKeeper Stats'!$A$2:$S$109,23,FALSE),VLOOKUP(F585,'[1]2016Player Stats'!$A$2:$AB$830,23,FALSE))</f>
        <v>7</v>
      </c>
      <c r="AE585">
        <f>IF(G585="GK",VLOOKUP(F585,'[1]2016GoalKeeper Stats'!$A$2:$S$109,24,FALSE),VLOOKUP(F585,'[1]2016Player Stats'!$A$2:$AB$830,24,FALSE))</f>
        <v>5</v>
      </c>
      <c r="AF585">
        <f>IF(G585="GK",VLOOKUP(F585,'[1]2016GoalKeeper Stats'!$A$2:$S$109,25,FALSE),VLOOKUP(F585,'[1]2016Player Stats'!$A$2:$AB$830,25,FALSE))</f>
        <v>0</v>
      </c>
      <c r="AG585">
        <f>IF(G585="GK",VLOOKUP(F585,'[1]2016GoalKeeper Stats'!$A$2:$S$109,26,FALSE),VLOOKUP(F585,'[1]2016Player Stats'!$A$2:$AB$830,26,FALSE))</f>
        <v>44.21</v>
      </c>
      <c r="AH585" s="51">
        <v>2016</v>
      </c>
      <c r="AI585" s="51">
        <v>34</v>
      </c>
      <c r="AJ585" s="51">
        <v>440</v>
      </c>
      <c r="AK585" s="51">
        <v>463</v>
      </c>
      <c r="AL585" s="51">
        <v>49</v>
      </c>
      <c r="AM585" s="51">
        <v>53</v>
      </c>
      <c r="AN585" s="51">
        <v>-4</v>
      </c>
      <c r="AO585" s="52">
        <v>44.79</v>
      </c>
      <c r="AP585" s="52">
        <v>45.61</v>
      </c>
      <c r="AQ585" s="52">
        <v>-0.83</v>
      </c>
      <c r="AR585" s="52">
        <v>-3.17</v>
      </c>
      <c r="AS585" s="51">
        <v>45</v>
      </c>
      <c r="AT585" s="52">
        <v>45.38</v>
      </c>
    </row>
    <row r="586" spans="1:46" hidden="1">
      <c r="A586">
        <v>2016</v>
      </c>
      <c r="B586" t="s">
        <v>924</v>
      </c>
      <c r="C586" t="s">
        <v>924</v>
      </c>
      <c r="D586" t="s">
        <v>1713</v>
      </c>
      <c r="E586" t="s">
        <v>1714</v>
      </c>
      <c r="F586" t="str">
        <f t="shared" si="9"/>
        <v>Nuno Coelho</v>
      </c>
      <c r="G586" t="s">
        <v>893</v>
      </c>
      <c r="H586" s="143">
        <v>412500</v>
      </c>
      <c r="I586" s="143">
        <v>275000</v>
      </c>
      <c r="J586" t="str">
        <f>IF(G586="GK",VLOOKUP(F586,'[1]2016GoalKeeper Stats'!$A$2:$S$109,2,FALSE),VLOOKUP(F586,'[1]2016Player Stats'!$A$2:$AB$830,2,FALSE))</f>
        <v>SKC</v>
      </c>
      <c r="K586">
        <f>IF(G586="GK",VLOOKUP(F586,'[1]2016GoalKeeper Stats'!$A$2:$S$109,4,FALSE),VLOOKUP(F586,'[1]2016Player Stats'!$A$2:$AB$830,4,FALSE))</f>
        <v>22</v>
      </c>
      <c r="L586">
        <f>IF(G586="GK",VLOOKUP(F586,'[1]2016GoalKeeper Stats'!$A$2:$S$109,5,FALSE),VLOOKUP(F586,'[1]2016Player Stats'!$A$2:$AB$830,5,FALSE))</f>
        <v>20</v>
      </c>
      <c r="M586">
        <f>IF(G586="GK",VLOOKUP(F586,'[1]2016GoalKeeper Stats'!$A$2:$S$109,6,FALSE),VLOOKUP(F586,'[1]2016Player Stats'!$A$2:$AB$830,6,FALSE))</f>
        <v>1618</v>
      </c>
      <c r="N586">
        <f>IF(G586="GK",VLOOKUP(F586,'[1]2016GoalKeeper Stats'!$A$2:$S$109,7,FALSE),VLOOKUP(F586,'[1]2016Player Stats'!$A$2:$AB$830,7,FALSE))</f>
        <v>1</v>
      </c>
      <c r="O586">
        <f>IF(G586="GK",VLOOKUP(F586,'[1]2016GoalKeeper Stats'!$A$2:$S$109,8,FALSE),VLOOKUP(F586,'[1]2016Player Stats'!$A$2:$AB$830,8,FALSE))</f>
        <v>1</v>
      </c>
      <c r="P586">
        <f>IF(G586="GK",VLOOKUP(F586,'[1]2016GoalKeeper Stats'!$A$2:$S$109,9,FALSE),VLOOKUP(F586,'[1]2016Player Stats'!$A$2:$AB$830,9,FALSE))</f>
        <v>18</v>
      </c>
      <c r="Q586">
        <f>IF(G586="GK",VLOOKUP(F586,'[1]2016GoalKeeper Stats'!$A$2:$S$109,10,FALSE),VLOOKUP(F586,'[1]2016Player Stats'!$A$2:$AB$830,10,FALSE))</f>
        <v>3</v>
      </c>
      <c r="R586">
        <f>IF(G586="GK",VLOOKUP(F586,'[1]2016GoalKeeper Stats'!$A$2:$S$109,11,FALSE),VLOOKUP(F586,'[1]2016Player Stats'!$A$2:$AB$830,11,FALSE))</f>
        <v>1</v>
      </c>
      <c r="S586" t="str">
        <f>IF(G586="GK",VLOOKUP(F586,'[1]2016GoalKeeper Stats'!$A$2:$S$109,12,FALSE),VLOOKUP(F586,'[1]2016Player Stats'!$A$2:$AB$830,12,FALSE))</f>
        <v>0/0</v>
      </c>
      <c r="T586">
        <f>IF(G586="GK",VLOOKUP(F586,'[1]2016GoalKeeper Stats'!$A$2:$S$109,13,FALSE),VLOOKUP(F586,'[1]2016Player Stats'!$A$2:$AB$830,13,FALSE))</f>
        <v>0</v>
      </c>
      <c r="U586">
        <f>IF(G586="GK",VLOOKUP(F586,'[1]2016GoalKeeper Stats'!$A$2:$S$109,14,FALSE),VLOOKUP(F586,'[1]2016Player Stats'!$A$2:$AB$830,14,FALSE))</f>
        <v>1</v>
      </c>
      <c r="V586">
        <f>IF(G586="GK",VLOOKUP(F586,'[1]2016GoalKeeper Stats'!$A$2:$S$109,15,FALSE),VLOOKUP(F586,'[1]2016Player Stats'!$A$2:$AB$830,15,FALSE))</f>
        <v>0.06</v>
      </c>
      <c r="W586">
        <f>IF(G586="GK",VLOOKUP(F586,'[1]2016GoalKeeper Stats'!$A$2:$S$109,16,FALSE),VLOOKUP(F586,'[1]2016Player Stats'!$A$2:$AB$830,16,FALSE))</f>
        <v>5.6</v>
      </c>
      <c r="X586">
        <f>IF(G586="GK",VLOOKUP(F586,'[1]2016GoalKeeper Stats'!$A$2:$S$109,17,FALSE),VLOOKUP(F586,'[1]2016Player Stats'!$A$2:$AB$830,17,FALSE))</f>
        <v>1</v>
      </c>
      <c r="Y586">
        <f>IF(G586="GK",VLOOKUP(F586,'[1]2016GoalKeeper Stats'!$A$2:$S$109,18,FALSE),VLOOKUP(F586,'[1]2016Player Stats'!$A$2:$AB$830,18,FALSE))</f>
        <v>1</v>
      </c>
      <c r="Z586">
        <f>IF(G586="GK",VLOOKUP(F586,'[1]2016GoalKeeper Stats'!$A$2:$S$109,19,FALSE),VLOOKUP(F586,'[1]2016Player Stats'!$A$2:$AB$830,19,FALSE))</f>
        <v>0</v>
      </c>
      <c r="AA586">
        <f>IF(G586="GK",VLOOKUP(F586,'[1]2016GoalKeeper Stats'!$A$2:$S$109,20,FALSE),VLOOKUP(F586,'[1]2016Player Stats'!$A$2:$AB$830,20,FALSE))</f>
        <v>0.06</v>
      </c>
      <c r="AB586">
        <f>IF(G586="GK",VLOOKUP(F586,'[1]2016GoalKeeper Stats'!$A$2:$S$109,21,FALSE),VLOOKUP(F586,'[1]2016Player Stats'!$A$2:$AB$830,21,FALSE))</f>
        <v>4</v>
      </c>
      <c r="AC586">
        <f>IF(G586="GK",VLOOKUP(F586,'[1]2016GoalKeeper Stats'!$A$2:$S$109,22,FALSE),VLOOKUP(F586,'[1]2016Player Stats'!$A$2:$AB$830,22,FALSE))</f>
        <v>12</v>
      </c>
      <c r="AD586">
        <f>IF(G586="GK",VLOOKUP(F586,'[1]2016GoalKeeper Stats'!$A$2:$S$109,23,FALSE),VLOOKUP(F586,'[1]2016Player Stats'!$A$2:$AB$830,23,FALSE))</f>
        <v>0</v>
      </c>
      <c r="AE586">
        <f>IF(G586="GK",VLOOKUP(F586,'[1]2016GoalKeeper Stats'!$A$2:$S$109,24,FALSE),VLOOKUP(F586,'[1]2016Player Stats'!$A$2:$AB$830,24,FALSE))</f>
        <v>2</v>
      </c>
      <c r="AF586">
        <f>IF(G586="GK",VLOOKUP(F586,'[1]2016GoalKeeper Stats'!$A$2:$S$109,25,FALSE),VLOOKUP(F586,'[1]2016Player Stats'!$A$2:$AB$830,25,FALSE))</f>
        <v>0</v>
      </c>
      <c r="AG586">
        <f>IF(G586="GK",VLOOKUP(F586,'[1]2016GoalKeeper Stats'!$A$2:$S$109,26,FALSE),VLOOKUP(F586,'[1]2016Player Stats'!$A$2:$AB$830,26,FALSE))</f>
        <v>16.670000000000002</v>
      </c>
      <c r="AH586" s="51">
        <v>2016</v>
      </c>
      <c r="AI586" s="51">
        <v>34</v>
      </c>
      <c r="AJ586" s="51">
        <v>478</v>
      </c>
      <c r="AK586" s="51">
        <v>323</v>
      </c>
      <c r="AL586" s="51">
        <v>42</v>
      </c>
      <c r="AM586" s="51">
        <v>38</v>
      </c>
      <c r="AN586" s="51">
        <v>4</v>
      </c>
      <c r="AO586" s="52">
        <v>46.12</v>
      </c>
      <c r="AP586" s="52">
        <v>37.799999999999997</v>
      </c>
      <c r="AQ586" s="52">
        <v>8.32</v>
      </c>
      <c r="AR586" s="52">
        <v>-4.32</v>
      </c>
      <c r="AS586" s="51">
        <v>47</v>
      </c>
      <c r="AT586" s="52">
        <v>51.54</v>
      </c>
    </row>
    <row r="587" spans="1:46" hidden="1">
      <c r="A587">
        <v>2016</v>
      </c>
      <c r="B587" t="s">
        <v>924</v>
      </c>
      <c r="C587" t="s">
        <v>924</v>
      </c>
      <c r="D587" t="s">
        <v>989</v>
      </c>
      <c r="E587" t="s">
        <v>990</v>
      </c>
      <c r="F587" t="str">
        <f t="shared" si="9"/>
        <v>Benny Feilhaber</v>
      </c>
      <c r="G587" t="s">
        <v>860</v>
      </c>
      <c r="H587" s="143">
        <v>412188</v>
      </c>
      <c r="I587" s="143">
        <v>400000</v>
      </c>
      <c r="J587" t="str">
        <f>IF(G587="GK",VLOOKUP(F587,'[1]2016GoalKeeper Stats'!$A$2:$S$109,2,FALSE),VLOOKUP(F587,'[1]2016Player Stats'!$A$2:$AB$830,2,FALSE))</f>
        <v>SKC</v>
      </c>
      <c r="K587">
        <f>IF(G587="GK",VLOOKUP(F587,'[1]2016GoalKeeper Stats'!$A$2:$S$109,4,FALSE),VLOOKUP(F587,'[1]2016Player Stats'!$A$2:$AB$830,4,FALSE))</f>
        <v>30</v>
      </c>
      <c r="L587">
        <f>IF(G587="GK",VLOOKUP(F587,'[1]2016GoalKeeper Stats'!$A$2:$S$109,5,FALSE),VLOOKUP(F587,'[1]2016Player Stats'!$A$2:$AB$830,5,FALSE))</f>
        <v>28</v>
      </c>
      <c r="M587">
        <f>IF(G587="GK",VLOOKUP(F587,'[1]2016GoalKeeper Stats'!$A$2:$S$109,6,FALSE),VLOOKUP(F587,'[1]2016Player Stats'!$A$2:$AB$830,6,FALSE))</f>
        <v>2563</v>
      </c>
      <c r="N587">
        <f>IF(G587="GK",VLOOKUP(F587,'[1]2016GoalKeeper Stats'!$A$2:$S$109,7,FALSE),VLOOKUP(F587,'[1]2016Player Stats'!$A$2:$AB$830,7,FALSE))</f>
        <v>7</v>
      </c>
      <c r="O587">
        <f>IF(G587="GK",VLOOKUP(F587,'[1]2016GoalKeeper Stats'!$A$2:$S$109,8,FALSE),VLOOKUP(F587,'[1]2016Player Stats'!$A$2:$AB$830,8,FALSE))</f>
        <v>13</v>
      </c>
      <c r="P587">
        <f>IF(G587="GK",VLOOKUP(F587,'[1]2016GoalKeeper Stats'!$A$2:$S$109,9,FALSE),VLOOKUP(F587,'[1]2016Player Stats'!$A$2:$AB$830,9,FALSE))</f>
        <v>45</v>
      </c>
      <c r="Q587">
        <f>IF(G587="GK",VLOOKUP(F587,'[1]2016GoalKeeper Stats'!$A$2:$S$109,10,FALSE),VLOOKUP(F587,'[1]2016Player Stats'!$A$2:$AB$830,10,FALSE))</f>
        <v>13</v>
      </c>
      <c r="R587">
        <f>IF(G587="GK",VLOOKUP(F587,'[1]2016GoalKeeper Stats'!$A$2:$S$109,11,FALSE),VLOOKUP(F587,'[1]2016Player Stats'!$A$2:$AB$830,11,FALSE))</f>
        <v>2</v>
      </c>
      <c r="S587">
        <f>IF(G587="GK",VLOOKUP(F587,'[1]2016GoalKeeper Stats'!$A$2:$S$109,12,FALSE),VLOOKUP(F587,'[1]2016Player Stats'!$A$2:$AB$830,12,FALSE))</f>
        <v>44321</v>
      </c>
      <c r="T587">
        <f>IF(G587="GK",VLOOKUP(F587,'[1]2016GoalKeeper Stats'!$A$2:$S$109,13,FALSE),VLOOKUP(F587,'[1]2016Player Stats'!$A$2:$AB$830,13,FALSE))</f>
        <v>6</v>
      </c>
      <c r="U587">
        <f>IF(G587="GK",VLOOKUP(F587,'[1]2016GoalKeeper Stats'!$A$2:$S$109,14,FALSE),VLOOKUP(F587,'[1]2016Player Stats'!$A$2:$AB$830,14,FALSE))</f>
        <v>1</v>
      </c>
      <c r="V587">
        <f>IF(G587="GK",VLOOKUP(F587,'[1]2016GoalKeeper Stats'!$A$2:$S$109,15,FALSE),VLOOKUP(F587,'[1]2016Player Stats'!$A$2:$AB$830,15,FALSE))</f>
        <v>0.25</v>
      </c>
      <c r="W587">
        <f>IF(G587="GK",VLOOKUP(F587,'[1]2016GoalKeeper Stats'!$A$2:$S$109,16,FALSE),VLOOKUP(F587,'[1]2016Player Stats'!$A$2:$AB$830,16,FALSE))</f>
        <v>15.6</v>
      </c>
      <c r="X587">
        <f>IF(G587="GK",VLOOKUP(F587,'[1]2016GoalKeeper Stats'!$A$2:$S$109,17,FALSE),VLOOKUP(F587,'[1]2016Player Stats'!$A$2:$AB$830,17,FALSE))</f>
        <v>4</v>
      </c>
      <c r="Y587">
        <f>IF(G587="GK",VLOOKUP(F587,'[1]2016GoalKeeper Stats'!$A$2:$S$109,18,FALSE),VLOOKUP(F587,'[1]2016Player Stats'!$A$2:$AB$830,18,FALSE))</f>
        <v>7</v>
      </c>
      <c r="Z587">
        <f>IF(G587="GK",VLOOKUP(F587,'[1]2016GoalKeeper Stats'!$A$2:$S$109,19,FALSE),VLOOKUP(F587,'[1]2016Player Stats'!$A$2:$AB$830,19,FALSE))</f>
        <v>6</v>
      </c>
      <c r="AA587">
        <f>IF(G587="GK",VLOOKUP(F587,'[1]2016GoalKeeper Stats'!$A$2:$S$109,20,FALSE),VLOOKUP(F587,'[1]2016Player Stats'!$A$2:$AB$830,20,FALSE))</f>
        <v>0.46</v>
      </c>
      <c r="AB587">
        <f>IF(G587="GK",VLOOKUP(F587,'[1]2016GoalKeeper Stats'!$A$2:$S$109,21,FALSE),VLOOKUP(F587,'[1]2016Player Stats'!$A$2:$AB$830,21,FALSE))</f>
        <v>33</v>
      </c>
      <c r="AC587">
        <f>IF(G587="GK",VLOOKUP(F587,'[1]2016GoalKeeper Stats'!$A$2:$S$109,22,FALSE),VLOOKUP(F587,'[1]2016Player Stats'!$A$2:$AB$830,22,FALSE))</f>
        <v>56</v>
      </c>
      <c r="AD587">
        <f>IF(G587="GK",VLOOKUP(F587,'[1]2016GoalKeeper Stats'!$A$2:$S$109,23,FALSE),VLOOKUP(F587,'[1]2016Player Stats'!$A$2:$AB$830,23,FALSE))</f>
        <v>1</v>
      </c>
      <c r="AE587">
        <f>IF(G587="GK",VLOOKUP(F587,'[1]2016GoalKeeper Stats'!$A$2:$S$109,24,FALSE),VLOOKUP(F587,'[1]2016Player Stats'!$A$2:$AB$830,24,FALSE))</f>
        <v>3</v>
      </c>
      <c r="AF587">
        <f>IF(G587="GK",VLOOKUP(F587,'[1]2016GoalKeeper Stats'!$A$2:$S$109,25,FALSE),VLOOKUP(F587,'[1]2016Player Stats'!$A$2:$AB$830,25,FALSE))</f>
        <v>0</v>
      </c>
      <c r="AG587">
        <f>IF(G587="GK",VLOOKUP(F587,'[1]2016GoalKeeper Stats'!$A$2:$S$109,26,FALSE),VLOOKUP(F587,'[1]2016Player Stats'!$A$2:$AB$830,26,FALSE))</f>
        <v>28.89</v>
      </c>
      <c r="AH587" s="51">
        <v>2016</v>
      </c>
      <c r="AI587" s="51">
        <v>34</v>
      </c>
      <c r="AJ587" s="51">
        <v>478</v>
      </c>
      <c r="AK587" s="51">
        <v>323</v>
      </c>
      <c r="AL587" s="51">
        <v>42</v>
      </c>
      <c r="AM587" s="51">
        <v>38</v>
      </c>
      <c r="AN587" s="51">
        <v>4</v>
      </c>
      <c r="AO587" s="52">
        <v>46.12</v>
      </c>
      <c r="AP587" s="52">
        <v>37.799999999999997</v>
      </c>
      <c r="AQ587" s="52">
        <v>8.32</v>
      </c>
      <c r="AR587" s="52">
        <v>-4.32</v>
      </c>
      <c r="AS587" s="51">
        <v>47</v>
      </c>
      <c r="AT587" s="52">
        <v>51.54</v>
      </c>
    </row>
    <row r="588" spans="1:46" hidden="1">
      <c r="A588">
        <v>2016</v>
      </c>
      <c r="B588" t="s">
        <v>204</v>
      </c>
      <c r="C588" t="s">
        <v>204</v>
      </c>
      <c r="D588" t="s">
        <v>937</v>
      </c>
      <c r="E588" t="s">
        <v>984</v>
      </c>
      <c r="F588" t="str">
        <f t="shared" si="9"/>
        <v>Chris Pontius</v>
      </c>
      <c r="G588" t="s">
        <v>903</v>
      </c>
      <c r="H588" s="143">
        <v>411000</v>
      </c>
      <c r="I588" s="143">
        <v>380000</v>
      </c>
      <c r="J588" t="str">
        <f>IF(G588="GK",VLOOKUP(F588,'[1]2016GoalKeeper Stats'!$A$2:$S$109,2,FALSE),VLOOKUP(F588,'[1]2016Player Stats'!$A$2:$AB$830,2,FALSE))</f>
        <v>PHI</v>
      </c>
      <c r="K588">
        <f>IF(G588="GK",VLOOKUP(F588,'[1]2016GoalKeeper Stats'!$A$2:$S$109,4,FALSE),VLOOKUP(F588,'[1]2016Player Stats'!$A$2:$AB$830,4,FALSE))</f>
        <v>33</v>
      </c>
      <c r="L588">
        <f>IF(G588="GK",VLOOKUP(F588,'[1]2016GoalKeeper Stats'!$A$2:$S$109,5,FALSE),VLOOKUP(F588,'[1]2016Player Stats'!$A$2:$AB$830,5,FALSE))</f>
        <v>32</v>
      </c>
      <c r="M588">
        <f>IF(G588="GK",VLOOKUP(F588,'[1]2016GoalKeeper Stats'!$A$2:$S$109,6,FALSE),VLOOKUP(F588,'[1]2016Player Stats'!$A$2:$AB$830,6,FALSE))</f>
        <v>2571</v>
      </c>
      <c r="N588">
        <f>IF(G588="GK",VLOOKUP(F588,'[1]2016GoalKeeper Stats'!$A$2:$S$109,7,FALSE),VLOOKUP(F588,'[1]2016Player Stats'!$A$2:$AB$830,7,FALSE))</f>
        <v>12</v>
      </c>
      <c r="O588">
        <f>IF(G588="GK",VLOOKUP(F588,'[1]2016GoalKeeper Stats'!$A$2:$S$109,8,FALSE),VLOOKUP(F588,'[1]2016Player Stats'!$A$2:$AB$830,8,FALSE))</f>
        <v>6</v>
      </c>
      <c r="P588">
        <f>IF(G588="GK",VLOOKUP(F588,'[1]2016GoalKeeper Stats'!$A$2:$S$109,9,FALSE),VLOOKUP(F588,'[1]2016Player Stats'!$A$2:$AB$830,9,FALSE))</f>
        <v>66</v>
      </c>
      <c r="Q588">
        <f>IF(G588="GK",VLOOKUP(F588,'[1]2016GoalKeeper Stats'!$A$2:$S$109,10,FALSE),VLOOKUP(F588,'[1]2016Player Stats'!$A$2:$AB$830,10,FALSE))</f>
        <v>35</v>
      </c>
      <c r="R588">
        <f>IF(G588="GK",VLOOKUP(F588,'[1]2016GoalKeeper Stats'!$A$2:$S$109,11,FALSE),VLOOKUP(F588,'[1]2016Player Stats'!$A$2:$AB$830,11,FALSE))</f>
        <v>2</v>
      </c>
      <c r="S588" t="str">
        <f>IF(G588="GK",VLOOKUP(F588,'[1]2016GoalKeeper Stats'!$A$2:$S$109,12,FALSE),VLOOKUP(F588,'[1]2016Player Stats'!$A$2:$AB$830,12,FALSE))</f>
        <v>0/0</v>
      </c>
      <c r="T588">
        <f>IF(G588="GK",VLOOKUP(F588,'[1]2016GoalKeeper Stats'!$A$2:$S$109,13,FALSE),VLOOKUP(F588,'[1]2016Player Stats'!$A$2:$AB$830,13,FALSE))</f>
        <v>5</v>
      </c>
      <c r="U588">
        <f>IF(G588="GK",VLOOKUP(F588,'[1]2016GoalKeeper Stats'!$A$2:$S$109,14,FALSE),VLOOKUP(F588,'[1]2016Player Stats'!$A$2:$AB$830,14,FALSE))</f>
        <v>7</v>
      </c>
      <c r="V588">
        <f>IF(G588="GK",VLOOKUP(F588,'[1]2016GoalKeeper Stats'!$A$2:$S$109,15,FALSE),VLOOKUP(F588,'[1]2016Player Stats'!$A$2:$AB$830,15,FALSE))</f>
        <v>0.42</v>
      </c>
      <c r="W588">
        <f>IF(G588="GK",VLOOKUP(F588,'[1]2016GoalKeeper Stats'!$A$2:$S$109,16,FALSE),VLOOKUP(F588,'[1]2016Player Stats'!$A$2:$AB$830,16,FALSE))</f>
        <v>18.2</v>
      </c>
      <c r="X588">
        <f>IF(G588="GK",VLOOKUP(F588,'[1]2016GoalKeeper Stats'!$A$2:$S$109,17,FALSE),VLOOKUP(F588,'[1]2016Player Stats'!$A$2:$AB$830,17,FALSE))</f>
        <v>0</v>
      </c>
      <c r="Y588">
        <f>IF(G588="GK",VLOOKUP(F588,'[1]2016GoalKeeper Stats'!$A$2:$S$109,18,FALSE),VLOOKUP(F588,'[1]2016Player Stats'!$A$2:$AB$830,18,FALSE))</f>
        <v>2</v>
      </c>
      <c r="Z588">
        <f>IF(G588="GK",VLOOKUP(F588,'[1]2016GoalKeeper Stats'!$A$2:$S$109,19,FALSE),VLOOKUP(F588,'[1]2016Player Stats'!$A$2:$AB$830,19,FALSE))</f>
        <v>4</v>
      </c>
      <c r="AA588">
        <f>IF(G588="GK",VLOOKUP(F588,'[1]2016GoalKeeper Stats'!$A$2:$S$109,20,FALSE),VLOOKUP(F588,'[1]2016Player Stats'!$A$2:$AB$830,20,FALSE))</f>
        <v>0.21</v>
      </c>
      <c r="AB588">
        <f>IF(G588="GK",VLOOKUP(F588,'[1]2016GoalKeeper Stats'!$A$2:$S$109,21,FALSE),VLOOKUP(F588,'[1]2016Player Stats'!$A$2:$AB$830,21,FALSE))</f>
        <v>18</v>
      </c>
      <c r="AC588">
        <f>IF(G588="GK",VLOOKUP(F588,'[1]2016GoalKeeper Stats'!$A$2:$S$109,22,FALSE),VLOOKUP(F588,'[1]2016Player Stats'!$A$2:$AB$830,22,FALSE))</f>
        <v>36</v>
      </c>
      <c r="AD588">
        <f>IF(G588="GK",VLOOKUP(F588,'[1]2016GoalKeeper Stats'!$A$2:$S$109,23,FALSE),VLOOKUP(F588,'[1]2016Player Stats'!$A$2:$AB$830,23,FALSE))</f>
        <v>5</v>
      </c>
      <c r="AE588">
        <f>IF(G588="GK",VLOOKUP(F588,'[1]2016GoalKeeper Stats'!$A$2:$S$109,24,FALSE),VLOOKUP(F588,'[1]2016Player Stats'!$A$2:$AB$830,24,FALSE))</f>
        <v>2</v>
      </c>
      <c r="AF588">
        <f>IF(G588="GK",VLOOKUP(F588,'[1]2016GoalKeeper Stats'!$A$2:$S$109,25,FALSE),VLOOKUP(F588,'[1]2016Player Stats'!$A$2:$AB$830,25,FALSE))</f>
        <v>0</v>
      </c>
      <c r="AG588">
        <f>IF(G588="GK",VLOOKUP(F588,'[1]2016GoalKeeper Stats'!$A$2:$S$109,26,FALSE),VLOOKUP(F588,'[1]2016Player Stats'!$A$2:$AB$830,26,FALSE))</f>
        <v>53.03</v>
      </c>
      <c r="AH588" s="51">
        <v>2016</v>
      </c>
      <c r="AI588" s="51">
        <v>34</v>
      </c>
      <c r="AJ588" s="51">
        <v>425</v>
      </c>
      <c r="AK588" s="51">
        <v>443</v>
      </c>
      <c r="AL588" s="51">
        <v>50</v>
      </c>
      <c r="AM588" s="51">
        <v>54</v>
      </c>
      <c r="AN588" s="51">
        <v>-4</v>
      </c>
      <c r="AO588" s="52">
        <v>48.05</v>
      </c>
      <c r="AP588" s="52">
        <v>45.74</v>
      </c>
      <c r="AQ588" s="52">
        <v>2.31</v>
      </c>
      <c r="AR588" s="52">
        <v>-6.31</v>
      </c>
      <c r="AS588" s="51">
        <v>42</v>
      </c>
      <c r="AT588" s="52">
        <v>47.23</v>
      </c>
    </row>
    <row r="589" spans="1:46" hidden="1">
      <c r="A589">
        <v>2016</v>
      </c>
      <c r="B589" t="s">
        <v>861</v>
      </c>
      <c r="C589" t="s">
        <v>207</v>
      </c>
      <c r="D589" t="s">
        <v>1007</v>
      </c>
      <c r="E589" t="s">
        <v>1008</v>
      </c>
      <c r="F589" t="str">
        <f t="shared" si="9"/>
        <v>Will Johnson</v>
      </c>
      <c r="G589" t="s">
        <v>860</v>
      </c>
      <c r="H589" s="143">
        <v>395333</v>
      </c>
      <c r="I589" s="143">
        <v>375000</v>
      </c>
      <c r="J589" t="str">
        <f>IF(G589="GK",VLOOKUP(F589,'[1]2016GoalKeeper Stats'!$A$2:$S$109,2,FALSE),VLOOKUP(F589,'[1]2016Player Stats'!$A$2:$AB$830,2,FALSE))</f>
        <v>TOR</v>
      </c>
      <c r="K589" t="str">
        <f>IF(G589="GK",VLOOKUP(F589,'[1]2016GoalKeeper Stats'!$A$2:$S$109,4,FALSE),VLOOKUP(F589,'[1]2016Player Stats'!$A$2:$AB$830,4,FALSE))</f>
        <v>Victor</v>
      </c>
      <c r="L589">
        <f>IF(G589="GK",VLOOKUP(F589,'[1]2016GoalKeeper Stats'!$A$2:$S$109,5,FALSE),VLOOKUP(F589,'[1]2016Player Stats'!$A$2:$AB$830,5,FALSE))</f>
        <v>19</v>
      </c>
      <c r="M589">
        <f>IF(G589="GK",VLOOKUP(F589,'[1]2016GoalKeeper Stats'!$A$2:$S$109,6,FALSE),VLOOKUP(F589,'[1]2016Player Stats'!$A$2:$AB$830,6,FALSE))</f>
        <v>1660</v>
      </c>
      <c r="N589">
        <f>IF(G589="GK",VLOOKUP(F589,'[1]2016GoalKeeper Stats'!$A$2:$S$109,7,FALSE),VLOOKUP(F589,'[1]2016Player Stats'!$A$2:$AB$830,7,FALSE))</f>
        <v>2</v>
      </c>
      <c r="O589">
        <f>IF(G589="GK",VLOOKUP(F589,'[1]2016GoalKeeper Stats'!$A$2:$S$109,8,FALSE),VLOOKUP(F589,'[1]2016Player Stats'!$A$2:$AB$830,8,FALSE))</f>
        <v>5</v>
      </c>
      <c r="P589">
        <f>IF(G589="GK",VLOOKUP(F589,'[1]2016GoalKeeper Stats'!$A$2:$S$109,9,FALSE),VLOOKUP(F589,'[1]2016Player Stats'!$A$2:$AB$830,9,FALSE))</f>
        <v>32</v>
      </c>
      <c r="Q589">
        <f>IF(G589="GK",VLOOKUP(F589,'[1]2016GoalKeeper Stats'!$A$2:$S$109,10,FALSE),VLOOKUP(F589,'[1]2016Player Stats'!$A$2:$AB$830,10,FALSE))</f>
        <v>10</v>
      </c>
      <c r="R589">
        <f>IF(G589="GK",VLOOKUP(F589,'[1]2016GoalKeeper Stats'!$A$2:$S$109,11,FALSE),VLOOKUP(F589,'[1]2016Player Stats'!$A$2:$AB$830,11,FALSE))</f>
        <v>0</v>
      </c>
      <c r="S589" t="str">
        <f>IF(G589="GK",VLOOKUP(F589,'[1]2016GoalKeeper Stats'!$A$2:$S$109,12,FALSE),VLOOKUP(F589,'[1]2016Player Stats'!$A$2:$AB$830,12,FALSE))</f>
        <v>0/1</v>
      </c>
      <c r="T589">
        <f>IF(G589="GK",VLOOKUP(F589,'[1]2016GoalKeeper Stats'!$A$2:$S$109,13,FALSE),VLOOKUP(F589,'[1]2016Player Stats'!$A$2:$AB$830,13,FALSE))</f>
        <v>1</v>
      </c>
      <c r="U589">
        <f>IF(G589="GK",VLOOKUP(F589,'[1]2016GoalKeeper Stats'!$A$2:$S$109,14,FALSE),VLOOKUP(F589,'[1]2016Player Stats'!$A$2:$AB$830,14,FALSE))</f>
        <v>1</v>
      </c>
      <c r="V589">
        <f>IF(G589="GK",VLOOKUP(F589,'[1]2016GoalKeeper Stats'!$A$2:$S$109,15,FALSE),VLOOKUP(F589,'[1]2016Player Stats'!$A$2:$AB$830,15,FALSE))</f>
        <v>0.11</v>
      </c>
      <c r="W589">
        <f>IF(G589="GK",VLOOKUP(F589,'[1]2016GoalKeeper Stats'!$A$2:$S$109,16,FALSE),VLOOKUP(F589,'[1]2016Player Stats'!$A$2:$AB$830,16,FALSE))</f>
        <v>6.3</v>
      </c>
      <c r="X589">
        <f>IF(G589="GK",VLOOKUP(F589,'[1]2016GoalKeeper Stats'!$A$2:$S$109,17,FALSE),VLOOKUP(F589,'[1]2016Player Stats'!$A$2:$AB$830,17,FALSE))</f>
        <v>0</v>
      </c>
      <c r="Y589">
        <f>IF(G589="GK",VLOOKUP(F589,'[1]2016GoalKeeper Stats'!$A$2:$S$109,18,FALSE),VLOOKUP(F589,'[1]2016Player Stats'!$A$2:$AB$830,18,FALSE))</f>
        <v>0</v>
      </c>
      <c r="Z589">
        <f>IF(G589="GK",VLOOKUP(F589,'[1]2016GoalKeeper Stats'!$A$2:$S$109,19,FALSE),VLOOKUP(F589,'[1]2016Player Stats'!$A$2:$AB$830,19,FALSE))</f>
        <v>5</v>
      </c>
      <c r="AA589">
        <f>IF(G589="GK",VLOOKUP(F589,'[1]2016GoalKeeper Stats'!$A$2:$S$109,20,FALSE),VLOOKUP(F589,'[1]2016Player Stats'!$A$2:$AB$830,20,FALSE))</f>
        <v>0.27</v>
      </c>
      <c r="AB589">
        <f>IF(G589="GK",VLOOKUP(F589,'[1]2016GoalKeeper Stats'!$A$2:$S$109,21,FALSE),VLOOKUP(F589,'[1]2016Player Stats'!$A$2:$AB$830,21,FALSE))</f>
        <v>21</v>
      </c>
      <c r="AC589">
        <f>IF(G589="GK",VLOOKUP(F589,'[1]2016GoalKeeper Stats'!$A$2:$S$109,22,FALSE),VLOOKUP(F589,'[1]2016Player Stats'!$A$2:$AB$830,22,FALSE))</f>
        <v>23</v>
      </c>
      <c r="AD589">
        <f>IF(G589="GK",VLOOKUP(F589,'[1]2016GoalKeeper Stats'!$A$2:$S$109,23,FALSE),VLOOKUP(F589,'[1]2016Player Stats'!$A$2:$AB$830,23,FALSE))</f>
        <v>1</v>
      </c>
      <c r="AE589">
        <f>IF(G589="GK",VLOOKUP(F589,'[1]2016GoalKeeper Stats'!$A$2:$S$109,24,FALSE),VLOOKUP(F589,'[1]2016Player Stats'!$A$2:$AB$830,24,FALSE))</f>
        <v>4</v>
      </c>
      <c r="AF589">
        <f>IF(G589="GK",VLOOKUP(F589,'[1]2016GoalKeeper Stats'!$A$2:$S$109,25,FALSE),VLOOKUP(F589,'[1]2016Player Stats'!$A$2:$AB$830,25,FALSE))</f>
        <v>0</v>
      </c>
      <c r="AG589">
        <f>IF(G589="GK",VLOOKUP(F589,'[1]2016GoalKeeper Stats'!$A$2:$S$109,26,FALSE),VLOOKUP(F589,'[1]2016Player Stats'!$A$2:$AB$830,26,FALSE))</f>
        <v>31.25</v>
      </c>
      <c r="AH589" s="51">
        <v>2016</v>
      </c>
      <c r="AI589" s="51">
        <v>34</v>
      </c>
      <c r="AJ589" s="51">
        <v>478</v>
      </c>
      <c r="AK589" s="51">
        <v>383</v>
      </c>
      <c r="AL589" s="51">
        <v>51</v>
      </c>
      <c r="AM589" s="51">
        <v>38</v>
      </c>
      <c r="AN589" s="51">
        <v>13</v>
      </c>
      <c r="AO589" s="52">
        <v>50.33</v>
      </c>
      <c r="AP589" s="52">
        <v>36.64</v>
      </c>
      <c r="AQ589" s="52">
        <v>13.69</v>
      </c>
      <c r="AR589" s="52">
        <v>-0.69</v>
      </c>
      <c r="AS589" s="51">
        <v>53</v>
      </c>
      <c r="AT589" s="52">
        <v>56.77</v>
      </c>
    </row>
    <row r="590" spans="1:46" hidden="1">
      <c r="A590">
        <v>2016</v>
      </c>
      <c r="B590" t="s">
        <v>201</v>
      </c>
      <c r="C590" t="s">
        <v>201</v>
      </c>
      <c r="D590" t="s">
        <v>1104</v>
      </c>
      <c r="E590" t="s">
        <v>1105</v>
      </c>
      <c r="F590" t="str">
        <f t="shared" si="9"/>
        <v>Marco Donadel</v>
      </c>
      <c r="G590" t="s">
        <v>860</v>
      </c>
      <c r="H590" s="143">
        <v>386667</v>
      </c>
      <c r="I590" s="143">
        <v>350000</v>
      </c>
      <c r="J590" t="str">
        <f>IF(G590="GK",VLOOKUP(F590,'[1]2016GoalKeeper Stats'!$A$2:$S$109,2,FALSE),VLOOKUP(F590,'[1]2016Player Stats'!$A$2:$AB$830,2,FALSE))</f>
        <v>MTL</v>
      </c>
      <c r="K590">
        <f>IF(G590="GK",VLOOKUP(F590,'[1]2016GoalKeeper Stats'!$A$2:$S$109,4,FALSE),VLOOKUP(F590,'[1]2016Player Stats'!$A$2:$AB$830,4,FALSE))</f>
        <v>21</v>
      </c>
      <c r="L590">
        <f>IF(G590="GK",VLOOKUP(F590,'[1]2016GoalKeeper Stats'!$A$2:$S$109,5,FALSE),VLOOKUP(F590,'[1]2016Player Stats'!$A$2:$AB$830,5,FALSE))</f>
        <v>18</v>
      </c>
      <c r="M590">
        <f>IF(G590="GK",VLOOKUP(F590,'[1]2016GoalKeeper Stats'!$A$2:$S$109,6,FALSE),VLOOKUP(F590,'[1]2016Player Stats'!$A$2:$AB$830,6,FALSE))</f>
        <v>1515</v>
      </c>
      <c r="N590">
        <f>IF(G590="GK",VLOOKUP(F590,'[1]2016GoalKeeper Stats'!$A$2:$S$109,7,FALSE),VLOOKUP(F590,'[1]2016Player Stats'!$A$2:$AB$830,7,FALSE))</f>
        <v>0</v>
      </c>
      <c r="O590">
        <f>IF(G590="GK",VLOOKUP(F590,'[1]2016GoalKeeper Stats'!$A$2:$S$109,8,FALSE),VLOOKUP(F590,'[1]2016Player Stats'!$A$2:$AB$830,8,FALSE))</f>
        <v>4</v>
      </c>
      <c r="P590">
        <f>IF(G590="GK",VLOOKUP(F590,'[1]2016GoalKeeper Stats'!$A$2:$S$109,9,FALSE),VLOOKUP(F590,'[1]2016Player Stats'!$A$2:$AB$830,9,FALSE))</f>
        <v>9</v>
      </c>
      <c r="Q590">
        <f>IF(G590="GK",VLOOKUP(F590,'[1]2016GoalKeeper Stats'!$A$2:$S$109,10,FALSE),VLOOKUP(F590,'[1]2016Player Stats'!$A$2:$AB$830,10,FALSE))</f>
        <v>1</v>
      </c>
      <c r="R590">
        <f>IF(G590="GK",VLOOKUP(F590,'[1]2016GoalKeeper Stats'!$A$2:$S$109,11,FALSE),VLOOKUP(F590,'[1]2016Player Stats'!$A$2:$AB$830,11,FALSE))</f>
        <v>0</v>
      </c>
      <c r="S590" t="str">
        <f>IF(G590="GK",VLOOKUP(F590,'[1]2016GoalKeeper Stats'!$A$2:$S$109,12,FALSE),VLOOKUP(F590,'[1]2016Player Stats'!$A$2:$AB$830,12,FALSE))</f>
        <v>0/0</v>
      </c>
      <c r="T590">
        <f>IF(G590="GK",VLOOKUP(F590,'[1]2016GoalKeeper Stats'!$A$2:$S$109,13,FALSE),VLOOKUP(F590,'[1]2016Player Stats'!$A$2:$AB$830,13,FALSE))</f>
        <v>0</v>
      </c>
      <c r="U590">
        <f>IF(G590="GK",VLOOKUP(F590,'[1]2016GoalKeeper Stats'!$A$2:$S$109,14,FALSE),VLOOKUP(F590,'[1]2016Player Stats'!$A$2:$AB$830,14,FALSE))</f>
        <v>0</v>
      </c>
      <c r="V590">
        <f>IF(G590="GK",VLOOKUP(F590,'[1]2016GoalKeeper Stats'!$A$2:$S$109,15,FALSE),VLOOKUP(F590,'[1]2016Player Stats'!$A$2:$AB$830,15,FALSE))</f>
        <v>0</v>
      </c>
      <c r="W590">
        <f>IF(G590="GK",VLOOKUP(F590,'[1]2016GoalKeeper Stats'!$A$2:$S$109,16,FALSE),VLOOKUP(F590,'[1]2016Player Stats'!$A$2:$AB$830,16,FALSE))</f>
        <v>0</v>
      </c>
      <c r="X590">
        <f>IF(G590="GK",VLOOKUP(F590,'[1]2016GoalKeeper Stats'!$A$2:$S$109,17,FALSE),VLOOKUP(F590,'[1]2016Player Stats'!$A$2:$AB$830,17,FALSE))</f>
        <v>1</v>
      </c>
      <c r="Y590">
        <f>IF(G590="GK",VLOOKUP(F590,'[1]2016GoalKeeper Stats'!$A$2:$S$109,18,FALSE),VLOOKUP(F590,'[1]2016Player Stats'!$A$2:$AB$830,18,FALSE))</f>
        <v>3</v>
      </c>
      <c r="Z590">
        <f>IF(G590="GK",VLOOKUP(F590,'[1]2016GoalKeeper Stats'!$A$2:$S$109,19,FALSE),VLOOKUP(F590,'[1]2016Player Stats'!$A$2:$AB$830,19,FALSE))</f>
        <v>1</v>
      </c>
      <c r="AA590">
        <f>IF(G590="GK",VLOOKUP(F590,'[1]2016GoalKeeper Stats'!$A$2:$S$109,20,FALSE),VLOOKUP(F590,'[1]2016Player Stats'!$A$2:$AB$830,20,FALSE))</f>
        <v>0.24</v>
      </c>
      <c r="AB590">
        <f>IF(G590="GK",VLOOKUP(F590,'[1]2016GoalKeeper Stats'!$A$2:$S$109,21,FALSE),VLOOKUP(F590,'[1]2016Player Stats'!$A$2:$AB$830,21,FALSE))</f>
        <v>40</v>
      </c>
      <c r="AC590">
        <f>IF(G590="GK",VLOOKUP(F590,'[1]2016GoalKeeper Stats'!$A$2:$S$109,22,FALSE),VLOOKUP(F590,'[1]2016Player Stats'!$A$2:$AB$830,22,FALSE))</f>
        <v>21</v>
      </c>
      <c r="AD590">
        <f>IF(G590="GK",VLOOKUP(F590,'[1]2016GoalKeeper Stats'!$A$2:$S$109,23,FALSE),VLOOKUP(F590,'[1]2016Player Stats'!$A$2:$AB$830,23,FALSE))</f>
        <v>0</v>
      </c>
      <c r="AE590">
        <f>IF(G590="GK",VLOOKUP(F590,'[1]2016GoalKeeper Stats'!$A$2:$S$109,24,FALSE),VLOOKUP(F590,'[1]2016Player Stats'!$A$2:$AB$830,24,FALSE))</f>
        <v>5</v>
      </c>
      <c r="AF590">
        <f>IF(G590="GK",VLOOKUP(F590,'[1]2016GoalKeeper Stats'!$A$2:$S$109,25,FALSE),VLOOKUP(F590,'[1]2016Player Stats'!$A$2:$AB$830,25,FALSE))</f>
        <v>0</v>
      </c>
      <c r="AG590">
        <f>IF(G590="GK",VLOOKUP(F590,'[1]2016GoalKeeper Stats'!$A$2:$S$109,26,FALSE),VLOOKUP(F590,'[1]2016Player Stats'!$A$2:$AB$830,26,FALSE))</f>
        <v>11.11</v>
      </c>
      <c r="AH590" s="51">
        <v>2016</v>
      </c>
      <c r="AI590" s="51">
        <v>34</v>
      </c>
      <c r="AJ590" s="51">
        <v>440</v>
      </c>
      <c r="AK590" s="51">
        <v>463</v>
      </c>
      <c r="AL590" s="51">
        <v>49</v>
      </c>
      <c r="AM590" s="51">
        <v>53</v>
      </c>
      <c r="AN590" s="51">
        <v>-4</v>
      </c>
      <c r="AO590" s="52">
        <v>44.79</v>
      </c>
      <c r="AP590" s="52">
        <v>45.61</v>
      </c>
      <c r="AQ590" s="52">
        <v>-0.83</v>
      </c>
      <c r="AR590" s="52">
        <v>-3.17</v>
      </c>
      <c r="AS590" s="51">
        <v>45</v>
      </c>
      <c r="AT590" s="52">
        <v>45.38</v>
      </c>
    </row>
    <row r="591" spans="1:46" hidden="1">
      <c r="A591">
        <v>2016</v>
      </c>
      <c r="B591" t="s">
        <v>211</v>
      </c>
      <c r="C591" t="s">
        <v>173</v>
      </c>
      <c r="D591" t="s">
        <v>1715</v>
      </c>
      <c r="E591" t="s">
        <v>1716</v>
      </c>
      <c r="F591" t="str">
        <f t="shared" si="9"/>
        <v>Maxime Chanot</v>
      </c>
      <c r="G591" t="s">
        <v>893</v>
      </c>
      <c r="H591" s="143">
        <v>383004</v>
      </c>
      <c r="I591" s="143">
        <v>350004</v>
      </c>
      <c r="J591" t="str">
        <f>IF(G591="GK",VLOOKUP(F591,'[1]2016GoalKeeper Stats'!$A$2:$S$109,2,FALSE),VLOOKUP(F591,'[1]2016Player Stats'!$A$2:$AB$830,2,FALSE))</f>
        <v>NYC</v>
      </c>
      <c r="K591">
        <f>IF(G591="GK",VLOOKUP(F591,'[1]2016GoalKeeper Stats'!$A$2:$S$109,4,FALSE),VLOOKUP(F591,'[1]2016Player Stats'!$A$2:$AB$830,4,FALSE))</f>
        <v>6</v>
      </c>
      <c r="L591">
        <f>IF(G591="GK",VLOOKUP(F591,'[1]2016GoalKeeper Stats'!$A$2:$S$109,5,FALSE),VLOOKUP(F591,'[1]2016Player Stats'!$A$2:$AB$830,5,FALSE))</f>
        <v>5</v>
      </c>
      <c r="M591">
        <f>IF(G591="GK",VLOOKUP(F591,'[1]2016GoalKeeper Stats'!$A$2:$S$109,6,FALSE),VLOOKUP(F591,'[1]2016Player Stats'!$A$2:$AB$830,6,FALSE))</f>
        <v>495</v>
      </c>
      <c r="N591">
        <f>IF(G591="GK",VLOOKUP(F591,'[1]2016GoalKeeper Stats'!$A$2:$S$109,7,FALSE),VLOOKUP(F591,'[1]2016Player Stats'!$A$2:$AB$830,7,FALSE))</f>
        <v>0</v>
      </c>
      <c r="O591">
        <f>IF(G591="GK",VLOOKUP(F591,'[1]2016GoalKeeper Stats'!$A$2:$S$109,8,FALSE),VLOOKUP(F591,'[1]2016Player Stats'!$A$2:$AB$830,8,FALSE))</f>
        <v>0</v>
      </c>
      <c r="P591">
        <f>IF(G591="GK",VLOOKUP(F591,'[1]2016GoalKeeper Stats'!$A$2:$S$109,9,FALSE),VLOOKUP(F591,'[1]2016Player Stats'!$A$2:$AB$830,9,FALSE))</f>
        <v>1</v>
      </c>
      <c r="Q591">
        <f>IF(G591="GK",VLOOKUP(F591,'[1]2016GoalKeeper Stats'!$A$2:$S$109,10,FALSE),VLOOKUP(F591,'[1]2016Player Stats'!$A$2:$AB$830,10,FALSE))</f>
        <v>0</v>
      </c>
      <c r="R591">
        <f>IF(G591="GK",VLOOKUP(F591,'[1]2016GoalKeeper Stats'!$A$2:$S$109,11,FALSE),VLOOKUP(F591,'[1]2016Player Stats'!$A$2:$AB$830,11,FALSE))</f>
        <v>0</v>
      </c>
      <c r="S591" t="str">
        <f>IF(G591="GK",VLOOKUP(F591,'[1]2016GoalKeeper Stats'!$A$2:$S$109,12,FALSE),VLOOKUP(F591,'[1]2016Player Stats'!$A$2:$AB$830,12,FALSE))</f>
        <v>0/0</v>
      </c>
      <c r="T591">
        <f>IF(G591="GK",VLOOKUP(F591,'[1]2016GoalKeeper Stats'!$A$2:$S$109,13,FALSE),VLOOKUP(F591,'[1]2016Player Stats'!$A$2:$AB$830,13,FALSE))</f>
        <v>0</v>
      </c>
      <c r="U591">
        <f>IF(G591="GK",VLOOKUP(F591,'[1]2016GoalKeeper Stats'!$A$2:$S$109,14,FALSE),VLOOKUP(F591,'[1]2016Player Stats'!$A$2:$AB$830,14,FALSE))</f>
        <v>0</v>
      </c>
      <c r="V591">
        <f>IF(G591="GK",VLOOKUP(F591,'[1]2016GoalKeeper Stats'!$A$2:$S$109,15,FALSE),VLOOKUP(F591,'[1]2016Player Stats'!$A$2:$AB$830,15,FALSE))</f>
        <v>0</v>
      </c>
      <c r="W591">
        <f>IF(G591="GK",VLOOKUP(F591,'[1]2016GoalKeeper Stats'!$A$2:$S$109,16,FALSE),VLOOKUP(F591,'[1]2016Player Stats'!$A$2:$AB$830,16,FALSE))</f>
        <v>0</v>
      </c>
      <c r="X591">
        <f>IF(G591="GK",VLOOKUP(F591,'[1]2016GoalKeeper Stats'!$A$2:$S$109,17,FALSE),VLOOKUP(F591,'[1]2016Player Stats'!$A$2:$AB$830,17,FALSE))</f>
        <v>0</v>
      </c>
      <c r="Y591">
        <f>IF(G591="GK",VLOOKUP(F591,'[1]2016GoalKeeper Stats'!$A$2:$S$109,18,FALSE),VLOOKUP(F591,'[1]2016Player Stats'!$A$2:$AB$830,18,FALSE))</f>
        <v>0</v>
      </c>
      <c r="Z591">
        <f>IF(G591="GK",VLOOKUP(F591,'[1]2016GoalKeeper Stats'!$A$2:$S$109,19,FALSE),VLOOKUP(F591,'[1]2016Player Stats'!$A$2:$AB$830,19,FALSE))</f>
        <v>0</v>
      </c>
      <c r="AA591">
        <f>IF(G591="GK",VLOOKUP(F591,'[1]2016GoalKeeper Stats'!$A$2:$S$109,20,FALSE),VLOOKUP(F591,'[1]2016Player Stats'!$A$2:$AB$830,20,FALSE))</f>
        <v>0</v>
      </c>
      <c r="AB591">
        <f>IF(G591="GK",VLOOKUP(F591,'[1]2016GoalKeeper Stats'!$A$2:$S$109,21,FALSE),VLOOKUP(F591,'[1]2016Player Stats'!$A$2:$AB$830,21,FALSE))</f>
        <v>6</v>
      </c>
      <c r="AC591">
        <f>IF(G591="GK",VLOOKUP(F591,'[1]2016GoalKeeper Stats'!$A$2:$S$109,22,FALSE),VLOOKUP(F591,'[1]2016Player Stats'!$A$2:$AB$830,22,FALSE))</f>
        <v>2</v>
      </c>
      <c r="AD591">
        <f>IF(G591="GK",VLOOKUP(F591,'[1]2016GoalKeeper Stats'!$A$2:$S$109,23,FALSE),VLOOKUP(F591,'[1]2016Player Stats'!$A$2:$AB$830,23,FALSE))</f>
        <v>0</v>
      </c>
      <c r="AE591">
        <f>IF(G591="GK",VLOOKUP(F591,'[1]2016GoalKeeper Stats'!$A$2:$S$109,24,FALSE),VLOOKUP(F591,'[1]2016Player Stats'!$A$2:$AB$830,24,FALSE))</f>
        <v>2</v>
      </c>
      <c r="AF591">
        <f>IF(G591="GK",VLOOKUP(F591,'[1]2016GoalKeeper Stats'!$A$2:$S$109,25,FALSE),VLOOKUP(F591,'[1]2016Player Stats'!$A$2:$AB$830,25,FALSE))</f>
        <v>1</v>
      </c>
      <c r="AG591">
        <f>IF(G591="GK",VLOOKUP(F591,'[1]2016GoalKeeper Stats'!$A$2:$S$109,26,FALSE),VLOOKUP(F591,'[1]2016Player Stats'!$A$2:$AB$830,26,FALSE))</f>
        <v>0</v>
      </c>
      <c r="AH591" s="51">
        <v>2016</v>
      </c>
      <c r="AI591" s="51">
        <v>34</v>
      </c>
      <c r="AJ591" s="51">
        <v>463</v>
      </c>
      <c r="AK591" s="51">
        <v>455</v>
      </c>
      <c r="AL591" s="51">
        <v>62</v>
      </c>
      <c r="AM591" s="51">
        <v>55</v>
      </c>
      <c r="AN591" s="51">
        <v>7</v>
      </c>
      <c r="AO591" s="52">
        <v>50.14</v>
      </c>
      <c r="AP591" s="52">
        <v>53.06</v>
      </c>
      <c r="AQ591" s="52">
        <v>-2.93</v>
      </c>
      <c r="AR591" s="52">
        <v>9.93</v>
      </c>
      <c r="AS591" s="51">
        <v>54</v>
      </c>
      <c r="AT591" s="52">
        <v>46.09</v>
      </c>
    </row>
    <row r="592" spans="1:46" hidden="1">
      <c r="A592">
        <v>2016</v>
      </c>
      <c r="B592" t="s">
        <v>199</v>
      </c>
      <c r="C592" t="s">
        <v>199</v>
      </c>
      <c r="D592" t="s">
        <v>991</v>
      </c>
      <c r="E592" t="s">
        <v>992</v>
      </c>
      <c r="F592" t="str">
        <f t="shared" si="9"/>
        <v>Raul Rodriguez</v>
      </c>
      <c r="G592" t="s">
        <v>893</v>
      </c>
      <c r="H592" s="143">
        <v>379333</v>
      </c>
      <c r="I592" s="143">
        <v>350000</v>
      </c>
      <c r="J592" t="str">
        <f>IF(G592="GK",VLOOKUP(F592,'[1]2016GoalKeeper Stats'!$A$2:$S$109,2,FALSE),VLOOKUP(F592,'[1]2016Player Stats'!$A$2:$AB$830,2,FALSE))</f>
        <v>HOU</v>
      </c>
      <c r="K592">
        <f>IF(G592="GK",VLOOKUP(F592,'[1]2016GoalKeeper Stats'!$A$2:$S$109,4,FALSE),VLOOKUP(F592,'[1]2016Player Stats'!$A$2:$AB$830,4,FALSE))</f>
        <v>25</v>
      </c>
      <c r="L592">
        <f>IF(G592="GK",VLOOKUP(F592,'[1]2016GoalKeeper Stats'!$A$2:$S$109,5,FALSE),VLOOKUP(F592,'[1]2016Player Stats'!$A$2:$AB$830,5,FALSE))</f>
        <v>24</v>
      </c>
      <c r="M592">
        <f>IF(G592="GK",VLOOKUP(F592,'[1]2016GoalKeeper Stats'!$A$2:$S$109,6,FALSE),VLOOKUP(F592,'[1]2016Player Stats'!$A$2:$AB$830,6,FALSE))</f>
        <v>2128</v>
      </c>
      <c r="N592">
        <f>IF(G592="GK",VLOOKUP(F592,'[1]2016GoalKeeper Stats'!$A$2:$S$109,7,FALSE),VLOOKUP(F592,'[1]2016Player Stats'!$A$2:$AB$830,7,FALSE))</f>
        <v>1</v>
      </c>
      <c r="O592">
        <f>IF(G592="GK",VLOOKUP(F592,'[1]2016GoalKeeper Stats'!$A$2:$S$109,8,FALSE),VLOOKUP(F592,'[1]2016Player Stats'!$A$2:$AB$830,8,FALSE))</f>
        <v>0</v>
      </c>
      <c r="P592">
        <f>IF(G592="GK",VLOOKUP(F592,'[1]2016GoalKeeper Stats'!$A$2:$S$109,9,FALSE),VLOOKUP(F592,'[1]2016Player Stats'!$A$2:$AB$830,9,FALSE))</f>
        <v>13</v>
      </c>
      <c r="Q592">
        <f>IF(G592="GK",VLOOKUP(F592,'[1]2016GoalKeeper Stats'!$A$2:$S$109,10,FALSE),VLOOKUP(F592,'[1]2016Player Stats'!$A$2:$AB$830,10,FALSE))</f>
        <v>3</v>
      </c>
      <c r="R592">
        <f>IF(G592="GK",VLOOKUP(F592,'[1]2016GoalKeeper Stats'!$A$2:$S$109,11,FALSE),VLOOKUP(F592,'[1]2016Player Stats'!$A$2:$AB$830,11,FALSE))</f>
        <v>0</v>
      </c>
      <c r="S592" t="str">
        <f>IF(G592="GK",VLOOKUP(F592,'[1]2016GoalKeeper Stats'!$A$2:$S$109,12,FALSE),VLOOKUP(F592,'[1]2016Player Stats'!$A$2:$AB$830,12,FALSE))</f>
        <v>0/0</v>
      </c>
      <c r="T592">
        <f>IF(G592="GK",VLOOKUP(F592,'[1]2016GoalKeeper Stats'!$A$2:$S$109,13,FALSE),VLOOKUP(F592,'[1]2016Player Stats'!$A$2:$AB$830,13,FALSE))</f>
        <v>0</v>
      </c>
      <c r="U592">
        <f>IF(G592="GK",VLOOKUP(F592,'[1]2016GoalKeeper Stats'!$A$2:$S$109,14,FALSE),VLOOKUP(F592,'[1]2016Player Stats'!$A$2:$AB$830,14,FALSE))</f>
        <v>1</v>
      </c>
      <c r="V592">
        <f>IF(G592="GK",VLOOKUP(F592,'[1]2016GoalKeeper Stats'!$A$2:$S$109,15,FALSE),VLOOKUP(F592,'[1]2016Player Stats'!$A$2:$AB$830,15,FALSE))</f>
        <v>0.04</v>
      </c>
      <c r="W592">
        <f>IF(G592="GK",VLOOKUP(F592,'[1]2016GoalKeeper Stats'!$A$2:$S$109,16,FALSE),VLOOKUP(F592,'[1]2016Player Stats'!$A$2:$AB$830,16,FALSE))</f>
        <v>7.7</v>
      </c>
      <c r="X592">
        <f>IF(G592="GK",VLOOKUP(F592,'[1]2016GoalKeeper Stats'!$A$2:$S$109,17,FALSE),VLOOKUP(F592,'[1]2016Player Stats'!$A$2:$AB$830,17,FALSE))</f>
        <v>0</v>
      </c>
      <c r="Y592">
        <f>IF(G592="GK",VLOOKUP(F592,'[1]2016GoalKeeper Stats'!$A$2:$S$109,18,FALSE),VLOOKUP(F592,'[1]2016Player Stats'!$A$2:$AB$830,18,FALSE))</f>
        <v>0</v>
      </c>
      <c r="Z592">
        <f>IF(G592="GK",VLOOKUP(F592,'[1]2016GoalKeeper Stats'!$A$2:$S$109,19,FALSE),VLOOKUP(F592,'[1]2016Player Stats'!$A$2:$AB$830,19,FALSE))</f>
        <v>0</v>
      </c>
      <c r="AA592">
        <f>IF(G592="GK",VLOOKUP(F592,'[1]2016GoalKeeper Stats'!$A$2:$S$109,20,FALSE),VLOOKUP(F592,'[1]2016Player Stats'!$A$2:$AB$830,20,FALSE))</f>
        <v>0</v>
      </c>
      <c r="AB592">
        <f>IF(G592="GK",VLOOKUP(F592,'[1]2016GoalKeeper Stats'!$A$2:$S$109,21,FALSE),VLOOKUP(F592,'[1]2016Player Stats'!$A$2:$AB$830,21,FALSE))</f>
        <v>23</v>
      </c>
      <c r="AC592">
        <f>IF(G592="GK",VLOOKUP(F592,'[1]2016GoalKeeper Stats'!$A$2:$S$109,22,FALSE),VLOOKUP(F592,'[1]2016Player Stats'!$A$2:$AB$830,22,FALSE))</f>
        <v>7</v>
      </c>
      <c r="AD592">
        <f>IF(G592="GK",VLOOKUP(F592,'[1]2016GoalKeeper Stats'!$A$2:$S$109,23,FALSE),VLOOKUP(F592,'[1]2016Player Stats'!$A$2:$AB$830,23,FALSE))</f>
        <v>0</v>
      </c>
      <c r="AE592">
        <f>IF(G592="GK",VLOOKUP(F592,'[1]2016GoalKeeper Stats'!$A$2:$S$109,24,FALSE),VLOOKUP(F592,'[1]2016Player Stats'!$A$2:$AB$830,24,FALSE))</f>
        <v>3</v>
      </c>
      <c r="AF592">
        <f>IF(G592="GK",VLOOKUP(F592,'[1]2016GoalKeeper Stats'!$A$2:$S$109,25,FALSE),VLOOKUP(F592,'[1]2016Player Stats'!$A$2:$AB$830,25,FALSE))</f>
        <v>0</v>
      </c>
      <c r="AG592">
        <f>IF(G592="GK",VLOOKUP(F592,'[1]2016GoalKeeper Stats'!$A$2:$S$109,26,FALSE),VLOOKUP(F592,'[1]2016Player Stats'!$A$2:$AB$830,26,FALSE))</f>
        <v>23.08</v>
      </c>
      <c r="AH592" s="51">
        <v>2016</v>
      </c>
      <c r="AI592" s="51">
        <v>34</v>
      </c>
      <c r="AJ592" s="51">
        <v>424</v>
      </c>
      <c r="AK592" s="51">
        <v>444</v>
      </c>
      <c r="AL592" s="51">
        <v>38</v>
      </c>
      <c r="AM592" s="51">
        <v>45</v>
      </c>
      <c r="AN592" s="51">
        <v>-7</v>
      </c>
      <c r="AO592" s="52">
        <v>38.71</v>
      </c>
      <c r="AP592" s="52">
        <v>48.69</v>
      </c>
      <c r="AQ592" s="52">
        <v>-9.98</v>
      </c>
      <c r="AR592" s="52">
        <v>2.98</v>
      </c>
      <c r="AS592" s="51">
        <v>34</v>
      </c>
      <c r="AT592" s="52">
        <v>39.21</v>
      </c>
    </row>
    <row r="593" spans="1:46" hidden="1">
      <c r="A593">
        <v>2016</v>
      </c>
      <c r="B593" t="s">
        <v>204</v>
      </c>
      <c r="C593" t="s">
        <v>204</v>
      </c>
      <c r="D593" t="s">
        <v>1717</v>
      </c>
      <c r="E593" t="s">
        <v>1718</v>
      </c>
      <c r="F593" t="str">
        <f t="shared" si="9"/>
        <v>Roland Alberg</v>
      </c>
      <c r="G593" t="s">
        <v>860</v>
      </c>
      <c r="H593" s="143">
        <v>377250</v>
      </c>
      <c r="I593" s="143">
        <v>328000</v>
      </c>
      <c r="J593" t="str">
        <f>IF(G593="GK",VLOOKUP(F593,'[1]2016GoalKeeper Stats'!$A$2:$S$109,2,FALSE),VLOOKUP(F593,'[1]2016Player Stats'!$A$2:$AB$830,2,FALSE))</f>
        <v>PHI</v>
      </c>
      <c r="K593">
        <f>IF(G593="GK",VLOOKUP(F593,'[1]2016GoalKeeper Stats'!$A$2:$S$109,4,FALSE),VLOOKUP(F593,'[1]2016Player Stats'!$A$2:$AB$830,4,FALSE))</f>
        <v>28</v>
      </c>
      <c r="L593">
        <f>IF(G593="GK",VLOOKUP(F593,'[1]2016GoalKeeper Stats'!$A$2:$S$109,5,FALSE),VLOOKUP(F593,'[1]2016Player Stats'!$A$2:$AB$830,5,FALSE))</f>
        <v>13</v>
      </c>
      <c r="M593">
        <f>IF(G593="GK",VLOOKUP(F593,'[1]2016GoalKeeper Stats'!$A$2:$S$109,6,FALSE),VLOOKUP(F593,'[1]2016Player Stats'!$A$2:$AB$830,6,FALSE))</f>
        <v>1153</v>
      </c>
      <c r="N593">
        <f>IF(G593="GK",VLOOKUP(F593,'[1]2016GoalKeeper Stats'!$A$2:$S$109,7,FALSE),VLOOKUP(F593,'[1]2016Player Stats'!$A$2:$AB$830,7,FALSE))</f>
        <v>9</v>
      </c>
      <c r="O593">
        <f>IF(G593="GK",VLOOKUP(F593,'[1]2016GoalKeeper Stats'!$A$2:$S$109,8,FALSE),VLOOKUP(F593,'[1]2016Player Stats'!$A$2:$AB$830,8,FALSE))</f>
        <v>3</v>
      </c>
      <c r="P593">
        <f>IF(G593="GK",VLOOKUP(F593,'[1]2016GoalKeeper Stats'!$A$2:$S$109,9,FALSE),VLOOKUP(F593,'[1]2016Player Stats'!$A$2:$AB$830,9,FALSE))</f>
        <v>47</v>
      </c>
      <c r="Q593">
        <f>IF(G593="GK",VLOOKUP(F593,'[1]2016GoalKeeper Stats'!$A$2:$S$109,10,FALSE),VLOOKUP(F593,'[1]2016Player Stats'!$A$2:$AB$830,10,FALSE))</f>
        <v>17</v>
      </c>
      <c r="R593">
        <f>IF(G593="GK",VLOOKUP(F593,'[1]2016GoalKeeper Stats'!$A$2:$S$109,11,FALSE),VLOOKUP(F593,'[1]2016Player Stats'!$A$2:$AB$830,11,FALSE))</f>
        <v>3</v>
      </c>
      <c r="S593">
        <f>IF(G593="GK",VLOOKUP(F593,'[1]2016GoalKeeper Stats'!$A$2:$S$109,12,FALSE),VLOOKUP(F593,'[1]2016Player Stats'!$A$2:$AB$830,12,FALSE))</f>
        <v>44290</v>
      </c>
      <c r="T593">
        <f>IF(G593="GK",VLOOKUP(F593,'[1]2016GoalKeeper Stats'!$A$2:$S$109,13,FALSE),VLOOKUP(F593,'[1]2016Player Stats'!$A$2:$AB$830,13,FALSE))</f>
        <v>7</v>
      </c>
      <c r="U593">
        <f>IF(G593="GK",VLOOKUP(F593,'[1]2016GoalKeeper Stats'!$A$2:$S$109,14,FALSE),VLOOKUP(F593,'[1]2016Player Stats'!$A$2:$AB$830,14,FALSE))</f>
        <v>2</v>
      </c>
      <c r="V593">
        <f>IF(G593="GK",VLOOKUP(F593,'[1]2016GoalKeeper Stats'!$A$2:$S$109,15,FALSE),VLOOKUP(F593,'[1]2016Player Stats'!$A$2:$AB$830,15,FALSE))</f>
        <v>0.7</v>
      </c>
      <c r="W593">
        <f>IF(G593="GK",VLOOKUP(F593,'[1]2016GoalKeeper Stats'!$A$2:$S$109,16,FALSE),VLOOKUP(F593,'[1]2016Player Stats'!$A$2:$AB$830,16,FALSE))</f>
        <v>19.100000000000001</v>
      </c>
      <c r="X593">
        <f>IF(G593="GK",VLOOKUP(F593,'[1]2016GoalKeeper Stats'!$A$2:$S$109,17,FALSE),VLOOKUP(F593,'[1]2016Player Stats'!$A$2:$AB$830,17,FALSE))</f>
        <v>1</v>
      </c>
      <c r="Y593">
        <f>IF(G593="GK",VLOOKUP(F593,'[1]2016GoalKeeper Stats'!$A$2:$S$109,18,FALSE),VLOOKUP(F593,'[1]2016Player Stats'!$A$2:$AB$830,18,FALSE))</f>
        <v>2</v>
      </c>
      <c r="Z593">
        <f>IF(G593="GK",VLOOKUP(F593,'[1]2016GoalKeeper Stats'!$A$2:$S$109,19,FALSE),VLOOKUP(F593,'[1]2016Player Stats'!$A$2:$AB$830,19,FALSE))</f>
        <v>1</v>
      </c>
      <c r="AA593">
        <f>IF(G593="GK",VLOOKUP(F593,'[1]2016GoalKeeper Stats'!$A$2:$S$109,20,FALSE),VLOOKUP(F593,'[1]2016Player Stats'!$A$2:$AB$830,20,FALSE))</f>
        <v>0.23</v>
      </c>
      <c r="AB593">
        <f>IF(G593="GK",VLOOKUP(F593,'[1]2016GoalKeeper Stats'!$A$2:$S$109,21,FALSE),VLOOKUP(F593,'[1]2016Player Stats'!$A$2:$AB$830,21,FALSE))</f>
        <v>28</v>
      </c>
      <c r="AC593">
        <f>IF(G593="GK",VLOOKUP(F593,'[1]2016GoalKeeper Stats'!$A$2:$S$109,22,FALSE),VLOOKUP(F593,'[1]2016Player Stats'!$A$2:$AB$830,22,FALSE))</f>
        <v>32</v>
      </c>
      <c r="AD593">
        <f>IF(G593="GK",VLOOKUP(F593,'[1]2016GoalKeeper Stats'!$A$2:$S$109,23,FALSE),VLOOKUP(F593,'[1]2016Player Stats'!$A$2:$AB$830,23,FALSE))</f>
        <v>4</v>
      </c>
      <c r="AE593">
        <f>IF(G593="GK",VLOOKUP(F593,'[1]2016GoalKeeper Stats'!$A$2:$S$109,24,FALSE),VLOOKUP(F593,'[1]2016Player Stats'!$A$2:$AB$830,24,FALSE))</f>
        <v>2</v>
      </c>
      <c r="AF593">
        <f>IF(G593="GK",VLOOKUP(F593,'[1]2016GoalKeeper Stats'!$A$2:$S$109,25,FALSE),VLOOKUP(F593,'[1]2016Player Stats'!$A$2:$AB$830,25,FALSE))</f>
        <v>1</v>
      </c>
      <c r="AG593">
        <f>IF(G593="GK",VLOOKUP(F593,'[1]2016GoalKeeper Stats'!$A$2:$S$109,26,FALSE),VLOOKUP(F593,'[1]2016Player Stats'!$A$2:$AB$830,26,FALSE))</f>
        <v>36.17</v>
      </c>
      <c r="AH593" s="51">
        <v>2016</v>
      </c>
      <c r="AI593" s="51">
        <v>34</v>
      </c>
      <c r="AJ593" s="51">
        <v>425</v>
      </c>
      <c r="AK593" s="51">
        <v>443</v>
      </c>
      <c r="AL593" s="51">
        <v>50</v>
      </c>
      <c r="AM593" s="51">
        <v>54</v>
      </c>
      <c r="AN593" s="51">
        <v>-4</v>
      </c>
      <c r="AO593" s="52">
        <v>48.05</v>
      </c>
      <c r="AP593" s="52">
        <v>45.74</v>
      </c>
      <c r="AQ593" s="52">
        <v>2.31</v>
      </c>
      <c r="AR593" s="52">
        <v>-6.31</v>
      </c>
      <c r="AS593" s="51">
        <v>42</v>
      </c>
      <c r="AT593" s="52">
        <v>47.23</v>
      </c>
    </row>
    <row r="594" spans="1:46" hidden="1">
      <c r="A594">
        <v>2016</v>
      </c>
      <c r="B594" t="s">
        <v>943</v>
      </c>
      <c r="C594" t="s">
        <v>175</v>
      </c>
      <c r="D594" t="s">
        <v>1631</v>
      </c>
      <c r="E594" t="s">
        <v>1719</v>
      </c>
      <c r="F594" t="str">
        <f t="shared" si="9"/>
        <v>Daniel Royer</v>
      </c>
      <c r="G594" t="s">
        <v>860</v>
      </c>
      <c r="H594" s="143">
        <v>375000</v>
      </c>
      <c r="I594" s="143">
        <v>375000</v>
      </c>
      <c r="J594" t="str">
        <f>IF(G594="GK",VLOOKUP(F594,'[1]2016GoalKeeper Stats'!$A$2:$S$109,2,FALSE),VLOOKUP(F594,'[1]2016Player Stats'!$A$2:$AB$830,2,FALSE))</f>
        <v>RBNY</v>
      </c>
      <c r="K594">
        <f>IF(G594="GK",VLOOKUP(F594,'[1]2016GoalKeeper Stats'!$A$2:$S$109,4,FALSE),VLOOKUP(F594,'[1]2016Player Stats'!$A$2:$AB$830,4,FALSE))</f>
        <v>6</v>
      </c>
      <c r="L594">
        <f>IF(G594="GK",VLOOKUP(F594,'[1]2016GoalKeeper Stats'!$A$2:$S$109,5,FALSE),VLOOKUP(F594,'[1]2016Player Stats'!$A$2:$AB$830,5,FALSE))</f>
        <v>3</v>
      </c>
      <c r="M594">
        <f>IF(G594="GK",VLOOKUP(F594,'[1]2016GoalKeeper Stats'!$A$2:$S$109,6,FALSE),VLOOKUP(F594,'[1]2016Player Stats'!$A$2:$AB$830,6,FALSE))</f>
        <v>275</v>
      </c>
      <c r="N594">
        <f>IF(G594="GK",VLOOKUP(F594,'[1]2016GoalKeeper Stats'!$A$2:$S$109,7,FALSE),VLOOKUP(F594,'[1]2016Player Stats'!$A$2:$AB$830,7,FALSE))</f>
        <v>1</v>
      </c>
      <c r="O594">
        <f>IF(G594="GK",VLOOKUP(F594,'[1]2016GoalKeeper Stats'!$A$2:$S$109,8,FALSE),VLOOKUP(F594,'[1]2016Player Stats'!$A$2:$AB$830,8,FALSE))</f>
        <v>1</v>
      </c>
      <c r="P594">
        <f>IF(G594="GK",VLOOKUP(F594,'[1]2016GoalKeeper Stats'!$A$2:$S$109,9,FALSE),VLOOKUP(F594,'[1]2016Player Stats'!$A$2:$AB$830,9,FALSE))</f>
        <v>8</v>
      </c>
      <c r="Q594">
        <f>IF(G594="GK",VLOOKUP(F594,'[1]2016GoalKeeper Stats'!$A$2:$S$109,10,FALSE),VLOOKUP(F594,'[1]2016Player Stats'!$A$2:$AB$830,10,FALSE))</f>
        <v>2</v>
      </c>
      <c r="R594">
        <f>IF(G594="GK",VLOOKUP(F594,'[1]2016GoalKeeper Stats'!$A$2:$S$109,11,FALSE),VLOOKUP(F594,'[1]2016Player Stats'!$A$2:$AB$830,11,FALSE))</f>
        <v>1</v>
      </c>
      <c r="S594" t="str">
        <f>IF(G594="GK",VLOOKUP(F594,'[1]2016GoalKeeper Stats'!$A$2:$S$109,12,FALSE),VLOOKUP(F594,'[1]2016Player Stats'!$A$2:$AB$830,12,FALSE))</f>
        <v>0/0</v>
      </c>
      <c r="T594">
        <f>IF(G594="GK",VLOOKUP(F594,'[1]2016GoalKeeper Stats'!$A$2:$S$109,13,FALSE),VLOOKUP(F594,'[1]2016Player Stats'!$A$2:$AB$830,13,FALSE))</f>
        <v>1</v>
      </c>
      <c r="U594">
        <f>IF(G594="GK",VLOOKUP(F594,'[1]2016GoalKeeper Stats'!$A$2:$S$109,14,FALSE),VLOOKUP(F594,'[1]2016Player Stats'!$A$2:$AB$830,14,FALSE))</f>
        <v>0</v>
      </c>
      <c r="V594">
        <f>IF(G594="GK",VLOOKUP(F594,'[1]2016GoalKeeper Stats'!$A$2:$S$109,15,FALSE),VLOOKUP(F594,'[1]2016Player Stats'!$A$2:$AB$830,15,FALSE))</f>
        <v>0.33</v>
      </c>
      <c r="W594">
        <f>IF(G594="GK",VLOOKUP(F594,'[1]2016GoalKeeper Stats'!$A$2:$S$109,16,FALSE),VLOOKUP(F594,'[1]2016Player Stats'!$A$2:$AB$830,16,FALSE))</f>
        <v>12.5</v>
      </c>
      <c r="X594">
        <f>IF(G594="GK",VLOOKUP(F594,'[1]2016GoalKeeper Stats'!$A$2:$S$109,17,FALSE),VLOOKUP(F594,'[1]2016Player Stats'!$A$2:$AB$830,17,FALSE))</f>
        <v>0</v>
      </c>
      <c r="Y594">
        <f>IF(G594="GK",VLOOKUP(F594,'[1]2016GoalKeeper Stats'!$A$2:$S$109,18,FALSE),VLOOKUP(F594,'[1]2016Player Stats'!$A$2:$AB$830,18,FALSE))</f>
        <v>1</v>
      </c>
      <c r="Z594">
        <f>IF(G594="GK",VLOOKUP(F594,'[1]2016GoalKeeper Stats'!$A$2:$S$109,19,FALSE),VLOOKUP(F594,'[1]2016Player Stats'!$A$2:$AB$830,19,FALSE))</f>
        <v>0</v>
      </c>
      <c r="AA594">
        <f>IF(G594="GK",VLOOKUP(F594,'[1]2016GoalKeeper Stats'!$A$2:$S$109,20,FALSE),VLOOKUP(F594,'[1]2016Player Stats'!$A$2:$AB$830,20,FALSE))</f>
        <v>0.33</v>
      </c>
      <c r="AB594">
        <f>IF(G594="GK",VLOOKUP(F594,'[1]2016GoalKeeper Stats'!$A$2:$S$109,21,FALSE),VLOOKUP(F594,'[1]2016Player Stats'!$A$2:$AB$830,21,FALSE))</f>
        <v>1</v>
      </c>
      <c r="AC594">
        <f>IF(G594="GK",VLOOKUP(F594,'[1]2016GoalKeeper Stats'!$A$2:$S$109,22,FALSE),VLOOKUP(F594,'[1]2016Player Stats'!$A$2:$AB$830,22,FALSE))</f>
        <v>8</v>
      </c>
      <c r="AD594">
        <f>IF(G594="GK",VLOOKUP(F594,'[1]2016GoalKeeper Stats'!$A$2:$S$109,23,FALSE),VLOOKUP(F594,'[1]2016Player Stats'!$A$2:$AB$830,23,FALSE))</f>
        <v>1</v>
      </c>
      <c r="AE594">
        <f>IF(G594="GK",VLOOKUP(F594,'[1]2016GoalKeeper Stats'!$A$2:$S$109,24,FALSE),VLOOKUP(F594,'[1]2016Player Stats'!$A$2:$AB$830,24,FALSE))</f>
        <v>0</v>
      </c>
      <c r="AF594">
        <f>IF(G594="GK",VLOOKUP(F594,'[1]2016GoalKeeper Stats'!$A$2:$S$109,25,FALSE),VLOOKUP(F594,'[1]2016Player Stats'!$A$2:$AB$830,25,FALSE))</f>
        <v>0</v>
      </c>
      <c r="AG594">
        <f>IF(G594="GK",VLOOKUP(F594,'[1]2016GoalKeeper Stats'!$A$2:$S$109,26,FALSE),VLOOKUP(F594,'[1]2016Player Stats'!$A$2:$AB$830,26,FALSE))</f>
        <v>25</v>
      </c>
      <c r="AH594" s="51">
        <v>2016</v>
      </c>
      <c r="AI594" s="51">
        <v>34</v>
      </c>
      <c r="AJ594" s="51">
        <v>441</v>
      </c>
      <c r="AK594" s="51">
        <v>399</v>
      </c>
      <c r="AL594" s="51">
        <v>59</v>
      </c>
      <c r="AM594" s="51">
        <v>43</v>
      </c>
      <c r="AN594" s="51">
        <v>16</v>
      </c>
      <c r="AO594" s="52">
        <v>52.57</v>
      </c>
      <c r="AP594" s="52">
        <v>42.71</v>
      </c>
      <c r="AQ594" s="52">
        <v>9.85</v>
      </c>
      <c r="AR594" s="52">
        <v>6.15</v>
      </c>
      <c r="AS594" s="51">
        <v>57</v>
      </c>
      <c r="AT594" s="52">
        <v>52.28</v>
      </c>
    </row>
    <row r="595" spans="1:46" hidden="1">
      <c r="A595">
        <v>2016</v>
      </c>
      <c r="B595" t="s">
        <v>203</v>
      </c>
      <c r="C595" t="s">
        <v>203</v>
      </c>
      <c r="D595" t="s">
        <v>1720</v>
      </c>
      <c r="E595" t="s">
        <v>1721</v>
      </c>
      <c r="F595" t="str">
        <f t="shared" si="9"/>
        <v>Masato Kudo</v>
      </c>
      <c r="G595" t="s">
        <v>875</v>
      </c>
      <c r="H595" s="143">
        <v>370000</v>
      </c>
      <c r="I595" s="143">
        <v>310000</v>
      </c>
      <c r="J595" t="str">
        <f>IF(G595="GK",VLOOKUP(F595,'[1]2016GoalKeeper Stats'!$A$2:$S$109,2,FALSE),VLOOKUP(F595,'[1]2016Player Stats'!$A$2:$AB$830,2,FALSE))</f>
        <v>VAN</v>
      </c>
      <c r="K595">
        <f>IF(G595="GK",VLOOKUP(F595,'[1]2016GoalKeeper Stats'!$A$2:$S$109,4,FALSE),VLOOKUP(F595,'[1]2016Player Stats'!$A$2:$AB$830,4,FALSE))</f>
        <v>17</v>
      </c>
      <c r="L595">
        <f>IF(G595="GK",VLOOKUP(F595,'[1]2016GoalKeeper Stats'!$A$2:$S$109,5,FALSE),VLOOKUP(F595,'[1]2016Player Stats'!$A$2:$AB$830,5,FALSE))</f>
        <v>12</v>
      </c>
      <c r="M595">
        <f>IF(G595="GK",VLOOKUP(F595,'[1]2016GoalKeeper Stats'!$A$2:$S$109,6,FALSE),VLOOKUP(F595,'[1]2016Player Stats'!$A$2:$AB$830,6,FALSE))</f>
        <v>894</v>
      </c>
      <c r="N595">
        <f>IF(G595="GK",VLOOKUP(F595,'[1]2016GoalKeeper Stats'!$A$2:$S$109,7,FALSE),VLOOKUP(F595,'[1]2016Player Stats'!$A$2:$AB$830,7,FALSE))</f>
        <v>2</v>
      </c>
      <c r="O595">
        <f>IF(G595="GK",VLOOKUP(F595,'[1]2016GoalKeeper Stats'!$A$2:$S$109,8,FALSE),VLOOKUP(F595,'[1]2016Player Stats'!$A$2:$AB$830,8,FALSE))</f>
        <v>1</v>
      </c>
      <c r="P595">
        <f>IF(G595="GK",VLOOKUP(F595,'[1]2016GoalKeeper Stats'!$A$2:$S$109,9,FALSE),VLOOKUP(F595,'[1]2016Player Stats'!$A$2:$AB$830,9,FALSE))</f>
        <v>25</v>
      </c>
      <c r="Q595">
        <f>IF(G595="GK",VLOOKUP(F595,'[1]2016GoalKeeper Stats'!$A$2:$S$109,10,FALSE),VLOOKUP(F595,'[1]2016Player Stats'!$A$2:$AB$830,10,FALSE))</f>
        <v>14</v>
      </c>
      <c r="R595">
        <f>IF(G595="GK",VLOOKUP(F595,'[1]2016GoalKeeper Stats'!$A$2:$S$109,11,FALSE),VLOOKUP(F595,'[1]2016Player Stats'!$A$2:$AB$830,11,FALSE))</f>
        <v>0</v>
      </c>
      <c r="S595" t="str">
        <f>IF(G595="GK",VLOOKUP(F595,'[1]2016GoalKeeper Stats'!$A$2:$S$109,12,FALSE),VLOOKUP(F595,'[1]2016Player Stats'!$A$2:$AB$830,12,FALSE))</f>
        <v>0/0</v>
      </c>
      <c r="T595">
        <f>IF(G595="GK",VLOOKUP(F595,'[1]2016GoalKeeper Stats'!$A$2:$S$109,13,FALSE),VLOOKUP(F595,'[1]2016Player Stats'!$A$2:$AB$830,13,FALSE))</f>
        <v>2</v>
      </c>
      <c r="U595">
        <f>IF(G595="GK",VLOOKUP(F595,'[1]2016GoalKeeper Stats'!$A$2:$S$109,14,FALSE),VLOOKUP(F595,'[1]2016Player Stats'!$A$2:$AB$830,14,FALSE))</f>
        <v>0</v>
      </c>
      <c r="V595">
        <f>IF(G595="GK",VLOOKUP(F595,'[1]2016GoalKeeper Stats'!$A$2:$S$109,15,FALSE),VLOOKUP(F595,'[1]2016Player Stats'!$A$2:$AB$830,15,FALSE))</f>
        <v>0.2</v>
      </c>
      <c r="W595">
        <f>IF(G595="GK",VLOOKUP(F595,'[1]2016GoalKeeper Stats'!$A$2:$S$109,16,FALSE),VLOOKUP(F595,'[1]2016Player Stats'!$A$2:$AB$830,16,FALSE))</f>
        <v>8</v>
      </c>
      <c r="X595">
        <f>IF(G595="GK",VLOOKUP(F595,'[1]2016GoalKeeper Stats'!$A$2:$S$109,17,FALSE),VLOOKUP(F595,'[1]2016Player Stats'!$A$2:$AB$830,17,FALSE))</f>
        <v>1</v>
      </c>
      <c r="Y595">
        <f>IF(G595="GK",VLOOKUP(F595,'[1]2016GoalKeeper Stats'!$A$2:$S$109,18,FALSE),VLOOKUP(F595,'[1]2016Player Stats'!$A$2:$AB$830,18,FALSE))</f>
        <v>1</v>
      </c>
      <c r="Z595">
        <f>IF(G595="GK",VLOOKUP(F595,'[1]2016GoalKeeper Stats'!$A$2:$S$109,19,FALSE),VLOOKUP(F595,'[1]2016Player Stats'!$A$2:$AB$830,19,FALSE))</f>
        <v>0</v>
      </c>
      <c r="AA595">
        <f>IF(G595="GK",VLOOKUP(F595,'[1]2016GoalKeeper Stats'!$A$2:$S$109,20,FALSE),VLOOKUP(F595,'[1]2016Player Stats'!$A$2:$AB$830,20,FALSE))</f>
        <v>0.1</v>
      </c>
      <c r="AB595">
        <f>IF(G595="GK",VLOOKUP(F595,'[1]2016GoalKeeper Stats'!$A$2:$S$109,21,FALSE),VLOOKUP(F595,'[1]2016Player Stats'!$A$2:$AB$830,21,FALSE))</f>
        <v>12</v>
      </c>
      <c r="AC595">
        <f>IF(G595="GK",VLOOKUP(F595,'[1]2016GoalKeeper Stats'!$A$2:$S$109,22,FALSE),VLOOKUP(F595,'[1]2016Player Stats'!$A$2:$AB$830,22,FALSE))</f>
        <v>8</v>
      </c>
      <c r="AD595">
        <f>IF(G595="GK",VLOOKUP(F595,'[1]2016GoalKeeper Stats'!$A$2:$S$109,23,FALSE),VLOOKUP(F595,'[1]2016Player Stats'!$A$2:$AB$830,23,FALSE))</f>
        <v>11</v>
      </c>
      <c r="AE595">
        <f>IF(G595="GK",VLOOKUP(F595,'[1]2016GoalKeeper Stats'!$A$2:$S$109,24,FALSE),VLOOKUP(F595,'[1]2016Player Stats'!$A$2:$AB$830,24,FALSE))</f>
        <v>0</v>
      </c>
      <c r="AF595">
        <f>IF(G595="GK",VLOOKUP(F595,'[1]2016GoalKeeper Stats'!$A$2:$S$109,25,FALSE),VLOOKUP(F595,'[1]2016Player Stats'!$A$2:$AB$830,25,FALSE))</f>
        <v>0</v>
      </c>
      <c r="AG595">
        <f>IF(G595="GK",VLOOKUP(F595,'[1]2016GoalKeeper Stats'!$A$2:$S$109,26,FALSE),VLOOKUP(F595,'[1]2016Player Stats'!$A$2:$AB$830,26,FALSE))</f>
        <v>56</v>
      </c>
      <c r="AH595" s="51">
        <v>2016</v>
      </c>
      <c r="AI595" s="51">
        <v>34</v>
      </c>
      <c r="AJ595" s="51">
        <v>429</v>
      </c>
      <c r="AK595" s="51">
        <v>513</v>
      </c>
      <c r="AL595" s="51">
        <v>42</v>
      </c>
      <c r="AM595" s="51">
        <v>52</v>
      </c>
      <c r="AN595" s="51">
        <v>-10</v>
      </c>
      <c r="AO595" s="52">
        <v>41.34</v>
      </c>
      <c r="AP595" s="52">
        <v>53.2</v>
      </c>
      <c r="AQ595" s="52">
        <v>-11.86</v>
      </c>
      <c r="AR595" s="52">
        <v>1.86</v>
      </c>
      <c r="AS595" s="51">
        <v>39</v>
      </c>
      <c r="AT595" s="52">
        <v>39.340000000000003</v>
      </c>
    </row>
    <row r="596" spans="1:46" hidden="1">
      <c r="A596">
        <v>2016</v>
      </c>
      <c r="B596" t="s">
        <v>199</v>
      </c>
      <c r="C596" t="s">
        <v>199</v>
      </c>
      <c r="D596" t="s">
        <v>1001</v>
      </c>
      <c r="E596" t="s">
        <v>1002</v>
      </c>
      <c r="F596" t="str">
        <f t="shared" si="9"/>
        <v>Ricardo Clark</v>
      </c>
      <c r="G596" t="s">
        <v>860</v>
      </c>
      <c r="H596" s="143">
        <v>356700</v>
      </c>
      <c r="I596" s="143">
        <v>319200</v>
      </c>
      <c r="J596" t="str">
        <f>IF(G596="GK",VLOOKUP(F596,'[1]2016GoalKeeper Stats'!$A$2:$S$109,2,FALSE),VLOOKUP(F596,'[1]2016Player Stats'!$A$2:$AB$830,2,FALSE))</f>
        <v>HOU</v>
      </c>
      <c r="K596">
        <f>IF(G596="GK",VLOOKUP(F596,'[1]2016GoalKeeper Stats'!$A$2:$S$109,4,FALSE),VLOOKUP(F596,'[1]2016Player Stats'!$A$2:$AB$830,4,FALSE))</f>
        <v>32</v>
      </c>
      <c r="L596">
        <f>IF(G596="GK",VLOOKUP(F596,'[1]2016GoalKeeper Stats'!$A$2:$S$109,5,FALSE),VLOOKUP(F596,'[1]2016Player Stats'!$A$2:$AB$830,5,FALSE))</f>
        <v>29</v>
      </c>
      <c r="M596">
        <f>IF(G596="GK",VLOOKUP(F596,'[1]2016GoalKeeper Stats'!$A$2:$S$109,6,FALSE),VLOOKUP(F596,'[1]2016Player Stats'!$A$2:$AB$830,6,FALSE))</f>
        <v>2551</v>
      </c>
      <c r="N596">
        <f>IF(G596="GK",VLOOKUP(F596,'[1]2016GoalKeeper Stats'!$A$2:$S$109,7,FALSE),VLOOKUP(F596,'[1]2016Player Stats'!$A$2:$AB$830,7,FALSE))</f>
        <v>4</v>
      </c>
      <c r="O596">
        <f>IF(G596="GK",VLOOKUP(F596,'[1]2016GoalKeeper Stats'!$A$2:$S$109,8,FALSE),VLOOKUP(F596,'[1]2016Player Stats'!$A$2:$AB$830,8,FALSE))</f>
        <v>4</v>
      </c>
      <c r="P596">
        <f>IF(G596="GK",VLOOKUP(F596,'[1]2016GoalKeeper Stats'!$A$2:$S$109,9,FALSE),VLOOKUP(F596,'[1]2016Player Stats'!$A$2:$AB$830,9,FALSE))</f>
        <v>43</v>
      </c>
      <c r="Q596">
        <f>IF(G596="GK",VLOOKUP(F596,'[1]2016GoalKeeper Stats'!$A$2:$S$109,10,FALSE),VLOOKUP(F596,'[1]2016Player Stats'!$A$2:$AB$830,10,FALSE))</f>
        <v>13</v>
      </c>
      <c r="R596">
        <f>IF(G596="GK",VLOOKUP(F596,'[1]2016GoalKeeper Stats'!$A$2:$S$109,11,FALSE),VLOOKUP(F596,'[1]2016Player Stats'!$A$2:$AB$830,11,FALSE))</f>
        <v>0</v>
      </c>
      <c r="S596" t="str">
        <f>IF(G596="GK",VLOOKUP(F596,'[1]2016GoalKeeper Stats'!$A$2:$S$109,12,FALSE),VLOOKUP(F596,'[1]2016Player Stats'!$A$2:$AB$830,12,FALSE))</f>
        <v>0/0</v>
      </c>
      <c r="T596">
        <f>IF(G596="GK",VLOOKUP(F596,'[1]2016GoalKeeper Stats'!$A$2:$S$109,13,FALSE),VLOOKUP(F596,'[1]2016Player Stats'!$A$2:$AB$830,13,FALSE))</f>
        <v>1</v>
      </c>
      <c r="U596">
        <f>IF(G596="GK",VLOOKUP(F596,'[1]2016GoalKeeper Stats'!$A$2:$S$109,14,FALSE),VLOOKUP(F596,'[1]2016Player Stats'!$A$2:$AB$830,14,FALSE))</f>
        <v>3</v>
      </c>
      <c r="V596">
        <f>IF(G596="GK",VLOOKUP(F596,'[1]2016GoalKeeper Stats'!$A$2:$S$109,15,FALSE),VLOOKUP(F596,'[1]2016Player Stats'!$A$2:$AB$830,15,FALSE))</f>
        <v>0.14000000000000001</v>
      </c>
      <c r="W596">
        <f>IF(G596="GK",VLOOKUP(F596,'[1]2016GoalKeeper Stats'!$A$2:$S$109,16,FALSE),VLOOKUP(F596,'[1]2016Player Stats'!$A$2:$AB$830,16,FALSE))</f>
        <v>9.3000000000000007</v>
      </c>
      <c r="X596">
        <f>IF(G596="GK",VLOOKUP(F596,'[1]2016GoalKeeper Stats'!$A$2:$S$109,17,FALSE),VLOOKUP(F596,'[1]2016Player Stats'!$A$2:$AB$830,17,FALSE))</f>
        <v>1</v>
      </c>
      <c r="Y596">
        <f>IF(G596="GK",VLOOKUP(F596,'[1]2016GoalKeeper Stats'!$A$2:$S$109,18,FALSE),VLOOKUP(F596,'[1]2016Player Stats'!$A$2:$AB$830,18,FALSE))</f>
        <v>3</v>
      </c>
      <c r="Z596">
        <f>IF(G596="GK",VLOOKUP(F596,'[1]2016GoalKeeper Stats'!$A$2:$S$109,19,FALSE),VLOOKUP(F596,'[1]2016Player Stats'!$A$2:$AB$830,19,FALSE))</f>
        <v>1</v>
      </c>
      <c r="AA596">
        <f>IF(G596="GK",VLOOKUP(F596,'[1]2016GoalKeeper Stats'!$A$2:$S$109,20,FALSE),VLOOKUP(F596,'[1]2016Player Stats'!$A$2:$AB$830,20,FALSE))</f>
        <v>0.14000000000000001</v>
      </c>
      <c r="AB596">
        <f>IF(G596="GK",VLOOKUP(F596,'[1]2016GoalKeeper Stats'!$A$2:$S$109,21,FALSE),VLOOKUP(F596,'[1]2016Player Stats'!$A$2:$AB$830,21,FALSE))</f>
        <v>51</v>
      </c>
      <c r="AC596">
        <f>IF(G596="GK",VLOOKUP(F596,'[1]2016GoalKeeper Stats'!$A$2:$S$109,22,FALSE),VLOOKUP(F596,'[1]2016Player Stats'!$A$2:$AB$830,22,FALSE))</f>
        <v>27</v>
      </c>
      <c r="AD596">
        <f>IF(G596="GK",VLOOKUP(F596,'[1]2016GoalKeeper Stats'!$A$2:$S$109,23,FALSE),VLOOKUP(F596,'[1]2016Player Stats'!$A$2:$AB$830,23,FALSE))</f>
        <v>1</v>
      </c>
      <c r="AE596">
        <f>IF(G596="GK",VLOOKUP(F596,'[1]2016GoalKeeper Stats'!$A$2:$S$109,24,FALSE),VLOOKUP(F596,'[1]2016Player Stats'!$A$2:$AB$830,24,FALSE))</f>
        <v>4</v>
      </c>
      <c r="AF596">
        <f>IF(G596="GK",VLOOKUP(F596,'[1]2016GoalKeeper Stats'!$A$2:$S$109,25,FALSE),VLOOKUP(F596,'[1]2016Player Stats'!$A$2:$AB$830,25,FALSE))</f>
        <v>0</v>
      </c>
      <c r="AG596">
        <f>IF(G596="GK",VLOOKUP(F596,'[1]2016GoalKeeper Stats'!$A$2:$S$109,26,FALSE),VLOOKUP(F596,'[1]2016Player Stats'!$A$2:$AB$830,26,FALSE))</f>
        <v>30.23</v>
      </c>
      <c r="AH596" s="51">
        <v>2016</v>
      </c>
      <c r="AI596" s="51">
        <v>34</v>
      </c>
      <c r="AJ596" s="51">
        <v>424</v>
      </c>
      <c r="AK596" s="51">
        <v>444</v>
      </c>
      <c r="AL596" s="51">
        <v>38</v>
      </c>
      <c r="AM596" s="51">
        <v>45</v>
      </c>
      <c r="AN596" s="51">
        <v>-7</v>
      </c>
      <c r="AO596" s="52">
        <v>38.71</v>
      </c>
      <c r="AP596" s="52">
        <v>48.69</v>
      </c>
      <c r="AQ596" s="52">
        <v>-9.98</v>
      </c>
      <c r="AR596" s="52">
        <v>2.98</v>
      </c>
      <c r="AS596" s="51">
        <v>34</v>
      </c>
      <c r="AT596" s="52">
        <v>39.21</v>
      </c>
    </row>
    <row r="597" spans="1:46" hidden="1">
      <c r="A597">
        <v>2016</v>
      </c>
      <c r="B597" t="s">
        <v>924</v>
      </c>
      <c r="C597" t="s">
        <v>924</v>
      </c>
      <c r="D597" t="s">
        <v>969</v>
      </c>
      <c r="E597" t="s">
        <v>970</v>
      </c>
      <c r="F597" t="str">
        <f t="shared" si="9"/>
        <v>Brad Davis</v>
      </c>
      <c r="G597" t="s">
        <v>860</v>
      </c>
      <c r="H597" s="143">
        <v>355000</v>
      </c>
      <c r="I597" s="143">
        <v>355000</v>
      </c>
      <c r="J597" t="str">
        <f>IF(G597="GK",VLOOKUP(F597,'[1]2016GoalKeeper Stats'!$A$2:$S$109,2,FALSE),VLOOKUP(F597,'[1]2016Player Stats'!$A$2:$AB$830,2,FALSE))</f>
        <v>SKC</v>
      </c>
      <c r="K597">
        <f>IF(G597="GK",VLOOKUP(F597,'[1]2016GoalKeeper Stats'!$A$2:$S$109,4,FALSE),VLOOKUP(F597,'[1]2016Player Stats'!$A$2:$AB$830,4,FALSE))</f>
        <v>24</v>
      </c>
      <c r="L597">
        <f>IF(G597="GK",VLOOKUP(F597,'[1]2016GoalKeeper Stats'!$A$2:$S$109,5,FALSE),VLOOKUP(F597,'[1]2016Player Stats'!$A$2:$AB$830,5,FALSE))</f>
        <v>14</v>
      </c>
      <c r="M597">
        <f>IF(G597="GK",VLOOKUP(F597,'[1]2016GoalKeeper Stats'!$A$2:$S$109,6,FALSE),VLOOKUP(F597,'[1]2016Player Stats'!$A$2:$AB$830,6,FALSE))</f>
        <v>1300</v>
      </c>
      <c r="N597">
        <f>IF(G597="GK",VLOOKUP(F597,'[1]2016GoalKeeper Stats'!$A$2:$S$109,7,FALSE),VLOOKUP(F597,'[1]2016Player Stats'!$A$2:$AB$830,7,FALSE))</f>
        <v>2</v>
      </c>
      <c r="O597">
        <f>IF(G597="GK",VLOOKUP(F597,'[1]2016GoalKeeper Stats'!$A$2:$S$109,8,FALSE),VLOOKUP(F597,'[1]2016Player Stats'!$A$2:$AB$830,8,FALSE))</f>
        <v>1</v>
      </c>
      <c r="P597">
        <f>IF(G597="GK",VLOOKUP(F597,'[1]2016GoalKeeper Stats'!$A$2:$S$109,9,FALSE),VLOOKUP(F597,'[1]2016Player Stats'!$A$2:$AB$830,9,FALSE))</f>
        <v>34</v>
      </c>
      <c r="Q597">
        <f>IF(G597="GK",VLOOKUP(F597,'[1]2016GoalKeeper Stats'!$A$2:$S$109,10,FALSE),VLOOKUP(F597,'[1]2016Player Stats'!$A$2:$AB$830,10,FALSE))</f>
        <v>11</v>
      </c>
      <c r="R597">
        <f>IF(G597="GK",VLOOKUP(F597,'[1]2016GoalKeeper Stats'!$A$2:$S$109,11,FALSE),VLOOKUP(F597,'[1]2016Player Stats'!$A$2:$AB$830,11,FALSE))</f>
        <v>1</v>
      </c>
      <c r="S597" t="str">
        <f>IF(G597="GK",VLOOKUP(F597,'[1]2016GoalKeeper Stats'!$A$2:$S$109,12,FALSE),VLOOKUP(F597,'[1]2016Player Stats'!$A$2:$AB$830,12,FALSE))</f>
        <v>0/0</v>
      </c>
      <c r="T597">
        <f>IF(G597="GK",VLOOKUP(F597,'[1]2016GoalKeeper Stats'!$A$2:$S$109,13,FALSE),VLOOKUP(F597,'[1]2016Player Stats'!$A$2:$AB$830,13,FALSE))</f>
        <v>2</v>
      </c>
      <c r="U597">
        <f>IF(G597="GK",VLOOKUP(F597,'[1]2016GoalKeeper Stats'!$A$2:$S$109,14,FALSE),VLOOKUP(F597,'[1]2016Player Stats'!$A$2:$AB$830,14,FALSE))</f>
        <v>0</v>
      </c>
      <c r="V597">
        <f>IF(G597="GK",VLOOKUP(F597,'[1]2016GoalKeeper Stats'!$A$2:$S$109,15,FALSE),VLOOKUP(F597,'[1]2016Player Stats'!$A$2:$AB$830,15,FALSE))</f>
        <v>0.14000000000000001</v>
      </c>
      <c r="W597">
        <f>IF(G597="GK",VLOOKUP(F597,'[1]2016GoalKeeper Stats'!$A$2:$S$109,16,FALSE),VLOOKUP(F597,'[1]2016Player Stats'!$A$2:$AB$830,16,FALSE))</f>
        <v>5.9</v>
      </c>
      <c r="X597">
        <f>IF(G597="GK",VLOOKUP(F597,'[1]2016GoalKeeper Stats'!$A$2:$S$109,17,FALSE),VLOOKUP(F597,'[1]2016Player Stats'!$A$2:$AB$830,17,FALSE))</f>
        <v>0</v>
      </c>
      <c r="Y597">
        <f>IF(G597="GK",VLOOKUP(F597,'[1]2016GoalKeeper Stats'!$A$2:$S$109,18,FALSE),VLOOKUP(F597,'[1]2016Player Stats'!$A$2:$AB$830,18,FALSE))</f>
        <v>0</v>
      </c>
      <c r="Z597">
        <f>IF(G597="GK",VLOOKUP(F597,'[1]2016GoalKeeper Stats'!$A$2:$S$109,19,FALSE),VLOOKUP(F597,'[1]2016Player Stats'!$A$2:$AB$830,19,FALSE))</f>
        <v>1</v>
      </c>
      <c r="AA597">
        <f>IF(G597="GK",VLOOKUP(F597,'[1]2016GoalKeeper Stats'!$A$2:$S$109,20,FALSE),VLOOKUP(F597,'[1]2016Player Stats'!$A$2:$AB$830,20,FALSE))</f>
        <v>7.0000000000000007E-2</v>
      </c>
      <c r="AB597">
        <f>IF(G597="GK",VLOOKUP(F597,'[1]2016GoalKeeper Stats'!$A$2:$S$109,21,FALSE),VLOOKUP(F597,'[1]2016Player Stats'!$A$2:$AB$830,21,FALSE))</f>
        <v>10</v>
      </c>
      <c r="AC597">
        <f>IF(G597="GK",VLOOKUP(F597,'[1]2016GoalKeeper Stats'!$A$2:$S$109,22,FALSE),VLOOKUP(F597,'[1]2016Player Stats'!$A$2:$AB$830,22,FALSE))</f>
        <v>27</v>
      </c>
      <c r="AD597">
        <f>IF(G597="GK",VLOOKUP(F597,'[1]2016GoalKeeper Stats'!$A$2:$S$109,23,FALSE),VLOOKUP(F597,'[1]2016Player Stats'!$A$2:$AB$830,23,FALSE))</f>
        <v>5</v>
      </c>
      <c r="AE597">
        <f>IF(G597="GK",VLOOKUP(F597,'[1]2016GoalKeeper Stats'!$A$2:$S$109,24,FALSE),VLOOKUP(F597,'[1]2016Player Stats'!$A$2:$AB$830,24,FALSE))</f>
        <v>0</v>
      </c>
      <c r="AF597">
        <f>IF(G597="GK",VLOOKUP(F597,'[1]2016GoalKeeper Stats'!$A$2:$S$109,25,FALSE),VLOOKUP(F597,'[1]2016Player Stats'!$A$2:$AB$830,25,FALSE))</f>
        <v>0</v>
      </c>
      <c r="AG597">
        <f>IF(G597="GK",VLOOKUP(F597,'[1]2016GoalKeeper Stats'!$A$2:$S$109,26,FALSE),VLOOKUP(F597,'[1]2016Player Stats'!$A$2:$AB$830,26,FALSE))</f>
        <v>32.35</v>
      </c>
      <c r="AH597" s="51">
        <v>2016</v>
      </c>
      <c r="AI597" s="51">
        <v>34</v>
      </c>
      <c r="AJ597" s="51">
        <v>478</v>
      </c>
      <c r="AK597" s="51">
        <v>323</v>
      </c>
      <c r="AL597" s="51">
        <v>42</v>
      </c>
      <c r="AM597" s="51">
        <v>38</v>
      </c>
      <c r="AN597" s="51">
        <v>4</v>
      </c>
      <c r="AO597" s="52">
        <v>46.12</v>
      </c>
      <c r="AP597" s="52">
        <v>37.799999999999997</v>
      </c>
      <c r="AQ597" s="52">
        <v>8.32</v>
      </c>
      <c r="AR597" s="52">
        <v>-4.32</v>
      </c>
      <c r="AS597" s="51">
        <v>47</v>
      </c>
      <c r="AT597" s="52">
        <v>51.54</v>
      </c>
    </row>
    <row r="598" spans="1:46" hidden="1">
      <c r="A598">
        <v>2016</v>
      </c>
      <c r="B598" t="s">
        <v>203</v>
      </c>
      <c r="C598" t="s">
        <v>203</v>
      </c>
      <c r="D598" t="s">
        <v>1120</v>
      </c>
      <c r="E598" t="s">
        <v>1404</v>
      </c>
      <c r="F598" t="str">
        <f t="shared" si="9"/>
        <v>Cristian Techera</v>
      </c>
      <c r="G598" t="s">
        <v>860</v>
      </c>
      <c r="H598" s="143">
        <v>345000</v>
      </c>
      <c r="I598" s="143">
        <v>320000</v>
      </c>
      <c r="J598" t="str">
        <f>IF(G598="GK",VLOOKUP(F598,'[1]2016GoalKeeper Stats'!$A$2:$S$109,2,FALSE),VLOOKUP(F598,'[1]2016Player Stats'!$A$2:$AB$830,2,FALSE))</f>
        <v>VAN</v>
      </c>
      <c r="K598">
        <f>IF(G598="GK",VLOOKUP(F598,'[1]2016GoalKeeper Stats'!$A$2:$S$109,4,FALSE),VLOOKUP(F598,'[1]2016Player Stats'!$A$2:$AB$830,4,FALSE))</f>
        <v>29</v>
      </c>
      <c r="L598">
        <f>IF(G598="GK",VLOOKUP(F598,'[1]2016GoalKeeper Stats'!$A$2:$S$109,5,FALSE),VLOOKUP(F598,'[1]2016Player Stats'!$A$2:$AB$830,5,FALSE))</f>
        <v>19</v>
      </c>
      <c r="M598">
        <f>IF(G598="GK",VLOOKUP(F598,'[1]2016GoalKeeper Stats'!$A$2:$S$109,6,FALSE),VLOOKUP(F598,'[1]2016Player Stats'!$A$2:$AB$830,6,FALSE))</f>
        <v>1584</v>
      </c>
      <c r="N598">
        <f>IF(G598="GK",VLOOKUP(F598,'[1]2016GoalKeeper Stats'!$A$2:$S$109,7,FALSE),VLOOKUP(F598,'[1]2016Player Stats'!$A$2:$AB$830,7,FALSE))</f>
        <v>2</v>
      </c>
      <c r="O598">
        <f>IF(G598="GK",VLOOKUP(F598,'[1]2016GoalKeeper Stats'!$A$2:$S$109,8,FALSE),VLOOKUP(F598,'[1]2016Player Stats'!$A$2:$AB$830,8,FALSE))</f>
        <v>2</v>
      </c>
      <c r="P598">
        <f>IF(G598="GK",VLOOKUP(F598,'[1]2016GoalKeeper Stats'!$A$2:$S$109,9,FALSE),VLOOKUP(F598,'[1]2016Player Stats'!$A$2:$AB$830,9,FALSE))</f>
        <v>43</v>
      </c>
      <c r="Q598">
        <f>IF(G598="GK",VLOOKUP(F598,'[1]2016GoalKeeper Stats'!$A$2:$S$109,10,FALSE),VLOOKUP(F598,'[1]2016Player Stats'!$A$2:$AB$830,10,FALSE))</f>
        <v>17</v>
      </c>
      <c r="R598">
        <f>IF(G598="GK",VLOOKUP(F598,'[1]2016GoalKeeper Stats'!$A$2:$S$109,11,FALSE),VLOOKUP(F598,'[1]2016Player Stats'!$A$2:$AB$830,11,FALSE))</f>
        <v>0</v>
      </c>
      <c r="S598">
        <f>IF(G598="GK",VLOOKUP(F598,'[1]2016GoalKeeper Stats'!$A$2:$S$109,12,FALSE),VLOOKUP(F598,'[1]2016Player Stats'!$A$2:$AB$830,12,FALSE))</f>
        <v>44197</v>
      </c>
      <c r="T598">
        <f>IF(G598="GK",VLOOKUP(F598,'[1]2016GoalKeeper Stats'!$A$2:$S$109,13,FALSE),VLOOKUP(F598,'[1]2016Player Stats'!$A$2:$AB$830,13,FALSE))</f>
        <v>2</v>
      </c>
      <c r="U598">
        <f>IF(G598="GK",VLOOKUP(F598,'[1]2016GoalKeeper Stats'!$A$2:$S$109,14,FALSE),VLOOKUP(F598,'[1]2016Player Stats'!$A$2:$AB$830,14,FALSE))</f>
        <v>0</v>
      </c>
      <c r="V598">
        <f>IF(G598="GK",VLOOKUP(F598,'[1]2016GoalKeeper Stats'!$A$2:$S$109,15,FALSE),VLOOKUP(F598,'[1]2016Player Stats'!$A$2:$AB$830,15,FALSE))</f>
        <v>0.11</v>
      </c>
      <c r="W598">
        <f>IF(G598="GK",VLOOKUP(F598,'[1]2016GoalKeeper Stats'!$A$2:$S$109,16,FALSE),VLOOKUP(F598,'[1]2016Player Stats'!$A$2:$AB$830,16,FALSE))</f>
        <v>4.7</v>
      </c>
      <c r="X598">
        <f>IF(G598="GK",VLOOKUP(F598,'[1]2016GoalKeeper Stats'!$A$2:$S$109,17,FALSE),VLOOKUP(F598,'[1]2016Player Stats'!$A$2:$AB$830,17,FALSE))</f>
        <v>0</v>
      </c>
      <c r="Y598">
        <f>IF(G598="GK",VLOOKUP(F598,'[1]2016GoalKeeper Stats'!$A$2:$S$109,18,FALSE),VLOOKUP(F598,'[1]2016Player Stats'!$A$2:$AB$830,18,FALSE))</f>
        <v>2</v>
      </c>
      <c r="Z598">
        <f>IF(G598="GK",VLOOKUP(F598,'[1]2016GoalKeeper Stats'!$A$2:$S$109,19,FALSE),VLOOKUP(F598,'[1]2016Player Stats'!$A$2:$AB$830,19,FALSE))</f>
        <v>0</v>
      </c>
      <c r="AA598">
        <f>IF(G598="GK",VLOOKUP(F598,'[1]2016GoalKeeper Stats'!$A$2:$S$109,20,FALSE),VLOOKUP(F598,'[1]2016Player Stats'!$A$2:$AB$830,20,FALSE))</f>
        <v>0.11</v>
      </c>
      <c r="AB598">
        <f>IF(G598="GK",VLOOKUP(F598,'[1]2016GoalKeeper Stats'!$A$2:$S$109,21,FALSE),VLOOKUP(F598,'[1]2016Player Stats'!$A$2:$AB$830,21,FALSE))</f>
        <v>13</v>
      </c>
      <c r="AC598">
        <f>IF(G598="GK",VLOOKUP(F598,'[1]2016GoalKeeper Stats'!$A$2:$S$109,22,FALSE),VLOOKUP(F598,'[1]2016Player Stats'!$A$2:$AB$830,22,FALSE))</f>
        <v>29</v>
      </c>
      <c r="AD598">
        <f>IF(G598="GK",VLOOKUP(F598,'[1]2016GoalKeeper Stats'!$A$2:$S$109,23,FALSE),VLOOKUP(F598,'[1]2016Player Stats'!$A$2:$AB$830,23,FALSE))</f>
        <v>3</v>
      </c>
      <c r="AE598">
        <f>IF(G598="GK",VLOOKUP(F598,'[1]2016GoalKeeper Stats'!$A$2:$S$109,24,FALSE),VLOOKUP(F598,'[1]2016Player Stats'!$A$2:$AB$830,24,FALSE))</f>
        <v>3</v>
      </c>
      <c r="AF598">
        <f>IF(G598="GK",VLOOKUP(F598,'[1]2016GoalKeeper Stats'!$A$2:$S$109,25,FALSE),VLOOKUP(F598,'[1]2016Player Stats'!$A$2:$AB$830,25,FALSE))</f>
        <v>0</v>
      </c>
      <c r="AG598">
        <f>IF(G598="GK",VLOOKUP(F598,'[1]2016GoalKeeper Stats'!$A$2:$S$109,26,FALSE),VLOOKUP(F598,'[1]2016Player Stats'!$A$2:$AB$830,26,FALSE))</f>
        <v>39.53</v>
      </c>
      <c r="AH598" s="51">
        <v>2016</v>
      </c>
      <c r="AI598" s="51">
        <v>34</v>
      </c>
      <c r="AJ598" s="51">
        <v>429</v>
      </c>
      <c r="AK598" s="51">
        <v>513</v>
      </c>
      <c r="AL598" s="51">
        <v>42</v>
      </c>
      <c r="AM598" s="51">
        <v>52</v>
      </c>
      <c r="AN598" s="51">
        <v>-10</v>
      </c>
      <c r="AO598" s="52">
        <v>41.34</v>
      </c>
      <c r="AP598" s="52">
        <v>53.2</v>
      </c>
      <c r="AQ598" s="52">
        <v>-11.86</v>
      </c>
      <c r="AR598" s="52">
        <v>1.86</v>
      </c>
      <c r="AS598" s="51">
        <v>39</v>
      </c>
      <c r="AT598" s="52">
        <v>39.340000000000003</v>
      </c>
    </row>
    <row r="599" spans="1:46" hidden="1">
      <c r="A599">
        <v>2016</v>
      </c>
      <c r="B599" t="s">
        <v>896</v>
      </c>
      <c r="C599" t="s">
        <v>896</v>
      </c>
      <c r="D599" t="s">
        <v>998</v>
      </c>
      <c r="E599" t="s">
        <v>999</v>
      </c>
      <c r="F599" t="str">
        <f t="shared" si="9"/>
        <v>Clarence Goodson</v>
      </c>
      <c r="G599" t="s">
        <v>893</v>
      </c>
      <c r="H599" s="143">
        <v>342000</v>
      </c>
      <c r="I599" s="143">
        <v>315000</v>
      </c>
      <c r="J599" t="str">
        <f>IF(G599="GK",VLOOKUP(F599,'[1]2016GoalKeeper Stats'!$A$2:$S$109,2,FALSE),VLOOKUP(F599,'[1]2016Player Stats'!$A$2:$AB$830,2,FALSE))</f>
        <v xml:space="preserve">SJ </v>
      </c>
      <c r="K599">
        <f>IF(G599="GK",VLOOKUP(F599,'[1]2016GoalKeeper Stats'!$A$2:$S$109,4,FALSE),VLOOKUP(F599,'[1]2016Player Stats'!$A$2:$AB$830,4,FALSE))</f>
        <v>2</v>
      </c>
      <c r="L599">
        <f>IF(G599="GK",VLOOKUP(F599,'[1]2016GoalKeeper Stats'!$A$2:$S$109,5,FALSE),VLOOKUP(F599,'[1]2016Player Stats'!$A$2:$AB$830,5,FALSE))</f>
        <v>2</v>
      </c>
      <c r="M599">
        <f>IF(G599="GK",VLOOKUP(F599,'[1]2016GoalKeeper Stats'!$A$2:$S$109,6,FALSE),VLOOKUP(F599,'[1]2016Player Stats'!$A$2:$AB$830,6,FALSE))</f>
        <v>180</v>
      </c>
      <c r="N599">
        <f>IF(G599="GK",VLOOKUP(F599,'[1]2016GoalKeeper Stats'!$A$2:$S$109,7,FALSE),VLOOKUP(F599,'[1]2016Player Stats'!$A$2:$AB$830,7,FALSE))</f>
        <v>0</v>
      </c>
      <c r="O599">
        <f>IF(G599="GK",VLOOKUP(F599,'[1]2016GoalKeeper Stats'!$A$2:$S$109,8,FALSE),VLOOKUP(F599,'[1]2016Player Stats'!$A$2:$AB$830,8,FALSE))</f>
        <v>0</v>
      </c>
      <c r="P599">
        <f>IF(G599="GK",VLOOKUP(F599,'[1]2016GoalKeeper Stats'!$A$2:$S$109,9,FALSE),VLOOKUP(F599,'[1]2016Player Stats'!$A$2:$AB$830,9,FALSE))</f>
        <v>1</v>
      </c>
      <c r="Q599">
        <f>IF(G599="GK",VLOOKUP(F599,'[1]2016GoalKeeper Stats'!$A$2:$S$109,10,FALSE),VLOOKUP(F599,'[1]2016Player Stats'!$A$2:$AB$830,10,FALSE))</f>
        <v>0</v>
      </c>
      <c r="R599">
        <f>IF(G599="GK",VLOOKUP(F599,'[1]2016GoalKeeper Stats'!$A$2:$S$109,11,FALSE),VLOOKUP(F599,'[1]2016Player Stats'!$A$2:$AB$830,11,FALSE))</f>
        <v>0</v>
      </c>
      <c r="S599" t="str">
        <f>IF(G599="GK",VLOOKUP(F599,'[1]2016GoalKeeper Stats'!$A$2:$S$109,12,FALSE),VLOOKUP(F599,'[1]2016Player Stats'!$A$2:$AB$830,12,FALSE))</f>
        <v>0/0</v>
      </c>
      <c r="T599">
        <f>IF(G599="GK",VLOOKUP(F599,'[1]2016GoalKeeper Stats'!$A$2:$S$109,13,FALSE),VLOOKUP(F599,'[1]2016Player Stats'!$A$2:$AB$830,13,FALSE))</f>
        <v>0</v>
      </c>
      <c r="U599">
        <f>IF(G599="GK",VLOOKUP(F599,'[1]2016GoalKeeper Stats'!$A$2:$S$109,14,FALSE),VLOOKUP(F599,'[1]2016Player Stats'!$A$2:$AB$830,14,FALSE))</f>
        <v>0</v>
      </c>
      <c r="V599">
        <f>IF(G599="GK",VLOOKUP(F599,'[1]2016GoalKeeper Stats'!$A$2:$S$109,15,FALSE),VLOOKUP(F599,'[1]2016Player Stats'!$A$2:$AB$830,15,FALSE))</f>
        <v>0</v>
      </c>
      <c r="W599">
        <f>IF(G599="GK",VLOOKUP(F599,'[1]2016GoalKeeper Stats'!$A$2:$S$109,16,FALSE),VLOOKUP(F599,'[1]2016Player Stats'!$A$2:$AB$830,16,FALSE))</f>
        <v>0</v>
      </c>
      <c r="X599">
        <f>IF(G599="GK",VLOOKUP(F599,'[1]2016GoalKeeper Stats'!$A$2:$S$109,17,FALSE),VLOOKUP(F599,'[1]2016Player Stats'!$A$2:$AB$830,17,FALSE))</f>
        <v>0</v>
      </c>
      <c r="Y599">
        <f>IF(G599="GK",VLOOKUP(F599,'[1]2016GoalKeeper Stats'!$A$2:$S$109,18,FALSE),VLOOKUP(F599,'[1]2016Player Stats'!$A$2:$AB$830,18,FALSE))</f>
        <v>0</v>
      </c>
      <c r="Z599">
        <f>IF(G599="GK",VLOOKUP(F599,'[1]2016GoalKeeper Stats'!$A$2:$S$109,19,FALSE),VLOOKUP(F599,'[1]2016Player Stats'!$A$2:$AB$830,19,FALSE))</f>
        <v>0</v>
      </c>
      <c r="AA599">
        <f>IF(G599="GK",VLOOKUP(F599,'[1]2016GoalKeeper Stats'!$A$2:$S$109,20,FALSE),VLOOKUP(F599,'[1]2016Player Stats'!$A$2:$AB$830,20,FALSE))</f>
        <v>0</v>
      </c>
      <c r="AB599">
        <f>IF(G599="GK",VLOOKUP(F599,'[1]2016GoalKeeper Stats'!$A$2:$S$109,21,FALSE),VLOOKUP(F599,'[1]2016Player Stats'!$A$2:$AB$830,21,FALSE))</f>
        <v>3</v>
      </c>
      <c r="AC599">
        <f>IF(G599="GK",VLOOKUP(F599,'[1]2016GoalKeeper Stats'!$A$2:$S$109,22,FALSE),VLOOKUP(F599,'[1]2016Player Stats'!$A$2:$AB$830,22,FALSE))</f>
        <v>1</v>
      </c>
      <c r="AD599">
        <f>IF(G599="GK",VLOOKUP(F599,'[1]2016GoalKeeper Stats'!$A$2:$S$109,23,FALSE),VLOOKUP(F599,'[1]2016Player Stats'!$A$2:$AB$830,23,FALSE))</f>
        <v>0</v>
      </c>
      <c r="AE599">
        <f>IF(G599="GK",VLOOKUP(F599,'[1]2016GoalKeeper Stats'!$A$2:$S$109,24,FALSE),VLOOKUP(F599,'[1]2016Player Stats'!$A$2:$AB$830,24,FALSE))</f>
        <v>0</v>
      </c>
      <c r="AF599">
        <f>IF(G599="GK",VLOOKUP(F599,'[1]2016GoalKeeper Stats'!$A$2:$S$109,25,FALSE),VLOOKUP(F599,'[1]2016Player Stats'!$A$2:$AB$830,25,FALSE))</f>
        <v>0</v>
      </c>
      <c r="AG599">
        <f>IF(G599="GK",VLOOKUP(F599,'[1]2016GoalKeeper Stats'!$A$2:$S$109,26,FALSE),VLOOKUP(F599,'[1]2016Player Stats'!$A$2:$AB$830,26,FALSE))</f>
        <v>0</v>
      </c>
      <c r="AH599" s="51">
        <v>2016</v>
      </c>
      <c r="AI599" s="51">
        <v>34</v>
      </c>
      <c r="AJ599" s="51">
        <v>409</v>
      </c>
      <c r="AK599" s="51">
        <v>411</v>
      </c>
      <c r="AL599" s="51">
        <v>32</v>
      </c>
      <c r="AM599" s="51">
        <v>38</v>
      </c>
      <c r="AN599" s="51">
        <v>-6</v>
      </c>
      <c r="AO599" s="52">
        <v>41.48</v>
      </c>
      <c r="AP599" s="52">
        <v>41.27</v>
      </c>
      <c r="AQ599" s="52">
        <v>0.21</v>
      </c>
      <c r="AR599" s="52">
        <v>-6.21</v>
      </c>
      <c r="AS599" s="51">
        <v>38</v>
      </c>
      <c r="AT599" s="52">
        <v>45.9</v>
      </c>
    </row>
    <row r="600" spans="1:46" hidden="1">
      <c r="A600">
        <v>2016</v>
      </c>
      <c r="B600" t="s">
        <v>196</v>
      </c>
      <c r="C600" t="s">
        <v>196</v>
      </c>
      <c r="D600" t="s">
        <v>1027</v>
      </c>
      <c r="E600" t="s">
        <v>1028</v>
      </c>
      <c r="F600" t="str">
        <f t="shared" si="9"/>
        <v>Chad Marshall</v>
      </c>
      <c r="G600" t="s">
        <v>893</v>
      </c>
      <c r="H600" s="143">
        <v>341250</v>
      </c>
      <c r="I600" s="143">
        <v>325000</v>
      </c>
      <c r="J600" t="str">
        <f>IF(G600="GK",VLOOKUP(F600,'[1]2016GoalKeeper Stats'!$A$2:$S$109,2,FALSE),VLOOKUP(F600,'[1]2016Player Stats'!$A$2:$AB$830,2,FALSE))</f>
        <v>SEA</v>
      </c>
      <c r="K600">
        <f>IF(G600="GK",VLOOKUP(F600,'[1]2016GoalKeeper Stats'!$A$2:$S$109,4,FALSE),VLOOKUP(F600,'[1]2016Player Stats'!$A$2:$AB$830,4,FALSE))</f>
        <v>30</v>
      </c>
      <c r="L600">
        <f>IF(G600="GK",VLOOKUP(F600,'[1]2016GoalKeeper Stats'!$A$2:$S$109,5,FALSE),VLOOKUP(F600,'[1]2016Player Stats'!$A$2:$AB$830,5,FALSE))</f>
        <v>30</v>
      </c>
      <c r="M600">
        <f>IF(G600="GK",VLOOKUP(F600,'[1]2016GoalKeeper Stats'!$A$2:$S$109,6,FALSE),VLOOKUP(F600,'[1]2016Player Stats'!$A$2:$AB$830,6,FALSE))</f>
        <v>2634</v>
      </c>
      <c r="N600">
        <f>IF(G600="GK",VLOOKUP(F600,'[1]2016GoalKeeper Stats'!$A$2:$S$109,7,FALSE),VLOOKUP(F600,'[1]2016Player Stats'!$A$2:$AB$830,7,FALSE))</f>
        <v>4</v>
      </c>
      <c r="O600">
        <f>IF(G600="GK",VLOOKUP(F600,'[1]2016GoalKeeper Stats'!$A$2:$S$109,8,FALSE),VLOOKUP(F600,'[1]2016Player Stats'!$A$2:$AB$830,8,FALSE))</f>
        <v>0</v>
      </c>
      <c r="P600">
        <f>IF(G600="GK",VLOOKUP(F600,'[1]2016GoalKeeper Stats'!$A$2:$S$109,9,FALSE),VLOOKUP(F600,'[1]2016Player Stats'!$A$2:$AB$830,9,FALSE))</f>
        <v>21</v>
      </c>
      <c r="Q600">
        <f>IF(G600="GK",VLOOKUP(F600,'[1]2016GoalKeeper Stats'!$A$2:$S$109,10,FALSE),VLOOKUP(F600,'[1]2016Player Stats'!$A$2:$AB$830,10,FALSE))</f>
        <v>9</v>
      </c>
      <c r="R600">
        <f>IF(G600="GK",VLOOKUP(F600,'[1]2016GoalKeeper Stats'!$A$2:$S$109,11,FALSE),VLOOKUP(F600,'[1]2016Player Stats'!$A$2:$AB$830,11,FALSE))</f>
        <v>1</v>
      </c>
      <c r="S600" t="str">
        <f>IF(G600="GK",VLOOKUP(F600,'[1]2016GoalKeeper Stats'!$A$2:$S$109,12,FALSE),VLOOKUP(F600,'[1]2016Player Stats'!$A$2:$AB$830,12,FALSE))</f>
        <v>0/0</v>
      </c>
      <c r="T600">
        <f>IF(G600="GK",VLOOKUP(F600,'[1]2016GoalKeeper Stats'!$A$2:$S$109,13,FALSE),VLOOKUP(F600,'[1]2016Player Stats'!$A$2:$AB$830,13,FALSE))</f>
        <v>2</v>
      </c>
      <c r="U600">
        <f>IF(G600="GK",VLOOKUP(F600,'[1]2016GoalKeeper Stats'!$A$2:$S$109,14,FALSE),VLOOKUP(F600,'[1]2016Player Stats'!$A$2:$AB$830,14,FALSE))</f>
        <v>2</v>
      </c>
      <c r="V600">
        <f>IF(G600="GK",VLOOKUP(F600,'[1]2016GoalKeeper Stats'!$A$2:$S$109,15,FALSE),VLOOKUP(F600,'[1]2016Player Stats'!$A$2:$AB$830,15,FALSE))</f>
        <v>0.14000000000000001</v>
      </c>
      <c r="W600">
        <f>IF(G600="GK",VLOOKUP(F600,'[1]2016GoalKeeper Stats'!$A$2:$S$109,16,FALSE),VLOOKUP(F600,'[1]2016Player Stats'!$A$2:$AB$830,16,FALSE))</f>
        <v>19</v>
      </c>
      <c r="X600">
        <f>IF(G600="GK",VLOOKUP(F600,'[1]2016GoalKeeper Stats'!$A$2:$S$109,17,FALSE),VLOOKUP(F600,'[1]2016Player Stats'!$A$2:$AB$830,17,FALSE))</f>
        <v>0</v>
      </c>
      <c r="Y600">
        <f>IF(G600="GK",VLOOKUP(F600,'[1]2016GoalKeeper Stats'!$A$2:$S$109,18,FALSE),VLOOKUP(F600,'[1]2016Player Stats'!$A$2:$AB$830,18,FALSE))</f>
        <v>0</v>
      </c>
      <c r="Z600">
        <f>IF(G600="GK",VLOOKUP(F600,'[1]2016GoalKeeper Stats'!$A$2:$S$109,19,FALSE),VLOOKUP(F600,'[1]2016Player Stats'!$A$2:$AB$830,19,FALSE))</f>
        <v>0</v>
      </c>
      <c r="AA600">
        <f>IF(G600="GK",VLOOKUP(F600,'[1]2016GoalKeeper Stats'!$A$2:$S$109,20,FALSE),VLOOKUP(F600,'[1]2016Player Stats'!$A$2:$AB$830,20,FALSE))</f>
        <v>0</v>
      </c>
      <c r="AB600">
        <f>IF(G600="GK",VLOOKUP(F600,'[1]2016GoalKeeper Stats'!$A$2:$S$109,21,FALSE),VLOOKUP(F600,'[1]2016Player Stats'!$A$2:$AB$830,21,FALSE))</f>
        <v>13</v>
      </c>
      <c r="AC600">
        <f>IF(G600="GK",VLOOKUP(F600,'[1]2016GoalKeeper Stats'!$A$2:$S$109,22,FALSE),VLOOKUP(F600,'[1]2016Player Stats'!$A$2:$AB$830,22,FALSE))</f>
        <v>19</v>
      </c>
      <c r="AD600">
        <f>IF(G600="GK",VLOOKUP(F600,'[1]2016GoalKeeper Stats'!$A$2:$S$109,23,FALSE),VLOOKUP(F600,'[1]2016Player Stats'!$A$2:$AB$830,23,FALSE))</f>
        <v>0</v>
      </c>
      <c r="AE600">
        <f>IF(G600="GK",VLOOKUP(F600,'[1]2016GoalKeeper Stats'!$A$2:$S$109,24,FALSE),VLOOKUP(F600,'[1]2016Player Stats'!$A$2:$AB$830,24,FALSE))</f>
        <v>2</v>
      </c>
      <c r="AF600">
        <f>IF(G600="GK",VLOOKUP(F600,'[1]2016GoalKeeper Stats'!$A$2:$S$109,25,FALSE),VLOOKUP(F600,'[1]2016Player Stats'!$A$2:$AB$830,25,FALSE))</f>
        <v>0</v>
      </c>
      <c r="AG600">
        <f>IF(G600="GK",VLOOKUP(F600,'[1]2016GoalKeeper Stats'!$A$2:$S$109,26,FALSE),VLOOKUP(F600,'[1]2016Player Stats'!$A$2:$AB$830,26,FALSE))</f>
        <v>42.86</v>
      </c>
      <c r="AH600" s="51">
        <v>2016</v>
      </c>
      <c r="AI600" s="51">
        <v>34</v>
      </c>
      <c r="AJ600" s="51">
        <v>432</v>
      </c>
      <c r="AK600" s="51">
        <v>430</v>
      </c>
      <c r="AL600" s="51">
        <v>43</v>
      </c>
      <c r="AM600" s="51">
        <v>43</v>
      </c>
      <c r="AN600" s="51">
        <v>0</v>
      </c>
      <c r="AO600" s="52">
        <v>47.31</v>
      </c>
      <c r="AP600" s="52">
        <v>47.24</v>
      </c>
      <c r="AQ600" s="52">
        <v>0.08</v>
      </c>
      <c r="AR600" s="52">
        <v>-0.08</v>
      </c>
      <c r="AS600" s="51">
        <v>48</v>
      </c>
      <c r="AT600" s="52">
        <v>47.12</v>
      </c>
    </row>
    <row r="601" spans="1:46" hidden="1">
      <c r="A601">
        <v>2016</v>
      </c>
      <c r="B601" t="s">
        <v>195</v>
      </c>
      <c r="C601" t="s">
        <v>866</v>
      </c>
      <c r="D601" t="s">
        <v>1722</v>
      </c>
      <c r="E601" t="s">
        <v>1723</v>
      </c>
      <c r="F601" t="str">
        <f t="shared" si="9"/>
        <v>Ashley Cole</v>
      </c>
      <c r="G601" t="s">
        <v>893</v>
      </c>
      <c r="H601" s="143">
        <v>327625</v>
      </c>
      <c r="I601" s="143">
        <v>300000</v>
      </c>
      <c r="J601" t="str">
        <f>IF(G601="GK",VLOOKUP(F601,'[1]2016GoalKeeper Stats'!$A$2:$S$109,2,FALSE),VLOOKUP(F601,'[1]2016Player Stats'!$A$2:$AB$830,2,FALSE))</f>
        <v>LA</v>
      </c>
      <c r="K601">
        <f>IF(G601="GK",VLOOKUP(F601,'[1]2016GoalKeeper Stats'!$A$2:$S$109,4,FALSE),VLOOKUP(F601,'[1]2016Player Stats'!$A$2:$AB$830,4,FALSE))</f>
        <v>26</v>
      </c>
      <c r="L601">
        <f>IF(G601="GK",VLOOKUP(F601,'[1]2016GoalKeeper Stats'!$A$2:$S$109,5,FALSE),VLOOKUP(F601,'[1]2016Player Stats'!$A$2:$AB$830,5,FALSE))</f>
        <v>25</v>
      </c>
      <c r="M601">
        <f>IF(G601="GK",VLOOKUP(F601,'[1]2016GoalKeeper Stats'!$A$2:$S$109,6,FALSE),VLOOKUP(F601,'[1]2016Player Stats'!$A$2:$AB$830,6,FALSE))</f>
        <v>2227</v>
      </c>
      <c r="N601">
        <f>IF(G601="GK",VLOOKUP(F601,'[1]2016GoalKeeper Stats'!$A$2:$S$109,7,FALSE),VLOOKUP(F601,'[1]2016Player Stats'!$A$2:$AB$830,7,FALSE))</f>
        <v>1</v>
      </c>
      <c r="O601">
        <f>IF(G601="GK",VLOOKUP(F601,'[1]2016GoalKeeper Stats'!$A$2:$S$109,8,FALSE),VLOOKUP(F601,'[1]2016Player Stats'!$A$2:$AB$830,8,FALSE))</f>
        <v>0</v>
      </c>
      <c r="P601">
        <f>IF(G601="GK",VLOOKUP(F601,'[1]2016GoalKeeper Stats'!$A$2:$S$109,9,FALSE),VLOOKUP(F601,'[1]2016Player Stats'!$A$2:$AB$830,9,FALSE))</f>
        <v>8</v>
      </c>
      <c r="Q601">
        <f>IF(G601="GK",VLOOKUP(F601,'[1]2016GoalKeeper Stats'!$A$2:$S$109,10,FALSE),VLOOKUP(F601,'[1]2016Player Stats'!$A$2:$AB$830,10,FALSE))</f>
        <v>2</v>
      </c>
      <c r="R601">
        <f>IF(G601="GK",VLOOKUP(F601,'[1]2016GoalKeeper Stats'!$A$2:$S$109,11,FALSE),VLOOKUP(F601,'[1]2016Player Stats'!$A$2:$AB$830,11,FALSE))</f>
        <v>0</v>
      </c>
      <c r="S601" t="str">
        <f>IF(G601="GK",VLOOKUP(F601,'[1]2016GoalKeeper Stats'!$A$2:$S$109,12,FALSE),VLOOKUP(F601,'[1]2016Player Stats'!$A$2:$AB$830,12,FALSE))</f>
        <v>0/0</v>
      </c>
      <c r="T601">
        <f>IF(G601="GK",VLOOKUP(F601,'[1]2016GoalKeeper Stats'!$A$2:$S$109,13,FALSE),VLOOKUP(F601,'[1]2016Player Stats'!$A$2:$AB$830,13,FALSE))</f>
        <v>1</v>
      </c>
      <c r="U601">
        <f>IF(G601="GK",VLOOKUP(F601,'[1]2016GoalKeeper Stats'!$A$2:$S$109,14,FALSE),VLOOKUP(F601,'[1]2016Player Stats'!$A$2:$AB$830,14,FALSE))</f>
        <v>0</v>
      </c>
      <c r="V601">
        <f>IF(G601="GK",VLOOKUP(F601,'[1]2016GoalKeeper Stats'!$A$2:$S$109,15,FALSE),VLOOKUP(F601,'[1]2016Player Stats'!$A$2:$AB$830,15,FALSE))</f>
        <v>0.04</v>
      </c>
      <c r="W601">
        <f>IF(G601="GK",VLOOKUP(F601,'[1]2016GoalKeeper Stats'!$A$2:$S$109,16,FALSE),VLOOKUP(F601,'[1]2016Player Stats'!$A$2:$AB$830,16,FALSE))</f>
        <v>12.5</v>
      </c>
      <c r="X601">
        <f>IF(G601="GK",VLOOKUP(F601,'[1]2016GoalKeeper Stats'!$A$2:$S$109,17,FALSE),VLOOKUP(F601,'[1]2016Player Stats'!$A$2:$AB$830,17,FALSE))</f>
        <v>0</v>
      </c>
      <c r="Y601">
        <f>IF(G601="GK",VLOOKUP(F601,'[1]2016GoalKeeper Stats'!$A$2:$S$109,18,FALSE),VLOOKUP(F601,'[1]2016Player Stats'!$A$2:$AB$830,18,FALSE))</f>
        <v>0</v>
      </c>
      <c r="Z601">
        <f>IF(G601="GK",VLOOKUP(F601,'[1]2016GoalKeeper Stats'!$A$2:$S$109,19,FALSE),VLOOKUP(F601,'[1]2016Player Stats'!$A$2:$AB$830,19,FALSE))</f>
        <v>0</v>
      </c>
      <c r="AA601">
        <f>IF(G601="GK",VLOOKUP(F601,'[1]2016GoalKeeper Stats'!$A$2:$S$109,20,FALSE),VLOOKUP(F601,'[1]2016Player Stats'!$A$2:$AB$830,20,FALSE))</f>
        <v>0</v>
      </c>
      <c r="AB601">
        <f>IF(G601="GK",VLOOKUP(F601,'[1]2016GoalKeeper Stats'!$A$2:$S$109,21,FALSE),VLOOKUP(F601,'[1]2016Player Stats'!$A$2:$AB$830,21,FALSE))</f>
        <v>22</v>
      </c>
      <c r="AC601">
        <f>IF(G601="GK",VLOOKUP(F601,'[1]2016GoalKeeper Stats'!$A$2:$S$109,22,FALSE),VLOOKUP(F601,'[1]2016Player Stats'!$A$2:$AB$830,22,FALSE))</f>
        <v>31</v>
      </c>
      <c r="AD601">
        <f>IF(G601="GK",VLOOKUP(F601,'[1]2016GoalKeeper Stats'!$A$2:$S$109,23,FALSE),VLOOKUP(F601,'[1]2016Player Stats'!$A$2:$AB$830,23,FALSE))</f>
        <v>3</v>
      </c>
      <c r="AE601">
        <f>IF(G601="GK",VLOOKUP(F601,'[1]2016GoalKeeper Stats'!$A$2:$S$109,24,FALSE),VLOOKUP(F601,'[1]2016Player Stats'!$A$2:$AB$830,24,FALSE))</f>
        <v>3</v>
      </c>
      <c r="AF601">
        <f>IF(G601="GK",VLOOKUP(F601,'[1]2016GoalKeeper Stats'!$A$2:$S$109,25,FALSE),VLOOKUP(F601,'[1]2016Player Stats'!$A$2:$AB$830,25,FALSE))</f>
        <v>2</v>
      </c>
      <c r="AG601">
        <f>IF(G601="GK",VLOOKUP(F601,'[1]2016GoalKeeper Stats'!$A$2:$S$109,26,FALSE),VLOOKUP(F601,'[1]2016Player Stats'!$A$2:$AB$830,26,FALSE))</f>
        <v>25</v>
      </c>
      <c r="AH601" s="51">
        <v>2016</v>
      </c>
      <c r="AI601" s="51">
        <v>34</v>
      </c>
      <c r="AJ601" s="51">
        <v>358</v>
      </c>
      <c r="AK601" s="51">
        <v>523</v>
      </c>
      <c r="AL601" s="51">
        <v>52</v>
      </c>
      <c r="AM601" s="51">
        <v>38</v>
      </c>
      <c r="AN601" s="51">
        <v>14</v>
      </c>
      <c r="AO601" s="52">
        <v>47.55</v>
      </c>
      <c r="AP601" s="52">
        <v>46.7</v>
      </c>
      <c r="AQ601" s="52">
        <v>0.85</v>
      </c>
      <c r="AR601" s="52">
        <v>13.15</v>
      </c>
      <c r="AS601" s="51">
        <v>52</v>
      </c>
      <c r="AT601" s="52">
        <v>48.04</v>
      </c>
    </row>
    <row r="602" spans="1:46" hidden="1">
      <c r="A602">
        <v>2016</v>
      </c>
      <c r="B602" t="s">
        <v>193</v>
      </c>
      <c r="C602" t="s">
        <v>193</v>
      </c>
      <c r="D602" t="s">
        <v>1022</v>
      </c>
      <c r="E602" t="s">
        <v>1023</v>
      </c>
      <c r="F602" t="str">
        <f t="shared" si="9"/>
        <v>Amobi Okugo</v>
      </c>
      <c r="G602" t="s">
        <v>1044</v>
      </c>
      <c r="H602" s="143">
        <v>325000</v>
      </c>
      <c r="I602" s="143">
        <v>300000</v>
      </c>
      <c r="J602" t="str">
        <f>IF(G602="GK",VLOOKUP(F602,'[1]2016GoalKeeper Stats'!$A$2:$S$109,2,FALSE),VLOOKUP(F602,'[1]2016Player Stats'!$A$2:$AB$830,2,FALSE))</f>
        <v>POR</v>
      </c>
      <c r="K602">
        <f>IF(G602="GK",VLOOKUP(F602,'[1]2016GoalKeeper Stats'!$A$2:$S$109,4,FALSE),VLOOKUP(F602,'[1]2016Player Stats'!$A$2:$AB$830,4,FALSE))</f>
        <v>4</v>
      </c>
      <c r="L602">
        <f>IF(G602="GK",VLOOKUP(F602,'[1]2016GoalKeeper Stats'!$A$2:$S$109,5,FALSE),VLOOKUP(F602,'[1]2016Player Stats'!$A$2:$AB$830,5,FALSE))</f>
        <v>2</v>
      </c>
      <c r="M602">
        <f>IF(G602="GK",VLOOKUP(F602,'[1]2016GoalKeeper Stats'!$A$2:$S$109,6,FALSE),VLOOKUP(F602,'[1]2016Player Stats'!$A$2:$AB$830,6,FALSE))</f>
        <v>227</v>
      </c>
      <c r="N602">
        <f>IF(G602="GK",VLOOKUP(F602,'[1]2016GoalKeeper Stats'!$A$2:$S$109,7,FALSE),VLOOKUP(F602,'[1]2016Player Stats'!$A$2:$AB$830,7,FALSE))</f>
        <v>0</v>
      </c>
      <c r="O602">
        <f>IF(G602="GK",VLOOKUP(F602,'[1]2016GoalKeeper Stats'!$A$2:$S$109,8,FALSE),VLOOKUP(F602,'[1]2016Player Stats'!$A$2:$AB$830,8,FALSE))</f>
        <v>0</v>
      </c>
      <c r="P602">
        <f>IF(G602="GK",VLOOKUP(F602,'[1]2016GoalKeeper Stats'!$A$2:$S$109,9,FALSE),VLOOKUP(F602,'[1]2016Player Stats'!$A$2:$AB$830,9,FALSE))</f>
        <v>0</v>
      </c>
      <c r="Q602">
        <f>IF(G602="GK",VLOOKUP(F602,'[1]2016GoalKeeper Stats'!$A$2:$S$109,10,FALSE),VLOOKUP(F602,'[1]2016Player Stats'!$A$2:$AB$830,10,FALSE))</f>
        <v>0</v>
      </c>
      <c r="R602">
        <f>IF(G602="GK",VLOOKUP(F602,'[1]2016GoalKeeper Stats'!$A$2:$S$109,11,FALSE),VLOOKUP(F602,'[1]2016Player Stats'!$A$2:$AB$830,11,FALSE))</f>
        <v>0</v>
      </c>
      <c r="S602" t="str">
        <f>IF(G602="GK",VLOOKUP(F602,'[1]2016GoalKeeper Stats'!$A$2:$S$109,12,FALSE),VLOOKUP(F602,'[1]2016Player Stats'!$A$2:$AB$830,12,FALSE))</f>
        <v>0/0</v>
      </c>
      <c r="T602">
        <f>IF(G602="GK",VLOOKUP(F602,'[1]2016GoalKeeper Stats'!$A$2:$S$109,13,FALSE),VLOOKUP(F602,'[1]2016Player Stats'!$A$2:$AB$830,13,FALSE))</f>
        <v>0</v>
      </c>
      <c r="U602">
        <f>IF(G602="GK",VLOOKUP(F602,'[1]2016GoalKeeper Stats'!$A$2:$S$109,14,FALSE),VLOOKUP(F602,'[1]2016Player Stats'!$A$2:$AB$830,14,FALSE))</f>
        <v>0</v>
      </c>
      <c r="V602">
        <f>IF(G602="GK",VLOOKUP(F602,'[1]2016GoalKeeper Stats'!$A$2:$S$109,15,FALSE),VLOOKUP(F602,'[1]2016Player Stats'!$A$2:$AB$830,15,FALSE))</f>
        <v>0</v>
      </c>
      <c r="W602">
        <f>IF(G602="GK",VLOOKUP(F602,'[1]2016GoalKeeper Stats'!$A$2:$S$109,16,FALSE),VLOOKUP(F602,'[1]2016Player Stats'!$A$2:$AB$830,16,FALSE))</f>
        <v>0</v>
      </c>
      <c r="X602">
        <f>IF(G602="GK",VLOOKUP(F602,'[1]2016GoalKeeper Stats'!$A$2:$S$109,17,FALSE),VLOOKUP(F602,'[1]2016Player Stats'!$A$2:$AB$830,17,FALSE))</f>
        <v>0</v>
      </c>
      <c r="Y602">
        <f>IF(G602="GK",VLOOKUP(F602,'[1]2016GoalKeeper Stats'!$A$2:$S$109,18,FALSE),VLOOKUP(F602,'[1]2016Player Stats'!$A$2:$AB$830,18,FALSE))</f>
        <v>0</v>
      </c>
      <c r="Z602">
        <f>IF(G602="GK",VLOOKUP(F602,'[1]2016GoalKeeper Stats'!$A$2:$S$109,19,FALSE),VLOOKUP(F602,'[1]2016Player Stats'!$A$2:$AB$830,19,FALSE))</f>
        <v>0</v>
      </c>
      <c r="AA602">
        <f>IF(G602="GK",VLOOKUP(F602,'[1]2016GoalKeeper Stats'!$A$2:$S$109,20,FALSE),VLOOKUP(F602,'[1]2016Player Stats'!$A$2:$AB$830,20,FALSE))</f>
        <v>0</v>
      </c>
      <c r="AB602">
        <f>IF(G602="GK",VLOOKUP(F602,'[1]2016GoalKeeper Stats'!$A$2:$S$109,21,FALSE),VLOOKUP(F602,'[1]2016Player Stats'!$A$2:$AB$830,21,FALSE))</f>
        <v>5</v>
      </c>
      <c r="AC602">
        <f>IF(G602="GK",VLOOKUP(F602,'[1]2016GoalKeeper Stats'!$A$2:$S$109,22,FALSE),VLOOKUP(F602,'[1]2016Player Stats'!$A$2:$AB$830,22,FALSE))</f>
        <v>3</v>
      </c>
      <c r="AD602">
        <f>IF(G602="GK",VLOOKUP(F602,'[1]2016GoalKeeper Stats'!$A$2:$S$109,23,FALSE),VLOOKUP(F602,'[1]2016Player Stats'!$A$2:$AB$830,23,FALSE))</f>
        <v>0</v>
      </c>
      <c r="AE602">
        <f>IF(G602="GK",VLOOKUP(F602,'[1]2016GoalKeeper Stats'!$A$2:$S$109,24,FALSE),VLOOKUP(F602,'[1]2016Player Stats'!$A$2:$AB$830,24,FALSE))</f>
        <v>0</v>
      </c>
      <c r="AF602">
        <f>IF(G602="GK",VLOOKUP(F602,'[1]2016GoalKeeper Stats'!$A$2:$S$109,25,FALSE),VLOOKUP(F602,'[1]2016Player Stats'!$A$2:$AB$830,25,FALSE))</f>
        <v>0</v>
      </c>
      <c r="AG602">
        <f>IF(G602="GK",VLOOKUP(F602,'[1]2016GoalKeeper Stats'!$A$2:$S$109,26,FALSE),VLOOKUP(F602,'[1]2016Player Stats'!$A$2:$AB$830,26,FALSE))</f>
        <v>0</v>
      </c>
      <c r="AH602" s="51">
        <v>2016</v>
      </c>
      <c r="AI602" s="51">
        <v>34</v>
      </c>
      <c r="AJ602" s="51">
        <v>449</v>
      </c>
      <c r="AK602" s="51">
        <v>492</v>
      </c>
      <c r="AL602" s="51">
        <v>48</v>
      </c>
      <c r="AM602" s="51">
        <v>51</v>
      </c>
      <c r="AN602" s="51">
        <v>-3</v>
      </c>
      <c r="AO602" s="52">
        <v>53.51</v>
      </c>
      <c r="AP602" s="52">
        <v>46.05</v>
      </c>
      <c r="AQ602" s="52">
        <v>7.46</v>
      </c>
      <c r="AR602" s="52">
        <v>-10.46</v>
      </c>
      <c r="AS602" s="51">
        <v>44</v>
      </c>
      <c r="AT602" s="52">
        <v>50.15</v>
      </c>
    </row>
    <row r="603" spans="1:46" hidden="1">
      <c r="A603">
        <v>2016</v>
      </c>
      <c r="B603" t="s">
        <v>943</v>
      </c>
      <c r="C603" t="s">
        <v>175</v>
      </c>
      <c r="D603" t="s">
        <v>1016</v>
      </c>
      <c r="E603" t="s">
        <v>1017</v>
      </c>
      <c r="F603" t="str">
        <f t="shared" si="9"/>
        <v>Ronald Zubar</v>
      </c>
      <c r="G603" t="s">
        <v>893</v>
      </c>
      <c r="H603" s="143">
        <v>320000</v>
      </c>
      <c r="I603" s="143">
        <v>240000</v>
      </c>
      <c r="J603" t="str">
        <f>IF(G603="GK",VLOOKUP(F603,'[1]2016GoalKeeper Stats'!$A$2:$S$109,2,FALSE),VLOOKUP(F603,'[1]2016Player Stats'!$A$2:$AB$830,2,FALSE))</f>
        <v>NY</v>
      </c>
      <c r="K603">
        <f>IF(G603="GK",VLOOKUP(F603,'[1]2016GoalKeeper Stats'!$A$2:$S$109,4,FALSE),VLOOKUP(F603,'[1]2016Player Stats'!$A$2:$AB$830,4,FALSE))</f>
        <v>21</v>
      </c>
      <c r="L603">
        <f>IF(G603="GK",VLOOKUP(F603,'[1]2016GoalKeeper Stats'!$A$2:$S$109,5,FALSE),VLOOKUP(F603,'[1]2016Player Stats'!$A$2:$AB$830,5,FALSE))</f>
        <v>19</v>
      </c>
      <c r="M603">
        <f>IF(G603="GK",VLOOKUP(F603,'[1]2016GoalKeeper Stats'!$A$2:$S$109,6,FALSE),VLOOKUP(F603,'[1]2016Player Stats'!$A$2:$AB$830,6,FALSE))</f>
        <v>1593</v>
      </c>
      <c r="N603">
        <f>IF(G603="GK",VLOOKUP(F603,'[1]2016GoalKeeper Stats'!$A$2:$S$109,7,FALSE),VLOOKUP(F603,'[1]2016Player Stats'!$A$2:$AB$830,7,FALSE))</f>
        <v>2</v>
      </c>
      <c r="O603">
        <f>IF(G603="GK",VLOOKUP(F603,'[1]2016GoalKeeper Stats'!$A$2:$S$109,8,FALSE),VLOOKUP(F603,'[1]2016Player Stats'!$A$2:$AB$830,8,FALSE))</f>
        <v>0</v>
      </c>
      <c r="P603">
        <f>IF(G603="GK",VLOOKUP(F603,'[1]2016GoalKeeper Stats'!$A$2:$S$109,9,FALSE),VLOOKUP(F603,'[1]2016Player Stats'!$A$2:$AB$830,9,FALSE))</f>
        <v>11</v>
      </c>
      <c r="Q603">
        <f>IF(G603="GK",VLOOKUP(F603,'[1]2016GoalKeeper Stats'!$A$2:$S$109,10,FALSE),VLOOKUP(F603,'[1]2016Player Stats'!$A$2:$AB$830,10,FALSE))</f>
        <v>3</v>
      </c>
      <c r="R603">
        <f>IF(G603="GK",VLOOKUP(F603,'[1]2016GoalKeeper Stats'!$A$2:$S$109,11,FALSE),VLOOKUP(F603,'[1]2016Player Stats'!$A$2:$AB$830,11,FALSE))</f>
        <v>1</v>
      </c>
      <c r="S603" t="str">
        <f>IF(G603="GK",VLOOKUP(F603,'[1]2016GoalKeeper Stats'!$A$2:$S$109,12,FALSE),VLOOKUP(F603,'[1]2016Player Stats'!$A$2:$AB$830,12,FALSE))</f>
        <v>0/0</v>
      </c>
      <c r="T603">
        <f>IF(G603="GK",VLOOKUP(F603,'[1]2016GoalKeeper Stats'!$A$2:$S$109,13,FALSE),VLOOKUP(F603,'[1]2016Player Stats'!$A$2:$AB$830,13,FALSE))</f>
        <v>1</v>
      </c>
      <c r="U603">
        <f>IF(G603="GK",VLOOKUP(F603,'[1]2016GoalKeeper Stats'!$A$2:$S$109,14,FALSE),VLOOKUP(F603,'[1]2016Player Stats'!$A$2:$AB$830,14,FALSE))</f>
        <v>1</v>
      </c>
      <c r="V603">
        <f>IF(G603="GK",VLOOKUP(F603,'[1]2016GoalKeeper Stats'!$A$2:$S$109,15,FALSE),VLOOKUP(F603,'[1]2016Player Stats'!$A$2:$AB$830,15,FALSE))</f>
        <v>0.11</v>
      </c>
      <c r="W603">
        <f>IF(G603="GK",VLOOKUP(F603,'[1]2016GoalKeeper Stats'!$A$2:$S$109,16,FALSE),VLOOKUP(F603,'[1]2016Player Stats'!$A$2:$AB$830,16,FALSE))</f>
        <v>18.2</v>
      </c>
      <c r="X603">
        <f>IF(G603="GK",VLOOKUP(F603,'[1]2016GoalKeeper Stats'!$A$2:$S$109,17,FALSE),VLOOKUP(F603,'[1]2016Player Stats'!$A$2:$AB$830,17,FALSE))</f>
        <v>0</v>
      </c>
      <c r="Y603">
        <f>IF(G603="GK",VLOOKUP(F603,'[1]2016GoalKeeper Stats'!$A$2:$S$109,18,FALSE),VLOOKUP(F603,'[1]2016Player Stats'!$A$2:$AB$830,18,FALSE))</f>
        <v>0</v>
      </c>
      <c r="Z603">
        <f>IF(G603="GK",VLOOKUP(F603,'[1]2016GoalKeeper Stats'!$A$2:$S$109,19,FALSE),VLOOKUP(F603,'[1]2016Player Stats'!$A$2:$AB$830,19,FALSE))</f>
        <v>0</v>
      </c>
      <c r="AA603">
        <f>IF(G603="GK",VLOOKUP(F603,'[1]2016GoalKeeper Stats'!$A$2:$S$109,20,FALSE),VLOOKUP(F603,'[1]2016Player Stats'!$A$2:$AB$830,20,FALSE))</f>
        <v>0</v>
      </c>
      <c r="AB603">
        <f>IF(G603="GK",VLOOKUP(F603,'[1]2016GoalKeeper Stats'!$A$2:$S$109,21,FALSE),VLOOKUP(F603,'[1]2016Player Stats'!$A$2:$AB$830,21,FALSE))</f>
        <v>15</v>
      </c>
      <c r="AC603">
        <f>IF(G603="GK",VLOOKUP(F603,'[1]2016GoalKeeper Stats'!$A$2:$S$109,22,FALSE),VLOOKUP(F603,'[1]2016Player Stats'!$A$2:$AB$830,22,FALSE))</f>
        <v>17</v>
      </c>
      <c r="AD603">
        <f>IF(G603="GK",VLOOKUP(F603,'[1]2016GoalKeeper Stats'!$A$2:$S$109,23,FALSE),VLOOKUP(F603,'[1]2016Player Stats'!$A$2:$AB$830,23,FALSE))</f>
        <v>2</v>
      </c>
      <c r="AE603">
        <f>IF(G603="GK",VLOOKUP(F603,'[1]2016GoalKeeper Stats'!$A$2:$S$109,24,FALSE),VLOOKUP(F603,'[1]2016Player Stats'!$A$2:$AB$830,24,FALSE))</f>
        <v>6</v>
      </c>
      <c r="AF603">
        <f>IF(G603="GK",VLOOKUP(F603,'[1]2016GoalKeeper Stats'!$A$2:$S$109,25,FALSE),VLOOKUP(F603,'[1]2016Player Stats'!$A$2:$AB$830,25,FALSE))</f>
        <v>0</v>
      </c>
      <c r="AG603">
        <f>IF(G603="GK",VLOOKUP(F603,'[1]2016GoalKeeper Stats'!$A$2:$S$109,26,FALSE),VLOOKUP(F603,'[1]2016Player Stats'!$A$2:$AB$830,26,FALSE))</f>
        <v>27.27</v>
      </c>
      <c r="AH603" s="51">
        <v>2016</v>
      </c>
      <c r="AI603" s="51">
        <v>34</v>
      </c>
      <c r="AJ603" s="51">
        <v>441</v>
      </c>
      <c r="AK603" s="51">
        <v>399</v>
      </c>
      <c r="AL603" s="51">
        <v>59</v>
      </c>
      <c r="AM603" s="51">
        <v>43</v>
      </c>
      <c r="AN603" s="51">
        <v>16</v>
      </c>
      <c r="AO603" s="52">
        <v>52.57</v>
      </c>
      <c r="AP603" s="52">
        <v>42.71</v>
      </c>
      <c r="AQ603" s="52">
        <v>9.85</v>
      </c>
      <c r="AR603" s="52">
        <v>6.15</v>
      </c>
      <c r="AS603" s="51">
        <v>57</v>
      </c>
      <c r="AT603" s="52">
        <v>52.28</v>
      </c>
    </row>
    <row r="604" spans="1:46" hidden="1">
      <c r="A604">
        <v>2016</v>
      </c>
      <c r="B604" t="s">
        <v>193</v>
      </c>
      <c r="C604" t="s">
        <v>193</v>
      </c>
      <c r="D604" t="s">
        <v>867</v>
      </c>
      <c r="E604" t="s">
        <v>1127</v>
      </c>
      <c r="F604" t="str">
        <f t="shared" si="9"/>
        <v>Steven Taylor</v>
      </c>
      <c r="G604" t="s">
        <v>893</v>
      </c>
      <c r="H604" s="143">
        <v>319583</v>
      </c>
      <c r="I604" s="143">
        <v>300000</v>
      </c>
      <c r="J604" t="str">
        <f>IF(G604="GK",VLOOKUP(F604,'[1]2016GoalKeeper Stats'!$A$2:$S$109,2,FALSE),VLOOKUP(F604,'[1]2016Player Stats'!$A$2:$AB$830,2,FALSE))</f>
        <v>POR</v>
      </c>
      <c r="K604">
        <f>IF(G604="GK",VLOOKUP(F604,'[1]2016GoalKeeper Stats'!$A$2:$S$109,4,FALSE),VLOOKUP(F604,'[1]2016Player Stats'!$A$2:$AB$830,4,FALSE))</f>
        <v>9</v>
      </c>
      <c r="L604">
        <f>IF(G604="GK",VLOOKUP(F604,'[1]2016GoalKeeper Stats'!$A$2:$S$109,5,FALSE),VLOOKUP(F604,'[1]2016Player Stats'!$A$2:$AB$830,5,FALSE))</f>
        <v>9</v>
      </c>
      <c r="M604">
        <f>IF(G604="GK",VLOOKUP(F604,'[1]2016GoalKeeper Stats'!$A$2:$S$109,6,FALSE),VLOOKUP(F604,'[1]2016Player Stats'!$A$2:$AB$830,6,FALSE))</f>
        <v>810</v>
      </c>
      <c r="N604">
        <f>IF(G604="GK",VLOOKUP(F604,'[1]2016GoalKeeper Stats'!$A$2:$S$109,7,FALSE),VLOOKUP(F604,'[1]2016Player Stats'!$A$2:$AB$830,7,FALSE))</f>
        <v>1</v>
      </c>
      <c r="O604">
        <f>IF(G604="GK",VLOOKUP(F604,'[1]2016GoalKeeper Stats'!$A$2:$S$109,8,FALSE),VLOOKUP(F604,'[1]2016Player Stats'!$A$2:$AB$830,8,FALSE))</f>
        <v>0</v>
      </c>
      <c r="P604">
        <f>IF(G604="GK",VLOOKUP(F604,'[1]2016GoalKeeper Stats'!$A$2:$S$109,9,FALSE),VLOOKUP(F604,'[1]2016Player Stats'!$A$2:$AB$830,9,FALSE))</f>
        <v>4</v>
      </c>
      <c r="Q604">
        <f>IF(G604="GK",VLOOKUP(F604,'[1]2016GoalKeeper Stats'!$A$2:$S$109,10,FALSE),VLOOKUP(F604,'[1]2016Player Stats'!$A$2:$AB$830,10,FALSE))</f>
        <v>2</v>
      </c>
      <c r="R604">
        <f>IF(G604="GK",VLOOKUP(F604,'[1]2016GoalKeeper Stats'!$A$2:$S$109,11,FALSE),VLOOKUP(F604,'[1]2016Player Stats'!$A$2:$AB$830,11,FALSE))</f>
        <v>0</v>
      </c>
      <c r="S604" t="str">
        <f>IF(G604="GK",VLOOKUP(F604,'[1]2016GoalKeeper Stats'!$A$2:$S$109,12,FALSE),VLOOKUP(F604,'[1]2016Player Stats'!$A$2:$AB$830,12,FALSE))</f>
        <v>0/0</v>
      </c>
      <c r="T604">
        <f>IF(G604="GK",VLOOKUP(F604,'[1]2016GoalKeeper Stats'!$A$2:$S$109,13,FALSE),VLOOKUP(F604,'[1]2016Player Stats'!$A$2:$AB$830,13,FALSE))</f>
        <v>1</v>
      </c>
      <c r="U604">
        <f>IF(G604="GK",VLOOKUP(F604,'[1]2016GoalKeeper Stats'!$A$2:$S$109,14,FALSE),VLOOKUP(F604,'[1]2016Player Stats'!$A$2:$AB$830,14,FALSE))</f>
        <v>0</v>
      </c>
      <c r="V604">
        <f>IF(G604="GK",VLOOKUP(F604,'[1]2016GoalKeeper Stats'!$A$2:$S$109,15,FALSE),VLOOKUP(F604,'[1]2016Player Stats'!$A$2:$AB$830,15,FALSE))</f>
        <v>0.11</v>
      </c>
      <c r="W604">
        <f>IF(G604="GK",VLOOKUP(F604,'[1]2016GoalKeeper Stats'!$A$2:$S$109,16,FALSE),VLOOKUP(F604,'[1]2016Player Stats'!$A$2:$AB$830,16,FALSE))</f>
        <v>25</v>
      </c>
      <c r="X604">
        <f>IF(G604="GK",VLOOKUP(F604,'[1]2016GoalKeeper Stats'!$A$2:$S$109,17,FALSE),VLOOKUP(F604,'[1]2016Player Stats'!$A$2:$AB$830,17,FALSE))</f>
        <v>0</v>
      </c>
      <c r="Y604">
        <f>IF(G604="GK",VLOOKUP(F604,'[1]2016GoalKeeper Stats'!$A$2:$S$109,18,FALSE),VLOOKUP(F604,'[1]2016Player Stats'!$A$2:$AB$830,18,FALSE))</f>
        <v>0</v>
      </c>
      <c r="Z604">
        <f>IF(G604="GK",VLOOKUP(F604,'[1]2016GoalKeeper Stats'!$A$2:$S$109,19,FALSE),VLOOKUP(F604,'[1]2016Player Stats'!$A$2:$AB$830,19,FALSE))</f>
        <v>0</v>
      </c>
      <c r="AA604">
        <f>IF(G604="GK",VLOOKUP(F604,'[1]2016GoalKeeper Stats'!$A$2:$S$109,20,FALSE),VLOOKUP(F604,'[1]2016Player Stats'!$A$2:$AB$830,20,FALSE))</f>
        <v>0</v>
      </c>
      <c r="AB604">
        <f>IF(G604="GK",VLOOKUP(F604,'[1]2016GoalKeeper Stats'!$A$2:$S$109,21,FALSE),VLOOKUP(F604,'[1]2016Player Stats'!$A$2:$AB$830,21,FALSE))</f>
        <v>3</v>
      </c>
      <c r="AC604">
        <f>IF(G604="GK",VLOOKUP(F604,'[1]2016GoalKeeper Stats'!$A$2:$S$109,22,FALSE),VLOOKUP(F604,'[1]2016Player Stats'!$A$2:$AB$830,22,FALSE))</f>
        <v>6</v>
      </c>
      <c r="AD604">
        <f>IF(G604="GK",VLOOKUP(F604,'[1]2016GoalKeeper Stats'!$A$2:$S$109,23,FALSE),VLOOKUP(F604,'[1]2016Player Stats'!$A$2:$AB$830,23,FALSE))</f>
        <v>0</v>
      </c>
      <c r="AE604">
        <f>IF(G604="GK",VLOOKUP(F604,'[1]2016GoalKeeper Stats'!$A$2:$S$109,24,FALSE),VLOOKUP(F604,'[1]2016Player Stats'!$A$2:$AB$830,24,FALSE))</f>
        <v>0</v>
      </c>
      <c r="AF604">
        <f>IF(G604="GK",VLOOKUP(F604,'[1]2016GoalKeeper Stats'!$A$2:$S$109,25,FALSE),VLOOKUP(F604,'[1]2016Player Stats'!$A$2:$AB$830,25,FALSE))</f>
        <v>0</v>
      </c>
      <c r="AG604">
        <f>IF(G604="GK",VLOOKUP(F604,'[1]2016GoalKeeper Stats'!$A$2:$S$109,26,FALSE),VLOOKUP(F604,'[1]2016Player Stats'!$A$2:$AB$830,26,FALSE))</f>
        <v>50</v>
      </c>
      <c r="AH604" s="51">
        <v>2016</v>
      </c>
      <c r="AI604" s="51">
        <v>34</v>
      </c>
      <c r="AJ604" s="51">
        <v>449</v>
      </c>
      <c r="AK604" s="51">
        <v>492</v>
      </c>
      <c r="AL604" s="51">
        <v>48</v>
      </c>
      <c r="AM604" s="51">
        <v>51</v>
      </c>
      <c r="AN604" s="51">
        <v>-3</v>
      </c>
      <c r="AO604" s="52">
        <v>53.51</v>
      </c>
      <c r="AP604" s="52">
        <v>46.05</v>
      </c>
      <c r="AQ604" s="52">
        <v>7.46</v>
      </c>
      <c r="AR604" s="52">
        <v>-10.46</v>
      </c>
      <c r="AS604" s="51">
        <v>44</v>
      </c>
      <c r="AT604" s="52">
        <v>50.15</v>
      </c>
    </row>
    <row r="605" spans="1:46" hidden="1">
      <c r="A605">
        <v>2016</v>
      </c>
      <c r="B605" t="s">
        <v>203</v>
      </c>
      <c r="C605" t="s">
        <v>203</v>
      </c>
      <c r="D605" t="s">
        <v>1108</v>
      </c>
      <c r="E605" t="s">
        <v>1109</v>
      </c>
      <c r="F605" t="str">
        <f t="shared" si="9"/>
        <v>Kendall Waston</v>
      </c>
      <c r="G605" t="s">
        <v>893</v>
      </c>
      <c r="H605" s="143">
        <v>318125</v>
      </c>
      <c r="I605" s="143">
        <v>300000</v>
      </c>
      <c r="J605" t="str">
        <f>IF(G605="GK",VLOOKUP(F605,'[1]2016GoalKeeper Stats'!$A$2:$S$109,2,FALSE),VLOOKUP(F605,'[1]2016Player Stats'!$A$2:$AB$830,2,FALSE))</f>
        <v>CIN</v>
      </c>
      <c r="K605">
        <f>IF(G605="GK",VLOOKUP(F605,'[1]2016GoalKeeper Stats'!$A$2:$S$109,4,FALSE),VLOOKUP(F605,'[1]2016Player Stats'!$A$2:$AB$830,4,FALSE))</f>
        <v>26</v>
      </c>
      <c r="L605">
        <f>IF(G605="GK",VLOOKUP(F605,'[1]2016GoalKeeper Stats'!$A$2:$S$109,5,FALSE),VLOOKUP(F605,'[1]2016Player Stats'!$A$2:$AB$830,5,FALSE))</f>
        <v>26</v>
      </c>
      <c r="M605">
        <f>IF(G605="GK",VLOOKUP(F605,'[1]2016GoalKeeper Stats'!$A$2:$S$109,6,FALSE),VLOOKUP(F605,'[1]2016Player Stats'!$A$2:$AB$830,6,FALSE))</f>
        <v>2266</v>
      </c>
      <c r="N605">
        <f>IF(G605="GK",VLOOKUP(F605,'[1]2016GoalKeeper Stats'!$A$2:$S$109,7,FALSE),VLOOKUP(F605,'[1]2016Player Stats'!$A$2:$AB$830,7,FALSE))</f>
        <v>3</v>
      </c>
      <c r="O605">
        <f>IF(G605="GK",VLOOKUP(F605,'[1]2016GoalKeeper Stats'!$A$2:$S$109,8,FALSE),VLOOKUP(F605,'[1]2016Player Stats'!$A$2:$AB$830,8,FALSE))</f>
        <v>1</v>
      </c>
      <c r="P605">
        <f>IF(G605="GK",VLOOKUP(F605,'[1]2016GoalKeeper Stats'!$A$2:$S$109,9,FALSE),VLOOKUP(F605,'[1]2016Player Stats'!$A$2:$AB$830,9,FALSE))</f>
        <v>21</v>
      </c>
      <c r="Q605">
        <f>IF(G605="GK",VLOOKUP(F605,'[1]2016GoalKeeper Stats'!$A$2:$S$109,10,FALSE),VLOOKUP(F605,'[1]2016Player Stats'!$A$2:$AB$830,10,FALSE))</f>
        <v>10</v>
      </c>
      <c r="R605">
        <f>IF(G605="GK",VLOOKUP(F605,'[1]2016GoalKeeper Stats'!$A$2:$S$109,11,FALSE),VLOOKUP(F605,'[1]2016Player Stats'!$A$2:$AB$830,11,FALSE))</f>
        <v>0</v>
      </c>
      <c r="S605" t="str">
        <f>IF(G605="GK",VLOOKUP(F605,'[1]2016GoalKeeper Stats'!$A$2:$S$109,12,FALSE),VLOOKUP(F605,'[1]2016Player Stats'!$A$2:$AB$830,12,FALSE))</f>
        <v>0/0</v>
      </c>
      <c r="T605">
        <f>IF(G605="GK",VLOOKUP(F605,'[1]2016GoalKeeper Stats'!$A$2:$S$109,13,FALSE),VLOOKUP(F605,'[1]2016Player Stats'!$A$2:$AB$830,13,FALSE))</f>
        <v>3</v>
      </c>
      <c r="U605">
        <f>IF(G605="GK",VLOOKUP(F605,'[1]2016GoalKeeper Stats'!$A$2:$S$109,14,FALSE),VLOOKUP(F605,'[1]2016Player Stats'!$A$2:$AB$830,14,FALSE))</f>
        <v>0</v>
      </c>
      <c r="V605">
        <f>IF(G605="GK",VLOOKUP(F605,'[1]2016GoalKeeper Stats'!$A$2:$S$109,15,FALSE),VLOOKUP(F605,'[1]2016Player Stats'!$A$2:$AB$830,15,FALSE))</f>
        <v>0.12</v>
      </c>
      <c r="W605">
        <f>IF(G605="GK",VLOOKUP(F605,'[1]2016GoalKeeper Stats'!$A$2:$S$109,16,FALSE),VLOOKUP(F605,'[1]2016Player Stats'!$A$2:$AB$830,16,FALSE))</f>
        <v>14.3</v>
      </c>
      <c r="X605">
        <f>IF(G605="GK",VLOOKUP(F605,'[1]2016GoalKeeper Stats'!$A$2:$S$109,17,FALSE),VLOOKUP(F605,'[1]2016Player Stats'!$A$2:$AB$830,17,FALSE))</f>
        <v>0</v>
      </c>
      <c r="Y605">
        <f>IF(G605="GK",VLOOKUP(F605,'[1]2016GoalKeeper Stats'!$A$2:$S$109,18,FALSE),VLOOKUP(F605,'[1]2016Player Stats'!$A$2:$AB$830,18,FALSE))</f>
        <v>1</v>
      </c>
      <c r="Z605">
        <f>IF(G605="GK",VLOOKUP(F605,'[1]2016GoalKeeper Stats'!$A$2:$S$109,19,FALSE),VLOOKUP(F605,'[1]2016Player Stats'!$A$2:$AB$830,19,FALSE))</f>
        <v>0</v>
      </c>
      <c r="AA605">
        <f>IF(G605="GK",VLOOKUP(F605,'[1]2016GoalKeeper Stats'!$A$2:$S$109,20,FALSE),VLOOKUP(F605,'[1]2016Player Stats'!$A$2:$AB$830,20,FALSE))</f>
        <v>0.04</v>
      </c>
      <c r="AB605">
        <f>IF(G605="GK",VLOOKUP(F605,'[1]2016GoalKeeper Stats'!$A$2:$S$109,21,FALSE),VLOOKUP(F605,'[1]2016Player Stats'!$A$2:$AB$830,21,FALSE))</f>
        <v>43</v>
      </c>
      <c r="AC605">
        <f>IF(G605="GK",VLOOKUP(F605,'[1]2016GoalKeeper Stats'!$A$2:$S$109,22,FALSE),VLOOKUP(F605,'[1]2016Player Stats'!$A$2:$AB$830,22,FALSE))</f>
        <v>15</v>
      </c>
      <c r="AD605">
        <f>IF(G605="GK",VLOOKUP(F605,'[1]2016GoalKeeper Stats'!$A$2:$S$109,23,FALSE),VLOOKUP(F605,'[1]2016Player Stats'!$A$2:$AB$830,23,FALSE))</f>
        <v>0</v>
      </c>
      <c r="AE605">
        <f>IF(G605="GK",VLOOKUP(F605,'[1]2016GoalKeeper Stats'!$A$2:$S$109,24,FALSE),VLOOKUP(F605,'[1]2016Player Stats'!$A$2:$AB$830,24,FALSE))</f>
        <v>8</v>
      </c>
      <c r="AF605">
        <f>IF(G605="GK",VLOOKUP(F605,'[1]2016GoalKeeper Stats'!$A$2:$S$109,25,FALSE),VLOOKUP(F605,'[1]2016Player Stats'!$A$2:$AB$830,25,FALSE))</f>
        <v>3</v>
      </c>
      <c r="AG605">
        <f>IF(G605="GK",VLOOKUP(F605,'[1]2016GoalKeeper Stats'!$A$2:$S$109,26,FALSE),VLOOKUP(F605,'[1]2016Player Stats'!$A$2:$AB$830,26,FALSE))</f>
        <v>47.62</v>
      </c>
      <c r="AH605" s="51">
        <v>2016</v>
      </c>
      <c r="AI605" s="51">
        <v>34</v>
      </c>
      <c r="AJ605" s="51">
        <v>429</v>
      </c>
      <c r="AK605" s="51">
        <v>513</v>
      </c>
      <c r="AL605" s="51">
        <v>42</v>
      </c>
      <c r="AM605" s="51">
        <v>52</v>
      </c>
      <c r="AN605" s="51">
        <v>-10</v>
      </c>
      <c r="AO605" s="52">
        <v>41.34</v>
      </c>
      <c r="AP605" s="52">
        <v>53.2</v>
      </c>
      <c r="AQ605" s="52">
        <v>-11.86</v>
      </c>
      <c r="AR605" s="52">
        <v>1.86</v>
      </c>
      <c r="AS605" s="51">
        <v>39</v>
      </c>
      <c r="AT605" s="52">
        <v>39.340000000000003</v>
      </c>
    </row>
    <row r="606" spans="1:46" hidden="1">
      <c r="A606">
        <v>2016</v>
      </c>
      <c r="B606" t="s">
        <v>943</v>
      </c>
      <c r="C606" t="s">
        <v>175</v>
      </c>
      <c r="D606" t="s">
        <v>1724</v>
      </c>
      <c r="E606" t="s">
        <v>1725</v>
      </c>
      <c r="F606" t="str">
        <f t="shared" si="9"/>
        <v>Gideon Baah</v>
      </c>
      <c r="G606" t="s">
        <v>893</v>
      </c>
      <c r="H606" s="143">
        <v>315500</v>
      </c>
      <c r="I606" s="143">
        <v>230000</v>
      </c>
      <c r="J606" t="str">
        <f>IF(G606="GK",VLOOKUP(F606,'[1]2016GoalKeeper Stats'!$A$2:$S$109,2,FALSE),VLOOKUP(F606,'[1]2016Player Stats'!$A$2:$AB$830,2,FALSE))</f>
        <v>NY</v>
      </c>
      <c r="K606">
        <f>IF(G606="GK",VLOOKUP(F606,'[1]2016GoalKeeper Stats'!$A$2:$S$109,4,FALSE),VLOOKUP(F606,'[1]2016Player Stats'!$A$2:$AB$830,4,FALSE))</f>
        <v>9</v>
      </c>
      <c r="L606">
        <f>IF(G606="GK",VLOOKUP(F606,'[1]2016GoalKeeper Stats'!$A$2:$S$109,5,FALSE),VLOOKUP(F606,'[1]2016Player Stats'!$A$2:$AB$830,5,FALSE))</f>
        <v>6</v>
      </c>
      <c r="M606">
        <f>IF(G606="GK",VLOOKUP(F606,'[1]2016GoalKeeper Stats'!$A$2:$S$109,6,FALSE),VLOOKUP(F606,'[1]2016Player Stats'!$A$2:$AB$830,6,FALSE))</f>
        <v>467</v>
      </c>
      <c r="N606">
        <f>IF(G606="GK",VLOOKUP(F606,'[1]2016GoalKeeper Stats'!$A$2:$S$109,7,FALSE),VLOOKUP(F606,'[1]2016Player Stats'!$A$2:$AB$830,7,FALSE))</f>
        <v>2</v>
      </c>
      <c r="O606">
        <f>IF(G606="GK",VLOOKUP(F606,'[1]2016GoalKeeper Stats'!$A$2:$S$109,8,FALSE),VLOOKUP(F606,'[1]2016Player Stats'!$A$2:$AB$830,8,FALSE))</f>
        <v>0</v>
      </c>
      <c r="P606">
        <f>IF(G606="GK",VLOOKUP(F606,'[1]2016GoalKeeper Stats'!$A$2:$S$109,9,FALSE),VLOOKUP(F606,'[1]2016Player Stats'!$A$2:$AB$830,9,FALSE))</f>
        <v>8</v>
      </c>
      <c r="Q606">
        <f>IF(G606="GK",VLOOKUP(F606,'[1]2016GoalKeeper Stats'!$A$2:$S$109,10,FALSE),VLOOKUP(F606,'[1]2016Player Stats'!$A$2:$AB$830,10,FALSE))</f>
        <v>3</v>
      </c>
      <c r="R606">
        <f>IF(G606="GK",VLOOKUP(F606,'[1]2016GoalKeeper Stats'!$A$2:$S$109,11,FALSE),VLOOKUP(F606,'[1]2016Player Stats'!$A$2:$AB$830,11,FALSE))</f>
        <v>0</v>
      </c>
      <c r="S606" t="str">
        <f>IF(G606="GK",VLOOKUP(F606,'[1]2016GoalKeeper Stats'!$A$2:$S$109,12,FALSE),VLOOKUP(F606,'[1]2016Player Stats'!$A$2:$AB$830,12,FALSE))</f>
        <v>0/0</v>
      </c>
      <c r="T606">
        <f>IF(G606="GK",VLOOKUP(F606,'[1]2016GoalKeeper Stats'!$A$2:$S$109,13,FALSE),VLOOKUP(F606,'[1]2016Player Stats'!$A$2:$AB$830,13,FALSE))</f>
        <v>0</v>
      </c>
      <c r="U606">
        <f>IF(G606="GK",VLOOKUP(F606,'[1]2016GoalKeeper Stats'!$A$2:$S$109,14,FALSE),VLOOKUP(F606,'[1]2016Player Stats'!$A$2:$AB$830,14,FALSE))</f>
        <v>2</v>
      </c>
      <c r="V606">
        <f>IF(G606="GK",VLOOKUP(F606,'[1]2016GoalKeeper Stats'!$A$2:$S$109,15,FALSE),VLOOKUP(F606,'[1]2016Player Stats'!$A$2:$AB$830,15,FALSE))</f>
        <v>0.39</v>
      </c>
      <c r="W606">
        <f>IF(G606="GK",VLOOKUP(F606,'[1]2016GoalKeeper Stats'!$A$2:$S$109,16,FALSE),VLOOKUP(F606,'[1]2016Player Stats'!$A$2:$AB$830,16,FALSE))</f>
        <v>25</v>
      </c>
      <c r="X606">
        <f>IF(G606="GK",VLOOKUP(F606,'[1]2016GoalKeeper Stats'!$A$2:$S$109,17,FALSE),VLOOKUP(F606,'[1]2016Player Stats'!$A$2:$AB$830,17,FALSE))</f>
        <v>0</v>
      </c>
      <c r="Y606">
        <f>IF(G606="GK",VLOOKUP(F606,'[1]2016GoalKeeper Stats'!$A$2:$S$109,18,FALSE),VLOOKUP(F606,'[1]2016Player Stats'!$A$2:$AB$830,18,FALSE))</f>
        <v>0</v>
      </c>
      <c r="Z606">
        <f>IF(G606="GK",VLOOKUP(F606,'[1]2016GoalKeeper Stats'!$A$2:$S$109,19,FALSE),VLOOKUP(F606,'[1]2016Player Stats'!$A$2:$AB$830,19,FALSE))</f>
        <v>0</v>
      </c>
      <c r="AA606">
        <f>IF(G606="GK",VLOOKUP(F606,'[1]2016GoalKeeper Stats'!$A$2:$S$109,20,FALSE),VLOOKUP(F606,'[1]2016Player Stats'!$A$2:$AB$830,20,FALSE))</f>
        <v>0</v>
      </c>
      <c r="AB606">
        <f>IF(G606="GK",VLOOKUP(F606,'[1]2016GoalKeeper Stats'!$A$2:$S$109,21,FALSE),VLOOKUP(F606,'[1]2016Player Stats'!$A$2:$AB$830,21,FALSE))</f>
        <v>8</v>
      </c>
      <c r="AC606">
        <f>IF(G606="GK",VLOOKUP(F606,'[1]2016GoalKeeper Stats'!$A$2:$S$109,22,FALSE),VLOOKUP(F606,'[1]2016Player Stats'!$A$2:$AB$830,22,FALSE))</f>
        <v>2</v>
      </c>
      <c r="AD606">
        <f>IF(G606="GK",VLOOKUP(F606,'[1]2016GoalKeeper Stats'!$A$2:$S$109,23,FALSE),VLOOKUP(F606,'[1]2016Player Stats'!$A$2:$AB$830,23,FALSE))</f>
        <v>0</v>
      </c>
      <c r="AE606">
        <f>IF(G606="GK",VLOOKUP(F606,'[1]2016GoalKeeper Stats'!$A$2:$S$109,24,FALSE),VLOOKUP(F606,'[1]2016Player Stats'!$A$2:$AB$830,24,FALSE))</f>
        <v>0</v>
      </c>
      <c r="AF606">
        <f>IF(G606="GK",VLOOKUP(F606,'[1]2016GoalKeeper Stats'!$A$2:$S$109,25,FALSE),VLOOKUP(F606,'[1]2016Player Stats'!$A$2:$AB$830,25,FALSE))</f>
        <v>0</v>
      </c>
      <c r="AG606">
        <f>IF(G606="GK",VLOOKUP(F606,'[1]2016GoalKeeper Stats'!$A$2:$S$109,26,FALSE),VLOOKUP(F606,'[1]2016Player Stats'!$A$2:$AB$830,26,FALSE))</f>
        <v>37.5</v>
      </c>
      <c r="AH606" s="51">
        <v>2016</v>
      </c>
      <c r="AI606" s="51">
        <v>34</v>
      </c>
      <c r="AJ606" s="51">
        <v>441</v>
      </c>
      <c r="AK606" s="51">
        <v>399</v>
      </c>
      <c r="AL606" s="51">
        <v>59</v>
      </c>
      <c r="AM606" s="51">
        <v>43</v>
      </c>
      <c r="AN606" s="51">
        <v>16</v>
      </c>
      <c r="AO606" s="52">
        <v>52.57</v>
      </c>
      <c r="AP606" s="52">
        <v>42.71</v>
      </c>
      <c r="AQ606" s="52">
        <v>9.85</v>
      </c>
      <c r="AR606" s="52">
        <v>6.15</v>
      </c>
      <c r="AS606" s="51">
        <v>57</v>
      </c>
      <c r="AT606" s="52">
        <v>52.28</v>
      </c>
    </row>
    <row r="607" spans="1:46" hidden="1">
      <c r="A607">
        <v>2016</v>
      </c>
      <c r="B607" t="s">
        <v>196</v>
      </c>
      <c r="C607" t="s">
        <v>196</v>
      </c>
      <c r="D607" t="s">
        <v>969</v>
      </c>
      <c r="E607" t="s">
        <v>1020</v>
      </c>
      <c r="F607" t="str">
        <f t="shared" si="9"/>
        <v>Brad Evans</v>
      </c>
      <c r="G607" t="s">
        <v>1044</v>
      </c>
      <c r="H607" s="143">
        <v>315166</v>
      </c>
      <c r="I607" s="143">
        <v>276665</v>
      </c>
      <c r="J607" t="str">
        <f>IF(G607="GK",VLOOKUP(F607,'[1]2016GoalKeeper Stats'!$A$2:$S$109,2,FALSE),VLOOKUP(F607,'[1]2016Player Stats'!$A$2:$AB$830,2,FALSE))</f>
        <v>SEA</v>
      </c>
      <c r="K607">
        <f>IF(G607="GK",VLOOKUP(F607,'[1]2016GoalKeeper Stats'!$A$2:$S$109,4,FALSE),VLOOKUP(F607,'[1]2016Player Stats'!$A$2:$AB$830,4,FALSE))</f>
        <v>23</v>
      </c>
      <c r="L607">
        <f>IF(G607="GK",VLOOKUP(F607,'[1]2016GoalKeeper Stats'!$A$2:$S$109,5,FALSE),VLOOKUP(F607,'[1]2016Player Stats'!$A$2:$AB$830,5,FALSE))</f>
        <v>21</v>
      </c>
      <c r="M607">
        <f>IF(G607="GK",VLOOKUP(F607,'[1]2016GoalKeeper Stats'!$A$2:$S$109,6,FALSE),VLOOKUP(F607,'[1]2016Player Stats'!$A$2:$AB$830,6,FALSE))</f>
        <v>1866</v>
      </c>
      <c r="N607">
        <f>IF(G607="GK",VLOOKUP(F607,'[1]2016GoalKeeper Stats'!$A$2:$S$109,7,FALSE),VLOOKUP(F607,'[1]2016Player Stats'!$A$2:$AB$830,7,FALSE))</f>
        <v>1</v>
      </c>
      <c r="O607">
        <f>IF(G607="GK",VLOOKUP(F607,'[1]2016GoalKeeper Stats'!$A$2:$S$109,8,FALSE),VLOOKUP(F607,'[1]2016Player Stats'!$A$2:$AB$830,8,FALSE))</f>
        <v>1</v>
      </c>
      <c r="P607">
        <f>IF(G607="GK",VLOOKUP(F607,'[1]2016GoalKeeper Stats'!$A$2:$S$109,9,FALSE),VLOOKUP(F607,'[1]2016Player Stats'!$A$2:$AB$830,9,FALSE))</f>
        <v>9</v>
      </c>
      <c r="Q607">
        <f>IF(G607="GK",VLOOKUP(F607,'[1]2016GoalKeeper Stats'!$A$2:$S$109,10,FALSE),VLOOKUP(F607,'[1]2016Player Stats'!$A$2:$AB$830,10,FALSE))</f>
        <v>1</v>
      </c>
      <c r="R607">
        <f>IF(G607="GK",VLOOKUP(F607,'[1]2016GoalKeeper Stats'!$A$2:$S$109,11,FALSE),VLOOKUP(F607,'[1]2016Player Stats'!$A$2:$AB$830,11,FALSE))</f>
        <v>1</v>
      </c>
      <c r="S607">
        <f>IF(G607="GK",VLOOKUP(F607,'[1]2016GoalKeeper Stats'!$A$2:$S$109,12,FALSE),VLOOKUP(F607,'[1]2016Player Stats'!$A$2:$AB$830,12,FALSE))</f>
        <v>44197</v>
      </c>
      <c r="T607">
        <f>IF(G607="GK",VLOOKUP(F607,'[1]2016GoalKeeper Stats'!$A$2:$S$109,13,FALSE),VLOOKUP(F607,'[1]2016Player Stats'!$A$2:$AB$830,13,FALSE))</f>
        <v>0</v>
      </c>
      <c r="U607">
        <f>IF(G607="GK",VLOOKUP(F607,'[1]2016GoalKeeper Stats'!$A$2:$S$109,14,FALSE),VLOOKUP(F607,'[1]2016Player Stats'!$A$2:$AB$830,14,FALSE))</f>
        <v>1</v>
      </c>
      <c r="V607">
        <f>IF(G607="GK",VLOOKUP(F607,'[1]2016GoalKeeper Stats'!$A$2:$S$109,15,FALSE),VLOOKUP(F607,'[1]2016Player Stats'!$A$2:$AB$830,15,FALSE))</f>
        <v>0.05</v>
      </c>
      <c r="W607">
        <f>IF(G607="GK",VLOOKUP(F607,'[1]2016GoalKeeper Stats'!$A$2:$S$109,16,FALSE),VLOOKUP(F607,'[1]2016Player Stats'!$A$2:$AB$830,16,FALSE))</f>
        <v>11.1</v>
      </c>
      <c r="X607">
        <f>IF(G607="GK",VLOOKUP(F607,'[1]2016GoalKeeper Stats'!$A$2:$S$109,17,FALSE),VLOOKUP(F607,'[1]2016Player Stats'!$A$2:$AB$830,17,FALSE))</f>
        <v>0</v>
      </c>
      <c r="Y607">
        <f>IF(G607="GK",VLOOKUP(F607,'[1]2016GoalKeeper Stats'!$A$2:$S$109,18,FALSE),VLOOKUP(F607,'[1]2016Player Stats'!$A$2:$AB$830,18,FALSE))</f>
        <v>1</v>
      </c>
      <c r="Z607">
        <f>IF(G607="GK",VLOOKUP(F607,'[1]2016GoalKeeper Stats'!$A$2:$S$109,19,FALSE),VLOOKUP(F607,'[1]2016Player Stats'!$A$2:$AB$830,19,FALSE))</f>
        <v>0</v>
      </c>
      <c r="AA607">
        <f>IF(G607="GK",VLOOKUP(F607,'[1]2016GoalKeeper Stats'!$A$2:$S$109,20,FALSE),VLOOKUP(F607,'[1]2016Player Stats'!$A$2:$AB$830,20,FALSE))</f>
        <v>0.05</v>
      </c>
      <c r="AB607">
        <f>IF(G607="GK",VLOOKUP(F607,'[1]2016GoalKeeper Stats'!$A$2:$S$109,21,FALSE),VLOOKUP(F607,'[1]2016Player Stats'!$A$2:$AB$830,21,FALSE))</f>
        <v>12</v>
      </c>
      <c r="AC607">
        <f>IF(G607="GK",VLOOKUP(F607,'[1]2016GoalKeeper Stats'!$A$2:$S$109,22,FALSE),VLOOKUP(F607,'[1]2016Player Stats'!$A$2:$AB$830,22,FALSE))</f>
        <v>13</v>
      </c>
      <c r="AD607">
        <f>IF(G607="GK",VLOOKUP(F607,'[1]2016GoalKeeper Stats'!$A$2:$S$109,23,FALSE),VLOOKUP(F607,'[1]2016Player Stats'!$A$2:$AB$830,23,FALSE))</f>
        <v>0</v>
      </c>
      <c r="AE607">
        <f>IF(G607="GK",VLOOKUP(F607,'[1]2016GoalKeeper Stats'!$A$2:$S$109,24,FALSE),VLOOKUP(F607,'[1]2016Player Stats'!$A$2:$AB$830,24,FALSE))</f>
        <v>1</v>
      </c>
      <c r="AF607">
        <f>IF(G607="GK",VLOOKUP(F607,'[1]2016GoalKeeper Stats'!$A$2:$S$109,25,FALSE),VLOOKUP(F607,'[1]2016Player Stats'!$A$2:$AB$830,25,FALSE))</f>
        <v>2</v>
      </c>
      <c r="AG607">
        <f>IF(G607="GK",VLOOKUP(F607,'[1]2016GoalKeeper Stats'!$A$2:$S$109,26,FALSE),VLOOKUP(F607,'[1]2016Player Stats'!$A$2:$AB$830,26,FALSE))</f>
        <v>11.11</v>
      </c>
      <c r="AH607" s="51">
        <v>2016</v>
      </c>
      <c r="AI607" s="51">
        <v>34</v>
      </c>
      <c r="AJ607" s="51">
        <v>432</v>
      </c>
      <c r="AK607" s="51">
        <v>430</v>
      </c>
      <c r="AL607" s="51">
        <v>43</v>
      </c>
      <c r="AM607" s="51">
        <v>43</v>
      </c>
      <c r="AN607" s="51">
        <v>0</v>
      </c>
      <c r="AO607" s="52">
        <v>47.31</v>
      </c>
      <c r="AP607" s="52">
        <v>47.24</v>
      </c>
      <c r="AQ607" s="52">
        <v>0.08</v>
      </c>
      <c r="AR607" s="52">
        <v>-0.08</v>
      </c>
      <c r="AS607" s="51">
        <v>48</v>
      </c>
      <c r="AT607" s="52">
        <v>47.12</v>
      </c>
    </row>
    <row r="608" spans="1:46" hidden="1">
      <c r="A608">
        <v>2016</v>
      </c>
      <c r="B608" t="s">
        <v>199</v>
      </c>
      <c r="C608" t="s">
        <v>199</v>
      </c>
      <c r="D608" t="s">
        <v>1007</v>
      </c>
      <c r="E608" t="s">
        <v>1185</v>
      </c>
      <c r="F608" t="str">
        <f t="shared" si="9"/>
        <v>Will Bruin</v>
      </c>
      <c r="G608" t="s">
        <v>875</v>
      </c>
      <c r="H608" s="143">
        <v>311667</v>
      </c>
      <c r="I608" s="143">
        <v>310000</v>
      </c>
      <c r="J608" t="str">
        <f>IF(G608="GK",VLOOKUP(F608,'[1]2016GoalKeeper Stats'!$A$2:$S$109,2,FALSE),VLOOKUP(F608,'[1]2016Player Stats'!$A$2:$AB$830,2,FALSE))</f>
        <v>SEA</v>
      </c>
      <c r="K608">
        <f>IF(G608="GK",VLOOKUP(F608,'[1]2016GoalKeeper Stats'!$A$2:$S$109,4,FALSE),VLOOKUP(F608,'[1]2016Player Stats'!$A$2:$AB$830,4,FALSE))</f>
        <v>31</v>
      </c>
      <c r="L608">
        <f>IF(G608="GK",VLOOKUP(F608,'[1]2016GoalKeeper Stats'!$A$2:$S$109,5,FALSE),VLOOKUP(F608,'[1]2016Player Stats'!$A$2:$AB$830,5,FALSE))</f>
        <v>18</v>
      </c>
      <c r="M608">
        <f>IF(G608="GK",VLOOKUP(F608,'[1]2016GoalKeeper Stats'!$A$2:$S$109,6,FALSE),VLOOKUP(F608,'[1]2016Player Stats'!$A$2:$AB$830,6,FALSE))</f>
        <v>1554</v>
      </c>
      <c r="N608">
        <f>IF(G608="GK",VLOOKUP(F608,'[1]2016GoalKeeper Stats'!$A$2:$S$109,7,FALSE),VLOOKUP(F608,'[1]2016Player Stats'!$A$2:$AB$830,7,FALSE))</f>
        <v>4</v>
      </c>
      <c r="O608">
        <f>IF(G608="GK",VLOOKUP(F608,'[1]2016GoalKeeper Stats'!$A$2:$S$109,8,FALSE),VLOOKUP(F608,'[1]2016Player Stats'!$A$2:$AB$830,8,FALSE))</f>
        <v>3</v>
      </c>
      <c r="P608">
        <f>IF(G608="GK",VLOOKUP(F608,'[1]2016GoalKeeper Stats'!$A$2:$S$109,9,FALSE),VLOOKUP(F608,'[1]2016Player Stats'!$A$2:$AB$830,9,FALSE))</f>
        <v>59</v>
      </c>
      <c r="Q608">
        <f>IF(G608="GK",VLOOKUP(F608,'[1]2016GoalKeeper Stats'!$A$2:$S$109,10,FALSE),VLOOKUP(F608,'[1]2016Player Stats'!$A$2:$AB$830,10,FALSE))</f>
        <v>22</v>
      </c>
      <c r="R608">
        <f>IF(G608="GK",VLOOKUP(F608,'[1]2016GoalKeeper Stats'!$A$2:$S$109,11,FALSE),VLOOKUP(F608,'[1]2016Player Stats'!$A$2:$AB$830,11,FALSE))</f>
        <v>0</v>
      </c>
      <c r="S608" t="str">
        <f>IF(G608="GK",VLOOKUP(F608,'[1]2016GoalKeeper Stats'!$A$2:$S$109,12,FALSE),VLOOKUP(F608,'[1]2016Player Stats'!$A$2:$AB$830,12,FALSE))</f>
        <v>0/0</v>
      </c>
      <c r="T608">
        <f>IF(G608="GK",VLOOKUP(F608,'[1]2016GoalKeeper Stats'!$A$2:$S$109,13,FALSE),VLOOKUP(F608,'[1]2016Player Stats'!$A$2:$AB$830,13,FALSE))</f>
        <v>1</v>
      </c>
      <c r="U608">
        <f>IF(G608="GK",VLOOKUP(F608,'[1]2016GoalKeeper Stats'!$A$2:$S$109,14,FALSE),VLOOKUP(F608,'[1]2016Player Stats'!$A$2:$AB$830,14,FALSE))</f>
        <v>3</v>
      </c>
      <c r="V608">
        <f>IF(G608="GK",VLOOKUP(F608,'[1]2016GoalKeeper Stats'!$A$2:$S$109,15,FALSE),VLOOKUP(F608,'[1]2016Player Stats'!$A$2:$AB$830,15,FALSE))</f>
        <v>0.23</v>
      </c>
      <c r="W608">
        <f>IF(G608="GK",VLOOKUP(F608,'[1]2016GoalKeeper Stats'!$A$2:$S$109,16,FALSE),VLOOKUP(F608,'[1]2016Player Stats'!$A$2:$AB$830,16,FALSE))</f>
        <v>6.8</v>
      </c>
      <c r="X608">
        <f>IF(G608="GK",VLOOKUP(F608,'[1]2016GoalKeeper Stats'!$A$2:$S$109,17,FALSE),VLOOKUP(F608,'[1]2016Player Stats'!$A$2:$AB$830,17,FALSE))</f>
        <v>0</v>
      </c>
      <c r="Y608">
        <f>IF(G608="GK",VLOOKUP(F608,'[1]2016GoalKeeper Stats'!$A$2:$S$109,18,FALSE),VLOOKUP(F608,'[1]2016Player Stats'!$A$2:$AB$830,18,FALSE))</f>
        <v>3</v>
      </c>
      <c r="Z608">
        <f>IF(G608="GK",VLOOKUP(F608,'[1]2016GoalKeeper Stats'!$A$2:$S$109,19,FALSE),VLOOKUP(F608,'[1]2016Player Stats'!$A$2:$AB$830,19,FALSE))</f>
        <v>0</v>
      </c>
      <c r="AA608">
        <f>IF(G608="GK",VLOOKUP(F608,'[1]2016GoalKeeper Stats'!$A$2:$S$109,20,FALSE),VLOOKUP(F608,'[1]2016Player Stats'!$A$2:$AB$830,20,FALSE))</f>
        <v>0.17</v>
      </c>
      <c r="AB608">
        <f>IF(G608="GK",VLOOKUP(F608,'[1]2016GoalKeeper Stats'!$A$2:$S$109,21,FALSE),VLOOKUP(F608,'[1]2016Player Stats'!$A$2:$AB$830,21,FALSE))</f>
        <v>22</v>
      </c>
      <c r="AC608">
        <f>IF(G608="GK",VLOOKUP(F608,'[1]2016GoalKeeper Stats'!$A$2:$S$109,22,FALSE),VLOOKUP(F608,'[1]2016Player Stats'!$A$2:$AB$830,22,FALSE))</f>
        <v>24</v>
      </c>
      <c r="AD608">
        <f>IF(G608="GK",VLOOKUP(F608,'[1]2016GoalKeeper Stats'!$A$2:$S$109,23,FALSE),VLOOKUP(F608,'[1]2016Player Stats'!$A$2:$AB$830,23,FALSE))</f>
        <v>5</v>
      </c>
      <c r="AE608">
        <f>IF(G608="GK",VLOOKUP(F608,'[1]2016GoalKeeper Stats'!$A$2:$S$109,24,FALSE),VLOOKUP(F608,'[1]2016Player Stats'!$A$2:$AB$830,24,FALSE))</f>
        <v>1</v>
      </c>
      <c r="AF608">
        <f>IF(G608="GK",VLOOKUP(F608,'[1]2016GoalKeeper Stats'!$A$2:$S$109,25,FALSE),VLOOKUP(F608,'[1]2016Player Stats'!$A$2:$AB$830,25,FALSE))</f>
        <v>0</v>
      </c>
      <c r="AG608">
        <f>IF(G608="GK",VLOOKUP(F608,'[1]2016GoalKeeper Stats'!$A$2:$S$109,26,FALSE),VLOOKUP(F608,'[1]2016Player Stats'!$A$2:$AB$830,26,FALSE))</f>
        <v>37.29</v>
      </c>
      <c r="AH608" s="51">
        <v>2016</v>
      </c>
      <c r="AI608" s="51">
        <v>34</v>
      </c>
      <c r="AJ608" s="51">
        <v>424</v>
      </c>
      <c r="AK608" s="51">
        <v>444</v>
      </c>
      <c r="AL608" s="51">
        <v>38</v>
      </c>
      <c r="AM608" s="51">
        <v>45</v>
      </c>
      <c r="AN608" s="51">
        <v>-7</v>
      </c>
      <c r="AO608" s="52">
        <v>38.71</v>
      </c>
      <c r="AP608" s="52">
        <v>48.69</v>
      </c>
      <c r="AQ608" s="52">
        <v>-9.98</v>
      </c>
      <c r="AR608" s="52">
        <v>2.98</v>
      </c>
      <c r="AS608" s="51">
        <v>34</v>
      </c>
      <c r="AT608" s="52">
        <v>39.21</v>
      </c>
    </row>
    <row r="609" spans="1:46" hidden="1">
      <c r="A609">
        <v>2016</v>
      </c>
      <c r="B609" t="s">
        <v>198</v>
      </c>
      <c r="C609" t="s">
        <v>198</v>
      </c>
      <c r="D609" t="s">
        <v>1033</v>
      </c>
      <c r="E609" t="s">
        <v>1034</v>
      </c>
      <c r="F609" t="str">
        <f t="shared" si="9"/>
        <v>Sebastien Le Toux</v>
      </c>
      <c r="G609" t="s">
        <v>936</v>
      </c>
      <c r="H609" s="143">
        <v>310228</v>
      </c>
      <c r="I609" s="143">
        <v>300000</v>
      </c>
      <c r="J609" t="str">
        <f>IF(G609="GK",VLOOKUP(F609,'[1]2016GoalKeeper Stats'!$A$2:$S$109,2,FALSE),VLOOKUP(F609,'[1]2016Player Stats'!$A$2:$AB$830,2,FALSE))</f>
        <v>COL</v>
      </c>
      <c r="K609">
        <f>IF(G609="GK",VLOOKUP(F609,'[1]2016GoalKeeper Stats'!$A$2:$S$109,4,FALSE),VLOOKUP(F609,'[1]2016Player Stats'!$A$2:$AB$830,4,FALSE))</f>
        <v>32</v>
      </c>
      <c r="L609">
        <f>IF(G609="GK",VLOOKUP(F609,'[1]2016GoalKeeper Stats'!$A$2:$S$109,5,FALSE),VLOOKUP(F609,'[1]2016Player Stats'!$A$2:$AB$830,5,FALSE))</f>
        <v>21</v>
      </c>
      <c r="M609">
        <f>IF(G609="GK",VLOOKUP(F609,'[1]2016GoalKeeper Stats'!$A$2:$S$109,6,FALSE),VLOOKUP(F609,'[1]2016Player Stats'!$A$2:$AB$830,6,FALSE))</f>
        <v>1861</v>
      </c>
      <c r="N609">
        <f>IF(G609="GK",VLOOKUP(F609,'[1]2016GoalKeeper Stats'!$A$2:$S$109,7,FALSE),VLOOKUP(F609,'[1]2016Player Stats'!$A$2:$AB$830,7,FALSE))</f>
        <v>3</v>
      </c>
      <c r="O609">
        <f>IF(G609="GK",VLOOKUP(F609,'[1]2016GoalKeeper Stats'!$A$2:$S$109,8,FALSE),VLOOKUP(F609,'[1]2016Player Stats'!$A$2:$AB$830,8,FALSE))</f>
        <v>7</v>
      </c>
      <c r="P609">
        <f>IF(G609="GK",VLOOKUP(F609,'[1]2016GoalKeeper Stats'!$A$2:$S$109,9,FALSE),VLOOKUP(F609,'[1]2016Player Stats'!$A$2:$AB$830,9,FALSE))</f>
        <v>20</v>
      </c>
      <c r="Q609">
        <f>IF(G609="GK",VLOOKUP(F609,'[1]2016GoalKeeper Stats'!$A$2:$S$109,10,FALSE),VLOOKUP(F609,'[1]2016Player Stats'!$A$2:$AB$830,10,FALSE))</f>
        <v>8</v>
      </c>
      <c r="R609">
        <f>IF(G609="GK",VLOOKUP(F609,'[1]2016GoalKeeper Stats'!$A$2:$S$109,11,FALSE),VLOOKUP(F609,'[1]2016Player Stats'!$A$2:$AB$830,11,FALSE))</f>
        <v>1</v>
      </c>
      <c r="S609" t="str">
        <f>IF(G609="GK",VLOOKUP(F609,'[1]2016GoalKeeper Stats'!$A$2:$S$109,12,FALSE),VLOOKUP(F609,'[1]2016Player Stats'!$A$2:$AB$830,12,FALSE))</f>
        <v>0/1</v>
      </c>
      <c r="T609">
        <f>IF(G609="GK",VLOOKUP(F609,'[1]2016GoalKeeper Stats'!$A$2:$S$109,13,FALSE),VLOOKUP(F609,'[1]2016Player Stats'!$A$2:$AB$830,13,FALSE))</f>
        <v>2</v>
      </c>
      <c r="U609">
        <f>IF(G609="GK",VLOOKUP(F609,'[1]2016GoalKeeper Stats'!$A$2:$S$109,14,FALSE),VLOOKUP(F609,'[1]2016Player Stats'!$A$2:$AB$830,14,FALSE))</f>
        <v>1</v>
      </c>
      <c r="V609">
        <f>IF(G609="GK",VLOOKUP(F609,'[1]2016GoalKeeper Stats'!$A$2:$S$109,15,FALSE),VLOOKUP(F609,'[1]2016Player Stats'!$A$2:$AB$830,15,FALSE))</f>
        <v>0.15</v>
      </c>
      <c r="W609">
        <f>IF(G609="GK",VLOOKUP(F609,'[1]2016GoalKeeper Stats'!$A$2:$S$109,16,FALSE),VLOOKUP(F609,'[1]2016Player Stats'!$A$2:$AB$830,16,FALSE))</f>
        <v>15</v>
      </c>
      <c r="X609">
        <f>IF(G609="GK",VLOOKUP(F609,'[1]2016GoalKeeper Stats'!$A$2:$S$109,17,FALSE),VLOOKUP(F609,'[1]2016Player Stats'!$A$2:$AB$830,17,FALSE))</f>
        <v>2</v>
      </c>
      <c r="Y609">
        <f>IF(G609="GK",VLOOKUP(F609,'[1]2016GoalKeeper Stats'!$A$2:$S$109,18,FALSE),VLOOKUP(F609,'[1]2016Player Stats'!$A$2:$AB$830,18,FALSE))</f>
        <v>4</v>
      </c>
      <c r="Z609">
        <f>IF(G609="GK",VLOOKUP(F609,'[1]2016GoalKeeper Stats'!$A$2:$S$109,19,FALSE),VLOOKUP(F609,'[1]2016Player Stats'!$A$2:$AB$830,19,FALSE))</f>
        <v>3</v>
      </c>
      <c r="AA609">
        <f>IF(G609="GK",VLOOKUP(F609,'[1]2016GoalKeeper Stats'!$A$2:$S$109,20,FALSE),VLOOKUP(F609,'[1]2016Player Stats'!$A$2:$AB$830,20,FALSE))</f>
        <v>0.34</v>
      </c>
      <c r="AB609">
        <f>IF(G609="GK",VLOOKUP(F609,'[1]2016GoalKeeper Stats'!$A$2:$S$109,21,FALSE),VLOOKUP(F609,'[1]2016Player Stats'!$A$2:$AB$830,21,FALSE))</f>
        <v>12</v>
      </c>
      <c r="AC609">
        <f>IF(G609="GK",VLOOKUP(F609,'[1]2016GoalKeeper Stats'!$A$2:$S$109,22,FALSE),VLOOKUP(F609,'[1]2016Player Stats'!$A$2:$AB$830,22,FALSE))</f>
        <v>28</v>
      </c>
      <c r="AD609">
        <f>IF(G609="GK",VLOOKUP(F609,'[1]2016GoalKeeper Stats'!$A$2:$S$109,23,FALSE),VLOOKUP(F609,'[1]2016Player Stats'!$A$2:$AB$830,23,FALSE))</f>
        <v>3</v>
      </c>
      <c r="AE609">
        <f>IF(G609="GK",VLOOKUP(F609,'[1]2016GoalKeeper Stats'!$A$2:$S$109,24,FALSE),VLOOKUP(F609,'[1]2016Player Stats'!$A$2:$AB$830,24,FALSE))</f>
        <v>3</v>
      </c>
      <c r="AF609">
        <f>IF(G609="GK",VLOOKUP(F609,'[1]2016GoalKeeper Stats'!$A$2:$S$109,25,FALSE),VLOOKUP(F609,'[1]2016Player Stats'!$A$2:$AB$830,25,FALSE))</f>
        <v>0</v>
      </c>
      <c r="AG609">
        <f>IF(G609="GK",VLOOKUP(F609,'[1]2016GoalKeeper Stats'!$A$2:$S$109,26,FALSE),VLOOKUP(F609,'[1]2016Player Stats'!$A$2:$AB$830,26,FALSE))</f>
        <v>40</v>
      </c>
      <c r="AH609" s="51">
        <v>2016</v>
      </c>
      <c r="AI609" s="51">
        <v>34</v>
      </c>
      <c r="AJ609" s="51">
        <v>435</v>
      </c>
      <c r="AK609" s="51">
        <v>419</v>
      </c>
      <c r="AL609" s="51">
        <v>39</v>
      </c>
      <c r="AM609" s="51">
        <v>32</v>
      </c>
      <c r="AN609" s="51">
        <v>7</v>
      </c>
      <c r="AO609" s="52">
        <v>35.950000000000003</v>
      </c>
      <c r="AP609" s="52">
        <v>40.07</v>
      </c>
      <c r="AQ609" s="52">
        <v>-4.12</v>
      </c>
      <c r="AR609" s="52">
        <v>11.12</v>
      </c>
      <c r="AS609" s="51">
        <v>58</v>
      </c>
      <c r="AT609" s="52">
        <v>45.17</v>
      </c>
    </row>
    <row r="610" spans="1:46" hidden="1">
      <c r="A610">
        <v>2016</v>
      </c>
      <c r="B610" t="s">
        <v>206</v>
      </c>
      <c r="C610" t="s">
        <v>206</v>
      </c>
      <c r="D610" t="s">
        <v>864</v>
      </c>
      <c r="E610" t="s">
        <v>1021</v>
      </c>
      <c r="F610" t="str">
        <f t="shared" si="9"/>
        <v>Michael Parkhurst</v>
      </c>
      <c r="G610" t="s">
        <v>893</v>
      </c>
      <c r="H610" s="143">
        <v>300000</v>
      </c>
      <c r="I610" s="143">
        <v>275000</v>
      </c>
      <c r="J610" t="str">
        <f>IF(G610="GK",VLOOKUP(F610,'[1]2016GoalKeeper Stats'!$A$2:$S$109,2,FALSE),VLOOKUP(F610,'[1]2016Player Stats'!$A$2:$AB$830,2,FALSE))</f>
        <v>CLB</v>
      </c>
      <c r="K610">
        <f>IF(G610="GK",VLOOKUP(F610,'[1]2016GoalKeeper Stats'!$A$2:$S$109,4,FALSE),VLOOKUP(F610,'[1]2016Player Stats'!$A$2:$AB$830,4,FALSE))</f>
        <v>34</v>
      </c>
      <c r="L610">
        <f>IF(G610="GK",VLOOKUP(F610,'[1]2016GoalKeeper Stats'!$A$2:$S$109,5,FALSE),VLOOKUP(F610,'[1]2016Player Stats'!$A$2:$AB$830,5,FALSE))</f>
        <v>34</v>
      </c>
      <c r="M610">
        <f>IF(G610="GK",VLOOKUP(F610,'[1]2016GoalKeeper Stats'!$A$2:$S$109,6,FALSE),VLOOKUP(F610,'[1]2016Player Stats'!$A$2:$AB$830,6,FALSE))</f>
        <v>3036</v>
      </c>
      <c r="N610">
        <f>IF(G610="GK",VLOOKUP(F610,'[1]2016GoalKeeper Stats'!$A$2:$S$109,7,FALSE),VLOOKUP(F610,'[1]2016Player Stats'!$A$2:$AB$830,7,FALSE))</f>
        <v>0</v>
      </c>
      <c r="O610">
        <f>IF(G610="GK",VLOOKUP(F610,'[1]2016GoalKeeper Stats'!$A$2:$S$109,8,FALSE),VLOOKUP(F610,'[1]2016Player Stats'!$A$2:$AB$830,8,FALSE))</f>
        <v>2</v>
      </c>
      <c r="P610">
        <f>IF(G610="GK",VLOOKUP(F610,'[1]2016GoalKeeper Stats'!$A$2:$S$109,9,FALSE),VLOOKUP(F610,'[1]2016Player Stats'!$A$2:$AB$830,9,FALSE))</f>
        <v>0</v>
      </c>
      <c r="Q610">
        <f>IF(G610="GK",VLOOKUP(F610,'[1]2016GoalKeeper Stats'!$A$2:$S$109,10,FALSE),VLOOKUP(F610,'[1]2016Player Stats'!$A$2:$AB$830,10,FALSE))</f>
        <v>0</v>
      </c>
      <c r="R610">
        <f>IF(G610="GK",VLOOKUP(F610,'[1]2016GoalKeeper Stats'!$A$2:$S$109,11,FALSE),VLOOKUP(F610,'[1]2016Player Stats'!$A$2:$AB$830,11,FALSE))</f>
        <v>0</v>
      </c>
      <c r="S610" t="str">
        <f>IF(G610="GK",VLOOKUP(F610,'[1]2016GoalKeeper Stats'!$A$2:$S$109,12,FALSE),VLOOKUP(F610,'[1]2016Player Stats'!$A$2:$AB$830,12,FALSE))</f>
        <v>0/0</v>
      </c>
      <c r="T610">
        <f>IF(G610="GK",VLOOKUP(F610,'[1]2016GoalKeeper Stats'!$A$2:$S$109,13,FALSE),VLOOKUP(F610,'[1]2016Player Stats'!$A$2:$AB$830,13,FALSE))</f>
        <v>0</v>
      </c>
      <c r="U610">
        <f>IF(G610="GK",VLOOKUP(F610,'[1]2016GoalKeeper Stats'!$A$2:$S$109,14,FALSE),VLOOKUP(F610,'[1]2016Player Stats'!$A$2:$AB$830,14,FALSE))</f>
        <v>0</v>
      </c>
      <c r="V610">
        <f>IF(G610="GK",VLOOKUP(F610,'[1]2016GoalKeeper Stats'!$A$2:$S$109,15,FALSE),VLOOKUP(F610,'[1]2016Player Stats'!$A$2:$AB$830,15,FALSE))</f>
        <v>0</v>
      </c>
      <c r="W610">
        <f>IF(G610="GK",VLOOKUP(F610,'[1]2016GoalKeeper Stats'!$A$2:$S$109,16,FALSE),VLOOKUP(F610,'[1]2016Player Stats'!$A$2:$AB$830,16,FALSE))</f>
        <v>0</v>
      </c>
      <c r="X610">
        <f>IF(G610="GK",VLOOKUP(F610,'[1]2016GoalKeeper Stats'!$A$2:$S$109,17,FALSE),VLOOKUP(F610,'[1]2016Player Stats'!$A$2:$AB$830,17,FALSE))</f>
        <v>0</v>
      </c>
      <c r="Y610">
        <f>IF(G610="GK",VLOOKUP(F610,'[1]2016GoalKeeper Stats'!$A$2:$S$109,18,FALSE),VLOOKUP(F610,'[1]2016Player Stats'!$A$2:$AB$830,18,FALSE))</f>
        <v>1</v>
      </c>
      <c r="Z610">
        <f>IF(G610="GK",VLOOKUP(F610,'[1]2016GoalKeeper Stats'!$A$2:$S$109,19,FALSE),VLOOKUP(F610,'[1]2016Player Stats'!$A$2:$AB$830,19,FALSE))</f>
        <v>1</v>
      </c>
      <c r="AA610">
        <f>IF(G610="GK",VLOOKUP(F610,'[1]2016GoalKeeper Stats'!$A$2:$S$109,20,FALSE),VLOOKUP(F610,'[1]2016Player Stats'!$A$2:$AB$830,20,FALSE))</f>
        <v>0.06</v>
      </c>
      <c r="AB610">
        <f>IF(G610="GK",VLOOKUP(F610,'[1]2016GoalKeeper Stats'!$A$2:$S$109,21,FALSE),VLOOKUP(F610,'[1]2016Player Stats'!$A$2:$AB$830,21,FALSE))</f>
        <v>11</v>
      </c>
      <c r="AC610">
        <f>IF(G610="GK",VLOOKUP(F610,'[1]2016GoalKeeper Stats'!$A$2:$S$109,22,FALSE),VLOOKUP(F610,'[1]2016Player Stats'!$A$2:$AB$830,22,FALSE))</f>
        <v>18</v>
      </c>
      <c r="AD610">
        <f>IF(G610="GK",VLOOKUP(F610,'[1]2016GoalKeeper Stats'!$A$2:$S$109,23,FALSE),VLOOKUP(F610,'[1]2016Player Stats'!$A$2:$AB$830,23,FALSE))</f>
        <v>0</v>
      </c>
      <c r="AE610">
        <f>IF(G610="GK",VLOOKUP(F610,'[1]2016GoalKeeper Stats'!$A$2:$S$109,24,FALSE),VLOOKUP(F610,'[1]2016Player Stats'!$A$2:$AB$830,24,FALSE))</f>
        <v>2</v>
      </c>
      <c r="AF610">
        <f>IF(G610="GK",VLOOKUP(F610,'[1]2016GoalKeeper Stats'!$A$2:$S$109,25,FALSE),VLOOKUP(F610,'[1]2016Player Stats'!$A$2:$AB$830,25,FALSE))</f>
        <v>1</v>
      </c>
      <c r="AG610">
        <f>IF(G610="GK",VLOOKUP(F610,'[1]2016GoalKeeper Stats'!$A$2:$S$109,26,FALSE),VLOOKUP(F610,'[1]2016Player Stats'!$A$2:$AB$830,26,FALSE))</f>
        <v>0</v>
      </c>
      <c r="AH610" s="51">
        <v>2016</v>
      </c>
      <c r="AI610" s="51">
        <v>34</v>
      </c>
      <c r="AJ610" s="51">
        <v>463</v>
      </c>
      <c r="AK610" s="51">
        <v>427</v>
      </c>
      <c r="AL610" s="51">
        <v>48</v>
      </c>
      <c r="AM610" s="51">
        <v>55</v>
      </c>
      <c r="AN610" s="51">
        <v>-7</v>
      </c>
      <c r="AO610" s="52">
        <v>54.83</v>
      </c>
      <c r="AP610" s="52">
        <v>50.1</v>
      </c>
      <c r="AQ610" s="52">
        <v>4.72</v>
      </c>
      <c r="AR610" s="52">
        <v>-11.72</v>
      </c>
      <c r="AS610" s="51">
        <v>36</v>
      </c>
      <c r="AT610" s="52">
        <v>49.7</v>
      </c>
    </row>
    <row r="611" spans="1:46" hidden="1">
      <c r="A611">
        <v>2016</v>
      </c>
      <c r="B611" t="s">
        <v>198</v>
      </c>
      <c r="C611" t="s">
        <v>198</v>
      </c>
      <c r="D611" t="s">
        <v>1040</v>
      </c>
      <c r="E611" t="s">
        <v>1041</v>
      </c>
      <c r="F611" t="str">
        <f t="shared" si="9"/>
        <v>Dillon Powers</v>
      </c>
      <c r="G611" t="s">
        <v>860</v>
      </c>
      <c r="H611" s="143">
        <v>300000</v>
      </c>
      <c r="I611" s="143">
        <v>270000</v>
      </c>
      <c r="J611" t="str">
        <f>IF(G611="GK",VLOOKUP(F611,'[1]2016GoalKeeper Stats'!$A$2:$S$109,2,FALSE),VLOOKUP(F611,'[1]2016Player Stats'!$A$2:$AB$830,2,FALSE))</f>
        <v>COL</v>
      </c>
      <c r="K611">
        <f>IF(G611="GK",VLOOKUP(F611,'[1]2016GoalKeeper Stats'!$A$2:$S$109,4,FALSE),VLOOKUP(F611,'[1]2016Player Stats'!$A$2:$AB$830,4,FALSE))</f>
        <v>29</v>
      </c>
      <c r="L611">
        <f>IF(G611="GK",VLOOKUP(F611,'[1]2016GoalKeeper Stats'!$A$2:$S$109,5,FALSE),VLOOKUP(F611,'[1]2016Player Stats'!$A$2:$AB$830,5,FALSE))</f>
        <v>24</v>
      </c>
      <c r="M611">
        <f>IF(G611="GK",VLOOKUP(F611,'[1]2016GoalKeeper Stats'!$A$2:$S$109,6,FALSE),VLOOKUP(F611,'[1]2016Player Stats'!$A$2:$AB$830,6,FALSE))</f>
        <v>2122</v>
      </c>
      <c r="N611">
        <f>IF(G611="GK",VLOOKUP(F611,'[1]2016GoalKeeper Stats'!$A$2:$S$109,7,FALSE),VLOOKUP(F611,'[1]2016Player Stats'!$A$2:$AB$830,7,FALSE))</f>
        <v>1</v>
      </c>
      <c r="O611">
        <f>IF(G611="GK",VLOOKUP(F611,'[1]2016GoalKeeper Stats'!$A$2:$S$109,8,FALSE),VLOOKUP(F611,'[1]2016Player Stats'!$A$2:$AB$830,8,FALSE))</f>
        <v>4</v>
      </c>
      <c r="P611">
        <f>IF(G611="GK",VLOOKUP(F611,'[1]2016GoalKeeper Stats'!$A$2:$S$109,9,FALSE),VLOOKUP(F611,'[1]2016Player Stats'!$A$2:$AB$830,9,FALSE))</f>
        <v>34</v>
      </c>
      <c r="Q611">
        <f>IF(G611="GK",VLOOKUP(F611,'[1]2016GoalKeeper Stats'!$A$2:$S$109,10,FALSE),VLOOKUP(F611,'[1]2016Player Stats'!$A$2:$AB$830,10,FALSE))</f>
        <v>6</v>
      </c>
      <c r="R611">
        <f>IF(G611="GK",VLOOKUP(F611,'[1]2016GoalKeeper Stats'!$A$2:$S$109,11,FALSE),VLOOKUP(F611,'[1]2016Player Stats'!$A$2:$AB$830,11,FALSE))</f>
        <v>0</v>
      </c>
      <c r="S611" t="str">
        <f>IF(G611="GK",VLOOKUP(F611,'[1]2016GoalKeeper Stats'!$A$2:$S$109,12,FALSE),VLOOKUP(F611,'[1]2016Player Stats'!$A$2:$AB$830,12,FALSE))</f>
        <v>0/0</v>
      </c>
      <c r="T611">
        <f>IF(G611="GK",VLOOKUP(F611,'[1]2016GoalKeeper Stats'!$A$2:$S$109,13,FALSE),VLOOKUP(F611,'[1]2016Player Stats'!$A$2:$AB$830,13,FALSE))</f>
        <v>0</v>
      </c>
      <c r="U611">
        <f>IF(G611="GK",VLOOKUP(F611,'[1]2016GoalKeeper Stats'!$A$2:$S$109,14,FALSE),VLOOKUP(F611,'[1]2016Player Stats'!$A$2:$AB$830,14,FALSE))</f>
        <v>1</v>
      </c>
      <c r="V611">
        <f>IF(G611="GK",VLOOKUP(F611,'[1]2016GoalKeeper Stats'!$A$2:$S$109,15,FALSE),VLOOKUP(F611,'[1]2016Player Stats'!$A$2:$AB$830,15,FALSE))</f>
        <v>0.04</v>
      </c>
      <c r="W611">
        <f>IF(G611="GK",VLOOKUP(F611,'[1]2016GoalKeeper Stats'!$A$2:$S$109,16,FALSE),VLOOKUP(F611,'[1]2016Player Stats'!$A$2:$AB$830,16,FALSE))</f>
        <v>2.9</v>
      </c>
      <c r="X611">
        <f>IF(G611="GK",VLOOKUP(F611,'[1]2016GoalKeeper Stats'!$A$2:$S$109,17,FALSE),VLOOKUP(F611,'[1]2016Player Stats'!$A$2:$AB$830,17,FALSE))</f>
        <v>1</v>
      </c>
      <c r="Y611">
        <f>IF(G611="GK",VLOOKUP(F611,'[1]2016GoalKeeper Stats'!$A$2:$S$109,18,FALSE),VLOOKUP(F611,'[1]2016Player Stats'!$A$2:$AB$830,18,FALSE))</f>
        <v>2</v>
      </c>
      <c r="Z611">
        <f>IF(G611="GK",VLOOKUP(F611,'[1]2016GoalKeeper Stats'!$A$2:$S$109,19,FALSE),VLOOKUP(F611,'[1]2016Player Stats'!$A$2:$AB$830,19,FALSE))</f>
        <v>2</v>
      </c>
      <c r="AA611">
        <f>IF(G611="GK",VLOOKUP(F611,'[1]2016GoalKeeper Stats'!$A$2:$S$109,20,FALSE),VLOOKUP(F611,'[1]2016Player Stats'!$A$2:$AB$830,20,FALSE))</f>
        <v>0.17</v>
      </c>
      <c r="AB611">
        <f>IF(G611="GK",VLOOKUP(F611,'[1]2016GoalKeeper Stats'!$A$2:$S$109,21,FALSE),VLOOKUP(F611,'[1]2016Player Stats'!$A$2:$AB$830,21,FALSE))</f>
        <v>31</v>
      </c>
      <c r="AC611">
        <f>IF(G611="GK",VLOOKUP(F611,'[1]2016GoalKeeper Stats'!$A$2:$S$109,22,FALSE),VLOOKUP(F611,'[1]2016Player Stats'!$A$2:$AB$830,22,FALSE))</f>
        <v>39</v>
      </c>
      <c r="AD611">
        <f>IF(G611="GK",VLOOKUP(F611,'[1]2016GoalKeeper Stats'!$A$2:$S$109,23,FALSE),VLOOKUP(F611,'[1]2016Player Stats'!$A$2:$AB$830,23,FALSE))</f>
        <v>2</v>
      </c>
      <c r="AE611">
        <f>IF(G611="GK",VLOOKUP(F611,'[1]2016GoalKeeper Stats'!$A$2:$S$109,24,FALSE),VLOOKUP(F611,'[1]2016Player Stats'!$A$2:$AB$830,24,FALSE))</f>
        <v>4</v>
      </c>
      <c r="AF611">
        <f>IF(G611="GK",VLOOKUP(F611,'[1]2016GoalKeeper Stats'!$A$2:$S$109,25,FALSE),VLOOKUP(F611,'[1]2016Player Stats'!$A$2:$AB$830,25,FALSE))</f>
        <v>0</v>
      </c>
      <c r="AG611">
        <f>IF(G611="GK",VLOOKUP(F611,'[1]2016GoalKeeper Stats'!$A$2:$S$109,26,FALSE),VLOOKUP(F611,'[1]2016Player Stats'!$A$2:$AB$830,26,FALSE))</f>
        <v>17.649999999999999</v>
      </c>
      <c r="AH611" s="51">
        <v>2016</v>
      </c>
      <c r="AI611" s="51">
        <v>34</v>
      </c>
      <c r="AJ611" s="51">
        <v>435</v>
      </c>
      <c r="AK611" s="51">
        <v>419</v>
      </c>
      <c r="AL611" s="51">
        <v>39</v>
      </c>
      <c r="AM611" s="51">
        <v>32</v>
      </c>
      <c r="AN611" s="51">
        <v>7</v>
      </c>
      <c r="AO611" s="52">
        <v>35.950000000000003</v>
      </c>
      <c r="AP611" s="52">
        <v>40.07</v>
      </c>
      <c r="AQ611" s="52">
        <v>-4.12</v>
      </c>
      <c r="AR611" s="52">
        <v>11.12</v>
      </c>
      <c r="AS611" s="51">
        <v>58</v>
      </c>
      <c r="AT611" s="52">
        <v>45.17</v>
      </c>
    </row>
    <row r="612" spans="1:46" hidden="1">
      <c r="A612">
        <v>2016</v>
      </c>
      <c r="B612" t="s">
        <v>211</v>
      </c>
      <c r="C612" t="s">
        <v>173</v>
      </c>
      <c r="D612" t="s">
        <v>1726</v>
      </c>
      <c r="E612" t="s">
        <v>1727</v>
      </c>
      <c r="F612" t="str">
        <f t="shared" si="9"/>
        <v>Frederic Brillant</v>
      </c>
      <c r="G612" t="s">
        <v>893</v>
      </c>
      <c r="H612" s="143">
        <v>299667</v>
      </c>
      <c r="I612" s="143">
        <v>260000</v>
      </c>
      <c r="J612" t="str">
        <f>IF(G612="GK",VLOOKUP(F612,'[1]2016GoalKeeper Stats'!$A$2:$S$109,2,FALSE),VLOOKUP(F612,'[1]2016Player Stats'!$A$2:$AB$830,2,FALSE))</f>
        <v>DC</v>
      </c>
      <c r="K612">
        <f>IF(G612="GK",VLOOKUP(F612,'[1]2016GoalKeeper Stats'!$A$2:$S$109,4,FALSE),VLOOKUP(F612,'[1]2016Player Stats'!$A$2:$AB$830,4,FALSE))</f>
        <v>31</v>
      </c>
      <c r="L612">
        <f>IF(G612="GK",VLOOKUP(F612,'[1]2016GoalKeeper Stats'!$A$2:$S$109,5,FALSE),VLOOKUP(F612,'[1]2016Player Stats'!$A$2:$AB$830,5,FALSE))</f>
        <v>31</v>
      </c>
      <c r="M612">
        <f>IF(G612="GK",VLOOKUP(F612,'[1]2016GoalKeeper Stats'!$A$2:$S$109,6,FALSE),VLOOKUP(F612,'[1]2016Player Stats'!$A$2:$AB$830,6,FALSE))</f>
        <v>2790</v>
      </c>
      <c r="N612">
        <f>IF(G612="GK",VLOOKUP(F612,'[1]2016GoalKeeper Stats'!$A$2:$S$109,7,FALSE),VLOOKUP(F612,'[1]2016Player Stats'!$A$2:$AB$830,7,FALSE))</f>
        <v>1</v>
      </c>
      <c r="O612">
        <f>IF(G612="GK",VLOOKUP(F612,'[1]2016GoalKeeper Stats'!$A$2:$S$109,8,FALSE),VLOOKUP(F612,'[1]2016Player Stats'!$A$2:$AB$830,8,FALSE))</f>
        <v>0</v>
      </c>
      <c r="P612">
        <f>IF(G612="GK",VLOOKUP(F612,'[1]2016GoalKeeper Stats'!$A$2:$S$109,9,FALSE),VLOOKUP(F612,'[1]2016Player Stats'!$A$2:$AB$830,9,FALSE))</f>
        <v>11</v>
      </c>
      <c r="Q612">
        <f>IF(G612="GK",VLOOKUP(F612,'[1]2016GoalKeeper Stats'!$A$2:$S$109,10,FALSE),VLOOKUP(F612,'[1]2016Player Stats'!$A$2:$AB$830,10,FALSE))</f>
        <v>4</v>
      </c>
      <c r="R612">
        <f>IF(G612="GK",VLOOKUP(F612,'[1]2016GoalKeeper Stats'!$A$2:$S$109,11,FALSE),VLOOKUP(F612,'[1]2016Player Stats'!$A$2:$AB$830,11,FALSE))</f>
        <v>0</v>
      </c>
      <c r="S612" t="str">
        <f>IF(G612="GK",VLOOKUP(F612,'[1]2016GoalKeeper Stats'!$A$2:$S$109,12,FALSE),VLOOKUP(F612,'[1]2016Player Stats'!$A$2:$AB$830,12,FALSE))</f>
        <v>0/0</v>
      </c>
      <c r="T612">
        <f>IF(G612="GK",VLOOKUP(F612,'[1]2016GoalKeeper Stats'!$A$2:$S$109,13,FALSE),VLOOKUP(F612,'[1]2016Player Stats'!$A$2:$AB$830,13,FALSE))</f>
        <v>1</v>
      </c>
      <c r="U612">
        <f>IF(G612="GK",VLOOKUP(F612,'[1]2016GoalKeeper Stats'!$A$2:$S$109,14,FALSE),VLOOKUP(F612,'[1]2016Player Stats'!$A$2:$AB$830,14,FALSE))</f>
        <v>0</v>
      </c>
      <c r="V612">
        <f>IF(G612="GK",VLOOKUP(F612,'[1]2016GoalKeeper Stats'!$A$2:$S$109,15,FALSE),VLOOKUP(F612,'[1]2016Player Stats'!$A$2:$AB$830,15,FALSE))</f>
        <v>0.03</v>
      </c>
      <c r="W612">
        <f>IF(G612="GK",VLOOKUP(F612,'[1]2016GoalKeeper Stats'!$A$2:$S$109,16,FALSE),VLOOKUP(F612,'[1]2016Player Stats'!$A$2:$AB$830,16,FALSE))</f>
        <v>9.1</v>
      </c>
      <c r="X612">
        <f>IF(G612="GK",VLOOKUP(F612,'[1]2016GoalKeeper Stats'!$A$2:$S$109,17,FALSE),VLOOKUP(F612,'[1]2016Player Stats'!$A$2:$AB$830,17,FALSE))</f>
        <v>0</v>
      </c>
      <c r="Y612">
        <f>IF(G612="GK",VLOOKUP(F612,'[1]2016GoalKeeper Stats'!$A$2:$S$109,18,FALSE),VLOOKUP(F612,'[1]2016Player Stats'!$A$2:$AB$830,18,FALSE))</f>
        <v>0</v>
      </c>
      <c r="Z612">
        <f>IF(G612="GK",VLOOKUP(F612,'[1]2016GoalKeeper Stats'!$A$2:$S$109,19,FALSE),VLOOKUP(F612,'[1]2016Player Stats'!$A$2:$AB$830,19,FALSE))</f>
        <v>0</v>
      </c>
      <c r="AA612">
        <f>IF(G612="GK",VLOOKUP(F612,'[1]2016GoalKeeper Stats'!$A$2:$S$109,20,FALSE),VLOOKUP(F612,'[1]2016Player Stats'!$A$2:$AB$830,20,FALSE))</f>
        <v>0</v>
      </c>
      <c r="AB612">
        <f>IF(G612="GK",VLOOKUP(F612,'[1]2016GoalKeeper Stats'!$A$2:$S$109,21,FALSE),VLOOKUP(F612,'[1]2016Player Stats'!$A$2:$AB$830,21,FALSE))</f>
        <v>21</v>
      </c>
      <c r="AC612">
        <f>IF(G612="GK",VLOOKUP(F612,'[1]2016GoalKeeper Stats'!$A$2:$S$109,22,FALSE),VLOOKUP(F612,'[1]2016Player Stats'!$A$2:$AB$830,22,FALSE))</f>
        <v>12</v>
      </c>
      <c r="AD612">
        <f>IF(G612="GK",VLOOKUP(F612,'[1]2016GoalKeeper Stats'!$A$2:$S$109,23,FALSE),VLOOKUP(F612,'[1]2016Player Stats'!$A$2:$AB$830,23,FALSE))</f>
        <v>0</v>
      </c>
      <c r="AE612">
        <f>IF(G612="GK",VLOOKUP(F612,'[1]2016GoalKeeper Stats'!$A$2:$S$109,24,FALSE),VLOOKUP(F612,'[1]2016Player Stats'!$A$2:$AB$830,24,FALSE))</f>
        <v>4</v>
      </c>
      <c r="AF612">
        <f>IF(G612="GK",VLOOKUP(F612,'[1]2016GoalKeeper Stats'!$A$2:$S$109,25,FALSE),VLOOKUP(F612,'[1]2016Player Stats'!$A$2:$AB$830,25,FALSE))</f>
        <v>0</v>
      </c>
      <c r="AG612">
        <f>IF(G612="GK",VLOOKUP(F612,'[1]2016GoalKeeper Stats'!$A$2:$S$109,26,FALSE),VLOOKUP(F612,'[1]2016Player Stats'!$A$2:$AB$830,26,FALSE))</f>
        <v>36.36</v>
      </c>
      <c r="AH612" s="51">
        <v>2016</v>
      </c>
      <c r="AI612" s="51">
        <v>34</v>
      </c>
      <c r="AJ612" s="51">
        <v>463</v>
      </c>
      <c r="AK612" s="51">
        <v>455</v>
      </c>
      <c r="AL612" s="51">
        <v>62</v>
      </c>
      <c r="AM612" s="51">
        <v>55</v>
      </c>
      <c r="AN612" s="51">
        <v>7</v>
      </c>
      <c r="AO612" s="52">
        <v>50.14</v>
      </c>
      <c r="AP612" s="52">
        <v>53.06</v>
      </c>
      <c r="AQ612" s="52">
        <v>-2.93</v>
      </c>
      <c r="AR612" s="52">
        <v>9.93</v>
      </c>
      <c r="AS612" s="51">
        <v>54</v>
      </c>
      <c r="AT612" s="52">
        <v>46.09</v>
      </c>
    </row>
    <row r="613" spans="1:46" hidden="1">
      <c r="A613" s="144">
        <v>2016</v>
      </c>
      <c r="B613" s="144" t="s">
        <v>196</v>
      </c>
      <c r="C613" s="144" t="s">
        <v>196</v>
      </c>
      <c r="D613" s="144" t="s">
        <v>963</v>
      </c>
      <c r="E613" s="144" t="s">
        <v>1497</v>
      </c>
      <c r="F613" s="144" t="str">
        <f t="shared" si="9"/>
        <v>Alvaro Fernandez</v>
      </c>
      <c r="G613" s="144" t="s">
        <v>860</v>
      </c>
      <c r="H613" s="145">
        <v>294000</v>
      </c>
      <c r="I613" s="145">
        <v>264000</v>
      </c>
      <c r="J613" s="144" t="e">
        <f>IF(G613="GK",VLOOKUP(F613,'[1]2016GoalKeeper Stats'!$A$2:$S$109,2,FALSE),VLOOKUP(F613,'[1]2016Player Stats'!$A$2:$AB$830,2,FALSE))</f>
        <v>#N/A</v>
      </c>
      <c r="K613" s="144" t="e">
        <f>IF(G613="GK",VLOOKUP(F613,'[1]2016GoalKeeper Stats'!$A$2:$S$109,4,FALSE),VLOOKUP(F613,'[1]2016Player Stats'!$A$2:$AB$830,4,FALSE))</f>
        <v>#N/A</v>
      </c>
      <c r="L613" s="144" t="e">
        <f>IF(G613="GK",VLOOKUP(F613,'[1]2016GoalKeeper Stats'!$A$2:$S$109,5,FALSE),VLOOKUP(F613,'[1]2016Player Stats'!$A$2:$AB$830,5,FALSE))</f>
        <v>#N/A</v>
      </c>
      <c r="M613" s="144" t="e">
        <f>IF(G613="GK",VLOOKUP(F613,'[1]2016GoalKeeper Stats'!$A$2:$S$109,6,FALSE),VLOOKUP(F613,'[1]2016Player Stats'!$A$2:$AB$830,6,FALSE))</f>
        <v>#N/A</v>
      </c>
      <c r="N613" s="144" t="e">
        <f>IF(G613="GK",VLOOKUP(F613,'[1]2016GoalKeeper Stats'!$A$2:$S$109,7,FALSE),VLOOKUP(F613,'[1]2016Player Stats'!$A$2:$AB$830,7,FALSE))</f>
        <v>#N/A</v>
      </c>
      <c r="O613" s="144" t="e">
        <f>IF(G613="GK",VLOOKUP(F613,'[1]2016GoalKeeper Stats'!$A$2:$S$109,8,FALSE),VLOOKUP(F613,'[1]2016Player Stats'!$A$2:$AB$830,8,FALSE))</f>
        <v>#N/A</v>
      </c>
      <c r="P613" s="144" t="e">
        <f>IF(G613="GK",VLOOKUP(F613,'[1]2016GoalKeeper Stats'!$A$2:$S$109,9,FALSE),VLOOKUP(F613,'[1]2016Player Stats'!$A$2:$AB$830,9,FALSE))</f>
        <v>#N/A</v>
      </c>
      <c r="Q613" s="144" t="e">
        <f>IF(G613="GK",VLOOKUP(F613,'[1]2016GoalKeeper Stats'!$A$2:$S$109,10,FALSE),VLOOKUP(F613,'[1]2016Player Stats'!$A$2:$AB$830,10,FALSE))</f>
        <v>#N/A</v>
      </c>
      <c r="R613" s="144" t="e">
        <f>IF(G613="GK",VLOOKUP(F613,'[1]2016GoalKeeper Stats'!$A$2:$S$109,11,FALSE),VLOOKUP(F613,'[1]2016Player Stats'!$A$2:$AB$830,11,FALSE))</f>
        <v>#N/A</v>
      </c>
      <c r="S613" s="144" t="e">
        <f>IF(G613="GK",VLOOKUP(F613,'[1]2016GoalKeeper Stats'!$A$2:$S$109,12,FALSE),VLOOKUP(F613,'[1]2016Player Stats'!$A$2:$AB$830,12,FALSE))</f>
        <v>#N/A</v>
      </c>
      <c r="T613" s="144" t="e">
        <f>IF(G613="GK",VLOOKUP(F613,'[1]2016GoalKeeper Stats'!$A$2:$S$109,13,FALSE),VLOOKUP(F613,'[1]2016Player Stats'!$A$2:$AB$830,13,FALSE))</f>
        <v>#N/A</v>
      </c>
      <c r="U613" s="144" t="e">
        <f>IF(G613="GK",VLOOKUP(F613,'[1]2016GoalKeeper Stats'!$A$2:$S$109,14,FALSE),VLOOKUP(F613,'[1]2016Player Stats'!$A$2:$AB$830,14,FALSE))</f>
        <v>#N/A</v>
      </c>
      <c r="V613" s="144" t="e">
        <f>IF(G613="GK",VLOOKUP(F613,'[1]2016GoalKeeper Stats'!$A$2:$S$109,15,FALSE),VLOOKUP(F613,'[1]2016Player Stats'!$A$2:$AB$830,15,FALSE))</f>
        <v>#N/A</v>
      </c>
      <c r="W613" s="144" t="e">
        <f>IF(G613="GK",VLOOKUP(F613,'[1]2016GoalKeeper Stats'!$A$2:$S$109,16,FALSE),VLOOKUP(F613,'[1]2016Player Stats'!$A$2:$AB$830,16,FALSE))</f>
        <v>#N/A</v>
      </c>
      <c r="X613" s="144" t="e">
        <f>IF(G613="GK",VLOOKUP(F613,'[1]2016GoalKeeper Stats'!$A$2:$S$109,17,FALSE),VLOOKUP(F613,'[1]2016Player Stats'!$A$2:$AB$830,17,FALSE))</f>
        <v>#N/A</v>
      </c>
      <c r="Y613" s="144" t="e">
        <f>IF(G613="GK",VLOOKUP(F613,'[1]2016GoalKeeper Stats'!$A$2:$S$109,18,FALSE),VLOOKUP(F613,'[1]2016Player Stats'!$A$2:$AB$830,18,FALSE))</f>
        <v>#N/A</v>
      </c>
      <c r="Z613" s="144" t="e">
        <f>IF(G613="GK",VLOOKUP(F613,'[1]2016GoalKeeper Stats'!$A$2:$S$109,19,FALSE),VLOOKUP(F613,'[1]2016Player Stats'!$A$2:$AB$830,19,FALSE))</f>
        <v>#N/A</v>
      </c>
      <c r="AA613" s="144" t="e">
        <f>IF(G613="GK",VLOOKUP(F613,'[1]2016GoalKeeper Stats'!$A$2:$S$109,20,FALSE),VLOOKUP(F613,'[1]2016Player Stats'!$A$2:$AB$830,20,FALSE))</f>
        <v>#N/A</v>
      </c>
      <c r="AB613" s="144" t="e">
        <f>IF(G613="GK",VLOOKUP(F613,'[1]2016GoalKeeper Stats'!$A$2:$S$109,21,FALSE),VLOOKUP(F613,'[1]2016Player Stats'!$A$2:$AB$830,21,FALSE))</f>
        <v>#N/A</v>
      </c>
      <c r="AC613" s="144" t="e">
        <f>IF(G613="GK",VLOOKUP(F613,'[1]2016GoalKeeper Stats'!$A$2:$S$109,22,FALSE),VLOOKUP(F613,'[1]2016Player Stats'!$A$2:$AB$830,22,FALSE))</f>
        <v>#N/A</v>
      </c>
      <c r="AD613" s="144" t="e">
        <f>IF(G613="GK",VLOOKUP(F613,'[1]2016GoalKeeper Stats'!$A$2:$S$109,23,FALSE),VLOOKUP(F613,'[1]2016Player Stats'!$A$2:$AB$830,23,FALSE))</f>
        <v>#N/A</v>
      </c>
      <c r="AE613" s="144" t="e">
        <f>IF(G613="GK",VLOOKUP(F613,'[1]2016GoalKeeper Stats'!$A$2:$S$109,24,FALSE),VLOOKUP(F613,'[1]2016Player Stats'!$A$2:$AB$830,24,FALSE))</f>
        <v>#N/A</v>
      </c>
      <c r="AF613" s="144" t="e">
        <f>IF(G613="GK",VLOOKUP(F613,'[1]2016GoalKeeper Stats'!$A$2:$S$109,25,FALSE),VLOOKUP(F613,'[1]2016Player Stats'!$A$2:$AB$830,25,FALSE))</f>
        <v>#N/A</v>
      </c>
      <c r="AG613" s="144" t="e">
        <f>IF(G613="GK",VLOOKUP(F613,'[1]2016GoalKeeper Stats'!$A$2:$S$109,26,FALSE),VLOOKUP(F613,'[1]2016Player Stats'!$A$2:$AB$830,26,FALSE))</f>
        <v>#N/A</v>
      </c>
      <c r="AH613" s="51">
        <v>2016</v>
      </c>
      <c r="AI613" s="51">
        <v>34</v>
      </c>
      <c r="AJ613" s="51">
        <v>432</v>
      </c>
      <c r="AK613" s="51">
        <v>430</v>
      </c>
      <c r="AL613" s="51">
        <v>43</v>
      </c>
      <c r="AM613" s="51">
        <v>43</v>
      </c>
      <c r="AN613" s="51">
        <v>0</v>
      </c>
      <c r="AO613" s="52">
        <v>47.31</v>
      </c>
      <c r="AP613" s="52">
        <v>47.24</v>
      </c>
      <c r="AQ613" s="52">
        <v>0.08</v>
      </c>
      <c r="AR613" s="52">
        <v>-0.08</v>
      </c>
      <c r="AS613" s="51">
        <v>48</v>
      </c>
      <c r="AT613" s="52">
        <v>47.12</v>
      </c>
    </row>
    <row r="614" spans="1:46" hidden="1">
      <c r="A614">
        <v>2016</v>
      </c>
      <c r="B614" t="s">
        <v>206</v>
      </c>
      <c r="C614" t="s">
        <v>206</v>
      </c>
      <c r="D614" t="s">
        <v>1246</v>
      </c>
      <c r="E614" t="s">
        <v>1247</v>
      </c>
      <c r="F614" t="str">
        <f t="shared" si="9"/>
        <v>Harrison Afful</v>
      </c>
      <c r="G614" t="s">
        <v>893</v>
      </c>
      <c r="H614" s="143">
        <v>291667</v>
      </c>
      <c r="I614" s="143">
        <v>275000</v>
      </c>
      <c r="J614" t="str">
        <f>IF(G614="GK",VLOOKUP(F614,'[1]2016GoalKeeper Stats'!$A$2:$S$109,2,FALSE),VLOOKUP(F614,'[1]2016Player Stats'!$A$2:$AB$830,2,FALSE))</f>
        <v>CLB</v>
      </c>
      <c r="K614">
        <f>IF(G614="GK",VLOOKUP(F614,'[1]2016GoalKeeper Stats'!$A$2:$S$109,4,FALSE),VLOOKUP(F614,'[1]2016Player Stats'!$A$2:$AB$830,4,FALSE))</f>
        <v>30</v>
      </c>
      <c r="L614">
        <f>IF(G614="GK",VLOOKUP(F614,'[1]2016GoalKeeper Stats'!$A$2:$S$109,5,FALSE),VLOOKUP(F614,'[1]2016Player Stats'!$A$2:$AB$830,5,FALSE))</f>
        <v>30</v>
      </c>
      <c r="M614">
        <f>IF(G614="GK",VLOOKUP(F614,'[1]2016GoalKeeper Stats'!$A$2:$S$109,6,FALSE),VLOOKUP(F614,'[1]2016Player Stats'!$A$2:$AB$830,6,FALSE))</f>
        <v>2567</v>
      </c>
      <c r="N614">
        <f>IF(G614="GK",VLOOKUP(F614,'[1]2016GoalKeeper Stats'!$A$2:$S$109,7,FALSE),VLOOKUP(F614,'[1]2016Player Stats'!$A$2:$AB$830,7,FALSE))</f>
        <v>3</v>
      </c>
      <c r="O614">
        <f>IF(G614="GK",VLOOKUP(F614,'[1]2016GoalKeeper Stats'!$A$2:$S$109,8,FALSE),VLOOKUP(F614,'[1]2016Player Stats'!$A$2:$AB$830,8,FALSE))</f>
        <v>3</v>
      </c>
      <c r="P614">
        <f>IF(G614="GK",VLOOKUP(F614,'[1]2016GoalKeeper Stats'!$A$2:$S$109,9,FALSE),VLOOKUP(F614,'[1]2016Player Stats'!$A$2:$AB$830,9,FALSE))</f>
        <v>40</v>
      </c>
      <c r="Q614">
        <f>IF(G614="GK",VLOOKUP(F614,'[1]2016GoalKeeper Stats'!$A$2:$S$109,10,FALSE),VLOOKUP(F614,'[1]2016Player Stats'!$A$2:$AB$830,10,FALSE))</f>
        <v>13</v>
      </c>
      <c r="R614">
        <f>IF(G614="GK",VLOOKUP(F614,'[1]2016GoalKeeper Stats'!$A$2:$S$109,11,FALSE),VLOOKUP(F614,'[1]2016Player Stats'!$A$2:$AB$830,11,FALSE))</f>
        <v>1</v>
      </c>
      <c r="S614" t="str">
        <f>IF(G614="GK",VLOOKUP(F614,'[1]2016GoalKeeper Stats'!$A$2:$S$109,12,FALSE),VLOOKUP(F614,'[1]2016Player Stats'!$A$2:$AB$830,12,FALSE))</f>
        <v>0/0</v>
      </c>
      <c r="T614">
        <f>IF(G614="GK",VLOOKUP(F614,'[1]2016GoalKeeper Stats'!$A$2:$S$109,13,FALSE),VLOOKUP(F614,'[1]2016Player Stats'!$A$2:$AB$830,13,FALSE))</f>
        <v>2</v>
      </c>
      <c r="U614">
        <f>IF(G614="GK",VLOOKUP(F614,'[1]2016GoalKeeper Stats'!$A$2:$S$109,14,FALSE),VLOOKUP(F614,'[1]2016Player Stats'!$A$2:$AB$830,14,FALSE))</f>
        <v>1</v>
      </c>
      <c r="V614">
        <f>IF(G614="GK",VLOOKUP(F614,'[1]2016GoalKeeper Stats'!$A$2:$S$109,15,FALSE),VLOOKUP(F614,'[1]2016Player Stats'!$A$2:$AB$830,15,FALSE))</f>
        <v>0.11</v>
      </c>
      <c r="W614">
        <f>IF(G614="GK",VLOOKUP(F614,'[1]2016GoalKeeper Stats'!$A$2:$S$109,16,FALSE),VLOOKUP(F614,'[1]2016Player Stats'!$A$2:$AB$830,16,FALSE))</f>
        <v>7.5</v>
      </c>
      <c r="X614">
        <f>IF(G614="GK",VLOOKUP(F614,'[1]2016GoalKeeper Stats'!$A$2:$S$109,17,FALSE),VLOOKUP(F614,'[1]2016Player Stats'!$A$2:$AB$830,17,FALSE))</f>
        <v>0</v>
      </c>
      <c r="Y614">
        <f>IF(G614="GK",VLOOKUP(F614,'[1]2016GoalKeeper Stats'!$A$2:$S$109,18,FALSE),VLOOKUP(F614,'[1]2016Player Stats'!$A$2:$AB$830,18,FALSE))</f>
        <v>2</v>
      </c>
      <c r="Z614">
        <f>IF(G614="GK",VLOOKUP(F614,'[1]2016GoalKeeper Stats'!$A$2:$S$109,19,FALSE),VLOOKUP(F614,'[1]2016Player Stats'!$A$2:$AB$830,19,FALSE))</f>
        <v>1</v>
      </c>
      <c r="AA614">
        <f>IF(G614="GK",VLOOKUP(F614,'[1]2016GoalKeeper Stats'!$A$2:$S$109,20,FALSE),VLOOKUP(F614,'[1]2016Player Stats'!$A$2:$AB$830,20,FALSE))</f>
        <v>0.11</v>
      </c>
      <c r="AB614">
        <f>IF(G614="GK",VLOOKUP(F614,'[1]2016GoalKeeper Stats'!$A$2:$S$109,21,FALSE),VLOOKUP(F614,'[1]2016Player Stats'!$A$2:$AB$830,21,FALSE))</f>
        <v>27</v>
      </c>
      <c r="AC614">
        <f>IF(G614="GK",VLOOKUP(F614,'[1]2016GoalKeeper Stats'!$A$2:$S$109,22,FALSE),VLOOKUP(F614,'[1]2016Player Stats'!$A$2:$AB$830,22,FALSE))</f>
        <v>21</v>
      </c>
      <c r="AD614">
        <f>IF(G614="GK",VLOOKUP(F614,'[1]2016GoalKeeper Stats'!$A$2:$S$109,23,FALSE),VLOOKUP(F614,'[1]2016Player Stats'!$A$2:$AB$830,23,FALSE))</f>
        <v>6</v>
      </c>
      <c r="AE614">
        <f>IF(G614="GK",VLOOKUP(F614,'[1]2016GoalKeeper Stats'!$A$2:$S$109,24,FALSE),VLOOKUP(F614,'[1]2016Player Stats'!$A$2:$AB$830,24,FALSE))</f>
        <v>1</v>
      </c>
      <c r="AF614">
        <f>IF(G614="GK",VLOOKUP(F614,'[1]2016GoalKeeper Stats'!$A$2:$S$109,25,FALSE),VLOOKUP(F614,'[1]2016Player Stats'!$A$2:$AB$830,25,FALSE))</f>
        <v>1</v>
      </c>
      <c r="AG614">
        <f>IF(G614="GK",VLOOKUP(F614,'[1]2016GoalKeeper Stats'!$A$2:$S$109,26,FALSE),VLOOKUP(F614,'[1]2016Player Stats'!$A$2:$AB$830,26,FALSE))</f>
        <v>32.5</v>
      </c>
      <c r="AH614" s="51">
        <v>2016</v>
      </c>
      <c r="AI614" s="51">
        <v>34</v>
      </c>
      <c r="AJ614" s="51">
        <v>463</v>
      </c>
      <c r="AK614" s="51">
        <v>427</v>
      </c>
      <c r="AL614" s="51">
        <v>48</v>
      </c>
      <c r="AM614" s="51">
        <v>55</v>
      </c>
      <c r="AN614" s="51">
        <v>-7</v>
      </c>
      <c r="AO614" s="52">
        <v>54.83</v>
      </c>
      <c r="AP614" s="52">
        <v>50.1</v>
      </c>
      <c r="AQ614" s="52">
        <v>4.72</v>
      </c>
      <c r="AR614" s="52">
        <v>-11.72</v>
      </c>
      <c r="AS614" s="51">
        <v>36</v>
      </c>
      <c r="AT614" s="52">
        <v>49.7</v>
      </c>
    </row>
    <row r="615" spans="1:46" hidden="1">
      <c r="A615">
        <v>2016</v>
      </c>
      <c r="B615" t="s">
        <v>206</v>
      </c>
      <c r="C615" t="s">
        <v>206</v>
      </c>
      <c r="D615" t="s">
        <v>1169</v>
      </c>
      <c r="E615" t="s">
        <v>1170</v>
      </c>
      <c r="F615" t="str">
        <f t="shared" si="9"/>
        <v>Tony Tchani</v>
      </c>
      <c r="G615" t="s">
        <v>860</v>
      </c>
      <c r="H615" s="143">
        <v>283333</v>
      </c>
      <c r="I615" s="143">
        <v>250000</v>
      </c>
      <c r="J615" t="str">
        <f>IF(G615="GK",VLOOKUP(F615,'[1]2016GoalKeeper Stats'!$A$2:$S$109,2,FALSE),VLOOKUP(F615,'[1]2016Player Stats'!$A$2:$AB$830,2,FALSE))</f>
        <v>CLB</v>
      </c>
      <c r="K615">
        <f>IF(G615="GK",VLOOKUP(F615,'[1]2016GoalKeeper Stats'!$A$2:$S$109,4,FALSE),VLOOKUP(F615,'[1]2016Player Stats'!$A$2:$AB$830,4,FALSE))</f>
        <v>21</v>
      </c>
      <c r="L615">
        <f>IF(G615="GK",VLOOKUP(F615,'[1]2016GoalKeeper Stats'!$A$2:$S$109,5,FALSE),VLOOKUP(F615,'[1]2016Player Stats'!$A$2:$AB$830,5,FALSE))</f>
        <v>20</v>
      </c>
      <c r="M615">
        <f>IF(G615="GK",VLOOKUP(F615,'[1]2016GoalKeeper Stats'!$A$2:$S$109,6,FALSE),VLOOKUP(F615,'[1]2016Player Stats'!$A$2:$AB$830,6,FALSE))</f>
        <v>1791</v>
      </c>
      <c r="N615">
        <f>IF(G615="GK",VLOOKUP(F615,'[1]2016GoalKeeper Stats'!$A$2:$S$109,7,FALSE),VLOOKUP(F615,'[1]2016Player Stats'!$A$2:$AB$830,7,FALSE))</f>
        <v>1</v>
      </c>
      <c r="O615">
        <f>IF(G615="GK",VLOOKUP(F615,'[1]2016GoalKeeper Stats'!$A$2:$S$109,8,FALSE),VLOOKUP(F615,'[1]2016Player Stats'!$A$2:$AB$830,8,FALSE))</f>
        <v>3</v>
      </c>
      <c r="P615">
        <f>IF(G615="GK",VLOOKUP(F615,'[1]2016GoalKeeper Stats'!$A$2:$S$109,9,FALSE),VLOOKUP(F615,'[1]2016Player Stats'!$A$2:$AB$830,9,FALSE))</f>
        <v>27</v>
      </c>
      <c r="Q615">
        <f>IF(G615="GK",VLOOKUP(F615,'[1]2016GoalKeeper Stats'!$A$2:$S$109,10,FALSE),VLOOKUP(F615,'[1]2016Player Stats'!$A$2:$AB$830,10,FALSE))</f>
        <v>8</v>
      </c>
      <c r="R615">
        <f>IF(G615="GK",VLOOKUP(F615,'[1]2016GoalKeeper Stats'!$A$2:$S$109,11,FALSE),VLOOKUP(F615,'[1]2016Player Stats'!$A$2:$AB$830,11,FALSE))</f>
        <v>0</v>
      </c>
      <c r="S615" t="str">
        <f>IF(G615="GK",VLOOKUP(F615,'[1]2016GoalKeeper Stats'!$A$2:$S$109,12,FALSE),VLOOKUP(F615,'[1]2016Player Stats'!$A$2:$AB$830,12,FALSE))</f>
        <v>0/0</v>
      </c>
      <c r="T615">
        <f>IF(G615="GK",VLOOKUP(F615,'[1]2016GoalKeeper Stats'!$A$2:$S$109,13,FALSE),VLOOKUP(F615,'[1]2016Player Stats'!$A$2:$AB$830,13,FALSE))</f>
        <v>1</v>
      </c>
      <c r="U615">
        <f>IF(G615="GK",VLOOKUP(F615,'[1]2016GoalKeeper Stats'!$A$2:$S$109,14,FALSE),VLOOKUP(F615,'[1]2016Player Stats'!$A$2:$AB$830,14,FALSE))</f>
        <v>0</v>
      </c>
      <c r="V615">
        <f>IF(G615="GK",VLOOKUP(F615,'[1]2016GoalKeeper Stats'!$A$2:$S$109,15,FALSE),VLOOKUP(F615,'[1]2016Player Stats'!$A$2:$AB$830,15,FALSE))</f>
        <v>0.05</v>
      </c>
      <c r="W615">
        <f>IF(G615="GK",VLOOKUP(F615,'[1]2016GoalKeeper Stats'!$A$2:$S$109,16,FALSE),VLOOKUP(F615,'[1]2016Player Stats'!$A$2:$AB$830,16,FALSE))</f>
        <v>3.7</v>
      </c>
      <c r="X615">
        <f>IF(G615="GK",VLOOKUP(F615,'[1]2016GoalKeeper Stats'!$A$2:$S$109,17,FALSE),VLOOKUP(F615,'[1]2016Player Stats'!$A$2:$AB$830,17,FALSE))</f>
        <v>0</v>
      </c>
      <c r="Y615">
        <f>IF(G615="GK",VLOOKUP(F615,'[1]2016GoalKeeper Stats'!$A$2:$S$109,18,FALSE),VLOOKUP(F615,'[1]2016Player Stats'!$A$2:$AB$830,18,FALSE))</f>
        <v>1</v>
      </c>
      <c r="Z615">
        <f>IF(G615="GK",VLOOKUP(F615,'[1]2016GoalKeeper Stats'!$A$2:$S$109,19,FALSE),VLOOKUP(F615,'[1]2016Player Stats'!$A$2:$AB$830,19,FALSE))</f>
        <v>2</v>
      </c>
      <c r="AA615">
        <f>IF(G615="GK",VLOOKUP(F615,'[1]2016GoalKeeper Stats'!$A$2:$S$109,20,FALSE),VLOOKUP(F615,'[1]2016Player Stats'!$A$2:$AB$830,20,FALSE))</f>
        <v>0.15</v>
      </c>
      <c r="AB615">
        <f>IF(G615="GK",VLOOKUP(F615,'[1]2016GoalKeeper Stats'!$A$2:$S$109,21,FALSE),VLOOKUP(F615,'[1]2016Player Stats'!$A$2:$AB$830,21,FALSE))</f>
        <v>35</v>
      </c>
      <c r="AC615">
        <f>IF(G615="GK",VLOOKUP(F615,'[1]2016GoalKeeper Stats'!$A$2:$S$109,22,FALSE),VLOOKUP(F615,'[1]2016Player Stats'!$A$2:$AB$830,22,FALSE))</f>
        <v>27</v>
      </c>
      <c r="AD615">
        <f>IF(G615="GK",VLOOKUP(F615,'[1]2016GoalKeeper Stats'!$A$2:$S$109,23,FALSE),VLOOKUP(F615,'[1]2016Player Stats'!$A$2:$AB$830,23,FALSE))</f>
        <v>0</v>
      </c>
      <c r="AE615">
        <f>IF(G615="GK",VLOOKUP(F615,'[1]2016GoalKeeper Stats'!$A$2:$S$109,24,FALSE),VLOOKUP(F615,'[1]2016Player Stats'!$A$2:$AB$830,24,FALSE))</f>
        <v>8</v>
      </c>
      <c r="AF615">
        <f>IF(G615="GK",VLOOKUP(F615,'[1]2016GoalKeeper Stats'!$A$2:$S$109,25,FALSE),VLOOKUP(F615,'[1]2016Player Stats'!$A$2:$AB$830,25,FALSE))</f>
        <v>1</v>
      </c>
      <c r="AG615">
        <f>IF(G615="GK",VLOOKUP(F615,'[1]2016GoalKeeper Stats'!$A$2:$S$109,26,FALSE),VLOOKUP(F615,'[1]2016Player Stats'!$A$2:$AB$830,26,FALSE))</f>
        <v>29.63</v>
      </c>
      <c r="AH615" s="51">
        <v>2016</v>
      </c>
      <c r="AI615" s="51">
        <v>34</v>
      </c>
      <c r="AJ615" s="51">
        <v>463</v>
      </c>
      <c r="AK615" s="51">
        <v>427</v>
      </c>
      <c r="AL615" s="51">
        <v>48</v>
      </c>
      <c r="AM615" s="51">
        <v>55</v>
      </c>
      <c r="AN615" s="51">
        <v>-7</v>
      </c>
      <c r="AO615" s="52">
        <v>54.83</v>
      </c>
      <c r="AP615" s="52">
        <v>50.1</v>
      </c>
      <c r="AQ615" s="52">
        <v>4.72</v>
      </c>
      <c r="AR615" s="52">
        <v>-11.72</v>
      </c>
      <c r="AS615" s="51">
        <v>36</v>
      </c>
      <c r="AT615" s="52">
        <v>49.7</v>
      </c>
    </row>
    <row r="616" spans="1:46" hidden="1">
      <c r="A616">
        <v>2016</v>
      </c>
      <c r="B616" t="s">
        <v>943</v>
      </c>
      <c r="C616" t="s">
        <v>175</v>
      </c>
      <c r="D616" t="s">
        <v>1133</v>
      </c>
      <c r="E616" t="s">
        <v>886</v>
      </c>
      <c r="F616" t="str">
        <f t="shared" si="9"/>
        <v>Felipe Martins</v>
      </c>
      <c r="G616" t="s">
        <v>860</v>
      </c>
      <c r="H616" s="143">
        <v>280000</v>
      </c>
      <c r="I616" s="143">
        <v>250000</v>
      </c>
      <c r="J616" t="str">
        <f>IF(G616="GK",VLOOKUP(F616,'[1]2016GoalKeeper Stats'!$A$2:$S$109,2,FALSE),VLOOKUP(F616,'[1]2016Player Stats'!$A$2:$AB$830,2,FALSE))</f>
        <v>DC</v>
      </c>
      <c r="K616">
        <f>IF(G616="GK",VLOOKUP(F616,'[1]2016GoalKeeper Stats'!$A$2:$S$109,4,FALSE),VLOOKUP(F616,'[1]2016Player Stats'!$A$2:$AB$830,4,FALSE))</f>
        <v>33</v>
      </c>
      <c r="L616">
        <f>IF(G616="GK",VLOOKUP(F616,'[1]2016GoalKeeper Stats'!$A$2:$S$109,5,FALSE),VLOOKUP(F616,'[1]2016Player Stats'!$A$2:$AB$830,5,FALSE))</f>
        <v>33</v>
      </c>
      <c r="M616">
        <f>IF(G616="GK",VLOOKUP(F616,'[1]2016GoalKeeper Stats'!$A$2:$S$109,6,FALSE),VLOOKUP(F616,'[1]2016Player Stats'!$A$2:$AB$830,6,FALSE))</f>
        <v>2898</v>
      </c>
      <c r="N616">
        <f>IF(G616="GK",VLOOKUP(F616,'[1]2016GoalKeeper Stats'!$A$2:$S$109,7,FALSE),VLOOKUP(F616,'[1]2016Player Stats'!$A$2:$AB$830,7,FALSE))</f>
        <v>5</v>
      </c>
      <c r="O616">
        <f>IF(G616="GK",VLOOKUP(F616,'[1]2016GoalKeeper Stats'!$A$2:$S$109,8,FALSE),VLOOKUP(F616,'[1]2016Player Stats'!$A$2:$AB$830,8,FALSE))</f>
        <v>7</v>
      </c>
      <c r="P616">
        <f>IF(G616="GK",VLOOKUP(F616,'[1]2016GoalKeeper Stats'!$A$2:$S$109,9,FALSE),VLOOKUP(F616,'[1]2016Player Stats'!$A$2:$AB$830,9,FALSE))</f>
        <v>54</v>
      </c>
      <c r="Q616">
        <f>IF(G616="GK",VLOOKUP(F616,'[1]2016GoalKeeper Stats'!$A$2:$S$109,10,FALSE),VLOOKUP(F616,'[1]2016Player Stats'!$A$2:$AB$830,10,FALSE))</f>
        <v>22</v>
      </c>
      <c r="R616">
        <f>IF(G616="GK",VLOOKUP(F616,'[1]2016GoalKeeper Stats'!$A$2:$S$109,11,FALSE),VLOOKUP(F616,'[1]2016Player Stats'!$A$2:$AB$830,11,FALSE))</f>
        <v>1</v>
      </c>
      <c r="S616" t="str">
        <f>IF(G616="GK",VLOOKUP(F616,'[1]2016GoalKeeper Stats'!$A$2:$S$109,12,FALSE),VLOOKUP(F616,'[1]2016Player Stats'!$A$2:$AB$830,12,FALSE))</f>
        <v>0/0</v>
      </c>
      <c r="T616">
        <f>IF(G616="GK",VLOOKUP(F616,'[1]2016GoalKeeper Stats'!$A$2:$S$109,13,FALSE),VLOOKUP(F616,'[1]2016Player Stats'!$A$2:$AB$830,13,FALSE))</f>
        <v>4</v>
      </c>
      <c r="U616">
        <f>IF(G616="GK",VLOOKUP(F616,'[1]2016GoalKeeper Stats'!$A$2:$S$109,14,FALSE),VLOOKUP(F616,'[1]2016Player Stats'!$A$2:$AB$830,14,FALSE))</f>
        <v>1</v>
      </c>
      <c r="V616">
        <f>IF(G616="GK",VLOOKUP(F616,'[1]2016GoalKeeper Stats'!$A$2:$S$109,15,FALSE),VLOOKUP(F616,'[1]2016Player Stats'!$A$2:$AB$830,15,FALSE))</f>
        <v>0.16</v>
      </c>
      <c r="W616">
        <f>IF(G616="GK",VLOOKUP(F616,'[1]2016GoalKeeper Stats'!$A$2:$S$109,16,FALSE),VLOOKUP(F616,'[1]2016Player Stats'!$A$2:$AB$830,16,FALSE))</f>
        <v>9.3000000000000007</v>
      </c>
      <c r="X616">
        <f>IF(G616="GK",VLOOKUP(F616,'[1]2016GoalKeeper Stats'!$A$2:$S$109,17,FALSE),VLOOKUP(F616,'[1]2016Player Stats'!$A$2:$AB$830,17,FALSE))</f>
        <v>0</v>
      </c>
      <c r="Y616">
        <f>IF(G616="GK",VLOOKUP(F616,'[1]2016GoalKeeper Stats'!$A$2:$S$109,18,FALSE),VLOOKUP(F616,'[1]2016Player Stats'!$A$2:$AB$830,18,FALSE))</f>
        <v>4</v>
      </c>
      <c r="Z616">
        <f>IF(G616="GK",VLOOKUP(F616,'[1]2016GoalKeeper Stats'!$A$2:$S$109,19,FALSE),VLOOKUP(F616,'[1]2016Player Stats'!$A$2:$AB$830,19,FALSE))</f>
        <v>3</v>
      </c>
      <c r="AA616">
        <f>IF(G616="GK",VLOOKUP(F616,'[1]2016GoalKeeper Stats'!$A$2:$S$109,20,FALSE),VLOOKUP(F616,'[1]2016Player Stats'!$A$2:$AB$830,20,FALSE))</f>
        <v>0.22</v>
      </c>
      <c r="AB616">
        <f>IF(G616="GK",VLOOKUP(F616,'[1]2016GoalKeeper Stats'!$A$2:$S$109,21,FALSE),VLOOKUP(F616,'[1]2016Player Stats'!$A$2:$AB$830,21,FALSE))</f>
        <v>51</v>
      </c>
      <c r="AC616">
        <f>IF(G616="GK",VLOOKUP(F616,'[1]2016GoalKeeper Stats'!$A$2:$S$109,22,FALSE),VLOOKUP(F616,'[1]2016Player Stats'!$A$2:$AB$830,22,FALSE))</f>
        <v>66</v>
      </c>
      <c r="AD616">
        <f>IF(G616="GK",VLOOKUP(F616,'[1]2016GoalKeeper Stats'!$A$2:$S$109,23,FALSE),VLOOKUP(F616,'[1]2016Player Stats'!$A$2:$AB$830,23,FALSE))</f>
        <v>0</v>
      </c>
      <c r="AE616">
        <f>IF(G616="GK",VLOOKUP(F616,'[1]2016GoalKeeper Stats'!$A$2:$S$109,24,FALSE),VLOOKUP(F616,'[1]2016Player Stats'!$A$2:$AB$830,24,FALSE))</f>
        <v>6</v>
      </c>
      <c r="AF616">
        <f>IF(G616="GK",VLOOKUP(F616,'[1]2016GoalKeeper Stats'!$A$2:$S$109,25,FALSE),VLOOKUP(F616,'[1]2016Player Stats'!$A$2:$AB$830,25,FALSE))</f>
        <v>1</v>
      </c>
      <c r="AG616">
        <f>IF(G616="GK",VLOOKUP(F616,'[1]2016GoalKeeper Stats'!$A$2:$S$109,26,FALSE),VLOOKUP(F616,'[1]2016Player Stats'!$A$2:$AB$830,26,FALSE))</f>
        <v>40.74</v>
      </c>
      <c r="AH616" s="51">
        <v>2016</v>
      </c>
      <c r="AI616" s="51">
        <v>34</v>
      </c>
      <c r="AJ616" s="51">
        <v>441</v>
      </c>
      <c r="AK616" s="51">
        <v>399</v>
      </c>
      <c r="AL616" s="51">
        <v>59</v>
      </c>
      <c r="AM616" s="51">
        <v>43</v>
      </c>
      <c r="AN616" s="51">
        <v>16</v>
      </c>
      <c r="AO616" s="52">
        <v>52.57</v>
      </c>
      <c r="AP616" s="52">
        <v>42.71</v>
      </c>
      <c r="AQ616" s="52">
        <v>9.85</v>
      </c>
      <c r="AR616" s="52">
        <v>6.15</v>
      </c>
      <c r="AS616" s="51">
        <v>57</v>
      </c>
      <c r="AT616" s="52">
        <v>52.28</v>
      </c>
    </row>
    <row r="617" spans="1:46" hidden="1">
      <c r="A617">
        <v>2016</v>
      </c>
      <c r="B617" t="s">
        <v>962</v>
      </c>
      <c r="C617" t="s">
        <v>962</v>
      </c>
      <c r="D617" t="s">
        <v>937</v>
      </c>
      <c r="E617" t="s">
        <v>1113</v>
      </c>
      <c r="F617" t="str">
        <f t="shared" si="9"/>
        <v>Chris Rolfe</v>
      </c>
      <c r="G617" t="s">
        <v>875</v>
      </c>
      <c r="H617" s="143">
        <v>272500</v>
      </c>
      <c r="I617" s="143">
        <v>257500</v>
      </c>
      <c r="J617" t="str">
        <f>IF(G617="GK",VLOOKUP(F617,'[1]2016GoalKeeper Stats'!$A$2:$S$109,2,FALSE),VLOOKUP(F617,'[1]2016Player Stats'!$A$2:$AB$830,2,FALSE))</f>
        <v>DC</v>
      </c>
      <c r="K617">
        <f>IF(G617="GK",VLOOKUP(F617,'[1]2016GoalKeeper Stats'!$A$2:$S$109,4,FALSE),VLOOKUP(F617,'[1]2016Player Stats'!$A$2:$AB$830,4,FALSE))</f>
        <v>9</v>
      </c>
      <c r="L617">
        <f>IF(G617="GK",VLOOKUP(F617,'[1]2016GoalKeeper Stats'!$A$2:$S$109,5,FALSE),VLOOKUP(F617,'[1]2016Player Stats'!$A$2:$AB$830,5,FALSE))</f>
        <v>9</v>
      </c>
      <c r="M617">
        <f>IF(G617="GK",VLOOKUP(F617,'[1]2016GoalKeeper Stats'!$A$2:$S$109,6,FALSE),VLOOKUP(F617,'[1]2016Player Stats'!$A$2:$AB$830,6,FALSE))</f>
        <v>643</v>
      </c>
      <c r="N617">
        <f>IF(G617="GK",VLOOKUP(F617,'[1]2016GoalKeeper Stats'!$A$2:$S$109,7,FALSE),VLOOKUP(F617,'[1]2016Player Stats'!$A$2:$AB$830,7,FALSE))</f>
        <v>0</v>
      </c>
      <c r="O617">
        <f>IF(G617="GK",VLOOKUP(F617,'[1]2016GoalKeeper Stats'!$A$2:$S$109,8,FALSE),VLOOKUP(F617,'[1]2016Player Stats'!$A$2:$AB$830,8,FALSE))</f>
        <v>1</v>
      </c>
      <c r="P617">
        <f>IF(G617="GK",VLOOKUP(F617,'[1]2016GoalKeeper Stats'!$A$2:$S$109,9,FALSE),VLOOKUP(F617,'[1]2016Player Stats'!$A$2:$AB$830,9,FALSE))</f>
        <v>17</v>
      </c>
      <c r="Q617">
        <f>IF(G617="GK",VLOOKUP(F617,'[1]2016GoalKeeper Stats'!$A$2:$S$109,10,FALSE),VLOOKUP(F617,'[1]2016Player Stats'!$A$2:$AB$830,10,FALSE))</f>
        <v>3</v>
      </c>
      <c r="R617">
        <f>IF(G617="GK",VLOOKUP(F617,'[1]2016GoalKeeper Stats'!$A$2:$S$109,11,FALSE),VLOOKUP(F617,'[1]2016Player Stats'!$A$2:$AB$830,11,FALSE))</f>
        <v>0</v>
      </c>
      <c r="S617" t="str">
        <f>IF(G617="GK",VLOOKUP(F617,'[1]2016GoalKeeper Stats'!$A$2:$S$109,12,FALSE),VLOOKUP(F617,'[1]2016Player Stats'!$A$2:$AB$830,12,FALSE))</f>
        <v>0/0</v>
      </c>
      <c r="T617">
        <f>IF(G617="GK",VLOOKUP(F617,'[1]2016GoalKeeper Stats'!$A$2:$S$109,13,FALSE),VLOOKUP(F617,'[1]2016Player Stats'!$A$2:$AB$830,13,FALSE))</f>
        <v>0</v>
      </c>
      <c r="U617">
        <f>IF(G617="GK",VLOOKUP(F617,'[1]2016GoalKeeper Stats'!$A$2:$S$109,14,FALSE),VLOOKUP(F617,'[1]2016Player Stats'!$A$2:$AB$830,14,FALSE))</f>
        <v>0</v>
      </c>
      <c r="V617">
        <f>IF(G617="GK",VLOOKUP(F617,'[1]2016GoalKeeper Stats'!$A$2:$S$109,15,FALSE),VLOOKUP(F617,'[1]2016Player Stats'!$A$2:$AB$830,15,FALSE))</f>
        <v>0</v>
      </c>
      <c r="W617">
        <f>IF(G617="GK",VLOOKUP(F617,'[1]2016GoalKeeper Stats'!$A$2:$S$109,16,FALSE),VLOOKUP(F617,'[1]2016Player Stats'!$A$2:$AB$830,16,FALSE))</f>
        <v>0</v>
      </c>
      <c r="X617">
        <f>IF(G617="GK",VLOOKUP(F617,'[1]2016GoalKeeper Stats'!$A$2:$S$109,17,FALSE),VLOOKUP(F617,'[1]2016Player Stats'!$A$2:$AB$830,17,FALSE))</f>
        <v>0</v>
      </c>
      <c r="Y617">
        <f>IF(G617="GK",VLOOKUP(F617,'[1]2016GoalKeeper Stats'!$A$2:$S$109,18,FALSE),VLOOKUP(F617,'[1]2016Player Stats'!$A$2:$AB$830,18,FALSE))</f>
        <v>0</v>
      </c>
      <c r="Z617">
        <f>IF(G617="GK",VLOOKUP(F617,'[1]2016GoalKeeper Stats'!$A$2:$S$109,19,FALSE),VLOOKUP(F617,'[1]2016Player Stats'!$A$2:$AB$830,19,FALSE))</f>
        <v>1</v>
      </c>
      <c r="AA617">
        <f>IF(G617="GK",VLOOKUP(F617,'[1]2016GoalKeeper Stats'!$A$2:$S$109,20,FALSE),VLOOKUP(F617,'[1]2016Player Stats'!$A$2:$AB$830,20,FALSE))</f>
        <v>0.14000000000000001</v>
      </c>
      <c r="AB617">
        <f>IF(G617="GK",VLOOKUP(F617,'[1]2016GoalKeeper Stats'!$A$2:$S$109,21,FALSE),VLOOKUP(F617,'[1]2016Player Stats'!$A$2:$AB$830,21,FALSE))</f>
        <v>7</v>
      </c>
      <c r="AC617">
        <f>IF(G617="GK",VLOOKUP(F617,'[1]2016GoalKeeper Stats'!$A$2:$S$109,22,FALSE),VLOOKUP(F617,'[1]2016Player Stats'!$A$2:$AB$830,22,FALSE))</f>
        <v>11</v>
      </c>
      <c r="AD617">
        <f>IF(G617="GK",VLOOKUP(F617,'[1]2016GoalKeeper Stats'!$A$2:$S$109,23,FALSE),VLOOKUP(F617,'[1]2016Player Stats'!$A$2:$AB$830,23,FALSE))</f>
        <v>3</v>
      </c>
      <c r="AE617">
        <f>IF(G617="GK",VLOOKUP(F617,'[1]2016GoalKeeper Stats'!$A$2:$S$109,24,FALSE),VLOOKUP(F617,'[1]2016Player Stats'!$A$2:$AB$830,24,FALSE))</f>
        <v>2</v>
      </c>
      <c r="AF617">
        <f>IF(G617="GK",VLOOKUP(F617,'[1]2016GoalKeeper Stats'!$A$2:$S$109,25,FALSE),VLOOKUP(F617,'[1]2016Player Stats'!$A$2:$AB$830,25,FALSE))</f>
        <v>0</v>
      </c>
      <c r="AG617">
        <f>IF(G617="GK",VLOOKUP(F617,'[1]2016GoalKeeper Stats'!$A$2:$S$109,26,FALSE),VLOOKUP(F617,'[1]2016Player Stats'!$A$2:$AB$830,26,FALSE))</f>
        <v>17.649999999999999</v>
      </c>
      <c r="AH617" s="51">
        <v>2016</v>
      </c>
      <c r="AI617" s="51">
        <v>34</v>
      </c>
      <c r="AJ617" s="51">
        <v>471</v>
      </c>
      <c r="AK617" s="51">
        <v>452</v>
      </c>
      <c r="AL617" s="51">
        <v>53</v>
      </c>
      <c r="AM617" s="51">
        <v>47</v>
      </c>
      <c r="AN617" s="51">
        <v>6</v>
      </c>
      <c r="AO617" s="52">
        <v>53.77</v>
      </c>
      <c r="AP617" s="52">
        <v>47.89</v>
      </c>
      <c r="AQ617" s="52">
        <v>5.87</v>
      </c>
      <c r="AR617" s="52">
        <v>0.13</v>
      </c>
      <c r="AS617" s="51">
        <v>46</v>
      </c>
      <c r="AT617" s="52">
        <v>51</v>
      </c>
    </row>
    <row r="618" spans="1:46" hidden="1">
      <c r="A618">
        <v>2016</v>
      </c>
      <c r="B618" t="s">
        <v>196</v>
      </c>
      <c r="C618" t="s">
        <v>196</v>
      </c>
      <c r="D618" t="s">
        <v>1145</v>
      </c>
      <c r="E618" t="s">
        <v>1146</v>
      </c>
      <c r="F618" t="str">
        <f t="shared" si="9"/>
        <v>Andreas Ivanschitz</v>
      </c>
      <c r="G618" t="s">
        <v>860</v>
      </c>
      <c r="H618" s="143">
        <v>271250</v>
      </c>
      <c r="I618" s="143">
        <v>250000</v>
      </c>
      <c r="J618" t="str">
        <f>IF(G618="GK",VLOOKUP(F618,'[1]2016GoalKeeper Stats'!$A$2:$S$109,2,FALSE),VLOOKUP(F618,'[1]2016Player Stats'!$A$2:$AB$830,2,FALSE))</f>
        <v>SEA</v>
      </c>
      <c r="K618">
        <f>IF(G618="GK",VLOOKUP(F618,'[1]2016GoalKeeper Stats'!$A$2:$S$109,4,FALSE),VLOOKUP(F618,'[1]2016Player Stats'!$A$2:$AB$830,4,FALSE))</f>
        <v>28</v>
      </c>
      <c r="L618">
        <f>IF(G618="GK",VLOOKUP(F618,'[1]2016GoalKeeper Stats'!$A$2:$S$109,5,FALSE),VLOOKUP(F618,'[1]2016Player Stats'!$A$2:$AB$830,5,FALSE))</f>
        <v>25</v>
      </c>
      <c r="M618">
        <f>IF(G618="GK",VLOOKUP(F618,'[1]2016GoalKeeper Stats'!$A$2:$S$109,6,FALSE),VLOOKUP(F618,'[1]2016Player Stats'!$A$2:$AB$830,6,FALSE))</f>
        <v>1910</v>
      </c>
      <c r="N618">
        <f>IF(G618="GK",VLOOKUP(F618,'[1]2016GoalKeeper Stats'!$A$2:$S$109,7,FALSE),VLOOKUP(F618,'[1]2016Player Stats'!$A$2:$AB$830,7,FALSE))</f>
        <v>3</v>
      </c>
      <c r="O618">
        <f>IF(G618="GK",VLOOKUP(F618,'[1]2016GoalKeeper Stats'!$A$2:$S$109,8,FALSE),VLOOKUP(F618,'[1]2016Player Stats'!$A$2:$AB$830,8,FALSE))</f>
        <v>8</v>
      </c>
      <c r="P618">
        <f>IF(G618="GK",VLOOKUP(F618,'[1]2016GoalKeeper Stats'!$A$2:$S$109,9,FALSE),VLOOKUP(F618,'[1]2016Player Stats'!$A$2:$AB$830,9,FALSE))</f>
        <v>36</v>
      </c>
      <c r="Q618">
        <f>IF(G618="GK",VLOOKUP(F618,'[1]2016GoalKeeper Stats'!$A$2:$S$109,10,FALSE),VLOOKUP(F618,'[1]2016Player Stats'!$A$2:$AB$830,10,FALSE))</f>
        <v>13</v>
      </c>
      <c r="R618">
        <f>IF(G618="GK",VLOOKUP(F618,'[1]2016GoalKeeper Stats'!$A$2:$S$109,11,FALSE),VLOOKUP(F618,'[1]2016Player Stats'!$A$2:$AB$830,11,FALSE))</f>
        <v>0</v>
      </c>
      <c r="S618" t="str">
        <f>IF(G618="GK",VLOOKUP(F618,'[1]2016GoalKeeper Stats'!$A$2:$S$109,12,FALSE),VLOOKUP(F618,'[1]2016Player Stats'!$A$2:$AB$830,12,FALSE))</f>
        <v>0/0</v>
      </c>
      <c r="T618">
        <f>IF(G618="GK",VLOOKUP(F618,'[1]2016GoalKeeper Stats'!$A$2:$S$109,13,FALSE),VLOOKUP(F618,'[1]2016Player Stats'!$A$2:$AB$830,13,FALSE))</f>
        <v>2</v>
      </c>
      <c r="U618">
        <f>IF(G618="GK",VLOOKUP(F618,'[1]2016GoalKeeper Stats'!$A$2:$S$109,14,FALSE),VLOOKUP(F618,'[1]2016Player Stats'!$A$2:$AB$830,14,FALSE))</f>
        <v>1</v>
      </c>
      <c r="V618">
        <f>IF(G618="GK",VLOOKUP(F618,'[1]2016GoalKeeper Stats'!$A$2:$S$109,15,FALSE),VLOOKUP(F618,'[1]2016Player Stats'!$A$2:$AB$830,15,FALSE))</f>
        <v>0.14000000000000001</v>
      </c>
      <c r="W618">
        <f>IF(G618="GK",VLOOKUP(F618,'[1]2016GoalKeeper Stats'!$A$2:$S$109,16,FALSE),VLOOKUP(F618,'[1]2016Player Stats'!$A$2:$AB$830,16,FALSE))</f>
        <v>8.3000000000000007</v>
      </c>
      <c r="X618">
        <f>IF(G618="GK",VLOOKUP(F618,'[1]2016GoalKeeper Stats'!$A$2:$S$109,17,FALSE),VLOOKUP(F618,'[1]2016Player Stats'!$A$2:$AB$830,17,FALSE))</f>
        <v>3</v>
      </c>
      <c r="Y618">
        <f>IF(G618="GK",VLOOKUP(F618,'[1]2016GoalKeeper Stats'!$A$2:$S$109,18,FALSE),VLOOKUP(F618,'[1]2016Player Stats'!$A$2:$AB$830,18,FALSE))</f>
        <v>6</v>
      </c>
      <c r="Z618">
        <f>IF(G618="GK",VLOOKUP(F618,'[1]2016GoalKeeper Stats'!$A$2:$S$109,19,FALSE),VLOOKUP(F618,'[1]2016Player Stats'!$A$2:$AB$830,19,FALSE))</f>
        <v>2</v>
      </c>
      <c r="AA618">
        <f>IF(G618="GK",VLOOKUP(F618,'[1]2016GoalKeeper Stats'!$A$2:$S$109,20,FALSE),VLOOKUP(F618,'[1]2016Player Stats'!$A$2:$AB$830,20,FALSE))</f>
        <v>0.38</v>
      </c>
      <c r="AB618">
        <f>IF(G618="GK",VLOOKUP(F618,'[1]2016GoalKeeper Stats'!$A$2:$S$109,21,FALSE),VLOOKUP(F618,'[1]2016Player Stats'!$A$2:$AB$830,21,FALSE))</f>
        <v>13</v>
      </c>
      <c r="AC618">
        <f>IF(G618="GK",VLOOKUP(F618,'[1]2016GoalKeeper Stats'!$A$2:$S$109,22,FALSE),VLOOKUP(F618,'[1]2016Player Stats'!$A$2:$AB$830,22,FALSE))</f>
        <v>30</v>
      </c>
      <c r="AD618">
        <f>IF(G618="GK",VLOOKUP(F618,'[1]2016GoalKeeper Stats'!$A$2:$S$109,23,FALSE),VLOOKUP(F618,'[1]2016Player Stats'!$A$2:$AB$830,23,FALSE))</f>
        <v>6</v>
      </c>
      <c r="AE618">
        <f>IF(G618="GK",VLOOKUP(F618,'[1]2016GoalKeeper Stats'!$A$2:$S$109,24,FALSE),VLOOKUP(F618,'[1]2016Player Stats'!$A$2:$AB$830,24,FALSE))</f>
        <v>5</v>
      </c>
      <c r="AF618">
        <f>IF(G618="GK",VLOOKUP(F618,'[1]2016GoalKeeper Stats'!$A$2:$S$109,25,FALSE),VLOOKUP(F618,'[1]2016Player Stats'!$A$2:$AB$830,25,FALSE))</f>
        <v>0</v>
      </c>
      <c r="AG618">
        <f>IF(G618="GK",VLOOKUP(F618,'[1]2016GoalKeeper Stats'!$A$2:$S$109,26,FALSE),VLOOKUP(F618,'[1]2016Player Stats'!$A$2:$AB$830,26,FALSE))</f>
        <v>36.11</v>
      </c>
      <c r="AH618" s="51">
        <v>2016</v>
      </c>
      <c r="AI618" s="51">
        <v>34</v>
      </c>
      <c r="AJ618" s="51">
        <v>432</v>
      </c>
      <c r="AK618" s="51">
        <v>430</v>
      </c>
      <c r="AL618" s="51">
        <v>43</v>
      </c>
      <c r="AM618" s="51">
        <v>43</v>
      </c>
      <c r="AN618" s="51">
        <v>0</v>
      </c>
      <c r="AO618" s="52">
        <v>47.31</v>
      </c>
      <c r="AP618" s="52">
        <v>47.24</v>
      </c>
      <c r="AQ618" s="52">
        <v>0.08</v>
      </c>
      <c r="AR618" s="52">
        <v>-0.08</v>
      </c>
      <c r="AS618" s="51">
        <v>48</v>
      </c>
      <c r="AT618" s="52">
        <v>47.12</v>
      </c>
    </row>
    <row r="619" spans="1:46" hidden="1">
      <c r="A619">
        <v>2016</v>
      </c>
      <c r="B619" t="s">
        <v>193</v>
      </c>
      <c r="C619" t="s">
        <v>193</v>
      </c>
      <c r="D619" t="s">
        <v>1009</v>
      </c>
      <c r="E619" t="s">
        <v>1010</v>
      </c>
      <c r="F619" t="str">
        <f t="shared" si="9"/>
        <v>Jack McInerney</v>
      </c>
      <c r="G619" t="s">
        <v>875</v>
      </c>
      <c r="H619" s="143">
        <v>270000</v>
      </c>
      <c r="I619" s="143">
        <v>270000</v>
      </c>
      <c r="J619" t="str">
        <f>IF(G619="GK",VLOOKUP(F619,'[1]2016GoalKeeper Stats'!$A$2:$S$109,2,FALSE),VLOOKUP(F619,'[1]2016Player Stats'!$A$2:$AB$830,2,FALSE))</f>
        <v>POR</v>
      </c>
      <c r="K619">
        <f>IF(G619="GK",VLOOKUP(F619,'[1]2016GoalKeeper Stats'!$A$2:$S$109,4,FALSE),VLOOKUP(F619,'[1]2016Player Stats'!$A$2:$AB$830,4,FALSE))</f>
        <v>24</v>
      </c>
      <c r="L619">
        <f>IF(G619="GK",VLOOKUP(F619,'[1]2016GoalKeeper Stats'!$A$2:$S$109,5,FALSE),VLOOKUP(F619,'[1]2016Player Stats'!$A$2:$AB$830,5,FALSE))</f>
        <v>8</v>
      </c>
      <c r="M619">
        <f>IF(G619="GK",VLOOKUP(F619,'[1]2016GoalKeeper Stats'!$A$2:$S$109,6,FALSE),VLOOKUP(F619,'[1]2016Player Stats'!$A$2:$AB$830,6,FALSE))</f>
        <v>904</v>
      </c>
      <c r="N619">
        <f>IF(G619="GK",VLOOKUP(F619,'[1]2016GoalKeeper Stats'!$A$2:$S$109,7,FALSE),VLOOKUP(F619,'[1]2016Player Stats'!$A$2:$AB$830,7,FALSE))</f>
        <v>5</v>
      </c>
      <c r="O619">
        <f>IF(G619="GK",VLOOKUP(F619,'[1]2016GoalKeeper Stats'!$A$2:$S$109,8,FALSE),VLOOKUP(F619,'[1]2016Player Stats'!$A$2:$AB$830,8,FALSE))</f>
        <v>0</v>
      </c>
      <c r="P619">
        <f>IF(G619="GK",VLOOKUP(F619,'[1]2016GoalKeeper Stats'!$A$2:$S$109,9,FALSE),VLOOKUP(F619,'[1]2016Player Stats'!$A$2:$AB$830,9,FALSE))</f>
        <v>37</v>
      </c>
      <c r="Q619">
        <f>IF(G619="GK",VLOOKUP(F619,'[1]2016GoalKeeper Stats'!$A$2:$S$109,10,FALSE),VLOOKUP(F619,'[1]2016Player Stats'!$A$2:$AB$830,10,FALSE))</f>
        <v>18</v>
      </c>
      <c r="R619">
        <f>IF(G619="GK",VLOOKUP(F619,'[1]2016GoalKeeper Stats'!$A$2:$S$109,11,FALSE),VLOOKUP(F619,'[1]2016Player Stats'!$A$2:$AB$830,11,FALSE))</f>
        <v>0</v>
      </c>
      <c r="S619" t="str">
        <f>IF(G619="GK",VLOOKUP(F619,'[1]2016GoalKeeper Stats'!$A$2:$S$109,12,FALSE),VLOOKUP(F619,'[1]2016Player Stats'!$A$2:$AB$830,12,FALSE))</f>
        <v>0/0</v>
      </c>
      <c r="T619">
        <f>IF(G619="GK",VLOOKUP(F619,'[1]2016GoalKeeper Stats'!$A$2:$S$109,13,FALSE),VLOOKUP(F619,'[1]2016Player Stats'!$A$2:$AB$830,13,FALSE))</f>
        <v>3</v>
      </c>
      <c r="U619">
        <f>IF(G619="GK",VLOOKUP(F619,'[1]2016GoalKeeper Stats'!$A$2:$S$109,14,FALSE),VLOOKUP(F619,'[1]2016Player Stats'!$A$2:$AB$830,14,FALSE))</f>
        <v>2</v>
      </c>
      <c r="V619">
        <f>IF(G619="GK",VLOOKUP(F619,'[1]2016GoalKeeper Stats'!$A$2:$S$109,15,FALSE),VLOOKUP(F619,'[1]2016Player Stats'!$A$2:$AB$830,15,FALSE))</f>
        <v>0.5</v>
      </c>
      <c r="W619">
        <f>IF(G619="GK",VLOOKUP(F619,'[1]2016GoalKeeper Stats'!$A$2:$S$109,16,FALSE),VLOOKUP(F619,'[1]2016Player Stats'!$A$2:$AB$830,16,FALSE))</f>
        <v>13.5</v>
      </c>
      <c r="X619">
        <f>IF(G619="GK",VLOOKUP(F619,'[1]2016GoalKeeper Stats'!$A$2:$S$109,17,FALSE),VLOOKUP(F619,'[1]2016Player Stats'!$A$2:$AB$830,17,FALSE))</f>
        <v>0</v>
      </c>
      <c r="Y619">
        <f>IF(G619="GK",VLOOKUP(F619,'[1]2016GoalKeeper Stats'!$A$2:$S$109,18,FALSE),VLOOKUP(F619,'[1]2016Player Stats'!$A$2:$AB$830,18,FALSE))</f>
        <v>0</v>
      </c>
      <c r="Z619">
        <f>IF(G619="GK",VLOOKUP(F619,'[1]2016GoalKeeper Stats'!$A$2:$S$109,19,FALSE),VLOOKUP(F619,'[1]2016Player Stats'!$A$2:$AB$830,19,FALSE))</f>
        <v>0</v>
      </c>
      <c r="AA619">
        <f>IF(G619="GK",VLOOKUP(F619,'[1]2016GoalKeeper Stats'!$A$2:$S$109,20,FALSE),VLOOKUP(F619,'[1]2016Player Stats'!$A$2:$AB$830,20,FALSE))</f>
        <v>0</v>
      </c>
      <c r="AB619">
        <f>IF(G619="GK",VLOOKUP(F619,'[1]2016GoalKeeper Stats'!$A$2:$S$109,21,FALSE),VLOOKUP(F619,'[1]2016Player Stats'!$A$2:$AB$830,21,FALSE))</f>
        <v>16</v>
      </c>
      <c r="AC619">
        <f>IF(G619="GK",VLOOKUP(F619,'[1]2016GoalKeeper Stats'!$A$2:$S$109,22,FALSE),VLOOKUP(F619,'[1]2016Player Stats'!$A$2:$AB$830,22,FALSE))</f>
        <v>10</v>
      </c>
      <c r="AD619">
        <f>IF(G619="GK",VLOOKUP(F619,'[1]2016GoalKeeper Stats'!$A$2:$S$109,23,FALSE),VLOOKUP(F619,'[1]2016Player Stats'!$A$2:$AB$830,23,FALSE))</f>
        <v>9</v>
      </c>
      <c r="AE619">
        <f>IF(G619="GK",VLOOKUP(F619,'[1]2016GoalKeeper Stats'!$A$2:$S$109,24,FALSE),VLOOKUP(F619,'[1]2016Player Stats'!$A$2:$AB$830,24,FALSE))</f>
        <v>1</v>
      </c>
      <c r="AF619">
        <f>IF(G619="GK",VLOOKUP(F619,'[1]2016GoalKeeper Stats'!$A$2:$S$109,25,FALSE),VLOOKUP(F619,'[1]2016Player Stats'!$A$2:$AB$830,25,FALSE))</f>
        <v>0</v>
      </c>
      <c r="AG619">
        <f>IF(G619="GK",VLOOKUP(F619,'[1]2016GoalKeeper Stats'!$A$2:$S$109,26,FALSE),VLOOKUP(F619,'[1]2016Player Stats'!$A$2:$AB$830,26,FALSE))</f>
        <v>48.65</v>
      </c>
      <c r="AH619" s="51">
        <v>2016</v>
      </c>
      <c r="AI619" s="51">
        <v>34</v>
      </c>
      <c r="AJ619" s="51">
        <v>449</v>
      </c>
      <c r="AK619" s="51">
        <v>492</v>
      </c>
      <c r="AL619" s="51">
        <v>48</v>
      </c>
      <c r="AM619" s="51">
        <v>51</v>
      </c>
      <c r="AN619" s="51">
        <v>-3</v>
      </c>
      <c r="AO619" s="52">
        <v>53.51</v>
      </c>
      <c r="AP619" s="52">
        <v>46.05</v>
      </c>
      <c r="AQ619" s="52">
        <v>7.46</v>
      </c>
      <c r="AR619" s="52">
        <v>-10.46</v>
      </c>
      <c r="AS619" s="51">
        <v>44</v>
      </c>
      <c r="AT619" s="52">
        <v>50.15</v>
      </c>
    </row>
    <row r="620" spans="1:46" hidden="1">
      <c r="A620">
        <v>2016</v>
      </c>
      <c r="B620" t="s">
        <v>206</v>
      </c>
      <c r="C620" t="s">
        <v>206</v>
      </c>
      <c r="D620" t="s">
        <v>1118</v>
      </c>
      <c r="E620" t="s">
        <v>1119</v>
      </c>
      <c r="F620" t="str">
        <f t="shared" si="9"/>
        <v>Cedrick Mabwati</v>
      </c>
      <c r="G620" t="s">
        <v>860</v>
      </c>
      <c r="H620" s="143">
        <v>263350</v>
      </c>
      <c r="I620" s="143">
        <v>235000</v>
      </c>
      <c r="J620" t="str">
        <f>IF(G620="GK",VLOOKUP(F620,'[1]2016GoalKeeper Stats'!$A$2:$S$109,2,FALSE),VLOOKUP(F620,'[1]2016Player Stats'!$A$2:$AB$830,2,FALSE))</f>
        <v>CLB</v>
      </c>
      <c r="K620">
        <f>IF(G620="GK",VLOOKUP(F620,'[1]2016GoalKeeper Stats'!$A$2:$S$109,4,FALSE),VLOOKUP(F620,'[1]2016Player Stats'!$A$2:$AB$830,4,FALSE))</f>
        <v>17</v>
      </c>
      <c r="L620">
        <f>IF(G620="GK",VLOOKUP(F620,'[1]2016GoalKeeper Stats'!$A$2:$S$109,5,FALSE),VLOOKUP(F620,'[1]2016Player Stats'!$A$2:$AB$830,5,FALSE))</f>
        <v>6</v>
      </c>
      <c r="M620">
        <f>IF(G620="GK",VLOOKUP(F620,'[1]2016GoalKeeper Stats'!$A$2:$S$109,6,FALSE),VLOOKUP(F620,'[1]2016Player Stats'!$A$2:$AB$830,6,FALSE))</f>
        <v>593</v>
      </c>
      <c r="N620">
        <f>IF(G620="GK",VLOOKUP(F620,'[1]2016GoalKeeper Stats'!$A$2:$S$109,7,FALSE),VLOOKUP(F620,'[1]2016Player Stats'!$A$2:$AB$830,7,FALSE))</f>
        <v>1</v>
      </c>
      <c r="O620">
        <f>IF(G620="GK",VLOOKUP(F620,'[1]2016GoalKeeper Stats'!$A$2:$S$109,8,FALSE),VLOOKUP(F620,'[1]2016Player Stats'!$A$2:$AB$830,8,FALSE))</f>
        <v>0</v>
      </c>
      <c r="P620">
        <f>IF(G620="GK",VLOOKUP(F620,'[1]2016GoalKeeper Stats'!$A$2:$S$109,9,FALSE),VLOOKUP(F620,'[1]2016Player Stats'!$A$2:$AB$830,9,FALSE))</f>
        <v>12</v>
      </c>
      <c r="Q620">
        <f>IF(G620="GK",VLOOKUP(F620,'[1]2016GoalKeeper Stats'!$A$2:$S$109,10,FALSE),VLOOKUP(F620,'[1]2016Player Stats'!$A$2:$AB$830,10,FALSE))</f>
        <v>5</v>
      </c>
      <c r="R620">
        <f>IF(G620="GK",VLOOKUP(F620,'[1]2016GoalKeeper Stats'!$A$2:$S$109,11,FALSE),VLOOKUP(F620,'[1]2016Player Stats'!$A$2:$AB$830,11,FALSE))</f>
        <v>0</v>
      </c>
      <c r="S620" t="str">
        <f>IF(G620="GK",VLOOKUP(F620,'[1]2016GoalKeeper Stats'!$A$2:$S$109,12,FALSE),VLOOKUP(F620,'[1]2016Player Stats'!$A$2:$AB$830,12,FALSE))</f>
        <v>0/0</v>
      </c>
      <c r="T620">
        <f>IF(G620="GK",VLOOKUP(F620,'[1]2016GoalKeeper Stats'!$A$2:$S$109,13,FALSE),VLOOKUP(F620,'[1]2016Player Stats'!$A$2:$AB$830,13,FALSE))</f>
        <v>1</v>
      </c>
      <c r="U620">
        <f>IF(G620="GK",VLOOKUP(F620,'[1]2016GoalKeeper Stats'!$A$2:$S$109,14,FALSE),VLOOKUP(F620,'[1]2016Player Stats'!$A$2:$AB$830,14,FALSE))</f>
        <v>0</v>
      </c>
      <c r="V620">
        <f>IF(G620="GK",VLOOKUP(F620,'[1]2016GoalKeeper Stats'!$A$2:$S$109,15,FALSE),VLOOKUP(F620,'[1]2016Player Stats'!$A$2:$AB$830,15,FALSE))</f>
        <v>0.15</v>
      </c>
      <c r="W620">
        <f>IF(G620="GK",VLOOKUP(F620,'[1]2016GoalKeeper Stats'!$A$2:$S$109,16,FALSE),VLOOKUP(F620,'[1]2016Player Stats'!$A$2:$AB$830,16,FALSE))</f>
        <v>8.3000000000000007</v>
      </c>
      <c r="X620">
        <f>IF(G620="GK",VLOOKUP(F620,'[1]2016GoalKeeper Stats'!$A$2:$S$109,17,FALSE),VLOOKUP(F620,'[1]2016Player Stats'!$A$2:$AB$830,17,FALSE))</f>
        <v>0</v>
      </c>
      <c r="Y620">
        <f>IF(G620="GK",VLOOKUP(F620,'[1]2016GoalKeeper Stats'!$A$2:$S$109,18,FALSE),VLOOKUP(F620,'[1]2016Player Stats'!$A$2:$AB$830,18,FALSE))</f>
        <v>0</v>
      </c>
      <c r="Z620">
        <f>IF(G620="GK",VLOOKUP(F620,'[1]2016GoalKeeper Stats'!$A$2:$S$109,19,FALSE),VLOOKUP(F620,'[1]2016Player Stats'!$A$2:$AB$830,19,FALSE))</f>
        <v>0</v>
      </c>
      <c r="AA620">
        <f>IF(G620="GK",VLOOKUP(F620,'[1]2016GoalKeeper Stats'!$A$2:$S$109,20,FALSE),VLOOKUP(F620,'[1]2016Player Stats'!$A$2:$AB$830,20,FALSE))</f>
        <v>0</v>
      </c>
      <c r="AB620">
        <f>IF(G620="GK",VLOOKUP(F620,'[1]2016GoalKeeper Stats'!$A$2:$S$109,21,FALSE),VLOOKUP(F620,'[1]2016Player Stats'!$A$2:$AB$830,21,FALSE))</f>
        <v>4</v>
      </c>
      <c r="AC620">
        <f>IF(G620="GK",VLOOKUP(F620,'[1]2016GoalKeeper Stats'!$A$2:$S$109,22,FALSE),VLOOKUP(F620,'[1]2016Player Stats'!$A$2:$AB$830,22,FALSE))</f>
        <v>5</v>
      </c>
      <c r="AD620">
        <f>IF(G620="GK",VLOOKUP(F620,'[1]2016GoalKeeper Stats'!$A$2:$S$109,23,FALSE),VLOOKUP(F620,'[1]2016Player Stats'!$A$2:$AB$830,23,FALSE))</f>
        <v>3</v>
      </c>
      <c r="AE620">
        <f>IF(G620="GK",VLOOKUP(F620,'[1]2016GoalKeeper Stats'!$A$2:$S$109,24,FALSE),VLOOKUP(F620,'[1]2016Player Stats'!$A$2:$AB$830,24,FALSE))</f>
        <v>0</v>
      </c>
      <c r="AF620">
        <f>IF(G620="GK",VLOOKUP(F620,'[1]2016GoalKeeper Stats'!$A$2:$S$109,25,FALSE),VLOOKUP(F620,'[1]2016Player Stats'!$A$2:$AB$830,25,FALSE))</f>
        <v>0</v>
      </c>
      <c r="AG620">
        <f>IF(G620="GK",VLOOKUP(F620,'[1]2016GoalKeeper Stats'!$A$2:$S$109,26,FALSE),VLOOKUP(F620,'[1]2016Player Stats'!$A$2:$AB$830,26,FALSE))</f>
        <v>41.67</v>
      </c>
      <c r="AH620" s="51">
        <v>2016</v>
      </c>
      <c r="AI620" s="51">
        <v>34</v>
      </c>
      <c r="AJ620" s="51">
        <v>463</v>
      </c>
      <c r="AK620" s="51">
        <v>427</v>
      </c>
      <c r="AL620" s="51">
        <v>48</v>
      </c>
      <c r="AM620" s="51">
        <v>55</v>
      </c>
      <c r="AN620" s="51">
        <v>-7</v>
      </c>
      <c r="AO620" s="52">
        <v>54.83</v>
      </c>
      <c r="AP620" s="52">
        <v>50.1</v>
      </c>
      <c r="AQ620" s="52">
        <v>4.72</v>
      </c>
      <c r="AR620" s="52">
        <v>-11.72</v>
      </c>
      <c r="AS620" s="51">
        <v>36</v>
      </c>
      <c r="AT620" s="52">
        <v>49.7</v>
      </c>
    </row>
    <row r="621" spans="1:46" hidden="1">
      <c r="A621">
        <v>2016</v>
      </c>
      <c r="B621" t="s">
        <v>196</v>
      </c>
      <c r="C621" t="s">
        <v>196</v>
      </c>
      <c r="D621" t="s">
        <v>1143</v>
      </c>
      <c r="E621" t="s">
        <v>1144</v>
      </c>
      <c r="F621" t="str">
        <f t="shared" si="9"/>
        <v>Erik Friberg</v>
      </c>
      <c r="G621" t="s">
        <v>860</v>
      </c>
      <c r="H621" s="143">
        <v>262500</v>
      </c>
      <c r="I621" s="143">
        <v>240000</v>
      </c>
      <c r="J621" t="str">
        <f>IF(G621="GK",VLOOKUP(F621,'[1]2016GoalKeeper Stats'!$A$2:$S$109,2,FALSE),VLOOKUP(F621,'[1]2016Player Stats'!$A$2:$AB$830,2,FALSE))</f>
        <v>SEA</v>
      </c>
      <c r="K621">
        <f>IF(G621="GK",VLOOKUP(F621,'[1]2016GoalKeeper Stats'!$A$2:$S$109,4,FALSE),VLOOKUP(F621,'[1]2016Player Stats'!$A$2:$AB$830,4,FALSE))</f>
        <v>25</v>
      </c>
      <c r="L621">
        <f>IF(G621="GK",VLOOKUP(F621,'[1]2016GoalKeeper Stats'!$A$2:$S$109,5,FALSE),VLOOKUP(F621,'[1]2016Player Stats'!$A$2:$AB$830,5,FALSE))</f>
        <v>18</v>
      </c>
      <c r="M621">
        <f>IF(G621="GK",VLOOKUP(F621,'[1]2016GoalKeeper Stats'!$A$2:$S$109,6,FALSE),VLOOKUP(F621,'[1]2016Player Stats'!$A$2:$AB$830,6,FALSE))</f>
        <v>1582</v>
      </c>
      <c r="N621">
        <f>IF(G621="GK",VLOOKUP(F621,'[1]2016GoalKeeper Stats'!$A$2:$S$109,7,FALSE),VLOOKUP(F621,'[1]2016Player Stats'!$A$2:$AB$830,7,FALSE))</f>
        <v>0</v>
      </c>
      <c r="O621">
        <f>IF(G621="GK",VLOOKUP(F621,'[1]2016GoalKeeper Stats'!$A$2:$S$109,8,FALSE),VLOOKUP(F621,'[1]2016Player Stats'!$A$2:$AB$830,8,FALSE))</f>
        <v>2</v>
      </c>
      <c r="P621">
        <f>IF(G621="GK",VLOOKUP(F621,'[1]2016GoalKeeper Stats'!$A$2:$S$109,9,FALSE),VLOOKUP(F621,'[1]2016Player Stats'!$A$2:$AB$830,9,FALSE))</f>
        <v>12</v>
      </c>
      <c r="Q621">
        <f>IF(G621="GK",VLOOKUP(F621,'[1]2016GoalKeeper Stats'!$A$2:$S$109,10,FALSE),VLOOKUP(F621,'[1]2016Player Stats'!$A$2:$AB$830,10,FALSE))</f>
        <v>2</v>
      </c>
      <c r="R621">
        <f>IF(G621="GK",VLOOKUP(F621,'[1]2016GoalKeeper Stats'!$A$2:$S$109,11,FALSE),VLOOKUP(F621,'[1]2016Player Stats'!$A$2:$AB$830,11,FALSE))</f>
        <v>0</v>
      </c>
      <c r="S621" t="str">
        <f>IF(G621="GK",VLOOKUP(F621,'[1]2016GoalKeeper Stats'!$A$2:$S$109,12,FALSE),VLOOKUP(F621,'[1]2016Player Stats'!$A$2:$AB$830,12,FALSE))</f>
        <v>0/0</v>
      </c>
      <c r="T621">
        <f>IF(G621="GK",VLOOKUP(F621,'[1]2016GoalKeeper Stats'!$A$2:$S$109,13,FALSE),VLOOKUP(F621,'[1]2016Player Stats'!$A$2:$AB$830,13,FALSE))</f>
        <v>0</v>
      </c>
      <c r="U621">
        <f>IF(G621="GK",VLOOKUP(F621,'[1]2016GoalKeeper Stats'!$A$2:$S$109,14,FALSE),VLOOKUP(F621,'[1]2016Player Stats'!$A$2:$AB$830,14,FALSE))</f>
        <v>0</v>
      </c>
      <c r="V621">
        <f>IF(G621="GK",VLOOKUP(F621,'[1]2016GoalKeeper Stats'!$A$2:$S$109,15,FALSE),VLOOKUP(F621,'[1]2016Player Stats'!$A$2:$AB$830,15,FALSE))</f>
        <v>0</v>
      </c>
      <c r="W621">
        <f>IF(G621="GK",VLOOKUP(F621,'[1]2016GoalKeeper Stats'!$A$2:$S$109,16,FALSE),VLOOKUP(F621,'[1]2016Player Stats'!$A$2:$AB$830,16,FALSE))</f>
        <v>0</v>
      </c>
      <c r="X621">
        <f>IF(G621="GK",VLOOKUP(F621,'[1]2016GoalKeeper Stats'!$A$2:$S$109,17,FALSE),VLOOKUP(F621,'[1]2016Player Stats'!$A$2:$AB$830,17,FALSE))</f>
        <v>2</v>
      </c>
      <c r="Y621">
        <f>IF(G621="GK",VLOOKUP(F621,'[1]2016GoalKeeper Stats'!$A$2:$S$109,18,FALSE),VLOOKUP(F621,'[1]2016Player Stats'!$A$2:$AB$830,18,FALSE))</f>
        <v>2</v>
      </c>
      <c r="Z621">
        <f>IF(G621="GK",VLOOKUP(F621,'[1]2016GoalKeeper Stats'!$A$2:$S$109,19,FALSE),VLOOKUP(F621,'[1]2016Player Stats'!$A$2:$AB$830,19,FALSE))</f>
        <v>0</v>
      </c>
      <c r="AA621">
        <f>IF(G621="GK",VLOOKUP(F621,'[1]2016GoalKeeper Stats'!$A$2:$S$109,20,FALSE),VLOOKUP(F621,'[1]2016Player Stats'!$A$2:$AB$830,20,FALSE))</f>
        <v>0.11</v>
      </c>
      <c r="AB621">
        <f>IF(G621="GK",VLOOKUP(F621,'[1]2016GoalKeeper Stats'!$A$2:$S$109,21,FALSE),VLOOKUP(F621,'[1]2016Player Stats'!$A$2:$AB$830,21,FALSE))</f>
        <v>17</v>
      </c>
      <c r="AC621">
        <f>IF(G621="GK",VLOOKUP(F621,'[1]2016GoalKeeper Stats'!$A$2:$S$109,22,FALSE),VLOOKUP(F621,'[1]2016Player Stats'!$A$2:$AB$830,22,FALSE))</f>
        <v>5</v>
      </c>
      <c r="AD621">
        <f>IF(G621="GK",VLOOKUP(F621,'[1]2016GoalKeeper Stats'!$A$2:$S$109,23,FALSE),VLOOKUP(F621,'[1]2016Player Stats'!$A$2:$AB$830,23,FALSE))</f>
        <v>1</v>
      </c>
      <c r="AE621">
        <f>IF(G621="GK",VLOOKUP(F621,'[1]2016GoalKeeper Stats'!$A$2:$S$109,24,FALSE),VLOOKUP(F621,'[1]2016Player Stats'!$A$2:$AB$830,24,FALSE))</f>
        <v>4</v>
      </c>
      <c r="AF621">
        <f>IF(G621="GK",VLOOKUP(F621,'[1]2016GoalKeeper Stats'!$A$2:$S$109,25,FALSE),VLOOKUP(F621,'[1]2016Player Stats'!$A$2:$AB$830,25,FALSE))</f>
        <v>0</v>
      </c>
      <c r="AG621">
        <f>IF(G621="GK",VLOOKUP(F621,'[1]2016GoalKeeper Stats'!$A$2:$S$109,26,FALSE),VLOOKUP(F621,'[1]2016Player Stats'!$A$2:$AB$830,26,FALSE))</f>
        <v>16.670000000000002</v>
      </c>
      <c r="AH621" s="51">
        <v>2016</v>
      </c>
      <c r="AI621" s="51">
        <v>34</v>
      </c>
      <c r="AJ621" s="51">
        <v>432</v>
      </c>
      <c r="AK621" s="51">
        <v>430</v>
      </c>
      <c r="AL621" s="51">
        <v>43</v>
      </c>
      <c r="AM621" s="51">
        <v>43</v>
      </c>
      <c r="AN621" s="51">
        <v>0</v>
      </c>
      <c r="AO621" s="52">
        <v>47.31</v>
      </c>
      <c r="AP621" s="52">
        <v>47.24</v>
      </c>
      <c r="AQ621" s="52">
        <v>0.08</v>
      </c>
      <c r="AR621" s="52">
        <v>-0.08</v>
      </c>
      <c r="AS621" s="51">
        <v>48</v>
      </c>
      <c r="AT621" s="52">
        <v>47.12</v>
      </c>
    </row>
    <row r="622" spans="1:46" hidden="1">
      <c r="A622">
        <v>2016</v>
      </c>
      <c r="B622" t="s">
        <v>882</v>
      </c>
      <c r="C622" t="s">
        <v>882</v>
      </c>
      <c r="D622" t="s">
        <v>1087</v>
      </c>
      <c r="E622" t="s">
        <v>1088</v>
      </c>
      <c r="F622" t="str">
        <f t="shared" si="9"/>
        <v>Gershon Koffie</v>
      </c>
      <c r="G622" t="s">
        <v>860</v>
      </c>
      <c r="H622" s="143">
        <v>261000</v>
      </c>
      <c r="I622" s="143">
        <v>250000</v>
      </c>
      <c r="J622" t="str">
        <f>IF(G622="GK",VLOOKUP(F622,'[1]2016GoalKeeper Stats'!$A$2:$S$109,2,FALSE),VLOOKUP(F622,'[1]2016Player Stats'!$A$2:$AB$830,2,FALSE))</f>
        <v xml:space="preserve">NE </v>
      </c>
      <c r="K622">
        <f>IF(G622="GK",VLOOKUP(F622,'[1]2016GoalKeeper Stats'!$A$2:$S$109,4,FALSE),VLOOKUP(F622,'[1]2016Player Stats'!$A$2:$AB$830,4,FALSE))</f>
        <v>22</v>
      </c>
      <c r="L622">
        <f>IF(G622="GK",VLOOKUP(F622,'[1]2016GoalKeeper Stats'!$A$2:$S$109,5,FALSE),VLOOKUP(F622,'[1]2016Player Stats'!$A$2:$AB$830,5,FALSE))</f>
        <v>19</v>
      </c>
      <c r="M622">
        <f>IF(G622="GK",VLOOKUP(F622,'[1]2016GoalKeeper Stats'!$A$2:$S$109,6,FALSE),VLOOKUP(F622,'[1]2016Player Stats'!$A$2:$AB$830,6,FALSE))</f>
        <v>1545</v>
      </c>
      <c r="N622">
        <f>IF(G622="GK",VLOOKUP(F622,'[1]2016GoalKeeper Stats'!$A$2:$S$109,7,FALSE),VLOOKUP(F622,'[1]2016Player Stats'!$A$2:$AB$830,7,FALSE))</f>
        <v>0</v>
      </c>
      <c r="O622">
        <f>IF(G622="GK",VLOOKUP(F622,'[1]2016GoalKeeper Stats'!$A$2:$S$109,8,FALSE),VLOOKUP(F622,'[1]2016Player Stats'!$A$2:$AB$830,8,FALSE))</f>
        <v>4</v>
      </c>
      <c r="P622">
        <f>IF(G622="GK",VLOOKUP(F622,'[1]2016GoalKeeper Stats'!$A$2:$S$109,9,FALSE),VLOOKUP(F622,'[1]2016Player Stats'!$A$2:$AB$830,9,FALSE))</f>
        <v>18</v>
      </c>
      <c r="Q622">
        <f>IF(G622="GK",VLOOKUP(F622,'[1]2016GoalKeeper Stats'!$A$2:$S$109,10,FALSE),VLOOKUP(F622,'[1]2016Player Stats'!$A$2:$AB$830,10,FALSE))</f>
        <v>5</v>
      </c>
      <c r="R622">
        <f>IF(G622="GK",VLOOKUP(F622,'[1]2016GoalKeeper Stats'!$A$2:$S$109,11,FALSE),VLOOKUP(F622,'[1]2016Player Stats'!$A$2:$AB$830,11,FALSE))</f>
        <v>0</v>
      </c>
      <c r="S622" t="str">
        <f>IF(G622="GK",VLOOKUP(F622,'[1]2016GoalKeeper Stats'!$A$2:$S$109,12,FALSE),VLOOKUP(F622,'[1]2016Player Stats'!$A$2:$AB$830,12,FALSE))</f>
        <v>0/0</v>
      </c>
      <c r="T622">
        <f>IF(G622="GK",VLOOKUP(F622,'[1]2016GoalKeeper Stats'!$A$2:$S$109,13,FALSE),VLOOKUP(F622,'[1]2016Player Stats'!$A$2:$AB$830,13,FALSE))</f>
        <v>0</v>
      </c>
      <c r="U622">
        <f>IF(G622="GK",VLOOKUP(F622,'[1]2016GoalKeeper Stats'!$A$2:$S$109,14,FALSE),VLOOKUP(F622,'[1]2016Player Stats'!$A$2:$AB$830,14,FALSE))</f>
        <v>0</v>
      </c>
      <c r="V622">
        <f>IF(G622="GK",VLOOKUP(F622,'[1]2016GoalKeeper Stats'!$A$2:$S$109,15,FALSE),VLOOKUP(F622,'[1]2016Player Stats'!$A$2:$AB$830,15,FALSE))</f>
        <v>0</v>
      </c>
      <c r="W622">
        <f>IF(G622="GK",VLOOKUP(F622,'[1]2016GoalKeeper Stats'!$A$2:$S$109,16,FALSE),VLOOKUP(F622,'[1]2016Player Stats'!$A$2:$AB$830,16,FALSE))</f>
        <v>0</v>
      </c>
      <c r="X622">
        <f>IF(G622="GK",VLOOKUP(F622,'[1]2016GoalKeeper Stats'!$A$2:$S$109,17,FALSE),VLOOKUP(F622,'[1]2016Player Stats'!$A$2:$AB$830,17,FALSE))</f>
        <v>1</v>
      </c>
      <c r="Y622">
        <f>IF(G622="GK",VLOOKUP(F622,'[1]2016GoalKeeper Stats'!$A$2:$S$109,18,FALSE),VLOOKUP(F622,'[1]2016Player Stats'!$A$2:$AB$830,18,FALSE))</f>
        <v>2</v>
      </c>
      <c r="Z622">
        <f>IF(G622="GK",VLOOKUP(F622,'[1]2016GoalKeeper Stats'!$A$2:$S$109,19,FALSE),VLOOKUP(F622,'[1]2016Player Stats'!$A$2:$AB$830,19,FALSE))</f>
        <v>2</v>
      </c>
      <c r="AA622">
        <f>IF(G622="GK",VLOOKUP(F622,'[1]2016GoalKeeper Stats'!$A$2:$S$109,20,FALSE),VLOOKUP(F622,'[1]2016Player Stats'!$A$2:$AB$830,20,FALSE))</f>
        <v>0.23</v>
      </c>
      <c r="AB622">
        <f>IF(G622="GK",VLOOKUP(F622,'[1]2016GoalKeeper Stats'!$A$2:$S$109,21,FALSE),VLOOKUP(F622,'[1]2016Player Stats'!$A$2:$AB$830,21,FALSE))</f>
        <v>38</v>
      </c>
      <c r="AC622">
        <f>IF(G622="GK",VLOOKUP(F622,'[1]2016GoalKeeper Stats'!$A$2:$S$109,22,FALSE),VLOOKUP(F622,'[1]2016Player Stats'!$A$2:$AB$830,22,FALSE))</f>
        <v>41</v>
      </c>
      <c r="AD622">
        <f>IF(G622="GK",VLOOKUP(F622,'[1]2016GoalKeeper Stats'!$A$2:$S$109,23,FALSE),VLOOKUP(F622,'[1]2016Player Stats'!$A$2:$AB$830,23,FALSE))</f>
        <v>0</v>
      </c>
      <c r="AE622">
        <f>IF(G622="GK",VLOOKUP(F622,'[1]2016GoalKeeper Stats'!$A$2:$S$109,24,FALSE),VLOOKUP(F622,'[1]2016Player Stats'!$A$2:$AB$830,24,FALSE))</f>
        <v>8</v>
      </c>
      <c r="AF622">
        <f>IF(G622="GK",VLOOKUP(F622,'[1]2016GoalKeeper Stats'!$A$2:$S$109,25,FALSE),VLOOKUP(F622,'[1]2016Player Stats'!$A$2:$AB$830,25,FALSE))</f>
        <v>1</v>
      </c>
      <c r="AG622">
        <f>IF(G622="GK",VLOOKUP(F622,'[1]2016GoalKeeper Stats'!$A$2:$S$109,26,FALSE),VLOOKUP(F622,'[1]2016Player Stats'!$A$2:$AB$830,26,FALSE))</f>
        <v>27.78</v>
      </c>
      <c r="AH622" s="51">
        <v>2016</v>
      </c>
      <c r="AI622" s="51">
        <v>34</v>
      </c>
      <c r="AJ622" s="51">
        <v>475</v>
      </c>
      <c r="AK622" s="51">
        <v>447</v>
      </c>
      <c r="AL622" s="51">
        <v>41</v>
      </c>
      <c r="AM622" s="51">
        <v>54</v>
      </c>
      <c r="AN622" s="51">
        <v>-13</v>
      </c>
      <c r="AO622" s="52">
        <v>47</v>
      </c>
      <c r="AP622" s="52">
        <v>55.04</v>
      </c>
      <c r="AQ622" s="52">
        <v>-8.0399999999999991</v>
      </c>
      <c r="AR622" s="52">
        <v>-4.96</v>
      </c>
      <c r="AS622" s="51">
        <v>42</v>
      </c>
      <c r="AT622" s="52">
        <v>41.79</v>
      </c>
    </row>
    <row r="623" spans="1:46" hidden="1">
      <c r="A623">
        <v>2016</v>
      </c>
      <c r="B623" t="s">
        <v>896</v>
      </c>
      <c r="C623" t="s">
        <v>896</v>
      </c>
      <c r="D623" t="s">
        <v>1369</v>
      </c>
      <c r="E623" t="s">
        <v>1370</v>
      </c>
      <c r="F623" t="str">
        <f t="shared" si="9"/>
        <v>Quincy Amarikwa</v>
      </c>
      <c r="G623" t="s">
        <v>875</v>
      </c>
      <c r="H623" s="143">
        <v>260667</v>
      </c>
      <c r="I623" s="143">
        <v>247000</v>
      </c>
      <c r="J623" t="str">
        <f>IF(G623="GK",VLOOKUP(F623,'[1]2016GoalKeeper Stats'!$A$2:$S$109,2,FALSE),VLOOKUP(F623,'[1]2016Player Stats'!$A$2:$AB$830,2,FALSE))</f>
        <v xml:space="preserve">SJ </v>
      </c>
      <c r="K623">
        <f>IF(G623="GK",VLOOKUP(F623,'[1]2016GoalKeeper Stats'!$A$2:$S$109,4,FALSE),VLOOKUP(F623,'[1]2016Player Stats'!$A$2:$AB$830,4,FALSE))</f>
        <v>23</v>
      </c>
      <c r="L623">
        <f>IF(G623="GK",VLOOKUP(F623,'[1]2016GoalKeeper Stats'!$A$2:$S$109,5,FALSE),VLOOKUP(F623,'[1]2016Player Stats'!$A$2:$AB$830,5,FALSE))</f>
        <v>22</v>
      </c>
      <c r="M623">
        <f>IF(G623="GK",VLOOKUP(F623,'[1]2016GoalKeeper Stats'!$A$2:$S$109,6,FALSE),VLOOKUP(F623,'[1]2016Player Stats'!$A$2:$AB$830,6,FALSE))</f>
        <v>1699</v>
      </c>
      <c r="N623">
        <f>IF(G623="GK",VLOOKUP(F623,'[1]2016GoalKeeper Stats'!$A$2:$S$109,7,FALSE),VLOOKUP(F623,'[1]2016Player Stats'!$A$2:$AB$830,7,FALSE))</f>
        <v>3</v>
      </c>
      <c r="O623">
        <f>IF(G623="GK",VLOOKUP(F623,'[1]2016GoalKeeper Stats'!$A$2:$S$109,8,FALSE),VLOOKUP(F623,'[1]2016Player Stats'!$A$2:$AB$830,8,FALSE))</f>
        <v>3</v>
      </c>
      <c r="P623">
        <f>IF(G623="GK",VLOOKUP(F623,'[1]2016GoalKeeper Stats'!$A$2:$S$109,9,FALSE),VLOOKUP(F623,'[1]2016Player Stats'!$A$2:$AB$830,9,FALSE))</f>
        <v>50</v>
      </c>
      <c r="Q623">
        <f>IF(G623="GK",VLOOKUP(F623,'[1]2016GoalKeeper Stats'!$A$2:$S$109,10,FALSE),VLOOKUP(F623,'[1]2016Player Stats'!$A$2:$AB$830,10,FALSE))</f>
        <v>12</v>
      </c>
      <c r="R623">
        <f>IF(G623="GK",VLOOKUP(F623,'[1]2016GoalKeeper Stats'!$A$2:$S$109,11,FALSE),VLOOKUP(F623,'[1]2016Player Stats'!$A$2:$AB$830,11,FALSE))</f>
        <v>1</v>
      </c>
      <c r="S623" t="str">
        <f>IF(G623="GK",VLOOKUP(F623,'[1]2016GoalKeeper Stats'!$A$2:$S$109,12,FALSE),VLOOKUP(F623,'[1]2016Player Stats'!$A$2:$AB$830,12,FALSE))</f>
        <v>0/0</v>
      </c>
      <c r="T623">
        <f>IF(G623="GK",VLOOKUP(F623,'[1]2016GoalKeeper Stats'!$A$2:$S$109,13,FALSE),VLOOKUP(F623,'[1]2016Player Stats'!$A$2:$AB$830,13,FALSE))</f>
        <v>2</v>
      </c>
      <c r="U623">
        <f>IF(G623="GK",VLOOKUP(F623,'[1]2016GoalKeeper Stats'!$A$2:$S$109,14,FALSE),VLOOKUP(F623,'[1]2016Player Stats'!$A$2:$AB$830,14,FALSE))</f>
        <v>1</v>
      </c>
      <c r="V623">
        <f>IF(G623="GK",VLOOKUP(F623,'[1]2016GoalKeeper Stats'!$A$2:$S$109,15,FALSE),VLOOKUP(F623,'[1]2016Player Stats'!$A$2:$AB$830,15,FALSE))</f>
        <v>0.16</v>
      </c>
      <c r="W623">
        <f>IF(G623="GK",VLOOKUP(F623,'[1]2016GoalKeeper Stats'!$A$2:$S$109,16,FALSE),VLOOKUP(F623,'[1]2016Player Stats'!$A$2:$AB$830,16,FALSE))</f>
        <v>6</v>
      </c>
      <c r="X623">
        <f>IF(G623="GK",VLOOKUP(F623,'[1]2016GoalKeeper Stats'!$A$2:$S$109,17,FALSE),VLOOKUP(F623,'[1]2016Player Stats'!$A$2:$AB$830,17,FALSE))</f>
        <v>1</v>
      </c>
      <c r="Y623">
        <f>IF(G623="GK",VLOOKUP(F623,'[1]2016GoalKeeper Stats'!$A$2:$S$109,18,FALSE),VLOOKUP(F623,'[1]2016Player Stats'!$A$2:$AB$830,18,FALSE))</f>
        <v>1</v>
      </c>
      <c r="Z623">
        <f>IF(G623="GK",VLOOKUP(F623,'[1]2016GoalKeeper Stats'!$A$2:$S$109,19,FALSE),VLOOKUP(F623,'[1]2016Player Stats'!$A$2:$AB$830,19,FALSE))</f>
        <v>2</v>
      </c>
      <c r="AA623">
        <f>IF(G623="GK",VLOOKUP(F623,'[1]2016GoalKeeper Stats'!$A$2:$S$109,20,FALSE),VLOOKUP(F623,'[1]2016Player Stats'!$A$2:$AB$830,20,FALSE))</f>
        <v>0.16</v>
      </c>
      <c r="AB623">
        <f>IF(G623="GK",VLOOKUP(F623,'[1]2016GoalKeeper Stats'!$A$2:$S$109,21,FALSE),VLOOKUP(F623,'[1]2016Player Stats'!$A$2:$AB$830,21,FALSE))</f>
        <v>55</v>
      </c>
      <c r="AC623">
        <f>IF(G623="GK",VLOOKUP(F623,'[1]2016GoalKeeper Stats'!$A$2:$S$109,22,FALSE),VLOOKUP(F623,'[1]2016Player Stats'!$A$2:$AB$830,22,FALSE))</f>
        <v>52</v>
      </c>
      <c r="AD623">
        <f>IF(G623="GK",VLOOKUP(F623,'[1]2016GoalKeeper Stats'!$A$2:$S$109,23,FALSE),VLOOKUP(F623,'[1]2016Player Stats'!$A$2:$AB$830,23,FALSE))</f>
        <v>16</v>
      </c>
      <c r="AE623">
        <f>IF(G623="GK",VLOOKUP(F623,'[1]2016GoalKeeper Stats'!$A$2:$S$109,24,FALSE),VLOOKUP(F623,'[1]2016Player Stats'!$A$2:$AB$830,24,FALSE))</f>
        <v>0</v>
      </c>
      <c r="AF623">
        <f>IF(G623="GK",VLOOKUP(F623,'[1]2016GoalKeeper Stats'!$A$2:$S$109,25,FALSE),VLOOKUP(F623,'[1]2016Player Stats'!$A$2:$AB$830,25,FALSE))</f>
        <v>0</v>
      </c>
      <c r="AG623">
        <f>IF(G623="GK",VLOOKUP(F623,'[1]2016GoalKeeper Stats'!$A$2:$S$109,26,FALSE),VLOOKUP(F623,'[1]2016Player Stats'!$A$2:$AB$830,26,FALSE))</f>
        <v>24</v>
      </c>
      <c r="AH623" s="51">
        <v>2016</v>
      </c>
      <c r="AI623" s="51">
        <v>34</v>
      </c>
      <c r="AJ623" s="51">
        <v>409</v>
      </c>
      <c r="AK623" s="51">
        <v>411</v>
      </c>
      <c r="AL623" s="51">
        <v>32</v>
      </c>
      <c r="AM623" s="51">
        <v>38</v>
      </c>
      <c r="AN623" s="51">
        <v>-6</v>
      </c>
      <c r="AO623" s="52">
        <v>41.48</v>
      </c>
      <c r="AP623" s="52">
        <v>41.27</v>
      </c>
      <c r="AQ623" s="52">
        <v>0.21</v>
      </c>
      <c r="AR623" s="52">
        <v>-6.21</v>
      </c>
      <c r="AS623" s="51">
        <v>38</v>
      </c>
      <c r="AT623" s="52">
        <v>45.9</v>
      </c>
    </row>
    <row r="624" spans="1:46" hidden="1">
      <c r="A624">
        <v>2016</v>
      </c>
      <c r="B624" t="s">
        <v>962</v>
      </c>
      <c r="C624" t="s">
        <v>962</v>
      </c>
      <c r="D624" t="s">
        <v>1153</v>
      </c>
      <c r="E624" t="s">
        <v>1154</v>
      </c>
      <c r="F624" t="str">
        <f t="shared" si="9"/>
        <v>Bobby Boswell</v>
      </c>
      <c r="G624" t="s">
        <v>893</v>
      </c>
      <c r="H624" s="143">
        <v>260000</v>
      </c>
      <c r="I624" s="143">
        <v>260000</v>
      </c>
      <c r="J624" t="str">
        <f>IF(G624="GK",VLOOKUP(F624,'[1]2016GoalKeeper Stats'!$A$2:$S$109,2,FALSE),VLOOKUP(F624,'[1]2016Player Stats'!$A$2:$AB$830,2,FALSE))</f>
        <v>DC</v>
      </c>
      <c r="K624">
        <f>IF(G624="GK",VLOOKUP(F624,'[1]2016GoalKeeper Stats'!$A$2:$S$109,4,FALSE),VLOOKUP(F624,'[1]2016Player Stats'!$A$2:$AB$830,4,FALSE))</f>
        <v>30</v>
      </c>
      <c r="L624">
        <f>IF(G624="GK",VLOOKUP(F624,'[1]2016GoalKeeper Stats'!$A$2:$S$109,5,FALSE),VLOOKUP(F624,'[1]2016Player Stats'!$A$2:$AB$830,5,FALSE))</f>
        <v>29</v>
      </c>
      <c r="M624">
        <f>IF(G624="GK",VLOOKUP(F624,'[1]2016GoalKeeper Stats'!$A$2:$S$109,6,FALSE),VLOOKUP(F624,'[1]2016Player Stats'!$A$2:$AB$830,6,FALSE))</f>
        <v>2632</v>
      </c>
      <c r="N624">
        <f>IF(G624="GK",VLOOKUP(F624,'[1]2016GoalKeeper Stats'!$A$2:$S$109,7,FALSE),VLOOKUP(F624,'[1]2016Player Stats'!$A$2:$AB$830,7,FALSE))</f>
        <v>2</v>
      </c>
      <c r="O624">
        <f>IF(G624="GK",VLOOKUP(F624,'[1]2016GoalKeeper Stats'!$A$2:$S$109,8,FALSE),VLOOKUP(F624,'[1]2016Player Stats'!$A$2:$AB$830,8,FALSE))</f>
        <v>1</v>
      </c>
      <c r="P624">
        <f>IF(G624="GK",VLOOKUP(F624,'[1]2016GoalKeeper Stats'!$A$2:$S$109,9,FALSE),VLOOKUP(F624,'[1]2016Player Stats'!$A$2:$AB$830,9,FALSE))</f>
        <v>14</v>
      </c>
      <c r="Q624">
        <f>IF(G624="GK",VLOOKUP(F624,'[1]2016GoalKeeper Stats'!$A$2:$S$109,10,FALSE),VLOOKUP(F624,'[1]2016Player Stats'!$A$2:$AB$830,10,FALSE))</f>
        <v>10</v>
      </c>
      <c r="R624">
        <f>IF(G624="GK",VLOOKUP(F624,'[1]2016GoalKeeper Stats'!$A$2:$S$109,11,FALSE),VLOOKUP(F624,'[1]2016Player Stats'!$A$2:$AB$830,11,FALSE))</f>
        <v>1</v>
      </c>
      <c r="S624" t="str">
        <f>IF(G624="GK",VLOOKUP(F624,'[1]2016GoalKeeper Stats'!$A$2:$S$109,12,FALSE),VLOOKUP(F624,'[1]2016Player Stats'!$A$2:$AB$830,12,FALSE))</f>
        <v>0/0</v>
      </c>
      <c r="T624">
        <f>IF(G624="GK",VLOOKUP(F624,'[1]2016GoalKeeper Stats'!$A$2:$S$109,13,FALSE),VLOOKUP(F624,'[1]2016Player Stats'!$A$2:$AB$830,13,FALSE))</f>
        <v>1</v>
      </c>
      <c r="U624">
        <f>IF(G624="GK",VLOOKUP(F624,'[1]2016GoalKeeper Stats'!$A$2:$S$109,14,FALSE),VLOOKUP(F624,'[1]2016Player Stats'!$A$2:$AB$830,14,FALSE))</f>
        <v>1</v>
      </c>
      <c r="V624">
        <f>IF(G624="GK",VLOOKUP(F624,'[1]2016GoalKeeper Stats'!$A$2:$S$109,15,FALSE),VLOOKUP(F624,'[1]2016Player Stats'!$A$2:$AB$830,15,FALSE))</f>
        <v>7.0000000000000007E-2</v>
      </c>
      <c r="W624">
        <f>IF(G624="GK",VLOOKUP(F624,'[1]2016GoalKeeper Stats'!$A$2:$S$109,16,FALSE),VLOOKUP(F624,'[1]2016Player Stats'!$A$2:$AB$830,16,FALSE))</f>
        <v>14.3</v>
      </c>
      <c r="X624">
        <f>IF(G624="GK",VLOOKUP(F624,'[1]2016GoalKeeper Stats'!$A$2:$S$109,17,FALSE),VLOOKUP(F624,'[1]2016Player Stats'!$A$2:$AB$830,17,FALSE))</f>
        <v>1</v>
      </c>
      <c r="Y624">
        <f>IF(G624="GK",VLOOKUP(F624,'[1]2016GoalKeeper Stats'!$A$2:$S$109,18,FALSE),VLOOKUP(F624,'[1]2016Player Stats'!$A$2:$AB$830,18,FALSE))</f>
        <v>1</v>
      </c>
      <c r="Z624">
        <f>IF(G624="GK",VLOOKUP(F624,'[1]2016GoalKeeper Stats'!$A$2:$S$109,19,FALSE),VLOOKUP(F624,'[1]2016Player Stats'!$A$2:$AB$830,19,FALSE))</f>
        <v>0</v>
      </c>
      <c r="AA624">
        <f>IF(G624="GK",VLOOKUP(F624,'[1]2016GoalKeeper Stats'!$A$2:$S$109,20,FALSE),VLOOKUP(F624,'[1]2016Player Stats'!$A$2:$AB$830,20,FALSE))</f>
        <v>0.03</v>
      </c>
      <c r="AB624">
        <f>IF(G624="GK",VLOOKUP(F624,'[1]2016GoalKeeper Stats'!$A$2:$S$109,21,FALSE),VLOOKUP(F624,'[1]2016Player Stats'!$A$2:$AB$830,21,FALSE))</f>
        <v>24</v>
      </c>
      <c r="AC624">
        <f>IF(G624="GK",VLOOKUP(F624,'[1]2016GoalKeeper Stats'!$A$2:$S$109,22,FALSE),VLOOKUP(F624,'[1]2016Player Stats'!$A$2:$AB$830,22,FALSE))</f>
        <v>10</v>
      </c>
      <c r="AD624">
        <f>IF(G624="GK",VLOOKUP(F624,'[1]2016GoalKeeper Stats'!$A$2:$S$109,23,FALSE),VLOOKUP(F624,'[1]2016Player Stats'!$A$2:$AB$830,23,FALSE))</f>
        <v>1</v>
      </c>
      <c r="AE624">
        <f>IF(G624="GK",VLOOKUP(F624,'[1]2016GoalKeeper Stats'!$A$2:$S$109,24,FALSE),VLOOKUP(F624,'[1]2016Player Stats'!$A$2:$AB$830,24,FALSE))</f>
        <v>3</v>
      </c>
      <c r="AF624">
        <f>IF(G624="GK",VLOOKUP(F624,'[1]2016GoalKeeper Stats'!$A$2:$S$109,25,FALSE),VLOOKUP(F624,'[1]2016Player Stats'!$A$2:$AB$830,25,FALSE))</f>
        <v>0</v>
      </c>
      <c r="AG624">
        <f>IF(G624="GK",VLOOKUP(F624,'[1]2016GoalKeeper Stats'!$A$2:$S$109,26,FALSE),VLOOKUP(F624,'[1]2016Player Stats'!$A$2:$AB$830,26,FALSE))</f>
        <v>71.430000000000007</v>
      </c>
      <c r="AH624" s="51">
        <v>2016</v>
      </c>
      <c r="AI624" s="51">
        <v>34</v>
      </c>
      <c r="AJ624" s="51">
        <v>471</v>
      </c>
      <c r="AK624" s="51">
        <v>452</v>
      </c>
      <c r="AL624" s="51">
        <v>53</v>
      </c>
      <c r="AM624" s="51">
        <v>47</v>
      </c>
      <c r="AN624" s="51">
        <v>6</v>
      </c>
      <c r="AO624" s="52">
        <v>53.77</v>
      </c>
      <c r="AP624" s="52">
        <v>47.89</v>
      </c>
      <c r="AQ624" s="52">
        <v>5.87</v>
      </c>
      <c r="AR624" s="52">
        <v>0.13</v>
      </c>
      <c r="AS624" s="51">
        <v>46</v>
      </c>
      <c r="AT624" s="52">
        <v>51</v>
      </c>
    </row>
    <row r="625" spans="1:46" hidden="1">
      <c r="A625">
        <v>2016</v>
      </c>
      <c r="B625" t="s">
        <v>210</v>
      </c>
      <c r="C625" t="s">
        <v>210</v>
      </c>
      <c r="D625" t="s">
        <v>1038</v>
      </c>
      <c r="E625" t="s">
        <v>1039</v>
      </c>
      <c r="F625" t="str">
        <f t="shared" si="9"/>
        <v>Bryan Rochez</v>
      </c>
      <c r="G625" t="s">
        <v>875</v>
      </c>
      <c r="H625" s="143">
        <v>259500</v>
      </c>
      <c r="I625" s="143">
        <v>180000</v>
      </c>
      <c r="J625" t="str">
        <f>IF(G625="GK",VLOOKUP(F625,'[1]2016GoalKeeper Stats'!$A$2:$S$109,2,FALSE),VLOOKUP(F625,'[1]2016Player Stats'!$A$2:$AB$830,2,FALSE))</f>
        <v>ORL</v>
      </c>
      <c r="K625">
        <f>IF(G625="GK",VLOOKUP(F625,'[1]2016GoalKeeper Stats'!$A$2:$S$109,4,FALSE),VLOOKUP(F625,'[1]2016Player Stats'!$A$2:$AB$830,4,FALSE))</f>
        <v>0</v>
      </c>
      <c r="L625">
        <f>IF(G625="GK",VLOOKUP(F625,'[1]2016GoalKeeper Stats'!$A$2:$S$109,5,FALSE),VLOOKUP(F625,'[1]2016Player Stats'!$A$2:$AB$830,5,FALSE))</f>
        <v>0</v>
      </c>
      <c r="M625">
        <f>IF(G625="GK",VLOOKUP(F625,'[1]2016GoalKeeper Stats'!$A$2:$S$109,6,FALSE),VLOOKUP(F625,'[1]2016Player Stats'!$A$2:$AB$830,6,FALSE))</f>
        <v>0</v>
      </c>
      <c r="N625">
        <f>IF(G625="GK",VLOOKUP(F625,'[1]2016GoalKeeper Stats'!$A$2:$S$109,7,FALSE),VLOOKUP(F625,'[1]2016Player Stats'!$A$2:$AB$830,7,FALSE))</f>
        <v>0</v>
      </c>
      <c r="O625">
        <f>IF(G625="GK",VLOOKUP(F625,'[1]2016GoalKeeper Stats'!$A$2:$S$109,8,FALSE),VLOOKUP(F625,'[1]2016Player Stats'!$A$2:$AB$830,8,FALSE))</f>
        <v>0</v>
      </c>
      <c r="P625">
        <f>IF(G625="GK",VLOOKUP(F625,'[1]2016GoalKeeper Stats'!$A$2:$S$109,9,FALSE),VLOOKUP(F625,'[1]2016Player Stats'!$A$2:$AB$830,9,FALSE))</f>
        <v>0</v>
      </c>
      <c r="Q625">
        <f>IF(G625="GK",VLOOKUP(F625,'[1]2016GoalKeeper Stats'!$A$2:$S$109,10,FALSE),VLOOKUP(F625,'[1]2016Player Stats'!$A$2:$AB$830,10,FALSE))</f>
        <v>0</v>
      </c>
      <c r="R625">
        <f>IF(G625="GK",VLOOKUP(F625,'[1]2016GoalKeeper Stats'!$A$2:$S$109,11,FALSE),VLOOKUP(F625,'[1]2016Player Stats'!$A$2:$AB$830,11,FALSE))</f>
        <v>0</v>
      </c>
      <c r="S625" t="str">
        <f>IF(G625="GK",VLOOKUP(F625,'[1]2016GoalKeeper Stats'!$A$2:$S$109,12,FALSE),VLOOKUP(F625,'[1]2016Player Stats'!$A$2:$AB$830,12,FALSE))</f>
        <v>0/0</v>
      </c>
      <c r="T625">
        <f>IF(G625="GK",VLOOKUP(F625,'[1]2016GoalKeeper Stats'!$A$2:$S$109,13,FALSE),VLOOKUP(F625,'[1]2016Player Stats'!$A$2:$AB$830,13,FALSE))</f>
        <v>0</v>
      </c>
      <c r="U625">
        <f>IF(G625="GK",VLOOKUP(F625,'[1]2016GoalKeeper Stats'!$A$2:$S$109,14,FALSE),VLOOKUP(F625,'[1]2016Player Stats'!$A$2:$AB$830,14,FALSE))</f>
        <v>0</v>
      </c>
      <c r="V625">
        <f>IF(G625="GK",VLOOKUP(F625,'[1]2016GoalKeeper Stats'!$A$2:$S$109,15,FALSE),VLOOKUP(F625,'[1]2016Player Stats'!$A$2:$AB$830,15,FALSE))</f>
        <v>0</v>
      </c>
      <c r="W625">
        <f>IF(G625="GK",VLOOKUP(F625,'[1]2016GoalKeeper Stats'!$A$2:$S$109,16,FALSE),VLOOKUP(F625,'[1]2016Player Stats'!$A$2:$AB$830,16,FALSE))</f>
        <v>0</v>
      </c>
      <c r="X625">
        <f>IF(G625="GK",VLOOKUP(F625,'[1]2016GoalKeeper Stats'!$A$2:$S$109,17,FALSE),VLOOKUP(F625,'[1]2016Player Stats'!$A$2:$AB$830,17,FALSE))</f>
        <v>0</v>
      </c>
      <c r="Y625">
        <f>IF(G625="GK",VLOOKUP(F625,'[1]2016GoalKeeper Stats'!$A$2:$S$109,18,FALSE),VLOOKUP(F625,'[1]2016Player Stats'!$A$2:$AB$830,18,FALSE))</f>
        <v>0</v>
      </c>
      <c r="Z625">
        <f>IF(G625="GK",VLOOKUP(F625,'[1]2016GoalKeeper Stats'!$A$2:$S$109,19,FALSE),VLOOKUP(F625,'[1]2016Player Stats'!$A$2:$AB$830,19,FALSE))</f>
        <v>0</v>
      </c>
      <c r="AA625">
        <f>IF(G625="GK",VLOOKUP(F625,'[1]2016GoalKeeper Stats'!$A$2:$S$109,20,FALSE),VLOOKUP(F625,'[1]2016Player Stats'!$A$2:$AB$830,20,FALSE))</f>
        <v>0</v>
      </c>
      <c r="AB625">
        <f>IF(G625="GK",VLOOKUP(F625,'[1]2016GoalKeeper Stats'!$A$2:$S$109,21,FALSE),VLOOKUP(F625,'[1]2016Player Stats'!$A$2:$AB$830,21,FALSE))</f>
        <v>0</v>
      </c>
      <c r="AC625">
        <f>IF(G625="GK",VLOOKUP(F625,'[1]2016GoalKeeper Stats'!$A$2:$S$109,22,FALSE),VLOOKUP(F625,'[1]2016Player Stats'!$A$2:$AB$830,22,FALSE))</f>
        <v>0</v>
      </c>
      <c r="AD625">
        <f>IF(G625="GK",VLOOKUP(F625,'[1]2016GoalKeeper Stats'!$A$2:$S$109,23,FALSE),VLOOKUP(F625,'[1]2016Player Stats'!$A$2:$AB$830,23,FALSE))</f>
        <v>0</v>
      </c>
      <c r="AE625">
        <f>IF(G625="GK",VLOOKUP(F625,'[1]2016GoalKeeper Stats'!$A$2:$S$109,24,FALSE),VLOOKUP(F625,'[1]2016Player Stats'!$A$2:$AB$830,24,FALSE))</f>
        <v>0</v>
      </c>
      <c r="AF625">
        <f>IF(G625="GK",VLOOKUP(F625,'[1]2016GoalKeeper Stats'!$A$2:$S$109,25,FALSE),VLOOKUP(F625,'[1]2016Player Stats'!$A$2:$AB$830,25,FALSE))</f>
        <v>0</v>
      </c>
      <c r="AG625">
        <f>IF(G625="GK",VLOOKUP(F625,'[1]2016GoalKeeper Stats'!$A$2:$S$109,26,FALSE),VLOOKUP(F625,'[1]2016Player Stats'!$A$2:$AB$830,26,FALSE))</f>
        <v>0</v>
      </c>
      <c r="AH625" s="51">
        <v>2016</v>
      </c>
      <c r="AI625" s="51">
        <v>34</v>
      </c>
      <c r="AJ625" s="51">
        <v>426</v>
      </c>
      <c r="AK625" s="51">
        <v>475</v>
      </c>
      <c r="AL625" s="51">
        <v>53</v>
      </c>
      <c r="AM625" s="51">
        <v>59</v>
      </c>
      <c r="AN625" s="51">
        <v>-6</v>
      </c>
      <c r="AO625" s="52">
        <v>48.36</v>
      </c>
      <c r="AP625" s="52">
        <v>61.23</v>
      </c>
      <c r="AQ625" s="52">
        <v>-12.87</v>
      </c>
      <c r="AR625" s="52">
        <v>6.87</v>
      </c>
      <c r="AS625" s="51">
        <v>41</v>
      </c>
      <c r="AT625" s="52">
        <v>39.799999999999997</v>
      </c>
    </row>
    <row r="626" spans="1:46" hidden="1">
      <c r="A626">
        <v>2016</v>
      </c>
      <c r="B626" t="s">
        <v>962</v>
      </c>
      <c r="C626" t="s">
        <v>962</v>
      </c>
      <c r="D626" t="s">
        <v>1098</v>
      </c>
      <c r="E626" t="s">
        <v>1099</v>
      </c>
      <c r="F626" t="str">
        <f t="shared" si="9"/>
        <v>Sean Franklin</v>
      </c>
      <c r="G626" t="s">
        <v>893</v>
      </c>
      <c r="H626" s="143">
        <v>256667</v>
      </c>
      <c r="I626" s="143">
        <v>225000</v>
      </c>
      <c r="J626" t="str">
        <f>IF(G626="GK",VLOOKUP(F626,'[1]2016GoalKeeper Stats'!$A$2:$S$109,2,FALSE),VLOOKUP(F626,'[1]2016Player Stats'!$A$2:$AB$830,2,FALSE))</f>
        <v>DC</v>
      </c>
      <c r="K626">
        <f>IF(G626="GK",VLOOKUP(F626,'[1]2016GoalKeeper Stats'!$A$2:$S$109,4,FALSE),VLOOKUP(F626,'[1]2016Player Stats'!$A$2:$AB$830,4,FALSE))</f>
        <v>29</v>
      </c>
      <c r="L626">
        <f>IF(G626="GK",VLOOKUP(F626,'[1]2016GoalKeeper Stats'!$A$2:$S$109,5,FALSE),VLOOKUP(F626,'[1]2016Player Stats'!$A$2:$AB$830,5,FALSE))</f>
        <v>29</v>
      </c>
      <c r="M626">
        <f>IF(G626="GK",VLOOKUP(F626,'[1]2016GoalKeeper Stats'!$A$2:$S$109,6,FALSE),VLOOKUP(F626,'[1]2016Player Stats'!$A$2:$AB$830,6,FALSE))</f>
        <v>2494</v>
      </c>
      <c r="N626">
        <f>IF(G626="GK",VLOOKUP(F626,'[1]2016GoalKeeper Stats'!$A$2:$S$109,7,FALSE),VLOOKUP(F626,'[1]2016Player Stats'!$A$2:$AB$830,7,FALSE))</f>
        <v>1</v>
      </c>
      <c r="O626">
        <f>IF(G626="GK",VLOOKUP(F626,'[1]2016GoalKeeper Stats'!$A$2:$S$109,8,FALSE),VLOOKUP(F626,'[1]2016Player Stats'!$A$2:$AB$830,8,FALSE))</f>
        <v>2</v>
      </c>
      <c r="P626">
        <f>IF(G626="GK",VLOOKUP(F626,'[1]2016GoalKeeper Stats'!$A$2:$S$109,9,FALSE),VLOOKUP(F626,'[1]2016Player Stats'!$A$2:$AB$830,9,FALSE))</f>
        <v>5</v>
      </c>
      <c r="Q626">
        <f>IF(G626="GK",VLOOKUP(F626,'[1]2016GoalKeeper Stats'!$A$2:$S$109,10,FALSE),VLOOKUP(F626,'[1]2016Player Stats'!$A$2:$AB$830,10,FALSE))</f>
        <v>1</v>
      </c>
      <c r="R626">
        <f>IF(G626="GK",VLOOKUP(F626,'[1]2016GoalKeeper Stats'!$A$2:$S$109,11,FALSE),VLOOKUP(F626,'[1]2016Player Stats'!$A$2:$AB$830,11,FALSE))</f>
        <v>0</v>
      </c>
      <c r="S626" t="str">
        <f>IF(G626="GK",VLOOKUP(F626,'[1]2016GoalKeeper Stats'!$A$2:$S$109,12,FALSE),VLOOKUP(F626,'[1]2016Player Stats'!$A$2:$AB$830,12,FALSE))</f>
        <v>0/0</v>
      </c>
      <c r="T626">
        <f>IF(G626="GK",VLOOKUP(F626,'[1]2016GoalKeeper Stats'!$A$2:$S$109,13,FALSE),VLOOKUP(F626,'[1]2016Player Stats'!$A$2:$AB$830,13,FALSE))</f>
        <v>1</v>
      </c>
      <c r="U626">
        <f>IF(G626="GK",VLOOKUP(F626,'[1]2016GoalKeeper Stats'!$A$2:$S$109,14,FALSE),VLOOKUP(F626,'[1]2016Player Stats'!$A$2:$AB$830,14,FALSE))</f>
        <v>0</v>
      </c>
      <c r="V626">
        <f>IF(G626="GK",VLOOKUP(F626,'[1]2016GoalKeeper Stats'!$A$2:$S$109,15,FALSE),VLOOKUP(F626,'[1]2016Player Stats'!$A$2:$AB$830,15,FALSE))</f>
        <v>0.04</v>
      </c>
      <c r="W626">
        <f>IF(G626="GK",VLOOKUP(F626,'[1]2016GoalKeeper Stats'!$A$2:$S$109,16,FALSE),VLOOKUP(F626,'[1]2016Player Stats'!$A$2:$AB$830,16,FALSE))</f>
        <v>20</v>
      </c>
      <c r="X626">
        <f>IF(G626="GK",VLOOKUP(F626,'[1]2016GoalKeeper Stats'!$A$2:$S$109,17,FALSE),VLOOKUP(F626,'[1]2016Player Stats'!$A$2:$AB$830,17,FALSE))</f>
        <v>0</v>
      </c>
      <c r="Y626">
        <f>IF(G626="GK",VLOOKUP(F626,'[1]2016GoalKeeper Stats'!$A$2:$S$109,18,FALSE),VLOOKUP(F626,'[1]2016Player Stats'!$A$2:$AB$830,18,FALSE))</f>
        <v>1</v>
      </c>
      <c r="Z626">
        <f>IF(G626="GK",VLOOKUP(F626,'[1]2016GoalKeeper Stats'!$A$2:$S$109,19,FALSE),VLOOKUP(F626,'[1]2016Player Stats'!$A$2:$AB$830,19,FALSE))</f>
        <v>1</v>
      </c>
      <c r="AA626">
        <f>IF(G626="GK",VLOOKUP(F626,'[1]2016GoalKeeper Stats'!$A$2:$S$109,20,FALSE),VLOOKUP(F626,'[1]2016Player Stats'!$A$2:$AB$830,20,FALSE))</f>
        <v>7.0000000000000007E-2</v>
      </c>
      <c r="AB626">
        <f>IF(G626="GK",VLOOKUP(F626,'[1]2016GoalKeeper Stats'!$A$2:$S$109,21,FALSE),VLOOKUP(F626,'[1]2016Player Stats'!$A$2:$AB$830,21,FALSE))</f>
        <v>39</v>
      </c>
      <c r="AC626">
        <f>IF(G626="GK",VLOOKUP(F626,'[1]2016GoalKeeper Stats'!$A$2:$S$109,22,FALSE),VLOOKUP(F626,'[1]2016Player Stats'!$A$2:$AB$830,22,FALSE))</f>
        <v>17</v>
      </c>
      <c r="AD626">
        <f>IF(G626="GK",VLOOKUP(F626,'[1]2016GoalKeeper Stats'!$A$2:$S$109,23,FALSE),VLOOKUP(F626,'[1]2016Player Stats'!$A$2:$AB$830,23,FALSE))</f>
        <v>1</v>
      </c>
      <c r="AE626">
        <f>IF(G626="GK",VLOOKUP(F626,'[1]2016GoalKeeper Stats'!$A$2:$S$109,24,FALSE),VLOOKUP(F626,'[1]2016Player Stats'!$A$2:$AB$830,24,FALSE))</f>
        <v>5</v>
      </c>
      <c r="AF626">
        <f>IF(G626="GK",VLOOKUP(F626,'[1]2016GoalKeeper Stats'!$A$2:$S$109,25,FALSE),VLOOKUP(F626,'[1]2016Player Stats'!$A$2:$AB$830,25,FALSE))</f>
        <v>0</v>
      </c>
      <c r="AG626">
        <f>IF(G626="GK",VLOOKUP(F626,'[1]2016GoalKeeper Stats'!$A$2:$S$109,26,FALSE),VLOOKUP(F626,'[1]2016Player Stats'!$A$2:$AB$830,26,FALSE))</f>
        <v>20</v>
      </c>
      <c r="AH626" s="51">
        <v>2016</v>
      </c>
      <c r="AI626" s="51">
        <v>34</v>
      </c>
      <c r="AJ626" s="51">
        <v>471</v>
      </c>
      <c r="AK626" s="51">
        <v>452</v>
      </c>
      <c r="AL626" s="51">
        <v>53</v>
      </c>
      <c r="AM626" s="51">
        <v>47</v>
      </c>
      <c r="AN626" s="51">
        <v>6</v>
      </c>
      <c r="AO626" s="52">
        <v>53.77</v>
      </c>
      <c r="AP626" s="52">
        <v>47.89</v>
      </c>
      <c r="AQ626" s="52">
        <v>5.87</v>
      </c>
      <c r="AR626" s="52">
        <v>0.13</v>
      </c>
      <c r="AS626" s="51">
        <v>46</v>
      </c>
      <c r="AT626" s="52">
        <v>51</v>
      </c>
    </row>
    <row r="627" spans="1:46" hidden="1">
      <c r="A627">
        <v>2016</v>
      </c>
      <c r="B627" t="s">
        <v>193</v>
      </c>
      <c r="C627" t="s">
        <v>193</v>
      </c>
      <c r="D627" t="s">
        <v>1081</v>
      </c>
      <c r="E627" t="s">
        <v>1082</v>
      </c>
      <c r="F627" t="str">
        <f t="shared" si="9"/>
        <v>Nat Borchers</v>
      </c>
      <c r="G627" t="s">
        <v>893</v>
      </c>
      <c r="H627" s="143">
        <v>255000</v>
      </c>
      <c r="I627" s="143">
        <v>245000</v>
      </c>
      <c r="J627" t="str">
        <f>IF(G627="GK",VLOOKUP(F627,'[1]2016GoalKeeper Stats'!$A$2:$S$109,2,FALSE),VLOOKUP(F627,'[1]2016Player Stats'!$A$2:$AB$830,2,FALSE))</f>
        <v>POR</v>
      </c>
      <c r="K627">
        <f>IF(G627="GK",VLOOKUP(F627,'[1]2016GoalKeeper Stats'!$A$2:$S$109,4,FALSE),VLOOKUP(F627,'[1]2016Player Stats'!$A$2:$AB$830,4,FALSE))</f>
        <v>21</v>
      </c>
      <c r="L627">
        <f>IF(G627="GK",VLOOKUP(F627,'[1]2016GoalKeeper Stats'!$A$2:$S$109,5,FALSE),VLOOKUP(F627,'[1]2016Player Stats'!$A$2:$AB$830,5,FALSE))</f>
        <v>21</v>
      </c>
      <c r="M627">
        <f>IF(G627="GK",VLOOKUP(F627,'[1]2016GoalKeeper Stats'!$A$2:$S$109,6,FALSE),VLOOKUP(F627,'[1]2016Player Stats'!$A$2:$AB$830,6,FALSE))</f>
        <v>1812</v>
      </c>
      <c r="N627">
        <f>IF(G627="GK",VLOOKUP(F627,'[1]2016GoalKeeper Stats'!$A$2:$S$109,7,FALSE),VLOOKUP(F627,'[1]2016Player Stats'!$A$2:$AB$830,7,FALSE))</f>
        <v>1</v>
      </c>
      <c r="O627">
        <f>IF(G627="GK",VLOOKUP(F627,'[1]2016GoalKeeper Stats'!$A$2:$S$109,8,FALSE),VLOOKUP(F627,'[1]2016Player Stats'!$A$2:$AB$830,8,FALSE))</f>
        <v>1</v>
      </c>
      <c r="P627">
        <f>IF(G627="GK",VLOOKUP(F627,'[1]2016GoalKeeper Stats'!$A$2:$S$109,9,FALSE),VLOOKUP(F627,'[1]2016Player Stats'!$A$2:$AB$830,9,FALSE))</f>
        <v>5</v>
      </c>
      <c r="Q627">
        <f>IF(G627="GK",VLOOKUP(F627,'[1]2016GoalKeeper Stats'!$A$2:$S$109,10,FALSE),VLOOKUP(F627,'[1]2016Player Stats'!$A$2:$AB$830,10,FALSE))</f>
        <v>1</v>
      </c>
      <c r="R627">
        <f>IF(G627="GK",VLOOKUP(F627,'[1]2016GoalKeeper Stats'!$A$2:$S$109,11,FALSE),VLOOKUP(F627,'[1]2016Player Stats'!$A$2:$AB$830,11,FALSE))</f>
        <v>0</v>
      </c>
      <c r="S627" t="str">
        <f>IF(G627="GK",VLOOKUP(F627,'[1]2016GoalKeeper Stats'!$A$2:$S$109,12,FALSE),VLOOKUP(F627,'[1]2016Player Stats'!$A$2:$AB$830,12,FALSE))</f>
        <v>0/0</v>
      </c>
      <c r="T627">
        <f>IF(G627="GK",VLOOKUP(F627,'[1]2016GoalKeeper Stats'!$A$2:$S$109,13,FALSE),VLOOKUP(F627,'[1]2016Player Stats'!$A$2:$AB$830,13,FALSE))</f>
        <v>0</v>
      </c>
      <c r="U627">
        <f>IF(G627="GK",VLOOKUP(F627,'[1]2016GoalKeeper Stats'!$A$2:$S$109,14,FALSE),VLOOKUP(F627,'[1]2016Player Stats'!$A$2:$AB$830,14,FALSE))</f>
        <v>1</v>
      </c>
      <c r="V627">
        <f>IF(G627="GK",VLOOKUP(F627,'[1]2016GoalKeeper Stats'!$A$2:$S$109,15,FALSE),VLOOKUP(F627,'[1]2016Player Stats'!$A$2:$AB$830,15,FALSE))</f>
        <v>0.05</v>
      </c>
      <c r="W627">
        <f>IF(G627="GK",VLOOKUP(F627,'[1]2016GoalKeeper Stats'!$A$2:$S$109,16,FALSE),VLOOKUP(F627,'[1]2016Player Stats'!$A$2:$AB$830,16,FALSE))</f>
        <v>20</v>
      </c>
      <c r="X627">
        <f>IF(G627="GK",VLOOKUP(F627,'[1]2016GoalKeeper Stats'!$A$2:$S$109,17,FALSE),VLOOKUP(F627,'[1]2016Player Stats'!$A$2:$AB$830,17,FALSE))</f>
        <v>0</v>
      </c>
      <c r="Y627">
        <f>IF(G627="GK",VLOOKUP(F627,'[1]2016GoalKeeper Stats'!$A$2:$S$109,18,FALSE),VLOOKUP(F627,'[1]2016Player Stats'!$A$2:$AB$830,18,FALSE))</f>
        <v>0</v>
      </c>
      <c r="Z627">
        <f>IF(G627="GK",VLOOKUP(F627,'[1]2016GoalKeeper Stats'!$A$2:$S$109,19,FALSE),VLOOKUP(F627,'[1]2016Player Stats'!$A$2:$AB$830,19,FALSE))</f>
        <v>1</v>
      </c>
      <c r="AA627">
        <f>IF(G627="GK",VLOOKUP(F627,'[1]2016GoalKeeper Stats'!$A$2:$S$109,20,FALSE),VLOOKUP(F627,'[1]2016Player Stats'!$A$2:$AB$830,20,FALSE))</f>
        <v>0.05</v>
      </c>
      <c r="AB627">
        <f>IF(G627="GK",VLOOKUP(F627,'[1]2016GoalKeeper Stats'!$A$2:$S$109,21,FALSE),VLOOKUP(F627,'[1]2016Player Stats'!$A$2:$AB$830,21,FALSE))</f>
        <v>10</v>
      </c>
      <c r="AC627">
        <f>IF(G627="GK",VLOOKUP(F627,'[1]2016GoalKeeper Stats'!$A$2:$S$109,22,FALSE),VLOOKUP(F627,'[1]2016Player Stats'!$A$2:$AB$830,22,FALSE))</f>
        <v>9</v>
      </c>
      <c r="AD627">
        <f>IF(G627="GK",VLOOKUP(F627,'[1]2016GoalKeeper Stats'!$A$2:$S$109,23,FALSE),VLOOKUP(F627,'[1]2016Player Stats'!$A$2:$AB$830,23,FALSE))</f>
        <v>0</v>
      </c>
      <c r="AE627">
        <f>IF(G627="GK",VLOOKUP(F627,'[1]2016GoalKeeper Stats'!$A$2:$S$109,24,FALSE),VLOOKUP(F627,'[1]2016Player Stats'!$A$2:$AB$830,24,FALSE))</f>
        <v>1</v>
      </c>
      <c r="AF627">
        <f>IF(G627="GK",VLOOKUP(F627,'[1]2016GoalKeeper Stats'!$A$2:$S$109,25,FALSE),VLOOKUP(F627,'[1]2016Player Stats'!$A$2:$AB$830,25,FALSE))</f>
        <v>0</v>
      </c>
      <c r="AG627">
        <f>IF(G627="GK",VLOOKUP(F627,'[1]2016GoalKeeper Stats'!$A$2:$S$109,26,FALSE),VLOOKUP(F627,'[1]2016Player Stats'!$A$2:$AB$830,26,FALSE))</f>
        <v>20</v>
      </c>
      <c r="AH627" s="51">
        <v>2016</v>
      </c>
      <c r="AI627" s="51">
        <v>34</v>
      </c>
      <c r="AJ627" s="51">
        <v>449</v>
      </c>
      <c r="AK627" s="51">
        <v>492</v>
      </c>
      <c r="AL627" s="51">
        <v>48</v>
      </c>
      <c r="AM627" s="51">
        <v>51</v>
      </c>
      <c r="AN627" s="51">
        <v>-3</v>
      </c>
      <c r="AO627" s="52">
        <v>53.51</v>
      </c>
      <c r="AP627" s="52">
        <v>46.05</v>
      </c>
      <c r="AQ627" s="52">
        <v>7.46</v>
      </c>
      <c r="AR627" s="52">
        <v>-10.46</v>
      </c>
      <c r="AS627" s="51">
        <v>44</v>
      </c>
      <c r="AT627" s="52">
        <v>50.15</v>
      </c>
    </row>
    <row r="628" spans="1:46" hidden="1">
      <c r="A628">
        <v>2016</v>
      </c>
      <c r="B628" t="s">
        <v>203</v>
      </c>
      <c r="C628" t="s">
        <v>203</v>
      </c>
      <c r="D628" t="s">
        <v>1198</v>
      </c>
      <c r="E628" t="s">
        <v>1728</v>
      </c>
      <c r="F628" t="str">
        <f t="shared" si="9"/>
        <v>Christian Bolanos</v>
      </c>
      <c r="G628" t="s">
        <v>860</v>
      </c>
      <c r="H628" s="143">
        <v>253500</v>
      </c>
      <c r="I628" s="143">
        <v>250000</v>
      </c>
      <c r="J628" t="str">
        <f>IF(G628="GK",VLOOKUP(F628,'[1]2016GoalKeeper Stats'!$A$2:$S$109,2,FALSE),VLOOKUP(F628,'[1]2016Player Stats'!$A$2:$AB$830,2,FALSE))</f>
        <v>VAN</v>
      </c>
      <c r="K628">
        <f>IF(G628="GK",VLOOKUP(F628,'[1]2016GoalKeeper Stats'!$A$2:$S$109,4,FALSE),VLOOKUP(F628,'[1]2016Player Stats'!$A$2:$AB$830,4,FALSE))</f>
        <v>27</v>
      </c>
      <c r="L628">
        <f>IF(G628="GK",VLOOKUP(F628,'[1]2016GoalKeeper Stats'!$A$2:$S$109,5,FALSE),VLOOKUP(F628,'[1]2016Player Stats'!$A$2:$AB$830,5,FALSE))</f>
        <v>23</v>
      </c>
      <c r="M628">
        <f>IF(G628="GK",VLOOKUP(F628,'[1]2016GoalKeeper Stats'!$A$2:$S$109,6,FALSE),VLOOKUP(F628,'[1]2016Player Stats'!$A$2:$AB$830,6,FALSE))</f>
        <v>2116</v>
      </c>
      <c r="N628">
        <f>IF(G628="GK",VLOOKUP(F628,'[1]2016GoalKeeper Stats'!$A$2:$S$109,7,FALSE),VLOOKUP(F628,'[1]2016Player Stats'!$A$2:$AB$830,7,FALSE))</f>
        <v>5</v>
      </c>
      <c r="O628">
        <f>IF(G628="GK",VLOOKUP(F628,'[1]2016GoalKeeper Stats'!$A$2:$S$109,8,FALSE),VLOOKUP(F628,'[1]2016Player Stats'!$A$2:$AB$830,8,FALSE))</f>
        <v>8</v>
      </c>
      <c r="P628">
        <f>IF(G628="GK",VLOOKUP(F628,'[1]2016GoalKeeper Stats'!$A$2:$S$109,9,FALSE),VLOOKUP(F628,'[1]2016Player Stats'!$A$2:$AB$830,9,FALSE))</f>
        <v>34</v>
      </c>
      <c r="Q628">
        <f>IF(G628="GK",VLOOKUP(F628,'[1]2016GoalKeeper Stats'!$A$2:$S$109,10,FALSE),VLOOKUP(F628,'[1]2016Player Stats'!$A$2:$AB$830,10,FALSE))</f>
        <v>13</v>
      </c>
      <c r="R628">
        <f>IF(G628="GK",VLOOKUP(F628,'[1]2016GoalKeeper Stats'!$A$2:$S$109,11,FALSE),VLOOKUP(F628,'[1]2016Player Stats'!$A$2:$AB$830,11,FALSE))</f>
        <v>2</v>
      </c>
      <c r="S628" t="str">
        <f>IF(G628="GK",VLOOKUP(F628,'[1]2016GoalKeeper Stats'!$A$2:$S$109,12,FALSE),VLOOKUP(F628,'[1]2016Player Stats'!$A$2:$AB$830,12,FALSE))</f>
        <v>0/1</v>
      </c>
      <c r="T628">
        <f>IF(G628="GK",VLOOKUP(F628,'[1]2016GoalKeeper Stats'!$A$2:$S$109,13,FALSE),VLOOKUP(F628,'[1]2016Player Stats'!$A$2:$AB$830,13,FALSE))</f>
        <v>2</v>
      </c>
      <c r="U628">
        <f>IF(G628="GK",VLOOKUP(F628,'[1]2016GoalKeeper Stats'!$A$2:$S$109,14,FALSE),VLOOKUP(F628,'[1]2016Player Stats'!$A$2:$AB$830,14,FALSE))</f>
        <v>3</v>
      </c>
      <c r="V628">
        <f>IF(G628="GK",VLOOKUP(F628,'[1]2016GoalKeeper Stats'!$A$2:$S$109,15,FALSE),VLOOKUP(F628,'[1]2016Player Stats'!$A$2:$AB$830,15,FALSE))</f>
        <v>0.21</v>
      </c>
      <c r="W628">
        <f>IF(G628="GK",VLOOKUP(F628,'[1]2016GoalKeeper Stats'!$A$2:$S$109,16,FALSE),VLOOKUP(F628,'[1]2016Player Stats'!$A$2:$AB$830,16,FALSE))</f>
        <v>14.7</v>
      </c>
      <c r="X628">
        <f>IF(G628="GK",VLOOKUP(F628,'[1]2016GoalKeeper Stats'!$A$2:$S$109,17,FALSE),VLOOKUP(F628,'[1]2016Player Stats'!$A$2:$AB$830,17,FALSE))</f>
        <v>1</v>
      </c>
      <c r="Y628">
        <f>IF(G628="GK",VLOOKUP(F628,'[1]2016GoalKeeper Stats'!$A$2:$S$109,18,FALSE),VLOOKUP(F628,'[1]2016Player Stats'!$A$2:$AB$830,18,FALSE))</f>
        <v>7</v>
      </c>
      <c r="Z628">
        <f>IF(G628="GK",VLOOKUP(F628,'[1]2016GoalKeeper Stats'!$A$2:$S$109,19,FALSE),VLOOKUP(F628,'[1]2016Player Stats'!$A$2:$AB$830,19,FALSE))</f>
        <v>1</v>
      </c>
      <c r="AA628">
        <f>IF(G628="GK",VLOOKUP(F628,'[1]2016GoalKeeper Stats'!$A$2:$S$109,20,FALSE),VLOOKUP(F628,'[1]2016Player Stats'!$A$2:$AB$830,20,FALSE))</f>
        <v>0.34</v>
      </c>
      <c r="AB628">
        <f>IF(G628="GK",VLOOKUP(F628,'[1]2016GoalKeeper Stats'!$A$2:$S$109,21,FALSE),VLOOKUP(F628,'[1]2016Player Stats'!$A$2:$AB$830,21,FALSE))</f>
        <v>24</v>
      </c>
      <c r="AC628">
        <f>IF(G628="GK",VLOOKUP(F628,'[1]2016GoalKeeper Stats'!$A$2:$S$109,22,FALSE),VLOOKUP(F628,'[1]2016Player Stats'!$A$2:$AB$830,22,FALSE))</f>
        <v>32</v>
      </c>
      <c r="AD628">
        <f>IF(G628="GK",VLOOKUP(F628,'[1]2016GoalKeeper Stats'!$A$2:$S$109,23,FALSE),VLOOKUP(F628,'[1]2016Player Stats'!$A$2:$AB$830,23,FALSE))</f>
        <v>5</v>
      </c>
      <c r="AE628">
        <f>IF(G628="GK",VLOOKUP(F628,'[1]2016GoalKeeper Stats'!$A$2:$S$109,24,FALSE),VLOOKUP(F628,'[1]2016Player Stats'!$A$2:$AB$830,24,FALSE))</f>
        <v>2</v>
      </c>
      <c r="AF628">
        <f>IF(G628="GK",VLOOKUP(F628,'[1]2016GoalKeeper Stats'!$A$2:$S$109,25,FALSE),VLOOKUP(F628,'[1]2016Player Stats'!$A$2:$AB$830,25,FALSE))</f>
        <v>0</v>
      </c>
      <c r="AG628">
        <f>IF(G628="GK",VLOOKUP(F628,'[1]2016GoalKeeper Stats'!$A$2:$S$109,26,FALSE),VLOOKUP(F628,'[1]2016Player Stats'!$A$2:$AB$830,26,FALSE))</f>
        <v>38.24</v>
      </c>
      <c r="AH628" s="51">
        <v>2016</v>
      </c>
      <c r="AI628" s="51">
        <v>34</v>
      </c>
      <c r="AJ628" s="51">
        <v>429</v>
      </c>
      <c r="AK628" s="51">
        <v>513</v>
      </c>
      <c r="AL628" s="51">
        <v>42</v>
      </c>
      <c r="AM628" s="51">
        <v>52</v>
      </c>
      <c r="AN628" s="51">
        <v>-10</v>
      </c>
      <c r="AO628" s="52">
        <v>41.34</v>
      </c>
      <c r="AP628" s="52">
        <v>53.2</v>
      </c>
      <c r="AQ628" s="52">
        <v>-11.86</v>
      </c>
      <c r="AR628" s="52">
        <v>1.86</v>
      </c>
      <c r="AS628" s="51">
        <v>39</v>
      </c>
      <c r="AT628" s="52">
        <v>39.340000000000003</v>
      </c>
    </row>
    <row r="629" spans="1:46" hidden="1">
      <c r="A629">
        <v>2016</v>
      </c>
      <c r="B629" t="s">
        <v>896</v>
      </c>
      <c r="C629" t="s">
        <v>896</v>
      </c>
      <c r="D629" t="s">
        <v>1085</v>
      </c>
      <c r="E629" t="s">
        <v>1086</v>
      </c>
      <c r="F629" t="str">
        <f t="shared" si="9"/>
        <v>Victor Bernardez</v>
      </c>
      <c r="G629" t="s">
        <v>893</v>
      </c>
      <c r="H629" s="143">
        <v>251600</v>
      </c>
      <c r="I629" s="143">
        <v>210000</v>
      </c>
      <c r="J629" t="str">
        <f>IF(G629="GK",VLOOKUP(F629,'[1]2016GoalKeeper Stats'!$A$2:$S$109,2,FALSE),VLOOKUP(F629,'[1]2016Player Stats'!$A$2:$AB$830,2,FALSE))</f>
        <v xml:space="preserve">SJ </v>
      </c>
      <c r="K629">
        <f>IF(G629="GK",VLOOKUP(F629,'[1]2016GoalKeeper Stats'!$A$2:$S$109,4,FALSE),VLOOKUP(F629,'[1]2016Player Stats'!$A$2:$AB$830,4,FALSE))</f>
        <v>33</v>
      </c>
      <c r="L629">
        <f>IF(G629="GK",VLOOKUP(F629,'[1]2016GoalKeeper Stats'!$A$2:$S$109,5,FALSE),VLOOKUP(F629,'[1]2016Player Stats'!$A$2:$AB$830,5,FALSE))</f>
        <v>33</v>
      </c>
      <c r="M629">
        <f>IF(G629="GK",VLOOKUP(F629,'[1]2016GoalKeeper Stats'!$A$2:$S$109,6,FALSE),VLOOKUP(F629,'[1]2016Player Stats'!$A$2:$AB$830,6,FALSE))</f>
        <v>2835</v>
      </c>
      <c r="N629">
        <f>IF(G629="GK",VLOOKUP(F629,'[1]2016GoalKeeper Stats'!$A$2:$S$109,7,FALSE),VLOOKUP(F629,'[1]2016Player Stats'!$A$2:$AB$830,7,FALSE))</f>
        <v>1</v>
      </c>
      <c r="O629">
        <f>IF(G629="GK",VLOOKUP(F629,'[1]2016GoalKeeper Stats'!$A$2:$S$109,8,FALSE),VLOOKUP(F629,'[1]2016Player Stats'!$A$2:$AB$830,8,FALSE))</f>
        <v>1</v>
      </c>
      <c r="P629">
        <f>IF(G629="GK",VLOOKUP(F629,'[1]2016GoalKeeper Stats'!$A$2:$S$109,9,FALSE),VLOOKUP(F629,'[1]2016Player Stats'!$A$2:$AB$830,9,FALSE))</f>
        <v>13</v>
      </c>
      <c r="Q629">
        <f>IF(G629="GK",VLOOKUP(F629,'[1]2016GoalKeeper Stats'!$A$2:$S$109,10,FALSE),VLOOKUP(F629,'[1]2016Player Stats'!$A$2:$AB$830,10,FALSE))</f>
        <v>2</v>
      </c>
      <c r="R629">
        <f>IF(G629="GK",VLOOKUP(F629,'[1]2016GoalKeeper Stats'!$A$2:$S$109,11,FALSE),VLOOKUP(F629,'[1]2016Player Stats'!$A$2:$AB$830,11,FALSE))</f>
        <v>0</v>
      </c>
      <c r="S629" t="str">
        <f>IF(G629="GK",VLOOKUP(F629,'[1]2016GoalKeeper Stats'!$A$2:$S$109,12,FALSE),VLOOKUP(F629,'[1]2016Player Stats'!$A$2:$AB$830,12,FALSE))</f>
        <v>0/0</v>
      </c>
      <c r="T629">
        <f>IF(G629="GK",VLOOKUP(F629,'[1]2016GoalKeeper Stats'!$A$2:$S$109,13,FALSE),VLOOKUP(F629,'[1]2016Player Stats'!$A$2:$AB$830,13,FALSE))</f>
        <v>1</v>
      </c>
      <c r="U629">
        <f>IF(G629="GK",VLOOKUP(F629,'[1]2016GoalKeeper Stats'!$A$2:$S$109,14,FALSE),VLOOKUP(F629,'[1]2016Player Stats'!$A$2:$AB$830,14,FALSE))</f>
        <v>0</v>
      </c>
      <c r="V629">
        <f>IF(G629="GK",VLOOKUP(F629,'[1]2016GoalKeeper Stats'!$A$2:$S$109,15,FALSE),VLOOKUP(F629,'[1]2016Player Stats'!$A$2:$AB$830,15,FALSE))</f>
        <v>0.03</v>
      </c>
      <c r="W629">
        <f>IF(G629="GK",VLOOKUP(F629,'[1]2016GoalKeeper Stats'!$A$2:$S$109,16,FALSE),VLOOKUP(F629,'[1]2016Player Stats'!$A$2:$AB$830,16,FALSE))</f>
        <v>7.7</v>
      </c>
      <c r="X629">
        <f>IF(G629="GK",VLOOKUP(F629,'[1]2016GoalKeeper Stats'!$A$2:$S$109,17,FALSE),VLOOKUP(F629,'[1]2016Player Stats'!$A$2:$AB$830,17,FALSE))</f>
        <v>0</v>
      </c>
      <c r="Y629">
        <f>IF(G629="GK",VLOOKUP(F629,'[1]2016GoalKeeper Stats'!$A$2:$S$109,18,FALSE),VLOOKUP(F629,'[1]2016Player Stats'!$A$2:$AB$830,18,FALSE))</f>
        <v>1</v>
      </c>
      <c r="Z629">
        <f>IF(G629="GK",VLOOKUP(F629,'[1]2016GoalKeeper Stats'!$A$2:$S$109,19,FALSE),VLOOKUP(F629,'[1]2016Player Stats'!$A$2:$AB$830,19,FALSE))</f>
        <v>0</v>
      </c>
      <c r="AA629">
        <f>IF(G629="GK",VLOOKUP(F629,'[1]2016GoalKeeper Stats'!$A$2:$S$109,20,FALSE),VLOOKUP(F629,'[1]2016Player Stats'!$A$2:$AB$830,20,FALSE))</f>
        <v>0.03</v>
      </c>
      <c r="AB629">
        <f>IF(G629="GK",VLOOKUP(F629,'[1]2016GoalKeeper Stats'!$A$2:$S$109,21,FALSE),VLOOKUP(F629,'[1]2016Player Stats'!$A$2:$AB$830,21,FALSE))</f>
        <v>40</v>
      </c>
      <c r="AC629">
        <f>IF(G629="GK",VLOOKUP(F629,'[1]2016GoalKeeper Stats'!$A$2:$S$109,22,FALSE),VLOOKUP(F629,'[1]2016Player Stats'!$A$2:$AB$830,22,FALSE))</f>
        <v>24</v>
      </c>
      <c r="AD629">
        <f>IF(G629="GK",VLOOKUP(F629,'[1]2016GoalKeeper Stats'!$A$2:$S$109,23,FALSE),VLOOKUP(F629,'[1]2016Player Stats'!$A$2:$AB$830,23,FALSE))</f>
        <v>2</v>
      </c>
      <c r="AE629">
        <f>IF(G629="GK",VLOOKUP(F629,'[1]2016GoalKeeper Stats'!$A$2:$S$109,24,FALSE),VLOOKUP(F629,'[1]2016Player Stats'!$A$2:$AB$830,24,FALSE))</f>
        <v>5</v>
      </c>
      <c r="AF629">
        <f>IF(G629="GK",VLOOKUP(F629,'[1]2016GoalKeeper Stats'!$A$2:$S$109,25,FALSE),VLOOKUP(F629,'[1]2016Player Stats'!$A$2:$AB$830,25,FALSE))</f>
        <v>0</v>
      </c>
      <c r="AG629">
        <f>IF(G629="GK",VLOOKUP(F629,'[1]2016GoalKeeper Stats'!$A$2:$S$109,26,FALSE),VLOOKUP(F629,'[1]2016Player Stats'!$A$2:$AB$830,26,FALSE))</f>
        <v>15.38</v>
      </c>
      <c r="AH629" s="51">
        <v>2016</v>
      </c>
      <c r="AI629" s="51">
        <v>34</v>
      </c>
      <c r="AJ629" s="51">
        <v>409</v>
      </c>
      <c r="AK629" s="51">
        <v>411</v>
      </c>
      <c r="AL629" s="51">
        <v>32</v>
      </c>
      <c r="AM629" s="51">
        <v>38</v>
      </c>
      <c r="AN629" s="51">
        <v>-6</v>
      </c>
      <c r="AO629" s="52">
        <v>41.48</v>
      </c>
      <c r="AP629" s="52">
        <v>41.27</v>
      </c>
      <c r="AQ629" s="52">
        <v>0.21</v>
      </c>
      <c r="AR629" s="52">
        <v>-6.21</v>
      </c>
      <c r="AS629" s="51">
        <v>38</v>
      </c>
      <c r="AT629" s="52">
        <v>45.9</v>
      </c>
    </row>
    <row r="630" spans="1:46" hidden="1">
      <c r="A630">
        <v>2016</v>
      </c>
      <c r="B630" t="s">
        <v>206</v>
      </c>
      <c r="C630" t="s">
        <v>206</v>
      </c>
      <c r="D630" t="s">
        <v>1272</v>
      </c>
      <c r="E630" t="s">
        <v>1273</v>
      </c>
      <c r="F630" t="str">
        <f t="shared" si="9"/>
        <v>Ethan Finlay</v>
      </c>
      <c r="G630" t="s">
        <v>860</v>
      </c>
      <c r="H630" s="143">
        <v>250000</v>
      </c>
      <c r="I630" s="143">
        <v>250000</v>
      </c>
      <c r="J630" t="str">
        <f>IF(G630="GK",VLOOKUP(F630,'[1]2016GoalKeeper Stats'!$A$2:$S$109,2,FALSE),VLOOKUP(F630,'[1]2016Player Stats'!$A$2:$AB$830,2,FALSE))</f>
        <v>MIN</v>
      </c>
      <c r="K630">
        <f>IF(G630="GK",VLOOKUP(F630,'[1]2016GoalKeeper Stats'!$A$2:$S$109,4,FALSE),VLOOKUP(F630,'[1]2016Player Stats'!$A$2:$AB$830,4,FALSE))</f>
        <v>34</v>
      </c>
      <c r="L630">
        <f>IF(G630="GK",VLOOKUP(F630,'[1]2016GoalKeeper Stats'!$A$2:$S$109,5,FALSE),VLOOKUP(F630,'[1]2016Player Stats'!$A$2:$AB$830,5,FALSE))</f>
        <v>27</v>
      </c>
      <c r="M630">
        <f>IF(G630="GK",VLOOKUP(F630,'[1]2016GoalKeeper Stats'!$A$2:$S$109,6,FALSE),VLOOKUP(F630,'[1]2016Player Stats'!$A$2:$AB$830,6,FALSE))</f>
        <v>2462</v>
      </c>
      <c r="N630">
        <f>IF(G630="GK",VLOOKUP(F630,'[1]2016GoalKeeper Stats'!$A$2:$S$109,7,FALSE),VLOOKUP(F630,'[1]2016Player Stats'!$A$2:$AB$830,7,FALSE))</f>
        <v>6</v>
      </c>
      <c r="O630">
        <f>IF(G630="GK",VLOOKUP(F630,'[1]2016GoalKeeper Stats'!$A$2:$S$109,8,FALSE),VLOOKUP(F630,'[1]2016Player Stats'!$A$2:$AB$830,8,FALSE))</f>
        <v>9</v>
      </c>
      <c r="P630">
        <f>IF(G630="GK",VLOOKUP(F630,'[1]2016GoalKeeper Stats'!$A$2:$S$109,9,FALSE),VLOOKUP(F630,'[1]2016Player Stats'!$A$2:$AB$830,9,FALSE))</f>
        <v>46</v>
      </c>
      <c r="Q630">
        <f>IF(G630="GK",VLOOKUP(F630,'[1]2016GoalKeeper Stats'!$A$2:$S$109,10,FALSE),VLOOKUP(F630,'[1]2016Player Stats'!$A$2:$AB$830,10,FALSE))</f>
        <v>22</v>
      </c>
      <c r="R630">
        <f>IF(G630="GK",VLOOKUP(F630,'[1]2016GoalKeeper Stats'!$A$2:$S$109,11,FALSE),VLOOKUP(F630,'[1]2016Player Stats'!$A$2:$AB$830,11,FALSE))</f>
        <v>2</v>
      </c>
      <c r="S630">
        <f>IF(G630="GK",VLOOKUP(F630,'[1]2016GoalKeeper Stats'!$A$2:$S$109,12,FALSE),VLOOKUP(F630,'[1]2016Player Stats'!$A$2:$AB$830,12,FALSE))</f>
        <v>44197</v>
      </c>
      <c r="T630">
        <f>IF(G630="GK",VLOOKUP(F630,'[1]2016GoalKeeper Stats'!$A$2:$S$109,13,FALSE),VLOOKUP(F630,'[1]2016Player Stats'!$A$2:$AB$830,13,FALSE))</f>
        <v>4</v>
      </c>
      <c r="U630">
        <f>IF(G630="GK",VLOOKUP(F630,'[1]2016GoalKeeper Stats'!$A$2:$S$109,14,FALSE),VLOOKUP(F630,'[1]2016Player Stats'!$A$2:$AB$830,14,FALSE))</f>
        <v>2</v>
      </c>
      <c r="V630">
        <f>IF(G630="GK",VLOOKUP(F630,'[1]2016GoalKeeper Stats'!$A$2:$S$109,15,FALSE),VLOOKUP(F630,'[1]2016Player Stats'!$A$2:$AB$830,15,FALSE))</f>
        <v>0.22</v>
      </c>
      <c r="W630">
        <f>IF(G630="GK",VLOOKUP(F630,'[1]2016GoalKeeper Stats'!$A$2:$S$109,16,FALSE),VLOOKUP(F630,'[1]2016Player Stats'!$A$2:$AB$830,16,FALSE))</f>
        <v>13</v>
      </c>
      <c r="X630">
        <f>IF(G630="GK",VLOOKUP(F630,'[1]2016GoalKeeper Stats'!$A$2:$S$109,17,FALSE),VLOOKUP(F630,'[1]2016Player Stats'!$A$2:$AB$830,17,FALSE))</f>
        <v>1</v>
      </c>
      <c r="Y630">
        <f>IF(G630="GK",VLOOKUP(F630,'[1]2016GoalKeeper Stats'!$A$2:$S$109,18,FALSE),VLOOKUP(F630,'[1]2016Player Stats'!$A$2:$AB$830,18,FALSE))</f>
        <v>2</v>
      </c>
      <c r="Z630">
        <f>IF(G630="GK",VLOOKUP(F630,'[1]2016GoalKeeper Stats'!$A$2:$S$109,19,FALSE),VLOOKUP(F630,'[1]2016Player Stats'!$A$2:$AB$830,19,FALSE))</f>
        <v>7</v>
      </c>
      <c r="AA630">
        <f>IF(G630="GK",VLOOKUP(F630,'[1]2016GoalKeeper Stats'!$A$2:$S$109,20,FALSE),VLOOKUP(F630,'[1]2016Player Stats'!$A$2:$AB$830,20,FALSE))</f>
        <v>0.33</v>
      </c>
      <c r="AB630">
        <f>IF(G630="GK",VLOOKUP(F630,'[1]2016GoalKeeper Stats'!$A$2:$S$109,21,FALSE),VLOOKUP(F630,'[1]2016Player Stats'!$A$2:$AB$830,21,FALSE))</f>
        <v>18</v>
      </c>
      <c r="AC630">
        <f>IF(G630="GK",VLOOKUP(F630,'[1]2016GoalKeeper Stats'!$A$2:$S$109,22,FALSE),VLOOKUP(F630,'[1]2016Player Stats'!$A$2:$AB$830,22,FALSE))</f>
        <v>23</v>
      </c>
      <c r="AD630">
        <f>IF(G630="GK",VLOOKUP(F630,'[1]2016GoalKeeper Stats'!$A$2:$S$109,23,FALSE),VLOOKUP(F630,'[1]2016Player Stats'!$A$2:$AB$830,23,FALSE))</f>
        <v>22</v>
      </c>
      <c r="AE630">
        <f>IF(G630="GK",VLOOKUP(F630,'[1]2016GoalKeeper Stats'!$A$2:$S$109,24,FALSE),VLOOKUP(F630,'[1]2016Player Stats'!$A$2:$AB$830,24,FALSE))</f>
        <v>2</v>
      </c>
      <c r="AF630">
        <f>IF(G630="GK",VLOOKUP(F630,'[1]2016GoalKeeper Stats'!$A$2:$S$109,25,FALSE),VLOOKUP(F630,'[1]2016Player Stats'!$A$2:$AB$830,25,FALSE))</f>
        <v>0</v>
      </c>
      <c r="AG630">
        <f>IF(G630="GK",VLOOKUP(F630,'[1]2016GoalKeeper Stats'!$A$2:$S$109,26,FALSE),VLOOKUP(F630,'[1]2016Player Stats'!$A$2:$AB$830,26,FALSE))</f>
        <v>47.83</v>
      </c>
      <c r="AH630" s="51">
        <v>2016</v>
      </c>
      <c r="AI630" s="51">
        <v>34</v>
      </c>
      <c r="AJ630" s="51">
        <v>463</v>
      </c>
      <c r="AK630" s="51">
        <v>427</v>
      </c>
      <c r="AL630" s="51">
        <v>48</v>
      </c>
      <c r="AM630" s="51">
        <v>55</v>
      </c>
      <c r="AN630" s="51">
        <v>-7</v>
      </c>
      <c r="AO630" s="52">
        <v>54.83</v>
      </c>
      <c r="AP630" s="52">
        <v>50.1</v>
      </c>
      <c r="AQ630" s="52">
        <v>4.72</v>
      </c>
      <c r="AR630" s="52">
        <v>-11.72</v>
      </c>
      <c r="AS630" s="51">
        <v>36</v>
      </c>
      <c r="AT630" s="52">
        <v>49.7</v>
      </c>
    </row>
    <row r="631" spans="1:46" hidden="1">
      <c r="A631">
        <v>2016</v>
      </c>
      <c r="B631" t="s">
        <v>205</v>
      </c>
      <c r="C631" t="s">
        <v>971</v>
      </c>
      <c r="D631" t="s">
        <v>1159</v>
      </c>
      <c r="E631" t="s">
        <v>1160</v>
      </c>
      <c r="F631" t="str">
        <f t="shared" si="9"/>
        <v>Maximiliano Urruti</v>
      </c>
      <c r="G631" t="s">
        <v>875</v>
      </c>
      <c r="H631" s="143">
        <v>250000</v>
      </c>
      <c r="I631" s="143">
        <v>250000</v>
      </c>
      <c r="J631" t="str">
        <f>IF(G631="GK",VLOOKUP(F631,'[1]2016GoalKeeper Stats'!$A$2:$S$109,2,FALSE),VLOOKUP(F631,'[1]2016Player Stats'!$A$2:$AB$830,2,FALSE))</f>
        <v>MTL</v>
      </c>
      <c r="K631">
        <f>IF(G631="GK",VLOOKUP(F631,'[1]2016GoalKeeper Stats'!$A$2:$S$109,4,FALSE),VLOOKUP(F631,'[1]2016Player Stats'!$A$2:$AB$830,4,FALSE))</f>
        <v>30</v>
      </c>
      <c r="L631">
        <f>IF(G631="GK",VLOOKUP(F631,'[1]2016GoalKeeper Stats'!$A$2:$S$109,5,FALSE),VLOOKUP(F631,'[1]2016Player Stats'!$A$2:$AB$830,5,FALSE))</f>
        <v>29</v>
      </c>
      <c r="M631">
        <f>IF(G631="GK",VLOOKUP(F631,'[1]2016GoalKeeper Stats'!$A$2:$S$109,6,FALSE),VLOOKUP(F631,'[1]2016Player Stats'!$A$2:$AB$830,6,FALSE))</f>
        <v>2482</v>
      </c>
      <c r="N631">
        <f>IF(G631="GK",VLOOKUP(F631,'[1]2016GoalKeeper Stats'!$A$2:$S$109,7,FALSE),VLOOKUP(F631,'[1]2016Player Stats'!$A$2:$AB$830,7,FALSE))</f>
        <v>9</v>
      </c>
      <c r="O631">
        <f>IF(G631="GK",VLOOKUP(F631,'[1]2016GoalKeeper Stats'!$A$2:$S$109,8,FALSE),VLOOKUP(F631,'[1]2016Player Stats'!$A$2:$AB$830,8,FALSE))</f>
        <v>4</v>
      </c>
      <c r="P631">
        <f>IF(G631="GK",VLOOKUP(F631,'[1]2016GoalKeeper Stats'!$A$2:$S$109,9,FALSE),VLOOKUP(F631,'[1]2016Player Stats'!$A$2:$AB$830,9,FALSE))</f>
        <v>91</v>
      </c>
      <c r="Q631">
        <f>IF(G631="GK",VLOOKUP(F631,'[1]2016GoalKeeper Stats'!$A$2:$S$109,10,FALSE),VLOOKUP(F631,'[1]2016Player Stats'!$A$2:$AB$830,10,FALSE))</f>
        <v>36</v>
      </c>
      <c r="R631">
        <f>IF(G631="GK",VLOOKUP(F631,'[1]2016GoalKeeper Stats'!$A$2:$S$109,11,FALSE),VLOOKUP(F631,'[1]2016Player Stats'!$A$2:$AB$830,11,FALSE))</f>
        <v>1</v>
      </c>
      <c r="S631" t="str">
        <f>IF(G631="GK",VLOOKUP(F631,'[1]2016GoalKeeper Stats'!$A$2:$S$109,12,FALSE),VLOOKUP(F631,'[1]2016Player Stats'!$A$2:$AB$830,12,FALSE))</f>
        <v>0/0</v>
      </c>
      <c r="T631">
        <f>IF(G631="GK",VLOOKUP(F631,'[1]2016GoalKeeper Stats'!$A$2:$S$109,13,FALSE),VLOOKUP(F631,'[1]2016Player Stats'!$A$2:$AB$830,13,FALSE))</f>
        <v>6</v>
      </c>
      <c r="U631">
        <f>IF(G631="GK",VLOOKUP(F631,'[1]2016GoalKeeper Stats'!$A$2:$S$109,14,FALSE),VLOOKUP(F631,'[1]2016Player Stats'!$A$2:$AB$830,14,FALSE))</f>
        <v>3</v>
      </c>
      <c r="V631">
        <f>IF(G631="GK",VLOOKUP(F631,'[1]2016GoalKeeper Stats'!$A$2:$S$109,15,FALSE),VLOOKUP(F631,'[1]2016Player Stats'!$A$2:$AB$830,15,FALSE))</f>
        <v>0.33</v>
      </c>
      <c r="W631">
        <f>IF(G631="GK",VLOOKUP(F631,'[1]2016GoalKeeper Stats'!$A$2:$S$109,16,FALSE),VLOOKUP(F631,'[1]2016Player Stats'!$A$2:$AB$830,16,FALSE))</f>
        <v>9.9</v>
      </c>
      <c r="X631">
        <f>IF(G631="GK",VLOOKUP(F631,'[1]2016GoalKeeper Stats'!$A$2:$S$109,17,FALSE),VLOOKUP(F631,'[1]2016Player Stats'!$A$2:$AB$830,17,FALSE))</f>
        <v>1</v>
      </c>
      <c r="Y631">
        <f>IF(G631="GK",VLOOKUP(F631,'[1]2016GoalKeeper Stats'!$A$2:$S$109,18,FALSE),VLOOKUP(F631,'[1]2016Player Stats'!$A$2:$AB$830,18,FALSE))</f>
        <v>2</v>
      </c>
      <c r="Z631">
        <f>IF(G631="GK",VLOOKUP(F631,'[1]2016GoalKeeper Stats'!$A$2:$S$109,19,FALSE),VLOOKUP(F631,'[1]2016Player Stats'!$A$2:$AB$830,19,FALSE))</f>
        <v>2</v>
      </c>
      <c r="AA631">
        <f>IF(G631="GK",VLOOKUP(F631,'[1]2016GoalKeeper Stats'!$A$2:$S$109,20,FALSE),VLOOKUP(F631,'[1]2016Player Stats'!$A$2:$AB$830,20,FALSE))</f>
        <v>0.15</v>
      </c>
      <c r="AB631">
        <f>IF(G631="GK",VLOOKUP(F631,'[1]2016GoalKeeper Stats'!$A$2:$S$109,21,FALSE),VLOOKUP(F631,'[1]2016Player Stats'!$A$2:$AB$830,21,FALSE))</f>
        <v>42</v>
      </c>
      <c r="AC631">
        <f>IF(G631="GK",VLOOKUP(F631,'[1]2016GoalKeeper Stats'!$A$2:$S$109,22,FALSE),VLOOKUP(F631,'[1]2016Player Stats'!$A$2:$AB$830,22,FALSE))</f>
        <v>51</v>
      </c>
      <c r="AD631">
        <f>IF(G631="GK",VLOOKUP(F631,'[1]2016GoalKeeper Stats'!$A$2:$S$109,23,FALSE),VLOOKUP(F631,'[1]2016Player Stats'!$A$2:$AB$830,23,FALSE))</f>
        <v>16</v>
      </c>
      <c r="AE631">
        <f>IF(G631="GK",VLOOKUP(F631,'[1]2016GoalKeeper Stats'!$A$2:$S$109,24,FALSE),VLOOKUP(F631,'[1]2016Player Stats'!$A$2:$AB$830,24,FALSE))</f>
        <v>4</v>
      </c>
      <c r="AF631">
        <f>IF(G631="GK",VLOOKUP(F631,'[1]2016GoalKeeper Stats'!$A$2:$S$109,25,FALSE),VLOOKUP(F631,'[1]2016Player Stats'!$A$2:$AB$830,25,FALSE))</f>
        <v>0</v>
      </c>
      <c r="AG631">
        <f>IF(G631="GK",VLOOKUP(F631,'[1]2016GoalKeeper Stats'!$A$2:$S$109,26,FALSE),VLOOKUP(F631,'[1]2016Player Stats'!$A$2:$AB$830,26,FALSE))</f>
        <v>39.56</v>
      </c>
      <c r="AH631" s="51">
        <v>2016</v>
      </c>
      <c r="AI631" s="51">
        <v>34</v>
      </c>
      <c r="AJ631" s="51">
        <v>451</v>
      </c>
      <c r="AK631" s="51">
        <v>331</v>
      </c>
      <c r="AL631" s="51">
        <v>49</v>
      </c>
      <c r="AM631" s="51">
        <v>38</v>
      </c>
      <c r="AN631" s="51">
        <v>11</v>
      </c>
      <c r="AO631" s="52">
        <v>44.79</v>
      </c>
      <c r="AP631" s="52">
        <v>34.369999999999997</v>
      </c>
      <c r="AQ631" s="52">
        <v>10.42</v>
      </c>
      <c r="AR631" s="52">
        <v>0.57999999999999996</v>
      </c>
      <c r="AS631" s="51">
        <v>60</v>
      </c>
      <c r="AT631" s="52">
        <v>54.64</v>
      </c>
    </row>
    <row r="632" spans="1:46" hidden="1">
      <c r="A632">
        <v>2016</v>
      </c>
      <c r="B632" t="s">
        <v>195</v>
      </c>
      <c r="C632" t="s">
        <v>866</v>
      </c>
      <c r="D632" t="s">
        <v>967</v>
      </c>
      <c r="E632" t="s">
        <v>968</v>
      </c>
      <c r="F632" t="str">
        <f t="shared" si="9"/>
        <v>Mike Magee</v>
      </c>
      <c r="G632" t="s">
        <v>860</v>
      </c>
      <c r="H632" s="143">
        <v>250000</v>
      </c>
      <c r="I632" s="143">
        <v>250000</v>
      </c>
      <c r="J632" t="str">
        <f>IF(G632="GK",VLOOKUP(F632,'[1]2016GoalKeeper Stats'!$A$2:$S$109,2,FALSE),VLOOKUP(F632,'[1]2016Player Stats'!$A$2:$AB$830,2,FALSE))</f>
        <v xml:space="preserve">LA </v>
      </c>
      <c r="K632">
        <f>IF(G632="GK",VLOOKUP(F632,'[1]2016GoalKeeper Stats'!$A$2:$S$109,4,FALSE),VLOOKUP(F632,'[1]2016Player Stats'!$A$2:$AB$830,4,FALSE))</f>
        <v>30</v>
      </c>
      <c r="L632">
        <f>IF(G632="GK",VLOOKUP(F632,'[1]2016GoalKeeper Stats'!$A$2:$S$109,5,FALSE),VLOOKUP(F632,'[1]2016Player Stats'!$A$2:$AB$830,5,FALSE))</f>
        <v>16</v>
      </c>
      <c r="M632">
        <f>IF(G632="GK",VLOOKUP(F632,'[1]2016GoalKeeper Stats'!$A$2:$S$109,6,FALSE),VLOOKUP(F632,'[1]2016Player Stats'!$A$2:$AB$830,6,FALSE))</f>
        <v>1467</v>
      </c>
      <c r="N632">
        <f>IF(G632="GK",VLOOKUP(F632,'[1]2016GoalKeeper Stats'!$A$2:$S$109,7,FALSE),VLOOKUP(F632,'[1]2016Player Stats'!$A$2:$AB$830,7,FALSE))</f>
        <v>6</v>
      </c>
      <c r="O632">
        <f>IF(G632="GK",VLOOKUP(F632,'[1]2016GoalKeeper Stats'!$A$2:$S$109,8,FALSE),VLOOKUP(F632,'[1]2016Player Stats'!$A$2:$AB$830,8,FALSE))</f>
        <v>4</v>
      </c>
      <c r="P632">
        <f>IF(G632="GK",VLOOKUP(F632,'[1]2016GoalKeeper Stats'!$A$2:$S$109,9,FALSE),VLOOKUP(F632,'[1]2016Player Stats'!$A$2:$AB$830,9,FALSE))</f>
        <v>33</v>
      </c>
      <c r="Q632">
        <f>IF(G632="GK",VLOOKUP(F632,'[1]2016GoalKeeper Stats'!$A$2:$S$109,10,FALSE),VLOOKUP(F632,'[1]2016Player Stats'!$A$2:$AB$830,10,FALSE))</f>
        <v>18</v>
      </c>
      <c r="R632">
        <f>IF(G632="GK",VLOOKUP(F632,'[1]2016GoalKeeper Stats'!$A$2:$S$109,11,FALSE),VLOOKUP(F632,'[1]2016Player Stats'!$A$2:$AB$830,11,FALSE))</f>
        <v>1</v>
      </c>
      <c r="S632" t="str">
        <f>IF(G632="GK",VLOOKUP(F632,'[1]2016GoalKeeper Stats'!$A$2:$S$109,12,FALSE),VLOOKUP(F632,'[1]2016Player Stats'!$A$2:$AB$830,12,FALSE))</f>
        <v>0/0</v>
      </c>
      <c r="T632">
        <f>IF(G632="GK",VLOOKUP(F632,'[1]2016GoalKeeper Stats'!$A$2:$S$109,13,FALSE),VLOOKUP(F632,'[1]2016Player Stats'!$A$2:$AB$830,13,FALSE))</f>
        <v>4</v>
      </c>
      <c r="U632">
        <f>IF(G632="GK",VLOOKUP(F632,'[1]2016GoalKeeper Stats'!$A$2:$S$109,14,FALSE),VLOOKUP(F632,'[1]2016Player Stats'!$A$2:$AB$830,14,FALSE))</f>
        <v>2</v>
      </c>
      <c r="V632">
        <f>IF(G632="GK",VLOOKUP(F632,'[1]2016GoalKeeper Stats'!$A$2:$S$109,15,FALSE),VLOOKUP(F632,'[1]2016Player Stats'!$A$2:$AB$830,15,FALSE))</f>
        <v>0.37</v>
      </c>
      <c r="W632">
        <f>IF(G632="GK",VLOOKUP(F632,'[1]2016GoalKeeper Stats'!$A$2:$S$109,16,FALSE),VLOOKUP(F632,'[1]2016Player Stats'!$A$2:$AB$830,16,FALSE))</f>
        <v>18.2</v>
      </c>
      <c r="X632">
        <f>IF(G632="GK",VLOOKUP(F632,'[1]2016GoalKeeper Stats'!$A$2:$S$109,17,FALSE),VLOOKUP(F632,'[1]2016Player Stats'!$A$2:$AB$830,17,FALSE))</f>
        <v>0</v>
      </c>
      <c r="Y632">
        <f>IF(G632="GK",VLOOKUP(F632,'[1]2016GoalKeeper Stats'!$A$2:$S$109,18,FALSE),VLOOKUP(F632,'[1]2016Player Stats'!$A$2:$AB$830,18,FALSE))</f>
        <v>4</v>
      </c>
      <c r="Z632">
        <f>IF(G632="GK",VLOOKUP(F632,'[1]2016GoalKeeper Stats'!$A$2:$S$109,19,FALSE),VLOOKUP(F632,'[1]2016Player Stats'!$A$2:$AB$830,19,FALSE))</f>
        <v>0</v>
      </c>
      <c r="AA632">
        <f>IF(G632="GK",VLOOKUP(F632,'[1]2016GoalKeeper Stats'!$A$2:$S$109,20,FALSE),VLOOKUP(F632,'[1]2016Player Stats'!$A$2:$AB$830,20,FALSE))</f>
        <v>0.25</v>
      </c>
      <c r="AB632">
        <f>IF(G632="GK",VLOOKUP(F632,'[1]2016GoalKeeper Stats'!$A$2:$S$109,21,FALSE),VLOOKUP(F632,'[1]2016Player Stats'!$A$2:$AB$830,21,FALSE))</f>
        <v>15</v>
      </c>
      <c r="AC632">
        <f>IF(G632="GK",VLOOKUP(F632,'[1]2016GoalKeeper Stats'!$A$2:$S$109,22,FALSE),VLOOKUP(F632,'[1]2016Player Stats'!$A$2:$AB$830,22,FALSE))</f>
        <v>21</v>
      </c>
      <c r="AD632">
        <f>IF(G632="GK",VLOOKUP(F632,'[1]2016GoalKeeper Stats'!$A$2:$S$109,23,FALSE),VLOOKUP(F632,'[1]2016Player Stats'!$A$2:$AB$830,23,FALSE))</f>
        <v>3</v>
      </c>
      <c r="AE632">
        <f>IF(G632="GK",VLOOKUP(F632,'[1]2016GoalKeeper Stats'!$A$2:$S$109,24,FALSE),VLOOKUP(F632,'[1]2016Player Stats'!$A$2:$AB$830,24,FALSE))</f>
        <v>1</v>
      </c>
      <c r="AF632">
        <f>IF(G632="GK",VLOOKUP(F632,'[1]2016GoalKeeper Stats'!$A$2:$S$109,25,FALSE),VLOOKUP(F632,'[1]2016Player Stats'!$A$2:$AB$830,25,FALSE))</f>
        <v>0</v>
      </c>
      <c r="AG632">
        <f>IF(G632="GK",VLOOKUP(F632,'[1]2016GoalKeeper Stats'!$A$2:$S$109,26,FALSE),VLOOKUP(F632,'[1]2016Player Stats'!$A$2:$AB$830,26,FALSE))</f>
        <v>54.55</v>
      </c>
      <c r="AH632" s="51">
        <v>2016</v>
      </c>
      <c r="AI632" s="51">
        <v>34</v>
      </c>
      <c r="AJ632" s="51">
        <v>358</v>
      </c>
      <c r="AK632" s="51">
        <v>523</v>
      </c>
      <c r="AL632" s="51">
        <v>52</v>
      </c>
      <c r="AM632" s="51">
        <v>38</v>
      </c>
      <c r="AN632" s="51">
        <v>14</v>
      </c>
      <c r="AO632" s="52">
        <v>47.55</v>
      </c>
      <c r="AP632" s="52">
        <v>46.7</v>
      </c>
      <c r="AQ632" s="52">
        <v>0.85</v>
      </c>
      <c r="AR632" s="52">
        <v>13.15</v>
      </c>
      <c r="AS632" s="51">
        <v>52</v>
      </c>
      <c r="AT632" s="52">
        <v>48.04</v>
      </c>
    </row>
    <row r="633" spans="1:46" hidden="1">
      <c r="A633">
        <v>2016</v>
      </c>
      <c r="B633" t="s">
        <v>201</v>
      </c>
      <c r="C633" t="s">
        <v>201</v>
      </c>
      <c r="D633" t="s">
        <v>1085</v>
      </c>
      <c r="E633" t="s">
        <v>1567</v>
      </c>
      <c r="F633" t="str">
        <f t="shared" si="9"/>
        <v>Victor Cabrera</v>
      </c>
      <c r="G633" t="s">
        <v>893</v>
      </c>
      <c r="H633" s="143">
        <v>250000</v>
      </c>
      <c r="I633" s="143">
        <v>250000</v>
      </c>
      <c r="J633" t="str">
        <f>IF(G633="GK",VLOOKUP(F633,'[1]2016GoalKeeper Stats'!$A$2:$S$109,2,FALSE),VLOOKUP(F633,'[1]2016Player Stats'!$A$2:$AB$830,2,FALSE))</f>
        <v>HOU</v>
      </c>
      <c r="K633">
        <f>IF(G633="GK",VLOOKUP(F633,'[1]2016GoalKeeper Stats'!$A$2:$S$109,4,FALSE),VLOOKUP(F633,'[1]2016Player Stats'!$A$2:$AB$830,4,FALSE))</f>
        <v>23</v>
      </c>
      <c r="L633">
        <f>IF(G633="GK",VLOOKUP(F633,'[1]2016GoalKeeper Stats'!$A$2:$S$109,5,FALSE),VLOOKUP(F633,'[1]2016Player Stats'!$A$2:$AB$830,5,FALSE))</f>
        <v>21</v>
      </c>
      <c r="M633">
        <f>IF(G633="GK",VLOOKUP(F633,'[1]2016GoalKeeper Stats'!$A$2:$S$109,6,FALSE),VLOOKUP(F633,'[1]2016Player Stats'!$A$2:$AB$830,6,FALSE))</f>
        <v>1925</v>
      </c>
      <c r="N633">
        <f>IF(G633="GK",VLOOKUP(F633,'[1]2016GoalKeeper Stats'!$A$2:$S$109,7,FALSE),VLOOKUP(F633,'[1]2016Player Stats'!$A$2:$AB$830,7,FALSE))</f>
        <v>0</v>
      </c>
      <c r="O633">
        <f>IF(G633="GK",VLOOKUP(F633,'[1]2016GoalKeeper Stats'!$A$2:$S$109,8,FALSE),VLOOKUP(F633,'[1]2016Player Stats'!$A$2:$AB$830,8,FALSE))</f>
        <v>0</v>
      </c>
      <c r="P633">
        <f>IF(G633="GK",VLOOKUP(F633,'[1]2016GoalKeeper Stats'!$A$2:$S$109,9,FALSE),VLOOKUP(F633,'[1]2016Player Stats'!$A$2:$AB$830,9,FALSE))</f>
        <v>1</v>
      </c>
      <c r="Q633">
        <f>IF(G633="GK",VLOOKUP(F633,'[1]2016GoalKeeper Stats'!$A$2:$S$109,10,FALSE),VLOOKUP(F633,'[1]2016Player Stats'!$A$2:$AB$830,10,FALSE))</f>
        <v>0</v>
      </c>
      <c r="R633">
        <f>IF(G633="GK",VLOOKUP(F633,'[1]2016GoalKeeper Stats'!$A$2:$S$109,11,FALSE),VLOOKUP(F633,'[1]2016Player Stats'!$A$2:$AB$830,11,FALSE))</f>
        <v>0</v>
      </c>
      <c r="S633" t="str">
        <f>IF(G633="GK",VLOOKUP(F633,'[1]2016GoalKeeper Stats'!$A$2:$S$109,12,FALSE),VLOOKUP(F633,'[1]2016Player Stats'!$A$2:$AB$830,12,FALSE))</f>
        <v>0/0</v>
      </c>
      <c r="T633">
        <f>IF(G633="GK",VLOOKUP(F633,'[1]2016GoalKeeper Stats'!$A$2:$S$109,13,FALSE),VLOOKUP(F633,'[1]2016Player Stats'!$A$2:$AB$830,13,FALSE))</f>
        <v>0</v>
      </c>
      <c r="U633">
        <f>IF(G633="GK",VLOOKUP(F633,'[1]2016GoalKeeper Stats'!$A$2:$S$109,14,FALSE),VLOOKUP(F633,'[1]2016Player Stats'!$A$2:$AB$830,14,FALSE))</f>
        <v>0</v>
      </c>
      <c r="V633">
        <f>IF(G633="GK",VLOOKUP(F633,'[1]2016GoalKeeper Stats'!$A$2:$S$109,15,FALSE),VLOOKUP(F633,'[1]2016Player Stats'!$A$2:$AB$830,15,FALSE))</f>
        <v>0</v>
      </c>
      <c r="W633">
        <f>IF(G633="GK",VLOOKUP(F633,'[1]2016GoalKeeper Stats'!$A$2:$S$109,16,FALSE),VLOOKUP(F633,'[1]2016Player Stats'!$A$2:$AB$830,16,FALSE))</f>
        <v>0</v>
      </c>
      <c r="X633">
        <f>IF(G633="GK",VLOOKUP(F633,'[1]2016GoalKeeper Stats'!$A$2:$S$109,17,FALSE),VLOOKUP(F633,'[1]2016Player Stats'!$A$2:$AB$830,17,FALSE))</f>
        <v>0</v>
      </c>
      <c r="Y633">
        <f>IF(G633="GK",VLOOKUP(F633,'[1]2016GoalKeeper Stats'!$A$2:$S$109,18,FALSE),VLOOKUP(F633,'[1]2016Player Stats'!$A$2:$AB$830,18,FALSE))</f>
        <v>0</v>
      </c>
      <c r="Z633">
        <f>IF(G633="GK",VLOOKUP(F633,'[1]2016GoalKeeper Stats'!$A$2:$S$109,19,FALSE),VLOOKUP(F633,'[1]2016Player Stats'!$A$2:$AB$830,19,FALSE))</f>
        <v>0</v>
      </c>
      <c r="AA633">
        <f>IF(G633="GK",VLOOKUP(F633,'[1]2016GoalKeeper Stats'!$A$2:$S$109,20,FALSE),VLOOKUP(F633,'[1]2016Player Stats'!$A$2:$AB$830,20,FALSE))</f>
        <v>0</v>
      </c>
      <c r="AB633">
        <f>IF(G633="GK",VLOOKUP(F633,'[1]2016GoalKeeper Stats'!$A$2:$S$109,21,FALSE),VLOOKUP(F633,'[1]2016Player Stats'!$A$2:$AB$830,21,FALSE))</f>
        <v>26</v>
      </c>
      <c r="AC633">
        <f>IF(G633="GK",VLOOKUP(F633,'[1]2016GoalKeeper Stats'!$A$2:$S$109,22,FALSE),VLOOKUP(F633,'[1]2016Player Stats'!$A$2:$AB$830,22,FALSE))</f>
        <v>10</v>
      </c>
      <c r="AD633">
        <f>IF(G633="GK",VLOOKUP(F633,'[1]2016GoalKeeper Stats'!$A$2:$S$109,23,FALSE),VLOOKUP(F633,'[1]2016Player Stats'!$A$2:$AB$830,23,FALSE))</f>
        <v>0</v>
      </c>
      <c r="AE633">
        <f>IF(G633="GK",VLOOKUP(F633,'[1]2016GoalKeeper Stats'!$A$2:$S$109,24,FALSE),VLOOKUP(F633,'[1]2016Player Stats'!$A$2:$AB$830,24,FALSE))</f>
        <v>6</v>
      </c>
      <c r="AF633">
        <f>IF(G633="GK",VLOOKUP(F633,'[1]2016GoalKeeper Stats'!$A$2:$S$109,25,FALSE),VLOOKUP(F633,'[1]2016Player Stats'!$A$2:$AB$830,25,FALSE))</f>
        <v>0</v>
      </c>
      <c r="AG633">
        <f>IF(G633="GK",VLOOKUP(F633,'[1]2016GoalKeeper Stats'!$A$2:$S$109,26,FALSE),VLOOKUP(F633,'[1]2016Player Stats'!$A$2:$AB$830,26,FALSE))</f>
        <v>0</v>
      </c>
      <c r="AH633" s="51">
        <v>2016</v>
      </c>
      <c r="AI633" s="51">
        <v>34</v>
      </c>
      <c r="AJ633" s="51">
        <v>440</v>
      </c>
      <c r="AK633" s="51">
        <v>463</v>
      </c>
      <c r="AL633" s="51">
        <v>49</v>
      </c>
      <c r="AM633" s="51">
        <v>53</v>
      </c>
      <c r="AN633" s="51">
        <v>-4</v>
      </c>
      <c r="AO633" s="52">
        <v>44.79</v>
      </c>
      <c r="AP633" s="52">
        <v>45.61</v>
      </c>
      <c r="AQ633" s="52">
        <v>-0.83</v>
      </c>
      <c r="AR633" s="52">
        <v>-3.17</v>
      </c>
      <c r="AS633" s="51">
        <v>45</v>
      </c>
      <c r="AT633" s="52">
        <v>45.38</v>
      </c>
    </row>
    <row r="634" spans="1:46" hidden="1">
      <c r="A634">
        <v>2016</v>
      </c>
      <c r="B634" t="s">
        <v>882</v>
      </c>
      <c r="C634" t="s">
        <v>882</v>
      </c>
      <c r="D634" t="s">
        <v>1089</v>
      </c>
      <c r="E634" t="s">
        <v>1090</v>
      </c>
      <c r="F634" t="str">
        <f t="shared" si="9"/>
        <v>Teal Bunbury</v>
      </c>
      <c r="G634" t="s">
        <v>875</v>
      </c>
      <c r="H634" s="143">
        <v>250000</v>
      </c>
      <c r="I634" s="143">
        <v>205000</v>
      </c>
      <c r="J634" t="str">
        <f>IF(G634="GK",VLOOKUP(F634,'[1]2016GoalKeeper Stats'!$A$2:$S$109,2,FALSE),VLOOKUP(F634,'[1]2016Player Stats'!$A$2:$AB$830,2,FALSE))</f>
        <v>NE</v>
      </c>
      <c r="K634">
        <f>IF(G634="GK",VLOOKUP(F634,'[1]2016GoalKeeper Stats'!$A$2:$S$109,4,FALSE),VLOOKUP(F634,'[1]2016Player Stats'!$A$2:$AB$830,4,FALSE))</f>
        <v>27</v>
      </c>
      <c r="L634">
        <f>IF(G634="GK",VLOOKUP(F634,'[1]2016GoalKeeper Stats'!$A$2:$S$109,5,FALSE),VLOOKUP(F634,'[1]2016Player Stats'!$A$2:$AB$830,5,FALSE))</f>
        <v>19</v>
      </c>
      <c r="M634">
        <f>IF(G634="GK",VLOOKUP(F634,'[1]2016GoalKeeper Stats'!$A$2:$S$109,6,FALSE),VLOOKUP(F634,'[1]2016Player Stats'!$A$2:$AB$830,6,FALSE))</f>
        <v>1666</v>
      </c>
      <c r="N634">
        <f>IF(G634="GK",VLOOKUP(F634,'[1]2016GoalKeeper Stats'!$A$2:$S$109,7,FALSE),VLOOKUP(F634,'[1]2016Player Stats'!$A$2:$AB$830,7,FALSE))</f>
        <v>2</v>
      </c>
      <c r="O634">
        <f>IF(G634="GK",VLOOKUP(F634,'[1]2016GoalKeeper Stats'!$A$2:$S$109,8,FALSE),VLOOKUP(F634,'[1]2016Player Stats'!$A$2:$AB$830,8,FALSE))</f>
        <v>2</v>
      </c>
      <c r="P634">
        <f>IF(G634="GK",VLOOKUP(F634,'[1]2016GoalKeeper Stats'!$A$2:$S$109,9,FALSE),VLOOKUP(F634,'[1]2016Player Stats'!$A$2:$AB$830,9,FALSE))</f>
        <v>49</v>
      </c>
      <c r="Q634">
        <f>IF(G634="GK",VLOOKUP(F634,'[1]2016GoalKeeper Stats'!$A$2:$S$109,10,FALSE),VLOOKUP(F634,'[1]2016Player Stats'!$A$2:$AB$830,10,FALSE))</f>
        <v>9</v>
      </c>
      <c r="R634">
        <f>IF(G634="GK",VLOOKUP(F634,'[1]2016GoalKeeper Stats'!$A$2:$S$109,11,FALSE),VLOOKUP(F634,'[1]2016Player Stats'!$A$2:$AB$830,11,FALSE))</f>
        <v>0</v>
      </c>
      <c r="S634" t="str">
        <f>IF(G634="GK",VLOOKUP(F634,'[1]2016GoalKeeper Stats'!$A$2:$S$109,12,FALSE),VLOOKUP(F634,'[1]2016Player Stats'!$A$2:$AB$830,12,FALSE))</f>
        <v>0/0</v>
      </c>
      <c r="T634">
        <f>IF(G634="GK",VLOOKUP(F634,'[1]2016GoalKeeper Stats'!$A$2:$S$109,13,FALSE),VLOOKUP(F634,'[1]2016Player Stats'!$A$2:$AB$830,13,FALSE))</f>
        <v>0</v>
      </c>
      <c r="U634">
        <f>IF(G634="GK",VLOOKUP(F634,'[1]2016GoalKeeper Stats'!$A$2:$S$109,14,FALSE),VLOOKUP(F634,'[1]2016Player Stats'!$A$2:$AB$830,14,FALSE))</f>
        <v>2</v>
      </c>
      <c r="V634">
        <f>IF(G634="GK",VLOOKUP(F634,'[1]2016GoalKeeper Stats'!$A$2:$S$109,15,FALSE),VLOOKUP(F634,'[1]2016Player Stats'!$A$2:$AB$830,15,FALSE))</f>
        <v>0.11</v>
      </c>
      <c r="W634">
        <f>IF(G634="GK",VLOOKUP(F634,'[1]2016GoalKeeper Stats'!$A$2:$S$109,16,FALSE),VLOOKUP(F634,'[1]2016Player Stats'!$A$2:$AB$830,16,FALSE))</f>
        <v>4.0999999999999996</v>
      </c>
      <c r="X634">
        <f>IF(G634="GK",VLOOKUP(F634,'[1]2016GoalKeeper Stats'!$A$2:$S$109,17,FALSE),VLOOKUP(F634,'[1]2016Player Stats'!$A$2:$AB$830,17,FALSE))</f>
        <v>1</v>
      </c>
      <c r="Y634">
        <f>IF(G634="GK",VLOOKUP(F634,'[1]2016GoalKeeper Stats'!$A$2:$S$109,18,FALSE),VLOOKUP(F634,'[1]2016Player Stats'!$A$2:$AB$830,18,FALSE))</f>
        <v>1</v>
      </c>
      <c r="Z634">
        <f>IF(G634="GK",VLOOKUP(F634,'[1]2016GoalKeeper Stats'!$A$2:$S$109,19,FALSE),VLOOKUP(F634,'[1]2016Player Stats'!$A$2:$AB$830,19,FALSE))</f>
        <v>1</v>
      </c>
      <c r="AA634">
        <f>IF(G634="GK",VLOOKUP(F634,'[1]2016GoalKeeper Stats'!$A$2:$S$109,20,FALSE),VLOOKUP(F634,'[1]2016Player Stats'!$A$2:$AB$830,20,FALSE))</f>
        <v>0.11</v>
      </c>
      <c r="AB634">
        <f>IF(G634="GK",VLOOKUP(F634,'[1]2016GoalKeeper Stats'!$A$2:$S$109,21,FALSE),VLOOKUP(F634,'[1]2016Player Stats'!$A$2:$AB$830,21,FALSE))</f>
        <v>47</v>
      </c>
      <c r="AC634">
        <f>IF(G634="GK",VLOOKUP(F634,'[1]2016GoalKeeper Stats'!$A$2:$S$109,22,FALSE),VLOOKUP(F634,'[1]2016Player Stats'!$A$2:$AB$830,22,FALSE))</f>
        <v>29</v>
      </c>
      <c r="AD634">
        <f>IF(G634="GK",VLOOKUP(F634,'[1]2016GoalKeeper Stats'!$A$2:$S$109,23,FALSE),VLOOKUP(F634,'[1]2016Player Stats'!$A$2:$AB$830,23,FALSE))</f>
        <v>11</v>
      </c>
      <c r="AE634">
        <f>IF(G634="GK",VLOOKUP(F634,'[1]2016GoalKeeper Stats'!$A$2:$S$109,24,FALSE),VLOOKUP(F634,'[1]2016Player Stats'!$A$2:$AB$830,24,FALSE))</f>
        <v>5</v>
      </c>
      <c r="AF634">
        <f>IF(G634="GK",VLOOKUP(F634,'[1]2016GoalKeeper Stats'!$A$2:$S$109,25,FALSE),VLOOKUP(F634,'[1]2016Player Stats'!$A$2:$AB$830,25,FALSE))</f>
        <v>0</v>
      </c>
      <c r="AG634">
        <f>IF(G634="GK",VLOOKUP(F634,'[1]2016GoalKeeper Stats'!$A$2:$S$109,26,FALSE),VLOOKUP(F634,'[1]2016Player Stats'!$A$2:$AB$830,26,FALSE))</f>
        <v>18.37</v>
      </c>
      <c r="AH634" s="51">
        <v>2016</v>
      </c>
      <c r="AI634" s="51">
        <v>34</v>
      </c>
      <c r="AJ634" s="51">
        <v>475</v>
      </c>
      <c r="AK634" s="51">
        <v>447</v>
      </c>
      <c r="AL634" s="51">
        <v>41</v>
      </c>
      <c r="AM634" s="51">
        <v>54</v>
      </c>
      <c r="AN634" s="51">
        <v>-13</v>
      </c>
      <c r="AO634" s="52">
        <v>47</v>
      </c>
      <c r="AP634" s="52">
        <v>55.04</v>
      </c>
      <c r="AQ634" s="52">
        <v>-8.0399999999999991</v>
      </c>
      <c r="AR634" s="52">
        <v>-4.96</v>
      </c>
      <c r="AS634" s="51">
        <v>42</v>
      </c>
      <c r="AT634" s="52">
        <v>41.79</v>
      </c>
    </row>
    <row r="635" spans="1:46" hidden="1">
      <c r="A635" s="144">
        <v>2016</v>
      </c>
      <c r="B635" s="144" t="s">
        <v>210</v>
      </c>
      <c r="C635" s="144" t="s">
        <v>210</v>
      </c>
      <c r="D635" s="144" t="s">
        <v>1014</v>
      </c>
      <c r="E635" s="144" t="s">
        <v>986</v>
      </c>
      <c r="F635" s="144" t="str">
        <f t="shared" si="9"/>
        <v>Matias Perez</v>
      </c>
      <c r="G635" s="144" t="s">
        <v>875</v>
      </c>
      <c r="H635" s="145">
        <v>250000</v>
      </c>
      <c r="I635" s="145">
        <v>250000</v>
      </c>
      <c r="J635" s="144" t="e">
        <f>IF(G635="GK",VLOOKUP(F635,'[1]2016GoalKeeper Stats'!$A$2:$S$109,2,FALSE),VLOOKUP(F635,'[1]2016Player Stats'!$A$2:$AB$830,2,FALSE))</f>
        <v>#N/A</v>
      </c>
      <c r="K635" s="144" t="e">
        <f>IF(G635="GK",VLOOKUP(F635,'[1]2016GoalKeeper Stats'!$A$2:$S$109,4,FALSE),VLOOKUP(F635,'[1]2016Player Stats'!$A$2:$AB$830,4,FALSE))</f>
        <v>#N/A</v>
      </c>
      <c r="L635" s="144" t="e">
        <f>IF(G635="GK",VLOOKUP(F635,'[1]2016GoalKeeper Stats'!$A$2:$S$109,5,FALSE),VLOOKUP(F635,'[1]2016Player Stats'!$A$2:$AB$830,5,FALSE))</f>
        <v>#N/A</v>
      </c>
      <c r="M635" s="144" t="e">
        <f>IF(G635="GK",VLOOKUP(F635,'[1]2016GoalKeeper Stats'!$A$2:$S$109,6,FALSE),VLOOKUP(F635,'[1]2016Player Stats'!$A$2:$AB$830,6,FALSE))</f>
        <v>#N/A</v>
      </c>
      <c r="N635" s="144" t="e">
        <f>IF(G635="GK",VLOOKUP(F635,'[1]2016GoalKeeper Stats'!$A$2:$S$109,7,FALSE),VLOOKUP(F635,'[1]2016Player Stats'!$A$2:$AB$830,7,FALSE))</f>
        <v>#N/A</v>
      </c>
      <c r="O635" s="144" t="e">
        <f>IF(G635="GK",VLOOKUP(F635,'[1]2016GoalKeeper Stats'!$A$2:$S$109,8,FALSE),VLOOKUP(F635,'[1]2016Player Stats'!$A$2:$AB$830,8,FALSE))</f>
        <v>#N/A</v>
      </c>
      <c r="P635" s="144" t="e">
        <f>IF(G635="GK",VLOOKUP(F635,'[1]2016GoalKeeper Stats'!$A$2:$S$109,9,FALSE),VLOOKUP(F635,'[1]2016Player Stats'!$A$2:$AB$830,9,FALSE))</f>
        <v>#N/A</v>
      </c>
      <c r="Q635" s="144" t="e">
        <f>IF(G635="GK",VLOOKUP(F635,'[1]2016GoalKeeper Stats'!$A$2:$S$109,10,FALSE),VLOOKUP(F635,'[1]2016Player Stats'!$A$2:$AB$830,10,FALSE))</f>
        <v>#N/A</v>
      </c>
      <c r="R635" s="144" t="e">
        <f>IF(G635="GK",VLOOKUP(F635,'[1]2016GoalKeeper Stats'!$A$2:$S$109,11,FALSE),VLOOKUP(F635,'[1]2016Player Stats'!$A$2:$AB$830,11,FALSE))</f>
        <v>#N/A</v>
      </c>
      <c r="S635" s="144" t="e">
        <f>IF(G635="GK",VLOOKUP(F635,'[1]2016GoalKeeper Stats'!$A$2:$S$109,12,FALSE),VLOOKUP(F635,'[1]2016Player Stats'!$A$2:$AB$830,12,FALSE))</f>
        <v>#N/A</v>
      </c>
      <c r="T635" s="144" t="e">
        <f>IF(G635="GK",VLOOKUP(F635,'[1]2016GoalKeeper Stats'!$A$2:$S$109,13,FALSE),VLOOKUP(F635,'[1]2016Player Stats'!$A$2:$AB$830,13,FALSE))</f>
        <v>#N/A</v>
      </c>
      <c r="U635" s="144" t="e">
        <f>IF(G635="GK",VLOOKUP(F635,'[1]2016GoalKeeper Stats'!$A$2:$S$109,14,FALSE),VLOOKUP(F635,'[1]2016Player Stats'!$A$2:$AB$830,14,FALSE))</f>
        <v>#N/A</v>
      </c>
      <c r="V635" s="144" t="e">
        <f>IF(G635="GK",VLOOKUP(F635,'[1]2016GoalKeeper Stats'!$A$2:$S$109,15,FALSE),VLOOKUP(F635,'[1]2016Player Stats'!$A$2:$AB$830,15,FALSE))</f>
        <v>#N/A</v>
      </c>
      <c r="W635" s="144" t="e">
        <f>IF(G635="GK",VLOOKUP(F635,'[1]2016GoalKeeper Stats'!$A$2:$S$109,16,FALSE),VLOOKUP(F635,'[1]2016Player Stats'!$A$2:$AB$830,16,FALSE))</f>
        <v>#N/A</v>
      </c>
      <c r="X635" s="144" t="e">
        <f>IF(G635="GK",VLOOKUP(F635,'[1]2016GoalKeeper Stats'!$A$2:$S$109,17,FALSE),VLOOKUP(F635,'[1]2016Player Stats'!$A$2:$AB$830,17,FALSE))</f>
        <v>#N/A</v>
      </c>
      <c r="Y635" s="144" t="e">
        <f>IF(G635="GK",VLOOKUP(F635,'[1]2016GoalKeeper Stats'!$A$2:$S$109,18,FALSE),VLOOKUP(F635,'[1]2016Player Stats'!$A$2:$AB$830,18,FALSE))</f>
        <v>#N/A</v>
      </c>
      <c r="Z635" s="144" t="e">
        <f>IF(G635="GK",VLOOKUP(F635,'[1]2016GoalKeeper Stats'!$A$2:$S$109,19,FALSE),VLOOKUP(F635,'[1]2016Player Stats'!$A$2:$AB$830,19,FALSE))</f>
        <v>#N/A</v>
      </c>
      <c r="AA635" s="144" t="e">
        <f>IF(G635="GK",VLOOKUP(F635,'[1]2016GoalKeeper Stats'!$A$2:$S$109,20,FALSE),VLOOKUP(F635,'[1]2016Player Stats'!$A$2:$AB$830,20,FALSE))</f>
        <v>#N/A</v>
      </c>
      <c r="AB635" s="144" t="e">
        <f>IF(G635="GK",VLOOKUP(F635,'[1]2016GoalKeeper Stats'!$A$2:$S$109,21,FALSE),VLOOKUP(F635,'[1]2016Player Stats'!$A$2:$AB$830,21,FALSE))</f>
        <v>#N/A</v>
      </c>
      <c r="AC635" s="144" t="e">
        <f>IF(G635="GK",VLOOKUP(F635,'[1]2016GoalKeeper Stats'!$A$2:$S$109,22,FALSE),VLOOKUP(F635,'[1]2016Player Stats'!$A$2:$AB$830,22,FALSE))</f>
        <v>#N/A</v>
      </c>
      <c r="AD635" s="144" t="e">
        <f>IF(G635="GK",VLOOKUP(F635,'[1]2016GoalKeeper Stats'!$A$2:$S$109,23,FALSE),VLOOKUP(F635,'[1]2016Player Stats'!$A$2:$AB$830,23,FALSE))</f>
        <v>#N/A</v>
      </c>
      <c r="AE635" s="144" t="e">
        <f>IF(G635="GK",VLOOKUP(F635,'[1]2016GoalKeeper Stats'!$A$2:$S$109,24,FALSE),VLOOKUP(F635,'[1]2016Player Stats'!$A$2:$AB$830,24,FALSE))</f>
        <v>#N/A</v>
      </c>
      <c r="AF635" s="144" t="e">
        <f>IF(G635="GK",VLOOKUP(F635,'[1]2016GoalKeeper Stats'!$A$2:$S$109,25,FALSE),VLOOKUP(F635,'[1]2016Player Stats'!$A$2:$AB$830,25,FALSE))</f>
        <v>#N/A</v>
      </c>
      <c r="AG635" s="144" t="e">
        <f>IF(G635="GK",VLOOKUP(F635,'[1]2016GoalKeeper Stats'!$A$2:$S$109,26,FALSE),VLOOKUP(F635,'[1]2016Player Stats'!$A$2:$AB$830,26,FALSE))</f>
        <v>#N/A</v>
      </c>
      <c r="AH635" s="51">
        <v>2016</v>
      </c>
      <c r="AI635" s="51">
        <v>34</v>
      </c>
      <c r="AJ635" s="51">
        <v>426</v>
      </c>
      <c r="AK635" s="51">
        <v>475</v>
      </c>
      <c r="AL635" s="51">
        <v>53</v>
      </c>
      <c r="AM635" s="51">
        <v>59</v>
      </c>
      <c r="AN635" s="51">
        <v>-6</v>
      </c>
      <c r="AO635" s="52">
        <v>48.36</v>
      </c>
      <c r="AP635" s="52">
        <v>61.23</v>
      </c>
      <c r="AQ635" s="52">
        <v>-12.87</v>
      </c>
      <c r="AR635" s="52">
        <v>6.87</v>
      </c>
      <c r="AS635" s="51">
        <v>41</v>
      </c>
      <c r="AT635" s="52">
        <v>39.799999999999997</v>
      </c>
    </row>
    <row r="636" spans="1:46" hidden="1">
      <c r="A636">
        <v>2016</v>
      </c>
      <c r="B636" t="s">
        <v>861</v>
      </c>
      <c r="C636" t="s">
        <v>207</v>
      </c>
      <c r="D636" t="s">
        <v>1050</v>
      </c>
      <c r="E636" t="s">
        <v>1051</v>
      </c>
      <c r="F636" t="str">
        <f t="shared" si="9"/>
        <v>Drew Moor</v>
      </c>
      <c r="G636" t="s">
        <v>893</v>
      </c>
      <c r="H636" s="143">
        <v>250000</v>
      </c>
      <c r="I636" s="143">
        <v>235000</v>
      </c>
      <c r="J636" t="str">
        <f>IF(G636="GK",VLOOKUP(F636,'[1]2016GoalKeeper Stats'!$A$2:$S$109,2,FALSE),VLOOKUP(F636,'[1]2016Player Stats'!$A$2:$AB$830,2,FALSE))</f>
        <v>COL</v>
      </c>
      <c r="K636">
        <f>IF(G636="GK",VLOOKUP(F636,'[1]2016GoalKeeper Stats'!$A$2:$S$109,4,FALSE),VLOOKUP(F636,'[1]2016Player Stats'!$A$2:$AB$830,4,FALSE))</f>
        <v>32</v>
      </c>
      <c r="L636">
        <f>IF(G636="GK",VLOOKUP(F636,'[1]2016GoalKeeper Stats'!$A$2:$S$109,5,FALSE),VLOOKUP(F636,'[1]2016Player Stats'!$A$2:$AB$830,5,FALSE))</f>
        <v>32</v>
      </c>
      <c r="M636">
        <f>IF(G636="GK",VLOOKUP(F636,'[1]2016GoalKeeper Stats'!$A$2:$S$109,6,FALSE),VLOOKUP(F636,'[1]2016Player Stats'!$A$2:$AB$830,6,FALSE))</f>
        <v>2880</v>
      </c>
      <c r="N636">
        <f>IF(G636="GK",VLOOKUP(F636,'[1]2016GoalKeeper Stats'!$A$2:$S$109,7,FALSE),VLOOKUP(F636,'[1]2016Player Stats'!$A$2:$AB$830,7,FALSE))</f>
        <v>3</v>
      </c>
      <c r="O636">
        <f>IF(G636="GK",VLOOKUP(F636,'[1]2016GoalKeeper Stats'!$A$2:$S$109,8,FALSE),VLOOKUP(F636,'[1]2016Player Stats'!$A$2:$AB$830,8,FALSE))</f>
        <v>0</v>
      </c>
      <c r="P636">
        <f>IF(G636="GK",VLOOKUP(F636,'[1]2016GoalKeeper Stats'!$A$2:$S$109,9,FALSE),VLOOKUP(F636,'[1]2016Player Stats'!$A$2:$AB$830,9,FALSE))</f>
        <v>21</v>
      </c>
      <c r="Q636">
        <f>IF(G636="GK",VLOOKUP(F636,'[1]2016GoalKeeper Stats'!$A$2:$S$109,10,FALSE),VLOOKUP(F636,'[1]2016Player Stats'!$A$2:$AB$830,10,FALSE))</f>
        <v>6</v>
      </c>
      <c r="R636">
        <f>IF(G636="GK",VLOOKUP(F636,'[1]2016GoalKeeper Stats'!$A$2:$S$109,11,FALSE),VLOOKUP(F636,'[1]2016Player Stats'!$A$2:$AB$830,11,FALSE))</f>
        <v>2</v>
      </c>
      <c r="S636" t="str">
        <f>IF(G636="GK",VLOOKUP(F636,'[1]2016GoalKeeper Stats'!$A$2:$S$109,12,FALSE),VLOOKUP(F636,'[1]2016Player Stats'!$A$2:$AB$830,12,FALSE))</f>
        <v>0/0</v>
      </c>
      <c r="T636">
        <f>IF(G636="GK",VLOOKUP(F636,'[1]2016GoalKeeper Stats'!$A$2:$S$109,13,FALSE),VLOOKUP(F636,'[1]2016Player Stats'!$A$2:$AB$830,13,FALSE))</f>
        <v>2</v>
      </c>
      <c r="U636">
        <f>IF(G636="GK",VLOOKUP(F636,'[1]2016GoalKeeper Stats'!$A$2:$S$109,14,FALSE),VLOOKUP(F636,'[1]2016Player Stats'!$A$2:$AB$830,14,FALSE))</f>
        <v>1</v>
      </c>
      <c r="V636">
        <f>IF(G636="GK",VLOOKUP(F636,'[1]2016GoalKeeper Stats'!$A$2:$S$109,15,FALSE),VLOOKUP(F636,'[1]2016Player Stats'!$A$2:$AB$830,15,FALSE))</f>
        <v>0.09</v>
      </c>
      <c r="W636">
        <f>IF(G636="GK",VLOOKUP(F636,'[1]2016GoalKeeper Stats'!$A$2:$S$109,16,FALSE),VLOOKUP(F636,'[1]2016Player Stats'!$A$2:$AB$830,16,FALSE))</f>
        <v>14.3</v>
      </c>
      <c r="X636">
        <f>IF(G636="GK",VLOOKUP(F636,'[1]2016GoalKeeper Stats'!$A$2:$S$109,17,FALSE),VLOOKUP(F636,'[1]2016Player Stats'!$A$2:$AB$830,17,FALSE))</f>
        <v>0</v>
      </c>
      <c r="Y636">
        <f>IF(G636="GK",VLOOKUP(F636,'[1]2016GoalKeeper Stats'!$A$2:$S$109,18,FALSE),VLOOKUP(F636,'[1]2016Player Stats'!$A$2:$AB$830,18,FALSE))</f>
        <v>0</v>
      </c>
      <c r="Z636">
        <f>IF(G636="GK",VLOOKUP(F636,'[1]2016GoalKeeper Stats'!$A$2:$S$109,19,FALSE),VLOOKUP(F636,'[1]2016Player Stats'!$A$2:$AB$830,19,FALSE))</f>
        <v>0</v>
      </c>
      <c r="AA636">
        <f>IF(G636="GK",VLOOKUP(F636,'[1]2016GoalKeeper Stats'!$A$2:$S$109,20,FALSE),VLOOKUP(F636,'[1]2016Player Stats'!$A$2:$AB$830,20,FALSE))</f>
        <v>0</v>
      </c>
      <c r="AB636">
        <f>IF(G636="GK",VLOOKUP(F636,'[1]2016GoalKeeper Stats'!$A$2:$S$109,21,FALSE),VLOOKUP(F636,'[1]2016Player Stats'!$A$2:$AB$830,21,FALSE))</f>
        <v>15</v>
      </c>
      <c r="AC636">
        <f>IF(G636="GK",VLOOKUP(F636,'[1]2016GoalKeeper Stats'!$A$2:$S$109,22,FALSE),VLOOKUP(F636,'[1]2016Player Stats'!$A$2:$AB$830,22,FALSE))</f>
        <v>29</v>
      </c>
      <c r="AD636">
        <f>IF(G636="GK",VLOOKUP(F636,'[1]2016GoalKeeper Stats'!$A$2:$S$109,23,FALSE),VLOOKUP(F636,'[1]2016Player Stats'!$A$2:$AB$830,23,FALSE))</f>
        <v>0</v>
      </c>
      <c r="AE636">
        <f>IF(G636="GK",VLOOKUP(F636,'[1]2016GoalKeeper Stats'!$A$2:$S$109,24,FALSE),VLOOKUP(F636,'[1]2016Player Stats'!$A$2:$AB$830,24,FALSE))</f>
        <v>3</v>
      </c>
      <c r="AF636">
        <f>IF(G636="GK",VLOOKUP(F636,'[1]2016GoalKeeper Stats'!$A$2:$S$109,25,FALSE),VLOOKUP(F636,'[1]2016Player Stats'!$A$2:$AB$830,25,FALSE))</f>
        <v>0</v>
      </c>
      <c r="AG636">
        <f>IF(G636="GK",VLOOKUP(F636,'[1]2016GoalKeeper Stats'!$A$2:$S$109,26,FALSE),VLOOKUP(F636,'[1]2016Player Stats'!$A$2:$AB$830,26,FALSE))</f>
        <v>28.57</v>
      </c>
      <c r="AH636" s="51">
        <v>2016</v>
      </c>
      <c r="AI636" s="51">
        <v>34</v>
      </c>
      <c r="AJ636" s="51">
        <v>478</v>
      </c>
      <c r="AK636" s="51">
        <v>383</v>
      </c>
      <c r="AL636" s="51">
        <v>51</v>
      </c>
      <c r="AM636" s="51">
        <v>38</v>
      </c>
      <c r="AN636" s="51">
        <v>13</v>
      </c>
      <c r="AO636" s="52">
        <v>50.33</v>
      </c>
      <c r="AP636" s="52">
        <v>36.64</v>
      </c>
      <c r="AQ636" s="52">
        <v>13.69</v>
      </c>
      <c r="AR636" s="52">
        <v>-0.69</v>
      </c>
      <c r="AS636" s="51">
        <v>53</v>
      </c>
      <c r="AT636" s="52">
        <v>56.77</v>
      </c>
    </row>
    <row r="637" spans="1:46" hidden="1">
      <c r="A637">
        <v>2016</v>
      </c>
      <c r="B637" t="s">
        <v>199</v>
      </c>
      <c r="C637" t="s">
        <v>199</v>
      </c>
      <c r="D637" t="s">
        <v>1729</v>
      </c>
      <c r="E637" t="s">
        <v>1301</v>
      </c>
      <c r="F637" t="str">
        <f t="shared" si="9"/>
        <v>Boniek Garcia</v>
      </c>
      <c r="G637" t="s">
        <v>860</v>
      </c>
      <c r="H637" s="143">
        <v>247500</v>
      </c>
      <c r="I637" s="143">
        <v>225000</v>
      </c>
      <c r="J637" t="str">
        <f>IF(G637="GK",VLOOKUP(F637,'[1]2016GoalKeeper Stats'!$A$2:$S$109,2,FALSE),VLOOKUP(F637,'[1]2016Player Stats'!$A$2:$AB$830,2,FALSE))</f>
        <v>HOU</v>
      </c>
      <c r="K637">
        <f>IF(G637="GK",VLOOKUP(F637,'[1]2016GoalKeeper Stats'!$A$2:$S$109,4,FALSE),VLOOKUP(F637,'[1]2016Player Stats'!$A$2:$AB$830,4,FALSE))</f>
        <v>31</v>
      </c>
      <c r="L637">
        <f>IF(G637="GK",VLOOKUP(F637,'[1]2016GoalKeeper Stats'!$A$2:$S$109,5,FALSE),VLOOKUP(F637,'[1]2016Player Stats'!$A$2:$AB$830,5,FALSE))</f>
        <v>24</v>
      </c>
      <c r="M637">
        <f>IF(G637="GK",VLOOKUP(F637,'[1]2016GoalKeeper Stats'!$A$2:$S$109,6,FALSE),VLOOKUP(F637,'[1]2016Player Stats'!$A$2:$AB$830,6,FALSE))</f>
        <v>2249</v>
      </c>
      <c r="N637">
        <f>IF(G637="GK",VLOOKUP(F637,'[1]2016GoalKeeper Stats'!$A$2:$S$109,7,FALSE),VLOOKUP(F637,'[1]2016Player Stats'!$A$2:$AB$830,7,FALSE))</f>
        <v>0</v>
      </c>
      <c r="O637">
        <f>IF(G637="GK",VLOOKUP(F637,'[1]2016GoalKeeper Stats'!$A$2:$S$109,8,FALSE),VLOOKUP(F637,'[1]2016Player Stats'!$A$2:$AB$830,8,FALSE))</f>
        <v>9</v>
      </c>
      <c r="P637">
        <f>IF(G637="GK",VLOOKUP(F637,'[1]2016GoalKeeper Stats'!$A$2:$S$109,9,FALSE),VLOOKUP(F637,'[1]2016Player Stats'!$A$2:$AB$830,9,FALSE))</f>
        <v>25</v>
      </c>
      <c r="Q637">
        <f>IF(G637="GK",VLOOKUP(F637,'[1]2016GoalKeeper Stats'!$A$2:$S$109,10,FALSE),VLOOKUP(F637,'[1]2016Player Stats'!$A$2:$AB$830,10,FALSE))</f>
        <v>4</v>
      </c>
      <c r="R637">
        <f>IF(G637="GK",VLOOKUP(F637,'[1]2016GoalKeeper Stats'!$A$2:$S$109,11,FALSE),VLOOKUP(F637,'[1]2016Player Stats'!$A$2:$AB$830,11,FALSE))</f>
        <v>0</v>
      </c>
      <c r="S637" t="str">
        <f>IF(G637="GK",VLOOKUP(F637,'[1]2016GoalKeeper Stats'!$A$2:$S$109,12,FALSE),VLOOKUP(F637,'[1]2016Player Stats'!$A$2:$AB$830,12,FALSE))</f>
        <v>0/0</v>
      </c>
      <c r="T637">
        <f>IF(G637="GK",VLOOKUP(F637,'[1]2016GoalKeeper Stats'!$A$2:$S$109,13,FALSE),VLOOKUP(F637,'[1]2016Player Stats'!$A$2:$AB$830,13,FALSE))</f>
        <v>0</v>
      </c>
      <c r="U637">
        <f>IF(G637="GK",VLOOKUP(F637,'[1]2016GoalKeeper Stats'!$A$2:$S$109,14,FALSE),VLOOKUP(F637,'[1]2016Player Stats'!$A$2:$AB$830,14,FALSE))</f>
        <v>0</v>
      </c>
      <c r="V637">
        <f>IF(G637="GK",VLOOKUP(F637,'[1]2016GoalKeeper Stats'!$A$2:$S$109,15,FALSE),VLOOKUP(F637,'[1]2016Player Stats'!$A$2:$AB$830,15,FALSE))</f>
        <v>0</v>
      </c>
      <c r="W637">
        <f>IF(G637="GK",VLOOKUP(F637,'[1]2016GoalKeeper Stats'!$A$2:$S$109,16,FALSE),VLOOKUP(F637,'[1]2016Player Stats'!$A$2:$AB$830,16,FALSE))</f>
        <v>0</v>
      </c>
      <c r="X637">
        <f>IF(G637="GK",VLOOKUP(F637,'[1]2016GoalKeeper Stats'!$A$2:$S$109,17,FALSE),VLOOKUP(F637,'[1]2016Player Stats'!$A$2:$AB$830,17,FALSE))</f>
        <v>1</v>
      </c>
      <c r="Y637">
        <f>IF(G637="GK",VLOOKUP(F637,'[1]2016GoalKeeper Stats'!$A$2:$S$109,18,FALSE),VLOOKUP(F637,'[1]2016Player Stats'!$A$2:$AB$830,18,FALSE))</f>
        <v>2</v>
      </c>
      <c r="Z637">
        <f>IF(G637="GK",VLOOKUP(F637,'[1]2016GoalKeeper Stats'!$A$2:$S$109,19,FALSE),VLOOKUP(F637,'[1]2016Player Stats'!$A$2:$AB$830,19,FALSE))</f>
        <v>7</v>
      </c>
      <c r="AA637">
        <f>IF(G637="GK",VLOOKUP(F637,'[1]2016GoalKeeper Stats'!$A$2:$S$109,20,FALSE),VLOOKUP(F637,'[1]2016Player Stats'!$A$2:$AB$830,20,FALSE))</f>
        <v>0.36</v>
      </c>
      <c r="AB637">
        <f>IF(G637="GK",VLOOKUP(F637,'[1]2016GoalKeeper Stats'!$A$2:$S$109,21,FALSE),VLOOKUP(F637,'[1]2016Player Stats'!$A$2:$AB$830,21,FALSE))</f>
        <v>35</v>
      </c>
      <c r="AC637">
        <f>IF(G637="GK",VLOOKUP(F637,'[1]2016GoalKeeper Stats'!$A$2:$S$109,22,FALSE),VLOOKUP(F637,'[1]2016Player Stats'!$A$2:$AB$830,22,FALSE))</f>
        <v>58</v>
      </c>
      <c r="AD637">
        <f>IF(G637="GK",VLOOKUP(F637,'[1]2016GoalKeeper Stats'!$A$2:$S$109,23,FALSE),VLOOKUP(F637,'[1]2016Player Stats'!$A$2:$AB$830,23,FALSE))</f>
        <v>3</v>
      </c>
      <c r="AE637">
        <f>IF(G637="GK",VLOOKUP(F637,'[1]2016GoalKeeper Stats'!$A$2:$S$109,24,FALSE),VLOOKUP(F637,'[1]2016Player Stats'!$A$2:$AB$830,24,FALSE))</f>
        <v>4</v>
      </c>
      <c r="AF637">
        <f>IF(G637="GK",VLOOKUP(F637,'[1]2016GoalKeeper Stats'!$A$2:$S$109,25,FALSE),VLOOKUP(F637,'[1]2016Player Stats'!$A$2:$AB$830,25,FALSE))</f>
        <v>0</v>
      </c>
      <c r="AG637">
        <f>IF(G637="GK",VLOOKUP(F637,'[1]2016GoalKeeper Stats'!$A$2:$S$109,26,FALSE),VLOOKUP(F637,'[1]2016Player Stats'!$A$2:$AB$830,26,FALSE))</f>
        <v>16</v>
      </c>
      <c r="AH637" s="51">
        <v>2016</v>
      </c>
      <c r="AI637" s="51">
        <v>34</v>
      </c>
      <c r="AJ637" s="51">
        <v>424</v>
      </c>
      <c r="AK637" s="51">
        <v>444</v>
      </c>
      <c r="AL637" s="51">
        <v>38</v>
      </c>
      <c r="AM637" s="51">
        <v>45</v>
      </c>
      <c r="AN637" s="51">
        <v>-7</v>
      </c>
      <c r="AO637" s="52">
        <v>38.71</v>
      </c>
      <c r="AP637" s="52">
        <v>48.69</v>
      </c>
      <c r="AQ637" s="52">
        <v>-9.98</v>
      </c>
      <c r="AR637" s="52">
        <v>2.98</v>
      </c>
      <c r="AS637" s="51">
        <v>34</v>
      </c>
      <c r="AT637" s="52">
        <v>39.21</v>
      </c>
    </row>
    <row r="638" spans="1:46" hidden="1">
      <c r="A638">
        <v>2016</v>
      </c>
      <c r="B638" t="s">
        <v>861</v>
      </c>
      <c r="C638" t="s">
        <v>207</v>
      </c>
      <c r="D638" t="s">
        <v>867</v>
      </c>
      <c r="E638" t="s">
        <v>1166</v>
      </c>
      <c r="F638" t="str">
        <f t="shared" si="9"/>
        <v>Steven Beitashour</v>
      </c>
      <c r="G638" t="s">
        <v>893</v>
      </c>
      <c r="H638" s="143">
        <v>244000</v>
      </c>
      <c r="I638" s="143">
        <v>230000</v>
      </c>
      <c r="J638" t="str">
        <f>IF(G638="GK",VLOOKUP(F638,'[1]2016GoalKeeper Stats'!$A$2:$S$109,2,FALSE),VLOOKUP(F638,'[1]2016Player Stats'!$A$2:$AB$830,2,FALSE))</f>
        <v>TOR</v>
      </c>
      <c r="K638">
        <f>IF(G638="GK",VLOOKUP(F638,'[1]2016GoalKeeper Stats'!$A$2:$S$109,4,FALSE),VLOOKUP(F638,'[1]2016Player Stats'!$A$2:$AB$830,4,FALSE))</f>
        <v>29</v>
      </c>
      <c r="L638">
        <f>IF(G638="GK",VLOOKUP(F638,'[1]2016GoalKeeper Stats'!$A$2:$S$109,5,FALSE),VLOOKUP(F638,'[1]2016Player Stats'!$A$2:$AB$830,5,FALSE))</f>
        <v>29</v>
      </c>
      <c r="M638">
        <f>IF(G638="GK",VLOOKUP(F638,'[1]2016GoalKeeper Stats'!$A$2:$S$109,6,FALSE),VLOOKUP(F638,'[1]2016Player Stats'!$A$2:$AB$830,6,FALSE))</f>
        <v>2563</v>
      </c>
      <c r="N638">
        <f>IF(G638="GK",VLOOKUP(F638,'[1]2016GoalKeeper Stats'!$A$2:$S$109,7,FALSE),VLOOKUP(F638,'[1]2016Player Stats'!$A$2:$AB$830,7,FALSE))</f>
        <v>0</v>
      </c>
      <c r="O638">
        <f>IF(G638="GK",VLOOKUP(F638,'[1]2016GoalKeeper Stats'!$A$2:$S$109,8,FALSE),VLOOKUP(F638,'[1]2016Player Stats'!$A$2:$AB$830,8,FALSE))</f>
        <v>1</v>
      </c>
      <c r="P638">
        <f>IF(G638="GK",VLOOKUP(F638,'[1]2016GoalKeeper Stats'!$A$2:$S$109,9,FALSE),VLOOKUP(F638,'[1]2016Player Stats'!$A$2:$AB$830,9,FALSE))</f>
        <v>3</v>
      </c>
      <c r="Q638">
        <f>IF(G638="GK",VLOOKUP(F638,'[1]2016GoalKeeper Stats'!$A$2:$S$109,10,FALSE),VLOOKUP(F638,'[1]2016Player Stats'!$A$2:$AB$830,10,FALSE))</f>
        <v>0</v>
      </c>
      <c r="R638">
        <f>IF(G638="GK",VLOOKUP(F638,'[1]2016GoalKeeper Stats'!$A$2:$S$109,11,FALSE),VLOOKUP(F638,'[1]2016Player Stats'!$A$2:$AB$830,11,FALSE))</f>
        <v>0</v>
      </c>
      <c r="S638" t="str">
        <f>IF(G638="GK",VLOOKUP(F638,'[1]2016GoalKeeper Stats'!$A$2:$S$109,12,FALSE),VLOOKUP(F638,'[1]2016Player Stats'!$A$2:$AB$830,12,FALSE))</f>
        <v>0/0</v>
      </c>
      <c r="T638">
        <f>IF(G638="GK",VLOOKUP(F638,'[1]2016GoalKeeper Stats'!$A$2:$S$109,13,FALSE),VLOOKUP(F638,'[1]2016Player Stats'!$A$2:$AB$830,13,FALSE))</f>
        <v>0</v>
      </c>
      <c r="U638">
        <f>IF(G638="GK",VLOOKUP(F638,'[1]2016GoalKeeper Stats'!$A$2:$S$109,14,FALSE),VLOOKUP(F638,'[1]2016Player Stats'!$A$2:$AB$830,14,FALSE))</f>
        <v>0</v>
      </c>
      <c r="V638">
        <f>IF(G638="GK",VLOOKUP(F638,'[1]2016GoalKeeper Stats'!$A$2:$S$109,15,FALSE),VLOOKUP(F638,'[1]2016Player Stats'!$A$2:$AB$830,15,FALSE))</f>
        <v>0</v>
      </c>
      <c r="W638">
        <f>IF(G638="GK",VLOOKUP(F638,'[1]2016GoalKeeper Stats'!$A$2:$S$109,16,FALSE),VLOOKUP(F638,'[1]2016Player Stats'!$A$2:$AB$830,16,FALSE))</f>
        <v>0</v>
      </c>
      <c r="X638">
        <f>IF(G638="GK",VLOOKUP(F638,'[1]2016GoalKeeper Stats'!$A$2:$S$109,17,FALSE),VLOOKUP(F638,'[1]2016Player Stats'!$A$2:$AB$830,17,FALSE))</f>
        <v>0</v>
      </c>
      <c r="Y638">
        <f>IF(G638="GK",VLOOKUP(F638,'[1]2016GoalKeeper Stats'!$A$2:$S$109,18,FALSE),VLOOKUP(F638,'[1]2016Player Stats'!$A$2:$AB$830,18,FALSE))</f>
        <v>0</v>
      </c>
      <c r="Z638">
        <f>IF(G638="GK",VLOOKUP(F638,'[1]2016GoalKeeper Stats'!$A$2:$S$109,19,FALSE),VLOOKUP(F638,'[1]2016Player Stats'!$A$2:$AB$830,19,FALSE))</f>
        <v>1</v>
      </c>
      <c r="AA638">
        <f>IF(G638="GK",VLOOKUP(F638,'[1]2016GoalKeeper Stats'!$A$2:$S$109,20,FALSE),VLOOKUP(F638,'[1]2016Player Stats'!$A$2:$AB$830,20,FALSE))</f>
        <v>0.04</v>
      </c>
      <c r="AB638">
        <f>IF(G638="GK",VLOOKUP(F638,'[1]2016GoalKeeper Stats'!$A$2:$S$109,21,FALSE),VLOOKUP(F638,'[1]2016Player Stats'!$A$2:$AB$830,21,FALSE))</f>
        <v>34</v>
      </c>
      <c r="AC638">
        <f>IF(G638="GK",VLOOKUP(F638,'[1]2016GoalKeeper Stats'!$A$2:$S$109,22,FALSE),VLOOKUP(F638,'[1]2016Player Stats'!$A$2:$AB$830,22,FALSE))</f>
        <v>32</v>
      </c>
      <c r="AD638">
        <f>IF(G638="GK",VLOOKUP(F638,'[1]2016GoalKeeper Stats'!$A$2:$S$109,23,FALSE),VLOOKUP(F638,'[1]2016Player Stats'!$A$2:$AB$830,23,FALSE))</f>
        <v>1</v>
      </c>
      <c r="AE638">
        <f>IF(G638="GK",VLOOKUP(F638,'[1]2016GoalKeeper Stats'!$A$2:$S$109,24,FALSE),VLOOKUP(F638,'[1]2016Player Stats'!$A$2:$AB$830,24,FALSE))</f>
        <v>5</v>
      </c>
      <c r="AF638">
        <f>IF(G638="GK",VLOOKUP(F638,'[1]2016GoalKeeper Stats'!$A$2:$S$109,25,FALSE),VLOOKUP(F638,'[1]2016Player Stats'!$A$2:$AB$830,25,FALSE))</f>
        <v>0</v>
      </c>
      <c r="AG638">
        <f>IF(G638="GK",VLOOKUP(F638,'[1]2016GoalKeeper Stats'!$A$2:$S$109,26,FALSE),VLOOKUP(F638,'[1]2016Player Stats'!$A$2:$AB$830,26,FALSE))</f>
        <v>0</v>
      </c>
      <c r="AH638" s="51">
        <v>2016</v>
      </c>
      <c r="AI638" s="51">
        <v>34</v>
      </c>
      <c r="AJ638" s="51">
        <v>478</v>
      </c>
      <c r="AK638" s="51">
        <v>383</v>
      </c>
      <c r="AL638" s="51">
        <v>51</v>
      </c>
      <c r="AM638" s="51">
        <v>38</v>
      </c>
      <c r="AN638" s="51">
        <v>13</v>
      </c>
      <c r="AO638" s="52">
        <v>50.33</v>
      </c>
      <c r="AP638" s="52">
        <v>36.64</v>
      </c>
      <c r="AQ638" s="52">
        <v>13.69</v>
      </c>
      <c r="AR638" s="52">
        <v>-0.69</v>
      </c>
      <c r="AS638" s="51">
        <v>53</v>
      </c>
      <c r="AT638" s="52">
        <v>56.77</v>
      </c>
    </row>
    <row r="639" spans="1:46" hidden="1">
      <c r="A639">
        <v>2016</v>
      </c>
      <c r="B639" t="s">
        <v>896</v>
      </c>
      <c r="C639" t="s">
        <v>896</v>
      </c>
      <c r="D639" t="s">
        <v>1138</v>
      </c>
      <c r="E639" t="s">
        <v>1139</v>
      </c>
      <c r="F639" t="str">
        <f t="shared" si="9"/>
        <v>Anibal Godoy</v>
      </c>
      <c r="G639" t="s">
        <v>860</v>
      </c>
      <c r="H639" s="143">
        <v>242250</v>
      </c>
      <c r="I639" s="143">
        <v>216000</v>
      </c>
      <c r="J639" t="str">
        <f>IF(G639="GK",VLOOKUP(F639,'[1]2016GoalKeeper Stats'!$A$2:$S$109,2,FALSE),VLOOKUP(F639,'[1]2016Player Stats'!$A$2:$AB$830,2,FALSE))</f>
        <v>NSH</v>
      </c>
      <c r="K639">
        <f>IF(G639="GK",VLOOKUP(F639,'[1]2016GoalKeeper Stats'!$A$2:$S$109,4,FALSE),VLOOKUP(F639,'[1]2016Player Stats'!$A$2:$AB$830,4,FALSE))</f>
        <v>23</v>
      </c>
      <c r="L639">
        <f>IF(G639="GK",VLOOKUP(F639,'[1]2016GoalKeeper Stats'!$A$2:$S$109,5,FALSE),VLOOKUP(F639,'[1]2016Player Stats'!$A$2:$AB$830,5,FALSE))</f>
        <v>23</v>
      </c>
      <c r="M639">
        <f>IF(G639="GK",VLOOKUP(F639,'[1]2016GoalKeeper Stats'!$A$2:$S$109,6,FALSE),VLOOKUP(F639,'[1]2016Player Stats'!$A$2:$AB$830,6,FALSE))</f>
        <v>1941</v>
      </c>
      <c r="N639">
        <f>IF(G639="GK",VLOOKUP(F639,'[1]2016GoalKeeper Stats'!$A$2:$S$109,7,FALSE),VLOOKUP(F639,'[1]2016Player Stats'!$A$2:$AB$830,7,FALSE))</f>
        <v>1</v>
      </c>
      <c r="O639">
        <f>IF(G639="GK",VLOOKUP(F639,'[1]2016GoalKeeper Stats'!$A$2:$S$109,8,FALSE),VLOOKUP(F639,'[1]2016Player Stats'!$A$2:$AB$830,8,FALSE))</f>
        <v>2</v>
      </c>
      <c r="P639">
        <f>IF(G639="GK",VLOOKUP(F639,'[1]2016GoalKeeper Stats'!$A$2:$S$109,9,FALSE),VLOOKUP(F639,'[1]2016Player Stats'!$A$2:$AB$830,9,FALSE))</f>
        <v>28</v>
      </c>
      <c r="Q639">
        <f>IF(G639="GK",VLOOKUP(F639,'[1]2016GoalKeeper Stats'!$A$2:$S$109,10,FALSE),VLOOKUP(F639,'[1]2016Player Stats'!$A$2:$AB$830,10,FALSE))</f>
        <v>9</v>
      </c>
      <c r="R639">
        <f>IF(G639="GK",VLOOKUP(F639,'[1]2016GoalKeeper Stats'!$A$2:$S$109,11,FALSE),VLOOKUP(F639,'[1]2016Player Stats'!$A$2:$AB$830,11,FALSE))</f>
        <v>1</v>
      </c>
      <c r="S639" t="str">
        <f>IF(G639="GK",VLOOKUP(F639,'[1]2016GoalKeeper Stats'!$A$2:$S$109,12,FALSE),VLOOKUP(F639,'[1]2016Player Stats'!$A$2:$AB$830,12,FALSE))</f>
        <v>0/0</v>
      </c>
      <c r="T639">
        <f>IF(G639="GK",VLOOKUP(F639,'[1]2016GoalKeeper Stats'!$A$2:$S$109,13,FALSE),VLOOKUP(F639,'[1]2016Player Stats'!$A$2:$AB$830,13,FALSE))</f>
        <v>1</v>
      </c>
      <c r="U639">
        <f>IF(G639="GK",VLOOKUP(F639,'[1]2016GoalKeeper Stats'!$A$2:$S$109,14,FALSE),VLOOKUP(F639,'[1]2016Player Stats'!$A$2:$AB$830,14,FALSE))</f>
        <v>0</v>
      </c>
      <c r="V639">
        <f>IF(G639="GK",VLOOKUP(F639,'[1]2016GoalKeeper Stats'!$A$2:$S$109,15,FALSE),VLOOKUP(F639,'[1]2016Player Stats'!$A$2:$AB$830,15,FALSE))</f>
        <v>0.05</v>
      </c>
      <c r="W639">
        <f>IF(G639="GK",VLOOKUP(F639,'[1]2016GoalKeeper Stats'!$A$2:$S$109,16,FALSE),VLOOKUP(F639,'[1]2016Player Stats'!$A$2:$AB$830,16,FALSE))</f>
        <v>3.6</v>
      </c>
      <c r="X639">
        <f>IF(G639="GK",VLOOKUP(F639,'[1]2016GoalKeeper Stats'!$A$2:$S$109,17,FALSE),VLOOKUP(F639,'[1]2016Player Stats'!$A$2:$AB$830,17,FALSE))</f>
        <v>0</v>
      </c>
      <c r="Y639">
        <f>IF(G639="GK",VLOOKUP(F639,'[1]2016GoalKeeper Stats'!$A$2:$S$109,18,FALSE),VLOOKUP(F639,'[1]2016Player Stats'!$A$2:$AB$830,18,FALSE))</f>
        <v>1</v>
      </c>
      <c r="Z639">
        <f>IF(G639="GK",VLOOKUP(F639,'[1]2016GoalKeeper Stats'!$A$2:$S$109,19,FALSE),VLOOKUP(F639,'[1]2016Player Stats'!$A$2:$AB$830,19,FALSE))</f>
        <v>1</v>
      </c>
      <c r="AA639">
        <f>IF(G639="GK",VLOOKUP(F639,'[1]2016GoalKeeper Stats'!$A$2:$S$109,20,FALSE),VLOOKUP(F639,'[1]2016Player Stats'!$A$2:$AB$830,20,FALSE))</f>
        <v>0.09</v>
      </c>
      <c r="AB639">
        <f>IF(G639="GK",VLOOKUP(F639,'[1]2016GoalKeeper Stats'!$A$2:$S$109,21,FALSE),VLOOKUP(F639,'[1]2016Player Stats'!$A$2:$AB$830,21,FALSE))</f>
        <v>45</v>
      </c>
      <c r="AC639">
        <f>IF(G639="GK",VLOOKUP(F639,'[1]2016GoalKeeper Stats'!$A$2:$S$109,22,FALSE),VLOOKUP(F639,'[1]2016Player Stats'!$A$2:$AB$830,22,FALSE))</f>
        <v>57</v>
      </c>
      <c r="AD639">
        <f>IF(G639="GK",VLOOKUP(F639,'[1]2016GoalKeeper Stats'!$A$2:$S$109,23,FALSE),VLOOKUP(F639,'[1]2016Player Stats'!$A$2:$AB$830,23,FALSE))</f>
        <v>0</v>
      </c>
      <c r="AE639">
        <f>IF(G639="GK",VLOOKUP(F639,'[1]2016GoalKeeper Stats'!$A$2:$S$109,24,FALSE),VLOOKUP(F639,'[1]2016Player Stats'!$A$2:$AB$830,24,FALSE))</f>
        <v>7</v>
      </c>
      <c r="AF639">
        <f>IF(G639="GK",VLOOKUP(F639,'[1]2016GoalKeeper Stats'!$A$2:$S$109,25,FALSE),VLOOKUP(F639,'[1]2016Player Stats'!$A$2:$AB$830,25,FALSE))</f>
        <v>2</v>
      </c>
      <c r="AG639">
        <f>IF(G639="GK",VLOOKUP(F639,'[1]2016GoalKeeper Stats'!$A$2:$S$109,26,FALSE),VLOOKUP(F639,'[1]2016Player Stats'!$A$2:$AB$830,26,FALSE))</f>
        <v>32.14</v>
      </c>
      <c r="AH639" s="51">
        <v>2016</v>
      </c>
      <c r="AI639" s="51">
        <v>34</v>
      </c>
      <c r="AJ639" s="51">
        <v>409</v>
      </c>
      <c r="AK639" s="51">
        <v>411</v>
      </c>
      <c r="AL639" s="51">
        <v>32</v>
      </c>
      <c r="AM639" s="51">
        <v>38</v>
      </c>
      <c r="AN639" s="51">
        <v>-6</v>
      </c>
      <c r="AO639" s="52">
        <v>41.48</v>
      </c>
      <c r="AP639" s="52">
        <v>41.27</v>
      </c>
      <c r="AQ639" s="52">
        <v>0.21</v>
      </c>
      <c r="AR639" s="52">
        <v>-6.21</v>
      </c>
      <c r="AS639" s="51">
        <v>38</v>
      </c>
      <c r="AT639" s="52">
        <v>45.9</v>
      </c>
    </row>
    <row r="640" spans="1:46" hidden="1">
      <c r="A640">
        <v>2016</v>
      </c>
      <c r="B640" t="s">
        <v>882</v>
      </c>
      <c r="C640" t="s">
        <v>882</v>
      </c>
      <c r="D640" t="s">
        <v>1116</v>
      </c>
      <c r="E640" t="s">
        <v>1117</v>
      </c>
      <c r="F640" t="str">
        <f t="shared" ref="F640:F703" si="10">D640&amp;" "&amp;E640</f>
        <v>Kelyn Rowe</v>
      </c>
      <c r="G640" t="s">
        <v>860</v>
      </c>
      <c r="H640" s="143">
        <v>241000</v>
      </c>
      <c r="I640" s="143">
        <v>160000</v>
      </c>
      <c r="J640" t="str">
        <f>IF(G640="GK",VLOOKUP(F640,'[1]2016GoalKeeper Stats'!$A$2:$S$109,2,FALSE),VLOOKUP(F640,'[1]2016Player Stats'!$A$2:$AB$830,2,FALSE))</f>
        <v>NE</v>
      </c>
      <c r="K640">
        <f>IF(G640="GK",VLOOKUP(F640,'[1]2016GoalKeeper Stats'!$A$2:$S$109,4,FALSE),VLOOKUP(F640,'[1]2016Player Stats'!$A$2:$AB$830,4,FALSE))</f>
        <v>33</v>
      </c>
      <c r="L640">
        <f>IF(G640="GK",VLOOKUP(F640,'[1]2016GoalKeeper Stats'!$A$2:$S$109,5,FALSE),VLOOKUP(F640,'[1]2016Player Stats'!$A$2:$AB$830,5,FALSE))</f>
        <v>32</v>
      </c>
      <c r="M640">
        <f>IF(G640="GK",VLOOKUP(F640,'[1]2016GoalKeeper Stats'!$A$2:$S$109,6,FALSE),VLOOKUP(F640,'[1]2016Player Stats'!$A$2:$AB$830,6,FALSE))</f>
        <v>2787</v>
      </c>
      <c r="N640">
        <f>IF(G640="GK",VLOOKUP(F640,'[1]2016GoalKeeper Stats'!$A$2:$S$109,7,FALSE),VLOOKUP(F640,'[1]2016Player Stats'!$A$2:$AB$830,7,FALSE))</f>
        <v>5</v>
      </c>
      <c r="O640">
        <f>IF(G640="GK",VLOOKUP(F640,'[1]2016GoalKeeper Stats'!$A$2:$S$109,8,FALSE),VLOOKUP(F640,'[1]2016Player Stats'!$A$2:$AB$830,8,FALSE))</f>
        <v>7</v>
      </c>
      <c r="P640">
        <f>IF(G640="GK",VLOOKUP(F640,'[1]2016GoalKeeper Stats'!$A$2:$S$109,9,FALSE),VLOOKUP(F640,'[1]2016Player Stats'!$A$2:$AB$830,9,FALSE))</f>
        <v>64</v>
      </c>
      <c r="Q640">
        <f>IF(G640="GK",VLOOKUP(F640,'[1]2016GoalKeeper Stats'!$A$2:$S$109,10,FALSE),VLOOKUP(F640,'[1]2016Player Stats'!$A$2:$AB$830,10,FALSE))</f>
        <v>25</v>
      </c>
      <c r="R640">
        <f>IF(G640="GK",VLOOKUP(F640,'[1]2016GoalKeeper Stats'!$A$2:$S$109,11,FALSE),VLOOKUP(F640,'[1]2016Player Stats'!$A$2:$AB$830,11,FALSE))</f>
        <v>2</v>
      </c>
      <c r="S640" t="str">
        <f>IF(G640="GK",VLOOKUP(F640,'[1]2016GoalKeeper Stats'!$A$2:$S$109,12,FALSE),VLOOKUP(F640,'[1]2016Player Stats'!$A$2:$AB$830,12,FALSE))</f>
        <v>0/0</v>
      </c>
      <c r="T640">
        <f>IF(G640="GK",VLOOKUP(F640,'[1]2016GoalKeeper Stats'!$A$2:$S$109,13,FALSE),VLOOKUP(F640,'[1]2016Player Stats'!$A$2:$AB$830,13,FALSE))</f>
        <v>1</v>
      </c>
      <c r="U640">
        <f>IF(G640="GK",VLOOKUP(F640,'[1]2016GoalKeeper Stats'!$A$2:$S$109,14,FALSE),VLOOKUP(F640,'[1]2016Player Stats'!$A$2:$AB$830,14,FALSE))</f>
        <v>4</v>
      </c>
      <c r="V640">
        <f>IF(G640="GK",VLOOKUP(F640,'[1]2016GoalKeeper Stats'!$A$2:$S$109,15,FALSE),VLOOKUP(F640,'[1]2016Player Stats'!$A$2:$AB$830,15,FALSE))</f>
        <v>0.16</v>
      </c>
      <c r="W640">
        <f>IF(G640="GK",VLOOKUP(F640,'[1]2016GoalKeeper Stats'!$A$2:$S$109,16,FALSE),VLOOKUP(F640,'[1]2016Player Stats'!$A$2:$AB$830,16,FALSE))</f>
        <v>7.8</v>
      </c>
      <c r="X640">
        <f>IF(G640="GK",VLOOKUP(F640,'[1]2016GoalKeeper Stats'!$A$2:$S$109,17,FALSE),VLOOKUP(F640,'[1]2016Player Stats'!$A$2:$AB$830,17,FALSE))</f>
        <v>1</v>
      </c>
      <c r="Y640">
        <f>IF(G640="GK",VLOOKUP(F640,'[1]2016GoalKeeper Stats'!$A$2:$S$109,18,FALSE),VLOOKUP(F640,'[1]2016Player Stats'!$A$2:$AB$830,18,FALSE))</f>
        <v>3</v>
      </c>
      <c r="Z640">
        <f>IF(G640="GK",VLOOKUP(F640,'[1]2016GoalKeeper Stats'!$A$2:$S$109,19,FALSE),VLOOKUP(F640,'[1]2016Player Stats'!$A$2:$AB$830,19,FALSE))</f>
        <v>4</v>
      </c>
      <c r="AA640">
        <f>IF(G640="GK",VLOOKUP(F640,'[1]2016GoalKeeper Stats'!$A$2:$S$109,20,FALSE),VLOOKUP(F640,'[1]2016Player Stats'!$A$2:$AB$830,20,FALSE))</f>
        <v>0.23</v>
      </c>
      <c r="AB640">
        <f>IF(G640="GK",VLOOKUP(F640,'[1]2016GoalKeeper Stats'!$A$2:$S$109,21,FALSE),VLOOKUP(F640,'[1]2016Player Stats'!$A$2:$AB$830,21,FALSE))</f>
        <v>43</v>
      </c>
      <c r="AC640">
        <f>IF(G640="GK",VLOOKUP(F640,'[1]2016GoalKeeper Stats'!$A$2:$S$109,22,FALSE),VLOOKUP(F640,'[1]2016Player Stats'!$A$2:$AB$830,22,FALSE))</f>
        <v>52</v>
      </c>
      <c r="AD640">
        <f>IF(G640="GK",VLOOKUP(F640,'[1]2016GoalKeeper Stats'!$A$2:$S$109,23,FALSE),VLOOKUP(F640,'[1]2016Player Stats'!$A$2:$AB$830,23,FALSE))</f>
        <v>6</v>
      </c>
      <c r="AE640">
        <f>IF(G640="GK",VLOOKUP(F640,'[1]2016GoalKeeper Stats'!$A$2:$S$109,24,FALSE),VLOOKUP(F640,'[1]2016Player Stats'!$A$2:$AB$830,24,FALSE))</f>
        <v>2</v>
      </c>
      <c r="AF640">
        <f>IF(G640="GK",VLOOKUP(F640,'[1]2016GoalKeeper Stats'!$A$2:$S$109,25,FALSE),VLOOKUP(F640,'[1]2016Player Stats'!$A$2:$AB$830,25,FALSE))</f>
        <v>0</v>
      </c>
      <c r="AG640">
        <f>IF(G640="GK",VLOOKUP(F640,'[1]2016GoalKeeper Stats'!$A$2:$S$109,26,FALSE),VLOOKUP(F640,'[1]2016Player Stats'!$A$2:$AB$830,26,FALSE))</f>
        <v>39.06</v>
      </c>
      <c r="AH640" s="51">
        <v>2016</v>
      </c>
      <c r="AI640" s="51">
        <v>34</v>
      </c>
      <c r="AJ640" s="51">
        <v>475</v>
      </c>
      <c r="AK640" s="51">
        <v>447</v>
      </c>
      <c r="AL640" s="51">
        <v>41</v>
      </c>
      <c r="AM640" s="51">
        <v>54</v>
      </c>
      <c r="AN640" s="51">
        <v>-13</v>
      </c>
      <c r="AO640" s="52">
        <v>47</v>
      </c>
      <c r="AP640" s="52">
        <v>55.04</v>
      </c>
      <c r="AQ640" s="52">
        <v>-8.0399999999999991</v>
      </c>
      <c r="AR640" s="52">
        <v>-4.96</v>
      </c>
      <c r="AS640" s="51">
        <v>42</v>
      </c>
      <c r="AT640" s="52">
        <v>41.79</v>
      </c>
    </row>
    <row r="641" spans="1:46" hidden="1">
      <c r="A641">
        <v>2016</v>
      </c>
      <c r="B641" t="s">
        <v>205</v>
      </c>
      <c r="C641" t="s">
        <v>971</v>
      </c>
      <c r="D641" t="s">
        <v>1406</v>
      </c>
      <c r="E641" t="s">
        <v>1407</v>
      </c>
      <c r="F641" t="str">
        <f t="shared" si="10"/>
        <v>Kellyn Acosta</v>
      </c>
      <c r="G641" t="s">
        <v>860</v>
      </c>
      <c r="H641" s="143">
        <v>240000</v>
      </c>
      <c r="I641" s="143">
        <v>220000</v>
      </c>
      <c r="J641" t="str">
        <f>IF(G641="GK",VLOOKUP(F641,'[1]2016GoalKeeper Stats'!$A$2:$S$109,2,FALSE),VLOOKUP(F641,'[1]2016Player Stats'!$A$2:$AB$830,2,FALSE))</f>
        <v>COL</v>
      </c>
      <c r="K641">
        <f>IF(G641="GK",VLOOKUP(F641,'[1]2016GoalKeeper Stats'!$A$2:$S$109,4,FALSE),VLOOKUP(F641,'[1]2016Player Stats'!$A$2:$AB$830,4,FALSE))</f>
        <v>32</v>
      </c>
      <c r="L641">
        <f>IF(G641="GK",VLOOKUP(F641,'[1]2016GoalKeeper Stats'!$A$2:$S$109,5,FALSE),VLOOKUP(F641,'[1]2016Player Stats'!$A$2:$AB$830,5,FALSE))</f>
        <v>24</v>
      </c>
      <c r="M641">
        <f>IF(G641="GK",VLOOKUP(F641,'[1]2016GoalKeeper Stats'!$A$2:$S$109,6,FALSE),VLOOKUP(F641,'[1]2016Player Stats'!$A$2:$AB$830,6,FALSE))</f>
        <v>2328</v>
      </c>
      <c r="N641">
        <f>IF(G641="GK",VLOOKUP(F641,'[1]2016GoalKeeper Stats'!$A$2:$S$109,7,FALSE),VLOOKUP(F641,'[1]2016Player Stats'!$A$2:$AB$830,7,FALSE))</f>
        <v>2</v>
      </c>
      <c r="O641">
        <f>IF(G641="GK",VLOOKUP(F641,'[1]2016GoalKeeper Stats'!$A$2:$S$109,8,FALSE),VLOOKUP(F641,'[1]2016Player Stats'!$A$2:$AB$830,8,FALSE))</f>
        <v>5</v>
      </c>
      <c r="P641">
        <f>IF(G641="GK",VLOOKUP(F641,'[1]2016GoalKeeper Stats'!$A$2:$S$109,9,FALSE),VLOOKUP(F641,'[1]2016Player Stats'!$A$2:$AB$830,9,FALSE))</f>
        <v>35</v>
      </c>
      <c r="Q641">
        <f>IF(G641="GK",VLOOKUP(F641,'[1]2016GoalKeeper Stats'!$A$2:$S$109,10,FALSE),VLOOKUP(F641,'[1]2016Player Stats'!$A$2:$AB$830,10,FALSE))</f>
        <v>9</v>
      </c>
      <c r="R641">
        <f>IF(G641="GK",VLOOKUP(F641,'[1]2016GoalKeeper Stats'!$A$2:$S$109,11,FALSE),VLOOKUP(F641,'[1]2016Player Stats'!$A$2:$AB$830,11,FALSE))</f>
        <v>2</v>
      </c>
      <c r="S641" t="str">
        <f>IF(G641="GK",VLOOKUP(F641,'[1]2016GoalKeeper Stats'!$A$2:$S$109,12,FALSE),VLOOKUP(F641,'[1]2016Player Stats'!$A$2:$AB$830,12,FALSE))</f>
        <v>0/0</v>
      </c>
      <c r="T641">
        <f>IF(G641="GK",VLOOKUP(F641,'[1]2016GoalKeeper Stats'!$A$2:$S$109,13,FALSE),VLOOKUP(F641,'[1]2016Player Stats'!$A$2:$AB$830,13,FALSE))</f>
        <v>2</v>
      </c>
      <c r="U641">
        <f>IF(G641="GK",VLOOKUP(F641,'[1]2016GoalKeeper Stats'!$A$2:$S$109,14,FALSE),VLOOKUP(F641,'[1]2016Player Stats'!$A$2:$AB$830,14,FALSE))</f>
        <v>0</v>
      </c>
      <c r="V641">
        <f>IF(G641="GK",VLOOKUP(F641,'[1]2016GoalKeeper Stats'!$A$2:$S$109,15,FALSE),VLOOKUP(F641,'[1]2016Player Stats'!$A$2:$AB$830,15,FALSE))</f>
        <v>0.08</v>
      </c>
      <c r="W641">
        <f>IF(G641="GK",VLOOKUP(F641,'[1]2016GoalKeeper Stats'!$A$2:$S$109,16,FALSE),VLOOKUP(F641,'[1]2016Player Stats'!$A$2:$AB$830,16,FALSE))</f>
        <v>5.7</v>
      </c>
      <c r="X641">
        <f>IF(G641="GK",VLOOKUP(F641,'[1]2016GoalKeeper Stats'!$A$2:$S$109,17,FALSE),VLOOKUP(F641,'[1]2016Player Stats'!$A$2:$AB$830,17,FALSE))</f>
        <v>1</v>
      </c>
      <c r="Y641">
        <f>IF(G641="GK",VLOOKUP(F641,'[1]2016GoalKeeper Stats'!$A$2:$S$109,18,FALSE),VLOOKUP(F641,'[1]2016Player Stats'!$A$2:$AB$830,18,FALSE))</f>
        <v>3</v>
      </c>
      <c r="Z641">
        <f>IF(G641="GK",VLOOKUP(F641,'[1]2016GoalKeeper Stats'!$A$2:$S$109,19,FALSE),VLOOKUP(F641,'[1]2016Player Stats'!$A$2:$AB$830,19,FALSE))</f>
        <v>2</v>
      </c>
      <c r="AA641">
        <f>IF(G641="GK",VLOOKUP(F641,'[1]2016GoalKeeper Stats'!$A$2:$S$109,20,FALSE),VLOOKUP(F641,'[1]2016Player Stats'!$A$2:$AB$830,20,FALSE))</f>
        <v>0.19</v>
      </c>
      <c r="AB641">
        <f>IF(G641="GK",VLOOKUP(F641,'[1]2016GoalKeeper Stats'!$A$2:$S$109,21,FALSE),VLOOKUP(F641,'[1]2016Player Stats'!$A$2:$AB$830,21,FALSE))</f>
        <v>38</v>
      </c>
      <c r="AC641">
        <f>IF(G641="GK",VLOOKUP(F641,'[1]2016GoalKeeper Stats'!$A$2:$S$109,22,FALSE),VLOOKUP(F641,'[1]2016Player Stats'!$A$2:$AB$830,22,FALSE))</f>
        <v>29</v>
      </c>
      <c r="AD641">
        <f>IF(G641="GK",VLOOKUP(F641,'[1]2016GoalKeeper Stats'!$A$2:$S$109,23,FALSE),VLOOKUP(F641,'[1]2016Player Stats'!$A$2:$AB$830,23,FALSE))</f>
        <v>1</v>
      </c>
      <c r="AE641">
        <f>IF(G641="GK",VLOOKUP(F641,'[1]2016GoalKeeper Stats'!$A$2:$S$109,24,FALSE),VLOOKUP(F641,'[1]2016Player Stats'!$A$2:$AB$830,24,FALSE))</f>
        <v>4</v>
      </c>
      <c r="AF641">
        <f>IF(G641="GK",VLOOKUP(F641,'[1]2016GoalKeeper Stats'!$A$2:$S$109,25,FALSE),VLOOKUP(F641,'[1]2016Player Stats'!$A$2:$AB$830,25,FALSE))</f>
        <v>0</v>
      </c>
      <c r="AG641">
        <f>IF(G641="GK",VLOOKUP(F641,'[1]2016GoalKeeper Stats'!$A$2:$S$109,26,FALSE),VLOOKUP(F641,'[1]2016Player Stats'!$A$2:$AB$830,26,FALSE))</f>
        <v>25.71</v>
      </c>
      <c r="AH641" s="51">
        <v>2016</v>
      </c>
      <c r="AI641" s="51">
        <v>34</v>
      </c>
      <c r="AJ641" s="51">
        <v>451</v>
      </c>
      <c r="AK641" s="51">
        <v>331</v>
      </c>
      <c r="AL641" s="51">
        <v>49</v>
      </c>
      <c r="AM641" s="51">
        <v>38</v>
      </c>
      <c r="AN641" s="51">
        <v>11</v>
      </c>
      <c r="AO641" s="52">
        <v>44.79</v>
      </c>
      <c r="AP641" s="52">
        <v>34.369999999999997</v>
      </c>
      <c r="AQ641" s="52">
        <v>10.42</v>
      </c>
      <c r="AR641" s="52">
        <v>0.57999999999999996</v>
      </c>
      <c r="AS641" s="51">
        <v>60</v>
      </c>
      <c r="AT641" s="52">
        <v>54.64</v>
      </c>
    </row>
    <row r="642" spans="1:46" hidden="1">
      <c r="A642">
        <v>2016</v>
      </c>
      <c r="B642" t="s">
        <v>962</v>
      </c>
      <c r="C642" t="s">
        <v>962</v>
      </c>
      <c r="D642" t="s">
        <v>1091</v>
      </c>
      <c r="E642" t="s">
        <v>1092</v>
      </c>
      <c r="F642" t="str">
        <f t="shared" si="10"/>
        <v>Lloyd Sam</v>
      </c>
      <c r="G642" t="s">
        <v>903</v>
      </c>
      <c r="H642" s="143">
        <v>240000</v>
      </c>
      <c r="I642" s="143">
        <v>230000</v>
      </c>
      <c r="J642" t="str">
        <f>IF(G642="GK",VLOOKUP(F642,'[1]2016GoalKeeper Stats'!$A$2:$S$109,2,FALSE),VLOOKUP(F642,'[1]2016Player Stats'!$A$2:$AB$830,2,FALSE))</f>
        <v>DC</v>
      </c>
      <c r="K642">
        <f>IF(G642="GK",VLOOKUP(F642,'[1]2016GoalKeeper Stats'!$A$2:$S$109,4,FALSE),VLOOKUP(F642,'[1]2016Player Stats'!$A$2:$AB$830,4,FALSE))</f>
        <v>29</v>
      </c>
      <c r="L642">
        <f>IF(G642="GK",VLOOKUP(F642,'[1]2016GoalKeeper Stats'!$A$2:$S$109,5,FALSE),VLOOKUP(F642,'[1]2016Player Stats'!$A$2:$AB$830,5,FALSE))</f>
        <v>26</v>
      </c>
      <c r="M642">
        <f>IF(G642="GK",VLOOKUP(F642,'[1]2016GoalKeeper Stats'!$A$2:$S$109,6,FALSE),VLOOKUP(F642,'[1]2016Player Stats'!$A$2:$AB$830,6,FALSE))</f>
        <v>2025</v>
      </c>
      <c r="N642">
        <f>IF(G642="GK",VLOOKUP(F642,'[1]2016GoalKeeper Stats'!$A$2:$S$109,7,FALSE),VLOOKUP(F642,'[1]2016Player Stats'!$A$2:$AB$830,7,FALSE))</f>
        <v>4</v>
      </c>
      <c r="O642">
        <f>IF(G642="GK",VLOOKUP(F642,'[1]2016GoalKeeper Stats'!$A$2:$S$109,8,FALSE),VLOOKUP(F642,'[1]2016Player Stats'!$A$2:$AB$830,8,FALSE))</f>
        <v>10</v>
      </c>
      <c r="P642">
        <f>IF(G642="GK",VLOOKUP(F642,'[1]2016GoalKeeper Stats'!$A$2:$S$109,9,FALSE),VLOOKUP(F642,'[1]2016Player Stats'!$A$2:$AB$830,9,FALSE))</f>
        <v>32</v>
      </c>
      <c r="Q642">
        <f>IF(G642="GK",VLOOKUP(F642,'[1]2016GoalKeeper Stats'!$A$2:$S$109,10,FALSE),VLOOKUP(F642,'[1]2016Player Stats'!$A$2:$AB$830,10,FALSE))</f>
        <v>6</v>
      </c>
      <c r="R642">
        <f>IF(G642="GK",VLOOKUP(F642,'[1]2016GoalKeeper Stats'!$A$2:$S$109,11,FALSE),VLOOKUP(F642,'[1]2016Player Stats'!$A$2:$AB$830,11,FALSE))</f>
        <v>3</v>
      </c>
      <c r="S642" t="str">
        <f>IF(G642="GK",VLOOKUP(F642,'[1]2016GoalKeeper Stats'!$A$2:$S$109,12,FALSE),VLOOKUP(F642,'[1]2016Player Stats'!$A$2:$AB$830,12,FALSE))</f>
        <v>0/0</v>
      </c>
      <c r="T642">
        <f>IF(G642="GK",VLOOKUP(F642,'[1]2016GoalKeeper Stats'!$A$2:$S$109,13,FALSE),VLOOKUP(F642,'[1]2016Player Stats'!$A$2:$AB$830,13,FALSE))</f>
        <v>3</v>
      </c>
      <c r="U642">
        <f>IF(G642="GK",VLOOKUP(F642,'[1]2016GoalKeeper Stats'!$A$2:$S$109,14,FALSE),VLOOKUP(F642,'[1]2016Player Stats'!$A$2:$AB$830,14,FALSE))</f>
        <v>1</v>
      </c>
      <c r="V642">
        <f>IF(G642="GK",VLOOKUP(F642,'[1]2016GoalKeeper Stats'!$A$2:$S$109,15,FALSE),VLOOKUP(F642,'[1]2016Player Stats'!$A$2:$AB$830,15,FALSE))</f>
        <v>0.18</v>
      </c>
      <c r="W642">
        <f>IF(G642="GK",VLOOKUP(F642,'[1]2016GoalKeeper Stats'!$A$2:$S$109,16,FALSE),VLOOKUP(F642,'[1]2016Player Stats'!$A$2:$AB$830,16,FALSE))</f>
        <v>12.5</v>
      </c>
      <c r="X642">
        <f>IF(G642="GK",VLOOKUP(F642,'[1]2016GoalKeeper Stats'!$A$2:$S$109,17,FALSE),VLOOKUP(F642,'[1]2016Player Stats'!$A$2:$AB$830,17,FALSE))</f>
        <v>5</v>
      </c>
      <c r="Y642">
        <f>IF(G642="GK",VLOOKUP(F642,'[1]2016GoalKeeper Stats'!$A$2:$S$109,18,FALSE),VLOOKUP(F642,'[1]2016Player Stats'!$A$2:$AB$830,18,FALSE))</f>
        <v>8</v>
      </c>
      <c r="Z642">
        <f>IF(G642="GK",VLOOKUP(F642,'[1]2016GoalKeeper Stats'!$A$2:$S$109,19,FALSE),VLOOKUP(F642,'[1]2016Player Stats'!$A$2:$AB$830,19,FALSE))</f>
        <v>2</v>
      </c>
      <c r="AA642">
        <f>IF(G642="GK",VLOOKUP(F642,'[1]2016GoalKeeper Stats'!$A$2:$S$109,20,FALSE),VLOOKUP(F642,'[1]2016Player Stats'!$A$2:$AB$830,20,FALSE))</f>
        <v>0.44</v>
      </c>
      <c r="AB642">
        <f>IF(G642="GK",VLOOKUP(F642,'[1]2016GoalKeeper Stats'!$A$2:$S$109,21,FALSE),VLOOKUP(F642,'[1]2016Player Stats'!$A$2:$AB$830,21,FALSE))</f>
        <v>23</v>
      </c>
      <c r="AC642">
        <f>IF(G642="GK",VLOOKUP(F642,'[1]2016GoalKeeper Stats'!$A$2:$S$109,22,FALSE),VLOOKUP(F642,'[1]2016Player Stats'!$A$2:$AB$830,22,FALSE))</f>
        <v>37</v>
      </c>
      <c r="AD642">
        <f>IF(G642="GK",VLOOKUP(F642,'[1]2016GoalKeeper Stats'!$A$2:$S$109,23,FALSE),VLOOKUP(F642,'[1]2016Player Stats'!$A$2:$AB$830,23,FALSE))</f>
        <v>13</v>
      </c>
      <c r="AE642">
        <f>IF(G642="GK",VLOOKUP(F642,'[1]2016GoalKeeper Stats'!$A$2:$S$109,24,FALSE),VLOOKUP(F642,'[1]2016Player Stats'!$A$2:$AB$830,24,FALSE))</f>
        <v>3</v>
      </c>
      <c r="AF642">
        <f>IF(G642="GK",VLOOKUP(F642,'[1]2016GoalKeeper Stats'!$A$2:$S$109,25,FALSE),VLOOKUP(F642,'[1]2016Player Stats'!$A$2:$AB$830,25,FALSE))</f>
        <v>0</v>
      </c>
      <c r="AG642">
        <f>IF(G642="GK",VLOOKUP(F642,'[1]2016GoalKeeper Stats'!$A$2:$S$109,26,FALSE),VLOOKUP(F642,'[1]2016Player Stats'!$A$2:$AB$830,26,FALSE))</f>
        <v>18.75</v>
      </c>
      <c r="AH642" s="51">
        <v>2016</v>
      </c>
      <c r="AI642" s="51">
        <v>34</v>
      </c>
      <c r="AJ642" s="51">
        <v>471</v>
      </c>
      <c r="AK642" s="51">
        <v>452</v>
      </c>
      <c r="AL642" s="51">
        <v>53</v>
      </c>
      <c r="AM642" s="51">
        <v>47</v>
      </c>
      <c r="AN642" s="51">
        <v>6</v>
      </c>
      <c r="AO642" s="52">
        <v>53.77</v>
      </c>
      <c r="AP642" s="52">
        <v>47.89</v>
      </c>
      <c r="AQ642" s="52">
        <v>5.87</v>
      </c>
      <c r="AR642" s="52">
        <v>0.13</v>
      </c>
      <c r="AS642" s="51">
        <v>46</v>
      </c>
      <c r="AT642" s="52">
        <v>51</v>
      </c>
    </row>
    <row r="643" spans="1:46" hidden="1">
      <c r="A643">
        <v>2016</v>
      </c>
      <c r="B643" t="s">
        <v>924</v>
      </c>
      <c r="C643" t="s">
        <v>924</v>
      </c>
      <c r="D643" t="s">
        <v>1161</v>
      </c>
      <c r="E643" t="s">
        <v>1162</v>
      </c>
      <c r="F643" t="str">
        <f t="shared" si="10"/>
        <v>Justin Mapp</v>
      </c>
      <c r="G643" t="s">
        <v>860</v>
      </c>
      <c r="H643" s="143">
        <v>239070</v>
      </c>
      <c r="I643" s="143">
        <v>224070</v>
      </c>
      <c r="J643" t="str">
        <f>IF(G643="GK",VLOOKUP(F643,'[1]2016GoalKeeper Stats'!$A$2:$S$109,2,FALSE),VLOOKUP(F643,'[1]2016Player Stats'!$A$2:$AB$830,2,FALSE))</f>
        <v>SKC</v>
      </c>
      <c r="K643">
        <f>IF(G643="GK",VLOOKUP(F643,'[1]2016GoalKeeper Stats'!$A$2:$S$109,4,FALSE),VLOOKUP(F643,'[1]2016Player Stats'!$A$2:$AB$830,4,FALSE))</f>
        <v>6</v>
      </c>
      <c r="L643">
        <f>IF(G643="GK",VLOOKUP(F643,'[1]2016GoalKeeper Stats'!$A$2:$S$109,5,FALSE),VLOOKUP(F643,'[1]2016Player Stats'!$A$2:$AB$830,5,FALSE))</f>
        <v>0</v>
      </c>
      <c r="M643">
        <f>IF(G643="GK",VLOOKUP(F643,'[1]2016GoalKeeper Stats'!$A$2:$S$109,6,FALSE),VLOOKUP(F643,'[1]2016Player Stats'!$A$2:$AB$830,6,FALSE))</f>
        <v>43</v>
      </c>
      <c r="N643">
        <f>IF(G643="GK",VLOOKUP(F643,'[1]2016GoalKeeper Stats'!$A$2:$S$109,7,FALSE),VLOOKUP(F643,'[1]2016Player Stats'!$A$2:$AB$830,7,FALSE))</f>
        <v>0</v>
      </c>
      <c r="O643">
        <f>IF(G643="GK",VLOOKUP(F643,'[1]2016GoalKeeper Stats'!$A$2:$S$109,8,FALSE),VLOOKUP(F643,'[1]2016Player Stats'!$A$2:$AB$830,8,FALSE))</f>
        <v>0</v>
      </c>
      <c r="P643">
        <f>IF(G643="GK",VLOOKUP(F643,'[1]2016GoalKeeper Stats'!$A$2:$S$109,9,FALSE),VLOOKUP(F643,'[1]2016Player Stats'!$A$2:$AB$830,9,FALSE))</f>
        <v>1</v>
      </c>
      <c r="Q643">
        <f>IF(G643="GK",VLOOKUP(F643,'[1]2016GoalKeeper Stats'!$A$2:$S$109,10,FALSE),VLOOKUP(F643,'[1]2016Player Stats'!$A$2:$AB$830,10,FALSE))</f>
        <v>0</v>
      </c>
      <c r="R643">
        <f>IF(G643="GK",VLOOKUP(F643,'[1]2016GoalKeeper Stats'!$A$2:$S$109,11,FALSE),VLOOKUP(F643,'[1]2016Player Stats'!$A$2:$AB$830,11,FALSE))</f>
        <v>0</v>
      </c>
      <c r="S643" t="str">
        <f>IF(G643="GK",VLOOKUP(F643,'[1]2016GoalKeeper Stats'!$A$2:$S$109,12,FALSE),VLOOKUP(F643,'[1]2016Player Stats'!$A$2:$AB$830,12,FALSE))</f>
        <v>0/0</v>
      </c>
      <c r="T643">
        <f>IF(G643="GK",VLOOKUP(F643,'[1]2016GoalKeeper Stats'!$A$2:$S$109,13,FALSE),VLOOKUP(F643,'[1]2016Player Stats'!$A$2:$AB$830,13,FALSE))</f>
        <v>0</v>
      </c>
      <c r="U643">
        <f>IF(G643="GK",VLOOKUP(F643,'[1]2016GoalKeeper Stats'!$A$2:$S$109,14,FALSE),VLOOKUP(F643,'[1]2016Player Stats'!$A$2:$AB$830,14,FALSE))</f>
        <v>0</v>
      </c>
      <c r="V643">
        <f>IF(G643="GK",VLOOKUP(F643,'[1]2016GoalKeeper Stats'!$A$2:$S$109,15,FALSE),VLOOKUP(F643,'[1]2016Player Stats'!$A$2:$AB$830,15,FALSE))</f>
        <v>0</v>
      </c>
      <c r="W643">
        <f>IF(G643="GK",VLOOKUP(F643,'[1]2016GoalKeeper Stats'!$A$2:$S$109,16,FALSE),VLOOKUP(F643,'[1]2016Player Stats'!$A$2:$AB$830,16,FALSE))</f>
        <v>0</v>
      </c>
      <c r="X643">
        <f>IF(G643="GK",VLOOKUP(F643,'[1]2016GoalKeeper Stats'!$A$2:$S$109,17,FALSE),VLOOKUP(F643,'[1]2016Player Stats'!$A$2:$AB$830,17,FALSE))</f>
        <v>0</v>
      </c>
      <c r="Y643">
        <f>IF(G643="GK",VLOOKUP(F643,'[1]2016GoalKeeper Stats'!$A$2:$S$109,18,FALSE),VLOOKUP(F643,'[1]2016Player Stats'!$A$2:$AB$830,18,FALSE))</f>
        <v>0</v>
      </c>
      <c r="Z643">
        <f>IF(G643="GK",VLOOKUP(F643,'[1]2016GoalKeeper Stats'!$A$2:$S$109,19,FALSE),VLOOKUP(F643,'[1]2016Player Stats'!$A$2:$AB$830,19,FALSE))</f>
        <v>0</v>
      </c>
      <c r="AA643">
        <f>IF(G643="GK",VLOOKUP(F643,'[1]2016GoalKeeper Stats'!$A$2:$S$109,20,FALSE),VLOOKUP(F643,'[1]2016Player Stats'!$A$2:$AB$830,20,FALSE))</f>
        <v>0</v>
      </c>
      <c r="AB643">
        <f>IF(G643="GK",VLOOKUP(F643,'[1]2016GoalKeeper Stats'!$A$2:$S$109,21,FALSE),VLOOKUP(F643,'[1]2016Player Stats'!$A$2:$AB$830,21,FALSE))</f>
        <v>0</v>
      </c>
      <c r="AC643">
        <f>IF(G643="GK",VLOOKUP(F643,'[1]2016GoalKeeper Stats'!$A$2:$S$109,22,FALSE),VLOOKUP(F643,'[1]2016Player Stats'!$A$2:$AB$830,22,FALSE))</f>
        <v>0</v>
      </c>
      <c r="AD643">
        <f>IF(G643="GK",VLOOKUP(F643,'[1]2016GoalKeeper Stats'!$A$2:$S$109,23,FALSE),VLOOKUP(F643,'[1]2016Player Stats'!$A$2:$AB$830,23,FALSE))</f>
        <v>0</v>
      </c>
      <c r="AE643">
        <f>IF(G643="GK",VLOOKUP(F643,'[1]2016GoalKeeper Stats'!$A$2:$S$109,24,FALSE),VLOOKUP(F643,'[1]2016Player Stats'!$A$2:$AB$830,24,FALSE))</f>
        <v>0</v>
      </c>
      <c r="AF643">
        <f>IF(G643="GK",VLOOKUP(F643,'[1]2016GoalKeeper Stats'!$A$2:$S$109,25,FALSE),VLOOKUP(F643,'[1]2016Player Stats'!$A$2:$AB$830,25,FALSE))</f>
        <v>0</v>
      </c>
      <c r="AG643">
        <f>IF(G643="GK",VLOOKUP(F643,'[1]2016GoalKeeper Stats'!$A$2:$S$109,26,FALSE),VLOOKUP(F643,'[1]2016Player Stats'!$A$2:$AB$830,26,FALSE))</f>
        <v>0</v>
      </c>
      <c r="AH643" s="51">
        <v>2016</v>
      </c>
      <c r="AI643" s="51">
        <v>34</v>
      </c>
      <c r="AJ643" s="51">
        <v>478</v>
      </c>
      <c r="AK643" s="51">
        <v>323</v>
      </c>
      <c r="AL643" s="51">
        <v>42</v>
      </c>
      <c r="AM643" s="51">
        <v>38</v>
      </c>
      <c r="AN643" s="51">
        <v>4</v>
      </c>
      <c r="AO643" s="52">
        <v>46.12</v>
      </c>
      <c r="AP643" s="52">
        <v>37.799999999999997</v>
      </c>
      <c r="AQ643" s="52">
        <v>8.32</v>
      </c>
      <c r="AR643" s="52">
        <v>-4.32</v>
      </c>
      <c r="AS643" s="51">
        <v>47</v>
      </c>
      <c r="AT643" s="52">
        <v>51.54</v>
      </c>
    </row>
    <row r="644" spans="1:46" hidden="1">
      <c r="A644">
        <v>2016</v>
      </c>
      <c r="B644" t="s">
        <v>199</v>
      </c>
      <c r="C644" t="s">
        <v>199</v>
      </c>
      <c r="D644" t="s">
        <v>1120</v>
      </c>
      <c r="E644" t="s">
        <v>1121</v>
      </c>
      <c r="F644" t="str">
        <f t="shared" si="10"/>
        <v>Cristian Maidana</v>
      </c>
      <c r="G644" t="s">
        <v>860</v>
      </c>
      <c r="H644" s="143">
        <v>237600</v>
      </c>
      <c r="I644" s="143">
        <v>223850</v>
      </c>
      <c r="J644" t="str">
        <f>IF(G644="GK",VLOOKUP(F644,'[1]2016GoalKeeper Stats'!$A$2:$S$109,2,FALSE),VLOOKUP(F644,'[1]2016Player Stats'!$A$2:$AB$830,2,FALSE))</f>
        <v>HOU</v>
      </c>
      <c r="K644">
        <f>IF(G644="GK",VLOOKUP(F644,'[1]2016GoalKeeper Stats'!$A$2:$S$109,4,FALSE),VLOOKUP(F644,'[1]2016Player Stats'!$A$2:$AB$830,4,FALSE))</f>
        <v>30</v>
      </c>
      <c r="L644">
        <f>IF(G644="GK",VLOOKUP(F644,'[1]2016GoalKeeper Stats'!$A$2:$S$109,5,FALSE),VLOOKUP(F644,'[1]2016Player Stats'!$A$2:$AB$830,5,FALSE))</f>
        <v>21</v>
      </c>
      <c r="M644">
        <f>IF(G644="GK",VLOOKUP(F644,'[1]2016GoalKeeper Stats'!$A$2:$S$109,6,FALSE),VLOOKUP(F644,'[1]2016Player Stats'!$A$2:$AB$830,6,FALSE))</f>
        <v>1695</v>
      </c>
      <c r="N644">
        <f>IF(G644="GK",VLOOKUP(F644,'[1]2016GoalKeeper Stats'!$A$2:$S$109,7,FALSE),VLOOKUP(F644,'[1]2016Player Stats'!$A$2:$AB$830,7,FALSE))</f>
        <v>3</v>
      </c>
      <c r="O644">
        <f>IF(G644="GK",VLOOKUP(F644,'[1]2016GoalKeeper Stats'!$A$2:$S$109,8,FALSE),VLOOKUP(F644,'[1]2016Player Stats'!$A$2:$AB$830,8,FALSE))</f>
        <v>4</v>
      </c>
      <c r="P644">
        <f>IF(G644="GK",VLOOKUP(F644,'[1]2016GoalKeeper Stats'!$A$2:$S$109,9,FALSE),VLOOKUP(F644,'[1]2016Player Stats'!$A$2:$AB$830,9,FALSE))</f>
        <v>22</v>
      </c>
      <c r="Q644">
        <f>IF(G644="GK",VLOOKUP(F644,'[1]2016GoalKeeper Stats'!$A$2:$S$109,10,FALSE),VLOOKUP(F644,'[1]2016Player Stats'!$A$2:$AB$830,10,FALSE))</f>
        <v>6</v>
      </c>
      <c r="R644">
        <f>IF(G644="GK",VLOOKUP(F644,'[1]2016GoalKeeper Stats'!$A$2:$S$109,11,FALSE),VLOOKUP(F644,'[1]2016Player Stats'!$A$2:$AB$830,11,FALSE))</f>
        <v>1</v>
      </c>
      <c r="S644" t="str">
        <f>IF(G644="GK",VLOOKUP(F644,'[1]2016GoalKeeper Stats'!$A$2:$S$109,12,FALSE),VLOOKUP(F644,'[1]2016Player Stats'!$A$2:$AB$830,12,FALSE))</f>
        <v>0/0</v>
      </c>
      <c r="T644">
        <f>IF(G644="GK",VLOOKUP(F644,'[1]2016GoalKeeper Stats'!$A$2:$S$109,13,FALSE),VLOOKUP(F644,'[1]2016Player Stats'!$A$2:$AB$830,13,FALSE))</f>
        <v>3</v>
      </c>
      <c r="U644">
        <f>IF(G644="GK",VLOOKUP(F644,'[1]2016GoalKeeper Stats'!$A$2:$S$109,14,FALSE),VLOOKUP(F644,'[1]2016Player Stats'!$A$2:$AB$830,14,FALSE))</f>
        <v>0</v>
      </c>
      <c r="V644">
        <f>IF(G644="GK",VLOOKUP(F644,'[1]2016GoalKeeper Stats'!$A$2:$S$109,15,FALSE),VLOOKUP(F644,'[1]2016Player Stats'!$A$2:$AB$830,15,FALSE))</f>
        <v>0.16</v>
      </c>
      <c r="W644">
        <f>IF(G644="GK",VLOOKUP(F644,'[1]2016GoalKeeper Stats'!$A$2:$S$109,16,FALSE),VLOOKUP(F644,'[1]2016Player Stats'!$A$2:$AB$830,16,FALSE))</f>
        <v>13.6</v>
      </c>
      <c r="X644">
        <f>IF(G644="GK",VLOOKUP(F644,'[1]2016GoalKeeper Stats'!$A$2:$S$109,17,FALSE),VLOOKUP(F644,'[1]2016Player Stats'!$A$2:$AB$830,17,FALSE))</f>
        <v>1</v>
      </c>
      <c r="Y644">
        <f>IF(G644="GK",VLOOKUP(F644,'[1]2016GoalKeeper Stats'!$A$2:$S$109,18,FALSE),VLOOKUP(F644,'[1]2016Player Stats'!$A$2:$AB$830,18,FALSE))</f>
        <v>3</v>
      </c>
      <c r="Z644">
        <f>IF(G644="GK",VLOOKUP(F644,'[1]2016GoalKeeper Stats'!$A$2:$S$109,19,FALSE),VLOOKUP(F644,'[1]2016Player Stats'!$A$2:$AB$830,19,FALSE))</f>
        <v>1</v>
      </c>
      <c r="AA644">
        <f>IF(G644="GK",VLOOKUP(F644,'[1]2016GoalKeeper Stats'!$A$2:$S$109,20,FALSE),VLOOKUP(F644,'[1]2016Player Stats'!$A$2:$AB$830,20,FALSE))</f>
        <v>0.21</v>
      </c>
      <c r="AB644">
        <f>IF(G644="GK",VLOOKUP(F644,'[1]2016GoalKeeper Stats'!$A$2:$S$109,21,FALSE),VLOOKUP(F644,'[1]2016Player Stats'!$A$2:$AB$830,21,FALSE))</f>
        <v>8</v>
      </c>
      <c r="AC644">
        <f>IF(G644="GK",VLOOKUP(F644,'[1]2016GoalKeeper Stats'!$A$2:$S$109,22,FALSE),VLOOKUP(F644,'[1]2016Player Stats'!$A$2:$AB$830,22,FALSE))</f>
        <v>9</v>
      </c>
      <c r="AD644">
        <f>IF(G644="GK",VLOOKUP(F644,'[1]2016GoalKeeper Stats'!$A$2:$S$109,23,FALSE),VLOOKUP(F644,'[1]2016Player Stats'!$A$2:$AB$830,23,FALSE))</f>
        <v>2</v>
      </c>
      <c r="AE644">
        <f>IF(G644="GK",VLOOKUP(F644,'[1]2016GoalKeeper Stats'!$A$2:$S$109,24,FALSE),VLOOKUP(F644,'[1]2016Player Stats'!$A$2:$AB$830,24,FALSE))</f>
        <v>1</v>
      </c>
      <c r="AF644">
        <f>IF(G644="GK",VLOOKUP(F644,'[1]2016GoalKeeper Stats'!$A$2:$S$109,25,FALSE),VLOOKUP(F644,'[1]2016Player Stats'!$A$2:$AB$830,25,FALSE))</f>
        <v>0</v>
      </c>
      <c r="AG644">
        <f>IF(G644="GK",VLOOKUP(F644,'[1]2016GoalKeeper Stats'!$A$2:$S$109,26,FALSE),VLOOKUP(F644,'[1]2016Player Stats'!$A$2:$AB$830,26,FALSE))</f>
        <v>27.27</v>
      </c>
      <c r="AH644" s="51">
        <v>2016</v>
      </c>
      <c r="AI644" s="51">
        <v>34</v>
      </c>
      <c r="AJ644" s="51">
        <v>424</v>
      </c>
      <c r="AK644" s="51">
        <v>444</v>
      </c>
      <c r="AL644" s="51">
        <v>38</v>
      </c>
      <c r="AM644" s="51">
        <v>45</v>
      </c>
      <c r="AN644" s="51">
        <v>-7</v>
      </c>
      <c r="AO644" s="52">
        <v>38.71</v>
      </c>
      <c r="AP644" s="52">
        <v>48.69</v>
      </c>
      <c r="AQ644" s="52">
        <v>-9.98</v>
      </c>
      <c r="AR644" s="52">
        <v>2.98</v>
      </c>
      <c r="AS644" s="51">
        <v>34</v>
      </c>
      <c r="AT644" s="52">
        <v>39.21</v>
      </c>
    </row>
    <row r="645" spans="1:46" hidden="1">
      <c r="A645">
        <v>2016</v>
      </c>
      <c r="B645" t="s">
        <v>962</v>
      </c>
      <c r="C645" t="s">
        <v>962</v>
      </c>
      <c r="D645" t="s">
        <v>1191</v>
      </c>
      <c r="E645" t="s">
        <v>1243</v>
      </c>
      <c r="F645" t="str">
        <f t="shared" si="10"/>
        <v>Nick DeLeon</v>
      </c>
      <c r="G645" t="s">
        <v>860</v>
      </c>
      <c r="H645" s="143">
        <v>235000</v>
      </c>
      <c r="I645" s="143">
        <v>235000</v>
      </c>
      <c r="J645" t="str">
        <f>IF(G645="GK",VLOOKUP(F645,'[1]2016GoalKeeper Stats'!$A$2:$S$109,2,FALSE),VLOOKUP(F645,'[1]2016Player Stats'!$A$2:$AB$830,2,FALSE))</f>
        <v>TOR</v>
      </c>
      <c r="K645">
        <f>IF(G645="GK",VLOOKUP(F645,'[1]2016GoalKeeper Stats'!$A$2:$S$109,4,FALSE),VLOOKUP(F645,'[1]2016Player Stats'!$A$2:$AB$830,4,FALSE))</f>
        <v>32</v>
      </c>
      <c r="L645">
        <f>IF(G645="GK",VLOOKUP(F645,'[1]2016GoalKeeper Stats'!$A$2:$S$109,5,FALSE),VLOOKUP(F645,'[1]2016Player Stats'!$A$2:$AB$830,5,FALSE))</f>
        <v>27</v>
      </c>
      <c r="M645">
        <f>IF(G645="GK",VLOOKUP(F645,'[1]2016GoalKeeper Stats'!$A$2:$S$109,6,FALSE),VLOOKUP(F645,'[1]2016Player Stats'!$A$2:$AB$830,6,FALSE))</f>
        <v>2509</v>
      </c>
      <c r="N645">
        <f>IF(G645="GK",VLOOKUP(F645,'[1]2016GoalKeeper Stats'!$A$2:$S$109,7,FALSE),VLOOKUP(F645,'[1]2016Player Stats'!$A$2:$AB$830,7,FALSE))</f>
        <v>1</v>
      </c>
      <c r="O645">
        <f>IF(G645="GK",VLOOKUP(F645,'[1]2016GoalKeeper Stats'!$A$2:$S$109,8,FALSE),VLOOKUP(F645,'[1]2016Player Stats'!$A$2:$AB$830,8,FALSE))</f>
        <v>0</v>
      </c>
      <c r="P645">
        <f>IF(G645="GK",VLOOKUP(F645,'[1]2016GoalKeeper Stats'!$A$2:$S$109,9,FALSE),VLOOKUP(F645,'[1]2016Player Stats'!$A$2:$AB$830,9,FALSE))</f>
        <v>34</v>
      </c>
      <c r="Q645">
        <f>IF(G645="GK",VLOOKUP(F645,'[1]2016GoalKeeper Stats'!$A$2:$S$109,10,FALSE),VLOOKUP(F645,'[1]2016Player Stats'!$A$2:$AB$830,10,FALSE))</f>
        <v>10</v>
      </c>
      <c r="R645">
        <f>IF(G645="GK",VLOOKUP(F645,'[1]2016GoalKeeper Stats'!$A$2:$S$109,11,FALSE),VLOOKUP(F645,'[1]2016Player Stats'!$A$2:$AB$830,11,FALSE))</f>
        <v>0</v>
      </c>
      <c r="S645" t="str">
        <f>IF(G645="GK",VLOOKUP(F645,'[1]2016GoalKeeper Stats'!$A$2:$S$109,12,FALSE),VLOOKUP(F645,'[1]2016Player Stats'!$A$2:$AB$830,12,FALSE))</f>
        <v>0/0</v>
      </c>
      <c r="T645">
        <f>IF(G645="GK",VLOOKUP(F645,'[1]2016GoalKeeper Stats'!$A$2:$S$109,13,FALSE),VLOOKUP(F645,'[1]2016Player Stats'!$A$2:$AB$830,13,FALSE))</f>
        <v>1</v>
      </c>
      <c r="U645">
        <f>IF(G645="GK",VLOOKUP(F645,'[1]2016GoalKeeper Stats'!$A$2:$S$109,14,FALSE),VLOOKUP(F645,'[1]2016Player Stats'!$A$2:$AB$830,14,FALSE))</f>
        <v>0</v>
      </c>
      <c r="V645">
        <f>IF(G645="GK",VLOOKUP(F645,'[1]2016GoalKeeper Stats'!$A$2:$S$109,15,FALSE),VLOOKUP(F645,'[1]2016Player Stats'!$A$2:$AB$830,15,FALSE))</f>
        <v>0.04</v>
      </c>
      <c r="W645">
        <f>IF(G645="GK",VLOOKUP(F645,'[1]2016GoalKeeper Stats'!$A$2:$S$109,16,FALSE),VLOOKUP(F645,'[1]2016Player Stats'!$A$2:$AB$830,16,FALSE))</f>
        <v>2.9</v>
      </c>
      <c r="X645">
        <f>IF(G645="GK",VLOOKUP(F645,'[1]2016GoalKeeper Stats'!$A$2:$S$109,17,FALSE),VLOOKUP(F645,'[1]2016Player Stats'!$A$2:$AB$830,17,FALSE))</f>
        <v>0</v>
      </c>
      <c r="Y645">
        <f>IF(G645="GK",VLOOKUP(F645,'[1]2016GoalKeeper Stats'!$A$2:$S$109,18,FALSE),VLOOKUP(F645,'[1]2016Player Stats'!$A$2:$AB$830,18,FALSE))</f>
        <v>0</v>
      </c>
      <c r="Z645">
        <f>IF(G645="GK",VLOOKUP(F645,'[1]2016GoalKeeper Stats'!$A$2:$S$109,19,FALSE),VLOOKUP(F645,'[1]2016Player Stats'!$A$2:$AB$830,19,FALSE))</f>
        <v>0</v>
      </c>
      <c r="AA645">
        <f>IF(G645="GK",VLOOKUP(F645,'[1]2016GoalKeeper Stats'!$A$2:$S$109,20,FALSE),VLOOKUP(F645,'[1]2016Player Stats'!$A$2:$AB$830,20,FALSE))</f>
        <v>0</v>
      </c>
      <c r="AB645">
        <f>IF(G645="GK",VLOOKUP(F645,'[1]2016GoalKeeper Stats'!$A$2:$S$109,21,FALSE),VLOOKUP(F645,'[1]2016Player Stats'!$A$2:$AB$830,21,FALSE))</f>
        <v>21</v>
      </c>
      <c r="AC645">
        <f>IF(G645="GK",VLOOKUP(F645,'[1]2016GoalKeeper Stats'!$A$2:$S$109,22,FALSE),VLOOKUP(F645,'[1]2016Player Stats'!$A$2:$AB$830,22,FALSE))</f>
        <v>16</v>
      </c>
      <c r="AD645">
        <f>IF(G645="GK",VLOOKUP(F645,'[1]2016GoalKeeper Stats'!$A$2:$S$109,23,FALSE),VLOOKUP(F645,'[1]2016Player Stats'!$A$2:$AB$830,23,FALSE))</f>
        <v>2</v>
      </c>
      <c r="AE645">
        <f>IF(G645="GK",VLOOKUP(F645,'[1]2016GoalKeeper Stats'!$A$2:$S$109,24,FALSE),VLOOKUP(F645,'[1]2016Player Stats'!$A$2:$AB$830,24,FALSE))</f>
        <v>5</v>
      </c>
      <c r="AF645">
        <f>IF(G645="GK",VLOOKUP(F645,'[1]2016GoalKeeper Stats'!$A$2:$S$109,25,FALSE),VLOOKUP(F645,'[1]2016Player Stats'!$A$2:$AB$830,25,FALSE))</f>
        <v>0</v>
      </c>
      <c r="AG645">
        <f>IF(G645="GK",VLOOKUP(F645,'[1]2016GoalKeeper Stats'!$A$2:$S$109,26,FALSE),VLOOKUP(F645,'[1]2016Player Stats'!$A$2:$AB$830,26,FALSE))</f>
        <v>29.41</v>
      </c>
      <c r="AH645" s="51">
        <v>2016</v>
      </c>
      <c r="AI645" s="51">
        <v>34</v>
      </c>
      <c r="AJ645" s="51">
        <v>471</v>
      </c>
      <c r="AK645" s="51">
        <v>452</v>
      </c>
      <c r="AL645" s="51">
        <v>53</v>
      </c>
      <c r="AM645" s="51">
        <v>47</v>
      </c>
      <c r="AN645" s="51">
        <v>6</v>
      </c>
      <c r="AO645" s="52">
        <v>53.77</v>
      </c>
      <c r="AP645" s="52">
        <v>47.89</v>
      </c>
      <c r="AQ645" s="52">
        <v>5.87</v>
      </c>
      <c r="AR645" s="52">
        <v>0.13</v>
      </c>
      <c r="AS645" s="51">
        <v>46</v>
      </c>
      <c r="AT645" s="52">
        <v>51</v>
      </c>
    </row>
    <row r="646" spans="1:46" hidden="1">
      <c r="A646">
        <v>2016</v>
      </c>
      <c r="B646" t="s">
        <v>201</v>
      </c>
      <c r="C646" t="s">
        <v>201</v>
      </c>
      <c r="D646" t="s">
        <v>1072</v>
      </c>
      <c r="E646" t="s">
        <v>1073</v>
      </c>
      <c r="F646" t="str">
        <f t="shared" si="10"/>
        <v>Dominic Oduro</v>
      </c>
      <c r="G646" t="s">
        <v>875</v>
      </c>
      <c r="H646" s="143">
        <v>235000</v>
      </c>
      <c r="I646" s="143">
        <v>235000</v>
      </c>
      <c r="J646" t="str">
        <f>IF(G646="GK",VLOOKUP(F646,'[1]2016GoalKeeper Stats'!$A$2:$S$109,2,FALSE),VLOOKUP(F646,'[1]2016Player Stats'!$A$2:$AB$830,2,FALSE))</f>
        <v>MTL</v>
      </c>
      <c r="K646">
        <f>IF(G646="GK",VLOOKUP(F646,'[1]2016GoalKeeper Stats'!$A$2:$S$109,4,FALSE),VLOOKUP(F646,'[1]2016Player Stats'!$A$2:$AB$830,4,FALSE))</f>
        <v>31</v>
      </c>
      <c r="L646">
        <f>IF(G646="GK",VLOOKUP(F646,'[1]2016GoalKeeper Stats'!$A$2:$S$109,5,FALSE),VLOOKUP(F646,'[1]2016Player Stats'!$A$2:$AB$830,5,FALSE))</f>
        <v>22</v>
      </c>
      <c r="M646">
        <f>IF(G646="GK",VLOOKUP(F646,'[1]2016GoalKeeper Stats'!$A$2:$S$109,6,FALSE),VLOOKUP(F646,'[1]2016Player Stats'!$A$2:$AB$830,6,FALSE))</f>
        <v>2028</v>
      </c>
      <c r="N646">
        <f>IF(G646="GK",VLOOKUP(F646,'[1]2016GoalKeeper Stats'!$A$2:$S$109,7,FALSE),VLOOKUP(F646,'[1]2016Player Stats'!$A$2:$AB$830,7,FALSE))</f>
        <v>6</v>
      </c>
      <c r="O646">
        <f>IF(G646="GK",VLOOKUP(F646,'[1]2016GoalKeeper Stats'!$A$2:$S$109,8,FALSE),VLOOKUP(F646,'[1]2016Player Stats'!$A$2:$AB$830,8,FALSE))</f>
        <v>6</v>
      </c>
      <c r="P646">
        <f>IF(G646="GK",VLOOKUP(F646,'[1]2016GoalKeeper Stats'!$A$2:$S$109,9,FALSE),VLOOKUP(F646,'[1]2016Player Stats'!$A$2:$AB$830,9,FALSE))</f>
        <v>34</v>
      </c>
      <c r="Q646">
        <f>IF(G646="GK",VLOOKUP(F646,'[1]2016GoalKeeper Stats'!$A$2:$S$109,10,FALSE),VLOOKUP(F646,'[1]2016Player Stats'!$A$2:$AB$830,10,FALSE))</f>
        <v>17</v>
      </c>
      <c r="R646">
        <f>IF(G646="GK",VLOOKUP(F646,'[1]2016GoalKeeper Stats'!$A$2:$S$109,11,FALSE),VLOOKUP(F646,'[1]2016Player Stats'!$A$2:$AB$830,11,FALSE))</f>
        <v>2</v>
      </c>
      <c r="S646" t="str">
        <f>IF(G646="GK",VLOOKUP(F646,'[1]2016GoalKeeper Stats'!$A$2:$S$109,12,FALSE),VLOOKUP(F646,'[1]2016Player Stats'!$A$2:$AB$830,12,FALSE))</f>
        <v>0/0</v>
      </c>
      <c r="T646">
        <f>IF(G646="GK",VLOOKUP(F646,'[1]2016GoalKeeper Stats'!$A$2:$S$109,13,FALSE),VLOOKUP(F646,'[1]2016Player Stats'!$A$2:$AB$830,13,FALSE))</f>
        <v>2</v>
      </c>
      <c r="U646">
        <f>IF(G646="GK",VLOOKUP(F646,'[1]2016GoalKeeper Stats'!$A$2:$S$109,14,FALSE),VLOOKUP(F646,'[1]2016Player Stats'!$A$2:$AB$830,14,FALSE))</f>
        <v>4</v>
      </c>
      <c r="V646">
        <f>IF(G646="GK",VLOOKUP(F646,'[1]2016GoalKeeper Stats'!$A$2:$S$109,15,FALSE),VLOOKUP(F646,'[1]2016Player Stats'!$A$2:$AB$830,15,FALSE))</f>
        <v>0.27</v>
      </c>
      <c r="W646">
        <f>IF(G646="GK",VLOOKUP(F646,'[1]2016GoalKeeper Stats'!$A$2:$S$109,16,FALSE),VLOOKUP(F646,'[1]2016Player Stats'!$A$2:$AB$830,16,FALSE))</f>
        <v>17.600000000000001</v>
      </c>
      <c r="X646">
        <f>IF(G646="GK",VLOOKUP(F646,'[1]2016GoalKeeper Stats'!$A$2:$S$109,17,FALSE),VLOOKUP(F646,'[1]2016Player Stats'!$A$2:$AB$830,17,FALSE))</f>
        <v>3</v>
      </c>
      <c r="Y646">
        <f>IF(G646="GK",VLOOKUP(F646,'[1]2016GoalKeeper Stats'!$A$2:$S$109,18,FALSE),VLOOKUP(F646,'[1]2016Player Stats'!$A$2:$AB$830,18,FALSE))</f>
        <v>1</v>
      </c>
      <c r="Z646">
        <f>IF(G646="GK",VLOOKUP(F646,'[1]2016GoalKeeper Stats'!$A$2:$S$109,19,FALSE),VLOOKUP(F646,'[1]2016Player Stats'!$A$2:$AB$830,19,FALSE))</f>
        <v>5</v>
      </c>
      <c r="AA646">
        <f>IF(G646="GK",VLOOKUP(F646,'[1]2016GoalKeeper Stats'!$A$2:$S$109,20,FALSE),VLOOKUP(F646,'[1]2016Player Stats'!$A$2:$AB$830,20,FALSE))</f>
        <v>0.27</v>
      </c>
      <c r="AB646">
        <f>IF(G646="GK",VLOOKUP(F646,'[1]2016GoalKeeper Stats'!$A$2:$S$109,21,FALSE),VLOOKUP(F646,'[1]2016Player Stats'!$A$2:$AB$830,21,FALSE))</f>
        <v>18</v>
      </c>
      <c r="AC646">
        <f>IF(G646="GK",VLOOKUP(F646,'[1]2016GoalKeeper Stats'!$A$2:$S$109,22,FALSE),VLOOKUP(F646,'[1]2016Player Stats'!$A$2:$AB$830,22,FALSE))</f>
        <v>43</v>
      </c>
      <c r="AD646">
        <f>IF(G646="GK",VLOOKUP(F646,'[1]2016GoalKeeper Stats'!$A$2:$S$109,23,FALSE),VLOOKUP(F646,'[1]2016Player Stats'!$A$2:$AB$830,23,FALSE))</f>
        <v>19</v>
      </c>
      <c r="AE646">
        <f>IF(G646="GK",VLOOKUP(F646,'[1]2016GoalKeeper Stats'!$A$2:$S$109,24,FALSE),VLOOKUP(F646,'[1]2016Player Stats'!$A$2:$AB$830,24,FALSE))</f>
        <v>2</v>
      </c>
      <c r="AF646">
        <f>IF(G646="GK",VLOOKUP(F646,'[1]2016GoalKeeper Stats'!$A$2:$S$109,25,FALSE),VLOOKUP(F646,'[1]2016Player Stats'!$A$2:$AB$830,25,FALSE))</f>
        <v>0</v>
      </c>
      <c r="AG646">
        <f>IF(G646="GK",VLOOKUP(F646,'[1]2016GoalKeeper Stats'!$A$2:$S$109,26,FALSE),VLOOKUP(F646,'[1]2016Player Stats'!$A$2:$AB$830,26,FALSE))</f>
        <v>50</v>
      </c>
      <c r="AH646" s="51">
        <v>2016</v>
      </c>
      <c r="AI646" s="51">
        <v>34</v>
      </c>
      <c r="AJ646" s="51">
        <v>440</v>
      </c>
      <c r="AK646" s="51">
        <v>463</v>
      </c>
      <c r="AL646" s="51">
        <v>49</v>
      </c>
      <c r="AM646" s="51">
        <v>53</v>
      </c>
      <c r="AN646" s="51">
        <v>-4</v>
      </c>
      <c r="AO646" s="52">
        <v>44.79</v>
      </c>
      <c r="AP646" s="52">
        <v>45.61</v>
      </c>
      <c r="AQ646" s="52">
        <v>-0.83</v>
      </c>
      <c r="AR646" s="52">
        <v>-3.17</v>
      </c>
      <c r="AS646" s="51">
        <v>45</v>
      </c>
      <c r="AT646" s="52">
        <v>45.38</v>
      </c>
    </row>
    <row r="647" spans="1:46" hidden="1">
      <c r="A647">
        <v>2016</v>
      </c>
      <c r="B647" t="s">
        <v>194</v>
      </c>
      <c r="C647" t="s">
        <v>194</v>
      </c>
      <c r="D647" t="s">
        <v>937</v>
      </c>
      <c r="E647" t="s">
        <v>1126</v>
      </c>
      <c r="F647" t="str">
        <f t="shared" si="10"/>
        <v>Chris Wingert</v>
      </c>
      <c r="G647" t="s">
        <v>893</v>
      </c>
      <c r="H647" s="143">
        <v>235000</v>
      </c>
      <c r="I647" s="143">
        <v>235000</v>
      </c>
      <c r="J647" t="str">
        <f>IF(G647="GK",VLOOKUP(F647,'[1]2016GoalKeeper Stats'!$A$2:$S$109,2,FALSE),VLOOKUP(F647,'[1]2016Player Stats'!$A$2:$AB$830,2,FALSE))</f>
        <v>RSL</v>
      </c>
      <c r="K647">
        <f>IF(G647="GK",VLOOKUP(F647,'[1]2016GoalKeeper Stats'!$A$2:$S$109,4,FALSE),VLOOKUP(F647,'[1]2016Player Stats'!$A$2:$AB$830,4,FALSE))</f>
        <v>20</v>
      </c>
      <c r="L647">
        <f>IF(G647="GK",VLOOKUP(F647,'[1]2016GoalKeeper Stats'!$A$2:$S$109,5,FALSE),VLOOKUP(F647,'[1]2016Player Stats'!$A$2:$AB$830,5,FALSE))</f>
        <v>18</v>
      </c>
      <c r="M647">
        <f>IF(G647="GK",VLOOKUP(F647,'[1]2016GoalKeeper Stats'!$A$2:$S$109,6,FALSE),VLOOKUP(F647,'[1]2016Player Stats'!$A$2:$AB$830,6,FALSE))</f>
        <v>1514</v>
      </c>
      <c r="N647">
        <f>IF(G647="GK",VLOOKUP(F647,'[1]2016GoalKeeper Stats'!$A$2:$S$109,7,FALSE),VLOOKUP(F647,'[1]2016Player Stats'!$A$2:$AB$830,7,FALSE))</f>
        <v>0</v>
      </c>
      <c r="O647">
        <f>IF(G647="GK",VLOOKUP(F647,'[1]2016GoalKeeper Stats'!$A$2:$S$109,8,FALSE),VLOOKUP(F647,'[1]2016Player Stats'!$A$2:$AB$830,8,FALSE))</f>
        <v>0</v>
      </c>
      <c r="P647">
        <f>IF(G647="GK",VLOOKUP(F647,'[1]2016GoalKeeper Stats'!$A$2:$S$109,9,FALSE),VLOOKUP(F647,'[1]2016Player Stats'!$A$2:$AB$830,9,FALSE))</f>
        <v>5</v>
      </c>
      <c r="Q647">
        <f>IF(G647="GK",VLOOKUP(F647,'[1]2016GoalKeeper Stats'!$A$2:$S$109,10,FALSE),VLOOKUP(F647,'[1]2016Player Stats'!$A$2:$AB$830,10,FALSE))</f>
        <v>0</v>
      </c>
      <c r="R647">
        <f>IF(G647="GK",VLOOKUP(F647,'[1]2016GoalKeeper Stats'!$A$2:$S$109,11,FALSE),VLOOKUP(F647,'[1]2016Player Stats'!$A$2:$AB$830,11,FALSE))</f>
        <v>0</v>
      </c>
      <c r="S647" t="str">
        <f>IF(G647="GK",VLOOKUP(F647,'[1]2016GoalKeeper Stats'!$A$2:$S$109,12,FALSE),VLOOKUP(F647,'[1]2016Player Stats'!$A$2:$AB$830,12,FALSE))</f>
        <v>0/0</v>
      </c>
      <c r="T647">
        <f>IF(G647="GK",VLOOKUP(F647,'[1]2016GoalKeeper Stats'!$A$2:$S$109,13,FALSE),VLOOKUP(F647,'[1]2016Player Stats'!$A$2:$AB$830,13,FALSE))</f>
        <v>0</v>
      </c>
      <c r="U647">
        <f>IF(G647="GK",VLOOKUP(F647,'[1]2016GoalKeeper Stats'!$A$2:$S$109,14,FALSE),VLOOKUP(F647,'[1]2016Player Stats'!$A$2:$AB$830,14,FALSE))</f>
        <v>0</v>
      </c>
      <c r="V647">
        <f>IF(G647="GK",VLOOKUP(F647,'[1]2016GoalKeeper Stats'!$A$2:$S$109,15,FALSE),VLOOKUP(F647,'[1]2016Player Stats'!$A$2:$AB$830,15,FALSE))</f>
        <v>0</v>
      </c>
      <c r="W647">
        <f>IF(G647="GK",VLOOKUP(F647,'[1]2016GoalKeeper Stats'!$A$2:$S$109,16,FALSE),VLOOKUP(F647,'[1]2016Player Stats'!$A$2:$AB$830,16,FALSE))</f>
        <v>0</v>
      </c>
      <c r="X647">
        <f>IF(G647="GK",VLOOKUP(F647,'[1]2016GoalKeeper Stats'!$A$2:$S$109,17,FALSE),VLOOKUP(F647,'[1]2016Player Stats'!$A$2:$AB$830,17,FALSE))</f>
        <v>0</v>
      </c>
      <c r="Y647">
        <f>IF(G647="GK",VLOOKUP(F647,'[1]2016GoalKeeper Stats'!$A$2:$S$109,18,FALSE),VLOOKUP(F647,'[1]2016Player Stats'!$A$2:$AB$830,18,FALSE))</f>
        <v>0</v>
      </c>
      <c r="Z647">
        <f>IF(G647="GK",VLOOKUP(F647,'[1]2016GoalKeeper Stats'!$A$2:$S$109,19,FALSE),VLOOKUP(F647,'[1]2016Player Stats'!$A$2:$AB$830,19,FALSE))</f>
        <v>0</v>
      </c>
      <c r="AA647">
        <f>IF(G647="GK",VLOOKUP(F647,'[1]2016GoalKeeper Stats'!$A$2:$S$109,20,FALSE),VLOOKUP(F647,'[1]2016Player Stats'!$A$2:$AB$830,20,FALSE))</f>
        <v>0</v>
      </c>
      <c r="AB647">
        <f>IF(G647="GK",VLOOKUP(F647,'[1]2016GoalKeeper Stats'!$A$2:$S$109,21,FALSE),VLOOKUP(F647,'[1]2016Player Stats'!$A$2:$AB$830,21,FALSE))</f>
        <v>14</v>
      </c>
      <c r="AC647">
        <f>IF(G647="GK",VLOOKUP(F647,'[1]2016GoalKeeper Stats'!$A$2:$S$109,22,FALSE),VLOOKUP(F647,'[1]2016Player Stats'!$A$2:$AB$830,22,FALSE))</f>
        <v>10</v>
      </c>
      <c r="AD647">
        <f>IF(G647="GK",VLOOKUP(F647,'[1]2016GoalKeeper Stats'!$A$2:$S$109,23,FALSE),VLOOKUP(F647,'[1]2016Player Stats'!$A$2:$AB$830,23,FALSE))</f>
        <v>0</v>
      </c>
      <c r="AE647">
        <f>IF(G647="GK",VLOOKUP(F647,'[1]2016GoalKeeper Stats'!$A$2:$S$109,24,FALSE),VLOOKUP(F647,'[1]2016Player Stats'!$A$2:$AB$830,24,FALSE))</f>
        <v>5</v>
      </c>
      <c r="AF647">
        <f>IF(G647="GK",VLOOKUP(F647,'[1]2016GoalKeeper Stats'!$A$2:$S$109,25,FALSE),VLOOKUP(F647,'[1]2016Player Stats'!$A$2:$AB$830,25,FALSE))</f>
        <v>0</v>
      </c>
      <c r="AG647">
        <f>IF(G647="GK",VLOOKUP(F647,'[1]2016GoalKeeper Stats'!$A$2:$S$109,26,FALSE),VLOOKUP(F647,'[1]2016Player Stats'!$A$2:$AB$830,26,FALSE))</f>
        <v>0</v>
      </c>
      <c r="AH647" s="51">
        <v>2016</v>
      </c>
      <c r="AI647" s="51">
        <v>34</v>
      </c>
      <c r="AJ647" s="51">
        <v>420</v>
      </c>
      <c r="AK647" s="51">
        <v>427</v>
      </c>
      <c r="AL647" s="51">
        <v>42</v>
      </c>
      <c r="AM647" s="51">
        <v>44</v>
      </c>
      <c r="AN647" s="51">
        <v>-2</v>
      </c>
      <c r="AO647" s="52">
        <v>44.05</v>
      </c>
      <c r="AP647" s="52">
        <v>49.72</v>
      </c>
      <c r="AQ647" s="52">
        <v>-5.67</v>
      </c>
      <c r="AR647" s="52">
        <v>3.67</v>
      </c>
      <c r="AS647" s="51">
        <v>46</v>
      </c>
      <c r="AT647" s="52">
        <v>44.04</v>
      </c>
    </row>
    <row r="648" spans="1:46" hidden="1">
      <c r="A648">
        <v>2016</v>
      </c>
      <c r="B648" t="s">
        <v>194</v>
      </c>
      <c r="C648" t="s">
        <v>194</v>
      </c>
      <c r="D648" t="s">
        <v>1543</v>
      </c>
      <c r="E648" t="s">
        <v>1730</v>
      </c>
      <c r="F648" t="str">
        <f t="shared" si="10"/>
        <v>Stephen Sunday</v>
      </c>
      <c r="G648" t="s">
        <v>860</v>
      </c>
      <c r="H648" s="143">
        <v>233000</v>
      </c>
      <c r="I648" s="143">
        <v>220000</v>
      </c>
      <c r="J648" t="str">
        <f>IF(G648="GK",VLOOKUP(F648,'[1]2016GoalKeeper Stats'!$A$2:$S$109,2,FALSE),VLOOKUP(F648,'[1]2016Player Stats'!$A$2:$AB$830,2,FALSE))</f>
        <v>RSL</v>
      </c>
      <c r="K648">
        <f>IF(G648="GK",VLOOKUP(F648,'[1]2016GoalKeeper Stats'!$A$2:$S$109,4,FALSE),VLOOKUP(F648,'[1]2016Player Stats'!$A$2:$AB$830,4,FALSE))</f>
        <v>15</v>
      </c>
      <c r="L648">
        <f>IF(G648="GK",VLOOKUP(F648,'[1]2016GoalKeeper Stats'!$A$2:$S$109,5,FALSE),VLOOKUP(F648,'[1]2016Player Stats'!$A$2:$AB$830,5,FALSE))</f>
        <v>15</v>
      </c>
      <c r="M648">
        <f>IF(G648="GK",VLOOKUP(F648,'[1]2016GoalKeeper Stats'!$A$2:$S$109,6,FALSE),VLOOKUP(F648,'[1]2016Player Stats'!$A$2:$AB$830,6,FALSE))</f>
        <v>1115</v>
      </c>
      <c r="N648">
        <f>IF(G648="GK",VLOOKUP(F648,'[1]2016GoalKeeper Stats'!$A$2:$S$109,7,FALSE),VLOOKUP(F648,'[1]2016Player Stats'!$A$2:$AB$830,7,FALSE))</f>
        <v>1</v>
      </c>
      <c r="O648">
        <f>IF(G648="GK",VLOOKUP(F648,'[1]2016GoalKeeper Stats'!$A$2:$S$109,8,FALSE),VLOOKUP(F648,'[1]2016Player Stats'!$A$2:$AB$830,8,FALSE))</f>
        <v>1</v>
      </c>
      <c r="P648">
        <f>IF(G648="GK",VLOOKUP(F648,'[1]2016GoalKeeper Stats'!$A$2:$S$109,9,FALSE),VLOOKUP(F648,'[1]2016Player Stats'!$A$2:$AB$830,9,FALSE))</f>
        <v>12</v>
      </c>
      <c r="Q648">
        <f>IF(G648="GK",VLOOKUP(F648,'[1]2016GoalKeeper Stats'!$A$2:$S$109,10,FALSE),VLOOKUP(F648,'[1]2016Player Stats'!$A$2:$AB$830,10,FALSE))</f>
        <v>3</v>
      </c>
      <c r="R648">
        <f>IF(G648="GK",VLOOKUP(F648,'[1]2016GoalKeeper Stats'!$A$2:$S$109,11,FALSE),VLOOKUP(F648,'[1]2016Player Stats'!$A$2:$AB$830,11,FALSE))</f>
        <v>0</v>
      </c>
      <c r="S648" t="str">
        <f>IF(G648="GK",VLOOKUP(F648,'[1]2016GoalKeeper Stats'!$A$2:$S$109,12,FALSE),VLOOKUP(F648,'[1]2016Player Stats'!$A$2:$AB$830,12,FALSE))</f>
        <v>0/0</v>
      </c>
      <c r="T648">
        <f>IF(G648="GK",VLOOKUP(F648,'[1]2016GoalKeeper Stats'!$A$2:$S$109,13,FALSE),VLOOKUP(F648,'[1]2016Player Stats'!$A$2:$AB$830,13,FALSE))</f>
        <v>1</v>
      </c>
      <c r="U648">
        <f>IF(G648="GK",VLOOKUP(F648,'[1]2016GoalKeeper Stats'!$A$2:$S$109,14,FALSE),VLOOKUP(F648,'[1]2016Player Stats'!$A$2:$AB$830,14,FALSE))</f>
        <v>0</v>
      </c>
      <c r="V648">
        <f>IF(G648="GK",VLOOKUP(F648,'[1]2016GoalKeeper Stats'!$A$2:$S$109,15,FALSE),VLOOKUP(F648,'[1]2016Player Stats'!$A$2:$AB$830,15,FALSE))</f>
        <v>0.08</v>
      </c>
      <c r="W648">
        <f>IF(G648="GK",VLOOKUP(F648,'[1]2016GoalKeeper Stats'!$A$2:$S$109,16,FALSE),VLOOKUP(F648,'[1]2016Player Stats'!$A$2:$AB$830,16,FALSE))</f>
        <v>8.3000000000000007</v>
      </c>
      <c r="X648">
        <f>IF(G648="GK",VLOOKUP(F648,'[1]2016GoalKeeper Stats'!$A$2:$S$109,17,FALSE),VLOOKUP(F648,'[1]2016Player Stats'!$A$2:$AB$830,17,FALSE))</f>
        <v>0</v>
      </c>
      <c r="Y648">
        <f>IF(G648="GK",VLOOKUP(F648,'[1]2016GoalKeeper Stats'!$A$2:$S$109,18,FALSE),VLOOKUP(F648,'[1]2016Player Stats'!$A$2:$AB$830,18,FALSE))</f>
        <v>0</v>
      </c>
      <c r="Z648">
        <f>IF(G648="GK",VLOOKUP(F648,'[1]2016GoalKeeper Stats'!$A$2:$S$109,19,FALSE),VLOOKUP(F648,'[1]2016Player Stats'!$A$2:$AB$830,19,FALSE))</f>
        <v>1</v>
      </c>
      <c r="AA648">
        <f>IF(G648="GK",VLOOKUP(F648,'[1]2016GoalKeeper Stats'!$A$2:$S$109,20,FALSE),VLOOKUP(F648,'[1]2016Player Stats'!$A$2:$AB$830,20,FALSE))</f>
        <v>0.08</v>
      </c>
      <c r="AB648">
        <f>IF(G648="GK",VLOOKUP(F648,'[1]2016GoalKeeper Stats'!$A$2:$S$109,21,FALSE),VLOOKUP(F648,'[1]2016Player Stats'!$A$2:$AB$830,21,FALSE))</f>
        <v>26</v>
      </c>
      <c r="AC648">
        <f>IF(G648="GK",VLOOKUP(F648,'[1]2016GoalKeeper Stats'!$A$2:$S$109,22,FALSE),VLOOKUP(F648,'[1]2016Player Stats'!$A$2:$AB$830,22,FALSE))</f>
        <v>14</v>
      </c>
      <c r="AD648">
        <f>IF(G648="GK",VLOOKUP(F648,'[1]2016GoalKeeper Stats'!$A$2:$S$109,23,FALSE),VLOOKUP(F648,'[1]2016Player Stats'!$A$2:$AB$830,23,FALSE))</f>
        <v>0</v>
      </c>
      <c r="AE648">
        <f>IF(G648="GK",VLOOKUP(F648,'[1]2016GoalKeeper Stats'!$A$2:$S$109,24,FALSE),VLOOKUP(F648,'[1]2016Player Stats'!$A$2:$AB$830,24,FALSE))</f>
        <v>4</v>
      </c>
      <c r="AF648">
        <f>IF(G648="GK",VLOOKUP(F648,'[1]2016GoalKeeper Stats'!$A$2:$S$109,25,FALSE),VLOOKUP(F648,'[1]2016Player Stats'!$A$2:$AB$830,25,FALSE))</f>
        <v>0</v>
      </c>
      <c r="AG648">
        <f>IF(G648="GK",VLOOKUP(F648,'[1]2016GoalKeeper Stats'!$A$2:$S$109,26,FALSE),VLOOKUP(F648,'[1]2016Player Stats'!$A$2:$AB$830,26,FALSE))</f>
        <v>25</v>
      </c>
      <c r="AH648" s="51">
        <v>2016</v>
      </c>
      <c r="AI648" s="51">
        <v>34</v>
      </c>
      <c r="AJ648" s="51">
        <v>420</v>
      </c>
      <c r="AK648" s="51">
        <v>427</v>
      </c>
      <c r="AL648" s="51">
        <v>42</v>
      </c>
      <c r="AM648" s="51">
        <v>44</v>
      </c>
      <c r="AN648" s="51">
        <v>-2</v>
      </c>
      <c r="AO648" s="52">
        <v>44.05</v>
      </c>
      <c r="AP648" s="52">
        <v>49.72</v>
      </c>
      <c r="AQ648" s="52">
        <v>-5.67</v>
      </c>
      <c r="AR648" s="52">
        <v>3.67</v>
      </c>
      <c r="AS648" s="51">
        <v>46</v>
      </c>
      <c r="AT648" s="52">
        <v>44.04</v>
      </c>
    </row>
    <row r="649" spans="1:46" hidden="1">
      <c r="A649">
        <v>2016</v>
      </c>
      <c r="B649" t="s">
        <v>193</v>
      </c>
      <c r="C649" t="s">
        <v>193</v>
      </c>
      <c r="D649" t="s">
        <v>1046</v>
      </c>
      <c r="E649" t="s">
        <v>1047</v>
      </c>
      <c r="F649" t="str">
        <f t="shared" si="10"/>
        <v>Darren Mattocks</v>
      </c>
      <c r="G649" t="s">
        <v>875</v>
      </c>
      <c r="H649" s="143">
        <v>231667</v>
      </c>
      <c r="I649" s="143">
        <v>215000</v>
      </c>
      <c r="J649" t="str">
        <f>IF(G649="GK",VLOOKUP(F649,'[1]2016GoalKeeper Stats'!$A$2:$S$109,2,FALSE),VLOOKUP(F649,'[1]2016Player Stats'!$A$2:$AB$830,2,FALSE))</f>
        <v>POR</v>
      </c>
      <c r="K649">
        <f>IF(G649="GK",VLOOKUP(F649,'[1]2016GoalKeeper Stats'!$A$2:$S$109,4,FALSE),VLOOKUP(F649,'[1]2016Player Stats'!$A$2:$AB$830,4,FALSE))</f>
        <v>19</v>
      </c>
      <c r="L649">
        <f>IF(G649="GK",VLOOKUP(F649,'[1]2016GoalKeeper Stats'!$A$2:$S$109,5,FALSE),VLOOKUP(F649,'[1]2016Player Stats'!$A$2:$AB$830,5,FALSE))</f>
        <v>12</v>
      </c>
      <c r="M649">
        <f>IF(G649="GK",VLOOKUP(F649,'[1]2016GoalKeeper Stats'!$A$2:$S$109,6,FALSE),VLOOKUP(F649,'[1]2016Player Stats'!$A$2:$AB$830,6,FALSE))</f>
        <v>940</v>
      </c>
      <c r="N649">
        <f>IF(G649="GK",VLOOKUP(F649,'[1]2016GoalKeeper Stats'!$A$2:$S$109,7,FALSE),VLOOKUP(F649,'[1]2016Player Stats'!$A$2:$AB$830,7,FALSE))</f>
        <v>1</v>
      </c>
      <c r="O649">
        <f>IF(G649="GK",VLOOKUP(F649,'[1]2016GoalKeeper Stats'!$A$2:$S$109,8,FALSE),VLOOKUP(F649,'[1]2016Player Stats'!$A$2:$AB$830,8,FALSE))</f>
        <v>3</v>
      </c>
      <c r="P649">
        <f>IF(G649="GK",VLOOKUP(F649,'[1]2016GoalKeeper Stats'!$A$2:$S$109,9,FALSE),VLOOKUP(F649,'[1]2016Player Stats'!$A$2:$AB$830,9,FALSE))</f>
        <v>20</v>
      </c>
      <c r="Q649">
        <f>IF(G649="GK",VLOOKUP(F649,'[1]2016GoalKeeper Stats'!$A$2:$S$109,10,FALSE),VLOOKUP(F649,'[1]2016Player Stats'!$A$2:$AB$830,10,FALSE))</f>
        <v>10</v>
      </c>
      <c r="R649">
        <f>IF(G649="GK",VLOOKUP(F649,'[1]2016GoalKeeper Stats'!$A$2:$S$109,11,FALSE),VLOOKUP(F649,'[1]2016Player Stats'!$A$2:$AB$830,11,FALSE))</f>
        <v>0</v>
      </c>
      <c r="S649" t="str">
        <f>IF(G649="GK",VLOOKUP(F649,'[1]2016GoalKeeper Stats'!$A$2:$S$109,12,FALSE),VLOOKUP(F649,'[1]2016Player Stats'!$A$2:$AB$830,12,FALSE))</f>
        <v>0/0</v>
      </c>
      <c r="T649">
        <f>IF(G649="GK",VLOOKUP(F649,'[1]2016GoalKeeper Stats'!$A$2:$S$109,13,FALSE),VLOOKUP(F649,'[1]2016Player Stats'!$A$2:$AB$830,13,FALSE))</f>
        <v>1</v>
      </c>
      <c r="U649">
        <f>IF(G649="GK",VLOOKUP(F649,'[1]2016GoalKeeper Stats'!$A$2:$S$109,14,FALSE),VLOOKUP(F649,'[1]2016Player Stats'!$A$2:$AB$830,14,FALSE))</f>
        <v>0</v>
      </c>
      <c r="V649">
        <f>IF(G649="GK",VLOOKUP(F649,'[1]2016GoalKeeper Stats'!$A$2:$S$109,15,FALSE),VLOOKUP(F649,'[1]2016Player Stats'!$A$2:$AB$830,15,FALSE))</f>
        <v>0.1</v>
      </c>
      <c r="W649">
        <f>IF(G649="GK",VLOOKUP(F649,'[1]2016GoalKeeper Stats'!$A$2:$S$109,16,FALSE),VLOOKUP(F649,'[1]2016Player Stats'!$A$2:$AB$830,16,FALSE))</f>
        <v>5</v>
      </c>
      <c r="X649">
        <f>IF(G649="GK",VLOOKUP(F649,'[1]2016GoalKeeper Stats'!$A$2:$S$109,17,FALSE),VLOOKUP(F649,'[1]2016Player Stats'!$A$2:$AB$830,17,FALSE))</f>
        <v>1</v>
      </c>
      <c r="Y649">
        <f>IF(G649="GK",VLOOKUP(F649,'[1]2016GoalKeeper Stats'!$A$2:$S$109,18,FALSE),VLOOKUP(F649,'[1]2016Player Stats'!$A$2:$AB$830,18,FALSE))</f>
        <v>3</v>
      </c>
      <c r="Z649">
        <f>IF(G649="GK",VLOOKUP(F649,'[1]2016GoalKeeper Stats'!$A$2:$S$109,19,FALSE),VLOOKUP(F649,'[1]2016Player Stats'!$A$2:$AB$830,19,FALSE))</f>
        <v>0</v>
      </c>
      <c r="AA649">
        <f>IF(G649="GK",VLOOKUP(F649,'[1]2016GoalKeeper Stats'!$A$2:$S$109,20,FALSE),VLOOKUP(F649,'[1]2016Player Stats'!$A$2:$AB$830,20,FALSE))</f>
        <v>0.28999999999999998</v>
      </c>
      <c r="AB649">
        <f>IF(G649="GK",VLOOKUP(F649,'[1]2016GoalKeeper Stats'!$A$2:$S$109,21,FALSE),VLOOKUP(F649,'[1]2016Player Stats'!$A$2:$AB$830,21,FALSE))</f>
        <v>14</v>
      </c>
      <c r="AC649">
        <f>IF(G649="GK",VLOOKUP(F649,'[1]2016GoalKeeper Stats'!$A$2:$S$109,22,FALSE),VLOOKUP(F649,'[1]2016Player Stats'!$A$2:$AB$830,22,FALSE))</f>
        <v>18</v>
      </c>
      <c r="AD649">
        <f>IF(G649="GK",VLOOKUP(F649,'[1]2016GoalKeeper Stats'!$A$2:$S$109,23,FALSE),VLOOKUP(F649,'[1]2016Player Stats'!$A$2:$AB$830,23,FALSE))</f>
        <v>3</v>
      </c>
      <c r="AE649">
        <f>IF(G649="GK",VLOOKUP(F649,'[1]2016GoalKeeper Stats'!$A$2:$S$109,24,FALSE),VLOOKUP(F649,'[1]2016Player Stats'!$A$2:$AB$830,24,FALSE))</f>
        <v>0</v>
      </c>
      <c r="AF649">
        <f>IF(G649="GK",VLOOKUP(F649,'[1]2016GoalKeeper Stats'!$A$2:$S$109,25,FALSE),VLOOKUP(F649,'[1]2016Player Stats'!$A$2:$AB$830,25,FALSE))</f>
        <v>0</v>
      </c>
      <c r="AG649">
        <f>IF(G649="GK",VLOOKUP(F649,'[1]2016GoalKeeper Stats'!$A$2:$S$109,26,FALSE),VLOOKUP(F649,'[1]2016Player Stats'!$A$2:$AB$830,26,FALSE))</f>
        <v>50</v>
      </c>
      <c r="AH649" s="51">
        <v>2016</v>
      </c>
      <c r="AI649" s="51">
        <v>34</v>
      </c>
      <c r="AJ649" s="51">
        <v>449</v>
      </c>
      <c r="AK649" s="51">
        <v>492</v>
      </c>
      <c r="AL649" s="51">
        <v>48</v>
      </c>
      <c r="AM649" s="51">
        <v>51</v>
      </c>
      <c r="AN649" s="51">
        <v>-3</v>
      </c>
      <c r="AO649" s="52">
        <v>53.51</v>
      </c>
      <c r="AP649" s="52">
        <v>46.05</v>
      </c>
      <c r="AQ649" s="52">
        <v>7.46</v>
      </c>
      <c r="AR649" s="52">
        <v>-10.46</v>
      </c>
      <c r="AS649" s="51">
        <v>44</v>
      </c>
      <c r="AT649" s="52">
        <v>50.15</v>
      </c>
    </row>
    <row r="650" spans="1:46" hidden="1">
      <c r="A650">
        <v>2016</v>
      </c>
      <c r="B650" t="s">
        <v>211</v>
      </c>
      <c r="C650" t="s">
        <v>173</v>
      </c>
      <c r="D650" t="s">
        <v>1130</v>
      </c>
      <c r="E650" t="s">
        <v>1131</v>
      </c>
      <c r="F650" t="str">
        <f t="shared" si="10"/>
        <v>Jefferson Mena</v>
      </c>
      <c r="G650" t="s">
        <v>893</v>
      </c>
      <c r="H650" s="143">
        <v>231400</v>
      </c>
      <c r="I650" s="143">
        <v>220000</v>
      </c>
      <c r="J650" t="str">
        <f>IF(G650="GK",VLOOKUP(F650,'[1]2016GoalKeeper Stats'!$A$2:$S$109,2,FALSE),VLOOKUP(F650,'[1]2016Player Stats'!$A$2:$AB$830,2,FALSE))</f>
        <v>NYC</v>
      </c>
      <c r="K650">
        <f>IF(G650="GK",VLOOKUP(F650,'[1]2016GoalKeeper Stats'!$A$2:$S$109,4,FALSE),VLOOKUP(F650,'[1]2016Player Stats'!$A$2:$AB$830,4,FALSE))</f>
        <v>16</v>
      </c>
      <c r="L650">
        <f>IF(G650="GK",VLOOKUP(F650,'[1]2016GoalKeeper Stats'!$A$2:$S$109,5,FALSE),VLOOKUP(F650,'[1]2016Player Stats'!$A$2:$AB$830,5,FALSE))</f>
        <v>16</v>
      </c>
      <c r="M650">
        <f>IF(G650="GK",VLOOKUP(F650,'[1]2016GoalKeeper Stats'!$A$2:$S$109,6,FALSE),VLOOKUP(F650,'[1]2016Player Stats'!$A$2:$AB$830,6,FALSE))</f>
        <v>1306</v>
      </c>
      <c r="N650">
        <f>IF(G650="GK",VLOOKUP(F650,'[1]2016GoalKeeper Stats'!$A$2:$S$109,7,FALSE),VLOOKUP(F650,'[1]2016Player Stats'!$A$2:$AB$830,7,FALSE))</f>
        <v>1</v>
      </c>
      <c r="O650">
        <f>IF(G650="GK",VLOOKUP(F650,'[1]2016GoalKeeper Stats'!$A$2:$S$109,8,FALSE),VLOOKUP(F650,'[1]2016Player Stats'!$A$2:$AB$830,8,FALSE))</f>
        <v>0</v>
      </c>
      <c r="P650">
        <f>IF(G650="GK",VLOOKUP(F650,'[1]2016GoalKeeper Stats'!$A$2:$S$109,9,FALSE),VLOOKUP(F650,'[1]2016Player Stats'!$A$2:$AB$830,9,FALSE))</f>
        <v>6</v>
      </c>
      <c r="Q650">
        <f>IF(G650="GK",VLOOKUP(F650,'[1]2016GoalKeeper Stats'!$A$2:$S$109,10,FALSE),VLOOKUP(F650,'[1]2016Player Stats'!$A$2:$AB$830,10,FALSE))</f>
        <v>2</v>
      </c>
      <c r="R650">
        <f>IF(G650="GK",VLOOKUP(F650,'[1]2016GoalKeeper Stats'!$A$2:$S$109,11,FALSE),VLOOKUP(F650,'[1]2016Player Stats'!$A$2:$AB$830,11,FALSE))</f>
        <v>0</v>
      </c>
      <c r="S650" t="str">
        <f>IF(G650="GK",VLOOKUP(F650,'[1]2016GoalKeeper Stats'!$A$2:$S$109,12,FALSE),VLOOKUP(F650,'[1]2016Player Stats'!$A$2:$AB$830,12,FALSE))</f>
        <v>0/0</v>
      </c>
      <c r="T650">
        <f>IF(G650="GK",VLOOKUP(F650,'[1]2016GoalKeeper Stats'!$A$2:$S$109,13,FALSE),VLOOKUP(F650,'[1]2016Player Stats'!$A$2:$AB$830,13,FALSE))</f>
        <v>1</v>
      </c>
      <c r="U650">
        <f>IF(G650="GK",VLOOKUP(F650,'[1]2016GoalKeeper Stats'!$A$2:$S$109,14,FALSE),VLOOKUP(F650,'[1]2016Player Stats'!$A$2:$AB$830,14,FALSE))</f>
        <v>0</v>
      </c>
      <c r="V650">
        <f>IF(G650="GK",VLOOKUP(F650,'[1]2016GoalKeeper Stats'!$A$2:$S$109,15,FALSE),VLOOKUP(F650,'[1]2016Player Stats'!$A$2:$AB$830,15,FALSE))</f>
        <v>7.0000000000000007E-2</v>
      </c>
      <c r="W650">
        <f>IF(G650="GK",VLOOKUP(F650,'[1]2016GoalKeeper Stats'!$A$2:$S$109,16,FALSE),VLOOKUP(F650,'[1]2016Player Stats'!$A$2:$AB$830,16,FALSE))</f>
        <v>16.7</v>
      </c>
      <c r="X650">
        <f>IF(G650="GK",VLOOKUP(F650,'[1]2016GoalKeeper Stats'!$A$2:$S$109,17,FALSE),VLOOKUP(F650,'[1]2016Player Stats'!$A$2:$AB$830,17,FALSE))</f>
        <v>0</v>
      </c>
      <c r="Y650">
        <f>IF(G650="GK",VLOOKUP(F650,'[1]2016GoalKeeper Stats'!$A$2:$S$109,18,FALSE),VLOOKUP(F650,'[1]2016Player Stats'!$A$2:$AB$830,18,FALSE))</f>
        <v>0</v>
      </c>
      <c r="Z650">
        <f>IF(G650="GK",VLOOKUP(F650,'[1]2016GoalKeeper Stats'!$A$2:$S$109,19,FALSE),VLOOKUP(F650,'[1]2016Player Stats'!$A$2:$AB$830,19,FALSE))</f>
        <v>0</v>
      </c>
      <c r="AA650">
        <f>IF(G650="GK",VLOOKUP(F650,'[1]2016GoalKeeper Stats'!$A$2:$S$109,20,FALSE),VLOOKUP(F650,'[1]2016Player Stats'!$A$2:$AB$830,20,FALSE))</f>
        <v>0</v>
      </c>
      <c r="AB650">
        <f>IF(G650="GK",VLOOKUP(F650,'[1]2016GoalKeeper Stats'!$A$2:$S$109,21,FALSE),VLOOKUP(F650,'[1]2016Player Stats'!$A$2:$AB$830,21,FALSE))</f>
        <v>14</v>
      </c>
      <c r="AC650">
        <f>IF(G650="GK",VLOOKUP(F650,'[1]2016GoalKeeper Stats'!$A$2:$S$109,22,FALSE),VLOOKUP(F650,'[1]2016Player Stats'!$A$2:$AB$830,22,FALSE))</f>
        <v>6</v>
      </c>
      <c r="AD650">
        <f>IF(G650="GK",VLOOKUP(F650,'[1]2016GoalKeeper Stats'!$A$2:$S$109,23,FALSE),VLOOKUP(F650,'[1]2016Player Stats'!$A$2:$AB$830,23,FALSE))</f>
        <v>0</v>
      </c>
      <c r="AE650">
        <f>IF(G650="GK",VLOOKUP(F650,'[1]2016GoalKeeper Stats'!$A$2:$S$109,24,FALSE),VLOOKUP(F650,'[1]2016Player Stats'!$A$2:$AB$830,24,FALSE))</f>
        <v>1</v>
      </c>
      <c r="AF650">
        <f>IF(G650="GK",VLOOKUP(F650,'[1]2016GoalKeeper Stats'!$A$2:$S$109,25,FALSE),VLOOKUP(F650,'[1]2016Player Stats'!$A$2:$AB$830,25,FALSE))</f>
        <v>0</v>
      </c>
      <c r="AG650">
        <f>IF(G650="GK",VLOOKUP(F650,'[1]2016GoalKeeper Stats'!$A$2:$S$109,26,FALSE),VLOOKUP(F650,'[1]2016Player Stats'!$A$2:$AB$830,26,FALSE))</f>
        <v>33.33</v>
      </c>
      <c r="AH650" s="51">
        <v>2016</v>
      </c>
      <c r="AI650" s="51">
        <v>34</v>
      </c>
      <c r="AJ650" s="51">
        <v>463</v>
      </c>
      <c r="AK650" s="51">
        <v>455</v>
      </c>
      <c r="AL650" s="51">
        <v>62</v>
      </c>
      <c r="AM650" s="51">
        <v>55</v>
      </c>
      <c r="AN650" s="51">
        <v>7</v>
      </c>
      <c r="AO650" s="52">
        <v>50.14</v>
      </c>
      <c r="AP650" s="52">
        <v>53.06</v>
      </c>
      <c r="AQ650" s="52">
        <v>-2.93</v>
      </c>
      <c r="AR650" s="52">
        <v>9.93</v>
      </c>
      <c r="AS650" s="51">
        <v>54</v>
      </c>
      <c r="AT650" s="52">
        <v>46.09</v>
      </c>
    </row>
    <row r="651" spans="1:46" hidden="1">
      <c r="A651">
        <v>2016</v>
      </c>
      <c r="B651" t="s">
        <v>882</v>
      </c>
      <c r="C651" t="s">
        <v>882</v>
      </c>
      <c r="D651" t="s">
        <v>1035</v>
      </c>
      <c r="E651" t="s">
        <v>1163</v>
      </c>
      <c r="F651" t="str">
        <f t="shared" si="10"/>
        <v>Andrew Farrell</v>
      </c>
      <c r="G651" t="s">
        <v>893</v>
      </c>
      <c r="H651" s="143">
        <v>229500</v>
      </c>
      <c r="I651" s="143">
        <v>148500</v>
      </c>
      <c r="J651" t="str">
        <f>IF(G651="GK",VLOOKUP(F651,'[1]2016GoalKeeper Stats'!$A$2:$S$109,2,FALSE),VLOOKUP(F651,'[1]2016Player Stats'!$A$2:$AB$830,2,FALSE))</f>
        <v>NE</v>
      </c>
      <c r="K651">
        <f>IF(G651="GK",VLOOKUP(F651,'[1]2016GoalKeeper Stats'!$A$2:$S$109,4,FALSE),VLOOKUP(F651,'[1]2016Player Stats'!$A$2:$AB$830,4,FALSE))</f>
        <v>33</v>
      </c>
      <c r="L651">
        <f>IF(G651="GK",VLOOKUP(F651,'[1]2016GoalKeeper Stats'!$A$2:$S$109,5,FALSE),VLOOKUP(F651,'[1]2016Player Stats'!$A$2:$AB$830,5,FALSE))</f>
        <v>32</v>
      </c>
      <c r="M651">
        <f>IF(G651="GK",VLOOKUP(F651,'[1]2016GoalKeeper Stats'!$A$2:$S$109,6,FALSE),VLOOKUP(F651,'[1]2016Player Stats'!$A$2:$AB$830,6,FALSE))</f>
        <v>2891</v>
      </c>
      <c r="N651">
        <f>IF(G651="GK",VLOOKUP(F651,'[1]2016GoalKeeper Stats'!$A$2:$S$109,7,FALSE),VLOOKUP(F651,'[1]2016Player Stats'!$A$2:$AB$830,7,FALSE))</f>
        <v>0</v>
      </c>
      <c r="O651">
        <f>IF(G651="GK",VLOOKUP(F651,'[1]2016GoalKeeper Stats'!$A$2:$S$109,8,FALSE),VLOOKUP(F651,'[1]2016Player Stats'!$A$2:$AB$830,8,FALSE))</f>
        <v>1</v>
      </c>
      <c r="P651">
        <f>IF(G651="GK",VLOOKUP(F651,'[1]2016GoalKeeper Stats'!$A$2:$S$109,9,FALSE),VLOOKUP(F651,'[1]2016Player Stats'!$A$2:$AB$830,9,FALSE))</f>
        <v>3</v>
      </c>
      <c r="Q651">
        <f>IF(G651="GK",VLOOKUP(F651,'[1]2016GoalKeeper Stats'!$A$2:$S$109,10,FALSE),VLOOKUP(F651,'[1]2016Player Stats'!$A$2:$AB$830,10,FALSE))</f>
        <v>1</v>
      </c>
      <c r="R651">
        <f>IF(G651="GK",VLOOKUP(F651,'[1]2016GoalKeeper Stats'!$A$2:$S$109,11,FALSE),VLOOKUP(F651,'[1]2016Player Stats'!$A$2:$AB$830,11,FALSE))</f>
        <v>0</v>
      </c>
      <c r="S651" t="str">
        <f>IF(G651="GK",VLOOKUP(F651,'[1]2016GoalKeeper Stats'!$A$2:$S$109,12,FALSE),VLOOKUP(F651,'[1]2016Player Stats'!$A$2:$AB$830,12,FALSE))</f>
        <v>0/0</v>
      </c>
      <c r="T651">
        <f>IF(G651="GK",VLOOKUP(F651,'[1]2016GoalKeeper Stats'!$A$2:$S$109,13,FALSE),VLOOKUP(F651,'[1]2016Player Stats'!$A$2:$AB$830,13,FALSE))</f>
        <v>0</v>
      </c>
      <c r="U651">
        <f>IF(G651="GK",VLOOKUP(F651,'[1]2016GoalKeeper Stats'!$A$2:$S$109,14,FALSE),VLOOKUP(F651,'[1]2016Player Stats'!$A$2:$AB$830,14,FALSE))</f>
        <v>0</v>
      </c>
      <c r="V651">
        <f>IF(G651="GK",VLOOKUP(F651,'[1]2016GoalKeeper Stats'!$A$2:$S$109,15,FALSE),VLOOKUP(F651,'[1]2016Player Stats'!$A$2:$AB$830,15,FALSE))</f>
        <v>0</v>
      </c>
      <c r="W651">
        <f>IF(G651="GK",VLOOKUP(F651,'[1]2016GoalKeeper Stats'!$A$2:$S$109,16,FALSE),VLOOKUP(F651,'[1]2016Player Stats'!$A$2:$AB$830,16,FALSE))</f>
        <v>0</v>
      </c>
      <c r="X651">
        <f>IF(G651="GK",VLOOKUP(F651,'[1]2016GoalKeeper Stats'!$A$2:$S$109,17,FALSE),VLOOKUP(F651,'[1]2016Player Stats'!$A$2:$AB$830,17,FALSE))</f>
        <v>1</v>
      </c>
      <c r="Y651">
        <f>IF(G651="GK",VLOOKUP(F651,'[1]2016GoalKeeper Stats'!$A$2:$S$109,18,FALSE),VLOOKUP(F651,'[1]2016Player Stats'!$A$2:$AB$830,18,FALSE))</f>
        <v>1</v>
      </c>
      <c r="Z651">
        <f>IF(G651="GK",VLOOKUP(F651,'[1]2016GoalKeeper Stats'!$A$2:$S$109,19,FALSE),VLOOKUP(F651,'[1]2016Player Stats'!$A$2:$AB$830,19,FALSE))</f>
        <v>0</v>
      </c>
      <c r="AA651">
        <f>IF(G651="GK",VLOOKUP(F651,'[1]2016GoalKeeper Stats'!$A$2:$S$109,20,FALSE),VLOOKUP(F651,'[1]2016Player Stats'!$A$2:$AB$830,20,FALSE))</f>
        <v>0.03</v>
      </c>
      <c r="AB651">
        <f>IF(G651="GK",VLOOKUP(F651,'[1]2016GoalKeeper Stats'!$A$2:$S$109,21,FALSE),VLOOKUP(F651,'[1]2016Player Stats'!$A$2:$AB$830,21,FALSE))</f>
        <v>15</v>
      </c>
      <c r="AC651">
        <f>IF(G651="GK",VLOOKUP(F651,'[1]2016GoalKeeper Stats'!$A$2:$S$109,22,FALSE),VLOOKUP(F651,'[1]2016Player Stats'!$A$2:$AB$830,22,FALSE))</f>
        <v>20</v>
      </c>
      <c r="AD651">
        <f>IF(G651="GK",VLOOKUP(F651,'[1]2016GoalKeeper Stats'!$A$2:$S$109,23,FALSE),VLOOKUP(F651,'[1]2016Player Stats'!$A$2:$AB$830,23,FALSE))</f>
        <v>1</v>
      </c>
      <c r="AE651">
        <f>IF(G651="GK",VLOOKUP(F651,'[1]2016GoalKeeper Stats'!$A$2:$S$109,24,FALSE),VLOOKUP(F651,'[1]2016Player Stats'!$A$2:$AB$830,24,FALSE))</f>
        <v>1</v>
      </c>
      <c r="AF651">
        <f>IF(G651="GK",VLOOKUP(F651,'[1]2016GoalKeeper Stats'!$A$2:$S$109,25,FALSE),VLOOKUP(F651,'[1]2016Player Stats'!$A$2:$AB$830,25,FALSE))</f>
        <v>0</v>
      </c>
      <c r="AG651">
        <f>IF(G651="GK",VLOOKUP(F651,'[1]2016GoalKeeper Stats'!$A$2:$S$109,26,FALSE),VLOOKUP(F651,'[1]2016Player Stats'!$A$2:$AB$830,26,FALSE))</f>
        <v>33.33</v>
      </c>
      <c r="AH651" s="51">
        <v>2016</v>
      </c>
      <c r="AI651" s="51">
        <v>34</v>
      </c>
      <c r="AJ651" s="51">
        <v>475</v>
      </c>
      <c r="AK651" s="51">
        <v>447</v>
      </c>
      <c r="AL651" s="51">
        <v>41</v>
      </c>
      <c r="AM651" s="51">
        <v>54</v>
      </c>
      <c r="AN651" s="51">
        <v>-13</v>
      </c>
      <c r="AO651" s="52">
        <v>47</v>
      </c>
      <c r="AP651" s="52">
        <v>55.04</v>
      </c>
      <c r="AQ651" s="52">
        <v>-8.0399999999999991</v>
      </c>
      <c r="AR651" s="52">
        <v>-4.96</v>
      </c>
      <c r="AS651" s="51">
        <v>42</v>
      </c>
      <c r="AT651" s="52">
        <v>41.79</v>
      </c>
    </row>
    <row r="652" spans="1:46" hidden="1">
      <c r="A652">
        <v>2016</v>
      </c>
      <c r="B652" t="s">
        <v>195</v>
      </c>
      <c r="C652" t="s">
        <v>866</v>
      </c>
      <c r="D652" t="s">
        <v>880</v>
      </c>
      <c r="E652" t="s">
        <v>1176</v>
      </c>
      <c r="F652" t="str">
        <f t="shared" si="10"/>
        <v>Robbie Rogers</v>
      </c>
      <c r="G652" t="s">
        <v>860</v>
      </c>
      <c r="H652" s="143">
        <v>228500</v>
      </c>
      <c r="I652" s="143">
        <v>220000</v>
      </c>
      <c r="J652" t="str">
        <f>IF(G652="GK",VLOOKUP(F652,'[1]2016GoalKeeper Stats'!$A$2:$S$109,2,FALSE),VLOOKUP(F652,'[1]2016Player Stats'!$A$2:$AB$830,2,FALSE))</f>
        <v>LA</v>
      </c>
      <c r="K652">
        <f>IF(G652="GK",VLOOKUP(F652,'[1]2016GoalKeeper Stats'!$A$2:$S$109,4,FALSE),VLOOKUP(F652,'[1]2016Player Stats'!$A$2:$AB$830,4,FALSE))</f>
        <v>21</v>
      </c>
      <c r="L652">
        <f>IF(G652="GK",VLOOKUP(F652,'[1]2016GoalKeeper Stats'!$A$2:$S$109,5,FALSE),VLOOKUP(F652,'[1]2016Player Stats'!$A$2:$AB$830,5,FALSE))</f>
        <v>19</v>
      </c>
      <c r="M652">
        <f>IF(G652="GK",VLOOKUP(F652,'[1]2016GoalKeeper Stats'!$A$2:$S$109,6,FALSE),VLOOKUP(F652,'[1]2016Player Stats'!$A$2:$AB$830,6,FALSE))</f>
        <v>1655</v>
      </c>
      <c r="N652">
        <f>IF(G652="GK",VLOOKUP(F652,'[1]2016GoalKeeper Stats'!$A$2:$S$109,7,FALSE),VLOOKUP(F652,'[1]2016Player Stats'!$A$2:$AB$830,7,FALSE))</f>
        <v>1</v>
      </c>
      <c r="O652">
        <f>IF(G652="GK",VLOOKUP(F652,'[1]2016GoalKeeper Stats'!$A$2:$S$109,8,FALSE),VLOOKUP(F652,'[1]2016Player Stats'!$A$2:$AB$830,8,FALSE))</f>
        <v>2</v>
      </c>
      <c r="P652">
        <f>IF(G652="GK",VLOOKUP(F652,'[1]2016GoalKeeper Stats'!$A$2:$S$109,9,FALSE),VLOOKUP(F652,'[1]2016Player Stats'!$A$2:$AB$830,9,FALSE))</f>
        <v>6</v>
      </c>
      <c r="Q652">
        <f>IF(G652="GK",VLOOKUP(F652,'[1]2016GoalKeeper Stats'!$A$2:$S$109,10,FALSE),VLOOKUP(F652,'[1]2016Player Stats'!$A$2:$AB$830,10,FALSE))</f>
        <v>4</v>
      </c>
      <c r="R652">
        <f>IF(G652="GK",VLOOKUP(F652,'[1]2016GoalKeeper Stats'!$A$2:$S$109,11,FALSE),VLOOKUP(F652,'[1]2016Player Stats'!$A$2:$AB$830,11,FALSE))</f>
        <v>0</v>
      </c>
      <c r="S652" t="str">
        <f>IF(G652="GK",VLOOKUP(F652,'[1]2016GoalKeeper Stats'!$A$2:$S$109,12,FALSE),VLOOKUP(F652,'[1]2016Player Stats'!$A$2:$AB$830,12,FALSE))</f>
        <v>0/0</v>
      </c>
      <c r="T652">
        <f>IF(G652="GK",VLOOKUP(F652,'[1]2016GoalKeeper Stats'!$A$2:$S$109,13,FALSE),VLOOKUP(F652,'[1]2016Player Stats'!$A$2:$AB$830,13,FALSE))</f>
        <v>0</v>
      </c>
      <c r="U652">
        <f>IF(G652="GK",VLOOKUP(F652,'[1]2016GoalKeeper Stats'!$A$2:$S$109,14,FALSE),VLOOKUP(F652,'[1]2016Player Stats'!$A$2:$AB$830,14,FALSE))</f>
        <v>1</v>
      </c>
      <c r="V652">
        <f>IF(G652="GK",VLOOKUP(F652,'[1]2016GoalKeeper Stats'!$A$2:$S$109,15,FALSE),VLOOKUP(F652,'[1]2016Player Stats'!$A$2:$AB$830,15,FALSE))</f>
        <v>0.05</v>
      </c>
      <c r="W652">
        <f>IF(G652="GK",VLOOKUP(F652,'[1]2016GoalKeeper Stats'!$A$2:$S$109,16,FALSE),VLOOKUP(F652,'[1]2016Player Stats'!$A$2:$AB$830,16,FALSE))</f>
        <v>16.7</v>
      </c>
      <c r="X652">
        <f>IF(G652="GK",VLOOKUP(F652,'[1]2016GoalKeeper Stats'!$A$2:$S$109,17,FALSE),VLOOKUP(F652,'[1]2016Player Stats'!$A$2:$AB$830,17,FALSE))</f>
        <v>1</v>
      </c>
      <c r="Y652">
        <f>IF(G652="GK",VLOOKUP(F652,'[1]2016GoalKeeper Stats'!$A$2:$S$109,18,FALSE),VLOOKUP(F652,'[1]2016Player Stats'!$A$2:$AB$830,18,FALSE))</f>
        <v>1</v>
      </c>
      <c r="Z652">
        <f>IF(G652="GK",VLOOKUP(F652,'[1]2016GoalKeeper Stats'!$A$2:$S$109,19,FALSE),VLOOKUP(F652,'[1]2016Player Stats'!$A$2:$AB$830,19,FALSE))</f>
        <v>1</v>
      </c>
      <c r="AA652">
        <f>IF(G652="GK",VLOOKUP(F652,'[1]2016GoalKeeper Stats'!$A$2:$S$109,20,FALSE),VLOOKUP(F652,'[1]2016Player Stats'!$A$2:$AB$830,20,FALSE))</f>
        <v>0.11</v>
      </c>
      <c r="AB652">
        <f>IF(G652="GK",VLOOKUP(F652,'[1]2016GoalKeeper Stats'!$A$2:$S$109,21,FALSE),VLOOKUP(F652,'[1]2016Player Stats'!$A$2:$AB$830,21,FALSE))</f>
        <v>22</v>
      </c>
      <c r="AC652">
        <f>IF(G652="GK",VLOOKUP(F652,'[1]2016GoalKeeper Stats'!$A$2:$S$109,22,FALSE),VLOOKUP(F652,'[1]2016Player Stats'!$A$2:$AB$830,22,FALSE))</f>
        <v>26</v>
      </c>
      <c r="AD652">
        <f>IF(G652="GK",VLOOKUP(F652,'[1]2016GoalKeeper Stats'!$A$2:$S$109,23,FALSE),VLOOKUP(F652,'[1]2016Player Stats'!$A$2:$AB$830,23,FALSE))</f>
        <v>0</v>
      </c>
      <c r="AE652">
        <f>IF(G652="GK",VLOOKUP(F652,'[1]2016GoalKeeper Stats'!$A$2:$S$109,24,FALSE),VLOOKUP(F652,'[1]2016Player Stats'!$A$2:$AB$830,24,FALSE))</f>
        <v>2</v>
      </c>
      <c r="AF652">
        <f>IF(G652="GK",VLOOKUP(F652,'[1]2016GoalKeeper Stats'!$A$2:$S$109,25,FALSE),VLOOKUP(F652,'[1]2016Player Stats'!$A$2:$AB$830,25,FALSE))</f>
        <v>0</v>
      </c>
      <c r="AG652">
        <f>IF(G652="GK",VLOOKUP(F652,'[1]2016GoalKeeper Stats'!$A$2:$S$109,26,FALSE),VLOOKUP(F652,'[1]2016Player Stats'!$A$2:$AB$830,26,FALSE))</f>
        <v>66.67</v>
      </c>
      <c r="AH652" s="51">
        <v>2016</v>
      </c>
      <c r="AI652" s="51">
        <v>34</v>
      </c>
      <c r="AJ652" s="51">
        <v>358</v>
      </c>
      <c r="AK652" s="51">
        <v>523</v>
      </c>
      <c r="AL652" s="51">
        <v>52</v>
      </c>
      <c r="AM652" s="51">
        <v>38</v>
      </c>
      <c r="AN652" s="51">
        <v>14</v>
      </c>
      <c r="AO652" s="52">
        <v>47.55</v>
      </c>
      <c r="AP652" s="52">
        <v>46.7</v>
      </c>
      <c r="AQ652" s="52">
        <v>0.85</v>
      </c>
      <c r="AR652" s="52">
        <v>13.15</v>
      </c>
      <c r="AS652" s="51">
        <v>52</v>
      </c>
      <c r="AT652" s="52">
        <v>48.04</v>
      </c>
    </row>
    <row r="653" spans="1:46" hidden="1">
      <c r="A653">
        <v>2016</v>
      </c>
      <c r="B653" t="s">
        <v>943</v>
      </c>
      <c r="C653" t="s">
        <v>175</v>
      </c>
      <c r="D653" t="s">
        <v>1731</v>
      </c>
      <c r="E653" t="s">
        <v>1732</v>
      </c>
      <c r="F653" t="str">
        <f t="shared" si="10"/>
        <v>Omer Damari</v>
      </c>
      <c r="G653" t="s">
        <v>875</v>
      </c>
      <c r="H653" s="143">
        <v>228500</v>
      </c>
      <c r="I653" s="143">
        <v>228500</v>
      </c>
      <c r="J653" t="str">
        <f>IF(G653="GK",VLOOKUP(F653,'[1]2016GoalKeeper Stats'!$A$2:$S$109,2,FALSE),VLOOKUP(F653,'[1]2016Player Stats'!$A$2:$AB$830,2,FALSE))</f>
        <v>NY</v>
      </c>
      <c r="K653">
        <f>IF(G653="GK",VLOOKUP(F653,'[1]2016GoalKeeper Stats'!$A$2:$S$109,4,FALSE),VLOOKUP(F653,'[1]2016Player Stats'!$A$2:$AB$830,4,FALSE))</f>
        <v>4</v>
      </c>
      <c r="L653">
        <f>IF(G653="GK",VLOOKUP(F653,'[1]2016GoalKeeper Stats'!$A$2:$S$109,5,FALSE),VLOOKUP(F653,'[1]2016Player Stats'!$A$2:$AB$830,5,FALSE))</f>
        <v>0</v>
      </c>
      <c r="M653">
        <f>IF(G653="GK",VLOOKUP(F653,'[1]2016GoalKeeper Stats'!$A$2:$S$109,6,FALSE),VLOOKUP(F653,'[1]2016Player Stats'!$A$2:$AB$830,6,FALSE))</f>
        <v>79</v>
      </c>
      <c r="N653">
        <f>IF(G653="GK",VLOOKUP(F653,'[1]2016GoalKeeper Stats'!$A$2:$S$109,7,FALSE),VLOOKUP(F653,'[1]2016Player Stats'!$A$2:$AB$830,7,FALSE))</f>
        <v>0</v>
      </c>
      <c r="O653">
        <f>IF(G653="GK",VLOOKUP(F653,'[1]2016GoalKeeper Stats'!$A$2:$S$109,8,FALSE),VLOOKUP(F653,'[1]2016Player Stats'!$A$2:$AB$830,8,FALSE))</f>
        <v>0</v>
      </c>
      <c r="P653">
        <f>IF(G653="GK",VLOOKUP(F653,'[1]2016GoalKeeper Stats'!$A$2:$S$109,9,FALSE),VLOOKUP(F653,'[1]2016Player Stats'!$A$2:$AB$830,9,FALSE))</f>
        <v>3</v>
      </c>
      <c r="Q653">
        <f>IF(G653="GK",VLOOKUP(F653,'[1]2016GoalKeeper Stats'!$A$2:$S$109,10,FALSE),VLOOKUP(F653,'[1]2016Player Stats'!$A$2:$AB$830,10,FALSE))</f>
        <v>0</v>
      </c>
      <c r="R653">
        <f>IF(G653="GK",VLOOKUP(F653,'[1]2016GoalKeeper Stats'!$A$2:$S$109,11,FALSE),VLOOKUP(F653,'[1]2016Player Stats'!$A$2:$AB$830,11,FALSE))</f>
        <v>0</v>
      </c>
      <c r="S653" t="str">
        <f>IF(G653="GK",VLOOKUP(F653,'[1]2016GoalKeeper Stats'!$A$2:$S$109,12,FALSE),VLOOKUP(F653,'[1]2016Player Stats'!$A$2:$AB$830,12,FALSE))</f>
        <v>0/0</v>
      </c>
      <c r="T653">
        <f>IF(G653="GK",VLOOKUP(F653,'[1]2016GoalKeeper Stats'!$A$2:$S$109,13,FALSE),VLOOKUP(F653,'[1]2016Player Stats'!$A$2:$AB$830,13,FALSE))</f>
        <v>0</v>
      </c>
      <c r="U653">
        <f>IF(G653="GK",VLOOKUP(F653,'[1]2016GoalKeeper Stats'!$A$2:$S$109,14,FALSE),VLOOKUP(F653,'[1]2016Player Stats'!$A$2:$AB$830,14,FALSE))</f>
        <v>0</v>
      </c>
      <c r="V653">
        <f>IF(G653="GK",VLOOKUP(F653,'[1]2016GoalKeeper Stats'!$A$2:$S$109,15,FALSE),VLOOKUP(F653,'[1]2016Player Stats'!$A$2:$AB$830,15,FALSE))</f>
        <v>0</v>
      </c>
      <c r="W653">
        <f>IF(G653="GK",VLOOKUP(F653,'[1]2016GoalKeeper Stats'!$A$2:$S$109,16,FALSE),VLOOKUP(F653,'[1]2016Player Stats'!$A$2:$AB$830,16,FALSE))</f>
        <v>0</v>
      </c>
      <c r="X653">
        <f>IF(G653="GK",VLOOKUP(F653,'[1]2016GoalKeeper Stats'!$A$2:$S$109,17,FALSE),VLOOKUP(F653,'[1]2016Player Stats'!$A$2:$AB$830,17,FALSE))</f>
        <v>0</v>
      </c>
      <c r="Y653">
        <f>IF(G653="GK",VLOOKUP(F653,'[1]2016GoalKeeper Stats'!$A$2:$S$109,18,FALSE),VLOOKUP(F653,'[1]2016Player Stats'!$A$2:$AB$830,18,FALSE))</f>
        <v>0</v>
      </c>
      <c r="Z653">
        <f>IF(G653="GK",VLOOKUP(F653,'[1]2016GoalKeeper Stats'!$A$2:$S$109,19,FALSE),VLOOKUP(F653,'[1]2016Player Stats'!$A$2:$AB$830,19,FALSE))</f>
        <v>0</v>
      </c>
      <c r="AA653">
        <f>IF(G653="GK",VLOOKUP(F653,'[1]2016GoalKeeper Stats'!$A$2:$S$109,20,FALSE),VLOOKUP(F653,'[1]2016Player Stats'!$A$2:$AB$830,20,FALSE))</f>
        <v>0</v>
      </c>
      <c r="AB653">
        <f>IF(G653="GK",VLOOKUP(F653,'[1]2016GoalKeeper Stats'!$A$2:$S$109,21,FALSE),VLOOKUP(F653,'[1]2016Player Stats'!$A$2:$AB$830,21,FALSE))</f>
        <v>3</v>
      </c>
      <c r="AC653">
        <f>IF(G653="GK",VLOOKUP(F653,'[1]2016GoalKeeper Stats'!$A$2:$S$109,22,FALSE),VLOOKUP(F653,'[1]2016Player Stats'!$A$2:$AB$830,22,FALSE))</f>
        <v>2</v>
      </c>
      <c r="AD653">
        <f>IF(G653="GK",VLOOKUP(F653,'[1]2016GoalKeeper Stats'!$A$2:$S$109,23,FALSE),VLOOKUP(F653,'[1]2016Player Stats'!$A$2:$AB$830,23,FALSE))</f>
        <v>0</v>
      </c>
      <c r="AE653">
        <f>IF(G653="GK",VLOOKUP(F653,'[1]2016GoalKeeper Stats'!$A$2:$S$109,24,FALSE),VLOOKUP(F653,'[1]2016Player Stats'!$A$2:$AB$830,24,FALSE))</f>
        <v>0</v>
      </c>
      <c r="AF653">
        <f>IF(G653="GK",VLOOKUP(F653,'[1]2016GoalKeeper Stats'!$A$2:$S$109,25,FALSE),VLOOKUP(F653,'[1]2016Player Stats'!$A$2:$AB$830,25,FALSE))</f>
        <v>0</v>
      </c>
      <c r="AG653">
        <f>IF(G653="GK",VLOOKUP(F653,'[1]2016GoalKeeper Stats'!$A$2:$S$109,26,FALSE),VLOOKUP(F653,'[1]2016Player Stats'!$A$2:$AB$830,26,FALSE))</f>
        <v>0</v>
      </c>
      <c r="AH653" s="51">
        <v>2016</v>
      </c>
      <c r="AI653" s="51">
        <v>34</v>
      </c>
      <c r="AJ653" s="51">
        <v>441</v>
      </c>
      <c r="AK653" s="51">
        <v>399</v>
      </c>
      <c r="AL653" s="51">
        <v>59</v>
      </c>
      <c r="AM653" s="51">
        <v>43</v>
      </c>
      <c r="AN653" s="51">
        <v>16</v>
      </c>
      <c r="AO653" s="52">
        <v>52.57</v>
      </c>
      <c r="AP653" s="52">
        <v>42.71</v>
      </c>
      <c r="AQ653" s="52">
        <v>9.85</v>
      </c>
      <c r="AR653" s="52">
        <v>6.15</v>
      </c>
      <c r="AS653" s="51">
        <v>57</v>
      </c>
      <c r="AT653" s="52">
        <v>52.28</v>
      </c>
    </row>
    <row r="654" spans="1:46" hidden="1">
      <c r="A654">
        <v>2016</v>
      </c>
      <c r="B654" t="s">
        <v>198</v>
      </c>
      <c r="C654" t="s">
        <v>198</v>
      </c>
      <c r="D654" t="s">
        <v>1092</v>
      </c>
      <c r="E654" t="s">
        <v>1140</v>
      </c>
      <c r="F654" t="str">
        <f t="shared" si="10"/>
        <v>Sam Cronin</v>
      </c>
      <c r="G654" t="s">
        <v>860</v>
      </c>
      <c r="H654" s="143">
        <v>227500</v>
      </c>
      <c r="I654" s="143">
        <v>225000</v>
      </c>
      <c r="J654" t="str">
        <f>IF(G654="GK",VLOOKUP(F654,'[1]2016GoalKeeper Stats'!$A$2:$S$109,2,FALSE),VLOOKUP(F654,'[1]2016Player Stats'!$A$2:$AB$830,2,FALSE))</f>
        <v>COL</v>
      </c>
      <c r="K654">
        <f>IF(G654="GK",VLOOKUP(F654,'[1]2016GoalKeeper Stats'!$A$2:$S$109,4,FALSE),VLOOKUP(F654,'[1]2016Player Stats'!$A$2:$AB$830,4,FALSE))</f>
        <v>33</v>
      </c>
      <c r="L654">
        <f>IF(G654="GK",VLOOKUP(F654,'[1]2016GoalKeeper Stats'!$A$2:$S$109,5,FALSE),VLOOKUP(F654,'[1]2016Player Stats'!$A$2:$AB$830,5,FALSE))</f>
        <v>33</v>
      </c>
      <c r="M654">
        <f>IF(G654="GK",VLOOKUP(F654,'[1]2016GoalKeeper Stats'!$A$2:$S$109,6,FALSE),VLOOKUP(F654,'[1]2016Player Stats'!$A$2:$AB$830,6,FALSE))</f>
        <v>2924</v>
      </c>
      <c r="N654">
        <f>IF(G654="GK",VLOOKUP(F654,'[1]2016GoalKeeper Stats'!$A$2:$S$109,7,FALSE),VLOOKUP(F654,'[1]2016Player Stats'!$A$2:$AB$830,7,FALSE))</f>
        <v>1</v>
      </c>
      <c r="O654">
        <f>IF(G654="GK",VLOOKUP(F654,'[1]2016GoalKeeper Stats'!$A$2:$S$109,8,FALSE),VLOOKUP(F654,'[1]2016Player Stats'!$A$2:$AB$830,8,FALSE))</f>
        <v>3</v>
      </c>
      <c r="P654">
        <f>IF(G654="GK",VLOOKUP(F654,'[1]2016GoalKeeper Stats'!$A$2:$S$109,9,FALSE),VLOOKUP(F654,'[1]2016Player Stats'!$A$2:$AB$830,9,FALSE))</f>
        <v>27</v>
      </c>
      <c r="Q654">
        <f>IF(G654="GK",VLOOKUP(F654,'[1]2016GoalKeeper Stats'!$A$2:$S$109,10,FALSE),VLOOKUP(F654,'[1]2016Player Stats'!$A$2:$AB$830,10,FALSE))</f>
        <v>8</v>
      </c>
      <c r="R654">
        <f>IF(G654="GK",VLOOKUP(F654,'[1]2016GoalKeeper Stats'!$A$2:$S$109,11,FALSE),VLOOKUP(F654,'[1]2016Player Stats'!$A$2:$AB$830,11,FALSE))</f>
        <v>0</v>
      </c>
      <c r="S654" t="str">
        <f>IF(G654="GK",VLOOKUP(F654,'[1]2016GoalKeeper Stats'!$A$2:$S$109,12,FALSE),VLOOKUP(F654,'[1]2016Player Stats'!$A$2:$AB$830,12,FALSE))</f>
        <v>0/0</v>
      </c>
      <c r="T654">
        <f>IF(G654="GK",VLOOKUP(F654,'[1]2016GoalKeeper Stats'!$A$2:$S$109,13,FALSE),VLOOKUP(F654,'[1]2016Player Stats'!$A$2:$AB$830,13,FALSE))</f>
        <v>1</v>
      </c>
      <c r="U654">
        <f>IF(G654="GK",VLOOKUP(F654,'[1]2016GoalKeeper Stats'!$A$2:$S$109,14,FALSE),VLOOKUP(F654,'[1]2016Player Stats'!$A$2:$AB$830,14,FALSE))</f>
        <v>0</v>
      </c>
      <c r="V654">
        <f>IF(G654="GK",VLOOKUP(F654,'[1]2016GoalKeeper Stats'!$A$2:$S$109,15,FALSE),VLOOKUP(F654,'[1]2016Player Stats'!$A$2:$AB$830,15,FALSE))</f>
        <v>0.03</v>
      </c>
      <c r="W654">
        <f>IF(G654="GK",VLOOKUP(F654,'[1]2016GoalKeeper Stats'!$A$2:$S$109,16,FALSE),VLOOKUP(F654,'[1]2016Player Stats'!$A$2:$AB$830,16,FALSE))</f>
        <v>3.7</v>
      </c>
      <c r="X654">
        <f>IF(G654="GK",VLOOKUP(F654,'[1]2016GoalKeeper Stats'!$A$2:$S$109,17,FALSE),VLOOKUP(F654,'[1]2016Player Stats'!$A$2:$AB$830,17,FALSE))</f>
        <v>1</v>
      </c>
      <c r="Y654">
        <f>IF(G654="GK",VLOOKUP(F654,'[1]2016GoalKeeper Stats'!$A$2:$S$109,18,FALSE),VLOOKUP(F654,'[1]2016Player Stats'!$A$2:$AB$830,18,FALSE))</f>
        <v>2</v>
      </c>
      <c r="Z654">
        <f>IF(G654="GK",VLOOKUP(F654,'[1]2016GoalKeeper Stats'!$A$2:$S$109,19,FALSE),VLOOKUP(F654,'[1]2016Player Stats'!$A$2:$AB$830,19,FALSE))</f>
        <v>1</v>
      </c>
      <c r="AA654">
        <f>IF(G654="GK",VLOOKUP(F654,'[1]2016GoalKeeper Stats'!$A$2:$S$109,20,FALSE),VLOOKUP(F654,'[1]2016Player Stats'!$A$2:$AB$830,20,FALSE))</f>
        <v>0.09</v>
      </c>
      <c r="AB654">
        <f>IF(G654="GK",VLOOKUP(F654,'[1]2016GoalKeeper Stats'!$A$2:$S$109,21,FALSE),VLOOKUP(F654,'[1]2016Player Stats'!$A$2:$AB$830,21,FALSE))</f>
        <v>54</v>
      </c>
      <c r="AC654">
        <f>IF(G654="GK",VLOOKUP(F654,'[1]2016GoalKeeper Stats'!$A$2:$S$109,22,FALSE),VLOOKUP(F654,'[1]2016Player Stats'!$A$2:$AB$830,22,FALSE))</f>
        <v>31</v>
      </c>
      <c r="AD654">
        <f>IF(G654="GK",VLOOKUP(F654,'[1]2016GoalKeeper Stats'!$A$2:$S$109,23,FALSE),VLOOKUP(F654,'[1]2016Player Stats'!$A$2:$AB$830,23,FALSE))</f>
        <v>0</v>
      </c>
      <c r="AE654">
        <f>IF(G654="GK",VLOOKUP(F654,'[1]2016GoalKeeper Stats'!$A$2:$S$109,24,FALSE),VLOOKUP(F654,'[1]2016Player Stats'!$A$2:$AB$830,24,FALSE))</f>
        <v>6</v>
      </c>
      <c r="AF654">
        <f>IF(G654="GK",VLOOKUP(F654,'[1]2016GoalKeeper Stats'!$A$2:$S$109,25,FALSE),VLOOKUP(F654,'[1]2016Player Stats'!$A$2:$AB$830,25,FALSE))</f>
        <v>0</v>
      </c>
      <c r="AG654">
        <f>IF(G654="GK",VLOOKUP(F654,'[1]2016GoalKeeper Stats'!$A$2:$S$109,26,FALSE),VLOOKUP(F654,'[1]2016Player Stats'!$A$2:$AB$830,26,FALSE))</f>
        <v>29.63</v>
      </c>
      <c r="AH654" s="51">
        <v>2016</v>
      </c>
      <c r="AI654" s="51">
        <v>34</v>
      </c>
      <c r="AJ654" s="51">
        <v>435</v>
      </c>
      <c r="AK654" s="51">
        <v>419</v>
      </c>
      <c r="AL654" s="51">
        <v>39</v>
      </c>
      <c r="AM654" s="51">
        <v>32</v>
      </c>
      <c r="AN654" s="51">
        <v>7</v>
      </c>
      <c r="AO654" s="52">
        <v>35.950000000000003</v>
      </c>
      <c r="AP654" s="52">
        <v>40.07</v>
      </c>
      <c r="AQ654" s="52">
        <v>-4.12</v>
      </c>
      <c r="AR654" s="52">
        <v>11.12</v>
      </c>
      <c r="AS654" s="51">
        <v>58</v>
      </c>
      <c r="AT654" s="52">
        <v>45.17</v>
      </c>
    </row>
    <row r="655" spans="1:46" hidden="1">
      <c r="A655">
        <v>2016</v>
      </c>
      <c r="B655" t="s">
        <v>195</v>
      </c>
      <c r="C655" t="s">
        <v>866</v>
      </c>
      <c r="D655" t="s">
        <v>1141</v>
      </c>
      <c r="E655" t="s">
        <v>1142</v>
      </c>
      <c r="F655" t="str">
        <f t="shared" si="10"/>
        <v>AJ DeLaGarza</v>
      </c>
      <c r="G655" t="s">
        <v>893</v>
      </c>
      <c r="H655" s="143">
        <v>227500</v>
      </c>
      <c r="I655" s="143">
        <v>225000</v>
      </c>
      <c r="J655" t="str">
        <f>IF(G655="GK",VLOOKUP(F655,'[1]2016GoalKeeper Stats'!$A$2:$S$109,2,FALSE),VLOOKUP(F655,'[1]2016Player Stats'!$A$2:$AB$830,2,FALSE))</f>
        <v>MIA</v>
      </c>
      <c r="K655">
        <f>IF(G655="GK",VLOOKUP(F655,'[1]2016GoalKeeper Stats'!$A$2:$S$109,4,FALSE),VLOOKUP(F655,'[1]2016Player Stats'!$A$2:$AB$830,4,FALSE))</f>
        <v>24</v>
      </c>
      <c r="L655">
        <f>IF(G655="GK",VLOOKUP(F655,'[1]2016GoalKeeper Stats'!$A$2:$S$109,5,FALSE),VLOOKUP(F655,'[1]2016Player Stats'!$A$2:$AB$830,5,FALSE))</f>
        <v>23</v>
      </c>
      <c r="M655">
        <f>IF(G655="GK",VLOOKUP(F655,'[1]2016GoalKeeper Stats'!$A$2:$S$109,6,FALSE),VLOOKUP(F655,'[1]2016Player Stats'!$A$2:$AB$830,6,FALSE))</f>
        <v>2064</v>
      </c>
      <c r="N655">
        <f>IF(G655="GK",VLOOKUP(F655,'[1]2016GoalKeeper Stats'!$A$2:$S$109,7,FALSE),VLOOKUP(F655,'[1]2016Player Stats'!$A$2:$AB$830,7,FALSE))</f>
        <v>0</v>
      </c>
      <c r="O655">
        <f>IF(G655="GK",VLOOKUP(F655,'[1]2016GoalKeeper Stats'!$A$2:$S$109,8,FALSE),VLOOKUP(F655,'[1]2016Player Stats'!$A$2:$AB$830,8,FALSE))</f>
        <v>0</v>
      </c>
      <c r="P655">
        <f>IF(G655="GK",VLOOKUP(F655,'[1]2016GoalKeeper Stats'!$A$2:$S$109,9,FALSE),VLOOKUP(F655,'[1]2016Player Stats'!$A$2:$AB$830,9,FALSE))</f>
        <v>3</v>
      </c>
      <c r="Q655">
        <f>IF(G655="GK",VLOOKUP(F655,'[1]2016GoalKeeper Stats'!$A$2:$S$109,10,FALSE),VLOOKUP(F655,'[1]2016Player Stats'!$A$2:$AB$830,10,FALSE))</f>
        <v>1</v>
      </c>
      <c r="R655">
        <f>IF(G655="GK",VLOOKUP(F655,'[1]2016GoalKeeper Stats'!$A$2:$S$109,11,FALSE),VLOOKUP(F655,'[1]2016Player Stats'!$A$2:$AB$830,11,FALSE))</f>
        <v>0</v>
      </c>
      <c r="S655" t="str">
        <f>IF(G655="GK",VLOOKUP(F655,'[1]2016GoalKeeper Stats'!$A$2:$S$109,12,FALSE),VLOOKUP(F655,'[1]2016Player Stats'!$A$2:$AB$830,12,FALSE))</f>
        <v>0/0</v>
      </c>
      <c r="T655">
        <f>IF(G655="GK",VLOOKUP(F655,'[1]2016GoalKeeper Stats'!$A$2:$S$109,13,FALSE),VLOOKUP(F655,'[1]2016Player Stats'!$A$2:$AB$830,13,FALSE))</f>
        <v>0</v>
      </c>
      <c r="U655">
        <f>IF(G655="GK",VLOOKUP(F655,'[1]2016GoalKeeper Stats'!$A$2:$S$109,14,FALSE),VLOOKUP(F655,'[1]2016Player Stats'!$A$2:$AB$830,14,FALSE))</f>
        <v>0</v>
      </c>
      <c r="V655">
        <f>IF(G655="GK",VLOOKUP(F655,'[1]2016GoalKeeper Stats'!$A$2:$S$109,15,FALSE),VLOOKUP(F655,'[1]2016Player Stats'!$A$2:$AB$830,15,FALSE))</f>
        <v>0</v>
      </c>
      <c r="W655">
        <f>IF(G655="GK",VLOOKUP(F655,'[1]2016GoalKeeper Stats'!$A$2:$S$109,16,FALSE),VLOOKUP(F655,'[1]2016Player Stats'!$A$2:$AB$830,16,FALSE))</f>
        <v>0</v>
      </c>
      <c r="X655">
        <f>IF(G655="GK",VLOOKUP(F655,'[1]2016GoalKeeper Stats'!$A$2:$S$109,17,FALSE),VLOOKUP(F655,'[1]2016Player Stats'!$A$2:$AB$830,17,FALSE))</f>
        <v>0</v>
      </c>
      <c r="Y655">
        <f>IF(G655="GK",VLOOKUP(F655,'[1]2016GoalKeeper Stats'!$A$2:$S$109,18,FALSE),VLOOKUP(F655,'[1]2016Player Stats'!$A$2:$AB$830,18,FALSE))</f>
        <v>0</v>
      </c>
      <c r="Z655">
        <f>IF(G655="GK",VLOOKUP(F655,'[1]2016GoalKeeper Stats'!$A$2:$S$109,19,FALSE),VLOOKUP(F655,'[1]2016Player Stats'!$A$2:$AB$830,19,FALSE))</f>
        <v>0</v>
      </c>
      <c r="AA655">
        <f>IF(G655="GK",VLOOKUP(F655,'[1]2016GoalKeeper Stats'!$A$2:$S$109,20,FALSE),VLOOKUP(F655,'[1]2016Player Stats'!$A$2:$AB$830,20,FALSE))</f>
        <v>0</v>
      </c>
      <c r="AB655">
        <f>IF(G655="GK",VLOOKUP(F655,'[1]2016GoalKeeper Stats'!$A$2:$S$109,21,FALSE),VLOOKUP(F655,'[1]2016Player Stats'!$A$2:$AB$830,21,FALSE))</f>
        <v>21</v>
      </c>
      <c r="AC655">
        <f>IF(G655="GK",VLOOKUP(F655,'[1]2016GoalKeeper Stats'!$A$2:$S$109,22,FALSE),VLOOKUP(F655,'[1]2016Player Stats'!$A$2:$AB$830,22,FALSE))</f>
        <v>21</v>
      </c>
      <c r="AD655">
        <f>IF(G655="GK",VLOOKUP(F655,'[1]2016GoalKeeper Stats'!$A$2:$S$109,23,FALSE),VLOOKUP(F655,'[1]2016Player Stats'!$A$2:$AB$830,23,FALSE))</f>
        <v>0</v>
      </c>
      <c r="AE655">
        <f>IF(G655="GK",VLOOKUP(F655,'[1]2016GoalKeeper Stats'!$A$2:$S$109,24,FALSE),VLOOKUP(F655,'[1]2016Player Stats'!$A$2:$AB$830,24,FALSE))</f>
        <v>5</v>
      </c>
      <c r="AF655">
        <f>IF(G655="GK",VLOOKUP(F655,'[1]2016GoalKeeper Stats'!$A$2:$S$109,25,FALSE),VLOOKUP(F655,'[1]2016Player Stats'!$A$2:$AB$830,25,FALSE))</f>
        <v>0</v>
      </c>
      <c r="AG655">
        <f>IF(G655="GK",VLOOKUP(F655,'[1]2016GoalKeeper Stats'!$A$2:$S$109,26,FALSE),VLOOKUP(F655,'[1]2016Player Stats'!$A$2:$AB$830,26,FALSE))</f>
        <v>33.33</v>
      </c>
      <c r="AH655" s="51">
        <v>2016</v>
      </c>
      <c r="AI655" s="51">
        <v>34</v>
      </c>
      <c r="AJ655" s="51">
        <v>358</v>
      </c>
      <c r="AK655" s="51">
        <v>523</v>
      </c>
      <c r="AL655" s="51">
        <v>52</v>
      </c>
      <c r="AM655" s="51">
        <v>38</v>
      </c>
      <c r="AN655" s="51">
        <v>14</v>
      </c>
      <c r="AO655" s="52">
        <v>47.55</v>
      </c>
      <c r="AP655" s="52">
        <v>46.7</v>
      </c>
      <c r="AQ655" s="52">
        <v>0.85</v>
      </c>
      <c r="AR655" s="52">
        <v>13.15</v>
      </c>
      <c r="AS655" s="51">
        <v>52</v>
      </c>
      <c r="AT655" s="52">
        <v>48.04</v>
      </c>
    </row>
    <row r="656" spans="1:46" hidden="1">
      <c r="A656">
        <v>2016</v>
      </c>
      <c r="B656" t="s">
        <v>962</v>
      </c>
      <c r="C656" t="s">
        <v>962</v>
      </c>
      <c r="D656" t="s">
        <v>1122</v>
      </c>
      <c r="E656" t="s">
        <v>1123</v>
      </c>
      <c r="F656" t="str">
        <f t="shared" si="10"/>
        <v>Patrick Nyarko</v>
      </c>
      <c r="G656" t="s">
        <v>936</v>
      </c>
      <c r="H656" s="143">
        <v>225750</v>
      </c>
      <c r="I656" s="143">
        <v>210000</v>
      </c>
      <c r="J656" t="str">
        <f>IF(G656="GK",VLOOKUP(F656,'[1]2016GoalKeeper Stats'!$A$2:$S$109,2,FALSE),VLOOKUP(F656,'[1]2016Player Stats'!$A$2:$AB$830,2,FALSE))</f>
        <v>DC</v>
      </c>
      <c r="K656">
        <f>IF(G656="GK",VLOOKUP(F656,'[1]2016GoalKeeper Stats'!$A$2:$S$109,4,FALSE),VLOOKUP(F656,'[1]2016Player Stats'!$A$2:$AB$830,4,FALSE))</f>
        <v>26</v>
      </c>
      <c r="L656">
        <f>IF(G656="GK",VLOOKUP(F656,'[1]2016GoalKeeper Stats'!$A$2:$S$109,5,FALSE),VLOOKUP(F656,'[1]2016Player Stats'!$A$2:$AB$830,5,FALSE))</f>
        <v>23</v>
      </c>
      <c r="M656">
        <f>IF(G656="GK",VLOOKUP(F656,'[1]2016GoalKeeper Stats'!$A$2:$S$109,6,FALSE),VLOOKUP(F656,'[1]2016Player Stats'!$A$2:$AB$830,6,FALSE))</f>
        <v>1828</v>
      </c>
      <c r="N656">
        <f>IF(G656="GK",VLOOKUP(F656,'[1]2016GoalKeeper Stats'!$A$2:$S$109,7,FALSE),VLOOKUP(F656,'[1]2016Player Stats'!$A$2:$AB$830,7,FALSE))</f>
        <v>4</v>
      </c>
      <c r="O656">
        <f>IF(G656="GK",VLOOKUP(F656,'[1]2016GoalKeeper Stats'!$A$2:$S$109,8,FALSE),VLOOKUP(F656,'[1]2016Player Stats'!$A$2:$AB$830,8,FALSE))</f>
        <v>8</v>
      </c>
      <c r="P656">
        <f>IF(G656="GK",VLOOKUP(F656,'[1]2016GoalKeeper Stats'!$A$2:$S$109,9,FALSE),VLOOKUP(F656,'[1]2016Player Stats'!$A$2:$AB$830,9,FALSE))</f>
        <v>23</v>
      </c>
      <c r="Q656">
        <f>IF(G656="GK",VLOOKUP(F656,'[1]2016GoalKeeper Stats'!$A$2:$S$109,10,FALSE),VLOOKUP(F656,'[1]2016Player Stats'!$A$2:$AB$830,10,FALSE))</f>
        <v>7</v>
      </c>
      <c r="R656">
        <f>IF(G656="GK",VLOOKUP(F656,'[1]2016GoalKeeper Stats'!$A$2:$S$109,11,FALSE),VLOOKUP(F656,'[1]2016Player Stats'!$A$2:$AB$830,11,FALSE))</f>
        <v>0</v>
      </c>
      <c r="S656" t="str">
        <f>IF(G656="GK",VLOOKUP(F656,'[1]2016GoalKeeper Stats'!$A$2:$S$109,12,FALSE),VLOOKUP(F656,'[1]2016Player Stats'!$A$2:$AB$830,12,FALSE))</f>
        <v>0/0</v>
      </c>
      <c r="T656">
        <f>IF(G656="GK",VLOOKUP(F656,'[1]2016GoalKeeper Stats'!$A$2:$S$109,13,FALSE),VLOOKUP(F656,'[1]2016Player Stats'!$A$2:$AB$830,13,FALSE))</f>
        <v>2</v>
      </c>
      <c r="U656">
        <f>IF(G656="GK",VLOOKUP(F656,'[1]2016GoalKeeper Stats'!$A$2:$S$109,14,FALSE),VLOOKUP(F656,'[1]2016Player Stats'!$A$2:$AB$830,14,FALSE))</f>
        <v>2</v>
      </c>
      <c r="V656">
        <f>IF(G656="GK",VLOOKUP(F656,'[1]2016GoalKeeper Stats'!$A$2:$S$109,15,FALSE),VLOOKUP(F656,'[1]2016Player Stats'!$A$2:$AB$830,15,FALSE))</f>
        <v>0.2</v>
      </c>
      <c r="W656">
        <f>IF(G656="GK",VLOOKUP(F656,'[1]2016GoalKeeper Stats'!$A$2:$S$109,16,FALSE),VLOOKUP(F656,'[1]2016Player Stats'!$A$2:$AB$830,16,FALSE))</f>
        <v>17.399999999999999</v>
      </c>
      <c r="X656">
        <f>IF(G656="GK",VLOOKUP(F656,'[1]2016GoalKeeper Stats'!$A$2:$S$109,17,FALSE),VLOOKUP(F656,'[1]2016Player Stats'!$A$2:$AB$830,17,FALSE))</f>
        <v>1</v>
      </c>
      <c r="Y656">
        <f>IF(G656="GK",VLOOKUP(F656,'[1]2016GoalKeeper Stats'!$A$2:$S$109,18,FALSE),VLOOKUP(F656,'[1]2016Player Stats'!$A$2:$AB$830,18,FALSE))</f>
        <v>7</v>
      </c>
      <c r="Z656">
        <f>IF(G656="GK",VLOOKUP(F656,'[1]2016GoalKeeper Stats'!$A$2:$S$109,19,FALSE),VLOOKUP(F656,'[1]2016Player Stats'!$A$2:$AB$830,19,FALSE))</f>
        <v>1</v>
      </c>
      <c r="AA656">
        <f>IF(G656="GK",VLOOKUP(F656,'[1]2016GoalKeeper Stats'!$A$2:$S$109,20,FALSE),VLOOKUP(F656,'[1]2016Player Stats'!$A$2:$AB$830,20,FALSE))</f>
        <v>0.39</v>
      </c>
      <c r="AB656">
        <f>IF(G656="GK",VLOOKUP(F656,'[1]2016GoalKeeper Stats'!$A$2:$S$109,21,FALSE),VLOOKUP(F656,'[1]2016Player Stats'!$A$2:$AB$830,21,FALSE))</f>
        <v>19</v>
      </c>
      <c r="AC656">
        <f>IF(G656="GK",VLOOKUP(F656,'[1]2016GoalKeeper Stats'!$A$2:$S$109,22,FALSE),VLOOKUP(F656,'[1]2016Player Stats'!$A$2:$AB$830,22,FALSE))</f>
        <v>64</v>
      </c>
      <c r="AD656">
        <f>IF(G656="GK",VLOOKUP(F656,'[1]2016GoalKeeper Stats'!$A$2:$S$109,23,FALSE),VLOOKUP(F656,'[1]2016Player Stats'!$A$2:$AB$830,23,FALSE))</f>
        <v>12</v>
      </c>
      <c r="AE656">
        <f>IF(G656="GK",VLOOKUP(F656,'[1]2016GoalKeeper Stats'!$A$2:$S$109,24,FALSE),VLOOKUP(F656,'[1]2016Player Stats'!$A$2:$AB$830,24,FALSE))</f>
        <v>2</v>
      </c>
      <c r="AF656">
        <f>IF(G656="GK",VLOOKUP(F656,'[1]2016GoalKeeper Stats'!$A$2:$S$109,25,FALSE),VLOOKUP(F656,'[1]2016Player Stats'!$A$2:$AB$830,25,FALSE))</f>
        <v>0</v>
      </c>
      <c r="AG656">
        <f>IF(G656="GK",VLOOKUP(F656,'[1]2016GoalKeeper Stats'!$A$2:$S$109,26,FALSE),VLOOKUP(F656,'[1]2016Player Stats'!$A$2:$AB$830,26,FALSE))</f>
        <v>30.43</v>
      </c>
      <c r="AH656" s="51">
        <v>2016</v>
      </c>
      <c r="AI656" s="51">
        <v>34</v>
      </c>
      <c r="AJ656" s="51">
        <v>471</v>
      </c>
      <c r="AK656" s="51">
        <v>452</v>
      </c>
      <c r="AL656" s="51">
        <v>53</v>
      </c>
      <c r="AM656" s="51">
        <v>47</v>
      </c>
      <c r="AN656" s="51">
        <v>6</v>
      </c>
      <c r="AO656" s="52">
        <v>53.77</v>
      </c>
      <c r="AP656" s="52">
        <v>47.89</v>
      </c>
      <c r="AQ656" s="52">
        <v>5.87</v>
      </c>
      <c r="AR656" s="52">
        <v>0.13</v>
      </c>
      <c r="AS656" s="51">
        <v>46</v>
      </c>
      <c r="AT656" s="52">
        <v>51</v>
      </c>
    </row>
    <row r="657" spans="1:46" hidden="1">
      <c r="A657">
        <v>2016</v>
      </c>
      <c r="B657" t="s">
        <v>203</v>
      </c>
      <c r="C657" t="s">
        <v>203</v>
      </c>
      <c r="D657" t="s">
        <v>985</v>
      </c>
      <c r="E657" t="s">
        <v>986</v>
      </c>
      <c r="F657" t="str">
        <f t="shared" si="10"/>
        <v>Blas Perez</v>
      </c>
      <c r="G657" t="s">
        <v>875</v>
      </c>
      <c r="H657" s="143">
        <v>225750</v>
      </c>
      <c r="I657" s="143">
        <v>215000</v>
      </c>
      <c r="J657" t="str">
        <f>IF(G657="GK",VLOOKUP(F657,'[1]2016GoalKeeper Stats'!$A$2:$S$109,2,FALSE),VLOOKUP(F657,'[1]2016Player Stats'!$A$2:$AB$830,2,FALSE))</f>
        <v>VAN</v>
      </c>
      <c r="K657">
        <f>IF(G657="GK",VLOOKUP(F657,'[1]2016GoalKeeper Stats'!$A$2:$S$109,4,FALSE),VLOOKUP(F657,'[1]2016Player Stats'!$A$2:$AB$830,4,FALSE))</f>
        <v>22</v>
      </c>
      <c r="L657">
        <f>IF(G657="GK",VLOOKUP(F657,'[1]2016GoalKeeper Stats'!$A$2:$S$109,5,FALSE),VLOOKUP(F657,'[1]2016Player Stats'!$A$2:$AB$830,5,FALSE))</f>
        <v>5</v>
      </c>
      <c r="M657">
        <f>IF(G657="GK",VLOOKUP(F657,'[1]2016GoalKeeper Stats'!$A$2:$S$109,6,FALSE),VLOOKUP(F657,'[1]2016Player Stats'!$A$2:$AB$830,6,FALSE))</f>
        <v>754</v>
      </c>
      <c r="N657">
        <f>IF(G657="GK",VLOOKUP(F657,'[1]2016GoalKeeper Stats'!$A$2:$S$109,7,FALSE),VLOOKUP(F657,'[1]2016Player Stats'!$A$2:$AB$830,7,FALSE))</f>
        <v>2</v>
      </c>
      <c r="O657">
        <f>IF(G657="GK",VLOOKUP(F657,'[1]2016GoalKeeper Stats'!$A$2:$S$109,8,FALSE),VLOOKUP(F657,'[1]2016Player Stats'!$A$2:$AB$830,8,FALSE))</f>
        <v>1</v>
      </c>
      <c r="P657">
        <f>IF(G657="GK",VLOOKUP(F657,'[1]2016GoalKeeper Stats'!$A$2:$S$109,9,FALSE),VLOOKUP(F657,'[1]2016Player Stats'!$A$2:$AB$830,9,FALSE))</f>
        <v>15</v>
      </c>
      <c r="Q657">
        <f>IF(G657="GK",VLOOKUP(F657,'[1]2016GoalKeeper Stats'!$A$2:$S$109,10,FALSE),VLOOKUP(F657,'[1]2016Player Stats'!$A$2:$AB$830,10,FALSE))</f>
        <v>5</v>
      </c>
      <c r="R657">
        <f>IF(G657="GK",VLOOKUP(F657,'[1]2016GoalKeeper Stats'!$A$2:$S$109,11,FALSE),VLOOKUP(F657,'[1]2016Player Stats'!$A$2:$AB$830,11,FALSE))</f>
        <v>1</v>
      </c>
      <c r="S657" t="str">
        <f>IF(G657="GK",VLOOKUP(F657,'[1]2016GoalKeeper Stats'!$A$2:$S$109,12,FALSE),VLOOKUP(F657,'[1]2016Player Stats'!$A$2:$AB$830,12,FALSE))</f>
        <v>0/0</v>
      </c>
      <c r="T657">
        <f>IF(G657="GK",VLOOKUP(F657,'[1]2016GoalKeeper Stats'!$A$2:$S$109,13,FALSE),VLOOKUP(F657,'[1]2016Player Stats'!$A$2:$AB$830,13,FALSE))</f>
        <v>2</v>
      </c>
      <c r="U657">
        <f>IF(G657="GK",VLOOKUP(F657,'[1]2016GoalKeeper Stats'!$A$2:$S$109,14,FALSE),VLOOKUP(F657,'[1]2016Player Stats'!$A$2:$AB$830,14,FALSE))</f>
        <v>0</v>
      </c>
      <c r="V657">
        <f>IF(G657="GK",VLOOKUP(F657,'[1]2016GoalKeeper Stats'!$A$2:$S$109,15,FALSE),VLOOKUP(F657,'[1]2016Player Stats'!$A$2:$AB$830,15,FALSE))</f>
        <v>0.24</v>
      </c>
      <c r="W657">
        <f>IF(G657="GK",VLOOKUP(F657,'[1]2016GoalKeeper Stats'!$A$2:$S$109,16,FALSE),VLOOKUP(F657,'[1]2016Player Stats'!$A$2:$AB$830,16,FALSE))</f>
        <v>13.3</v>
      </c>
      <c r="X657">
        <f>IF(G657="GK",VLOOKUP(F657,'[1]2016GoalKeeper Stats'!$A$2:$S$109,17,FALSE),VLOOKUP(F657,'[1]2016Player Stats'!$A$2:$AB$830,17,FALSE))</f>
        <v>0</v>
      </c>
      <c r="Y657">
        <f>IF(G657="GK",VLOOKUP(F657,'[1]2016GoalKeeper Stats'!$A$2:$S$109,18,FALSE),VLOOKUP(F657,'[1]2016Player Stats'!$A$2:$AB$830,18,FALSE))</f>
        <v>1</v>
      </c>
      <c r="Z657">
        <f>IF(G657="GK",VLOOKUP(F657,'[1]2016GoalKeeper Stats'!$A$2:$S$109,19,FALSE),VLOOKUP(F657,'[1]2016Player Stats'!$A$2:$AB$830,19,FALSE))</f>
        <v>0</v>
      </c>
      <c r="AA657">
        <f>IF(G657="GK",VLOOKUP(F657,'[1]2016GoalKeeper Stats'!$A$2:$S$109,20,FALSE),VLOOKUP(F657,'[1]2016Player Stats'!$A$2:$AB$830,20,FALSE))</f>
        <v>0.12</v>
      </c>
      <c r="AB657">
        <f>IF(G657="GK",VLOOKUP(F657,'[1]2016GoalKeeper Stats'!$A$2:$S$109,21,FALSE),VLOOKUP(F657,'[1]2016Player Stats'!$A$2:$AB$830,21,FALSE))</f>
        <v>26</v>
      </c>
      <c r="AC657">
        <f>IF(G657="GK",VLOOKUP(F657,'[1]2016GoalKeeper Stats'!$A$2:$S$109,22,FALSE),VLOOKUP(F657,'[1]2016Player Stats'!$A$2:$AB$830,22,FALSE))</f>
        <v>22</v>
      </c>
      <c r="AD657">
        <f>IF(G657="GK",VLOOKUP(F657,'[1]2016GoalKeeper Stats'!$A$2:$S$109,23,FALSE),VLOOKUP(F657,'[1]2016Player Stats'!$A$2:$AB$830,23,FALSE))</f>
        <v>2</v>
      </c>
      <c r="AE657">
        <f>IF(G657="GK",VLOOKUP(F657,'[1]2016GoalKeeper Stats'!$A$2:$S$109,24,FALSE),VLOOKUP(F657,'[1]2016Player Stats'!$A$2:$AB$830,24,FALSE))</f>
        <v>5</v>
      </c>
      <c r="AF657">
        <f>IF(G657="GK",VLOOKUP(F657,'[1]2016GoalKeeper Stats'!$A$2:$S$109,25,FALSE),VLOOKUP(F657,'[1]2016Player Stats'!$A$2:$AB$830,25,FALSE))</f>
        <v>0</v>
      </c>
      <c r="AG657">
        <f>IF(G657="GK",VLOOKUP(F657,'[1]2016GoalKeeper Stats'!$A$2:$S$109,26,FALSE),VLOOKUP(F657,'[1]2016Player Stats'!$A$2:$AB$830,26,FALSE))</f>
        <v>33.33</v>
      </c>
      <c r="AH657" s="51">
        <v>2016</v>
      </c>
      <c r="AI657" s="51">
        <v>34</v>
      </c>
      <c r="AJ657" s="51">
        <v>429</v>
      </c>
      <c r="AK657" s="51">
        <v>513</v>
      </c>
      <c r="AL657" s="51">
        <v>42</v>
      </c>
      <c r="AM657" s="51">
        <v>52</v>
      </c>
      <c r="AN657" s="51">
        <v>-10</v>
      </c>
      <c r="AO657" s="52">
        <v>41.34</v>
      </c>
      <c r="AP657" s="52">
        <v>53.2</v>
      </c>
      <c r="AQ657" s="52">
        <v>-11.86</v>
      </c>
      <c r="AR657" s="52">
        <v>1.86</v>
      </c>
      <c r="AS657" s="51">
        <v>39</v>
      </c>
      <c r="AT657" s="52">
        <v>39.340000000000003</v>
      </c>
    </row>
    <row r="658" spans="1:46" hidden="1">
      <c r="A658">
        <v>2016</v>
      </c>
      <c r="B658" t="s">
        <v>924</v>
      </c>
      <c r="C658" t="s">
        <v>924</v>
      </c>
      <c r="D658" t="s">
        <v>1171</v>
      </c>
      <c r="E658" t="s">
        <v>1172</v>
      </c>
      <c r="F658" t="str">
        <f t="shared" si="10"/>
        <v>Chance Myers</v>
      </c>
      <c r="G658" t="s">
        <v>893</v>
      </c>
      <c r="H658" s="143">
        <v>225000</v>
      </c>
      <c r="I658" s="143">
        <v>200000</v>
      </c>
      <c r="J658" t="str">
        <f>IF(G658="GK",VLOOKUP(F658,'[1]2016GoalKeeper Stats'!$A$2:$S$109,2,FALSE),VLOOKUP(F658,'[1]2016Player Stats'!$A$2:$AB$830,2,FALSE))</f>
        <v>SKC</v>
      </c>
      <c r="K658">
        <f>IF(G658="GK",VLOOKUP(F658,'[1]2016GoalKeeper Stats'!$A$2:$S$109,4,FALSE),VLOOKUP(F658,'[1]2016Player Stats'!$A$2:$AB$830,4,FALSE))</f>
        <v>11</v>
      </c>
      <c r="L658">
        <f>IF(G658="GK",VLOOKUP(F658,'[1]2016GoalKeeper Stats'!$A$2:$S$109,5,FALSE),VLOOKUP(F658,'[1]2016Player Stats'!$A$2:$AB$830,5,FALSE))</f>
        <v>6</v>
      </c>
      <c r="M658">
        <f>IF(G658="GK",VLOOKUP(F658,'[1]2016GoalKeeper Stats'!$A$2:$S$109,6,FALSE),VLOOKUP(F658,'[1]2016Player Stats'!$A$2:$AB$830,6,FALSE))</f>
        <v>559</v>
      </c>
      <c r="N658">
        <f>IF(G658="GK",VLOOKUP(F658,'[1]2016GoalKeeper Stats'!$A$2:$S$109,7,FALSE),VLOOKUP(F658,'[1]2016Player Stats'!$A$2:$AB$830,7,FALSE))</f>
        <v>0</v>
      </c>
      <c r="O658">
        <f>IF(G658="GK",VLOOKUP(F658,'[1]2016GoalKeeper Stats'!$A$2:$S$109,8,FALSE),VLOOKUP(F658,'[1]2016Player Stats'!$A$2:$AB$830,8,FALSE))</f>
        <v>1</v>
      </c>
      <c r="P658">
        <f>IF(G658="GK",VLOOKUP(F658,'[1]2016GoalKeeper Stats'!$A$2:$S$109,9,FALSE),VLOOKUP(F658,'[1]2016Player Stats'!$A$2:$AB$830,9,FALSE))</f>
        <v>1</v>
      </c>
      <c r="Q658">
        <f>IF(G658="GK",VLOOKUP(F658,'[1]2016GoalKeeper Stats'!$A$2:$S$109,10,FALSE),VLOOKUP(F658,'[1]2016Player Stats'!$A$2:$AB$830,10,FALSE))</f>
        <v>0</v>
      </c>
      <c r="R658">
        <f>IF(G658="GK",VLOOKUP(F658,'[1]2016GoalKeeper Stats'!$A$2:$S$109,11,FALSE),VLOOKUP(F658,'[1]2016Player Stats'!$A$2:$AB$830,11,FALSE))</f>
        <v>0</v>
      </c>
      <c r="S658" t="str">
        <f>IF(G658="GK",VLOOKUP(F658,'[1]2016GoalKeeper Stats'!$A$2:$S$109,12,FALSE),VLOOKUP(F658,'[1]2016Player Stats'!$A$2:$AB$830,12,FALSE))</f>
        <v>0/0</v>
      </c>
      <c r="T658">
        <f>IF(G658="GK",VLOOKUP(F658,'[1]2016GoalKeeper Stats'!$A$2:$S$109,13,FALSE),VLOOKUP(F658,'[1]2016Player Stats'!$A$2:$AB$830,13,FALSE))</f>
        <v>0</v>
      </c>
      <c r="U658">
        <f>IF(G658="GK",VLOOKUP(F658,'[1]2016GoalKeeper Stats'!$A$2:$S$109,14,FALSE),VLOOKUP(F658,'[1]2016Player Stats'!$A$2:$AB$830,14,FALSE))</f>
        <v>0</v>
      </c>
      <c r="V658">
        <f>IF(G658="GK",VLOOKUP(F658,'[1]2016GoalKeeper Stats'!$A$2:$S$109,15,FALSE),VLOOKUP(F658,'[1]2016Player Stats'!$A$2:$AB$830,15,FALSE))</f>
        <v>0</v>
      </c>
      <c r="W658">
        <f>IF(G658="GK",VLOOKUP(F658,'[1]2016GoalKeeper Stats'!$A$2:$S$109,16,FALSE),VLOOKUP(F658,'[1]2016Player Stats'!$A$2:$AB$830,16,FALSE))</f>
        <v>0</v>
      </c>
      <c r="X658">
        <f>IF(G658="GK",VLOOKUP(F658,'[1]2016GoalKeeper Stats'!$A$2:$S$109,17,FALSE),VLOOKUP(F658,'[1]2016Player Stats'!$A$2:$AB$830,17,FALSE))</f>
        <v>1</v>
      </c>
      <c r="Y658">
        <f>IF(G658="GK",VLOOKUP(F658,'[1]2016GoalKeeper Stats'!$A$2:$S$109,18,FALSE),VLOOKUP(F658,'[1]2016Player Stats'!$A$2:$AB$830,18,FALSE))</f>
        <v>1</v>
      </c>
      <c r="Z658">
        <f>IF(G658="GK",VLOOKUP(F658,'[1]2016GoalKeeper Stats'!$A$2:$S$109,19,FALSE),VLOOKUP(F658,'[1]2016Player Stats'!$A$2:$AB$830,19,FALSE))</f>
        <v>0</v>
      </c>
      <c r="AA658">
        <f>IF(G658="GK",VLOOKUP(F658,'[1]2016GoalKeeper Stats'!$A$2:$S$109,20,FALSE),VLOOKUP(F658,'[1]2016Player Stats'!$A$2:$AB$830,20,FALSE))</f>
        <v>0.16</v>
      </c>
      <c r="AB658">
        <f>IF(G658="GK",VLOOKUP(F658,'[1]2016GoalKeeper Stats'!$A$2:$S$109,21,FALSE),VLOOKUP(F658,'[1]2016Player Stats'!$A$2:$AB$830,21,FALSE))</f>
        <v>6</v>
      </c>
      <c r="AC658">
        <f>IF(G658="GK",VLOOKUP(F658,'[1]2016GoalKeeper Stats'!$A$2:$S$109,22,FALSE),VLOOKUP(F658,'[1]2016Player Stats'!$A$2:$AB$830,22,FALSE))</f>
        <v>5</v>
      </c>
      <c r="AD658">
        <f>IF(G658="GK",VLOOKUP(F658,'[1]2016GoalKeeper Stats'!$A$2:$S$109,23,FALSE),VLOOKUP(F658,'[1]2016Player Stats'!$A$2:$AB$830,23,FALSE))</f>
        <v>2</v>
      </c>
      <c r="AE658">
        <f>IF(G658="GK",VLOOKUP(F658,'[1]2016GoalKeeper Stats'!$A$2:$S$109,24,FALSE),VLOOKUP(F658,'[1]2016Player Stats'!$A$2:$AB$830,24,FALSE))</f>
        <v>1</v>
      </c>
      <c r="AF658">
        <f>IF(G658="GK",VLOOKUP(F658,'[1]2016GoalKeeper Stats'!$A$2:$S$109,25,FALSE),VLOOKUP(F658,'[1]2016Player Stats'!$A$2:$AB$830,25,FALSE))</f>
        <v>0</v>
      </c>
      <c r="AG658">
        <f>IF(G658="GK",VLOOKUP(F658,'[1]2016GoalKeeper Stats'!$A$2:$S$109,26,FALSE),VLOOKUP(F658,'[1]2016Player Stats'!$A$2:$AB$830,26,FALSE))</f>
        <v>0</v>
      </c>
      <c r="AH658" s="51">
        <v>2016</v>
      </c>
      <c r="AI658" s="51">
        <v>34</v>
      </c>
      <c r="AJ658" s="51">
        <v>478</v>
      </c>
      <c r="AK658" s="51">
        <v>323</v>
      </c>
      <c r="AL658" s="51">
        <v>42</v>
      </c>
      <c r="AM658" s="51">
        <v>38</v>
      </c>
      <c r="AN658" s="51">
        <v>4</v>
      </c>
      <c r="AO658" s="52">
        <v>46.12</v>
      </c>
      <c r="AP658" s="52">
        <v>37.799999999999997</v>
      </c>
      <c r="AQ658" s="52">
        <v>8.32</v>
      </c>
      <c r="AR658" s="52">
        <v>-4.32</v>
      </c>
      <c r="AS658" s="51">
        <v>47</v>
      </c>
      <c r="AT658" s="52">
        <v>51.54</v>
      </c>
    </row>
    <row r="659" spans="1:46" hidden="1">
      <c r="A659">
        <v>2016</v>
      </c>
      <c r="B659" t="s">
        <v>924</v>
      </c>
      <c r="C659" t="s">
        <v>924</v>
      </c>
      <c r="D659" t="s">
        <v>1100</v>
      </c>
      <c r="E659" t="s">
        <v>1101</v>
      </c>
      <c r="F659" t="str">
        <f t="shared" si="10"/>
        <v>Paulo Nagamura</v>
      </c>
      <c r="G659" t="s">
        <v>860</v>
      </c>
      <c r="H659" s="143">
        <v>225000</v>
      </c>
      <c r="I659" s="143">
        <v>225000</v>
      </c>
      <c r="J659" t="str">
        <f>IF(G659="GK",VLOOKUP(F659,'[1]2016GoalKeeper Stats'!$A$2:$S$109,2,FALSE),VLOOKUP(F659,'[1]2016Player Stats'!$A$2:$AB$830,2,FALSE))</f>
        <v>SKC</v>
      </c>
      <c r="K659">
        <f>IF(G659="GK",VLOOKUP(F659,'[1]2016GoalKeeper Stats'!$A$2:$S$109,4,FALSE),VLOOKUP(F659,'[1]2016Player Stats'!$A$2:$AB$830,4,FALSE))</f>
        <v>9</v>
      </c>
      <c r="L659">
        <f>IF(G659="GK",VLOOKUP(F659,'[1]2016GoalKeeper Stats'!$A$2:$S$109,5,FALSE),VLOOKUP(F659,'[1]2016Player Stats'!$A$2:$AB$830,5,FALSE))</f>
        <v>6</v>
      </c>
      <c r="M659">
        <f>IF(G659="GK",VLOOKUP(F659,'[1]2016GoalKeeper Stats'!$A$2:$S$109,6,FALSE),VLOOKUP(F659,'[1]2016Player Stats'!$A$2:$AB$830,6,FALSE))</f>
        <v>526</v>
      </c>
      <c r="N659">
        <f>IF(G659="GK",VLOOKUP(F659,'[1]2016GoalKeeper Stats'!$A$2:$S$109,7,FALSE),VLOOKUP(F659,'[1]2016Player Stats'!$A$2:$AB$830,7,FALSE))</f>
        <v>0</v>
      </c>
      <c r="O659">
        <f>IF(G659="GK",VLOOKUP(F659,'[1]2016GoalKeeper Stats'!$A$2:$S$109,8,FALSE),VLOOKUP(F659,'[1]2016Player Stats'!$A$2:$AB$830,8,FALSE))</f>
        <v>1</v>
      </c>
      <c r="P659">
        <f>IF(G659="GK",VLOOKUP(F659,'[1]2016GoalKeeper Stats'!$A$2:$S$109,9,FALSE),VLOOKUP(F659,'[1]2016Player Stats'!$A$2:$AB$830,9,FALSE))</f>
        <v>5</v>
      </c>
      <c r="Q659">
        <f>IF(G659="GK",VLOOKUP(F659,'[1]2016GoalKeeper Stats'!$A$2:$S$109,10,FALSE),VLOOKUP(F659,'[1]2016Player Stats'!$A$2:$AB$830,10,FALSE))</f>
        <v>2</v>
      </c>
      <c r="R659">
        <f>IF(G659="GK",VLOOKUP(F659,'[1]2016GoalKeeper Stats'!$A$2:$S$109,11,FALSE),VLOOKUP(F659,'[1]2016Player Stats'!$A$2:$AB$830,11,FALSE))</f>
        <v>0</v>
      </c>
      <c r="S659" t="str">
        <f>IF(G659="GK",VLOOKUP(F659,'[1]2016GoalKeeper Stats'!$A$2:$S$109,12,FALSE),VLOOKUP(F659,'[1]2016Player Stats'!$A$2:$AB$830,12,FALSE))</f>
        <v>0/0</v>
      </c>
      <c r="T659">
        <f>IF(G659="GK",VLOOKUP(F659,'[1]2016GoalKeeper Stats'!$A$2:$S$109,13,FALSE),VLOOKUP(F659,'[1]2016Player Stats'!$A$2:$AB$830,13,FALSE))</f>
        <v>0</v>
      </c>
      <c r="U659">
        <f>IF(G659="GK",VLOOKUP(F659,'[1]2016GoalKeeper Stats'!$A$2:$S$109,14,FALSE),VLOOKUP(F659,'[1]2016Player Stats'!$A$2:$AB$830,14,FALSE))</f>
        <v>0</v>
      </c>
      <c r="V659">
        <f>IF(G659="GK",VLOOKUP(F659,'[1]2016GoalKeeper Stats'!$A$2:$S$109,15,FALSE),VLOOKUP(F659,'[1]2016Player Stats'!$A$2:$AB$830,15,FALSE))</f>
        <v>0</v>
      </c>
      <c r="W659">
        <f>IF(G659="GK",VLOOKUP(F659,'[1]2016GoalKeeper Stats'!$A$2:$S$109,16,FALSE),VLOOKUP(F659,'[1]2016Player Stats'!$A$2:$AB$830,16,FALSE))</f>
        <v>0</v>
      </c>
      <c r="X659">
        <f>IF(G659="GK",VLOOKUP(F659,'[1]2016GoalKeeper Stats'!$A$2:$S$109,17,FALSE),VLOOKUP(F659,'[1]2016Player Stats'!$A$2:$AB$830,17,FALSE))</f>
        <v>0</v>
      </c>
      <c r="Y659">
        <f>IF(G659="GK",VLOOKUP(F659,'[1]2016GoalKeeper Stats'!$A$2:$S$109,18,FALSE),VLOOKUP(F659,'[1]2016Player Stats'!$A$2:$AB$830,18,FALSE))</f>
        <v>0</v>
      </c>
      <c r="Z659">
        <f>IF(G659="GK",VLOOKUP(F659,'[1]2016GoalKeeper Stats'!$A$2:$S$109,19,FALSE),VLOOKUP(F659,'[1]2016Player Stats'!$A$2:$AB$830,19,FALSE))</f>
        <v>1</v>
      </c>
      <c r="AA659">
        <f>IF(G659="GK",VLOOKUP(F659,'[1]2016GoalKeeper Stats'!$A$2:$S$109,20,FALSE),VLOOKUP(F659,'[1]2016Player Stats'!$A$2:$AB$830,20,FALSE))</f>
        <v>0.17</v>
      </c>
      <c r="AB659">
        <f>IF(G659="GK",VLOOKUP(F659,'[1]2016GoalKeeper Stats'!$A$2:$S$109,21,FALSE),VLOOKUP(F659,'[1]2016Player Stats'!$A$2:$AB$830,21,FALSE))</f>
        <v>13</v>
      </c>
      <c r="AC659">
        <f>IF(G659="GK",VLOOKUP(F659,'[1]2016GoalKeeper Stats'!$A$2:$S$109,22,FALSE),VLOOKUP(F659,'[1]2016Player Stats'!$A$2:$AB$830,22,FALSE))</f>
        <v>6</v>
      </c>
      <c r="AD659">
        <f>IF(G659="GK",VLOOKUP(F659,'[1]2016GoalKeeper Stats'!$A$2:$S$109,23,FALSE),VLOOKUP(F659,'[1]2016Player Stats'!$A$2:$AB$830,23,FALSE))</f>
        <v>0</v>
      </c>
      <c r="AE659">
        <f>IF(G659="GK",VLOOKUP(F659,'[1]2016GoalKeeper Stats'!$A$2:$S$109,24,FALSE),VLOOKUP(F659,'[1]2016Player Stats'!$A$2:$AB$830,24,FALSE))</f>
        <v>2</v>
      </c>
      <c r="AF659">
        <f>IF(G659="GK",VLOOKUP(F659,'[1]2016GoalKeeper Stats'!$A$2:$S$109,25,FALSE),VLOOKUP(F659,'[1]2016Player Stats'!$A$2:$AB$830,25,FALSE))</f>
        <v>0</v>
      </c>
      <c r="AG659">
        <f>IF(G659="GK",VLOOKUP(F659,'[1]2016GoalKeeper Stats'!$A$2:$S$109,26,FALSE),VLOOKUP(F659,'[1]2016Player Stats'!$A$2:$AB$830,26,FALSE))</f>
        <v>40</v>
      </c>
      <c r="AH659" s="51">
        <v>2016</v>
      </c>
      <c r="AI659" s="51">
        <v>34</v>
      </c>
      <c r="AJ659" s="51">
        <v>478</v>
      </c>
      <c r="AK659" s="51">
        <v>323</v>
      </c>
      <c r="AL659" s="51">
        <v>42</v>
      </c>
      <c r="AM659" s="51">
        <v>38</v>
      </c>
      <c r="AN659" s="51">
        <v>4</v>
      </c>
      <c r="AO659" s="52">
        <v>46.12</v>
      </c>
      <c r="AP659" s="52">
        <v>37.799999999999997</v>
      </c>
      <c r="AQ659" s="52">
        <v>8.32</v>
      </c>
      <c r="AR659" s="52">
        <v>-4.32</v>
      </c>
      <c r="AS659" s="51">
        <v>47</v>
      </c>
      <c r="AT659" s="52">
        <v>51.54</v>
      </c>
    </row>
    <row r="660" spans="1:46" hidden="1">
      <c r="A660">
        <v>2016</v>
      </c>
      <c r="B660" t="s">
        <v>204</v>
      </c>
      <c r="C660" t="s">
        <v>204</v>
      </c>
      <c r="D660" t="s">
        <v>1275</v>
      </c>
      <c r="E660" t="s">
        <v>1276</v>
      </c>
      <c r="F660" t="str">
        <f t="shared" si="10"/>
        <v>CJ Sapong</v>
      </c>
      <c r="G660" t="s">
        <v>875</v>
      </c>
      <c r="H660" s="143">
        <v>225000</v>
      </c>
      <c r="I660" s="143">
        <v>225000</v>
      </c>
      <c r="J660" t="str">
        <f>IF(G660="GK",VLOOKUP(F660,'[1]2016GoalKeeper Stats'!$A$2:$S$109,2,FALSE),VLOOKUP(F660,'[1]2016Player Stats'!$A$2:$AB$830,2,FALSE))</f>
        <v>CHI</v>
      </c>
      <c r="K660">
        <f>IF(G660="GK",VLOOKUP(F660,'[1]2016GoalKeeper Stats'!$A$2:$S$109,4,FALSE),VLOOKUP(F660,'[1]2016Player Stats'!$A$2:$AB$830,4,FALSE))</f>
        <v>31</v>
      </c>
      <c r="L660">
        <f>IF(G660="GK",VLOOKUP(F660,'[1]2016GoalKeeper Stats'!$A$2:$S$109,5,FALSE),VLOOKUP(F660,'[1]2016Player Stats'!$A$2:$AB$830,5,FALSE))</f>
        <v>29</v>
      </c>
      <c r="M660">
        <f>IF(G660="GK",VLOOKUP(F660,'[1]2016GoalKeeper Stats'!$A$2:$S$109,6,FALSE),VLOOKUP(F660,'[1]2016Player Stats'!$A$2:$AB$830,6,FALSE))</f>
        <v>2535</v>
      </c>
      <c r="N660">
        <f>IF(G660="GK",VLOOKUP(F660,'[1]2016GoalKeeper Stats'!$A$2:$S$109,7,FALSE),VLOOKUP(F660,'[1]2016Player Stats'!$A$2:$AB$830,7,FALSE))</f>
        <v>7</v>
      </c>
      <c r="O660">
        <f>IF(G660="GK",VLOOKUP(F660,'[1]2016GoalKeeper Stats'!$A$2:$S$109,8,FALSE),VLOOKUP(F660,'[1]2016Player Stats'!$A$2:$AB$830,8,FALSE))</f>
        <v>2</v>
      </c>
      <c r="P660">
        <f>IF(G660="GK",VLOOKUP(F660,'[1]2016GoalKeeper Stats'!$A$2:$S$109,9,FALSE),VLOOKUP(F660,'[1]2016Player Stats'!$A$2:$AB$830,9,FALSE))</f>
        <v>60</v>
      </c>
      <c r="Q660">
        <f>IF(G660="GK",VLOOKUP(F660,'[1]2016GoalKeeper Stats'!$A$2:$S$109,10,FALSE),VLOOKUP(F660,'[1]2016Player Stats'!$A$2:$AB$830,10,FALSE))</f>
        <v>22</v>
      </c>
      <c r="R660">
        <f>IF(G660="GK",VLOOKUP(F660,'[1]2016GoalKeeper Stats'!$A$2:$S$109,11,FALSE),VLOOKUP(F660,'[1]2016Player Stats'!$A$2:$AB$830,11,FALSE))</f>
        <v>2</v>
      </c>
      <c r="S660">
        <f>IF(G660="GK",VLOOKUP(F660,'[1]2016GoalKeeper Stats'!$A$2:$S$109,12,FALSE),VLOOKUP(F660,'[1]2016Player Stats'!$A$2:$AB$830,12,FALSE))</f>
        <v>44197</v>
      </c>
      <c r="T660">
        <f>IF(G660="GK",VLOOKUP(F660,'[1]2016GoalKeeper Stats'!$A$2:$S$109,13,FALSE),VLOOKUP(F660,'[1]2016Player Stats'!$A$2:$AB$830,13,FALSE))</f>
        <v>5</v>
      </c>
      <c r="U660">
        <f>IF(G660="GK",VLOOKUP(F660,'[1]2016GoalKeeper Stats'!$A$2:$S$109,14,FALSE),VLOOKUP(F660,'[1]2016Player Stats'!$A$2:$AB$830,14,FALSE))</f>
        <v>2</v>
      </c>
      <c r="V660">
        <f>IF(G660="GK",VLOOKUP(F660,'[1]2016GoalKeeper Stats'!$A$2:$S$109,15,FALSE),VLOOKUP(F660,'[1]2016Player Stats'!$A$2:$AB$830,15,FALSE))</f>
        <v>0.25</v>
      </c>
      <c r="W660">
        <f>IF(G660="GK",VLOOKUP(F660,'[1]2016GoalKeeper Stats'!$A$2:$S$109,16,FALSE),VLOOKUP(F660,'[1]2016Player Stats'!$A$2:$AB$830,16,FALSE))</f>
        <v>11.7</v>
      </c>
      <c r="X660">
        <f>IF(G660="GK",VLOOKUP(F660,'[1]2016GoalKeeper Stats'!$A$2:$S$109,17,FALSE),VLOOKUP(F660,'[1]2016Player Stats'!$A$2:$AB$830,17,FALSE))</f>
        <v>0</v>
      </c>
      <c r="Y660">
        <f>IF(G660="GK",VLOOKUP(F660,'[1]2016GoalKeeper Stats'!$A$2:$S$109,18,FALSE),VLOOKUP(F660,'[1]2016Player Stats'!$A$2:$AB$830,18,FALSE))</f>
        <v>1</v>
      </c>
      <c r="Z660">
        <f>IF(G660="GK",VLOOKUP(F660,'[1]2016GoalKeeper Stats'!$A$2:$S$109,19,FALSE),VLOOKUP(F660,'[1]2016Player Stats'!$A$2:$AB$830,19,FALSE))</f>
        <v>1</v>
      </c>
      <c r="AA660">
        <f>IF(G660="GK",VLOOKUP(F660,'[1]2016GoalKeeper Stats'!$A$2:$S$109,20,FALSE),VLOOKUP(F660,'[1]2016Player Stats'!$A$2:$AB$830,20,FALSE))</f>
        <v>7.0000000000000007E-2</v>
      </c>
      <c r="AB660">
        <f>IF(G660="GK",VLOOKUP(F660,'[1]2016GoalKeeper Stats'!$A$2:$S$109,21,FALSE),VLOOKUP(F660,'[1]2016Player Stats'!$A$2:$AB$830,21,FALSE))</f>
        <v>44</v>
      </c>
      <c r="AC660">
        <f>IF(G660="GK",VLOOKUP(F660,'[1]2016GoalKeeper Stats'!$A$2:$S$109,22,FALSE),VLOOKUP(F660,'[1]2016Player Stats'!$A$2:$AB$830,22,FALSE))</f>
        <v>71</v>
      </c>
      <c r="AD660">
        <f>IF(G660="GK",VLOOKUP(F660,'[1]2016GoalKeeper Stats'!$A$2:$S$109,23,FALSE),VLOOKUP(F660,'[1]2016Player Stats'!$A$2:$AB$830,23,FALSE))</f>
        <v>17</v>
      </c>
      <c r="AE660">
        <f>IF(G660="GK",VLOOKUP(F660,'[1]2016GoalKeeper Stats'!$A$2:$S$109,24,FALSE),VLOOKUP(F660,'[1]2016Player Stats'!$A$2:$AB$830,24,FALSE))</f>
        <v>1</v>
      </c>
      <c r="AF660">
        <f>IF(G660="GK",VLOOKUP(F660,'[1]2016GoalKeeper Stats'!$A$2:$S$109,25,FALSE),VLOOKUP(F660,'[1]2016Player Stats'!$A$2:$AB$830,25,FALSE))</f>
        <v>0</v>
      </c>
      <c r="AG660">
        <f>IF(G660="GK",VLOOKUP(F660,'[1]2016GoalKeeper Stats'!$A$2:$S$109,26,FALSE),VLOOKUP(F660,'[1]2016Player Stats'!$A$2:$AB$830,26,FALSE))</f>
        <v>36.67</v>
      </c>
      <c r="AH660" s="51">
        <v>2016</v>
      </c>
      <c r="AI660" s="51">
        <v>34</v>
      </c>
      <c r="AJ660" s="51">
        <v>425</v>
      </c>
      <c r="AK660" s="51">
        <v>443</v>
      </c>
      <c r="AL660" s="51">
        <v>50</v>
      </c>
      <c r="AM660" s="51">
        <v>54</v>
      </c>
      <c r="AN660" s="51">
        <v>-4</v>
      </c>
      <c r="AO660" s="52">
        <v>48.05</v>
      </c>
      <c r="AP660" s="52">
        <v>45.74</v>
      </c>
      <c r="AQ660" s="52">
        <v>2.31</v>
      </c>
      <c r="AR660" s="52">
        <v>-6.31</v>
      </c>
      <c r="AS660" s="51">
        <v>42</v>
      </c>
      <c r="AT660" s="52">
        <v>47.23</v>
      </c>
    </row>
    <row r="661" spans="1:46" hidden="1">
      <c r="A661">
        <v>2016</v>
      </c>
      <c r="B661" t="s">
        <v>206</v>
      </c>
      <c r="C661" t="s">
        <v>206</v>
      </c>
      <c r="D661" t="s">
        <v>1209</v>
      </c>
      <c r="E661" t="s">
        <v>1210</v>
      </c>
      <c r="F661" t="str">
        <f t="shared" si="10"/>
        <v>Waylon Francis</v>
      </c>
      <c r="G661" t="s">
        <v>893</v>
      </c>
      <c r="H661" s="143">
        <v>224375</v>
      </c>
      <c r="I661" s="143">
        <v>200000</v>
      </c>
      <c r="J661" t="str">
        <f>IF(G661="GK",VLOOKUP(F661,'[1]2016GoalKeeper Stats'!$A$2:$S$109,2,FALSE),VLOOKUP(F661,'[1]2016Player Stats'!$A$2:$AB$830,2,FALSE))</f>
        <v>CLB</v>
      </c>
      <c r="K661">
        <f>IF(G661="GK",VLOOKUP(F661,'[1]2016GoalKeeper Stats'!$A$2:$S$109,4,FALSE),VLOOKUP(F661,'[1]2016Player Stats'!$A$2:$AB$830,4,FALSE))</f>
        <v>19</v>
      </c>
      <c r="L661">
        <f>IF(G661="GK",VLOOKUP(F661,'[1]2016GoalKeeper Stats'!$A$2:$S$109,5,FALSE),VLOOKUP(F661,'[1]2016Player Stats'!$A$2:$AB$830,5,FALSE))</f>
        <v>13</v>
      </c>
      <c r="M661">
        <f>IF(G661="GK",VLOOKUP(F661,'[1]2016GoalKeeper Stats'!$A$2:$S$109,6,FALSE),VLOOKUP(F661,'[1]2016Player Stats'!$A$2:$AB$830,6,FALSE))</f>
        <v>1233</v>
      </c>
      <c r="N661">
        <f>IF(G661="GK",VLOOKUP(F661,'[1]2016GoalKeeper Stats'!$A$2:$S$109,7,FALSE),VLOOKUP(F661,'[1]2016Player Stats'!$A$2:$AB$830,7,FALSE))</f>
        <v>0</v>
      </c>
      <c r="O661">
        <f>IF(G661="GK",VLOOKUP(F661,'[1]2016GoalKeeper Stats'!$A$2:$S$109,8,FALSE),VLOOKUP(F661,'[1]2016Player Stats'!$A$2:$AB$830,8,FALSE))</f>
        <v>3</v>
      </c>
      <c r="P661">
        <f>IF(G661="GK",VLOOKUP(F661,'[1]2016GoalKeeper Stats'!$A$2:$S$109,9,FALSE),VLOOKUP(F661,'[1]2016Player Stats'!$A$2:$AB$830,9,FALSE))</f>
        <v>5</v>
      </c>
      <c r="Q661">
        <f>IF(G661="GK",VLOOKUP(F661,'[1]2016GoalKeeper Stats'!$A$2:$S$109,10,FALSE),VLOOKUP(F661,'[1]2016Player Stats'!$A$2:$AB$830,10,FALSE))</f>
        <v>1</v>
      </c>
      <c r="R661">
        <f>IF(G661="GK",VLOOKUP(F661,'[1]2016GoalKeeper Stats'!$A$2:$S$109,11,FALSE),VLOOKUP(F661,'[1]2016Player Stats'!$A$2:$AB$830,11,FALSE))</f>
        <v>0</v>
      </c>
      <c r="S661" t="str">
        <f>IF(G661="GK",VLOOKUP(F661,'[1]2016GoalKeeper Stats'!$A$2:$S$109,12,FALSE),VLOOKUP(F661,'[1]2016Player Stats'!$A$2:$AB$830,12,FALSE))</f>
        <v>0/0</v>
      </c>
      <c r="T661">
        <f>IF(G661="GK",VLOOKUP(F661,'[1]2016GoalKeeper Stats'!$A$2:$S$109,13,FALSE),VLOOKUP(F661,'[1]2016Player Stats'!$A$2:$AB$830,13,FALSE))</f>
        <v>0</v>
      </c>
      <c r="U661">
        <f>IF(G661="GK",VLOOKUP(F661,'[1]2016GoalKeeper Stats'!$A$2:$S$109,14,FALSE),VLOOKUP(F661,'[1]2016Player Stats'!$A$2:$AB$830,14,FALSE))</f>
        <v>0</v>
      </c>
      <c r="V661">
        <f>IF(G661="GK",VLOOKUP(F661,'[1]2016GoalKeeper Stats'!$A$2:$S$109,15,FALSE),VLOOKUP(F661,'[1]2016Player Stats'!$A$2:$AB$830,15,FALSE))</f>
        <v>0</v>
      </c>
      <c r="W661">
        <f>IF(G661="GK",VLOOKUP(F661,'[1]2016GoalKeeper Stats'!$A$2:$S$109,16,FALSE),VLOOKUP(F661,'[1]2016Player Stats'!$A$2:$AB$830,16,FALSE))</f>
        <v>0</v>
      </c>
      <c r="X661">
        <f>IF(G661="GK",VLOOKUP(F661,'[1]2016GoalKeeper Stats'!$A$2:$S$109,17,FALSE),VLOOKUP(F661,'[1]2016Player Stats'!$A$2:$AB$830,17,FALSE))</f>
        <v>0</v>
      </c>
      <c r="Y661">
        <f>IF(G661="GK",VLOOKUP(F661,'[1]2016GoalKeeper Stats'!$A$2:$S$109,18,FALSE),VLOOKUP(F661,'[1]2016Player Stats'!$A$2:$AB$830,18,FALSE))</f>
        <v>3</v>
      </c>
      <c r="Z661">
        <f>IF(G661="GK",VLOOKUP(F661,'[1]2016GoalKeeper Stats'!$A$2:$S$109,19,FALSE),VLOOKUP(F661,'[1]2016Player Stats'!$A$2:$AB$830,19,FALSE))</f>
        <v>0</v>
      </c>
      <c r="AA661">
        <f>IF(G661="GK",VLOOKUP(F661,'[1]2016GoalKeeper Stats'!$A$2:$S$109,20,FALSE),VLOOKUP(F661,'[1]2016Player Stats'!$A$2:$AB$830,20,FALSE))</f>
        <v>0.22</v>
      </c>
      <c r="AB661">
        <f>IF(G661="GK",VLOOKUP(F661,'[1]2016GoalKeeper Stats'!$A$2:$S$109,21,FALSE),VLOOKUP(F661,'[1]2016Player Stats'!$A$2:$AB$830,21,FALSE))</f>
        <v>18</v>
      </c>
      <c r="AC661">
        <f>IF(G661="GK",VLOOKUP(F661,'[1]2016GoalKeeper Stats'!$A$2:$S$109,22,FALSE),VLOOKUP(F661,'[1]2016Player Stats'!$A$2:$AB$830,22,FALSE))</f>
        <v>9</v>
      </c>
      <c r="AD661">
        <f>IF(G661="GK",VLOOKUP(F661,'[1]2016GoalKeeper Stats'!$A$2:$S$109,23,FALSE),VLOOKUP(F661,'[1]2016Player Stats'!$A$2:$AB$830,23,FALSE))</f>
        <v>3</v>
      </c>
      <c r="AE661">
        <f>IF(G661="GK",VLOOKUP(F661,'[1]2016GoalKeeper Stats'!$A$2:$S$109,24,FALSE),VLOOKUP(F661,'[1]2016Player Stats'!$A$2:$AB$830,24,FALSE))</f>
        <v>2</v>
      </c>
      <c r="AF661">
        <f>IF(G661="GK",VLOOKUP(F661,'[1]2016GoalKeeper Stats'!$A$2:$S$109,25,FALSE),VLOOKUP(F661,'[1]2016Player Stats'!$A$2:$AB$830,25,FALSE))</f>
        <v>0</v>
      </c>
      <c r="AG661">
        <f>IF(G661="GK",VLOOKUP(F661,'[1]2016GoalKeeper Stats'!$A$2:$S$109,26,FALSE),VLOOKUP(F661,'[1]2016Player Stats'!$A$2:$AB$830,26,FALSE))</f>
        <v>20</v>
      </c>
      <c r="AH661" s="51">
        <v>2016</v>
      </c>
      <c r="AI661" s="51">
        <v>34</v>
      </c>
      <c r="AJ661" s="51">
        <v>463</v>
      </c>
      <c r="AK661" s="51">
        <v>427</v>
      </c>
      <c r="AL661" s="51">
        <v>48</v>
      </c>
      <c r="AM661" s="51">
        <v>55</v>
      </c>
      <c r="AN661" s="51">
        <v>-7</v>
      </c>
      <c r="AO661" s="52">
        <v>54.83</v>
      </c>
      <c r="AP661" s="52">
        <v>50.1</v>
      </c>
      <c r="AQ661" s="52">
        <v>4.72</v>
      </c>
      <c r="AR661" s="52">
        <v>-11.72</v>
      </c>
      <c r="AS661" s="51">
        <v>36</v>
      </c>
      <c r="AT661" s="52">
        <v>49.7</v>
      </c>
    </row>
    <row r="662" spans="1:46" hidden="1">
      <c r="A662">
        <v>2016</v>
      </c>
      <c r="B662" t="s">
        <v>896</v>
      </c>
      <c r="C662" t="s">
        <v>896</v>
      </c>
      <c r="D662" t="s">
        <v>1147</v>
      </c>
      <c r="E662" t="s">
        <v>1148</v>
      </c>
      <c r="F662" t="str">
        <f t="shared" si="10"/>
        <v>Marvell Wynne</v>
      </c>
      <c r="G662" t="s">
        <v>893</v>
      </c>
      <c r="H662" s="143">
        <v>224375</v>
      </c>
      <c r="I662" s="143">
        <v>213750</v>
      </c>
      <c r="J662" t="str">
        <f>IF(G662="GK",VLOOKUP(F662,'[1]2016GoalKeeper Stats'!$A$2:$S$109,2,FALSE),VLOOKUP(F662,'[1]2016Player Stats'!$A$2:$AB$830,2,FALSE))</f>
        <v xml:space="preserve">SJ </v>
      </c>
      <c r="K662">
        <f>IF(G662="GK",VLOOKUP(F662,'[1]2016GoalKeeper Stats'!$A$2:$S$109,4,FALSE),VLOOKUP(F662,'[1]2016Player Stats'!$A$2:$AB$830,4,FALSE))</f>
        <v>32</v>
      </c>
      <c r="L662">
        <f>IF(G662="GK",VLOOKUP(F662,'[1]2016GoalKeeper Stats'!$A$2:$S$109,5,FALSE),VLOOKUP(F662,'[1]2016Player Stats'!$A$2:$AB$830,5,FALSE))</f>
        <v>31</v>
      </c>
      <c r="M662">
        <f>IF(G662="GK",VLOOKUP(F662,'[1]2016GoalKeeper Stats'!$A$2:$S$109,6,FALSE),VLOOKUP(F662,'[1]2016Player Stats'!$A$2:$AB$830,6,FALSE))</f>
        <v>2769</v>
      </c>
      <c r="N662">
        <f>IF(G662="GK",VLOOKUP(F662,'[1]2016GoalKeeper Stats'!$A$2:$S$109,7,FALSE),VLOOKUP(F662,'[1]2016Player Stats'!$A$2:$AB$830,7,FALSE))</f>
        <v>0</v>
      </c>
      <c r="O662">
        <f>IF(G662="GK",VLOOKUP(F662,'[1]2016GoalKeeper Stats'!$A$2:$S$109,8,FALSE),VLOOKUP(F662,'[1]2016Player Stats'!$A$2:$AB$830,8,FALSE))</f>
        <v>1</v>
      </c>
      <c r="P662">
        <f>IF(G662="GK",VLOOKUP(F662,'[1]2016GoalKeeper Stats'!$A$2:$S$109,9,FALSE),VLOOKUP(F662,'[1]2016Player Stats'!$A$2:$AB$830,9,FALSE))</f>
        <v>0</v>
      </c>
      <c r="Q662">
        <f>IF(G662="GK",VLOOKUP(F662,'[1]2016GoalKeeper Stats'!$A$2:$S$109,10,FALSE),VLOOKUP(F662,'[1]2016Player Stats'!$A$2:$AB$830,10,FALSE))</f>
        <v>0</v>
      </c>
      <c r="R662">
        <f>IF(G662="GK",VLOOKUP(F662,'[1]2016GoalKeeper Stats'!$A$2:$S$109,11,FALSE),VLOOKUP(F662,'[1]2016Player Stats'!$A$2:$AB$830,11,FALSE))</f>
        <v>0</v>
      </c>
      <c r="S662" t="str">
        <f>IF(G662="GK",VLOOKUP(F662,'[1]2016GoalKeeper Stats'!$A$2:$S$109,12,FALSE),VLOOKUP(F662,'[1]2016Player Stats'!$A$2:$AB$830,12,FALSE))</f>
        <v>0/0</v>
      </c>
      <c r="T662">
        <f>IF(G662="GK",VLOOKUP(F662,'[1]2016GoalKeeper Stats'!$A$2:$S$109,13,FALSE),VLOOKUP(F662,'[1]2016Player Stats'!$A$2:$AB$830,13,FALSE))</f>
        <v>0</v>
      </c>
      <c r="U662">
        <f>IF(G662="GK",VLOOKUP(F662,'[1]2016GoalKeeper Stats'!$A$2:$S$109,14,FALSE),VLOOKUP(F662,'[1]2016Player Stats'!$A$2:$AB$830,14,FALSE))</f>
        <v>0</v>
      </c>
      <c r="V662">
        <f>IF(G662="GK",VLOOKUP(F662,'[1]2016GoalKeeper Stats'!$A$2:$S$109,15,FALSE),VLOOKUP(F662,'[1]2016Player Stats'!$A$2:$AB$830,15,FALSE))</f>
        <v>0</v>
      </c>
      <c r="W662">
        <f>IF(G662="GK",VLOOKUP(F662,'[1]2016GoalKeeper Stats'!$A$2:$S$109,16,FALSE),VLOOKUP(F662,'[1]2016Player Stats'!$A$2:$AB$830,16,FALSE))</f>
        <v>0</v>
      </c>
      <c r="X662">
        <f>IF(G662="GK",VLOOKUP(F662,'[1]2016GoalKeeper Stats'!$A$2:$S$109,17,FALSE),VLOOKUP(F662,'[1]2016Player Stats'!$A$2:$AB$830,17,FALSE))</f>
        <v>0</v>
      </c>
      <c r="Y662">
        <f>IF(G662="GK",VLOOKUP(F662,'[1]2016GoalKeeper Stats'!$A$2:$S$109,18,FALSE),VLOOKUP(F662,'[1]2016Player Stats'!$A$2:$AB$830,18,FALSE))</f>
        <v>0</v>
      </c>
      <c r="Z662">
        <f>IF(G662="GK",VLOOKUP(F662,'[1]2016GoalKeeper Stats'!$A$2:$S$109,19,FALSE),VLOOKUP(F662,'[1]2016Player Stats'!$A$2:$AB$830,19,FALSE))</f>
        <v>1</v>
      </c>
      <c r="AA662">
        <f>IF(G662="GK",VLOOKUP(F662,'[1]2016GoalKeeper Stats'!$A$2:$S$109,20,FALSE),VLOOKUP(F662,'[1]2016Player Stats'!$A$2:$AB$830,20,FALSE))</f>
        <v>0.03</v>
      </c>
      <c r="AB662">
        <f>IF(G662="GK",VLOOKUP(F662,'[1]2016GoalKeeper Stats'!$A$2:$S$109,21,FALSE),VLOOKUP(F662,'[1]2016Player Stats'!$A$2:$AB$830,21,FALSE))</f>
        <v>22</v>
      </c>
      <c r="AC662">
        <f>IF(G662="GK",VLOOKUP(F662,'[1]2016GoalKeeper Stats'!$A$2:$S$109,22,FALSE),VLOOKUP(F662,'[1]2016Player Stats'!$A$2:$AB$830,22,FALSE))</f>
        <v>16</v>
      </c>
      <c r="AD662">
        <f>IF(G662="GK",VLOOKUP(F662,'[1]2016GoalKeeper Stats'!$A$2:$S$109,23,FALSE),VLOOKUP(F662,'[1]2016Player Stats'!$A$2:$AB$830,23,FALSE))</f>
        <v>1</v>
      </c>
      <c r="AE662">
        <f>IF(G662="GK",VLOOKUP(F662,'[1]2016GoalKeeper Stats'!$A$2:$S$109,24,FALSE),VLOOKUP(F662,'[1]2016Player Stats'!$A$2:$AB$830,24,FALSE))</f>
        <v>3</v>
      </c>
      <c r="AF662">
        <f>IF(G662="GK",VLOOKUP(F662,'[1]2016GoalKeeper Stats'!$A$2:$S$109,25,FALSE),VLOOKUP(F662,'[1]2016Player Stats'!$A$2:$AB$830,25,FALSE))</f>
        <v>0</v>
      </c>
      <c r="AG662">
        <f>IF(G662="GK",VLOOKUP(F662,'[1]2016GoalKeeper Stats'!$A$2:$S$109,26,FALSE),VLOOKUP(F662,'[1]2016Player Stats'!$A$2:$AB$830,26,FALSE))</f>
        <v>0</v>
      </c>
      <c r="AH662" s="51">
        <v>2016</v>
      </c>
      <c r="AI662" s="51">
        <v>34</v>
      </c>
      <c r="AJ662" s="51">
        <v>409</v>
      </c>
      <c r="AK662" s="51">
        <v>411</v>
      </c>
      <c r="AL662" s="51">
        <v>32</v>
      </c>
      <c r="AM662" s="51">
        <v>38</v>
      </c>
      <c r="AN662" s="51">
        <v>-6</v>
      </c>
      <c r="AO662" s="52">
        <v>41.48</v>
      </c>
      <c r="AP662" s="52">
        <v>41.27</v>
      </c>
      <c r="AQ662" s="52">
        <v>0.21</v>
      </c>
      <c r="AR662" s="52">
        <v>-6.21</v>
      </c>
      <c r="AS662" s="51">
        <v>38</v>
      </c>
      <c r="AT662" s="52">
        <v>45.9</v>
      </c>
    </row>
    <row r="663" spans="1:46" hidden="1">
      <c r="A663">
        <v>2016</v>
      </c>
      <c r="B663" t="s">
        <v>205</v>
      </c>
      <c r="C663" t="s">
        <v>971</v>
      </c>
      <c r="D663" t="s">
        <v>1167</v>
      </c>
      <c r="E663" t="s">
        <v>1168</v>
      </c>
      <c r="F663" t="str">
        <f t="shared" si="10"/>
        <v>Zach Loyd</v>
      </c>
      <c r="G663" t="s">
        <v>893</v>
      </c>
      <c r="H663" s="143">
        <v>221667</v>
      </c>
      <c r="I663" s="143">
        <v>200000</v>
      </c>
      <c r="J663" t="str">
        <f>IF(G663="GK",VLOOKUP(F663,'[1]2016GoalKeeper Stats'!$A$2:$S$109,2,FALSE),VLOOKUP(F663,'[1]2016Player Stats'!$A$2:$AB$830,2,FALSE))</f>
        <v>DAL</v>
      </c>
      <c r="K663">
        <f>IF(G663="GK",VLOOKUP(F663,'[1]2016GoalKeeper Stats'!$A$2:$S$109,4,FALSE),VLOOKUP(F663,'[1]2016Player Stats'!$A$2:$AB$830,4,FALSE))</f>
        <v>12</v>
      </c>
      <c r="L663">
        <f>IF(G663="GK",VLOOKUP(F663,'[1]2016GoalKeeper Stats'!$A$2:$S$109,5,FALSE),VLOOKUP(F663,'[1]2016Player Stats'!$A$2:$AB$830,5,FALSE))</f>
        <v>10</v>
      </c>
      <c r="M663">
        <f>IF(G663="GK",VLOOKUP(F663,'[1]2016GoalKeeper Stats'!$A$2:$S$109,6,FALSE),VLOOKUP(F663,'[1]2016Player Stats'!$A$2:$AB$830,6,FALSE))</f>
        <v>919</v>
      </c>
      <c r="N663">
        <f>IF(G663="GK",VLOOKUP(F663,'[1]2016GoalKeeper Stats'!$A$2:$S$109,7,FALSE),VLOOKUP(F663,'[1]2016Player Stats'!$A$2:$AB$830,7,FALSE))</f>
        <v>0</v>
      </c>
      <c r="O663">
        <f>IF(G663="GK",VLOOKUP(F663,'[1]2016GoalKeeper Stats'!$A$2:$S$109,8,FALSE),VLOOKUP(F663,'[1]2016Player Stats'!$A$2:$AB$830,8,FALSE))</f>
        <v>0</v>
      </c>
      <c r="P663">
        <f>IF(G663="GK",VLOOKUP(F663,'[1]2016GoalKeeper Stats'!$A$2:$S$109,9,FALSE),VLOOKUP(F663,'[1]2016Player Stats'!$A$2:$AB$830,9,FALSE))</f>
        <v>0</v>
      </c>
      <c r="Q663">
        <f>IF(G663="GK",VLOOKUP(F663,'[1]2016GoalKeeper Stats'!$A$2:$S$109,10,FALSE),VLOOKUP(F663,'[1]2016Player Stats'!$A$2:$AB$830,10,FALSE))</f>
        <v>0</v>
      </c>
      <c r="R663">
        <f>IF(G663="GK",VLOOKUP(F663,'[1]2016GoalKeeper Stats'!$A$2:$S$109,11,FALSE),VLOOKUP(F663,'[1]2016Player Stats'!$A$2:$AB$830,11,FALSE))</f>
        <v>0</v>
      </c>
      <c r="S663" t="str">
        <f>IF(G663="GK",VLOOKUP(F663,'[1]2016GoalKeeper Stats'!$A$2:$S$109,12,FALSE),VLOOKUP(F663,'[1]2016Player Stats'!$A$2:$AB$830,12,FALSE))</f>
        <v>0/0</v>
      </c>
      <c r="T663">
        <f>IF(G663="GK",VLOOKUP(F663,'[1]2016GoalKeeper Stats'!$A$2:$S$109,13,FALSE),VLOOKUP(F663,'[1]2016Player Stats'!$A$2:$AB$830,13,FALSE))</f>
        <v>0</v>
      </c>
      <c r="U663">
        <f>IF(G663="GK",VLOOKUP(F663,'[1]2016GoalKeeper Stats'!$A$2:$S$109,14,FALSE),VLOOKUP(F663,'[1]2016Player Stats'!$A$2:$AB$830,14,FALSE))</f>
        <v>0</v>
      </c>
      <c r="V663">
        <f>IF(G663="GK",VLOOKUP(F663,'[1]2016GoalKeeper Stats'!$A$2:$S$109,15,FALSE),VLOOKUP(F663,'[1]2016Player Stats'!$A$2:$AB$830,15,FALSE))</f>
        <v>0</v>
      </c>
      <c r="W663">
        <f>IF(G663="GK",VLOOKUP(F663,'[1]2016GoalKeeper Stats'!$A$2:$S$109,16,FALSE),VLOOKUP(F663,'[1]2016Player Stats'!$A$2:$AB$830,16,FALSE))</f>
        <v>0</v>
      </c>
      <c r="X663">
        <f>IF(G663="GK",VLOOKUP(F663,'[1]2016GoalKeeper Stats'!$A$2:$S$109,17,FALSE),VLOOKUP(F663,'[1]2016Player Stats'!$A$2:$AB$830,17,FALSE))</f>
        <v>0</v>
      </c>
      <c r="Y663">
        <f>IF(G663="GK",VLOOKUP(F663,'[1]2016GoalKeeper Stats'!$A$2:$S$109,18,FALSE),VLOOKUP(F663,'[1]2016Player Stats'!$A$2:$AB$830,18,FALSE))</f>
        <v>0</v>
      </c>
      <c r="Z663">
        <f>IF(G663="GK",VLOOKUP(F663,'[1]2016GoalKeeper Stats'!$A$2:$S$109,19,FALSE),VLOOKUP(F663,'[1]2016Player Stats'!$A$2:$AB$830,19,FALSE))</f>
        <v>0</v>
      </c>
      <c r="AA663">
        <f>IF(G663="GK",VLOOKUP(F663,'[1]2016GoalKeeper Stats'!$A$2:$S$109,20,FALSE),VLOOKUP(F663,'[1]2016Player Stats'!$A$2:$AB$830,20,FALSE))</f>
        <v>0</v>
      </c>
      <c r="AB663">
        <f>IF(G663="GK",VLOOKUP(F663,'[1]2016GoalKeeper Stats'!$A$2:$S$109,21,FALSE),VLOOKUP(F663,'[1]2016Player Stats'!$A$2:$AB$830,21,FALSE))</f>
        <v>4</v>
      </c>
      <c r="AC663">
        <f>IF(G663="GK",VLOOKUP(F663,'[1]2016GoalKeeper Stats'!$A$2:$S$109,22,FALSE),VLOOKUP(F663,'[1]2016Player Stats'!$A$2:$AB$830,22,FALSE))</f>
        <v>13</v>
      </c>
      <c r="AD663">
        <f>IF(G663="GK",VLOOKUP(F663,'[1]2016GoalKeeper Stats'!$A$2:$S$109,23,FALSE),VLOOKUP(F663,'[1]2016Player Stats'!$A$2:$AB$830,23,FALSE))</f>
        <v>0</v>
      </c>
      <c r="AE663">
        <f>IF(G663="GK",VLOOKUP(F663,'[1]2016GoalKeeper Stats'!$A$2:$S$109,24,FALSE),VLOOKUP(F663,'[1]2016Player Stats'!$A$2:$AB$830,24,FALSE))</f>
        <v>1</v>
      </c>
      <c r="AF663">
        <f>IF(G663="GK",VLOOKUP(F663,'[1]2016GoalKeeper Stats'!$A$2:$S$109,25,FALSE),VLOOKUP(F663,'[1]2016Player Stats'!$A$2:$AB$830,25,FALSE))</f>
        <v>0</v>
      </c>
      <c r="AG663">
        <f>IF(G663="GK",VLOOKUP(F663,'[1]2016GoalKeeper Stats'!$A$2:$S$109,26,FALSE),VLOOKUP(F663,'[1]2016Player Stats'!$A$2:$AB$830,26,FALSE))</f>
        <v>0</v>
      </c>
      <c r="AH663" s="51">
        <v>2016</v>
      </c>
      <c r="AI663" s="51">
        <v>34</v>
      </c>
      <c r="AJ663" s="51">
        <v>451</v>
      </c>
      <c r="AK663" s="51">
        <v>331</v>
      </c>
      <c r="AL663" s="51">
        <v>49</v>
      </c>
      <c r="AM663" s="51">
        <v>38</v>
      </c>
      <c r="AN663" s="51">
        <v>11</v>
      </c>
      <c r="AO663" s="52">
        <v>44.79</v>
      </c>
      <c r="AP663" s="52">
        <v>34.369999999999997</v>
      </c>
      <c r="AQ663" s="52">
        <v>10.42</v>
      </c>
      <c r="AR663" s="52">
        <v>0.57999999999999996</v>
      </c>
      <c r="AS663" s="51">
        <v>60</v>
      </c>
      <c r="AT663" s="52">
        <v>54.64</v>
      </c>
    </row>
    <row r="664" spans="1:46" hidden="1">
      <c r="A664">
        <v>2016</v>
      </c>
      <c r="B664" t="s">
        <v>194</v>
      </c>
      <c r="C664" t="s">
        <v>194</v>
      </c>
      <c r="D664" t="s">
        <v>1134</v>
      </c>
      <c r="E664" t="s">
        <v>1135</v>
      </c>
      <c r="F664" t="str">
        <f t="shared" si="10"/>
        <v>Anthony Beltran</v>
      </c>
      <c r="G664" t="s">
        <v>893</v>
      </c>
      <c r="H664" s="143">
        <v>220950</v>
      </c>
      <c r="I664" s="143">
        <v>210000</v>
      </c>
      <c r="J664" t="str">
        <f>IF(G664="GK",VLOOKUP(F664,'[1]2016GoalKeeper Stats'!$A$2:$S$109,2,FALSE),VLOOKUP(F664,'[1]2016Player Stats'!$A$2:$AB$830,2,FALSE))</f>
        <v>RSL</v>
      </c>
      <c r="K664">
        <f>IF(G664="GK",VLOOKUP(F664,'[1]2016GoalKeeper Stats'!$A$2:$S$109,4,FALSE),VLOOKUP(F664,'[1]2016Player Stats'!$A$2:$AB$830,4,FALSE))</f>
        <v>29</v>
      </c>
      <c r="L664">
        <f>IF(G664="GK",VLOOKUP(F664,'[1]2016GoalKeeper Stats'!$A$2:$S$109,5,FALSE),VLOOKUP(F664,'[1]2016Player Stats'!$A$2:$AB$830,5,FALSE))</f>
        <v>27</v>
      </c>
      <c r="M664">
        <f>IF(G664="GK",VLOOKUP(F664,'[1]2016GoalKeeper Stats'!$A$2:$S$109,6,FALSE),VLOOKUP(F664,'[1]2016Player Stats'!$A$2:$AB$830,6,FALSE))</f>
        <v>2468</v>
      </c>
      <c r="N664">
        <f>IF(G664="GK",VLOOKUP(F664,'[1]2016GoalKeeper Stats'!$A$2:$S$109,7,FALSE),VLOOKUP(F664,'[1]2016Player Stats'!$A$2:$AB$830,7,FALSE))</f>
        <v>0</v>
      </c>
      <c r="O664">
        <f>IF(G664="GK",VLOOKUP(F664,'[1]2016GoalKeeper Stats'!$A$2:$S$109,8,FALSE),VLOOKUP(F664,'[1]2016Player Stats'!$A$2:$AB$830,8,FALSE))</f>
        <v>3</v>
      </c>
      <c r="P664">
        <f>IF(G664="GK",VLOOKUP(F664,'[1]2016GoalKeeper Stats'!$A$2:$S$109,9,FALSE),VLOOKUP(F664,'[1]2016Player Stats'!$A$2:$AB$830,9,FALSE))</f>
        <v>7</v>
      </c>
      <c r="Q664">
        <f>IF(G664="GK",VLOOKUP(F664,'[1]2016GoalKeeper Stats'!$A$2:$S$109,10,FALSE),VLOOKUP(F664,'[1]2016Player Stats'!$A$2:$AB$830,10,FALSE))</f>
        <v>2</v>
      </c>
      <c r="R664">
        <f>IF(G664="GK",VLOOKUP(F664,'[1]2016GoalKeeper Stats'!$A$2:$S$109,11,FALSE),VLOOKUP(F664,'[1]2016Player Stats'!$A$2:$AB$830,11,FALSE))</f>
        <v>0</v>
      </c>
      <c r="S664" t="str">
        <f>IF(G664="GK",VLOOKUP(F664,'[1]2016GoalKeeper Stats'!$A$2:$S$109,12,FALSE),VLOOKUP(F664,'[1]2016Player Stats'!$A$2:$AB$830,12,FALSE))</f>
        <v>0/0</v>
      </c>
      <c r="T664">
        <f>IF(G664="GK",VLOOKUP(F664,'[1]2016GoalKeeper Stats'!$A$2:$S$109,13,FALSE),VLOOKUP(F664,'[1]2016Player Stats'!$A$2:$AB$830,13,FALSE))</f>
        <v>0</v>
      </c>
      <c r="U664">
        <f>IF(G664="GK",VLOOKUP(F664,'[1]2016GoalKeeper Stats'!$A$2:$S$109,14,FALSE),VLOOKUP(F664,'[1]2016Player Stats'!$A$2:$AB$830,14,FALSE))</f>
        <v>0</v>
      </c>
      <c r="V664">
        <f>IF(G664="GK",VLOOKUP(F664,'[1]2016GoalKeeper Stats'!$A$2:$S$109,15,FALSE),VLOOKUP(F664,'[1]2016Player Stats'!$A$2:$AB$830,15,FALSE))</f>
        <v>0</v>
      </c>
      <c r="W664">
        <f>IF(G664="GK",VLOOKUP(F664,'[1]2016GoalKeeper Stats'!$A$2:$S$109,16,FALSE),VLOOKUP(F664,'[1]2016Player Stats'!$A$2:$AB$830,16,FALSE))</f>
        <v>0</v>
      </c>
      <c r="X664">
        <f>IF(G664="GK",VLOOKUP(F664,'[1]2016GoalKeeper Stats'!$A$2:$S$109,17,FALSE),VLOOKUP(F664,'[1]2016Player Stats'!$A$2:$AB$830,17,FALSE))</f>
        <v>1</v>
      </c>
      <c r="Y664">
        <f>IF(G664="GK",VLOOKUP(F664,'[1]2016GoalKeeper Stats'!$A$2:$S$109,18,FALSE),VLOOKUP(F664,'[1]2016Player Stats'!$A$2:$AB$830,18,FALSE))</f>
        <v>2</v>
      </c>
      <c r="Z664">
        <f>IF(G664="GK",VLOOKUP(F664,'[1]2016GoalKeeper Stats'!$A$2:$S$109,19,FALSE),VLOOKUP(F664,'[1]2016Player Stats'!$A$2:$AB$830,19,FALSE))</f>
        <v>1</v>
      </c>
      <c r="AA664">
        <f>IF(G664="GK",VLOOKUP(F664,'[1]2016GoalKeeper Stats'!$A$2:$S$109,20,FALSE),VLOOKUP(F664,'[1]2016Player Stats'!$A$2:$AB$830,20,FALSE))</f>
        <v>0.11</v>
      </c>
      <c r="AB664">
        <f>IF(G664="GK",VLOOKUP(F664,'[1]2016GoalKeeper Stats'!$A$2:$S$109,21,FALSE),VLOOKUP(F664,'[1]2016Player Stats'!$A$2:$AB$830,21,FALSE))</f>
        <v>40</v>
      </c>
      <c r="AC664">
        <f>IF(G664="GK",VLOOKUP(F664,'[1]2016GoalKeeper Stats'!$A$2:$S$109,22,FALSE),VLOOKUP(F664,'[1]2016Player Stats'!$A$2:$AB$830,22,FALSE))</f>
        <v>33</v>
      </c>
      <c r="AD664">
        <f>IF(G664="GK",VLOOKUP(F664,'[1]2016GoalKeeper Stats'!$A$2:$S$109,23,FALSE),VLOOKUP(F664,'[1]2016Player Stats'!$A$2:$AB$830,23,FALSE))</f>
        <v>1</v>
      </c>
      <c r="AE664">
        <f>IF(G664="GK",VLOOKUP(F664,'[1]2016GoalKeeper Stats'!$A$2:$S$109,24,FALSE),VLOOKUP(F664,'[1]2016Player Stats'!$A$2:$AB$830,24,FALSE))</f>
        <v>9</v>
      </c>
      <c r="AF664">
        <f>IF(G664="GK",VLOOKUP(F664,'[1]2016GoalKeeper Stats'!$A$2:$S$109,25,FALSE),VLOOKUP(F664,'[1]2016Player Stats'!$A$2:$AB$830,25,FALSE))</f>
        <v>0</v>
      </c>
      <c r="AG664">
        <f>IF(G664="GK",VLOOKUP(F664,'[1]2016GoalKeeper Stats'!$A$2:$S$109,26,FALSE),VLOOKUP(F664,'[1]2016Player Stats'!$A$2:$AB$830,26,FALSE))</f>
        <v>28.57</v>
      </c>
      <c r="AH664" s="51">
        <v>2016</v>
      </c>
      <c r="AI664" s="51">
        <v>34</v>
      </c>
      <c r="AJ664" s="51">
        <v>420</v>
      </c>
      <c r="AK664" s="51">
        <v>427</v>
      </c>
      <c r="AL664" s="51">
        <v>42</v>
      </c>
      <c r="AM664" s="51">
        <v>44</v>
      </c>
      <c r="AN664" s="51">
        <v>-2</v>
      </c>
      <c r="AO664" s="52">
        <v>44.05</v>
      </c>
      <c r="AP664" s="52">
        <v>49.72</v>
      </c>
      <c r="AQ664" s="52">
        <v>-5.67</v>
      </c>
      <c r="AR664" s="52">
        <v>3.67</v>
      </c>
      <c r="AS664" s="51">
        <v>46</v>
      </c>
      <c r="AT664" s="52">
        <v>44.04</v>
      </c>
    </row>
    <row r="665" spans="1:46" hidden="1">
      <c r="A665">
        <v>2016</v>
      </c>
      <c r="B665" t="s">
        <v>861</v>
      </c>
      <c r="C665" t="s">
        <v>207</v>
      </c>
      <c r="D665" t="s">
        <v>1161</v>
      </c>
      <c r="E665" t="s">
        <v>1197</v>
      </c>
      <c r="F665" t="str">
        <f t="shared" si="10"/>
        <v>Justin Morrow</v>
      </c>
      <c r="G665" t="s">
        <v>893</v>
      </c>
      <c r="H665" s="143">
        <v>216667</v>
      </c>
      <c r="I665" s="143">
        <v>200000</v>
      </c>
      <c r="J665" t="str">
        <f>IF(G665="GK",VLOOKUP(F665,'[1]2016GoalKeeper Stats'!$A$2:$S$109,2,FALSE),VLOOKUP(F665,'[1]2016Player Stats'!$A$2:$AB$830,2,FALSE))</f>
        <v>TOR</v>
      </c>
      <c r="K665">
        <f>IF(G665="GK",VLOOKUP(F665,'[1]2016GoalKeeper Stats'!$A$2:$S$109,4,FALSE),VLOOKUP(F665,'[1]2016Player Stats'!$A$2:$AB$830,4,FALSE))</f>
        <v>31</v>
      </c>
      <c r="L665">
        <f>IF(G665="GK",VLOOKUP(F665,'[1]2016GoalKeeper Stats'!$A$2:$S$109,5,FALSE),VLOOKUP(F665,'[1]2016Player Stats'!$A$2:$AB$830,5,FALSE))</f>
        <v>31</v>
      </c>
      <c r="M665">
        <f>IF(G665="GK",VLOOKUP(F665,'[1]2016GoalKeeper Stats'!$A$2:$S$109,6,FALSE),VLOOKUP(F665,'[1]2016Player Stats'!$A$2:$AB$830,6,FALSE))</f>
        <v>2653</v>
      </c>
      <c r="N665">
        <f>IF(G665="GK",VLOOKUP(F665,'[1]2016GoalKeeper Stats'!$A$2:$S$109,7,FALSE),VLOOKUP(F665,'[1]2016Player Stats'!$A$2:$AB$830,7,FALSE))</f>
        <v>5</v>
      </c>
      <c r="O665">
        <f>IF(G665="GK",VLOOKUP(F665,'[1]2016GoalKeeper Stats'!$A$2:$S$109,8,FALSE),VLOOKUP(F665,'[1]2016Player Stats'!$A$2:$AB$830,8,FALSE))</f>
        <v>4</v>
      </c>
      <c r="P665">
        <f>IF(G665="GK",VLOOKUP(F665,'[1]2016GoalKeeper Stats'!$A$2:$S$109,9,FALSE),VLOOKUP(F665,'[1]2016Player Stats'!$A$2:$AB$830,9,FALSE))</f>
        <v>15</v>
      </c>
      <c r="Q665">
        <f>IF(G665="GK",VLOOKUP(F665,'[1]2016GoalKeeper Stats'!$A$2:$S$109,10,FALSE),VLOOKUP(F665,'[1]2016Player Stats'!$A$2:$AB$830,10,FALSE))</f>
        <v>7</v>
      </c>
      <c r="R665">
        <f>IF(G665="GK",VLOOKUP(F665,'[1]2016GoalKeeper Stats'!$A$2:$S$109,11,FALSE),VLOOKUP(F665,'[1]2016Player Stats'!$A$2:$AB$830,11,FALSE))</f>
        <v>1</v>
      </c>
      <c r="S665" t="str">
        <f>IF(G665="GK",VLOOKUP(F665,'[1]2016GoalKeeper Stats'!$A$2:$S$109,12,FALSE),VLOOKUP(F665,'[1]2016Player Stats'!$A$2:$AB$830,12,FALSE))</f>
        <v>0/0</v>
      </c>
      <c r="T665">
        <f>IF(G665="GK",VLOOKUP(F665,'[1]2016GoalKeeper Stats'!$A$2:$S$109,13,FALSE),VLOOKUP(F665,'[1]2016Player Stats'!$A$2:$AB$830,13,FALSE))</f>
        <v>3</v>
      </c>
      <c r="U665">
        <f>IF(G665="GK",VLOOKUP(F665,'[1]2016GoalKeeper Stats'!$A$2:$S$109,14,FALSE),VLOOKUP(F665,'[1]2016Player Stats'!$A$2:$AB$830,14,FALSE))</f>
        <v>2</v>
      </c>
      <c r="V665">
        <f>IF(G665="GK",VLOOKUP(F665,'[1]2016GoalKeeper Stats'!$A$2:$S$109,15,FALSE),VLOOKUP(F665,'[1]2016Player Stats'!$A$2:$AB$830,15,FALSE))</f>
        <v>0.17</v>
      </c>
      <c r="W665">
        <f>IF(G665="GK",VLOOKUP(F665,'[1]2016GoalKeeper Stats'!$A$2:$S$109,16,FALSE),VLOOKUP(F665,'[1]2016Player Stats'!$A$2:$AB$830,16,FALSE))</f>
        <v>33.299999999999997</v>
      </c>
      <c r="X665">
        <f>IF(G665="GK",VLOOKUP(F665,'[1]2016GoalKeeper Stats'!$A$2:$S$109,17,FALSE),VLOOKUP(F665,'[1]2016Player Stats'!$A$2:$AB$830,17,FALSE))</f>
        <v>0</v>
      </c>
      <c r="Y665">
        <f>IF(G665="GK",VLOOKUP(F665,'[1]2016GoalKeeper Stats'!$A$2:$S$109,18,FALSE),VLOOKUP(F665,'[1]2016Player Stats'!$A$2:$AB$830,18,FALSE))</f>
        <v>1</v>
      </c>
      <c r="Z665">
        <f>IF(G665="GK",VLOOKUP(F665,'[1]2016GoalKeeper Stats'!$A$2:$S$109,19,FALSE),VLOOKUP(F665,'[1]2016Player Stats'!$A$2:$AB$830,19,FALSE))</f>
        <v>3</v>
      </c>
      <c r="AA665">
        <f>IF(G665="GK",VLOOKUP(F665,'[1]2016GoalKeeper Stats'!$A$2:$S$109,20,FALSE),VLOOKUP(F665,'[1]2016Player Stats'!$A$2:$AB$830,20,FALSE))</f>
        <v>0.14000000000000001</v>
      </c>
      <c r="AB665">
        <f>IF(G665="GK",VLOOKUP(F665,'[1]2016GoalKeeper Stats'!$A$2:$S$109,21,FALSE),VLOOKUP(F665,'[1]2016Player Stats'!$A$2:$AB$830,21,FALSE))</f>
        <v>8</v>
      </c>
      <c r="AC665">
        <f>IF(G665="GK",VLOOKUP(F665,'[1]2016GoalKeeper Stats'!$A$2:$S$109,22,FALSE),VLOOKUP(F665,'[1]2016Player Stats'!$A$2:$AB$830,22,FALSE))</f>
        <v>16</v>
      </c>
      <c r="AD665">
        <f>IF(G665="GK",VLOOKUP(F665,'[1]2016GoalKeeper Stats'!$A$2:$S$109,23,FALSE),VLOOKUP(F665,'[1]2016Player Stats'!$A$2:$AB$830,23,FALSE))</f>
        <v>5</v>
      </c>
      <c r="AE665">
        <f>IF(G665="GK",VLOOKUP(F665,'[1]2016GoalKeeper Stats'!$A$2:$S$109,24,FALSE),VLOOKUP(F665,'[1]2016Player Stats'!$A$2:$AB$830,24,FALSE))</f>
        <v>5</v>
      </c>
      <c r="AF665">
        <f>IF(G665="GK",VLOOKUP(F665,'[1]2016GoalKeeper Stats'!$A$2:$S$109,25,FALSE),VLOOKUP(F665,'[1]2016Player Stats'!$A$2:$AB$830,25,FALSE))</f>
        <v>0</v>
      </c>
      <c r="AG665">
        <f>IF(G665="GK",VLOOKUP(F665,'[1]2016GoalKeeper Stats'!$A$2:$S$109,26,FALSE),VLOOKUP(F665,'[1]2016Player Stats'!$A$2:$AB$830,26,FALSE))</f>
        <v>46.67</v>
      </c>
      <c r="AH665" s="51">
        <v>2016</v>
      </c>
      <c r="AI665" s="51">
        <v>34</v>
      </c>
      <c r="AJ665" s="51">
        <v>478</v>
      </c>
      <c r="AK665" s="51">
        <v>383</v>
      </c>
      <c r="AL665" s="51">
        <v>51</v>
      </c>
      <c r="AM665" s="51">
        <v>38</v>
      </c>
      <c r="AN665" s="51">
        <v>13</v>
      </c>
      <c r="AO665" s="52">
        <v>50.33</v>
      </c>
      <c r="AP665" s="52">
        <v>36.64</v>
      </c>
      <c r="AQ665" s="52">
        <v>13.69</v>
      </c>
      <c r="AR665" s="52">
        <v>-0.69</v>
      </c>
      <c r="AS665" s="51">
        <v>53</v>
      </c>
      <c r="AT665" s="52">
        <v>56.77</v>
      </c>
    </row>
    <row r="666" spans="1:46" hidden="1">
      <c r="A666">
        <v>2016</v>
      </c>
      <c r="B666" t="s">
        <v>201</v>
      </c>
      <c r="C666" t="s">
        <v>201</v>
      </c>
      <c r="D666" t="s">
        <v>1733</v>
      </c>
      <c r="E666" t="s">
        <v>1734</v>
      </c>
      <c r="F666" t="str">
        <f t="shared" si="10"/>
        <v>Hernan Bernardello</v>
      </c>
      <c r="G666" t="s">
        <v>860</v>
      </c>
      <c r="H666" s="143">
        <v>216000</v>
      </c>
      <c r="I666" s="143">
        <v>216000</v>
      </c>
      <c r="J666" t="str">
        <f>IF(G666="GK",VLOOKUP(F666,'[1]2016GoalKeeper Stats'!$A$2:$S$109,2,FALSE),VLOOKUP(F666,'[1]2016Player Stats'!$A$2:$AB$830,2,FALSE))</f>
        <v>MTL</v>
      </c>
      <c r="K666">
        <f>IF(G666="GK",VLOOKUP(F666,'[1]2016GoalKeeper Stats'!$A$2:$S$109,4,FALSE),VLOOKUP(F666,'[1]2016Player Stats'!$A$2:$AB$830,4,FALSE))</f>
        <v>12</v>
      </c>
      <c r="L666">
        <f>IF(G666="GK",VLOOKUP(F666,'[1]2016GoalKeeper Stats'!$A$2:$S$109,5,FALSE),VLOOKUP(F666,'[1]2016Player Stats'!$A$2:$AB$830,5,FALSE))</f>
        <v>11</v>
      </c>
      <c r="M666">
        <f>IF(G666="GK",VLOOKUP(F666,'[1]2016GoalKeeper Stats'!$A$2:$S$109,6,FALSE),VLOOKUP(F666,'[1]2016Player Stats'!$A$2:$AB$830,6,FALSE))</f>
        <v>991</v>
      </c>
      <c r="N666">
        <f>IF(G666="GK",VLOOKUP(F666,'[1]2016GoalKeeper Stats'!$A$2:$S$109,7,FALSE),VLOOKUP(F666,'[1]2016Player Stats'!$A$2:$AB$830,7,FALSE))</f>
        <v>1</v>
      </c>
      <c r="O666">
        <f>IF(G666="GK",VLOOKUP(F666,'[1]2016GoalKeeper Stats'!$A$2:$S$109,8,FALSE),VLOOKUP(F666,'[1]2016Player Stats'!$A$2:$AB$830,8,FALSE))</f>
        <v>1</v>
      </c>
      <c r="P666">
        <f>IF(G666="GK",VLOOKUP(F666,'[1]2016GoalKeeper Stats'!$A$2:$S$109,9,FALSE),VLOOKUP(F666,'[1]2016Player Stats'!$A$2:$AB$830,9,FALSE))</f>
        <v>3</v>
      </c>
      <c r="Q666">
        <f>IF(G666="GK",VLOOKUP(F666,'[1]2016GoalKeeper Stats'!$A$2:$S$109,10,FALSE),VLOOKUP(F666,'[1]2016Player Stats'!$A$2:$AB$830,10,FALSE))</f>
        <v>3</v>
      </c>
      <c r="R666">
        <f>IF(G666="GK",VLOOKUP(F666,'[1]2016GoalKeeper Stats'!$A$2:$S$109,11,FALSE),VLOOKUP(F666,'[1]2016Player Stats'!$A$2:$AB$830,11,FALSE))</f>
        <v>0</v>
      </c>
      <c r="S666" t="str">
        <f>IF(G666="GK",VLOOKUP(F666,'[1]2016GoalKeeper Stats'!$A$2:$S$109,12,FALSE),VLOOKUP(F666,'[1]2016Player Stats'!$A$2:$AB$830,12,FALSE))</f>
        <v>0/0</v>
      </c>
      <c r="T666">
        <f>IF(G666="GK",VLOOKUP(F666,'[1]2016GoalKeeper Stats'!$A$2:$S$109,13,FALSE),VLOOKUP(F666,'[1]2016Player Stats'!$A$2:$AB$830,13,FALSE))</f>
        <v>0</v>
      </c>
      <c r="U666">
        <f>IF(G666="GK",VLOOKUP(F666,'[1]2016GoalKeeper Stats'!$A$2:$S$109,14,FALSE),VLOOKUP(F666,'[1]2016Player Stats'!$A$2:$AB$830,14,FALSE))</f>
        <v>1</v>
      </c>
      <c r="V666">
        <f>IF(G666="GK",VLOOKUP(F666,'[1]2016GoalKeeper Stats'!$A$2:$S$109,15,FALSE),VLOOKUP(F666,'[1]2016Player Stats'!$A$2:$AB$830,15,FALSE))</f>
        <v>0.09</v>
      </c>
      <c r="W666">
        <f>IF(G666="GK",VLOOKUP(F666,'[1]2016GoalKeeper Stats'!$A$2:$S$109,16,FALSE),VLOOKUP(F666,'[1]2016Player Stats'!$A$2:$AB$830,16,FALSE))</f>
        <v>33.299999999999997</v>
      </c>
      <c r="X666">
        <f>IF(G666="GK",VLOOKUP(F666,'[1]2016GoalKeeper Stats'!$A$2:$S$109,17,FALSE),VLOOKUP(F666,'[1]2016Player Stats'!$A$2:$AB$830,17,FALSE))</f>
        <v>0</v>
      </c>
      <c r="Y666">
        <f>IF(G666="GK",VLOOKUP(F666,'[1]2016GoalKeeper Stats'!$A$2:$S$109,18,FALSE),VLOOKUP(F666,'[1]2016Player Stats'!$A$2:$AB$830,18,FALSE))</f>
        <v>0</v>
      </c>
      <c r="Z666">
        <f>IF(G666="GK",VLOOKUP(F666,'[1]2016GoalKeeper Stats'!$A$2:$S$109,19,FALSE),VLOOKUP(F666,'[1]2016Player Stats'!$A$2:$AB$830,19,FALSE))</f>
        <v>1</v>
      </c>
      <c r="AA666">
        <f>IF(G666="GK",VLOOKUP(F666,'[1]2016GoalKeeper Stats'!$A$2:$S$109,20,FALSE),VLOOKUP(F666,'[1]2016Player Stats'!$A$2:$AB$830,20,FALSE))</f>
        <v>0.09</v>
      </c>
      <c r="AB666">
        <f>IF(G666="GK",VLOOKUP(F666,'[1]2016GoalKeeper Stats'!$A$2:$S$109,21,FALSE),VLOOKUP(F666,'[1]2016Player Stats'!$A$2:$AB$830,21,FALSE))</f>
        <v>13</v>
      </c>
      <c r="AC666">
        <f>IF(G666="GK",VLOOKUP(F666,'[1]2016GoalKeeper Stats'!$A$2:$S$109,22,FALSE),VLOOKUP(F666,'[1]2016Player Stats'!$A$2:$AB$830,22,FALSE))</f>
        <v>16</v>
      </c>
      <c r="AD666">
        <f>IF(G666="GK",VLOOKUP(F666,'[1]2016GoalKeeper Stats'!$A$2:$S$109,23,FALSE),VLOOKUP(F666,'[1]2016Player Stats'!$A$2:$AB$830,23,FALSE))</f>
        <v>0</v>
      </c>
      <c r="AE666">
        <f>IF(G666="GK",VLOOKUP(F666,'[1]2016GoalKeeper Stats'!$A$2:$S$109,24,FALSE),VLOOKUP(F666,'[1]2016Player Stats'!$A$2:$AB$830,24,FALSE))</f>
        <v>5</v>
      </c>
      <c r="AF666">
        <f>IF(G666="GK",VLOOKUP(F666,'[1]2016GoalKeeper Stats'!$A$2:$S$109,25,FALSE),VLOOKUP(F666,'[1]2016Player Stats'!$A$2:$AB$830,25,FALSE))</f>
        <v>0</v>
      </c>
      <c r="AG666">
        <f>IF(G666="GK",VLOOKUP(F666,'[1]2016GoalKeeper Stats'!$A$2:$S$109,26,FALSE),VLOOKUP(F666,'[1]2016Player Stats'!$A$2:$AB$830,26,FALSE))</f>
        <v>100</v>
      </c>
      <c r="AH666" s="51">
        <v>2016</v>
      </c>
      <c r="AI666" s="51">
        <v>34</v>
      </c>
      <c r="AJ666" s="51">
        <v>440</v>
      </c>
      <c r="AK666" s="51">
        <v>463</v>
      </c>
      <c r="AL666" s="51">
        <v>49</v>
      </c>
      <c r="AM666" s="51">
        <v>53</v>
      </c>
      <c r="AN666" s="51">
        <v>-4</v>
      </c>
      <c r="AO666" s="52">
        <v>44.79</v>
      </c>
      <c r="AP666" s="52">
        <v>45.61</v>
      </c>
      <c r="AQ666" s="52">
        <v>-0.83</v>
      </c>
      <c r="AR666" s="52">
        <v>-3.17</v>
      </c>
      <c r="AS666" s="51">
        <v>45</v>
      </c>
      <c r="AT666" s="52">
        <v>45.38</v>
      </c>
    </row>
    <row r="667" spans="1:46" hidden="1">
      <c r="A667">
        <v>2016</v>
      </c>
      <c r="B667" t="s">
        <v>194</v>
      </c>
      <c r="C667" t="s">
        <v>194</v>
      </c>
      <c r="D667" t="s">
        <v>1025</v>
      </c>
      <c r="E667" t="s">
        <v>1026</v>
      </c>
      <c r="F667" t="str">
        <f t="shared" si="10"/>
        <v>Jamison Olave</v>
      </c>
      <c r="G667" t="s">
        <v>893</v>
      </c>
      <c r="H667" s="143">
        <v>215000</v>
      </c>
      <c r="I667" s="143">
        <v>215000</v>
      </c>
      <c r="J667" t="str">
        <f>IF(G667="GK",VLOOKUP(F667,'[1]2016GoalKeeper Stats'!$A$2:$S$109,2,FALSE),VLOOKUP(F667,'[1]2016Player Stats'!$A$2:$AB$830,2,FALSE))</f>
        <v>RSL</v>
      </c>
      <c r="K667">
        <f>IF(G667="GK",VLOOKUP(F667,'[1]2016GoalKeeper Stats'!$A$2:$S$109,4,FALSE),VLOOKUP(F667,'[1]2016Player Stats'!$A$2:$AB$830,4,FALSE))</f>
        <v>17</v>
      </c>
      <c r="L667">
        <f>IF(G667="GK",VLOOKUP(F667,'[1]2016GoalKeeper Stats'!$A$2:$S$109,5,FALSE),VLOOKUP(F667,'[1]2016Player Stats'!$A$2:$AB$830,5,FALSE))</f>
        <v>16</v>
      </c>
      <c r="M667">
        <f>IF(G667="GK",VLOOKUP(F667,'[1]2016GoalKeeper Stats'!$A$2:$S$109,6,FALSE),VLOOKUP(F667,'[1]2016Player Stats'!$A$2:$AB$830,6,FALSE))</f>
        <v>1482</v>
      </c>
      <c r="N667">
        <f>IF(G667="GK",VLOOKUP(F667,'[1]2016GoalKeeper Stats'!$A$2:$S$109,7,FALSE),VLOOKUP(F667,'[1]2016Player Stats'!$A$2:$AB$830,7,FALSE))</f>
        <v>2</v>
      </c>
      <c r="O667">
        <f>IF(G667="GK",VLOOKUP(F667,'[1]2016GoalKeeper Stats'!$A$2:$S$109,8,FALSE),VLOOKUP(F667,'[1]2016Player Stats'!$A$2:$AB$830,8,FALSE))</f>
        <v>0</v>
      </c>
      <c r="P667">
        <f>IF(G667="GK",VLOOKUP(F667,'[1]2016GoalKeeper Stats'!$A$2:$S$109,9,FALSE),VLOOKUP(F667,'[1]2016Player Stats'!$A$2:$AB$830,9,FALSE))</f>
        <v>14</v>
      </c>
      <c r="Q667">
        <f>IF(G667="GK",VLOOKUP(F667,'[1]2016GoalKeeper Stats'!$A$2:$S$109,10,FALSE),VLOOKUP(F667,'[1]2016Player Stats'!$A$2:$AB$830,10,FALSE))</f>
        <v>7</v>
      </c>
      <c r="R667">
        <f>IF(G667="GK",VLOOKUP(F667,'[1]2016GoalKeeper Stats'!$A$2:$S$109,11,FALSE),VLOOKUP(F667,'[1]2016Player Stats'!$A$2:$AB$830,11,FALSE))</f>
        <v>2</v>
      </c>
      <c r="S667" t="str">
        <f>IF(G667="GK",VLOOKUP(F667,'[1]2016GoalKeeper Stats'!$A$2:$S$109,12,FALSE),VLOOKUP(F667,'[1]2016Player Stats'!$A$2:$AB$830,12,FALSE))</f>
        <v>0/0</v>
      </c>
      <c r="T667">
        <f>IF(G667="GK",VLOOKUP(F667,'[1]2016GoalKeeper Stats'!$A$2:$S$109,13,FALSE),VLOOKUP(F667,'[1]2016Player Stats'!$A$2:$AB$830,13,FALSE))</f>
        <v>2</v>
      </c>
      <c r="U667">
        <f>IF(G667="GK",VLOOKUP(F667,'[1]2016GoalKeeper Stats'!$A$2:$S$109,14,FALSE),VLOOKUP(F667,'[1]2016Player Stats'!$A$2:$AB$830,14,FALSE))</f>
        <v>0</v>
      </c>
      <c r="V667">
        <f>IF(G667="GK",VLOOKUP(F667,'[1]2016GoalKeeper Stats'!$A$2:$S$109,15,FALSE),VLOOKUP(F667,'[1]2016Player Stats'!$A$2:$AB$830,15,FALSE))</f>
        <v>0.12</v>
      </c>
      <c r="W667">
        <f>IF(G667="GK",VLOOKUP(F667,'[1]2016GoalKeeper Stats'!$A$2:$S$109,16,FALSE),VLOOKUP(F667,'[1]2016Player Stats'!$A$2:$AB$830,16,FALSE))</f>
        <v>14.3</v>
      </c>
      <c r="X667">
        <f>IF(G667="GK",VLOOKUP(F667,'[1]2016GoalKeeper Stats'!$A$2:$S$109,17,FALSE),VLOOKUP(F667,'[1]2016Player Stats'!$A$2:$AB$830,17,FALSE))</f>
        <v>0</v>
      </c>
      <c r="Y667">
        <f>IF(G667="GK",VLOOKUP(F667,'[1]2016GoalKeeper Stats'!$A$2:$S$109,18,FALSE),VLOOKUP(F667,'[1]2016Player Stats'!$A$2:$AB$830,18,FALSE))</f>
        <v>0</v>
      </c>
      <c r="Z667">
        <f>IF(G667="GK",VLOOKUP(F667,'[1]2016GoalKeeper Stats'!$A$2:$S$109,19,FALSE),VLOOKUP(F667,'[1]2016Player Stats'!$A$2:$AB$830,19,FALSE))</f>
        <v>0</v>
      </c>
      <c r="AA667">
        <f>IF(G667="GK",VLOOKUP(F667,'[1]2016GoalKeeper Stats'!$A$2:$S$109,20,FALSE),VLOOKUP(F667,'[1]2016Player Stats'!$A$2:$AB$830,20,FALSE))</f>
        <v>0</v>
      </c>
      <c r="AB667">
        <f>IF(G667="GK",VLOOKUP(F667,'[1]2016GoalKeeper Stats'!$A$2:$S$109,21,FALSE),VLOOKUP(F667,'[1]2016Player Stats'!$A$2:$AB$830,21,FALSE))</f>
        <v>10</v>
      </c>
      <c r="AC667">
        <f>IF(G667="GK",VLOOKUP(F667,'[1]2016GoalKeeper Stats'!$A$2:$S$109,22,FALSE),VLOOKUP(F667,'[1]2016Player Stats'!$A$2:$AB$830,22,FALSE))</f>
        <v>15</v>
      </c>
      <c r="AD667">
        <f>IF(G667="GK",VLOOKUP(F667,'[1]2016GoalKeeper Stats'!$A$2:$S$109,23,FALSE),VLOOKUP(F667,'[1]2016Player Stats'!$A$2:$AB$830,23,FALSE))</f>
        <v>0</v>
      </c>
      <c r="AE667">
        <f>IF(G667="GK",VLOOKUP(F667,'[1]2016GoalKeeper Stats'!$A$2:$S$109,24,FALSE),VLOOKUP(F667,'[1]2016Player Stats'!$A$2:$AB$830,24,FALSE))</f>
        <v>2</v>
      </c>
      <c r="AF667">
        <f>IF(G667="GK",VLOOKUP(F667,'[1]2016GoalKeeper Stats'!$A$2:$S$109,25,FALSE),VLOOKUP(F667,'[1]2016Player Stats'!$A$2:$AB$830,25,FALSE))</f>
        <v>1</v>
      </c>
      <c r="AG667">
        <f>IF(G667="GK",VLOOKUP(F667,'[1]2016GoalKeeper Stats'!$A$2:$S$109,26,FALSE),VLOOKUP(F667,'[1]2016Player Stats'!$A$2:$AB$830,26,FALSE))</f>
        <v>50</v>
      </c>
      <c r="AH667" s="51">
        <v>2016</v>
      </c>
      <c r="AI667" s="51">
        <v>34</v>
      </c>
      <c r="AJ667" s="51">
        <v>420</v>
      </c>
      <c r="AK667" s="51">
        <v>427</v>
      </c>
      <c r="AL667" s="51">
        <v>42</v>
      </c>
      <c r="AM667" s="51">
        <v>44</v>
      </c>
      <c r="AN667" s="51">
        <v>-2</v>
      </c>
      <c r="AO667" s="52">
        <v>44.05</v>
      </c>
      <c r="AP667" s="52">
        <v>49.72</v>
      </c>
      <c r="AQ667" s="52">
        <v>-5.67</v>
      </c>
      <c r="AR667" s="52">
        <v>3.67</v>
      </c>
      <c r="AS667" s="51">
        <v>46</v>
      </c>
      <c r="AT667" s="52">
        <v>44.04</v>
      </c>
    </row>
    <row r="668" spans="1:46" hidden="1">
      <c r="A668" s="144">
        <v>2016</v>
      </c>
      <c r="B668" s="144" t="s">
        <v>962</v>
      </c>
      <c r="C668" s="144" t="s">
        <v>962</v>
      </c>
      <c r="D668" s="144" t="s">
        <v>1128</v>
      </c>
      <c r="E668" s="144" t="s">
        <v>1129</v>
      </c>
      <c r="F668" s="144" t="str">
        <f t="shared" si="10"/>
        <v>Davy Arnaud</v>
      </c>
      <c r="G668" s="144" t="s">
        <v>860</v>
      </c>
      <c r="H668" s="145">
        <v>212500</v>
      </c>
      <c r="I668" s="145">
        <v>212500</v>
      </c>
      <c r="J668" s="144" t="e">
        <f>IF(G668="GK",VLOOKUP(F668,'[1]2016GoalKeeper Stats'!$A$2:$S$109,2,FALSE),VLOOKUP(F668,'[1]2016Player Stats'!$A$2:$AB$830,2,FALSE))</f>
        <v>#N/A</v>
      </c>
      <c r="K668" s="144" t="e">
        <f>IF(G668="GK",VLOOKUP(F668,'[1]2016GoalKeeper Stats'!$A$2:$S$109,4,FALSE),VLOOKUP(F668,'[1]2016Player Stats'!$A$2:$AB$830,4,FALSE))</f>
        <v>#N/A</v>
      </c>
      <c r="L668" s="144" t="e">
        <f>IF(G668="GK",VLOOKUP(F668,'[1]2016GoalKeeper Stats'!$A$2:$S$109,5,FALSE),VLOOKUP(F668,'[1]2016Player Stats'!$A$2:$AB$830,5,FALSE))</f>
        <v>#N/A</v>
      </c>
      <c r="M668" s="144" t="e">
        <f>IF(G668="GK",VLOOKUP(F668,'[1]2016GoalKeeper Stats'!$A$2:$S$109,6,FALSE),VLOOKUP(F668,'[1]2016Player Stats'!$A$2:$AB$830,6,FALSE))</f>
        <v>#N/A</v>
      </c>
      <c r="N668" s="144" t="e">
        <f>IF(G668="GK",VLOOKUP(F668,'[1]2016GoalKeeper Stats'!$A$2:$S$109,7,FALSE),VLOOKUP(F668,'[1]2016Player Stats'!$A$2:$AB$830,7,FALSE))</f>
        <v>#N/A</v>
      </c>
      <c r="O668" s="144" t="e">
        <f>IF(G668="GK",VLOOKUP(F668,'[1]2016GoalKeeper Stats'!$A$2:$S$109,8,FALSE),VLOOKUP(F668,'[1]2016Player Stats'!$A$2:$AB$830,8,FALSE))</f>
        <v>#N/A</v>
      </c>
      <c r="P668" s="144" t="e">
        <f>IF(G668="GK",VLOOKUP(F668,'[1]2016GoalKeeper Stats'!$A$2:$S$109,9,FALSE),VLOOKUP(F668,'[1]2016Player Stats'!$A$2:$AB$830,9,FALSE))</f>
        <v>#N/A</v>
      </c>
      <c r="Q668" s="144" t="e">
        <f>IF(G668="GK",VLOOKUP(F668,'[1]2016GoalKeeper Stats'!$A$2:$S$109,10,FALSE),VLOOKUP(F668,'[1]2016Player Stats'!$A$2:$AB$830,10,FALSE))</f>
        <v>#N/A</v>
      </c>
      <c r="R668" s="144" t="e">
        <f>IF(G668="GK",VLOOKUP(F668,'[1]2016GoalKeeper Stats'!$A$2:$S$109,11,FALSE),VLOOKUP(F668,'[1]2016Player Stats'!$A$2:$AB$830,11,FALSE))</f>
        <v>#N/A</v>
      </c>
      <c r="S668" s="144" t="e">
        <f>IF(G668="GK",VLOOKUP(F668,'[1]2016GoalKeeper Stats'!$A$2:$S$109,12,FALSE),VLOOKUP(F668,'[1]2016Player Stats'!$A$2:$AB$830,12,FALSE))</f>
        <v>#N/A</v>
      </c>
      <c r="T668" s="144" t="e">
        <f>IF(G668="GK",VLOOKUP(F668,'[1]2016GoalKeeper Stats'!$A$2:$S$109,13,FALSE),VLOOKUP(F668,'[1]2016Player Stats'!$A$2:$AB$830,13,FALSE))</f>
        <v>#N/A</v>
      </c>
      <c r="U668" s="144" t="e">
        <f>IF(G668="GK",VLOOKUP(F668,'[1]2016GoalKeeper Stats'!$A$2:$S$109,14,FALSE),VLOOKUP(F668,'[1]2016Player Stats'!$A$2:$AB$830,14,FALSE))</f>
        <v>#N/A</v>
      </c>
      <c r="V668" s="144" t="e">
        <f>IF(G668="GK",VLOOKUP(F668,'[1]2016GoalKeeper Stats'!$A$2:$S$109,15,FALSE),VLOOKUP(F668,'[1]2016Player Stats'!$A$2:$AB$830,15,FALSE))</f>
        <v>#N/A</v>
      </c>
      <c r="W668" s="144" t="e">
        <f>IF(G668="GK",VLOOKUP(F668,'[1]2016GoalKeeper Stats'!$A$2:$S$109,16,FALSE),VLOOKUP(F668,'[1]2016Player Stats'!$A$2:$AB$830,16,FALSE))</f>
        <v>#N/A</v>
      </c>
      <c r="X668" s="144" t="e">
        <f>IF(G668="GK",VLOOKUP(F668,'[1]2016GoalKeeper Stats'!$A$2:$S$109,17,FALSE),VLOOKUP(F668,'[1]2016Player Stats'!$A$2:$AB$830,17,FALSE))</f>
        <v>#N/A</v>
      </c>
      <c r="Y668" s="144" t="e">
        <f>IF(G668="GK",VLOOKUP(F668,'[1]2016GoalKeeper Stats'!$A$2:$S$109,18,FALSE),VLOOKUP(F668,'[1]2016Player Stats'!$A$2:$AB$830,18,FALSE))</f>
        <v>#N/A</v>
      </c>
      <c r="Z668" s="144" t="e">
        <f>IF(G668="GK",VLOOKUP(F668,'[1]2016GoalKeeper Stats'!$A$2:$S$109,19,FALSE),VLOOKUP(F668,'[1]2016Player Stats'!$A$2:$AB$830,19,FALSE))</f>
        <v>#N/A</v>
      </c>
      <c r="AA668" s="144" t="e">
        <f>IF(G668="GK",VLOOKUP(F668,'[1]2016GoalKeeper Stats'!$A$2:$S$109,20,FALSE),VLOOKUP(F668,'[1]2016Player Stats'!$A$2:$AB$830,20,FALSE))</f>
        <v>#N/A</v>
      </c>
      <c r="AB668" s="144" t="e">
        <f>IF(G668="GK",VLOOKUP(F668,'[1]2016GoalKeeper Stats'!$A$2:$S$109,21,FALSE),VLOOKUP(F668,'[1]2016Player Stats'!$A$2:$AB$830,21,FALSE))</f>
        <v>#N/A</v>
      </c>
      <c r="AC668" s="144" t="e">
        <f>IF(G668="GK",VLOOKUP(F668,'[1]2016GoalKeeper Stats'!$A$2:$S$109,22,FALSE),VLOOKUP(F668,'[1]2016Player Stats'!$A$2:$AB$830,22,FALSE))</f>
        <v>#N/A</v>
      </c>
      <c r="AD668" s="144" t="e">
        <f>IF(G668="GK",VLOOKUP(F668,'[1]2016GoalKeeper Stats'!$A$2:$S$109,23,FALSE),VLOOKUP(F668,'[1]2016Player Stats'!$A$2:$AB$830,23,FALSE))</f>
        <v>#N/A</v>
      </c>
      <c r="AE668" s="144" t="e">
        <f>IF(G668="GK",VLOOKUP(F668,'[1]2016GoalKeeper Stats'!$A$2:$S$109,24,FALSE),VLOOKUP(F668,'[1]2016Player Stats'!$A$2:$AB$830,24,FALSE))</f>
        <v>#N/A</v>
      </c>
      <c r="AF668" s="144" t="e">
        <f>IF(G668="GK",VLOOKUP(F668,'[1]2016GoalKeeper Stats'!$A$2:$S$109,25,FALSE),VLOOKUP(F668,'[1]2016Player Stats'!$A$2:$AB$830,25,FALSE))</f>
        <v>#N/A</v>
      </c>
      <c r="AG668" s="144" t="e">
        <f>IF(G668="GK",VLOOKUP(F668,'[1]2016GoalKeeper Stats'!$A$2:$S$109,26,FALSE),VLOOKUP(F668,'[1]2016Player Stats'!$A$2:$AB$830,26,FALSE))</f>
        <v>#N/A</v>
      </c>
      <c r="AH668" s="51">
        <v>2016</v>
      </c>
      <c r="AI668" s="51">
        <v>34</v>
      </c>
      <c r="AJ668" s="51">
        <v>471</v>
      </c>
      <c r="AK668" s="51">
        <v>452</v>
      </c>
      <c r="AL668" s="51">
        <v>53</v>
      </c>
      <c r="AM668" s="51">
        <v>47</v>
      </c>
      <c r="AN668" s="51">
        <v>6</v>
      </c>
      <c r="AO668" s="52">
        <v>53.77</v>
      </c>
      <c r="AP668" s="52">
        <v>47.89</v>
      </c>
      <c r="AQ668" s="52">
        <v>5.87</v>
      </c>
      <c r="AR668" s="52">
        <v>0.13</v>
      </c>
      <c r="AS668" s="51">
        <v>46</v>
      </c>
      <c r="AT668" s="52">
        <v>51</v>
      </c>
    </row>
    <row r="669" spans="1:46" hidden="1">
      <c r="A669">
        <v>2016</v>
      </c>
      <c r="B669" t="s">
        <v>201</v>
      </c>
      <c r="C669" t="s">
        <v>201</v>
      </c>
      <c r="D669" t="s">
        <v>1288</v>
      </c>
      <c r="E669" t="s">
        <v>1289</v>
      </c>
      <c r="F669" t="str">
        <f t="shared" si="10"/>
        <v>Johan Venegas</v>
      </c>
      <c r="G669" t="s">
        <v>860</v>
      </c>
      <c r="H669" s="143">
        <v>212500</v>
      </c>
      <c r="I669" s="143">
        <v>200000</v>
      </c>
      <c r="J669" t="str">
        <f>IF(G669="GK",VLOOKUP(F669,'[1]2016GoalKeeper Stats'!$A$2:$S$109,2,FALSE),VLOOKUP(F669,'[1]2016Player Stats'!$A$2:$AB$830,2,FALSE))</f>
        <v>MTL</v>
      </c>
      <c r="K669">
        <f>IF(G669="GK",VLOOKUP(F669,'[1]2016GoalKeeper Stats'!$A$2:$S$109,4,FALSE),VLOOKUP(F669,'[1]2016Player Stats'!$A$2:$AB$830,4,FALSE))</f>
        <v>20</v>
      </c>
      <c r="L669">
        <f>IF(G669="GK",VLOOKUP(F669,'[1]2016GoalKeeper Stats'!$A$2:$S$109,5,FALSE),VLOOKUP(F669,'[1]2016Player Stats'!$A$2:$AB$830,5,FALSE))</f>
        <v>7</v>
      </c>
      <c r="M669">
        <f>IF(G669="GK",VLOOKUP(F669,'[1]2016GoalKeeper Stats'!$A$2:$S$109,6,FALSE),VLOOKUP(F669,'[1]2016Player Stats'!$A$2:$AB$830,6,FALSE))</f>
        <v>683</v>
      </c>
      <c r="N669">
        <f>IF(G669="GK",VLOOKUP(F669,'[1]2016GoalKeeper Stats'!$A$2:$S$109,7,FALSE),VLOOKUP(F669,'[1]2016Player Stats'!$A$2:$AB$830,7,FALSE))</f>
        <v>1</v>
      </c>
      <c r="O669">
        <f>IF(G669="GK",VLOOKUP(F669,'[1]2016GoalKeeper Stats'!$A$2:$S$109,8,FALSE),VLOOKUP(F669,'[1]2016Player Stats'!$A$2:$AB$830,8,FALSE))</f>
        <v>1</v>
      </c>
      <c r="P669">
        <f>IF(G669="GK",VLOOKUP(F669,'[1]2016GoalKeeper Stats'!$A$2:$S$109,9,FALSE),VLOOKUP(F669,'[1]2016Player Stats'!$A$2:$AB$830,9,FALSE))</f>
        <v>15</v>
      </c>
      <c r="Q669">
        <f>IF(G669="GK",VLOOKUP(F669,'[1]2016GoalKeeper Stats'!$A$2:$S$109,10,FALSE),VLOOKUP(F669,'[1]2016Player Stats'!$A$2:$AB$830,10,FALSE))</f>
        <v>8</v>
      </c>
      <c r="R669">
        <f>IF(G669="GK",VLOOKUP(F669,'[1]2016GoalKeeper Stats'!$A$2:$S$109,11,FALSE),VLOOKUP(F669,'[1]2016Player Stats'!$A$2:$AB$830,11,FALSE))</f>
        <v>0</v>
      </c>
      <c r="S669" t="str">
        <f>IF(G669="GK",VLOOKUP(F669,'[1]2016GoalKeeper Stats'!$A$2:$S$109,12,FALSE),VLOOKUP(F669,'[1]2016Player Stats'!$A$2:$AB$830,12,FALSE))</f>
        <v>0/0</v>
      </c>
      <c r="T669">
        <f>IF(G669="GK",VLOOKUP(F669,'[1]2016GoalKeeper Stats'!$A$2:$S$109,13,FALSE),VLOOKUP(F669,'[1]2016Player Stats'!$A$2:$AB$830,13,FALSE))</f>
        <v>1</v>
      </c>
      <c r="U669">
        <f>IF(G669="GK",VLOOKUP(F669,'[1]2016GoalKeeper Stats'!$A$2:$S$109,14,FALSE),VLOOKUP(F669,'[1]2016Player Stats'!$A$2:$AB$830,14,FALSE))</f>
        <v>0</v>
      </c>
      <c r="V669">
        <f>IF(G669="GK",VLOOKUP(F669,'[1]2016GoalKeeper Stats'!$A$2:$S$109,15,FALSE),VLOOKUP(F669,'[1]2016Player Stats'!$A$2:$AB$830,15,FALSE))</f>
        <v>0.13</v>
      </c>
      <c r="W669">
        <f>IF(G669="GK",VLOOKUP(F669,'[1]2016GoalKeeper Stats'!$A$2:$S$109,16,FALSE),VLOOKUP(F669,'[1]2016Player Stats'!$A$2:$AB$830,16,FALSE))</f>
        <v>6.7</v>
      </c>
      <c r="X669">
        <f>IF(G669="GK",VLOOKUP(F669,'[1]2016GoalKeeper Stats'!$A$2:$S$109,17,FALSE),VLOOKUP(F669,'[1]2016Player Stats'!$A$2:$AB$830,17,FALSE))</f>
        <v>1</v>
      </c>
      <c r="Y669">
        <f>IF(G669="GK",VLOOKUP(F669,'[1]2016GoalKeeper Stats'!$A$2:$S$109,18,FALSE),VLOOKUP(F669,'[1]2016Player Stats'!$A$2:$AB$830,18,FALSE))</f>
        <v>1</v>
      </c>
      <c r="Z669">
        <f>IF(G669="GK",VLOOKUP(F669,'[1]2016GoalKeeper Stats'!$A$2:$S$109,19,FALSE),VLOOKUP(F669,'[1]2016Player Stats'!$A$2:$AB$830,19,FALSE))</f>
        <v>0</v>
      </c>
      <c r="AA669">
        <f>IF(G669="GK",VLOOKUP(F669,'[1]2016GoalKeeper Stats'!$A$2:$S$109,20,FALSE),VLOOKUP(F669,'[1]2016Player Stats'!$A$2:$AB$830,20,FALSE))</f>
        <v>0.13</v>
      </c>
      <c r="AB669">
        <f>IF(G669="GK",VLOOKUP(F669,'[1]2016GoalKeeper Stats'!$A$2:$S$109,21,FALSE),VLOOKUP(F669,'[1]2016Player Stats'!$A$2:$AB$830,21,FALSE))</f>
        <v>18</v>
      </c>
      <c r="AC669">
        <f>IF(G669="GK",VLOOKUP(F669,'[1]2016GoalKeeper Stats'!$A$2:$S$109,22,FALSE),VLOOKUP(F669,'[1]2016Player Stats'!$A$2:$AB$830,22,FALSE))</f>
        <v>17</v>
      </c>
      <c r="AD669">
        <f>IF(G669="GK",VLOOKUP(F669,'[1]2016GoalKeeper Stats'!$A$2:$S$109,23,FALSE),VLOOKUP(F669,'[1]2016Player Stats'!$A$2:$AB$830,23,FALSE))</f>
        <v>3</v>
      </c>
      <c r="AE669">
        <f>IF(G669="GK",VLOOKUP(F669,'[1]2016GoalKeeper Stats'!$A$2:$S$109,24,FALSE),VLOOKUP(F669,'[1]2016Player Stats'!$A$2:$AB$830,24,FALSE))</f>
        <v>2</v>
      </c>
      <c r="AF669">
        <f>IF(G669="GK",VLOOKUP(F669,'[1]2016GoalKeeper Stats'!$A$2:$S$109,25,FALSE),VLOOKUP(F669,'[1]2016Player Stats'!$A$2:$AB$830,25,FALSE))</f>
        <v>0</v>
      </c>
      <c r="AG669">
        <f>IF(G669="GK",VLOOKUP(F669,'[1]2016GoalKeeper Stats'!$A$2:$S$109,26,FALSE),VLOOKUP(F669,'[1]2016Player Stats'!$A$2:$AB$830,26,FALSE))</f>
        <v>53.33</v>
      </c>
      <c r="AH669" s="51">
        <v>2016</v>
      </c>
      <c r="AI669" s="51">
        <v>34</v>
      </c>
      <c r="AJ669" s="51">
        <v>440</v>
      </c>
      <c r="AK669" s="51">
        <v>463</v>
      </c>
      <c r="AL669" s="51">
        <v>49</v>
      </c>
      <c r="AM669" s="51">
        <v>53</v>
      </c>
      <c r="AN669" s="51">
        <v>-4</v>
      </c>
      <c r="AO669" s="52">
        <v>44.79</v>
      </c>
      <c r="AP669" s="52">
        <v>45.61</v>
      </c>
      <c r="AQ669" s="52">
        <v>-0.83</v>
      </c>
      <c r="AR669" s="52">
        <v>-3.17</v>
      </c>
      <c r="AS669" s="51">
        <v>45</v>
      </c>
      <c r="AT669" s="52">
        <v>45.38</v>
      </c>
    </row>
    <row r="670" spans="1:46" hidden="1">
      <c r="A670">
        <v>2016</v>
      </c>
      <c r="B670" t="s">
        <v>211</v>
      </c>
      <c r="C670" t="s">
        <v>173</v>
      </c>
      <c r="D670" t="s">
        <v>1186</v>
      </c>
      <c r="E670" t="s">
        <v>1187</v>
      </c>
      <c r="F670" t="str">
        <f t="shared" si="10"/>
        <v>Jason Hernandez</v>
      </c>
      <c r="G670" t="s">
        <v>893</v>
      </c>
      <c r="H670" s="143">
        <v>210000</v>
      </c>
      <c r="I670" s="143">
        <v>200000</v>
      </c>
      <c r="J670" t="str">
        <f>IF(G670="GK",VLOOKUP(F670,'[1]2016GoalKeeper Stats'!$A$2:$S$109,2,FALSE),VLOOKUP(F670,'[1]2016Player Stats'!$A$2:$AB$830,2,FALSE))</f>
        <v>NYC</v>
      </c>
      <c r="K670">
        <f>IF(G670="GK",VLOOKUP(F670,'[1]2016GoalKeeper Stats'!$A$2:$S$109,4,FALSE),VLOOKUP(F670,'[1]2016Player Stats'!$A$2:$AB$830,4,FALSE))</f>
        <v>31</v>
      </c>
      <c r="L670">
        <f>IF(G670="GK",VLOOKUP(F670,'[1]2016GoalKeeper Stats'!$A$2:$S$109,5,FALSE),VLOOKUP(F670,'[1]2016Player Stats'!$A$2:$AB$830,5,FALSE))</f>
        <v>26</v>
      </c>
      <c r="M670">
        <f>IF(G670="GK",VLOOKUP(F670,'[1]2016GoalKeeper Stats'!$A$2:$S$109,6,FALSE),VLOOKUP(F670,'[1]2016Player Stats'!$A$2:$AB$830,6,FALSE))</f>
        <v>2292</v>
      </c>
      <c r="N670">
        <f>IF(G670="GK",VLOOKUP(F670,'[1]2016GoalKeeper Stats'!$A$2:$S$109,7,FALSE),VLOOKUP(F670,'[1]2016Player Stats'!$A$2:$AB$830,7,FALSE))</f>
        <v>0</v>
      </c>
      <c r="O670">
        <f>IF(G670="GK",VLOOKUP(F670,'[1]2016GoalKeeper Stats'!$A$2:$S$109,8,FALSE),VLOOKUP(F670,'[1]2016Player Stats'!$A$2:$AB$830,8,FALSE))</f>
        <v>0</v>
      </c>
      <c r="P670">
        <f>IF(G670="GK",VLOOKUP(F670,'[1]2016GoalKeeper Stats'!$A$2:$S$109,9,FALSE),VLOOKUP(F670,'[1]2016Player Stats'!$A$2:$AB$830,9,FALSE))</f>
        <v>0</v>
      </c>
      <c r="Q670">
        <f>IF(G670="GK",VLOOKUP(F670,'[1]2016GoalKeeper Stats'!$A$2:$S$109,10,FALSE),VLOOKUP(F670,'[1]2016Player Stats'!$A$2:$AB$830,10,FALSE))</f>
        <v>0</v>
      </c>
      <c r="R670">
        <f>IF(G670="GK",VLOOKUP(F670,'[1]2016GoalKeeper Stats'!$A$2:$S$109,11,FALSE),VLOOKUP(F670,'[1]2016Player Stats'!$A$2:$AB$830,11,FALSE))</f>
        <v>0</v>
      </c>
      <c r="S670" t="str">
        <f>IF(G670="GK",VLOOKUP(F670,'[1]2016GoalKeeper Stats'!$A$2:$S$109,12,FALSE),VLOOKUP(F670,'[1]2016Player Stats'!$A$2:$AB$830,12,FALSE))</f>
        <v>0/0</v>
      </c>
      <c r="T670">
        <f>IF(G670="GK",VLOOKUP(F670,'[1]2016GoalKeeper Stats'!$A$2:$S$109,13,FALSE),VLOOKUP(F670,'[1]2016Player Stats'!$A$2:$AB$830,13,FALSE))</f>
        <v>0</v>
      </c>
      <c r="U670">
        <f>IF(G670="GK",VLOOKUP(F670,'[1]2016GoalKeeper Stats'!$A$2:$S$109,14,FALSE),VLOOKUP(F670,'[1]2016Player Stats'!$A$2:$AB$830,14,FALSE))</f>
        <v>0</v>
      </c>
      <c r="V670">
        <f>IF(G670="GK",VLOOKUP(F670,'[1]2016GoalKeeper Stats'!$A$2:$S$109,15,FALSE),VLOOKUP(F670,'[1]2016Player Stats'!$A$2:$AB$830,15,FALSE))</f>
        <v>0</v>
      </c>
      <c r="W670">
        <f>IF(G670="GK",VLOOKUP(F670,'[1]2016GoalKeeper Stats'!$A$2:$S$109,16,FALSE),VLOOKUP(F670,'[1]2016Player Stats'!$A$2:$AB$830,16,FALSE))</f>
        <v>0</v>
      </c>
      <c r="X670">
        <f>IF(G670="GK",VLOOKUP(F670,'[1]2016GoalKeeper Stats'!$A$2:$S$109,17,FALSE),VLOOKUP(F670,'[1]2016Player Stats'!$A$2:$AB$830,17,FALSE))</f>
        <v>0</v>
      </c>
      <c r="Y670">
        <f>IF(G670="GK",VLOOKUP(F670,'[1]2016GoalKeeper Stats'!$A$2:$S$109,18,FALSE),VLOOKUP(F670,'[1]2016Player Stats'!$A$2:$AB$830,18,FALSE))</f>
        <v>0</v>
      </c>
      <c r="Z670">
        <f>IF(G670="GK",VLOOKUP(F670,'[1]2016GoalKeeper Stats'!$A$2:$S$109,19,FALSE),VLOOKUP(F670,'[1]2016Player Stats'!$A$2:$AB$830,19,FALSE))</f>
        <v>0</v>
      </c>
      <c r="AA670">
        <f>IF(G670="GK",VLOOKUP(F670,'[1]2016GoalKeeper Stats'!$A$2:$S$109,20,FALSE),VLOOKUP(F670,'[1]2016Player Stats'!$A$2:$AB$830,20,FALSE))</f>
        <v>0</v>
      </c>
      <c r="AB670">
        <f>IF(G670="GK",VLOOKUP(F670,'[1]2016GoalKeeper Stats'!$A$2:$S$109,21,FALSE),VLOOKUP(F670,'[1]2016Player Stats'!$A$2:$AB$830,21,FALSE))</f>
        <v>26</v>
      </c>
      <c r="AC670">
        <f>IF(G670="GK",VLOOKUP(F670,'[1]2016GoalKeeper Stats'!$A$2:$S$109,22,FALSE),VLOOKUP(F670,'[1]2016Player Stats'!$A$2:$AB$830,22,FALSE))</f>
        <v>21</v>
      </c>
      <c r="AD670">
        <f>IF(G670="GK",VLOOKUP(F670,'[1]2016GoalKeeper Stats'!$A$2:$S$109,23,FALSE),VLOOKUP(F670,'[1]2016Player Stats'!$A$2:$AB$830,23,FALSE))</f>
        <v>0</v>
      </c>
      <c r="AE670">
        <f>IF(G670="GK",VLOOKUP(F670,'[1]2016GoalKeeper Stats'!$A$2:$S$109,24,FALSE),VLOOKUP(F670,'[1]2016Player Stats'!$A$2:$AB$830,24,FALSE))</f>
        <v>2</v>
      </c>
      <c r="AF670">
        <f>IF(G670="GK",VLOOKUP(F670,'[1]2016GoalKeeper Stats'!$A$2:$S$109,25,FALSE),VLOOKUP(F670,'[1]2016Player Stats'!$A$2:$AB$830,25,FALSE))</f>
        <v>1</v>
      </c>
      <c r="AG670">
        <f>IF(G670="GK",VLOOKUP(F670,'[1]2016GoalKeeper Stats'!$A$2:$S$109,26,FALSE),VLOOKUP(F670,'[1]2016Player Stats'!$A$2:$AB$830,26,FALSE))</f>
        <v>0</v>
      </c>
      <c r="AH670" s="51">
        <v>2016</v>
      </c>
      <c r="AI670" s="51">
        <v>34</v>
      </c>
      <c r="AJ670" s="51">
        <v>463</v>
      </c>
      <c r="AK670" s="51">
        <v>455</v>
      </c>
      <c r="AL670" s="51">
        <v>62</v>
      </c>
      <c r="AM670" s="51">
        <v>55</v>
      </c>
      <c r="AN670" s="51">
        <v>7</v>
      </c>
      <c r="AO670" s="52">
        <v>50.14</v>
      </c>
      <c r="AP670" s="52">
        <v>53.06</v>
      </c>
      <c r="AQ670" s="52">
        <v>-2.93</v>
      </c>
      <c r="AR670" s="52">
        <v>9.93</v>
      </c>
      <c r="AS670" s="51">
        <v>54</v>
      </c>
      <c r="AT670" s="52">
        <v>46.09</v>
      </c>
    </row>
    <row r="671" spans="1:46" hidden="1">
      <c r="A671">
        <v>2016</v>
      </c>
      <c r="B671" t="s">
        <v>206</v>
      </c>
      <c r="C671" t="s">
        <v>206</v>
      </c>
      <c r="D671" t="s">
        <v>1735</v>
      </c>
      <c r="E671" t="s">
        <v>1736</v>
      </c>
      <c r="F671" t="str">
        <f t="shared" si="10"/>
        <v>Nicolai Naess</v>
      </c>
      <c r="G671" t="s">
        <v>893</v>
      </c>
      <c r="H671" s="143">
        <v>207504</v>
      </c>
      <c r="I671" s="143">
        <v>200004</v>
      </c>
      <c r="J671" t="str">
        <f>IF(G671="GK",VLOOKUP(F671,'[1]2016GoalKeeper Stats'!$A$2:$S$109,2,FALSE),VLOOKUP(F671,'[1]2016Player Stats'!$A$2:$AB$830,2,FALSE))</f>
        <v>CLB</v>
      </c>
      <c r="K671">
        <f>IF(G671="GK",VLOOKUP(F671,'[1]2016GoalKeeper Stats'!$A$2:$S$109,4,FALSE),VLOOKUP(F671,'[1]2016Player Stats'!$A$2:$AB$830,4,FALSE))</f>
        <v>13</v>
      </c>
      <c r="L671">
        <f>IF(G671="GK",VLOOKUP(F671,'[1]2016GoalKeeper Stats'!$A$2:$S$109,5,FALSE),VLOOKUP(F671,'[1]2016Player Stats'!$A$2:$AB$830,5,FALSE))</f>
        <v>13</v>
      </c>
      <c r="M671">
        <f>IF(G671="GK",VLOOKUP(F671,'[1]2016GoalKeeper Stats'!$A$2:$S$109,6,FALSE),VLOOKUP(F671,'[1]2016Player Stats'!$A$2:$AB$830,6,FALSE))</f>
        <v>1156</v>
      </c>
      <c r="N671">
        <f>IF(G671="GK",VLOOKUP(F671,'[1]2016GoalKeeper Stats'!$A$2:$S$109,7,FALSE),VLOOKUP(F671,'[1]2016Player Stats'!$A$2:$AB$830,7,FALSE))</f>
        <v>0</v>
      </c>
      <c r="O671">
        <f>IF(G671="GK",VLOOKUP(F671,'[1]2016GoalKeeper Stats'!$A$2:$S$109,8,FALSE),VLOOKUP(F671,'[1]2016Player Stats'!$A$2:$AB$830,8,FALSE))</f>
        <v>2</v>
      </c>
      <c r="P671">
        <f>IF(G671="GK",VLOOKUP(F671,'[1]2016GoalKeeper Stats'!$A$2:$S$109,9,FALSE),VLOOKUP(F671,'[1]2016Player Stats'!$A$2:$AB$830,9,FALSE))</f>
        <v>6</v>
      </c>
      <c r="Q671">
        <f>IF(G671="GK",VLOOKUP(F671,'[1]2016GoalKeeper Stats'!$A$2:$S$109,10,FALSE),VLOOKUP(F671,'[1]2016Player Stats'!$A$2:$AB$830,10,FALSE))</f>
        <v>3</v>
      </c>
      <c r="R671">
        <f>IF(G671="GK",VLOOKUP(F671,'[1]2016GoalKeeper Stats'!$A$2:$S$109,11,FALSE),VLOOKUP(F671,'[1]2016Player Stats'!$A$2:$AB$830,11,FALSE))</f>
        <v>0</v>
      </c>
      <c r="S671" t="str">
        <f>IF(G671="GK",VLOOKUP(F671,'[1]2016GoalKeeper Stats'!$A$2:$S$109,12,FALSE),VLOOKUP(F671,'[1]2016Player Stats'!$A$2:$AB$830,12,FALSE))</f>
        <v>0/0</v>
      </c>
      <c r="T671">
        <f>IF(G671="GK",VLOOKUP(F671,'[1]2016GoalKeeper Stats'!$A$2:$S$109,13,FALSE),VLOOKUP(F671,'[1]2016Player Stats'!$A$2:$AB$830,13,FALSE))</f>
        <v>0</v>
      </c>
      <c r="U671">
        <f>IF(G671="GK",VLOOKUP(F671,'[1]2016GoalKeeper Stats'!$A$2:$S$109,14,FALSE),VLOOKUP(F671,'[1]2016Player Stats'!$A$2:$AB$830,14,FALSE))</f>
        <v>0</v>
      </c>
      <c r="V671">
        <f>IF(G671="GK",VLOOKUP(F671,'[1]2016GoalKeeper Stats'!$A$2:$S$109,15,FALSE),VLOOKUP(F671,'[1]2016Player Stats'!$A$2:$AB$830,15,FALSE))</f>
        <v>0</v>
      </c>
      <c r="W671">
        <f>IF(G671="GK",VLOOKUP(F671,'[1]2016GoalKeeper Stats'!$A$2:$S$109,16,FALSE),VLOOKUP(F671,'[1]2016Player Stats'!$A$2:$AB$830,16,FALSE))</f>
        <v>0</v>
      </c>
      <c r="X671">
        <f>IF(G671="GK",VLOOKUP(F671,'[1]2016GoalKeeper Stats'!$A$2:$S$109,17,FALSE),VLOOKUP(F671,'[1]2016Player Stats'!$A$2:$AB$830,17,FALSE))</f>
        <v>1</v>
      </c>
      <c r="Y671">
        <f>IF(G671="GK",VLOOKUP(F671,'[1]2016GoalKeeper Stats'!$A$2:$S$109,18,FALSE),VLOOKUP(F671,'[1]2016Player Stats'!$A$2:$AB$830,18,FALSE))</f>
        <v>1</v>
      </c>
      <c r="Z671">
        <f>IF(G671="GK",VLOOKUP(F671,'[1]2016GoalKeeper Stats'!$A$2:$S$109,19,FALSE),VLOOKUP(F671,'[1]2016Player Stats'!$A$2:$AB$830,19,FALSE))</f>
        <v>1</v>
      </c>
      <c r="AA671">
        <f>IF(G671="GK",VLOOKUP(F671,'[1]2016GoalKeeper Stats'!$A$2:$S$109,20,FALSE),VLOOKUP(F671,'[1]2016Player Stats'!$A$2:$AB$830,20,FALSE))</f>
        <v>0.16</v>
      </c>
      <c r="AB671">
        <f>IF(G671="GK",VLOOKUP(F671,'[1]2016GoalKeeper Stats'!$A$2:$S$109,21,FALSE),VLOOKUP(F671,'[1]2016Player Stats'!$A$2:$AB$830,21,FALSE))</f>
        <v>8</v>
      </c>
      <c r="AC671">
        <f>IF(G671="GK",VLOOKUP(F671,'[1]2016GoalKeeper Stats'!$A$2:$S$109,22,FALSE),VLOOKUP(F671,'[1]2016Player Stats'!$A$2:$AB$830,22,FALSE))</f>
        <v>11</v>
      </c>
      <c r="AD671">
        <f>IF(G671="GK",VLOOKUP(F671,'[1]2016GoalKeeper Stats'!$A$2:$S$109,23,FALSE),VLOOKUP(F671,'[1]2016Player Stats'!$A$2:$AB$830,23,FALSE))</f>
        <v>0</v>
      </c>
      <c r="AE671">
        <f>IF(G671="GK",VLOOKUP(F671,'[1]2016GoalKeeper Stats'!$A$2:$S$109,24,FALSE),VLOOKUP(F671,'[1]2016Player Stats'!$A$2:$AB$830,24,FALSE))</f>
        <v>0</v>
      </c>
      <c r="AF671">
        <f>IF(G671="GK",VLOOKUP(F671,'[1]2016GoalKeeper Stats'!$A$2:$S$109,25,FALSE),VLOOKUP(F671,'[1]2016Player Stats'!$A$2:$AB$830,25,FALSE))</f>
        <v>0</v>
      </c>
      <c r="AG671">
        <f>IF(G671="GK",VLOOKUP(F671,'[1]2016GoalKeeper Stats'!$A$2:$S$109,26,FALSE),VLOOKUP(F671,'[1]2016Player Stats'!$A$2:$AB$830,26,FALSE))</f>
        <v>50</v>
      </c>
      <c r="AH671" s="51">
        <v>2016</v>
      </c>
      <c r="AI671" s="51">
        <v>34</v>
      </c>
      <c r="AJ671" s="51">
        <v>463</v>
      </c>
      <c r="AK671" s="51">
        <v>427</v>
      </c>
      <c r="AL671" s="51">
        <v>48</v>
      </c>
      <c r="AM671" s="51">
        <v>55</v>
      </c>
      <c r="AN671" s="51">
        <v>-7</v>
      </c>
      <c r="AO671" s="52">
        <v>54.83</v>
      </c>
      <c r="AP671" s="52">
        <v>50.1</v>
      </c>
      <c r="AQ671" s="52">
        <v>4.72</v>
      </c>
      <c r="AR671" s="52">
        <v>-11.72</v>
      </c>
      <c r="AS671" s="51">
        <v>36</v>
      </c>
      <c r="AT671" s="52">
        <v>49.7</v>
      </c>
    </row>
    <row r="672" spans="1:46" hidden="1">
      <c r="A672">
        <v>2016</v>
      </c>
      <c r="B672" t="s">
        <v>211</v>
      </c>
      <c r="C672" t="s">
        <v>173</v>
      </c>
      <c r="D672" t="s">
        <v>867</v>
      </c>
      <c r="E672" t="s">
        <v>1737</v>
      </c>
      <c r="F672" t="str">
        <f t="shared" si="10"/>
        <v>Steven Mendoza</v>
      </c>
      <c r="G672" t="s">
        <v>875</v>
      </c>
      <c r="H672" s="143">
        <v>207276</v>
      </c>
      <c r="I672" s="143">
        <v>207276</v>
      </c>
      <c r="J672" t="str">
        <f>IF(G672="GK",VLOOKUP(F672,'[1]2016GoalKeeper Stats'!$A$2:$S$109,2,FALSE),VLOOKUP(F672,'[1]2016Player Stats'!$A$2:$AB$830,2,FALSE))</f>
        <v>NYC</v>
      </c>
      <c r="K672">
        <f>IF(G672="GK",VLOOKUP(F672,'[1]2016GoalKeeper Stats'!$A$2:$S$109,4,FALSE),VLOOKUP(F672,'[1]2016Player Stats'!$A$2:$AB$830,4,FALSE))</f>
        <v>24</v>
      </c>
      <c r="L672">
        <f>IF(G672="GK",VLOOKUP(F672,'[1]2016GoalKeeper Stats'!$A$2:$S$109,5,FALSE),VLOOKUP(F672,'[1]2016Player Stats'!$A$2:$AB$830,5,FALSE))</f>
        <v>10</v>
      </c>
      <c r="M672">
        <f>IF(G672="GK",VLOOKUP(F672,'[1]2016GoalKeeper Stats'!$A$2:$S$109,6,FALSE),VLOOKUP(F672,'[1]2016Player Stats'!$A$2:$AB$830,6,FALSE))</f>
        <v>1139</v>
      </c>
      <c r="N672">
        <f>IF(G672="GK",VLOOKUP(F672,'[1]2016GoalKeeper Stats'!$A$2:$S$109,7,FALSE),VLOOKUP(F672,'[1]2016Player Stats'!$A$2:$AB$830,7,FALSE))</f>
        <v>5</v>
      </c>
      <c r="O672">
        <f>IF(G672="GK",VLOOKUP(F672,'[1]2016GoalKeeper Stats'!$A$2:$S$109,8,FALSE),VLOOKUP(F672,'[1]2016Player Stats'!$A$2:$AB$830,8,FALSE))</f>
        <v>1</v>
      </c>
      <c r="P672">
        <f>IF(G672="GK",VLOOKUP(F672,'[1]2016GoalKeeper Stats'!$A$2:$S$109,9,FALSE),VLOOKUP(F672,'[1]2016Player Stats'!$A$2:$AB$830,9,FALSE))</f>
        <v>45</v>
      </c>
      <c r="Q672">
        <f>IF(G672="GK",VLOOKUP(F672,'[1]2016GoalKeeper Stats'!$A$2:$S$109,10,FALSE),VLOOKUP(F672,'[1]2016Player Stats'!$A$2:$AB$830,10,FALSE))</f>
        <v>10</v>
      </c>
      <c r="R672">
        <f>IF(G672="GK",VLOOKUP(F672,'[1]2016GoalKeeper Stats'!$A$2:$S$109,11,FALSE),VLOOKUP(F672,'[1]2016Player Stats'!$A$2:$AB$830,11,FALSE))</f>
        <v>1</v>
      </c>
      <c r="S672" t="str">
        <f>IF(G672="GK",VLOOKUP(F672,'[1]2016GoalKeeper Stats'!$A$2:$S$109,12,FALSE),VLOOKUP(F672,'[1]2016Player Stats'!$A$2:$AB$830,12,FALSE))</f>
        <v>0/0</v>
      </c>
      <c r="T672">
        <f>IF(G672="GK",VLOOKUP(F672,'[1]2016GoalKeeper Stats'!$A$2:$S$109,13,FALSE),VLOOKUP(F672,'[1]2016Player Stats'!$A$2:$AB$830,13,FALSE))</f>
        <v>4</v>
      </c>
      <c r="U672">
        <f>IF(G672="GK",VLOOKUP(F672,'[1]2016GoalKeeper Stats'!$A$2:$S$109,14,FALSE),VLOOKUP(F672,'[1]2016Player Stats'!$A$2:$AB$830,14,FALSE))</f>
        <v>1</v>
      </c>
      <c r="V672">
        <f>IF(G672="GK",VLOOKUP(F672,'[1]2016GoalKeeper Stats'!$A$2:$S$109,15,FALSE),VLOOKUP(F672,'[1]2016Player Stats'!$A$2:$AB$830,15,FALSE))</f>
        <v>0.4</v>
      </c>
      <c r="W672">
        <f>IF(G672="GK",VLOOKUP(F672,'[1]2016GoalKeeper Stats'!$A$2:$S$109,16,FALSE),VLOOKUP(F672,'[1]2016Player Stats'!$A$2:$AB$830,16,FALSE))</f>
        <v>11.1</v>
      </c>
      <c r="X672">
        <f>IF(G672="GK",VLOOKUP(F672,'[1]2016GoalKeeper Stats'!$A$2:$S$109,17,FALSE),VLOOKUP(F672,'[1]2016Player Stats'!$A$2:$AB$830,17,FALSE))</f>
        <v>0</v>
      </c>
      <c r="Y672">
        <f>IF(G672="GK",VLOOKUP(F672,'[1]2016GoalKeeper Stats'!$A$2:$S$109,18,FALSE),VLOOKUP(F672,'[1]2016Player Stats'!$A$2:$AB$830,18,FALSE))</f>
        <v>0</v>
      </c>
      <c r="Z672">
        <f>IF(G672="GK",VLOOKUP(F672,'[1]2016GoalKeeper Stats'!$A$2:$S$109,19,FALSE),VLOOKUP(F672,'[1]2016Player Stats'!$A$2:$AB$830,19,FALSE))</f>
        <v>1</v>
      </c>
      <c r="AA672">
        <f>IF(G672="GK",VLOOKUP(F672,'[1]2016GoalKeeper Stats'!$A$2:$S$109,20,FALSE),VLOOKUP(F672,'[1]2016Player Stats'!$A$2:$AB$830,20,FALSE))</f>
        <v>0.08</v>
      </c>
      <c r="AB672">
        <f>IF(G672="GK",VLOOKUP(F672,'[1]2016GoalKeeper Stats'!$A$2:$S$109,21,FALSE),VLOOKUP(F672,'[1]2016Player Stats'!$A$2:$AB$830,21,FALSE))</f>
        <v>13</v>
      </c>
      <c r="AC672">
        <f>IF(G672="GK",VLOOKUP(F672,'[1]2016GoalKeeper Stats'!$A$2:$S$109,22,FALSE),VLOOKUP(F672,'[1]2016Player Stats'!$A$2:$AB$830,22,FALSE))</f>
        <v>19</v>
      </c>
      <c r="AD672">
        <f>IF(G672="GK",VLOOKUP(F672,'[1]2016GoalKeeper Stats'!$A$2:$S$109,23,FALSE),VLOOKUP(F672,'[1]2016Player Stats'!$A$2:$AB$830,23,FALSE))</f>
        <v>1</v>
      </c>
      <c r="AE672">
        <f>IF(G672="GK",VLOOKUP(F672,'[1]2016GoalKeeper Stats'!$A$2:$S$109,24,FALSE),VLOOKUP(F672,'[1]2016Player Stats'!$A$2:$AB$830,24,FALSE))</f>
        <v>1</v>
      </c>
      <c r="AF672">
        <f>IF(G672="GK",VLOOKUP(F672,'[1]2016GoalKeeper Stats'!$A$2:$S$109,25,FALSE),VLOOKUP(F672,'[1]2016Player Stats'!$A$2:$AB$830,25,FALSE))</f>
        <v>0</v>
      </c>
      <c r="AG672">
        <f>IF(G672="GK",VLOOKUP(F672,'[1]2016GoalKeeper Stats'!$A$2:$S$109,26,FALSE),VLOOKUP(F672,'[1]2016Player Stats'!$A$2:$AB$830,26,FALSE))</f>
        <v>22.22</v>
      </c>
      <c r="AH672" s="51">
        <v>2016</v>
      </c>
      <c r="AI672" s="51">
        <v>34</v>
      </c>
      <c r="AJ672" s="51">
        <v>463</v>
      </c>
      <c r="AK672" s="51">
        <v>455</v>
      </c>
      <c r="AL672" s="51">
        <v>62</v>
      </c>
      <c r="AM672" s="51">
        <v>55</v>
      </c>
      <c r="AN672" s="51">
        <v>7</v>
      </c>
      <c r="AO672" s="52">
        <v>50.14</v>
      </c>
      <c r="AP672" s="52">
        <v>53.06</v>
      </c>
      <c r="AQ672" s="52">
        <v>-2.93</v>
      </c>
      <c r="AR672" s="52">
        <v>9.93</v>
      </c>
      <c r="AS672" s="51">
        <v>54</v>
      </c>
      <c r="AT672" s="52">
        <v>46.09</v>
      </c>
    </row>
    <row r="673" spans="1:46" hidden="1">
      <c r="A673">
        <v>2016</v>
      </c>
      <c r="B673" t="s">
        <v>943</v>
      </c>
      <c r="C673" t="s">
        <v>175</v>
      </c>
      <c r="D673" t="s">
        <v>1582</v>
      </c>
      <c r="E673" t="s">
        <v>1583</v>
      </c>
      <c r="F673" t="str">
        <f t="shared" si="10"/>
        <v>Kemar Lawrence</v>
      </c>
      <c r="G673" t="s">
        <v>893</v>
      </c>
      <c r="H673" s="143">
        <v>205600</v>
      </c>
      <c r="I673" s="143">
        <v>100000</v>
      </c>
      <c r="J673" t="str">
        <f>IF(G673="GK",VLOOKUP(F673,'[1]2016GoalKeeper Stats'!$A$2:$S$109,2,FALSE),VLOOKUP(F673,'[1]2016Player Stats'!$A$2:$AB$830,2,FALSE))</f>
        <v>NY</v>
      </c>
      <c r="K673">
        <f>IF(G673="GK",VLOOKUP(F673,'[1]2016GoalKeeper Stats'!$A$2:$S$109,4,FALSE),VLOOKUP(F673,'[1]2016Player Stats'!$A$2:$AB$830,4,FALSE))</f>
        <v>21</v>
      </c>
      <c r="L673">
        <f>IF(G673="GK",VLOOKUP(F673,'[1]2016GoalKeeper Stats'!$A$2:$S$109,5,FALSE),VLOOKUP(F673,'[1]2016Player Stats'!$A$2:$AB$830,5,FALSE))</f>
        <v>21</v>
      </c>
      <c r="M673">
        <f>IF(G673="GK",VLOOKUP(F673,'[1]2016GoalKeeper Stats'!$A$2:$S$109,6,FALSE),VLOOKUP(F673,'[1]2016Player Stats'!$A$2:$AB$830,6,FALSE))</f>
        <v>1801</v>
      </c>
      <c r="N673">
        <f>IF(G673="GK",VLOOKUP(F673,'[1]2016GoalKeeper Stats'!$A$2:$S$109,7,FALSE),VLOOKUP(F673,'[1]2016Player Stats'!$A$2:$AB$830,7,FALSE))</f>
        <v>0</v>
      </c>
      <c r="O673">
        <f>IF(G673="GK",VLOOKUP(F673,'[1]2016GoalKeeper Stats'!$A$2:$S$109,8,FALSE),VLOOKUP(F673,'[1]2016Player Stats'!$A$2:$AB$830,8,FALSE))</f>
        <v>0</v>
      </c>
      <c r="P673">
        <f>IF(G673="GK",VLOOKUP(F673,'[1]2016GoalKeeper Stats'!$A$2:$S$109,9,FALSE),VLOOKUP(F673,'[1]2016Player Stats'!$A$2:$AB$830,9,FALSE))</f>
        <v>6</v>
      </c>
      <c r="Q673">
        <f>IF(G673="GK",VLOOKUP(F673,'[1]2016GoalKeeper Stats'!$A$2:$S$109,10,FALSE),VLOOKUP(F673,'[1]2016Player Stats'!$A$2:$AB$830,10,FALSE))</f>
        <v>1</v>
      </c>
      <c r="R673">
        <f>IF(G673="GK",VLOOKUP(F673,'[1]2016GoalKeeper Stats'!$A$2:$S$109,11,FALSE),VLOOKUP(F673,'[1]2016Player Stats'!$A$2:$AB$830,11,FALSE))</f>
        <v>0</v>
      </c>
      <c r="S673" t="str">
        <f>IF(G673="GK",VLOOKUP(F673,'[1]2016GoalKeeper Stats'!$A$2:$S$109,12,FALSE),VLOOKUP(F673,'[1]2016Player Stats'!$A$2:$AB$830,12,FALSE))</f>
        <v>0/0</v>
      </c>
      <c r="T673">
        <f>IF(G673="GK",VLOOKUP(F673,'[1]2016GoalKeeper Stats'!$A$2:$S$109,13,FALSE),VLOOKUP(F673,'[1]2016Player Stats'!$A$2:$AB$830,13,FALSE))</f>
        <v>0</v>
      </c>
      <c r="U673">
        <f>IF(G673="GK",VLOOKUP(F673,'[1]2016GoalKeeper Stats'!$A$2:$S$109,14,FALSE),VLOOKUP(F673,'[1]2016Player Stats'!$A$2:$AB$830,14,FALSE))</f>
        <v>0</v>
      </c>
      <c r="V673">
        <f>IF(G673="GK",VLOOKUP(F673,'[1]2016GoalKeeper Stats'!$A$2:$S$109,15,FALSE),VLOOKUP(F673,'[1]2016Player Stats'!$A$2:$AB$830,15,FALSE))</f>
        <v>0</v>
      </c>
      <c r="W673">
        <f>IF(G673="GK",VLOOKUP(F673,'[1]2016GoalKeeper Stats'!$A$2:$S$109,16,FALSE),VLOOKUP(F673,'[1]2016Player Stats'!$A$2:$AB$830,16,FALSE))</f>
        <v>0</v>
      </c>
      <c r="X673">
        <f>IF(G673="GK",VLOOKUP(F673,'[1]2016GoalKeeper Stats'!$A$2:$S$109,17,FALSE),VLOOKUP(F673,'[1]2016Player Stats'!$A$2:$AB$830,17,FALSE))</f>
        <v>0</v>
      </c>
      <c r="Y673">
        <f>IF(G673="GK",VLOOKUP(F673,'[1]2016GoalKeeper Stats'!$A$2:$S$109,18,FALSE),VLOOKUP(F673,'[1]2016Player Stats'!$A$2:$AB$830,18,FALSE))</f>
        <v>0</v>
      </c>
      <c r="Z673">
        <f>IF(G673="GK",VLOOKUP(F673,'[1]2016GoalKeeper Stats'!$A$2:$S$109,19,FALSE),VLOOKUP(F673,'[1]2016Player Stats'!$A$2:$AB$830,19,FALSE))</f>
        <v>0</v>
      </c>
      <c r="AA673">
        <f>IF(G673="GK",VLOOKUP(F673,'[1]2016GoalKeeper Stats'!$A$2:$S$109,20,FALSE),VLOOKUP(F673,'[1]2016Player Stats'!$A$2:$AB$830,20,FALSE))</f>
        <v>0</v>
      </c>
      <c r="AB673">
        <f>IF(G673="GK",VLOOKUP(F673,'[1]2016GoalKeeper Stats'!$A$2:$S$109,21,FALSE),VLOOKUP(F673,'[1]2016Player Stats'!$A$2:$AB$830,21,FALSE))</f>
        <v>26</v>
      </c>
      <c r="AC673">
        <f>IF(G673="GK",VLOOKUP(F673,'[1]2016GoalKeeper Stats'!$A$2:$S$109,22,FALSE),VLOOKUP(F673,'[1]2016Player Stats'!$A$2:$AB$830,22,FALSE))</f>
        <v>13</v>
      </c>
      <c r="AD673">
        <f>IF(G673="GK",VLOOKUP(F673,'[1]2016GoalKeeper Stats'!$A$2:$S$109,23,FALSE),VLOOKUP(F673,'[1]2016Player Stats'!$A$2:$AB$830,23,FALSE))</f>
        <v>2</v>
      </c>
      <c r="AE673">
        <f>IF(G673="GK",VLOOKUP(F673,'[1]2016GoalKeeper Stats'!$A$2:$S$109,24,FALSE),VLOOKUP(F673,'[1]2016Player Stats'!$A$2:$AB$830,24,FALSE))</f>
        <v>3</v>
      </c>
      <c r="AF673">
        <f>IF(G673="GK",VLOOKUP(F673,'[1]2016GoalKeeper Stats'!$A$2:$S$109,25,FALSE),VLOOKUP(F673,'[1]2016Player Stats'!$A$2:$AB$830,25,FALSE))</f>
        <v>0</v>
      </c>
      <c r="AG673">
        <f>IF(G673="GK",VLOOKUP(F673,'[1]2016GoalKeeper Stats'!$A$2:$S$109,26,FALSE),VLOOKUP(F673,'[1]2016Player Stats'!$A$2:$AB$830,26,FALSE))</f>
        <v>16.670000000000002</v>
      </c>
      <c r="AH673" s="51">
        <v>2016</v>
      </c>
      <c r="AI673" s="51">
        <v>34</v>
      </c>
      <c r="AJ673" s="51">
        <v>441</v>
      </c>
      <c r="AK673" s="51">
        <v>399</v>
      </c>
      <c r="AL673" s="51">
        <v>59</v>
      </c>
      <c r="AM673" s="51">
        <v>43</v>
      </c>
      <c r="AN673" s="51">
        <v>16</v>
      </c>
      <c r="AO673" s="52">
        <v>52.57</v>
      </c>
      <c r="AP673" s="52">
        <v>42.71</v>
      </c>
      <c r="AQ673" s="52">
        <v>9.85</v>
      </c>
      <c r="AR673" s="52">
        <v>6.15</v>
      </c>
      <c r="AS673" s="51">
        <v>57</v>
      </c>
      <c r="AT673" s="52">
        <v>52.28</v>
      </c>
    </row>
    <row r="674" spans="1:46" hidden="1">
      <c r="A674" s="144">
        <v>2016</v>
      </c>
      <c r="B674" s="144" t="s">
        <v>193</v>
      </c>
      <c r="C674" s="144" t="s">
        <v>193</v>
      </c>
      <c r="D674" s="144" t="s">
        <v>1738</v>
      </c>
      <c r="E674" s="144" t="s">
        <v>1739</v>
      </c>
      <c r="F674" s="144" t="str">
        <f t="shared" si="10"/>
        <v>Vytautas Andriuskevicius</v>
      </c>
      <c r="G674" s="144" t="s">
        <v>893</v>
      </c>
      <c r="H674" s="145">
        <v>204992</v>
      </c>
      <c r="I674" s="145">
        <v>184992</v>
      </c>
      <c r="J674" s="144" t="e">
        <f>IF(G674="GK",VLOOKUP(F674,'[1]2016GoalKeeper Stats'!$A$2:$S$109,2,FALSE),VLOOKUP(F674,'[1]2016Player Stats'!$A$2:$AB$830,2,FALSE))</f>
        <v>#N/A</v>
      </c>
      <c r="K674" s="144" t="e">
        <f>IF(G674="GK",VLOOKUP(F674,'[1]2016GoalKeeper Stats'!$A$2:$S$109,4,FALSE),VLOOKUP(F674,'[1]2016Player Stats'!$A$2:$AB$830,4,FALSE))</f>
        <v>#N/A</v>
      </c>
      <c r="L674" s="144" t="e">
        <f>IF(G674="GK",VLOOKUP(F674,'[1]2016GoalKeeper Stats'!$A$2:$S$109,5,FALSE),VLOOKUP(F674,'[1]2016Player Stats'!$A$2:$AB$830,5,FALSE))</f>
        <v>#N/A</v>
      </c>
      <c r="M674" s="144" t="e">
        <f>IF(G674="GK",VLOOKUP(F674,'[1]2016GoalKeeper Stats'!$A$2:$S$109,6,FALSE),VLOOKUP(F674,'[1]2016Player Stats'!$A$2:$AB$830,6,FALSE))</f>
        <v>#N/A</v>
      </c>
      <c r="N674" s="144" t="e">
        <f>IF(G674="GK",VLOOKUP(F674,'[1]2016GoalKeeper Stats'!$A$2:$S$109,7,FALSE),VLOOKUP(F674,'[1]2016Player Stats'!$A$2:$AB$830,7,FALSE))</f>
        <v>#N/A</v>
      </c>
      <c r="O674" s="144" t="e">
        <f>IF(G674="GK",VLOOKUP(F674,'[1]2016GoalKeeper Stats'!$A$2:$S$109,8,FALSE),VLOOKUP(F674,'[1]2016Player Stats'!$A$2:$AB$830,8,FALSE))</f>
        <v>#N/A</v>
      </c>
      <c r="P674" s="144" t="e">
        <f>IF(G674="GK",VLOOKUP(F674,'[1]2016GoalKeeper Stats'!$A$2:$S$109,9,FALSE),VLOOKUP(F674,'[1]2016Player Stats'!$A$2:$AB$830,9,FALSE))</f>
        <v>#N/A</v>
      </c>
      <c r="Q674" s="144" t="e">
        <f>IF(G674="GK",VLOOKUP(F674,'[1]2016GoalKeeper Stats'!$A$2:$S$109,10,FALSE),VLOOKUP(F674,'[1]2016Player Stats'!$A$2:$AB$830,10,FALSE))</f>
        <v>#N/A</v>
      </c>
      <c r="R674" s="144" t="e">
        <f>IF(G674="GK",VLOOKUP(F674,'[1]2016GoalKeeper Stats'!$A$2:$S$109,11,FALSE),VLOOKUP(F674,'[1]2016Player Stats'!$A$2:$AB$830,11,FALSE))</f>
        <v>#N/A</v>
      </c>
      <c r="S674" s="144" t="e">
        <f>IF(G674="GK",VLOOKUP(F674,'[1]2016GoalKeeper Stats'!$A$2:$S$109,12,FALSE),VLOOKUP(F674,'[1]2016Player Stats'!$A$2:$AB$830,12,FALSE))</f>
        <v>#N/A</v>
      </c>
      <c r="T674" s="144" t="e">
        <f>IF(G674="GK",VLOOKUP(F674,'[1]2016GoalKeeper Stats'!$A$2:$S$109,13,FALSE),VLOOKUP(F674,'[1]2016Player Stats'!$A$2:$AB$830,13,FALSE))</f>
        <v>#N/A</v>
      </c>
      <c r="U674" s="144" t="e">
        <f>IF(G674="GK",VLOOKUP(F674,'[1]2016GoalKeeper Stats'!$A$2:$S$109,14,FALSE),VLOOKUP(F674,'[1]2016Player Stats'!$A$2:$AB$830,14,FALSE))</f>
        <v>#N/A</v>
      </c>
      <c r="V674" s="144" t="e">
        <f>IF(G674="GK",VLOOKUP(F674,'[1]2016GoalKeeper Stats'!$A$2:$S$109,15,FALSE),VLOOKUP(F674,'[1]2016Player Stats'!$A$2:$AB$830,15,FALSE))</f>
        <v>#N/A</v>
      </c>
      <c r="W674" s="144" t="e">
        <f>IF(G674="GK",VLOOKUP(F674,'[1]2016GoalKeeper Stats'!$A$2:$S$109,16,FALSE),VLOOKUP(F674,'[1]2016Player Stats'!$A$2:$AB$830,16,FALSE))</f>
        <v>#N/A</v>
      </c>
      <c r="X674" s="144" t="e">
        <f>IF(G674="GK",VLOOKUP(F674,'[1]2016GoalKeeper Stats'!$A$2:$S$109,17,FALSE),VLOOKUP(F674,'[1]2016Player Stats'!$A$2:$AB$830,17,FALSE))</f>
        <v>#N/A</v>
      </c>
      <c r="Y674" s="144" t="e">
        <f>IF(G674="GK",VLOOKUP(F674,'[1]2016GoalKeeper Stats'!$A$2:$S$109,18,FALSE),VLOOKUP(F674,'[1]2016Player Stats'!$A$2:$AB$830,18,FALSE))</f>
        <v>#N/A</v>
      </c>
      <c r="Z674" s="144" t="e">
        <f>IF(G674="GK",VLOOKUP(F674,'[1]2016GoalKeeper Stats'!$A$2:$S$109,19,FALSE),VLOOKUP(F674,'[1]2016Player Stats'!$A$2:$AB$830,19,FALSE))</f>
        <v>#N/A</v>
      </c>
      <c r="AA674" s="144" t="e">
        <f>IF(G674="GK",VLOOKUP(F674,'[1]2016GoalKeeper Stats'!$A$2:$S$109,20,FALSE),VLOOKUP(F674,'[1]2016Player Stats'!$A$2:$AB$830,20,FALSE))</f>
        <v>#N/A</v>
      </c>
      <c r="AB674" s="144" t="e">
        <f>IF(G674="GK",VLOOKUP(F674,'[1]2016GoalKeeper Stats'!$A$2:$S$109,21,FALSE),VLOOKUP(F674,'[1]2016Player Stats'!$A$2:$AB$830,21,FALSE))</f>
        <v>#N/A</v>
      </c>
      <c r="AC674" s="144" t="e">
        <f>IF(G674="GK",VLOOKUP(F674,'[1]2016GoalKeeper Stats'!$A$2:$S$109,22,FALSE),VLOOKUP(F674,'[1]2016Player Stats'!$A$2:$AB$830,22,FALSE))</f>
        <v>#N/A</v>
      </c>
      <c r="AD674" s="144" t="e">
        <f>IF(G674="GK",VLOOKUP(F674,'[1]2016GoalKeeper Stats'!$A$2:$S$109,23,FALSE),VLOOKUP(F674,'[1]2016Player Stats'!$A$2:$AB$830,23,FALSE))</f>
        <v>#N/A</v>
      </c>
      <c r="AE674" s="144" t="e">
        <f>IF(G674="GK",VLOOKUP(F674,'[1]2016GoalKeeper Stats'!$A$2:$S$109,24,FALSE),VLOOKUP(F674,'[1]2016Player Stats'!$A$2:$AB$830,24,FALSE))</f>
        <v>#N/A</v>
      </c>
      <c r="AF674" s="144" t="e">
        <f>IF(G674="GK",VLOOKUP(F674,'[1]2016GoalKeeper Stats'!$A$2:$S$109,25,FALSE),VLOOKUP(F674,'[1]2016Player Stats'!$A$2:$AB$830,25,FALSE))</f>
        <v>#N/A</v>
      </c>
      <c r="AG674" s="144" t="e">
        <f>IF(G674="GK",VLOOKUP(F674,'[1]2016GoalKeeper Stats'!$A$2:$S$109,26,FALSE),VLOOKUP(F674,'[1]2016Player Stats'!$A$2:$AB$830,26,FALSE))</f>
        <v>#N/A</v>
      </c>
      <c r="AH674" s="51">
        <v>2016</v>
      </c>
      <c r="AI674" s="51">
        <v>34</v>
      </c>
      <c r="AJ674" s="51">
        <v>449</v>
      </c>
      <c r="AK674" s="51">
        <v>492</v>
      </c>
      <c r="AL674" s="51">
        <v>48</v>
      </c>
      <c r="AM674" s="51">
        <v>51</v>
      </c>
      <c r="AN674" s="51">
        <v>-3</v>
      </c>
      <c r="AO674" s="52">
        <v>53.51</v>
      </c>
      <c r="AP674" s="52">
        <v>46.05</v>
      </c>
      <c r="AQ674" s="52">
        <v>7.46</v>
      </c>
      <c r="AR674" s="52">
        <v>-10.46</v>
      </c>
      <c r="AS674" s="51">
        <v>44</v>
      </c>
      <c r="AT674" s="52">
        <v>50.15</v>
      </c>
    </row>
    <row r="675" spans="1:46" hidden="1">
      <c r="A675">
        <v>2016</v>
      </c>
      <c r="B675" t="s">
        <v>205</v>
      </c>
      <c r="C675" t="s">
        <v>971</v>
      </c>
      <c r="D675" t="s">
        <v>1740</v>
      </c>
      <c r="E675" t="s">
        <v>1741</v>
      </c>
      <c r="F675" t="str">
        <f t="shared" si="10"/>
        <v>Juan Esteban Ortiz</v>
      </c>
      <c r="G675" t="s">
        <v>860</v>
      </c>
      <c r="H675" s="143">
        <v>204500</v>
      </c>
      <c r="I675" s="143">
        <v>160000</v>
      </c>
      <c r="J675" t="str">
        <f>IF(G675="GK",VLOOKUP(F675,'[1]2016GoalKeeper Stats'!$A$2:$S$109,2,FALSE),VLOOKUP(F675,'[1]2016Player Stats'!$A$2:$AB$830,2,FALSE))</f>
        <v>DAL</v>
      </c>
      <c r="K675">
        <f>IF(G675="GK",VLOOKUP(F675,'[1]2016GoalKeeper Stats'!$A$2:$S$109,4,FALSE),VLOOKUP(F675,'[1]2016Player Stats'!$A$2:$AB$830,4,FALSE))</f>
        <v>5</v>
      </c>
      <c r="L675">
        <f>IF(G675="GK",VLOOKUP(F675,'[1]2016GoalKeeper Stats'!$A$2:$S$109,5,FALSE),VLOOKUP(F675,'[1]2016Player Stats'!$A$2:$AB$830,5,FALSE))</f>
        <v>2</v>
      </c>
      <c r="M675">
        <f>IF(G675="GK",VLOOKUP(F675,'[1]2016GoalKeeper Stats'!$A$2:$S$109,6,FALSE),VLOOKUP(F675,'[1]2016Player Stats'!$A$2:$AB$830,6,FALSE))</f>
        <v>171</v>
      </c>
      <c r="N675">
        <f>IF(G675="GK",VLOOKUP(F675,'[1]2016GoalKeeper Stats'!$A$2:$S$109,7,FALSE),VLOOKUP(F675,'[1]2016Player Stats'!$A$2:$AB$830,7,FALSE))</f>
        <v>0</v>
      </c>
      <c r="O675">
        <f>IF(G675="GK",VLOOKUP(F675,'[1]2016GoalKeeper Stats'!$A$2:$S$109,8,FALSE),VLOOKUP(F675,'[1]2016Player Stats'!$A$2:$AB$830,8,FALSE))</f>
        <v>0</v>
      </c>
      <c r="P675">
        <f>IF(G675="GK",VLOOKUP(F675,'[1]2016GoalKeeper Stats'!$A$2:$S$109,9,FALSE),VLOOKUP(F675,'[1]2016Player Stats'!$A$2:$AB$830,9,FALSE))</f>
        <v>0</v>
      </c>
      <c r="Q675">
        <f>IF(G675="GK",VLOOKUP(F675,'[1]2016GoalKeeper Stats'!$A$2:$S$109,10,FALSE),VLOOKUP(F675,'[1]2016Player Stats'!$A$2:$AB$830,10,FALSE))</f>
        <v>0</v>
      </c>
      <c r="R675">
        <f>IF(G675="GK",VLOOKUP(F675,'[1]2016GoalKeeper Stats'!$A$2:$S$109,11,FALSE),VLOOKUP(F675,'[1]2016Player Stats'!$A$2:$AB$830,11,FALSE))</f>
        <v>0</v>
      </c>
      <c r="S675" t="str">
        <f>IF(G675="GK",VLOOKUP(F675,'[1]2016GoalKeeper Stats'!$A$2:$S$109,12,FALSE),VLOOKUP(F675,'[1]2016Player Stats'!$A$2:$AB$830,12,FALSE))</f>
        <v>0/0</v>
      </c>
      <c r="T675">
        <f>IF(G675="GK",VLOOKUP(F675,'[1]2016GoalKeeper Stats'!$A$2:$S$109,13,FALSE),VLOOKUP(F675,'[1]2016Player Stats'!$A$2:$AB$830,13,FALSE))</f>
        <v>0</v>
      </c>
      <c r="U675">
        <f>IF(G675="GK",VLOOKUP(F675,'[1]2016GoalKeeper Stats'!$A$2:$S$109,14,FALSE),VLOOKUP(F675,'[1]2016Player Stats'!$A$2:$AB$830,14,FALSE))</f>
        <v>0</v>
      </c>
      <c r="V675">
        <f>IF(G675="GK",VLOOKUP(F675,'[1]2016GoalKeeper Stats'!$A$2:$S$109,15,FALSE),VLOOKUP(F675,'[1]2016Player Stats'!$A$2:$AB$830,15,FALSE))</f>
        <v>0</v>
      </c>
      <c r="W675">
        <f>IF(G675="GK",VLOOKUP(F675,'[1]2016GoalKeeper Stats'!$A$2:$S$109,16,FALSE),VLOOKUP(F675,'[1]2016Player Stats'!$A$2:$AB$830,16,FALSE))</f>
        <v>0</v>
      </c>
      <c r="X675">
        <f>IF(G675="GK",VLOOKUP(F675,'[1]2016GoalKeeper Stats'!$A$2:$S$109,17,FALSE),VLOOKUP(F675,'[1]2016Player Stats'!$A$2:$AB$830,17,FALSE))</f>
        <v>0</v>
      </c>
      <c r="Y675">
        <f>IF(G675="GK",VLOOKUP(F675,'[1]2016GoalKeeper Stats'!$A$2:$S$109,18,FALSE),VLOOKUP(F675,'[1]2016Player Stats'!$A$2:$AB$830,18,FALSE))</f>
        <v>0</v>
      </c>
      <c r="Z675">
        <f>IF(G675="GK",VLOOKUP(F675,'[1]2016GoalKeeper Stats'!$A$2:$S$109,19,FALSE),VLOOKUP(F675,'[1]2016Player Stats'!$A$2:$AB$830,19,FALSE))</f>
        <v>0</v>
      </c>
      <c r="AA675">
        <f>IF(G675="GK",VLOOKUP(F675,'[1]2016GoalKeeper Stats'!$A$2:$S$109,20,FALSE),VLOOKUP(F675,'[1]2016Player Stats'!$A$2:$AB$830,20,FALSE))</f>
        <v>0</v>
      </c>
      <c r="AB675">
        <f>IF(G675="GK",VLOOKUP(F675,'[1]2016GoalKeeper Stats'!$A$2:$S$109,21,FALSE),VLOOKUP(F675,'[1]2016Player Stats'!$A$2:$AB$830,21,FALSE))</f>
        <v>5</v>
      </c>
      <c r="AC675">
        <f>IF(G675="GK",VLOOKUP(F675,'[1]2016GoalKeeper Stats'!$A$2:$S$109,22,FALSE),VLOOKUP(F675,'[1]2016Player Stats'!$A$2:$AB$830,22,FALSE))</f>
        <v>1</v>
      </c>
      <c r="AD675">
        <f>IF(G675="GK",VLOOKUP(F675,'[1]2016GoalKeeper Stats'!$A$2:$S$109,23,FALSE),VLOOKUP(F675,'[1]2016Player Stats'!$A$2:$AB$830,23,FALSE))</f>
        <v>0</v>
      </c>
      <c r="AE675">
        <f>IF(G675="GK",VLOOKUP(F675,'[1]2016GoalKeeper Stats'!$A$2:$S$109,24,FALSE),VLOOKUP(F675,'[1]2016Player Stats'!$A$2:$AB$830,24,FALSE))</f>
        <v>2</v>
      </c>
      <c r="AF675">
        <f>IF(G675="GK",VLOOKUP(F675,'[1]2016GoalKeeper Stats'!$A$2:$S$109,25,FALSE),VLOOKUP(F675,'[1]2016Player Stats'!$A$2:$AB$830,25,FALSE))</f>
        <v>0</v>
      </c>
      <c r="AG675">
        <f>IF(G675="GK",VLOOKUP(F675,'[1]2016GoalKeeper Stats'!$A$2:$S$109,26,FALSE),VLOOKUP(F675,'[1]2016Player Stats'!$A$2:$AB$830,26,FALSE))</f>
        <v>0</v>
      </c>
      <c r="AH675" s="51">
        <v>2016</v>
      </c>
      <c r="AI675" s="51">
        <v>34</v>
      </c>
      <c r="AJ675" s="51">
        <v>451</v>
      </c>
      <c r="AK675" s="51">
        <v>331</v>
      </c>
      <c r="AL675" s="51">
        <v>49</v>
      </c>
      <c r="AM675" s="51">
        <v>38</v>
      </c>
      <c r="AN675" s="51">
        <v>11</v>
      </c>
      <c r="AO675" s="52">
        <v>44.79</v>
      </c>
      <c r="AP675" s="52">
        <v>34.369999999999997</v>
      </c>
      <c r="AQ675" s="52">
        <v>10.42</v>
      </c>
      <c r="AR675" s="52">
        <v>0.57999999999999996</v>
      </c>
      <c r="AS675" s="51">
        <v>60</v>
      </c>
      <c r="AT675" s="52">
        <v>54.64</v>
      </c>
    </row>
    <row r="676" spans="1:46" hidden="1">
      <c r="A676">
        <v>2016</v>
      </c>
      <c r="B676" t="s">
        <v>202</v>
      </c>
      <c r="C676" t="s">
        <v>202</v>
      </c>
      <c r="D676" t="s">
        <v>1489</v>
      </c>
      <c r="E676" t="s">
        <v>1742</v>
      </c>
      <c r="F676" t="str">
        <f t="shared" si="10"/>
        <v>John Goossens</v>
      </c>
      <c r="G676" t="s">
        <v>860</v>
      </c>
      <c r="H676" s="143">
        <v>203333</v>
      </c>
      <c r="I676" s="143">
        <v>200000</v>
      </c>
      <c r="J676" t="str">
        <f>IF(G676="GK",VLOOKUP(F676,'[1]2016GoalKeeper Stats'!$A$2:$S$109,2,FALSE),VLOOKUP(F676,'[1]2016Player Stats'!$A$2:$AB$830,2,FALSE))</f>
        <v>CHI</v>
      </c>
      <c r="K676">
        <f>IF(G676="GK",VLOOKUP(F676,'[1]2016GoalKeeper Stats'!$A$2:$S$109,4,FALSE),VLOOKUP(F676,'[1]2016Player Stats'!$A$2:$AB$830,4,FALSE))</f>
        <v>24</v>
      </c>
      <c r="L676">
        <f>IF(G676="GK",VLOOKUP(F676,'[1]2016GoalKeeper Stats'!$A$2:$S$109,5,FALSE),VLOOKUP(F676,'[1]2016Player Stats'!$A$2:$AB$830,5,FALSE))</f>
        <v>15</v>
      </c>
      <c r="M676">
        <f>IF(G676="GK",VLOOKUP(F676,'[1]2016GoalKeeper Stats'!$A$2:$S$109,6,FALSE),VLOOKUP(F676,'[1]2016Player Stats'!$A$2:$AB$830,6,FALSE))</f>
        <v>1288</v>
      </c>
      <c r="N676">
        <f>IF(G676="GK",VLOOKUP(F676,'[1]2016GoalKeeper Stats'!$A$2:$S$109,7,FALSE),VLOOKUP(F676,'[1]2016Player Stats'!$A$2:$AB$830,7,FALSE))</f>
        <v>3</v>
      </c>
      <c r="O676">
        <f>IF(G676="GK",VLOOKUP(F676,'[1]2016GoalKeeper Stats'!$A$2:$S$109,8,FALSE),VLOOKUP(F676,'[1]2016Player Stats'!$A$2:$AB$830,8,FALSE))</f>
        <v>4</v>
      </c>
      <c r="P676">
        <f>IF(G676="GK",VLOOKUP(F676,'[1]2016GoalKeeper Stats'!$A$2:$S$109,9,FALSE),VLOOKUP(F676,'[1]2016Player Stats'!$A$2:$AB$830,9,FALSE))</f>
        <v>32</v>
      </c>
      <c r="Q676">
        <f>IF(G676="GK",VLOOKUP(F676,'[1]2016GoalKeeper Stats'!$A$2:$S$109,10,FALSE),VLOOKUP(F676,'[1]2016Player Stats'!$A$2:$AB$830,10,FALSE))</f>
        <v>11</v>
      </c>
      <c r="R676">
        <f>IF(G676="GK",VLOOKUP(F676,'[1]2016GoalKeeper Stats'!$A$2:$S$109,11,FALSE),VLOOKUP(F676,'[1]2016Player Stats'!$A$2:$AB$830,11,FALSE))</f>
        <v>1</v>
      </c>
      <c r="S676" t="str">
        <f>IF(G676="GK",VLOOKUP(F676,'[1]2016GoalKeeper Stats'!$A$2:$S$109,12,FALSE),VLOOKUP(F676,'[1]2016Player Stats'!$A$2:$AB$830,12,FALSE))</f>
        <v>0/0</v>
      </c>
      <c r="T676">
        <f>IF(G676="GK",VLOOKUP(F676,'[1]2016GoalKeeper Stats'!$A$2:$S$109,13,FALSE),VLOOKUP(F676,'[1]2016Player Stats'!$A$2:$AB$830,13,FALSE))</f>
        <v>2</v>
      </c>
      <c r="U676">
        <f>IF(G676="GK",VLOOKUP(F676,'[1]2016GoalKeeper Stats'!$A$2:$S$109,14,FALSE),VLOOKUP(F676,'[1]2016Player Stats'!$A$2:$AB$830,14,FALSE))</f>
        <v>1</v>
      </c>
      <c r="V676">
        <f>IF(G676="GK",VLOOKUP(F676,'[1]2016GoalKeeper Stats'!$A$2:$S$109,15,FALSE),VLOOKUP(F676,'[1]2016Player Stats'!$A$2:$AB$830,15,FALSE))</f>
        <v>0.21</v>
      </c>
      <c r="W676">
        <f>IF(G676="GK",VLOOKUP(F676,'[1]2016GoalKeeper Stats'!$A$2:$S$109,16,FALSE),VLOOKUP(F676,'[1]2016Player Stats'!$A$2:$AB$830,16,FALSE))</f>
        <v>9.4</v>
      </c>
      <c r="X676">
        <f>IF(G676="GK",VLOOKUP(F676,'[1]2016GoalKeeper Stats'!$A$2:$S$109,17,FALSE),VLOOKUP(F676,'[1]2016Player Stats'!$A$2:$AB$830,17,FALSE))</f>
        <v>0</v>
      </c>
      <c r="Y676">
        <f>IF(G676="GK",VLOOKUP(F676,'[1]2016GoalKeeper Stats'!$A$2:$S$109,18,FALSE),VLOOKUP(F676,'[1]2016Player Stats'!$A$2:$AB$830,18,FALSE))</f>
        <v>2</v>
      </c>
      <c r="Z676">
        <f>IF(G676="GK",VLOOKUP(F676,'[1]2016GoalKeeper Stats'!$A$2:$S$109,19,FALSE),VLOOKUP(F676,'[1]2016Player Stats'!$A$2:$AB$830,19,FALSE))</f>
        <v>2</v>
      </c>
      <c r="AA676">
        <f>IF(G676="GK",VLOOKUP(F676,'[1]2016GoalKeeper Stats'!$A$2:$S$109,20,FALSE),VLOOKUP(F676,'[1]2016Player Stats'!$A$2:$AB$830,20,FALSE))</f>
        <v>0.28000000000000003</v>
      </c>
      <c r="AB676">
        <f>IF(G676="GK",VLOOKUP(F676,'[1]2016GoalKeeper Stats'!$A$2:$S$109,21,FALSE),VLOOKUP(F676,'[1]2016Player Stats'!$A$2:$AB$830,21,FALSE))</f>
        <v>10</v>
      </c>
      <c r="AC676">
        <f>IF(G676="GK",VLOOKUP(F676,'[1]2016GoalKeeper Stats'!$A$2:$S$109,22,FALSE),VLOOKUP(F676,'[1]2016Player Stats'!$A$2:$AB$830,22,FALSE))</f>
        <v>17</v>
      </c>
      <c r="AD676">
        <f>IF(G676="GK",VLOOKUP(F676,'[1]2016GoalKeeper Stats'!$A$2:$S$109,23,FALSE),VLOOKUP(F676,'[1]2016Player Stats'!$A$2:$AB$830,23,FALSE))</f>
        <v>9</v>
      </c>
      <c r="AE676">
        <f>IF(G676="GK",VLOOKUP(F676,'[1]2016GoalKeeper Stats'!$A$2:$S$109,24,FALSE),VLOOKUP(F676,'[1]2016Player Stats'!$A$2:$AB$830,24,FALSE))</f>
        <v>0</v>
      </c>
      <c r="AF676">
        <f>IF(G676="GK",VLOOKUP(F676,'[1]2016GoalKeeper Stats'!$A$2:$S$109,25,FALSE),VLOOKUP(F676,'[1]2016Player Stats'!$A$2:$AB$830,25,FALSE))</f>
        <v>0</v>
      </c>
      <c r="AG676">
        <f>IF(G676="GK",VLOOKUP(F676,'[1]2016GoalKeeper Stats'!$A$2:$S$109,26,FALSE),VLOOKUP(F676,'[1]2016Player Stats'!$A$2:$AB$830,26,FALSE))</f>
        <v>34.380000000000003</v>
      </c>
      <c r="AH676" s="51">
        <v>2016</v>
      </c>
      <c r="AI676" s="51">
        <v>34</v>
      </c>
      <c r="AJ676" s="51">
        <v>394</v>
      </c>
      <c r="AK676" s="51">
        <v>504</v>
      </c>
      <c r="AL676" s="51">
        <v>40</v>
      </c>
      <c r="AM676" s="51">
        <v>56</v>
      </c>
      <c r="AN676" s="51">
        <v>-16</v>
      </c>
      <c r="AO676" s="52">
        <v>39.94</v>
      </c>
      <c r="AP676" s="52">
        <v>47.46</v>
      </c>
      <c r="AQ676" s="52">
        <v>-7.52</v>
      </c>
      <c r="AR676" s="52">
        <v>-8.48</v>
      </c>
      <c r="AS676" s="51">
        <v>31</v>
      </c>
      <c r="AT676" s="52">
        <v>40.56</v>
      </c>
    </row>
    <row r="677" spans="1:46" hidden="1">
      <c r="A677">
        <v>2016</v>
      </c>
      <c r="B677" t="s">
        <v>211</v>
      </c>
      <c r="C677" t="s">
        <v>173</v>
      </c>
      <c r="D677" t="s">
        <v>1151</v>
      </c>
      <c r="E677" t="s">
        <v>1152</v>
      </c>
      <c r="F677" t="str">
        <f t="shared" si="10"/>
        <v>Andoni Iraola</v>
      </c>
      <c r="G677" t="s">
        <v>893</v>
      </c>
      <c r="H677" s="143">
        <v>200004</v>
      </c>
      <c r="I677" s="143">
        <v>200004</v>
      </c>
      <c r="J677" t="str">
        <f>IF(G677="GK",VLOOKUP(F677,'[1]2016GoalKeeper Stats'!$A$2:$S$109,2,FALSE),VLOOKUP(F677,'[1]2016Player Stats'!$A$2:$AB$830,2,FALSE))</f>
        <v>NYC</v>
      </c>
      <c r="K677">
        <f>IF(G677="GK",VLOOKUP(F677,'[1]2016GoalKeeper Stats'!$A$2:$S$109,4,FALSE),VLOOKUP(F677,'[1]2016Player Stats'!$A$2:$AB$830,4,FALSE))</f>
        <v>29</v>
      </c>
      <c r="L677">
        <f>IF(G677="GK",VLOOKUP(F677,'[1]2016GoalKeeper Stats'!$A$2:$S$109,5,FALSE),VLOOKUP(F677,'[1]2016Player Stats'!$A$2:$AB$830,5,FALSE))</f>
        <v>25</v>
      </c>
      <c r="M677">
        <f>IF(G677="GK",VLOOKUP(F677,'[1]2016GoalKeeper Stats'!$A$2:$S$109,6,FALSE),VLOOKUP(F677,'[1]2016Player Stats'!$A$2:$AB$830,6,FALSE))</f>
        <v>2180</v>
      </c>
      <c r="N677">
        <f>IF(G677="GK",VLOOKUP(F677,'[1]2016GoalKeeper Stats'!$A$2:$S$109,7,FALSE),VLOOKUP(F677,'[1]2016Player Stats'!$A$2:$AB$830,7,FALSE))</f>
        <v>0</v>
      </c>
      <c r="O677">
        <f>IF(G677="GK",VLOOKUP(F677,'[1]2016GoalKeeper Stats'!$A$2:$S$109,8,FALSE),VLOOKUP(F677,'[1]2016Player Stats'!$A$2:$AB$830,8,FALSE))</f>
        <v>1</v>
      </c>
      <c r="P677">
        <f>IF(G677="GK",VLOOKUP(F677,'[1]2016GoalKeeper Stats'!$A$2:$S$109,9,FALSE),VLOOKUP(F677,'[1]2016Player Stats'!$A$2:$AB$830,9,FALSE))</f>
        <v>3</v>
      </c>
      <c r="Q677">
        <f>IF(G677="GK",VLOOKUP(F677,'[1]2016GoalKeeper Stats'!$A$2:$S$109,10,FALSE),VLOOKUP(F677,'[1]2016Player Stats'!$A$2:$AB$830,10,FALSE))</f>
        <v>0</v>
      </c>
      <c r="R677">
        <f>IF(G677="GK",VLOOKUP(F677,'[1]2016GoalKeeper Stats'!$A$2:$S$109,11,FALSE),VLOOKUP(F677,'[1]2016Player Stats'!$A$2:$AB$830,11,FALSE))</f>
        <v>0</v>
      </c>
      <c r="S677" t="str">
        <f>IF(G677="GK",VLOOKUP(F677,'[1]2016GoalKeeper Stats'!$A$2:$S$109,12,FALSE),VLOOKUP(F677,'[1]2016Player Stats'!$A$2:$AB$830,12,FALSE))</f>
        <v>0/0</v>
      </c>
      <c r="T677">
        <f>IF(G677="GK",VLOOKUP(F677,'[1]2016GoalKeeper Stats'!$A$2:$S$109,13,FALSE),VLOOKUP(F677,'[1]2016Player Stats'!$A$2:$AB$830,13,FALSE))</f>
        <v>0</v>
      </c>
      <c r="U677">
        <f>IF(G677="GK",VLOOKUP(F677,'[1]2016GoalKeeper Stats'!$A$2:$S$109,14,FALSE),VLOOKUP(F677,'[1]2016Player Stats'!$A$2:$AB$830,14,FALSE))</f>
        <v>0</v>
      </c>
      <c r="V677">
        <f>IF(G677="GK",VLOOKUP(F677,'[1]2016GoalKeeper Stats'!$A$2:$S$109,15,FALSE),VLOOKUP(F677,'[1]2016Player Stats'!$A$2:$AB$830,15,FALSE))</f>
        <v>0</v>
      </c>
      <c r="W677">
        <f>IF(G677="GK",VLOOKUP(F677,'[1]2016GoalKeeper Stats'!$A$2:$S$109,16,FALSE),VLOOKUP(F677,'[1]2016Player Stats'!$A$2:$AB$830,16,FALSE))</f>
        <v>0</v>
      </c>
      <c r="X677">
        <f>IF(G677="GK",VLOOKUP(F677,'[1]2016GoalKeeper Stats'!$A$2:$S$109,17,FALSE),VLOOKUP(F677,'[1]2016Player Stats'!$A$2:$AB$830,17,FALSE))</f>
        <v>0</v>
      </c>
      <c r="Y677">
        <f>IF(G677="GK",VLOOKUP(F677,'[1]2016GoalKeeper Stats'!$A$2:$S$109,18,FALSE),VLOOKUP(F677,'[1]2016Player Stats'!$A$2:$AB$830,18,FALSE))</f>
        <v>0</v>
      </c>
      <c r="Z677">
        <f>IF(G677="GK",VLOOKUP(F677,'[1]2016GoalKeeper Stats'!$A$2:$S$109,19,FALSE),VLOOKUP(F677,'[1]2016Player Stats'!$A$2:$AB$830,19,FALSE))</f>
        <v>1</v>
      </c>
      <c r="AA677">
        <f>IF(G677="GK",VLOOKUP(F677,'[1]2016GoalKeeper Stats'!$A$2:$S$109,20,FALSE),VLOOKUP(F677,'[1]2016Player Stats'!$A$2:$AB$830,20,FALSE))</f>
        <v>0.04</v>
      </c>
      <c r="AB677">
        <f>IF(G677="GK",VLOOKUP(F677,'[1]2016GoalKeeper Stats'!$A$2:$S$109,21,FALSE),VLOOKUP(F677,'[1]2016Player Stats'!$A$2:$AB$830,21,FALSE))</f>
        <v>22</v>
      </c>
      <c r="AC677">
        <f>IF(G677="GK",VLOOKUP(F677,'[1]2016GoalKeeper Stats'!$A$2:$S$109,22,FALSE),VLOOKUP(F677,'[1]2016Player Stats'!$A$2:$AB$830,22,FALSE))</f>
        <v>17</v>
      </c>
      <c r="AD677">
        <f>IF(G677="GK",VLOOKUP(F677,'[1]2016GoalKeeper Stats'!$A$2:$S$109,23,FALSE),VLOOKUP(F677,'[1]2016Player Stats'!$A$2:$AB$830,23,FALSE))</f>
        <v>0</v>
      </c>
      <c r="AE677">
        <f>IF(G677="GK",VLOOKUP(F677,'[1]2016GoalKeeper Stats'!$A$2:$S$109,24,FALSE),VLOOKUP(F677,'[1]2016Player Stats'!$A$2:$AB$830,24,FALSE))</f>
        <v>3</v>
      </c>
      <c r="AF677">
        <f>IF(G677="GK",VLOOKUP(F677,'[1]2016GoalKeeper Stats'!$A$2:$S$109,25,FALSE),VLOOKUP(F677,'[1]2016Player Stats'!$A$2:$AB$830,25,FALSE))</f>
        <v>0</v>
      </c>
      <c r="AG677">
        <f>IF(G677="GK",VLOOKUP(F677,'[1]2016GoalKeeper Stats'!$A$2:$S$109,26,FALSE),VLOOKUP(F677,'[1]2016Player Stats'!$A$2:$AB$830,26,FALSE))</f>
        <v>0</v>
      </c>
      <c r="AH677" s="51">
        <v>2016</v>
      </c>
      <c r="AI677" s="51">
        <v>34</v>
      </c>
      <c r="AJ677" s="51">
        <v>463</v>
      </c>
      <c r="AK677" s="51">
        <v>455</v>
      </c>
      <c r="AL677" s="51">
        <v>62</v>
      </c>
      <c r="AM677" s="51">
        <v>55</v>
      </c>
      <c r="AN677" s="51">
        <v>7</v>
      </c>
      <c r="AO677" s="52">
        <v>50.14</v>
      </c>
      <c r="AP677" s="52">
        <v>53.06</v>
      </c>
      <c r="AQ677" s="52">
        <v>-2.93</v>
      </c>
      <c r="AR677" s="52">
        <v>9.93</v>
      </c>
      <c r="AS677" s="51">
        <v>54</v>
      </c>
      <c r="AT677" s="52">
        <v>46.09</v>
      </c>
    </row>
    <row r="678" spans="1:46" hidden="1">
      <c r="A678">
        <v>2016</v>
      </c>
      <c r="B678" t="s">
        <v>924</v>
      </c>
      <c r="C678" t="s">
        <v>924</v>
      </c>
      <c r="D678" t="s">
        <v>1074</v>
      </c>
      <c r="E678" t="s">
        <v>1075</v>
      </c>
      <c r="F678" t="str">
        <f t="shared" si="10"/>
        <v>Soni Mustivar</v>
      </c>
      <c r="G678" t="s">
        <v>860</v>
      </c>
      <c r="H678" s="143">
        <v>200000</v>
      </c>
      <c r="I678" s="143">
        <v>200000</v>
      </c>
      <c r="J678" t="str">
        <f>IF(G678="GK",VLOOKUP(F678,'[1]2016GoalKeeper Stats'!$A$2:$S$109,2,FALSE),VLOOKUP(F678,'[1]2016Player Stats'!$A$2:$AB$830,2,FALSE))</f>
        <v>SKC</v>
      </c>
      <c r="K678">
        <f>IF(G678="GK",VLOOKUP(F678,'[1]2016GoalKeeper Stats'!$A$2:$S$109,4,FALSE),VLOOKUP(F678,'[1]2016Player Stats'!$A$2:$AB$830,4,FALSE))</f>
        <v>25</v>
      </c>
      <c r="L678">
        <f>IF(G678="GK",VLOOKUP(F678,'[1]2016GoalKeeper Stats'!$A$2:$S$109,5,FALSE),VLOOKUP(F678,'[1]2016Player Stats'!$A$2:$AB$830,5,FALSE))</f>
        <v>24</v>
      </c>
      <c r="M678">
        <f>IF(G678="GK",VLOOKUP(F678,'[1]2016GoalKeeper Stats'!$A$2:$S$109,6,FALSE),VLOOKUP(F678,'[1]2016Player Stats'!$A$2:$AB$830,6,FALSE))</f>
        <v>2095</v>
      </c>
      <c r="N678">
        <f>IF(G678="GK",VLOOKUP(F678,'[1]2016GoalKeeper Stats'!$A$2:$S$109,7,FALSE),VLOOKUP(F678,'[1]2016Player Stats'!$A$2:$AB$830,7,FALSE))</f>
        <v>0</v>
      </c>
      <c r="O678">
        <f>IF(G678="GK",VLOOKUP(F678,'[1]2016GoalKeeper Stats'!$A$2:$S$109,8,FALSE),VLOOKUP(F678,'[1]2016Player Stats'!$A$2:$AB$830,8,FALSE))</f>
        <v>0</v>
      </c>
      <c r="P678">
        <f>IF(G678="GK",VLOOKUP(F678,'[1]2016GoalKeeper Stats'!$A$2:$S$109,9,FALSE),VLOOKUP(F678,'[1]2016Player Stats'!$A$2:$AB$830,9,FALSE))</f>
        <v>8</v>
      </c>
      <c r="Q678">
        <f>IF(G678="GK",VLOOKUP(F678,'[1]2016GoalKeeper Stats'!$A$2:$S$109,10,FALSE),VLOOKUP(F678,'[1]2016Player Stats'!$A$2:$AB$830,10,FALSE))</f>
        <v>0</v>
      </c>
      <c r="R678">
        <f>IF(G678="GK",VLOOKUP(F678,'[1]2016GoalKeeper Stats'!$A$2:$S$109,11,FALSE),VLOOKUP(F678,'[1]2016Player Stats'!$A$2:$AB$830,11,FALSE))</f>
        <v>0</v>
      </c>
      <c r="S678" t="str">
        <f>IF(G678="GK",VLOOKUP(F678,'[1]2016GoalKeeper Stats'!$A$2:$S$109,12,FALSE),VLOOKUP(F678,'[1]2016Player Stats'!$A$2:$AB$830,12,FALSE))</f>
        <v>0/0</v>
      </c>
      <c r="T678">
        <f>IF(G678="GK",VLOOKUP(F678,'[1]2016GoalKeeper Stats'!$A$2:$S$109,13,FALSE),VLOOKUP(F678,'[1]2016Player Stats'!$A$2:$AB$830,13,FALSE))</f>
        <v>0</v>
      </c>
      <c r="U678">
        <f>IF(G678="GK",VLOOKUP(F678,'[1]2016GoalKeeper Stats'!$A$2:$S$109,14,FALSE),VLOOKUP(F678,'[1]2016Player Stats'!$A$2:$AB$830,14,FALSE))</f>
        <v>0</v>
      </c>
      <c r="V678">
        <f>IF(G678="GK",VLOOKUP(F678,'[1]2016GoalKeeper Stats'!$A$2:$S$109,15,FALSE),VLOOKUP(F678,'[1]2016Player Stats'!$A$2:$AB$830,15,FALSE))</f>
        <v>0</v>
      </c>
      <c r="W678">
        <f>IF(G678="GK",VLOOKUP(F678,'[1]2016GoalKeeper Stats'!$A$2:$S$109,16,FALSE),VLOOKUP(F678,'[1]2016Player Stats'!$A$2:$AB$830,16,FALSE))</f>
        <v>0</v>
      </c>
      <c r="X678">
        <f>IF(G678="GK",VLOOKUP(F678,'[1]2016GoalKeeper Stats'!$A$2:$S$109,17,FALSE),VLOOKUP(F678,'[1]2016Player Stats'!$A$2:$AB$830,17,FALSE))</f>
        <v>0</v>
      </c>
      <c r="Y678">
        <f>IF(G678="GK",VLOOKUP(F678,'[1]2016GoalKeeper Stats'!$A$2:$S$109,18,FALSE),VLOOKUP(F678,'[1]2016Player Stats'!$A$2:$AB$830,18,FALSE))</f>
        <v>0</v>
      </c>
      <c r="Z678">
        <f>IF(G678="GK",VLOOKUP(F678,'[1]2016GoalKeeper Stats'!$A$2:$S$109,19,FALSE),VLOOKUP(F678,'[1]2016Player Stats'!$A$2:$AB$830,19,FALSE))</f>
        <v>0</v>
      </c>
      <c r="AA678">
        <f>IF(G678="GK",VLOOKUP(F678,'[1]2016GoalKeeper Stats'!$A$2:$S$109,20,FALSE),VLOOKUP(F678,'[1]2016Player Stats'!$A$2:$AB$830,20,FALSE))</f>
        <v>0</v>
      </c>
      <c r="AB678">
        <f>IF(G678="GK",VLOOKUP(F678,'[1]2016GoalKeeper Stats'!$A$2:$S$109,21,FALSE),VLOOKUP(F678,'[1]2016Player Stats'!$A$2:$AB$830,21,FALSE))</f>
        <v>30</v>
      </c>
      <c r="AC678">
        <f>IF(G678="GK",VLOOKUP(F678,'[1]2016GoalKeeper Stats'!$A$2:$S$109,22,FALSE),VLOOKUP(F678,'[1]2016Player Stats'!$A$2:$AB$830,22,FALSE))</f>
        <v>15</v>
      </c>
      <c r="AD678">
        <f>IF(G678="GK",VLOOKUP(F678,'[1]2016GoalKeeper Stats'!$A$2:$S$109,23,FALSE),VLOOKUP(F678,'[1]2016Player Stats'!$A$2:$AB$830,23,FALSE))</f>
        <v>0</v>
      </c>
      <c r="AE678">
        <f>IF(G678="GK",VLOOKUP(F678,'[1]2016GoalKeeper Stats'!$A$2:$S$109,24,FALSE),VLOOKUP(F678,'[1]2016Player Stats'!$A$2:$AB$830,24,FALSE))</f>
        <v>3</v>
      </c>
      <c r="AF678">
        <f>IF(G678="GK",VLOOKUP(F678,'[1]2016GoalKeeper Stats'!$A$2:$S$109,25,FALSE),VLOOKUP(F678,'[1]2016Player Stats'!$A$2:$AB$830,25,FALSE))</f>
        <v>1</v>
      </c>
      <c r="AG678">
        <f>IF(G678="GK",VLOOKUP(F678,'[1]2016GoalKeeper Stats'!$A$2:$S$109,26,FALSE),VLOOKUP(F678,'[1]2016Player Stats'!$A$2:$AB$830,26,FALSE))</f>
        <v>0</v>
      </c>
      <c r="AH678" s="51">
        <v>2016</v>
      </c>
      <c r="AI678" s="51">
        <v>34</v>
      </c>
      <c r="AJ678" s="51">
        <v>478</v>
      </c>
      <c r="AK678" s="51">
        <v>323</v>
      </c>
      <c r="AL678" s="51">
        <v>42</v>
      </c>
      <c r="AM678" s="51">
        <v>38</v>
      </c>
      <c r="AN678" s="51">
        <v>4</v>
      </c>
      <c r="AO678" s="52">
        <v>46.12</v>
      </c>
      <c r="AP678" s="52">
        <v>37.799999999999997</v>
      </c>
      <c r="AQ678" s="52">
        <v>8.32</v>
      </c>
      <c r="AR678" s="52">
        <v>-4.32</v>
      </c>
      <c r="AS678" s="51">
        <v>47</v>
      </c>
      <c r="AT678" s="52">
        <v>51.54</v>
      </c>
    </row>
    <row r="679" spans="1:46" hidden="1">
      <c r="A679">
        <v>2016</v>
      </c>
      <c r="B679" t="s">
        <v>194</v>
      </c>
      <c r="C679" t="s">
        <v>194</v>
      </c>
      <c r="D679" t="s">
        <v>1743</v>
      </c>
      <c r="E679" t="s">
        <v>1744</v>
      </c>
      <c r="F679" t="str">
        <f t="shared" si="10"/>
        <v>Yura Movsisyan</v>
      </c>
      <c r="G679" t="s">
        <v>875</v>
      </c>
      <c r="H679" s="143">
        <v>200000</v>
      </c>
      <c r="I679" s="143">
        <v>200000</v>
      </c>
      <c r="J679" t="str">
        <f>IF(G679="GK",VLOOKUP(F679,'[1]2016GoalKeeper Stats'!$A$2:$S$109,2,FALSE),VLOOKUP(F679,'[1]2016Player Stats'!$A$2:$AB$830,2,FALSE))</f>
        <v>RSL</v>
      </c>
      <c r="K679">
        <f>IF(G679="GK",VLOOKUP(F679,'[1]2016GoalKeeper Stats'!$A$2:$S$109,4,FALSE),VLOOKUP(F679,'[1]2016Player Stats'!$A$2:$AB$830,4,FALSE))</f>
        <v>29</v>
      </c>
      <c r="L679">
        <f>IF(G679="GK",VLOOKUP(F679,'[1]2016GoalKeeper Stats'!$A$2:$S$109,5,FALSE),VLOOKUP(F679,'[1]2016Player Stats'!$A$2:$AB$830,5,FALSE))</f>
        <v>25</v>
      </c>
      <c r="M679">
        <f>IF(G679="GK",VLOOKUP(F679,'[1]2016GoalKeeper Stats'!$A$2:$S$109,6,FALSE),VLOOKUP(F679,'[1]2016Player Stats'!$A$2:$AB$830,6,FALSE))</f>
        <v>2161</v>
      </c>
      <c r="N679">
        <f>IF(G679="GK",VLOOKUP(F679,'[1]2016GoalKeeper Stats'!$A$2:$S$109,7,FALSE),VLOOKUP(F679,'[1]2016Player Stats'!$A$2:$AB$830,7,FALSE))</f>
        <v>9</v>
      </c>
      <c r="O679">
        <f>IF(G679="GK",VLOOKUP(F679,'[1]2016GoalKeeper Stats'!$A$2:$S$109,8,FALSE),VLOOKUP(F679,'[1]2016Player Stats'!$A$2:$AB$830,8,FALSE))</f>
        <v>3</v>
      </c>
      <c r="P679">
        <f>IF(G679="GK",VLOOKUP(F679,'[1]2016GoalKeeper Stats'!$A$2:$S$109,9,FALSE),VLOOKUP(F679,'[1]2016Player Stats'!$A$2:$AB$830,9,FALSE))</f>
        <v>68</v>
      </c>
      <c r="Q679">
        <f>IF(G679="GK",VLOOKUP(F679,'[1]2016GoalKeeper Stats'!$A$2:$S$109,10,FALSE),VLOOKUP(F679,'[1]2016Player Stats'!$A$2:$AB$830,10,FALSE))</f>
        <v>28</v>
      </c>
      <c r="R679">
        <f>IF(G679="GK",VLOOKUP(F679,'[1]2016GoalKeeper Stats'!$A$2:$S$109,11,FALSE),VLOOKUP(F679,'[1]2016Player Stats'!$A$2:$AB$830,11,FALSE))</f>
        <v>2</v>
      </c>
      <c r="S679">
        <f>IF(G679="GK",VLOOKUP(F679,'[1]2016GoalKeeper Stats'!$A$2:$S$109,12,FALSE),VLOOKUP(F679,'[1]2016Player Stats'!$A$2:$AB$830,12,FALSE))</f>
        <v>44230</v>
      </c>
      <c r="T679">
        <f>IF(G679="GK",VLOOKUP(F679,'[1]2016GoalKeeper Stats'!$A$2:$S$109,13,FALSE),VLOOKUP(F679,'[1]2016Player Stats'!$A$2:$AB$830,13,FALSE))</f>
        <v>6</v>
      </c>
      <c r="U679">
        <f>IF(G679="GK",VLOOKUP(F679,'[1]2016GoalKeeper Stats'!$A$2:$S$109,14,FALSE),VLOOKUP(F679,'[1]2016Player Stats'!$A$2:$AB$830,14,FALSE))</f>
        <v>3</v>
      </c>
      <c r="V679">
        <f>IF(G679="GK",VLOOKUP(F679,'[1]2016GoalKeeper Stats'!$A$2:$S$109,15,FALSE),VLOOKUP(F679,'[1]2016Player Stats'!$A$2:$AB$830,15,FALSE))</f>
        <v>0.37</v>
      </c>
      <c r="W679">
        <f>IF(G679="GK",VLOOKUP(F679,'[1]2016GoalKeeper Stats'!$A$2:$S$109,16,FALSE),VLOOKUP(F679,'[1]2016Player Stats'!$A$2:$AB$830,16,FALSE))</f>
        <v>13.2</v>
      </c>
      <c r="X679">
        <f>IF(G679="GK",VLOOKUP(F679,'[1]2016GoalKeeper Stats'!$A$2:$S$109,17,FALSE),VLOOKUP(F679,'[1]2016Player Stats'!$A$2:$AB$830,17,FALSE))</f>
        <v>0</v>
      </c>
      <c r="Y679">
        <f>IF(G679="GK",VLOOKUP(F679,'[1]2016GoalKeeper Stats'!$A$2:$S$109,18,FALSE),VLOOKUP(F679,'[1]2016Player Stats'!$A$2:$AB$830,18,FALSE))</f>
        <v>2</v>
      </c>
      <c r="Z679">
        <f>IF(G679="GK",VLOOKUP(F679,'[1]2016GoalKeeper Stats'!$A$2:$S$109,19,FALSE),VLOOKUP(F679,'[1]2016Player Stats'!$A$2:$AB$830,19,FALSE))</f>
        <v>1</v>
      </c>
      <c r="AA679">
        <f>IF(G679="GK",VLOOKUP(F679,'[1]2016GoalKeeper Stats'!$A$2:$S$109,20,FALSE),VLOOKUP(F679,'[1]2016Player Stats'!$A$2:$AB$830,20,FALSE))</f>
        <v>0.12</v>
      </c>
      <c r="AB679">
        <f>IF(G679="GK",VLOOKUP(F679,'[1]2016GoalKeeper Stats'!$A$2:$S$109,21,FALSE),VLOOKUP(F679,'[1]2016Player Stats'!$A$2:$AB$830,21,FALSE))</f>
        <v>18</v>
      </c>
      <c r="AC679">
        <f>IF(G679="GK",VLOOKUP(F679,'[1]2016GoalKeeper Stats'!$A$2:$S$109,22,FALSE),VLOOKUP(F679,'[1]2016Player Stats'!$A$2:$AB$830,22,FALSE))</f>
        <v>38</v>
      </c>
      <c r="AD679">
        <f>IF(G679="GK",VLOOKUP(F679,'[1]2016GoalKeeper Stats'!$A$2:$S$109,23,FALSE),VLOOKUP(F679,'[1]2016Player Stats'!$A$2:$AB$830,23,FALSE))</f>
        <v>20</v>
      </c>
      <c r="AE679">
        <f>IF(G679="GK",VLOOKUP(F679,'[1]2016GoalKeeper Stats'!$A$2:$S$109,24,FALSE),VLOOKUP(F679,'[1]2016Player Stats'!$A$2:$AB$830,24,FALSE))</f>
        <v>3</v>
      </c>
      <c r="AF679">
        <f>IF(G679="GK",VLOOKUP(F679,'[1]2016GoalKeeper Stats'!$A$2:$S$109,25,FALSE),VLOOKUP(F679,'[1]2016Player Stats'!$A$2:$AB$830,25,FALSE))</f>
        <v>0</v>
      </c>
      <c r="AG679">
        <f>IF(G679="GK",VLOOKUP(F679,'[1]2016GoalKeeper Stats'!$A$2:$S$109,26,FALSE),VLOOKUP(F679,'[1]2016Player Stats'!$A$2:$AB$830,26,FALSE))</f>
        <v>41.18</v>
      </c>
      <c r="AH679" s="51">
        <v>2016</v>
      </c>
      <c r="AI679" s="51">
        <v>34</v>
      </c>
      <c r="AJ679" s="51">
        <v>420</v>
      </c>
      <c r="AK679" s="51">
        <v>427</v>
      </c>
      <c r="AL679" s="51">
        <v>42</v>
      </c>
      <c r="AM679" s="51">
        <v>44</v>
      </c>
      <c r="AN679" s="51">
        <v>-2</v>
      </c>
      <c r="AO679" s="52">
        <v>44.05</v>
      </c>
      <c r="AP679" s="52">
        <v>49.72</v>
      </c>
      <c r="AQ679" s="52">
        <v>-5.67</v>
      </c>
      <c r="AR679" s="52">
        <v>3.67</v>
      </c>
      <c r="AS679" s="51">
        <v>46</v>
      </c>
      <c r="AT679" s="52">
        <v>44.04</v>
      </c>
    </row>
    <row r="680" spans="1:46" hidden="1">
      <c r="A680">
        <v>2016</v>
      </c>
      <c r="B680" t="s">
        <v>896</v>
      </c>
      <c r="C680" t="s">
        <v>896</v>
      </c>
      <c r="D680" t="s">
        <v>1379</v>
      </c>
      <c r="E680" t="s">
        <v>1380</v>
      </c>
      <c r="F680" t="str">
        <f t="shared" si="10"/>
        <v>Darwin Ceren</v>
      </c>
      <c r="G680" t="s">
        <v>860</v>
      </c>
      <c r="H680" s="143">
        <v>199375</v>
      </c>
      <c r="I680" s="143">
        <v>150000</v>
      </c>
      <c r="J680" t="str">
        <f>IF(G680="GK",VLOOKUP(F680,'[1]2016GoalKeeper Stats'!$A$2:$S$109,2,FALSE),VLOOKUP(F680,'[1]2016Player Stats'!$A$2:$AB$830,2,FALSE))</f>
        <v>HOU</v>
      </c>
      <c r="K680">
        <f>IF(G680="GK",VLOOKUP(F680,'[1]2016GoalKeeper Stats'!$A$2:$S$109,4,FALSE),VLOOKUP(F680,'[1]2016Player Stats'!$A$2:$AB$830,4,FALSE))</f>
        <v>28</v>
      </c>
      <c r="L680">
        <f>IF(G680="GK",VLOOKUP(F680,'[1]2016GoalKeeper Stats'!$A$2:$S$109,5,FALSE),VLOOKUP(F680,'[1]2016Player Stats'!$A$2:$AB$830,5,FALSE))</f>
        <v>23</v>
      </c>
      <c r="M680">
        <f>IF(G680="GK",VLOOKUP(F680,'[1]2016GoalKeeper Stats'!$A$2:$S$109,6,FALSE),VLOOKUP(F680,'[1]2016Player Stats'!$A$2:$AB$830,6,FALSE))</f>
        <v>2113</v>
      </c>
      <c r="N680">
        <f>IF(G680="GK",VLOOKUP(F680,'[1]2016GoalKeeper Stats'!$A$2:$S$109,7,FALSE),VLOOKUP(F680,'[1]2016Player Stats'!$A$2:$AB$830,7,FALSE))</f>
        <v>0</v>
      </c>
      <c r="O680">
        <f>IF(G680="GK",VLOOKUP(F680,'[1]2016GoalKeeper Stats'!$A$2:$S$109,8,FALSE),VLOOKUP(F680,'[1]2016Player Stats'!$A$2:$AB$830,8,FALSE))</f>
        <v>2</v>
      </c>
      <c r="P680">
        <f>IF(G680="GK",VLOOKUP(F680,'[1]2016GoalKeeper Stats'!$A$2:$S$109,9,FALSE),VLOOKUP(F680,'[1]2016Player Stats'!$A$2:$AB$830,9,FALSE))</f>
        <v>30</v>
      </c>
      <c r="Q680">
        <f>IF(G680="GK",VLOOKUP(F680,'[1]2016GoalKeeper Stats'!$A$2:$S$109,10,FALSE),VLOOKUP(F680,'[1]2016Player Stats'!$A$2:$AB$830,10,FALSE))</f>
        <v>3</v>
      </c>
      <c r="R680">
        <f>IF(G680="GK",VLOOKUP(F680,'[1]2016GoalKeeper Stats'!$A$2:$S$109,11,FALSE),VLOOKUP(F680,'[1]2016Player Stats'!$A$2:$AB$830,11,FALSE))</f>
        <v>0</v>
      </c>
      <c r="S680" t="str">
        <f>IF(G680="GK",VLOOKUP(F680,'[1]2016GoalKeeper Stats'!$A$2:$S$109,12,FALSE),VLOOKUP(F680,'[1]2016Player Stats'!$A$2:$AB$830,12,FALSE))</f>
        <v>0/0</v>
      </c>
      <c r="T680">
        <f>IF(G680="GK",VLOOKUP(F680,'[1]2016GoalKeeper Stats'!$A$2:$S$109,13,FALSE),VLOOKUP(F680,'[1]2016Player Stats'!$A$2:$AB$830,13,FALSE))</f>
        <v>0</v>
      </c>
      <c r="U680">
        <f>IF(G680="GK",VLOOKUP(F680,'[1]2016GoalKeeper Stats'!$A$2:$S$109,14,FALSE),VLOOKUP(F680,'[1]2016Player Stats'!$A$2:$AB$830,14,FALSE))</f>
        <v>0</v>
      </c>
      <c r="V680">
        <f>IF(G680="GK",VLOOKUP(F680,'[1]2016GoalKeeper Stats'!$A$2:$S$109,15,FALSE),VLOOKUP(F680,'[1]2016Player Stats'!$A$2:$AB$830,15,FALSE))</f>
        <v>0</v>
      </c>
      <c r="W680">
        <f>IF(G680="GK",VLOOKUP(F680,'[1]2016GoalKeeper Stats'!$A$2:$S$109,16,FALSE),VLOOKUP(F680,'[1]2016Player Stats'!$A$2:$AB$830,16,FALSE))</f>
        <v>0</v>
      </c>
      <c r="X680">
        <f>IF(G680="GK",VLOOKUP(F680,'[1]2016GoalKeeper Stats'!$A$2:$S$109,17,FALSE),VLOOKUP(F680,'[1]2016Player Stats'!$A$2:$AB$830,17,FALSE))</f>
        <v>0</v>
      </c>
      <c r="Y680">
        <f>IF(G680="GK",VLOOKUP(F680,'[1]2016GoalKeeper Stats'!$A$2:$S$109,18,FALSE),VLOOKUP(F680,'[1]2016Player Stats'!$A$2:$AB$830,18,FALSE))</f>
        <v>1</v>
      </c>
      <c r="Z680">
        <f>IF(G680="GK",VLOOKUP(F680,'[1]2016GoalKeeper Stats'!$A$2:$S$109,19,FALSE),VLOOKUP(F680,'[1]2016Player Stats'!$A$2:$AB$830,19,FALSE))</f>
        <v>1</v>
      </c>
      <c r="AA680">
        <f>IF(G680="GK",VLOOKUP(F680,'[1]2016GoalKeeper Stats'!$A$2:$S$109,20,FALSE),VLOOKUP(F680,'[1]2016Player Stats'!$A$2:$AB$830,20,FALSE))</f>
        <v>0.09</v>
      </c>
      <c r="AB680">
        <f>IF(G680="GK",VLOOKUP(F680,'[1]2016GoalKeeper Stats'!$A$2:$S$109,21,FALSE),VLOOKUP(F680,'[1]2016Player Stats'!$A$2:$AB$830,21,FALSE))</f>
        <v>41</v>
      </c>
      <c r="AC680">
        <f>IF(G680="GK",VLOOKUP(F680,'[1]2016GoalKeeper Stats'!$A$2:$S$109,22,FALSE),VLOOKUP(F680,'[1]2016Player Stats'!$A$2:$AB$830,22,FALSE))</f>
        <v>29</v>
      </c>
      <c r="AD680">
        <f>IF(G680="GK",VLOOKUP(F680,'[1]2016GoalKeeper Stats'!$A$2:$S$109,23,FALSE),VLOOKUP(F680,'[1]2016Player Stats'!$A$2:$AB$830,23,FALSE))</f>
        <v>1</v>
      </c>
      <c r="AE680">
        <f>IF(G680="GK",VLOOKUP(F680,'[1]2016GoalKeeper Stats'!$A$2:$S$109,24,FALSE),VLOOKUP(F680,'[1]2016Player Stats'!$A$2:$AB$830,24,FALSE))</f>
        <v>4</v>
      </c>
      <c r="AF680">
        <f>IF(G680="GK",VLOOKUP(F680,'[1]2016GoalKeeper Stats'!$A$2:$S$109,25,FALSE),VLOOKUP(F680,'[1]2016Player Stats'!$A$2:$AB$830,25,FALSE))</f>
        <v>1</v>
      </c>
      <c r="AG680">
        <f>IF(G680="GK",VLOOKUP(F680,'[1]2016GoalKeeper Stats'!$A$2:$S$109,26,FALSE),VLOOKUP(F680,'[1]2016Player Stats'!$A$2:$AB$830,26,FALSE))</f>
        <v>10</v>
      </c>
      <c r="AH680" s="51">
        <v>2016</v>
      </c>
      <c r="AI680" s="51">
        <v>34</v>
      </c>
      <c r="AJ680" s="51">
        <v>409</v>
      </c>
      <c r="AK680" s="51">
        <v>411</v>
      </c>
      <c r="AL680" s="51">
        <v>32</v>
      </c>
      <c r="AM680" s="51">
        <v>38</v>
      </c>
      <c r="AN680" s="51">
        <v>-6</v>
      </c>
      <c r="AO680" s="52">
        <v>41.48</v>
      </c>
      <c r="AP680" s="52">
        <v>41.27</v>
      </c>
      <c r="AQ680" s="52">
        <v>0.21</v>
      </c>
      <c r="AR680" s="52">
        <v>-6.21</v>
      </c>
      <c r="AS680" s="51">
        <v>38</v>
      </c>
      <c r="AT680" s="52">
        <v>45.9</v>
      </c>
    </row>
    <row r="681" spans="1:46" hidden="1">
      <c r="A681">
        <v>2016</v>
      </c>
      <c r="B681" t="s">
        <v>924</v>
      </c>
      <c r="C681" t="s">
        <v>924</v>
      </c>
      <c r="D681" t="s">
        <v>947</v>
      </c>
      <c r="E681" t="s">
        <v>1745</v>
      </c>
      <c r="F681" t="str">
        <f t="shared" si="10"/>
        <v>Diego Rubio Kostner</v>
      </c>
      <c r="G681" t="s">
        <v>875</v>
      </c>
      <c r="H681" s="143">
        <v>196875</v>
      </c>
      <c r="I681" s="143">
        <v>180000</v>
      </c>
      <c r="J681" t="str">
        <f>IF(G681="GK",VLOOKUP(F681,'[1]2016GoalKeeper Stats'!$A$2:$S$109,2,FALSE),VLOOKUP(F681,'[1]2016Player Stats'!$A$2:$AB$830,2,FALSE))</f>
        <v>COL</v>
      </c>
      <c r="K681">
        <f>IF(G681="GK",VLOOKUP(F681,'[1]2016GoalKeeper Stats'!$A$2:$S$109,4,FALSE),VLOOKUP(F681,'[1]2016Player Stats'!$A$2:$AB$830,4,FALSE))</f>
        <v>15</v>
      </c>
      <c r="L681">
        <f>IF(G681="GK",VLOOKUP(F681,'[1]2016GoalKeeper Stats'!$A$2:$S$109,5,FALSE),VLOOKUP(F681,'[1]2016Player Stats'!$A$2:$AB$830,5,FALSE))</f>
        <v>3</v>
      </c>
      <c r="M681">
        <f>IF(G681="GK",VLOOKUP(F681,'[1]2016GoalKeeper Stats'!$A$2:$S$109,6,FALSE),VLOOKUP(F681,'[1]2016Player Stats'!$A$2:$AB$830,6,FALSE))</f>
        <v>330</v>
      </c>
      <c r="N681">
        <f>IF(G681="GK",VLOOKUP(F681,'[1]2016GoalKeeper Stats'!$A$2:$S$109,7,FALSE),VLOOKUP(F681,'[1]2016Player Stats'!$A$2:$AB$830,7,FALSE))</f>
        <v>1</v>
      </c>
      <c r="O681">
        <f>IF(G681="GK",VLOOKUP(F681,'[1]2016GoalKeeper Stats'!$A$2:$S$109,8,FALSE),VLOOKUP(F681,'[1]2016Player Stats'!$A$2:$AB$830,8,FALSE))</f>
        <v>0</v>
      </c>
      <c r="P681">
        <f>IF(G681="GK",VLOOKUP(F681,'[1]2016GoalKeeper Stats'!$A$2:$S$109,9,FALSE),VLOOKUP(F681,'[1]2016Player Stats'!$A$2:$AB$830,9,FALSE))</f>
        <v>13</v>
      </c>
      <c r="Q681">
        <f>IF(G681="GK",VLOOKUP(F681,'[1]2016GoalKeeper Stats'!$A$2:$S$109,10,FALSE),VLOOKUP(F681,'[1]2016Player Stats'!$A$2:$AB$830,10,FALSE))</f>
        <v>2</v>
      </c>
      <c r="R681">
        <f>IF(G681="GK",VLOOKUP(F681,'[1]2016GoalKeeper Stats'!$A$2:$S$109,11,FALSE),VLOOKUP(F681,'[1]2016Player Stats'!$A$2:$AB$830,11,FALSE))</f>
        <v>0</v>
      </c>
      <c r="S681" t="str">
        <f>IF(G681="GK",VLOOKUP(F681,'[1]2016GoalKeeper Stats'!$A$2:$S$109,12,FALSE),VLOOKUP(F681,'[1]2016Player Stats'!$A$2:$AB$830,12,FALSE))</f>
        <v>0/0</v>
      </c>
      <c r="T681">
        <f>IF(G681="GK",VLOOKUP(F681,'[1]2016GoalKeeper Stats'!$A$2:$S$109,13,FALSE),VLOOKUP(F681,'[1]2016Player Stats'!$A$2:$AB$830,13,FALSE))</f>
        <v>0</v>
      </c>
      <c r="U681">
        <f>IF(G681="GK",VLOOKUP(F681,'[1]2016GoalKeeper Stats'!$A$2:$S$109,14,FALSE),VLOOKUP(F681,'[1]2016Player Stats'!$A$2:$AB$830,14,FALSE))</f>
        <v>1</v>
      </c>
      <c r="V681">
        <f>IF(G681="GK",VLOOKUP(F681,'[1]2016GoalKeeper Stats'!$A$2:$S$109,15,FALSE),VLOOKUP(F681,'[1]2016Player Stats'!$A$2:$AB$830,15,FALSE))</f>
        <v>0.27</v>
      </c>
      <c r="W681">
        <f>IF(G681="GK",VLOOKUP(F681,'[1]2016GoalKeeper Stats'!$A$2:$S$109,16,FALSE),VLOOKUP(F681,'[1]2016Player Stats'!$A$2:$AB$830,16,FALSE))</f>
        <v>7.7</v>
      </c>
      <c r="X681">
        <f>IF(G681="GK",VLOOKUP(F681,'[1]2016GoalKeeper Stats'!$A$2:$S$109,17,FALSE),VLOOKUP(F681,'[1]2016Player Stats'!$A$2:$AB$830,17,FALSE))</f>
        <v>0</v>
      </c>
      <c r="Y681">
        <f>IF(G681="GK",VLOOKUP(F681,'[1]2016GoalKeeper Stats'!$A$2:$S$109,18,FALSE),VLOOKUP(F681,'[1]2016Player Stats'!$A$2:$AB$830,18,FALSE))</f>
        <v>0</v>
      </c>
      <c r="Z681">
        <f>IF(G681="GK",VLOOKUP(F681,'[1]2016GoalKeeper Stats'!$A$2:$S$109,19,FALSE),VLOOKUP(F681,'[1]2016Player Stats'!$A$2:$AB$830,19,FALSE))</f>
        <v>0</v>
      </c>
      <c r="AA681">
        <f>IF(G681="GK",VLOOKUP(F681,'[1]2016GoalKeeper Stats'!$A$2:$S$109,20,FALSE),VLOOKUP(F681,'[1]2016Player Stats'!$A$2:$AB$830,20,FALSE))</f>
        <v>0</v>
      </c>
      <c r="AB681">
        <f>IF(G681="GK",VLOOKUP(F681,'[1]2016GoalKeeper Stats'!$A$2:$S$109,21,FALSE),VLOOKUP(F681,'[1]2016Player Stats'!$A$2:$AB$830,21,FALSE))</f>
        <v>13</v>
      </c>
      <c r="AC681">
        <f>IF(G681="GK",VLOOKUP(F681,'[1]2016GoalKeeper Stats'!$A$2:$S$109,22,FALSE),VLOOKUP(F681,'[1]2016Player Stats'!$A$2:$AB$830,22,FALSE))</f>
        <v>13</v>
      </c>
      <c r="AD681">
        <f>IF(G681="GK",VLOOKUP(F681,'[1]2016GoalKeeper Stats'!$A$2:$S$109,23,FALSE),VLOOKUP(F681,'[1]2016Player Stats'!$A$2:$AB$830,23,FALSE))</f>
        <v>5</v>
      </c>
      <c r="AE681">
        <f>IF(G681="GK",VLOOKUP(F681,'[1]2016GoalKeeper Stats'!$A$2:$S$109,24,FALSE),VLOOKUP(F681,'[1]2016Player Stats'!$A$2:$AB$830,24,FALSE))</f>
        <v>2</v>
      </c>
      <c r="AF681">
        <f>IF(G681="GK",VLOOKUP(F681,'[1]2016GoalKeeper Stats'!$A$2:$S$109,25,FALSE),VLOOKUP(F681,'[1]2016Player Stats'!$A$2:$AB$830,25,FALSE))</f>
        <v>0</v>
      </c>
      <c r="AG681">
        <f>IF(G681="GK",VLOOKUP(F681,'[1]2016GoalKeeper Stats'!$A$2:$S$109,26,FALSE),VLOOKUP(F681,'[1]2016Player Stats'!$A$2:$AB$830,26,FALSE))</f>
        <v>15.38</v>
      </c>
      <c r="AH681" s="51">
        <v>2016</v>
      </c>
      <c r="AI681" s="51">
        <v>34</v>
      </c>
      <c r="AJ681" s="51">
        <v>478</v>
      </c>
      <c r="AK681" s="51">
        <v>323</v>
      </c>
      <c r="AL681" s="51">
        <v>42</v>
      </c>
      <c r="AM681" s="51">
        <v>38</v>
      </c>
      <c r="AN681" s="51">
        <v>4</v>
      </c>
      <c r="AO681" s="52">
        <v>46.12</v>
      </c>
      <c r="AP681" s="52">
        <v>37.799999999999997</v>
      </c>
      <c r="AQ681" s="52">
        <v>8.32</v>
      </c>
      <c r="AR681" s="52">
        <v>-4.32</v>
      </c>
      <c r="AS681" s="51">
        <v>47</v>
      </c>
      <c r="AT681" s="52">
        <v>51.54</v>
      </c>
    </row>
    <row r="682" spans="1:46" hidden="1">
      <c r="A682">
        <v>2016</v>
      </c>
      <c r="B682" t="s">
        <v>198</v>
      </c>
      <c r="C682" t="s">
        <v>198</v>
      </c>
      <c r="D682" t="s">
        <v>1098</v>
      </c>
      <c r="E682" t="s">
        <v>1262</v>
      </c>
      <c r="F682" t="str">
        <f t="shared" si="10"/>
        <v>Sean St. Ledger</v>
      </c>
      <c r="G682" t="s">
        <v>893</v>
      </c>
      <c r="H682" s="143">
        <v>194375</v>
      </c>
      <c r="I682" s="143">
        <v>191875</v>
      </c>
      <c r="J682" t="str">
        <f>IF(G682="GK",VLOOKUP(F682,'[1]2016GoalKeeper Stats'!$A$2:$S$109,2,FALSE),VLOOKUP(F682,'[1]2016Player Stats'!$A$2:$AB$830,2,FALSE))</f>
        <v>COL</v>
      </c>
      <c r="K682">
        <f>IF(G682="GK",VLOOKUP(F682,'[1]2016GoalKeeper Stats'!$A$2:$S$109,4,FALSE),VLOOKUP(F682,'[1]2016Player Stats'!$A$2:$AB$830,4,FALSE))</f>
        <v>0</v>
      </c>
      <c r="L682">
        <f>IF(G682="GK",VLOOKUP(F682,'[1]2016GoalKeeper Stats'!$A$2:$S$109,5,FALSE),VLOOKUP(F682,'[1]2016Player Stats'!$A$2:$AB$830,5,FALSE))</f>
        <v>0</v>
      </c>
      <c r="M682">
        <f>IF(G682="GK",VLOOKUP(F682,'[1]2016GoalKeeper Stats'!$A$2:$S$109,6,FALSE),VLOOKUP(F682,'[1]2016Player Stats'!$A$2:$AB$830,6,FALSE))</f>
        <v>0</v>
      </c>
      <c r="N682">
        <f>IF(G682="GK",VLOOKUP(F682,'[1]2016GoalKeeper Stats'!$A$2:$S$109,7,FALSE),VLOOKUP(F682,'[1]2016Player Stats'!$A$2:$AB$830,7,FALSE))</f>
        <v>0</v>
      </c>
      <c r="O682">
        <f>IF(G682="GK",VLOOKUP(F682,'[1]2016GoalKeeper Stats'!$A$2:$S$109,8,FALSE),VLOOKUP(F682,'[1]2016Player Stats'!$A$2:$AB$830,8,FALSE))</f>
        <v>0</v>
      </c>
      <c r="P682">
        <f>IF(G682="GK",VLOOKUP(F682,'[1]2016GoalKeeper Stats'!$A$2:$S$109,9,FALSE),VLOOKUP(F682,'[1]2016Player Stats'!$A$2:$AB$830,9,FALSE))</f>
        <v>0</v>
      </c>
      <c r="Q682">
        <f>IF(G682="GK",VLOOKUP(F682,'[1]2016GoalKeeper Stats'!$A$2:$S$109,10,FALSE),VLOOKUP(F682,'[1]2016Player Stats'!$A$2:$AB$830,10,FALSE))</f>
        <v>0</v>
      </c>
      <c r="R682">
        <f>IF(G682="GK",VLOOKUP(F682,'[1]2016GoalKeeper Stats'!$A$2:$S$109,11,FALSE),VLOOKUP(F682,'[1]2016Player Stats'!$A$2:$AB$830,11,FALSE))</f>
        <v>0</v>
      </c>
      <c r="S682" t="str">
        <f>IF(G682="GK",VLOOKUP(F682,'[1]2016GoalKeeper Stats'!$A$2:$S$109,12,FALSE),VLOOKUP(F682,'[1]2016Player Stats'!$A$2:$AB$830,12,FALSE))</f>
        <v>0/0</v>
      </c>
      <c r="T682">
        <f>IF(G682="GK",VLOOKUP(F682,'[1]2016GoalKeeper Stats'!$A$2:$S$109,13,FALSE),VLOOKUP(F682,'[1]2016Player Stats'!$A$2:$AB$830,13,FALSE))</f>
        <v>0</v>
      </c>
      <c r="U682">
        <f>IF(G682="GK",VLOOKUP(F682,'[1]2016GoalKeeper Stats'!$A$2:$S$109,14,FALSE),VLOOKUP(F682,'[1]2016Player Stats'!$A$2:$AB$830,14,FALSE))</f>
        <v>0</v>
      </c>
      <c r="V682">
        <f>IF(G682="GK",VLOOKUP(F682,'[1]2016GoalKeeper Stats'!$A$2:$S$109,15,FALSE),VLOOKUP(F682,'[1]2016Player Stats'!$A$2:$AB$830,15,FALSE))</f>
        <v>0</v>
      </c>
      <c r="W682">
        <f>IF(G682="GK",VLOOKUP(F682,'[1]2016GoalKeeper Stats'!$A$2:$S$109,16,FALSE),VLOOKUP(F682,'[1]2016Player Stats'!$A$2:$AB$830,16,FALSE))</f>
        <v>0</v>
      </c>
      <c r="X682">
        <f>IF(G682="GK",VLOOKUP(F682,'[1]2016GoalKeeper Stats'!$A$2:$S$109,17,FALSE),VLOOKUP(F682,'[1]2016Player Stats'!$A$2:$AB$830,17,FALSE))</f>
        <v>0</v>
      </c>
      <c r="Y682">
        <f>IF(G682="GK",VLOOKUP(F682,'[1]2016GoalKeeper Stats'!$A$2:$S$109,18,FALSE),VLOOKUP(F682,'[1]2016Player Stats'!$A$2:$AB$830,18,FALSE))</f>
        <v>0</v>
      </c>
      <c r="Z682">
        <f>IF(G682="GK",VLOOKUP(F682,'[1]2016GoalKeeper Stats'!$A$2:$S$109,19,FALSE),VLOOKUP(F682,'[1]2016Player Stats'!$A$2:$AB$830,19,FALSE))</f>
        <v>0</v>
      </c>
      <c r="AA682">
        <f>IF(G682="GK",VLOOKUP(F682,'[1]2016GoalKeeper Stats'!$A$2:$S$109,20,FALSE),VLOOKUP(F682,'[1]2016Player Stats'!$A$2:$AB$830,20,FALSE))</f>
        <v>0</v>
      </c>
      <c r="AB682">
        <f>IF(G682="GK",VLOOKUP(F682,'[1]2016GoalKeeper Stats'!$A$2:$S$109,21,FALSE),VLOOKUP(F682,'[1]2016Player Stats'!$A$2:$AB$830,21,FALSE))</f>
        <v>0</v>
      </c>
      <c r="AC682">
        <f>IF(G682="GK",VLOOKUP(F682,'[1]2016GoalKeeper Stats'!$A$2:$S$109,22,FALSE),VLOOKUP(F682,'[1]2016Player Stats'!$A$2:$AB$830,22,FALSE))</f>
        <v>0</v>
      </c>
      <c r="AD682">
        <f>IF(G682="GK",VLOOKUP(F682,'[1]2016GoalKeeper Stats'!$A$2:$S$109,23,FALSE),VLOOKUP(F682,'[1]2016Player Stats'!$A$2:$AB$830,23,FALSE))</f>
        <v>0</v>
      </c>
      <c r="AE682">
        <f>IF(G682="GK",VLOOKUP(F682,'[1]2016GoalKeeper Stats'!$A$2:$S$109,24,FALSE),VLOOKUP(F682,'[1]2016Player Stats'!$A$2:$AB$830,24,FALSE))</f>
        <v>0</v>
      </c>
      <c r="AF682">
        <f>IF(G682="GK",VLOOKUP(F682,'[1]2016GoalKeeper Stats'!$A$2:$S$109,25,FALSE),VLOOKUP(F682,'[1]2016Player Stats'!$A$2:$AB$830,25,FALSE))</f>
        <v>0</v>
      </c>
      <c r="AG682">
        <f>IF(G682="GK",VLOOKUP(F682,'[1]2016GoalKeeper Stats'!$A$2:$S$109,26,FALSE),VLOOKUP(F682,'[1]2016Player Stats'!$A$2:$AB$830,26,FALSE))</f>
        <v>0</v>
      </c>
      <c r="AH682" s="51">
        <v>2016</v>
      </c>
      <c r="AI682" s="51">
        <v>34</v>
      </c>
      <c r="AJ682" s="51">
        <v>435</v>
      </c>
      <c r="AK682" s="51">
        <v>419</v>
      </c>
      <c r="AL682" s="51">
        <v>39</v>
      </c>
      <c r="AM682" s="51">
        <v>32</v>
      </c>
      <c r="AN682" s="51">
        <v>7</v>
      </c>
      <c r="AO682" s="52">
        <v>35.950000000000003</v>
      </c>
      <c r="AP682" s="52">
        <v>40.07</v>
      </c>
      <c r="AQ682" s="52">
        <v>-4.12</v>
      </c>
      <c r="AR682" s="52">
        <v>11.12</v>
      </c>
      <c r="AS682" s="51">
        <v>58</v>
      </c>
      <c r="AT682" s="52">
        <v>45.17</v>
      </c>
    </row>
    <row r="683" spans="1:46" hidden="1">
      <c r="A683">
        <v>2016</v>
      </c>
      <c r="B683" t="s">
        <v>204</v>
      </c>
      <c r="C683" t="s">
        <v>204</v>
      </c>
      <c r="D683" t="s">
        <v>1746</v>
      </c>
      <c r="E683" t="s">
        <v>1747</v>
      </c>
      <c r="F683" t="str">
        <f t="shared" si="10"/>
        <v>Joshua Yaro</v>
      </c>
      <c r="G683" t="s">
        <v>893</v>
      </c>
      <c r="H683" s="143">
        <v>194000</v>
      </c>
      <c r="I683" s="143">
        <v>130000</v>
      </c>
      <c r="J683" t="str">
        <f>IF(G683="GK",VLOOKUP(F683,'[1]2016GoalKeeper Stats'!$A$2:$S$109,2,FALSE),VLOOKUP(F683,'[1]2016Player Stats'!$A$2:$AB$830,2,FALSE))</f>
        <v>PHI</v>
      </c>
      <c r="K683">
        <f>IF(G683="GK",VLOOKUP(F683,'[1]2016GoalKeeper Stats'!$A$2:$S$109,4,FALSE),VLOOKUP(F683,'[1]2016Player Stats'!$A$2:$AB$830,4,FALSE))</f>
        <v>17</v>
      </c>
      <c r="L683">
        <f>IF(G683="GK",VLOOKUP(F683,'[1]2016GoalKeeper Stats'!$A$2:$S$109,5,FALSE),VLOOKUP(F683,'[1]2016Player Stats'!$A$2:$AB$830,5,FALSE))</f>
        <v>15</v>
      </c>
      <c r="M683">
        <f>IF(G683="GK",VLOOKUP(F683,'[1]2016GoalKeeper Stats'!$A$2:$S$109,6,FALSE),VLOOKUP(F683,'[1]2016Player Stats'!$A$2:$AB$830,6,FALSE))</f>
        <v>1327</v>
      </c>
      <c r="N683">
        <f>IF(G683="GK",VLOOKUP(F683,'[1]2016GoalKeeper Stats'!$A$2:$S$109,7,FALSE),VLOOKUP(F683,'[1]2016Player Stats'!$A$2:$AB$830,7,FALSE))</f>
        <v>0</v>
      </c>
      <c r="O683">
        <f>IF(G683="GK",VLOOKUP(F683,'[1]2016GoalKeeper Stats'!$A$2:$S$109,8,FALSE),VLOOKUP(F683,'[1]2016Player Stats'!$A$2:$AB$830,8,FALSE))</f>
        <v>0</v>
      </c>
      <c r="P683">
        <f>IF(G683="GK",VLOOKUP(F683,'[1]2016GoalKeeper Stats'!$A$2:$S$109,9,FALSE),VLOOKUP(F683,'[1]2016Player Stats'!$A$2:$AB$830,9,FALSE))</f>
        <v>0</v>
      </c>
      <c r="Q683">
        <f>IF(G683="GK",VLOOKUP(F683,'[1]2016GoalKeeper Stats'!$A$2:$S$109,10,FALSE),VLOOKUP(F683,'[1]2016Player Stats'!$A$2:$AB$830,10,FALSE))</f>
        <v>0</v>
      </c>
      <c r="R683">
        <f>IF(G683="GK",VLOOKUP(F683,'[1]2016GoalKeeper Stats'!$A$2:$S$109,11,FALSE),VLOOKUP(F683,'[1]2016Player Stats'!$A$2:$AB$830,11,FALSE))</f>
        <v>0</v>
      </c>
      <c r="S683" t="str">
        <f>IF(G683="GK",VLOOKUP(F683,'[1]2016GoalKeeper Stats'!$A$2:$S$109,12,FALSE),VLOOKUP(F683,'[1]2016Player Stats'!$A$2:$AB$830,12,FALSE))</f>
        <v>0/0</v>
      </c>
      <c r="T683">
        <f>IF(G683="GK",VLOOKUP(F683,'[1]2016GoalKeeper Stats'!$A$2:$S$109,13,FALSE),VLOOKUP(F683,'[1]2016Player Stats'!$A$2:$AB$830,13,FALSE))</f>
        <v>0</v>
      </c>
      <c r="U683">
        <f>IF(G683="GK",VLOOKUP(F683,'[1]2016GoalKeeper Stats'!$A$2:$S$109,14,FALSE),VLOOKUP(F683,'[1]2016Player Stats'!$A$2:$AB$830,14,FALSE))</f>
        <v>0</v>
      </c>
      <c r="V683">
        <f>IF(G683="GK",VLOOKUP(F683,'[1]2016GoalKeeper Stats'!$A$2:$S$109,15,FALSE),VLOOKUP(F683,'[1]2016Player Stats'!$A$2:$AB$830,15,FALSE))</f>
        <v>0</v>
      </c>
      <c r="W683">
        <f>IF(G683="GK",VLOOKUP(F683,'[1]2016GoalKeeper Stats'!$A$2:$S$109,16,FALSE),VLOOKUP(F683,'[1]2016Player Stats'!$A$2:$AB$830,16,FALSE))</f>
        <v>0</v>
      </c>
      <c r="X683">
        <f>IF(G683="GK",VLOOKUP(F683,'[1]2016GoalKeeper Stats'!$A$2:$S$109,17,FALSE),VLOOKUP(F683,'[1]2016Player Stats'!$A$2:$AB$830,17,FALSE))</f>
        <v>0</v>
      </c>
      <c r="Y683">
        <f>IF(G683="GK",VLOOKUP(F683,'[1]2016GoalKeeper Stats'!$A$2:$S$109,18,FALSE),VLOOKUP(F683,'[1]2016Player Stats'!$A$2:$AB$830,18,FALSE))</f>
        <v>0</v>
      </c>
      <c r="Z683">
        <f>IF(G683="GK",VLOOKUP(F683,'[1]2016GoalKeeper Stats'!$A$2:$S$109,19,FALSE),VLOOKUP(F683,'[1]2016Player Stats'!$A$2:$AB$830,19,FALSE))</f>
        <v>0</v>
      </c>
      <c r="AA683">
        <f>IF(G683="GK",VLOOKUP(F683,'[1]2016GoalKeeper Stats'!$A$2:$S$109,20,FALSE),VLOOKUP(F683,'[1]2016Player Stats'!$A$2:$AB$830,20,FALSE))</f>
        <v>0</v>
      </c>
      <c r="AB683">
        <f>IF(G683="GK",VLOOKUP(F683,'[1]2016GoalKeeper Stats'!$A$2:$S$109,21,FALSE),VLOOKUP(F683,'[1]2016Player Stats'!$A$2:$AB$830,21,FALSE))</f>
        <v>12</v>
      </c>
      <c r="AC683">
        <f>IF(G683="GK",VLOOKUP(F683,'[1]2016GoalKeeper Stats'!$A$2:$S$109,22,FALSE),VLOOKUP(F683,'[1]2016Player Stats'!$A$2:$AB$830,22,FALSE))</f>
        <v>4</v>
      </c>
      <c r="AD683">
        <f>IF(G683="GK",VLOOKUP(F683,'[1]2016GoalKeeper Stats'!$A$2:$S$109,23,FALSE),VLOOKUP(F683,'[1]2016Player Stats'!$A$2:$AB$830,23,FALSE))</f>
        <v>0</v>
      </c>
      <c r="AE683">
        <f>IF(G683="GK",VLOOKUP(F683,'[1]2016GoalKeeper Stats'!$A$2:$S$109,24,FALSE),VLOOKUP(F683,'[1]2016Player Stats'!$A$2:$AB$830,24,FALSE))</f>
        <v>3</v>
      </c>
      <c r="AF683">
        <f>IF(G683="GK",VLOOKUP(F683,'[1]2016GoalKeeper Stats'!$A$2:$S$109,25,FALSE),VLOOKUP(F683,'[1]2016Player Stats'!$A$2:$AB$830,25,FALSE))</f>
        <v>2</v>
      </c>
      <c r="AG683">
        <f>IF(G683="GK",VLOOKUP(F683,'[1]2016GoalKeeper Stats'!$A$2:$S$109,26,FALSE),VLOOKUP(F683,'[1]2016Player Stats'!$A$2:$AB$830,26,FALSE))</f>
        <v>0</v>
      </c>
      <c r="AH683" s="51">
        <v>2016</v>
      </c>
      <c r="AI683" s="51">
        <v>34</v>
      </c>
      <c r="AJ683" s="51">
        <v>425</v>
      </c>
      <c r="AK683" s="51">
        <v>443</v>
      </c>
      <c r="AL683" s="51">
        <v>50</v>
      </c>
      <c r="AM683" s="51">
        <v>54</v>
      </c>
      <c r="AN683" s="51">
        <v>-4</v>
      </c>
      <c r="AO683" s="52">
        <v>48.05</v>
      </c>
      <c r="AP683" s="52">
        <v>45.74</v>
      </c>
      <c r="AQ683" s="52">
        <v>2.31</v>
      </c>
      <c r="AR683" s="52">
        <v>-6.31</v>
      </c>
      <c r="AS683" s="51">
        <v>42</v>
      </c>
      <c r="AT683" s="52">
        <v>47.23</v>
      </c>
    </row>
    <row r="684" spans="1:46" hidden="1">
      <c r="A684">
        <v>2016</v>
      </c>
      <c r="B684" t="s">
        <v>861</v>
      </c>
      <c r="C684" t="s">
        <v>207</v>
      </c>
      <c r="D684" t="s">
        <v>1748</v>
      </c>
      <c r="E684" t="s">
        <v>1032</v>
      </c>
      <c r="F684" t="str">
        <f t="shared" si="10"/>
        <v>Armando Cooper</v>
      </c>
      <c r="G684" t="s">
        <v>860</v>
      </c>
      <c r="H684" s="143">
        <v>193333</v>
      </c>
      <c r="I684" s="143">
        <v>180000</v>
      </c>
      <c r="J684" t="str">
        <f>IF(G684="GK",VLOOKUP(F684,'[1]2016GoalKeeper Stats'!$A$2:$S$109,2,FALSE),VLOOKUP(F684,'[1]2016Player Stats'!$A$2:$AB$830,2,FALSE))</f>
        <v>TOR</v>
      </c>
      <c r="K684">
        <f>IF(G684="GK",VLOOKUP(F684,'[1]2016GoalKeeper Stats'!$A$2:$S$109,4,FALSE),VLOOKUP(F684,'[1]2016Player Stats'!$A$2:$AB$830,4,FALSE))</f>
        <v>6</v>
      </c>
      <c r="L684">
        <f>IF(G684="GK",VLOOKUP(F684,'[1]2016GoalKeeper Stats'!$A$2:$S$109,5,FALSE),VLOOKUP(F684,'[1]2016Player Stats'!$A$2:$AB$830,5,FALSE))</f>
        <v>4</v>
      </c>
      <c r="M684">
        <f>IF(G684="GK",VLOOKUP(F684,'[1]2016GoalKeeper Stats'!$A$2:$S$109,6,FALSE),VLOOKUP(F684,'[1]2016Player Stats'!$A$2:$AB$830,6,FALSE))</f>
        <v>390</v>
      </c>
      <c r="N684">
        <f>IF(G684="GK",VLOOKUP(F684,'[1]2016GoalKeeper Stats'!$A$2:$S$109,7,FALSE),VLOOKUP(F684,'[1]2016Player Stats'!$A$2:$AB$830,7,FALSE))</f>
        <v>0</v>
      </c>
      <c r="O684">
        <f>IF(G684="GK",VLOOKUP(F684,'[1]2016GoalKeeper Stats'!$A$2:$S$109,8,FALSE),VLOOKUP(F684,'[1]2016Player Stats'!$A$2:$AB$830,8,FALSE))</f>
        <v>2</v>
      </c>
      <c r="P684">
        <f>IF(G684="GK",VLOOKUP(F684,'[1]2016GoalKeeper Stats'!$A$2:$S$109,9,FALSE),VLOOKUP(F684,'[1]2016Player Stats'!$A$2:$AB$830,9,FALSE))</f>
        <v>11</v>
      </c>
      <c r="Q684">
        <f>IF(G684="GK",VLOOKUP(F684,'[1]2016GoalKeeper Stats'!$A$2:$S$109,10,FALSE),VLOOKUP(F684,'[1]2016Player Stats'!$A$2:$AB$830,10,FALSE))</f>
        <v>3</v>
      </c>
      <c r="R684">
        <f>IF(G684="GK",VLOOKUP(F684,'[1]2016GoalKeeper Stats'!$A$2:$S$109,11,FALSE),VLOOKUP(F684,'[1]2016Player Stats'!$A$2:$AB$830,11,FALSE))</f>
        <v>0</v>
      </c>
      <c r="S684" t="str">
        <f>IF(G684="GK",VLOOKUP(F684,'[1]2016GoalKeeper Stats'!$A$2:$S$109,12,FALSE),VLOOKUP(F684,'[1]2016Player Stats'!$A$2:$AB$830,12,FALSE))</f>
        <v>0/0</v>
      </c>
      <c r="T684">
        <f>IF(G684="GK",VLOOKUP(F684,'[1]2016GoalKeeper Stats'!$A$2:$S$109,13,FALSE),VLOOKUP(F684,'[1]2016Player Stats'!$A$2:$AB$830,13,FALSE))</f>
        <v>0</v>
      </c>
      <c r="U684">
        <f>IF(G684="GK",VLOOKUP(F684,'[1]2016GoalKeeper Stats'!$A$2:$S$109,14,FALSE),VLOOKUP(F684,'[1]2016Player Stats'!$A$2:$AB$830,14,FALSE))</f>
        <v>0</v>
      </c>
      <c r="V684">
        <f>IF(G684="GK",VLOOKUP(F684,'[1]2016GoalKeeper Stats'!$A$2:$S$109,15,FALSE),VLOOKUP(F684,'[1]2016Player Stats'!$A$2:$AB$830,15,FALSE))</f>
        <v>0</v>
      </c>
      <c r="W684">
        <f>IF(G684="GK",VLOOKUP(F684,'[1]2016GoalKeeper Stats'!$A$2:$S$109,16,FALSE),VLOOKUP(F684,'[1]2016Player Stats'!$A$2:$AB$830,16,FALSE))</f>
        <v>0</v>
      </c>
      <c r="X684">
        <f>IF(G684="GK",VLOOKUP(F684,'[1]2016GoalKeeper Stats'!$A$2:$S$109,17,FALSE),VLOOKUP(F684,'[1]2016Player Stats'!$A$2:$AB$830,17,FALSE))</f>
        <v>1</v>
      </c>
      <c r="Y684">
        <f>IF(G684="GK",VLOOKUP(F684,'[1]2016GoalKeeper Stats'!$A$2:$S$109,18,FALSE),VLOOKUP(F684,'[1]2016Player Stats'!$A$2:$AB$830,18,FALSE))</f>
        <v>2</v>
      </c>
      <c r="Z684">
        <f>IF(G684="GK",VLOOKUP(F684,'[1]2016GoalKeeper Stats'!$A$2:$S$109,19,FALSE),VLOOKUP(F684,'[1]2016Player Stats'!$A$2:$AB$830,19,FALSE))</f>
        <v>0</v>
      </c>
      <c r="AA684">
        <f>IF(G684="GK",VLOOKUP(F684,'[1]2016GoalKeeper Stats'!$A$2:$S$109,20,FALSE),VLOOKUP(F684,'[1]2016Player Stats'!$A$2:$AB$830,20,FALSE))</f>
        <v>0.46</v>
      </c>
      <c r="AB684">
        <f>IF(G684="GK",VLOOKUP(F684,'[1]2016GoalKeeper Stats'!$A$2:$S$109,21,FALSE),VLOOKUP(F684,'[1]2016Player Stats'!$A$2:$AB$830,21,FALSE))</f>
        <v>8</v>
      </c>
      <c r="AC684">
        <f>IF(G684="GK",VLOOKUP(F684,'[1]2016GoalKeeper Stats'!$A$2:$S$109,22,FALSE),VLOOKUP(F684,'[1]2016Player Stats'!$A$2:$AB$830,22,FALSE))</f>
        <v>19</v>
      </c>
      <c r="AD684">
        <f>IF(G684="GK",VLOOKUP(F684,'[1]2016GoalKeeper Stats'!$A$2:$S$109,23,FALSE),VLOOKUP(F684,'[1]2016Player Stats'!$A$2:$AB$830,23,FALSE))</f>
        <v>0</v>
      </c>
      <c r="AE684">
        <f>IF(G684="GK",VLOOKUP(F684,'[1]2016GoalKeeper Stats'!$A$2:$S$109,24,FALSE),VLOOKUP(F684,'[1]2016Player Stats'!$A$2:$AB$830,24,FALSE))</f>
        <v>0</v>
      </c>
      <c r="AF684">
        <f>IF(G684="GK",VLOOKUP(F684,'[1]2016GoalKeeper Stats'!$A$2:$S$109,25,FALSE),VLOOKUP(F684,'[1]2016Player Stats'!$A$2:$AB$830,25,FALSE))</f>
        <v>0</v>
      </c>
      <c r="AG684">
        <f>IF(G684="GK",VLOOKUP(F684,'[1]2016GoalKeeper Stats'!$A$2:$S$109,26,FALSE),VLOOKUP(F684,'[1]2016Player Stats'!$A$2:$AB$830,26,FALSE))</f>
        <v>27.27</v>
      </c>
      <c r="AH684" s="51">
        <v>2016</v>
      </c>
      <c r="AI684" s="51">
        <v>34</v>
      </c>
      <c r="AJ684" s="51">
        <v>478</v>
      </c>
      <c r="AK684" s="51">
        <v>383</v>
      </c>
      <c r="AL684" s="51">
        <v>51</v>
      </c>
      <c r="AM684" s="51">
        <v>38</v>
      </c>
      <c r="AN684" s="51">
        <v>13</v>
      </c>
      <c r="AO684" s="52">
        <v>50.33</v>
      </c>
      <c r="AP684" s="52">
        <v>36.64</v>
      </c>
      <c r="AQ684" s="52">
        <v>13.69</v>
      </c>
      <c r="AR684" s="52">
        <v>-0.69</v>
      </c>
      <c r="AS684" s="51">
        <v>53</v>
      </c>
      <c r="AT684" s="52">
        <v>56.77</v>
      </c>
    </row>
    <row r="685" spans="1:46" hidden="1">
      <c r="A685">
        <v>2016</v>
      </c>
      <c r="B685" t="s">
        <v>210</v>
      </c>
      <c r="C685" t="s">
        <v>210</v>
      </c>
      <c r="D685" t="s">
        <v>965</v>
      </c>
      <c r="E685" t="s">
        <v>1749</v>
      </c>
      <c r="F685" t="str">
        <f t="shared" si="10"/>
        <v>Jose Aja</v>
      </c>
      <c r="G685" t="s">
        <v>893</v>
      </c>
      <c r="H685" s="143">
        <v>192000</v>
      </c>
      <c r="I685" s="143">
        <v>192000</v>
      </c>
      <c r="J685" t="str">
        <f>IF(G685="GK",VLOOKUP(F685,'[1]2016GoalKeeper Stats'!$A$2:$S$109,2,FALSE),VLOOKUP(F685,'[1]2016Player Stats'!$A$2:$AB$830,2,FALSE))</f>
        <v>MIN</v>
      </c>
      <c r="K685">
        <f>IF(G685="GK",VLOOKUP(F685,'[1]2016GoalKeeper Stats'!$A$2:$S$109,4,FALSE),VLOOKUP(F685,'[1]2016Player Stats'!$A$2:$AB$830,4,FALSE))</f>
        <v>10</v>
      </c>
      <c r="L685">
        <f>IF(G685="GK",VLOOKUP(F685,'[1]2016GoalKeeper Stats'!$A$2:$S$109,5,FALSE),VLOOKUP(F685,'[1]2016Player Stats'!$A$2:$AB$830,5,FALSE))</f>
        <v>9</v>
      </c>
      <c r="M685">
        <f>IF(G685="GK",VLOOKUP(F685,'[1]2016GoalKeeper Stats'!$A$2:$S$109,6,FALSE),VLOOKUP(F685,'[1]2016Player Stats'!$A$2:$AB$830,6,FALSE))</f>
        <v>830</v>
      </c>
      <c r="N685">
        <f>IF(G685="GK",VLOOKUP(F685,'[1]2016GoalKeeper Stats'!$A$2:$S$109,7,FALSE),VLOOKUP(F685,'[1]2016Player Stats'!$A$2:$AB$830,7,FALSE))</f>
        <v>0</v>
      </c>
      <c r="O685">
        <f>IF(G685="GK",VLOOKUP(F685,'[1]2016GoalKeeper Stats'!$A$2:$S$109,8,FALSE),VLOOKUP(F685,'[1]2016Player Stats'!$A$2:$AB$830,8,FALSE))</f>
        <v>0</v>
      </c>
      <c r="P685">
        <f>IF(G685="GK",VLOOKUP(F685,'[1]2016GoalKeeper Stats'!$A$2:$S$109,9,FALSE),VLOOKUP(F685,'[1]2016Player Stats'!$A$2:$AB$830,9,FALSE))</f>
        <v>9</v>
      </c>
      <c r="Q685">
        <f>IF(G685="GK",VLOOKUP(F685,'[1]2016GoalKeeper Stats'!$A$2:$S$109,10,FALSE),VLOOKUP(F685,'[1]2016Player Stats'!$A$2:$AB$830,10,FALSE))</f>
        <v>1</v>
      </c>
      <c r="R685">
        <f>IF(G685="GK",VLOOKUP(F685,'[1]2016GoalKeeper Stats'!$A$2:$S$109,11,FALSE),VLOOKUP(F685,'[1]2016Player Stats'!$A$2:$AB$830,11,FALSE))</f>
        <v>0</v>
      </c>
      <c r="S685" t="str">
        <f>IF(G685="GK",VLOOKUP(F685,'[1]2016GoalKeeper Stats'!$A$2:$S$109,12,FALSE),VLOOKUP(F685,'[1]2016Player Stats'!$A$2:$AB$830,12,FALSE))</f>
        <v>0/0</v>
      </c>
      <c r="T685">
        <f>IF(G685="GK",VLOOKUP(F685,'[1]2016GoalKeeper Stats'!$A$2:$S$109,13,FALSE),VLOOKUP(F685,'[1]2016Player Stats'!$A$2:$AB$830,13,FALSE))</f>
        <v>0</v>
      </c>
      <c r="U685">
        <f>IF(G685="GK",VLOOKUP(F685,'[1]2016GoalKeeper Stats'!$A$2:$S$109,14,FALSE),VLOOKUP(F685,'[1]2016Player Stats'!$A$2:$AB$830,14,FALSE))</f>
        <v>0</v>
      </c>
      <c r="V685">
        <f>IF(G685="GK",VLOOKUP(F685,'[1]2016GoalKeeper Stats'!$A$2:$S$109,15,FALSE),VLOOKUP(F685,'[1]2016Player Stats'!$A$2:$AB$830,15,FALSE))</f>
        <v>0</v>
      </c>
      <c r="W685">
        <f>IF(G685="GK",VLOOKUP(F685,'[1]2016GoalKeeper Stats'!$A$2:$S$109,16,FALSE),VLOOKUP(F685,'[1]2016Player Stats'!$A$2:$AB$830,16,FALSE))</f>
        <v>0</v>
      </c>
      <c r="X685">
        <f>IF(G685="GK",VLOOKUP(F685,'[1]2016GoalKeeper Stats'!$A$2:$S$109,17,FALSE),VLOOKUP(F685,'[1]2016Player Stats'!$A$2:$AB$830,17,FALSE))</f>
        <v>0</v>
      </c>
      <c r="Y685">
        <f>IF(G685="GK",VLOOKUP(F685,'[1]2016GoalKeeper Stats'!$A$2:$S$109,18,FALSE),VLOOKUP(F685,'[1]2016Player Stats'!$A$2:$AB$830,18,FALSE))</f>
        <v>0</v>
      </c>
      <c r="Z685">
        <f>IF(G685="GK",VLOOKUP(F685,'[1]2016GoalKeeper Stats'!$A$2:$S$109,19,FALSE),VLOOKUP(F685,'[1]2016Player Stats'!$A$2:$AB$830,19,FALSE))</f>
        <v>0</v>
      </c>
      <c r="AA685">
        <f>IF(G685="GK",VLOOKUP(F685,'[1]2016GoalKeeper Stats'!$A$2:$S$109,20,FALSE),VLOOKUP(F685,'[1]2016Player Stats'!$A$2:$AB$830,20,FALSE))</f>
        <v>0</v>
      </c>
      <c r="AB685">
        <f>IF(G685="GK",VLOOKUP(F685,'[1]2016GoalKeeper Stats'!$A$2:$S$109,21,FALSE),VLOOKUP(F685,'[1]2016Player Stats'!$A$2:$AB$830,21,FALSE))</f>
        <v>16</v>
      </c>
      <c r="AC685">
        <f>IF(G685="GK",VLOOKUP(F685,'[1]2016GoalKeeper Stats'!$A$2:$S$109,22,FALSE),VLOOKUP(F685,'[1]2016Player Stats'!$A$2:$AB$830,22,FALSE))</f>
        <v>10</v>
      </c>
      <c r="AD685">
        <f>IF(G685="GK",VLOOKUP(F685,'[1]2016GoalKeeper Stats'!$A$2:$S$109,23,FALSE),VLOOKUP(F685,'[1]2016Player Stats'!$A$2:$AB$830,23,FALSE))</f>
        <v>0</v>
      </c>
      <c r="AE685">
        <f>IF(G685="GK",VLOOKUP(F685,'[1]2016GoalKeeper Stats'!$A$2:$S$109,24,FALSE),VLOOKUP(F685,'[1]2016Player Stats'!$A$2:$AB$830,24,FALSE))</f>
        <v>4</v>
      </c>
      <c r="AF685">
        <f>IF(G685="GK",VLOOKUP(F685,'[1]2016GoalKeeper Stats'!$A$2:$S$109,25,FALSE),VLOOKUP(F685,'[1]2016Player Stats'!$A$2:$AB$830,25,FALSE))</f>
        <v>0</v>
      </c>
      <c r="AG685">
        <f>IF(G685="GK",VLOOKUP(F685,'[1]2016GoalKeeper Stats'!$A$2:$S$109,26,FALSE),VLOOKUP(F685,'[1]2016Player Stats'!$A$2:$AB$830,26,FALSE))</f>
        <v>11.11</v>
      </c>
      <c r="AH685" s="51">
        <v>2016</v>
      </c>
      <c r="AI685" s="51">
        <v>34</v>
      </c>
      <c r="AJ685" s="51">
        <v>426</v>
      </c>
      <c r="AK685" s="51">
        <v>475</v>
      </c>
      <c r="AL685" s="51">
        <v>53</v>
      </c>
      <c r="AM685" s="51">
        <v>59</v>
      </c>
      <c r="AN685" s="51">
        <v>-6</v>
      </c>
      <c r="AO685" s="52">
        <v>48.36</v>
      </c>
      <c r="AP685" s="52">
        <v>61.23</v>
      </c>
      <c r="AQ685" s="52">
        <v>-12.87</v>
      </c>
      <c r="AR685" s="52">
        <v>6.87</v>
      </c>
      <c r="AS685" s="51">
        <v>41</v>
      </c>
      <c r="AT685" s="52">
        <v>39.799999999999997</v>
      </c>
    </row>
    <row r="686" spans="1:46" hidden="1">
      <c r="A686">
        <v>2016</v>
      </c>
      <c r="B686" t="s">
        <v>203</v>
      </c>
      <c r="C686" t="s">
        <v>203</v>
      </c>
      <c r="D686" t="s">
        <v>1198</v>
      </c>
      <c r="E686" t="s">
        <v>1199</v>
      </c>
      <c r="F686" t="str">
        <f t="shared" si="10"/>
        <v>Christian Dean</v>
      </c>
      <c r="G686" t="s">
        <v>893</v>
      </c>
      <c r="H686" s="143">
        <v>191000</v>
      </c>
      <c r="I686" s="143">
        <v>110000</v>
      </c>
      <c r="J686" t="str">
        <f>IF(G686="GK",VLOOKUP(F686,'[1]2016GoalKeeper Stats'!$A$2:$S$109,2,FALSE),VLOOKUP(F686,'[1]2016Player Stats'!$A$2:$AB$830,2,FALSE))</f>
        <v>VAN</v>
      </c>
      <c r="K686">
        <f>IF(G686="GK",VLOOKUP(F686,'[1]2016GoalKeeper Stats'!$A$2:$S$109,4,FALSE),VLOOKUP(F686,'[1]2016Player Stats'!$A$2:$AB$830,4,FALSE))</f>
        <v>0</v>
      </c>
      <c r="L686">
        <f>IF(G686="GK",VLOOKUP(F686,'[1]2016GoalKeeper Stats'!$A$2:$S$109,5,FALSE),VLOOKUP(F686,'[1]2016Player Stats'!$A$2:$AB$830,5,FALSE))</f>
        <v>0</v>
      </c>
      <c r="M686">
        <f>IF(G686="GK",VLOOKUP(F686,'[1]2016GoalKeeper Stats'!$A$2:$S$109,6,FALSE),VLOOKUP(F686,'[1]2016Player Stats'!$A$2:$AB$830,6,FALSE))</f>
        <v>0</v>
      </c>
      <c r="N686">
        <f>IF(G686="GK",VLOOKUP(F686,'[1]2016GoalKeeper Stats'!$A$2:$S$109,7,FALSE),VLOOKUP(F686,'[1]2016Player Stats'!$A$2:$AB$830,7,FALSE))</f>
        <v>0</v>
      </c>
      <c r="O686">
        <f>IF(G686="GK",VLOOKUP(F686,'[1]2016GoalKeeper Stats'!$A$2:$S$109,8,FALSE),VLOOKUP(F686,'[1]2016Player Stats'!$A$2:$AB$830,8,FALSE))</f>
        <v>0</v>
      </c>
      <c r="P686">
        <f>IF(G686="GK",VLOOKUP(F686,'[1]2016GoalKeeper Stats'!$A$2:$S$109,9,FALSE),VLOOKUP(F686,'[1]2016Player Stats'!$A$2:$AB$830,9,FALSE))</f>
        <v>0</v>
      </c>
      <c r="Q686">
        <f>IF(G686="GK",VLOOKUP(F686,'[1]2016GoalKeeper Stats'!$A$2:$S$109,10,FALSE),VLOOKUP(F686,'[1]2016Player Stats'!$A$2:$AB$830,10,FALSE))</f>
        <v>0</v>
      </c>
      <c r="R686">
        <f>IF(G686="GK",VLOOKUP(F686,'[1]2016GoalKeeper Stats'!$A$2:$S$109,11,FALSE),VLOOKUP(F686,'[1]2016Player Stats'!$A$2:$AB$830,11,FALSE))</f>
        <v>0</v>
      </c>
      <c r="S686" t="str">
        <f>IF(G686="GK",VLOOKUP(F686,'[1]2016GoalKeeper Stats'!$A$2:$S$109,12,FALSE),VLOOKUP(F686,'[1]2016Player Stats'!$A$2:$AB$830,12,FALSE))</f>
        <v>0/0</v>
      </c>
      <c r="T686">
        <f>IF(G686="GK",VLOOKUP(F686,'[1]2016GoalKeeper Stats'!$A$2:$S$109,13,FALSE),VLOOKUP(F686,'[1]2016Player Stats'!$A$2:$AB$830,13,FALSE))</f>
        <v>0</v>
      </c>
      <c r="U686">
        <f>IF(G686="GK",VLOOKUP(F686,'[1]2016GoalKeeper Stats'!$A$2:$S$109,14,FALSE),VLOOKUP(F686,'[1]2016Player Stats'!$A$2:$AB$830,14,FALSE))</f>
        <v>0</v>
      </c>
      <c r="V686">
        <f>IF(G686="GK",VLOOKUP(F686,'[1]2016GoalKeeper Stats'!$A$2:$S$109,15,FALSE),VLOOKUP(F686,'[1]2016Player Stats'!$A$2:$AB$830,15,FALSE))</f>
        <v>0</v>
      </c>
      <c r="W686">
        <f>IF(G686="GK",VLOOKUP(F686,'[1]2016GoalKeeper Stats'!$A$2:$S$109,16,FALSE),VLOOKUP(F686,'[1]2016Player Stats'!$A$2:$AB$830,16,FALSE))</f>
        <v>0</v>
      </c>
      <c r="X686">
        <f>IF(G686="GK",VLOOKUP(F686,'[1]2016GoalKeeper Stats'!$A$2:$S$109,17,FALSE),VLOOKUP(F686,'[1]2016Player Stats'!$A$2:$AB$830,17,FALSE))</f>
        <v>0</v>
      </c>
      <c r="Y686">
        <f>IF(G686="GK",VLOOKUP(F686,'[1]2016GoalKeeper Stats'!$A$2:$S$109,18,FALSE),VLOOKUP(F686,'[1]2016Player Stats'!$A$2:$AB$830,18,FALSE))</f>
        <v>0</v>
      </c>
      <c r="Z686">
        <f>IF(G686="GK",VLOOKUP(F686,'[1]2016GoalKeeper Stats'!$A$2:$S$109,19,FALSE),VLOOKUP(F686,'[1]2016Player Stats'!$A$2:$AB$830,19,FALSE))</f>
        <v>0</v>
      </c>
      <c r="AA686">
        <f>IF(G686="GK",VLOOKUP(F686,'[1]2016GoalKeeper Stats'!$A$2:$S$109,20,FALSE),VLOOKUP(F686,'[1]2016Player Stats'!$A$2:$AB$830,20,FALSE))</f>
        <v>0</v>
      </c>
      <c r="AB686">
        <f>IF(G686="GK",VLOOKUP(F686,'[1]2016GoalKeeper Stats'!$A$2:$S$109,21,FALSE),VLOOKUP(F686,'[1]2016Player Stats'!$A$2:$AB$830,21,FALSE))</f>
        <v>0</v>
      </c>
      <c r="AC686">
        <f>IF(G686="GK",VLOOKUP(F686,'[1]2016GoalKeeper Stats'!$A$2:$S$109,22,FALSE),VLOOKUP(F686,'[1]2016Player Stats'!$A$2:$AB$830,22,FALSE))</f>
        <v>0</v>
      </c>
      <c r="AD686">
        <f>IF(G686="GK",VLOOKUP(F686,'[1]2016GoalKeeper Stats'!$A$2:$S$109,23,FALSE),VLOOKUP(F686,'[1]2016Player Stats'!$A$2:$AB$830,23,FALSE))</f>
        <v>0</v>
      </c>
      <c r="AE686">
        <f>IF(G686="GK",VLOOKUP(F686,'[1]2016GoalKeeper Stats'!$A$2:$S$109,24,FALSE),VLOOKUP(F686,'[1]2016Player Stats'!$A$2:$AB$830,24,FALSE))</f>
        <v>0</v>
      </c>
      <c r="AF686">
        <f>IF(G686="GK",VLOOKUP(F686,'[1]2016GoalKeeper Stats'!$A$2:$S$109,25,FALSE),VLOOKUP(F686,'[1]2016Player Stats'!$A$2:$AB$830,25,FALSE))</f>
        <v>0</v>
      </c>
      <c r="AG686">
        <f>IF(G686="GK",VLOOKUP(F686,'[1]2016GoalKeeper Stats'!$A$2:$S$109,26,FALSE),VLOOKUP(F686,'[1]2016Player Stats'!$A$2:$AB$830,26,FALSE))</f>
        <v>0</v>
      </c>
      <c r="AH686" s="51">
        <v>2016</v>
      </c>
      <c r="AI686" s="51">
        <v>34</v>
      </c>
      <c r="AJ686" s="51">
        <v>429</v>
      </c>
      <c r="AK686" s="51">
        <v>513</v>
      </c>
      <c r="AL686" s="51">
        <v>42</v>
      </c>
      <c r="AM686" s="51">
        <v>52</v>
      </c>
      <c r="AN686" s="51">
        <v>-10</v>
      </c>
      <c r="AO686" s="52">
        <v>41.34</v>
      </c>
      <c r="AP686" s="52">
        <v>53.2</v>
      </c>
      <c r="AQ686" s="52">
        <v>-11.86</v>
      </c>
      <c r="AR686" s="52">
        <v>1.86</v>
      </c>
      <c r="AS686" s="51">
        <v>39</v>
      </c>
      <c r="AT686" s="52">
        <v>39.340000000000003</v>
      </c>
    </row>
    <row r="687" spans="1:46" hidden="1">
      <c r="A687">
        <v>2016</v>
      </c>
      <c r="B687" t="s">
        <v>896</v>
      </c>
      <c r="C687" t="s">
        <v>896</v>
      </c>
      <c r="D687" t="s">
        <v>1750</v>
      </c>
      <c r="E687" t="s">
        <v>1751</v>
      </c>
      <c r="F687" t="str">
        <f t="shared" si="10"/>
        <v>Alberto Quintero</v>
      </c>
      <c r="G687" t="s">
        <v>860</v>
      </c>
      <c r="H687" s="143">
        <v>190717</v>
      </c>
      <c r="I687" s="143">
        <v>169992</v>
      </c>
      <c r="J687" t="str">
        <f>IF(G687="GK",VLOOKUP(F687,'[1]2016GoalKeeper Stats'!$A$2:$S$109,2,FALSE),VLOOKUP(F687,'[1]2016Player Stats'!$A$2:$AB$830,2,FALSE))</f>
        <v xml:space="preserve">SJ </v>
      </c>
      <c r="K687">
        <f>IF(G687="GK",VLOOKUP(F687,'[1]2016GoalKeeper Stats'!$A$2:$S$109,4,FALSE),VLOOKUP(F687,'[1]2016Player Stats'!$A$2:$AB$830,4,FALSE))</f>
        <v>30</v>
      </c>
      <c r="L687">
        <f>IF(G687="GK",VLOOKUP(F687,'[1]2016GoalKeeper Stats'!$A$2:$S$109,5,FALSE),VLOOKUP(F687,'[1]2016Player Stats'!$A$2:$AB$830,5,FALSE))</f>
        <v>29</v>
      </c>
      <c r="M687">
        <f>IF(G687="GK",VLOOKUP(F687,'[1]2016GoalKeeper Stats'!$A$2:$S$109,6,FALSE),VLOOKUP(F687,'[1]2016Player Stats'!$A$2:$AB$830,6,FALSE))</f>
        <v>2230</v>
      </c>
      <c r="N687">
        <f>IF(G687="GK",VLOOKUP(F687,'[1]2016GoalKeeper Stats'!$A$2:$S$109,7,FALSE),VLOOKUP(F687,'[1]2016Player Stats'!$A$2:$AB$830,7,FALSE))</f>
        <v>3</v>
      </c>
      <c r="O687">
        <f>IF(G687="GK",VLOOKUP(F687,'[1]2016GoalKeeper Stats'!$A$2:$S$109,8,FALSE),VLOOKUP(F687,'[1]2016Player Stats'!$A$2:$AB$830,8,FALSE))</f>
        <v>4</v>
      </c>
      <c r="P687">
        <f>IF(G687="GK",VLOOKUP(F687,'[1]2016GoalKeeper Stats'!$A$2:$S$109,9,FALSE),VLOOKUP(F687,'[1]2016Player Stats'!$A$2:$AB$830,9,FALSE))</f>
        <v>28</v>
      </c>
      <c r="Q687">
        <f>IF(G687="GK",VLOOKUP(F687,'[1]2016GoalKeeper Stats'!$A$2:$S$109,10,FALSE),VLOOKUP(F687,'[1]2016Player Stats'!$A$2:$AB$830,10,FALSE))</f>
        <v>9</v>
      </c>
      <c r="R687">
        <f>IF(G687="GK",VLOOKUP(F687,'[1]2016GoalKeeper Stats'!$A$2:$S$109,11,FALSE),VLOOKUP(F687,'[1]2016Player Stats'!$A$2:$AB$830,11,FALSE))</f>
        <v>0</v>
      </c>
      <c r="S687" t="str">
        <f>IF(G687="GK",VLOOKUP(F687,'[1]2016GoalKeeper Stats'!$A$2:$S$109,12,FALSE),VLOOKUP(F687,'[1]2016Player Stats'!$A$2:$AB$830,12,FALSE))</f>
        <v>0/0</v>
      </c>
      <c r="T687">
        <f>IF(G687="GK",VLOOKUP(F687,'[1]2016GoalKeeper Stats'!$A$2:$S$109,13,FALSE),VLOOKUP(F687,'[1]2016Player Stats'!$A$2:$AB$830,13,FALSE))</f>
        <v>2</v>
      </c>
      <c r="U687">
        <f>IF(G687="GK",VLOOKUP(F687,'[1]2016GoalKeeper Stats'!$A$2:$S$109,14,FALSE),VLOOKUP(F687,'[1]2016Player Stats'!$A$2:$AB$830,14,FALSE))</f>
        <v>1</v>
      </c>
      <c r="V687">
        <f>IF(G687="GK",VLOOKUP(F687,'[1]2016GoalKeeper Stats'!$A$2:$S$109,15,FALSE),VLOOKUP(F687,'[1]2016Player Stats'!$A$2:$AB$830,15,FALSE))</f>
        <v>0.12</v>
      </c>
      <c r="W687">
        <f>IF(G687="GK",VLOOKUP(F687,'[1]2016GoalKeeper Stats'!$A$2:$S$109,16,FALSE),VLOOKUP(F687,'[1]2016Player Stats'!$A$2:$AB$830,16,FALSE))</f>
        <v>10.7</v>
      </c>
      <c r="X687">
        <f>IF(G687="GK",VLOOKUP(F687,'[1]2016GoalKeeper Stats'!$A$2:$S$109,17,FALSE),VLOOKUP(F687,'[1]2016Player Stats'!$A$2:$AB$830,17,FALSE))</f>
        <v>3</v>
      </c>
      <c r="Y687">
        <f>IF(G687="GK",VLOOKUP(F687,'[1]2016GoalKeeper Stats'!$A$2:$S$109,18,FALSE),VLOOKUP(F687,'[1]2016Player Stats'!$A$2:$AB$830,18,FALSE))</f>
        <v>3</v>
      </c>
      <c r="Z687">
        <f>IF(G687="GK",VLOOKUP(F687,'[1]2016GoalKeeper Stats'!$A$2:$S$109,19,FALSE),VLOOKUP(F687,'[1]2016Player Stats'!$A$2:$AB$830,19,FALSE))</f>
        <v>1</v>
      </c>
      <c r="AA687">
        <f>IF(G687="GK",VLOOKUP(F687,'[1]2016GoalKeeper Stats'!$A$2:$S$109,20,FALSE),VLOOKUP(F687,'[1]2016Player Stats'!$A$2:$AB$830,20,FALSE))</f>
        <v>0.16</v>
      </c>
      <c r="AB687">
        <f>IF(G687="GK",VLOOKUP(F687,'[1]2016GoalKeeper Stats'!$A$2:$S$109,21,FALSE),VLOOKUP(F687,'[1]2016Player Stats'!$A$2:$AB$830,21,FALSE))</f>
        <v>25</v>
      </c>
      <c r="AC687">
        <f>IF(G687="GK",VLOOKUP(F687,'[1]2016GoalKeeper Stats'!$A$2:$S$109,22,FALSE),VLOOKUP(F687,'[1]2016Player Stats'!$A$2:$AB$830,22,FALSE))</f>
        <v>81</v>
      </c>
      <c r="AD687">
        <f>IF(G687="GK",VLOOKUP(F687,'[1]2016GoalKeeper Stats'!$A$2:$S$109,23,FALSE),VLOOKUP(F687,'[1]2016Player Stats'!$A$2:$AB$830,23,FALSE))</f>
        <v>2</v>
      </c>
      <c r="AE687">
        <f>IF(G687="GK",VLOOKUP(F687,'[1]2016GoalKeeper Stats'!$A$2:$S$109,24,FALSE),VLOOKUP(F687,'[1]2016Player Stats'!$A$2:$AB$830,24,FALSE))</f>
        <v>4</v>
      </c>
      <c r="AF687">
        <f>IF(G687="GK",VLOOKUP(F687,'[1]2016GoalKeeper Stats'!$A$2:$S$109,25,FALSE),VLOOKUP(F687,'[1]2016Player Stats'!$A$2:$AB$830,25,FALSE))</f>
        <v>1</v>
      </c>
      <c r="AG687">
        <f>IF(G687="GK",VLOOKUP(F687,'[1]2016GoalKeeper Stats'!$A$2:$S$109,26,FALSE),VLOOKUP(F687,'[1]2016Player Stats'!$A$2:$AB$830,26,FALSE))</f>
        <v>32.14</v>
      </c>
      <c r="AH687" s="51">
        <v>2016</v>
      </c>
      <c r="AI687" s="51">
        <v>34</v>
      </c>
      <c r="AJ687" s="51">
        <v>409</v>
      </c>
      <c r="AK687" s="51">
        <v>411</v>
      </c>
      <c r="AL687" s="51">
        <v>32</v>
      </c>
      <c r="AM687" s="51">
        <v>38</v>
      </c>
      <c r="AN687" s="51">
        <v>-6</v>
      </c>
      <c r="AO687" s="52">
        <v>41.48</v>
      </c>
      <c r="AP687" s="52">
        <v>41.27</v>
      </c>
      <c r="AQ687" s="52">
        <v>0.21</v>
      </c>
      <c r="AR687" s="52">
        <v>-6.21</v>
      </c>
      <c r="AS687" s="51">
        <v>38</v>
      </c>
      <c r="AT687" s="52">
        <v>45.9</v>
      </c>
    </row>
    <row r="688" spans="1:46" hidden="1">
      <c r="A688">
        <v>2016</v>
      </c>
      <c r="B688" t="s">
        <v>196</v>
      </c>
      <c r="C688" t="s">
        <v>196</v>
      </c>
      <c r="D688" t="s">
        <v>1256</v>
      </c>
      <c r="E688" t="s">
        <v>1752</v>
      </c>
      <c r="F688" t="str">
        <f t="shared" si="10"/>
        <v>Jordan Morris</v>
      </c>
      <c r="G688" t="s">
        <v>875</v>
      </c>
      <c r="H688" s="143">
        <v>190500</v>
      </c>
      <c r="I688" s="143">
        <v>178000</v>
      </c>
      <c r="J688" t="str">
        <f>IF(G688="GK",VLOOKUP(F688,'[1]2016GoalKeeper Stats'!$A$2:$S$109,2,FALSE),VLOOKUP(F688,'[1]2016Player Stats'!$A$2:$AB$830,2,FALSE))</f>
        <v>SEA</v>
      </c>
      <c r="K688">
        <f>IF(G688="GK",VLOOKUP(F688,'[1]2016GoalKeeper Stats'!$A$2:$S$109,4,FALSE),VLOOKUP(F688,'[1]2016Player Stats'!$A$2:$AB$830,4,FALSE))</f>
        <v>34</v>
      </c>
      <c r="L688">
        <f>IF(G688="GK",VLOOKUP(F688,'[1]2016GoalKeeper Stats'!$A$2:$S$109,5,FALSE),VLOOKUP(F688,'[1]2016Player Stats'!$A$2:$AB$830,5,FALSE))</f>
        <v>32</v>
      </c>
      <c r="M688">
        <f>IF(G688="GK",VLOOKUP(F688,'[1]2016GoalKeeper Stats'!$A$2:$S$109,6,FALSE),VLOOKUP(F688,'[1]2016Player Stats'!$A$2:$AB$830,6,FALSE))</f>
        <v>2856</v>
      </c>
      <c r="N688">
        <f>IF(G688="GK",VLOOKUP(F688,'[1]2016GoalKeeper Stats'!$A$2:$S$109,7,FALSE),VLOOKUP(F688,'[1]2016Player Stats'!$A$2:$AB$830,7,FALSE))</f>
        <v>12</v>
      </c>
      <c r="O688">
        <f>IF(G688="GK",VLOOKUP(F688,'[1]2016GoalKeeper Stats'!$A$2:$S$109,8,FALSE),VLOOKUP(F688,'[1]2016Player Stats'!$A$2:$AB$830,8,FALSE))</f>
        <v>4</v>
      </c>
      <c r="P688">
        <f>IF(G688="GK",VLOOKUP(F688,'[1]2016GoalKeeper Stats'!$A$2:$S$109,9,FALSE),VLOOKUP(F688,'[1]2016Player Stats'!$A$2:$AB$830,9,FALSE))</f>
        <v>71</v>
      </c>
      <c r="Q688">
        <f>IF(G688="GK",VLOOKUP(F688,'[1]2016GoalKeeper Stats'!$A$2:$S$109,10,FALSE),VLOOKUP(F688,'[1]2016Player Stats'!$A$2:$AB$830,10,FALSE))</f>
        <v>36</v>
      </c>
      <c r="R688">
        <f>IF(G688="GK",VLOOKUP(F688,'[1]2016GoalKeeper Stats'!$A$2:$S$109,11,FALSE),VLOOKUP(F688,'[1]2016Player Stats'!$A$2:$AB$830,11,FALSE))</f>
        <v>6</v>
      </c>
      <c r="S688" t="str">
        <f>IF(G688="GK",VLOOKUP(F688,'[1]2016GoalKeeper Stats'!$A$2:$S$109,12,FALSE),VLOOKUP(F688,'[1]2016Player Stats'!$A$2:$AB$830,12,FALSE))</f>
        <v>0/0</v>
      </c>
      <c r="T688">
        <f>IF(G688="GK",VLOOKUP(F688,'[1]2016GoalKeeper Stats'!$A$2:$S$109,13,FALSE),VLOOKUP(F688,'[1]2016Player Stats'!$A$2:$AB$830,13,FALSE))</f>
        <v>6</v>
      </c>
      <c r="U688">
        <f>IF(G688="GK",VLOOKUP(F688,'[1]2016GoalKeeper Stats'!$A$2:$S$109,14,FALSE),VLOOKUP(F688,'[1]2016Player Stats'!$A$2:$AB$830,14,FALSE))</f>
        <v>6</v>
      </c>
      <c r="V688">
        <f>IF(G688="GK",VLOOKUP(F688,'[1]2016GoalKeeper Stats'!$A$2:$S$109,15,FALSE),VLOOKUP(F688,'[1]2016Player Stats'!$A$2:$AB$830,15,FALSE))</f>
        <v>0.38</v>
      </c>
      <c r="W688">
        <f>IF(G688="GK",VLOOKUP(F688,'[1]2016GoalKeeper Stats'!$A$2:$S$109,16,FALSE),VLOOKUP(F688,'[1]2016Player Stats'!$A$2:$AB$830,16,FALSE))</f>
        <v>16.899999999999999</v>
      </c>
      <c r="X688">
        <f>IF(G688="GK",VLOOKUP(F688,'[1]2016GoalKeeper Stats'!$A$2:$S$109,17,FALSE),VLOOKUP(F688,'[1]2016Player Stats'!$A$2:$AB$830,17,FALSE))</f>
        <v>2</v>
      </c>
      <c r="Y688">
        <f>IF(G688="GK",VLOOKUP(F688,'[1]2016GoalKeeper Stats'!$A$2:$S$109,18,FALSE),VLOOKUP(F688,'[1]2016Player Stats'!$A$2:$AB$830,18,FALSE))</f>
        <v>2</v>
      </c>
      <c r="Z688">
        <f>IF(G688="GK",VLOOKUP(F688,'[1]2016GoalKeeper Stats'!$A$2:$S$109,19,FALSE),VLOOKUP(F688,'[1]2016Player Stats'!$A$2:$AB$830,19,FALSE))</f>
        <v>2</v>
      </c>
      <c r="AA688">
        <f>IF(G688="GK",VLOOKUP(F688,'[1]2016GoalKeeper Stats'!$A$2:$S$109,20,FALSE),VLOOKUP(F688,'[1]2016Player Stats'!$A$2:$AB$830,20,FALSE))</f>
        <v>0.13</v>
      </c>
      <c r="AB688">
        <f>IF(G688="GK",VLOOKUP(F688,'[1]2016GoalKeeper Stats'!$A$2:$S$109,21,FALSE),VLOOKUP(F688,'[1]2016Player Stats'!$A$2:$AB$830,21,FALSE))</f>
        <v>29</v>
      </c>
      <c r="AC688">
        <f>IF(G688="GK",VLOOKUP(F688,'[1]2016GoalKeeper Stats'!$A$2:$S$109,22,FALSE),VLOOKUP(F688,'[1]2016Player Stats'!$A$2:$AB$830,22,FALSE))</f>
        <v>24</v>
      </c>
      <c r="AD688">
        <f>IF(G688="GK",VLOOKUP(F688,'[1]2016GoalKeeper Stats'!$A$2:$S$109,23,FALSE),VLOOKUP(F688,'[1]2016Player Stats'!$A$2:$AB$830,23,FALSE))</f>
        <v>18</v>
      </c>
      <c r="AE688">
        <f>IF(G688="GK",VLOOKUP(F688,'[1]2016GoalKeeper Stats'!$A$2:$S$109,24,FALSE),VLOOKUP(F688,'[1]2016Player Stats'!$A$2:$AB$830,24,FALSE))</f>
        <v>0</v>
      </c>
      <c r="AF688">
        <f>IF(G688="GK",VLOOKUP(F688,'[1]2016GoalKeeper Stats'!$A$2:$S$109,25,FALSE),VLOOKUP(F688,'[1]2016Player Stats'!$A$2:$AB$830,25,FALSE))</f>
        <v>0</v>
      </c>
      <c r="AG688">
        <f>IF(G688="GK",VLOOKUP(F688,'[1]2016GoalKeeper Stats'!$A$2:$S$109,26,FALSE),VLOOKUP(F688,'[1]2016Player Stats'!$A$2:$AB$830,26,FALSE))</f>
        <v>50.7</v>
      </c>
      <c r="AH688" s="51">
        <v>2016</v>
      </c>
      <c r="AI688" s="51">
        <v>34</v>
      </c>
      <c r="AJ688" s="51">
        <v>432</v>
      </c>
      <c r="AK688" s="51">
        <v>430</v>
      </c>
      <c r="AL688" s="51">
        <v>43</v>
      </c>
      <c r="AM688" s="51">
        <v>43</v>
      </c>
      <c r="AN688" s="51">
        <v>0</v>
      </c>
      <c r="AO688" s="52">
        <v>47.31</v>
      </c>
      <c r="AP688" s="52">
        <v>47.24</v>
      </c>
      <c r="AQ688" s="52">
        <v>0.08</v>
      </c>
      <c r="AR688" s="52">
        <v>-0.08</v>
      </c>
      <c r="AS688" s="51">
        <v>48</v>
      </c>
      <c r="AT688" s="52">
        <v>47.12</v>
      </c>
    </row>
    <row r="689" spans="1:46" hidden="1">
      <c r="A689">
        <v>2016</v>
      </c>
      <c r="B689" t="s">
        <v>199</v>
      </c>
      <c r="C689" t="s">
        <v>199</v>
      </c>
      <c r="D689" t="s">
        <v>1035</v>
      </c>
      <c r="E689" t="s">
        <v>1036</v>
      </c>
      <c r="F689" t="str">
        <f t="shared" si="10"/>
        <v>Andrew Wenger</v>
      </c>
      <c r="G689" t="s">
        <v>860</v>
      </c>
      <c r="H689" s="143">
        <v>190000</v>
      </c>
      <c r="I689" s="143">
        <v>190000</v>
      </c>
      <c r="J689" t="str">
        <f>IF(G689="GK",VLOOKUP(F689,'[1]2016GoalKeeper Stats'!$A$2:$S$109,2,FALSE),VLOOKUP(F689,'[1]2016Player Stats'!$A$2:$AB$830,2,FALSE))</f>
        <v>HOU</v>
      </c>
      <c r="K689">
        <f>IF(G689="GK",VLOOKUP(F689,'[1]2016GoalKeeper Stats'!$A$2:$S$109,4,FALSE),VLOOKUP(F689,'[1]2016Player Stats'!$A$2:$AB$830,4,FALSE))</f>
        <v>32</v>
      </c>
      <c r="L689">
        <f>IF(G689="GK",VLOOKUP(F689,'[1]2016GoalKeeper Stats'!$A$2:$S$109,5,FALSE),VLOOKUP(F689,'[1]2016Player Stats'!$A$2:$AB$830,5,FALSE))</f>
        <v>24</v>
      </c>
      <c r="M689">
        <f>IF(G689="GK",VLOOKUP(F689,'[1]2016GoalKeeper Stats'!$A$2:$S$109,6,FALSE),VLOOKUP(F689,'[1]2016Player Stats'!$A$2:$AB$830,6,FALSE))</f>
        <v>2062</v>
      </c>
      <c r="N689">
        <f>IF(G689="GK",VLOOKUP(F689,'[1]2016GoalKeeper Stats'!$A$2:$S$109,7,FALSE),VLOOKUP(F689,'[1]2016Player Stats'!$A$2:$AB$830,7,FALSE))</f>
        <v>6</v>
      </c>
      <c r="O689">
        <f>IF(G689="GK",VLOOKUP(F689,'[1]2016GoalKeeper Stats'!$A$2:$S$109,8,FALSE),VLOOKUP(F689,'[1]2016Player Stats'!$A$2:$AB$830,8,FALSE))</f>
        <v>3</v>
      </c>
      <c r="P689">
        <f>IF(G689="GK",VLOOKUP(F689,'[1]2016GoalKeeper Stats'!$A$2:$S$109,9,FALSE),VLOOKUP(F689,'[1]2016Player Stats'!$A$2:$AB$830,9,FALSE))</f>
        <v>44</v>
      </c>
      <c r="Q689">
        <f>IF(G689="GK",VLOOKUP(F689,'[1]2016GoalKeeper Stats'!$A$2:$S$109,10,FALSE),VLOOKUP(F689,'[1]2016Player Stats'!$A$2:$AB$830,10,FALSE))</f>
        <v>19</v>
      </c>
      <c r="R689">
        <f>IF(G689="GK",VLOOKUP(F689,'[1]2016GoalKeeper Stats'!$A$2:$S$109,11,FALSE),VLOOKUP(F689,'[1]2016Player Stats'!$A$2:$AB$830,11,FALSE))</f>
        <v>0</v>
      </c>
      <c r="S689" t="str">
        <f>IF(G689="GK",VLOOKUP(F689,'[1]2016GoalKeeper Stats'!$A$2:$S$109,12,FALSE),VLOOKUP(F689,'[1]2016Player Stats'!$A$2:$AB$830,12,FALSE))</f>
        <v>0/0</v>
      </c>
      <c r="T689">
        <f>IF(G689="GK",VLOOKUP(F689,'[1]2016GoalKeeper Stats'!$A$2:$S$109,13,FALSE),VLOOKUP(F689,'[1]2016Player Stats'!$A$2:$AB$830,13,FALSE))</f>
        <v>4</v>
      </c>
      <c r="U689">
        <f>IF(G689="GK",VLOOKUP(F689,'[1]2016GoalKeeper Stats'!$A$2:$S$109,14,FALSE),VLOOKUP(F689,'[1]2016Player Stats'!$A$2:$AB$830,14,FALSE))</f>
        <v>2</v>
      </c>
      <c r="V689">
        <f>IF(G689="GK",VLOOKUP(F689,'[1]2016GoalKeeper Stats'!$A$2:$S$109,15,FALSE),VLOOKUP(F689,'[1]2016Player Stats'!$A$2:$AB$830,15,FALSE))</f>
        <v>0.26</v>
      </c>
      <c r="W689">
        <f>IF(G689="GK",VLOOKUP(F689,'[1]2016GoalKeeper Stats'!$A$2:$S$109,16,FALSE),VLOOKUP(F689,'[1]2016Player Stats'!$A$2:$AB$830,16,FALSE))</f>
        <v>13.6</v>
      </c>
      <c r="X689">
        <f>IF(G689="GK",VLOOKUP(F689,'[1]2016GoalKeeper Stats'!$A$2:$S$109,17,FALSE),VLOOKUP(F689,'[1]2016Player Stats'!$A$2:$AB$830,17,FALSE))</f>
        <v>1</v>
      </c>
      <c r="Y689">
        <f>IF(G689="GK",VLOOKUP(F689,'[1]2016GoalKeeper Stats'!$A$2:$S$109,18,FALSE),VLOOKUP(F689,'[1]2016Player Stats'!$A$2:$AB$830,18,FALSE))</f>
        <v>3</v>
      </c>
      <c r="Z689">
        <f>IF(G689="GK",VLOOKUP(F689,'[1]2016GoalKeeper Stats'!$A$2:$S$109,19,FALSE),VLOOKUP(F689,'[1]2016Player Stats'!$A$2:$AB$830,19,FALSE))</f>
        <v>0</v>
      </c>
      <c r="AA689">
        <f>IF(G689="GK",VLOOKUP(F689,'[1]2016GoalKeeper Stats'!$A$2:$S$109,20,FALSE),VLOOKUP(F689,'[1]2016Player Stats'!$A$2:$AB$830,20,FALSE))</f>
        <v>0.13</v>
      </c>
      <c r="AB689">
        <f>IF(G689="GK",VLOOKUP(F689,'[1]2016GoalKeeper Stats'!$A$2:$S$109,21,FALSE),VLOOKUP(F689,'[1]2016Player Stats'!$A$2:$AB$830,21,FALSE))</f>
        <v>27</v>
      </c>
      <c r="AC689">
        <f>IF(G689="GK",VLOOKUP(F689,'[1]2016GoalKeeper Stats'!$A$2:$S$109,22,FALSE),VLOOKUP(F689,'[1]2016Player Stats'!$A$2:$AB$830,22,FALSE))</f>
        <v>15</v>
      </c>
      <c r="AD689">
        <f>IF(G689="GK",VLOOKUP(F689,'[1]2016GoalKeeper Stats'!$A$2:$S$109,23,FALSE),VLOOKUP(F689,'[1]2016Player Stats'!$A$2:$AB$830,23,FALSE))</f>
        <v>6</v>
      </c>
      <c r="AE689">
        <f>IF(G689="GK",VLOOKUP(F689,'[1]2016GoalKeeper Stats'!$A$2:$S$109,24,FALSE),VLOOKUP(F689,'[1]2016Player Stats'!$A$2:$AB$830,24,FALSE))</f>
        <v>3</v>
      </c>
      <c r="AF689">
        <f>IF(G689="GK",VLOOKUP(F689,'[1]2016GoalKeeper Stats'!$A$2:$S$109,25,FALSE),VLOOKUP(F689,'[1]2016Player Stats'!$A$2:$AB$830,25,FALSE))</f>
        <v>0</v>
      </c>
      <c r="AG689">
        <f>IF(G689="GK",VLOOKUP(F689,'[1]2016GoalKeeper Stats'!$A$2:$S$109,26,FALSE),VLOOKUP(F689,'[1]2016Player Stats'!$A$2:$AB$830,26,FALSE))</f>
        <v>43.18</v>
      </c>
      <c r="AH689" s="51">
        <v>2016</v>
      </c>
      <c r="AI689" s="51">
        <v>34</v>
      </c>
      <c r="AJ689" s="51">
        <v>424</v>
      </c>
      <c r="AK689" s="51">
        <v>444</v>
      </c>
      <c r="AL689" s="51">
        <v>38</v>
      </c>
      <c r="AM689" s="51">
        <v>45</v>
      </c>
      <c r="AN689" s="51">
        <v>-7</v>
      </c>
      <c r="AO689" s="52">
        <v>38.71</v>
      </c>
      <c r="AP689" s="52">
        <v>48.69</v>
      </c>
      <c r="AQ689" s="52">
        <v>-9.98</v>
      </c>
      <c r="AR689" s="52">
        <v>2.98</v>
      </c>
      <c r="AS689" s="51">
        <v>34</v>
      </c>
      <c r="AT689" s="52">
        <v>39.21</v>
      </c>
    </row>
    <row r="690" spans="1:46" hidden="1">
      <c r="A690">
        <v>2016</v>
      </c>
      <c r="B690" t="s">
        <v>201</v>
      </c>
      <c r="C690" t="s">
        <v>201</v>
      </c>
      <c r="D690" t="s">
        <v>1753</v>
      </c>
      <c r="E690" t="s">
        <v>1754</v>
      </c>
      <c r="F690" t="str">
        <f t="shared" si="10"/>
        <v>Matteo Mancosu</v>
      </c>
      <c r="G690" t="s">
        <v>875</v>
      </c>
      <c r="H690" s="143">
        <v>189000</v>
      </c>
      <c r="I690" s="143">
        <v>189000</v>
      </c>
      <c r="J690" t="str">
        <f>IF(G690="GK",VLOOKUP(F690,'[1]2016GoalKeeper Stats'!$A$2:$S$109,2,FALSE),VLOOKUP(F690,'[1]2016Player Stats'!$A$2:$AB$830,2,FALSE))</f>
        <v>MTL</v>
      </c>
      <c r="K690">
        <f>IF(G690="GK",VLOOKUP(F690,'[1]2016GoalKeeper Stats'!$A$2:$S$109,4,FALSE),VLOOKUP(F690,'[1]2016Player Stats'!$A$2:$AB$830,4,FALSE))</f>
        <v>15</v>
      </c>
      <c r="L690">
        <f>IF(G690="GK",VLOOKUP(F690,'[1]2016GoalKeeper Stats'!$A$2:$S$109,5,FALSE),VLOOKUP(F690,'[1]2016Player Stats'!$A$2:$AB$830,5,FALSE))</f>
        <v>7</v>
      </c>
      <c r="M690">
        <f>IF(G690="GK",VLOOKUP(F690,'[1]2016GoalKeeper Stats'!$A$2:$S$109,6,FALSE),VLOOKUP(F690,'[1]2016Player Stats'!$A$2:$AB$830,6,FALSE))</f>
        <v>772</v>
      </c>
      <c r="N690">
        <f>IF(G690="GK",VLOOKUP(F690,'[1]2016GoalKeeper Stats'!$A$2:$S$109,7,FALSE),VLOOKUP(F690,'[1]2016Player Stats'!$A$2:$AB$830,7,FALSE))</f>
        <v>3</v>
      </c>
      <c r="O690">
        <f>IF(G690="GK",VLOOKUP(F690,'[1]2016GoalKeeper Stats'!$A$2:$S$109,8,FALSE),VLOOKUP(F690,'[1]2016Player Stats'!$A$2:$AB$830,8,FALSE))</f>
        <v>4</v>
      </c>
      <c r="P690">
        <f>IF(G690="GK",VLOOKUP(F690,'[1]2016GoalKeeper Stats'!$A$2:$S$109,9,FALSE),VLOOKUP(F690,'[1]2016Player Stats'!$A$2:$AB$830,9,FALSE))</f>
        <v>33</v>
      </c>
      <c r="Q690">
        <f>IF(G690="GK",VLOOKUP(F690,'[1]2016GoalKeeper Stats'!$A$2:$S$109,10,FALSE),VLOOKUP(F690,'[1]2016Player Stats'!$A$2:$AB$830,10,FALSE))</f>
        <v>11</v>
      </c>
      <c r="R690">
        <f>IF(G690="GK",VLOOKUP(F690,'[1]2016GoalKeeper Stats'!$A$2:$S$109,11,FALSE),VLOOKUP(F690,'[1]2016Player Stats'!$A$2:$AB$830,11,FALSE))</f>
        <v>1</v>
      </c>
      <c r="S690" t="str">
        <f>IF(G690="GK",VLOOKUP(F690,'[1]2016GoalKeeper Stats'!$A$2:$S$109,12,FALSE),VLOOKUP(F690,'[1]2016Player Stats'!$A$2:$AB$830,12,FALSE))</f>
        <v>0/0</v>
      </c>
      <c r="T690">
        <f>IF(G690="GK",VLOOKUP(F690,'[1]2016GoalKeeper Stats'!$A$2:$S$109,13,FALSE),VLOOKUP(F690,'[1]2016Player Stats'!$A$2:$AB$830,13,FALSE))</f>
        <v>2</v>
      </c>
      <c r="U690">
        <f>IF(G690="GK",VLOOKUP(F690,'[1]2016GoalKeeper Stats'!$A$2:$S$109,14,FALSE),VLOOKUP(F690,'[1]2016Player Stats'!$A$2:$AB$830,14,FALSE))</f>
        <v>1</v>
      </c>
      <c r="V690">
        <f>IF(G690="GK",VLOOKUP(F690,'[1]2016GoalKeeper Stats'!$A$2:$S$109,15,FALSE),VLOOKUP(F690,'[1]2016Player Stats'!$A$2:$AB$830,15,FALSE))</f>
        <v>0.35</v>
      </c>
      <c r="W690">
        <f>IF(G690="GK",VLOOKUP(F690,'[1]2016GoalKeeper Stats'!$A$2:$S$109,16,FALSE),VLOOKUP(F690,'[1]2016Player Stats'!$A$2:$AB$830,16,FALSE))</f>
        <v>9.1</v>
      </c>
      <c r="X690">
        <f>IF(G690="GK",VLOOKUP(F690,'[1]2016GoalKeeper Stats'!$A$2:$S$109,17,FALSE),VLOOKUP(F690,'[1]2016Player Stats'!$A$2:$AB$830,17,FALSE))</f>
        <v>2</v>
      </c>
      <c r="Y690">
        <f>IF(G690="GK",VLOOKUP(F690,'[1]2016GoalKeeper Stats'!$A$2:$S$109,18,FALSE),VLOOKUP(F690,'[1]2016Player Stats'!$A$2:$AB$830,18,FALSE))</f>
        <v>1</v>
      </c>
      <c r="Z690">
        <f>IF(G690="GK",VLOOKUP(F690,'[1]2016GoalKeeper Stats'!$A$2:$S$109,19,FALSE),VLOOKUP(F690,'[1]2016Player Stats'!$A$2:$AB$830,19,FALSE))</f>
        <v>3</v>
      </c>
      <c r="AA690">
        <f>IF(G690="GK",VLOOKUP(F690,'[1]2016GoalKeeper Stats'!$A$2:$S$109,20,FALSE),VLOOKUP(F690,'[1]2016Player Stats'!$A$2:$AB$830,20,FALSE))</f>
        <v>0.47</v>
      </c>
      <c r="AB690">
        <f>IF(G690="GK",VLOOKUP(F690,'[1]2016GoalKeeper Stats'!$A$2:$S$109,21,FALSE),VLOOKUP(F690,'[1]2016Player Stats'!$A$2:$AB$830,21,FALSE))</f>
        <v>9</v>
      </c>
      <c r="AC690">
        <f>IF(G690="GK",VLOOKUP(F690,'[1]2016GoalKeeper Stats'!$A$2:$S$109,22,FALSE),VLOOKUP(F690,'[1]2016Player Stats'!$A$2:$AB$830,22,FALSE))</f>
        <v>14</v>
      </c>
      <c r="AD690">
        <f>IF(G690="GK",VLOOKUP(F690,'[1]2016GoalKeeper Stats'!$A$2:$S$109,23,FALSE),VLOOKUP(F690,'[1]2016Player Stats'!$A$2:$AB$830,23,FALSE))</f>
        <v>9</v>
      </c>
      <c r="AE690">
        <f>IF(G690="GK",VLOOKUP(F690,'[1]2016GoalKeeper Stats'!$A$2:$S$109,24,FALSE),VLOOKUP(F690,'[1]2016Player Stats'!$A$2:$AB$830,24,FALSE))</f>
        <v>1</v>
      </c>
      <c r="AF690">
        <f>IF(G690="GK",VLOOKUP(F690,'[1]2016GoalKeeper Stats'!$A$2:$S$109,25,FALSE),VLOOKUP(F690,'[1]2016Player Stats'!$A$2:$AB$830,25,FALSE))</f>
        <v>0</v>
      </c>
      <c r="AG690">
        <f>IF(G690="GK",VLOOKUP(F690,'[1]2016GoalKeeper Stats'!$A$2:$S$109,26,FALSE),VLOOKUP(F690,'[1]2016Player Stats'!$A$2:$AB$830,26,FALSE))</f>
        <v>33.33</v>
      </c>
      <c r="AH690" s="51">
        <v>2016</v>
      </c>
      <c r="AI690" s="51">
        <v>34</v>
      </c>
      <c r="AJ690" s="51">
        <v>440</v>
      </c>
      <c r="AK690" s="51">
        <v>463</v>
      </c>
      <c r="AL690" s="51">
        <v>49</v>
      </c>
      <c r="AM690" s="51">
        <v>53</v>
      </c>
      <c r="AN690" s="51">
        <v>-4</v>
      </c>
      <c r="AO690" s="52">
        <v>44.79</v>
      </c>
      <c r="AP690" s="52">
        <v>45.61</v>
      </c>
      <c r="AQ690" s="52">
        <v>-0.83</v>
      </c>
      <c r="AR690" s="52">
        <v>-3.17</v>
      </c>
      <c r="AS690" s="51">
        <v>45</v>
      </c>
      <c r="AT690" s="52">
        <v>45.38</v>
      </c>
    </row>
    <row r="691" spans="1:46" hidden="1">
      <c r="A691">
        <v>2016</v>
      </c>
      <c r="B691" t="s">
        <v>962</v>
      </c>
      <c r="C691" t="s">
        <v>962</v>
      </c>
      <c r="D691" t="s">
        <v>1216</v>
      </c>
      <c r="E691" t="s">
        <v>1217</v>
      </c>
      <c r="F691" t="str">
        <f t="shared" si="10"/>
        <v>Lamar Neagle</v>
      </c>
      <c r="G691" t="s">
        <v>903</v>
      </c>
      <c r="H691" s="143">
        <v>187833</v>
      </c>
      <c r="I691" s="143">
        <v>185000</v>
      </c>
      <c r="J691" t="str">
        <f>IF(G691="GK",VLOOKUP(F691,'[1]2016GoalKeeper Stats'!$A$2:$S$109,2,FALSE),VLOOKUP(F691,'[1]2016Player Stats'!$A$2:$AB$830,2,FALSE))</f>
        <v>DC</v>
      </c>
      <c r="K691">
        <f>IF(G691="GK",VLOOKUP(F691,'[1]2016GoalKeeper Stats'!$A$2:$S$109,4,FALSE),VLOOKUP(F691,'[1]2016Player Stats'!$A$2:$AB$830,4,FALSE))</f>
        <v>31</v>
      </c>
      <c r="L691">
        <f>IF(G691="GK",VLOOKUP(F691,'[1]2016GoalKeeper Stats'!$A$2:$S$109,5,FALSE),VLOOKUP(F691,'[1]2016Player Stats'!$A$2:$AB$830,5,FALSE))</f>
        <v>21</v>
      </c>
      <c r="M691">
        <f>IF(G691="GK",VLOOKUP(F691,'[1]2016GoalKeeper Stats'!$A$2:$S$109,6,FALSE),VLOOKUP(F691,'[1]2016Player Stats'!$A$2:$AB$830,6,FALSE))</f>
        <v>1950</v>
      </c>
      <c r="N691">
        <f>IF(G691="GK",VLOOKUP(F691,'[1]2016GoalKeeper Stats'!$A$2:$S$109,7,FALSE),VLOOKUP(F691,'[1]2016Player Stats'!$A$2:$AB$830,7,FALSE))</f>
        <v>9</v>
      </c>
      <c r="O691">
        <f>IF(G691="GK",VLOOKUP(F691,'[1]2016GoalKeeper Stats'!$A$2:$S$109,8,FALSE),VLOOKUP(F691,'[1]2016Player Stats'!$A$2:$AB$830,8,FALSE))</f>
        <v>6</v>
      </c>
      <c r="P691">
        <f>IF(G691="GK",VLOOKUP(F691,'[1]2016GoalKeeper Stats'!$A$2:$S$109,9,FALSE),VLOOKUP(F691,'[1]2016Player Stats'!$A$2:$AB$830,9,FALSE))</f>
        <v>51</v>
      </c>
      <c r="Q691">
        <f>IF(G691="GK",VLOOKUP(F691,'[1]2016GoalKeeper Stats'!$A$2:$S$109,10,FALSE),VLOOKUP(F691,'[1]2016Player Stats'!$A$2:$AB$830,10,FALSE))</f>
        <v>21</v>
      </c>
      <c r="R691">
        <f>IF(G691="GK",VLOOKUP(F691,'[1]2016GoalKeeper Stats'!$A$2:$S$109,11,FALSE),VLOOKUP(F691,'[1]2016Player Stats'!$A$2:$AB$830,11,FALSE))</f>
        <v>3</v>
      </c>
      <c r="S691">
        <f>IF(G691="GK",VLOOKUP(F691,'[1]2016GoalKeeper Stats'!$A$2:$S$109,12,FALSE),VLOOKUP(F691,'[1]2016Player Stats'!$A$2:$AB$830,12,FALSE))</f>
        <v>44229</v>
      </c>
      <c r="T691">
        <f>IF(G691="GK",VLOOKUP(F691,'[1]2016GoalKeeper Stats'!$A$2:$S$109,13,FALSE),VLOOKUP(F691,'[1]2016Player Stats'!$A$2:$AB$830,13,FALSE))</f>
        <v>3</v>
      </c>
      <c r="U691">
        <f>IF(G691="GK",VLOOKUP(F691,'[1]2016GoalKeeper Stats'!$A$2:$S$109,14,FALSE),VLOOKUP(F691,'[1]2016Player Stats'!$A$2:$AB$830,14,FALSE))</f>
        <v>6</v>
      </c>
      <c r="V691">
        <f>IF(G691="GK",VLOOKUP(F691,'[1]2016GoalKeeper Stats'!$A$2:$S$109,15,FALSE),VLOOKUP(F691,'[1]2016Player Stats'!$A$2:$AB$830,15,FALSE))</f>
        <v>0.42</v>
      </c>
      <c r="W691">
        <f>IF(G691="GK",VLOOKUP(F691,'[1]2016GoalKeeper Stats'!$A$2:$S$109,16,FALSE),VLOOKUP(F691,'[1]2016Player Stats'!$A$2:$AB$830,16,FALSE))</f>
        <v>17.600000000000001</v>
      </c>
      <c r="X691">
        <f>IF(G691="GK",VLOOKUP(F691,'[1]2016GoalKeeper Stats'!$A$2:$S$109,17,FALSE),VLOOKUP(F691,'[1]2016Player Stats'!$A$2:$AB$830,17,FALSE))</f>
        <v>0</v>
      </c>
      <c r="Y691">
        <f>IF(G691="GK",VLOOKUP(F691,'[1]2016GoalKeeper Stats'!$A$2:$S$109,18,FALSE),VLOOKUP(F691,'[1]2016Player Stats'!$A$2:$AB$830,18,FALSE))</f>
        <v>4</v>
      </c>
      <c r="Z691">
        <f>IF(G691="GK",VLOOKUP(F691,'[1]2016GoalKeeper Stats'!$A$2:$S$109,19,FALSE),VLOOKUP(F691,'[1]2016Player Stats'!$A$2:$AB$830,19,FALSE))</f>
        <v>2</v>
      </c>
      <c r="AA691">
        <f>IF(G691="GK",VLOOKUP(F691,'[1]2016GoalKeeper Stats'!$A$2:$S$109,20,FALSE),VLOOKUP(F691,'[1]2016Player Stats'!$A$2:$AB$830,20,FALSE))</f>
        <v>0.28000000000000003</v>
      </c>
      <c r="AB691">
        <f>IF(G691="GK",VLOOKUP(F691,'[1]2016GoalKeeper Stats'!$A$2:$S$109,21,FALSE),VLOOKUP(F691,'[1]2016Player Stats'!$A$2:$AB$830,21,FALSE))</f>
        <v>31</v>
      </c>
      <c r="AC691">
        <f>IF(G691="GK",VLOOKUP(F691,'[1]2016GoalKeeper Stats'!$A$2:$S$109,22,FALSE),VLOOKUP(F691,'[1]2016Player Stats'!$A$2:$AB$830,22,FALSE))</f>
        <v>26</v>
      </c>
      <c r="AD691">
        <f>IF(G691="GK",VLOOKUP(F691,'[1]2016GoalKeeper Stats'!$A$2:$S$109,23,FALSE),VLOOKUP(F691,'[1]2016Player Stats'!$A$2:$AB$830,23,FALSE))</f>
        <v>8</v>
      </c>
      <c r="AE691">
        <f>IF(G691="GK",VLOOKUP(F691,'[1]2016GoalKeeper Stats'!$A$2:$S$109,24,FALSE),VLOOKUP(F691,'[1]2016Player Stats'!$A$2:$AB$830,24,FALSE))</f>
        <v>2</v>
      </c>
      <c r="AF691">
        <f>IF(G691="GK",VLOOKUP(F691,'[1]2016GoalKeeper Stats'!$A$2:$S$109,25,FALSE),VLOOKUP(F691,'[1]2016Player Stats'!$A$2:$AB$830,25,FALSE))</f>
        <v>0</v>
      </c>
      <c r="AG691">
        <f>IF(G691="GK",VLOOKUP(F691,'[1]2016GoalKeeper Stats'!$A$2:$S$109,26,FALSE),VLOOKUP(F691,'[1]2016Player Stats'!$A$2:$AB$830,26,FALSE))</f>
        <v>41.18</v>
      </c>
      <c r="AH691" s="51">
        <v>2016</v>
      </c>
      <c r="AI691" s="51">
        <v>34</v>
      </c>
      <c r="AJ691" s="51">
        <v>471</v>
      </c>
      <c r="AK691" s="51">
        <v>452</v>
      </c>
      <c r="AL691" s="51">
        <v>53</v>
      </c>
      <c r="AM691" s="51">
        <v>47</v>
      </c>
      <c r="AN691" s="51">
        <v>6</v>
      </c>
      <c r="AO691" s="52">
        <v>53.77</v>
      </c>
      <c r="AP691" s="52">
        <v>47.89</v>
      </c>
      <c r="AQ691" s="52">
        <v>5.87</v>
      </c>
      <c r="AR691" s="52">
        <v>0.13</v>
      </c>
      <c r="AS691" s="51">
        <v>46</v>
      </c>
      <c r="AT691" s="52">
        <v>51</v>
      </c>
    </row>
    <row r="692" spans="1:46" hidden="1">
      <c r="A692">
        <v>2016</v>
      </c>
      <c r="B692" t="s">
        <v>206</v>
      </c>
      <c r="C692" t="s">
        <v>206</v>
      </c>
      <c r="D692" t="s">
        <v>1161</v>
      </c>
      <c r="E692" t="s">
        <v>1200</v>
      </c>
      <c r="F692" t="str">
        <f t="shared" si="10"/>
        <v>Justin Meram</v>
      </c>
      <c r="G692" t="s">
        <v>860</v>
      </c>
      <c r="H692" s="143">
        <v>185000</v>
      </c>
      <c r="I692" s="143">
        <v>175000</v>
      </c>
      <c r="J692" t="str">
        <f>IF(G692="GK",VLOOKUP(F692,'[1]2016GoalKeeper Stats'!$A$2:$S$109,2,FALSE),VLOOKUP(F692,'[1]2016Player Stats'!$A$2:$AB$830,2,FALSE))</f>
        <v>RSL</v>
      </c>
      <c r="K692">
        <f>IF(G692="GK",VLOOKUP(F692,'[1]2016GoalKeeper Stats'!$A$2:$S$109,4,FALSE),VLOOKUP(F692,'[1]2016Player Stats'!$A$2:$AB$830,4,FALSE))</f>
        <v>33</v>
      </c>
      <c r="L692">
        <f>IF(G692="GK",VLOOKUP(F692,'[1]2016GoalKeeper Stats'!$A$2:$S$109,5,FALSE),VLOOKUP(F692,'[1]2016Player Stats'!$A$2:$AB$830,5,FALSE))</f>
        <v>31</v>
      </c>
      <c r="M692">
        <f>IF(G692="GK",VLOOKUP(F692,'[1]2016GoalKeeper Stats'!$A$2:$S$109,6,FALSE),VLOOKUP(F692,'[1]2016Player Stats'!$A$2:$AB$830,6,FALSE))</f>
        <v>2605</v>
      </c>
      <c r="N692">
        <f>IF(G692="GK",VLOOKUP(F692,'[1]2016GoalKeeper Stats'!$A$2:$S$109,7,FALSE),VLOOKUP(F692,'[1]2016Player Stats'!$A$2:$AB$830,7,FALSE))</f>
        <v>5</v>
      </c>
      <c r="O692">
        <f>IF(G692="GK",VLOOKUP(F692,'[1]2016GoalKeeper Stats'!$A$2:$S$109,8,FALSE),VLOOKUP(F692,'[1]2016Player Stats'!$A$2:$AB$830,8,FALSE))</f>
        <v>13</v>
      </c>
      <c r="P692">
        <f>IF(G692="GK",VLOOKUP(F692,'[1]2016GoalKeeper Stats'!$A$2:$S$109,9,FALSE),VLOOKUP(F692,'[1]2016Player Stats'!$A$2:$AB$830,9,FALSE))</f>
        <v>76</v>
      </c>
      <c r="Q692">
        <f>IF(G692="GK",VLOOKUP(F692,'[1]2016GoalKeeper Stats'!$A$2:$S$109,10,FALSE),VLOOKUP(F692,'[1]2016Player Stats'!$A$2:$AB$830,10,FALSE))</f>
        <v>27</v>
      </c>
      <c r="R692">
        <f>IF(G692="GK",VLOOKUP(F692,'[1]2016GoalKeeper Stats'!$A$2:$S$109,11,FALSE),VLOOKUP(F692,'[1]2016Player Stats'!$A$2:$AB$830,11,FALSE))</f>
        <v>1</v>
      </c>
      <c r="S692">
        <f>IF(G692="GK",VLOOKUP(F692,'[1]2016GoalKeeper Stats'!$A$2:$S$109,12,FALSE),VLOOKUP(F692,'[1]2016Player Stats'!$A$2:$AB$830,12,FALSE))</f>
        <v>44197</v>
      </c>
      <c r="T692">
        <f>IF(G692="GK",VLOOKUP(F692,'[1]2016GoalKeeper Stats'!$A$2:$S$109,13,FALSE),VLOOKUP(F692,'[1]2016Player Stats'!$A$2:$AB$830,13,FALSE))</f>
        <v>4</v>
      </c>
      <c r="U692">
        <f>IF(G692="GK",VLOOKUP(F692,'[1]2016GoalKeeper Stats'!$A$2:$S$109,14,FALSE),VLOOKUP(F692,'[1]2016Player Stats'!$A$2:$AB$830,14,FALSE))</f>
        <v>1</v>
      </c>
      <c r="V692">
        <f>IF(G692="GK",VLOOKUP(F692,'[1]2016GoalKeeper Stats'!$A$2:$S$109,15,FALSE),VLOOKUP(F692,'[1]2016Player Stats'!$A$2:$AB$830,15,FALSE))</f>
        <v>0.17</v>
      </c>
      <c r="W692">
        <f>IF(G692="GK",VLOOKUP(F692,'[1]2016GoalKeeper Stats'!$A$2:$S$109,16,FALSE),VLOOKUP(F692,'[1]2016Player Stats'!$A$2:$AB$830,16,FALSE))</f>
        <v>6.6</v>
      </c>
      <c r="X692">
        <f>IF(G692="GK",VLOOKUP(F692,'[1]2016GoalKeeper Stats'!$A$2:$S$109,17,FALSE),VLOOKUP(F692,'[1]2016Player Stats'!$A$2:$AB$830,17,FALSE))</f>
        <v>2</v>
      </c>
      <c r="Y692">
        <f>IF(G692="GK",VLOOKUP(F692,'[1]2016GoalKeeper Stats'!$A$2:$S$109,18,FALSE),VLOOKUP(F692,'[1]2016Player Stats'!$A$2:$AB$830,18,FALSE))</f>
        <v>8</v>
      </c>
      <c r="Z692">
        <f>IF(G692="GK",VLOOKUP(F692,'[1]2016GoalKeeper Stats'!$A$2:$S$109,19,FALSE),VLOOKUP(F692,'[1]2016Player Stats'!$A$2:$AB$830,19,FALSE))</f>
        <v>5</v>
      </c>
      <c r="AA692">
        <f>IF(G692="GK",VLOOKUP(F692,'[1]2016GoalKeeper Stats'!$A$2:$S$109,20,FALSE),VLOOKUP(F692,'[1]2016Player Stats'!$A$2:$AB$830,20,FALSE))</f>
        <v>0.45</v>
      </c>
      <c r="AB692">
        <f>IF(G692="GK",VLOOKUP(F692,'[1]2016GoalKeeper Stats'!$A$2:$S$109,21,FALSE),VLOOKUP(F692,'[1]2016Player Stats'!$A$2:$AB$830,21,FALSE))</f>
        <v>21</v>
      </c>
      <c r="AC692">
        <f>IF(G692="GK",VLOOKUP(F692,'[1]2016GoalKeeper Stats'!$A$2:$S$109,22,FALSE),VLOOKUP(F692,'[1]2016Player Stats'!$A$2:$AB$830,22,FALSE))</f>
        <v>53</v>
      </c>
      <c r="AD692">
        <f>IF(G692="GK",VLOOKUP(F692,'[1]2016GoalKeeper Stats'!$A$2:$S$109,23,FALSE),VLOOKUP(F692,'[1]2016Player Stats'!$A$2:$AB$830,23,FALSE))</f>
        <v>13</v>
      </c>
      <c r="AE692">
        <f>IF(G692="GK",VLOOKUP(F692,'[1]2016GoalKeeper Stats'!$A$2:$S$109,24,FALSE),VLOOKUP(F692,'[1]2016Player Stats'!$A$2:$AB$830,24,FALSE))</f>
        <v>3</v>
      </c>
      <c r="AF692">
        <f>IF(G692="GK",VLOOKUP(F692,'[1]2016GoalKeeper Stats'!$A$2:$S$109,25,FALSE),VLOOKUP(F692,'[1]2016Player Stats'!$A$2:$AB$830,25,FALSE))</f>
        <v>0</v>
      </c>
      <c r="AG692">
        <f>IF(G692="GK",VLOOKUP(F692,'[1]2016GoalKeeper Stats'!$A$2:$S$109,26,FALSE),VLOOKUP(F692,'[1]2016Player Stats'!$A$2:$AB$830,26,FALSE))</f>
        <v>35.53</v>
      </c>
      <c r="AH692" s="51">
        <v>2016</v>
      </c>
      <c r="AI692" s="51">
        <v>34</v>
      </c>
      <c r="AJ692" s="51">
        <v>463</v>
      </c>
      <c r="AK692" s="51">
        <v>427</v>
      </c>
      <c r="AL692" s="51">
        <v>48</v>
      </c>
      <c r="AM692" s="51">
        <v>55</v>
      </c>
      <c r="AN692" s="51">
        <v>-7</v>
      </c>
      <c r="AO692" s="52">
        <v>54.83</v>
      </c>
      <c r="AP692" s="52">
        <v>50.1</v>
      </c>
      <c r="AQ692" s="52">
        <v>4.72</v>
      </c>
      <c r="AR692" s="52">
        <v>-11.72</v>
      </c>
      <c r="AS692" s="51">
        <v>36</v>
      </c>
      <c r="AT692" s="52">
        <v>49.7</v>
      </c>
    </row>
    <row r="693" spans="1:46" hidden="1">
      <c r="A693">
        <v>2016</v>
      </c>
      <c r="B693" t="s">
        <v>196</v>
      </c>
      <c r="C693" t="s">
        <v>196</v>
      </c>
      <c r="D693" t="s">
        <v>1205</v>
      </c>
      <c r="E693" t="s">
        <v>1206</v>
      </c>
      <c r="F693" t="str">
        <f t="shared" si="10"/>
        <v>Tyrone Mears</v>
      </c>
      <c r="G693" t="s">
        <v>893</v>
      </c>
      <c r="H693" s="143">
        <v>184000</v>
      </c>
      <c r="I693" s="143">
        <v>175000</v>
      </c>
      <c r="J693" t="str">
        <f>IF(G693="GK",VLOOKUP(F693,'[1]2016GoalKeeper Stats'!$A$2:$S$109,2,FALSE),VLOOKUP(F693,'[1]2016Player Stats'!$A$2:$AB$830,2,FALSE))</f>
        <v>SEA</v>
      </c>
      <c r="K693">
        <f>IF(G693="GK",VLOOKUP(F693,'[1]2016GoalKeeper Stats'!$A$2:$S$109,4,FALSE),VLOOKUP(F693,'[1]2016Player Stats'!$A$2:$AB$830,4,FALSE))</f>
        <v>32</v>
      </c>
      <c r="L693">
        <f>IF(G693="GK",VLOOKUP(F693,'[1]2016GoalKeeper Stats'!$A$2:$S$109,5,FALSE),VLOOKUP(F693,'[1]2016Player Stats'!$A$2:$AB$830,5,FALSE))</f>
        <v>32</v>
      </c>
      <c r="M693">
        <f>IF(G693="GK",VLOOKUP(F693,'[1]2016GoalKeeper Stats'!$A$2:$S$109,6,FALSE),VLOOKUP(F693,'[1]2016Player Stats'!$A$2:$AB$830,6,FALSE))</f>
        <v>2835</v>
      </c>
      <c r="N693">
        <f>IF(G693="GK",VLOOKUP(F693,'[1]2016GoalKeeper Stats'!$A$2:$S$109,7,FALSE),VLOOKUP(F693,'[1]2016Player Stats'!$A$2:$AB$830,7,FALSE))</f>
        <v>0</v>
      </c>
      <c r="O693">
        <f>IF(G693="GK",VLOOKUP(F693,'[1]2016GoalKeeper Stats'!$A$2:$S$109,8,FALSE),VLOOKUP(F693,'[1]2016Player Stats'!$A$2:$AB$830,8,FALSE))</f>
        <v>2</v>
      </c>
      <c r="P693">
        <f>IF(G693="GK",VLOOKUP(F693,'[1]2016GoalKeeper Stats'!$A$2:$S$109,9,FALSE),VLOOKUP(F693,'[1]2016Player Stats'!$A$2:$AB$830,9,FALSE))</f>
        <v>3</v>
      </c>
      <c r="Q693">
        <f>IF(G693="GK",VLOOKUP(F693,'[1]2016GoalKeeper Stats'!$A$2:$S$109,10,FALSE),VLOOKUP(F693,'[1]2016Player Stats'!$A$2:$AB$830,10,FALSE))</f>
        <v>0</v>
      </c>
      <c r="R693">
        <f>IF(G693="GK",VLOOKUP(F693,'[1]2016GoalKeeper Stats'!$A$2:$S$109,11,FALSE),VLOOKUP(F693,'[1]2016Player Stats'!$A$2:$AB$830,11,FALSE))</f>
        <v>0</v>
      </c>
      <c r="S693" t="str">
        <f>IF(G693="GK",VLOOKUP(F693,'[1]2016GoalKeeper Stats'!$A$2:$S$109,12,FALSE),VLOOKUP(F693,'[1]2016Player Stats'!$A$2:$AB$830,12,FALSE))</f>
        <v>0/0</v>
      </c>
      <c r="T693">
        <f>IF(G693="GK",VLOOKUP(F693,'[1]2016GoalKeeper Stats'!$A$2:$S$109,13,FALSE),VLOOKUP(F693,'[1]2016Player Stats'!$A$2:$AB$830,13,FALSE))</f>
        <v>0</v>
      </c>
      <c r="U693">
        <f>IF(G693="GK",VLOOKUP(F693,'[1]2016GoalKeeper Stats'!$A$2:$S$109,14,FALSE),VLOOKUP(F693,'[1]2016Player Stats'!$A$2:$AB$830,14,FALSE))</f>
        <v>0</v>
      </c>
      <c r="V693">
        <f>IF(G693="GK",VLOOKUP(F693,'[1]2016GoalKeeper Stats'!$A$2:$S$109,15,FALSE),VLOOKUP(F693,'[1]2016Player Stats'!$A$2:$AB$830,15,FALSE))</f>
        <v>0</v>
      </c>
      <c r="W693">
        <f>IF(G693="GK",VLOOKUP(F693,'[1]2016GoalKeeper Stats'!$A$2:$S$109,16,FALSE),VLOOKUP(F693,'[1]2016Player Stats'!$A$2:$AB$830,16,FALSE))</f>
        <v>0</v>
      </c>
      <c r="X693">
        <f>IF(G693="GK",VLOOKUP(F693,'[1]2016GoalKeeper Stats'!$A$2:$S$109,17,FALSE),VLOOKUP(F693,'[1]2016Player Stats'!$A$2:$AB$830,17,FALSE))</f>
        <v>0</v>
      </c>
      <c r="Y693">
        <f>IF(G693="GK",VLOOKUP(F693,'[1]2016GoalKeeper Stats'!$A$2:$S$109,18,FALSE),VLOOKUP(F693,'[1]2016Player Stats'!$A$2:$AB$830,18,FALSE))</f>
        <v>1</v>
      </c>
      <c r="Z693">
        <f>IF(G693="GK",VLOOKUP(F693,'[1]2016GoalKeeper Stats'!$A$2:$S$109,19,FALSE),VLOOKUP(F693,'[1]2016Player Stats'!$A$2:$AB$830,19,FALSE))</f>
        <v>1</v>
      </c>
      <c r="AA693">
        <f>IF(G693="GK",VLOOKUP(F693,'[1]2016GoalKeeper Stats'!$A$2:$S$109,20,FALSE),VLOOKUP(F693,'[1]2016Player Stats'!$A$2:$AB$830,20,FALSE))</f>
        <v>0.06</v>
      </c>
      <c r="AB693">
        <f>IF(G693="GK",VLOOKUP(F693,'[1]2016GoalKeeper Stats'!$A$2:$S$109,21,FALSE),VLOOKUP(F693,'[1]2016Player Stats'!$A$2:$AB$830,21,FALSE))</f>
        <v>33</v>
      </c>
      <c r="AC693">
        <f>IF(G693="GK",VLOOKUP(F693,'[1]2016GoalKeeper Stats'!$A$2:$S$109,22,FALSE),VLOOKUP(F693,'[1]2016Player Stats'!$A$2:$AB$830,22,FALSE))</f>
        <v>22</v>
      </c>
      <c r="AD693">
        <f>IF(G693="GK",VLOOKUP(F693,'[1]2016GoalKeeper Stats'!$A$2:$S$109,23,FALSE),VLOOKUP(F693,'[1]2016Player Stats'!$A$2:$AB$830,23,FALSE))</f>
        <v>1</v>
      </c>
      <c r="AE693">
        <f>IF(G693="GK",VLOOKUP(F693,'[1]2016GoalKeeper Stats'!$A$2:$S$109,24,FALSE),VLOOKUP(F693,'[1]2016Player Stats'!$A$2:$AB$830,24,FALSE))</f>
        <v>3</v>
      </c>
      <c r="AF693">
        <f>IF(G693="GK",VLOOKUP(F693,'[1]2016GoalKeeper Stats'!$A$2:$S$109,25,FALSE),VLOOKUP(F693,'[1]2016Player Stats'!$A$2:$AB$830,25,FALSE))</f>
        <v>0</v>
      </c>
      <c r="AG693">
        <f>IF(G693="GK",VLOOKUP(F693,'[1]2016GoalKeeper Stats'!$A$2:$S$109,26,FALSE),VLOOKUP(F693,'[1]2016Player Stats'!$A$2:$AB$830,26,FALSE))</f>
        <v>0</v>
      </c>
      <c r="AH693" s="51">
        <v>2016</v>
      </c>
      <c r="AI693" s="51">
        <v>34</v>
      </c>
      <c r="AJ693" s="51">
        <v>432</v>
      </c>
      <c r="AK693" s="51">
        <v>430</v>
      </c>
      <c r="AL693" s="51">
        <v>43</v>
      </c>
      <c r="AM693" s="51">
        <v>43</v>
      </c>
      <c r="AN693" s="51">
        <v>0</v>
      </c>
      <c r="AO693" s="52">
        <v>47.31</v>
      </c>
      <c r="AP693" s="52">
        <v>47.24</v>
      </c>
      <c r="AQ693" s="52">
        <v>0.08</v>
      </c>
      <c r="AR693" s="52">
        <v>-0.08</v>
      </c>
      <c r="AS693" s="51">
        <v>48</v>
      </c>
      <c r="AT693" s="52">
        <v>47.12</v>
      </c>
    </row>
    <row r="694" spans="1:46" hidden="1">
      <c r="A694">
        <v>2016</v>
      </c>
      <c r="B694" t="s">
        <v>203</v>
      </c>
      <c r="C694" t="s">
        <v>203</v>
      </c>
      <c r="D694" t="s">
        <v>1218</v>
      </c>
      <c r="E694" t="s">
        <v>1219</v>
      </c>
      <c r="F694" t="str">
        <f t="shared" si="10"/>
        <v>Russell Teibert</v>
      </c>
      <c r="G694" t="s">
        <v>860</v>
      </c>
      <c r="H694" s="143">
        <v>182500</v>
      </c>
      <c r="I694" s="143">
        <v>115000</v>
      </c>
      <c r="J694" t="str">
        <f>IF(G694="GK",VLOOKUP(F694,'[1]2016GoalKeeper Stats'!$A$2:$S$109,2,FALSE),VLOOKUP(F694,'[1]2016Player Stats'!$A$2:$AB$830,2,FALSE))</f>
        <v>VAN</v>
      </c>
      <c r="K694">
        <f>IF(G694="GK",VLOOKUP(F694,'[1]2016GoalKeeper Stats'!$A$2:$S$109,4,FALSE),VLOOKUP(F694,'[1]2016Player Stats'!$A$2:$AB$830,4,FALSE))</f>
        <v>11</v>
      </c>
      <c r="L694">
        <f>IF(G694="GK",VLOOKUP(F694,'[1]2016GoalKeeper Stats'!$A$2:$S$109,5,FALSE),VLOOKUP(F694,'[1]2016Player Stats'!$A$2:$AB$830,5,FALSE))</f>
        <v>8</v>
      </c>
      <c r="M694">
        <f>IF(G694="GK",VLOOKUP(F694,'[1]2016GoalKeeper Stats'!$A$2:$S$109,6,FALSE),VLOOKUP(F694,'[1]2016Player Stats'!$A$2:$AB$830,6,FALSE))</f>
        <v>696</v>
      </c>
      <c r="N694">
        <f>IF(G694="GK",VLOOKUP(F694,'[1]2016GoalKeeper Stats'!$A$2:$S$109,7,FALSE),VLOOKUP(F694,'[1]2016Player Stats'!$A$2:$AB$830,7,FALSE))</f>
        <v>0</v>
      </c>
      <c r="O694">
        <f>IF(G694="GK",VLOOKUP(F694,'[1]2016GoalKeeper Stats'!$A$2:$S$109,8,FALSE),VLOOKUP(F694,'[1]2016Player Stats'!$A$2:$AB$830,8,FALSE))</f>
        <v>0</v>
      </c>
      <c r="P694">
        <f>IF(G694="GK",VLOOKUP(F694,'[1]2016GoalKeeper Stats'!$A$2:$S$109,9,FALSE),VLOOKUP(F694,'[1]2016Player Stats'!$A$2:$AB$830,9,FALSE))</f>
        <v>1</v>
      </c>
      <c r="Q694">
        <f>IF(G694="GK",VLOOKUP(F694,'[1]2016GoalKeeper Stats'!$A$2:$S$109,10,FALSE),VLOOKUP(F694,'[1]2016Player Stats'!$A$2:$AB$830,10,FALSE))</f>
        <v>0</v>
      </c>
      <c r="R694">
        <f>IF(G694="GK",VLOOKUP(F694,'[1]2016GoalKeeper Stats'!$A$2:$S$109,11,FALSE),VLOOKUP(F694,'[1]2016Player Stats'!$A$2:$AB$830,11,FALSE))</f>
        <v>0</v>
      </c>
      <c r="S694" t="str">
        <f>IF(G694="GK",VLOOKUP(F694,'[1]2016GoalKeeper Stats'!$A$2:$S$109,12,FALSE),VLOOKUP(F694,'[1]2016Player Stats'!$A$2:$AB$830,12,FALSE))</f>
        <v>0/0</v>
      </c>
      <c r="T694">
        <f>IF(G694="GK",VLOOKUP(F694,'[1]2016GoalKeeper Stats'!$A$2:$S$109,13,FALSE),VLOOKUP(F694,'[1]2016Player Stats'!$A$2:$AB$830,13,FALSE))</f>
        <v>0</v>
      </c>
      <c r="U694">
        <f>IF(G694="GK",VLOOKUP(F694,'[1]2016GoalKeeper Stats'!$A$2:$S$109,14,FALSE),VLOOKUP(F694,'[1]2016Player Stats'!$A$2:$AB$830,14,FALSE))</f>
        <v>0</v>
      </c>
      <c r="V694">
        <f>IF(G694="GK",VLOOKUP(F694,'[1]2016GoalKeeper Stats'!$A$2:$S$109,15,FALSE),VLOOKUP(F694,'[1]2016Player Stats'!$A$2:$AB$830,15,FALSE))</f>
        <v>0</v>
      </c>
      <c r="W694">
        <f>IF(G694="GK",VLOOKUP(F694,'[1]2016GoalKeeper Stats'!$A$2:$S$109,16,FALSE),VLOOKUP(F694,'[1]2016Player Stats'!$A$2:$AB$830,16,FALSE))</f>
        <v>0</v>
      </c>
      <c r="X694">
        <f>IF(G694="GK",VLOOKUP(F694,'[1]2016GoalKeeper Stats'!$A$2:$S$109,17,FALSE),VLOOKUP(F694,'[1]2016Player Stats'!$A$2:$AB$830,17,FALSE))</f>
        <v>0</v>
      </c>
      <c r="Y694">
        <f>IF(G694="GK",VLOOKUP(F694,'[1]2016GoalKeeper Stats'!$A$2:$S$109,18,FALSE),VLOOKUP(F694,'[1]2016Player Stats'!$A$2:$AB$830,18,FALSE))</f>
        <v>0</v>
      </c>
      <c r="Z694">
        <f>IF(G694="GK",VLOOKUP(F694,'[1]2016GoalKeeper Stats'!$A$2:$S$109,19,FALSE),VLOOKUP(F694,'[1]2016Player Stats'!$A$2:$AB$830,19,FALSE))</f>
        <v>0</v>
      </c>
      <c r="AA694">
        <f>IF(G694="GK",VLOOKUP(F694,'[1]2016GoalKeeper Stats'!$A$2:$S$109,20,FALSE),VLOOKUP(F694,'[1]2016Player Stats'!$A$2:$AB$830,20,FALSE))</f>
        <v>0</v>
      </c>
      <c r="AB694">
        <f>IF(G694="GK",VLOOKUP(F694,'[1]2016GoalKeeper Stats'!$A$2:$S$109,21,FALSE),VLOOKUP(F694,'[1]2016Player Stats'!$A$2:$AB$830,21,FALSE))</f>
        <v>16</v>
      </c>
      <c r="AC694">
        <f>IF(G694="GK",VLOOKUP(F694,'[1]2016GoalKeeper Stats'!$A$2:$S$109,22,FALSE),VLOOKUP(F694,'[1]2016Player Stats'!$A$2:$AB$830,22,FALSE))</f>
        <v>3</v>
      </c>
      <c r="AD694">
        <f>IF(G694="GK",VLOOKUP(F694,'[1]2016GoalKeeper Stats'!$A$2:$S$109,23,FALSE),VLOOKUP(F694,'[1]2016Player Stats'!$A$2:$AB$830,23,FALSE))</f>
        <v>0</v>
      </c>
      <c r="AE694">
        <f>IF(G694="GK",VLOOKUP(F694,'[1]2016GoalKeeper Stats'!$A$2:$S$109,24,FALSE),VLOOKUP(F694,'[1]2016Player Stats'!$A$2:$AB$830,24,FALSE))</f>
        <v>1</v>
      </c>
      <c r="AF694">
        <f>IF(G694="GK",VLOOKUP(F694,'[1]2016GoalKeeper Stats'!$A$2:$S$109,25,FALSE),VLOOKUP(F694,'[1]2016Player Stats'!$A$2:$AB$830,25,FALSE))</f>
        <v>0</v>
      </c>
      <c r="AG694">
        <f>IF(G694="GK",VLOOKUP(F694,'[1]2016GoalKeeper Stats'!$A$2:$S$109,26,FALSE),VLOOKUP(F694,'[1]2016Player Stats'!$A$2:$AB$830,26,FALSE))</f>
        <v>0</v>
      </c>
      <c r="AH694" s="51">
        <v>2016</v>
      </c>
      <c r="AI694" s="51">
        <v>34</v>
      </c>
      <c r="AJ694" s="51">
        <v>429</v>
      </c>
      <c r="AK694" s="51">
        <v>513</v>
      </c>
      <c r="AL694" s="51">
        <v>42</v>
      </c>
      <c r="AM694" s="51">
        <v>52</v>
      </c>
      <c r="AN694" s="51">
        <v>-10</v>
      </c>
      <c r="AO694" s="52">
        <v>41.34</v>
      </c>
      <c r="AP694" s="52">
        <v>53.2</v>
      </c>
      <c r="AQ694" s="52">
        <v>-11.86</v>
      </c>
      <c r="AR694" s="52">
        <v>1.86</v>
      </c>
      <c r="AS694" s="51">
        <v>39</v>
      </c>
      <c r="AT694" s="52">
        <v>39.340000000000003</v>
      </c>
    </row>
    <row r="695" spans="1:46" hidden="1">
      <c r="A695">
        <v>2016</v>
      </c>
      <c r="B695" t="s">
        <v>201</v>
      </c>
      <c r="C695" t="s">
        <v>201</v>
      </c>
      <c r="D695" t="s">
        <v>1078</v>
      </c>
      <c r="E695" t="s">
        <v>1079</v>
      </c>
      <c r="F695" t="str">
        <f t="shared" si="10"/>
        <v>Hassoun Camara</v>
      </c>
      <c r="G695" t="s">
        <v>893</v>
      </c>
      <c r="H695" s="143">
        <v>180000</v>
      </c>
      <c r="I695" s="143">
        <v>180000</v>
      </c>
      <c r="J695" t="str">
        <f>IF(G695="GK",VLOOKUP(F695,'[1]2016GoalKeeper Stats'!$A$2:$S$109,2,FALSE),VLOOKUP(F695,'[1]2016Player Stats'!$A$2:$AB$830,2,FALSE))</f>
        <v>MTL</v>
      </c>
      <c r="K695">
        <f>IF(G695="GK",VLOOKUP(F695,'[1]2016GoalKeeper Stats'!$A$2:$S$109,4,FALSE),VLOOKUP(F695,'[1]2016Player Stats'!$A$2:$AB$830,4,FALSE))</f>
        <v>27</v>
      </c>
      <c r="L695">
        <f>IF(G695="GK",VLOOKUP(F695,'[1]2016GoalKeeper Stats'!$A$2:$S$109,5,FALSE),VLOOKUP(F695,'[1]2016Player Stats'!$A$2:$AB$830,5,FALSE))</f>
        <v>26</v>
      </c>
      <c r="M695">
        <f>IF(G695="GK",VLOOKUP(F695,'[1]2016GoalKeeper Stats'!$A$2:$S$109,6,FALSE),VLOOKUP(F695,'[1]2016Player Stats'!$A$2:$AB$830,6,FALSE))</f>
        <v>2249</v>
      </c>
      <c r="N695">
        <f>IF(G695="GK",VLOOKUP(F695,'[1]2016GoalKeeper Stats'!$A$2:$S$109,7,FALSE),VLOOKUP(F695,'[1]2016Player Stats'!$A$2:$AB$830,7,FALSE))</f>
        <v>2</v>
      </c>
      <c r="O695">
        <f>IF(G695="GK",VLOOKUP(F695,'[1]2016GoalKeeper Stats'!$A$2:$S$109,8,FALSE),VLOOKUP(F695,'[1]2016Player Stats'!$A$2:$AB$830,8,FALSE))</f>
        <v>2</v>
      </c>
      <c r="P695">
        <f>IF(G695="GK",VLOOKUP(F695,'[1]2016GoalKeeper Stats'!$A$2:$S$109,9,FALSE),VLOOKUP(F695,'[1]2016Player Stats'!$A$2:$AB$830,9,FALSE))</f>
        <v>19</v>
      </c>
      <c r="Q695">
        <f>IF(G695="GK",VLOOKUP(F695,'[1]2016GoalKeeper Stats'!$A$2:$S$109,10,FALSE),VLOOKUP(F695,'[1]2016Player Stats'!$A$2:$AB$830,10,FALSE))</f>
        <v>5</v>
      </c>
      <c r="R695">
        <f>IF(G695="GK",VLOOKUP(F695,'[1]2016GoalKeeper Stats'!$A$2:$S$109,11,FALSE),VLOOKUP(F695,'[1]2016Player Stats'!$A$2:$AB$830,11,FALSE))</f>
        <v>1</v>
      </c>
      <c r="S695" t="str">
        <f>IF(G695="GK",VLOOKUP(F695,'[1]2016GoalKeeper Stats'!$A$2:$S$109,12,FALSE),VLOOKUP(F695,'[1]2016Player Stats'!$A$2:$AB$830,12,FALSE))</f>
        <v>0/0</v>
      </c>
      <c r="T695">
        <f>IF(G695="GK",VLOOKUP(F695,'[1]2016GoalKeeper Stats'!$A$2:$S$109,13,FALSE),VLOOKUP(F695,'[1]2016Player Stats'!$A$2:$AB$830,13,FALSE))</f>
        <v>2</v>
      </c>
      <c r="U695">
        <f>IF(G695="GK",VLOOKUP(F695,'[1]2016GoalKeeper Stats'!$A$2:$S$109,14,FALSE),VLOOKUP(F695,'[1]2016Player Stats'!$A$2:$AB$830,14,FALSE))</f>
        <v>0</v>
      </c>
      <c r="V695">
        <f>IF(G695="GK",VLOOKUP(F695,'[1]2016GoalKeeper Stats'!$A$2:$S$109,15,FALSE),VLOOKUP(F695,'[1]2016Player Stats'!$A$2:$AB$830,15,FALSE))</f>
        <v>0.08</v>
      </c>
      <c r="W695">
        <f>IF(G695="GK",VLOOKUP(F695,'[1]2016GoalKeeper Stats'!$A$2:$S$109,16,FALSE),VLOOKUP(F695,'[1]2016Player Stats'!$A$2:$AB$830,16,FALSE))</f>
        <v>10.5</v>
      </c>
      <c r="X695">
        <f>IF(G695="GK",VLOOKUP(F695,'[1]2016GoalKeeper Stats'!$A$2:$S$109,17,FALSE),VLOOKUP(F695,'[1]2016Player Stats'!$A$2:$AB$830,17,FALSE))</f>
        <v>0</v>
      </c>
      <c r="Y695">
        <f>IF(G695="GK",VLOOKUP(F695,'[1]2016GoalKeeper Stats'!$A$2:$S$109,18,FALSE),VLOOKUP(F695,'[1]2016Player Stats'!$A$2:$AB$830,18,FALSE))</f>
        <v>2</v>
      </c>
      <c r="Z695">
        <f>IF(G695="GK",VLOOKUP(F695,'[1]2016GoalKeeper Stats'!$A$2:$S$109,19,FALSE),VLOOKUP(F695,'[1]2016Player Stats'!$A$2:$AB$830,19,FALSE))</f>
        <v>0</v>
      </c>
      <c r="AA695">
        <f>IF(G695="GK",VLOOKUP(F695,'[1]2016GoalKeeper Stats'!$A$2:$S$109,20,FALSE),VLOOKUP(F695,'[1]2016Player Stats'!$A$2:$AB$830,20,FALSE))</f>
        <v>0.08</v>
      </c>
      <c r="AB695">
        <f>IF(G695="GK",VLOOKUP(F695,'[1]2016GoalKeeper Stats'!$A$2:$S$109,21,FALSE),VLOOKUP(F695,'[1]2016Player Stats'!$A$2:$AB$830,21,FALSE))</f>
        <v>44</v>
      </c>
      <c r="AC695">
        <f>IF(G695="GK",VLOOKUP(F695,'[1]2016GoalKeeper Stats'!$A$2:$S$109,22,FALSE),VLOOKUP(F695,'[1]2016Player Stats'!$A$2:$AB$830,22,FALSE))</f>
        <v>15</v>
      </c>
      <c r="AD695">
        <f>IF(G695="GK",VLOOKUP(F695,'[1]2016GoalKeeper Stats'!$A$2:$S$109,23,FALSE),VLOOKUP(F695,'[1]2016Player Stats'!$A$2:$AB$830,23,FALSE))</f>
        <v>3</v>
      </c>
      <c r="AE695">
        <f>IF(G695="GK",VLOOKUP(F695,'[1]2016GoalKeeper Stats'!$A$2:$S$109,24,FALSE),VLOOKUP(F695,'[1]2016Player Stats'!$A$2:$AB$830,24,FALSE))</f>
        <v>6</v>
      </c>
      <c r="AF695">
        <f>IF(G695="GK",VLOOKUP(F695,'[1]2016GoalKeeper Stats'!$A$2:$S$109,25,FALSE),VLOOKUP(F695,'[1]2016Player Stats'!$A$2:$AB$830,25,FALSE))</f>
        <v>0</v>
      </c>
      <c r="AG695">
        <f>IF(G695="GK",VLOOKUP(F695,'[1]2016GoalKeeper Stats'!$A$2:$S$109,26,FALSE),VLOOKUP(F695,'[1]2016Player Stats'!$A$2:$AB$830,26,FALSE))</f>
        <v>26.32</v>
      </c>
      <c r="AH695" s="51">
        <v>2016</v>
      </c>
      <c r="AI695" s="51">
        <v>34</v>
      </c>
      <c r="AJ695" s="51">
        <v>440</v>
      </c>
      <c r="AK695" s="51">
        <v>463</v>
      </c>
      <c r="AL695" s="51">
        <v>49</v>
      </c>
      <c r="AM695" s="51">
        <v>53</v>
      </c>
      <c r="AN695" s="51">
        <v>-4</v>
      </c>
      <c r="AO695" s="52">
        <v>44.79</v>
      </c>
      <c r="AP695" s="52">
        <v>45.61</v>
      </c>
      <c r="AQ695" s="52">
        <v>-0.83</v>
      </c>
      <c r="AR695" s="52">
        <v>-3.17</v>
      </c>
      <c r="AS695" s="51">
        <v>45</v>
      </c>
      <c r="AT695" s="52">
        <v>45.38</v>
      </c>
    </row>
    <row r="696" spans="1:46" hidden="1">
      <c r="A696">
        <v>2016</v>
      </c>
      <c r="B696" t="s">
        <v>896</v>
      </c>
      <c r="C696" t="s">
        <v>896</v>
      </c>
      <c r="D696" t="s">
        <v>867</v>
      </c>
      <c r="E696" t="s">
        <v>1233</v>
      </c>
      <c r="F696" t="str">
        <f t="shared" si="10"/>
        <v>Steven Lenhart</v>
      </c>
      <c r="G696" t="s">
        <v>875</v>
      </c>
      <c r="H696" s="143">
        <v>179083</v>
      </c>
      <c r="I696" s="143">
        <v>170000</v>
      </c>
      <c r="J696" t="str">
        <f>IF(G696="GK",VLOOKUP(F696,'[1]2016GoalKeeper Stats'!$A$2:$S$109,2,FALSE),VLOOKUP(F696,'[1]2016Player Stats'!$A$2:$AB$830,2,FALSE))</f>
        <v xml:space="preserve">SJ </v>
      </c>
      <c r="K696">
        <f>IF(G696="GK",VLOOKUP(F696,'[1]2016GoalKeeper Stats'!$A$2:$S$109,4,FALSE),VLOOKUP(F696,'[1]2016Player Stats'!$A$2:$AB$830,4,FALSE))</f>
        <v>0</v>
      </c>
      <c r="L696">
        <f>IF(G696="GK",VLOOKUP(F696,'[1]2016GoalKeeper Stats'!$A$2:$S$109,5,FALSE),VLOOKUP(F696,'[1]2016Player Stats'!$A$2:$AB$830,5,FALSE))</f>
        <v>0</v>
      </c>
      <c r="M696">
        <f>IF(G696="GK",VLOOKUP(F696,'[1]2016GoalKeeper Stats'!$A$2:$S$109,6,FALSE),VLOOKUP(F696,'[1]2016Player Stats'!$A$2:$AB$830,6,FALSE))</f>
        <v>0</v>
      </c>
      <c r="N696">
        <f>IF(G696="GK",VLOOKUP(F696,'[1]2016GoalKeeper Stats'!$A$2:$S$109,7,FALSE),VLOOKUP(F696,'[1]2016Player Stats'!$A$2:$AB$830,7,FALSE))</f>
        <v>0</v>
      </c>
      <c r="O696">
        <f>IF(G696="GK",VLOOKUP(F696,'[1]2016GoalKeeper Stats'!$A$2:$S$109,8,FALSE),VLOOKUP(F696,'[1]2016Player Stats'!$A$2:$AB$830,8,FALSE))</f>
        <v>0</v>
      </c>
      <c r="P696">
        <f>IF(G696="GK",VLOOKUP(F696,'[1]2016GoalKeeper Stats'!$A$2:$S$109,9,FALSE),VLOOKUP(F696,'[1]2016Player Stats'!$A$2:$AB$830,9,FALSE))</f>
        <v>0</v>
      </c>
      <c r="Q696">
        <f>IF(G696="GK",VLOOKUP(F696,'[1]2016GoalKeeper Stats'!$A$2:$S$109,10,FALSE),VLOOKUP(F696,'[1]2016Player Stats'!$A$2:$AB$830,10,FALSE))</f>
        <v>0</v>
      </c>
      <c r="R696">
        <f>IF(G696="GK",VLOOKUP(F696,'[1]2016GoalKeeper Stats'!$A$2:$S$109,11,FALSE),VLOOKUP(F696,'[1]2016Player Stats'!$A$2:$AB$830,11,FALSE))</f>
        <v>0</v>
      </c>
      <c r="S696" t="str">
        <f>IF(G696="GK",VLOOKUP(F696,'[1]2016GoalKeeper Stats'!$A$2:$S$109,12,FALSE),VLOOKUP(F696,'[1]2016Player Stats'!$A$2:$AB$830,12,FALSE))</f>
        <v>0/0</v>
      </c>
      <c r="T696">
        <f>IF(G696="GK",VLOOKUP(F696,'[1]2016GoalKeeper Stats'!$A$2:$S$109,13,FALSE),VLOOKUP(F696,'[1]2016Player Stats'!$A$2:$AB$830,13,FALSE))</f>
        <v>0</v>
      </c>
      <c r="U696">
        <f>IF(G696="GK",VLOOKUP(F696,'[1]2016GoalKeeper Stats'!$A$2:$S$109,14,FALSE),VLOOKUP(F696,'[1]2016Player Stats'!$A$2:$AB$830,14,FALSE))</f>
        <v>0</v>
      </c>
      <c r="V696">
        <f>IF(G696="GK",VLOOKUP(F696,'[1]2016GoalKeeper Stats'!$A$2:$S$109,15,FALSE),VLOOKUP(F696,'[1]2016Player Stats'!$A$2:$AB$830,15,FALSE))</f>
        <v>0</v>
      </c>
      <c r="W696">
        <f>IF(G696="GK",VLOOKUP(F696,'[1]2016GoalKeeper Stats'!$A$2:$S$109,16,FALSE),VLOOKUP(F696,'[1]2016Player Stats'!$A$2:$AB$830,16,FALSE))</f>
        <v>0</v>
      </c>
      <c r="X696">
        <f>IF(G696="GK",VLOOKUP(F696,'[1]2016GoalKeeper Stats'!$A$2:$S$109,17,FALSE),VLOOKUP(F696,'[1]2016Player Stats'!$A$2:$AB$830,17,FALSE))</f>
        <v>0</v>
      </c>
      <c r="Y696">
        <f>IF(G696="GK",VLOOKUP(F696,'[1]2016GoalKeeper Stats'!$A$2:$S$109,18,FALSE),VLOOKUP(F696,'[1]2016Player Stats'!$A$2:$AB$830,18,FALSE))</f>
        <v>0</v>
      </c>
      <c r="Z696">
        <f>IF(G696="GK",VLOOKUP(F696,'[1]2016GoalKeeper Stats'!$A$2:$S$109,19,FALSE),VLOOKUP(F696,'[1]2016Player Stats'!$A$2:$AB$830,19,FALSE))</f>
        <v>0</v>
      </c>
      <c r="AA696">
        <f>IF(G696="GK",VLOOKUP(F696,'[1]2016GoalKeeper Stats'!$A$2:$S$109,20,FALSE),VLOOKUP(F696,'[1]2016Player Stats'!$A$2:$AB$830,20,FALSE))</f>
        <v>0</v>
      </c>
      <c r="AB696">
        <f>IF(G696="GK",VLOOKUP(F696,'[1]2016GoalKeeper Stats'!$A$2:$S$109,21,FALSE),VLOOKUP(F696,'[1]2016Player Stats'!$A$2:$AB$830,21,FALSE))</f>
        <v>0</v>
      </c>
      <c r="AC696">
        <f>IF(G696="GK",VLOOKUP(F696,'[1]2016GoalKeeper Stats'!$A$2:$S$109,22,FALSE),VLOOKUP(F696,'[1]2016Player Stats'!$A$2:$AB$830,22,FALSE))</f>
        <v>0</v>
      </c>
      <c r="AD696">
        <f>IF(G696="GK",VLOOKUP(F696,'[1]2016GoalKeeper Stats'!$A$2:$S$109,23,FALSE),VLOOKUP(F696,'[1]2016Player Stats'!$A$2:$AB$830,23,FALSE))</f>
        <v>0</v>
      </c>
      <c r="AE696">
        <f>IF(G696="GK",VLOOKUP(F696,'[1]2016GoalKeeper Stats'!$A$2:$S$109,24,FALSE),VLOOKUP(F696,'[1]2016Player Stats'!$A$2:$AB$830,24,FALSE))</f>
        <v>0</v>
      </c>
      <c r="AF696">
        <f>IF(G696="GK",VLOOKUP(F696,'[1]2016GoalKeeper Stats'!$A$2:$S$109,25,FALSE),VLOOKUP(F696,'[1]2016Player Stats'!$A$2:$AB$830,25,FALSE))</f>
        <v>0</v>
      </c>
      <c r="AG696">
        <f>IF(G696="GK",VLOOKUP(F696,'[1]2016GoalKeeper Stats'!$A$2:$S$109,26,FALSE),VLOOKUP(F696,'[1]2016Player Stats'!$A$2:$AB$830,26,FALSE))</f>
        <v>0</v>
      </c>
      <c r="AH696" s="51">
        <v>2016</v>
      </c>
      <c r="AI696" s="51">
        <v>34</v>
      </c>
      <c r="AJ696" s="51">
        <v>409</v>
      </c>
      <c r="AK696" s="51">
        <v>411</v>
      </c>
      <c r="AL696" s="51">
        <v>32</v>
      </c>
      <c r="AM696" s="51">
        <v>38</v>
      </c>
      <c r="AN696" s="51">
        <v>-6</v>
      </c>
      <c r="AO696" s="52">
        <v>41.48</v>
      </c>
      <c r="AP696" s="52">
        <v>41.27</v>
      </c>
      <c r="AQ696" s="52">
        <v>0.21</v>
      </c>
      <c r="AR696" s="52">
        <v>-6.21</v>
      </c>
      <c r="AS696" s="51">
        <v>38</v>
      </c>
      <c r="AT696" s="52">
        <v>45.9</v>
      </c>
    </row>
    <row r="697" spans="1:46" hidden="1">
      <c r="A697">
        <v>2016</v>
      </c>
      <c r="B697" t="s">
        <v>199</v>
      </c>
      <c r="C697" t="s">
        <v>199</v>
      </c>
      <c r="D697" t="s">
        <v>1238</v>
      </c>
      <c r="E697" t="s">
        <v>1239</v>
      </c>
      <c r="F697" t="str">
        <f t="shared" si="10"/>
        <v>Eric Alexander</v>
      </c>
      <c r="G697" t="s">
        <v>860</v>
      </c>
      <c r="H697" s="143">
        <v>178750</v>
      </c>
      <c r="I697" s="143">
        <v>165000</v>
      </c>
      <c r="J697" t="str">
        <f>IF(G697="GK",VLOOKUP(F697,'[1]2016GoalKeeper Stats'!$A$2:$S$109,2,FALSE),VLOOKUP(F697,'[1]2016Player Stats'!$A$2:$AB$830,2,FALSE))</f>
        <v>HOU</v>
      </c>
      <c r="K697">
        <f>IF(G697="GK",VLOOKUP(F697,'[1]2016GoalKeeper Stats'!$A$2:$S$109,4,FALSE),VLOOKUP(F697,'[1]2016Player Stats'!$A$2:$AB$830,4,FALSE))</f>
        <v>22</v>
      </c>
      <c r="L697">
        <f>IF(G697="GK",VLOOKUP(F697,'[1]2016GoalKeeper Stats'!$A$2:$S$109,5,FALSE),VLOOKUP(F697,'[1]2016Player Stats'!$A$2:$AB$830,5,FALSE))</f>
        <v>15</v>
      </c>
      <c r="M697">
        <f>IF(G697="GK",VLOOKUP(F697,'[1]2016GoalKeeper Stats'!$A$2:$S$109,6,FALSE),VLOOKUP(F697,'[1]2016Player Stats'!$A$2:$AB$830,6,FALSE))</f>
        <v>1374</v>
      </c>
      <c r="N697">
        <f>IF(G697="GK",VLOOKUP(F697,'[1]2016GoalKeeper Stats'!$A$2:$S$109,7,FALSE),VLOOKUP(F697,'[1]2016Player Stats'!$A$2:$AB$830,7,FALSE))</f>
        <v>0</v>
      </c>
      <c r="O697">
        <f>IF(G697="GK",VLOOKUP(F697,'[1]2016GoalKeeper Stats'!$A$2:$S$109,8,FALSE),VLOOKUP(F697,'[1]2016Player Stats'!$A$2:$AB$830,8,FALSE))</f>
        <v>1</v>
      </c>
      <c r="P697">
        <f>IF(G697="GK",VLOOKUP(F697,'[1]2016GoalKeeper Stats'!$A$2:$S$109,9,FALSE),VLOOKUP(F697,'[1]2016Player Stats'!$A$2:$AB$830,9,FALSE))</f>
        <v>3</v>
      </c>
      <c r="Q697">
        <f>IF(G697="GK",VLOOKUP(F697,'[1]2016GoalKeeper Stats'!$A$2:$S$109,10,FALSE),VLOOKUP(F697,'[1]2016Player Stats'!$A$2:$AB$830,10,FALSE))</f>
        <v>1</v>
      </c>
      <c r="R697">
        <f>IF(G697="GK",VLOOKUP(F697,'[1]2016GoalKeeper Stats'!$A$2:$S$109,11,FALSE),VLOOKUP(F697,'[1]2016Player Stats'!$A$2:$AB$830,11,FALSE))</f>
        <v>0</v>
      </c>
      <c r="S697" t="str">
        <f>IF(G697="GK",VLOOKUP(F697,'[1]2016GoalKeeper Stats'!$A$2:$S$109,12,FALSE),VLOOKUP(F697,'[1]2016Player Stats'!$A$2:$AB$830,12,FALSE))</f>
        <v>0/0</v>
      </c>
      <c r="T697">
        <f>IF(G697="GK",VLOOKUP(F697,'[1]2016GoalKeeper Stats'!$A$2:$S$109,13,FALSE),VLOOKUP(F697,'[1]2016Player Stats'!$A$2:$AB$830,13,FALSE))</f>
        <v>0</v>
      </c>
      <c r="U697">
        <f>IF(G697="GK",VLOOKUP(F697,'[1]2016GoalKeeper Stats'!$A$2:$S$109,14,FALSE),VLOOKUP(F697,'[1]2016Player Stats'!$A$2:$AB$830,14,FALSE))</f>
        <v>0</v>
      </c>
      <c r="V697">
        <f>IF(G697="GK",VLOOKUP(F697,'[1]2016GoalKeeper Stats'!$A$2:$S$109,15,FALSE),VLOOKUP(F697,'[1]2016Player Stats'!$A$2:$AB$830,15,FALSE))</f>
        <v>0</v>
      </c>
      <c r="W697">
        <f>IF(G697="GK",VLOOKUP(F697,'[1]2016GoalKeeper Stats'!$A$2:$S$109,16,FALSE),VLOOKUP(F697,'[1]2016Player Stats'!$A$2:$AB$830,16,FALSE))</f>
        <v>0</v>
      </c>
      <c r="X697">
        <f>IF(G697="GK",VLOOKUP(F697,'[1]2016GoalKeeper Stats'!$A$2:$S$109,17,FALSE),VLOOKUP(F697,'[1]2016Player Stats'!$A$2:$AB$830,17,FALSE))</f>
        <v>0</v>
      </c>
      <c r="Y697">
        <f>IF(G697="GK",VLOOKUP(F697,'[1]2016GoalKeeper Stats'!$A$2:$S$109,18,FALSE),VLOOKUP(F697,'[1]2016Player Stats'!$A$2:$AB$830,18,FALSE))</f>
        <v>1</v>
      </c>
      <c r="Z697">
        <f>IF(G697="GK",VLOOKUP(F697,'[1]2016GoalKeeper Stats'!$A$2:$S$109,19,FALSE),VLOOKUP(F697,'[1]2016Player Stats'!$A$2:$AB$830,19,FALSE))</f>
        <v>0</v>
      </c>
      <c r="AA697">
        <f>IF(G697="GK",VLOOKUP(F697,'[1]2016GoalKeeper Stats'!$A$2:$S$109,20,FALSE),VLOOKUP(F697,'[1]2016Player Stats'!$A$2:$AB$830,20,FALSE))</f>
        <v>7.0000000000000007E-2</v>
      </c>
      <c r="AB697">
        <f>IF(G697="GK",VLOOKUP(F697,'[1]2016GoalKeeper Stats'!$A$2:$S$109,21,FALSE),VLOOKUP(F697,'[1]2016Player Stats'!$A$2:$AB$830,21,FALSE))</f>
        <v>14</v>
      </c>
      <c r="AC697">
        <f>IF(G697="GK",VLOOKUP(F697,'[1]2016GoalKeeper Stats'!$A$2:$S$109,22,FALSE),VLOOKUP(F697,'[1]2016Player Stats'!$A$2:$AB$830,22,FALSE))</f>
        <v>8</v>
      </c>
      <c r="AD697">
        <f>IF(G697="GK",VLOOKUP(F697,'[1]2016GoalKeeper Stats'!$A$2:$S$109,23,FALSE),VLOOKUP(F697,'[1]2016Player Stats'!$A$2:$AB$830,23,FALSE))</f>
        <v>0</v>
      </c>
      <c r="AE697">
        <f>IF(G697="GK",VLOOKUP(F697,'[1]2016GoalKeeper Stats'!$A$2:$S$109,24,FALSE),VLOOKUP(F697,'[1]2016Player Stats'!$A$2:$AB$830,24,FALSE))</f>
        <v>1</v>
      </c>
      <c r="AF697">
        <f>IF(G697="GK",VLOOKUP(F697,'[1]2016GoalKeeper Stats'!$A$2:$S$109,25,FALSE),VLOOKUP(F697,'[1]2016Player Stats'!$A$2:$AB$830,25,FALSE))</f>
        <v>0</v>
      </c>
      <c r="AG697">
        <f>IF(G697="GK",VLOOKUP(F697,'[1]2016GoalKeeper Stats'!$A$2:$S$109,26,FALSE),VLOOKUP(F697,'[1]2016Player Stats'!$A$2:$AB$830,26,FALSE))</f>
        <v>33.33</v>
      </c>
      <c r="AH697" s="51">
        <v>2016</v>
      </c>
      <c r="AI697" s="51">
        <v>34</v>
      </c>
      <c r="AJ697" s="51">
        <v>424</v>
      </c>
      <c r="AK697" s="51">
        <v>444</v>
      </c>
      <c r="AL697" s="51">
        <v>38</v>
      </c>
      <c r="AM697" s="51">
        <v>45</v>
      </c>
      <c r="AN697" s="51">
        <v>-7</v>
      </c>
      <c r="AO697" s="52">
        <v>38.71</v>
      </c>
      <c r="AP697" s="52">
        <v>48.69</v>
      </c>
      <c r="AQ697" s="52">
        <v>-9.98</v>
      </c>
      <c r="AR697" s="52">
        <v>2.98</v>
      </c>
      <c r="AS697" s="51">
        <v>34</v>
      </c>
      <c r="AT697" s="52">
        <v>39.21</v>
      </c>
    </row>
    <row r="698" spans="1:46" hidden="1">
      <c r="A698">
        <v>2016</v>
      </c>
      <c r="B698" t="s">
        <v>206</v>
      </c>
      <c r="C698" t="s">
        <v>206</v>
      </c>
      <c r="D698" t="s">
        <v>1225</v>
      </c>
      <c r="E698" t="s">
        <v>1226</v>
      </c>
      <c r="F698" t="str">
        <f t="shared" si="10"/>
        <v>Wil Trapp</v>
      </c>
      <c r="G698" t="s">
        <v>860</v>
      </c>
      <c r="H698" s="143">
        <v>178250</v>
      </c>
      <c r="I698" s="143">
        <v>151250</v>
      </c>
      <c r="J698" t="str">
        <f>IF(G698="GK",VLOOKUP(F698,'[1]2016GoalKeeper Stats'!$A$2:$S$109,2,FALSE),VLOOKUP(F698,'[1]2016Player Stats'!$A$2:$AB$830,2,FALSE))</f>
        <v>MIA</v>
      </c>
      <c r="K698">
        <f>IF(G698="GK",VLOOKUP(F698,'[1]2016GoalKeeper Stats'!$A$2:$S$109,4,FALSE),VLOOKUP(F698,'[1]2016Player Stats'!$A$2:$AB$830,4,FALSE))</f>
        <v>30</v>
      </c>
      <c r="L698">
        <f>IF(G698="GK",VLOOKUP(F698,'[1]2016GoalKeeper Stats'!$A$2:$S$109,5,FALSE),VLOOKUP(F698,'[1]2016Player Stats'!$A$2:$AB$830,5,FALSE))</f>
        <v>29</v>
      </c>
      <c r="M698">
        <f>IF(G698="GK",VLOOKUP(F698,'[1]2016GoalKeeper Stats'!$A$2:$S$109,6,FALSE),VLOOKUP(F698,'[1]2016Player Stats'!$A$2:$AB$830,6,FALSE))</f>
        <v>2543</v>
      </c>
      <c r="N698">
        <f>IF(G698="GK",VLOOKUP(F698,'[1]2016GoalKeeper Stats'!$A$2:$S$109,7,FALSE),VLOOKUP(F698,'[1]2016Player Stats'!$A$2:$AB$830,7,FALSE))</f>
        <v>0</v>
      </c>
      <c r="O698">
        <f>IF(G698="GK",VLOOKUP(F698,'[1]2016GoalKeeper Stats'!$A$2:$S$109,8,FALSE),VLOOKUP(F698,'[1]2016Player Stats'!$A$2:$AB$830,8,FALSE))</f>
        <v>1</v>
      </c>
      <c r="P698">
        <f>IF(G698="GK",VLOOKUP(F698,'[1]2016GoalKeeper Stats'!$A$2:$S$109,9,FALSE),VLOOKUP(F698,'[1]2016Player Stats'!$A$2:$AB$830,9,FALSE))</f>
        <v>10</v>
      </c>
      <c r="Q698">
        <f>IF(G698="GK",VLOOKUP(F698,'[1]2016GoalKeeper Stats'!$A$2:$S$109,10,FALSE),VLOOKUP(F698,'[1]2016Player Stats'!$A$2:$AB$830,10,FALSE))</f>
        <v>0</v>
      </c>
      <c r="R698">
        <f>IF(G698="GK",VLOOKUP(F698,'[1]2016GoalKeeper Stats'!$A$2:$S$109,11,FALSE),VLOOKUP(F698,'[1]2016Player Stats'!$A$2:$AB$830,11,FALSE))</f>
        <v>0</v>
      </c>
      <c r="S698" t="str">
        <f>IF(G698="GK",VLOOKUP(F698,'[1]2016GoalKeeper Stats'!$A$2:$S$109,12,FALSE),VLOOKUP(F698,'[1]2016Player Stats'!$A$2:$AB$830,12,FALSE))</f>
        <v>0/0</v>
      </c>
      <c r="T698">
        <f>IF(G698="GK",VLOOKUP(F698,'[1]2016GoalKeeper Stats'!$A$2:$S$109,13,FALSE),VLOOKUP(F698,'[1]2016Player Stats'!$A$2:$AB$830,13,FALSE))</f>
        <v>0</v>
      </c>
      <c r="U698">
        <f>IF(G698="GK",VLOOKUP(F698,'[1]2016GoalKeeper Stats'!$A$2:$S$109,14,FALSE),VLOOKUP(F698,'[1]2016Player Stats'!$A$2:$AB$830,14,FALSE))</f>
        <v>0</v>
      </c>
      <c r="V698">
        <f>IF(G698="GK",VLOOKUP(F698,'[1]2016GoalKeeper Stats'!$A$2:$S$109,15,FALSE),VLOOKUP(F698,'[1]2016Player Stats'!$A$2:$AB$830,15,FALSE))</f>
        <v>0</v>
      </c>
      <c r="W698">
        <f>IF(G698="GK",VLOOKUP(F698,'[1]2016GoalKeeper Stats'!$A$2:$S$109,16,FALSE),VLOOKUP(F698,'[1]2016Player Stats'!$A$2:$AB$830,16,FALSE))</f>
        <v>0</v>
      </c>
      <c r="X698">
        <f>IF(G698="GK",VLOOKUP(F698,'[1]2016GoalKeeper Stats'!$A$2:$S$109,17,FALSE),VLOOKUP(F698,'[1]2016Player Stats'!$A$2:$AB$830,17,FALSE))</f>
        <v>0</v>
      </c>
      <c r="Y698">
        <f>IF(G698="GK",VLOOKUP(F698,'[1]2016GoalKeeper Stats'!$A$2:$S$109,18,FALSE),VLOOKUP(F698,'[1]2016Player Stats'!$A$2:$AB$830,18,FALSE))</f>
        <v>1</v>
      </c>
      <c r="Z698">
        <f>IF(G698="GK",VLOOKUP(F698,'[1]2016GoalKeeper Stats'!$A$2:$S$109,19,FALSE),VLOOKUP(F698,'[1]2016Player Stats'!$A$2:$AB$830,19,FALSE))</f>
        <v>0</v>
      </c>
      <c r="AA698">
        <f>IF(G698="GK",VLOOKUP(F698,'[1]2016GoalKeeper Stats'!$A$2:$S$109,20,FALSE),VLOOKUP(F698,'[1]2016Player Stats'!$A$2:$AB$830,20,FALSE))</f>
        <v>0.04</v>
      </c>
      <c r="AB698">
        <f>IF(G698="GK",VLOOKUP(F698,'[1]2016GoalKeeper Stats'!$A$2:$S$109,21,FALSE),VLOOKUP(F698,'[1]2016Player Stats'!$A$2:$AB$830,21,FALSE))</f>
        <v>34</v>
      </c>
      <c r="AC698">
        <f>IF(G698="GK",VLOOKUP(F698,'[1]2016GoalKeeper Stats'!$A$2:$S$109,22,FALSE),VLOOKUP(F698,'[1]2016Player Stats'!$A$2:$AB$830,22,FALSE))</f>
        <v>25</v>
      </c>
      <c r="AD698">
        <f>IF(G698="GK",VLOOKUP(F698,'[1]2016GoalKeeper Stats'!$A$2:$S$109,23,FALSE),VLOOKUP(F698,'[1]2016Player Stats'!$A$2:$AB$830,23,FALSE))</f>
        <v>0</v>
      </c>
      <c r="AE698">
        <f>IF(G698="GK",VLOOKUP(F698,'[1]2016GoalKeeper Stats'!$A$2:$S$109,24,FALSE),VLOOKUP(F698,'[1]2016Player Stats'!$A$2:$AB$830,24,FALSE))</f>
        <v>5</v>
      </c>
      <c r="AF698">
        <f>IF(G698="GK",VLOOKUP(F698,'[1]2016GoalKeeper Stats'!$A$2:$S$109,25,FALSE),VLOOKUP(F698,'[1]2016Player Stats'!$A$2:$AB$830,25,FALSE))</f>
        <v>0</v>
      </c>
      <c r="AG698">
        <f>IF(G698="GK",VLOOKUP(F698,'[1]2016GoalKeeper Stats'!$A$2:$S$109,26,FALSE),VLOOKUP(F698,'[1]2016Player Stats'!$A$2:$AB$830,26,FALSE))</f>
        <v>0</v>
      </c>
      <c r="AH698" s="51">
        <v>2016</v>
      </c>
      <c r="AI698" s="51">
        <v>34</v>
      </c>
      <c r="AJ698" s="51">
        <v>463</v>
      </c>
      <c r="AK698" s="51">
        <v>427</v>
      </c>
      <c r="AL698" s="51">
        <v>48</v>
      </c>
      <c r="AM698" s="51">
        <v>55</v>
      </c>
      <c r="AN698" s="51">
        <v>-7</v>
      </c>
      <c r="AO698" s="52">
        <v>54.83</v>
      </c>
      <c r="AP698" s="52">
        <v>50.1</v>
      </c>
      <c r="AQ698" s="52">
        <v>4.72</v>
      </c>
      <c r="AR698" s="52">
        <v>-11.72</v>
      </c>
      <c r="AS698" s="51">
        <v>36</v>
      </c>
      <c r="AT698" s="52">
        <v>49.7</v>
      </c>
    </row>
    <row r="699" spans="1:46" hidden="1">
      <c r="A699">
        <v>2016</v>
      </c>
      <c r="B699" t="s">
        <v>210</v>
      </c>
      <c r="C699" t="s">
        <v>210</v>
      </c>
      <c r="D699" t="s">
        <v>1220</v>
      </c>
      <c r="E699" t="s">
        <v>1221</v>
      </c>
      <c r="F699" t="str">
        <f t="shared" si="10"/>
        <v>Cyle Larin</v>
      </c>
      <c r="G699" t="s">
        <v>875</v>
      </c>
      <c r="H699" s="143">
        <v>177000</v>
      </c>
      <c r="I699" s="143">
        <v>135000</v>
      </c>
      <c r="J699" t="str">
        <f>IF(G699="GK",VLOOKUP(F699,'[1]2016GoalKeeper Stats'!$A$2:$S$109,2,FALSE),VLOOKUP(F699,'[1]2016Player Stats'!$A$2:$AB$830,2,FALSE))</f>
        <v>ORL</v>
      </c>
      <c r="K699">
        <f>IF(G699="GK",VLOOKUP(F699,'[1]2016GoalKeeper Stats'!$A$2:$S$109,4,FALSE),VLOOKUP(F699,'[1]2016Player Stats'!$A$2:$AB$830,4,FALSE))</f>
        <v>32</v>
      </c>
      <c r="L699">
        <f>IF(G699="GK",VLOOKUP(F699,'[1]2016GoalKeeper Stats'!$A$2:$S$109,5,FALSE),VLOOKUP(F699,'[1]2016Player Stats'!$A$2:$AB$830,5,FALSE))</f>
        <v>29</v>
      </c>
      <c r="M699">
        <f>IF(G699="GK",VLOOKUP(F699,'[1]2016GoalKeeper Stats'!$A$2:$S$109,6,FALSE),VLOOKUP(F699,'[1]2016Player Stats'!$A$2:$AB$830,6,FALSE))</f>
        <v>2455</v>
      </c>
      <c r="N699">
        <f>IF(G699="GK",VLOOKUP(F699,'[1]2016GoalKeeper Stats'!$A$2:$S$109,7,FALSE),VLOOKUP(F699,'[1]2016Player Stats'!$A$2:$AB$830,7,FALSE))</f>
        <v>14</v>
      </c>
      <c r="O699">
        <f>IF(G699="GK",VLOOKUP(F699,'[1]2016GoalKeeper Stats'!$A$2:$S$109,8,FALSE),VLOOKUP(F699,'[1]2016Player Stats'!$A$2:$AB$830,8,FALSE))</f>
        <v>3</v>
      </c>
      <c r="P699">
        <f>IF(G699="GK",VLOOKUP(F699,'[1]2016GoalKeeper Stats'!$A$2:$S$109,9,FALSE),VLOOKUP(F699,'[1]2016Player Stats'!$A$2:$AB$830,9,FALSE))</f>
        <v>73</v>
      </c>
      <c r="Q699">
        <f>IF(G699="GK",VLOOKUP(F699,'[1]2016GoalKeeper Stats'!$A$2:$S$109,10,FALSE),VLOOKUP(F699,'[1]2016Player Stats'!$A$2:$AB$830,10,FALSE))</f>
        <v>33</v>
      </c>
      <c r="R699">
        <f>IF(G699="GK",VLOOKUP(F699,'[1]2016GoalKeeper Stats'!$A$2:$S$109,11,FALSE),VLOOKUP(F699,'[1]2016Player Stats'!$A$2:$AB$830,11,FALSE))</f>
        <v>2</v>
      </c>
      <c r="S699" t="str">
        <f>IF(G699="GK",VLOOKUP(F699,'[1]2016GoalKeeper Stats'!$A$2:$S$109,12,FALSE),VLOOKUP(F699,'[1]2016Player Stats'!$A$2:$AB$830,12,FALSE))</f>
        <v>0/0</v>
      </c>
      <c r="T699">
        <f>IF(G699="GK",VLOOKUP(F699,'[1]2016GoalKeeper Stats'!$A$2:$S$109,13,FALSE),VLOOKUP(F699,'[1]2016Player Stats'!$A$2:$AB$830,13,FALSE))</f>
        <v>9</v>
      </c>
      <c r="U699">
        <f>IF(G699="GK",VLOOKUP(F699,'[1]2016GoalKeeper Stats'!$A$2:$S$109,14,FALSE),VLOOKUP(F699,'[1]2016Player Stats'!$A$2:$AB$830,14,FALSE))</f>
        <v>5</v>
      </c>
      <c r="V699">
        <f>IF(G699="GK",VLOOKUP(F699,'[1]2016GoalKeeper Stats'!$A$2:$S$109,15,FALSE),VLOOKUP(F699,'[1]2016Player Stats'!$A$2:$AB$830,15,FALSE))</f>
        <v>0.51</v>
      </c>
      <c r="W699">
        <f>IF(G699="GK",VLOOKUP(F699,'[1]2016GoalKeeper Stats'!$A$2:$S$109,16,FALSE),VLOOKUP(F699,'[1]2016Player Stats'!$A$2:$AB$830,16,FALSE))</f>
        <v>19.2</v>
      </c>
      <c r="X699">
        <f>IF(G699="GK",VLOOKUP(F699,'[1]2016GoalKeeper Stats'!$A$2:$S$109,17,FALSE),VLOOKUP(F699,'[1]2016Player Stats'!$A$2:$AB$830,17,FALSE))</f>
        <v>0</v>
      </c>
      <c r="Y699">
        <f>IF(G699="GK",VLOOKUP(F699,'[1]2016GoalKeeper Stats'!$A$2:$S$109,18,FALSE),VLOOKUP(F699,'[1]2016Player Stats'!$A$2:$AB$830,18,FALSE))</f>
        <v>2</v>
      </c>
      <c r="Z699">
        <f>IF(G699="GK",VLOOKUP(F699,'[1]2016GoalKeeper Stats'!$A$2:$S$109,19,FALSE),VLOOKUP(F699,'[1]2016Player Stats'!$A$2:$AB$830,19,FALSE))</f>
        <v>1</v>
      </c>
      <c r="AA699">
        <f>IF(G699="GK",VLOOKUP(F699,'[1]2016GoalKeeper Stats'!$A$2:$S$109,20,FALSE),VLOOKUP(F699,'[1]2016Player Stats'!$A$2:$AB$830,20,FALSE))</f>
        <v>0.11</v>
      </c>
      <c r="AB699">
        <f>IF(G699="GK",VLOOKUP(F699,'[1]2016GoalKeeper Stats'!$A$2:$S$109,21,FALSE),VLOOKUP(F699,'[1]2016Player Stats'!$A$2:$AB$830,21,FALSE))</f>
        <v>24</v>
      </c>
      <c r="AC699">
        <f>IF(G699="GK",VLOOKUP(F699,'[1]2016GoalKeeper Stats'!$A$2:$S$109,22,FALSE),VLOOKUP(F699,'[1]2016Player Stats'!$A$2:$AB$830,22,FALSE))</f>
        <v>60</v>
      </c>
      <c r="AD699">
        <f>IF(G699="GK",VLOOKUP(F699,'[1]2016GoalKeeper Stats'!$A$2:$S$109,23,FALSE),VLOOKUP(F699,'[1]2016Player Stats'!$A$2:$AB$830,23,FALSE))</f>
        <v>20</v>
      </c>
      <c r="AE699">
        <f>IF(G699="GK",VLOOKUP(F699,'[1]2016GoalKeeper Stats'!$A$2:$S$109,24,FALSE),VLOOKUP(F699,'[1]2016Player Stats'!$A$2:$AB$830,24,FALSE))</f>
        <v>0</v>
      </c>
      <c r="AF699">
        <f>IF(G699="GK",VLOOKUP(F699,'[1]2016GoalKeeper Stats'!$A$2:$S$109,25,FALSE),VLOOKUP(F699,'[1]2016Player Stats'!$A$2:$AB$830,25,FALSE))</f>
        <v>0</v>
      </c>
      <c r="AG699">
        <f>IF(G699="GK",VLOOKUP(F699,'[1]2016GoalKeeper Stats'!$A$2:$S$109,26,FALSE),VLOOKUP(F699,'[1]2016Player Stats'!$A$2:$AB$830,26,FALSE))</f>
        <v>45.21</v>
      </c>
      <c r="AH699" s="51">
        <v>2016</v>
      </c>
      <c r="AI699" s="51">
        <v>34</v>
      </c>
      <c r="AJ699" s="51">
        <v>426</v>
      </c>
      <c r="AK699" s="51">
        <v>475</v>
      </c>
      <c r="AL699" s="51">
        <v>53</v>
      </c>
      <c r="AM699" s="51">
        <v>59</v>
      </c>
      <c r="AN699" s="51">
        <v>-6</v>
      </c>
      <c r="AO699" s="52">
        <v>48.36</v>
      </c>
      <c r="AP699" s="52">
        <v>61.23</v>
      </c>
      <c r="AQ699" s="52">
        <v>-12.87</v>
      </c>
      <c r="AR699" s="52">
        <v>6.87</v>
      </c>
      <c r="AS699" s="51">
        <v>41</v>
      </c>
      <c r="AT699" s="52">
        <v>39.799999999999997</v>
      </c>
    </row>
    <row r="700" spans="1:46" hidden="1">
      <c r="A700">
        <v>2016</v>
      </c>
      <c r="B700" t="s">
        <v>205</v>
      </c>
      <c r="C700" t="s">
        <v>971</v>
      </c>
      <c r="D700" t="s">
        <v>1321</v>
      </c>
      <c r="E700" t="s">
        <v>1322</v>
      </c>
      <c r="F700" t="str">
        <f t="shared" si="10"/>
        <v>Norberto Paparatto</v>
      </c>
      <c r="G700" t="s">
        <v>893</v>
      </c>
      <c r="H700" s="143">
        <v>175000</v>
      </c>
      <c r="I700" s="143">
        <v>175000</v>
      </c>
      <c r="J700" t="str">
        <f>IF(G700="GK",VLOOKUP(F700,'[1]2016GoalKeeper Stats'!$A$2:$S$109,2,FALSE),VLOOKUP(F700,'[1]2016Player Stats'!$A$2:$AB$830,2,FALSE))</f>
        <v>DAL</v>
      </c>
      <c r="K700">
        <f>IF(G700="GK",VLOOKUP(F700,'[1]2016GoalKeeper Stats'!$A$2:$S$109,4,FALSE),VLOOKUP(F700,'[1]2016Player Stats'!$A$2:$AB$830,4,FALSE))</f>
        <v>0</v>
      </c>
      <c r="L700">
        <f>IF(G700="GK",VLOOKUP(F700,'[1]2016GoalKeeper Stats'!$A$2:$S$109,5,FALSE),VLOOKUP(F700,'[1]2016Player Stats'!$A$2:$AB$830,5,FALSE))</f>
        <v>0</v>
      </c>
      <c r="M700">
        <f>IF(G700="GK",VLOOKUP(F700,'[1]2016GoalKeeper Stats'!$A$2:$S$109,6,FALSE),VLOOKUP(F700,'[1]2016Player Stats'!$A$2:$AB$830,6,FALSE))</f>
        <v>0</v>
      </c>
      <c r="N700">
        <f>IF(G700="GK",VLOOKUP(F700,'[1]2016GoalKeeper Stats'!$A$2:$S$109,7,FALSE),VLOOKUP(F700,'[1]2016Player Stats'!$A$2:$AB$830,7,FALSE))</f>
        <v>0</v>
      </c>
      <c r="O700">
        <f>IF(G700="GK",VLOOKUP(F700,'[1]2016GoalKeeper Stats'!$A$2:$S$109,8,FALSE),VLOOKUP(F700,'[1]2016Player Stats'!$A$2:$AB$830,8,FALSE))</f>
        <v>0</v>
      </c>
      <c r="P700">
        <f>IF(G700="GK",VLOOKUP(F700,'[1]2016GoalKeeper Stats'!$A$2:$S$109,9,FALSE),VLOOKUP(F700,'[1]2016Player Stats'!$A$2:$AB$830,9,FALSE))</f>
        <v>0</v>
      </c>
      <c r="Q700">
        <f>IF(G700="GK",VLOOKUP(F700,'[1]2016GoalKeeper Stats'!$A$2:$S$109,10,FALSE),VLOOKUP(F700,'[1]2016Player Stats'!$A$2:$AB$830,10,FALSE))</f>
        <v>0</v>
      </c>
      <c r="R700">
        <f>IF(G700="GK",VLOOKUP(F700,'[1]2016GoalKeeper Stats'!$A$2:$S$109,11,FALSE),VLOOKUP(F700,'[1]2016Player Stats'!$A$2:$AB$830,11,FALSE))</f>
        <v>0</v>
      </c>
      <c r="S700" t="str">
        <f>IF(G700="GK",VLOOKUP(F700,'[1]2016GoalKeeper Stats'!$A$2:$S$109,12,FALSE),VLOOKUP(F700,'[1]2016Player Stats'!$A$2:$AB$830,12,FALSE))</f>
        <v>0/0</v>
      </c>
      <c r="T700">
        <f>IF(G700="GK",VLOOKUP(F700,'[1]2016GoalKeeper Stats'!$A$2:$S$109,13,FALSE),VLOOKUP(F700,'[1]2016Player Stats'!$A$2:$AB$830,13,FALSE))</f>
        <v>0</v>
      </c>
      <c r="U700">
        <f>IF(G700="GK",VLOOKUP(F700,'[1]2016GoalKeeper Stats'!$A$2:$S$109,14,FALSE),VLOOKUP(F700,'[1]2016Player Stats'!$A$2:$AB$830,14,FALSE))</f>
        <v>0</v>
      </c>
      <c r="V700">
        <f>IF(G700="GK",VLOOKUP(F700,'[1]2016GoalKeeper Stats'!$A$2:$S$109,15,FALSE),VLOOKUP(F700,'[1]2016Player Stats'!$A$2:$AB$830,15,FALSE))</f>
        <v>0</v>
      </c>
      <c r="W700">
        <f>IF(G700="GK",VLOOKUP(F700,'[1]2016GoalKeeper Stats'!$A$2:$S$109,16,FALSE),VLOOKUP(F700,'[1]2016Player Stats'!$A$2:$AB$830,16,FALSE))</f>
        <v>0</v>
      </c>
      <c r="X700">
        <f>IF(G700="GK",VLOOKUP(F700,'[1]2016GoalKeeper Stats'!$A$2:$S$109,17,FALSE),VLOOKUP(F700,'[1]2016Player Stats'!$A$2:$AB$830,17,FALSE))</f>
        <v>0</v>
      </c>
      <c r="Y700">
        <f>IF(G700="GK",VLOOKUP(F700,'[1]2016GoalKeeper Stats'!$A$2:$S$109,18,FALSE),VLOOKUP(F700,'[1]2016Player Stats'!$A$2:$AB$830,18,FALSE))</f>
        <v>0</v>
      </c>
      <c r="Z700">
        <f>IF(G700="GK",VLOOKUP(F700,'[1]2016GoalKeeper Stats'!$A$2:$S$109,19,FALSE),VLOOKUP(F700,'[1]2016Player Stats'!$A$2:$AB$830,19,FALSE))</f>
        <v>0</v>
      </c>
      <c r="AA700">
        <f>IF(G700="GK",VLOOKUP(F700,'[1]2016GoalKeeper Stats'!$A$2:$S$109,20,FALSE),VLOOKUP(F700,'[1]2016Player Stats'!$A$2:$AB$830,20,FALSE))</f>
        <v>0</v>
      </c>
      <c r="AB700">
        <f>IF(G700="GK",VLOOKUP(F700,'[1]2016GoalKeeper Stats'!$A$2:$S$109,21,FALSE),VLOOKUP(F700,'[1]2016Player Stats'!$A$2:$AB$830,21,FALSE))</f>
        <v>0</v>
      </c>
      <c r="AC700">
        <f>IF(G700="GK",VLOOKUP(F700,'[1]2016GoalKeeper Stats'!$A$2:$S$109,22,FALSE),VLOOKUP(F700,'[1]2016Player Stats'!$A$2:$AB$830,22,FALSE))</f>
        <v>0</v>
      </c>
      <c r="AD700">
        <f>IF(G700="GK",VLOOKUP(F700,'[1]2016GoalKeeper Stats'!$A$2:$S$109,23,FALSE),VLOOKUP(F700,'[1]2016Player Stats'!$A$2:$AB$830,23,FALSE))</f>
        <v>0</v>
      </c>
      <c r="AE700">
        <f>IF(G700="GK",VLOOKUP(F700,'[1]2016GoalKeeper Stats'!$A$2:$S$109,24,FALSE),VLOOKUP(F700,'[1]2016Player Stats'!$A$2:$AB$830,24,FALSE))</f>
        <v>0</v>
      </c>
      <c r="AF700">
        <f>IF(G700="GK",VLOOKUP(F700,'[1]2016GoalKeeper Stats'!$A$2:$S$109,25,FALSE),VLOOKUP(F700,'[1]2016Player Stats'!$A$2:$AB$830,25,FALSE))</f>
        <v>0</v>
      </c>
      <c r="AG700">
        <f>IF(G700="GK",VLOOKUP(F700,'[1]2016GoalKeeper Stats'!$A$2:$S$109,26,FALSE),VLOOKUP(F700,'[1]2016Player Stats'!$A$2:$AB$830,26,FALSE))</f>
        <v>0</v>
      </c>
      <c r="AH700" s="51">
        <v>2016</v>
      </c>
      <c r="AI700" s="51">
        <v>34</v>
      </c>
      <c r="AJ700" s="51">
        <v>451</v>
      </c>
      <c r="AK700" s="51">
        <v>331</v>
      </c>
      <c r="AL700" s="51">
        <v>49</v>
      </c>
      <c r="AM700" s="51">
        <v>38</v>
      </c>
      <c r="AN700" s="51">
        <v>11</v>
      </c>
      <c r="AO700" s="52">
        <v>44.79</v>
      </c>
      <c r="AP700" s="52">
        <v>34.369999999999997</v>
      </c>
      <c r="AQ700" s="52">
        <v>10.42</v>
      </c>
      <c r="AR700" s="52">
        <v>0.57999999999999996</v>
      </c>
      <c r="AS700" s="51">
        <v>60</v>
      </c>
      <c r="AT700" s="52">
        <v>54.64</v>
      </c>
    </row>
    <row r="701" spans="1:46" hidden="1">
      <c r="A701">
        <v>2016</v>
      </c>
      <c r="B701" t="s">
        <v>195</v>
      </c>
      <c r="C701" t="s">
        <v>866</v>
      </c>
      <c r="D701" t="s">
        <v>1048</v>
      </c>
      <c r="E701" t="s">
        <v>1049</v>
      </c>
      <c r="F701" t="str">
        <f t="shared" si="10"/>
        <v>Jeff Larentowicz</v>
      </c>
      <c r="G701" t="s">
        <v>860</v>
      </c>
      <c r="H701" s="143">
        <v>175000</v>
      </c>
      <c r="I701" s="143">
        <v>175000</v>
      </c>
      <c r="J701" t="str">
        <f>IF(G701="GK",VLOOKUP(F701,'[1]2016GoalKeeper Stats'!$A$2:$S$109,2,FALSE),VLOOKUP(F701,'[1]2016Player Stats'!$A$2:$AB$830,2,FALSE))</f>
        <v>ATL</v>
      </c>
      <c r="K701">
        <f>IF(G701="GK",VLOOKUP(F701,'[1]2016GoalKeeper Stats'!$A$2:$S$109,4,FALSE),VLOOKUP(F701,'[1]2016Player Stats'!$A$2:$AB$830,4,FALSE))</f>
        <v>23</v>
      </c>
      <c r="L701">
        <f>IF(G701="GK",VLOOKUP(F701,'[1]2016GoalKeeper Stats'!$A$2:$S$109,5,FALSE),VLOOKUP(F701,'[1]2016Player Stats'!$A$2:$AB$830,5,FALSE))</f>
        <v>17</v>
      </c>
      <c r="M701">
        <f>IF(G701="GK",VLOOKUP(F701,'[1]2016GoalKeeper Stats'!$A$2:$S$109,6,FALSE),VLOOKUP(F701,'[1]2016Player Stats'!$A$2:$AB$830,6,FALSE))</f>
        <v>1501</v>
      </c>
      <c r="N701">
        <f>IF(G701="GK",VLOOKUP(F701,'[1]2016GoalKeeper Stats'!$A$2:$S$109,7,FALSE),VLOOKUP(F701,'[1]2016Player Stats'!$A$2:$AB$830,7,FALSE))</f>
        <v>1</v>
      </c>
      <c r="O701">
        <f>IF(G701="GK",VLOOKUP(F701,'[1]2016GoalKeeper Stats'!$A$2:$S$109,8,FALSE),VLOOKUP(F701,'[1]2016Player Stats'!$A$2:$AB$830,8,FALSE))</f>
        <v>1</v>
      </c>
      <c r="P701">
        <f>IF(G701="GK",VLOOKUP(F701,'[1]2016GoalKeeper Stats'!$A$2:$S$109,9,FALSE),VLOOKUP(F701,'[1]2016Player Stats'!$A$2:$AB$830,9,FALSE))</f>
        <v>11</v>
      </c>
      <c r="Q701">
        <f>IF(G701="GK",VLOOKUP(F701,'[1]2016GoalKeeper Stats'!$A$2:$S$109,10,FALSE),VLOOKUP(F701,'[1]2016Player Stats'!$A$2:$AB$830,10,FALSE))</f>
        <v>1</v>
      </c>
      <c r="R701">
        <f>IF(G701="GK",VLOOKUP(F701,'[1]2016GoalKeeper Stats'!$A$2:$S$109,11,FALSE),VLOOKUP(F701,'[1]2016Player Stats'!$A$2:$AB$830,11,FALSE))</f>
        <v>0</v>
      </c>
      <c r="S701" t="str">
        <f>IF(G701="GK",VLOOKUP(F701,'[1]2016GoalKeeper Stats'!$A$2:$S$109,12,FALSE),VLOOKUP(F701,'[1]2016Player Stats'!$A$2:$AB$830,12,FALSE))</f>
        <v>0/0</v>
      </c>
      <c r="T701">
        <f>IF(G701="GK",VLOOKUP(F701,'[1]2016GoalKeeper Stats'!$A$2:$S$109,13,FALSE),VLOOKUP(F701,'[1]2016Player Stats'!$A$2:$AB$830,13,FALSE))</f>
        <v>1</v>
      </c>
      <c r="U701">
        <f>IF(G701="GK",VLOOKUP(F701,'[1]2016GoalKeeper Stats'!$A$2:$S$109,14,FALSE),VLOOKUP(F701,'[1]2016Player Stats'!$A$2:$AB$830,14,FALSE))</f>
        <v>0</v>
      </c>
      <c r="V701">
        <f>IF(G701="GK",VLOOKUP(F701,'[1]2016GoalKeeper Stats'!$A$2:$S$109,15,FALSE),VLOOKUP(F701,'[1]2016Player Stats'!$A$2:$AB$830,15,FALSE))</f>
        <v>0.06</v>
      </c>
      <c r="W701">
        <f>IF(G701="GK",VLOOKUP(F701,'[1]2016GoalKeeper Stats'!$A$2:$S$109,16,FALSE),VLOOKUP(F701,'[1]2016Player Stats'!$A$2:$AB$830,16,FALSE))</f>
        <v>9.1</v>
      </c>
      <c r="X701">
        <f>IF(G701="GK",VLOOKUP(F701,'[1]2016GoalKeeper Stats'!$A$2:$S$109,17,FALSE),VLOOKUP(F701,'[1]2016Player Stats'!$A$2:$AB$830,17,FALSE))</f>
        <v>0</v>
      </c>
      <c r="Y701">
        <f>IF(G701="GK",VLOOKUP(F701,'[1]2016GoalKeeper Stats'!$A$2:$S$109,18,FALSE),VLOOKUP(F701,'[1]2016Player Stats'!$A$2:$AB$830,18,FALSE))</f>
        <v>0</v>
      </c>
      <c r="Z701">
        <f>IF(G701="GK",VLOOKUP(F701,'[1]2016GoalKeeper Stats'!$A$2:$S$109,19,FALSE),VLOOKUP(F701,'[1]2016Player Stats'!$A$2:$AB$830,19,FALSE))</f>
        <v>1</v>
      </c>
      <c r="AA701">
        <f>IF(G701="GK",VLOOKUP(F701,'[1]2016GoalKeeper Stats'!$A$2:$S$109,20,FALSE),VLOOKUP(F701,'[1]2016Player Stats'!$A$2:$AB$830,20,FALSE))</f>
        <v>0.06</v>
      </c>
      <c r="AB701">
        <f>IF(G701="GK",VLOOKUP(F701,'[1]2016GoalKeeper Stats'!$A$2:$S$109,21,FALSE),VLOOKUP(F701,'[1]2016Player Stats'!$A$2:$AB$830,21,FALSE))</f>
        <v>33</v>
      </c>
      <c r="AC701">
        <f>IF(G701="GK",VLOOKUP(F701,'[1]2016GoalKeeper Stats'!$A$2:$S$109,22,FALSE),VLOOKUP(F701,'[1]2016Player Stats'!$A$2:$AB$830,22,FALSE))</f>
        <v>14</v>
      </c>
      <c r="AD701">
        <f>IF(G701="GK",VLOOKUP(F701,'[1]2016GoalKeeper Stats'!$A$2:$S$109,23,FALSE),VLOOKUP(F701,'[1]2016Player Stats'!$A$2:$AB$830,23,FALSE))</f>
        <v>0</v>
      </c>
      <c r="AE701">
        <f>IF(G701="GK",VLOOKUP(F701,'[1]2016GoalKeeper Stats'!$A$2:$S$109,24,FALSE),VLOOKUP(F701,'[1]2016Player Stats'!$A$2:$AB$830,24,FALSE))</f>
        <v>5</v>
      </c>
      <c r="AF701">
        <f>IF(G701="GK",VLOOKUP(F701,'[1]2016GoalKeeper Stats'!$A$2:$S$109,25,FALSE),VLOOKUP(F701,'[1]2016Player Stats'!$A$2:$AB$830,25,FALSE))</f>
        <v>0</v>
      </c>
      <c r="AG701">
        <f>IF(G701="GK",VLOOKUP(F701,'[1]2016GoalKeeper Stats'!$A$2:$S$109,26,FALSE),VLOOKUP(F701,'[1]2016Player Stats'!$A$2:$AB$830,26,FALSE))</f>
        <v>9.09</v>
      </c>
      <c r="AH701" s="51">
        <v>2016</v>
      </c>
      <c r="AI701" s="51">
        <v>34</v>
      </c>
      <c r="AJ701" s="51">
        <v>358</v>
      </c>
      <c r="AK701" s="51">
        <v>523</v>
      </c>
      <c r="AL701" s="51">
        <v>52</v>
      </c>
      <c r="AM701" s="51">
        <v>38</v>
      </c>
      <c r="AN701" s="51">
        <v>14</v>
      </c>
      <c r="AO701" s="52">
        <v>47.55</v>
      </c>
      <c r="AP701" s="52">
        <v>46.7</v>
      </c>
      <c r="AQ701" s="52">
        <v>0.85</v>
      </c>
      <c r="AR701" s="52">
        <v>13.15</v>
      </c>
      <c r="AS701" s="51">
        <v>52</v>
      </c>
      <c r="AT701" s="52">
        <v>48.04</v>
      </c>
    </row>
    <row r="702" spans="1:46" hidden="1">
      <c r="A702">
        <v>2016</v>
      </c>
      <c r="B702" t="s">
        <v>211</v>
      </c>
      <c r="C702" t="s">
        <v>173</v>
      </c>
      <c r="D702" t="s">
        <v>1016</v>
      </c>
      <c r="E702" t="s">
        <v>1755</v>
      </c>
      <c r="F702" t="str">
        <f t="shared" si="10"/>
        <v>Ronald Matarrita</v>
      </c>
      <c r="G702" t="s">
        <v>893</v>
      </c>
      <c r="H702" s="143">
        <v>175000</v>
      </c>
      <c r="I702" s="143">
        <v>150000</v>
      </c>
      <c r="J702" t="str">
        <f>IF(G702="GK",VLOOKUP(F702,'[1]2016GoalKeeper Stats'!$A$2:$S$109,2,FALSE),VLOOKUP(F702,'[1]2016Player Stats'!$A$2:$AB$830,2,FALSE))</f>
        <v>NYC</v>
      </c>
      <c r="K702">
        <f>IF(G702="GK",VLOOKUP(F702,'[1]2016GoalKeeper Stats'!$A$2:$S$109,4,FALSE),VLOOKUP(F702,'[1]2016Player Stats'!$A$2:$AB$830,4,FALSE))</f>
        <v>25</v>
      </c>
      <c r="L702">
        <f>IF(G702="GK",VLOOKUP(F702,'[1]2016GoalKeeper Stats'!$A$2:$S$109,5,FALSE),VLOOKUP(F702,'[1]2016Player Stats'!$A$2:$AB$830,5,FALSE))</f>
        <v>23</v>
      </c>
      <c r="M702">
        <f>IF(G702="GK",VLOOKUP(F702,'[1]2016GoalKeeper Stats'!$A$2:$S$109,6,FALSE),VLOOKUP(F702,'[1]2016Player Stats'!$A$2:$AB$830,6,FALSE))</f>
        <v>1988</v>
      </c>
      <c r="N702">
        <f>IF(G702="GK",VLOOKUP(F702,'[1]2016GoalKeeper Stats'!$A$2:$S$109,7,FALSE),VLOOKUP(F702,'[1]2016Player Stats'!$A$2:$AB$830,7,FALSE))</f>
        <v>1</v>
      </c>
      <c r="O702">
        <f>IF(G702="GK",VLOOKUP(F702,'[1]2016GoalKeeper Stats'!$A$2:$S$109,8,FALSE),VLOOKUP(F702,'[1]2016Player Stats'!$A$2:$AB$830,8,FALSE))</f>
        <v>5</v>
      </c>
      <c r="P702">
        <f>IF(G702="GK",VLOOKUP(F702,'[1]2016GoalKeeper Stats'!$A$2:$S$109,9,FALSE),VLOOKUP(F702,'[1]2016Player Stats'!$A$2:$AB$830,9,FALSE))</f>
        <v>25</v>
      </c>
      <c r="Q702">
        <f>IF(G702="GK",VLOOKUP(F702,'[1]2016GoalKeeper Stats'!$A$2:$S$109,10,FALSE),VLOOKUP(F702,'[1]2016Player Stats'!$A$2:$AB$830,10,FALSE))</f>
        <v>9</v>
      </c>
      <c r="R702">
        <f>IF(G702="GK",VLOOKUP(F702,'[1]2016GoalKeeper Stats'!$A$2:$S$109,11,FALSE),VLOOKUP(F702,'[1]2016Player Stats'!$A$2:$AB$830,11,FALSE))</f>
        <v>0</v>
      </c>
      <c r="S702" t="str">
        <f>IF(G702="GK",VLOOKUP(F702,'[1]2016GoalKeeper Stats'!$A$2:$S$109,12,FALSE),VLOOKUP(F702,'[1]2016Player Stats'!$A$2:$AB$830,12,FALSE))</f>
        <v>0/0</v>
      </c>
      <c r="T702">
        <f>IF(G702="GK",VLOOKUP(F702,'[1]2016GoalKeeper Stats'!$A$2:$S$109,13,FALSE),VLOOKUP(F702,'[1]2016Player Stats'!$A$2:$AB$830,13,FALSE))</f>
        <v>0</v>
      </c>
      <c r="U702">
        <f>IF(G702="GK",VLOOKUP(F702,'[1]2016GoalKeeper Stats'!$A$2:$S$109,14,FALSE),VLOOKUP(F702,'[1]2016Player Stats'!$A$2:$AB$830,14,FALSE))</f>
        <v>1</v>
      </c>
      <c r="V702">
        <f>IF(G702="GK",VLOOKUP(F702,'[1]2016GoalKeeper Stats'!$A$2:$S$109,15,FALSE),VLOOKUP(F702,'[1]2016Player Stats'!$A$2:$AB$830,15,FALSE))</f>
        <v>0.05</v>
      </c>
      <c r="W702">
        <f>IF(G702="GK",VLOOKUP(F702,'[1]2016GoalKeeper Stats'!$A$2:$S$109,16,FALSE),VLOOKUP(F702,'[1]2016Player Stats'!$A$2:$AB$830,16,FALSE))</f>
        <v>4</v>
      </c>
      <c r="X702">
        <f>IF(G702="GK",VLOOKUP(F702,'[1]2016GoalKeeper Stats'!$A$2:$S$109,17,FALSE),VLOOKUP(F702,'[1]2016Player Stats'!$A$2:$AB$830,17,FALSE))</f>
        <v>1</v>
      </c>
      <c r="Y702">
        <f>IF(G702="GK",VLOOKUP(F702,'[1]2016GoalKeeper Stats'!$A$2:$S$109,18,FALSE),VLOOKUP(F702,'[1]2016Player Stats'!$A$2:$AB$830,18,FALSE))</f>
        <v>3</v>
      </c>
      <c r="Z702">
        <f>IF(G702="GK",VLOOKUP(F702,'[1]2016GoalKeeper Stats'!$A$2:$S$109,19,FALSE),VLOOKUP(F702,'[1]2016Player Stats'!$A$2:$AB$830,19,FALSE))</f>
        <v>2</v>
      </c>
      <c r="AA702">
        <f>IF(G702="GK",VLOOKUP(F702,'[1]2016GoalKeeper Stats'!$A$2:$S$109,20,FALSE),VLOOKUP(F702,'[1]2016Player Stats'!$A$2:$AB$830,20,FALSE))</f>
        <v>0.23</v>
      </c>
      <c r="AB702">
        <f>IF(G702="GK",VLOOKUP(F702,'[1]2016GoalKeeper Stats'!$A$2:$S$109,21,FALSE),VLOOKUP(F702,'[1]2016Player Stats'!$A$2:$AB$830,21,FALSE))</f>
        <v>28</v>
      </c>
      <c r="AC702">
        <f>IF(G702="GK",VLOOKUP(F702,'[1]2016GoalKeeper Stats'!$A$2:$S$109,22,FALSE),VLOOKUP(F702,'[1]2016Player Stats'!$A$2:$AB$830,22,FALSE))</f>
        <v>13</v>
      </c>
      <c r="AD702">
        <f>IF(G702="GK",VLOOKUP(F702,'[1]2016GoalKeeper Stats'!$A$2:$S$109,23,FALSE),VLOOKUP(F702,'[1]2016Player Stats'!$A$2:$AB$830,23,FALSE))</f>
        <v>2</v>
      </c>
      <c r="AE702">
        <f>IF(G702="GK",VLOOKUP(F702,'[1]2016GoalKeeper Stats'!$A$2:$S$109,24,FALSE),VLOOKUP(F702,'[1]2016Player Stats'!$A$2:$AB$830,24,FALSE))</f>
        <v>4</v>
      </c>
      <c r="AF702">
        <f>IF(G702="GK",VLOOKUP(F702,'[1]2016GoalKeeper Stats'!$A$2:$S$109,25,FALSE),VLOOKUP(F702,'[1]2016Player Stats'!$A$2:$AB$830,25,FALSE))</f>
        <v>0</v>
      </c>
      <c r="AG702">
        <f>IF(G702="GK",VLOOKUP(F702,'[1]2016GoalKeeper Stats'!$A$2:$S$109,26,FALSE),VLOOKUP(F702,'[1]2016Player Stats'!$A$2:$AB$830,26,FALSE))</f>
        <v>36</v>
      </c>
      <c r="AH702" s="51">
        <v>2016</v>
      </c>
      <c r="AI702" s="51">
        <v>34</v>
      </c>
      <c r="AJ702" s="51">
        <v>463</v>
      </c>
      <c r="AK702" s="51">
        <v>455</v>
      </c>
      <c r="AL702" s="51">
        <v>62</v>
      </c>
      <c r="AM702" s="51">
        <v>55</v>
      </c>
      <c r="AN702" s="51">
        <v>7</v>
      </c>
      <c r="AO702" s="52">
        <v>50.14</v>
      </c>
      <c r="AP702" s="52">
        <v>53.06</v>
      </c>
      <c r="AQ702" s="52">
        <v>-2.93</v>
      </c>
      <c r="AR702" s="52">
        <v>9.93</v>
      </c>
      <c r="AS702" s="51">
        <v>54</v>
      </c>
      <c r="AT702" s="52">
        <v>46.09</v>
      </c>
    </row>
    <row r="703" spans="1:46" hidden="1">
      <c r="A703">
        <v>2016</v>
      </c>
      <c r="B703" t="s">
        <v>194</v>
      </c>
      <c r="C703" t="s">
        <v>194</v>
      </c>
      <c r="D703" t="s">
        <v>1254</v>
      </c>
      <c r="E703" t="s">
        <v>1255</v>
      </c>
      <c r="F703" t="str">
        <f t="shared" si="10"/>
        <v>Joao Plata</v>
      </c>
      <c r="G703" t="s">
        <v>875</v>
      </c>
      <c r="H703" s="143">
        <v>175000</v>
      </c>
      <c r="I703" s="143">
        <v>175000</v>
      </c>
      <c r="J703" t="str">
        <f>IF(G703="GK",VLOOKUP(F703,'[1]2016GoalKeeper Stats'!$A$2:$S$109,2,FALSE),VLOOKUP(F703,'[1]2016Player Stats'!$A$2:$AB$830,2,FALSE))</f>
        <v>RSL</v>
      </c>
      <c r="K703">
        <f>IF(G703="GK",VLOOKUP(F703,'[1]2016GoalKeeper Stats'!$A$2:$S$109,4,FALSE),VLOOKUP(F703,'[1]2016Player Stats'!$A$2:$AB$830,4,FALSE))</f>
        <v>30</v>
      </c>
      <c r="L703">
        <f>IF(G703="GK",VLOOKUP(F703,'[1]2016GoalKeeper Stats'!$A$2:$S$109,5,FALSE),VLOOKUP(F703,'[1]2016Player Stats'!$A$2:$AB$830,5,FALSE))</f>
        <v>28</v>
      </c>
      <c r="M703">
        <f>IF(G703="GK",VLOOKUP(F703,'[1]2016GoalKeeper Stats'!$A$2:$S$109,6,FALSE),VLOOKUP(F703,'[1]2016Player Stats'!$A$2:$AB$830,6,FALSE))</f>
        <v>2478</v>
      </c>
      <c r="N703">
        <f>IF(G703="GK",VLOOKUP(F703,'[1]2016GoalKeeper Stats'!$A$2:$S$109,7,FALSE),VLOOKUP(F703,'[1]2016Player Stats'!$A$2:$AB$830,7,FALSE))</f>
        <v>9</v>
      </c>
      <c r="O703">
        <f>IF(G703="GK",VLOOKUP(F703,'[1]2016GoalKeeper Stats'!$A$2:$S$109,8,FALSE),VLOOKUP(F703,'[1]2016Player Stats'!$A$2:$AB$830,8,FALSE))</f>
        <v>12</v>
      </c>
      <c r="P703">
        <f>IF(G703="GK",VLOOKUP(F703,'[1]2016GoalKeeper Stats'!$A$2:$S$109,9,FALSE),VLOOKUP(F703,'[1]2016Player Stats'!$A$2:$AB$830,9,FALSE))</f>
        <v>77</v>
      </c>
      <c r="Q703">
        <f>IF(G703="GK",VLOOKUP(F703,'[1]2016GoalKeeper Stats'!$A$2:$S$109,10,FALSE),VLOOKUP(F703,'[1]2016Player Stats'!$A$2:$AB$830,10,FALSE))</f>
        <v>33</v>
      </c>
      <c r="R703">
        <f>IF(G703="GK",VLOOKUP(F703,'[1]2016GoalKeeper Stats'!$A$2:$S$109,11,FALSE),VLOOKUP(F703,'[1]2016Player Stats'!$A$2:$AB$830,11,FALSE))</f>
        <v>1</v>
      </c>
      <c r="S703">
        <f>IF(G703="GK",VLOOKUP(F703,'[1]2016GoalKeeper Stats'!$A$2:$S$109,12,FALSE),VLOOKUP(F703,'[1]2016Player Stats'!$A$2:$AB$830,12,FALSE))</f>
        <v>44230</v>
      </c>
      <c r="T703">
        <f>IF(G703="GK",VLOOKUP(F703,'[1]2016GoalKeeper Stats'!$A$2:$S$109,13,FALSE),VLOOKUP(F703,'[1]2016Player Stats'!$A$2:$AB$830,13,FALSE))</f>
        <v>3</v>
      </c>
      <c r="U703">
        <f>IF(G703="GK",VLOOKUP(F703,'[1]2016GoalKeeper Stats'!$A$2:$S$109,14,FALSE),VLOOKUP(F703,'[1]2016Player Stats'!$A$2:$AB$830,14,FALSE))</f>
        <v>6</v>
      </c>
      <c r="V703">
        <f>IF(G703="GK",VLOOKUP(F703,'[1]2016GoalKeeper Stats'!$A$2:$S$109,15,FALSE),VLOOKUP(F703,'[1]2016Player Stats'!$A$2:$AB$830,15,FALSE))</f>
        <v>0.33</v>
      </c>
      <c r="W703">
        <f>IF(G703="GK",VLOOKUP(F703,'[1]2016GoalKeeper Stats'!$A$2:$S$109,16,FALSE),VLOOKUP(F703,'[1]2016Player Stats'!$A$2:$AB$830,16,FALSE))</f>
        <v>11.7</v>
      </c>
      <c r="X703">
        <f>IF(G703="GK",VLOOKUP(F703,'[1]2016GoalKeeper Stats'!$A$2:$S$109,17,FALSE),VLOOKUP(F703,'[1]2016Player Stats'!$A$2:$AB$830,17,FALSE))</f>
        <v>3</v>
      </c>
      <c r="Y703">
        <f>IF(G703="GK",VLOOKUP(F703,'[1]2016GoalKeeper Stats'!$A$2:$S$109,18,FALSE),VLOOKUP(F703,'[1]2016Player Stats'!$A$2:$AB$830,18,FALSE))</f>
        <v>8</v>
      </c>
      <c r="Z703">
        <f>IF(G703="GK",VLOOKUP(F703,'[1]2016GoalKeeper Stats'!$A$2:$S$109,19,FALSE),VLOOKUP(F703,'[1]2016Player Stats'!$A$2:$AB$830,19,FALSE))</f>
        <v>4</v>
      </c>
      <c r="AA703">
        <f>IF(G703="GK",VLOOKUP(F703,'[1]2016GoalKeeper Stats'!$A$2:$S$109,20,FALSE),VLOOKUP(F703,'[1]2016Player Stats'!$A$2:$AB$830,20,FALSE))</f>
        <v>0.44</v>
      </c>
      <c r="AB703">
        <f>IF(G703="GK",VLOOKUP(F703,'[1]2016GoalKeeper Stats'!$A$2:$S$109,21,FALSE),VLOOKUP(F703,'[1]2016Player Stats'!$A$2:$AB$830,21,FALSE))</f>
        <v>13</v>
      </c>
      <c r="AC703">
        <f>IF(G703="GK",VLOOKUP(F703,'[1]2016GoalKeeper Stats'!$A$2:$S$109,22,FALSE),VLOOKUP(F703,'[1]2016Player Stats'!$A$2:$AB$830,22,FALSE))</f>
        <v>29</v>
      </c>
      <c r="AD703">
        <f>IF(G703="GK",VLOOKUP(F703,'[1]2016GoalKeeper Stats'!$A$2:$S$109,23,FALSE),VLOOKUP(F703,'[1]2016Player Stats'!$A$2:$AB$830,23,FALSE))</f>
        <v>7</v>
      </c>
      <c r="AE703">
        <f>IF(G703="GK",VLOOKUP(F703,'[1]2016GoalKeeper Stats'!$A$2:$S$109,24,FALSE),VLOOKUP(F703,'[1]2016Player Stats'!$A$2:$AB$830,24,FALSE))</f>
        <v>4</v>
      </c>
      <c r="AF703">
        <f>IF(G703="GK",VLOOKUP(F703,'[1]2016GoalKeeper Stats'!$A$2:$S$109,25,FALSE),VLOOKUP(F703,'[1]2016Player Stats'!$A$2:$AB$830,25,FALSE))</f>
        <v>0</v>
      </c>
      <c r="AG703">
        <f>IF(G703="GK",VLOOKUP(F703,'[1]2016GoalKeeper Stats'!$A$2:$S$109,26,FALSE),VLOOKUP(F703,'[1]2016Player Stats'!$A$2:$AB$830,26,FALSE))</f>
        <v>42.86</v>
      </c>
      <c r="AH703" s="51">
        <v>2016</v>
      </c>
      <c r="AI703" s="51">
        <v>34</v>
      </c>
      <c r="AJ703" s="51">
        <v>420</v>
      </c>
      <c r="AK703" s="51">
        <v>427</v>
      </c>
      <c r="AL703" s="51">
        <v>42</v>
      </c>
      <c r="AM703" s="51">
        <v>44</v>
      </c>
      <c r="AN703" s="51">
        <v>-2</v>
      </c>
      <c r="AO703" s="52">
        <v>44.05</v>
      </c>
      <c r="AP703" s="52">
        <v>49.72</v>
      </c>
      <c r="AQ703" s="52">
        <v>-5.67</v>
      </c>
      <c r="AR703" s="52">
        <v>3.67</v>
      </c>
      <c r="AS703" s="51">
        <v>46</v>
      </c>
      <c r="AT703" s="52">
        <v>44.04</v>
      </c>
    </row>
    <row r="704" spans="1:46" hidden="1">
      <c r="A704">
        <v>2016</v>
      </c>
      <c r="B704" t="s">
        <v>861</v>
      </c>
      <c r="C704" t="s">
        <v>207</v>
      </c>
      <c r="D704" t="s">
        <v>1240</v>
      </c>
      <c r="E704" t="s">
        <v>1241</v>
      </c>
      <c r="F704" t="str">
        <f t="shared" ref="F704:F767" si="11">D704&amp;" "&amp;E704</f>
        <v>Jonathan Osorio</v>
      </c>
      <c r="G704" t="s">
        <v>860</v>
      </c>
      <c r="H704" s="143">
        <v>174571</v>
      </c>
      <c r="I704" s="143">
        <v>166750</v>
      </c>
      <c r="J704" t="str">
        <f>IF(G704="GK",VLOOKUP(F704,'[1]2016GoalKeeper Stats'!$A$2:$S$109,2,FALSE),VLOOKUP(F704,'[1]2016Player Stats'!$A$2:$AB$830,2,FALSE))</f>
        <v>TOR</v>
      </c>
      <c r="K704">
        <f>IF(G704="GK",VLOOKUP(F704,'[1]2016GoalKeeper Stats'!$A$2:$S$109,4,FALSE),VLOOKUP(F704,'[1]2016Player Stats'!$A$2:$AB$830,4,FALSE))</f>
        <v>30</v>
      </c>
      <c r="L704">
        <f>IF(G704="GK",VLOOKUP(F704,'[1]2016GoalKeeper Stats'!$A$2:$S$109,5,FALSE),VLOOKUP(F704,'[1]2016Player Stats'!$A$2:$AB$830,5,FALSE))</f>
        <v>26</v>
      </c>
      <c r="M704">
        <f>IF(G704="GK",VLOOKUP(F704,'[1]2016GoalKeeper Stats'!$A$2:$S$109,6,FALSE),VLOOKUP(F704,'[1]2016Player Stats'!$A$2:$AB$830,6,FALSE))</f>
        <v>2440</v>
      </c>
      <c r="N704">
        <f>IF(G704="GK",VLOOKUP(F704,'[1]2016GoalKeeper Stats'!$A$2:$S$109,7,FALSE),VLOOKUP(F704,'[1]2016Player Stats'!$A$2:$AB$830,7,FALSE))</f>
        <v>2</v>
      </c>
      <c r="O704">
        <f>IF(G704="GK",VLOOKUP(F704,'[1]2016GoalKeeper Stats'!$A$2:$S$109,8,FALSE),VLOOKUP(F704,'[1]2016Player Stats'!$A$2:$AB$830,8,FALSE))</f>
        <v>5</v>
      </c>
      <c r="P704">
        <f>IF(G704="GK",VLOOKUP(F704,'[1]2016GoalKeeper Stats'!$A$2:$S$109,9,FALSE),VLOOKUP(F704,'[1]2016Player Stats'!$A$2:$AB$830,9,FALSE))</f>
        <v>24</v>
      </c>
      <c r="Q704">
        <f>IF(G704="GK",VLOOKUP(F704,'[1]2016GoalKeeper Stats'!$A$2:$S$109,10,FALSE),VLOOKUP(F704,'[1]2016Player Stats'!$A$2:$AB$830,10,FALSE))</f>
        <v>7</v>
      </c>
      <c r="R704">
        <f>IF(G704="GK",VLOOKUP(F704,'[1]2016GoalKeeper Stats'!$A$2:$S$109,11,FALSE),VLOOKUP(F704,'[1]2016Player Stats'!$A$2:$AB$830,11,FALSE))</f>
        <v>2</v>
      </c>
      <c r="S704" t="str">
        <f>IF(G704="GK",VLOOKUP(F704,'[1]2016GoalKeeper Stats'!$A$2:$S$109,12,FALSE),VLOOKUP(F704,'[1]2016Player Stats'!$A$2:$AB$830,12,FALSE))</f>
        <v>0/0</v>
      </c>
      <c r="T704">
        <f>IF(G704="GK",VLOOKUP(F704,'[1]2016GoalKeeper Stats'!$A$2:$S$109,13,FALSE),VLOOKUP(F704,'[1]2016Player Stats'!$A$2:$AB$830,13,FALSE))</f>
        <v>1</v>
      </c>
      <c r="U704">
        <f>IF(G704="GK",VLOOKUP(F704,'[1]2016GoalKeeper Stats'!$A$2:$S$109,14,FALSE),VLOOKUP(F704,'[1]2016Player Stats'!$A$2:$AB$830,14,FALSE))</f>
        <v>1</v>
      </c>
      <c r="V704">
        <f>IF(G704="GK",VLOOKUP(F704,'[1]2016GoalKeeper Stats'!$A$2:$S$109,15,FALSE),VLOOKUP(F704,'[1]2016Player Stats'!$A$2:$AB$830,15,FALSE))</f>
        <v>7.0000000000000007E-2</v>
      </c>
      <c r="W704">
        <f>IF(G704="GK",VLOOKUP(F704,'[1]2016GoalKeeper Stats'!$A$2:$S$109,16,FALSE),VLOOKUP(F704,'[1]2016Player Stats'!$A$2:$AB$830,16,FALSE))</f>
        <v>8.3000000000000007</v>
      </c>
      <c r="X704">
        <f>IF(G704="GK",VLOOKUP(F704,'[1]2016GoalKeeper Stats'!$A$2:$S$109,17,FALSE),VLOOKUP(F704,'[1]2016Player Stats'!$A$2:$AB$830,17,FALSE))</f>
        <v>1</v>
      </c>
      <c r="Y704">
        <f>IF(G704="GK",VLOOKUP(F704,'[1]2016GoalKeeper Stats'!$A$2:$S$109,18,FALSE),VLOOKUP(F704,'[1]2016Player Stats'!$A$2:$AB$830,18,FALSE))</f>
        <v>3</v>
      </c>
      <c r="Z704">
        <f>IF(G704="GK",VLOOKUP(F704,'[1]2016GoalKeeper Stats'!$A$2:$S$109,19,FALSE),VLOOKUP(F704,'[1]2016Player Stats'!$A$2:$AB$830,19,FALSE))</f>
        <v>2</v>
      </c>
      <c r="AA704">
        <f>IF(G704="GK",VLOOKUP(F704,'[1]2016GoalKeeper Stats'!$A$2:$S$109,20,FALSE),VLOOKUP(F704,'[1]2016Player Stats'!$A$2:$AB$830,20,FALSE))</f>
        <v>0.18</v>
      </c>
      <c r="AB704">
        <f>IF(G704="GK",VLOOKUP(F704,'[1]2016GoalKeeper Stats'!$A$2:$S$109,21,FALSE),VLOOKUP(F704,'[1]2016Player Stats'!$A$2:$AB$830,21,FALSE))</f>
        <v>25</v>
      </c>
      <c r="AC704">
        <f>IF(G704="GK",VLOOKUP(F704,'[1]2016GoalKeeper Stats'!$A$2:$S$109,22,FALSE),VLOOKUP(F704,'[1]2016Player Stats'!$A$2:$AB$830,22,FALSE))</f>
        <v>30</v>
      </c>
      <c r="AD704">
        <f>IF(G704="GK",VLOOKUP(F704,'[1]2016GoalKeeper Stats'!$A$2:$S$109,23,FALSE),VLOOKUP(F704,'[1]2016Player Stats'!$A$2:$AB$830,23,FALSE))</f>
        <v>1</v>
      </c>
      <c r="AE704">
        <f>IF(G704="GK",VLOOKUP(F704,'[1]2016GoalKeeper Stats'!$A$2:$S$109,24,FALSE),VLOOKUP(F704,'[1]2016Player Stats'!$A$2:$AB$830,24,FALSE))</f>
        <v>2</v>
      </c>
      <c r="AF704">
        <f>IF(G704="GK",VLOOKUP(F704,'[1]2016GoalKeeper Stats'!$A$2:$S$109,25,FALSE),VLOOKUP(F704,'[1]2016Player Stats'!$A$2:$AB$830,25,FALSE))</f>
        <v>0</v>
      </c>
      <c r="AG704">
        <f>IF(G704="GK",VLOOKUP(F704,'[1]2016GoalKeeper Stats'!$A$2:$S$109,26,FALSE),VLOOKUP(F704,'[1]2016Player Stats'!$A$2:$AB$830,26,FALSE))</f>
        <v>29.17</v>
      </c>
      <c r="AH704" s="51">
        <v>2016</v>
      </c>
      <c r="AI704" s="51">
        <v>34</v>
      </c>
      <c r="AJ704" s="51">
        <v>478</v>
      </c>
      <c r="AK704" s="51">
        <v>383</v>
      </c>
      <c r="AL704" s="51">
        <v>51</v>
      </c>
      <c r="AM704" s="51">
        <v>38</v>
      </c>
      <c r="AN704" s="51">
        <v>13</v>
      </c>
      <c r="AO704" s="52">
        <v>50.33</v>
      </c>
      <c r="AP704" s="52">
        <v>36.64</v>
      </c>
      <c r="AQ704" s="52">
        <v>13.69</v>
      </c>
      <c r="AR704" s="52">
        <v>-0.69</v>
      </c>
      <c r="AS704" s="51">
        <v>53</v>
      </c>
      <c r="AT704" s="52">
        <v>56.77</v>
      </c>
    </row>
    <row r="705" spans="1:46" hidden="1">
      <c r="A705">
        <v>2016</v>
      </c>
      <c r="B705" t="s">
        <v>205</v>
      </c>
      <c r="C705" t="s">
        <v>971</v>
      </c>
      <c r="E705" t="s">
        <v>1756</v>
      </c>
      <c r="F705" t="s">
        <v>1756</v>
      </c>
      <c r="G705" t="s">
        <v>875</v>
      </c>
      <c r="H705" s="143">
        <v>174500</v>
      </c>
      <c r="I705" s="143">
        <v>144000</v>
      </c>
      <c r="J705" t="str">
        <f>IF(G705="GK",VLOOKUP(F705,'[1]2016GoalKeeper Stats'!$A$2:$S$109,2,FALSE),VLOOKUP(F705,'[1]2016Player Stats'!$A$2:$AB$830,2,FALSE))</f>
        <v>DAL</v>
      </c>
      <c r="K705">
        <f>IF(G705="GK",VLOOKUP(F705,'[1]2016GoalKeeper Stats'!$A$2:$S$109,4,FALSE),VLOOKUP(F705,'[1]2016Player Stats'!$A$2:$AB$830,4,FALSE))</f>
        <v>4</v>
      </c>
      <c r="L705">
        <f>IF(G705="GK",VLOOKUP(F705,'[1]2016GoalKeeper Stats'!$A$2:$S$109,5,FALSE),VLOOKUP(F705,'[1]2016Player Stats'!$A$2:$AB$830,5,FALSE))</f>
        <v>2</v>
      </c>
      <c r="M705">
        <f>IF(G705="GK",VLOOKUP(F705,'[1]2016GoalKeeper Stats'!$A$2:$S$109,6,FALSE),VLOOKUP(F705,'[1]2016Player Stats'!$A$2:$AB$830,6,FALSE))</f>
        <v>152</v>
      </c>
      <c r="N705">
        <f>IF(G705="GK",VLOOKUP(F705,'[1]2016GoalKeeper Stats'!$A$2:$S$109,7,FALSE),VLOOKUP(F705,'[1]2016Player Stats'!$A$2:$AB$830,7,FALSE))</f>
        <v>0</v>
      </c>
      <c r="O705">
        <f>IF(G705="GK",VLOOKUP(F705,'[1]2016GoalKeeper Stats'!$A$2:$S$109,8,FALSE),VLOOKUP(F705,'[1]2016Player Stats'!$A$2:$AB$830,8,FALSE))</f>
        <v>0</v>
      </c>
      <c r="P705">
        <f>IF(G705="GK",VLOOKUP(F705,'[1]2016GoalKeeper Stats'!$A$2:$S$109,9,FALSE),VLOOKUP(F705,'[1]2016Player Stats'!$A$2:$AB$830,9,FALSE))</f>
        <v>4</v>
      </c>
      <c r="Q705">
        <f>IF(G705="GK",VLOOKUP(F705,'[1]2016GoalKeeper Stats'!$A$2:$S$109,10,FALSE),VLOOKUP(F705,'[1]2016Player Stats'!$A$2:$AB$830,10,FALSE))</f>
        <v>2</v>
      </c>
      <c r="R705">
        <f>IF(G705="GK",VLOOKUP(F705,'[1]2016GoalKeeper Stats'!$A$2:$S$109,11,FALSE),VLOOKUP(F705,'[1]2016Player Stats'!$A$2:$AB$830,11,FALSE))</f>
        <v>0</v>
      </c>
      <c r="S705" t="str">
        <f>IF(G705="GK",VLOOKUP(F705,'[1]2016GoalKeeper Stats'!$A$2:$S$109,12,FALSE),VLOOKUP(F705,'[1]2016Player Stats'!$A$2:$AB$830,12,FALSE))</f>
        <v>0/0</v>
      </c>
      <c r="T705">
        <f>IF(G705="GK",VLOOKUP(F705,'[1]2016GoalKeeper Stats'!$A$2:$S$109,13,FALSE),VLOOKUP(F705,'[1]2016Player Stats'!$A$2:$AB$830,13,FALSE))</f>
        <v>0</v>
      </c>
      <c r="U705">
        <f>IF(G705="GK",VLOOKUP(F705,'[1]2016GoalKeeper Stats'!$A$2:$S$109,14,FALSE),VLOOKUP(F705,'[1]2016Player Stats'!$A$2:$AB$830,14,FALSE))</f>
        <v>0</v>
      </c>
      <c r="V705">
        <f>IF(G705="GK",VLOOKUP(F705,'[1]2016GoalKeeper Stats'!$A$2:$S$109,15,FALSE),VLOOKUP(F705,'[1]2016Player Stats'!$A$2:$AB$830,15,FALSE))</f>
        <v>0</v>
      </c>
      <c r="W705">
        <f>IF(G705="GK",VLOOKUP(F705,'[1]2016GoalKeeper Stats'!$A$2:$S$109,16,FALSE),VLOOKUP(F705,'[1]2016Player Stats'!$A$2:$AB$830,16,FALSE))</f>
        <v>0</v>
      </c>
      <c r="X705">
        <f>IF(G705="GK",VLOOKUP(F705,'[1]2016GoalKeeper Stats'!$A$2:$S$109,17,FALSE),VLOOKUP(F705,'[1]2016Player Stats'!$A$2:$AB$830,17,FALSE))</f>
        <v>0</v>
      </c>
      <c r="Y705">
        <f>IF(G705="GK",VLOOKUP(F705,'[1]2016GoalKeeper Stats'!$A$2:$S$109,18,FALSE),VLOOKUP(F705,'[1]2016Player Stats'!$A$2:$AB$830,18,FALSE))</f>
        <v>0</v>
      </c>
      <c r="Z705">
        <f>IF(G705="GK",VLOOKUP(F705,'[1]2016GoalKeeper Stats'!$A$2:$S$109,19,FALSE),VLOOKUP(F705,'[1]2016Player Stats'!$A$2:$AB$830,19,FALSE))</f>
        <v>0</v>
      </c>
      <c r="AA705">
        <f>IF(G705="GK",VLOOKUP(F705,'[1]2016GoalKeeper Stats'!$A$2:$S$109,20,FALSE),VLOOKUP(F705,'[1]2016Player Stats'!$A$2:$AB$830,20,FALSE))</f>
        <v>0</v>
      </c>
      <c r="AB705">
        <f>IF(G705="GK",VLOOKUP(F705,'[1]2016GoalKeeper Stats'!$A$2:$S$109,21,FALSE),VLOOKUP(F705,'[1]2016Player Stats'!$A$2:$AB$830,21,FALSE))</f>
        <v>2</v>
      </c>
      <c r="AC705">
        <f>IF(G705="GK",VLOOKUP(F705,'[1]2016GoalKeeper Stats'!$A$2:$S$109,22,FALSE),VLOOKUP(F705,'[1]2016Player Stats'!$A$2:$AB$830,22,FALSE))</f>
        <v>1</v>
      </c>
      <c r="AD705">
        <f>IF(G705="GK",VLOOKUP(F705,'[1]2016GoalKeeper Stats'!$A$2:$S$109,23,FALSE),VLOOKUP(F705,'[1]2016Player Stats'!$A$2:$AB$830,23,FALSE))</f>
        <v>0</v>
      </c>
      <c r="AE705">
        <f>IF(G705="GK",VLOOKUP(F705,'[1]2016GoalKeeper Stats'!$A$2:$S$109,24,FALSE),VLOOKUP(F705,'[1]2016Player Stats'!$A$2:$AB$830,24,FALSE))</f>
        <v>0</v>
      </c>
      <c r="AF705">
        <f>IF(G705="GK",VLOOKUP(F705,'[1]2016GoalKeeper Stats'!$A$2:$S$109,25,FALSE),VLOOKUP(F705,'[1]2016Player Stats'!$A$2:$AB$830,25,FALSE))</f>
        <v>0</v>
      </c>
      <c r="AG705">
        <f>IF(G705="GK",VLOOKUP(F705,'[1]2016GoalKeeper Stats'!$A$2:$S$109,26,FALSE),VLOOKUP(F705,'[1]2016Player Stats'!$A$2:$AB$830,26,FALSE))</f>
        <v>50</v>
      </c>
      <c r="AH705" s="51">
        <v>2016</v>
      </c>
      <c r="AI705" s="51">
        <v>34</v>
      </c>
      <c r="AJ705" s="51">
        <v>451</v>
      </c>
      <c r="AK705" s="51">
        <v>331</v>
      </c>
      <c r="AL705" s="51">
        <v>49</v>
      </c>
      <c r="AM705" s="51">
        <v>38</v>
      </c>
      <c r="AN705" s="51">
        <v>11</v>
      </c>
      <c r="AO705" s="52">
        <v>44.79</v>
      </c>
      <c r="AP705" s="52">
        <v>34.369999999999997</v>
      </c>
      <c r="AQ705" s="52">
        <v>10.42</v>
      </c>
      <c r="AR705" s="52">
        <v>0.57999999999999996</v>
      </c>
      <c r="AS705" s="51">
        <v>60</v>
      </c>
      <c r="AT705" s="52">
        <v>54.64</v>
      </c>
    </row>
    <row r="706" spans="1:46" hidden="1">
      <c r="A706">
        <v>2016</v>
      </c>
      <c r="B706" t="s">
        <v>199</v>
      </c>
      <c r="C706" t="s">
        <v>199</v>
      </c>
      <c r="D706" t="s">
        <v>1235</v>
      </c>
      <c r="E706" t="s">
        <v>1236</v>
      </c>
      <c r="F706" t="str">
        <f t="shared" si="11"/>
        <v>Collen Warner</v>
      </c>
      <c r="G706" t="s">
        <v>860</v>
      </c>
      <c r="H706" s="143">
        <v>174434</v>
      </c>
      <c r="I706" s="143">
        <v>146934</v>
      </c>
      <c r="J706" t="str">
        <f>IF(G706="GK",VLOOKUP(F706,'[1]2016GoalKeeper Stats'!$A$2:$S$109,2,FALSE),VLOOKUP(F706,'[1]2016Player Stats'!$A$2:$AB$830,2,FALSE))</f>
        <v>COL</v>
      </c>
      <c r="K706">
        <f>IF(G706="GK",VLOOKUP(F706,'[1]2016GoalKeeper Stats'!$A$2:$S$109,4,FALSE),VLOOKUP(F706,'[1]2016Player Stats'!$A$2:$AB$830,4,FALSE))</f>
        <v>24</v>
      </c>
      <c r="L706">
        <f>IF(G706="GK",VLOOKUP(F706,'[1]2016GoalKeeper Stats'!$A$2:$S$109,5,FALSE),VLOOKUP(F706,'[1]2016Player Stats'!$A$2:$AB$830,5,FALSE))</f>
        <v>24</v>
      </c>
      <c r="M706">
        <f>IF(G706="GK",VLOOKUP(F706,'[1]2016GoalKeeper Stats'!$A$2:$S$109,6,FALSE),VLOOKUP(F706,'[1]2016Player Stats'!$A$2:$AB$830,6,FALSE))</f>
        <v>1979</v>
      </c>
      <c r="N706">
        <f>IF(G706="GK",VLOOKUP(F706,'[1]2016GoalKeeper Stats'!$A$2:$S$109,7,FALSE),VLOOKUP(F706,'[1]2016Player Stats'!$A$2:$AB$830,7,FALSE))</f>
        <v>0</v>
      </c>
      <c r="O706">
        <f>IF(G706="GK",VLOOKUP(F706,'[1]2016GoalKeeper Stats'!$A$2:$S$109,8,FALSE),VLOOKUP(F706,'[1]2016Player Stats'!$A$2:$AB$830,8,FALSE))</f>
        <v>1</v>
      </c>
      <c r="P706">
        <f>IF(G706="GK",VLOOKUP(F706,'[1]2016GoalKeeper Stats'!$A$2:$S$109,9,FALSE),VLOOKUP(F706,'[1]2016Player Stats'!$A$2:$AB$830,9,FALSE))</f>
        <v>12</v>
      </c>
      <c r="Q706">
        <f>IF(G706="GK",VLOOKUP(F706,'[1]2016GoalKeeper Stats'!$A$2:$S$109,10,FALSE),VLOOKUP(F706,'[1]2016Player Stats'!$A$2:$AB$830,10,FALSE))</f>
        <v>0</v>
      </c>
      <c r="R706">
        <f>IF(G706="GK",VLOOKUP(F706,'[1]2016GoalKeeper Stats'!$A$2:$S$109,11,FALSE),VLOOKUP(F706,'[1]2016Player Stats'!$A$2:$AB$830,11,FALSE))</f>
        <v>0</v>
      </c>
      <c r="S706" t="str">
        <f>IF(G706="GK",VLOOKUP(F706,'[1]2016GoalKeeper Stats'!$A$2:$S$109,12,FALSE),VLOOKUP(F706,'[1]2016Player Stats'!$A$2:$AB$830,12,FALSE))</f>
        <v>0/0</v>
      </c>
      <c r="T706">
        <f>IF(G706="GK",VLOOKUP(F706,'[1]2016GoalKeeper Stats'!$A$2:$S$109,13,FALSE),VLOOKUP(F706,'[1]2016Player Stats'!$A$2:$AB$830,13,FALSE))</f>
        <v>0</v>
      </c>
      <c r="U706">
        <f>IF(G706="GK",VLOOKUP(F706,'[1]2016GoalKeeper Stats'!$A$2:$S$109,14,FALSE),VLOOKUP(F706,'[1]2016Player Stats'!$A$2:$AB$830,14,FALSE))</f>
        <v>0</v>
      </c>
      <c r="V706">
        <f>IF(G706="GK",VLOOKUP(F706,'[1]2016GoalKeeper Stats'!$A$2:$S$109,15,FALSE),VLOOKUP(F706,'[1]2016Player Stats'!$A$2:$AB$830,15,FALSE))</f>
        <v>0</v>
      </c>
      <c r="W706">
        <f>IF(G706="GK",VLOOKUP(F706,'[1]2016GoalKeeper Stats'!$A$2:$S$109,16,FALSE),VLOOKUP(F706,'[1]2016Player Stats'!$A$2:$AB$830,16,FALSE))</f>
        <v>0</v>
      </c>
      <c r="X706">
        <f>IF(G706="GK",VLOOKUP(F706,'[1]2016GoalKeeper Stats'!$A$2:$S$109,17,FALSE),VLOOKUP(F706,'[1]2016Player Stats'!$A$2:$AB$830,17,FALSE))</f>
        <v>0</v>
      </c>
      <c r="Y706">
        <f>IF(G706="GK",VLOOKUP(F706,'[1]2016GoalKeeper Stats'!$A$2:$S$109,18,FALSE),VLOOKUP(F706,'[1]2016Player Stats'!$A$2:$AB$830,18,FALSE))</f>
        <v>0</v>
      </c>
      <c r="Z706">
        <f>IF(G706="GK",VLOOKUP(F706,'[1]2016GoalKeeper Stats'!$A$2:$S$109,19,FALSE),VLOOKUP(F706,'[1]2016Player Stats'!$A$2:$AB$830,19,FALSE))</f>
        <v>1</v>
      </c>
      <c r="AA706">
        <f>IF(G706="GK",VLOOKUP(F706,'[1]2016GoalKeeper Stats'!$A$2:$S$109,20,FALSE),VLOOKUP(F706,'[1]2016Player Stats'!$A$2:$AB$830,20,FALSE))</f>
        <v>0.05</v>
      </c>
      <c r="AB706">
        <f>IF(G706="GK",VLOOKUP(F706,'[1]2016GoalKeeper Stats'!$A$2:$S$109,21,FALSE),VLOOKUP(F706,'[1]2016Player Stats'!$A$2:$AB$830,21,FALSE))</f>
        <v>41</v>
      </c>
      <c r="AC706">
        <f>IF(G706="GK",VLOOKUP(F706,'[1]2016GoalKeeper Stats'!$A$2:$S$109,22,FALSE),VLOOKUP(F706,'[1]2016Player Stats'!$A$2:$AB$830,22,FALSE))</f>
        <v>18</v>
      </c>
      <c r="AD706">
        <f>IF(G706="GK",VLOOKUP(F706,'[1]2016GoalKeeper Stats'!$A$2:$S$109,23,FALSE),VLOOKUP(F706,'[1]2016Player Stats'!$A$2:$AB$830,23,FALSE))</f>
        <v>0</v>
      </c>
      <c r="AE706">
        <f>IF(G706="GK",VLOOKUP(F706,'[1]2016GoalKeeper Stats'!$A$2:$S$109,24,FALSE),VLOOKUP(F706,'[1]2016Player Stats'!$A$2:$AB$830,24,FALSE))</f>
        <v>2</v>
      </c>
      <c r="AF706">
        <f>IF(G706="GK",VLOOKUP(F706,'[1]2016GoalKeeper Stats'!$A$2:$S$109,25,FALSE),VLOOKUP(F706,'[1]2016Player Stats'!$A$2:$AB$830,25,FALSE))</f>
        <v>0</v>
      </c>
      <c r="AG706">
        <f>IF(G706="GK",VLOOKUP(F706,'[1]2016GoalKeeper Stats'!$A$2:$S$109,26,FALSE),VLOOKUP(F706,'[1]2016Player Stats'!$A$2:$AB$830,26,FALSE))</f>
        <v>0</v>
      </c>
      <c r="AH706" s="51">
        <v>2016</v>
      </c>
      <c r="AI706" s="51">
        <v>34</v>
      </c>
      <c r="AJ706" s="51">
        <v>424</v>
      </c>
      <c r="AK706" s="51">
        <v>444</v>
      </c>
      <c r="AL706" s="51">
        <v>38</v>
      </c>
      <c r="AM706" s="51">
        <v>45</v>
      </c>
      <c r="AN706" s="51">
        <v>-7</v>
      </c>
      <c r="AO706" s="52">
        <v>38.71</v>
      </c>
      <c r="AP706" s="52">
        <v>48.69</v>
      </c>
      <c r="AQ706" s="52">
        <v>-9.98</v>
      </c>
      <c r="AR706" s="52">
        <v>2.98</v>
      </c>
      <c r="AS706" s="51">
        <v>34</v>
      </c>
      <c r="AT706" s="52">
        <v>39.21</v>
      </c>
    </row>
    <row r="707" spans="1:46" hidden="1">
      <c r="A707">
        <v>2016</v>
      </c>
      <c r="B707" t="s">
        <v>204</v>
      </c>
      <c r="C707" t="s">
        <v>204</v>
      </c>
      <c r="D707" t="s">
        <v>1757</v>
      </c>
      <c r="E707" t="s">
        <v>1758</v>
      </c>
      <c r="F707" t="str">
        <f t="shared" si="11"/>
        <v>Anderson Conceicao</v>
      </c>
      <c r="G707" t="s">
        <v>893</v>
      </c>
      <c r="H707" s="143">
        <v>174167</v>
      </c>
      <c r="I707" s="143">
        <v>150000</v>
      </c>
      <c r="J707" t="str">
        <f>IF(G707="GK",VLOOKUP(F707,'[1]2016GoalKeeper Stats'!$A$2:$S$109,2,FALSE),VLOOKUP(F707,'[1]2016Player Stats'!$A$2:$AB$830,2,FALSE))</f>
        <v>PHI</v>
      </c>
      <c r="K707">
        <f>IF(G707="GK",VLOOKUP(F707,'[1]2016GoalKeeper Stats'!$A$2:$S$109,4,FALSE),VLOOKUP(F707,'[1]2016Player Stats'!$A$2:$AB$830,4,FALSE))</f>
        <v>1</v>
      </c>
      <c r="L707">
        <f>IF(G707="GK",VLOOKUP(F707,'[1]2016GoalKeeper Stats'!$A$2:$S$109,5,FALSE),VLOOKUP(F707,'[1]2016Player Stats'!$A$2:$AB$830,5,FALSE))</f>
        <v>1</v>
      </c>
      <c r="M707">
        <f>IF(G707="GK",VLOOKUP(F707,'[1]2016GoalKeeper Stats'!$A$2:$S$109,6,FALSE),VLOOKUP(F707,'[1]2016Player Stats'!$A$2:$AB$830,6,FALSE))</f>
        <v>90</v>
      </c>
      <c r="N707">
        <f>IF(G707="GK",VLOOKUP(F707,'[1]2016GoalKeeper Stats'!$A$2:$S$109,7,FALSE),VLOOKUP(F707,'[1]2016Player Stats'!$A$2:$AB$830,7,FALSE))</f>
        <v>0</v>
      </c>
      <c r="O707">
        <f>IF(G707="GK",VLOOKUP(F707,'[1]2016GoalKeeper Stats'!$A$2:$S$109,8,FALSE),VLOOKUP(F707,'[1]2016Player Stats'!$A$2:$AB$830,8,FALSE))</f>
        <v>0</v>
      </c>
      <c r="P707">
        <f>IF(G707="GK",VLOOKUP(F707,'[1]2016GoalKeeper Stats'!$A$2:$S$109,9,FALSE),VLOOKUP(F707,'[1]2016Player Stats'!$A$2:$AB$830,9,FALSE))</f>
        <v>1</v>
      </c>
      <c r="Q707">
        <f>IF(G707="GK",VLOOKUP(F707,'[1]2016GoalKeeper Stats'!$A$2:$S$109,10,FALSE),VLOOKUP(F707,'[1]2016Player Stats'!$A$2:$AB$830,10,FALSE))</f>
        <v>1</v>
      </c>
      <c r="R707">
        <f>IF(G707="GK",VLOOKUP(F707,'[1]2016GoalKeeper Stats'!$A$2:$S$109,11,FALSE),VLOOKUP(F707,'[1]2016Player Stats'!$A$2:$AB$830,11,FALSE))</f>
        <v>0</v>
      </c>
      <c r="S707" t="str">
        <f>IF(G707="GK",VLOOKUP(F707,'[1]2016GoalKeeper Stats'!$A$2:$S$109,12,FALSE),VLOOKUP(F707,'[1]2016Player Stats'!$A$2:$AB$830,12,FALSE))</f>
        <v>0/0</v>
      </c>
      <c r="T707">
        <f>IF(G707="GK",VLOOKUP(F707,'[1]2016GoalKeeper Stats'!$A$2:$S$109,13,FALSE),VLOOKUP(F707,'[1]2016Player Stats'!$A$2:$AB$830,13,FALSE))</f>
        <v>0</v>
      </c>
      <c r="U707">
        <f>IF(G707="GK",VLOOKUP(F707,'[1]2016GoalKeeper Stats'!$A$2:$S$109,14,FALSE),VLOOKUP(F707,'[1]2016Player Stats'!$A$2:$AB$830,14,FALSE))</f>
        <v>0</v>
      </c>
      <c r="V707">
        <f>IF(G707="GK",VLOOKUP(F707,'[1]2016GoalKeeper Stats'!$A$2:$S$109,15,FALSE),VLOOKUP(F707,'[1]2016Player Stats'!$A$2:$AB$830,15,FALSE))</f>
        <v>0</v>
      </c>
      <c r="W707">
        <f>IF(G707="GK",VLOOKUP(F707,'[1]2016GoalKeeper Stats'!$A$2:$S$109,16,FALSE),VLOOKUP(F707,'[1]2016Player Stats'!$A$2:$AB$830,16,FALSE))</f>
        <v>0</v>
      </c>
      <c r="X707">
        <f>IF(G707="GK",VLOOKUP(F707,'[1]2016GoalKeeper Stats'!$A$2:$S$109,17,FALSE),VLOOKUP(F707,'[1]2016Player Stats'!$A$2:$AB$830,17,FALSE))</f>
        <v>0</v>
      </c>
      <c r="Y707">
        <f>IF(G707="GK",VLOOKUP(F707,'[1]2016GoalKeeper Stats'!$A$2:$S$109,18,FALSE),VLOOKUP(F707,'[1]2016Player Stats'!$A$2:$AB$830,18,FALSE))</f>
        <v>0</v>
      </c>
      <c r="Z707">
        <f>IF(G707="GK",VLOOKUP(F707,'[1]2016GoalKeeper Stats'!$A$2:$S$109,19,FALSE),VLOOKUP(F707,'[1]2016Player Stats'!$A$2:$AB$830,19,FALSE))</f>
        <v>0</v>
      </c>
      <c r="AA707">
        <f>IF(G707="GK",VLOOKUP(F707,'[1]2016GoalKeeper Stats'!$A$2:$S$109,20,FALSE),VLOOKUP(F707,'[1]2016Player Stats'!$A$2:$AB$830,20,FALSE))</f>
        <v>0</v>
      </c>
      <c r="AB707">
        <f>IF(G707="GK",VLOOKUP(F707,'[1]2016GoalKeeper Stats'!$A$2:$S$109,21,FALSE),VLOOKUP(F707,'[1]2016Player Stats'!$A$2:$AB$830,21,FALSE))</f>
        <v>0</v>
      </c>
      <c r="AC707">
        <f>IF(G707="GK",VLOOKUP(F707,'[1]2016GoalKeeper Stats'!$A$2:$S$109,22,FALSE),VLOOKUP(F707,'[1]2016Player Stats'!$A$2:$AB$830,22,FALSE))</f>
        <v>2</v>
      </c>
      <c r="AD707">
        <f>IF(G707="GK",VLOOKUP(F707,'[1]2016GoalKeeper Stats'!$A$2:$S$109,23,FALSE),VLOOKUP(F707,'[1]2016Player Stats'!$A$2:$AB$830,23,FALSE))</f>
        <v>0</v>
      </c>
      <c r="AE707">
        <f>IF(G707="GK",VLOOKUP(F707,'[1]2016GoalKeeper Stats'!$A$2:$S$109,24,FALSE),VLOOKUP(F707,'[1]2016Player Stats'!$A$2:$AB$830,24,FALSE))</f>
        <v>0</v>
      </c>
      <c r="AF707">
        <f>IF(G707="GK",VLOOKUP(F707,'[1]2016GoalKeeper Stats'!$A$2:$S$109,25,FALSE),VLOOKUP(F707,'[1]2016Player Stats'!$A$2:$AB$830,25,FALSE))</f>
        <v>0</v>
      </c>
      <c r="AG707">
        <f>IF(G707="GK",VLOOKUP(F707,'[1]2016GoalKeeper Stats'!$A$2:$S$109,26,FALSE),VLOOKUP(F707,'[1]2016Player Stats'!$A$2:$AB$830,26,FALSE))</f>
        <v>100</v>
      </c>
      <c r="AH707" s="51">
        <v>2016</v>
      </c>
      <c r="AI707" s="51">
        <v>34</v>
      </c>
      <c r="AJ707" s="51">
        <v>425</v>
      </c>
      <c r="AK707" s="51">
        <v>443</v>
      </c>
      <c r="AL707" s="51">
        <v>50</v>
      </c>
      <c r="AM707" s="51">
        <v>54</v>
      </c>
      <c r="AN707" s="51">
        <v>-4</v>
      </c>
      <c r="AO707" s="52">
        <v>48.05</v>
      </c>
      <c r="AP707" s="52">
        <v>45.74</v>
      </c>
      <c r="AQ707" s="52">
        <v>2.31</v>
      </c>
      <c r="AR707" s="52">
        <v>-6.31</v>
      </c>
      <c r="AS707" s="51">
        <v>42</v>
      </c>
      <c r="AT707" s="52">
        <v>47.23</v>
      </c>
    </row>
    <row r="708" spans="1:46" hidden="1">
      <c r="A708">
        <v>2016</v>
      </c>
      <c r="B708" t="s">
        <v>205</v>
      </c>
      <c r="C708" t="s">
        <v>971</v>
      </c>
      <c r="D708" t="s">
        <v>1189</v>
      </c>
      <c r="E708" t="s">
        <v>1190</v>
      </c>
      <c r="F708" t="str">
        <f t="shared" si="11"/>
        <v>Walker Zimmerman</v>
      </c>
      <c r="G708" t="s">
        <v>893</v>
      </c>
      <c r="H708" s="143">
        <v>174000</v>
      </c>
      <c r="I708" s="143">
        <v>174000</v>
      </c>
      <c r="J708" t="str">
        <f>IF(G708="GK",VLOOKUP(F708,'[1]2016GoalKeeper Stats'!$A$2:$S$109,2,FALSE),VLOOKUP(F708,'[1]2016Player Stats'!$A$2:$AB$830,2,FALSE))</f>
        <v>NSH</v>
      </c>
      <c r="K708">
        <f>IF(G708="GK",VLOOKUP(F708,'[1]2016GoalKeeper Stats'!$A$2:$S$109,4,FALSE),VLOOKUP(F708,'[1]2016Player Stats'!$A$2:$AB$830,4,FALSE))</f>
        <v>30</v>
      </c>
      <c r="L708">
        <f>IF(G708="GK",VLOOKUP(F708,'[1]2016GoalKeeper Stats'!$A$2:$S$109,5,FALSE),VLOOKUP(F708,'[1]2016Player Stats'!$A$2:$AB$830,5,FALSE))</f>
        <v>30</v>
      </c>
      <c r="M708">
        <f>IF(G708="GK",VLOOKUP(F708,'[1]2016GoalKeeper Stats'!$A$2:$S$109,6,FALSE),VLOOKUP(F708,'[1]2016Player Stats'!$A$2:$AB$830,6,FALSE))</f>
        <v>2700</v>
      </c>
      <c r="N708">
        <f>IF(G708="GK",VLOOKUP(F708,'[1]2016GoalKeeper Stats'!$A$2:$S$109,7,FALSE),VLOOKUP(F708,'[1]2016Player Stats'!$A$2:$AB$830,7,FALSE))</f>
        <v>4</v>
      </c>
      <c r="O708">
        <f>IF(G708="GK",VLOOKUP(F708,'[1]2016GoalKeeper Stats'!$A$2:$S$109,8,FALSE),VLOOKUP(F708,'[1]2016Player Stats'!$A$2:$AB$830,8,FALSE))</f>
        <v>0</v>
      </c>
      <c r="P708">
        <f>IF(G708="GK",VLOOKUP(F708,'[1]2016GoalKeeper Stats'!$A$2:$S$109,9,FALSE),VLOOKUP(F708,'[1]2016Player Stats'!$A$2:$AB$830,9,FALSE))</f>
        <v>28</v>
      </c>
      <c r="Q708">
        <f>IF(G708="GK",VLOOKUP(F708,'[1]2016GoalKeeper Stats'!$A$2:$S$109,10,FALSE),VLOOKUP(F708,'[1]2016Player Stats'!$A$2:$AB$830,10,FALSE))</f>
        <v>11</v>
      </c>
      <c r="R708">
        <f>IF(G708="GK",VLOOKUP(F708,'[1]2016GoalKeeper Stats'!$A$2:$S$109,11,FALSE),VLOOKUP(F708,'[1]2016Player Stats'!$A$2:$AB$830,11,FALSE))</f>
        <v>3</v>
      </c>
      <c r="S708" t="str">
        <f>IF(G708="GK",VLOOKUP(F708,'[1]2016GoalKeeper Stats'!$A$2:$S$109,12,FALSE),VLOOKUP(F708,'[1]2016Player Stats'!$A$2:$AB$830,12,FALSE))</f>
        <v>0/0</v>
      </c>
      <c r="T708">
        <f>IF(G708="GK",VLOOKUP(F708,'[1]2016GoalKeeper Stats'!$A$2:$S$109,13,FALSE),VLOOKUP(F708,'[1]2016Player Stats'!$A$2:$AB$830,13,FALSE))</f>
        <v>4</v>
      </c>
      <c r="U708">
        <f>IF(G708="GK",VLOOKUP(F708,'[1]2016GoalKeeper Stats'!$A$2:$S$109,14,FALSE),VLOOKUP(F708,'[1]2016Player Stats'!$A$2:$AB$830,14,FALSE))</f>
        <v>0</v>
      </c>
      <c r="V708">
        <f>IF(G708="GK",VLOOKUP(F708,'[1]2016GoalKeeper Stats'!$A$2:$S$109,15,FALSE),VLOOKUP(F708,'[1]2016Player Stats'!$A$2:$AB$830,15,FALSE))</f>
        <v>0.13</v>
      </c>
      <c r="W708">
        <f>IF(G708="GK",VLOOKUP(F708,'[1]2016GoalKeeper Stats'!$A$2:$S$109,16,FALSE),VLOOKUP(F708,'[1]2016Player Stats'!$A$2:$AB$830,16,FALSE))</f>
        <v>14.3</v>
      </c>
      <c r="X708">
        <f>IF(G708="GK",VLOOKUP(F708,'[1]2016GoalKeeper Stats'!$A$2:$S$109,17,FALSE),VLOOKUP(F708,'[1]2016Player Stats'!$A$2:$AB$830,17,FALSE))</f>
        <v>0</v>
      </c>
      <c r="Y708">
        <f>IF(G708="GK",VLOOKUP(F708,'[1]2016GoalKeeper Stats'!$A$2:$S$109,18,FALSE),VLOOKUP(F708,'[1]2016Player Stats'!$A$2:$AB$830,18,FALSE))</f>
        <v>0</v>
      </c>
      <c r="Z708">
        <f>IF(G708="GK",VLOOKUP(F708,'[1]2016GoalKeeper Stats'!$A$2:$S$109,19,FALSE),VLOOKUP(F708,'[1]2016Player Stats'!$A$2:$AB$830,19,FALSE))</f>
        <v>0</v>
      </c>
      <c r="AA708">
        <f>IF(G708="GK",VLOOKUP(F708,'[1]2016GoalKeeper Stats'!$A$2:$S$109,20,FALSE),VLOOKUP(F708,'[1]2016Player Stats'!$A$2:$AB$830,20,FALSE))</f>
        <v>0</v>
      </c>
      <c r="AB708">
        <f>IF(G708="GK",VLOOKUP(F708,'[1]2016GoalKeeper Stats'!$A$2:$S$109,21,FALSE),VLOOKUP(F708,'[1]2016Player Stats'!$A$2:$AB$830,21,FALSE))</f>
        <v>38</v>
      </c>
      <c r="AC708">
        <f>IF(G708="GK",VLOOKUP(F708,'[1]2016GoalKeeper Stats'!$A$2:$S$109,22,FALSE),VLOOKUP(F708,'[1]2016Player Stats'!$A$2:$AB$830,22,FALSE))</f>
        <v>20</v>
      </c>
      <c r="AD708">
        <f>IF(G708="GK",VLOOKUP(F708,'[1]2016GoalKeeper Stats'!$A$2:$S$109,23,FALSE),VLOOKUP(F708,'[1]2016Player Stats'!$A$2:$AB$830,23,FALSE))</f>
        <v>1</v>
      </c>
      <c r="AE708">
        <f>IF(G708="GK",VLOOKUP(F708,'[1]2016GoalKeeper Stats'!$A$2:$S$109,24,FALSE),VLOOKUP(F708,'[1]2016Player Stats'!$A$2:$AB$830,24,FALSE))</f>
        <v>4</v>
      </c>
      <c r="AF708">
        <f>IF(G708="GK",VLOOKUP(F708,'[1]2016GoalKeeper Stats'!$A$2:$S$109,25,FALSE),VLOOKUP(F708,'[1]2016Player Stats'!$A$2:$AB$830,25,FALSE))</f>
        <v>0</v>
      </c>
      <c r="AG708">
        <f>IF(G708="GK",VLOOKUP(F708,'[1]2016GoalKeeper Stats'!$A$2:$S$109,26,FALSE),VLOOKUP(F708,'[1]2016Player Stats'!$A$2:$AB$830,26,FALSE))</f>
        <v>39.29</v>
      </c>
      <c r="AH708" s="51">
        <v>2016</v>
      </c>
      <c r="AI708" s="51">
        <v>34</v>
      </c>
      <c r="AJ708" s="51">
        <v>451</v>
      </c>
      <c r="AK708" s="51">
        <v>331</v>
      </c>
      <c r="AL708" s="51">
        <v>49</v>
      </c>
      <c r="AM708" s="51">
        <v>38</v>
      </c>
      <c r="AN708" s="51">
        <v>11</v>
      </c>
      <c r="AO708" s="52">
        <v>44.79</v>
      </c>
      <c r="AP708" s="52">
        <v>34.369999999999997</v>
      </c>
      <c r="AQ708" s="52">
        <v>10.42</v>
      </c>
      <c r="AR708" s="52">
        <v>0.57999999999999996</v>
      </c>
      <c r="AS708" s="51">
        <v>60</v>
      </c>
      <c r="AT708" s="52">
        <v>54.64</v>
      </c>
    </row>
    <row r="709" spans="1:46" hidden="1">
      <c r="A709">
        <v>2016</v>
      </c>
      <c r="B709" t="s">
        <v>193</v>
      </c>
      <c r="C709" t="s">
        <v>193</v>
      </c>
      <c r="D709" t="s">
        <v>947</v>
      </c>
      <c r="E709" t="s">
        <v>1211</v>
      </c>
      <c r="F709" t="str">
        <f t="shared" si="11"/>
        <v>Diego Chara</v>
      </c>
      <c r="G709" t="s">
        <v>860</v>
      </c>
      <c r="H709" s="143">
        <v>172000</v>
      </c>
      <c r="I709" s="143">
        <v>150000</v>
      </c>
      <c r="J709" t="str">
        <f>IF(G709="GK",VLOOKUP(F709,'[1]2016GoalKeeper Stats'!$A$2:$S$109,2,FALSE),VLOOKUP(F709,'[1]2016Player Stats'!$A$2:$AB$830,2,FALSE))</f>
        <v>POR</v>
      </c>
      <c r="K709">
        <f>IF(G709="GK",VLOOKUP(F709,'[1]2016GoalKeeper Stats'!$A$2:$S$109,4,FALSE),VLOOKUP(F709,'[1]2016Player Stats'!$A$2:$AB$830,4,FALSE))</f>
        <v>30</v>
      </c>
      <c r="L709">
        <f>IF(G709="GK",VLOOKUP(F709,'[1]2016GoalKeeper Stats'!$A$2:$S$109,5,FALSE),VLOOKUP(F709,'[1]2016Player Stats'!$A$2:$AB$830,5,FALSE))</f>
        <v>30</v>
      </c>
      <c r="M709">
        <f>IF(G709="GK",VLOOKUP(F709,'[1]2016GoalKeeper Stats'!$A$2:$S$109,6,FALSE),VLOOKUP(F709,'[1]2016Player Stats'!$A$2:$AB$830,6,FALSE))</f>
        <v>2600</v>
      </c>
      <c r="N709">
        <f>IF(G709="GK",VLOOKUP(F709,'[1]2016GoalKeeper Stats'!$A$2:$S$109,7,FALSE),VLOOKUP(F709,'[1]2016Player Stats'!$A$2:$AB$830,7,FALSE))</f>
        <v>0</v>
      </c>
      <c r="O709">
        <f>IF(G709="GK",VLOOKUP(F709,'[1]2016GoalKeeper Stats'!$A$2:$S$109,8,FALSE),VLOOKUP(F709,'[1]2016Player Stats'!$A$2:$AB$830,8,FALSE))</f>
        <v>1</v>
      </c>
      <c r="P709">
        <f>IF(G709="GK",VLOOKUP(F709,'[1]2016GoalKeeper Stats'!$A$2:$S$109,9,FALSE),VLOOKUP(F709,'[1]2016Player Stats'!$A$2:$AB$830,9,FALSE))</f>
        <v>9</v>
      </c>
      <c r="Q709">
        <f>IF(G709="GK",VLOOKUP(F709,'[1]2016GoalKeeper Stats'!$A$2:$S$109,10,FALSE),VLOOKUP(F709,'[1]2016Player Stats'!$A$2:$AB$830,10,FALSE))</f>
        <v>2</v>
      </c>
      <c r="R709">
        <f>IF(G709="GK",VLOOKUP(F709,'[1]2016GoalKeeper Stats'!$A$2:$S$109,11,FALSE),VLOOKUP(F709,'[1]2016Player Stats'!$A$2:$AB$830,11,FALSE))</f>
        <v>0</v>
      </c>
      <c r="S709" t="str">
        <f>IF(G709="GK",VLOOKUP(F709,'[1]2016GoalKeeper Stats'!$A$2:$S$109,12,FALSE),VLOOKUP(F709,'[1]2016Player Stats'!$A$2:$AB$830,12,FALSE))</f>
        <v>0/0</v>
      </c>
      <c r="T709">
        <f>IF(G709="GK",VLOOKUP(F709,'[1]2016GoalKeeper Stats'!$A$2:$S$109,13,FALSE),VLOOKUP(F709,'[1]2016Player Stats'!$A$2:$AB$830,13,FALSE))</f>
        <v>0</v>
      </c>
      <c r="U709">
        <f>IF(G709="GK",VLOOKUP(F709,'[1]2016GoalKeeper Stats'!$A$2:$S$109,14,FALSE),VLOOKUP(F709,'[1]2016Player Stats'!$A$2:$AB$830,14,FALSE))</f>
        <v>0</v>
      </c>
      <c r="V709">
        <f>IF(G709="GK",VLOOKUP(F709,'[1]2016GoalKeeper Stats'!$A$2:$S$109,15,FALSE),VLOOKUP(F709,'[1]2016Player Stats'!$A$2:$AB$830,15,FALSE))</f>
        <v>0</v>
      </c>
      <c r="W709">
        <f>IF(G709="GK",VLOOKUP(F709,'[1]2016GoalKeeper Stats'!$A$2:$S$109,16,FALSE),VLOOKUP(F709,'[1]2016Player Stats'!$A$2:$AB$830,16,FALSE))</f>
        <v>0</v>
      </c>
      <c r="X709">
        <f>IF(G709="GK",VLOOKUP(F709,'[1]2016GoalKeeper Stats'!$A$2:$S$109,17,FALSE),VLOOKUP(F709,'[1]2016Player Stats'!$A$2:$AB$830,17,FALSE))</f>
        <v>1</v>
      </c>
      <c r="Y709">
        <f>IF(G709="GK",VLOOKUP(F709,'[1]2016GoalKeeper Stats'!$A$2:$S$109,18,FALSE),VLOOKUP(F709,'[1]2016Player Stats'!$A$2:$AB$830,18,FALSE))</f>
        <v>1</v>
      </c>
      <c r="Z709">
        <f>IF(G709="GK",VLOOKUP(F709,'[1]2016GoalKeeper Stats'!$A$2:$S$109,19,FALSE),VLOOKUP(F709,'[1]2016Player Stats'!$A$2:$AB$830,19,FALSE))</f>
        <v>0</v>
      </c>
      <c r="AA709">
        <f>IF(G709="GK",VLOOKUP(F709,'[1]2016GoalKeeper Stats'!$A$2:$S$109,20,FALSE),VLOOKUP(F709,'[1]2016Player Stats'!$A$2:$AB$830,20,FALSE))</f>
        <v>0.03</v>
      </c>
      <c r="AB709">
        <f>IF(G709="GK",VLOOKUP(F709,'[1]2016GoalKeeper Stats'!$A$2:$S$109,21,FALSE),VLOOKUP(F709,'[1]2016Player Stats'!$A$2:$AB$830,21,FALSE))</f>
        <v>86</v>
      </c>
      <c r="AC709">
        <f>IF(G709="GK",VLOOKUP(F709,'[1]2016GoalKeeper Stats'!$A$2:$S$109,22,FALSE),VLOOKUP(F709,'[1]2016Player Stats'!$A$2:$AB$830,22,FALSE))</f>
        <v>55</v>
      </c>
      <c r="AD709">
        <f>IF(G709="GK",VLOOKUP(F709,'[1]2016GoalKeeper Stats'!$A$2:$S$109,23,FALSE),VLOOKUP(F709,'[1]2016Player Stats'!$A$2:$AB$830,23,FALSE))</f>
        <v>0</v>
      </c>
      <c r="AE709">
        <f>IF(G709="GK",VLOOKUP(F709,'[1]2016GoalKeeper Stats'!$A$2:$S$109,24,FALSE),VLOOKUP(F709,'[1]2016Player Stats'!$A$2:$AB$830,24,FALSE))</f>
        <v>9</v>
      </c>
      <c r="AF709">
        <f>IF(G709="GK",VLOOKUP(F709,'[1]2016GoalKeeper Stats'!$A$2:$S$109,25,FALSE),VLOOKUP(F709,'[1]2016Player Stats'!$A$2:$AB$830,25,FALSE))</f>
        <v>1</v>
      </c>
      <c r="AG709">
        <f>IF(G709="GK",VLOOKUP(F709,'[1]2016GoalKeeper Stats'!$A$2:$S$109,26,FALSE),VLOOKUP(F709,'[1]2016Player Stats'!$A$2:$AB$830,26,FALSE))</f>
        <v>22.22</v>
      </c>
      <c r="AH709" s="51">
        <v>2016</v>
      </c>
      <c r="AI709" s="51">
        <v>34</v>
      </c>
      <c r="AJ709" s="51">
        <v>449</v>
      </c>
      <c r="AK709" s="51">
        <v>492</v>
      </c>
      <c r="AL709" s="51">
        <v>48</v>
      </c>
      <c r="AM709" s="51">
        <v>51</v>
      </c>
      <c r="AN709" s="51">
        <v>-3</v>
      </c>
      <c r="AO709" s="52">
        <v>53.51</v>
      </c>
      <c r="AP709" s="52">
        <v>46.05</v>
      </c>
      <c r="AQ709" s="52">
        <v>7.46</v>
      </c>
      <c r="AR709" s="52">
        <v>-10.46</v>
      </c>
      <c r="AS709" s="51">
        <v>44</v>
      </c>
      <c r="AT709" s="52">
        <v>50.15</v>
      </c>
    </row>
    <row r="710" spans="1:46" hidden="1">
      <c r="A710">
        <v>2016</v>
      </c>
      <c r="B710" t="s">
        <v>199</v>
      </c>
      <c r="C710" t="s">
        <v>199</v>
      </c>
      <c r="D710" t="s">
        <v>1244</v>
      </c>
      <c r="E710" t="s">
        <v>1245</v>
      </c>
      <c r="F710" t="str">
        <f t="shared" si="11"/>
        <v>Sheanon Williams</v>
      </c>
      <c r="G710" t="s">
        <v>893</v>
      </c>
      <c r="H710" s="143">
        <v>171500</v>
      </c>
      <c r="I710" s="143">
        <v>162500</v>
      </c>
      <c r="J710" t="str">
        <f>IF(G710="GK",VLOOKUP(F710,'[1]2016GoalKeeper Stats'!$A$2:$S$109,2,FALSE),VLOOKUP(F710,'[1]2016Player Stats'!$A$2:$AB$830,2,FALSE))</f>
        <v>HOU</v>
      </c>
      <c r="K710">
        <f>IF(G710="GK",VLOOKUP(F710,'[1]2016GoalKeeper Stats'!$A$2:$S$109,4,FALSE),VLOOKUP(F710,'[1]2016Player Stats'!$A$2:$AB$830,4,FALSE))</f>
        <v>22</v>
      </c>
      <c r="L710">
        <f>IF(G710="GK",VLOOKUP(F710,'[1]2016GoalKeeper Stats'!$A$2:$S$109,5,FALSE),VLOOKUP(F710,'[1]2016Player Stats'!$A$2:$AB$830,5,FALSE))</f>
        <v>20</v>
      </c>
      <c r="M710">
        <f>IF(G710="GK",VLOOKUP(F710,'[1]2016GoalKeeper Stats'!$A$2:$S$109,6,FALSE),VLOOKUP(F710,'[1]2016Player Stats'!$A$2:$AB$830,6,FALSE))</f>
        <v>1807</v>
      </c>
      <c r="N710">
        <f>IF(G710="GK",VLOOKUP(F710,'[1]2016GoalKeeper Stats'!$A$2:$S$109,7,FALSE),VLOOKUP(F710,'[1]2016Player Stats'!$A$2:$AB$830,7,FALSE))</f>
        <v>0</v>
      </c>
      <c r="O710">
        <f>IF(G710="GK",VLOOKUP(F710,'[1]2016GoalKeeper Stats'!$A$2:$S$109,8,FALSE),VLOOKUP(F710,'[1]2016Player Stats'!$A$2:$AB$830,8,FALSE))</f>
        <v>1</v>
      </c>
      <c r="P710">
        <f>IF(G710="GK",VLOOKUP(F710,'[1]2016GoalKeeper Stats'!$A$2:$S$109,9,FALSE),VLOOKUP(F710,'[1]2016Player Stats'!$A$2:$AB$830,9,FALSE))</f>
        <v>5</v>
      </c>
      <c r="Q710">
        <f>IF(G710="GK",VLOOKUP(F710,'[1]2016GoalKeeper Stats'!$A$2:$S$109,10,FALSE),VLOOKUP(F710,'[1]2016Player Stats'!$A$2:$AB$830,10,FALSE))</f>
        <v>1</v>
      </c>
      <c r="R710">
        <f>IF(G710="GK",VLOOKUP(F710,'[1]2016GoalKeeper Stats'!$A$2:$S$109,11,FALSE),VLOOKUP(F710,'[1]2016Player Stats'!$A$2:$AB$830,11,FALSE))</f>
        <v>0</v>
      </c>
      <c r="S710" t="str">
        <f>IF(G710="GK",VLOOKUP(F710,'[1]2016GoalKeeper Stats'!$A$2:$S$109,12,FALSE),VLOOKUP(F710,'[1]2016Player Stats'!$A$2:$AB$830,12,FALSE))</f>
        <v>0/0</v>
      </c>
      <c r="T710">
        <f>IF(G710="GK",VLOOKUP(F710,'[1]2016GoalKeeper Stats'!$A$2:$S$109,13,FALSE),VLOOKUP(F710,'[1]2016Player Stats'!$A$2:$AB$830,13,FALSE))</f>
        <v>0</v>
      </c>
      <c r="U710">
        <f>IF(G710="GK",VLOOKUP(F710,'[1]2016GoalKeeper Stats'!$A$2:$S$109,14,FALSE),VLOOKUP(F710,'[1]2016Player Stats'!$A$2:$AB$830,14,FALSE))</f>
        <v>0</v>
      </c>
      <c r="V710">
        <f>IF(G710="GK",VLOOKUP(F710,'[1]2016GoalKeeper Stats'!$A$2:$S$109,15,FALSE),VLOOKUP(F710,'[1]2016Player Stats'!$A$2:$AB$830,15,FALSE))</f>
        <v>0</v>
      </c>
      <c r="W710">
        <f>IF(G710="GK",VLOOKUP(F710,'[1]2016GoalKeeper Stats'!$A$2:$S$109,16,FALSE),VLOOKUP(F710,'[1]2016Player Stats'!$A$2:$AB$830,16,FALSE))</f>
        <v>0</v>
      </c>
      <c r="X710">
        <f>IF(G710="GK",VLOOKUP(F710,'[1]2016GoalKeeper Stats'!$A$2:$S$109,17,FALSE),VLOOKUP(F710,'[1]2016Player Stats'!$A$2:$AB$830,17,FALSE))</f>
        <v>0</v>
      </c>
      <c r="Y710">
        <f>IF(G710="GK",VLOOKUP(F710,'[1]2016GoalKeeper Stats'!$A$2:$S$109,18,FALSE),VLOOKUP(F710,'[1]2016Player Stats'!$A$2:$AB$830,18,FALSE))</f>
        <v>1</v>
      </c>
      <c r="Z710">
        <f>IF(G710="GK",VLOOKUP(F710,'[1]2016GoalKeeper Stats'!$A$2:$S$109,19,FALSE),VLOOKUP(F710,'[1]2016Player Stats'!$A$2:$AB$830,19,FALSE))</f>
        <v>0</v>
      </c>
      <c r="AA710">
        <f>IF(G710="GK",VLOOKUP(F710,'[1]2016GoalKeeper Stats'!$A$2:$S$109,20,FALSE),VLOOKUP(F710,'[1]2016Player Stats'!$A$2:$AB$830,20,FALSE))</f>
        <v>0.05</v>
      </c>
      <c r="AB710">
        <f>IF(G710="GK",VLOOKUP(F710,'[1]2016GoalKeeper Stats'!$A$2:$S$109,21,FALSE),VLOOKUP(F710,'[1]2016Player Stats'!$A$2:$AB$830,21,FALSE))</f>
        <v>25</v>
      </c>
      <c r="AC710">
        <f>IF(G710="GK",VLOOKUP(F710,'[1]2016GoalKeeper Stats'!$A$2:$S$109,22,FALSE),VLOOKUP(F710,'[1]2016Player Stats'!$A$2:$AB$830,22,FALSE))</f>
        <v>19</v>
      </c>
      <c r="AD710">
        <f>IF(G710="GK",VLOOKUP(F710,'[1]2016GoalKeeper Stats'!$A$2:$S$109,23,FALSE),VLOOKUP(F710,'[1]2016Player Stats'!$A$2:$AB$830,23,FALSE))</f>
        <v>1</v>
      </c>
      <c r="AE710">
        <f>IF(G710="GK",VLOOKUP(F710,'[1]2016GoalKeeper Stats'!$A$2:$S$109,24,FALSE),VLOOKUP(F710,'[1]2016Player Stats'!$A$2:$AB$830,24,FALSE))</f>
        <v>3</v>
      </c>
      <c r="AF710">
        <f>IF(G710="GK",VLOOKUP(F710,'[1]2016GoalKeeper Stats'!$A$2:$S$109,25,FALSE),VLOOKUP(F710,'[1]2016Player Stats'!$A$2:$AB$830,25,FALSE))</f>
        <v>0</v>
      </c>
      <c r="AG710">
        <f>IF(G710="GK",VLOOKUP(F710,'[1]2016GoalKeeper Stats'!$A$2:$S$109,26,FALSE),VLOOKUP(F710,'[1]2016Player Stats'!$A$2:$AB$830,26,FALSE))</f>
        <v>20</v>
      </c>
      <c r="AH710" s="51">
        <v>2016</v>
      </c>
      <c r="AI710" s="51">
        <v>34</v>
      </c>
      <c r="AJ710" s="51">
        <v>424</v>
      </c>
      <c r="AK710" s="51">
        <v>444</v>
      </c>
      <c r="AL710" s="51">
        <v>38</v>
      </c>
      <c r="AM710" s="51">
        <v>45</v>
      </c>
      <c r="AN710" s="51">
        <v>-7</v>
      </c>
      <c r="AO710" s="52">
        <v>38.71</v>
      </c>
      <c r="AP710" s="52">
        <v>48.69</v>
      </c>
      <c r="AQ710" s="52">
        <v>-9.98</v>
      </c>
      <c r="AR710" s="52">
        <v>2.98</v>
      </c>
      <c r="AS710" s="51">
        <v>34</v>
      </c>
      <c r="AT710" s="52">
        <v>39.21</v>
      </c>
    </row>
    <row r="711" spans="1:46" hidden="1">
      <c r="A711">
        <v>2016</v>
      </c>
      <c r="B711" t="s">
        <v>205</v>
      </c>
      <c r="C711" t="s">
        <v>971</v>
      </c>
      <c r="D711" t="s">
        <v>1201</v>
      </c>
      <c r="E711" t="s">
        <v>1231</v>
      </c>
      <c r="F711" t="str">
        <f t="shared" si="11"/>
        <v>Fabian Castillo</v>
      </c>
      <c r="G711" t="s">
        <v>903</v>
      </c>
      <c r="H711" s="143">
        <v>170750</v>
      </c>
      <c r="I711" s="143">
        <v>155750</v>
      </c>
      <c r="J711" t="str">
        <f>IF(G711="GK",VLOOKUP(F711,'[1]2016GoalKeeper Stats'!$A$2:$S$109,2,FALSE),VLOOKUP(F711,'[1]2016Player Stats'!$A$2:$AB$830,2,FALSE))</f>
        <v>DAL</v>
      </c>
      <c r="K711">
        <f>IF(G711="GK",VLOOKUP(F711,'[1]2016GoalKeeper Stats'!$A$2:$S$109,4,FALSE),VLOOKUP(F711,'[1]2016Player Stats'!$A$2:$AB$830,4,FALSE))</f>
        <v>22</v>
      </c>
      <c r="L711">
        <f>IF(G711="GK",VLOOKUP(F711,'[1]2016GoalKeeper Stats'!$A$2:$S$109,5,FALSE),VLOOKUP(F711,'[1]2016Player Stats'!$A$2:$AB$830,5,FALSE))</f>
        <v>20</v>
      </c>
      <c r="M711">
        <f>IF(G711="GK",VLOOKUP(F711,'[1]2016GoalKeeper Stats'!$A$2:$S$109,6,FALSE),VLOOKUP(F711,'[1]2016Player Stats'!$A$2:$AB$830,6,FALSE))</f>
        <v>1752</v>
      </c>
      <c r="N711">
        <f>IF(G711="GK",VLOOKUP(F711,'[1]2016GoalKeeper Stats'!$A$2:$S$109,7,FALSE),VLOOKUP(F711,'[1]2016Player Stats'!$A$2:$AB$830,7,FALSE))</f>
        <v>5</v>
      </c>
      <c r="O711">
        <f>IF(G711="GK",VLOOKUP(F711,'[1]2016GoalKeeper Stats'!$A$2:$S$109,8,FALSE),VLOOKUP(F711,'[1]2016Player Stats'!$A$2:$AB$830,8,FALSE))</f>
        <v>5</v>
      </c>
      <c r="P711">
        <f>IF(G711="GK",VLOOKUP(F711,'[1]2016GoalKeeper Stats'!$A$2:$S$109,9,FALSE),VLOOKUP(F711,'[1]2016Player Stats'!$A$2:$AB$830,9,FALSE))</f>
        <v>43</v>
      </c>
      <c r="Q711">
        <f>IF(G711="GK",VLOOKUP(F711,'[1]2016GoalKeeper Stats'!$A$2:$S$109,10,FALSE),VLOOKUP(F711,'[1]2016Player Stats'!$A$2:$AB$830,10,FALSE))</f>
        <v>20</v>
      </c>
      <c r="R711">
        <f>IF(G711="GK",VLOOKUP(F711,'[1]2016GoalKeeper Stats'!$A$2:$S$109,11,FALSE),VLOOKUP(F711,'[1]2016Player Stats'!$A$2:$AB$830,11,FALSE))</f>
        <v>3</v>
      </c>
      <c r="S711" t="str">
        <f>IF(G711="GK",VLOOKUP(F711,'[1]2016GoalKeeper Stats'!$A$2:$S$109,12,FALSE),VLOOKUP(F711,'[1]2016Player Stats'!$A$2:$AB$830,12,FALSE))</f>
        <v>0/0</v>
      </c>
      <c r="T711">
        <f>IF(G711="GK",VLOOKUP(F711,'[1]2016GoalKeeper Stats'!$A$2:$S$109,13,FALSE),VLOOKUP(F711,'[1]2016Player Stats'!$A$2:$AB$830,13,FALSE))</f>
        <v>3</v>
      </c>
      <c r="U711">
        <f>IF(G711="GK",VLOOKUP(F711,'[1]2016GoalKeeper Stats'!$A$2:$S$109,14,FALSE),VLOOKUP(F711,'[1]2016Player Stats'!$A$2:$AB$830,14,FALSE))</f>
        <v>2</v>
      </c>
      <c r="V711">
        <f>IF(G711="GK",VLOOKUP(F711,'[1]2016GoalKeeper Stats'!$A$2:$S$109,15,FALSE),VLOOKUP(F711,'[1]2016Player Stats'!$A$2:$AB$830,15,FALSE))</f>
        <v>0.26</v>
      </c>
      <c r="W711">
        <f>IF(G711="GK",VLOOKUP(F711,'[1]2016GoalKeeper Stats'!$A$2:$S$109,16,FALSE),VLOOKUP(F711,'[1]2016Player Stats'!$A$2:$AB$830,16,FALSE))</f>
        <v>11.6</v>
      </c>
      <c r="X711">
        <f>IF(G711="GK",VLOOKUP(F711,'[1]2016GoalKeeper Stats'!$A$2:$S$109,17,FALSE),VLOOKUP(F711,'[1]2016Player Stats'!$A$2:$AB$830,17,FALSE))</f>
        <v>0</v>
      </c>
      <c r="Y711">
        <f>IF(G711="GK",VLOOKUP(F711,'[1]2016GoalKeeper Stats'!$A$2:$S$109,18,FALSE),VLOOKUP(F711,'[1]2016Player Stats'!$A$2:$AB$830,18,FALSE))</f>
        <v>3</v>
      </c>
      <c r="Z711">
        <f>IF(G711="GK",VLOOKUP(F711,'[1]2016GoalKeeper Stats'!$A$2:$S$109,19,FALSE),VLOOKUP(F711,'[1]2016Player Stats'!$A$2:$AB$830,19,FALSE))</f>
        <v>2</v>
      </c>
      <c r="AA711">
        <f>IF(G711="GK",VLOOKUP(F711,'[1]2016GoalKeeper Stats'!$A$2:$S$109,20,FALSE),VLOOKUP(F711,'[1]2016Player Stats'!$A$2:$AB$830,20,FALSE))</f>
        <v>0.26</v>
      </c>
      <c r="AB711">
        <f>IF(G711="GK",VLOOKUP(F711,'[1]2016GoalKeeper Stats'!$A$2:$S$109,21,FALSE),VLOOKUP(F711,'[1]2016Player Stats'!$A$2:$AB$830,21,FALSE))</f>
        <v>28</v>
      </c>
      <c r="AC711">
        <f>IF(G711="GK",VLOOKUP(F711,'[1]2016GoalKeeper Stats'!$A$2:$S$109,22,FALSE),VLOOKUP(F711,'[1]2016Player Stats'!$A$2:$AB$830,22,FALSE))</f>
        <v>7</v>
      </c>
      <c r="AD711">
        <f>IF(G711="GK",VLOOKUP(F711,'[1]2016GoalKeeper Stats'!$A$2:$S$109,23,FALSE),VLOOKUP(F711,'[1]2016Player Stats'!$A$2:$AB$830,23,FALSE))</f>
        <v>23</v>
      </c>
      <c r="AE711">
        <f>IF(G711="GK",VLOOKUP(F711,'[1]2016GoalKeeper Stats'!$A$2:$S$109,24,FALSE),VLOOKUP(F711,'[1]2016Player Stats'!$A$2:$AB$830,24,FALSE))</f>
        <v>1</v>
      </c>
      <c r="AF711">
        <f>IF(G711="GK",VLOOKUP(F711,'[1]2016GoalKeeper Stats'!$A$2:$S$109,25,FALSE),VLOOKUP(F711,'[1]2016Player Stats'!$A$2:$AB$830,25,FALSE))</f>
        <v>0</v>
      </c>
      <c r="AG711">
        <f>IF(G711="GK",VLOOKUP(F711,'[1]2016GoalKeeper Stats'!$A$2:$S$109,26,FALSE),VLOOKUP(F711,'[1]2016Player Stats'!$A$2:$AB$830,26,FALSE))</f>
        <v>46.51</v>
      </c>
      <c r="AH711" s="51">
        <v>2016</v>
      </c>
      <c r="AI711" s="51">
        <v>34</v>
      </c>
      <c r="AJ711" s="51">
        <v>451</v>
      </c>
      <c r="AK711" s="51">
        <v>331</v>
      </c>
      <c r="AL711" s="51">
        <v>49</v>
      </c>
      <c r="AM711" s="51">
        <v>38</v>
      </c>
      <c r="AN711" s="51">
        <v>11</v>
      </c>
      <c r="AO711" s="52">
        <v>44.79</v>
      </c>
      <c r="AP711" s="52">
        <v>34.369999999999997</v>
      </c>
      <c r="AQ711" s="52">
        <v>10.42</v>
      </c>
      <c r="AR711" s="52">
        <v>0.57999999999999996</v>
      </c>
      <c r="AS711" s="51">
        <v>60</v>
      </c>
      <c r="AT711" s="52">
        <v>54.64</v>
      </c>
    </row>
    <row r="712" spans="1:46" hidden="1">
      <c r="A712">
        <v>2016</v>
      </c>
      <c r="B712" t="s">
        <v>195</v>
      </c>
      <c r="C712" t="s">
        <v>866</v>
      </c>
      <c r="D712" t="s">
        <v>1203</v>
      </c>
      <c r="E712" t="s">
        <v>1204</v>
      </c>
      <c r="F712" t="str">
        <f t="shared" si="11"/>
        <v>Alan Gordon</v>
      </c>
      <c r="G712" t="s">
        <v>875</v>
      </c>
      <c r="H712" s="143">
        <v>170000</v>
      </c>
      <c r="I712" s="143">
        <v>170000</v>
      </c>
      <c r="J712" t="str">
        <f>IF(G712="GK",VLOOKUP(F712,'[1]2016GoalKeeper Stats'!$A$2:$S$109,2,FALSE),VLOOKUP(F712,'[1]2016Player Stats'!$A$2:$AB$830,2,FALSE))</f>
        <v>LA</v>
      </c>
      <c r="K712">
        <f>IF(G712="GK",VLOOKUP(F712,'[1]2016GoalKeeper Stats'!$A$2:$S$109,4,FALSE),VLOOKUP(F712,'[1]2016Player Stats'!$A$2:$AB$830,4,FALSE))</f>
        <v>22</v>
      </c>
      <c r="L712">
        <f>IF(G712="GK",VLOOKUP(F712,'[1]2016GoalKeeper Stats'!$A$2:$S$109,5,FALSE),VLOOKUP(F712,'[1]2016Player Stats'!$A$2:$AB$830,5,FALSE))</f>
        <v>7</v>
      </c>
      <c r="M712">
        <f>IF(G712="GK",VLOOKUP(F712,'[1]2016GoalKeeper Stats'!$A$2:$S$109,6,FALSE),VLOOKUP(F712,'[1]2016Player Stats'!$A$2:$AB$830,6,FALSE))</f>
        <v>710</v>
      </c>
      <c r="N712">
        <f>IF(G712="GK",VLOOKUP(F712,'[1]2016GoalKeeper Stats'!$A$2:$S$109,7,FALSE),VLOOKUP(F712,'[1]2016Player Stats'!$A$2:$AB$830,7,FALSE))</f>
        <v>3</v>
      </c>
      <c r="O712">
        <f>IF(G712="GK",VLOOKUP(F712,'[1]2016GoalKeeper Stats'!$A$2:$S$109,8,FALSE),VLOOKUP(F712,'[1]2016Player Stats'!$A$2:$AB$830,8,FALSE))</f>
        <v>1</v>
      </c>
      <c r="P712">
        <f>IF(G712="GK",VLOOKUP(F712,'[1]2016GoalKeeper Stats'!$A$2:$S$109,9,FALSE),VLOOKUP(F712,'[1]2016Player Stats'!$A$2:$AB$830,9,FALSE))</f>
        <v>15</v>
      </c>
      <c r="Q712">
        <f>IF(G712="GK",VLOOKUP(F712,'[1]2016GoalKeeper Stats'!$A$2:$S$109,10,FALSE),VLOOKUP(F712,'[1]2016Player Stats'!$A$2:$AB$830,10,FALSE))</f>
        <v>6</v>
      </c>
      <c r="R712">
        <f>IF(G712="GK",VLOOKUP(F712,'[1]2016GoalKeeper Stats'!$A$2:$S$109,11,FALSE),VLOOKUP(F712,'[1]2016Player Stats'!$A$2:$AB$830,11,FALSE))</f>
        <v>1</v>
      </c>
      <c r="S712" t="str">
        <f>IF(G712="GK",VLOOKUP(F712,'[1]2016GoalKeeper Stats'!$A$2:$S$109,12,FALSE),VLOOKUP(F712,'[1]2016Player Stats'!$A$2:$AB$830,12,FALSE))</f>
        <v>0/0</v>
      </c>
      <c r="T712">
        <f>IF(G712="GK",VLOOKUP(F712,'[1]2016GoalKeeper Stats'!$A$2:$S$109,13,FALSE),VLOOKUP(F712,'[1]2016Player Stats'!$A$2:$AB$830,13,FALSE))</f>
        <v>1</v>
      </c>
      <c r="U712">
        <f>IF(G712="GK",VLOOKUP(F712,'[1]2016GoalKeeper Stats'!$A$2:$S$109,14,FALSE),VLOOKUP(F712,'[1]2016Player Stats'!$A$2:$AB$830,14,FALSE))</f>
        <v>2</v>
      </c>
      <c r="V712">
        <f>IF(G712="GK",VLOOKUP(F712,'[1]2016GoalKeeper Stats'!$A$2:$S$109,15,FALSE),VLOOKUP(F712,'[1]2016Player Stats'!$A$2:$AB$830,15,FALSE))</f>
        <v>0.38</v>
      </c>
      <c r="W712">
        <f>IF(G712="GK",VLOOKUP(F712,'[1]2016GoalKeeper Stats'!$A$2:$S$109,16,FALSE),VLOOKUP(F712,'[1]2016Player Stats'!$A$2:$AB$830,16,FALSE))</f>
        <v>20</v>
      </c>
      <c r="X712">
        <f>IF(G712="GK",VLOOKUP(F712,'[1]2016GoalKeeper Stats'!$A$2:$S$109,17,FALSE),VLOOKUP(F712,'[1]2016Player Stats'!$A$2:$AB$830,17,FALSE))</f>
        <v>0</v>
      </c>
      <c r="Y712">
        <f>IF(G712="GK",VLOOKUP(F712,'[1]2016GoalKeeper Stats'!$A$2:$S$109,18,FALSE),VLOOKUP(F712,'[1]2016Player Stats'!$A$2:$AB$830,18,FALSE))</f>
        <v>0</v>
      </c>
      <c r="Z712">
        <f>IF(G712="GK",VLOOKUP(F712,'[1]2016GoalKeeper Stats'!$A$2:$S$109,19,FALSE),VLOOKUP(F712,'[1]2016Player Stats'!$A$2:$AB$830,19,FALSE))</f>
        <v>1</v>
      </c>
      <c r="AA712">
        <f>IF(G712="GK",VLOOKUP(F712,'[1]2016GoalKeeper Stats'!$A$2:$S$109,20,FALSE),VLOOKUP(F712,'[1]2016Player Stats'!$A$2:$AB$830,20,FALSE))</f>
        <v>0.13</v>
      </c>
      <c r="AB712">
        <f>IF(G712="GK",VLOOKUP(F712,'[1]2016GoalKeeper Stats'!$A$2:$S$109,21,FALSE),VLOOKUP(F712,'[1]2016Player Stats'!$A$2:$AB$830,21,FALSE))</f>
        <v>17</v>
      </c>
      <c r="AC712">
        <f>IF(G712="GK",VLOOKUP(F712,'[1]2016GoalKeeper Stats'!$A$2:$S$109,22,FALSE),VLOOKUP(F712,'[1]2016Player Stats'!$A$2:$AB$830,22,FALSE))</f>
        <v>13</v>
      </c>
      <c r="AD712">
        <f>IF(G712="GK",VLOOKUP(F712,'[1]2016GoalKeeper Stats'!$A$2:$S$109,23,FALSE),VLOOKUP(F712,'[1]2016Player Stats'!$A$2:$AB$830,23,FALSE))</f>
        <v>7</v>
      </c>
      <c r="AE712">
        <f>IF(G712="GK",VLOOKUP(F712,'[1]2016GoalKeeper Stats'!$A$2:$S$109,24,FALSE),VLOOKUP(F712,'[1]2016Player Stats'!$A$2:$AB$830,24,FALSE))</f>
        <v>2</v>
      </c>
      <c r="AF712">
        <f>IF(G712="GK",VLOOKUP(F712,'[1]2016GoalKeeper Stats'!$A$2:$S$109,25,FALSE),VLOOKUP(F712,'[1]2016Player Stats'!$A$2:$AB$830,25,FALSE))</f>
        <v>0</v>
      </c>
      <c r="AG712">
        <f>IF(G712="GK",VLOOKUP(F712,'[1]2016GoalKeeper Stats'!$A$2:$S$109,26,FALSE),VLOOKUP(F712,'[1]2016Player Stats'!$A$2:$AB$830,26,FALSE))</f>
        <v>40</v>
      </c>
      <c r="AH712" s="51">
        <v>2016</v>
      </c>
      <c r="AI712" s="51">
        <v>34</v>
      </c>
      <c r="AJ712" s="51">
        <v>358</v>
      </c>
      <c r="AK712" s="51">
        <v>523</v>
      </c>
      <c r="AL712" s="51">
        <v>52</v>
      </c>
      <c r="AM712" s="51">
        <v>38</v>
      </c>
      <c r="AN712" s="51">
        <v>14</v>
      </c>
      <c r="AO712" s="52">
        <v>47.55</v>
      </c>
      <c r="AP712" s="52">
        <v>46.7</v>
      </c>
      <c r="AQ712" s="52">
        <v>0.85</v>
      </c>
      <c r="AR712" s="52">
        <v>13.15</v>
      </c>
      <c r="AS712" s="51">
        <v>52</v>
      </c>
      <c r="AT712" s="52">
        <v>48.04</v>
      </c>
    </row>
    <row r="713" spans="1:46" hidden="1">
      <c r="A713">
        <v>2016</v>
      </c>
      <c r="B713" t="s">
        <v>896</v>
      </c>
      <c r="C713" t="s">
        <v>896</v>
      </c>
      <c r="D713" t="s">
        <v>956</v>
      </c>
      <c r="E713" t="s">
        <v>1261</v>
      </c>
      <c r="F713" t="str">
        <f t="shared" si="11"/>
        <v>Shea Salinas</v>
      </c>
      <c r="G713" t="s">
        <v>860</v>
      </c>
      <c r="H713" s="143">
        <v>166458</v>
      </c>
      <c r="I713" s="143">
        <v>163125</v>
      </c>
      <c r="J713" t="str">
        <f>IF(G713="GK",VLOOKUP(F713,'[1]2016GoalKeeper Stats'!$A$2:$S$109,2,FALSE),VLOOKUP(F713,'[1]2016Player Stats'!$A$2:$AB$830,2,FALSE))</f>
        <v>SJ</v>
      </c>
      <c r="K713">
        <f>IF(G713="GK",VLOOKUP(F713,'[1]2016GoalKeeper Stats'!$A$2:$S$109,4,FALSE),VLOOKUP(F713,'[1]2016Player Stats'!$A$2:$AB$830,4,FALSE))</f>
        <v>33</v>
      </c>
      <c r="L713">
        <f>IF(G713="GK",VLOOKUP(F713,'[1]2016GoalKeeper Stats'!$A$2:$S$109,5,FALSE),VLOOKUP(F713,'[1]2016Player Stats'!$A$2:$AB$830,5,FALSE))</f>
        <v>8</v>
      </c>
      <c r="M713">
        <f>IF(G713="GK",VLOOKUP(F713,'[1]2016GoalKeeper Stats'!$A$2:$S$109,6,FALSE),VLOOKUP(F713,'[1]2016Player Stats'!$A$2:$AB$830,6,FALSE))</f>
        <v>1223</v>
      </c>
      <c r="N713">
        <f>IF(G713="GK",VLOOKUP(F713,'[1]2016GoalKeeper Stats'!$A$2:$S$109,7,FALSE),VLOOKUP(F713,'[1]2016Player Stats'!$A$2:$AB$830,7,FALSE))</f>
        <v>1</v>
      </c>
      <c r="O713">
        <f>IF(G713="GK",VLOOKUP(F713,'[1]2016GoalKeeper Stats'!$A$2:$S$109,8,FALSE),VLOOKUP(F713,'[1]2016Player Stats'!$A$2:$AB$830,8,FALSE))</f>
        <v>5</v>
      </c>
      <c r="P713">
        <f>IF(G713="GK",VLOOKUP(F713,'[1]2016GoalKeeper Stats'!$A$2:$S$109,9,FALSE),VLOOKUP(F713,'[1]2016Player Stats'!$A$2:$AB$830,9,FALSE))</f>
        <v>19</v>
      </c>
      <c r="Q713">
        <f>IF(G713="GK",VLOOKUP(F713,'[1]2016GoalKeeper Stats'!$A$2:$S$109,10,FALSE),VLOOKUP(F713,'[1]2016Player Stats'!$A$2:$AB$830,10,FALSE))</f>
        <v>9</v>
      </c>
      <c r="R713">
        <f>IF(G713="GK",VLOOKUP(F713,'[1]2016GoalKeeper Stats'!$A$2:$S$109,11,FALSE),VLOOKUP(F713,'[1]2016Player Stats'!$A$2:$AB$830,11,FALSE))</f>
        <v>0</v>
      </c>
      <c r="S713" t="str">
        <f>IF(G713="GK",VLOOKUP(F713,'[1]2016GoalKeeper Stats'!$A$2:$S$109,12,FALSE),VLOOKUP(F713,'[1]2016Player Stats'!$A$2:$AB$830,12,FALSE))</f>
        <v>0/0</v>
      </c>
      <c r="T713">
        <f>IF(G713="GK",VLOOKUP(F713,'[1]2016GoalKeeper Stats'!$A$2:$S$109,13,FALSE),VLOOKUP(F713,'[1]2016Player Stats'!$A$2:$AB$830,13,FALSE))</f>
        <v>0</v>
      </c>
      <c r="U713">
        <f>IF(G713="GK",VLOOKUP(F713,'[1]2016GoalKeeper Stats'!$A$2:$S$109,14,FALSE),VLOOKUP(F713,'[1]2016Player Stats'!$A$2:$AB$830,14,FALSE))</f>
        <v>1</v>
      </c>
      <c r="V713">
        <f>IF(G713="GK",VLOOKUP(F713,'[1]2016GoalKeeper Stats'!$A$2:$S$109,15,FALSE),VLOOKUP(F713,'[1]2016Player Stats'!$A$2:$AB$830,15,FALSE))</f>
        <v>7.0000000000000007E-2</v>
      </c>
      <c r="W713">
        <f>IF(G713="GK",VLOOKUP(F713,'[1]2016GoalKeeper Stats'!$A$2:$S$109,16,FALSE),VLOOKUP(F713,'[1]2016Player Stats'!$A$2:$AB$830,16,FALSE))</f>
        <v>5.3</v>
      </c>
      <c r="X713">
        <f>IF(G713="GK",VLOOKUP(F713,'[1]2016GoalKeeper Stats'!$A$2:$S$109,17,FALSE),VLOOKUP(F713,'[1]2016Player Stats'!$A$2:$AB$830,17,FALSE))</f>
        <v>1</v>
      </c>
      <c r="Y713">
        <f>IF(G713="GK",VLOOKUP(F713,'[1]2016GoalKeeper Stats'!$A$2:$S$109,18,FALSE),VLOOKUP(F713,'[1]2016Player Stats'!$A$2:$AB$830,18,FALSE))</f>
        <v>4</v>
      </c>
      <c r="Z713">
        <f>IF(G713="GK",VLOOKUP(F713,'[1]2016GoalKeeper Stats'!$A$2:$S$109,19,FALSE),VLOOKUP(F713,'[1]2016Player Stats'!$A$2:$AB$830,19,FALSE))</f>
        <v>1</v>
      </c>
      <c r="AA713">
        <f>IF(G713="GK",VLOOKUP(F713,'[1]2016GoalKeeper Stats'!$A$2:$S$109,20,FALSE),VLOOKUP(F713,'[1]2016Player Stats'!$A$2:$AB$830,20,FALSE))</f>
        <v>0.37</v>
      </c>
      <c r="AB713">
        <f>IF(G713="GK",VLOOKUP(F713,'[1]2016GoalKeeper Stats'!$A$2:$S$109,21,FALSE),VLOOKUP(F713,'[1]2016Player Stats'!$A$2:$AB$830,21,FALSE))</f>
        <v>12</v>
      </c>
      <c r="AC713">
        <f>IF(G713="GK",VLOOKUP(F713,'[1]2016GoalKeeper Stats'!$A$2:$S$109,22,FALSE),VLOOKUP(F713,'[1]2016Player Stats'!$A$2:$AB$830,22,FALSE))</f>
        <v>8</v>
      </c>
      <c r="AD713">
        <f>IF(G713="GK",VLOOKUP(F713,'[1]2016GoalKeeper Stats'!$A$2:$S$109,23,FALSE),VLOOKUP(F713,'[1]2016Player Stats'!$A$2:$AB$830,23,FALSE))</f>
        <v>5</v>
      </c>
      <c r="AE713">
        <f>IF(G713="GK",VLOOKUP(F713,'[1]2016GoalKeeper Stats'!$A$2:$S$109,24,FALSE),VLOOKUP(F713,'[1]2016Player Stats'!$A$2:$AB$830,24,FALSE))</f>
        <v>0</v>
      </c>
      <c r="AF713">
        <f>IF(G713="GK",VLOOKUP(F713,'[1]2016GoalKeeper Stats'!$A$2:$S$109,25,FALSE),VLOOKUP(F713,'[1]2016Player Stats'!$A$2:$AB$830,25,FALSE))</f>
        <v>0</v>
      </c>
      <c r="AG713">
        <f>IF(G713="GK",VLOOKUP(F713,'[1]2016GoalKeeper Stats'!$A$2:$S$109,26,FALSE),VLOOKUP(F713,'[1]2016Player Stats'!$A$2:$AB$830,26,FALSE))</f>
        <v>47.37</v>
      </c>
      <c r="AH713" s="51">
        <v>2016</v>
      </c>
      <c r="AI713" s="51">
        <v>34</v>
      </c>
      <c r="AJ713" s="51">
        <v>409</v>
      </c>
      <c r="AK713" s="51">
        <v>411</v>
      </c>
      <c r="AL713" s="51">
        <v>32</v>
      </c>
      <c r="AM713" s="51">
        <v>38</v>
      </c>
      <c r="AN713" s="51">
        <v>-6</v>
      </c>
      <c r="AO713" s="52">
        <v>41.48</v>
      </c>
      <c r="AP713" s="52">
        <v>41.27</v>
      </c>
      <c r="AQ713" s="52">
        <v>0.21</v>
      </c>
      <c r="AR713" s="52">
        <v>-6.21</v>
      </c>
      <c r="AS713" s="51">
        <v>38</v>
      </c>
      <c r="AT713" s="52">
        <v>45.9</v>
      </c>
    </row>
    <row r="714" spans="1:46" hidden="1">
      <c r="A714">
        <v>2016</v>
      </c>
      <c r="B714" t="s">
        <v>195</v>
      </c>
      <c r="C714" t="s">
        <v>866</v>
      </c>
      <c r="D714" t="s">
        <v>1224</v>
      </c>
      <c r="E714" t="s">
        <v>1759</v>
      </c>
      <c r="F714" t="str">
        <f t="shared" si="11"/>
        <v>Leonardo Da Silva</v>
      </c>
      <c r="G714" t="s">
        <v>893</v>
      </c>
      <c r="H714" s="143">
        <v>165000</v>
      </c>
      <c r="I714" s="143">
        <v>160000</v>
      </c>
      <c r="J714" t="str">
        <f>IF(G714="GK",VLOOKUP(F714,'[1]2016GoalKeeper Stats'!$A$2:$S$109,2,FALSE),VLOOKUP(F714,'[1]2016Player Stats'!$A$2:$AB$830,2,FALSE))</f>
        <v xml:space="preserve">LA </v>
      </c>
      <c r="K714">
        <f>IF(G714="GK",VLOOKUP(F714,'[1]2016GoalKeeper Stats'!$A$2:$S$109,4,FALSE),VLOOKUP(F714,'[1]2016Player Stats'!$A$2:$AB$830,4,FALSE))</f>
        <v>4</v>
      </c>
      <c r="L714">
        <f>IF(G714="GK",VLOOKUP(F714,'[1]2016GoalKeeper Stats'!$A$2:$S$109,5,FALSE),VLOOKUP(F714,'[1]2016Player Stats'!$A$2:$AB$830,5,FALSE))</f>
        <v>4</v>
      </c>
      <c r="M714">
        <f>IF(G714="GK",VLOOKUP(F714,'[1]2016GoalKeeper Stats'!$A$2:$S$109,6,FALSE),VLOOKUP(F714,'[1]2016Player Stats'!$A$2:$AB$830,6,FALSE))</f>
        <v>360</v>
      </c>
      <c r="N714">
        <f>IF(G714="GK",VLOOKUP(F714,'[1]2016GoalKeeper Stats'!$A$2:$S$109,7,FALSE),VLOOKUP(F714,'[1]2016Player Stats'!$A$2:$AB$830,7,FALSE))</f>
        <v>0</v>
      </c>
      <c r="O714">
        <f>IF(G714="GK",VLOOKUP(F714,'[1]2016GoalKeeper Stats'!$A$2:$S$109,8,FALSE),VLOOKUP(F714,'[1]2016Player Stats'!$A$2:$AB$830,8,FALSE))</f>
        <v>0</v>
      </c>
      <c r="P714">
        <f>IF(G714="GK",VLOOKUP(F714,'[1]2016GoalKeeper Stats'!$A$2:$S$109,9,FALSE),VLOOKUP(F714,'[1]2016Player Stats'!$A$2:$AB$830,9,FALSE))</f>
        <v>0</v>
      </c>
      <c r="Q714">
        <f>IF(G714="GK",VLOOKUP(F714,'[1]2016GoalKeeper Stats'!$A$2:$S$109,10,FALSE),VLOOKUP(F714,'[1]2016Player Stats'!$A$2:$AB$830,10,FALSE))</f>
        <v>0</v>
      </c>
      <c r="R714">
        <f>IF(G714="GK",VLOOKUP(F714,'[1]2016GoalKeeper Stats'!$A$2:$S$109,11,FALSE),VLOOKUP(F714,'[1]2016Player Stats'!$A$2:$AB$830,11,FALSE))</f>
        <v>0</v>
      </c>
      <c r="S714" t="str">
        <f>IF(G714="GK",VLOOKUP(F714,'[1]2016GoalKeeper Stats'!$A$2:$S$109,12,FALSE),VLOOKUP(F714,'[1]2016Player Stats'!$A$2:$AB$830,12,FALSE))</f>
        <v>0/0</v>
      </c>
      <c r="T714">
        <f>IF(G714="GK",VLOOKUP(F714,'[1]2016GoalKeeper Stats'!$A$2:$S$109,13,FALSE),VLOOKUP(F714,'[1]2016Player Stats'!$A$2:$AB$830,13,FALSE))</f>
        <v>0</v>
      </c>
      <c r="U714">
        <f>IF(G714="GK",VLOOKUP(F714,'[1]2016GoalKeeper Stats'!$A$2:$S$109,14,FALSE),VLOOKUP(F714,'[1]2016Player Stats'!$A$2:$AB$830,14,FALSE))</f>
        <v>0</v>
      </c>
      <c r="V714">
        <f>IF(G714="GK",VLOOKUP(F714,'[1]2016GoalKeeper Stats'!$A$2:$S$109,15,FALSE),VLOOKUP(F714,'[1]2016Player Stats'!$A$2:$AB$830,15,FALSE))</f>
        <v>0</v>
      </c>
      <c r="W714">
        <f>IF(G714="GK",VLOOKUP(F714,'[1]2016GoalKeeper Stats'!$A$2:$S$109,16,FALSE),VLOOKUP(F714,'[1]2016Player Stats'!$A$2:$AB$830,16,FALSE))</f>
        <v>0</v>
      </c>
      <c r="X714">
        <f>IF(G714="GK",VLOOKUP(F714,'[1]2016GoalKeeper Stats'!$A$2:$S$109,17,FALSE),VLOOKUP(F714,'[1]2016Player Stats'!$A$2:$AB$830,17,FALSE))</f>
        <v>0</v>
      </c>
      <c r="Y714">
        <f>IF(G714="GK",VLOOKUP(F714,'[1]2016GoalKeeper Stats'!$A$2:$S$109,18,FALSE),VLOOKUP(F714,'[1]2016Player Stats'!$A$2:$AB$830,18,FALSE))</f>
        <v>0</v>
      </c>
      <c r="Z714">
        <f>IF(G714="GK",VLOOKUP(F714,'[1]2016GoalKeeper Stats'!$A$2:$S$109,19,FALSE),VLOOKUP(F714,'[1]2016Player Stats'!$A$2:$AB$830,19,FALSE))</f>
        <v>0</v>
      </c>
      <c r="AA714">
        <f>IF(G714="GK",VLOOKUP(F714,'[1]2016GoalKeeper Stats'!$A$2:$S$109,20,FALSE),VLOOKUP(F714,'[1]2016Player Stats'!$A$2:$AB$830,20,FALSE))</f>
        <v>0</v>
      </c>
      <c r="AB714">
        <f>IF(G714="GK",VLOOKUP(F714,'[1]2016GoalKeeper Stats'!$A$2:$S$109,21,FALSE),VLOOKUP(F714,'[1]2016Player Stats'!$A$2:$AB$830,21,FALSE))</f>
        <v>8</v>
      </c>
      <c r="AC714">
        <f>IF(G714="GK",VLOOKUP(F714,'[1]2016GoalKeeper Stats'!$A$2:$S$109,22,FALSE),VLOOKUP(F714,'[1]2016Player Stats'!$A$2:$AB$830,22,FALSE))</f>
        <v>1</v>
      </c>
      <c r="AD714">
        <f>IF(G714="GK",VLOOKUP(F714,'[1]2016GoalKeeper Stats'!$A$2:$S$109,23,FALSE),VLOOKUP(F714,'[1]2016Player Stats'!$A$2:$AB$830,23,FALSE))</f>
        <v>0</v>
      </c>
      <c r="AE714">
        <f>IF(G714="GK",VLOOKUP(F714,'[1]2016GoalKeeper Stats'!$A$2:$S$109,24,FALSE),VLOOKUP(F714,'[1]2016Player Stats'!$A$2:$AB$830,24,FALSE))</f>
        <v>0</v>
      </c>
      <c r="AF714">
        <f>IF(G714="GK",VLOOKUP(F714,'[1]2016GoalKeeper Stats'!$A$2:$S$109,25,FALSE),VLOOKUP(F714,'[1]2016Player Stats'!$A$2:$AB$830,25,FALSE))</f>
        <v>0</v>
      </c>
      <c r="AG714">
        <f>IF(G714="GK",VLOOKUP(F714,'[1]2016GoalKeeper Stats'!$A$2:$S$109,26,FALSE),VLOOKUP(F714,'[1]2016Player Stats'!$A$2:$AB$830,26,FALSE))</f>
        <v>0</v>
      </c>
      <c r="AH714" s="51">
        <v>2016</v>
      </c>
      <c r="AI714" s="51">
        <v>34</v>
      </c>
      <c r="AJ714" s="51">
        <v>358</v>
      </c>
      <c r="AK714" s="51">
        <v>523</v>
      </c>
      <c r="AL714" s="51">
        <v>52</v>
      </c>
      <c r="AM714" s="51">
        <v>38</v>
      </c>
      <c r="AN714" s="51">
        <v>14</v>
      </c>
      <c r="AO714" s="52">
        <v>47.55</v>
      </c>
      <c r="AP714" s="52">
        <v>46.7</v>
      </c>
      <c r="AQ714" s="52">
        <v>0.85</v>
      </c>
      <c r="AR714" s="52">
        <v>13.15</v>
      </c>
      <c r="AS714" s="51">
        <v>52</v>
      </c>
      <c r="AT714" s="52">
        <v>48.04</v>
      </c>
    </row>
    <row r="715" spans="1:46" hidden="1">
      <c r="A715">
        <v>2016</v>
      </c>
      <c r="B715" t="s">
        <v>882</v>
      </c>
      <c r="C715" t="s">
        <v>882</v>
      </c>
      <c r="D715" t="s">
        <v>947</v>
      </c>
      <c r="E715" t="s">
        <v>1242</v>
      </c>
      <c r="F715" t="str">
        <f t="shared" si="11"/>
        <v>Diego Fagundez</v>
      </c>
      <c r="G715" t="s">
        <v>860</v>
      </c>
      <c r="H715" s="143">
        <v>165000</v>
      </c>
      <c r="I715" s="143">
        <v>145000</v>
      </c>
      <c r="J715" t="str">
        <f>IF(G715="GK",VLOOKUP(F715,'[1]2016GoalKeeper Stats'!$A$2:$S$109,2,FALSE),VLOOKUP(F715,'[1]2016Player Stats'!$A$2:$AB$830,2,FALSE))</f>
        <v>NE</v>
      </c>
      <c r="K715">
        <f>IF(G715="GK",VLOOKUP(F715,'[1]2016GoalKeeper Stats'!$A$2:$S$109,4,FALSE),VLOOKUP(F715,'[1]2016Player Stats'!$A$2:$AB$830,4,FALSE))</f>
        <v>34</v>
      </c>
      <c r="L715">
        <f>IF(G715="GK",VLOOKUP(F715,'[1]2016GoalKeeper Stats'!$A$2:$S$109,5,FALSE),VLOOKUP(F715,'[1]2016Player Stats'!$A$2:$AB$830,5,FALSE))</f>
        <v>24</v>
      </c>
      <c r="M715">
        <f>IF(G715="GK",VLOOKUP(F715,'[1]2016GoalKeeper Stats'!$A$2:$S$109,6,FALSE),VLOOKUP(F715,'[1]2016Player Stats'!$A$2:$AB$830,6,FALSE))</f>
        <v>2237</v>
      </c>
      <c r="N715">
        <f>IF(G715="GK",VLOOKUP(F715,'[1]2016GoalKeeper Stats'!$A$2:$S$109,7,FALSE),VLOOKUP(F715,'[1]2016Player Stats'!$A$2:$AB$830,7,FALSE))</f>
        <v>6</v>
      </c>
      <c r="O715">
        <f>IF(G715="GK",VLOOKUP(F715,'[1]2016GoalKeeper Stats'!$A$2:$S$109,8,FALSE),VLOOKUP(F715,'[1]2016Player Stats'!$A$2:$AB$830,8,FALSE))</f>
        <v>6</v>
      </c>
      <c r="P715">
        <f>IF(G715="GK",VLOOKUP(F715,'[1]2016GoalKeeper Stats'!$A$2:$S$109,9,FALSE),VLOOKUP(F715,'[1]2016Player Stats'!$A$2:$AB$830,9,FALSE))</f>
        <v>64</v>
      </c>
      <c r="Q715">
        <f>IF(G715="GK",VLOOKUP(F715,'[1]2016GoalKeeper Stats'!$A$2:$S$109,10,FALSE),VLOOKUP(F715,'[1]2016Player Stats'!$A$2:$AB$830,10,FALSE))</f>
        <v>22</v>
      </c>
      <c r="R715">
        <f>IF(G715="GK",VLOOKUP(F715,'[1]2016GoalKeeper Stats'!$A$2:$S$109,11,FALSE),VLOOKUP(F715,'[1]2016Player Stats'!$A$2:$AB$830,11,FALSE))</f>
        <v>2</v>
      </c>
      <c r="S715" t="str">
        <f>IF(G715="GK",VLOOKUP(F715,'[1]2016GoalKeeper Stats'!$A$2:$S$109,12,FALSE),VLOOKUP(F715,'[1]2016Player Stats'!$A$2:$AB$830,12,FALSE))</f>
        <v>0/0</v>
      </c>
      <c r="T715">
        <f>IF(G715="GK",VLOOKUP(F715,'[1]2016GoalKeeper Stats'!$A$2:$S$109,13,FALSE),VLOOKUP(F715,'[1]2016Player Stats'!$A$2:$AB$830,13,FALSE))</f>
        <v>4</v>
      </c>
      <c r="U715">
        <f>IF(G715="GK",VLOOKUP(F715,'[1]2016GoalKeeper Stats'!$A$2:$S$109,14,FALSE),VLOOKUP(F715,'[1]2016Player Stats'!$A$2:$AB$830,14,FALSE))</f>
        <v>2</v>
      </c>
      <c r="V715">
        <f>IF(G715="GK",VLOOKUP(F715,'[1]2016GoalKeeper Stats'!$A$2:$S$109,15,FALSE),VLOOKUP(F715,'[1]2016Player Stats'!$A$2:$AB$830,15,FALSE))</f>
        <v>0.24</v>
      </c>
      <c r="W715">
        <f>IF(G715="GK",VLOOKUP(F715,'[1]2016GoalKeeper Stats'!$A$2:$S$109,16,FALSE),VLOOKUP(F715,'[1]2016Player Stats'!$A$2:$AB$830,16,FALSE))</f>
        <v>9.4</v>
      </c>
      <c r="X715">
        <f>IF(G715="GK",VLOOKUP(F715,'[1]2016GoalKeeper Stats'!$A$2:$S$109,17,FALSE),VLOOKUP(F715,'[1]2016Player Stats'!$A$2:$AB$830,17,FALSE))</f>
        <v>1</v>
      </c>
      <c r="Y715">
        <f>IF(G715="GK",VLOOKUP(F715,'[1]2016GoalKeeper Stats'!$A$2:$S$109,18,FALSE),VLOOKUP(F715,'[1]2016Player Stats'!$A$2:$AB$830,18,FALSE))</f>
        <v>3</v>
      </c>
      <c r="Z715">
        <f>IF(G715="GK",VLOOKUP(F715,'[1]2016GoalKeeper Stats'!$A$2:$S$109,19,FALSE),VLOOKUP(F715,'[1]2016Player Stats'!$A$2:$AB$830,19,FALSE))</f>
        <v>3</v>
      </c>
      <c r="AA715">
        <f>IF(G715="GK",VLOOKUP(F715,'[1]2016GoalKeeper Stats'!$A$2:$S$109,20,FALSE),VLOOKUP(F715,'[1]2016Player Stats'!$A$2:$AB$830,20,FALSE))</f>
        <v>0.24</v>
      </c>
      <c r="AB715">
        <f>IF(G715="GK",VLOOKUP(F715,'[1]2016GoalKeeper Stats'!$A$2:$S$109,21,FALSE),VLOOKUP(F715,'[1]2016Player Stats'!$A$2:$AB$830,21,FALSE))</f>
        <v>17</v>
      </c>
      <c r="AC715">
        <f>IF(G715="GK",VLOOKUP(F715,'[1]2016GoalKeeper Stats'!$A$2:$S$109,22,FALSE),VLOOKUP(F715,'[1]2016Player Stats'!$A$2:$AB$830,22,FALSE))</f>
        <v>27</v>
      </c>
      <c r="AD715">
        <f>IF(G715="GK",VLOOKUP(F715,'[1]2016GoalKeeper Stats'!$A$2:$S$109,23,FALSE),VLOOKUP(F715,'[1]2016Player Stats'!$A$2:$AB$830,23,FALSE))</f>
        <v>3</v>
      </c>
      <c r="AE715">
        <f>IF(G715="GK",VLOOKUP(F715,'[1]2016GoalKeeper Stats'!$A$2:$S$109,24,FALSE),VLOOKUP(F715,'[1]2016Player Stats'!$A$2:$AB$830,24,FALSE))</f>
        <v>4</v>
      </c>
      <c r="AF715">
        <f>IF(G715="GK",VLOOKUP(F715,'[1]2016GoalKeeper Stats'!$A$2:$S$109,25,FALSE),VLOOKUP(F715,'[1]2016Player Stats'!$A$2:$AB$830,25,FALSE))</f>
        <v>0</v>
      </c>
      <c r="AG715">
        <f>IF(G715="GK",VLOOKUP(F715,'[1]2016GoalKeeper Stats'!$A$2:$S$109,26,FALSE),VLOOKUP(F715,'[1]2016Player Stats'!$A$2:$AB$830,26,FALSE))</f>
        <v>34.380000000000003</v>
      </c>
      <c r="AH715" s="51">
        <v>2016</v>
      </c>
      <c r="AI715" s="51">
        <v>34</v>
      </c>
      <c r="AJ715" s="51">
        <v>475</v>
      </c>
      <c r="AK715" s="51">
        <v>447</v>
      </c>
      <c r="AL715" s="51">
        <v>41</v>
      </c>
      <c r="AM715" s="51">
        <v>54</v>
      </c>
      <c r="AN715" s="51">
        <v>-13</v>
      </c>
      <c r="AO715" s="52">
        <v>47</v>
      </c>
      <c r="AP715" s="52">
        <v>55.04</v>
      </c>
      <c r="AQ715" s="52">
        <v>-8.0399999999999991</v>
      </c>
      <c r="AR715" s="52">
        <v>-4.96</v>
      </c>
      <c r="AS715" s="51">
        <v>42</v>
      </c>
      <c r="AT715" s="52">
        <v>41.79</v>
      </c>
    </row>
    <row r="716" spans="1:46" hidden="1">
      <c r="A716">
        <v>2016</v>
      </c>
      <c r="B716" t="s">
        <v>203</v>
      </c>
      <c r="C716" t="s">
        <v>203</v>
      </c>
      <c r="D716" t="s">
        <v>1256</v>
      </c>
      <c r="E716" t="s">
        <v>1258</v>
      </c>
      <c r="F716" t="str">
        <f t="shared" si="11"/>
        <v>Jordan Harvey</v>
      </c>
      <c r="G716" t="s">
        <v>893</v>
      </c>
      <c r="H716" s="143">
        <v>165000</v>
      </c>
      <c r="I716" s="143">
        <v>165000</v>
      </c>
      <c r="J716" t="str">
        <f>IF(G716="GK",VLOOKUP(F716,'[1]2016GoalKeeper Stats'!$A$2:$S$109,2,FALSE),VLOOKUP(F716,'[1]2016Player Stats'!$A$2:$AB$830,2,FALSE))</f>
        <v>LAFC</v>
      </c>
      <c r="K716">
        <f>IF(G716="GK",VLOOKUP(F716,'[1]2016GoalKeeper Stats'!$A$2:$S$109,4,FALSE),VLOOKUP(F716,'[1]2016Player Stats'!$A$2:$AB$830,4,FALSE))</f>
        <v>28</v>
      </c>
      <c r="L716">
        <f>IF(G716="GK",VLOOKUP(F716,'[1]2016GoalKeeper Stats'!$A$2:$S$109,5,FALSE),VLOOKUP(F716,'[1]2016Player Stats'!$A$2:$AB$830,5,FALSE))</f>
        <v>28</v>
      </c>
      <c r="M716">
        <f>IF(G716="GK",VLOOKUP(F716,'[1]2016GoalKeeper Stats'!$A$2:$S$109,6,FALSE),VLOOKUP(F716,'[1]2016Player Stats'!$A$2:$AB$830,6,FALSE))</f>
        <v>2520</v>
      </c>
      <c r="N716">
        <f>IF(G716="GK",VLOOKUP(F716,'[1]2016GoalKeeper Stats'!$A$2:$S$109,7,FALSE),VLOOKUP(F716,'[1]2016Player Stats'!$A$2:$AB$830,7,FALSE))</f>
        <v>2</v>
      </c>
      <c r="O716">
        <f>IF(G716="GK",VLOOKUP(F716,'[1]2016GoalKeeper Stats'!$A$2:$S$109,8,FALSE),VLOOKUP(F716,'[1]2016Player Stats'!$A$2:$AB$830,8,FALSE))</f>
        <v>0</v>
      </c>
      <c r="P716">
        <f>IF(G716="GK",VLOOKUP(F716,'[1]2016GoalKeeper Stats'!$A$2:$S$109,9,FALSE),VLOOKUP(F716,'[1]2016Player Stats'!$A$2:$AB$830,9,FALSE))</f>
        <v>10</v>
      </c>
      <c r="Q716">
        <f>IF(G716="GK",VLOOKUP(F716,'[1]2016GoalKeeper Stats'!$A$2:$S$109,10,FALSE),VLOOKUP(F716,'[1]2016Player Stats'!$A$2:$AB$830,10,FALSE))</f>
        <v>2</v>
      </c>
      <c r="R716">
        <f>IF(G716="GK",VLOOKUP(F716,'[1]2016GoalKeeper Stats'!$A$2:$S$109,11,FALSE),VLOOKUP(F716,'[1]2016Player Stats'!$A$2:$AB$830,11,FALSE))</f>
        <v>0</v>
      </c>
      <c r="S716" t="str">
        <f>IF(G716="GK",VLOOKUP(F716,'[1]2016GoalKeeper Stats'!$A$2:$S$109,12,FALSE),VLOOKUP(F716,'[1]2016Player Stats'!$A$2:$AB$830,12,FALSE))</f>
        <v>0/0</v>
      </c>
      <c r="T716">
        <f>IF(G716="GK",VLOOKUP(F716,'[1]2016GoalKeeper Stats'!$A$2:$S$109,13,FALSE),VLOOKUP(F716,'[1]2016Player Stats'!$A$2:$AB$830,13,FALSE))</f>
        <v>2</v>
      </c>
      <c r="U716">
        <f>IF(G716="GK",VLOOKUP(F716,'[1]2016GoalKeeper Stats'!$A$2:$S$109,14,FALSE),VLOOKUP(F716,'[1]2016Player Stats'!$A$2:$AB$830,14,FALSE))</f>
        <v>0</v>
      </c>
      <c r="V716">
        <f>IF(G716="GK",VLOOKUP(F716,'[1]2016GoalKeeper Stats'!$A$2:$S$109,15,FALSE),VLOOKUP(F716,'[1]2016Player Stats'!$A$2:$AB$830,15,FALSE))</f>
        <v>7.0000000000000007E-2</v>
      </c>
      <c r="W716">
        <f>IF(G716="GK",VLOOKUP(F716,'[1]2016GoalKeeper Stats'!$A$2:$S$109,16,FALSE),VLOOKUP(F716,'[1]2016Player Stats'!$A$2:$AB$830,16,FALSE))</f>
        <v>20</v>
      </c>
      <c r="X716">
        <f>IF(G716="GK",VLOOKUP(F716,'[1]2016GoalKeeper Stats'!$A$2:$S$109,17,FALSE),VLOOKUP(F716,'[1]2016Player Stats'!$A$2:$AB$830,17,FALSE))</f>
        <v>0</v>
      </c>
      <c r="Y716">
        <f>IF(G716="GK",VLOOKUP(F716,'[1]2016GoalKeeper Stats'!$A$2:$S$109,18,FALSE),VLOOKUP(F716,'[1]2016Player Stats'!$A$2:$AB$830,18,FALSE))</f>
        <v>0</v>
      </c>
      <c r="Z716">
        <f>IF(G716="GK",VLOOKUP(F716,'[1]2016GoalKeeper Stats'!$A$2:$S$109,19,FALSE),VLOOKUP(F716,'[1]2016Player Stats'!$A$2:$AB$830,19,FALSE))</f>
        <v>0</v>
      </c>
      <c r="AA716">
        <f>IF(G716="GK",VLOOKUP(F716,'[1]2016GoalKeeper Stats'!$A$2:$S$109,20,FALSE),VLOOKUP(F716,'[1]2016Player Stats'!$A$2:$AB$830,20,FALSE))</f>
        <v>0</v>
      </c>
      <c r="AB716">
        <f>IF(G716="GK",VLOOKUP(F716,'[1]2016GoalKeeper Stats'!$A$2:$S$109,21,FALSE),VLOOKUP(F716,'[1]2016Player Stats'!$A$2:$AB$830,21,FALSE))</f>
        <v>26</v>
      </c>
      <c r="AC716">
        <f>IF(G716="GK",VLOOKUP(F716,'[1]2016GoalKeeper Stats'!$A$2:$S$109,22,FALSE),VLOOKUP(F716,'[1]2016Player Stats'!$A$2:$AB$830,22,FALSE))</f>
        <v>24</v>
      </c>
      <c r="AD716">
        <f>IF(G716="GK",VLOOKUP(F716,'[1]2016GoalKeeper Stats'!$A$2:$S$109,23,FALSE),VLOOKUP(F716,'[1]2016Player Stats'!$A$2:$AB$830,23,FALSE))</f>
        <v>0</v>
      </c>
      <c r="AE716">
        <f>IF(G716="GK",VLOOKUP(F716,'[1]2016GoalKeeper Stats'!$A$2:$S$109,24,FALSE),VLOOKUP(F716,'[1]2016Player Stats'!$A$2:$AB$830,24,FALSE))</f>
        <v>2</v>
      </c>
      <c r="AF716">
        <f>IF(G716="GK",VLOOKUP(F716,'[1]2016GoalKeeper Stats'!$A$2:$S$109,25,FALSE),VLOOKUP(F716,'[1]2016Player Stats'!$A$2:$AB$830,25,FALSE))</f>
        <v>0</v>
      </c>
      <c r="AG716">
        <f>IF(G716="GK",VLOOKUP(F716,'[1]2016GoalKeeper Stats'!$A$2:$S$109,26,FALSE),VLOOKUP(F716,'[1]2016Player Stats'!$A$2:$AB$830,26,FALSE))</f>
        <v>20</v>
      </c>
      <c r="AH716" s="51">
        <v>2016</v>
      </c>
      <c r="AI716" s="51">
        <v>34</v>
      </c>
      <c r="AJ716" s="51">
        <v>429</v>
      </c>
      <c r="AK716" s="51">
        <v>513</v>
      </c>
      <c r="AL716" s="51">
        <v>42</v>
      </c>
      <c r="AM716" s="51">
        <v>52</v>
      </c>
      <c r="AN716" s="51">
        <v>-10</v>
      </c>
      <c r="AO716" s="52">
        <v>41.34</v>
      </c>
      <c r="AP716" s="52">
        <v>53.2</v>
      </c>
      <c r="AQ716" s="52">
        <v>-11.86</v>
      </c>
      <c r="AR716" s="52">
        <v>1.86</v>
      </c>
      <c r="AS716" s="51">
        <v>39</v>
      </c>
      <c r="AT716" s="52">
        <v>39.340000000000003</v>
      </c>
    </row>
    <row r="717" spans="1:46" hidden="1">
      <c r="A717">
        <v>2016</v>
      </c>
      <c r="B717" t="s">
        <v>211</v>
      </c>
      <c r="C717" t="s">
        <v>173</v>
      </c>
      <c r="D717" t="s">
        <v>1009</v>
      </c>
      <c r="E717" t="s">
        <v>1246</v>
      </c>
      <c r="F717" t="str">
        <f t="shared" si="11"/>
        <v>Jack Harrison</v>
      </c>
      <c r="G717" t="s">
        <v>860</v>
      </c>
      <c r="H717" s="143">
        <v>160500</v>
      </c>
      <c r="I717" s="143">
        <v>125000</v>
      </c>
      <c r="J717" t="str">
        <f>IF(G717="GK",VLOOKUP(F717,'[1]2016GoalKeeper Stats'!$A$2:$S$109,2,FALSE),VLOOKUP(F717,'[1]2016Player Stats'!$A$2:$AB$830,2,FALSE))</f>
        <v>NYC</v>
      </c>
      <c r="K717">
        <f>IF(G717="GK",VLOOKUP(F717,'[1]2016GoalKeeper Stats'!$A$2:$S$109,4,FALSE),VLOOKUP(F717,'[1]2016Player Stats'!$A$2:$AB$830,4,FALSE))</f>
        <v>21</v>
      </c>
      <c r="L717">
        <f>IF(G717="GK",VLOOKUP(F717,'[1]2016GoalKeeper Stats'!$A$2:$S$109,5,FALSE),VLOOKUP(F717,'[1]2016Player Stats'!$A$2:$AB$830,5,FALSE))</f>
        <v>17</v>
      </c>
      <c r="M717">
        <f>IF(G717="GK",VLOOKUP(F717,'[1]2016GoalKeeper Stats'!$A$2:$S$109,6,FALSE),VLOOKUP(F717,'[1]2016Player Stats'!$A$2:$AB$830,6,FALSE))</f>
        <v>1574</v>
      </c>
      <c r="N717">
        <f>IF(G717="GK",VLOOKUP(F717,'[1]2016GoalKeeper Stats'!$A$2:$S$109,7,FALSE),VLOOKUP(F717,'[1]2016Player Stats'!$A$2:$AB$830,7,FALSE))</f>
        <v>4</v>
      </c>
      <c r="O717">
        <f>IF(G717="GK",VLOOKUP(F717,'[1]2016GoalKeeper Stats'!$A$2:$S$109,8,FALSE),VLOOKUP(F717,'[1]2016Player Stats'!$A$2:$AB$830,8,FALSE))</f>
        <v>7</v>
      </c>
      <c r="P717">
        <f>IF(G717="GK",VLOOKUP(F717,'[1]2016GoalKeeper Stats'!$A$2:$S$109,9,FALSE),VLOOKUP(F717,'[1]2016Player Stats'!$A$2:$AB$830,9,FALSE))</f>
        <v>22</v>
      </c>
      <c r="Q717">
        <f>IF(G717="GK",VLOOKUP(F717,'[1]2016GoalKeeper Stats'!$A$2:$S$109,10,FALSE),VLOOKUP(F717,'[1]2016Player Stats'!$A$2:$AB$830,10,FALSE))</f>
        <v>8</v>
      </c>
      <c r="R717">
        <f>IF(G717="GK",VLOOKUP(F717,'[1]2016GoalKeeper Stats'!$A$2:$S$109,11,FALSE),VLOOKUP(F717,'[1]2016Player Stats'!$A$2:$AB$830,11,FALSE))</f>
        <v>3</v>
      </c>
      <c r="S717" t="str">
        <f>IF(G717="GK",VLOOKUP(F717,'[1]2016GoalKeeper Stats'!$A$2:$S$109,12,FALSE),VLOOKUP(F717,'[1]2016Player Stats'!$A$2:$AB$830,12,FALSE))</f>
        <v>0/0</v>
      </c>
      <c r="T717">
        <f>IF(G717="GK",VLOOKUP(F717,'[1]2016GoalKeeper Stats'!$A$2:$S$109,13,FALSE),VLOOKUP(F717,'[1]2016Player Stats'!$A$2:$AB$830,13,FALSE))</f>
        <v>3</v>
      </c>
      <c r="U717">
        <f>IF(G717="GK",VLOOKUP(F717,'[1]2016GoalKeeper Stats'!$A$2:$S$109,14,FALSE),VLOOKUP(F717,'[1]2016Player Stats'!$A$2:$AB$830,14,FALSE))</f>
        <v>1</v>
      </c>
      <c r="V717">
        <f>IF(G717="GK",VLOOKUP(F717,'[1]2016GoalKeeper Stats'!$A$2:$S$109,15,FALSE),VLOOKUP(F717,'[1]2016Player Stats'!$A$2:$AB$830,15,FALSE))</f>
        <v>0.23</v>
      </c>
      <c r="W717">
        <f>IF(G717="GK",VLOOKUP(F717,'[1]2016GoalKeeper Stats'!$A$2:$S$109,16,FALSE),VLOOKUP(F717,'[1]2016Player Stats'!$A$2:$AB$830,16,FALSE))</f>
        <v>18.2</v>
      </c>
      <c r="X717">
        <f>IF(G717="GK",VLOOKUP(F717,'[1]2016GoalKeeper Stats'!$A$2:$S$109,17,FALSE),VLOOKUP(F717,'[1]2016Player Stats'!$A$2:$AB$830,17,FALSE))</f>
        <v>1</v>
      </c>
      <c r="Y717">
        <f>IF(G717="GK",VLOOKUP(F717,'[1]2016GoalKeeper Stats'!$A$2:$S$109,18,FALSE),VLOOKUP(F717,'[1]2016Player Stats'!$A$2:$AB$830,18,FALSE))</f>
        <v>6</v>
      </c>
      <c r="Z717">
        <f>IF(G717="GK",VLOOKUP(F717,'[1]2016GoalKeeper Stats'!$A$2:$S$109,19,FALSE),VLOOKUP(F717,'[1]2016Player Stats'!$A$2:$AB$830,19,FALSE))</f>
        <v>1</v>
      </c>
      <c r="AA717">
        <f>IF(G717="GK",VLOOKUP(F717,'[1]2016GoalKeeper Stats'!$A$2:$S$109,20,FALSE),VLOOKUP(F717,'[1]2016Player Stats'!$A$2:$AB$830,20,FALSE))</f>
        <v>0.4</v>
      </c>
      <c r="AB717">
        <f>IF(G717="GK",VLOOKUP(F717,'[1]2016GoalKeeper Stats'!$A$2:$S$109,21,FALSE),VLOOKUP(F717,'[1]2016Player Stats'!$A$2:$AB$830,21,FALSE))</f>
        <v>15</v>
      </c>
      <c r="AC717">
        <f>IF(G717="GK",VLOOKUP(F717,'[1]2016GoalKeeper Stats'!$A$2:$S$109,22,FALSE),VLOOKUP(F717,'[1]2016Player Stats'!$A$2:$AB$830,22,FALSE))</f>
        <v>19</v>
      </c>
      <c r="AD717">
        <f>IF(G717="GK",VLOOKUP(F717,'[1]2016GoalKeeper Stats'!$A$2:$S$109,23,FALSE),VLOOKUP(F717,'[1]2016Player Stats'!$A$2:$AB$830,23,FALSE))</f>
        <v>3</v>
      </c>
      <c r="AE717">
        <f>IF(G717="GK",VLOOKUP(F717,'[1]2016GoalKeeper Stats'!$A$2:$S$109,24,FALSE),VLOOKUP(F717,'[1]2016Player Stats'!$A$2:$AB$830,24,FALSE))</f>
        <v>0</v>
      </c>
      <c r="AF717">
        <f>IF(G717="GK",VLOOKUP(F717,'[1]2016GoalKeeper Stats'!$A$2:$S$109,25,FALSE),VLOOKUP(F717,'[1]2016Player Stats'!$A$2:$AB$830,25,FALSE))</f>
        <v>0</v>
      </c>
      <c r="AG717">
        <f>IF(G717="GK",VLOOKUP(F717,'[1]2016GoalKeeper Stats'!$A$2:$S$109,26,FALSE),VLOOKUP(F717,'[1]2016Player Stats'!$A$2:$AB$830,26,FALSE))</f>
        <v>36.36</v>
      </c>
      <c r="AH717" s="51">
        <v>2016</v>
      </c>
      <c r="AI717" s="51">
        <v>34</v>
      </c>
      <c r="AJ717" s="51">
        <v>463</v>
      </c>
      <c r="AK717" s="51">
        <v>455</v>
      </c>
      <c r="AL717" s="51">
        <v>62</v>
      </c>
      <c r="AM717" s="51">
        <v>55</v>
      </c>
      <c r="AN717" s="51">
        <v>7</v>
      </c>
      <c r="AO717" s="52">
        <v>50.14</v>
      </c>
      <c r="AP717" s="52">
        <v>53.06</v>
      </c>
      <c r="AQ717" s="52">
        <v>-2.93</v>
      </c>
      <c r="AR717" s="52">
        <v>9.93</v>
      </c>
      <c r="AS717" s="51">
        <v>54</v>
      </c>
      <c r="AT717" s="52">
        <v>46.09</v>
      </c>
    </row>
    <row r="718" spans="1:46" hidden="1">
      <c r="A718">
        <v>2016</v>
      </c>
      <c r="B718" t="s">
        <v>194</v>
      </c>
      <c r="C718" t="s">
        <v>194</v>
      </c>
      <c r="D718" t="s">
        <v>1096</v>
      </c>
      <c r="E718" t="s">
        <v>1410</v>
      </c>
      <c r="F718" t="str">
        <f t="shared" si="11"/>
        <v>Luke Mulholland</v>
      </c>
      <c r="G718" t="s">
        <v>860</v>
      </c>
      <c r="H718" s="143">
        <v>160008</v>
      </c>
      <c r="I718" s="143">
        <v>160008</v>
      </c>
      <c r="J718" t="str">
        <f>IF(G718="GK",VLOOKUP(F718,'[1]2016GoalKeeper Stats'!$A$2:$S$109,2,FALSE),VLOOKUP(F718,'[1]2016Player Stats'!$A$2:$AB$830,2,FALSE))</f>
        <v>RSL</v>
      </c>
      <c r="K718">
        <f>IF(G718="GK",VLOOKUP(F718,'[1]2016GoalKeeper Stats'!$A$2:$S$109,4,FALSE),VLOOKUP(F718,'[1]2016Player Stats'!$A$2:$AB$830,4,FALSE))</f>
        <v>33</v>
      </c>
      <c r="L718">
        <f>IF(G718="GK",VLOOKUP(F718,'[1]2016GoalKeeper Stats'!$A$2:$S$109,5,FALSE),VLOOKUP(F718,'[1]2016Player Stats'!$A$2:$AB$830,5,FALSE))</f>
        <v>23</v>
      </c>
      <c r="M718">
        <f>IF(G718="GK",VLOOKUP(F718,'[1]2016GoalKeeper Stats'!$A$2:$S$109,6,FALSE),VLOOKUP(F718,'[1]2016Player Stats'!$A$2:$AB$830,6,FALSE))</f>
        <v>2028</v>
      </c>
      <c r="N718">
        <f>IF(G718="GK",VLOOKUP(F718,'[1]2016GoalKeeper Stats'!$A$2:$S$109,7,FALSE),VLOOKUP(F718,'[1]2016Player Stats'!$A$2:$AB$830,7,FALSE))</f>
        <v>4</v>
      </c>
      <c r="O718">
        <f>IF(G718="GK",VLOOKUP(F718,'[1]2016GoalKeeper Stats'!$A$2:$S$109,8,FALSE),VLOOKUP(F718,'[1]2016Player Stats'!$A$2:$AB$830,8,FALSE))</f>
        <v>2</v>
      </c>
      <c r="P718">
        <f>IF(G718="GK",VLOOKUP(F718,'[1]2016GoalKeeper Stats'!$A$2:$S$109,9,FALSE),VLOOKUP(F718,'[1]2016Player Stats'!$A$2:$AB$830,9,FALSE))</f>
        <v>42</v>
      </c>
      <c r="Q718">
        <f>IF(G718="GK",VLOOKUP(F718,'[1]2016GoalKeeper Stats'!$A$2:$S$109,10,FALSE),VLOOKUP(F718,'[1]2016Player Stats'!$A$2:$AB$830,10,FALSE))</f>
        <v>9</v>
      </c>
      <c r="R718">
        <f>IF(G718="GK",VLOOKUP(F718,'[1]2016GoalKeeper Stats'!$A$2:$S$109,11,FALSE),VLOOKUP(F718,'[1]2016Player Stats'!$A$2:$AB$830,11,FALSE))</f>
        <v>1</v>
      </c>
      <c r="S718" t="str">
        <f>IF(G718="GK",VLOOKUP(F718,'[1]2016GoalKeeper Stats'!$A$2:$S$109,12,FALSE),VLOOKUP(F718,'[1]2016Player Stats'!$A$2:$AB$830,12,FALSE))</f>
        <v>0/0</v>
      </c>
      <c r="T718">
        <f>IF(G718="GK",VLOOKUP(F718,'[1]2016GoalKeeper Stats'!$A$2:$S$109,13,FALSE),VLOOKUP(F718,'[1]2016Player Stats'!$A$2:$AB$830,13,FALSE))</f>
        <v>1</v>
      </c>
      <c r="U718">
        <f>IF(G718="GK",VLOOKUP(F718,'[1]2016GoalKeeper Stats'!$A$2:$S$109,14,FALSE),VLOOKUP(F718,'[1]2016Player Stats'!$A$2:$AB$830,14,FALSE))</f>
        <v>3</v>
      </c>
      <c r="V718">
        <f>IF(G718="GK",VLOOKUP(F718,'[1]2016GoalKeeper Stats'!$A$2:$S$109,15,FALSE),VLOOKUP(F718,'[1]2016Player Stats'!$A$2:$AB$830,15,FALSE))</f>
        <v>0.18</v>
      </c>
      <c r="W718">
        <f>IF(G718="GK",VLOOKUP(F718,'[1]2016GoalKeeper Stats'!$A$2:$S$109,16,FALSE),VLOOKUP(F718,'[1]2016Player Stats'!$A$2:$AB$830,16,FALSE))</f>
        <v>9.5</v>
      </c>
      <c r="X718">
        <f>IF(G718="GK",VLOOKUP(F718,'[1]2016GoalKeeper Stats'!$A$2:$S$109,17,FALSE),VLOOKUP(F718,'[1]2016Player Stats'!$A$2:$AB$830,17,FALSE))</f>
        <v>0</v>
      </c>
      <c r="Y718">
        <f>IF(G718="GK",VLOOKUP(F718,'[1]2016GoalKeeper Stats'!$A$2:$S$109,18,FALSE),VLOOKUP(F718,'[1]2016Player Stats'!$A$2:$AB$830,18,FALSE))</f>
        <v>0</v>
      </c>
      <c r="Z718">
        <f>IF(G718="GK",VLOOKUP(F718,'[1]2016GoalKeeper Stats'!$A$2:$S$109,19,FALSE),VLOOKUP(F718,'[1]2016Player Stats'!$A$2:$AB$830,19,FALSE))</f>
        <v>2</v>
      </c>
      <c r="AA718">
        <f>IF(G718="GK",VLOOKUP(F718,'[1]2016GoalKeeper Stats'!$A$2:$S$109,20,FALSE),VLOOKUP(F718,'[1]2016Player Stats'!$A$2:$AB$830,20,FALSE))</f>
        <v>0.09</v>
      </c>
      <c r="AB718">
        <f>IF(G718="GK",VLOOKUP(F718,'[1]2016GoalKeeper Stats'!$A$2:$S$109,21,FALSE),VLOOKUP(F718,'[1]2016Player Stats'!$A$2:$AB$830,21,FALSE))</f>
        <v>54</v>
      </c>
      <c r="AC718">
        <f>IF(G718="GK",VLOOKUP(F718,'[1]2016GoalKeeper Stats'!$A$2:$S$109,22,FALSE),VLOOKUP(F718,'[1]2016Player Stats'!$A$2:$AB$830,22,FALSE))</f>
        <v>40</v>
      </c>
      <c r="AD718">
        <f>IF(G718="GK",VLOOKUP(F718,'[1]2016GoalKeeper Stats'!$A$2:$S$109,23,FALSE),VLOOKUP(F718,'[1]2016Player Stats'!$A$2:$AB$830,23,FALSE))</f>
        <v>1</v>
      </c>
      <c r="AE718">
        <f>IF(G718="GK",VLOOKUP(F718,'[1]2016GoalKeeper Stats'!$A$2:$S$109,24,FALSE),VLOOKUP(F718,'[1]2016Player Stats'!$A$2:$AB$830,24,FALSE))</f>
        <v>7</v>
      </c>
      <c r="AF718">
        <f>IF(G718="GK",VLOOKUP(F718,'[1]2016GoalKeeper Stats'!$A$2:$S$109,25,FALSE),VLOOKUP(F718,'[1]2016Player Stats'!$A$2:$AB$830,25,FALSE))</f>
        <v>0</v>
      </c>
      <c r="AG718">
        <f>IF(G718="GK",VLOOKUP(F718,'[1]2016GoalKeeper Stats'!$A$2:$S$109,26,FALSE),VLOOKUP(F718,'[1]2016Player Stats'!$A$2:$AB$830,26,FALSE))</f>
        <v>21.43</v>
      </c>
      <c r="AH718" s="51">
        <v>2016</v>
      </c>
      <c r="AI718" s="51">
        <v>34</v>
      </c>
      <c r="AJ718" s="51">
        <v>420</v>
      </c>
      <c r="AK718" s="51">
        <v>427</v>
      </c>
      <c r="AL718" s="51">
        <v>42</v>
      </c>
      <c r="AM718" s="51">
        <v>44</v>
      </c>
      <c r="AN718" s="51">
        <v>-2</v>
      </c>
      <c r="AO718" s="52">
        <v>44.05</v>
      </c>
      <c r="AP718" s="52">
        <v>49.72</v>
      </c>
      <c r="AQ718" s="52">
        <v>-5.67</v>
      </c>
      <c r="AR718" s="52">
        <v>3.67</v>
      </c>
      <c r="AS718" s="51">
        <v>46</v>
      </c>
      <c r="AT718" s="52">
        <v>44.04</v>
      </c>
    </row>
    <row r="719" spans="1:46" hidden="1">
      <c r="A719">
        <v>2016</v>
      </c>
      <c r="B719" t="s">
        <v>202</v>
      </c>
      <c r="C719" t="s">
        <v>202</v>
      </c>
      <c r="D719" t="s">
        <v>1106</v>
      </c>
      <c r="E719" t="s">
        <v>1107</v>
      </c>
      <c r="F719" t="str">
        <f t="shared" si="11"/>
        <v>Razvan Cocis</v>
      </c>
      <c r="G719" t="s">
        <v>860</v>
      </c>
      <c r="H719" s="143">
        <v>160000</v>
      </c>
      <c r="I719" s="143">
        <v>160000</v>
      </c>
      <c r="J719" t="str">
        <f>IF(G719="GK",VLOOKUP(F719,'[1]2016GoalKeeper Stats'!$A$2:$S$109,2,FALSE),VLOOKUP(F719,'[1]2016Player Stats'!$A$2:$AB$830,2,FALSE))</f>
        <v>CHI</v>
      </c>
      <c r="K719">
        <f>IF(G719="GK",VLOOKUP(F719,'[1]2016GoalKeeper Stats'!$A$2:$S$109,4,FALSE),VLOOKUP(F719,'[1]2016Player Stats'!$A$2:$AB$830,4,FALSE))</f>
        <v>30</v>
      </c>
      <c r="L719">
        <f>IF(G719="GK",VLOOKUP(F719,'[1]2016GoalKeeper Stats'!$A$2:$S$109,5,FALSE),VLOOKUP(F719,'[1]2016Player Stats'!$A$2:$AB$830,5,FALSE))</f>
        <v>19</v>
      </c>
      <c r="M719">
        <f>IF(G719="GK",VLOOKUP(F719,'[1]2016GoalKeeper Stats'!$A$2:$S$109,6,FALSE),VLOOKUP(F719,'[1]2016Player Stats'!$A$2:$AB$830,6,FALSE))</f>
        <v>1901</v>
      </c>
      <c r="N719">
        <f>IF(G719="GK",VLOOKUP(F719,'[1]2016GoalKeeper Stats'!$A$2:$S$109,7,FALSE),VLOOKUP(F719,'[1]2016Player Stats'!$A$2:$AB$830,7,FALSE))</f>
        <v>5</v>
      </c>
      <c r="O719">
        <f>IF(G719="GK",VLOOKUP(F719,'[1]2016GoalKeeper Stats'!$A$2:$S$109,8,FALSE),VLOOKUP(F719,'[1]2016Player Stats'!$A$2:$AB$830,8,FALSE))</f>
        <v>2</v>
      </c>
      <c r="P719">
        <f>IF(G719="GK",VLOOKUP(F719,'[1]2016GoalKeeper Stats'!$A$2:$S$109,9,FALSE),VLOOKUP(F719,'[1]2016Player Stats'!$A$2:$AB$830,9,FALSE))</f>
        <v>28</v>
      </c>
      <c r="Q719">
        <f>IF(G719="GK",VLOOKUP(F719,'[1]2016GoalKeeper Stats'!$A$2:$S$109,10,FALSE),VLOOKUP(F719,'[1]2016Player Stats'!$A$2:$AB$830,10,FALSE))</f>
        <v>10</v>
      </c>
      <c r="R719">
        <f>IF(G719="GK",VLOOKUP(F719,'[1]2016GoalKeeper Stats'!$A$2:$S$109,11,FALSE),VLOOKUP(F719,'[1]2016Player Stats'!$A$2:$AB$830,11,FALSE))</f>
        <v>0</v>
      </c>
      <c r="S719" t="str">
        <f>IF(G719="GK",VLOOKUP(F719,'[1]2016GoalKeeper Stats'!$A$2:$S$109,12,FALSE),VLOOKUP(F719,'[1]2016Player Stats'!$A$2:$AB$830,12,FALSE))</f>
        <v>0/0</v>
      </c>
      <c r="T719">
        <f>IF(G719="GK",VLOOKUP(F719,'[1]2016GoalKeeper Stats'!$A$2:$S$109,13,FALSE),VLOOKUP(F719,'[1]2016Player Stats'!$A$2:$AB$830,13,FALSE))</f>
        <v>3</v>
      </c>
      <c r="U719">
        <f>IF(G719="GK",VLOOKUP(F719,'[1]2016GoalKeeper Stats'!$A$2:$S$109,14,FALSE),VLOOKUP(F719,'[1]2016Player Stats'!$A$2:$AB$830,14,FALSE))</f>
        <v>2</v>
      </c>
      <c r="V719">
        <f>IF(G719="GK",VLOOKUP(F719,'[1]2016GoalKeeper Stats'!$A$2:$S$109,15,FALSE),VLOOKUP(F719,'[1]2016Player Stats'!$A$2:$AB$830,15,FALSE))</f>
        <v>0.24</v>
      </c>
      <c r="W719">
        <f>IF(G719="GK",VLOOKUP(F719,'[1]2016GoalKeeper Stats'!$A$2:$S$109,16,FALSE),VLOOKUP(F719,'[1]2016Player Stats'!$A$2:$AB$830,16,FALSE))</f>
        <v>17.899999999999999</v>
      </c>
      <c r="X719">
        <f>IF(G719="GK",VLOOKUP(F719,'[1]2016GoalKeeper Stats'!$A$2:$S$109,17,FALSE),VLOOKUP(F719,'[1]2016Player Stats'!$A$2:$AB$830,17,FALSE))</f>
        <v>1</v>
      </c>
      <c r="Y719">
        <f>IF(G719="GK",VLOOKUP(F719,'[1]2016GoalKeeper Stats'!$A$2:$S$109,18,FALSE),VLOOKUP(F719,'[1]2016Player Stats'!$A$2:$AB$830,18,FALSE))</f>
        <v>2</v>
      </c>
      <c r="Z719">
        <f>IF(G719="GK",VLOOKUP(F719,'[1]2016GoalKeeper Stats'!$A$2:$S$109,19,FALSE),VLOOKUP(F719,'[1]2016Player Stats'!$A$2:$AB$830,19,FALSE))</f>
        <v>0</v>
      </c>
      <c r="AA719">
        <f>IF(G719="GK",VLOOKUP(F719,'[1]2016GoalKeeper Stats'!$A$2:$S$109,20,FALSE),VLOOKUP(F719,'[1]2016Player Stats'!$A$2:$AB$830,20,FALSE))</f>
        <v>0.09</v>
      </c>
      <c r="AB719">
        <f>IF(G719="GK",VLOOKUP(F719,'[1]2016GoalKeeper Stats'!$A$2:$S$109,21,FALSE),VLOOKUP(F719,'[1]2016Player Stats'!$A$2:$AB$830,21,FALSE))</f>
        <v>25</v>
      </c>
      <c r="AC719">
        <f>IF(G719="GK",VLOOKUP(F719,'[1]2016GoalKeeper Stats'!$A$2:$S$109,22,FALSE),VLOOKUP(F719,'[1]2016Player Stats'!$A$2:$AB$830,22,FALSE))</f>
        <v>26</v>
      </c>
      <c r="AD719">
        <f>IF(G719="GK",VLOOKUP(F719,'[1]2016GoalKeeper Stats'!$A$2:$S$109,23,FALSE),VLOOKUP(F719,'[1]2016Player Stats'!$A$2:$AB$830,23,FALSE))</f>
        <v>2</v>
      </c>
      <c r="AE719">
        <f>IF(G719="GK",VLOOKUP(F719,'[1]2016GoalKeeper Stats'!$A$2:$S$109,24,FALSE),VLOOKUP(F719,'[1]2016Player Stats'!$A$2:$AB$830,24,FALSE))</f>
        <v>4</v>
      </c>
      <c r="AF719">
        <f>IF(G719="GK",VLOOKUP(F719,'[1]2016GoalKeeper Stats'!$A$2:$S$109,25,FALSE),VLOOKUP(F719,'[1]2016Player Stats'!$A$2:$AB$830,25,FALSE))</f>
        <v>0</v>
      </c>
      <c r="AG719">
        <f>IF(G719="GK",VLOOKUP(F719,'[1]2016GoalKeeper Stats'!$A$2:$S$109,26,FALSE),VLOOKUP(F719,'[1]2016Player Stats'!$A$2:$AB$830,26,FALSE))</f>
        <v>35.71</v>
      </c>
      <c r="AH719" s="51">
        <v>2016</v>
      </c>
      <c r="AI719" s="51">
        <v>34</v>
      </c>
      <c r="AJ719" s="51">
        <v>394</v>
      </c>
      <c r="AK719" s="51">
        <v>504</v>
      </c>
      <c r="AL719" s="51">
        <v>40</v>
      </c>
      <c r="AM719" s="51">
        <v>56</v>
      </c>
      <c r="AN719" s="51">
        <v>-16</v>
      </c>
      <c r="AO719" s="52">
        <v>39.94</v>
      </c>
      <c r="AP719" s="52">
        <v>47.46</v>
      </c>
      <c r="AQ719" s="52">
        <v>-7.52</v>
      </c>
      <c r="AR719" s="52">
        <v>-8.48</v>
      </c>
      <c r="AS719" s="51">
        <v>31</v>
      </c>
      <c r="AT719" s="52">
        <v>40.56</v>
      </c>
    </row>
    <row r="720" spans="1:46" hidden="1">
      <c r="A720">
        <v>2016</v>
      </c>
      <c r="B720" t="s">
        <v>194</v>
      </c>
      <c r="C720" t="s">
        <v>194</v>
      </c>
      <c r="D720" t="s">
        <v>1300</v>
      </c>
      <c r="E720" t="s">
        <v>1301</v>
      </c>
      <c r="F720" t="str">
        <f t="shared" si="11"/>
        <v>Olmes Garcia</v>
      </c>
      <c r="G720" t="s">
        <v>875</v>
      </c>
      <c r="H720" s="143">
        <v>160000</v>
      </c>
      <c r="I720" s="143">
        <v>160000</v>
      </c>
      <c r="J720" t="str">
        <f>IF(G720="GK",VLOOKUP(F720,'[1]2016GoalKeeper Stats'!$A$2:$S$109,2,FALSE),VLOOKUP(F720,'[1]2016Player Stats'!$A$2:$AB$830,2,FALSE))</f>
        <v>RSL</v>
      </c>
      <c r="K720">
        <f>IF(G720="GK",VLOOKUP(F720,'[1]2016GoalKeeper Stats'!$A$2:$S$109,4,FALSE),VLOOKUP(F720,'[1]2016Player Stats'!$A$2:$AB$830,4,FALSE))</f>
        <v>24</v>
      </c>
      <c r="L720">
        <f>IF(G720="GK",VLOOKUP(F720,'[1]2016GoalKeeper Stats'!$A$2:$S$109,5,FALSE),VLOOKUP(F720,'[1]2016Player Stats'!$A$2:$AB$830,5,FALSE))</f>
        <v>9</v>
      </c>
      <c r="M720">
        <f>IF(G720="GK",VLOOKUP(F720,'[1]2016GoalKeeper Stats'!$A$2:$S$109,6,FALSE),VLOOKUP(F720,'[1]2016Player Stats'!$A$2:$AB$830,6,FALSE))</f>
        <v>964</v>
      </c>
      <c r="N720">
        <f>IF(G720="GK",VLOOKUP(F720,'[1]2016GoalKeeper Stats'!$A$2:$S$109,7,FALSE),VLOOKUP(F720,'[1]2016Player Stats'!$A$2:$AB$830,7,FALSE))</f>
        <v>1</v>
      </c>
      <c r="O720">
        <f>IF(G720="GK",VLOOKUP(F720,'[1]2016GoalKeeper Stats'!$A$2:$S$109,8,FALSE),VLOOKUP(F720,'[1]2016Player Stats'!$A$2:$AB$830,8,FALSE))</f>
        <v>1</v>
      </c>
      <c r="P720">
        <f>IF(G720="GK",VLOOKUP(F720,'[1]2016GoalKeeper Stats'!$A$2:$S$109,9,FALSE),VLOOKUP(F720,'[1]2016Player Stats'!$A$2:$AB$830,9,FALSE))</f>
        <v>18</v>
      </c>
      <c r="Q720">
        <f>IF(G720="GK",VLOOKUP(F720,'[1]2016GoalKeeper Stats'!$A$2:$S$109,10,FALSE),VLOOKUP(F720,'[1]2016Player Stats'!$A$2:$AB$830,10,FALSE))</f>
        <v>8</v>
      </c>
      <c r="R720">
        <f>IF(G720="GK",VLOOKUP(F720,'[1]2016GoalKeeper Stats'!$A$2:$S$109,11,FALSE),VLOOKUP(F720,'[1]2016Player Stats'!$A$2:$AB$830,11,FALSE))</f>
        <v>0</v>
      </c>
      <c r="S720" t="str">
        <f>IF(G720="GK",VLOOKUP(F720,'[1]2016GoalKeeper Stats'!$A$2:$S$109,12,FALSE),VLOOKUP(F720,'[1]2016Player Stats'!$A$2:$AB$830,12,FALSE))</f>
        <v>0/0</v>
      </c>
      <c r="T720">
        <f>IF(G720="GK",VLOOKUP(F720,'[1]2016GoalKeeper Stats'!$A$2:$S$109,13,FALSE),VLOOKUP(F720,'[1]2016Player Stats'!$A$2:$AB$830,13,FALSE))</f>
        <v>1</v>
      </c>
      <c r="U720">
        <f>IF(G720="GK",VLOOKUP(F720,'[1]2016GoalKeeper Stats'!$A$2:$S$109,14,FALSE),VLOOKUP(F720,'[1]2016Player Stats'!$A$2:$AB$830,14,FALSE))</f>
        <v>0</v>
      </c>
      <c r="V720">
        <f>IF(G720="GK",VLOOKUP(F720,'[1]2016GoalKeeper Stats'!$A$2:$S$109,15,FALSE),VLOOKUP(F720,'[1]2016Player Stats'!$A$2:$AB$830,15,FALSE))</f>
        <v>0.09</v>
      </c>
      <c r="W720">
        <f>IF(G720="GK",VLOOKUP(F720,'[1]2016GoalKeeper Stats'!$A$2:$S$109,16,FALSE),VLOOKUP(F720,'[1]2016Player Stats'!$A$2:$AB$830,16,FALSE))</f>
        <v>5.6</v>
      </c>
      <c r="X720">
        <f>IF(G720="GK",VLOOKUP(F720,'[1]2016GoalKeeper Stats'!$A$2:$S$109,17,FALSE),VLOOKUP(F720,'[1]2016Player Stats'!$A$2:$AB$830,17,FALSE))</f>
        <v>1</v>
      </c>
      <c r="Y720">
        <f>IF(G720="GK",VLOOKUP(F720,'[1]2016GoalKeeper Stats'!$A$2:$S$109,18,FALSE),VLOOKUP(F720,'[1]2016Player Stats'!$A$2:$AB$830,18,FALSE))</f>
        <v>0</v>
      </c>
      <c r="Z720">
        <f>IF(G720="GK",VLOOKUP(F720,'[1]2016GoalKeeper Stats'!$A$2:$S$109,19,FALSE),VLOOKUP(F720,'[1]2016Player Stats'!$A$2:$AB$830,19,FALSE))</f>
        <v>1</v>
      </c>
      <c r="AA720">
        <f>IF(G720="GK",VLOOKUP(F720,'[1]2016GoalKeeper Stats'!$A$2:$S$109,20,FALSE),VLOOKUP(F720,'[1]2016Player Stats'!$A$2:$AB$830,20,FALSE))</f>
        <v>0.09</v>
      </c>
      <c r="AB720">
        <f>IF(G720="GK",VLOOKUP(F720,'[1]2016GoalKeeper Stats'!$A$2:$S$109,21,FALSE),VLOOKUP(F720,'[1]2016Player Stats'!$A$2:$AB$830,21,FALSE))</f>
        <v>23</v>
      </c>
      <c r="AC720">
        <f>IF(G720="GK",VLOOKUP(F720,'[1]2016GoalKeeper Stats'!$A$2:$S$109,22,FALSE),VLOOKUP(F720,'[1]2016Player Stats'!$A$2:$AB$830,22,FALSE))</f>
        <v>20</v>
      </c>
      <c r="AD720">
        <f>IF(G720="GK",VLOOKUP(F720,'[1]2016GoalKeeper Stats'!$A$2:$S$109,23,FALSE),VLOOKUP(F720,'[1]2016Player Stats'!$A$2:$AB$830,23,FALSE))</f>
        <v>7</v>
      </c>
      <c r="AE720">
        <f>IF(G720="GK",VLOOKUP(F720,'[1]2016GoalKeeper Stats'!$A$2:$S$109,24,FALSE),VLOOKUP(F720,'[1]2016Player Stats'!$A$2:$AB$830,24,FALSE))</f>
        <v>2</v>
      </c>
      <c r="AF720">
        <f>IF(G720="GK",VLOOKUP(F720,'[1]2016GoalKeeper Stats'!$A$2:$S$109,25,FALSE),VLOOKUP(F720,'[1]2016Player Stats'!$A$2:$AB$830,25,FALSE))</f>
        <v>0</v>
      </c>
      <c r="AG720">
        <f>IF(G720="GK",VLOOKUP(F720,'[1]2016GoalKeeper Stats'!$A$2:$S$109,26,FALSE),VLOOKUP(F720,'[1]2016Player Stats'!$A$2:$AB$830,26,FALSE))</f>
        <v>44.44</v>
      </c>
      <c r="AH720" s="51">
        <v>2016</v>
      </c>
      <c r="AI720" s="51">
        <v>34</v>
      </c>
      <c r="AJ720" s="51">
        <v>420</v>
      </c>
      <c r="AK720" s="51">
        <v>427</v>
      </c>
      <c r="AL720" s="51">
        <v>42</v>
      </c>
      <c r="AM720" s="51">
        <v>44</v>
      </c>
      <c r="AN720" s="51">
        <v>-2</v>
      </c>
      <c r="AO720" s="52">
        <v>44.05</v>
      </c>
      <c r="AP720" s="52">
        <v>49.72</v>
      </c>
      <c r="AQ720" s="52">
        <v>-5.67</v>
      </c>
      <c r="AR720" s="52">
        <v>3.67</v>
      </c>
      <c r="AS720" s="51">
        <v>46</v>
      </c>
      <c r="AT720" s="52">
        <v>44.04</v>
      </c>
    </row>
    <row r="721" spans="1:46" hidden="1">
      <c r="A721">
        <v>2016</v>
      </c>
      <c r="B721" t="s">
        <v>861</v>
      </c>
      <c r="C721" t="s">
        <v>207</v>
      </c>
      <c r="D721" t="s">
        <v>1065</v>
      </c>
      <c r="E721" t="s">
        <v>1066</v>
      </c>
      <c r="F721" t="str">
        <f t="shared" si="11"/>
        <v>Benoit Cheyrou</v>
      </c>
      <c r="G721" t="s">
        <v>860</v>
      </c>
      <c r="H721" s="143">
        <v>159333</v>
      </c>
      <c r="I721" s="143">
        <v>150000</v>
      </c>
      <c r="J721" t="str">
        <f>IF(G721="GK",VLOOKUP(F721,'[1]2016GoalKeeper Stats'!$A$2:$S$109,2,FALSE),VLOOKUP(F721,'[1]2016Player Stats'!$A$2:$AB$830,2,FALSE))</f>
        <v>TOR</v>
      </c>
      <c r="K721">
        <f>IF(G721="GK",VLOOKUP(F721,'[1]2016GoalKeeper Stats'!$A$2:$S$109,4,FALSE),VLOOKUP(F721,'[1]2016Player Stats'!$A$2:$AB$830,4,FALSE))</f>
        <v>14</v>
      </c>
      <c r="L721">
        <f>IF(G721="GK",VLOOKUP(F721,'[1]2016GoalKeeper Stats'!$A$2:$S$109,5,FALSE),VLOOKUP(F721,'[1]2016Player Stats'!$A$2:$AB$830,5,FALSE))</f>
        <v>9</v>
      </c>
      <c r="M721">
        <f>IF(G721="GK",VLOOKUP(F721,'[1]2016GoalKeeper Stats'!$A$2:$S$109,6,FALSE),VLOOKUP(F721,'[1]2016Player Stats'!$A$2:$AB$830,6,FALSE))</f>
        <v>800</v>
      </c>
      <c r="N721">
        <f>IF(G721="GK",VLOOKUP(F721,'[1]2016GoalKeeper Stats'!$A$2:$S$109,7,FALSE),VLOOKUP(F721,'[1]2016Player Stats'!$A$2:$AB$830,7,FALSE))</f>
        <v>0</v>
      </c>
      <c r="O721">
        <f>IF(G721="GK",VLOOKUP(F721,'[1]2016GoalKeeper Stats'!$A$2:$S$109,8,FALSE),VLOOKUP(F721,'[1]2016Player Stats'!$A$2:$AB$830,8,FALSE))</f>
        <v>2</v>
      </c>
      <c r="P721">
        <f>IF(G721="GK",VLOOKUP(F721,'[1]2016GoalKeeper Stats'!$A$2:$S$109,9,FALSE),VLOOKUP(F721,'[1]2016Player Stats'!$A$2:$AB$830,9,FALSE))</f>
        <v>13</v>
      </c>
      <c r="Q721">
        <f>IF(G721="GK",VLOOKUP(F721,'[1]2016GoalKeeper Stats'!$A$2:$S$109,10,FALSE),VLOOKUP(F721,'[1]2016Player Stats'!$A$2:$AB$830,10,FALSE))</f>
        <v>2</v>
      </c>
      <c r="R721">
        <f>IF(G721="GK",VLOOKUP(F721,'[1]2016GoalKeeper Stats'!$A$2:$S$109,11,FALSE),VLOOKUP(F721,'[1]2016Player Stats'!$A$2:$AB$830,11,FALSE))</f>
        <v>0</v>
      </c>
      <c r="S721" t="str">
        <f>IF(G721="GK",VLOOKUP(F721,'[1]2016GoalKeeper Stats'!$A$2:$S$109,12,FALSE),VLOOKUP(F721,'[1]2016Player Stats'!$A$2:$AB$830,12,FALSE))</f>
        <v>0/0</v>
      </c>
      <c r="T721">
        <f>IF(G721="GK",VLOOKUP(F721,'[1]2016GoalKeeper Stats'!$A$2:$S$109,13,FALSE),VLOOKUP(F721,'[1]2016Player Stats'!$A$2:$AB$830,13,FALSE))</f>
        <v>0</v>
      </c>
      <c r="U721">
        <f>IF(G721="GK",VLOOKUP(F721,'[1]2016GoalKeeper Stats'!$A$2:$S$109,14,FALSE),VLOOKUP(F721,'[1]2016Player Stats'!$A$2:$AB$830,14,FALSE))</f>
        <v>0</v>
      </c>
      <c r="V721">
        <f>IF(G721="GK",VLOOKUP(F721,'[1]2016GoalKeeper Stats'!$A$2:$S$109,15,FALSE),VLOOKUP(F721,'[1]2016Player Stats'!$A$2:$AB$830,15,FALSE))</f>
        <v>0</v>
      </c>
      <c r="W721">
        <f>IF(G721="GK",VLOOKUP(F721,'[1]2016GoalKeeper Stats'!$A$2:$S$109,16,FALSE),VLOOKUP(F721,'[1]2016Player Stats'!$A$2:$AB$830,16,FALSE))</f>
        <v>0</v>
      </c>
      <c r="X721">
        <f>IF(G721="GK",VLOOKUP(F721,'[1]2016GoalKeeper Stats'!$A$2:$S$109,17,FALSE),VLOOKUP(F721,'[1]2016Player Stats'!$A$2:$AB$830,17,FALSE))</f>
        <v>1</v>
      </c>
      <c r="Y721">
        <f>IF(G721="GK",VLOOKUP(F721,'[1]2016GoalKeeper Stats'!$A$2:$S$109,18,FALSE),VLOOKUP(F721,'[1]2016Player Stats'!$A$2:$AB$830,18,FALSE))</f>
        <v>1</v>
      </c>
      <c r="Z721">
        <f>IF(G721="GK",VLOOKUP(F721,'[1]2016GoalKeeper Stats'!$A$2:$S$109,19,FALSE),VLOOKUP(F721,'[1]2016Player Stats'!$A$2:$AB$830,19,FALSE))</f>
        <v>1</v>
      </c>
      <c r="AA721">
        <f>IF(G721="GK",VLOOKUP(F721,'[1]2016GoalKeeper Stats'!$A$2:$S$109,20,FALSE),VLOOKUP(F721,'[1]2016Player Stats'!$A$2:$AB$830,20,FALSE))</f>
        <v>0.23</v>
      </c>
      <c r="AB721">
        <f>IF(G721="GK",VLOOKUP(F721,'[1]2016GoalKeeper Stats'!$A$2:$S$109,21,FALSE),VLOOKUP(F721,'[1]2016Player Stats'!$A$2:$AB$830,21,FALSE))</f>
        <v>9</v>
      </c>
      <c r="AC721">
        <f>IF(G721="GK",VLOOKUP(F721,'[1]2016GoalKeeper Stats'!$A$2:$S$109,22,FALSE),VLOOKUP(F721,'[1]2016Player Stats'!$A$2:$AB$830,22,FALSE))</f>
        <v>3</v>
      </c>
      <c r="AD721">
        <f>IF(G721="GK",VLOOKUP(F721,'[1]2016GoalKeeper Stats'!$A$2:$S$109,23,FALSE),VLOOKUP(F721,'[1]2016Player Stats'!$A$2:$AB$830,23,FALSE))</f>
        <v>0</v>
      </c>
      <c r="AE721">
        <f>IF(G721="GK",VLOOKUP(F721,'[1]2016GoalKeeper Stats'!$A$2:$S$109,24,FALSE),VLOOKUP(F721,'[1]2016Player Stats'!$A$2:$AB$830,24,FALSE))</f>
        <v>2</v>
      </c>
      <c r="AF721">
        <f>IF(G721="GK",VLOOKUP(F721,'[1]2016GoalKeeper Stats'!$A$2:$S$109,25,FALSE),VLOOKUP(F721,'[1]2016Player Stats'!$A$2:$AB$830,25,FALSE))</f>
        <v>1</v>
      </c>
      <c r="AG721">
        <f>IF(G721="GK",VLOOKUP(F721,'[1]2016GoalKeeper Stats'!$A$2:$S$109,26,FALSE),VLOOKUP(F721,'[1]2016Player Stats'!$A$2:$AB$830,26,FALSE))</f>
        <v>15.38</v>
      </c>
      <c r="AH721" s="51">
        <v>2016</v>
      </c>
      <c r="AI721" s="51">
        <v>34</v>
      </c>
      <c r="AJ721" s="51">
        <v>478</v>
      </c>
      <c r="AK721" s="51">
        <v>383</v>
      </c>
      <c r="AL721" s="51">
        <v>51</v>
      </c>
      <c r="AM721" s="51">
        <v>38</v>
      </c>
      <c r="AN721" s="51">
        <v>13</v>
      </c>
      <c r="AO721" s="52">
        <v>50.33</v>
      </c>
      <c r="AP721" s="52">
        <v>36.64</v>
      </c>
      <c r="AQ721" s="52">
        <v>13.69</v>
      </c>
      <c r="AR721" s="52">
        <v>-0.69</v>
      </c>
      <c r="AS721" s="51">
        <v>53</v>
      </c>
      <c r="AT721" s="52">
        <v>56.77</v>
      </c>
    </row>
    <row r="722" spans="1:46" hidden="1">
      <c r="A722">
        <v>2016</v>
      </c>
      <c r="B722" t="s">
        <v>943</v>
      </c>
      <c r="C722" t="s">
        <v>175</v>
      </c>
      <c r="D722" t="s">
        <v>967</v>
      </c>
      <c r="E722" t="s">
        <v>1581</v>
      </c>
      <c r="F722" t="str">
        <f t="shared" si="11"/>
        <v>Mike Grella</v>
      </c>
      <c r="G722" t="s">
        <v>875</v>
      </c>
      <c r="H722" s="143">
        <v>157250</v>
      </c>
      <c r="I722" s="143">
        <v>155000</v>
      </c>
      <c r="J722" t="str">
        <f>IF(G722="GK",VLOOKUP(F722,'[1]2016GoalKeeper Stats'!$A$2:$S$109,2,FALSE),VLOOKUP(F722,'[1]2016Player Stats'!$A$2:$AB$830,2,FALSE))</f>
        <v>NY</v>
      </c>
      <c r="K722">
        <f>IF(G722="GK",VLOOKUP(F722,'[1]2016GoalKeeper Stats'!$A$2:$S$109,4,FALSE),VLOOKUP(F722,'[1]2016Player Stats'!$A$2:$AB$830,4,FALSE))</f>
        <v>32</v>
      </c>
      <c r="L722">
        <f>IF(G722="GK",VLOOKUP(F722,'[1]2016GoalKeeper Stats'!$A$2:$S$109,5,FALSE),VLOOKUP(F722,'[1]2016Player Stats'!$A$2:$AB$830,5,FALSE))</f>
        <v>28</v>
      </c>
      <c r="M722">
        <f>IF(G722="GK",VLOOKUP(F722,'[1]2016GoalKeeper Stats'!$A$2:$S$109,6,FALSE),VLOOKUP(F722,'[1]2016Player Stats'!$A$2:$AB$830,6,FALSE))</f>
        <v>2410</v>
      </c>
      <c r="N722">
        <f>IF(G722="GK",VLOOKUP(F722,'[1]2016GoalKeeper Stats'!$A$2:$S$109,7,FALSE),VLOOKUP(F722,'[1]2016Player Stats'!$A$2:$AB$830,7,FALSE))</f>
        <v>7</v>
      </c>
      <c r="O722">
        <f>IF(G722="GK",VLOOKUP(F722,'[1]2016GoalKeeper Stats'!$A$2:$S$109,8,FALSE),VLOOKUP(F722,'[1]2016Player Stats'!$A$2:$AB$830,8,FALSE))</f>
        <v>6</v>
      </c>
      <c r="P722">
        <f>IF(G722="GK",VLOOKUP(F722,'[1]2016GoalKeeper Stats'!$A$2:$S$109,9,FALSE),VLOOKUP(F722,'[1]2016Player Stats'!$A$2:$AB$830,9,FALSE))</f>
        <v>40</v>
      </c>
      <c r="Q722">
        <f>IF(G722="GK",VLOOKUP(F722,'[1]2016GoalKeeper Stats'!$A$2:$S$109,10,FALSE),VLOOKUP(F722,'[1]2016Player Stats'!$A$2:$AB$830,10,FALSE))</f>
        <v>21</v>
      </c>
      <c r="R722">
        <f>IF(G722="GK",VLOOKUP(F722,'[1]2016GoalKeeper Stats'!$A$2:$S$109,11,FALSE),VLOOKUP(F722,'[1]2016Player Stats'!$A$2:$AB$830,11,FALSE))</f>
        <v>2</v>
      </c>
      <c r="S722" t="str">
        <f>IF(G722="GK",VLOOKUP(F722,'[1]2016GoalKeeper Stats'!$A$2:$S$109,12,FALSE),VLOOKUP(F722,'[1]2016Player Stats'!$A$2:$AB$830,12,FALSE))</f>
        <v>0/0</v>
      </c>
      <c r="T722">
        <f>IF(G722="GK",VLOOKUP(F722,'[1]2016GoalKeeper Stats'!$A$2:$S$109,13,FALSE),VLOOKUP(F722,'[1]2016Player Stats'!$A$2:$AB$830,13,FALSE))</f>
        <v>7</v>
      </c>
      <c r="U722">
        <f>IF(G722="GK",VLOOKUP(F722,'[1]2016GoalKeeper Stats'!$A$2:$S$109,14,FALSE),VLOOKUP(F722,'[1]2016Player Stats'!$A$2:$AB$830,14,FALSE))</f>
        <v>0</v>
      </c>
      <c r="V722">
        <f>IF(G722="GK",VLOOKUP(F722,'[1]2016GoalKeeper Stats'!$A$2:$S$109,15,FALSE),VLOOKUP(F722,'[1]2016Player Stats'!$A$2:$AB$830,15,FALSE))</f>
        <v>0.26</v>
      </c>
      <c r="W722">
        <f>IF(G722="GK",VLOOKUP(F722,'[1]2016GoalKeeper Stats'!$A$2:$S$109,16,FALSE),VLOOKUP(F722,'[1]2016Player Stats'!$A$2:$AB$830,16,FALSE))</f>
        <v>17.5</v>
      </c>
      <c r="X722">
        <f>IF(G722="GK",VLOOKUP(F722,'[1]2016GoalKeeper Stats'!$A$2:$S$109,17,FALSE),VLOOKUP(F722,'[1]2016Player Stats'!$A$2:$AB$830,17,FALSE))</f>
        <v>0</v>
      </c>
      <c r="Y722">
        <f>IF(G722="GK",VLOOKUP(F722,'[1]2016GoalKeeper Stats'!$A$2:$S$109,18,FALSE),VLOOKUP(F722,'[1]2016Player Stats'!$A$2:$AB$830,18,FALSE))</f>
        <v>3</v>
      </c>
      <c r="Z722">
        <f>IF(G722="GK",VLOOKUP(F722,'[1]2016GoalKeeper Stats'!$A$2:$S$109,19,FALSE),VLOOKUP(F722,'[1]2016Player Stats'!$A$2:$AB$830,19,FALSE))</f>
        <v>3</v>
      </c>
      <c r="AA722">
        <f>IF(G722="GK",VLOOKUP(F722,'[1]2016GoalKeeper Stats'!$A$2:$S$109,20,FALSE),VLOOKUP(F722,'[1]2016Player Stats'!$A$2:$AB$830,20,FALSE))</f>
        <v>0.22</v>
      </c>
      <c r="AB722">
        <f>IF(G722="GK",VLOOKUP(F722,'[1]2016GoalKeeper Stats'!$A$2:$S$109,21,FALSE),VLOOKUP(F722,'[1]2016Player Stats'!$A$2:$AB$830,21,FALSE))</f>
        <v>35</v>
      </c>
      <c r="AC722">
        <f>IF(G722="GK",VLOOKUP(F722,'[1]2016GoalKeeper Stats'!$A$2:$S$109,22,FALSE),VLOOKUP(F722,'[1]2016Player Stats'!$A$2:$AB$830,22,FALSE))</f>
        <v>16</v>
      </c>
      <c r="AD722">
        <f>IF(G722="GK",VLOOKUP(F722,'[1]2016GoalKeeper Stats'!$A$2:$S$109,23,FALSE),VLOOKUP(F722,'[1]2016Player Stats'!$A$2:$AB$830,23,FALSE))</f>
        <v>6</v>
      </c>
      <c r="AE722">
        <f>IF(G722="GK",VLOOKUP(F722,'[1]2016GoalKeeper Stats'!$A$2:$S$109,24,FALSE),VLOOKUP(F722,'[1]2016Player Stats'!$A$2:$AB$830,24,FALSE))</f>
        <v>7</v>
      </c>
      <c r="AF722">
        <f>IF(G722="GK",VLOOKUP(F722,'[1]2016GoalKeeper Stats'!$A$2:$S$109,25,FALSE),VLOOKUP(F722,'[1]2016Player Stats'!$A$2:$AB$830,25,FALSE))</f>
        <v>0</v>
      </c>
      <c r="AG722">
        <f>IF(G722="GK",VLOOKUP(F722,'[1]2016GoalKeeper Stats'!$A$2:$S$109,26,FALSE),VLOOKUP(F722,'[1]2016Player Stats'!$A$2:$AB$830,26,FALSE))</f>
        <v>52.5</v>
      </c>
      <c r="AH722" s="51">
        <v>2016</v>
      </c>
      <c r="AI722" s="51">
        <v>34</v>
      </c>
      <c r="AJ722" s="51">
        <v>441</v>
      </c>
      <c r="AK722" s="51">
        <v>399</v>
      </c>
      <c r="AL722" s="51">
        <v>59</v>
      </c>
      <c r="AM722" s="51">
        <v>43</v>
      </c>
      <c r="AN722" s="51">
        <v>16</v>
      </c>
      <c r="AO722" s="52">
        <v>52.57</v>
      </c>
      <c r="AP722" s="52">
        <v>42.71</v>
      </c>
      <c r="AQ722" s="52">
        <v>9.85</v>
      </c>
      <c r="AR722" s="52">
        <v>6.15</v>
      </c>
      <c r="AS722" s="51">
        <v>57</v>
      </c>
      <c r="AT722" s="52">
        <v>52.28</v>
      </c>
    </row>
    <row r="723" spans="1:46" hidden="1">
      <c r="A723">
        <v>2016</v>
      </c>
      <c r="B723" t="s">
        <v>203</v>
      </c>
      <c r="C723" t="s">
        <v>203</v>
      </c>
      <c r="D723" t="s">
        <v>1340</v>
      </c>
      <c r="E723" t="s">
        <v>1341</v>
      </c>
      <c r="F723" t="str">
        <f t="shared" si="11"/>
        <v>Kekuta Manneh</v>
      </c>
      <c r="G723" t="s">
        <v>903</v>
      </c>
      <c r="H723" s="143">
        <v>157000</v>
      </c>
      <c r="I723" s="143">
        <v>127500</v>
      </c>
      <c r="J723" t="str">
        <f>IF(G723="GK",VLOOKUP(F723,'[1]2016GoalKeeper Stats'!$A$2:$S$109,2,FALSE),VLOOKUP(F723,'[1]2016Player Stats'!$A$2:$AB$830,2,FALSE))</f>
        <v>CIN</v>
      </c>
      <c r="K723">
        <f>IF(G723="GK",VLOOKUP(F723,'[1]2016GoalKeeper Stats'!$A$2:$S$109,4,FALSE),VLOOKUP(F723,'[1]2016Player Stats'!$A$2:$AB$830,4,FALSE))</f>
        <v>17</v>
      </c>
      <c r="L723">
        <f>IF(G723="GK",VLOOKUP(F723,'[1]2016GoalKeeper Stats'!$A$2:$S$109,5,FALSE),VLOOKUP(F723,'[1]2016Player Stats'!$A$2:$AB$830,5,FALSE))</f>
        <v>13</v>
      </c>
      <c r="M723">
        <f>IF(G723="GK",VLOOKUP(F723,'[1]2016GoalKeeper Stats'!$A$2:$S$109,6,FALSE),VLOOKUP(F723,'[1]2016Player Stats'!$A$2:$AB$830,6,FALSE))</f>
        <v>1139</v>
      </c>
      <c r="N723">
        <f>IF(G723="GK",VLOOKUP(F723,'[1]2016GoalKeeper Stats'!$A$2:$S$109,7,FALSE),VLOOKUP(F723,'[1]2016Player Stats'!$A$2:$AB$830,7,FALSE))</f>
        <v>5</v>
      </c>
      <c r="O723">
        <f>IF(G723="GK",VLOOKUP(F723,'[1]2016GoalKeeper Stats'!$A$2:$S$109,8,FALSE),VLOOKUP(F723,'[1]2016Player Stats'!$A$2:$AB$830,8,FALSE))</f>
        <v>2</v>
      </c>
      <c r="P723">
        <f>IF(G723="GK",VLOOKUP(F723,'[1]2016GoalKeeper Stats'!$A$2:$S$109,9,FALSE),VLOOKUP(F723,'[1]2016Player Stats'!$A$2:$AB$830,9,FALSE))</f>
        <v>36</v>
      </c>
      <c r="Q723">
        <f>IF(G723="GK",VLOOKUP(F723,'[1]2016GoalKeeper Stats'!$A$2:$S$109,10,FALSE),VLOOKUP(F723,'[1]2016Player Stats'!$A$2:$AB$830,10,FALSE))</f>
        <v>20</v>
      </c>
      <c r="R723">
        <f>IF(G723="GK",VLOOKUP(F723,'[1]2016GoalKeeper Stats'!$A$2:$S$109,11,FALSE),VLOOKUP(F723,'[1]2016Player Stats'!$A$2:$AB$830,11,FALSE))</f>
        <v>0</v>
      </c>
      <c r="S723" t="str">
        <f>IF(G723="GK",VLOOKUP(F723,'[1]2016GoalKeeper Stats'!$A$2:$S$109,12,FALSE),VLOOKUP(F723,'[1]2016Player Stats'!$A$2:$AB$830,12,FALSE))</f>
        <v>0/0</v>
      </c>
      <c r="T723">
        <f>IF(G723="GK",VLOOKUP(F723,'[1]2016GoalKeeper Stats'!$A$2:$S$109,13,FALSE),VLOOKUP(F723,'[1]2016Player Stats'!$A$2:$AB$830,13,FALSE))</f>
        <v>1</v>
      </c>
      <c r="U723">
        <f>IF(G723="GK",VLOOKUP(F723,'[1]2016GoalKeeper Stats'!$A$2:$S$109,14,FALSE),VLOOKUP(F723,'[1]2016Player Stats'!$A$2:$AB$830,14,FALSE))</f>
        <v>4</v>
      </c>
      <c r="V723">
        <f>IF(G723="GK",VLOOKUP(F723,'[1]2016GoalKeeper Stats'!$A$2:$S$109,15,FALSE),VLOOKUP(F723,'[1]2016Player Stats'!$A$2:$AB$830,15,FALSE))</f>
        <v>0.4</v>
      </c>
      <c r="W723">
        <f>IF(G723="GK",VLOOKUP(F723,'[1]2016GoalKeeper Stats'!$A$2:$S$109,16,FALSE),VLOOKUP(F723,'[1]2016Player Stats'!$A$2:$AB$830,16,FALSE))</f>
        <v>13.9</v>
      </c>
      <c r="X723">
        <f>IF(G723="GK",VLOOKUP(F723,'[1]2016GoalKeeper Stats'!$A$2:$S$109,17,FALSE),VLOOKUP(F723,'[1]2016Player Stats'!$A$2:$AB$830,17,FALSE))</f>
        <v>2</v>
      </c>
      <c r="Y723">
        <f>IF(G723="GK",VLOOKUP(F723,'[1]2016GoalKeeper Stats'!$A$2:$S$109,18,FALSE),VLOOKUP(F723,'[1]2016Player Stats'!$A$2:$AB$830,18,FALSE))</f>
        <v>1</v>
      </c>
      <c r="Z723">
        <f>IF(G723="GK",VLOOKUP(F723,'[1]2016GoalKeeper Stats'!$A$2:$S$109,19,FALSE),VLOOKUP(F723,'[1]2016Player Stats'!$A$2:$AB$830,19,FALSE))</f>
        <v>1</v>
      </c>
      <c r="AA723">
        <f>IF(G723="GK",VLOOKUP(F723,'[1]2016GoalKeeper Stats'!$A$2:$S$109,20,FALSE),VLOOKUP(F723,'[1]2016Player Stats'!$A$2:$AB$830,20,FALSE))</f>
        <v>0.16</v>
      </c>
      <c r="AB723">
        <f>IF(G723="GK",VLOOKUP(F723,'[1]2016GoalKeeper Stats'!$A$2:$S$109,21,FALSE),VLOOKUP(F723,'[1]2016Player Stats'!$A$2:$AB$830,21,FALSE))</f>
        <v>9</v>
      </c>
      <c r="AC723">
        <f>IF(G723="GK",VLOOKUP(F723,'[1]2016GoalKeeper Stats'!$A$2:$S$109,22,FALSE),VLOOKUP(F723,'[1]2016Player Stats'!$A$2:$AB$830,22,FALSE))</f>
        <v>10</v>
      </c>
      <c r="AD723">
        <f>IF(G723="GK",VLOOKUP(F723,'[1]2016GoalKeeper Stats'!$A$2:$S$109,23,FALSE),VLOOKUP(F723,'[1]2016Player Stats'!$A$2:$AB$830,23,FALSE))</f>
        <v>6</v>
      </c>
      <c r="AE723">
        <f>IF(G723="GK",VLOOKUP(F723,'[1]2016GoalKeeper Stats'!$A$2:$S$109,24,FALSE),VLOOKUP(F723,'[1]2016Player Stats'!$A$2:$AB$830,24,FALSE))</f>
        <v>1</v>
      </c>
      <c r="AF723">
        <f>IF(G723="GK",VLOOKUP(F723,'[1]2016GoalKeeper Stats'!$A$2:$S$109,25,FALSE),VLOOKUP(F723,'[1]2016Player Stats'!$A$2:$AB$830,25,FALSE))</f>
        <v>0</v>
      </c>
      <c r="AG723">
        <f>IF(G723="GK",VLOOKUP(F723,'[1]2016GoalKeeper Stats'!$A$2:$S$109,26,FALSE),VLOOKUP(F723,'[1]2016Player Stats'!$A$2:$AB$830,26,FALSE))</f>
        <v>55.56</v>
      </c>
      <c r="AH723" s="51">
        <v>2016</v>
      </c>
      <c r="AI723" s="51">
        <v>34</v>
      </c>
      <c r="AJ723" s="51">
        <v>429</v>
      </c>
      <c r="AK723" s="51">
        <v>513</v>
      </c>
      <c r="AL723" s="51">
        <v>42</v>
      </c>
      <c r="AM723" s="51">
        <v>52</v>
      </c>
      <c r="AN723" s="51">
        <v>-10</v>
      </c>
      <c r="AO723" s="52">
        <v>41.34</v>
      </c>
      <c r="AP723" s="52">
        <v>53.2</v>
      </c>
      <c r="AQ723" s="52">
        <v>-11.86</v>
      </c>
      <c r="AR723" s="52">
        <v>1.86</v>
      </c>
      <c r="AS723" s="51">
        <v>39</v>
      </c>
      <c r="AT723" s="52">
        <v>39.340000000000003</v>
      </c>
    </row>
    <row r="724" spans="1:46" hidden="1">
      <c r="A724">
        <v>2016</v>
      </c>
      <c r="B724" t="s">
        <v>896</v>
      </c>
      <c r="C724" t="s">
        <v>896</v>
      </c>
      <c r="D724" t="s">
        <v>1270</v>
      </c>
      <c r="E724" t="s">
        <v>1271</v>
      </c>
      <c r="F724" t="str">
        <f t="shared" si="11"/>
        <v>Tommy Thompson</v>
      </c>
      <c r="G724" t="s">
        <v>860</v>
      </c>
      <c r="H724" s="143">
        <v>155000</v>
      </c>
      <c r="I724" s="143">
        <v>150000</v>
      </c>
      <c r="J724" t="str">
        <f>IF(G724="GK",VLOOKUP(F724,'[1]2016GoalKeeper Stats'!$A$2:$S$109,2,FALSE),VLOOKUP(F724,'[1]2016Player Stats'!$A$2:$AB$830,2,FALSE))</f>
        <v>SJ</v>
      </c>
      <c r="K724">
        <f>IF(G724="GK",VLOOKUP(F724,'[1]2016GoalKeeper Stats'!$A$2:$S$109,4,FALSE),VLOOKUP(F724,'[1]2016Player Stats'!$A$2:$AB$830,4,FALSE))</f>
        <v>17</v>
      </c>
      <c r="L724">
        <f>IF(G724="GK",VLOOKUP(F724,'[1]2016GoalKeeper Stats'!$A$2:$S$109,5,FALSE),VLOOKUP(F724,'[1]2016Player Stats'!$A$2:$AB$830,5,FALSE))</f>
        <v>9</v>
      </c>
      <c r="M724">
        <f>IF(G724="GK",VLOOKUP(F724,'[1]2016GoalKeeper Stats'!$A$2:$S$109,6,FALSE),VLOOKUP(F724,'[1]2016Player Stats'!$A$2:$AB$830,6,FALSE))</f>
        <v>825</v>
      </c>
      <c r="N724">
        <f>IF(G724="GK",VLOOKUP(F724,'[1]2016GoalKeeper Stats'!$A$2:$S$109,7,FALSE),VLOOKUP(F724,'[1]2016Player Stats'!$A$2:$AB$830,7,FALSE))</f>
        <v>0</v>
      </c>
      <c r="O724">
        <f>IF(G724="GK",VLOOKUP(F724,'[1]2016GoalKeeper Stats'!$A$2:$S$109,8,FALSE),VLOOKUP(F724,'[1]2016Player Stats'!$A$2:$AB$830,8,FALSE))</f>
        <v>0</v>
      </c>
      <c r="P724">
        <f>IF(G724="GK",VLOOKUP(F724,'[1]2016GoalKeeper Stats'!$A$2:$S$109,9,FALSE),VLOOKUP(F724,'[1]2016Player Stats'!$A$2:$AB$830,9,FALSE))</f>
        <v>12</v>
      </c>
      <c r="Q724">
        <f>IF(G724="GK",VLOOKUP(F724,'[1]2016GoalKeeper Stats'!$A$2:$S$109,10,FALSE),VLOOKUP(F724,'[1]2016Player Stats'!$A$2:$AB$830,10,FALSE))</f>
        <v>5</v>
      </c>
      <c r="R724">
        <f>IF(G724="GK",VLOOKUP(F724,'[1]2016GoalKeeper Stats'!$A$2:$S$109,11,FALSE),VLOOKUP(F724,'[1]2016Player Stats'!$A$2:$AB$830,11,FALSE))</f>
        <v>0</v>
      </c>
      <c r="S724" t="str">
        <f>IF(G724="GK",VLOOKUP(F724,'[1]2016GoalKeeper Stats'!$A$2:$S$109,12,FALSE),VLOOKUP(F724,'[1]2016Player Stats'!$A$2:$AB$830,12,FALSE))</f>
        <v>0/0</v>
      </c>
      <c r="T724">
        <f>IF(G724="GK",VLOOKUP(F724,'[1]2016GoalKeeper Stats'!$A$2:$S$109,13,FALSE),VLOOKUP(F724,'[1]2016Player Stats'!$A$2:$AB$830,13,FALSE))</f>
        <v>0</v>
      </c>
      <c r="U724">
        <f>IF(G724="GK",VLOOKUP(F724,'[1]2016GoalKeeper Stats'!$A$2:$S$109,14,FALSE),VLOOKUP(F724,'[1]2016Player Stats'!$A$2:$AB$830,14,FALSE))</f>
        <v>0</v>
      </c>
      <c r="V724">
        <f>IF(G724="GK",VLOOKUP(F724,'[1]2016GoalKeeper Stats'!$A$2:$S$109,15,FALSE),VLOOKUP(F724,'[1]2016Player Stats'!$A$2:$AB$830,15,FALSE))</f>
        <v>0</v>
      </c>
      <c r="W724">
        <f>IF(G724="GK",VLOOKUP(F724,'[1]2016GoalKeeper Stats'!$A$2:$S$109,16,FALSE),VLOOKUP(F724,'[1]2016Player Stats'!$A$2:$AB$830,16,FALSE))</f>
        <v>0</v>
      </c>
      <c r="X724">
        <f>IF(G724="GK",VLOOKUP(F724,'[1]2016GoalKeeper Stats'!$A$2:$S$109,17,FALSE),VLOOKUP(F724,'[1]2016Player Stats'!$A$2:$AB$830,17,FALSE))</f>
        <v>0</v>
      </c>
      <c r="Y724">
        <f>IF(G724="GK",VLOOKUP(F724,'[1]2016GoalKeeper Stats'!$A$2:$S$109,18,FALSE),VLOOKUP(F724,'[1]2016Player Stats'!$A$2:$AB$830,18,FALSE))</f>
        <v>0</v>
      </c>
      <c r="Z724">
        <f>IF(G724="GK",VLOOKUP(F724,'[1]2016GoalKeeper Stats'!$A$2:$S$109,19,FALSE),VLOOKUP(F724,'[1]2016Player Stats'!$A$2:$AB$830,19,FALSE))</f>
        <v>0</v>
      </c>
      <c r="AA724">
        <f>IF(G724="GK",VLOOKUP(F724,'[1]2016GoalKeeper Stats'!$A$2:$S$109,20,FALSE),VLOOKUP(F724,'[1]2016Player Stats'!$A$2:$AB$830,20,FALSE))</f>
        <v>0</v>
      </c>
      <c r="AB724">
        <f>IF(G724="GK",VLOOKUP(F724,'[1]2016GoalKeeper Stats'!$A$2:$S$109,21,FALSE),VLOOKUP(F724,'[1]2016Player Stats'!$A$2:$AB$830,21,FALSE))</f>
        <v>10</v>
      </c>
      <c r="AC724">
        <f>IF(G724="GK",VLOOKUP(F724,'[1]2016GoalKeeper Stats'!$A$2:$S$109,22,FALSE),VLOOKUP(F724,'[1]2016Player Stats'!$A$2:$AB$830,22,FALSE))</f>
        <v>14</v>
      </c>
      <c r="AD724">
        <f>IF(G724="GK",VLOOKUP(F724,'[1]2016GoalKeeper Stats'!$A$2:$S$109,23,FALSE),VLOOKUP(F724,'[1]2016Player Stats'!$A$2:$AB$830,23,FALSE))</f>
        <v>1</v>
      </c>
      <c r="AE724">
        <f>IF(G724="GK",VLOOKUP(F724,'[1]2016GoalKeeper Stats'!$A$2:$S$109,24,FALSE),VLOOKUP(F724,'[1]2016Player Stats'!$A$2:$AB$830,24,FALSE))</f>
        <v>2</v>
      </c>
      <c r="AF724">
        <f>IF(G724="GK",VLOOKUP(F724,'[1]2016GoalKeeper Stats'!$A$2:$S$109,25,FALSE),VLOOKUP(F724,'[1]2016Player Stats'!$A$2:$AB$830,25,FALSE))</f>
        <v>0</v>
      </c>
      <c r="AG724">
        <f>IF(G724="GK",VLOOKUP(F724,'[1]2016GoalKeeper Stats'!$A$2:$S$109,26,FALSE),VLOOKUP(F724,'[1]2016Player Stats'!$A$2:$AB$830,26,FALSE))</f>
        <v>41.67</v>
      </c>
      <c r="AH724" s="51">
        <v>2016</v>
      </c>
      <c r="AI724" s="51">
        <v>34</v>
      </c>
      <c r="AJ724" s="51">
        <v>409</v>
      </c>
      <c r="AK724" s="51">
        <v>411</v>
      </c>
      <c r="AL724" s="51">
        <v>32</v>
      </c>
      <c r="AM724" s="51">
        <v>38</v>
      </c>
      <c r="AN724" s="51">
        <v>-6</v>
      </c>
      <c r="AO724" s="52">
        <v>41.48</v>
      </c>
      <c r="AP724" s="52">
        <v>41.27</v>
      </c>
      <c r="AQ724" s="52">
        <v>0.21</v>
      </c>
      <c r="AR724" s="52">
        <v>-6.21</v>
      </c>
      <c r="AS724" s="51">
        <v>38</v>
      </c>
      <c r="AT724" s="52">
        <v>45.9</v>
      </c>
    </row>
    <row r="725" spans="1:46" hidden="1">
      <c r="A725">
        <v>2016</v>
      </c>
      <c r="B725" t="s">
        <v>210</v>
      </c>
      <c r="C725" t="s">
        <v>210</v>
      </c>
      <c r="D725" t="s">
        <v>1760</v>
      </c>
      <c r="E725" t="s">
        <v>1761</v>
      </c>
      <c r="F725" t="str">
        <f t="shared" si="11"/>
        <v>Richmond Laryea</v>
      </c>
      <c r="G725" t="s">
        <v>860</v>
      </c>
      <c r="H725" s="143">
        <v>154000</v>
      </c>
      <c r="I725" s="143">
        <v>125000</v>
      </c>
      <c r="J725" t="str">
        <f>IF(G725="GK",VLOOKUP(F725,'[1]2016GoalKeeper Stats'!$A$2:$S$109,2,FALSE),VLOOKUP(F725,'[1]2016Player Stats'!$A$2:$AB$830,2,FALSE))</f>
        <v>TOR</v>
      </c>
      <c r="K725">
        <f>IF(G725="GK",VLOOKUP(F725,'[1]2016GoalKeeper Stats'!$A$2:$S$109,4,FALSE),VLOOKUP(F725,'[1]2016Player Stats'!$A$2:$AB$830,4,FALSE))</f>
        <v>0</v>
      </c>
      <c r="L725">
        <f>IF(G725="GK",VLOOKUP(F725,'[1]2016GoalKeeper Stats'!$A$2:$S$109,5,FALSE),VLOOKUP(F725,'[1]2016Player Stats'!$A$2:$AB$830,5,FALSE))</f>
        <v>0</v>
      </c>
      <c r="M725">
        <f>IF(G725="GK",VLOOKUP(F725,'[1]2016GoalKeeper Stats'!$A$2:$S$109,6,FALSE),VLOOKUP(F725,'[1]2016Player Stats'!$A$2:$AB$830,6,FALSE))</f>
        <v>0</v>
      </c>
      <c r="N725">
        <f>IF(G725="GK",VLOOKUP(F725,'[1]2016GoalKeeper Stats'!$A$2:$S$109,7,FALSE),VLOOKUP(F725,'[1]2016Player Stats'!$A$2:$AB$830,7,FALSE))</f>
        <v>0</v>
      </c>
      <c r="O725">
        <f>IF(G725="GK",VLOOKUP(F725,'[1]2016GoalKeeper Stats'!$A$2:$S$109,8,FALSE),VLOOKUP(F725,'[1]2016Player Stats'!$A$2:$AB$830,8,FALSE))</f>
        <v>0</v>
      </c>
      <c r="P725">
        <f>IF(G725="GK",VLOOKUP(F725,'[1]2016GoalKeeper Stats'!$A$2:$S$109,9,FALSE),VLOOKUP(F725,'[1]2016Player Stats'!$A$2:$AB$830,9,FALSE))</f>
        <v>0</v>
      </c>
      <c r="Q725">
        <f>IF(G725="GK",VLOOKUP(F725,'[1]2016GoalKeeper Stats'!$A$2:$S$109,10,FALSE),VLOOKUP(F725,'[1]2016Player Stats'!$A$2:$AB$830,10,FALSE))</f>
        <v>0</v>
      </c>
      <c r="R725">
        <f>IF(G725="GK",VLOOKUP(F725,'[1]2016GoalKeeper Stats'!$A$2:$S$109,11,FALSE),VLOOKUP(F725,'[1]2016Player Stats'!$A$2:$AB$830,11,FALSE))</f>
        <v>0</v>
      </c>
      <c r="S725" t="str">
        <f>IF(G725="GK",VLOOKUP(F725,'[1]2016GoalKeeper Stats'!$A$2:$S$109,12,FALSE),VLOOKUP(F725,'[1]2016Player Stats'!$A$2:$AB$830,12,FALSE))</f>
        <v>0/0</v>
      </c>
      <c r="T725">
        <f>IF(G725="GK",VLOOKUP(F725,'[1]2016GoalKeeper Stats'!$A$2:$S$109,13,FALSE),VLOOKUP(F725,'[1]2016Player Stats'!$A$2:$AB$830,13,FALSE))</f>
        <v>0</v>
      </c>
      <c r="U725">
        <f>IF(G725="GK",VLOOKUP(F725,'[1]2016GoalKeeper Stats'!$A$2:$S$109,14,FALSE),VLOOKUP(F725,'[1]2016Player Stats'!$A$2:$AB$830,14,FALSE))</f>
        <v>0</v>
      </c>
      <c r="V725">
        <f>IF(G725="GK",VLOOKUP(F725,'[1]2016GoalKeeper Stats'!$A$2:$S$109,15,FALSE),VLOOKUP(F725,'[1]2016Player Stats'!$A$2:$AB$830,15,FALSE))</f>
        <v>0</v>
      </c>
      <c r="W725">
        <f>IF(G725="GK",VLOOKUP(F725,'[1]2016GoalKeeper Stats'!$A$2:$S$109,16,FALSE),VLOOKUP(F725,'[1]2016Player Stats'!$A$2:$AB$830,16,FALSE))</f>
        <v>0</v>
      </c>
      <c r="X725">
        <f>IF(G725="GK",VLOOKUP(F725,'[1]2016GoalKeeper Stats'!$A$2:$S$109,17,FALSE),VLOOKUP(F725,'[1]2016Player Stats'!$A$2:$AB$830,17,FALSE))</f>
        <v>0</v>
      </c>
      <c r="Y725">
        <f>IF(G725="GK",VLOOKUP(F725,'[1]2016GoalKeeper Stats'!$A$2:$S$109,18,FALSE),VLOOKUP(F725,'[1]2016Player Stats'!$A$2:$AB$830,18,FALSE))</f>
        <v>0</v>
      </c>
      <c r="Z725">
        <f>IF(G725="GK",VLOOKUP(F725,'[1]2016GoalKeeper Stats'!$A$2:$S$109,19,FALSE),VLOOKUP(F725,'[1]2016Player Stats'!$A$2:$AB$830,19,FALSE))</f>
        <v>0</v>
      </c>
      <c r="AA725">
        <f>IF(G725="GK",VLOOKUP(F725,'[1]2016GoalKeeper Stats'!$A$2:$S$109,20,FALSE),VLOOKUP(F725,'[1]2016Player Stats'!$A$2:$AB$830,20,FALSE))</f>
        <v>0</v>
      </c>
      <c r="AB725">
        <f>IF(G725="GK",VLOOKUP(F725,'[1]2016GoalKeeper Stats'!$A$2:$S$109,21,FALSE),VLOOKUP(F725,'[1]2016Player Stats'!$A$2:$AB$830,21,FALSE))</f>
        <v>0</v>
      </c>
      <c r="AC725">
        <f>IF(G725="GK",VLOOKUP(F725,'[1]2016GoalKeeper Stats'!$A$2:$S$109,22,FALSE),VLOOKUP(F725,'[1]2016Player Stats'!$A$2:$AB$830,22,FALSE))</f>
        <v>0</v>
      </c>
      <c r="AD725">
        <f>IF(G725="GK",VLOOKUP(F725,'[1]2016GoalKeeper Stats'!$A$2:$S$109,23,FALSE),VLOOKUP(F725,'[1]2016Player Stats'!$A$2:$AB$830,23,FALSE))</f>
        <v>0</v>
      </c>
      <c r="AE725">
        <f>IF(G725="GK",VLOOKUP(F725,'[1]2016GoalKeeper Stats'!$A$2:$S$109,24,FALSE),VLOOKUP(F725,'[1]2016Player Stats'!$A$2:$AB$830,24,FALSE))</f>
        <v>0</v>
      </c>
      <c r="AF725">
        <f>IF(G725="GK",VLOOKUP(F725,'[1]2016GoalKeeper Stats'!$A$2:$S$109,25,FALSE),VLOOKUP(F725,'[1]2016Player Stats'!$A$2:$AB$830,25,FALSE))</f>
        <v>0</v>
      </c>
      <c r="AG725">
        <f>IF(G725="GK",VLOOKUP(F725,'[1]2016GoalKeeper Stats'!$A$2:$S$109,26,FALSE),VLOOKUP(F725,'[1]2016Player Stats'!$A$2:$AB$830,26,FALSE))</f>
        <v>0</v>
      </c>
      <c r="AH725" s="51">
        <v>2016</v>
      </c>
      <c r="AI725" s="51">
        <v>34</v>
      </c>
      <c r="AJ725" s="51">
        <v>426</v>
      </c>
      <c r="AK725" s="51">
        <v>475</v>
      </c>
      <c r="AL725" s="51">
        <v>53</v>
      </c>
      <c r="AM725" s="51">
        <v>59</v>
      </c>
      <c r="AN725" s="51">
        <v>-6</v>
      </c>
      <c r="AO725" s="52">
        <v>48.36</v>
      </c>
      <c r="AP725" s="52">
        <v>61.23</v>
      </c>
      <c r="AQ725" s="52">
        <v>-12.87</v>
      </c>
      <c r="AR725" s="52">
        <v>6.87</v>
      </c>
      <c r="AS725" s="51">
        <v>41</v>
      </c>
      <c r="AT725" s="52">
        <v>39.799999999999997</v>
      </c>
    </row>
    <row r="726" spans="1:46" hidden="1">
      <c r="A726">
        <v>2016</v>
      </c>
      <c r="B726" t="s">
        <v>204</v>
      </c>
      <c r="C726" t="s">
        <v>204</v>
      </c>
      <c r="D726" t="s">
        <v>1290</v>
      </c>
      <c r="E726" t="s">
        <v>1291</v>
      </c>
      <c r="F726" t="str">
        <f t="shared" si="11"/>
        <v>Raymon Gaddis</v>
      </c>
      <c r="G726" t="s">
        <v>893</v>
      </c>
      <c r="H726" s="143">
        <v>152500</v>
      </c>
      <c r="I726" s="143">
        <v>150000</v>
      </c>
      <c r="J726" t="str">
        <f>IF(G726="GK",VLOOKUP(F726,'[1]2016GoalKeeper Stats'!$A$2:$S$109,2,FALSE),VLOOKUP(F726,'[1]2016Player Stats'!$A$2:$AB$830,2,FALSE))</f>
        <v>PHI</v>
      </c>
      <c r="K726">
        <f>IF(G726="GK",VLOOKUP(F726,'[1]2016GoalKeeper Stats'!$A$2:$S$109,4,FALSE),VLOOKUP(F726,'[1]2016Player Stats'!$A$2:$AB$830,4,FALSE))</f>
        <v>7</v>
      </c>
      <c r="L726">
        <f>IF(G726="GK",VLOOKUP(F726,'[1]2016GoalKeeper Stats'!$A$2:$S$109,5,FALSE),VLOOKUP(F726,'[1]2016Player Stats'!$A$2:$AB$830,5,FALSE))</f>
        <v>5</v>
      </c>
      <c r="M726">
        <f>IF(G726="GK",VLOOKUP(F726,'[1]2016GoalKeeper Stats'!$A$2:$S$109,6,FALSE),VLOOKUP(F726,'[1]2016Player Stats'!$A$2:$AB$830,6,FALSE))</f>
        <v>514</v>
      </c>
      <c r="N726">
        <f>IF(G726="GK",VLOOKUP(F726,'[1]2016GoalKeeper Stats'!$A$2:$S$109,7,FALSE),VLOOKUP(F726,'[1]2016Player Stats'!$A$2:$AB$830,7,FALSE))</f>
        <v>0</v>
      </c>
      <c r="O726">
        <f>IF(G726="GK",VLOOKUP(F726,'[1]2016GoalKeeper Stats'!$A$2:$S$109,8,FALSE),VLOOKUP(F726,'[1]2016Player Stats'!$A$2:$AB$830,8,FALSE))</f>
        <v>1</v>
      </c>
      <c r="P726">
        <f>IF(G726="GK",VLOOKUP(F726,'[1]2016GoalKeeper Stats'!$A$2:$S$109,9,FALSE),VLOOKUP(F726,'[1]2016Player Stats'!$A$2:$AB$830,9,FALSE))</f>
        <v>2</v>
      </c>
      <c r="Q726">
        <f>IF(G726="GK",VLOOKUP(F726,'[1]2016GoalKeeper Stats'!$A$2:$S$109,10,FALSE),VLOOKUP(F726,'[1]2016Player Stats'!$A$2:$AB$830,10,FALSE))</f>
        <v>1</v>
      </c>
      <c r="R726">
        <f>IF(G726="GK",VLOOKUP(F726,'[1]2016GoalKeeper Stats'!$A$2:$S$109,11,FALSE),VLOOKUP(F726,'[1]2016Player Stats'!$A$2:$AB$830,11,FALSE))</f>
        <v>0</v>
      </c>
      <c r="S726" t="str">
        <f>IF(G726="GK",VLOOKUP(F726,'[1]2016GoalKeeper Stats'!$A$2:$S$109,12,FALSE),VLOOKUP(F726,'[1]2016Player Stats'!$A$2:$AB$830,12,FALSE))</f>
        <v>0/0</v>
      </c>
      <c r="T726">
        <f>IF(G726="GK",VLOOKUP(F726,'[1]2016GoalKeeper Stats'!$A$2:$S$109,13,FALSE),VLOOKUP(F726,'[1]2016Player Stats'!$A$2:$AB$830,13,FALSE))</f>
        <v>0</v>
      </c>
      <c r="U726">
        <f>IF(G726="GK",VLOOKUP(F726,'[1]2016GoalKeeper Stats'!$A$2:$S$109,14,FALSE),VLOOKUP(F726,'[1]2016Player Stats'!$A$2:$AB$830,14,FALSE))</f>
        <v>0</v>
      </c>
      <c r="V726">
        <f>IF(G726="GK",VLOOKUP(F726,'[1]2016GoalKeeper Stats'!$A$2:$S$109,15,FALSE),VLOOKUP(F726,'[1]2016Player Stats'!$A$2:$AB$830,15,FALSE))</f>
        <v>0</v>
      </c>
      <c r="W726">
        <f>IF(G726="GK",VLOOKUP(F726,'[1]2016GoalKeeper Stats'!$A$2:$S$109,16,FALSE),VLOOKUP(F726,'[1]2016Player Stats'!$A$2:$AB$830,16,FALSE))</f>
        <v>0</v>
      </c>
      <c r="X726">
        <f>IF(G726="GK",VLOOKUP(F726,'[1]2016GoalKeeper Stats'!$A$2:$S$109,17,FALSE),VLOOKUP(F726,'[1]2016Player Stats'!$A$2:$AB$830,17,FALSE))</f>
        <v>0</v>
      </c>
      <c r="Y726">
        <f>IF(G726="GK",VLOOKUP(F726,'[1]2016GoalKeeper Stats'!$A$2:$S$109,18,FALSE),VLOOKUP(F726,'[1]2016Player Stats'!$A$2:$AB$830,18,FALSE))</f>
        <v>0</v>
      </c>
      <c r="Z726">
        <f>IF(G726="GK",VLOOKUP(F726,'[1]2016GoalKeeper Stats'!$A$2:$S$109,19,FALSE),VLOOKUP(F726,'[1]2016Player Stats'!$A$2:$AB$830,19,FALSE))</f>
        <v>1</v>
      </c>
      <c r="AA726">
        <f>IF(G726="GK",VLOOKUP(F726,'[1]2016GoalKeeper Stats'!$A$2:$S$109,20,FALSE),VLOOKUP(F726,'[1]2016Player Stats'!$A$2:$AB$830,20,FALSE))</f>
        <v>0.18</v>
      </c>
      <c r="AB726">
        <f>IF(G726="GK",VLOOKUP(F726,'[1]2016GoalKeeper Stats'!$A$2:$S$109,21,FALSE),VLOOKUP(F726,'[1]2016Player Stats'!$A$2:$AB$830,21,FALSE))</f>
        <v>7</v>
      </c>
      <c r="AC726">
        <f>IF(G726="GK",VLOOKUP(F726,'[1]2016GoalKeeper Stats'!$A$2:$S$109,22,FALSE),VLOOKUP(F726,'[1]2016Player Stats'!$A$2:$AB$830,22,FALSE))</f>
        <v>6</v>
      </c>
      <c r="AD726">
        <f>IF(G726="GK",VLOOKUP(F726,'[1]2016GoalKeeper Stats'!$A$2:$S$109,23,FALSE),VLOOKUP(F726,'[1]2016Player Stats'!$A$2:$AB$830,23,FALSE))</f>
        <v>0</v>
      </c>
      <c r="AE726">
        <f>IF(G726="GK",VLOOKUP(F726,'[1]2016GoalKeeper Stats'!$A$2:$S$109,24,FALSE),VLOOKUP(F726,'[1]2016Player Stats'!$A$2:$AB$830,24,FALSE))</f>
        <v>4</v>
      </c>
      <c r="AF726">
        <f>IF(G726="GK",VLOOKUP(F726,'[1]2016GoalKeeper Stats'!$A$2:$S$109,25,FALSE),VLOOKUP(F726,'[1]2016Player Stats'!$A$2:$AB$830,25,FALSE))</f>
        <v>0</v>
      </c>
      <c r="AG726">
        <f>IF(G726="GK",VLOOKUP(F726,'[1]2016GoalKeeper Stats'!$A$2:$S$109,26,FALSE),VLOOKUP(F726,'[1]2016Player Stats'!$A$2:$AB$830,26,FALSE))</f>
        <v>50</v>
      </c>
      <c r="AH726" s="51">
        <v>2016</v>
      </c>
      <c r="AI726" s="51">
        <v>34</v>
      </c>
      <c r="AJ726" s="51">
        <v>425</v>
      </c>
      <c r="AK726" s="51">
        <v>443</v>
      </c>
      <c r="AL726" s="51">
        <v>50</v>
      </c>
      <c r="AM726" s="51">
        <v>54</v>
      </c>
      <c r="AN726" s="51">
        <v>-4</v>
      </c>
      <c r="AO726" s="52">
        <v>48.05</v>
      </c>
      <c r="AP726" s="52">
        <v>45.74</v>
      </c>
      <c r="AQ726" s="52">
        <v>2.31</v>
      </c>
      <c r="AR726" s="52">
        <v>-6.31</v>
      </c>
      <c r="AS726" s="51">
        <v>42</v>
      </c>
      <c r="AT726" s="52">
        <v>47.23</v>
      </c>
    </row>
    <row r="727" spans="1:46" hidden="1">
      <c r="A727">
        <v>2016</v>
      </c>
      <c r="B727" t="s">
        <v>205</v>
      </c>
      <c r="C727" t="s">
        <v>971</v>
      </c>
      <c r="D727" t="s">
        <v>932</v>
      </c>
      <c r="E727" t="s">
        <v>1279</v>
      </c>
      <c r="F727" t="str">
        <f t="shared" si="11"/>
        <v>Matt Hedges</v>
      </c>
      <c r="G727" t="s">
        <v>893</v>
      </c>
      <c r="H727" s="143">
        <v>152000</v>
      </c>
      <c r="I727" s="143">
        <v>152000</v>
      </c>
      <c r="J727" t="str">
        <f>IF(G727="GK",VLOOKUP(F727,'[1]2016GoalKeeper Stats'!$A$2:$S$109,2,FALSE),VLOOKUP(F727,'[1]2016Player Stats'!$A$2:$AB$830,2,FALSE))</f>
        <v>DAL</v>
      </c>
      <c r="K727">
        <f>IF(G727="GK",VLOOKUP(F727,'[1]2016GoalKeeper Stats'!$A$2:$S$109,4,FALSE),VLOOKUP(F727,'[1]2016Player Stats'!$A$2:$AB$830,4,FALSE))</f>
        <v>26</v>
      </c>
      <c r="L727">
        <f>IF(G727="GK",VLOOKUP(F727,'[1]2016GoalKeeper Stats'!$A$2:$S$109,5,FALSE),VLOOKUP(F727,'[1]2016Player Stats'!$A$2:$AB$830,5,FALSE))</f>
        <v>26</v>
      </c>
      <c r="M727">
        <f>IF(G727="GK",VLOOKUP(F727,'[1]2016GoalKeeper Stats'!$A$2:$S$109,6,FALSE),VLOOKUP(F727,'[1]2016Player Stats'!$A$2:$AB$830,6,FALSE))</f>
        <v>2334</v>
      </c>
      <c r="N727">
        <f>IF(G727="GK",VLOOKUP(F727,'[1]2016GoalKeeper Stats'!$A$2:$S$109,7,FALSE),VLOOKUP(F727,'[1]2016Player Stats'!$A$2:$AB$830,7,FALSE))</f>
        <v>1</v>
      </c>
      <c r="O727">
        <f>IF(G727="GK",VLOOKUP(F727,'[1]2016GoalKeeper Stats'!$A$2:$S$109,8,FALSE),VLOOKUP(F727,'[1]2016Player Stats'!$A$2:$AB$830,8,FALSE))</f>
        <v>0</v>
      </c>
      <c r="P727">
        <f>IF(G727="GK",VLOOKUP(F727,'[1]2016GoalKeeper Stats'!$A$2:$S$109,9,FALSE),VLOOKUP(F727,'[1]2016Player Stats'!$A$2:$AB$830,9,FALSE))</f>
        <v>10</v>
      </c>
      <c r="Q727">
        <f>IF(G727="GK",VLOOKUP(F727,'[1]2016GoalKeeper Stats'!$A$2:$S$109,10,FALSE),VLOOKUP(F727,'[1]2016Player Stats'!$A$2:$AB$830,10,FALSE))</f>
        <v>5</v>
      </c>
      <c r="R727">
        <f>IF(G727="GK",VLOOKUP(F727,'[1]2016GoalKeeper Stats'!$A$2:$S$109,11,FALSE),VLOOKUP(F727,'[1]2016Player Stats'!$A$2:$AB$830,11,FALSE))</f>
        <v>0</v>
      </c>
      <c r="S727" t="str">
        <f>IF(G727="GK",VLOOKUP(F727,'[1]2016GoalKeeper Stats'!$A$2:$S$109,12,FALSE),VLOOKUP(F727,'[1]2016Player Stats'!$A$2:$AB$830,12,FALSE))</f>
        <v>0/0</v>
      </c>
      <c r="T727">
        <f>IF(G727="GK",VLOOKUP(F727,'[1]2016GoalKeeper Stats'!$A$2:$S$109,13,FALSE),VLOOKUP(F727,'[1]2016Player Stats'!$A$2:$AB$830,13,FALSE))</f>
        <v>1</v>
      </c>
      <c r="U727">
        <f>IF(G727="GK",VLOOKUP(F727,'[1]2016GoalKeeper Stats'!$A$2:$S$109,14,FALSE),VLOOKUP(F727,'[1]2016Player Stats'!$A$2:$AB$830,14,FALSE))</f>
        <v>0</v>
      </c>
      <c r="V727">
        <f>IF(G727="GK",VLOOKUP(F727,'[1]2016GoalKeeper Stats'!$A$2:$S$109,15,FALSE),VLOOKUP(F727,'[1]2016Player Stats'!$A$2:$AB$830,15,FALSE))</f>
        <v>0.04</v>
      </c>
      <c r="W727">
        <f>IF(G727="GK",VLOOKUP(F727,'[1]2016GoalKeeper Stats'!$A$2:$S$109,16,FALSE),VLOOKUP(F727,'[1]2016Player Stats'!$A$2:$AB$830,16,FALSE))</f>
        <v>10</v>
      </c>
      <c r="X727">
        <f>IF(G727="GK",VLOOKUP(F727,'[1]2016GoalKeeper Stats'!$A$2:$S$109,17,FALSE),VLOOKUP(F727,'[1]2016Player Stats'!$A$2:$AB$830,17,FALSE))</f>
        <v>0</v>
      </c>
      <c r="Y727">
        <f>IF(G727="GK",VLOOKUP(F727,'[1]2016GoalKeeper Stats'!$A$2:$S$109,18,FALSE),VLOOKUP(F727,'[1]2016Player Stats'!$A$2:$AB$830,18,FALSE))</f>
        <v>0</v>
      </c>
      <c r="Z727">
        <f>IF(G727="GK",VLOOKUP(F727,'[1]2016GoalKeeper Stats'!$A$2:$S$109,19,FALSE),VLOOKUP(F727,'[1]2016Player Stats'!$A$2:$AB$830,19,FALSE))</f>
        <v>0</v>
      </c>
      <c r="AA727">
        <f>IF(G727="GK",VLOOKUP(F727,'[1]2016GoalKeeper Stats'!$A$2:$S$109,20,FALSE),VLOOKUP(F727,'[1]2016Player Stats'!$A$2:$AB$830,20,FALSE))</f>
        <v>0</v>
      </c>
      <c r="AB727">
        <f>IF(G727="GK",VLOOKUP(F727,'[1]2016GoalKeeper Stats'!$A$2:$S$109,21,FALSE),VLOOKUP(F727,'[1]2016Player Stats'!$A$2:$AB$830,21,FALSE))</f>
        <v>28</v>
      </c>
      <c r="AC727">
        <f>IF(G727="GK",VLOOKUP(F727,'[1]2016GoalKeeper Stats'!$A$2:$S$109,22,FALSE),VLOOKUP(F727,'[1]2016Player Stats'!$A$2:$AB$830,22,FALSE))</f>
        <v>15</v>
      </c>
      <c r="AD727">
        <f>IF(G727="GK",VLOOKUP(F727,'[1]2016GoalKeeper Stats'!$A$2:$S$109,23,FALSE),VLOOKUP(F727,'[1]2016Player Stats'!$A$2:$AB$830,23,FALSE))</f>
        <v>2</v>
      </c>
      <c r="AE727">
        <f>IF(G727="GK",VLOOKUP(F727,'[1]2016GoalKeeper Stats'!$A$2:$S$109,24,FALSE),VLOOKUP(F727,'[1]2016Player Stats'!$A$2:$AB$830,24,FALSE))</f>
        <v>5</v>
      </c>
      <c r="AF727">
        <f>IF(G727="GK",VLOOKUP(F727,'[1]2016GoalKeeper Stats'!$A$2:$S$109,25,FALSE),VLOOKUP(F727,'[1]2016Player Stats'!$A$2:$AB$830,25,FALSE))</f>
        <v>0</v>
      </c>
      <c r="AG727">
        <f>IF(G727="GK",VLOOKUP(F727,'[1]2016GoalKeeper Stats'!$A$2:$S$109,26,FALSE),VLOOKUP(F727,'[1]2016Player Stats'!$A$2:$AB$830,26,FALSE))</f>
        <v>50</v>
      </c>
      <c r="AH727" s="51">
        <v>2016</v>
      </c>
      <c r="AI727" s="51">
        <v>34</v>
      </c>
      <c r="AJ727" s="51">
        <v>451</v>
      </c>
      <c r="AK727" s="51">
        <v>331</v>
      </c>
      <c r="AL727" s="51">
        <v>49</v>
      </c>
      <c r="AM727" s="51">
        <v>38</v>
      </c>
      <c r="AN727" s="51">
        <v>11</v>
      </c>
      <c r="AO727" s="52">
        <v>44.79</v>
      </c>
      <c r="AP727" s="52">
        <v>34.369999999999997</v>
      </c>
      <c r="AQ727" s="52">
        <v>10.42</v>
      </c>
      <c r="AR727" s="52">
        <v>0.57999999999999996</v>
      </c>
      <c r="AS727" s="51">
        <v>60</v>
      </c>
      <c r="AT727" s="52">
        <v>54.64</v>
      </c>
    </row>
    <row r="728" spans="1:46" hidden="1">
      <c r="A728">
        <v>2016</v>
      </c>
      <c r="B728" t="s">
        <v>199</v>
      </c>
      <c r="C728" t="s">
        <v>199</v>
      </c>
      <c r="D728" t="s">
        <v>1274</v>
      </c>
      <c r="E728" t="s">
        <v>1762</v>
      </c>
      <c r="F728" t="str">
        <f t="shared" si="11"/>
        <v>Alex Monteiro de Lima</v>
      </c>
      <c r="G728" t="s">
        <v>860</v>
      </c>
      <c r="H728" s="143">
        <v>152000</v>
      </c>
      <c r="I728" s="143">
        <v>152000</v>
      </c>
      <c r="J728" t="str">
        <f>IF(G728="GK",VLOOKUP(F728,'[1]2016GoalKeeper Stats'!$A$2:$S$109,2,FALSE),VLOOKUP(F728,'[1]2016Player Stats'!$A$2:$AB$830,2,FALSE))</f>
        <v>HOU</v>
      </c>
      <c r="K728">
        <f>IF(G728="GK",VLOOKUP(F728,'[1]2016GoalKeeper Stats'!$A$2:$S$109,4,FALSE),VLOOKUP(F728,'[1]2016Player Stats'!$A$2:$AB$830,4,FALSE))</f>
        <v>30</v>
      </c>
      <c r="L728">
        <f>IF(G728="GK",VLOOKUP(F728,'[1]2016GoalKeeper Stats'!$A$2:$S$109,5,FALSE),VLOOKUP(F728,'[1]2016Player Stats'!$A$2:$AB$830,5,FALSE))</f>
        <v>29</v>
      </c>
      <c r="M728">
        <f>IF(G728="GK",VLOOKUP(F728,'[1]2016GoalKeeper Stats'!$A$2:$S$109,6,FALSE),VLOOKUP(F728,'[1]2016Player Stats'!$A$2:$AB$830,6,FALSE))</f>
        <v>2476</v>
      </c>
      <c r="N728">
        <f>IF(G728="GK",VLOOKUP(F728,'[1]2016GoalKeeper Stats'!$A$2:$S$109,7,FALSE),VLOOKUP(F728,'[1]2016Player Stats'!$A$2:$AB$830,7,FALSE))</f>
        <v>5</v>
      </c>
      <c r="O728">
        <f>IF(G728="GK",VLOOKUP(F728,'[1]2016GoalKeeper Stats'!$A$2:$S$109,8,FALSE),VLOOKUP(F728,'[1]2016Player Stats'!$A$2:$AB$830,8,FALSE))</f>
        <v>2</v>
      </c>
      <c r="P728">
        <f>IF(G728="GK",VLOOKUP(F728,'[1]2016GoalKeeper Stats'!$A$2:$S$109,9,FALSE),VLOOKUP(F728,'[1]2016Player Stats'!$A$2:$AB$830,9,FALSE))</f>
        <v>42</v>
      </c>
      <c r="Q728">
        <f>IF(G728="GK",VLOOKUP(F728,'[1]2016GoalKeeper Stats'!$A$2:$S$109,10,FALSE),VLOOKUP(F728,'[1]2016Player Stats'!$A$2:$AB$830,10,FALSE))</f>
        <v>11</v>
      </c>
      <c r="R728">
        <f>IF(G728="GK",VLOOKUP(F728,'[1]2016GoalKeeper Stats'!$A$2:$S$109,11,FALSE),VLOOKUP(F728,'[1]2016Player Stats'!$A$2:$AB$830,11,FALSE))</f>
        <v>1</v>
      </c>
      <c r="S728" t="str">
        <f>IF(G728="GK",VLOOKUP(F728,'[1]2016GoalKeeper Stats'!$A$2:$S$109,12,FALSE),VLOOKUP(F728,'[1]2016Player Stats'!$A$2:$AB$830,12,FALSE))</f>
        <v>0/0</v>
      </c>
      <c r="T728">
        <f>IF(G728="GK",VLOOKUP(F728,'[1]2016GoalKeeper Stats'!$A$2:$S$109,13,FALSE),VLOOKUP(F728,'[1]2016Player Stats'!$A$2:$AB$830,13,FALSE))</f>
        <v>2</v>
      </c>
      <c r="U728">
        <f>IF(G728="GK",VLOOKUP(F728,'[1]2016GoalKeeper Stats'!$A$2:$S$109,14,FALSE),VLOOKUP(F728,'[1]2016Player Stats'!$A$2:$AB$830,14,FALSE))</f>
        <v>3</v>
      </c>
      <c r="V728">
        <f>IF(G728="GK",VLOOKUP(F728,'[1]2016GoalKeeper Stats'!$A$2:$S$109,15,FALSE),VLOOKUP(F728,'[1]2016Player Stats'!$A$2:$AB$830,15,FALSE))</f>
        <v>0.18</v>
      </c>
      <c r="W728">
        <f>IF(G728="GK",VLOOKUP(F728,'[1]2016GoalKeeper Stats'!$A$2:$S$109,16,FALSE),VLOOKUP(F728,'[1]2016Player Stats'!$A$2:$AB$830,16,FALSE))</f>
        <v>11.9</v>
      </c>
      <c r="X728">
        <f>IF(G728="GK",VLOOKUP(F728,'[1]2016GoalKeeper Stats'!$A$2:$S$109,17,FALSE),VLOOKUP(F728,'[1]2016Player Stats'!$A$2:$AB$830,17,FALSE))</f>
        <v>0</v>
      </c>
      <c r="Y728">
        <f>IF(G728="GK",VLOOKUP(F728,'[1]2016GoalKeeper Stats'!$A$2:$S$109,18,FALSE),VLOOKUP(F728,'[1]2016Player Stats'!$A$2:$AB$830,18,FALSE))</f>
        <v>1</v>
      </c>
      <c r="Z728">
        <f>IF(G728="GK",VLOOKUP(F728,'[1]2016GoalKeeper Stats'!$A$2:$S$109,19,FALSE),VLOOKUP(F728,'[1]2016Player Stats'!$A$2:$AB$830,19,FALSE))</f>
        <v>1</v>
      </c>
      <c r="AA728">
        <f>IF(G728="GK",VLOOKUP(F728,'[1]2016GoalKeeper Stats'!$A$2:$S$109,20,FALSE),VLOOKUP(F728,'[1]2016Player Stats'!$A$2:$AB$830,20,FALSE))</f>
        <v>7.0000000000000007E-2</v>
      </c>
      <c r="AB728">
        <f>IF(G728="GK",VLOOKUP(F728,'[1]2016GoalKeeper Stats'!$A$2:$S$109,21,FALSE),VLOOKUP(F728,'[1]2016Player Stats'!$A$2:$AB$830,21,FALSE))</f>
        <v>40</v>
      </c>
      <c r="AC728">
        <f>IF(G728="GK",VLOOKUP(F728,'[1]2016GoalKeeper Stats'!$A$2:$S$109,22,FALSE),VLOOKUP(F728,'[1]2016Player Stats'!$A$2:$AB$830,22,FALSE))</f>
        <v>55</v>
      </c>
      <c r="AD728">
        <f>IF(G728="GK",VLOOKUP(F728,'[1]2016GoalKeeper Stats'!$A$2:$S$109,23,FALSE),VLOOKUP(F728,'[1]2016Player Stats'!$A$2:$AB$830,23,FALSE))</f>
        <v>4</v>
      </c>
      <c r="AE728">
        <f>IF(G728="GK",VLOOKUP(F728,'[1]2016GoalKeeper Stats'!$A$2:$S$109,24,FALSE),VLOOKUP(F728,'[1]2016Player Stats'!$A$2:$AB$830,24,FALSE))</f>
        <v>8</v>
      </c>
      <c r="AF728">
        <f>IF(G728="GK",VLOOKUP(F728,'[1]2016GoalKeeper Stats'!$A$2:$S$109,25,FALSE),VLOOKUP(F728,'[1]2016Player Stats'!$A$2:$AB$830,25,FALSE))</f>
        <v>1</v>
      </c>
      <c r="AG728">
        <f>IF(G728="GK",VLOOKUP(F728,'[1]2016GoalKeeper Stats'!$A$2:$S$109,26,FALSE),VLOOKUP(F728,'[1]2016Player Stats'!$A$2:$AB$830,26,FALSE))</f>
        <v>26.19</v>
      </c>
      <c r="AH728" s="51">
        <v>2016</v>
      </c>
      <c r="AI728" s="51">
        <v>34</v>
      </c>
      <c r="AJ728" s="51">
        <v>424</v>
      </c>
      <c r="AK728" s="51">
        <v>444</v>
      </c>
      <c r="AL728" s="51">
        <v>38</v>
      </c>
      <c r="AM728" s="51">
        <v>45</v>
      </c>
      <c r="AN728" s="51">
        <v>-7</v>
      </c>
      <c r="AO728" s="52">
        <v>38.71</v>
      </c>
      <c r="AP728" s="52">
        <v>48.69</v>
      </c>
      <c r="AQ728" s="52">
        <v>-9.98</v>
      </c>
      <c r="AR728" s="52">
        <v>2.98</v>
      </c>
      <c r="AS728" s="51">
        <v>34</v>
      </c>
      <c r="AT728" s="52">
        <v>39.21</v>
      </c>
    </row>
    <row r="729" spans="1:46" hidden="1">
      <c r="A729">
        <v>2016</v>
      </c>
      <c r="B729" t="s">
        <v>210</v>
      </c>
      <c r="C729" t="s">
        <v>210</v>
      </c>
      <c r="D729" t="s">
        <v>862</v>
      </c>
      <c r="E729" t="s">
        <v>1348</v>
      </c>
      <c r="F729" t="str">
        <f t="shared" si="11"/>
        <v>Sebastian Hines</v>
      </c>
      <c r="G729" t="s">
        <v>893</v>
      </c>
      <c r="H729" s="143">
        <v>151250</v>
      </c>
      <c r="I729" s="143">
        <v>150000</v>
      </c>
      <c r="J729" t="str">
        <f>IF(G729="GK",VLOOKUP(F729,'[1]2016GoalKeeper Stats'!$A$2:$S$109,2,FALSE),VLOOKUP(F729,'[1]2016Player Stats'!$A$2:$AB$830,2,FALSE))</f>
        <v>ORL</v>
      </c>
      <c r="K729">
        <f>IF(G729="GK",VLOOKUP(F729,'[1]2016GoalKeeper Stats'!$A$2:$S$109,4,FALSE),VLOOKUP(F729,'[1]2016Player Stats'!$A$2:$AB$830,4,FALSE))</f>
        <v>26</v>
      </c>
      <c r="L729">
        <f>IF(G729="GK",VLOOKUP(F729,'[1]2016GoalKeeper Stats'!$A$2:$S$109,5,FALSE),VLOOKUP(F729,'[1]2016Player Stats'!$A$2:$AB$830,5,FALSE))</f>
        <v>23</v>
      </c>
      <c r="M729">
        <f>IF(G729="GK",VLOOKUP(F729,'[1]2016GoalKeeper Stats'!$A$2:$S$109,6,FALSE),VLOOKUP(F729,'[1]2016Player Stats'!$A$2:$AB$830,6,FALSE))</f>
        <v>2105</v>
      </c>
      <c r="N729">
        <f>IF(G729="GK",VLOOKUP(F729,'[1]2016GoalKeeper Stats'!$A$2:$S$109,7,FALSE),VLOOKUP(F729,'[1]2016Player Stats'!$A$2:$AB$830,7,FALSE))</f>
        <v>3</v>
      </c>
      <c r="O729">
        <f>IF(G729="GK",VLOOKUP(F729,'[1]2016GoalKeeper Stats'!$A$2:$S$109,8,FALSE),VLOOKUP(F729,'[1]2016Player Stats'!$A$2:$AB$830,8,FALSE))</f>
        <v>0</v>
      </c>
      <c r="P729">
        <f>IF(G729="GK",VLOOKUP(F729,'[1]2016GoalKeeper Stats'!$A$2:$S$109,9,FALSE),VLOOKUP(F729,'[1]2016Player Stats'!$A$2:$AB$830,9,FALSE))</f>
        <v>27</v>
      </c>
      <c r="Q729">
        <f>IF(G729="GK",VLOOKUP(F729,'[1]2016GoalKeeper Stats'!$A$2:$S$109,10,FALSE),VLOOKUP(F729,'[1]2016Player Stats'!$A$2:$AB$830,10,FALSE))</f>
        <v>9</v>
      </c>
      <c r="R729">
        <f>IF(G729="GK",VLOOKUP(F729,'[1]2016GoalKeeper Stats'!$A$2:$S$109,11,FALSE),VLOOKUP(F729,'[1]2016Player Stats'!$A$2:$AB$830,11,FALSE))</f>
        <v>0</v>
      </c>
      <c r="S729" t="str">
        <f>IF(G729="GK",VLOOKUP(F729,'[1]2016GoalKeeper Stats'!$A$2:$S$109,12,FALSE),VLOOKUP(F729,'[1]2016Player Stats'!$A$2:$AB$830,12,FALSE))</f>
        <v>0/0</v>
      </c>
      <c r="T729">
        <f>IF(G729="GK",VLOOKUP(F729,'[1]2016GoalKeeper Stats'!$A$2:$S$109,13,FALSE),VLOOKUP(F729,'[1]2016Player Stats'!$A$2:$AB$830,13,FALSE))</f>
        <v>3</v>
      </c>
      <c r="U729">
        <f>IF(G729="GK",VLOOKUP(F729,'[1]2016GoalKeeper Stats'!$A$2:$S$109,14,FALSE),VLOOKUP(F729,'[1]2016Player Stats'!$A$2:$AB$830,14,FALSE))</f>
        <v>0</v>
      </c>
      <c r="V729">
        <f>IF(G729="GK",VLOOKUP(F729,'[1]2016GoalKeeper Stats'!$A$2:$S$109,15,FALSE),VLOOKUP(F729,'[1]2016Player Stats'!$A$2:$AB$830,15,FALSE))</f>
        <v>0.13</v>
      </c>
      <c r="W729">
        <f>IF(G729="GK",VLOOKUP(F729,'[1]2016GoalKeeper Stats'!$A$2:$S$109,16,FALSE),VLOOKUP(F729,'[1]2016Player Stats'!$A$2:$AB$830,16,FALSE))</f>
        <v>11.1</v>
      </c>
      <c r="X729">
        <f>IF(G729="GK",VLOOKUP(F729,'[1]2016GoalKeeper Stats'!$A$2:$S$109,17,FALSE),VLOOKUP(F729,'[1]2016Player Stats'!$A$2:$AB$830,17,FALSE))</f>
        <v>0</v>
      </c>
      <c r="Y729">
        <f>IF(G729="GK",VLOOKUP(F729,'[1]2016GoalKeeper Stats'!$A$2:$S$109,18,FALSE),VLOOKUP(F729,'[1]2016Player Stats'!$A$2:$AB$830,18,FALSE))</f>
        <v>0</v>
      </c>
      <c r="Z729">
        <f>IF(G729="GK",VLOOKUP(F729,'[1]2016GoalKeeper Stats'!$A$2:$S$109,19,FALSE),VLOOKUP(F729,'[1]2016Player Stats'!$A$2:$AB$830,19,FALSE))</f>
        <v>0</v>
      </c>
      <c r="AA729">
        <f>IF(G729="GK",VLOOKUP(F729,'[1]2016GoalKeeper Stats'!$A$2:$S$109,20,FALSE),VLOOKUP(F729,'[1]2016Player Stats'!$A$2:$AB$830,20,FALSE))</f>
        <v>0</v>
      </c>
      <c r="AB729">
        <f>IF(G729="GK",VLOOKUP(F729,'[1]2016GoalKeeper Stats'!$A$2:$S$109,21,FALSE),VLOOKUP(F729,'[1]2016Player Stats'!$A$2:$AB$830,21,FALSE))</f>
        <v>38</v>
      </c>
      <c r="AC729">
        <f>IF(G729="GK",VLOOKUP(F729,'[1]2016GoalKeeper Stats'!$A$2:$S$109,22,FALSE),VLOOKUP(F729,'[1]2016Player Stats'!$A$2:$AB$830,22,FALSE))</f>
        <v>12</v>
      </c>
      <c r="AD729">
        <f>IF(G729="GK",VLOOKUP(F729,'[1]2016GoalKeeper Stats'!$A$2:$S$109,23,FALSE),VLOOKUP(F729,'[1]2016Player Stats'!$A$2:$AB$830,23,FALSE))</f>
        <v>4</v>
      </c>
      <c r="AE729">
        <f>IF(G729="GK",VLOOKUP(F729,'[1]2016GoalKeeper Stats'!$A$2:$S$109,24,FALSE),VLOOKUP(F729,'[1]2016Player Stats'!$A$2:$AB$830,24,FALSE))</f>
        <v>7</v>
      </c>
      <c r="AF729">
        <f>IF(G729="GK",VLOOKUP(F729,'[1]2016GoalKeeper Stats'!$A$2:$S$109,25,FALSE),VLOOKUP(F729,'[1]2016Player Stats'!$A$2:$AB$830,25,FALSE))</f>
        <v>0</v>
      </c>
      <c r="AG729">
        <f>IF(G729="GK",VLOOKUP(F729,'[1]2016GoalKeeper Stats'!$A$2:$S$109,26,FALSE),VLOOKUP(F729,'[1]2016Player Stats'!$A$2:$AB$830,26,FALSE))</f>
        <v>33.33</v>
      </c>
      <c r="AH729" s="51">
        <v>2016</v>
      </c>
      <c r="AI729" s="51">
        <v>34</v>
      </c>
      <c r="AJ729" s="51">
        <v>426</v>
      </c>
      <c r="AK729" s="51">
        <v>475</v>
      </c>
      <c r="AL729" s="51">
        <v>53</v>
      </c>
      <c r="AM729" s="51">
        <v>59</v>
      </c>
      <c r="AN729" s="51">
        <v>-6</v>
      </c>
      <c r="AO729" s="52">
        <v>48.36</v>
      </c>
      <c r="AP729" s="52">
        <v>61.23</v>
      </c>
      <c r="AQ729" s="52">
        <v>-12.87</v>
      </c>
      <c r="AR729" s="52">
        <v>6.87</v>
      </c>
      <c r="AS729" s="51">
        <v>41</v>
      </c>
      <c r="AT729" s="52">
        <v>39.799999999999997</v>
      </c>
    </row>
    <row r="730" spans="1:46" hidden="1">
      <c r="A730">
        <v>2016</v>
      </c>
      <c r="B730" t="s">
        <v>204</v>
      </c>
      <c r="C730" t="s">
        <v>204</v>
      </c>
      <c r="E730" t="s">
        <v>1329</v>
      </c>
      <c r="F730" t="s">
        <v>1329</v>
      </c>
      <c r="G730" t="s">
        <v>893</v>
      </c>
      <c r="H730" s="143">
        <v>150008</v>
      </c>
      <c r="I730" s="143">
        <v>142008</v>
      </c>
      <c r="J730" t="str">
        <f>IF(G730="GK",VLOOKUP(F730,'[1]2016GoalKeeper Stats'!$A$2:$S$109,2,FALSE),VLOOKUP(F730,'[1]2016Player Stats'!$A$2:$AB$830,2,FALSE))</f>
        <v>PHI</v>
      </c>
      <c r="K730">
        <f>IF(G730="GK",VLOOKUP(F730,'[1]2016GoalKeeper Stats'!$A$2:$S$109,4,FALSE),VLOOKUP(F730,'[1]2016Player Stats'!$A$2:$AB$830,4,FALSE))</f>
        <v>29</v>
      </c>
      <c r="L730">
        <f>IF(G730="GK",VLOOKUP(F730,'[1]2016GoalKeeper Stats'!$A$2:$S$109,5,FALSE),VLOOKUP(F730,'[1]2016Player Stats'!$A$2:$AB$830,5,FALSE))</f>
        <v>29</v>
      </c>
      <c r="M730">
        <f>IF(G730="GK",VLOOKUP(F730,'[1]2016GoalKeeper Stats'!$A$2:$S$109,6,FALSE),VLOOKUP(F730,'[1]2016Player Stats'!$A$2:$AB$830,6,FALSE))</f>
        <v>2517</v>
      </c>
      <c r="N730">
        <f>IF(G730="GK",VLOOKUP(F730,'[1]2016GoalKeeper Stats'!$A$2:$S$109,7,FALSE),VLOOKUP(F730,'[1]2016Player Stats'!$A$2:$AB$830,7,FALSE))</f>
        <v>0</v>
      </c>
      <c r="O730">
        <f>IF(G730="GK",VLOOKUP(F730,'[1]2016GoalKeeper Stats'!$A$2:$S$109,8,FALSE),VLOOKUP(F730,'[1]2016Player Stats'!$A$2:$AB$830,8,FALSE))</f>
        <v>6</v>
      </c>
      <c r="P730">
        <f>IF(G730="GK",VLOOKUP(F730,'[1]2016GoalKeeper Stats'!$A$2:$S$109,9,FALSE),VLOOKUP(F730,'[1]2016Player Stats'!$A$2:$AB$830,9,FALSE))</f>
        <v>10</v>
      </c>
      <c r="Q730">
        <f>IF(G730="GK",VLOOKUP(F730,'[1]2016GoalKeeper Stats'!$A$2:$S$109,10,FALSE),VLOOKUP(F730,'[1]2016Player Stats'!$A$2:$AB$830,10,FALSE))</f>
        <v>2</v>
      </c>
      <c r="R730">
        <f>IF(G730="GK",VLOOKUP(F730,'[1]2016GoalKeeper Stats'!$A$2:$S$109,11,FALSE),VLOOKUP(F730,'[1]2016Player Stats'!$A$2:$AB$830,11,FALSE))</f>
        <v>0</v>
      </c>
      <c r="S730" t="str">
        <f>IF(G730="GK",VLOOKUP(F730,'[1]2016GoalKeeper Stats'!$A$2:$S$109,12,FALSE),VLOOKUP(F730,'[1]2016Player Stats'!$A$2:$AB$830,12,FALSE))</f>
        <v>0/0</v>
      </c>
      <c r="T730">
        <f>IF(G730="GK",VLOOKUP(F730,'[1]2016GoalKeeper Stats'!$A$2:$S$109,13,FALSE),VLOOKUP(F730,'[1]2016Player Stats'!$A$2:$AB$830,13,FALSE))</f>
        <v>0</v>
      </c>
      <c r="U730">
        <f>IF(G730="GK",VLOOKUP(F730,'[1]2016GoalKeeper Stats'!$A$2:$S$109,14,FALSE),VLOOKUP(F730,'[1]2016Player Stats'!$A$2:$AB$830,14,FALSE))</f>
        <v>0</v>
      </c>
      <c r="V730">
        <f>IF(G730="GK",VLOOKUP(F730,'[1]2016GoalKeeper Stats'!$A$2:$S$109,15,FALSE),VLOOKUP(F730,'[1]2016Player Stats'!$A$2:$AB$830,15,FALSE))</f>
        <v>0</v>
      </c>
      <c r="W730">
        <f>IF(G730="GK",VLOOKUP(F730,'[1]2016GoalKeeper Stats'!$A$2:$S$109,16,FALSE),VLOOKUP(F730,'[1]2016Player Stats'!$A$2:$AB$830,16,FALSE))</f>
        <v>0</v>
      </c>
      <c r="X730">
        <f>IF(G730="GK",VLOOKUP(F730,'[1]2016GoalKeeper Stats'!$A$2:$S$109,17,FALSE),VLOOKUP(F730,'[1]2016Player Stats'!$A$2:$AB$830,17,FALSE))</f>
        <v>3</v>
      </c>
      <c r="Y730">
        <f>IF(G730="GK",VLOOKUP(F730,'[1]2016GoalKeeper Stats'!$A$2:$S$109,18,FALSE),VLOOKUP(F730,'[1]2016Player Stats'!$A$2:$AB$830,18,FALSE))</f>
        <v>2</v>
      </c>
      <c r="Z730">
        <f>IF(G730="GK",VLOOKUP(F730,'[1]2016GoalKeeper Stats'!$A$2:$S$109,19,FALSE),VLOOKUP(F730,'[1]2016Player Stats'!$A$2:$AB$830,19,FALSE))</f>
        <v>4</v>
      </c>
      <c r="AA730">
        <f>IF(G730="GK",VLOOKUP(F730,'[1]2016GoalKeeper Stats'!$A$2:$S$109,20,FALSE),VLOOKUP(F730,'[1]2016Player Stats'!$A$2:$AB$830,20,FALSE))</f>
        <v>0.21</v>
      </c>
      <c r="AB730">
        <f>IF(G730="GK",VLOOKUP(F730,'[1]2016GoalKeeper Stats'!$A$2:$S$109,21,FALSE),VLOOKUP(F730,'[1]2016Player Stats'!$A$2:$AB$830,21,FALSE))</f>
        <v>27</v>
      </c>
      <c r="AC730">
        <f>IF(G730="GK",VLOOKUP(F730,'[1]2016GoalKeeper Stats'!$A$2:$S$109,22,FALSE),VLOOKUP(F730,'[1]2016Player Stats'!$A$2:$AB$830,22,FALSE))</f>
        <v>23</v>
      </c>
      <c r="AD730">
        <f>IF(G730="GK",VLOOKUP(F730,'[1]2016GoalKeeper Stats'!$A$2:$S$109,23,FALSE),VLOOKUP(F730,'[1]2016Player Stats'!$A$2:$AB$830,23,FALSE))</f>
        <v>2</v>
      </c>
      <c r="AE730">
        <f>IF(G730="GK",VLOOKUP(F730,'[1]2016GoalKeeper Stats'!$A$2:$S$109,24,FALSE),VLOOKUP(F730,'[1]2016Player Stats'!$A$2:$AB$830,24,FALSE))</f>
        <v>6</v>
      </c>
      <c r="AF730">
        <f>IF(G730="GK",VLOOKUP(F730,'[1]2016GoalKeeper Stats'!$A$2:$S$109,25,FALSE),VLOOKUP(F730,'[1]2016Player Stats'!$A$2:$AB$830,25,FALSE))</f>
        <v>0</v>
      </c>
      <c r="AG730">
        <f>IF(G730="GK",VLOOKUP(F730,'[1]2016GoalKeeper Stats'!$A$2:$S$109,26,FALSE),VLOOKUP(F730,'[1]2016Player Stats'!$A$2:$AB$830,26,FALSE))</f>
        <v>20</v>
      </c>
      <c r="AH730" s="51">
        <v>2016</v>
      </c>
      <c r="AI730" s="51">
        <v>34</v>
      </c>
      <c r="AJ730" s="51">
        <v>425</v>
      </c>
      <c r="AK730" s="51">
        <v>443</v>
      </c>
      <c r="AL730" s="51">
        <v>50</v>
      </c>
      <c r="AM730" s="51">
        <v>54</v>
      </c>
      <c r="AN730" s="51">
        <v>-4</v>
      </c>
      <c r="AO730" s="52">
        <v>48.05</v>
      </c>
      <c r="AP730" s="52">
        <v>45.74</v>
      </c>
      <c r="AQ730" s="52">
        <v>2.31</v>
      </c>
      <c r="AR730" s="52">
        <v>-6.31</v>
      </c>
      <c r="AS730" s="51">
        <v>42</v>
      </c>
      <c r="AT730" s="52">
        <v>47.23</v>
      </c>
    </row>
    <row r="731" spans="1:46" hidden="1">
      <c r="A731">
        <v>2016</v>
      </c>
      <c r="B731" t="s">
        <v>195</v>
      </c>
      <c r="C731" t="s">
        <v>866</v>
      </c>
      <c r="D731" t="s">
        <v>1310</v>
      </c>
      <c r="E731" t="s">
        <v>1311</v>
      </c>
      <c r="F731" t="str">
        <f t="shared" si="11"/>
        <v>Baggio Husidic</v>
      </c>
      <c r="G731" t="s">
        <v>860</v>
      </c>
      <c r="H731" s="143">
        <v>150000</v>
      </c>
      <c r="I731" s="143">
        <v>150000</v>
      </c>
      <c r="J731" t="str">
        <f>IF(G731="GK",VLOOKUP(F731,'[1]2016GoalKeeper Stats'!$A$2:$S$109,2,FALSE),VLOOKUP(F731,'[1]2016Player Stats'!$A$2:$AB$830,2,FALSE))</f>
        <v>LA</v>
      </c>
      <c r="K731">
        <f>IF(G731="GK",VLOOKUP(F731,'[1]2016GoalKeeper Stats'!$A$2:$S$109,4,FALSE),VLOOKUP(F731,'[1]2016Player Stats'!$A$2:$AB$830,4,FALSE))</f>
        <v>29</v>
      </c>
      <c r="L731">
        <f>IF(G731="GK",VLOOKUP(F731,'[1]2016GoalKeeper Stats'!$A$2:$S$109,5,FALSE),VLOOKUP(F731,'[1]2016Player Stats'!$A$2:$AB$830,5,FALSE))</f>
        <v>16</v>
      </c>
      <c r="M731">
        <f>IF(G731="GK",VLOOKUP(F731,'[1]2016GoalKeeper Stats'!$A$2:$S$109,6,FALSE),VLOOKUP(F731,'[1]2016Player Stats'!$A$2:$AB$830,6,FALSE))</f>
        <v>1556</v>
      </c>
      <c r="N731">
        <f>IF(G731="GK",VLOOKUP(F731,'[1]2016GoalKeeper Stats'!$A$2:$S$109,7,FALSE),VLOOKUP(F731,'[1]2016Player Stats'!$A$2:$AB$830,7,FALSE))</f>
        <v>2</v>
      </c>
      <c r="O731">
        <f>IF(G731="GK",VLOOKUP(F731,'[1]2016GoalKeeper Stats'!$A$2:$S$109,8,FALSE),VLOOKUP(F731,'[1]2016Player Stats'!$A$2:$AB$830,8,FALSE))</f>
        <v>2</v>
      </c>
      <c r="P731">
        <f>IF(G731="GK",VLOOKUP(F731,'[1]2016GoalKeeper Stats'!$A$2:$S$109,9,FALSE),VLOOKUP(F731,'[1]2016Player Stats'!$A$2:$AB$830,9,FALSE))</f>
        <v>12</v>
      </c>
      <c r="Q731">
        <f>IF(G731="GK",VLOOKUP(F731,'[1]2016GoalKeeper Stats'!$A$2:$S$109,10,FALSE),VLOOKUP(F731,'[1]2016Player Stats'!$A$2:$AB$830,10,FALSE))</f>
        <v>4</v>
      </c>
      <c r="R731">
        <f>IF(G731="GK",VLOOKUP(F731,'[1]2016GoalKeeper Stats'!$A$2:$S$109,11,FALSE),VLOOKUP(F731,'[1]2016Player Stats'!$A$2:$AB$830,11,FALSE))</f>
        <v>1</v>
      </c>
      <c r="S731" t="str">
        <f>IF(G731="GK",VLOOKUP(F731,'[1]2016GoalKeeper Stats'!$A$2:$S$109,12,FALSE),VLOOKUP(F731,'[1]2016Player Stats'!$A$2:$AB$830,12,FALSE))</f>
        <v>0/0</v>
      </c>
      <c r="T731">
        <f>IF(G731="GK",VLOOKUP(F731,'[1]2016GoalKeeper Stats'!$A$2:$S$109,13,FALSE),VLOOKUP(F731,'[1]2016Player Stats'!$A$2:$AB$830,13,FALSE))</f>
        <v>1</v>
      </c>
      <c r="U731">
        <f>IF(G731="GK",VLOOKUP(F731,'[1]2016GoalKeeper Stats'!$A$2:$S$109,14,FALSE),VLOOKUP(F731,'[1]2016Player Stats'!$A$2:$AB$830,14,FALSE))</f>
        <v>1</v>
      </c>
      <c r="V731">
        <f>IF(G731="GK",VLOOKUP(F731,'[1]2016GoalKeeper Stats'!$A$2:$S$109,15,FALSE),VLOOKUP(F731,'[1]2016Player Stats'!$A$2:$AB$830,15,FALSE))</f>
        <v>0.12</v>
      </c>
      <c r="W731">
        <f>IF(G731="GK",VLOOKUP(F731,'[1]2016GoalKeeper Stats'!$A$2:$S$109,16,FALSE),VLOOKUP(F731,'[1]2016Player Stats'!$A$2:$AB$830,16,FALSE))</f>
        <v>16.7</v>
      </c>
      <c r="X731">
        <f>IF(G731="GK",VLOOKUP(F731,'[1]2016GoalKeeper Stats'!$A$2:$S$109,17,FALSE),VLOOKUP(F731,'[1]2016Player Stats'!$A$2:$AB$830,17,FALSE))</f>
        <v>0</v>
      </c>
      <c r="Y731">
        <f>IF(G731="GK",VLOOKUP(F731,'[1]2016GoalKeeper Stats'!$A$2:$S$109,18,FALSE),VLOOKUP(F731,'[1]2016Player Stats'!$A$2:$AB$830,18,FALSE))</f>
        <v>1</v>
      </c>
      <c r="Z731">
        <f>IF(G731="GK",VLOOKUP(F731,'[1]2016GoalKeeper Stats'!$A$2:$S$109,19,FALSE),VLOOKUP(F731,'[1]2016Player Stats'!$A$2:$AB$830,19,FALSE))</f>
        <v>1</v>
      </c>
      <c r="AA731">
        <f>IF(G731="GK",VLOOKUP(F731,'[1]2016GoalKeeper Stats'!$A$2:$S$109,20,FALSE),VLOOKUP(F731,'[1]2016Player Stats'!$A$2:$AB$830,20,FALSE))</f>
        <v>0.12</v>
      </c>
      <c r="AB731">
        <f>IF(G731="GK",VLOOKUP(F731,'[1]2016GoalKeeper Stats'!$A$2:$S$109,21,FALSE),VLOOKUP(F731,'[1]2016Player Stats'!$A$2:$AB$830,21,FALSE))</f>
        <v>21</v>
      </c>
      <c r="AC731">
        <f>IF(G731="GK",VLOOKUP(F731,'[1]2016GoalKeeper Stats'!$A$2:$S$109,22,FALSE),VLOOKUP(F731,'[1]2016Player Stats'!$A$2:$AB$830,22,FALSE))</f>
        <v>20</v>
      </c>
      <c r="AD731">
        <f>IF(G731="GK",VLOOKUP(F731,'[1]2016GoalKeeper Stats'!$A$2:$S$109,23,FALSE),VLOOKUP(F731,'[1]2016Player Stats'!$A$2:$AB$830,23,FALSE))</f>
        <v>1</v>
      </c>
      <c r="AE731">
        <f>IF(G731="GK",VLOOKUP(F731,'[1]2016GoalKeeper Stats'!$A$2:$S$109,24,FALSE),VLOOKUP(F731,'[1]2016Player Stats'!$A$2:$AB$830,24,FALSE))</f>
        <v>2</v>
      </c>
      <c r="AF731">
        <f>IF(G731="GK",VLOOKUP(F731,'[1]2016GoalKeeper Stats'!$A$2:$S$109,25,FALSE),VLOOKUP(F731,'[1]2016Player Stats'!$A$2:$AB$830,25,FALSE))</f>
        <v>0</v>
      </c>
      <c r="AG731">
        <f>IF(G731="GK",VLOOKUP(F731,'[1]2016GoalKeeper Stats'!$A$2:$S$109,26,FALSE),VLOOKUP(F731,'[1]2016Player Stats'!$A$2:$AB$830,26,FALSE))</f>
        <v>33.33</v>
      </c>
      <c r="AH731" s="51">
        <v>2016</v>
      </c>
      <c r="AI731" s="51">
        <v>34</v>
      </c>
      <c r="AJ731" s="51">
        <v>358</v>
      </c>
      <c r="AK731" s="51">
        <v>523</v>
      </c>
      <c r="AL731" s="51">
        <v>52</v>
      </c>
      <c r="AM731" s="51">
        <v>38</v>
      </c>
      <c r="AN731" s="51">
        <v>14</v>
      </c>
      <c r="AO731" s="52">
        <v>47.55</v>
      </c>
      <c r="AP731" s="52">
        <v>46.7</v>
      </c>
      <c r="AQ731" s="52">
        <v>0.85</v>
      </c>
      <c r="AR731" s="52">
        <v>13.15</v>
      </c>
      <c r="AS731" s="51">
        <v>52</v>
      </c>
      <c r="AT731" s="52">
        <v>48.04</v>
      </c>
    </row>
    <row r="732" spans="1:46" hidden="1">
      <c r="A732">
        <v>2016</v>
      </c>
      <c r="B732" t="s">
        <v>193</v>
      </c>
      <c r="C732" t="s">
        <v>193</v>
      </c>
      <c r="D732" t="s">
        <v>1124</v>
      </c>
      <c r="E732" t="s">
        <v>1125</v>
      </c>
      <c r="F732" t="str">
        <f t="shared" si="11"/>
        <v>Ned Grabavoy</v>
      </c>
      <c r="G732" t="s">
        <v>860</v>
      </c>
      <c r="H732" s="143">
        <v>150000</v>
      </c>
      <c r="I732" s="143">
        <v>150000</v>
      </c>
      <c r="J732" t="str">
        <f>IF(G732="GK",VLOOKUP(F732,'[1]2016GoalKeeper Stats'!$A$2:$S$109,2,FALSE),VLOOKUP(F732,'[1]2016Player Stats'!$A$2:$AB$830,2,FALSE))</f>
        <v>POR</v>
      </c>
      <c r="K732">
        <f>IF(G732="GK",VLOOKUP(F732,'[1]2016GoalKeeper Stats'!$A$2:$S$109,4,FALSE),VLOOKUP(F732,'[1]2016Player Stats'!$A$2:$AB$830,4,FALSE))</f>
        <v>22</v>
      </c>
      <c r="L732">
        <f>IF(G732="GK",VLOOKUP(F732,'[1]2016GoalKeeper Stats'!$A$2:$S$109,5,FALSE),VLOOKUP(F732,'[1]2016Player Stats'!$A$2:$AB$830,5,FALSE))</f>
        <v>5</v>
      </c>
      <c r="M732">
        <f>IF(G732="GK",VLOOKUP(F732,'[1]2016GoalKeeper Stats'!$A$2:$S$109,6,FALSE),VLOOKUP(F732,'[1]2016Player Stats'!$A$2:$AB$830,6,FALSE))</f>
        <v>632</v>
      </c>
      <c r="N732">
        <f>IF(G732="GK",VLOOKUP(F732,'[1]2016GoalKeeper Stats'!$A$2:$S$109,7,FALSE),VLOOKUP(F732,'[1]2016Player Stats'!$A$2:$AB$830,7,FALSE))</f>
        <v>0</v>
      </c>
      <c r="O732">
        <f>IF(G732="GK",VLOOKUP(F732,'[1]2016GoalKeeper Stats'!$A$2:$S$109,8,FALSE),VLOOKUP(F732,'[1]2016Player Stats'!$A$2:$AB$830,8,FALSE))</f>
        <v>0</v>
      </c>
      <c r="P732">
        <f>IF(G732="GK",VLOOKUP(F732,'[1]2016GoalKeeper Stats'!$A$2:$S$109,9,FALSE),VLOOKUP(F732,'[1]2016Player Stats'!$A$2:$AB$830,9,FALSE))</f>
        <v>10</v>
      </c>
      <c r="Q732">
        <f>IF(G732="GK",VLOOKUP(F732,'[1]2016GoalKeeper Stats'!$A$2:$S$109,10,FALSE),VLOOKUP(F732,'[1]2016Player Stats'!$A$2:$AB$830,10,FALSE))</f>
        <v>2</v>
      </c>
      <c r="R732">
        <f>IF(G732="GK",VLOOKUP(F732,'[1]2016GoalKeeper Stats'!$A$2:$S$109,11,FALSE),VLOOKUP(F732,'[1]2016Player Stats'!$A$2:$AB$830,11,FALSE))</f>
        <v>0</v>
      </c>
      <c r="S732" t="str">
        <f>IF(G732="GK",VLOOKUP(F732,'[1]2016GoalKeeper Stats'!$A$2:$S$109,12,FALSE),VLOOKUP(F732,'[1]2016Player Stats'!$A$2:$AB$830,12,FALSE))</f>
        <v>0/0</v>
      </c>
      <c r="T732">
        <f>IF(G732="GK",VLOOKUP(F732,'[1]2016GoalKeeper Stats'!$A$2:$S$109,13,FALSE),VLOOKUP(F732,'[1]2016Player Stats'!$A$2:$AB$830,13,FALSE))</f>
        <v>0</v>
      </c>
      <c r="U732">
        <f>IF(G732="GK",VLOOKUP(F732,'[1]2016GoalKeeper Stats'!$A$2:$S$109,14,FALSE),VLOOKUP(F732,'[1]2016Player Stats'!$A$2:$AB$830,14,FALSE))</f>
        <v>0</v>
      </c>
      <c r="V732">
        <f>IF(G732="GK",VLOOKUP(F732,'[1]2016GoalKeeper Stats'!$A$2:$S$109,15,FALSE),VLOOKUP(F732,'[1]2016Player Stats'!$A$2:$AB$830,15,FALSE))</f>
        <v>0</v>
      </c>
      <c r="W732">
        <f>IF(G732="GK",VLOOKUP(F732,'[1]2016GoalKeeper Stats'!$A$2:$S$109,16,FALSE),VLOOKUP(F732,'[1]2016Player Stats'!$A$2:$AB$830,16,FALSE))</f>
        <v>0</v>
      </c>
      <c r="X732">
        <f>IF(G732="GK",VLOOKUP(F732,'[1]2016GoalKeeper Stats'!$A$2:$S$109,17,FALSE),VLOOKUP(F732,'[1]2016Player Stats'!$A$2:$AB$830,17,FALSE))</f>
        <v>0</v>
      </c>
      <c r="Y732">
        <f>IF(G732="GK",VLOOKUP(F732,'[1]2016GoalKeeper Stats'!$A$2:$S$109,18,FALSE),VLOOKUP(F732,'[1]2016Player Stats'!$A$2:$AB$830,18,FALSE))</f>
        <v>0</v>
      </c>
      <c r="Z732">
        <f>IF(G732="GK",VLOOKUP(F732,'[1]2016GoalKeeper Stats'!$A$2:$S$109,19,FALSE),VLOOKUP(F732,'[1]2016Player Stats'!$A$2:$AB$830,19,FALSE))</f>
        <v>0</v>
      </c>
      <c r="AA732">
        <f>IF(G732="GK",VLOOKUP(F732,'[1]2016GoalKeeper Stats'!$A$2:$S$109,20,FALSE),VLOOKUP(F732,'[1]2016Player Stats'!$A$2:$AB$830,20,FALSE))</f>
        <v>0</v>
      </c>
      <c r="AB732">
        <f>IF(G732="GK",VLOOKUP(F732,'[1]2016GoalKeeper Stats'!$A$2:$S$109,21,FALSE),VLOOKUP(F732,'[1]2016Player Stats'!$A$2:$AB$830,21,FALSE))</f>
        <v>12</v>
      </c>
      <c r="AC732">
        <f>IF(G732="GK",VLOOKUP(F732,'[1]2016GoalKeeper Stats'!$A$2:$S$109,22,FALSE),VLOOKUP(F732,'[1]2016Player Stats'!$A$2:$AB$830,22,FALSE))</f>
        <v>20</v>
      </c>
      <c r="AD732">
        <f>IF(G732="GK",VLOOKUP(F732,'[1]2016GoalKeeper Stats'!$A$2:$S$109,23,FALSE),VLOOKUP(F732,'[1]2016Player Stats'!$A$2:$AB$830,23,FALSE))</f>
        <v>1</v>
      </c>
      <c r="AE732">
        <f>IF(G732="GK",VLOOKUP(F732,'[1]2016GoalKeeper Stats'!$A$2:$S$109,24,FALSE),VLOOKUP(F732,'[1]2016Player Stats'!$A$2:$AB$830,24,FALSE))</f>
        <v>3</v>
      </c>
      <c r="AF732">
        <f>IF(G732="GK",VLOOKUP(F732,'[1]2016GoalKeeper Stats'!$A$2:$S$109,25,FALSE),VLOOKUP(F732,'[1]2016Player Stats'!$A$2:$AB$830,25,FALSE))</f>
        <v>0</v>
      </c>
      <c r="AG732">
        <f>IF(G732="GK",VLOOKUP(F732,'[1]2016GoalKeeper Stats'!$A$2:$S$109,26,FALSE),VLOOKUP(F732,'[1]2016Player Stats'!$A$2:$AB$830,26,FALSE))</f>
        <v>20</v>
      </c>
      <c r="AH732" s="51">
        <v>2016</v>
      </c>
      <c r="AI732" s="51">
        <v>34</v>
      </c>
      <c r="AJ732" s="51">
        <v>449</v>
      </c>
      <c r="AK732" s="51">
        <v>492</v>
      </c>
      <c r="AL732" s="51">
        <v>48</v>
      </c>
      <c r="AM732" s="51">
        <v>51</v>
      </c>
      <c r="AN732" s="51">
        <v>-3</v>
      </c>
      <c r="AO732" s="52">
        <v>53.51</v>
      </c>
      <c r="AP732" s="52">
        <v>46.05</v>
      </c>
      <c r="AQ732" s="52">
        <v>7.46</v>
      </c>
      <c r="AR732" s="52">
        <v>-10.46</v>
      </c>
      <c r="AS732" s="51">
        <v>44</v>
      </c>
      <c r="AT732" s="52">
        <v>50.15</v>
      </c>
    </row>
    <row r="733" spans="1:46" hidden="1">
      <c r="A733">
        <v>2016</v>
      </c>
      <c r="B733" t="s">
        <v>193</v>
      </c>
      <c r="C733" t="s">
        <v>193</v>
      </c>
      <c r="D733" t="s">
        <v>883</v>
      </c>
      <c r="E733" t="s">
        <v>1127</v>
      </c>
      <c r="F733" t="str">
        <f t="shared" si="11"/>
        <v>Jermaine Taylor</v>
      </c>
      <c r="G733" t="s">
        <v>893</v>
      </c>
      <c r="H733" s="143">
        <v>150000</v>
      </c>
      <c r="I733" s="143">
        <v>150000</v>
      </c>
      <c r="J733" t="str">
        <f>IF(G733="GK",VLOOKUP(F733,'[1]2016GoalKeeper Stats'!$A$2:$S$109,2,FALSE),VLOOKUP(F733,'[1]2016Player Stats'!$A$2:$AB$830,2,FALSE))</f>
        <v>POR</v>
      </c>
      <c r="K733">
        <f>IF(G733="GK",VLOOKUP(F733,'[1]2016GoalKeeper Stats'!$A$2:$S$109,4,FALSE),VLOOKUP(F733,'[1]2016Player Stats'!$A$2:$AB$830,4,FALSE))</f>
        <v>23</v>
      </c>
      <c r="L733">
        <f>IF(G733="GK",VLOOKUP(F733,'[1]2016GoalKeeper Stats'!$A$2:$S$109,5,FALSE),VLOOKUP(F733,'[1]2016Player Stats'!$A$2:$AB$830,5,FALSE))</f>
        <v>21</v>
      </c>
      <c r="M733">
        <f>IF(G733="GK",VLOOKUP(F733,'[1]2016GoalKeeper Stats'!$A$2:$S$109,6,FALSE),VLOOKUP(F733,'[1]2016Player Stats'!$A$2:$AB$830,6,FALSE))</f>
        <v>1841</v>
      </c>
      <c r="N733">
        <f>IF(G733="GK",VLOOKUP(F733,'[1]2016GoalKeeper Stats'!$A$2:$S$109,7,FALSE),VLOOKUP(F733,'[1]2016Player Stats'!$A$2:$AB$830,7,FALSE))</f>
        <v>0</v>
      </c>
      <c r="O733">
        <f>IF(G733="GK",VLOOKUP(F733,'[1]2016GoalKeeper Stats'!$A$2:$S$109,8,FALSE),VLOOKUP(F733,'[1]2016Player Stats'!$A$2:$AB$830,8,FALSE))</f>
        <v>3</v>
      </c>
      <c r="P733">
        <f>IF(G733="GK",VLOOKUP(F733,'[1]2016GoalKeeper Stats'!$A$2:$S$109,9,FALSE),VLOOKUP(F733,'[1]2016Player Stats'!$A$2:$AB$830,9,FALSE))</f>
        <v>9</v>
      </c>
      <c r="Q733">
        <f>IF(G733="GK",VLOOKUP(F733,'[1]2016GoalKeeper Stats'!$A$2:$S$109,10,FALSE),VLOOKUP(F733,'[1]2016Player Stats'!$A$2:$AB$830,10,FALSE))</f>
        <v>2</v>
      </c>
      <c r="R733">
        <f>IF(G733="GK",VLOOKUP(F733,'[1]2016GoalKeeper Stats'!$A$2:$S$109,11,FALSE),VLOOKUP(F733,'[1]2016Player Stats'!$A$2:$AB$830,11,FALSE))</f>
        <v>0</v>
      </c>
      <c r="S733" t="str">
        <f>IF(G733="GK",VLOOKUP(F733,'[1]2016GoalKeeper Stats'!$A$2:$S$109,12,FALSE),VLOOKUP(F733,'[1]2016Player Stats'!$A$2:$AB$830,12,FALSE))</f>
        <v>0/0</v>
      </c>
      <c r="T733">
        <f>IF(G733="GK",VLOOKUP(F733,'[1]2016GoalKeeper Stats'!$A$2:$S$109,13,FALSE),VLOOKUP(F733,'[1]2016Player Stats'!$A$2:$AB$830,13,FALSE))</f>
        <v>0</v>
      </c>
      <c r="U733">
        <f>IF(G733="GK",VLOOKUP(F733,'[1]2016GoalKeeper Stats'!$A$2:$S$109,14,FALSE),VLOOKUP(F733,'[1]2016Player Stats'!$A$2:$AB$830,14,FALSE))</f>
        <v>0</v>
      </c>
      <c r="V733">
        <f>IF(G733="GK",VLOOKUP(F733,'[1]2016GoalKeeper Stats'!$A$2:$S$109,15,FALSE),VLOOKUP(F733,'[1]2016Player Stats'!$A$2:$AB$830,15,FALSE))</f>
        <v>0</v>
      </c>
      <c r="W733">
        <f>IF(G733="GK",VLOOKUP(F733,'[1]2016GoalKeeper Stats'!$A$2:$S$109,16,FALSE),VLOOKUP(F733,'[1]2016Player Stats'!$A$2:$AB$830,16,FALSE))</f>
        <v>0</v>
      </c>
      <c r="X733">
        <f>IF(G733="GK",VLOOKUP(F733,'[1]2016GoalKeeper Stats'!$A$2:$S$109,17,FALSE),VLOOKUP(F733,'[1]2016Player Stats'!$A$2:$AB$830,17,FALSE))</f>
        <v>1</v>
      </c>
      <c r="Y733">
        <f>IF(G733="GK",VLOOKUP(F733,'[1]2016GoalKeeper Stats'!$A$2:$S$109,18,FALSE),VLOOKUP(F733,'[1]2016Player Stats'!$A$2:$AB$830,18,FALSE))</f>
        <v>1</v>
      </c>
      <c r="Z733">
        <f>IF(G733="GK",VLOOKUP(F733,'[1]2016GoalKeeper Stats'!$A$2:$S$109,19,FALSE),VLOOKUP(F733,'[1]2016Player Stats'!$A$2:$AB$830,19,FALSE))</f>
        <v>2</v>
      </c>
      <c r="AA733">
        <f>IF(G733="GK",VLOOKUP(F733,'[1]2016GoalKeeper Stats'!$A$2:$S$109,20,FALSE),VLOOKUP(F733,'[1]2016Player Stats'!$A$2:$AB$830,20,FALSE))</f>
        <v>0.15</v>
      </c>
      <c r="AB733">
        <f>IF(G733="GK",VLOOKUP(F733,'[1]2016GoalKeeper Stats'!$A$2:$S$109,21,FALSE),VLOOKUP(F733,'[1]2016Player Stats'!$A$2:$AB$830,21,FALSE))</f>
        <v>27</v>
      </c>
      <c r="AC733">
        <f>IF(G733="GK",VLOOKUP(F733,'[1]2016GoalKeeper Stats'!$A$2:$S$109,22,FALSE),VLOOKUP(F733,'[1]2016Player Stats'!$A$2:$AB$830,22,FALSE))</f>
        <v>4</v>
      </c>
      <c r="AD733">
        <f>IF(G733="GK",VLOOKUP(F733,'[1]2016GoalKeeper Stats'!$A$2:$S$109,23,FALSE),VLOOKUP(F733,'[1]2016Player Stats'!$A$2:$AB$830,23,FALSE))</f>
        <v>2</v>
      </c>
      <c r="AE733">
        <f>IF(G733="GK",VLOOKUP(F733,'[1]2016GoalKeeper Stats'!$A$2:$S$109,24,FALSE),VLOOKUP(F733,'[1]2016Player Stats'!$A$2:$AB$830,24,FALSE))</f>
        <v>4</v>
      </c>
      <c r="AF733">
        <f>IF(G733="GK",VLOOKUP(F733,'[1]2016GoalKeeper Stats'!$A$2:$S$109,25,FALSE),VLOOKUP(F733,'[1]2016Player Stats'!$A$2:$AB$830,25,FALSE))</f>
        <v>0</v>
      </c>
      <c r="AG733">
        <f>IF(G733="GK",VLOOKUP(F733,'[1]2016GoalKeeper Stats'!$A$2:$S$109,26,FALSE),VLOOKUP(F733,'[1]2016Player Stats'!$A$2:$AB$830,26,FALSE))</f>
        <v>22.22</v>
      </c>
      <c r="AH733" s="51">
        <v>2016</v>
      </c>
      <c r="AI733" s="51">
        <v>34</v>
      </c>
      <c r="AJ733" s="51">
        <v>449</v>
      </c>
      <c r="AK733" s="51">
        <v>492</v>
      </c>
      <c r="AL733" s="51">
        <v>48</v>
      </c>
      <c r="AM733" s="51">
        <v>51</v>
      </c>
      <c r="AN733" s="51">
        <v>-3</v>
      </c>
      <c r="AO733" s="52">
        <v>53.51</v>
      </c>
      <c r="AP733" s="52">
        <v>46.05</v>
      </c>
      <c r="AQ733" s="52">
        <v>7.46</v>
      </c>
      <c r="AR733" s="52">
        <v>-10.46</v>
      </c>
      <c r="AS733" s="51">
        <v>44</v>
      </c>
      <c r="AT733" s="52">
        <v>50.15</v>
      </c>
    </row>
    <row r="734" spans="1:46" hidden="1">
      <c r="A734">
        <v>2016</v>
      </c>
      <c r="B734" t="s">
        <v>202</v>
      </c>
      <c r="C734" t="s">
        <v>202</v>
      </c>
      <c r="D734" t="s">
        <v>1763</v>
      </c>
      <c r="E734" t="s">
        <v>1764</v>
      </c>
      <c r="F734" t="str">
        <f t="shared" si="11"/>
        <v>Khaly Thiam</v>
      </c>
      <c r="G734" t="s">
        <v>860</v>
      </c>
      <c r="H734" s="143">
        <v>149000</v>
      </c>
      <c r="I734" s="143">
        <v>144000</v>
      </c>
      <c r="J734" t="str">
        <f>IF(G734="GK",VLOOKUP(F734,'[1]2016GoalKeeper Stats'!$A$2:$S$109,2,FALSE),VLOOKUP(F734,'[1]2016Player Stats'!$A$2:$AB$830,2,FALSE))</f>
        <v>CHI</v>
      </c>
      <c r="K734">
        <f>IF(G734="GK",VLOOKUP(F734,'[1]2016GoalKeeper Stats'!$A$2:$S$109,4,FALSE),VLOOKUP(F734,'[1]2016Player Stats'!$A$2:$AB$830,4,FALSE))</f>
        <v>20</v>
      </c>
      <c r="L734">
        <f>IF(G734="GK",VLOOKUP(F734,'[1]2016GoalKeeper Stats'!$A$2:$S$109,5,FALSE),VLOOKUP(F734,'[1]2016Player Stats'!$A$2:$AB$830,5,FALSE))</f>
        <v>15</v>
      </c>
      <c r="M734">
        <f>IF(G734="GK",VLOOKUP(F734,'[1]2016GoalKeeper Stats'!$A$2:$S$109,6,FALSE),VLOOKUP(F734,'[1]2016Player Stats'!$A$2:$AB$830,6,FALSE))</f>
        <v>1285</v>
      </c>
      <c r="N734">
        <f>IF(G734="GK",VLOOKUP(F734,'[1]2016GoalKeeper Stats'!$A$2:$S$109,7,FALSE),VLOOKUP(F734,'[1]2016Player Stats'!$A$2:$AB$830,7,FALSE))</f>
        <v>1</v>
      </c>
      <c r="O734">
        <f>IF(G734="GK",VLOOKUP(F734,'[1]2016GoalKeeper Stats'!$A$2:$S$109,8,FALSE),VLOOKUP(F734,'[1]2016Player Stats'!$A$2:$AB$830,8,FALSE))</f>
        <v>0</v>
      </c>
      <c r="P734">
        <f>IF(G734="GK",VLOOKUP(F734,'[1]2016GoalKeeper Stats'!$A$2:$S$109,9,FALSE),VLOOKUP(F734,'[1]2016Player Stats'!$A$2:$AB$830,9,FALSE))</f>
        <v>21</v>
      </c>
      <c r="Q734">
        <f>IF(G734="GK",VLOOKUP(F734,'[1]2016GoalKeeper Stats'!$A$2:$S$109,10,FALSE),VLOOKUP(F734,'[1]2016Player Stats'!$A$2:$AB$830,10,FALSE))</f>
        <v>3</v>
      </c>
      <c r="R734">
        <f>IF(G734="GK",VLOOKUP(F734,'[1]2016GoalKeeper Stats'!$A$2:$S$109,11,FALSE),VLOOKUP(F734,'[1]2016Player Stats'!$A$2:$AB$830,11,FALSE))</f>
        <v>0</v>
      </c>
      <c r="S734" t="str">
        <f>IF(G734="GK",VLOOKUP(F734,'[1]2016GoalKeeper Stats'!$A$2:$S$109,12,FALSE),VLOOKUP(F734,'[1]2016Player Stats'!$A$2:$AB$830,12,FALSE))</f>
        <v>0/0</v>
      </c>
      <c r="T734">
        <f>IF(G734="GK",VLOOKUP(F734,'[1]2016GoalKeeper Stats'!$A$2:$S$109,13,FALSE),VLOOKUP(F734,'[1]2016Player Stats'!$A$2:$AB$830,13,FALSE))</f>
        <v>0</v>
      </c>
      <c r="U734">
        <f>IF(G734="GK",VLOOKUP(F734,'[1]2016GoalKeeper Stats'!$A$2:$S$109,14,FALSE),VLOOKUP(F734,'[1]2016Player Stats'!$A$2:$AB$830,14,FALSE))</f>
        <v>1</v>
      </c>
      <c r="V734">
        <f>IF(G734="GK",VLOOKUP(F734,'[1]2016GoalKeeper Stats'!$A$2:$S$109,15,FALSE),VLOOKUP(F734,'[1]2016Player Stats'!$A$2:$AB$830,15,FALSE))</f>
        <v>7.0000000000000007E-2</v>
      </c>
      <c r="W734">
        <f>IF(G734="GK",VLOOKUP(F734,'[1]2016GoalKeeper Stats'!$A$2:$S$109,16,FALSE),VLOOKUP(F734,'[1]2016Player Stats'!$A$2:$AB$830,16,FALSE))</f>
        <v>4.8</v>
      </c>
      <c r="X734">
        <f>IF(G734="GK",VLOOKUP(F734,'[1]2016GoalKeeper Stats'!$A$2:$S$109,17,FALSE),VLOOKUP(F734,'[1]2016Player Stats'!$A$2:$AB$830,17,FALSE))</f>
        <v>0</v>
      </c>
      <c r="Y734">
        <f>IF(G734="GK",VLOOKUP(F734,'[1]2016GoalKeeper Stats'!$A$2:$S$109,18,FALSE),VLOOKUP(F734,'[1]2016Player Stats'!$A$2:$AB$830,18,FALSE))</f>
        <v>0</v>
      </c>
      <c r="Z734">
        <f>IF(G734="GK",VLOOKUP(F734,'[1]2016GoalKeeper Stats'!$A$2:$S$109,19,FALSE),VLOOKUP(F734,'[1]2016Player Stats'!$A$2:$AB$830,19,FALSE))</f>
        <v>0</v>
      </c>
      <c r="AA734">
        <f>IF(G734="GK",VLOOKUP(F734,'[1]2016GoalKeeper Stats'!$A$2:$S$109,20,FALSE),VLOOKUP(F734,'[1]2016Player Stats'!$A$2:$AB$830,20,FALSE))</f>
        <v>0</v>
      </c>
      <c r="AB734">
        <f>IF(G734="GK",VLOOKUP(F734,'[1]2016GoalKeeper Stats'!$A$2:$S$109,21,FALSE),VLOOKUP(F734,'[1]2016Player Stats'!$A$2:$AB$830,21,FALSE))</f>
        <v>27</v>
      </c>
      <c r="AC734">
        <f>IF(G734="GK",VLOOKUP(F734,'[1]2016GoalKeeper Stats'!$A$2:$S$109,22,FALSE),VLOOKUP(F734,'[1]2016Player Stats'!$A$2:$AB$830,22,FALSE))</f>
        <v>14</v>
      </c>
      <c r="AD734">
        <f>IF(G734="GK",VLOOKUP(F734,'[1]2016GoalKeeper Stats'!$A$2:$S$109,23,FALSE),VLOOKUP(F734,'[1]2016Player Stats'!$A$2:$AB$830,23,FALSE))</f>
        <v>0</v>
      </c>
      <c r="AE734">
        <f>IF(G734="GK",VLOOKUP(F734,'[1]2016GoalKeeper Stats'!$A$2:$S$109,24,FALSE),VLOOKUP(F734,'[1]2016Player Stats'!$A$2:$AB$830,24,FALSE))</f>
        <v>3</v>
      </c>
      <c r="AF734">
        <f>IF(G734="GK",VLOOKUP(F734,'[1]2016GoalKeeper Stats'!$A$2:$S$109,25,FALSE),VLOOKUP(F734,'[1]2016Player Stats'!$A$2:$AB$830,25,FALSE))</f>
        <v>1</v>
      </c>
      <c r="AG734">
        <f>IF(G734="GK",VLOOKUP(F734,'[1]2016GoalKeeper Stats'!$A$2:$S$109,26,FALSE),VLOOKUP(F734,'[1]2016Player Stats'!$A$2:$AB$830,26,FALSE))</f>
        <v>14.29</v>
      </c>
      <c r="AH734" s="51">
        <v>2016</v>
      </c>
      <c r="AI734" s="51">
        <v>34</v>
      </c>
      <c r="AJ734" s="51">
        <v>394</v>
      </c>
      <c r="AK734" s="51">
        <v>504</v>
      </c>
      <c r="AL734" s="51">
        <v>40</v>
      </c>
      <c r="AM734" s="51">
        <v>56</v>
      </c>
      <c r="AN734" s="51">
        <v>-16</v>
      </c>
      <c r="AO734" s="52">
        <v>39.94</v>
      </c>
      <c r="AP734" s="52">
        <v>47.46</v>
      </c>
      <c r="AQ734" s="52">
        <v>-7.52</v>
      </c>
      <c r="AR734" s="52">
        <v>-8.48</v>
      </c>
      <c r="AS734" s="51">
        <v>31</v>
      </c>
      <c r="AT734" s="52">
        <v>40.56</v>
      </c>
    </row>
    <row r="735" spans="1:46" hidden="1">
      <c r="A735">
        <v>2016</v>
      </c>
      <c r="B735" t="s">
        <v>193</v>
      </c>
      <c r="C735" t="s">
        <v>193</v>
      </c>
      <c r="D735" t="s">
        <v>1009</v>
      </c>
      <c r="E735" t="s">
        <v>1278</v>
      </c>
      <c r="F735" t="str">
        <f t="shared" si="11"/>
        <v>Jack Jewsbury</v>
      </c>
      <c r="G735" t="s">
        <v>860</v>
      </c>
      <c r="H735" s="143">
        <v>147000</v>
      </c>
      <c r="I735" s="143">
        <v>140000</v>
      </c>
      <c r="J735" t="str">
        <f>IF(G735="GK",VLOOKUP(F735,'[1]2016GoalKeeper Stats'!$A$2:$S$109,2,FALSE),VLOOKUP(F735,'[1]2016Player Stats'!$A$2:$AB$830,2,FALSE))</f>
        <v>POR</v>
      </c>
      <c r="K735">
        <f>IF(G735="GK",VLOOKUP(F735,'[1]2016GoalKeeper Stats'!$A$2:$S$109,4,FALSE),VLOOKUP(F735,'[1]2016Player Stats'!$A$2:$AB$830,4,FALSE))</f>
        <v>23</v>
      </c>
      <c r="L735">
        <f>IF(G735="GK",VLOOKUP(F735,'[1]2016GoalKeeper Stats'!$A$2:$S$109,5,FALSE),VLOOKUP(F735,'[1]2016Player Stats'!$A$2:$AB$830,5,FALSE))</f>
        <v>17</v>
      </c>
      <c r="M735">
        <f>IF(G735="GK",VLOOKUP(F735,'[1]2016GoalKeeper Stats'!$A$2:$S$109,6,FALSE),VLOOKUP(F735,'[1]2016Player Stats'!$A$2:$AB$830,6,FALSE))</f>
        <v>1503</v>
      </c>
      <c r="N735">
        <f>IF(G735="GK",VLOOKUP(F735,'[1]2016GoalKeeper Stats'!$A$2:$S$109,7,FALSE),VLOOKUP(F735,'[1]2016Player Stats'!$A$2:$AB$830,7,FALSE))</f>
        <v>1</v>
      </c>
      <c r="O735">
        <f>IF(G735="GK",VLOOKUP(F735,'[1]2016GoalKeeper Stats'!$A$2:$S$109,8,FALSE),VLOOKUP(F735,'[1]2016Player Stats'!$A$2:$AB$830,8,FALSE))</f>
        <v>2</v>
      </c>
      <c r="P735">
        <f>IF(G735="GK",VLOOKUP(F735,'[1]2016GoalKeeper Stats'!$A$2:$S$109,9,FALSE),VLOOKUP(F735,'[1]2016Player Stats'!$A$2:$AB$830,9,FALSE))</f>
        <v>8</v>
      </c>
      <c r="Q735">
        <f>IF(G735="GK",VLOOKUP(F735,'[1]2016GoalKeeper Stats'!$A$2:$S$109,10,FALSE),VLOOKUP(F735,'[1]2016Player Stats'!$A$2:$AB$830,10,FALSE))</f>
        <v>2</v>
      </c>
      <c r="R735">
        <f>IF(G735="GK",VLOOKUP(F735,'[1]2016GoalKeeper Stats'!$A$2:$S$109,11,FALSE),VLOOKUP(F735,'[1]2016Player Stats'!$A$2:$AB$830,11,FALSE))</f>
        <v>0</v>
      </c>
      <c r="S735" t="str">
        <f>IF(G735="GK",VLOOKUP(F735,'[1]2016GoalKeeper Stats'!$A$2:$S$109,12,FALSE),VLOOKUP(F735,'[1]2016Player Stats'!$A$2:$AB$830,12,FALSE))</f>
        <v>0/0</v>
      </c>
      <c r="T735">
        <f>IF(G735="GK",VLOOKUP(F735,'[1]2016GoalKeeper Stats'!$A$2:$S$109,13,FALSE),VLOOKUP(F735,'[1]2016Player Stats'!$A$2:$AB$830,13,FALSE))</f>
        <v>1</v>
      </c>
      <c r="U735">
        <f>IF(G735="GK",VLOOKUP(F735,'[1]2016GoalKeeper Stats'!$A$2:$S$109,14,FALSE),VLOOKUP(F735,'[1]2016Player Stats'!$A$2:$AB$830,14,FALSE))</f>
        <v>0</v>
      </c>
      <c r="V735">
        <f>IF(G735="GK",VLOOKUP(F735,'[1]2016GoalKeeper Stats'!$A$2:$S$109,15,FALSE),VLOOKUP(F735,'[1]2016Player Stats'!$A$2:$AB$830,15,FALSE))</f>
        <v>0.06</v>
      </c>
      <c r="W735">
        <f>IF(G735="GK",VLOOKUP(F735,'[1]2016GoalKeeper Stats'!$A$2:$S$109,16,FALSE),VLOOKUP(F735,'[1]2016Player Stats'!$A$2:$AB$830,16,FALSE))</f>
        <v>12.5</v>
      </c>
      <c r="X735">
        <f>IF(G735="GK",VLOOKUP(F735,'[1]2016GoalKeeper Stats'!$A$2:$S$109,17,FALSE),VLOOKUP(F735,'[1]2016Player Stats'!$A$2:$AB$830,17,FALSE))</f>
        <v>0</v>
      </c>
      <c r="Y735">
        <f>IF(G735="GK",VLOOKUP(F735,'[1]2016GoalKeeper Stats'!$A$2:$S$109,18,FALSE),VLOOKUP(F735,'[1]2016Player Stats'!$A$2:$AB$830,18,FALSE))</f>
        <v>2</v>
      </c>
      <c r="Z735">
        <f>IF(G735="GK",VLOOKUP(F735,'[1]2016GoalKeeper Stats'!$A$2:$S$109,19,FALSE),VLOOKUP(F735,'[1]2016Player Stats'!$A$2:$AB$830,19,FALSE))</f>
        <v>0</v>
      </c>
      <c r="AA735">
        <f>IF(G735="GK",VLOOKUP(F735,'[1]2016GoalKeeper Stats'!$A$2:$S$109,20,FALSE),VLOOKUP(F735,'[1]2016Player Stats'!$A$2:$AB$830,20,FALSE))</f>
        <v>0.12</v>
      </c>
      <c r="AB735">
        <f>IF(G735="GK",VLOOKUP(F735,'[1]2016GoalKeeper Stats'!$A$2:$S$109,21,FALSE),VLOOKUP(F735,'[1]2016Player Stats'!$A$2:$AB$830,21,FALSE))</f>
        <v>17</v>
      </c>
      <c r="AC735">
        <f>IF(G735="GK",VLOOKUP(F735,'[1]2016GoalKeeper Stats'!$A$2:$S$109,22,FALSE),VLOOKUP(F735,'[1]2016Player Stats'!$A$2:$AB$830,22,FALSE))</f>
        <v>15</v>
      </c>
      <c r="AD735">
        <f>IF(G735="GK",VLOOKUP(F735,'[1]2016GoalKeeper Stats'!$A$2:$S$109,23,FALSE),VLOOKUP(F735,'[1]2016Player Stats'!$A$2:$AB$830,23,FALSE))</f>
        <v>0</v>
      </c>
      <c r="AE735">
        <f>IF(G735="GK",VLOOKUP(F735,'[1]2016GoalKeeper Stats'!$A$2:$S$109,24,FALSE),VLOOKUP(F735,'[1]2016Player Stats'!$A$2:$AB$830,24,FALSE))</f>
        <v>4</v>
      </c>
      <c r="AF735">
        <f>IF(G735="GK",VLOOKUP(F735,'[1]2016GoalKeeper Stats'!$A$2:$S$109,25,FALSE),VLOOKUP(F735,'[1]2016Player Stats'!$A$2:$AB$830,25,FALSE))</f>
        <v>0</v>
      </c>
      <c r="AG735">
        <f>IF(G735="GK",VLOOKUP(F735,'[1]2016GoalKeeper Stats'!$A$2:$S$109,26,FALSE),VLOOKUP(F735,'[1]2016Player Stats'!$A$2:$AB$830,26,FALSE))</f>
        <v>25</v>
      </c>
      <c r="AH735" s="51">
        <v>2016</v>
      </c>
      <c r="AI735" s="51">
        <v>34</v>
      </c>
      <c r="AJ735" s="51">
        <v>449</v>
      </c>
      <c r="AK735" s="51">
        <v>492</v>
      </c>
      <c r="AL735" s="51">
        <v>48</v>
      </c>
      <c r="AM735" s="51">
        <v>51</v>
      </c>
      <c r="AN735" s="51">
        <v>-3</v>
      </c>
      <c r="AO735" s="52">
        <v>53.51</v>
      </c>
      <c r="AP735" s="52">
        <v>46.05</v>
      </c>
      <c r="AQ735" s="52">
        <v>7.46</v>
      </c>
      <c r="AR735" s="52">
        <v>-10.46</v>
      </c>
      <c r="AS735" s="51">
        <v>44</v>
      </c>
      <c r="AT735" s="52">
        <v>50.15</v>
      </c>
    </row>
    <row r="736" spans="1:46" hidden="1">
      <c r="A736">
        <v>2016</v>
      </c>
      <c r="B736" t="s">
        <v>924</v>
      </c>
      <c r="C736" t="s">
        <v>924</v>
      </c>
      <c r="D736" t="s">
        <v>1295</v>
      </c>
      <c r="E736" t="s">
        <v>1296</v>
      </c>
      <c r="F736" t="str">
        <f t="shared" si="11"/>
        <v>Jacob Peterson</v>
      </c>
      <c r="G736" t="s">
        <v>875</v>
      </c>
      <c r="H736" s="143">
        <v>144625</v>
      </c>
      <c r="I736" s="143">
        <v>137750</v>
      </c>
      <c r="J736" t="str">
        <f>IF(G736="GK",VLOOKUP(F736,'[1]2016GoalKeeper Stats'!$A$2:$S$109,2,FALSE),VLOOKUP(F736,'[1]2016Player Stats'!$A$2:$AB$830,2,FALSE))</f>
        <v>SKC</v>
      </c>
      <c r="K736">
        <f>IF(G736="GK",VLOOKUP(F736,'[1]2016GoalKeeper Stats'!$A$2:$S$109,4,FALSE),VLOOKUP(F736,'[1]2016Player Stats'!$A$2:$AB$830,4,FALSE))</f>
        <v>21</v>
      </c>
      <c r="L736">
        <f>IF(G736="GK",VLOOKUP(F736,'[1]2016GoalKeeper Stats'!$A$2:$S$109,5,FALSE),VLOOKUP(F736,'[1]2016Player Stats'!$A$2:$AB$830,5,FALSE))</f>
        <v>18</v>
      </c>
      <c r="M736">
        <f>IF(G736="GK",VLOOKUP(F736,'[1]2016GoalKeeper Stats'!$A$2:$S$109,6,FALSE),VLOOKUP(F736,'[1]2016Player Stats'!$A$2:$AB$830,6,FALSE))</f>
        <v>1500</v>
      </c>
      <c r="N736">
        <f>IF(G736="GK",VLOOKUP(F736,'[1]2016GoalKeeper Stats'!$A$2:$S$109,7,FALSE),VLOOKUP(F736,'[1]2016Player Stats'!$A$2:$AB$830,7,FALSE))</f>
        <v>6</v>
      </c>
      <c r="O736">
        <f>IF(G736="GK",VLOOKUP(F736,'[1]2016GoalKeeper Stats'!$A$2:$S$109,8,FALSE),VLOOKUP(F736,'[1]2016Player Stats'!$A$2:$AB$830,8,FALSE))</f>
        <v>1</v>
      </c>
      <c r="P736">
        <f>IF(G736="GK",VLOOKUP(F736,'[1]2016GoalKeeper Stats'!$A$2:$S$109,9,FALSE),VLOOKUP(F736,'[1]2016Player Stats'!$A$2:$AB$830,9,FALSE))</f>
        <v>37</v>
      </c>
      <c r="Q736">
        <f>IF(G736="GK",VLOOKUP(F736,'[1]2016GoalKeeper Stats'!$A$2:$S$109,10,FALSE),VLOOKUP(F736,'[1]2016Player Stats'!$A$2:$AB$830,10,FALSE))</f>
        <v>13</v>
      </c>
      <c r="R736">
        <f>IF(G736="GK",VLOOKUP(F736,'[1]2016GoalKeeper Stats'!$A$2:$S$109,11,FALSE),VLOOKUP(F736,'[1]2016Player Stats'!$A$2:$AB$830,11,FALSE))</f>
        <v>3</v>
      </c>
      <c r="S736" t="str">
        <f>IF(G736="GK",VLOOKUP(F736,'[1]2016GoalKeeper Stats'!$A$2:$S$109,12,FALSE),VLOOKUP(F736,'[1]2016Player Stats'!$A$2:$AB$830,12,FALSE))</f>
        <v>0/0</v>
      </c>
      <c r="T736">
        <f>IF(G736="GK",VLOOKUP(F736,'[1]2016GoalKeeper Stats'!$A$2:$S$109,13,FALSE),VLOOKUP(F736,'[1]2016Player Stats'!$A$2:$AB$830,13,FALSE))</f>
        <v>6</v>
      </c>
      <c r="U736">
        <f>IF(G736="GK",VLOOKUP(F736,'[1]2016GoalKeeper Stats'!$A$2:$S$109,14,FALSE),VLOOKUP(F736,'[1]2016Player Stats'!$A$2:$AB$830,14,FALSE))</f>
        <v>0</v>
      </c>
      <c r="V736">
        <f>IF(G736="GK",VLOOKUP(F736,'[1]2016GoalKeeper Stats'!$A$2:$S$109,15,FALSE),VLOOKUP(F736,'[1]2016Player Stats'!$A$2:$AB$830,15,FALSE))</f>
        <v>0.36</v>
      </c>
      <c r="W736">
        <f>IF(G736="GK",VLOOKUP(F736,'[1]2016GoalKeeper Stats'!$A$2:$S$109,16,FALSE),VLOOKUP(F736,'[1]2016Player Stats'!$A$2:$AB$830,16,FALSE))</f>
        <v>16.2</v>
      </c>
      <c r="X736">
        <f>IF(G736="GK",VLOOKUP(F736,'[1]2016GoalKeeper Stats'!$A$2:$S$109,17,FALSE),VLOOKUP(F736,'[1]2016Player Stats'!$A$2:$AB$830,17,FALSE))</f>
        <v>0</v>
      </c>
      <c r="Y736">
        <f>IF(G736="GK",VLOOKUP(F736,'[1]2016GoalKeeper Stats'!$A$2:$S$109,18,FALSE),VLOOKUP(F736,'[1]2016Player Stats'!$A$2:$AB$830,18,FALSE))</f>
        <v>1</v>
      </c>
      <c r="Z736">
        <f>IF(G736="GK",VLOOKUP(F736,'[1]2016GoalKeeper Stats'!$A$2:$S$109,19,FALSE),VLOOKUP(F736,'[1]2016Player Stats'!$A$2:$AB$830,19,FALSE))</f>
        <v>0</v>
      </c>
      <c r="AA736">
        <f>IF(G736="GK",VLOOKUP(F736,'[1]2016GoalKeeper Stats'!$A$2:$S$109,20,FALSE),VLOOKUP(F736,'[1]2016Player Stats'!$A$2:$AB$830,20,FALSE))</f>
        <v>0.06</v>
      </c>
      <c r="AB736">
        <f>IF(G736="GK",VLOOKUP(F736,'[1]2016GoalKeeper Stats'!$A$2:$S$109,21,FALSE),VLOOKUP(F736,'[1]2016Player Stats'!$A$2:$AB$830,21,FALSE))</f>
        <v>8</v>
      </c>
      <c r="AC736">
        <f>IF(G736="GK",VLOOKUP(F736,'[1]2016GoalKeeper Stats'!$A$2:$S$109,22,FALSE),VLOOKUP(F736,'[1]2016Player Stats'!$A$2:$AB$830,22,FALSE))</f>
        <v>13</v>
      </c>
      <c r="AD736">
        <f>IF(G736="GK",VLOOKUP(F736,'[1]2016GoalKeeper Stats'!$A$2:$S$109,23,FALSE),VLOOKUP(F736,'[1]2016Player Stats'!$A$2:$AB$830,23,FALSE))</f>
        <v>3</v>
      </c>
      <c r="AE736">
        <f>IF(G736="GK",VLOOKUP(F736,'[1]2016GoalKeeper Stats'!$A$2:$S$109,24,FALSE),VLOOKUP(F736,'[1]2016Player Stats'!$A$2:$AB$830,24,FALSE))</f>
        <v>0</v>
      </c>
      <c r="AF736">
        <f>IF(G736="GK",VLOOKUP(F736,'[1]2016GoalKeeper Stats'!$A$2:$S$109,25,FALSE),VLOOKUP(F736,'[1]2016Player Stats'!$A$2:$AB$830,25,FALSE))</f>
        <v>0</v>
      </c>
      <c r="AG736">
        <f>IF(G736="GK",VLOOKUP(F736,'[1]2016GoalKeeper Stats'!$A$2:$S$109,26,FALSE),VLOOKUP(F736,'[1]2016Player Stats'!$A$2:$AB$830,26,FALSE))</f>
        <v>35.14</v>
      </c>
      <c r="AH736" s="51">
        <v>2016</v>
      </c>
      <c r="AI736" s="51">
        <v>34</v>
      </c>
      <c r="AJ736" s="51">
        <v>478</v>
      </c>
      <c r="AK736" s="51">
        <v>323</v>
      </c>
      <c r="AL736" s="51">
        <v>42</v>
      </c>
      <c r="AM736" s="51">
        <v>38</v>
      </c>
      <c r="AN736" s="51">
        <v>4</v>
      </c>
      <c r="AO736" s="52">
        <v>46.12</v>
      </c>
      <c r="AP736" s="52">
        <v>37.799999999999997</v>
      </c>
      <c r="AQ736" s="52">
        <v>8.32</v>
      </c>
      <c r="AR736" s="52">
        <v>-4.32</v>
      </c>
      <c r="AS736" s="51">
        <v>47</v>
      </c>
      <c r="AT736" s="52">
        <v>51.54</v>
      </c>
    </row>
    <row r="737" spans="1:46" hidden="1">
      <c r="A737">
        <v>2016</v>
      </c>
      <c r="B737" t="s">
        <v>205</v>
      </c>
      <c r="C737" t="s">
        <v>971</v>
      </c>
      <c r="D737" t="s">
        <v>1298</v>
      </c>
      <c r="E737" t="s">
        <v>1299</v>
      </c>
      <c r="F737" t="str">
        <f t="shared" si="11"/>
        <v>Atiba Harris</v>
      </c>
      <c r="G737" t="s">
        <v>903</v>
      </c>
      <c r="H737" s="143">
        <v>143000</v>
      </c>
      <c r="I737" s="143">
        <v>143000</v>
      </c>
      <c r="J737" t="str">
        <f>IF(G737="GK",VLOOKUP(F737,'[1]2016GoalKeeper Stats'!$A$2:$S$109,2,FALSE),VLOOKUP(F737,'[1]2016Player Stats'!$A$2:$AB$830,2,FALSE))</f>
        <v>DAL</v>
      </c>
      <c r="K737">
        <f>IF(G737="GK",VLOOKUP(F737,'[1]2016GoalKeeper Stats'!$A$2:$S$109,4,FALSE),VLOOKUP(F737,'[1]2016Player Stats'!$A$2:$AB$830,4,FALSE))</f>
        <v>28</v>
      </c>
      <c r="L737">
        <f>IF(G737="GK",VLOOKUP(F737,'[1]2016GoalKeeper Stats'!$A$2:$S$109,5,FALSE),VLOOKUP(F737,'[1]2016Player Stats'!$A$2:$AB$830,5,FALSE))</f>
        <v>22</v>
      </c>
      <c r="M737">
        <f>IF(G737="GK",VLOOKUP(F737,'[1]2016GoalKeeper Stats'!$A$2:$S$109,6,FALSE),VLOOKUP(F737,'[1]2016Player Stats'!$A$2:$AB$830,6,FALSE))</f>
        <v>1970</v>
      </c>
      <c r="N737">
        <f>IF(G737="GK",VLOOKUP(F737,'[1]2016GoalKeeper Stats'!$A$2:$S$109,7,FALSE),VLOOKUP(F737,'[1]2016Player Stats'!$A$2:$AB$830,7,FALSE))</f>
        <v>1</v>
      </c>
      <c r="O737">
        <f>IF(G737="GK",VLOOKUP(F737,'[1]2016GoalKeeper Stats'!$A$2:$S$109,8,FALSE),VLOOKUP(F737,'[1]2016Player Stats'!$A$2:$AB$830,8,FALSE))</f>
        <v>2</v>
      </c>
      <c r="P737">
        <f>IF(G737="GK",VLOOKUP(F737,'[1]2016GoalKeeper Stats'!$A$2:$S$109,9,FALSE),VLOOKUP(F737,'[1]2016Player Stats'!$A$2:$AB$830,9,FALSE))</f>
        <v>17</v>
      </c>
      <c r="Q737">
        <f>IF(G737="GK",VLOOKUP(F737,'[1]2016GoalKeeper Stats'!$A$2:$S$109,10,FALSE),VLOOKUP(F737,'[1]2016Player Stats'!$A$2:$AB$830,10,FALSE))</f>
        <v>5</v>
      </c>
      <c r="R737">
        <f>IF(G737="GK",VLOOKUP(F737,'[1]2016GoalKeeper Stats'!$A$2:$S$109,11,FALSE),VLOOKUP(F737,'[1]2016Player Stats'!$A$2:$AB$830,11,FALSE))</f>
        <v>0</v>
      </c>
      <c r="S737" t="str">
        <f>IF(G737="GK",VLOOKUP(F737,'[1]2016GoalKeeper Stats'!$A$2:$S$109,12,FALSE),VLOOKUP(F737,'[1]2016Player Stats'!$A$2:$AB$830,12,FALSE))</f>
        <v>0/0</v>
      </c>
      <c r="T737">
        <f>IF(G737="GK",VLOOKUP(F737,'[1]2016GoalKeeper Stats'!$A$2:$S$109,13,FALSE),VLOOKUP(F737,'[1]2016Player Stats'!$A$2:$AB$830,13,FALSE))</f>
        <v>0</v>
      </c>
      <c r="U737">
        <f>IF(G737="GK",VLOOKUP(F737,'[1]2016GoalKeeper Stats'!$A$2:$S$109,14,FALSE),VLOOKUP(F737,'[1]2016Player Stats'!$A$2:$AB$830,14,FALSE))</f>
        <v>1</v>
      </c>
      <c r="V737">
        <f>IF(G737="GK",VLOOKUP(F737,'[1]2016GoalKeeper Stats'!$A$2:$S$109,15,FALSE),VLOOKUP(F737,'[1]2016Player Stats'!$A$2:$AB$830,15,FALSE))</f>
        <v>0.05</v>
      </c>
      <c r="W737">
        <f>IF(G737="GK",VLOOKUP(F737,'[1]2016GoalKeeper Stats'!$A$2:$S$109,16,FALSE),VLOOKUP(F737,'[1]2016Player Stats'!$A$2:$AB$830,16,FALSE))</f>
        <v>5.9</v>
      </c>
      <c r="X737">
        <f>IF(G737="GK",VLOOKUP(F737,'[1]2016GoalKeeper Stats'!$A$2:$S$109,17,FALSE),VLOOKUP(F737,'[1]2016Player Stats'!$A$2:$AB$830,17,FALSE))</f>
        <v>0</v>
      </c>
      <c r="Y737">
        <f>IF(G737="GK",VLOOKUP(F737,'[1]2016GoalKeeper Stats'!$A$2:$S$109,18,FALSE),VLOOKUP(F737,'[1]2016Player Stats'!$A$2:$AB$830,18,FALSE))</f>
        <v>2</v>
      </c>
      <c r="Z737">
        <f>IF(G737="GK",VLOOKUP(F737,'[1]2016GoalKeeper Stats'!$A$2:$S$109,19,FALSE),VLOOKUP(F737,'[1]2016Player Stats'!$A$2:$AB$830,19,FALSE))</f>
        <v>0</v>
      </c>
      <c r="AA737">
        <f>IF(G737="GK",VLOOKUP(F737,'[1]2016GoalKeeper Stats'!$A$2:$S$109,20,FALSE),VLOOKUP(F737,'[1]2016Player Stats'!$A$2:$AB$830,20,FALSE))</f>
        <v>0.09</v>
      </c>
      <c r="AB737">
        <f>IF(G737="GK",VLOOKUP(F737,'[1]2016GoalKeeper Stats'!$A$2:$S$109,21,FALSE),VLOOKUP(F737,'[1]2016Player Stats'!$A$2:$AB$830,21,FALSE))</f>
        <v>29</v>
      </c>
      <c r="AC737">
        <f>IF(G737="GK",VLOOKUP(F737,'[1]2016GoalKeeper Stats'!$A$2:$S$109,22,FALSE),VLOOKUP(F737,'[1]2016Player Stats'!$A$2:$AB$830,22,FALSE))</f>
        <v>19</v>
      </c>
      <c r="AD737">
        <f>IF(G737="GK",VLOOKUP(F737,'[1]2016GoalKeeper Stats'!$A$2:$S$109,23,FALSE),VLOOKUP(F737,'[1]2016Player Stats'!$A$2:$AB$830,23,FALSE))</f>
        <v>1</v>
      </c>
      <c r="AE737">
        <f>IF(G737="GK",VLOOKUP(F737,'[1]2016GoalKeeper Stats'!$A$2:$S$109,24,FALSE),VLOOKUP(F737,'[1]2016Player Stats'!$A$2:$AB$830,24,FALSE))</f>
        <v>6</v>
      </c>
      <c r="AF737">
        <f>IF(G737="GK",VLOOKUP(F737,'[1]2016GoalKeeper Stats'!$A$2:$S$109,25,FALSE),VLOOKUP(F737,'[1]2016Player Stats'!$A$2:$AB$830,25,FALSE))</f>
        <v>0</v>
      </c>
      <c r="AG737">
        <f>IF(G737="GK",VLOOKUP(F737,'[1]2016GoalKeeper Stats'!$A$2:$S$109,26,FALSE),VLOOKUP(F737,'[1]2016Player Stats'!$A$2:$AB$830,26,FALSE))</f>
        <v>29.41</v>
      </c>
      <c r="AH737" s="51">
        <v>2016</v>
      </c>
      <c r="AI737" s="51">
        <v>34</v>
      </c>
      <c r="AJ737" s="51">
        <v>451</v>
      </c>
      <c r="AK737" s="51">
        <v>331</v>
      </c>
      <c r="AL737" s="51">
        <v>49</v>
      </c>
      <c r="AM737" s="51">
        <v>38</v>
      </c>
      <c r="AN737" s="51">
        <v>11</v>
      </c>
      <c r="AO737" s="52">
        <v>44.79</v>
      </c>
      <c r="AP737" s="52">
        <v>34.369999999999997</v>
      </c>
      <c r="AQ737" s="52">
        <v>10.42</v>
      </c>
      <c r="AR737" s="52">
        <v>0.57999999999999996</v>
      </c>
      <c r="AS737" s="51">
        <v>60</v>
      </c>
      <c r="AT737" s="52">
        <v>54.64</v>
      </c>
    </row>
    <row r="738" spans="1:46" hidden="1">
      <c r="A738">
        <v>2016</v>
      </c>
      <c r="B738" t="s">
        <v>202</v>
      </c>
      <c r="C738" t="s">
        <v>202</v>
      </c>
      <c r="D738" t="s">
        <v>873</v>
      </c>
      <c r="E738" t="s">
        <v>1765</v>
      </c>
      <c r="F738" t="str">
        <f t="shared" si="11"/>
        <v>David Arshakyan</v>
      </c>
      <c r="G738" t="s">
        <v>875</v>
      </c>
      <c r="H738" s="143">
        <v>142850</v>
      </c>
      <c r="I738" s="143">
        <v>120000</v>
      </c>
      <c r="J738" t="str">
        <f>IF(G738="GK",VLOOKUP(F738,'[1]2016GoalKeeper Stats'!$A$2:$S$109,2,FALSE),VLOOKUP(F738,'[1]2016Player Stats'!$A$2:$AB$830,2,FALSE))</f>
        <v>CHI</v>
      </c>
      <c r="K738">
        <f>IF(G738="GK",VLOOKUP(F738,'[1]2016GoalKeeper Stats'!$A$2:$S$109,4,FALSE),VLOOKUP(F738,'[1]2016Player Stats'!$A$2:$AB$830,4,FALSE))</f>
        <v>9</v>
      </c>
      <c r="L738">
        <f>IF(G738="GK",VLOOKUP(F738,'[1]2016GoalKeeper Stats'!$A$2:$S$109,5,FALSE),VLOOKUP(F738,'[1]2016Player Stats'!$A$2:$AB$830,5,FALSE))</f>
        <v>3</v>
      </c>
      <c r="M738">
        <f>IF(G738="GK",VLOOKUP(F738,'[1]2016GoalKeeper Stats'!$A$2:$S$109,6,FALSE),VLOOKUP(F738,'[1]2016Player Stats'!$A$2:$AB$830,6,FALSE))</f>
        <v>324</v>
      </c>
      <c r="N738">
        <f>IF(G738="GK",VLOOKUP(F738,'[1]2016GoalKeeper Stats'!$A$2:$S$109,7,FALSE),VLOOKUP(F738,'[1]2016Player Stats'!$A$2:$AB$830,7,FALSE))</f>
        <v>0</v>
      </c>
      <c r="O738">
        <f>IF(G738="GK",VLOOKUP(F738,'[1]2016GoalKeeper Stats'!$A$2:$S$109,8,FALSE),VLOOKUP(F738,'[1]2016Player Stats'!$A$2:$AB$830,8,FALSE))</f>
        <v>0</v>
      </c>
      <c r="P738">
        <f>IF(G738="GK",VLOOKUP(F738,'[1]2016GoalKeeper Stats'!$A$2:$S$109,9,FALSE),VLOOKUP(F738,'[1]2016Player Stats'!$A$2:$AB$830,9,FALSE))</f>
        <v>9</v>
      </c>
      <c r="Q738">
        <f>IF(G738="GK",VLOOKUP(F738,'[1]2016GoalKeeper Stats'!$A$2:$S$109,10,FALSE),VLOOKUP(F738,'[1]2016Player Stats'!$A$2:$AB$830,10,FALSE))</f>
        <v>2</v>
      </c>
      <c r="R738">
        <f>IF(G738="GK",VLOOKUP(F738,'[1]2016GoalKeeper Stats'!$A$2:$S$109,11,FALSE),VLOOKUP(F738,'[1]2016Player Stats'!$A$2:$AB$830,11,FALSE))</f>
        <v>0</v>
      </c>
      <c r="S738" t="str">
        <f>IF(G738="GK",VLOOKUP(F738,'[1]2016GoalKeeper Stats'!$A$2:$S$109,12,FALSE),VLOOKUP(F738,'[1]2016Player Stats'!$A$2:$AB$830,12,FALSE))</f>
        <v>0/0</v>
      </c>
      <c r="T738">
        <f>IF(G738="GK",VLOOKUP(F738,'[1]2016GoalKeeper Stats'!$A$2:$S$109,13,FALSE),VLOOKUP(F738,'[1]2016Player Stats'!$A$2:$AB$830,13,FALSE))</f>
        <v>0</v>
      </c>
      <c r="U738">
        <f>IF(G738="GK",VLOOKUP(F738,'[1]2016GoalKeeper Stats'!$A$2:$S$109,14,FALSE),VLOOKUP(F738,'[1]2016Player Stats'!$A$2:$AB$830,14,FALSE))</f>
        <v>0</v>
      </c>
      <c r="V738">
        <f>IF(G738="GK",VLOOKUP(F738,'[1]2016GoalKeeper Stats'!$A$2:$S$109,15,FALSE),VLOOKUP(F738,'[1]2016Player Stats'!$A$2:$AB$830,15,FALSE))</f>
        <v>0</v>
      </c>
      <c r="W738">
        <f>IF(G738="GK",VLOOKUP(F738,'[1]2016GoalKeeper Stats'!$A$2:$S$109,16,FALSE),VLOOKUP(F738,'[1]2016Player Stats'!$A$2:$AB$830,16,FALSE))</f>
        <v>0</v>
      </c>
      <c r="X738">
        <f>IF(G738="GK",VLOOKUP(F738,'[1]2016GoalKeeper Stats'!$A$2:$S$109,17,FALSE),VLOOKUP(F738,'[1]2016Player Stats'!$A$2:$AB$830,17,FALSE))</f>
        <v>0</v>
      </c>
      <c r="Y738">
        <f>IF(G738="GK",VLOOKUP(F738,'[1]2016GoalKeeper Stats'!$A$2:$S$109,18,FALSE),VLOOKUP(F738,'[1]2016Player Stats'!$A$2:$AB$830,18,FALSE))</f>
        <v>0</v>
      </c>
      <c r="Z738">
        <f>IF(G738="GK",VLOOKUP(F738,'[1]2016GoalKeeper Stats'!$A$2:$S$109,19,FALSE),VLOOKUP(F738,'[1]2016Player Stats'!$A$2:$AB$830,19,FALSE))</f>
        <v>0</v>
      </c>
      <c r="AA738">
        <f>IF(G738="GK",VLOOKUP(F738,'[1]2016GoalKeeper Stats'!$A$2:$S$109,20,FALSE),VLOOKUP(F738,'[1]2016Player Stats'!$A$2:$AB$830,20,FALSE))</f>
        <v>0</v>
      </c>
      <c r="AB738">
        <f>IF(G738="GK",VLOOKUP(F738,'[1]2016GoalKeeper Stats'!$A$2:$S$109,21,FALSE),VLOOKUP(F738,'[1]2016Player Stats'!$A$2:$AB$830,21,FALSE))</f>
        <v>2</v>
      </c>
      <c r="AC738">
        <f>IF(G738="GK",VLOOKUP(F738,'[1]2016GoalKeeper Stats'!$A$2:$S$109,22,FALSE),VLOOKUP(F738,'[1]2016Player Stats'!$A$2:$AB$830,22,FALSE))</f>
        <v>3</v>
      </c>
      <c r="AD738">
        <f>IF(G738="GK",VLOOKUP(F738,'[1]2016GoalKeeper Stats'!$A$2:$S$109,23,FALSE),VLOOKUP(F738,'[1]2016Player Stats'!$A$2:$AB$830,23,FALSE))</f>
        <v>0</v>
      </c>
      <c r="AE738">
        <f>IF(G738="GK",VLOOKUP(F738,'[1]2016GoalKeeper Stats'!$A$2:$S$109,24,FALSE),VLOOKUP(F738,'[1]2016Player Stats'!$A$2:$AB$830,24,FALSE))</f>
        <v>0</v>
      </c>
      <c r="AF738">
        <f>IF(G738="GK",VLOOKUP(F738,'[1]2016GoalKeeper Stats'!$A$2:$S$109,25,FALSE),VLOOKUP(F738,'[1]2016Player Stats'!$A$2:$AB$830,25,FALSE))</f>
        <v>0</v>
      </c>
      <c r="AG738">
        <f>IF(G738="GK",VLOOKUP(F738,'[1]2016GoalKeeper Stats'!$A$2:$S$109,26,FALSE),VLOOKUP(F738,'[1]2016Player Stats'!$A$2:$AB$830,26,FALSE))</f>
        <v>22.22</v>
      </c>
      <c r="AH738" s="51">
        <v>2016</v>
      </c>
      <c r="AI738" s="51">
        <v>34</v>
      </c>
      <c r="AJ738" s="51">
        <v>394</v>
      </c>
      <c r="AK738" s="51">
        <v>504</v>
      </c>
      <c r="AL738" s="51">
        <v>40</v>
      </c>
      <c r="AM738" s="51">
        <v>56</v>
      </c>
      <c r="AN738" s="51">
        <v>-16</v>
      </c>
      <c r="AO738" s="52">
        <v>39.94</v>
      </c>
      <c r="AP738" s="52">
        <v>47.46</v>
      </c>
      <c r="AQ738" s="52">
        <v>-7.52</v>
      </c>
      <c r="AR738" s="52">
        <v>-8.48</v>
      </c>
      <c r="AS738" s="51">
        <v>31</v>
      </c>
      <c r="AT738" s="52">
        <v>40.56</v>
      </c>
    </row>
    <row r="739" spans="1:46" hidden="1">
      <c r="A739" s="144">
        <v>2016</v>
      </c>
      <c r="B739" s="144" t="s">
        <v>896</v>
      </c>
      <c r="C739" s="144" t="s">
        <v>896</v>
      </c>
      <c r="D739" s="144" t="s">
        <v>1304</v>
      </c>
      <c r="E739" s="144" t="s">
        <v>1305</v>
      </c>
      <c r="F739" s="144" t="str">
        <f t="shared" si="11"/>
        <v>Sanna Nyassi</v>
      </c>
      <c r="G739" s="144" t="s">
        <v>860</v>
      </c>
      <c r="H739" s="145">
        <v>141250</v>
      </c>
      <c r="I739" s="145">
        <v>135000</v>
      </c>
      <c r="J739" s="144" t="e">
        <f>IF(G739="GK",VLOOKUP(F739,'[1]2016GoalKeeper Stats'!$A$2:$S$109,2,FALSE),VLOOKUP(F739,'[1]2016Player Stats'!$A$2:$AB$830,2,FALSE))</f>
        <v>#N/A</v>
      </c>
      <c r="K739" s="144" t="e">
        <f>IF(G739="GK",VLOOKUP(F739,'[1]2016GoalKeeper Stats'!$A$2:$S$109,4,FALSE),VLOOKUP(F739,'[1]2016Player Stats'!$A$2:$AB$830,4,FALSE))</f>
        <v>#N/A</v>
      </c>
      <c r="L739" s="144" t="e">
        <f>IF(G739="GK",VLOOKUP(F739,'[1]2016GoalKeeper Stats'!$A$2:$S$109,5,FALSE),VLOOKUP(F739,'[1]2016Player Stats'!$A$2:$AB$830,5,FALSE))</f>
        <v>#N/A</v>
      </c>
      <c r="M739" s="144" t="e">
        <f>IF(G739="GK",VLOOKUP(F739,'[1]2016GoalKeeper Stats'!$A$2:$S$109,6,FALSE),VLOOKUP(F739,'[1]2016Player Stats'!$A$2:$AB$830,6,FALSE))</f>
        <v>#N/A</v>
      </c>
      <c r="N739" s="144" t="e">
        <f>IF(G739="GK",VLOOKUP(F739,'[1]2016GoalKeeper Stats'!$A$2:$S$109,7,FALSE),VLOOKUP(F739,'[1]2016Player Stats'!$A$2:$AB$830,7,FALSE))</f>
        <v>#N/A</v>
      </c>
      <c r="O739" s="144" t="e">
        <f>IF(G739="GK",VLOOKUP(F739,'[1]2016GoalKeeper Stats'!$A$2:$S$109,8,FALSE),VLOOKUP(F739,'[1]2016Player Stats'!$A$2:$AB$830,8,FALSE))</f>
        <v>#N/A</v>
      </c>
      <c r="P739" s="144" t="e">
        <f>IF(G739="GK",VLOOKUP(F739,'[1]2016GoalKeeper Stats'!$A$2:$S$109,9,FALSE),VLOOKUP(F739,'[1]2016Player Stats'!$A$2:$AB$830,9,FALSE))</f>
        <v>#N/A</v>
      </c>
      <c r="Q739" s="144" t="e">
        <f>IF(G739="GK",VLOOKUP(F739,'[1]2016GoalKeeper Stats'!$A$2:$S$109,10,FALSE),VLOOKUP(F739,'[1]2016Player Stats'!$A$2:$AB$830,10,FALSE))</f>
        <v>#N/A</v>
      </c>
      <c r="R739" s="144" t="e">
        <f>IF(G739="GK",VLOOKUP(F739,'[1]2016GoalKeeper Stats'!$A$2:$S$109,11,FALSE),VLOOKUP(F739,'[1]2016Player Stats'!$A$2:$AB$830,11,FALSE))</f>
        <v>#N/A</v>
      </c>
      <c r="S739" s="144" t="e">
        <f>IF(G739="GK",VLOOKUP(F739,'[1]2016GoalKeeper Stats'!$A$2:$S$109,12,FALSE),VLOOKUP(F739,'[1]2016Player Stats'!$A$2:$AB$830,12,FALSE))</f>
        <v>#N/A</v>
      </c>
      <c r="T739" s="144" t="e">
        <f>IF(G739="GK",VLOOKUP(F739,'[1]2016GoalKeeper Stats'!$A$2:$S$109,13,FALSE),VLOOKUP(F739,'[1]2016Player Stats'!$A$2:$AB$830,13,FALSE))</f>
        <v>#N/A</v>
      </c>
      <c r="U739" s="144" t="e">
        <f>IF(G739="GK",VLOOKUP(F739,'[1]2016GoalKeeper Stats'!$A$2:$S$109,14,FALSE),VLOOKUP(F739,'[1]2016Player Stats'!$A$2:$AB$830,14,FALSE))</f>
        <v>#N/A</v>
      </c>
      <c r="V739" s="144" t="e">
        <f>IF(G739="GK",VLOOKUP(F739,'[1]2016GoalKeeper Stats'!$A$2:$S$109,15,FALSE),VLOOKUP(F739,'[1]2016Player Stats'!$A$2:$AB$830,15,FALSE))</f>
        <v>#N/A</v>
      </c>
      <c r="W739" s="144" t="e">
        <f>IF(G739="GK",VLOOKUP(F739,'[1]2016GoalKeeper Stats'!$A$2:$S$109,16,FALSE),VLOOKUP(F739,'[1]2016Player Stats'!$A$2:$AB$830,16,FALSE))</f>
        <v>#N/A</v>
      </c>
      <c r="X739" s="144" t="e">
        <f>IF(G739="GK",VLOOKUP(F739,'[1]2016GoalKeeper Stats'!$A$2:$S$109,17,FALSE),VLOOKUP(F739,'[1]2016Player Stats'!$A$2:$AB$830,17,FALSE))</f>
        <v>#N/A</v>
      </c>
      <c r="Y739" s="144" t="e">
        <f>IF(G739="GK",VLOOKUP(F739,'[1]2016GoalKeeper Stats'!$A$2:$S$109,18,FALSE),VLOOKUP(F739,'[1]2016Player Stats'!$A$2:$AB$830,18,FALSE))</f>
        <v>#N/A</v>
      </c>
      <c r="Z739" s="144" t="e">
        <f>IF(G739="GK",VLOOKUP(F739,'[1]2016GoalKeeper Stats'!$A$2:$S$109,19,FALSE),VLOOKUP(F739,'[1]2016Player Stats'!$A$2:$AB$830,19,FALSE))</f>
        <v>#N/A</v>
      </c>
      <c r="AA739" s="144" t="e">
        <f>IF(G739="GK",VLOOKUP(F739,'[1]2016GoalKeeper Stats'!$A$2:$S$109,20,FALSE),VLOOKUP(F739,'[1]2016Player Stats'!$A$2:$AB$830,20,FALSE))</f>
        <v>#N/A</v>
      </c>
      <c r="AB739" s="144" t="e">
        <f>IF(G739="GK",VLOOKUP(F739,'[1]2016GoalKeeper Stats'!$A$2:$S$109,21,FALSE),VLOOKUP(F739,'[1]2016Player Stats'!$A$2:$AB$830,21,FALSE))</f>
        <v>#N/A</v>
      </c>
      <c r="AC739" s="144" t="e">
        <f>IF(G739="GK",VLOOKUP(F739,'[1]2016GoalKeeper Stats'!$A$2:$S$109,22,FALSE),VLOOKUP(F739,'[1]2016Player Stats'!$A$2:$AB$830,22,FALSE))</f>
        <v>#N/A</v>
      </c>
      <c r="AD739" s="144" t="e">
        <f>IF(G739="GK",VLOOKUP(F739,'[1]2016GoalKeeper Stats'!$A$2:$S$109,23,FALSE),VLOOKUP(F739,'[1]2016Player Stats'!$A$2:$AB$830,23,FALSE))</f>
        <v>#N/A</v>
      </c>
      <c r="AE739" s="144" t="e">
        <f>IF(G739="GK",VLOOKUP(F739,'[1]2016GoalKeeper Stats'!$A$2:$S$109,24,FALSE),VLOOKUP(F739,'[1]2016Player Stats'!$A$2:$AB$830,24,FALSE))</f>
        <v>#N/A</v>
      </c>
      <c r="AF739" s="144" t="e">
        <f>IF(G739="GK",VLOOKUP(F739,'[1]2016GoalKeeper Stats'!$A$2:$S$109,25,FALSE),VLOOKUP(F739,'[1]2016Player Stats'!$A$2:$AB$830,25,FALSE))</f>
        <v>#N/A</v>
      </c>
      <c r="AG739" s="144" t="e">
        <f>IF(G739="GK",VLOOKUP(F739,'[1]2016GoalKeeper Stats'!$A$2:$S$109,26,FALSE),VLOOKUP(F739,'[1]2016Player Stats'!$A$2:$AB$830,26,FALSE))</f>
        <v>#N/A</v>
      </c>
      <c r="AH739" s="51">
        <v>2016</v>
      </c>
      <c r="AI739" s="51">
        <v>34</v>
      </c>
      <c r="AJ739" s="51">
        <v>409</v>
      </c>
      <c r="AK739" s="51">
        <v>411</v>
      </c>
      <c r="AL739" s="51">
        <v>32</v>
      </c>
      <c r="AM739" s="51">
        <v>38</v>
      </c>
      <c r="AN739" s="51">
        <v>-6</v>
      </c>
      <c r="AO739" s="52">
        <v>41.48</v>
      </c>
      <c r="AP739" s="52">
        <v>41.27</v>
      </c>
      <c r="AQ739" s="52">
        <v>0.21</v>
      </c>
      <c r="AR739" s="52">
        <v>-6.21</v>
      </c>
      <c r="AS739" s="51">
        <v>38</v>
      </c>
      <c r="AT739" s="52">
        <v>45.9</v>
      </c>
    </row>
    <row r="740" spans="1:46" hidden="1">
      <c r="A740">
        <v>2016</v>
      </c>
      <c r="B740" t="s">
        <v>201</v>
      </c>
      <c r="C740" t="s">
        <v>201</v>
      </c>
      <c r="D740" t="s">
        <v>1282</v>
      </c>
      <c r="E740" t="s">
        <v>1283</v>
      </c>
      <c r="F740" t="str">
        <f t="shared" si="11"/>
        <v>Patrice Bernier</v>
      </c>
      <c r="G740" t="s">
        <v>860</v>
      </c>
      <c r="H740" s="143">
        <v>140000</v>
      </c>
      <c r="I740" s="143">
        <v>95000</v>
      </c>
      <c r="J740" t="str">
        <f>IF(G740="GK",VLOOKUP(F740,'[1]2016GoalKeeper Stats'!$A$2:$S$109,2,FALSE),VLOOKUP(F740,'[1]2016Player Stats'!$A$2:$AB$830,2,FALSE))</f>
        <v>MTL</v>
      </c>
      <c r="K740">
        <f>IF(G740="GK",VLOOKUP(F740,'[1]2016GoalKeeper Stats'!$A$2:$S$109,4,FALSE),VLOOKUP(F740,'[1]2016Player Stats'!$A$2:$AB$830,4,FALSE))</f>
        <v>20</v>
      </c>
      <c r="L740">
        <f>IF(G740="GK",VLOOKUP(F740,'[1]2016GoalKeeper Stats'!$A$2:$S$109,5,FALSE),VLOOKUP(F740,'[1]2016Player Stats'!$A$2:$AB$830,5,FALSE))</f>
        <v>13</v>
      </c>
      <c r="M740">
        <f>IF(G740="GK",VLOOKUP(F740,'[1]2016GoalKeeper Stats'!$A$2:$S$109,6,FALSE),VLOOKUP(F740,'[1]2016Player Stats'!$A$2:$AB$830,6,FALSE))</f>
        <v>1185</v>
      </c>
      <c r="N740">
        <f>IF(G740="GK",VLOOKUP(F740,'[1]2016GoalKeeper Stats'!$A$2:$S$109,7,FALSE),VLOOKUP(F740,'[1]2016Player Stats'!$A$2:$AB$830,7,FALSE))</f>
        <v>0</v>
      </c>
      <c r="O740">
        <f>IF(G740="GK",VLOOKUP(F740,'[1]2016GoalKeeper Stats'!$A$2:$S$109,8,FALSE),VLOOKUP(F740,'[1]2016Player Stats'!$A$2:$AB$830,8,FALSE))</f>
        <v>1</v>
      </c>
      <c r="P740">
        <f>IF(G740="GK",VLOOKUP(F740,'[1]2016GoalKeeper Stats'!$A$2:$S$109,9,FALSE),VLOOKUP(F740,'[1]2016Player Stats'!$A$2:$AB$830,9,FALSE))</f>
        <v>5</v>
      </c>
      <c r="Q740">
        <f>IF(G740="GK",VLOOKUP(F740,'[1]2016GoalKeeper Stats'!$A$2:$S$109,10,FALSE),VLOOKUP(F740,'[1]2016Player Stats'!$A$2:$AB$830,10,FALSE))</f>
        <v>0</v>
      </c>
      <c r="R740">
        <f>IF(G740="GK",VLOOKUP(F740,'[1]2016GoalKeeper Stats'!$A$2:$S$109,11,FALSE),VLOOKUP(F740,'[1]2016Player Stats'!$A$2:$AB$830,11,FALSE))</f>
        <v>0</v>
      </c>
      <c r="S740" t="str">
        <f>IF(G740="GK",VLOOKUP(F740,'[1]2016GoalKeeper Stats'!$A$2:$S$109,12,FALSE),VLOOKUP(F740,'[1]2016Player Stats'!$A$2:$AB$830,12,FALSE))</f>
        <v>0/0</v>
      </c>
      <c r="T740">
        <f>IF(G740="GK",VLOOKUP(F740,'[1]2016GoalKeeper Stats'!$A$2:$S$109,13,FALSE),VLOOKUP(F740,'[1]2016Player Stats'!$A$2:$AB$830,13,FALSE))</f>
        <v>0</v>
      </c>
      <c r="U740">
        <f>IF(G740="GK",VLOOKUP(F740,'[1]2016GoalKeeper Stats'!$A$2:$S$109,14,FALSE),VLOOKUP(F740,'[1]2016Player Stats'!$A$2:$AB$830,14,FALSE))</f>
        <v>0</v>
      </c>
      <c r="V740">
        <f>IF(G740="GK",VLOOKUP(F740,'[1]2016GoalKeeper Stats'!$A$2:$S$109,15,FALSE),VLOOKUP(F740,'[1]2016Player Stats'!$A$2:$AB$830,15,FALSE))</f>
        <v>0</v>
      </c>
      <c r="W740">
        <f>IF(G740="GK",VLOOKUP(F740,'[1]2016GoalKeeper Stats'!$A$2:$S$109,16,FALSE),VLOOKUP(F740,'[1]2016Player Stats'!$A$2:$AB$830,16,FALSE))</f>
        <v>0</v>
      </c>
      <c r="X740">
        <f>IF(G740="GK",VLOOKUP(F740,'[1]2016GoalKeeper Stats'!$A$2:$S$109,17,FALSE),VLOOKUP(F740,'[1]2016Player Stats'!$A$2:$AB$830,17,FALSE))</f>
        <v>0</v>
      </c>
      <c r="Y740">
        <f>IF(G740="GK",VLOOKUP(F740,'[1]2016GoalKeeper Stats'!$A$2:$S$109,18,FALSE),VLOOKUP(F740,'[1]2016Player Stats'!$A$2:$AB$830,18,FALSE))</f>
        <v>1</v>
      </c>
      <c r="Z740">
        <f>IF(G740="GK",VLOOKUP(F740,'[1]2016GoalKeeper Stats'!$A$2:$S$109,19,FALSE),VLOOKUP(F740,'[1]2016Player Stats'!$A$2:$AB$830,19,FALSE))</f>
        <v>0</v>
      </c>
      <c r="AA740">
        <f>IF(G740="GK",VLOOKUP(F740,'[1]2016GoalKeeper Stats'!$A$2:$S$109,20,FALSE),VLOOKUP(F740,'[1]2016Player Stats'!$A$2:$AB$830,20,FALSE))</f>
        <v>0.08</v>
      </c>
      <c r="AB740">
        <f>IF(G740="GK",VLOOKUP(F740,'[1]2016GoalKeeper Stats'!$A$2:$S$109,21,FALSE),VLOOKUP(F740,'[1]2016Player Stats'!$A$2:$AB$830,21,FALSE))</f>
        <v>22</v>
      </c>
      <c r="AC740">
        <f>IF(G740="GK",VLOOKUP(F740,'[1]2016GoalKeeper Stats'!$A$2:$S$109,22,FALSE),VLOOKUP(F740,'[1]2016Player Stats'!$A$2:$AB$830,22,FALSE))</f>
        <v>12</v>
      </c>
      <c r="AD740">
        <f>IF(G740="GK",VLOOKUP(F740,'[1]2016GoalKeeper Stats'!$A$2:$S$109,23,FALSE),VLOOKUP(F740,'[1]2016Player Stats'!$A$2:$AB$830,23,FALSE))</f>
        <v>1</v>
      </c>
      <c r="AE740">
        <f>IF(G740="GK",VLOOKUP(F740,'[1]2016GoalKeeper Stats'!$A$2:$S$109,24,FALSE),VLOOKUP(F740,'[1]2016Player Stats'!$A$2:$AB$830,24,FALSE))</f>
        <v>4</v>
      </c>
      <c r="AF740">
        <f>IF(G740="GK",VLOOKUP(F740,'[1]2016GoalKeeper Stats'!$A$2:$S$109,25,FALSE),VLOOKUP(F740,'[1]2016Player Stats'!$A$2:$AB$830,25,FALSE))</f>
        <v>0</v>
      </c>
      <c r="AG740">
        <f>IF(G740="GK",VLOOKUP(F740,'[1]2016GoalKeeper Stats'!$A$2:$S$109,26,FALSE),VLOOKUP(F740,'[1]2016Player Stats'!$A$2:$AB$830,26,FALSE))</f>
        <v>0</v>
      </c>
      <c r="AH740" s="51">
        <v>2016</v>
      </c>
      <c r="AI740" s="51">
        <v>34</v>
      </c>
      <c r="AJ740" s="51">
        <v>440</v>
      </c>
      <c r="AK740" s="51">
        <v>463</v>
      </c>
      <c r="AL740" s="51">
        <v>49</v>
      </c>
      <c r="AM740" s="51">
        <v>53</v>
      </c>
      <c r="AN740" s="51">
        <v>-4</v>
      </c>
      <c r="AO740" s="52">
        <v>44.79</v>
      </c>
      <c r="AP740" s="52">
        <v>45.61</v>
      </c>
      <c r="AQ740" s="52">
        <v>-0.83</v>
      </c>
      <c r="AR740" s="52">
        <v>-3.17</v>
      </c>
      <c r="AS740" s="51">
        <v>45</v>
      </c>
      <c r="AT740" s="52">
        <v>45.38</v>
      </c>
    </row>
    <row r="741" spans="1:46" hidden="1">
      <c r="A741">
        <v>2016</v>
      </c>
      <c r="B741" t="s">
        <v>943</v>
      </c>
      <c r="C741" t="s">
        <v>175</v>
      </c>
      <c r="D741" t="s">
        <v>987</v>
      </c>
      <c r="E741" t="s">
        <v>1292</v>
      </c>
      <c r="F741" t="str">
        <f t="shared" si="11"/>
        <v>Damien Perrinelle</v>
      </c>
      <c r="G741" t="s">
        <v>893</v>
      </c>
      <c r="H741" s="143">
        <v>140000</v>
      </c>
      <c r="I741" s="143">
        <v>140000</v>
      </c>
      <c r="J741" t="str">
        <f>IF(G741="GK",VLOOKUP(F741,'[1]2016GoalKeeper Stats'!$A$2:$S$109,2,FALSE),VLOOKUP(F741,'[1]2016Player Stats'!$A$2:$AB$830,2,FALSE))</f>
        <v>NY</v>
      </c>
      <c r="K741">
        <f>IF(G741="GK",VLOOKUP(F741,'[1]2016GoalKeeper Stats'!$A$2:$S$109,4,FALSE),VLOOKUP(F741,'[1]2016Player Stats'!$A$2:$AB$830,4,FALSE))</f>
        <v>10</v>
      </c>
      <c r="L741">
        <f>IF(G741="GK",VLOOKUP(F741,'[1]2016GoalKeeper Stats'!$A$2:$S$109,5,FALSE),VLOOKUP(F741,'[1]2016Player Stats'!$A$2:$AB$830,5,FALSE))</f>
        <v>7</v>
      </c>
      <c r="M741">
        <f>IF(G741="GK",VLOOKUP(F741,'[1]2016GoalKeeper Stats'!$A$2:$S$109,6,FALSE),VLOOKUP(F741,'[1]2016Player Stats'!$A$2:$AB$830,6,FALSE))</f>
        <v>726</v>
      </c>
      <c r="N741">
        <f>IF(G741="GK",VLOOKUP(F741,'[1]2016GoalKeeper Stats'!$A$2:$S$109,7,FALSE),VLOOKUP(F741,'[1]2016Player Stats'!$A$2:$AB$830,7,FALSE))</f>
        <v>0</v>
      </c>
      <c r="O741">
        <f>IF(G741="GK",VLOOKUP(F741,'[1]2016GoalKeeper Stats'!$A$2:$S$109,8,FALSE),VLOOKUP(F741,'[1]2016Player Stats'!$A$2:$AB$830,8,FALSE))</f>
        <v>0</v>
      </c>
      <c r="P741">
        <f>IF(G741="GK",VLOOKUP(F741,'[1]2016GoalKeeper Stats'!$A$2:$S$109,9,FALSE),VLOOKUP(F741,'[1]2016Player Stats'!$A$2:$AB$830,9,FALSE))</f>
        <v>1</v>
      </c>
      <c r="Q741">
        <f>IF(G741="GK",VLOOKUP(F741,'[1]2016GoalKeeper Stats'!$A$2:$S$109,10,FALSE),VLOOKUP(F741,'[1]2016Player Stats'!$A$2:$AB$830,10,FALSE))</f>
        <v>0</v>
      </c>
      <c r="R741">
        <f>IF(G741="GK",VLOOKUP(F741,'[1]2016GoalKeeper Stats'!$A$2:$S$109,11,FALSE),VLOOKUP(F741,'[1]2016Player Stats'!$A$2:$AB$830,11,FALSE))</f>
        <v>0</v>
      </c>
      <c r="S741" t="str">
        <f>IF(G741="GK",VLOOKUP(F741,'[1]2016GoalKeeper Stats'!$A$2:$S$109,12,FALSE),VLOOKUP(F741,'[1]2016Player Stats'!$A$2:$AB$830,12,FALSE))</f>
        <v>0/0</v>
      </c>
      <c r="T741">
        <f>IF(G741="GK",VLOOKUP(F741,'[1]2016GoalKeeper Stats'!$A$2:$S$109,13,FALSE),VLOOKUP(F741,'[1]2016Player Stats'!$A$2:$AB$830,13,FALSE))</f>
        <v>0</v>
      </c>
      <c r="U741">
        <f>IF(G741="GK",VLOOKUP(F741,'[1]2016GoalKeeper Stats'!$A$2:$S$109,14,FALSE),VLOOKUP(F741,'[1]2016Player Stats'!$A$2:$AB$830,14,FALSE))</f>
        <v>0</v>
      </c>
      <c r="V741">
        <f>IF(G741="GK",VLOOKUP(F741,'[1]2016GoalKeeper Stats'!$A$2:$S$109,15,FALSE),VLOOKUP(F741,'[1]2016Player Stats'!$A$2:$AB$830,15,FALSE))</f>
        <v>0</v>
      </c>
      <c r="W741">
        <f>IF(G741="GK",VLOOKUP(F741,'[1]2016GoalKeeper Stats'!$A$2:$S$109,16,FALSE),VLOOKUP(F741,'[1]2016Player Stats'!$A$2:$AB$830,16,FALSE))</f>
        <v>0</v>
      </c>
      <c r="X741">
        <f>IF(G741="GK",VLOOKUP(F741,'[1]2016GoalKeeper Stats'!$A$2:$S$109,17,FALSE),VLOOKUP(F741,'[1]2016Player Stats'!$A$2:$AB$830,17,FALSE))</f>
        <v>0</v>
      </c>
      <c r="Y741">
        <f>IF(G741="GK",VLOOKUP(F741,'[1]2016GoalKeeper Stats'!$A$2:$S$109,18,FALSE),VLOOKUP(F741,'[1]2016Player Stats'!$A$2:$AB$830,18,FALSE))</f>
        <v>0</v>
      </c>
      <c r="Z741">
        <f>IF(G741="GK",VLOOKUP(F741,'[1]2016GoalKeeper Stats'!$A$2:$S$109,19,FALSE),VLOOKUP(F741,'[1]2016Player Stats'!$A$2:$AB$830,19,FALSE))</f>
        <v>0</v>
      </c>
      <c r="AA741">
        <f>IF(G741="GK",VLOOKUP(F741,'[1]2016GoalKeeper Stats'!$A$2:$S$109,20,FALSE),VLOOKUP(F741,'[1]2016Player Stats'!$A$2:$AB$830,20,FALSE))</f>
        <v>0</v>
      </c>
      <c r="AB741">
        <f>IF(G741="GK",VLOOKUP(F741,'[1]2016GoalKeeper Stats'!$A$2:$S$109,21,FALSE),VLOOKUP(F741,'[1]2016Player Stats'!$A$2:$AB$830,21,FALSE))</f>
        <v>9</v>
      </c>
      <c r="AC741">
        <f>IF(G741="GK",VLOOKUP(F741,'[1]2016GoalKeeper Stats'!$A$2:$S$109,22,FALSE),VLOOKUP(F741,'[1]2016Player Stats'!$A$2:$AB$830,22,FALSE))</f>
        <v>6</v>
      </c>
      <c r="AD741">
        <f>IF(G741="GK",VLOOKUP(F741,'[1]2016GoalKeeper Stats'!$A$2:$S$109,23,FALSE),VLOOKUP(F741,'[1]2016Player Stats'!$A$2:$AB$830,23,FALSE))</f>
        <v>0</v>
      </c>
      <c r="AE741">
        <f>IF(G741="GK",VLOOKUP(F741,'[1]2016GoalKeeper Stats'!$A$2:$S$109,24,FALSE),VLOOKUP(F741,'[1]2016Player Stats'!$A$2:$AB$830,24,FALSE))</f>
        <v>2</v>
      </c>
      <c r="AF741">
        <f>IF(G741="GK",VLOOKUP(F741,'[1]2016GoalKeeper Stats'!$A$2:$S$109,25,FALSE),VLOOKUP(F741,'[1]2016Player Stats'!$A$2:$AB$830,25,FALSE))</f>
        <v>0</v>
      </c>
      <c r="AG741">
        <f>IF(G741="GK",VLOOKUP(F741,'[1]2016GoalKeeper Stats'!$A$2:$S$109,26,FALSE),VLOOKUP(F741,'[1]2016Player Stats'!$A$2:$AB$830,26,FALSE))</f>
        <v>0</v>
      </c>
      <c r="AH741" s="51">
        <v>2016</v>
      </c>
      <c r="AI741" s="51">
        <v>34</v>
      </c>
      <c r="AJ741" s="51">
        <v>441</v>
      </c>
      <c r="AK741" s="51">
        <v>399</v>
      </c>
      <c r="AL741" s="51">
        <v>59</v>
      </c>
      <c r="AM741" s="51">
        <v>43</v>
      </c>
      <c r="AN741" s="51">
        <v>16</v>
      </c>
      <c r="AO741" s="52">
        <v>52.57</v>
      </c>
      <c r="AP741" s="52">
        <v>42.71</v>
      </c>
      <c r="AQ741" s="52">
        <v>9.85</v>
      </c>
      <c r="AR741" s="52">
        <v>6.15</v>
      </c>
      <c r="AS741" s="51">
        <v>57</v>
      </c>
      <c r="AT741" s="52">
        <v>52.28</v>
      </c>
    </row>
    <row r="742" spans="1:46" hidden="1">
      <c r="A742">
        <v>2016</v>
      </c>
      <c r="B742" t="s">
        <v>204</v>
      </c>
      <c r="C742" t="s">
        <v>204</v>
      </c>
      <c r="D742" t="s">
        <v>1766</v>
      </c>
      <c r="E742" t="s">
        <v>1767</v>
      </c>
      <c r="F742" t="str">
        <f t="shared" si="11"/>
        <v>Walter Restrepo</v>
      </c>
      <c r="G742" t="s">
        <v>860</v>
      </c>
      <c r="H742" s="143">
        <v>139500</v>
      </c>
      <c r="I742" s="143">
        <v>125000</v>
      </c>
      <c r="J742" t="str">
        <f>IF(G742="GK",VLOOKUP(F742,'[1]2016GoalKeeper Stats'!$A$2:$S$109,2,FALSE),VLOOKUP(F742,'[1]2016Player Stats'!$A$2:$AB$830,2,FALSE))</f>
        <v>PHI</v>
      </c>
      <c r="K742">
        <f>IF(G742="GK",VLOOKUP(F742,'[1]2016GoalKeeper Stats'!$A$2:$S$109,4,FALSE),VLOOKUP(F742,'[1]2016Player Stats'!$A$2:$AB$830,4,FALSE))</f>
        <v>4</v>
      </c>
      <c r="L742">
        <f>IF(G742="GK",VLOOKUP(F742,'[1]2016GoalKeeper Stats'!$A$2:$S$109,5,FALSE),VLOOKUP(F742,'[1]2016Player Stats'!$A$2:$AB$830,5,FALSE))</f>
        <v>0</v>
      </c>
      <c r="M742">
        <f>IF(G742="GK",VLOOKUP(F742,'[1]2016GoalKeeper Stats'!$A$2:$S$109,6,FALSE),VLOOKUP(F742,'[1]2016Player Stats'!$A$2:$AB$830,6,FALSE))</f>
        <v>81</v>
      </c>
      <c r="N742">
        <f>IF(G742="GK",VLOOKUP(F742,'[1]2016GoalKeeper Stats'!$A$2:$S$109,7,FALSE),VLOOKUP(F742,'[1]2016Player Stats'!$A$2:$AB$830,7,FALSE))</f>
        <v>0</v>
      </c>
      <c r="O742">
        <f>IF(G742="GK",VLOOKUP(F742,'[1]2016GoalKeeper Stats'!$A$2:$S$109,8,FALSE),VLOOKUP(F742,'[1]2016Player Stats'!$A$2:$AB$830,8,FALSE))</f>
        <v>1</v>
      </c>
      <c r="P742">
        <f>IF(G742="GK",VLOOKUP(F742,'[1]2016GoalKeeper Stats'!$A$2:$S$109,9,FALSE),VLOOKUP(F742,'[1]2016Player Stats'!$A$2:$AB$830,9,FALSE))</f>
        <v>1</v>
      </c>
      <c r="Q742">
        <f>IF(G742="GK",VLOOKUP(F742,'[1]2016GoalKeeper Stats'!$A$2:$S$109,10,FALSE),VLOOKUP(F742,'[1]2016Player Stats'!$A$2:$AB$830,10,FALSE))</f>
        <v>1</v>
      </c>
      <c r="R742">
        <f>IF(G742="GK",VLOOKUP(F742,'[1]2016GoalKeeper Stats'!$A$2:$S$109,11,FALSE),VLOOKUP(F742,'[1]2016Player Stats'!$A$2:$AB$830,11,FALSE))</f>
        <v>0</v>
      </c>
      <c r="S742" t="str">
        <f>IF(G742="GK",VLOOKUP(F742,'[1]2016GoalKeeper Stats'!$A$2:$S$109,12,FALSE),VLOOKUP(F742,'[1]2016Player Stats'!$A$2:$AB$830,12,FALSE))</f>
        <v>0/0</v>
      </c>
      <c r="T742">
        <f>IF(G742="GK",VLOOKUP(F742,'[1]2016GoalKeeper Stats'!$A$2:$S$109,13,FALSE),VLOOKUP(F742,'[1]2016Player Stats'!$A$2:$AB$830,13,FALSE))</f>
        <v>0</v>
      </c>
      <c r="U742">
        <f>IF(G742="GK",VLOOKUP(F742,'[1]2016GoalKeeper Stats'!$A$2:$S$109,14,FALSE),VLOOKUP(F742,'[1]2016Player Stats'!$A$2:$AB$830,14,FALSE))</f>
        <v>0</v>
      </c>
      <c r="V742">
        <f>IF(G742="GK",VLOOKUP(F742,'[1]2016GoalKeeper Stats'!$A$2:$S$109,15,FALSE),VLOOKUP(F742,'[1]2016Player Stats'!$A$2:$AB$830,15,FALSE))</f>
        <v>0</v>
      </c>
      <c r="W742">
        <f>IF(G742="GK",VLOOKUP(F742,'[1]2016GoalKeeper Stats'!$A$2:$S$109,16,FALSE),VLOOKUP(F742,'[1]2016Player Stats'!$A$2:$AB$830,16,FALSE))</f>
        <v>0</v>
      </c>
      <c r="X742">
        <f>IF(G742="GK",VLOOKUP(F742,'[1]2016GoalKeeper Stats'!$A$2:$S$109,17,FALSE),VLOOKUP(F742,'[1]2016Player Stats'!$A$2:$AB$830,17,FALSE))</f>
        <v>0</v>
      </c>
      <c r="Y742">
        <f>IF(G742="GK",VLOOKUP(F742,'[1]2016GoalKeeper Stats'!$A$2:$S$109,18,FALSE),VLOOKUP(F742,'[1]2016Player Stats'!$A$2:$AB$830,18,FALSE))</f>
        <v>0</v>
      </c>
      <c r="Z742">
        <f>IF(G742="GK",VLOOKUP(F742,'[1]2016GoalKeeper Stats'!$A$2:$S$109,19,FALSE),VLOOKUP(F742,'[1]2016Player Stats'!$A$2:$AB$830,19,FALSE))</f>
        <v>1</v>
      </c>
      <c r="AA742">
        <f>IF(G742="GK",VLOOKUP(F742,'[1]2016GoalKeeper Stats'!$A$2:$S$109,20,FALSE),VLOOKUP(F742,'[1]2016Player Stats'!$A$2:$AB$830,20,FALSE))</f>
        <v>1.1100000000000001</v>
      </c>
      <c r="AB742">
        <f>IF(G742="GK",VLOOKUP(F742,'[1]2016GoalKeeper Stats'!$A$2:$S$109,21,FALSE),VLOOKUP(F742,'[1]2016Player Stats'!$A$2:$AB$830,21,FALSE))</f>
        <v>5</v>
      </c>
      <c r="AC742">
        <f>IF(G742="GK",VLOOKUP(F742,'[1]2016GoalKeeper Stats'!$A$2:$S$109,22,FALSE),VLOOKUP(F742,'[1]2016Player Stats'!$A$2:$AB$830,22,FALSE))</f>
        <v>2</v>
      </c>
      <c r="AD742">
        <f>IF(G742="GK",VLOOKUP(F742,'[1]2016GoalKeeper Stats'!$A$2:$S$109,23,FALSE),VLOOKUP(F742,'[1]2016Player Stats'!$A$2:$AB$830,23,FALSE))</f>
        <v>0</v>
      </c>
      <c r="AE742">
        <f>IF(G742="GK",VLOOKUP(F742,'[1]2016GoalKeeper Stats'!$A$2:$S$109,24,FALSE),VLOOKUP(F742,'[1]2016Player Stats'!$A$2:$AB$830,24,FALSE))</f>
        <v>0</v>
      </c>
      <c r="AF742">
        <f>IF(G742="GK",VLOOKUP(F742,'[1]2016GoalKeeper Stats'!$A$2:$S$109,25,FALSE),VLOOKUP(F742,'[1]2016Player Stats'!$A$2:$AB$830,25,FALSE))</f>
        <v>0</v>
      </c>
      <c r="AG742">
        <f>IF(G742="GK",VLOOKUP(F742,'[1]2016GoalKeeper Stats'!$A$2:$S$109,26,FALSE),VLOOKUP(F742,'[1]2016Player Stats'!$A$2:$AB$830,26,FALSE))</f>
        <v>100</v>
      </c>
      <c r="AH742" s="51">
        <v>2016</v>
      </c>
      <c r="AI742" s="51">
        <v>34</v>
      </c>
      <c r="AJ742" s="51">
        <v>425</v>
      </c>
      <c r="AK742" s="51">
        <v>443</v>
      </c>
      <c r="AL742" s="51">
        <v>50</v>
      </c>
      <c r="AM742" s="51">
        <v>54</v>
      </c>
      <c r="AN742" s="51">
        <v>-4</v>
      </c>
      <c r="AO742" s="52">
        <v>48.05</v>
      </c>
      <c r="AP742" s="52">
        <v>45.74</v>
      </c>
      <c r="AQ742" s="52">
        <v>2.31</v>
      </c>
      <c r="AR742" s="52">
        <v>-6.31</v>
      </c>
      <c r="AS742" s="51">
        <v>42</v>
      </c>
      <c r="AT742" s="52">
        <v>47.23</v>
      </c>
    </row>
    <row r="743" spans="1:46" hidden="1">
      <c r="A743">
        <v>2016</v>
      </c>
      <c r="B743" t="s">
        <v>205</v>
      </c>
      <c r="C743" t="s">
        <v>971</v>
      </c>
      <c r="D743" t="s">
        <v>1373</v>
      </c>
      <c r="E743" t="s">
        <v>1374</v>
      </c>
      <c r="F743" t="str">
        <f t="shared" si="11"/>
        <v>Maynor Figueroa</v>
      </c>
      <c r="G743" t="s">
        <v>893</v>
      </c>
      <c r="H743" s="143">
        <v>138333</v>
      </c>
      <c r="I743" s="143">
        <v>115000</v>
      </c>
      <c r="J743" t="str">
        <f>IF(G743="GK",VLOOKUP(F743,'[1]2016GoalKeeper Stats'!$A$2:$S$109,2,FALSE),VLOOKUP(F743,'[1]2016Player Stats'!$A$2:$AB$830,2,FALSE))</f>
        <v>HOU</v>
      </c>
      <c r="K743">
        <f>IF(G743="GK",VLOOKUP(F743,'[1]2016GoalKeeper Stats'!$A$2:$S$109,4,FALSE),VLOOKUP(F743,'[1]2016Player Stats'!$A$2:$AB$830,4,FALSE))</f>
        <v>28</v>
      </c>
      <c r="L743">
        <f>IF(G743="GK",VLOOKUP(F743,'[1]2016GoalKeeper Stats'!$A$2:$S$109,5,FALSE),VLOOKUP(F743,'[1]2016Player Stats'!$A$2:$AB$830,5,FALSE))</f>
        <v>28</v>
      </c>
      <c r="M743">
        <f>IF(G743="GK",VLOOKUP(F743,'[1]2016GoalKeeper Stats'!$A$2:$S$109,6,FALSE),VLOOKUP(F743,'[1]2016Player Stats'!$A$2:$AB$830,6,FALSE))</f>
        <v>2434</v>
      </c>
      <c r="N743">
        <f>IF(G743="GK",VLOOKUP(F743,'[1]2016GoalKeeper Stats'!$A$2:$S$109,7,FALSE),VLOOKUP(F743,'[1]2016Player Stats'!$A$2:$AB$830,7,FALSE))</f>
        <v>0</v>
      </c>
      <c r="O743">
        <f>IF(G743="GK",VLOOKUP(F743,'[1]2016GoalKeeper Stats'!$A$2:$S$109,8,FALSE),VLOOKUP(F743,'[1]2016Player Stats'!$A$2:$AB$830,8,FALSE))</f>
        <v>1</v>
      </c>
      <c r="P743">
        <f>IF(G743="GK",VLOOKUP(F743,'[1]2016GoalKeeper Stats'!$A$2:$S$109,9,FALSE),VLOOKUP(F743,'[1]2016Player Stats'!$A$2:$AB$830,9,FALSE))</f>
        <v>21</v>
      </c>
      <c r="Q743">
        <f>IF(G743="GK",VLOOKUP(F743,'[1]2016GoalKeeper Stats'!$A$2:$S$109,10,FALSE),VLOOKUP(F743,'[1]2016Player Stats'!$A$2:$AB$830,10,FALSE))</f>
        <v>4</v>
      </c>
      <c r="R743">
        <f>IF(G743="GK",VLOOKUP(F743,'[1]2016GoalKeeper Stats'!$A$2:$S$109,11,FALSE),VLOOKUP(F743,'[1]2016Player Stats'!$A$2:$AB$830,11,FALSE))</f>
        <v>0</v>
      </c>
      <c r="S743" t="str">
        <f>IF(G743="GK",VLOOKUP(F743,'[1]2016GoalKeeper Stats'!$A$2:$S$109,12,FALSE),VLOOKUP(F743,'[1]2016Player Stats'!$A$2:$AB$830,12,FALSE))</f>
        <v>0/0</v>
      </c>
      <c r="T743">
        <f>IF(G743="GK",VLOOKUP(F743,'[1]2016GoalKeeper Stats'!$A$2:$S$109,13,FALSE),VLOOKUP(F743,'[1]2016Player Stats'!$A$2:$AB$830,13,FALSE))</f>
        <v>0</v>
      </c>
      <c r="U743">
        <f>IF(G743="GK",VLOOKUP(F743,'[1]2016GoalKeeper Stats'!$A$2:$S$109,14,FALSE),VLOOKUP(F743,'[1]2016Player Stats'!$A$2:$AB$830,14,FALSE))</f>
        <v>0</v>
      </c>
      <c r="V743">
        <f>IF(G743="GK",VLOOKUP(F743,'[1]2016GoalKeeper Stats'!$A$2:$S$109,15,FALSE),VLOOKUP(F743,'[1]2016Player Stats'!$A$2:$AB$830,15,FALSE))</f>
        <v>0</v>
      </c>
      <c r="W743">
        <f>IF(G743="GK",VLOOKUP(F743,'[1]2016GoalKeeper Stats'!$A$2:$S$109,16,FALSE),VLOOKUP(F743,'[1]2016Player Stats'!$A$2:$AB$830,16,FALSE))</f>
        <v>0</v>
      </c>
      <c r="X743">
        <f>IF(G743="GK",VLOOKUP(F743,'[1]2016GoalKeeper Stats'!$A$2:$S$109,17,FALSE),VLOOKUP(F743,'[1]2016Player Stats'!$A$2:$AB$830,17,FALSE))</f>
        <v>1</v>
      </c>
      <c r="Y743">
        <f>IF(G743="GK",VLOOKUP(F743,'[1]2016GoalKeeper Stats'!$A$2:$S$109,18,FALSE),VLOOKUP(F743,'[1]2016Player Stats'!$A$2:$AB$830,18,FALSE))</f>
        <v>0</v>
      </c>
      <c r="Z743">
        <f>IF(G743="GK",VLOOKUP(F743,'[1]2016GoalKeeper Stats'!$A$2:$S$109,19,FALSE),VLOOKUP(F743,'[1]2016Player Stats'!$A$2:$AB$830,19,FALSE))</f>
        <v>1</v>
      </c>
      <c r="AA743">
        <f>IF(G743="GK",VLOOKUP(F743,'[1]2016GoalKeeper Stats'!$A$2:$S$109,20,FALSE),VLOOKUP(F743,'[1]2016Player Stats'!$A$2:$AB$830,20,FALSE))</f>
        <v>0.04</v>
      </c>
      <c r="AB743">
        <f>IF(G743="GK",VLOOKUP(F743,'[1]2016GoalKeeper Stats'!$A$2:$S$109,21,FALSE),VLOOKUP(F743,'[1]2016Player Stats'!$A$2:$AB$830,21,FALSE))</f>
        <v>27</v>
      </c>
      <c r="AC743">
        <f>IF(G743="GK",VLOOKUP(F743,'[1]2016GoalKeeper Stats'!$A$2:$S$109,22,FALSE),VLOOKUP(F743,'[1]2016Player Stats'!$A$2:$AB$830,22,FALSE))</f>
        <v>11</v>
      </c>
      <c r="AD743">
        <f>IF(G743="GK",VLOOKUP(F743,'[1]2016GoalKeeper Stats'!$A$2:$S$109,23,FALSE),VLOOKUP(F743,'[1]2016Player Stats'!$A$2:$AB$830,23,FALSE))</f>
        <v>1</v>
      </c>
      <c r="AE743">
        <f>IF(G743="GK",VLOOKUP(F743,'[1]2016GoalKeeper Stats'!$A$2:$S$109,24,FALSE),VLOOKUP(F743,'[1]2016Player Stats'!$A$2:$AB$830,24,FALSE))</f>
        <v>7</v>
      </c>
      <c r="AF743">
        <f>IF(G743="GK",VLOOKUP(F743,'[1]2016GoalKeeper Stats'!$A$2:$S$109,25,FALSE),VLOOKUP(F743,'[1]2016Player Stats'!$A$2:$AB$830,25,FALSE))</f>
        <v>1</v>
      </c>
      <c r="AG743">
        <f>IF(G743="GK",VLOOKUP(F743,'[1]2016GoalKeeper Stats'!$A$2:$S$109,26,FALSE),VLOOKUP(F743,'[1]2016Player Stats'!$A$2:$AB$830,26,FALSE))</f>
        <v>19.05</v>
      </c>
      <c r="AH743" s="51">
        <v>2016</v>
      </c>
      <c r="AI743" s="51">
        <v>34</v>
      </c>
      <c r="AJ743" s="51">
        <v>451</v>
      </c>
      <c r="AK743" s="51">
        <v>331</v>
      </c>
      <c r="AL743" s="51">
        <v>49</v>
      </c>
      <c r="AM743" s="51">
        <v>38</v>
      </c>
      <c r="AN743" s="51">
        <v>11</v>
      </c>
      <c r="AO743" s="52">
        <v>44.79</v>
      </c>
      <c r="AP743" s="52">
        <v>34.369999999999997</v>
      </c>
      <c r="AQ743" s="52">
        <v>10.42</v>
      </c>
      <c r="AR743" s="52">
        <v>0.57999999999999996</v>
      </c>
      <c r="AS743" s="51">
        <v>60</v>
      </c>
      <c r="AT743" s="52">
        <v>54.64</v>
      </c>
    </row>
    <row r="744" spans="1:46" hidden="1">
      <c r="A744">
        <v>2016</v>
      </c>
      <c r="B744" t="s">
        <v>194</v>
      </c>
      <c r="C744" t="s">
        <v>194</v>
      </c>
      <c r="D744" t="s">
        <v>1259</v>
      </c>
      <c r="E744" t="s">
        <v>1260</v>
      </c>
      <c r="F744" t="str">
        <f t="shared" si="11"/>
        <v>Demar Phillips</v>
      </c>
      <c r="G744" t="s">
        <v>893</v>
      </c>
      <c r="H744" s="143">
        <v>135333</v>
      </c>
      <c r="I744" s="143">
        <v>127500</v>
      </c>
      <c r="J744" t="str">
        <f>IF(G744="GK",VLOOKUP(F744,'[1]2016GoalKeeper Stats'!$A$2:$S$109,2,FALSE),VLOOKUP(F744,'[1]2016Player Stats'!$A$2:$AB$830,2,FALSE))</f>
        <v>RSL</v>
      </c>
      <c r="K744">
        <f>IF(G744="GK",VLOOKUP(F744,'[1]2016GoalKeeper Stats'!$A$2:$S$109,4,FALSE),VLOOKUP(F744,'[1]2016Player Stats'!$A$2:$AB$830,4,FALSE))</f>
        <v>29</v>
      </c>
      <c r="L744">
        <f>IF(G744="GK",VLOOKUP(F744,'[1]2016GoalKeeper Stats'!$A$2:$S$109,5,FALSE),VLOOKUP(F744,'[1]2016Player Stats'!$A$2:$AB$830,5,FALSE))</f>
        <v>23</v>
      </c>
      <c r="M744">
        <f>IF(G744="GK",VLOOKUP(F744,'[1]2016GoalKeeper Stats'!$A$2:$S$109,6,FALSE),VLOOKUP(F744,'[1]2016Player Stats'!$A$2:$AB$830,6,FALSE))</f>
        <v>2177</v>
      </c>
      <c r="N744">
        <f>IF(G744="GK",VLOOKUP(F744,'[1]2016GoalKeeper Stats'!$A$2:$S$109,7,FALSE),VLOOKUP(F744,'[1]2016Player Stats'!$A$2:$AB$830,7,FALSE))</f>
        <v>0</v>
      </c>
      <c r="O744">
        <f>IF(G744="GK",VLOOKUP(F744,'[1]2016GoalKeeper Stats'!$A$2:$S$109,8,FALSE),VLOOKUP(F744,'[1]2016Player Stats'!$A$2:$AB$830,8,FALSE))</f>
        <v>5</v>
      </c>
      <c r="P744">
        <f>IF(G744="GK",VLOOKUP(F744,'[1]2016GoalKeeper Stats'!$A$2:$S$109,9,FALSE),VLOOKUP(F744,'[1]2016Player Stats'!$A$2:$AB$830,9,FALSE))</f>
        <v>9</v>
      </c>
      <c r="Q744">
        <f>IF(G744="GK",VLOOKUP(F744,'[1]2016GoalKeeper Stats'!$A$2:$S$109,10,FALSE),VLOOKUP(F744,'[1]2016Player Stats'!$A$2:$AB$830,10,FALSE))</f>
        <v>3</v>
      </c>
      <c r="R744">
        <f>IF(G744="GK",VLOOKUP(F744,'[1]2016GoalKeeper Stats'!$A$2:$S$109,11,FALSE),VLOOKUP(F744,'[1]2016Player Stats'!$A$2:$AB$830,11,FALSE))</f>
        <v>0</v>
      </c>
      <c r="S744" t="str">
        <f>IF(G744="GK",VLOOKUP(F744,'[1]2016GoalKeeper Stats'!$A$2:$S$109,12,FALSE),VLOOKUP(F744,'[1]2016Player Stats'!$A$2:$AB$830,12,FALSE))</f>
        <v>0/0</v>
      </c>
      <c r="T744">
        <f>IF(G744="GK",VLOOKUP(F744,'[1]2016GoalKeeper Stats'!$A$2:$S$109,13,FALSE),VLOOKUP(F744,'[1]2016Player Stats'!$A$2:$AB$830,13,FALSE))</f>
        <v>0</v>
      </c>
      <c r="U744">
        <f>IF(G744="GK",VLOOKUP(F744,'[1]2016GoalKeeper Stats'!$A$2:$S$109,14,FALSE),VLOOKUP(F744,'[1]2016Player Stats'!$A$2:$AB$830,14,FALSE))</f>
        <v>0</v>
      </c>
      <c r="V744">
        <f>IF(G744="GK",VLOOKUP(F744,'[1]2016GoalKeeper Stats'!$A$2:$S$109,15,FALSE),VLOOKUP(F744,'[1]2016Player Stats'!$A$2:$AB$830,15,FALSE))</f>
        <v>0</v>
      </c>
      <c r="W744">
        <f>IF(G744="GK",VLOOKUP(F744,'[1]2016GoalKeeper Stats'!$A$2:$S$109,16,FALSE),VLOOKUP(F744,'[1]2016Player Stats'!$A$2:$AB$830,16,FALSE))</f>
        <v>0</v>
      </c>
      <c r="X744">
        <f>IF(G744="GK",VLOOKUP(F744,'[1]2016GoalKeeper Stats'!$A$2:$S$109,17,FALSE),VLOOKUP(F744,'[1]2016Player Stats'!$A$2:$AB$830,17,FALSE))</f>
        <v>1</v>
      </c>
      <c r="Y744">
        <f>IF(G744="GK",VLOOKUP(F744,'[1]2016GoalKeeper Stats'!$A$2:$S$109,18,FALSE),VLOOKUP(F744,'[1]2016Player Stats'!$A$2:$AB$830,18,FALSE))</f>
        <v>3</v>
      </c>
      <c r="Z744">
        <f>IF(G744="GK",VLOOKUP(F744,'[1]2016GoalKeeper Stats'!$A$2:$S$109,19,FALSE),VLOOKUP(F744,'[1]2016Player Stats'!$A$2:$AB$830,19,FALSE))</f>
        <v>2</v>
      </c>
      <c r="AA744">
        <f>IF(G744="GK",VLOOKUP(F744,'[1]2016GoalKeeper Stats'!$A$2:$S$109,20,FALSE),VLOOKUP(F744,'[1]2016Player Stats'!$A$2:$AB$830,20,FALSE))</f>
        <v>0.21</v>
      </c>
      <c r="AB744">
        <f>IF(G744="GK",VLOOKUP(F744,'[1]2016GoalKeeper Stats'!$A$2:$S$109,21,FALSE),VLOOKUP(F744,'[1]2016Player Stats'!$A$2:$AB$830,21,FALSE))</f>
        <v>40</v>
      </c>
      <c r="AC744">
        <f>IF(G744="GK",VLOOKUP(F744,'[1]2016GoalKeeper Stats'!$A$2:$S$109,22,FALSE),VLOOKUP(F744,'[1]2016Player Stats'!$A$2:$AB$830,22,FALSE))</f>
        <v>16</v>
      </c>
      <c r="AD744">
        <f>IF(G744="GK",VLOOKUP(F744,'[1]2016GoalKeeper Stats'!$A$2:$S$109,23,FALSE),VLOOKUP(F744,'[1]2016Player Stats'!$A$2:$AB$830,23,FALSE))</f>
        <v>3</v>
      </c>
      <c r="AE744">
        <f>IF(G744="GK",VLOOKUP(F744,'[1]2016GoalKeeper Stats'!$A$2:$S$109,24,FALSE),VLOOKUP(F744,'[1]2016Player Stats'!$A$2:$AB$830,24,FALSE))</f>
        <v>3</v>
      </c>
      <c r="AF744">
        <f>IF(G744="GK",VLOOKUP(F744,'[1]2016GoalKeeper Stats'!$A$2:$S$109,25,FALSE),VLOOKUP(F744,'[1]2016Player Stats'!$A$2:$AB$830,25,FALSE))</f>
        <v>1</v>
      </c>
      <c r="AG744">
        <f>IF(G744="GK",VLOOKUP(F744,'[1]2016GoalKeeper Stats'!$A$2:$S$109,26,FALSE),VLOOKUP(F744,'[1]2016Player Stats'!$A$2:$AB$830,26,FALSE))</f>
        <v>33.33</v>
      </c>
      <c r="AH744" s="51">
        <v>2016</v>
      </c>
      <c r="AI744" s="51">
        <v>34</v>
      </c>
      <c r="AJ744" s="51">
        <v>420</v>
      </c>
      <c r="AK744" s="51">
        <v>427</v>
      </c>
      <c r="AL744" s="51">
        <v>42</v>
      </c>
      <c r="AM744" s="51">
        <v>44</v>
      </c>
      <c r="AN744" s="51">
        <v>-2</v>
      </c>
      <c r="AO744" s="52">
        <v>44.05</v>
      </c>
      <c r="AP744" s="52">
        <v>49.72</v>
      </c>
      <c r="AQ744" s="52">
        <v>-5.67</v>
      </c>
      <c r="AR744" s="52">
        <v>3.67</v>
      </c>
      <c r="AS744" s="51">
        <v>46</v>
      </c>
      <c r="AT744" s="52">
        <v>44.04</v>
      </c>
    </row>
    <row r="745" spans="1:46" hidden="1">
      <c r="A745">
        <v>2016</v>
      </c>
      <c r="B745" t="s">
        <v>211</v>
      </c>
      <c r="C745" t="s">
        <v>173</v>
      </c>
      <c r="D745" t="s">
        <v>947</v>
      </c>
      <c r="E745" t="s">
        <v>911</v>
      </c>
      <c r="F745" t="str">
        <f t="shared" si="11"/>
        <v>Diego Martinez</v>
      </c>
      <c r="G745" t="s">
        <v>893</v>
      </c>
      <c r="H745" s="143">
        <v>135000</v>
      </c>
      <c r="I745" s="143">
        <v>135000</v>
      </c>
      <c r="J745" t="str">
        <f>IF(G745="GK",VLOOKUP(F745,'[1]2016GoalKeeper Stats'!$A$2:$S$109,2,FALSE),VLOOKUP(F745,'[1]2016Player Stats'!$A$2:$AB$830,2,FALSE))</f>
        <v>NYC</v>
      </c>
      <c r="K745">
        <f>IF(G745="GK",VLOOKUP(F745,'[1]2016GoalKeeper Stats'!$A$2:$S$109,4,FALSE),VLOOKUP(F745,'[1]2016Player Stats'!$A$2:$AB$830,4,FALSE))</f>
        <v>4</v>
      </c>
      <c r="L745">
        <f>IF(G745="GK",VLOOKUP(F745,'[1]2016GoalKeeper Stats'!$A$2:$S$109,5,FALSE),VLOOKUP(F745,'[1]2016Player Stats'!$A$2:$AB$830,5,FALSE))</f>
        <v>2</v>
      </c>
      <c r="M745">
        <f>IF(G745="GK",VLOOKUP(F745,'[1]2016GoalKeeper Stats'!$A$2:$S$109,6,FALSE),VLOOKUP(F745,'[1]2016Player Stats'!$A$2:$AB$830,6,FALSE))</f>
        <v>263</v>
      </c>
      <c r="N745">
        <f>IF(G745="GK",VLOOKUP(F745,'[1]2016GoalKeeper Stats'!$A$2:$S$109,7,FALSE),VLOOKUP(F745,'[1]2016Player Stats'!$A$2:$AB$830,7,FALSE))</f>
        <v>0</v>
      </c>
      <c r="O745">
        <f>IF(G745="GK",VLOOKUP(F745,'[1]2016GoalKeeper Stats'!$A$2:$S$109,8,FALSE),VLOOKUP(F745,'[1]2016Player Stats'!$A$2:$AB$830,8,FALSE))</f>
        <v>1</v>
      </c>
      <c r="P745">
        <f>IF(G745="GK",VLOOKUP(F745,'[1]2016GoalKeeper Stats'!$A$2:$S$109,9,FALSE),VLOOKUP(F745,'[1]2016Player Stats'!$A$2:$AB$830,9,FALSE))</f>
        <v>3</v>
      </c>
      <c r="Q745">
        <f>IF(G745="GK",VLOOKUP(F745,'[1]2016GoalKeeper Stats'!$A$2:$S$109,10,FALSE),VLOOKUP(F745,'[1]2016Player Stats'!$A$2:$AB$830,10,FALSE))</f>
        <v>1</v>
      </c>
      <c r="R745">
        <f>IF(G745="GK",VLOOKUP(F745,'[1]2016GoalKeeper Stats'!$A$2:$S$109,11,FALSE),VLOOKUP(F745,'[1]2016Player Stats'!$A$2:$AB$830,11,FALSE))</f>
        <v>0</v>
      </c>
      <c r="S745" t="str">
        <f>IF(G745="GK",VLOOKUP(F745,'[1]2016GoalKeeper Stats'!$A$2:$S$109,12,FALSE),VLOOKUP(F745,'[1]2016Player Stats'!$A$2:$AB$830,12,FALSE))</f>
        <v>0/0</v>
      </c>
      <c r="T745">
        <f>IF(G745="GK",VLOOKUP(F745,'[1]2016GoalKeeper Stats'!$A$2:$S$109,13,FALSE),VLOOKUP(F745,'[1]2016Player Stats'!$A$2:$AB$830,13,FALSE))</f>
        <v>0</v>
      </c>
      <c r="U745">
        <f>IF(G745="GK",VLOOKUP(F745,'[1]2016GoalKeeper Stats'!$A$2:$S$109,14,FALSE),VLOOKUP(F745,'[1]2016Player Stats'!$A$2:$AB$830,14,FALSE))</f>
        <v>0</v>
      </c>
      <c r="V745">
        <f>IF(G745="GK",VLOOKUP(F745,'[1]2016GoalKeeper Stats'!$A$2:$S$109,15,FALSE),VLOOKUP(F745,'[1]2016Player Stats'!$A$2:$AB$830,15,FALSE))</f>
        <v>0</v>
      </c>
      <c r="W745">
        <f>IF(G745="GK",VLOOKUP(F745,'[1]2016GoalKeeper Stats'!$A$2:$S$109,16,FALSE),VLOOKUP(F745,'[1]2016Player Stats'!$A$2:$AB$830,16,FALSE))</f>
        <v>0</v>
      </c>
      <c r="X745">
        <f>IF(G745="GK",VLOOKUP(F745,'[1]2016GoalKeeper Stats'!$A$2:$S$109,17,FALSE),VLOOKUP(F745,'[1]2016Player Stats'!$A$2:$AB$830,17,FALSE))</f>
        <v>0</v>
      </c>
      <c r="Y745">
        <f>IF(G745="GK",VLOOKUP(F745,'[1]2016GoalKeeper Stats'!$A$2:$S$109,18,FALSE),VLOOKUP(F745,'[1]2016Player Stats'!$A$2:$AB$830,18,FALSE))</f>
        <v>1</v>
      </c>
      <c r="Z745">
        <f>IF(G745="GK",VLOOKUP(F745,'[1]2016GoalKeeper Stats'!$A$2:$S$109,19,FALSE),VLOOKUP(F745,'[1]2016Player Stats'!$A$2:$AB$830,19,FALSE))</f>
        <v>0</v>
      </c>
      <c r="AA745">
        <f>IF(G745="GK",VLOOKUP(F745,'[1]2016GoalKeeper Stats'!$A$2:$S$109,20,FALSE),VLOOKUP(F745,'[1]2016Player Stats'!$A$2:$AB$830,20,FALSE))</f>
        <v>0.34</v>
      </c>
      <c r="AB745">
        <f>IF(G745="GK",VLOOKUP(F745,'[1]2016GoalKeeper Stats'!$A$2:$S$109,21,FALSE),VLOOKUP(F745,'[1]2016Player Stats'!$A$2:$AB$830,21,FALSE))</f>
        <v>6</v>
      </c>
      <c r="AC745">
        <f>IF(G745="GK",VLOOKUP(F745,'[1]2016GoalKeeper Stats'!$A$2:$S$109,22,FALSE),VLOOKUP(F745,'[1]2016Player Stats'!$A$2:$AB$830,22,FALSE))</f>
        <v>2</v>
      </c>
      <c r="AD745">
        <f>IF(G745="GK",VLOOKUP(F745,'[1]2016GoalKeeper Stats'!$A$2:$S$109,23,FALSE),VLOOKUP(F745,'[1]2016Player Stats'!$A$2:$AB$830,23,FALSE))</f>
        <v>0</v>
      </c>
      <c r="AE745">
        <f>IF(G745="GK",VLOOKUP(F745,'[1]2016GoalKeeper Stats'!$A$2:$S$109,24,FALSE),VLOOKUP(F745,'[1]2016Player Stats'!$A$2:$AB$830,24,FALSE))</f>
        <v>1</v>
      </c>
      <c r="AF745">
        <f>IF(G745="GK",VLOOKUP(F745,'[1]2016GoalKeeper Stats'!$A$2:$S$109,25,FALSE),VLOOKUP(F745,'[1]2016Player Stats'!$A$2:$AB$830,25,FALSE))</f>
        <v>0</v>
      </c>
      <c r="AG745">
        <f>IF(G745="GK",VLOOKUP(F745,'[1]2016GoalKeeper Stats'!$A$2:$S$109,26,FALSE),VLOOKUP(F745,'[1]2016Player Stats'!$A$2:$AB$830,26,FALSE))</f>
        <v>33.33</v>
      </c>
      <c r="AH745" s="51">
        <v>2016</v>
      </c>
      <c r="AI745" s="51">
        <v>34</v>
      </c>
      <c r="AJ745" s="51">
        <v>463</v>
      </c>
      <c r="AK745" s="51">
        <v>455</v>
      </c>
      <c r="AL745" s="51">
        <v>62</v>
      </c>
      <c r="AM745" s="51">
        <v>55</v>
      </c>
      <c r="AN745" s="51">
        <v>7</v>
      </c>
      <c r="AO745" s="52">
        <v>50.14</v>
      </c>
      <c r="AP745" s="52">
        <v>53.06</v>
      </c>
      <c r="AQ745" s="52">
        <v>-2.93</v>
      </c>
      <c r="AR745" s="52">
        <v>9.93</v>
      </c>
      <c r="AS745" s="51">
        <v>54</v>
      </c>
      <c r="AT745" s="52">
        <v>46.09</v>
      </c>
    </row>
    <row r="746" spans="1:46" hidden="1">
      <c r="A746">
        <v>2016</v>
      </c>
      <c r="B746" t="s">
        <v>882</v>
      </c>
      <c r="C746" t="s">
        <v>882</v>
      </c>
      <c r="D746" t="s">
        <v>937</v>
      </c>
      <c r="E746" t="s">
        <v>1332</v>
      </c>
      <c r="F746" t="str">
        <f t="shared" si="11"/>
        <v>Chris Tierney</v>
      </c>
      <c r="G746" t="s">
        <v>1044</v>
      </c>
      <c r="H746" s="143">
        <v>133333</v>
      </c>
      <c r="I746" s="143">
        <v>125000</v>
      </c>
      <c r="J746" t="str">
        <f>IF(G746="GK",VLOOKUP(F746,'[1]2016GoalKeeper Stats'!$A$2:$S$109,2,FALSE),VLOOKUP(F746,'[1]2016Player Stats'!$A$2:$AB$830,2,FALSE))</f>
        <v>NE</v>
      </c>
      <c r="K746">
        <f>IF(G746="GK",VLOOKUP(F746,'[1]2016GoalKeeper Stats'!$A$2:$S$109,4,FALSE),VLOOKUP(F746,'[1]2016Player Stats'!$A$2:$AB$830,4,FALSE))</f>
        <v>28</v>
      </c>
      <c r="L746">
        <f>IF(G746="GK",VLOOKUP(F746,'[1]2016GoalKeeper Stats'!$A$2:$S$109,5,FALSE),VLOOKUP(F746,'[1]2016Player Stats'!$A$2:$AB$830,5,FALSE))</f>
        <v>27</v>
      </c>
      <c r="M746">
        <f>IF(G746="GK",VLOOKUP(F746,'[1]2016GoalKeeper Stats'!$A$2:$S$109,6,FALSE),VLOOKUP(F746,'[1]2016Player Stats'!$A$2:$AB$830,6,FALSE))</f>
        <v>2321</v>
      </c>
      <c r="N746">
        <f>IF(G746="GK",VLOOKUP(F746,'[1]2016GoalKeeper Stats'!$A$2:$S$109,7,FALSE),VLOOKUP(F746,'[1]2016Player Stats'!$A$2:$AB$830,7,FALSE))</f>
        <v>2</v>
      </c>
      <c r="O746">
        <f>IF(G746="GK",VLOOKUP(F746,'[1]2016GoalKeeper Stats'!$A$2:$S$109,8,FALSE),VLOOKUP(F746,'[1]2016Player Stats'!$A$2:$AB$830,8,FALSE))</f>
        <v>3</v>
      </c>
      <c r="P746">
        <f>IF(G746="GK",VLOOKUP(F746,'[1]2016GoalKeeper Stats'!$A$2:$S$109,9,FALSE),VLOOKUP(F746,'[1]2016Player Stats'!$A$2:$AB$830,9,FALSE))</f>
        <v>19</v>
      </c>
      <c r="Q746">
        <f>IF(G746="GK",VLOOKUP(F746,'[1]2016GoalKeeper Stats'!$A$2:$S$109,10,FALSE),VLOOKUP(F746,'[1]2016Player Stats'!$A$2:$AB$830,10,FALSE))</f>
        <v>6</v>
      </c>
      <c r="R746">
        <f>IF(G746="GK",VLOOKUP(F746,'[1]2016GoalKeeper Stats'!$A$2:$S$109,11,FALSE),VLOOKUP(F746,'[1]2016Player Stats'!$A$2:$AB$830,11,FALSE))</f>
        <v>0</v>
      </c>
      <c r="S746" t="str">
        <f>IF(G746="GK",VLOOKUP(F746,'[1]2016GoalKeeper Stats'!$A$2:$S$109,12,FALSE),VLOOKUP(F746,'[1]2016Player Stats'!$A$2:$AB$830,12,FALSE))</f>
        <v>0/0</v>
      </c>
      <c r="T746">
        <f>IF(G746="GK",VLOOKUP(F746,'[1]2016GoalKeeper Stats'!$A$2:$S$109,13,FALSE),VLOOKUP(F746,'[1]2016Player Stats'!$A$2:$AB$830,13,FALSE))</f>
        <v>1</v>
      </c>
      <c r="U746">
        <f>IF(G746="GK",VLOOKUP(F746,'[1]2016GoalKeeper Stats'!$A$2:$S$109,14,FALSE),VLOOKUP(F746,'[1]2016Player Stats'!$A$2:$AB$830,14,FALSE))</f>
        <v>1</v>
      </c>
      <c r="V746">
        <f>IF(G746="GK",VLOOKUP(F746,'[1]2016GoalKeeper Stats'!$A$2:$S$109,15,FALSE),VLOOKUP(F746,'[1]2016Player Stats'!$A$2:$AB$830,15,FALSE))</f>
        <v>0.08</v>
      </c>
      <c r="W746">
        <f>IF(G746="GK",VLOOKUP(F746,'[1]2016GoalKeeper Stats'!$A$2:$S$109,16,FALSE),VLOOKUP(F746,'[1]2016Player Stats'!$A$2:$AB$830,16,FALSE))</f>
        <v>10.5</v>
      </c>
      <c r="X746">
        <f>IF(G746="GK",VLOOKUP(F746,'[1]2016GoalKeeper Stats'!$A$2:$S$109,17,FALSE),VLOOKUP(F746,'[1]2016Player Stats'!$A$2:$AB$830,17,FALSE))</f>
        <v>1</v>
      </c>
      <c r="Y746">
        <f>IF(G746="GK",VLOOKUP(F746,'[1]2016GoalKeeper Stats'!$A$2:$S$109,18,FALSE),VLOOKUP(F746,'[1]2016Player Stats'!$A$2:$AB$830,18,FALSE))</f>
        <v>1</v>
      </c>
      <c r="Z746">
        <f>IF(G746="GK",VLOOKUP(F746,'[1]2016GoalKeeper Stats'!$A$2:$S$109,19,FALSE),VLOOKUP(F746,'[1]2016Player Stats'!$A$2:$AB$830,19,FALSE))</f>
        <v>2</v>
      </c>
      <c r="AA746">
        <f>IF(G746="GK",VLOOKUP(F746,'[1]2016GoalKeeper Stats'!$A$2:$S$109,20,FALSE),VLOOKUP(F746,'[1]2016Player Stats'!$A$2:$AB$830,20,FALSE))</f>
        <v>0.12</v>
      </c>
      <c r="AB746">
        <f>IF(G746="GK",VLOOKUP(F746,'[1]2016GoalKeeper Stats'!$A$2:$S$109,21,FALSE),VLOOKUP(F746,'[1]2016Player Stats'!$A$2:$AB$830,21,FALSE))</f>
        <v>6</v>
      </c>
      <c r="AC746">
        <f>IF(G746="GK",VLOOKUP(F746,'[1]2016GoalKeeper Stats'!$A$2:$S$109,22,FALSE),VLOOKUP(F746,'[1]2016Player Stats'!$A$2:$AB$830,22,FALSE))</f>
        <v>9</v>
      </c>
      <c r="AD746">
        <f>IF(G746="GK",VLOOKUP(F746,'[1]2016GoalKeeper Stats'!$A$2:$S$109,23,FALSE),VLOOKUP(F746,'[1]2016Player Stats'!$A$2:$AB$830,23,FALSE))</f>
        <v>0</v>
      </c>
      <c r="AE746">
        <f>IF(G746="GK",VLOOKUP(F746,'[1]2016GoalKeeper Stats'!$A$2:$S$109,24,FALSE),VLOOKUP(F746,'[1]2016Player Stats'!$A$2:$AB$830,24,FALSE))</f>
        <v>1</v>
      </c>
      <c r="AF746">
        <f>IF(G746="GK",VLOOKUP(F746,'[1]2016GoalKeeper Stats'!$A$2:$S$109,25,FALSE),VLOOKUP(F746,'[1]2016Player Stats'!$A$2:$AB$830,25,FALSE))</f>
        <v>0</v>
      </c>
      <c r="AG746">
        <f>IF(G746="GK",VLOOKUP(F746,'[1]2016GoalKeeper Stats'!$A$2:$S$109,26,FALSE),VLOOKUP(F746,'[1]2016Player Stats'!$A$2:$AB$830,26,FALSE))</f>
        <v>31.58</v>
      </c>
      <c r="AH746" s="51">
        <v>2016</v>
      </c>
      <c r="AI746" s="51">
        <v>34</v>
      </c>
      <c r="AJ746" s="51">
        <v>475</v>
      </c>
      <c r="AK746" s="51">
        <v>447</v>
      </c>
      <c r="AL746" s="51">
        <v>41</v>
      </c>
      <c r="AM746" s="51">
        <v>54</v>
      </c>
      <c r="AN746" s="51">
        <v>-13</v>
      </c>
      <c r="AO746" s="52">
        <v>47</v>
      </c>
      <c r="AP746" s="52">
        <v>55.04</v>
      </c>
      <c r="AQ746" s="52">
        <v>-8.0399999999999991</v>
      </c>
      <c r="AR746" s="52">
        <v>-4.96</v>
      </c>
      <c r="AS746" s="51">
        <v>42</v>
      </c>
      <c r="AT746" s="52">
        <v>41.79</v>
      </c>
    </row>
    <row r="747" spans="1:46" hidden="1">
      <c r="A747" s="144">
        <v>2016</v>
      </c>
      <c r="B747" s="144" t="s">
        <v>924</v>
      </c>
      <c r="C747" s="144" t="s">
        <v>924</v>
      </c>
      <c r="D747" s="144" t="s">
        <v>1280</v>
      </c>
      <c r="E747" s="144" t="s">
        <v>1281</v>
      </c>
      <c r="F747" s="144" t="str">
        <f t="shared" si="11"/>
        <v>Bernardo Anor</v>
      </c>
      <c r="G747" s="144" t="s">
        <v>860</v>
      </c>
      <c r="H747" s="145">
        <v>132624</v>
      </c>
      <c r="I747" s="145">
        <v>132624</v>
      </c>
      <c r="J747" s="144" t="e">
        <f>IF(G747="GK",VLOOKUP(F747,'[1]2016GoalKeeper Stats'!$A$2:$S$109,2,FALSE),VLOOKUP(F747,'[1]2016Player Stats'!$A$2:$AB$830,2,FALSE))</f>
        <v>#N/A</v>
      </c>
      <c r="K747" s="144" t="e">
        <f>IF(G747="GK",VLOOKUP(F747,'[1]2016GoalKeeper Stats'!$A$2:$S$109,4,FALSE),VLOOKUP(F747,'[1]2016Player Stats'!$A$2:$AB$830,4,FALSE))</f>
        <v>#N/A</v>
      </c>
      <c r="L747" s="144" t="e">
        <f>IF(G747="GK",VLOOKUP(F747,'[1]2016GoalKeeper Stats'!$A$2:$S$109,5,FALSE),VLOOKUP(F747,'[1]2016Player Stats'!$A$2:$AB$830,5,FALSE))</f>
        <v>#N/A</v>
      </c>
      <c r="M747" s="144" t="e">
        <f>IF(G747="GK",VLOOKUP(F747,'[1]2016GoalKeeper Stats'!$A$2:$S$109,6,FALSE),VLOOKUP(F747,'[1]2016Player Stats'!$A$2:$AB$830,6,FALSE))</f>
        <v>#N/A</v>
      </c>
      <c r="N747" s="144" t="e">
        <f>IF(G747="GK",VLOOKUP(F747,'[1]2016GoalKeeper Stats'!$A$2:$S$109,7,FALSE),VLOOKUP(F747,'[1]2016Player Stats'!$A$2:$AB$830,7,FALSE))</f>
        <v>#N/A</v>
      </c>
      <c r="O747" s="144" t="e">
        <f>IF(G747="GK",VLOOKUP(F747,'[1]2016GoalKeeper Stats'!$A$2:$S$109,8,FALSE),VLOOKUP(F747,'[1]2016Player Stats'!$A$2:$AB$830,8,FALSE))</f>
        <v>#N/A</v>
      </c>
      <c r="P747" s="144" t="e">
        <f>IF(G747="GK",VLOOKUP(F747,'[1]2016GoalKeeper Stats'!$A$2:$S$109,9,FALSE),VLOOKUP(F747,'[1]2016Player Stats'!$A$2:$AB$830,9,FALSE))</f>
        <v>#N/A</v>
      </c>
      <c r="Q747" s="144" t="e">
        <f>IF(G747="GK",VLOOKUP(F747,'[1]2016GoalKeeper Stats'!$A$2:$S$109,10,FALSE),VLOOKUP(F747,'[1]2016Player Stats'!$A$2:$AB$830,10,FALSE))</f>
        <v>#N/A</v>
      </c>
      <c r="R747" s="144" t="e">
        <f>IF(G747="GK",VLOOKUP(F747,'[1]2016GoalKeeper Stats'!$A$2:$S$109,11,FALSE),VLOOKUP(F747,'[1]2016Player Stats'!$A$2:$AB$830,11,FALSE))</f>
        <v>#N/A</v>
      </c>
      <c r="S747" s="144" t="e">
        <f>IF(G747="GK",VLOOKUP(F747,'[1]2016GoalKeeper Stats'!$A$2:$S$109,12,FALSE),VLOOKUP(F747,'[1]2016Player Stats'!$A$2:$AB$830,12,FALSE))</f>
        <v>#N/A</v>
      </c>
      <c r="T747" s="144" t="e">
        <f>IF(G747="GK",VLOOKUP(F747,'[1]2016GoalKeeper Stats'!$A$2:$S$109,13,FALSE),VLOOKUP(F747,'[1]2016Player Stats'!$A$2:$AB$830,13,FALSE))</f>
        <v>#N/A</v>
      </c>
      <c r="U747" s="144" t="e">
        <f>IF(G747="GK",VLOOKUP(F747,'[1]2016GoalKeeper Stats'!$A$2:$S$109,14,FALSE),VLOOKUP(F747,'[1]2016Player Stats'!$A$2:$AB$830,14,FALSE))</f>
        <v>#N/A</v>
      </c>
      <c r="V747" s="144" t="e">
        <f>IF(G747="GK",VLOOKUP(F747,'[1]2016GoalKeeper Stats'!$A$2:$S$109,15,FALSE),VLOOKUP(F747,'[1]2016Player Stats'!$A$2:$AB$830,15,FALSE))</f>
        <v>#N/A</v>
      </c>
      <c r="W747" s="144" t="e">
        <f>IF(G747="GK",VLOOKUP(F747,'[1]2016GoalKeeper Stats'!$A$2:$S$109,16,FALSE),VLOOKUP(F747,'[1]2016Player Stats'!$A$2:$AB$830,16,FALSE))</f>
        <v>#N/A</v>
      </c>
      <c r="X747" s="144" t="e">
        <f>IF(G747="GK",VLOOKUP(F747,'[1]2016GoalKeeper Stats'!$A$2:$S$109,17,FALSE),VLOOKUP(F747,'[1]2016Player Stats'!$A$2:$AB$830,17,FALSE))</f>
        <v>#N/A</v>
      </c>
      <c r="Y747" s="144" t="e">
        <f>IF(G747="GK",VLOOKUP(F747,'[1]2016GoalKeeper Stats'!$A$2:$S$109,18,FALSE),VLOOKUP(F747,'[1]2016Player Stats'!$A$2:$AB$830,18,FALSE))</f>
        <v>#N/A</v>
      </c>
      <c r="Z747" s="144" t="e">
        <f>IF(G747="GK",VLOOKUP(F747,'[1]2016GoalKeeper Stats'!$A$2:$S$109,19,FALSE),VLOOKUP(F747,'[1]2016Player Stats'!$A$2:$AB$830,19,FALSE))</f>
        <v>#N/A</v>
      </c>
      <c r="AA747" s="144" t="e">
        <f>IF(G747="GK",VLOOKUP(F747,'[1]2016GoalKeeper Stats'!$A$2:$S$109,20,FALSE),VLOOKUP(F747,'[1]2016Player Stats'!$A$2:$AB$830,20,FALSE))</f>
        <v>#N/A</v>
      </c>
      <c r="AB747" s="144" t="e">
        <f>IF(G747="GK",VLOOKUP(F747,'[1]2016GoalKeeper Stats'!$A$2:$S$109,21,FALSE),VLOOKUP(F747,'[1]2016Player Stats'!$A$2:$AB$830,21,FALSE))</f>
        <v>#N/A</v>
      </c>
      <c r="AC747" s="144" t="e">
        <f>IF(G747="GK",VLOOKUP(F747,'[1]2016GoalKeeper Stats'!$A$2:$S$109,22,FALSE),VLOOKUP(F747,'[1]2016Player Stats'!$A$2:$AB$830,22,FALSE))</f>
        <v>#N/A</v>
      </c>
      <c r="AD747" s="144" t="e">
        <f>IF(G747="GK",VLOOKUP(F747,'[1]2016GoalKeeper Stats'!$A$2:$S$109,23,FALSE),VLOOKUP(F747,'[1]2016Player Stats'!$A$2:$AB$830,23,FALSE))</f>
        <v>#N/A</v>
      </c>
      <c r="AE747" s="144" t="e">
        <f>IF(G747="GK",VLOOKUP(F747,'[1]2016GoalKeeper Stats'!$A$2:$S$109,24,FALSE),VLOOKUP(F747,'[1]2016Player Stats'!$A$2:$AB$830,24,FALSE))</f>
        <v>#N/A</v>
      </c>
      <c r="AF747" s="144" t="e">
        <f>IF(G747="GK",VLOOKUP(F747,'[1]2016GoalKeeper Stats'!$A$2:$S$109,25,FALSE),VLOOKUP(F747,'[1]2016Player Stats'!$A$2:$AB$830,25,FALSE))</f>
        <v>#N/A</v>
      </c>
      <c r="AG747" s="144" t="e">
        <f>IF(G747="GK",VLOOKUP(F747,'[1]2016GoalKeeper Stats'!$A$2:$S$109,26,FALSE),VLOOKUP(F747,'[1]2016Player Stats'!$A$2:$AB$830,26,FALSE))</f>
        <v>#N/A</v>
      </c>
      <c r="AH747" s="51">
        <v>2016</v>
      </c>
      <c r="AI747" s="51">
        <v>34</v>
      </c>
      <c r="AJ747" s="51">
        <v>478</v>
      </c>
      <c r="AK747" s="51">
        <v>323</v>
      </c>
      <c r="AL747" s="51">
        <v>42</v>
      </c>
      <c r="AM747" s="51">
        <v>38</v>
      </c>
      <c r="AN747" s="51">
        <v>4</v>
      </c>
      <c r="AO747" s="52">
        <v>46.12</v>
      </c>
      <c r="AP747" s="52">
        <v>37.799999999999997</v>
      </c>
      <c r="AQ747" s="52">
        <v>8.32</v>
      </c>
      <c r="AR747" s="52">
        <v>-4.32</v>
      </c>
      <c r="AS747" s="51">
        <v>47</v>
      </c>
      <c r="AT747" s="52">
        <v>51.54</v>
      </c>
    </row>
    <row r="748" spans="1:46" hidden="1">
      <c r="A748">
        <v>2016</v>
      </c>
      <c r="B748" t="s">
        <v>205</v>
      </c>
      <c r="C748" t="s">
        <v>971</v>
      </c>
      <c r="D748" t="s">
        <v>1085</v>
      </c>
      <c r="E748" t="s">
        <v>1545</v>
      </c>
      <c r="F748" t="str">
        <f t="shared" si="11"/>
        <v>Victor Ulloa</v>
      </c>
      <c r="G748" t="s">
        <v>860</v>
      </c>
      <c r="H748" s="143">
        <v>132500</v>
      </c>
      <c r="I748" s="143">
        <v>130000</v>
      </c>
      <c r="J748" t="str">
        <f>IF(G748="GK",VLOOKUP(F748,'[1]2016GoalKeeper Stats'!$A$2:$S$109,2,FALSE),VLOOKUP(F748,'[1]2016Player Stats'!$A$2:$AB$830,2,FALSE))</f>
        <v>MIA</v>
      </c>
      <c r="K748">
        <f>IF(G748="GK",VLOOKUP(F748,'[1]2016GoalKeeper Stats'!$A$2:$S$109,4,FALSE),VLOOKUP(F748,'[1]2016Player Stats'!$A$2:$AB$830,4,FALSE))</f>
        <v>32</v>
      </c>
      <c r="L748">
        <f>IF(G748="GK",VLOOKUP(F748,'[1]2016GoalKeeper Stats'!$A$2:$S$109,5,FALSE),VLOOKUP(F748,'[1]2016Player Stats'!$A$2:$AB$830,5,FALSE))</f>
        <v>18</v>
      </c>
      <c r="M748">
        <f>IF(G748="GK",VLOOKUP(F748,'[1]2016GoalKeeper Stats'!$A$2:$S$109,6,FALSE),VLOOKUP(F748,'[1]2016Player Stats'!$A$2:$AB$830,6,FALSE))</f>
        <v>1639</v>
      </c>
      <c r="N748">
        <f>IF(G748="GK",VLOOKUP(F748,'[1]2016GoalKeeper Stats'!$A$2:$S$109,7,FALSE),VLOOKUP(F748,'[1]2016Player Stats'!$A$2:$AB$830,7,FALSE))</f>
        <v>2</v>
      </c>
      <c r="O748">
        <f>IF(G748="GK",VLOOKUP(F748,'[1]2016GoalKeeper Stats'!$A$2:$S$109,8,FALSE),VLOOKUP(F748,'[1]2016Player Stats'!$A$2:$AB$830,8,FALSE))</f>
        <v>0</v>
      </c>
      <c r="P748">
        <f>IF(G748="GK",VLOOKUP(F748,'[1]2016GoalKeeper Stats'!$A$2:$S$109,9,FALSE),VLOOKUP(F748,'[1]2016Player Stats'!$A$2:$AB$830,9,FALSE))</f>
        <v>11</v>
      </c>
      <c r="Q748">
        <f>IF(G748="GK",VLOOKUP(F748,'[1]2016GoalKeeper Stats'!$A$2:$S$109,10,FALSE),VLOOKUP(F748,'[1]2016Player Stats'!$A$2:$AB$830,10,FALSE))</f>
        <v>4</v>
      </c>
      <c r="R748">
        <f>IF(G748="GK",VLOOKUP(F748,'[1]2016GoalKeeper Stats'!$A$2:$S$109,11,FALSE),VLOOKUP(F748,'[1]2016Player Stats'!$A$2:$AB$830,11,FALSE))</f>
        <v>1</v>
      </c>
      <c r="S748" t="str">
        <f>IF(G748="GK",VLOOKUP(F748,'[1]2016GoalKeeper Stats'!$A$2:$S$109,12,FALSE),VLOOKUP(F748,'[1]2016Player Stats'!$A$2:$AB$830,12,FALSE))</f>
        <v>0/0</v>
      </c>
      <c r="T748">
        <f>IF(G748="GK",VLOOKUP(F748,'[1]2016GoalKeeper Stats'!$A$2:$S$109,13,FALSE),VLOOKUP(F748,'[1]2016Player Stats'!$A$2:$AB$830,13,FALSE))</f>
        <v>1</v>
      </c>
      <c r="U748">
        <f>IF(G748="GK",VLOOKUP(F748,'[1]2016GoalKeeper Stats'!$A$2:$S$109,14,FALSE),VLOOKUP(F748,'[1]2016Player Stats'!$A$2:$AB$830,14,FALSE))</f>
        <v>1</v>
      </c>
      <c r="V748">
        <f>IF(G748="GK",VLOOKUP(F748,'[1]2016GoalKeeper Stats'!$A$2:$S$109,15,FALSE),VLOOKUP(F748,'[1]2016Player Stats'!$A$2:$AB$830,15,FALSE))</f>
        <v>0.11</v>
      </c>
      <c r="W748">
        <f>IF(G748="GK",VLOOKUP(F748,'[1]2016GoalKeeper Stats'!$A$2:$S$109,16,FALSE),VLOOKUP(F748,'[1]2016Player Stats'!$A$2:$AB$830,16,FALSE))</f>
        <v>18.2</v>
      </c>
      <c r="X748">
        <f>IF(G748="GK",VLOOKUP(F748,'[1]2016GoalKeeper Stats'!$A$2:$S$109,17,FALSE),VLOOKUP(F748,'[1]2016Player Stats'!$A$2:$AB$830,17,FALSE))</f>
        <v>0</v>
      </c>
      <c r="Y748">
        <f>IF(G748="GK",VLOOKUP(F748,'[1]2016GoalKeeper Stats'!$A$2:$S$109,18,FALSE),VLOOKUP(F748,'[1]2016Player Stats'!$A$2:$AB$830,18,FALSE))</f>
        <v>0</v>
      </c>
      <c r="Z748">
        <f>IF(G748="GK",VLOOKUP(F748,'[1]2016GoalKeeper Stats'!$A$2:$S$109,19,FALSE),VLOOKUP(F748,'[1]2016Player Stats'!$A$2:$AB$830,19,FALSE))</f>
        <v>0</v>
      </c>
      <c r="AA748">
        <f>IF(G748="GK",VLOOKUP(F748,'[1]2016GoalKeeper Stats'!$A$2:$S$109,20,FALSE),VLOOKUP(F748,'[1]2016Player Stats'!$A$2:$AB$830,20,FALSE))</f>
        <v>0</v>
      </c>
      <c r="AB748">
        <f>IF(G748="GK",VLOOKUP(F748,'[1]2016GoalKeeper Stats'!$A$2:$S$109,21,FALSE),VLOOKUP(F748,'[1]2016Player Stats'!$A$2:$AB$830,21,FALSE))</f>
        <v>21</v>
      </c>
      <c r="AC748">
        <f>IF(G748="GK",VLOOKUP(F748,'[1]2016GoalKeeper Stats'!$A$2:$S$109,22,FALSE),VLOOKUP(F748,'[1]2016Player Stats'!$A$2:$AB$830,22,FALSE))</f>
        <v>13</v>
      </c>
      <c r="AD748">
        <f>IF(G748="GK",VLOOKUP(F748,'[1]2016GoalKeeper Stats'!$A$2:$S$109,23,FALSE),VLOOKUP(F748,'[1]2016Player Stats'!$A$2:$AB$830,23,FALSE))</f>
        <v>1</v>
      </c>
      <c r="AE748">
        <f>IF(G748="GK",VLOOKUP(F748,'[1]2016GoalKeeper Stats'!$A$2:$S$109,24,FALSE),VLOOKUP(F748,'[1]2016Player Stats'!$A$2:$AB$830,24,FALSE))</f>
        <v>2</v>
      </c>
      <c r="AF748">
        <f>IF(G748="GK",VLOOKUP(F748,'[1]2016GoalKeeper Stats'!$A$2:$S$109,25,FALSE),VLOOKUP(F748,'[1]2016Player Stats'!$A$2:$AB$830,25,FALSE))</f>
        <v>0</v>
      </c>
      <c r="AG748">
        <f>IF(G748="GK",VLOOKUP(F748,'[1]2016GoalKeeper Stats'!$A$2:$S$109,26,FALSE),VLOOKUP(F748,'[1]2016Player Stats'!$A$2:$AB$830,26,FALSE))</f>
        <v>36.36</v>
      </c>
      <c r="AH748" s="51">
        <v>2016</v>
      </c>
      <c r="AI748" s="51">
        <v>34</v>
      </c>
      <c r="AJ748" s="51">
        <v>451</v>
      </c>
      <c r="AK748" s="51">
        <v>331</v>
      </c>
      <c r="AL748" s="51">
        <v>49</v>
      </c>
      <c r="AM748" s="51">
        <v>38</v>
      </c>
      <c r="AN748" s="51">
        <v>11</v>
      </c>
      <c r="AO748" s="52">
        <v>44.79</v>
      </c>
      <c r="AP748" s="52">
        <v>34.369999999999997</v>
      </c>
      <c r="AQ748" s="52">
        <v>10.42</v>
      </c>
      <c r="AR748" s="52">
        <v>0.57999999999999996</v>
      </c>
      <c r="AS748" s="51">
        <v>60</v>
      </c>
      <c r="AT748" s="52">
        <v>54.64</v>
      </c>
    </row>
    <row r="749" spans="1:46" hidden="1">
      <c r="A749">
        <v>2016</v>
      </c>
      <c r="B749" t="s">
        <v>199</v>
      </c>
      <c r="C749" t="s">
        <v>199</v>
      </c>
      <c r="D749" t="s">
        <v>1768</v>
      </c>
      <c r="E749" t="s">
        <v>1769</v>
      </c>
      <c r="F749" t="str">
        <f t="shared" si="11"/>
        <v>Agustin Iniguez</v>
      </c>
      <c r="G749" t="s">
        <v>893</v>
      </c>
      <c r="H749" s="143">
        <v>132000</v>
      </c>
      <c r="I749" s="143">
        <v>132000</v>
      </c>
      <c r="J749" t="str">
        <f>IF(G749="GK",VLOOKUP(F749,'[1]2016GoalKeeper Stats'!$A$2:$S$109,2,FALSE),VLOOKUP(F749,'[1]2016Player Stats'!$A$2:$AB$830,2,FALSE))</f>
        <v>HOU</v>
      </c>
      <c r="K749">
        <f>IF(G749="GK",VLOOKUP(F749,'[1]2016GoalKeeper Stats'!$A$2:$S$109,4,FALSE),VLOOKUP(F749,'[1]2016Player Stats'!$A$2:$AB$830,4,FALSE))</f>
        <v>8</v>
      </c>
      <c r="L749">
        <f>IF(G749="GK",VLOOKUP(F749,'[1]2016GoalKeeper Stats'!$A$2:$S$109,5,FALSE),VLOOKUP(F749,'[1]2016Player Stats'!$A$2:$AB$830,5,FALSE))</f>
        <v>8</v>
      </c>
      <c r="M749">
        <f>IF(G749="GK",VLOOKUP(F749,'[1]2016GoalKeeper Stats'!$A$2:$S$109,6,FALSE),VLOOKUP(F749,'[1]2016Player Stats'!$A$2:$AB$830,6,FALSE))</f>
        <v>672</v>
      </c>
      <c r="N749">
        <f>IF(G749="GK",VLOOKUP(F749,'[1]2016GoalKeeper Stats'!$A$2:$S$109,7,FALSE),VLOOKUP(F749,'[1]2016Player Stats'!$A$2:$AB$830,7,FALSE))</f>
        <v>0</v>
      </c>
      <c r="O749">
        <f>IF(G749="GK",VLOOKUP(F749,'[1]2016GoalKeeper Stats'!$A$2:$S$109,8,FALSE),VLOOKUP(F749,'[1]2016Player Stats'!$A$2:$AB$830,8,FALSE))</f>
        <v>0</v>
      </c>
      <c r="P749">
        <f>IF(G749="GK",VLOOKUP(F749,'[1]2016GoalKeeper Stats'!$A$2:$S$109,9,FALSE),VLOOKUP(F749,'[1]2016Player Stats'!$A$2:$AB$830,9,FALSE))</f>
        <v>8</v>
      </c>
      <c r="Q749">
        <f>IF(G749="GK",VLOOKUP(F749,'[1]2016GoalKeeper Stats'!$A$2:$S$109,10,FALSE),VLOOKUP(F749,'[1]2016Player Stats'!$A$2:$AB$830,10,FALSE))</f>
        <v>3</v>
      </c>
      <c r="R749">
        <f>IF(G749="GK",VLOOKUP(F749,'[1]2016GoalKeeper Stats'!$A$2:$S$109,11,FALSE),VLOOKUP(F749,'[1]2016Player Stats'!$A$2:$AB$830,11,FALSE))</f>
        <v>0</v>
      </c>
      <c r="S749" t="str">
        <f>IF(G749="GK",VLOOKUP(F749,'[1]2016GoalKeeper Stats'!$A$2:$S$109,12,FALSE),VLOOKUP(F749,'[1]2016Player Stats'!$A$2:$AB$830,12,FALSE))</f>
        <v>0/0</v>
      </c>
      <c r="T749">
        <f>IF(G749="GK",VLOOKUP(F749,'[1]2016GoalKeeper Stats'!$A$2:$S$109,13,FALSE),VLOOKUP(F749,'[1]2016Player Stats'!$A$2:$AB$830,13,FALSE))</f>
        <v>0</v>
      </c>
      <c r="U749">
        <f>IF(G749="GK",VLOOKUP(F749,'[1]2016GoalKeeper Stats'!$A$2:$S$109,14,FALSE),VLOOKUP(F749,'[1]2016Player Stats'!$A$2:$AB$830,14,FALSE))</f>
        <v>0</v>
      </c>
      <c r="V749">
        <f>IF(G749="GK",VLOOKUP(F749,'[1]2016GoalKeeper Stats'!$A$2:$S$109,15,FALSE),VLOOKUP(F749,'[1]2016Player Stats'!$A$2:$AB$830,15,FALSE))</f>
        <v>0</v>
      </c>
      <c r="W749">
        <f>IF(G749="GK",VLOOKUP(F749,'[1]2016GoalKeeper Stats'!$A$2:$S$109,16,FALSE),VLOOKUP(F749,'[1]2016Player Stats'!$A$2:$AB$830,16,FALSE))</f>
        <v>0</v>
      </c>
      <c r="X749">
        <f>IF(G749="GK",VLOOKUP(F749,'[1]2016GoalKeeper Stats'!$A$2:$S$109,17,FALSE),VLOOKUP(F749,'[1]2016Player Stats'!$A$2:$AB$830,17,FALSE))</f>
        <v>0</v>
      </c>
      <c r="Y749">
        <f>IF(G749="GK",VLOOKUP(F749,'[1]2016GoalKeeper Stats'!$A$2:$S$109,18,FALSE),VLOOKUP(F749,'[1]2016Player Stats'!$A$2:$AB$830,18,FALSE))</f>
        <v>0</v>
      </c>
      <c r="Z749">
        <f>IF(G749="GK",VLOOKUP(F749,'[1]2016GoalKeeper Stats'!$A$2:$S$109,19,FALSE),VLOOKUP(F749,'[1]2016Player Stats'!$A$2:$AB$830,19,FALSE))</f>
        <v>0</v>
      </c>
      <c r="AA749">
        <f>IF(G749="GK",VLOOKUP(F749,'[1]2016GoalKeeper Stats'!$A$2:$S$109,20,FALSE),VLOOKUP(F749,'[1]2016Player Stats'!$A$2:$AB$830,20,FALSE))</f>
        <v>0</v>
      </c>
      <c r="AB749">
        <f>IF(G749="GK",VLOOKUP(F749,'[1]2016GoalKeeper Stats'!$A$2:$S$109,21,FALSE),VLOOKUP(F749,'[1]2016Player Stats'!$A$2:$AB$830,21,FALSE))</f>
        <v>13</v>
      </c>
      <c r="AC749">
        <f>IF(G749="GK",VLOOKUP(F749,'[1]2016GoalKeeper Stats'!$A$2:$S$109,22,FALSE),VLOOKUP(F749,'[1]2016Player Stats'!$A$2:$AB$830,22,FALSE))</f>
        <v>4</v>
      </c>
      <c r="AD749">
        <f>IF(G749="GK",VLOOKUP(F749,'[1]2016GoalKeeper Stats'!$A$2:$S$109,23,FALSE),VLOOKUP(F749,'[1]2016Player Stats'!$A$2:$AB$830,23,FALSE))</f>
        <v>0</v>
      </c>
      <c r="AE749">
        <f>IF(G749="GK",VLOOKUP(F749,'[1]2016GoalKeeper Stats'!$A$2:$S$109,24,FALSE),VLOOKUP(F749,'[1]2016Player Stats'!$A$2:$AB$830,24,FALSE))</f>
        <v>0</v>
      </c>
      <c r="AF749">
        <f>IF(G749="GK",VLOOKUP(F749,'[1]2016GoalKeeper Stats'!$A$2:$S$109,25,FALSE),VLOOKUP(F749,'[1]2016Player Stats'!$A$2:$AB$830,25,FALSE))</f>
        <v>0</v>
      </c>
      <c r="AG749">
        <f>IF(G749="GK",VLOOKUP(F749,'[1]2016GoalKeeper Stats'!$A$2:$S$109,26,FALSE),VLOOKUP(F749,'[1]2016Player Stats'!$A$2:$AB$830,26,FALSE))</f>
        <v>37.5</v>
      </c>
      <c r="AH749" s="51">
        <v>2016</v>
      </c>
      <c r="AI749" s="51">
        <v>34</v>
      </c>
      <c r="AJ749" s="51">
        <v>424</v>
      </c>
      <c r="AK749" s="51">
        <v>444</v>
      </c>
      <c r="AL749" s="51">
        <v>38</v>
      </c>
      <c r="AM749" s="51">
        <v>45</v>
      </c>
      <c r="AN749" s="51">
        <v>-7</v>
      </c>
      <c r="AO749" s="52">
        <v>38.71</v>
      </c>
      <c r="AP749" s="52">
        <v>48.69</v>
      </c>
      <c r="AQ749" s="52">
        <v>-9.98</v>
      </c>
      <c r="AR749" s="52">
        <v>2.98</v>
      </c>
      <c r="AS749" s="51">
        <v>34</v>
      </c>
      <c r="AT749" s="52">
        <v>39.21</v>
      </c>
    </row>
    <row r="750" spans="1:46" hidden="1">
      <c r="A750">
        <v>2016</v>
      </c>
      <c r="B750" t="s">
        <v>882</v>
      </c>
      <c r="C750" t="s">
        <v>882</v>
      </c>
      <c r="D750" t="s">
        <v>1265</v>
      </c>
      <c r="E750" t="s">
        <v>1266</v>
      </c>
      <c r="F750" t="str">
        <f t="shared" si="11"/>
        <v>Daigo Kobayashi</v>
      </c>
      <c r="G750" t="s">
        <v>860</v>
      </c>
      <c r="H750" s="143">
        <v>132000</v>
      </c>
      <c r="I750" s="143">
        <v>120000</v>
      </c>
      <c r="J750" t="str">
        <f>IF(G750="GK",VLOOKUP(F750,'[1]2016GoalKeeper Stats'!$A$2:$S$109,2,FALSE),VLOOKUP(F750,'[1]2016Player Stats'!$A$2:$AB$830,2,FALSE))</f>
        <v>NE</v>
      </c>
      <c r="K750">
        <f>IF(G750="GK",VLOOKUP(F750,'[1]2016GoalKeeper Stats'!$A$2:$S$109,4,FALSE),VLOOKUP(F750,'[1]2016Player Stats'!$A$2:$AB$830,4,FALSE))</f>
        <v>27</v>
      </c>
      <c r="L750">
        <f>IF(G750="GK",VLOOKUP(F750,'[1]2016GoalKeeper Stats'!$A$2:$S$109,5,FALSE),VLOOKUP(F750,'[1]2016Player Stats'!$A$2:$AB$830,5,FALSE))</f>
        <v>6</v>
      </c>
      <c r="M750">
        <f>IF(G750="GK",VLOOKUP(F750,'[1]2016GoalKeeper Stats'!$A$2:$S$109,6,FALSE),VLOOKUP(F750,'[1]2016Player Stats'!$A$2:$AB$830,6,FALSE))</f>
        <v>701</v>
      </c>
      <c r="N750">
        <f>IF(G750="GK",VLOOKUP(F750,'[1]2016GoalKeeper Stats'!$A$2:$S$109,7,FALSE),VLOOKUP(F750,'[1]2016Player Stats'!$A$2:$AB$830,7,FALSE))</f>
        <v>1</v>
      </c>
      <c r="O750">
        <f>IF(G750="GK",VLOOKUP(F750,'[1]2016GoalKeeper Stats'!$A$2:$S$109,8,FALSE),VLOOKUP(F750,'[1]2016Player Stats'!$A$2:$AB$830,8,FALSE))</f>
        <v>0</v>
      </c>
      <c r="P750">
        <f>IF(G750="GK",VLOOKUP(F750,'[1]2016GoalKeeper Stats'!$A$2:$S$109,9,FALSE),VLOOKUP(F750,'[1]2016Player Stats'!$A$2:$AB$830,9,FALSE))</f>
        <v>13</v>
      </c>
      <c r="Q750">
        <f>IF(G750="GK",VLOOKUP(F750,'[1]2016GoalKeeper Stats'!$A$2:$S$109,10,FALSE),VLOOKUP(F750,'[1]2016Player Stats'!$A$2:$AB$830,10,FALSE))</f>
        <v>2</v>
      </c>
      <c r="R750">
        <f>IF(G750="GK",VLOOKUP(F750,'[1]2016GoalKeeper Stats'!$A$2:$S$109,11,FALSE),VLOOKUP(F750,'[1]2016Player Stats'!$A$2:$AB$830,11,FALSE))</f>
        <v>0</v>
      </c>
      <c r="S750" t="str">
        <f>IF(G750="GK",VLOOKUP(F750,'[1]2016GoalKeeper Stats'!$A$2:$S$109,12,FALSE),VLOOKUP(F750,'[1]2016Player Stats'!$A$2:$AB$830,12,FALSE))</f>
        <v>0/0</v>
      </c>
      <c r="T750">
        <f>IF(G750="GK",VLOOKUP(F750,'[1]2016GoalKeeper Stats'!$A$2:$S$109,13,FALSE),VLOOKUP(F750,'[1]2016Player Stats'!$A$2:$AB$830,13,FALSE))</f>
        <v>0</v>
      </c>
      <c r="U750">
        <f>IF(G750="GK",VLOOKUP(F750,'[1]2016GoalKeeper Stats'!$A$2:$S$109,14,FALSE),VLOOKUP(F750,'[1]2016Player Stats'!$A$2:$AB$830,14,FALSE))</f>
        <v>1</v>
      </c>
      <c r="V750">
        <f>IF(G750="GK",VLOOKUP(F750,'[1]2016GoalKeeper Stats'!$A$2:$S$109,15,FALSE),VLOOKUP(F750,'[1]2016Player Stats'!$A$2:$AB$830,15,FALSE))</f>
        <v>0.13</v>
      </c>
      <c r="W750">
        <f>IF(G750="GK",VLOOKUP(F750,'[1]2016GoalKeeper Stats'!$A$2:$S$109,16,FALSE),VLOOKUP(F750,'[1]2016Player Stats'!$A$2:$AB$830,16,FALSE))</f>
        <v>7.7</v>
      </c>
      <c r="X750">
        <f>IF(G750="GK",VLOOKUP(F750,'[1]2016GoalKeeper Stats'!$A$2:$S$109,17,FALSE),VLOOKUP(F750,'[1]2016Player Stats'!$A$2:$AB$830,17,FALSE))</f>
        <v>0</v>
      </c>
      <c r="Y750">
        <f>IF(G750="GK",VLOOKUP(F750,'[1]2016GoalKeeper Stats'!$A$2:$S$109,18,FALSE),VLOOKUP(F750,'[1]2016Player Stats'!$A$2:$AB$830,18,FALSE))</f>
        <v>0</v>
      </c>
      <c r="Z750">
        <f>IF(G750="GK",VLOOKUP(F750,'[1]2016GoalKeeper Stats'!$A$2:$S$109,19,FALSE),VLOOKUP(F750,'[1]2016Player Stats'!$A$2:$AB$830,19,FALSE))</f>
        <v>0</v>
      </c>
      <c r="AA750">
        <f>IF(G750="GK",VLOOKUP(F750,'[1]2016GoalKeeper Stats'!$A$2:$S$109,20,FALSE),VLOOKUP(F750,'[1]2016Player Stats'!$A$2:$AB$830,20,FALSE))</f>
        <v>0</v>
      </c>
      <c r="AB750">
        <f>IF(G750="GK",VLOOKUP(F750,'[1]2016GoalKeeper Stats'!$A$2:$S$109,21,FALSE),VLOOKUP(F750,'[1]2016Player Stats'!$A$2:$AB$830,21,FALSE))</f>
        <v>6</v>
      </c>
      <c r="AC750">
        <f>IF(G750="GK",VLOOKUP(F750,'[1]2016GoalKeeper Stats'!$A$2:$S$109,22,FALSE),VLOOKUP(F750,'[1]2016Player Stats'!$A$2:$AB$830,22,FALSE))</f>
        <v>2</v>
      </c>
      <c r="AD750">
        <f>IF(G750="GK",VLOOKUP(F750,'[1]2016GoalKeeper Stats'!$A$2:$S$109,23,FALSE),VLOOKUP(F750,'[1]2016Player Stats'!$A$2:$AB$830,23,FALSE))</f>
        <v>0</v>
      </c>
      <c r="AE750">
        <f>IF(G750="GK",VLOOKUP(F750,'[1]2016GoalKeeper Stats'!$A$2:$S$109,24,FALSE),VLOOKUP(F750,'[1]2016Player Stats'!$A$2:$AB$830,24,FALSE))</f>
        <v>0</v>
      </c>
      <c r="AF750">
        <f>IF(G750="GK",VLOOKUP(F750,'[1]2016GoalKeeper Stats'!$A$2:$S$109,25,FALSE),VLOOKUP(F750,'[1]2016Player Stats'!$A$2:$AB$830,25,FALSE))</f>
        <v>0</v>
      </c>
      <c r="AG750">
        <f>IF(G750="GK",VLOOKUP(F750,'[1]2016GoalKeeper Stats'!$A$2:$S$109,26,FALSE),VLOOKUP(F750,'[1]2016Player Stats'!$A$2:$AB$830,26,FALSE))</f>
        <v>15.38</v>
      </c>
      <c r="AH750" s="51">
        <v>2016</v>
      </c>
      <c r="AI750" s="51">
        <v>34</v>
      </c>
      <c r="AJ750" s="51">
        <v>475</v>
      </c>
      <c r="AK750" s="51">
        <v>447</v>
      </c>
      <c r="AL750" s="51">
        <v>41</v>
      </c>
      <c r="AM750" s="51">
        <v>54</v>
      </c>
      <c r="AN750" s="51">
        <v>-13</v>
      </c>
      <c r="AO750" s="52">
        <v>47</v>
      </c>
      <c r="AP750" s="52">
        <v>55.04</v>
      </c>
      <c r="AQ750" s="52">
        <v>-8.0399999999999991</v>
      </c>
      <c r="AR750" s="52">
        <v>-4.96</v>
      </c>
      <c r="AS750" s="51">
        <v>42</v>
      </c>
      <c r="AT750" s="52">
        <v>41.79</v>
      </c>
    </row>
    <row r="751" spans="1:46" hidden="1">
      <c r="A751">
        <v>2016</v>
      </c>
      <c r="B751" t="s">
        <v>861</v>
      </c>
      <c r="C751" t="s">
        <v>207</v>
      </c>
      <c r="D751" t="s">
        <v>1338</v>
      </c>
      <c r="E751" t="s">
        <v>1339</v>
      </c>
      <c r="F751" t="str">
        <f t="shared" si="11"/>
        <v>Ashtone Morgan</v>
      </c>
      <c r="G751" t="s">
        <v>893</v>
      </c>
      <c r="H751" s="143">
        <v>132000</v>
      </c>
      <c r="I751" s="143">
        <v>120000</v>
      </c>
      <c r="J751" t="str">
        <f>IF(G751="GK",VLOOKUP(F751,'[1]2016GoalKeeper Stats'!$A$2:$S$109,2,FALSE),VLOOKUP(F751,'[1]2016Player Stats'!$A$2:$AB$830,2,FALSE))</f>
        <v>RSL</v>
      </c>
      <c r="K751">
        <f>IF(G751="GK",VLOOKUP(F751,'[1]2016GoalKeeper Stats'!$A$2:$S$109,4,FALSE),VLOOKUP(F751,'[1]2016Player Stats'!$A$2:$AB$830,4,FALSE))</f>
        <v>7</v>
      </c>
      <c r="L751">
        <f>IF(G751="GK",VLOOKUP(F751,'[1]2016GoalKeeper Stats'!$A$2:$S$109,5,FALSE),VLOOKUP(F751,'[1]2016Player Stats'!$A$2:$AB$830,5,FALSE))</f>
        <v>0</v>
      </c>
      <c r="M751">
        <f>IF(G751="GK",VLOOKUP(F751,'[1]2016GoalKeeper Stats'!$A$2:$S$109,6,FALSE),VLOOKUP(F751,'[1]2016Player Stats'!$A$2:$AB$830,6,FALSE))</f>
        <v>157</v>
      </c>
      <c r="N751">
        <f>IF(G751="GK",VLOOKUP(F751,'[1]2016GoalKeeper Stats'!$A$2:$S$109,7,FALSE),VLOOKUP(F751,'[1]2016Player Stats'!$A$2:$AB$830,7,FALSE))</f>
        <v>0</v>
      </c>
      <c r="O751">
        <f>IF(G751="GK",VLOOKUP(F751,'[1]2016GoalKeeper Stats'!$A$2:$S$109,8,FALSE),VLOOKUP(F751,'[1]2016Player Stats'!$A$2:$AB$830,8,FALSE))</f>
        <v>0</v>
      </c>
      <c r="P751">
        <f>IF(G751="GK",VLOOKUP(F751,'[1]2016GoalKeeper Stats'!$A$2:$S$109,9,FALSE),VLOOKUP(F751,'[1]2016Player Stats'!$A$2:$AB$830,9,FALSE))</f>
        <v>2</v>
      </c>
      <c r="Q751">
        <f>IF(G751="GK",VLOOKUP(F751,'[1]2016GoalKeeper Stats'!$A$2:$S$109,10,FALSE),VLOOKUP(F751,'[1]2016Player Stats'!$A$2:$AB$830,10,FALSE))</f>
        <v>0</v>
      </c>
      <c r="R751">
        <f>IF(G751="GK",VLOOKUP(F751,'[1]2016GoalKeeper Stats'!$A$2:$S$109,11,FALSE),VLOOKUP(F751,'[1]2016Player Stats'!$A$2:$AB$830,11,FALSE))</f>
        <v>0</v>
      </c>
      <c r="S751" t="str">
        <f>IF(G751="GK",VLOOKUP(F751,'[1]2016GoalKeeper Stats'!$A$2:$S$109,12,FALSE),VLOOKUP(F751,'[1]2016Player Stats'!$A$2:$AB$830,12,FALSE))</f>
        <v>0/0</v>
      </c>
      <c r="T751">
        <f>IF(G751="GK",VLOOKUP(F751,'[1]2016GoalKeeper Stats'!$A$2:$S$109,13,FALSE),VLOOKUP(F751,'[1]2016Player Stats'!$A$2:$AB$830,13,FALSE))</f>
        <v>0</v>
      </c>
      <c r="U751">
        <f>IF(G751="GK",VLOOKUP(F751,'[1]2016GoalKeeper Stats'!$A$2:$S$109,14,FALSE),VLOOKUP(F751,'[1]2016Player Stats'!$A$2:$AB$830,14,FALSE))</f>
        <v>0</v>
      </c>
      <c r="V751">
        <f>IF(G751="GK",VLOOKUP(F751,'[1]2016GoalKeeper Stats'!$A$2:$S$109,15,FALSE),VLOOKUP(F751,'[1]2016Player Stats'!$A$2:$AB$830,15,FALSE))</f>
        <v>0</v>
      </c>
      <c r="W751">
        <f>IF(G751="GK",VLOOKUP(F751,'[1]2016GoalKeeper Stats'!$A$2:$S$109,16,FALSE),VLOOKUP(F751,'[1]2016Player Stats'!$A$2:$AB$830,16,FALSE))</f>
        <v>0</v>
      </c>
      <c r="X751">
        <f>IF(G751="GK",VLOOKUP(F751,'[1]2016GoalKeeper Stats'!$A$2:$S$109,17,FALSE),VLOOKUP(F751,'[1]2016Player Stats'!$A$2:$AB$830,17,FALSE))</f>
        <v>0</v>
      </c>
      <c r="Y751">
        <f>IF(G751="GK",VLOOKUP(F751,'[1]2016GoalKeeper Stats'!$A$2:$S$109,18,FALSE),VLOOKUP(F751,'[1]2016Player Stats'!$A$2:$AB$830,18,FALSE))</f>
        <v>0</v>
      </c>
      <c r="Z751">
        <f>IF(G751="GK",VLOOKUP(F751,'[1]2016GoalKeeper Stats'!$A$2:$S$109,19,FALSE),VLOOKUP(F751,'[1]2016Player Stats'!$A$2:$AB$830,19,FALSE))</f>
        <v>0</v>
      </c>
      <c r="AA751">
        <f>IF(G751="GK",VLOOKUP(F751,'[1]2016GoalKeeper Stats'!$A$2:$S$109,20,FALSE),VLOOKUP(F751,'[1]2016Player Stats'!$A$2:$AB$830,20,FALSE))</f>
        <v>0</v>
      </c>
      <c r="AB751">
        <f>IF(G751="GK",VLOOKUP(F751,'[1]2016GoalKeeper Stats'!$A$2:$S$109,21,FALSE),VLOOKUP(F751,'[1]2016Player Stats'!$A$2:$AB$830,21,FALSE))</f>
        <v>6</v>
      </c>
      <c r="AC751">
        <f>IF(G751="GK",VLOOKUP(F751,'[1]2016GoalKeeper Stats'!$A$2:$S$109,22,FALSE),VLOOKUP(F751,'[1]2016Player Stats'!$A$2:$AB$830,22,FALSE))</f>
        <v>0</v>
      </c>
      <c r="AD751">
        <f>IF(G751="GK",VLOOKUP(F751,'[1]2016GoalKeeper Stats'!$A$2:$S$109,23,FALSE),VLOOKUP(F751,'[1]2016Player Stats'!$A$2:$AB$830,23,FALSE))</f>
        <v>1</v>
      </c>
      <c r="AE751">
        <f>IF(G751="GK",VLOOKUP(F751,'[1]2016GoalKeeper Stats'!$A$2:$S$109,24,FALSE),VLOOKUP(F751,'[1]2016Player Stats'!$A$2:$AB$830,24,FALSE))</f>
        <v>2</v>
      </c>
      <c r="AF751">
        <f>IF(G751="GK",VLOOKUP(F751,'[1]2016GoalKeeper Stats'!$A$2:$S$109,25,FALSE),VLOOKUP(F751,'[1]2016Player Stats'!$A$2:$AB$830,25,FALSE))</f>
        <v>0</v>
      </c>
      <c r="AG751">
        <f>IF(G751="GK",VLOOKUP(F751,'[1]2016GoalKeeper Stats'!$A$2:$S$109,26,FALSE),VLOOKUP(F751,'[1]2016Player Stats'!$A$2:$AB$830,26,FALSE))</f>
        <v>0</v>
      </c>
      <c r="AH751" s="51">
        <v>2016</v>
      </c>
      <c r="AI751" s="51">
        <v>34</v>
      </c>
      <c r="AJ751" s="51">
        <v>478</v>
      </c>
      <c r="AK751" s="51">
        <v>383</v>
      </c>
      <c r="AL751" s="51">
        <v>51</v>
      </c>
      <c r="AM751" s="51">
        <v>38</v>
      </c>
      <c r="AN751" s="51">
        <v>13</v>
      </c>
      <c r="AO751" s="52">
        <v>50.33</v>
      </c>
      <c r="AP751" s="52">
        <v>36.64</v>
      </c>
      <c r="AQ751" s="52">
        <v>13.69</v>
      </c>
      <c r="AR751" s="52">
        <v>-0.69</v>
      </c>
      <c r="AS751" s="51">
        <v>53</v>
      </c>
      <c r="AT751" s="52">
        <v>56.77</v>
      </c>
    </row>
    <row r="752" spans="1:46" hidden="1">
      <c r="A752">
        <v>2016</v>
      </c>
      <c r="B752" t="s">
        <v>924</v>
      </c>
      <c r="C752" t="s">
        <v>924</v>
      </c>
      <c r="D752" t="s">
        <v>1316</v>
      </c>
      <c r="E752" t="s">
        <v>1317</v>
      </c>
      <c r="F752" t="str">
        <f t="shared" si="11"/>
        <v>Ike Opara</v>
      </c>
      <c r="G752" t="s">
        <v>893</v>
      </c>
      <c r="H752" s="143">
        <v>131250</v>
      </c>
      <c r="I752" s="143">
        <v>125000</v>
      </c>
      <c r="J752" t="str">
        <f>IF(G752="GK",VLOOKUP(F752,'[1]2016GoalKeeper Stats'!$A$2:$S$109,2,FALSE),VLOOKUP(F752,'[1]2016Player Stats'!$A$2:$AB$830,2,FALSE))</f>
        <v>MIN</v>
      </c>
      <c r="K752">
        <f>IF(G752="GK",VLOOKUP(F752,'[1]2016GoalKeeper Stats'!$A$2:$S$109,4,FALSE),VLOOKUP(F752,'[1]2016Player Stats'!$A$2:$AB$830,4,FALSE))</f>
        <v>25</v>
      </c>
      <c r="L752">
        <f>IF(G752="GK",VLOOKUP(F752,'[1]2016GoalKeeper Stats'!$A$2:$S$109,5,FALSE),VLOOKUP(F752,'[1]2016Player Stats'!$A$2:$AB$830,5,FALSE))</f>
        <v>16</v>
      </c>
      <c r="M752">
        <f>IF(G752="GK",VLOOKUP(F752,'[1]2016GoalKeeper Stats'!$A$2:$S$109,6,FALSE),VLOOKUP(F752,'[1]2016Player Stats'!$A$2:$AB$830,6,FALSE))</f>
        <v>1542</v>
      </c>
      <c r="N752">
        <f>IF(G752="GK",VLOOKUP(F752,'[1]2016GoalKeeper Stats'!$A$2:$S$109,7,FALSE),VLOOKUP(F752,'[1]2016Player Stats'!$A$2:$AB$830,7,FALSE))</f>
        <v>1</v>
      </c>
      <c r="O752">
        <f>IF(G752="GK",VLOOKUP(F752,'[1]2016GoalKeeper Stats'!$A$2:$S$109,8,FALSE),VLOOKUP(F752,'[1]2016Player Stats'!$A$2:$AB$830,8,FALSE))</f>
        <v>3</v>
      </c>
      <c r="P752">
        <f>IF(G752="GK",VLOOKUP(F752,'[1]2016GoalKeeper Stats'!$A$2:$S$109,9,FALSE),VLOOKUP(F752,'[1]2016Player Stats'!$A$2:$AB$830,9,FALSE))</f>
        <v>15</v>
      </c>
      <c r="Q752">
        <f>IF(G752="GK",VLOOKUP(F752,'[1]2016GoalKeeper Stats'!$A$2:$S$109,10,FALSE),VLOOKUP(F752,'[1]2016Player Stats'!$A$2:$AB$830,10,FALSE))</f>
        <v>7</v>
      </c>
      <c r="R752">
        <f>IF(G752="GK",VLOOKUP(F752,'[1]2016GoalKeeper Stats'!$A$2:$S$109,11,FALSE),VLOOKUP(F752,'[1]2016Player Stats'!$A$2:$AB$830,11,FALSE))</f>
        <v>0</v>
      </c>
      <c r="S752" t="str">
        <f>IF(G752="GK",VLOOKUP(F752,'[1]2016GoalKeeper Stats'!$A$2:$S$109,12,FALSE),VLOOKUP(F752,'[1]2016Player Stats'!$A$2:$AB$830,12,FALSE))</f>
        <v>0/0</v>
      </c>
      <c r="T752">
        <f>IF(G752="GK",VLOOKUP(F752,'[1]2016GoalKeeper Stats'!$A$2:$S$109,13,FALSE),VLOOKUP(F752,'[1]2016Player Stats'!$A$2:$AB$830,13,FALSE))</f>
        <v>1</v>
      </c>
      <c r="U752">
        <f>IF(G752="GK",VLOOKUP(F752,'[1]2016GoalKeeper Stats'!$A$2:$S$109,14,FALSE),VLOOKUP(F752,'[1]2016Player Stats'!$A$2:$AB$830,14,FALSE))</f>
        <v>0</v>
      </c>
      <c r="V752">
        <f>IF(G752="GK",VLOOKUP(F752,'[1]2016GoalKeeper Stats'!$A$2:$S$109,15,FALSE),VLOOKUP(F752,'[1]2016Player Stats'!$A$2:$AB$830,15,FALSE))</f>
        <v>0.06</v>
      </c>
      <c r="W752">
        <f>IF(G752="GK",VLOOKUP(F752,'[1]2016GoalKeeper Stats'!$A$2:$S$109,16,FALSE),VLOOKUP(F752,'[1]2016Player Stats'!$A$2:$AB$830,16,FALSE))</f>
        <v>6.7</v>
      </c>
      <c r="X752">
        <f>IF(G752="GK",VLOOKUP(F752,'[1]2016GoalKeeper Stats'!$A$2:$S$109,17,FALSE),VLOOKUP(F752,'[1]2016Player Stats'!$A$2:$AB$830,17,FALSE))</f>
        <v>2</v>
      </c>
      <c r="Y752">
        <f>IF(G752="GK",VLOOKUP(F752,'[1]2016GoalKeeper Stats'!$A$2:$S$109,18,FALSE),VLOOKUP(F752,'[1]2016Player Stats'!$A$2:$AB$830,18,FALSE))</f>
        <v>2</v>
      </c>
      <c r="Z752">
        <f>IF(G752="GK",VLOOKUP(F752,'[1]2016GoalKeeper Stats'!$A$2:$S$109,19,FALSE),VLOOKUP(F752,'[1]2016Player Stats'!$A$2:$AB$830,19,FALSE))</f>
        <v>1</v>
      </c>
      <c r="AA752">
        <f>IF(G752="GK",VLOOKUP(F752,'[1]2016GoalKeeper Stats'!$A$2:$S$109,20,FALSE),VLOOKUP(F752,'[1]2016Player Stats'!$A$2:$AB$830,20,FALSE))</f>
        <v>0.18</v>
      </c>
      <c r="AB752">
        <f>IF(G752="GK",VLOOKUP(F752,'[1]2016GoalKeeper Stats'!$A$2:$S$109,21,FALSE),VLOOKUP(F752,'[1]2016Player Stats'!$A$2:$AB$830,21,FALSE))</f>
        <v>22</v>
      </c>
      <c r="AC752">
        <f>IF(G752="GK",VLOOKUP(F752,'[1]2016GoalKeeper Stats'!$A$2:$S$109,22,FALSE),VLOOKUP(F752,'[1]2016Player Stats'!$A$2:$AB$830,22,FALSE))</f>
        <v>11</v>
      </c>
      <c r="AD752">
        <f>IF(G752="GK",VLOOKUP(F752,'[1]2016GoalKeeper Stats'!$A$2:$S$109,23,FALSE),VLOOKUP(F752,'[1]2016Player Stats'!$A$2:$AB$830,23,FALSE))</f>
        <v>1</v>
      </c>
      <c r="AE752">
        <f>IF(G752="GK",VLOOKUP(F752,'[1]2016GoalKeeper Stats'!$A$2:$S$109,24,FALSE),VLOOKUP(F752,'[1]2016Player Stats'!$A$2:$AB$830,24,FALSE))</f>
        <v>4</v>
      </c>
      <c r="AF752">
        <f>IF(G752="GK",VLOOKUP(F752,'[1]2016GoalKeeper Stats'!$A$2:$S$109,25,FALSE),VLOOKUP(F752,'[1]2016Player Stats'!$A$2:$AB$830,25,FALSE))</f>
        <v>1</v>
      </c>
      <c r="AG752">
        <f>IF(G752="GK",VLOOKUP(F752,'[1]2016GoalKeeper Stats'!$A$2:$S$109,26,FALSE),VLOOKUP(F752,'[1]2016Player Stats'!$A$2:$AB$830,26,FALSE))</f>
        <v>46.67</v>
      </c>
      <c r="AH752" s="51">
        <v>2016</v>
      </c>
      <c r="AI752" s="51">
        <v>34</v>
      </c>
      <c r="AJ752" s="51">
        <v>478</v>
      </c>
      <c r="AK752" s="51">
        <v>323</v>
      </c>
      <c r="AL752" s="51">
        <v>42</v>
      </c>
      <c r="AM752" s="51">
        <v>38</v>
      </c>
      <c r="AN752" s="51">
        <v>4</v>
      </c>
      <c r="AO752" s="52">
        <v>46.12</v>
      </c>
      <c r="AP752" s="52">
        <v>37.799999999999997</v>
      </c>
      <c r="AQ752" s="52">
        <v>8.32</v>
      </c>
      <c r="AR752" s="52">
        <v>-4.32</v>
      </c>
      <c r="AS752" s="51">
        <v>47</v>
      </c>
      <c r="AT752" s="52">
        <v>51.54</v>
      </c>
    </row>
    <row r="753" spans="1:46" hidden="1">
      <c r="A753">
        <v>2016</v>
      </c>
      <c r="B753" t="s">
        <v>861</v>
      </c>
      <c r="C753" t="s">
        <v>207</v>
      </c>
      <c r="D753" t="s">
        <v>1313</v>
      </c>
      <c r="E753" t="s">
        <v>1245</v>
      </c>
      <c r="F753" t="str">
        <f t="shared" si="11"/>
        <v>Josh Williams</v>
      </c>
      <c r="G753" t="s">
        <v>893</v>
      </c>
      <c r="H753" s="143">
        <v>131250</v>
      </c>
      <c r="I753" s="143">
        <v>131250</v>
      </c>
      <c r="J753" t="str">
        <f>IF(G753="GK",VLOOKUP(F753,'[1]2016GoalKeeper Stats'!$A$2:$S$109,2,FALSE),VLOOKUP(F753,'[1]2016Player Stats'!$A$2:$AB$830,2,FALSE))</f>
        <v>CLB</v>
      </c>
      <c r="K753">
        <f>IF(G753="GK",VLOOKUP(F753,'[1]2016GoalKeeper Stats'!$A$2:$S$109,4,FALSE),VLOOKUP(F753,'[1]2016Player Stats'!$A$2:$AB$830,4,FALSE))</f>
        <v>15</v>
      </c>
      <c r="L753">
        <f>IF(G753="GK",VLOOKUP(F753,'[1]2016GoalKeeper Stats'!$A$2:$S$109,5,FALSE),VLOOKUP(F753,'[1]2016Player Stats'!$A$2:$AB$830,5,FALSE))</f>
        <v>11</v>
      </c>
      <c r="M753">
        <f>IF(G753="GK",VLOOKUP(F753,'[1]2016GoalKeeper Stats'!$A$2:$S$109,6,FALSE),VLOOKUP(F753,'[1]2016Player Stats'!$A$2:$AB$830,6,FALSE))</f>
        <v>918</v>
      </c>
      <c r="N753">
        <f>IF(G753="GK",VLOOKUP(F753,'[1]2016GoalKeeper Stats'!$A$2:$S$109,7,FALSE),VLOOKUP(F753,'[1]2016Player Stats'!$A$2:$AB$830,7,FALSE))</f>
        <v>0</v>
      </c>
      <c r="O753">
        <f>IF(G753="GK",VLOOKUP(F753,'[1]2016GoalKeeper Stats'!$A$2:$S$109,8,FALSE),VLOOKUP(F753,'[1]2016Player Stats'!$A$2:$AB$830,8,FALSE))</f>
        <v>1</v>
      </c>
      <c r="P753">
        <f>IF(G753="GK",VLOOKUP(F753,'[1]2016GoalKeeper Stats'!$A$2:$S$109,9,FALSE),VLOOKUP(F753,'[1]2016Player Stats'!$A$2:$AB$830,9,FALSE))</f>
        <v>2</v>
      </c>
      <c r="Q753">
        <f>IF(G753="GK",VLOOKUP(F753,'[1]2016GoalKeeper Stats'!$A$2:$S$109,10,FALSE),VLOOKUP(F753,'[1]2016Player Stats'!$A$2:$AB$830,10,FALSE))</f>
        <v>0</v>
      </c>
      <c r="R753">
        <f>IF(G753="GK",VLOOKUP(F753,'[1]2016GoalKeeper Stats'!$A$2:$S$109,11,FALSE),VLOOKUP(F753,'[1]2016Player Stats'!$A$2:$AB$830,11,FALSE))</f>
        <v>0</v>
      </c>
      <c r="S753" t="str">
        <f>IF(G753="GK",VLOOKUP(F753,'[1]2016GoalKeeper Stats'!$A$2:$S$109,12,FALSE),VLOOKUP(F753,'[1]2016Player Stats'!$A$2:$AB$830,12,FALSE))</f>
        <v>0/0</v>
      </c>
      <c r="T753">
        <f>IF(G753="GK",VLOOKUP(F753,'[1]2016GoalKeeper Stats'!$A$2:$S$109,13,FALSE),VLOOKUP(F753,'[1]2016Player Stats'!$A$2:$AB$830,13,FALSE))</f>
        <v>0</v>
      </c>
      <c r="U753">
        <f>IF(G753="GK",VLOOKUP(F753,'[1]2016GoalKeeper Stats'!$A$2:$S$109,14,FALSE),VLOOKUP(F753,'[1]2016Player Stats'!$A$2:$AB$830,14,FALSE))</f>
        <v>0</v>
      </c>
      <c r="V753">
        <f>IF(G753="GK",VLOOKUP(F753,'[1]2016GoalKeeper Stats'!$A$2:$S$109,15,FALSE),VLOOKUP(F753,'[1]2016Player Stats'!$A$2:$AB$830,15,FALSE))</f>
        <v>0</v>
      </c>
      <c r="W753">
        <f>IF(G753="GK",VLOOKUP(F753,'[1]2016GoalKeeper Stats'!$A$2:$S$109,16,FALSE),VLOOKUP(F753,'[1]2016Player Stats'!$A$2:$AB$830,16,FALSE))</f>
        <v>0</v>
      </c>
      <c r="X753">
        <f>IF(G753="GK",VLOOKUP(F753,'[1]2016GoalKeeper Stats'!$A$2:$S$109,17,FALSE),VLOOKUP(F753,'[1]2016Player Stats'!$A$2:$AB$830,17,FALSE))</f>
        <v>0</v>
      </c>
      <c r="Y753">
        <f>IF(G753="GK",VLOOKUP(F753,'[1]2016GoalKeeper Stats'!$A$2:$S$109,18,FALSE),VLOOKUP(F753,'[1]2016Player Stats'!$A$2:$AB$830,18,FALSE))</f>
        <v>1</v>
      </c>
      <c r="Z753">
        <f>IF(G753="GK",VLOOKUP(F753,'[1]2016GoalKeeper Stats'!$A$2:$S$109,19,FALSE),VLOOKUP(F753,'[1]2016Player Stats'!$A$2:$AB$830,19,FALSE))</f>
        <v>0</v>
      </c>
      <c r="AA753">
        <f>IF(G753="GK",VLOOKUP(F753,'[1]2016GoalKeeper Stats'!$A$2:$S$109,20,FALSE),VLOOKUP(F753,'[1]2016Player Stats'!$A$2:$AB$830,20,FALSE))</f>
        <v>0.1</v>
      </c>
      <c r="AB753">
        <f>IF(G753="GK",VLOOKUP(F753,'[1]2016GoalKeeper Stats'!$A$2:$S$109,21,FALSE),VLOOKUP(F753,'[1]2016Player Stats'!$A$2:$AB$830,21,FALSE))</f>
        <v>7</v>
      </c>
      <c r="AC753">
        <f>IF(G753="GK",VLOOKUP(F753,'[1]2016GoalKeeper Stats'!$A$2:$S$109,22,FALSE),VLOOKUP(F753,'[1]2016Player Stats'!$A$2:$AB$830,22,FALSE))</f>
        <v>3</v>
      </c>
      <c r="AD753">
        <f>IF(G753="GK",VLOOKUP(F753,'[1]2016GoalKeeper Stats'!$A$2:$S$109,23,FALSE),VLOOKUP(F753,'[1]2016Player Stats'!$A$2:$AB$830,23,FALSE))</f>
        <v>0</v>
      </c>
      <c r="AE753">
        <f>IF(G753="GK",VLOOKUP(F753,'[1]2016GoalKeeper Stats'!$A$2:$S$109,24,FALSE),VLOOKUP(F753,'[1]2016Player Stats'!$A$2:$AB$830,24,FALSE))</f>
        <v>0</v>
      </c>
      <c r="AF753">
        <f>IF(G753="GK",VLOOKUP(F753,'[1]2016GoalKeeper Stats'!$A$2:$S$109,25,FALSE),VLOOKUP(F753,'[1]2016Player Stats'!$A$2:$AB$830,25,FALSE))</f>
        <v>1</v>
      </c>
      <c r="AG753">
        <f>IF(G753="GK",VLOOKUP(F753,'[1]2016GoalKeeper Stats'!$A$2:$S$109,26,FALSE),VLOOKUP(F753,'[1]2016Player Stats'!$A$2:$AB$830,26,FALSE))</f>
        <v>0</v>
      </c>
      <c r="AH753" s="51">
        <v>2016</v>
      </c>
      <c r="AI753" s="51">
        <v>34</v>
      </c>
      <c r="AJ753" s="51">
        <v>478</v>
      </c>
      <c r="AK753" s="51">
        <v>383</v>
      </c>
      <c r="AL753" s="51">
        <v>51</v>
      </c>
      <c r="AM753" s="51">
        <v>38</v>
      </c>
      <c r="AN753" s="51">
        <v>13</v>
      </c>
      <c r="AO753" s="52">
        <v>50.33</v>
      </c>
      <c r="AP753" s="52">
        <v>36.64</v>
      </c>
      <c r="AQ753" s="52">
        <v>13.69</v>
      </c>
      <c r="AR753" s="52">
        <v>-0.69</v>
      </c>
      <c r="AS753" s="51">
        <v>53</v>
      </c>
      <c r="AT753" s="52">
        <v>56.77</v>
      </c>
    </row>
    <row r="754" spans="1:46" hidden="1">
      <c r="A754">
        <v>2016</v>
      </c>
      <c r="B754" t="s">
        <v>205</v>
      </c>
      <c r="C754" t="s">
        <v>971</v>
      </c>
      <c r="D754" t="s">
        <v>1485</v>
      </c>
      <c r="E754" t="s">
        <v>1770</v>
      </c>
      <c r="F754" t="str">
        <f t="shared" si="11"/>
        <v>Carlos Lizarazo</v>
      </c>
      <c r="G754" t="s">
        <v>903</v>
      </c>
      <c r="H754" s="143">
        <v>130633</v>
      </c>
      <c r="I754" s="143">
        <v>62508</v>
      </c>
      <c r="J754" t="str">
        <f>IF(G754="GK",VLOOKUP(F754,'[1]2016GoalKeeper Stats'!$A$2:$S$109,2,FALSE),VLOOKUP(F754,'[1]2016Player Stats'!$A$2:$AB$830,2,FALSE))</f>
        <v>DAL</v>
      </c>
      <c r="K754">
        <f>IF(G754="GK",VLOOKUP(F754,'[1]2016GoalKeeper Stats'!$A$2:$S$109,4,FALSE),VLOOKUP(F754,'[1]2016Player Stats'!$A$2:$AB$830,4,FALSE))</f>
        <v>8</v>
      </c>
      <c r="L754">
        <f>IF(G754="GK",VLOOKUP(F754,'[1]2016GoalKeeper Stats'!$A$2:$S$109,5,FALSE),VLOOKUP(F754,'[1]2016Player Stats'!$A$2:$AB$830,5,FALSE))</f>
        <v>2</v>
      </c>
      <c r="M754">
        <f>IF(G754="GK",VLOOKUP(F754,'[1]2016GoalKeeper Stats'!$A$2:$S$109,6,FALSE),VLOOKUP(F754,'[1]2016Player Stats'!$A$2:$AB$830,6,FALSE))</f>
        <v>161</v>
      </c>
      <c r="N754">
        <f>IF(G754="GK",VLOOKUP(F754,'[1]2016GoalKeeper Stats'!$A$2:$S$109,7,FALSE),VLOOKUP(F754,'[1]2016Player Stats'!$A$2:$AB$830,7,FALSE))</f>
        <v>0</v>
      </c>
      <c r="O754">
        <f>IF(G754="GK",VLOOKUP(F754,'[1]2016GoalKeeper Stats'!$A$2:$S$109,8,FALSE),VLOOKUP(F754,'[1]2016Player Stats'!$A$2:$AB$830,8,FALSE))</f>
        <v>0</v>
      </c>
      <c r="P754">
        <f>IF(G754="GK",VLOOKUP(F754,'[1]2016GoalKeeper Stats'!$A$2:$S$109,9,FALSE),VLOOKUP(F754,'[1]2016Player Stats'!$A$2:$AB$830,9,FALSE))</f>
        <v>5</v>
      </c>
      <c r="Q754">
        <f>IF(G754="GK",VLOOKUP(F754,'[1]2016GoalKeeper Stats'!$A$2:$S$109,10,FALSE),VLOOKUP(F754,'[1]2016Player Stats'!$A$2:$AB$830,10,FALSE))</f>
        <v>1</v>
      </c>
      <c r="R754">
        <f>IF(G754="GK",VLOOKUP(F754,'[1]2016GoalKeeper Stats'!$A$2:$S$109,11,FALSE),VLOOKUP(F754,'[1]2016Player Stats'!$A$2:$AB$830,11,FALSE))</f>
        <v>0</v>
      </c>
      <c r="S754" t="str">
        <f>IF(G754="GK",VLOOKUP(F754,'[1]2016GoalKeeper Stats'!$A$2:$S$109,12,FALSE),VLOOKUP(F754,'[1]2016Player Stats'!$A$2:$AB$830,12,FALSE))</f>
        <v>0/0</v>
      </c>
      <c r="T754">
        <f>IF(G754="GK",VLOOKUP(F754,'[1]2016GoalKeeper Stats'!$A$2:$S$109,13,FALSE),VLOOKUP(F754,'[1]2016Player Stats'!$A$2:$AB$830,13,FALSE))</f>
        <v>0</v>
      </c>
      <c r="U754">
        <f>IF(G754="GK",VLOOKUP(F754,'[1]2016GoalKeeper Stats'!$A$2:$S$109,14,FALSE),VLOOKUP(F754,'[1]2016Player Stats'!$A$2:$AB$830,14,FALSE))</f>
        <v>0</v>
      </c>
      <c r="V754">
        <f>IF(G754="GK",VLOOKUP(F754,'[1]2016GoalKeeper Stats'!$A$2:$S$109,15,FALSE),VLOOKUP(F754,'[1]2016Player Stats'!$A$2:$AB$830,15,FALSE))</f>
        <v>0</v>
      </c>
      <c r="W754">
        <f>IF(G754="GK",VLOOKUP(F754,'[1]2016GoalKeeper Stats'!$A$2:$S$109,16,FALSE),VLOOKUP(F754,'[1]2016Player Stats'!$A$2:$AB$830,16,FALSE))</f>
        <v>0</v>
      </c>
      <c r="X754">
        <f>IF(G754="GK",VLOOKUP(F754,'[1]2016GoalKeeper Stats'!$A$2:$S$109,17,FALSE),VLOOKUP(F754,'[1]2016Player Stats'!$A$2:$AB$830,17,FALSE))</f>
        <v>0</v>
      </c>
      <c r="Y754">
        <f>IF(G754="GK",VLOOKUP(F754,'[1]2016GoalKeeper Stats'!$A$2:$S$109,18,FALSE),VLOOKUP(F754,'[1]2016Player Stats'!$A$2:$AB$830,18,FALSE))</f>
        <v>0</v>
      </c>
      <c r="Z754">
        <f>IF(G754="GK",VLOOKUP(F754,'[1]2016GoalKeeper Stats'!$A$2:$S$109,19,FALSE),VLOOKUP(F754,'[1]2016Player Stats'!$A$2:$AB$830,19,FALSE))</f>
        <v>0</v>
      </c>
      <c r="AA754">
        <f>IF(G754="GK",VLOOKUP(F754,'[1]2016GoalKeeper Stats'!$A$2:$S$109,20,FALSE),VLOOKUP(F754,'[1]2016Player Stats'!$A$2:$AB$830,20,FALSE))</f>
        <v>0</v>
      </c>
      <c r="AB754">
        <f>IF(G754="GK",VLOOKUP(F754,'[1]2016GoalKeeper Stats'!$A$2:$S$109,21,FALSE),VLOOKUP(F754,'[1]2016Player Stats'!$A$2:$AB$830,21,FALSE))</f>
        <v>3</v>
      </c>
      <c r="AC754">
        <f>IF(G754="GK",VLOOKUP(F754,'[1]2016GoalKeeper Stats'!$A$2:$S$109,22,FALSE),VLOOKUP(F754,'[1]2016Player Stats'!$A$2:$AB$830,22,FALSE))</f>
        <v>2</v>
      </c>
      <c r="AD754">
        <f>IF(G754="GK",VLOOKUP(F754,'[1]2016GoalKeeper Stats'!$A$2:$S$109,23,FALSE),VLOOKUP(F754,'[1]2016Player Stats'!$A$2:$AB$830,23,FALSE))</f>
        <v>0</v>
      </c>
      <c r="AE754">
        <f>IF(G754="GK",VLOOKUP(F754,'[1]2016GoalKeeper Stats'!$A$2:$S$109,24,FALSE),VLOOKUP(F754,'[1]2016Player Stats'!$A$2:$AB$830,24,FALSE))</f>
        <v>0</v>
      </c>
      <c r="AF754">
        <f>IF(G754="GK",VLOOKUP(F754,'[1]2016GoalKeeper Stats'!$A$2:$S$109,25,FALSE),VLOOKUP(F754,'[1]2016Player Stats'!$A$2:$AB$830,25,FALSE))</f>
        <v>0</v>
      </c>
      <c r="AG754">
        <f>IF(G754="GK",VLOOKUP(F754,'[1]2016GoalKeeper Stats'!$A$2:$S$109,26,FALSE),VLOOKUP(F754,'[1]2016Player Stats'!$A$2:$AB$830,26,FALSE))</f>
        <v>20</v>
      </c>
      <c r="AH754" s="51">
        <v>2016</v>
      </c>
      <c r="AI754" s="51">
        <v>34</v>
      </c>
      <c r="AJ754" s="51">
        <v>451</v>
      </c>
      <c r="AK754" s="51">
        <v>331</v>
      </c>
      <c r="AL754" s="51">
        <v>49</v>
      </c>
      <c r="AM754" s="51">
        <v>38</v>
      </c>
      <c r="AN754" s="51">
        <v>11</v>
      </c>
      <c r="AO754" s="52">
        <v>44.79</v>
      </c>
      <c r="AP754" s="52">
        <v>34.369999999999997</v>
      </c>
      <c r="AQ754" s="52">
        <v>10.42</v>
      </c>
      <c r="AR754" s="52">
        <v>0.57999999999999996</v>
      </c>
      <c r="AS754" s="51">
        <v>60</v>
      </c>
      <c r="AT754" s="52">
        <v>54.64</v>
      </c>
    </row>
    <row r="755" spans="1:46" hidden="1">
      <c r="A755">
        <v>2016</v>
      </c>
      <c r="B755" t="s">
        <v>210</v>
      </c>
      <c r="C755" t="s">
        <v>210</v>
      </c>
      <c r="D755" t="s">
        <v>904</v>
      </c>
      <c r="E755" t="s">
        <v>1234</v>
      </c>
      <c r="F755" t="str">
        <f t="shared" si="11"/>
        <v>Kevin Alston</v>
      </c>
      <c r="G755" t="s">
        <v>893</v>
      </c>
      <c r="H755" s="143">
        <v>130000</v>
      </c>
      <c r="I755" s="143">
        <v>130000</v>
      </c>
      <c r="J755" t="str">
        <f>IF(G755="GK",VLOOKUP(F755,'[1]2016GoalKeeper Stats'!$A$2:$S$109,2,FALSE),VLOOKUP(F755,'[1]2016Player Stats'!$A$2:$AB$830,2,FALSE))</f>
        <v>ORL</v>
      </c>
      <c r="K755">
        <f>IF(G755="GK",VLOOKUP(F755,'[1]2016GoalKeeper Stats'!$A$2:$S$109,4,FALSE),VLOOKUP(F755,'[1]2016Player Stats'!$A$2:$AB$830,4,FALSE))</f>
        <v>24</v>
      </c>
      <c r="L755">
        <f>IF(G755="GK",VLOOKUP(F755,'[1]2016GoalKeeper Stats'!$A$2:$S$109,5,FALSE),VLOOKUP(F755,'[1]2016Player Stats'!$A$2:$AB$830,5,FALSE))</f>
        <v>21</v>
      </c>
      <c r="M755">
        <f>IF(G755="GK",VLOOKUP(F755,'[1]2016GoalKeeper Stats'!$A$2:$S$109,6,FALSE),VLOOKUP(F755,'[1]2016Player Stats'!$A$2:$AB$830,6,FALSE))</f>
        <v>1989</v>
      </c>
      <c r="N755">
        <f>IF(G755="GK",VLOOKUP(F755,'[1]2016GoalKeeper Stats'!$A$2:$S$109,7,FALSE),VLOOKUP(F755,'[1]2016Player Stats'!$A$2:$AB$830,7,FALSE))</f>
        <v>0</v>
      </c>
      <c r="O755">
        <f>IF(G755="GK",VLOOKUP(F755,'[1]2016GoalKeeper Stats'!$A$2:$S$109,8,FALSE),VLOOKUP(F755,'[1]2016Player Stats'!$A$2:$AB$830,8,FALSE))</f>
        <v>0</v>
      </c>
      <c r="P755">
        <f>IF(G755="GK",VLOOKUP(F755,'[1]2016GoalKeeper Stats'!$A$2:$S$109,9,FALSE),VLOOKUP(F755,'[1]2016Player Stats'!$A$2:$AB$830,9,FALSE))</f>
        <v>4</v>
      </c>
      <c r="Q755">
        <f>IF(G755="GK",VLOOKUP(F755,'[1]2016GoalKeeper Stats'!$A$2:$S$109,10,FALSE),VLOOKUP(F755,'[1]2016Player Stats'!$A$2:$AB$830,10,FALSE))</f>
        <v>1</v>
      </c>
      <c r="R755">
        <f>IF(G755="GK",VLOOKUP(F755,'[1]2016GoalKeeper Stats'!$A$2:$S$109,11,FALSE),VLOOKUP(F755,'[1]2016Player Stats'!$A$2:$AB$830,11,FALSE))</f>
        <v>0</v>
      </c>
      <c r="S755" t="str">
        <f>IF(G755="GK",VLOOKUP(F755,'[1]2016GoalKeeper Stats'!$A$2:$S$109,12,FALSE),VLOOKUP(F755,'[1]2016Player Stats'!$A$2:$AB$830,12,FALSE))</f>
        <v>0/0</v>
      </c>
      <c r="T755">
        <f>IF(G755="GK",VLOOKUP(F755,'[1]2016GoalKeeper Stats'!$A$2:$S$109,13,FALSE),VLOOKUP(F755,'[1]2016Player Stats'!$A$2:$AB$830,13,FALSE))</f>
        <v>0</v>
      </c>
      <c r="U755">
        <f>IF(G755="GK",VLOOKUP(F755,'[1]2016GoalKeeper Stats'!$A$2:$S$109,14,FALSE),VLOOKUP(F755,'[1]2016Player Stats'!$A$2:$AB$830,14,FALSE))</f>
        <v>0</v>
      </c>
      <c r="V755">
        <f>IF(G755="GK",VLOOKUP(F755,'[1]2016GoalKeeper Stats'!$A$2:$S$109,15,FALSE),VLOOKUP(F755,'[1]2016Player Stats'!$A$2:$AB$830,15,FALSE))</f>
        <v>0</v>
      </c>
      <c r="W755">
        <f>IF(G755="GK",VLOOKUP(F755,'[1]2016GoalKeeper Stats'!$A$2:$S$109,16,FALSE),VLOOKUP(F755,'[1]2016Player Stats'!$A$2:$AB$830,16,FALSE))</f>
        <v>0</v>
      </c>
      <c r="X755">
        <f>IF(G755="GK",VLOOKUP(F755,'[1]2016GoalKeeper Stats'!$A$2:$S$109,17,FALSE),VLOOKUP(F755,'[1]2016Player Stats'!$A$2:$AB$830,17,FALSE))</f>
        <v>0</v>
      </c>
      <c r="Y755">
        <f>IF(G755="GK",VLOOKUP(F755,'[1]2016GoalKeeper Stats'!$A$2:$S$109,18,FALSE),VLOOKUP(F755,'[1]2016Player Stats'!$A$2:$AB$830,18,FALSE))</f>
        <v>0</v>
      </c>
      <c r="Z755">
        <f>IF(G755="GK",VLOOKUP(F755,'[1]2016GoalKeeper Stats'!$A$2:$S$109,19,FALSE),VLOOKUP(F755,'[1]2016Player Stats'!$A$2:$AB$830,19,FALSE))</f>
        <v>0</v>
      </c>
      <c r="AA755">
        <f>IF(G755="GK",VLOOKUP(F755,'[1]2016GoalKeeper Stats'!$A$2:$S$109,20,FALSE),VLOOKUP(F755,'[1]2016Player Stats'!$A$2:$AB$830,20,FALSE))</f>
        <v>0</v>
      </c>
      <c r="AB755">
        <f>IF(G755="GK",VLOOKUP(F755,'[1]2016GoalKeeper Stats'!$A$2:$S$109,21,FALSE),VLOOKUP(F755,'[1]2016Player Stats'!$A$2:$AB$830,21,FALSE))</f>
        <v>23</v>
      </c>
      <c r="AC755">
        <f>IF(G755="GK",VLOOKUP(F755,'[1]2016GoalKeeper Stats'!$A$2:$S$109,22,FALSE),VLOOKUP(F755,'[1]2016Player Stats'!$A$2:$AB$830,22,FALSE))</f>
        <v>16</v>
      </c>
      <c r="AD755">
        <f>IF(G755="GK",VLOOKUP(F755,'[1]2016GoalKeeper Stats'!$A$2:$S$109,23,FALSE),VLOOKUP(F755,'[1]2016Player Stats'!$A$2:$AB$830,23,FALSE))</f>
        <v>0</v>
      </c>
      <c r="AE755">
        <f>IF(G755="GK",VLOOKUP(F755,'[1]2016GoalKeeper Stats'!$A$2:$S$109,24,FALSE),VLOOKUP(F755,'[1]2016Player Stats'!$A$2:$AB$830,24,FALSE))</f>
        <v>3</v>
      </c>
      <c r="AF755">
        <f>IF(G755="GK",VLOOKUP(F755,'[1]2016GoalKeeper Stats'!$A$2:$S$109,25,FALSE),VLOOKUP(F755,'[1]2016Player Stats'!$A$2:$AB$830,25,FALSE))</f>
        <v>0</v>
      </c>
      <c r="AG755">
        <f>IF(G755="GK",VLOOKUP(F755,'[1]2016GoalKeeper Stats'!$A$2:$S$109,26,FALSE),VLOOKUP(F755,'[1]2016Player Stats'!$A$2:$AB$830,26,FALSE))</f>
        <v>25</v>
      </c>
      <c r="AH755" s="51">
        <v>2016</v>
      </c>
      <c r="AI755" s="51">
        <v>34</v>
      </c>
      <c r="AJ755" s="51">
        <v>426</v>
      </c>
      <c r="AK755" s="51">
        <v>475</v>
      </c>
      <c r="AL755" s="51">
        <v>53</v>
      </c>
      <c r="AM755" s="51">
        <v>59</v>
      </c>
      <c r="AN755" s="51">
        <v>-6</v>
      </c>
      <c r="AO755" s="52">
        <v>48.36</v>
      </c>
      <c r="AP755" s="52">
        <v>61.23</v>
      </c>
      <c r="AQ755" s="52">
        <v>-12.87</v>
      </c>
      <c r="AR755" s="52">
        <v>6.87</v>
      </c>
      <c r="AS755" s="51">
        <v>41</v>
      </c>
      <c r="AT755" s="52">
        <v>39.799999999999997</v>
      </c>
    </row>
    <row r="756" spans="1:46" hidden="1">
      <c r="A756">
        <v>2016</v>
      </c>
      <c r="B756" t="s">
        <v>201</v>
      </c>
      <c r="C756" t="s">
        <v>201</v>
      </c>
      <c r="D756" t="s">
        <v>1246</v>
      </c>
      <c r="E756" t="s">
        <v>1335</v>
      </c>
      <c r="F756" t="str">
        <f t="shared" si="11"/>
        <v>Harrison Shipp</v>
      </c>
      <c r="G756" t="s">
        <v>860</v>
      </c>
      <c r="H756" s="143">
        <v>129500</v>
      </c>
      <c r="I756" s="143">
        <v>104500</v>
      </c>
      <c r="J756" t="str">
        <f>IF(G756="GK",VLOOKUP(F756,'[1]2016GoalKeeper Stats'!$A$2:$S$109,2,FALSE),VLOOKUP(F756,'[1]2016Player Stats'!$A$2:$AB$830,2,FALSE))</f>
        <v>MTL</v>
      </c>
      <c r="K756">
        <f>IF(G756="GK",VLOOKUP(F756,'[1]2016GoalKeeper Stats'!$A$2:$S$109,4,FALSE),VLOOKUP(F756,'[1]2016Player Stats'!$A$2:$AB$830,4,FALSE))</f>
        <v>27</v>
      </c>
      <c r="L756">
        <f>IF(G756="GK",VLOOKUP(F756,'[1]2016GoalKeeper Stats'!$A$2:$S$109,5,FALSE),VLOOKUP(F756,'[1]2016Player Stats'!$A$2:$AB$830,5,FALSE))</f>
        <v>20</v>
      </c>
      <c r="M756">
        <f>IF(G756="GK",VLOOKUP(F756,'[1]2016GoalKeeper Stats'!$A$2:$S$109,6,FALSE),VLOOKUP(F756,'[1]2016Player Stats'!$A$2:$AB$830,6,FALSE))</f>
        <v>1596</v>
      </c>
      <c r="N756">
        <f>IF(G756="GK",VLOOKUP(F756,'[1]2016GoalKeeper Stats'!$A$2:$S$109,7,FALSE),VLOOKUP(F756,'[1]2016Player Stats'!$A$2:$AB$830,7,FALSE))</f>
        <v>2</v>
      </c>
      <c r="O756">
        <f>IF(G756="GK",VLOOKUP(F756,'[1]2016GoalKeeper Stats'!$A$2:$S$109,8,FALSE),VLOOKUP(F756,'[1]2016Player Stats'!$A$2:$AB$830,8,FALSE))</f>
        <v>3</v>
      </c>
      <c r="P756">
        <f>IF(G756="GK",VLOOKUP(F756,'[1]2016GoalKeeper Stats'!$A$2:$S$109,9,FALSE),VLOOKUP(F756,'[1]2016Player Stats'!$A$2:$AB$830,9,FALSE))</f>
        <v>25</v>
      </c>
      <c r="Q756">
        <f>IF(G756="GK",VLOOKUP(F756,'[1]2016GoalKeeper Stats'!$A$2:$S$109,10,FALSE),VLOOKUP(F756,'[1]2016Player Stats'!$A$2:$AB$830,10,FALSE))</f>
        <v>6</v>
      </c>
      <c r="R756">
        <f>IF(G756="GK",VLOOKUP(F756,'[1]2016GoalKeeper Stats'!$A$2:$S$109,11,FALSE),VLOOKUP(F756,'[1]2016Player Stats'!$A$2:$AB$830,11,FALSE))</f>
        <v>0</v>
      </c>
      <c r="S756" t="str">
        <f>IF(G756="GK",VLOOKUP(F756,'[1]2016GoalKeeper Stats'!$A$2:$S$109,12,FALSE),VLOOKUP(F756,'[1]2016Player Stats'!$A$2:$AB$830,12,FALSE))</f>
        <v>0/0</v>
      </c>
      <c r="T756">
        <f>IF(G756="GK",VLOOKUP(F756,'[1]2016GoalKeeper Stats'!$A$2:$S$109,13,FALSE),VLOOKUP(F756,'[1]2016Player Stats'!$A$2:$AB$830,13,FALSE))</f>
        <v>1</v>
      </c>
      <c r="U756">
        <f>IF(G756="GK",VLOOKUP(F756,'[1]2016GoalKeeper Stats'!$A$2:$S$109,14,FALSE),VLOOKUP(F756,'[1]2016Player Stats'!$A$2:$AB$830,14,FALSE))</f>
        <v>1</v>
      </c>
      <c r="V756">
        <f>IF(G756="GK",VLOOKUP(F756,'[1]2016GoalKeeper Stats'!$A$2:$S$109,15,FALSE),VLOOKUP(F756,'[1]2016Player Stats'!$A$2:$AB$830,15,FALSE))</f>
        <v>0.11</v>
      </c>
      <c r="W756">
        <f>IF(G756="GK",VLOOKUP(F756,'[1]2016GoalKeeper Stats'!$A$2:$S$109,16,FALSE),VLOOKUP(F756,'[1]2016Player Stats'!$A$2:$AB$830,16,FALSE))</f>
        <v>8</v>
      </c>
      <c r="X756">
        <f>IF(G756="GK",VLOOKUP(F756,'[1]2016GoalKeeper Stats'!$A$2:$S$109,17,FALSE),VLOOKUP(F756,'[1]2016Player Stats'!$A$2:$AB$830,17,FALSE))</f>
        <v>0</v>
      </c>
      <c r="Y756">
        <f>IF(G756="GK",VLOOKUP(F756,'[1]2016GoalKeeper Stats'!$A$2:$S$109,18,FALSE),VLOOKUP(F756,'[1]2016Player Stats'!$A$2:$AB$830,18,FALSE))</f>
        <v>2</v>
      </c>
      <c r="Z756">
        <f>IF(G756="GK",VLOOKUP(F756,'[1]2016GoalKeeper Stats'!$A$2:$S$109,19,FALSE),VLOOKUP(F756,'[1]2016Player Stats'!$A$2:$AB$830,19,FALSE))</f>
        <v>1</v>
      </c>
      <c r="AA756">
        <f>IF(G756="GK",VLOOKUP(F756,'[1]2016GoalKeeper Stats'!$A$2:$S$109,20,FALSE),VLOOKUP(F756,'[1]2016Player Stats'!$A$2:$AB$830,20,FALSE))</f>
        <v>0.17</v>
      </c>
      <c r="AB756">
        <f>IF(G756="GK",VLOOKUP(F756,'[1]2016GoalKeeper Stats'!$A$2:$S$109,21,FALSE),VLOOKUP(F756,'[1]2016Player Stats'!$A$2:$AB$830,21,FALSE))</f>
        <v>16</v>
      </c>
      <c r="AC756">
        <f>IF(G756="GK",VLOOKUP(F756,'[1]2016GoalKeeper Stats'!$A$2:$S$109,22,FALSE),VLOOKUP(F756,'[1]2016Player Stats'!$A$2:$AB$830,22,FALSE))</f>
        <v>14</v>
      </c>
      <c r="AD756">
        <f>IF(G756="GK",VLOOKUP(F756,'[1]2016GoalKeeper Stats'!$A$2:$S$109,23,FALSE),VLOOKUP(F756,'[1]2016Player Stats'!$A$2:$AB$830,23,FALSE))</f>
        <v>4</v>
      </c>
      <c r="AE756">
        <f>IF(G756="GK",VLOOKUP(F756,'[1]2016GoalKeeper Stats'!$A$2:$S$109,24,FALSE),VLOOKUP(F756,'[1]2016Player Stats'!$A$2:$AB$830,24,FALSE))</f>
        <v>2</v>
      </c>
      <c r="AF756">
        <f>IF(G756="GK",VLOOKUP(F756,'[1]2016GoalKeeper Stats'!$A$2:$S$109,25,FALSE),VLOOKUP(F756,'[1]2016Player Stats'!$A$2:$AB$830,25,FALSE))</f>
        <v>0</v>
      </c>
      <c r="AG756">
        <f>IF(G756="GK",VLOOKUP(F756,'[1]2016GoalKeeper Stats'!$A$2:$S$109,26,FALSE),VLOOKUP(F756,'[1]2016Player Stats'!$A$2:$AB$830,26,FALSE))</f>
        <v>24</v>
      </c>
      <c r="AH756" s="51">
        <v>2016</v>
      </c>
      <c r="AI756" s="51">
        <v>34</v>
      </c>
      <c r="AJ756" s="51">
        <v>440</v>
      </c>
      <c r="AK756" s="51">
        <v>463</v>
      </c>
      <c r="AL756" s="51">
        <v>49</v>
      </c>
      <c r="AM756" s="51">
        <v>53</v>
      </c>
      <c r="AN756" s="51">
        <v>-4</v>
      </c>
      <c r="AO756" s="52">
        <v>44.79</v>
      </c>
      <c r="AP756" s="52">
        <v>45.61</v>
      </c>
      <c r="AQ756" s="52">
        <v>-0.83</v>
      </c>
      <c r="AR756" s="52">
        <v>-3.17</v>
      </c>
      <c r="AS756" s="51">
        <v>45</v>
      </c>
      <c r="AT756" s="52">
        <v>45.38</v>
      </c>
    </row>
    <row r="757" spans="1:46" hidden="1">
      <c r="A757">
        <v>2016</v>
      </c>
      <c r="B757" t="s">
        <v>204</v>
      </c>
      <c r="C757" t="s">
        <v>204</v>
      </c>
      <c r="D757" t="s">
        <v>1252</v>
      </c>
      <c r="E757" t="s">
        <v>1253</v>
      </c>
      <c r="F757" t="str">
        <f t="shared" si="11"/>
        <v>Brian Carroll</v>
      </c>
      <c r="G757" t="s">
        <v>860</v>
      </c>
      <c r="H757" s="143">
        <v>128000</v>
      </c>
      <c r="I757" s="143">
        <v>120000</v>
      </c>
      <c r="J757" t="str">
        <f>IF(G757="GK",VLOOKUP(F757,'[1]2016GoalKeeper Stats'!$A$2:$S$109,2,FALSE),VLOOKUP(F757,'[1]2016Player Stats'!$A$2:$AB$830,2,FALSE))</f>
        <v>PHI</v>
      </c>
      <c r="K757">
        <f>IF(G757="GK",VLOOKUP(F757,'[1]2016GoalKeeper Stats'!$A$2:$S$109,4,FALSE),VLOOKUP(F757,'[1]2016Player Stats'!$A$2:$AB$830,4,FALSE))</f>
        <v>26</v>
      </c>
      <c r="L757">
        <f>IF(G757="GK",VLOOKUP(F757,'[1]2016GoalKeeper Stats'!$A$2:$S$109,5,FALSE),VLOOKUP(F757,'[1]2016Player Stats'!$A$2:$AB$830,5,FALSE))</f>
        <v>23</v>
      </c>
      <c r="M757">
        <f>IF(G757="GK",VLOOKUP(F757,'[1]2016GoalKeeper Stats'!$A$2:$S$109,6,FALSE),VLOOKUP(F757,'[1]2016Player Stats'!$A$2:$AB$830,6,FALSE))</f>
        <v>2094</v>
      </c>
      <c r="N757">
        <f>IF(G757="GK",VLOOKUP(F757,'[1]2016GoalKeeper Stats'!$A$2:$S$109,7,FALSE),VLOOKUP(F757,'[1]2016Player Stats'!$A$2:$AB$830,7,FALSE))</f>
        <v>1</v>
      </c>
      <c r="O757">
        <f>IF(G757="GK",VLOOKUP(F757,'[1]2016GoalKeeper Stats'!$A$2:$S$109,8,FALSE),VLOOKUP(F757,'[1]2016Player Stats'!$A$2:$AB$830,8,FALSE))</f>
        <v>0</v>
      </c>
      <c r="P757">
        <f>IF(G757="GK",VLOOKUP(F757,'[1]2016GoalKeeper Stats'!$A$2:$S$109,9,FALSE),VLOOKUP(F757,'[1]2016Player Stats'!$A$2:$AB$830,9,FALSE))</f>
        <v>14</v>
      </c>
      <c r="Q757">
        <f>IF(G757="GK",VLOOKUP(F757,'[1]2016GoalKeeper Stats'!$A$2:$S$109,10,FALSE),VLOOKUP(F757,'[1]2016Player Stats'!$A$2:$AB$830,10,FALSE))</f>
        <v>3</v>
      </c>
      <c r="R757">
        <f>IF(G757="GK",VLOOKUP(F757,'[1]2016GoalKeeper Stats'!$A$2:$S$109,11,FALSE),VLOOKUP(F757,'[1]2016Player Stats'!$A$2:$AB$830,11,FALSE))</f>
        <v>0</v>
      </c>
      <c r="S757" t="str">
        <f>IF(G757="GK",VLOOKUP(F757,'[1]2016GoalKeeper Stats'!$A$2:$S$109,12,FALSE),VLOOKUP(F757,'[1]2016Player Stats'!$A$2:$AB$830,12,FALSE))</f>
        <v>0/0</v>
      </c>
      <c r="T757">
        <f>IF(G757="GK",VLOOKUP(F757,'[1]2016GoalKeeper Stats'!$A$2:$S$109,13,FALSE),VLOOKUP(F757,'[1]2016Player Stats'!$A$2:$AB$830,13,FALSE))</f>
        <v>0</v>
      </c>
      <c r="U757">
        <f>IF(G757="GK",VLOOKUP(F757,'[1]2016GoalKeeper Stats'!$A$2:$S$109,14,FALSE),VLOOKUP(F757,'[1]2016Player Stats'!$A$2:$AB$830,14,FALSE))</f>
        <v>1</v>
      </c>
      <c r="V757">
        <f>IF(G757="GK",VLOOKUP(F757,'[1]2016GoalKeeper Stats'!$A$2:$S$109,15,FALSE),VLOOKUP(F757,'[1]2016Player Stats'!$A$2:$AB$830,15,FALSE))</f>
        <v>0.04</v>
      </c>
      <c r="W757">
        <f>IF(G757="GK",VLOOKUP(F757,'[1]2016GoalKeeper Stats'!$A$2:$S$109,16,FALSE),VLOOKUP(F757,'[1]2016Player Stats'!$A$2:$AB$830,16,FALSE))</f>
        <v>7.1</v>
      </c>
      <c r="X757">
        <f>IF(G757="GK",VLOOKUP(F757,'[1]2016GoalKeeper Stats'!$A$2:$S$109,17,FALSE),VLOOKUP(F757,'[1]2016Player Stats'!$A$2:$AB$830,17,FALSE))</f>
        <v>0</v>
      </c>
      <c r="Y757">
        <f>IF(G757="GK",VLOOKUP(F757,'[1]2016GoalKeeper Stats'!$A$2:$S$109,18,FALSE),VLOOKUP(F757,'[1]2016Player Stats'!$A$2:$AB$830,18,FALSE))</f>
        <v>0</v>
      </c>
      <c r="Z757">
        <f>IF(G757="GK",VLOOKUP(F757,'[1]2016GoalKeeper Stats'!$A$2:$S$109,19,FALSE),VLOOKUP(F757,'[1]2016Player Stats'!$A$2:$AB$830,19,FALSE))</f>
        <v>0</v>
      </c>
      <c r="AA757">
        <f>IF(G757="GK",VLOOKUP(F757,'[1]2016GoalKeeper Stats'!$A$2:$S$109,20,FALSE),VLOOKUP(F757,'[1]2016Player Stats'!$A$2:$AB$830,20,FALSE))</f>
        <v>0</v>
      </c>
      <c r="AB757">
        <f>IF(G757="GK",VLOOKUP(F757,'[1]2016GoalKeeper Stats'!$A$2:$S$109,21,FALSE),VLOOKUP(F757,'[1]2016Player Stats'!$A$2:$AB$830,21,FALSE))</f>
        <v>40</v>
      </c>
      <c r="AC757">
        <f>IF(G757="GK",VLOOKUP(F757,'[1]2016GoalKeeper Stats'!$A$2:$S$109,22,FALSE),VLOOKUP(F757,'[1]2016Player Stats'!$A$2:$AB$830,22,FALSE))</f>
        <v>9</v>
      </c>
      <c r="AD757">
        <f>IF(G757="GK",VLOOKUP(F757,'[1]2016GoalKeeper Stats'!$A$2:$S$109,23,FALSE),VLOOKUP(F757,'[1]2016Player Stats'!$A$2:$AB$830,23,FALSE))</f>
        <v>1</v>
      </c>
      <c r="AE757">
        <f>IF(G757="GK",VLOOKUP(F757,'[1]2016GoalKeeper Stats'!$A$2:$S$109,24,FALSE),VLOOKUP(F757,'[1]2016Player Stats'!$A$2:$AB$830,24,FALSE))</f>
        <v>6</v>
      </c>
      <c r="AF757">
        <f>IF(G757="GK",VLOOKUP(F757,'[1]2016GoalKeeper Stats'!$A$2:$S$109,25,FALSE),VLOOKUP(F757,'[1]2016Player Stats'!$A$2:$AB$830,25,FALSE))</f>
        <v>0</v>
      </c>
      <c r="AG757">
        <f>IF(G757="GK",VLOOKUP(F757,'[1]2016GoalKeeper Stats'!$A$2:$S$109,26,FALSE),VLOOKUP(F757,'[1]2016Player Stats'!$A$2:$AB$830,26,FALSE))</f>
        <v>21.43</v>
      </c>
      <c r="AH757" s="51">
        <v>2016</v>
      </c>
      <c r="AI757" s="51">
        <v>34</v>
      </c>
      <c r="AJ757" s="51">
        <v>425</v>
      </c>
      <c r="AK757" s="51">
        <v>443</v>
      </c>
      <c r="AL757" s="51">
        <v>50</v>
      </c>
      <c r="AM757" s="51">
        <v>54</v>
      </c>
      <c r="AN757" s="51">
        <v>-4</v>
      </c>
      <c r="AO757" s="52">
        <v>48.05</v>
      </c>
      <c r="AP757" s="52">
        <v>45.74</v>
      </c>
      <c r="AQ757" s="52">
        <v>2.31</v>
      </c>
      <c r="AR757" s="52">
        <v>-6.31</v>
      </c>
      <c r="AS757" s="51">
        <v>42</v>
      </c>
      <c r="AT757" s="52">
        <v>47.23</v>
      </c>
    </row>
    <row r="758" spans="1:46" hidden="1">
      <c r="A758">
        <v>2016</v>
      </c>
      <c r="B758" t="s">
        <v>202</v>
      </c>
      <c r="C758" t="s">
        <v>202</v>
      </c>
      <c r="D758" t="s">
        <v>1254</v>
      </c>
      <c r="E758" t="s">
        <v>1771</v>
      </c>
      <c r="F758" t="str">
        <f t="shared" si="11"/>
        <v>Joao Meira</v>
      </c>
      <c r="G758" t="s">
        <v>1044</v>
      </c>
      <c r="H758" s="143">
        <v>126500</v>
      </c>
      <c r="I758" s="143">
        <v>110000</v>
      </c>
      <c r="J758" t="str">
        <f>IF(G758="GK",VLOOKUP(F758,'[1]2016GoalKeeper Stats'!$A$2:$S$109,2,FALSE),VLOOKUP(F758,'[1]2016Player Stats'!$A$2:$AB$830,2,FALSE))</f>
        <v>CHI</v>
      </c>
      <c r="K758">
        <f>IF(G758="GK",VLOOKUP(F758,'[1]2016GoalKeeper Stats'!$A$2:$S$109,4,FALSE),VLOOKUP(F758,'[1]2016Player Stats'!$A$2:$AB$830,4,FALSE))</f>
        <v>28</v>
      </c>
      <c r="L758">
        <f>IF(G758="GK",VLOOKUP(F758,'[1]2016GoalKeeper Stats'!$A$2:$S$109,5,FALSE),VLOOKUP(F758,'[1]2016Player Stats'!$A$2:$AB$830,5,FALSE))</f>
        <v>26</v>
      </c>
      <c r="M758">
        <f>IF(G758="GK",VLOOKUP(F758,'[1]2016GoalKeeper Stats'!$A$2:$S$109,6,FALSE),VLOOKUP(F758,'[1]2016Player Stats'!$A$2:$AB$830,6,FALSE))</f>
        <v>2284</v>
      </c>
      <c r="N758">
        <f>IF(G758="GK",VLOOKUP(F758,'[1]2016GoalKeeper Stats'!$A$2:$S$109,7,FALSE),VLOOKUP(F758,'[1]2016Player Stats'!$A$2:$AB$830,7,FALSE))</f>
        <v>0</v>
      </c>
      <c r="O758">
        <f>IF(G758="GK",VLOOKUP(F758,'[1]2016GoalKeeper Stats'!$A$2:$S$109,8,FALSE),VLOOKUP(F758,'[1]2016Player Stats'!$A$2:$AB$830,8,FALSE))</f>
        <v>1</v>
      </c>
      <c r="P758">
        <f>IF(G758="GK",VLOOKUP(F758,'[1]2016GoalKeeper Stats'!$A$2:$S$109,9,FALSE),VLOOKUP(F758,'[1]2016Player Stats'!$A$2:$AB$830,9,FALSE))</f>
        <v>6</v>
      </c>
      <c r="Q758">
        <f>IF(G758="GK",VLOOKUP(F758,'[1]2016GoalKeeper Stats'!$A$2:$S$109,10,FALSE),VLOOKUP(F758,'[1]2016Player Stats'!$A$2:$AB$830,10,FALSE))</f>
        <v>2</v>
      </c>
      <c r="R758">
        <f>IF(G758="GK",VLOOKUP(F758,'[1]2016GoalKeeper Stats'!$A$2:$S$109,11,FALSE),VLOOKUP(F758,'[1]2016Player Stats'!$A$2:$AB$830,11,FALSE))</f>
        <v>0</v>
      </c>
      <c r="S758" t="str">
        <f>IF(G758="GK",VLOOKUP(F758,'[1]2016GoalKeeper Stats'!$A$2:$S$109,12,FALSE),VLOOKUP(F758,'[1]2016Player Stats'!$A$2:$AB$830,12,FALSE))</f>
        <v>0/0</v>
      </c>
      <c r="T758">
        <f>IF(G758="GK",VLOOKUP(F758,'[1]2016GoalKeeper Stats'!$A$2:$S$109,13,FALSE),VLOOKUP(F758,'[1]2016Player Stats'!$A$2:$AB$830,13,FALSE))</f>
        <v>0</v>
      </c>
      <c r="U758">
        <f>IF(G758="GK",VLOOKUP(F758,'[1]2016GoalKeeper Stats'!$A$2:$S$109,14,FALSE),VLOOKUP(F758,'[1]2016Player Stats'!$A$2:$AB$830,14,FALSE))</f>
        <v>0</v>
      </c>
      <c r="V758">
        <f>IF(G758="GK",VLOOKUP(F758,'[1]2016GoalKeeper Stats'!$A$2:$S$109,15,FALSE),VLOOKUP(F758,'[1]2016Player Stats'!$A$2:$AB$830,15,FALSE))</f>
        <v>0</v>
      </c>
      <c r="W758">
        <f>IF(G758="GK",VLOOKUP(F758,'[1]2016GoalKeeper Stats'!$A$2:$S$109,16,FALSE),VLOOKUP(F758,'[1]2016Player Stats'!$A$2:$AB$830,16,FALSE))</f>
        <v>0</v>
      </c>
      <c r="X758">
        <f>IF(G758="GK",VLOOKUP(F758,'[1]2016GoalKeeper Stats'!$A$2:$S$109,17,FALSE),VLOOKUP(F758,'[1]2016Player Stats'!$A$2:$AB$830,17,FALSE))</f>
        <v>0</v>
      </c>
      <c r="Y758">
        <f>IF(G758="GK",VLOOKUP(F758,'[1]2016GoalKeeper Stats'!$A$2:$S$109,18,FALSE),VLOOKUP(F758,'[1]2016Player Stats'!$A$2:$AB$830,18,FALSE))</f>
        <v>1</v>
      </c>
      <c r="Z758">
        <f>IF(G758="GK",VLOOKUP(F758,'[1]2016GoalKeeper Stats'!$A$2:$S$109,19,FALSE),VLOOKUP(F758,'[1]2016Player Stats'!$A$2:$AB$830,19,FALSE))</f>
        <v>0</v>
      </c>
      <c r="AA758">
        <f>IF(G758="GK",VLOOKUP(F758,'[1]2016GoalKeeper Stats'!$A$2:$S$109,20,FALSE),VLOOKUP(F758,'[1]2016Player Stats'!$A$2:$AB$830,20,FALSE))</f>
        <v>0.04</v>
      </c>
      <c r="AB758">
        <f>IF(G758="GK",VLOOKUP(F758,'[1]2016GoalKeeper Stats'!$A$2:$S$109,21,FALSE),VLOOKUP(F758,'[1]2016Player Stats'!$A$2:$AB$830,21,FALSE))</f>
        <v>35</v>
      </c>
      <c r="AC758">
        <f>IF(G758="GK",VLOOKUP(F758,'[1]2016GoalKeeper Stats'!$A$2:$S$109,22,FALSE),VLOOKUP(F758,'[1]2016Player Stats'!$A$2:$AB$830,22,FALSE))</f>
        <v>27</v>
      </c>
      <c r="AD758">
        <f>IF(G758="GK",VLOOKUP(F758,'[1]2016GoalKeeper Stats'!$A$2:$S$109,23,FALSE),VLOOKUP(F758,'[1]2016Player Stats'!$A$2:$AB$830,23,FALSE))</f>
        <v>0</v>
      </c>
      <c r="AE758">
        <f>IF(G758="GK",VLOOKUP(F758,'[1]2016GoalKeeper Stats'!$A$2:$S$109,24,FALSE),VLOOKUP(F758,'[1]2016Player Stats'!$A$2:$AB$830,24,FALSE))</f>
        <v>6</v>
      </c>
      <c r="AF758">
        <f>IF(G758="GK",VLOOKUP(F758,'[1]2016GoalKeeper Stats'!$A$2:$S$109,25,FALSE),VLOOKUP(F758,'[1]2016Player Stats'!$A$2:$AB$830,25,FALSE))</f>
        <v>0</v>
      </c>
      <c r="AG758">
        <f>IF(G758="GK",VLOOKUP(F758,'[1]2016GoalKeeper Stats'!$A$2:$S$109,26,FALSE),VLOOKUP(F758,'[1]2016Player Stats'!$A$2:$AB$830,26,FALSE))</f>
        <v>33.33</v>
      </c>
      <c r="AH758" s="51">
        <v>2016</v>
      </c>
      <c r="AI758" s="51">
        <v>34</v>
      </c>
      <c r="AJ758" s="51">
        <v>394</v>
      </c>
      <c r="AK758" s="51">
        <v>504</v>
      </c>
      <c r="AL758" s="51">
        <v>40</v>
      </c>
      <c r="AM758" s="51">
        <v>56</v>
      </c>
      <c r="AN758" s="51">
        <v>-16</v>
      </c>
      <c r="AO758" s="52">
        <v>39.94</v>
      </c>
      <c r="AP758" s="52">
        <v>47.46</v>
      </c>
      <c r="AQ758" s="52">
        <v>-7.52</v>
      </c>
      <c r="AR758" s="52">
        <v>-8.48</v>
      </c>
      <c r="AS758" s="51">
        <v>31</v>
      </c>
      <c r="AT758" s="52">
        <v>40.56</v>
      </c>
    </row>
    <row r="759" spans="1:46" hidden="1">
      <c r="A759">
        <v>2016</v>
      </c>
      <c r="B759" t="s">
        <v>962</v>
      </c>
      <c r="C759" t="s">
        <v>962</v>
      </c>
      <c r="D759" t="s">
        <v>1122</v>
      </c>
      <c r="E759" t="s">
        <v>1347</v>
      </c>
      <c r="F759" t="str">
        <f t="shared" si="11"/>
        <v>Patrick Mullins</v>
      </c>
      <c r="G759" t="s">
        <v>875</v>
      </c>
      <c r="H759" s="143">
        <v>126250</v>
      </c>
      <c r="I759" s="143">
        <v>96250</v>
      </c>
      <c r="J759" t="str">
        <f>IF(G759="GK",VLOOKUP(F759,'[1]2016GoalKeeper Stats'!$A$2:$S$109,2,FALSE),VLOOKUP(F759,'[1]2016Player Stats'!$A$2:$AB$830,2,FALSE))</f>
        <v>TOR</v>
      </c>
      <c r="K759">
        <f>IF(G759="GK",VLOOKUP(F759,'[1]2016GoalKeeper Stats'!$A$2:$S$109,4,FALSE),VLOOKUP(F759,'[1]2016Player Stats'!$A$2:$AB$830,4,FALSE))</f>
        <v>21</v>
      </c>
      <c r="L759">
        <f>IF(G759="GK",VLOOKUP(F759,'[1]2016GoalKeeper Stats'!$A$2:$S$109,5,FALSE),VLOOKUP(F759,'[1]2016Player Stats'!$A$2:$AB$830,5,FALSE))</f>
        <v>14</v>
      </c>
      <c r="M759">
        <f>IF(G759="GK",VLOOKUP(F759,'[1]2016GoalKeeper Stats'!$A$2:$S$109,6,FALSE),VLOOKUP(F759,'[1]2016Player Stats'!$A$2:$AB$830,6,FALSE))</f>
        <v>1278</v>
      </c>
      <c r="N759">
        <f>IF(G759="GK",VLOOKUP(F759,'[1]2016GoalKeeper Stats'!$A$2:$S$109,7,FALSE),VLOOKUP(F759,'[1]2016Player Stats'!$A$2:$AB$830,7,FALSE))</f>
        <v>8</v>
      </c>
      <c r="O759">
        <f>IF(G759="GK",VLOOKUP(F759,'[1]2016GoalKeeper Stats'!$A$2:$S$109,8,FALSE),VLOOKUP(F759,'[1]2016Player Stats'!$A$2:$AB$830,8,FALSE))</f>
        <v>3</v>
      </c>
      <c r="P759">
        <f>IF(G759="GK",VLOOKUP(F759,'[1]2016GoalKeeper Stats'!$A$2:$S$109,9,FALSE),VLOOKUP(F759,'[1]2016Player Stats'!$A$2:$AB$830,9,FALSE))</f>
        <v>44</v>
      </c>
      <c r="Q759">
        <f>IF(G759="GK",VLOOKUP(F759,'[1]2016GoalKeeper Stats'!$A$2:$S$109,10,FALSE),VLOOKUP(F759,'[1]2016Player Stats'!$A$2:$AB$830,10,FALSE))</f>
        <v>23</v>
      </c>
      <c r="R759">
        <f>IF(G759="GK",VLOOKUP(F759,'[1]2016GoalKeeper Stats'!$A$2:$S$109,11,FALSE),VLOOKUP(F759,'[1]2016Player Stats'!$A$2:$AB$830,11,FALSE))</f>
        <v>1</v>
      </c>
      <c r="S759" t="str">
        <f>IF(G759="GK",VLOOKUP(F759,'[1]2016GoalKeeper Stats'!$A$2:$S$109,12,FALSE),VLOOKUP(F759,'[1]2016Player Stats'!$A$2:$AB$830,12,FALSE))</f>
        <v>0/0</v>
      </c>
      <c r="T759">
        <f>IF(G759="GK",VLOOKUP(F759,'[1]2016GoalKeeper Stats'!$A$2:$S$109,13,FALSE),VLOOKUP(F759,'[1]2016Player Stats'!$A$2:$AB$830,13,FALSE))</f>
        <v>8</v>
      </c>
      <c r="U759">
        <f>IF(G759="GK",VLOOKUP(F759,'[1]2016GoalKeeper Stats'!$A$2:$S$109,14,FALSE),VLOOKUP(F759,'[1]2016Player Stats'!$A$2:$AB$830,14,FALSE))</f>
        <v>0</v>
      </c>
      <c r="V759">
        <f>IF(G759="GK",VLOOKUP(F759,'[1]2016GoalKeeper Stats'!$A$2:$S$109,15,FALSE),VLOOKUP(F759,'[1]2016Player Stats'!$A$2:$AB$830,15,FALSE))</f>
        <v>0.56000000000000005</v>
      </c>
      <c r="W759">
        <f>IF(G759="GK",VLOOKUP(F759,'[1]2016GoalKeeper Stats'!$A$2:$S$109,16,FALSE),VLOOKUP(F759,'[1]2016Player Stats'!$A$2:$AB$830,16,FALSE))</f>
        <v>18.2</v>
      </c>
      <c r="X759">
        <f>IF(G759="GK",VLOOKUP(F759,'[1]2016GoalKeeper Stats'!$A$2:$S$109,17,FALSE),VLOOKUP(F759,'[1]2016Player Stats'!$A$2:$AB$830,17,FALSE))</f>
        <v>0</v>
      </c>
      <c r="Y759">
        <f>IF(G759="GK",VLOOKUP(F759,'[1]2016GoalKeeper Stats'!$A$2:$S$109,18,FALSE),VLOOKUP(F759,'[1]2016Player Stats'!$A$2:$AB$830,18,FALSE))</f>
        <v>2</v>
      </c>
      <c r="Z759">
        <f>IF(G759="GK",VLOOKUP(F759,'[1]2016GoalKeeper Stats'!$A$2:$S$109,19,FALSE),VLOOKUP(F759,'[1]2016Player Stats'!$A$2:$AB$830,19,FALSE))</f>
        <v>1</v>
      </c>
      <c r="AA759">
        <f>IF(G759="GK",VLOOKUP(F759,'[1]2016GoalKeeper Stats'!$A$2:$S$109,20,FALSE),VLOOKUP(F759,'[1]2016Player Stats'!$A$2:$AB$830,20,FALSE))</f>
        <v>0.21</v>
      </c>
      <c r="AB759">
        <f>IF(G759="GK",VLOOKUP(F759,'[1]2016GoalKeeper Stats'!$A$2:$S$109,21,FALSE),VLOOKUP(F759,'[1]2016Player Stats'!$A$2:$AB$830,21,FALSE))</f>
        <v>31</v>
      </c>
      <c r="AC759">
        <f>IF(G759="GK",VLOOKUP(F759,'[1]2016GoalKeeper Stats'!$A$2:$S$109,22,FALSE),VLOOKUP(F759,'[1]2016Player Stats'!$A$2:$AB$830,22,FALSE))</f>
        <v>19</v>
      </c>
      <c r="AD759">
        <f>IF(G759="GK",VLOOKUP(F759,'[1]2016GoalKeeper Stats'!$A$2:$S$109,23,FALSE),VLOOKUP(F759,'[1]2016Player Stats'!$A$2:$AB$830,23,FALSE))</f>
        <v>18</v>
      </c>
      <c r="AE759">
        <f>IF(G759="GK",VLOOKUP(F759,'[1]2016GoalKeeper Stats'!$A$2:$S$109,24,FALSE),VLOOKUP(F759,'[1]2016Player Stats'!$A$2:$AB$830,24,FALSE))</f>
        <v>3</v>
      </c>
      <c r="AF759">
        <f>IF(G759="GK",VLOOKUP(F759,'[1]2016GoalKeeper Stats'!$A$2:$S$109,25,FALSE),VLOOKUP(F759,'[1]2016Player Stats'!$A$2:$AB$830,25,FALSE))</f>
        <v>0</v>
      </c>
      <c r="AG759">
        <f>IF(G759="GK",VLOOKUP(F759,'[1]2016GoalKeeper Stats'!$A$2:$S$109,26,FALSE),VLOOKUP(F759,'[1]2016Player Stats'!$A$2:$AB$830,26,FALSE))</f>
        <v>52.27</v>
      </c>
      <c r="AH759" s="51">
        <v>2016</v>
      </c>
      <c r="AI759" s="51">
        <v>34</v>
      </c>
      <c r="AJ759" s="51">
        <v>471</v>
      </c>
      <c r="AK759" s="51">
        <v>452</v>
      </c>
      <c r="AL759" s="51">
        <v>53</v>
      </c>
      <c r="AM759" s="51">
        <v>47</v>
      </c>
      <c r="AN759" s="51">
        <v>6</v>
      </c>
      <c r="AO759" s="52">
        <v>53.77</v>
      </c>
      <c r="AP759" s="52">
        <v>47.89</v>
      </c>
      <c r="AQ759" s="52">
        <v>5.87</v>
      </c>
      <c r="AR759" s="52">
        <v>0.13</v>
      </c>
      <c r="AS759" s="51">
        <v>46</v>
      </c>
      <c r="AT759" s="52">
        <v>51</v>
      </c>
    </row>
    <row r="760" spans="1:46" hidden="1">
      <c r="A760">
        <v>2016</v>
      </c>
      <c r="B760" t="s">
        <v>193</v>
      </c>
      <c r="C760" t="s">
        <v>193</v>
      </c>
      <c r="D760" t="s">
        <v>1608</v>
      </c>
      <c r="E760" t="s">
        <v>1609</v>
      </c>
      <c r="F760" t="str">
        <f t="shared" si="11"/>
        <v>Dairon Asprilla</v>
      </c>
      <c r="G760" t="s">
        <v>903</v>
      </c>
      <c r="H760" s="143">
        <v>126000</v>
      </c>
      <c r="I760" s="143">
        <v>76000</v>
      </c>
      <c r="J760" t="str">
        <f>IF(G760="GK",VLOOKUP(F760,'[1]2016GoalKeeper Stats'!$A$2:$S$109,2,FALSE),VLOOKUP(F760,'[1]2016Player Stats'!$A$2:$AB$830,2,FALSE))</f>
        <v>POR</v>
      </c>
      <c r="K760">
        <f>IF(G760="GK",VLOOKUP(F760,'[1]2016GoalKeeper Stats'!$A$2:$S$109,4,FALSE),VLOOKUP(F760,'[1]2016Player Stats'!$A$2:$AB$830,4,FALSE))</f>
        <v>9</v>
      </c>
      <c r="L760">
        <f>IF(G760="GK",VLOOKUP(F760,'[1]2016GoalKeeper Stats'!$A$2:$S$109,5,FALSE),VLOOKUP(F760,'[1]2016Player Stats'!$A$2:$AB$830,5,FALSE))</f>
        <v>6</v>
      </c>
      <c r="M760">
        <f>IF(G760="GK",VLOOKUP(F760,'[1]2016GoalKeeper Stats'!$A$2:$S$109,6,FALSE),VLOOKUP(F760,'[1]2016Player Stats'!$A$2:$AB$830,6,FALSE))</f>
        <v>488</v>
      </c>
      <c r="N760">
        <f>IF(G760="GK",VLOOKUP(F760,'[1]2016GoalKeeper Stats'!$A$2:$S$109,7,FALSE),VLOOKUP(F760,'[1]2016Player Stats'!$A$2:$AB$830,7,FALSE))</f>
        <v>1</v>
      </c>
      <c r="O760">
        <f>IF(G760="GK",VLOOKUP(F760,'[1]2016GoalKeeper Stats'!$A$2:$S$109,8,FALSE),VLOOKUP(F760,'[1]2016Player Stats'!$A$2:$AB$830,8,FALSE))</f>
        <v>0</v>
      </c>
      <c r="P760">
        <f>IF(G760="GK",VLOOKUP(F760,'[1]2016GoalKeeper Stats'!$A$2:$S$109,9,FALSE),VLOOKUP(F760,'[1]2016Player Stats'!$A$2:$AB$830,9,FALSE))</f>
        <v>14</v>
      </c>
      <c r="Q760">
        <f>IF(G760="GK",VLOOKUP(F760,'[1]2016GoalKeeper Stats'!$A$2:$S$109,10,FALSE),VLOOKUP(F760,'[1]2016Player Stats'!$A$2:$AB$830,10,FALSE))</f>
        <v>3</v>
      </c>
      <c r="R760">
        <f>IF(G760="GK",VLOOKUP(F760,'[1]2016GoalKeeper Stats'!$A$2:$S$109,11,FALSE),VLOOKUP(F760,'[1]2016Player Stats'!$A$2:$AB$830,11,FALSE))</f>
        <v>1</v>
      </c>
      <c r="S760">
        <f>IF(G760="GK",VLOOKUP(F760,'[1]2016GoalKeeper Stats'!$A$2:$S$109,12,FALSE),VLOOKUP(F760,'[1]2016Player Stats'!$A$2:$AB$830,12,FALSE))</f>
        <v>44197</v>
      </c>
      <c r="T760">
        <f>IF(G760="GK",VLOOKUP(F760,'[1]2016GoalKeeper Stats'!$A$2:$S$109,13,FALSE),VLOOKUP(F760,'[1]2016Player Stats'!$A$2:$AB$830,13,FALSE))</f>
        <v>1</v>
      </c>
      <c r="U760">
        <f>IF(G760="GK",VLOOKUP(F760,'[1]2016GoalKeeper Stats'!$A$2:$S$109,14,FALSE),VLOOKUP(F760,'[1]2016Player Stats'!$A$2:$AB$830,14,FALSE))</f>
        <v>0</v>
      </c>
      <c r="V760">
        <f>IF(G760="GK",VLOOKUP(F760,'[1]2016GoalKeeper Stats'!$A$2:$S$109,15,FALSE),VLOOKUP(F760,'[1]2016Player Stats'!$A$2:$AB$830,15,FALSE))</f>
        <v>0.18</v>
      </c>
      <c r="W760">
        <f>IF(G760="GK",VLOOKUP(F760,'[1]2016GoalKeeper Stats'!$A$2:$S$109,16,FALSE),VLOOKUP(F760,'[1]2016Player Stats'!$A$2:$AB$830,16,FALSE))</f>
        <v>7.1</v>
      </c>
      <c r="X760">
        <f>IF(G760="GK",VLOOKUP(F760,'[1]2016GoalKeeper Stats'!$A$2:$S$109,17,FALSE),VLOOKUP(F760,'[1]2016Player Stats'!$A$2:$AB$830,17,FALSE))</f>
        <v>0</v>
      </c>
      <c r="Y760">
        <f>IF(G760="GK",VLOOKUP(F760,'[1]2016GoalKeeper Stats'!$A$2:$S$109,18,FALSE),VLOOKUP(F760,'[1]2016Player Stats'!$A$2:$AB$830,18,FALSE))</f>
        <v>0</v>
      </c>
      <c r="Z760">
        <f>IF(G760="GK",VLOOKUP(F760,'[1]2016GoalKeeper Stats'!$A$2:$S$109,19,FALSE),VLOOKUP(F760,'[1]2016Player Stats'!$A$2:$AB$830,19,FALSE))</f>
        <v>0</v>
      </c>
      <c r="AA760">
        <f>IF(G760="GK",VLOOKUP(F760,'[1]2016GoalKeeper Stats'!$A$2:$S$109,20,FALSE),VLOOKUP(F760,'[1]2016Player Stats'!$A$2:$AB$830,20,FALSE))</f>
        <v>0</v>
      </c>
      <c r="AB760">
        <f>IF(G760="GK",VLOOKUP(F760,'[1]2016GoalKeeper Stats'!$A$2:$S$109,21,FALSE),VLOOKUP(F760,'[1]2016Player Stats'!$A$2:$AB$830,21,FALSE))</f>
        <v>8</v>
      </c>
      <c r="AC760">
        <f>IF(G760="GK",VLOOKUP(F760,'[1]2016GoalKeeper Stats'!$A$2:$S$109,22,FALSE),VLOOKUP(F760,'[1]2016Player Stats'!$A$2:$AB$830,22,FALSE))</f>
        <v>5</v>
      </c>
      <c r="AD760">
        <f>IF(G760="GK",VLOOKUP(F760,'[1]2016GoalKeeper Stats'!$A$2:$S$109,23,FALSE),VLOOKUP(F760,'[1]2016Player Stats'!$A$2:$AB$830,23,FALSE))</f>
        <v>6</v>
      </c>
      <c r="AE760">
        <f>IF(G760="GK",VLOOKUP(F760,'[1]2016GoalKeeper Stats'!$A$2:$S$109,24,FALSE),VLOOKUP(F760,'[1]2016Player Stats'!$A$2:$AB$830,24,FALSE))</f>
        <v>1</v>
      </c>
      <c r="AF760">
        <f>IF(G760="GK",VLOOKUP(F760,'[1]2016GoalKeeper Stats'!$A$2:$S$109,25,FALSE),VLOOKUP(F760,'[1]2016Player Stats'!$A$2:$AB$830,25,FALSE))</f>
        <v>1</v>
      </c>
      <c r="AG760">
        <f>IF(G760="GK",VLOOKUP(F760,'[1]2016GoalKeeper Stats'!$A$2:$S$109,26,FALSE),VLOOKUP(F760,'[1]2016Player Stats'!$A$2:$AB$830,26,FALSE))</f>
        <v>21.43</v>
      </c>
      <c r="AH760" s="51">
        <v>2016</v>
      </c>
      <c r="AI760" s="51">
        <v>34</v>
      </c>
      <c r="AJ760" s="51">
        <v>449</v>
      </c>
      <c r="AK760" s="51">
        <v>492</v>
      </c>
      <c r="AL760" s="51">
        <v>48</v>
      </c>
      <c r="AM760" s="51">
        <v>51</v>
      </c>
      <c r="AN760" s="51">
        <v>-3</v>
      </c>
      <c r="AO760" s="52">
        <v>53.51</v>
      </c>
      <c r="AP760" s="52">
        <v>46.05</v>
      </c>
      <c r="AQ760" s="52">
        <v>7.46</v>
      </c>
      <c r="AR760" s="52">
        <v>-10.46</v>
      </c>
      <c r="AS760" s="51">
        <v>44</v>
      </c>
      <c r="AT760" s="52">
        <v>50.15</v>
      </c>
    </row>
    <row r="761" spans="1:46" hidden="1">
      <c r="A761">
        <v>2016</v>
      </c>
      <c r="B761" t="s">
        <v>204</v>
      </c>
      <c r="C761" t="s">
        <v>204</v>
      </c>
      <c r="D761" t="s">
        <v>1327</v>
      </c>
      <c r="E761" t="s">
        <v>1328</v>
      </c>
      <c r="F761" t="str">
        <f t="shared" si="11"/>
        <v>Warren Creavalle</v>
      </c>
      <c r="G761" t="s">
        <v>860</v>
      </c>
      <c r="H761" s="143">
        <v>125667</v>
      </c>
      <c r="I761" s="143">
        <v>118000</v>
      </c>
      <c r="J761" t="str">
        <f>IF(G761="GK",VLOOKUP(F761,'[1]2016GoalKeeper Stats'!$A$2:$S$109,2,FALSE),VLOOKUP(F761,'[1]2016Player Stats'!$A$2:$AB$830,2,FALSE))</f>
        <v>PHI</v>
      </c>
      <c r="K761">
        <f>IF(G761="GK",VLOOKUP(F761,'[1]2016GoalKeeper Stats'!$A$2:$S$109,4,FALSE),VLOOKUP(F761,'[1]2016Player Stats'!$A$2:$AB$830,4,FALSE))</f>
        <v>27</v>
      </c>
      <c r="L761">
        <f>IF(G761="GK",VLOOKUP(F761,'[1]2016GoalKeeper Stats'!$A$2:$S$109,5,FALSE),VLOOKUP(F761,'[1]2016Player Stats'!$A$2:$AB$830,5,FALSE))</f>
        <v>21</v>
      </c>
      <c r="M761">
        <f>IF(G761="GK",VLOOKUP(F761,'[1]2016GoalKeeper Stats'!$A$2:$S$109,6,FALSE),VLOOKUP(F761,'[1]2016Player Stats'!$A$2:$AB$830,6,FALSE))</f>
        <v>1807</v>
      </c>
      <c r="N761">
        <f>IF(G761="GK",VLOOKUP(F761,'[1]2016GoalKeeper Stats'!$A$2:$S$109,7,FALSE),VLOOKUP(F761,'[1]2016Player Stats'!$A$2:$AB$830,7,FALSE))</f>
        <v>0</v>
      </c>
      <c r="O761">
        <f>IF(G761="GK",VLOOKUP(F761,'[1]2016GoalKeeper Stats'!$A$2:$S$109,8,FALSE),VLOOKUP(F761,'[1]2016Player Stats'!$A$2:$AB$830,8,FALSE))</f>
        <v>1</v>
      </c>
      <c r="P761">
        <f>IF(G761="GK",VLOOKUP(F761,'[1]2016GoalKeeper Stats'!$A$2:$S$109,9,FALSE),VLOOKUP(F761,'[1]2016Player Stats'!$A$2:$AB$830,9,FALSE))</f>
        <v>4</v>
      </c>
      <c r="Q761">
        <f>IF(G761="GK",VLOOKUP(F761,'[1]2016GoalKeeper Stats'!$A$2:$S$109,10,FALSE),VLOOKUP(F761,'[1]2016Player Stats'!$A$2:$AB$830,10,FALSE))</f>
        <v>0</v>
      </c>
      <c r="R761">
        <f>IF(G761="GK",VLOOKUP(F761,'[1]2016GoalKeeper Stats'!$A$2:$S$109,11,FALSE),VLOOKUP(F761,'[1]2016Player Stats'!$A$2:$AB$830,11,FALSE))</f>
        <v>0</v>
      </c>
      <c r="S761" t="str">
        <f>IF(G761="GK",VLOOKUP(F761,'[1]2016GoalKeeper Stats'!$A$2:$S$109,12,FALSE),VLOOKUP(F761,'[1]2016Player Stats'!$A$2:$AB$830,12,FALSE))</f>
        <v>0/0</v>
      </c>
      <c r="T761">
        <f>IF(G761="GK",VLOOKUP(F761,'[1]2016GoalKeeper Stats'!$A$2:$S$109,13,FALSE),VLOOKUP(F761,'[1]2016Player Stats'!$A$2:$AB$830,13,FALSE))</f>
        <v>0</v>
      </c>
      <c r="U761">
        <f>IF(G761="GK",VLOOKUP(F761,'[1]2016GoalKeeper Stats'!$A$2:$S$109,14,FALSE),VLOOKUP(F761,'[1]2016Player Stats'!$A$2:$AB$830,14,FALSE))</f>
        <v>0</v>
      </c>
      <c r="V761">
        <f>IF(G761="GK",VLOOKUP(F761,'[1]2016GoalKeeper Stats'!$A$2:$S$109,15,FALSE),VLOOKUP(F761,'[1]2016Player Stats'!$A$2:$AB$830,15,FALSE))</f>
        <v>0</v>
      </c>
      <c r="W761">
        <f>IF(G761="GK",VLOOKUP(F761,'[1]2016GoalKeeper Stats'!$A$2:$S$109,16,FALSE),VLOOKUP(F761,'[1]2016Player Stats'!$A$2:$AB$830,16,FALSE))</f>
        <v>0</v>
      </c>
      <c r="X761">
        <f>IF(G761="GK",VLOOKUP(F761,'[1]2016GoalKeeper Stats'!$A$2:$S$109,17,FALSE),VLOOKUP(F761,'[1]2016Player Stats'!$A$2:$AB$830,17,FALSE))</f>
        <v>0</v>
      </c>
      <c r="Y761">
        <f>IF(G761="GK",VLOOKUP(F761,'[1]2016GoalKeeper Stats'!$A$2:$S$109,18,FALSE),VLOOKUP(F761,'[1]2016Player Stats'!$A$2:$AB$830,18,FALSE))</f>
        <v>1</v>
      </c>
      <c r="Z761">
        <f>IF(G761="GK",VLOOKUP(F761,'[1]2016GoalKeeper Stats'!$A$2:$S$109,19,FALSE),VLOOKUP(F761,'[1]2016Player Stats'!$A$2:$AB$830,19,FALSE))</f>
        <v>0</v>
      </c>
      <c r="AA761">
        <f>IF(G761="GK",VLOOKUP(F761,'[1]2016GoalKeeper Stats'!$A$2:$S$109,20,FALSE),VLOOKUP(F761,'[1]2016Player Stats'!$A$2:$AB$830,20,FALSE))</f>
        <v>0.05</v>
      </c>
      <c r="AB761">
        <f>IF(G761="GK",VLOOKUP(F761,'[1]2016GoalKeeper Stats'!$A$2:$S$109,21,FALSE),VLOOKUP(F761,'[1]2016Player Stats'!$A$2:$AB$830,21,FALSE))</f>
        <v>33</v>
      </c>
      <c r="AC761">
        <f>IF(G761="GK",VLOOKUP(F761,'[1]2016GoalKeeper Stats'!$A$2:$S$109,22,FALSE),VLOOKUP(F761,'[1]2016Player Stats'!$A$2:$AB$830,22,FALSE))</f>
        <v>21</v>
      </c>
      <c r="AD761">
        <f>IF(G761="GK",VLOOKUP(F761,'[1]2016GoalKeeper Stats'!$A$2:$S$109,23,FALSE),VLOOKUP(F761,'[1]2016Player Stats'!$A$2:$AB$830,23,FALSE))</f>
        <v>0</v>
      </c>
      <c r="AE761">
        <f>IF(G761="GK",VLOOKUP(F761,'[1]2016GoalKeeper Stats'!$A$2:$S$109,24,FALSE),VLOOKUP(F761,'[1]2016Player Stats'!$A$2:$AB$830,24,FALSE))</f>
        <v>5</v>
      </c>
      <c r="AF761">
        <f>IF(G761="GK",VLOOKUP(F761,'[1]2016GoalKeeper Stats'!$A$2:$S$109,25,FALSE),VLOOKUP(F761,'[1]2016Player Stats'!$A$2:$AB$830,25,FALSE))</f>
        <v>1</v>
      </c>
      <c r="AG761">
        <f>IF(G761="GK",VLOOKUP(F761,'[1]2016GoalKeeper Stats'!$A$2:$S$109,26,FALSE),VLOOKUP(F761,'[1]2016Player Stats'!$A$2:$AB$830,26,FALSE))</f>
        <v>0</v>
      </c>
      <c r="AH761" s="51">
        <v>2016</v>
      </c>
      <c r="AI761" s="51">
        <v>34</v>
      </c>
      <c r="AJ761" s="51">
        <v>425</v>
      </c>
      <c r="AK761" s="51">
        <v>443</v>
      </c>
      <c r="AL761" s="51">
        <v>50</v>
      </c>
      <c r="AM761" s="51">
        <v>54</v>
      </c>
      <c r="AN761" s="51">
        <v>-4</v>
      </c>
      <c r="AO761" s="52">
        <v>48.05</v>
      </c>
      <c r="AP761" s="52">
        <v>45.74</v>
      </c>
      <c r="AQ761" s="52">
        <v>2.31</v>
      </c>
      <c r="AR761" s="52">
        <v>-6.31</v>
      </c>
      <c r="AS761" s="51">
        <v>42</v>
      </c>
      <c r="AT761" s="52">
        <v>47.23</v>
      </c>
    </row>
    <row r="762" spans="1:46" hidden="1">
      <c r="A762">
        <v>2016</v>
      </c>
      <c r="B762" t="s">
        <v>943</v>
      </c>
      <c r="C762" t="s">
        <v>175</v>
      </c>
      <c r="D762" t="s">
        <v>1267</v>
      </c>
      <c r="E762" t="s">
        <v>944</v>
      </c>
      <c r="F762" t="str">
        <f t="shared" si="11"/>
        <v>Shaun Wright-Phillips</v>
      </c>
      <c r="G762" t="s">
        <v>860</v>
      </c>
      <c r="H762" s="143">
        <v>125500</v>
      </c>
      <c r="I762" s="143">
        <v>100000</v>
      </c>
      <c r="J762" t="str">
        <f>IF(G762="GK",VLOOKUP(F762,'[1]2016GoalKeeper Stats'!$A$2:$S$109,2,FALSE),VLOOKUP(F762,'[1]2016Player Stats'!$A$2:$AB$830,2,FALSE))</f>
        <v>NY</v>
      </c>
      <c r="K762">
        <f>IF(G762="GK",VLOOKUP(F762,'[1]2016GoalKeeper Stats'!$A$2:$S$109,4,FALSE),VLOOKUP(F762,'[1]2016Player Stats'!$A$2:$AB$830,4,FALSE))</f>
        <v>7</v>
      </c>
      <c r="L762">
        <f>IF(G762="GK",VLOOKUP(F762,'[1]2016GoalKeeper Stats'!$A$2:$S$109,5,FALSE),VLOOKUP(F762,'[1]2016Player Stats'!$A$2:$AB$830,5,FALSE))</f>
        <v>1</v>
      </c>
      <c r="M762">
        <f>IF(G762="GK",VLOOKUP(F762,'[1]2016GoalKeeper Stats'!$A$2:$S$109,6,FALSE),VLOOKUP(F762,'[1]2016Player Stats'!$A$2:$AB$830,6,FALSE))</f>
        <v>121</v>
      </c>
      <c r="N762">
        <f>IF(G762="GK",VLOOKUP(F762,'[1]2016GoalKeeper Stats'!$A$2:$S$109,7,FALSE),VLOOKUP(F762,'[1]2016Player Stats'!$A$2:$AB$830,7,FALSE))</f>
        <v>0</v>
      </c>
      <c r="O762">
        <f>IF(G762="GK",VLOOKUP(F762,'[1]2016GoalKeeper Stats'!$A$2:$S$109,8,FALSE),VLOOKUP(F762,'[1]2016Player Stats'!$A$2:$AB$830,8,FALSE))</f>
        <v>0</v>
      </c>
      <c r="P762">
        <f>IF(G762="GK",VLOOKUP(F762,'[1]2016GoalKeeper Stats'!$A$2:$S$109,9,FALSE),VLOOKUP(F762,'[1]2016Player Stats'!$A$2:$AB$830,9,FALSE))</f>
        <v>3</v>
      </c>
      <c r="Q762">
        <f>IF(G762="GK",VLOOKUP(F762,'[1]2016GoalKeeper Stats'!$A$2:$S$109,10,FALSE),VLOOKUP(F762,'[1]2016Player Stats'!$A$2:$AB$830,10,FALSE))</f>
        <v>1</v>
      </c>
      <c r="R762">
        <f>IF(G762="GK",VLOOKUP(F762,'[1]2016GoalKeeper Stats'!$A$2:$S$109,11,FALSE),VLOOKUP(F762,'[1]2016Player Stats'!$A$2:$AB$830,11,FALSE))</f>
        <v>0</v>
      </c>
      <c r="S762" t="str">
        <f>IF(G762="GK",VLOOKUP(F762,'[1]2016GoalKeeper Stats'!$A$2:$S$109,12,FALSE),VLOOKUP(F762,'[1]2016Player Stats'!$A$2:$AB$830,12,FALSE))</f>
        <v>0/0</v>
      </c>
      <c r="T762">
        <f>IF(G762="GK",VLOOKUP(F762,'[1]2016GoalKeeper Stats'!$A$2:$S$109,13,FALSE),VLOOKUP(F762,'[1]2016Player Stats'!$A$2:$AB$830,13,FALSE))</f>
        <v>0</v>
      </c>
      <c r="U762">
        <f>IF(G762="GK",VLOOKUP(F762,'[1]2016GoalKeeper Stats'!$A$2:$S$109,14,FALSE),VLOOKUP(F762,'[1]2016Player Stats'!$A$2:$AB$830,14,FALSE))</f>
        <v>0</v>
      </c>
      <c r="V762">
        <f>IF(G762="GK",VLOOKUP(F762,'[1]2016GoalKeeper Stats'!$A$2:$S$109,15,FALSE),VLOOKUP(F762,'[1]2016Player Stats'!$A$2:$AB$830,15,FALSE))</f>
        <v>0</v>
      </c>
      <c r="W762">
        <f>IF(G762="GK",VLOOKUP(F762,'[1]2016GoalKeeper Stats'!$A$2:$S$109,16,FALSE),VLOOKUP(F762,'[1]2016Player Stats'!$A$2:$AB$830,16,FALSE))</f>
        <v>0</v>
      </c>
      <c r="X762">
        <f>IF(G762="GK",VLOOKUP(F762,'[1]2016GoalKeeper Stats'!$A$2:$S$109,17,FALSE),VLOOKUP(F762,'[1]2016Player Stats'!$A$2:$AB$830,17,FALSE))</f>
        <v>0</v>
      </c>
      <c r="Y762">
        <f>IF(G762="GK",VLOOKUP(F762,'[1]2016GoalKeeper Stats'!$A$2:$S$109,18,FALSE),VLOOKUP(F762,'[1]2016Player Stats'!$A$2:$AB$830,18,FALSE))</f>
        <v>0</v>
      </c>
      <c r="Z762">
        <f>IF(G762="GK",VLOOKUP(F762,'[1]2016GoalKeeper Stats'!$A$2:$S$109,19,FALSE),VLOOKUP(F762,'[1]2016Player Stats'!$A$2:$AB$830,19,FALSE))</f>
        <v>0</v>
      </c>
      <c r="AA762">
        <f>IF(G762="GK",VLOOKUP(F762,'[1]2016GoalKeeper Stats'!$A$2:$S$109,20,FALSE),VLOOKUP(F762,'[1]2016Player Stats'!$A$2:$AB$830,20,FALSE))</f>
        <v>0</v>
      </c>
      <c r="AB762">
        <f>IF(G762="GK",VLOOKUP(F762,'[1]2016GoalKeeper Stats'!$A$2:$S$109,21,FALSE),VLOOKUP(F762,'[1]2016Player Stats'!$A$2:$AB$830,21,FALSE))</f>
        <v>3</v>
      </c>
      <c r="AC762">
        <f>IF(G762="GK",VLOOKUP(F762,'[1]2016GoalKeeper Stats'!$A$2:$S$109,22,FALSE),VLOOKUP(F762,'[1]2016Player Stats'!$A$2:$AB$830,22,FALSE))</f>
        <v>2</v>
      </c>
      <c r="AD762">
        <f>IF(G762="GK",VLOOKUP(F762,'[1]2016GoalKeeper Stats'!$A$2:$S$109,23,FALSE),VLOOKUP(F762,'[1]2016Player Stats'!$A$2:$AB$830,23,FALSE))</f>
        <v>1</v>
      </c>
      <c r="AE762">
        <f>IF(G762="GK",VLOOKUP(F762,'[1]2016GoalKeeper Stats'!$A$2:$S$109,24,FALSE),VLOOKUP(F762,'[1]2016Player Stats'!$A$2:$AB$830,24,FALSE))</f>
        <v>0</v>
      </c>
      <c r="AF762">
        <f>IF(G762="GK",VLOOKUP(F762,'[1]2016GoalKeeper Stats'!$A$2:$S$109,25,FALSE),VLOOKUP(F762,'[1]2016Player Stats'!$A$2:$AB$830,25,FALSE))</f>
        <v>0</v>
      </c>
      <c r="AG762">
        <f>IF(G762="GK",VLOOKUP(F762,'[1]2016GoalKeeper Stats'!$A$2:$S$109,26,FALSE),VLOOKUP(F762,'[1]2016Player Stats'!$A$2:$AB$830,26,FALSE))</f>
        <v>33.33</v>
      </c>
      <c r="AH762" s="51">
        <v>2016</v>
      </c>
      <c r="AI762" s="51">
        <v>34</v>
      </c>
      <c r="AJ762" s="51">
        <v>441</v>
      </c>
      <c r="AK762" s="51">
        <v>399</v>
      </c>
      <c r="AL762" s="51">
        <v>59</v>
      </c>
      <c r="AM762" s="51">
        <v>43</v>
      </c>
      <c r="AN762" s="51">
        <v>16</v>
      </c>
      <c r="AO762" s="52">
        <v>52.57</v>
      </c>
      <c r="AP762" s="52">
        <v>42.71</v>
      </c>
      <c r="AQ762" s="52">
        <v>9.85</v>
      </c>
      <c r="AR762" s="52">
        <v>6.15</v>
      </c>
      <c r="AS762" s="51">
        <v>57</v>
      </c>
      <c r="AT762" s="52">
        <v>52.28</v>
      </c>
    </row>
    <row r="763" spans="1:46" hidden="1">
      <c r="A763">
        <v>2016</v>
      </c>
      <c r="B763" t="s">
        <v>204</v>
      </c>
      <c r="C763" t="s">
        <v>204</v>
      </c>
      <c r="D763" t="s">
        <v>1201</v>
      </c>
      <c r="E763" t="s">
        <v>1772</v>
      </c>
      <c r="F763" t="str">
        <f t="shared" si="11"/>
        <v>Fabian Herbers</v>
      </c>
      <c r="G763" t="s">
        <v>903</v>
      </c>
      <c r="H763" s="143">
        <v>125500</v>
      </c>
      <c r="I763" s="143">
        <v>100000</v>
      </c>
      <c r="J763" t="str">
        <f>IF(G763="GK",VLOOKUP(F763,'[1]2016GoalKeeper Stats'!$A$2:$S$109,2,FALSE),VLOOKUP(F763,'[1]2016Player Stats'!$A$2:$AB$830,2,FALSE))</f>
        <v>CHI</v>
      </c>
      <c r="K763">
        <f>IF(G763="GK",VLOOKUP(F763,'[1]2016GoalKeeper Stats'!$A$2:$S$109,4,FALSE),VLOOKUP(F763,'[1]2016Player Stats'!$A$2:$AB$830,4,FALSE))</f>
        <v>32</v>
      </c>
      <c r="L763">
        <f>IF(G763="GK",VLOOKUP(F763,'[1]2016GoalKeeper Stats'!$A$2:$S$109,5,FALSE),VLOOKUP(F763,'[1]2016Player Stats'!$A$2:$AB$830,5,FALSE))</f>
        <v>13</v>
      </c>
      <c r="M763">
        <f>IF(G763="GK",VLOOKUP(F763,'[1]2016GoalKeeper Stats'!$A$2:$S$109,6,FALSE),VLOOKUP(F763,'[1]2016Player Stats'!$A$2:$AB$830,6,FALSE))</f>
        <v>1290</v>
      </c>
      <c r="N763">
        <f>IF(G763="GK",VLOOKUP(F763,'[1]2016GoalKeeper Stats'!$A$2:$S$109,7,FALSE),VLOOKUP(F763,'[1]2016Player Stats'!$A$2:$AB$830,7,FALSE))</f>
        <v>3</v>
      </c>
      <c r="O763">
        <f>IF(G763="GK",VLOOKUP(F763,'[1]2016GoalKeeper Stats'!$A$2:$S$109,8,FALSE),VLOOKUP(F763,'[1]2016Player Stats'!$A$2:$AB$830,8,FALSE))</f>
        <v>7</v>
      </c>
      <c r="P763">
        <f>IF(G763="GK",VLOOKUP(F763,'[1]2016GoalKeeper Stats'!$A$2:$S$109,9,FALSE),VLOOKUP(F763,'[1]2016Player Stats'!$A$2:$AB$830,9,FALSE))</f>
        <v>32</v>
      </c>
      <c r="Q763">
        <f>IF(G763="GK",VLOOKUP(F763,'[1]2016GoalKeeper Stats'!$A$2:$S$109,10,FALSE),VLOOKUP(F763,'[1]2016Player Stats'!$A$2:$AB$830,10,FALSE))</f>
        <v>14</v>
      </c>
      <c r="R763">
        <f>IF(G763="GK",VLOOKUP(F763,'[1]2016GoalKeeper Stats'!$A$2:$S$109,11,FALSE),VLOOKUP(F763,'[1]2016Player Stats'!$A$2:$AB$830,11,FALSE))</f>
        <v>1</v>
      </c>
      <c r="S763" t="str">
        <f>IF(G763="GK",VLOOKUP(F763,'[1]2016GoalKeeper Stats'!$A$2:$S$109,12,FALSE),VLOOKUP(F763,'[1]2016Player Stats'!$A$2:$AB$830,12,FALSE))</f>
        <v>0/0</v>
      </c>
      <c r="T763">
        <f>IF(G763="GK",VLOOKUP(F763,'[1]2016GoalKeeper Stats'!$A$2:$S$109,13,FALSE),VLOOKUP(F763,'[1]2016Player Stats'!$A$2:$AB$830,13,FALSE))</f>
        <v>1</v>
      </c>
      <c r="U763">
        <f>IF(G763="GK",VLOOKUP(F763,'[1]2016GoalKeeper Stats'!$A$2:$S$109,14,FALSE),VLOOKUP(F763,'[1]2016Player Stats'!$A$2:$AB$830,14,FALSE))</f>
        <v>2</v>
      </c>
      <c r="V763">
        <f>IF(G763="GK",VLOOKUP(F763,'[1]2016GoalKeeper Stats'!$A$2:$S$109,15,FALSE),VLOOKUP(F763,'[1]2016Player Stats'!$A$2:$AB$830,15,FALSE))</f>
        <v>0.21</v>
      </c>
      <c r="W763">
        <f>IF(G763="GK",VLOOKUP(F763,'[1]2016GoalKeeper Stats'!$A$2:$S$109,16,FALSE),VLOOKUP(F763,'[1]2016Player Stats'!$A$2:$AB$830,16,FALSE))</f>
        <v>9.4</v>
      </c>
      <c r="X763">
        <f>IF(G763="GK",VLOOKUP(F763,'[1]2016GoalKeeper Stats'!$A$2:$S$109,17,FALSE),VLOOKUP(F763,'[1]2016Player Stats'!$A$2:$AB$830,17,FALSE))</f>
        <v>0</v>
      </c>
      <c r="Y763">
        <f>IF(G763="GK",VLOOKUP(F763,'[1]2016GoalKeeper Stats'!$A$2:$S$109,18,FALSE),VLOOKUP(F763,'[1]2016Player Stats'!$A$2:$AB$830,18,FALSE))</f>
        <v>3</v>
      </c>
      <c r="Z763">
        <f>IF(G763="GK",VLOOKUP(F763,'[1]2016GoalKeeper Stats'!$A$2:$S$109,19,FALSE),VLOOKUP(F763,'[1]2016Player Stats'!$A$2:$AB$830,19,FALSE))</f>
        <v>4</v>
      </c>
      <c r="AA763">
        <f>IF(G763="GK",VLOOKUP(F763,'[1]2016GoalKeeper Stats'!$A$2:$S$109,20,FALSE),VLOOKUP(F763,'[1]2016Player Stats'!$A$2:$AB$830,20,FALSE))</f>
        <v>0.49</v>
      </c>
      <c r="AB763">
        <f>IF(G763="GK",VLOOKUP(F763,'[1]2016GoalKeeper Stats'!$A$2:$S$109,21,FALSE),VLOOKUP(F763,'[1]2016Player Stats'!$A$2:$AB$830,21,FALSE))</f>
        <v>18</v>
      </c>
      <c r="AC763">
        <f>IF(G763="GK",VLOOKUP(F763,'[1]2016GoalKeeper Stats'!$A$2:$S$109,22,FALSE),VLOOKUP(F763,'[1]2016Player Stats'!$A$2:$AB$830,22,FALSE))</f>
        <v>30</v>
      </c>
      <c r="AD763">
        <f>IF(G763="GK",VLOOKUP(F763,'[1]2016GoalKeeper Stats'!$A$2:$S$109,23,FALSE),VLOOKUP(F763,'[1]2016Player Stats'!$A$2:$AB$830,23,FALSE))</f>
        <v>4</v>
      </c>
      <c r="AE763">
        <f>IF(G763="GK",VLOOKUP(F763,'[1]2016GoalKeeper Stats'!$A$2:$S$109,24,FALSE),VLOOKUP(F763,'[1]2016Player Stats'!$A$2:$AB$830,24,FALSE))</f>
        <v>3</v>
      </c>
      <c r="AF763">
        <f>IF(G763="GK",VLOOKUP(F763,'[1]2016GoalKeeper Stats'!$A$2:$S$109,25,FALSE),VLOOKUP(F763,'[1]2016Player Stats'!$A$2:$AB$830,25,FALSE))</f>
        <v>0</v>
      </c>
      <c r="AG763">
        <f>IF(G763="GK",VLOOKUP(F763,'[1]2016GoalKeeper Stats'!$A$2:$S$109,26,FALSE),VLOOKUP(F763,'[1]2016Player Stats'!$A$2:$AB$830,26,FALSE))</f>
        <v>43.75</v>
      </c>
      <c r="AH763" s="51">
        <v>2016</v>
      </c>
      <c r="AI763" s="51">
        <v>34</v>
      </c>
      <c r="AJ763" s="51">
        <v>425</v>
      </c>
      <c r="AK763" s="51">
        <v>443</v>
      </c>
      <c r="AL763" s="51">
        <v>50</v>
      </c>
      <c r="AM763" s="51">
        <v>54</v>
      </c>
      <c r="AN763" s="51">
        <v>-4</v>
      </c>
      <c r="AO763" s="52">
        <v>48.05</v>
      </c>
      <c r="AP763" s="52">
        <v>45.74</v>
      </c>
      <c r="AQ763" s="52">
        <v>2.31</v>
      </c>
      <c r="AR763" s="52">
        <v>-6.31</v>
      </c>
      <c r="AS763" s="51">
        <v>42</v>
      </c>
      <c r="AT763" s="52">
        <v>47.23</v>
      </c>
    </row>
    <row r="764" spans="1:46" hidden="1">
      <c r="A764">
        <v>2016</v>
      </c>
      <c r="B764" t="s">
        <v>202</v>
      </c>
      <c r="C764" t="s">
        <v>202</v>
      </c>
      <c r="D764" t="s">
        <v>864</v>
      </c>
      <c r="E764" t="s">
        <v>1297</v>
      </c>
      <c r="F764" t="str">
        <f t="shared" si="11"/>
        <v>Michael Harrington</v>
      </c>
      <c r="G764" t="s">
        <v>893</v>
      </c>
      <c r="H764" s="143">
        <v>125000</v>
      </c>
      <c r="I764" s="143">
        <v>125000</v>
      </c>
      <c r="J764" t="str">
        <f>IF(G764="GK",VLOOKUP(F764,'[1]2016GoalKeeper Stats'!$A$2:$S$109,2,FALSE),VLOOKUP(F764,'[1]2016Player Stats'!$A$2:$AB$830,2,FALSE))</f>
        <v>CHI</v>
      </c>
      <c r="K764">
        <f>IF(G764="GK",VLOOKUP(F764,'[1]2016GoalKeeper Stats'!$A$2:$S$109,4,FALSE),VLOOKUP(F764,'[1]2016Player Stats'!$A$2:$AB$830,4,FALSE))</f>
        <v>19</v>
      </c>
      <c r="L764">
        <f>IF(G764="GK",VLOOKUP(F764,'[1]2016GoalKeeper Stats'!$A$2:$S$109,5,FALSE),VLOOKUP(F764,'[1]2016Player Stats'!$A$2:$AB$830,5,FALSE))</f>
        <v>16</v>
      </c>
      <c r="M764">
        <f>IF(G764="GK",VLOOKUP(F764,'[1]2016GoalKeeper Stats'!$A$2:$S$109,6,FALSE),VLOOKUP(F764,'[1]2016Player Stats'!$A$2:$AB$830,6,FALSE))</f>
        <v>1291</v>
      </c>
      <c r="N764">
        <f>IF(G764="GK",VLOOKUP(F764,'[1]2016GoalKeeper Stats'!$A$2:$S$109,7,FALSE),VLOOKUP(F764,'[1]2016Player Stats'!$A$2:$AB$830,7,FALSE))</f>
        <v>0</v>
      </c>
      <c r="O764">
        <f>IF(G764="GK",VLOOKUP(F764,'[1]2016GoalKeeper Stats'!$A$2:$S$109,8,FALSE),VLOOKUP(F764,'[1]2016Player Stats'!$A$2:$AB$830,8,FALSE))</f>
        <v>1</v>
      </c>
      <c r="P764">
        <f>IF(G764="GK",VLOOKUP(F764,'[1]2016GoalKeeper Stats'!$A$2:$S$109,9,FALSE),VLOOKUP(F764,'[1]2016Player Stats'!$A$2:$AB$830,9,FALSE))</f>
        <v>2</v>
      </c>
      <c r="Q764">
        <f>IF(G764="GK",VLOOKUP(F764,'[1]2016GoalKeeper Stats'!$A$2:$S$109,10,FALSE),VLOOKUP(F764,'[1]2016Player Stats'!$A$2:$AB$830,10,FALSE))</f>
        <v>1</v>
      </c>
      <c r="R764">
        <f>IF(G764="GK",VLOOKUP(F764,'[1]2016GoalKeeper Stats'!$A$2:$S$109,11,FALSE),VLOOKUP(F764,'[1]2016Player Stats'!$A$2:$AB$830,11,FALSE))</f>
        <v>0</v>
      </c>
      <c r="S764" t="str">
        <f>IF(G764="GK",VLOOKUP(F764,'[1]2016GoalKeeper Stats'!$A$2:$S$109,12,FALSE),VLOOKUP(F764,'[1]2016Player Stats'!$A$2:$AB$830,12,FALSE))</f>
        <v>0/0</v>
      </c>
      <c r="T764">
        <f>IF(G764="GK",VLOOKUP(F764,'[1]2016GoalKeeper Stats'!$A$2:$S$109,13,FALSE),VLOOKUP(F764,'[1]2016Player Stats'!$A$2:$AB$830,13,FALSE))</f>
        <v>0</v>
      </c>
      <c r="U764">
        <f>IF(G764="GK",VLOOKUP(F764,'[1]2016GoalKeeper Stats'!$A$2:$S$109,14,FALSE),VLOOKUP(F764,'[1]2016Player Stats'!$A$2:$AB$830,14,FALSE))</f>
        <v>0</v>
      </c>
      <c r="V764">
        <f>IF(G764="GK",VLOOKUP(F764,'[1]2016GoalKeeper Stats'!$A$2:$S$109,15,FALSE),VLOOKUP(F764,'[1]2016Player Stats'!$A$2:$AB$830,15,FALSE))</f>
        <v>0</v>
      </c>
      <c r="W764">
        <f>IF(G764="GK",VLOOKUP(F764,'[1]2016GoalKeeper Stats'!$A$2:$S$109,16,FALSE),VLOOKUP(F764,'[1]2016Player Stats'!$A$2:$AB$830,16,FALSE))</f>
        <v>0</v>
      </c>
      <c r="X764">
        <f>IF(G764="GK",VLOOKUP(F764,'[1]2016GoalKeeper Stats'!$A$2:$S$109,17,FALSE),VLOOKUP(F764,'[1]2016Player Stats'!$A$2:$AB$830,17,FALSE))</f>
        <v>1</v>
      </c>
      <c r="Y764">
        <f>IF(G764="GK",VLOOKUP(F764,'[1]2016GoalKeeper Stats'!$A$2:$S$109,18,FALSE),VLOOKUP(F764,'[1]2016Player Stats'!$A$2:$AB$830,18,FALSE))</f>
        <v>1</v>
      </c>
      <c r="Z764">
        <f>IF(G764="GK",VLOOKUP(F764,'[1]2016GoalKeeper Stats'!$A$2:$S$109,19,FALSE),VLOOKUP(F764,'[1]2016Player Stats'!$A$2:$AB$830,19,FALSE))</f>
        <v>0</v>
      </c>
      <c r="AA764">
        <f>IF(G764="GK",VLOOKUP(F764,'[1]2016GoalKeeper Stats'!$A$2:$S$109,20,FALSE),VLOOKUP(F764,'[1]2016Player Stats'!$A$2:$AB$830,20,FALSE))</f>
        <v>7.0000000000000007E-2</v>
      </c>
      <c r="AB764">
        <f>IF(G764="GK",VLOOKUP(F764,'[1]2016GoalKeeper Stats'!$A$2:$S$109,21,FALSE),VLOOKUP(F764,'[1]2016Player Stats'!$A$2:$AB$830,21,FALSE))</f>
        <v>10</v>
      </c>
      <c r="AC764">
        <f>IF(G764="GK",VLOOKUP(F764,'[1]2016GoalKeeper Stats'!$A$2:$S$109,22,FALSE),VLOOKUP(F764,'[1]2016Player Stats'!$A$2:$AB$830,22,FALSE))</f>
        <v>7</v>
      </c>
      <c r="AD764">
        <f>IF(G764="GK",VLOOKUP(F764,'[1]2016GoalKeeper Stats'!$A$2:$S$109,23,FALSE),VLOOKUP(F764,'[1]2016Player Stats'!$A$2:$AB$830,23,FALSE))</f>
        <v>2</v>
      </c>
      <c r="AE764">
        <f>IF(G764="GK",VLOOKUP(F764,'[1]2016GoalKeeper Stats'!$A$2:$S$109,24,FALSE),VLOOKUP(F764,'[1]2016Player Stats'!$A$2:$AB$830,24,FALSE))</f>
        <v>0</v>
      </c>
      <c r="AF764">
        <f>IF(G764="GK",VLOOKUP(F764,'[1]2016GoalKeeper Stats'!$A$2:$S$109,25,FALSE),VLOOKUP(F764,'[1]2016Player Stats'!$A$2:$AB$830,25,FALSE))</f>
        <v>1</v>
      </c>
      <c r="AG764">
        <f>IF(G764="GK",VLOOKUP(F764,'[1]2016GoalKeeper Stats'!$A$2:$S$109,26,FALSE),VLOOKUP(F764,'[1]2016Player Stats'!$A$2:$AB$830,26,FALSE))</f>
        <v>50</v>
      </c>
      <c r="AH764" s="51">
        <v>2016</v>
      </c>
      <c r="AI764" s="51">
        <v>34</v>
      </c>
      <c r="AJ764" s="51">
        <v>394</v>
      </c>
      <c r="AK764" s="51">
        <v>504</v>
      </c>
      <c r="AL764" s="51">
        <v>40</v>
      </c>
      <c r="AM764" s="51">
        <v>56</v>
      </c>
      <c r="AN764" s="51">
        <v>-16</v>
      </c>
      <c r="AO764" s="52">
        <v>39.94</v>
      </c>
      <c r="AP764" s="52">
        <v>47.46</v>
      </c>
      <c r="AQ764" s="52">
        <v>-7.52</v>
      </c>
      <c r="AR764" s="52">
        <v>-8.48</v>
      </c>
      <c r="AS764" s="51">
        <v>31</v>
      </c>
      <c r="AT764" s="52">
        <v>40.56</v>
      </c>
    </row>
    <row r="765" spans="1:46" hidden="1">
      <c r="A765">
        <v>2016</v>
      </c>
      <c r="B765" t="s">
        <v>861</v>
      </c>
      <c r="C765" t="s">
        <v>207</v>
      </c>
      <c r="D765" t="s">
        <v>1330</v>
      </c>
      <c r="E765" t="s">
        <v>1331</v>
      </c>
      <c r="F765" t="str">
        <f t="shared" si="11"/>
        <v>Eriq Zavaleta</v>
      </c>
      <c r="G765" t="s">
        <v>893</v>
      </c>
      <c r="H765" s="143">
        <v>124100</v>
      </c>
      <c r="I765" s="143">
        <v>93500</v>
      </c>
      <c r="J765" t="str">
        <f>IF(G765="GK",VLOOKUP(F765,'[1]2016GoalKeeper Stats'!$A$2:$S$109,2,FALSE),VLOOKUP(F765,'[1]2016Player Stats'!$A$2:$AB$830,2,FALSE))</f>
        <v>TOR</v>
      </c>
      <c r="K765">
        <f>IF(G765="GK",VLOOKUP(F765,'[1]2016GoalKeeper Stats'!$A$2:$S$109,4,FALSE),VLOOKUP(F765,'[1]2016Player Stats'!$A$2:$AB$830,4,FALSE))</f>
        <v>15</v>
      </c>
      <c r="L765">
        <f>IF(G765="GK",VLOOKUP(F765,'[1]2016GoalKeeper Stats'!$A$2:$S$109,5,FALSE),VLOOKUP(F765,'[1]2016Player Stats'!$A$2:$AB$830,5,FALSE))</f>
        <v>14</v>
      </c>
      <c r="M765">
        <f>IF(G765="GK",VLOOKUP(F765,'[1]2016GoalKeeper Stats'!$A$2:$S$109,6,FALSE),VLOOKUP(F765,'[1]2016Player Stats'!$A$2:$AB$830,6,FALSE))</f>
        <v>1277</v>
      </c>
      <c r="N765">
        <f>IF(G765="GK",VLOOKUP(F765,'[1]2016GoalKeeper Stats'!$A$2:$S$109,7,FALSE),VLOOKUP(F765,'[1]2016Player Stats'!$A$2:$AB$830,7,FALSE))</f>
        <v>0</v>
      </c>
      <c r="O765">
        <f>IF(G765="GK",VLOOKUP(F765,'[1]2016GoalKeeper Stats'!$A$2:$S$109,8,FALSE),VLOOKUP(F765,'[1]2016Player Stats'!$A$2:$AB$830,8,FALSE))</f>
        <v>1</v>
      </c>
      <c r="P765">
        <f>IF(G765="GK",VLOOKUP(F765,'[1]2016GoalKeeper Stats'!$A$2:$S$109,9,FALSE),VLOOKUP(F765,'[1]2016Player Stats'!$A$2:$AB$830,9,FALSE))</f>
        <v>4</v>
      </c>
      <c r="Q765">
        <f>IF(G765="GK",VLOOKUP(F765,'[1]2016GoalKeeper Stats'!$A$2:$S$109,10,FALSE),VLOOKUP(F765,'[1]2016Player Stats'!$A$2:$AB$830,10,FALSE))</f>
        <v>1</v>
      </c>
      <c r="R765">
        <f>IF(G765="GK",VLOOKUP(F765,'[1]2016GoalKeeper Stats'!$A$2:$S$109,11,FALSE),VLOOKUP(F765,'[1]2016Player Stats'!$A$2:$AB$830,11,FALSE))</f>
        <v>0</v>
      </c>
      <c r="S765" t="str">
        <f>IF(G765="GK",VLOOKUP(F765,'[1]2016GoalKeeper Stats'!$A$2:$S$109,12,FALSE),VLOOKUP(F765,'[1]2016Player Stats'!$A$2:$AB$830,12,FALSE))</f>
        <v>0/0</v>
      </c>
      <c r="T765">
        <f>IF(G765="GK",VLOOKUP(F765,'[1]2016GoalKeeper Stats'!$A$2:$S$109,13,FALSE),VLOOKUP(F765,'[1]2016Player Stats'!$A$2:$AB$830,13,FALSE))</f>
        <v>0</v>
      </c>
      <c r="U765">
        <f>IF(G765="GK",VLOOKUP(F765,'[1]2016GoalKeeper Stats'!$A$2:$S$109,14,FALSE),VLOOKUP(F765,'[1]2016Player Stats'!$A$2:$AB$830,14,FALSE))</f>
        <v>0</v>
      </c>
      <c r="V765">
        <f>IF(G765="GK",VLOOKUP(F765,'[1]2016GoalKeeper Stats'!$A$2:$S$109,15,FALSE),VLOOKUP(F765,'[1]2016Player Stats'!$A$2:$AB$830,15,FALSE))</f>
        <v>0</v>
      </c>
      <c r="W765">
        <f>IF(G765="GK",VLOOKUP(F765,'[1]2016GoalKeeper Stats'!$A$2:$S$109,16,FALSE),VLOOKUP(F765,'[1]2016Player Stats'!$A$2:$AB$830,16,FALSE))</f>
        <v>0</v>
      </c>
      <c r="X765">
        <f>IF(G765="GK",VLOOKUP(F765,'[1]2016GoalKeeper Stats'!$A$2:$S$109,17,FALSE),VLOOKUP(F765,'[1]2016Player Stats'!$A$2:$AB$830,17,FALSE))</f>
        <v>1</v>
      </c>
      <c r="Y765">
        <f>IF(G765="GK",VLOOKUP(F765,'[1]2016GoalKeeper Stats'!$A$2:$S$109,18,FALSE),VLOOKUP(F765,'[1]2016Player Stats'!$A$2:$AB$830,18,FALSE))</f>
        <v>1</v>
      </c>
      <c r="Z765">
        <f>IF(G765="GK",VLOOKUP(F765,'[1]2016GoalKeeper Stats'!$A$2:$S$109,19,FALSE),VLOOKUP(F765,'[1]2016Player Stats'!$A$2:$AB$830,19,FALSE))</f>
        <v>0</v>
      </c>
      <c r="AA765">
        <f>IF(G765="GK",VLOOKUP(F765,'[1]2016GoalKeeper Stats'!$A$2:$S$109,20,FALSE),VLOOKUP(F765,'[1]2016Player Stats'!$A$2:$AB$830,20,FALSE))</f>
        <v>7.0000000000000007E-2</v>
      </c>
      <c r="AB765">
        <f>IF(G765="GK",VLOOKUP(F765,'[1]2016GoalKeeper Stats'!$A$2:$S$109,21,FALSE),VLOOKUP(F765,'[1]2016Player Stats'!$A$2:$AB$830,21,FALSE))</f>
        <v>7</v>
      </c>
      <c r="AC765">
        <f>IF(G765="GK",VLOOKUP(F765,'[1]2016GoalKeeper Stats'!$A$2:$S$109,22,FALSE),VLOOKUP(F765,'[1]2016Player Stats'!$A$2:$AB$830,22,FALSE))</f>
        <v>4</v>
      </c>
      <c r="AD765">
        <f>IF(G765="GK",VLOOKUP(F765,'[1]2016GoalKeeper Stats'!$A$2:$S$109,23,FALSE),VLOOKUP(F765,'[1]2016Player Stats'!$A$2:$AB$830,23,FALSE))</f>
        <v>1</v>
      </c>
      <c r="AE765">
        <f>IF(G765="GK",VLOOKUP(F765,'[1]2016GoalKeeper Stats'!$A$2:$S$109,24,FALSE),VLOOKUP(F765,'[1]2016Player Stats'!$A$2:$AB$830,24,FALSE))</f>
        <v>2</v>
      </c>
      <c r="AF765">
        <f>IF(G765="GK",VLOOKUP(F765,'[1]2016GoalKeeper Stats'!$A$2:$S$109,25,FALSE),VLOOKUP(F765,'[1]2016Player Stats'!$A$2:$AB$830,25,FALSE))</f>
        <v>0</v>
      </c>
      <c r="AG765">
        <f>IF(G765="GK",VLOOKUP(F765,'[1]2016GoalKeeper Stats'!$A$2:$S$109,26,FALSE),VLOOKUP(F765,'[1]2016Player Stats'!$A$2:$AB$830,26,FALSE))</f>
        <v>25</v>
      </c>
      <c r="AH765" s="51">
        <v>2016</v>
      </c>
      <c r="AI765" s="51">
        <v>34</v>
      </c>
      <c r="AJ765" s="51">
        <v>478</v>
      </c>
      <c r="AK765" s="51">
        <v>383</v>
      </c>
      <c r="AL765" s="51">
        <v>51</v>
      </c>
      <c r="AM765" s="51">
        <v>38</v>
      </c>
      <c r="AN765" s="51">
        <v>13</v>
      </c>
      <c r="AO765" s="52">
        <v>50.33</v>
      </c>
      <c r="AP765" s="52">
        <v>36.64</v>
      </c>
      <c r="AQ765" s="52">
        <v>13.69</v>
      </c>
      <c r="AR765" s="52">
        <v>-0.69</v>
      </c>
      <c r="AS765" s="51">
        <v>53</v>
      </c>
      <c r="AT765" s="52">
        <v>56.77</v>
      </c>
    </row>
    <row r="766" spans="1:46" hidden="1">
      <c r="A766">
        <v>2016</v>
      </c>
      <c r="B766" t="s">
        <v>194</v>
      </c>
      <c r="C766" t="s">
        <v>194</v>
      </c>
      <c r="D766" t="s">
        <v>891</v>
      </c>
      <c r="E766" t="s">
        <v>1773</v>
      </c>
      <c r="F766" t="str">
        <f t="shared" si="11"/>
        <v>Omar Holness</v>
      </c>
      <c r="G766" t="s">
        <v>875</v>
      </c>
      <c r="H766" s="143">
        <v>123500</v>
      </c>
      <c r="I766" s="143">
        <v>100000</v>
      </c>
      <c r="J766" t="str">
        <f>IF(G766="GK",VLOOKUP(F766,'[1]2016GoalKeeper Stats'!$A$2:$S$109,2,FALSE),VLOOKUP(F766,'[1]2016Player Stats'!$A$2:$AB$830,2,FALSE))</f>
        <v>RSL</v>
      </c>
      <c r="K766">
        <f>IF(G766="GK",VLOOKUP(F766,'[1]2016GoalKeeper Stats'!$A$2:$S$109,4,FALSE),VLOOKUP(F766,'[1]2016Player Stats'!$A$2:$AB$830,4,FALSE))</f>
        <v>9</v>
      </c>
      <c r="L766">
        <f>IF(G766="GK",VLOOKUP(F766,'[1]2016GoalKeeper Stats'!$A$2:$S$109,5,FALSE),VLOOKUP(F766,'[1]2016Player Stats'!$A$2:$AB$830,5,FALSE))</f>
        <v>3</v>
      </c>
      <c r="M766">
        <f>IF(G766="GK",VLOOKUP(F766,'[1]2016GoalKeeper Stats'!$A$2:$S$109,6,FALSE),VLOOKUP(F766,'[1]2016Player Stats'!$A$2:$AB$830,6,FALSE))</f>
        <v>277</v>
      </c>
      <c r="N766">
        <f>IF(G766="GK",VLOOKUP(F766,'[1]2016GoalKeeper Stats'!$A$2:$S$109,7,FALSE),VLOOKUP(F766,'[1]2016Player Stats'!$A$2:$AB$830,7,FALSE))</f>
        <v>0</v>
      </c>
      <c r="O766">
        <f>IF(G766="GK",VLOOKUP(F766,'[1]2016GoalKeeper Stats'!$A$2:$S$109,8,FALSE),VLOOKUP(F766,'[1]2016Player Stats'!$A$2:$AB$830,8,FALSE))</f>
        <v>0</v>
      </c>
      <c r="P766">
        <f>IF(G766="GK",VLOOKUP(F766,'[1]2016GoalKeeper Stats'!$A$2:$S$109,9,FALSE),VLOOKUP(F766,'[1]2016Player Stats'!$A$2:$AB$830,9,FALSE))</f>
        <v>5</v>
      </c>
      <c r="Q766">
        <f>IF(G766="GK",VLOOKUP(F766,'[1]2016GoalKeeper Stats'!$A$2:$S$109,10,FALSE),VLOOKUP(F766,'[1]2016Player Stats'!$A$2:$AB$830,10,FALSE))</f>
        <v>0</v>
      </c>
      <c r="R766">
        <f>IF(G766="GK",VLOOKUP(F766,'[1]2016GoalKeeper Stats'!$A$2:$S$109,11,FALSE),VLOOKUP(F766,'[1]2016Player Stats'!$A$2:$AB$830,11,FALSE))</f>
        <v>0</v>
      </c>
      <c r="S766" t="str">
        <f>IF(G766="GK",VLOOKUP(F766,'[1]2016GoalKeeper Stats'!$A$2:$S$109,12,FALSE),VLOOKUP(F766,'[1]2016Player Stats'!$A$2:$AB$830,12,FALSE))</f>
        <v>0/0</v>
      </c>
      <c r="T766">
        <f>IF(G766="GK",VLOOKUP(F766,'[1]2016GoalKeeper Stats'!$A$2:$S$109,13,FALSE),VLOOKUP(F766,'[1]2016Player Stats'!$A$2:$AB$830,13,FALSE))</f>
        <v>0</v>
      </c>
      <c r="U766">
        <f>IF(G766="GK",VLOOKUP(F766,'[1]2016GoalKeeper Stats'!$A$2:$S$109,14,FALSE),VLOOKUP(F766,'[1]2016Player Stats'!$A$2:$AB$830,14,FALSE))</f>
        <v>0</v>
      </c>
      <c r="V766">
        <f>IF(G766="GK",VLOOKUP(F766,'[1]2016GoalKeeper Stats'!$A$2:$S$109,15,FALSE),VLOOKUP(F766,'[1]2016Player Stats'!$A$2:$AB$830,15,FALSE))</f>
        <v>0</v>
      </c>
      <c r="W766">
        <f>IF(G766="GK",VLOOKUP(F766,'[1]2016GoalKeeper Stats'!$A$2:$S$109,16,FALSE),VLOOKUP(F766,'[1]2016Player Stats'!$A$2:$AB$830,16,FALSE))</f>
        <v>0</v>
      </c>
      <c r="X766">
        <f>IF(G766="GK",VLOOKUP(F766,'[1]2016GoalKeeper Stats'!$A$2:$S$109,17,FALSE),VLOOKUP(F766,'[1]2016Player Stats'!$A$2:$AB$830,17,FALSE))</f>
        <v>0</v>
      </c>
      <c r="Y766">
        <f>IF(G766="GK",VLOOKUP(F766,'[1]2016GoalKeeper Stats'!$A$2:$S$109,18,FALSE),VLOOKUP(F766,'[1]2016Player Stats'!$A$2:$AB$830,18,FALSE))</f>
        <v>0</v>
      </c>
      <c r="Z766">
        <f>IF(G766="GK",VLOOKUP(F766,'[1]2016GoalKeeper Stats'!$A$2:$S$109,19,FALSE),VLOOKUP(F766,'[1]2016Player Stats'!$A$2:$AB$830,19,FALSE))</f>
        <v>0</v>
      </c>
      <c r="AA766">
        <f>IF(G766="GK",VLOOKUP(F766,'[1]2016GoalKeeper Stats'!$A$2:$S$109,20,FALSE),VLOOKUP(F766,'[1]2016Player Stats'!$A$2:$AB$830,20,FALSE))</f>
        <v>0</v>
      </c>
      <c r="AB766">
        <f>IF(G766="GK",VLOOKUP(F766,'[1]2016GoalKeeper Stats'!$A$2:$S$109,21,FALSE),VLOOKUP(F766,'[1]2016Player Stats'!$A$2:$AB$830,21,FALSE))</f>
        <v>6</v>
      </c>
      <c r="AC766">
        <f>IF(G766="GK",VLOOKUP(F766,'[1]2016GoalKeeper Stats'!$A$2:$S$109,22,FALSE),VLOOKUP(F766,'[1]2016Player Stats'!$A$2:$AB$830,22,FALSE))</f>
        <v>5</v>
      </c>
      <c r="AD766">
        <f>IF(G766="GK",VLOOKUP(F766,'[1]2016GoalKeeper Stats'!$A$2:$S$109,23,FALSE),VLOOKUP(F766,'[1]2016Player Stats'!$A$2:$AB$830,23,FALSE))</f>
        <v>0</v>
      </c>
      <c r="AE766">
        <f>IF(G766="GK",VLOOKUP(F766,'[1]2016GoalKeeper Stats'!$A$2:$S$109,24,FALSE),VLOOKUP(F766,'[1]2016Player Stats'!$A$2:$AB$830,24,FALSE))</f>
        <v>1</v>
      </c>
      <c r="AF766">
        <f>IF(G766="GK",VLOOKUP(F766,'[1]2016GoalKeeper Stats'!$A$2:$S$109,25,FALSE),VLOOKUP(F766,'[1]2016Player Stats'!$A$2:$AB$830,25,FALSE))</f>
        <v>0</v>
      </c>
      <c r="AG766">
        <f>IF(G766="GK",VLOOKUP(F766,'[1]2016GoalKeeper Stats'!$A$2:$S$109,26,FALSE),VLOOKUP(F766,'[1]2016Player Stats'!$A$2:$AB$830,26,FALSE))</f>
        <v>0</v>
      </c>
      <c r="AH766" s="51">
        <v>2016</v>
      </c>
      <c r="AI766" s="51">
        <v>34</v>
      </c>
      <c r="AJ766" s="51">
        <v>420</v>
      </c>
      <c r="AK766" s="51">
        <v>427</v>
      </c>
      <c r="AL766" s="51">
        <v>42</v>
      </c>
      <c r="AM766" s="51">
        <v>44</v>
      </c>
      <c r="AN766" s="51">
        <v>-2</v>
      </c>
      <c r="AO766" s="52">
        <v>44.05</v>
      </c>
      <c r="AP766" s="52">
        <v>49.72</v>
      </c>
      <c r="AQ766" s="52">
        <v>-5.67</v>
      </c>
      <c r="AR766" s="52">
        <v>3.67</v>
      </c>
      <c r="AS766" s="51">
        <v>46</v>
      </c>
      <c r="AT766" s="52">
        <v>44.04</v>
      </c>
    </row>
    <row r="767" spans="1:46" hidden="1">
      <c r="A767">
        <v>2016</v>
      </c>
      <c r="B767" t="s">
        <v>203</v>
      </c>
      <c r="C767" t="s">
        <v>203</v>
      </c>
      <c r="D767" t="s">
        <v>1256</v>
      </c>
      <c r="E767" t="s">
        <v>1359</v>
      </c>
      <c r="F767" t="str">
        <f t="shared" si="11"/>
        <v>Jordan Smith</v>
      </c>
      <c r="G767" t="s">
        <v>893</v>
      </c>
      <c r="H767" s="143">
        <v>122743</v>
      </c>
      <c r="I767" s="143">
        <v>115000</v>
      </c>
      <c r="J767" t="str">
        <f>IF(G767="GK",VLOOKUP(F767,'[1]2016GoalKeeper Stats'!$A$2:$S$109,2,FALSE),VLOOKUP(F767,'[1]2016Player Stats'!$A$2:$AB$830,2,FALSE))</f>
        <v>VAN</v>
      </c>
      <c r="K767">
        <f>IF(G767="GK",VLOOKUP(F767,'[1]2016GoalKeeper Stats'!$A$2:$S$109,4,FALSE),VLOOKUP(F767,'[1]2016Player Stats'!$A$2:$AB$830,4,FALSE))</f>
        <v>17</v>
      </c>
      <c r="L767">
        <f>IF(G767="GK",VLOOKUP(F767,'[1]2016GoalKeeper Stats'!$A$2:$S$109,5,FALSE),VLOOKUP(F767,'[1]2016Player Stats'!$A$2:$AB$830,5,FALSE))</f>
        <v>15</v>
      </c>
      <c r="M767">
        <f>IF(G767="GK",VLOOKUP(F767,'[1]2016GoalKeeper Stats'!$A$2:$S$109,6,FALSE),VLOOKUP(F767,'[1]2016Player Stats'!$A$2:$AB$830,6,FALSE))</f>
        <v>1267</v>
      </c>
      <c r="N767">
        <f>IF(G767="GK",VLOOKUP(F767,'[1]2016GoalKeeper Stats'!$A$2:$S$109,7,FALSE),VLOOKUP(F767,'[1]2016Player Stats'!$A$2:$AB$830,7,FALSE))</f>
        <v>0</v>
      </c>
      <c r="O767">
        <f>IF(G767="GK",VLOOKUP(F767,'[1]2016GoalKeeper Stats'!$A$2:$S$109,8,FALSE),VLOOKUP(F767,'[1]2016Player Stats'!$A$2:$AB$830,8,FALSE))</f>
        <v>0</v>
      </c>
      <c r="P767">
        <f>IF(G767="GK",VLOOKUP(F767,'[1]2016GoalKeeper Stats'!$A$2:$S$109,9,FALSE),VLOOKUP(F767,'[1]2016Player Stats'!$A$2:$AB$830,9,FALSE))</f>
        <v>5</v>
      </c>
      <c r="Q767">
        <f>IF(G767="GK",VLOOKUP(F767,'[1]2016GoalKeeper Stats'!$A$2:$S$109,10,FALSE),VLOOKUP(F767,'[1]2016Player Stats'!$A$2:$AB$830,10,FALSE))</f>
        <v>0</v>
      </c>
      <c r="R767">
        <f>IF(G767="GK",VLOOKUP(F767,'[1]2016GoalKeeper Stats'!$A$2:$S$109,11,FALSE),VLOOKUP(F767,'[1]2016Player Stats'!$A$2:$AB$830,11,FALSE))</f>
        <v>0</v>
      </c>
      <c r="S767" t="str">
        <f>IF(G767="GK",VLOOKUP(F767,'[1]2016GoalKeeper Stats'!$A$2:$S$109,12,FALSE),VLOOKUP(F767,'[1]2016Player Stats'!$A$2:$AB$830,12,FALSE))</f>
        <v>0/0</v>
      </c>
      <c r="T767">
        <f>IF(G767="GK",VLOOKUP(F767,'[1]2016GoalKeeper Stats'!$A$2:$S$109,13,FALSE),VLOOKUP(F767,'[1]2016Player Stats'!$A$2:$AB$830,13,FALSE))</f>
        <v>0</v>
      </c>
      <c r="U767">
        <f>IF(G767="GK",VLOOKUP(F767,'[1]2016GoalKeeper Stats'!$A$2:$S$109,14,FALSE),VLOOKUP(F767,'[1]2016Player Stats'!$A$2:$AB$830,14,FALSE))</f>
        <v>0</v>
      </c>
      <c r="V767">
        <f>IF(G767="GK",VLOOKUP(F767,'[1]2016GoalKeeper Stats'!$A$2:$S$109,15,FALSE),VLOOKUP(F767,'[1]2016Player Stats'!$A$2:$AB$830,15,FALSE))</f>
        <v>0</v>
      </c>
      <c r="W767">
        <f>IF(G767="GK",VLOOKUP(F767,'[1]2016GoalKeeper Stats'!$A$2:$S$109,16,FALSE),VLOOKUP(F767,'[1]2016Player Stats'!$A$2:$AB$830,16,FALSE))</f>
        <v>0</v>
      </c>
      <c r="X767">
        <f>IF(G767="GK",VLOOKUP(F767,'[1]2016GoalKeeper Stats'!$A$2:$S$109,17,FALSE),VLOOKUP(F767,'[1]2016Player Stats'!$A$2:$AB$830,17,FALSE))</f>
        <v>0</v>
      </c>
      <c r="Y767">
        <f>IF(G767="GK",VLOOKUP(F767,'[1]2016GoalKeeper Stats'!$A$2:$S$109,18,FALSE),VLOOKUP(F767,'[1]2016Player Stats'!$A$2:$AB$830,18,FALSE))</f>
        <v>0</v>
      </c>
      <c r="Z767">
        <f>IF(G767="GK",VLOOKUP(F767,'[1]2016GoalKeeper Stats'!$A$2:$S$109,19,FALSE),VLOOKUP(F767,'[1]2016Player Stats'!$A$2:$AB$830,19,FALSE))</f>
        <v>0</v>
      </c>
      <c r="AA767">
        <f>IF(G767="GK",VLOOKUP(F767,'[1]2016GoalKeeper Stats'!$A$2:$S$109,20,FALSE),VLOOKUP(F767,'[1]2016Player Stats'!$A$2:$AB$830,20,FALSE))</f>
        <v>0</v>
      </c>
      <c r="AB767">
        <f>IF(G767="GK",VLOOKUP(F767,'[1]2016GoalKeeper Stats'!$A$2:$S$109,21,FALSE),VLOOKUP(F767,'[1]2016Player Stats'!$A$2:$AB$830,21,FALSE))</f>
        <v>18</v>
      </c>
      <c r="AC767">
        <f>IF(G767="GK",VLOOKUP(F767,'[1]2016GoalKeeper Stats'!$A$2:$S$109,22,FALSE),VLOOKUP(F767,'[1]2016Player Stats'!$A$2:$AB$830,22,FALSE))</f>
        <v>4</v>
      </c>
      <c r="AD767">
        <f>IF(G767="GK",VLOOKUP(F767,'[1]2016GoalKeeper Stats'!$A$2:$S$109,23,FALSE),VLOOKUP(F767,'[1]2016Player Stats'!$A$2:$AB$830,23,FALSE))</f>
        <v>1</v>
      </c>
      <c r="AE767">
        <f>IF(G767="GK",VLOOKUP(F767,'[1]2016GoalKeeper Stats'!$A$2:$S$109,24,FALSE),VLOOKUP(F767,'[1]2016Player Stats'!$A$2:$AB$830,24,FALSE))</f>
        <v>2</v>
      </c>
      <c r="AF767">
        <f>IF(G767="GK",VLOOKUP(F767,'[1]2016GoalKeeper Stats'!$A$2:$S$109,25,FALSE),VLOOKUP(F767,'[1]2016Player Stats'!$A$2:$AB$830,25,FALSE))</f>
        <v>1</v>
      </c>
      <c r="AG767">
        <f>IF(G767="GK",VLOOKUP(F767,'[1]2016GoalKeeper Stats'!$A$2:$S$109,26,FALSE),VLOOKUP(F767,'[1]2016Player Stats'!$A$2:$AB$830,26,FALSE))</f>
        <v>0</v>
      </c>
      <c r="AH767" s="51">
        <v>2016</v>
      </c>
      <c r="AI767" s="51">
        <v>34</v>
      </c>
      <c r="AJ767" s="51">
        <v>429</v>
      </c>
      <c r="AK767" s="51">
        <v>513</v>
      </c>
      <c r="AL767" s="51">
        <v>42</v>
      </c>
      <c r="AM767" s="51">
        <v>52</v>
      </c>
      <c r="AN767" s="51">
        <v>-10</v>
      </c>
      <c r="AO767" s="52">
        <v>41.34</v>
      </c>
      <c r="AP767" s="52">
        <v>53.2</v>
      </c>
      <c r="AQ767" s="52">
        <v>-11.86</v>
      </c>
      <c r="AR767" s="52">
        <v>1.86</v>
      </c>
      <c r="AS767" s="51">
        <v>39</v>
      </c>
      <c r="AT767" s="52">
        <v>39.340000000000003</v>
      </c>
    </row>
    <row r="768" spans="1:46" hidden="1">
      <c r="A768">
        <v>2016</v>
      </c>
      <c r="B768" t="s">
        <v>205</v>
      </c>
      <c r="C768" t="s">
        <v>971</v>
      </c>
      <c r="D768" t="s">
        <v>1541</v>
      </c>
      <c r="E768" t="s">
        <v>1542</v>
      </c>
      <c r="F768" t="str">
        <f t="shared" ref="F768:F831" si="12">D768&amp;" "&amp;E768</f>
        <v>Ryan Hollingshead</v>
      </c>
      <c r="G768" t="s">
        <v>957</v>
      </c>
      <c r="H768" s="143">
        <v>122500</v>
      </c>
      <c r="I768" s="143">
        <v>122500</v>
      </c>
      <c r="J768" t="str">
        <f>IF(G768="GK",VLOOKUP(F768,'[1]2016GoalKeeper Stats'!$A$2:$S$109,2,FALSE),VLOOKUP(F768,'[1]2016Player Stats'!$A$2:$AB$830,2,FALSE))</f>
        <v>DAL</v>
      </c>
      <c r="K768">
        <f>IF(G768="GK",VLOOKUP(F768,'[1]2016GoalKeeper Stats'!$A$2:$S$109,4,FALSE),VLOOKUP(F768,'[1]2016Player Stats'!$A$2:$AB$830,4,FALSE))</f>
        <v>29</v>
      </c>
      <c r="L768">
        <f>IF(G768="GK",VLOOKUP(F768,'[1]2016GoalKeeper Stats'!$A$2:$S$109,5,FALSE),VLOOKUP(F768,'[1]2016Player Stats'!$A$2:$AB$830,5,FALSE))</f>
        <v>22</v>
      </c>
      <c r="M768">
        <f>IF(G768="GK",VLOOKUP(F768,'[1]2016GoalKeeper Stats'!$A$2:$S$109,6,FALSE),VLOOKUP(F768,'[1]2016Player Stats'!$A$2:$AB$830,6,FALSE))</f>
        <v>2024</v>
      </c>
      <c r="N768">
        <f>IF(G768="GK",VLOOKUP(F768,'[1]2016GoalKeeper Stats'!$A$2:$S$109,7,FALSE),VLOOKUP(F768,'[1]2016Player Stats'!$A$2:$AB$830,7,FALSE))</f>
        <v>2</v>
      </c>
      <c r="O768">
        <f>IF(G768="GK",VLOOKUP(F768,'[1]2016GoalKeeper Stats'!$A$2:$S$109,8,FALSE),VLOOKUP(F768,'[1]2016Player Stats'!$A$2:$AB$830,8,FALSE))</f>
        <v>0</v>
      </c>
      <c r="P768">
        <f>IF(G768="GK",VLOOKUP(F768,'[1]2016GoalKeeper Stats'!$A$2:$S$109,9,FALSE),VLOOKUP(F768,'[1]2016Player Stats'!$A$2:$AB$830,9,FALSE))</f>
        <v>22</v>
      </c>
      <c r="Q768">
        <f>IF(G768="GK",VLOOKUP(F768,'[1]2016GoalKeeper Stats'!$A$2:$S$109,10,FALSE),VLOOKUP(F768,'[1]2016Player Stats'!$A$2:$AB$830,10,FALSE))</f>
        <v>8</v>
      </c>
      <c r="R768">
        <f>IF(G768="GK",VLOOKUP(F768,'[1]2016GoalKeeper Stats'!$A$2:$S$109,11,FALSE),VLOOKUP(F768,'[1]2016Player Stats'!$A$2:$AB$830,11,FALSE))</f>
        <v>0</v>
      </c>
      <c r="S768" t="str">
        <f>IF(G768="GK",VLOOKUP(F768,'[1]2016GoalKeeper Stats'!$A$2:$S$109,12,FALSE),VLOOKUP(F768,'[1]2016Player Stats'!$A$2:$AB$830,12,FALSE))</f>
        <v>0/0</v>
      </c>
      <c r="T768">
        <f>IF(G768="GK",VLOOKUP(F768,'[1]2016GoalKeeper Stats'!$A$2:$S$109,13,FALSE),VLOOKUP(F768,'[1]2016Player Stats'!$A$2:$AB$830,13,FALSE))</f>
        <v>2</v>
      </c>
      <c r="U768">
        <f>IF(G768="GK",VLOOKUP(F768,'[1]2016GoalKeeper Stats'!$A$2:$S$109,14,FALSE),VLOOKUP(F768,'[1]2016Player Stats'!$A$2:$AB$830,14,FALSE))</f>
        <v>0</v>
      </c>
      <c r="V768">
        <f>IF(G768="GK",VLOOKUP(F768,'[1]2016GoalKeeper Stats'!$A$2:$S$109,15,FALSE),VLOOKUP(F768,'[1]2016Player Stats'!$A$2:$AB$830,15,FALSE))</f>
        <v>0.09</v>
      </c>
      <c r="W768">
        <f>IF(G768="GK",VLOOKUP(F768,'[1]2016GoalKeeper Stats'!$A$2:$S$109,16,FALSE),VLOOKUP(F768,'[1]2016Player Stats'!$A$2:$AB$830,16,FALSE))</f>
        <v>9.1</v>
      </c>
      <c r="X768">
        <f>IF(G768="GK",VLOOKUP(F768,'[1]2016GoalKeeper Stats'!$A$2:$S$109,17,FALSE),VLOOKUP(F768,'[1]2016Player Stats'!$A$2:$AB$830,17,FALSE))</f>
        <v>0</v>
      </c>
      <c r="Y768">
        <f>IF(G768="GK",VLOOKUP(F768,'[1]2016GoalKeeper Stats'!$A$2:$S$109,18,FALSE),VLOOKUP(F768,'[1]2016Player Stats'!$A$2:$AB$830,18,FALSE))</f>
        <v>0</v>
      </c>
      <c r="Z768">
        <f>IF(G768="GK",VLOOKUP(F768,'[1]2016GoalKeeper Stats'!$A$2:$S$109,19,FALSE),VLOOKUP(F768,'[1]2016Player Stats'!$A$2:$AB$830,19,FALSE))</f>
        <v>0</v>
      </c>
      <c r="AA768">
        <f>IF(G768="GK",VLOOKUP(F768,'[1]2016GoalKeeper Stats'!$A$2:$S$109,20,FALSE),VLOOKUP(F768,'[1]2016Player Stats'!$A$2:$AB$830,20,FALSE))</f>
        <v>0</v>
      </c>
      <c r="AB768">
        <f>IF(G768="GK",VLOOKUP(F768,'[1]2016GoalKeeper Stats'!$A$2:$S$109,21,FALSE),VLOOKUP(F768,'[1]2016Player Stats'!$A$2:$AB$830,21,FALSE))</f>
        <v>36</v>
      </c>
      <c r="AC768">
        <f>IF(G768="GK",VLOOKUP(F768,'[1]2016GoalKeeper Stats'!$A$2:$S$109,22,FALSE),VLOOKUP(F768,'[1]2016Player Stats'!$A$2:$AB$830,22,FALSE))</f>
        <v>24</v>
      </c>
      <c r="AD768">
        <f>IF(G768="GK",VLOOKUP(F768,'[1]2016GoalKeeper Stats'!$A$2:$S$109,23,FALSE),VLOOKUP(F768,'[1]2016Player Stats'!$A$2:$AB$830,23,FALSE))</f>
        <v>3</v>
      </c>
      <c r="AE768">
        <f>IF(G768="GK",VLOOKUP(F768,'[1]2016GoalKeeper Stats'!$A$2:$S$109,24,FALSE),VLOOKUP(F768,'[1]2016Player Stats'!$A$2:$AB$830,24,FALSE))</f>
        <v>3</v>
      </c>
      <c r="AF768">
        <f>IF(G768="GK",VLOOKUP(F768,'[1]2016GoalKeeper Stats'!$A$2:$S$109,25,FALSE),VLOOKUP(F768,'[1]2016Player Stats'!$A$2:$AB$830,25,FALSE))</f>
        <v>0</v>
      </c>
      <c r="AG768">
        <f>IF(G768="GK",VLOOKUP(F768,'[1]2016GoalKeeper Stats'!$A$2:$S$109,26,FALSE),VLOOKUP(F768,'[1]2016Player Stats'!$A$2:$AB$830,26,FALSE))</f>
        <v>36.36</v>
      </c>
      <c r="AH768" s="51">
        <v>2016</v>
      </c>
      <c r="AI768" s="51">
        <v>34</v>
      </c>
      <c r="AJ768" s="51">
        <v>451</v>
      </c>
      <c r="AK768" s="51">
        <v>331</v>
      </c>
      <c r="AL768" s="51">
        <v>49</v>
      </c>
      <c r="AM768" s="51">
        <v>38</v>
      </c>
      <c r="AN768" s="51">
        <v>11</v>
      </c>
      <c r="AO768" s="52">
        <v>44.79</v>
      </c>
      <c r="AP768" s="52">
        <v>34.369999999999997</v>
      </c>
      <c r="AQ768" s="52">
        <v>10.42</v>
      </c>
      <c r="AR768" s="52">
        <v>0.57999999999999996</v>
      </c>
      <c r="AS768" s="51">
        <v>60</v>
      </c>
      <c r="AT768" s="52">
        <v>54.64</v>
      </c>
    </row>
    <row r="769" spans="1:46" hidden="1">
      <c r="A769">
        <v>2016</v>
      </c>
      <c r="B769" t="s">
        <v>210</v>
      </c>
      <c r="C769" t="s">
        <v>210</v>
      </c>
      <c r="D769" t="s">
        <v>904</v>
      </c>
      <c r="E769" t="s">
        <v>1342</v>
      </c>
      <c r="F769" t="str">
        <f t="shared" si="12"/>
        <v>Kevin Molino</v>
      </c>
      <c r="G769" t="s">
        <v>860</v>
      </c>
      <c r="H769" s="143">
        <v>121400</v>
      </c>
      <c r="I769" s="143">
        <v>110000</v>
      </c>
      <c r="J769" t="str">
        <f>IF(G769="GK",VLOOKUP(F769,'[1]2016GoalKeeper Stats'!$A$2:$S$109,2,FALSE),VLOOKUP(F769,'[1]2016Player Stats'!$A$2:$AB$830,2,FALSE))</f>
        <v>MIN</v>
      </c>
      <c r="K769">
        <f>IF(G769="GK",VLOOKUP(F769,'[1]2016GoalKeeper Stats'!$A$2:$S$109,4,FALSE),VLOOKUP(F769,'[1]2016Player Stats'!$A$2:$AB$830,4,FALSE))</f>
        <v>30</v>
      </c>
      <c r="L769">
        <f>IF(G769="GK",VLOOKUP(F769,'[1]2016GoalKeeper Stats'!$A$2:$S$109,5,FALSE),VLOOKUP(F769,'[1]2016Player Stats'!$A$2:$AB$830,5,FALSE))</f>
        <v>26</v>
      </c>
      <c r="M769">
        <f>IF(G769="GK",VLOOKUP(F769,'[1]2016GoalKeeper Stats'!$A$2:$S$109,6,FALSE),VLOOKUP(F769,'[1]2016Player Stats'!$A$2:$AB$830,6,FALSE))</f>
        <v>2316</v>
      </c>
      <c r="N769">
        <f>IF(G769="GK",VLOOKUP(F769,'[1]2016GoalKeeper Stats'!$A$2:$S$109,7,FALSE),VLOOKUP(F769,'[1]2016Player Stats'!$A$2:$AB$830,7,FALSE))</f>
        <v>11</v>
      </c>
      <c r="O769">
        <f>IF(G769="GK",VLOOKUP(F769,'[1]2016GoalKeeper Stats'!$A$2:$S$109,8,FALSE),VLOOKUP(F769,'[1]2016Player Stats'!$A$2:$AB$830,8,FALSE))</f>
        <v>8</v>
      </c>
      <c r="P769">
        <f>IF(G769="GK",VLOOKUP(F769,'[1]2016GoalKeeper Stats'!$A$2:$S$109,9,FALSE),VLOOKUP(F769,'[1]2016Player Stats'!$A$2:$AB$830,9,FALSE))</f>
        <v>59</v>
      </c>
      <c r="Q769">
        <f>IF(G769="GK",VLOOKUP(F769,'[1]2016GoalKeeper Stats'!$A$2:$S$109,10,FALSE),VLOOKUP(F769,'[1]2016Player Stats'!$A$2:$AB$830,10,FALSE))</f>
        <v>22</v>
      </c>
      <c r="R769">
        <f>IF(G769="GK",VLOOKUP(F769,'[1]2016GoalKeeper Stats'!$A$2:$S$109,11,FALSE),VLOOKUP(F769,'[1]2016Player Stats'!$A$2:$AB$830,11,FALSE))</f>
        <v>1</v>
      </c>
      <c r="S769">
        <f>IF(G769="GK",VLOOKUP(F769,'[1]2016GoalKeeper Stats'!$A$2:$S$109,12,FALSE),VLOOKUP(F769,'[1]2016Player Stats'!$A$2:$AB$830,12,FALSE))</f>
        <v>44197</v>
      </c>
      <c r="T769">
        <f>IF(G769="GK",VLOOKUP(F769,'[1]2016GoalKeeper Stats'!$A$2:$S$109,13,FALSE),VLOOKUP(F769,'[1]2016Player Stats'!$A$2:$AB$830,13,FALSE))</f>
        <v>7</v>
      </c>
      <c r="U769">
        <f>IF(G769="GK",VLOOKUP(F769,'[1]2016GoalKeeper Stats'!$A$2:$S$109,14,FALSE),VLOOKUP(F769,'[1]2016Player Stats'!$A$2:$AB$830,14,FALSE))</f>
        <v>4</v>
      </c>
      <c r="V769">
        <f>IF(G769="GK",VLOOKUP(F769,'[1]2016GoalKeeper Stats'!$A$2:$S$109,15,FALSE),VLOOKUP(F769,'[1]2016Player Stats'!$A$2:$AB$830,15,FALSE))</f>
        <v>0.43</v>
      </c>
      <c r="W769">
        <f>IF(G769="GK",VLOOKUP(F769,'[1]2016GoalKeeper Stats'!$A$2:$S$109,16,FALSE),VLOOKUP(F769,'[1]2016Player Stats'!$A$2:$AB$830,16,FALSE))</f>
        <v>18.600000000000001</v>
      </c>
      <c r="X769">
        <f>IF(G769="GK",VLOOKUP(F769,'[1]2016GoalKeeper Stats'!$A$2:$S$109,17,FALSE),VLOOKUP(F769,'[1]2016Player Stats'!$A$2:$AB$830,17,FALSE))</f>
        <v>0</v>
      </c>
      <c r="Y769">
        <f>IF(G769="GK",VLOOKUP(F769,'[1]2016GoalKeeper Stats'!$A$2:$S$109,18,FALSE),VLOOKUP(F769,'[1]2016Player Stats'!$A$2:$AB$830,18,FALSE))</f>
        <v>4</v>
      </c>
      <c r="Z769">
        <f>IF(G769="GK",VLOOKUP(F769,'[1]2016GoalKeeper Stats'!$A$2:$S$109,19,FALSE),VLOOKUP(F769,'[1]2016Player Stats'!$A$2:$AB$830,19,FALSE))</f>
        <v>4</v>
      </c>
      <c r="AA769">
        <f>IF(G769="GK",VLOOKUP(F769,'[1]2016GoalKeeper Stats'!$A$2:$S$109,20,FALSE),VLOOKUP(F769,'[1]2016Player Stats'!$A$2:$AB$830,20,FALSE))</f>
        <v>0.31</v>
      </c>
      <c r="AB769">
        <f>IF(G769="GK",VLOOKUP(F769,'[1]2016GoalKeeper Stats'!$A$2:$S$109,21,FALSE),VLOOKUP(F769,'[1]2016Player Stats'!$A$2:$AB$830,21,FALSE))</f>
        <v>38</v>
      </c>
      <c r="AC769">
        <f>IF(G769="GK",VLOOKUP(F769,'[1]2016GoalKeeper Stats'!$A$2:$S$109,22,FALSE),VLOOKUP(F769,'[1]2016Player Stats'!$A$2:$AB$830,22,FALSE))</f>
        <v>48</v>
      </c>
      <c r="AD769">
        <f>IF(G769="GK",VLOOKUP(F769,'[1]2016GoalKeeper Stats'!$A$2:$S$109,23,FALSE),VLOOKUP(F769,'[1]2016Player Stats'!$A$2:$AB$830,23,FALSE))</f>
        <v>7</v>
      </c>
      <c r="AE769">
        <f>IF(G769="GK",VLOOKUP(F769,'[1]2016GoalKeeper Stats'!$A$2:$S$109,24,FALSE),VLOOKUP(F769,'[1]2016Player Stats'!$A$2:$AB$830,24,FALSE))</f>
        <v>1</v>
      </c>
      <c r="AF769">
        <f>IF(G769="GK",VLOOKUP(F769,'[1]2016GoalKeeper Stats'!$A$2:$S$109,25,FALSE),VLOOKUP(F769,'[1]2016Player Stats'!$A$2:$AB$830,25,FALSE))</f>
        <v>0</v>
      </c>
      <c r="AG769">
        <f>IF(G769="GK",VLOOKUP(F769,'[1]2016GoalKeeper Stats'!$A$2:$S$109,26,FALSE),VLOOKUP(F769,'[1]2016Player Stats'!$A$2:$AB$830,26,FALSE))</f>
        <v>37.29</v>
      </c>
      <c r="AH769" s="51">
        <v>2016</v>
      </c>
      <c r="AI769" s="51">
        <v>34</v>
      </c>
      <c r="AJ769" s="51">
        <v>426</v>
      </c>
      <c r="AK769" s="51">
        <v>475</v>
      </c>
      <c r="AL769" s="51">
        <v>53</v>
      </c>
      <c r="AM769" s="51">
        <v>59</v>
      </c>
      <c r="AN769" s="51">
        <v>-6</v>
      </c>
      <c r="AO769" s="52">
        <v>48.36</v>
      </c>
      <c r="AP769" s="52">
        <v>61.23</v>
      </c>
      <c r="AQ769" s="52">
        <v>-12.87</v>
      </c>
      <c r="AR769" s="52">
        <v>6.87</v>
      </c>
      <c r="AS769" s="51">
        <v>41</v>
      </c>
      <c r="AT769" s="52">
        <v>39.799999999999997</v>
      </c>
    </row>
    <row r="770" spans="1:46" hidden="1">
      <c r="A770">
        <v>2016</v>
      </c>
      <c r="B770" t="s">
        <v>203</v>
      </c>
      <c r="C770" t="s">
        <v>203</v>
      </c>
      <c r="D770" t="s">
        <v>1143</v>
      </c>
      <c r="E770" t="s">
        <v>1333</v>
      </c>
      <c r="F770" t="str">
        <f t="shared" si="12"/>
        <v>Erik Hurtado</v>
      </c>
      <c r="G770" t="s">
        <v>1334</v>
      </c>
      <c r="H770" s="143">
        <v>121092</v>
      </c>
      <c r="I770" s="143">
        <v>86092</v>
      </c>
      <c r="J770" t="str">
        <f>IF(G770="GK",VLOOKUP(F770,'[1]2016GoalKeeper Stats'!$A$2:$S$109,2,FALSE),VLOOKUP(F770,'[1]2016Player Stats'!$A$2:$AB$830,2,FALSE))</f>
        <v>SKC</v>
      </c>
      <c r="K770">
        <f>IF(G770="GK",VLOOKUP(F770,'[1]2016GoalKeeper Stats'!$A$2:$S$109,4,FALSE),VLOOKUP(F770,'[1]2016Player Stats'!$A$2:$AB$830,4,FALSE))</f>
        <v>24</v>
      </c>
      <c r="L770">
        <f>IF(G770="GK",VLOOKUP(F770,'[1]2016GoalKeeper Stats'!$A$2:$S$109,5,FALSE),VLOOKUP(F770,'[1]2016Player Stats'!$A$2:$AB$830,5,FALSE))</f>
        <v>12</v>
      </c>
      <c r="M770">
        <f>IF(G770="GK",VLOOKUP(F770,'[1]2016GoalKeeper Stats'!$A$2:$S$109,6,FALSE),VLOOKUP(F770,'[1]2016Player Stats'!$A$2:$AB$830,6,FALSE))</f>
        <v>1230</v>
      </c>
      <c r="N770">
        <f>IF(G770="GK",VLOOKUP(F770,'[1]2016GoalKeeper Stats'!$A$2:$S$109,7,FALSE),VLOOKUP(F770,'[1]2016Player Stats'!$A$2:$AB$830,7,FALSE))</f>
        <v>2</v>
      </c>
      <c r="O770">
        <f>IF(G770="GK",VLOOKUP(F770,'[1]2016GoalKeeper Stats'!$A$2:$S$109,8,FALSE),VLOOKUP(F770,'[1]2016Player Stats'!$A$2:$AB$830,8,FALSE))</f>
        <v>2</v>
      </c>
      <c r="P770">
        <f>IF(G770="GK",VLOOKUP(F770,'[1]2016GoalKeeper Stats'!$A$2:$S$109,9,FALSE),VLOOKUP(F770,'[1]2016Player Stats'!$A$2:$AB$830,9,FALSE))</f>
        <v>34</v>
      </c>
      <c r="Q770">
        <f>IF(G770="GK",VLOOKUP(F770,'[1]2016GoalKeeper Stats'!$A$2:$S$109,10,FALSE),VLOOKUP(F770,'[1]2016Player Stats'!$A$2:$AB$830,10,FALSE))</f>
        <v>8</v>
      </c>
      <c r="R770">
        <f>IF(G770="GK",VLOOKUP(F770,'[1]2016GoalKeeper Stats'!$A$2:$S$109,11,FALSE),VLOOKUP(F770,'[1]2016Player Stats'!$A$2:$AB$830,11,FALSE))</f>
        <v>0</v>
      </c>
      <c r="S770" t="str">
        <f>IF(G770="GK",VLOOKUP(F770,'[1]2016GoalKeeper Stats'!$A$2:$S$109,12,FALSE),VLOOKUP(F770,'[1]2016Player Stats'!$A$2:$AB$830,12,FALSE))</f>
        <v>0/0</v>
      </c>
      <c r="T770">
        <f>IF(G770="GK",VLOOKUP(F770,'[1]2016GoalKeeper Stats'!$A$2:$S$109,13,FALSE),VLOOKUP(F770,'[1]2016Player Stats'!$A$2:$AB$830,13,FALSE))</f>
        <v>1</v>
      </c>
      <c r="U770">
        <f>IF(G770="GK",VLOOKUP(F770,'[1]2016GoalKeeper Stats'!$A$2:$S$109,14,FALSE),VLOOKUP(F770,'[1]2016Player Stats'!$A$2:$AB$830,14,FALSE))</f>
        <v>1</v>
      </c>
      <c r="V770">
        <f>IF(G770="GK",VLOOKUP(F770,'[1]2016GoalKeeper Stats'!$A$2:$S$109,15,FALSE),VLOOKUP(F770,'[1]2016Player Stats'!$A$2:$AB$830,15,FALSE))</f>
        <v>0.15</v>
      </c>
      <c r="W770">
        <f>IF(G770="GK",VLOOKUP(F770,'[1]2016GoalKeeper Stats'!$A$2:$S$109,16,FALSE),VLOOKUP(F770,'[1]2016Player Stats'!$A$2:$AB$830,16,FALSE))</f>
        <v>5.9</v>
      </c>
      <c r="X770">
        <f>IF(G770="GK",VLOOKUP(F770,'[1]2016GoalKeeper Stats'!$A$2:$S$109,17,FALSE),VLOOKUP(F770,'[1]2016Player Stats'!$A$2:$AB$830,17,FALSE))</f>
        <v>1</v>
      </c>
      <c r="Y770">
        <f>IF(G770="GK",VLOOKUP(F770,'[1]2016GoalKeeper Stats'!$A$2:$S$109,18,FALSE),VLOOKUP(F770,'[1]2016Player Stats'!$A$2:$AB$830,18,FALSE))</f>
        <v>1</v>
      </c>
      <c r="Z770">
        <f>IF(G770="GK",VLOOKUP(F770,'[1]2016GoalKeeper Stats'!$A$2:$S$109,19,FALSE),VLOOKUP(F770,'[1]2016Player Stats'!$A$2:$AB$830,19,FALSE))</f>
        <v>1</v>
      </c>
      <c r="AA770">
        <f>IF(G770="GK",VLOOKUP(F770,'[1]2016GoalKeeper Stats'!$A$2:$S$109,20,FALSE),VLOOKUP(F770,'[1]2016Player Stats'!$A$2:$AB$830,20,FALSE))</f>
        <v>0.15</v>
      </c>
      <c r="AB770">
        <f>IF(G770="GK",VLOOKUP(F770,'[1]2016GoalKeeper Stats'!$A$2:$S$109,21,FALSE),VLOOKUP(F770,'[1]2016Player Stats'!$A$2:$AB$830,21,FALSE))</f>
        <v>30</v>
      </c>
      <c r="AC770">
        <f>IF(G770="GK",VLOOKUP(F770,'[1]2016GoalKeeper Stats'!$A$2:$S$109,22,FALSE),VLOOKUP(F770,'[1]2016Player Stats'!$A$2:$AB$830,22,FALSE))</f>
        <v>24</v>
      </c>
      <c r="AD770">
        <f>IF(G770="GK",VLOOKUP(F770,'[1]2016GoalKeeper Stats'!$A$2:$S$109,23,FALSE),VLOOKUP(F770,'[1]2016Player Stats'!$A$2:$AB$830,23,FALSE))</f>
        <v>10</v>
      </c>
      <c r="AE770">
        <f>IF(G770="GK",VLOOKUP(F770,'[1]2016GoalKeeper Stats'!$A$2:$S$109,24,FALSE),VLOOKUP(F770,'[1]2016Player Stats'!$A$2:$AB$830,24,FALSE))</f>
        <v>2</v>
      </c>
      <c r="AF770">
        <f>IF(G770="GK",VLOOKUP(F770,'[1]2016GoalKeeper Stats'!$A$2:$S$109,25,FALSE),VLOOKUP(F770,'[1]2016Player Stats'!$A$2:$AB$830,25,FALSE))</f>
        <v>0</v>
      </c>
      <c r="AG770">
        <f>IF(G770="GK",VLOOKUP(F770,'[1]2016GoalKeeper Stats'!$A$2:$S$109,26,FALSE),VLOOKUP(F770,'[1]2016Player Stats'!$A$2:$AB$830,26,FALSE))</f>
        <v>23.53</v>
      </c>
      <c r="AH770" s="51">
        <v>2016</v>
      </c>
      <c r="AI770" s="51">
        <v>34</v>
      </c>
      <c r="AJ770" s="51">
        <v>429</v>
      </c>
      <c r="AK770" s="51">
        <v>513</v>
      </c>
      <c r="AL770" s="51">
        <v>42</v>
      </c>
      <c r="AM770" s="51">
        <v>52</v>
      </c>
      <c r="AN770" s="51">
        <v>-10</v>
      </c>
      <c r="AO770" s="52">
        <v>41.34</v>
      </c>
      <c r="AP770" s="52">
        <v>53.2</v>
      </c>
      <c r="AQ770" s="52">
        <v>-11.86</v>
      </c>
      <c r="AR770" s="52">
        <v>1.86</v>
      </c>
      <c r="AS770" s="51">
        <v>39</v>
      </c>
      <c r="AT770" s="52">
        <v>39.340000000000003</v>
      </c>
    </row>
    <row r="771" spans="1:46" hidden="1">
      <c r="A771">
        <v>2016</v>
      </c>
      <c r="B771" t="s">
        <v>206</v>
      </c>
      <c r="C771" t="s">
        <v>206</v>
      </c>
      <c r="D771" t="s">
        <v>1343</v>
      </c>
      <c r="E771" t="s">
        <v>1344</v>
      </c>
      <c r="F771" t="str">
        <f t="shared" si="12"/>
        <v>Mohammed Saeid</v>
      </c>
      <c r="G771" t="s">
        <v>860</v>
      </c>
      <c r="H771" s="143">
        <v>120000</v>
      </c>
      <c r="I771" s="143">
        <v>110000</v>
      </c>
      <c r="J771" t="str">
        <f>IF(G771="GK",VLOOKUP(F771,'[1]2016GoalKeeper Stats'!$A$2:$S$109,2,FALSE),VLOOKUP(F771,'[1]2016Player Stats'!$A$2:$AB$830,2,FALSE))</f>
        <v>CLB</v>
      </c>
      <c r="K771">
        <f>IF(G771="GK",VLOOKUP(F771,'[1]2016GoalKeeper Stats'!$A$2:$S$109,4,FALSE),VLOOKUP(F771,'[1]2016Player Stats'!$A$2:$AB$830,4,FALSE))</f>
        <v>25</v>
      </c>
      <c r="L771">
        <f>IF(G771="GK",VLOOKUP(F771,'[1]2016GoalKeeper Stats'!$A$2:$S$109,5,FALSE),VLOOKUP(F771,'[1]2016Player Stats'!$A$2:$AB$830,5,FALSE))</f>
        <v>24</v>
      </c>
      <c r="M771">
        <f>IF(G771="GK",VLOOKUP(F771,'[1]2016GoalKeeper Stats'!$A$2:$S$109,6,FALSE),VLOOKUP(F771,'[1]2016Player Stats'!$A$2:$AB$830,6,FALSE))</f>
        <v>2016</v>
      </c>
      <c r="N771">
        <f>IF(G771="GK",VLOOKUP(F771,'[1]2016GoalKeeper Stats'!$A$2:$S$109,7,FALSE),VLOOKUP(F771,'[1]2016Player Stats'!$A$2:$AB$830,7,FALSE))</f>
        <v>0</v>
      </c>
      <c r="O771">
        <f>IF(G771="GK",VLOOKUP(F771,'[1]2016GoalKeeper Stats'!$A$2:$S$109,8,FALSE),VLOOKUP(F771,'[1]2016Player Stats'!$A$2:$AB$830,8,FALSE))</f>
        <v>5</v>
      </c>
      <c r="P771">
        <f>IF(G771="GK",VLOOKUP(F771,'[1]2016GoalKeeper Stats'!$A$2:$S$109,9,FALSE),VLOOKUP(F771,'[1]2016Player Stats'!$A$2:$AB$830,9,FALSE))</f>
        <v>20</v>
      </c>
      <c r="Q771">
        <f>IF(G771="GK",VLOOKUP(F771,'[1]2016GoalKeeper Stats'!$A$2:$S$109,10,FALSE),VLOOKUP(F771,'[1]2016Player Stats'!$A$2:$AB$830,10,FALSE))</f>
        <v>3</v>
      </c>
      <c r="R771">
        <f>IF(G771="GK",VLOOKUP(F771,'[1]2016GoalKeeper Stats'!$A$2:$S$109,11,FALSE),VLOOKUP(F771,'[1]2016Player Stats'!$A$2:$AB$830,11,FALSE))</f>
        <v>0</v>
      </c>
      <c r="S771" t="str">
        <f>IF(G771="GK",VLOOKUP(F771,'[1]2016GoalKeeper Stats'!$A$2:$S$109,12,FALSE),VLOOKUP(F771,'[1]2016Player Stats'!$A$2:$AB$830,12,FALSE))</f>
        <v>0/0</v>
      </c>
      <c r="T771">
        <f>IF(G771="GK",VLOOKUP(F771,'[1]2016GoalKeeper Stats'!$A$2:$S$109,13,FALSE),VLOOKUP(F771,'[1]2016Player Stats'!$A$2:$AB$830,13,FALSE))</f>
        <v>0</v>
      </c>
      <c r="U771">
        <f>IF(G771="GK",VLOOKUP(F771,'[1]2016GoalKeeper Stats'!$A$2:$S$109,14,FALSE),VLOOKUP(F771,'[1]2016Player Stats'!$A$2:$AB$830,14,FALSE))</f>
        <v>0</v>
      </c>
      <c r="V771">
        <f>IF(G771="GK",VLOOKUP(F771,'[1]2016GoalKeeper Stats'!$A$2:$S$109,15,FALSE),VLOOKUP(F771,'[1]2016Player Stats'!$A$2:$AB$830,15,FALSE))</f>
        <v>0</v>
      </c>
      <c r="W771">
        <f>IF(G771="GK",VLOOKUP(F771,'[1]2016GoalKeeper Stats'!$A$2:$S$109,16,FALSE),VLOOKUP(F771,'[1]2016Player Stats'!$A$2:$AB$830,16,FALSE))</f>
        <v>0</v>
      </c>
      <c r="X771">
        <f>IF(G771="GK",VLOOKUP(F771,'[1]2016GoalKeeper Stats'!$A$2:$S$109,17,FALSE),VLOOKUP(F771,'[1]2016Player Stats'!$A$2:$AB$830,17,FALSE))</f>
        <v>2</v>
      </c>
      <c r="Y771">
        <f>IF(G771="GK",VLOOKUP(F771,'[1]2016GoalKeeper Stats'!$A$2:$S$109,18,FALSE),VLOOKUP(F771,'[1]2016Player Stats'!$A$2:$AB$830,18,FALSE))</f>
        <v>5</v>
      </c>
      <c r="Z771">
        <f>IF(G771="GK",VLOOKUP(F771,'[1]2016GoalKeeper Stats'!$A$2:$S$109,19,FALSE),VLOOKUP(F771,'[1]2016Player Stats'!$A$2:$AB$830,19,FALSE))</f>
        <v>0</v>
      </c>
      <c r="AA771">
        <f>IF(G771="GK",VLOOKUP(F771,'[1]2016GoalKeeper Stats'!$A$2:$S$109,20,FALSE),VLOOKUP(F771,'[1]2016Player Stats'!$A$2:$AB$830,20,FALSE))</f>
        <v>0.22</v>
      </c>
      <c r="AB771">
        <f>IF(G771="GK",VLOOKUP(F771,'[1]2016GoalKeeper Stats'!$A$2:$S$109,21,FALSE),VLOOKUP(F771,'[1]2016Player Stats'!$A$2:$AB$830,21,FALSE))</f>
        <v>14</v>
      </c>
      <c r="AC771">
        <f>IF(G771="GK",VLOOKUP(F771,'[1]2016GoalKeeper Stats'!$A$2:$S$109,22,FALSE),VLOOKUP(F771,'[1]2016Player Stats'!$A$2:$AB$830,22,FALSE))</f>
        <v>37</v>
      </c>
      <c r="AD771">
        <f>IF(G771="GK",VLOOKUP(F771,'[1]2016GoalKeeper Stats'!$A$2:$S$109,23,FALSE),VLOOKUP(F771,'[1]2016Player Stats'!$A$2:$AB$830,23,FALSE))</f>
        <v>1</v>
      </c>
      <c r="AE771">
        <f>IF(G771="GK",VLOOKUP(F771,'[1]2016GoalKeeper Stats'!$A$2:$S$109,24,FALSE),VLOOKUP(F771,'[1]2016Player Stats'!$A$2:$AB$830,24,FALSE))</f>
        <v>2</v>
      </c>
      <c r="AF771">
        <f>IF(G771="GK",VLOOKUP(F771,'[1]2016GoalKeeper Stats'!$A$2:$S$109,25,FALSE),VLOOKUP(F771,'[1]2016Player Stats'!$A$2:$AB$830,25,FALSE))</f>
        <v>0</v>
      </c>
      <c r="AG771">
        <f>IF(G771="GK",VLOOKUP(F771,'[1]2016GoalKeeper Stats'!$A$2:$S$109,26,FALSE),VLOOKUP(F771,'[1]2016Player Stats'!$A$2:$AB$830,26,FALSE))</f>
        <v>15</v>
      </c>
      <c r="AH771" s="51">
        <v>2016</v>
      </c>
      <c r="AI771" s="51">
        <v>34</v>
      </c>
      <c r="AJ771" s="51">
        <v>463</v>
      </c>
      <c r="AK771" s="51">
        <v>427</v>
      </c>
      <c r="AL771" s="51">
        <v>48</v>
      </c>
      <c r="AM771" s="51">
        <v>55</v>
      </c>
      <c r="AN771" s="51">
        <v>-7</v>
      </c>
      <c r="AO771" s="52">
        <v>54.83</v>
      </c>
      <c r="AP771" s="52">
        <v>50.1</v>
      </c>
      <c r="AQ771" s="52">
        <v>4.72</v>
      </c>
      <c r="AR771" s="52">
        <v>-11.72</v>
      </c>
      <c r="AS771" s="51">
        <v>36</v>
      </c>
      <c r="AT771" s="52">
        <v>49.7</v>
      </c>
    </row>
    <row r="772" spans="1:46" hidden="1">
      <c r="A772">
        <v>2016</v>
      </c>
      <c r="B772" t="s">
        <v>198</v>
      </c>
      <c r="C772" t="s">
        <v>198</v>
      </c>
      <c r="D772" t="s">
        <v>1345</v>
      </c>
      <c r="E772" t="s">
        <v>1346</v>
      </c>
      <c r="F772" t="str">
        <f t="shared" si="12"/>
        <v>Marc Burch</v>
      </c>
      <c r="G772" t="s">
        <v>893</v>
      </c>
      <c r="H772" s="143">
        <v>120000</v>
      </c>
      <c r="I772" s="143">
        <v>120000</v>
      </c>
      <c r="J772" t="str">
        <f>IF(G772="GK",VLOOKUP(F772,'[1]2016GoalKeeper Stats'!$A$2:$S$109,2,FALSE),VLOOKUP(F772,'[1]2016Player Stats'!$A$2:$AB$830,2,FALSE))</f>
        <v>COL</v>
      </c>
      <c r="K772">
        <f>IF(G772="GK",VLOOKUP(F772,'[1]2016GoalKeeper Stats'!$A$2:$S$109,4,FALSE),VLOOKUP(F772,'[1]2016Player Stats'!$A$2:$AB$830,4,FALSE))</f>
        <v>28</v>
      </c>
      <c r="L772">
        <f>IF(G772="GK",VLOOKUP(F772,'[1]2016GoalKeeper Stats'!$A$2:$S$109,5,FALSE),VLOOKUP(F772,'[1]2016Player Stats'!$A$2:$AB$830,5,FALSE))</f>
        <v>27</v>
      </c>
      <c r="M772">
        <f>IF(G772="GK",VLOOKUP(F772,'[1]2016GoalKeeper Stats'!$A$2:$S$109,6,FALSE),VLOOKUP(F772,'[1]2016Player Stats'!$A$2:$AB$830,6,FALSE))</f>
        <v>2443</v>
      </c>
      <c r="N772">
        <f>IF(G772="GK",VLOOKUP(F772,'[1]2016GoalKeeper Stats'!$A$2:$S$109,7,FALSE),VLOOKUP(F772,'[1]2016Player Stats'!$A$2:$AB$830,7,FALSE))</f>
        <v>0</v>
      </c>
      <c r="O772">
        <f>IF(G772="GK",VLOOKUP(F772,'[1]2016GoalKeeper Stats'!$A$2:$S$109,8,FALSE),VLOOKUP(F772,'[1]2016Player Stats'!$A$2:$AB$830,8,FALSE))</f>
        <v>3</v>
      </c>
      <c r="P772">
        <f>IF(G772="GK",VLOOKUP(F772,'[1]2016GoalKeeper Stats'!$A$2:$S$109,9,FALSE),VLOOKUP(F772,'[1]2016Player Stats'!$A$2:$AB$830,9,FALSE))</f>
        <v>2</v>
      </c>
      <c r="Q772">
        <f>IF(G772="GK",VLOOKUP(F772,'[1]2016GoalKeeper Stats'!$A$2:$S$109,10,FALSE),VLOOKUP(F772,'[1]2016Player Stats'!$A$2:$AB$830,10,FALSE))</f>
        <v>1</v>
      </c>
      <c r="R772">
        <f>IF(G772="GK",VLOOKUP(F772,'[1]2016GoalKeeper Stats'!$A$2:$S$109,11,FALSE),VLOOKUP(F772,'[1]2016Player Stats'!$A$2:$AB$830,11,FALSE))</f>
        <v>0</v>
      </c>
      <c r="S772" t="str">
        <f>IF(G772="GK",VLOOKUP(F772,'[1]2016GoalKeeper Stats'!$A$2:$S$109,12,FALSE),VLOOKUP(F772,'[1]2016Player Stats'!$A$2:$AB$830,12,FALSE))</f>
        <v>0/0</v>
      </c>
      <c r="T772">
        <f>IF(G772="GK",VLOOKUP(F772,'[1]2016GoalKeeper Stats'!$A$2:$S$109,13,FALSE),VLOOKUP(F772,'[1]2016Player Stats'!$A$2:$AB$830,13,FALSE))</f>
        <v>0</v>
      </c>
      <c r="U772">
        <f>IF(G772="GK",VLOOKUP(F772,'[1]2016GoalKeeper Stats'!$A$2:$S$109,14,FALSE),VLOOKUP(F772,'[1]2016Player Stats'!$A$2:$AB$830,14,FALSE))</f>
        <v>0</v>
      </c>
      <c r="V772">
        <f>IF(G772="GK",VLOOKUP(F772,'[1]2016GoalKeeper Stats'!$A$2:$S$109,15,FALSE),VLOOKUP(F772,'[1]2016Player Stats'!$A$2:$AB$830,15,FALSE))</f>
        <v>0</v>
      </c>
      <c r="W772">
        <f>IF(G772="GK",VLOOKUP(F772,'[1]2016GoalKeeper Stats'!$A$2:$S$109,16,FALSE),VLOOKUP(F772,'[1]2016Player Stats'!$A$2:$AB$830,16,FALSE))</f>
        <v>0</v>
      </c>
      <c r="X772">
        <f>IF(G772="GK",VLOOKUP(F772,'[1]2016GoalKeeper Stats'!$A$2:$S$109,17,FALSE),VLOOKUP(F772,'[1]2016Player Stats'!$A$2:$AB$830,17,FALSE))</f>
        <v>2</v>
      </c>
      <c r="Y772">
        <f>IF(G772="GK",VLOOKUP(F772,'[1]2016GoalKeeper Stats'!$A$2:$S$109,18,FALSE),VLOOKUP(F772,'[1]2016Player Stats'!$A$2:$AB$830,18,FALSE))</f>
        <v>2</v>
      </c>
      <c r="Z772">
        <f>IF(G772="GK",VLOOKUP(F772,'[1]2016GoalKeeper Stats'!$A$2:$S$109,19,FALSE),VLOOKUP(F772,'[1]2016Player Stats'!$A$2:$AB$830,19,FALSE))</f>
        <v>1</v>
      </c>
      <c r="AA772">
        <f>IF(G772="GK",VLOOKUP(F772,'[1]2016GoalKeeper Stats'!$A$2:$S$109,20,FALSE),VLOOKUP(F772,'[1]2016Player Stats'!$A$2:$AB$830,20,FALSE))</f>
        <v>0.11</v>
      </c>
      <c r="AB772">
        <f>IF(G772="GK",VLOOKUP(F772,'[1]2016GoalKeeper Stats'!$A$2:$S$109,21,FALSE),VLOOKUP(F772,'[1]2016Player Stats'!$A$2:$AB$830,21,FALSE))</f>
        <v>25</v>
      </c>
      <c r="AC772">
        <f>IF(G772="GK",VLOOKUP(F772,'[1]2016GoalKeeper Stats'!$A$2:$S$109,22,FALSE),VLOOKUP(F772,'[1]2016Player Stats'!$A$2:$AB$830,22,FALSE))</f>
        <v>10</v>
      </c>
      <c r="AD772">
        <f>IF(G772="GK",VLOOKUP(F772,'[1]2016GoalKeeper Stats'!$A$2:$S$109,23,FALSE),VLOOKUP(F772,'[1]2016Player Stats'!$A$2:$AB$830,23,FALSE))</f>
        <v>0</v>
      </c>
      <c r="AE772">
        <f>IF(G772="GK",VLOOKUP(F772,'[1]2016GoalKeeper Stats'!$A$2:$S$109,24,FALSE),VLOOKUP(F772,'[1]2016Player Stats'!$A$2:$AB$830,24,FALSE))</f>
        <v>9</v>
      </c>
      <c r="AF772">
        <f>IF(G772="GK",VLOOKUP(F772,'[1]2016GoalKeeper Stats'!$A$2:$S$109,25,FALSE),VLOOKUP(F772,'[1]2016Player Stats'!$A$2:$AB$830,25,FALSE))</f>
        <v>0</v>
      </c>
      <c r="AG772">
        <f>IF(G772="GK",VLOOKUP(F772,'[1]2016GoalKeeper Stats'!$A$2:$S$109,26,FALSE),VLOOKUP(F772,'[1]2016Player Stats'!$A$2:$AB$830,26,FALSE))</f>
        <v>50</v>
      </c>
      <c r="AH772" s="51">
        <v>2016</v>
      </c>
      <c r="AI772" s="51">
        <v>34</v>
      </c>
      <c r="AJ772" s="51">
        <v>435</v>
      </c>
      <c r="AK772" s="51">
        <v>419</v>
      </c>
      <c r="AL772" s="51">
        <v>39</v>
      </c>
      <c r="AM772" s="51">
        <v>32</v>
      </c>
      <c r="AN772" s="51">
        <v>7</v>
      </c>
      <c r="AO772" s="52">
        <v>35.950000000000003</v>
      </c>
      <c r="AP772" s="52">
        <v>40.07</v>
      </c>
      <c r="AQ772" s="52">
        <v>-4.12</v>
      </c>
      <c r="AR772" s="52">
        <v>11.12</v>
      </c>
      <c r="AS772" s="51">
        <v>58</v>
      </c>
      <c r="AT772" s="52">
        <v>45.17</v>
      </c>
    </row>
    <row r="773" spans="1:46" hidden="1">
      <c r="A773">
        <v>2016</v>
      </c>
      <c r="B773" t="s">
        <v>202</v>
      </c>
      <c r="C773" t="s">
        <v>202</v>
      </c>
      <c r="D773" t="s">
        <v>1774</v>
      </c>
      <c r="E773" t="s">
        <v>1486</v>
      </c>
      <c r="F773" t="str">
        <f t="shared" si="12"/>
        <v>Arturo Alvarez</v>
      </c>
      <c r="G773" t="s">
        <v>860</v>
      </c>
      <c r="H773" s="143">
        <v>118264</v>
      </c>
      <c r="I773" s="143">
        <v>115000</v>
      </c>
      <c r="J773" t="str">
        <f>IF(G773="GK",VLOOKUP(F773,'[1]2016GoalKeeper Stats'!$A$2:$S$109,2,FALSE),VLOOKUP(F773,'[1]2016Player Stats'!$A$2:$AB$830,2,FALSE))</f>
        <v>CHI</v>
      </c>
      <c r="K773">
        <f>IF(G773="GK",VLOOKUP(F773,'[1]2016GoalKeeper Stats'!$A$2:$S$109,4,FALSE),VLOOKUP(F773,'[1]2016Player Stats'!$A$2:$AB$830,4,FALSE))</f>
        <v>30</v>
      </c>
      <c r="L773">
        <f>IF(G773="GK",VLOOKUP(F773,'[1]2016GoalKeeper Stats'!$A$2:$S$109,5,FALSE),VLOOKUP(F773,'[1]2016Player Stats'!$A$2:$AB$830,5,FALSE))</f>
        <v>24</v>
      </c>
      <c r="M773">
        <f>IF(G773="GK",VLOOKUP(F773,'[1]2016GoalKeeper Stats'!$A$2:$S$109,6,FALSE),VLOOKUP(F773,'[1]2016Player Stats'!$A$2:$AB$830,6,FALSE))</f>
        <v>1923</v>
      </c>
      <c r="N773">
        <f>IF(G773="GK",VLOOKUP(F773,'[1]2016GoalKeeper Stats'!$A$2:$S$109,7,FALSE),VLOOKUP(F773,'[1]2016Player Stats'!$A$2:$AB$830,7,FALSE))</f>
        <v>5</v>
      </c>
      <c r="O773">
        <f>IF(G773="GK",VLOOKUP(F773,'[1]2016GoalKeeper Stats'!$A$2:$S$109,8,FALSE),VLOOKUP(F773,'[1]2016Player Stats'!$A$2:$AB$830,8,FALSE))</f>
        <v>9</v>
      </c>
      <c r="P773">
        <f>IF(G773="GK",VLOOKUP(F773,'[1]2016GoalKeeper Stats'!$A$2:$S$109,9,FALSE),VLOOKUP(F773,'[1]2016Player Stats'!$A$2:$AB$830,9,FALSE))</f>
        <v>39</v>
      </c>
      <c r="Q773">
        <f>IF(G773="GK",VLOOKUP(F773,'[1]2016GoalKeeper Stats'!$A$2:$S$109,10,FALSE),VLOOKUP(F773,'[1]2016Player Stats'!$A$2:$AB$830,10,FALSE))</f>
        <v>9</v>
      </c>
      <c r="R773">
        <f>IF(G773="GK",VLOOKUP(F773,'[1]2016GoalKeeper Stats'!$A$2:$S$109,11,FALSE),VLOOKUP(F773,'[1]2016Player Stats'!$A$2:$AB$830,11,FALSE))</f>
        <v>1</v>
      </c>
      <c r="S773" t="str">
        <f>IF(G773="GK",VLOOKUP(F773,'[1]2016GoalKeeper Stats'!$A$2:$S$109,12,FALSE),VLOOKUP(F773,'[1]2016Player Stats'!$A$2:$AB$830,12,FALSE))</f>
        <v>0/0</v>
      </c>
      <c r="T773">
        <f>IF(G773="GK",VLOOKUP(F773,'[1]2016GoalKeeper Stats'!$A$2:$S$109,13,FALSE),VLOOKUP(F773,'[1]2016Player Stats'!$A$2:$AB$830,13,FALSE))</f>
        <v>3</v>
      </c>
      <c r="U773">
        <f>IF(G773="GK",VLOOKUP(F773,'[1]2016GoalKeeper Stats'!$A$2:$S$109,14,FALSE),VLOOKUP(F773,'[1]2016Player Stats'!$A$2:$AB$830,14,FALSE))</f>
        <v>2</v>
      </c>
      <c r="V773">
        <f>IF(G773="GK",VLOOKUP(F773,'[1]2016GoalKeeper Stats'!$A$2:$S$109,15,FALSE),VLOOKUP(F773,'[1]2016Player Stats'!$A$2:$AB$830,15,FALSE))</f>
        <v>0.23</v>
      </c>
      <c r="W773">
        <f>IF(G773="GK",VLOOKUP(F773,'[1]2016GoalKeeper Stats'!$A$2:$S$109,16,FALSE),VLOOKUP(F773,'[1]2016Player Stats'!$A$2:$AB$830,16,FALSE))</f>
        <v>12.8</v>
      </c>
      <c r="X773">
        <f>IF(G773="GK",VLOOKUP(F773,'[1]2016GoalKeeper Stats'!$A$2:$S$109,17,FALSE),VLOOKUP(F773,'[1]2016Player Stats'!$A$2:$AB$830,17,FALSE))</f>
        <v>0</v>
      </c>
      <c r="Y773">
        <f>IF(G773="GK",VLOOKUP(F773,'[1]2016GoalKeeper Stats'!$A$2:$S$109,18,FALSE),VLOOKUP(F773,'[1]2016Player Stats'!$A$2:$AB$830,18,FALSE))</f>
        <v>4</v>
      </c>
      <c r="Z773">
        <f>IF(G773="GK",VLOOKUP(F773,'[1]2016GoalKeeper Stats'!$A$2:$S$109,19,FALSE),VLOOKUP(F773,'[1]2016Player Stats'!$A$2:$AB$830,19,FALSE))</f>
        <v>5</v>
      </c>
      <c r="AA773">
        <f>IF(G773="GK",VLOOKUP(F773,'[1]2016GoalKeeper Stats'!$A$2:$S$109,20,FALSE),VLOOKUP(F773,'[1]2016Player Stats'!$A$2:$AB$830,20,FALSE))</f>
        <v>0.42</v>
      </c>
      <c r="AB773">
        <f>IF(G773="GK",VLOOKUP(F773,'[1]2016GoalKeeper Stats'!$A$2:$S$109,21,FALSE),VLOOKUP(F773,'[1]2016Player Stats'!$A$2:$AB$830,21,FALSE))</f>
        <v>19</v>
      </c>
      <c r="AC773">
        <f>IF(G773="GK",VLOOKUP(F773,'[1]2016GoalKeeper Stats'!$A$2:$S$109,22,FALSE),VLOOKUP(F773,'[1]2016Player Stats'!$A$2:$AB$830,22,FALSE))</f>
        <v>12</v>
      </c>
      <c r="AD773">
        <f>IF(G773="GK",VLOOKUP(F773,'[1]2016GoalKeeper Stats'!$A$2:$S$109,23,FALSE),VLOOKUP(F773,'[1]2016Player Stats'!$A$2:$AB$830,23,FALSE))</f>
        <v>2</v>
      </c>
      <c r="AE773">
        <f>IF(G773="GK",VLOOKUP(F773,'[1]2016GoalKeeper Stats'!$A$2:$S$109,24,FALSE),VLOOKUP(F773,'[1]2016Player Stats'!$A$2:$AB$830,24,FALSE))</f>
        <v>2</v>
      </c>
      <c r="AF773">
        <f>IF(G773="GK",VLOOKUP(F773,'[1]2016GoalKeeper Stats'!$A$2:$S$109,25,FALSE),VLOOKUP(F773,'[1]2016Player Stats'!$A$2:$AB$830,25,FALSE))</f>
        <v>0</v>
      </c>
      <c r="AG773">
        <f>IF(G773="GK",VLOOKUP(F773,'[1]2016GoalKeeper Stats'!$A$2:$S$109,26,FALSE),VLOOKUP(F773,'[1]2016Player Stats'!$A$2:$AB$830,26,FALSE))</f>
        <v>23.08</v>
      </c>
      <c r="AH773" s="51">
        <v>2016</v>
      </c>
      <c r="AI773" s="51">
        <v>34</v>
      </c>
      <c r="AJ773" s="51">
        <v>394</v>
      </c>
      <c r="AK773" s="51">
        <v>504</v>
      </c>
      <c r="AL773" s="51">
        <v>40</v>
      </c>
      <c r="AM773" s="51">
        <v>56</v>
      </c>
      <c r="AN773" s="51">
        <v>-16</v>
      </c>
      <c r="AO773" s="52">
        <v>39.94</v>
      </c>
      <c r="AP773" s="52">
        <v>47.46</v>
      </c>
      <c r="AQ773" s="52">
        <v>-7.52</v>
      </c>
      <c r="AR773" s="52">
        <v>-8.48</v>
      </c>
      <c r="AS773" s="51">
        <v>31</v>
      </c>
      <c r="AT773" s="52">
        <v>40.56</v>
      </c>
    </row>
    <row r="774" spans="1:46" hidden="1">
      <c r="A774">
        <v>2016</v>
      </c>
      <c r="B774" t="s">
        <v>210</v>
      </c>
      <c r="C774" t="s">
        <v>210</v>
      </c>
      <c r="D774" t="s">
        <v>1195</v>
      </c>
      <c r="E774" t="s">
        <v>1350</v>
      </c>
      <c r="F774" t="str">
        <f t="shared" si="12"/>
        <v>Conor Donovan</v>
      </c>
      <c r="G774" t="s">
        <v>893</v>
      </c>
      <c r="H774" s="143">
        <v>118000</v>
      </c>
      <c r="I774" s="143">
        <v>90000</v>
      </c>
      <c r="J774" t="str">
        <f>IF(G774="GK",VLOOKUP(F774,'[1]2016GoalKeeper Stats'!$A$2:$S$109,2,FALSE),VLOOKUP(F774,'[1]2016Player Stats'!$A$2:$AB$830,2,FALSE))</f>
        <v>ORL</v>
      </c>
      <c r="K774">
        <f>IF(G774="GK",VLOOKUP(F774,'[1]2016GoalKeeper Stats'!$A$2:$S$109,4,FALSE),VLOOKUP(F774,'[1]2016Player Stats'!$A$2:$AB$830,4,FALSE))</f>
        <v>0</v>
      </c>
      <c r="L774">
        <f>IF(G774="GK",VLOOKUP(F774,'[1]2016GoalKeeper Stats'!$A$2:$S$109,5,FALSE),VLOOKUP(F774,'[1]2016Player Stats'!$A$2:$AB$830,5,FALSE))</f>
        <v>0</v>
      </c>
      <c r="M774">
        <f>IF(G774="GK",VLOOKUP(F774,'[1]2016GoalKeeper Stats'!$A$2:$S$109,6,FALSE),VLOOKUP(F774,'[1]2016Player Stats'!$A$2:$AB$830,6,FALSE))</f>
        <v>0</v>
      </c>
      <c r="N774">
        <f>IF(G774="GK",VLOOKUP(F774,'[1]2016GoalKeeper Stats'!$A$2:$S$109,7,FALSE),VLOOKUP(F774,'[1]2016Player Stats'!$A$2:$AB$830,7,FALSE))</f>
        <v>0</v>
      </c>
      <c r="O774">
        <f>IF(G774="GK",VLOOKUP(F774,'[1]2016GoalKeeper Stats'!$A$2:$S$109,8,FALSE),VLOOKUP(F774,'[1]2016Player Stats'!$A$2:$AB$830,8,FALSE))</f>
        <v>0</v>
      </c>
      <c r="P774">
        <f>IF(G774="GK",VLOOKUP(F774,'[1]2016GoalKeeper Stats'!$A$2:$S$109,9,FALSE),VLOOKUP(F774,'[1]2016Player Stats'!$A$2:$AB$830,9,FALSE))</f>
        <v>0</v>
      </c>
      <c r="Q774">
        <f>IF(G774="GK",VLOOKUP(F774,'[1]2016GoalKeeper Stats'!$A$2:$S$109,10,FALSE),VLOOKUP(F774,'[1]2016Player Stats'!$A$2:$AB$830,10,FALSE))</f>
        <v>0</v>
      </c>
      <c r="R774">
        <f>IF(G774="GK",VLOOKUP(F774,'[1]2016GoalKeeper Stats'!$A$2:$S$109,11,FALSE),VLOOKUP(F774,'[1]2016Player Stats'!$A$2:$AB$830,11,FALSE))</f>
        <v>0</v>
      </c>
      <c r="S774" t="str">
        <f>IF(G774="GK",VLOOKUP(F774,'[1]2016GoalKeeper Stats'!$A$2:$S$109,12,FALSE),VLOOKUP(F774,'[1]2016Player Stats'!$A$2:$AB$830,12,FALSE))</f>
        <v>0/0</v>
      </c>
      <c r="T774">
        <f>IF(G774="GK",VLOOKUP(F774,'[1]2016GoalKeeper Stats'!$A$2:$S$109,13,FALSE),VLOOKUP(F774,'[1]2016Player Stats'!$A$2:$AB$830,13,FALSE))</f>
        <v>0</v>
      </c>
      <c r="U774">
        <f>IF(G774="GK",VLOOKUP(F774,'[1]2016GoalKeeper Stats'!$A$2:$S$109,14,FALSE),VLOOKUP(F774,'[1]2016Player Stats'!$A$2:$AB$830,14,FALSE))</f>
        <v>0</v>
      </c>
      <c r="V774">
        <f>IF(G774="GK",VLOOKUP(F774,'[1]2016GoalKeeper Stats'!$A$2:$S$109,15,FALSE),VLOOKUP(F774,'[1]2016Player Stats'!$A$2:$AB$830,15,FALSE))</f>
        <v>0</v>
      </c>
      <c r="W774">
        <f>IF(G774="GK",VLOOKUP(F774,'[1]2016GoalKeeper Stats'!$A$2:$S$109,16,FALSE),VLOOKUP(F774,'[1]2016Player Stats'!$A$2:$AB$830,16,FALSE))</f>
        <v>0</v>
      </c>
      <c r="X774">
        <f>IF(G774="GK",VLOOKUP(F774,'[1]2016GoalKeeper Stats'!$A$2:$S$109,17,FALSE),VLOOKUP(F774,'[1]2016Player Stats'!$A$2:$AB$830,17,FALSE))</f>
        <v>0</v>
      </c>
      <c r="Y774">
        <f>IF(G774="GK",VLOOKUP(F774,'[1]2016GoalKeeper Stats'!$A$2:$S$109,18,FALSE),VLOOKUP(F774,'[1]2016Player Stats'!$A$2:$AB$830,18,FALSE))</f>
        <v>0</v>
      </c>
      <c r="Z774">
        <f>IF(G774="GK",VLOOKUP(F774,'[1]2016GoalKeeper Stats'!$A$2:$S$109,19,FALSE),VLOOKUP(F774,'[1]2016Player Stats'!$A$2:$AB$830,19,FALSE))</f>
        <v>0</v>
      </c>
      <c r="AA774">
        <f>IF(G774="GK",VLOOKUP(F774,'[1]2016GoalKeeper Stats'!$A$2:$S$109,20,FALSE),VLOOKUP(F774,'[1]2016Player Stats'!$A$2:$AB$830,20,FALSE))</f>
        <v>0</v>
      </c>
      <c r="AB774">
        <f>IF(G774="GK",VLOOKUP(F774,'[1]2016GoalKeeper Stats'!$A$2:$S$109,21,FALSE),VLOOKUP(F774,'[1]2016Player Stats'!$A$2:$AB$830,21,FALSE))</f>
        <v>0</v>
      </c>
      <c r="AC774">
        <f>IF(G774="GK",VLOOKUP(F774,'[1]2016GoalKeeper Stats'!$A$2:$S$109,22,FALSE),VLOOKUP(F774,'[1]2016Player Stats'!$A$2:$AB$830,22,FALSE))</f>
        <v>0</v>
      </c>
      <c r="AD774">
        <f>IF(G774="GK",VLOOKUP(F774,'[1]2016GoalKeeper Stats'!$A$2:$S$109,23,FALSE),VLOOKUP(F774,'[1]2016Player Stats'!$A$2:$AB$830,23,FALSE))</f>
        <v>0</v>
      </c>
      <c r="AE774">
        <f>IF(G774="GK",VLOOKUP(F774,'[1]2016GoalKeeper Stats'!$A$2:$S$109,24,FALSE),VLOOKUP(F774,'[1]2016Player Stats'!$A$2:$AB$830,24,FALSE))</f>
        <v>0</v>
      </c>
      <c r="AF774">
        <f>IF(G774="GK",VLOOKUP(F774,'[1]2016GoalKeeper Stats'!$A$2:$S$109,25,FALSE),VLOOKUP(F774,'[1]2016Player Stats'!$A$2:$AB$830,25,FALSE))</f>
        <v>0</v>
      </c>
      <c r="AG774">
        <f>IF(G774="GK",VLOOKUP(F774,'[1]2016GoalKeeper Stats'!$A$2:$S$109,26,FALSE),VLOOKUP(F774,'[1]2016Player Stats'!$A$2:$AB$830,26,FALSE))</f>
        <v>0</v>
      </c>
      <c r="AH774" s="51">
        <v>2016</v>
      </c>
      <c r="AI774" s="51">
        <v>34</v>
      </c>
      <c r="AJ774" s="51">
        <v>426</v>
      </c>
      <c r="AK774" s="51">
        <v>475</v>
      </c>
      <c r="AL774" s="51">
        <v>53</v>
      </c>
      <c r="AM774" s="51">
        <v>59</v>
      </c>
      <c r="AN774" s="51">
        <v>-6</v>
      </c>
      <c r="AO774" s="52">
        <v>48.36</v>
      </c>
      <c r="AP774" s="52">
        <v>61.23</v>
      </c>
      <c r="AQ774" s="52">
        <v>-12.87</v>
      </c>
      <c r="AR774" s="52">
        <v>6.87</v>
      </c>
      <c r="AS774" s="51">
        <v>41</v>
      </c>
      <c r="AT774" s="52">
        <v>39.799999999999997</v>
      </c>
    </row>
    <row r="775" spans="1:46" hidden="1">
      <c r="A775">
        <v>2016</v>
      </c>
      <c r="B775" t="s">
        <v>196</v>
      </c>
      <c r="C775" t="s">
        <v>196</v>
      </c>
      <c r="D775" t="s">
        <v>1120</v>
      </c>
      <c r="E775" t="s">
        <v>1360</v>
      </c>
      <c r="F775" t="str">
        <f t="shared" si="12"/>
        <v>Cristian Roldan</v>
      </c>
      <c r="G775" t="s">
        <v>860</v>
      </c>
      <c r="H775" s="143">
        <v>117000</v>
      </c>
      <c r="I775" s="143">
        <v>95000</v>
      </c>
      <c r="J775" t="str">
        <f>IF(G775="GK",VLOOKUP(F775,'[1]2016GoalKeeper Stats'!$A$2:$S$109,2,FALSE),VLOOKUP(F775,'[1]2016Player Stats'!$A$2:$AB$830,2,FALSE))</f>
        <v>SEA</v>
      </c>
      <c r="K775">
        <f>IF(G775="GK",VLOOKUP(F775,'[1]2016GoalKeeper Stats'!$A$2:$S$109,4,FALSE),VLOOKUP(F775,'[1]2016Player Stats'!$A$2:$AB$830,4,FALSE))</f>
        <v>33</v>
      </c>
      <c r="L775">
        <f>IF(G775="GK",VLOOKUP(F775,'[1]2016GoalKeeper Stats'!$A$2:$S$109,5,FALSE),VLOOKUP(F775,'[1]2016Player Stats'!$A$2:$AB$830,5,FALSE))</f>
        <v>28</v>
      </c>
      <c r="M775">
        <f>IF(G775="GK",VLOOKUP(F775,'[1]2016GoalKeeper Stats'!$A$2:$S$109,6,FALSE),VLOOKUP(F775,'[1]2016Player Stats'!$A$2:$AB$830,6,FALSE))</f>
        <v>2632</v>
      </c>
      <c r="N775">
        <f>IF(G775="GK",VLOOKUP(F775,'[1]2016GoalKeeper Stats'!$A$2:$S$109,7,FALSE),VLOOKUP(F775,'[1]2016Player Stats'!$A$2:$AB$830,7,FALSE))</f>
        <v>4</v>
      </c>
      <c r="O775">
        <f>IF(G775="GK",VLOOKUP(F775,'[1]2016GoalKeeper Stats'!$A$2:$S$109,8,FALSE),VLOOKUP(F775,'[1]2016Player Stats'!$A$2:$AB$830,8,FALSE))</f>
        <v>3</v>
      </c>
      <c r="P775">
        <f>IF(G775="GK",VLOOKUP(F775,'[1]2016GoalKeeper Stats'!$A$2:$S$109,9,FALSE),VLOOKUP(F775,'[1]2016Player Stats'!$A$2:$AB$830,9,FALSE))</f>
        <v>30</v>
      </c>
      <c r="Q775">
        <f>IF(G775="GK",VLOOKUP(F775,'[1]2016GoalKeeper Stats'!$A$2:$S$109,10,FALSE),VLOOKUP(F775,'[1]2016Player Stats'!$A$2:$AB$830,10,FALSE))</f>
        <v>11</v>
      </c>
      <c r="R775">
        <f>IF(G775="GK",VLOOKUP(F775,'[1]2016GoalKeeper Stats'!$A$2:$S$109,11,FALSE),VLOOKUP(F775,'[1]2016Player Stats'!$A$2:$AB$830,11,FALSE))</f>
        <v>1</v>
      </c>
      <c r="S775" t="str">
        <f>IF(G775="GK",VLOOKUP(F775,'[1]2016GoalKeeper Stats'!$A$2:$S$109,12,FALSE),VLOOKUP(F775,'[1]2016Player Stats'!$A$2:$AB$830,12,FALSE))</f>
        <v>0/0</v>
      </c>
      <c r="T775">
        <f>IF(G775="GK",VLOOKUP(F775,'[1]2016GoalKeeper Stats'!$A$2:$S$109,13,FALSE),VLOOKUP(F775,'[1]2016Player Stats'!$A$2:$AB$830,13,FALSE))</f>
        <v>4</v>
      </c>
      <c r="U775">
        <f>IF(G775="GK",VLOOKUP(F775,'[1]2016GoalKeeper Stats'!$A$2:$S$109,14,FALSE),VLOOKUP(F775,'[1]2016Player Stats'!$A$2:$AB$830,14,FALSE))</f>
        <v>0</v>
      </c>
      <c r="V775">
        <f>IF(G775="GK",VLOOKUP(F775,'[1]2016GoalKeeper Stats'!$A$2:$S$109,15,FALSE),VLOOKUP(F775,'[1]2016Player Stats'!$A$2:$AB$830,15,FALSE))</f>
        <v>0.14000000000000001</v>
      </c>
      <c r="W775">
        <f>IF(G775="GK",VLOOKUP(F775,'[1]2016GoalKeeper Stats'!$A$2:$S$109,16,FALSE),VLOOKUP(F775,'[1]2016Player Stats'!$A$2:$AB$830,16,FALSE))</f>
        <v>13.3</v>
      </c>
      <c r="X775">
        <f>IF(G775="GK",VLOOKUP(F775,'[1]2016GoalKeeper Stats'!$A$2:$S$109,17,FALSE),VLOOKUP(F775,'[1]2016Player Stats'!$A$2:$AB$830,17,FALSE))</f>
        <v>2</v>
      </c>
      <c r="Y775">
        <f>IF(G775="GK",VLOOKUP(F775,'[1]2016GoalKeeper Stats'!$A$2:$S$109,18,FALSE),VLOOKUP(F775,'[1]2016Player Stats'!$A$2:$AB$830,18,FALSE))</f>
        <v>1</v>
      </c>
      <c r="Z775">
        <f>IF(G775="GK",VLOOKUP(F775,'[1]2016GoalKeeper Stats'!$A$2:$S$109,19,FALSE),VLOOKUP(F775,'[1]2016Player Stats'!$A$2:$AB$830,19,FALSE))</f>
        <v>2</v>
      </c>
      <c r="AA775">
        <f>IF(G775="GK",VLOOKUP(F775,'[1]2016GoalKeeper Stats'!$A$2:$S$109,20,FALSE),VLOOKUP(F775,'[1]2016Player Stats'!$A$2:$AB$830,20,FALSE))</f>
        <v>0.1</v>
      </c>
      <c r="AB775">
        <f>IF(G775="GK",VLOOKUP(F775,'[1]2016GoalKeeper Stats'!$A$2:$S$109,21,FALSE),VLOOKUP(F775,'[1]2016Player Stats'!$A$2:$AB$830,21,FALSE))</f>
        <v>27</v>
      </c>
      <c r="AC775">
        <f>IF(G775="GK",VLOOKUP(F775,'[1]2016GoalKeeper Stats'!$A$2:$S$109,22,FALSE),VLOOKUP(F775,'[1]2016Player Stats'!$A$2:$AB$830,22,FALSE))</f>
        <v>46</v>
      </c>
      <c r="AD775">
        <f>IF(G775="GK",VLOOKUP(F775,'[1]2016GoalKeeper Stats'!$A$2:$S$109,23,FALSE),VLOOKUP(F775,'[1]2016Player Stats'!$A$2:$AB$830,23,FALSE))</f>
        <v>4</v>
      </c>
      <c r="AE775">
        <f>IF(G775="GK",VLOOKUP(F775,'[1]2016GoalKeeper Stats'!$A$2:$S$109,24,FALSE),VLOOKUP(F775,'[1]2016Player Stats'!$A$2:$AB$830,24,FALSE))</f>
        <v>2</v>
      </c>
      <c r="AF775">
        <f>IF(G775="GK",VLOOKUP(F775,'[1]2016GoalKeeper Stats'!$A$2:$S$109,25,FALSE),VLOOKUP(F775,'[1]2016Player Stats'!$A$2:$AB$830,25,FALSE))</f>
        <v>0</v>
      </c>
      <c r="AG775">
        <f>IF(G775="GK",VLOOKUP(F775,'[1]2016GoalKeeper Stats'!$A$2:$S$109,26,FALSE),VLOOKUP(F775,'[1]2016Player Stats'!$A$2:$AB$830,26,FALSE))</f>
        <v>36.67</v>
      </c>
      <c r="AH775" s="51">
        <v>2016</v>
      </c>
      <c r="AI775" s="51">
        <v>34</v>
      </c>
      <c r="AJ775" s="51">
        <v>432</v>
      </c>
      <c r="AK775" s="51">
        <v>430</v>
      </c>
      <c r="AL775" s="51">
        <v>43</v>
      </c>
      <c r="AM775" s="51">
        <v>43</v>
      </c>
      <c r="AN775" s="51">
        <v>0</v>
      </c>
      <c r="AO775" s="52">
        <v>47.31</v>
      </c>
      <c r="AP775" s="52">
        <v>47.24</v>
      </c>
      <c r="AQ775" s="52">
        <v>0.08</v>
      </c>
      <c r="AR775" s="52">
        <v>-0.08</v>
      </c>
      <c r="AS775" s="51">
        <v>48</v>
      </c>
      <c r="AT775" s="52">
        <v>47.12</v>
      </c>
    </row>
    <row r="776" spans="1:46" hidden="1">
      <c r="A776">
        <v>2016</v>
      </c>
      <c r="B776" t="s">
        <v>882</v>
      </c>
      <c r="C776" t="s">
        <v>882</v>
      </c>
      <c r="D776" t="s">
        <v>1361</v>
      </c>
      <c r="E776" t="s">
        <v>1068</v>
      </c>
      <c r="F776" t="str">
        <f t="shared" si="12"/>
        <v>Darrius Barnes</v>
      </c>
      <c r="G776" t="s">
        <v>893</v>
      </c>
      <c r="H776" s="143">
        <v>116667</v>
      </c>
      <c r="I776" s="143">
        <v>110000</v>
      </c>
      <c r="J776" t="str">
        <f>IF(G776="GK",VLOOKUP(F776,'[1]2016GoalKeeper Stats'!$A$2:$S$109,2,FALSE),VLOOKUP(F776,'[1]2016Player Stats'!$A$2:$AB$830,2,FALSE))</f>
        <v xml:space="preserve">NE </v>
      </c>
      <c r="K776">
        <f>IF(G776="GK",VLOOKUP(F776,'[1]2016GoalKeeper Stats'!$A$2:$S$109,4,FALSE),VLOOKUP(F776,'[1]2016Player Stats'!$A$2:$AB$830,4,FALSE))</f>
        <v>4</v>
      </c>
      <c r="L776">
        <f>IF(G776="GK",VLOOKUP(F776,'[1]2016GoalKeeper Stats'!$A$2:$S$109,5,FALSE),VLOOKUP(F776,'[1]2016Player Stats'!$A$2:$AB$830,5,FALSE))</f>
        <v>4</v>
      </c>
      <c r="M776">
        <f>IF(G776="GK",VLOOKUP(F776,'[1]2016GoalKeeper Stats'!$A$2:$S$109,6,FALSE),VLOOKUP(F776,'[1]2016Player Stats'!$A$2:$AB$830,6,FALSE))</f>
        <v>345</v>
      </c>
      <c r="N776">
        <f>IF(G776="GK",VLOOKUP(F776,'[1]2016GoalKeeper Stats'!$A$2:$S$109,7,FALSE),VLOOKUP(F776,'[1]2016Player Stats'!$A$2:$AB$830,7,FALSE))</f>
        <v>0</v>
      </c>
      <c r="O776">
        <f>IF(G776="GK",VLOOKUP(F776,'[1]2016GoalKeeper Stats'!$A$2:$S$109,8,FALSE),VLOOKUP(F776,'[1]2016Player Stats'!$A$2:$AB$830,8,FALSE))</f>
        <v>0</v>
      </c>
      <c r="P776">
        <f>IF(G776="GK",VLOOKUP(F776,'[1]2016GoalKeeper Stats'!$A$2:$S$109,9,FALSE),VLOOKUP(F776,'[1]2016Player Stats'!$A$2:$AB$830,9,FALSE))</f>
        <v>1</v>
      </c>
      <c r="Q776">
        <f>IF(G776="GK",VLOOKUP(F776,'[1]2016GoalKeeper Stats'!$A$2:$S$109,10,FALSE),VLOOKUP(F776,'[1]2016Player Stats'!$A$2:$AB$830,10,FALSE))</f>
        <v>1</v>
      </c>
      <c r="R776">
        <f>IF(G776="GK",VLOOKUP(F776,'[1]2016GoalKeeper Stats'!$A$2:$S$109,11,FALSE),VLOOKUP(F776,'[1]2016Player Stats'!$A$2:$AB$830,11,FALSE))</f>
        <v>0</v>
      </c>
      <c r="S776" t="str">
        <f>IF(G776="GK",VLOOKUP(F776,'[1]2016GoalKeeper Stats'!$A$2:$S$109,12,FALSE),VLOOKUP(F776,'[1]2016Player Stats'!$A$2:$AB$830,12,FALSE))</f>
        <v>0/0</v>
      </c>
      <c r="T776">
        <f>IF(G776="GK",VLOOKUP(F776,'[1]2016GoalKeeper Stats'!$A$2:$S$109,13,FALSE),VLOOKUP(F776,'[1]2016Player Stats'!$A$2:$AB$830,13,FALSE))</f>
        <v>0</v>
      </c>
      <c r="U776">
        <f>IF(G776="GK",VLOOKUP(F776,'[1]2016GoalKeeper Stats'!$A$2:$S$109,14,FALSE),VLOOKUP(F776,'[1]2016Player Stats'!$A$2:$AB$830,14,FALSE))</f>
        <v>0</v>
      </c>
      <c r="V776">
        <f>IF(G776="GK",VLOOKUP(F776,'[1]2016GoalKeeper Stats'!$A$2:$S$109,15,FALSE),VLOOKUP(F776,'[1]2016Player Stats'!$A$2:$AB$830,15,FALSE))</f>
        <v>0</v>
      </c>
      <c r="W776">
        <f>IF(G776="GK",VLOOKUP(F776,'[1]2016GoalKeeper Stats'!$A$2:$S$109,16,FALSE),VLOOKUP(F776,'[1]2016Player Stats'!$A$2:$AB$830,16,FALSE))</f>
        <v>0</v>
      </c>
      <c r="X776">
        <f>IF(G776="GK",VLOOKUP(F776,'[1]2016GoalKeeper Stats'!$A$2:$S$109,17,FALSE),VLOOKUP(F776,'[1]2016Player Stats'!$A$2:$AB$830,17,FALSE))</f>
        <v>0</v>
      </c>
      <c r="Y776">
        <f>IF(G776="GK",VLOOKUP(F776,'[1]2016GoalKeeper Stats'!$A$2:$S$109,18,FALSE),VLOOKUP(F776,'[1]2016Player Stats'!$A$2:$AB$830,18,FALSE))</f>
        <v>0</v>
      </c>
      <c r="Z776">
        <f>IF(G776="GK",VLOOKUP(F776,'[1]2016GoalKeeper Stats'!$A$2:$S$109,19,FALSE),VLOOKUP(F776,'[1]2016Player Stats'!$A$2:$AB$830,19,FALSE))</f>
        <v>0</v>
      </c>
      <c r="AA776">
        <f>IF(G776="GK",VLOOKUP(F776,'[1]2016GoalKeeper Stats'!$A$2:$S$109,20,FALSE),VLOOKUP(F776,'[1]2016Player Stats'!$A$2:$AB$830,20,FALSE))</f>
        <v>0</v>
      </c>
      <c r="AB776">
        <f>IF(G776="GK",VLOOKUP(F776,'[1]2016GoalKeeper Stats'!$A$2:$S$109,21,FALSE),VLOOKUP(F776,'[1]2016Player Stats'!$A$2:$AB$830,21,FALSE))</f>
        <v>5</v>
      </c>
      <c r="AC776">
        <f>IF(G776="GK",VLOOKUP(F776,'[1]2016GoalKeeper Stats'!$A$2:$S$109,22,FALSE),VLOOKUP(F776,'[1]2016Player Stats'!$A$2:$AB$830,22,FALSE))</f>
        <v>1</v>
      </c>
      <c r="AD776">
        <f>IF(G776="GK",VLOOKUP(F776,'[1]2016GoalKeeper Stats'!$A$2:$S$109,23,FALSE),VLOOKUP(F776,'[1]2016Player Stats'!$A$2:$AB$830,23,FALSE))</f>
        <v>0</v>
      </c>
      <c r="AE776">
        <f>IF(G776="GK",VLOOKUP(F776,'[1]2016GoalKeeper Stats'!$A$2:$S$109,24,FALSE),VLOOKUP(F776,'[1]2016Player Stats'!$A$2:$AB$830,24,FALSE))</f>
        <v>0</v>
      </c>
      <c r="AF776">
        <f>IF(G776="GK",VLOOKUP(F776,'[1]2016GoalKeeper Stats'!$A$2:$S$109,25,FALSE),VLOOKUP(F776,'[1]2016Player Stats'!$A$2:$AB$830,25,FALSE))</f>
        <v>0</v>
      </c>
      <c r="AG776">
        <f>IF(G776="GK",VLOOKUP(F776,'[1]2016GoalKeeper Stats'!$A$2:$S$109,26,FALSE),VLOOKUP(F776,'[1]2016Player Stats'!$A$2:$AB$830,26,FALSE))</f>
        <v>100</v>
      </c>
      <c r="AH776" s="51">
        <v>2016</v>
      </c>
      <c r="AI776" s="51">
        <v>34</v>
      </c>
      <c r="AJ776" s="51">
        <v>475</v>
      </c>
      <c r="AK776" s="51">
        <v>447</v>
      </c>
      <c r="AL776" s="51">
        <v>41</v>
      </c>
      <c r="AM776" s="51">
        <v>54</v>
      </c>
      <c r="AN776" s="51">
        <v>-13</v>
      </c>
      <c r="AO776" s="52">
        <v>47</v>
      </c>
      <c r="AP776" s="52">
        <v>55.04</v>
      </c>
      <c r="AQ776" s="52">
        <v>-8.0399999999999991</v>
      </c>
      <c r="AR776" s="52">
        <v>-4.96</v>
      </c>
      <c r="AS776" s="51">
        <v>42</v>
      </c>
      <c r="AT776" s="52">
        <v>41.79</v>
      </c>
    </row>
    <row r="777" spans="1:46" hidden="1">
      <c r="A777">
        <v>2016</v>
      </c>
      <c r="B777" t="s">
        <v>962</v>
      </c>
      <c r="C777" t="s">
        <v>962</v>
      </c>
      <c r="D777" t="s">
        <v>937</v>
      </c>
      <c r="E777" t="s">
        <v>1351</v>
      </c>
      <c r="F777" t="str">
        <f t="shared" si="12"/>
        <v>Chris Korb</v>
      </c>
      <c r="G777" t="s">
        <v>893</v>
      </c>
      <c r="H777" s="143">
        <v>116380</v>
      </c>
      <c r="I777" s="143">
        <v>108900</v>
      </c>
      <c r="J777" t="str">
        <f>IF(G777="GK",VLOOKUP(F777,'[1]2016GoalKeeper Stats'!$A$2:$S$109,2,FALSE),VLOOKUP(F777,'[1]2016Player Stats'!$A$2:$AB$830,2,FALSE))</f>
        <v xml:space="preserve">DC </v>
      </c>
      <c r="K777">
        <f>IF(G777="GK",VLOOKUP(F777,'[1]2016GoalKeeper Stats'!$A$2:$S$109,4,FALSE),VLOOKUP(F777,'[1]2016Player Stats'!$A$2:$AB$830,4,FALSE))</f>
        <v>0</v>
      </c>
      <c r="L777">
        <f>IF(G777="GK",VLOOKUP(F777,'[1]2016GoalKeeper Stats'!$A$2:$S$109,5,FALSE),VLOOKUP(F777,'[1]2016Player Stats'!$A$2:$AB$830,5,FALSE))</f>
        <v>0</v>
      </c>
      <c r="M777">
        <f>IF(G777="GK",VLOOKUP(F777,'[1]2016GoalKeeper Stats'!$A$2:$S$109,6,FALSE),VLOOKUP(F777,'[1]2016Player Stats'!$A$2:$AB$830,6,FALSE))</f>
        <v>0</v>
      </c>
      <c r="N777">
        <f>IF(G777="GK",VLOOKUP(F777,'[1]2016GoalKeeper Stats'!$A$2:$S$109,7,FALSE),VLOOKUP(F777,'[1]2016Player Stats'!$A$2:$AB$830,7,FALSE))</f>
        <v>0</v>
      </c>
      <c r="O777">
        <f>IF(G777="GK",VLOOKUP(F777,'[1]2016GoalKeeper Stats'!$A$2:$S$109,8,FALSE),VLOOKUP(F777,'[1]2016Player Stats'!$A$2:$AB$830,8,FALSE))</f>
        <v>0</v>
      </c>
      <c r="P777">
        <f>IF(G777="GK",VLOOKUP(F777,'[1]2016GoalKeeper Stats'!$A$2:$S$109,9,FALSE),VLOOKUP(F777,'[1]2016Player Stats'!$A$2:$AB$830,9,FALSE))</f>
        <v>0</v>
      </c>
      <c r="Q777">
        <f>IF(G777="GK",VLOOKUP(F777,'[1]2016GoalKeeper Stats'!$A$2:$S$109,10,FALSE),VLOOKUP(F777,'[1]2016Player Stats'!$A$2:$AB$830,10,FALSE))</f>
        <v>0</v>
      </c>
      <c r="R777">
        <f>IF(G777="GK",VLOOKUP(F777,'[1]2016GoalKeeper Stats'!$A$2:$S$109,11,FALSE),VLOOKUP(F777,'[1]2016Player Stats'!$A$2:$AB$830,11,FALSE))</f>
        <v>0</v>
      </c>
      <c r="S777" t="str">
        <f>IF(G777="GK",VLOOKUP(F777,'[1]2016GoalKeeper Stats'!$A$2:$S$109,12,FALSE),VLOOKUP(F777,'[1]2016Player Stats'!$A$2:$AB$830,12,FALSE))</f>
        <v>0/0</v>
      </c>
      <c r="T777">
        <f>IF(G777="GK",VLOOKUP(F777,'[1]2016GoalKeeper Stats'!$A$2:$S$109,13,FALSE),VLOOKUP(F777,'[1]2016Player Stats'!$A$2:$AB$830,13,FALSE))</f>
        <v>0</v>
      </c>
      <c r="U777">
        <f>IF(G777="GK",VLOOKUP(F777,'[1]2016GoalKeeper Stats'!$A$2:$S$109,14,FALSE),VLOOKUP(F777,'[1]2016Player Stats'!$A$2:$AB$830,14,FALSE))</f>
        <v>0</v>
      </c>
      <c r="V777">
        <f>IF(G777="GK",VLOOKUP(F777,'[1]2016GoalKeeper Stats'!$A$2:$S$109,15,FALSE),VLOOKUP(F777,'[1]2016Player Stats'!$A$2:$AB$830,15,FALSE))</f>
        <v>0</v>
      </c>
      <c r="W777">
        <f>IF(G777="GK",VLOOKUP(F777,'[1]2016GoalKeeper Stats'!$A$2:$S$109,16,FALSE),VLOOKUP(F777,'[1]2016Player Stats'!$A$2:$AB$830,16,FALSE))</f>
        <v>0</v>
      </c>
      <c r="X777">
        <f>IF(G777="GK",VLOOKUP(F777,'[1]2016GoalKeeper Stats'!$A$2:$S$109,17,FALSE),VLOOKUP(F777,'[1]2016Player Stats'!$A$2:$AB$830,17,FALSE))</f>
        <v>0</v>
      </c>
      <c r="Y777">
        <f>IF(G777="GK",VLOOKUP(F777,'[1]2016GoalKeeper Stats'!$A$2:$S$109,18,FALSE),VLOOKUP(F777,'[1]2016Player Stats'!$A$2:$AB$830,18,FALSE))</f>
        <v>0</v>
      </c>
      <c r="Z777">
        <f>IF(G777="GK",VLOOKUP(F777,'[1]2016GoalKeeper Stats'!$A$2:$S$109,19,FALSE),VLOOKUP(F777,'[1]2016Player Stats'!$A$2:$AB$830,19,FALSE))</f>
        <v>0</v>
      </c>
      <c r="AA777">
        <f>IF(G777="GK",VLOOKUP(F777,'[1]2016GoalKeeper Stats'!$A$2:$S$109,20,FALSE),VLOOKUP(F777,'[1]2016Player Stats'!$A$2:$AB$830,20,FALSE))</f>
        <v>0</v>
      </c>
      <c r="AB777">
        <f>IF(G777="GK",VLOOKUP(F777,'[1]2016GoalKeeper Stats'!$A$2:$S$109,21,FALSE),VLOOKUP(F777,'[1]2016Player Stats'!$A$2:$AB$830,21,FALSE))</f>
        <v>0</v>
      </c>
      <c r="AC777">
        <f>IF(G777="GK",VLOOKUP(F777,'[1]2016GoalKeeper Stats'!$A$2:$S$109,22,FALSE),VLOOKUP(F777,'[1]2016Player Stats'!$A$2:$AB$830,22,FALSE))</f>
        <v>0</v>
      </c>
      <c r="AD777">
        <f>IF(G777="GK",VLOOKUP(F777,'[1]2016GoalKeeper Stats'!$A$2:$S$109,23,FALSE),VLOOKUP(F777,'[1]2016Player Stats'!$A$2:$AB$830,23,FALSE))</f>
        <v>0</v>
      </c>
      <c r="AE777">
        <f>IF(G777="GK",VLOOKUP(F777,'[1]2016GoalKeeper Stats'!$A$2:$S$109,24,FALSE),VLOOKUP(F777,'[1]2016Player Stats'!$A$2:$AB$830,24,FALSE))</f>
        <v>0</v>
      </c>
      <c r="AF777">
        <f>IF(G777="GK",VLOOKUP(F777,'[1]2016GoalKeeper Stats'!$A$2:$S$109,25,FALSE),VLOOKUP(F777,'[1]2016Player Stats'!$A$2:$AB$830,25,FALSE))</f>
        <v>0</v>
      </c>
      <c r="AG777">
        <f>IF(G777="GK",VLOOKUP(F777,'[1]2016GoalKeeper Stats'!$A$2:$S$109,26,FALSE),VLOOKUP(F777,'[1]2016Player Stats'!$A$2:$AB$830,26,FALSE))</f>
        <v>0</v>
      </c>
      <c r="AH777" s="51">
        <v>2016</v>
      </c>
      <c r="AI777" s="51">
        <v>34</v>
      </c>
      <c r="AJ777" s="51">
        <v>471</v>
      </c>
      <c r="AK777" s="51">
        <v>452</v>
      </c>
      <c r="AL777" s="51">
        <v>53</v>
      </c>
      <c r="AM777" s="51">
        <v>47</v>
      </c>
      <c r="AN777" s="51">
        <v>6</v>
      </c>
      <c r="AO777" s="52">
        <v>53.77</v>
      </c>
      <c r="AP777" s="52">
        <v>47.89</v>
      </c>
      <c r="AQ777" s="52">
        <v>5.87</v>
      </c>
      <c r="AR777" s="52">
        <v>0.13</v>
      </c>
      <c r="AS777" s="51">
        <v>46</v>
      </c>
      <c r="AT777" s="52">
        <v>51</v>
      </c>
    </row>
    <row r="778" spans="1:46" hidden="1">
      <c r="A778">
        <v>2016</v>
      </c>
      <c r="B778" t="s">
        <v>962</v>
      </c>
      <c r="C778" t="s">
        <v>962</v>
      </c>
      <c r="D778" t="s">
        <v>867</v>
      </c>
      <c r="E778" t="s">
        <v>1381</v>
      </c>
      <c r="F778" t="str">
        <f t="shared" si="12"/>
        <v>Steven Birnbaum</v>
      </c>
      <c r="G778" t="s">
        <v>893</v>
      </c>
      <c r="H778" s="143">
        <v>116350</v>
      </c>
      <c r="I778" s="143">
        <v>86350</v>
      </c>
      <c r="J778" t="str">
        <f>IF(G778="GK",VLOOKUP(F778,'[1]2016GoalKeeper Stats'!$A$2:$S$109,2,FALSE),VLOOKUP(F778,'[1]2016Player Stats'!$A$2:$AB$830,2,FALSE))</f>
        <v>DC</v>
      </c>
      <c r="K778">
        <f>IF(G778="GK",VLOOKUP(F778,'[1]2016GoalKeeper Stats'!$A$2:$S$109,4,FALSE),VLOOKUP(F778,'[1]2016Player Stats'!$A$2:$AB$830,4,FALSE))</f>
        <v>26</v>
      </c>
      <c r="L778">
        <f>IF(G778="GK",VLOOKUP(F778,'[1]2016GoalKeeper Stats'!$A$2:$S$109,5,FALSE),VLOOKUP(F778,'[1]2016Player Stats'!$A$2:$AB$830,5,FALSE))</f>
        <v>26</v>
      </c>
      <c r="M778">
        <f>IF(G778="GK",VLOOKUP(F778,'[1]2016GoalKeeper Stats'!$A$2:$S$109,6,FALSE),VLOOKUP(F778,'[1]2016Player Stats'!$A$2:$AB$830,6,FALSE))</f>
        <v>2340</v>
      </c>
      <c r="N778">
        <f>IF(G778="GK",VLOOKUP(F778,'[1]2016GoalKeeper Stats'!$A$2:$S$109,7,FALSE),VLOOKUP(F778,'[1]2016Player Stats'!$A$2:$AB$830,7,FALSE))</f>
        <v>3</v>
      </c>
      <c r="O778">
        <f>IF(G778="GK",VLOOKUP(F778,'[1]2016GoalKeeper Stats'!$A$2:$S$109,8,FALSE),VLOOKUP(F778,'[1]2016Player Stats'!$A$2:$AB$830,8,FALSE))</f>
        <v>2</v>
      </c>
      <c r="P778">
        <f>IF(G778="GK",VLOOKUP(F778,'[1]2016GoalKeeper Stats'!$A$2:$S$109,9,FALSE),VLOOKUP(F778,'[1]2016Player Stats'!$A$2:$AB$830,9,FALSE))</f>
        <v>33</v>
      </c>
      <c r="Q778">
        <f>IF(G778="GK",VLOOKUP(F778,'[1]2016GoalKeeper Stats'!$A$2:$S$109,10,FALSE),VLOOKUP(F778,'[1]2016Player Stats'!$A$2:$AB$830,10,FALSE))</f>
        <v>12</v>
      </c>
      <c r="R778">
        <f>IF(G778="GK",VLOOKUP(F778,'[1]2016GoalKeeper Stats'!$A$2:$S$109,11,FALSE),VLOOKUP(F778,'[1]2016Player Stats'!$A$2:$AB$830,11,FALSE))</f>
        <v>1</v>
      </c>
      <c r="S778" t="str">
        <f>IF(G778="GK",VLOOKUP(F778,'[1]2016GoalKeeper Stats'!$A$2:$S$109,12,FALSE),VLOOKUP(F778,'[1]2016Player Stats'!$A$2:$AB$830,12,FALSE))</f>
        <v>0/0</v>
      </c>
      <c r="T778">
        <f>IF(G778="GK",VLOOKUP(F778,'[1]2016GoalKeeper Stats'!$A$2:$S$109,13,FALSE),VLOOKUP(F778,'[1]2016Player Stats'!$A$2:$AB$830,13,FALSE))</f>
        <v>2</v>
      </c>
      <c r="U778">
        <f>IF(G778="GK",VLOOKUP(F778,'[1]2016GoalKeeper Stats'!$A$2:$S$109,14,FALSE),VLOOKUP(F778,'[1]2016Player Stats'!$A$2:$AB$830,14,FALSE))</f>
        <v>1</v>
      </c>
      <c r="V778">
        <f>IF(G778="GK",VLOOKUP(F778,'[1]2016GoalKeeper Stats'!$A$2:$S$109,15,FALSE),VLOOKUP(F778,'[1]2016Player Stats'!$A$2:$AB$830,15,FALSE))</f>
        <v>0.12</v>
      </c>
      <c r="W778">
        <f>IF(G778="GK",VLOOKUP(F778,'[1]2016GoalKeeper Stats'!$A$2:$S$109,16,FALSE),VLOOKUP(F778,'[1]2016Player Stats'!$A$2:$AB$830,16,FALSE))</f>
        <v>9.1</v>
      </c>
      <c r="X778">
        <f>IF(G778="GK",VLOOKUP(F778,'[1]2016GoalKeeper Stats'!$A$2:$S$109,17,FALSE),VLOOKUP(F778,'[1]2016Player Stats'!$A$2:$AB$830,17,FALSE))</f>
        <v>0</v>
      </c>
      <c r="Y778">
        <f>IF(G778="GK",VLOOKUP(F778,'[1]2016GoalKeeper Stats'!$A$2:$S$109,18,FALSE),VLOOKUP(F778,'[1]2016Player Stats'!$A$2:$AB$830,18,FALSE))</f>
        <v>2</v>
      </c>
      <c r="Z778">
        <f>IF(G778="GK",VLOOKUP(F778,'[1]2016GoalKeeper Stats'!$A$2:$S$109,19,FALSE),VLOOKUP(F778,'[1]2016Player Stats'!$A$2:$AB$830,19,FALSE))</f>
        <v>0</v>
      </c>
      <c r="AA778">
        <f>IF(G778="GK",VLOOKUP(F778,'[1]2016GoalKeeper Stats'!$A$2:$S$109,20,FALSE),VLOOKUP(F778,'[1]2016Player Stats'!$A$2:$AB$830,20,FALSE))</f>
        <v>0.08</v>
      </c>
      <c r="AB778">
        <f>IF(G778="GK",VLOOKUP(F778,'[1]2016GoalKeeper Stats'!$A$2:$S$109,21,FALSE),VLOOKUP(F778,'[1]2016Player Stats'!$A$2:$AB$830,21,FALSE))</f>
        <v>37</v>
      </c>
      <c r="AC778">
        <f>IF(G778="GK",VLOOKUP(F778,'[1]2016GoalKeeper Stats'!$A$2:$S$109,22,FALSE),VLOOKUP(F778,'[1]2016Player Stats'!$A$2:$AB$830,22,FALSE))</f>
        <v>10</v>
      </c>
      <c r="AD778">
        <f>IF(G778="GK",VLOOKUP(F778,'[1]2016GoalKeeper Stats'!$A$2:$S$109,23,FALSE),VLOOKUP(F778,'[1]2016Player Stats'!$A$2:$AB$830,23,FALSE))</f>
        <v>2</v>
      </c>
      <c r="AE778">
        <f>IF(G778="GK",VLOOKUP(F778,'[1]2016GoalKeeper Stats'!$A$2:$S$109,24,FALSE),VLOOKUP(F778,'[1]2016Player Stats'!$A$2:$AB$830,24,FALSE))</f>
        <v>5</v>
      </c>
      <c r="AF778">
        <f>IF(G778="GK",VLOOKUP(F778,'[1]2016GoalKeeper Stats'!$A$2:$S$109,25,FALSE),VLOOKUP(F778,'[1]2016Player Stats'!$A$2:$AB$830,25,FALSE))</f>
        <v>0</v>
      </c>
      <c r="AG778">
        <f>IF(G778="GK",VLOOKUP(F778,'[1]2016GoalKeeper Stats'!$A$2:$S$109,26,FALSE),VLOOKUP(F778,'[1]2016Player Stats'!$A$2:$AB$830,26,FALSE))</f>
        <v>36.36</v>
      </c>
      <c r="AH778" s="51">
        <v>2016</v>
      </c>
      <c r="AI778" s="51">
        <v>34</v>
      </c>
      <c r="AJ778" s="51">
        <v>471</v>
      </c>
      <c r="AK778" s="51">
        <v>452</v>
      </c>
      <c r="AL778" s="51">
        <v>53</v>
      </c>
      <c r="AM778" s="51">
        <v>47</v>
      </c>
      <c r="AN778" s="51">
        <v>6</v>
      </c>
      <c r="AO778" s="52">
        <v>53.77</v>
      </c>
      <c r="AP778" s="52">
        <v>47.89</v>
      </c>
      <c r="AQ778" s="52">
        <v>5.87</v>
      </c>
      <c r="AR778" s="52">
        <v>0.13</v>
      </c>
      <c r="AS778" s="51">
        <v>46</v>
      </c>
      <c r="AT778" s="52">
        <v>51</v>
      </c>
    </row>
    <row r="779" spans="1:46" hidden="1">
      <c r="A779">
        <v>2016</v>
      </c>
      <c r="B779" t="s">
        <v>201</v>
      </c>
      <c r="C779" t="s">
        <v>201</v>
      </c>
      <c r="D779" t="s">
        <v>1454</v>
      </c>
      <c r="E779" t="s">
        <v>1455</v>
      </c>
      <c r="F779" t="str">
        <f t="shared" si="12"/>
        <v>Calum Mallace</v>
      </c>
      <c r="G779" t="s">
        <v>860</v>
      </c>
      <c r="H779" s="143">
        <v>116250</v>
      </c>
      <c r="I779" s="143">
        <v>100000</v>
      </c>
      <c r="J779" t="str">
        <f>IF(G779="GK",VLOOKUP(F779,'[1]2016GoalKeeper Stats'!$A$2:$S$109,2,FALSE),VLOOKUP(F779,'[1]2016Player Stats'!$A$2:$AB$830,2,FALSE))</f>
        <v>MTL</v>
      </c>
      <c r="K779">
        <f>IF(G779="GK",VLOOKUP(F779,'[1]2016GoalKeeper Stats'!$A$2:$S$109,4,FALSE),VLOOKUP(F779,'[1]2016Player Stats'!$A$2:$AB$830,4,FALSE))</f>
        <v>18</v>
      </c>
      <c r="L779">
        <f>IF(G779="GK",VLOOKUP(F779,'[1]2016GoalKeeper Stats'!$A$2:$S$109,5,FALSE),VLOOKUP(F779,'[1]2016Player Stats'!$A$2:$AB$830,5,FALSE))</f>
        <v>10</v>
      </c>
      <c r="M779">
        <f>IF(G779="GK",VLOOKUP(F779,'[1]2016GoalKeeper Stats'!$A$2:$S$109,6,FALSE),VLOOKUP(F779,'[1]2016Player Stats'!$A$2:$AB$830,6,FALSE))</f>
        <v>862</v>
      </c>
      <c r="N779">
        <f>IF(G779="GK",VLOOKUP(F779,'[1]2016GoalKeeper Stats'!$A$2:$S$109,7,FALSE),VLOOKUP(F779,'[1]2016Player Stats'!$A$2:$AB$830,7,FALSE))</f>
        <v>0</v>
      </c>
      <c r="O779">
        <f>IF(G779="GK",VLOOKUP(F779,'[1]2016GoalKeeper Stats'!$A$2:$S$109,8,FALSE),VLOOKUP(F779,'[1]2016Player Stats'!$A$2:$AB$830,8,FALSE))</f>
        <v>0</v>
      </c>
      <c r="P779">
        <f>IF(G779="GK",VLOOKUP(F779,'[1]2016GoalKeeper Stats'!$A$2:$S$109,9,FALSE),VLOOKUP(F779,'[1]2016Player Stats'!$A$2:$AB$830,9,FALSE))</f>
        <v>6</v>
      </c>
      <c r="Q779">
        <f>IF(G779="GK",VLOOKUP(F779,'[1]2016GoalKeeper Stats'!$A$2:$S$109,10,FALSE),VLOOKUP(F779,'[1]2016Player Stats'!$A$2:$AB$830,10,FALSE))</f>
        <v>0</v>
      </c>
      <c r="R779">
        <f>IF(G779="GK",VLOOKUP(F779,'[1]2016GoalKeeper Stats'!$A$2:$S$109,11,FALSE),VLOOKUP(F779,'[1]2016Player Stats'!$A$2:$AB$830,11,FALSE))</f>
        <v>0</v>
      </c>
      <c r="S779" t="str">
        <f>IF(G779="GK",VLOOKUP(F779,'[1]2016GoalKeeper Stats'!$A$2:$S$109,12,FALSE),VLOOKUP(F779,'[1]2016Player Stats'!$A$2:$AB$830,12,FALSE))</f>
        <v>0/0</v>
      </c>
      <c r="T779">
        <f>IF(G779="GK",VLOOKUP(F779,'[1]2016GoalKeeper Stats'!$A$2:$S$109,13,FALSE),VLOOKUP(F779,'[1]2016Player Stats'!$A$2:$AB$830,13,FALSE))</f>
        <v>0</v>
      </c>
      <c r="U779">
        <f>IF(G779="GK",VLOOKUP(F779,'[1]2016GoalKeeper Stats'!$A$2:$S$109,14,FALSE),VLOOKUP(F779,'[1]2016Player Stats'!$A$2:$AB$830,14,FALSE))</f>
        <v>0</v>
      </c>
      <c r="V779">
        <f>IF(G779="GK",VLOOKUP(F779,'[1]2016GoalKeeper Stats'!$A$2:$S$109,15,FALSE),VLOOKUP(F779,'[1]2016Player Stats'!$A$2:$AB$830,15,FALSE))</f>
        <v>0</v>
      </c>
      <c r="W779">
        <f>IF(G779="GK",VLOOKUP(F779,'[1]2016GoalKeeper Stats'!$A$2:$S$109,16,FALSE),VLOOKUP(F779,'[1]2016Player Stats'!$A$2:$AB$830,16,FALSE))</f>
        <v>0</v>
      </c>
      <c r="X779">
        <f>IF(G779="GK",VLOOKUP(F779,'[1]2016GoalKeeper Stats'!$A$2:$S$109,17,FALSE),VLOOKUP(F779,'[1]2016Player Stats'!$A$2:$AB$830,17,FALSE))</f>
        <v>0</v>
      </c>
      <c r="Y779">
        <f>IF(G779="GK",VLOOKUP(F779,'[1]2016GoalKeeper Stats'!$A$2:$S$109,18,FALSE),VLOOKUP(F779,'[1]2016Player Stats'!$A$2:$AB$830,18,FALSE))</f>
        <v>0</v>
      </c>
      <c r="Z779">
        <f>IF(G779="GK",VLOOKUP(F779,'[1]2016GoalKeeper Stats'!$A$2:$S$109,19,FALSE),VLOOKUP(F779,'[1]2016Player Stats'!$A$2:$AB$830,19,FALSE))</f>
        <v>0</v>
      </c>
      <c r="AA779">
        <f>IF(G779="GK",VLOOKUP(F779,'[1]2016GoalKeeper Stats'!$A$2:$S$109,20,FALSE),VLOOKUP(F779,'[1]2016Player Stats'!$A$2:$AB$830,20,FALSE))</f>
        <v>0</v>
      </c>
      <c r="AB779">
        <f>IF(G779="GK",VLOOKUP(F779,'[1]2016GoalKeeper Stats'!$A$2:$S$109,21,FALSE),VLOOKUP(F779,'[1]2016Player Stats'!$A$2:$AB$830,21,FALSE))</f>
        <v>11</v>
      </c>
      <c r="AC779">
        <f>IF(G779="GK",VLOOKUP(F779,'[1]2016GoalKeeper Stats'!$A$2:$S$109,22,FALSE),VLOOKUP(F779,'[1]2016Player Stats'!$A$2:$AB$830,22,FALSE))</f>
        <v>8</v>
      </c>
      <c r="AD779">
        <f>IF(G779="GK",VLOOKUP(F779,'[1]2016GoalKeeper Stats'!$A$2:$S$109,23,FALSE),VLOOKUP(F779,'[1]2016Player Stats'!$A$2:$AB$830,23,FALSE))</f>
        <v>1</v>
      </c>
      <c r="AE779">
        <f>IF(G779="GK",VLOOKUP(F779,'[1]2016GoalKeeper Stats'!$A$2:$S$109,24,FALSE),VLOOKUP(F779,'[1]2016Player Stats'!$A$2:$AB$830,24,FALSE))</f>
        <v>3</v>
      </c>
      <c r="AF779">
        <f>IF(G779="GK",VLOOKUP(F779,'[1]2016GoalKeeper Stats'!$A$2:$S$109,25,FALSE),VLOOKUP(F779,'[1]2016Player Stats'!$A$2:$AB$830,25,FALSE))</f>
        <v>1</v>
      </c>
      <c r="AG779">
        <f>IF(G779="GK",VLOOKUP(F779,'[1]2016GoalKeeper Stats'!$A$2:$S$109,26,FALSE),VLOOKUP(F779,'[1]2016Player Stats'!$A$2:$AB$830,26,FALSE))</f>
        <v>0</v>
      </c>
      <c r="AH779" s="51">
        <v>2016</v>
      </c>
      <c r="AI779" s="51">
        <v>34</v>
      </c>
      <c r="AJ779" s="51">
        <v>440</v>
      </c>
      <c r="AK779" s="51">
        <v>463</v>
      </c>
      <c r="AL779" s="51">
        <v>49</v>
      </c>
      <c r="AM779" s="51">
        <v>53</v>
      </c>
      <c r="AN779" s="51">
        <v>-4</v>
      </c>
      <c r="AO779" s="52">
        <v>44.79</v>
      </c>
      <c r="AP779" s="52">
        <v>45.61</v>
      </c>
      <c r="AQ779" s="52">
        <v>-0.83</v>
      </c>
      <c r="AR779" s="52">
        <v>-3.17</v>
      </c>
      <c r="AS779" s="51">
        <v>45</v>
      </c>
      <c r="AT779" s="52">
        <v>45.38</v>
      </c>
    </row>
    <row r="780" spans="1:46" hidden="1">
      <c r="A780">
        <v>2016</v>
      </c>
      <c r="B780" t="s">
        <v>198</v>
      </c>
      <c r="C780" t="s">
        <v>198</v>
      </c>
      <c r="D780" t="s">
        <v>1153</v>
      </c>
      <c r="E780" t="s">
        <v>1277</v>
      </c>
      <c r="F780" t="str">
        <f t="shared" si="12"/>
        <v>Bobby Burling</v>
      </c>
      <c r="G780" t="s">
        <v>893</v>
      </c>
      <c r="H780" s="143">
        <v>116000</v>
      </c>
      <c r="I780" s="143">
        <v>110000</v>
      </c>
      <c r="J780" t="str">
        <f>IF(G780="GK",VLOOKUP(F780,'[1]2016GoalKeeper Stats'!$A$2:$S$109,2,FALSE),VLOOKUP(F780,'[1]2016Player Stats'!$A$2:$AB$830,2,FALSE))</f>
        <v>COL</v>
      </c>
      <c r="K780">
        <f>IF(G780="GK",VLOOKUP(F780,'[1]2016GoalKeeper Stats'!$A$2:$S$109,4,FALSE),VLOOKUP(F780,'[1]2016Player Stats'!$A$2:$AB$830,4,FALSE))</f>
        <v>16</v>
      </c>
      <c r="L780">
        <f>IF(G780="GK",VLOOKUP(F780,'[1]2016GoalKeeper Stats'!$A$2:$S$109,5,FALSE),VLOOKUP(F780,'[1]2016Player Stats'!$A$2:$AB$830,5,FALSE))</f>
        <v>16</v>
      </c>
      <c r="M780">
        <f>IF(G780="GK",VLOOKUP(F780,'[1]2016GoalKeeper Stats'!$A$2:$S$109,6,FALSE),VLOOKUP(F780,'[1]2016Player Stats'!$A$2:$AB$830,6,FALSE))</f>
        <v>1415</v>
      </c>
      <c r="N780">
        <f>IF(G780="GK",VLOOKUP(F780,'[1]2016GoalKeeper Stats'!$A$2:$S$109,7,FALSE),VLOOKUP(F780,'[1]2016Player Stats'!$A$2:$AB$830,7,FALSE))</f>
        <v>1</v>
      </c>
      <c r="O780">
        <f>IF(G780="GK",VLOOKUP(F780,'[1]2016GoalKeeper Stats'!$A$2:$S$109,8,FALSE),VLOOKUP(F780,'[1]2016Player Stats'!$A$2:$AB$830,8,FALSE))</f>
        <v>0</v>
      </c>
      <c r="P780">
        <f>IF(G780="GK",VLOOKUP(F780,'[1]2016GoalKeeper Stats'!$A$2:$S$109,9,FALSE),VLOOKUP(F780,'[1]2016Player Stats'!$A$2:$AB$830,9,FALSE))</f>
        <v>10</v>
      </c>
      <c r="Q780">
        <f>IF(G780="GK",VLOOKUP(F780,'[1]2016GoalKeeper Stats'!$A$2:$S$109,10,FALSE),VLOOKUP(F780,'[1]2016Player Stats'!$A$2:$AB$830,10,FALSE))</f>
        <v>2</v>
      </c>
      <c r="R780">
        <f>IF(G780="GK",VLOOKUP(F780,'[1]2016GoalKeeper Stats'!$A$2:$S$109,11,FALSE),VLOOKUP(F780,'[1]2016Player Stats'!$A$2:$AB$830,11,FALSE))</f>
        <v>0</v>
      </c>
      <c r="S780" t="str">
        <f>IF(G780="GK",VLOOKUP(F780,'[1]2016GoalKeeper Stats'!$A$2:$S$109,12,FALSE),VLOOKUP(F780,'[1]2016Player Stats'!$A$2:$AB$830,12,FALSE))</f>
        <v>0/0</v>
      </c>
      <c r="T780">
        <f>IF(G780="GK",VLOOKUP(F780,'[1]2016GoalKeeper Stats'!$A$2:$S$109,13,FALSE),VLOOKUP(F780,'[1]2016Player Stats'!$A$2:$AB$830,13,FALSE))</f>
        <v>0</v>
      </c>
      <c r="U780">
        <f>IF(G780="GK",VLOOKUP(F780,'[1]2016GoalKeeper Stats'!$A$2:$S$109,14,FALSE),VLOOKUP(F780,'[1]2016Player Stats'!$A$2:$AB$830,14,FALSE))</f>
        <v>1</v>
      </c>
      <c r="V780">
        <f>IF(G780="GK",VLOOKUP(F780,'[1]2016GoalKeeper Stats'!$A$2:$S$109,15,FALSE),VLOOKUP(F780,'[1]2016Player Stats'!$A$2:$AB$830,15,FALSE))</f>
        <v>0.06</v>
      </c>
      <c r="W780">
        <f>IF(G780="GK",VLOOKUP(F780,'[1]2016GoalKeeper Stats'!$A$2:$S$109,16,FALSE),VLOOKUP(F780,'[1]2016Player Stats'!$A$2:$AB$830,16,FALSE))</f>
        <v>10</v>
      </c>
      <c r="X780">
        <f>IF(G780="GK",VLOOKUP(F780,'[1]2016GoalKeeper Stats'!$A$2:$S$109,17,FALSE),VLOOKUP(F780,'[1]2016Player Stats'!$A$2:$AB$830,17,FALSE))</f>
        <v>0</v>
      </c>
      <c r="Y780">
        <f>IF(G780="GK",VLOOKUP(F780,'[1]2016GoalKeeper Stats'!$A$2:$S$109,18,FALSE),VLOOKUP(F780,'[1]2016Player Stats'!$A$2:$AB$830,18,FALSE))</f>
        <v>0</v>
      </c>
      <c r="Z780">
        <f>IF(G780="GK",VLOOKUP(F780,'[1]2016GoalKeeper Stats'!$A$2:$S$109,19,FALSE),VLOOKUP(F780,'[1]2016Player Stats'!$A$2:$AB$830,19,FALSE))</f>
        <v>0</v>
      </c>
      <c r="AA780">
        <f>IF(G780="GK",VLOOKUP(F780,'[1]2016GoalKeeper Stats'!$A$2:$S$109,20,FALSE),VLOOKUP(F780,'[1]2016Player Stats'!$A$2:$AB$830,20,FALSE))</f>
        <v>0</v>
      </c>
      <c r="AB780">
        <f>IF(G780="GK",VLOOKUP(F780,'[1]2016GoalKeeper Stats'!$A$2:$S$109,21,FALSE),VLOOKUP(F780,'[1]2016Player Stats'!$A$2:$AB$830,21,FALSE))</f>
        <v>21</v>
      </c>
      <c r="AC780">
        <f>IF(G780="GK",VLOOKUP(F780,'[1]2016GoalKeeper Stats'!$A$2:$S$109,22,FALSE),VLOOKUP(F780,'[1]2016Player Stats'!$A$2:$AB$830,22,FALSE))</f>
        <v>11</v>
      </c>
      <c r="AD780">
        <f>IF(G780="GK",VLOOKUP(F780,'[1]2016GoalKeeper Stats'!$A$2:$S$109,23,FALSE),VLOOKUP(F780,'[1]2016Player Stats'!$A$2:$AB$830,23,FALSE))</f>
        <v>0</v>
      </c>
      <c r="AE780">
        <f>IF(G780="GK",VLOOKUP(F780,'[1]2016GoalKeeper Stats'!$A$2:$S$109,24,FALSE),VLOOKUP(F780,'[1]2016Player Stats'!$A$2:$AB$830,24,FALSE))</f>
        <v>4</v>
      </c>
      <c r="AF780">
        <f>IF(G780="GK",VLOOKUP(F780,'[1]2016GoalKeeper Stats'!$A$2:$S$109,25,FALSE),VLOOKUP(F780,'[1]2016Player Stats'!$A$2:$AB$830,25,FALSE))</f>
        <v>0</v>
      </c>
      <c r="AG780">
        <f>IF(G780="GK",VLOOKUP(F780,'[1]2016GoalKeeper Stats'!$A$2:$S$109,26,FALSE),VLOOKUP(F780,'[1]2016Player Stats'!$A$2:$AB$830,26,FALSE))</f>
        <v>20</v>
      </c>
      <c r="AH780" s="51">
        <v>2016</v>
      </c>
      <c r="AI780" s="51">
        <v>34</v>
      </c>
      <c r="AJ780" s="51">
        <v>435</v>
      </c>
      <c r="AK780" s="51">
        <v>419</v>
      </c>
      <c r="AL780" s="51">
        <v>39</v>
      </c>
      <c r="AM780" s="51">
        <v>32</v>
      </c>
      <c r="AN780" s="51">
        <v>7</v>
      </c>
      <c r="AO780" s="52">
        <v>35.950000000000003</v>
      </c>
      <c r="AP780" s="52">
        <v>40.07</v>
      </c>
      <c r="AQ780" s="52">
        <v>-4.12</v>
      </c>
      <c r="AR780" s="52">
        <v>11.12</v>
      </c>
      <c r="AS780" s="51">
        <v>58</v>
      </c>
      <c r="AT780" s="52">
        <v>45.17</v>
      </c>
    </row>
    <row r="781" spans="1:46" hidden="1">
      <c r="A781">
        <v>2016</v>
      </c>
      <c r="B781" t="s">
        <v>882</v>
      </c>
      <c r="C781" t="s">
        <v>882</v>
      </c>
      <c r="D781" t="s">
        <v>1775</v>
      </c>
      <c r="E781" t="s">
        <v>1194</v>
      </c>
      <c r="F781" t="str">
        <f t="shared" si="12"/>
        <v>Je-Vaughn Watson</v>
      </c>
      <c r="G781" t="s">
        <v>1044</v>
      </c>
      <c r="H781" s="143">
        <v>115671</v>
      </c>
      <c r="I781" s="143">
        <v>110004</v>
      </c>
      <c r="J781" t="str">
        <f>IF(G781="GK",VLOOKUP(F781,'[1]2016GoalKeeper Stats'!$A$2:$S$109,2,FALSE),VLOOKUP(F781,'[1]2016Player Stats'!$A$2:$AB$830,2,FALSE))</f>
        <v>NE</v>
      </c>
      <c r="K781">
        <f>IF(G781="GK",VLOOKUP(F781,'[1]2016GoalKeeper Stats'!$A$2:$S$109,4,FALSE),VLOOKUP(F781,'[1]2016Player Stats'!$A$2:$AB$830,4,FALSE))</f>
        <v>23</v>
      </c>
      <c r="L781">
        <f>IF(G781="GK",VLOOKUP(F781,'[1]2016GoalKeeper Stats'!$A$2:$S$109,5,FALSE),VLOOKUP(F781,'[1]2016Player Stats'!$A$2:$AB$830,5,FALSE))</f>
        <v>19</v>
      </c>
      <c r="M781">
        <f>IF(G781="GK",VLOOKUP(F781,'[1]2016GoalKeeper Stats'!$A$2:$S$109,6,FALSE),VLOOKUP(F781,'[1]2016Player Stats'!$A$2:$AB$830,6,FALSE))</f>
        <v>1705</v>
      </c>
      <c r="N781">
        <f>IF(G781="GK",VLOOKUP(F781,'[1]2016GoalKeeper Stats'!$A$2:$S$109,7,FALSE),VLOOKUP(F781,'[1]2016Player Stats'!$A$2:$AB$830,7,FALSE))</f>
        <v>1</v>
      </c>
      <c r="O781">
        <f>IF(G781="GK",VLOOKUP(F781,'[1]2016GoalKeeper Stats'!$A$2:$S$109,8,FALSE),VLOOKUP(F781,'[1]2016Player Stats'!$A$2:$AB$830,8,FALSE))</f>
        <v>1</v>
      </c>
      <c r="P781">
        <f>IF(G781="GK",VLOOKUP(F781,'[1]2016GoalKeeper Stats'!$A$2:$S$109,9,FALSE),VLOOKUP(F781,'[1]2016Player Stats'!$A$2:$AB$830,9,FALSE))</f>
        <v>11</v>
      </c>
      <c r="Q781">
        <f>IF(G781="GK",VLOOKUP(F781,'[1]2016GoalKeeper Stats'!$A$2:$S$109,10,FALSE),VLOOKUP(F781,'[1]2016Player Stats'!$A$2:$AB$830,10,FALSE))</f>
        <v>4</v>
      </c>
      <c r="R781">
        <f>IF(G781="GK",VLOOKUP(F781,'[1]2016GoalKeeper Stats'!$A$2:$S$109,11,FALSE),VLOOKUP(F781,'[1]2016Player Stats'!$A$2:$AB$830,11,FALSE))</f>
        <v>1</v>
      </c>
      <c r="S781" t="str">
        <f>IF(G781="GK",VLOOKUP(F781,'[1]2016GoalKeeper Stats'!$A$2:$S$109,12,FALSE),VLOOKUP(F781,'[1]2016Player Stats'!$A$2:$AB$830,12,FALSE))</f>
        <v>0/0</v>
      </c>
      <c r="T781">
        <f>IF(G781="GK",VLOOKUP(F781,'[1]2016GoalKeeper Stats'!$A$2:$S$109,13,FALSE),VLOOKUP(F781,'[1]2016Player Stats'!$A$2:$AB$830,13,FALSE))</f>
        <v>1</v>
      </c>
      <c r="U781">
        <f>IF(G781="GK",VLOOKUP(F781,'[1]2016GoalKeeper Stats'!$A$2:$S$109,14,FALSE),VLOOKUP(F781,'[1]2016Player Stats'!$A$2:$AB$830,14,FALSE))</f>
        <v>0</v>
      </c>
      <c r="V781">
        <f>IF(G781="GK",VLOOKUP(F781,'[1]2016GoalKeeper Stats'!$A$2:$S$109,15,FALSE),VLOOKUP(F781,'[1]2016Player Stats'!$A$2:$AB$830,15,FALSE))</f>
        <v>0.05</v>
      </c>
      <c r="W781">
        <f>IF(G781="GK",VLOOKUP(F781,'[1]2016GoalKeeper Stats'!$A$2:$S$109,16,FALSE),VLOOKUP(F781,'[1]2016Player Stats'!$A$2:$AB$830,16,FALSE))</f>
        <v>9.1</v>
      </c>
      <c r="X781">
        <f>IF(G781="GK",VLOOKUP(F781,'[1]2016GoalKeeper Stats'!$A$2:$S$109,17,FALSE),VLOOKUP(F781,'[1]2016Player Stats'!$A$2:$AB$830,17,FALSE))</f>
        <v>0</v>
      </c>
      <c r="Y781">
        <f>IF(G781="GK",VLOOKUP(F781,'[1]2016GoalKeeper Stats'!$A$2:$S$109,18,FALSE),VLOOKUP(F781,'[1]2016Player Stats'!$A$2:$AB$830,18,FALSE))</f>
        <v>1</v>
      </c>
      <c r="Z781">
        <f>IF(G781="GK",VLOOKUP(F781,'[1]2016GoalKeeper Stats'!$A$2:$S$109,19,FALSE),VLOOKUP(F781,'[1]2016Player Stats'!$A$2:$AB$830,19,FALSE))</f>
        <v>0</v>
      </c>
      <c r="AA781">
        <f>IF(G781="GK",VLOOKUP(F781,'[1]2016GoalKeeper Stats'!$A$2:$S$109,20,FALSE),VLOOKUP(F781,'[1]2016Player Stats'!$A$2:$AB$830,20,FALSE))</f>
        <v>0.05</v>
      </c>
      <c r="AB781">
        <f>IF(G781="GK",VLOOKUP(F781,'[1]2016GoalKeeper Stats'!$A$2:$S$109,21,FALSE),VLOOKUP(F781,'[1]2016Player Stats'!$A$2:$AB$830,21,FALSE))</f>
        <v>24</v>
      </c>
      <c r="AC781">
        <f>IF(G781="GK",VLOOKUP(F781,'[1]2016GoalKeeper Stats'!$A$2:$S$109,22,FALSE),VLOOKUP(F781,'[1]2016Player Stats'!$A$2:$AB$830,22,FALSE))</f>
        <v>20</v>
      </c>
      <c r="AD781">
        <f>IF(G781="GK",VLOOKUP(F781,'[1]2016GoalKeeper Stats'!$A$2:$S$109,23,FALSE),VLOOKUP(F781,'[1]2016Player Stats'!$A$2:$AB$830,23,FALSE))</f>
        <v>1</v>
      </c>
      <c r="AE781">
        <f>IF(G781="GK",VLOOKUP(F781,'[1]2016GoalKeeper Stats'!$A$2:$S$109,24,FALSE),VLOOKUP(F781,'[1]2016Player Stats'!$A$2:$AB$830,24,FALSE))</f>
        <v>3</v>
      </c>
      <c r="AF781">
        <f>IF(G781="GK",VLOOKUP(F781,'[1]2016GoalKeeper Stats'!$A$2:$S$109,25,FALSE),VLOOKUP(F781,'[1]2016Player Stats'!$A$2:$AB$830,25,FALSE))</f>
        <v>1</v>
      </c>
      <c r="AG781">
        <f>IF(G781="GK",VLOOKUP(F781,'[1]2016GoalKeeper Stats'!$A$2:$S$109,26,FALSE),VLOOKUP(F781,'[1]2016Player Stats'!$A$2:$AB$830,26,FALSE))</f>
        <v>36.36</v>
      </c>
      <c r="AH781" s="51">
        <v>2016</v>
      </c>
      <c r="AI781" s="51">
        <v>34</v>
      </c>
      <c r="AJ781" s="51">
        <v>475</v>
      </c>
      <c r="AK781" s="51">
        <v>447</v>
      </c>
      <c r="AL781" s="51">
        <v>41</v>
      </c>
      <c r="AM781" s="51">
        <v>54</v>
      </c>
      <c r="AN781" s="51">
        <v>-13</v>
      </c>
      <c r="AO781" s="52">
        <v>47</v>
      </c>
      <c r="AP781" s="52">
        <v>55.04</v>
      </c>
      <c r="AQ781" s="52">
        <v>-8.0399999999999991</v>
      </c>
      <c r="AR781" s="52">
        <v>-4.96</v>
      </c>
      <c r="AS781" s="51">
        <v>42</v>
      </c>
      <c r="AT781" s="52">
        <v>41.79</v>
      </c>
    </row>
    <row r="782" spans="1:46" hidden="1">
      <c r="A782">
        <v>2016</v>
      </c>
      <c r="B782" t="s">
        <v>195</v>
      </c>
      <c r="C782" t="s">
        <v>866</v>
      </c>
      <c r="D782" t="s">
        <v>862</v>
      </c>
      <c r="E782" t="s">
        <v>1363</v>
      </c>
      <c r="F782" t="str">
        <f t="shared" si="12"/>
        <v>Sebastian Lletget</v>
      </c>
      <c r="G782" t="s">
        <v>860</v>
      </c>
      <c r="H782" s="143">
        <v>115500</v>
      </c>
      <c r="I782" s="143">
        <v>110000</v>
      </c>
      <c r="J782" t="str">
        <f>IF(G782="GK",VLOOKUP(F782,'[1]2016GoalKeeper Stats'!$A$2:$S$109,2,FALSE),VLOOKUP(F782,'[1]2016Player Stats'!$A$2:$AB$830,2,FALSE))</f>
        <v>LA</v>
      </c>
      <c r="K782">
        <f>IF(G782="GK",VLOOKUP(F782,'[1]2016GoalKeeper Stats'!$A$2:$S$109,4,FALSE),VLOOKUP(F782,'[1]2016Player Stats'!$A$2:$AB$830,4,FALSE))</f>
        <v>31</v>
      </c>
      <c r="L782">
        <f>IF(G782="GK",VLOOKUP(F782,'[1]2016GoalKeeper Stats'!$A$2:$S$109,5,FALSE),VLOOKUP(F782,'[1]2016Player Stats'!$A$2:$AB$830,5,FALSE))</f>
        <v>23</v>
      </c>
      <c r="M782">
        <f>IF(G782="GK",VLOOKUP(F782,'[1]2016GoalKeeper Stats'!$A$2:$S$109,6,FALSE),VLOOKUP(F782,'[1]2016Player Stats'!$A$2:$AB$830,6,FALSE))</f>
        <v>2057</v>
      </c>
      <c r="N782">
        <f>IF(G782="GK",VLOOKUP(F782,'[1]2016GoalKeeper Stats'!$A$2:$S$109,7,FALSE),VLOOKUP(F782,'[1]2016Player Stats'!$A$2:$AB$830,7,FALSE))</f>
        <v>1</v>
      </c>
      <c r="O782">
        <f>IF(G782="GK",VLOOKUP(F782,'[1]2016GoalKeeper Stats'!$A$2:$S$109,8,FALSE),VLOOKUP(F782,'[1]2016Player Stats'!$A$2:$AB$830,8,FALSE))</f>
        <v>8</v>
      </c>
      <c r="P782">
        <f>IF(G782="GK",VLOOKUP(F782,'[1]2016GoalKeeper Stats'!$A$2:$S$109,9,FALSE),VLOOKUP(F782,'[1]2016Player Stats'!$A$2:$AB$830,9,FALSE))</f>
        <v>29</v>
      </c>
      <c r="Q782">
        <f>IF(G782="GK",VLOOKUP(F782,'[1]2016GoalKeeper Stats'!$A$2:$S$109,10,FALSE),VLOOKUP(F782,'[1]2016Player Stats'!$A$2:$AB$830,10,FALSE))</f>
        <v>8</v>
      </c>
      <c r="R782">
        <f>IF(G782="GK",VLOOKUP(F782,'[1]2016GoalKeeper Stats'!$A$2:$S$109,11,FALSE),VLOOKUP(F782,'[1]2016Player Stats'!$A$2:$AB$830,11,FALSE))</f>
        <v>0</v>
      </c>
      <c r="S782" t="str">
        <f>IF(G782="GK",VLOOKUP(F782,'[1]2016GoalKeeper Stats'!$A$2:$S$109,12,FALSE),VLOOKUP(F782,'[1]2016Player Stats'!$A$2:$AB$830,12,FALSE))</f>
        <v>0/0</v>
      </c>
      <c r="T782">
        <f>IF(G782="GK",VLOOKUP(F782,'[1]2016GoalKeeper Stats'!$A$2:$S$109,13,FALSE),VLOOKUP(F782,'[1]2016Player Stats'!$A$2:$AB$830,13,FALSE))</f>
        <v>0</v>
      </c>
      <c r="U782">
        <f>IF(G782="GK",VLOOKUP(F782,'[1]2016GoalKeeper Stats'!$A$2:$S$109,14,FALSE),VLOOKUP(F782,'[1]2016Player Stats'!$A$2:$AB$830,14,FALSE))</f>
        <v>1</v>
      </c>
      <c r="V782">
        <f>IF(G782="GK",VLOOKUP(F782,'[1]2016GoalKeeper Stats'!$A$2:$S$109,15,FALSE),VLOOKUP(F782,'[1]2016Player Stats'!$A$2:$AB$830,15,FALSE))</f>
        <v>0.04</v>
      </c>
      <c r="W782">
        <f>IF(G782="GK",VLOOKUP(F782,'[1]2016GoalKeeper Stats'!$A$2:$S$109,16,FALSE),VLOOKUP(F782,'[1]2016Player Stats'!$A$2:$AB$830,16,FALSE))</f>
        <v>3.4</v>
      </c>
      <c r="X782">
        <f>IF(G782="GK",VLOOKUP(F782,'[1]2016GoalKeeper Stats'!$A$2:$S$109,17,FALSE),VLOOKUP(F782,'[1]2016Player Stats'!$A$2:$AB$830,17,FALSE))</f>
        <v>1</v>
      </c>
      <c r="Y782">
        <f>IF(G782="GK",VLOOKUP(F782,'[1]2016GoalKeeper Stats'!$A$2:$S$109,18,FALSE),VLOOKUP(F782,'[1]2016Player Stats'!$A$2:$AB$830,18,FALSE))</f>
        <v>4</v>
      </c>
      <c r="Z782">
        <f>IF(G782="GK",VLOOKUP(F782,'[1]2016GoalKeeper Stats'!$A$2:$S$109,19,FALSE),VLOOKUP(F782,'[1]2016Player Stats'!$A$2:$AB$830,19,FALSE))</f>
        <v>4</v>
      </c>
      <c r="AA782">
        <f>IF(G782="GK",VLOOKUP(F782,'[1]2016GoalKeeper Stats'!$A$2:$S$109,20,FALSE),VLOOKUP(F782,'[1]2016Player Stats'!$A$2:$AB$830,20,FALSE))</f>
        <v>0.35</v>
      </c>
      <c r="AB782">
        <f>IF(G782="GK",VLOOKUP(F782,'[1]2016GoalKeeper Stats'!$A$2:$S$109,21,FALSE),VLOOKUP(F782,'[1]2016Player Stats'!$A$2:$AB$830,21,FALSE))</f>
        <v>20</v>
      </c>
      <c r="AC782">
        <f>IF(G782="GK",VLOOKUP(F782,'[1]2016GoalKeeper Stats'!$A$2:$S$109,22,FALSE),VLOOKUP(F782,'[1]2016Player Stats'!$A$2:$AB$830,22,FALSE))</f>
        <v>45</v>
      </c>
      <c r="AD782">
        <f>IF(G782="GK",VLOOKUP(F782,'[1]2016GoalKeeper Stats'!$A$2:$S$109,23,FALSE),VLOOKUP(F782,'[1]2016Player Stats'!$A$2:$AB$830,23,FALSE))</f>
        <v>3</v>
      </c>
      <c r="AE782">
        <f>IF(G782="GK",VLOOKUP(F782,'[1]2016GoalKeeper Stats'!$A$2:$S$109,24,FALSE),VLOOKUP(F782,'[1]2016Player Stats'!$A$2:$AB$830,24,FALSE))</f>
        <v>1</v>
      </c>
      <c r="AF782">
        <f>IF(G782="GK",VLOOKUP(F782,'[1]2016GoalKeeper Stats'!$A$2:$S$109,25,FALSE),VLOOKUP(F782,'[1]2016Player Stats'!$A$2:$AB$830,25,FALSE))</f>
        <v>0</v>
      </c>
      <c r="AG782">
        <f>IF(G782="GK",VLOOKUP(F782,'[1]2016GoalKeeper Stats'!$A$2:$S$109,26,FALSE),VLOOKUP(F782,'[1]2016Player Stats'!$A$2:$AB$830,26,FALSE))</f>
        <v>27.59</v>
      </c>
      <c r="AH782" s="51">
        <v>2016</v>
      </c>
      <c r="AI782" s="51">
        <v>34</v>
      </c>
      <c r="AJ782" s="51">
        <v>358</v>
      </c>
      <c r="AK782" s="51">
        <v>523</v>
      </c>
      <c r="AL782" s="51">
        <v>52</v>
      </c>
      <c r="AM782" s="51">
        <v>38</v>
      </c>
      <c r="AN782" s="51">
        <v>14</v>
      </c>
      <c r="AO782" s="52">
        <v>47.55</v>
      </c>
      <c r="AP782" s="52">
        <v>46.7</v>
      </c>
      <c r="AQ782" s="52">
        <v>0.85</v>
      </c>
      <c r="AR782" s="52">
        <v>13.15</v>
      </c>
      <c r="AS782" s="51">
        <v>52</v>
      </c>
      <c r="AT782" s="52">
        <v>48.04</v>
      </c>
    </row>
    <row r="783" spans="1:46" hidden="1">
      <c r="A783">
        <v>2016</v>
      </c>
      <c r="B783" t="s">
        <v>202</v>
      </c>
      <c r="C783" t="s">
        <v>202</v>
      </c>
      <c r="D783" t="s">
        <v>864</v>
      </c>
      <c r="E783" t="s">
        <v>1354</v>
      </c>
      <c r="F783" t="str">
        <f t="shared" si="12"/>
        <v>Michael Stephens</v>
      </c>
      <c r="G783" t="s">
        <v>860</v>
      </c>
      <c r="H783" s="143">
        <v>115000</v>
      </c>
      <c r="I783" s="143">
        <v>105000</v>
      </c>
      <c r="J783" t="str">
        <f>IF(G783="GK",VLOOKUP(F783,'[1]2016GoalKeeper Stats'!$A$2:$S$109,2,FALSE),VLOOKUP(F783,'[1]2016Player Stats'!$A$2:$AB$830,2,FALSE))</f>
        <v>CHI</v>
      </c>
      <c r="K783">
        <f>IF(G783="GK",VLOOKUP(F783,'[1]2016GoalKeeper Stats'!$A$2:$S$109,4,FALSE),VLOOKUP(F783,'[1]2016Player Stats'!$A$2:$AB$830,4,FALSE))</f>
        <v>17</v>
      </c>
      <c r="L783">
        <f>IF(G783="GK",VLOOKUP(F783,'[1]2016GoalKeeper Stats'!$A$2:$S$109,5,FALSE),VLOOKUP(F783,'[1]2016Player Stats'!$A$2:$AB$830,5,FALSE))</f>
        <v>11</v>
      </c>
      <c r="M783">
        <f>IF(G783="GK",VLOOKUP(F783,'[1]2016GoalKeeper Stats'!$A$2:$S$109,6,FALSE),VLOOKUP(F783,'[1]2016Player Stats'!$A$2:$AB$830,6,FALSE))</f>
        <v>948</v>
      </c>
      <c r="N783">
        <f>IF(G783="GK",VLOOKUP(F783,'[1]2016GoalKeeper Stats'!$A$2:$S$109,7,FALSE),VLOOKUP(F783,'[1]2016Player Stats'!$A$2:$AB$830,7,FALSE))</f>
        <v>0</v>
      </c>
      <c r="O783">
        <f>IF(G783="GK",VLOOKUP(F783,'[1]2016GoalKeeper Stats'!$A$2:$S$109,8,FALSE),VLOOKUP(F783,'[1]2016Player Stats'!$A$2:$AB$830,8,FALSE))</f>
        <v>2</v>
      </c>
      <c r="P783">
        <f>IF(G783="GK",VLOOKUP(F783,'[1]2016GoalKeeper Stats'!$A$2:$S$109,9,FALSE),VLOOKUP(F783,'[1]2016Player Stats'!$A$2:$AB$830,9,FALSE))</f>
        <v>2</v>
      </c>
      <c r="Q783">
        <f>IF(G783="GK",VLOOKUP(F783,'[1]2016GoalKeeper Stats'!$A$2:$S$109,10,FALSE),VLOOKUP(F783,'[1]2016Player Stats'!$A$2:$AB$830,10,FALSE))</f>
        <v>0</v>
      </c>
      <c r="R783">
        <f>IF(G783="GK",VLOOKUP(F783,'[1]2016GoalKeeper Stats'!$A$2:$S$109,11,FALSE),VLOOKUP(F783,'[1]2016Player Stats'!$A$2:$AB$830,11,FALSE))</f>
        <v>0</v>
      </c>
      <c r="S783" t="str">
        <f>IF(G783="GK",VLOOKUP(F783,'[1]2016GoalKeeper Stats'!$A$2:$S$109,12,FALSE),VLOOKUP(F783,'[1]2016Player Stats'!$A$2:$AB$830,12,FALSE))</f>
        <v>0/0</v>
      </c>
      <c r="T783">
        <f>IF(G783="GK",VLOOKUP(F783,'[1]2016GoalKeeper Stats'!$A$2:$S$109,13,FALSE),VLOOKUP(F783,'[1]2016Player Stats'!$A$2:$AB$830,13,FALSE))</f>
        <v>0</v>
      </c>
      <c r="U783">
        <f>IF(G783="GK",VLOOKUP(F783,'[1]2016GoalKeeper Stats'!$A$2:$S$109,14,FALSE),VLOOKUP(F783,'[1]2016Player Stats'!$A$2:$AB$830,14,FALSE))</f>
        <v>0</v>
      </c>
      <c r="V783">
        <f>IF(G783="GK",VLOOKUP(F783,'[1]2016GoalKeeper Stats'!$A$2:$S$109,15,FALSE),VLOOKUP(F783,'[1]2016Player Stats'!$A$2:$AB$830,15,FALSE))</f>
        <v>0</v>
      </c>
      <c r="W783">
        <f>IF(G783="GK",VLOOKUP(F783,'[1]2016GoalKeeper Stats'!$A$2:$S$109,16,FALSE),VLOOKUP(F783,'[1]2016Player Stats'!$A$2:$AB$830,16,FALSE))</f>
        <v>0</v>
      </c>
      <c r="X783">
        <f>IF(G783="GK",VLOOKUP(F783,'[1]2016GoalKeeper Stats'!$A$2:$S$109,17,FALSE),VLOOKUP(F783,'[1]2016Player Stats'!$A$2:$AB$830,17,FALSE))</f>
        <v>0</v>
      </c>
      <c r="Y783">
        <f>IF(G783="GK",VLOOKUP(F783,'[1]2016GoalKeeper Stats'!$A$2:$S$109,18,FALSE),VLOOKUP(F783,'[1]2016Player Stats'!$A$2:$AB$830,18,FALSE))</f>
        <v>0</v>
      </c>
      <c r="Z783">
        <f>IF(G783="GK",VLOOKUP(F783,'[1]2016GoalKeeper Stats'!$A$2:$S$109,19,FALSE),VLOOKUP(F783,'[1]2016Player Stats'!$A$2:$AB$830,19,FALSE))</f>
        <v>2</v>
      </c>
      <c r="AA783">
        <f>IF(G783="GK",VLOOKUP(F783,'[1]2016GoalKeeper Stats'!$A$2:$S$109,20,FALSE),VLOOKUP(F783,'[1]2016Player Stats'!$A$2:$AB$830,20,FALSE))</f>
        <v>0.19</v>
      </c>
      <c r="AB783">
        <f>IF(G783="GK",VLOOKUP(F783,'[1]2016GoalKeeper Stats'!$A$2:$S$109,21,FALSE),VLOOKUP(F783,'[1]2016Player Stats'!$A$2:$AB$830,21,FALSE))</f>
        <v>5</v>
      </c>
      <c r="AC783">
        <f>IF(G783="GK",VLOOKUP(F783,'[1]2016GoalKeeper Stats'!$A$2:$S$109,22,FALSE),VLOOKUP(F783,'[1]2016Player Stats'!$A$2:$AB$830,22,FALSE))</f>
        <v>4</v>
      </c>
      <c r="AD783">
        <f>IF(G783="GK",VLOOKUP(F783,'[1]2016GoalKeeper Stats'!$A$2:$S$109,23,FALSE),VLOOKUP(F783,'[1]2016Player Stats'!$A$2:$AB$830,23,FALSE))</f>
        <v>0</v>
      </c>
      <c r="AE783">
        <f>IF(G783="GK",VLOOKUP(F783,'[1]2016GoalKeeper Stats'!$A$2:$S$109,24,FALSE),VLOOKUP(F783,'[1]2016Player Stats'!$A$2:$AB$830,24,FALSE))</f>
        <v>1</v>
      </c>
      <c r="AF783">
        <f>IF(G783="GK",VLOOKUP(F783,'[1]2016GoalKeeper Stats'!$A$2:$S$109,25,FALSE),VLOOKUP(F783,'[1]2016Player Stats'!$A$2:$AB$830,25,FALSE))</f>
        <v>0</v>
      </c>
      <c r="AG783">
        <f>IF(G783="GK",VLOOKUP(F783,'[1]2016GoalKeeper Stats'!$A$2:$S$109,26,FALSE),VLOOKUP(F783,'[1]2016Player Stats'!$A$2:$AB$830,26,FALSE))</f>
        <v>0</v>
      </c>
      <c r="AH783" s="51">
        <v>2016</v>
      </c>
      <c r="AI783" s="51">
        <v>34</v>
      </c>
      <c r="AJ783" s="51">
        <v>394</v>
      </c>
      <c r="AK783" s="51">
        <v>504</v>
      </c>
      <c r="AL783" s="51">
        <v>40</v>
      </c>
      <c r="AM783" s="51">
        <v>56</v>
      </c>
      <c r="AN783" s="51">
        <v>-16</v>
      </c>
      <c r="AO783" s="52">
        <v>39.94</v>
      </c>
      <c r="AP783" s="52">
        <v>47.46</v>
      </c>
      <c r="AQ783" s="52">
        <v>-7.52</v>
      </c>
      <c r="AR783" s="52">
        <v>-8.48</v>
      </c>
      <c r="AS783" s="51">
        <v>31</v>
      </c>
      <c r="AT783" s="52">
        <v>40.56</v>
      </c>
    </row>
    <row r="784" spans="1:46" hidden="1">
      <c r="A784">
        <v>2016</v>
      </c>
      <c r="B784" t="s">
        <v>206</v>
      </c>
      <c r="C784" t="s">
        <v>206</v>
      </c>
      <c r="D784" t="s">
        <v>1375</v>
      </c>
      <c r="E784" t="s">
        <v>1376</v>
      </c>
      <c r="F784" t="str">
        <f t="shared" si="12"/>
        <v>Tyson Wahl</v>
      </c>
      <c r="G784" t="s">
        <v>893</v>
      </c>
      <c r="H784" s="143">
        <v>115000</v>
      </c>
      <c r="I784" s="143">
        <v>115000</v>
      </c>
      <c r="J784" t="str">
        <f>IF(G784="GK",VLOOKUP(F784,'[1]2016GoalKeeper Stats'!$A$2:$S$109,2,FALSE),VLOOKUP(F784,'[1]2016Player Stats'!$A$2:$AB$830,2,FALSE))</f>
        <v>CLB</v>
      </c>
      <c r="K784">
        <f>IF(G784="GK",VLOOKUP(F784,'[1]2016GoalKeeper Stats'!$A$2:$S$109,4,FALSE),VLOOKUP(F784,'[1]2016Player Stats'!$A$2:$AB$830,4,FALSE))</f>
        <v>13</v>
      </c>
      <c r="L784">
        <f>IF(G784="GK",VLOOKUP(F784,'[1]2016GoalKeeper Stats'!$A$2:$S$109,5,FALSE),VLOOKUP(F784,'[1]2016Player Stats'!$A$2:$AB$830,5,FALSE))</f>
        <v>11</v>
      </c>
      <c r="M784">
        <f>IF(G784="GK",VLOOKUP(F784,'[1]2016GoalKeeper Stats'!$A$2:$S$109,6,FALSE),VLOOKUP(F784,'[1]2016Player Stats'!$A$2:$AB$830,6,FALSE))</f>
        <v>1014</v>
      </c>
      <c r="N784">
        <f>IF(G784="GK",VLOOKUP(F784,'[1]2016GoalKeeper Stats'!$A$2:$S$109,7,FALSE),VLOOKUP(F784,'[1]2016Player Stats'!$A$2:$AB$830,7,FALSE))</f>
        <v>0</v>
      </c>
      <c r="O784">
        <f>IF(G784="GK",VLOOKUP(F784,'[1]2016GoalKeeper Stats'!$A$2:$S$109,8,FALSE),VLOOKUP(F784,'[1]2016Player Stats'!$A$2:$AB$830,8,FALSE))</f>
        <v>0</v>
      </c>
      <c r="P784">
        <f>IF(G784="GK",VLOOKUP(F784,'[1]2016GoalKeeper Stats'!$A$2:$S$109,9,FALSE),VLOOKUP(F784,'[1]2016Player Stats'!$A$2:$AB$830,9,FALSE))</f>
        <v>2</v>
      </c>
      <c r="Q784">
        <f>IF(G784="GK",VLOOKUP(F784,'[1]2016GoalKeeper Stats'!$A$2:$S$109,10,FALSE),VLOOKUP(F784,'[1]2016Player Stats'!$A$2:$AB$830,10,FALSE))</f>
        <v>0</v>
      </c>
      <c r="R784">
        <f>IF(G784="GK",VLOOKUP(F784,'[1]2016GoalKeeper Stats'!$A$2:$S$109,11,FALSE),VLOOKUP(F784,'[1]2016Player Stats'!$A$2:$AB$830,11,FALSE))</f>
        <v>0</v>
      </c>
      <c r="S784" t="str">
        <f>IF(G784="GK",VLOOKUP(F784,'[1]2016GoalKeeper Stats'!$A$2:$S$109,12,FALSE),VLOOKUP(F784,'[1]2016Player Stats'!$A$2:$AB$830,12,FALSE))</f>
        <v>0/0</v>
      </c>
      <c r="T784">
        <f>IF(G784="GK",VLOOKUP(F784,'[1]2016GoalKeeper Stats'!$A$2:$S$109,13,FALSE),VLOOKUP(F784,'[1]2016Player Stats'!$A$2:$AB$830,13,FALSE))</f>
        <v>0</v>
      </c>
      <c r="U784">
        <f>IF(G784="GK",VLOOKUP(F784,'[1]2016GoalKeeper Stats'!$A$2:$S$109,14,FALSE),VLOOKUP(F784,'[1]2016Player Stats'!$A$2:$AB$830,14,FALSE))</f>
        <v>0</v>
      </c>
      <c r="V784">
        <f>IF(G784="GK",VLOOKUP(F784,'[1]2016GoalKeeper Stats'!$A$2:$S$109,15,FALSE),VLOOKUP(F784,'[1]2016Player Stats'!$A$2:$AB$830,15,FALSE))</f>
        <v>0</v>
      </c>
      <c r="W784">
        <f>IF(G784="GK",VLOOKUP(F784,'[1]2016GoalKeeper Stats'!$A$2:$S$109,16,FALSE),VLOOKUP(F784,'[1]2016Player Stats'!$A$2:$AB$830,16,FALSE))</f>
        <v>0</v>
      </c>
      <c r="X784">
        <f>IF(G784="GK",VLOOKUP(F784,'[1]2016GoalKeeper Stats'!$A$2:$S$109,17,FALSE),VLOOKUP(F784,'[1]2016Player Stats'!$A$2:$AB$830,17,FALSE))</f>
        <v>0</v>
      </c>
      <c r="Y784">
        <f>IF(G784="GK",VLOOKUP(F784,'[1]2016GoalKeeper Stats'!$A$2:$S$109,18,FALSE),VLOOKUP(F784,'[1]2016Player Stats'!$A$2:$AB$830,18,FALSE))</f>
        <v>0</v>
      </c>
      <c r="Z784">
        <f>IF(G784="GK",VLOOKUP(F784,'[1]2016GoalKeeper Stats'!$A$2:$S$109,19,FALSE),VLOOKUP(F784,'[1]2016Player Stats'!$A$2:$AB$830,19,FALSE))</f>
        <v>0</v>
      </c>
      <c r="AA784">
        <f>IF(G784="GK",VLOOKUP(F784,'[1]2016GoalKeeper Stats'!$A$2:$S$109,20,FALSE),VLOOKUP(F784,'[1]2016Player Stats'!$A$2:$AB$830,20,FALSE))</f>
        <v>0</v>
      </c>
      <c r="AB784">
        <f>IF(G784="GK",VLOOKUP(F784,'[1]2016GoalKeeper Stats'!$A$2:$S$109,21,FALSE),VLOOKUP(F784,'[1]2016Player Stats'!$A$2:$AB$830,21,FALSE))</f>
        <v>14</v>
      </c>
      <c r="AC784">
        <f>IF(G784="GK",VLOOKUP(F784,'[1]2016GoalKeeper Stats'!$A$2:$S$109,22,FALSE),VLOOKUP(F784,'[1]2016Player Stats'!$A$2:$AB$830,22,FALSE))</f>
        <v>7</v>
      </c>
      <c r="AD784">
        <f>IF(G784="GK",VLOOKUP(F784,'[1]2016GoalKeeper Stats'!$A$2:$S$109,23,FALSE),VLOOKUP(F784,'[1]2016Player Stats'!$A$2:$AB$830,23,FALSE))</f>
        <v>0</v>
      </c>
      <c r="AE784">
        <f>IF(G784="GK",VLOOKUP(F784,'[1]2016GoalKeeper Stats'!$A$2:$S$109,24,FALSE),VLOOKUP(F784,'[1]2016Player Stats'!$A$2:$AB$830,24,FALSE))</f>
        <v>2</v>
      </c>
      <c r="AF784">
        <f>IF(G784="GK",VLOOKUP(F784,'[1]2016GoalKeeper Stats'!$A$2:$S$109,25,FALSE),VLOOKUP(F784,'[1]2016Player Stats'!$A$2:$AB$830,25,FALSE))</f>
        <v>1</v>
      </c>
      <c r="AG784">
        <f>IF(G784="GK",VLOOKUP(F784,'[1]2016GoalKeeper Stats'!$A$2:$S$109,26,FALSE),VLOOKUP(F784,'[1]2016Player Stats'!$A$2:$AB$830,26,FALSE))</f>
        <v>0</v>
      </c>
      <c r="AH784" s="51">
        <v>2016</v>
      </c>
      <c r="AI784" s="51">
        <v>34</v>
      </c>
      <c r="AJ784" s="51">
        <v>463</v>
      </c>
      <c r="AK784" s="51">
        <v>427</v>
      </c>
      <c r="AL784" s="51">
        <v>48</v>
      </c>
      <c r="AM784" s="51">
        <v>55</v>
      </c>
      <c r="AN784" s="51">
        <v>-7</v>
      </c>
      <c r="AO784" s="52">
        <v>54.83</v>
      </c>
      <c r="AP784" s="52">
        <v>50.1</v>
      </c>
      <c r="AQ784" s="52">
        <v>4.72</v>
      </c>
      <c r="AR784" s="52">
        <v>-11.72</v>
      </c>
      <c r="AS784" s="51">
        <v>36</v>
      </c>
      <c r="AT784" s="52">
        <v>49.7</v>
      </c>
    </row>
    <row r="785" spans="1:46" hidden="1">
      <c r="A785">
        <v>2016</v>
      </c>
      <c r="B785" t="s">
        <v>924</v>
      </c>
      <c r="C785" t="s">
        <v>924</v>
      </c>
      <c r="D785" t="s">
        <v>1583</v>
      </c>
      <c r="E785" t="s">
        <v>1776</v>
      </c>
      <c r="F785" t="str">
        <f t="shared" si="12"/>
        <v>Lawrence Olum</v>
      </c>
      <c r="G785" t="s">
        <v>860</v>
      </c>
      <c r="H785" s="143">
        <v>115000</v>
      </c>
      <c r="I785" s="143">
        <v>105000</v>
      </c>
      <c r="J785" t="str">
        <f>IF(G785="GK",VLOOKUP(F785,'[1]2016GoalKeeper Stats'!$A$2:$S$109,2,FALSE),VLOOKUP(F785,'[1]2016Player Stats'!$A$2:$AB$830,2,FALSE))</f>
        <v>SKC</v>
      </c>
      <c r="K785">
        <f>IF(G785="GK",VLOOKUP(F785,'[1]2016GoalKeeper Stats'!$A$2:$S$109,4,FALSE),VLOOKUP(F785,'[1]2016Player Stats'!$A$2:$AB$830,4,FALSE))</f>
        <v>19</v>
      </c>
      <c r="L785">
        <f>IF(G785="GK",VLOOKUP(F785,'[1]2016GoalKeeper Stats'!$A$2:$S$109,5,FALSE),VLOOKUP(F785,'[1]2016Player Stats'!$A$2:$AB$830,5,FALSE))</f>
        <v>17</v>
      </c>
      <c r="M785">
        <f>IF(G785="GK",VLOOKUP(F785,'[1]2016GoalKeeper Stats'!$A$2:$S$109,6,FALSE),VLOOKUP(F785,'[1]2016Player Stats'!$A$2:$AB$830,6,FALSE))</f>
        <v>1469</v>
      </c>
      <c r="N785">
        <f>IF(G785="GK",VLOOKUP(F785,'[1]2016GoalKeeper Stats'!$A$2:$S$109,7,FALSE),VLOOKUP(F785,'[1]2016Player Stats'!$A$2:$AB$830,7,FALSE))</f>
        <v>2</v>
      </c>
      <c r="O785">
        <f>IF(G785="GK",VLOOKUP(F785,'[1]2016GoalKeeper Stats'!$A$2:$S$109,8,FALSE),VLOOKUP(F785,'[1]2016Player Stats'!$A$2:$AB$830,8,FALSE))</f>
        <v>1</v>
      </c>
      <c r="P785">
        <f>IF(G785="GK",VLOOKUP(F785,'[1]2016GoalKeeper Stats'!$A$2:$S$109,9,FALSE),VLOOKUP(F785,'[1]2016Player Stats'!$A$2:$AB$830,9,FALSE))</f>
        <v>10</v>
      </c>
      <c r="Q785">
        <f>IF(G785="GK",VLOOKUP(F785,'[1]2016GoalKeeper Stats'!$A$2:$S$109,10,FALSE),VLOOKUP(F785,'[1]2016Player Stats'!$A$2:$AB$830,10,FALSE))</f>
        <v>4</v>
      </c>
      <c r="R785">
        <f>IF(G785="GK",VLOOKUP(F785,'[1]2016GoalKeeper Stats'!$A$2:$S$109,11,FALSE),VLOOKUP(F785,'[1]2016Player Stats'!$A$2:$AB$830,11,FALSE))</f>
        <v>1</v>
      </c>
      <c r="S785" t="str">
        <f>IF(G785="GK",VLOOKUP(F785,'[1]2016GoalKeeper Stats'!$A$2:$S$109,12,FALSE),VLOOKUP(F785,'[1]2016Player Stats'!$A$2:$AB$830,12,FALSE))</f>
        <v>0/0</v>
      </c>
      <c r="T785">
        <f>IF(G785="GK",VLOOKUP(F785,'[1]2016GoalKeeper Stats'!$A$2:$S$109,13,FALSE),VLOOKUP(F785,'[1]2016Player Stats'!$A$2:$AB$830,13,FALSE))</f>
        <v>1</v>
      </c>
      <c r="U785">
        <f>IF(G785="GK",VLOOKUP(F785,'[1]2016GoalKeeper Stats'!$A$2:$S$109,14,FALSE),VLOOKUP(F785,'[1]2016Player Stats'!$A$2:$AB$830,14,FALSE))</f>
        <v>1</v>
      </c>
      <c r="V785">
        <f>IF(G785="GK",VLOOKUP(F785,'[1]2016GoalKeeper Stats'!$A$2:$S$109,15,FALSE),VLOOKUP(F785,'[1]2016Player Stats'!$A$2:$AB$830,15,FALSE))</f>
        <v>0.12</v>
      </c>
      <c r="W785">
        <f>IF(G785="GK",VLOOKUP(F785,'[1]2016GoalKeeper Stats'!$A$2:$S$109,16,FALSE),VLOOKUP(F785,'[1]2016Player Stats'!$A$2:$AB$830,16,FALSE))</f>
        <v>20</v>
      </c>
      <c r="X785">
        <f>IF(G785="GK",VLOOKUP(F785,'[1]2016GoalKeeper Stats'!$A$2:$S$109,17,FALSE),VLOOKUP(F785,'[1]2016Player Stats'!$A$2:$AB$830,17,FALSE))</f>
        <v>0</v>
      </c>
      <c r="Y785">
        <f>IF(G785="GK",VLOOKUP(F785,'[1]2016GoalKeeper Stats'!$A$2:$S$109,18,FALSE),VLOOKUP(F785,'[1]2016Player Stats'!$A$2:$AB$830,18,FALSE))</f>
        <v>0</v>
      </c>
      <c r="Z785">
        <f>IF(G785="GK",VLOOKUP(F785,'[1]2016GoalKeeper Stats'!$A$2:$S$109,19,FALSE),VLOOKUP(F785,'[1]2016Player Stats'!$A$2:$AB$830,19,FALSE))</f>
        <v>1</v>
      </c>
      <c r="AA785">
        <f>IF(G785="GK",VLOOKUP(F785,'[1]2016GoalKeeper Stats'!$A$2:$S$109,20,FALSE),VLOOKUP(F785,'[1]2016Player Stats'!$A$2:$AB$830,20,FALSE))</f>
        <v>0.06</v>
      </c>
      <c r="AB785">
        <f>IF(G785="GK",VLOOKUP(F785,'[1]2016GoalKeeper Stats'!$A$2:$S$109,21,FALSE),VLOOKUP(F785,'[1]2016Player Stats'!$A$2:$AB$830,21,FALSE))</f>
        <v>13</v>
      </c>
      <c r="AC785">
        <f>IF(G785="GK",VLOOKUP(F785,'[1]2016GoalKeeper Stats'!$A$2:$S$109,22,FALSE),VLOOKUP(F785,'[1]2016Player Stats'!$A$2:$AB$830,22,FALSE))</f>
        <v>4</v>
      </c>
      <c r="AD785">
        <f>IF(G785="GK",VLOOKUP(F785,'[1]2016GoalKeeper Stats'!$A$2:$S$109,23,FALSE),VLOOKUP(F785,'[1]2016Player Stats'!$A$2:$AB$830,23,FALSE))</f>
        <v>0</v>
      </c>
      <c r="AE785">
        <f>IF(G785="GK",VLOOKUP(F785,'[1]2016GoalKeeper Stats'!$A$2:$S$109,24,FALSE),VLOOKUP(F785,'[1]2016Player Stats'!$A$2:$AB$830,24,FALSE))</f>
        <v>3</v>
      </c>
      <c r="AF785">
        <f>IF(G785="GK",VLOOKUP(F785,'[1]2016GoalKeeper Stats'!$A$2:$S$109,25,FALSE),VLOOKUP(F785,'[1]2016Player Stats'!$A$2:$AB$830,25,FALSE))</f>
        <v>0</v>
      </c>
      <c r="AG785">
        <f>IF(G785="GK",VLOOKUP(F785,'[1]2016GoalKeeper Stats'!$A$2:$S$109,26,FALSE),VLOOKUP(F785,'[1]2016Player Stats'!$A$2:$AB$830,26,FALSE))</f>
        <v>40</v>
      </c>
      <c r="AH785" s="51">
        <v>2016</v>
      </c>
      <c r="AI785" s="51">
        <v>34</v>
      </c>
      <c r="AJ785" s="51">
        <v>478</v>
      </c>
      <c r="AK785" s="51">
        <v>323</v>
      </c>
      <c r="AL785" s="51">
        <v>42</v>
      </c>
      <c r="AM785" s="51">
        <v>38</v>
      </c>
      <c r="AN785" s="51">
        <v>4</v>
      </c>
      <c r="AO785" s="52">
        <v>46.12</v>
      </c>
      <c r="AP785" s="52">
        <v>37.799999999999997</v>
      </c>
      <c r="AQ785" s="52">
        <v>8.32</v>
      </c>
      <c r="AR785" s="52">
        <v>-4.32</v>
      </c>
      <c r="AS785" s="51">
        <v>47</v>
      </c>
      <c r="AT785" s="52">
        <v>51.54</v>
      </c>
    </row>
    <row r="786" spans="1:46" hidden="1">
      <c r="A786">
        <v>2016</v>
      </c>
      <c r="B786" t="s">
        <v>896</v>
      </c>
      <c r="C786" t="s">
        <v>896</v>
      </c>
      <c r="D786" t="s">
        <v>1622</v>
      </c>
      <c r="E786" t="s">
        <v>1623</v>
      </c>
      <c r="F786" t="str">
        <f t="shared" si="12"/>
        <v>Cordell Cato</v>
      </c>
      <c r="G786" t="s">
        <v>860</v>
      </c>
      <c r="H786" s="143">
        <v>114167</v>
      </c>
      <c r="I786" s="143">
        <v>112500</v>
      </c>
      <c r="J786" t="str">
        <f>IF(G786="GK",VLOOKUP(F786,'[1]2016GoalKeeper Stats'!$A$2:$S$109,2,FALSE),VLOOKUP(F786,'[1]2016Player Stats'!$A$2:$AB$830,2,FALSE))</f>
        <v xml:space="preserve">SJ </v>
      </c>
      <c r="K786">
        <f>IF(G786="GK",VLOOKUP(F786,'[1]2016GoalKeeper Stats'!$A$2:$S$109,4,FALSE),VLOOKUP(F786,'[1]2016Player Stats'!$A$2:$AB$830,4,FALSE))</f>
        <v>21</v>
      </c>
      <c r="L786">
        <f>IF(G786="GK",VLOOKUP(F786,'[1]2016GoalKeeper Stats'!$A$2:$S$109,5,FALSE),VLOOKUP(F786,'[1]2016Player Stats'!$A$2:$AB$830,5,FALSE))</f>
        <v>15</v>
      </c>
      <c r="M786">
        <f>IF(G786="GK",VLOOKUP(F786,'[1]2016GoalKeeper Stats'!$A$2:$S$109,6,FALSE),VLOOKUP(F786,'[1]2016Player Stats'!$A$2:$AB$830,6,FALSE))</f>
        <v>1391</v>
      </c>
      <c r="N786">
        <f>IF(G786="GK",VLOOKUP(F786,'[1]2016GoalKeeper Stats'!$A$2:$S$109,7,FALSE),VLOOKUP(F786,'[1]2016Player Stats'!$A$2:$AB$830,7,FALSE))</f>
        <v>0</v>
      </c>
      <c r="O786">
        <f>IF(G786="GK",VLOOKUP(F786,'[1]2016GoalKeeper Stats'!$A$2:$S$109,8,FALSE),VLOOKUP(F786,'[1]2016Player Stats'!$A$2:$AB$830,8,FALSE))</f>
        <v>2</v>
      </c>
      <c r="P786">
        <f>IF(G786="GK",VLOOKUP(F786,'[1]2016GoalKeeper Stats'!$A$2:$S$109,9,FALSE),VLOOKUP(F786,'[1]2016Player Stats'!$A$2:$AB$830,9,FALSE))</f>
        <v>9</v>
      </c>
      <c r="Q786">
        <f>IF(G786="GK",VLOOKUP(F786,'[1]2016GoalKeeper Stats'!$A$2:$S$109,10,FALSE),VLOOKUP(F786,'[1]2016Player Stats'!$A$2:$AB$830,10,FALSE))</f>
        <v>3</v>
      </c>
      <c r="R786">
        <f>IF(G786="GK",VLOOKUP(F786,'[1]2016GoalKeeper Stats'!$A$2:$S$109,11,FALSE),VLOOKUP(F786,'[1]2016Player Stats'!$A$2:$AB$830,11,FALSE))</f>
        <v>0</v>
      </c>
      <c r="S786" t="str">
        <f>IF(G786="GK",VLOOKUP(F786,'[1]2016GoalKeeper Stats'!$A$2:$S$109,12,FALSE),VLOOKUP(F786,'[1]2016Player Stats'!$A$2:$AB$830,12,FALSE))</f>
        <v>0/0</v>
      </c>
      <c r="T786">
        <f>IF(G786="GK",VLOOKUP(F786,'[1]2016GoalKeeper Stats'!$A$2:$S$109,13,FALSE),VLOOKUP(F786,'[1]2016Player Stats'!$A$2:$AB$830,13,FALSE))</f>
        <v>0</v>
      </c>
      <c r="U786">
        <f>IF(G786="GK",VLOOKUP(F786,'[1]2016GoalKeeper Stats'!$A$2:$S$109,14,FALSE),VLOOKUP(F786,'[1]2016Player Stats'!$A$2:$AB$830,14,FALSE))</f>
        <v>0</v>
      </c>
      <c r="V786">
        <f>IF(G786="GK",VLOOKUP(F786,'[1]2016GoalKeeper Stats'!$A$2:$S$109,15,FALSE),VLOOKUP(F786,'[1]2016Player Stats'!$A$2:$AB$830,15,FALSE))</f>
        <v>0</v>
      </c>
      <c r="W786">
        <f>IF(G786="GK",VLOOKUP(F786,'[1]2016GoalKeeper Stats'!$A$2:$S$109,16,FALSE),VLOOKUP(F786,'[1]2016Player Stats'!$A$2:$AB$830,16,FALSE))</f>
        <v>0</v>
      </c>
      <c r="X786">
        <f>IF(G786="GK",VLOOKUP(F786,'[1]2016GoalKeeper Stats'!$A$2:$S$109,17,FALSE),VLOOKUP(F786,'[1]2016Player Stats'!$A$2:$AB$830,17,FALSE))</f>
        <v>1</v>
      </c>
      <c r="Y786">
        <f>IF(G786="GK",VLOOKUP(F786,'[1]2016GoalKeeper Stats'!$A$2:$S$109,18,FALSE),VLOOKUP(F786,'[1]2016Player Stats'!$A$2:$AB$830,18,FALSE))</f>
        <v>1</v>
      </c>
      <c r="Z786">
        <f>IF(G786="GK",VLOOKUP(F786,'[1]2016GoalKeeper Stats'!$A$2:$S$109,19,FALSE),VLOOKUP(F786,'[1]2016Player Stats'!$A$2:$AB$830,19,FALSE))</f>
        <v>1</v>
      </c>
      <c r="AA786">
        <f>IF(G786="GK",VLOOKUP(F786,'[1]2016GoalKeeper Stats'!$A$2:$S$109,20,FALSE),VLOOKUP(F786,'[1]2016Player Stats'!$A$2:$AB$830,20,FALSE))</f>
        <v>0.13</v>
      </c>
      <c r="AB786">
        <f>IF(G786="GK",VLOOKUP(F786,'[1]2016GoalKeeper Stats'!$A$2:$S$109,21,FALSE),VLOOKUP(F786,'[1]2016Player Stats'!$A$2:$AB$830,21,FALSE))</f>
        <v>9</v>
      </c>
      <c r="AC786">
        <f>IF(G786="GK",VLOOKUP(F786,'[1]2016GoalKeeper Stats'!$A$2:$S$109,22,FALSE),VLOOKUP(F786,'[1]2016Player Stats'!$A$2:$AB$830,22,FALSE))</f>
        <v>18</v>
      </c>
      <c r="AD786">
        <f>IF(G786="GK",VLOOKUP(F786,'[1]2016GoalKeeper Stats'!$A$2:$S$109,23,FALSE),VLOOKUP(F786,'[1]2016Player Stats'!$A$2:$AB$830,23,FALSE))</f>
        <v>1</v>
      </c>
      <c r="AE786">
        <f>IF(G786="GK",VLOOKUP(F786,'[1]2016GoalKeeper Stats'!$A$2:$S$109,24,FALSE),VLOOKUP(F786,'[1]2016Player Stats'!$A$2:$AB$830,24,FALSE))</f>
        <v>0</v>
      </c>
      <c r="AF786">
        <f>IF(G786="GK",VLOOKUP(F786,'[1]2016GoalKeeper Stats'!$A$2:$S$109,25,FALSE),VLOOKUP(F786,'[1]2016Player Stats'!$A$2:$AB$830,25,FALSE))</f>
        <v>0</v>
      </c>
      <c r="AG786">
        <f>IF(G786="GK",VLOOKUP(F786,'[1]2016GoalKeeper Stats'!$A$2:$S$109,26,FALSE),VLOOKUP(F786,'[1]2016Player Stats'!$A$2:$AB$830,26,FALSE))</f>
        <v>33.33</v>
      </c>
      <c r="AH786" s="51">
        <v>2016</v>
      </c>
      <c r="AI786" s="51">
        <v>34</v>
      </c>
      <c r="AJ786" s="51">
        <v>409</v>
      </c>
      <c r="AK786" s="51">
        <v>411</v>
      </c>
      <c r="AL786" s="51">
        <v>32</v>
      </c>
      <c r="AM786" s="51">
        <v>38</v>
      </c>
      <c r="AN786" s="51">
        <v>-6</v>
      </c>
      <c r="AO786" s="52">
        <v>41.48</v>
      </c>
      <c r="AP786" s="52">
        <v>41.27</v>
      </c>
      <c r="AQ786" s="52">
        <v>0.21</v>
      </c>
      <c r="AR786" s="52">
        <v>-6.21</v>
      </c>
      <c r="AS786" s="51">
        <v>38</v>
      </c>
      <c r="AT786" s="52">
        <v>45.9</v>
      </c>
    </row>
    <row r="787" spans="1:46" hidden="1">
      <c r="A787">
        <v>2016</v>
      </c>
      <c r="B787" t="s">
        <v>203</v>
      </c>
      <c r="C787" t="s">
        <v>203</v>
      </c>
      <c r="D787" t="s">
        <v>873</v>
      </c>
      <c r="E787" t="s">
        <v>1777</v>
      </c>
      <c r="F787" t="str">
        <f t="shared" si="12"/>
        <v>David Edgar</v>
      </c>
      <c r="G787" t="s">
        <v>893</v>
      </c>
      <c r="H787" s="143">
        <v>113417</v>
      </c>
      <c r="I787" s="143">
        <v>105000</v>
      </c>
      <c r="J787" t="str">
        <f>IF(G787="GK",VLOOKUP(F787,'[1]2016GoalKeeper Stats'!$A$2:$S$109,2,FALSE),VLOOKUP(F787,'[1]2016Player Stats'!$A$2:$AB$830,2,FALSE))</f>
        <v>VAN</v>
      </c>
      <c r="K787">
        <f>IF(G787="GK",VLOOKUP(F787,'[1]2016GoalKeeper Stats'!$A$2:$S$109,4,FALSE),VLOOKUP(F787,'[1]2016Player Stats'!$A$2:$AB$830,4,FALSE))</f>
        <v>8</v>
      </c>
      <c r="L787">
        <f>IF(G787="GK",VLOOKUP(F787,'[1]2016GoalKeeper Stats'!$A$2:$S$109,5,FALSE),VLOOKUP(F787,'[1]2016Player Stats'!$A$2:$AB$830,5,FALSE))</f>
        <v>8</v>
      </c>
      <c r="M787">
        <f>IF(G787="GK",VLOOKUP(F787,'[1]2016GoalKeeper Stats'!$A$2:$S$109,6,FALSE),VLOOKUP(F787,'[1]2016Player Stats'!$A$2:$AB$830,6,FALSE))</f>
        <v>720</v>
      </c>
      <c r="N787">
        <f>IF(G787="GK",VLOOKUP(F787,'[1]2016GoalKeeper Stats'!$A$2:$S$109,7,FALSE),VLOOKUP(F787,'[1]2016Player Stats'!$A$2:$AB$830,7,FALSE))</f>
        <v>0</v>
      </c>
      <c r="O787">
        <f>IF(G787="GK",VLOOKUP(F787,'[1]2016GoalKeeper Stats'!$A$2:$S$109,8,FALSE),VLOOKUP(F787,'[1]2016Player Stats'!$A$2:$AB$830,8,FALSE))</f>
        <v>0</v>
      </c>
      <c r="P787">
        <f>IF(G787="GK",VLOOKUP(F787,'[1]2016GoalKeeper Stats'!$A$2:$S$109,9,FALSE),VLOOKUP(F787,'[1]2016Player Stats'!$A$2:$AB$830,9,FALSE))</f>
        <v>4</v>
      </c>
      <c r="Q787">
        <f>IF(G787="GK",VLOOKUP(F787,'[1]2016GoalKeeper Stats'!$A$2:$S$109,10,FALSE),VLOOKUP(F787,'[1]2016Player Stats'!$A$2:$AB$830,10,FALSE))</f>
        <v>1</v>
      </c>
      <c r="R787">
        <f>IF(G787="GK",VLOOKUP(F787,'[1]2016GoalKeeper Stats'!$A$2:$S$109,11,FALSE),VLOOKUP(F787,'[1]2016Player Stats'!$A$2:$AB$830,11,FALSE))</f>
        <v>0</v>
      </c>
      <c r="S787" t="str">
        <f>IF(G787="GK",VLOOKUP(F787,'[1]2016GoalKeeper Stats'!$A$2:$S$109,12,FALSE),VLOOKUP(F787,'[1]2016Player Stats'!$A$2:$AB$830,12,FALSE))</f>
        <v>0/0</v>
      </c>
      <c r="T787">
        <f>IF(G787="GK",VLOOKUP(F787,'[1]2016GoalKeeper Stats'!$A$2:$S$109,13,FALSE),VLOOKUP(F787,'[1]2016Player Stats'!$A$2:$AB$830,13,FALSE))</f>
        <v>0</v>
      </c>
      <c r="U787">
        <f>IF(G787="GK",VLOOKUP(F787,'[1]2016GoalKeeper Stats'!$A$2:$S$109,14,FALSE),VLOOKUP(F787,'[1]2016Player Stats'!$A$2:$AB$830,14,FALSE))</f>
        <v>0</v>
      </c>
      <c r="V787">
        <f>IF(G787="GK",VLOOKUP(F787,'[1]2016GoalKeeper Stats'!$A$2:$S$109,15,FALSE),VLOOKUP(F787,'[1]2016Player Stats'!$A$2:$AB$830,15,FALSE))</f>
        <v>0</v>
      </c>
      <c r="W787">
        <f>IF(G787="GK",VLOOKUP(F787,'[1]2016GoalKeeper Stats'!$A$2:$S$109,16,FALSE),VLOOKUP(F787,'[1]2016Player Stats'!$A$2:$AB$830,16,FALSE))</f>
        <v>0</v>
      </c>
      <c r="X787">
        <f>IF(G787="GK",VLOOKUP(F787,'[1]2016GoalKeeper Stats'!$A$2:$S$109,17,FALSE),VLOOKUP(F787,'[1]2016Player Stats'!$A$2:$AB$830,17,FALSE))</f>
        <v>0</v>
      </c>
      <c r="Y787">
        <f>IF(G787="GK",VLOOKUP(F787,'[1]2016GoalKeeper Stats'!$A$2:$S$109,18,FALSE),VLOOKUP(F787,'[1]2016Player Stats'!$A$2:$AB$830,18,FALSE))</f>
        <v>0</v>
      </c>
      <c r="Z787">
        <f>IF(G787="GK",VLOOKUP(F787,'[1]2016GoalKeeper Stats'!$A$2:$S$109,19,FALSE),VLOOKUP(F787,'[1]2016Player Stats'!$A$2:$AB$830,19,FALSE))</f>
        <v>0</v>
      </c>
      <c r="AA787">
        <f>IF(G787="GK",VLOOKUP(F787,'[1]2016GoalKeeper Stats'!$A$2:$S$109,20,FALSE),VLOOKUP(F787,'[1]2016Player Stats'!$A$2:$AB$830,20,FALSE))</f>
        <v>0</v>
      </c>
      <c r="AB787">
        <f>IF(G787="GK",VLOOKUP(F787,'[1]2016GoalKeeper Stats'!$A$2:$S$109,21,FALSE),VLOOKUP(F787,'[1]2016Player Stats'!$A$2:$AB$830,21,FALSE))</f>
        <v>7</v>
      </c>
      <c r="AC787">
        <f>IF(G787="GK",VLOOKUP(F787,'[1]2016GoalKeeper Stats'!$A$2:$S$109,22,FALSE),VLOOKUP(F787,'[1]2016Player Stats'!$A$2:$AB$830,22,FALSE))</f>
        <v>1</v>
      </c>
      <c r="AD787">
        <f>IF(G787="GK",VLOOKUP(F787,'[1]2016GoalKeeper Stats'!$A$2:$S$109,23,FALSE),VLOOKUP(F787,'[1]2016Player Stats'!$A$2:$AB$830,23,FALSE))</f>
        <v>0</v>
      </c>
      <c r="AE787">
        <f>IF(G787="GK",VLOOKUP(F787,'[1]2016GoalKeeper Stats'!$A$2:$S$109,24,FALSE),VLOOKUP(F787,'[1]2016Player Stats'!$A$2:$AB$830,24,FALSE))</f>
        <v>2</v>
      </c>
      <c r="AF787">
        <f>IF(G787="GK",VLOOKUP(F787,'[1]2016GoalKeeper Stats'!$A$2:$S$109,25,FALSE),VLOOKUP(F787,'[1]2016Player Stats'!$A$2:$AB$830,25,FALSE))</f>
        <v>0</v>
      </c>
      <c r="AG787">
        <f>IF(G787="GK",VLOOKUP(F787,'[1]2016GoalKeeper Stats'!$A$2:$S$109,26,FALSE),VLOOKUP(F787,'[1]2016Player Stats'!$A$2:$AB$830,26,FALSE))</f>
        <v>25</v>
      </c>
      <c r="AH787" s="51">
        <v>2016</v>
      </c>
      <c r="AI787" s="51">
        <v>34</v>
      </c>
      <c r="AJ787" s="51">
        <v>429</v>
      </c>
      <c r="AK787" s="51">
        <v>513</v>
      </c>
      <c r="AL787" s="51">
        <v>42</v>
      </c>
      <c r="AM787" s="51">
        <v>52</v>
      </c>
      <c r="AN787" s="51">
        <v>-10</v>
      </c>
      <c r="AO787" s="52">
        <v>41.34</v>
      </c>
      <c r="AP787" s="52">
        <v>53.2</v>
      </c>
      <c r="AQ787" s="52">
        <v>-11.86</v>
      </c>
      <c r="AR787" s="52">
        <v>1.86</v>
      </c>
      <c r="AS787" s="51">
        <v>39</v>
      </c>
      <c r="AT787" s="52">
        <v>39.340000000000003</v>
      </c>
    </row>
    <row r="788" spans="1:46" hidden="1">
      <c r="A788">
        <v>2016</v>
      </c>
      <c r="B788" t="s">
        <v>204</v>
      </c>
      <c r="C788" t="s">
        <v>204</v>
      </c>
      <c r="D788" t="s">
        <v>1415</v>
      </c>
      <c r="E788" t="s">
        <v>1416</v>
      </c>
      <c r="F788" t="str">
        <f t="shared" si="12"/>
        <v>Charlie Davies</v>
      </c>
      <c r="G788" t="s">
        <v>875</v>
      </c>
      <c r="H788" s="143">
        <v>113316</v>
      </c>
      <c r="I788" s="143">
        <v>108938</v>
      </c>
      <c r="J788" t="str">
        <f>IF(G788="GK",VLOOKUP(F788,'[1]2016GoalKeeper Stats'!$A$2:$S$109,2,FALSE),VLOOKUP(F788,'[1]2016Player Stats'!$A$2:$AB$830,2,FALSE))</f>
        <v xml:space="preserve">NE </v>
      </c>
      <c r="K788">
        <f>IF(G788="GK",VLOOKUP(F788,'[1]2016GoalKeeper Stats'!$A$2:$S$109,4,FALSE),VLOOKUP(F788,'[1]2016Player Stats'!$A$2:$AB$830,4,FALSE))</f>
        <v>17</v>
      </c>
      <c r="L788">
        <f>IF(G788="GK",VLOOKUP(F788,'[1]2016GoalKeeper Stats'!$A$2:$S$109,5,FALSE),VLOOKUP(F788,'[1]2016Player Stats'!$A$2:$AB$830,5,FALSE))</f>
        <v>3</v>
      </c>
      <c r="M788">
        <f>IF(G788="GK",VLOOKUP(F788,'[1]2016GoalKeeper Stats'!$A$2:$S$109,6,FALSE),VLOOKUP(F788,'[1]2016Player Stats'!$A$2:$AB$830,6,FALSE))</f>
        <v>371</v>
      </c>
      <c r="N788">
        <f>IF(G788="GK",VLOOKUP(F788,'[1]2016GoalKeeper Stats'!$A$2:$S$109,7,FALSE),VLOOKUP(F788,'[1]2016Player Stats'!$A$2:$AB$830,7,FALSE))</f>
        <v>1</v>
      </c>
      <c r="O788">
        <f>IF(G788="GK",VLOOKUP(F788,'[1]2016GoalKeeper Stats'!$A$2:$S$109,8,FALSE),VLOOKUP(F788,'[1]2016Player Stats'!$A$2:$AB$830,8,FALSE))</f>
        <v>1</v>
      </c>
      <c r="P788">
        <f>IF(G788="GK",VLOOKUP(F788,'[1]2016GoalKeeper Stats'!$A$2:$S$109,9,FALSE),VLOOKUP(F788,'[1]2016Player Stats'!$A$2:$AB$830,9,FALSE))</f>
        <v>12</v>
      </c>
      <c r="Q788">
        <f>IF(G788="GK",VLOOKUP(F788,'[1]2016GoalKeeper Stats'!$A$2:$S$109,10,FALSE),VLOOKUP(F788,'[1]2016Player Stats'!$A$2:$AB$830,10,FALSE))</f>
        <v>9</v>
      </c>
      <c r="R788">
        <f>IF(G788="GK",VLOOKUP(F788,'[1]2016GoalKeeper Stats'!$A$2:$S$109,11,FALSE),VLOOKUP(F788,'[1]2016Player Stats'!$A$2:$AB$830,11,FALSE))</f>
        <v>0</v>
      </c>
      <c r="S788" t="str">
        <f>IF(G788="GK",VLOOKUP(F788,'[1]2016GoalKeeper Stats'!$A$2:$S$109,12,FALSE),VLOOKUP(F788,'[1]2016Player Stats'!$A$2:$AB$830,12,FALSE))</f>
        <v>0/0</v>
      </c>
      <c r="T788">
        <f>IF(G788="GK",VLOOKUP(F788,'[1]2016GoalKeeper Stats'!$A$2:$S$109,13,FALSE),VLOOKUP(F788,'[1]2016Player Stats'!$A$2:$AB$830,13,FALSE))</f>
        <v>0</v>
      </c>
      <c r="U788">
        <f>IF(G788="GK",VLOOKUP(F788,'[1]2016GoalKeeper Stats'!$A$2:$S$109,14,FALSE),VLOOKUP(F788,'[1]2016Player Stats'!$A$2:$AB$830,14,FALSE))</f>
        <v>1</v>
      </c>
      <c r="V788">
        <f>IF(G788="GK",VLOOKUP(F788,'[1]2016GoalKeeper Stats'!$A$2:$S$109,15,FALSE),VLOOKUP(F788,'[1]2016Player Stats'!$A$2:$AB$830,15,FALSE))</f>
        <v>0.24</v>
      </c>
      <c r="W788">
        <f>IF(G788="GK",VLOOKUP(F788,'[1]2016GoalKeeper Stats'!$A$2:$S$109,16,FALSE),VLOOKUP(F788,'[1]2016Player Stats'!$A$2:$AB$830,16,FALSE))</f>
        <v>8.3000000000000007</v>
      </c>
      <c r="X788">
        <f>IF(G788="GK",VLOOKUP(F788,'[1]2016GoalKeeper Stats'!$A$2:$S$109,17,FALSE),VLOOKUP(F788,'[1]2016Player Stats'!$A$2:$AB$830,17,FALSE))</f>
        <v>0</v>
      </c>
      <c r="Y788">
        <f>IF(G788="GK",VLOOKUP(F788,'[1]2016GoalKeeper Stats'!$A$2:$S$109,18,FALSE),VLOOKUP(F788,'[1]2016Player Stats'!$A$2:$AB$830,18,FALSE))</f>
        <v>0</v>
      </c>
      <c r="Z788">
        <f>IF(G788="GK",VLOOKUP(F788,'[1]2016GoalKeeper Stats'!$A$2:$S$109,19,FALSE),VLOOKUP(F788,'[1]2016Player Stats'!$A$2:$AB$830,19,FALSE))</f>
        <v>1</v>
      </c>
      <c r="AA788">
        <f>IF(G788="GK",VLOOKUP(F788,'[1]2016GoalKeeper Stats'!$A$2:$S$109,20,FALSE),VLOOKUP(F788,'[1]2016Player Stats'!$A$2:$AB$830,20,FALSE))</f>
        <v>0.24</v>
      </c>
      <c r="AB788">
        <f>IF(G788="GK",VLOOKUP(F788,'[1]2016GoalKeeper Stats'!$A$2:$S$109,21,FALSE),VLOOKUP(F788,'[1]2016Player Stats'!$A$2:$AB$830,21,FALSE))</f>
        <v>8</v>
      </c>
      <c r="AC788">
        <f>IF(G788="GK",VLOOKUP(F788,'[1]2016GoalKeeper Stats'!$A$2:$S$109,22,FALSE),VLOOKUP(F788,'[1]2016Player Stats'!$A$2:$AB$830,22,FALSE))</f>
        <v>2</v>
      </c>
      <c r="AD788">
        <f>IF(G788="GK",VLOOKUP(F788,'[1]2016GoalKeeper Stats'!$A$2:$S$109,23,FALSE),VLOOKUP(F788,'[1]2016Player Stats'!$A$2:$AB$830,23,FALSE))</f>
        <v>7</v>
      </c>
      <c r="AE788">
        <f>IF(G788="GK",VLOOKUP(F788,'[1]2016GoalKeeper Stats'!$A$2:$S$109,24,FALSE),VLOOKUP(F788,'[1]2016Player Stats'!$A$2:$AB$830,24,FALSE))</f>
        <v>0</v>
      </c>
      <c r="AF788">
        <f>IF(G788="GK",VLOOKUP(F788,'[1]2016GoalKeeper Stats'!$A$2:$S$109,25,FALSE),VLOOKUP(F788,'[1]2016Player Stats'!$A$2:$AB$830,25,FALSE))</f>
        <v>0</v>
      </c>
      <c r="AG788">
        <f>IF(G788="GK",VLOOKUP(F788,'[1]2016GoalKeeper Stats'!$A$2:$S$109,26,FALSE),VLOOKUP(F788,'[1]2016Player Stats'!$A$2:$AB$830,26,FALSE))</f>
        <v>75</v>
      </c>
      <c r="AH788" s="51">
        <v>2016</v>
      </c>
      <c r="AI788" s="51">
        <v>34</v>
      </c>
      <c r="AJ788" s="51">
        <v>425</v>
      </c>
      <c r="AK788" s="51">
        <v>443</v>
      </c>
      <c r="AL788" s="51">
        <v>50</v>
      </c>
      <c r="AM788" s="51">
        <v>54</v>
      </c>
      <c r="AN788" s="51">
        <v>-4</v>
      </c>
      <c r="AO788" s="52">
        <v>48.05</v>
      </c>
      <c r="AP788" s="52">
        <v>45.74</v>
      </c>
      <c r="AQ788" s="52">
        <v>2.31</v>
      </c>
      <c r="AR788" s="52">
        <v>-6.31</v>
      </c>
      <c r="AS788" s="51">
        <v>42</v>
      </c>
      <c r="AT788" s="52">
        <v>47.23</v>
      </c>
    </row>
    <row r="789" spans="1:46" hidden="1">
      <c r="A789">
        <v>2016</v>
      </c>
      <c r="B789" t="s">
        <v>198</v>
      </c>
      <c r="C789" t="s">
        <v>198</v>
      </c>
      <c r="D789" t="s">
        <v>1357</v>
      </c>
      <c r="E789" t="s">
        <v>1358</v>
      </c>
      <c r="F789" t="str">
        <f t="shared" si="12"/>
        <v>Marlon Hairston</v>
      </c>
      <c r="G789" t="s">
        <v>1044</v>
      </c>
      <c r="H789" s="143">
        <v>113000</v>
      </c>
      <c r="I789" s="143">
        <v>90000</v>
      </c>
      <c r="J789" t="str">
        <f>IF(G789="GK",VLOOKUP(F789,'[1]2016GoalKeeper Stats'!$A$2:$S$109,2,FALSE),VLOOKUP(F789,'[1]2016Player Stats'!$A$2:$AB$830,2,FALSE))</f>
        <v>MIN</v>
      </c>
      <c r="K789">
        <f>IF(G789="GK",VLOOKUP(F789,'[1]2016GoalKeeper Stats'!$A$2:$S$109,4,FALSE),VLOOKUP(F789,'[1]2016Player Stats'!$A$2:$AB$830,4,FALSE))</f>
        <v>21</v>
      </c>
      <c r="L789">
        <f>IF(G789="GK",VLOOKUP(F789,'[1]2016GoalKeeper Stats'!$A$2:$S$109,5,FALSE),VLOOKUP(F789,'[1]2016Player Stats'!$A$2:$AB$830,5,FALSE))</f>
        <v>14</v>
      </c>
      <c r="M789">
        <f>IF(G789="GK",VLOOKUP(F789,'[1]2016GoalKeeper Stats'!$A$2:$S$109,6,FALSE),VLOOKUP(F789,'[1]2016Player Stats'!$A$2:$AB$830,6,FALSE))</f>
        <v>1272</v>
      </c>
      <c r="N789">
        <f>IF(G789="GK",VLOOKUP(F789,'[1]2016GoalKeeper Stats'!$A$2:$S$109,7,FALSE),VLOOKUP(F789,'[1]2016Player Stats'!$A$2:$AB$830,7,FALSE))</f>
        <v>3</v>
      </c>
      <c r="O789">
        <f>IF(G789="GK",VLOOKUP(F789,'[1]2016GoalKeeper Stats'!$A$2:$S$109,8,FALSE),VLOOKUP(F789,'[1]2016Player Stats'!$A$2:$AB$830,8,FALSE))</f>
        <v>6</v>
      </c>
      <c r="P789">
        <f>IF(G789="GK",VLOOKUP(F789,'[1]2016GoalKeeper Stats'!$A$2:$S$109,9,FALSE),VLOOKUP(F789,'[1]2016Player Stats'!$A$2:$AB$830,9,FALSE))</f>
        <v>16</v>
      </c>
      <c r="Q789">
        <f>IF(G789="GK",VLOOKUP(F789,'[1]2016GoalKeeper Stats'!$A$2:$S$109,10,FALSE),VLOOKUP(F789,'[1]2016Player Stats'!$A$2:$AB$830,10,FALSE))</f>
        <v>9</v>
      </c>
      <c r="R789">
        <f>IF(G789="GK",VLOOKUP(F789,'[1]2016GoalKeeper Stats'!$A$2:$S$109,11,FALSE),VLOOKUP(F789,'[1]2016Player Stats'!$A$2:$AB$830,11,FALSE))</f>
        <v>2</v>
      </c>
      <c r="S789" t="str">
        <f>IF(G789="GK",VLOOKUP(F789,'[1]2016GoalKeeper Stats'!$A$2:$S$109,12,FALSE),VLOOKUP(F789,'[1]2016Player Stats'!$A$2:$AB$830,12,FALSE))</f>
        <v>0/0</v>
      </c>
      <c r="T789">
        <f>IF(G789="GK",VLOOKUP(F789,'[1]2016GoalKeeper Stats'!$A$2:$S$109,13,FALSE),VLOOKUP(F789,'[1]2016Player Stats'!$A$2:$AB$830,13,FALSE))</f>
        <v>3</v>
      </c>
      <c r="U789">
        <f>IF(G789="GK",VLOOKUP(F789,'[1]2016GoalKeeper Stats'!$A$2:$S$109,14,FALSE),VLOOKUP(F789,'[1]2016Player Stats'!$A$2:$AB$830,14,FALSE))</f>
        <v>0</v>
      </c>
      <c r="V789">
        <f>IF(G789="GK",VLOOKUP(F789,'[1]2016GoalKeeper Stats'!$A$2:$S$109,15,FALSE),VLOOKUP(F789,'[1]2016Player Stats'!$A$2:$AB$830,15,FALSE))</f>
        <v>0.21</v>
      </c>
      <c r="W789">
        <f>IF(G789="GK",VLOOKUP(F789,'[1]2016GoalKeeper Stats'!$A$2:$S$109,16,FALSE),VLOOKUP(F789,'[1]2016Player Stats'!$A$2:$AB$830,16,FALSE))</f>
        <v>18.8</v>
      </c>
      <c r="X789">
        <f>IF(G789="GK",VLOOKUP(F789,'[1]2016GoalKeeper Stats'!$A$2:$S$109,17,FALSE),VLOOKUP(F789,'[1]2016Player Stats'!$A$2:$AB$830,17,FALSE))</f>
        <v>1</v>
      </c>
      <c r="Y789">
        <f>IF(G789="GK",VLOOKUP(F789,'[1]2016GoalKeeper Stats'!$A$2:$S$109,18,FALSE),VLOOKUP(F789,'[1]2016Player Stats'!$A$2:$AB$830,18,FALSE))</f>
        <v>4</v>
      </c>
      <c r="Z789">
        <f>IF(G789="GK",VLOOKUP(F789,'[1]2016GoalKeeper Stats'!$A$2:$S$109,19,FALSE),VLOOKUP(F789,'[1]2016Player Stats'!$A$2:$AB$830,19,FALSE))</f>
        <v>2</v>
      </c>
      <c r="AA789">
        <f>IF(G789="GK",VLOOKUP(F789,'[1]2016GoalKeeper Stats'!$A$2:$S$109,20,FALSE),VLOOKUP(F789,'[1]2016Player Stats'!$A$2:$AB$830,20,FALSE))</f>
        <v>0.42</v>
      </c>
      <c r="AB789">
        <f>IF(G789="GK",VLOOKUP(F789,'[1]2016GoalKeeper Stats'!$A$2:$S$109,21,FALSE),VLOOKUP(F789,'[1]2016Player Stats'!$A$2:$AB$830,21,FALSE))</f>
        <v>11</v>
      </c>
      <c r="AC789">
        <f>IF(G789="GK",VLOOKUP(F789,'[1]2016GoalKeeper Stats'!$A$2:$S$109,22,FALSE),VLOOKUP(F789,'[1]2016Player Stats'!$A$2:$AB$830,22,FALSE))</f>
        <v>15</v>
      </c>
      <c r="AD789">
        <f>IF(G789="GK",VLOOKUP(F789,'[1]2016GoalKeeper Stats'!$A$2:$S$109,23,FALSE),VLOOKUP(F789,'[1]2016Player Stats'!$A$2:$AB$830,23,FALSE))</f>
        <v>10</v>
      </c>
      <c r="AE789">
        <f>IF(G789="GK",VLOOKUP(F789,'[1]2016GoalKeeper Stats'!$A$2:$S$109,24,FALSE),VLOOKUP(F789,'[1]2016Player Stats'!$A$2:$AB$830,24,FALSE))</f>
        <v>2</v>
      </c>
      <c r="AF789">
        <f>IF(G789="GK",VLOOKUP(F789,'[1]2016GoalKeeper Stats'!$A$2:$S$109,25,FALSE),VLOOKUP(F789,'[1]2016Player Stats'!$A$2:$AB$830,25,FALSE))</f>
        <v>0</v>
      </c>
      <c r="AG789">
        <f>IF(G789="GK",VLOOKUP(F789,'[1]2016GoalKeeper Stats'!$A$2:$S$109,26,FALSE),VLOOKUP(F789,'[1]2016Player Stats'!$A$2:$AB$830,26,FALSE))</f>
        <v>56.25</v>
      </c>
      <c r="AH789" s="51">
        <v>2016</v>
      </c>
      <c r="AI789" s="51">
        <v>34</v>
      </c>
      <c r="AJ789" s="51">
        <v>435</v>
      </c>
      <c r="AK789" s="51">
        <v>419</v>
      </c>
      <c r="AL789" s="51">
        <v>39</v>
      </c>
      <c r="AM789" s="51">
        <v>32</v>
      </c>
      <c r="AN789" s="51">
        <v>7</v>
      </c>
      <c r="AO789" s="52">
        <v>35.950000000000003</v>
      </c>
      <c r="AP789" s="52">
        <v>40.07</v>
      </c>
      <c r="AQ789" s="52">
        <v>-4.12</v>
      </c>
      <c r="AR789" s="52">
        <v>11.12</v>
      </c>
      <c r="AS789" s="51">
        <v>58</v>
      </c>
      <c r="AT789" s="52">
        <v>45.17</v>
      </c>
    </row>
    <row r="790" spans="1:46" hidden="1">
      <c r="A790">
        <v>2016</v>
      </c>
      <c r="B790" t="s">
        <v>202</v>
      </c>
      <c r="C790" t="s">
        <v>202</v>
      </c>
      <c r="D790" t="s">
        <v>1238</v>
      </c>
      <c r="E790" t="s">
        <v>1362</v>
      </c>
      <c r="F790" t="str">
        <f t="shared" si="12"/>
        <v>Eric Gehrig</v>
      </c>
      <c r="G790" t="s">
        <v>893</v>
      </c>
      <c r="H790" s="143">
        <v>112708</v>
      </c>
      <c r="I790" s="143">
        <v>106875</v>
      </c>
      <c r="J790" t="str">
        <f>IF(G790="GK",VLOOKUP(F790,'[1]2016GoalKeeper Stats'!$A$2:$S$109,2,FALSE),VLOOKUP(F790,'[1]2016Player Stats'!$A$2:$AB$830,2,FALSE))</f>
        <v>CHI</v>
      </c>
      <c r="K790">
        <f>IF(G790="GK",VLOOKUP(F790,'[1]2016GoalKeeper Stats'!$A$2:$S$109,4,FALSE),VLOOKUP(F790,'[1]2016Player Stats'!$A$2:$AB$830,4,FALSE))</f>
        <v>5</v>
      </c>
      <c r="L790">
        <f>IF(G790="GK",VLOOKUP(F790,'[1]2016GoalKeeper Stats'!$A$2:$S$109,5,FALSE),VLOOKUP(F790,'[1]2016Player Stats'!$A$2:$AB$830,5,FALSE))</f>
        <v>3</v>
      </c>
      <c r="M790">
        <f>IF(G790="GK",VLOOKUP(F790,'[1]2016GoalKeeper Stats'!$A$2:$S$109,6,FALSE),VLOOKUP(F790,'[1]2016Player Stats'!$A$2:$AB$830,6,FALSE))</f>
        <v>259</v>
      </c>
      <c r="N790">
        <f>IF(G790="GK",VLOOKUP(F790,'[1]2016GoalKeeper Stats'!$A$2:$S$109,7,FALSE),VLOOKUP(F790,'[1]2016Player Stats'!$A$2:$AB$830,7,FALSE))</f>
        <v>0</v>
      </c>
      <c r="O790">
        <f>IF(G790="GK",VLOOKUP(F790,'[1]2016GoalKeeper Stats'!$A$2:$S$109,8,FALSE),VLOOKUP(F790,'[1]2016Player Stats'!$A$2:$AB$830,8,FALSE))</f>
        <v>0</v>
      </c>
      <c r="P790">
        <f>IF(G790="GK",VLOOKUP(F790,'[1]2016GoalKeeper Stats'!$A$2:$S$109,9,FALSE),VLOOKUP(F790,'[1]2016Player Stats'!$A$2:$AB$830,9,FALSE))</f>
        <v>0</v>
      </c>
      <c r="Q790">
        <f>IF(G790="GK",VLOOKUP(F790,'[1]2016GoalKeeper Stats'!$A$2:$S$109,10,FALSE),VLOOKUP(F790,'[1]2016Player Stats'!$A$2:$AB$830,10,FALSE))</f>
        <v>0</v>
      </c>
      <c r="R790">
        <f>IF(G790="GK",VLOOKUP(F790,'[1]2016GoalKeeper Stats'!$A$2:$S$109,11,FALSE),VLOOKUP(F790,'[1]2016Player Stats'!$A$2:$AB$830,11,FALSE))</f>
        <v>0</v>
      </c>
      <c r="S790" t="str">
        <f>IF(G790="GK",VLOOKUP(F790,'[1]2016GoalKeeper Stats'!$A$2:$S$109,12,FALSE),VLOOKUP(F790,'[1]2016Player Stats'!$A$2:$AB$830,12,FALSE))</f>
        <v>0/0</v>
      </c>
      <c r="T790">
        <f>IF(G790="GK",VLOOKUP(F790,'[1]2016GoalKeeper Stats'!$A$2:$S$109,13,FALSE),VLOOKUP(F790,'[1]2016Player Stats'!$A$2:$AB$830,13,FALSE))</f>
        <v>0</v>
      </c>
      <c r="U790">
        <f>IF(G790="GK",VLOOKUP(F790,'[1]2016GoalKeeper Stats'!$A$2:$S$109,14,FALSE),VLOOKUP(F790,'[1]2016Player Stats'!$A$2:$AB$830,14,FALSE))</f>
        <v>0</v>
      </c>
      <c r="V790">
        <f>IF(G790="GK",VLOOKUP(F790,'[1]2016GoalKeeper Stats'!$A$2:$S$109,15,FALSE),VLOOKUP(F790,'[1]2016Player Stats'!$A$2:$AB$830,15,FALSE))</f>
        <v>0</v>
      </c>
      <c r="W790">
        <f>IF(G790="GK",VLOOKUP(F790,'[1]2016GoalKeeper Stats'!$A$2:$S$109,16,FALSE),VLOOKUP(F790,'[1]2016Player Stats'!$A$2:$AB$830,16,FALSE))</f>
        <v>0</v>
      </c>
      <c r="X790">
        <f>IF(G790="GK",VLOOKUP(F790,'[1]2016GoalKeeper Stats'!$A$2:$S$109,17,FALSE),VLOOKUP(F790,'[1]2016Player Stats'!$A$2:$AB$830,17,FALSE))</f>
        <v>0</v>
      </c>
      <c r="Y790">
        <f>IF(G790="GK",VLOOKUP(F790,'[1]2016GoalKeeper Stats'!$A$2:$S$109,18,FALSE),VLOOKUP(F790,'[1]2016Player Stats'!$A$2:$AB$830,18,FALSE))</f>
        <v>0</v>
      </c>
      <c r="Z790">
        <f>IF(G790="GK",VLOOKUP(F790,'[1]2016GoalKeeper Stats'!$A$2:$S$109,19,FALSE),VLOOKUP(F790,'[1]2016Player Stats'!$A$2:$AB$830,19,FALSE))</f>
        <v>0</v>
      </c>
      <c r="AA790">
        <f>IF(G790="GK",VLOOKUP(F790,'[1]2016GoalKeeper Stats'!$A$2:$S$109,20,FALSE),VLOOKUP(F790,'[1]2016Player Stats'!$A$2:$AB$830,20,FALSE))</f>
        <v>0</v>
      </c>
      <c r="AB790">
        <f>IF(G790="GK",VLOOKUP(F790,'[1]2016GoalKeeper Stats'!$A$2:$S$109,21,FALSE),VLOOKUP(F790,'[1]2016Player Stats'!$A$2:$AB$830,21,FALSE))</f>
        <v>5</v>
      </c>
      <c r="AC790">
        <f>IF(G790="GK",VLOOKUP(F790,'[1]2016GoalKeeper Stats'!$A$2:$S$109,22,FALSE),VLOOKUP(F790,'[1]2016Player Stats'!$A$2:$AB$830,22,FALSE))</f>
        <v>0</v>
      </c>
      <c r="AD790">
        <f>IF(G790="GK",VLOOKUP(F790,'[1]2016GoalKeeper Stats'!$A$2:$S$109,23,FALSE),VLOOKUP(F790,'[1]2016Player Stats'!$A$2:$AB$830,23,FALSE))</f>
        <v>0</v>
      </c>
      <c r="AE790">
        <f>IF(G790="GK",VLOOKUP(F790,'[1]2016GoalKeeper Stats'!$A$2:$S$109,24,FALSE),VLOOKUP(F790,'[1]2016Player Stats'!$A$2:$AB$830,24,FALSE))</f>
        <v>0</v>
      </c>
      <c r="AF790">
        <f>IF(G790="GK",VLOOKUP(F790,'[1]2016GoalKeeper Stats'!$A$2:$S$109,25,FALSE),VLOOKUP(F790,'[1]2016Player Stats'!$A$2:$AB$830,25,FALSE))</f>
        <v>0</v>
      </c>
      <c r="AG790">
        <f>IF(G790="GK",VLOOKUP(F790,'[1]2016GoalKeeper Stats'!$A$2:$S$109,26,FALSE),VLOOKUP(F790,'[1]2016Player Stats'!$A$2:$AB$830,26,FALSE))</f>
        <v>0</v>
      </c>
      <c r="AH790" s="51">
        <v>2016</v>
      </c>
      <c r="AI790" s="51">
        <v>34</v>
      </c>
      <c r="AJ790" s="51">
        <v>394</v>
      </c>
      <c r="AK790" s="51">
        <v>504</v>
      </c>
      <c r="AL790" s="51">
        <v>40</v>
      </c>
      <c r="AM790" s="51">
        <v>56</v>
      </c>
      <c r="AN790" s="51">
        <v>-16</v>
      </c>
      <c r="AO790" s="52">
        <v>39.94</v>
      </c>
      <c r="AP790" s="52">
        <v>47.46</v>
      </c>
      <c r="AQ790" s="52">
        <v>-7.52</v>
      </c>
      <c r="AR790" s="52">
        <v>-8.48</v>
      </c>
      <c r="AS790" s="51">
        <v>31</v>
      </c>
      <c r="AT790" s="52">
        <v>40.56</v>
      </c>
    </row>
    <row r="791" spans="1:46" hidden="1">
      <c r="A791">
        <v>2016</v>
      </c>
      <c r="B791" t="s">
        <v>924</v>
      </c>
      <c r="C791" t="s">
        <v>924</v>
      </c>
      <c r="D791" t="s">
        <v>1263</v>
      </c>
      <c r="E791" t="s">
        <v>1264</v>
      </c>
      <c r="F791" t="str">
        <f t="shared" si="12"/>
        <v>Seth Sinovic</v>
      </c>
      <c r="G791" t="s">
        <v>893</v>
      </c>
      <c r="H791" s="143">
        <v>112667</v>
      </c>
      <c r="I791" s="143">
        <v>105000</v>
      </c>
      <c r="J791" t="str">
        <f>IF(G791="GK",VLOOKUP(F791,'[1]2016GoalKeeper Stats'!$A$2:$S$109,2,FALSE),VLOOKUP(F791,'[1]2016Player Stats'!$A$2:$AB$830,2,FALSE))</f>
        <v>NE</v>
      </c>
      <c r="K791">
        <f>IF(G791="GK",VLOOKUP(F791,'[1]2016GoalKeeper Stats'!$A$2:$S$109,4,FALSE),VLOOKUP(F791,'[1]2016Player Stats'!$A$2:$AB$830,4,FALSE))</f>
        <v>9</v>
      </c>
      <c r="L791">
        <f>IF(G791="GK",VLOOKUP(F791,'[1]2016GoalKeeper Stats'!$A$2:$S$109,5,FALSE),VLOOKUP(F791,'[1]2016Player Stats'!$A$2:$AB$830,5,FALSE))</f>
        <v>6</v>
      </c>
      <c r="M791">
        <f>IF(G791="GK",VLOOKUP(F791,'[1]2016GoalKeeper Stats'!$A$2:$S$109,6,FALSE),VLOOKUP(F791,'[1]2016Player Stats'!$A$2:$AB$830,6,FALSE))</f>
        <v>532</v>
      </c>
      <c r="N791">
        <f>IF(G791="GK",VLOOKUP(F791,'[1]2016GoalKeeper Stats'!$A$2:$S$109,7,FALSE),VLOOKUP(F791,'[1]2016Player Stats'!$A$2:$AB$830,7,FALSE))</f>
        <v>0</v>
      </c>
      <c r="O791">
        <f>IF(G791="GK",VLOOKUP(F791,'[1]2016GoalKeeper Stats'!$A$2:$S$109,8,FALSE),VLOOKUP(F791,'[1]2016Player Stats'!$A$2:$AB$830,8,FALSE))</f>
        <v>0</v>
      </c>
      <c r="P791">
        <f>IF(G791="GK",VLOOKUP(F791,'[1]2016GoalKeeper Stats'!$A$2:$S$109,9,FALSE),VLOOKUP(F791,'[1]2016Player Stats'!$A$2:$AB$830,9,FALSE))</f>
        <v>5</v>
      </c>
      <c r="Q791">
        <f>IF(G791="GK",VLOOKUP(F791,'[1]2016GoalKeeper Stats'!$A$2:$S$109,10,FALSE),VLOOKUP(F791,'[1]2016Player Stats'!$A$2:$AB$830,10,FALSE))</f>
        <v>1</v>
      </c>
      <c r="R791">
        <f>IF(G791="GK",VLOOKUP(F791,'[1]2016GoalKeeper Stats'!$A$2:$S$109,11,FALSE),VLOOKUP(F791,'[1]2016Player Stats'!$A$2:$AB$830,11,FALSE))</f>
        <v>0</v>
      </c>
      <c r="S791" t="str">
        <f>IF(G791="GK",VLOOKUP(F791,'[1]2016GoalKeeper Stats'!$A$2:$S$109,12,FALSE),VLOOKUP(F791,'[1]2016Player Stats'!$A$2:$AB$830,12,FALSE))</f>
        <v>0/0</v>
      </c>
      <c r="T791">
        <f>IF(G791="GK",VLOOKUP(F791,'[1]2016GoalKeeper Stats'!$A$2:$S$109,13,FALSE),VLOOKUP(F791,'[1]2016Player Stats'!$A$2:$AB$830,13,FALSE))</f>
        <v>0</v>
      </c>
      <c r="U791">
        <f>IF(G791="GK",VLOOKUP(F791,'[1]2016GoalKeeper Stats'!$A$2:$S$109,14,FALSE),VLOOKUP(F791,'[1]2016Player Stats'!$A$2:$AB$830,14,FALSE))</f>
        <v>0</v>
      </c>
      <c r="V791">
        <f>IF(G791="GK",VLOOKUP(F791,'[1]2016GoalKeeper Stats'!$A$2:$S$109,15,FALSE),VLOOKUP(F791,'[1]2016Player Stats'!$A$2:$AB$830,15,FALSE))</f>
        <v>0</v>
      </c>
      <c r="W791">
        <f>IF(G791="GK",VLOOKUP(F791,'[1]2016GoalKeeper Stats'!$A$2:$S$109,16,FALSE),VLOOKUP(F791,'[1]2016Player Stats'!$A$2:$AB$830,16,FALSE))</f>
        <v>0</v>
      </c>
      <c r="X791">
        <f>IF(G791="GK",VLOOKUP(F791,'[1]2016GoalKeeper Stats'!$A$2:$S$109,17,FALSE),VLOOKUP(F791,'[1]2016Player Stats'!$A$2:$AB$830,17,FALSE))</f>
        <v>0</v>
      </c>
      <c r="Y791">
        <f>IF(G791="GK",VLOOKUP(F791,'[1]2016GoalKeeper Stats'!$A$2:$S$109,18,FALSE),VLOOKUP(F791,'[1]2016Player Stats'!$A$2:$AB$830,18,FALSE))</f>
        <v>0</v>
      </c>
      <c r="Z791">
        <f>IF(G791="GK",VLOOKUP(F791,'[1]2016GoalKeeper Stats'!$A$2:$S$109,19,FALSE),VLOOKUP(F791,'[1]2016Player Stats'!$A$2:$AB$830,19,FALSE))</f>
        <v>0</v>
      </c>
      <c r="AA791">
        <f>IF(G791="GK",VLOOKUP(F791,'[1]2016GoalKeeper Stats'!$A$2:$S$109,20,FALSE),VLOOKUP(F791,'[1]2016Player Stats'!$A$2:$AB$830,20,FALSE))</f>
        <v>0</v>
      </c>
      <c r="AB791">
        <f>IF(G791="GK",VLOOKUP(F791,'[1]2016GoalKeeper Stats'!$A$2:$S$109,21,FALSE),VLOOKUP(F791,'[1]2016Player Stats'!$A$2:$AB$830,21,FALSE))</f>
        <v>7</v>
      </c>
      <c r="AC791">
        <f>IF(G791="GK",VLOOKUP(F791,'[1]2016GoalKeeper Stats'!$A$2:$S$109,22,FALSE),VLOOKUP(F791,'[1]2016Player Stats'!$A$2:$AB$830,22,FALSE))</f>
        <v>5</v>
      </c>
      <c r="AD791">
        <f>IF(G791="GK",VLOOKUP(F791,'[1]2016GoalKeeper Stats'!$A$2:$S$109,23,FALSE),VLOOKUP(F791,'[1]2016Player Stats'!$A$2:$AB$830,23,FALSE))</f>
        <v>0</v>
      </c>
      <c r="AE791">
        <f>IF(G791="GK",VLOOKUP(F791,'[1]2016GoalKeeper Stats'!$A$2:$S$109,24,FALSE),VLOOKUP(F791,'[1]2016Player Stats'!$A$2:$AB$830,24,FALSE))</f>
        <v>2</v>
      </c>
      <c r="AF791">
        <f>IF(G791="GK",VLOOKUP(F791,'[1]2016GoalKeeper Stats'!$A$2:$S$109,25,FALSE),VLOOKUP(F791,'[1]2016Player Stats'!$A$2:$AB$830,25,FALSE))</f>
        <v>0</v>
      </c>
      <c r="AG791">
        <f>IF(G791="GK",VLOOKUP(F791,'[1]2016GoalKeeper Stats'!$A$2:$S$109,26,FALSE),VLOOKUP(F791,'[1]2016Player Stats'!$A$2:$AB$830,26,FALSE))</f>
        <v>20</v>
      </c>
      <c r="AH791" s="51">
        <v>2016</v>
      </c>
      <c r="AI791" s="51">
        <v>34</v>
      </c>
      <c r="AJ791" s="51">
        <v>478</v>
      </c>
      <c r="AK791" s="51">
        <v>323</v>
      </c>
      <c r="AL791" s="51">
        <v>42</v>
      </c>
      <c r="AM791" s="51">
        <v>38</v>
      </c>
      <c r="AN791" s="51">
        <v>4</v>
      </c>
      <c r="AO791" s="52">
        <v>46.12</v>
      </c>
      <c r="AP791" s="52">
        <v>37.799999999999997</v>
      </c>
      <c r="AQ791" s="52">
        <v>8.32</v>
      </c>
      <c r="AR791" s="52">
        <v>-4.32</v>
      </c>
      <c r="AS791" s="51">
        <v>47</v>
      </c>
      <c r="AT791" s="52">
        <v>51.54</v>
      </c>
    </row>
    <row r="792" spans="1:46" hidden="1">
      <c r="A792">
        <v>2016</v>
      </c>
      <c r="B792" t="s">
        <v>194</v>
      </c>
      <c r="C792" t="s">
        <v>194</v>
      </c>
      <c r="D792" t="s">
        <v>1479</v>
      </c>
      <c r="E792" t="s">
        <v>1480</v>
      </c>
      <c r="F792" t="str">
        <f t="shared" si="12"/>
        <v>Justen Glad</v>
      </c>
      <c r="G792" t="s">
        <v>893</v>
      </c>
      <c r="H792" s="143">
        <v>111000</v>
      </c>
      <c r="I792" s="143">
        <v>100000</v>
      </c>
      <c r="J792" t="str">
        <f>IF(G792="GK",VLOOKUP(F792,'[1]2016GoalKeeper Stats'!$A$2:$S$109,2,FALSE),VLOOKUP(F792,'[1]2016Player Stats'!$A$2:$AB$830,2,FALSE))</f>
        <v>RSL</v>
      </c>
      <c r="K792">
        <f>IF(G792="GK",VLOOKUP(F792,'[1]2016GoalKeeper Stats'!$A$2:$S$109,4,FALSE),VLOOKUP(F792,'[1]2016Player Stats'!$A$2:$AB$830,4,FALSE))</f>
        <v>28</v>
      </c>
      <c r="L792">
        <f>IF(G792="GK",VLOOKUP(F792,'[1]2016GoalKeeper Stats'!$A$2:$S$109,5,FALSE),VLOOKUP(F792,'[1]2016Player Stats'!$A$2:$AB$830,5,FALSE))</f>
        <v>27</v>
      </c>
      <c r="M792">
        <f>IF(G792="GK",VLOOKUP(F792,'[1]2016GoalKeeper Stats'!$A$2:$S$109,6,FALSE),VLOOKUP(F792,'[1]2016Player Stats'!$A$2:$AB$830,6,FALSE))</f>
        <v>2424</v>
      </c>
      <c r="N792">
        <f>IF(G792="GK",VLOOKUP(F792,'[1]2016GoalKeeper Stats'!$A$2:$S$109,7,FALSE),VLOOKUP(F792,'[1]2016Player Stats'!$A$2:$AB$830,7,FALSE))</f>
        <v>2</v>
      </c>
      <c r="O792">
        <f>IF(G792="GK",VLOOKUP(F792,'[1]2016GoalKeeper Stats'!$A$2:$S$109,8,FALSE),VLOOKUP(F792,'[1]2016Player Stats'!$A$2:$AB$830,8,FALSE))</f>
        <v>1</v>
      </c>
      <c r="P792">
        <f>IF(G792="GK",VLOOKUP(F792,'[1]2016GoalKeeper Stats'!$A$2:$S$109,9,FALSE),VLOOKUP(F792,'[1]2016Player Stats'!$A$2:$AB$830,9,FALSE))</f>
        <v>4</v>
      </c>
      <c r="Q792">
        <f>IF(G792="GK",VLOOKUP(F792,'[1]2016GoalKeeper Stats'!$A$2:$S$109,10,FALSE),VLOOKUP(F792,'[1]2016Player Stats'!$A$2:$AB$830,10,FALSE))</f>
        <v>3</v>
      </c>
      <c r="R792">
        <f>IF(G792="GK",VLOOKUP(F792,'[1]2016GoalKeeper Stats'!$A$2:$S$109,11,FALSE),VLOOKUP(F792,'[1]2016Player Stats'!$A$2:$AB$830,11,FALSE))</f>
        <v>0</v>
      </c>
      <c r="S792" t="str">
        <f>IF(G792="GK",VLOOKUP(F792,'[1]2016GoalKeeper Stats'!$A$2:$S$109,12,FALSE),VLOOKUP(F792,'[1]2016Player Stats'!$A$2:$AB$830,12,FALSE))</f>
        <v>0/0</v>
      </c>
      <c r="T792">
        <f>IF(G792="GK",VLOOKUP(F792,'[1]2016GoalKeeper Stats'!$A$2:$S$109,13,FALSE),VLOOKUP(F792,'[1]2016Player Stats'!$A$2:$AB$830,13,FALSE))</f>
        <v>0</v>
      </c>
      <c r="U792">
        <f>IF(G792="GK",VLOOKUP(F792,'[1]2016GoalKeeper Stats'!$A$2:$S$109,14,FALSE),VLOOKUP(F792,'[1]2016Player Stats'!$A$2:$AB$830,14,FALSE))</f>
        <v>2</v>
      </c>
      <c r="V792">
        <f>IF(G792="GK",VLOOKUP(F792,'[1]2016GoalKeeper Stats'!$A$2:$S$109,15,FALSE),VLOOKUP(F792,'[1]2016Player Stats'!$A$2:$AB$830,15,FALSE))</f>
        <v>7.0000000000000007E-2</v>
      </c>
      <c r="W792">
        <f>IF(G792="GK",VLOOKUP(F792,'[1]2016GoalKeeper Stats'!$A$2:$S$109,16,FALSE),VLOOKUP(F792,'[1]2016Player Stats'!$A$2:$AB$830,16,FALSE))</f>
        <v>50</v>
      </c>
      <c r="X792">
        <f>IF(G792="GK",VLOOKUP(F792,'[1]2016GoalKeeper Stats'!$A$2:$S$109,17,FALSE),VLOOKUP(F792,'[1]2016Player Stats'!$A$2:$AB$830,17,FALSE))</f>
        <v>0</v>
      </c>
      <c r="Y792">
        <f>IF(G792="GK",VLOOKUP(F792,'[1]2016GoalKeeper Stats'!$A$2:$S$109,18,FALSE),VLOOKUP(F792,'[1]2016Player Stats'!$A$2:$AB$830,18,FALSE))</f>
        <v>1</v>
      </c>
      <c r="Z792">
        <f>IF(G792="GK",VLOOKUP(F792,'[1]2016GoalKeeper Stats'!$A$2:$S$109,19,FALSE),VLOOKUP(F792,'[1]2016Player Stats'!$A$2:$AB$830,19,FALSE))</f>
        <v>0</v>
      </c>
      <c r="AA792">
        <f>IF(G792="GK",VLOOKUP(F792,'[1]2016GoalKeeper Stats'!$A$2:$S$109,20,FALSE),VLOOKUP(F792,'[1]2016Player Stats'!$A$2:$AB$830,20,FALSE))</f>
        <v>0.04</v>
      </c>
      <c r="AB792">
        <f>IF(G792="GK",VLOOKUP(F792,'[1]2016GoalKeeper Stats'!$A$2:$S$109,21,FALSE),VLOOKUP(F792,'[1]2016Player Stats'!$A$2:$AB$830,21,FALSE))</f>
        <v>24</v>
      </c>
      <c r="AC792">
        <f>IF(G792="GK",VLOOKUP(F792,'[1]2016GoalKeeper Stats'!$A$2:$S$109,22,FALSE),VLOOKUP(F792,'[1]2016Player Stats'!$A$2:$AB$830,22,FALSE))</f>
        <v>15</v>
      </c>
      <c r="AD792">
        <f>IF(G792="GK",VLOOKUP(F792,'[1]2016GoalKeeper Stats'!$A$2:$S$109,23,FALSE),VLOOKUP(F792,'[1]2016Player Stats'!$A$2:$AB$830,23,FALSE))</f>
        <v>0</v>
      </c>
      <c r="AE792">
        <f>IF(G792="GK",VLOOKUP(F792,'[1]2016GoalKeeper Stats'!$A$2:$S$109,24,FALSE),VLOOKUP(F792,'[1]2016Player Stats'!$A$2:$AB$830,24,FALSE))</f>
        <v>4</v>
      </c>
      <c r="AF792">
        <f>IF(G792="GK",VLOOKUP(F792,'[1]2016GoalKeeper Stats'!$A$2:$S$109,25,FALSE),VLOOKUP(F792,'[1]2016Player Stats'!$A$2:$AB$830,25,FALSE))</f>
        <v>0</v>
      </c>
      <c r="AG792">
        <f>IF(G792="GK",VLOOKUP(F792,'[1]2016GoalKeeper Stats'!$A$2:$S$109,26,FALSE),VLOOKUP(F792,'[1]2016Player Stats'!$A$2:$AB$830,26,FALSE))</f>
        <v>75</v>
      </c>
      <c r="AH792" s="51">
        <v>2016</v>
      </c>
      <c r="AI792" s="51">
        <v>34</v>
      </c>
      <c r="AJ792" s="51">
        <v>420</v>
      </c>
      <c r="AK792" s="51">
        <v>427</v>
      </c>
      <c r="AL792" s="51">
        <v>42</v>
      </c>
      <c r="AM792" s="51">
        <v>44</v>
      </c>
      <c r="AN792" s="51">
        <v>-2</v>
      </c>
      <c r="AO792" s="52">
        <v>44.05</v>
      </c>
      <c r="AP792" s="52">
        <v>49.72</v>
      </c>
      <c r="AQ792" s="52">
        <v>-5.67</v>
      </c>
      <c r="AR792" s="52">
        <v>3.67</v>
      </c>
      <c r="AS792" s="51">
        <v>46</v>
      </c>
      <c r="AT792" s="52">
        <v>44.04</v>
      </c>
    </row>
    <row r="793" spans="1:46" hidden="1">
      <c r="A793">
        <v>2016</v>
      </c>
      <c r="B793" t="s">
        <v>193</v>
      </c>
      <c r="C793" t="s">
        <v>193</v>
      </c>
      <c r="D793" t="s">
        <v>1778</v>
      </c>
      <c r="E793" t="s">
        <v>1779</v>
      </c>
      <c r="F793" t="str">
        <f t="shared" si="12"/>
        <v>Gbenga Arokoyo</v>
      </c>
      <c r="G793" t="s">
        <v>893</v>
      </c>
      <c r="H793" s="143">
        <v>110600</v>
      </c>
      <c r="I793" s="143">
        <v>90000</v>
      </c>
      <c r="J793" t="str">
        <f>IF(G793="GK",VLOOKUP(F793,'[1]2016GoalKeeper Stats'!$A$2:$S$109,2,FALSE),VLOOKUP(F793,'[1]2016Player Stats'!$A$2:$AB$830,2,FALSE))</f>
        <v>POR</v>
      </c>
      <c r="K793">
        <f>IF(G793="GK",VLOOKUP(F793,'[1]2016GoalKeeper Stats'!$A$2:$S$109,4,FALSE),VLOOKUP(F793,'[1]2016Player Stats'!$A$2:$AB$830,4,FALSE))</f>
        <v>1</v>
      </c>
      <c r="L793">
        <f>IF(G793="GK",VLOOKUP(F793,'[1]2016GoalKeeper Stats'!$A$2:$S$109,5,FALSE),VLOOKUP(F793,'[1]2016Player Stats'!$A$2:$AB$830,5,FALSE))</f>
        <v>0</v>
      </c>
      <c r="M793">
        <f>IF(G793="GK",VLOOKUP(F793,'[1]2016GoalKeeper Stats'!$A$2:$S$109,6,FALSE),VLOOKUP(F793,'[1]2016Player Stats'!$A$2:$AB$830,6,FALSE))</f>
        <v>23</v>
      </c>
      <c r="N793">
        <f>IF(G793="GK",VLOOKUP(F793,'[1]2016GoalKeeper Stats'!$A$2:$S$109,7,FALSE),VLOOKUP(F793,'[1]2016Player Stats'!$A$2:$AB$830,7,FALSE))</f>
        <v>0</v>
      </c>
      <c r="O793">
        <f>IF(G793="GK",VLOOKUP(F793,'[1]2016GoalKeeper Stats'!$A$2:$S$109,8,FALSE),VLOOKUP(F793,'[1]2016Player Stats'!$A$2:$AB$830,8,FALSE))</f>
        <v>0</v>
      </c>
      <c r="P793">
        <f>IF(G793="GK",VLOOKUP(F793,'[1]2016GoalKeeper Stats'!$A$2:$S$109,9,FALSE),VLOOKUP(F793,'[1]2016Player Stats'!$A$2:$AB$830,9,FALSE))</f>
        <v>0</v>
      </c>
      <c r="Q793">
        <f>IF(G793="GK",VLOOKUP(F793,'[1]2016GoalKeeper Stats'!$A$2:$S$109,10,FALSE),VLOOKUP(F793,'[1]2016Player Stats'!$A$2:$AB$830,10,FALSE))</f>
        <v>0</v>
      </c>
      <c r="R793">
        <f>IF(G793="GK",VLOOKUP(F793,'[1]2016GoalKeeper Stats'!$A$2:$S$109,11,FALSE),VLOOKUP(F793,'[1]2016Player Stats'!$A$2:$AB$830,11,FALSE))</f>
        <v>0</v>
      </c>
      <c r="S793" t="str">
        <f>IF(G793="GK",VLOOKUP(F793,'[1]2016GoalKeeper Stats'!$A$2:$S$109,12,FALSE),VLOOKUP(F793,'[1]2016Player Stats'!$A$2:$AB$830,12,FALSE))</f>
        <v>0/0</v>
      </c>
      <c r="T793">
        <f>IF(G793="GK",VLOOKUP(F793,'[1]2016GoalKeeper Stats'!$A$2:$S$109,13,FALSE),VLOOKUP(F793,'[1]2016Player Stats'!$A$2:$AB$830,13,FALSE))</f>
        <v>0</v>
      </c>
      <c r="U793">
        <f>IF(G793="GK",VLOOKUP(F793,'[1]2016GoalKeeper Stats'!$A$2:$S$109,14,FALSE),VLOOKUP(F793,'[1]2016Player Stats'!$A$2:$AB$830,14,FALSE))</f>
        <v>0</v>
      </c>
      <c r="V793">
        <f>IF(G793="GK",VLOOKUP(F793,'[1]2016GoalKeeper Stats'!$A$2:$S$109,15,FALSE),VLOOKUP(F793,'[1]2016Player Stats'!$A$2:$AB$830,15,FALSE))</f>
        <v>0</v>
      </c>
      <c r="W793">
        <f>IF(G793="GK",VLOOKUP(F793,'[1]2016GoalKeeper Stats'!$A$2:$S$109,16,FALSE),VLOOKUP(F793,'[1]2016Player Stats'!$A$2:$AB$830,16,FALSE))</f>
        <v>0</v>
      </c>
      <c r="X793">
        <f>IF(G793="GK",VLOOKUP(F793,'[1]2016GoalKeeper Stats'!$A$2:$S$109,17,FALSE),VLOOKUP(F793,'[1]2016Player Stats'!$A$2:$AB$830,17,FALSE))</f>
        <v>0</v>
      </c>
      <c r="Y793">
        <f>IF(G793="GK",VLOOKUP(F793,'[1]2016GoalKeeper Stats'!$A$2:$S$109,18,FALSE),VLOOKUP(F793,'[1]2016Player Stats'!$A$2:$AB$830,18,FALSE))</f>
        <v>0</v>
      </c>
      <c r="Z793">
        <f>IF(G793="GK",VLOOKUP(F793,'[1]2016GoalKeeper Stats'!$A$2:$S$109,19,FALSE),VLOOKUP(F793,'[1]2016Player Stats'!$A$2:$AB$830,19,FALSE))</f>
        <v>0</v>
      </c>
      <c r="AA793">
        <f>IF(G793="GK",VLOOKUP(F793,'[1]2016GoalKeeper Stats'!$A$2:$S$109,20,FALSE),VLOOKUP(F793,'[1]2016Player Stats'!$A$2:$AB$830,20,FALSE))</f>
        <v>0</v>
      </c>
      <c r="AB793">
        <f>IF(G793="GK",VLOOKUP(F793,'[1]2016GoalKeeper Stats'!$A$2:$S$109,21,FALSE),VLOOKUP(F793,'[1]2016Player Stats'!$A$2:$AB$830,21,FALSE))</f>
        <v>0</v>
      </c>
      <c r="AC793">
        <f>IF(G793="GK",VLOOKUP(F793,'[1]2016GoalKeeper Stats'!$A$2:$S$109,22,FALSE),VLOOKUP(F793,'[1]2016Player Stats'!$A$2:$AB$830,22,FALSE))</f>
        <v>0</v>
      </c>
      <c r="AD793">
        <f>IF(G793="GK",VLOOKUP(F793,'[1]2016GoalKeeper Stats'!$A$2:$S$109,23,FALSE),VLOOKUP(F793,'[1]2016Player Stats'!$A$2:$AB$830,23,FALSE))</f>
        <v>0</v>
      </c>
      <c r="AE793">
        <f>IF(G793="GK",VLOOKUP(F793,'[1]2016GoalKeeper Stats'!$A$2:$S$109,24,FALSE),VLOOKUP(F793,'[1]2016Player Stats'!$A$2:$AB$830,24,FALSE))</f>
        <v>0</v>
      </c>
      <c r="AF793">
        <f>IF(G793="GK",VLOOKUP(F793,'[1]2016GoalKeeper Stats'!$A$2:$S$109,25,FALSE),VLOOKUP(F793,'[1]2016Player Stats'!$A$2:$AB$830,25,FALSE))</f>
        <v>0</v>
      </c>
      <c r="AG793">
        <f>IF(G793="GK",VLOOKUP(F793,'[1]2016GoalKeeper Stats'!$A$2:$S$109,26,FALSE),VLOOKUP(F793,'[1]2016Player Stats'!$A$2:$AB$830,26,FALSE))</f>
        <v>0</v>
      </c>
      <c r="AH793" s="51">
        <v>2016</v>
      </c>
      <c r="AI793" s="51">
        <v>34</v>
      </c>
      <c r="AJ793" s="51">
        <v>449</v>
      </c>
      <c r="AK793" s="51">
        <v>492</v>
      </c>
      <c r="AL793" s="51">
        <v>48</v>
      </c>
      <c r="AM793" s="51">
        <v>51</v>
      </c>
      <c r="AN793" s="51">
        <v>-3</v>
      </c>
      <c r="AO793" s="52">
        <v>53.51</v>
      </c>
      <c r="AP793" s="52">
        <v>46.05</v>
      </c>
      <c r="AQ793" s="52">
        <v>7.46</v>
      </c>
      <c r="AR793" s="52">
        <v>-10.46</v>
      </c>
      <c r="AS793" s="51">
        <v>44</v>
      </c>
      <c r="AT793" s="52">
        <v>50.15</v>
      </c>
    </row>
    <row r="794" spans="1:46" hidden="1">
      <c r="A794">
        <v>2016</v>
      </c>
      <c r="B794" t="s">
        <v>202</v>
      </c>
      <c r="C794" t="s">
        <v>202</v>
      </c>
      <c r="D794" t="s">
        <v>1191</v>
      </c>
      <c r="E794" t="s">
        <v>1192</v>
      </c>
      <c r="F794" t="str">
        <f t="shared" si="12"/>
        <v>Nick LaBrocca</v>
      </c>
      <c r="G794" t="s">
        <v>860</v>
      </c>
      <c r="H794" s="143">
        <v>110000</v>
      </c>
      <c r="I794" s="143">
        <v>110000</v>
      </c>
      <c r="J794" t="str">
        <f>IF(G794="GK",VLOOKUP(F794,'[1]2016GoalKeeper Stats'!$A$2:$S$109,2,FALSE),VLOOKUP(F794,'[1]2016Player Stats'!$A$2:$AB$830,2,FALSE))</f>
        <v>CHI</v>
      </c>
      <c r="K794">
        <f>IF(G794="GK",VLOOKUP(F794,'[1]2016GoalKeeper Stats'!$A$2:$S$109,4,FALSE),VLOOKUP(F794,'[1]2016Player Stats'!$A$2:$AB$830,4,FALSE))</f>
        <v>12</v>
      </c>
      <c r="L794">
        <f>IF(G794="GK",VLOOKUP(F794,'[1]2016GoalKeeper Stats'!$A$2:$S$109,5,FALSE),VLOOKUP(F794,'[1]2016Player Stats'!$A$2:$AB$830,5,FALSE))</f>
        <v>5</v>
      </c>
      <c r="M794">
        <f>IF(G794="GK",VLOOKUP(F794,'[1]2016GoalKeeper Stats'!$A$2:$S$109,6,FALSE),VLOOKUP(F794,'[1]2016Player Stats'!$A$2:$AB$830,6,FALSE))</f>
        <v>514</v>
      </c>
      <c r="N794">
        <f>IF(G794="GK",VLOOKUP(F794,'[1]2016GoalKeeper Stats'!$A$2:$S$109,7,FALSE),VLOOKUP(F794,'[1]2016Player Stats'!$A$2:$AB$830,7,FALSE))</f>
        <v>0</v>
      </c>
      <c r="O794">
        <f>IF(G794="GK",VLOOKUP(F794,'[1]2016GoalKeeper Stats'!$A$2:$S$109,8,FALSE),VLOOKUP(F794,'[1]2016Player Stats'!$A$2:$AB$830,8,FALSE))</f>
        <v>1</v>
      </c>
      <c r="P794">
        <f>IF(G794="GK",VLOOKUP(F794,'[1]2016GoalKeeper Stats'!$A$2:$S$109,9,FALSE),VLOOKUP(F794,'[1]2016Player Stats'!$A$2:$AB$830,9,FALSE))</f>
        <v>8</v>
      </c>
      <c r="Q794">
        <f>IF(G794="GK",VLOOKUP(F794,'[1]2016GoalKeeper Stats'!$A$2:$S$109,10,FALSE),VLOOKUP(F794,'[1]2016Player Stats'!$A$2:$AB$830,10,FALSE))</f>
        <v>3</v>
      </c>
      <c r="R794">
        <f>IF(G794="GK",VLOOKUP(F794,'[1]2016GoalKeeper Stats'!$A$2:$S$109,11,FALSE),VLOOKUP(F794,'[1]2016Player Stats'!$A$2:$AB$830,11,FALSE))</f>
        <v>0</v>
      </c>
      <c r="S794" t="str">
        <f>IF(G794="GK",VLOOKUP(F794,'[1]2016GoalKeeper Stats'!$A$2:$S$109,12,FALSE),VLOOKUP(F794,'[1]2016Player Stats'!$A$2:$AB$830,12,FALSE))</f>
        <v>0/0</v>
      </c>
      <c r="T794">
        <f>IF(G794="GK",VLOOKUP(F794,'[1]2016GoalKeeper Stats'!$A$2:$S$109,13,FALSE),VLOOKUP(F794,'[1]2016Player Stats'!$A$2:$AB$830,13,FALSE))</f>
        <v>0</v>
      </c>
      <c r="U794">
        <f>IF(G794="GK",VLOOKUP(F794,'[1]2016GoalKeeper Stats'!$A$2:$S$109,14,FALSE),VLOOKUP(F794,'[1]2016Player Stats'!$A$2:$AB$830,14,FALSE))</f>
        <v>0</v>
      </c>
      <c r="V794">
        <f>IF(G794="GK",VLOOKUP(F794,'[1]2016GoalKeeper Stats'!$A$2:$S$109,15,FALSE),VLOOKUP(F794,'[1]2016Player Stats'!$A$2:$AB$830,15,FALSE))</f>
        <v>0</v>
      </c>
      <c r="W794">
        <f>IF(G794="GK",VLOOKUP(F794,'[1]2016GoalKeeper Stats'!$A$2:$S$109,16,FALSE),VLOOKUP(F794,'[1]2016Player Stats'!$A$2:$AB$830,16,FALSE))</f>
        <v>0</v>
      </c>
      <c r="X794">
        <f>IF(G794="GK",VLOOKUP(F794,'[1]2016GoalKeeper Stats'!$A$2:$S$109,17,FALSE),VLOOKUP(F794,'[1]2016Player Stats'!$A$2:$AB$830,17,FALSE))</f>
        <v>0</v>
      </c>
      <c r="Y794">
        <f>IF(G794="GK",VLOOKUP(F794,'[1]2016GoalKeeper Stats'!$A$2:$S$109,18,FALSE),VLOOKUP(F794,'[1]2016Player Stats'!$A$2:$AB$830,18,FALSE))</f>
        <v>0</v>
      </c>
      <c r="Z794">
        <f>IF(G794="GK",VLOOKUP(F794,'[1]2016GoalKeeper Stats'!$A$2:$S$109,19,FALSE),VLOOKUP(F794,'[1]2016Player Stats'!$A$2:$AB$830,19,FALSE))</f>
        <v>1</v>
      </c>
      <c r="AA794">
        <f>IF(G794="GK",VLOOKUP(F794,'[1]2016GoalKeeper Stats'!$A$2:$S$109,20,FALSE),VLOOKUP(F794,'[1]2016Player Stats'!$A$2:$AB$830,20,FALSE))</f>
        <v>0.18</v>
      </c>
      <c r="AB794">
        <f>IF(G794="GK",VLOOKUP(F794,'[1]2016GoalKeeper Stats'!$A$2:$S$109,21,FALSE),VLOOKUP(F794,'[1]2016Player Stats'!$A$2:$AB$830,21,FALSE))</f>
        <v>13</v>
      </c>
      <c r="AC794">
        <f>IF(G794="GK",VLOOKUP(F794,'[1]2016GoalKeeper Stats'!$A$2:$S$109,22,FALSE),VLOOKUP(F794,'[1]2016Player Stats'!$A$2:$AB$830,22,FALSE))</f>
        <v>12</v>
      </c>
      <c r="AD794">
        <f>IF(G794="GK",VLOOKUP(F794,'[1]2016GoalKeeper Stats'!$A$2:$S$109,23,FALSE),VLOOKUP(F794,'[1]2016Player Stats'!$A$2:$AB$830,23,FALSE))</f>
        <v>0</v>
      </c>
      <c r="AE794">
        <f>IF(G794="GK",VLOOKUP(F794,'[1]2016GoalKeeper Stats'!$A$2:$S$109,24,FALSE),VLOOKUP(F794,'[1]2016Player Stats'!$A$2:$AB$830,24,FALSE))</f>
        <v>3</v>
      </c>
      <c r="AF794">
        <f>IF(G794="GK",VLOOKUP(F794,'[1]2016GoalKeeper Stats'!$A$2:$S$109,25,FALSE),VLOOKUP(F794,'[1]2016Player Stats'!$A$2:$AB$830,25,FALSE))</f>
        <v>0</v>
      </c>
      <c r="AG794">
        <f>IF(G794="GK",VLOOKUP(F794,'[1]2016GoalKeeper Stats'!$A$2:$S$109,26,FALSE),VLOOKUP(F794,'[1]2016Player Stats'!$A$2:$AB$830,26,FALSE))</f>
        <v>37.5</v>
      </c>
      <c r="AH794" s="51">
        <v>2016</v>
      </c>
      <c r="AI794" s="51">
        <v>34</v>
      </c>
      <c r="AJ794" s="51">
        <v>394</v>
      </c>
      <c r="AK794" s="51">
        <v>504</v>
      </c>
      <c r="AL794" s="51">
        <v>40</v>
      </c>
      <c r="AM794" s="51">
        <v>56</v>
      </c>
      <c r="AN794" s="51">
        <v>-16</v>
      </c>
      <c r="AO794" s="52">
        <v>39.94</v>
      </c>
      <c r="AP794" s="52">
        <v>47.46</v>
      </c>
      <c r="AQ794" s="52">
        <v>-7.52</v>
      </c>
      <c r="AR794" s="52">
        <v>-8.48</v>
      </c>
      <c r="AS794" s="51">
        <v>31</v>
      </c>
      <c r="AT794" s="52">
        <v>40.56</v>
      </c>
    </row>
    <row r="795" spans="1:46" hidden="1">
      <c r="A795">
        <v>2016</v>
      </c>
      <c r="B795" t="s">
        <v>198</v>
      </c>
      <c r="C795" t="s">
        <v>198</v>
      </c>
      <c r="D795" t="s">
        <v>1104</v>
      </c>
      <c r="E795" t="s">
        <v>1460</v>
      </c>
      <c r="F795" t="str">
        <f t="shared" si="12"/>
        <v>Marco Pappa</v>
      </c>
      <c r="G795" t="s">
        <v>860</v>
      </c>
      <c r="H795" s="143">
        <v>110000</v>
      </c>
      <c r="I795" s="143">
        <v>110000</v>
      </c>
      <c r="J795" t="str">
        <f>IF(G795="GK",VLOOKUP(F795,'[1]2016GoalKeeper Stats'!$A$2:$S$109,2,FALSE),VLOOKUP(F795,'[1]2016Player Stats'!$A$2:$AB$830,2,FALSE))</f>
        <v>COL</v>
      </c>
      <c r="K795">
        <f>IF(G795="GK",VLOOKUP(F795,'[1]2016GoalKeeper Stats'!$A$2:$S$109,4,FALSE),VLOOKUP(F795,'[1]2016Player Stats'!$A$2:$AB$830,4,FALSE))</f>
        <v>20</v>
      </c>
      <c r="L795">
        <f>IF(G795="GK",VLOOKUP(F795,'[1]2016GoalKeeper Stats'!$A$2:$S$109,5,FALSE),VLOOKUP(F795,'[1]2016Player Stats'!$A$2:$AB$830,5,FALSE))</f>
        <v>10</v>
      </c>
      <c r="M795">
        <f>IF(G795="GK",VLOOKUP(F795,'[1]2016GoalKeeper Stats'!$A$2:$S$109,6,FALSE),VLOOKUP(F795,'[1]2016Player Stats'!$A$2:$AB$830,6,FALSE))</f>
        <v>895</v>
      </c>
      <c r="N795">
        <f>IF(G795="GK",VLOOKUP(F795,'[1]2016GoalKeeper Stats'!$A$2:$S$109,7,FALSE),VLOOKUP(F795,'[1]2016Player Stats'!$A$2:$AB$830,7,FALSE))</f>
        <v>2</v>
      </c>
      <c r="O795">
        <f>IF(G795="GK",VLOOKUP(F795,'[1]2016GoalKeeper Stats'!$A$2:$S$109,8,FALSE),VLOOKUP(F795,'[1]2016Player Stats'!$A$2:$AB$830,8,FALSE))</f>
        <v>4</v>
      </c>
      <c r="P795">
        <f>IF(G795="GK",VLOOKUP(F795,'[1]2016GoalKeeper Stats'!$A$2:$S$109,9,FALSE),VLOOKUP(F795,'[1]2016Player Stats'!$A$2:$AB$830,9,FALSE))</f>
        <v>29</v>
      </c>
      <c r="Q795">
        <f>IF(G795="GK",VLOOKUP(F795,'[1]2016GoalKeeper Stats'!$A$2:$S$109,10,FALSE),VLOOKUP(F795,'[1]2016Player Stats'!$A$2:$AB$830,10,FALSE))</f>
        <v>13</v>
      </c>
      <c r="R795">
        <f>IF(G795="GK",VLOOKUP(F795,'[1]2016GoalKeeper Stats'!$A$2:$S$109,11,FALSE),VLOOKUP(F795,'[1]2016Player Stats'!$A$2:$AB$830,11,FALSE))</f>
        <v>2</v>
      </c>
      <c r="S795" t="str">
        <f>IF(G795="GK",VLOOKUP(F795,'[1]2016GoalKeeper Stats'!$A$2:$S$109,12,FALSE),VLOOKUP(F795,'[1]2016Player Stats'!$A$2:$AB$830,12,FALSE))</f>
        <v>0/0</v>
      </c>
      <c r="T795">
        <f>IF(G795="GK",VLOOKUP(F795,'[1]2016GoalKeeper Stats'!$A$2:$S$109,13,FALSE),VLOOKUP(F795,'[1]2016Player Stats'!$A$2:$AB$830,13,FALSE))</f>
        <v>2</v>
      </c>
      <c r="U795">
        <f>IF(G795="GK",VLOOKUP(F795,'[1]2016GoalKeeper Stats'!$A$2:$S$109,14,FALSE),VLOOKUP(F795,'[1]2016Player Stats'!$A$2:$AB$830,14,FALSE))</f>
        <v>0</v>
      </c>
      <c r="V795">
        <f>IF(G795="GK",VLOOKUP(F795,'[1]2016GoalKeeper Stats'!$A$2:$S$109,15,FALSE),VLOOKUP(F795,'[1]2016Player Stats'!$A$2:$AB$830,15,FALSE))</f>
        <v>0.2</v>
      </c>
      <c r="W795">
        <f>IF(G795="GK",VLOOKUP(F795,'[1]2016GoalKeeper Stats'!$A$2:$S$109,16,FALSE),VLOOKUP(F795,'[1]2016Player Stats'!$A$2:$AB$830,16,FALSE))</f>
        <v>6.9</v>
      </c>
      <c r="X795">
        <f>IF(G795="GK",VLOOKUP(F795,'[1]2016GoalKeeper Stats'!$A$2:$S$109,17,FALSE),VLOOKUP(F795,'[1]2016Player Stats'!$A$2:$AB$830,17,FALSE))</f>
        <v>1</v>
      </c>
      <c r="Y795">
        <f>IF(G795="GK",VLOOKUP(F795,'[1]2016GoalKeeper Stats'!$A$2:$S$109,18,FALSE),VLOOKUP(F795,'[1]2016Player Stats'!$A$2:$AB$830,18,FALSE))</f>
        <v>1</v>
      </c>
      <c r="Z795">
        <f>IF(G795="GK",VLOOKUP(F795,'[1]2016GoalKeeper Stats'!$A$2:$S$109,19,FALSE),VLOOKUP(F795,'[1]2016Player Stats'!$A$2:$AB$830,19,FALSE))</f>
        <v>3</v>
      </c>
      <c r="AA795">
        <f>IF(G795="GK",VLOOKUP(F795,'[1]2016GoalKeeper Stats'!$A$2:$S$109,20,FALSE),VLOOKUP(F795,'[1]2016Player Stats'!$A$2:$AB$830,20,FALSE))</f>
        <v>0.4</v>
      </c>
      <c r="AB795">
        <f>IF(G795="GK",VLOOKUP(F795,'[1]2016GoalKeeper Stats'!$A$2:$S$109,21,FALSE),VLOOKUP(F795,'[1]2016Player Stats'!$A$2:$AB$830,21,FALSE))</f>
        <v>10</v>
      </c>
      <c r="AC795">
        <f>IF(G795="GK",VLOOKUP(F795,'[1]2016GoalKeeper Stats'!$A$2:$S$109,22,FALSE),VLOOKUP(F795,'[1]2016Player Stats'!$A$2:$AB$830,22,FALSE))</f>
        <v>14</v>
      </c>
      <c r="AD795">
        <f>IF(G795="GK",VLOOKUP(F795,'[1]2016GoalKeeper Stats'!$A$2:$S$109,23,FALSE),VLOOKUP(F795,'[1]2016Player Stats'!$A$2:$AB$830,23,FALSE))</f>
        <v>1</v>
      </c>
      <c r="AE795">
        <f>IF(G795="GK",VLOOKUP(F795,'[1]2016GoalKeeper Stats'!$A$2:$S$109,24,FALSE),VLOOKUP(F795,'[1]2016Player Stats'!$A$2:$AB$830,24,FALSE))</f>
        <v>2</v>
      </c>
      <c r="AF795">
        <f>IF(G795="GK",VLOOKUP(F795,'[1]2016GoalKeeper Stats'!$A$2:$S$109,25,FALSE),VLOOKUP(F795,'[1]2016Player Stats'!$A$2:$AB$830,25,FALSE))</f>
        <v>0</v>
      </c>
      <c r="AG795">
        <f>IF(G795="GK",VLOOKUP(F795,'[1]2016GoalKeeper Stats'!$A$2:$S$109,26,FALSE),VLOOKUP(F795,'[1]2016Player Stats'!$A$2:$AB$830,26,FALSE))</f>
        <v>44.83</v>
      </c>
      <c r="AH795" s="51">
        <v>2016</v>
      </c>
      <c r="AI795" s="51">
        <v>34</v>
      </c>
      <c r="AJ795" s="51">
        <v>435</v>
      </c>
      <c r="AK795" s="51">
        <v>419</v>
      </c>
      <c r="AL795" s="51">
        <v>39</v>
      </c>
      <c r="AM795" s="51">
        <v>32</v>
      </c>
      <c r="AN795" s="51">
        <v>7</v>
      </c>
      <c r="AO795" s="52">
        <v>35.950000000000003</v>
      </c>
      <c r="AP795" s="52">
        <v>40.07</v>
      </c>
      <c r="AQ795" s="52">
        <v>-4.12</v>
      </c>
      <c r="AR795" s="52">
        <v>11.12</v>
      </c>
      <c r="AS795" s="51">
        <v>58</v>
      </c>
      <c r="AT795" s="52">
        <v>45.17</v>
      </c>
    </row>
    <row r="796" spans="1:46" hidden="1">
      <c r="A796">
        <v>2016</v>
      </c>
      <c r="B796" t="s">
        <v>201</v>
      </c>
      <c r="C796" t="s">
        <v>201</v>
      </c>
      <c r="D796" t="s">
        <v>1366</v>
      </c>
      <c r="E796" t="s">
        <v>1367</v>
      </c>
      <c r="F796" t="str">
        <f t="shared" si="12"/>
        <v>Andres Romero</v>
      </c>
      <c r="G796" t="s">
        <v>860</v>
      </c>
      <c r="H796" s="143">
        <v>110000</v>
      </c>
      <c r="I796" s="143">
        <v>110000</v>
      </c>
      <c r="J796" t="str">
        <f>IF(G796="GK",VLOOKUP(F796,'[1]2016GoalKeeper Stats'!$A$2:$S$109,2,FALSE),VLOOKUP(F796,'[1]2016Player Stats'!$A$2:$AB$830,2,FALSE))</f>
        <v>MTL</v>
      </c>
      <c r="K796">
        <f>IF(G796="GK",VLOOKUP(F796,'[1]2016GoalKeeper Stats'!$A$2:$S$109,4,FALSE),VLOOKUP(F796,'[1]2016Player Stats'!$A$2:$AB$830,4,FALSE))</f>
        <v>0</v>
      </c>
      <c r="L796">
        <f>IF(G796="GK",VLOOKUP(F796,'[1]2016GoalKeeper Stats'!$A$2:$S$109,5,FALSE),VLOOKUP(F796,'[1]2016Player Stats'!$A$2:$AB$830,5,FALSE))</f>
        <v>0</v>
      </c>
      <c r="M796">
        <f>IF(G796="GK",VLOOKUP(F796,'[1]2016GoalKeeper Stats'!$A$2:$S$109,6,FALSE),VLOOKUP(F796,'[1]2016Player Stats'!$A$2:$AB$830,6,FALSE))</f>
        <v>0</v>
      </c>
      <c r="N796">
        <f>IF(G796="GK",VLOOKUP(F796,'[1]2016GoalKeeper Stats'!$A$2:$S$109,7,FALSE),VLOOKUP(F796,'[1]2016Player Stats'!$A$2:$AB$830,7,FALSE))</f>
        <v>0</v>
      </c>
      <c r="O796">
        <f>IF(G796="GK",VLOOKUP(F796,'[1]2016GoalKeeper Stats'!$A$2:$S$109,8,FALSE),VLOOKUP(F796,'[1]2016Player Stats'!$A$2:$AB$830,8,FALSE))</f>
        <v>0</v>
      </c>
      <c r="P796">
        <f>IF(G796="GK",VLOOKUP(F796,'[1]2016GoalKeeper Stats'!$A$2:$S$109,9,FALSE),VLOOKUP(F796,'[1]2016Player Stats'!$A$2:$AB$830,9,FALSE))</f>
        <v>0</v>
      </c>
      <c r="Q796">
        <f>IF(G796="GK",VLOOKUP(F796,'[1]2016GoalKeeper Stats'!$A$2:$S$109,10,FALSE),VLOOKUP(F796,'[1]2016Player Stats'!$A$2:$AB$830,10,FALSE))</f>
        <v>0</v>
      </c>
      <c r="R796">
        <f>IF(G796="GK",VLOOKUP(F796,'[1]2016GoalKeeper Stats'!$A$2:$S$109,11,FALSE),VLOOKUP(F796,'[1]2016Player Stats'!$A$2:$AB$830,11,FALSE))</f>
        <v>0</v>
      </c>
      <c r="S796" t="str">
        <f>IF(G796="GK",VLOOKUP(F796,'[1]2016GoalKeeper Stats'!$A$2:$S$109,12,FALSE),VLOOKUP(F796,'[1]2016Player Stats'!$A$2:$AB$830,12,FALSE))</f>
        <v>0/0</v>
      </c>
      <c r="T796">
        <f>IF(G796="GK",VLOOKUP(F796,'[1]2016GoalKeeper Stats'!$A$2:$S$109,13,FALSE),VLOOKUP(F796,'[1]2016Player Stats'!$A$2:$AB$830,13,FALSE))</f>
        <v>0</v>
      </c>
      <c r="U796">
        <f>IF(G796="GK",VLOOKUP(F796,'[1]2016GoalKeeper Stats'!$A$2:$S$109,14,FALSE),VLOOKUP(F796,'[1]2016Player Stats'!$A$2:$AB$830,14,FALSE))</f>
        <v>0</v>
      </c>
      <c r="V796">
        <f>IF(G796="GK",VLOOKUP(F796,'[1]2016GoalKeeper Stats'!$A$2:$S$109,15,FALSE),VLOOKUP(F796,'[1]2016Player Stats'!$A$2:$AB$830,15,FALSE))</f>
        <v>0</v>
      </c>
      <c r="W796">
        <f>IF(G796="GK",VLOOKUP(F796,'[1]2016GoalKeeper Stats'!$A$2:$S$109,16,FALSE),VLOOKUP(F796,'[1]2016Player Stats'!$A$2:$AB$830,16,FALSE))</f>
        <v>0</v>
      </c>
      <c r="X796">
        <f>IF(G796="GK",VLOOKUP(F796,'[1]2016GoalKeeper Stats'!$A$2:$S$109,17,FALSE),VLOOKUP(F796,'[1]2016Player Stats'!$A$2:$AB$830,17,FALSE))</f>
        <v>0</v>
      </c>
      <c r="Y796">
        <f>IF(G796="GK",VLOOKUP(F796,'[1]2016GoalKeeper Stats'!$A$2:$S$109,18,FALSE),VLOOKUP(F796,'[1]2016Player Stats'!$A$2:$AB$830,18,FALSE))</f>
        <v>0</v>
      </c>
      <c r="Z796">
        <f>IF(G796="GK",VLOOKUP(F796,'[1]2016GoalKeeper Stats'!$A$2:$S$109,19,FALSE),VLOOKUP(F796,'[1]2016Player Stats'!$A$2:$AB$830,19,FALSE))</f>
        <v>0</v>
      </c>
      <c r="AA796">
        <f>IF(G796="GK",VLOOKUP(F796,'[1]2016GoalKeeper Stats'!$A$2:$S$109,20,FALSE),VLOOKUP(F796,'[1]2016Player Stats'!$A$2:$AB$830,20,FALSE))</f>
        <v>0</v>
      </c>
      <c r="AB796">
        <f>IF(G796="GK",VLOOKUP(F796,'[1]2016GoalKeeper Stats'!$A$2:$S$109,21,FALSE),VLOOKUP(F796,'[1]2016Player Stats'!$A$2:$AB$830,21,FALSE))</f>
        <v>0</v>
      </c>
      <c r="AC796">
        <f>IF(G796="GK",VLOOKUP(F796,'[1]2016GoalKeeper Stats'!$A$2:$S$109,22,FALSE),VLOOKUP(F796,'[1]2016Player Stats'!$A$2:$AB$830,22,FALSE))</f>
        <v>0</v>
      </c>
      <c r="AD796">
        <f>IF(G796="GK",VLOOKUP(F796,'[1]2016GoalKeeper Stats'!$A$2:$S$109,23,FALSE),VLOOKUP(F796,'[1]2016Player Stats'!$A$2:$AB$830,23,FALSE))</f>
        <v>0</v>
      </c>
      <c r="AE796">
        <f>IF(G796="GK",VLOOKUP(F796,'[1]2016GoalKeeper Stats'!$A$2:$S$109,24,FALSE),VLOOKUP(F796,'[1]2016Player Stats'!$A$2:$AB$830,24,FALSE))</f>
        <v>0</v>
      </c>
      <c r="AF796">
        <f>IF(G796="GK",VLOOKUP(F796,'[1]2016GoalKeeper Stats'!$A$2:$S$109,25,FALSE),VLOOKUP(F796,'[1]2016Player Stats'!$A$2:$AB$830,25,FALSE))</f>
        <v>0</v>
      </c>
      <c r="AG796">
        <f>IF(G796="GK",VLOOKUP(F796,'[1]2016GoalKeeper Stats'!$A$2:$S$109,26,FALSE),VLOOKUP(F796,'[1]2016Player Stats'!$A$2:$AB$830,26,FALSE))</f>
        <v>0</v>
      </c>
      <c r="AH796" s="51">
        <v>2016</v>
      </c>
      <c r="AI796" s="51">
        <v>34</v>
      </c>
      <c r="AJ796" s="51">
        <v>440</v>
      </c>
      <c r="AK796" s="51">
        <v>463</v>
      </c>
      <c r="AL796" s="51">
        <v>49</v>
      </c>
      <c r="AM796" s="51">
        <v>53</v>
      </c>
      <c r="AN796" s="51">
        <v>-4</v>
      </c>
      <c r="AO796" s="52">
        <v>44.79</v>
      </c>
      <c r="AP796" s="52">
        <v>45.61</v>
      </c>
      <c r="AQ796" s="52">
        <v>-0.83</v>
      </c>
      <c r="AR796" s="52">
        <v>-3.17</v>
      </c>
      <c r="AS796" s="51">
        <v>45</v>
      </c>
      <c r="AT796" s="52">
        <v>45.38</v>
      </c>
    </row>
    <row r="797" spans="1:46" hidden="1">
      <c r="A797">
        <v>2016</v>
      </c>
      <c r="B797" t="s">
        <v>882</v>
      </c>
      <c r="C797" t="s">
        <v>882</v>
      </c>
      <c r="D797" t="s">
        <v>1495</v>
      </c>
      <c r="E797" t="s">
        <v>1496</v>
      </c>
      <c r="F797" t="str">
        <f t="shared" si="12"/>
        <v>Scott Caldwell</v>
      </c>
      <c r="G797" t="s">
        <v>860</v>
      </c>
      <c r="H797" s="143">
        <v>110000</v>
      </c>
      <c r="I797" s="143">
        <v>100000</v>
      </c>
      <c r="J797" t="str">
        <f>IF(G797="GK",VLOOKUP(F797,'[1]2016GoalKeeper Stats'!$A$2:$S$109,2,FALSE),VLOOKUP(F797,'[1]2016Player Stats'!$A$2:$AB$830,2,FALSE))</f>
        <v>NE</v>
      </c>
      <c r="K797">
        <f>IF(G797="GK",VLOOKUP(F797,'[1]2016GoalKeeper Stats'!$A$2:$S$109,4,FALSE),VLOOKUP(F797,'[1]2016Player Stats'!$A$2:$AB$830,4,FALSE))</f>
        <v>32</v>
      </c>
      <c r="L797">
        <f>IF(G797="GK",VLOOKUP(F797,'[1]2016GoalKeeper Stats'!$A$2:$S$109,5,FALSE),VLOOKUP(F797,'[1]2016Player Stats'!$A$2:$AB$830,5,FALSE))</f>
        <v>31</v>
      </c>
      <c r="M797">
        <f>IF(G797="GK",VLOOKUP(F797,'[1]2016GoalKeeper Stats'!$A$2:$S$109,6,FALSE),VLOOKUP(F797,'[1]2016Player Stats'!$A$2:$AB$830,6,FALSE))</f>
        <v>2622</v>
      </c>
      <c r="N797">
        <f>IF(G797="GK",VLOOKUP(F797,'[1]2016GoalKeeper Stats'!$A$2:$S$109,7,FALSE),VLOOKUP(F797,'[1]2016Player Stats'!$A$2:$AB$830,7,FALSE))</f>
        <v>0</v>
      </c>
      <c r="O797">
        <f>IF(G797="GK",VLOOKUP(F797,'[1]2016GoalKeeper Stats'!$A$2:$S$109,8,FALSE),VLOOKUP(F797,'[1]2016Player Stats'!$A$2:$AB$830,8,FALSE))</f>
        <v>3</v>
      </c>
      <c r="P797">
        <f>IF(G797="GK",VLOOKUP(F797,'[1]2016GoalKeeper Stats'!$A$2:$S$109,9,FALSE),VLOOKUP(F797,'[1]2016Player Stats'!$A$2:$AB$830,9,FALSE))</f>
        <v>9</v>
      </c>
      <c r="Q797">
        <f>IF(G797="GK",VLOOKUP(F797,'[1]2016GoalKeeper Stats'!$A$2:$S$109,10,FALSE),VLOOKUP(F797,'[1]2016Player Stats'!$A$2:$AB$830,10,FALSE))</f>
        <v>1</v>
      </c>
      <c r="R797">
        <f>IF(G797="GK",VLOOKUP(F797,'[1]2016GoalKeeper Stats'!$A$2:$S$109,11,FALSE),VLOOKUP(F797,'[1]2016Player Stats'!$A$2:$AB$830,11,FALSE))</f>
        <v>0</v>
      </c>
      <c r="S797" t="str">
        <f>IF(G797="GK",VLOOKUP(F797,'[1]2016GoalKeeper Stats'!$A$2:$S$109,12,FALSE),VLOOKUP(F797,'[1]2016Player Stats'!$A$2:$AB$830,12,FALSE))</f>
        <v>0/0</v>
      </c>
      <c r="T797">
        <f>IF(G797="GK",VLOOKUP(F797,'[1]2016GoalKeeper Stats'!$A$2:$S$109,13,FALSE),VLOOKUP(F797,'[1]2016Player Stats'!$A$2:$AB$830,13,FALSE))</f>
        <v>0</v>
      </c>
      <c r="U797">
        <f>IF(G797="GK",VLOOKUP(F797,'[1]2016GoalKeeper Stats'!$A$2:$S$109,14,FALSE),VLOOKUP(F797,'[1]2016Player Stats'!$A$2:$AB$830,14,FALSE))</f>
        <v>0</v>
      </c>
      <c r="V797">
        <f>IF(G797="GK",VLOOKUP(F797,'[1]2016GoalKeeper Stats'!$A$2:$S$109,15,FALSE),VLOOKUP(F797,'[1]2016Player Stats'!$A$2:$AB$830,15,FALSE))</f>
        <v>0</v>
      </c>
      <c r="W797">
        <f>IF(G797="GK",VLOOKUP(F797,'[1]2016GoalKeeper Stats'!$A$2:$S$109,16,FALSE),VLOOKUP(F797,'[1]2016Player Stats'!$A$2:$AB$830,16,FALSE))</f>
        <v>0</v>
      </c>
      <c r="X797">
        <f>IF(G797="GK",VLOOKUP(F797,'[1]2016GoalKeeper Stats'!$A$2:$S$109,17,FALSE),VLOOKUP(F797,'[1]2016Player Stats'!$A$2:$AB$830,17,FALSE))</f>
        <v>2</v>
      </c>
      <c r="Y797">
        <f>IF(G797="GK",VLOOKUP(F797,'[1]2016GoalKeeper Stats'!$A$2:$S$109,18,FALSE),VLOOKUP(F797,'[1]2016Player Stats'!$A$2:$AB$830,18,FALSE))</f>
        <v>3</v>
      </c>
      <c r="Z797">
        <f>IF(G797="GK",VLOOKUP(F797,'[1]2016GoalKeeper Stats'!$A$2:$S$109,19,FALSE),VLOOKUP(F797,'[1]2016Player Stats'!$A$2:$AB$830,19,FALSE))</f>
        <v>0</v>
      </c>
      <c r="AA797">
        <f>IF(G797="GK",VLOOKUP(F797,'[1]2016GoalKeeper Stats'!$A$2:$S$109,20,FALSE),VLOOKUP(F797,'[1]2016Player Stats'!$A$2:$AB$830,20,FALSE))</f>
        <v>0.1</v>
      </c>
      <c r="AB797">
        <f>IF(G797="GK",VLOOKUP(F797,'[1]2016GoalKeeper Stats'!$A$2:$S$109,21,FALSE),VLOOKUP(F797,'[1]2016Player Stats'!$A$2:$AB$830,21,FALSE))</f>
        <v>35</v>
      </c>
      <c r="AC797">
        <f>IF(G797="GK",VLOOKUP(F797,'[1]2016GoalKeeper Stats'!$A$2:$S$109,22,FALSE),VLOOKUP(F797,'[1]2016Player Stats'!$A$2:$AB$830,22,FALSE))</f>
        <v>34</v>
      </c>
      <c r="AD797">
        <f>IF(G797="GK",VLOOKUP(F797,'[1]2016GoalKeeper Stats'!$A$2:$S$109,23,FALSE),VLOOKUP(F797,'[1]2016Player Stats'!$A$2:$AB$830,23,FALSE))</f>
        <v>0</v>
      </c>
      <c r="AE797">
        <f>IF(G797="GK",VLOOKUP(F797,'[1]2016GoalKeeper Stats'!$A$2:$S$109,24,FALSE),VLOOKUP(F797,'[1]2016Player Stats'!$A$2:$AB$830,24,FALSE))</f>
        <v>6</v>
      </c>
      <c r="AF797">
        <f>IF(G797="GK",VLOOKUP(F797,'[1]2016GoalKeeper Stats'!$A$2:$S$109,25,FALSE),VLOOKUP(F797,'[1]2016Player Stats'!$A$2:$AB$830,25,FALSE))</f>
        <v>0</v>
      </c>
      <c r="AG797">
        <f>IF(G797="GK",VLOOKUP(F797,'[1]2016GoalKeeper Stats'!$A$2:$S$109,26,FALSE),VLOOKUP(F797,'[1]2016Player Stats'!$A$2:$AB$830,26,FALSE))</f>
        <v>11.11</v>
      </c>
      <c r="AH797" s="51">
        <v>2016</v>
      </c>
      <c r="AI797" s="51">
        <v>34</v>
      </c>
      <c r="AJ797" s="51">
        <v>475</v>
      </c>
      <c r="AK797" s="51">
        <v>447</v>
      </c>
      <c r="AL797" s="51">
        <v>41</v>
      </c>
      <c r="AM797" s="51">
        <v>54</v>
      </c>
      <c r="AN797" s="51">
        <v>-13</v>
      </c>
      <c r="AO797" s="52">
        <v>47</v>
      </c>
      <c r="AP797" s="52">
        <v>55.04</v>
      </c>
      <c r="AQ797" s="52">
        <v>-8.0399999999999991</v>
      </c>
      <c r="AR797" s="52">
        <v>-4.96</v>
      </c>
      <c r="AS797" s="51">
        <v>42</v>
      </c>
      <c r="AT797" s="52">
        <v>41.79</v>
      </c>
    </row>
    <row r="798" spans="1:46" hidden="1">
      <c r="A798">
        <v>2016</v>
      </c>
      <c r="B798" t="s">
        <v>211</v>
      </c>
      <c r="C798" t="s">
        <v>173</v>
      </c>
      <c r="D798" t="s">
        <v>901</v>
      </c>
      <c r="E798" t="s">
        <v>1780</v>
      </c>
      <c r="F798" t="str">
        <f t="shared" si="12"/>
        <v>Federico Bravo</v>
      </c>
      <c r="G798" t="s">
        <v>860</v>
      </c>
      <c r="H798" s="143">
        <v>110000</v>
      </c>
      <c r="I798" s="143">
        <v>110000</v>
      </c>
      <c r="J798" t="str">
        <f>IF(G798="GK",VLOOKUP(F798,'[1]2016GoalKeeper Stats'!$A$2:$S$109,2,FALSE),VLOOKUP(F798,'[1]2016Player Stats'!$A$2:$AB$830,2,FALSE))</f>
        <v>NYC</v>
      </c>
      <c r="K798">
        <f>IF(G798="GK",VLOOKUP(F798,'[1]2016GoalKeeper Stats'!$A$2:$S$109,4,FALSE),VLOOKUP(F798,'[1]2016Player Stats'!$A$2:$AB$830,4,FALSE))</f>
        <v>21</v>
      </c>
      <c r="L798">
        <f>IF(G798="GK",VLOOKUP(F798,'[1]2016GoalKeeper Stats'!$A$2:$S$109,5,FALSE),VLOOKUP(F798,'[1]2016Player Stats'!$A$2:$AB$830,5,FALSE))</f>
        <v>11</v>
      </c>
      <c r="M798">
        <f>IF(G798="GK",VLOOKUP(F798,'[1]2016GoalKeeper Stats'!$A$2:$S$109,6,FALSE),VLOOKUP(F798,'[1]2016Player Stats'!$A$2:$AB$830,6,FALSE))</f>
        <v>1096</v>
      </c>
      <c r="N798">
        <f>IF(G798="GK",VLOOKUP(F798,'[1]2016GoalKeeper Stats'!$A$2:$S$109,7,FALSE),VLOOKUP(F798,'[1]2016Player Stats'!$A$2:$AB$830,7,FALSE))</f>
        <v>0</v>
      </c>
      <c r="O798">
        <f>IF(G798="GK",VLOOKUP(F798,'[1]2016GoalKeeper Stats'!$A$2:$S$109,8,FALSE),VLOOKUP(F798,'[1]2016Player Stats'!$A$2:$AB$830,8,FALSE))</f>
        <v>1</v>
      </c>
      <c r="P798">
        <f>IF(G798="GK",VLOOKUP(F798,'[1]2016GoalKeeper Stats'!$A$2:$S$109,9,FALSE),VLOOKUP(F798,'[1]2016Player Stats'!$A$2:$AB$830,9,FALSE))</f>
        <v>7</v>
      </c>
      <c r="Q798">
        <f>IF(G798="GK",VLOOKUP(F798,'[1]2016GoalKeeper Stats'!$A$2:$S$109,10,FALSE),VLOOKUP(F798,'[1]2016Player Stats'!$A$2:$AB$830,10,FALSE))</f>
        <v>0</v>
      </c>
      <c r="R798">
        <f>IF(G798="GK",VLOOKUP(F798,'[1]2016GoalKeeper Stats'!$A$2:$S$109,11,FALSE),VLOOKUP(F798,'[1]2016Player Stats'!$A$2:$AB$830,11,FALSE))</f>
        <v>0</v>
      </c>
      <c r="S798" t="str">
        <f>IF(G798="GK",VLOOKUP(F798,'[1]2016GoalKeeper Stats'!$A$2:$S$109,12,FALSE),VLOOKUP(F798,'[1]2016Player Stats'!$A$2:$AB$830,12,FALSE))</f>
        <v>0/0</v>
      </c>
      <c r="T798">
        <f>IF(G798="GK",VLOOKUP(F798,'[1]2016GoalKeeper Stats'!$A$2:$S$109,13,FALSE),VLOOKUP(F798,'[1]2016Player Stats'!$A$2:$AB$830,13,FALSE))</f>
        <v>0</v>
      </c>
      <c r="U798">
        <f>IF(G798="GK",VLOOKUP(F798,'[1]2016GoalKeeper Stats'!$A$2:$S$109,14,FALSE),VLOOKUP(F798,'[1]2016Player Stats'!$A$2:$AB$830,14,FALSE))</f>
        <v>0</v>
      </c>
      <c r="V798">
        <f>IF(G798="GK",VLOOKUP(F798,'[1]2016GoalKeeper Stats'!$A$2:$S$109,15,FALSE),VLOOKUP(F798,'[1]2016Player Stats'!$A$2:$AB$830,15,FALSE))</f>
        <v>0</v>
      </c>
      <c r="W798">
        <f>IF(G798="GK",VLOOKUP(F798,'[1]2016GoalKeeper Stats'!$A$2:$S$109,16,FALSE),VLOOKUP(F798,'[1]2016Player Stats'!$A$2:$AB$830,16,FALSE))</f>
        <v>0</v>
      </c>
      <c r="X798">
        <f>IF(G798="GK",VLOOKUP(F798,'[1]2016GoalKeeper Stats'!$A$2:$S$109,17,FALSE),VLOOKUP(F798,'[1]2016Player Stats'!$A$2:$AB$830,17,FALSE))</f>
        <v>0</v>
      </c>
      <c r="Y798">
        <f>IF(G798="GK",VLOOKUP(F798,'[1]2016GoalKeeper Stats'!$A$2:$S$109,18,FALSE),VLOOKUP(F798,'[1]2016Player Stats'!$A$2:$AB$830,18,FALSE))</f>
        <v>0</v>
      </c>
      <c r="Z798">
        <f>IF(G798="GK",VLOOKUP(F798,'[1]2016GoalKeeper Stats'!$A$2:$S$109,19,FALSE),VLOOKUP(F798,'[1]2016Player Stats'!$A$2:$AB$830,19,FALSE))</f>
        <v>1</v>
      </c>
      <c r="AA798">
        <f>IF(G798="GK",VLOOKUP(F798,'[1]2016GoalKeeper Stats'!$A$2:$S$109,20,FALSE),VLOOKUP(F798,'[1]2016Player Stats'!$A$2:$AB$830,20,FALSE))</f>
        <v>0.08</v>
      </c>
      <c r="AB798">
        <f>IF(G798="GK",VLOOKUP(F798,'[1]2016GoalKeeper Stats'!$A$2:$S$109,21,FALSE),VLOOKUP(F798,'[1]2016Player Stats'!$A$2:$AB$830,21,FALSE))</f>
        <v>36</v>
      </c>
      <c r="AC798">
        <f>IF(G798="GK",VLOOKUP(F798,'[1]2016GoalKeeper Stats'!$A$2:$S$109,22,FALSE),VLOOKUP(F798,'[1]2016Player Stats'!$A$2:$AB$830,22,FALSE))</f>
        <v>19</v>
      </c>
      <c r="AD798">
        <f>IF(G798="GK",VLOOKUP(F798,'[1]2016GoalKeeper Stats'!$A$2:$S$109,23,FALSE),VLOOKUP(F798,'[1]2016Player Stats'!$A$2:$AB$830,23,FALSE))</f>
        <v>0</v>
      </c>
      <c r="AE798">
        <f>IF(G798="GK",VLOOKUP(F798,'[1]2016GoalKeeper Stats'!$A$2:$S$109,24,FALSE),VLOOKUP(F798,'[1]2016Player Stats'!$A$2:$AB$830,24,FALSE))</f>
        <v>8</v>
      </c>
      <c r="AF798">
        <f>IF(G798="GK",VLOOKUP(F798,'[1]2016GoalKeeper Stats'!$A$2:$S$109,25,FALSE),VLOOKUP(F798,'[1]2016Player Stats'!$A$2:$AB$830,25,FALSE))</f>
        <v>1</v>
      </c>
      <c r="AG798">
        <f>IF(G798="GK",VLOOKUP(F798,'[1]2016GoalKeeper Stats'!$A$2:$S$109,26,FALSE),VLOOKUP(F798,'[1]2016Player Stats'!$A$2:$AB$830,26,FALSE))</f>
        <v>0</v>
      </c>
      <c r="AH798" s="51">
        <v>2016</v>
      </c>
      <c r="AI798" s="51">
        <v>34</v>
      </c>
      <c r="AJ798" s="51">
        <v>463</v>
      </c>
      <c r="AK798" s="51">
        <v>455</v>
      </c>
      <c r="AL798" s="51">
        <v>62</v>
      </c>
      <c r="AM798" s="51">
        <v>55</v>
      </c>
      <c r="AN798" s="51">
        <v>7</v>
      </c>
      <c r="AO798" s="52">
        <v>50.14</v>
      </c>
      <c r="AP798" s="52">
        <v>53.06</v>
      </c>
      <c r="AQ798" s="52">
        <v>-2.93</v>
      </c>
      <c r="AR798" s="52">
        <v>9.93</v>
      </c>
      <c r="AS798" s="51">
        <v>54</v>
      </c>
      <c r="AT798" s="52">
        <v>46.09</v>
      </c>
    </row>
    <row r="799" spans="1:46" hidden="1">
      <c r="A799" s="144">
        <v>2016</v>
      </c>
      <c r="B799" s="144" t="s">
        <v>194</v>
      </c>
      <c r="C799" s="144" t="s">
        <v>194</v>
      </c>
      <c r="D799" s="144" t="s">
        <v>1256</v>
      </c>
      <c r="E799" s="144" t="s">
        <v>1390</v>
      </c>
      <c r="F799" s="144" t="str">
        <f t="shared" si="12"/>
        <v>Jordan Allen</v>
      </c>
      <c r="G799" s="144" t="s">
        <v>860</v>
      </c>
      <c r="H799" s="145">
        <v>110000</v>
      </c>
      <c r="I799" s="145">
        <v>100000</v>
      </c>
      <c r="J799" s="144" t="e">
        <f>IF(G799="GK",VLOOKUP(F799,'[1]2016GoalKeeper Stats'!$A$2:$S$109,2,FALSE),VLOOKUP(F799,'[1]2016Player Stats'!$A$2:$AB$830,2,FALSE))</f>
        <v>#N/A</v>
      </c>
      <c r="K799" s="144" t="e">
        <f>IF(G799="GK",VLOOKUP(F799,'[1]2016GoalKeeper Stats'!$A$2:$S$109,4,FALSE),VLOOKUP(F799,'[1]2016Player Stats'!$A$2:$AB$830,4,FALSE))</f>
        <v>#N/A</v>
      </c>
      <c r="L799" s="144" t="e">
        <f>IF(G799="GK",VLOOKUP(F799,'[1]2016GoalKeeper Stats'!$A$2:$S$109,5,FALSE),VLOOKUP(F799,'[1]2016Player Stats'!$A$2:$AB$830,5,FALSE))</f>
        <v>#N/A</v>
      </c>
      <c r="M799" s="144" t="e">
        <f>IF(G799="GK",VLOOKUP(F799,'[1]2016GoalKeeper Stats'!$A$2:$S$109,6,FALSE),VLOOKUP(F799,'[1]2016Player Stats'!$A$2:$AB$830,6,FALSE))</f>
        <v>#N/A</v>
      </c>
      <c r="N799" s="144" t="e">
        <f>IF(G799="GK",VLOOKUP(F799,'[1]2016GoalKeeper Stats'!$A$2:$S$109,7,FALSE),VLOOKUP(F799,'[1]2016Player Stats'!$A$2:$AB$830,7,FALSE))</f>
        <v>#N/A</v>
      </c>
      <c r="O799" s="144" t="e">
        <f>IF(G799="GK",VLOOKUP(F799,'[1]2016GoalKeeper Stats'!$A$2:$S$109,8,FALSE),VLOOKUP(F799,'[1]2016Player Stats'!$A$2:$AB$830,8,FALSE))</f>
        <v>#N/A</v>
      </c>
      <c r="P799" s="144" t="e">
        <f>IF(G799="GK",VLOOKUP(F799,'[1]2016GoalKeeper Stats'!$A$2:$S$109,9,FALSE),VLOOKUP(F799,'[1]2016Player Stats'!$A$2:$AB$830,9,FALSE))</f>
        <v>#N/A</v>
      </c>
      <c r="Q799" s="144" t="e">
        <f>IF(G799="GK",VLOOKUP(F799,'[1]2016GoalKeeper Stats'!$A$2:$S$109,10,FALSE),VLOOKUP(F799,'[1]2016Player Stats'!$A$2:$AB$830,10,FALSE))</f>
        <v>#N/A</v>
      </c>
      <c r="R799" s="144" t="e">
        <f>IF(G799="GK",VLOOKUP(F799,'[1]2016GoalKeeper Stats'!$A$2:$S$109,11,FALSE),VLOOKUP(F799,'[1]2016Player Stats'!$A$2:$AB$830,11,FALSE))</f>
        <v>#N/A</v>
      </c>
      <c r="S799" s="144" t="e">
        <f>IF(G799="GK",VLOOKUP(F799,'[1]2016GoalKeeper Stats'!$A$2:$S$109,12,FALSE),VLOOKUP(F799,'[1]2016Player Stats'!$A$2:$AB$830,12,FALSE))</f>
        <v>#N/A</v>
      </c>
      <c r="T799" s="144" t="e">
        <f>IF(G799="GK",VLOOKUP(F799,'[1]2016GoalKeeper Stats'!$A$2:$S$109,13,FALSE),VLOOKUP(F799,'[1]2016Player Stats'!$A$2:$AB$830,13,FALSE))</f>
        <v>#N/A</v>
      </c>
      <c r="U799" s="144" t="e">
        <f>IF(G799="GK",VLOOKUP(F799,'[1]2016GoalKeeper Stats'!$A$2:$S$109,14,FALSE),VLOOKUP(F799,'[1]2016Player Stats'!$A$2:$AB$830,14,FALSE))</f>
        <v>#N/A</v>
      </c>
      <c r="V799" s="144" t="e">
        <f>IF(G799="GK",VLOOKUP(F799,'[1]2016GoalKeeper Stats'!$A$2:$S$109,15,FALSE),VLOOKUP(F799,'[1]2016Player Stats'!$A$2:$AB$830,15,FALSE))</f>
        <v>#N/A</v>
      </c>
      <c r="W799" s="144" t="e">
        <f>IF(G799="GK",VLOOKUP(F799,'[1]2016GoalKeeper Stats'!$A$2:$S$109,16,FALSE),VLOOKUP(F799,'[1]2016Player Stats'!$A$2:$AB$830,16,FALSE))</f>
        <v>#N/A</v>
      </c>
      <c r="X799" s="144" t="e">
        <f>IF(G799="GK",VLOOKUP(F799,'[1]2016GoalKeeper Stats'!$A$2:$S$109,17,FALSE),VLOOKUP(F799,'[1]2016Player Stats'!$A$2:$AB$830,17,FALSE))</f>
        <v>#N/A</v>
      </c>
      <c r="Y799" s="144" t="e">
        <f>IF(G799="GK",VLOOKUP(F799,'[1]2016GoalKeeper Stats'!$A$2:$S$109,18,FALSE),VLOOKUP(F799,'[1]2016Player Stats'!$A$2:$AB$830,18,FALSE))</f>
        <v>#N/A</v>
      </c>
      <c r="Z799" s="144" t="e">
        <f>IF(G799="GK",VLOOKUP(F799,'[1]2016GoalKeeper Stats'!$A$2:$S$109,19,FALSE),VLOOKUP(F799,'[1]2016Player Stats'!$A$2:$AB$830,19,FALSE))</f>
        <v>#N/A</v>
      </c>
      <c r="AA799" s="144" t="e">
        <f>IF(G799="GK",VLOOKUP(F799,'[1]2016GoalKeeper Stats'!$A$2:$S$109,20,FALSE),VLOOKUP(F799,'[1]2016Player Stats'!$A$2:$AB$830,20,FALSE))</f>
        <v>#N/A</v>
      </c>
      <c r="AB799" s="144" t="e">
        <f>IF(G799="GK",VLOOKUP(F799,'[1]2016GoalKeeper Stats'!$A$2:$S$109,21,FALSE),VLOOKUP(F799,'[1]2016Player Stats'!$A$2:$AB$830,21,FALSE))</f>
        <v>#N/A</v>
      </c>
      <c r="AC799" s="144" t="e">
        <f>IF(G799="GK",VLOOKUP(F799,'[1]2016GoalKeeper Stats'!$A$2:$S$109,22,FALSE),VLOOKUP(F799,'[1]2016Player Stats'!$A$2:$AB$830,22,FALSE))</f>
        <v>#N/A</v>
      </c>
      <c r="AD799" s="144" t="e">
        <f>IF(G799="GK",VLOOKUP(F799,'[1]2016GoalKeeper Stats'!$A$2:$S$109,23,FALSE),VLOOKUP(F799,'[1]2016Player Stats'!$A$2:$AB$830,23,FALSE))</f>
        <v>#N/A</v>
      </c>
      <c r="AE799" s="144" t="e">
        <f>IF(G799="GK",VLOOKUP(F799,'[1]2016GoalKeeper Stats'!$A$2:$S$109,24,FALSE),VLOOKUP(F799,'[1]2016Player Stats'!$A$2:$AB$830,24,FALSE))</f>
        <v>#N/A</v>
      </c>
      <c r="AF799" s="144" t="e">
        <f>IF(G799="GK",VLOOKUP(F799,'[1]2016GoalKeeper Stats'!$A$2:$S$109,25,FALSE),VLOOKUP(F799,'[1]2016Player Stats'!$A$2:$AB$830,25,FALSE))</f>
        <v>#N/A</v>
      </c>
      <c r="AG799" s="144" t="e">
        <f>IF(G799="GK",VLOOKUP(F799,'[1]2016GoalKeeper Stats'!$A$2:$S$109,26,FALSE),VLOOKUP(F799,'[1]2016Player Stats'!$A$2:$AB$830,26,FALSE))</f>
        <v>#N/A</v>
      </c>
      <c r="AH799" s="51">
        <v>2016</v>
      </c>
      <c r="AI799" s="51">
        <v>34</v>
      </c>
      <c r="AJ799" s="51">
        <v>420</v>
      </c>
      <c r="AK799" s="51">
        <v>427</v>
      </c>
      <c r="AL799" s="51">
        <v>42</v>
      </c>
      <c r="AM799" s="51">
        <v>44</v>
      </c>
      <c r="AN799" s="51">
        <v>-2</v>
      </c>
      <c r="AO799" s="52">
        <v>44.05</v>
      </c>
      <c r="AP799" s="52">
        <v>49.72</v>
      </c>
      <c r="AQ799" s="52">
        <v>-5.67</v>
      </c>
      <c r="AR799" s="52">
        <v>3.67</v>
      </c>
      <c r="AS799" s="51">
        <v>46</v>
      </c>
      <c r="AT799" s="52">
        <v>44.04</v>
      </c>
    </row>
    <row r="800" spans="1:46" hidden="1">
      <c r="A800">
        <v>2016</v>
      </c>
      <c r="B800" t="s">
        <v>199</v>
      </c>
      <c r="C800" t="s">
        <v>199</v>
      </c>
      <c r="D800" t="s">
        <v>1781</v>
      </c>
      <c r="E800" t="s">
        <v>1782</v>
      </c>
      <c r="F800" t="str">
        <f t="shared" si="12"/>
        <v>Keyner Brown</v>
      </c>
      <c r="G800" t="s">
        <v>893</v>
      </c>
      <c r="H800" s="143">
        <v>108000</v>
      </c>
      <c r="I800" s="143">
        <v>108000</v>
      </c>
      <c r="J800" t="str">
        <f>IF(G800="GK",VLOOKUP(F800,'[1]2016GoalKeeper Stats'!$A$2:$S$109,2,FALSE),VLOOKUP(F800,'[1]2016Player Stats'!$A$2:$AB$830,2,FALSE))</f>
        <v>HOU</v>
      </c>
      <c r="K800">
        <f>IF(G800="GK",VLOOKUP(F800,'[1]2016GoalKeeper Stats'!$A$2:$S$109,4,FALSE),VLOOKUP(F800,'[1]2016Player Stats'!$A$2:$AB$830,4,FALSE))</f>
        <v>4</v>
      </c>
      <c r="L800">
        <f>IF(G800="GK",VLOOKUP(F800,'[1]2016GoalKeeper Stats'!$A$2:$S$109,5,FALSE),VLOOKUP(F800,'[1]2016Player Stats'!$A$2:$AB$830,5,FALSE))</f>
        <v>3</v>
      </c>
      <c r="M800">
        <f>IF(G800="GK",VLOOKUP(F800,'[1]2016GoalKeeper Stats'!$A$2:$S$109,6,FALSE),VLOOKUP(F800,'[1]2016Player Stats'!$A$2:$AB$830,6,FALSE))</f>
        <v>285</v>
      </c>
      <c r="N800">
        <f>IF(G800="GK",VLOOKUP(F800,'[1]2016GoalKeeper Stats'!$A$2:$S$109,7,FALSE),VLOOKUP(F800,'[1]2016Player Stats'!$A$2:$AB$830,7,FALSE))</f>
        <v>0</v>
      </c>
      <c r="O800">
        <f>IF(G800="GK",VLOOKUP(F800,'[1]2016GoalKeeper Stats'!$A$2:$S$109,8,FALSE),VLOOKUP(F800,'[1]2016Player Stats'!$A$2:$AB$830,8,FALSE))</f>
        <v>0</v>
      </c>
      <c r="P800">
        <f>IF(G800="GK",VLOOKUP(F800,'[1]2016GoalKeeper Stats'!$A$2:$S$109,9,FALSE),VLOOKUP(F800,'[1]2016Player Stats'!$A$2:$AB$830,9,FALSE))</f>
        <v>1</v>
      </c>
      <c r="Q800">
        <f>IF(G800="GK",VLOOKUP(F800,'[1]2016GoalKeeper Stats'!$A$2:$S$109,10,FALSE),VLOOKUP(F800,'[1]2016Player Stats'!$A$2:$AB$830,10,FALSE))</f>
        <v>0</v>
      </c>
      <c r="R800">
        <f>IF(G800="GK",VLOOKUP(F800,'[1]2016GoalKeeper Stats'!$A$2:$S$109,11,FALSE),VLOOKUP(F800,'[1]2016Player Stats'!$A$2:$AB$830,11,FALSE))</f>
        <v>0</v>
      </c>
      <c r="S800" t="str">
        <f>IF(G800="GK",VLOOKUP(F800,'[1]2016GoalKeeper Stats'!$A$2:$S$109,12,FALSE),VLOOKUP(F800,'[1]2016Player Stats'!$A$2:$AB$830,12,FALSE))</f>
        <v>0/0</v>
      </c>
      <c r="T800">
        <f>IF(G800="GK",VLOOKUP(F800,'[1]2016GoalKeeper Stats'!$A$2:$S$109,13,FALSE),VLOOKUP(F800,'[1]2016Player Stats'!$A$2:$AB$830,13,FALSE))</f>
        <v>0</v>
      </c>
      <c r="U800">
        <f>IF(G800="GK",VLOOKUP(F800,'[1]2016GoalKeeper Stats'!$A$2:$S$109,14,FALSE),VLOOKUP(F800,'[1]2016Player Stats'!$A$2:$AB$830,14,FALSE))</f>
        <v>0</v>
      </c>
      <c r="V800">
        <f>IF(G800="GK",VLOOKUP(F800,'[1]2016GoalKeeper Stats'!$A$2:$S$109,15,FALSE),VLOOKUP(F800,'[1]2016Player Stats'!$A$2:$AB$830,15,FALSE))</f>
        <v>0</v>
      </c>
      <c r="W800">
        <f>IF(G800="GK",VLOOKUP(F800,'[1]2016GoalKeeper Stats'!$A$2:$S$109,16,FALSE),VLOOKUP(F800,'[1]2016Player Stats'!$A$2:$AB$830,16,FALSE))</f>
        <v>0</v>
      </c>
      <c r="X800">
        <f>IF(G800="GK",VLOOKUP(F800,'[1]2016GoalKeeper Stats'!$A$2:$S$109,17,FALSE),VLOOKUP(F800,'[1]2016Player Stats'!$A$2:$AB$830,17,FALSE))</f>
        <v>0</v>
      </c>
      <c r="Y800">
        <f>IF(G800="GK",VLOOKUP(F800,'[1]2016GoalKeeper Stats'!$A$2:$S$109,18,FALSE),VLOOKUP(F800,'[1]2016Player Stats'!$A$2:$AB$830,18,FALSE))</f>
        <v>0</v>
      </c>
      <c r="Z800">
        <f>IF(G800="GK",VLOOKUP(F800,'[1]2016GoalKeeper Stats'!$A$2:$S$109,19,FALSE),VLOOKUP(F800,'[1]2016Player Stats'!$A$2:$AB$830,19,FALSE))</f>
        <v>0</v>
      </c>
      <c r="AA800">
        <f>IF(G800="GK",VLOOKUP(F800,'[1]2016GoalKeeper Stats'!$A$2:$S$109,20,FALSE),VLOOKUP(F800,'[1]2016Player Stats'!$A$2:$AB$830,20,FALSE))</f>
        <v>0</v>
      </c>
      <c r="AB800">
        <f>IF(G800="GK",VLOOKUP(F800,'[1]2016GoalKeeper Stats'!$A$2:$S$109,21,FALSE),VLOOKUP(F800,'[1]2016Player Stats'!$A$2:$AB$830,21,FALSE))</f>
        <v>2</v>
      </c>
      <c r="AC800">
        <f>IF(G800="GK",VLOOKUP(F800,'[1]2016GoalKeeper Stats'!$A$2:$S$109,22,FALSE),VLOOKUP(F800,'[1]2016Player Stats'!$A$2:$AB$830,22,FALSE))</f>
        <v>0</v>
      </c>
      <c r="AD800">
        <f>IF(G800="GK",VLOOKUP(F800,'[1]2016GoalKeeper Stats'!$A$2:$S$109,23,FALSE),VLOOKUP(F800,'[1]2016Player Stats'!$A$2:$AB$830,23,FALSE))</f>
        <v>0</v>
      </c>
      <c r="AE800">
        <f>IF(G800="GK",VLOOKUP(F800,'[1]2016GoalKeeper Stats'!$A$2:$S$109,24,FALSE),VLOOKUP(F800,'[1]2016Player Stats'!$A$2:$AB$830,24,FALSE))</f>
        <v>0</v>
      </c>
      <c r="AF800">
        <f>IF(G800="GK",VLOOKUP(F800,'[1]2016GoalKeeper Stats'!$A$2:$S$109,25,FALSE),VLOOKUP(F800,'[1]2016Player Stats'!$A$2:$AB$830,25,FALSE))</f>
        <v>0</v>
      </c>
      <c r="AG800">
        <f>IF(G800="GK",VLOOKUP(F800,'[1]2016GoalKeeper Stats'!$A$2:$S$109,26,FALSE),VLOOKUP(F800,'[1]2016Player Stats'!$A$2:$AB$830,26,FALSE))</f>
        <v>0</v>
      </c>
      <c r="AH800" s="51">
        <v>2016</v>
      </c>
      <c r="AI800" s="51">
        <v>34</v>
      </c>
      <c r="AJ800" s="51">
        <v>424</v>
      </c>
      <c r="AK800" s="51">
        <v>444</v>
      </c>
      <c r="AL800" s="51">
        <v>38</v>
      </c>
      <c r="AM800" s="51">
        <v>45</v>
      </c>
      <c r="AN800" s="51">
        <v>-7</v>
      </c>
      <c r="AO800" s="52">
        <v>38.71</v>
      </c>
      <c r="AP800" s="52">
        <v>48.69</v>
      </c>
      <c r="AQ800" s="52">
        <v>-9.98</v>
      </c>
      <c r="AR800" s="52">
        <v>2.98</v>
      </c>
      <c r="AS800" s="51">
        <v>34</v>
      </c>
      <c r="AT800" s="52">
        <v>39.21</v>
      </c>
    </row>
    <row r="801" spans="1:46" hidden="1">
      <c r="A801">
        <v>2016</v>
      </c>
      <c r="B801" t="s">
        <v>943</v>
      </c>
      <c r="C801" t="s">
        <v>175</v>
      </c>
      <c r="D801" t="s">
        <v>1098</v>
      </c>
      <c r="E801" t="s">
        <v>970</v>
      </c>
      <c r="F801" t="str">
        <f t="shared" si="12"/>
        <v>Sean Davis</v>
      </c>
      <c r="G801" t="s">
        <v>860</v>
      </c>
      <c r="H801" s="143">
        <v>107500</v>
      </c>
      <c r="I801" s="143">
        <v>90000</v>
      </c>
      <c r="J801" t="str">
        <f>IF(G801="GK",VLOOKUP(F801,'[1]2016GoalKeeper Stats'!$A$2:$S$109,2,FALSE),VLOOKUP(F801,'[1]2016Player Stats'!$A$2:$AB$830,2,FALSE))</f>
        <v>RBNY</v>
      </c>
      <c r="K801">
        <f>IF(G801="GK",VLOOKUP(F801,'[1]2016GoalKeeper Stats'!$A$2:$S$109,4,FALSE),VLOOKUP(F801,'[1]2016Player Stats'!$A$2:$AB$830,4,FALSE))</f>
        <v>21</v>
      </c>
      <c r="L801">
        <f>IF(G801="GK",VLOOKUP(F801,'[1]2016GoalKeeper Stats'!$A$2:$S$109,5,FALSE),VLOOKUP(F801,'[1]2016Player Stats'!$A$2:$AB$830,5,FALSE))</f>
        <v>11</v>
      </c>
      <c r="M801">
        <f>IF(G801="GK",VLOOKUP(F801,'[1]2016GoalKeeper Stats'!$A$2:$S$109,6,FALSE),VLOOKUP(F801,'[1]2016Player Stats'!$A$2:$AB$830,6,FALSE))</f>
        <v>1108</v>
      </c>
      <c r="N801">
        <f>IF(G801="GK",VLOOKUP(F801,'[1]2016GoalKeeper Stats'!$A$2:$S$109,7,FALSE),VLOOKUP(F801,'[1]2016Player Stats'!$A$2:$AB$830,7,FALSE))</f>
        <v>2</v>
      </c>
      <c r="O801">
        <f>IF(G801="GK",VLOOKUP(F801,'[1]2016GoalKeeper Stats'!$A$2:$S$109,8,FALSE),VLOOKUP(F801,'[1]2016Player Stats'!$A$2:$AB$830,8,FALSE))</f>
        <v>3</v>
      </c>
      <c r="P801">
        <f>IF(G801="GK",VLOOKUP(F801,'[1]2016GoalKeeper Stats'!$A$2:$S$109,9,FALSE),VLOOKUP(F801,'[1]2016Player Stats'!$A$2:$AB$830,9,FALSE))</f>
        <v>12</v>
      </c>
      <c r="Q801">
        <f>IF(G801="GK",VLOOKUP(F801,'[1]2016GoalKeeper Stats'!$A$2:$S$109,10,FALSE),VLOOKUP(F801,'[1]2016Player Stats'!$A$2:$AB$830,10,FALSE))</f>
        <v>3</v>
      </c>
      <c r="R801">
        <f>IF(G801="GK",VLOOKUP(F801,'[1]2016GoalKeeper Stats'!$A$2:$S$109,11,FALSE),VLOOKUP(F801,'[1]2016Player Stats'!$A$2:$AB$830,11,FALSE))</f>
        <v>0</v>
      </c>
      <c r="S801" t="str">
        <f>IF(G801="GK",VLOOKUP(F801,'[1]2016GoalKeeper Stats'!$A$2:$S$109,12,FALSE),VLOOKUP(F801,'[1]2016Player Stats'!$A$2:$AB$830,12,FALSE))</f>
        <v>0/0</v>
      </c>
      <c r="T801">
        <f>IF(G801="GK",VLOOKUP(F801,'[1]2016GoalKeeper Stats'!$A$2:$S$109,13,FALSE),VLOOKUP(F801,'[1]2016Player Stats'!$A$2:$AB$830,13,FALSE))</f>
        <v>1</v>
      </c>
      <c r="U801">
        <f>IF(G801="GK",VLOOKUP(F801,'[1]2016GoalKeeper Stats'!$A$2:$S$109,14,FALSE),VLOOKUP(F801,'[1]2016Player Stats'!$A$2:$AB$830,14,FALSE))</f>
        <v>1</v>
      </c>
      <c r="V801">
        <f>IF(G801="GK",VLOOKUP(F801,'[1]2016GoalKeeper Stats'!$A$2:$S$109,15,FALSE),VLOOKUP(F801,'[1]2016Player Stats'!$A$2:$AB$830,15,FALSE))</f>
        <v>0.16</v>
      </c>
      <c r="W801">
        <f>IF(G801="GK",VLOOKUP(F801,'[1]2016GoalKeeper Stats'!$A$2:$S$109,16,FALSE),VLOOKUP(F801,'[1]2016Player Stats'!$A$2:$AB$830,16,FALSE))</f>
        <v>16.7</v>
      </c>
      <c r="X801">
        <f>IF(G801="GK",VLOOKUP(F801,'[1]2016GoalKeeper Stats'!$A$2:$S$109,17,FALSE),VLOOKUP(F801,'[1]2016Player Stats'!$A$2:$AB$830,17,FALSE))</f>
        <v>1</v>
      </c>
      <c r="Y801">
        <f>IF(G801="GK",VLOOKUP(F801,'[1]2016GoalKeeper Stats'!$A$2:$S$109,18,FALSE),VLOOKUP(F801,'[1]2016Player Stats'!$A$2:$AB$830,18,FALSE))</f>
        <v>2</v>
      </c>
      <c r="Z801">
        <f>IF(G801="GK",VLOOKUP(F801,'[1]2016GoalKeeper Stats'!$A$2:$S$109,19,FALSE),VLOOKUP(F801,'[1]2016Player Stats'!$A$2:$AB$830,19,FALSE))</f>
        <v>1</v>
      </c>
      <c r="AA801">
        <f>IF(G801="GK",VLOOKUP(F801,'[1]2016GoalKeeper Stats'!$A$2:$S$109,20,FALSE),VLOOKUP(F801,'[1]2016Player Stats'!$A$2:$AB$830,20,FALSE))</f>
        <v>0.24</v>
      </c>
      <c r="AB801">
        <f>IF(G801="GK",VLOOKUP(F801,'[1]2016GoalKeeper Stats'!$A$2:$S$109,21,FALSE),VLOOKUP(F801,'[1]2016Player Stats'!$A$2:$AB$830,21,FALSE))</f>
        <v>18</v>
      </c>
      <c r="AC801">
        <f>IF(G801="GK",VLOOKUP(F801,'[1]2016GoalKeeper Stats'!$A$2:$S$109,22,FALSE),VLOOKUP(F801,'[1]2016Player Stats'!$A$2:$AB$830,22,FALSE))</f>
        <v>15</v>
      </c>
      <c r="AD801">
        <f>IF(G801="GK",VLOOKUP(F801,'[1]2016GoalKeeper Stats'!$A$2:$S$109,23,FALSE),VLOOKUP(F801,'[1]2016Player Stats'!$A$2:$AB$830,23,FALSE))</f>
        <v>0</v>
      </c>
      <c r="AE801">
        <f>IF(G801="GK",VLOOKUP(F801,'[1]2016GoalKeeper Stats'!$A$2:$S$109,24,FALSE),VLOOKUP(F801,'[1]2016Player Stats'!$A$2:$AB$830,24,FALSE))</f>
        <v>1</v>
      </c>
      <c r="AF801">
        <f>IF(G801="GK",VLOOKUP(F801,'[1]2016GoalKeeper Stats'!$A$2:$S$109,25,FALSE),VLOOKUP(F801,'[1]2016Player Stats'!$A$2:$AB$830,25,FALSE))</f>
        <v>0</v>
      </c>
      <c r="AG801">
        <f>IF(G801="GK",VLOOKUP(F801,'[1]2016GoalKeeper Stats'!$A$2:$S$109,26,FALSE),VLOOKUP(F801,'[1]2016Player Stats'!$A$2:$AB$830,26,FALSE))</f>
        <v>25</v>
      </c>
      <c r="AH801" s="51">
        <v>2016</v>
      </c>
      <c r="AI801" s="51">
        <v>34</v>
      </c>
      <c r="AJ801" s="51">
        <v>441</v>
      </c>
      <c r="AK801" s="51">
        <v>399</v>
      </c>
      <c r="AL801" s="51">
        <v>59</v>
      </c>
      <c r="AM801" s="51">
        <v>43</v>
      </c>
      <c r="AN801" s="51">
        <v>16</v>
      </c>
      <c r="AO801" s="52">
        <v>52.57</v>
      </c>
      <c r="AP801" s="52">
        <v>42.71</v>
      </c>
      <c r="AQ801" s="52">
        <v>9.85</v>
      </c>
      <c r="AR801" s="52">
        <v>6.15</v>
      </c>
      <c r="AS801" s="51">
        <v>57</v>
      </c>
      <c r="AT801" s="52">
        <v>52.28</v>
      </c>
    </row>
    <row r="802" spans="1:46" hidden="1">
      <c r="A802">
        <v>2016</v>
      </c>
      <c r="B802" t="s">
        <v>206</v>
      </c>
      <c r="C802" t="s">
        <v>206</v>
      </c>
      <c r="D802" t="s">
        <v>1181</v>
      </c>
      <c r="E802" t="s">
        <v>1182</v>
      </c>
      <c r="F802" t="str">
        <f t="shared" si="12"/>
        <v>Corey Ashe</v>
      </c>
      <c r="G802" t="s">
        <v>893</v>
      </c>
      <c r="H802" s="143">
        <v>105500</v>
      </c>
      <c r="I802" s="143">
        <v>95000</v>
      </c>
      <c r="J802" t="str">
        <f>IF(G802="GK",VLOOKUP(F802,'[1]2016GoalKeeper Stats'!$A$2:$S$109,2,FALSE),VLOOKUP(F802,'[1]2016Player Stats'!$A$2:$AB$830,2,FALSE))</f>
        <v>CLB</v>
      </c>
      <c r="K802">
        <f>IF(G802="GK",VLOOKUP(F802,'[1]2016GoalKeeper Stats'!$A$2:$S$109,4,FALSE),VLOOKUP(F802,'[1]2016Player Stats'!$A$2:$AB$830,4,FALSE))</f>
        <v>18</v>
      </c>
      <c r="L802">
        <f>IF(G802="GK",VLOOKUP(F802,'[1]2016GoalKeeper Stats'!$A$2:$S$109,5,FALSE),VLOOKUP(F802,'[1]2016Player Stats'!$A$2:$AB$830,5,FALSE))</f>
        <v>14</v>
      </c>
      <c r="M802">
        <f>IF(G802="GK",VLOOKUP(F802,'[1]2016GoalKeeper Stats'!$A$2:$S$109,6,FALSE),VLOOKUP(F802,'[1]2016Player Stats'!$A$2:$AB$830,6,FALSE))</f>
        <v>1214</v>
      </c>
      <c r="N802">
        <f>IF(G802="GK",VLOOKUP(F802,'[1]2016GoalKeeper Stats'!$A$2:$S$109,7,FALSE),VLOOKUP(F802,'[1]2016Player Stats'!$A$2:$AB$830,7,FALSE))</f>
        <v>0</v>
      </c>
      <c r="O802">
        <f>IF(G802="GK",VLOOKUP(F802,'[1]2016GoalKeeper Stats'!$A$2:$S$109,8,FALSE),VLOOKUP(F802,'[1]2016Player Stats'!$A$2:$AB$830,8,FALSE))</f>
        <v>4</v>
      </c>
      <c r="P802">
        <f>IF(G802="GK",VLOOKUP(F802,'[1]2016GoalKeeper Stats'!$A$2:$S$109,9,FALSE),VLOOKUP(F802,'[1]2016Player Stats'!$A$2:$AB$830,9,FALSE))</f>
        <v>4</v>
      </c>
      <c r="Q802">
        <f>IF(G802="GK",VLOOKUP(F802,'[1]2016GoalKeeper Stats'!$A$2:$S$109,10,FALSE),VLOOKUP(F802,'[1]2016Player Stats'!$A$2:$AB$830,10,FALSE))</f>
        <v>0</v>
      </c>
      <c r="R802">
        <f>IF(G802="GK",VLOOKUP(F802,'[1]2016GoalKeeper Stats'!$A$2:$S$109,11,FALSE),VLOOKUP(F802,'[1]2016Player Stats'!$A$2:$AB$830,11,FALSE))</f>
        <v>0</v>
      </c>
      <c r="S802" t="str">
        <f>IF(G802="GK",VLOOKUP(F802,'[1]2016GoalKeeper Stats'!$A$2:$S$109,12,FALSE),VLOOKUP(F802,'[1]2016Player Stats'!$A$2:$AB$830,12,FALSE))</f>
        <v>0/0</v>
      </c>
      <c r="T802">
        <f>IF(G802="GK",VLOOKUP(F802,'[1]2016GoalKeeper Stats'!$A$2:$S$109,13,FALSE),VLOOKUP(F802,'[1]2016Player Stats'!$A$2:$AB$830,13,FALSE))</f>
        <v>0</v>
      </c>
      <c r="U802">
        <f>IF(G802="GK",VLOOKUP(F802,'[1]2016GoalKeeper Stats'!$A$2:$S$109,14,FALSE),VLOOKUP(F802,'[1]2016Player Stats'!$A$2:$AB$830,14,FALSE))</f>
        <v>0</v>
      </c>
      <c r="V802">
        <f>IF(G802="GK",VLOOKUP(F802,'[1]2016GoalKeeper Stats'!$A$2:$S$109,15,FALSE),VLOOKUP(F802,'[1]2016Player Stats'!$A$2:$AB$830,15,FALSE))</f>
        <v>0</v>
      </c>
      <c r="W802">
        <f>IF(G802="GK",VLOOKUP(F802,'[1]2016GoalKeeper Stats'!$A$2:$S$109,16,FALSE),VLOOKUP(F802,'[1]2016Player Stats'!$A$2:$AB$830,16,FALSE))</f>
        <v>0</v>
      </c>
      <c r="X802">
        <f>IF(G802="GK",VLOOKUP(F802,'[1]2016GoalKeeper Stats'!$A$2:$S$109,17,FALSE),VLOOKUP(F802,'[1]2016Player Stats'!$A$2:$AB$830,17,FALSE))</f>
        <v>0</v>
      </c>
      <c r="Y802">
        <f>IF(G802="GK",VLOOKUP(F802,'[1]2016GoalKeeper Stats'!$A$2:$S$109,18,FALSE),VLOOKUP(F802,'[1]2016Player Stats'!$A$2:$AB$830,18,FALSE))</f>
        <v>2</v>
      </c>
      <c r="Z802">
        <f>IF(G802="GK",VLOOKUP(F802,'[1]2016GoalKeeper Stats'!$A$2:$S$109,19,FALSE),VLOOKUP(F802,'[1]2016Player Stats'!$A$2:$AB$830,19,FALSE))</f>
        <v>2</v>
      </c>
      <c r="AA802">
        <f>IF(G802="GK",VLOOKUP(F802,'[1]2016GoalKeeper Stats'!$A$2:$S$109,20,FALSE),VLOOKUP(F802,'[1]2016Player Stats'!$A$2:$AB$830,20,FALSE))</f>
        <v>0.3</v>
      </c>
      <c r="AB802">
        <f>IF(G802="GK",VLOOKUP(F802,'[1]2016GoalKeeper Stats'!$A$2:$S$109,21,FALSE),VLOOKUP(F802,'[1]2016Player Stats'!$A$2:$AB$830,21,FALSE))</f>
        <v>7</v>
      </c>
      <c r="AC802">
        <f>IF(G802="GK",VLOOKUP(F802,'[1]2016GoalKeeper Stats'!$A$2:$S$109,22,FALSE),VLOOKUP(F802,'[1]2016Player Stats'!$A$2:$AB$830,22,FALSE))</f>
        <v>18</v>
      </c>
      <c r="AD802">
        <f>IF(G802="GK",VLOOKUP(F802,'[1]2016GoalKeeper Stats'!$A$2:$S$109,23,FALSE),VLOOKUP(F802,'[1]2016Player Stats'!$A$2:$AB$830,23,FALSE))</f>
        <v>0</v>
      </c>
      <c r="AE802">
        <f>IF(G802="GK",VLOOKUP(F802,'[1]2016GoalKeeper Stats'!$A$2:$S$109,24,FALSE),VLOOKUP(F802,'[1]2016Player Stats'!$A$2:$AB$830,24,FALSE))</f>
        <v>1</v>
      </c>
      <c r="AF802">
        <f>IF(G802="GK",VLOOKUP(F802,'[1]2016GoalKeeper Stats'!$A$2:$S$109,25,FALSE),VLOOKUP(F802,'[1]2016Player Stats'!$A$2:$AB$830,25,FALSE))</f>
        <v>0</v>
      </c>
      <c r="AG802">
        <f>IF(G802="GK",VLOOKUP(F802,'[1]2016GoalKeeper Stats'!$A$2:$S$109,26,FALSE),VLOOKUP(F802,'[1]2016Player Stats'!$A$2:$AB$830,26,FALSE))</f>
        <v>0</v>
      </c>
      <c r="AH802" s="51">
        <v>2016</v>
      </c>
      <c r="AI802" s="51">
        <v>34</v>
      </c>
      <c r="AJ802" s="51">
        <v>463</v>
      </c>
      <c r="AK802" s="51">
        <v>427</v>
      </c>
      <c r="AL802" s="51">
        <v>48</v>
      </c>
      <c r="AM802" s="51">
        <v>55</v>
      </c>
      <c r="AN802" s="51">
        <v>-7</v>
      </c>
      <c r="AO802" s="52">
        <v>54.83</v>
      </c>
      <c r="AP802" s="52">
        <v>50.1</v>
      </c>
      <c r="AQ802" s="52">
        <v>4.72</v>
      </c>
      <c r="AR802" s="52">
        <v>-11.72</v>
      </c>
      <c r="AS802" s="51">
        <v>36</v>
      </c>
      <c r="AT802" s="52">
        <v>49.7</v>
      </c>
    </row>
    <row r="803" spans="1:46" hidden="1">
      <c r="A803">
        <v>2016</v>
      </c>
      <c r="B803" t="s">
        <v>206</v>
      </c>
      <c r="C803" t="s">
        <v>206</v>
      </c>
      <c r="D803" t="s">
        <v>1195</v>
      </c>
      <c r="E803" t="s">
        <v>1196</v>
      </c>
      <c r="F803" t="str">
        <f t="shared" si="12"/>
        <v>Conor Casey</v>
      </c>
      <c r="G803" t="s">
        <v>875</v>
      </c>
      <c r="H803" s="143">
        <v>105000</v>
      </c>
      <c r="I803" s="143">
        <v>105000</v>
      </c>
      <c r="J803" t="str">
        <f>IF(G803="GK",VLOOKUP(F803,'[1]2016GoalKeeper Stats'!$A$2:$S$109,2,FALSE),VLOOKUP(F803,'[1]2016Player Stats'!$A$2:$AB$830,2,FALSE))</f>
        <v>CLB</v>
      </c>
      <c r="K803">
        <f>IF(G803="GK",VLOOKUP(F803,'[1]2016GoalKeeper Stats'!$A$2:$S$109,4,FALSE),VLOOKUP(F803,'[1]2016Player Stats'!$A$2:$AB$830,4,FALSE))</f>
        <v>4</v>
      </c>
      <c r="L803">
        <f>IF(G803="GK",VLOOKUP(F803,'[1]2016GoalKeeper Stats'!$A$2:$S$109,5,FALSE),VLOOKUP(F803,'[1]2016Player Stats'!$A$2:$AB$830,5,FALSE))</f>
        <v>0</v>
      </c>
      <c r="M803">
        <f>IF(G803="GK",VLOOKUP(F803,'[1]2016GoalKeeper Stats'!$A$2:$S$109,6,FALSE),VLOOKUP(F803,'[1]2016Player Stats'!$A$2:$AB$830,6,FALSE))</f>
        <v>35</v>
      </c>
      <c r="N803">
        <f>IF(G803="GK",VLOOKUP(F803,'[1]2016GoalKeeper Stats'!$A$2:$S$109,7,FALSE),VLOOKUP(F803,'[1]2016Player Stats'!$A$2:$AB$830,7,FALSE))</f>
        <v>0</v>
      </c>
      <c r="O803">
        <f>IF(G803="GK",VLOOKUP(F803,'[1]2016GoalKeeper Stats'!$A$2:$S$109,8,FALSE),VLOOKUP(F803,'[1]2016Player Stats'!$A$2:$AB$830,8,FALSE))</f>
        <v>0</v>
      </c>
      <c r="P803">
        <f>IF(G803="GK",VLOOKUP(F803,'[1]2016GoalKeeper Stats'!$A$2:$S$109,9,FALSE),VLOOKUP(F803,'[1]2016Player Stats'!$A$2:$AB$830,9,FALSE))</f>
        <v>0</v>
      </c>
      <c r="Q803">
        <f>IF(G803="GK",VLOOKUP(F803,'[1]2016GoalKeeper Stats'!$A$2:$S$109,10,FALSE),VLOOKUP(F803,'[1]2016Player Stats'!$A$2:$AB$830,10,FALSE))</f>
        <v>0</v>
      </c>
      <c r="R803">
        <f>IF(G803="GK",VLOOKUP(F803,'[1]2016GoalKeeper Stats'!$A$2:$S$109,11,FALSE),VLOOKUP(F803,'[1]2016Player Stats'!$A$2:$AB$830,11,FALSE))</f>
        <v>0</v>
      </c>
      <c r="S803" t="str">
        <f>IF(G803="GK",VLOOKUP(F803,'[1]2016GoalKeeper Stats'!$A$2:$S$109,12,FALSE),VLOOKUP(F803,'[1]2016Player Stats'!$A$2:$AB$830,12,FALSE))</f>
        <v>0/0</v>
      </c>
      <c r="T803">
        <f>IF(G803="GK",VLOOKUP(F803,'[1]2016GoalKeeper Stats'!$A$2:$S$109,13,FALSE),VLOOKUP(F803,'[1]2016Player Stats'!$A$2:$AB$830,13,FALSE))</f>
        <v>0</v>
      </c>
      <c r="U803">
        <f>IF(G803="GK",VLOOKUP(F803,'[1]2016GoalKeeper Stats'!$A$2:$S$109,14,FALSE),VLOOKUP(F803,'[1]2016Player Stats'!$A$2:$AB$830,14,FALSE))</f>
        <v>0</v>
      </c>
      <c r="V803">
        <f>IF(G803="GK",VLOOKUP(F803,'[1]2016GoalKeeper Stats'!$A$2:$S$109,15,FALSE),VLOOKUP(F803,'[1]2016Player Stats'!$A$2:$AB$830,15,FALSE))</f>
        <v>0</v>
      </c>
      <c r="W803">
        <f>IF(G803="GK",VLOOKUP(F803,'[1]2016GoalKeeper Stats'!$A$2:$S$109,16,FALSE),VLOOKUP(F803,'[1]2016Player Stats'!$A$2:$AB$830,16,FALSE))</f>
        <v>0</v>
      </c>
      <c r="X803">
        <f>IF(G803="GK",VLOOKUP(F803,'[1]2016GoalKeeper Stats'!$A$2:$S$109,17,FALSE),VLOOKUP(F803,'[1]2016Player Stats'!$A$2:$AB$830,17,FALSE))</f>
        <v>0</v>
      </c>
      <c r="Y803">
        <f>IF(G803="GK",VLOOKUP(F803,'[1]2016GoalKeeper Stats'!$A$2:$S$109,18,FALSE),VLOOKUP(F803,'[1]2016Player Stats'!$A$2:$AB$830,18,FALSE))</f>
        <v>0</v>
      </c>
      <c r="Z803">
        <f>IF(G803="GK",VLOOKUP(F803,'[1]2016GoalKeeper Stats'!$A$2:$S$109,19,FALSE),VLOOKUP(F803,'[1]2016Player Stats'!$A$2:$AB$830,19,FALSE))</f>
        <v>0</v>
      </c>
      <c r="AA803">
        <f>IF(G803="GK",VLOOKUP(F803,'[1]2016GoalKeeper Stats'!$A$2:$S$109,20,FALSE),VLOOKUP(F803,'[1]2016Player Stats'!$A$2:$AB$830,20,FALSE))</f>
        <v>0</v>
      </c>
      <c r="AB803">
        <f>IF(G803="GK",VLOOKUP(F803,'[1]2016GoalKeeper Stats'!$A$2:$S$109,21,FALSE),VLOOKUP(F803,'[1]2016Player Stats'!$A$2:$AB$830,21,FALSE))</f>
        <v>2</v>
      </c>
      <c r="AC803">
        <f>IF(G803="GK",VLOOKUP(F803,'[1]2016GoalKeeper Stats'!$A$2:$S$109,22,FALSE),VLOOKUP(F803,'[1]2016Player Stats'!$A$2:$AB$830,22,FALSE))</f>
        <v>0</v>
      </c>
      <c r="AD803">
        <f>IF(G803="GK",VLOOKUP(F803,'[1]2016GoalKeeper Stats'!$A$2:$S$109,23,FALSE),VLOOKUP(F803,'[1]2016Player Stats'!$A$2:$AB$830,23,FALSE))</f>
        <v>0</v>
      </c>
      <c r="AE803">
        <f>IF(G803="GK",VLOOKUP(F803,'[1]2016GoalKeeper Stats'!$A$2:$S$109,24,FALSE),VLOOKUP(F803,'[1]2016Player Stats'!$A$2:$AB$830,24,FALSE))</f>
        <v>0</v>
      </c>
      <c r="AF803">
        <f>IF(G803="GK",VLOOKUP(F803,'[1]2016GoalKeeper Stats'!$A$2:$S$109,25,FALSE),VLOOKUP(F803,'[1]2016Player Stats'!$A$2:$AB$830,25,FALSE))</f>
        <v>1</v>
      </c>
      <c r="AG803">
        <f>IF(G803="GK",VLOOKUP(F803,'[1]2016GoalKeeper Stats'!$A$2:$S$109,26,FALSE),VLOOKUP(F803,'[1]2016Player Stats'!$A$2:$AB$830,26,FALSE))</f>
        <v>0</v>
      </c>
      <c r="AH803" s="51">
        <v>2016</v>
      </c>
      <c r="AI803" s="51">
        <v>34</v>
      </c>
      <c r="AJ803" s="51">
        <v>463</v>
      </c>
      <c r="AK803" s="51">
        <v>427</v>
      </c>
      <c r="AL803" s="51">
        <v>48</v>
      </c>
      <c r="AM803" s="51">
        <v>55</v>
      </c>
      <c r="AN803" s="51">
        <v>-7</v>
      </c>
      <c r="AO803" s="52">
        <v>54.83</v>
      </c>
      <c r="AP803" s="52">
        <v>50.1</v>
      </c>
      <c r="AQ803" s="52">
        <v>4.72</v>
      </c>
      <c r="AR803" s="52">
        <v>-11.72</v>
      </c>
      <c r="AS803" s="51">
        <v>36</v>
      </c>
      <c r="AT803" s="52">
        <v>49.7</v>
      </c>
    </row>
    <row r="804" spans="1:46" hidden="1">
      <c r="A804">
        <v>2016</v>
      </c>
      <c r="B804" t="s">
        <v>206</v>
      </c>
      <c r="C804" t="s">
        <v>206</v>
      </c>
      <c r="D804" t="s">
        <v>1388</v>
      </c>
      <c r="E804" t="s">
        <v>1389</v>
      </c>
      <c r="F804" t="str">
        <f t="shared" si="12"/>
        <v>Hector Jimenez</v>
      </c>
      <c r="G804" t="s">
        <v>860</v>
      </c>
      <c r="H804" s="143">
        <v>105000</v>
      </c>
      <c r="I804" s="143">
        <v>105000</v>
      </c>
      <c r="J804" t="str">
        <f>IF(G804="GK",VLOOKUP(F804,'[1]2016GoalKeeper Stats'!$A$2:$S$109,2,FALSE),VLOOKUP(F804,'[1]2016Player Stats'!$A$2:$AB$830,2,FALSE))</f>
        <v>CLB</v>
      </c>
      <c r="K804">
        <f>IF(G804="GK",VLOOKUP(F804,'[1]2016GoalKeeper Stats'!$A$2:$S$109,4,FALSE),VLOOKUP(F804,'[1]2016Player Stats'!$A$2:$AB$830,4,FALSE))</f>
        <v>25</v>
      </c>
      <c r="L804">
        <f>IF(G804="GK",VLOOKUP(F804,'[1]2016GoalKeeper Stats'!$A$2:$S$109,5,FALSE),VLOOKUP(F804,'[1]2016Player Stats'!$A$2:$AB$830,5,FALSE))</f>
        <v>14</v>
      </c>
      <c r="M804">
        <f>IF(G804="GK",VLOOKUP(F804,'[1]2016GoalKeeper Stats'!$A$2:$S$109,6,FALSE),VLOOKUP(F804,'[1]2016Player Stats'!$A$2:$AB$830,6,FALSE))</f>
        <v>1239</v>
      </c>
      <c r="N804">
        <f>IF(G804="GK",VLOOKUP(F804,'[1]2016GoalKeeper Stats'!$A$2:$S$109,7,FALSE),VLOOKUP(F804,'[1]2016Player Stats'!$A$2:$AB$830,7,FALSE))</f>
        <v>0</v>
      </c>
      <c r="O804">
        <f>IF(G804="GK",VLOOKUP(F804,'[1]2016GoalKeeper Stats'!$A$2:$S$109,8,FALSE),VLOOKUP(F804,'[1]2016Player Stats'!$A$2:$AB$830,8,FALSE))</f>
        <v>1</v>
      </c>
      <c r="P804">
        <f>IF(G804="GK",VLOOKUP(F804,'[1]2016GoalKeeper Stats'!$A$2:$S$109,9,FALSE),VLOOKUP(F804,'[1]2016Player Stats'!$A$2:$AB$830,9,FALSE))</f>
        <v>14</v>
      </c>
      <c r="Q804">
        <f>IF(G804="GK",VLOOKUP(F804,'[1]2016GoalKeeper Stats'!$A$2:$S$109,10,FALSE),VLOOKUP(F804,'[1]2016Player Stats'!$A$2:$AB$830,10,FALSE))</f>
        <v>4</v>
      </c>
      <c r="R804">
        <f>IF(G804="GK",VLOOKUP(F804,'[1]2016GoalKeeper Stats'!$A$2:$S$109,11,FALSE),VLOOKUP(F804,'[1]2016Player Stats'!$A$2:$AB$830,11,FALSE))</f>
        <v>0</v>
      </c>
      <c r="S804" t="str">
        <f>IF(G804="GK",VLOOKUP(F804,'[1]2016GoalKeeper Stats'!$A$2:$S$109,12,FALSE),VLOOKUP(F804,'[1]2016Player Stats'!$A$2:$AB$830,12,FALSE))</f>
        <v>0/0</v>
      </c>
      <c r="T804">
        <f>IF(G804="GK",VLOOKUP(F804,'[1]2016GoalKeeper Stats'!$A$2:$S$109,13,FALSE),VLOOKUP(F804,'[1]2016Player Stats'!$A$2:$AB$830,13,FALSE))</f>
        <v>0</v>
      </c>
      <c r="U804">
        <f>IF(G804="GK",VLOOKUP(F804,'[1]2016GoalKeeper Stats'!$A$2:$S$109,14,FALSE),VLOOKUP(F804,'[1]2016Player Stats'!$A$2:$AB$830,14,FALSE))</f>
        <v>0</v>
      </c>
      <c r="V804">
        <f>IF(G804="GK",VLOOKUP(F804,'[1]2016GoalKeeper Stats'!$A$2:$S$109,15,FALSE),VLOOKUP(F804,'[1]2016Player Stats'!$A$2:$AB$830,15,FALSE))</f>
        <v>0</v>
      </c>
      <c r="W804">
        <f>IF(G804="GK",VLOOKUP(F804,'[1]2016GoalKeeper Stats'!$A$2:$S$109,16,FALSE),VLOOKUP(F804,'[1]2016Player Stats'!$A$2:$AB$830,16,FALSE))</f>
        <v>0</v>
      </c>
      <c r="X804">
        <f>IF(G804="GK",VLOOKUP(F804,'[1]2016GoalKeeper Stats'!$A$2:$S$109,17,FALSE),VLOOKUP(F804,'[1]2016Player Stats'!$A$2:$AB$830,17,FALSE))</f>
        <v>1</v>
      </c>
      <c r="Y804">
        <f>IF(G804="GK",VLOOKUP(F804,'[1]2016GoalKeeper Stats'!$A$2:$S$109,18,FALSE),VLOOKUP(F804,'[1]2016Player Stats'!$A$2:$AB$830,18,FALSE))</f>
        <v>0</v>
      </c>
      <c r="Z804">
        <f>IF(G804="GK",VLOOKUP(F804,'[1]2016GoalKeeper Stats'!$A$2:$S$109,19,FALSE),VLOOKUP(F804,'[1]2016Player Stats'!$A$2:$AB$830,19,FALSE))</f>
        <v>1</v>
      </c>
      <c r="AA804">
        <f>IF(G804="GK",VLOOKUP(F804,'[1]2016GoalKeeper Stats'!$A$2:$S$109,20,FALSE),VLOOKUP(F804,'[1]2016Player Stats'!$A$2:$AB$830,20,FALSE))</f>
        <v>7.0000000000000007E-2</v>
      </c>
      <c r="AB804">
        <f>IF(G804="GK",VLOOKUP(F804,'[1]2016GoalKeeper Stats'!$A$2:$S$109,21,FALSE),VLOOKUP(F804,'[1]2016Player Stats'!$A$2:$AB$830,21,FALSE))</f>
        <v>4</v>
      </c>
      <c r="AC804">
        <f>IF(G804="GK",VLOOKUP(F804,'[1]2016GoalKeeper Stats'!$A$2:$S$109,22,FALSE),VLOOKUP(F804,'[1]2016Player Stats'!$A$2:$AB$830,22,FALSE))</f>
        <v>10</v>
      </c>
      <c r="AD804">
        <f>IF(G804="GK",VLOOKUP(F804,'[1]2016GoalKeeper Stats'!$A$2:$S$109,23,FALSE),VLOOKUP(F804,'[1]2016Player Stats'!$A$2:$AB$830,23,FALSE))</f>
        <v>2</v>
      </c>
      <c r="AE804">
        <f>IF(G804="GK",VLOOKUP(F804,'[1]2016GoalKeeper Stats'!$A$2:$S$109,24,FALSE),VLOOKUP(F804,'[1]2016Player Stats'!$A$2:$AB$830,24,FALSE))</f>
        <v>0</v>
      </c>
      <c r="AF804">
        <f>IF(G804="GK",VLOOKUP(F804,'[1]2016GoalKeeper Stats'!$A$2:$S$109,25,FALSE),VLOOKUP(F804,'[1]2016Player Stats'!$A$2:$AB$830,25,FALSE))</f>
        <v>0</v>
      </c>
      <c r="AG804">
        <f>IF(G804="GK",VLOOKUP(F804,'[1]2016GoalKeeper Stats'!$A$2:$S$109,26,FALSE),VLOOKUP(F804,'[1]2016Player Stats'!$A$2:$AB$830,26,FALSE))</f>
        <v>28.57</v>
      </c>
      <c r="AH804" s="51">
        <v>2016</v>
      </c>
      <c r="AI804" s="51">
        <v>34</v>
      </c>
      <c r="AJ804" s="51">
        <v>463</v>
      </c>
      <c r="AK804" s="51">
        <v>427</v>
      </c>
      <c r="AL804" s="51">
        <v>48</v>
      </c>
      <c r="AM804" s="51">
        <v>55</v>
      </c>
      <c r="AN804" s="51">
        <v>-7</v>
      </c>
      <c r="AO804" s="52">
        <v>54.83</v>
      </c>
      <c r="AP804" s="52">
        <v>50.1</v>
      </c>
      <c r="AQ804" s="52">
        <v>4.72</v>
      </c>
      <c r="AR804" s="52">
        <v>-11.72</v>
      </c>
      <c r="AS804" s="51">
        <v>36</v>
      </c>
      <c r="AT804" s="52">
        <v>49.7</v>
      </c>
    </row>
    <row r="805" spans="1:46" hidden="1">
      <c r="A805">
        <v>2016</v>
      </c>
      <c r="B805" t="s">
        <v>205</v>
      </c>
      <c r="C805" t="s">
        <v>971</v>
      </c>
      <c r="D805" t="s">
        <v>1525</v>
      </c>
      <c r="E805" t="s">
        <v>1187</v>
      </c>
      <c r="F805" t="str">
        <f t="shared" si="12"/>
        <v>Moises Hernandez</v>
      </c>
      <c r="G805" t="s">
        <v>893</v>
      </c>
      <c r="H805" s="143">
        <v>105000</v>
      </c>
      <c r="I805" s="143">
        <v>100000</v>
      </c>
      <c r="J805" t="str">
        <f>IF(G805="GK",VLOOKUP(F805,'[1]2016GoalKeeper Stats'!$A$2:$S$109,2,FALSE),VLOOKUP(F805,'[1]2016Player Stats'!$A$2:$AB$830,2,FALSE))</f>
        <v>DAL</v>
      </c>
      <c r="K805">
        <f>IF(G805="GK",VLOOKUP(F805,'[1]2016GoalKeeper Stats'!$A$2:$S$109,4,FALSE),VLOOKUP(F805,'[1]2016Player Stats'!$A$2:$AB$830,4,FALSE))</f>
        <v>0</v>
      </c>
      <c r="L805">
        <f>IF(G805="GK",VLOOKUP(F805,'[1]2016GoalKeeper Stats'!$A$2:$S$109,5,FALSE),VLOOKUP(F805,'[1]2016Player Stats'!$A$2:$AB$830,5,FALSE))</f>
        <v>0</v>
      </c>
      <c r="M805">
        <f>IF(G805="GK",VLOOKUP(F805,'[1]2016GoalKeeper Stats'!$A$2:$S$109,6,FALSE),VLOOKUP(F805,'[1]2016Player Stats'!$A$2:$AB$830,6,FALSE))</f>
        <v>0</v>
      </c>
      <c r="N805">
        <f>IF(G805="GK",VLOOKUP(F805,'[1]2016GoalKeeper Stats'!$A$2:$S$109,7,FALSE),VLOOKUP(F805,'[1]2016Player Stats'!$A$2:$AB$830,7,FALSE))</f>
        <v>0</v>
      </c>
      <c r="O805">
        <f>IF(G805="GK",VLOOKUP(F805,'[1]2016GoalKeeper Stats'!$A$2:$S$109,8,FALSE),VLOOKUP(F805,'[1]2016Player Stats'!$A$2:$AB$830,8,FALSE))</f>
        <v>0</v>
      </c>
      <c r="P805">
        <f>IF(G805="GK",VLOOKUP(F805,'[1]2016GoalKeeper Stats'!$A$2:$S$109,9,FALSE),VLOOKUP(F805,'[1]2016Player Stats'!$A$2:$AB$830,9,FALSE))</f>
        <v>0</v>
      </c>
      <c r="Q805">
        <f>IF(G805="GK",VLOOKUP(F805,'[1]2016GoalKeeper Stats'!$A$2:$S$109,10,FALSE),VLOOKUP(F805,'[1]2016Player Stats'!$A$2:$AB$830,10,FALSE))</f>
        <v>0</v>
      </c>
      <c r="R805">
        <f>IF(G805="GK",VLOOKUP(F805,'[1]2016GoalKeeper Stats'!$A$2:$S$109,11,FALSE),VLOOKUP(F805,'[1]2016Player Stats'!$A$2:$AB$830,11,FALSE))</f>
        <v>0</v>
      </c>
      <c r="S805" t="str">
        <f>IF(G805="GK",VLOOKUP(F805,'[1]2016GoalKeeper Stats'!$A$2:$S$109,12,FALSE),VLOOKUP(F805,'[1]2016Player Stats'!$A$2:$AB$830,12,FALSE))</f>
        <v>0/0</v>
      </c>
      <c r="T805">
        <f>IF(G805="GK",VLOOKUP(F805,'[1]2016GoalKeeper Stats'!$A$2:$S$109,13,FALSE),VLOOKUP(F805,'[1]2016Player Stats'!$A$2:$AB$830,13,FALSE))</f>
        <v>0</v>
      </c>
      <c r="U805">
        <f>IF(G805="GK",VLOOKUP(F805,'[1]2016GoalKeeper Stats'!$A$2:$S$109,14,FALSE),VLOOKUP(F805,'[1]2016Player Stats'!$A$2:$AB$830,14,FALSE))</f>
        <v>0</v>
      </c>
      <c r="V805">
        <f>IF(G805="GK",VLOOKUP(F805,'[1]2016GoalKeeper Stats'!$A$2:$S$109,15,FALSE),VLOOKUP(F805,'[1]2016Player Stats'!$A$2:$AB$830,15,FALSE))</f>
        <v>0</v>
      </c>
      <c r="W805">
        <f>IF(G805="GK",VLOOKUP(F805,'[1]2016GoalKeeper Stats'!$A$2:$S$109,16,FALSE),VLOOKUP(F805,'[1]2016Player Stats'!$A$2:$AB$830,16,FALSE))</f>
        <v>0</v>
      </c>
      <c r="X805">
        <f>IF(G805="GK",VLOOKUP(F805,'[1]2016GoalKeeper Stats'!$A$2:$S$109,17,FALSE),VLOOKUP(F805,'[1]2016Player Stats'!$A$2:$AB$830,17,FALSE))</f>
        <v>0</v>
      </c>
      <c r="Y805">
        <f>IF(G805="GK",VLOOKUP(F805,'[1]2016GoalKeeper Stats'!$A$2:$S$109,18,FALSE),VLOOKUP(F805,'[1]2016Player Stats'!$A$2:$AB$830,18,FALSE))</f>
        <v>0</v>
      </c>
      <c r="Z805">
        <f>IF(G805="GK",VLOOKUP(F805,'[1]2016GoalKeeper Stats'!$A$2:$S$109,19,FALSE),VLOOKUP(F805,'[1]2016Player Stats'!$A$2:$AB$830,19,FALSE))</f>
        <v>0</v>
      </c>
      <c r="AA805">
        <f>IF(G805="GK",VLOOKUP(F805,'[1]2016GoalKeeper Stats'!$A$2:$S$109,20,FALSE),VLOOKUP(F805,'[1]2016Player Stats'!$A$2:$AB$830,20,FALSE))</f>
        <v>0</v>
      </c>
      <c r="AB805">
        <f>IF(G805="GK",VLOOKUP(F805,'[1]2016GoalKeeper Stats'!$A$2:$S$109,21,FALSE),VLOOKUP(F805,'[1]2016Player Stats'!$A$2:$AB$830,21,FALSE))</f>
        <v>0</v>
      </c>
      <c r="AC805">
        <f>IF(G805="GK",VLOOKUP(F805,'[1]2016GoalKeeper Stats'!$A$2:$S$109,22,FALSE),VLOOKUP(F805,'[1]2016Player Stats'!$A$2:$AB$830,22,FALSE))</f>
        <v>0</v>
      </c>
      <c r="AD805">
        <f>IF(G805="GK",VLOOKUP(F805,'[1]2016GoalKeeper Stats'!$A$2:$S$109,23,FALSE),VLOOKUP(F805,'[1]2016Player Stats'!$A$2:$AB$830,23,FALSE))</f>
        <v>0</v>
      </c>
      <c r="AE805">
        <f>IF(G805="GK",VLOOKUP(F805,'[1]2016GoalKeeper Stats'!$A$2:$S$109,24,FALSE),VLOOKUP(F805,'[1]2016Player Stats'!$A$2:$AB$830,24,FALSE))</f>
        <v>0</v>
      </c>
      <c r="AF805">
        <f>IF(G805="GK",VLOOKUP(F805,'[1]2016GoalKeeper Stats'!$A$2:$S$109,25,FALSE),VLOOKUP(F805,'[1]2016Player Stats'!$A$2:$AB$830,25,FALSE))</f>
        <v>0</v>
      </c>
      <c r="AG805">
        <f>IF(G805="GK",VLOOKUP(F805,'[1]2016GoalKeeper Stats'!$A$2:$S$109,26,FALSE),VLOOKUP(F805,'[1]2016Player Stats'!$A$2:$AB$830,26,FALSE))</f>
        <v>0</v>
      </c>
      <c r="AH805" s="51">
        <v>2016</v>
      </c>
      <c r="AI805" s="51">
        <v>34</v>
      </c>
      <c r="AJ805" s="51">
        <v>451</v>
      </c>
      <c r="AK805" s="51">
        <v>331</v>
      </c>
      <c r="AL805" s="51">
        <v>49</v>
      </c>
      <c r="AM805" s="51">
        <v>38</v>
      </c>
      <c r="AN805" s="51">
        <v>11</v>
      </c>
      <c r="AO805" s="52">
        <v>44.79</v>
      </c>
      <c r="AP805" s="52">
        <v>34.369999999999997</v>
      </c>
      <c r="AQ805" s="52">
        <v>10.42</v>
      </c>
      <c r="AR805" s="52">
        <v>0.57999999999999996</v>
      </c>
      <c r="AS805" s="51">
        <v>60</v>
      </c>
      <c r="AT805" s="52">
        <v>54.64</v>
      </c>
    </row>
    <row r="806" spans="1:46" hidden="1">
      <c r="A806">
        <v>2016</v>
      </c>
      <c r="B806" t="s">
        <v>962</v>
      </c>
      <c r="C806" t="s">
        <v>962</v>
      </c>
      <c r="D806" t="s">
        <v>1094</v>
      </c>
      <c r="E806" t="s">
        <v>1549</v>
      </c>
      <c r="F806" t="str">
        <f t="shared" si="12"/>
        <v>Kofi Opare</v>
      </c>
      <c r="G806" t="s">
        <v>893</v>
      </c>
      <c r="H806" s="143">
        <v>105000</v>
      </c>
      <c r="I806" s="143">
        <v>90000</v>
      </c>
      <c r="J806" t="str">
        <f>IF(G806="GK",VLOOKUP(F806,'[1]2016GoalKeeper Stats'!$A$2:$S$109,2,FALSE),VLOOKUP(F806,'[1]2016Player Stats'!$A$2:$AB$830,2,FALSE))</f>
        <v>DC</v>
      </c>
      <c r="K806">
        <f>IF(G806="GK",VLOOKUP(F806,'[1]2016GoalKeeper Stats'!$A$2:$S$109,4,FALSE),VLOOKUP(F806,'[1]2016Player Stats'!$A$2:$AB$830,4,FALSE))</f>
        <v>10</v>
      </c>
      <c r="L806">
        <f>IF(G806="GK",VLOOKUP(F806,'[1]2016GoalKeeper Stats'!$A$2:$S$109,5,FALSE),VLOOKUP(F806,'[1]2016Player Stats'!$A$2:$AB$830,5,FALSE))</f>
        <v>10</v>
      </c>
      <c r="M806">
        <f>IF(G806="GK",VLOOKUP(F806,'[1]2016GoalKeeper Stats'!$A$2:$S$109,6,FALSE),VLOOKUP(F806,'[1]2016Player Stats'!$A$2:$AB$830,6,FALSE))</f>
        <v>874</v>
      </c>
      <c r="N806">
        <f>IF(G806="GK",VLOOKUP(F806,'[1]2016GoalKeeper Stats'!$A$2:$S$109,7,FALSE),VLOOKUP(F806,'[1]2016Player Stats'!$A$2:$AB$830,7,FALSE))</f>
        <v>0</v>
      </c>
      <c r="O806">
        <f>IF(G806="GK",VLOOKUP(F806,'[1]2016GoalKeeper Stats'!$A$2:$S$109,8,FALSE),VLOOKUP(F806,'[1]2016Player Stats'!$A$2:$AB$830,8,FALSE))</f>
        <v>0</v>
      </c>
      <c r="P806">
        <f>IF(G806="GK",VLOOKUP(F806,'[1]2016GoalKeeper Stats'!$A$2:$S$109,9,FALSE),VLOOKUP(F806,'[1]2016Player Stats'!$A$2:$AB$830,9,FALSE))</f>
        <v>6</v>
      </c>
      <c r="Q806">
        <f>IF(G806="GK",VLOOKUP(F806,'[1]2016GoalKeeper Stats'!$A$2:$S$109,10,FALSE),VLOOKUP(F806,'[1]2016Player Stats'!$A$2:$AB$830,10,FALSE))</f>
        <v>2</v>
      </c>
      <c r="R806">
        <f>IF(G806="GK",VLOOKUP(F806,'[1]2016GoalKeeper Stats'!$A$2:$S$109,11,FALSE),VLOOKUP(F806,'[1]2016Player Stats'!$A$2:$AB$830,11,FALSE))</f>
        <v>0</v>
      </c>
      <c r="S806" t="str">
        <f>IF(G806="GK",VLOOKUP(F806,'[1]2016GoalKeeper Stats'!$A$2:$S$109,12,FALSE),VLOOKUP(F806,'[1]2016Player Stats'!$A$2:$AB$830,12,FALSE))</f>
        <v>0/0</v>
      </c>
      <c r="T806">
        <f>IF(G806="GK",VLOOKUP(F806,'[1]2016GoalKeeper Stats'!$A$2:$S$109,13,FALSE),VLOOKUP(F806,'[1]2016Player Stats'!$A$2:$AB$830,13,FALSE))</f>
        <v>0</v>
      </c>
      <c r="U806">
        <f>IF(G806="GK",VLOOKUP(F806,'[1]2016GoalKeeper Stats'!$A$2:$S$109,14,FALSE),VLOOKUP(F806,'[1]2016Player Stats'!$A$2:$AB$830,14,FALSE))</f>
        <v>0</v>
      </c>
      <c r="V806">
        <f>IF(G806="GK",VLOOKUP(F806,'[1]2016GoalKeeper Stats'!$A$2:$S$109,15,FALSE),VLOOKUP(F806,'[1]2016Player Stats'!$A$2:$AB$830,15,FALSE))</f>
        <v>0</v>
      </c>
      <c r="W806">
        <f>IF(G806="GK",VLOOKUP(F806,'[1]2016GoalKeeper Stats'!$A$2:$S$109,16,FALSE),VLOOKUP(F806,'[1]2016Player Stats'!$A$2:$AB$830,16,FALSE))</f>
        <v>0</v>
      </c>
      <c r="X806">
        <f>IF(G806="GK",VLOOKUP(F806,'[1]2016GoalKeeper Stats'!$A$2:$S$109,17,FALSE),VLOOKUP(F806,'[1]2016Player Stats'!$A$2:$AB$830,17,FALSE))</f>
        <v>0</v>
      </c>
      <c r="Y806">
        <f>IF(G806="GK",VLOOKUP(F806,'[1]2016GoalKeeper Stats'!$A$2:$S$109,18,FALSE),VLOOKUP(F806,'[1]2016Player Stats'!$A$2:$AB$830,18,FALSE))</f>
        <v>0</v>
      </c>
      <c r="Z806">
        <f>IF(G806="GK",VLOOKUP(F806,'[1]2016GoalKeeper Stats'!$A$2:$S$109,19,FALSE),VLOOKUP(F806,'[1]2016Player Stats'!$A$2:$AB$830,19,FALSE))</f>
        <v>0</v>
      </c>
      <c r="AA806">
        <f>IF(G806="GK",VLOOKUP(F806,'[1]2016GoalKeeper Stats'!$A$2:$S$109,20,FALSE),VLOOKUP(F806,'[1]2016Player Stats'!$A$2:$AB$830,20,FALSE))</f>
        <v>0</v>
      </c>
      <c r="AB806">
        <f>IF(G806="GK",VLOOKUP(F806,'[1]2016GoalKeeper Stats'!$A$2:$S$109,21,FALSE),VLOOKUP(F806,'[1]2016Player Stats'!$A$2:$AB$830,21,FALSE))</f>
        <v>17</v>
      </c>
      <c r="AC806">
        <f>IF(G806="GK",VLOOKUP(F806,'[1]2016GoalKeeper Stats'!$A$2:$S$109,22,FALSE),VLOOKUP(F806,'[1]2016Player Stats'!$A$2:$AB$830,22,FALSE))</f>
        <v>8</v>
      </c>
      <c r="AD806">
        <f>IF(G806="GK",VLOOKUP(F806,'[1]2016GoalKeeper Stats'!$A$2:$S$109,23,FALSE),VLOOKUP(F806,'[1]2016Player Stats'!$A$2:$AB$830,23,FALSE))</f>
        <v>2</v>
      </c>
      <c r="AE806">
        <f>IF(G806="GK",VLOOKUP(F806,'[1]2016GoalKeeper Stats'!$A$2:$S$109,24,FALSE),VLOOKUP(F806,'[1]2016Player Stats'!$A$2:$AB$830,24,FALSE))</f>
        <v>2</v>
      </c>
      <c r="AF806">
        <f>IF(G806="GK",VLOOKUP(F806,'[1]2016GoalKeeper Stats'!$A$2:$S$109,25,FALSE),VLOOKUP(F806,'[1]2016Player Stats'!$A$2:$AB$830,25,FALSE))</f>
        <v>2</v>
      </c>
      <c r="AG806">
        <f>IF(G806="GK",VLOOKUP(F806,'[1]2016GoalKeeper Stats'!$A$2:$S$109,26,FALSE),VLOOKUP(F806,'[1]2016Player Stats'!$A$2:$AB$830,26,FALSE))</f>
        <v>33.33</v>
      </c>
      <c r="AH806" s="51">
        <v>2016</v>
      </c>
      <c r="AI806" s="51">
        <v>34</v>
      </c>
      <c r="AJ806" s="51">
        <v>471</v>
      </c>
      <c r="AK806" s="51">
        <v>452</v>
      </c>
      <c r="AL806" s="51">
        <v>53</v>
      </c>
      <c r="AM806" s="51">
        <v>47</v>
      </c>
      <c r="AN806" s="51">
        <v>6</v>
      </c>
      <c r="AO806" s="52">
        <v>53.77</v>
      </c>
      <c r="AP806" s="52">
        <v>47.89</v>
      </c>
      <c r="AQ806" s="52">
        <v>5.87</v>
      </c>
      <c r="AR806" s="52">
        <v>0.13</v>
      </c>
      <c r="AS806" s="51">
        <v>46</v>
      </c>
      <c r="AT806" s="52">
        <v>51</v>
      </c>
    </row>
    <row r="807" spans="1:46" hidden="1">
      <c r="A807">
        <v>2016</v>
      </c>
      <c r="B807" t="s">
        <v>943</v>
      </c>
      <c r="C807" t="s">
        <v>175</v>
      </c>
      <c r="D807" t="s">
        <v>1383</v>
      </c>
      <c r="E807" t="s">
        <v>1384</v>
      </c>
      <c r="F807" t="str">
        <f t="shared" si="12"/>
        <v>Sal Zizzo</v>
      </c>
      <c r="G807" t="s">
        <v>860</v>
      </c>
      <c r="H807" s="143">
        <v>105000</v>
      </c>
      <c r="I807" s="143">
        <v>105000</v>
      </c>
      <c r="J807" t="str">
        <f>IF(G807="GK",VLOOKUP(F807,'[1]2016GoalKeeper Stats'!$A$2:$S$109,2,FALSE),VLOOKUP(F807,'[1]2016Player Stats'!$A$2:$AB$830,2,FALSE))</f>
        <v>NY</v>
      </c>
      <c r="K807">
        <f>IF(G807="GK",VLOOKUP(F807,'[1]2016GoalKeeper Stats'!$A$2:$S$109,4,FALSE),VLOOKUP(F807,'[1]2016Player Stats'!$A$2:$AB$830,4,FALSE))</f>
        <v>28</v>
      </c>
      <c r="L807">
        <f>IF(G807="GK",VLOOKUP(F807,'[1]2016GoalKeeper Stats'!$A$2:$S$109,5,FALSE),VLOOKUP(F807,'[1]2016Player Stats'!$A$2:$AB$830,5,FALSE))</f>
        <v>20</v>
      </c>
      <c r="M807">
        <f>IF(G807="GK",VLOOKUP(F807,'[1]2016GoalKeeper Stats'!$A$2:$S$109,6,FALSE),VLOOKUP(F807,'[1]2016Player Stats'!$A$2:$AB$830,6,FALSE))</f>
        <v>1920</v>
      </c>
      <c r="N807">
        <f>IF(G807="GK",VLOOKUP(F807,'[1]2016GoalKeeper Stats'!$A$2:$S$109,7,FALSE),VLOOKUP(F807,'[1]2016Player Stats'!$A$2:$AB$830,7,FALSE))</f>
        <v>0</v>
      </c>
      <c r="O807">
        <f>IF(G807="GK",VLOOKUP(F807,'[1]2016GoalKeeper Stats'!$A$2:$S$109,8,FALSE),VLOOKUP(F807,'[1]2016Player Stats'!$A$2:$AB$830,8,FALSE))</f>
        <v>2</v>
      </c>
      <c r="P807">
        <f>IF(G807="GK",VLOOKUP(F807,'[1]2016GoalKeeper Stats'!$A$2:$S$109,9,FALSE),VLOOKUP(F807,'[1]2016Player Stats'!$A$2:$AB$830,9,FALSE))</f>
        <v>18</v>
      </c>
      <c r="Q807">
        <f>IF(G807="GK",VLOOKUP(F807,'[1]2016GoalKeeper Stats'!$A$2:$S$109,10,FALSE),VLOOKUP(F807,'[1]2016Player Stats'!$A$2:$AB$830,10,FALSE))</f>
        <v>5</v>
      </c>
      <c r="R807">
        <f>IF(G807="GK",VLOOKUP(F807,'[1]2016GoalKeeper Stats'!$A$2:$S$109,11,FALSE),VLOOKUP(F807,'[1]2016Player Stats'!$A$2:$AB$830,11,FALSE))</f>
        <v>0</v>
      </c>
      <c r="S807" t="str">
        <f>IF(G807="GK",VLOOKUP(F807,'[1]2016GoalKeeper Stats'!$A$2:$S$109,12,FALSE),VLOOKUP(F807,'[1]2016Player Stats'!$A$2:$AB$830,12,FALSE))</f>
        <v>0/0</v>
      </c>
      <c r="T807">
        <f>IF(G807="GK",VLOOKUP(F807,'[1]2016GoalKeeper Stats'!$A$2:$S$109,13,FALSE),VLOOKUP(F807,'[1]2016Player Stats'!$A$2:$AB$830,13,FALSE))</f>
        <v>0</v>
      </c>
      <c r="U807">
        <f>IF(G807="GK",VLOOKUP(F807,'[1]2016GoalKeeper Stats'!$A$2:$S$109,14,FALSE),VLOOKUP(F807,'[1]2016Player Stats'!$A$2:$AB$830,14,FALSE))</f>
        <v>0</v>
      </c>
      <c r="V807">
        <f>IF(G807="GK",VLOOKUP(F807,'[1]2016GoalKeeper Stats'!$A$2:$S$109,15,FALSE),VLOOKUP(F807,'[1]2016Player Stats'!$A$2:$AB$830,15,FALSE))</f>
        <v>0</v>
      </c>
      <c r="W807">
        <f>IF(G807="GK",VLOOKUP(F807,'[1]2016GoalKeeper Stats'!$A$2:$S$109,16,FALSE),VLOOKUP(F807,'[1]2016Player Stats'!$A$2:$AB$830,16,FALSE))</f>
        <v>0</v>
      </c>
      <c r="X807">
        <f>IF(G807="GK",VLOOKUP(F807,'[1]2016GoalKeeper Stats'!$A$2:$S$109,17,FALSE),VLOOKUP(F807,'[1]2016Player Stats'!$A$2:$AB$830,17,FALSE))</f>
        <v>1</v>
      </c>
      <c r="Y807">
        <f>IF(G807="GK",VLOOKUP(F807,'[1]2016GoalKeeper Stats'!$A$2:$S$109,18,FALSE),VLOOKUP(F807,'[1]2016Player Stats'!$A$2:$AB$830,18,FALSE))</f>
        <v>1</v>
      </c>
      <c r="Z807">
        <f>IF(G807="GK",VLOOKUP(F807,'[1]2016GoalKeeper Stats'!$A$2:$S$109,19,FALSE),VLOOKUP(F807,'[1]2016Player Stats'!$A$2:$AB$830,19,FALSE))</f>
        <v>1</v>
      </c>
      <c r="AA807">
        <f>IF(G807="GK",VLOOKUP(F807,'[1]2016GoalKeeper Stats'!$A$2:$S$109,20,FALSE),VLOOKUP(F807,'[1]2016Player Stats'!$A$2:$AB$830,20,FALSE))</f>
        <v>0.09</v>
      </c>
      <c r="AB807">
        <f>IF(G807="GK",VLOOKUP(F807,'[1]2016GoalKeeper Stats'!$A$2:$S$109,21,FALSE),VLOOKUP(F807,'[1]2016Player Stats'!$A$2:$AB$830,21,FALSE))</f>
        <v>15</v>
      </c>
      <c r="AC807">
        <f>IF(G807="GK",VLOOKUP(F807,'[1]2016GoalKeeper Stats'!$A$2:$S$109,22,FALSE),VLOOKUP(F807,'[1]2016Player Stats'!$A$2:$AB$830,22,FALSE))</f>
        <v>13</v>
      </c>
      <c r="AD807">
        <f>IF(G807="GK",VLOOKUP(F807,'[1]2016GoalKeeper Stats'!$A$2:$S$109,23,FALSE),VLOOKUP(F807,'[1]2016Player Stats'!$A$2:$AB$830,23,FALSE))</f>
        <v>3</v>
      </c>
      <c r="AE807">
        <f>IF(G807="GK",VLOOKUP(F807,'[1]2016GoalKeeper Stats'!$A$2:$S$109,24,FALSE),VLOOKUP(F807,'[1]2016Player Stats'!$A$2:$AB$830,24,FALSE))</f>
        <v>2</v>
      </c>
      <c r="AF807">
        <f>IF(G807="GK",VLOOKUP(F807,'[1]2016GoalKeeper Stats'!$A$2:$S$109,25,FALSE),VLOOKUP(F807,'[1]2016Player Stats'!$A$2:$AB$830,25,FALSE))</f>
        <v>0</v>
      </c>
      <c r="AG807">
        <f>IF(G807="GK",VLOOKUP(F807,'[1]2016GoalKeeper Stats'!$A$2:$S$109,26,FALSE),VLOOKUP(F807,'[1]2016Player Stats'!$A$2:$AB$830,26,FALSE))</f>
        <v>27.78</v>
      </c>
      <c r="AH807" s="51">
        <v>2016</v>
      </c>
      <c r="AI807" s="51">
        <v>34</v>
      </c>
      <c r="AJ807" s="51">
        <v>441</v>
      </c>
      <c r="AK807" s="51">
        <v>399</v>
      </c>
      <c r="AL807" s="51">
        <v>59</v>
      </c>
      <c r="AM807" s="51">
        <v>43</v>
      </c>
      <c r="AN807" s="51">
        <v>16</v>
      </c>
      <c r="AO807" s="52">
        <v>52.57</v>
      </c>
      <c r="AP807" s="52">
        <v>42.71</v>
      </c>
      <c r="AQ807" s="52">
        <v>9.85</v>
      </c>
      <c r="AR807" s="52">
        <v>6.15</v>
      </c>
      <c r="AS807" s="51">
        <v>57</v>
      </c>
      <c r="AT807" s="52">
        <v>52.28</v>
      </c>
    </row>
    <row r="808" spans="1:46" hidden="1">
      <c r="A808">
        <v>2016</v>
      </c>
      <c r="B808" t="s">
        <v>193</v>
      </c>
      <c r="C808" t="s">
        <v>193</v>
      </c>
      <c r="D808" t="s">
        <v>1491</v>
      </c>
      <c r="E808" t="s">
        <v>1492</v>
      </c>
      <c r="F808" t="str">
        <f t="shared" si="12"/>
        <v>Alvas Powell</v>
      </c>
      <c r="G808" t="s">
        <v>893</v>
      </c>
      <c r="H808" s="143">
        <v>103700</v>
      </c>
      <c r="I808" s="143">
        <v>95000</v>
      </c>
      <c r="J808" t="str">
        <f>IF(G808="GK",VLOOKUP(F808,'[1]2016GoalKeeper Stats'!$A$2:$S$109,2,FALSE),VLOOKUP(F808,'[1]2016Player Stats'!$A$2:$AB$830,2,FALSE))</f>
        <v>MIA</v>
      </c>
      <c r="K808">
        <f>IF(G808="GK",VLOOKUP(F808,'[1]2016GoalKeeper Stats'!$A$2:$S$109,4,FALSE),VLOOKUP(F808,'[1]2016Player Stats'!$A$2:$AB$830,4,FALSE))</f>
        <v>23</v>
      </c>
      <c r="L808">
        <f>IF(G808="GK",VLOOKUP(F808,'[1]2016GoalKeeper Stats'!$A$2:$S$109,5,FALSE),VLOOKUP(F808,'[1]2016Player Stats'!$A$2:$AB$830,5,FALSE))</f>
        <v>23</v>
      </c>
      <c r="M808">
        <f>IF(G808="GK",VLOOKUP(F808,'[1]2016GoalKeeper Stats'!$A$2:$S$109,6,FALSE),VLOOKUP(F808,'[1]2016Player Stats'!$A$2:$AB$830,6,FALSE))</f>
        <v>2015</v>
      </c>
      <c r="N808">
        <f>IF(G808="GK",VLOOKUP(F808,'[1]2016GoalKeeper Stats'!$A$2:$S$109,7,FALSE),VLOOKUP(F808,'[1]2016Player Stats'!$A$2:$AB$830,7,FALSE))</f>
        <v>0</v>
      </c>
      <c r="O808">
        <f>IF(G808="GK",VLOOKUP(F808,'[1]2016GoalKeeper Stats'!$A$2:$S$109,8,FALSE),VLOOKUP(F808,'[1]2016Player Stats'!$A$2:$AB$830,8,FALSE))</f>
        <v>1</v>
      </c>
      <c r="P808">
        <f>IF(G808="GK",VLOOKUP(F808,'[1]2016GoalKeeper Stats'!$A$2:$S$109,9,FALSE),VLOOKUP(F808,'[1]2016Player Stats'!$A$2:$AB$830,9,FALSE))</f>
        <v>6</v>
      </c>
      <c r="Q808">
        <f>IF(G808="GK",VLOOKUP(F808,'[1]2016GoalKeeper Stats'!$A$2:$S$109,10,FALSE),VLOOKUP(F808,'[1]2016Player Stats'!$A$2:$AB$830,10,FALSE))</f>
        <v>1</v>
      </c>
      <c r="R808">
        <f>IF(G808="GK",VLOOKUP(F808,'[1]2016GoalKeeper Stats'!$A$2:$S$109,11,FALSE),VLOOKUP(F808,'[1]2016Player Stats'!$A$2:$AB$830,11,FALSE))</f>
        <v>0</v>
      </c>
      <c r="S808" t="str">
        <f>IF(G808="GK",VLOOKUP(F808,'[1]2016GoalKeeper Stats'!$A$2:$S$109,12,FALSE),VLOOKUP(F808,'[1]2016Player Stats'!$A$2:$AB$830,12,FALSE))</f>
        <v>0/0</v>
      </c>
      <c r="T808">
        <f>IF(G808="GK",VLOOKUP(F808,'[1]2016GoalKeeper Stats'!$A$2:$S$109,13,FALSE),VLOOKUP(F808,'[1]2016Player Stats'!$A$2:$AB$830,13,FALSE))</f>
        <v>0</v>
      </c>
      <c r="U808">
        <f>IF(G808="GK",VLOOKUP(F808,'[1]2016GoalKeeper Stats'!$A$2:$S$109,14,FALSE),VLOOKUP(F808,'[1]2016Player Stats'!$A$2:$AB$830,14,FALSE))</f>
        <v>0</v>
      </c>
      <c r="V808">
        <f>IF(G808="GK",VLOOKUP(F808,'[1]2016GoalKeeper Stats'!$A$2:$S$109,15,FALSE),VLOOKUP(F808,'[1]2016Player Stats'!$A$2:$AB$830,15,FALSE))</f>
        <v>0</v>
      </c>
      <c r="W808">
        <f>IF(G808="GK",VLOOKUP(F808,'[1]2016GoalKeeper Stats'!$A$2:$S$109,16,FALSE),VLOOKUP(F808,'[1]2016Player Stats'!$A$2:$AB$830,16,FALSE))</f>
        <v>0</v>
      </c>
      <c r="X808">
        <f>IF(G808="GK",VLOOKUP(F808,'[1]2016GoalKeeper Stats'!$A$2:$S$109,17,FALSE),VLOOKUP(F808,'[1]2016Player Stats'!$A$2:$AB$830,17,FALSE))</f>
        <v>0</v>
      </c>
      <c r="Y808">
        <f>IF(G808="GK",VLOOKUP(F808,'[1]2016GoalKeeper Stats'!$A$2:$S$109,18,FALSE),VLOOKUP(F808,'[1]2016Player Stats'!$A$2:$AB$830,18,FALSE))</f>
        <v>0</v>
      </c>
      <c r="Z808">
        <f>IF(G808="GK",VLOOKUP(F808,'[1]2016GoalKeeper Stats'!$A$2:$S$109,19,FALSE),VLOOKUP(F808,'[1]2016Player Stats'!$A$2:$AB$830,19,FALSE))</f>
        <v>1</v>
      </c>
      <c r="AA808">
        <f>IF(G808="GK",VLOOKUP(F808,'[1]2016GoalKeeper Stats'!$A$2:$S$109,20,FALSE),VLOOKUP(F808,'[1]2016Player Stats'!$A$2:$AB$830,20,FALSE))</f>
        <v>0.04</v>
      </c>
      <c r="AB808">
        <f>IF(G808="GK",VLOOKUP(F808,'[1]2016GoalKeeper Stats'!$A$2:$S$109,21,FALSE),VLOOKUP(F808,'[1]2016Player Stats'!$A$2:$AB$830,21,FALSE))</f>
        <v>21</v>
      </c>
      <c r="AC808">
        <f>IF(G808="GK",VLOOKUP(F808,'[1]2016GoalKeeper Stats'!$A$2:$S$109,22,FALSE),VLOOKUP(F808,'[1]2016Player Stats'!$A$2:$AB$830,22,FALSE))</f>
        <v>29</v>
      </c>
      <c r="AD808">
        <f>IF(G808="GK",VLOOKUP(F808,'[1]2016GoalKeeper Stats'!$A$2:$S$109,23,FALSE),VLOOKUP(F808,'[1]2016Player Stats'!$A$2:$AB$830,23,FALSE))</f>
        <v>0</v>
      </c>
      <c r="AE808">
        <f>IF(G808="GK",VLOOKUP(F808,'[1]2016GoalKeeper Stats'!$A$2:$S$109,24,FALSE),VLOOKUP(F808,'[1]2016Player Stats'!$A$2:$AB$830,24,FALSE))</f>
        <v>4</v>
      </c>
      <c r="AF808">
        <f>IF(G808="GK",VLOOKUP(F808,'[1]2016GoalKeeper Stats'!$A$2:$S$109,25,FALSE),VLOOKUP(F808,'[1]2016Player Stats'!$A$2:$AB$830,25,FALSE))</f>
        <v>0</v>
      </c>
      <c r="AG808">
        <f>IF(G808="GK",VLOOKUP(F808,'[1]2016GoalKeeper Stats'!$A$2:$S$109,26,FALSE),VLOOKUP(F808,'[1]2016Player Stats'!$A$2:$AB$830,26,FALSE))</f>
        <v>16.670000000000002</v>
      </c>
      <c r="AH808" s="51">
        <v>2016</v>
      </c>
      <c r="AI808" s="51">
        <v>34</v>
      </c>
      <c r="AJ808" s="51">
        <v>449</v>
      </c>
      <c r="AK808" s="51">
        <v>492</v>
      </c>
      <c r="AL808" s="51">
        <v>48</v>
      </c>
      <c r="AM808" s="51">
        <v>51</v>
      </c>
      <c r="AN808" s="51">
        <v>-3</v>
      </c>
      <c r="AO808" s="52">
        <v>53.51</v>
      </c>
      <c r="AP808" s="52">
        <v>46.05</v>
      </c>
      <c r="AQ808" s="52">
        <v>7.46</v>
      </c>
      <c r="AR808" s="52">
        <v>-10.46</v>
      </c>
      <c r="AS808" s="51">
        <v>44</v>
      </c>
      <c r="AT808" s="52">
        <v>50.15</v>
      </c>
    </row>
    <row r="809" spans="1:46" hidden="1">
      <c r="A809">
        <v>2016</v>
      </c>
      <c r="B809" t="s">
        <v>896</v>
      </c>
      <c r="C809" t="s">
        <v>896</v>
      </c>
      <c r="D809" t="s">
        <v>1267</v>
      </c>
      <c r="E809" t="s">
        <v>1210</v>
      </c>
      <c r="F809" t="str">
        <f t="shared" si="12"/>
        <v>Shaun Francis</v>
      </c>
      <c r="G809" t="s">
        <v>893</v>
      </c>
      <c r="H809" s="143">
        <v>103333</v>
      </c>
      <c r="I809" s="143">
        <v>95000</v>
      </c>
      <c r="J809" t="str">
        <f>IF(G809="GK",VLOOKUP(F809,'[1]2016GoalKeeper Stats'!$A$2:$S$109,2,FALSE),VLOOKUP(F809,'[1]2016Player Stats'!$A$2:$AB$830,2,FALSE))</f>
        <v xml:space="preserve">SJ </v>
      </c>
      <c r="K809">
        <f>IF(G809="GK",VLOOKUP(F809,'[1]2016GoalKeeper Stats'!$A$2:$S$109,4,FALSE),VLOOKUP(F809,'[1]2016Player Stats'!$A$2:$AB$830,4,FALSE))</f>
        <v>18</v>
      </c>
      <c r="L809">
        <f>IF(G809="GK",VLOOKUP(F809,'[1]2016GoalKeeper Stats'!$A$2:$S$109,5,FALSE),VLOOKUP(F809,'[1]2016Player Stats'!$A$2:$AB$830,5,FALSE))</f>
        <v>17</v>
      </c>
      <c r="M809">
        <f>IF(G809="GK",VLOOKUP(F809,'[1]2016GoalKeeper Stats'!$A$2:$S$109,6,FALSE),VLOOKUP(F809,'[1]2016Player Stats'!$A$2:$AB$830,6,FALSE))</f>
        <v>1524</v>
      </c>
      <c r="N809">
        <f>IF(G809="GK",VLOOKUP(F809,'[1]2016GoalKeeper Stats'!$A$2:$S$109,7,FALSE),VLOOKUP(F809,'[1]2016Player Stats'!$A$2:$AB$830,7,FALSE))</f>
        <v>0</v>
      </c>
      <c r="O809">
        <f>IF(G809="GK",VLOOKUP(F809,'[1]2016GoalKeeper Stats'!$A$2:$S$109,8,FALSE),VLOOKUP(F809,'[1]2016Player Stats'!$A$2:$AB$830,8,FALSE))</f>
        <v>0</v>
      </c>
      <c r="P809">
        <f>IF(G809="GK",VLOOKUP(F809,'[1]2016GoalKeeper Stats'!$A$2:$S$109,9,FALSE),VLOOKUP(F809,'[1]2016Player Stats'!$A$2:$AB$830,9,FALSE))</f>
        <v>6</v>
      </c>
      <c r="Q809">
        <f>IF(G809="GK",VLOOKUP(F809,'[1]2016GoalKeeper Stats'!$A$2:$S$109,10,FALSE),VLOOKUP(F809,'[1]2016Player Stats'!$A$2:$AB$830,10,FALSE))</f>
        <v>2</v>
      </c>
      <c r="R809">
        <f>IF(G809="GK",VLOOKUP(F809,'[1]2016GoalKeeper Stats'!$A$2:$S$109,11,FALSE),VLOOKUP(F809,'[1]2016Player Stats'!$A$2:$AB$830,11,FALSE))</f>
        <v>0</v>
      </c>
      <c r="S809" t="str">
        <f>IF(G809="GK",VLOOKUP(F809,'[1]2016GoalKeeper Stats'!$A$2:$S$109,12,FALSE),VLOOKUP(F809,'[1]2016Player Stats'!$A$2:$AB$830,12,FALSE))</f>
        <v>0/0</v>
      </c>
      <c r="T809">
        <f>IF(G809="GK",VLOOKUP(F809,'[1]2016GoalKeeper Stats'!$A$2:$S$109,13,FALSE),VLOOKUP(F809,'[1]2016Player Stats'!$A$2:$AB$830,13,FALSE))</f>
        <v>0</v>
      </c>
      <c r="U809">
        <f>IF(G809="GK",VLOOKUP(F809,'[1]2016GoalKeeper Stats'!$A$2:$S$109,14,FALSE),VLOOKUP(F809,'[1]2016Player Stats'!$A$2:$AB$830,14,FALSE))</f>
        <v>0</v>
      </c>
      <c r="V809">
        <f>IF(G809="GK",VLOOKUP(F809,'[1]2016GoalKeeper Stats'!$A$2:$S$109,15,FALSE),VLOOKUP(F809,'[1]2016Player Stats'!$A$2:$AB$830,15,FALSE))</f>
        <v>0</v>
      </c>
      <c r="W809">
        <f>IF(G809="GK",VLOOKUP(F809,'[1]2016GoalKeeper Stats'!$A$2:$S$109,16,FALSE),VLOOKUP(F809,'[1]2016Player Stats'!$A$2:$AB$830,16,FALSE))</f>
        <v>0</v>
      </c>
      <c r="X809">
        <f>IF(G809="GK",VLOOKUP(F809,'[1]2016GoalKeeper Stats'!$A$2:$S$109,17,FALSE),VLOOKUP(F809,'[1]2016Player Stats'!$A$2:$AB$830,17,FALSE))</f>
        <v>0</v>
      </c>
      <c r="Y809">
        <f>IF(G809="GK",VLOOKUP(F809,'[1]2016GoalKeeper Stats'!$A$2:$S$109,18,FALSE),VLOOKUP(F809,'[1]2016Player Stats'!$A$2:$AB$830,18,FALSE))</f>
        <v>0</v>
      </c>
      <c r="Z809">
        <f>IF(G809="GK",VLOOKUP(F809,'[1]2016GoalKeeper Stats'!$A$2:$S$109,19,FALSE),VLOOKUP(F809,'[1]2016Player Stats'!$A$2:$AB$830,19,FALSE))</f>
        <v>0</v>
      </c>
      <c r="AA809">
        <f>IF(G809="GK",VLOOKUP(F809,'[1]2016GoalKeeper Stats'!$A$2:$S$109,20,FALSE),VLOOKUP(F809,'[1]2016Player Stats'!$A$2:$AB$830,20,FALSE))</f>
        <v>0</v>
      </c>
      <c r="AB809">
        <f>IF(G809="GK",VLOOKUP(F809,'[1]2016GoalKeeper Stats'!$A$2:$S$109,21,FALSE),VLOOKUP(F809,'[1]2016Player Stats'!$A$2:$AB$830,21,FALSE))</f>
        <v>25</v>
      </c>
      <c r="AC809">
        <f>IF(G809="GK",VLOOKUP(F809,'[1]2016GoalKeeper Stats'!$A$2:$S$109,22,FALSE),VLOOKUP(F809,'[1]2016Player Stats'!$A$2:$AB$830,22,FALSE))</f>
        <v>8</v>
      </c>
      <c r="AD809">
        <f>IF(G809="GK",VLOOKUP(F809,'[1]2016GoalKeeper Stats'!$A$2:$S$109,23,FALSE),VLOOKUP(F809,'[1]2016Player Stats'!$A$2:$AB$830,23,FALSE))</f>
        <v>2</v>
      </c>
      <c r="AE809">
        <f>IF(G809="GK",VLOOKUP(F809,'[1]2016GoalKeeper Stats'!$A$2:$S$109,24,FALSE),VLOOKUP(F809,'[1]2016Player Stats'!$A$2:$AB$830,24,FALSE))</f>
        <v>4</v>
      </c>
      <c r="AF809">
        <f>IF(G809="GK",VLOOKUP(F809,'[1]2016GoalKeeper Stats'!$A$2:$S$109,25,FALSE),VLOOKUP(F809,'[1]2016Player Stats'!$A$2:$AB$830,25,FALSE))</f>
        <v>0</v>
      </c>
      <c r="AG809">
        <f>IF(G809="GK",VLOOKUP(F809,'[1]2016GoalKeeper Stats'!$A$2:$S$109,26,FALSE),VLOOKUP(F809,'[1]2016Player Stats'!$A$2:$AB$830,26,FALSE))</f>
        <v>33.33</v>
      </c>
      <c r="AH809" s="51">
        <v>2016</v>
      </c>
      <c r="AI809" s="51">
        <v>34</v>
      </c>
      <c r="AJ809" s="51">
        <v>409</v>
      </c>
      <c r="AK809" s="51">
        <v>411</v>
      </c>
      <c r="AL809" s="51">
        <v>32</v>
      </c>
      <c r="AM809" s="51">
        <v>38</v>
      </c>
      <c r="AN809" s="51">
        <v>-6</v>
      </c>
      <c r="AO809" s="52">
        <v>41.48</v>
      </c>
      <c r="AP809" s="52">
        <v>41.27</v>
      </c>
      <c r="AQ809" s="52">
        <v>0.21</v>
      </c>
      <c r="AR809" s="52">
        <v>-6.21</v>
      </c>
      <c r="AS809" s="51">
        <v>38</v>
      </c>
      <c r="AT809" s="52">
        <v>45.9</v>
      </c>
    </row>
    <row r="810" spans="1:46" hidden="1">
      <c r="A810">
        <v>2016</v>
      </c>
      <c r="B810" t="s">
        <v>210</v>
      </c>
      <c r="C810" t="s">
        <v>210</v>
      </c>
      <c r="D810" t="s">
        <v>1270</v>
      </c>
      <c r="E810" t="s">
        <v>1387</v>
      </c>
      <c r="F810" t="str">
        <f t="shared" si="12"/>
        <v>Tommy Redding</v>
      </c>
      <c r="G810" t="s">
        <v>893</v>
      </c>
      <c r="H810" s="143">
        <v>102500</v>
      </c>
      <c r="I810" s="143">
        <v>95000</v>
      </c>
      <c r="J810" t="str">
        <f>IF(G810="GK",VLOOKUP(F810,'[1]2016GoalKeeper Stats'!$A$2:$S$109,2,FALSE),VLOOKUP(F810,'[1]2016Player Stats'!$A$2:$AB$830,2,FALSE))</f>
        <v>ORL</v>
      </c>
      <c r="K810">
        <f>IF(G810="GK",VLOOKUP(F810,'[1]2016GoalKeeper Stats'!$A$2:$S$109,4,FALSE),VLOOKUP(F810,'[1]2016Player Stats'!$A$2:$AB$830,4,FALSE))</f>
        <v>18</v>
      </c>
      <c r="L810">
        <f>IF(G810="GK",VLOOKUP(F810,'[1]2016GoalKeeper Stats'!$A$2:$S$109,5,FALSE),VLOOKUP(F810,'[1]2016Player Stats'!$A$2:$AB$830,5,FALSE))</f>
        <v>16</v>
      </c>
      <c r="M810">
        <f>IF(G810="GK",VLOOKUP(F810,'[1]2016GoalKeeper Stats'!$A$2:$S$109,6,FALSE),VLOOKUP(F810,'[1]2016Player Stats'!$A$2:$AB$830,6,FALSE))</f>
        <v>1346</v>
      </c>
      <c r="N810">
        <f>IF(G810="GK",VLOOKUP(F810,'[1]2016GoalKeeper Stats'!$A$2:$S$109,7,FALSE),VLOOKUP(F810,'[1]2016Player Stats'!$A$2:$AB$830,7,FALSE))</f>
        <v>0</v>
      </c>
      <c r="O810">
        <f>IF(G810="GK",VLOOKUP(F810,'[1]2016GoalKeeper Stats'!$A$2:$S$109,8,FALSE),VLOOKUP(F810,'[1]2016Player Stats'!$A$2:$AB$830,8,FALSE))</f>
        <v>0</v>
      </c>
      <c r="P810">
        <f>IF(G810="GK",VLOOKUP(F810,'[1]2016GoalKeeper Stats'!$A$2:$S$109,9,FALSE),VLOOKUP(F810,'[1]2016Player Stats'!$A$2:$AB$830,9,FALSE))</f>
        <v>0</v>
      </c>
      <c r="Q810">
        <f>IF(G810="GK",VLOOKUP(F810,'[1]2016GoalKeeper Stats'!$A$2:$S$109,10,FALSE),VLOOKUP(F810,'[1]2016Player Stats'!$A$2:$AB$830,10,FALSE))</f>
        <v>0</v>
      </c>
      <c r="R810">
        <f>IF(G810="GK",VLOOKUP(F810,'[1]2016GoalKeeper Stats'!$A$2:$S$109,11,FALSE),VLOOKUP(F810,'[1]2016Player Stats'!$A$2:$AB$830,11,FALSE))</f>
        <v>0</v>
      </c>
      <c r="S810" t="str">
        <f>IF(G810="GK",VLOOKUP(F810,'[1]2016GoalKeeper Stats'!$A$2:$S$109,12,FALSE),VLOOKUP(F810,'[1]2016Player Stats'!$A$2:$AB$830,12,FALSE))</f>
        <v>0/0</v>
      </c>
      <c r="T810">
        <f>IF(G810="GK",VLOOKUP(F810,'[1]2016GoalKeeper Stats'!$A$2:$S$109,13,FALSE),VLOOKUP(F810,'[1]2016Player Stats'!$A$2:$AB$830,13,FALSE))</f>
        <v>0</v>
      </c>
      <c r="U810">
        <f>IF(G810="GK",VLOOKUP(F810,'[1]2016GoalKeeper Stats'!$A$2:$S$109,14,FALSE),VLOOKUP(F810,'[1]2016Player Stats'!$A$2:$AB$830,14,FALSE))</f>
        <v>0</v>
      </c>
      <c r="V810">
        <f>IF(G810="GK",VLOOKUP(F810,'[1]2016GoalKeeper Stats'!$A$2:$S$109,15,FALSE),VLOOKUP(F810,'[1]2016Player Stats'!$A$2:$AB$830,15,FALSE))</f>
        <v>0</v>
      </c>
      <c r="W810">
        <f>IF(G810="GK",VLOOKUP(F810,'[1]2016GoalKeeper Stats'!$A$2:$S$109,16,FALSE),VLOOKUP(F810,'[1]2016Player Stats'!$A$2:$AB$830,16,FALSE))</f>
        <v>0</v>
      </c>
      <c r="X810">
        <f>IF(G810="GK",VLOOKUP(F810,'[1]2016GoalKeeper Stats'!$A$2:$S$109,17,FALSE),VLOOKUP(F810,'[1]2016Player Stats'!$A$2:$AB$830,17,FALSE))</f>
        <v>0</v>
      </c>
      <c r="Y810">
        <f>IF(G810="GK",VLOOKUP(F810,'[1]2016GoalKeeper Stats'!$A$2:$S$109,18,FALSE),VLOOKUP(F810,'[1]2016Player Stats'!$A$2:$AB$830,18,FALSE))</f>
        <v>0</v>
      </c>
      <c r="Z810">
        <f>IF(G810="GK",VLOOKUP(F810,'[1]2016GoalKeeper Stats'!$A$2:$S$109,19,FALSE),VLOOKUP(F810,'[1]2016Player Stats'!$A$2:$AB$830,19,FALSE))</f>
        <v>0</v>
      </c>
      <c r="AA810">
        <f>IF(G810="GK",VLOOKUP(F810,'[1]2016GoalKeeper Stats'!$A$2:$S$109,20,FALSE),VLOOKUP(F810,'[1]2016Player Stats'!$A$2:$AB$830,20,FALSE))</f>
        <v>0</v>
      </c>
      <c r="AB810">
        <f>IF(G810="GK",VLOOKUP(F810,'[1]2016GoalKeeper Stats'!$A$2:$S$109,21,FALSE),VLOOKUP(F810,'[1]2016Player Stats'!$A$2:$AB$830,21,FALSE))</f>
        <v>10</v>
      </c>
      <c r="AC810">
        <f>IF(G810="GK",VLOOKUP(F810,'[1]2016GoalKeeper Stats'!$A$2:$S$109,22,FALSE),VLOOKUP(F810,'[1]2016Player Stats'!$A$2:$AB$830,22,FALSE))</f>
        <v>3</v>
      </c>
      <c r="AD810">
        <f>IF(G810="GK",VLOOKUP(F810,'[1]2016GoalKeeper Stats'!$A$2:$S$109,23,FALSE),VLOOKUP(F810,'[1]2016Player Stats'!$A$2:$AB$830,23,FALSE))</f>
        <v>0</v>
      </c>
      <c r="AE810">
        <f>IF(G810="GK",VLOOKUP(F810,'[1]2016GoalKeeper Stats'!$A$2:$S$109,24,FALSE),VLOOKUP(F810,'[1]2016Player Stats'!$A$2:$AB$830,24,FALSE))</f>
        <v>2</v>
      </c>
      <c r="AF810">
        <f>IF(G810="GK",VLOOKUP(F810,'[1]2016GoalKeeper Stats'!$A$2:$S$109,25,FALSE),VLOOKUP(F810,'[1]2016Player Stats'!$A$2:$AB$830,25,FALSE))</f>
        <v>0</v>
      </c>
      <c r="AG810">
        <f>IF(G810="GK",VLOOKUP(F810,'[1]2016GoalKeeper Stats'!$A$2:$S$109,26,FALSE),VLOOKUP(F810,'[1]2016Player Stats'!$A$2:$AB$830,26,FALSE))</f>
        <v>0</v>
      </c>
      <c r="AH810" s="51">
        <v>2016</v>
      </c>
      <c r="AI810" s="51">
        <v>34</v>
      </c>
      <c r="AJ810" s="51">
        <v>426</v>
      </c>
      <c r="AK810" s="51">
        <v>475</v>
      </c>
      <c r="AL810" s="51">
        <v>53</v>
      </c>
      <c r="AM810" s="51">
        <v>59</v>
      </c>
      <c r="AN810" s="51">
        <v>-6</v>
      </c>
      <c r="AO810" s="52">
        <v>48.36</v>
      </c>
      <c r="AP810" s="52">
        <v>61.23</v>
      </c>
      <c r="AQ810" s="52">
        <v>-12.87</v>
      </c>
      <c r="AR810" s="52">
        <v>6.87</v>
      </c>
      <c r="AS810" s="51">
        <v>41</v>
      </c>
      <c r="AT810" s="52">
        <v>39.799999999999997</v>
      </c>
    </row>
    <row r="811" spans="1:46" hidden="1">
      <c r="A811">
        <v>2016</v>
      </c>
      <c r="B811" t="s">
        <v>861</v>
      </c>
      <c r="C811" t="s">
        <v>207</v>
      </c>
      <c r="D811" t="s">
        <v>1104</v>
      </c>
      <c r="E811" t="s">
        <v>1418</v>
      </c>
      <c r="F811" t="str">
        <f t="shared" si="12"/>
        <v>Marco Delgado</v>
      </c>
      <c r="G811" t="s">
        <v>860</v>
      </c>
      <c r="H811" s="143">
        <v>102500</v>
      </c>
      <c r="I811" s="143">
        <v>100000</v>
      </c>
      <c r="J811" t="str">
        <f>IF(G811="GK",VLOOKUP(F811,'[1]2016GoalKeeper Stats'!$A$2:$S$109,2,FALSE),VLOOKUP(F811,'[1]2016Player Stats'!$A$2:$AB$830,2,FALSE))</f>
        <v>TOR</v>
      </c>
      <c r="K811">
        <f>IF(G811="GK",VLOOKUP(F811,'[1]2016GoalKeeper Stats'!$A$2:$S$109,4,FALSE),VLOOKUP(F811,'[1]2016Player Stats'!$A$2:$AB$830,4,FALSE))</f>
        <v>28</v>
      </c>
      <c r="L811">
        <f>IF(G811="GK",VLOOKUP(F811,'[1]2016GoalKeeper Stats'!$A$2:$S$109,5,FALSE),VLOOKUP(F811,'[1]2016Player Stats'!$A$2:$AB$830,5,FALSE))</f>
        <v>23</v>
      </c>
      <c r="M811">
        <f>IF(G811="GK",VLOOKUP(F811,'[1]2016GoalKeeper Stats'!$A$2:$S$109,6,FALSE),VLOOKUP(F811,'[1]2016Player Stats'!$A$2:$AB$830,6,FALSE))</f>
        <v>1995</v>
      </c>
      <c r="N811">
        <f>IF(G811="GK",VLOOKUP(F811,'[1]2016GoalKeeper Stats'!$A$2:$S$109,7,FALSE),VLOOKUP(F811,'[1]2016Player Stats'!$A$2:$AB$830,7,FALSE))</f>
        <v>2</v>
      </c>
      <c r="O811">
        <f>IF(G811="GK",VLOOKUP(F811,'[1]2016GoalKeeper Stats'!$A$2:$S$109,8,FALSE),VLOOKUP(F811,'[1]2016Player Stats'!$A$2:$AB$830,8,FALSE))</f>
        <v>2</v>
      </c>
      <c r="P811">
        <f>IF(G811="GK",VLOOKUP(F811,'[1]2016GoalKeeper Stats'!$A$2:$S$109,9,FALSE),VLOOKUP(F811,'[1]2016Player Stats'!$A$2:$AB$830,9,FALSE))</f>
        <v>17</v>
      </c>
      <c r="Q811">
        <f>IF(G811="GK",VLOOKUP(F811,'[1]2016GoalKeeper Stats'!$A$2:$S$109,10,FALSE),VLOOKUP(F811,'[1]2016Player Stats'!$A$2:$AB$830,10,FALSE))</f>
        <v>5</v>
      </c>
      <c r="R811">
        <f>IF(G811="GK",VLOOKUP(F811,'[1]2016GoalKeeper Stats'!$A$2:$S$109,11,FALSE),VLOOKUP(F811,'[1]2016Player Stats'!$A$2:$AB$830,11,FALSE))</f>
        <v>1</v>
      </c>
      <c r="S811" t="str">
        <f>IF(G811="GK",VLOOKUP(F811,'[1]2016GoalKeeper Stats'!$A$2:$S$109,12,FALSE),VLOOKUP(F811,'[1]2016Player Stats'!$A$2:$AB$830,12,FALSE))</f>
        <v>0/0</v>
      </c>
      <c r="T811">
        <f>IF(G811="GK",VLOOKUP(F811,'[1]2016GoalKeeper Stats'!$A$2:$S$109,13,FALSE),VLOOKUP(F811,'[1]2016Player Stats'!$A$2:$AB$830,13,FALSE))</f>
        <v>1</v>
      </c>
      <c r="U811">
        <f>IF(G811="GK",VLOOKUP(F811,'[1]2016GoalKeeper Stats'!$A$2:$S$109,14,FALSE),VLOOKUP(F811,'[1]2016Player Stats'!$A$2:$AB$830,14,FALSE))</f>
        <v>1</v>
      </c>
      <c r="V811">
        <f>IF(G811="GK",VLOOKUP(F811,'[1]2016GoalKeeper Stats'!$A$2:$S$109,15,FALSE),VLOOKUP(F811,'[1]2016Player Stats'!$A$2:$AB$830,15,FALSE))</f>
        <v>0.09</v>
      </c>
      <c r="W811">
        <f>IF(G811="GK",VLOOKUP(F811,'[1]2016GoalKeeper Stats'!$A$2:$S$109,16,FALSE),VLOOKUP(F811,'[1]2016Player Stats'!$A$2:$AB$830,16,FALSE))</f>
        <v>11.8</v>
      </c>
      <c r="X811">
        <f>IF(G811="GK",VLOOKUP(F811,'[1]2016GoalKeeper Stats'!$A$2:$S$109,17,FALSE),VLOOKUP(F811,'[1]2016Player Stats'!$A$2:$AB$830,17,FALSE))</f>
        <v>1</v>
      </c>
      <c r="Y811">
        <f>IF(G811="GK",VLOOKUP(F811,'[1]2016GoalKeeper Stats'!$A$2:$S$109,18,FALSE),VLOOKUP(F811,'[1]2016Player Stats'!$A$2:$AB$830,18,FALSE))</f>
        <v>0</v>
      </c>
      <c r="Z811">
        <f>IF(G811="GK",VLOOKUP(F811,'[1]2016GoalKeeper Stats'!$A$2:$S$109,19,FALSE),VLOOKUP(F811,'[1]2016Player Stats'!$A$2:$AB$830,19,FALSE))</f>
        <v>2</v>
      </c>
      <c r="AA811">
        <f>IF(G811="GK",VLOOKUP(F811,'[1]2016GoalKeeper Stats'!$A$2:$S$109,20,FALSE),VLOOKUP(F811,'[1]2016Player Stats'!$A$2:$AB$830,20,FALSE))</f>
        <v>0.09</v>
      </c>
      <c r="AB811">
        <f>IF(G811="GK",VLOOKUP(F811,'[1]2016GoalKeeper Stats'!$A$2:$S$109,21,FALSE),VLOOKUP(F811,'[1]2016Player Stats'!$A$2:$AB$830,21,FALSE))</f>
        <v>30</v>
      </c>
      <c r="AC811">
        <f>IF(G811="GK",VLOOKUP(F811,'[1]2016GoalKeeper Stats'!$A$2:$S$109,22,FALSE),VLOOKUP(F811,'[1]2016Player Stats'!$A$2:$AB$830,22,FALSE))</f>
        <v>15</v>
      </c>
      <c r="AD811">
        <f>IF(G811="GK",VLOOKUP(F811,'[1]2016GoalKeeper Stats'!$A$2:$S$109,23,FALSE),VLOOKUP(F811,'[1]2016Player Stats'!$A$2:$AB$830,23,FALSE))</f>
        <v>3</v>
      </c>
      <c r="AE811">
        <f>IF(G811="GK",VLOOKUP(F811,'[1]2016GoalKeeper Stats'!$A$2:$S$109,24,FALSE),VLOOKUP(F811,'[1]2016Player Stats'!$A$2:$AB$830,24,FALSE))</f>
        <v>5</v>
      </c>
      <c r="AF811">
        <f>IF(G811="GK",VLOOKUP(F811,'[1]2016GoalKeeper Stats'!$A$2:$S$109,25,FALSE),VLOOKUP(F811,'[1]2016Player Stats'!$A$2:$AB$830,25,FALSE))</f>
        <v>0</v>
      </c>
      <c r="AG811">
        <f>IF(G811="GK",VLOOKUP(F811,'[1]2016GoalKeeper Stats'!$A$2:$S$109,26,FALSE),VLOOKUP(F811,'[1]2016Player Stats'!$A$2:$AB$830,26,FALSE))</f>
        <v>29.41</v>
      </c>
      <c r="AH811" s="51">
        <v>2016</v>
      </c>
      <c r="AI811" s="51">
        <v>34</v>
      </c>
      <c r="AJ811" s="51">
        <v>478</v>
      </c>
      <c r="AK811" s="51">
        <v>383</v>
      </c>
      <c r="AL811" s="51">
        <v>51</v>
      </c>
      <c r="AM811" s="51">
        <v>38</v>
      </c>
      <c r="AN811" s="51">
        <v>13</v>
      </c>
      <c r="AO811" s="52">
        <v>50.33</v>
      </c>
      <c r="AP811" s="52">
        <v>36.64</v>
      </c>
      <c r="AQ811" s="52">
        <v>13.69</v>
      </c>
      <c r="AR811" s="52">
        <v>-0.69</v>
      </c>
      <c r="AS811" s="51">
        <v>53</v>
      </c>
      <c r="AT811" s="52">
        <v>56.77</v>
      </c>
    </row>
    <row r="812" spans="1:46" hidden="1">
      <c r="A812">
        <v>2016</v>
      </c>
      <c r="B812" t="s">
        <v>861</v>
      </c>
      <c r="C812" t="s">
        <v>207</v>
      </c>
      <c r="D812" t="s">
        <v>1377</v>
      </c>
      <c r="E812" t="s">
        <v>1378</v>
      </c>
      <c r="F812" t="str">
        <f t="shared" si="12"/>
        <v>Mark Bloom</v>
      </c>
      <c r="G812" t="s">
        <v>893</v>
      </c>
      <c r="H812" s="143">
        <v>101849</v>
      </c>
      <c r="I812" s="143">
        <v>94500</v>
      </c>
      <c r="J812" t="str">
        <f>IF(G812="GK",VLOOKUP(F812,'[1]2016GoalKeeper Stats'!$A$2:$S$109,2,FALSE),VLOOKUP(F812,'[1]2016Player Stats'!$A$2:$AB$830,2,FALSE))</f>
        <v>TOR</v>
      </c>
      <c r="K812">
        <f>IF(G812="GK",VLOOKUP(F812,'[1]2016GoalKeeper Stats'!$A$2:$S$109,4,FALSE),VLOOKUP(F812,'[1]2016Player Stats'!$A$2:$AB$830,4,FALSE))</f>
        <v>7</v>
      </c>
      <c r="L812">
        <f>IF(G812="GK",VLOOKUP(F812,'[1]2016GoalKeeper Stats'!$A$2:$S$109,5,FALSE),VLOOKUP(F812,'[1]2016Player Stats'!$A$2:$AB$830,5,FALSE))</f>
        <v>5</v>
      </c>
      <c r="M812">
        <f>IF(G812="GK",VLOOKUP(F812,'[1]2016GoalKeeper Stats'!$A$2:$S$109,6,FALSE),VLOOKUP(F812,'[1]2016Player Stats'!$A$2:$AB$830,6,FALSE))</f>
        <v>339</v>
      </c>
      <c r="N812">
        <f>IF(G812="GK",VLOOKUP(F812,'[1]2016GoalKeeper Stats'!$A$2:$S$109,7,FALSE),VLOOKUP(F812,'[1]2016Player Stats'!$A$2:$AB$830,7,FALSE))</f>
        <v>0</v>
      </c>
      <c r="O812">
        <f>IF(G812="GK",VLOOKUP(F812,'[1]2016GoalKeeper Stats'!$A$2:$S$109,8,FALSE),VLOOKUP(F812,'[1]2016Player Stats'!$A$2:$AB$830,8,FALSE))</f>
        <v>2</v>
      </c>
      <c r="P812">
        <f>IF(G812="GK",VLOOKUP(F812,'[1]2016GoalKeeper Stats'!$A$2:$S$109,9,FALSE),VLOOKUP(F812,'[1]2016Player Stats'!$A$2:$AB$830,9,FALSE))</f>
        <v>2</v>
      </c>
      <c r="Q812">
        <f>IF(G812="GK",VLOOKUP(F812,'[1]2016GoalKeeper Stats'!$A$2:$S$109,10,FALSE),VLOOKUP(F812,'[1]2016Player Stats'!$A$2:$AB$830,10,FALSE))</f>
        <v>1</v>
      </c>
      <c r="R812">
        <f>IF(G812="GK",VLOOKUP(F812,'[1]2016GoalKeeper Stats'!$A$2:$S$109,11,FALSE),VLOOKUP(F812,'[1]2016Player Stats'!$A$2:$AB$830,11,FALSE))</f>
        <v>0</v>
      </c>
      <c r="S812" t="str">
        <f>IF(G812="GK",VLOOKUP(F812,'[1]2016GoalKeeper Stats'!$A$2:$S$109,12,FALSE),VLOOKUP(F812,'[1]2016Player Stats'!$A$2:$AB$830,12,FALSE))</f>
        <v>0/0</v>
      </c>
      <c r="T812">
        <f>IF(G812="GK",VLOOKUP(F812,'[1]2016GoalKeeper Stats'!$A$2:$S$109,13,FALSE),VLOOKUP(F812,'[1]2016Player Stats'!$A$2:$AB$830,13,FALSE))</f>
        <v>0</v>
      </c>
      <c r="U812">
        <f>IF(G812="GK",VLOOKUP(F812,'[1]2016GoalKeeper Stats'!$A$2:$S$109,14,FALSE),VLOOKUP(F812,'[1]2016Player Stats'!$A$2:$AB$830,14,FALSE))</f>
        <v>0</v>
      </c>
      <c r="V812">
        <f>IF(G812="GK",VLOOKUP(F812,'[1]2016GoalKeeper Stats'!$A$2:$S$109,15,FALSE),VLOOKUP(F812,'[1]2016Player Stats'!$A$2:$AB$830,15,FALSE))</f>
        <v>0</v>
      </c>
      <c r="W812">
        <f>IF(G812="GK",VLOOKUP(F812,'[1]2016GoalKeeper Stats'!$A$2:$S$109,16,FALSE),VLOOKUP(F812,'[1]2016Player Stats'!$A$2:$AB$830,16,FALSE))</f>
        <v>0</v>
      </c>
      <c r="X812">
        <f>IF(G812="GK",VLOOKUP(F812,'[1]2016GoalKeeper Stats'!$A$2:$S$109,17,FALSE),VLOOKUP(F812,'[1]2016Player Stats'!$A$2:$AB$830,17,FALSE))</f>
        <v>1</v>
      </c>
      <c r="Y812">
        <f>IF(G812="GK",VLOOKUP(F812,'[1]2016GoalKeeper Stats'!$A$2:$S$109,18,FALSE),VLOOKUP(F812,'[1]2016Player Stats'!$A$2:$AB$830,18,FALSE))</f>
        <v>2</v>
      </c>
      <c r="Z812">
        <f>IF(G812="GK",VLOOKUP(F812,'[1]2016GoalKeeper Stats'!$A$2:$S$109,19,FALSE),VLOOKUP(F812,'[1]2016Player Stats'!$A$2:$AB$830,19,FALSE))</f>
        <v>0</v>
      </c>
      <c r="AA812">
        <f>IF(G812="GK",VLOOKUP(F812,'[1]2016GoalKeeper Stats'!$A$2:$S$109,20,FALSE),VLOOKUP(F812,'[1]2016Player Stats'!$A$2:$AB$830,20,FALSE))</f>
        <v>0.53</v>
      </c>
      <c r="AB812">
        <f>IF(G812="GK",VLOOKUP(F812,'[1]2016GoalKeeper Stats'!$A$2:$S$109,21,FALSE),VLOOKUP(F812,'[1]2016Player Stats'!$A$2:$AB$830,21,FALSE))</f>
        <v>4</v>
      </c>
      <c r="AC812">
        <f>IF(G812="GK",VLOOKUP(F812,'[1]2016GoalKeeper Stats'!$A$2:$S$109,22,FALSE),VLOOKUP(F812,'[1]2016Player Stats'!$A$2:$AB$830,22,FALSE))</f>
        <v>4</v>
      </c>
      <c r="AD812">
        <f>IF(G812="GK",VLOOKUP(F812,'[1]2016GoalKeeper Stats'!$A$2:$S$109,23,FALSE),VLOOKUP(F812,'[1]2016Player Stats'!$A$2:$AB$830,23,FALSE))</f>
        <v>0</v>
      </c>
      <c r="AE812">
        <f>IF(G812="GK",VLOOKUP(F812,'[1]2016GoalKeeper Stats'!$A$2:$S$109,24,FALSE),VLOOKUP(F812,'[1]2016Player Stats'!$A$2:$AB$830,24,FALSE))</f>
        <v>1</v>
      </c>
      <c r="AF812">
        <f>IF(G812="GK",VLOOKUP(F812,'[1]2016GoalKeeper Stats'!$A$2:$S$109,25,FALSE),VLOOKUP(F812,'[1]2016Player Stats'!$A$2:$AB$830,25,FALSE))</f>
        <v>0</v>
      </c>
      <c r="AG812">
        <f>IF(G812="GK",VLOOKUP(F812,'[1]2016GoalKeeper Stats'!$A$2:$S$109,26,FALSE),VLOOKUP(F812,'[1]2016Player Stats'!$A$2:$AB$830,26,FALSE))</f>
        <v>50</v>
      </c>
      <c r="AH812" s="51">
        <v>2016</v>
      </c>
      <c r="AI812" s="51">
        <v>34</v>
      </c>
      <c r="AJ812" s="51">
        <v>478</v>
      </c>
      <c r="AK812" s="51">
        <v>383</v>
      </c>
      <c r="AL812" s="51">
        <v>51</v>
      </c>
      <c r="AM812" s="51">
        <v>38</v>
      </c>
      <c r="AN812" s="51">
        <v>13</v>
      </c>
      <c r="AO812" s="52">
        <v>50.33</v>
      </c>
      <c r="AP812" s="52">
        <v>36.64</v>
      </c>
      <c r="AQ812" s="52">
        <v>13.69</v>
      </c>
      <c r="AR812" s="52">
        <v>-0.69</v>
      </c>
      <c r="AS812" s="51">
        <v>53</v>
      </c>
      <c r="AT812" s="52">
        <v>56.77</v>
      </c>
    </row>
    <row r="813" spans="1:46" hidden="1">
      <c r="A813">
        <v>2016</v>
      </c>
      <c r="B813" t="s">
        <v>198</v>
      </c>
      <c r="C813" t="s">
        <v>198</v>
      </c>
      <c r="D813" t="s">
        <v>1167</v>
      </c>
      <c r="E813" t="s">
        <v>1607</v>
      </c>
      <c r="F813" t="str">
        <f t="shared" si="12"/>
        <v>Zach Pfeffer</v>
      </c>
      <c r="G813" t="s">
        <v>860</v>
      </c>
      <c r="H813" s="143">
        <v>101000</v>
      </c>
      <c r="I813" s="143">
        <v>101000</v>
      </c>
      <c r="J813" t="str">
        <f>IF(G813="GK",VLOOKUP(F813,'[1]2016GoalKeeper Stats'!$A$2:$S$109,2,FALSE),VLOOKUP(F813,'[1]2016Player Stats'!$A$2:$AB$830,2,FALSE))</f>
        <v>COL</v>
      </c>
      <c r="K813">
        <f>IF(G813="GK",VLOOKUP(F813,'[1]2016GoalKeeper Stats'!$A$2:$S$109,4,FALSE),VLOOKUP(F813,'[1]2016Player Stats'!$A$2:$AB$830,4,FALSE))</f>
        <v>0</v>
      </c>
      <c r="L813">
        <f>IF(G813="GK",VLOOKUP(F813,'[1]2016GoalKeeper Stats'!$A$2:$S$109,5,FALSE),VLOOKUP(F813,'[1]2016Player Stats'!$A$2:$AB$830,5,FALSE))</f>
        <v>0</v>
      </c>
      <c r="M813">
        <f>IF(G813="GK",VLOOKUP(F813,'[1]2016GoalKeeper Stats'!$A$2:$S$109,6,FALSE),VLOOKUP(F813,'[1]2016Player Stats'!$A$2:$AB$830,6,FALSE))</f>
        <v>0</v>
      </c>
      <c r="N813">
        <f>IF(G813="GK",VLOOKUP(F813,'[1]2016GoalKeeper Stats'!$A$2:$S$109,7,FALSE),VLOOKUP(F813,'[1]2016Player Stats'!$A$2:$AB$830,7,FALSE))</f>
        <v>0</v>
      </c>
      <c r="O813">
        <f>IF(G813="GK",VLOOKUP(F813,'[1]2016GoalKeeper Stats'!$A$2:$S$109,8,FALSE),VLOOKUP(F813,'[1]2016Player Stats'!$A$2:$AB$830,8,FALSE))</f>
        <v>0</v>
      </c>
      <c r="P813">
        <f>IF(G813="GK",VLOOKUP(F813,'[1]2016GoalKeeper Stats'!$A$2:$S$109,9,FALSE),VLOOKUP(F813,'[1]2016Player Stats'!$A$2:$AB$830,9,FALSE))</f>
        <v>0</v>
      </c>
      <c r="Q813">
        <f>IF(G813="GK",VLOOKUP(F813,'[1]2016GoalKeeper Stats'!$A$2:$S$109,10,FALSE),VLOOKUP(F813,'[1]2016Player Stats'!$A$2:$AB$830,10,FALSE))</f>
        <v>0</v>
      </c>
      <c r="R813">
        <f>IF(G813="GK",VLOOKUP(F813,'[1]2016GoalKeeper Stats'!$A$2:$S$109,11,FALSE),VLOOKUP(F813,'[1]2016Player Stats'!$A$2:$AB$830,11,FALSE))</f>
        <v>0</v>
      </c>
      <c r="S813" t="str">
        <f>IF(G813="GK",VLOOKUP(F813,'[1]2016GoalKeeper Stats'!$A$2:$S$109,12,FALSE),VLOOKUP(F813,'[1]2016Player Stats'!$A$2:$AB$830,12,FALSE))</f>
        <v>0/0</v>
      </c>
      <c r="T813">
        <f>IF(G813="GK",VLOOKUP(F813,'[1]2016GoalKeeper Stats'!$A$2:$S$109,13,FALSE),VLOOKUP(F813,'[1]2016Player Stats'!$A$2:$AB$830,13,FALSE))</f>
        <v>0</v>
      </c>
      <c r="U813">
        <f>IF(G813="GK",VLOOKUP(F813,'[1]2016GoalKeeper Stats'!$A$2:$S$109,14,FALSE),VLOOKUP(F813,'[1]2016Player Stats'!$A$2:$AB$830,14,FALSE))</f>
        <v>0</v>
      </c>
      <c r="V813">
        <f>IF(G813="GK",VLOOKUP(F813,'[1]2016GoalKeeper Stats'!$A$2:$S$109,15,FALSE),VLOOKUP(F813,'[1]2016Player Stats'!$A$2:$AB$830,15,FALSE))</f>
        <v>0</v>
      </c>
      <c r="W813">
        <f>IF(G813="GK",VLOOKUP(F813,'[1]2016GoalKeeper Stats'!$A$2:$S$109,16,FALSE),VLOOKUP(F813,'[1]2016Player Stats'!$A$2:$AB$830,16,FALSE))</f>
        <v>0</v>
      </c>
      <c r="X813">
        <f>IF(G813="GK",VLOOKUP(F813,'[1]2016GoalKeeper Stats'!$A$2:$S$109,17,FALSE),VLOOKUP(F813,'[1]2016Player Stats'!$A$2:$AB$830,17,FALSE))</f>
        <v>0</v>
      </c>
      <c r="Y813">
        <f>IF(G813="GK",VLOOKUP(F813,'[1]2016GoalKeeper Stats'!$A$2:$S$109,18,FALSE),VLOOKUP(F813,'[1]2016Player Stats'!$A$2:$AB$830,18,FALSE))</f>
        <v>0</v>
      </c>
      <c r="Z813">
        <f>IF(G813="GK",VLOOKUP(F813,'[1]2016GoalKeeper Stats'!$A$2:$S$109,19,FALSE),VLOOKUP(F813,'[1]2016Player Stats'!$A$2:$AB$830,19,FALSE))</f>
        <v>0</v>
      </c>
      <c r="AA813">
        <f>IF(G813="GK",VLOOKUP(F813,'[1]2016GoalKeeper Stats'!$A$2:$S$109,20,FALSE),VLOOKUP(F813,'[1]2016Player Stats'!$A$2:$AB$830,20,FALSE))</f>
        <v>0</v>
      </c>
      <c r="AB813">
        <f>IF(G813="GK",VLOOKUP(F813,'[1]2016GoalKeeper Stats'!$A$2:$S$109,21,FALSE),VLOOKUP(F813,'[1]2016Player Stats'!$A$2:$AB$830,21,FALSE))</f>
        <v>0</v>
      </c>
      <c r="AC813">
        <f>IF(G813="GK",VLOOKUP(F813,'[1]2016GoalKeeper Stats'!$A$2:$S$109,22,FALSE),VLOOKUP(F813,'[1]2016Player Stats'!$A$2:$AB$830,22,FALSE))</f>
        <v>0</v>
      </c>
      <c r="AD813">
        <f>IF(G813="GK",VLOOKUP(F813,'[1]2016GoalKeeper Stats'!$A$2:$S$109,23,FALSE),VLOOKUP(F813,'[1]2016Player Stats'!$A$2:$AB$830,23,FALSE))</f>
        <v>0</v>
      </c>
      <c r="AE813">
        <f>IF(G813="GK",VLOOKUP(F813,'[1]2016GoalKeeper Stats'!$A$2:$S$109,24,FALSE),VLOOKUP(F813,'[1]2016Player Stats'!$A$2:$AB$830,24,FALSE))</f>
        <v>0</v>
      </c>
      <c r="AF813">
        <f>IF(G813="GK",VLOOKUP(F813,'[1]2016GoalKeeper Stats'!$A$2:$S$109,25,FALSE),VLOOKUP(F813,'[1]2016Player Stats'!$A$2:$AB$830,25,FALSE))</f>
        <v>0</v>
      </c>
      <c r="AG813">
        <f>IF(G813="GK",VLOOKUP(F813,'[1]2016GoalKeeper Stats'!$A$2:$S$109,26,FALSE),VLOOKUP(F813,'[1]2016Player Stats'!$A$2:$AB$830,26,FALSE))</f>
        <v>0</v>
      </c>
      <c r="AH813" s="51">
        <v>2016</v>
      </c>
      <c r="AI813" s="51">
        <v>34</v>
      </c>
      <c r="AJ813" s="51">
        <v>435</v>
      </c>
      <c r="AK813" s="51">
        <v>419</v>
      </c>
      <c r="AL813" s="51">
        <v>39</v>
      </c>
      <c r="AM813" s="51">
        <v>32</v>
      </c>
      <c r="AN813" s="51">
        <v>7</v>
      </c>
      <c r="AO813" s="52">
        <v>35.950000000000003</v>
      </c>
      <c r="AP813" s="52">
        <v>40.07</v>
      </c>
      <c r="AQ813" s="52">
        <v>-4.12</v>
      </c>
      <c r="AR813" s="52">
        <v>11.12</v>
      </c>
      <c r="AS813" s="51">
        <v>58</v>
      </c>
      <c r="AT813" s="52">
        <v>45.17</v>
      </c>
    </row>
    <row r="814" spans="1:46" hidden="1">
      <c r="A814">
        <v>2016</v>
      </c>
      <c r="B814" t="s">
        <v>962</v>
      </c>
      <c r="C814" t="s">
        <v>962</v>
      </c>
      <c r="D814" t="s">
        <v>1127</v>
      </c>
      <c r="E814" t="s">
        <v>1548</v>
      </c>
      <c r="F814" t="str">
        <f t="shared" si="12"/>
        <v>Taylor Kemp</v>
      </c>
      <c r="G814" t="s">
        <v>893</v>
      </c>
      <c r="H814" s="143">
        <v>100000</v>
      </c>
      <c r="I814" s="143">
        <v>100000</v>
      </c>
      <c r="J814" t="str">
        <f>IF(G814="GK",VLOOKUP(F814,'[1]2016GoalKeeper Stats'!$A$2:$S$109,2,FALSE),VLOOKUP(F814,'[1]2016Player Stats'!$A$2:$AB$830,2,FALSE))</f>
        <v>DC</v>
      </c>
      <c r="K814">
        <f>IF(G814="GK",VLOOKUP(F814,'[1]2016GoalKeeper Stats'!$A$2:$S$109,4,FALSE),VLOOKUP(F814,'[1]2016Player Stats'!$A$2:$AB$830,4,FALSE))</f>
        <v>31</v>
      </c>
      <c r="L814">
        <f>IF(G814="GK",VLOOKUP(F814,'[1]2016GoalKeeper Stats'!$A$2:$S$109,5,FALSE),VLOOKUP(F814,'[1]2016Player Stats'!$A$2:$AB$830,5,FALSE))</f>
        <v>30</v>
      </c>
      <c r="M814">
        <f>IF(G814="GK",VLOOKUP(F814,'[1]2016GoalKeeper Stats'!$A$2:$S$109,6,FALSE),VLOOKUP(F814,'[1]2016Player Stats'!$A$2:$AB$830,6,FALSE))</f>
        <v>2745</v>
      </c>
      <c r="N814">
        <f>IF(G814="GK",VLOOKUP(F814,'[1]2016GoalKeeper Stats'!$A$2:$S$109,7,FALSE),VLOOKUP(F814,'[1]2016Player Stats'!$A$2:$AB$830,7,FALSE))</f>
        <v>1</v>
      </c>
      <c r="O814">
        <f>IF(G814="GK",VLOOKUP(F814,'[1]2016GoalKeeper Stats'!$A$2:$S$109,8,FALSE),VLOOKUP(F814,'[1]2016Player Stats'!$A$2:$AB$830,8,FALSE))</f>
        <v>6</v>
      </c>
      <c r="P814">
        <f>IF(G814="GK",VLOOKUP(F814,'[1]2016GoalKeeper Stats'!$A$2:$S$109,9,FALSE),VLOOKUP(F814,'[1]2016Player Stats'!$A$2:$AB$830,9,FALSE))</f>
        <v>23</v>
      </c>
      <c r="Q814">
        <f>IF(G814="GK",VLOOKUP(F814,'[1]2016GoalKeeper Stats'!$A$2:$S$109,10,FALSE),VLOOKUP(F814,'[1]2016Player Stats'!$A$2:$AB$830,10,FALSE))</f>
        <v>3</v>
      </c>
      <c r="R814">
        <f>IF(G814="GK",VLOOKUP(F814,'[1]2016GoalKeeper Stats'!$A$2:$S$109,11,FALSE),VLOOKUP(F814,'[1]2016Player Stats'!$A$2:$AB$830,11,FALSE))</f>
        <v>0</v>
      </c>
      <c r="S814" t="str">
        <f>IF(G814="GK",VLOOKUP(F814,'[1]2016GoalKeeper Stats'!$A$2:$S$109,12,FALSE),VLOOKUP(F814,'[1]2016Player Stats'!$A$2:$AB$830,12,FALSE))</f>
        <v>0/0</v>
      </c>
      <c r="T814">
        <f>IF(G814="GK",VLOOKUP(F814,'[1]2016GoalKeeper Stats'!$A$2:$S$109,13,FALSE),VLOOKUP(F814,'[1]2016Player Stats'!$A$2:$AB$830,13,FALSE))</f>
        <v>1</v>
      </c>
      <c r="U814">
        <f>IF(G814="GK",VLOOKUP(F814,'[1]2016GoalKeeper Stats'!$A$2:$S$109,14,FALSE),VLOOKUP(F814,'[1]2016Player Stats'!$A$2:$AB$830,14,FALSE))</f>
        <v>0</v>
      </c>
      <c r="V814">
        <f>IF(G814="GK",VLOOKUP(F814,'[1]2016GoalKeeper Stats'!$A$2:$S$109,15,FALSE),VLOOKUP(F814,'[1]2016Player Stats'!$A$2:$AB$830,15,FALSE))</f>
        <v>0.03</v>
      </c>
      <c r="W814">
        <f>IF(G814="GK",VLOOKUP(F814,'[1]2016GoalKeeper Stats'!$A$2:$S$109,16,FALSE),VLOOKUP(F814,'[1]2016Player Stats'!$A$2:$AB$830,16,FALSE))</f>
        <v>4.3</v>
      </c>
      <c r="X814">
        <f>IF(G814="GK",VLOOKUP(F814,'[1]2016GoalKeeper Stats'!$A$2:$S$109,17,FALSE),VLOOKUP(F814,'[1]2016Player Stats'!$A$2:$AB$830,17,FALSE))</f>
        <v>2</v>
      </c>
      <c r="Y814">
        <f>IF(G814="GK",VLOOKUP(F814,'[1]2016GoalKeeper Stats'!$A$2:$S$109,18,FALSE),VLOOKUP(F814,'[1]2016Player Stats'!$A$2:$AB$830,18,FALSE))</f>
        <v>5</v>
      </c>
      <c r="Z814">
        <f>IF(G814="GK",VLOOKUP(F814,'[1]2016GoalKeeper Stats'!$A$2:$S$109,19,FALSE),VLOOKUP(F814,'[1]2016Player Stats'!$A$2:$AB$830,19,FALSE))</f>
        <v>1</v>
      </c>
      <c r="AA814">
        <f>IF(G814="GK",VLOOKUP(F814,'[1]2016GoalKeeper Stats'!$A$2:$S$109,20,FALSE),VLOOKUP(F814,'[1]2016Player Stats'!$A$2:$AB$830,20,FALSE))</f>
        <v>0.2</v>
      </c>
      <c r="AB814">
        <f>IF(G814="GK",VLOOKUP(F814,'[1]2016GoalKeeper Stats'!$A$2:$S$109,21,FALSE),VLOOKUP(F814,'[1]2016Player Stats'!$A$2:$AB$830,21,FALSE))</f>
        <v>38</v>
      </c>
      <c r="AC814">
        <f>IF(G814="GK",VLOOKUP(F814,'[1]2016GoalKeeper Stats'!$A$2:$S$109,22,FALSE),VLOOKUP(F814,'[1]2016Player Stats'!$A$2:$AB$830,22,FALSE))</f>
        <v>30</v>
      </c>
      <c r="AD814">
        <f>IF(G814="GK",VLOOKUP(F814,'[1]2016GoalKeeper Stats'!$A$2:$S$109,23,FALSE),VLOOKUP(F814,'[1]2016Player Stats'!$A$2:$AB$830,23,FALSE))</f>
        <v>1</v>
      </c>
      <c r="AE814">
        <f>IF(G814="GK",VLOOKUP(F814,'[1]2016GoalKeeper Stats'!$A$2:$S$109,24,FALSE),VLOOKUP(F814,'[1]2016Player Stats'!$A$2:$AB$830,24,FALSE))</f>
        <v>2</v>
      </c>
      <c r="AF814">
        <f>IF(G814="GK",VLOOKUP(F814,'[1]2016GoalKeeper Stats'!$A$2:$S$109,25,FALSE),VLOOKUP(F814,'[1]2016Player Stats'!$A$2:$AB$830,25,FALSE))</f>
        <v>0</v>
      </c>
      <c r="AG814">
        <f>IF(G814="GK",VLOOKUP(F814,'[1]2016GoalKeeper Stats'!$A$2:$S$109,26,FALSE),VLOOKUP(F814,'[1]2016Player Stats'!$A$2:$AB$830,26,FALSE))</f>
        <v>13.04</v>
      </c>
      <c r="AH814" s="51">
        <v>2016</v>
      </c>
      <c r="AI814" s="51">
        <v>34</v>
      </c>
      <c r="AJ814" s="51">
        <v>471</v>
      </c>
      <c r="AK814" s="51">
        <v>452</v>
      </c>
      <c r="AL814" s="51">
        <v>53</v>
      </c>
      <c r="AM814" s="51">
        <v>47</v>
      </c>
      <c r="AN814" s="51">
        <v>6</v>
      </c>
      <c r="AO814" s="52">
        <v>53.77</v>
      </c>
      <c r="AP814" s="52">
        <v>47.89</v>
      </c>
      <c r="AQ814" s="52">
        <v>5.87</v>
      </c>
      <c r="AR814" s="52">
        <v>0.13</v>
      </c>
      <c r="AS814" s="51">
        <v>46</v>
      </c>
      <c r="AT814" s="52">
        <v>51</v>
      </c>
    </row>
    <row r="815" spans="1:46" hidden="1">
      <c r="A815">
        <v>2016</v>
      </c>
      <c r="B815" t="s">
        <v>195</v>
      </c>
      <c r="C815" t="s">
        <v>866</v>
      </c>
      <c r="D815" t="s">
        <v>1672</v>
      </c>
      <c r="E815" t="s">
        <v>1783</v>
      </c>
      <c r="F815" t="str">
        <f t="shared" si="12"/>
        <v>Emmanuel Boateng</v>
      </c>
      <c r="G815" t="s">
        <v>875</v>
      </c>
      <c r="H815" s="143">
        <v>100000</v>
      </c>
      <c r="I815" s="143">
        <v>100000</v>
      </c>
      <c r="J815" t="str">
        <f>IF(G815="GK",VLOOKUP(F815,'[1]2016GoalKeeper Stats'!$A$2:$S$109,2,FALSE),VLOOKUP(F815,'[1]2016Player Stats'!$A$2:$AB$830,2,FALSE))</f>
        <v>DC</v>
      </c>
      <c r="K815">
        <f>IF(G815="GK",VLOOKUP(F815,'[1]2016GoalKeeper Stats'!$A$2:$S$109,4,FALSE),VLOOKUP(F815,'[1]2016Player Stats'!$A$2:$AB$830,4,FALSE))</f>
        <v>26</v>
      </c>
      <c r="L815">
        <f>IF(G815="GK",VLOOKUP(F815,'[1]2016GoalKeeper Stats'!$A$2:$S$109,5,FALSE),VLOOKUP(F815,'[1]2016Player Stats'!$A$2:$AB$830,5,FALSE))</f>
        <v>17</v>
      </c>
      <c r="M815">
        <f>IF(G815="GK",VLOOKUP(F815,'[1]2016GoalKeeper Stats'!$A$2:$S$109,6,FALSE),VLOOKUP(F815,'[1]2016Player Stats'!$A$2:$AB$830,6,FALSE))</f>
        <v>1547</v>
      </c>
      <c r="N815">
        <f>IF(G815="GK",VLOOKUP(F815,'[1]2016GoalKeeper Stats'!$A$2:$S$109,7,FALSE),VLOOKUP(F815,'[1]2016Player Stats'!$A$2:$AB$830,7,FALSE))</f>
        <v>2</v>
      </c>
      <c r="O815">
        <f>IF(G815="GK",VLOOKUP(F815,'[1]2016GoalKeeper Stats'!$A$2:$S$109,8,FALSE),VLOOKUP(F815,'[1]2016Player Stats'!$A$2:$AB$830,8,FALSE))</f>
        <v>5</v>
      </c>
      <c r="P815">
        <f>IF(G815="GK",VLOOKUP(F815,'[1]2016GoalKeeper Stats'!$A$2:$S$109,9,FALSE),VLOOKUP(F815,'[1]2016Player Stats'!$A$2:$AB$830,9,FALSE))</f>
        <v>20</v>
      </c>
      <c r="Q815">
        <f>IF(G815="GK",VLOOKUP(F815,'[1]2016GoalKeeper Stats'!$A$2:$S$109,10,FALSE),VLOOKUP(F815,'[1]2016Player Stats'!$A$2:$AB$830,10,FALSE))</f>
        <v>9</v>
      </c>
      <c r="R815">
        <f>IF(G815="GK",VLOOKUP(F815,'[1]2016GoalKeeper Stats'!$A$2:$S$109,11,FALSE),VLOOKUP(F815,'[1]2016Player Stats'!$A$2:$AB$830,11,FALSE))</f>
        <v>1</v>
      </c>
      <c r="S815" t="str">
        <f>IF(G815="GK",VLOOKUP(F815,'[1]2016GoalKeeper Stats'!$A$2:$S$109,12,FALSE),VLOOKUP(F815,'[1]2016Player Stats'!$A$2:$AB$830,12,FALSE))</f>
        <v>0/0</v>
      </c>
      <c r="T815">
        <f>IF(G815="GK",VLOOKUP(F815,'[1]2016GoalKeeper Stats'!$A$2:$S$109,13,FALSE),VLOOKUP(F815,'[1]2016Player Stats'!$A$2:$AB$830,13,FALSE))</f>
        <v>1</v>
      </c>
      <c r="U815">
        <f>IF(G815="GK",VLOOKUP(F815,'[1]2016GoalKeeper Stats'!$A$2:$S$109,14,FALSE),VLOOKUP(F815,'[1]2016Player Stats'!$A$2:$AB$830,14,FALSE))</f>
        <v>1</v>
      </c>
      <c r="V815">
        <f>IF(G815="GK",VLOOKUP(F815,'[1]2016GoalKeeper Stats'!$A$2:$S$109,15,FALSE),VLOOKUP(F815,'[1]2016Player Stats'!$A$2:$AB$830,15,FALSE))</f>
        <v>0.12</v>
      </c>
      <c r="W815">
        <f>IF(G815="GK",VLOOKUP(F815,'[1]2016GoalKeeper Stats'!$A$2:$S$109,16,FALSE),VLOOKUP(F815,'[1]2016Player Stats'!$A$2:$AB$830,16,FALSE))</f>
        <v>10</v>
      </c>
      <c r="X815">
        <f>IF(G815="GK",VLOOKUP(F815,'[1]2016GoalKeeper Stats'!$A$2:$S$109,17,FALSE),VLOOKUP(F815,'[1]2016Player Stats'!$A$2:$AB$830,17,FALSE))</f>
        <v>1</v>
      </c>
      <c r="Y815">
        <f>IF(G815="GK",VLOOKUP(F815,'[1]2016GoalKeeper Stats'!$A$2:$S$109,18,FALSE),VLOOKUP(F815,'[1]2016Player Stats'!$A$2:$AB$830,18,FALSE))</f>
        <v>3</v>
      </c>
      <c r="Z815">
        <f>IF(G815="GK",VLOOKUP(F815,'[1]2016GoalKeeper Stats'!$A$2:$S$109,19,FALSE),VLOOKUP(F815,'[1]2016Player Stats'!$A$2:$AB$830,19,FALSE))</f>
        <v>2</v>
      </c>
      <c r="AA815">
        <f>IF(G815="GK",VLOOKUP(F815,'[1]2016GoalKeeper Stats'!$A$2:$S$109,20,FALSE),VLOOKUP(F815,'[1]2016Player Stats'!$A$2:$AB$830,20,FALSE))</f>
        <v>0.28999999999999998</v>
      </c>
      <c r="AB815">
        <f>IF(G815="GK",VLOOKUP(F815,'[1]2016GoalKeeper Stats'!$A$2:$S$109,21,FALSE),VLOOKUP(F815,'[1]2016Player Stats'!$A$2:$AB$830,21,FALSE))</f>
        <v>15</v>
      </c>
      <c r="AC815">
        <f>IF(G815="GK",VLOOKUP(F815,'[1]2016GoalKeeper Stats'!$A$2:$S$109,22,FALSE),VLOOKUP(F815,'[1]2016Player Stats'!$A$2:$AB$830,22,FALSE))</f>
        <v>11</v>
      </c>
      <c r="AD815">
        <f>IF(G815="GK",VLOOKUP(F815,'[1]2016GoalKeeper Stats'!$A$2:$S$109,23,FALSE),VLOOKUP(F815,'[1]2016Player Stats'!$A$2:$AB$830,23,FALSE))</f>
        <v>4</v>
      </c>
      <c r="AE815">
        <f>IF(G815="GK",VLOOKUP(F815,'[1]2016GoalKeeper Stats'!$A$2:$S$109,24,FALSE),VLOOKUP(F815,'[1]2016Player Stats'!$A$2:$AB$830,24,FALSE))</f>
        <v>1</v>
      </c>
      <c r="AF815">
        <f>IF(G815="GK",VLOOKUP(F815,'[1]2016GoalKeeper Stats'!$A$2:$S$109,25,FALSE),VLOOKUP(F815,'[1]2016Player Stats'!$A$2:$AB$830,25,FALSE))</f>
        <v>0</v>
      </c>
      <c r="AG815">
        <f>IF(G815="GK",VLOOKUP(F815,'[1]2016GoalKeeper Stats'!$A$2:$S$109,26,FALSE),VLOOKUP(F815,'[1]2016Player Stats'!$A$2:$AB$830,26,FALSE))</f>
        <v>45</v>
      </c>
      <c r="AH815" s="51">
        <v>2016</v>
      </c>
      <c r="AI815" s="51">
        <v>34</v>
      </c>
      <c r="AJ815" s="51">
        <v>358</v>
      </c>
      <c r="AK815" s="51">
        <v>523</v>
      </c>
      <c r="AL815" s="51">
        <v>52</v>
      </c>
      <c r="AM815" s="51">
        <v>38</v>
      </c>
      <c r="AN815" s="51">
        <v>14</v>
      </c>
      <c r="AO815" s="52">
        <v>47.55</v>
      </c>
      <c r="AP815" s="52">
        <v>46.7</v>
      </c>
      <c r="AQ815" s="52">
        <v>0.85</v>
      </c>
      <c r="AR815" s="52">
        <v>13.15</v>
      </c>
      <c r="AS815" s="51">
        <v>52</v>
      </c>
      <c r="AT815" s="52">
        <v>48.04</v>
      </c>
    </row>
    <row r="816" spans="1:46" hidden="1">
      <c r="A816">
        <v>2016</v>
      </c>
      <c r="B816" t="s">
        <v>201</v>
      </c>
      <c r="C816" t="s">
        <v>201</v>
      </c>
      <c r="D816" t="s">
        <v>1364</v>
      </c>
      <c r="E816" t="s">
        <v>1365</v>
      </c>
      <c r="F816" t="str">
        <f t="shared" si="12"/>
        <v>Ambroise Oyongo</v>
      </c>
      <c r="G816" t="s">
        <v>893</v>
      </c>
      <c r="H816" s="143">
        <v>100000</v>
      </c>
      <c r="I816" s="143">
        <v>100000</v>
      </c>
      <c r="J816" t="str">
        <f>IF(G816="GK",VLOOKUP(F816,'[1]2016GoalKeeper Stats'!$A$2:$S$109,2,FALSE),VLOOKUP(F816,'[1]2016Player Stats'!$A$2:$AB$830,2,FALSE))</f>
        <v>MTL</v>
      </c>
      <c r="K816">
        <f>IF(G816="GK",VLOOKUP(F816,'[1]2016GoalKeeper Stats'!$A$2:$S$109,4,FALSE),VLOOKUP(F816,'[1]2016Player Stats'!$A$2:$AB$830,4,FALSE))</f>
        <v>27</v>
      </c>
      <c r="L816">
        <f>IF(G816="GK",VLOOKUP(F816,'[1]2016GoalKeeper Stats'!$A$2:$S$109,5,FALSE),VLOOKUP(F816,'[1]2016Player Stats'!$A$2:$AB$830,5,FALSE))</f>
        <v>26</v>
      </c>
      <c r="M816">
        <f>IF(G816="GK",VLOOKUP(F816,'[1]2016GoalKeeper Stats'!$A$2:$S$109,6,FALSE),VLOOKUP(F816,'[1]2016Player Stats'!$A$2:$AB$830,6,FALSE))</f>
        <v>2316</v>
      </c>
      <c r="N816">
        <f>IF(G816="GK",VLOOKUP(F816,'[1]2016GoalKeeper Stats'!$A$2:$S$109,7,FALSE),VLOOKUP(F816,'[1]2016Player Stats'!$A$2:$AB$830,7,FALSE))</f>
        <v>0</v>
      </c>
      <c r="O816">
        <f>IF(G816="GK",VLOOKUP(F816,'[1]2016GoalKeeper Stats'!$A$2:$S$109,8,FALSE),VLOOKUP(F816,'[1]2016Player Stats'!$A$2:$AB$830,8,FALSE))</f>
        <v>5</v>
      </c>
      <c r="P816">
        <f>IF(G816="GK",VLOOKUP(F816,'[1]2016GoalKeeper Stats'!$A$2:$S$109,9,FALSE),VLOOKUP(F816,'[1]2016Player Stats'!$A$2:$AB$830,9,FALSE))</f>
        <v>16</v>
      </c>
      <c r="Q816">
        <f>IF(G816="GK",VLOOKUP(F816,'[1]2016GoalKeeper Stats'!$A$2:$S$109,10,FALSE),VLOOKUP(F816,'[1]2016Player Stats'!$A$2:$AB$830,10,FALSE))</f>
        <v>4</v>
      </c>
      <c r="R816">
        <f>IF(G816="GK",VLOOKUP(F816,'[1]2016GoalKeeper Stats'!$A$2:$S$109,11,FALSE),VLOOKUP(F816,'[1]2016Player Stats'!$A$2:$AB$830,11,FALSE))</f>
        <v>0</v>
      </c>
      <c r="S816" t="str">
        <f>IF(G816="GK",VLOOKUP(F816,'[1]2016GoalKeeper Stats'!$A$2:$S$109,12,FALSE),VLOOKUP(F816,'[1]2016Player Stats'!$A$2:$AB$830,12,FALSE))</f>
        <v>0/0</v>
      </c>
      <c r="T816">
        <f>IF(G816="GK",VLOOKUP(F816,'[1]2016GoalKeeper Stats'!$A$2:$S$109,13,FALSE),VLOOKUP(F816,'[1]2016Player Stats'!$A$2:$AB$830,13,FALSE))</f>
        <v>0</v>
      </c>
      <c r="U816">
        <f>IF(G816="GK",VLOOKUP(F816,'[1]2016GoalKeeper Stats'!$A$2:$S$109,14,FALSE),VLOOKUP(F816,'[1]2016Player Stats'!$A$2:$AB$830,14,FALSE))</f>
        <v>0</v>
      </c>
      <c r="V816">
        <f>IF(G816="GK",VLOOKUP(F816,'[1]2016GoalKeeper Stats'!$A$2:$S$109,15,FALSE),VLOOKUP(F816,'[1]2016Player Stats'!$A$2:$AB$830,15,FALSE))</f>
        <v>0</v>
      </c>
      <c r="W816">
        <f>IF(G816="GK",VLOOKUP(F816,'[1]2016GoalKeeper Stats'!$A$2:$S$109,16,FALSE),VLOOKUP(F816,'[1]2016Player Stats'!$A$2:$AB$830,16,FALSE))</f>
        <v>0</v>
      </c>
      <c r="X816">
        <f>IF(G816="GK",VLOOKUP(F816,'[1]2016GoalKeeper Stats'!$A$2:$S$109,17,FALSE),VLOOKUP(F816,'[1]2016Player Stats'!$A$2:$AB$830,17,FALSE))</f>
        <v>0</v>
      </c>
      <c r="Y816">
        <f>IF(G816="GK",VLOOKUP(F816,'[1]2016GoalKeeper Stats'!$A$2:$S$109,18,FALSE),VLOOKUP(F816,'[1]2016Player Stats'!$A$2:$AB$830,18,FALSE))</f>
        <v>4</v>
      </c>
      <c r="Z816">
        <f>IF(G816="GK",VLOOKUP(F816,'[1]2016GoalKeeper Stats'!$A$2:$S$109,19,FALSE),VLOOKUP(F816,'[1]2016Player Stats'!$A$2:$AB$830,19,FALSE))</f>
        <v>1</v>
      </c>
      <c r="AA816">
        <f>IF(G816="GK",VLOOKUP(F816,'[1]2016GoalKeeper Stats'!$A$2:$S$109,20,FALSE),VLOOKUP(F816,'[1]2016Player Stats'!$A$2:$AB$830,20,FALSE))</f>
        <v>0.19</v>
      </c>
      <c r="AB816">
        <f>IF(G816="GK",VLOOKUP(F816,'[1]2016GoalKeeper Stats'!$A$2:$S$109,21,FALSE),VLOOKUP(F816,'[1]2016Player Stats'!$A$2:$AB$830,21,FALSE))</f>
        <v>13</v>
      </c>
      <c r="AC816">
        <f>IF(G816="GK",VLOOKUP(F816,'[1]2016GoalKeeper Stats'!$A$2:$S$109,22,FALSE),VLOOKUP(F816,'[1]2016Player Stats'!$A$2:$AB$830,22,FALSE))</f>
        <v>29</v>
      </c>
      <c r="AD816">
        <f>IF(G816="GK",VLOOKUP(F816,'[1]2016GoalKeeper Stats'!$A$2:$S$109,23,FALSE),VLOOKUP(F816,'[1]2016Player Stats'!$A$2:$AB$830,23,FALSE))</f>
        <v>0</v>
      </c>
      <c r="AE816">
        <f>IF(G816="GK",VLOOKUP(F816,'[1]2016GoalKeeper Stats'!$A$2:$S$109,24,FALSE),VLOOKUP(F816,'[1]2016Player Stats'!$A$2:$AB$830,24,FALSE))</f>
        <v>4</v>
      </c>
      <c r="AF816">
        <f>IF(G816="GK",VLOOKUP(F816,'[1]2016GoalKeeper Stats'!$A$2:$S$109,25,FALSE),VLOOKUP(F816,'[1]2016Player Stats'!$A$2:$AB$830,25,FALSE))</f>
        <v>1</v>
      </c>
      <c r="AG816">
        <f>IF(G816="GK",VLOOKUP(F816,'[1]2016GoalKeeper Stats'!$A$2:$S$109,26,FALSE),VLOOKUP(F816,'[1]2016Player Stats'!$A$2:$AB$830,26,FALSE))</f>
        <v>25</v>
      </c>
      <c r="AH816" s="51">
        <v>2016</v>
      </c>
      <c r="AI816" s="51">
        <v>34</v>
      </c>
      <c r="AJ816" s="51">
        <v>440</v>
      </c>
      <c r="AK816" s="51">
        <v>463</v>
      </c>
      <c r="AL816" s="51">
        <v>49</v>
      </c>
      <c r="AM816" s="51">
        <v>53</v>
      </c>
      <c r="AN816" s="51">
        <v>-4</v>
      </c>
      <c r="AO816" s="52">
        <v>44.79</v>
      </c>
      <c r="AP816" s="52">
        <v>45.61</v>
      </c>
      <c r="AQ816" s="52">
        <v>-0.83</v>
      </c>
      <c r="AR816" s="52">
        <v>-3.17</v>
      </c>
      <c r="AS816" s="51">
        <v>45</v>
      </c>
      <c r="AT816" s="52">
        <v>45.38</v>
      </c>
    </row>
    <row r="817" spans="1:46" hidden="1">
      <c r="A817">
        <v>2016</v>
      </c>
      <c r="B817" t="s">
        <v>896</v>
      </c>
      <c r="C817" t="s">
        <v>896</v>
      </c>
      <c r="D817" t="s">
        <v>1256</v>
      </c>
      <c r="E817" t="s">
        <v>1257</v>
      </c>
      <c r="F817" t="str">
        <f t="shared" si="12"/>
        <v>Jordan Stewart</v>
      </c>
      <c r="G817" t="s">
        <v>957</v>
      </c>
      <c r="H817" s="143">
        <v>100000</v>
      </c>
      <c r="I817" s="143">
        <v>100000</v>
      </c>
      <c r="J817" t="str">
        <f>IF(G817="GK",VLOOKUP(F817,'[1]2016GoalKeeper Stats'!$A$2:$S$109,2,FALSE),VLOOKUP(F817,'[1]2016Player Stats'!$A$2:$AB$830,2,FALSE))</f>
        <v xml:space="preserve">SJ </v>
      </c>
      <c r="K817">
        <f>IF(G817="GK",VLOOKUP(F817,'[1]2016GoalKeeper Stats'!$A$2:$S$109,4,FALSE),VLOOKUP(F817,'[1]2016Player Stats'!$A$2:$AB$830,4,FALSE))</f>
        <v>15</v>
      </c>
      <c r="L817">
        <f>IF(G817="GK",VLOOKUP(F817,'[1]2016GoalKeeper Stats'!$A$2:$S$109,5,FALSE),VLOOKUP(F817,'[1]2016Player Stats'!$A$2:$AB$830,5,FALSE))</f>
        <v>14</v>
      </c>
      <c r="M817">
        <f>IF(G817="GK",VLOOKUP(F817,'[1]2016GoalKeeper Stats'!$A$2:$S$109,6,FALSE),VLOOKUP(F817,'[1]2016Player Stats'!$A$2:$AB$830,6,FALSE))</f>
        <v>1221</v>
      </c>
      <c r="N817">
        <f>IF(G817="GK",VLOOKUP(F817,'[1]2016GoalKeeper Stats'!$A$2:$S$109,7,FALSE),VLOOKUP(F817,'[1]2016Player Stats'!$A$2:$AB$830,7,FALSE))</f>
        <v>0</v>
      </c>
      <c r="O817">
        <f>IF(G817="GK",VLOOKUP(F817,'[1]2016GoalKeeper Stats'!$A$2:$S$109,8,FALSE),VLOOKUP(F817,'[1]2016Player Stats'!$A$2:$AB$830,8,FALSE))</f>
        <v>1</v>
      </c>
      <c r="P817">
        <f>IF(G817="GK",VLOOKUP(F817,'[1]2016GoalKeeper Stats'!$A$2:$S$109,9,FALSE),VLOOKUP(F817,'[1]2016Player Stats'!$A$2:$AB$830,9,FALSE))</f>
        <v>8</v>
      </c>
      <c r="Q817">
        <f>IF(G817="GK",VLOOKUP(F817,'[1]2016GoalKeeper Stats'!$A$2:$S$109,10,FALSE),VLOOKUP(F817,'[1]2016Player Stats'!$A$2:$AB$830,10,FALSE))</f>
        <v>2</v>
      </c>
      <c r="R817">
        <f>IF(G817="GK",VLOOKUP(F817,'[1]2016GoalKeeper Stats'!$A$2:$S$109,11,FALSE),VLOOKUP(F817,'[1]2016Player Stats'!$A$2:$AB$830,11,FALSE))</f>
        <v>0</v>
      </c>
      <c r="S817" t="str">
        <f>IF(G817="GK",VLOOKUP(F817,'[1]2016GoalKeeper Stats'!$A$2:$S$109,12,FALSE),VLOOKUP(F817,'[1]2016Player Stats'!$A$2:$AB$830,12,FALSE))</f>
        <v>0/0</v>
      </c>
      <c r="T817">
        <f>IF(G817="GK",VLOOKUP(F817,'[1]2016GoalKeeper Stats'!$A$2:$S$109,13,FALSE),VLOOKUP(F817,'[1]2016Player Stats'!$A$2:$AB$830,13,FALSE))</f>
        <v>0</v>
      </c>
      <c r="U817">
        <f>IF(G817="GK",VLOOKUP(F817,'[1]2016GoalKeeper Stats'!$A$2:$S$109,14,FALSE),VLOOKUP(F817,'[1]2016Player Stats'!$A$2:$AB$830,14,FALSE))</f>
        <v>0</v>
      </c>
      <c r="V817">
        <f>IF(G817="GK",VLOOKUP(F817,'[1]2016GoalKeeper Stats'!$A$2:$S$109,15,FALSE),VLOOKUP(F817,'[1]2016Player Stats'!$A$2:$AB$830,15,FALSE))</f>
        <v>0</v>
      </c>
      <c r="W817">
        <f>IF(G817="GK",VLOOKUP(F817,'[1]2016GoalKeeper Stats'!$A$2:$S$109,16,FALSE),VLOOKUP(F817,'[1]2016Player Stats'!$A$2:$AB$830,16,FALSE))</f>
        <v>0</v>
      </c>
      <c r="X817">
        <f>IF(G817="GK",VLOOKUP(F817,'[1]2016GoalKeeper Stats'!$A$2:$S$109,17,FALSE),VLOOKUP(F817,'[1]2016Player Stats'!$A$2:$AB$830,17,FALSE))</f>
        <v>0</v>
      </c>
      <c r="Y817">
        <f>IF(G817="GK",VLOOKUP(F817,'[1]2016GoalKeeper Stats'!$A$2:$S$109,18,FALSE),VLOOKUP(F817,'[1]2016Player Stats'!$A$2:$AB$830,18,FALSE))</f>
        <v>1</v>
      </c>
      <c r="Z817">
        <f>IF(G817="GK",VLOOKUP(F817,'[1]2016GoalKeeper Stats'!$A$2:$S$109,19,FALSE),VLOOKUP(F817,'[1]2016Player Stats'!$A$2:$AB$830,19,FALSE))</f>
        <v>0</v>
      </c>
      <c r="AA817">
        <f>IF(G817="GK",VLOOKUP(F817,'[1]2016GoalKeeper Stats'!$A$2:$S$109,20,FALSE),VLOOKUP(F817,'[1]2016Player Stats'!$A$2:$AB$830,20,FALSE))</f>
        <v>7.0000000000000007E-2</v>
      </c>
      <c r="AB817">
        <f>IF(G817="GK",VLOOKUP(F817,'[1]2016GoalKeeper Stats'!$A$2:$S$109,21,FALSE),VLOOKUP(F817,'[1]2016Player Stats'!$A$2:$AB$830,21,FALSE))</f>
        <v>15</v>
      </c>
      <c r="AC817">
        <f>IF(G817="GK",VLOOKUP(F817,'[1]2016GoalKeeper Stats'!$A$2:$S$109,22,FALSE),VLOOKUP(F817,'[1]2016Player Stats'!$A$2:$AB$830,22,FALSE))</f>
        <v>31</v>
      </c>
      <c r="AD817">
        <f>IF(G817="GK",VLOOKUP(F817,'[1]2016GoalKeeper Stats'!$A$2:$S$109,23,FALSE),VLOOKUP(F817,'[1]2016Player Stats'!$A$2:$AB$830,23,FALSE))</f>
        <v>0</v>
      </c>
      <c r="AE817">
        <f>IF(G817="GK",VLOOKUP(F817,'[1]2016GoalKeeper Stats'!$A$2:$S$109,24,FALSE),VLOOKUP(F817,'[1]2016Player Stats'!$A$2:$AB$830,24,FALSE))</f>
        <v>4</v>
      </c>
      <c r="AF817">
        <f>IF(G817="GK",VLOOKUP(F817,'[1]2016GoalKeeper Stats'!$A$2:$S$109,25,FALSE),VLOOKUP(F817,'[1]2016Player Stats'!$A$2:$AB$830,25,FALSE))</f>
        <v>0</v>
      </c>
      <c r="AG817">
        <f>IF(G817="GK",VLOOKUP(F817,'[1]2016GoalKeeper Stats'!$A$2:$S$109,26,FALSE),VLOOKUP(F817,'[1]2016Player Stats'!$A$2:$AB$830,26,FALSE))</f>
        <v>25</v>
      </c>
      <c r="AH817" s="51">
        <v>2016</v>
      </c>
      <c r="AI817" s="51">
        <v>34</v>
      </c>
      <c r="AJ817" s="51">
        <v>409</v>
      </c>
      <c r="AK817" s="51">
        <v>411</v>
      </c>
      <c r="AL817" s="51">
        <v>32</v>
      </c>
      <c r="AM817" s="51">
        <v>38</v>
      </c>
      <c r="AN817" s="51">
        <v>-6</v>
      </c>
      <c r="AO817" s="52">
        <v>41.48</v>
      </c>
      <c r="AP817" s="52">
        <v>41.27</v>
      </c>
      <c r="AQ817" s="52">
        <v>0.21</v>
      </c>
      <c r="AR817" s="52">
        <v>-6.21</v>
      </c>
      <c r="AS817" s="51">
        <v>38</v>
      </c>
      <c r="AT817" s="52">
        <v>45.9</v>
      </c>
    </row>
    <row r="818" spans="1:46" hidden="1">
      <c r="A818">
        <v>2016</v>
      </c>
      <c r="B818" t="s">
        <v>210</v>
      </c>
      <c r="C818" t="s">
        <v>210</v>
      </c>
      <c r="D818" t="s">
        <v>1402</v>
      </c>
      <c r="E818" t="s">
        <v>1403</v>
      </c>
      <c r="F818" t="str">
        <f t="shared" si="12"/>
        <v>Servando Carrasco</v>
      </c>
      <c r="G818" t="s">
        <v>860</v>
      </c>
      <c r="H818" s="143">
        <v>99625</v>
      </c>
      <c r="I818" s="143">
        <v>95000</v>
      </c>
      <c r="J818" t="str">
        <f>IF(G818="GK",VLOOKUP(F818,'[1]2016GoalKeeper Stats'!$A$2:$S$109,2,FALSE),VLOOKUP(F818,'[1]2016Player Stats'!$A$2:$AB$830,2,FALSE))</f>
        <v>ORL</v>
      </c>
      <c r="K818">
        <f>IF(G818="GK",VLOOKUP(F818,'[1]2016GoalKeeper Stats'!$A$2:$S$109,4,FALSE),VLOOKUP(F818,'[1]2016Player Stats'!$A$2:$AB$830,4,FALSE))</f>
        <v>31</v>
      </c>
      <c r="L818">
        <f>IF(G818="GK",VLOOKUP(F818,'[1]2016GoalKeeper Stats'!$A$2:$S$109,5,FALSE),VLOOKUP(F818,'[1]2016Player Stats'!$A$2:$AB$830,5,FALSE))</f>
        <v>21</v>
      </c>
      <c r="M818">
        <f>IF(G818="GK",VLOOKUP(F818,'[1]2016GoalKeeper Stats'!$A$2:$S$109,6,FALSE),VLOOKUP(F818,'[1]2016Player Stats'!$A$2:$AB$830,6,FALSE))</f>
        <v>2001</v>
      </c>
      <c r="N818">
        <f>IF(G818="GK",VLOOKUP(F818,'[1]2016GoalKeeper Stats'!$A$2:$S$109,7,FALSE),VLOOKUP(F818,'[1]2016Player Stats'!$A$2:$AB$830,7,FALSE))</f>
        <v>0</v>
      </c>
      <c r="O818">
        <f>IF(G818="GK",VLOOKUP(F818,'[1]2016GoalKeeper Stats'!$A$2:$S$109,8,FALSE),VLOOKUP(F818,'[1]2016Player Stats'!$A$2:$AB$830,8,FALSE))</f>
        <v>2</v>
      </c>
      <c r="P818">
        <f>IF(G818="GK",VLOOKUP(F818,'[1]2016GoalKeeper Stats'!$A$2:$S$109,9,FALSE),VLOOKUP(F818,'[1]2016Player Stats'!$A$2:$AB$830,9,FALSE))</f>
        <v>12</v>
      </c>
      <c r="Q818">
        <f>IF(G818="GK",VLOOKUP(F818,'[1]2016GoalKeeper Stats'!$A$2:$S$109,10,FALSE),VLOOKUP(F818,'[1]2016Player Stats'!$A$2:$AB$830,10,FALSE))</f>
        <v>3</v>
      </c>
      <c r="R818">
        <f>IF(G818="GK",VLOOKUP(F818,'[1]2016GoalKeeper Stats'!$A$2:$S$109,11,FALSE),VLOOKUP(F818,'[1]2016Player Stats'!$A$2:$AB$830,11,FALSE))</f>
        <v>0</v>
      </c>
      <c r="S818" t="str">
        <f>IF(G818="GK",VLOOKUP(F818,'[1]2016GoalKeeper Stats'!$A$2:$S$109,12,FALSE),VLOOKUP(F818,'[1]2016Player Stats'!$A$2:$AB$830,12,FALSE))</f>
        <v>0/0</v>
      </c>
      <c r="T818">
        <f>IF(G818="GK",VLOOKUP(F818,'[1]2016GoalKeeper Stats'!$A$2:$S$109,13,FALSE),VLOOKUP(F818,'[1]2016Player Stats'!$A$2:$AB$830,13,FALSE))</f>
        <v>0</v>
      </c>
      <c r="U818">
        <f>IF(G818="GK",VLOOKUP(F818,'[1]2016GoalKeeper Stats'!$A$2:$S$109,14,FALSE),VLOOKUP(F818,'[1]2016Player Stats'!$A$2:$AB$830,14,FALSE))</f>
        <v>0</v>
      </c>
      <c r="V818">
        <f>IF(G818="GK",VLOOKUP(F818,'[1]2016GoalKeeper Stats'!$A$2:$S$109,15,FALSE),VLOOKUP(F818,'[1]2016Player Stats'!$A$2:$AB$830,15,FALSE))</f>
        <v>0</v>
      </c>
      <c r="W818">
        <f>IF(G818="GK",VLOOKUP(F818,'[1]2016GoalKeeper Stats'!$A$2:$S$109,16,FALSE),VLOOKUP(F818,'[1]2016Player Stats'!$A$2:$AB$830,16,FALSE))</f>
        <v>0</v>
      </c>
      <c r="X818">
        <f>IF(G818="GK",VLOOKUP(F818,'[1]2016GoalKeeper Stats'!$A$2:$S$109,17,FALSE),VLOOKUP(F818,'[1]2016Player Stats'!$A$2:$AB$830,17,FALSE))</f>
        <v>0</v>
      </c>
      <c r="Y818">
        <f>IF(G818="GK",VLOOKUP(F818,'[1]2016GoalKeeper Stats'!$A$2:$S$109,18,FALSE),VLOOKUP(F818,'[1]2016Player Stats'!$A$2:$AB$830,18,FALSE))</f>
        <v>2</v>
      </c>
      <c r="Z818">
        <f>IF(G818="GK",VLOOKUP(F818,'[1]2016GoalKeeper Stats'!$A$2:$S$109,19,FALSE),VLOOKUP(F818,'[1]2016Player Stats'!$A$2:$AB$830,19,FALSE))</f>
        <v>0</v>
      </c>
      <c r="AA818">
        <f>IF(G818="GK",VLOOKUP(F818,'[1]2016GoalKeeper Stats'!$A$2:$S$109,20,FALSE),VLOOKUP(F818,'[1]2016Player Stats'!$A$2:$AB$830,20,FALSE))</f>
        <v>0.09</v>
      </c>
      <c r="AB818">
        <f>IF(G818="GK",VLOOKUP(F818,'[1]2016GoalKeeper Stats'!$A$2:$S$109,21,FALSE),VLOOKUP(F818,'[1]2016Player Stats'!$A$2:$AB$830,21,FALSE))</f>
        <v>37</v>
      </c>
      <c r="AC818">
        <f>IF(G818="GK",VLOOKUP(F818,'[1]2016GoalKeeper Stats'!$A$2:$S$109,22,FALSE),VLOOKUP(F818,'[1]2016Player Stats'!$A$2:$AB$830,22,FALSE))</f>
        <v>7</v>
      </c>
      <c r="AD818">
        <f>IF(G818="GK",VLOOKUP(F818,'[1]2016GoalKeeper Stats'!$A$2:$S$109,23,FALSE),VLOOKUP(F818,'[1]2016Player Stats'!$A$2:$AB$830,23,FALSE))</f>
        <v>0</v>
      </c>
      <c r="AE818">
        <f>IF(G818="GK",VLOOKUP(F818,'[1]2016GoalKeeper Stats'!$A$2:$S$109,24,FALSE),VLOOKUP(F818,'[1]2016Player Stats'!$A$2:$AB$830,24,FALSE))</f>
        <v>5</v>
      </c>
      <c r="AF818">
        <f>IF(G818="GK",VLOOKUP(F818,'[1]2016GoalKeeper Stats'!$A$2:$S$109,25,FALSE),VLOOKUP(F818,'[1]2016Player Stats'!$A$2:$AB$830,25,FALSE))</f>
        <v>0</v>
      </c>
      <c r="AG818">
        <f>IF(G818="GK",VLOOKUP(F818,'[1]2016GoalKeeper Stats'!$A$2:$S$109,26,FALSE),VLOOKUP(F818,'[1]2016Player Stats'!$A$2:$AB$830,26,FALSE))</f>
        <v>25</v>
      </c>
      <c r="AH818" s="51">
        <v>2016</v>
      </c>
      <c r="AI818" s="51">
        <v>34</v>
      </c>
      <c r="AJ818" s="51">
        <v>426</v>
      </c>
      <c r="AK818" s="51">
        <v>475</v>
      </c>
      <c r="AL818" s="51">
        <v>53</v>
      </c>
      <c r="AM818" s="51">
        <v>59</v>
      </c>
      <c r="AN818" s="51">
        <v>-6</v>
      </c>
      <c r="AO818" s="52">
        <v>48.36</v>
      </c>
      <c r="AP818" s="52">
        <v>61.23</v>
      </c>
      <c r="AQ818" s="52">
        <v>-12.87</v>
      </c>
      <c r="AR818" s="52">
        <v>6.87</v>
      </c>
      <c r="AS818" s="51">
        <v>41</v>
      </c>
      <c r="AT818" s="52">
        <v>39.799999999999997</v>
      </c>
    </row>
    <row r="819" spans="1:46" hidden="1">
      <c r="A819">
        <v>2016</v>
      </c>
      <c r="B819" t="s">
        <v>202</v>
      </c>
      <c r="C819" t="s">
        <v>202</v>
      </c>
      <c r="D819" t="s">
        <v>932</v>
      </c>
      <c r="E819" t="s">
        <v>1449</v>
      </c>
      <c r="F819" t="str">
        <f t="shared" si="12"/>
        <v>Matt Polster</v>
      </c>
      <c r="G819" t="s">
        <v>860</v>
      </c>
      <c r="H819" s="143">
        <v>99000</v>
      </c>
      <c r="I819" s="143">
        <v>84000</v>
      </c>
      <c r="J819" t="str">
        <f>IF(G819="GK",VLOOKUP(F819,'[1]2016GoalKeeper Stats'!$A$2:$S$109,2,FALSE),VLOOKUP(F819,'[1]2016Player Stats'!$A$2:$AB$830,2,FALSE))</f>
        <v>NE</v>
      </c>
      <c r="K819">
        <f>IF(G819="GK",VLOOKUP(F819,'[1]2016GoalKeeper Stats'!$A$2:$S$109,4,FALSE),VLOOKUP(F819,'[1]2016Player Stats'!$A$2:$AB$830,4,FALSE))</f>
        <v>27</v>
      </c>
      <c r="L819">
        <f>IF(G819="GK",VLOOKUP(F819,'[1]2016GoalKeeper Stats'!$A$2:$S$109,5,FALSE),VLOOKUP(F819,'[1]2016Player Stats'!$A$2:$AB$830,5,FALSE))</f>
        <v>24</v>
      </c>
      <c r="M819">
        <f>IF(G819="GK",VLOOKUP(F819,'[1]2016GoalKeeper Stats'!$A$2:$S$109,6,FALSE),VLOOKUP(F819,'[1]2016Player Stats'!$A$2:$AB$830,6,FALSE))</f>
        <v>2107</v>
      </c>
      <c r="N819">
        <f>IF(G819="GK",VLOOKUP(F819,'[1]2016GoalKeeper Stats'!$A$2:$S$109,7,FALSE),VLOOKUP(F819,'[1]2016Player Stats'!$A$2:$AB$830,7,FALSE))</f>
        <v>2</v>
      </c>
      <c r="O819">
        <f>IF(G819="GK",VLOOKUP(F819,'[1]2016GoalKeeper Stats'!$A$2:$S$109,8,FALSE),VLOOKUP(F819,'[1]2016Player Stats'!$A$2:$AB$830,8,FALSE))</f>
        <v>2</v>
      </c>
      <c r="P819">
        <f>IF(G819="GK",VLOOKUP(F819,'[1]2016GoalKeeper Stats'!$A$2:$S$109,9,FALSE),VLOOKUP(F819,'[1]2016Player Stats'!$A$2:$AB$830,9,FALSE))</f>
        <v>20</v>
      </c>
      <c r="Q819">
        <f>IF(G819="GK",VLOOKUP(F819,'[1]2016GoalKeeper Stats'!$A$2:$S$109,10,FALSE),VLOOKUP(F819,'[1]2016Player Stats'!$A$2:$AB$830,10,FALSE))</f>
        <v>4</v>
      </c>
      <c r="R819">
        <f>IF(G819="GK",VLOOKUP(F819,'[1]2016GoalKeeper Stats'!$A$2:$S$109,11,FALSE),VLOOKUP(F819,'[1]2016Player Stats'!$A$2:$AB$830,11,FALSE))</f>
        <v>0</v>
      </c>
      <c r="S819" t="str">
        <f>IF(G819="GK",VLOOKUP(F819,'[1]2016GoalKeeper Stats'!$A$2:$S$109,12,FALSE),VLOOKUP(F819,'[1]2016Player Stats'!$A$2:$AB$830,12,FALSE))</f>
        <v>0/0</v>
      </c>
      <c r="T819">
        <f>IF(G819="GK",VLOOKUP(F819,'[1]2016GoalKeeper Stats'!$A$2:$S$109,13,FALSE),VLOOKUP(F819,'[1]2016Player Stats'!$A$2:$AB$830,13,FALSE))</f>
        <v>1</v>
      </c>
      <c r="U819">
        <f>IF(G819="GK",VLOOKUP(F819,'[1]2016GoalKeeper Stats'!$A$2:$S$109,14,FALSE),VLOOKUP(F819,'[1]2016Player Stats'!$A$2:$AB$830,14,FALSE))</f>
        <v>1</v>
      </c>
      <c r="V819">
        <f>IF(G819="GK",VLOOKUP(F819,'[1]2016GoalKeeper Stats'!$A$2:$S$109,15,FALSE),VLOOKUP(F819,'[1]2016Player Stats'!$A$2:$AB$830,15,FALSE))</f>
        <v>0.09</v>
      </c>
      <c r="W819">
        <f>IF(G819="GK",VLOOKUP(F819,'[1]2016GoalKeeper Stats'!$A$2:$S$109,16,FALSE),VLOOKUP(F819,'[1]2016Player Stats'!$A$2:$AB$830,16,FALSE))</f>
        <v>10</v>
      </c>
      <c r="X819">
        <f>IF(G819="GK",VLOOKUP(F819,'[1]2016GoalKeeper Stats'!$A$2:$S$109,17,FALSE),VLOOKUP(F819,'[1]2016Player Stats'!$A$2:$AB$830,17,FALSE))</f>
        <v>0</v>
      </c>
      <c r="Y819">
        <f>IF(G819="GK",VLOOKUP(F819,'[1]2016GoalKeeper Stats'!$A$2:$S$109,18,FALSE),VLOOKUP(F819,'[1]2016Player Stats'!$A$2:$AB$830,18,FALSE))</f>
        <v>1</v>
      </c>
      <c r="Z819">
        <f>IF(G819="GK",VLOOKUP(F819,'[1]2016GoalKeeper Stats'!$A$2:$S$109,19,FALSE),VLOOKUP(F819,'[1]2016Player Stats'!$A$2:$AB$830,19,FALSE))</f>
        <v>1</v>
      </c>
      <c r="AA819">
        <f>IF(G819="GK",VLOOKUP(F819,'[1]2016GoalKeeper Stats'!$A$2:$S$109,20,FALSE),VLOOKUP(F819,'[1]2016Player Stats'!$A$2:$AB$830,20,FALSE))</f>
        <v>0.09</v>
      </c>
      <c r="AB819">
        <f>IF(G819="GK",VLOOKUP(F819,'[1]2016GoalKeeper Stats'!$A$2:$S$109,21,FALSE),VLOOKUP(F819,'[1]2016Player Stats'!$A$2:$AB$830,21,FALSE))</f>
        <v>39</v>
      </c>
      <c r="AC819">
        <f>IF(G819="GK",VLOOKUP(F819,'[1]2016GoalKeeper Stats'!$A$2:$S$109,22,FALSE),VLOOKUP(F819,'[1]2016Player Stats'!$A$2:$AB$830,22,FALSE))</f>
        <v>27</v>
      </c>
      <c r="AD819">
        <f>IF(G819="GK",VLOOKUP(F819,'[1]2016GoalKeeper Stats'!$A$2:$S$109,23,FALSE),VLOOKUP(F819,'[1]2016Player Stats'!$A$2:$AB$830,23,FALSE))</f>
        <v>1</v>
      </c>
      <c r="AE819">
        <f>IF(G819="GK",VLOOKUP(F819,'[1]2016GoalKeeper Stats'!$A$2:$S$109,24,FALSE),VLOOKUP(F819,'[1]2016Player Stats'!$A$2:$AB$830,24,FALSE))</f>
        <v>5</v>
      </c>
      <c r="AF819">
        <f>IF(G819="GK",VLOOKUP(F819,'[1]2016GoalKeeper Stats'!$A$2:$S$109,25,FALSE),VLOOKUP(F819,'[1]2016Player Stats'!$A$2:$AB$830,25,FALSE))</f>
        <v>0</v>
      </c>
      <c r="AG819">
        <f>IF(G819="GK",VLOOKUP(F819,'[1]2016GoalKeeper Stats'!$A$2:$S$109,26,FALSE),VLOOKUP(F819,'[1]2016Player Stats'!$A$2:$AB$830,26,FALSE))</f>
        <v>20</v>
      </c>
      <c r="AH819" s="51">
        <v>2016</v>
      </c>
      <c r="AI819" s="51">
        <v>34</v>
      </c>
      <c r="AJ819" s="51">
        <v>394</v>
      </c>
      <c r="AK819" s="51">
        <v>504</v>
      </c>
      <c r="AL819" s="51">
        <v>40</v>
      </c>
      <c r="AM819" s="51">
        <v>56</v>
      </c>
      <c r="AN819" s="51">
        <v>-16</v>
      </c>
      <c r="AO819" s="52">
        <v>39.94</v>
      </c>
      <c r="AP819" s="52">
        <v>47.46</v>
      </c>
      <c r="AQ819" s="52">
        <v>-7.52</v>
      </c>
      <c r="AR819" s="52">
        <v>-8.48</v>
      </c>
      <c r="AS819" s="51">
        <v>31</v>
      </c>
      <c r="AT819" s="52">
        <v>40.56</v>
      </c>
    </row>
    <row r="820" spans="1:46" hidden="1">
      <c r="A820">
        <v>2016</v>
      </c>
      <c r="B820" t="s">
        <v>205</v>
      </c>
      <c r="C820" t="s">
        <v>971</v>
      </c>
      <c r="D820" t="s">
        <v>1395</v>
      </c>
      <c r="E820" t="s">
        <v>1396</v>
      </c>
      <c r="F820" t="str">
        <f t="shared" si="12"/>
        <v>Tesho Akindele</v>
      </c>
      <c r="G820" t="s">
        <v>936</v>
      </c>
      <c r="H820" s="143">
        <v>97500</v>
      </c>
      <c r="I820" s="143">
        <v>80000</v>
      </c>
      <c r="J820" t="str">
        <f>IF(G820="GK",VLOOKUP(F820,'[1]2016GoalKeeper Stats'!$A$2:$S$109,2,FALSE),VLOOKUP(F820,'[1]2016Player Stats'!$A$2:$AB$830,2,FALSE))</f>
        <v>ORL</v>
      </c>
      <c r="K820">
        <f>IF(G820="GK",VLOOKUP(F820,'[1]2016GoalKeeper Stats'!$A$2:$S$109,4,FALSE),VLOOKUP(F820,'[1]2016Player Stats'!$A$2:$AB$830,4,FALSE))</f>
        <v>31</v>
      </c>
      <c r="L820">
        <f>IF(G820="GK",VLOOKUP(F820,'[1]2016GoalKeeper Stats'!$A$2:$S$109,5,FALSE),VLOOKUP(F820,'[1]2016Player Stats'!$A$2:$AB$830,5,FALSE))</f>
        <v>15</v>
      </c>
      <c r="M820">
        <f>IF(G820="GK",VLOOKUP(F820,'[1]2016GoalKeeper Stats'!$A$2:$S$109,6,FALSE),VLOOKUP(F820,'[1]2016Player Stats'!$A$2:$AB$830,6,FALSE))</f>
        <v>1514</v>
      </c>
      <c r="N820">
        <f>IF(G820="GK",VLOOKUP(F820,'[1]2016GoalKeeper Stats'!$A$2:$S$109,7,FALSE),VLOOKUP(F820,'[1]2016Player Stats'!$A$2:$AB$830,7,FALSE))</f>
        <v>6</v>
      </c>
      <c r="O820">
        <f>IF(G820="GK",VLOOKUP(F820,'[1]2016GoalKeeper Stats'!$A$2:$S$109,8,FALSE),VLOOKUP(F820,'[1]2016Player Stats'!$A$2:$AB$830,8,FALSE))</f>
        <v>4</v>
      </c>
      <c r="P820">
        <f>IF(G820="GK",VLOOKUP(F820,'[1]2016GoalKeeper Stats'!$A$2:$S$109,9,FALSE),VLOOKUP(F820,'[1]2016Player Stats'!$A$2:$AB$830,9,FALSE))</f>
        <v>35</v>
      </c>
      <c r="Q820">
        <f>IF(G820="GK",VLOOKUP(F820,'[1]2016GoalKeeper Stats'!$A$2:$S$109,10,FALSE),VLOOKUP(F820,'[1]2016Player Stats'!$A$2:$AB$830,10,FALSE))</f>
        <v>17</v>
      </c>
      <c r="R820">
        <f>IF(G820="GK",VLOOKUP(F820,'[1]2016GoalKeeper Stats'!$A$2:$S$109,11,FALSE),VLOOKUP(F820,'[1]2016Player Stats'!$A$2:$AB$830,11,FALSE))</f>
        <v>0</v>
      </c>
      <c r="S820">
        <f>IF(G820="GK",VLOOKUP(F820,'[1]2016GoalKeeper Stats'!$A$2:$S$109,12,FALSE),VLOOKUP(F820,'[1]2016Player Stats'!$A$2:$AB$830,12,FALSE))</f>
        <v>44229</v>
      </c>
      <c r="T820">
        <f>IF(G820="GK",VLOOKUP(F820,'[1]2016GoalKeeper Stats'!$A$2:$S$109,13,FALSE),VLOOKUP(F820,'[1]2016Player Stats'!$A$2:$AB$830,13,FALSE))</f>
        <v>3</v>
      </c>
      <c r="U820">
        <f>IF(G820="GK",VLOOKUP(F820,'[1]2016GoalKeeper Stats'!$A$2:$S$109,14,FALSE),VLOOKUP(F820,'[1]2016Player Stats'!$A$2:$AB$830,14,FALSE))</f>
        <v>3</v>
      </c>
      <c r="V820">
        <f>IF(G820="GK",VLOOKUP(F820,'[1]2016GoalKeeper Stats'!$A$2:$S$109,15,FALSE),VLOOKUP(F820,'[1]2016Player Stats'!$A$2:$AB$830,15,FALSE))</f>
        <v>0.36</v>
      </c>
      <c r="W820">
        <f>IF(G820="GK",VLOOKUP(F820,'[1]2016GoalKeeper Stats'!$A$2:$S$109,16,FALSE),VLOOKUP(F820,'[1]2016Player Stats'!$A$2:$AB$830,16,FALSE))</f>
        <v>17.100000000000001</v>
      </c>
      <c r="X820">
        <f>IF(G820="GK",VLOOKUP(F820,'[1]2016GoalKeeper Stats'!$A$2:$S$109,17,FALSE),VLOOKUP(F820,'[1]2016Player Stats'!$A$2:$AB$830,17,FALSE))</f>
        <v>0</v>
      </c>
      <c r="Y820">
        <f>IF(G820="GK",VLOOKUP(F820,'[1]2016GoalKeeper Stats'!$A$2:$S$109,18,FALSE),VLOOKUP(F820,'[1]2016Player Stats'!$A$2:$AB$830,18,FALSE))</f>
        <v>2</v>
      </c>
      <c r="Z820">
        <f>IF(G820="GK",VLOOKUP(F820,'[1]2016GoalKeeper Stats'!$A$2:$S$109,19,FALSE),VLOOKUP(F820,'[1]2016Player Stats'!$A$2:$AB$830,19,FALSE))</f>
        <v>2</v>
      </c>
      <c r="AA820">
        <f>IF(G820="GK",VLOOKUP(F820,'[1]2016GoalKeeper Stats'!$A$2:$S$109,20,FALSE),VLOOKUP(F820,'[1]2016Player Stats'!$A$2:$AB$830,20,FALSE))</f>
        <v>0.24</v>
      </c>
      <c r="AB820">
        <f>IF(G820="GK",VLOOKUP(F820,'[1]2016GoalKeeper Stats'!$A$2:$S$109,21,FALSE),VLOOKUP(F820,'[1]2016Player Stats'!$A$2:$AB$830,21,FALSE))</f>
        <v>14</v>
      </c>
      <c r="AC820">
        <f>IF(G820="GK",VLOOKUP(F820,'[1]2016GoalKeeper Stats'!$A$2:$S$109,22,FALSE),VLOOKUP(F820,'[1]2016Player Stats'!$A$2:$AB$830,22,FALSE))</f>
        <v>16</v>
      </c>
      <c r="AD820">
        <f>IF(G820="GK",VLOOKUP(F820,'[1]2016GoalKeeper Stats'!$A$2:$S$109,23,FALSE),VLOOKUP(F820,'[1]2016Player Stats'!$A$2:$AB$830,23,FALSE))</f>
        <v>7</v>
      </c>
      <c r="AE820">
        <f>IF(G820="GK",VLOOKUP(F820,'[1]2016GoalKeeper Stats'!$A$2:$S$109,24,FALSE),VLOOKUP(F820,'[1]2016Player Stats'!$A$2:$AB$830,24,FALSE))</f>
        <v>2</v>
      </c>
      <c r="AF820">
        <f>IF(G820="GK",VLOOKUP(F820,'[1]2016GoalKeeper Stats'!$A$2:$S$109,25,FALSE),VLOOKUP(F820,'[1]2016Player Stats'!$A$2:$AB$830,25,FALSE))</f>
        <v>0</v>
      </c>
      <c r="AG820">
        <f>IF(G820="GK",VLOOKUP(F820,'[1]2016GoalKeeper Stats'!$A$2:$S$109,26,FALSE),VLOOKUP(F820,'[1]2016Player Stats'!$A$2:$AB$830,26,FALSE))</f>
        <v>48.57</v>
      </c>
      <c r="AH820" s="51">
        <v>2016</v>
      </c>
      <c r="AI820" s="51">
        <v>34</v>
      </c>
      <c r="AJ820" s="51">
        <v>451</v>
      </c>
      <c r="AK820" s="51">
        <v>331</v>
      </c>
      <c r="AL820" s="51">
        <v>49</v>
      </c>
      <c r="AM820" s="51">
        <v>38</v>
      </c>
      <c r="AN820" s="51">
        <v>11</v>
      </c>
      <c r="AO820" s="52">
        <v>44.79</v>
      </c>
      <c r="AP820" s="52">
        <v>34.369999999999997</v>
      </c>
      <c r="AQ820" s="52">
        <v>10.42</v>
      </c>
      <c r="AR820" s="52">
        <v>0.57999999999999996</v>
      </c>
      <c r="AS820" s="51">
        <v>60</v>
      </c>
      <c r="AT820" s="52">
        <v>54.64</v>
      </c>
    </row>
    <row r="821" spans="1:46" hidden="1">
      <c r="A821">
        <v>2016</v>
      </c>
      <c r="B821" t="s">
        <v>201</v>
      </c>
      <c r="C821" t="s">
        <v>201</v>
      </c>
      <c r="D821" t="s">
        <v>1399</v>
      </c>
      <c r="E821" t="s">
        <v>1245</v>
      </c>
      <c r="F821" t="str">
        <f t="shared" si="12"/>
        <v>Romario Williams</v>
      </c>
      <c r="G821" t="s">
        <v>875</v>
      </c>
      <c r="H821" s="143">
        <v>97000</v>
      </c>
      <c r="I821" s="143">
        <v>75000</v>
      </c>
      <c r="J821" t="str">
        <f>IF(G821="GK",VLOOKUP(F821,'[1]2016GoalKeeper Stats'!$A$2:$S$109,2,FALSE),VLOOKUP(F821,'[1]2016Player Stats'!$A$2:$AB$830,2,FALSE))</f>
        <v>MTL</v>
      </c>
      <c r="K821">
        <f>IF(G821="GK",VLOOKUP(F821,'[1]2016GoalKeeper Stats'!$A$2:$S$109,4,FALSE),VLOOKUP(F821,'[1]2016Player Stats'!$A$2:$AB$830,4,FALSE))</f>
        <v>0</v>
      </c>
      <c r="L821">
        <f>IF(G821="GK",VLOOKUP(F821,'[1]2016GoalKeeper Stats'!$A$2:$S$109,5,FALSE),VLOOKUP(F821,'[1]2016Player Stats'!$A$2:$AB$830,5,FALSE))</f>
        <v>0</v>
      </c>
      <c r="M821">
        <f>IF(G821="GK",VLOOKUP(F821,'[1]2016GoalKeeper Stats'!$A$2:$S$109,6,FALSE),VLOOKUP(F821,'[1]2016Player Stats'!$A$2:$AB$830,6,FALSE))</f>
        <v>0</v>
      </c>
      <c r="N821">
        <f>IF(G821="GK",VLOOKUP(F821,'[1]2016GoalKeeper Stats'!$A$2:$S$109,7,FALSE),VLOOKUP(F821,'[1]2016Player Stats'!$A$2:$AB$830,7,FALSE))</f>
        <v>0</v>
      </c>
      <c r="O821">
        <f>IF(G821="GK",VLOOKUP(F821,'[1]2016GoalKeeper Stats'!$A$2:$S$109,8,FALSE),VLOOKUP(F821,'[1]2016Player Stats'!$A$2:$AB$830,8,FALSE))</f>
        <v>0</v>
      </c>
      <c r="P821">
        <f>IF(G821="GK",VLOOKUP(F821,'[1]2016GoalKeeper Stats'!$A$2:$S$109,9,FALSE),VLOOKUP(F821,'[1]2016Player Stats'!$A$2:$AB$830,9,FALSE))</f>
        <v>0</v>
      </c>
      <c r="Q821">
        <f>IF(G821="GK",VLOOKUP(F821,'[1]2016GoalKeeper Stats'!$A$2:$S$109,10,FALSE),VLOOKUP(F821,'[1]2016Player Stats'!$A$2:$AB$830,10,FALSE))</f>
        <v>0</v>
      </c>
      <c r="R821">
        <f>IF(G821="GK",VLOOKUP(F821,'[1]2016GoalKeeper Stats'!$A$2:$S$109,11,FALSE),VLOOKUP(F821,'[1]2016Player Stats'!$A$2:$AB$830,11,FALSE))</f>
        <v>0</v>
      </c>
      <c r="S821" t="str">
        <f>IF(G821="GK",VLOOKUP(F821,'[1]2016GoalKeeper Stats'!$A$2:$S$109,12,FALSE),VLOOKUP(F821,'[1]2016Player Stats'!$A$2:$AB$830,12,FALSE))</f>
        <v>0/0</v>
      </c>
      <c r="T821">
        <f>IF(G821="GK",VLOOKUP(F821,'[1]2016GoalKeeper Stats'!$A$2:$S$109,13,FALSE),VLOOKUP(F821,'[1]2016Player Stats'!$A$2:$AB$830,13,FALSE))</f>
        <v>0</v>
      </c>
      <c r="U821">
        <f>IF(G821="GK",VLOOKUP(F821,'[1]2016GoalKeeper Stats'!$A$2:$S$109,14,FALSE),VLOOKUP(F821,'[1]2016Player Stats'!$A$2:$AB$830,14,FALSE))</f>
        <v>0</v>
      </c>
      <c r="V821">
        <f>IF(G821="GK",VLOOKUP(F821,'[1]2016GoalKeeper Stats'!$A$2:$S$109,15,FALSE),VLOOKUP(F821,'[1]2016Player Stats'!$A$2:$AB$830,15,FALSE))</f>
        <v>0</v>
      </c>
      <c r="W821">
        <f>IF(G821="GK",VLOOKUP(F821,'[1]2016GoalKeeper Stats'!$A$2:$S$109,16,FALSE),VLOOKUP(F821,'[1]2016Player Stats'!$A$2:$AB$830,16,FALSE))</f>
        <v>0</v>
      </c>
      <c r="X821">
        <f>IF(G821="GK",VLOOKUP(F821,'[1]2016GoalKeeper Stats'!$A$2:$S$109,17,FALSE),VLOOKUP(F821,'[1]2016Player Stats'!$A$2:$AB$830,17,FALSE))</f>
        <v>0</v>
      </c>
      <c r="Y821">
        <f>IF(G821="GK",VLOOKUP(F821,'[1]2016GoalKeeper Stats'!$A$2:$S$109,18,FALSE),VLOOKUP(F821,'[1]2016Player Stats'!$A$2:$AB$830,18,FALSE))</f>
        <v>0</v>
      </c>
      <c r="Z821">
        <f>IF(G821="GK",VLOOKUP(F821,'[1]2016GoalKeeper Stats'!$A$2:$S$109,19,FALSE),VLOOKUP(F821,'[1]2016Player Stats'!$A$2:$AB$830,19,FALSE))</f>
        <v>0</v>
      </c>
      <c r="AA821">
        <f>IF(G821="GK",VLOOKUP(F821,'[1]2016GoalKeeper Stats'!$A$2:$S$109,20,FALSE),VLOOKUP(F821,'[1]2016Player Stats'!$A$2:$AB$830,20,FALSE))</f>
        <v>0</v>
      </c>
      <c r="AB821">
        <f>IF(G821="GK",VLOOKUP(F821,'[1]2016GoalKeeper Stats'!$A$2:$S$109,21,FALSE),VLOOKUP(F821,'[1]2016Player Stats'!$A$2:$AB$830,21,FALSE))</f>
        <v>0</v>
      </c>
      <c r="AC821">
        <f>IF(G821="GK",VLOOKUP(F821,'[1]2016GoalKeeper Stats'!$A$2:$S$109,22,FALSE),VLOOKUP(F821,'[1]2016Player Stats'!$A$2:$AB$830,22,FALSE))</f>
        <v>0</v>
      </c>
      <c r="AD821">
        <f>IF(G821="GK",VLOOKUP(F821,'[1]2016GoalKeeper Stats'!$A$2:$S$109,23,FALSE),VLOOKUP(F821,'[1]2016Player Stats'!$A$2:$AB$830,23,FALSE))</f>
        <v>0</v>
      </c>
      <c r="AE821">
        <f>IF(G821="GK",VLOOKUP(F821,'[1]2016GoalKeeper Stats'!$A$2:$S$109,24,FALSE),VLOOKUP(F821,'[1]2016Player Stats'!$A$2:$AB$830,24,FALSE))</f>
        <v>0</v>
      </c>
      <c r="AF821">
        <f>IF(G821="GK",VLOOKUP(F821,'[1]2016GoalKeeper Stats'!$A$2:$S$109,25,FALSE),VLOOKUP(F821,'[1]2016Player Stats'!$A$2:$AB$830,25,FALSE))</f>
        <v>0</v>
      </c>
      <c r="AG821">
        <f>IF(G821="GK",VLOOKUP(F821,'[1]2016GoalKeeper Stats'!$A$2:$S$109,26,FALSE),VLOOKUP(F821,'[1]2016Player Stats'!$A$2:$AB$830,26,FALSE))</f>
        <v>0</v>
      </c>
      <c r="AH821" s="51">
        <v>2016</v>
      </c>
      <c r="AI821" s="51">
        <v>34</v>
      </c>
      <c r="AJ821" s="51">
        <v>440</v>
      </c>
      <c r="AK821" s="51">
        <v>463</v>
      </c>
      <c r="AL821" s="51">
        <v>49</v>
      </c>
      <c r="AM821" s="51">
        <v>53</v>
      </c>
      <c r="AN821" s="51">
        <v>-4</v>
      </c>
      <c r="AO821" s="52">
        <v>44.79</v>
      </c>
      <c r="AP821" s="52">
        <v>45.61</v>
      </c>
      <c r="AQ821" s="52">
        <v>-0.83</v>
      </c>
      <c r="AR821" s="52">
        <v>-3.17</v>
      </c>
      <c r="AS821" s="51">
        <v>45</v>
      </c>
      <c r="AT821" s="52">
        <v>45.38</v>
      </c>
    </row>
    <row r="822" spans="1:46" hidden="1">
      <c r="A822">
        <v>2016</v>
      </c>
      <c r="B822" t="s">
        <v>210</v>
      </c>
      <c r="C822" t="s">
        <v>210</v>
      </c>
      <c r="D822" t="s">
        <v>1560</v>
      </c>
      <c r="E822" t="s">
        <v>1676</v>
      </c>
      <c r="F822" t="str">
        <f t="shared" si="12"/>
        <v>Rafael Ramos</v>
      </c>
      <c r="G822" t="s">
        <v>893</v>
      </c>
      <c r="H822" s="143">
        <v>96000</v>
      </c>
      <c r="I822" s="143">
        <v>96000</v>
      </c>
      <c r="J822" t="str">
        <f>IF(G822="GK",VLOOKUP(F822,'[1]2016GoalKeeper Stats'!$A$2:$S$109,2,FALSE),VLOOKUP(F822,'[1]2016Player Stats'!$A$2:$AB$830,2,FALSE))</f>
        <v>ORL</v>
      </c>
      <c r="K822">
        <f>IF(G822="GK",VLOOKUP(F822,'[1]2016GoalKeeper Stats'!$A$2:$S$109,4,FALSE),VLOOKUP(F822,'[1]2016Player Stats'!$A$2:$AB$830,4,FALSE))</f>
        <v>12</v>
      </c>
      <c r="L822">
        <f>IF(G822="GK",VLOOKUP(F822,'[1]2016GoalKeeper Stats'!$A$2:$S$109,5,FALSE),VLOOKUP(F822,'[1]2016Player Stats'!$A$2:$AB$830,5,FALSE))</f>
        <v>12</v>
      </c>
      <c r="M822">
        <f>IF(G822="GK",VLOOKUP(F822,'[1]2016GoalKeeper Stats'!$A$2:$S$109,6,FALSE),VLOOKUP(F822,'[1]2016Player Stats'!$A$2:$AB$830,6,FALSE))</f>
        <v>1015</v>
      </c>
      <c r="N822">
        <f>IF(G822="GK",VLOOKUP(F822,'[1]2016GoalKeeper Stats'!$A$2:$S$109,7,FALSE),VLOOKUP(F822,'[1]2016Player Stats'!$A$2:$AB$830,7,FALSE))</f>
        <v>0</v>
      </c>
      <c r="O822">
        <f>IF(G822="GK",VLOOKUP(F822,'[1]2016GoalKeeper Stats'!$A$2:$S$109,8,FALSE),VLOOKUP(F822,'[1]2016Player Stats'!$A$2:$AB$830,8,FALSE))</f>
        <v>3</v>
      </c>
      <c r="P822">
        <f>IF(G822="GK",VLOOKUP(F822,'[1]2016GoalKeeper Stats'!$A$2:$S$109,9,FALSE),VLOOKUP(F822,'[1]2016Player Stats'!$A$2:$AB$830,9,FALSE))</f>
        <v>4</v>
      </c>
      <c r="Q822">
        <f>IF(G822="GK",VLOOKUP(F822,'[1]2016GoalKeeper Stats'!$A$2:$S$109,10,FALSE),VLOOKUP(F822,'[1]2016Player Stats'!$A$2:$AB$830,10,FALSE))</f>
        <v>1</v>
      </c>
      <c r="R822">
        <f>IF(G822="GK",VLOOKUP(F822,'[1]2016GoalKeeper Stats'!$A$2:$S$109,11,FALSE),VLOOKUP(F822,'[1]2016Player Stats'!$A$2:$AB$830,11,FALSE))</f>
        <v>0</v>
      </c>
      <c r="S822" t="str">
        <f>IF(G822="GK",VLOOKUP(F822,'[1]2016GoalKeeper Stats'!$A$2:$S$109,12,FALSE),VLOOKUP(F822,'[1]2016Player Stats'!$A$2:$AB$830,12,FALSE))</f>
        <v>0/0</v>
      </c>
      <c r="T822">
        <f>IF(G822="GK",VLOOKUP(F822,'[1]2016GoalKeeper Stats'!$A$2:$S$109,13,FALSE),VLOOKUP(F822,'[1]2016Player Stats'!$A$2:$AB$830,13,FALSE))</f>
        <v>0</v>
      </c>
      <c r="U822">
        <f>IF(G822="GK",VLOOKUP(F822,'[1]2016GoalKeeper Stats'!$A$2:$S$109,14,FALSE),VLOOKUP(F822,'[1]2016Player Stats'!$A$2:$AB$830,14,FALSE))</f>
        <v>0</v>
      </c>
      <c r="V822">
        <f>IF(G822="GK",VLOOKUP(F822,'[1]2016GoalKeeper Stats'!$A$2:$S$109,15,FALSE),VLOOKUP(F822,'[1]2016Player Stats'!$A$2:$AB$830,15,FALSE))</f>
        <v>0</v>
      </c>
      <c r="W822">
        <f>IF(G822="GK",VLOOKUP(F822,'[1]2016GoalKeeper Stats'!$A$2:$S$109,16,FALSE),VLOOKUP(F822,'[1]2016Player Stats'!$A$2:$AB$830,16,FALSE))</f>
        <v>0</v>
      </c>
      <c r="X822">
        <f>IF(G822="GK",VLOOKUP(F822,'[1]2016GoalKeeper Stats'!$A$2:$S$109,17,FALSE),VLOOKUP(F822,'[1]2016Player Stats'!$A$2:$AB$830,17,FALSE))</f>
        <v>1</v>
      </c>
      <c r="Y822">
        <f>IF(G822="GK",VLOOKUP(F822,'[1]2016GoalKeeper Stats'!$A$2:$S$109,18,FALSE),VLOOKUP(F822,'[1]2016Player Stats'!$A$2:$AB$830,18,FALSE))</f>
        <v>1</v>
      </c>
      <c r="Z822">
        <f>IF(G822="GK",VLOOKUP(F822,'[1]2016GoalKeeper Stats'!$A$2:$S$109,19,FALSE),VLOOKUP(F822,'[1]2016Player Stats'!$A$2:$AB$830,19,FALSE))</f>
        <v>2</v>
      </c>
      <c r="AA822">
        <f>IF(G822="GK",VLOOKUP(F822,'[1]2016GoalKeeper Stats'!$A$2:$S$109,20,FALSE),VLOOKUP(F822,'[1]2016Player Stats'!$A$2:$AB$830,20,FALSE))</f>
        <v>0.27</v>
      </c>
      <c r="AB822">
        <f>IF(G822="GK",VLOOKUP(F822,'[1]2016GoalKeeper Stats'!$A$2:$S$109,21,FALSE),VLOOKUP(F822,'[1]2016Player Stats'!$A$2:$AB$830,21,FALSE))</f>
        <v>12</v>
      </c>
      <c r="AC822">
        <f>IF(G822="GK",VLOOKUP(F822,'[1]2016GoalKeeper Stats'!$A$2:$S$109,22,FALSE),VLOOKUP(F822,'[1]2016Player Stats'!$A$2:$AB$830,22,FALSE))</f>
        <v>6</v>
      </c>
      <c r="AD822">
        <f>IF(G822="GK",VLOOKUP(F822,'[1]2016GoalKeeper Stats'!$A$2:$S$109,23,FALSE),VLOOKUP(F822,'[1]2016Player Stats'!$A$2:$AB$830,23,FALSE))</f>
        <v>0</v>
      </c>
      <c r="AE822">
        <f>IF(G822="GK",VLOOKUP(F822,'[1]2016GoalKeeper Stats'!$A$2:$S$109,24,FALSE),VLOOKUP(F822,'[1]2016Player Stats'!$A$2:$AB$830,24,FALSE))</f>
        <v>2</v>
      </c>
      <c r="AF822">
        <f>IF(G822="GK",VLOOKUP(F822,'[1]2016GoalKeeper Stats'!$A$2:$S$109,25,FALSE),VLOOKUP(F822,'[1]2016Player Stats'!$A$2:$AB$830,25,FALSE))</f>
        <v>0</v>
      </c>
      <c r="AG822">
        <f>IF(G822="GK",VLOOKUP(F822,'[1]2016GoalKeeper Stats'!$A$2:$S$109,26,FALSE),VLOOKUP(F822,'[1]2016Player Stats'!$A$2:$AB$830,26,FALSE))</f>
        <v>25</v>
      </c>
      <c r="AH822" s="51">
        <v>2016</v>
      </c>
      <c r="AI822" s="51">
        <v>34</v>
      </c>
      <c r="AJ822" s="51">
        <v>426</v>
      </c>
      <c r="AK822" s="51">
        <v>475</v>
      </c>
      <c r="AL822" s="51">
        <v>53</v>
      </c>
      <c r="AM822" s="51">
        <v>59</v>
      </c>
      <c r="AN822" s="51">
        <v>-6</v>
      </c>
      <c r="AO822" s="52">
        <v>48.36</v>
      </c>
      <c r="AP822" s="52">
        <v>61.23</v>
      </c>
      <c r="AQ822" s="52">
        <v>-12.87</v>
      </c>
      <c r="AR822" s="52">
        <v>6.87</v>
      </c>
      <c r="AS822" s="51">
        <v>41</v>
      </c>
      <c r="AT822" s="52">
        <v>39.799999999999997</v>
      </c>
    </row>
    <row r="823" spans="1:46" hidden="1">
      <c r="A823">
        <v>2016</v>
      </c>
      <c r="B823" t="s">
        <v>896</v>
      </c>
      <c r="C823" t="s">
        <v>896</v>
      </c>
      <c r="D823" t="s">
        <v>1027</v>
      </c>
      <c r="E823" t="s">
        <v>1368</v>
      </c>
      <c r="F823" t="str">
        <f t="shared" si="12"/>
        <v>Chad Barrett</v>
      </c>
      <c r="G823" t="s">
        <v>875</v>
      </c>
      <c r="H823" s="143">
        <v>95500</v>
      </c>
      <c r="I823" s="143">
        <v>90000</v>
      </c>
      <c r="J823" t="str">
        <f>IF(G823="GK",VLOOKUP(F823,'[1]2016GoalKeeper Stats'!$A$2:$S$109,2,FALSE),VLOOKUP(F823,'[1]2016Player Stats'!$A$2:$AB$830,2,FALSE))</f>
        <v>SJ</v>
      </c>
      <c r="K823">
        <f>IF(G823="GK",VLOOKUP(F823,'[1]2016GoalKeeper Stats'!$A$2:$S$109,4,FALSE),VLOOKUP(F823,'[1]2016Player Stats'!$A$2:$AB$830,4,FALSE))</f>
        <v>20</v>
      </c>
      <c r="L823">
        <f>IF(G823="GK",VLOOKUP(F823,'[1]2016GoalKeeper Stats'!$A$2:$S$109,5,FALSE),VLOOKUP(F823,'[1]2016Player Stats'!$A$2:$AB$830,5,FALSE))</f>
        <v>3</v>
      </c>
      <c r="M823">
        <f>IF(G823="GK",VLOOKUP(F823,'[1]2016GoalKeeper Stats'!$A$2:$S$109,6,FALSE),VLOOKUP(F823,'[1]2016Player Stats'!$A$2:$AB$830,6,FALSE))</f>
        <v>531</v>
      </c>
      <c r="N823">
        <f>IF(G823="GK",VLOOKUP(F823,'[1]2016GoalKeeper Stats'!$A$2:$S$109,7,FALSE),VLOOKUP(F823,'[1]2016Player Stats'!$A$2:$AB$830,7,FALSE))</f>
        <v>2</v>
      </c>
      <c r="O823">
        <f>IF(G823="GK",VLOOKUP(F823,'[1]2016GoalKeeper Stats'!$A$2:$S$109,8,FALSE),VLOOKUP(F823,'[1]2016Player Stats'!$A$2:$AB$830,8,FALSE))</f>
        <v>1</v>
      </c>
      <c r="P823">
        <f>IF(G823="GK",VLOOKUP(F823,'[1]2016GoalKeeper Stats'!$A$2:$S$109,9,FALSE),VLOOKUP(F823,'[1]2016Player Stats'!$A$2:$AB$830,9,FALSE))</f>
        <v>17</v>
      </c>
      <c r="Q823">
        <f>IF(G823="GK",VLOOKUP(F823,'[1]2016GoalKeeper Stats'!$A$2:$S$109,10,FALSE),VLOOKUP(F823,'[1]2016Player Stats'!$A$2:$AB$830,10,FALSE))</f>
        <v>7</v>
      </c>
      <c r="R823">
        <f>IF(G823="GK",VLOOKUP(F823,'[1]2016GoalKeeper Stats'!$A$2:$S$109,11,FALSE),VLOOKUP(F823,'[1]2016Player Stats'!$A$2:$AB$830,11,FALSE))</f>
        <v>0</v>
      </c>
      <c r="S823" t="str">
        <f>IF(G823="GK",VLOOKUP(F823,'[1]2016GoalKeeper Stats'!$A$2:$S$109,12,FALSE),VLOOKUP(F823,'[1]2016Player Stats'!$A$2:$AB$830,12,FALSE))</f>
        <v>0/0</v>
      </c>
      <c r="T823">
        <f>IF(G823="GK",VLOOKUP(F823,'[1]2016GoalKeeper Stats'!$A$2:$S$109,13,FALSE),VLOOKUP(F823,'[1]2016Player Stats'!$A$2:$AB$830,13,FALSE))</f>
        <v>1</v>
      </c>
      <c r="U823">
        <f>IF(G823="GK",VLOOKUP(F823,'[1]2016GoalKeeper Stats'!$A$2:$S$109,14,FALSE),VLOOKUP(F823,'[1]2016Player Stats'!$A$2:$AB$830,14,FALSE))</f>
        <v>1</v>
      </c>
      <c r="V823">
        <f>IF(G823="GK",VLOOKUP(F823,'[1]2016GoalKeeper Stats'!$A$2:$S$109,15,FALSE),VLOOKUP(F823,'[1]2016Player Stats'!$A$2:$AB$830,15,FALSE))</f>
        <v>0.34</v>
      </c>
      <c r="W823">
        <f>IF(G823="GK",VLOOKUP(F823,'[1]2016GoalKeeper Stats'!$A$2:$S$109,16,FALSE),VLOOKUP(F823,'[1]2016Player Stats'!$A$2:$AB$830,16,FALSE))</f>
        <v>11.8</v>
      </c>
      <c r="X823">
        <f>IF(G823="GK",VLOOKUP(F823,'[1]2016GoalKeeper Stats'!$A$2:$S$109,17,FALSE),VLOOKUP(F823,'[1]2016Player Stats'!$A$2:$AB$830,17,FALSE))</f>
        <v>0</v>
      </c>
      <c r="Y823">
        <f>IF(G823="GK",VLOOKUP(F823,'[1]2016GoalKeeper Stats'!$A$2:$S$109,18,FALSE),VLOOKUP(F823,'[1]2016Player Stats'!$A$2:$AB$830,18,FALSE))</f>
        <v>0</v>
      </c>
      <c r="Z823">
        <f>IF(G823="GK",VLOOKUP(F823,'[1]2016GoalKeeper Stats'!$A$2:$S$109,19,FALSE),VLOOKUP(F823,'[1]2016Player Stats'!$A$2:$AB$830,19,FALSE))</f>
        <v>1</v>
      </c>
      <c r="AA823">
        <f>IF(G823="GK",VLOOKUP(F823,'[1]2016GoalKeeper Stats'!$A$2:$S$109,20,FALSE),VLOOKUP(F823,'[1]2016Player Stats'!$A$2:$AB$830,20,FALSE))</f>
        <v>0.17</v>
      </c>
      <c r="AB823">
        <f>IF(G823="GK",VLOOKUP(F823,'[1]2016GoalKeeper Stats'!$A$2:$S$109,21,FALSE),VLOOKUP(F823,'[1]2016Player Stats'!$A$2:$AB$830,21,FALSE))</f>
        <v>4</v>
      </c>
      <c r="AC823">
        <f>IF(G823="GK",VLOOKUP(F823,'[1]2016GoalKeeper Stats'!$A$2:$S$109,22,FALSE),VLOOKUP(F823,'[1]2016Player Stats'!$A$2:$AB$830,22,FALSE))</f>
        <v>4</v>
      </c>
      <c r="AD823">
        <f>IF(G823="GK",VLOOKUP(F823,'[1]2016GoalKeeper Stats'!$A$2:$S$109,23,FALSE),VLOOKUP(F823,'[1]2016Player Stats'!$A$2:$AB$830,23,FALSE))</f>
        <v>8</v>
      </c>
      <c r="AE823">
        <f>IF(G823="GK",VLOOKUP(F823,'[1]2016GoalKeeper Stats'!$A$2:$S$109,24,FALSE),VLOOKUP(F823,'[1]2016Player Stats'!$A$2:$AB$830,24,FALSE))</f>
        <v>1</v>
      </c>
      <c r="AF823">
        <f>IF(G823="GK",VLOOKUP(F823,'[1]2016GoalKeeper Stats'!$A$2:$S$109,25,FALSE),VLOOKUP(F823,'[1]2016Player Stats'!$A$2:$AB$830,25,FALSE))</f>
        <v>0</v>
      </c>
      <c r="AG823">
        <f>IF(G823="GK",VLOOKUP(F823,'[1]2016GoalKeeper Stats'!$A$2:$S$109,26,FALSE),VLOOKUP(F823,'[1]2016Player Stats'!$A$2:$AB$830,26,FALSE))</f>
        <v>41.18</v>
      </c>
      <c r="AH823" s="51">
        <v>2016</v>
      </c>
      <c r="AI823" s="51">
        <v>34</v>
      </c>
      <c r="AJ823" s="51">
        <v>409</v>
      </c>
      <c r="AK823" s="51">
        <v>411</v>
      </c>
      <c r="AL823" s="51">
        <v>32</v>
      </c>
      <c r="AM823" s="51">
        <v>38</v>
      </c>
      <c r="AN823" s="51">
        <v>-6</v>
      </c>
      <c r="AO823" s="52">
        <v>41.48</v>
      </c>
      <c r="AP823" s="52">
        <v>41.27</v>
      </c>
      <c r="AQ823" s="52">
        <v>0.21</v>
      </c>
      <c r="AR823" s="52">
        <v>-6.21</v>
      </c>
      <c r="AS823" s="51">
        <v>38</v>
      </c>
      <c r="AT823" s="52">
        <v>45.9</v>
      </c>
    </row>
    <row r="824" spans="1:46" hidden="1">
      <c r="A824">
        <v>2016</v>
      </c>
      <c r="B824" t="s">
        <v>211</v>
      </c>
      <c r="C824" t="s">
        <v>173</v>
      </c>
      <c r="D824" t="s">
        <v>1397</v>
      </c>
      <c r="E824" t="s">
        <v>1398</v>
      </c>
      <c r="F824" t="str">
        <f t="shared" si="12"/>
        <v>Khiry Shelton</v>
      </c>
      <c r="G824" t="s">
        <v>875</v>
      </c>
      <c r="H824" s="143">
        <v>94500</v>
      </c>
      <c r="I824" s="143">
        <v>77000</v>
      </c>
      <c r="J824" t="str">
        <f>IF(G824="GK",VLOOKUP(F824,'[1]2016GoalKeeper Stats'!$A$2:$S$109,2,FALSE),VLOOKUP(F824,'[1]2016Player Stats'!$A$2:$AB$830,2,FALSE))</f>
        <v>SKC</v>
      </c>
      <c r="K824">
        <f>IF(G824="GK",VLOOKUP(F824,'[1]2016GoalKeeper Stats'!$A$2:$S$109,4,FALSE),VLOOKUP(F824,'[1]2016Player Stats'!$A$2:$AB$830,4,FALSE))</f>
        <v>22</v>
      </c>
      <c r="L824">
        <f>IF(G824="GK",VLOOKUP(F824,'[1]2016GoalKeeper Stats'!$A$2:$S$109,5,FALSE),VLOOKUP(F824,'[1]2016Player Stats'!$A$2:$AB$830,5,FALSE))</f>
        <v>13</v>
      </c>
      <c r="M824">
        <f>IF(G824="GK",VLOOKUP(F824,'[1]2016GoalKeeper Stats'!$A$2:$S$109,6,FALSE),VLOOKUP(F824,'[1]2016Player Stats'!$A$2:$AB$830,6,FALSE))</f>
        <v>1159</v>
      </c>
      <c r="N824">
        <f>IF(G824="GK",VLOOKUP(F824,'[1]2016GoalKeeper Stats'!$A$2:$S$109,7,FALSE),VLOOKUP(F824,'[1]2016Player Stats'!$A$2:$AB$830,7,FALSE))</f>
        <v>4</v>
      </c>
      <c r="O824">
        <f>IF(G824="GK",VLOOKUP(F824,'[1]2016GoalKeeper Stats'!$A$2:$S$109,8,FALSE),VLOOKUP(F824,'[1]2016Player Stats'!$A$2:$AB$830,8,FALSE))</f>
        <v>9</v>
      </c>
      <c r="P824">
        <f>IF(G824="GK",VLOOKUP(F824,'[1]2016GoalKeeper Stats'!$A$2:$S$109,9,FALSE),VLOOKUP(F824,'[1]2016Player Stats'!$A$2:$AB$830,9,FALSE))</f>
        <v>17</v>
      </c>
      <c r="Q824">
        <f>IF(G824="GK",VLOOKUP(F824,'[1]2016GoalKeeper Stats'!$A$2:$S$109,10,FALSE),VLOOKUP(F824,'[1]2016Player Stats'!$A$2:$AB$830,10,FALSE))</f>
        <v>6</v>
      </c>
      <c r="R824">
        <f>IF(G824="GK",VLOOKUP(F824,'[1]2016GoalKeeper Stats'!$A$2:$S$109,11,FALSE),VLOOKUP(F824,'[1]2016Player Stats'!$A$2:$AB$830,11,FALSE))</f>
        <v>0</v>
      </c>
      <c r="S824" t="str">
        <f>IF(G824="GK",VLOOKUP(F824,'[1]2016GoalKeeper Stats'!$A$2:$S$109,12,FALSE),VLOOKUP(F824,'[1]2016Player Stats'!$A$2:$AB$830,12,FALSE))</f>
        <v>0/0</v>
      </c>
      <c r="T824">
        <f>IF(G824="GK",VLOOKUP(F824,'[1]2016GoalKeeper Stats'!$A$2:$S$109,13,FALSE),VLOOKUP(F824,'[1]2016Player Stats'!$A$2:$AB$830,13,FALSE))</f>
        <v>2</v>
      </c>
      <c r="U824">
        <f>IF(G824="GK",VLOOKUP(F824,'[1]2016GoalKeeper Stats'!$A$2:$S$109,14,FALSE),VLOOKUP(F824,'[1]2016Player Stats'!$A$2:$AB$830,14,FALSE))</f>
        <v>2</v>
      </c>
      <c r="V824">
        <f>IF(G824="GK",VLOOKUP(F824,'[1]2016GoalKeeper Stats'!$A$2:$S$109,15,FALSE),VLOOKUP(F824,'[1]2016Player Stats'!$A$2:$AB$830,15,FALSE))</f>
        <v>0.31</v>
      </c>
      <c r="W824">
        <f>IF(G824="GK",VLOOKUP(F824,'[1]2016GoalKeeper Stats'!$A$2:$S$109,16,FALSE),VLOOKUP(F824,'[1]2016Player Stats'!$A$2:$AB$830,16,FALSE))</f>
        <v>23.5</v>
      </c>
      <c r="X824">
        <f>IF(G824="GK",VLOOKUP(F824,'[1]2016GoalKeeper Stats'!$A$2:$S$109,17,FALSE),VLOOKUP(F824,'[1]2016Player Stats'!$A$2:$AB$830,17,FALSE))</f>
        <v>3</v>
      </c>
      <c r="Y824">
        <f>IF(G824="GK",VLOOKUP(F824,'[1]2016GoalKeeper Stats'!$A$2:$S$109,18,FALSE),VLOOKUP(F824,'[1]2016Player Stats'!$A$2:$AB$830,18,FALSE))</f>
        <v>7</v>
      </c>
      <c r="Z824">
        <f>IF(G824="GK",VLOOKUP(F824,'[1]2016GoalKeeper Stats'!$A$2:$S$109,19,FALSE),VLOOKUP(F824,'[1]2016Player Stats'!$A$2:$AB$830,19,FALSE))</f>
        <v>2</v>
      </c>
      <c r="AA824">
        <f>IF(G824="GK",VLOOKUP(F824,'[1]2016GoalKeeper Stats'!$A$2:$S$109,20,FALSE),VLOOKUP(F824,'[1]2016Player Stats'!$A$2:$AB$830,20,FALSE))</f>
        <v>0.7</v>
      </c>
      <c r="AB824">
        <f>IF(G824="GK",VLOOKUP(F824,'[1]2016GoalKeeper Stats'!$A$2:$S$109,21,FALSE),VLOOKUP(F824,'[1]2016Player Stats'!$A$2:$AB$830,21,FALSE))</f>
        <v>10</v>
      </c>
      <c r="AC824">
        <f>IF(G824="GK",VLOOKUP(F824,'[1]2016GoalKeeper Stats'!$A$2:$S$109,22,FALSE),VLOOKUP(F824,'[1]2016Player Stats'!$A$2:$AB$830,22,FALSE))</f>
        <v>15</v>
      </c>
      <c r="AD824">
        <f>IF(G824="GK",VLOOKUP(F824,'[1]2016GoalKeeper Stats'!$A$2:$S$109,23,FALSE),VLOOKUP(F824,'[1]2016Player Stats'!$A$2:$AB$830,23,FALSE))</f>
        <v>1</v>
      </c>
      <c r="AE824">
        <f>IF(G824="GK",VLOOKUP(F824,'[1]2016GoalKeeper Stats'!$A$2:$S$109,24,FALSE),VLOOKUP(F824,'[1]2016Player Stats'!$A$2:$AB$830,24,FALSE))</f>
        <v>0</v>
      </c>
      <c r="AF824">
        <f>IF(G824="GK",VLOOKUP(F824,'[1]2016GoalKeeper Stats'!$A$2:$S$109,25,FALSE),VLOOKUP(F824,'[1]2016Player Stats'!$A$2:$AB$830,25,FALSE))</f>
        <v>0</v>
      </c>
      <c r="AG824">
        <f>IF(G824="GK",VLOOKUP(F824,'[1]2016GoalKeeper Stats'!$A$2:$S$109,26,FALSE),VLOOKUP(F824,'[1]2016Player Stats'!$A$2:$AB$830,26,FALSE))</f>
        <v>35.29</v>
      </c>
      <c r="AH824" s="51">
        <v>2016</v>
      </c>
      <c r="AI824" s="51">
        <v>34</v>
      </c>
      <c r="AJ824" s="51">
        <v>463</v>
      </c>
      <c r="AK824" s="51">
        <v>455</v>
      </c>
      <c r="AL824" s="51">
        <v>62</v>
      </c>
      <c r="AM824" s="51">
        <v>55</v>
      </c>
      <c r="AN824" s="51">
        <v>7</v>
      </c>
      <c r="AO824" s="52">
        <v>50.14</v>
      </c>
      <c r="AP824" s="52">
        <v>53.06</v>
      </c>
      <c r="AQ824" s="52">
        <v>-2.93</v>
      </c>
      <c r="AR824" s="52">
        <v>9.93</v>
      </c>
      <c r="AS824" s="51">
        <v>54</v>
      </c>
      <c r="AT824" s="52">
        <v>46.09</v>
      </c>
    </row>
    <row r="825" spans="1:46" hidden="1">
      <c r="A825">
        <v>2016</v>
      </c>
      <c r="B825" t="s">
        <v>194</v>
      </c>
      <c r="C825" t="s">
        <v>194</v>
      </c>
      <c r="D825" t="s">
        <v>894</v>
      </c>
      <c r="E825" t="s">
        <v>1784</v>
      </c>
      <c r="F825" t="str">
        <f t="shared" si="12"/>
        <v>Pedro Baez</v>
      </c>
      <c r="G825" t="s">
        <v>875</v>
      </c>
      <c r="H825" s="143">
        <v>94325</v>
      </c>
      <c r="I825" s="143">
        <v>62500</v>
      </c>
      <c r="J825" t="str">
        <f>IF(G825="GK",VLOOKUP(F825,'[1]2016GoalKeeper Stats'!$A$2:$S$109,2,FALSE),VLOOKUP(F825,'[1]2016Player Stats'!$A$2:$AB$830,2,FALSE))</f>
        <v>RSL</v>
      </c>
      <c r="K825">
        <f>IF(G825="GK",VLOOKUP(F825,'[1]2016GoalKeeper Stats'!$A$2:$S$109,4,FALSE),VLOOKUP(F825,'[1]2016Player Stats'!$A$2:$AB$830,4,FALSE))</f>
        <v>1</v>
      </c>
      <c r="L825">
        <f>IF(G825="GK",VLOOKUP(F825,'[1]2016GoalKeeper Stats'!$A$2:$S$109,5,FALSE),VLOOKUP(F825,'[1]2016Player Stats'!$A$2:$AB$830,5,FALSE))</f>
        <v>0</v>
      </c>
      <c r="M825">
        <f>IF(G825="GK",VLOOKUP(F825,'[1]2016GoalKeeper Stats'!$A$2:$S$109,6,FALSE),VLOOKUP(F825,'[1]2016Player Stats'!$A$2:$AB$830,6,FALSE))</f>
        <v>5</v>
      </c>
      <c r="N825">
        <f>IF(G825="GK",VLOOKUP(F825,'[1]2016GoalKeeper Stats'!$A$2:$S$109,7,FALSE),VLOOKUP(F825,'[1]2016Player Stats'!$A$2:$AB$830,7,FALSE))</f>
        <v>0</v>
      </c>
      <c r="O825">
        <f>IF(G825="GK",VLOOKUP(F825,'[1]2016GoalKeeper Stats'!$A$2:$S$109,8,FALSE),VLOOKUP(F825,'[1]2016Player Stats'!$A$2:$AB$830,8,FALSE))</f>
        <v>0</v>
      </c>
      <c r="P825">
        <f>IF(G825="GK",VLOOKUP(F825,'[1]2016GoalKeeper Stats'!$A$2:$S$109,9,FALSE),VLOOKUP(F825,'[1]2016Player Stats'!$A$2:$AB$830,9,FALSE))</f>
        <v>0</v>
      </c>
      <c r="Q825">
        <f>IF(G825="GK",VLOOKUP(F825,'[1]2016GoalKeeper Stats'!$A$2:$S$109,10,FALSE),VLOOKUP(F825,'[1]2016Player Stats'!$A$2:$AB$830,10,FALSE))</f>
        <v>0</v>
      </c>
      <c r="R825">
        <f>IF(G825="GK",VLOOKUP(F825,'[1]2016GoalKeeper Stats'!$A$2:$S$109,11,FALSE),VLOOKUP(F825,'[1]2016Player Stats'!$A$2:$AB$830,11,FALSE))</f>
        <v>0</v>
      </c>
      <c r="S825" t="str">
        <f>IF(G825="GK",VLOOKUP(F825,'[1]2016GoalKeeper Stats'!$A$2:$S$109,12,FALSE),VLOOKUP(F825,'[1]2016Player Stats'!$A$2:$AB$830,12,FALSE))</f>
        <v>0/0</v>
      </c>
      <c r="T825">
        <f>IF(G825="GK",VLOOKUP(F825,'[1]2016GoalKeeper Stats'!$A$2:$S$109,13,FALSE),VLOOKUP(F825,'[1]2016Player Stats'!$A$2:$AB$830,13,FALSE))</f>
        <v>0</v>
      </c>
      <c r="U825">
        <f>IF(G825="GK",VLOOKUP(F825,'[1]2016GoalKeeper Stats'!$A$2:$S$109,14,FALSE),VLOOKUP(F825,'[1]2016Player Stats'!$A$2:$AB$830,14,FALSE))</f>
        <v>0</v>
      </c>
      <c r="V825">
        <f>IF(G825="GK",VLOOKUP(F825,'[1]2016GoalKeeper Stats'!$A$2:$S$109,15,FALSE),VLOOKUP(F825,'[1]2016Player Stats'!$A$2:$AB$830,15,FALSE))</f>
        <v>0</v>
      </c>
      <c r="W825">
        <f>IF(G825="GK",VLOOKUP(F825,'[1]2016GoalKeeper Stats'!$A$2:$S$109,16,FALSE),VLOOKUP(F825,'[1]2016Player Stats'!$A$2:$AB$830,16,FALSE))</f>
        <v>0</v>
      </c>
      <c r="X825">
        <f>IF(G825="GK",VLOOKUP(F825,'[1]2016GoalKeeper Stats'!$A$2:$S$109,17,FALSE),VLOOKUP(F825,'[1]2016Player Stats'!$A$2:$AB$830,17,FALSE))</f>
        <v>0</v>
      </c>
      <c r="Y825">
        <f>IF(G825="GK",VLOOKUP(F825,'[1]2016GoalKeeper Stats'!$A$2:$S$109,18,FALSE),VLOOKUP(F825,'[1]2016Player Stats'!$A$2:$AB$830,18,FALSE))</f>
        <v>0</v>
      </c>
      <c r="Z825">
        <f>IF(G825="GK",VLOOKUP(F825,'[1]2016GoalKeeper Stats'!$A$2:$S$109,19,FALSE),VLOOKUP(F825,'[1]2016Player Stats'!$A$2:$AB$830,19,FALSE))</f>
        <v>0</v>
      </c>
      <c r="AA825">
        <f>IF(G825="GK",VLOOKUP(F825,'[1]2016GoalKeeper Stats'!$A$2:$S$109,20,FALSE),VLOOKUP(F825,'[1]2016Player Stats'!$A$2:$AB$830,20,FALSE))</f>
        <v>0</v>
      </c>
      <c r="AB825">
        <f>IF(G825="GK",VLOOKUP(F825,'[1]2016GoalKeeper Stats'!$A$2:$S$109,21,FALSE),VLOOKUP(F825,'[1]2016Player Stats'!$A$2:$AB$830,21,FALSE))</f>
        <v>0</v>
      </c>
      <c r="AC825">
        <f>IF(G825="GK",VLOOKUP(F825,'[1]2016GoalKeeper Stats'!$A$2:$S$109,22,FALSE),VLOOKUP(F825,'[1]2016Player Stats'!$A$2:$AB$830,22,FALSE))</f>
        <v>0</v>
      </c>
      <c r="AD825">
        <f>IF(G825="GK",VLOOKUP(F825,'[1]2016GoalKeeper Stats'!$A$2:$S$109,23,FALSE),VLOOKUP(F825,'[1]2016Player Stats'!$A$2:$AB$830,23,FALSE))</f>
        <v>0</v>
      </c>
      <c r="AE825">
        <f>IF(G825="GK",VLOOKUP(F825,'[1]2016GoalKeeper Stats'!$A$2:$S$109,24,FALSE),VLOOKUP(F825,'[1]2016Player Stats'!$A$2:$AB$830,24,FALSE))</f>
        <v>0</v>
      </c>
      <c r="AF825">
        <f>IF(G825="GK",VLOOKUP(F825,'[1]2016GoalKeeper Stats'!$A$2:$S$109,25,FALSE),VLOOKUP(F825,'[1]2016Player Stats'!$A$2:$AB$830,25,FALSE))</f>
        <v>0</v>
      </c>
      <c r="AG825">
        <f>IF(G825="GK",VLOOKUP(F825,'[1]2016GoalKeeper Stats'!$A$2:$S$109,26,FALSE),VLOOKUP(F825,'[1]2016Player Stats'!$A$2:$AB$830,26,FALSE))</f>
        <v>0</v>
      </c>
      <c r="AH825" s="51">
        <v>2016</v>
      </c>
      <c r="AI825" s="51">
        <v>34</v>
      </c>
      <c r="AJ825" s="51">
        <v>420</v>
      </c>
      <c r="AK825" s="51">
        <v>427</v>
      </c>
      <c r="AL825" s="51">
        <v>42</v>
      </c>
      <c r="AM825" s="51">
        <v>44</v>
      </c>
      <c r="AN825" s="51">
        <v>-2</v>
      </c>
      <c r="AO825" s="52">
        <v>44.05</v>
      </c>
      <c r="AP825" s="52">
        <v>49.72</v>
      </c>
      <c r="AQ825" s="52">
        <v>-5.67</v>
      </c>
      <c r="AR825" s="52">
        <v>3.67</v>
      </c>
      <c r="AS825" s="51">
        <v>46</v>
      </c>
      <c r="AT825" s="52">
        <v>44.04</v>
      </c>
    </row>
    <row r="826" spans="1:46" hidden="1">
      <c r="A826">
        <v>2016</v>
      </c>
      <c r="B826" t="s">
        <v>201</v>
      </c>
      <c r="C826" t="s">
        <v>201</v>
      </c>
      <c r="D826" t="s">
        <v>930</v>
      </c>
      <c r="E826" t="s">
        <v>1393</v>
      </c>
      <c r="F826" t="str">
        <f t="shared" si="12"/>
        <v>Kyle Bekker</v>
      </c>
      <c r="G826" t="s">
        <v>860</v>
      </c>
      <c r="H826" s="143">
        <v>94192</v>
      </c>
      <c r="I826" s="143">
        <v>67942</v>
      </c>
      <c r="J826" t="str">
        <f>IF(G826="GK",VLOOKUP(F826,'[1]2016GoalKeeper Stats'!$A$2:$S$109,2,FALSE),VLOOKUP(F826,'[1]2016Player Stats'!$A$2:$AB$830,2,FALSE))</f>
        <v>MTL</v>
      </c>
      <c r="K826">
        <f>IF(G826="GK",VLOOKUP(F826,'[1]2016GoalKeeper Stats'!$A$2:$S$109,4,FALSE),VLOOKUP(F826,'[1]2016Player Stats'!$A$2:$AB$830,4,FALSE))</f>
        <v>18</v>
      </c>
      <c r="L826">
        <f>IF(G826="GK",VLOOKUP(F826,'[1]2016GoalKeeper Stats'!$A$2:$S$109,5,FALSE),VLOOKUP(F826,'[1]2016Player Stats'!$A$2:$AB$830,5,FALSE))</f>
        <v>13</v>
      </c>
      <c r="M826">
        <f>IF(G826="GK",VLOOKUP(F826,'[1]2016GoalKeeper Stats'!$A$2:$S$109,6,FALSE),VLOOKUP(F826,'[1]2016Player Stats'!$A$2:$AB$830,6,FALSE))</f>
        <v>1139</v>
      </c>
      <c r="N826">
        <f>IF(G826="GK",VLOOKUP(F826,'[1]2016GoalKeeper Stats'!$A$2:$S$109,7,FALSE),VLOOKUP(F826,'[1]2016Player Stats'!$A$2:$AB$830,7,FALSE))</f>
        <v>1</v>
      </c>
      <c r="O826">
        <f>IF(G826="GK",VLOOKUP(F826,'[1]2016GoalKeeper Stats'!$A$2:$S$109,8,FALSE),VLOOKUP(F826,'[1]2016Player Stats'!$A$2:$AB$830,8,FALSE))</f>
        <v>0</v>
      </c>
      <c r="P826">
        <f>IF(G826="GK",VLOOKUP(F826,'[1]2016GoalKeeper Stats'!$A$2:$S$109,9,FALSE),VLOOKUP(F826,'[1]2016Player Stats'!$A$2:$AB$830,9,FALSE))</f>
        <v>10</v>
      </c>
      <c r="Q826">
        <f>IF(G826="GK",VLOOKUP(F826,'[1]2016GoalKeeper Stats'!$A$2:$S$109,10,FALSE),VLOOKUP(F826,'[1]2016Player Stats'!$A$2:$AB$830,10,FALSE))</f>
        <v>4</v>
      </c>
      <c r="R826">
        <f>IF(G826="GK",VLOOKUP(F826,'[1]2016GoalKeeper Stats'!$A$2:$S$109,11,FALSE),VLOOKUP(F826,'[1]2016Player Stats'!$A$2:$AB$830,11,FALSE))</f>
        <v>0</v>
      </c>
      <c r="S826" t="str">
        <f>IF(G826="GK",VLOOKUP(F826,'[1]2016GoalKeeper Stats'!$A$2:$S$109,12,FALSE),VLOOKUP(F826,'[1]2016Player Stats'!$A$2:$AB$830,12,FALSE))</f>
        <v>0/0</v>
      </c>
      <c r="T826">
        <f>IF(G826="GK",VLOOKUP(F826,'[1]2016GoalKeeper Stats'!$A$2:$S$109,13,FALSE),VLOOKUP(F826,'[1]2016Player Stats'!$A$2:$AB$830,13,FALSE))</f>
        <v>1</v>
      </c>
      <c r="U826">
        <f>IF(G826="GK",VLOOKUP(F826,'[1]2016GoalKeeper Stats'!$A$2:$S$109,14,FALSE),VLOOKUP(F826,'[1]2016Player Stats'!$A$2:$AB$830,14,FALSE))</f>
        <v>0</v>
      </c>
      <c r="V826">
        <f>IF(G826="GK",VLOOKUP(F826,'[1]2016GoalKeeper Stats'!$A$2:$S$109,15,FALSE),VLOOKUP(F826,'[1]2016Player Stats'!$A$2:$AB$830,15,FALSE))</f>
        <v>0.08</v>
      </c>
      <c r="W826">
        <f>IF(G826="GK",VLOOKUP(F826,'[1]2016GoalKeeper Stats'!$A$2:$S$109,16,FALSE),VLOOKUP(F826,'[1]2016Player Stats'!$A$2:$AB$830,16,FALSE))</f>
        <v>10</v>
      </c>
      <c r="X826">
        <f>IF(G826="GK",VLOOKUP(F826,'[1]2016GoalKeeper Stats'!$A$2:$S$109,17,FALSE),VLOOKUP(F826,'[1]2016Player Stats'!$A$2:$AB$830,17,FALSE))</f>
        <v>0</v>
      </c>
      <c r="Y826">
        <f>IF(G826="GK",VLOOKUP(F826,'[1]2016GoalKeeper Stats'!$A$2:$S$109,18,FALSE),VLOOKUP(F826,'[1]2016Player Stats'!$A$2:$AB$830,18,FALSE))</f>
        <v>0</v>
      </c>
      <c r="Z826">
        <f>IF(G826="GK",VLOOKUP(F826,'[1]2016GoalKeeper Stats'!$A$2:$S$109,19,FALSE),VLOOKUP(F826,'[1]2016Player Stats'!$A$2:$AB$830,19,FALSE))</f>
        <v>0</v>
      </c>
      <c r="AA826">
        <f>IF(G826="GK",VLOOKUP(F826,'[1]2016GoalKeeper Stats'!$A$2:$S$109,20,FALSE),VLOOKUP(F826,'[1]2016Player Stats'!$A$2:$AB$830,20,FALSE))</f>
        <v>0</v>
      </c>
      <c r="AB826">
        <f>IF(G826="GK",VLOOKUP(F826,'[1]2016GoalKeeper Stats'!$A$2:$S$109,21,FALSE),VLOOKUP(F826,'[1]2016Player Stats'!$A$2:$AB$830,21,FALSE))</f>
        <v>14</v>
      </c>
      <c r="AC826">
        <f>IF(G826="GK",VLOOKUP(F826,'[1]2016GoalKeeper Stats'!$A$2:$S$109,22,FALSE),VLOOKUP(F826,'[1]2016Player Stats'!$A$2:$AB$830,22,FALSE))</f>
        <v>2</v>
      </c>
      <c r="AD826">
        <f>IF(G826="GK",VLOOKUP(F826,'[1]2016GoalKeeper Stats'!$A$2:$S$109,23,FALSE),VLOOKUP(F826,'[1]2016Player Stats'!$A$2:$AB$830,23,FALSE))</f>
        <v>0</v>
      </c>
      <c r="AE826">
        <f>IF(G826="GK",VLOOKUP(F826,'[1]2016GoalKeeper Stats'!$A$2:$S$109,24,FALSE),VLOOKUP(F826,'[1]2016Player Stats'!$A$2:$AB$830,24,FALSE))</f>
        <v>3</v>
      </c>
      <c r="AF826">
        <f>IF(G826="GK",VLOOKUP(F826,'[1]2016GoalKeeper Stats'!$A$2:$S$109,25,FALSE),VLOOKUP(F826,'[1]2016Player Stats'!$A$2:$AB$830,25,FALSE))</f>
        <v>0</v>
      </c>
      <c r="AG826">
        <f>IF(G826="GK",VLOOKUP(F826,'[1]2016GoalKeeper Stats'!$A$2:$S$109,26,FALSE),VLOOKUP(F826,'[1]2016Player Stats'!$A$2:$AB$830,26,FALSE))</f>
        <v>40</v>
      </c>
      <c r="AH826" s="51">
        <v>2016</v>
      </c>
      <c r="AI826" s="51">
        <v>34</v>
      </c>
      <c r="AJ826" s="51">
        <v>440</v>
      </c>
      <c r="AK826" s="51">
        <v>463</v>
      </c>
      <c r="AL826" s="51">
        <v>49</v>
      </c>
      <c r="AM826" s="51">
        <v>53</v>
      </c>
      <c r="AN826" s="51">
        <v>-4</v>
      </c>
      <c r="AO826" s="52">
        <v>44.79</v>
      </c>
      <c r="AP826" s="52">
        <v>45.61</v>
      </c>
      <c r="AQ826" s="52">
        <v>-0.83</v>
      </c>
      <c r="AR826" s="52">
        <v>-3.17</v>
      </c>
      <c r="AS826" s="51">
        <v>45</v>
      </c>
      <c r="AT826" s="52">
        <v>45.38</v>
      </c>
    </row>
    <row r="827" spans="1:46" hidden="1">
      <c r="A827">
        <v>2016</v>
      </c>
      <c r="B827" t="s">
        <v>861</v>
      </c>
      <c r="C827" t="s">
        <v>207</v>
      </c>
      <c r="D827" t="s">
        <v>1391</v>
      </c>
      <c r="E827" t="s">
        <v>1392</v>
      </c>
      <c r="F827" t="str">
        <f t="shared" si="12"/>
        <v>Jay Chapman</v>
      </c>
      <c r="G827" t="s">
        <v>860</v>
      </c>
      <c r="H827" s="143">
        <v>93500</v>
      </c>
      <c r="I827" s="143">
        <v>75000</v>
      </c>
      <c r="J827" t="str">
        <f>IF(G827="GK",VLOOKUP(F827,'[1]2016GoalKeeper Stats'!$A$2:$S$109,2,FALSE),VLOOKUP(F827,'[1]2016Player Stats'!$A$2:$AB$830,2,FALSE))</f>
        <v>MIA</v>
      </c>
      <c r="K827">
        <f>IF(G827="GK",VLOOKUP(F827,'[1]2016GoalKeeper Stats'!$A$2:$S$109,4,FALSE),VLOOKUP(F827,'[1]2016Player Stats'!$A$2:$AB$830,4,FALSE))</f>
        <v>18</v>
      </c>
      <c r="L827">
        <f>IF(G827="GK",VLOOKUP(F827,'[1]2016GoalKeeper Stats'!$A$2:$S$109,5,FALSE),VLOOKUP(F827,'[1]2016Player Stats'!$A$2:$AB$830,5,FALSE))</f>
        <v>9</v>
      </c>
      <c r="M827">
        <f>IF(G827="GK",VLOOKUP(F827,'[1]2016GoalKeeper Stats'!$A$2:$S$109,6,FALSE),VLOOKUP(F827,'[1]2016Player Stats'!$A$2:$AB$830,6,FALSE))</f>
        <v>780</v>
      </c>
      <c r="N827">
        <f>IF(G827="GK",VLOOKUP(F827,'[1]2016GoalKeeper Stats'!$A$2:$S$109,7,FALSE),VLOOKUP(F827,'[1]2016Player Stats'!$A$2:$AB$830,7,FALSE))</f>
        <v>0</v>
      </c>
      <c r="O827">
        <f>IF(G827="GK",VLOOKUP(F827,'[1]2016GoalKeeper Stats'!$A$2:$S$109,8,FALSE),VLOOKUP(F827,'[1]2016Player Stats'!$A$2:$AB$830,8,FALSE))</f>
        <v>2</v>
      </c>
      <c r="P827">
        <f>IF(G827="GK",VLOOKUP(F827,'[1]2016GoalKeeper Stats'!$A$2:$S$109,9,FALSE),VLOOKUP(F827,'[1]2016Player Stats'!$A$2:$AB$830,9,FALSE))</f>
        <v>12</v>
      </c>
      <c r="Q827">
        <f>IF(G827="GK",VLOOKUP(F827,'[1]2016GoalKeeper Stats'!$A$2:$S$109,10,FALSE),VLOOKUP(F827,'[1]2016Player Stats'!$A$2:$AB$830,10,FALSE))</f>
        <v>5</v>
      </c>
      <c r="R827">
        <f>IF(G827="GK",VLOOKUP(F827,'[1]2016GoalKeeper Stats'!$A$2:$S$109,11,FALSE),VLOOKUP(F827,'[1]2016Player Stats'!$A$2:$AB$830,11,FALSE))</f>
        <v>0</v>
      </c>
      <c r="S827" t="str">
        <f>IF(G827="GK",VLOOKUP(F827,'[1]2016GoalKeeper Stats'!$A$2:$S$109,12,FALSE),VLOOKUP(F827,'[1]2016Player Stats'!$A$2:$AB$830,12,FALSE))</f>
        <v>0/0</v>
      </c>
      <c r="T827">
        <f>IF(G827="GK",VLOOKUP(F827,'[1]2016GoalKeeper Stats'!$A$2:$S$109,13,FALSE),VLOOKUP(F827,'[1]2016Player Stats'!$A$2:$AB$830,13,FALSE))</f>
        <v>0</v>
      </c>
      <c r="U827">
        <f>IF(G827="GK",VLOOKUP(F827,'[1]2016GoalKeeper Stats'!$A$2:$S$109,14,FALSE),VLOOKUP(F827,'[1]2016Player Stats'!$A$2:$AB$830,14,FALSE))</f>
        <v>0</v>
      </c>
      <c r="V827">
        <f>IF(G827="GK",VLOOKUP(F827,'[1]2016GoalKeeper Stats'!$A$2:$S$109,15,FALSE),VLOOKUP(F827,'[1]2016Player Stats'!$A$2:$AB$830,15,FALSE))</f>
        <v>0</v>
      </c>
      <c r="W827">
        <f>IF(G827="GK",VLOOKUP(F827,'[1]2016GoalKeeper Stats'!$A$2:$S$109,16,FALSE),VLOOKUP(F827,'[1]2016Player Stats'!$A$2:$AB$830,16,FALSE))</f>
        <v>0</v>
      </c>
      <c r="X827">
        <f>IF(G827="GK",VLOOKUP(F827,'[1]2016GoalKeeper Stats'!$A$2:$S$109,17,FALSE),VLOOKUP(F827,'[1]2016Player Stats'!$A$2:$AB$830,17,FALSE))</f>
        <v>0</v>
      </c>
      <c r="Y827">
        <f>IF(G827="GK",VLOOKUP(F827,'[1]2016GoalKeeper Stats'!$A$2:$S$109,18,FALSE),VLOOKUP(F827,'[1]2016Player Stats'!$A$2:$AB$830,18,FALSE))</f>
        <v>1</v>
      </c>
      <c r="Z827">
        <f>IF(G827="GK",VLOOKUP(F827,'[1]2016GoalKeeper Stats'!$A$2:$S$109,19,FALSE),VLOOKUP(F827,'[1]2016Player Stats'!$A$2:$AB$830,19,FALSE))</f>
        <v>1</v>
      </c>
      <c r="AA827">
        <f>IF(G827="GK",VLOOKUP(F827,'[1]2016GoalKeeper Stats'!$A$2:$S$109,20,FALSE),VLOOKUP(F827,'[1]2016Player Stats'!$A$2:$AB$830,20,FALSE))</f>
        <v>0.23</v>
      </c>
      <c r="AB827">
        <f>IF(G827="GK",VLOOKUP(F827,'[1]2016GoalKeeper Stats'!$A$2:$S$109,21,FALSE),VLOOKUP(F827,'[1]2016Player Stats'!$A$2:$AB$830,21,FALSE))</f>
        <v>14</v>
      </c>
      <c r="AC827">
        <f>IF(G827="GK",VLOOKUP(F827,'[1]2016GoalKeeper Stats'!$A$2:$S$109,22,FALSE),VLOOKUP(F827,'[1]2016Player Stats'!$A$2:$AB$830,22,FALSE))</f>
        <v>9</v>
      </c>
      <c r="AD827">
        <f>IF(G827="GK",VLOOKUP(F827,'[1]2016GoalKeeper Stats'!$A$2:$S$109,23,FALSE),VLOOKUP(F827,'[1]2016Player Stats'!$A$2:$AB$830,23,FALSE))</f>
        <v>0</v>
      </c>
      <c r="AE827">
        <f>IF(G827="GK",VLOOKUP(F827,'[1]2016GoalKeeper Stats'!$A$2:$S$109,24,FALSE),VLOOKUP(F827,'[1]2016Player Stats'!$A$2:$AB$830,24,FALSE))</f>
        <v>1</v>
      </c>
      <c r="AF827">
        <f>IF(G827="GK",VLOOKUP(F827,'[1]2016GoalKeeper Stats'!$A$2:$S$109,25,FALSE),VLOOKUP(F827,'[1]2016Player Stats'!$A$2:$AB$830,25,FALSE))</f>
        <v>0</v>
      </c>
      <c r="AG827">
        <f>IF(G827="GK",VLOOKUP(F827,'[1]2016GoalKeeper Stats'!$A$2:$S$109,26,FALSE),VLOOKUP(F827,'[1]2016Player Stats'!$A$2:$AB$830,26,FALSE))</f>
        <v>41.67</v>
      </c>
      <c r="AH827" s="51">
        <v>2016</v>
      </c>
      <c r="AI827" s="51">
        <v>34</v>
      </c>
      <c r="AJ827" s="51">
        <v>478</v>
      </c>
      <c r="AK827" s="51">
        <v>383</v>
      </c>
      <c r="AL827" s="51">
        <v>51</v>
      </c>
      <c r="AM827" s="51">
        <v>38</v>
      </c>
      <c r="AN827" s="51">
        <v>13</v>
      </c>
      <c r="AO827" s="52">
        <v>50.33</v>
      </c>
      <c r="AP827" s="52">
        <v>36.64</v>
      </c>
      <c r="AQ827" s="52">
        <v>13.69</v>
      </c>
      <c r="AR827" s="52">
        <v>-0.69</v>
      </c>
      <c r="AS827" s="51">
        <v>53</v>
      </c>
      <c r="AT827" s="52">
        <v>56.77</v>
      </c>
    </row>
    <row r="828" spans="1:46" hidden="1">
      <c r="A828">
        <v>2016</v>
      </c>
      <c r="B828" t="s">
        <v>193</v>
      </c>
      <c r="C828" t="s">
        <v>193</v>
      </c>
      <c r="D828" t="s">
        <v>937</v>
      </c>
      <c r="E828" t="s">
        <v>1394</v>
      </c>
      <c r="F828" t="str">
        <f t="shared" si="12"/>
        <v>Chris Klute</v>
      </c>
      <c r="G828" t="s">
        <v>893</v>
      </c>
      <c r="H828" s="143">
        <v>91922</v>
      </c>
      <c r="I828" s="143">
        <v>86625</v>
      </c>
      <c r="J828" t="str">
        <f>IF(G828="GK",VLOOKUP(F828,'[1]2016GoalKeeper Stats'!$A$2:$S$109,2,FALSE),VLOOKUP(F828,'[1]2016Player Stats'!$A$2:$AB$830,2,FALSE))</f>
        <v>POR</v>
      </c>
      <c r="K828">
        <f>IF(G828="GK",VLOOKUP(F828,'[1]2016GoalKeeper Stats'!$A$2:$S$109,4,FALSE),VLOOKUP(F828,'[1]2016Player Stats'!$A$2:$AB$830,4,FALSE))</f>
        <v>8</v>
      </c>
      <c r="L828">
        <f>IF(G828="GK",VLOOKUP(F828,'[1]2016GoalKeeper Stats'!$A$2:$S$109,5,FALSE),VLOOKUP(F828,'[1]2016Player Stats'!$A$2:$AB$830,5,FALSE))</f>
        <v>8</v>
      </c>
      <c r="M828">
        <f>IF(G828="GK",VLOOKUP(F828,'[1]2016GoalKeeper Stats'!$A$2:$S$109,6,FALSE),VLOOKUP(F828,'[1]2016Player Stats'!$A$2:$AB$830,6,FALSE))</f>
        <v>709</v>
      </c>
      <c r="N828">
        <f>IF(G828="GK",VLOOKUP(F828,'[1]2016GoalKeeper Stats'!$A$2:$S$109,7,FALSE),VLOOKUP(F828,'[1]2016Player Stats'!$A$2:$AB$830,7,FALSE))</f>
        <v>0</v>
      </c>
      <c r="O828">
        <f>IF(G828="GK",VLOOKUP(F828,'[1]2016GoalKeeper Stats'!$A$2:$S$109,8,FALSE),VLOOKUP(F828,'[1]2016Player Stats'!$A$2:$AB$830,8,FALSE))</f>
        <v>0</v>
      </c>
      <c r="P828">
        <f>IF(G828="GK",VLOOKUP(F828,'[1]2016GoalKeeper Stats'!$A$2:$S$109,9,FALSE),VLOOKUP(F828,'[1]2016Player Stats'!$A$2:$AB$830,9,FALSE))</f>
        <v>0</v>
      </c>
      <c r="Q828">
        <f>IF(G828="GK",VLOOKUP(F828,'[1]2016GoalKeeper Stats'!$A$2:$S$109,10,FALSE),VLOOKUP(F828,'[1]2016Player Stats'!$A$2:$AB$830,10,FALSE))</f>
        <v>0</v>
      </c>
      <c r="R828">
        <f>IF(G828="GK",VLOOKUP(F828,'[1]2016GoalKeeper Stats'!$A$2:$S$109,11,FALSE),VLOOKUP(F828,'[1]2016Player Stats'!$A$2:$AB$830,11,FALSE))</f>
        <v>0</v>
      </c>
      <c r="S828" t="str">
        <f>IF(G828="GK",VLOOKUP(F828,'[1]2016GoalKeeper Stats'!$A$2:$S$109,12,FALSE),VLOOKUP(F828,'[1]2016Player Stats'!$A$2:$AB$830,12,FALSE))</f>
        <v>0/0</v>
      </c>
      <c r="T828">
        <f>IF(G828="GK",VLOOKUP(F828,'[1]2016GoalKeeper Stats'!$A$2:$S$109,13,FALSE),VLOOKUP(F828,'[1]2016Player Stats'!$A$2:$AB$830,13,FALSE))</f>
        <v>0</v>
      </c>
      <c r="U828">
        <f>IF(G828="GK",VLOOKUP(F828,'[1]2016GoalKeeper Stats'!$A$2:$S$109,14,FALSE),VLOOKUP(F828,'[1]2016Player Stats'!$A$2:$AB$830,14,FALSE))</f>
        <v>0</v>
      </c>
      <c r="V828">
        <f>IF(G828="GK",VLOOKUP(F828,'[1]2016GoalKeeper Stats'!$A$2:$S$109,15,FALSE),VLOOKUP(F828,'[1]2016Player Stats'!$A$2:$AB$830,15,FALSE))</f>
        <v>0</v>
      </c>
      <c r="W828">
        <f>IF(G828="GK",VLOOKUP(F828,'[1]2016GoalKeeper Stats'!$A$2:$S$109,16,FALSE),VLOOKUP(F828,'[1]2016Player Stats'!$A$2:$AB$830,16,FALSE))</f>
        <v>0</v>
      </c>
      <c r="X828">
        <f>IF(G828="GK",VLOOKUP(F828,'[1]2016GoalKeeper Stats'!$A$2:$S$109,17,FALSE),VLOOKUP(F828,'[1]2016Player Stats'!$A$2:$AB$830,17,FALSE))</f>
        <v>0</v>
      </c>
      <c r="Y828">
        <f>IF(G828="GK",VLOOKUP(F828,'[1]2016GoalKeeper Stats'!$A$2:$S$109,18,FALSE),VLOOKUP(F828,'[1]2016Player Stats'!$A$2:$AB$830,18,FALSE))</f>
        <v>0</v>
      </c>
      <c r="Z828">
        <f>IF(G828="GK",VLOOKUP(F828,'[1]2016GoalKeeper Stats'!$A$2:$S$109,19,FALSE),VLOOKUP(F828,'[1]2016Player Stats'!$A$2:$AB$830,19,FALSE))</f>
        <v>0</v>
      </c>
      <c r="AA828">
        <f>IF(G828="GK",VLOOKUP(F828,'[1]2016GoalKeeper Stats'!$A$2:$S$109,20,FALSE),VLOOKUP(F828,'[1]2016Player Stats'!$A$2:$AB$830,20,FALSE))</f>
        <v>0</v>
      </c>
      <c r="AB828">
        <f>IF(G828="GK",VLOOKUP(F828,'[1]2016GoalKeeper Stats'!$A$2:$S$109,21,FALSE),VLOOKUP(F828,'[1]2016Player Stats'!$A$2:$AB$830,21,FALSE))</f>
        <v>8</v>
      </c>
      <c r="AC828">
        <f>IF(G828="GK",VLOOKUP(F828,'[1]2016GoalKeeper Stats'!$A$2:$S$109,22,FALSE),VLOOKUP(F828,'[1]2016Player Stats'!$A$2:$AB$830,22,FALSE))</f>
        <v>0</v>
      </c>
      <c r="AD828">
        <f>IF(G828="GK",VLOOKUP(F828,'[1]2016GoalKeeper Stats'!$A$2:$S$109,23,FALSE),VLOOKUP(F828,'[1]2016Player Stats'!$A$2:$AB$830,23,FALSE))</f>
        <v>1</v>
      </c>
      <c r="AE828">
        <f>IF(G828="GK",VLOOKUP(F828,'[1]2016GoalKeeper Stats'!$A$2:$S$109,24,FALSE),VLOOKUP(F828,'[1]2016Player Stats'!$A$2:$AB$830,24,FALSE))</f>
        <v>1</v>
      </c>
      <c r="AF828">
        <f>IF(G828="GK",VLOOKUP(F828,'[1]2016GoalKeeper Stats'!$A$2:$S$109,25,FALSE),VLOOKUP(F828,'[1]2016Player Stats'!$A$2:$AB$830,25,FALSE))</f>
        <v>0</v>
      </c>
      <c r="AG828">
        <f>IF(G828="GK",VLOOKUP(F828,'[1]2016GoalKeeper Stats'!$A$2:$S$109,26,FALSE),VLOOKUP(F828,'[1]2016Player Stats'!$A$2:$AB$830,26,FALSE))</f>
        <v>0</v>
      </c>
      <c r="AH828" s="51">
        <v>2016</v>
      </c>
      <c r="AI828" s="51">
        <v>34</v>
      </c>
      <c r="AJ828" s="51">
        <v>449</v>
      </c>
      <c r="AK828" s="51">
        <v>492</v>
      </c>
      <c r="AL828" s="51">
        <v>48</v>
      </c>
      <c r="AM828" s="51">
        <v>51</v>
      </c>
      <c r="AN828" s="51">
        <v>-3</v>
      </c>
      <c r="AO828" s="52">
        <v>53.51</v>
      </c>
      <c r="AP828" s="52">
        <v>46.05</v>
      </c>
      <c r="AQ828" s="52">
        <v>7.46</v>
      </c>
      <c r="AR828" s="52">
        <v>-10.46</v>
      </c>
      <c r="AS828" s="51">
        <v>44</v>
      </c>
      <c r="AT828" s="52">
        <v>50.15</v>
      </c>
    </row>
    <row r="829" spans="1:46" hidden="1">
      <c r="A829">
        <v>2016</v>
      </c>
      <c r="B829" t="s">
        <v>202</v>
      </c>
      <c r="C829" t="s">
        <v>202</v>
      </c>
      <c r="D829" t="s">
        <v>1785</v>
      </c>
      <c r="E829" t="s">
        <v>1011</v>
      </c>
      <c r="F829" t="str">
        <f t="shared" si="12"/>
        <v>Brandon Vincent</v>
      </c>
      <c r="G829" t="s">
        <v>893</v>
      </c>
      <c r="H829" s="143">
        <v>91875</v>
      </c>
      <c r="I829" s="143">
        <v>70000</v>
      </c>
      <c r="J829" t="str">
        <f>IF(G829="GK",VLOOKUP(F829,'[1]2016GoalKeeper Stats'!$A$2:$S$109,2,FALSE),VLOOKUP(F829,'[1]2016Player Stats'!$A$2:$AB$830,2,FALSE))</f>
        <v>CHI</v>
      </c>
      <c r="K829">
        <f>IF(G829="GK",VLOOKUP(F829,'[1]2016GoalKeeper Stats'!$A$2:$S$109,4,FALSE),VLOOKUP(F829,'[1]2016Player Stats'!$A$2:$AB$830,4,FALSE))</f>
        <v>26</v>
      </c>
      <c r="L829">
        <f>IF(G829="GK",VLOOKUP(F829,'[1]2016GoalKeeper Stats'!$A$2:$S$109,5,FALSE),VLOOKUP(F829,'[1]2016Player Stats'!$A$2:$AB$830,5,FALSE))</f>
        <v>24</v>
      </c>
      <c r="M829">
        <f>IF(G829="GK",VLOOKUP(F829,'[1]2016GoalKeeper Stats'!$A$2:$S$109,6,FALSE),VLOOKUP(F829,'[1]2016Player Stats'!$A$2:$AB$830,6,FALSE))</f>
        <v>2191</v>
      </c>
      <c r="N829">
        <f>IF(G829="GK",VLOOKUP(F829,'[1]2016GoalKeeper Stats'!$A$2:$S$109,7,FALSE),VLOOKUP(F829,'[1]2016Player Stats'!$A$2:$AB$830,7,FALSE))</f>
        <v>0</v>
      </c>
      <c r="O829">
        <f>IF(G829="GK",VLOOKUP(F829,'[1]2016GoalKeeper Stats'!$A$2:$S$109,8,FALSE),VLOOKUP(F829,'[1]2016Player Stats'!$A$2:$AB$830,8,FALSE))</f>
        <v>3</v>
      </c>
      <c r="P829">
        <f>IF(G829="GK",VLOOKUP(F829,'[1]2016GoalKeeper Stats'!$A$2:$S$109,9,FALSE),VLOOKUP(F829,'[1]2016Player Stats'!$A$2:$AB$830,9,FALSE))</f>
        <v>8</v>
      </c>
      <c r="Q829">
        <f>IF(G829="GK",VLOOKUP(F829,'[1]2016GoalKeeper Stats'!$A$2:$S$109,10,FALSE),VLOOKUP(F829,'[1]2016Player Stats'!$A$2:$AB$830,10,FALSE))</f>
        <v>1</v>
      </c>
      <c r="R829">
        <f>IF(G829="GK",VLOOKUP(F829,'[1]2016GoalKeeper Stats'!$A$2:$S$109,11,FALSE),VLOOKUP(F829,'[1]2016Player Stats'!$A$2:$AB$830,11,FALSE))</f>
        <v>0</v>
      </c>
      <c r="S829" t="str">
        <f>IF(G829="GK",VLOOKUP(F829,'[1]2016GoalKeeper Stats'!$A$2:$S$109,12,FALSE),VLOOKUP(F829,'[1]2016Player Stats'!$A$2:$AB$830,12,FALSE))</f>
        <v>0/0</v>
      </c>
      <c r="T829">
        <f>IF(G829="GK",VLOOKUP(F829,'[1]2016GoalKeeper Stats'!$A$2:$S$109,13,FALSE),VLOOKUP(F829,'[1]2016Player Stats'!$A$2:$AB$830,13,FALSE))</f>
        <v>0</v>
      </c>
      <c r="U829">
        <f>IF(G829="GK",VLOOKUP(F829,'[1]2016GoalKeeper Stats'!$A$2:$S$109,14,FALSE),VLOOKUP(F829,'[1]2016Player Stats'!$A$2:$AB$830,14,FALSE))</f>
        <v>0</v>
      </c>
      <c r="V829">
        <f>IF(G829="GK",VLOOKUP(F829,'[1]2016GoalKeeper Stats'!$A$2:$S$109,15,FALSE),VLOOKUP(F829,'[1]2016Player Stats'!$A$2:$AB$830,15,FALSE))</f>
        <v>0</v>
      </c>
      <c r="W829">
        <f>IF(G829="GK",VLOOKUP(F829,'[1]2016GoalKeeper Stats'!$A$2:$S$109,16,FALSE),VLOOKUP(F829,'[1]2016Player Stats'!$A$2:$AB$830,16,FALSE))</f>
        <v>0</v>
      </c>
      <c r="X829">
        <f>IF(G829="GK",VLOOKUP(F829,'[1]2016GoalKeeper Stats'!$A$2:$S$109,17,FALSE),VLOOKUP(F829,'[1]2016Player Stats'!$A$2:$AB$830,17,FALSE))</f>
        <v>1</v>
      </c>
      <c r="Y829">
        <f>IF(G829="GK",VLOOKUP(F829,'[1]2016GoalKeeper Stats'!$A$2:$S$109,18,FALSE),VLOOKUP(F829,'[1]2016Player Stats'!$A$2:$AB$830,18,FALSE))</f>
        <v>3</v>
      </c>
      <c r="Z829">
        <f>IF(G829="GK",VLOOKUP(F829,'[1]2016GoalKeeper Stats'!$A$2:$S$109,19,FALSE),VLOOKUP(F829,'[1]2016Player Stats'!$A$2:$AB$830,19,FALSE))</f>
        <v>0</v>
      </c>
      <c r="AA829">
        <f>IF(G829="GK",VLOOKUP(F829,'[1]2016GoalKeeper Stats'!$A$2:$S$109,20,FALSE),VLOOKUP(F829,'[1]2016Player Stats'!$A$2:$AB$830,20,FALSE))</f>
        <v>0.12</v>
      </c>
      <c r="AB829">
        <f>IF(G829="GK",VLOOKUP(F829,'[1]2016GoalKeeper Stats'!$A$2:$S$109,21,FALSE),VLOOKUP(F829,'[1]2016Player Stats'!$A$2:$AB$830,21,FALSE))</f>
        <v>33</v>
      </c>
      <c r="AC829">
        <f>IF(G829="GK",VLOOKUP(F829,'[1]2016GoalKeeper Stats'!$A$2:$S$109,22,FALSE),VLOOKUP(F829,'[1]2016Player Stats'!$A$2:$AB$830,22,FALSE))</f>
        <v>13</v>
      </c>
      <c r="AD829">
        <f>IF(G829="GK",VLOOKUP(F829,'[1]2016GoalKeeper Stats'!$A$2:$S$109,23,FALSE),VLOOKUP(F829,'[1]2016Player Stats'!$A$2:$AB$830,23,FALSE))</f>
        <v>1</v>
      </c>
      <c r="AE829">
        <f>IF(G829="GK",VLOOKUP(F829,'[1]2016GoalKeeper Stats'!$A$2:$S$109,24,FALSE),VLOOKUP(F829,'[1]2016Player Stats'!$A$2:$AB$830,24,FALSE))</f>
        <v>1</v>
      </c>
      <c r="AF829">
        <f>IF(G829="GK",VLOOKUP(F829,'[1]2016GoalKeeper Stats'!$A$2:$S$109,25,FALSE),VLOOKUP(F829,'[1]2016Player Stats'!$A$2:$AB$830,25,FALSE))</f>
        <v>0</v>
      </c>
      <c r="AG829">
        <f>IF(G829="GK",VLOOKUP(F829,'[1]2016GoalKeeper Stats'!$A$2:$S$109,26,FALSE),VLOOKUP(F829,'[1]2016Player Stats'!$A$2:$AB$830,26,FALSE))</f>
        <v>12.5</v>
      </c>
      <c r="AH829" s="51">
        <v>2016</v>
      </c>
      <c r="AI829" s="51">
        <v>34</v>
      </c>
      <c r="AJ829" s="51">
        <v>394</v>
      </c>
      <c r="AK829" s="51">
        <v>504</v>
      </c>
      <c r="AL829" s="51">
        <v>40</v>
      </c>
      <c r="AM829" s="51">
        <v>56</v>
      </c>
      <c r="AN829" s="51">
        <v>-16</v>
      </c>
      <c r="AO829" s="52">
        <v>39.94</v>
      </c>
      <c r="AP829" s="52">
        <v>47.46</v>
      </c>
      <c r="AQ829" s="52">
        <v>-7.52</v>
      </c>
      <c r="AR829" s="52">
        <v>-8.48</v>
      </c>
      <c r="AS829" s="51">
        <v>31</v>
      </c>
      <c r="AT829" s="52">
        <v>40.56</v>
      </c>
    </row>
    <row r="830" spans="1:46" hidden="1">
      <c r="A830">
        <v>2016</v>
      </c>
      <c r="B830" t="s">
        <v>211</v>
      </c>
      <c r="C830" t="s">
        <v>173</v>
      </c>
      <c r="D830" t="s">
        <v>1169</v>
      </c>
      <c r="E830" t="s">
        <v>1127</v>
      </c>
      <c r="F830" t="str">
        <f t="shared" si="12"/>
        <v>Tony Taylor</v>
      </c>
      <c r="G830" t="s">
        <v>875</v>
      </c>
      <c r="H830" s="143">
        <v>91875</v>
      </c>
      <c r="I830" s="143">
        <v>82500</v>
      </c>
      <c r="J830" t="str">
        <f>IF(G830="GK",VLOOKUP(F830,'[1]2016GoalKeeper Stats'!$A$2:$S$109,2,FALSE),VLOOKUP(F830,'[1]2016Player Stats'!$A$2:$AB$830,2,FALSE))</f>
        <v>NYC</v>
      </c>
      <c r="K830">
        <f>IF(G830="GK",VLOOKUP(F830,'[1]2016GoalKeeper Stats'!$A$2:$S$109,4,FALSE),VLOOKUP(F830,'[1]2016Player Stats'!$A$2:$AB$830,4,FALSE))</f>
        <v>14</v>
      </c>
      <c r="L830">
        <f>IF(G830="GK",VLOOKUP(F830,'[1]2016GoalKeeper Stats'!$A$2:$S$109,5,FALSE),VLOOKUP(F830,'[1]2016Player Stats'!$A$2:$AB$830,5,FALSE))</f>
        <v>7</v>
      </c>
      <c r="M830">
        <f>IF(G830="GK",VLOOKUP(F830,'[1]2016GoalKeeper Stats'!$A$2:$S$109,6,FALSE),VLOOKUP(F830,'[1]2016Player Stats'!$A$2:$AB$830,6,FALSE))</f>
        <v>605</v>
      </c>
      <c r="N830">
        <f>IF(G830="GK",VLOOKUP(F830,'[1]2016GoalKeeper Stats'!$A$2:$S$109,7,FALSE),VLOOKUP(F830,'[1]2016Player Stats'!$A$2:$AB$830,7,FALSE))</f>
        <v>2</v>
      </c>
      <c r="O830">
        <f>IF(G830="GK",VLOOKUP(F830,'[1]2016GoalKeeper Stats'!$A$2:$S$109,8,FALSE),VLOOKUP(F830,'[1]2016Player Stats'!$A$2:$AB$830,8,FALSE))</f>
        <v>1</v>
      </c>
      <c r="P830">
        <f>IF(G830="GK",VLOOKUP(F830,'[1]2016GoalKeeper Stats'!$A$2:$S$109,9,FALSE),VLOOKUP(F830,'[1]2016Player Stats'!$A$2:$AB$830,9,FALSE))</f>
        <v>12</v>
      </c>
      <c r="Q830">
        <f>IF(G830="GK",VLOOKUP(F830,'[1]2016GoalKeeper Stats'!$A$2:$S$109,10,FALSE),VLOOKUP(F830,'[1]2016Player Stats'!$A$2:$AB$830,10,FALSE))</f>
        <v>3</v>
      </c>
      <c r="R830">
        <f>IF(G830="GK",VLOOKUP(F830,'[1]2016GoalKeeper Stats'!$A$2:$S$109,11,FALSE),VLOOKUP(F830,'[1]2016Player Stats'!$A$2:$AB$830,11,FALSE))</f>
        <v>1</v>
      </c>
      <c r="S830" t="str">
        <f>IF(G830="GK",VLOOKUP(F830,'[1]2016GoalKeeper Stats'!$A$2:$S$109,12,FALSE),VLOOKUP(F830,'[1]2016Player Stats'!$A$2:$AB$830,12,FALSE))</f>
        <v>0/0</v>
      </c>
      <c r="T830">
        <f>IF(G830="GK",VLOOKUP(F830,'[1]2016GoalKeeper Stats'!$A$2:$S$109,13,FALSE),VLOOKUP(F830,'[1]2016Player Stats'!$A$2:$AB$830,13,FALSE))</f>
        <v>1</v>
      </c>
      <c r="U830">
        <f>IF(G830="GK",VLOOKUP(F830,'[1]2016GoalKeeper Stats'!$A$2:$S$109,14,FALSE),VLOOKUP(F830,'[1]2016Player Stats'!$A$2:$AB$830,14,FALSE))</f>
        <v>1</v>
      </c>
      <c r="V830">
        <f>IF(G830="GK",VLOOKUP(F830,'[1]2016GoalKeeper Stats'!$A$2:$S$109,15,FALSE),VLOOKUP(F830,'[1]2016Player Stats'!$A$2:$AB$830,15,FALSE))</f>
        <v>0.3</v>
      </c>
      <c r="W830">
        <f>IF(G830="GK",VLOOKUP(F830,'[1]2016GoalKeeper Stats'!$A$2:$S$109,16,FALSE),VLOOKUP(F830,'[1]2016Player Stats'!$A$2:$AB$830,16,FALSE))</f>
        <v>16.7</v>
      </c>
      <c r="X830">
        <f>IF(G830="GK",VLOOKUP(F830,'[1]2016GoalKeeper Stats'!$A$2:$S$109,17,FALSE),VLOOKUP(F830,'[1]2016Player Stats'!$A$2:$AB$830,17,FALSE))</f>
        <v>0</v>
      </c>
      <c r="Y830">
        <f>IF(G830="GK",VLOOKUP(F830,'[1]2016GoalKeeper Stats'!$A$2:$S$109,18,FALSE),VLOOKUP(F830,'[1]2016Player Stats'!$A$2:$AB$830,18,FALSE))</f>
        <v>0</v>
      </c>
      <c r="Z830">
        <f>IF(G830="GK",VLOOKUP(F830,'[1]2016GoalKeeper Stats'!$A$2:$S$109,19,FALSE),VLOOKUP(F830,'[1]2016Player Stats'!$A$2:$AB$830,19,FALSE))</f>
        <v>1</v>
      </c>
      <c r="AA830">
        <f>IF(G830="GK",VLOOKUP(F830,'[1]2016GoalKeeper Stats'!$A$2:$S$109,20,FALSE),VLOOKUP(F830,'[1]2016Player Stats'!$A$2:$AB$830,20,FALSE))</f>
        <v>0.15</v>
      </c>
      <c r="AB830">
        <f>IF(G830="GK",VLOOKUP(F830,'[1]2016GoalKeeper Stats'!$A$2:$S$109,21,FALSE),VLOOKUP(F830,'[1]2016Player Stats'!$A$2:$AB$830,21,FALSE))</f>
        <v>14</v>
      </c>
      <c r="AC830">
        <f>IF(G830="GK",VLOOKUP(F830,'[1]2016GoalKeeper Stats'!$A$2:$S$109,22,FALSE),VLOOKUP(F830,'[1]2016Player Stats'!$A$2:$AB$830,22,FALSE))</f>
        <v>6</v>
      </c>
      <c r="AD830">
        <f>IF(G830="GK",VLOOKUP(F830,'[1]2016GoalKeeper Stats'!$A$2:$S$109,23,FALSE),VLOOKUP(F830,'[1]2016Player Stats'!$A$2:$AB$830,23,FALSE))</f>
        <v>1</v>
      </c>
      <c r="AE830">
        <f>IF(G830="GK",VLOOKUP(F830,'[1]2016GoalKeeper Stats'!$A$2:$S$109,24,FALSE),VLOOKUP(F830,'[1]2016Player Stats'!$A$2:$AB$830,24,FALSE))</f>
        <v>2</v>
      </c>
      <c r="AF830">
        <f>IF(G830="GK",VLOOKUP(F830,'[1]2016GoalKeeper Stats'!$A$2:$S$109,25,FALSE),VLOOKUP(F830,'[1]2016Player Stats'!$A$2:$AB$830,25,FALSE))</f>
        <v>0</v>
      </c>
      <c r="AG830">
        <f>IF(G830="GK",VLOOKUP(F830,'[1]2016GoalKeeper Stats'!$A$2:$S$109,26,FALSE),VLOOKUP(F830,'[1]2016Player Stats'!$A$2:$AB$830,26,FALSE))</f>
        <v>25</v>
      </c>
      <c r="AH830" s="51">
        <v>2016</v>
      </c>
      <c r="AI830" s="51">
        <v>34</v>
      </c>
      <c r="AJ830" s="51">
        <v>463</v>
      </c>
      <c r="AK830" s="51">
        <v>455</v>
      </c>
      <c r="AL830" s="51">
        <v>62</v>
      </c>
      <c r="AM830" s="51">
        <v>55</v>
      </c>
      <c r="AN830" s="51">
        <v>7</v>
      </c>
      <c r="AO830" s="52">
        <v>50.14</v>
      </c>
      <c r="AP830" s="52">
        <v>53.06</v>
      </c>
      <c r="AQ830" s="52">
        <v>-2.93</v>
      </c>
      <c r="AR830" s="52">
        <v>9.93</v>
      </c>
      <c r="AS830" s="51">
        <v>54</v>
      </c>
      <c r="AT830" s="52">
        <v>46.09</v>
      </c>
    </row>
    <row r="831" spans="1:46" hidden="1">
      <c r="A831">
        <v>2016</v>
      </c>
      <c r="B831" t="s">
        <v>199</v>
      </c>
      <c r="C831" t="s">
        <v>199</v>
      </c>
      <c r="D831" t="s">
        <v>873</v>
      </c>
      <c r="E831" t="s">
        <v>1423</v>
      </c>
      <c r="F831" t="str">
        <f t="shared" si="12"/>
        <v>David Horst</v>
      </c>
      <c r="G831" t="s">
        <v>893</v>
      </c>
      <c r="H831" s="143">
        <v>91344</v>
      </c>
      <c r="I831" s="143">
        <v>88594</v>
      </c>
      <c r="J831" t="str">
        <f>IF(G831="GK",VLOOKUP(F831,'[1]2016GoalKeeper Stats'!$A$2:$S$109,2,FALSE),VLOOKUP(F831,'[1]2016Player Stats'!$A$2:$AB$830,2,FALSE))</f>
        <v>HOU</v>
      </c>
      <c r="K831">
        <f>IF(G831="GK",VLOOKUP(F831,'[1]2016GoalKeeper Stats'!$A$2:$S$109,4,FALSE),VLOOKUP(F831,'[1]2016Player Stats'!$A$2:$AB$830,4,FALSE))</f>
        <v>26</v>
      </c>
      <c r="L831">
        <f>IF(G831="GK",VLOOKUP(F831,'[1]2016GoalKeeper Stats'!$A$2:$S$109,5,FALSE),VLOOKUP(F831,'[1]2016Player Stats'!$A$2:$AB$830,5,FALSE))</f>
        <v>24</v>
      </c>
      <c r="M831">
        <f>IF(G831="GK",VLOOKUP(F831,'[1]2016GoalKeeper Stats'!$A$2:$S$109,6,FALSE),VLOOKUP(F831,'[1]2016Player Stats'!$A$2:$AB$830,6,FALSE))</f>
        <v>2211</v>
      </c>
      <c r="N831">
        <f>IF(G831="GK",VLOOKUP(F831,'[1]2016GoalKeeper Stats'!$A$2:$S$109,7,FALSE),VLOOKUP(F831,'[1]2016Player Stats'!$A$2:$AB$830,7,FALSE))</f>
        <v>3</v>
      </c>
      <c r="O831">
        <f>IF(G831="GK",VLOOKUP(F831,'[1]2016GoalKeeper Stats'!$A$2:$S$109,8,FALSE),VLOOKUP(F831,'[1]2016Player Stats'!$A$2:$AB$830,8,FALSE))</f>
        <v>0</v>
      </c>
      <c r="P831">
        <f>IF(G831="GK",VLOOKUP(F831,'[1]2016GoalKeeper Stats'!$A$2:$S$109,9,FALSE),VLOOKUP(F831,'[1]2016Player Stats'!$A$2:$AB$830,9,FALSE))</f>
        <v>21</v>
      </c>
      <c r="Q831">
        <f>IF(G831="GK",VLOOKUP(F831,'[1]2016GoalKeeper Stats'!$A$2:$S$109,10,FALSE),VLOOKUP(F831,'[1]2016Player Stats'!$A$2:$AB$830,10,FALSE))</f>
        <v>11</v>
      </c>
      <c r="R831">
        <f>IF(G831="GK",VLOOKUP(F831,'[1]2016GoalKeeper Stats'!$A$2:$S$109,11,FALSE),VLOOKUP(F831,'[1]2016Player Stats'!$A$2:$AB$830,11,FALSE))</f>
        <v>2</v>
      </c>
      <c r="S831" t="str">
        <f>IF(G831="GK",VLOOKUP(F831,'[1]2016GoalKeeper Stats'!$A$2:$S$109,12,FALSE),VLOOKUP(F831,'[1]2016Player Stats'!$A$2:$AB$830,12,FALSE))</f>
        <v>0/0</v>
      </c>
      <c r="T831">
        <f>IF(G831="GK",VLOOKUP(F831,'[1]2016GoalKeeper Stats'!$A$2:$S$109,13,FALSE),VLOOKUP(F831,'[1]2016Player Stats'!$A$2:$AB$830,13,FALSE))</f>
        <v>2</v>
      </c>
      <c r="U831">
        <f>IF(G831="GK",VLOOKUP(F831,'[1]2016GoalKeeper Stats'!$A$2:$S$109,14,FALSE),VLOOKUP(F831,'[1]2016Player Stats'!$A$2:$AB$830,14,FALSE))</f>
        <v>1</v>
      </c>
      <c r="V831">
        <f>IF(G831="GK",VLOOKUP(F831,'[1]2016GoalKeeper Stats'!$A$2:$S$109,15,FALSE),VLOOKUP(F831,'[1]2016Player Stats'!$A$2:$AB$830,15,FALSE))</f>
        <v>0.12</v>
      </c>
      <c r="W831">
        <f>IF(G831="GK",VLOOKUP(F831,'[1]2016GoalKeeper Stats'!$A$2:$S$109,16,FALSE),VLOOKUP(F831,'[1]2016Player Stats'!$A$2:$AB$830,16,FALSE))</f>
        <v>14.3</v>
      </c>
      <c r="X831">
        <f>IF(G831="GK",VLOOKUP(F831,'[1]2016GoalKeeper Stats'!$A$2:$S$109,17,FALSE),VLOOKUP(F831,'[1]2016Player Stats'!$A$2:$AB$830,17,FALSE))</f>
        <v>0</v>
      </c>
      <c r="Y831">
        <f>IF(G831="GK",VLOOKUP(F831,'[1]2016GoalKeeper Stats'!$A$2:$S$109,18,FALSE),VLOOKUP(F831,'[1]2016Player Stats'!$A$2:$AB$830,18,FALSE))</f>
        <v>0</v>
      </c>
      <c r="Z831">
        <f>IF(G831="GK",VLOOKUP(F831,'[1]2016GoalKeeper Stats'!$A$2:$S$109,19,FALSE),VLOOKUP(F831,'[1]2016Player Stats'!$A$2:$AB$830,19,FALSE))</f>
        <v>0</v>
      </c>
      <c r="AA831">
        <f>IF(G831="GK",VLOOKUP(F831,'[1]2016GoalKeeper Stats'!$A$2:$S$109,20,FALSE),VLOOKUP(F831,'[1]2016Player Stats'!$A$2:$AB$830,20,FALSE))</f>
        <v>0</v>
      </c>
      <c r="AB831">
        <f>IF(G831="GK",VLOOKUP(F831,'[1]2016GoalKeeper Stats'!$A$2:$S$109,21,FALSE),VLOOKUP(F831,'[1]2016Player Stats'!$A$2:$AB$830,21,FALSE))</f>
        <v>20</v>
      </c>
      <c r="AC831">
        <f>IF(G831="GK",VLOOKUP(F831,'[1]2016GoalKeeper Stats'!$A$2:$S$109,22,FALSE),VLOOKUP(F831,'[1]2016Player Stats'!$A$2:$AB$830,22,FALSE))</f>
        <v>17</v>
      </c>
      <c r="AD831">
        <f>IF(G831="GK",VLOOKUP(F831,'[1]2016GoalKeeper Stats'!$A$2:$S$109,23,FALSE),VLOOKUP(F831,'[1]2016Player Stats'!$A$2:$AB$830,23,FALSE))</f>
        <v>1</v>
      </c>
      <c r="AE831">
        <f>IF(G831="GK",VLOOKUP(F831,'[1]2016GoalKeeper Stats'!$A$2:$S$109,24,FALSE),VLOOKUP(F831,'[1]2016Player Stats'!$A$2:$AB$830,24,FALSE))</f>
        <v>4</v>
      </c>
      <c r="AF831">
        <f>IF(G831="GK",VLOOKUP(F831,'[1]2016GoalKeeper Stats'!$A$2:$S$109,25,FALSE),VLOOKUP(F831,'[1]2016Player Stats'!$A$2:$AB$830,25,FALSE))</f>
        <v>0</v>
      </c>
      <c r="AG831">
        <f>IF(G831="GK",VLOOKUP(F831,'[1]2016GoalKeeper Stats'!$A$2:$S$109,26,FALSE),VLOOKUP(F831,'[1]2016Player Stats'!$A$2:$AB$830,26,FALSE))</f>
        <v>52.38</v>
      </c>
      <c r="AH831" s="51">
        <v>2016</v>
      </c>
      <c r="AI831" s="51">
        <v>34</v>
      </c>
      <c r="AJ831" s="51">
        <v>424</v>
      </c>
      <c r="AK831" s="51">
        <v>444</v>
      </c>
      <c r="AL831" s="51">
        <v>38</v>
      </c>
      <c r="AM831" s="51">
        <v>45</v>
      </c>
      <c r="AN831" s="51">
        <v>-7</v>
      </c>
      <c r="AO831" s="52">
        <v>38.71</v>
      </c>
      <c r="AP831" s="52">
        <v>48.69</v>
      </c>
      <c r="AQ831" s="52">
        <v>-9.98</v>
      </c>
      <c r="AR831" s="52">
        <v>2.98</v>
      </c>
      <c r="AS831" s="51">
        <v>34</v>
      </c>
      <c r="AT831" s="52">
        <v>39.21</v>
      </c>
    </row>
    <row r="832" spans="1:46" hidden="1">
      <c r="A832">
        <v>2016</v>
      </c>
      <c r="B832" t="s">
        <v>896</v>
      </c>
      <c r="C832" t="s">
        <v>896</v>
      </c>
      <c r="D832" t="s">
        <v>1442</v>
      </c>
      <c r="E832" t="s">
        <v>1443</v>
      </c>
      <c r="F832" t="str">
        <f t="shared" ref="F832:F895" si="13">D832&amp;" "&amp;E832</f>
        <v>Fatai Alashe</v>
      </c>
      <c r="G832" t="s">
        <v>860</v>
      </c>
      <c r="H832" s="143">
        <v>90500</v>
      </c>
      <c r="I832" s="143">
        <v>74250</v>
      </c>
      <c r="J832" t="str">
        <f>IF(G832="GK",VLOOKUP(F832,'[1]2016GoalKeeper Stats'!$A$2:$S$109,2,FALSE),VLOOKUP(F832,'[1]2016Player Stats'!$A$2:$AB$830,2,FALSE))</f>
        <v>CIN</v>
      </c>
      <c r="K832">
        <f>IF(G832="GK",VLOOKUP(F832,'[1]2016GoalKeeper Stats'!$A$2:$S$109,4,FALSE),VLOOKUP(F832,'[1]2016Player Stats'!$A$2:$AB$830,4,FALSE))</f>
        <v>28</v>
      </c>
      <c r="L832">
        <f>IF(G832="GK",VLOOKUP(F832,'[1]2016GoalKeeper Stats'!$A$2:$S$109,5,FALSE),VLOOKUP(F832,'[1]2016Player Stats'!$A$2:$AB$830,5,FALSE))</f>
        <v>27</v>
      </c>
      <c r="M832">
        <f>IF(G832="GK",VLOOKUP(F832,'[1]2016GoalKeeper Stats'!$A$2:$S$109,6,FALSE),VLOOKUP(F832,'[1]2016Player Stats'!$A$2:$AB$830,6,FALSE))</f>
        <v>2335</v>
      </c>
      <c r="N832">
        <f>IF(G832="GK",VLOOKUP(F832,'[1]2016GoalKeeper Stats'!$A$2:$S$109,7,FALSE),VLOOKUP(F832,'[1]2016Player Stats'!$A$2:$AB$830,7,FALSE))</f>
        <v>3</v>
      </c>
      <c r="O832">
        <f>IF(G832="GK",VLOOKUP(F832,'[1]2016GoalKeeper Stats'!$A$2:$S$109,8,FALSE),VLOOKUP(F832,'[1]2016Player Stats'!$A$2:$AB$830,8,FALSE))</f>
        <v>1</v>
      </c>
      <c r="P832">
        <f>IF(G832="GK",VLOOKUP(F832,'[1]2016GoalKeeper Stats'!$A$2:$S$109,9,FALSE),VLOOKUP(F832,'[1]2016Player Stats'!$A$2:$AB$830,9,FALSE))</f>
        <v>19</v>
      </c>
      <c r="Q832">
        <f>IF(G832="GK",VLOOKUP(F832,'[1]2016GoalKeeper Stats'!$A$2:$S$109,10,FALSE),VLOOKUP(F832,'[1]2016Player Stats'!$A$2:$AB$830,10,FALSE))</f>
        <v>9</v>
      </c>
      <c r="R832">
        <f>IF(G832="GK",VLOOKUP(F832,'[1]2016GoalKeeper Stats'!$A$2:$S$109,11,FALSE),VLOOKUP(F832,'[1]2016Player Stats'!$A$2:$AB$830,11,FALSE))</f>
        <v>2</v>
      </c>
      <c r="S832" t="str">
        <f>IF(G832="GK",VLOOKUP(F832,'[1]2016GoalKeeper Stats'!$A$2:$S$109,12,FALSE),VLOOKUP(F832,'[1]2016Player Stats'!$A$2:$AB$830,12,FALSE))</f>
        <v>0/0</v>
      </c>
      <c r="T832">
        <f>IF(G832="GK",VLOOKUP(F832,'[1]2016GoalKeeper Stats'!$A$2:$S$109,13,FALSE),VLOOKUP(F832,'[1]2016Player Stats'!$A$2:$AB$830,13,FALSE))</f>
        <v>2</v>
      </c>
      <c r="U832">
        <f>IF(G832="GK",VLOOKUP(F832,'[1]2016GoalKeeper Stats'!$A$2:$S$109,14,FALSE),VLOOKUP(F832,'[1]2016Player Stats'!$A$2:$AB$830,14,FALSE))</f>
        <v>1</v>
      </c>
      <c r="V832">
        <f>IF(G832="GK",VLOOKUP(F832,'[1]2016GoalKeeper Stats'!$A$2:$S$109,15,FALSE),VLOOKUP(F832,'[1]2016Player Stats'!$A$2:$AB$830,15,FALSE))</f>
        <v>0.12</v>
      </c>
      <c r="W832">
        <f>IF(G832="GK",VLOOKUP(F832,'[1]2016GoalKeeper Stats'!$A$2:$S$109,16,FALSE),VLOOKUP(F832,'[1]2016Player Stats'!$A$2:$AB$830,16,FALSE))</f>
        <v>15.8</v>
      </c>
      <c r="X832">
        <f>IF(G832="GK",VLOOKUP(F832,'[1]2016GoalKeeper Stats'!$A$2:$S$109,17,FALSE),VLOOKUP(F832,'[1]2016Player Stats'!$A$2:$AB$830,17,FALSE))</f>
        <v>0</v>
      </c>
      <c r="Y832">
        <f>IF(G832="GK",VLOOKUP(F832,'[1]2016GoalKeeper Stats'!$A$2:$S$109,18,FALSE),VLOOKUP(F832,'[1]2016Player Stats'!$A$2:$AB$830,18,FALSE))</f>
        <v>1</v>
      </c>
      <c r="Z832">
        <f>IF(G832="GK",VLOOKUP(F832,'[1]2016GoalKeeper Stats'!$A$2:$S$109,19,FALSE),VLOOKUP(F832,'[1]2016Player Stats'!$A$2:$AB$830,19,FALSE))</f>
        <v>0</v>
      </c>
      <c r="AA832">
        <f>IF(G832="GK",VLOOKUP(F832,'[1]2016GoalKeeper Stats'!$A$2:$S$109,20,FALSE),VLOOKUP(F832,'[1]2016Player Stats'!$A$2:$AB$830,20,FALSE))</f>
        <v>0.04</v>
      </c>
      <c r="AB832">
        <f>IF(G832="GK",VLOOKUP(F832,'[1]2016GoalKeeper Stats'!$A$2:$S$109,21,FALSE),VLOOKUP(F832,'[1]2016Player Stats'!$A$2:$AB$830,21,FALSE))</f>
        <v>41</v>
      </c>
      <c r="AC832">
        <f>IF(G832="GK",VLOOKUP(F832,'[1]2016GoalKeeper Stats'!$A$2:$S$109,22,FALSE),VLOOKUP(F832,'[1]2016Player Stats'!$A$2:$AB$830,22,FALSE))</f>
        <v>23</v>
      </c>
      <c r="AD832">
        <f>IF(G832="GK",VLOOKUP(F832,'[1]2016GoalKeeper Stats'!$A$2:$S$109,23,FALSE),VLOOKUP(F832,'[1]2016Player Stats'!$A$2:$AB$830,23,FALSE))</f>
        <v>2</v>
      </c>
      <c r="AE832">
        <f>IF(G832="GK",VLOOKUP(F832,'[1]2016GoalKeeper Stats'!$A$2:$S$109,24,FALSE),VLOOKUP(F832,'[1]2016Player Stats'!$A$2:$AB$830,24,FALSE))</f>
        <v>8</v>
      </c>
      <c r="AF832">
        <f>IF(G832="GK",VLOOKUP(F832,'[1]2016GoalKeeper Stats'!$A$2:$S$109,25,FALSE),VLOOKUP(F832,'[1]2016Player Stats'!$A$2:$AB$830,25,FALSE))</f>
        <v>0</v>
      </c>
      <c r="AG832">
        <f>IF(G832="GK",VLOOKUP(F832,'[1]2016GoalKeeper Stats'!$A$2:$S$109,26,FALSE),VLOOKUP(F832,'[1]2016Player Stats'!$A$2:$AB$830,26,FALSE))</f>
        <v>47.37</v>
      </c>
      <c r="AH832" s="51">
        <v>2016</v>
      </c>
      <c r="AI832" s="51">
        <v>34</v>
      </c>
      <c r="AJ832" s="51">
        <v>409</v>
      </c>
      <c r="AK832" s="51">
        <v>411</v>
      </c>
      <c r="AL832" s="51">
        <v>32</v>
      </c>
      <c r="AM832" s="51">
        <v>38</v>
      </c>
      <c r="AN832" s="51">
        <v>-6</v>
      </c>
      <c r="AO832" s="52">
        <v>41.48</v>
      </c>
      <c r="AP832" s="52">
        <v>41.27</v>
      </c>
      <c r="AQ832" s="52">
        <v>0.21</v>
      </c>
      <c r="AR832" s="52">
        <v>-6.21</v>
      </c>
      <c r="AS832" s="51">
        <v>38</v>
      </c>
      <c r="AT832" s="52">
        <v>45.9</v>
      </c>
    </row>
    <row r="833" spans="1:46" hidden="1">
      <c r="A833">
        <v>2016</v>
      </c>
      <c r="B833" t="s">
        <v>206</v>
      </c>
      <c r="C833" t="s">
        <v>206</v>
      </c>
      <c r="D833" t="s">
        <v>1411</v>
      </c>
      <c r="E833" t="s">
        <v>1424</v>
      </c>
      <c r="F833" t="str">
        <f t="shared" si="13"/>
        <v>Ben Swanson</v>
      </c>
      <c r="G833" t="s">
        <v>860</v>
      </c>
      <c r="H833" s="143">
        <v>90417</v>
      </c>
      <c r="I833" s="143">
        <v>70000</v>
      </c>
      <c r="J833" t="str">
        <f>IF(G833="GK",VLOOKUP(F833,'[1]2016GoalKeeper Stats'!$A$2:$S$109,2,FALSE),VLOOKUP(F833,'[1]2016Player Stats'!$A$2:$AB$830,2,FALSE))</f>
        <v>CLB</v>
      </c>
      <c r="K833">
        <f>IF(G833="GK",VLOOKUP(F833,'[1]2016GoalKeeper Stats'!$A$2:$S$109,4,FALSE),VLOOKUP(F833,'[1]2016Player Stats'!$A$2:$AB$830,4,FALSE))</f>
        <v>1</v>
      </c>
      <c r="L833">
        <f>IF(G833="GK",VLOOKUP(F833,'[1]2016GoalKeeper Stats'!$A$2:$S$109,5,FALSE),VLOOKUP(F833,'[1]2016Player Stats'!$A$2:$AB$830,5,FALSE))</f>
        <v>0</v>
      </c>
      <c r="M833">
        <f>IF(G833="GK",VLOOKUP(F833,'[1]2016GoalKeeper Stats'!$A$2:$S$109,6,FALSE),VLOOKUP(F833,'[1]2016Player Stats'!$A$2:$AB$830,6,FALSE))</f>
        <v>16</v>
      </c>
      <c r="N833">
        <f>IF(G833="GK",VLOOKUP(F833,'[1]2016GoalKeeper Stats'!$A$2:$S$109,7,FALSE),VLOOKUP(F833,'[1]2016Player Stats'!$A$2:$AB$830,7,FALSE))</f>
        <v>0</v>
      </c>
      <c r="O833">
        <f>IF(G833="GK",VLOOKUP(F833,'[1]2016GoalKeeper Stats'!$A$2:$S$109,8,FALSE),VLOOKUP(F833,'[1]2016Player Stats'!$A$2:$AB$830,8,FALSE))</f>
        <v>0</v>
      </c>
      <c r="P833">
        <f>IF(G833="GK",VLOOKUP(F833,'[1]2016GoalKeeper Stats'!$A$2:$S$109,9,FALSE),VLOOKUP(F833,'[1]2016Player Stats'!$A$2:$AB$830,9,FALSE))</f>
        <v>0</v>
      </c>
      <c r="Q833">
        <f>IF(G833="GK",VLOOKUP(F833,'[1]2016GoalKeeper Stats'!$A$2:$S$109,10,FALSE),VLOOKUP(F833,'[1]2016Player Stats'!$A$2:$AB$830,10,FALSE))</f>
        <v>0</v>
      </c>
      <c r="R833">
        <f>IF(G833="GK",VLOOKUP(F833,'[1]2016GoalKeeper Stats'!$A$2:$S$109,11,FALSE),VLOOKUP(F833,'[1]2016Player Stats'!$A$2:$AB$830,11,FALSE))</f>
        <v>0</v>
      </c>
      <c r="S833" t="str">
        <f>IF(G833="GK",VLOOKUP(F833,'[1]2016GoalKeeper Stats'!$A$2:$S$109,12,FALSE),VLOOKUP(F833,'[1]2016Player Stats'!$A$2:$AB$830,12,FALSE))</f>
        <v>0/0</v>
      </c>
      <c r="T833">
        <f>IF(G833="GK",VLOOKUP(F833,'[1]2016GoalKeeper Stats'!$A$2:$S$109,13,FALSE),VLOOKUP(F833,'[1]2016Player Stats'!$A$2:$AB$830,13,FALSE))</f>
        <v>0</v>
      </c>
      <c r="U833">
        <f>IF(G833="GK",VLOOKUP(F833,'[1]2016GoalKeeper Stats'!$A$2:$S$109,14,FALSE),VLOOKUP(F833,'[1]2016Player Stats'!$A$2:$AB$830,14,FALSE))</f>
        <v>0</v>
      </c>
      <c r="V833">
        <f>IF(G833="GK",VLOOKUP(F833,'[1]2016GoalKeeper Stats'!$A$2:$S$109,15,FALSE),VLOOKUP(F833,'[1]2016Player Stats'!$A$2:$AB$830,15,FALSE))</f>
        <v>0</v>
      </c>
      <c r="W833">
        <f>IF(G833="GK",VLOOKUP(F833,'[1]2016GoalKeeper Stats'!$A$2:$S$109,16,FALSE),VLOOKUP(F833,'[1]2016Player Stats'!$A$2:$AB$830,16,FALSE))</f>
        <v>0</v>
      </c>
      <c r="X833">
        <f>IF(G833="GK",VLOOKUP(F833,'[1]2016GoalKeeper Stats'!$A$2:$S$109,17,FALSE),VLOOKUP(F833,'[1]2016Player Stats'!$A$2:$AB$830,17,FALSE))</f>
        <v>0</v>
      </c>
      <c r="Y833">
        <f>IF(G833="GK",VLOOKUP(F833,'[1]2016GoalKeeper Stats'!$A$2:$S$109,18,FALSE),VLOOKUP(F833,'[1]2016Player Stats'!$A$2:$AB$830,18,FALSE))</f>
        <v>0</v>
      </c>
      <c r="Z833">
        <f>IF(G833="GK",VLOOKUP(F833,'[1]2016GoalKeeper Stats'!$A$2:$S$109,19,FALSE),VLOOKUP(F833,'[1]2016Player Stats'!$A$2:$AB$830,19,FALSE))</f>
        <v>0</v>
      </c>
      <c r="AA833">
        <f>IF(G833="GK",VLOOKUP(F833,'[1]2016GoalKeeper Stats'!$A$2:$S$109,20,FALSE),VLOOKUP(F833,'[1]2016Player Stats'!$A$2:$AB$830,20,FALSE))</f>
        <v>0</v>
      </c>
      <c r="AB833">
        <f>IF(G833="GK",VLOOKUP(F833,'[1]2016GoalKeeper Stats'!$A$2:$S$109,21,FALSE),VLOOKUP(F833,'[1]2016Player Stats'!$A$2:$AB$830,21,FALSE))</f>
        <v>0</v>
      </c>
      <c r="AC833">
        <f>IF(G833="GK",VLOOKUP(F833,'[1]2016GoalKeeper Stats'!$A$2:$S$109,22,FALSE),VLOOKUP(F833,'[1]2016Player Stats'!$A$2:$AB$830,22,FALSE))</f>
        <v>0</v>
      </c>
      <c r="AD833">
        <f>IF(G833="GK",VLOOKUP(F833,'[1]2016GoalKeeper Stats'!$A$2:$S$109,23,FALSE),VLOOKUP(F833,'[1]2016Player Stats'!$A$2:$AB$830,23,FALSE))</f>
        <v>0</v>
      </c>
      <c r="AE833">
        <f>IF(G833="GK",VLOOKUP(F833,'[1]2016GoalKeeper Stats'!$A$2:$S$109,24,FALSE),VLOOKUP(F833,'[1]2016Player Stats'!$A$2:$AB$830,24,FALSE))</f>
        <v>0</v>
      </c>
      <c r="AF833">
        <f>IF(G833="GK",VLOOKUP(F833,'[1]2016GoalKeeper Stats'!$A$2:$S$109,25,FALSE),VLOOKUP(F833,'[1]2016Player Stats'!$A$2:$AB$830,25,FALSE))</f>
        <v>0</v>
      </c>
      <c r="AG833">
        <f>IF(G833="GK",VLOOKUP(F833,'[1]2016GoalKeeper Stats'!$A$2:$S$109,26,FALSE),VLOOKUP(F833,'[1]2016Player Stats'!$A$2:$AB$830,26,FALSE))</f>
        <v>0</v>
      </c>
      <c r="AH833" s="51">
        <v>2016</v>
      </c>
      <c r="AI833" s="51">
        <v>34</v>
      </c>
      <c r="AJ833" s="51">
        <v>463</v>
      </c>
      <c r="AK833" s="51">
        <v>427</v>
      </c>
      <c r="AL833" s="51">
        <v>48</v>
      </c>
      <c r="AM833" s="51">
        <v>55</v>
      </c>
      <c r="AN833" s="51">
        <v>-7</v>
      </c>
      <c r="AO833" s="52">
        <v>54.83</v>
      </c>
      <c r="AP833" s="52">
        <v>50.1</v>
      </c>
      <c r="AQ833" s="52">
        <v>4.72</v>
      </c>
      <c r="AR833" s="52">
        <v>-11.72</v>
      </c>
      <c r="AS833" s="51">
        <v>36</v>
      </c>
      <c r="AT833" s="52">
        <v>49.7</v>
      </c>
    </row>
    <row r="834" spans="1:46" hidden="1">
      <c r="A834">
        <v>2016</v>
      </c>
      <c r="B834" t="s">
        <v>198</v>
      </c>
      <c r="C834" t="s">
        <v>198</v>
      </c>
      <c r="D834" t="s">
        <v>1786</v>
      </c>
      <c r="E834" t="s">
        <v>1245</v>
      </c>
      <c r="F834" t="str">
        <f t="shared" si="13"/>
        <v>Mekeil Williams</v>
      </c>
      <c r="G834" t="s">
        <v>893</v>
      </c>
      <c r="H834" s="143">
        <v>90000</v>
      </c>
      <c r="I834" s="143">
        <v>85000</v>
      </c>
      <c r="J834" t="str">
        <f>IF(G834="GK",VLOOKUP(F834,'[1]2016GoalKeeper Stats'!$A$2:$S$109,2,FALSE),VLOOKUP(F834,'[1]2016Player Stats'!$A$2:$AB$830,2,FALSE))</f>
        <v>COL</v>
      </c>
      <c r="K834">
        <f>IF(G834="GK",VLOOKUP(F834,'[1]2016GoalKeeper Stats'!$A$2:$S$109,4,FALSE),VLOOKUP(F834,'[1]2016Player Stats'!$A$2:$AB$830,4,FALSE))</f>
        <v>21</v>
      </c>
      <c r="L834">
        <f>IF(G834="GK",VLOOKUP(F834,'[1]2016GoalKeeper Stats'!$A$2:$S$109,5,FALSE),VLOOKUP(F834,'[1]2016Player Stats'!$A$2:$AB$830,5,FALSE))</f>
        <v>17</v>
      </c>
      <c r="M834">
        <f>IF(G834="GK",VLOOKUP(F834,'[1]2016GoalKeeper Stats'!$A$2:$S$109,6,FALSE),VLOOKUP(F834,'[1]2016Player Stats'!$A$2:$AB$830,6,FALSE))</f>
        <v>1468</v>
      </c>
      <c r="N834">
        <f>IF(G834="GK",VLOOKUP(F834,'[1]2016GoalKeeper Stats'!$A$2:$S$109,7,FALSE),VLOOKUP(F834,'[1]2016Player Stats'!$A$2:$AB$830,7,FALSE))</f>
        <v>0</v>
      </c>
      <c r="O834">
        <f>IF(G834="GK",VLOOKUP(F834,'[1]2016GoalKeeper Stats'!$A$2:$S$109,8,FALSE),VLOOKUP(F834,'[1]2016Player Stats'!$A$2:$AB$830,8,FALSE))</f>
        <v>4</v>
      </c>
      <c r="P834">
        <f>IF(G834="GK",VLOOKUP(F834,'[1]2016GoalKeeper Stats'!$A$2:$S$109,9,FALSE),VLOOKUP(F834,'[1]2016Player Stats'!$A$2:$AB$830,9,FALSE))</f>
        <v>2</v>
      </c>
      <c r="Q834">
        <f>IF(G834="GK",VLOOKUP(F834,'[1]2016GoalKeeper Stats'!$A$2:$S$109,10,FALSE),VLOOKUP(F834,'[1]2016Player Stats'!$A$2:$AB$830,10,FALSE))</f>
        <v>0</v>
      </c>
      <c r="R834">
        <f>IF(G834="GK",VLOOKUP(F834,'[1]2016GoalKeeper Stats'!$A$2:$S$109,11,FALSE),VLOOKUP(F834,'[1]2016Player Stats'!$A$2:$AB$830,11,FALSE))</f>
        <v>0</v>
      </c>
      <c r="S834" t="str">
        <f>IF(G834="GK",VLOOKUP(F834,'[1]2016GoalKeeper Stats'!$A$2:$S$109,12,FALSE),VLOOKUP(F834,'[1]2016Player Stats'!$A$2:$AB$830,12,FALSE))</f>
        <v>0/0</v>
      </c>
      <c r="T834">
        <f>IF(G834="GK",VLOOKUP(F834,'[1]2016GoalKeeper Stats'!$A$2:$S$109,13,FALSE),VLOOKUP(F834,'[1]2016Player Stats'!$A$2:$AB$830,13,FALSE))</f>
        <v>0</v>
      </c>
      <c r="U834">
        <f>IF(G834="GK",VLOOKUP(F834,'[1]2016GoalKeeper Stats'!$A$2:$S$109,14,FALSE),VLOOKUP(F834,'[1]2016Player Stats'!$A$2:$AB$830,14,FALSE))</f>
        <v>0</v>
      </c>
      <c r="V834">
        <f>IF(G834="GK",VLOOKUP(F834,'[1]2016GoalKeeper Stats'!$A$2:$S$109,15,FALSE),VLOOKUP(F834,'[1]2016Player Stats'!$A$2:$AB$830,15,FALSE))</f>
        <v>0</v>
      </c>
      <c r="W834">
        <f>IF(G834="GK",VLOOKUP(F834,'[1]2016GoalKeeper Stats'!$A$2:$S$109,16,FALSE),VLOOKUP(F834,'[1]2016Player Stats'!$A$2:$AB$830,16,FALSE))</f>
        <v>0</v>
      </c>
      <c r="X834">
        <f>IF(G834="GK",VLOOKUP(F834,'[1]2016GoalKeeper Stats'!$A$2:$S$109,17,FALSE),VLOOKUP(F834,'[1]2016Player Stats'!$A$2:$AB$830,17,FALSE))</f>
        <v>1</v>
      </c>
      <c r="Y834">
        <f>IF(G834="GK",VLOOKUP(F834,'[1]2016GoalKeeper Stats'!$A$2:$S$109,18,FALSE),VLOOKUP(F834,'[1]2016Player Stats'!$A$2:$AB$830,18,FALSE))</f>
        <v>3</v>
      </c>
      <c r="Z834">
        <f>IF(G834="GK",VLOOKUP(F834,'[1]2016GoalKeeper Stats'!$A$2:$S$109,19,FALSE),VLOOKUP(F834,'[1]2016Player Stats'!$A$2:$AB$830,19,FALSE))</f>
        <v>1</v>
      </c>
      <c r="AA834">
        <f>IF(G834="GK",VLOOKUP(F834,'[1]2016GoalKeeper Stats'!$A$2:$S$109,20,FALSE),VLOOKUP(F834,'[1]2016Player Stats'!$A$2:$AB$830,20,FALSE))</f>
        <v>0.25</v>
      </c>
      <c r="AB834">
        <f>IF(G834="GK",VLOOKUP(F834,'[1]2016GoalKeeper Stats'!$A$2:$S$109,21,FALSE),VLOOKUP(F834,'[1]2016Player Stats'!$A$2:$AB$830,21,FALSE))</f>
        <v>12</v>
      </c>
      <c r="AC834">
        <f>IF(G834="GK",VLOOKUP(F834,'[1]2016GoalKeeper Stats'!$A$2:$S$109,22,FALSE),VLOOKUP(F834,'[1]2016Player Stats'!$A$2:$AB$830,22,FALSE))</f>
        <v>9</v>
      </c>
      <c r="AD834">
        <f>IF(G834="GK",VLOOKUP(F834,'[1]2016GoalKeeper Stats'!$A$2:$S$109,23,FALSE),VLOOKUP(F834,'[1]2016Player Stats'!$A$2:$AB$830,23,FALSE))</f>
        <v>1</v>
      </c>
      <c r="AE834">
        <f>IF(G834="GK",VLOOKUP(F834,'[1]2016GoalKeeper Stats'!$A$2:$S$109,24,FALSE),VLOOKUP(F834,'[1]2016Player Stats'!$A$2:$AB$830,24,FALSE))</f>
        <v>5</v>
      </c>
      <c r="AF834">
        <f>IF(G834="GK",VLOOKUP(F834,'[1]2016GoalKeeper Stats'!$A$2:$S$109,25,FALSE),VLOOKUP(F834,'[1]2016Player Stats'!$A$2:$AB$830,25,FALSE))</f>
        <v>0</v>
      </c>
      <c r="AG834">
        <f>IF(G834="GK",VLOOKUP(F834,'[1]2016GoalKeeper Stats'!$A$2:$S$109,26,FALSE),VLOOKUP(F834,'[1]2016Player Stats'!$A$2:$AB$830,26,FALSE))</f>
        <v>0</v>
      </c>
      <c r="AH834" s="51">
        <v>2016</v>
      </c>
      <c r="AI834" s="51">
        <v>34</v>
      </c>
      <c r="AJ834" s="51">
        <v>435</v>
      </c>
      <c r="AK834" s="51">
        <v>419</v>
      </c>
      <c r="AL834" s="51">
        <v>39</v>
      </c>
      <c r="AM834" s="51">
        <v>32</v>
      </c>
      <c r="AN834" s="51">
        <v>7</v>
      </c>
      <c r="AO834" s="52">
        <v>35.950000000000003</v>
      </c>
      <c r="AP834" s="52">
        <v>40.07</v>
      </c>
      <c r="AQ834" s="52">
        <v>-4.12</v>
      </c>
      <c r="AR834" s="52">
        <v>11.12</v>
      </c>
      <c r="AS834" s="51">
        <v>58</v>
      </c>
      <c r="AT834" s="52">
        <v>45.17</v>
      </c>
    </row>
    <row r="835" spans="1:46" hidden="1">
      <c r="A835">
        <v>2016</v>
      </c>
      <c r="B835" t="s">
        <v>195</v>
      </c>
      <c r="C835" t="s">
        <v>866</v>
      </c>
      <c r="D835" t="s">
        <v>965</v>
      </c>
      <c r="E835" t="s">
        <v>1524</v>
      </c>
      <c r="F835" t="str">
        <f t="shared" si="13"/>
        <v>Jose Villarreal</v>
      </c>
      <c r="G835" t="s">
        <v>875</v>
      </c>
      <c r="H835" s="143">
        <v>90000</v>
      </c>
      <c r="I835" s="143">
        <v>90000</v>
      </c>
      <c r="J835" t="str">
        <f>IF(G835="GK",VLOOKUP(F835,'[1]2016GoalKeeper Stats'!$A$2:$S$109,2,FALSE),VLOOKUP(F835,'[1]2016Player Stats'!$A$2:$AB$830,2,FALSE))</f>
        <v xml:space="preserve">LA </v>
      </c>
      <c r="K835">
        <f>IF(G835="GK",VLOOKUP(F835,'[1]2016GoalKeeper Stats'!$A$2:$S$109,4,FALSE),VLOOKUP(F835,'[1]2016Player Stats'!$A$2:$AB$830,4,FALSE))</f>
        <v>3</v>
      </c>
      <c r="L835">
        <f>IF(G835="GK",VLOOKUP(F835,'[1]2016GoalKeeper Stats'!$A$2:$S$109,5,FALSE),VLOOKUP(F835,'[1]2016Player Stats'!$A$2:$AB$830,5,FALSE))</f>
        <v>0</v>
      </c>
      <c r="M835">
        <f>IF(G835="GK",VLOOKUP(F835,'[1]2016GoalKeeper Stats'!$A$2:$S$109,6,FALSE),VLOOKUP(F835,'[1]2016Player Stats'!$A$2:$AB$830,6,FALSE))</f>
        <v>17</v>
      </c>
      <c r="N835">
        <f>IF(G835="GK",VLOOKUP(F835,'[1]2016GoalKeeper Stats'!$A$2:$S$109,7,FALSE),VLOOKUP(F835,'[1]2016Player Stats'!$A$2:$AB$830,7,FALSE))</f>
        <v>0</v>
      </c>
      <c r="O835">
        <f>IF(G835="GK",VLOOKUP(F835,'[1]2016GoalKeeper Stats'!$A$2:$S$109,8,FALSE),VLOOKUP(F835,'[1]2016Player Stats'!$A$2:$AB$830,8,FALSE))</f>
        <v>0</v>
      </c>
      <c r="P835">
        <f>IF(G835="GK",VLOOKUP(F835,'[1]2016GoalKeeper Stats'!$A$2:$S$109,9,FALSE),VLOOKUP(F835,'[1]2016Player Stats'!$A$2:$AB$830,9,FALSE))</f>
        <v>0</v>
      </c>
      <c r="Q835">
        <f>IF(G835="GK",VLOOKUP(F835,'[1]2016GoalKeeper Stats'!$A$2:$S$109,10,FALSE),VLOOKUP(F835,'[1]2016Player Stats'!$A$2:$AB$830,10,FALSE))</f>
        <v>0</v>
      </c>
      <c r="R835">
        <f>IF(G835="GK",VLOOKUP(F835,'[1]2016GoalKeeper Stats'!$A$2:$S$109,11,FALSE),VLOOKUP(F835,'[1]2016Player Stats'!$A$2:$AB$830,11,FALSE))</f>
        <v>0</v>
      </c>
      <c r="S835" t="str">
        <f>IF(G835="GK",VLOOKUP(F835,'[1]2016GoalKeeper Stats'!$A$2:$S$109,12,FALSE),VLOOKUP(F835,'[1]2016Player Stats'!$A$2:$AB$830,12,FALSE))</f>
        <v>0/0</v>
      </c>
      <c r="T835">
        <f>IF(G835="GK",VLOOKUP(F835,'[1]2016GoalKeeper Stats'!$A$2:$S$109,13,FALSE),VLOOKUP(F835,'[1]2016Player Stats'!$A$2:$AB$830,13,FALSE))</f>
        <v>0</v>
      </c>
      <c r="U835">
        <f>IF(G835="GK",VLOOKUP(F835,'[1]2016GoalKeeper Stats'!$A$2:$S$109,14,FALSE),VLOOKUP(F835,'[1]2016Player Stats'!$A$2:$AB$830,14,FALSE))</f>
        <v>0</v>
      </c>
      <c r="V835">
        <f>IF(G835="GK",VLOOKUP(F835,'[1]2016GoalKeeper Stats'!$A$2:$S$109,15,FALSE),VLOOKUP(F835,'[1]2016Player Stats'!$A$2:$AB$830,15,FALSE))</f>
        <v>0</v>
      </c>
      <c r="W835">
        <f>IF(G835="GK",VLOOKUP(F835,'[1]2016GoalKeeper Stats'!$A$2:$S$109,16,FALSE),VLOOKUP(F835,'[1]2016Player Stats'!$A$2:$AB$830,16,FALSE))</f>
        <v>0</v>
      </c>
      <c r="X835">
        <f>IF(G835="GK",VLOOKUP(F835,'[1]2016GoalKeeper Stats'!$A$2:$S$109,17,FALSE),VLOOKUP(F835,'[1]2016Player Stats'!$A$2:$AB$830,17,FALSE))</f>
        <v>0</v>
      </c>
      <c r="Y835">
        <f>IF(G835="GK",VLOOKUP(F835,'[1]2016GoalKeeper Stats'!$A$2:$S$109,18,FALSE),VLOOKUP(F835,'[1]2016Player Stats'!$A$2:$AB$830,18,FALSE))</f>
        <v>0</v>
      </c>
      <c r="Z835">
        <f>IF(G835="GK",VLOOKUP(F835,'[1]2016GoalKeeper Stats'!$A$2:$S$109,19,FALSE),VLOOKUP(F835,'[1]2016Player Stats'!$A$2:$AB$830,19,FALSE))</f>
        <v>0</v>
      </c>
      <c r="AA835">
        <f>IF(G835="GK",VLOOKUP(F835,'[1]2016GoalKeeper Stats'!$A$2:$S$109,20,FALSE),VLOOKUP(F835,'[1]2016Player Stats'!$A$2:$AB$830,20,FALSE))</f>
        <v>0</v>
      </c>
      <c r="AB835">
        <f>IF(G835="GK",VLOOKUP(F835,'[1]2016GoalKeeper Stats'!$A$2:$S$109,21,FALSE),VLOOKUP(F835,'[1]2016Player Stats'!$A$2:$AB$830,21,FALSE))</f>
        <v>1</v>
      </c>
      <c r="AC835">
        <f>IF(G835="GK",VLOOKUP(F835,'[1]2016GoalKeeper Stats'!$A$2:$S$109,22,FALSE),VLOOKUP(F835,'[1]2016Player Stats'!$A$2:$AB$830,22,FALSE))</f>
        <v>0</v>
      </c>
      <c r="AD835">
        <f>IF(G835="GK",VLOOKUP(F835,'[1]2016GoalKeeper Stats'!$A$2:$S$109,23,FALSE),VLOOKUP(F835,'[1]2016Player Stats'!$A$2:$AB$830,23,FALSE))</f>
        <v>0</v>
      </c>
      <c r="AE835">
        <f>IF(G835="GK",VLOOKUP(F835,'[1]2016GoalKeeper Stats'!$A$2:$S$109,24,FALSE),VLOOKUP(F835,'[1]2016Player Stats'!$A$2:$AB$830,24,FALSE))</f>
        <v>1</v>
      </c>
      <c r="AF835">
        <f>IF(G835="GK",VLOOKUP(F835,'[1]2016GoalKeeper Stats'!$A$2:$S$109,25,FALSE),VLOOKUP(F835,'[1]2016Player Stats'!$A$2:$AB$830,25,FALSE))</f>
        <v>0</v>
      </c>
      <c r="AG835">
        <f>IF(G835="GK",VLOOKUP(F835,'[1]2016GoalKeeper Stats'!$A$2:$S$109,26,FALSE),VLOOKUP(F835,'[1]2016Player Stats'!$A$2:$AB$830,26,FALSE))</f>
        <v>0</v>
      </c>
      <c r="AH835" s="51">
        <v>2016</v>
      </c>
      <c r="AI835" s="51">
        <v>34</v>
      </c>
      <c r="AJ835" s="51">
        <v>358</v>
      </c>
      <c r="AK835" s="51">
        <v>523</v>
      </c>
      <c r="AL835" s="51">
        <v>52</v>
      </c>
      <c r="AM835" s="51">
        <v>38</v>
      </c>
      <c r="AN835" s="51">
        <v>14</v>
      </c>
      <c r="AO835" s="52">
        <v>47.55</v>
      </c>
      <c r="AP835" s="52">
        <v>46.7</v>
      </c>
      <c r="AQ835" s="52">
        <v>0.85</v>
      </c>
      <c r="AR835" s="52">
        <v>13.15</v>
      </c>
      <c r="AS835" s="51">
        <v>52</v>
      </c>
      <c r="AT835" s="52">
        <v>48.04</v>
      </c>
    </row>
    <row r="836" spans="1:46" hidden="1">
      <c r="A836">
        <v>2016</v>
      </c>
      <c r="B836" t="s">
        <v>210</v>
      </c>
      <c r="C836" t="s">
        <v>210</v>
      </c>
      <c r="D836" t="s">
        <v>1787</v>
      </c>
      <c r="E836" t="s">
        <v>1788</v>
      </c>
      <c r="F836" t="str">
        <f t="shared" si="13"/>
        <v>Julio Baptista</v>
      </c>
      <c r="G836" t="s">
        <v>903</v>
      </c>
      <c r="H836" s="143">
        <v>90000</v>
      </c>
      <c r="I836" s="143">
        <v>90000</v>
      </c>
      <c r="J836" t="str">
        <f>IF(G836="GK",VLOOKUP(F836,'[1]2016GoalKeeper Stats'!$A$2:$S$109,2,FALSE),VLOOKUP(F836,'[1]2016Player Stats'!$A$2:$AB$830,2,FALSE))</f>
        <v>ORL</v>
      </c>
      <c r="K836">
        <f>IF(G836="GK",VLOOKUP(F836,'[1]2016GoalKeeper Stats'!$A$2:$S$109,4,FALSE),VLOOKUP(F836,'[1]2016Player Stats'!$A$2:$AB$830,4,FALSE))</f>
        <v>23</v>
      </c>
      <c r="L836">
        <f>IF(G836="GK",VLOOKUP(F836,'[1]2016GoalKeeper Stats'!$A$2:$S$109,5,FALSE),VLOOKUP(F836,'[1]2016Player Stats'!$A$2:$AB$830,5,FALSE))</f>
        <v>5</v>
      </c>
      <c r="M836">
        <f>IF(G836="GK",VLOOKUP(F836,'[1]2016GoalKeeper Stats'!$A$2:$S$109,6,FALSE),VLOOKUP(F836,'[1]2016Player Stats'!$A$2:$AB$830,6,FALSE))</f>
        <v>729</v>
      </c>
      <c r="N836">
        <f>IF(G836="GK",VLOOKUP(F836,'[1]2016GoalKeeper Stats'!$A$2:$S$109,7,FALSE),VLOOKUP(F836,'[1]2016Player Stats'!$A$2:$AB$830,7,FALSE))</f>
        <v>6</v>
      </c>
      <c r="O836">
        <f>IF(G836="GK",VLOOKUP(F836,'[1]2016GoalKeeper Stats'!$A$2:$S$109,8,FALSE),VLOOKUP(F836,'[1]2016Player Stats'!$A$2:$AB$830,8,FALSE))</f>
        <v>3</v>
      </c>
      <c r="P836">
        <f>IF(G836="GK",VLOOKUP(F836,'[1]2016GoalKeeper Stats'!$A$2:$S$109,9,FALSE),VLOOKUP(F836,'[1]2016Player Stats'!$A$2:$AB$830,9,FALSE))</f>
        <v>27</v>
      </c>
      <c r="Q836">
        <f>IF(G836="GK",VLOOKUP(F836,'[1]2016GoalKeeper Stats'!$A$2:$S$109,10,FALSE),VLOOKUP(F836,'[1]2016Player Stats'!$A$2:$AB$830,10,FALSE))</f>
        <v>9</v>
      </c>
      <c r="R836">
        <f>IF(G836="GK",VLOOKUP(F836,'[1]2016GoalKeeper Stats'!$A$2:$S$109,11,FALSE),VLOOKUP(F836,'[1]2016Player Stats'!$A$2:$AB$830,11,FALSE))</f>
        <v>0</v>
      </c>
      <c r="S836" t="str">
        <f>IF(G836="GK",VLOOKUP(F836,'[1]2016GoalKeeper Stats'!$A$2:$S$109,12,FALSE),VLOOKUP(F836,'[1]2016Player Stats'!$A$2:$AB$830,12,FALSE))</f>
        <v>0/1</v>
      </c>
      <c r="T836">
        <f>IF(G836="GK",VLOOKUP(F836,'[1]2016GoalKeeper Stats'!$A$2:$S$109,13,FALSE),VLOOKUP(F836,'[1]2016Player Stats'!$A$2:$AB$830,13,FALSE))</f>
        <v>2</v>
      </c>
      <c r="U836">
        <f>IF(G836="GK",VLOOKUP(F836,'[1]2016GoalKeeper Stats'!$A$2:$S$109,14,FALSE),VLOOKUP(F836,'[1]2016Player Stats'!$A$2:$AB$830,14,FALSE))</f>
        <v>4</v>
      </c>
      <c r="V836">
        <f>IF(G836="GK",VLOOKUP(F836,'[1]2016GoalKeeper Stats'!$A$2:$S$109,15,FALSE),VLOOKUP(F836,'[1]2016Player Stats'!$A$2:$AB$830,15,FALSE))</f>
        <v>0.74</v>
      </c>
      <c r="W836">
        <f>IF(G836="GK",VLOOKUP(F836,'[1]2016GoalKeeper Stats'!$A$2:$S$109,16,FALSE),VLOOKUP(F836,'[1]2016Player Stats'!$A$2:$AB$830,16,FALSE))</f>
        <v>22.2</v>
      </c>
      <c r="X836">
        <f>IF(G836="GK",VLOOKUP(F836,'[1]2016GoalKeeper Stats'!$A$2:$S$109,17,FALSE),VLOOKUP(F836,'[1]2016Player Stats'!$A$2:$AB$830,17,FALSE))</f>
        <v>1</v>
      </c>
      <c r="Y836">
        <f>IF(G836="GK",VLOOKUP(F836,'[1]2016GoalKeeper Stats'!$A$2:$S$109,18,FALSE),VLOOKUP(F836,'[1]2016Player Stats'!$A$2:$AB$830,18,FALSE))</f>
        <v>1</v>
      </c>
      <c r="Z836">
        <f>IF(G836="GK",VLOOKUP(F836,'[1]2016GoalKeeper Stats'!$A$2:$S$109,19,FALSE),VLOOKUP(F836,'[1]2016Player Stats'!$A$2:$AB$830,19,FALSE))</f>
        <v>2</v>
      </c>
      <c r="AA836">
        <f>IF(G836="GK",VLOOKUP(F836,'[1]2016GoalKeeper Stats'!$A$2:$S$109,20,FALSE),VLOOKUP(F836,'[1]2016Player Stats'!$A$2:$AB$830,20,FALSE))</f>
        <v>0.37</v>
      </c>
      <c r="AB836">
        <f>IF(G836="GK",VLOOKUP(F836,'[1]2016GoalKeeper Stats'!$A$2:$S$109,21,FALSE),VLOOKUP(F836,'[1]2016Player Stats'!$A$2:$AB$830,21,FALSE))</f>
        <v>6</v>
      </c>
      <c r="AC836">
        <f>IF(G836="GK",VLOOKUP(F836,'[1]2016GoalKeeper Stats'!$A$2:$S$109,22,FALSE),VLOOKUP(F836,'[1]2016Player Stats'!$A$2:$AB$830,22,FALSE))</f>
        <v>22</v>
      </c>
      <c r="AD836">
        <f>IF(G836="GK",VLOOKUP(F836,'[1]2016GoalKeeper Stats'!$A$2:$S$109,23,FALSE),VLOOKUP(F836,'[1]2016Player Stats'!$A$2:$AB$830,23,FALSE))</f>
        <v>1</v>
      </c>
      <c r="AE836">
        <f>IF(G836="GK",VLOOKUP(F836,'[1]2016GoalKeeper Stats'!$A$2:$S$109,24,FALSE),VLOOKUP(F836,'[1]2016Player Stats'!$A$2:$AB$830,24,FALSE))</f>
        <v>1</v>
      </c>
      <c r="AF836">
        <f>IF(G836="GK",VLOOKUP(F836,'[1]2016GoalKeeper Stats'!$A$2:$S$109,25,FALSE),VLOOKUP(F836,'[1]2016Player Stats'!$A$2:$AB$830,25,FALSE))</f>
        <v>0</v>
      </c>
      <c r="AG836">
        <f>IF(G836="GK",VLOOKUP(F836,'[1]2016GoalKeeper Stats'!$A$2:$S$109,26,FALSE),VLOOKUP(F836,'[1]2016Player Stats'!$A$2:$AB$830,26,FALSE))</f>
        <v>33.33</v>
      </c>
      <c r="AH836" s="51">
        <v>2016</v>
      </c>
      <c r="AI836" s="51">
        <v>34</v>
      </c>
      <c r="AJ836" s="51">
        <v>426</v>
      </c>
      <c r="AK836" s="51">
        <v>475</v>
      </c>
      <c r="AL836" s="51">
        <v>53</v>
      </c>
      <c r="AM836" s="51">
        <v>59</v>
      </c>
      <c r="AN836" s="51">
        <v>-6</v>
      </c>
      <c r="AO836" s="52">
        <v>48.36</v>
      </c>
      <c r="AP836" s="52">
        <v>61.23</v>
      </c>
      <c r="AQ836" s="52">
        <v>-12.87</v>
      </c>
      <c r="AR836" s="52">
        <v>6.87</v>
      </c>
      <c r="AS836" s="51">
        <v>41</v>
      </c>
      <c r="AT836" s="52">
        <v>39.799999999999997</v>
      </c>
    </row>
    <row r="837" spans="1:46" hidden="1">
      <c r="A837">
        <v>2016</v>
      </c>
      <c r="B837" t="s">
        <v>193</v>
      </c>
      <c r="C837" t="s">
        <v>193</v>
      </c>
      <c r="D837" t="s">
        <v>1789</v>
      </c>
      <c r="E837" t="s">
        <v>1790</v>
      </c>
      <c r="F837" t="str">
        <f t="shared" si="13"/>
        <v>Zarek Valentin</v>
      </c>
      <c r="G837" t="s">
        <v>893</v>
      </c>
      <c r="H837" s="143">
        <v>90000</v>
      </c>
      <c r="I837" s="143">
        <v>90000</v>
      </c>
      <c r="J837" t="str">
        <f>IF(G837="GK",VLOOKUP(F837,'[1]2016GoalKeeper Stats'!$A$2:$S$109,2,FALSE),VLOOKUP(F837,'[1]2016Player Stats'!$A$2:$AB$830,2,FALSE))</f>
        <v>HOU</v>
      </c>
      <c r="K837">
        <f>IF(G837="GK",VLOOKUP(F837,'[1]2016GoalKeeper Stats'!$A$2:$S$109,4,FALSE),VLOOKUP(F837,'[1]2016Player Stats'!$A$2:$AB$830,4,FALSE))</f>
        <v>20</v>
      </c>
      <c r="L837">
        <f>IF(G837="GK",VLOOKUP(F837,'[1]2016GoalKeeper Stats'!$A$2:$S$109,5,FALSE),VLOOKUP(F837,'[1]2016Player Stats'!$A$2:$AB$830,5,FALSE))</f>
        <v>18</v>
      </c>
      <c r="M837">
        <f>IF(G837="GK",VLOOKUP(F837,'[1]2016GoalKeeper Stats'!$A$2:$S$109,6,FALSE),VLOOKUP(F837,'[1]2016Player Stats'!$A$2:$AB$830,6,FALSE))</f>
        <v>1607</v>
      </c>
      <c r="N837">
        <f>IF(G837="GK",VLOOKUP(F837,'[1]2016GoalKeeper Stats'!$A$2:$S$109,7,FALSE),VLOOKUP(F837,'[1]2016Player Stats'!$A$2:$AB$830,7,FALSE))</f>
        <v>1</v>
      </c>
      <c r="O837">
        <f>IF(G837="GK",VLOOKUP(F837,'[1]2016GoalKeeper Stats'!$A$2:$S$109,8,FALSE),VLOOKUP(F837,'[1]2016Player Stats'!$A$2:$AB$830,8,FALSE))</f>
        <v>1</v>
      </c>
      <c r="P837">
        <f>IF(G837="GK",VLOOKUP(F837,'[1]2016GoalKeeper Stats'!$A$2:$S$109,9,FALSE),VLOOKUP(F837,'[1]2016Player Stats'!$A$2:$AB$830,9,FALSE))</f>
        <v>4</v>
      </c>
      <c r="Q837">
        <f>IF(G837="GK",VLOOKUP(F837,'[1]2016GoalKeeper Stats'!$A$2:$S$109,10,FALSE),VLOOKUP(F837,'[1]2016Player Stats'!$A$2:$AB$830,10,FALSE))</f>
        <v>3</v>
      </c>
      <c r="R837">
        <f>IF(G837="GK",VLOOKUP(F837,'[1]2016GoalKeeper Stats'!$A$2:$S$109,11,FALSE),VLOOKUP(F837,'[1]2016Player Stats'!$A$2:$AB$830,11,FALSE))</f>
        <v>0</v>
      </c>
      <c r="S837" t="str">
        <f>IF(G837="GK",VLOOKUP(F837,'[1]2016GoalKeeper Stats'!$A$2:$S$109,12,FALSE),VLOOKUP(F837,'[1]2016Player Stats'!$A$2:$AB$830,12,FALSE))</f>
        <v>0/0</v>
      </c>
      <c r="T837">
        <f>IF(G837="GK",VLOOKUP(F837,'[1]2016GoalKeeper Stats'!$A$2:$S$109,13,FALSE),VLOOKUP(F837,'[1]2016Player Stats'!$A$2:$AB$830,13,FALSE))</f>
        <v>1</v>
      </c>
      <c r="U837">
        <f>IF(G837="GK",VLOOKUP(F837,'[1]2016GoalKeeper Stats'!$A$2:$S$109,14,FALSE),VLOOKUP(F837,'[1]2016Player Stats'!$A$2:$AB$830,14,FALSE))</f>
        <v>0</v>
      </c>
      <c r="V837">
        <f>IF(G837="GK",VLOOKUP(F837,'[1]2016GoalKeeper Stats'!$A$2:$S$109,15,FALSE),VLOOKUP(F837,'[1]2016Player Stats'!$A$2:$AB$830,15,FALSE))</f>
        <v>0.06</v>
      </c>
      <c r="W837">
        <f>IF(G837="GK",VLOOKUP(F837,'[1]2016GoalKeeper Stats'!$A$2:$S$109,16,FALSE),VLOOKUP(F837,'[1]2016Player Stats'!$A$2:$AB$830,16,FALSE))</f>
        <v>25</v>
      </c>
      <c r="X837">
        <f>IF(G837="GK",VLOOKUP(F837,'[1]2016GoalKeeper Stats'!$A$2:$S$109,17,FALSE),VLOOKUP(F837,'[1]2016Player Stats'!$A$2:$AB$830,17,FALSE))</f>
        <v>0</v>
      </c>
      <c r="Y837">
        <f>IF(G837="GK",VLOOKUP(F837,'[1]2016GoalKeeper Stats'!$A$2:$S$109,18,FALSE),VLOOKUP(F837,'[1]2016Player Stats'!$A$2:$AB$830,18,FALSE))</f>
        <v>0</v>
      </c>
      <c r="Z837">
        <f>IF(G837="GK",VLOOKUP(F837,'[1]2016GoalKeeper Stats'!$A$2:$S$109,19,FALSE),VLOOKUP(F837,'[1]2016Player Stats'!$A$2:$AB$830,19,FALSE))</f>
        <v>1</v>
      </c>
      <c r="AA837">
        <f>IF(G837="GK",VLOOKUP(F837,'[1]2016GoalKeeper Stats'!$A$2:$S$109,20,FALSE),VLOOKUP(F837,'[1]2016Player Stats'!$A$2:$AB$830,20,FALSE))</f>
        <v>0.06</v>
      </c>
      <c r="AB837">
        <f>IF(G837="GK",VLOOKUP(F837,'[1]2016GoalKeeper Stats'!$A$2:$S$109,21,FALSE),VLOOKUP(F837,'[1]2016Player Stats'!$A$2:$AB$830,21,FALSE))</f>
        <v>12</v>
      </c>
      <c r="AC837">
        <f>IF(G837="GK",VLOOKUP(F837,'[1]2016GoalKeeper Stats'!$A$2:$S$109,22,FALSE),VLOOKUP(F837,'[1]2016Player Stats'!$A$2:$AB$830,22,FALSE))</f>
        <v>7</v>
      </c>
      <c r="AD837">
        <f>IF(G837="GK",VLOOKUP(F837,'[1]2016GoalKeeper Stats'!$A$2:$S$109,23,FALSE),VLOOKUP(F837,'[1]2016Player Stats'!$A$2:$AB$830,23,FALSE))</f>
        <v>0</v>
      </c>
      <c r="AE837">
        <f>IF(G837="GK",VLOOKUP(F837,'[1]2016GoalKeeper Stats'!$A$2:$S$109,24,FALSE),VLOOKUP(F837,'[1]2016Player Stats'!$A$2:$AB$830,24,FALSE))</f>
        <v>2</v>
      </c>
      <c r="AF837">
        <f>IF(G837="GK",VLOOKUP(F837,'[1]2016GoalKeeper Stats'!$A$2:$S$109,25,FALSE),VLOOKUP(F837,'[1]2016Player Stats'!$A$2:$AB$830,25,FALSE))</f>
        <v>0</v>
      </c>
      <c r="AG837">
        <f>IF(G837="GK",VLOOKUP(F837,'[1]2016GoalKeeper Stats'!$A$2:$S$109,26,FALSE),VLOOKUP(F837,'[1]2016Player Stats'!$A$2:$AB$830,26,FALSE))</f>
        <v>75</v>
      </c>
      <c r="AH837" s="51">
        <v>2016</v>
      </c>
      <c r="AI837" s="51">
        <v>34</v>
      </c>
      <c r="AJ837" s="51">
        <v>449</v>
      </c>
      <c r="AK837" s="51">
        <v>492</v>
      </c>
      <c r="AL837" s="51">
        <v>48</v>
      </c>
      <c r="AM837" s="51">
        <v>51</v>
      </c>
      <c r="AN837" s="51">
        <v>-3</v>
      </c>
      <c r="AO837" s="52">
        <v>53.51</v>
      </c>
      <c r="AP837" s="52">
        <v>46.05</v>
      </c>
      <c r="AQ837" s="52">
        <v>7.46</v>
      </c>
      <c r="AR837" s="52">
        <v>-10.46</v>
      </c>
      <c r="AS837" s="51">
        <v>44</v>
      </c>
      <c r="AT837" s="52">
        <v>50.15</v>
      </c>
    </row>
    <row r="838" spans="1:46" hidden="1">
      <c r="A838">
        <v>2016</v>
      </c>
      <c r="B838" t="s">
        <v>962</v>
      </c>
      <c r="C838" t="s">
        <v>962</v>
      </c>
      <c r="D838" t="s">
        <v>954</v>
      </c>
      <c r="E838" t="s">
        <v>1405</v>
      </c>
      <c r="F838" t="str">
        <f t="shared" si="13"/>
        <v>Collin Martin</v>
      </c>
      <c r="G838" t="s">
        <v>860</v>
      </c>
      <c r="H838" s="143">
        <v>89167</v>
      </c>
      <c r="I838" s="143">
        <v>75000</v>
      </c>
      <c r="J838" t="str">
        <f>IF(G838="GK",VLOOKUP(F838,'[1]2016GoalKeeper Stats'!$A$2:$S$109,2,FALSE),VLOOKUP(F838,'[1]2016Player Stats'!$A$2:$AB$830,2,FALSE))</f>
        <v>DC</v>
      </c>
      <c r="K838">
        <f>IF(G838="GK",VLOOKUP(F838,'[1]2016GoalKeeper Stats'!$A$2:$S$109,4,FALSE),VLOOKUP(F838,'[1]2016Player Stats'!$A$2:$AB$830,4,FALSE))</f>
        <v>2</v>
      </c>
      <c r="L838">
        <f>IF(G838="GK",VLOOKUP(F838,'[1]2016GoalKeeper Stats'!$A$2:$S$109,5,FALSE),VLOOKUP(F838,'[1]2016Player Stats'!$A$2:$AB$830,5,FALSE))</f>
        <v>1</v>
      </c>
      <c r="M838">
        <f>IF(G838="GK",VLOOKUP(F838,'[1]2016GoalKeeper Stats'!$A$2:$S$109,6,FALSE),VLOOKUP(F838,'[1]2016Player Stats'!$A$2:$AB$830,6,FALSE))</f>
        <v>91</v>
      </c>
      <c r="N838">
        <f>IF(G838="GK",VLOOKUP(F838,'[1]2016GoalKeeper Stats'!$A$2:$S$109,7,FALSE),VLOOKUP(F838,'[1]2016Player Stats'!$A$2:$AB$830,7,FALSE))</f>
        <v>0</v>
      </c>
      <c r="O838">
        <f>IF(G838="GK",VLOOKUP(F838,'[1]2016GoalKeeper Stats'!$A$2:$S$109,8,FALSE),VLOOKUP(F838,'[1]2016Player Stats'!$A$2:$AB$830,8,FALSE))</f>
        <v>0</v>
      </c>
      <c r="P838">
        <f>IF(G838="GK",VLOOKUP(F838,'[1]2016GoalKeeper Stats'!$A$2:$S$109,9,FALSE),VLOOKUP(F838,'[1]2016Player Stats'!$A$2:$AB$830,9,FALSE))</f>
        <v>0</v>
      </c>
      <c r="Q838">
        <f>IF(G838="GK",VLOOKUP(F838,'[1]2016GoalKeeper Stats'!$A$2:$S$109,10,FALSE),VLOOKUP(F838,'[1]2016Player Stats'!$A$2:$AB$830,10,FALSE))</f>
        <v>0</v>
      </c>
      <c r="R838">
        <f>IF(G838="GK",VLOOKUP(F838,'[1]2016GoalKeeper Stats'!$A$2:$S$109,11,FALSE),VLOOKUP(F838,'[1]2016Player Stats'!$A$2:$AB$830,11,FALSE))</f>
        <v>0</v>
      </c>
      <c r="S838" t="str">
        <f>IF(G838="GK",VLOOKUP(F838,'[1]2016GoalKeeper Stats'!$A$2:$S$109,12,FALSE),VLOOKUP(F838,'[1]2016Player Stats'!$A$2:$AB$830,12,FALSE))</f>
        <v>0/0</v>
      </c>
      <c r="T838">
        <f>IF(G838="GK",VLOOKUP(F838,'[1]2016GoalKeeper Stats'!$A$2:$S$109,13,FALSE),VLOOKUP(F838,'[1]2016Player Stats'!$A$2:$AB$830,13,FALSE))</f>
        <v>0</v>
      </c>
      <c r="U838">
        <f>IF(G838="GK",VLOOKUP(F838,'[1]2016GoalKeeper Stats'!$A$2:$S$109,14,FALSE),VLOOKUP(F838,'[1]2016Player Stats'!$A$2:$AB$830,14,FALSE))</f>
        <v>0</v>
      </c>
      <c r="V838">
        <f>IF(G838="GK",VLOOKUP(F838,'[1]2016GoalKeeper Stats'!$A$2:$S$109,15,FALSE),VLOOKUP(F838,'[1]2016Player Stats'!$A$2:$AB$830,15,FALSE))</f>
        <v>0</v>
      </c>
      <c r="W838">
        <f>IF(G838="GK",VLOOKUP(F838,'[1]2016GoalKeeper Stats'!$A$2:$S$109,16,FALSE),VLOOKUP(F838,'[1]2016Player Stats'!$A$2:$AB$830,16,FALSE))</f>
        <v>0</v>
      </c>
      <c r="X838">
        <f>IF(G838="GK",VLOOKUP(F838,'[1]2016GoalKeeper Stats'!$A$2:$S$109,17,FALSE),VLOOKUP(F838,'[1]2016Player Stats'!$A$2:$AB$830,17,FALSE))</f>
        <v>0</v>
      </c>
      <c r="Y838">
        <f>IF(G838="GK",VLOOKUP(F838,'[1]2016GoalKeeper Stats'!$A$2:$S$109,18,FALSE),VLOOKUP(F838,'[1]2016Player Stats'!$A$2:$AB$830,18,FALSE))</f>
        <v>0</v>
      </c>
      <c r="Z838">
        <f>IF(G838="GK",VLOOKUP(F838,'[1]2016GoalKeeper Stats'!$A$2:$S$109,19,FALSE),VLOOKUP(F838,'[1]2016Player Stats'!$A$2:$AB$830,19,FALSE))</f>
        <v>0</v>
      </c>
      <c r="AA838">
        <f>IF(G838="GK",VLOOKUP(F838,'[1]2016GoalKeeper Stats'!$A$2:$S$109,20,FALSE),VLOOKUP(F838,'[1]2016Player Stats'!$A$2:$AB$830,20,FALSE))</f>
        <v>0</v>
      </c>
      <c r="AB838">
        <f>IF(G838="GK",VLOOKUP(F838,'[1]2016GoalKeeper Stats'!$A$2:$S$109,21,FALSE),VLOOKUP(F838,'[1]2016Player Stats'!$A$2:$AB$830,21,FALSE))</f>
        <v>2</v>
      </c>
      <c r="AC838">
        <f>IF(G838="GK",VLOOKUP(F838,'[1]2016GoalKeeper Stats'!$A$2:$S$109,22,FALSE),VLOOKUP(F838,'[1]2016Player Stats'!$A$2:$AB$830,22,FALSE))</f>
        <v>1</v>
      </c>
      <c r="AD838">
        <f>IF(G838="GK",VLOOKUP(F838,'[1]2016GoalKeeper Stats'!$A$2:$S$109,23,FALSE),VLOOKUP(F838,'[1]2016Player Stats'!$A$2:$AB$830,23,FALSE))</f>
        <v>1</v>
      </c>
      <c r="AE838">
        <f>IF(G838="GK",VLOOKUP(F838,'[1]2016GoalKeeper Stats'!$A$2:$S$109,24,FALSE),VLOOKUP(F838,'[1]2016Player Stats'!$A$2:$AB$830,24,FALSE))</f>
        <v>0</v>
      </c>
      <c r="AF838">
        <f>IF(G838="GK",VLOOKUP(F838,'[1]2016GoalKeeper Stats'!$A$2:$S$109,25,FALSE),VLOOKUP(F838,'[1]2016Player Stats'!$A$2:$AB$830,25,FALSE))</f>
        <v>0</v>
      </c>
      <c r="AG838">
        <f>IF(G838="GK",VLOOKUP(F838,'[1]2016GoalKeeper Stats'!$A$2:$S$109,26,FALSE),VLOOKUP(F838,'[1]2016Player Stats'!$A$2:$AB$830,26,FALSE))</f>
        <v>0</v>
      </c>
      <c r="AH838" s="51">
        <v>2016</v>
      </c>
      <c r="AI838" s="51">
        <v>34</v>
      </c>
      <c r="AJ838" s="51">
        <v>471</v>
      </c>
      <c r="AK838" s="51">
        <v>452</v>
      </c>
      <c r="AL838" s="51">
        <v>53</v>
      </c>
      <c r="AM838" s="51">
        <v>47</v>
      </c>
      <c r="AN838" s="51">
        <v>6</v>
      </c>
      <c r="AO838" s="52">
        <v>53.77</v>
      </c>
      <c r="AP838" s="52">
        <v>47.89</v>
      </c>
      <c r="AQ838" s="52">
        <v>5.87</v>
      </c>
      <c r="AR838" s="52">
        <v>0.13</v>
      </c>
      <c r="AS838" s="51">
        <v>46</v>
      </c>
      <c r="AT838" s="52">
        <v>51</v>
      </c>
    </row>
    <row r="839" spans="1:46" hidden="1">
      <c r="A839">
        <v>2016</v>
      </c>
      <c r="B839" t="s">
        <v>193</v>
      </c>
      <c r="C839" t="s">
        <v>193</v>
      </c>
      <c r="D839" t="s">
        <v>1411</v>
      </c>
      <c r="E839" t="s">
        <v>1412</v>
      </c>
      <c r="F839" t="str">
        <f t="shared" si="13"/>
        <v>Ben Zemanski</v>
      </c>
      <c r="G839" t="s">
        <v>860</v>
      </c>
      <c r="H839" s="143">
        <v>89000</v>
      </c>
      <c r="I839" s="143">
        <v>85000</v>
      </c>
      <c r="J839" t="str">
        <f>IF(G839="GK",VLOOKUP(F839,'[1]2016GoalKeeper Stats'!$A$2:$S$109,2,FALSE),VLOOKUP(F839,'[1]2016Player Stats'!$A$2:$AB$830,2,FALSE))</f>
        <v>POR</v>
      </c>
      <c r="K839">
        <f>IF(G839="GK",VLOOKUP(F839,'[1]2016GoalKeeper Stats'!$A$2:$S$109,4,FALSE),VLOOKUP(F839,'[1]2016Player Stats'!$A$2:$AB$830,4,FALSE))</f>
        <v>16</v>
      </c>
      <c r="L839">
        <f>IF(G839="GK",VLOOKUP(F839,'[1]2016GoalKeeper Stats'!$A$2:$S$109,5,FALSE),VLOOKUP(F839,'[1]2016Player Stats'!$A$2:$AB$830,5,FALSE))</f>
        <v>11</v>
      </c>
      <c r="M839">
        <f>IF(G839="GK",VLOOKUP(F839,'[1]2016GoalKeeper Stats'!$A$2:$S$109,6,FALSE),VLOOKUP(F839,'[1]2016Player Stats'!$A$2:$AB$830,6,FALSE))</f>
        <v>1010</v>
      </c>
      <c r="N839">
        <f>IF(G839="GK",VLOOKUP(F839,'[1]2016GoalKeeper Stats'!$A$2:$S$109,7,FALSE),VLOOKUP(F839,'[1]2016Player Stats'!$A$2:$AB$830,7,FALSE))</f>
        <v>0</v>
      </c>
      <c r="O839">
        <f>IF(G839="GK",VLOOKUP(F839,'[1]2016GoalKeeper Stats'!$A$2:$S$109,8,FALSE),VLOOKUP(F839,'[1]2016Player Stats'!$A$2:$AB$830,8,FALSE))</f>
        <v>1</v>
      </c>
      <c r="P839">
        <f>IF(G839="GK",VLOOKUP(F839,'[1]2016GoalKeeper Stats'!$A$2:$S$109,9,FALSE),VLOOKUP(F839,'[1]2016Player Stats'!$A$2:$AB$830,9,FALSE))</f>
        <v>12</v>
      </c>
      <c r="Q839">
        <f>IF(G839="GK",VLOOKUP(F839,'[1]2016GoalKeeper Stats'!$A$2:$S$109,10,FALSE),VLOOKUP(F839,'[1]2016Player Stats'!$A$2:$AB$830,10,FALSE))</f>
        <v>1</v>
      </c>
      <c r="R839">
        <f>IF(G839="GK",VLOOKUP(F839,'[1]2016GoalKeeper Stats'!$A$2:$S$109,11,FALSE),VLOOKUP(F839,'[1]2016Player Stats'!$A$2:$AB$830,11,FALSE))</f>
        <v>0</v>
      </c>
      <c r="S839" t="str">
        <f>IF(G839="GK",VLOOKUP(F839,'[1]2016GoalKeeper Stats'!$A$2:$S$109,12,FALSE),VLOOKUP(F839,'[1]2016Player Stats'!$A$2:$AB$830,12,FALSE))</f>
        <v>0/0</v>
      </c>
      <c r="T839">
        <f>IF(G839="GK",VLOOKUP(F839,'[1]2016GoalKeeper Stats'!$A$2:$S$109,13,FALSE),VLOOKUP(F839,'[1]2016Player Stats'!$A$2:$AB$830,13,FALSE))</f>
        <v>0</v>
      </c>
      <c r="U839">
        <f>IF(G839="GK",VLOOKUP(F839,'[1]2016GoalKeeper Stats'!$A$2:$S$109,14,FALSE),VLOOKUP(F839,'[1]2016Player Stats'!$A$2:$AB$830,14,FALSE))</f>
        <v>0</v>
      </c>
      <c r="V839">
        <f>IF(G839="GK",VLOOKUP(F839,'[1]2016GoalKeeper Stats'!$A$2:$S$109,15,FALSE),VLOOKUP(F839,'[1]2016Player Stats'!$A$2:$AB$830,15,FALSE))</f>
        <v>0</v>
      </c>
      <c r="W839">
        <f>IF(G839="GK",VLOOKUP(F839,'[1]2016GoalKeeper Stats'!$A$2:$S$109,16,FALSE),VLOOKUP(F839,'[1]2016Player Stats'!$A$2:$AB$830,16,FALSE))</f>
        <v>0</v>
      </c>
      <c r="X839">
        <f>IF(G839="GK",VLOOKUP(F839,'[1]2016GoalKeeper Stats'!$A$2:$S$109,17,FALSE),VLOOKUP(F839,'[1]2016Player Stats'!$A$2:$AB$830,17,FALSE))</f>
        <v>0</v>
      </c>
      <c r="Y839">
        <f>IF(G839="GK",VLOOKUP(F839,'[1]2016GoalKeeper Stats'!$A$2:$S$109,18,FALSE),VLOOKUP(F839,'[1]2016Player Stats'!$A$2:$AB$830,18,FALSE))</f>
        <v>1</v>
      </c>
      <c r="Z839">
        <f>IF(G839="GK",VLOOKUP(F839,'[1]2016GoalKeeper Stats'!$A$2:$S$109,19,FALSE),VLOOKUP(F839,'[1]2016Player Stats'!$A$2:$AB$830,19,FALSE))</f>
        <v>0</v>
      </c>
      <c r="AA839">
        <f>IF(G839="GK",VLOOKUP(F839,'[1]2016GoalKeeper Stats'!$A$2:$S$109,20,FALSE),VLOOKUP(F839,'[1]2016Player Stats'!$A$2:$AB$830,20,FALSE))</f>
        <v>0.09</v>
      </c>
      <c r="AB839">
        <f>IF(G839="GK",VLOOKUP(F839,'[1]2016GoalKeeper Stats'!$A$2:$S$109,21,FALSE),VLOOKUP(F839,'[1]2016Player Stats'!$A$2:$AB$830,21,FALSE))</f>
        <v>10</v>
      </c>
      <c r="AC839">
        <f>IF(G839="GK",VLOOKUP(F839,'[1]2016GoalKeeper Stats'!$A$2:$S$109,22,FALSE),VLOOKUP(F839,'[1]2016Player Stats'!$A$2:$AB$830,22,FALSE))</f>
        <v>12</v>
      </c>
      <c r="AD839">
        <f>IF(G839="GK",VLOOKUP(F839,'[1]2016GoalKeeper Stats'!$A$2:$S$109,23,FALSE),VLOOKUP(F839,'[1]2016Player Stats'!$A$2:$AB$830,23,FALSE))</f>
        <v>0</v>
      </c>
      <c r="AE839">
        <f>IF(G839="GK",VLOOKUP(F839,'[1]2016GoalKeeper Stats'!$A$2:$S$109,24,FALSE),VLOOKUP(F839,'[1]2016Player Stats'!$A$2:$AB$830,24,FALSE))</f>
        <v>2</v>
      </c>
      <c r="AF839">
        <f>IF(G839="GK",VLOOKUP(F839,'[1]2016GoalKeeper Stats'!$A$2:$S$109,25,FALSE),VLOOKUP(F839,'[1]2016Player Stats'!$A$2:$AB$830,25,FALSE))</f>
        <v>0</v>
      </c>
      <c r="AG839">
        <f>IF(G839="GK",VLOOKUP(F839,'[1]2016GoalKeeper Stats'!$A$2:$S$109,26,FALSE),VLOOKUP(F839,'[1]2016Player Stats'!$A$2:$AB$830,26,FALSE))</f>
        <v>8.33</v>
      </c>
      <c r="AH839" s="51">
        <v>2016</v>
      </c>
      <c r="AI839" s="51">
        <v>34</v>
      </c>
      <c r="AJ839" s="51">
        <v>449</v>
      </c>
      <c r="AK839" s="51">
        <v>492</v>
      </c>
      <c r="AL839" s="51">
        <v>48</v>
      </c>
      <c r="AM839" s="51">
        <v>51</v>
      </c>
      <c r="AN839" s="51">
        <v>-3</v>
      </c>
      <c r="AO839" s="52">
        <v>53.51</v>
      </c>
      <c r="AP839" s="52">
        <v>46.05</v>
      </c>
      <c r="AQ839" s="52">
        <v>7.46</v>
      </c>
      <c r="AR839" s="52">
        <v>-10.46</v>
      </c>
      <c r="AS839" s="51">
        <v>44</v>
      </c>
      <c r="AT839" s="52">
        <v>50.15</v>
      </c>
    </row>
    <row r="840" spans="1:46" hidden="1">
      <c r="A840">
        <v>2016</v>
      </c>
      <c r="B840" t="s">
        <v>194</v>
      </c>
      <c r="C840" t="s">
        <v>194</v>
      </c>
      <c r="D840" t="s">
        <v>1513</v>
      </c>
      <c r="E840" t="s">
        <v>1514</v>
      </c>
      <c r="F840" t="str">
        <f t="shared" si="13"/>
        <v>Aaron Maund</v>
      </c>
      <c r="G840" t="s">
        <v>893</v>
      </c>
      <c r="H840" s="143">
        <v>88450</v>
      </c>
      <c r="I840" s="143">
        <v>85000</v>
      </c>
      <c r="J840" t="str">
        <f>IF(G840="GK",VLOOKUP(F840,'[1]2016GoalKeeper Stats'!$A$2:$S$109,2,FALSE),VLOOKUP(F840,'[1]2016Player Stats'!$A$2:$AB$830,2,FALSE))</f>
        <v>RSL</v>
      </c>
      <c r="K840">
        <f>IF(G840="GK",VLOOKUP(F840,'[1]2016GoalKeeper Stats'!$A$2:$S$109,4,FALSE),VLOOKUP(F840,'[1]2016Player Stats'!$A$2:$AB$830,4,FALSE))</f>
        <v>20</v>
      </c>
      <c r="L840">
        <f>IF(G840="GK",VLOOKUP(F840,'[1]2016GoalKeeper Stats'!$A$2:$S$109,5,FALSE),VLOOKUP(F840,'[1]2016Player Stats'!$A$2:$AB$830,5,FALSE))</f>
        <v>20</v>
      </c>
      <c r="M840">
        <f>IF(G840="GK",VLOOKUP(F840,'[1]2016GoalKeeper Stats'!$A$2:$S$109,6,FALSE),VLOOKUP(F840,'[1]2016Player Stats'!$A$2:$AB$830,6,FALSE))</f>
        <v>1746</v>
      </c>
      <c r="N840">
        <f>IF(G840="GK",VLOOKUP(F840,'[1]2016GoalKeeper Stats'!$A$2:$S$109,7,FALSE),VLOOKUP(F840,'[1]2016Player Stats'!$A$2:$AB$830,7,FALSE))</f>
        <v>0</v>
      </c>
      <c r="O840">
        <f>IF(G840="GK",VLOOKUP(F840,'[1]2016GoalKeeper Stats'!$A$2:$S$109,8,FALSE),VLOOKUP(F840,'[1]2016Player Stats'!$A$2:$AB$830,8,FALSE))</f>
        <v>0</v>
      </c>
      <c r="P840">
        <f>IF(G840="GK",VLOOKUP(F840,'[1]2016GoalKeeper Stats'!$A$2:$S$109,9,FALSE),VLOOKUP(F840,'[1]2016Player Stats'!$A$2:$AB$830,9,FALSE))</f>
        <v>5</v>
      </c>
      <c r="Q840">
        <f>IF(G840="GK",VLOOKUP(F840,'[1]2016GoalKeeper Stats'!$A$2:$S$109,10,FALSE),VLOOKUP(F840,'[1]2016Player Stats'!$A$2:$AB$830,10,FALSE))</f>
        <v>1</v>
      </c>
      <c r="R840">
        <f>IF(G840="GK",VLOOKUP(F840,'[1]2016GoalKeeper Stats'!$A$2:$S$109,11,FALSE),VLOOKUP(F840,'[1]2016Player Stats'!$A$2:$AB$830,11,FALSE))</f>
        <v>0</v>
      </c>
      <c r="S840" t="str">
        <f>IF(G840="GK",VLOOKUP(F840,'[1]2016GoalKeeper Stats'!$A$2:$S$109,12,FALSE),VLOOKUP(F840,'[1]2016Player Stats'!$A$2:$AB$830,12,FALSE))</f>
        <v>0/0</v>
      </c>
      <c r="T840">
        <f>IF(G840="GK",VLOOKUP(F840,'[1]2016GoalKeeper Stats'!$A$2:$S$109,13,FALSE),VLOOKUP(F840,'[1]2016Player Stats'!$A$2:$AB$830,13,FALSE))</f>
        <v>0</v>
      </c>
      <c r="U840">
        <f>IF(G840="GK",VLOOKUP(F840,'[1]2016GoalKeeper Stats'!$A$2:$S$109,14,FALSE),VLOOKUP(F840,'[1]2016Player Stats'!$A$2:$AB$830,14,FALSE))</f>
        <v>0</v>
      </c>
      <c r="V840">
        <f>IF(G840="GK",VLOOKUP(F840,'[1]2016GoalKeeper Stats'!$A$2:$S$109,15,FALSE),VLOOKUP(F840,'[1]2016Player Stats'!$A$2:$AB$830,15,FALSE))</f>
        <v>0</v>
      </c>
      <c r="W840">
        <f>IF(G840="GK",VLOOKUP(F840,'[1]2016GoalKeeper Stats'!$A$2:$S$109,16,FALSE),VLOOKUP(F840,'[1]2016Player Stats'!$A$2:$AB$830,16,FALSE))</f>
        <v>0</v>
      </c>
      <c r="X840">
        <f>IF(G840="GK",VLOOKUP(F840,'[1]2016GoalKeeper Stats'!$A$2:$S$109,17,FALSE),VLOOKUP(F840,'[1]2016Player Stats'!$A$2:$AB$830,17,FALSE))</f>
        <v>0</v>
      </c>
      <c r="Y840">
        <f>IF(G840="GK",VLOOKUP(F840,'[1]2016GoalKeeper Stats'!$A$2:$S$109,18,FALSE),VLOOKUP(F840,'[1]2016Player Stats'!$A$2:$AB$830,18,FALSE))</f>
        <v>0</v>
      </c>
      <c r="Z840">
        <f>IF(G840="GK",VLOOKUP(F840,'[1]2016GoalKeeper Stats'!$A$2:$S$109,19,FALSE),VLOOKUP(F840,'[1]2016Player Stats'!$A$2:$AB$830,19,FALSE))</f>
        <v>0</v>
      </c>
      <c r="AA840">
        <f>IF(G840="GK",VLOOKUP(F840,'[1]2016GoalKeeper Stats'!$A$2:$S$109,20,FALSE),VLOOKUP(F840,'[1]2016Player Stats'!$A$2:$AB$830,20,FALSE))</f>
        <v>0</v>
      </c>
      <c r="AB840">
        <f>IF(G840="GK",VLOOKUP(F840,'[1]2016GoalKeeper Stats'!$A$2:$S$109,21,FALSE),VLOOKUP(F840,'[1]2016Player Stats'!$A$2:$AB$830,21,FALSE))</f>
        <v>24</v>
      </c>
      <c r="AC840">
        <f>IF(G840="GK",VLOOKUP(F840,'[1]2016GoalKeeper Stats'!$A$2:$S$109,22,FALSE),VLOOKUP(F840,'[1]2016Player Stats'!$A$2:$AB$830,22,FALSE))</f>
        <v>13</v>
      </c>
      <c r="AD840">
        <f>IF(G840="GK",VLOOKUP(F840,'[1]2016GoalKeeper Stats'!$A$2:$S$109,23,FALSE),VLOOKUP(F840,'[1]2016Player Stats'!$A$2:$AB$830,23,FALSE))</f>
        <v>0</v>
      </c>
      <c r="AE840">
        <f>IF(G840="GK",VLOOKUP(F840,'[1]2016GoalKeeper Stats'!$A$2:$S$109,24,FALSE),VLOOKUP(F840,'[1]2016Player Stats'!$A$2:$AB$830,24,FALSE))</f>
        <v>4</v>
      </c>
      <c r="AF840">
        <f>IF(G840="GK",VLOOKUP(F840,'[1]2016GoalKeeper Stats'!$A$2:$S$109,25,FALSE),VLOOKUP(F840,'[1]2016Player Stats'!$A$2:$AB$830,25,FALSE))</f>
        <v>0</v>
      </c>
      <c r="AG840">
        <f>IF(G840="GK",VLOOKUP(F840,'[1]2016GoalKeeper Stats'!$A$2:$S$109,26,FALSE),VLOOKUP(F840,'[1]2016Player Stats'!$A$2:$AB$830,26,FALSE))</f>
        <v>20</v>
      </c>
      <c r="AH840" s="51">
        <v>2016</v>
      </c>
      <c r="AI840" s="51">
        <v>34</v>
      </c>
      <c r="AJ840" s="51">
        <v>420</v>
      </c>
      <c r="AK840" s="51">
        <v>427</v>
      </c>
      <c r="AL840" s="51">
        <v>42</v>
      </c>
      <c r="AM840" s="51">
        <v>44</v>
      </c>
      <c r="AN840" s="51">
        <v>-2</v>
      </c>
      <c r="AO840" s="52">
        <v>44.05</v>
      </c>
      <c r="AP840" s="52">
        <v>49.72</v>
      </c>
      <c r="AQ840" s="52">
        <v>-5.67</v>
      </c>
      <c r="AR840" s="52">
        <v>3.67</v>
      </c>
      <c r="AS840" s="51">
        <v>46</v>
      </c>
      <c r="AT840" s="52">
        <v>44.04</v>
      </c>
    </row>
    <row r="841" spans="1:46" hidden="1">
      <c r="A841">
        <v>2016</v>
      </c>
      <c r="B841" t="s">
        <v>203</v>
      </c>
      <c r="C841" t="s">
        <v>203</v>
      </c>
      <c r="D841" t="s">
        <v>1427</v>
      </c>
      <c r="E841" t="s">
        <v>1428</v>
      </c>
      <c r="F841" t="str">
        <f t="shared" si="13"/>
        <v>Nicolas Mezquida</v>
      </c>
      <c r="G841" t="s">
        <v>903</v>
      </c>
      <c r="H841" s="143">
        <v>88000</v>
      </c>
      <c r="I841" s="143">
        <v>88000</v>
      </c>
      <c r="J841" t="str">
        <f>IF(G841="GK",VLOOKUP(F841,'[1]2016GoalKeeper Stats'!$A$2:$S$109,2,FALSE),VLOOKUP(F841,'[1]2016Player Stats'!$A$2:$AB$830,2,FALSE))</f>
        <v>COL</v>
      </c>
      <c r="K841">
        <f>IF(G841="GK",VLOOKUP(F841,'[1]2016GoalKeeper Stats'!$A$2:$S$109,4,FALSE),VLOOKUP(F841,'[1]2016Player Stats'!$A$2:$AB$830,4,FALSE))</f>
        <v>28</v>
      </c>
      <c r="L841">
        <f>IF(G841="GK",VLOOKUP(F841,'[1]2016GoalKeeper Stats'!$A$2:$S$109,5,FALSE),VLOOKUP(F841,'[1]2016Player Stats'!$A$2:$AB$830,5,FALSE))</f>
        <v>17</v>
      </c>
      <c r="M841">
        <f>IF(G841="GK",VLOOKUP(F841,'[1]2016GoalKeeper Stats'!$A$2:$S$109,6,FALSE),VLOOKUP(F841,'[1]2016Player Stats'!$A$2:$AB$830,6,FALSE))</f>
        <v>1395</v>
      </c>
      <c r="N841">
        <f>IF(G841="GK",VLOOKUP(F841,'[1]2016GoalKeeper Stats'!$A$2:$S$109,7,FALSE),VLOOKUP(F841,'[1]2016Player Stats'!$A$2:$AB$830,7,FALSE))</f>
        <v>4</v>
      </c>
      <c r="O841">
        <f>IF(G841="GK",VLOOKUP(F841,'[1]2016GoalKeeper Stats'!$A$2:$S$109,8,FALSE),VLOOKUP(F841,'[1]2016Player Stats'!$A$2:$AB$830,8,FALSE))</f>
        <v>1</v>
      </c>
      <c r="P841">
        <f>IF(G841="GK",VLOOKUP(F841,'[1]2016GoalKeeper Stats'!$A$2:$S$109,9,FALSE),VLOOKUP(F841,'[1]2016Player Stats'!$A$2:$AB$830,9,FALSE))</f>
        <v>50</v>
      </c>
      <c r="Q841">
        <f>IF(G841="GK",VLOOKUP(F841,'[1]2016GoalKeeper Stats'!$A$2:$S$109,10,FALSE),VLOOKUP(F841,'[1]2016Player Stats'!$A$2:$AB$830,10,FALSE))</f>
        <v>19</v>
      </c>
      <c r="R841">
        <f>IF(G841="GK",VLOOKUP(F841,'[1]2016GoalKeeper Stats'!$A$2:$S$109,11,FALSE),VLOOKUP(F841,'[1]2016Player Stats'!$A$2:$AB$830,11,FALSE))</f>
        <v>0</v>
      </c>
      <c r="S841" t="str">
        <f>IF(G841="GK",VLOOKUP(F841,'[1]2016GoalKeeper Stats'!$A$2:$S$109,12,FALSE),VLOOKUP(F841,'[1]2016Player Stats'!$A$2:$AB$830,12,FALSE))</f>
        <v>0/0</v>
      </c>
      <c r="T841">
        <f>IF(G841="GK",VLOOKUP(F841,'[1]2016GoalKeeper Stats'!$A$2:$S$109,13,FALSE),VLOOKUP(F841,'[1]2016Player Stats'!$A$2:$AB$830,13,FALSE))</f>
        <v>4</v>
      </c>
      <c r="U841">
        <f>IF(G841="GK",VLOOKUP(F841,'[1]2016GoalKeeper Stats'!$A$2:$S$109,14,FALSE),VLOOKUP(F841,'[1]2016Player Stats'!$A$2:$AB$830,14,FALSE))</f>
        <v>0</v>
      </c>
      <c r="V841">
        <f>IF(G841="GK",VLOOKUP(F841,'[1]2016GoalKeeper Stats'!$A$2:$S$109,15,FALSE),VLOOKUP(F841,'[1]2016Player Stats'!$A$2:$AB$830,15,FALSE))</f>
        <v>0.26</v>
      </c>
      <c r="W841">
        <f>IF(G841="GK",VLOOKUP(F841,'[1]2016GoalKeeper Stats'!$A$2:$S$109,16,FALSE),VLOOKUP(F841,'[1]2016Player Stats'!$A$2:$AB$830,16,FALSE))</f>
        <v>8</v>
      </c>
      <c r="X841">
        <f>IF(G841="GK",VLOOKUP(F841,'[1]2016GoalKeeper Stats'!$A$2:$S$109,17,FALSE),VLOOKUP(F841,'[1]2016Player Stats'!$A$2:$AB$830,17,FALSE))</f>
        <v>0</v>
      </c>
      <c r="Y841">
        <f>IF(G841="GK",VLOOKUP(F841,'[1]2016GoalKeeper Stats'!$A$2:$S$109,18,FALSE),VLOOKUP(F841,'[1]2016Player Stats'!$A$2:$AB$830,18,FALSE))</f>
        <v>0</v>
      </c>
      <c r="Z841">
        <f>IF(G841="GK",VLOOKUP(F841,'[1]2016GoalKeeper Stats'!$A$2:$S$109,19,FALSE),VLOOKUP(F841,'[1]2016Player Stats'!$A$2:$AB$830,19,FALSE))</f>
        <v>1</v>
      </c>
      <c r="AA841">
        <f>IF(G841="GK",VLOOKUP(F841,'[1]2016GoalKeeper Stats'!$A$2:$S$109,20,FALSE),VLOOKUP(F841,'[1]2016Player Stats'!$A$2:$AB$830,20,FALSE))</f>
        <v>0.06</v>
      </c>
      <c r="AB841">
        <f>IF(G841="GK",VLOOKUP(F841,'[1]2016GoalKeeper Stats'!$A$2:$S$109,21,FALSE),VLOOKUP(F841,'[1]2016Player Stats'!$A$2:$AB$830,21,FALSE))</f>
        <v>19</v>
      </c>
      <c r="AC841">
        <f>IF(G841="GK",VLOOKUP(F841,'[1]2016GoalKeeper Stats'!$A$2:$S$109,22,FALSE),VLOOKUP(F841,'[1]2016Player Stats'!$A$2:$AB$830,22,FALSE))</f>
        <v>35</v>
      </c>
      <c r="AD841">
        <f>IF(G841="GK",VLOOKUP(F841,'[1]2016GoalKeeper Stats'!$A$2:$S$109,23,FALSE),VLOOKUP(F841,'[1]2016Player Stats'!$A$2:$AB$830,23,FALSE))</f>
        <v>3</v>
      </c>
      <c r="AE841">
        <f>IF(G841="GK",VLOOKUP(F841,'[1]2016GoalKeeper Stats'!$A$2:$S$109,24,FALSE),VLOOKUP(F841,'[1]2016Player Stats'!$A$2:$AB$830,24,FALSE))</f>
        <v>1</v>
      </c>
      <c r="AF841">
        <f>IF(G841="GK",VLOOKUP(F841,'[1]2016GoalKeeper Stats'!$A$2:$S$109,25,FALSE),VLOOKUP(F841,'[1]2016Player Stats'!$A$2:$AB$830,25,FALSE))</f>
        <v>0</v>
      </c>
      <c r="AG841">
        <f>IF(G841="GK",VLOOKUP(F841,'[1]2016GoalKeeper Stats'!$A$2:$S$109,26,FALSE),VLOOKUP(F841,'[1]2016Player Stats'!$A$2:$AB$830,26,FALSE))</f>
        <v>38</v>
      </c>
      <c r="AH841" s="51">
        <v>2016</v>
      </c>
      <c r="AI841" s="51">
        <v>34</v>
      </c>
      <c r="AJ841" s="51">
        <v>429</v>
      </c>
      <c r="AK841" s="51">
        <v>513</v>
      </c>
      <c r="AL841" s="51">
        <v>42</v>
      </c>
      <c r="AM841" s="51">
        <v>52</v>
      </c>
      <c r="AN841" s="51">
        <v>-10</v>
      </c>
      <c r="AO841" s="52">
        <v>41.34</v>
      </c>
      <c r="AP841" s="52">
        <v>53.2</v>
      </c>
      <c r="AQ841" s="52">
        <v>-11.86</v>
      </c>
      <c r="AR841" s="52">
        <v>1.86</v>
      </c>
      <c r="AS841" s="51">
        <v>39</v>
      </c>
      <c r="AT841" s="52">
        <v>39.340000000000003</v>
      </c>
    </row>
    <row r="842" spans="1:46" hidden="1">
      <c r="A842">
        <v>2016</v>
      </c>
      <c r="B842" t="s">
        <v>896</v>
      </c>
      <c r="C842" t="s">
        <v>896</v>
      </c>
      <c r="D842" t="s">
        <v>1366</v>
      </c>
      <c r="E842" t="s">
        <v>1791</v>
      </c>
      <c r="F842" t="str">
        <f t="shared" si="13"/>
        <v>Andres Imperiale</v>
      </c>
      <c r="G842" t="s">
        <v>893</v>
      </c>
      <c r="H842" s="143">
        <v>87500</v>
      </c>
      <c r="I842" s="143">
        <v>85000</v>
      </c>
      <c r="J842" t="str">
        <f>IF(G842="GK",VLOOKUP(F842,'[1]2016GoalKeeper Stats'!$A$2:$S$109,2,FALSE),VLOOKUP(F842,'[1]2016Player Stats'!$A$2:$AB$830,2,FALSE))</f>
        <v xml:space="preserve">SJ </v>
      </c>
      <c r="K842">
        <f>IF(G842="GK",VLOOKUP(F842,'[1]2016GoalKeeper Stats'!$A$2:$S$109,4,FALSE),VLOOKUP(F842,'[1]2016Player Stats'!$A$2:$AB$830,4,FALSE))</f>
        <v>11</v>
      </c>
      <c r="L842">
        <f>IF(G842="GK",VLOOKUP(F842,'[1]2016GoalKeeper Stats'!$A$2:$S$109,5,FALSE),VLOOKUP(F842,'[1]2016Player Stats'!$A$2:$AB$830,5,FALSE))</f>
        <v>10</v>
      </c>
      <c r="M842">
        <f>IF(G842="GK",VLOOKUP(F842,'[1]2016GoalKeeper Stats'!$A$2:$S$109,6,FALSE),VLOOKUP(F842,'[1]2016Player Stats'!$A$2:$AB$830,6,FALSE))</f>
        <v>869</v>
      </c>
      <c r="N842">
        <f>IF(G842="GK",VLOOKUP(F842,'[1]2016GoalKeeper Stats'!$A$2:$S$109,7,FALSE),VLOOKUP(F842,'[1]2016Player Stats'!$A$2:$AB$830,7,FALSE))</f>
        <v>0</v>
      </c>
      <c r="O842">
        <f>IF(G842="GK",VLOOKUP(F842,'[1]2016GoalKeeper Stats'!$A$2:$S$109,8,FALSE),VLOOKUP(F842,'[1]2016Player Stats'!$A$2:$AB$830,8,FALSE))</f>
        <v>0</v>
      </c>
      <c r="P842">
        <f>IF(G842="GK",VLOOKUP(F842,'[1]2016GoalKeeper Stats'!$A$2:$S$109,9,FALSE),VLOOKUP(F842,'[1]2016Player Stats'!$A$2:$AB$830,9,FALSE))</f>
        <v>4</v>
      </c>
      <c r="Q842">
        <f>IF(G842="GK",VLOOKUP(F842,'[1]2016GoalKeeper Stats'!$A$2:$S$109,10,FALSE),VLOOKUP(F842,'[1]2016Player Stats'!$A$2:$AB$830,10,FALSE))</f>
        <v>1</v>
      </c>
      <c r="R842">
        <f>IF(G842="GK",VLOOKUP(F842,'[1]2016GoalKeeper Stats'!$A$2:$S$109,11,FALSE),VLOOKUP(F842,'[1]2016Player Stats'!$A$2:$AB$830,11,FALSE))</f>
        <v>0</v>
      </c>
      <c r="S842" t="str">
        <f>IF(G842="GK",VLOOKUP(F842,'[1]2016GoalKeeper Stats'!$A$2:$S$109,12,FALSE),VLOOKUP(F842,'[1]2016Player Stats'!$A$2:$AB$830,12,FALSE))</f>
        <v>0/0</v>
      </c>
      <c r="T842">
        <f>IF(G842="GK",VLOOKUP(F842,'[1]2016GoalKeeper Stats'!$A$2:$S$109,13,FALSE),VLOOKUP(F842,'[1]2016Player Stats'!$A$2:$AB$830,13,FALSE))</f>
        <v>0</v>
      </c>
      <c r="U842">
        <f>IF(G842="GK",VLOOKUP(F842,'[1]2016GoalKeeper Stats'!$A$2:$S$109,14,FALSE),VLOOKUP(F842,'[1]2016Player Stats'!$A$2:$AB$830,14,FALSE))</f>
        <v>0</v>
      </c>
      <c r="V842">
        <f>IF(G842="GK",VLOOKUP(F842,'[1]2016GoalKeeper Stats'!$A$2:$S$109,15,FALSE),VLOOKUP(F842,'[1]2016Player Stats'!$A$2:$AB$830,15,FALSE))</f>
        <v>0</v>
      </c>
      <c r="W842">
        <f>IF(G842="GK",VLOOKUP(F842,'[1]2016GoalKeeper Stats'!$A$2:$S$109,16,FALSE),VLOOKUP(F842,'[1]2016Player Stats'!$A$2:$AB$830,16,FALSE))</f>
        <v>0</v>
      </c>
      <c r="X842">
        <f>IF(G842="GK",VLOOKUP(F842,'[1]2016GoalKeeper Stats'!$A$2:$S$109,17,FALSE),VLOOKUP(F842,'[1]2016Player Stats'!$A$2:$AB$830,17,FALSE))</f>
        <v>0</v>
      </c>
      <c r="Y842">
        <f>IF(G842="GK",VLOOKUP(F842,'[1]2016GoalKeeper Stats'!$A$2:$S$109,18,FALSE),VLOOKUP(F842,'[1]2016Player Stats'!$A$2:$AB$830,18,FALSE))</f>
        <v>0</v>
      </c>
      <c r="Z842">
        <f>IF(G842="GK",VLOOKUP(F842,'[1]2016GoalKeeper Stats'!$A$2:$S$109,19,FALSE),VLOOKUP(F842,'[1]2016Player Stats'!$A$2:$AB$830,19,FALSE))</f>
        <v>0</v>
      </c>
      <c r="AA842">
        <f>IF(G842="GK",VLOOKUP(F842,'[1]2016GoalKeeper Stats'!$A$2:$S$109,20,FALSE),VLOOKUP(F842,'[1]2016Player Stats'!$A$2:$AB$830,20,FALSE))</f>
        <v>0</v>
      </c>
      <c r="AB842">
        <f>IF(G842="GK",VLOOKUP(F842,'[1]2016GoalKeeper Stats'!$A$2:$S$109,21,FALSE),VLOOKUP(F842,'[1]2016Player Stats'!$A$2:$AB$830,21,FALSE))</f>
        <v>9</v>
      </c>
      <c r="AC842">
        <f>IF(G842="GK",VLOOKUP(F842,'[1]2016GoalKeeper Stats'!$A$2:$S$109,22,FALSE),VLOOKUP(F842,'[1]2016Player Stats'!$A$2:$AB$830,22,FALSE))</f>
        <v>5</v>
      </c>
      <c r="AD842">
        <f>IF(G842="GK",VLOOKUP(F842,'[1]2016GoalKeeper Stats'!$A$2:$S$109,23,FALSE),VLOOKUP(F842,'[1]2016Player Stats'!$A$2:$AB$830,23,FALSE))</f>
        <v>1</v>
      </c>
      <c r="AE842">
        <f>IF(G842="GK",VLOOKUP(F842,'[1]2016GoalKeeper Stats'!$A$2:$S$109,24,FALSE),VLOOKUP(F842,'[1]2016Player Stats'!$A$2:$AB$830,24,FALSE))</f>
        <v>2</v>
      </c>
      <c r="AF842">
        <f>IF(G842="GK",VLOOKUP(F842,'[1]2016GoalKeeper Stats'!$A$2:$S$109,25,FALSE),VLOOKUP(F842,'[1]2016Player Stats'!$A$2:$AB$830,25,FALSE))</f>
        <v>0</v>
      </c>
      <c r="AG842">
        <f>IF(G842="GK",VLOOKUP(F842,'[1]2016GoalKeeper Stats'!$A$2:$S$109,26,FALSE),VLOOKUP(F842,'[1]2016Player Stats'!$A$2:$AB$830,26,FALSE))</f>
        <v>25</v>
      </c>
      <c r="AH842" s="51">
        <v>2016</v>
      </c>
      <c r="AI842" s="51">
        <v>34</v>
      </c>
      <c r="AJ842" s="51">
        <v>409</v>
      </c>
      <c r="AK842" s="51">
        <v>411</v>
      </c>
      <c r="AL842" s="51">
        <v>32</v>
      </c>
      <c r="AM842" s="51">
        <v>38</v>
      </c>
      <c r="AN842" s="51">
        <v>-6</v>
      </c>
      <c r="AO842" s="52">
        <v>41.48</v>
      </c>
      <c r="AP842" s="52">
        <v>41.27</v>
      </c>
      <c r="AQ842" s="52">
        <v>0.21</v>
      </c>
      <c r="AR842" s="52">
        <v>-6.21</v>
      </c>
      <c r="AS842" s="51">
        <v>38</v>
      </c>
      <c r="AT842" s="52">
        <v>45.9</v>
      </c>
    </row>
    <row r="843" spans="1:46" hidden="1">
      <c r="A843">
        <v>2016</v>
      </c>
      <c r="B843" t="s">
        <v>203</v>
      </c>
      <c r="C843" t="s">
        <v>203</v>
      </c>
      <c r="D843" t="s">
        <v>1035</v>
      </c>
      <c r="E843" t="s">
        <v>1251</v>
      </c>
      <c r="F843" t="str">
        <f t="shared" si="13"/>
        <v>Andrew Jacobson</v>
      </c>
      <c r="G843" t="s">
        <v>860</v>
      </c>
      <c r="H843" s="143">
        <v>87500</v>
      </c>
      <c r="I843" s="143">
        <v>62500</v>
      </c>
      <c r="J843" t="str">
        <f>IF(G843="GK",VLOOKUP(F843,'[1]2016GoalKeeper Stats'!$A$2:$S$109,2,FALSE),VLOOKUP(F843,'[1]2016Player Stats'!$A$2:$AB$830,2,FALSE))</f>
        <v>NYC</v>
      </c>
      <c r="K843">
        <f>IF(G843="GK",VLOOKUP(F843,'[1]2016GoalKeeper Stats'!$A$2:$S$109,4,FALSE),VLOOKUP(F843,'[1]2016Player Stats'!$A$2:$AB$830,4,FALSE))</f>
        <v>26</v>
      </c>
      <c r="L843">
        <f>IF(G843="GK",VLOOKUP(F843,'[1]2016GoalKeeper Stats'!$A$2:$S$109,5,FALSE),VLOOKUP(F843,'[1]2016Player Stats'!$A$2:$AB$830,5,FALSE))</f>
        <v>18</v>
      </c>
      <c r="M843">
        <f>IF(G843="GK",VLOOKUP(F843,'[1]2016GoalKeeper Stats'!$A$2:$S$109,6,FALSE),VLOOKUP(F843,'[1]2016Player Stats'!$A$2:$AB$830,6,FALSE))</f>
        <v>1751</v>
      </c>
      <c r="N843">
        <f>IF(G843="GK",VLOOKUP(F843,'[1]2016GoalKeeper Stats'!$A$2:$S$109,7,FALSE),VLOOKUP(F843,'[1]2016Player Stats'!$A$2:$AB$830,7,FALSE))</f>
        <v>2</v>
      </c>
      <c r="O843">
        <f>IF(G843="GK",VLOOKUP(F843,'[1]2016GoalKeeper Stats'!$A$2:$S$109,8,FALSE),VLOOKUP(F843,'[1]2016Player Stats'!$A$2:$AB$830,8,FALSE))</f>
        <v>0</v>
      </c>
      <c r="P843">
        <f>IF(G843="GK",VLOOKUP(F843,'[1]2016GoalKeeper Stats'!$A$2:$S$109,9,FALSE),VLOOKUP(F843,'[1]2016Player Stats'!$A$2:$AB$830,9,FALSE))</f>
        <v>16</v>
      </c>
      <c r="Q843">
        <f>IF(G843="GK",VLOOKUP(F843,'[1]2016GoalKeeper Stats'!$A$2:$S$109,10,FALSE),VLOOKUP(F843,'[1]2016Player Stats'!$A$2:$AB$830,10,FALSE))</f>
        <v>7</v>
      </c>
      <c r="R843">
        <f>IF(G843="GK",VLOOKUP(F843,'[1]2016GoalKeeper Stats'!$A$2:$S$109,11,FALSE),VLOOKUP(F843,'[1]2016Player Stats'!$A$2:$AB$830,11,FALSE))</f>
        <v>1</v>
      </c>
      <c r="S843" t="str">
        <f>IF(G843="GK",VLOOKUP(F843,'[1]2016GoalKeeper Stats'!$A$2:$S$109,12,FALSE),VLOOKUP(F843,'[1]2016Player Stats'!$A$2:$AB$830,12,FALSE))</f>
        <v>0/0</v>
      </c>
      <c r="T843">
        <f>IF(G843="GK",VLOOKUP(F843,'[1]2016GoalKeeper Stats'!$A$2:$S$109,13,FALSE),VLOOKUP(F843,'[1]2016Player Stats'!$A$2:$AB$830,13,FALSE))</f>
        <v>0</v>
      </c>
      <c r="U843">
        <f>IF(G843="GK",VLOOKUP(F843,'[1]2016GoalKeeper Stats'!$A$2:$S$109,14,FALSE),VLOOKUP(F843,'[1]2016Player Stats'!$A$2:$AB$830,14,FALSE))</f>
        <v>2</v>
      </c>
      <c r="V843">
        <f>IF(G843="GK",VLOOKUP(F843,'[1]2016GoalKeeper Stats'!$A$2:$S$109,15,FALSE),VLOOKUP(F843,'[1]2016Player Stats'!$A$2:$AB$830,15,FALSE))</f>
        <v>0.1</v>
      </c>
      <c r="W843">
        <f>IF(G843="GK",VLOOKUP(F843,'[1]2016GoalKeeper Stats'!$A$2:$S$109,16,FALSE),VLOOKUP(F843,'[1]2016Player Stats'!$A$2:$AB$830,16,FALSE))</f>
        <v>12.5</v>
      </c>
      <c r="X843">
        <f>IF(G843="GK",VLOOKUP(F843,'[1]2016GoalKeeper Stats'!$A$2:$S$109,17,FALSE),VLOOKUP(F843,'[1]2016Player Stats'!$A$2:$AB$830,17,FALSE))</f>
        <v>0</v>
      </c>
      <c r="Y843">
        <f>IF(G843="GK",VLOOKUP(F843,'[1]2016GoalKeeper Stats'!$A$2:$S$109,18,FALSE),VLOOKUP(F843,'[1]2016Player Stats'!$A$2:$AB$830,18,FALSE))</f>
        <v>0</v>
      </c>
      <c r="Z843">
        <f>IF(G843="GK",VLOOKUP(F843,'[1]2016GoalKeeper Stats'!$A$2:$S$109,19,FALSE),VLOOKUP(F843,'[1]2016Player Stats'!$A$2:$AB$830,19,FALSE))</f>
        <v>0</v>
      </c>
      <c r="AA843">
        <f>IF(G843="GK",VLOOKUP(F843,'[1]2016GoalKeeper Stats'!$A$2:$S$109,20,FALSE),VLOOKUP(F843,'[1]2016Player Stats'!$A$2:$AB$830,20,FALSE))</f>
        <v>0</v>
      </c>
      <c r="AB843">
        <f>IF(G843="GK",VLOOKUP(F843,'[1]2016GoalKeeper Stats'!$A$2:$S$109,21,FALSE),VLOOKUP(F843,'[1]2016Player Stats'!$A$2:$AB$830,21,FALSE))</f>
        <v>27</v>
      </c>
      <c r="AC843">
        <f>IF(G843="GK",VLOOKUP(F843,'[1]2016GoalKeeper Stats'!$A$2:$S$109,22,FALSE),VLOOKUP(F843,'[1]2016Player Stats'!$A$2:$AB$830,22,FALSE))</f>
        <v>10</v>
      </c>
      <c r="AD843">
        <f>IF(G843="GK",VLOOKUP(F843,'[1]2016GoalKeeper Stats'!$A$2:$S$109,23,FALSE),VLOOKUP(F843,'[1]2016Player Stats'!$A$2:$AB$830,23,FALSE))</f>
        <v>2</v>
      </c>
      <c r="AE843">
        <f>IF(G843="GK",VLOOKUP(F843,'[1]2016GoalKeeper Stats'!$A$2:$S$109,24,FALSE),VLOOKUP(F843,'[1]2016Player Stats'!$A$2:$AB$830,24,FALSE))</f>
        <v>4</v>
      </c>
      <c r="AF843">
        <f>IF(G843="GK",VLOOKUP(F843,'[1]2016GoalKeeper Stats'!$A$2:$S$109,25,FALSE),VLOOKUP(F843,'[1]2016Player Stats'!$A$2:$AB$830,25,FALSE))</f>
        <v>0</v>
      </c>
      <c r="AG843">
        <f>IF(G843="GK",VLOOKUP(F843,'[1]2016GoalKeeper Stats'!$A$2:$S$109,26,FALSE),VLOOKUP(F843,'[1]2016Player Stats'!$A$2:$AB$830,26,FALSE))</f>
        <v>43.75</v>
      </c>
      <c r="AH843" s="51">
        <v>2016</v>
      </c>
      <c r="AI843" s="51">
        <v>34</v>
      </c>
      <c r="AJ843" s="51">
        <v>429</v>
      </c>
      <c r="AK843" s="51">
        <v>513</v>
      </c>
      <c r="AL843" s="51">
        <v>42</v>
      </c>
      <c r="AM843" s="51">
        <v>52</v>
      </c>
      <c r="AN843" s="51">
        <v>-10</v>
      </c>
      <c r="AO843" s="52">
        <v>41.34</v>
      </c>
      <c r="AP843" s="52">
        <v>53.2</v>
      </c>
      <c r="AQ843" s="52">
        <v>-11.86</v>
      </c>
      <c r="AR843" s="52">
        <v>1.86</v>
      </c>
      <c r="AS843" s="51">
        <v>39</v>
      </c>
      <c r="AT843" s="52">
        <v>39.340000000000003</v>
      </c>
    </row>
    <row r="844" spans="1:46" hidden="1">
      <c r="A844">
        <v>2016</v>
      </c>
      <c r="B844" t="s">
        <v>205</v>
      </c>
      <c r="C844" t="s">
        <v>971</v>
      </c>
      <c r="D844" t="s">
        <v>1435</v>
      </c>
      <c r="E844" t="s">
        <v>1436</v>
      </c>
      <c r="F844" t="str">
        <f t="shared" si="13"/>
        <v>Coy Craft</v>
      </c>
      <c r="G844" t="s">
        <v>936</v>
      </c>
      <c r="H844" s="143">
        <v>87083</v>
      </c>
      <c r="I844" s="143">
        <v>70000</v>
      </c>
      <c r="J844" t="str">
        <f>IF(G844="GK",VLOOKUP(F844,'[1]2016GoalKeeper Stats'!$A$2:$S$109,2,FALSE),VLOOKUP(F844,'[1]2016Player Stats'!$A$2:$AB$830,2,FALSE))</f>
        <v>DAL</v>
      </c>
      <c r="K844">
        <f>IF(G844="GK",VLOOKUP(F844,'[1]2016GoalKeeper Stats'!$A$2:$S$109,4,FALSE),VLOOKUP(F844,'[1]2016Player Stats'!$A$2:$AB$830,4,FALSE))</f>
        <v>2</v>
      </c>
      <c r="L844">
        <f>IF(G844="GK",VLOOKUP(F844,'[1]2016GoalKeeper Stats'!$A$2:$S$109,5,FALSE),VLOOKUP(F844,'[1]2016Player Stats'!$A$2:$AB$830,5,FALSE))</f>
        <v>0</v>
      </c>
      <c r="M844">
        <f>IF(G844="GK",VLOOKUP(F844,'[1]2016GoalKeeper Stats'!$A$2:$S$109,6,FALSE),VLOOKUP(F844,'[1]2016Player Stats'!$A$2:$AB$830,6,FALSE))</f>
        <v>17</v>
      </c>
      <c r="N844">
        <f>IF(G844="GK",VLOOKUP(F844,'[1]2016GoalKeeper Stats'!$A$2:$S$109,7,FALSE),VLOOKUP(F844,'[1]2016Player Stats'!$A$2:$AB$830,7,FALSE))</f>
        <v>0</v>
      </c>
      <c r="O844">
        <f>IF(G844="GK",VLOOKUP(F844,'[1]2016GoalKeeper Stats'!$A$2:$S$109,8,FALSE),VLOOKUP(F844,'[1]2016Player Stats'!$A$2:$AB$830,8,FALSE))</f>
        <v>0</v>
      </c>
      <c r="P844">
        <f>IF(G844="GK",VLOOKUP(F844,'[1]2016GoalKeeper Stats'!$A$2:$S$109,9,FALSE),VLOOKUP(F844,'[1]2016Player Stats'!$A$2:$AB$830,9,FALSE))</f>
        <v>0</v>
      </c>
      <c r="Q844">
        <f>IF(G844="GK",VLOOKUP(F844,'[1]2016GoalKeeper Stats'!$A$2:$S$109,10,FALSE),VLOOKUP(F844,'[1]2016Player Stats'!$A$2:$AB$830,10,FALSE))</f>
        <v>0</v>
      </c>
      <c r="R844">
        <f>IF(G844="GK",VLOOKUP(F844,'[1]2016GoalKeeper Stats'!$A$2:$S$109,11,FALSE),VLOOKUP(F844,'[1]2016Player Stats'!$A$2:$AB$830,11,FALSE))</f>
        <v>0</v>
      </c>
      <c r="S844" t="str">
        <f>IF(G844="GK",VLOOKUP(F844,'[1]2016GoalKeeper Stats'!$A$2:$S$109,12,FALSE),VLOOKUP(F844,'[1]2016Player Stats'!$A$2:$AB$830,12,FALSE))</f>
        <v>0/0</v>
      </c>
      <c r="T844">
        <f>IF(G844="GK",VLOOKUP(F844,'[1]2016GoalKeeper Stats'!$A$2:$S$109,13,FALSE),VLOOKUP(F844,'[1]2016Player Stats'!$A$2:$AB$830,13,FALSE))</f>
        <v>0</v>
      </c>
      <c r="U844">
        <f>IF(G844="GK",VLOOKUP(F844,'[1]2016GoalKeeper Stats'!$A$2:$S$109,14,FALSE),VLOOKUP(F844,'[1]2016Player Stats'!$A$2:$AB$830,14,FALSE))</f>
        <v>0</v>
      </c>
      <c r="V844">
        <f>IF(G844="GK",VLOOKUP(F844,'[1]2016GoalKeeper Stats'!$A$2:$S$109,15,FALSE),VLOOKUP(F844,'[1]2016Player Stats'!$A$2:$AB$830,15,FALSE))</f>
        <v>0</v>
      </c>
      <c r="W844">
        <f>IF(G844="GK",VLOOKUP(F844,'[1]2016GoalKeeper Stats'!$A$2:$S$109,16,FALSE),VLOOKUP(F844,'[1]2016Player Stats'!$A$2:$AB$830,16,FALSE))</f>
        <v>0</v>
      </c>
      <c r="X844">
        <f>IF(G844="GK",VLOOKUP(F844,'[1]2016GoalKeeper Stats'!$A$2:$S$109,17,FALSE),VLOOKUP(F844,'[1]2016Player Stats'!$A$2:$AB$830,17,FALSE))</f>
        <v>0</v>
      </c>
      <c r="Y844">
        <f>IF(G844="GK",VLOOKUP(F844,'[1]2016GoalKeeper Stats'!$A$2:$S$109,18,FALSE),VLOOKUP(F844,'[1]2016Player Stats'!$A$2:$AB$830,18,FALSE))</f>
        <v>0</v>
      </c>
      <c r="Z844">
        <f>IF(G844="GK",VLOOKUP(F844,'[1]2016GoalKeeper Stats'!$A$2:$S$109,19,FALSE),VLOOKUP(F844,'[1]2016Player Stats'!$A$2:$AB$830,19,FALSE))</f>
        <v>0</v>
      </c>
      <c r="AA844">
        <f>IF(G844="GK",VLOOKUP(F844,'[1]2016GoalKeeper Stats'!$A$2:$S$109,20,FALSE),VLOOKUP(F844,'[1]2016Player Stats'!$A$2:$AB$830,20,FALSE))</f>
        <v>0</v>
      </c>
      <c r="AB844">
        <f>IF(G844="GK",VLOOKUP(F844,'[1]2016GoalKeeper Stats'!$A$2:$S$109,21,FALSE),VLOOKUP(F844,'[1]2016Player Stats'!$A$2:$AB$830,21,FALSE))</f>
        <v>0</v>
      </c>
      <c r="AC844">
        <f>IF(G844="GK",VLOOKUP(F844,'[1]2016GoalKeeper Stats'!$A$2:$S$109,22,FALSE),VLOOKUP(F844,'[1]2016Player Stats'!$A$2:$AB$830,22,FALSE))</f>
        <v>1</v>
      </c>
      <c r="AD844">
        <f>IF(G844="GK",VLOOKUP(F844,'[1]2016GoalKeeper Stats'!$A$2:$S$109,23,FALSE),VLOOKUP(F844,'[1]2016Player Stats'!$A$2:$AB$830,23,FALSE))</f>
        <v>0</v>
      </c>
      <c r="AE844">
        <f>IF(G844="GK",VLOOKUP(F844,'[1]2016GoalKeeper Stats'!$A$2:$S$109,24,FALSE),VLOOKUP(F844,'[1]2016Player Stats'!$A$2:$AB$830,24,FALSE))</f>
        <v>0</v>
      </c>
      <c r="AF844">
        <f>IF(G844="GK",VLOOKUP(F844,'[1]2016GoalKeeper Stats'!$A$2:$S$109,25,FALSE),VLOOKUP(F844,'[1]2016Player Stats'!$A$2:$AB$830,25,FALSE))</f>
        <v>0</v>
      </c>
      <c r="AG844">
        <f>IF(G844="GK",VLOOKUP(F844,'[1]2016GoalKeeper Stats'!$A$2:$S$109,26,FALSE),VLOOKUP(F844,'[1]2016Player Stats'!$A$2:$AB$830,26,FALSE))</f>
        <v>0</v>
      </c>
      <c r="AH844" s="51">
        <v>2016</v>
      </c>
      <c r="AI844" s="51">
        <v>34</v>
      </c>
      <c r="AJ844" s="51">
        <v>451</v>
      </c>
      <c r="AK844" s="51">
        <v>331</v>
      </c>
      <c r="AL844" s="51">
        <v>49</v>
      </c>
      <c r="AM844" s="51">
        <v>38</v>
      </c>
      <c r="AN844" s="51">
        <v>11</v>
      </c>
      <c r="AO844" s="52">
        <v>44.79</v>
      </c>
      <c r="AP844" s="52">
        <v>34.369999999999997</v>
      </c>
      <c r="AQ844" s="52">
        <v>10.42</v>
      </c>
      <c r="AR844" s="52">
        <v>0.57999999999999996</v>
      </c>
      <c r="AS844" s="51">
        <v>60</v>
      </c>
      <c r="AT844" s="52">
        <v>54.64</v>
      </c>
    </row>
    <row r="845" spans="1:46" hidden="1">
      <c r="A845">
        <v>2016</v>
      </c>
      <c r="B845" t="s">
        <v>962</v>
      </c>
      <c r="C845" t="s">
        <v>962</v>
      </c>
      <c r="D845" t="s">
        <v>1419</v>
      </c>
      <c r="E845" t="s">
        <v>1420</v>
      </c>
      <c r="F845" t="str">
        <f t="shared" si="13"/>
        <v>Jalen Robinson</v>
      </c>
      <c r="G845" t="s">
        <v>893</v>
      </c>
      <c r="H845" s="143">
        <v>87000</v>
      </c>
      <c r="I845" s="143">
        <v>75000</v>
      </c>
      <c r="J845" t="str">
        <f>IF(G845="GK",VLOOKUP(F845,'[1]2016GoalKeeper Stats'!$A$2:$S$109,2,FALSE),VLOOKUP(F845,'[1]2016Player Stats'!$A$2:$AB$830,2,FALSE))</f>
        <v>DC</v>
      </c>
      <c r="K845">
        <f>IF(G845="GK",VLOOKUP(F845,'[1]2016GoalKeeper Stats'!$A$2:$S$109,4,FALSE),VLOOKUP(F845,'[1]2016Player Stats'!$A$2:$AB$830,4,FALSE))</f>
        <v>4</v>
      </c>
      <c r="L845">
        <f>IF(G845="GK",VLOOKUP(F845,'[1]2016GoalKeeper Stats'!$A$2:$S$109,5,FALSE),VLOOKUP(F845,'[1]2016Player Stats'!$A$2:$AB$830,5,FALSE))</f>
        <v>3</v>
      </c>
      <c r="M845">
        <f>IF(G845="GK",VLOOKUP(F845,'[1]2016GoalKeeper Stats'!$A$2:$S$109,6,FALSE),VLOOKUP(F845,'[1]2016Player Stats'!$A$2:$AB$830,6,FALSE))</f>
        <v>271</v>
      </c>
      <c r="N845">
        <f>IF(G845="GK",VLOOKUP(F845,'[1]2016GoalKeeper Stats'!$A$2:$S$109,7,FALSE),VLOOKUP(F845,'[1]2016Player Stats'!$A$2:$AB$830,7,FALSE))</f>
        <v>0</v>
      </c>
      <c r="O845">
        <f>IF(G845="GK",VLOOKUP(F845,'[1]2016GoalKeeper Stats'!$A$2:$S$109,8,FALSE),VLOOKUP(F845,'[1]2016Player Stats'!$A$2:$AB$830,8,FALSE))</f>
        <v>0</v>
      </c>
      <c r="P845">
        <f>IF(G845="GK",VLOOKUP(F845,'[1]2016GoalKeeper Stats'!$A$2:$S$109,9,FALSE),VLOOKUP(F845,'[1]2016Player Stats'!$A$2:$AB$830,9,FALSE))</f>
        <v>0</v>
      </c>
      <c r="Q845">
        <f>IF(G845="GK",VLOOKUP(F845,'[1]2016GoalKeeper Stats'!$A$2:$S$109,10,FALSE),VLOOKUP(F845,'[1]2016Player Stats'!$A$2:$AB$830,10,FALSE))</f>
        <v>0</v>
      </c>
      <c r="R845">
        <f>IF(G845="GK",VLOOKUP(F845,'[1]2016GoalKeeper Stats'!$A$2:$S$109,11,FALSE),VLOOKUP(F845,'[1]2016Player Stats'!$A$2:$AB$830,11,FALSE))</f>
        <v>0</v>
      </c>
      <c r="S845" t="str">
        <f>IF(G845="GK",VLOOKUP(F845,'[1]2016GoalKeeper Stats'!$A$2:$S$109,12,FALSE),VLOOKUP(F845,'[1]2016Player Stats'!$A$2:$AB$830,12,FALSE))</f>
        <v>0/0</v>
      </c>
      <c r="T845">
        <f>IF(G845="GK",VLOOKUP(F845,'[1]2016GoalKeeper Stats'!$A$2:$S$109,13,FALSE),VLOOKUP(F845,'[1]2016Player Stats'!$A$2:$AB$830,13,FALSE))</f>
        <v>0</v>
      </c>
      <c r="U845">
        <f>IF(G845="GK",VLOOKUP(F845,'[1]2016GoalKeeper Stats'!$A$2:$S$109,14,FALSE),VLOOKUP(F845,'[1]2016Player Stats'!$A$2:$AB$830,14,FALSE))</f>
        <v>0</v>
      </c>
      <c r="V845">
        <f>IF(G845="GK",VLOOKUP(F845,'[1]2016GoalKeeper Stats'!$A$2:$S$109,15,FALSE),VLOOKUP(F845,'[1]2016Player Stats'!$A$2:$AB$830,15,FALSE))</f>
        <v>0</v>
      </c>
      <c r="W845">
        <f>IF(G845="GK",VLOOKUP(F845,'[1]2016GoalKeeper Stats'!$A$2:$S$109,16,FALSE),VLOOKUP(F845,'[1]2016Player Stats'!$A$2:$AB$830,16,FALSE))</f>
        <v>0</v>
      </c>
      <c r="X845">
        <f>IF(G845="GK",VLOOKUP(F845,'[1]2016GoalKeeper Stats'!$A$2:$S$109,17,FALSE),VLOOKUP(F845,'[1]2016Player Stats'!$A$2:$AB$830,17,FALSE))</f>
        <v>0</v>
      </c>
      <c r="Y845">
        <f>IF(G845="GK",VLOOKUP(F845,'[1]2016GoalKeeper Stats'!$A$2:$S$109,18,FALSE),VLOOKUP(F845,'[1]2016Player Stats'!$A$2:$AB$830,18,FALSE))</f>
        <v>0</v>
      </c>
      <c r="Z845">
        <f>IF(G845="GK",VLOOKUP(F845,'[1]2016GoalKeeper Stats'!$A$2:$S$109,19,FALSE),VLOOKUP(F845,'[1]2016Player Stats'!$A$2:$AB$830,19,FALSE))</f>
        <v>0</v>
      </c>
      <c r="AA845">
        <f>IF(G845="GK",VLOOKUP(F845,'[1]2016GoalKeeper Stats'!$A$2:$S$109,20,FALSE),VLOOKUP(F845,'[1]2016Player Stats'!$A$2:$AB$830,20,FALSE))</f>
        <v>0</v>
      </c>
      <c r="AB845">
        <f>IF(G845="GK",VLOOKUP(F845,'[1]2016GoalKeeper Stats'!$A$2:$S$109,21,FALSE),VLOOKUP(F845,'[1]2016Player Stats'!$A$2:$AB$830,21,FALSE))</f>
        <v>3</v>
      </c>
      <c r="AC845">
        <f>IF(G845="GK",VLOOKUP(F845,'[1]2016GoalKeeper Stats'!$A$2:$S$109,22,FALSE),VLOOKUP(F845,'[1]2016Player Stats'!$A$2:$AB$830,22,FALSE))</f>
        <v>2</v>
      </c>
      <c r="AD845">
        <f>IF(G845="GK",VLOOKUP(F845,'[1]2016GoalKeeper Stats'!$A$2:$S$109,23,FALSE),VLOOKUP(F845,'[1]2016Player Stats'!$A$2:$AB$830,23,FALSE))</f>
        <v>0</v>
      </c>
      <c r="AE845">
        <f>IF(G845="GK",VLOOKUP(F845,'[1]2016GoalKeeper Stats'!$A$2:$S$109,24,FALSE),VLOOKUP(F845,'[1]2016Player Stats'!$A$2:$AB$830,24,FALSE))</f>
        <v>0</v>
      </c>
      <c r="AF845">
        <f>IF(G845="GK",VLOOKUP(F845,'[1]2016GoalKeeper Stats'!$A$2:$S$109,25,FALSE),VLOOKUP(F845,'[1]2016Player Stats'!$A$2:$AB$830,25,FALSE))</f>
        <v>0</v>
      </c>
      <c r="AG845">
        <f>IF(G845="GK",VLOOKUP(F845,'[1]2016GoalKeeper Stats'!$A$2:$S$109,26,FALSE),VLOOKUP(F845,'[1]2016Player Stats'!$A$2:$AB$830,26,FALSE))</f>
        <v>0</v>
      </c>
      <c r="AH845" s="51">
        <v>2016</v>
      </c>
      <c r="AI845" s="51">
        <v>34</v>
      </c>
      <c r="AJ845" s="51">
        <v>471</v>
      </c>
      <c r="AK845" s="51">
        <v>452</v>
      </c>
      <c r="AL845" s="51">
        <v>53</v>
      </c>
      <c r="AM845" s="51">
        <v>47</v>
      </c>
      <c r="AN845" s="51">
        <v>6</v>
      </c>
      <c r="AO845" s="52">
        <v>53.77</v>
      </c>
      <c r="AP845" s="52">
        <v>47.89</v>
      </c>
      <c r="AQ845" s="52">
        <v>5.87</v>
      </c>
      <c r="AR845" s="52">
        <v>0.13</v>
      </c>
      <c r="AS845" s="51">
        <v>46</v>
      </c>
      <c r="AT845" s="52">
        <v>51</v>
      </c>
    </row>
    <row r="846" spans="1:46" hidden="1">
      <c r="A846">
        <v>2016</v>
      </c>
      <c r="B846" t="s">
        <v>211</v>
      </c>
      <c r="C846" t="s">
        <v>173</v>
      </c>
      <c r="D846" t="s">
        <v>1413</v>
      </c>
      <c r="E846" t="s">
        <v>1414</v>
      </c>
      <c r="F846" t="str">
        <f t="shared" si="13"/>
        <v>Mehdi Ballouchy</v>
      </c>
      <c r="G846" t="s">
        <v>860</v>
      </c>
      <c r="H846" s="143">
        <v>86663</v>
      </c>
      <c r="I846" s="143">
        <v>71663</v>
      </c>
      <c r="J846" t="str">
        <f>IF(G846="GK",VLOOKUP(F846,'[1]2016GoalKeeper Stats'!$A$2:$S$109,2,FALSE),VLOOKUP(F846,'[1]2016Player Stats'!$A$2:$AB$830,2,FALSE))</f>
        <v>NYC</v>
      </c>
      <c r="K846">
        <f>IF(G846="GK",VLOOKUP(F846,'[1]2016GoalKeeper Stats'!$A$2:$S$109,4,FALSE),VLOOKUP(F846,'[1]2016Player Stats'!$A$2:$AB$830,4,FALSE))</f>
        <v>4</v>
      </c>
      <c r="L846">
        <f>IF(G846="GK",VLOOKUP(F846,'[1]2016GoalKeeper Stats'!$A$2:$S$109,5,FALSE),VLOOKUP(F846,'[1]2016Player Stats'!$A$2:$AB$830,5,FALSE))</f>
        <v>1</v>
      </c>
      <c r="M846">
        <f>IF(G846="GK",VLOOKUP(F846,'[1]2016GoalKeeper Stats'!$A$2:$S$109,6,FALSE),VLOOKUP(F846,'[1]2016Player Stats'!$A$2:$AB$830,6,FALSE))</f>
        <v>145</v>
      </c>
      <c r="N846">
        <f>IF(G846="GK",VLOOKUP(F846,'[1]2016GoalKeeper Stats'!$A$2:$S$109,7,FALSE),VLOOKUP(F846,'[1]2016Player Stats'!$A$2:$AB$830,7,FALSE))</f>
        <v>0</v>
      </c>
      <c r="O846">
        <f>IF(G846="GK",VLOOKUP(F846,'[1]2016GoalKeeper Stats'!$A$2:$S$109,8,FALSE),VLOOKUP(F846,'[1]2016Player Stats'!$A$2:$AB$830,8,FALSE))</f>
        <v>0</v>
      </c>
      <c r="P846">
        <f>IF(G846="GK",VLOOKUP(F846,'[1]2016GoalKeeper Stats'!$A$2:$S$109,9,FALSE),VLOOKUP(F846,'[1]2016Player Stats'!$A$2:$AB$830,9,FALSE))</f>
        <v>0</v>
      </c>
      <c r="Q846">
        <f>IF(G846="GK",VLOOKUP(F846,'[1]2016GoalKeeper Stats'!$A$2:$S$109,10,FALSE),VLOOKUP(F846,'[1]2016Player Stats'!$A$2:$AB$830,10,FALSE))</f>
        <v>0</v>
      </c>
      <c r="R846">
        <f>IF(G846="GK",VLOOKUP(F846,'[1]2016GoalKeeper Stats'!$A$2:$S$109,11,FALSE),VLOOKUP(F846,'[1]2016Player Stats'!$A$2:$AB$830,11,FALSE))</f>
        <v>0</v>
      </c>
      <c r="S846" t="str">
        <f>IF(G846="GK",VLOOKUP(F846,'[1]2016GoalKeeper Stats'!$A$2:$S$109,12,FALSE),VLOOKUP(F846,'[1]2016Player Stats'!$A$2:$AB$830,12,FALSE))</f>
        <v>0/0</v>
      </c>
      <c r="T846">
        <f>IF(G846="GK",VLOOKUP(F846,'[1]2016GoalKeeper Stats'!$A$2:$S$109,13,FALSE),VLOOKUP(F846,'[1]2016Player Stats'!$A$2:$AB$830,13,FALSE))</f>
        <v>0</v>
      </c>
      <c r="U846">
        <f>IF(G846="GK",VLOOKUP(F846,'[1]2016GoalKeeper Stats'!$A$2:$S$109,14,FALSE),VLOOKUP(F846,'[1]2016Player Stats'!$A$2:$AB$830,14,FALSE))</f>
        <v>0</v>
      </c>
      <c r="V846">
        <f>IF(G846="GK",VLOOKUP(F846,'[1]2016GoalKeeper Stats'!$A$2:$S$109,15,FALSE),VLOOKUP(F846,'[1]2016Player Stats'!$A$2:$AB$830,15,FALSE))</f>
        <v>0</v>
      </c>
      <c r="W846">
        <f>IF(G846="GK",VLOOKUP(F846,'[1]2016GoalKeeper Stats'!$A$2:$S$109,16,FALSE),VLOOKUP(F846,'[1]2016Player Stats'!$A$2:$AB$830,16,FALSE))</f>
        <v>0</v>
      </c>
      <c r="X846">
        <f>IF(G846="GK",VLOOKUP(F846,'[1]2016GoalKeeper Stats'!$A$2:$S$109,17,FALSE),VLOOKUP(F846,'[1]2016Player Stats'!$A$2:$AB$830,17,FALSE))</f>
        <v>0</v>
      </c>
      <c r="Y846">
        <f>IF(G846="GK",VLOOKUP(F846,'[1]2016GoalKeeper Stats'!$A$2:$S$109,18,FALSE),VLOOKUP(F846,'[1]2016Player Stats'!$A$2:$AB$830,18,FALSE))</f>
        <v>0</v>
      </c>
      <c r="Z846">
        <f>IF(G846="GK",VLOOKUP(F846,'[1]2016GoalKeeper Stats'!$A$2:$S$109,19,FALSE),VLOOKUP(F846,'[1]2016Player Stats'!$A$2:$AB$830,19,FALSE))</f>
        <v>0</v>
      </c>
      <c r="AA846">
        <f>IF(G846="GK",VLOOKUP(F846,'[1]2016GoalKeeper Stats'!$A$2:$S$109,20,FALSE),VLOOKUP(F846,'[1]2016Player Stats'!$A$2:$AB$830,20,FALSE))</f>
        <v>0</v>
      </c>
      <c r="AB846">
        <f>IF(G846="GK",VLOOKUP(F846,'[1]2016GoalKeeper Stats'!$A$2:$S$109,21,FALSE),VLOOKUP(F846,'[1]2016Player Stats'!$A$2:$AB$830,21,FALSE))</f>
        <v>2</v>
      </c>
      <c r="AC846">
        <f>IF(G846="GK",VLOOKUP(F846,'[1]2016GoalKeeper Stats'!$A$2:$S$109,22,FALSE),VLOOKUP(F846,'[1]2016Player Stats'!$A$2:$AB$830,22,FALSE))</f>
        <v>2</v>
      </c>
      <c r="AD846">
        <f>IF(G846="GK",VLOOKUP(F846,'[1]2016GoalKeeper Stats'!$A$2:$S$109,23,FALSE),VLOOKUP(F846,'[1]2016Player Stats'!$A$2:$AB$830,23,FALSE))</f>
        <v>0</v>
      </c>
      <c r="AE846">
        <f>IF(G846="GK",VLOOKUP(F846,'[1]2016GoalKeeper Stats'!$A$2:$S$109,24,FALSE),VLOOKUP(F846,'[1]2016Player Stats'!$A$2:$AB$830,24,FALSE))</f>
        <v>0</v>
      </c>
      <c r="AF846">
        <f>IF(G846="GK",VLOOKUP(F846,'[1]2016GoalKeeper Stats'!$A$2:$S$109,25,FALSE),VLOOKUP(F846,'[1]2016Player Stats'!$A$2:$AB$830,25,FALSE))</f>
        <v>0</v>
      </c>
      <c r="AG846">
        <f>IF(G846="GK",VLOOKUP(F846,'[1]2016GoalKeeper Stats'!$A$2:$S$109,26,FALSE),VLOOKUP(F846,'[1]2016Player Stats'!$A$2:$AB$830,26,FALSE))</f>
        <v>0</v>
      </c>
      <c r="AH846" s="51">
        <v>2016</v>
      </c>
      <c r="AI846" s="51">
        <v>34</v>
      </c>
      <c r="AJ846" s="51">
        <v>463</v>
      </c>
      <c r="AK846" s="51">
        <v>455</v>
      </c>
      <c r="AL846" s="51">
        <v>62</v>
      </c>
      <c r="AM846" s="51">
        <v>55</v>
      </c>
      <c r="AN846" s="51">
        <v>7</v>
      </c>
      <c r="AO846" s="52">
        <v>50.14</v>
      </c>
      <c r="AP846" s="52">
        <v>53.06</v>
      </c>
      <c r="AQ846" s="52">
        <v>-2.93</v>
      </c>
      <c r="AR846" s="52">
        <v>9.93</v>
      </c>
      <c r="AS846" s="51">
        <v>54</v>
      </c>
      <c r="AT846" s="52">
        <v>46.09</v>
      </c>
    </row>
    <row r="847" spans="1:46" hidden="1">
      <c r="A847">
        <v>2016</v>
      </c>
      <c r="B847" t="s">
        <v>194</v>
      </c>
      <c r="C847" t="s">
        <v>194</v>
      </c>
      <c r="D847" t="s">
        <v>1425</v>
      </c>
      <c r="E847" t="s">
        <v>1426</v>
      </c>
      <c r="F847" t="str">
        <f t="shared" si="13"/>
        <v>Boyd Okwuonu</v>
      </c>
      <c r="G847" t="s">
        <v>893</v>
      </c>
      <c r="H847" s="143">
        <v>86000</v>
      </c>
      <c r="I847" s="143">
        <v>66000</v>
      </c>
      <c r="J847" t="str">
        <f>IF(G847="GK",VLOOKUP(F847,'[1]2016GoalKeeper Stats'!$A$2:$S$109,2,FALSE),VLOOKUP(F847,'[1]2016Player Stats'!$A$2:$AB$830,2,FALSE))</f>
        <v>RSL</v>
      </c>
      <c r="K847">
        <f>IF(G847="GK",VLOOKUP(F847,'[1]2016GoalKeeper Stats'!$A$2:$S$109,4,FALSE),VLOOKUP(F847,'[1]2016Player Stats'!$A$2:$AB$830,4,FALSE))</f>
        <v>2</v>
      </c>
      <c r="L847">
        <f>IF(G847="GK",VLOOKUP(F847,'[1]2016GoalKeeper Stats'!$A$2:$S$109,5,FALSE),VLOOKUP(F847,'[1]2016Player Stats'!$A$2:$AB$830,5,FALSE))</f>
        <v>1</v>
      </c>
      <c r="M847">
        <f>IF(G847="GK",VLOOKUP(F847,'[1]2016GoalKeeper Stats'!$A$2:$S$109,6,FALSE),VLOOKUP(F847,'[1]2016Player Stats'!$A$2:$AB$830,6,FALSE))</f>
        <v>92</v>
      </c>
      <c r="N847">
        <f>IF(G847="GK",VLOOKUP(F847,'[1]2016GoalKeeper Stats'!$A$2:$S$109,7,FALSE),VLOOKUP(F847,'[1]2016Player Stats'!$A$2:$AB$830,7,FALSE))</f>
        <v>0</v>
      </c>
      <c r="O847">
        <f>IF(G847="GK",VLOOKUP(F847,'[1]2016GoalKeeper Stats'!$A$2:$S$109,8,FALSE),VLOOKUP(F847,'[1]2016Player Stats'!$A$2:$AB$830,8,FALSE))</f>
        <v>0</v>
      </c>
      <c r="P847">
        <f>IF(G847="GK",VLOOKUP(F847,'[1]2016GoalKeeper Stats'!$A$2:$S$109,9,FALSE),VLOOKUP(F847,'[1]2016Player Stats'!$A$2:$AB$830,9,FALSE))</f>
        <v>0</v>
      </c>
      <c r="Q847">
        <f>IF(G847="GK",VLOOKUP(F847,'[1]2016GoalKeeper Stats'!$A$2:$S$109,10,FALSE),VLOOKUP(F847,'[1]2016Player Stats'!$A$2:$AB$830,10,FALSE))</f>
        <v>0</v>
      </c>
      <c r="R847">
        <f>IF(G847="GK",VLOOKUP(F847,'[1]2016GoalKeeper Stats'!$A$2:$S$109,11,FALSE),VLOOKUP(F847,'[1]2016Player Stats'!$A$2:$AB$830,11,FALSE))</f>
        <v>0</v>
      </c>
      <c r="S847" t="str">
        <f>IF(G847="GK",VLOOKUP(F847,'[1]2016GoalKeeper Stats'!$A$2:$S$109,12,FALSE),VLOOKUP(F847,'[1]2016Player Stats'!$A$2:$AB$830,12,FALSE))</f>
        <v>0/0</v>
      </c>
      <c r="T847">
        <f>IF(G847="GK",VLOOKUP(F847,'[1]2016GoalKeeper Stats'!$A$2:$S$109,13,FALSE),VLOOKUP(F847,'[1]2016Player Stats'!$A$2:$AB$830,13,FALSE))</f>
        <v>0</v>
      </c>
      <c r="U847">
        <f>IF(G847="GK",VLOOKUP(F847,'[1]2016GoalKeeper Stats'!$A$2:$S$109,14,FALSE),VLOOKUP(F847,'[1]2016Player Stats'!$A$2:$AB$830,14,FALSE))</f>
        <v>0</v>
      </c>
      <c r="V847">
        <f>IF(G847="GK",VLOOKUP(F847,'[1]2016GoalKeeper Stats'!$A$2:$S$109,15,FALSE),VLOOKUP(F847,'[1]2016Player Stats'!$A$2:$AB$830,15,FALSE))</f>
        <v>0</v>
      </c>
      <c r="W847">
        <f>IF(G847="GK",VLOOKUP(F847,'[1]2016GoalKeeper Stats'!$A$2:$S$109,16,FALSE),VLOOKUP(F847,'[1]2016Player Stats'!$A$2:$AB$830,16,FALSE))</f>
        <v>0</v>
      </c>
      <c r="X847">
        <f>IF(G847="GK",VLOOKUP(F847,'[1]2016GoalKeeper Stats'!$A$2:$S$109,17,FALSE),VLOOKUP(F847,'[1]2016Player Stats'!$A$2:$AB$830,17,FALSE))</f>
        <v>0</v>
      </c>
      <c r="Y847">
        <f>IF(G847="GK",VLOOKUP(F847,'[1]2016GoalKeeper Stats'!$A$2:$S$109,18,FALSE),VLOOKUP(F847,'[1]2016Player Stats'!$A$2:$AB$830,18,FALSE))</f>
        <v>0</v>
      </c>
      <c r="Z847">
        <f>IF(G847="GK",VLOOKUP(F847,'[1]2016GoalKeeper Stats'!$A$2:$S$109,19,FALSE),VLOOKUP(F847,'[1]2016Player Stats'!$A$2:$AB$830,19,FALSE))</f>
        <v>0</v>
      </c>
      <c r="AA847">
        <f>IF(G847="GK",VLOOKUP(F847,'[1]2016GoalKeeper Stats'!$A$2:$S$109,20,FALSE),VLOOKUP(F847,'[1]2016Player Stats'!$A$2:$AB$830,20,FALSE))</f>
        <v>0</v>
      </c>
      <c r="AB847">
        <f>IF(G847="GK",VLOOKUP(F847,'[1]2016GoalKeeper Stats'!$A$2:$S$109,21,FALSE),VLOOKUP(F847,'[1]2016Player Stats'!$A$2:$AB$830,21,FALSE))</f>
        <v>0</v>
      </c>
      <c r="AC847">
        <f>IF(G847="GK",VLOOKUP(F847,'[1]2016GoalKeeper Stats'!$A$2:$S$109,22,FALSE),VLOOKUP(F847,'[1]2016Player Stats'!$A$2:$AB$830,22,FALSE))</f>
        <v>1</v>
      </c>
      <c r="AD847">
        <f>IF(G847="GK",VLOOKUP(F847,'[1]2016GoalKeeper Stats'!$A$2:$S$109,23,FALSE),VLOOKUP(F847,'[1]2016Player Stats'!$A$2:$AB$830,23,FALSE))</f>
        <v>0</v>
      </c>
      <c r="AE847">
        <f>IF(G847="GK",VLOOKUP(F847,'[1]2016GoalKeeper Stats'!$A$2:$S$109,24,FALSE),VLOOKUP(F847,'[1]2016Player Stats'!$A$2:$AB$830,24,FALSE))</f>
        <v>0</v>
      </c>
      <c r="AF847">
        <f>IF(G847="GK",VLOOKUP(F847,'[1]2016GoalKeeper Stats'!$A$2:$S$109,25,FALSE),VLOOKUP(F847,'[1]2016Player Stats'!$A$2:$AB$830,25,FALSE))</f>
        <v>0</v>
      </c>
      <c r="AG847">
        <f>IF(G847="GK",VLOOKUP(F847,'[1]2016GoalKeeper Stats'!$A$2:$S$109,26,FALSE),VLOOKUP(F847,'[1]2016Player Stats'!$A$2:$AB$830,26,FALSE))</f>
        <v>0</v>
      </c>
      <c r="AH847" s="51">
        <v>2016</v>
      </c>
      <c r="AI847" s="51">
        <v>34</v>
      </c>
      <c r="AJ847" s="51">
        <v>420</v>
      </c>
      <c r="AK847" s="51">
        <v>427</v>
      </c>
      <c r="AL847" s="51">
        <v>42</v>
      </c>
      <c r="AM847" s="51">
        <v>44</v>
      </c>
      <c r="AN847" s="51">
        <v>-2</v>
      </c>
      <c r="AO847" s="52">
        <v>44.05</v>
      </c>
      <c r="AP847" s="52">
        <v>49.72</v>
      </c>
      <c r="AQ847" s="52">
        <v>-5.67</v>
      </c>
      <c r="AR847" s="52">
        <v>3.67</v>
      </c>
      <c r="AS847" s="51">
        <v>46</v>
      </c>
      <c r="AT847" s="52">
        <v>44.04</v>
      </c>
    </row>
    <row r="848" spans="1:46" hidden="1">
      <c r="A848">
        <v>2016</v>
      </c>
      <c r="B848" t="s">
        <v>202</v>
      </c>
      <c r="C848" t="s">
        <v>202</v>
      </c>
      <c r="D848" t="s">
        <v>1005</v>
      </c>
      <c r="E848" t="s">
        <v>1501</v>
      </c>
      <c r="F848" t="str">
        <f t="shared" si="13"/>
        <v>Luis Solignac</v>
      </c>
      <c r="G848" t="s">
        <v>875</v>
      </c>
      <c r="H848" s="143">
        <v>85000</v>
      </c>
      <c r="I848" s="143">
        <v>85000</v>
      </c>
      <c r="J848" t="str">
        <f>IF(G848="GK",VLOOKUP(F848,'[1]2016GoalKeeper Stats'!$A$2:$S$109,2,FALSE),VLOOKUP(F848,'[1]2016Player Stats'!$A$2:$AB$830,2,FALSE))</f>
        <v>CHI</v>
      </c>
      <c r="K848">
        <f>IF(G848="GK",VLOOKUP(F848,'[1]2016GoalKeeper Stats'!$A$2:$S$109,4,FALSE),VLOOKUP(F848,'[1]2016Player Stats'!$A$2:$AB$830,4,FALSE))</f>
        <v>31</v>
      </c>
      <c r="L848">
        <f>IF(G848="GK",VLOOKUP(F848,'[1]2016GoalKeeper Stats'!$A$2:$S$109,5,FALSE),VLOOKUP(F848,'[1]2016Player Stats'!$A$2:$AB$830,5,FALSE))</f>
        <v>24</v>
      </c>
      <c r="M848">
        <f>IF(G848="GK",VLOOKUP(F848,'[1]2016GoalKeeper Stats'!$A$2:$S$109,6,FALSE),VLOOKUP(F848,'[1]2016Player Stats'!$A$2:$AB$830,6,FALSE))</f>
        <v>2177</v>
      </c>
      <c r="N848">
        <f>IF(G848="GK",VLOOKUP(F848,'[1]2016GoalKeeper Stats'!$A$2:$S$109,7,FALSE),VLOOKUP(F848,'[1]2016Player Stats'!$A$2:$AB$830,7,FALSE))</f>
        <v>5</v>
      </c>
      <c r="O848">
        <f>IF(G848="GK",VLOOKUP(F848,'[1]2016GoalKeeper Stats'!$A$2:$S$109,8,FALSE),VLOOKUP(F848,'[1]2016Player Stats'!$A$2:$AB$830,8,FALSE))</f>
        <v>2</v>
      </c>
      <c r="P848">
        <f>IF(G848="GK",VLOOKUP(F848,'[1]2016GoalKeeper Stats'!$A$2:$S$109,9,FALSE),VLOOKUP(F848,'[1]2016Player Stats'!$A$2:$AB$830,9,FALSE))</f>
        <v>49</v>
      </c>
      <c r="Q848">
        <f>IF(G848="GK",VLOOKUP(F848,'[1]2016GoalKeeper Stats'!$A$2:$S$109,10,FALSE),VLOOKUP(F848,'[1]2016Player Stats'!$A$2:$AB$830,10,FALSE))</f>
        <v>22</v>
      </c>
      <c r="R848">
        <f>IF(G848="GK",VLOOKUP(F848,'[1]2016GoalKeeper Stats'!$A$2:$S$109,11,FALSE),VLOOKUP(F848,'[1]2016Player Stats'!$A$2:$AB$830,11,FALSE))</f>
        <v>3</v>
      </c>
      <c r="S848" t="str">
        <f>IF(G848="GK",VLOOKUP(F848,'[1]2016GoalKeeper Stats'!$A$2:$S$109,12,FALSE),VLOOKUP(F848,'[1]2016Player Stats'!$A$2:$AB$830,12,FALSE))</f>
        <v>0/0</v>
      </c>
      <c r="T848">
        <f>IF(G848="GK",VLOOKUP(F848,'[1]2016GoalKeeper Stats'!$A$2:$S$109,13,FALSE),VLOOKUP(F848,'[1]2016Player Stats'!$A$2:$AB$830,13,FALSE))</f>
        <v>2</v>
      </c>
      <c r="U848">
        <f>IF(G848="GK",VLOOKUP(F848,'[1]2016GoalKeeper Stats'!$A$2:$S$109,14,FALSE),VLOOKUP(F848,'[1]2016Player Stats'!$A$2:$AB$830,14,FALSE))</f>
        <v>3</v>
      </c>
      <c r="V848">
        <f>IF(G848="GK",VLOOKUP(F848,'[1]2016GoalKeeper Stats'!$A$2:$S$109,15,FALSE),VLOOKUP(F848,'[1]2016Player Stats'!$A$2:$AB$830,15,FALSE))</f>
        <v>0.21</v>
      </c>
      <c r="W848">
        <f>IF(G848="GK",VLOOKUP(F848,'[1]2016GoalKeeper Stats'!$A$2:$S$109,16,FALSE),VLOOKUP(F848,'[1]2016Player Stats'!$A$2:$AB$830,16,FALSE))</f>
        <v>10.199999999999999</v>
      </c>
      <c r="X848">
        <f>IF(G848="GK",VLOOKUP(F848,'[1]2016GoalKeeper Stats'!$A$2:$S$109,17,FALSE),VLOOKUP(F848,'[1]2016Player Stats'!$A$2:$AB$830,17,FALSE))</f>
        <v>2</v>
      </c>
      <c r="Y848">
        <f>IF(G848="GK",VLOOKUP(F848,'[1]2016GoalKeeper Stats'!$A$2:$S$109,18,FALSE),VLOOKUP(F848,'[1]2016Player Stats'!$A$2:$AB$830,18,FALSE))</f>
        <v>2</v>
      </c>
      <c r="Z848">
        <f>IF(G848="GK",VLOOKUP(F848,'[1]2016GoalKeeper Stats'!$A$2:$S$109,19,FALSE),VLOOKUP(F848,'[1]2016Player Stats'!$A$2:$AB$830,19,FALSE))</f>
        <v>0</v>
      </c>
      <c r="AA848">
        <f>IF(G848="GK",VLOOKUP(F848,'[1]2016GoalKeeper Stats'!$A$2:$S$109,20,FALSE),VLOOKUP(F848,'[1]2016Player Stats'!$A$2:$AB$830,20,FALSE))</f>
        <v>0.08</v>
      </c>
      <c r="AB848">
        <f>IF(G848="GK",VLOOKUP(F848,'[1]2016GoalKeeper Stats'!$A$2:$S$109,21,FALSE),VLOOKUP(F848,'[1]2016Player Stats'!$A$2:$AB$830,21,FALSE))</f>
        <v>30</v>
      </c>
      <c r="AC848">
        <f>IF(G848="GK",VLOOKUP(F848,'[1]2016GoalKeeper Stats'!$A$2:$S$109,22,FALSE),VLOOKUP(F848,'[1]2016Player Stats'!$A$2:$AB$830,22,FALSE))</f>
        <v>23</v>
      </c>
      <c r="AD848">
        <f>IF(G848="GK",VLOOKUP(F848,'[1]2016GoalKeeper Stats'!$A$2:$S$109,23,FALSE),VLOOKUP(F848,'[1]2016Player Stats'!$A$2:$AB$830,23,FALSE))</f>
        <v>23</v>
      </c>
      <c r="AE848">
        <f>IF(G848="GK",VLOOKUP(F848,'[1]2016GoalKeeper Stats'!$A$2:$S$109,24,FALSE),VLOOKUP(F848,'[1]2016Player Stats'!$A$2:$AB$830,24,FALSE))</f>
        <v>1</v>
      </c>
      <c r="AF848">
        <f>IF(G848="GK",VLOOKUP(F848,'[1]2016GoalKeeper Stats'!$A$2:$S$109,25,FALSE),VLOOKUP(F848,'[1]2016Player Stats'!$A$2:$AB$830,25,FALSE))</f>
        <v>1</v>
      </c>
      <c r="AG848">
        <f>IF(G848="GK",VLOOKUP(F848,'[1]2016GoalKeeper Stats'!$A$2:$S$109,26,FALSE),VLOOKUP(F848,'[1]2016Player Stats'!$A$2:$AB$830,26,FALSE))</f>
        <v>44.9</v>
      </c>
      <c r="AH848" s="51">
        <v>2016</v>
      </c>
      <c r="AI848" s="51">
        <v>34</v>
      </c>
      <c r="AJ848" s="51">
        <v>394</v>
      </c>
      <c r="AK848" s="51">
        <v>504</v>
      </c>
      <c r="AL848" s="51">
        <v>40</v>
      </c>
      <c r="AM848" s="51">
        <v>56</v>
      </c>
      <c r="AN848" s="51">
        <v>-16</v>
      </c>
      <c r="AO848" s="52">
        <v>39.94</v>
      </c>
      <c r="AP848" s="52">
        <v>47.46</v>
      </c>
      <c r="AQ848" s="52">
        <v>-7.52</v>
      </c>
      <c r="AR848" s="52">
        <v>-8.48</v>
      </c>
      <c r="AS848" s="51">
        <v>31</v>
      </c>
      <c r="AT848" s="52">
        <v>40.56</v>
      </c>
    </row>
    <row r="849" spans="1:46" hidden="1">
      <c r="A849">
        <v>2016</v>
      </c>
      <c r="B849" t="s">
        <v>198</v>
      </c>
      <c r="C849" t="s">
        <v>198</v>
      </c>
      <c r="D849" t="s">
        <v>1450</v>
      </c>
      <c r="E849" t="s">
        <v>1451</v>
      </c>
      <c r="F849" t="str">
        <f t="shared" si="13"/>
        <v>Juan Edgardo Ramirez</v>
      </c>
      <c r="G849" t="s">
        <v>860</v>
      </c>
      <c r="H849" s="143">
        <v>85000</v>
      </c>
      <c r="I849" s="143">
        <v>85000</v>
      </c>
      <c r="J849" t="str">
        <f>IF(G849="GK",VLOOKUP(F849,'[1]2016GoalKeeper Stats'!$A$2:$S$109,2,FALSE),VLOOKUP(F849,'[1]2016Player Stats'!$A$2:$AB$830,2,FALSE))</f>
        <v>COL</v>
      </c>
      <c r="K849">
        <f>IF(G849="GK",VLOOKUP(F849,'[1]2016GoalKeeper Stats'!$A$2:$S$109,4,FALSE),VLOOKUP(F849,'[1]2016Player Stats'!$A$2:$AB$830,4,FALSE))</f>
        <v>0</v>
      </c>
      <c r="L849">
        <f>IF(G849="GK",VLOOKUP(F849,'[1]2016GoalKeeper Stats'!$A$2:$S$109,5,FALSE),VLOOKUP(F849,'[1]2016Player Stats'!$A$2:$AB$830,5,FALSE))</f>
        <v>0</v>
      </c>
      <c r="M849">
        <f>IF(G849="GK",VLOOKUP(F849,'[1]2016GoalKeeper Stats'!$A$2:$S$109,6,FALSE),VLOOKUP(F849,'[1]2016Player Stats'!$A$2:$AB$830,6,FALSE))</f>
        <v>0</v>
      </c>
      <c r="N849">
        <f>IF(G849="GK",VLOOKUP(F849,'[1]2016GoalKeeper Stats'!$A$2:$S$109,7,FALSE),VLOOKUP(F849,'[1]2016Player Stats'!$A$2:$AB$830,7,FALSE))</f>
        <v>0</v>
      </c>
      <c r="O849">
        <f>IF(G849="GK",VLOOKUP(F849,'[1]2016GoalKeeper Stats'!$A$2:$S$109,8,FALSE),VLOOKUP(F849,'[1]2016Player Stats'!$A$2:$AB$830,8,FALSE))</f>
        <v>0</v>
      </c>
      <c r="P849">
        <f>IF(G849="GK",VLOOKUP(F849,'[1]2016GoalKeeper Stats'!$A$2:$S$109,9,FALSE),VLOOKUP(F849,'[1]2016Player Stats'!$A$2:$AB$830,9,FALSE))</f>
        <v>0</v>
      </c>
      <c r="Q849">
        <f>IF(G849="GK",VLOOKUP(F849,'[1]2016GoalKeeper Stats'!$A$2:$S$109,10,FALSE),VLOOKUP(F849,'[1]2016Player Stats'!$A$2:$AB$830,10,FALSE))</f>
        <v>0</v>
      </c>
      <c r="R849">
        <f>IF(G849="GK",VLOOKUP(F849,'[1]2016GoalKeeper Stats'!$A$2:$S$109,11,FALSE),VLOOKUP(F849,'[1]2016Player Stats'!$A$2:$AB$830,11,FALSE))</f>
        <v>0</v>
      </c>
      <c r="S849" t="str">
        <f>IF(G849="GK",VLOOKUP(F849,'[1]2016GoalKeeper Stats'!$A$2:$S$109,12,FALSE),VLOOKUP(F849,'[1]2016Player Stats'!$A$2:$AB$830,12,FALSE))</f>
        <v>0/0</v>
      </c>
      <c r="T849">
        <f>IF(G849="GK",VLOOKUP(F849,'[1]2016GoalKeeper Stats'!$A$2:$S$109,13,FALSE),VLOOKUP(F849,'[1]2016Player Stats'!$A$2:$AB$830,13,FALSE))</f>
        <v>0</v>
      </c>
      <c r="U849">
        <f>IF(G849="GK",VLOOKUP(F849,'[1]2016GoalKeeper Stats'!$A$2:$S$109,14,FALSE),VLOOKUP(F849,'[1]2016Player Stats'!$A$2:$AB$830,14,FALSE))</f>
        <v>0</v>
      </c>
      <c r="V849">
        <f>IF(G849="GK",VLOOKUP(F849,'[1]2016GoalKeeper Stats'!$A$2:$S$109,15,FALSE),VLOOKUP(F849,'[1]2016Player Stats'!$A$2:$AB$830,15,FALSE))</f>
        <v>0</v>
      </c>
      <c r="W849">
        <f>IF(G849="GK",VLOOKUP(F849,'[1]2016GoalKeeper Stats'!$A$2:$S$109,16,FALSE),VLOOKUP(F849,'[1]2016Player Stats'!$A$2:$AB$830,16,FALSE))</f>
        <v>0</v>
      </c>
      <c r="X849">
        <f>IF(G849="GK",VLOOKUP(F849,'[1]2016GoalKeeper Stats'!$A$2:$S$109,17,FALSE),VLOOKUP(F849,'[1]2016Player Stats'!$A$2:$AB$830,17,FALSE))</f>
        <v>0</v>
      </c>
      <c r="Y849">
        <f>IF(G849="GK",VLOOKUP(F849,'[1]2016GoalKeeper Stats'!$A$2:$S$109,18,FALSE),VLOOKUP(F849,'[1]2016Player Stats'!$A$2:$AB$830,18,FALSE))</f>
        <v>0</v>
      </c>
      <c r="Z849">
        <f>IF(G849="GK",VLOOKUP(F849,'[1]2016GoalKeeper Stats'!$A$2:$S$109,19,FALSE),VLOOKUP(F849,'[1]2016Player Stats'!$A$2:$AB$830,19,FALSE))</f>
        <v>0</v>
      </c>
      <c r="AA849">
        <f>IF(G849="GK",VLOOKUP(F849,'[1]2016GoalKeeper Stats'!$A$2:$S$109,20,FALSE),VLOOKUP(F849,'[1]2016Player Stats'!$A$2:$AB$830,20,FALSE))</f>
        <v>0</v>
      </c>
      <c r="AB849">
        <f>IF(G849="GK",VLOOKUP(F849,'[1]2016GoalKeeper Stats'!$A$2:$S$109,21,FALSE),VLOOKUP(F849,'[1]2016Player Stats'!$A$2:$AB$830,21,FALSE))</f>
        <v>0</v>
      </c>
      <c r="AC849">
        <f>IF(G849="GK",VLOOKUP(F849,'[1]2016GoalKeeper Stats'!$A$2:$S$109,22,FALSE),VLOOKUP(F849,'[1]2016Player Stats'!$A$2:$AB$830,22,FALSE))</f>
        <v>0</v>
      </c>
      <c r="AD849">
        <f>IF(G849="GK",VLOOKUP(F849,'[1]2016GoalKeeper Stats'!$A$2:$S$109,23,FALSE),VLOOKUP(F849,'[1]2016Player Stats'!$A$2:$AB$830,23,FALSE))</f>
        <v>0</v>
      </c>
      <c r="AE849">
        <f>IF(G849="GK",VLOOKUP(F849,'[1]2016GoalKeeper Stats'!$A$2:$S$109,24,FALSE),VLOOKUP(F849,'[1]2016Player Stats'!$A$2:$AB$830,24,FALSE))</f>
        <v>0</v>
      </c>
      <c r="AF849">
        <f>IF(G849="GK",VLOOKUP(F849,'[1]2016GoalKeeper Stats'!$A$2:$S$109,25,FALSE),VLOOKUP(F849,'[1]2016Player Stats'!$A$2:$AB$830,25,FALSE))</f>
        <v>0</v>
      </c>
      <c r="AG849">
        <f>IF(G849="GK",VLOOKUP(F849,'[1]2016GoalKeeper Stats'!$A$2:$S$109,26,FALSE),VLOOKUP(F849,'[1]2016Player Stats'!$A$2:$AB$830,26,FALSE))</f>
        <v>0</v>
      </c>
      <c r="AH849" s="51">
        <v>2016</v>
      </c>
      <c r="AI849" s="51">
        <v>34</v>
      </c>
      <c r="AJ849" s="51">
        <v>435</v>
      </c>
      <c r="AK849" s="51">
        <v>419</v>
      </c>
      <c r="AL849" s="51">
        <v>39</v>
      </c>
      <c r="AM849" s="51">
        <v>32</v>
      </c>
      <c r="AN849" s="51">
        <v>7</v>
      </c>
      <c r="AO849" s="52">
        <v>35.950000000000003</v>
      </c>
      <c r="AP849" s="52">
        <v>40.07</v>
      </c>
      <c r="AQ849" s="52">
        <v>-4.12</v>
      </c>
      <c r="AR849" s="52">
        <v>11.12</v>
      </c>
      <c r="AS849" s="51">
        <v>58</v>
      </c>
      <c r="AT849" s="52">
        <v>45.17</v>
      </c>
    </row>
    <row r="850" spans="1:46" hidden="1">
      <c r="A850">
        <v>2016</v>
      </c>
      <c r="B850" t="s">
        <v>199</v>
      </c>
      <c r="C850" t="s">
        <v>199</v>
      </c>
      <c r="D850" t="s">
        <v>972</v>
      </c>
      <c r="E850" t="s">
        <v>1552</v>
      </c>
      <c r="F850" t="str">
        <f t="shared" si="13"/>
        <v>Mauro Manotas</v>
      </c>
      <c r="G850" t="s">
        <v>875</v>
      </c>
      <c r="H850" s="143">
        <v>85000</v>
      </c>
      <c r="I850" s="143">
        <v>85000</v>
      </c>
      <c r="J850" t="str">
        <f>IF(G850="GK",VLOOKUP(F850,'[1]2016GoalKeeper Stats'!$A$2:$S$109,2,FALSE),VLOOKUP(F850,'[1]2016Player Stats'!$A$2:$AB$830,2,FALSE))</f>
        <v>HOU</v>
      </c>
      <c r="K850">
        <f>IF(G850="GK",VLOOKUP(F850,'[1]2016GoalKeeper Stats'!$A$2:$S$109,4,FALSE),VLOOKUP(F850,'[1]2016Player Stats'!$A$2:$AB$830,4,FALSE))</f>
        <v>22</v>
      </c>
      <c r="L850">
        <f>IF(G850="GK",VLOOKUP(F850,'[1]2016GoalKeeper Stats'!$A$2:$S$109,5,FALSE),VLOOKUP(F850,'[1]2016Player Stats'!$A$2:$AB$830,5,FALSE))</f>
        <v>10</v>
      </c>
      <c r="M850">
        <f>IF(G850="GK",VLOOKUP(F850,'[1]2016GoalKeeper Stats'!$A$2:$S$109,6,FALSE),VLOOKUP(F850,'[1]2016Player Stats'!$A$2:$AB$830,6,FALSE))</f>
        <v>1054</v>
      </c>
      <c r="N850">
        <f>IF(G850="GK",VLOOKUP(F850,'[1]2016GoalKeeper Stats'!$A$2:$S$109,7,FALSE),VLOOKUP(F850,'[1]2016Player Stats'!$A$2:$AB$830,7,FALSE))</f>
        <v>6</v>
      </c>
      <c r="O850">
        <f>IF(G850="GK",VLOOKUP(F850,'[1]2016GoalKeeper Stats'!$A$2:$S$109,8,FALSE),VLOOKUP(F850,'[1]2016Player Stats'!$A$2:$AB$830,8,FALSE))</f>
        <v>1</v>
      </c>
      <c r="P850">
        <f>IF(G850="GK",VLOOKUP(F850,'[1]2016GoalKeeper Stats'!$A$2:$S$109,9,FALSE),VLOOKUP(F850,'[1]2016Player Stats'!$A$2:$AB$830,9,FALSE))</f>
        <v>41</v>
      </c>
      <c r="Q850">
        <f>IF(G850="GK",VLOOKUP(F850,'[1]2016GoalKeeper Stats'!$A$2:$S$109,10,FALSE),VLOOKUP(F850,'[1]2016Player Stats'!$A$2:$AB$830,10,FALSE))</f>
        <v>18</v>
      </c>
      <c r="R850">
        <f>IF(G850="GK",VLOOKUP(F850,'[1]2016GoalKeeper Stats'!$A$2:$S$109,11,FALSE),VLOOKUP(F850,'[1]2016Player Stats'!$A$2:$AB$830,11,FALSE))</f>
        <v>1</v>
      </c>
      <c r="S850">
        <f>IF(G850="GK",VLOOKUP(F850,'[1]2016GoalKeeper Stats'!$A$2:$S$109,12,FALSE),VLOOKUP(F850,'[1]2016Player Stats'!$A$2:$AB$830,12,FALSE))</f>
        <v>44197</v>
      </c>
      <c r="T850">
        <f>IF(G850="GK",VLOOKUP(F850,'[1]2016GoalKeeper Stats'!$A$2:$S$109,13,FALSE),VLOOKUP(F850,'[1]2016Player Stats'!$A$2:$AB$830,13,FALSE))</f>
        <v>5</v>
      </c>
      <c r="U850">
        <f>IF(G850="GK",VLOOKUP(F850,'[1]2016GoalKeeper Stats'!$A$2:$S$109,14,FALSE),VLOOKUP(F850,'[1]2016Player Stats'!$A$2:$AB$830,14,FALSE))</f>
        <v>1</v>
      </c>
      <c r="V850">
        <f>IF(G850="GK",VLOOKUP(F850,'[1]2016GoalKeeper Stats'!$A$2:$S$109,15,FALSE),VLOOKUP(F850,'[1]2016Player Stats'!$A$2:$AB$830,15,FALSE))</f>
        <v>0.51</v>
      </c>
      <c r="W850">
        <f>IF(G850="GK",VLOOKUP(F850,'[1]2016GoalKeeper Stats'!$A$2:$S$109,16,FALSE),VLOOKUP(F850,'[1]2016Player Stats'!$A$2:$AB$830,16,FALSE))</f>
        <v>14.6</v>
      </c>
      <c r="X850">
        <f>IF(G850="GK",VLOOKUP(F850,'[1]2016GoalKeeper Stats'!$A$2:$S$109,17,FALSE),VLOOKUP(F850,'[1]2016Player Stats'!$A$2:$AB$830,17,FALSE))</f>
        <v>0</v>
      </c>
      <c r="Y850">
        <f>IF(G850="GK",VLOOKUP(F850,'[1]2016GoalKeeper Stats'!$A$2:$S$109,18,FALSE),VLOOKUP(F850,'[1]2016Player Stats'!$A$2:$AB$830,18,FALSE))</f>
        <v>1</v>
      </c>
      <c r="Z850">
        <f>IF(G850="GK",VLOOKUP(F850,'[1]2016GoalKeeper Stats'!$A$2:$S$109,19,FALSE),VLOOKUP(F850,'[1]2016Player Stats'!$A$2:$AB$830,19,FALSE))</f>
        <v>0</v>
      </c>
      <c r="AA850">
        <f>IF(G850="GK",VLOOKUP(F850,'[1]2016GoalKeeper Stats'!$A$2:$S$109,20,FALSE),VLOOKUP(F850,'[1]2016Player Stats'!$A$2:$AB$830,20,FALSE))</f>
        <v>0.09</v>
      </c>
      <c r="AB850">
        <f>IF(G850="GK",VLOOKUP(F850,'[1]2016GoalKeeper Stats'!$A$2:$S$109,21,FALSE),VLOOKUP(F850,'[1]2016Player Stats'!$A$2:$AB$830,21,FALSE))</f>
        <v>11</v>
      </c>
      <c r="AC850">
        <f>IF(G850="GK",VLOOKUP(F850,'[1]2016GoalKeeper Stats'!$A$2:$S$109,22,FALSE),VLOOKUP(F850,'[1]2016Player Stats'!$A$2:$AB$830,22,FALSE))</f>
        <v>17</v>
      </c>
      <c r="AD850">
        <f>IF(G850="GK",VLOOKUP(F850,'[1]2016GoalKeeper Stats'!$A$2:$S$109,23,FALSE),VLOOKUP(F850,'[1]2016Player Stats'!$A$2:$AB$830,23,FALSE))</f>
        <v>9</v>
      </c>
      <c r="AE850">
        <f>IF(G850="GK",VLOOKUP(F850,'[1]2016GoalKeeper Stats'!$A$2:$S$109,24,FALSE),VLOOKUP(F850,'[1]2016Player Stats'!$A$2:$AB$830,24,FALSE))</f>
        <v>0</v>
      </c>
      <c r="AF850">
        <f>IF(G850="GK",VLOOKUP(F850,'[1]2016GoalKeeper Stats'!$A$2:$S$109,25,FALSE),VLOOKUP(F850,'[1]2016Player Stats'!$A$2:$AB$830,25,FALSE))</f>
        <v>0</v>
      </c>
      <c r="AG850">
        <f>IF(G850="GK",VLOOKUP(F850,'[1]2016GoalKeeper Stats'!$A$2:$S$109,26,FALSE),VLOOKUP(F850,'[1]2016Player Stats'!$A$2:$AB$830,26,FALSE))</f>
        <v>43.9</v>
      </c>
      <c r="AH850" s="51">
        <v>2016</v>
      </c>
      <c r="AI850" s="51">
        <v>34</v>
      </c>
      <c r="AJ850" s="51">
        <v>424</v>
      </c>
      <c r="AK850" s="51">
        <v>444</v>
      </c>
      <c r="AL850" s="51">
        <v>38</v>
      </c>
      <c r="AM850" s="51">
        <v>45</v>
      </c>
      <c r="AN850" s="51">
        <v>-7</v>
      </c>
      <c r="AO850" s="52">
        <v>38.71</v>
      </c>
      <c r="AP850" s="52">
        <v>48.69</v>
      </c>
      <c r="AQ850" s="52">
        <v>-9.98</v>
      </c>
      <c r="AR850" s="52">
        <v>2.98</v>
      </c>
      <c r="AS850" s="51">
        <v>34</v>
      </c>
      <c r="AT850" s="52">
        <v>39.21</v>
      </c>
    </row>
    <row r="851" spans="1:46" hidden="1">
      <c r="A851">
        <v>2016</v>
      </c>
      <c r="B851" t="s">
        <v>211</v>
      </c>
      <c r="C851" t="s">
        <v>173</v>
      </c>
      <c r="D851" t="s">
        <v>1286</v>
      </c>
      <c r="E851" t="s">
        <v>1476</v>
      </c>
      <c r="F851" t="str">
        <f t="shared" si="13"/>
        <v>Thomas McNamara</v>
      </c>
      <c r="G851" t="s">
        <v>860</v>
      </c>
      <c r="H851" s="143">
        <v>85000</v>
      </c>
      <c r="I851" s="143">
        <v>73500</v>
      </c>
      <c r="J851" t="str">
        <f>IF(G851="GK",VLOOKUP(F851,'[1]2016GoalKeeper Stats'!$A$2:$S$109,2,FALSE),VLOOKUP(F851,'[1]2016Player Stats'!$A$2:$AB$830,2,FALSE))</f>
        <v>HOU</v>
      </c>
      <c r="K851">
        <f>IF(G851="GK",VLOOKUP(F851,'[1]2016GoalKeeper Stats'!$A$2:$S$109,4,FALSE),VLOOKUP(F851,'[1]2016Player Stats'!$A$2:$AB$830,4,FALSE))</f>
        <v>30</v>
      </c>
      <c r="L851">
        <f>IF(G851="GK",VLOOKUP(F851,'[1]2016GoalKeeper Stats'!$A$2:$S$109,5,FALSE),VLOOKUP(F851,'[1]2016Player Stats'!$A$2:$AB$830,5,FALSE))</f>
        <v>28</v>
      </c>
      <c r="M851">
        <f>IF(G851="GK",VLOOKUP(F851,'[1]2016GoalKeeper Stats'!$A$2:$S$109,6,FALSE),VLOOKUP(F851,'[1]2016Player Stats'!$A$2:$AB$830,6,FALSE))</f>
        <v>2229</v>
      </c>
      <c r="N851">
        <f>IF(G851="GK",VLOOKUP(F851,'[1]2016GoalKeeper Stats'!$A$2:$S$109,7,FALSE),VLOOKUP(F851,'[1]2016Player Stats'!$A$2:$AB$830,7,FALSE))</f>
        <v>5</v>
      </c>
      <c r="O851">
        <f>IF(G851="GK",VLOOKUP(F851,'[1]2016GoalKeeper Stats'!$A$2:$S$109,8,FALSE),VLOOKUP(F851,'[1]2016Player Stats'!$A$2:$AB$830,8,FALSE))</f>
        <v>9</v>
      </c>
      <c r="P851">
        <f>IF(G851="GK",VLOOKUP(F851,'[1]2016GoalKeeper Stats'!$A$2:$S$109,9,FALSE),VLOOKUP(F851,'[1]2016Player Stats'!$A$2:$AB$830,9,FALSE))</f>
        <v>40</v>
      </c>
      <c r="Q851">
        <f>IF(G851="GK",VLOOKUP(F851,'[1]2016GoalKeeper Stats'!$A$2:$S$109,10,FALSE),VLOOKUP(F851,'[1]2016Player Stats'!$A$2:$AB$830,10,FALSE))</f>
        <v>18</v>
      </c>
      <c r="R851">
        <f>IF(G851="GK",VLOOKUP(F851,'[1]2016GoalKeeper Stats'!$A$2:$S$109,11,FALSE),VLOOKUP(F851,'[1]2016Player Stats'!$A$2:$AB$830,11,FALSE))</f>
        <v>1</v>
      </c>
      <c r="S851" t="str">
        <f>IF(G851="GK",VLOOKUP(F851,'[1]2016GoalKeeper Stats'!$A$2:$S$109,12,FALSE),VLOOKUP(F851,'[1]2016Player Stats'!$A$2:$AB$830,12,FALSE))</f>
        <v>0/0</v>
      </c>
      <c r="T851">
        <f>IF(G851="GK",VLOOKUP(F851,'[1]2016GoalKeeper Stats'!$A$2:$S$109,13,FALSE),VLOOKUP(F851,'[1]2016Player Stats'!$A$2:$AB$830,13,FALSE))</f>
        <v>2</v>
      </c>
      <c r="U851">
        <f>IF(G851="GK",VLOOKUP(F851,'[1]2016GoalKeeper Stats'!$A$2:$S$109,14,FALSE),VLOOKUP(F851,'[1]2016Player Stats'!$A$2:$AB$830,14,FALSE))</f>
        <v>3</v>
      </c>
      <c r="V851">
        <f>IF(G851="GK",VLOOKUP(F851,'[1]2016GoalKeeper Stats'!$A$2:$S$109,15,FALSE),VLOOKUP(F851,'[1]2016Player Stats'!$A$2:$AB$830,15,FALSE))</f>
        <v>0.2</v>
      </c>
      <c r="W851">
        <f>IF(G851="GK",VLOOKUP(F851,'[1]2016GoalKeeper Stats'!$A$2:$S$109,16,FALSE),VLOOKUP(F851,'[1]2016Player Stats'!$A$2:$AB$830,16,FALSE))</f>
        <v>12.5</v>
      </c>
      <c r="X851">
        <f>IF(G851="GK",VLOOKUP(F851,'[1]2016GoalKeeper Stats'!$A$2:$S$109,17,FALSE),VLOOKUP(F851,'[1]2016Player Stats'!$A$2:$AB$830,17,FALSE))</f>
        <v>5</v>
      </c>
      <c r="Y851">
        <f>IF(G851="GK",VLOOKUP(F851,'[1]2016GoalKeeper Stats'!$A$2:$S$109,18,FALSE),VLOOKUP(F851,'[1]2016Player Stats'!$A$2:$AB$830,18,FALSE))</f>
        <v>4</v>
      </c>
      <c r="Z851">
        <f>IF(G851="GK",VLOOKUP(F851,'[1]2016GoalKeeper Stats'!$A$2:$S$109,19,FALSE),VLOOKUP(F851,'[1]2016Player Stats'!$A$2:$AB$830,19,FALSE))</f>
        <v>5</v>
      </c>
      <c r="AA851">
        <f>IF(G851="GK",VLOOKUP(F851,'[1]2016GoalKeeper Stats'!$A$2:$S$109,20,FALSE),VLOOKUP(F851,'[1]2016Player Stats'!$A$2:$AB$830,20,FALSE))</f>
        <v>0.36</v>
      </c>
      <c r="AB851">
        <f>IF(G851="GK",VLOOKUP(F851,'[1]2016GoalKeeper Stats'!$A$2:$S$109,21,FALSE),VLOOKUP(F851,'[1]2016Player Stats'!$A$2:$AB$830,21,FALSE))</f>
        <v>33</v>
      </c>
      <c r="AC851">
        <f>IF(G851="GK",VLOOKUP(F851,'[1]2016GoalKeeper Stats'!$A$2:$S$109,22,FALSE),VLOOKUP(F851,'[1]2016Player Stats'!$A$2:$AB$830,22,FALSE))</f>
        <v>28</v>
      </c>
      <c r="AD851">
        <f>IF(G851="GK",VLOOKUP(F851,'[1]2016GoalKeeper Stats'!$A$2:$S$109,23,FALSE),VLOOKUP(F851,'[1]2016Player Stats'!$A$2:$AB$830,23,FALSE))</f>
        <v>3</v>
      </c>
      <c r="AE851">
        <f>IF(G851="GK",VLOOKUP(F851,'[1]2016GoalKeeper Stats'!$A$2:$S$109,24,FALSE),VLOOKUP(F851,'[1]2016Player Stats'!$A$2:$AB$830,24,FALSE))</f>
        <v>5</v>
      </c>
      <c r="AF851">
        <f>IF(G851="GK",VLOOKUP(F851,'[1]2016GoalKeeper Stats'!$A$2:$S$109,25,FALSE),VLOOKUP(F851,'[1]2016Player Stats'!$A$2:$AB$830,25,FALSE))</f>
        <v>0</v>
      </c>
      <c r="AG851">
        <f>IF(G851="GK",VLOOKUP(F851,'[1]2016GoalKeeper Stats'!$A$2:$S$109,26,FALSE),VLOOKUP(F851,'[1]2016Player Stats'!$A$2:$AB$830,26,FALSE))</f>
        <v>45</v>
      </c>
      <c r="AH851" s="51">
        <v>2016</v>
      </c>
      <c r="AI851" s="51">
        <v>34</v>
      </c>
      <c r="AJ851" s="51">
        <v>463</v>
      </c>
      <c r="AK851" s="51">
        <v>455</v>
      </c>
      <c r="AL851" s="51">
        <v>62</v>
      </c>
      <c r="AM851" s="51">
        <v>55</v>
      </c>
      <c r="AN851" s="51">
        <v>7</v>
      </c>
      <c r="AO851" s="52">
        <v>50.14</v>
      </c>
      <c r="AP851" s="52">
        <v>53.06</v>
      </c>
      <c r="AQ851" s="52">
        <v>-2.93</v>
      </c>
      <c r="AR851" s="52">
        <v>9.93</v>
      </c>
      <c r="AS851" s="51">
        <v>54</v>
      </c>
      <c r="AT851" s="52">
        <v>46.09</v>
      </c>
    </row>
    <row r="852" spans="1:46" hidden="1">
      <c r="A852">
        <v>2016</v>
      </c>
      <c r="B852" t="s">
        <v>203</v>
      </c>
      <c r="C852" t="s">
        <v>203</v>
      </c>
      <c r="D852" t="s">
        <v>1429</v>
      </c>
      <c r="E852" t="s">
        <v>1430</v>
      </c>
      <c r="F852" t="str">
        <f t="shared" si="13"/>
        <v>Tim Parker</v>
      </c>
      <c r="G852" t="s">
        <v>893</v>
      </c>
      <c r="H852" s="143">
        <v>84750</v>
      </c>
      <c r="I852" s="143">
        <v>66000</v>
      </c>
      <c r="J852" t="str">
        <f>IF(G852="GK",VLOOKUP(F852,'[1]2016GoalKeeper Stats'!$A$2:$S$109,2,FALSE),VLOOKUP(F852,'[1]2016Player Stats'!$A$2:$AB$830,2,FALSE))</f>
        <v>RBNY</v>
      </c>
      <c r="K852">
        <f>IF(G852="GK",VLOOKUP(F852,'[1]2016GoalKeeper Stats'!$A$2:$S$109,4,FALSE),VLOOKUP(F852,'[1]2016Player Stats'!$A$2:$AB$830,4,FALSE))</f>
        <v>29</v>
      </c>
      <c r="L852">
        <f>IF(G852="GK",VLOOKUP(F852,'[1]2016GoalKeeper Stats'!$A$2:$S$109,5,FALSE),VLOOKUP(F852,'[1]2016Player Stats'!$A$2:$AB$830,5,FALSE))</f>
        <v>28</v>
      </c>
      <c r="M852">
        <f>IF(G852="GK",VLOOKUP(F852,'[1]2016GoalKeeper Stats'!$A$2:$S$109,6,FALSE),VLOOKUP(F852,'[1]2016Player Stats'!$A$2:$AB$830,6,FALSE))</f>
        <v>2551</v>
      </c>
      <c r="N852">
        <f>IF(G852="GK",VLOOKUP(F852,'[1]2016GoalKeeper Stats'!$A$2:$S$109,7,FALSE),VLOOKUP(F852,'[1]2016Player Stats'!$A$2:$AB$830,7,FALSE))</f>
        <v>0</v>
      </c>
      <c r="O852">
        <f>IF(G852="GK",VLOOKUP(F852,'[1]2016GoalKeeper Stats'!$A$2:$S$109,8,FALSE),VLOOKUP(F852,'[1]2016Player Stats'!$A$2:$AB$830,8,FALSE))</f>
        <v>0</v>
      </c>
      <c r="P852">
        <f>IF(G852="GK",VLOOKUP(F852,'[1]2016GoalKeeper Stats'!$A$2:$S$109,9,FALSE),VLOOKUP(F852,'[1]2016Player Stats'!$A$2:$AB$830,9,FALSE))</f>
        <v>12</v>
      </c>
      <c r="Q852">
        <f>IF(G852="GK",VLOOKUP(F852,'[1]2016GoalKeeper Stats'!$A$2:$S$109,10,FALSE),VLOOKUP(F852,'[1]2016Player Stats'!$A$2:$AB$830,10,FALSE))</f>
        <v>3</v>
      </c>
      <c r="R852">
        <f>IF(G852="GK",VLOOKUP(F852,'[1]2016GoalKeeper Stats'!$A$2:$S$109,11,FALSE),VLOOKUP(F852,'[1]2016Player Stats'!$A$2:$AB$830,11,FALSE))</f>
        <v>0</v>
      </c>
      <c r="S852" t="str">
        <f>IF(G852="GK",VLOOKUP(F852,'[1]2016GoalKeeper Stats'!$A$2:$S$109,12,FALSE),VLOOKUP(F852,'[1]2016Player Stats'!$A$2:$AB$830,12,FALSE))</f>
        <v>0/0</v>
      </c>
      <c r="T852">
        <f>IF(G852="GK",VLOOKUP(F852,'[1]2016GoalKeeper Stats'!$A$2:$S$109,13,FALSE),VLOOKUP(F852,'[1]2016Player Stats'!$A$2:$AB$830,13,FALSE))</f>
        <v>0</v>
      </c>
      <c r="U852">
        <f>IF(G852="GK",VLOOKUP(F852,'[1]2016GoalKeeper Stats'!$A$2:$S$109,14,FALSE),VLOOKUP(F852,'[1]2016Player Stats'!$A$2:$AB$830,14,FALSE))</f>
        <v>0</v>
      </c>
      <c r="V852">
        <f>IF(G852="GK",VLOOKUP(F852,'[1]2016GoalKeeper Stats'!$A$2:$S$109,15,FALSE),VLOOKUP(F852,'[1]2016Player Stats'!$A$2:$AB$830,15,FALSE))</f>
        <v>0</v>
      </c>
      <c r="W852">
        <f>IF(G852="GK",VLOOKUP(F852,'[1]2016GoalKeeper Stats'!$A$2:$S$109,16,FALSE),VLOOKUP(F852,'[1]2016Player Stats'!$A$2:$AB$830,16,FALSE))</f>
        <v>0</v>
      </c>
      <c r="X852">
        <f>IF(G852="GK",VLOOKUP(F852,'[1]2016GoalKeeper Stats'!$A$2:$S$109,17,FALSE),VLOOKUP(F852,'[1]2016Player Stats'!$A$2:$AB$830,17,FALSE))</f>
        <v>0</v>
      </c>
      <c r="Y852">
        <f>IF(G852="GK",VLOOKUP(F852,'[1]2016GoalKeeper Stats'!$A$2:$S$109,18,FALSE),VLOOKUP(F852,'[1]2016Player Stats'!$A$2:$AB$830,18,FALSE))</f>
        <v>0</v>
      </c>
      <c r="Z852">
        <f>IF(G852="GK",VLOOKUP(F852,'[1]2016GoalKeeper Stats'!$A$2:$S$109,19,FALSE),VLOOKUP(F852,'[1]2016Player Stats'!$A$2:$AB$830,19,FALSE))</f>
        <v>0</v>
      </c>
      <c r="AA852">
        <f>IF(G852="GK",VLOOKUP(F852,'[1]2016GoalKeeper Stats'!$A$2:$S$109,20,FALSE),VLOOKUP(F852,'[1]2016Player Stats'!$A$2:$AB$830,20,FALSE))</f>
        <v>0</v>
      </c>
      <c r="AB852">
        <f>IF(G852="GK",VLOOKUP(F852,'[1]2016GoalKeeper Stats'!$A$2:$S$109,21,FALSE),VLOOKUP(F852,'[1]2016Player Stats'!$A$2:$AB$830,21,FALSE))</f>
        <v>22</v>
      </c>
      <c r="AC852">
        <f>IF(G852="GK",VLOOKUP(F852,'[1]2016GoalKeeper Stats'!$A$2:$S$109,22,FALSE),VLOOKUP(F852,'[1]2016Player Stats'!$A$2:$AB$830,22,FALSE))</f>
        <v>17</v>
      </c>
      <c r="AD852">
        <f>IF(G852="GK",VLOOKUP(F852,'[1]2016GoalKeeper Stats'!$A$2:$S$109,23,FALSE),VLOOKUP(F852,'[1]2016Player Stats'!$A$2:$AB$830,23,FALSE))</f>
        <v>0</v>
      </c>
      <c r="AE852">
        <f>IF(G852="GK",VLOOKUP(F852,'[1]2016GoalKeeper Stats'!$A$2:$S$109,24,FALSE),VLOOKUP(F852,'[1]2016Player Stats'!$A$2:$AB$830,24,FALSE))</f>
        <v>1</v>
      </c>
      <c r="AF852">
        <f>IF(G852="GK",VLOOKUP(F852,'[1]2016GoalKeeper Stats'!$A$2:$S$109,25,FALSE),VLOOKUP(F852,'[1]2016Player Stats'!$A$2:$AB$830,25,FALSE))</f>
        <v>0</v>
      </c>
      <c r="AG852">
        <f>IF(G852="GK",VLOOKUP(F852,'[1]2016GoalKeeper Stats'!$A$2:$S$109,26,FALSE),VLOOKUP(F852,'[1]2016Player Stats'!$A$2:$AB$830,26,FALSE))</f>
        <v>25</v>
      </c>
      <c r="AH852" s="51">
        <v>2016</v>
      </c>
      <c r="AI852" s="51">
        <v>34</v>
      </c>
      <c r="AJ852" s="51">
        <v>429</v>
      </c>
      <c r="AK852" s="51">
        <v>513</v>
      </c>
      <c r="AL852" s="51">
        <v>42</v>
      </c>
      <c r="AM852" s="51">
        <v>52</v>
      </c>
      <c r="AN852" s="51">
        <v>-10</v>
      </c>
      <c r="AO852" s="52">
        <v>41.34</v>
      </c>
      <c r="AP852" s="52">
        <v>53.2</v>
      </c>
      <c r="AQ852" s="52">
        <v>-11.86</v>
      </c>
      <c r="AR852" s="52">
        <v>1.86</v>
      </c>
      <c r="AS852" s="51">
        <v>39</v>
      </c>
      <c r="AT852" s="52">
        <v>39.340000000000003</v>
      </c>
    </row>
    <row r="853" spans="1:46" hidden="1">
      <c r="A853">
        <v>2016</v>
      </c>
      <c r="B853" t="s">
        <v>962</v>
      </c>
      <c r="C853" t="s">
        <v>962</v>
      </c>
      <c r="D853" t="s">
        <v>1792</v>
      </c>
      <c r="E853" t="s">
        <v>1793</v>
      </c>
      <c r="F853" t="str">
        <f t="shared" si="13"/>
        <v>Julian Buescher</v>
      </c>
      <c r="G853" t="s">
        <v>860</v>
      </c>
      <c r="H853" s="143">
        <v>84700</v>
      </c>
      <c r="I853" s="143">
        <v>70000</v>
      </c>
      <c r="J853" t="str">
        <f>IF(G853="GK",VLOOKUP(F853,'[1]2016GoalKeeper Stats'!$A$2:$S$109,2,FALSE),VLOOKUP(F853,'[1]2016Player Stats'!$A$2:$AB$830,2,FALSE))</f>
        <v>DC</v>
      </c>
      <c r="K853">
        <f>IF(G853="GK",VLOOKUP(F853,'[1]2016GoalKeeper Stats'!$A$2:$S$109,4,FALSE),VLOOKUP(F853,'[1]2016Player Stats'!$A$2:$AB$830,4,FALSE))</f>
        <v>20</v>
      </c>
      <c r="L853">
        <f>IF(G853="GK",VLOOKUP(F853,'[1]2016GoalKeeper Stats'!$A$2:$S$109,5,FALSE),VLOOKUP(F853,'[1]2016Player Stats'!$A$2:$AB$830,5,FALSE))</f>
        <v>3</v>
      </c>
      <c r="M853">
        <f>IF(G853="GK",VLOOKUP(F853,'[1]2016GoalKeeper Stats'!$A$2:$S$109,6,FALSE),VLOOKUP(F853,'[1]2016Player Stats'!$A$2:$AB$830,6,FALSE))</f>
        <v>584</v>
      </c>
      <c r="N853">
        <f>IF(G853="GK",VLOOKUP(F853,'[1]2016GoalKeeper Stats'!$A$2:$S$109,7,FALSE),VLOOKUP(F853,'[1]2016Player Stats'!$A$2:$AB$830,7,FALSE))</f>
        <v>1</v>
      </c>
      <c r="O853">
        <f>IF(G853="GK",VLOOKUP(F853,'[1]2016GoalKeeper Stats'!$A$2:$S$109,8,FALSE),VLOOKUP(F853,'[1]2016Player Stats'!$A$2:$AB$830,8,FALSE))</f>
        <v>4</v>
      </c>
      <c r="P853">
        <f>IF(G853="GK",VLOOKUP(F853,'[1]2016GoalKeeper Stats'!$A$2:$S$109,9,FALSE),VLOOKUP(F853,'[1]2016Player Stats'!$A$2:$AB$830,9,FALSE))</f>
        <v>8</v>
      </c>
      <c r="Q853">
        <f>IF(G853="GK",VLOOKUP(F853,'[1]2016GoalKeeper Stats'!$A$2:$S$109,10,FALSE),VLOOKUP(F853,'[1]2016Player Stats'!$A$2:$AB$830,10,FALSE))</f>
        <v>4</v>
      </c>
      <c r="R853">
        <f>IF(G853="GK",VLOOKUP(F853,'[1]2016GoalKeeper Stats'!$A$2:$S$109,11,FALSE),VLOOKUP(F853,'[1]2016Player Stats'!$A$2:$AB$830,11,FALSE))</f>
        <v>0</v>
      </c>
      <c r="S853" t="str">
        <f>IF(G853="GK",VLOOKUP(F853,'[1]2016GoalKeeper Stats'!$A$2:$S$109,12,FALSE),VLOOKUP(F853,'[1]2016Player Stats'!$A$2:$AB$830,12,FALSE))</f>
        <v>0/0</v>
      </c>
      <c r="T853">
        <f>IF(G853="GK",VLOOKUP(F853,'[1]2016GoalKeeper Stats'!$A$2:$S$109,13,FALSE),VLOOKUP(F853,'[1]2016Player Stats'!$A$2:$AB$830,13,FALSE))</f>
        <v>1</v>
      </c>
      <c r="U853">
        <f>IF(G853="GK",VLOOKUP(F853,'[1]2016GoalKeeper Stats'!$A$2:$S$109,14,FALSE),VLOOKUP(F853,'[1]2016Player Stats'!$A$2:$AB$830,14,FALSE))</f>
        <v>0</v>
      </c>
      <c r="V853">
        <f>IF(G853="GK",VLOOKUP(F853,'[1]2016GoalKeeper Stats'!$A$2:$S$109,15,FALSE),VLOOKUP(F853,'[1]2016Player Stats'!$A$2:$AB$830,15,FALSE))</f>
        <v>0.15</v>
      </c>
      <c r="W853">
        <f>IF(G853="GK",VLOOKUP(F853,'[1]2016GoalKeeper Stats'!$A$2:$S$109,16,FALSE),VLOOKUP(F853,'[1]2016Player Stats'!$A$2:$AB$830,16,FALSE))</f>
        <v>12.5</v>
      </c>
      <c r="X853">
        <f>IF(G853="GK",VLOOKUP(F853,'[1]2016GoalKeeper Stats'!$A$2:$S$109,17,FALSE),VLOOKUP(F853,'[1]2016Player Stats'!$A$2:$AB$830,17,FALSE))</f>
        <v>0</v>
      </c>
      <c r="Y853">
        <f>IF(G853="GK",VLOOKUP(F853,'[1]2016GoalKeeper Stats'!$A$2:$S$109,18,FALSE),VLOOKUP(F853,'[1]2016Player Stats'!$A$2:$AB$830,18,FALSE))</f>
        <v>1</v>
      </c>
      <c r="Z853">
        <f>IF(G853="GK",VLOOKUP(F853,'[1]2016GoalKeeper Stats'!$A$2:$S$109,19,FALSE),VLOOKUP(F853,'[1]2016Player Stats'!$A$2:$AB$830,19,FALSE))</f>
        <v>3</v>
      </c>
      <c r="AA853">
        <f>IF(G853="GK",VLOOKUP(F853,'[1]2016GoalKeeper Stats'!$A$2:$S$109,20,FALSE),VLOOKUP(F853,'[1]2016Player Stats'!$A$2:$AB$830,20,FALSE))</f>
        <v>0.62</v>
      </c>
      <c r="AB853">
        <f>IF(G853="GK",VLOOKUP(F853,'[1]2016GoalKeeper Stats'!$A$2:$S$109,21,FALSE),VLOOKUP(F853,'[1]2016Player Stats'!$A$2:$AB$830,21,FALSE))</f>
        <v>21</v>
      </c>
      <c r="AC853">
        <f>IF(G853="GK",VLOOKUP(F853,'[1]2016GoalKeeper Stats'!$A$2:$S$109,22,FALSE),VLOOKUP(F853,'[1]2016Player Stats'!$A$2:$AB$830,22,FALSE))</f>
        <v>12</v>
      </c>
      <c r="AD853">
        <f>IF(G853="GK",VLOOKUP(F853,'[1]2016GoalKeeper Stats'!$A$2:$S$109,23,FALSE),VLOOKUP(F853,'[1]2016Player Stats'!$A$2:$AB$830,23,FALSE))</f>
        <v>1</v>
      </c>
      <c r="AE853">
        <f>IF(G853="GK",VLOOKUP(F853,'[1]2016GoalKeeper Stats'!$A$2:$S$109,24,FALSE),VLOOKUP(F853,'[1]2016Player Stats'!$A$2:$AB$830,24,FALSE))</f>
        <v>3</v>
      </c>
      <c r="AF853">
        <f>IF(G853="GK",VLOOKUP(F853,'[1]2016GoalKeeper Stats'!$A$2:$S$109,25,FALSE),VLOOKUP(F853,'[1]2016Player Stats'!$A$2:$AB$830,25,FALSE))</f>
        <v>0</v>
      </c>
      <c r="AG853">
        <f>IF(G853="GK",VLOOKUP(F853,'[1]2016GoalKeeper Stats'!$A$2:$S$109,26,FALSE),VLOOKUP(F853,'[1]2016Player Stats'!$A$2:$AB$830,26,FALSE))</f>
        <v>50</v>
      </c>
      <c r="AH853" s="51">
        <v>2016</v>
      </c>
      <c r="AI853" s="51">
        <v>34</v>
      </c>
      <c r="AJ853" s="51">
        <v>471</v>
      </c>
      <c r="AK853" s="51">
        <v>452</v>
      </c>
      <c r="AL853" s="51">
        <v>53</v>
      </c>
      <c r="AM853" s="51">
        <v>47</v>
      </c>
      <c r="AN853" s="51">
        <v>6</v>
      </c>
      <c r="AO853" s="52">
        <v>53.77</v>
      </c>
      <c r="AP853" s="52">
        <v>47.89</v>
      </c>
      <c r="AQ853" s="52">
        <v>5.87</v>
      </c>
      <c r="AR853" s="52">
        <v>0.13</v>
      </c>
      <c r="AS853" s="51">
        <v>46</v>
      </c>
      <c r="AT853" s="52">
        <v>51</v>
      </c>
    </row>
    <row r="854" spans="1:46" hidden="1">
      <c r="A854">
        <v>2016</v>
      </c>
      <c r="B854" t="s">
        <v>896</v>
      </c>
      <c r="C854" t="s">
        <v>896</v>
      </c>
      <c r="D854" t="s">
        <v>1345</v>
      </c>
      <c r="E854" t="s">
        <v>1473</v>
      </c>
      <c r="F854" t="str">
        <f t="shared" si="13"/>
        <v>Marc Pelosi</v>
      </c>
      <c r="G854" t="s">
        <v>860</v>
      </c>
      <c r="H854" s="143">
        <v>84500</v>
      </c>
      <c r="I854" s="143">
        <v>72000</v>
      </c>
      <c r="J854" t="str">
        <f>IF(G854="GK",VLOOKUP(F854,'[1]2016GoalKeeper Stats'!$A$2:$S$109,2,FALSE),VLOOKUP(F854,'[1]2016Player Stats'!$A$2:$AB$830,2,FALSE))</f>
        <v xml:space="preserve">SJ </v>
      </c>
      <c r="K854">
        <f>IF(G854="GK",VLOOKUP(F854,'[1]2016GoalKeeper Stats'!$A$2:$S$109,4,FALSE),VLOOKUP(F854,'[1]2016Player Stats'!$A$2:$AB$830,4,FALSE))</f>
        <v>0</v>
      </c>
      <c r="L854">
        <f>IF(G854="GK",VLOOKUP(F854,'[1]2016GoalKeeper Stats'!$A$2:$S$109,5,FALSE),VLOOKUP(F854,'[1]2016Player Stats'!$A$2:$AB$830,5,FALSE))</f>
        <v>0</v>
      </c>
      <c r="M854">
        <f>IF(G854="GK",VLOOKUP(F854,'[1]2016GoalKeeper Stats'!$A$2:$S$109,6,FALSE),VLOOKUP(F854,'[1]2016Player Stats'!$A$2:$AB$830,6,FALSE))</f>
        <v>0</v>
      </c>
      <c r="N854">
        <f>IF(G854="GK",VLOOKUP(F854,'[1]2016GoalKeeper Stats'!$A$2:$S$109,7,FALSE),VLOOKUP(F854,'[1]2016Player Stats'!$A$2:$AB$830,7,FALSE))</f>
        <v>0</v>
      </c>
      <c r="O854">
        <f>IF(G854="GK",VLOOKUP(F854,'[1]2016GoalKeeper Stats'!$A$2:$S$109,8,FALSE),VLOOKUP(F854,'[1]2016Player Stats'!$A$2:$AB$830,8,FALSE))</f>
        <v>0</v>
      </c>
      <c r="P854">
        <f>IF(G854="GK",VLOOKUP(F854,'[1]2016GoalKeeper Stats'!$A$2:$S$109,9,FALSE),VLOOKUP(F854,'[1]2016Player Stats'!$A$2:$AB$830,9,FALSE))</f>
        <v>0</v>
      </c>
      <c r="Q854">
        <f>IF(G854="GK",VLOOKUP(F854,'[1]2016GoalKeeper Stats'!$A$2:$S$109,10,FALSE),VLOOKUP(F854,'[1]2016Player Stats'!$A$2:$AB$830,10,FALSE))</f>
        <v>0</v>
      </c>
      <c r="R854">
        <f>IF(G854="GK",VLOOKUP(F854,'[1]2016GoalKeeper Stats'!$A$2:$S$109,11,FALSE),VLOOKUP(F854,'[1]2016Player Stats'!$A$2:$AB$830,11,FALSE))</f>
        <v>0</v>
      </c>
      <c r="S854" t="str">
        <f>IF(G854="GK",VLOOKUP(F854,'[1]2016GoalKeeper Stats'!$A$2:$S$109,12,FALSE),VLOOKUP(F854,'[1]2016Player Stats'!$A$2:$AB$830,12,FALSE))</f>
        <v>0/0</v>
      </c>
      <c r="T854">
        <f>IF(G854="GK",VLOOKUP(F854,'[1]2016GoalKeeper Stats'!$A$2:$S$109,13,FALSE),VLOOKUP(F854,'[1]2016Player Stats'!$A$2:$AB$830,13,FALSE))</f>
        <v>0</v>
      </c>
      <c r="U854">
        <f>IF(G854="GK",VLOOKUP(F854,'[1]2016GoalKeeper Stats'!$A$2:$S$109,14,FALSE),VLOOKUP(F854,'[1]2016Player Stats'!$A$2:$AB$830,14,FALSE))</f>
        <v>0</v>
      </c>
      <c r="V854">
        <f>IF(G854="GK",VLOOKUP(F854,'[1]2016GoalKeeper Stats'!$A$2:$S$109,15,FALSE),VLOOKUP(F854,'[1]2016Player Stats'!$A$2:$AB$830,15,FALSE))</f>
        <v>0</v>
      </c>
      <c r="W854">
        <f>IF(G854="GK",VLOOKUP(F854,'[1]2016GoalKeeper Stats'!$A$2:$S$109,16,FALSE),VLOOKUP(F854,'[1]2016Player Stats'!$A$2:$AB$830,16,FALSE))</f>
        <v>0</v>
      </c>
      <c r="X854">
        <f>IF(G854="GK",VLOOKUP(F854,'[1]2016GoalKeeper Stats'!$A$2:$S$109,17,FALSE),VLOOKUP(F854,'[1]2016Player Stats'!$A$2:$AB$830,17,FALSE))</f>
        <v>0</v>
      </c>
      <c r="Y854">
        <f>IF(G854="GK",VLOOKUP(F854,'[1]2016GoalKeeper Stats'!$A$2:$S$109,18,FALSE),VLOOKUP(F854,'[1]2016Player Stats'!$A$2:$AB$830,18,FALSE))</f>
        <v>0</v>
      </c>
      <c r="Z854">
        <f>IF(G854="GK",VLOOKUP(F854,'[1]2016GoalKeeper Stats'!$A$2:$S$109,19,FALSE),VLOOKUP(F854,'[1]2016Player Stats'!$A$2:$AB$830,19,FALSE))</f>
        <v>0</v>
      </c>
      <c r="AA854">
        <f>IF(G854="GK",VLOOKUP(F854,'[1]2016GoalKeeper Stats'!$A$2:$S$109,20,FALSE),VLOOKUP(F854,'[1]2016Player Stats'!$A$2:$AB$830,20,FALSE))</f>
        <v>0</v>
      </c>
      <c r="AB854">
        <f>IF(G854="GK",VLOOKUP(F854,'[1]2016GoalKeeper Stats'!$A$2:$S$109,21,FALSE),VLOOKUP(F854,'[1]2016Player Stats'!$A$2:$AB$830,21,FALSE))</f>
        <v>0</v>
      </c>
      <c r="AC854">
        <f>IF(G854="GK",VLOOKUP(F854,'[1]2016GoalKeeper Stats'!$A$2:$S$109,22,FALSE),VLOOKUP(F854,'[1]2016Player Stats'!$A$2:$AB$830,22,FALSE))</f>
        <v>0</v>
      </c>
      <c r="AD854">
        <f>IF(G854="GK",VLOOKUP(F854,'[1]2016GoalKeeper Stats'!$A$2:$S$109,23,FALSE),VLOOKUP(F854,'[1]2016Player Stats'!$A$2:$AB$830,23,FALSE))</f>
        <v>0</v>
      </c>
      <c r="AE854">
        <f>IF(G854="GK",VLOOKUP(F854,'[1]2016GoalKeeper Stats'!$A$2:$S$109,24,FALSE),VLOOKUP(F854,'[1]2016Player Stats'!$A$2:$AB$830,24,FALSE))</f>
        <v>0</v>
      </c>
      <c r="AF854">
        <f>IF(G854="GK",VLOOKUP(F854,'[1]2016GoalKeeper Stats'!$A$2:$S$109,25,FALSE),VLOOKUP(F854,'[1]2016Player Stats'!$A$2:$AB$830,25,FALSE))</f>
        <v>0</v>
      </c>
      <c r="AG854">
        <f>IF(G854="GK",VLOOKUP(F854,'[1]2016GoalKeeper Stats'!$A$2:$S$109,26,FALSE),VLOOKUP(F854,'[1]2016Player Stats'!$A$2:$AB$830,26,FALSE))</f>
        <v>0</v>
      </c>
      <c r="AH854" s="51">
        <v>2016</v>
      </c>
      <c r="AI854" s="51">
        <v>34</v>
      </c>
      <c r="AJ854" s="51">
        <v>409</v>
      </c>
      <c r="AK854" s="51">
        <v>411</v>
      </c>
      <c r="AL854" s="51">
        <v>32</v>
      </c>
      <c r="AM854" s="51">
        <v>38</v>
      </c>
      <c r="AN854" s="51">
        <v>-6</v>
      </c>
      <c r="AO854" s="52">
        <v>41.48</v>
      </c>
      <c r="AP854" s="52">
        <v>41.27</v>
      </c>
      <c r="AQ854" s="52">
        <v>0.21</v>
      </c>
      <c r="AR854" s="52">
        <v>-6.21</v>
      </c>
      <c r="AS854" s="51">
        <v>38</v>
      </c>
      <c r="AT854" s="52">
        <v>45.9</v>
      </c>
    </row>
    <row r="855" spans="1:46" hidden="1">
      <c r="A855">
        <v>2016</v>
      </c>
      <c r="B855" t="s">
        <v>202</v>
      </c>
      <c r="C855" t="s">
        <v>202</v>
      </c>
      <c r="D855" t="s">
        <v>1794</v>
      </c>
      <c r="E855" t="s">
        <v>1676</v>
      </c>
      <c r="F855" t="str">
        <f t="shared" si="13"/>
        <v>Rodrigo Ramos</v>
      </c>
      <c r="G855" t="s">
        <v>893</v>
      </c>
      <c r="H855" s="143">
        <v>84000</v>
      </c>
      <c r="I855" s="143">
        <v>80000</v>
      </c>
      <c r="J855" t="str">
        <f>IF(G855="GK",VLOOKUP(F855,'[1]2016GoalKeeper Stats'!$A$2:$S$109,2,FALSE),VLOOKUP(F855,'[1]2016Player Stats'!$A$2:$AB$830,2,FALSE))</f>
        <v>CHI</v>
      </c>
      <c r="K855">
        <f>IF(G855="GK",VLOOKUP(F855,'[1]2016GoalKeeper Stats'!$A$2:$S$109,4,FALSE),VLOOKUP(F855,'[1]2016Player Stats'!$A$2:$AB$830,4,FALSE))</f>
        <v>21</v>
      </c>
      <c r="L855">
        <f>IF(G855="GK",VLOOKUP(F855,'[1]2016GoalKeeper Stats'!$A$2:$S$109,5,FALSE),VLOOKUP(F855,'[1]2016Player Stats'!$A$2:$AB$830,5,FALSE))</f>
        <v>16</v>
      </c>
      <c r="M855">
        <f>IF(G855="GK",VLOOKUP(F855,'[1]2016GoalKeeper Stats'!$A$2:$S$109,6,FALSE),VLOOKUP(F855,'[1]2016Player Stats'!$A$2:$AB$830,6,FALSE))</f>
        <v>1484</v>
      </c>
      <c r="N855">
        <f>IF(G855="GK",VLOOKUP(F855,'[1]2016GoalKeeper Stats'!$A$2:$S$109,7,FALSE),VLOOKUP(F855,'[1]2016Player Stats'!$A$2:$AB$830,7,FALSE))</f>
        <v>0</v>
      </c>
      <c r="O855">
        <f>IF(G855="GK",VLOOKUP(F855,'[1]2016GoalKeeper Stats'!$A$2:$S$109,8,FALSE),VLOOKUP(F855,'[1]2016Player Stats'!$A$2:$AB$830,8,FALSE))</f>
        <v>3</v>
      </c>
      <c r="P855">
        <f>IF(G855="GK",VLOOKUP(F855,'[1]2016GoalKeeper Stats'!$A$2:$S$109,9,FALSE),VLOOKUP(F855,'[1]2016Player Stats'!$A$2:$AB$830,9,FALSE))</f>
        <v>9</v>
      </c>
      <c r="Q855">
        <f>IF(G855="GK",VLOOKUP(F855,'[1]2016GoalKeeper Stats'!$A$2:$S$109,10,FALSE),VLOOKUP(F855,'[1]2016Player Stats'!$A$2:$AB$830,10,FALSE))</f>
        <v>1</v>
      </c>
      <c r="R855">
        <f>IF(G855="GK",VLOOKUP(F855,'[1]2016GoalKeeper Stats'!$A$2:$S$109,11,FALSE),VLOOKUP(F855,'[1]2016Player Stats'!$A$2:$AB$830,11,FALSE))</f>
        <v>0</v>
      </c>
      <c r="S855" t="str">
        <f>IF(G855="GK",VLOOKUP(F855,'[1]2016GoalKeeper Stats'!$A$2:$S$109,12,FALSE),VLOOKUP(F855,'[1]2016Player Stats'!$A$2:$AB$830,12,FALSE))</f>
        <v>0/0</v>
      </c>
      <c r="T855">
        <f>IF(G855="GK",VLOOKUP(F855,'[1]2016GoalKeeper Stats'!$A$2:$S$109,13,FALSE),VLOOKUP(F855,'[1]2016Player Stats'!$A$2:$AB$830,13,FALSE))</f>
        <v>0</v>
      </c>
      <c r="U855">
        <f>IF(G855="GK",VLOOKUP(F855,'[1]2016GoalKeeper Stats'!$A$2:$S$109,14,FALSE),VLOOKUP(F855,'[1]2016Player Stats'!$A$2:$AB$830,14,FALSE))</f>
        <v>0</v>
      </c>
      <c r="V855">
        <f>IF(G855="GK",VLOOKUP(F855,'[1]2016GoalKeeper Stats'!$A$2:$S$109,15,FALSE),VLOOKUP(F855,'[1]2016Player Stats'!$A$2:$AB$830,15,FALSE))</f>
        <v>0</v>
      </c>
      <c r="W855">
        <f>IF(G855="GK",VLOOKUP(F855,'[1]2016GoalKeeper Stats'!$A$2:$S$109,16,FALSE),VLOOKUP(F855,'[1]2016Player Stats'!$A$2:$AB$830,16,FALSE))</f>
        <v>0</v>
      </c>
      <c r="X855">
        <f>IF(G855="GK",VLOOKUP(F855,'[1]2016GoalKeeper Stats'!$A$2:$S$109,17,FALSE),VLOOKUP(F855,'[1]2016Player Stats'!$A$2:$AB$830,17,FALSE))</f>
        <v>0</v>
      </c>
      <c r="Y855">
        <f>IF(G855="GK",VLOOKUP(F855,'[1]2016GoalKeeper Stats'!$A$2:$S$109,18,FALSE),VLOOKUP(F855,'[1]2016Player Stats'!$A$2:$AB$830,18,FALSE))</f>
        <v>1</v>
      </c>
      <c r="Z855">
        <f>IF(G855="GK",VLOOKUP(F855,'[1]2016GoalKeeper Stats'!$A$2:$S$109,19,FALSE),VLOOKUP(F855,'[1]2016Player Stats'!$A$2:$AB$830,19,FALSE))</f>
        <v>2</v>
      </c>
      <c r="AA855">
        <f>IF(G855="GK",VLOOKUP(F855,'[1]2016GoalKeeper Stats'!$A$2:$S$109,20,FALSE),VLOOKUP(F855,'[1]2016Player Stats'!$A$2:$AB$830,20,FALSE))</f>
        <v>0.18</v>
      </c>
      <c r="AB855">
        <f>IF(G855="GK",VLOOKUP(F855,'[1]2016GoalKeeper Stats'!$A$2:$S$109,21,FALSE),VLOOKUP(F855,'[1]2016Player Stats'!$A$2:$AB$830,21,FALSE))</f>
        <v>25</v>
      </c>
      <c r="AC855">
        <f>IF(G855="GK",VLOOKUP(F855,'[1]2016GoalKeeper Stats'!$A$2:$S$109,22,FALSE),VLOOKUP(F855,'[1]2016Player Stats'!$A$2:$AB$830,22,FALSE))</f>
        <v>27</v>
      </c>
      <c r="AD855">
        <f>IF(G855="GK",VLOOKUP(F855,'[1]2016GoalKeeper Stats'!$A$2:$S$109,23,FALSE),VLOOKUP(F855,'[1]2016Player Stats'!$A$2:$AB$830,23,FALSE))</f>
        <v>1</v>
      </c>
      <c r="AE855">
        <f>IF(G855="GK",VLOOKUP(F855,'[1]2016GoalKeeper Stats'!$A$2:$S$109,24,FALSE),VLOOKUP(F855,'[1]2016Player Stats'!$A$2:$AB$830,24,FALSE))</f>
        <v>4</v>
      </c>
      <c r="AF855">
        <f>IF(G855="GK",VLOOKUP(F855,'[1]2016GoalKeeper Stats'!$A$2:$S$109,25,FALSE),VLOOKUP(F855,'[1]2016Player Stats'!$A$2:$AB$830,25,FALSE))</f>
        <v>0</v>
      </c>
      <c r="AG855">
        <f>IF(G855="GK",VLOOKUP(F855,'[1]2016GoalKeeper Stats'!$A$2:$S$109,26,FALSE),VLOOKUP(F855,'[1]2016Player Stats'!$A$2:$AB$830,26,FALSE))</f>
        <v>11.11</v>
      </c>
      <c r="AH855" s="51">
        <v>2016</v>
      </c>
      <c r="AI855" s="51">
        <v>34</v>
      </c>
      <c r="AJ855" s="51">
        <v>394</v>
      </c>
      <c r="AK855" s="51">
        <v>504</v>
      </c>
      <c r="AL855" s="51">
        <v>40</v>
      </c>
      <c r="AM855" s="51">
        <v>56</v>
      </c>
      <c r="AN855" s="51">
        <v>-16</v>
      </c>
      <c r="AO855" s="52">
        <v>39.94</v>
      </c>
      <c r="AP855" s="52">
        <v>47.46</v>
      </c>
      <c r="AQ855" s="52">
        <v>-7.52</v>
      </c>
      <c r="AR855" s="52">
        <v>-8.48</v>
      </c>
      <c r="AS855" s="51">
        <v>31</v>
      </c>
      <c r="AT855" s="52">
        <v>40.56</v>
      </c>
    </row>
    <row r="856" spans="1:46" hidden="1">
      <c r="A856">
        <v>2016</v>
      </c>
      <c r="B856" t="s">
        <v>199</v>
      </c>
      <c r="C856" t="s">
        <v>199</v>
      </c>
      <c r="D856" t="s">
        <v>1031</v>
      </c>
      <c r="E856" t="s">
        <v>1499</v>
      </c>
      <c r="F856" t="str">
        <f t="shared" si="13"/>
        <v>Kenny Mansally</v>
      </c>
      <c r="G856" t="s">
        <v>893</v>
      </c>
      <c r="H856" s="143">
        <v>84000</v>
      </c>
      <c r="I856" s="143">
        <v>77500</v>
      </c>
      <c r="J856" t="str">
        <f>IF(G856="GK",VLOOKUP(F856,'[1]2016GoalKeeper Stats'!$A$2:$S$109,2,FALSE),VLOOKUP(F856,'[1]2016Player Stats'!$A$2:$AB$830,2,FALSE))</f>
        <v>HOU</v>
      </c>
      <c r="K856">
        <f>IF(G856="GK",VLOOKUP(F856,'[1]2016GoalKeeper Stats'!$A$2:$S$109,4,FALSE),VLOOKUP(F856,'[1]2016Player Stats'!$A$2:$AB$830,4,FALSE))</f>
        <v>9</v>
      </c>
      <c r="L856">
        <f>IF(G856="GK",VLOOKUP(F856,'[1]2016GoalKeeper Stats'!$A$2:$S$109,5,FALSE),VLOOKUP(F856,'[1]2016Player Stats'!$A$2:$AB$830,5,FALSE))</f>
        <v>5</v>
      </c>
      <c r="M856">
        <f>IF(G856="GK",VLOOKUP(F856,'[1]2016GoalKeeper Stats'!$A$2:$S$109,6,FALSE),VLOOKUP(F856,'[1]2016Player Stats'!$A$2:$AB$830,6,FALSE))</f>
        <v>565</v>
      </c>
      <c r="N856">
        <f>IF(G856="GK",VLOOKUP(F856,'[1]2016GoalKeeper Stats'!$A$2:$S$109,7,FALSE),VLOOKUP(F856,'[1]2016Player Stats'!$A$2:$AB$830,7,FALSE))</f>
        <v>0</v>
      </c>
      <c r="O856">
        <f>IF(G856="GK",VLOOKUP(F856,'[1]2016GoalKeeper Stats'!$A$2:$S$109,8,FALSE),VLOOKUP(F856,'[1]2016Player Stats'!$A$2:$AB$830,8,FALSE))</f>
        <v>0</v>
      </c>
      <c r="P856">
        <f>IF(G856="GK",VLOOKUP(F856,'[1]2016GoalKeeper Stats'!$A$2:$S$109,9,FALSE),VLOOKUP(F856,'[1]2016Player Stats'!$A$2:$AB$830,9,FALSE))</f>
        <v>5</v>
      </c>
      <c r="Q856">
        <f>IF(G856="GK",VLOOKUP(F856,'[1]2016GoalKeeper Stats'!$A$2:$S$109,10,FALSE),VLOOKUP(F856,'[1]2016Player Stats'!$A$2:$AB$830,10,FALSE))</f>
        <v>1</v>
      </c>
      <c r="R856">
        <f>IF(G856="GK",VLOOKUP(F856,'[1]2016GoalKeeper Stats'!$A$2:$S$109,11,FALSE),VLOOKUP(F856,'[1]2016Player Stats'!$A$2:$AB$830,11,FALSE))</f>
        <v>0</v>
      </c>
      <c r="S856" t="str">
        <f>IF(G856="GK",VLOOKUP(F856,'[1]2016GoalKeeper Stats'!$A$2:$S$109,12,FALSE),VLOOKUP(F856,'[1]2016Player Stats'!$A$2:$AB$830,12,FALSE))</f>
        <v>0/0</v>
      </c>
      <c r="T856">
        <f>IF(G856="GK",VLOOKUP(F856,'[1]2016GoalKeeper Stats'!$A$2:$S$109,13,FALSE),VLOOKUP(F856,'[1]2016Player Stats'!$A$2:$AB$830,13,FALSE))</f>
        <v>0</v>
      </c>
      <c r="U856">
        <f>IF(G856="GK",VLOOKUP(F856,'[1]2016GoalKeeper Stats'!$A$2:$S$109,14,FALSE),VLOOKUP(F856,'[1]2016Player Stats'!$A$2:$AB$830,14,FALSE))</f>
        <v>0</v>
      </c>
      <c r="V856">
        <f>IF(G856="GK",VLOOKUP(F856,'[1]2016GoalKeeper Stats'!$A$2:$S$109,15,FALSE),VLOOKUP(F856,'[1]2016Player Stats'!$A$2:$AB$830,15,FALSE))</f>
        <v>0</v>
      </c>
      <c r="W856">
        <f>IF(G856="GK",VLOOKUP(F856,'[1]2016GoalKeeper Stats'!$A$2:$S$109,16,FALSE),VLOOKUP(F856,'[1]2016Player Stats'!$A$2:$AB$830,16,FALSE))</f>
        <v>0</v>
      </c>
      <c r="X856">
        <f>IF(G856="GK",VLOOKUP(F856,'[1]2016GoalKeeper Stats'!$A$2:$S$109,17,FALSE),VLOOKUP(F856,'[1]2016Player Stats'!$A$2:$AB$830,17,FALSE))</f>
        <v>0</v>
      </c>
      <c r="Y856">
        <f>IF(G856="GK",VLOOKUP(F856,'[1]2016GoalKeeper Stats'!$A$2:$S$109,18,FALSE),VLOOKUP(F856,'[1]2016Player Stats'!$A$2:$AB$830,18,FALSE))</f>
        <v>0</v>
      </c>
      <c r="Z856">
        <f>IF(G856="GK",VLOOKUP(F856,'[1]2016GoalKeeper Stats'!$A$2:$S$109,19,FALSE),VLOOKUP(F856,'[1]2016Player Stats'!$A$2:$AB$830,19,FALSE))</f>
        <v>0</v>
      </c>
      <c r="AA856">
        <f>IF(G856="GK",VLOOKUP(F856,'[1]2016GoalKeeper Stats'!$A$2:$S$109,20,FALSE),VLOOKUP(F856,'[1]2016Player Stats'!$A$2:$AB$830,20,FALSE))</f>
        <v>0</v>
      </c>
      <c r="AB856">
        <f>IF(G856="GK",VLOOKUP(F856,'[1]2016GoalKeeper Stats'!$A$2:$S$109,21,FALSE),VLOOKUP(F856,'[1]2016Player Stats'!$A$2:$AB$830,21,FALSE))</f>
        <v>9</v>
      </c>
      <c r="AC856">
        <f>IF(G856="GK",VLOOKUP(F856,'[1]2016GoalKeeper Stats'!$A$2:$S$109,22,FALSE),VLOOKUP(F856,'[1]2016Player Stats'!$A$2:$AB$830,22,FALSE))</f>
        <v>8</v>
      </c>
      <c r="AD856">
        <f>IF(G856="GK",VLOOKUP(F856,'[1]2016GoalKeeper Stats'!$A$2:$S$109,23,FALSE),VLOOKUP(F856,'[1]2016Player Stats'!$A$2:$AB$830,23,FALSE))</f>
        <v>0</v>
      </c>
      <c r="AE856">
        <f>IF(G856="GK",VLOOKUP(F856,'[1]2016GoalKeeper Stats'!$A$2:$S$109,24,FALSE),VLOOKUP(F856,'[1]2016Player Stats'!$A$2:$AB$830,24,FALSE))</f>
        <v>1</v>
      </c>
      <c r="AF856">
        <f>IF(G856="GK",VLOOKUP(F856,'[1]2016GoalKeeper Stats'!$A$2:$S$109,25,FALSE),VLOOKUP(F856,'[1]2016Player Stats'!$A$2:$AB$830,25,FALSE))</f>
        <v>1</v>
      </c>
      <c r="AG856">
        <f>IF(G856="GK",VLOOKUP(F856,'[1]2016GoalKeeper Stats'!$A$2:$S$109,26,FALSE),VLOOKUP(F856,'[1]2016Player Stats'!$A$2:$AB$830,26,FALSE))</f>
        <v>20</v>
      </c>
      <c r="AH856" s="51">
        <v>2016</v>
      </c>
      <c r="AI856" s="51">
        <v>34</v>
      </c>
      <c r="AJ856" s="51">
        <v>424</v>
      </c>
      <c r="AK856" s="51">
        <v>444</v>
      </c>
      <c r="AL856" s="51">
        <v>38</v>
      </c>
      <c r="AM856" s="51">
        <v>45</v>
      </c>
      <c r="AN856" s="51">
        <v>-7</v>
      </c>
      <c r="AO856" s="52">
        <v>38.71</v>
      </c>
      <c r="AP856" s="52">
        <v>48.69</v>
      </c>
      <c r="AQ856" s="52">
        <v>-9.98</v>
      </c>
      <c r="AR856" s="52">
        <v>2.98</v>
      </c>
      <c r="AS856" s="51">
        <v>34</v>
      </c>
      <c r="AT856" s="52">
        <v>39.21</v>
      </c>
    </row>
    <row r="857" spans="1:46" hidden="1">
      <c r="A857">
        <v>2016</v>
      </c>
      <c r="B857" t="s">
        <v>205</v>
      </c>
      <c r="C857" t="s">
        <v>971</v>
      </c>
      <c r="D857" t="s">
        <v>1795</v>
      </c>
      <c r="E857" t="s">
        <v>873</v>
      </c>
      <c r="F857" t="str">
        <f t="shared" si="13"/>
        <v>Aubrey David</v>
      </c>
      <c r="G857" t="s">
        <v>893</v>
      </c>
      <c r="H857" s="143">
        <v>83675</v>
      </c>
      <c r="I857" s="143">
        <v>62508</v>
      </c>
      <c r="J857" t="str">
        <f>IF(G857="GK",VLOOKUP(F857,'[1]2016GoalKeeper Stats'!$A$2:$S$109,2,FALSE),VLOOKUP(F857,'[1]2016Player Stats'!$A$2:$AB$830,2,FALSE))</f>
        <v>DAL</v>
      </c>
      <c r="K857">
        <f>IF(G857="GK",VLOOKUP(F857,'[1]2016GoalKeeper Stats'!$A$2:$S$109,4,FALSE),VLOOKUP(F857,'[1]2016Player Stats'!$A$2:$AB$830,4,FALSE))</f>
        <v>5</v>
      </c>
      <c r="L857">
        <f>IF(G857="GK",VLOOKUP(F857,'[1]2016GoalKeeper Stats'!$A$2:$S$109,5,FALSE),VLOOKUP(F857,'[1]2016Player Stats'!$A$2:$AB$830,5,FALSE))</f>
        <v>4</v>
      </c>
      <c r="M857">
        <f>IF(G857="GK",VLOOKUP(F857,'[1]2016GoalKeeper Stats'!$A$2:$S$109,6,FALSE),VLOOKUP(F857,'[1]2016Player Stats'!$A$2:$AB$830,6,FALSE))</f>
        <v>363</v>
      </c>
      <c r="N857">
        <f>IF(G857="GK",VLOOKUP(F857,'[1]2016GoalKeeper Stats'!$A$2:$S$109,7,FALSE),VLOOKUP(F857,'[1]2016Player Stats'!$A$2:$AB$830,7,FALSE))</f>
        <v>0</v>
      </c>
      <c r="O857">
        <f>IF(G857="GK",VLOOKUP(F857,'[1]2016GoalKeeper Stats'!$A$2:$S$109,8,FALSE),VLOOKUP(F857,'[1]2016Player Stats'!$A$2:$AB$830,8,FALSE))</f>
        <v>0</v>
      </c>
      <c r="P857">
        <f>IF(G857="GK",VLOOKUP(F857,'[1]2016GoalKeeper Stats'!$A$2:$S$109,9,FALSE),VLOOKUP(F857,'[1]2016Player Stats'!$A$2:$AB$830,9,FALSE))</f>
        <v>0</v>
      </c>
      <c r="Q857">
        <f>IF(G857="GK",VLOOKUP(F857,'[1]2016GoalKeeper Stats'!$A$2:$S$109,10,FALSE),VLOOKUP(F857,'[1]2016Player Stats'!$A$2:$AB$830,10,FALSE))</f>
        <v>0</v>
      </c>
      <c r="R857">
        <f>IF(G857="GK",VLOOKUP(F857,'[1]2016GoalKeeper Stats'!$A$2:$S$109,11,FALSE),VLOOKUP(F857,'[1]2016Player Stats'!$A$2:$AB$830,11,FALSE))</f>
        <v>0</v>
      </c>
      <c r="S857" t="str">
        <f>IF(G857="GK",VLOOKUP(F857,'[1]2016GoalKeeper Stats'!$A$2:$S$109,12,FALSE),VLOOKUP(F857,'[1]2016Player Stats'!$A$2:$AB$830,12,FALSE))</f>
        <v>0/0</v>
      </c>
      <c r="T857">
        <f>IF(G857="GK",VLOOKUP(F857,'[1]2016GoalKeeper Stats'!$A$2:$S$109,13,FALSE),VLOOKUP(F857,'[1]2016Player Stats'!$A$2:$AB$830,13,FALSE))</f>
        <v>0</v>
      </c>
      <c r="U857">
        <f>IF(G857="GK",VLOOKUP(F857,'[1]2016GoalKeeper Stats'!$A$2:$S$109,14,FALSE),VLOOKUP(F857,'[1]2016Player Stats'!$A$2:$AB$830,14,FALSE))</f>
        <v>0</v>
      </c>
      <c r="V857">
        <f>IF(G857="GK",VLOOKUP(F857,'[1]2016GoalKeeper Stats'!$A$2:$S$109,15,FALSE),VLOOKUP(F857,'[1]2016Player Stats'!$A$2:$AB$830,15,FALSE))</f>
        <v>0</v>
      </c>
      <c r="W857">
        <f>IF(G857="GK",VLOOKUP(F857,'[1]2016GoalKeeper Stats'!$A$2:$S$109,16,FALSE),VLOOKUP(F857,'[1]2016Player Stats'!$A$2:$AB$830,16,FALSE))</f>
        <v>0</v>
      </c>
      <c r="X857">
        <f>IF(G857="GK",VLOOKUP(F857,'[1]2016GoalKeeper Stats'!$A$2:$S$109,17,FALSE),VLOOKUP(F857,'[1]2016Player Stats'!$A$2:$AB$830,17,FALSE))</f>
        <v>0</v>
      </c>
      <c r="Y857">
        <f>IF(G857="GK",VLOOKUP(F857,'[1]2016GoalKeeper Stats'!$A$2:$S$109,18,FALSE),VLOOKUP(F857,'[1]2016Player Stats'!$A$2:$AB$830,18,FALSE))</f>
        <v>0</v>
      </c>
      <c r="Z857">
        <f>IF(G857="GK",VLOOKUP(F857,'[1]2016GoalKeeper Stats'!$A$2:$S$109,19,FALSE),VLOOKUP(F857,'[1]2016Player Stats'!$A$2:$AB$830,19,FALSE))</f>
        <v>0</v>
      </c>
      <c r="AA857">
        <f>IF(G857="GK",VLOOKUP(F857,'[1]2016GoalKeeper Stats'!$A$2:$S$109,20,FALSE),VLOOKUP(F857,'[1]2016Player Stats'!$A$2:$AB$830,20,FALSE))</f>
        <v>0</v>
      </c>
      <c r="AB857">
        <f>IF(G857="GK",VLOOKUP(F857,'[1]2016GoalKeeper Stats'!$A$2:$S$109,21,FALSE),VLOOKUP(F857,'[1]2016Player Stats'!$A$2:$AB$830,21,FALSE))</f>
        <v>5</v>
      </c>
      <c r="AC857">
        <f>IF(G857="GK",VLOOKUP(F857,'[1]2016GoalKeeper Stats'!$A$2:$S$109,22,FALSE),VLOOKUP(F857,'[1]2016Player Stats'!$A$2:$AB$830,22,FALSE))</f>
        <v>5</v>
      </c>
      <c r="AD857">
        <f>IF(G857="GK",VLOOKUP(F857,'[1]2016GoalKeeper Stats'!$A$2:$S$109,23,FALSE),VLOOKUP(F857,'[1]2016Player Stats'!$A$2:$AB$830,23,FALSE))</f>
        <v>0</v>
      </c>
      <c r="AE857">
        <f>IF(G857="GK",VLOOKUP(F857,'[1]2016GoalKeeper Stats'!$A$2:$S$109,24,FALSE),VLOOKUP(F857,'[1]2016Player Stats'!$A$2:$AB$830,24,FALSE))</f>
        <v>1</v>
      </c>
      <c r="AF857">
        <f>IF(G857="GK",VLOOKUP(F857,'[1]2016GoalKeeper Stats'!$A$2:$S$109,25,FALSE),VLOOKUP(F857,'[1]2016Player Stats'!$A$2:$AB$830,25,FALSE))</f>
        <v>0</v>
      </c>
      <c r="AG857">
        <f>IF(G857="GK",VLOOKUP(F857,'[1]2016GoalKeeper Stats'!$A$2:$S$109,26,FALSE),VLOOKUP(F857,'[1]2016Player Stats'!$A$2:$AB$830,26,FALSE))</f>
        <v>0</v>
      </c>
      <c r="AH857" s="51">
        <v>2016</v>
      </c>
      <c r="AI857" s="51">
        <v>34</v>
      </c>
      <c r="AJ857" s="51">
        <v>451</v>
      </c>
      <c r="AK857" s="51">
        <v>331</v>
      </c>
      <c r="AL857" s="51">
        <v>49</v>
      </c>
      <c r="AM857" s="51">
        <v>38</v>
      </c>
      <c r="AN857" s="51">
        <v>11</v>
      </c>
      <c r="AO857" s="52">
        <v>44.79</v>
      </c>
      <c r="AP857" s="52">
        <v>34.369999999999997</v>
      </c>
      <c r="AQ857" s="52">
        <v>10.42</v>
      </c>
      <c r="AR857" s="52">
        <v>0.57999999999999996</v>
      </c>
      <c r="AS857" s="51">
        <v>60</v>
      </c>
      <c r="AT857" s="52">
        <v>54.64</v>
      </c>
    </row>
    <row r="858" spans="1:46" hidden="1">
      <c r="A858">
        <v>2016</v>
      </c>
      <c r="B858" t="s">
        <v>198</v>
      </c>
      <c r="C858" t="s">
        <v>198</v>
      </c>
      <c r="D858" t="s">
        <v>1471</v>
      </c>
      <c r="E858" t="s">
        <v>1472</v>
      </c>
      <c r="F858" t="str">
        <f t="shared" si="13"/>
        <v>Caleb Calvert</v>
      </c>
      <c r="G858" t="s">
        <v>875</v>
      </c>
      <c r="H858" s="143">
        <v>82500</v>
      </c>
      <c r="I858" s="143">
        <v>75000</v>
      </c>
      <c r="J858" t="str">
        <f>IF(G858="GK",VLOOKUP(F858,'[1]2016GoalKeeper Stats'!$A$2:$S$109,2,FALSE),VLOOKUP(F858,'[1]2016Player Stats'!$A$2:$AB$830,2,FALSE))</f>
        <v>COL</v>
      </c>
      <c r="K858">
        <f>IF(G858="GK",VLOOKUP(F858,'[1]2016GoalKeeper Stats'!$A$2:$S$109,4,FALSE),VLOOKUP(F858,'[1]2016Player Stats'!$A$2:$AB$830,4,FALSE))</f>
        <v>8</v>
      </c>
      <c r="L858">
        <f>IF(G858="GK",VLOOKUP(F858,'[1]2016GoalKeeper Stats'!$A$2:$S$109,5,FALSE),VLOOKUP(F858,'[1]2016Player Stats'!$A$2:$AB$830,5,FALSE))</f>
        <v>1</v>
      </c>
      <c r="M858">
        <f>IF(G858="GK",VLOOKUP(F858,'[1]2016GoalKeeper Stats'!$A$2:$S$109,6,FALSE),VLOOKUP(F858,'[1]2016Player Stats'!$A$2:$AB$830,6,FALSE))</f>
        <v>165</v>
      </c>
      <c r="N858">
        <f>IF(G858="GK",VLOOKUP(F858,'[1]2016GoalKeeper Stats'!$A$2:$S$109,7,FALSE),VLOOKUP(F858,'[1]2016Player Stats'!$A$2:$AB$830,7,FALSE))</f>
        <v>0</v>
      </c>
      <c r="O858">
        <f>IF(G858="GK",VLOOKUP(F858,'[1]2016GoalKeeper Stats'!$A$2:$S$109,8,FALSE),VLOOKUP(F858,'[1]2016Player Stats'!$A$2:$AB$830,8,FALSE))</f>
        <v>0</v>
      </c>
      <c r="P858">
        <f>IF(G858="GK",VLOOKUP(F858,'[1]2016GoalKeeper Stats'!$A$2:$S$109,9,FALSE),VLOOKUP(F858,'[1]2016Player Stats'!$A$2:$AB$830,9,FALSE))</f>
        <v>5</v>
      </c>
      <c r="Q858">
        <f>IF(G858="GK",VLOOKUP(F858,'[1]2016GoalKeeper Stats'!$A$2:$S$109,10,FALSE),VLOOKUP(F858,'[1]2016Player Stats'!$A$2:$AB$830,10,FALSE))</f>
        <v>4</v>
      </c>
      <c r="R858">
        <f>IF(G858="GK",VLOOKUP(F858,'[1]2016GoalKeeper Stats'!$A$2:$S$109,11,FALSE),VLOOKUP(F858,'[1]2016Player Stats'!$A$2:$AB$830,11,FALSE))</f>
        <v>0</v>
      </c>
      <c r="S858" t="str">
        <f>IF(G858="GK",VLOOKUP(F858,'[1]2016GoalKeeper Stats'!$A$2:$S$109,12,FALSE),VLOOKUP(F858,'[1]2016Player Stats'!$A$2:$AB$830,12,FALSE))</f>
        <v>0/0</v>
      </c>
      <c r="T858">
        <f>IF(G858="GK",VLOOKUP(F858,'[1]2016GoalKeeper Stats'!$A$2:$S$109,13,FALSE),VLOOKUP(F858,'[1]2016Player Stats'!$A$2:$AB$830,13,FALSE))</f>
        <v>0</v>
      </c>
      <c r="U858">
        <f>IF(G858="GK",VLOOKUP(F858,'[1]2016GoalKeeper Stats'!$A$2:$S$109,14,FALSE),VLOOKUP(F858,'[1]2016Player Stats'!$A$2:$AB$830,14,FALSE))</f>
        <v>0</v>
      </c>
      <c r="V858">
        <f>IF(G858="GK",VLOOKUP(F858,'[1]2016GoalKeeper Stats'!$A$2:$S$109,15,FALSE),VLOOKUP(F858,'[1]2016Player Stats'!$A$2:$AB$830,15,FALSE))</f>
        <v>0</v>
      </c>
      <c r="W858">
        <f>IF(G858="GK",VLOOKUP(F858,'[1]2016GoalKeeper Stats'!$A$2:$S$109,16,FALSE),VLOOKUP(F858,'[1]2016Player Stats'!$A$2:$AB$830,16,FALSE))</f>
        <v>0</v>
      </c>
      <c r="X858">
        <f>IF(G858="GK",VLOOKUP(F858,'[1]2016GoalKeeper Stats'!$A$2:$S$109,17,FALSE),VLOOKUP(F858,'[1]2016Player Stats'!$A$2:$AB$830,17,FALSE))</f>
        <v>0</v>
      </c>
      <c r="Y858">
        <f>IF(G858="GK",VLOOKUP(F858,'[1]2016GoalKeeper Stats'!$A$2:$S$109,18,FALSE),VLOOKUP(F858,'[1]2016Player Stats'!$A$2:$AB$830,18,FALSE))</f>
        <v>0</v>
      </c>
      <c r="Z858">
        <f>IF(G858="GK",VLOOKUP(F858,'[1]2016GoalKeeper Stats'!$A$2:$S$109,19,FALSE),VLOOKUP(F858,'[1]2016Player Stats'!$A$2:$AB$830,19,FALSE))</f>
        <v>0</v>
      </c>
      <c r="AA858">
        <f>IF(G858="GK",VLOOKUP(F858,'[1]2016GoalKeeper Stats'!$A$2:$S$109,20,FALSE),VLOOKUP(F858,'[1]2016Player Stats'!$A$2:$AB$830,20,FALSE))</f>
        <v>0</v>
      </c>
      <c r="AB858">
        <f>IF(G858="GK",VLOOKUP(F858,'[1]2016GoalKeeper Stats'!$A$2:$S$109,21,FALSE),VLOOKUP(F858,'[1]2016Player Stats'!$A$2:$AB$830,21,FALSE))</f>
        <v>4</v>
      </c>
      <c r="AC858">
        <f>IF(G858="GK",VLOOKUP(F858,'[1]2016GoalKeeper Stats'!$A$2:$S$109,22,FALSE),VLOOKUP(F858,'[1]2016Player Stats'!$A$2:$AB$830,22,FALSE))</f>
        <v>1</v>
      </c>
      <c r="AD858">
        <f>IF(G858="GK",VLOOKUP(F858,'[1]2016GoalKeeper Stats'!$A$2:$S$109,23,FALSE),VLOOKUP(F858,'[1]2016Player Stats'!$A$2:$AB$830,23,FALSE))</f>
        <v>1</v>
      </c>
      <c r="AE858">
        <f>IF(G858="GK",VLOOKUP(F858,'[1]2016GoalKeeper Stats'!$A$2:$S$109,24,FALSE),VLOOKUP(F858,'[1]2016Player Stats'!$A$2:$AB$830,24,FALSE))</f>
        <v>1</v>
      </c>
      <c r="AF858">
        <f>IF(G858="GK",VLOOKUP(F858,'[1]2016GoalKeeper Stats'!$A$2:$S$109,25,FALSE),VLOOKUP(F858,'[1]2016Player Stats'!$A$2:$AB$830,25,FALSE))</f>
        <v>0</v>
      </c>
      <c r="AG858">
        <f>IF(G858="GK",VLOOKUP(F858,'[1]2016GoalKeeper Stats'!$A$2:$S$109,26,FALSE),VLOOKUP(F858,'[1]2016Player Stats'!$A$2:$AB$830,26,FALSE))</f>
        <v>80</v>
      </c>
      <c r="AH858" s="51">
        <v>2016</v>
      </c>
      <c r="AI858" s="51">
        <v>34</v>
      </c>
      <c r="AJ858" s="51">
        <v>435</v>
      </c>
      <c r="AK858" s="51">
        <v>419</v>
      </c>
      <c r="AL858" s="51">
        <v>39</v>
      </c>
      <c r="AM858" s="51">
        <v>32</v>
      </c>
      <c r="AN858" s="51">
        <v>7</v>
      </c>
      <c r="AO858" s="52">
        <v>35.950000000000003</v>
      </c>
      <c r="AP858" s="52">
        <v>40.07</v>
      </c>
      <c r="AQ858" s="52">
        <v>-4.12</v>
      </c>
      <c r="AR858" s="52">
        <v>11.12</v>
      </c>
      <c r="AS858" s="51">
        <v>58</v>
      </c>
      <c r="AT858" s="52">
        <v>45.17</v>
      </c>
    </row>
    <row r="859" spans="1:46" hidden="1">
      <c r="A859">
        <v>2016</v>
      </c>
      <c r="B859" t="s">
        <v>962</v>
      </c>
      <c r="C859" t="s">
        <v>962</v>
      </c>
      <c r="D859" t="s">
        <v>887</v>
      </c>
      <c r="E859" t="s">
        <v>1796</v>
      </c>
      <c r="F859" t="str">
        <f t="shared" si="13"/>
        <v>Andrea Mancini</v>
      </c>
      <c r="G859" t="s">
        <v>875</v>
      </c>
      <c r="H859" s="143">
        <v>82500</v>
      </c>
      <c r="I859" s="143">
        <v>82500</v>
      </c>
      <c r="J859" t="str">
        <f>IF(G859="GK",VLOOKUP(F859,'[1]2016GoalKeeper Stats'!$A$2:$S$109,2,FALSE),VLOOKUP(F859,'[1]2016Player Stats'!$A$2:$AB$830,2,FALSE))</f>
        <v xml:space="preserve">DC </v>
      </c>
      <c r="K859">
        <f>IF(G859="GK",VLOOKUP(F859,'[1]2016GoalKeeper Stats'!$A$2:$S$109,4,FALSE),VLOOKUP(F859,'[1]2016Player Stats'!$A$2:$AB$830,4,FALSE))</f>
        <v>0</v>
      </c>
      <c r="L859">
        <f>IF(G859="GK",VLOOKUP(F859,'[1]2016GoalKeeper Stats'!$A$2:$S$109,5,FALSE),VLOOKUP(F859,'[1]2016Player Stats'!$A$2:$AB$830,5,FALSE))</f>
        <v>0</v>
      </c>
      <c r="M859">
        <f>IF(G859="GK",VLOOKUP(F859,'[1]2016GoalKeeper Stats'!$A$2:$S$109,6,FALSE),VLOOKUP(F859,'[1]2016Player Stats'!$A$2:$AB$830,6,FALSE))</f>
        <v>0</v>
      </c>
      <c r="N859">
        <f>IF(G859="GK",VLOOKUP(F859,'[1]2016GoalKeeper Stats'!$A$2:$S$109,7,FALSE),VLOOKUP(F859,'[1]2016Player Stats'!$A$2:$AB$830,7,FALSE))</f>
        <v>0</v>
      </c>
      <c r="O859">
        <f>IF(G859="GK",VLOOKUP(F859,'[1]2016GoalKeeper Stats'!$A$2:$S$109,8,FALSE),VLOOKUP(F859,'[1]2016Player Stats'!$A$2:$AB$830,8,FALSE))</f>
        <v>0</v>
      </c>
      <c r="P859">
        <f>IF(G859="GK",VLOOKUP(F859,'[1]2016GoalKeeper Stats'!$A$2:$S$109,9,FALSE),VLOOKUP(F859,'[1]2016Player Stats'!$A$2:$AB$830,9,FALSE))</f>
        <v>0</v>
      </c>
      <c r="Q859">
        <f>IF(G859="GK",VLOOKUP(F859,'[1]2016GoalKeeper Stats'!$A$2:$S$109,10,FALSE),VLOOKUP(F859,'[1]2016Player Stats'!$A$2:$AB$830,10,FALSE))</f>
        <v>0</v>
      </c>
      <c r="R859">
        <f>IF(G859="GK",VLOOKUP(F859,'[1]2016GoalKeeper Stats'!$A$2:$S$109,11,FALSE),VLOOKUP(F859,'[1]2016Player Stats'!$A$2:$AB$830,11,FALSE))</f>
        <v>0</v>
      </c>
      <c r="S859" t="str">
        <f>IF(G859="GK",VLOOKUP(F859,'[1]2016GoalKeeper Stats'!$A$2:$S$109,12,FALSE),VLOOKUP(F859,'[1]2016Player Stats'!$A$2:$AB$830,12,FALSE))</f>
        <v>0/0</v>
      </c>
      <c r="T859">
        <f>IF(G859="GK",VLOOKUP(F859,'[1]2016GoalKeeper Stats'!$A$2:$S$109,13,FALSE),VLOOKUP(F859,'[1]2016Player Stats'!$A$2:$AB$830,13,FALSE))</f>
        <v>0</v>
      </c>
      <c r="U859">
        <f>IF(G859="GK",VLOOKUP(F859,'[1]2016GoalKeeper Stats'!$A$2:$S$109,14,FALSE),VLOOKUP(F859,'[1]2016Player Stats'!$A$2:$AB$830,14,FALSE))</f>
        <v>0</v>
      </c>
      <c r="V859">
        <f>IF(G859="GK",VLOOKUP(F859,'[1]2016GoalKeeper Stats'!$A$2:$S$109,15,FALSE),VLOOKUP(F859,'[1]2016Player Stats'!$A$2:$AB$830,15,FALSE))</f>
        <v>0</v>
      </c>
      <c r="W859">
        <f>IF(G859="GK",VLOOKUP(F859,'[1]2016GoalKeeper Stats'!$A$2:$S$109,16,FALSE),VLOOKUP(F859,'[1]2016Player Stats'!$A$2:$AB$830,16,FALSE))</f>
        <v>0</v>
      </c>
      <c r="X859">
        <f>IF(G859="GK",VLOOKUP(F859,'[1]2016GoalKeeper Stats'!$A$2:$S$109,17,FALSE),VLOOKUP(F859,'[1]2016Player Stats'!$A$2:$AB$830,17,FALSE))</f>
        <v>0</v>
      </c>
      <c r="Y859">
        <f>IF(G859="GK",VLOOKUP(F859,'[1]2016GoalKeeper Stats'!$A$2:$S$109,18,FALSE),VLOOKUP(F859,'[1]2016Player Stats'!$A$2:$AB$830,18,FALSE))</f>
        <v>0</v>
      </c>
      <c r="Z859">
        <f>IF(G859="GK",VLOOKUP(F859,'[1]2016GoalKeeper Stats'!$A$2:$S$109,19,FALSE),VLOOKUP(F859,'[1]2016Player Stats'!$A$2:$AB$830,19,FALSE))</f>
        <v>0</v>
      </c>
      <c r="AA859">
        <f>IF(G859="GK",VLOOKUP(F859,'[1]2016GoalKeeper Stats'!$A$2:$S$109,20,FALSE),VLOOKUP(F859,'[1]2016Player Stats'!$A$2:$AB$830,20,FALSE))</f>
        <v>0</v>
      </c>
      <c r="AB859">
        <f>IF(G859="GK",VLOOKUP(F859,'[1]2016GoalKeeper Stats'!$A$2:$S$109,21,FALSE),VLOOKUP(F859,'[1]2016Player Stats'!$A$2:$AB$830,21,FALSE))</f>
        <v>0</v>
      </c>
      <c r="AC859">
        <f>IF(G859="GK",VLOOKUP(F859,'[1]2016GoalKeeper Stats'!$A$2:$S$109,22,FALSE),VLOOKUP(F859,'[1]2016Player Stats'!$A$2:$AB$830,22,FALSE))</f>
        <v>0</v>
      </c>
      <c r="AD859">
        <f>IF(G859="GK",VLOOKUP(F859,'[1]2016GoalKeeper Stats'!$A$2:$S$109,23,FALSE),VLOOKUP(F859,'[1]2016Player Stats'!$A$2:$AB$830,23,FALSE))</f>
        <v>0</v>
      </c>
      <c r="AE859">
        <f>IF(G859="GK",VLOOKUP(F859,'[1]2016GoalKeeper Stats'!$A$2:$S$109,24,FALSE),VLOOKUP(F859,'[1]2016Player Stats'!$A$2:$AB$830,24,FALSE))</f>
        <v>0</v>
      </c>
      <c r="AF859">
        <f>IF(G859="GK",VLOOKUP(F859,'[1]2016GoalKeeper Stats'!$A$2:$S$109,25,FALSE),VLOOKUP(F859,'[1]2016Player Stats'!$A$2:$AB$830,25,FALSE))</f>
        <v>0</v>
      </c>
      <c r="AG859">
        <f>IF(G859="GK",VLOOKUP(F859,'[1]2016GoalKeeper Stats'!$A$2:$S$109,26,FALSE),VLOOKUP(F859,'[1]2016Player Stats'!$A$2:$AB$830,26,FALSE))</f>
        <v>0</v>
      </c>
      <c r="AH859" s="51">
        <v>2016</v>
      </c>
      <c r="AI859" s="51">
        <v>34</v>
      </c>
      <c r="AJ859" s="51">
        <v>471</v>
      </c>
      <c r="AK859" s="51">
        <v>452</v>
      </c>
      <c r="AL859" s="51">
        <v>53</v>
      </c>
      <c r="AM859" s="51">
        <v>47</v>
      </c>
      <c r="AN859" s="51">
        <v>6</v>
      </c>
      <c r="AO859" s="52">
        <v>53.77</v>
      </c>
      <c r="AP859" s="52">
        <v>47.89</v>
      </c>
      <c r="AQ859" s="52">
        <v>5.87</v>
      </c>
      <c r="AR859" s="52">
        <v>0.13</v>
      </c>
      <c r="AS859" s="51">
        <v>46</v>
      </c>
      <c r="AT859" s="52">
        <v>51</v>
      </c>
    </row>
    <row r="860" spans="1:46" hidden="1">
      <c r="A860">
        <v>2016</v>
      </c>
      <c r="B860" t="s">
        <v>210</v>
      </c>
      <c r="C860" t="s">
        <v>210</v>
      </c>
      <c r="D860" t="s">
        <v>1096</v>
      </c>
      <c r="E860" t="s">
        <v>1456</v>
      </c>
      <c r="F860" t="str">
        <f t="shared" si="13"/>
        <v>Luke Boden</v>
      </c>
      <c r="G860" t="s">
        <v>893</v>
      </c>
      <c r="H860" s="143">
        <v>82500</v>
      </c>
      <c r="I860" s="143">
        <v>82500</v>
      </c>
      <c r="J860" t="str">
        <f>IF(G860="GK",VLOOKUP(F860,'[1]2016GoalKeeper Stats'!$A$2:$S$109,2,FALSE),VLOOKUP(F860,'[1]2016Player Stats'!$A$2:$AB$830,2,FALSE))</f>
        <v>ORL</v>
      </c>
      <c r="K860">
        <f>IF(G860="GK",VLOOKUP(F860,'[1]2016GoalKeeper Stats'!$A$2:$S$109,4,FALSE),VLOOKUP(F860,'[1]2016Player Stats'!$A$2:$AB$830,4,FALSE))</f>
        <v>20</v>
      </c>
      <c r="L860">
        <f>IF(G860="GK",VLOOKUP(F860,'[1]2016GoalKeeper Stats'!$A$2:$S$109,5,FALSE),VLOOKUP(F860,'[1]2016Player Stats'!$A$2:$AB$830,5,FALSE))</f>
        <v>19</v>
      </c>
      <c r="M860">
        <f>IF(G860="GK",VLOOKUP(F860,'[1]2016GoalKeeper Stats'!$A$2:$S$109,6,FALSE),VLOOKUP(F860,'[1]2016Player Stats'!$A$2:$AB$830,6,FALSE))</f>
        <v>1613</v>
      </c>
      <c r="N860">
        <f>IF(G860="GK",VLOOKUP(F860,'[1]2016GoalKeeper Stats'!$A$2:$S$109,7,FALSE),VLOOKUP(F860,'[1]2016Player Stats'!$A$2:$AB$830,7,FALSE))</f>
        <v>0</v>
      </c>
      <c r="O860">
        <f>IF(G860="GK",VLOOKUP(F860,'[1]2016GoalKeeper Stats'!$A$2:$S$109,8,FALSE),VLOOKUP(F860,'[1]2016Player Stats'!$A$2:$AB$830,8,FALSE))</f>
        <v>3</v>
      </c>
      <c r="P860">
        <f>IF(G860="GK",VLOOKUP(F860,'[1]2016GoalKeeper Stats'!$A$2:$S$109,9,FALSE),VLOOKUP(F860,'[1]2016Player Stats'!$A$2:$AB$830,9,FALSE))</f>
        <v>5</v>
      </c>
      <c r="Q860">
        <f>IF(G860="GK",VLOOKUP(F860,'[1]2016GoalKeeper Stats'!$A$2:$S$109,10,FALSE),VLOOKUP(F860,'[1]2016Player Stats'!$A$2:$AB$830,10,FALSE))</f>
        <v>0</v>
      </c>
      <c r="R860">
        <f>IF(G860="GK",VLOOKUP(F860,'[1]2016GoalKeeper Stats'!$A$2:$S$109,11,FALSE),VLOOKUP(F860,'[1]2016Player Stats'!$A$2:$AB$830,11,FALSE))</f>
        <v>0</v>
      </c>
      <c r="S860" t="str">
        <f>IF(G860="GK",VLOOKUP(F860,'[1]2016GoalKeeper Stats'!$A$2:$S$109,12,FALSE),VLOOKUP(F860,'[1]2016Player Stats'!$A$2:$AB$830,12,FALSE))</f>
        <v>0/0</v>
      </c>
      <c r="T860">
        <f>IF(G860="GK",VLOOKUP(F860,'[1]2016GoalKeeper Stats'!$A$2:$S$109,13,FALSE),VLOOKUP(F860,'[1]2016Player Stats'!$A$2:$AB$830,13,FALSE))</f>
        <v>0</v>
      </c>
      <c r="U860">
        <f>IF(G860="GK",VLOOKUP(F860,'[1]2016GoalKeeper Stats'!$A$2:$S$109,14,FALSE),VLOOKUP(F860,'[1]2016Player Stats'!$A$2:$AB$830,14,FALSE))</f>
        <v>0</v>
      </c>
      <c r="V860">
        <f>IF(G860="GK",VLOOKUP(F860,'[1]2016GoalKeeper Stats'!$A$2:$S$109,15,FALSE),VLOOKUP(F860,'[1]2016Player Stats'!$A$2:$AB$830,15,FALSE))</f>
        <v>0</v>
      </c>
      <c r="W860">
        <f>IF(G860="GK",VLOOKUP(F860,'[1]2016GoalKeeper Stats'!$A$2:$S$109,16,FALSE),VLOOKUP(F860,'[1]2016Player Stats'!$A$2:$AB$830,16,FALSE))</f>
        <v>0</v>
      </c>
      <c r="X860">
        <f>IF(G860="GK",VLOOKUP(F860,'[1]2016GoalKeeper Stats'!$A$2:$S$109,17,FALSE),VLOOKUP(F860,'[1]2016Player Stats'!$A$2:$AB$830,17,FALSE))</f>
        <v>0</v>
      </c>
      <c r="Y860">
        <f>IF(G860="GK",VLOOKUP(F860,'[1]2016GoalKeeper Stats'!$A$2:$S$109,18,FALSE),VLOOKUP(F860,'[1]2016Player Stats'!$A$2:$AB$830,18,FALSE))</f>
        <v>2</v>
      </c>
      <c r="Z860">
        <f>IF(G860="GK",VLOOKUP(F860,'[1]2016GoalKeeper Stats'!$A$2:$S$109,19,FALSE),VLOOKUP(F860,'[1]2016Player Stats'!$A$2:$AB$830,19,FALSE))</f>
        <v>1</v>
      </c>
      <c r="AA860">
        <f>IF(G860="GK",VLOOKUP(F860,'[1]2016GoalKeeper Stats'!$A$2:$S$109,20,FALSE),VLOOKUP(F860,'[1]2016Player Stats'!$A$2:$AB$830,20,FALSE))</f>
        <v>0.17</v>
      </c>
      <c r="AB860">
        <f>IF(G860="GK",VLOOKUP(F860,'[1]2016GoalKeeper Stats'!$A$2:$S$109,21,FALSE),VLOOKUP(F860,'[1]2016Player Stats'!$A$2:$AB$830,21,FALSE))</f>
        <v>19</v>
      </c>
      <c r="AC860">
        <f>IF(G860="GK",VLOOKUP(F860,'[1]2016GoalKeeper Stats'!$A$2:$S$109,22,FALSE),VLOOKUP(F860,'[1]2016Player Stats'!$A$2:$AB$830,22,FALSE))</f>
        <v>10</v>
      </c>
      <c r="AD860">
        <f>IF(G860="GK",VLOOKUP(F860,'[1]2016GoalKeeper Stats'!$A$2:$S$109,23,FALSE),VLOOKUP(F860,'[1]2016Player Stats'!$A$2:$AB$830,23,FALSE))</f>
        <v>1</v>
      </c>
      <c r="AE860">
        <f>IF(G860="GK",VLOOKUP(F860,'[1]2016GoalKeeper Stats'!$A$2:$S$109,24,FALSE),VLOOKUP(F860,'[1]2016Player Stats'!$A$2:$AB$830,24,FALSE))</f>
        <v>2</v>
      </c>
      <c r="AF860">
        <f>IF(G860="GK",VLOOKUP(F860,'[1]2016GoalKeeper Stats'!$A$2:$S$109,25,FALSE),VLOOKUP(F860,'[1]2016Player Stats'!$A$2:$AB$830,25,FALSE))</f>
        <v>0</v>
      </c>
      <c r="AG860">
        <f>IF(G860="GK",VLOOKUP(F860,'[1]2016GoalKeeper Stats'!$A$2:$S$109,26,FALSE),VLOOKUP(F860,'[1]2016Player Stats'!$A$2:$AB$830,26,FALSE))</f>
        <v>0</v>
      </c>
      <c r="AH860" s="51">
        <v>2016</v>
      </c>
      <c r="AI860" s="51">
        <v>34</v>
      </c>
      <c r="AJ860" s="51">
        <v>426</v>
      </c>
      <c r="AK860" s="51">
        <v>475</v>
      </c>
      <c r="AL860" s="51">
        <v>53</v>
      </c>
      <c r="AM860" s="51">
        <v>59</v>
      </c>
      <c r="AN860" s="51">
        <v>-6</v>
      </c>
      <c r="AO860" s="52">
        <v>48.36</v>
      </c>
      <c r="AP860" s="52">
        <v>61.23</v>
      </c>
      <c r="AQ860" s="52">
        <v>-12.87</v>
      </c>
      <c r="AR860" s="52">
        <v>6.87</v>
      </c>
      <c r="AS860" s="51">
        <v>41</v>
      </c>
      <c r="AT860" s="52">
        <v>39.799999999999997</v>
      </c>
    </row>
    <row r="861" spans="1:46" hidden="1">
      <c r="A861" s="144">
        <v>2016</v>
      </c>
      <c r="B861" s="144" t="s">
        <v>882</v>
      </c>
      <c r="C861" s="144" t="s">
        <v>882</v>
      </c>
      <c r="D861" s="144" t="s">
        <v>1797</v>
      </c>
      <c r="E861" s="144" t="s">
        <v>1798</v>
      </c>
      <c r="F861" s="144" t="str">
        <f t="shared" si="13"/>
        <v>Mamadu Cande</v>
      </c>
      <c r="G861" s="144" t="s">
        <v>893</v>
      </c>
      <c r="H861" s="145">
        <v>82288</v>
      </c>
      <c r="I861" s="145">
        <v>75000</v>
      </c>
      <c r="J861" s="144" t="e">
        <f>IF(G861="GK",VLOOKUP(F861,'[1]2016GoalKeeper Stats'!$A$2:$S$109,2,FALSE),VLOOKUP(F861,'[1]2016Player Stats'!$A$2:$AB$830,2,FALSE))</f>
        <v>#N/A</v>
      </c>
      <c r="K861" s="144" t="e">
        <f>IF(G861="GK",VLOOKUP(F861,'[1]2016GoalKeeper Stats'!$A$2:$S$109,4,FALSE),VLOOKUP(F861,'[1]2016Player Stats'!$A$2:$AB$830,4,FALSE))</f>
        <v>#N/A</v>
      </c>
      <c r="L861" s="144" t="e">
        <f>IF(G861="GK",VLOOKUP(F861,'[1]2016GoalKeeper Stats'!$A$2:$S$109,5,FALSE),VLOOKUP(F861,'[1]2016Player Stats'!$A$2:$AB$830,5,FALSE))</f>
        <v>#N/A</v>
      </c>
      <c r="M861" s="144" t="e">
        <f>IF(G861="GK",VLOOKUP(F861,'[1]2016GoalKeeper Stats'!$A$2:$S$109,6,FALSE),VLOOKUP(F861,'[1]2016Player Stats'!$A$2:$AB$830,6,FALSE))</f>
        <v>#N/A</v>
      </c>
      <c r="N861" s="144" t="e">
        <f>IF(G861="GK",VLOOKUP(F861,'[1]2016GoalKeeper Stats'!$A$2:$S$109,7,FALSE),VLOOKUP(F861,'[1]2016Player Stats'!$A$2:$AB$830,7,FALSE))</f>
        <v>#N/A</v>
      </c>
      <c r="O861" s="144" t="e">
        <f>IF(G861="GK",VLOOKUP(F861,'[1]2016GoalKeeper Stats'!$A$2:$S$109,8,FALSE),VLOOKUP(F861,'[1]2016Player Stats'!$A$2:$AB$830,8,FALSE))</f>
        <v>#N/A</v>
      </c>
      <c r="P861" s="144" t="e">
        <f>IF(G861="GK",VLOOKUP(F861,'[1]2016GoalKeeper Stats'!$A$2:$S$109,9,FALSE),VLOOKUP(F861,'[1]2016Player Stats'!$A$2:$AB$830,9,FALSE))</f>
        <v>#N/A</v>
      </c>
      <c r="Q861" s="144" t="e">
        <f>IF(G861="GK",VLOOKUP(F861,'[1]2016GoalKeeper Stats'!$A$2:$S$109,10,FALSE),VLOOKUP(F861,'[1]2016Player Stats'!$A$2:$AB$830,10,FALSE))</f>
        <v>#N/A</v>
      </c>
      <c r="R861" s="144" t="e">
        <f>IF(G861="GK",VLOOKUP(F861,'[1]2016GoalKeeper Stats'!$A$2:$S$109,11,FALSE),VLOOKUP(F861,'[1]2016Player Stats'!$A$2:$AB$830,11,FALSE))</f>
        <v>#N/A</v>
      </c>
      <c r="S861" s="144" t="e">
        <f>IF(G861="GK",VLOOKUP(F861,'[1]2016GoalKeeper Stats'!$A$2:$S$109,12,FALSE),VLOOKUP(F861,'[1]2016Player Stats'!$A$2:$AB$830,12,FALSE))</f>
        <v>#N/A</v>
      </c>
      <c r="T861" s="144" t="e">
        <f>IF(G861="GK",VLOOKUP(F861,'[1]2016GoalKeeper Stats'!$A$2:$S$109,13,FALSE),VLOOKUP(F861,'[1]2016Player Stats'!$A$2:$AB$830,13,FALSE))</f>
        <v>#N/A</v>
      </c>
      <c r="U861" s="144" t="e">
        <f>IF(G861="GK",VLOOKUP(F861,'[1]2016GoalKeeper Stats'!$A$2:$S$109,14,FALSE),VLOOKUP(F861,'[1]2016Player Stats'!$A$2:$AB$830,14,FALSE))</f>
        <v>#N/A</v>
      </c>
      <c r="V861" s="144" t="e">
        <f>IF(G861="GK",VLOOKUP(F861,'[1]2016GoalKeeper Stats'!$A$2:$S$109,15,FALSE),VLOOKUP(F861,'[1]2016Player Stats'!$A$2:$AB$830,15,FALSE))</f>
        <v>#N/A</v>
      </c>
      <c r="W861" s="144" t="e">
        <f>IF(G861="GK",VLOOKUP(F861,'[1]2016GoalKeeper Stats'!$A$2:$S$109,16,FALSE),VLOOKUP(F861,'[1]2016Player Stats'!$A$2:$AB$830,16,FALSE))</f>
        <v>#N/A</v>
      </c>
      <c r="X861" s="144" t="e">
        <f>IF(G861="GK",VLOOKUP(F861,'[1]2016GoalKeeper Stats'!$A$2:$S$109,17,FALSE),VLOOKUP(F861,'[1]2016Player Stats'!$A$2:$AB$830,17,FALSE))</f>
        <v>#N/A</v>
      </c>
      <c r="Y861" s="144" t="e">
        <f>IF(G861="GK",VLOOKUP(F861,'[1]2016GoalKeeper Stats'!$A$2:$S$109,18,FALSE),VLOOKUP(F861,'[1]2016Player Stats'!$A$2:$AB$830,18,FALSE))</f>
        <v>#N/A</v>
      </c>
      <c r="Z861" s="144" t="e">
        <f>IF(G861="GK",VLOOKUP(F861,'[1]2016GoalKeeper Stats'!$A$2:$S$109,19,FALSE),VLOOKUP(F861,'[1]2016Player Stats'!$A$2:$AB$830,19,FALSE))</f>
        <v>#N/A</v>
      </c>
      <c r="AA861" s="144" t="e">
        <f>IF(G861="GK",VLOOKUP(F861,'[1]2016GoalKeeper Stats'!$A$2:$S$109,20,FALSE),VLOOKUP(F861,'[1]2016Player Stats'!$A$2:$AB$830,20,FALSE))</f>
        <v>#N/A</v>
      </c>
      <c r="AB861" s="144" t="e">
        <f>IF(G861="GK",VLOOKUP(F861,'[1]2016GoalKeeper Stats'!$A$2:$S$109,21,FALSE),VLOOKUP(F861,'[1]2016Player Stats'!$A$2:$AB$830,21,FALSE))</f>
        <v>#N/A</v>
      </c>
      <c r="AC861" s="144" t="e">
        <f>IF(G861="GK",VLOOKUP(F861,'[1]2016GoalKeeper Stats'!$A$2:$S$109,22,FALSE),VLOOKUP(F861,'[1]2016Player Stats'!$A$2:$AB$830,22,FALSE))</f>
        <v>#N/A</v>
      </c>
      <c r="AD861" s="144" t="e">
        <f>IF(G861="GK",VLOOKUP(F861,'[1]2016GoalKeeper Stats'!$A$2:$S$109,23,FALSE),VLOOKUP(F861,'[1]2016Player Stats'!$A$2:$AB$830,23,FALSE))</f>
        <v>#N/A</v>
      </c>
      <c r="AE861" s="144" t="e">
        <f>IF(G861="GK",VLOOKUP(F861,'[1]2016GoalKeeper Stats'!$A$2:$S$109,24,FALSE),VLOOKUP(F861,'[1]2016Player Stats'!$A$2:$AB$830,24,FALSE))</f>
        <v>#N/A</v>
      </c>
      <c r="AF861" s="144" t="e">
        <f>IF(G861="GK",VLOOKUP(F861,'[1]2016GoalKeeper Stats'!$A$2:$S$109,25,FALSE),VLOOKUP(F861,'[1]2016Player Stats'!$A$2:$AB$830,25,FALSE))</f>
        <v>#N/A</v>
      </c>
      <c r="AG861" s="144" t="e">
        <f>IF(G861="GK",VLOOKUP(F861,'[1]2016GoalKeeper Stats'!$A$2:$S$109,26,FALSE),VLOOKUP(F861,'[1]2016Player Stats'!$A$2:$AB$830,26,FALSE))</f>
        <v>#N/A</v>
      </c>
      <c r="AH861" s="51">
        <v>2016</v>
      </c>
      <c r="AI861" s="51">
        <v>34</v>
      </c>
      <c r="AJ861" s="51">
        <v>475</v>
      </c>
      <c r="AK861" s="51">
        <v>447</v>
      </c>
      <c r="AL861" s="51">
        <v>41</v>
      </c>
      <c r="AM861" s="51">
        <v>54</v>
      </c>
      <c r="AN861" s="51">
        <v>-13</v>
      </c>
      <c r="AO861" s="52">
        <v>47</v>
      </c>
      <c r="AP861" s="52">
        <v>55.04</v>
      </c>
      <c r="AQ861" s="52">
        <v>-8.0399999999999991</v>
      </c>
      <c r="AR861" s="52">
        <v>-4.96</v>
      </c>
      <c r="AS861" s="51">
        <v>42</v>
      </c>
      <c r="AT861" s="52">
        <v>41.79</v>
      </c>
    </row>
    <row r="862" spans="1:46" hidden="1">
      <c r="A862">
        <v>2016</v>
      </c>
      <c r="B862" t="s">
        <v>861</v>
      </c>
      <c r="C862" t="s">
        <v>207</v>
      </c>
      <c r="D862" t="s">
        <v>1799</v>
      </c>
      <c r="E862" t="s">
        <v>1800</v>
      </c>
      <c r="F862" t="str">
        <f t="shared" si="13"/>
        <v>Tosaint Ricketts</v>
      </c>
      <c r="G862" t="s">
        <v>875</v>
      </c>
      <c r="H862" s="143">
        <v>81333</v>
      </c>
      <c r="I862" s="143">
        <v>63000</v>
      </c>
      <c r="J862" t="str">
        <f>IF(G862="GK",VLOOKUP(F862,'[1]2016GoalKeeper Stats'!$A$2:$S$109,2,FALSE),VLOOKUP(F862,'[1]2016Player Stats'!$A$2:$AB$830,2,FALSE))</f>
        <v>VAN</v>
      </c>
      <c r="K862">
        <f>IF(G862="GK",VLOOKUP(F862,'[1]2016GoalKeeper Stats'!$A$2:$S$109,4,FALSE),VLOOKUP(F862,'[1]2016Player Stats'!$A$2:$AB$830,4,FALSE))</f>
        <v>11</v>
      </c>
      <c r="L862">
        <f>IF(G862="GK",VLOOKUP(F862,'[1]2016GoalKeeper Stats'!$A$2:$S$109,5,FALSE),VLOOKUP(F862,'[1]2016Player Stats'!$A$2:$AB$830,5,FALSE))</f>
        <v>4</v>
      </c>
      <c r="M862">
        <f>IF(G862="GK",VLOOKUP(F862,'[1]2016GoalKeeper Stats'!$A$2:$S$109,6,FALSE),VLOOKUP(F862,'[1]2016Player Stats'!$A$2:$AB$830,6,FALSE))</f>
        <v>399</v>
      </c>
      <c r="N862">
        <f>IF(G862="GK",VLOOKUP(F862,'[1]2016GoalKeeper Stats'!$A$2:$S$109,7,FALSE),VLOOKUP(F862,'[1]2016Player Stats'!$A$2:$AB$830,7,FALSE))</f>
        <v>3</v>
      </c>
      <c r="O862">
        <f>IF(G862="GK",VLOOKUP(F862,'[1]2016GoalKeeper Stats'!$A$2:$S$109,8,FALSE),VLOOKUP(F862,'[1]2016Player Stats'!$A$2:$AB$830,8,FALSE))</f>
        <v>0</v>
      </c>
      <c r="P862">
        <f>IF(G862="GK",VLOOKUP(F862,'[1]2016GoalKeeper Stats'!$A$2:$S$109,9,FALSE),VLOOKUP(F862,'[1]2016Player Stats'!$A$2:$AB$830,9,FALSE))</f>
        <v>20</v>
      </c>
      <c r="Q862">
        <f>IF(G862="GK",VLOOKUP(F862,'[1]2016GoalKeeper Stats'!$A$2:$S$109,10,FALSE),VLOOKUP(F862,'[1]2016Player Stats'!$A$2:$AB$830,10,FALSE))</f>
        <v>9</v>
      </c>
      <c r="R862">
        <f>IF(G862="GK",VLOOKUP(F862,'[1]2016GoalKeeper Stats'!$A$2:$S$109,11,FALSE),VLOOKUP(F862,'[1]2016Player Stats'!$A$2:$AB$830,11,FALSE))</f>
        <v>1</v>
      </c>
      <c r="S862" t="str">
        <f>IF(G862="GK",VLOOKUP(F862,'[1]2016GoalKeeper Stats'!$A$2:$S$109,12,FALSE),VLOOKUP(F862,'[1]2016Player Stats'!$A$2:$AB$830,12,FALSE))</f>
        <v>0/0</v>
      </c>
      <c r="T862">
        <f>IF(G862="GK",VLOOKUP(F862,'[1]2016GoalKeeper Stats'!$A$2:$S$109,13,FALSE),VLOOKUP(F862,'[1]2016Player Stats'!$A$2:$AB$830,13,FALSE))</f>
        <v>1</v>
      </c>
      <c r="U862">
        <f>IF(G862="GK",VLOOKUP(F862,'[1]2016GoalKeeper Stats'!$A$2:$S$109,14,FALSE),VLOOKUP(F862,'[1]2016Player Stats'!$A$2:$AB$830,14,FALSE))</f>
        <v>2</v>
      </c>
      <c r="V862">
        <f>IF(G862="GK",VLOOKUP(F862,'[1]2016GoalKeeper Stats'!$A$2:$S$109,15,FALSE),VLOOKUP(F862,'[1]2016Player Stats'!$A$2:$AB$830,15,FALSE))</f>
        <v>0.68</v>
      </c>
      <c r="W862">
        <f>IF(G862="GK",VLOOKUP(F862,'[1]2016GoalKeeper Stats'!$A$2:$S$109,16,FALSE),VLOOKUP(F862,'[1]2016Player Stats'!$A$2:$AB$830,16,FALSE))</f>
        <v>15</v>
      </c>
      <c r="X862">
        <f>IF(G862="GK",VLOOKUP(F862,'[1]2016GoalKeeper Stats'!$A$2:$S$109,17,FALSE),VLOOKUP(F862,'[1]2016Player Stats'!$A$2:$AB$830,17,FALSE))</f>
        <v>0</v>
      </c>
      <c r="Y862">
        <f>IF(G862="GK",VLOOKUP(F862,'[1]2016GoalKeeper Stats'!$A$2:$S$109,18,FALSE),VLOOKUP(F862,'[1]2016Player Stats'!$A$2:$AB$830,18,FALSE))</f>
        <v>0</v>
      </c>
      <c r="Z862">
        <f>IF(G862="GK",VLOOKUP(F862,'[1]2016GoalKeeper Stats'!$A$2:$S$109,19,FALSE),VLOOKUP(F862,'[1]2016Player Stats'!$A$2:$AB$830,19,FALSE))</f>
        <v>0</v>
      </c>
      <c r="AA862">
        <f>IF(G862="GK",VLOOKUP(F862,'[1]2016GoalKeeper Stats'!$A$2:$S$109,20,FALSE),VLOOKUP(F862,'[1]2016Player Stats'!$A$2:$AB$830,20,FALSE))</f>
        <v>0</v>
      </c>
      <c r="AB862">
        <f>IF(G862="GK",VLOOKUP(F862,'[1]2016GoalKeeper Stats'!$A$2:$S$109,21,FALSE),VLOOKUP(F862,'[1]2016Player Stats'!$A$2:$AB$830,21,FALSE))</f>
        <v>3</v>
      </c>
      <c r="AC862">
        <f>IF(G862="GK",VLOOKUP(F862,'[1]2016GoalKeeper Stats'!$A$2:$S$109,22,FALSE),VLOOKUP(F862,'[1]2016Player Stats'!$A$2:$AB$830,22,FALSE))</f>
        <v>8</v>
      </c>
      <c r="AD862">
        <f>IF(G862="GK",VLOOKUP(F862,'[1]2016GoalKeeper Stats'!$A$2:$S$109,23,FALSE),VLOOKUP(F862,'[1]2016Player Stats'!$A$2:$AB$830,23,FALSE))</f>
        <v>5</v>
      </c>
      <c r="AE862">
        <f>IF(G862="GK",VLOOKUP(F862,'[1]2016GoalKeeper Stats'!$A$2:$S$109,24,FALSE),VLOOKUP(F862,'[1]2016Player Stats'!$A$2:$AB$830,24,FALSE))</f>
        <v>1</v>
      </c>
      <c r="AF862">
        <f>IF(G862="GK",VLOOKUP(F862,'[1]2016GoalKeeper Stats'!$A$2:$S$109,25,FALSE),VLOOKUP(F862,'[1]2016Player Stats'!$A$2:$AB$830,25,FALSE))</f>
        <v>1</v>
      </c>
      <c r="AG862">
        <f>IF(G862="GK",VLOOKUP(F862,'[1]2016GoalKeeper Stats'!$A$2:$S$109,26,FALSE),VLOOKUP(F862,'[1]2016Player Stats'!$A$2:$AB$830,26,FALSE))</f>
        <v>45</v>
      </c>
      <c r="AH862" s="51">
        <v>2016</v>
      </c>
      <c r="AI862" s="51">
        <v>34</v>
      </c>
      <c r="AJ862" s="51">
        <v>478</v>
      </c>
      <c r="AK862" s="51">
        <v>383</v>
      </c>
      <c r="AL862" s="51">
        <v>51</v>
      </c>
      <c r="AM862" s="51">
        <v>38</v>
      </c>
      <c r="AN862" s="51">
        <v>13</v>
      </c>
      <c r="AO862" s="52">
        <v>50.33</v>
      </c>
      <c r="AP862" s="52">
        <v>36.64</v>
      </c>
      <c r="AQ862" s="52">
        <v>13.69</v>
      </c>
      <c r="AR862" s="52">
        <v>-0.69</v>
      </c>
      <c r="AS862" s="51">
        <v>53</v>
      </c>
      <c r="AT862" s="52">
        <v>56.77</v>
      </c>
    </row>
    <row r="863" spans="1:46" hidden="1">
      <c r="A863">
        <v>2016</v>
      </c>
      <c r="B863" t="s">
        <v>943</v>
      </c>
      <c r="C863" t="s">
        <v>175</v>
      </c>
      <c r="D863" t="s">
        <v>1596</v>
      </c>
      <c r="E863" t="s">
        <v>1801</v>
      </c>
      <c r="F863" t="str">
        <f t="shared" si="13"/>
        <v>Tyler Adams</v>
      </c>
      <c r="G863" t="s">
        <v>860</v>
      </c>
      <c r="H863" s="143">
        <v>81042</v>
      </c>
      <c r="I863" s="143">
        <v>65000</v>
      </c>
      <c r="J863" t="str">
        <f>IF(G863="GK",VLOOKUP(F863,'[1]2016GoalKeeper Stats'!$A$2:$S$109,2,FALSE),VLOOKUP(F863,'[1]2016Player Stats'!$A$2:$AB$830,2,FALSE))</f>
        <v>NY</v>
      </c>
      <c r="K863">
        <f>IF(G863="GK",VLOOKUP(F863,'[1]2016GoalKeeper Stats'!$A$2:$S$109,4,FALSE),VLOOKUP(F863,'[1]2016Player Stats'!$A$2:$AB$830,4,FALSE))</f>
        <v>1</v>
      </c>
      <c r="L863">
        <f>IF(G863="GK",VLOOKUP(F863,'[1]2016GoalKeeper Stats'!$A$2:$S$109,5,FALSE),VLOOKUP(F863,'[1]2016Player Stats'!$A$2:$AB$830,5,FALSE))</f>
        <v>1</v>
      </c>
      <c r="M863">
        <f>IF(G863="GK",VLOOKUP(F863,'[1]2016GoalKeeper Stats'!$A$2:$S$109,6,FALSE),VLOOKUP(F863,'[1]2016Player Stats'!$A$2:$AB$830,6,FALSE))</f>
        <v>45</v>
      </c>
      <c r="N863">
        <f>IF(G863="GK",VLOOKUP(F863,'[1]2016GoalKeeper Stats'!$A$2:$S$109,7,FALSE),VLOOKUP(F863,'[1]2016Player Stats'!$A$2:$AB$830,7,FALSE))</f>
        <v>0</v>
      </c>
      <c r="O863">
        <f>IF(G863="GK",VLOOKUP(F863,'[1]2016GoalKeeper Stats'!$A$2:$S$109,8,FALSE),VLOOKUP(F863,'[1]2016Player Stats'!$A$2:$AB$830,8,FALSE))</f>
        <v>0</v>
      </c>
      <c r="P863">
        <f>IF(G863="GK",VLOOKUP(F863,'[1]2016GoalKeeper Stats'!$A$2:$S$109,9,FALSE),VLOOKUP(F863,'[1]2016Player Stats'!$A$2:$AB$830,9,FALSE))</f>
        <v>0</v>
      </c>
      <c r="Q863">
        <f>IF(G863="GK",VLOOKUP(F863,'[1]2016GoalKeeper Stats'!$A$2:$S$109,10,FALSE),VLOOKUP(F863,'[1]2016Player Stats'!$A$2:$AB$830,10,FALSE))</f>
        <v>0</v>
      </c>
      <c r="R863">
        <f>IF(G863="GK",VLOOKUP(F863,'[1]2016GoalKeeper Stats'!$A$2:$S$109,11,FALSE),VLOOKUP(F863,'[1]2016Player Stats'!$A$2:$AB$830,11,FALSE))</f>
        <v>0</v>
      </c>
      <c r="S863" t="str">
        <f>IF(G863="GK",VLOOKUP(F863,'[1]2016GoalKeeper Stats'!$A$2:$S$109,12,FALSE),VLOOKUP(F863,'[1]2016Player Stats'!$A$2:$AB$830,12,FALSE))</f>
        <v>0/0</v>
      </c>
      <c r="T863">
        <f>IF(G863="GK",VLOOKUP(F863,'[1]2016GoalKeeper Stats'!$A$2:$S$109,13,FALSE),VLOOKUP(F863,'[1]2016Player Stats'!$A$2:$AB$830,13,FALSE))</f>
        <v>0</v>
      </c>
      <c r="U863">
        <f>IF(G863="GK",VLOOKUP(F863,'[1]2016GoalKeeper Stats'!$A$2:$S$109,14,FALSE),VLOOKUP(F863,'[1]2016Player Stats'!$A$2:$AB$830,14,FALSE))</f>
        <v>0</v>
      </c>
      <c r="V863">
        <f>IF(G863="GK",VLOOKUP(F863,'[1]2016GoalKeeper Stats'!$A$2:$S$109,15,FALSE),VLOOKUP(F863,'[1]2016Player Stats'!$A$2:$AB$830,15,FALSE))</f>
        <v>0</v>
      </c>
      <c r="W863">
        <f>IF(G863="GK",VLOOKUP(F863,'[1]2016GoalKeeper Stats'!$A$2:$S$109,16,FALSE),VLOOKUP(F863,'[1]2016Player Stats'!$A$2:$AB$830,16,FALSE))</f>
        <v>0</v>
      </c>
      <c r="X863">
        <f>IF(G863="GK",VLOOKUP(F863,'[1]2016GoalKeeper Stats'!$A$2:$S$109,17,FALSE),VLOOKUP(F863,'[1]2016Player Stats'!$A$2:$AB$830,17,FALSE))</f>
        <v>0</v>
      </c>
      <c r="Y863">
        <f>IF(G863="GK",VLOOKUP(F863,'[1]2016GoalKeeper Stats'!$A$2:$S$109,18,FALSE),VLOOKUP(F863,'[1]2016Player Stats'!$A$2:$AB$830,18,FALSE))</f>
        <v>0</v>
      </c>
      <c r="Z863">
        <f>IF(G863="GK",VLOOKUP(F863,'[1]2016GoalKeeper Stats'!$A$2:$S$109,19,FALSE),VLOOKUP(F863,'[1]2016Player Stats'!$A$2:$AB$830,19,FALSE))</f>
        <v>0</v>
      </c>
      <c r="AA863">
        <f>IF(G863="GK",VLOOKUP(F863,'[1]2016GoalKeeper Stats'!$A$2:$S$109,20,FALSE),VLOOKUP(F863,'[1]2016Player Stats'!$A$2:$AB$830,20,FALSE))</f>
        <v>0</v>
      </c>
      <c r="AB863">
        <f>IF(G863="GK",VLOOKUP(F863,'[1]2016GoalKeeper Stats'!$A$2:$S$109,21,FALSE),VLOOKUP(F863,'[1]2016Player Stats'!$A$2:$AB$830,21,FALSE))</f>
        <v>0</v>
      </c>
      <c r="AC863">
        <f>IF(G863="GK",VLOOKUP(F863,'[1]2016GoalKeeper Stats'!$A$2:$S$109,22,FALSE),VLOOKUP(F863,'[1]2016Player Stats'!$A$2:$AB$830,22,FALSE))</f>
        <v>0</v>
      </c>
      <c r="AD863">
        <f>IF(G863="GK",VLOOKUP(F863,'[1]2016GoalKeeper Stats'!$A$2:$S$109,23,FALSE),VLOOKUP(F863,'[1]2016Player Stats'!$A$2:$AB$830,23,FALSE))</f>
        <v>0</v>
      </c>
      <c r="AE863">
        <f>IF(G863="GK",VLOOKUP(F863,'[1]2016GoalKeeper Stats'!$A$2:$S$109,24,FALSE),VLOOKUP(F863,'[1]2016Player Stats'!$A$2:$AB$830,24,FALSE))</f>
        <v>0</v>
      </c>
      <c r="AF863">
        <f>IF(G863="GK",VLOOKUP(F863,'[1]2016GoalKeeper Stats'!$A$2:$S$109,25,FALSE),VLOOKUP(F863,'[1]2016Player Stats'!$A$2:$AB$830,25,FALSE))</f>
        <v>0</v>
      </c>
      <c r="AG863">
        <f>IF(G863="GK",VLOOKUP(F863,'[1]2016GoalKeeper Stats'!$A$2:$S$109,26,FALSE),VLOOKUP(F863,'[1]2016Player Stats'!$A$2:$AB$830,26,FALSE))</f>
        <v>0</v>
      </c>
      <c r="AH863" s="51">
        <v>2016</v>
      </c>
      <c r="AI863" s="51">
        <v>34</v>
      </c>
      <c r="AJ863" s="51">
        <v>441</v>
      </c>
      <c r="AK863" s="51">
        <v>399</v>
      </c>
      <c r="AL863" s="51">
        <v>59</v>
      </c>
      <c r="AM863" s="51">
        <v>43</v>
      </c>
      <c r="AN863" s="51">
        <v>16</v>
      </c>
      <c r="AO863" s="52">
        <v>52.57</v>
      </c>
      <c r="AP863" s="52">
        <v>42.71</v>
      </c>
      <c r="AQ863" s="52">
        <v>9.85</v>
      </c>
      <c r="AR863" s="52">
        <v>6.15</v>
      </c>
      <c r="AS863" s="51">
        <v>57</v>
      </c>
      <c r="AT863" s="52">
        <v>52.28</v>
      </c>
    </row>
    <row r="864" spans="1:46" hidden="1">
      <c r="A864">
        <v>2016</v>
      </c>
      <c r="B864" t="s">
        <v>198</v>
      </c>
      <c r="C864" t="s">
        <v>198</v>
      </c>
      <c r="D864" t="s">
        <v>1452</v>
      </c>
      <c r="E864" t="s">
        <v>1453</v>
      </c>
      <c r="F864" t="str">
        <f t="shared" si="13"/>
        <v>Axel Sjoberg</v>
      </c>
      <c r="G864" t="s">
        <v>893</v>
      </c>
      <c r="H864" s="143">
        <v>81000</v>
      </c>
      <c r="I864" s="143">
        <v>66000</v>
      </c>
      <c r="J864" t="str">
        <f>IF(G864="GK",VLOOKUP(F864,'[1]2016GoalKeeper Stats'!$A$2:$S$109,2,FALSE),VLOOKUP(F864,'[1]2016Player Stats'!$A$2:$AB$830,2,FALSE))</f>
        <v>CLB</v>
      </c>
      <c r="K864">
        <f>IF(G864="GK",VLOOKUP(F864,'[1]2016GoalKeeper Stats'!$A$2:$S$109,4,FALSE),VLOOKUP(F864,'[1]2016Player Stats'!$A$2:$AB$830,4,FALSE))</f>
        <v>31</v>
      </c>
      <c r="L864">
        <f>IF(G864="GK",VLOOKUP(F864,'[1]2016GoalKeeper Stats'!$A$2:$S$109,5,FALSE),VLOOKUP(F864,'[1]2016Player Stats'!$A$2:$AB$830,5,FALSE))</f>
        <v>31</v>
      </c>
      <c r="M864">
        <f>IF(G864="GK",VLOOKUP(F864,'[1]2016GoalKeeper Stats'!$A$2:$S$109,6,FALSE),VLOOKUP(F864,'[1]2016Player Stats'!$A$2:$AB$830,6,FALSE))</f>
        <v>2772</v>
      </c>
      <c r="N864">
        <f>IF(G864="GK",VLOOKUP(F864,'[1]2016GoalKeeper Stats'!$A$2:$S$109,7,FALSE),VLOOKUP(F864,'[1]2016Player Stats'!$A$2:$AB$830,7,FALSE))</f>
        <v>2</v>
      </c>
      <c r="O864">
        <f>IF(G864="GK",VLOOKUP(F864,'[1]2016GoalKeeper Stats'!$A$2:$S$109,8,FALSE),VLOOKUP(F864,'[1]2016Player Stats'!$A$2:$AB$830,8,FALSE))</f>
        <v>1</v>
      </c>
      <c r="P864">
        <f>IF(G864="GK",VLOOKUP(F864,'[1]2016GoalKeeper Stats'!$A$2:$S$109,9,FALSE),VLOOKUP(F864,'[1]2016Player Stats'!$A$2:$AB$830,9,FALSE))</f>
        <v>11</v>
      </c>
      <c r="Q864">
        <f>IF(G864="GK",VLOOKUP(F864,'[1]2016GoalKeeper Stats'!$A$2:$S$109,10,FALSE),VLOOKUP(F864,'[1]2016Player Stats'!$A$2:$AB$830,10,FALSE))</f>
        <v>6</v>
      </c>
      <c r="R864">
        <f>IF(G864="GK",VLOOKUP(F864,'[1]2016GoalKeeper Stats'!$A$2:$S$109,11,FALSE),VLOOKUP(F864,'[1]2016Player Stats'!$A$2:$AB$830,11,FALSE))</f>
        <v>1</v>
      </c>
      <c r="S864" t="str">
        <f>IF(G864="GK",VLOOKUP(F864,'[1]2016GoalKeeper Stats'!$A$2:$S$109,12,FALSE),VLOOKUP(F864,'[1]2016Player Stats'!$A$2:$AB$830,12,FALSE))</f>
        <v>0/0</v>
      </c>
      <c r="T864">
        <f>IF(G864="GK",VLOOKUP(F864,'[1]2016GoalKeeper Stats'!$A$2:$S$109,13,FALSE),VLOOKUP(F864,'[1]2016Player Stats'!$A$2:$AB$830,13,FALSE))</f>
        <v>0</v>
      </c>
      <c r="U864">
        <f>IF(G864="GK",VLOOKUP(F864,'[1]2016GoalKeeper Stats'!$A$2:$S$109,14,FALSE),VLOOKUP(F864,'[1]2016Player Stats'!$A$2:$AB$830,14,FALSE))</f>
        <v>2</v>
      </c>
      <c r="V864">
        <f>IF(G864="GK",VLOOKUP(F864,'[1]2016GoalKeeper Stats'!$A$2:$S$109,15,FALSE),VLOOKUP(F864,'[1]2016Player Stats'!$A$2:$AB$830,15,FALSE))</f>
        <v>0.06</v>
      </c>
      <c r="W864">
        <f>IF(G864="GK",VLOOKUP(F864,'[1]2016GoalKeeper Stats'!$A$2:$S$109,16,FALSE),VLOOKUP(F864,'[1]2016Player Stats'!$A$2:$AB$830,16,FALSE))</f>
        <v>18.2</v>
      </c>
      <c r="X864">
        <f>IF(G864="GK",VLOOKUP(F864,'[1]2016GoalKeeper Stats'!$A$2:$S$109,17,FALSE),VLOOKUP(F864,'[1]2016Player Stats'!$A$2:$AB$830,17,FALSE))</f>
        <v>0</v>
      </c>
      <c r="Y864">
        <f>IF(G864="GK",VLOOKUP(F864,'[1]2016GoalKeeper Stats'!$A$2:$S$109,18,FALSE),VLOOKUP(F864,'[1]2016Player Stats'!$A$2:$AB$830,18,FALSE))</f>
        <v>0</v>
      </c>
      <c r="Z864">
        <f>IF(G864="GK",VLOOKUP(F864,'[1]2016GoalKeeper Stats'!$A$2:$S$109,19,FALSE),VLOOKUP(F864,'[1]2016Player Stats'!$A$2:$AB$830,19,FALSE))</f>
        <v>1</v>
      </c>
      <c r="AA864">
        <f>IF(G864="GK",VLOOKUP(F864,'[1]2016GoalKeeper Stats'!$A$2:$S$109,20,FALSE),VLOOKUP(F864,'[1]2016Player Stats'!$A$2:$AB$830,20,FALSE))</f>
        <v>0.03</v>
      </c>
      <c r="AB864">
        <f>IF(G864="GK",VLOOKUP(F864,'[1]2016GoalKeeper Stats'!$A$2:$S$109,21,FALSE),VLOOKUP(F864,'[1]2016Player Stats'!$A$2:$AB$830,21,FALSE))</f>
        <v>25</v>
      </c>
      <c r="AC864">
        <f>IF(G864="GK",VLOOKUP(F864,'[1]2016GoalKeeper Stats'!$A$2:$S$109,22,FALSE),VLOOKUP(F864,'[1]2016Player Stats'!$A$2:$AB$830,22,FALSE))</f>
        <v>11</v>
      </c>
      <c r="AD864">
        <f>IF(G864="GK",VLOOKUP(F864,'[1]2016GoalKeeper Stats'!$A$2:$S$109,23,FALSE),VLOOKUP(F864,'[1]2016Player Stats'!$A$2:$AB$830,23,FALSE))</f>
        <v>0</v>
      </c>
      <c r="AE864">
        <f>IF(G864="GK",VLOOKUP(F864,'[1]2016GoalKeeper Stats'!$A$2:$S$109,24,FALSE),VLOOKUP(F864,'[1]2016Player Stats'!$A$2:$AB$830,24,FALSE))</f>
        <v>6</v>
      </c>
      <c r="AF864">
        <f>IF(G864="GK",VLOOKUP(F864,'[1]2016GoalKeeper Stats'!$A$2:$S$109,25,FALSE),VLOOKUP(F864,'[1]2016Player Stats'!$A$2:$AB$830,25,FALSE))</f>
        <v>0</v>
      </c>
      <c r="AG864">
        <f>IF(G864="GK",VLOOKUP(F864,'[1]2016GoalKeeper Stats'!$A$2:$S$109,26,FALSE),VLOOKUP(F864,'[1]2016Player Stats'!$A$2:$AB$830,26,FALSE))</f>
        <v>54.55</v>
      </c>
      <c r="AH864" s="51">
        <v>2016</v>
      </c>
      <c r="AI864" s="51">
        <v>34</v>
      </c>
      <c r="AJ864" s="51">
        <v>435</v>
      </c>
      <c r="AK864" s="51">
        <v>419</v>
      </c>
      <c r="AL864" s="51">
        <v>39</v>
      </c>
      <c r="AM864" s="51">
        <v>32</v>
      </c>
      <c r="AN864" s="51">
        <v>7</v>
      </c>
      <c r="AO864" s="52">
        <v>35.950000000000003</v>
      </c>
      <c r="AP864" s="52">
        <v>40.07</v>
      </c>
      <c r="AQ864" s="52">
        <v>-4.12</v>
      </c>
      <c r="AR864" s="52">
        <v>11.12</v>
      </c>
      <c r="AS864" s="51">
        <v>58</v>
      </c>
      <c r="AT864" s="52">
        <v>45.17</v>
      </c>
    </row>
    <row r="865" spans="1:46" hidden="1">
      <c r="A865">
        <v>2016</v>
      </c>
      <c r="B865" t="s">
        <v>204</v>
      </c>
      <c r="C865" t="s">
        <v>204</v>
      </c>
      <c r="D865" t="s">
        <v>1802</v>
      </c>
      <c r="E865" t="s">
        <v>1803</v>
      </c>
      <c r="F865" t="str">
        <f t="shared" si="13"/>
        <v>Auston Trusty</v>
      </c>
      <c r="G865" t="s">
        <v>893</v>
      </c>
      <c r="H865" s="143">
        <v>80600</v>
      </c>
      <c r="I865" s="143">
        <v>51500</v>
      </c>
      <c r="J865" t="str">
        <f>IF(G865="GK",VLOOKUP(F865,'[1]2016GoalKeeper Stats'!$A$2:$S$109,2,FALSE),VLOOKUP(F865,'[1]2016Player Stats'!$A$2:$AB$830,2,FALSE))</f>
        <v>COL</v>
      </c>
      <c r="K865">
        <f>IF(G865="GK",VLOOKUP(F865,'[1]2016GoalKeeper Stats'!$A$2:$S$109,4,FALSE),VLOOKUP(F865,'[1]2016Player Stats'!$A$2:$AB$830,4,FALSE))</f>
        <v>0</v>
      </c>
      <c r="L865">
        <f>IF(G865="GK",VLOOKUP(F865,'[1]2016GoalKeeper Stats'!$A$2:$S$109,5,FALSE),VLOOKUP(F865,'[1]2016Player Stats'!$A$2:$AB$830,5,FALSE))</f>
        <v>0</v>
      </c>
      <c r="M865">
        <f>IF(G865="GK",VLOOKUP(F865,'[1]2016GoalKeeper Stats'!$A$2:$S$109,6,FALSE),VLOOKUP(F865,'[1]2016Player Stats'!$A$2:$AB$830,6,FALSE))</f>
        <v>0</v>
      </c>
      <c r="N865">
        <f>IF(G865="GK",VLOOKUP(F865,'[1]2016GoalKeeper Stats'!$A$2:$S$109,7,FALSE),VLOOKUP(F865,'[1]2016Player Stats'!$A$2:$AB$830,7,FALSE))</f>
        <v>0</v>
      </c>
      <c r="O865">
        <f>IF(G865="GK",VLOOKUP(F865,'[1]2016GoalKeeper Stats'!$A$2:$S$109,8,FALSE),VLOOKUP(F865,'[1]2016Player Stats'!$A$2:$AB$830,8,FALSE))</f>
        <v>0</v>
      </c>
      <c r="P865">
        <f>IF(G865="GK",VLOOKUP(F865,'[1]2016GoalKeeper Stats'!$A$2:$S$109,9,FALSE),VLOOKUP(F865,'[1]2016Player Stats'!$A$2:$AB$830,9,FALSE))</f>
        <v>0</v>
      </c>
      <c r="Q865">
        <f>IF(G865="GK",VLOOKUP(F865,'[1]2016GoalKeeper Stats'!$A$2:$S$109,10,FALSE),VLOOKUP(F865,'[1]2016Player Stats'!$A$2:$AB$830,10,FALSE))</f>
        <v>0</v>
      </c>
      <c r="R865">
        <f>IF(G865="GK",VLOOKUP(F865,'[1]2016GoalKeeper Stats'!$A$2:$S$109,11,FALSE),VLOOKUP(F865,'[1]2016Player Stats'!$A$2:$AB$830,11,FALSE))</f>
        <v>0</v>
      </c>
      <c r="S865" t="str">
        <f>IF(G865="GK",VLOOKUP(F865,'[1]2016GoalKeeper Stats'!$A$2:$S$109,12,FALSE),VLOOKUP(F865,'[1]2016Player Stats'!$A$2:$AB$830,12,FALSE))</f>
        <v>0/0</v>
      </c>
      <c r="T865">
        <f>IF(G865="GK",VLOOKUP(F865,'[1]2016GoalKeeper Stats'!$A$2:$S$109,13,FALSE),VLOOKUP(F865,'[1]2016Player Stats'!$A$2:$AB$830,13,FALSE))</f>
        <v>0</v>
      </c>
      <c r="U865">
        <f>IF(G865="GK",VLOOKUP(F865,'[1]2016GoalKeeper Stats'!$A$2:$S$109,14,FALSE),VLOOKUP(F865,'[1]2016Player Stats'!$A$2:$AB$830,14,FALSE))</f>
        <v>0</v>
      </c>
      <c r="V865">
        <f>IF(G865="GK",VLOOKUP(F865,'[1]2016GoalKeeper Stats'!$A$2:$S$109,15,FALSE),VLOOKUP(F865,'[1]2016Player Stats'!$A$2:$AB$830,15,FALSE))</f>
        <v>0</v>
      </c>
      <c r="W865">
        <f>IF(G865="GK",VLOOKUP(F865,'[1]2016GoalKeeper Stats'!$A$2:$S$109,16,FALSE),VLOOKUP(F865,'[1]2016Player Stats'!$A$2:$AB$830,16,FALSE))</f>
        <v>0</v>
      </c>
      <c r="X865">
        <f>IF(G865="GK",VLOOKUP(F865,'[1]2016GoalKeeper Stats'!$A$2:$S$109,17,FALSE),VLOOKUP(F865,'[1]2016Player Stats'!$A$2:$AB$830,17,FALSE))</f>
        <v>0</v>
      </c>
      <c r="Y865">
        <f>IF(G865="GK",VLOOKUP(F865,'[1]2016GoalKeeper Stats'!$A$2:$S$109,18,FALSE),VLOOKUP(F865,'[1]2016Player Stats'!$A$2:$AB$830,18,FALSE))</f>
        <v>0</v>
      </c>
      <c r="Z865">
        <f>IF(G865="GK",VLOOKUP(F865,'[1]2016GoalKeeper Stats'!$A$2:$S$109,19,FALSE),VLOOKUP(F865,'[1]2016Player Stats'!$A$2:$AB$830,19,FALSE))</f>
        <v>0</v>
      </c>
      <c r="AA865">
        <f>IF(G865="GK",VLOOKUP(F865,'[1]2016GoalKeeper Stats'!$A$2:$S$109,20,FALSE),VLOOKUP(F865,'[1]2016Player Stats'!$A$2:$AB$830,20,FALSE))</f>
        <v>0</v>
      </c>
      <c r="AB865">
        <f>IF(G865="GK",VLOOKUP(F865,'[1]2016GoalKeeper Stats'!$A$2:$S$109,21,FALSE),VLOOKUP(F865,'[1]2016Player Stats'!$A$2:$AB$830,21,FALSE))</f>
        <v>0</v>
      </c>
      <c r="AC865">
        <f>IF(G865="GK",VLOOKUP(F865,'[1]2016GoalKeeper Stats'!$A$2:$S$109,22,FALSE),VLOOKUP(F865,'[1]2016Player Stats'!$A$2:$AB$830,22,FALSE))</f>
        <v>0</v>
      </c>
      <c r="AD865">
        <f>IF(G865="GK",VLOOKUP(F865,'[1]2016GoalKeeper Stats'!$A$2:$S$109,23,FALSE),VLOOKUP(F865,'[1]2016Player Stats'!$A$2:$AB$830,23,FALSE))</f>
        <v>0</v>
      </c>
      <c r="AE865">
        <f>IF(G865="GK",VLOOKUP(F865,'[1]2016GoalKeeper Stats'!$A$2:$S$109,24,FALSE),VLOOKUP(F865,'[1]2016Player Stats'!$A$2:$AB$830,24,FALSE))</f>
        <v>0</v>
      </c>
      <c r="AF865">
        <f>IF(G865="GK",VLOOKUP(F865,'[1]2016GoalKeeper Stats'!$A$2:$S$109,25,FALSE),VLOOKUP(F865,'[1]2016Player Stats'!$A$2:$AB$830,25,FALSE))</f>
        <v>0</v>
      </c>
      <c r="AG865">
        <f>IF(G865="GK",VLOOKUP(F865,'[1]2016GoalKeeper Stats'!$A$2:$S$109,26,FALSE),VLOOKUP(F865,'[1]2016Player Stats'!$A$2:$AB$830,26,FALSE))</f>
        <v>0</v>
      </c>
      <c r="AH865" s="51">
        <v>2016</v>
      </c>
      <c r="AI865" s="51">
        <v>34</v>
      </c>
      <c r="AJ865" s="51">
        <v>425</v>
      </c>
      <c r="AK865" s="51">
        <v>443</v>
      </c>
      <c r="AL865" s="51">
        <v>50</v>
      </c>
      <c r="AM865" s="51">
        <v>54</v>
      </c>
      <c r="AN865" s="51">
        <v>-4</v>
      </c>
      <c r="AO865" s="52">
        <v>48.05</v>
      </c>
      <c r="AP865" s="52">
        <v>45.74</v>
      </c>
      <c r="AQ865" s="52">
        <v>2.31</v>
      </c>
      <c r="AR865" s="52">
        <v>-6.31</v>
      </c>
      <c r="AS865" s="51">
        <v>42</v>
      </c>
      <c r="AT865" s="52">
        <v>47.23</v>
      </c>
    </row>
    <row r="866" spans="1:46" hidden="1">
      <c r="A866">
        <v>2016</v>
      </c>
      <c r="B866" t="s">
        <v>210</v>
      </c>
      <c r="C866" t="s">
        <v>210</v>
      </c>
      <c r="D866" t="s">
        <v>1120</v>
      </c>
      <c r="E866" t="s">
        <v>1593</v>
      </c>
      <c r="F866" t="str">
        <f t="shared" si="13"/>
        <v>Cristian Higuita</v>
      </c>
      <c r="G866" t="s">
        <v>860</v>
      </c>
      <c r="H866" s="143">
        <v>80000</v>
      </c>
      <c r="I866" s="143">
        <v>80000</v>
      </c>
      <c r="J866" t="str">
        <f>IF(G866="GK",VLOOKUP(F866,'[1]2016GoalKeeper Stats'!$A$2:$S$109,2,FALSE),VLOOKUP(F866,'[1]2016Player Stats'!$A$2:$AB$830,2,FALSE))</f>
        <v>ORL</v>
      </c>
      <c r="K866">
        <f>IF(G866="GK",VLOOKUP(F866,'[1]2016GoalKeeper Stats'!$A$2:$S$109,4,FALSE),VLOOKUP(F866,'[1]2016Player Stats'!$A$2:$AB$830,4,FALSE))</f>
        <v>21</v>
      </c>
      <c r="L866">
        <f>IF(G866="GK",VLOOKUP(F866,'[1]2016GoalKeeper Stats'!$A$2:$S$109,5,FALSE),VLOOKUP(F866,'[1]2016Player Stats'!$A$2:$AB$830,5,FALSE))</f>
        <v>16</v>
      </c>
      <c r="M866">
        <f>IF(G866="GK",VLOOKUP(F866,'[1]2016GoalKeeper Stats'!$A$2:$S$109,6,FALSE),VLOOKUP(F866,'[1]2016Player Stats'!$A$2:$AB$830,6,FALSE))</f>
        <v>1513</v>
      </c>
      <c r="N866">
        <f>IF(G866="GK",VLOOKUP(F866,'[1]2016GoalKeeper Stats'!$A$2:$S$109,7,FALSE),VLOOKUP(F866,'[1]2016Player Stats'!$A$2:$AB$830,7,FALSE))</f>
        <v>1</v>
      </c>
      <c r="O866">
        <f>IF(G866="GK",VLOOKUP(F866,'[1]2016GoalKeeper Stats'!$A$2:$S$109,8,FALSE),VLOOKUP(F866,'[1]2016Player Stats'!$A$2:$AB$830,8,FALSE))</f>
        <v>1</v>
      </c>
      <c r="P866">
        <f>IF(G866="GK",VLOOKUP(F866,'[1]2016GoalKeeper Stats'!$A$2:$S$109,9,FALSE),VLOOKUP(F866,'[1]2016Player Stats'!$A$2:$AB$830,9,FALSE))</f>
        <v>11</v>
      </c>
      <c r="Q866">
        <f>IF(G866="GK",VLOOKUP(F866,'[1]2016GoalKeeper Stats'!$A$2:$S$109,10,FALSE),VLOOKUP(F866,'[1]2016Player Stats'!$A$2:$AB$830,10,FALSE))</f>
        <v>1</v>
      </c>
      <c r="R866">
        <f>IF(G866="GK",VLOOKUP(F866,'[1]2016GoalKeeper Stats'!$A$2:$S$109,11,FALSE),VLOOKUP(F866,'[1]2016Player Stats'!$A$2:$AB$830,11,FALSE))</f>
        <v>1</v>
      </c>
      <c r="S866" t="str">
        <f>IF(G866="GK",VLOOKUP(F866,'[1]2016GoalKeeper Stats'!$A$2:$S$109,12,FALSE),VLOOKUP(F866,'[1]2016Player Stats'!$A$2:$AB$830,12,FALSE))</f>
        <v>0/0</v>
      </c>
      <c r="T866">
        <f>IF(G866="GK",VLOOKUP(F866,'[1]2016GoalKeeper Stats'!$A$2:$S$109,13,FALSE),VLOOKUP(F866,'[1]2016Player Stats'!$A$2:$AB$830,13,FALSE))</f>
        <v>1</v>
      </c>
      <c r="U866">
        <f>IF(G866="GK",VLOOKUP(F866,'[1]2016GoalKeeper Stats'!$A$2:$S$109,14,FALSE),VLOOKUP(F866,'[1]2016Player Stats'!$A$2:$AB$830,14,FALSE))</f>
        <v>0</v>
      </c>
      <c r="V866">
        <f>IF(G866="GK",VLOOKUP(F866,'[1]2016GoalKeeper Stats'!$A$2:$S$109,15,FALSE),VLOOKUP(F866,'[1]2016Player Stats'!$A$2:$AB$830,15,FALSE))</f>
        <v>0.06</v>
      </c>
      <c r="W866">
        <f>IF(G866="GK",VLOOKUP(F866,'[1]2016GoalKeeper Stats'!$A$2:$S$109,16,FALSE),VLOOKUP(F866,'[1]2016Player Stats'!$A$2:$AB$830,16,FALSE))</f>
        <v>9.1</v>
      </c>
      <c r="X866">
        <f>IF(G866="GK",VLOOKUP(F866,'[1]2016GoalKeeper Stats'!$A$2:$S$109,17,FALSE),VLOOKUP(F866,'[1]2016Player Stats'!$A$2:$AB$830,17,FALSE))</f>
        <v>0</v>
      </c>
      <c r="Y866">
        <f>IF(G866="GK",VLOOKUP(F866,'[1]2016GoalKeeper Stats'!$A$2:$S$109,18,FALSE),VLOOKUP(F866,'[1]2016Player Stats'!$A$2:$AB$830,18,FALSE))</f>
        <v>1</v>
      </c>
      <c r="Z866">
        <f>IF(G866="GK",VLOOKUP(F866,'[1]2016GoalKeeper Stats'!$A$2:$S$109,19,FALSE),VLOOKUP(F866,'[1]2016Player Stats'!$A$2:$AB$830,19,FALSE))</f>
        <v>0</v>
      </c>
      <c r="AA866">
        <f>IF(G866="GK",VLOOKUP(F866,'[1]2016GoalKeeper Stats'!$A$2:$S$109,20,FALSE),VLOOKUP(F866,'[1]2016Player Stats'!$A$2:$AB$830,20,FALSE))</f>
        <v>0.06</v>
      </c>
      <c r="AB866">
        <f>IF(G866="GK",VLOOKUP(F866,'[1]2016GoalKeeper Stats'!$A$2:$S$109,21,FALSE),VLOOKUP(F866,'[1]2016Player Stats'!$A$2:$AB$830,21,FALSE))</f>
        <v>42</v>
      </c>
      <c r="AC866">
        <f>IF(G866="GK",VLOOKUP(F866,'[1]2016GoalKeeper Stats'!$A$2:$S$109,22,FALSE),VLOOKUP(F866,'[1]2016Player Stats'!$A$2:$AB$830,22,FALSE))</f>
        <v>40</v>
      </c>
      <c r="AD866">
        <f>IF(G866="GK",VLOOKUP(F866,'[1]2016GoalKeeper Stats'!$A$2:$S$109,23,FALSE),VLOOKUP(F866,'[1]2016Player Stats'!$A$2:$AB$830,23,FALSE))</f>
        <v>0</v>
      </c>
      <c r="AE866">
        <f>IF(G866="GK",VLOOKUP(F866,'[1]2016GoalKeeper Stats'!$A$2:$S$109,24,FALSE),VLOOKUP(F866,'[1]2016Player Stats'!$A$2:$AB$830,24,FALSE))</f>
        <v>9</v>
      </c>
      <c r="AF866">
        <f>IF(G866="GK",VLOOKUP(F866,'[1]2016GoalKeeper Stats'!$A$2:$S$109,25,FALSE),VLOOKUP(F866,'[1]2016Player Stats'!$A$2:$AB$830,25,FALSE))</f>
        <v>1</v>
      </c>
      <c r="AG866">
        <f>IF(G866="GK",VLOOKUP(F866,'[1]2016GoalKeeper Stats'!$A$2:$S$109,26,FALSE),VLOOKUP(F866,'[1]2016Player Stats'!$A$2:$AB$830,26,FALSE))</f>
        <v>9.09</v>
      </c>
      <c r="AH866" s="51">
        <v>2016</v>
      </c>
      <c r="AI866" s="51">
        <v>34</v>
      </c>
      <c r="AJ866" s="51">
        <v>426</v>
      </c>
      <c r="AK866" s="51">
        <v>475</v>
      </c>
      <c r="AL866" s="51">
        <v>53</v>
      </c>
      <c r="AM866" s="51">
        <v>59</v>
      </c>
      <c r="AN866" s="51">
        <v>-6</v>
      </c>
      <c r="AO866" s="52">
        <v>48.36</v>
      </c>
      <c r="AP866" s="52">
        <v>61.23</v>
      </c>
      <c r="AQ866" s="52">
        <v>-12.87</v>
      </c>
      <c r="AR866" s="52">
        <v>6.87</v>
      </c>
      <c r="AS866" s="51">
        <v>41</v>
      </c>
      <c r="AT866" s="52">
        <v>39.799999999999997</v>
      </c>
    </row>
    <row r="867" spans="1:46" hidden="1">
      <c r="A867">
        <v>2016</v>
      </c>
      <c r="B867" t="s">
        <v>210</v>
      </c>
      <c r="C867" t="s">
        <v>210</v>
      </c>
      <c r="D867" t="s">
        <v>1485</v>
      </c>
      <c r="E867" t="s">
        <v>1595</v>
      </c>
      <c r="F867" t="str">
        <f t="shared" si="13"/>
        <v>Carlos Rivas</v>
      </c>
      <c r="G867" t="s">
        <v>860</v>
      </c>
      <c r="H867" s="143">
        <v>80000</v>
      </c>
      <c r="I867" s="143">
        <v>80000</v>
      </c>
      <c r="J867" t="str">
        <f>IF(G867="GK",VLOOKUP(F867,'[1]2016GoalKeeper Stats'!$A$2:$S$109,2,FALSE),VLOOKUP(F867,'[1]2016Player Stats'!$A$2:$AB$830,2,FALSE))</f>
        <v>ORL</v>
      </c>
      <c r="K867">
        <f>IF(G867="GK",VLOOKUP(F867,'[1]2016GoalKeeper Stats'!$A$2:$S$109,4,FALSE),VLOOKUP(F867,'[1]2016Player Stats'!$A$2:$AB$830,4,FALSE))</f>
        <v>21</v>
      </c>
      <c r="L867">
        <f>IF(G867="GK",VLOOKUP(F867,'[1]2016GoalKeeper Stats'!$A$2:$S$109,5,FALSE),VLOOKUP(F867,'[1]2016Player Stats'!$A$2:$AB$830,5,FALSE))</f>
        <v>8</v>
      </c>
      <c r="M867">
        <f>IF(G867="GK",VLOOKUP(F867,'[1]2016GoalKeeper Stats'!$A$2:$S$109,6,FALSE),VLOOKUP(F867,'[1]2016Player Stats'!$A$2:$AB$830,6,FALSE))</f>
        <v>799</v>
      </c>
      <c r="N867">
        <f>IF(G867="GK",VLOOKUP(F867,'[1]2016GoalKeeper Stats'!$A$2:$S$109,7,FALSE),VLOOKUP(F867,'[1]2016Player Stats'!$A$2:$AB$830,7,FALSE))</f>
        <v>3</v>
      </c>
      <c r="O867">
        <f>IF(G867="GK",VLOOKUP(F867,'[1]2016GoalKeeper Stats'!$A$2:$S$109,8,FALSE),VLOOKUP(F867,'[1]2016Player Stats'!$A$2:$AB$830,8,FALSE))</f>
        <v>4</v>
      </c>
      <c r="P867">
        <f>IF(G867="GK",VLOOKUP(F867,'[1]2016GoalKeeper Stats'!$A$2:$S$109,9,FALSE),VLOOKUP(F867,'[1]2016Player Stats'!$A$2:$AB$830,9,FALSE))</f>
        <v>34</v>
      </c>
      <c r="Q867">
        <f>IF(G867="GK",VLOOKUP(F867,'[1]2016GoalKeeper Stats'!$A$2:$S$109,10,FALSE),VLOOKUP(F867,'[1]2016Player Stats'!$A$2:$AB$830,10,FALSE))</f>
        <v>7</v>
      </c>
      <c r="R867">
        <f>IF(G867="GK",VLOOKUP(F867,'[1]2016GoalKeeper Stats'!$A$2:$S$109,11,FALSE),VLOOKUP(F867,'[1]2016Player Stats'!$A$2:$AB$830,11,FALSE))</f>
        <v>1</v>
      </c>
      <c r="S867" t="str">
        <f>IF(G867="GK",VLOOKUP(F867,'[1]2016GoalKeeper Stats'!$A$2:$S$109,12,FALSE),VLOOKUP(F867,'[1]2016Player Stats'!$A$2:$AB$830,12,FALSE))</f>
        <v>0/0</v>
      </c>
      <c r="T867">
        <f>IF(G867="GK",VLOOKUP(F867,'[1]2016GoalKeeper Stats'!$A$2:$S$109,13,FALSE),VLOOKUP(F867,'[1]2016Player Stats'!$A$2:$AB$830,13,FALSE))</f>
        <v>0</v>
      </c>
      <c r="U867">
        <f>IF(G867="GK",VLOOKUP(F867,'[1]2016GoalKeeper Stats'!$A$2:$S$109,14,FALSE),VLOOKUP(F867,'[1]2016Player Stats'!$A$2:$AB$830,14,FALSE))</f>
        <v>3</v>
      </c>
      <c r="V867">
        <f>IF(G867="GK",VLOOKUP(F867,'[1]2016GoalKeeper Stats'!$A$2:$S$109,15,FALSE),VLOOKUP(F867,'[1]2016Player Stats'!$A$2:$AB$830,15,FALSE))</f>
        <v>0.34</v>
      </c>
      <c r="W867">
        <f>IF(G867="GK",VLOOKUP(F867,'[1]2016GoalKeeper Stats'!$A$2:$S$109,16,FALSE),VLOOKUP(F867,'[1]2016Player Stats'!$A$2:$AB$830,16,FALSE))</f>
        <v>8.8000000000000007</v>
      </c>
      <c r="X867">
        <f>IF(G867="GK",VLOOKUP(F867,'[1]2016GoalKeeper Stats'!$A$2:$S$109,17,FALSE),VLOOKUP(F867,'[1]2016Player Stats'!$A$2:$AB$830,17,FALSE))</f>
        <v>1</v>
      </c>
      <c r="Y867">
        <f>IF(G867="GK",VLOOKUP(F867,'[1]2016GoalKeeper Stats'!$A$2:$S$109,18,FALSE),VLOOKUP(F867,'[1]2016Player Stats'!$A$2:$AB$830,18,FALSE))</f>
        <v>1</v>
      </c>
      <c r="Z867">
        <f>IF(G867="GK",VLOOKUP(F867,'[1]2016GoalKeeper Stats'!$A$2:$S$109,19,FALSE),VLOOKUP(F867,'[1]2016Player Stats'!$A$2:$AB$830,19,FALSE))</f>
        <v>3</v>
      </c>
      <c r="AA867">
        <f>IF(G867="GK",VLOOKUP(F867,'[1]2016GoalKeeper Stats'!$A$2:$S$109,20,FALSE),VLOOKUP(F867,'[1]2016Player Stats'!$A$2:$AB$830,20,FALSE))</f>
        <v>0.45</v>
      </c>
      <c r="AB867">
        <f>IF(G867="GK",VLOOKUP(F867,'[1]2016GoalKeeper Stats'!$A$2:$S$109,21,FALSE),VLOOKUP(F867,'[1]2016Player Stats'!$A$2:$AB$830,21,FALSE))</f>
        <v>19</v>
      </c>
      <c r="AC867">
        <f>IF(G867="GK",VLOOKUP(F867,'[1]2016GoalKeeper Stats'!$A$2:$S$109,22,FALSE),VLOOKUP(F867,'[1]2016Player Stats'!$A$2:$AB$830,22,FALSE))</f>
        <v>12</v>
      </c>
      <c r="AD867">
        <f>IF(G867="GK",VLOOKUP(F867,'[1]2016GoalKeeper Stats'!$A$2:$S$109,23,FALSE),VLOOKUP(F867,'[1]2016Player Stats'!$A$2:$AB$830,23,FALSE))</f>
        <v>4</v>
      </c>
      <c r="AE867">
        <f>IF(G867="GK",VLOOKUP(F867,'[1]2016GoalKeeper Stats'!$A$2:$S$109,24,FALSE),VLOOKUP(F867,'[1]2016Player Stats'!$A$2:$AB$830,24,FALSE))</f>
        <v>6</v>
      </c>
      <c r="AF867">
        <f>IF(G867="GK",VLOOKUP(F867,'[1]2016GoalKeeper Stats'!$A$2:$S$109,25,FALSE),VLOOKUP(F867,'[1]2016Player Stats'!$A$2:$AB$830,25,FALSE))</f>
        <v>0</v>
      </c>
      <c r="AG867">
        <f>IF(G867="GK",VLOOKUP(F867,'[1]2016GoalKeeper Stats'!$A$2:$S$109,26,FALSE),VLOOKUP(F867,'[1]2016Player Stats'!$A$2:$AB$830,26,FALSE))</f>
        <v>20.59</v>
      </c>
      <c r="AH867" s="51">
        <v>2016</v>
      </c>
      <c r="AI867" s="51">
        <v>34</v>
      </c>
      <c r="AJ867" s="51">
        <v>426</v>
      </c>
      <c r="AK867" s="51">
        <v>475</v>
      </c>
      <c r="AL867" s="51">
        <v>53</v>
      </c>
      <c r="AM867" s="51">
        <v>59</v>
      </c>
      <c r="AN867" s="51">
        <v>-6</v>
      </c>
      <c r="AO867" s="52">
        <v>48.36</v>
      </c>
      <c r="AP867" s="52">
        <v>61.23</v>
      </c>
      <c r="AQ867" s="52">
        <v>-12.87</v>
      </c>
      <c r="AR867" s="52">
        <v>6.87</v>
      </c>
      <c r="AS867" s="51">
        <v>41</v>
      </c>
      <c r="AT867" s="52">
        <v>39.799999999999997</v>
      </c>
    </row>
    <row r="868" spans="1:46" hidden="1">
      <c r="A868">
        <v>2016</v>
      </c>
      <c r="B868" t="s">
        <v>196</v>
      </c>
      <c r="C868" t="s">
        <v>196</v>
      </c>
      <c r="D868" t="s">
        <v>864</v>
      </c>
      <c r="E868" t="s">
        <v>1318</v>
      </c>
      <c r="F868" t="str">
        <f t="shared" si="13"/>
        <v>Michael Farfan</v>
      </c>
      <c r="G868" t="s">
        <v>860</v>
      </c>
      <c r="H868" s="143">
        <v>80000</v>
      </c>
      <c r="I868" s="143">
        <v>80000</v>
      </c>
      <c r="J868" t="str">
        <f>IF(G868="GK",VLOOKUP(F868,'[1]2016GoalKeeper Stats'!$A$2:$S$109,2,FALSE),VLOOKUP(F868,'[1]2016Player Stats'!$A$2:$AB$830,2,FALSE))</f>
        <v>SEA</v>
      </c>
      <c r="K868">
        <f>IF(G868="GK",VLOOKUP(F868,'[1]2016GoalKeeper Stats'!$A$2:$S$109,4,FALSE),VLOOKUP(F868,'[1]2016Player Stats'!$A$2:$AB$830,4,FALSE))</f>
        <v>1</v>
      </c>
      <c r="L868">
        <f>IF(G868="GK",VLOOKUP(F868,'[1]2016GoalKeeper Stats'!$A$2:$S$109,5,FALSE),VLOOKUP(F868,'[1]2016Player Stats'!$A$2:$AB$830,5,FALSE))</f>
        <v>0</v>
      </c>
      <c r="M868">
        <f>IF(G868="GK",VLOOKUP(F868,'[1]2016GoalKeeper Stats'!$A$2:$S$109,6,FALSE),VLOOKUP(F868,'[1]2016Player Stats'!$A$2:$AB$830,6,FALSE))</f>
        <v>26</v>
      </c>
      <c r="N868">
        <f>IF(G868="GK",VLOOKUP(F868,'[1]2016GoalKeeper Stats'!$A$2:$S$109,7,FALSE),VLOOKUP(F868,'[1]2016Player Stats'!$A$2:$AB$830,7,FALSE))</f>
        <v>0</v>
      </c>
      <c r="O868">
        <f>IF(G868="GK",VLOOKUP(F868,'[1]2016GoalKeeper Stats'!$A$2:$S$109,8,FALSE),VLOOKUP(F868,'[1]2016Player Stats'!$A$2:$AB$830,8,FALSE))</f>
        <v>0</v>
      </c>
      <c r="P868">
        <f>IF(G868="GK",VLOOKUP(F868,'[1]2016GoalKeeper Stats'!$A$2:$S$109,9,FALSE),VLOOKUP(F868,'[1]2016Player Stats'!$A$2:$AB$830,9,FALSE))</f>
        <v>0</v>
      </c>
      <c r="Q868">
        <f>IF(G868="GK",VLOOKUP(F868,'[1]2016GoalKeeper Stats'!$A$2:$S$109,10,FALSE),VLOOKUP(F868,'[1]2016Player Stats'!$A$2:$AB$830,10,FALSE))</f>
        <v>0</v>
      </c>
      <c r="R868">
        <f>IF(G868="GK",VLOOKUP(F868,'[1]2016GoalKeeper Stats'!$A$2:$S$109,11,FALSE),VLOOKUP(F868,'[1]2016Player Stats'!$A$2:$AB$830,11,FALSE))</f>
        <v>0</v>
      </c>
      <c r="S868" t="str">
        <f>IF(G868="GK",VLOOKUP(F868,'[1]2016GoalKeeper Stats'!$A$2:$S$109,12,FALSE),VLOOKUP(F868,'[1]2016Player Stats'!$A$2:$AB$830,12,FALSE))</f>
        <v>0/0</v>
      </c>
      <c r="T868">
        <f>IF(G868="GK",VLOOKUP(F868,'[1]2016GoalKeeper Stats'!$A$2:$S$109,13,FALSE),VLOOKUP(F868,'[1]2016Player Stats'!$A$2:$AB$830,13,FALSE))</f>
        <v>0</v>
      </c>
      <c r="U868">
        <f>IF(G868="GK",VLOOKUP(F868,'[1]2016GoalKeeper Stats'!$A$2:$S$109,14,FALSE),VLOOKUP(F868,'[1]2016Player Stats'!$A$2:$AB$830,14,FALSE))</f>
        <v>0</v>
      </c>
      <c r="V868">
        <f>IF(G868="GK",VLOOKUP(F868,'[1]2016GoalKeeper Stats'!$A$2:$S$109,15,FALSE),VLOOKUP(F868,'[1]2016Player Stats'!$A$2:$AB$830,15,FALSE))</f>
        <v>0</v>
      </c>
      <c r="W868">
        <f>IF(G868="GK",VLOOKUP(F868,'[1]2016GoalKeeper Stats'!$A$2:$S$109,16,FALSE),VLOOKUP(F868,'[1]2016Player Stats'!$A$2:$AB$830,16,FALSE))</f>
        <v>0</v>
      </c>
      <c r="X868">
        <f>IF(G868="GK",VLOOKUP(F868,'[1]2016GoalKeeper Stats'!$A$2:$S$109,17,FALSE),VLOOKUP(F868,'[1]2016Player Stats'!$A$2:$AB$830,17,FALSE))</f>
        <v>0</v>
      </c>
      <c r="Y868">
        <f>IF(G868="GK",VLOOKUP(F868,'[1]2016GoalKeeper Stats'!$A$2:$S$109,18,FALSE),VLOOKUP(F868,'[1]2016Player Stats'!$A$2:$AB$830,18,FALSE))</f>
        <v>0</v>
      </c>
      <c r="Z868">
        <f>IF(G868="GK",VLOOKUP(F868,'[1]2016GoalKeeper Stats'!$A$2:$S$109,19,FALSE),VLOOKUP(F868,'[1]2016Player Stats'!$A$2:$AB$830,19,FALSE))</f>
        <v>0</v>
      </c>
      <c r="AA868">
        <f>IF(G868="GK",VLOOKUP(F868,'[1]2016GoalKeeper Stats'!$A$2:$S$109,20,FALSE),VLOOKUP(F868,'[1]2016Player Stats'!$A$2:$AB$830,20,FALSE))</f>
        <v>0</v>
      </c>
      <c r="AB868">
        <f>IF(G868="GK",VLOOKUP(F868,'[1]2016GoalKeeper Stats'!$A$2:$S$109,21,FALSE),VLOOKUP(F868,'[1]2016Player Stats'!$A$2:$AB$830,21,FALSE))</f>
        <v>1</v>
      </c>
      <c r="AC868">
        <f>IF(G868="GK",VLOOKUP(F868,'[1]2016GoalKeeper Stats'!$A$2:$S$109,22,FALSE),VLOOKUP(F868,'[1]2016Player Stats'!$A$2:$AB$830,22,FALSE))</f>
        <v>0</v>
      </c>
      <c r="AD868">
        <f>IF(G868="GK",VLOOKUP(F868,'[1]2016GoalKeeper Stats'!$A$2:$S$109,23,FALSE),VLOOKUP(F868,'[1]2016Player Stats'!$A$2:$AB$830,23,FALSE))</f>
        <v>0</v>
      </c>
      <c r="AE868">
        <f>IF(G868="GK",VLOOKUP(F868,'[1]2016GoalKeeper Stats'!$A$2:$S$109,24,FALSE),VLOOKUP(F868,'[1]2016Player Stats'!$A$2:$AB$830,24,FALSE))</f>
        <v>0</v>
      </c>
      <c r="AF868">
        <f>IF(G868="GK",VLOOKUP(F868,'[1]2016GoalKeeper Stats'!$A$2:$S$109,25,FALSE),VLOOKUP(F868,'[1]2016Player Stats'!$A$2:$AB$830,25,FALSE))</f>
        <v>0</v>
      </c>
      <c r="AG868">
        <f>IF(G868="GK",VLOOKUP(F868,'[1]2016GoalKeeper Stats'!$A$2:$S$109,26,FALSE),VLOOKUP(F868,'[1]2016Player Stats'!$A$2:$AB$830,26,FALSE))</f>
        <v>0</v>
      </c>
      <c r="AH868" s="51">
        <v>2016</v>
      </c>
      <c r="AI868" s="51">
        <v>34</v>
      </c>
      <c r="AJ868" s="51">
        <v>432</v>
      </c>
      <c r="AK868" s="51">
        <v>430</v>
      </c>
      <c r="AL868" s="51">
        <v>43</v>
      </c>
      <c r="AM868" s="51">
        <v>43</v>
      </c>
      <c r="AN868" s="51">
        <v>0</v>
      </c>
      <c r="AO868" s="52">
        <v>47.31</v>
      </c>
      <c r="AP868" s="52">
        <v>47.24</v>
      </c>
      <c r="AQ868" s="52">
        <v>0.08</v>
      </c>
      <c r="AR868" s="52">
        <v>-0.08</v>
      </c>
      <c r="AS868" s="51">
        <v>48</v>
      </c>
      <c r="AT868" s="52">
        <v>47.12</v>
      </c>
    </row>
    <row r="869" spans="1:46" hidden="1">
      <c r="A869">
        <v>2016</v>
      </c>
      <c r="B869" t="s">
        <v>199</v>
      </c>
      <c r="C869" t="s">
        <v>199</v>
      </c>
      <c r="D869" t="s">
        <v>1167</v>
      </c>
      <c r="E869" t="s">
        <v>1441</v>
      </c>
      <c r="F869" t="str">
        <f t="shared" si="13"/>
        <v>Zach Steinberger</v>
      </c>
      <c r="G869" t="s">
        <v>860</v>
      </c>
      <c r="H869" s="143">
        <v>79250</v>
      </c>
      <c r="I869" s="143">
        <v>63000</v>
      </c>
      <c r="J869" t="str">
        <f>IF(G869="GK",VLOOKUP(F869,'[1]2016GoalKeeper Stats'!$A$2:$S$109,2,FALSE),VLOOKUP(F869,'[1]2016Player Stats'!$A$2:$AB$830,2,FALSE))</f>
        <v>HOU</v>
      </c>
      <c r="K869">
        <f>IF(G869="GK",VLOOKUP(F869,'[1]2016GoalKeeper Stats'!$A$2:$S$109,4,FALSE),VLOOKUP(F869,'[1]2016Player Stats'!$A$2:$AB$830,4,FALSE))</f>
        <v>0</v>
      </c>
      <c r="L869">
        <f>IF(G869="GK",VLOOKUP(F869,'[1]2016GoalKeeper Stats'!$A$2:$S$109,5,FALSE),VLOOKUP(F869,'[1]2016Player Stats'!$A$2:$AB$830,5,FALSE))</f>
        <v>0</v>
      </c>
      <c r="M869">
        <f>IF(G869="GK",VLOOKUP(F869,'[1]2016GoalKeeper Stats'!$A$2:$S$109,6,FALSE),VLOOKUP(F869,'[1]2016Player Stats'!$A$2:$AB$830,6,FALSE))</f>
        <v>0</v>
      </c>
      <c r="N869">
        <f>IF(G869="GK",VLOOKUP(F869,'[1]2016GoalKeeper Stats'!$A$2:$S$109,7,FALSE),VLOOKUP(F869,'[1]2016Player Stats'!$A$2:$AB$830,7,FALSE))</f>
        <v>0</v>
      </c>
      <c r="O869">
        <f>IF(G869="GK",VLOOKUP(F869,'[1]2016GoalKeeper Stats'!$A$2:$S$109,8,FALSE),VLOOKUP(F869,'[1]2016Player Stats'!$A$2:$AB$830,8,FALSE))</f>
        <v>0</v>
      </c>
      <c r="P869">
        <f>IF(G869="GK",VLOOKUP(F869,'[1]2016GoalKeeper Stats'!$A$2:$S$109,9,FALSE),VLOOKUP(F869,'[1]2016Player Stats'!$A$2:$AB$830,9,FALSE))</f>
        <v>0</v>
      </c>
      <c r="Q869">
        <f>IF(G869="GK",VLOOKUP(F869,'[1]2016GoalKeeper Stats'!$A$2:$S$109,10,FALSE),VLOOKUP(F869,'[1]2016Player Stats'!$A$2:$AB$830,10,FALSE))</f>
        <v>0</v>
      </c>
      <c r="R869">
        <f>IF(G869="GK",VLOOKUP(F869,'[1]2016GoalKeeper Stats'!$A$2:$S$109,11,FALSE),VLOOKUP(F869,'[1]2016Player Stats'!$A$2:$AB$830,11,FALSE))</f>
        <v>0</v>
      </c>
      <c r="S869" t="str">
        <f>IF(G869="GK",VLOOKUP(F869,'[1]2016GoalKeeper Stats'!$A$2:$S$109,12,FALSE),VLOOKUP(F869,'[1]2016Player Stats'!$A$2:$AB$830,12,FALSE))</f>
        <v>0/0</v>
      </c>
      <c r="T869">
        <f>IF(G869="GK",VLOOKUP(F869,'[1]2016GoalKeeper Stats'!$A$2:$S$109,13,FALSE),VLOOKUP(F869,'[1]2016Player Stats'!$A$2:$AB$830,13,FALSE))</f>
        <v>0</v>
      </c>
      <c r="U869">
        <f>IF(G869="GK",VLOOKUP(F869,'[1]2016GoalKeeper Stats'!$A$2:$S$109,14,FALSE),VLOOKUP(F869,'[1]2016Player Stats'!$A$2:$AB$830,14,FALSE))</f>
        <v>0</v>
      </c>
      <c r="V869">
        <f>IF(G869="GK",VLOOKUP(F869,'[1]2016GoalKeeper Stats'!$A$2:$S$109,15,FALSE),VLOOKUP(F869,'[1]2016Player Stats'!$A$2:$AB$830,15,FALSE))</f>
        <v>0</v>
      </c>
      <c r="W869">
        <f>IF(G869="GK",VLOOKUP(F869,'[1]2016GoalKeeper Stats'!$A$2:$S$109,16,FALSE),VLOOKUP(F869,'[1]2016Player Stats'!$A$2:$AB$830,16,FALSE))</f>
        <v>0</v>
      </c>
      <c r="X869">
        <f>IF(G869="GK",VLOOKUP(F869,'[1]2016GoalKeeper Stats'!$A$2:$S$109,17,FALSE),VLOOKUP(F869,'[1]2016Player Stats'!$A$2:$AB$830,17,FALSE))</f>
        <v>0</v>
      </c>
      <c r="Y869">
        <f>IF(G869="GK",VLOOKUP(F869,'[1]2016GoalKeeper Stats'!$A$2:$S$109,18,FALSE),VLOOKUP(F869,'[1]2016Player Stats'!$A$2:$AB$830,18,FALSE))</f>
        <v>0</v>
      </c>
      <c r="Z869">
        <f>IF(G869="GK",VLOOKUP(F869,'[1]2016GoalKeeper Stats'!$A$2:$S$109,19,FALSE),VLOOKUP(F869,'[1]2016Player Stats'!$A$2:$AB$830,19,FALSE))</f>
        <v>0</v>
      </c>
      <c r="AA869">
        <f>IF(G869="GK",VLOOKUP(F869,'[1]2016GoalKeeper Stats'!$A$2:$S$109,20,FALSE),VLOOKUP(F869,'[1]2016Player Stats'!$A$2:$AB$830,20,FALSE))</f>
        <v>0</v>
      </c>
      <c r="AB869">
        <f>IF(G869="GK",VLOOKUP(F869,'[1]2016GoalKeeper Stats'!$A$2:$S$109,21,FALSE),VLOOKUP(F869,'[1]2016Player Stats'!$A$2:$AB$830,21,FALSE))</f>
        <v>0</v>
      </c>
      <c r="AC869">
        <f>IF(G869="GK",VLOOKUP(F869,'[1]2016GoalKeeper Stats'!$A$2:$S$109,22,FALSE),VLOOKUP(F869,'[1]2016Player Stats'!$A$2:$AB$830,22,FALSE))</f>
        <v>0</v>
      </c>
      <c r="AD869">
        <f>IF(G869="GK",VLOOKUP(F869,'[1]2016GoalKeeper Stats'!$A$2:$S$109,23,FALSE),VLOOKUP(F869,'[1]2016Player Stats'!$A$2:$AB$830,23,FALSE))</f>
        <v>0</v>
      </c>
      <c r="AE869">
        <f>IF(G869="GK",VLOOKUP(F869,'[1]2016GoalKeeper Stats'!$A$2:$S$109,24,FALSE),VLOOKUP(F869,'[1]2016Player Stats'!$A$2:$AB$830,24,FALSE))</f>
        <v>0</v>
      </c>
      <c r="AF869">
        <f>IF(G869="GK",VLOOKUP(F869,'[1]2016GoalKeeper Stats'!$A$2:$S$109,25,FALSE),VLOOKUP(F869,'[1]2016Player Stats'!$A$2:$AB$830,25,FALSE))</f>
        <v>0</v>
      </c>
      <c r="AG869">
        <f>IF(G869="GK",VLOOKUP(F869,'[1]2016GoalKeeper Stats'!$A$2:$S$109,26,FALSE),VLOOKUP(F869,'[1]2016Player Stats'!$A$2:$AB$830,26,FALSE))</f>
        <v>0</v>
      </c>
      <c r="AH869" s="51">
        <v>2016</v>
      </c>
      <c r="AI869" s="51">
        <v>34</v>
      </c>
      <c r="AJ869" s="51">
        <v>424</v>
      </c>
      <c r="AK869" s="51">
        <v>444</v>
      </c>
      <c r="AL869" s="51">
        <v>38</v>
      </c>
      <c r="AM869" s="51">
        <v>45</v>
      </c>
      <c r="AN869" s="51">
        <v>-7</v>
      </c>
      <c r="AO869" s="52">
        <v>38.71</v>
      </c>
      <c r="AP869" s="52">
        <v>48.69</v>
      </c>
      <c r="AQ869" s="52">
        <v>-9.98</v>
      </c>
      <c r="AR869" s="52">
        <v>2.98</v>
      </c>
      <c r="AS869" s="51">
        <v>34</v>
      </c>
      <c r="AT869" s="52">
        <v>39.21</v>
      </c>
    </row>
    <row r="870" spans="1:46" hidden="1">
      <c r="A870">
        <v>2016</v>
      </c>
      <c r="B870" t="s">
        <v>198</v>
      </c>
      <c r="C870" t="s">
        <v>198</v>
      </c>
      <c r="D870" t="s">
        <v>1040</v>
      </c>
      <c r="E870" t="s">
        <v>1470</v>
      </c>
      <c r="F870" t="str">
        <f t="shared" si="13"/>
        <v>Dillon Serna</v>
      </c>
      <c r="G870" t="s">
        <v>860</v>
      </c>
      <c r="H870" s="143">
        <v>79000</v>
      </c>
      <c r="I870" s="143">
        <v>66000</v>
      </c>
      <c r="J870" t="str">
        <f>IF(G870="GK",VLOOKUP(F870,'[1]2016GoalKeeper Stats'!$A$2:$S$109,2,FALSE),VLOOKUP(F870,'[1]2016Player Stats'!$A$2:$AB$830,2,FALSE))</f>
        <v>COL</v>
      </c>
      <c r="K870">
        <f>IF(G870="GK",VLOOKUP(F870,'[1]2016GoalKeeper Stats'!$A$2:$S$109,4,FALSE),VLOOKUP(F870,'[1]2016Player Stats'!$A$2:$AB$830,4,FALSE))</f>
        <v>9</v>
      </c>
      <c r="L870">
        <f>IF(G870="GK",VLOOKUP(F870,'[1]2016GoalKeeper Stats'!$A$2:$S$109,5,FALSE),VLOOKUP(F870,'[1]2016Player Stats'!$A$2:$AB$830,5,FALSE))</f>
        <v>3</v>
      </c>
      <c r="M870">
        <f>IF(G870="GK",VLOOKUP(F870,'[1]2016GoalKeeper Stats'!$A$2:$S$109,6,FALSE),VLOOKUP(F870,'[1]2016Player Stats'!$A$2:$AB$830,6,FALSE))</f>
        <v>280</v>
      </c>
      <c r="N870">
        <f>IF(G870="GK",VLOOKUP(F870,'[1]2016GoalKeeper Stats'!$A$2:$S$109,7,FALSE),VLOOKUP(F870,'[1]2016Player Stats'!$A$2:$AB$830,7,FALSE))</f>
        <v>1</v>
      </c>
      <c r="O870">
        <f>IF(G870="GK",VLOOKUP(F870,'[1]2016GoalKeeper Stats'!$A$2:$S$109,8,FALSE),VLOOKUP(F870,'[1]2016Player Stats'!$A$2:$AB$830,8,FALSE))</f>
        <v>0</v>
      </c>
      <c r="P870">
        <f>IF(G870="GK",VLOOKUP(F870,'[1]2016GoalKeeper Stats'!$A$2:$S$109,9,FALSE),VLOOKUP(F870,'[1]2016Player Stats'!$A$2:$AB$830,9,FALSE))</f>
        <v>5</v>
      </c>
      <c r="Q870">
        <f>IF(G870="GK",VLOOKUP(F870,'[1]2016GoalKeeper Stats'!$A$2:$S$109,10,FALSE),VLOOKUP(F870,'[1]2016Player Stats'!$A$2:$AB$830,10,FALSE))</f>
        <v>3</v>
      </c>
      <c r="R870">
        <f>IF(G870="GK",VLOOKUP(F870,'[1]2016GoalKeeper Stats'!$A$2:$S$109,11,FALSE),VLOOKUP(F870,'[1]2016Player Stats'!$A$2:$AB$830,11,FALSE))</f>
        <v>1</v>
      </c>
      <c r="S870" t="str">
        <f>IF(G870="GK",VLOOKUP(F870,'[1]2016GoalKeeper Stats'!$A$2:$S$109,12,FALSE),VLOOKUP(F870,'[1]2016Player Stats'!$A$2:$AB$830,12,FALSE))</f>
        <v>0/0</v>
      </c>
      <c r="T870">
        <f>IF(G870="GK",VLOOKUP(F870,'[1]2016GoalKeeper Stats'!$A$2:$S$109,13,FALSE),VLOOKUP(F870,'[1]2016Player Stats'!$A$2:$AB$830,13,FALSE))</f>
        <v>1</v>
      </c>
      <c r="U870">
        <f>IF(G870="GK",VLOOKUP(F870,'[1]2016GoalKeeper Stats'!$A$2:$S$109,14,FALSE),VLOOKUP(F870,'[1]2016Player Stats'!$A$2:$AB$830,14,FALSE))</f>
        <v>0</v>
      </c>
      <c r="V870">
        <f>IF(G870="GK",VLOOKUP(F870,'[1]2016GoalKeeper Stats'!$A$2:$S$109,15,FALSE),VLOOKUP(F870,'[1]2016Player Stats'!$A$2:$AB$830,15,FALSE))</f>
        <v>0.32</v>
      </c>
      <c r="W870">
        <f>IF(G870="GK",VLOOKUP(F870,'[1]2016GoalKeeper Stats'!$A$2:$S$109,16,FALSE),VLOOKUP(F870,'[1]2016Player Stats'!$A$2:$AB$830,16,FALSE))</f>
        <v>20</v>
      </c>
      <c r="X870">
        <f>IF(G870="GK",VLOOKUP(F870,'[1]2016GoalKeeper Stats'!$A$2:$S$109,17,FALSE),VLOOKUP(F870,'[1]2016Player Stats'!$A$2:$AB$830,17,FALSE))</f>
        <v>0</v>
      </c>
      <c r="Y870">
        <f>IF(G870="GK",VLOOKUP(F870,'[1]2016GoalKeeper Stats'!$A$2:$S$109,18,FALSE),VLOOKUP(F870,'[1]2016Player Stats'!$A$2:$AB$830,18,FALSE))</f>
        <v>0</v>
      </c>
      <c r="Z870">
        <f>IF(G870="GK",VLOOKUP(F870,'[1]2016GoalKeeper Stats'!$A$2:$S$109,19,FALSE),VLOOKUP(F870,'[1]2016Player Stats'!$A$2:$AB$830,19,FALSE))</f>
        <v>0</v>
      </c>
      <c r="AA870">
        <f>IF(G870="GK",VLOOKUP(F870,'[1]2016GoalKeeper Stats'!$A$2:$S$109,20,FALSE),VLOOKUP(F870,'[1]2016Player Stats'!$A$2:$AB$830,20,FALSE))</f>
        <v>0</v>
      </c>
      <c r="AB870">
        <f>IF(G870="GK",VLOOKUP(F870,'[1]2016GoalKeeper Stats'!$A$2:$S$109,21,FALSE),VLOOKUP(F870,'[1]2016Player Stats'!$A$2:$AB$830,21,FALSE))</f>
        <v>4</v>
      </c>
      <c r="AC870">
        <f>IF(G870="GK",VLOOKUP(F870,'[1]2016GoalKeeper Stats'!$A$2:$S$109,22,FALSE),VLOOKUP(F870,'[1]2016Player Stats'!$A$2:$AB$830,22,FALSE))</f>
        <v>1</v>
      </c>
      <c r="AD870">
        <f>IF(G870="GK",VLOOKUP(F870,'[1]2016GoalKeeper Stats'!$A$2:$S$109,23,FALSE),VLOOKUP(F870,'[1]2016Player Stats'!$A$2:$AB$830,23,FALSE))</f>
        <v>1</v>
      </c>
      <c r="AE870">
        <f>IF(G870="GK",VLOOKUP(F870,'[1]2016GoalKeeper Stats'!$A$2:$S$109,24,FALSE),VLOOKUP(F870,'[1]2016Player Stats'!$A$2:$AB$830,24,FALSE))</f>
        <v>1</v>
      </c>
      <c r="AF870">
        <f>IF(G870="GK",VLOOKUP(F870,'[1]2016GoalKeeper Stats'!$A$2:$S$109,25,FALSE),VLOOKUP(F870,'[1]2016Player Stats'!$A$2:$AB$830,25,FALSE))</f>
        <v>0</v>
      </c>
      <c r="AG870">
        <f>IF(G870="GK",VLOOKUP(F870,'[1]2016GoalKeeper Stats'!$A$2:$S$109,26,FALSE),VLOOKUP(F870,'[1]2016Player Stats'!$A$2:$AB$830,26,FALSE))</f>
        <v>60</v>
      </c>
      <c r="AH870" s="51">
        <v>2016</v>
      </c>
      <c r="AI870" s="51">
        <v>34</v>
      </c>
      <c r="AJ870" s="51">
        <v>435</v>
      </c>
      <c r="AK870" s="51">
        <v>419</v>
      </c>
      <c r="AL870" s="51">
        <v>39</v>
      </c>
      <c r="AM870" s="51">
        <v>32</v>
      </c>
      <c r="AN870" s="51">
        <v>7</v>
      </c>
      <c r="AO870" s="52">
        <v>35.950000000000003</v>
      </c>
      <c r="AP870" s="52">
        <v>40.07</v>
      </c>
      <c r="AQ870" s="52">
        <v>-4.12</v>
      </c>
      <c r="AR870" s="52">
        <v>11.12</v>
      </c>
      <c r="AS870" s="51">
        <v>58</v>
      </c>
      <c r="AT870" s="52">
        <v>45.17</v>
      </c>
    </row>
    <row r="871" spans="1:46" hidden="1">
      <c r="A871">
        <v>2016</v>
      </c>
      <c r="B871" t="s">
        <v>861</v>
      </c>
      <c r="C871" t="s">
        <v>207</v>
      </c>
      <c r="D871" t="s">
        <v>1256</v>
      </c>
      <c r="E871" t="s">
        <v>1444</v>
      </c>
      <c r="F871" t="str">
        <f t="shared" si="13"/>
        <v>Jordan Hamilton</v>
      </c>
      <c r="G871" t="s">
        <v>875</v>
      </c>
      <c r="H871" s="143">
        <v>78650</v>
      </c>
      <c r="I871" s="143">
        <v>66150</v>
      </c>
      <c r="J871" t="str">
        <f>IF(G871="GK",VLOOKUP(F871,'[1]2016GoalKeeper Stats'!$A$2:$S$109,2,FALSE),VLOOKUP(F871,'[1]2016Player Stats'!$A$2:$AB$830,2,FALSE))</f>
        <v>CLB</v>
      </c>
      <c r="K871">
        <f>IF(G871="GK",VLOOKUP(F871,'[1]2016GoalKeeper Stats'!$A$2:$S$109,4,FALSE),VLOOKUP(F871,'[1]2016Player Stats'!$A$2:$AB$830,4,FALSE))</f>
        <v>14</v>
      </c>
      <c r="L871">
        <f>IF(G871="GK",VLOOKUP(F871,'[1]2016GoalKeeper Stats'!$A$2:$S$109,5,FALSE),VLOOKUP(F871,'[1]2016Player Stats'!$A$2:$AB$830,5,FALSE))</f>
        <v>11</v>
      </c>
      <c r="M871">
        <f>IF(G871="GK",VLOOKUP(F871,'[1]2016GoalKeeper Stats'!$A$2:$S$109,6,FALSE),VLOOKUP(F871,'[1]2016Player Stats'!$A$2:$AB$830,6,FALSE))</f>
        <v>911</v>
      </c>
      <c r="N871">
        <f>IF(G871="GK",VLOOKUP(F871,'[1]2016GoalKeeper Stats'!$A$2:$S$109,7,FALSE),VLOOKUP(F871,'[1]2016Player Stats'!$A$2:$AB$830,7,FALSE))</f>
        <v>3</v>
      </c>
      <c r="O871">
        <f>IF(G871="GK",VLOOKUP(F871,'[1]2016GoalKeeper Stats'!$A$2:$S$109,8,FALSE),VLOOKUP(F871,'[1]2016Player Stats'!$A$2:$AB$830,8,FALSE))</f>
        <v>1</v>
      </c>
      <c r="P871">
        <f>IF(G871="GK",VLOOKUP(F871,'[1]2016GoalKeeper Stats'!$A$2:$S$109,9,FALSE),VLOOKUP(F871,'[1]2016Player Stats'!$A$2:$AB$830,9,FALSE))</f>
        <v>20</v>
      </c>
      <c r="Q871">
        <f>IF(G871="GK",VLOOKUP(F871,'[1]2016GoalKeeper Stats'!$A$2:$S$109,10,FALSE),VLOOKUP(F871,'[1]2016Player Stats'!$A$2:$AB$830,10,FALSE))</f>
        <v>12</v>
      </c>
      <c r="R871">
        <f>IF(G871="GK",VLOOKUP(F871,'[1]2016GoalKeeper Stats'!$A$2:$S$109,11,FALSE),VLOOKUP(F871,'[1]2016Player Stats'!$A$2:$AB$830,11,FALSE))</f>
        <v>0</v>
      </c>
      <c r="S871" t="str">
        <f>IF(G871="GK",VLOOKUP(F871,'[1]2016GoalKeeper Stats'!$A$2:$S$109,12,FALSE),VLOOKUP(F871,'[1]2016Player Stats'!$A$2:$AB$830,12,FALSE))</f>
        <v>0/0</v>
      </c>
      <c r="T871">
        <f>IF(G871="GK",VLOOKUP(F871,'[1]2016GoalKeeper Stats'!$A$2:$S$109,13,FALSE),VLOOKUP(F871,'[1]2016Player Stats'!$A$2:$AB$830,13,FALSE))</f>
        <v>1</v>
      </c>
      <c r="U871">
        <f>IF(G871="GK",VLOOKUP(F871,'[1]2016GoalKeeper Stats'!$A$2:$S$109,14,FALSE),VLOOKUP(F871,'[1]2016Player Stats'!$A$2:$AB$830,14,FALSE))</f>
        <v>2</v>
      </c>
      <c r="V871">
        <f>IF(G871="GK",VLOOKUP(F871,'[1]2016GoalKeeper Stats'!$A$2:$S$109,15,FALSE),VLOOKUP(F871,'[1]2016Player Stats'!$A$2:$AB$830,15,FALSE))</f>
        <v>0.3</v>
      </c>
      <c r="W871">
        <f>IF(G871="GK",VLOOKUP(F871,'[1]2016GoalKeeper Stats'!$A$2:$S$109,16,FALSE),VLOOKUP(F871,'[1]2016Player Stats'!$A$2:$AB$830,16,FALSE))</f>
        <v>15</v>
      </c>
      <c r="X871">
        <f>IF(G871="GK",VLOOKUP(F871,'[1]2016GoalKeeper Stats'!$A$2:$S$109,17,FALSE),VLOOKUP(F871,'[1]2016Player Stats'!$A$2:$AB$830,17,FALSE))</f>
        <v>0</v>
      </c>
      <c r="Y871">
        <f>IF(G871="GK",VLOOKUP(F871,'[1]2016GoalKeeper Stats'!$A$2:$S$109,18,FALSE),VLOOKUP(F871,'[1]2016Player Stats'!$A$2:$AB$830,18,FALSE))</f>
        <v>0</v>
      </c>
      <c r="Z871">
        <f>IF(G871="GK",VLOOKUP(F871,'[1]2016GoalKeeper Stats'!$A$2:$S$109,19,FALSE),VLOOKUP(F871,'[1]2016Player Stats'!$A$2:$AB$830,19,FALSE))</f>
        <v>1</v>
      </c>
      <c r="AA871">
        <f>IF(G871="GK",VLOOKUP(F871,'[1]2016GoalKeeper Stats'!$A$2:$S$109,20,FALSE),VLOOKUP(F871,'[1]2016Player Stats'!$A$2:$AB$830,20,FALSE))</f>
        <v>0.1</v>
      </c>
      <c r="AB871">
        <f>IF(G871="GK",VLOOKUP(F871,'[1]2016GoalKeeper Stats'!$A$2:$S$109,21,FALSE),VLOOKUP(F871,'[1]2016Player Stats'!$A$2:$AB$830,21,FALSE))</f>
        <v>9</v>
      </c>
      <c r="AC871">
        <f>IF(G871="GK",VLOOKUP(F871,'[1]2016GoalKeeper Stats'!$A$2:$S$109,22,FALSE),VLOOKUP(F871,'[1]2016Player Stats'!$A$2:$AB$830,22,FALSE))</f>
        <v>12</v>
      </c>
      <c r="AD871">
        <f>IF(G871="GK",VLOOKUP(F871,'[1]2016GoalKeeper Stats'!$A$2:$S$109,23,FALSE),VLOOKUP(F871,'[1]2016Player Stats'!$A$2:$AB$830,23,FALSE))</f>
        <v>14</v>
      </c>
      <c r="AE871">
        <f>IF(G871="GK",VLOOKUP(F871,'[1]2016GoalKeeper Stats'!$A$2:$S$109,24,FALSE),VLOOKUP(F871,'[1]2016Player Stats'!$A$2:$AB$830,24,FALSE))</f>
        <v>0</v>
      </c>
      <c r="AF871">
        <f>IF(G871="GK",VLOOKUP(F871,'[1]2016GoalKeeper Stats'!$A$2:$S$109,25,FALSE),VLOOKUP(F871,'[1]2016Player Stats'!$A$2:$AB$830,25,FALSE))</f>
        <v>0</v>
      </c>
      <c r="AG871">
        <f>IF(G871="GK",VLOOKUP(F871,'[1]2016GoalKeeper Stats'!$A$2:$S$109,26,FALSE),VLOOKUP(F871,'[1]2016Player Stats'!$A$2:$AB$830,26,FALSE))</f>
        <v>60</v>
      </c>
      <c r="AH871" s="51">
        <v>2016</v>
      </c>
      <c r="AI871" s="51">
        <v>34</v>
      </c>
      <c r="AJ871" s="51">
        <v>478</v>
      </c>
      <c r="AK871" s="51">
        <v>383</v>
      </c>
      <c r="AL871" s="51">
        <v>51</v>
      </c>
      <c r="AM871" s="51">
        <v>38</v>
      </c>
      <c r="AN871" s="51">
        <v>13</v>
      </c>
      <c r="AO871" s="52">
        <v>50.33</v>
      </c>
      <c r="AP871" s="52">
        <v>36.64</v>
      </c>
      <c r="AQ871" s="52">
        <v>13.69</v>
      </c>
      <c r="AR871" s="52">
        <v>-0.69</v>
      </c>
      <c r="AS871" s="51">
        <v>53</v>
      </c>
      <c r="AT871" s="52">
        <v>56.77</v>
      </c>
    </row>
    <row r="872" spans="1:46" hidden="1">
      <c r="A872">
        <v>2016</v>
      </c>
      <c r="B872" t="s">
        <v>202</v>
      </c>
      <c r="C872" t="s">
        <v>202</v>
      </c>
      <c r="D872" t="s">
        <v>1240</v>
      </c>
      <c r="E872" t="s">
        <v>1646</v>
      </c>
      <c r="F872" t="str">
        <f t="shared" si="13"/>
        <v>Jonathan Campbell</v>
      </c>
      <c r="G872" t="s">
        <v>893</v>
      </c>
      <c r="H872" s="143">
        <v>78125</v>
      </c>
      <c r="I872" s="143">
        <v>70000</v>
      </c>
      <c r="J872" t="str">
        <f>IF(G872="GK",VLOOKUP(F872,'[1]2016GoalKeeper Stats'!$A$2:$S$109,2,FALSE),VLOOKUP(F872,'[1]2016Player Stats'!$A$2:$AB$830,2,FALSE))</f>
        <v>CHI</v>
      </c>
      <c r="K872">
        <f>IF(G872="GK",VLOOKUP(F872,'[1]2016GoalKeeper Stats'!$A$2:$S$109,4,FALSE),VLOOKUP(F872,'[1]2016Player Stats'!$A$2:$AB$830,4,FALSE))</f>
        <v>33</v>
      </c>
      <c r="L872">
        <f>IF(G872="GK",VLOOKUP(F872,'[1]2016GoalKeeper Stats'!$A$2:$S$109,5,FALSE),VLOOKUP(F872,'[1]2016Player Stats'!$A$2:$AB$830,5,FALSE))</f>
        <v>30</v>
      </c>
      <c r="M872">
        <f>IF(G872="GK",VLOOKUP(F872,'[1]2016GoalKeeper Stats'!$A$2:$S$109,6,FALSE),VLOOKUP(F872,'[1]2016Player Stats'!$A$2:$AB$830,6,FALSE))</f>
        <v>2823</v>
      </c>
      <c r="N872">
        <f>IF(G872="GK",VLOOKUP(F872,'[1]2016GoalKeeper Stats'!$A$2:$S$109,7,FALSE),VLOOKUP(F872,'[1]2016Player Stats'!$A$2:$AB$830,7,FALSE))</f>
        <v>1</v>
      </c>
      <c r="O872">
        <f>IF(G872="GK",VLOOKUP(F872,'[1]2016GoalKeeper Stats'!$A$2:$S$109,8,FALSE),VLOOKUP(F872,'[1]2016Player Stats'!$A$2:$AB$830,8,FALSE))</f>
        <v>1</v>
      </c>
      <c r="P872">
        <f>IF(G872="GK",VLOOKUP(F872,'[1]2016GoalKeeper Stats'!$A$2:$S$109,9,FALSE),VLOOKUP(F872,'[1]2016Player Stats'!$A$2:$AB$830,9,FALSE))</f>
        <v>9</v>
      </c>
      <c r="Q872">
        <f>IF(G872="GK",VLOOKUP(F872,'[1]2016GoalKeeper Stats'!$A$2:$S$109,10,FALSE),VLOOKUP(F872,'[1]2016Player Stats'!$A$2:$AB$830,10,FALSE))</f>
        <v>2</v>
      </c>
      <c r="R872">
        <f>IF(G872="GK",VLOOKUP(F872,'[1]2016GoalKeeper Stats'!$A$2:$S$109,11,FALSE),VLOOKUP(F872,'[1]2016Player Stats'!$A$2:$AB$830,11,FALSE))</f>
        <v>0</v>
      </c>
      <c r="S872" t="str">
        <f>IF(G872="GK",VLOOKUP(F872,'[1]2016GoalKeeper Stats'!$A$2:$S$109,12,FALSE),VLOOKUP(F872,'[1]2016Player Stats'!$A$2:$AB$830,12,FALSE))</f>
        <v>0/0</v>
      </c>
      <c r="T872">
        <f>IF(G872="GK",VLOOKUP(F872,'[1]2016GoalKeeper Stats'!$A$2:$S$109,13,FALSE),VLOOKUP(F872,'[1]2016Player Stats'!$A$2:$AB$830,13,FALSE))</f>
        <v>1</v>
      </c>
      <c r="U872">
        <f>IF(G872="GK",VLOOKUP(F872,'[1]2016GoalKeeper Stats'!$A$2:$S$109,14,FALSE),VLOOKUP(F872,'[1]2016Player Stats'!$A$2:$AB$830,14,FALSE))</f>
        <v>0</v>
      </c>
      <c r="V872">
        <f>IF(G872="GK",VLOOKUP(F872,'[1]2016GoalKeeper Stats'!$A$2:$S$109,15,FALSE),VLOOKUP(F872,'[1]2016Player Stats'!$A$2:$AB$830,15,FALSE))</f>
        <v>0.03</v>
      </c>
      <c r="W872">
        <f>IF(G872="GK",VLOOKUP(F872,'[1]2016GoalKeeper Stats'!$A$2:$S$109,16,FALSE),VLOOKUP(F872,'[1]2016Player Stats'!$A$2:$AB$830,16,FALSE))</f>
        <v>11.1</v>
      </c>
      <c r="X872">
        <f>IF(G872="GK",VLOOKUP(F872,'[1]2016GoalKeeper Stats'!$A$2:$S$109,17,FALSE),VLOOKUP(F872,'[1]2016Player Stats'!$A$2:$AB$830,17,FALSE))</f>
        <v>1</v>
      </c>
      <c r="Y872">
        <f>IF(G872="GK",VLOOKUP(F872,'[1]2016GoalKeeper Stats'!$A$2:$S$109,18,FALSE),VLOOKUP(F872,'[1]2016Player Stats'!$A$2:$AB$830,18,FALSE))</f>
        <v>1</v>
      </c>
      <c r="Z872">
        <f>IF(G872="GK",VLOOKUP(F872,'[1]2016GoalKeeper Stats'!$A$2:$S$109,19,FALSE),VLOOKUP(F872,'[1]2016Player Stats'!$A$2:$AB$830,19,FALSE))</f>
        <v>0</v>
      </c>
      <c r="AA872">
        <f>IF(G872="GK",VLOOKUP(F872,'[1]2016GoalKeeper Stats'!$A$2:$S$109,20,FALSE),VLOOKUP(F872,'[1]2016Player Stats'!$A$2:$AB$830,20,FALSE))</f>
        <v>0.03</v>
      </c>
      <c r="AB872">
        <f>IF(G872="GK",VLOOKUP(F872,'[1]2016GoalKeeper Stats'!$A$2:$S$109,21,FALSE),VLOOKUP(F872,'[1]2016Player Stats'!$A$2:$AB$830,21,FALSE))</f>
        <v>14</v>
      </c>
      <c r="AC872">
        <f>IF(G872="GK",VLOOKUP(F872,'[1]2016GoalKeeper Stats'!$A$2:$S$109,22,FALSE),VLOOKUP(F872,'[1]2016Player Stats'!$A$2:$AB$830,22,FALSE))</f>
        <v>21</v>
      </c>
      <c r="AD872">
        <f>IF(G872="GK",VLOOKUP(F872,'[1]2016GoalKeeper Stats'!$A$2:$S$109,23,FALSE),VLOOKUP(F872,'[1]2016Player Stats'!$A$2:$AB$830,23,FALSE))</f>
        <v>0</v>
      </c>
      <c r="AE872">
        <f>IF(G872="GK",VLOOKUP(F872,'[1]2016GoalKeeper Stats'!$A$2:$S$109,24,FALSE),VLOOKUP(F872,'[1]2016Player Stats'!$A$2:$AB$830,24,FALSE))</f>
        <v>1</v>
      </c>
      <c r="AF872">
        <f>IF(G872="GK",VLOOKUP(F872,'[1]2016GoalKeeper Stats'!$A$2:$S$109,25,FALSE),VLOOKUP(F872,'[1]2016Player Stats'!$A$2:$AB$830,25,FALSE))</f>
        <v>0</v>
      </c>
      <c r="AG872">
        <f>IF(G872="GK",VLOOKUP(F872,'[1]2016GoalKeeper Stats'!$A$2:$S$109,26,FALSE),VLOOKUP(F872,'[1]2016Player Stats'!$A$2:$AB$830,26,FALSE))</f>
        <v>22.22</v>
      </c>
      <c r="AH872" s="51">
        <v>2016</v>
      </c>
      <c r="AI872" s="51">
        <v>34</v>
      </c>
      <c r="AJ872" s="51">
        <v>394</v>
      </c>
      <c r="AK872" s="51">
        <v>504</v>
      </c>
      <c r="AL872" s="51">
        <v>40</v>
      </c>
      <c r="AM872" s="51">
        <v>56</v>
      </c>
      <c r="AN872" s="51">
        <v>-16</v>
      </c>
      <c r="AO872" s="52">
        <v>39.94</v>
      </c>
      <c r="AP872" s="52">
        <v>47.46</v>
      </c>
      <c r="AQ872" s="52">
        <v>-7.52</v>
      </c>
      <c r="AR872" s="52">
        <v>-8.48</v>
      </c>
      <c r="AS872" s="51">
        <v>31</v>
      </c>
      <c r="AT872" s="52">
        <v>40.56</v>
      </c>
    </row>
    <row r="873" spans="1:46" hidden="1">
      <c r="A873">
        <v>2016</v>
      </c>
      <c r="B873" t="s">
        <v>962</v>
      </c>
      <c r="C873" t="s">
        <v>962</v>
      </c>
      <c r="D873" t="s">
        <v>1463</v>
      </c>
      <c r="E873" t="s">
        <v>1464</v>
      </c>
      <c r="F873" t="str">
        <f t="shared" si="13"/>
        <v>Jared Jeffrey</v>
      </c>
      <c r="G873" t="s">
        <v>860</v>
      </c>
      <c r="H873" s="143">
        <v>77863</v>
      </c>
      <c r="I873" s="143">
        <v>71663</v>
      </c>
      <c r="J873" t="str">
        <f>IF(G873="GK",VLOOKUP(F873,'[1]2016GoalKeeper Stats'!$A$2:$S$109,2,FALSE),VLOOKUP(F873,'[1]2016Player Stats'!$A$2:$AB$830,2,FALSE))</f>
        <v>DC</v>
      </c>
      <c r="K873">
        <f>IF(G873="GK",VLOOKUP(F873,'[1]2016GoalKeeper Stats'!$A$2:$S$109,4,FALSE),VLOOKUP(F873,'[1]2016Player Stats'!$A$2:$AB$830,4,FALSE))</f>
        <v>21</v>
      </c>
      <c r="L873">
        <f>IF(G873="GK",VLOOKUP(F873,'[1]2016GoalKeeper Stats'!$A$2:$S$109,5,FALSE),VLOOKUP(F873,'[1]2016Player Stats'!$A$2:$AB$830,5,FALSE))</f>
        <v>14</v>
      </c>
      <c r="M873">
        <f>IF(G873="GK",VLOOKUP(F873,'[1]2016GoalKeeper Stats'!$A$2:$S$109,6,FALSE),VLOOKUP(F873,'[1]2016Player Stats'!$A$2:$AB$830,6,FALSE))</f>
        <v>1314</v>
      </c>
      <c r="N873">
        <f>IF(G873="GK",VLOOKUP(F873,'[1]2016GoalKeeper Stats'!$A$2:$S$109,7,FALSE),VLOOKUP(F873,'[1]2016Player Stats'!$A$2:$AB$830,7,FALSE))</f>
        <v>2</v>
      </c>
      <c r="O873">
        <f>IF(G873="GK",VLOOKUP(F873,'[1]2016GoalKeeper Stats'!$A$2:$S$109,8,FALSE),VLOOKUP(F873,'[1]2016Player Stats'!$A$2:$AB$830,8,FALSE))</f>
        <v>0</v>
      </c>
      <c r="P873">
        <f>IF(G873="GK",VLOOKUP(F873,'[1]2016GoalKeeper Stats'!$A$2:$S$109,9,FALSE),VLOOKUP(F873,'[1]2016Player Stats'!$A$2:$AB$830,9,FALSE))</f>
        <v>24</v>
      </c>
      <c r="Q873">
        <f>IF(G873="GK",VLOOKUP(F873,'[1]2016GoalKeeper Stats'!$A$2:$S$109,10,FALSE),VLOOKUP(F873,'[1]2016Player Stats'!$A$2:$AB$830,10,FALSE))</f>
        <v>5</v>
      </c>
      <c r="R873">
        <f>IF(G873="GK",VLOOKUP(F873,'[1]2016GoalKeeper Stats'!$A$2:$S$109,11,FALSE),VLOOKUP(F873,'[1]2016Player Stats'!$A$2:$AB$830,11,FALSE))</f>
        <v>0</v>
      </c>
      <c r="S873" t="str">
        <f>IF(G873="GK",VLOOKUP(F873,'[1]2016GoalKeeper Stats'!$A$2:$S$109,12,FALSE),VLOOKUP(F873,'[1]2016Player Stats'!$A$2:$AB$830,12,FALSE))</f>
        <v>0/0</v>
      </c>
      <c r="T873">
        <f>IF(G873="GK",VLOOKUP(F873,'[1]2016GoalKeeper Stats'!$A$2:$S$109,13,FALSE),VLOOKUP(F873,'[1]2016Player Stats'!$A$2:$AB$830,13,FALSE))</f>
        <v>0</v>
      </c>
      <c r="U873">
        <f>IF(G873="GK",VLOOKUP(F873,'[1]2016GoalKeeper Stats'!$A$2:$S$109,14,FALSE),VLOOKUP(F873,'[1]2016Player Stats'!$A$2:$AB$830,14,FALSE))</f>
        <v>2</v>
      </c>
      <c r="V873">
        <f>IF(G873="GK",VLOOKUP(F873,'[1]2016GoalKeeper Stats'!$A$2:$S$109,15,FALSE),VLOOKUP(F873,'[1]2016Player Stats'!$A$2:$AB$830,15,FALSE))</f>
        <v>0.14000000000000001</v>
      </c>
      <c r="W873">
        <f>IF(G873="GK",VLOOKUP(F873,'[1]2016GoalKeeper Stats'!$A$2:$S$109,16,FALSE),VLOOKUP(F873,'[1]2016Player Stats'!$A$2:$AB$830,16,FALSE))</f>
        <v>8.3000000000000007</v>
      </c>
      <c r="X873">
        <f>IF(G873="GK",VLOOKUP(F873,'[1]2016GoalKeeper Stats'!$A$2:$S$109,17,FALSE),VLOOKUP(F873,'[1]2016Player Stats'!$A$2:$AB$830,17,FALSE))</f>
        <v>0</v>
      </c>
      <c r="Y873">
        <f>IF(G873="GK",VLOOKUP(F873,'[1]2016GoalKeeper Stats'!$A$2:$S$109,18,FALSE),VLOOKUP(F873,'[1]2016Player Stats'!$A$2:$AB$830,18,FALSE))</f>
        <v>0</v>
      </c>
      <c r="Z873">
        <f>IF(G873="GK",VLOOKUP(F873,'[1]2016GoalKeeper Stats'!$A$2:$S$109,19,FALSE),VLOOKUP(F873,'[1]2016Player Stats'!$A$2:$AB$830,19,FALSE))</f>
        <v>0</v>
      </c>
      <c r="AA873">
        <f>IF(G873="GK",VLOOKUP(F873,'[1]2016GoalKeeper Stats'!$A$2:$S$109,20,FALSE),VLOOKUP(F873,'[1]2016Player Stats'!$A$2:$AB$830,20,FALSE))</f>
        <v>0</v>
      </c>
      <c r="AB873">
        <f>IF(G873="GK",VLOOKUP(F873,'[1]2016GoalKeeper Stats'!$A$2:$S$109,21,FALSE),VLOOKUP(F873,'[1]2016Player Stats'!$A$2:$AB$830,21,FALSE))</f>
        <v>40</v>
      </c>
      <c r="AC873">
        <f>IF(G873="GK",VLOOKUP(F873,'[1]2016GoalKeeper Stats'!$A$2:$S$109,22,FALSE),VLOOKUP(F873,'[1]2016Player Stats'!$A$2:$AB$830,22,FALSE))</f>
        <v>3</v>
      </c>
      <c r="AD873">
        <f>IF(G873="GK",VLOOKUP(F873,'[1]2016GoalKeeper Stats'!$A$2:$S$109,23,FALSE),VLOOKUP(F873,'[1]2016Player Stats'!$A$2:$AB$830,23,FALSE))</f>
        <v>1</v>
      </c>
      <c r="AE873">
        <f>IF(G873="GK",VLOOKUP(F873,'[1]2016GoalKeeper Stats'!$A$2:$S$109,24,FALSE),VLOOKUP(F873,'[1]2016Player Stats'!$A$2:$AB$830,24,FALSE))</f>
        <v>5</v>
      </c>
      <c r="AF873">
        <f>IF(G873="GK",VLOOKUP(F873,'[1]2016GoalKeeper Stats'!$A$2:$S$109,25,FALSE),VLOOKUP(F873,'[1]2016Player Stats'!$A$2:$AB$830,25,FALSE))</f>
        <v>0</v>
      </c>
      <c r="AG873">
        <f>IF(G873="GK",VLOOKUP(F873,'[1]2016GoalKeeper Stats'!$A$2:$S$109,26,FALSE),VLOOKUP(F873,'[1]2016Player Stats'!$A$2:$AB$830,26,FALSE))</f>
        <v>20.83</v>
      </c>
      <c r="AH873" s="51">
        <v>2016</v>
      </c>
      <c r="AI873" s="51">
        <v>34</v>
      </c>
      <c r="AJ873" s="51">
        <v>471</v>
      </c>
      <c r="AK873" s="51">
        <v>452</v>
      </c>
      <c r="AL873" s="51">
        <v>53</v>
      </c>
      <c r="AM873" s="51">
        <v>47</v>
      </c>
      <c r="AN873" s="51">
        <v>6</v>
      </c>
      <c r="AO873" s="52">
        <v>53.77</v>
      </c>
      <c r="AP873" s="52">
        <v>47.89</v>
      </c>
      <c r="AQ873" s="52">
        <v>5.87</v>
      </c>
      <c r="AR873" s="52">
        <v>0.13</v>
      </c>
      <c r="AS873" s="51">
        <v>46</v>
      </c>
      <c r="AT873" s="52">
        <v>51</v>
      </c>
    </row>
    <row r="874" spans="1:46" hidden="1">
      <c r="A874">
        <v>2016</v>
      </c>
      <c r="B874" t="s">
        <v>198</v>
      </c>
      <c r="C874" t="s">
        <v>198</v>
      </c>
      <c r="D874" t="s">
        <v>1238</v>
      </c>
      <c r="E874" t="s">
        <v>1158</v>
      </c>
      <c r="F874" t="str">
        <f t="shared" si="13"/>
        <v>Eric Miller</v>
      </c>
      <c r="G874" t="s">
        <v>893</v>
      </c>
      <c r="H874" s="143">
        <v>77413</v>
      </c>
      <c r="I874" s="143">
        <v>66413</v>
      </c>
      <c r="J874" t="str">
        <f>IF(G874="GK",VLOOKUP(F874,'[1]2016GoalKeeper Stats'!$A$2:$S$109,2,FALSE),VLOOKUP(F874,'[1]2016Player Stats'!$A$2:$AB$830,2,FALSE))</f>
        <v>NSH</v>
      </c>
      <c r="K874">
        <f>IF(G874="GK",VLOOKUP(F874,'[1]2016GoalKeeper Stats'!$A$2:$S$109,4,FALSE),VLOOKUP(F874,'[1]2016Player Stats'!$A$2:$AB$830,4,FALSE))</f>
        <v>26</v>
      </c>
      <c r="L874">
        <f>IF(G874="GK",VLOOKUP(F874,'[1]2016GoalKeeper Stats'!$A$2:$S$109,5,FALSE),VLOOKUP(F874,'[1]2016Player Stats'!$A$2:$AB$830,5,FALSE))</f>
        <v>23</v>
      </c>
      <c r="M874">
        <f>IF(G874="GK",VLOOKUP(F874,'[1]2016GoalKeeper Stats'!$A$2:$S$109,6,FALSE),VLOOKUP(F874,'[1]2016Player Stats'!$A$2:$AB$830,6,FALSE))</f>
        <v>2118</v>
      </c>
      <c r="N874">
        <f>IF(G874="GK",VLOOKUP(F874,'[1]2016GoalKeeper Stats'!$A$2:$S$109,7,FALSE),VLOOKUP(F874,'[1]2016Player Stats'!$A$2:$AB$830,7,FALSE))</f>
        <v>0</v>
      </c>
      <c r="O874">
        <f>IF(G874="GK",VLOOKUP(F874,'[1]2016GoalKeeper Stats'!$A$2:$S$109,8,FALSE),VLOOKUP(F874,'[1]2016Player Stats'!$A$2:$AB$830,8,FALSE))</f>
        <v>1</v>
      </c>
      <c r="P874">
        <f>IF(G874="GK",VLOOKUP(F874,'[1]2016GoalKeeper Stats'!$A$2:$S$109,9,FALSE),VLOOKUP(F874,'[1]2016Player Stats'!$A$2:$AB$830,9,FALSE))</f>
        <v>7</v>
      </c>
      <c r="Q874">
        <f>IF(G874="GK",VLOOKUP(F874,'[1]2016GoalKeeper Stats'!$A$2:$S$109,10,FALSE),VLOOKUP(F874,'[1]2016Player Stats'!$A$2:$AB$830,10,FALSE))</f>
        <v>2</v>
      </c>
      <c r="R874">
        <f>IF(G874="GK",VLOOKUP(F874,'[1]2016GoalKeeper Stats'!$A$2:$S$109,11,FALSE),VLOOKUP(F874,'[1]2016Player Stats'!$A$2:$AB$830,11,FALSE))</f>
        <v>0</v>
      </c>
      <c r="S874" t="str">
        <f>IF(G874="GK",VLOOKUP(F874,'[1]2016GoalKeeper Stats'!$A$2:$S$109,12,FALSE),VLOOKUP(F874,'[1]2016Player Stats'!$A$2:$AB$830,12,FALSE))</f>
        <v>0/0</v>
      </c>
      <c r="T874">
        <f>IF(G874="GK",VLOOKUP(F874,'[1]2016GoalKeeper Stats'!$A$2:$S$109,13,FALSE),VLOOKUP(F874,'[1]2016Player Stats'!$A$2:$AB$830,13,FALSE))</f>
        <v>0</v>
      </c>
      <c r="U874">
        <f>IF(G874="GK",VLOOKUP(F874,'[1]2016GoalKeeper Stats'!$A$2:$S$109,14,FALSE),VLOOKUP(F874,'[1]2016Player Stats'!$A$2:$AB$830,14,FALSE))</f>
        <v>0</v>
      </c>
      <c r="V874">
        <f>IF(G874="GK",VLOOKUP(F874,'[1]2016GoalKeeper Stats'!$A$2:$S$109,15,FALSE),VLOOKUP(F874,'[1]2016Player Stats'!$A$2:$AB$830,15,FALSE))</f>
        <v>0</v>
      </c>
      <c r="W874">
        <f>IF(G874="GK",VLOOKUP(F874,'[1]2016GoalKeeper Stats'!$A$2:$S$109,16,FALSE),VLOOKUP(F874,'[1]2016Player Stats'!$A$2:$AB$830,16,FALSE))</f>
        <v>0</v>
      </c>
      <c r="X874">
        <f>IF(G874="GK",VLOOKUP(F874,'[1]2016GoalKeeper Stats'!$A$2:$S$109,17,FALSE),VLOOKUP(F874,'[1]2016Player Stats'!$A$2:$AB$830,17,FALSE))</f>
        <v>0</v>
      </c>
      <c r="Y874">
        <f>IF(G874="GK",VLOOKUP(F874,'[1]2016GoalKeeper Stats'!$A$2:$S$109,18,FALSE),VLOOKUP(F874,'[1]2016Player Stats'!$A$2:$AB$830,18,FALSE))</f>
        <v>1</v>
      </c>
      <c r="Z874">
        <f>IF(G874="GK",VLOOKUP(F874,'[1]2016GoalKeeper Stats'!$A$2:$S$109,19,FALSE),VLOOKUP(F874,'[1]2016Player Stats'!$A$2:$AB$830,19,FALSE))</f>
        <v>0</v>
      </c>
      <c r="AA874">
        <f>IF(G874="GK",VLOOKUP(F874,'[1]2016GoalKeeper Stats'!$A$2:$S$109,20,FALSE),VLOOKUP(F874,'[1]2016Player Stats'!$A$2:$AB$830,20,FALSE))</f>
        <v>0.04</v>
      </c>
      <c r="AB874">
        <f>IF(G874="GK",VLOOKUP(F874,'[1]2016GoalKeeper Stats'!$A$2:$S$109,21,FALSE),VLOOKUP(F874,'[1]2016Player Stats'!$A$2:$AB$830,21,FALSE))</f>
        <v>24</v>
      </c>
      <c r="AC874">
        <f>IF(G874="GK",VLOOKUP(F874,'[1]2016GoalKeeper Stats'!$A$2:$S$109,22,FALSE),VLOOKUP(F874,'[1]2016Player Stats'!$A$2:$AB$830,22,FALSE))</f>
        <v>11</v>
      </c>
      <c r="AD874">
        <f>IF(G874="GK",VLOOKUP(F874,'[1]2016GoalKeeper Stats'!$A$2:$S$109,23,FALSE),VLOOKUP(F874,'[1]2016Player Stats'!$A$2:$AB$830,23,FALSE))</f>
        <v>4</v>
      </c>
      <c r="AE874">
        <f>IF(G874="GK",VLOOKUP(F874,'[1]2016GoalKeeper Stats'!$A$2:$S$109,24,FALSE),VLOOKUP(F874,'[1]2016Player Stats'!$A$2:$AB$830,24,FALSE))</f>
        <v>3</v>
      </c>
      <c r="AF874">
        <f>IF(G874="GK",VLOOKUP(F874,'[1]2016GoalKeeper Stats'!$A$2:$S$109,25,FALSE),VLOOKUP(F874,'[1]2016Player Stats'!$A$2:$AB$830,25,FALSE))</f>
        <v>1</v>
      </c>
      <c r="AG874">
        <f>IF(G874="GK",VLOOKUP(F874,'[1]2016GoalKeeper Stats'!$A$2:$S$109,26,FALSE),VLOOKUP(F874,'[1]2016Player Stats'!$A$2:$AB$830,26,FALSE))</f>
        <v>28.57</v>
      </c>
      <c r="AH874" s="51">
        <v>2016</v>
      </c>
      <c r="AI874" s="51">
        <v>34</v>
      </c>
      <c r="AJ874" s="51">
        <v>435</v>
      </c>
      <c r="AK874" s="51">
        <v>419</v>
      </c>
      <c r="AL874" s="51">
        <v>39</v>
      </c>
      <c r="AM874" s="51">
        <v>32</v>
      </c>
      <c r="AN874" s="51">
        <v>7</v>
      </c>
      <c r="AO874" s="52">
        <v>35.950000000000003</v>
      </c>
      <c r="AP874" s="52">
        <v>40.07</v>
      </c>
      <c r="AQ874" s="52">
        <v>-4.12</v>
      </c>
      <c r="AR874" s="52">
        <v>11.12</v>
      </c>
      <c r="AS874" s="51">
        <v>58</v>
      </c>
      <c r="AT874" s="52">
        <v>45.17</v>
      </c>
    </row>
    <row r="875" spans="1:46" hidden="1">
      <c r="A875" s="144">
        <v>2016</v>
      </c>
      <c r="B875" s="144" t="s">
        <v>196</v>
      </c>
      <c r="C875" s="144" t="s">
        <v>196</v>
      </c>
      <c r="D875" s="144" t="s">
        <v>1477</v>
      </c>
      <c r="E875" s="144" t="s">
        <v>1478</v>
      </c>
      <c r="F875" s="144" t="str">
        <f t="shared" si="13"/>
        <v>Damion Lowe</v>
      </c>
      <c r="G875" s="144" t="s">
        <v>893</v>
      </c>
      <c r="H875" s="145">
        <v>77413</v>
      </c>
      <c r="I875" s="145">
        <v>66413</v>
      </c>
      <c r="J875" s="144" t="e">
        <f>IF(G875="GK",VLOOKUP(F875,'[1]2016GoalKeeper Stats'!$A$2:$S$109,2,FALSE),VLOOKUP(F875,'[1]2016Player Stats'!$A$2:$AB$830,2,FALSE))</f>
        <v>#N/A</v>
      </c>
      <c r="K875" s="144" t="e">
        <f>IF(G875="GK",VLOOKUP(F875,'[1]2016GoalKeeper Stats'!$A$2:$S$109,4,FALSE),VLOOKUP(F875,'[1]2016Player Stats'!$A$2:$AB$830,4,FALSE))</f>
        <v>#N/A</v>
      </c>
      <c r="L875" s="144" t="e">
        <f>IF(G875="GK",VLOOKUP(F875,'[1]2016GoalKeeper Stats'!$A$2:$S$109,5,FALSE),VLOOKUP(F875,'[1]2016Player Stats'!$A$2:$AB$830,5,FALSE))</f>
        <v>#N/A</v>
      </c>
      <c r="M875" s="144" t="e">
        <f>IF(G875="GK",VLOOKUP(F875,'[1]2016GoalKeeper Stats'!$A$2:$S$109,6,FALSE),VLOOKUP(F875,'[1]2016Player Stats'!$A$2:$AB$830,6,FALSE))</f>
        <v>#N/A</v>
      </c>
      <c r="N875" s="144" t="e">
        <f>IF(G875="GK",VLOOKUP(F875,'[1]2016GoalKeeper Stats'!$A$2:$S$109,7,FALSE),VLOOKUP(F875,'[1]2016Player Stats'!$A$2:$AB$830,7,FALSE))</f>
        <v>#N/A</v>
      </c>
      <c r="O875" s="144" t="e">
        <f>IF(G875="GK",VLOOKUP(F875,'[1]2016GoalKeeper Stats'!$A$2:$S$109,8,FALSE),VLOOKUP(F875,'[1]2016Player Stats'!$A$2:$AB$830,8,FALSE))</f>
        <v>#N/A</v>
      </c>
      <c r="P875" s="144" t="e">
        <f>IF(G875="GK",VLOOKUP(F875,'[1]2016GoalKeeper Stats'!$A$2:$S$109,9,FALSE),VLOOKUP(F875,'[1]2016Player Stats'!$A$2:$AB$830,9,FALSE))</f>
        <v>#N/A</v>
      </c>
      <c r="Q875" s="144" t="e">
        <f>IF(G875="GK",VLOOKUP(F875,'[1]2016GoalKeeper Stats'!$A$2:$S$109,10,FALSE),VLOOKUP(F875,'[1]2016Player Stats'!$A$2:$AB$830,10,FALSE))</f>
        <v>#N/A</v>
      </c>
      <c r="R875" s="144" t="e">
        <f>IF(G875="GK",VLOOKUP(F875,'[1]2016GoalKeeper Stats'!$A$2:$S$109,11,FALSE),VLOOKUP(F875,'[1]2016Player Stats'!$A$2:$AB$830,11,FALSE))</f>
        <v>#N/A</v>
      </c>
      <c r="S875" s="144" t="e">
        <f>IF(G875="GK",VLOOKUP(F875,'[1]2016GoalKeeper Stats'!$A$2:$S$109,12,FALSE),VLOOKUP(F875,'[1]2016Player Stats'!$A$2:$AB$830,12,FALSE))</f>
        <v>#N/A</v>
      </c>
      <c r="T875" s="144" t="e">
        <f>IF(G875="GK",VLOOKUP(F875,'[1]2016GoalKeeper Stats'!$A$2:$S$109,13,FALSE),VLOOKUP(F875,'[1]2016Player Stats'!$A$2:$AB$830,13,FALSE))</f>
        <v>#N/A</v>
      </c>
      <c r="U875" s="144" t="e">
        <f>IF(G875="GK",VLOOKUP(F875,'[1]2016GoalKeeper Stats'!$A$2:$S$109,14,FALSE),VLOOKUP(F875,'[1]2016Player Stats'!$A$2:$AB$830,14,FALSE))</f>
        <v>#N/A</v>
      </c>
      <c r="V875" s="144" t="e">
        <f>IF(G875="GK",VLOOKUP(F875,'[1]2016GoalKeeper Stats'!$A$2:$S$109,15,FALSE),VLOOKUP(F875,'[1]2016Player Stats'!$A$2:$AB$830,15,FALSE))</f>
        <v>#N/A</v>
      </c>
      <c r="W875" s="144" t="e">
        <f>IF(G875="GK",VLOOKUP(F875,'[1]2016GoalKeeper Stats'!$A$2:$S$109,16,FALSE),VLOOKUP(F875,'[1]2016Player Stats'!$A$2:$AB$830,16,FALSE))</f>
        <v>#N/A</v>
      </c>
      <c r="X875" s="144" t="e">
        <f>IF(G875="GK",VLOOKUP(F875,'[1]2016GoalKeeper Stats'!$A$2:$S$109,17,FALSE),VLOOKUP(F875,'[1]2016Player Stats'!$A$2:$AB$830,17,FALSE))</f>
        <v>#N/A</v>
      </c>
      <c r="Y875" s="144" t="e">
        <f>IF(G875="GK",VLOOKUP(F875,'[1]2016GoalKeeper Stats'!$A$2:$S$109,18,FALSE),VLOOKUP(F875,'[1]2016Player Stats'!$A$2:$AB$830,18,FALSE))</f>
        <v>#N/A</v>
      </c>
      <c r="Z875" s="144" t="e">
        <f>IF(G875="GK",VLOOKUP(F875,'[1]2016GoalKeeper Stats'!$A$2:$S$109,19,FALSE),VLOOKUP(F875,'[1]2016Player Stats'!$A$2:$AB$830,19,FALSE))</f>
        <v>#N/A</v>
      </c>
      <c r="AA875" s="144" t="e">
        <f>IF(G875="GK",VLOOKUP(F875,'[1]2016GoalKeeper Stats'!$A$2:$S$109,20,FALSE),VLOOKUP(F875,'[1]2016Player Stats'!$A$2:$AB$830,20,FALSE))</f>
        <v>#N/A</v>
      </c>
      <c r="AB875" s="144" t="e">
        <f>IF(G875="GK",VLOOKUP(F875,'[1]2016GoalKeeper Stats'!$A$2:$S$109,21,FALSE),VLOOKUP(F875,'[1]2016Player Stats'!$A$2:$AB$830,21,FALSE))</f>
        <v>#N/A</v>
      </c>
      <c r="AC875" s="144" t="e">
        <f>IF(G875="GK",VLOOKUP(F875,'[1]2016GoalKeeper Stats'!$A$2:$S$109,22,FALSE),VLOOKUP(F875,'[1]2016Player Stats'!$A$2:$AB$830,22,FALSE))</f>
        <v>#N/A</v>
      </c>
      <c r="AD875" s="144" t="e">
        <f>IF(G875="GK",VLOOKUP(F875,'[1]2016GoalKeeper Stats'!$A$2:$S$109,23,FALSE),VLOOKUP(F875,'[1]2016Player Stats'!$A$2:$AB$830,23,FALSE))</f>
        <v>#N/A</v>
      </c>
      <c r="AE875" s="144" t="e">
        <f>IF(G875="GK",VLOOKUP(F875,'[1]2016GoalKeeper Stats'!$A$2:$S$109,24,FALSE),VLOOKUP(F875,'[1]2016Player Stats'!$A$2:$AB$830,24,FALSE))</f>
        <v>#N/A</v>
      </c>
      <c r="AF875" s="144" t="e">
        <f>IF(G875="GK",VLOOKUP(F875,'[1]2016GoalKeeper Stats'!$A$2:$S$109,25,FALSE),VLOOKUP(F875,'[1]2016Player Stats'!$A$2:$AB$830,25,FALSE))</f>
        <v>#N/A</v>
      </c>
      <c r="AG875" s="144" t="e">
        <f>IF(G875="GK",VLOOKUP(F875,'[1]2016GoalKeeper Stats'!$A$2:$S$109,26,FALSE),VLOOKUP(F875,'[1]2016Player Stats'!$A$2:$AB$830,26,FALSE))</f>
        <v>#N/A</v>
      </c>
      <c r="AH875" s="51">
        <v>2016</v>
      </c>
      <c r="AI875" s="51">
        <v>34</v>
      </c>
      <c r="AJ875" s="51">
        <v>432</v>
      </c>
      <c r="AK875" s="51">
        <v>430</v>
      </c>
      <c r="AL875" s="51">
        <v>43</v>
      </c>
      <c r="AM875" s="51">
        <v>43</v>
      </c>
      <c r="AN875" s="51">
        <v>0</v>
      </c>
      <c r="AO875" s="52">
        <v>47.31</v>
      </c>
      <c r="AP875" s="52">
        <v>47.24</v>
      </c>
      <c r="AQ875" s="52">
        <v>0.08</v>
      </c>
      <c r="AR875" s="52">
        <v>-0.08</v>
      </c>
      <c r="AS875" s="51">
        <v>48</v>
      </c>
      <c r="AT875" s="52">
        <v>47.12</v>
      </c>
    </row>
    <row r="876" spans="1:46" hidden="1">
      <c r="A876">
        <v>2016</v>
      </c>
      <c r="B876" t="s">
        <v>202</v>
      </c>
      <c r="C876" t="s">
        <v>202</v>
      </c>
      <c r="D876" t="s">
        <v>954</v>
      </c>
      <c r="E876" t="s">
        <v>1497</v>
      </c>
      <c r="F876" t="str">
        <f t="shared" si="13"/>
        <v>Collin Fernandez</v>
      </c>
      <c r="G876" t="s">
        <v>860</v>
      </c>
      <c r="H876" s="143">
        <v>77000</v>
      </c>
      <c r="I876" s="143">
        <v>75000</v>
      </c>
      <c r="J876" t="str">
        <f>IF(G876="GK",VLOOKUP(F876,'[1]2016GoalKeeper Stats'!$A$2:$S$109,2,FALSE),VLOOKUP(F876,'[1]2016Player Stats'!$A$2:$AB$830,2,FALSE))</f>
        <v>CHI</v>
      </c>
      <c r="K876">
        <f>IF(G876="GK",VLOOKUP(F876,'[1]2016GoalKeeper Stats'!$A$2:$S$109,4,FALSE),VLOOKUP(F876,'[1]2016Player Stats'!$A$2:$AB$830,4,FALSE))</f>
        <v>2</v>
      </c>
      <c r="L876">
        <f>IF(G876="GK",VLOOKUP(F876,'[1]2016GoalKeeper Stats'!$A$2:$S$109,5,FALSE),VLOOKUP(F876,'[1]2016Player Stats'!$A$2:$AB$830,5,FALSE))</f>
        <v>0</v>
      </c>
      <c r="M876">
        <f>IF(G876="GK",VLOOKUP(F876,'[1]2016GoalKeeper Stats'!$A$2:$S$109,6,FALSE),VLOOKUP(F876,'[1]2016Player Stats'!$A$2:$AB$830,6,FALSE))</f>
        <v>8</v>
      </c>
      <c r="N876">
        <f>IF(G876="GK",VLOOKUP(F876,'[1]2016GoalKeeper Stats'!$A$2:$S$109,7,FALSE),VLOOKUP(F876,'[1]2016Player Stats'!$A$2:$AB$830,7,FALSE))</f>
        <v>0</v>
      </c>
      <c r="O876">
        <f>IF(G876="GK",VLOOKUP(F876,'[1]2016GoalKeeper Stats'!$A$2:$S$109,8,FALSE),VLOOKUP(F876,'[1]2016Player Stats'!$A$2:$AB$830,8,FALSE))</f>
        <v>0</v>
      </c>
      <c r="P876">
        <f>IF(G876="GK",VLOOKUP(F876,'[1]2016GoalKeeper Stats'!$A$2:$S$109,9,FALSE),VLOOKUP(F876,'[1]2016Player Stats'!$A$2:$AB$830,9,FALSE))</f>
        <v>1</v>
      </c>
      <c r="Q876">
        <f>IF(G876="GK",VLOOKUP(F876,'[1]2016GoalKeeper Stats'!$A$2:$S$109,10,FALSE),VLOOKUP(F876,'[1]2016Player Stats'!$A$2:$AB$830,10,FALSE))</f>
        <v>0</v>
      </c>
      <c r="R876">
        <f>IF(G876="GK",VLOOKUP(F876,'[1]2016GoalKeeper Stats'!$A$2:$S$109,11,FALSE),VLOOKUP(F876,'[1]2016Player Stats'!$A$2:$AB$830,11,FALSE))</f>
        <v>0</v>
      </c>
      <c r="S876" t="str">
        <f>IF(G876="GK",VLOOKUP(F876,'[1]2016GoalKeeper Stats'!$A$2:$S$109,12,FALSE),VLOOKUP(F876,'[1]2016Player Stats'!$A$2:$AB$830,12,FALSE))</f>
        <v>0/0</v>
      </c>
      <c r="T876">
        <f>IF(G876="GK",VLOOKUP(F876,'[1]2016GoalKeeper Stats'!$A$2:$S$109,13,FALSE),VLOOKUP(F876,'[1]2016Player Stats'!$A$2:$AB$830,13,FALSE))</f>
        <v>0</v>
      </c>
      <c r="U876">
        <f>IF(G876="GK",VLOOKUP(F876,'[1]2016GoalKeeper Stats'!$A$2:$S$109,14,FALSE),VLOOKUP(F876,'[1]2016Player Stats'!$A$2:$AB$830,14,FALSE))</f>
        <v>0</v>
      </c>
      <c r="V876">
        <f>IF(G876="GK",VLOOKUP(F876,'[1]2016GoalKeeper Stats'!$A$2:$S$109,15,FALSE),VLOOKUP(F876,'[1]2016Player Stats'!$A$2:$AB$830,15,FALSE))</f>
        <v>0</v>
      </c>
      <c r="W876">
        <f>IF(G876="GK",VLOOKUP(F876,'[1]2016GoalKeeper Stats'!$A$2:$S$109,16,FALSE),VLOOKUP(F876,'[1]2016Player Stats'!$A$2:$AB$830,16,FALSE))</f>
        <v>0</v>
      </c>
      <c r="X876">
        <f>IF(G876="GK",VLOOKUP(F876,'[1]2016GoalKeeper Stats'!$A$2:$S$109,17,FALSE),VLOOKUP(F876,'[1]2016Player Stats'!$A$2:$AB$830,17,FALSE))</f>
        <v>0</v>
      </c>
      <c r="Y876">
        <f>IF(G876="GK",VLOOKUP(F876,'[1]2016GoalKeeper Stats'!$A$2:$S$109,18,FALSE),VLOOKUP(F876,'[1]2016Player Stats'!$A$2:$AB$830,18,FALSE))</f>
        <v>0</v>
      </c>
      <c r="Z876">
        <f>IF(G876="GK",VLOOKUP(F876,'[1]2016GoalKeeper Stats'!$A$2:$S$109,19,FALSE),VLOOKUP(F876,'[1]2016Player Stats'!$A$2:$AB$830,19,FALSE))</f>
        <v>0</v>
      </c>
      <c r="AA876">
        <f>IF(G876="GK",VLOOKUP(F876,'[1]2016GoalKeeper Stats'!$A$2:$S$109,20,FALSE),VLOOKUP(F876,'[1]2016Player Stats'!$A$2:$AB$830,20,FALSE))</f>
        <v>0</v>
      </c>
      <c r="AB876">
        <f>IF(G876="GK",VLOOKUP(F876,'[1]2016GoalKeeper Stats'!$A$2:$S$109,21,FALSE),VLOOKUP(F876,'[1]2016Player Stats'!$A$2:$AB$830,21,FALSE))</f>
        <v>0</v>
      </c>
      <c r="AC876">
        <f>IF(G876="GK",VLOOKUP(F876,'[1]2016GoalKeeper Stats'!$A$2:$S$109,22,FALSE),VLOOKUP(F876,'[1]2016Player Stats'!$A$2:$AB$830,22,FALSE))</f>
        <v>2</v>
      </c>
      <c r="AD876">
        <f>IF(G876="GK",VLOOKUP(F876,'[1]2016GoalKeeper Stats'!$A$2:$S$109,23,FALSE),VLOOKUP(F876,'[1]2016Player Stats'!$A$2:$AB$830,23,FALSE))</f>
        <v>0</v>
      </c>
      <c r="AE876">
        <f>IF(G876="GK",VLOOKUP(F876,'[1]2016GoalKeeper Stats'!$A$2:$S$109,24,FALSE),VLOOKUP(F876,'[1]2016Player Stats'!$A$2:$AB$830,24,FALSE))</f>
        <v>0</v>
      </c>
      <c r="AF876">
        <f>IF(G876="GK",VLOOKUP(F876,'[1]2016GoalKeeper Stats'!$A$2:$S$109,25,FALSE),VLOOKUP(F876,'[1]2016Player Stats'!$A$2:$AB$830,25,FALSE))</f>
        <v>0</v>
      </c>
      <c r="AG876">
        <f>IF(G876="GK",VLOOKUP(F876,'[1]2016GoalKeeper Stats'!$A$2:$S$109,26,FALSE),VLOOKUP(F876,'[1]2016Player Stats'!$A$2:$AB$830,26,FALSE))</f>
        <v>0</v>
      </c>
      <c r="AH876" s="51">
        <v>2016</v>
      </c>
      <c r="AI876" s="51">
        <v>34</v>
      </c>
      <c r="AJ876" s="51">
        <v>394</v>
      </c>
      <c r="AK876" s="51">
        <v>504</v>
      </c>
      <c r="AL876" s="51">
        <v>40</v>
      </c>
      <c r="AM876" s="51">
        <v>56</v>
      </c>
      <c r="AN876" s="51">
        <v>-16</v>
      </c>
      <c r="AO876" s="52">
        <v>39.94</v>
      </c>
      <c r="AP876" s="52">
        <v>47.46</v>
      </c>
      <c r="AQ876" s="52">
        <v>-7.52</v>
      </c>
      <c r="AR876" s="52">
        <v>-8.48</v>
      </c>
      <c r="AS876" s="51">
        <v>31</v>
      </c>
      <c r="AT876" s="52">
        <v>40.56</v>
      </c>
    </row>
    <row r="877" spans="1:46" hidden="1">
      <c r="A877">
        <v>2016</v>
      </c>
      <c r="B877" t="s">
        <v>204</v>
      </c>
      <c r="C877" t="s">
        <v>204</v>
      </c>
      <c r="D877" t="s">
        <v>904</v>
      </c>
      <c r="E877" t="s">
        <v>1804</v>
      </c>
      <c r="F877" t="str">
        <f t="shared" si="13"/>
        <v>Kevin Kratz</v>
      </c>
      <c r="G877" t="s">
        <v>860</v>
      </c>
      <c r="H877" s="143">
        <v>76758</v>
      </c>
      <c r="I877" s="143">
        <v>62508</v>
      </c>
      <c r="J877" t="str">
        <f>IF(G877="GK",VLOOKUP(F877,'[1]2016GoalKeeper Stats'!$A$2:$S$109,2,FALSE),VLOOKUP(F877,'[1]2016Player Stats'!$A$2:$AB$830,2,FALSE))</f>
        <v>PHI</v>
      </c>
      <c r="K877">
        <f>IF(G877="GK",VLOOKUP(F877,'[1]2016GoalKeeper Stats'!$A$2:$S$109,4,FALSE),VLOOKUP(F877,'[1]2016Player Stats'!$A$2:$AB$830,4,FALSE))</f>
        <v>0</v>
      </c>
      <c r="L877">
        <f>IF(G877="GK",VLOOKUP(F877,'[1]2016GoalKeeper Stats'!$A$2:$S$109,5,FALSE),VLOOKUP(F877,'[1]2016Player Stats'!$A$2:$AB$830,5,FALSE))</f>
        <v>0</v>
      </c>
      <c r="M877">
        <f>IF(G877="GK",VLOOKUP(F877,'[1]2016GoalKeeper Stats'!$A$2:$S$109,6,FALSE),VLOOKUP(F877,'[1]2016Player Stats'!$A$2:$AB$830,6,FALSE))</f>
        <v>0</v>
      </c>
      <c r="N877">
        <f>IF(G877="GK",VLOOKUP(F877,'[1]2016GoalKeeper Stats'!$A$2:$S$109,7,FALSE),VLOOKUP(F877,'[1]2016Player Stats'!$A$2:$AB$830,7,FALSE))</f>
        <v>0</v>
      </c>
      <c r="O877">
        <f>IF(G877="GK",VLOOKUP(F877,'[1]2016GoalKeeper Stats'!$A$2:$S$109,8,FALSE),VLOOKUP(F877,'[1]2016Player Stats'!$A$2:$AB$830,8,FALSE))</f>
        <v>0</v>
      </c>
      <c r="P877">
        <f>IF(G877="GK",VLOOKUP(F877,'[1]2016GoalKeeper Stats'!$A$2:$S$109,9,FALSE),VLOOKUP(F877,'[1]2016Player Stats'!$A$2:$AB$830,9,FALSE))</f>
        <v>0</v>
      </c>
      <c r="Q877">
        <f>IF(G877="GK",VLOOKUP(F877,'[1]2016GoalKeeper Stats'!$A$2:$S$109,10,FALSE),VLOOKUP(F877,'[1]2016Player Stats'!$A$2:$AB$830,10,FALSE))</f>
        <v>0</v>
      </c>
      <c r="R877">
        <f>IF(G877="GK",VLOOKUP(F877,'[1]2016GoalKeeper Stats'!$A$2:$S$109,11,FALSE),VLOOKUP(F877,'[1]2016Player Stats'!$A$2:$AB$830,11,FALSE))</f>
        <v>0</v>
      </c>
      <c r="S877" t="str">
        <f>IF(G877="GK",VLOOKUP(F877,'[1]2016GoalKeeper Stats'!$A$2:$S$109,12,FALSE),VLOOKUP(F877,'[1]2016Player Stats'!$A$2:$AB$830,12,FALSE))</f>
        <v>0/0</v>
      </c>
      <c r="T877">
        <f>IF(G877="GK",VLOOKUP(F877,'[1]2016GoalKeeper Stats'!$A$2:$S$109,13,FALSE),VLOOKUP(F877,'[1]2016Player Stats'!$A$2:$AB$830,13,FALSE))</f>
        <v>0</v>
      </c>
      <c r="U877">
        <f>IF(G877="GK",VLOOKUP(F877,'[1]2016GoalKeeper Stats'!$A$2:$S$109,14,FALSE),VLOOKUP(F877,'[1]2016Player Stats'!$A$2:$AB$830,14,FALSE))</f>
        <v>0</v>
      </c>
      <c r="V877">
        <f>IF(G877="GK",VLOOKUP(F877,'[1]2016GoalKeeper Stats'!$A$2:$S$109,15,FALSE),VLOOKUP(F877,'[1]2016Player Stats'!$A$2:$AB$830,15,FALSE))</f>
        <v>0</v>
      </c>
      <c r="W877">
        <f>IF(G877="GK",VLOOKUP(F877,'[1]2016GoalKeeper Stats'!$A$2:$S$109,16,FALSE),VLOOKUP(F877,'[1]2016Player Stats'!$A$2:$AB$830,16,FALSE))</f>
        <v>0</v>
      </c>
      <c r="X877">
        <f>IF(G877="GK",VLOOKUP(F877,'[1]2016GoalKeeper Stats'!$A$2:$S$109,17,FALSE),VLOOKUP(F877,'[1]2016Player Stats'!$A$2:$AB$830,17,FALSE))</f>
        <v>0</v>
      </c>
      <c r="Y877">
        <f>IF(G877="GK",VLOOKUP(F877,'[1]2016GoalKeeper Stats'!$A$2:$S$109,18,FALSE),VLOOKUP(F877,'[1]2016Player Stats'!$A$2:$AB$830,18,FALSE))</f>
        <v>0</v>
      </c>
      <c r="Z877">
        <f>IF(G877="GK",VLOOKUP(F877,'[1]2016GoalKeeper Stats'!$A$2:$S$109,19,FALSE),VLOOKUP(F877,'[1]2016Player Stats'!$A$2:$AB$830,19,FALSE))</f>
        <v>0</v>
      </c>
      <c r="AA877">
        <f>IF(G877="GK",VLOOKUP(F877,'[1]2016GoalKeeper Stats'!$A$2:$S$109,20,FALSE),VLOOKUP(F877,'[1]2016Player Stats'!$A$2:$AB$830,20,FALSE))</f>
        <v>0</v>
      </c>
      <c r="AB877">
        <f>IF(G877="GK",VLOOKUP(F877,'[1]2016GoalKeeper Stats'!$A$2:$S$109,21,FALSE),VLOOKUP(F877,'[1]2016Player Stats'!$A$2:$AB$830,21,FALSE))</f>
        <v>0</v>
      </c>
      <c r="AC877">
        <f>IF(G877="GK",VLOOKUP(F877,'[1]2016GoalKeeper Stats'!$A$2:$S$109,22,FALSE),VLOOKUP(F877,'[1]2016Player Stats'!$A$2:$AB$830,22,FALSE))</f>
        <v>0</v>
      </c>
      <c r="AD877">
        <f>IF(G877="GK",VLOOKUP(F877,'[1]2016GoalKeeper Stats'!$A$2:$S$109,23,FALSE),VLOOKUP(F877,'[1]2016Player Stats'!$A$2:$AB$830,23,FALSE))</f>
        <v>0</v>
      </c>
      <c r="AE877">
        <f>IF(G877="GK",VLOOKUP(F877,'[1]2016GoalKeeper Stats'!$A$2:$S$109,24,FALSE),VLOOKUP(F877,'[1]2016Player Stats'!$A$2:$AB$830,24,FALSE))</f>
        <v>0</v>
      </c>
      <c r="AF877">
        <f>IF(G877="GK",VLOOKUP(F877,'[1]2016GoalKeeper Stats'!$A$2:$S$109,25,FALSE),VLOOKUP(F877,'[1]2016Player Stats'!$A$2:$AB$830,25,FALSE))</f>
        <v>0</v>
      </c>
      <c r="AG877">
        <f>IF(G877="GK",VLOOKUP(F877,'[1]2016GoalKeeper Stats'!$A$2:$S$109,26,FALSE),VLOOKUP(F877,'[1]2016Player Stats'!$A$2:$AB$830,26,FALSE))</f>
        <v>0</v>
      </c>
      <c r="AH877" s="51">
        <v>2016</v>
      </c>
      <c r="AI877" s="51">
        <v>34</v>
      </c>
      <c r="AJ877" s="51">
        <v>425</v>
      </c>
      <c r="AK877" s="51">
        <v>443</v>
      </c>
      <c r="AL877" s="51">
        <v>50</v>
      </c>
      <c r="AM877" s="51">
        <v>54</v>
      </c>
      <c r="AN877" s="51">
        <v>-4</v>
      </c>
      <c r="AO877" s="52">
        <v>48.05</v>
      </c>
      <c r="AP877" s="52">
        <v>45.74</v>
      </c>
      <c r="AQ877" s="52">
        <v>2.31</v>
      </c>
      <c r="AR877" s="52">
        <v>-6.31</v>
      </c>
      <c r="AS877" s="51">
        <v>42</v>
      </c>
      <c r="AT877" s="52">
        <v>47.23</v>
      </c>
    </row>
    <row r="878" spans="1:46" hidden="1">
      <c r="A878">
        <v>2016</v>
      </c>
      <c r="B878" t="s">
        <v>924</v>
      </c>
      <c r="C878" t="s">
        <v>924</v>
      </c>
      <c r="D878" t="s">
        <v>1465</v>
      </c>
      <c r="E878" t="s">
        <v>1466</v>
      </c>
      <c r="F878" t="str">
        <f t="shared" si="13"/>
        <v>Saad Abdul-Salaam</v>
      </c>
      <c r="G878" t="s">
        <v>893</v>
      </c>
      <c r="H878" s="143">
        <v>76750</v>
      </c>
      <c r="I878" s="143">
        <v>63000</v>
      </c>
      <c r="J878" t="str">
        <f>IF(G878="GK",VLOOKUP(F878,'[1]2016GoalKeeper Stats'!$A$2:$S$109,2,FALSE),VLOOKUP(F878,'[1]2016Player Stats'!$A$2:$AB$830,2,FALSE))</f>
        <v>CIN</v>
      </c>
      <c r="K878">
        <f>IF(G878="GK",VLOOKUP(F878,'[1]2016GoalKeeper Stats'!$A$2:$S$109,4,FALSE),VLOOKUP(F878,'[1]2016Player Stats'!$A$2:$AB$830,4,FALSE))</f>
        <v>30</v>
      </c>
      <c r="L878">
        <f>IF(G878="GK",VLOOKUP(F878,'[1]2016GoalKeeper Stats'!$A$2:$S$109,5,FALSE),VLOOKUP(F878,'[1]2016Player Stats'!$A$2:$AB$830,5,FALSE))</f>
        <v>26</v>
      </c>
      <c r="M878">
        <f>IF(G878="GK",VLOOKUP(F878,'[1]2016GoalKeeper Stats'!$A$2:$S$109,6,FALSE),VLOOKUP(F878,'[1]2016Player Stats'!$A$2:$AB$830,6,FALSE))</f>
        <v>2377</v>
      </c>
      <c r="N878">
        <f>IF(G878="GK",VLOOKUP(F878,'[1]2016GoalKeeper Stats'!$A$2:$S$109,7,FALSE),VLOOKUP(F878,'[1]2016Player Stats'!$A$2:$AB$830,7,FALSE))</f>
        <v>0</v>
      </c>
      <c r="O878">
        <f>IF(G878="GK",VLOOKUP(F878,'[1]2016GoalKeeper Stats'!$A$2:$S$109,8,FALSE),VLOOKUP(F878,'[1]2016Player Stats'!$A$2:$AB$830,8,FALSE))</f>
        <v>6</v>
      </c>
      <c r="P878">
        <f>IF(G878="GK",VLOOKUP(F878,'[1]2016GoalKeeper Stats'!$A$2:$S$109,9,FALSE),VLOOKUP(F878,'[1]2016Player Stats'!$A$2:$AB$830,9,FALSE))</f>
        <v>15</v>
      </c>
      <c r="Q878">
        <f>IF(G878="GK",VLOOKUP(F878,'[1]2016GoalKeeper Stats'!$A$2:$S$109,10,FALSE),VLOOKUP(F878,'[1]2016Player Stats'!$A$2:$AB$830,10,FALSE))</f>
        <v>3</v>
      </c>
      <c r="R878">
        <f>IF(G878="GK",VLOOKUP(F878,'[1]2016GoalKeeper Stats'!$A$2:$S$109,11,FALSE),VLOOKUP(F878,'[1]2016Player Stats'!$A$2:$AB$830,11,FALSE))</f>
        <v>0</v>
      </c>
      <c r="S878" t="str">
        <f>IF(G878="GK",VLOOKUP(F878,'[1]2016GoalKeeper Stats'!$A$2:$S$109,12,FALSE),VLOOKUP(F878,'[1]2016Player Stats'!$A$2:$AB$830,12,FALSE))</f>
        <v>0/0</v>
      </c>
      <c r="T878">
        <f>IF(G878="GK",VLOOKUP(F878,'[1]2016GoalKeeper Stats'!$A$2:$S$109,13,FALSE),VLOOKUP(F878,'[1]2016Player Stats'!$A$2:$AB$830,13,FALSE))</f>
        <v>0</v>
      </c>
      <c r="U878">
        <f>IF(G878="GK",VLOOKUP(F878,'[1]2016GoalKeeper Stats'!$A$2:$S$109,14,FALSE),VLOOKUP(F878,'[1]2016Player Stats'!$A$2:$AB$830,14,FALSE))</f>
        <v>0</v>
      </c>
      <c r="V878">
        <f>IF(G878="GK",VLOOKUP(F878,'[1]2016GoalKeeper Stats'!$A$2:$S$109,15,FALSE),VLOOKUP(F878,'[1]2016Player Stats'!$A$2:$AB$830,15,FALSE))</f>
        <v>0</v>
      </c>
      <c r="W878">
        <f>IF(G878="GK",VLOOKUP(F878,'[1]2016GoalKeeper Stats'!$A$2:$S$109,16,FALSE),VLOOKUP(F878,'[1]2016Player Stats'!$A$2:$AB$830,16,FALSE))</f>
        <v>0</v>
      </c>
      <c r="X878">
        <f>IF(G878="GK",VLOOKUP(F878,'[1]2016GoalKeeper Stats'!$A$2:$S$109,17,FALSE),VLOOKUP(F878,'[1]2016Player Stats'!$A$2:$AB$830,17,FALSE))</f>
        <v>1</v>
      </c>
      <c r="Y878">
        <f>IF(G878="GK",VLOOKUP(F878,'[1]2016GoalKeeper Stats'!$A$2:$S$109,18,FALSE),VLOOKUP(F878,'[1]2016Player Stats'!$A$2:$AB$830,18,FALSE))</f>
        <v>4</v>
      </c>
      <c r="Z878">
        <f>IF(G878="GK",VLOOKUP(F878,'[1]2016GoalKeeper Stats'!$A$2:$S$109,19,FALSE),VLOOKUP(F878,'[1]2016Player Stats'!$A$2:$AB$830,19,FALSE))</f>
        <v>2</v>
      </c>
      <c r="AA878">
        <f>IF(G878="GK",VLOOKUP(F878,'[1]2016GoalKeeper Stats'!$A$2:$S$109,20,FALSE),VLOOKUP(F878,'[1]2016Player Stats'!$A$2:$AB$830,20,FALSE))</f>
        <v>0.23</v>
      </c>
      <c r="AB878">
        <f>IF(G878="GK",VLOOKUP(F878,'[1]2016GoalKeeper Stats'!$A$2:$S$109,21,FALSE),VLOOKUP(F878,'[1]2016Player Stats'!$A$2:$AB$830,21,FALSE))</f>
        <v>32</v>
      </c>
      <c r="AC878">
        <f>IF(G878="GK",VLOOKUP(F878,'[1]2016GoalKeeper Stats'!$A$2:$S$109,22,FALSE),VLOOKUP(F878,'[1]2016Player Stats'!$A$2:$AB$830,22,FALSE))</f>
        <v>19</v>
      </c>
      <c r="AD878">
        <f>IF(G878="GK",VLOOKUP(F878,'[1]2016GoalKeeper Stats'!$A$2:$S$109,23,FALSE),VLOOKUP(F878,'[1]2016Player Stats'!$A$2:$AB$830,23,FALSE))</f>
        <v>4</v>
      </c>
      <c r="AE878">
        <f>IF(G878="GK",VLOOKUP(F878,'[1]2016GoalKeeper Stats'!$A$2:$S$109,24,FALSE),VLOOKUP(F878,'[1]2016Player Stats'!$A$2:$AB$830,24,FALSE))</f>
        <v>1</v>
      </c>
      <c r="AF878">
        <f>IF(G878="GK",VLOOKUP(F878,'[1]2016GoalKeeper Stats'!$A$2:$S$109,25,FALSE),VLOOKUP(F878,'[1]2016Player Stats'!$A$2:$AB$830,25,FALSE))</f>
        <v>0</v>
      </c>
      <c r="AG878">
        <f>IF(G878="GK",VLOOKUP(F878,'[1]2016GoalKeeper Stats'!$A$2:$S$109,26,FALSE),VLOOKUP(F878,'[1]2016Player Stats'!$A$2:$AB$830,26,FALSE))</f>
        <v>20</v>
      </c>
      <c r="AH878" s="51">
        <v>2016</v>
      </c>
      <c r="AI878" s="51">
        <v>34</v>
      </c>
      <c r="AJ878" s="51">
        <v>478</v>
      </c>
      <c r="AK878" s="51">
        <v>323</v>
      </c>
      <c r="AL878" s="51">
        <v>42</v>
      </c>
      <c r="AM878" s="51">
        <v>38</v>
      </c>
      <c r="AN878" s="51">
        <v>4</v>
      </c>
      <c r="AO878" s="52">
        <v>46.12</v>
      </c>
      <c r="AP878" s="52">
        <v>37.799999999999997</v>
      </c>
      <c r="AQ878" s="52">
        <v>8.32</v>
      </c>
      <c r="AR878" s="52">
        <v>-4.32</v>
      </c>
      <c r="AS878" s="51">
        <v>47</v>
      </c>
      <c r="AT878" s="52">
        <v>51.54</v>
      </c>
    </row>
    <row r="879" spans="1:46" hidden="1">
      <c r="A879">
        <v>2016</v>
      </c>
      <c r="B879" t="s">
        <v>924</v>
      </c>
      <c r="C879" t="s">
        <v>924</v>
      </c>
      <c r="D879" t="s">
        <v>1467</v>
      </c>
      <c r="E879" t="s">
        <v>1468</v>
      </c>
      <c r="F879" t="str">
        <f t="shared" si="13"/>
        <v>Connor Hallisey</v>
      </c>
      <c r="G879" t="s">
        <v>860</v>
      </c>
      <c r="H879" s="143">
        <v>76750</v>
      </c>
      <c r="I879" s="143">
        <v>63000</v>
      </c>
      <c r="J879" t="str">
        <f>IF(G879="GK",VLOOKUP(F879,'[1]2016GoalKeeper Stats'!$A$2:$S$109,2,FALSE),VLOOKUP(F879,'[1]2016Player Stats'!$A$2:$AB$830,2,FALSE))</f>
        <v>SKC</v>
      </c>
      <c r="K879">
        <f>IF(G879="GK",VLOOKUP(F879,'[1]2016GoalKeeper Stats'!$A$2:$S$109,4,FALSE),VLOOKUP(F879,'[1]2016Player Stats'!$A$2:$AB$830,4,FALSE))</f>
        <v>17</v>
      </c>
      <c r="L879">
        <f>IF(G879="GK",VLOOKUP(F879,'[1]2016GoalKeeper Stats'!$A$2:$S$109,5,FALSE),VLOOKUP(F879,'[1]2016Player Stats'!$A$2:$AB$830,5,FALSE))</f>
        <v>12</v>
      </c>
      <c r="M879">
        <f>IF(G879="GK",VLOOKUP(F879,'[1]2016GoalKeeper Stats'!$A$2:$S$109,6,FALSE),VLOOKUP(F879,'[1]2016Player Stats'!$A$2:$AB$830,6,FALSE))</f>
        <v>1072</v>
      </c>
      <c r="N879">
        <f>IF(G879="GK",VLOOKUP(F879,'[1]2016GoalKeeper Stats'!$A$2:$S$109,7,FALSE),VLOOKUP(F879,'[1]2016Player Stats'!$A$2:$AB$830,7,FALSE))</f>
        <v>0</v>
      </c>
      <c r="O879">
        <f>IF(G879="GK",VLOOKUP(F879,'[1]2016GoalKeeper Stats'!$A$2:$S$109,8,FALSE),VLOOKUP(F879,'[1]2016Player Stats'!$A$2:$AB$830,8,FALSE))</f>
        <v>1</v>
      </c>
      <c r="P879">
        <f>IF(G879="GK",VLOOKUP(F879,'[1]2016GoalKeeper Stats'!$A$2:$S$109,9,FALSE),VLOOKUP(F879,'[1]2016Player Stats'!$A$2:$AB$830,9,FALSE))</f>
        <v>18</v>
      </c>
      <c r="Q879">
        <f>IF(G879="GK",VLOOKUP(F879,'[1]2016GoalKeeper Stats'!$A$2:$S$109,10,FALSE),VLOOKUP(F879,'[1]2016Player Stats'!$A$2:$AB$830,10,FALSE))</f>
        <v>8</v>
      </c>
      <c r="R879">
        <f>IF(G879="GK",VLOOKUP(F879,'[1]2016GoalKeeper Stats'!$A$2:$S$109,11,FALSE),VLOOKUP(F879,'[1]2016Player Stats'!$A$2:$AB$830,11,FALSE))</f>
        <v>0</v>
      </c>
      <c r="S879" t="str">
        <f>IF(G879="GK",VLOOKUP(F879,'[1]2016GoalKeeper Stats'!$A$2:$S$109,12,FALSE),VLOOKUP(F879,'[1]2016Player Stats'!$A$2:$AB$830,12,FALSE))</f>
        <v>0/0</v>
      </c>
      <c r="T879">
        <f>IF(G879="GK",VLOOKUP(F879,'[1]2016GoalKeeper Stats'!$A$2:$S$109,13,FALSE),VLOOKUP(F879,'[1]2016Player Stats'!$A$2:$AB$830,13,FALSE))</f>
        <v>0</v>
      </c>
      <c r="U879">
        <f>IF(G879="GK",VLOOKUP(F879,'[1]2016GoalKeeper Stats'!$A$2:$S$109,14,FALSE),VLOOKUP(F879,'[1]2016Player Stats'!$A$2:$AB$830,14,FALSE))</f>
        <v>0</v>
      </c>
      <c r="V879">
        <f>IF(G879="GK",VLOOKUP(F879,'[1]2016GoalKeeper Stats'!$A$2:$S$109,15,FALSE),VLOOKUP(F879,'[1]2016Player Stats'!$A$2:$AB$830,15,FALSE))</f>
        <v>0</v>
      </c>
      <c r="W879">
        <f>IF(G879="GK",VLOOKUP(F879,'[1]2016GoalKeeper Stats'!$A$2:$S$109,16,FALSE),VLOOKUP(F879,'[1]2016Player Stats'!$A$2:$AB$830,16,FALSE))</f>
        <v>0</v>
      </c>
      <c r="X879">
        <f>IF(G879="GK",VLOOKUP(F879,'[1]2016GoalKeeper Stats'!$A$2:$S$109,17,FALSE),VLOOKUP(F879,'[1]2016Player Stats'!$A$2:$AB$830,17,FALSE))</f>
        <v>0</v>
      </c>
      <c r="Y879">
        <f>IF(G879="GK",VLOOKUP(F879,'[1]2016GoalKeeper Stats'!$A$2:$S$109,18,FALSE),VLOOKUP(F879,'[1]2016Player Stats'!$A$2:$AB$830,18,FALSE))</f>
        <v>1</v>
      </c>
      <c r="Z879">
        <f>IF(G879="GK",VLOOKUP(F879,'[1]2016GoalKeeper Stats'!$A$2:$S$109,19,FALSE),VLOOKUP(F879,'[1]2016Player Stats'!$A$2:$AB$830,19,FALSE))</f>
        <v>0</v>
      </c>
      <c r="AA879">
        <f>IF(G879="GK",VLOOKUP(F879,'[1]2016GoalKeeper Stats'!$A$2:$S$109,20,FALSE),VLOOKUP(F879,'[1]2016Player Stats'!$A$2:$AB$830,20,FALSE))</f>
        <v>0.08</v>
      </c>
      <c r="AB879">
        <f>IF(G879="GK",VLOOKUP(F879,'[1]2016GoalKeeper Stats'!$A$2:$S$109,21,FALSE),VLOOKUP(F879,'[1]2016Player Stats'!$A$2:$AB$830,21,FALSE))</f>
        <v>5</v>
      </c>
      <c r="AC879">
        <f>IF(G879="GK",VLOOKUP(F879,'[1]2016GoalKeeper Stats'!$A$2:$S$109,22,FALSE),VLOOKUP(F879,'[1]2016Player Stats'!$A$2:$AB$830,22,FALSE))</f>
        <v>12</v>
      </c>
      <c r="AD879">
        <f>IF(G879="GK",VLOOKUP(F879,'[1]2016GoalKeeper Stats'!$A$2:$S$109,23,FALSE),VLOOKUP(F879,'[1]2016Player Stats'!$A$2:$AB$830,23,FALSE))</f>
        <v>0</v>
      </c>
      <c r="AE879">
        <f>IF(G879="GK",VLOOKUP(F879,'[1]2016GoalKeeper Stats'!$A$2:$S$109,24,FALSE),VLOOKUP(F879,'[1]2016Player Stats'!$A$2:$AB$830,24,FALSE))</f>
        <v>0</v>
      </c>
      <c r="AF879">
        <f>IF(G879="GK",VLOOKUP(F879,'[1]2016GoalKeeper Stats'!$A$2:$S$109,25,FALSE),VLOOKUP(F879,'[1]2016Player Stats'!$A$2:$AB$830,25,FALSE))</f>
        <v>0</v>
      </c>
      <c r="AG879">
        <f>IF(G879="GK",VLOOKUP(F879,'[1]2016GoalKeeper Stats'!$A$2:$S$109,26,FALSE),VLOOKUP(F879,'[1]2016Player Stats'!$A$2:$AB$830,26,FALSE))</f>
        <v>44.44</v>
      </c>
      <c r="AH879" s="51">
        <v>2016</v>
      </c>
      <c r="AI879" s="51">
        <v>34</v>
      </c>
      <c r="AJ879" s="51">
        <v>478</v>
      </c>
      <c r="AK879" s="51">
        <v>323</v>
      </c>
      <c r="AL879" s="51">
        <v>42</v>
      </c>
      <c r="AM879" s="51">
        <v>38</v>
      </c>
      <c r="AN879" s="51">
        <v>4</v>
      </c>
      <c r="AO879" s="52">
        <v>46.12</v>
      </c>
      <c r="AP879" s="52">
        <v>37.799999999999997</v>
      </c>
      <c r="AQ879" s="52">
        <v>8.32</v>
      </c>
      <c r="AR879" s="52">
        <v>-4.32</v>
      </c>
      <c r="AS879" s="51">
        <v>47</v>
      </c>
      <c r="AT879" s="52">
        <v>51.54</v>
      </c>
    </row>
    <row r="880" spans="1:46" hidden="1">
      <c r="A880">
        <v>2016</v>
      </c>
      <c r="B880" t="s">
        <v>196</v>
      </c>
      <c r="C880" t="s">
        <v>196</v>
      </c>
      <c r="D880" t="s">
        <v>1500</v>
      </c>
      <c r="E880" t="s">
        <v>884</v>
      </c>
      <c r="F880" t="str">
        <f t="shared" si="13"/>
        <v>Joevin Jones</v>
      </c>
      <c r="G880" t="s">
        <v>893</v>
      </c>
      <c r="H880" s="143">
        <v>76167</v>
      </c>
      <c r="I880" s="143">
        <v>70000</v>
      </c>
      <c r="J880" t="str">
        <f>IF(G880="GK",VLOOKUP(F880,'[1]2016GoalKeeper Stats'!$A$2:$S$109,2,FALSE),VLOOKUP(F880,'[1]2016Player Stats'!$A$2:$AB$830,2,FALSE))</f>
        <v>SEA</v>
      </c>
      <c r="K880">
        <f>IF(G880="GK",VLOOKUP(F880,'[1]2016GoalKeeper Stats'!$A$2:$S$109,4,FALSE),VLOOKUP(F880,'[1]2016Player Stats'!$A$2:$AB$830,4,FALSE))</f>
        <v>33</v>
      </c>
      <c r="L880">
        <f>IF(G880="GK",VLOOKUP(F880,'[1]2016GoalKeeper Stats'!$A$2:$S$109,5,FALSE),VLOOKUP(F880,'[1]2016Player Stats'!$A$2:$AB$830,5,FALSE))</f>
        <v>29</v>
      </c>
      <c r="M880">
        <f>IF(G880="GK",VLOOKUP(F880,'[1]2016GoalKeeper Stats'!$A$2:$S$109,6,FALSE),VLOOKUP(F880,'[1]2016Player Stats'!$A$2:$AB$830,6,FALSE))</f>
        <v>2547</v>
      </c>
      <c r="N880">
        <f>IF(G880="GK",VLOOKUP(F880,'[1]2016GoalKeeper Stats'!$A$2:$S$109,7,FALSE),VLOOKUP(F880,'[1]2016Player Stats'!$A$2:$AB$830,7,FALSE))</f>
        <v>2</v>
      </c>
      <c r="O880">
        <f>IF(G880="GK",VLOOKUP(F880,'[1]2016GoalKeeper Stats'!$A$2:$S$109,8,FALSE),VLOOKUP(F880,'[1]2016Player Stats'!$A$2:$AB$830,8,FALSE))</f>
        <v>3</v>
      </c>
      <c r="P880">
        <f>IF(G880="GK",VLOOKUP(F880,'[1]2016GoalKeeper Stats'!$A$2:$S$109,9,FALSE),VLOOKUP(F880,'[1]2016Player Stats'!$A$2:$AB$830,9,FALSE))</f>
        <v>16</v>
      </c>
      <c r="Q880">
        <f>IF(G880="GK",VLOOKUP(F880,'[1]2016GoalKeeper Stats'!$A$2:$S$109,10,FALSE),VLOOKUP(F880,'[1]2016Player Stats'!$A$2:$AB$830,10,FALSE))</f>
        <v>5</v>
      </c>
      <c r="R880">
        <f>IF(G880="GK",VLOOKUP(F880,'[1]2016GoalKeeper Stats'!$A$2:$S$109,11,FALSE),VLOOKUP(F880,'[1]2016Player Stats'!$A$2:$AB$830,11,FALSE))</f>
        <v>0</v>
      </c>
      <c r="S880" t="str">
        <f>IF(G880="GK",VLOOKUP(F880,'[1]2016GoalKeeper Stats'!$A$2:$S$109,12,FALSE),VLOOKUP(F880,'[1]2016Player Stats'!$A$2:$AB$830,12,FALSE))</f>
        <v>0/0</v>
      </c>
      <c r="T880">
        <f>IF(G880="GK",VLOOKUP(F880,'[1]2016GoalKeeper Stats'!$A$2:$S$109,13,FALSE),VLOOKUP(F880,'[1]2016Player Stats'!$A$2:$AB$830,13,FALSE))</f>
        <v>1</v>
      </c>
      <c r="U880">
        <f>IF(G880="GK",VLOOKUP(F880,'[1]2016GoalKeeper Stats'!$A$2:$S$109,14,FALSE),VLOOKUP(F880,'[1]2016Player Stats'!$A$2:$AB$830,14,FALSE))</f>
        <v>1</v>
      </c>
      <c r="V880">
        <f>IF(G880="GK",VLOOKUP(F880,'[1]2016GoalKeeper Stats'!$A$2:$S$109,15,FALSE),VLOOKUP(F880,'[1]2016Player Stats'!$A$2:$AB$830,15,FALSE))</f>
        <v>7.0000000000000007E-2</v>
      </c>
      <c r="W880">
        <f>IF(G880="GK",VLOOKUP(F880,'[1]2016GoalKeeper Stats'!$A$2:$S$109,16,FALSE),VLOOKUP(F880,'[1]2016Player Stats'!$A$2:$AB$830,16,FALSE))</f>
        <v>12.5</v>
      </c>
      <c r="X880">
        <f>IF(G880="GK",VLOOKUP(F880,'[1]2016GoalKeeper Stats'!$A$2:$S$109,17,FALSE),VLOOKUP(F880,'[1]2016Player Stats'!$A$2:$AB$830,17,FALSE))</f>
        <v>0</v>
      </c>
      <c r="Y880">
        <f>IF(G880="GK",VLOOKUP(F880,'[1]2016GoalKeeper Stats'!$A$2:$S$109,18,FALSE),VLOOKUP(F880,'[1]2016Player Stats'!$A$2:$AB$830,18,FALSE))</f>
        <v>0</v>
      </c>
      <c r="Z880">
        <f>IF(G880="GK",VLOOKUP(F880,'[1]2016GoalKeeper Stats'!$A$2:$S$109,19,FALSE),VLOOKUP(F880,'[1]2016Player Stats'!$A$2:$AB$830,19,FALSE))</f>
        <v>3</v>
      </c>
      <c r="AA880">
        <f>IF(G880="GK",VLOOKUP(F880,'[1]2016GoalKeeper Stats'!$A$2:$S$109,20,FALSE),VLOOKUP(F880,'[1]2016Player Stats'!$A$2:$AB$830,20,FALSE))</f>
        <v>0.11</v>
      </c>
      <c r="AB880">
        <f>IF(G880="GK",VLOOKUP(F880,'[1]2016GoalKeeper Stats'!$A$2:$S$109,21,FALSE),VLOOKUP(F880,'[1]2016Player Stats'!$A$2:$AB$830,21,FALSE))</f>
        <v>29</v>
      </c>
      <c r="AC880">
        <f>IF(G880="GK",VLOOKUP(F880,'[1]2016GoalKeeper Stats'!$A$2:$S$109,22,FALSE),VLOOKUP(F880,'[1]2016Player Stats'!$A$2:$AB$830,22,FALSE))</f>
        <v>11</v>
      </c>
      <c r="AD880">
        <f>IF(G880="GK",VLOOKUP(F880,'[1]2016GoalKeeper Stats'!$A$2:$S$109,23,FALSE),VLOOKUP(F880,'[1]2016Player Stats'!$A$2:$AB$830,23,FALSE))</f>
        <v>1</v>
      </c>
      <c r="AE880">
        <f>IF(G880="GK",VLOOKUP(F880,'[1]2016GoalKeeper Stats'!$A$2:$S$109,24,FALSE),VLOOKUP(F880,'[1]2016Player Stats'!$A$2:$AB$830,24,FALSE))</f>
        <v>6</v>
      </c>
      <c r="AF880">
        <f>IF(G880="GK",VLOOKUP(F880,'[1]2016GoalKeeper Stats'!$A$2:$S$109,25,FALSE),VLOOKUP(F880,'[1]2016Player Stats'!$A$2:$AB$830,25,FALSE))</f>
        <v>0</v>
      </c>
      <c r="AG880">
        <f>IF(G880="GK",VLOOKUP(F880,'[1]2016GoalKeeper Stats'!$A$2:$S$109,26,FALSE),VLOOKUP(F880,'[1]2016Player Stats'!$A$2:$AB$830,26,FALSE))</f>
        <v>31.25</v>
      </c>
      <c r="AH880" s="51">
        <v>2016</v>
      </c>
      <c r="AI880" s="51">
        <v>34</v>
      </c>
      <c r="AJ880" s="51">
        <v>432</v>
      </c>
      <c r="AK880" s="51">
        <v>430</v>
      </c>
      <c r="AL880" s="51">
        <v>43</v>
      </c>
      <c r="AM880" s="51">
        <v>43</v>
      </c>
      <c r="AN880" s="51">
        <v>0</v>
      </c>
      <c r="AO880" s="52">
        <v>47.31</v>
      </c>
      <c r="AP880" s="52">
        <v>47.24</v>
      </c>
      <c r="AQ880" s="52">
        <v>0.08</v>
      </c>
      <c r="AR880" s="52">
        <v>-0.08</v>
      </c>
      <c r="AS880" s="51">
        <v>48</v>
      </c>
      <c r="AT880" s="52">
        <v>47.12</v>
      </c>
    </row>
    <row r="881" spans="1:46" hidden="1">
      <c r="A881">
        <v>2016</v>
      </c>
      <c r="B881" t="s">
        <v>924</v>
      </c>
      <c r="C881" t="s">
        <v>924</v>
      </c>
      <c r="D881" t="s">
        <v>1805</v>
      </c>
      <c r="E881" t="s">
        <v>1806</v>
      </c>
      <c r="F881" t="str">
        <f t="shared" si="13"/>
        <v>Ever Alvarado</v>
      </c>
      <c r="G881" t="s">
        <v>893</v>
      </c>
      <c r="H881" s="143">
        <v>75167</v>
      </c>
      <c r="I881" s="143">
        <v>51500</v>
      </c>
      <c r="J881" t="str">
        <f>IF(G881="GK",VLOOKUP(F881,'[1]2016GoalKeeper Stats'!$A$2:$S$109,2,FALSE),VLOOKUP(F881,'[1]2016Player Stats'!$A$2:$AB$830,2,FALSE))</f>
        <v>HON</v>
      </c>
      <c r="K881">
        <f>IF(G881="GK",VLOOKUP(F881,'[1]2016GoalKeeper Stats'!$A$2:$S$109,4,FALSE),VLOOKUP(F881,'[1]2016Player Stats'!$A$2:$AB$830,4,FALSE))</f>
        <v>1</v>
      </c>
      <c r="L881">
        <f>IF(G881="GK",VLOOKUP(F881,'[1]2016GoalKeeper Stats'!$A$2:$S$109,5,FALSE),VLOOKUP(F881,'[1]2016Player Stats'!$A$2:$AB$830,5,FALSE))</f>
        <v>0</v>
      </c>
      <c r="M881">
        <f>IF(G881="GK",VLOOKUP(F881,'[1]2016GoalKeeper Stats'!$A$2:$S$109,6,FALSE),VLOOKUP(F881,'[1]2016Player Stats'!$A$2:$AB$830,6,FALSE))</f>
        <v>29</v>
      </c>
      <c r="N881">
        <f>IF(G881="GK",VLOOKUP(F881,'[1]2016GoalKeeper Stats'!$A$2:$S$109,7,FALSE),VLOOKUP(F881,'[1]2016Player Stats'!$A$2:$AB$830,7,FALSE))</f>
        <v>0</v>
      </c>
      <c r="O881">
        <f>IF(G881="GK",VLOOKUP(F881,'[1]2016GoalKeeper Stats'!$A$2:$S$109,8,FALSE),VLOOKUP(F881,'[1]2016Player Stats'!$A$2:$AB$830,8,FALSE))</f>
        <v>0</v>
      </c>
      <c r="P881">
        <f>IF(G881="GK",VLOOKUP(F881,'[1]2016GoalKeeper Stats'!$A$2:$S$109,9,FALSE),VLOOKUP(F881,'[1]2016Player Stats'!$A$2:$AB$830,9,FALSE))</f>
        <v>0</v>
      </c>
      <c r="Q881">
        <f>IF(G881="GK",VLOOKUP(F881,'[1]2016GoalKeeper Stats'!$A$2:$S$109,10,FALSE),VLOOKUP(F881,'[1]2016Player Stats'!$A$2:$AB$830,10,FALSE))</f>
        <v>0</v>
      </c>
      <c r="R881">
        <f>IF(G881="GK",VLOOKUP(F881,'[1]2016GoalKeeper Stats'!$A$2:$S$109,11,FALSE),VLOOKUP(F881,'[1]2016Player Stats'!$A$2:$AB$830,11,FALSE))</f>
        <v>0</v>
      </c>
      <c r="S881" t="str">
        <f>IF(G881="GK",VLOOKUP(F881,'[1]2016GoalKeeper Stats'!$A$2:$S$109,12,FALSE),VLOOKUP(F881,'[1]2016Player Stats'!$A$2:$AB$830,12,FALSE))</f>
        <v>0/0</v>
      </c>
      <c r="T881">
        <f>IF(G881="GK",VLOOKUP(F881,'[1]2016GoalKeeper Stats'!$A$2:$S$109,13,FALSE),VLOOKUP(F881,'[1]2016Player Stats'!$A$2:$AB$830,13,FALSE))</f>
        <v>0</v>
      </c>
      <c r="U881">
        <f>IF(G881="GK",VLOOKUP(F881,'[1]2016GoalKeeper Stats'!$A$2:$S$109,14,FALSE),VLOOKUP(F881,'[1]2016Player Stats'!$A$2:$AB$830,14,FALSE))</f>
        <v>0</v>
      </c>
      <c r="V881">
        <f>IF(G881="GK",VLOOKUP(F881,'[1]2016GoalKeeper Stats'!$A$2:$S$109,15,FALSE),VLOOKUP(F881,'[1]2016Player Stats'!$A$2:$AB$830,15,FALSE))</f>
        <v>0</v>
      </c>
      <c r="W881">
        <f>IF(G881="GK",VLOOKUP(F881,'[1]2016GoalKeeper Stats'!$A$2:$S$109,16,FALSE),VLOOKUP(F881,'[1]2016Player Stats'!$A$2:$AB$830,16,FALSE))</f>
        <v>0</v>
      </c>
      <c r="X881">
        <f>IF(G881="GK",VLOOKUP(F881,'[1]2016GoalKeeper Stats'!$A$2:$S$109,17,FALSE),VLOOKUP(F881,'[1]2016Player Stats'!$A$2:$AB$830,17,FALSE))</f>
        <v>0</v>
      </c>
      <c r="Y881">
        <f>IF(G881="GK",VLOOKUP(F881,'[1]2016GoalKeeper Stats'!$A$2:$S$109,18,FALSE),VLOOKUP(F881,'[1]2016Player Stats'!$A$2:$AB$830,18,FALSE))</f>
        <v>0</v>
      </c>
      <c r="Z881">
        <f>IF(G881="GK",VLOOKUP(F881,'[1]2016GoalKeeper Stats'!$A$2:$S$109,19,FALSE),VLOOKUP(F881,'[1]2016Player Stats'!$A$2:$AB$830,19,FALSE))</f>
        <v>0</v>
      </c>
      <c r="AA881">
        <f>IF(G881="GK",VLOOKUP(F881,'[1]2016GoalKeeper Stats'!$A$2:$S$109,20,FALSE),VLOOKUP(F881,'[1]2016Player Stats'!$A$2:$AB$830,20,FALSE))</f>
        <v>0</v>
      </c>
      <c r="AB881">
        <f>IF(G881="GK",VLOOKUP(F881,'[1]2016GoalKeeper Stats'!$A$2:$S$109,21,FALSE),VLOOKUP(F881,'[1]2016Player Stats'!$A$2:$AB$830,21,FALSE))</f>
        <v>0</v>
      </c>
      <c r="AC881">
        <f>IF(G881="GK",VLOOKUP(F881,'[1]2016GoalKeeper Stats'!$A$2:$S$109,22,FALSE),VLOOKUP(F881,'[1]2016Player Stats'!$A$2:$AB$830,22,FALSE))</f>
        <v>2</v>
      </c>
      <c r="AD881">
        <f>IF(G881="GK",VLOOKUP(F881,'[1]2016GoalKeeper Stats'!$A$2:$S$109,23,FALSE),VLOOKUP(F881,'[1]2016Player Stats'!$A$2:$AB$830,23,FALSE))</f>
        <v>0</v>
      </c>
      <c r="AE881">
        <f>IF(G881="GK",VLOOKUP(F881,'[1]2016GoalKeeper Stats'!$A$2:$S$109,24,FALSE),VLOOKUP(F881,'[1]2016Player Stats'!$A$2:$AB$830,24,FALSE))</f>
        <v>0</v>
      </c>
      <c r="AF881">
        <f>IF(G881="GK",VLOOKUP(F881,'[1]2016GoalKeeper Stats'!$A$2:$S$109,25,FALSE),VLOOKUP(F881,'[1]2016Player Stats'!$A$2:$AB$830,25,FALSE))</f>
        <v>0</v>
      </c>
      <c r="AG881">
        <f>IF(G881="GK",VLOOKUP(F881,'[1]2016GoalKeeper Stats'!$A$2:$S$109,26,FALSE),VLOOKUP(F881,'[1]2016Player Stats'!$A$2:$AB$830,26,FALSE))</f>
        <v>0</v>
      </c>
      <c r="AH881" s="51">
        <v>2016</v>
      </c>
      <c r="AI881" s="51">
        <v>34</v>
      </c>
      <c r="AJ881" s="51">
        <v>478</v>
      </c>
      <c r="AK881" s="51">
        <v>323</v>
      </c>
      <c r="AL881" s="51">
        <v>42</v>
      </c>
      <c r="AM881" s="51">
        <v>38</v>
      </c>
      <c r="AN881" s="51">
        <v>4</v>
      </c>
      <c r="AO881" s="52">
        <v>46.12</v>
      </c>
      <c r="AP881" s="52">
        <v>37.799999999999997</v>
      </c>
      <c r="AQ881" s="52">
        <v>8.32</v>
      </c>
      <c r="AR881" s="52">
        <v>-4.32</v>
      </c>
      <c r="AS881" s="51">
        <v>47</v>
      </c>
      <c r="AT881" s="52">
        <v>51.54</v>
      </c>
    </row>
    <row r="882" spans="1:46" hidden="1">
      <c r="A882">
        <v>2016</v>
      </c>
      <c r="B882" t="s">
        <v>194</v>
      </c>
      <c r="C882" t="s">
        <v>194</v>
      </c>
      <c r="D882" t="s">
        <v>1489</v>
      </c>
      <c r="E882" t="s">
        <v>1490</v>
      </c>
      <c r="F882" t="str">
        <f t="shared" si="13"/>
        <v>John Stertzer</v>
      </c>
      <c r="G882" t="s">
        <v>860</v>
      </c>
      <c r="H882" s="143">
        <v>75167</v>
      </c>
      <c r="I882" s="143">
        <v>66000</v>
      </c>
      <c r="J882" t="str">
        <f>IF(G882="GK",VLOOKUP(F882,'[1]2016GoalKeeper Stats'!$A$2:$S$109,2,FALSE),VLOOKUP(F882,'[1]2016Player Stats'!$A$2:$AB$830,2,FALSE))</f>
        <v>RSL</v>
      </c>
      <c r="K882">
        <f>IF(G882="GK",VLOOKUP(F882,'[1]2016GoalKeeper Stats'!$A$2:$S$109,4,FALSE),VLOOKUP(F882,'[1]2016Player Stats'!$A$2:$AB$830,4,FALSE))</f>
        <v>18</v>
      </c>
      <c r="L882">
        <f>IF(G882="GK",VLOOKUP(F882,'[1]2016GoalKeeper Stats'!$A$2:$S$109,5,FALSE),VLOOKUP(F882,'[1]2016Player Stats'!$A$2:$AB$830,5,FALSE))</f>
        <v>9</v>
      </c>
      <c r="M882">
        <f>IF(G882="GK",VLOOKUP(F882,'[1]2016GoalKeeper Stats'!$A$2:$S$109,6,FALSE),VLOOKUP(F882,'[1]2016Player Stats'!$A$2:$AB$830,6,FALSE))</f>
        <v>777</v>
      </c>
      <c r="N882">
        <f>IF(G882="GK",VLOOKUP(F882,'[1]2016GoalKeeper Stats'!$A$2:$S$109,7,FALSE),VLOOKUP(F882,'[1]2016Player Stats'!$A$2:$AB$830,7,FALSE))</f>
        <v>0</v>
      </c>
      <c r="O882">
        <f>IF(G882="GK",VLOOKUP(F882,'[1]2016GoalKeeper Stats'!$A$2:$S$109,8,FALSE),VLOOKUP(F882,'[1]2016Player Stats'!$A$2:$AB$830,8,FALSE))</f>
        <v>1</v>
      </c>
      <c r="P882">
        <f>IF(G882="GK",VLOOKUP(F882,'[1]2016GoalKeeper Stats'!$A$2:$S$109,9,FALSE),VLOOKUP(F882,'[1]2016Player Stats'!$A$2:$AB$830,9,FALSE))</f>
        <v>5</v>
      </c>
      <c r="Q882">
        <f>IF(G882="GK",VLOOKUP(F882,'[1]2016GoalKeeper Stats'!$A$2:$S$109,10,FALSE),VLOOKUP(F882,'[1]2016Player Stats'!$A$2:$AB$830,10,FALSE))</f>
        <v>3</v>
      </c>
      <c r="R882">
        <f>IF(G882="GK",VLOOKUP(F882,'[1]2016GoalKeeper Stats'!$A$2:$S$109,11,FALSE),VLOOKUP(F882,'[1]2016Player Stats'!$A$2:$AB$830,11,FALSE))</f>
        <v>0</v>
      </c>
      <c r="S882" t="str">
        <f>IF(G882="GK",VLOOKUP(F882,'[1]2016GoalKeeper Stats'!$A$2:$S$109,12,FALSE),VLOOKUP(F882,'[1]2016Player Stats'!$A$2:$AB$830,12,FALSE))</f>
        <v>0/0</v>
      </c>
      <c r="T882">
        <f>IF(G882="GK",VLOOKUP(F882,'[1]2016GoalKeeper Stats'!$A$2:$S$109,13,FALSE),VLOOKUP(F882,'[1]2016Player Stats'!$A$2:$AB$830,13,FALSE))</f>
        <v>0</v>
      </c>
      <c r="U882">
        <f>IF(G882="GK",VLOOKUP(F882,'[1]2016GoalKeeper Stats'!$A$2:$S$109,14,FALSE),VLOOKUP(F882,'[1]2016Player Stats'!$A$2:$AB$830,14,FALSE))</f>
        <v>0</v>
      </c>
      <c r="V882">
        <f>IF(G882="GK",VLOOKUP(F882,'[1]2016GoalKeeper Stats'!$A$2:$S$109,15,FALSE),VLOOKUP(F882,'[1]2016Player Stats'!$A$2:$AB$830,15,FALSE))</f>
        <v>0</v>
      </c>
      <c r="W882">
        <f>IF(G882="GK",VLOOKUP(F882,'[1]2016GoalKeeper Stats'!$A$2:$S$109,16,FALSE),VLOOKUP(F882,'[1]2016Player Stats'!$A$2:$AB$830,16,FALSE))</f>
        <v>0</v>
      </c>
      <c r="X882">
        <f>IF(G882="GK",VLOOKUP(F882,'[1]2016GoalKeeper Stats'!$A$2:$S$109,17,FALSE),VLOOKUP(F882,'[1]2016Player Stats'!$A$2:$AB$830,17,FALSE))</f>
        <v>0</v>
      </c>
      <c r="Y882">
        <f>IF(G882="GK",VLOOKUP(F882,'[1]2016GoalKeeper Stats'!$A$2:$S$109,18,FALSE),VLOOKUP(F882,'[1]2016Player Stats'!$A$2:$AB$830,18,FALSE))</f>
        <v>1</v>
      </c>
      <c r="Z882">
        <f>IF(G882="GK",VLOOKUP(F882,'[1]2016GoalKeeper Stats'!$A$2:$S$109,19,FALSE),VLOOKUP(F882,'[1]2016Player Stats'!$A$2:$AB$830,19,FALSE))</f>
        <v>0</v>
      </c>
      <c r="AA882">
        <f>IF(G882="GK",VLOOKUP(F882,'[1]2016GoalKeeper Stats'!$A$2:$S$109,20,FALSE),VLOOKUP(F882,'[1]2016Player Stats'!$A$2:$AB$830,20,FALSE))</f>
        <v>0.12</v>
      </c>
      <c r="AB882">
        <f>IF(G882="GK",VLOOKUP(F882,'[1]2016GoalKeeper Stats'!$A$2:$S$109,21,FALSE),VLOOKUP(F882,'[1]2016Player Stats'!$A$2:$AB$830,21,FALSE))</f>
        <v>14</v>
      </c>
      <c r="AC882">
        <f>IF(G882="GK",VLOOKUP(F882,'[1]2016GoalKeeper Stats'!$A$2:$S$109,22,FALSE),VLOOKUP(F882,'[1]2016Player Stats'!$A$2:$AB$830,22,FALSE))</f>
        <v>8</v>
      </c>
      <c r="AD882">
        <f>IF(G882="GK",VLOOKUP(F882,'[1]2016GoalKeeper Stats'!$A$2:$S$109,23,FALSE),VLOOKUP(F882,'[1]2016Player Stats'!$A$2:$AB$830,23,FALSE))</f>
        <v>0</v>
      </c>
      <c r="AE882">
        <f>IF(G882="GK",VLOOKUP(F882,'[1]2016GoalKeeper Stats'!$A$2:$S$109,24,FALSE),VLOOKUP(F882,'[1]2016Player Stats'!$A$2:$AB$830,24,FALSE))</f>
        <v>0</v>
      </c>
      <c r="AF882">
        <f>IF(G882="GK",VLOOKUP(F882,'[1]2016GoalKeeper Stats'!$A$2:$S$109,25,FALSE),VLOOKUP(F882,'[1]2016Player Stats'!$A$2:$AB$830,25,FALSE))</f>
        <v>0</v>
      </c>
      <c r="AG882">
        <f>IF(G882="GK",VLOOKUP(F882,'[1]2016GoalKeeper Stats'!$A$2:$S$109,26,FALSE),VLOOKUP(F882,'[1]2016Player Stats'!$A$2:$AB$830,26,FALSE))</f>
        <v>60</v>
      </c>
      <c r="AH882" s="51">
        <v>2016</v>
      </c>
      <c r="AI882" s="51">
        <v>34</v>
      </c>
      <c r="AJ882" s="51">
        <v>420</v>
      </c>
      <c r="AK882" s="51">
        <v>427</v>
      </c>
      <c r="AL882" s="51">
        <v>42</v>
      </c>
      <c r="AM882" s="51">
        <v>44</v>
      </c>
      <c r="AN882" s="51">
        <v>-2</v>
      </c>
      <c r="AO882" s="52">
        <v>44.05</v>
      </c>
      <c r="AP882" s="52">
        <v>49.72</v>
      </c>
      <c r="AQ882" s="52">
        <v>-5.67</v>
      </c>
      <c r="AR882" s="52">
        <v>3.67</v>
      </c>
      <c r="AS882" s="51">
        <v>46</v>
      </c>
      <c r="AT882" s="52">
        <v>44.04</v>
      </c>
    </row>
    <row r="883" spans="1:46" hidden="1">
      <c r="A883">
        <v>2016</v>
      </c>
      <c r="B883" t="s">
        <v>924</v>
      </c>
      <c r="C883" t="s">
        <v>924</v>
      </c>
      <c r="D883" t="s">
        <v>904</v>
      </c>
      <c r="E883" t="s">
        <v>1517</v>
      </c>
      <c r="F883" t="str">
        <f t="shared" si="13"/>
        <v>Kevin Ellis</v>
      </c>
      <c r="G883" t="s">
        <v>893</v>
      </c>
      <c r="H883" s="143">
        <v>75150</v>
      </c>
      <c r="I883" s="143">
        <v>72000</v>
      </c>
      <c r="J883" t="str">
        <f>IF(G883="GK",VLOOKUP(F883,'[1]2016GoalKeeper Stats'!$A$2:$S$109,2,FALSE),VLOOKUP(F883,'[1]2016Player Stats'!$A$2:$AB$830,2,FALSE))</f>
        <v>SKC</v>
      </c>
      <c r="K883">
        <f>IF(G883="GK",VLOOKUP(F883,'[1]2016GoalKeeper Stats'!$A$2:$S$109,4,FALSE),VLOOKUP(F883,'[1]2016Player Stats'!$A$2:$AB$830,4,FALSE))</f>
        <v>14</v>
      </c>
      <c r="L883">
        <f>IF(G883="GK",VLOOKUP(F883,'[1]2016GoalKeeper Stats'!$A$2:$S$109,5,FALSE),VLOOKUP(F883,'[1]2016Player Stats'!$A$2:$AB$830,5,FALSE))</f>
        <v>10</v>
      </c>
      <c r="M883">
        <f>IF(G883="GK",VLOOKUP(F883,'[1]2016GoalKeeper Stats'!$A$2:$S$109,6,FALSE),VLOOKUP(F883,'[1]2016Player Stats'!$A$2:$AB$830,6,FALSE))</f>
        <v>953</v>
      </c>
      <c r="N883">
        <f>IF(G883="GK",VLOOKUP(F883,'[1]2016GoalKeeper Stats'!$A$2:$S$109,7,FALSE),VLOOKUP(F883,'[1]2016Player Stats'!$A$2:$AB$830,7,FALSE))</f>
        <v>1</v>
      </c>
      <c r="O883">
        <f>IF(G883="GK",VLOOKUP(F883,'[1]2016GoalKeeper Stats'!$A$2:$S$109,8,FALSE),VLOOKUP(F883,'[1]2016Player Stats'!$A$2:$AB$830,8,FALSE))</f>
        <v>1</v>
      </c>
      <c r="P883">
        <f>IF(G883="GK",VLOOKUP(F883,'[1]2016GoalKeeper Stats'!$A$2:$S$109,9,FALSE),VLOOKUP(F883,'[1]2016Player Stats'!$A$2:$AB$830,9,FALSE))</f>
        <v>7</v>
      </c>
      <c r="Q883">
        <f>IF(G883="GK",VLOOKUP(F883,'[1]2016GoalKeeper Stats'!$A$2:$S$109,10,FALSE),VLOOKUP(F883,'[1]2016Player Stats'!$A$2:$AB$830,10,FALSE))</f>
        <v>3</v>
      </c>
      <c r="R883">
        <f>IF(G883="GK",VLOOKUP(F883,'[1]2016GoalKeeper Stats'!$A$2:$S$109,11,FALSE),VLOOKUP(F883,'[1]2016Player Stats'!$A$2:$AB$830,11,FALSE))</f>
        <v>1</v>
      </c>
      <c r="S883" t="str">
        <f>IF(G883="GK",VLOOKUP(F883,'[1]2016GoalKeeper Stats'!$A$2:$S$109,12,FALSE),VLOOKUP(F883,'[1]2016Player Stats'!$A$2:$AB$830,12,FALSE))</f>
        <v>0/0</v>
      </c>
      <c r="T883">
        <f>IF(G883="GK",VLOOKUP(F883,'[1]2016GoalKeeper Stats'!$A$2:$S$109,13,FALSE),VLOOKUP(F883,'[1]2016Player Stats'!$A$2:$AB$830,13,FALSE))</f>
        <v>0</v>
      </c>
      <c r="U883">
        <f>IF(G883="GK",VLOOKUP(F883,'[1]2016GoalKeeper Stats'!$A$2:$S$109,14,FALSE),VLOOKUP(F883,'[1]2016Player Stats'!$A$2:$AB$830,14,FALSE))</f>
        <v>1</v>
      </c>
      <c r="V883">
        <f>IF(G883="GK",VLOOKUP(F883,'[1]2016GoalKeeper Stats'!$A$2:$S$109,15,FALSE),VLOOKUP(F883,'[1]2016Player Stats'!$A$2:$AB$830,15,FALSE))</f>
        <v>0.09</v>
      </c>
      <c r="W883">
        <f>IF(G883="GK",VLOOKUP(F883,'[1]2016GoalKeeper Stats'!$A$2:$S$109,16,FALSE),VLOOKUP(F883,'[1]2016Player Stats'!$A$2:$AB$830,16,FALSE))</f>
        <v>14.3</v>
      </c>
      <c r="X883">
        <f>IF(G883="GK",VLOOKUP(F883,'[1]2016GoalKeeper Stats'!$A$2:$S$109,17,FALSE),VLOOKUP(F883,'[1]2016Player Stats'!$A$2:$AB$830,17,FALSE))</f>
        <v>0</v>
      </c>
      <c r="Y883">
        <f>IF(G883="GK",VLOOKUP(F883,'[1]2016GoalKeeper Stats'!$A$2:$S$109,18,FALSE),VLOOKUP(F883,'[1]2016Player Stats'!$A$2:$AB$830,18,FALSE))</f>
        <v>0</v>
      </c>
      <c r="Z883">
        <f>IF(G883="GK",VLOOKUP(F883,'[1]2016GoalKeeper Stats'!$A$2:$S$109,19,FALSE),VLOOKUP(F883,'[1]2016Player Stats'!$A$2:$AB$830,19,FALSE))</f>
        <v>1</v>
      </c>
      <c r="AA883">
        <f>IF(G883="GK",VLOOKUP(F883,'[1]2016GoalKeeper Stats'!$A$2:$S$109,20,FALSE),VLOOKUP(F883,'[1]2016Player Stats'!$A$2:$AB$830,20,FALSE))</f>
        <v>0.09</v>
      </c>
      <c r="AB883">
        <f>IF(G883="GK",VLOOKUP(F883,'[1]2016GoalKeeper Stats'!$A$2:$S$109,21,FALSE),VLOOKUP(F883,'[1]2016Player Stats'!$A$2:$AB$830,21,FALSE))</f>
        <v>8</v>
      </c>
      <c r="AC883">
        <f>IF(G883="GK",VLOOKUP(F883,'[1]2016GoalKeeper Stats'!$A$2:$S$109,22,FALSE),VLOOKUP(F883,'[1]2016Player Stats'!$A$2:$AB$830,22,FALSE))</f>
        <v>7</v>
      </c>
      <c r="AD883">
        <f>IF(G883="GK",VLOOKUP(F883,'[1]2016GoalKeeper Stats'!$A$2:$S$109,23,FALSE),VLOOKUP(F883,'[1]2016Player Stats'!$A$2:$AB$830,23,FALSE))</f>
        <v>0</v>
      </c>
      <c r="AE883">
        <f>IF(G883="GK",VLOOKUP(F883,'[1]2016GoalKeeper Stats'!$A$2:$S$109,24,FALSE),VLOOKUP(F883,'[1]2016Player Stats'!$A$2:$AB$830,24,FALSE))</f>
        <v>1</v>
      </c>
      <c r="AF883">
        <f>IF(G883="GK",VLOOKUP(F883,'[1]2016GoalKeeper Stats'!$A$2:$S$109,25,FALSE),VLOOKUP(F883,'[1]2016Player Stats'!$A$2:$AB$830,25,FALSE))</f>
        <v>0</v>
      </c>
      <c r="AG883">
        <f>IF(G883="GK",VLOOKUP(F883,'[1]2016GoalKeeper Stats'!$A$2:$S$109,26,FALSE),VLOOKUP(F883,'[1]2016Player Stats'!$A$2:$AB$830,26,FALSE))</f>
        <v>42.86</v>
      </c>
      <c r="AH883" s="51">
        <v>2016</v>
      </c>
      <c r="AI883" s="51">
        <v>34</v>
      </c>
      <c r="AJ883" s="51">
        <v>478</v>
      </c>
      <c r="AK883" s="51">
        <v>323</v>
      </c>
      <c r="AL883" s="51">
        <v>42</v>
      </c>
      <c r="AM883" s="51">
        <v>38</v>
      </c>
      <c r="AN883" s="51">
        <v>4</v>
      </c>
      <c r="AO883" s="52">
        <v>46.12</v>
      </c>
      <c r="AP883" s="52">
        <v>37.799999999999997</v>
      </c>
      <c r="AQ883" s="52">
        <v>8.32</v>
      </c>
      <c r="AR883" s="52">
        <v>-4.32</v>
      </c>
      <c r="AS883" s="51">
        <v>47</v>
      </c>
      <c r="AT883" s="52">
        <v>51.54</v>
      </c>
    </row>
    <row r="884" spans="1:46" hidden="1">
      <c r="A884">
        <v>2016</v>
      </c>
      <c r="B884" t="s">
        <v>195</v>
      </c>
      <c r="C884" t="s">
        <v>866</v>
      </c>
      <c r="D884" t="s">
        <v>1560</v>
      </c>
      <c r="E884" t="s">
        <v>1301</v>
      </c>
      <c r="F884" t="str">
        <f t="shared" si="13"/>
        <v>Rafael Garcia</v>
      </c>
      <c r="G884" t="s">
        <v>860</v>
      </c>
      <c r="H884" s="143">
        <v>75000</v>
      </c>
      <c r="I884" s="143">
        <v>75000</v>
      </c>
      <c r="J884" t="str">
        <f>IF(G884="GK",VLOOKUP(F884,'[1]2016GoalKeeper Stats'!$A$2:$S$109,2,FALSE),VLOOKUP(F884,'[1]2016Player Stats'!$A$2:$AB$830,2,FALSE))</f>
        <v>LA</v>
      </c>
      <c r="K884">
        <f>IF(G884="GK",VLOOKUP(F884,'[1]2016GoalKeeper Stats'!$A$2:$S$109,4,FALSE),VLOOKUP(F884,'[1]2016Player Stats'!$A$2:$AB$830,4,FALSE))</f>
        <v>6</v>
      </c>
      <c r="L884">
        <f>IF(G884="GK",VLOOKUP(F884,'[1]2016GoalKeeper Stats'!$A$2:$S$109,5,FALSE),VLOOKUP(F884,'[1]2016Player Stats'!$A$2:$AB$830,5,FALSE))</f>
        <v>2</v>
      </c>
      <c r="M884">
        <f>IF(G884="GK",VLOOKUP(F884,'[1]2016GoalKeeper Stats'!$A$2:$S$109,6,FALSE),VLOOKUP(F884,'[1]2016Player Stats'!$A$2:$AB$830,6,FALSE))</f>
        <v>269</v>
      </c>
      <c r="N884">
        <f>IF(G884="GK",VLOOKUP(F884,'[1]2016GoalKeeper Stats'!$A$2:$S$109,7,FALSE),VLOOKUP(F884,'[1]2016Player Stats'!$A$2:$AB$830,7,FALSE))</f>
        <v>0</v>
      </c>
      <c r="O884">
        <f>IF(G884="GK",VLOOKUP(F884,'[1]2016GoalKeeper Stats'!$A$2:$S$109,8,FALSE),VLOOKUP(F884,'[1]2016Player Stats'!$A$2:$AB$830,8,FALSE))</f>
        <v>0</v>
      </c>
      <c r="P884">
        <f>IF(G884="GK",VLOOKUP(F884,'[1]2016GoalKeeper Stats'!$A$2:$S$109,9,FALSE),VLOOKUP(F884,'[1]2016Player Stats'!$A$2:$AB$830,9,FALSE))</f>
        <v>0</v>
      </c>
      <c r="Q884">
        <f>IF(G884="GK",VLOOKUP(F884,'[1]2016GoalKeeper Stats'!$A$2:$S$109,10,FALSE),VLOOKUP(F884,'[1]2016Player Stats'!$A$2:$AB$830,10,FALSE))</f>
        <v>0</v>
      </c>
      <c r="R884">
        <f>IF(G884="GK",VLOOKUP(F884,'[1]2016GoalKeeper Stats'!$A$2:$S$109,11,FALSE),VLOOKUP(F884,'[1]2016Player Stats'!$A$2:$AB$830,11,FALSE))</f>
        <v>0</v>
      </c>
      <c r="S884" t="str">
        <f>IF(G884="GK",VLOOKUP(F884,'[1]2016GoalKeeper Stats'!$A$2:$S$109,12,FALSE),VLOOKUP(F884,'[1]2016Player Stats'!$A$2:$AB$830,12,FALSE))</f>
        <v>0/0</v>
      </c>
      <c r="T884">
        <f>IF(G884="GK",VLOOKUP(F884,'[1]2016GoalKeeper Stats'!$A$2:$S$109,13,FALSE),VLOOKUP(F884,'[1]2016Player Stats'!$A$2:$AB$830,13,FALSE))</f>
        <v>0</v>
      </c>
      <c r="U884">
        <f>IF(G884="GK",VLOOKUP(F884,'[1]2016GoalKeeper Stats'!$A$2:$S$109,14,FALSE),VLOOKUP(F884,'[1]2016Player Stats'!$A$2:$AB$830,14,FALSE))</f>
        <v>0</v>
      </c>
      <c r="V884">
        <f>IF(G884="GK",VLOOKUP(F884,'[1]2016GoalKeeper Stats'!$A$2:$S$109,15,FALSE),VLOOKUP(F884,'[1]2016Player Stats'!$A$2:$AB$830,15,FALSE))</f>
        <v>0</v>
      </c>
      <c r="W884">
        <f>IF(G884="GK",VLOOKUP(F884,'[1]2016GoalKeeper Stats'!$A$2:$S$109,16,FALSE),VLOOKUP(F884,'[1]2016Player Stats'!$A$2:$AB$830,16,FALSE))</f>
        <v>0</v>
      </c>
      <c r="X884">
        <f>IF(G884="GK",VLOOKUP(F884,'[1]2016GoalKeeper Stats'!$A$2:$S$109,17,FALSE),VLOOKUP(F884,'[1]2016Player Stats'!$A$2:$AB$830,17,FALSE))</f>
        <v>0</v>
      </c>
      <c r="Y884">
        <f>IF(G884="GK",VLOOKUP(F884,'[1]2016GoalKeeper Stats'!$A$2:$S$109,18,FALSE),VLOOKUP(F884,'[1]2016Player Stats'!$A$2:$AB$830,18,FALSE))</f>
        <v>0</v>
      </c>
      <c r="Z884">
        <f>IF(G884="GK",VLOOKUP(F884,'[1]2016GoalKeeper Stats'!$A$2:$S$109,19,FALSE),VLOOKUP(F884,'[1]2016Player Stats'!$A$2:$AB$830,19,FALSE))</f>
        <v>0</v>
      </c>
      <c r="AA884">
        <f>IF(G884="GK",VLOOKUP(F884,'[1]2016GoalKeeper Stats'!$A$2:$S$109,20,FALSE),VLOOKUP(F884,'[1]2016Player Stats'!$A$2:$AB$830,20,FALSE))</f>
        <v>0</v>
      </c>
      <c r="AB884">
        <f>IF(G884="GK",VLOOKUP(F884,'[1]2016GoalKeeper Stats'!$A$2:$S$109,21,FALSE),VLOOKUP(F884,'[1]2016Player Stats'!$A$2:$AB$830,21,FALSE))</f>
        <v>5</v>
      </c>
      <c r="AC884">
        <f>IF(G884="GK",VLOOKUP(F884,'[1]2016GoalKeeper Stats'!$A$2:$S$109,22,FALSE),VLOOKUP(F884,'[1]2016Player Stats'!$A$2:$AB$830,22,FALSE))</f>
        <v>2</v>
      </c>
      <c r="AD884">
        <f>IF(G884="GK",VLOOKUP(F884,'[1]2016GoalKeeper Stats'!$A$2:$S$109,23,FALSE),VLOOKUP(F884,'[1]2016Player Stats'!$A$2:$AB$830,23,FALSE))</f>
        <v>0</v>
      </c>
      <c r="AE884">
        <f>IF(G884="GK",VLOOKUP(F884,'[1]2016GoalKeeper Stats'!$A$2:$S$109,24,FALSE),VLOOKUP(F884,'[1]2016Player Stats'!$A$2:$AB$830,24,FALSE))</f>
        <v>1</v>
      </c>
      <c r="AF884">
        <f>IF(G884="GK",VLOOKUP(F884,'[1]2016GoalKeeper Stats'!$A$2:$S$109,25,FALSE),VLOOKUP(F884,'[1]2016Player Stats'!$A$2:$AB$830,25,FALSE))</f>
        <v>0</v>
      </c>
      <c r="AG884">
        <f>IF(G884="GK",VLOOKUP(F884,'[1]2016GoalKeeper Stats'!$A$2:$S$109,26,FALSE),VLOOKUP(F884,'[1]2016Player Stats'!$A$2:$AB$830,26,FALSE))</f>
        <v>0</v>
      </c>
      <c r="AH884" s="51">
        <v>2016</v>
      </c>
      <c r="AI884" s="51">
        <v>34</v>
      </c>
      <c r="AJ884" s="51">
        <v>358</v>
      </c>
      <c r="AK884" s="51">
        <v>523</v>
      </c>
      <c r="AL884" s="51">
        <v>52</v>
      </c>
      <c r="AM884" s="51">
        <v>38</v>
      </c>
      <c r="AN884" s="51">
        <v>14</v>
      </c>
      <c r="AO884" s="52">
        <v>47.55</v>
      </c>
      <c r="AP884" s="52">
        <v>46.7</v>
      </c>
      <c r="AQ884" s="52">
        <v>0.85</v>
      </c>
      <c r="AR884" s="52">
        <v>13.15</v>
      </c>
      <c r="AS884" s="51">
        <v>52</v>
      </c>
      <c r="AT884" s="52">
        <v>48.04</v>
      </c>
    </row>
    <row r="885" spans="1:46" hidden="1">
      <c r="A885" s="144">
        <v>2016</v>
      </c>
      <c r="B885" s="144" t="s">
        <v>896</v>
      </c>
      <c r="C885" s="144" t="s">
        <v>896</v>
      </c>
      <c r="D885" s="144" t="s">
        <v>1620</v>
      </c>
      <c r="E885" s="144" t="s">
        <v>1621</v>
      </c>
      <c r="F885" s="144" t="str">
        <f t="shared" si="13"/>
        <v>Leandro Barrera</v>
      </c>
      <c r="G885" s="144" t="s">
        <v>875</v>
      </c>
      <c r="H885" s="145">
        <v>75000</v>
      </c>
      <c r="I885" s="145">
        <v>75000</v>
      </c>
      <c r="J885" s="144" t="e">
        <f>IF(G885="GK",VLOOKUP(F885,'[1]2016GoalKeeper Stats'!$A$2:$S$109,2,FALSE),VLOOKUP(F885,'[1]2016Player Stats'!$A$2:$AB$830,2,FALSE))</f>
        <v>#N/A</v>
      </c>
      <c r="K885" s="144" t="e">
        <f>IF(G885="GK",VLOOKUP(F885,'[1]2016GoalKeeper Stats'!$A$2:$S$109,4,FALSE),VLOOKUP(F885,'[1]2016Player Stats'!$A$2:$AB$830,4,FALSE))</f>
        <v>#N/A</v>
      </c>
      <c r="L885" s="144" t="e">
        <f>IF(G885="GK",VLOOKUP(F885,'[1]2016GoalKeeper Stats'!$A$2:$S$109,5,FALSE),VLOOKUP(F885,'[1]2016Player Stats'!$A$2:$AB$830,5,FALSE))</f>
        <v>#N/A</v>
      </c>
      <c r="M885" s="144" t="e">
        <f>IF(G885="GK",VLOOKUP(F885,'[1]2016GoalKeeper Stats'!$A$2:$S$109,6,FALSE),VLOOKUP(F885,'[1]2016Player Stats'!$A$2:$AB$830,6,FALSE))</f>
        <v>#N/A</v>
      </c>
      <c r="N885" s="144" t="e">
        <f>IF(G885="GK",VLOOKUP(F885,'[1]2016GoalKeeper Stats'!$A$2:$S$109,7,FALSE),VLOOKUP(F885,'[1]2016Player Stats'!$A$2:$AB$830,7,FALSE))</f>
        <v>#N/A</v>
      </c>
      <c r="O885" s="144" t="e">
        <f>IF(G885="GK",VLOOKUP(F885,'[1]2016GoalKeeper Stats'!$A$2:$S$109,8,FALSE),VLOOKUP(F885,'[1]2016Player Stats'!$A$2:$AB$830,8,FALSE))</f>
        <v>#N/A</v>
      </c>
      <c r="P885" s="144" t="e">
        <f>IF(G885="GK",VLOOKUP(F885,'[1]2016GoalKeeper Stats'!$A$2:$S$109,9,FALSE),VLOOKUP(F885,'[1]2016Player Stats'!$A$2:$AB$830,9,FALSE))</f>
        <v>#N/A</v>
      </c>
      <c r="Q885" s="144" t="e">
        <f>IF(G885="GK",VLOOKUP(F885,'[1]2016GoalKeeper Stats'!$A$2:$S$109,10,FALSE),VLOOKUP(F885,'[1]2016Player Stats'!$A$2:$AB$830,10,FALSE))</f>
        <v>#N/A</v>
      </c>
      <c r="R885" s="144" t="e">
        <f>IF(G885="GK",VLOOKUP(F885,'[1]2016GoalKeeper Stats'!$A$2:$S$109,11,FALSE),VLOOKUP(F885,'[1]2016Player Stats'!$A$2:$AB$830,11,FALSE))</f>
        <v>#N/A</v>
      </c>
      <c r="S885" s="144" t="e">
        <f>IF(G885="GK",VLOOKUP(F885,'[1]2016GoalKeeper Stats'!$A$2:$S$109,12,FALSE),VLOOKUP(F885,'[1]2016Player Stats'!$A$2:$AB$830,12,FALSE))</f>
        <v>#N/A</v>
      </c>
      <c r="T885" s="144" t="e">
        <f>IF(G885="GK",VLOOKUP(F885,'[1]2016GoalKeeper Stats'!$A$2:$S$109,13,FALSE),VLOOKUP(F885,'[1]2016Player Stats'!$A$2:$AB$830,13,FALSE))</f>
        <v>#N/A</v>
      </c>
      <c r="U885" s="144" t="e">
        <f>IF(G885="GK",VLOOKUP(F885,'[1]2016GoalKeeper Stats'!$A$2:$S$109,14,FALSE),VLOOKUP(F885,'[1]2016Player Stats'!$A$2:$AB$830,14,FALSE))</f>
        <v>#N/A</v>
      </c>
      <c r="V885" s="144" t="e">
        <f>IF(G885="GK",VLOOKUP(F885,'[1]2016GoalKeeper Stats'!$A$2:$S$109,15,FALSE),VLOOKUP(F885,'[1]2016Player Stats'!$A$2:$AB$830,15,FALSE))</f>
        <v>#N/A</v>
      </c>
      <c r="W885" s="144" t="e">
        <f>IF(G885="GK",VLOOKUP(F885,'[1]2016GoalKeeper Stats'!$A$2:$S$109,16,FALSE),VLOOKUP(F885,'[1]2016Player Stats'!$A$2:$AB$830,16,FALSE))</f>
        <v>#N/A</v>
      </c>
      <c r="X885" s="144" t="e">
        <f>IF(G885="GK",VLOOKUP(F885,'[1]2016GoalKeeper Stats'!$A$2:$S$109,17,FALSE),VLOOKUP(F885,'[1]2016Player Stats'!$A$2:$AB$830,17,FALSE))</f>
        <v>#N/A</v>
      </c>
      <c r="Y885" s="144" t="e">
        <f>IF(G885="GK",VLOOKUP(F885,'[1]2016GoalKeeper Stats'!$A$2:$S$109,18,FALSE),VLOOKUP(F885,'[1]2016Player Stats'!$A$2:$AB$830,18,FALSE))</f>
        <v>#N/A</v>
      </c>
      <c r="Z885" s="144" t="e">
        <f>IF(G885="GK",VLOOKUP(F885,'[1]2016GoalKeeper Stats'!$A$2:$S$109,19,FALSE),VLOOKUP(F885,'[1]2016Player Stats'!$A$2:$AB$830,19,FALSE))</f>
        <v>#N/A</v>
      </c>
      <c r="AA885" s="144" t="e">
        <f>IF(G885="GK",VLOOKUP(F885,'[1]2016GoalKeeper Stats'!$A$2:$S$109,20,FALSE),VLOOKUP(F885,'[1]2016Player Stats'!$A$2:$AB$830,20,FALSE))</f>
        <v>#N/A</v>
      </c>
      <c r="AB885" s="144" t="e">
        <f>IF(G885="GK",VLOOKUP(F885,'[1]2016GoalKeeper Stats'!$A$2:$S$109,21,FALSE),VLOOKUP(F885,'[1]2016Player Stats'!$A$2:$AB$830,21,FALSE))</f>
        <v>#N/A</v>
      </c>
      <c r="AC885" s="144" t="e">
        <f>IF(G885="GK",VLOOKUP(F885,'[1]2016GoalKeeper Stats'!$A$2:$S$109,22,FALSE),VLOOKUP(F885,'[1]2016Player Stats'!$A$2:$AB$830,22,FALSE))</f>
        <v>#N/A</v>
      </c>
      <c r="AD885" s="144" t="e">
        <f>IF(G885="GK",VLOOKUP(F885,'[1]2016GoalKeeper Stats'!$A$2:$S$109,23,FALSE),VLOOKUP(F885,'[1]2016Player Stats'!$A$2:$AB$830,23,FALSE))</f>
        <v>#N/A</v>
      </c>
      <c r="AE885" s="144" t="e">
        <f>IF(G885="GK",VLOOKUP(F885,'[1]2016GoalKeeper Stats'!$A$2:$S$109,24,FALSE),VLOOKUP(F885,'[1]2016Player Stats'!$A$2:$AB$830,24,FALSE))</f>
        <v>#N/A</v>
      </c>
      <c r="AF885" s="144" t="e">
        <f>IF(G885="GK",VLOOKUP(F885,'[1]2016GoalKeeper Stats'!$A$2:$S$109,25,FALSE),VLOOKUP(F885,'[1]2016Player Stats'!$A$2:$AB$830,25,FALSE))</f>
        <v>#N/A</v>
      </c>
      <c r="AG885" s="144" t="e">
        <f>IF(G885="GK",VLOOKUP(F885,'[1]2016GoalKeeper Stats'!$A$2:$S$109,26,FALSE),VLOOKUP(F885,'[1]2016Player Stats'!$A$2:$AB$830,26,FALSE))</f>
        <v>#N/A</v>
      </c>
      <c r="AH885" s="51">
        <v>2016</v>
      </c>
      <c r="AI885" s="51">
        <v>34</v>
      </c>
      <c r="AJ885" s="51">
        <v>409</v>
      </c>
      <c r="AK885" s="51">
        <v>411</v>
      </c>
      <c r="AL885" s="51">
        <v>32</v>
      </c>
      <c r="AM885" s="51">
        <v>38</v>
      </c>
      <c r="AN885" s="51">
        <v>-6</v>
      </c>
      <c r="AO885" s="52">
        <v>41.48</v>
      </c>
      <c r="AP885" s="52">
        <v>41.27</v>
      </c>
      <c r="AQ885" s="52">
        <v>0.21</v>
      </c>
      <c r="AR885" s="52">
        <v>-6.21</v>
      </c>
      <c r="AS885" s="51">
        <v>38</v>
      </c>
      <c r="AT885" s="52">
        <v>45.9</v>
      </c>
    </row>
    <row r="886" spans="1:46" hidden="1">
      <c r="A886" s="144">
        <v>2016</v>
      </c>
      <c r="B886" s="144" t="s">
        <v>203</v>
      </c>
      <c r="C886" s="144" t="s">
        <v>203</v>
      </c>
      <c r="D886" s="144" t="s">
        <v>1504</v>
      </c>
      <c r="E886" s="144" t="s">
        <v>1505</v>
      </c>
      <c r="F886" s="144" t="str">
        <f t="shared" si="13"/>
        <v>Samuel Adekugbe</v>
      </c>
      <c r="G886" s="144" t="s">
        <v>893</v>
      </c>
      <c r="H886" s="145">
        <v>75000</v>
      </c>
      <c r="I886" s="145">
        <v>70000</v>
      </c>
      <c r="J886" s="144" t="e">
        <f>IF(G886="GK",VLOOKUP(F886,'[1]2016GoalKeeper Stats'!$A$2:$S$109,2,FALSE),VLOOKUP(F886,'[1]2016Player Stats'!$A$2:$AB$830,2,FALSE))</f>
        <v>#N/A</v>
      </c>
      <c r="K886" s="144" t="e">
        <f>IF(G886="GK",VLOOKUP(F886,'[1]2016GoalKeeper Stats'!$A$2:$S$109,4,FALSE),VLOOKUP(F886,'[1]2016Player Stats'!$A$2:$AB$830,4,FALSE))</f>
        <v>#N/A</v>
      </c>
      <c r="L886" s="144" t="e">
        <f>IF(G886="GK",VLOOKUP(F886,'[1]2016GoalKeeper Stats'!$A$2:$S$109,5,FALSE),VLOOKUP(F886,'[1]2016Player Stats'!$A$2:$AB$830,5,FALSE))</f>
        <v>#N/A</v>
      </c>
      <c r="M886" s="144" t="e">
        <f>IF(G886="GK",VLOOKUP(F886,'[1]2016GoalKeeper Stats'!$A$2:$S$109,6,FALSE),VLOOKUP(F886,'[1]2016Player Stats'!$A$2:$AB$830,6,FALSE))</f>
        <v>#N/A</v>
      </c>
      <c r="N886" s="144" t="e">
        <f>IF(G886="GK",VLOOKUP(F886,'[1]2016GoalKeeper Stats'!$A$2:$S$109,7,FALSE),VLOOKUP(F886,'[1]2016Player Stats'!$A$2:$AB$830,7,FALSE))</f>
        <v>#N/A</v>
      </c>
      <c r="O886" s="144" t="e">
        <f>IF(G886="GK",VLOOKUP(F886,'[1]2016GoalKeeper Stats'!$A$2:$S$109,8,FALSE),VLOOKUP(F886,'[1]2016Player Stats'!$A$2:$AB$830,8,FALSE))</f>
        <v>#N/A</v>
      </c>
      <c r="P886" s="144" t="e">
        <f>IF(G886="GK",VLOOKUP(F886,'[1]2016GoalKeeper Stats'!$A$2:$S$109,9,FALSE),VLOOKUP(F886,'[1]2016Player Stats'!$A$2:$AB$830,9,FALSE))</f>
        <v>#N/A</v>
      </c>
      <c r="Q886" s="144" t="e">
        <f>IF(G886="GK",VLOOKUP(F886,'[1]2016GoalKeeper Stats'!$A$2:$S$109,10,FALSE),VLOOKUP(F886,'[1]2016Player Stats'!$A$2:$AB$830,10,FALSE))</f>
        <v>#N/A</v>
      </c>
      <c r="R886" s="144" t="e">
        <f>IF(G886="GK",VLOOKUP(F886,'[1]2016GoalKeeper Stats'!$A$2:$S$109,11,FALSE),VLOOKUP(F886,'[1]2016Player Stats'!$A$2:$AB$830,11,FALSE))</f>
        <v>#N/A</v>
      </c>
      <c r="S886" s="144" t="e">
        <f>IF(G886="GK",VLOOKUP(F886,'[1]2016GoalKeeper Stats'!$A$2:$S$109,12,FALSE),VLOOKUP(F886,'[1]2016Player Stats'!$A$2:$AB$830,12,FALSE))</f>
        <v>#N/A</v>
      </c>
      <c r="T886" s="144" t="e">
        <f>IF(G886="GK",VLOOKUP(F886,'[1]2016GoalKeeper Stats'!$A$2:$S$109,13,FALSE),VLOOKUP(F886,'[1]2016Player Stats'!$A$2:$AB$830,13,FALSE))</f>
        <v>#N/A</v>
      </c>
      <c r="U886" s="144" t="e">
        <f>IF(G886="GK",VLOOKUP(F886,'[1]2016GoalKeeper Stats'!$A$2:$S$109,14,FALSE),VLOOKUP(F886,'[1]2016Player Stats'!$A$2:$AB$830,14,FALSE))</f>
        <v>#N/A</v>
      </c>
      <c r="V886" s="144" t="e">
        <f>IF(G886="GK",VLOOKUP(F886,'[1]2016GoalKeeper Stats'!$A$2:$S$109,15,FALSE),VLOOKUP(F886,'[1]2016Player Stats'!$A$2:$AB$830,15,FALSE))</f>
        <v>#N/A</v>
      </c>
      <c r="W886" s="144" t="e">
        <f>IF(G886="GK",VLOOKUP(F886,'[1]2016GoalKeeper Stats'!$A$2:$S$109,16,FALSE),VLOOKUP(F886,'[1]2016Player Stats'!$A$2:$AB$830,16,FALSE))</f>
        <v>#N/A</v>
      </c>
      <c r="X886" s="144" t="e">
        <f>IF(G886="GK",VLOOKUP(F886,'[1]2016GoalKeeper Stats'!$A$2:$S$109,17,FALSE),VLOOKUP(F886,'[1]2016Player Stats'!$A$2:$AB$830,17,FALSE))</f>
        <v>#N/A</v>
      </c>
      <c r="Y886" s="144" t="e">
        <f>IF(G886="GK",VLOOKUP(F886,'[1]2016GoalKeeper Stats'!$A$2:$S$109,18,FALSE),VLOOKUP(F886,'[1]2016Player Stats'!$A$2:$AB$830,18,FALSE))</f>
        <v>#N/A</v>
      </c>
      <c r="Z886" s="144" t="e">
        <f>IF(G886="GK",VLOOKUP(F886,'[1]2016GoalKeeper Stats'!$A$2:$S$109,19,FALSE),VLOOKUP(F886,'[1]2016Player Stats'!$A$2:$AB$830,19,FALSE))</f>
        <v>#N/A</v>
      </c>
      <c r="AA886" s="144" t="e">
        <f>IF(G886="GK",VLOOKUP(F886,'[1]2016GoalKeeper Stats'!$A$2:$S$109,20,FALSE),VLOOKUP(F886,'[1]2016Player Stats'!$A$2:$AB$830,20,FALSE))</f>
        <v>#N/A</v>
      </c>
      <c r="AB886" s="144" t="e">
        <f>IF(G886="GK",VLOOKUP(F886,'[1]2016GoalKeeper Stats'!$A$2:$S$109,21,FALSE),VLOOKUP(F886,'[1]2016Player Stats'!$A$2:$AB$830,21,FALSE))</f>
        <v>#N/A</v>
      </c>
      <c r="AC886" s="144" t="e">
        <f>IF(G886="GK",VLOOKUP(F886,'[1]2016GoalKeeper Stats'!$A$2:$S$109,22,FALSE),VLOOKUP(F886,'[1]2016Player Stats'!$A$2:$AB$830,22,FALSE))</f>
        <v>#N/A</v>
      </c>
      <c r="AD886" s="144" t="e">
        <f>IF(G886="GK",VLOOKUP(F886,'[1]2016GoalKeeper Stats'!$A$2:$S$109,23,FALSE),VLOOKUP(F886,'[1]2016Player Stats'!$A$2:$AB$830,23,FALSE))</f>
        <v>#N/A</v>
      </c>
      <c r="AE886" s="144" t="e">
        <f>IF(G886="GK",VLOOKUP(F886,'[1]2016GoalKeeper Stats'!$A$2:$S$109,24,FALSE),VLOOKUP(F886,'[1]2016Player Stats'!$A$2:$AB$830,24,FALSE))</f>
        <v>#N/A</v>
      </c>
      <c r="AF886" s="144" t="e">
        <f>IF(G886="GK",VLOOKUP(F886,'[1]2016GoalKeeper Stats'!$A$2:$S$109,25,FALSE),VLOOKUP(F886,'[1]2016Player Stats'!$A$2:$AB$830,25,FALSE))</f>
        <v>#N/A</v>
      </c>
      <c r="AG886" s="144" t="e">
        <f>IF(G886="GK",VLOOKUP(F886,'[1]2016GoalKeeper Stats'!$A$2:$S$109,26,FALSE),VLOOKUP(F886,'[1]2016Player Stats'!$A$2:$AB$830,26,FALSE))</f>
        <v>#N/A</v>
      </c>
      <c r="AH886" s="51">
        <v>2016</v>
      </c>
      <c r="AI886" s="51">
        <v>34</v>
      </c>
      <c r="AJ886" s="51">
        <v>429</v>
      </c>
      <c r="AK886" s="51">
        <v>513</v>
      </c>
      <c r="AL886" s="51">
        <v>42</v>
      </c>
      <c r="AM886" s="51">
        <v>52</v>
      </c>
      <c r="AN886" s="51">
        <v>-10</v>
      </c>
      <c r="AO886" s="52">
        <v>41.34</v>
      </c>
      <c r="AP886" s="52">
        <v>53.2</v>
      </c>
      <c r="AQ886" s="52">
        <v>-11.86</v>
      </c>
      <c r="AR886" s="52">
        <v>1.86</v>
      </c>
      <c r="AS886" s="51">
        <v>39</v>
      </c>
      <c r="AT886" s="52">
        <v>39.340000000000003</v>
      </c>
    </row>
    <row r="887" spans="1:46" hidden="1">
      <c r="A887">
        <v>2016</v>
      </c>
      <c r="B887" t="s">
        <v>193</v>
      </c>
      <c r="C887" t="s">
        <v>193</v>
      </c>
      <c r="D887" t="s">
        <v>1009</v>
      </c>
      <c r="E887" t="s">
        <v>1807</v>
      </c>
      <c r="F887" t="str">
        <f t="shared" si="13"/>
        <v>Jack Barmby</v>
      </c>
      <c r="G887" t="s">
        <v>903</v>
      </c>
      <c r="H887" s="143">
        <v>73800</v>
      </c>
      <c r="I887" s="143">
        <v>72000</v>
      </c>
      <c r="J887" t="str">
        <f>IF(G887="GK",VLOOKUP(F887,'[1]2016GoalKeeper Stats'!$A$2:$S$109,2,FALSE),VLOOKUP(F887,'[1]2016Player Stats'!$A$2:$AB$830,2,FALSE))</f>
        <v>POR</v>
      </c>
      <c r="K887">
        <f>IF(G887="GK",VLOOKUP(F887,'[1]2016GoalKeeper Stats'!$A$2:$S$109,4,FALSE),VLOOKUP(F887,'[1]2016Player Stats'!$A$2:$AB$830,4,FALSE))</f>
        <v>19</v>
      </c>
      <c r="L887">
        <f>IF(G887="GK",VLOOKUP(F887,'[1]2016GoalKeeper Stats'!$A$2:$S$109,5,FALSE),VLOOKUP(F887,'[1]2016Player Stats'!$A$2:$AB$830,5,FALSE))</f>
        <v>2</v>
      </c>
      <c r="M887">
        <f>IF(G887="GK",VLOOKUP(F887,'[1]2016GoalKeeper Stats'!$A$2:$S$109,6,FALSE),VLOOKUP(F887,'[1]2016Player Stats'!$A$2:$AB$830,6,FALSE))</f>
        <v>381</v>
      </c>
      <c r="N887">
        <f>IF(G887="GK",VLOOKUP(F887,'[1]2016GoalKeeper Stats'!$A$2:$S$109,7,FALSE),VLOOKUP(F887,'[1]2016Player Stats'!$A$2:$AB$830,7,FALSE))</f>
        <v>1</v>
      </c>
      <c r="O887">
        <f>IF(G887="GK",VLOOKUP(F887,'[1]2016GoalKeeper Stats'!$A$2:$S$109,8,FALSE),VLOOKUP(F887,'[1]2016Player Stats'!$A$2:$AB$830,8,FALSE))</f>
        <v>0</v>
      </c>
      <c r="P887">
        <f>IF(G887="GK",VLOOKUP(F887,'[1]2016GoalKeeper Stats'!$A$2:$S$109,9,FALSE),VLOOKUP(F887,'[1]2016Player Stats'!$A$2:$AB$830,9,FALSE))</f>
        <v>11</v>
      </c>
      <c r="Q887">
        <f>IF(G887="GK",VLOOKUP(F887,'[1]2016GoalKeeper Stats'!$A$2:$S$109,10,FALSE),VLOOKUP(F887,'[1]2016Player Stats'!$A$2:$AB$830,10,FALSE))</f>
        <v>5</v>
      </c>
      <c r="R887">
        <f>IF(G887="GK",VLOOKUP(F887,'[1]2016GoalKeeper Stats'!$A$2:$S$109,11,FALSE),VLOOKUP(F887,'[1]2016Player Stats'!$A$2:$AB$830,11,FALSE))</f>
        <v>0</v>
      </c>
      <c r="S887" t="str">
        <f>IF(G887="GK",VLOOKUP(F887,'[1]2016GoalKeeper Stats'!$A$2:$S$109,12,FALSE),VLOOKUP(F887,'[1]2016Player Stats'!$A$2:$AB$830,12,FALSE))</f>
        <v>0/0</v>
      </c>
      <c r="T887">
        <f>IF(G887="GK",VLOOKUP(F887,'[1]2016GoalKeeper Stats'!$A$2:$S$109,13,FALSE),VLOOKUP(F887,'[1]2016Player Stats'!$A$2:$AB$830,13,FALSE))</f>
        <v>0</v>
      </c>
      <c r="U887">
        <f>IF(G887="GK",VLOOKUP(F887,'[1]2016GoalKeeper Stats'!$A$2:$S$109,14,FALSE),VLOOKUP(F887,'[1]2016Player Stats'!$A$2:$AB$830,14,FALSE))</f>
        <v>1</v>
      </c>
      <c r="V887">
        <f>IF(G887="GK",VLOOKUP(F887,'[1]2016GoalKeeper Stats'!$A$2:$S$109,15,FALSE),VLOOKUP(F887,'[1]2016Player Stats'!$A$2:$AB$830,15,FALSE))</f>
        <v>0.24</v>
      </c>
      <c r="W887">
        <f>IF(G887="GK",VLOOKUP(F887,'[1]2016GoalKeeper Stats'!$A$2:$S$109,16,FALSE),VLOOKUP(F887,'[1]2016Player Stats'!$A$2:$AB$830,16,FALSE))</f>
        <v>9.1</v>
      </c>
      <c r="X887">
        <f>IF(G887="GK",VLOOKUP(F887,'[1]2016GoalKeeper Stats'!$A$2:$S$109,17,FALSE),VLOOKUP(F887,'[1]2016Player Stats'!$A$2:$AB$830,17,FALSE))</f>
        <v>0</v>
      </c>
      <c r="Y887">
        <f>IF(G887="GK",VLOOKUP(F887,'[1]2016GoalKeeper Stats'!$A$2:$S$109,18,FALSE),VLOOKUP(F887,'[1]2016Player Stats'!$A$2:$AB$830,18,FALSE))</f>
        <v>0</v>
      </c>
      <c r="Z887">
        <f>IF(G887="GK",VLOOKUP(F887,'[1]2016GoalKeeper Stats'!$A$2:$S$109,19,FALSE),VLOOKUP(F887,'[1]2016Player Stats'!$A$2:$AB$830,19,FALSE))</f>
        <v>0</v>
      </c>
      <c r="AA887">
        <f>IF(G887="GK",VLOOKUP(F887,'[1]2016GoalKeeper Stats'!$A$2:$S$109,20,FALSE),VLOOKUP(F887,'[1]2016Player Stats'!$A$2:$AB$830,20,FALSE))</f>
        <v>0</v>
      </c>
      <c r="AB887">
        <f>IF(G887="GK",VLOOKUP(F887,'[1]2016GoalKeeper Stats'!$A$2:$S$109,21,FALSE),VLOOKUP(F887,'[1]2016Player Stats'!$A$2:$AB$830,21,FALSE))</f>
        <v>7</v>
      </c>
      <c r="AC887">
        <f>IF(G887="GK",VLOOKUP(F887,'[1]2016GoalKeeper Stats'!$A$2:$S$109,22,FALSE),VLOOKUP(F887,'[1]2016Player Stats'!$A$2:$AB$830,22,FALSE))</f>
        <v>8</v>
      </c>
      <c r="AD887">
        <f>IF(G887="GK",VLOOKUP(F887,'[1]2016GoalKeeper Stats'!$A$2:$S$109,23,FALSE),VLOOKUP(F887,'[1]2016Player Stats'!$A$2:$AB$830,23,FALSE))</f>
        <v>0</v>
      </c>
      <c r="AE887">
        <f>IF(G887="GK",VLOOKUP(F887,'[1]2016GoalKeeper Stats'!$A$2:$S$109,24,FALSE),VLOOKUP(F887,'[1]2016Player Stats'!$A$2:$AB$830,24,FALSE))</f>
        <v>1</v>
      </c>
      <c r="AF887">
        <f>IF(G887="GK",VLOOKUP(F887,'[1]2016GoalKeeper Stats'!$A$2:$S$109,25,FALSE),VLOOKUP(F887,'[1]2016Player Stats'!$A$2:$AB$830,25,FALSE))</f>
        <v>0</v>
      </c>
      <c r="AG887">
        <f>IF(G887="GK",VLOOKUP(F887,'[1]2016GoalKeeper Stats'!$A$2:$S$109,26,FALSE),VLOOKUP(F887,'[1]2016Player Stats'!$A$2:$AB$830,26,FALSE))</f>
        <v>45.45</v>
      </c>
      <c r="AH887" s="51">
        <v>2016</v>
      </c>
      <c r="AI887" s="51">
        <v>34</v>
      </c>
      <c r="AJ887" s="51">
        <v>449</v>
      </c>
      <c r="AK887" s="51">
        <v>492</v>
      </c>
      <c r="AL887" s="51">
        <v>48</v>
      </c>
      <c r="AM887" s="51">
        <v>51</v>
      </c>
      <c r="AN887" s="51">
        <v>-3</v>
      </c>
      <c r="AO887" s="52">
        <v>53.51</v>
      </c>
      <c r="AP887" s="52">
        <v>46.05</v>
      </c>
      <c r="AQ887" s="52">
        <v>7.46</v>
      </c>
      <c r="AR887" s="52">
        <v>-10.46</v>
      </c>
      <c r="AS887" s="51">
        <v>44</v>
      </c>
      <c r="AT887" s="52">
        <v>50.15</v>
      </c>
    </row>
    <row r="888" spans="1:46" hidden="1">
      <c r="A888">
        <v>2016</v>
      </c>
      <c r="B888" t="s">
        <v>201</v>
      </c>
      <c r="C888" t="s">
        <v>201</v>
      </c>
      <c r="D888" t="s">
        <v>930</v>
      </c>
      <c r="E888" t="s">
        <v>1686</v>
      </c>
      <c r="F888" t="str">
        <f t="shared" si="13"/>
        <v>Kyle Fisher</v>
      </c>
      <c r="G888" t="s">
        <v>893</v>
      </c>
      <c r="H888" s="143">
        <v>73375</v>
      </c>
      <c r="I888" s="143">
        <v>65000</v>
      </c>
      <c r="J888" t="str">
        <f>IF(G888="GK",VLOOKUP(F888,'[1]2016GoalKeeper Stats'!$A$2:$S$109,2,FALSE),VLOOKUP(F888,'[1]2016Player Stats'!$A$2:$AB$830,2,FALSE))</f>
        <v>MTL</v>
      </c>
      <c r="K888">
        <f>IF(G888="GK",VLOOKUP(F888,'[1]2016GoalKeeper Stats'!$A$2:$S$109,4,FALSE),VLOOKUP(F888,'[1]2016Player Stats'!$A$2:$AB$830,4,FALSE))</f>
        <v>2</v>
      </c>
      <c r="L888">
        <f>IF(G888="GK",VLOOKUP(F888,'[1]2016GoalKeeper Stats'!$A$2:$S$109,5,FALSE),VLOOKUP(F888,'[1]2016Player Stats'!$A$2:$AB$830,5,FALSE))</f>
        <v>2</v>
      </c>
      <c r="M888">
        <f>IF(G888="GK",VLOOKUP(F888,'[1]2016GoalKeeper Stats'!$A$2:$S$109,6,FALSE),VLOOKUP(F888,'[1]2016Player Stats'!$A$2:$AB$830,6,FALSE))</f>
        <v>180</v>
      </c>
      <c r="N888">
        <f>IF(G888="GK",VLOOKUP(F888,'[1]2016GoalKeeper Stats'!$A$2:$S$109,7,FALSE),VLOOKUP(F888,'[1]2016Player Stats'!$A$2:$AB$830,7,FALSE))</f>
        <v>0</v>
      </c>
      <c r="O888">
        <f>IF(G888="GK",VLOOKUP(F888,'[1]2016GoalKeeper Stats'!$A$2:$S$109,8,FALSE),VLOOKUP(F888,'[1]2016Player Stats'!$A$2:$AB$830,8,FALSE))</f>
        <v>0</v>
      </c>
      <c r="P888">
        <f>IF(G888="GK",VLOOKUP(F888,'[1]2016GoalKeeper Stats'!$A$2:$S$109,9,FALSE),VLOOKUP(F888,'[1]2016Player Stats'!$A$2:$AB$830,9,FALSE))</f>
        <v>0</v>
      </c>
      <c r="Q888">
        <f>IF(G888="GK",VLOOKUP(F888,'[1]2016GoalKeeper Stats'!$A$2:$S$109,10,FALSE),VLOOKUP(F888,'[1]2016Player Stats'!$A$2:$AB$830,10,FALSE))</f>
        <v>0</v>
      </c>
      <c r="R888">
        <f>IF(G888="GK",VLOOKUP(F888,'[1]2016GoalKeeper Stats'!$A$2:$S$109,11,FALSE),VLOOKUP(F888,'[1]2016Player Stats'!$A$2:$AB$830,11,FALSE))</f>
        <v>0</v>
      </c>
      <c r="S888" t="str">
        <f>IF(G888="GK",VLOOKUP(F888,'[1]2016GoalKeeper Stats'!$A$2:$S$109,12,FALSE),VLOOKUP(F888,'[1]2016Player Stats'!$A$2:$AB$830,12,FALSE))</f>
        <v>0/0</v>
      </c>
      <c r="T888">
        <f>IF(G888="GK",VLOOKUP(F888,'[1]2016GoalKeeper Stats'!$A$2:$S$109,13,FALSE),VLOOKUP(F888,'[1]2016Player Stats'!$A$2:$AB$830,13,FALSE))</f>
        <v>0</v>
      </c>
      <c r="U888">
        <f>IF(G888="GK",VLOOKUP(F888,'[1]2016GoalKeeper Stats'!$A$2:$S$109,14,FALSE),VLOOKUP(F888,'[1]2016Player Stats'!$A$2:$AB$830,14,FALSE))</f>
        <v>0</v>
      </c>
      <c r="V888">
        <f>IF(G888="GK",VLOOKUP(F888,'[1]2016GoalKeeper Stats'!$A$2:$S$109,15,FALSE),VLOOKUP(F888,'[1]2016Player Stats'!$A$2:$AB$830,15,FALSE))</f>
        <v>0</v>
      </c>
      <c r="W888">
        <f>IF(G888="GK",VLOOKUP(F888,'[1]2016GoalKeeper Stats'!$A$2:$S$109,16,FALSE),VLOOKUP(F888,'[1]2016Player Stats'!$A$2:$AB$830,16,FALSE))</f>
        <v>0</v>
      </c>
      <c r="X888">
        <f>IF(G888="GK",VLOOKUP(F888,'[1]2016GoalKeeper Stats'!$A$2:$S$109,17,FALSE),VLOOKUP(F888,'[1]2016Player Stats'!$A$2:$AB$830,17,FALSE))</f>
        <v>0</v>
      </c>
      <c r="Y888">
        <f>IF(G888="GK",VLOOKUP(F888,'[1]2016GoalKeeper Stats'!$A$2:$S$109,18,FALSE),VLOOKUP(F888,'[1]2016Player Stats'!$A$2:$AB$830,18,FALSE))</f>
        <v>0</v>
      </c>
      <c r="Z888">
        <f>IF(G888="GK",VLOOKUP(F888,'[1]2016GoalKeeper Stats'!$A$2:$S$109,19,FALSE),VLOOKUP(F888,'[1]2016Player Stats'!$A$2:$AB$830,19,FALSE))</f>
        <v>0</v>
      </c>
      <c r="AA888">
        <f>IF(G888="GK",VLOOKUP(F888,'[1]2016GoalKeeper Stats'!$A$2:$S$109,20,FALSE),VLOOKUP(F888,'[1]2016Player Stats'!$A$2:$AB$830,20,FALSE))</f>
        <v>0</v>
      </c>
      <c r="AB888">
        <f>IF(G888="GK",VLOOKUP(F888,'[1]2016GoalKeeper Stats'!$A$2:$S$109,21,FALSE),VLOOKUP(F888,'[1]2016Player Stats'!$A$2:$AB$830,21,FALSE))</f>
        <v>1</v>
      </c>
      <c r="AC888">
        <f>IF(G888="GK",VLOOKUP(F888,'[1]2016GoalKeeper Stats'!$A$2:$S$109,22,FALSE),VLOOKUP(F888,'[1]2016Player Stats'!$A$2:$AB$830,22,FALSE))</f>
        <v>0</v>
      </c>
      <c r="AD888">
        <f>IF(G888="GK",VLOOKUP(F888,'[1]2016GoalKeeper Stats'!$A$2:$S$109,23,FALSE),VLOOKUP(F888,'[1]2016Player Stats'!$A$2:$AB$830,23,FALSE))</f>
        <v>0</v>
      </c>
      <c r="AE888">
        <f>IF(G888="GK",VLOOKUP(F888,'[1]2016GoalKeeper Stats'!$A$2:$S$109,24,FALSE),VLOOKUP(F888,'[1]2016Player Stats'!$A$2:$AB$830,24,FALSE))</f>
        <v>1</v>
      </c>
      <c r="AF888">
        <f>IF(G888="GK",VLOOKUP(F888,'[1]2016GoalKeeper Stats'!$A$2:$S$109,25,FALSE),VLOOKUP(F888,'[1]2016Player Stats'!$A$2:$AB$830,25,FALSE))</f>
        <v>0</v>
      </c>
      <c r="AG888">
        <f>IF(G888="GK",VLOOKUP(F888,'[1]2016GoalKeeper Stats'!$A$2:$S$109,26,FALSE),VLOOKUP(F888,'[1]2016Player Stats'!$A$2:$AB$830,26,FALSE))</f>
        <v>0</v>
      </c>
      <c r="AH888" s="51">
        <v>2016</v>
      </c>
      <c r="AI888" s="51">
        <v>34</v>
      </c>
      <c r="AJ888" s="51">
        <v>440</v>
      </c>
      <c r="AK888" s="51">
        <v>463</v>
      </c>
      <c r="AL888" s="51">
        <v>49</v>
      </c>
      <c r="AM888" s="51">
        <v>53</v>
      </c>
      <c r="AN888" s="51">
        <v>-4</v>
      </c>
      <c r="AO888" s="52">
        <v>44.79</v>
      </c>
      <c r="AP888" s="52">
        <v>45.61</v>
      </c>
      <c r="AQ888" s="52">
        <v>-0.83</v>
      </c>
      <c r="AR888" s="52">
        <v>-3.17</v>
      </c>
      <c r="AS888" s="51">
        <v>45</v>
      </c>
      <c r="AT888" s="52">
        <v>45.38</v>
      </c>
    </row>
    <row r="889" spans="1:46" hidden="1">
      <c r="A889" s="144">
        <v>2016</v>
      </c>
      <c r="B889" s="144" t="s">
        <v>194</v>
      </c>
      <c r="C889" s="144" t="s">
        <v>194</v>
      </c>
      <c r="D889" s="144" t="s">
        <v>862</v>
      </c>
      <c r="E889" s="144" t="s">
        <v>1527</v>
      </c>
      <c r="F889" s="144" t="str">
        <f t="shared" si="13"/>
        <v>Sebastian Saucedo</v>
      </c>
      <c r="G889" s="144" t="s">
        <v>860</v>
      </c>
      <c r="H889" s="145">
        <v>73000</v>
      </c>
      <c r="I889" s="145">
        <v>62500</v>
      </c>
      <c r="J889" s="144" t="e">
        <f>IF(G889="GK",VLOOKUP(F889,'[1]2016GoalKeeper Stats'!$A$2:$S$109,2,FALSE),VLOOKUP(F889,'[1]2016Player Stats'!$A$2:$AB$830,2,FALSE))</f>
        <v>#N/A</v>
      </c>
      <c r="K889" s="144" t="e">
        <f>IF(G889="GK",VLOOKUP(F889,'[1]2016GoalKeeper Stats'!$A$2:$S$109,4,FALSE),VLOOKUP(F889,'[1]2016Player Stats'!$A$2:$AB$830,4,FALSE))</f>
        <v>#N/A</v>
      </c>
      <c r="L889" s="144" t="e">
        <f>IF(G889="GK",VLOOKUP(F889,'[1]2016GoalKeeper Stats'!$A$2:$S$109,5,FALSE),VLOOKUP(F889,'[1]2016Player Stats'!$A$2:$AB$830,5,FALSE))</f>
        <v>#N/A</v>
      </c>
      <c r="M889" s="144" t="e">
        <f>IF(G889="GK",VLOOKUP(F889,'[1]2016GoalKeeper Stats'!$A$2:$S$109,6,FALSE),VLOOKUP(F889,'[1]2016Player Stats'!$A$2:$AB$830,6,FALSE))</f>
        <v>#N/A</v>
      </c>
      <c r="N889" s="144" t="e">
        <f>IF(G889="GK",VLOOKUP(F889,'[1]2016GoalKeeper Stats'!$A$2:$S$109,7,FALSE),VLOOKUP(F889,'[1]2016Player Stats'!$A$2:$AB$830,7,FALSE))</f>
        <v>#N/A</v>
      </c>
      <c r="O889" s="144" t="e">
        <f>IF(G889="GK",VLOOKUP(F889,'[1]2016GoalKeeper Stats'!$A$2:$S$109,8,FALSE),VLOOKUP(F889,'[1]2016Player Stats'!$A$2:$AB$830,8,FALSE))</f>
        <v>#N/A</v>
      </c>
      <c r="P889" s="144" t="e">
        <f>IF(G889="GK",VLOOKUP(F889,'[1]2016GoalKeeper Stats'!$A$2:$S$109,9,FALSE),VLOOKUP(F889,'[1]2016Player Stats'!$A$2:$AB$830,9,FALSE))</f>
        <v>#N/A</v>
      </c>
      <c r="Q889" s="144" t="e">
        <f>IF(G889="GK",VLOOKUP(F889,'[1]2016GoalKeeper Stats'!$A$2:$S$109,10,FALSE),VLOOKUP(F889,'[1]2016Player Stats'!$A$2:$AB$830,10,FALSE))</f>
        <v>#N/A</v>
      </c>
      <c r="R889" s="144" t="e">
        <f>IF(G889="GK",VLOOKUP(F889,'[1]2016GoalKeeper Stats'!$A$2:$S$109,11,FALSE),VLOOKUP(F889,'[1]2016Player Stats'!$A$2:$AB$830,11,FALSE))</f>
        <v>#N/A</v>
      </c>
      <c r="S889" s="144" t="e">
        <f>IF(G889="GK",VLOOKUP(F889,'[1]2016GoalKeeper Stats'!$A$2:$S$109,12,FALSE),VLOOKUP(F889,'[1]2016Player Stats'!$A$2:$AB$830,12,FALSE))</f>
        <v>#N/A</v>
      </c>
      <c r="T889" s="144" t="e">
        <f>IF(G889="GK",VLOOKUP(F889,'[1]2016GoalKeeper Stats'!$A$2:$S$109,13,FALSE),VLOOKUP(F889,'[1]2016Player Stats'!$A$2:$AB$830,13,FALSE))</f>
        <v>#N/A</v>
      </c>
      <c r="U889" s="144" t="e">
        <f>IF(G889="GK",VLOOKUP(F889,'[1]2016GoalKeeper Stats'!$A$2:$S$109,14,FALSE),VLOOKUP(F889,'[1]2016Player Stats'!$A$2:$AB$830,14,FALSE))</f>
        <v>#N/A</v>
      </c>
      <c r="V889" s="144" t="e">
        <f>IF(G889="GK",VLOOKUP(F889,'[1]2016GoalKeeper Stats'!$A$2:$S$109,15,FALSE),VLOOKUP(F889,'[1]2016Player Stats'!$A$2:$AB$830,15,FALSE))</f>
        <v>#N/A</v>
      </c>
      <c r="W889" s="144" t="e">
        <f>IF(G889="GK",VLOOKUP(F889,'[1]2016GoalKeeper Stats'!$A$2:$S$109,16,FALSE),VLOOKUP(F889,'[1]2016Player Stats'!$A$2:$AB$830,16,FALSE))</f>
        <v>#N/A</v>
      </c>
      <c r="X889" s="144" t="e">
        <f>IF(G889="GK",VLOOKUP(F889,'[1]2016GoalKeeper Stats'!$A$2:$S$109,17,FALSE),VLOOKUP(F889,'[1]2016Player Stats'!$A$2:$AB$830,17,FALSE))</f>
        <v>#N/A</v>
      </c>
      <c r="Y889" s="144" t="e">
        <f>IF(G889="GK",VLOOKUP(F889,'[1]2016GoalKeeper Stats'!$A$2:$S$109,18,FALSE),VLOOKUP(F889,'[1]2016Player Stats'!$A$2:$AB$830,18,FALSE))</f>
        <v>#N/A</v>
      </c>
      <c r="Z889" s="144" t="e">
        <f>IF(G889="GK",VLOOKUP(F889,'[1]2016GoalKeeper Stats'!$A$2:$S$109,19,FALSE),VLOOKUP(F889,'[1]2016Player Stats'!$A$2:$AB$830,19,FALSE))</f>
        <v>#N/A</v>
      </c>
      <c r="AA889" s="144" t="e">
        <f>IF(G889="GK",VLOOKUP(F889,'[1]2016GoalKeeper Stats'!$A$2:$S$109,20,FALSE),VLOOKUP(F889,'[1]2016Player Stats'!$A$2:$AB$830,20,FALSE))</f>
        <v>#N/A</v>
      </c>
      <c r="AB889" s="144" t="e">
        <f>IF(G889="GK",VLOOKUP(F889,'[1]2016GoalKeeper Stats'!$A$2:$S$109,21,FALSE),VLOOKUP(F889,'[1]2016Player Stats'!$A$2:$AB$830,21,FALSE))</f>
        <v>#N/A</v>
      </c>
      <c r="AC889" s="144" t="e">
        <f>IF(G889="GK",VLOOKUP(F889,'[1]2016GoalKeeper Stats'!$A$2:$S$109,22,FALSE),VLOOKUP(F889,'[1]2016Player Stats'!$A$2:$AB$830,22,FALSE))</f>
        <v>#N/A</v>
      </c>
      <c r="AD889" s="144" t="e">
        <f>IF(G889="GK",VLOOKUP(F889,'[1]2016GoalKeeper Stats'!$A$2:$S$109,23,FALSE),VLOOKUP(F889,'[1]2016Player Stats'!$A$2:$AB$830,23,FALSE))</f>
        <v>#N/A</v>
      </c>
      <c r="AE889" s="144" t="e">
        <f>IF(G889="GK",VLOOKUP(F889,'[1]2016GoalKeeper Stats'!$A$2:$S$109,24,FALSE),VLOOKUP(F889,'[1]2016Player Stats'!$A$2:$AB$830,24,FALSE))</f>
        <v>#N/A</v>
      </c>
      <c r="AF889" s="144" t="e">
        <f>IF(G889="GK",VLOOKUP(F889,'[1]2016GoalKeeper Stats'!$A$2:$S$109,25,FALSE),VLOOKUP(F889,'[1]2016Player Stats'!$A$2:$AB$830,25,FALSE))</f>
        <v>#N/A</v>
      </c>
      <c r="AG889" s="144" t="e">
        <f>IF(G889="GK",VLOOKUP(F889,'[1]2016GoalKeeper Stats'!$A$2:$S$109,26,FALSE),VLOOKUP(F889,'[1]2016Player Stats'!$A$2:$AB$830,26,FALSE))</f>
        <v>#N/A</v>
      </c>
      <c r="AH889" s="51">
        <v>2016</v>
      </c>
      <c r="AI889" s="51">
        <v>34</v>
      </c>
      <c r="AJ889" s="51">
        <v>420</v>
      </c>
      <c r="AK889" s="51">
        <v>427</v>
      </c>
      <c r="AL889" s="51">
        <v>42</v>
      </c>
      <c r="AM889" s="51">
        <v>44</v>
      </c>
      <c r="AN889" s="51">
        <v>-2</v>
      </c>
      <c r="AO889" s="52">
        <v>44.05</v>
      </c>
      <c r="AP889" s="52">
        <v>49.72</v>
      </c>
      <c r="AQ889" s="52">
        <v>-5.67</v>
      </c>
      <c r="AR889" s="52">
        <v>3.67</v>
      </c>
      <c r="AS889" s="51">
        <v>46</v>
      </c>
      <c r="AT889" s="52">
        <v>44.04</v>
      </c>
    </row>
    <row r="890" spans="1:46" hidden="1">
      <c r="A890">
        <v>2016</v>
      </c>
      <c r="B890" t="s">
        <v>205</v>
      </c>
      <c r="C890" t="s">
        <v>971</v>
      </c>
      <c r="D890" t="s">
        <v>1485</v>
      </c>
      <c r="E890" t="s">
        <v>1808</v>
      </c>
      <c r="F890" t="str">
        <f t="shared" si="13"/>
        <v>Carlos Ruiz</v>
      </c>
      <c r="G890" t="s">
        <v>875</v>
      </c>
      <c r="H890" s="143">
        <v>72000</v>
      </c>
      <c r="I890" s="143">
        <v>72000</v>
      </c>
      <c r="J890" t="str">
        <f>IF(G890="GK",VLOOKUP(F890,'[1]2016GoalKeeper Stats'!$A$2:$S$109,2,FALSE),VLOOKUP(F890,'[1]2016Player Stats'!$A$2:$AB$830,2,FALSE))</f>
        <v>DAL</v>
      </c>
      <c r="K890">
        <f>IF(G890="GK",VLOOKUP(F890,'[1]2016GoalKeeper Stats'!$A$2:$S$109,4,FALSE),VLOOKUP(F890,'[1]2016Player Stats'!$A$2:$AB$830,4,FALSE))</f>
        <v>1</v>
      </c>
      <c r="L890">
        <f>IF(G890="GK",VLOOKUP(F890,'[1]2016GoalKeeper Stats'!$A$2:$S$109,5,FALSE),VLOOKUP(F890,'[1]2016Player Stats'!$A$2:$AB$830,5,FALSE))</f>
        <v>0</v>
      </c>
      <c r="M890">
        <f>IF(G890="GK",VLOOKUP(F890,'[1]2016GoalKeeper Stats'!$A$2:$S$109,6,FALSE),VLOOKUP(F890,'[1]2016Player Stats'!$A$2:$AB$830,6,FALSE))</f>
        <v>13</v>
      </c>
      <c r="N890">
        <f>IF(G890="GK",VLOOKUP(F890,'[1]2016GoalKeeper Stats'!$A$2:$S$109,7,FALSE),VLOOKUP(F890,'[1]2016Player Stats'!$A$2:$AB$830,7,FALSE))</f>
        <v>1</v>
      </c>
      <c r="O890">
        <f>IF(G890="GK",VLOOKUP(F890,'[1]2016GoalKeeper Stats'!$A$2:$S$109,8,FALSE),VLOOKUP(F890,'[1]2016Player Stats'!$A$2:$AB$830,8,FALSE))</f>
        <v>0</v>
      </c>
      <c r="P890">
        <f>IF(G890="GK",VLOOKUP(F890,'[1]2016GoalKeeper Stats'!$A$2:$S$109,9,FALSE),VLOOKUP(F890,'[1]2016Player Stats'!$A$2:$AB$830,9,FALSE))</f>
        <v>1</v>
      </c>
      <c r="Q890">
        <f>IF(G890="GK",VLOOKUP(F890,'[1]2016GoalKeeper Stats'!$A$2:$S$109,10,FALSE),VLOOKUP(F890,'[1]2016Player Stats'!$A$2:$AB$830,10,FALSE))</f>
        <v>1</v>
      </c>
      <c r="R890">
        <f>IF(G890="GK",VLOOKUP(F890,'[1]2016GoalKeeper Stats'!$A$2:$S$109,11,FALSE),VLOOKUP(F890,'[1]2016Player Stats'!$A$2:$AB$830,11,FALSE))</f>
        <v>1</v>
      </c>
      <c r="S890" t="str">
        <f>IF(G890="GK",VLOOKUP(F890,'[1]2016GoalKeeper Stats'!$A$2:$S$109,12,FALSE),VLOOKUP(F890,'[1]2016Player Stats'!$A$2:$AB$830,12,FALSE))</f>
        <v>0/0</v>
      </c>
      <c r="T890">
        <f>IF(G890="GK",VLOOKUP(F890,'[1]2016GoalKeeper Stats'!$A$2:$S$109,13,FALSE),VLOOKUP(F890,'[1]2016Player Stats'!$A$2:$AB$830,13,FALSE))</f>
        <v>1</v>
      </c>
      <c r="U890">
        <f>IF(G890="GK",VLOOKUP(F890,'[1]2016GoalKeeper Stats'!$A$2:$S$109,14,FALSE),VLOOKUP(F890,'[1]2016Player Stats'!$A$2:$AB$830,14,FALSE))</f>
        <v>0</v>
      </c>
      <c r="V890">
        <f>IF(G890="GK",VLOOKUP(F890,'[1]2016GoalKeeper Stats'!$A$2:$S$109,15,FALSE),VLOOKUP(F890,'[1]2016Player Stats'!$A$2:$AB$830,15,FALSE))</f>
        <v>6.92</v>
      </c>
      <c r="W890">
        <f>IF(G890="GK",VLOOKUP(F890,'[1]2016GoalKeeper Stats'!$A$2:$S$109,16,FALSE),VLOOKUP(F890,'[1]2016Player Stats'!$A$2:$AB$830,16,FALSE))</f>
        <v>100</v>
      </c>
      <c r="X890">
        <f>IF(G890="GK",VLOOKUP(F890,'[1]2016GoalKeeper Stats'!$A$2:$S$109,17,FALSE),VLOOKUP(F890,'[1]2016Player Stats'!$A$2:$AB$830,17,FALSE))</f>
        <v>0</v>
      </c>
      <c r="Y890">
        <f>IF(G890="GK",VLOOKUP(F890,'[1]2016GoalKeeper Stats'!$A$2:$S$109,18,FALSE),VLOOKUP(F890,'[1]2016Player Stats'!$A$2:$AB$830,18,FALSE))</f>
        <v>0</v>
      </c>
      <c r="Z890">
        <f>IF(G890="GK",VLOOKUP(F890,'[1]2016GoalKeeper Stats'!$A$2:$S$109,19,FALSE),VLOOKUP(F890,'[1]2016Player Stats'!$A$2:$AB$830,19,FALSE))</f>
        <v>0</v>
      </c>
      <c r="AA890">
        <f>IF(G890="GK",VLOOKUP(F890,'[1]2016GoalKeeper Stats'!$A$2:$S$109,20,FALSE),VLOOKUP(F890,'[1]2016Player Stats'!$A$2:$AB$830,20,FALSE))</f>
        <v>0</v>
      </c>
      <c r="AB890">
        <f>IF(G890="GK",VLOOKUP(F890,'[1]2016GoalKeeper Stats'!$A$2:$S$109,21,FALSE),VLOOKUP(F890,'[1]2016Player Stats'!$A$2:$AB$830,21,FALSE))</f>
        <v>0</v>
      </c>
      <c r="AC890">
        <f>IF(G890="GK",VLOOKUP(F890,'[1]2016GoalKeeper Stats'!$A$2:$S$109,22,FALSE),VLOOKUP(F890,'[1]2016Player Stats'!$A$2:$AB$830,22,FALSE))</f>
        <v>0</v>
      </c>
      <c r="AD890">
        <f>IF(G890="GK",VLOOKUP(F890,'[1]2016GoalKeeper Stats'!$A$2:$S$109,23,FALSE),VLOOKUP(F890,'[1]2016Player Stats'!$A$2:$AB$830,23,FALSE))</f>
        <v>1</v>
      </c>
      <c r="AE890">
        <f>IF(G890="GK",VLOOKUP(F890,'[1]2016GoalKeeper Stats'!$A$2:$S$109,24,FALSE),VLOOKUP(F890,'[1]2016Player Stats'!$A$2:$AB$830,24,FALSE))</f>
        <v>0</v>
      </c>
      <c r="AF890">
        <f>IF(G890="GK",VLOOKUP(F890,'[1]2016GoalKeeper Stats'!$A$2:$S$109,25,FALSE),VLOOKUP(F890,'[1]2016Player Stats'!$A$2:$AB$830,25,FALSE))</f>
        <v>0</v>
      </c>
      <c r="AG890">
        <f>IF(G890="GK",VLOOKUP(F890,'[1]2016GoalKeeper Stats'!$A$2:$S$109,26,FALSE),VLOOKUP(F890,'[1]2016Player Stats'!$A$2:$AB$830,26,FALSE))</f>
        <v>100</v>
      </c>
      <c r="AH890" s="51">
        <v>2016</v>
      </c>
      <c r="AI890" s="51">
        <v>34</v>
      </c>
      <c r="AJ890" s="51">
        <v>451</v>
      </c>
      <c r="AK890" s="51">
        <v>331</v>
      </c>
      <c r="AL890" s="51">
        <v>49</v>
      </c>
      <c r="AM890" s="51">
        <v>38</v>
      </c>
      <c r="AN890" s="51">
        <v>11</v>
      </c>
      <c r="AO890" s="52">
        <v>44.79</v>
      </c>
      <c r="AP890" s="52">
        <v>34.369999999999997</v>
      </c>
      <c r="AQ890" s="52">
        <v>10.42</v>
      </c>
      <c r="AR890" s="52">
        <v>0.57999999999999996</v>
      </c>
      <c r="AS890" s="51">
        <v>60</v>
      </c>
      <c r="AT890" s="52">
        <v>54.64</v>
      </c>
    </row>
    <row r="891" spans="1:46" hidden="1">
      <c r="A891">
        <v>2016</v>
      </c>
      <c r="B891" t="s">
        <v>210</v>
      </c>
      <c r="C891" t="s">
        <v>210</v>
      </c>
      <c r="D891" t="s">
        <v>1809</v>
      </c>
      <c r="E891" t="s">
        <v>1301</v>
      </c>
      <c r="F891" t="str">
        <f t="shared" si="13"/>
        <v>Devron Garcia</v>
      </c>
      <c r="G891" t="s">
        <v>903</v>
      </c>
      <c r="H891" s="143">
        <v>70938</v>
      </c>
      <c r="I891" s="143">
        <v>62500</v>
      </c>
      <c r="J891" t="str">
        <f>IF(G891="GK",VLOOKUP(F891,'[1]2016GoalKeeper Stats'!$A$2:$S$109,2,FALSE),VLOOKUP(F891,'[1]2016Player Stats'!$A$2:$AB$830,2,FALSE))</f>
        <v>ORL</v>
      </c>
      <c r="K891">
        <f>IF(G891="GK",VLOOKUP(F891,'[1]2016GoalKeeper Stats'!$A$2:$S$109,4,FALSE),VLOOKUP(F891,'[1]2016Player Stats'!$A$2:$AB$830,4,FALSE))</f>
        <v>0</v>
      </c>
      <c r="L891">
        <f>IF(G891="GK",VLOOKUP(F891,'[1]2016GoalKeeper Stats'!$A$2:$S$109,5,FALSE),VLOOKUP(F891,'[1]2016Player Stats'!$A$2:$AB$830,5,FALSE))</f>
        <v>0</v>
      </c>
      <c r="M891">
        <f>IF(G891="GK",VLOOKUP(F891,'[1]2016GoalKeeper Stats'!$A$2:$S$109,6,FALSE),VLOOKUP(F891,'[1]2016Player Stats'!$A$2:$AB$830,6,FALSE))</f>
        <v>0</v>
      </c>
      <c r="N891">
        <f>IF(G891="GK",VLOOKUP(F891,'[1]2016GoalKeeper Stats'!$A$2:$S$109,7,FALSE),VLOOKUP(F891,'[1]2016Player Stats'!$A$2:$AB$830,7,FALSE))</f>
        <v>0</v>
      </c>
      <c r="O891">
        <f>IF(G891="GK",VLOOKUP(F891,'[1]2016GoalKeeper Stats'!$A$2:$S$109,8,FALSE),VLOOKUP(F891,'[1]2016Player Stats'!$A$2:$AB$830,8,FALSE))</f>
        <v>0</v>
      </c>
      <c r="P891">
        <f>IF(G891="GK",VLOOKUP(F891,'[1]2016GoalKeeper Stats'!$A$2:$S$109,9,FALSE),VLOOKUP(F891,'[1]2016Player Stats'!$A$2:$AB$830,9,FALSE))</f>
        <v>0</v>
      </c>
      <c r="Q891">
        <f>IF(G891="GK",VLOOKUP(F891,'[1]2016GoalKeeper Stats'!$A$2:$S$109,10,FALSE),VLOOKUP(F891,'[1]2016Player Stats'!$A$2:$AB$830,10,FALSE))</f>
        <v>0</v>
      </c>
      <c r="R891">
        <f>IF(G891="GK",VLOOKUP(F891,'[1]2016GoalKeeper Stats'!$A$2:$S$109,11,FALSE),VLOOKUP(F891,'[1]2016Player Stats'!$A$2:$AB$830,11,FALSE))</f>
        <v>0</v>
      </c>
      <c r="S891" t="str">
        <f>IF(G891="GK",VLOOKUP(F891,'[1]2016GoalKeeper Stats'!$A$2:$S$109,12,FALSE),VLOOKUP(F891,'[1]2016Player Stats'!$A$2:$AB$830,12,FALSE))</f>
        <v>0/0</v>
      </c>
      <c r="T891">
        <f>IF(G891="GK",VLOOKUP(F891,'[1]2016GoalKeeper Stats'!$A$2:$S$109,13,FALSE),VLOOKUP(F891,'[1]2016Player Stats'!$A$2:$AB$830,13,FALSE))</f>
        <v>0</v>
      </c>
      <c r="U891">
        <f>IF(G891="GK",VLOOKUP(F891,'[1]2016GoalKeeper Stats'!$A$2:$S$109,14,FALSE),VLOOKUP(F891,'[1]2016Player Stats'!$A$2:$AB$830,14,FALSE))</f>
        <v>0</v>
      </c>
      <c r="V891">
        <f>IF(G891="GK",VLOOKUP(F891,'[1]2016GoalKeeper Stats'!$A$2:$S$109,15,FALSE),VLOOKUP(F891,'[1]2016Player Stats'!$A$2:$AB$830,15,FALSE))</f>
        <v>0</v>
      </c>
      <c r="W891">
        <f>IF(G891="GK",VLOOKUP(F891,'[1]2016GoalKeeper Stats'!$A$2:$S$109,16,FALSE),VLOOKUP(F891,'[1]2016Player Stats'!$A$2:$AB$830,16,FALSE))</f>
        <v>0</v>
      </c>
      <c r="X891">
        <f>IF(G891="GK",VLOOKUP(F891,'[1]2016GoalKeeper Stats'!$A$2:$S$109,17,FALSE),VLOOKUP(F891,'[1]2016Player Stats'!$A$2:$AB$830,17,FALSE))</f>
        <v>0</v>
      </c>
      <c r="Y891">
        <f>IF(G891="GK",VLOOKUP(F891,'[1]2016GoalKeeper Stats'!$A$2:$S$109,18,FALSE),VLOOKUP(F891,'[1]2016Player Stats'!$A$2:$AB$830,18,FALSE))</f>
        <v>0</v>
      </c>
      <c r="Z891">
        <f>IF(G891="GK",VLOOKUP(F891,'[1]2016GoalKeeper Stats'!$A$2:$S$109,19,FALSE),VLOOKUP(F891,'[1]2016Player Stats'!$A$2:$AB$830,19,FALSE))</f>
        <v>0</v>
      </c>
      <c r="AA891">
        <f>IF(G891="GK",VLOOKUP(F891,'[1]2016GoalKeeper Stats'!$A$2:$S$109,20,FALSE),VLOOKUP(F891,'[1]2016Player Stats'!$A$2:$AB$830,20,FALSE))</f>
        <v>0</v>
      </c>
      <c r="AB891">
        <f>IF(G891="GK",VLOOKUP(F891,'[1]2016GoalKeeper Stats'!$A$2:$S$109,21,FALSE),VLOOKUP(F891,'[1]2016Player Stats'!$A$2:$AB$830,21,FALSE))</f>
        <v>0</v>
      </c>
      <c r="AC891">
        <f>IF(G891="GK",VLOOKUP(F891,'[1]2016GoalKeeper Stats'!$A$2:$S$109,22,FALSE),VLOOKUP(F891,'[1]2016Player Stats'!$A$2:$AB$830,22,FALSE))</f>
        <v>0</v>
      </c>
      <c r="AD891">
        <f>IF(G891="GK",VLOOKUP(F891,'[1]2016GoalKeeper Stats'!$A$2:$S$109,23,FALSE),VLOOKUP(F891,'[1]2016Player Stats'!$A$2:$AB$830,23,FALSE))</f>
        <v>0</v>
      </c>
      <c r="AE891">
        <f>IF(G891="GK",VLOOKUP(F891,'[1]2016GoalKeeper Stats'!$A$2:$S$109,24,FALSE),VLOOKUP(F891,'[1]2016Player Stats'!$A$2:$AB$830,24,FALSE))</f>
        <v>0</v>
      </c>
      <c r="AF891">
        <f>IF(G891="GK",VLOOKUP(F891,'[1]2016GoalKeeper Stats'!$A$2:$S$109,25,FALSE),VLOOKUP(F891,'[1]2016Player Stats'!$A$2:$AB$830,25,FALSE))</f>
        <v>0</v>
      </c>
      <c r="AG891">
        <f>IF(G891="GK",VLOOKUP(F891,'[1]2016GoalKeeper Stats'!$A$2:$S$109,26,FALSE),VLOOKUP(F891,'[1]2016Player Stats'!$A$2:$AB$830,26,FALSE))</f>
        <v>0</v>
      </c>
      <c r="AH891" s="51">
        <v>2016</v>
      </c>
      <c r="AI891" s="51">
        <v>34</v>
      </c>
      <c r="AJ891" s="51">
        <v>426</v>
      </c>
      <c r="AK891" s="51">
        <v>475</v>
      </c>
      <c r="AL891" s="51">
        <v>53</v>
      </c>
      <c r="AM891" s="51">
        <v>59</v>
      </c>
      <c r="AN891" s="51">
        <v>-6</v>
      </c>
      <c r="AO891" s="52">
        <v>48.36</v>
      </c>
      <c r="AP891" s="52">
        <v>61.23</v>
      </c>
      <c r="AQ891" s="52">
        <v>-12.87</v>
      </c>
      <c r="AR891" s="52">
        <v>6.87</v>
      </c>
      <c r="AS891" s="51">
        <v>41</v>
      </c>
      <c r="AT891" s="52">
        <v>39.799999999999997</v>
      </c>
    </row>
    <row r="892" spans="1:46" hidden="1">
      <c r="A892">
        <v>2016</v>
      </c>
      <c r="B892" t="s">
        <v>203</v>
      </c>
      <c r="C892" t="s">
        <v>203</v>
      </c>
      <c r="D892" t="s">
        <v>1507</v>
      </c>
      <c r="E892" t="s">
        <v>1508</v>
      </c>
      <c r="F892" t="str">
        <f t="shared" si="13"/>
        <v>Kianz Froese</v>
      </c>
      <c r="G892" t="s">
        <v>860</v>
      </c>
      <c r="H892" s="143">
        <v>70500</v>
      </c>
      <c r="I892" s="143">
        <v>66000</v>
      </c>
      <c r="J892" t="str">
        <f>IF(G892="GK",VLOOKUP(F892,'[1]2016GoalKeeper Stats'!$A$2:$S$109,2,FALSE),VLOOKUP(F892,'[1]2016Player Stats'!$A$2:$AB$830,2,FALSE))</f>
        <v>CAN</v>
      </c>
      <c r="K892">
        <f>IF(G892="GK",VLOOKUP(F892,'[1]2016GoalKeeper Stats'!$A$2:$S$109,4,FALSE),VLOOKUP(F892,'[1]2016Player Stats'!$A$2:$AB$830,4,FALSE))</f>
        <v>5</v>
      </c>
      <c r="L892">
        <f>IF(G892="GK",VLOOKUP(F892,'[1]2016GoalKeeper Stats'!$A$2:$S$109,5,FALSE),VLOOKUP(F892,'[1]2016Player Stats'!$A$2:$AB$830,5,FALSE))</f>
        <v>1</v>
      </c>
      <c r="M892">
        <f>IF(G892="GK",VLOOKUP(F892,'[1]2016GoalKeeper Stats'!$A$2:$S$109,6,FALSE),VLOOKUP(F892,'[1]2016Player Stats'!$A$2:$AB$830,6,FALSE))</f>
        <v>150</v>
      </c>
      <c r="N892">
        <f>IF(G892="GK",VLOOKUP(F892,'[1]2016GoalKeeper Stats'!$A$2:$S$109,7,FALSE),VLOOKUP(F892,'[1]2016Player Stats'!$A$2:$AB$830,7,FALSE))</f>
        <v>0</v>
      </c>
      <c r="O892">
        <f>IF(G892="GK",VLOOKUP(F892,'[1]2016GoalKeeper Stats'!$A$2:$S$109,8,FALSE),VLOOKUP(F892,'[1]2016Player Stats'!$A$2:$AB$830,8,FALSE))</f>
        <v>0</v>
      </c>
      <c r="P892">
        <f>IF(G892="GK",VLOOKUP(F892,'[1]2016GoalKeeper Stats'!$A$2:$S$109,9,FALSE),VLOOKUP(F892,'[1]2016Player Stats'!$A$2:$AB$830,9,FALSE))</f>
        <v>2</v>
      </c>
      <c r="Q892">
        <f>IF(G892="GK",VLOOKUP(F892,'[1]2016GoalKeeper Stats'!$A$2:$S$109,10,FALSE),VLOOKUP(F892,'[1]2016Player Stats'!$A$2:$AB$830,10,FALSE))</f>
        <v>0</v>
      </c>
      <c r="R892">
        <f>IF(G892="GK",VLOOKUP(F892,'[1]2016GoalKeeper Stats'!$A$2:$S$109,11,FALSE),VLOOKUP(F892,'[1]2016Player Stats'!$A$2:$AB$830,11,FALSE))</f>
        <v>0</v>
      </c>
      <c r="S892" t="str">
        <f>IF(G892="GK",VLOOKUP(F892,'[1]2016GoalKeeper Stats'!$A$2:$S$109,12,FALSE),VLOOKUP(F892,'[1]2016Player Stats'!$A$2:$AB$830,12,FALSE))</f>
        <v>0/0</v>
      </c>
      <c r="T892">
        <f>IF(G892="GK",VLOOKUP(F892,'[1]2016GoalKeeper Stats'!$A$2:$S$109,13,FALSE),VLOOKUP(F892,'[1]2016Player Stats'!$A$2:$AB$830,13,FALSE))</f>
        <v>0</v>
      </c>
      <c r="U892">
        <f>IF(G892="GK",VLOOKUP(F892,'[1]2016GoalKeeper Stats'!$A$2:$S$109,14,FALSE),VLOOKUP(F892,'[1]2016Player Stats'!$A$2:$AB$830,14,FALSE))</f>
        <v>0</v>
      </c>
      <c r="V892">
        <f>IF(G892="GK",VLOOKUP(F892,'[1]2016GoalKeeper Stats'!$A$2:$S$109,15,FALSE),VLOOKUP(F892,'[1]2016Player Stats'!$A$2:$AB$830,15,FALSE))</f>
        <v>0</v>
      </c>
      <c r="W892">
        <f>IF(G892="GK",VLOOKUP(F892,'[1]2016GoalKeeper Stats'!$A$2:$S$109,16,FALSE),VLOOKUP(F892,'[1]2016Player Stats'!$A$2:$AB$830,16,FALSE))</f>
        <v>0</v>
      </c>
      <c r="X892">
        <f>IF(G892="GK",VLOOKUP(F892,'[1]2016GoalKeeper Stats'!$A$2:$S$109,17,FALSE),VLOOKUP(F892,'[1]2016Player Stats'!$A$2:$AB$830,17,FALSE))</f>
        <v>0</v>
      </c>
      <c r="Y892">
        <f>IF(G892="GK",VLOOKUP(F892,'[1]2016GoalKeeper Stats'!$A$2:$S$109,18,FALSE),VLOOKUP(F892,'[1]2016Player Stats'!$A$2:$AB$830,18,FALSE))</f>
        <v>0</v>
      </c>
      <c r="Z892">
        <f>IF(G892="GK",VLOOKUP(F892,'[1]2016GoalKeeper Stats'!$A$2:$S$109,19,FALSE),VLOOKUP(F892,'[1]2016Player Stats'!$A$2:$AB$830,19,FALSE))</f>
        <v>0</v>
      </c>
      <c r="AA892">
        <f>IF(G892="GK",VLOOKUP(F892,'[1]2016GoalKeeper Stats'!$A$2:$S$109,20,FALSE),VLOOKUP(F892,'[1]2016Player Stats'!$A$2:$AB$830,20,FALSE))</f>
        <v>0</v>
      </c>
      <c r="AB892">
        <f>IF(G892="GK",VLOOKUP(F892,'[1]2016GoalKeeper Stats'!$A$2:$S$109,21,FALSE),VLOOKUP(F892,'[1]2016Player Stats'!$A$2:$AB$830,21,FALSE))</f>
        <v>3</v>
      </c>
      <c r="AC892">
        <f>IF(G892="GK",VLOOKUP(F892,'[1]2016GoalKeeper Stats'!$A$2:$S$109,22,FALSE),VLOOKUP(F892,'[1]2016Player Stats'!$A$2:$AB$830,22,FALSE))</f>
        <v>2</v>
      </c>
      <c r="AD892">
        <f>IF(G892="GK",VLOOKUP(F892,'[1]2016GoalKeeper Stats'!$A$2:$S$109,23,FALSE),VLOOKUP(F892,'[1]2016Player Stats'!$A$2:$AB$830,23,FALSE))</f>
        <v>0</v>
      </c>
      <c r="AE892">
        <f>IF(G892="GK",VLOOKUP(F892,'[1]2016GoalKeeper Stats'!$A$2:$S$109,24,FALSE),VLOOKUP(F892,'[1]2016Player Stats'!$A$2:$AB$830,24,FALSE))</f>
        <v>1</v>
      </c>
      <c r="AF892">
        <f>IF(G892="GK",VLOOKUP(F892,'[1]2016GoalKeeper Stats'!$A$2:$S$109,25,FALSE),VLOOKUP(F892,'[1]2016Player Stats'!$A$2:$AB$830,25,FALSE))</f>
        <v>0</v>
      </c>
      <c r="AG892">
        <f>IF(G892="GK",VLOOKUP(F892,'[1]2016GoalKeeper Stats'!$A$2:$S$109,26,FALSE),VLOOKUP(F892,'[1]2016Player Stats'!$A$2:$AB$830,26,FALSE))</f>
        <v>0</v>
      </c>
      <c r="AH892" s="51">
        <v>2016</v>
      </c>
      <c r="AI892" s="51">
        <v>34</v>
      </c>
      <c r="AJ892" s="51">
        <v>429</v>
      </c>
      <c r="AK892" s="51">
        <v>513</v>
      </c>
      <c r="AL892" s="51">
        <v>42</v>
      </c>
      <c r="AM892" s="51">
        <v>52</v>
      </c>
      <c r="AN892" s="51">
        <v>-10</v>
      </c>
      <c r="AO892" s="52">
        <v>41.34</v>
      </c>
      <c r="AP892" s="52">
        <v>53.2</v>
      </c>
      <c r="AQ892" s="52">
        <v>-11.86</v>
      </c>
      <c r="AR892" s="52">
        <v>1.86</v>
      </c>
      <c r="AS892" s="51">
        <v>39</v>
      </c>
      <c r="AT892" s="52">
        <v>39.340000000000003</v>
      </c>
    </row>
    <row r="893" spans="1:46" hidden="1">
      <c r="A893">
        <v>2016</v>
      </c>
      <c r="B893" t="s">
        <v>205</v>
      </c>
      <c r="C893" t="s">
        <v>971</v>
      </c>
      <c r="D893" t="s">
        <v>864</v>
      </c>
      <c r="E893" t="s">
        <v>1540</v>
      </c>
      <c r="F893" t="str">
        <f t="shared" si="13"/>
        <v>Michael Barrios</v>
      </c>
      <c r="G893" t="s">
        <v>860</v>
      </c>
      <c r="H893" s="143">
        <v>70000</v>
      </c>
      <c r="I893" s="143">
        <v>70000</v>
      </c>
      <c r="J893" t="str">
        <f>IF(G893="GK",VLOOKUP(F893,'[1]2016GoalKeeper Stats'!$A$2:$S$109,2,FALSE),VLOOKUP(F893,'[1]2016Player Stats'!$A$2:$AB$830,2,FALSE))</f>
        <v>DAL</v>
      </c>
      <c r="K893">
        <f>IF(G893="GK",VLOOKUP(F893,'[1]2016GoalKeeper Stats'!$A$2:$S$109,4,FALSE),VLOOKUP(F893,'[1]2016Player Stats'!$A$2:$AB$830,4,FALSE))</f>
        <v>32</v>
      </c>
      <c r="L893">
        <f>IF(G893="GK",VLOOKUP(F893,'[1]2016GoalKeeper Stats'!$A$2:$S$109,5,FALSE),VLOOKUP(F893,'[1]2016Player Stats'!$A$2:$AB$830,5,FALSE))</f>
        <v>30</v>
      </c>
      <c r="M893">
        <f>IF(G893="GK",VLOOKUP(F893,'[1]2016GoalKeeper Stats'!$A$2:$S$109,6,FALSE),VLOOKUP(F893,'[1]2016Player Stats'!$A$2:$AB$830,6,FALSE))</f>
        <v>2454</v>
      </c>
      <c r="N893">
        <f>IF(G893="GK",VLOOKUP(F893,'[1]2016GoalKeeper Stats'!$A$2:$S$109,7,FALSE),VLOOKUP(F893,'[1]2016Player Stats'!$A$2:$AB$830,7,FALSE))</f>
        <v>9</v>
      </c>
      <c r="O893">
        <f>IF(G893="GK",VLOOKUP(F893,'[1]2016GoalKeeper Stats'!$A$2:$S$109,8,FALSE),VLOOKUP(F893,'[1]2016Player Stats'!$A$2:$AB$830,8,FALSE))</f>
        <v>2</v>
      </c>
      <c r="P893">
        <f>IF(G893="GK",VLOOKUP(F893,'[1]2016GoalKeeper Stats'!$A$2:$S$109,9,FALSE),VLOOKUP(F893,'[1]2016Player Stats'!$A$2:$AB$830,9,FALSE))</f>
        <v>50</v>
      </c>
      <c r="Q893">
        <f>IF(G893="GK",VLOOKUP(F893,'[1]2016GoalKeeper Stats'!$A$2:$S$109,10,FALSE),VLOOKUP(F893,'[1]2016Player Stats'!$A$2:$AB$830,10,FALSE))</f>
        <v>26</v>
      </c>
      <c r="R893">
        <f>IF(G893="GK",VLOOKUP(F893,'[1]2016GoalKeeper Stats'!$A$2:$S$109,11,FALSE),VLOOKUP(F893,'[1]2016Player Stats'!$A$2:$AB$830,11,FALSE))</f>
        <v>2</v>
      </c>
      <c r="S893" t="str">
        <f>IF(G893="GK",VLOOKUP(F893,'[1]2016GoalKeeper Stats'!$A$2:$S$109,12,FALSE),VLOOKUP(F893,'[1]2016Player Stats'!$A$2:$AB$830,12,FALSE))</f>
        <v>0/0</v>
      </c>
      <c r="T893">
        <f>IF(G893="GK",VLOOKUP(F893,'[1]2016GoalKeeper Stats'!$A$2:$S$109,13,FALSE),VLOOKUP(F893,'[1]2016Player Stats'!$A$2:$AB$830,13,FALSE))</f>
        <v>3</v>
      </c>
      <c r="U893">
        <f>IF(G893="GK",VLOOKUP(F893,'[1]2016GoalKeeper Stats'!$A$2:$S$109,14,FALSE),VLOOKUP(F893,'[1]2016Player Stats'!$A$2:$AB$830,14,FALSE))</f>
        <v>6</v>
      </c>
      <c r="V893">
        <f>IF(G893="GK",VLOOKUP(F893,'[1]2016GoalKeeper Stats'!$A$2:$S$109,15,FALSE),VLOOKUP(F893,'[1]2016Player Stats'!$A$2:$AB$830,15,FALSE))</f>
        <v>0.33</v>
      </c>
      <c r="W893">
        <f>IF(G893="GK",VLOOKUP(F893,'[1]2016GoalKeeper Stats'!$A$2:$S$109,16,FALSE),VLOOKUP(F893,'[1]2016Player Stats'!$A$2:$AB$830,16,FALSE))</f>
        <v>18</v>
      </c>
      <c r="X893">
        <f>IF(G893="GK",VLOOKUP(F893,'[1]2016GoalKeeper Stats'!$A$2:$S$109,17,FALSE),VLOOKUP(F893,'[1]2016Player Stats'!$A$2:$AB$830,17,FALSE))</f>
        <v>2</v>
      </c>
      <c r="Y893">
        <f>IF(G893="GK",VLOOKUP(F893,'[1]2016GoalKeeper Stats'!$A$2:$S$109,18,FALSE),VLOOKUP(F893,'[1]2016Player Stats'!$A$2:$AB$830,18,FALSE))</f>
        <v>2</v>
      </c>
      <c r="Z893">
        <f>IF(G893="GK",VLOOKUP(F893,'[1]2016GoalKeeper Stats'!$A$2:$S$109,19,FALSE),VLOOKUP(F893,'[1]2016Player Stats'!$A$2:$AB$830,19,FALSE))</f>
        <v>0</v>
      </c>
      <c r="AA893">
        <f>IF(G893="GK",VLOOKUP(F893,'[1]2016GoalKeeper Stats'!$A$2:$S$109,20,FALSE),VLOOKUP(F893,'[1]2016Player Stats'!$A$2:$AB$830,20,FALSE))</f>
        <v>7.0000000000000007E-2</v>
      </c>
      <c r="AB893">
        <f>IF(G893="GK",VLOOKUP(F893,'[1]2016GoalKeeper Stats'!$A$2:$S$109,21,FALSE),VLOOKUP(F893,'[1]2016Player Stats'!$A$2:$AB$830,21,FALSE))</f>
        <v>23</v>
      </c>
      <c r="AC893">
        <f>IF(G893="GK",VLOOKUP(F893,'[1]2016GoalKeeper Stats'!$A$2:$S$109,22,FALSE),VLOOKUP(F893,'[1]2016Player Stats'!$A$2:$AB$830,22,FALSE))</f>
        <v>25</v>
      </c>
      <c r="AD893">
        <f>IF(G893="GK",VLOOKUP(F893,'[1]2016GoalKeeper Stats'!$A$2:$S$109,23,FALSE),VLOOKUP(F893,'[1]2016Player Stats'!$A$2:$AB$830,23,FALSE))</f>
        <v>12</v>
      </c>
      <c r="AE893">
        <f>IF(G893="GK",VLOOKUP(F893,'[1]2016GoalKeeper Stats'!$A$2:$S$109,24,FALSE),VLOOKUP(F893,'[1]2016Player Stats'!$A$2:$AB$830,24,FALSE))</f>
        <v>3</v>
      </c>
      <c r="AF893">
        <f>IF(G893="GK",VLOOKUP(F893,'[1]2016GoalKeeper Stats'!$A$2:$S$109,25,FALSE),VLOOKUP(F893,'[1]2016Player Stats'!$A$2:$AB$830,25,FALSE))</f>
        <v>0</v>
      </c>
      <c r="AG893">
        <f>IF(G893="GK",VLOOKUP(F893,'[1]2016GoalKeeper Stats'!$A$2:$S$109,26,FALSE),VLOOKUP(F893,'[1]2016Player Stats'!$A$2:$AB$830,26,FALSE))</f>
        <v>52</v>
      </c>
      <c r="AH893" s="51">
        <v>2016</v>
      </c>
      <c r="AI893" s="51">
        <v>34</v>
      </c>
      <c r="AJ893" s="51">
        <v>451</v>
      </c>
      <c r="AK893" s="51">
        <v>331</v>
      </c>
      <c r="AL893" s="51">
        <v>49</v>
      </c>
      <c r="AM893" s="51">
        <v>38</v>
      </c>
      <c r="AN893" s="51">
        <v>11</v>
      </c>
      <c r="AO893" s="52">
        <v>44.79</v>
      </c>
      <c r="AP893" s="52">
        <v>34.369999999999997</v>
      </c>
      <c r="AQ893" s="52">
        <v>10.42</v>
      </c>
      <c r="AR893" s="52">
        <v>0.57999999999999996</v>
      </c>
      <c r="AS893" s="51">
        <v>60</v>
      </c>
      <c r="AT893" s="52">
        <v>54.64</v>
      </c>
    </row>
    <row r="894" spans="1:46" hidden="1">
      <c r="A894">
        <v>2016</v>
      </c>
      <c r="B894" t="s">
        <v>924</v>
      </c>
      <c r="C894" t="s">
        <v>924</v>
      </c>
      <c r="D894" t="s">
        <v>1660</v>
      </c>
      <c r="E894" t="s">
        <v>1661</v>
      </c>
      <c r="F894" t="str">
        <f t="shared" si="13"/>
        <v>Cameron Porter</v>
      </c>
      <c r="G894" t="s">
        <v>875</v>
      </c>
      <c r="H894" s="143">
        <v>69750</v>
      </c>
      <c r="I894" s="143">
        <v>62500</v>
      </c>
      <c r="J894" t="str">
        <f>IF(G894="GK",VLOOKUP(F894,'[1]2016GoalKeeper Stats'!$A$2:$S$109,2,FALSE),VLOOKUP(F894,'[1]2016Player Stats'!$A$2:$AB$830,2,FALSE))</f>
        <v>MTL</v>
      </c>
      <c r="K894">
        <f>IF(G894="GK",VLOOKUP(F894,'[1]2016GoalKeeper Stats'!$A$2:$S$109,4,FALSE),VLOOKUP(F894,'[1]2016Player Stats'!$A$2:$AB$830,4,FALSE))</f>
        <v>2</v>
      </c>
      <c r="L894">
        <f>IF(G894="GK",VLOOKUP(F894,'[1]2016GoalKeeper Stats'!$A$2:$S$109,5,FALSE),VLOOKUP(F894,'[1]2016Player Stats'!$A$2:$AB$830,5,FALSE))</f>
        <v>0</v>
      </c>
      <c r="M894">
        <f>IF(G894="GK",VLOOKUP(F894,'[1]2016GoalKeeper Stats'!$A$2:$S$109,6,FALSE),VLOOKUP(F894,'[1]2016Player Stats'!$A$2:$AB$830,6,FALSE))</f>
        <v>32</v>
      </c>
      <c r="N894">
        <f>IF(G894="GK",VLOOKUP(F894,'[1]2016GoalKeeper Stats'!$A$2:$S$109,7,FALSE),VLOOKUP(F894,'[1]2016Player Stats'!$A$2:$AB$830,7,FALSE))</f>
        <v>0</v>
      </c>
      <c r="O894">
        <f>IF(G894="GK",VLOOKUP(F894,'[1]2016GoalKeeper Stats'!$A$2:$S$109,8,FALSE),VLOOKUP(F894,'[1]2016Player Stats'!$A$2:$AB$830,8,FALSE))</f>
        <v>0</v>
      </c>
      <c r="P894">
        <f>IF(G894="GK",VLOOKUP(F894,'[1]2016GoalKeeper Stats'!$A$2:$S$109,9,FALSE),VLOOKUP(F894,'[1]2016Player Stats'!$A$2:$AB$830,9,FALSE))</f>
        <v>0</v>
      </c>
      <c r="Q894">
        <f>IF(G894="GK",VLOOKUP(F894,'[1]2016GoalKeeper Stats'!$A$2:$S$109,10,FALSE),VLOOKUP(F894,'[1]2016Player Stats'!$A$2:$AB$830,10,FALSE))</f>
        <v>0</v>
      </c>
      <c r="R894">
        <f>IF(G894="GK",VLOOKUP(F894,'[1]2016GoalKeeper Stats'!$A$2:$S$109,11,FALSE),VLOOKUP(F894,'[1]2016Player Stats'!$A$2:$AB$830,11,FALSE))</f>
        <v>0</v>
      </c>
      <c r="S894" t="str">
        <f>IF(G894="GK",VLOOKUP(F894,'[1]2016GoalKeeper Stats'!$A$2:$S$109,12,FALSE),VLOOKUP(F894,'[1]2016Player Stats'!$A$2:$AB$830,12,FALSE))</f>
        <v>0/0</v>
      </c>
      <c r="T894">
        <f>IF(G894="GK",VLOOKUP(F894,'[1]2016GoalKeeper Stats'!$A$2:$S$109,13,FALSE),VLOOKUP(F894,'[1]2016Player Stats'!$A$2:$AB$830,13,FALSE))</f>
        <v>0</v>
      </c>
      <c r="U894">
        <f>IF(G894="GK",VLOOKUP(F894,'[1]2016GoalKeeper Stats'!$A$2:$S$109,14,FALSE),VLOOKUP(F894,'[1]2016Player Stats'!$A$2:$AB$830,14,FALSE))</f>
        <v>0</v>
      </c>
      <c r="V894">
        <f>IF(G894="GK",VLOOKUP(F894,'[1]2016GoalKeeper Stats'!$A$2:$S$109,15,FALSE),VLOOKUP(F894,'[1]2016Player Stats'!$A$2:$AB$830,15,FALSE))</f>
        <v>0</v>
      </c>
      <c r="W894">
        <f>IF(G894="GK",VLOOKUP(F894,'[1]2016GoalKeeper Stats'!$A$2:$S$109,16,FALSE),VLOOKUP(F894,'[1]2016Player Stats'!$A$2:$AB$830,16,FALSE))</f>
        <v>0</v>
      </c>
      <c r="X894">
        <f>IF(G894="GK",VLOOKUP(F894,'[1]2016GoalKeeper Stats'!$A$2:$S$109,17,FALSE),VLOOKUP(F894,'[1]2016Player Stats'!$A$2:$AB$830,17,FALSE))</f>
        <v>0</v>
      </c>
      <c r="Y894">
        <f>IF(G894="GK",VLOOKUP(F894,'[1]2016GoalKeeper Stats'!$A$2:$S$109,18,FALSE),VLOOKUP(F894,'[1]2016Player Stats'!$A$2:$AB$830,18,FALSE))</f>
        <v>0</v>
      </c>
      <c r="Z894">
        <f>IF(G894="GK",VLOOKUP(F894,'[1]2016GoalKeeper Stats'!$A$2:$S$109,19,FALSE),VLOOKUP(F894,'[1]2016Player Stats'!$A$2:$AB$830,19,FALSE))</f>
        <v>0</v>
      </c>
      <c r="AA894">
        <f>IF(G894="GK",VLOOKUP(F894,'[1]2016GoalKeeper Stats'!$A$2:$S$109,20,FALSE),VLOOKUP(F894,'[1]2016Player Stats'!$A$2:$AB$830,20,FALSE))</f>
        <v>0</v>
      </c>
      <c r="AB894">
        <f>IF(G894="GK",VLOOKUP(F894,'[1]2016GoalKeeper Stats'!$A$2:$S$109,21,FALSE),VLOOKUP(F894,'[1]2016Player Stats'!$A$2:$AB$830,21,FALSE))</f>
        <v>0</v>
      </c>
      <c r="AC894">
        <f>IF(G894="GK",VLOOKUP(F894,'[1]2016GoalKeeper Stats'!$A$2:$S$109,22,FALSE),VLOOKUP(F894,'[1]2016Player Stats'!$A$2:$AB$830,22,FALSE))</f>
        <v>1</v>
      </c>
      <c r="AD894">
        <f>IF(G894="GK",VLOOKUP(F894,'[1]2016GoalKeeper Stats'!$A$2:$S$109,23,FALSE),VLOOKUP(F894,'[1]2016Player Stats'!$A$2:$AB$830,23,FALSE))</f>
        <v>0</v>
      </c>
      <c r="AE894">
        <f>IF(G894="GK",VLOOKUP(F894,'[1]2016GoalKeeper Stats'!$A$2:$S$109,24,FALSE),VLOOKUP(F894,'[1]2016Player Stats'!$A$2:$AB$830,24,FALSE))</f>
        <v>0</v>
      </c>
      <c r="AF894">
        <f>IF(G894="GK",VLOOKUP(F894,'[1]2016GoalKeeper Stats'!$A$2:$S$109,25,FALSE),VLOOKUP(F894,'[1]2016Player Stats'!$A$2:$AB$830,25,FALSE))</f>
        <v>0</v>
      </c>
      <c r="AG894">
        <f>IF(G894="GK",VLOOKUP(F894,'[1]2016GoalKeeper Stats'!$A$2:$S$109,26,FALSE),VLOOKUP(F894,'[1]2016Player Stats'!$A$2:$AB$830,26,FALSE))</f>
        <v>0</v>
      </c>
      <c r="AH894" s="51">
        <v>2016</v>
      </c>
      <c r="AI894" s="51">
        <v>34</v>
      </c>
      <c r="AJ894" s="51">
        <v>478</v>
      </c>
      <c r="AK894" s="51">
        <v>323</v>
      </c>
      <c r="AL894" s="51">
        <v>42</v>
      </c>
      <c r="AM894" s="51">
        <v>38</v>
      </c>
      <c r="AN894" s="51">
        <v>4</v>
      </c>
      <c r="AO894" s="52">
        <v>46.12</v>
      </c>
      <c r="AP894" s="52">
        <v>37.799999999999997</v>
      </c>
      <c r="AQ894" s="52">
        <v>8.32</v>
      </c>
      <c r="AR894" s="52">
        <v>-4.32</v>
      </c>
      <c r="AS894" s="51">
        <v>47</v>
      </c>
      <c r="AT894" s="52">
        <v>51.54</v>
      </c>
    </row>
    <row r="895" spans="1:46" hidden="1">
      <c r="A895">
        <v>2016</v>
      </c>
      <c r="B895" t="s">
        <v>204</v>
      </c>
      <c r="C895" t="s">
        <v>204</v>
      </c>
      <c r="D895" t="s">
        <v>1604</v>
      </c>
      <c r="E895" t="s">
        <v>1605</v>
      </c>
      <c r="F895" t="str">
        <f t="shared" si="13"/>
        <v>Richard Marquez</v>
      </c>
      <c r="G895" t="s">
        <v>893</v>
      </c>
      <c r="H895" s="143">
        <v>69400</v>
      </c>
      <c r="I895" s="143">
        <v>63000</v>
      </c>
      <c r="J895" t="str">
        <f>IF(G895="GK",VLOOKUP(F895,'[1]2016GoalKeeper Stats'!$A$2:$S$109,2,FALSE),VLOOKUP(F895,'[1]2016Player Stats'!$A$2:$AB$830,2,FALSE))</f>
        <v>PHI</v>
      </c>
      <c r="K895">
        <f>IF(G895="GK",VLOOKUP(F895,'[1]2016GoalKeeper Stats'!$A$2:$S$109,4,FALSE),VLOOKUP(F895,'[1]2016Player Stats'!$A$2:$AB$830,4,FALSE))</f>
        <v>33</v>
      </c>
      <c r="L895">
        <f>IF(G895="GK",VLOOKUP(F895,'[1]2016GoalKeeper Stats'!$A$2:$S$109,5,FALSE),VLOOKUP(F895,'[1]2016Player Stats'!$A$2:$AB$830,5,FALSE))</f>
        <v>33</v>
      </c>
      <c r="M895">
        <f>IF(G895="GK",VLOOKUP(F895,'[1]2016GoalKeeper Stats'!$A$2:$S$109,6,FALSE),VLOOKUP(F895,'[1]2016Player Stats'!$A$2:$AB$830,6,FALSE))</f>
        <v>2970</v>
      </c>
      <c r="N895">
        <f>IF(G895="GK",VLOOKUP(F895,'[1]2016GoalKeeper Stats'!$A$2:$S$109,7,FALSE),VLOOKUP(F895,'[1]2016Player Stats'!$A$2:$AB$830,7,FALSE))</f>
        <v>2</v>
      </c>
      <c r="O895">
        <f>IF(G895="GK",VLOOKUP(F895,'[1]2016GoalKeeper Stats'!$A$2:$S$109,8,FALSE),VLOOKUP(F895,'[1]2016Player Stats'!$A$2:$AB$830,8,FALSE))</f>
        <v>0</v>
      </c>
      <c r="P895">
        <f>IF(G895="GK",VLOOKUP(F895,'[1]2016GoalKeeper Stats'!$A$2:$S$109,9,FALSE),VLOOKUP(F895,'[1]2016Player Stats'!$A$2:$AB$830,9,FALSE))</f>
        <v>11</v>
      </c>
      <c r="Q895">
        <f>IF(G895="GK",VLOOKUP(F895,'[1]2016GoalKeeper Stats'!$A$2:$S$109,10,FALSE),VLOOKUP(F895,'[1]2016Player Stats'!$A$2:$AB$830,10,FALSE))</f>
        <v>4</v>
      </c>
      <c r="R895">
        <f>IF(G895="GK",VLOOKUP(F895,'[1]2016GoalKeeper Stats'!$A$2:$S$109,11,FALSE),VLOOKUP(F895,'[1]2016Player Stats'!$A$2:$AB$830,11,FALSE))</f>
        <v>1</v>
      </c>
      <c r="S895" t="str">
        <f>IF(G895="GK",VLOOKUP(F895,'[1]2016GoalKeeper Stats'!$A$2:$S$109,12,FALSE),VLOOKUP(F895,'[1]2016Player Stats'!$A$2:$AB$830,12,FALSE))</f>
        <v>0/0</v>
      </c>
      <c r="T895">
        <f>IF(G895="GK",VLOOKUP(F895,'[1]2016GoalKeeper Stats'!$A$2:$S$109,13,FALSE),VLOOKUP(F895,'[1]2016Player Stats'!$A$2:$AB$830,13,FALSE))</f>
        <v>1</v>
      </c>
      <c r="U895">
        <f>IF(G895="GK",VLOOKUP(F895,'[1]2016GoalKeeper Stats'!$A$2:$S$109,14,FALSE),VLOOKUP(F895,'[1]2016Player Stats'!$A$2:$AB$830,14,FALSE))</f>
        <v>1</v>
      </c>
      <c r="V895">
        <f>IF(G895="GK",VLOOKUP(F895,'[1]2016GoalKeeper Stats'!$A$2:$S$109,15,FALSE),VLOOKUP(F895,'[1]2016Player Stats'!$A$2:$AB$830,15,FALSE))</f>
        <v>0.06</v>
      </c>
      <c r="W895">
        <f>IF(G895="GK",VLOOKUP(F895,'[1]2016GoalKeeper Stats'!$A$2:$S$109,16,FALSE),VLOOKUP(F895,'[1]2016Player Stats'!$A$2:$AB$830,16,FALSE))</f>
        <v>18.2</v>
      </c>
      <c r="X895">
        <f>IF(G895="GK",VLOOKUP(F895,'[1]2016GoalKeeper Stats'!$A$2:$S$109,17,FALSE),VLOOKUP(F895,'[1]2016Player Stats'!$A$2:$AB$830,17,FALSE))</f>
        <v>0</v>
      </c>
      <c r="Y895">
        <f>IF(G895="GK",VLOOKUP(F895,'[1]2016GoalKeeper Stats'!$A$2:$S$109,18,FALSE),VLOOKUP(F895,'[1]2016Player Stats'!$A$2:$AB$830,18,FALSE))</f>
        <v>0</v>
      </c>
      <c r="Z895">
        <f>IF(G895="GK",VLOOKUP(F895,'[1]2016GoalKeeper Stats'!$A$2:$S$109,19,FALSE),VLOOKUP(F895,'[1]2016Player Stats'!$A$2:$AB$830,19,FALSE))</f>
        <v>0</v>
      </c>
      <c r="AA895">
        <f>IF(G895="GK",VLOOKUP(F895,'[1]2016GoalKeeper Stats'!$A$2:$S$109,20,FALSE),VLOOKUP(F895,'[1]2016Player Stats'!$A$2:$AB$830,20,FALSE))</f>
        <v>0</v>
      </c>
      <c r="AB895">
        <f>IF(G895="GK",VLOOKUP(F895,'[1]2016GoalKeeper Stats'!$A$2:$S$109,21,FALSE),VLOOKUP(F895,'[1]2016Player Stats'!$A$2:$AB$830,21,FALSE))</f>
        <v>32</v>
      </c>
      <c r="AC895">
        <f>IF(G895="GK",VLOOKUP(F895,'[1]2016GoalKeeper Stats'!$A$2:$S$109,22,FALSE),VLOOKUP(F895,'[1]2016Player Stats'!$A$2:$AB$830,22,FALSE))</f>
        <v>10</v>
      </c>
      <c r="AD895">
        <f>IF(G895="GK",VLOOKUP(F895,'[1]2016GoalKeeper Stats'!$A$2:$S$109,23,FALSE),VLOOKUP(F895,'[1]2016Player Stats'!$A$2:$AB$830,23,FALSE))</f>
        <v>2</v>
      </c>
      <c r="AE895">
        <f>IF(G895="GK",VLOOKUP(F895,'[1]2016GoalKeeper Stats'!$A$2:$S$109,24,FALSE),VLOOKUP(F895,'[1]2016Player Stats'!$A$2:$AB$830,24,FALSE))</f>
        <v>4</v>
      </c>
      <c r="AF895">
        <f>IF(G895="GK",VLOOKUP(F895,'[1]2016GoalKeeper Stats'!$A$2:$S$109,25,FALSE),VLOOKUP(F895,'[1]2016Player Stats'!$A$2:$AB$830,25,FALSE))</f>
        <v>0</v>
      </c>
      <c r="AG895">
        <f>IF(G895="GK",VLOOKUP(F895,'[1]2016GoalKeeper Stats'!$A$2:$S$109,26,FALSE),VLOOKUP(F895,'[1]2016Player Stats'!$A$2:$AB$830,26,FALSE))</f>
        <v>36.36</v>
      </c>
      <c r="AH895" s="51">
        <v>2016</v>
      </c>
      <c r="AI895" s="51">
        <v>34</v>
      </c>
      <c r="AJ895" s="51">
        <v>425</v>
      </c>
      <c r="AK895" s="51">
        <v>443</v>
      </c>
      <c r="AL895" s="51">
        <v>50</v>
      </c>
      <c r="AM895" s="51">
        <v>54</v>
      </c>
      <c r="AN895" s="51">
        <v>-4</v>
      </c>
      <c r="AO895" s="52">
        <v>48.05</v>
      </c>
      <c r="AP895" s="52">
        <v>45.74</v>
      </c>
      <c r="AQ895" s="52">
        <v>2.31</v>
      </c>
      <c r="AR895" s="52">
        <v>-6.31</v>
      </c>
      <c r="AS895" s="51">
        <v>42</v>
      </c>
      <c r="AT895" s="52">
        <v>47.23</v>
      </c>
    </row>
    <row r="896" spans="1:46" hidden="1">
      <c r="A896">
        <v>2016</v>
      </c>
      <c r="B896" t="s">
        <v>193</v>
      </c>
      <c r="C896" t="s">
        <v>193</v>
      </c>
      <c r="D896" t="s">
        <v>1411</v>
      </c>
      <c r="E896" t="s">
        <v>1810</v>
      </c>
      <c r="F896" t="str">
        <f t="shared" ref="F896:F959" si="14">D896&amp;" "&amp;E896</f>
        <v>Ben Polk</v>
      </c>
      <c r="G896" t="s">
        <v>875</v>
      </c>
      <c r="H896" s="143">
        <v>68750</v>
      </c>
      <c r="I896" s="143">
        <v>62500</v>
      </c>
      <c r="J896" t="str">
        <f>IF(G896="GK",VLOOKUP(F896,'[1]2016GoalKeeper Stats'!$A$2:$S$109,2,FALSE),VLOOKUP(F896,'[1]2016Player Stats'!$A$2:$AB$830,2,FALSE))</f>
        <v>POR</v>
      </c>
      <c r="K896">
        <f>IF(G896="GK",VLOOKUP(F896,'[1]2016GoalKeeper Stats'!$A$2:$S$109,4,FALSE),VLOOKUP(F896,'[1]2016Player Stats'!$A$2:$AB$830,4,FALSE))</f>
        <v>0</v>
      </c>
      <c r="L896">
        <f>IF(G896="GK",VLOOKUP(F896,'[1]2016GoalKeeper Stats'!$A$2:$S$109,5,FALSE),VLOOKUP(F896,'[1]2016Player Stats'!$A$2:$AB$830,5,FALSE))</f>
        <v>0</v>
      </c>
      <c r="M896">
        <f>IF(G896="GK",VLOOKUP(F896,'[1]2016GoalKeeper Stats'!$A$2:$S$109,6,FALSE),VLOOKUP(F896,'[1]2016Player Stats'!$A$2:$AB$830,6,FALSE))</f>
        <v>0</v>
      </c>
      <c r="N896">
        <f>IF(G896="GK",VLOOKUP(F896,'[1]2016GoalKeeper Stats'!$A$2:$S$109,7,FALSE),VLOOKUP(F896,'[1]2016Player Stats'!$A$2:$AB$830,7,FALSE))</f>
        <v>0</v>
      </c>
      <c r="O896">
        <f>IF(G896="GK",VLOOKUP(F896,'[1]2016GoalKeeper Stats'!$A$2:$S$109,8,FALSE),VLOOKUP(F896,'[1]2016Player Stats'!$A$2:$AB$830,8,FALSE))</f>
        <v>0</v>
      </c>
      <c r="P896">
        <f>IF(G896="GK",VLOOKUP(F896,'[1]2016GoalKeeper Stats'!$A$2:$S$109,9,FALSE),VLOOKUP(F896,'[1]2016Player Stats'!$A$2:$AB$830,9,FALSE))</f>
        <v>0</v>
      </c>
      <c r="Q896">
        <f>IF(G896="GK",VLOOKUP(F896,'[1]2016GoalKeeper Stats'!$A$2:$S$109,10,FALSE),VLOOKUP(F896,'[1]2016Player Stats'!$A$2:$AB$830,10,FALSE))</f>
        <v>0</v>
      </c>
      <c r="R896">
        <f>IF(G896="GK",VLOOKUP(F896,'[1]2016GoalKeeper Stats'!$A$2:$S$109,11,FALSE),VLOOKUP(F896,'[1]2016Player Stats'!$A$2:$AB$830,11,FALSE))</f>
        <v>0</v>
      </c>
      <c r="S896" t="str">
        <f>IF(G896="GK",VLOOKUP(F896,'[1]2016GoalKeeper Stats'!$A$2:$S$109,12,FALSE),VLOOKUP(F896,'[1]2016Player Stats'!$A$2:$AB$830,12,FALSE))</f>
        <v>0/0</v>
      </c>
      <c r="T896">
        <f>IF(G896="GK",VLOOKUP(F896,'[1]2016GoalKeeper Stats'!$A$2:$S$109,13,FALSE),VLOOKUP(F896,'[1]2016Player Stats'!$A$2:$AB$830,13,FALSE))</f>
        <v>0</v>
      </c>
      <c r="U896">
        <f>IF(G896="GK",VLOOKUP(F896,'[1]2016GoalKeeper Stats'!$A$2:$S$109,14,FALSE),VLOOKUP(F896,'[1]2016Player Stats'!$A$2:$AB$830,14,FALSE))</f>
        <v>0</v>
      </c>
      <c r="V896">
        <f>IF(G896="GK",VLOOKUP(F896,'[1]2016GoalKeeper Stats'!$A$2:$S$109,15,FALSE),VLOOKUP(F896,'[1]2016Player Stats'!$A$2:$AB$830,15,FALSE))</f>
        <v>0</v>
      </c>
      <c r="W896">
        <f>IF(G896="GK",VLOOKUP(F896,'[1]2016GoalKeeper Stats'!$A$2:$S$109,16,FALSE),VLOOKUP(F896,'[1]2016Player Stats'!$A$2:$AB$830,16,FALSE))</f>
        <v>0</v>
      </c>
      <c r="X896">
        <f>IF(G896="GK",VLOOKUP(F896,'[1]2016GoalKeeper Stats'!$A$2:$S$109,17,FALSE),VLOOKUP(F896,'[1]2016Player Stats'!$A$2:$AB$830,17,FALSE))</f>
        <v>0</v>
      </c>
      <c r="Y896">
        <f>IF(G896="GK",VLOOKUP(F896,'[1]2016GoalKeeper Stats'!$A$2:$S$109,18,FALSE),VLOOKUP(F896,'[1]2016Player Stats'!$A$2:$AB$830,18,FALSE))</f>
        <v>0</v>
      </c>
      <c r="Z896">
        <f>IF(G896="GK",VLOOKUP(F896,'[1]2016GoalKeeper Stats'!$A$2:$S$109,19,FALSE),VLOOKUP(F896,'[1]2016Player Stats'!$A$2:$AB$830,19,FALSE))</f>
        <v>0</v>
      </c>
      <c r="AA896">
        <f>IF(G896="GK",VLOOKUP(F896,'[1]2016GoalKeeper Stats'!$A$2:$S$109,20,FALSE),VLOOKUP(F896,'[1]2016Player Stats'!$A$2:$AB$830,20,FALSE))</f>
        <v>0</v>
      </c>
      <c r="AB896">
        <f>IF(G896="GK",VLOOKUP(F896,'[1]2016GoalKeeper Stats'!$A$2:$S$109,21,FALSE),VLOOKUP(F896,'[1]2016Player Stats'!$A$2:$AB$830,21,FALSE))</f>
        <v>0</v>
      </c>
      <c r="AC896">
        <f>IF(G896="GK",VLOOKUP(F896,'[1]2016GoalKeeper Stats'!$A$2:$S$109,22,FALSE),VLOOKUP(F896,'[1]2016Player Stats'!$A$2:$AB$830,22,FALSE))</f>
        <v>0</v>
      </c>
      <c r="AD896">
        <f>IF(G896="GK",VLOOKUP(F896,'[1]2016GoalKeeper Stats'!$A$2:$S$109,23,FALSE),VLOOKUP(F896,'[1]2016Player Stats'!$A$2:$AB$830,23,FALSE))</f>
        <v>0</v>
      </c>
      <c r="AE896">
        <f>IF(G896="GK",VLOOKUP(F896,'[1]2016GoalKeeper Stats'!$A$2:$S$109,24,FALSE),VLOOKUP(F896,'[1]2016Player Stats'!$A$2:$AB$830,24,FALSE))</f>
        <v>0</v>
      </c>
      <c r="AF896">
        <f>IF(G896="GK",VLOOKUP(F896,'[1]2016GoalKeeper Stats'!$A$2:$S$109,25,FALSE),VLOOKUP(F896,'[1]2016Player Stats'!$A$2:$AB$830,25,FALSE))</f>
        <v>0</v>
      </c>
      <c r="AG896">
        <f>IF(G896="GK",VLOOKUP(F896,'[1]2016GoalKeeper Stats'!$A$2:$S$109,26,FALSE),VLOOKUP(F896,'[1]2016Player Stats'!$A$2:$AB$830,26,FALSE))</f>
        <v>0</v>
      </c>
      <c r="AH896" s="51">
        <v>2016</v>
      </c>
      <c r="AI896" s="51">
        <v>34</v>
      </c>
      <c r="AJ896" s="51">
        <v>449</v>
      </c>
      <c r="AK896" s="51">
        <v>492</v>
      </c>
      <c r="AL896" s="51">
        <v>48</v>
      </c>
      <c r="AM896" s="51">
        <v>51</v>
      </c>
      <c r="AN896" s="51">
        <v>-3</v>
      </c>
      <c r="AO896" s="52">
        <v>53.51</v>
      </c>
      <c r="AP896" s="52">
        <v>46.05</v>
      </c>
      <c r="AQ896" s="52">
        <v>7.46</v>
      </c>
      <c r="AR896" s="52">
        <v>-10.46</v>
      </c>
      <c r="AS896" s="51">
        <v>44</v>
      </c>
      <c r="AT896" s="52">
        <v>50.15</v>
      </c>
    </row>
    <row r="897" spans="1:46" hidden="1">
      <c r="A897">
        <v>2016</v>
      </c>
      <c r="B897" t="s">
        <v>196</v>
      </c>
      <c r="C897" t="s">
        <v>196</v>
      </c>
      <c r="D897" t="s">
        <v>1379</v>
      </c>
      <c r="E897" t="s">
        <v>884</v>
      </c>
      <c r="F897" t="str">
        <f t="shared" si="14"/>
        <v>Darwin Jones</v>
      </c>
      <c r="G897" t="s">
        <v>875</v>
      </c>
      <c r="H897" s="143">
        <v>68750</v>
      </c>
      <c r="I897" s="143">
        <v>62500</v>
      </c>
      <c r="J897" t="str">
        <f>IF(G897="GK",VLOOKUP(F897,'[1]2016GoalKeeper Stats'!$A$2:$S$109,2,FALSE),VLOOKUP(F897,'[1]2016Player Stats'!$A$2:$AB$830,2,FALSE))</f>
        <v>SEA</v>
      </c>
      <c r="K897">
        <f>IF(G897="GK",VLOOKUP(F897,'[1]2016GoalKeeper Stats'!$A$2:$S$109,4,FALSE),VLOOKUP(F897,'[1]2016Player Stats'!$A$2:$AB$830,4,FALSE))</f>
        <v>2</v>
      </c>
      <c r="L897">
        <f>IF(G897="GK",VLOOKUP(F897,'[1]2016GoalKeeper Stats'!$A$2:$S$109,5,FALSE),VLOOKUP(F897,'[1]2016Player Stats'!$A$2:$AB$830,5,FALSE))</f>
        <v>0</v>
      </c>
      <c r="M897">
        <f>IF(G897="GK",VLOOKUP(F897,'[1]2016GoalKeeper Stats'!$A$2:$S$109,6,FALSE),VLOOKUP(F897,'[1]2016Player Stats'!$A$2:$AB$830,6,FALSE))</f>
        <v>22</v>
      </c>
      <c r="N897">
        <f>IF(G897="GK",VLOOKUP(F897,'[1]2016GoalKeeper Stats'!$A$2:$S$109,7,FALSE),VLOOKUP(F897,'[1]2016Player Stats'!$A$2:$AB$830,7,FALSE))</f>
        <v>0</v>
      </c>
      <c r="O897">
        <f>IF(G897="GK",VLOOKUP(F897,'[1]2016GoalKeeper Stats'!$A$2:$S$109,8,FALSE),VLOOKUP(F897,'[1]2016Player Stats'!$A$2:$AB$830,8,FALSE))</f>
        <v>0</v>
      </c>
      <c r="P897">
        <f>IF(G897="GK",VLOOKUP(F897,'[1]2016GoalKeeper Stats'!$A$2:$S$109,9,FALSE),VLOOKUP(F897,'[1]2016Player Stats'!$A$2:$AB$830,9,FALSE))</f>
        <v>0</v>
      </c>
      <c r="Q897">
        <f>IF(G897="GK",VLOOKUP(F897,'[1]2016GoalKeeper Stats'!$A$2:$S$109,10,FALSE),VLOOKUP(F897,'[1]2016Player Stats'!$A$2:$AB$830,10,FALSE))</f>
        <v>0</v>
      </c>
      <c r="R897">
        <f>IF(G897="GK",VLOOKUP(F897,'[1]2016GoalKeeper Stats'!$A$2:$S$109,11,FALSE),VLOOKUP(F897,'[1]2016Player Stats'!$A$2:$AB$830,11,FALSE))</f>
        <v>0</v>
      </c>
      <c r="S897" t="str">
        <f>IF(G897="GK",VLOOKUP(F897,'[1]2016GoalKeeper Stats'!$A$2:$S$109,12,FALSE),VLOOKUP(F897,'[1]2016Player Stats'!$A$2:$AB$830,12,FALSE))</f>
        <v>0/0</v>
      </c>
      <c r="T897">
        <f>IF(G897="GK",VLOOKUP(F897,'[1]2016GoalKeeper Stats'!$A$2:$S$109,13,FALSE),VLOOKUP(F897,'[1]2016Player Stats'!$A$2:$AB$830,13,FALSE))</f>
        <v>0</v>
      </c>
      <c r="U897">
        <f>IF(G897="GK",VLOOKUP(F897,'[1]2016GoalKeeper Stats'!$A$2:$S$109,14,FALSE),VLOOKUP(F897,'[1]2016Player Stats'!$A$2:$AB$830,14,FALSE))</f>
        <v>0</v>
      </c>
      <c r="V897">
        <f>IF(G897="GK",VLOOKUP(F897,'[1]2016GoalKeeper Stats'!$A$2:$S$109,15,FALSE),VLOOKUP(F897,'[1]2016Player Stats'!$A$2:$AB$830,15,FALSE))</f>
        <v>0</v>
      </c>
      <c r="W897">
        <f>IF(G897="GK",VLOOKUP(F897,'[1]2016GoalKeeper Stats'!$A$2:$S$109,16,FALSE),VLOOKUP(F897,'[1]2016Player Stats'!$A$2:$AB$830,16,FALSE))</f>
        <v>0</v>
      </c>
      <c r="X897">
        <f>IF(G897="GK",VLOOKUP(F897,'[1]2016GoalKeeper Stats'!$A$2:$S$109,17,FALSE),VLOOKUP(F897,'[1]2016Player Stats'!$A$2:$AB$830,17,FALSE))</f>
        <v>0</v>
      </c>
      <c r="Y897">
        <f>IF(G897="GK",VLOOKUP(F897,'[1]2016GoalKeeper Stats'!$A$2:$S$109,18,FALSE),VLOOKUP(F897,'[1]2016Player Stats'!$A$2:$AB$830,18,FALSE))</f>
        <v>0</v>
      </c>
      <c r="Z897">
        <f>IF(G897="GK",VLOOKUP(F897,'[1]2016GoalKeeper Stats'!$A$2:$S$109,19,FALSE),VLOOKUP(F897,'[1]2016Player Stats'!$A$2:$AB$830,19,FALSE))</f>
        <v>0</v>
      </c>
      <c r="AA897">
        <f>IF(G897="GK",VLOOKUP(F897,'[1]2016GoalKeeper Stats'!$A$2:$S$109,20,FALSE),VLOOKUP(F897,'[1]2016Player Stats'!$A$2:$AB$830,20,FALSE))</f>
        <v>0</v>
      </c>
      <c r="AB897">
        <f>IF(G897="GK",VLOOKUP(F897,'[1]2016GoalKeeper Stats'!$A$2:$S$109,21,FALSE),VLOOKUP(F897,'[1]2016Player Stats'!$A$2:$AB$830,21,FALSE))</f>
        <v>1</v>
      </c>
      <c r="AC897">
        <f>IF(G897="GK",VLOOKUP(F897,'[1]2016GoalKeeper Stats'!$A$2:$S$109,22,FALSE),VLOOKUP(F897,'[1]2016Player Stats'!$A$2:$AB$830,22,FALSE))</f>
        <v>0</v>
      </c>
      <c r="AD897">
        <f>IF(G897="GK",VLOOKUP(F897,'[1]2016GoalKeeper Stats'!$A$2:$S$109,23,FALSE),VLOOKUP(F897,'[1]2016Player Stats'!$A$2:$AB$830,23,FALSE))</f>
        <v>0</v>
      </c>
      <c r="AE897">
        <f>IF(G897="GK",VLOOKUP(F897,'[1]2016GoalKeeper Stats'!$A$2:$S$109,24,FALSE),VLOOKUP(F897,'[1]2016Player Stats'!$A$2:$AB$830,24,FALSE))</f>
        <v>0</v>
      </c>
      <c r="AF897">
        <f>IF(G897="GK",VLOOKUP(F897,'[1]2016GoalKeeper Stats'!$A$2:$S$109,25,FALSE),VLOOKUP(F897,'[1]2016Player Stats'!$A$2:$AB$830,25,FALSE))</f>
        <v>0</v>
      </c>
      <c r="AG897">
        <f>IF(G897="GK",VLOOKUP(F897,'[1]2016GoalKeeper Stats'!$A$2:$S$109,26,FALSE),VLOOKUP(F897,'[1]2016Player Stats'!$A$2:$AB$830,26,FALSE))</f>
        <v>0</v>
      </c>
      <c r="AH897" s="51">
        <v>2016</v>
      </c>
      <c r="AI897" s="51">
        <v>34</v>
      </c>
      <c r="AJ897" s="51">
        <v>432</v>
      </c>
      <c r="AK897" s="51">
        <v>430</v>
      </c>
      <c r="AL897" s="51">
        <v>43</v>
      </c>
      <c r="AM897" s="51">
        <v>43</v>
      </c>
      <c r="AN897" s="51">
        <v>0</v>
      </c>
      <c r="AO897" s="52">
        <v>47.31</v>
      </c>
      <c r="AP897" s="52">
        <v>47.24</v>
      </c>
      <c r="AQ897" s="52">
        <v>0.08</v>
      </c>
      <c r="AR897" s="52">
        <v>-0.08</v>
      </c>
      <c r="AS897" s="51">
        <v>48</v>
      </c>
      <c r="AT897" s="52">
        <v>47.12</v>
      </c>
    </row>
    <row r="898" spans="1:46" hidden="1">
      <c r="A898">
        <v>2016</v>
      </c>
      <c r="B898" t="s">
        <v>203</v>
      </c>
      <c r="C898" t="s">
        <v>203</v>
      </c>
      <c r="D898" t="s">
        <v>1637</v>
      </c>
      <c r="E898" t="s">
        <v>1638</v>
      </c>
      <c r="F898" t="str">
        <f t="shared" si="14"/>
        <v>Deybi Flores</v>
      </c>
      <c r="G898" t="s">
        <v>860</v>
      </c>
      <c r="H898" s="143">
        <v>68385</v>
      </c>
      <c r="I898" s="143">
        <v>62500</v>
      </c>
      <c r="J898" t="str">
        <f>IF(G898="GK",VLOOKUP(F898,'[1]2016GoalKeeper Stats'!$A$2:$S$109,2,FALSE),VLOOKUP(F898,'[1]2016Player Stats'!$A$2:$AB$830,2,FALSE))</f>
        <v>VAN</v>
      </c>
      <c r="K898">
        <f>IF(G898="GK",VLOOKUP(F898,'[1]2016GoalKeeper Stats'!$A$2:$S$109,4,FALSE),VLOOKUP(F898,'[1]2016Player Stats'!$A$2:$AB$830,4,FALSE))</f>
        <v>1</v>
      </c>
      <c r="L898">
        <f>IF(G898="GK",VLOOKUP(F898,'[1]2016GoalKeeper Stats'!$A$2:$S$109,5,FALSE),VLOOKUP(F898,'[1]2016Player Stats'!$A$2:$AB$830,5,FALSE))</f>
        <v>1</v>
      </c>
      <c r="M898">
        <f>IF(G898="GK",VLOOKUP(F898,'[1]2016GoalKeeper Stats'!$A$2:$S$109,6,FALSE),VLOOKUP(F898,'[1]2016Player Stats'!$A$2:$AB$830,6,FALSE))</f>
        <v>45</v>
      </c>
      <c r="N898">
        <f>IF(G898="GK",VLOOKUP(F898,'[1]2016GoalKeeper Stats'!$A$2:$S$109,7,FALSE),VLOOKUP(F898,'[1]2016Player Stats'!$A$2:$AB$830,7,FALSE))</f>
        <v>0</v>
      </c>
      <c r="O898">
        <f>IF(G898="GK",VLOOKUP(F898,'[1]2016GoalKeeper Stats'!$A$2:$S$109,8,FALSE),VLOOKUP(F898,'[1]2016Player Stats'!$A$2:$AB$830,8,FALSE))</f>
        <v>0</v>
      </c>
      <c r="P898">
        <f>IF(G898="GK",VLOOKUP(F898,'[1]2016GoalKeeper Stats'!$A$2:$S$109,9,FALSE),VLOOKUP(F898,'[1]2016Player Stats'!$A$2:$AB$830,9,FALSE))</f>
        <v>2</v>
      </c>
      <c r="Q898">
        <f>IF(G898="GK",VLOOKUP(F898,'[1]2016GoalKeeper Stats'!$A$2:$S$109,10,FALSE),VLOOKUP(F898,'[1]2016Player Stats'!$A$2:$AB$830,10,FALSE))</f>
        <v>0</v>
      </c>
      <c r="R898">
        <f>IF(G898="GK",VLOOKUP(F898,'[1]2016GoalKeeper Stats'!$A$2:$S$109,11,FALSE),VLOOKUP(F898,'[1]2016Player Stats'!$A$2:$AB$830,11,FALSE))</f>
        <v>0</v>
      </c>
      <c r="S898" t="str">
        <f>IF(G898="GK",VLOOKUP(F898,'[1]2016GoalKeeper Stats'!$A$2:$S$109,12,FALSE),VLOOKUP(F898,'[1]2016Player Stats'!$A$2:$AB$830,12,FALSE))</f>
        <v>0/0</v>
      </c>
      <c r="T898">
        <f>IF(G898="GK",VLOOKUP(F898,'[1]2016GoalKeeper Stats'!$A$2:$S$109,13,FALSE),VLOOKUP(F898,'[1]2016Player Stats'!$A$2:$AB$830,13,FALSE))</f>
        <v>0</v>
      </c>
      <c r="U898">
        <f>IF(G898="GK",VLOOKUP(F898,'[1]2016GoalKeeper Stats'!$A$2:$S$109,14,FALSE),VLOOKUP(F898,'[1]2016Player Stats'!$A$2:$AB$830,14,FALSE))</f>
        <v>0</v>
      </c>
      <c r="V898">
        <f>IF(G898="GK",VLOOKUP(F898,'[1]2016GoalKeeper Stats'!$A$2:$S$109,15,FALSE),VLOOKUP(F898,'[1]2016Player Stats'!$A$2:$AB$830,15,FALSE))</f>
        <v>0</v>
      </c>
      <c r="W898">
        <f>IF(G898="GK",VLOOKUP(F898,'[1]2016GoalKeeper Stats'!$A$2:$S$109,16,FALSE),VLOOKUP(F898,'[1]2016Player Stats'!$A$2:$AB$830,16,FALSE))</f>
        <v>0</v>
      </c>
      <c r="X898">
        <f>IF(G898="GK",VLOOKUP(F898,'[1]2016GoalKeeper Stats'!$A$2:$S$109,17,FALSE),VLOOKUP(F898,'[1]2016Player Stats'!$A$2:$AB$830,17,FALSE))</f>
        <v>0</v>
      </c>
      <c r="Y898">
        <f>IF(G898="GK",VLOOKUP(F898,'[1]2016GoalKeeper Stats'!$A$2:$S$109,18,FALSE),VLOOKUP(F898,'[1]2016Player Stats'!$A$2:$AB$830,18,FALSE))</f>
        <v>0</v>
      </c>
      <c r="Z898">
        <f>IF(G898="GK",VLOOKUP(F898,'[1]2016GoalKeeper Stats'!$A$2:$S$109,19,FALSE),VLOOKUP(F898,'[1]2016Player Stats'!$A$2:$AB$830,19,FALSE))</f>
        <v>0</v>
      </c>
      <c r="AA898">
        <f>IF(G898="GK",VLOOKUP(F898,'[1]2016GoalKeeper Stats'!$A$2:$S$109,20,FALSE),VLOOKUP(F898,'[1]2016Player Stats'!$A$2:$AB$830,20,FALSE))</f>
        <v>0</v>
      </c>
      <c r="AB898">
        <f>IF(G898="GK",VLOOKUP(F898,'[1]2016GoalKeeper Stats'!$A$2:$S$109,21,FALSE),VLOOKUP(F898,'[1]2016Player Stats'!$A$2:$AB$830,21,FALSE))</f>
        <v>3</v>
      </c>
      <c r="AC898">
        <f>IF(G898="GK",VLOOKUP(F898,'[1]2016GoalKeeper Stats'!$A$2:$S$109,22,FALSE),VLOOKUP(F898,'[1]2016Player Stats'!$A$2:$AB$830,22,FALSE))</f>
        <v>0</v>
      </c>
      <c r="AD898">
        <f>IF(G898="GK",VLOOKUP(F898,'[1]2016GoalKeeper Stats'!$A$2:$S$109,23,FALSE),VLOOKUP(F898,'[1]2016Player Stats'!$A$2:$AB$830,23,FALSE))</f>
        <v>0</v>
      </c>
      <c r="AE898">
        <f>IF(G898="GK",VLOOKUP(F898,'[1]2016GoalKeeper Stats'!$A$2:$S$109,24,FALSE),VLOOKUP(F898,'[1]2016Player Stats'!$A$2:$AB$830,24,FALSE))</f>
        <v>0</v>
      </c>
      <c r="AF898">
        <f>IF(G898="GK",VLOOKUP(F898,'[1]2016GoalKeeper Stats'!$A$2:$S$109,25,FALSE),VLOOKUP(F898,'[1]2016Player Stats'!$A$2:$AB$830,25,FALSE))</f>
        <v>0</v>
      </c>
      <c r="AG898">
        <f>IF(G898="GK",VLOOKUP(F898,'[1]2016GoalKeeper Stats'!$A$2:$S$109,26,FALSE),VLOOKUP(F898,'[1]2016Player Stats'!$A$2:$AB$830,26,FALSE))</f>
        <v>0</v>
      </c>
      <c r="AH898" s="51">
        <v>2016</v>
      </c>
      <c r="AI898" s="51">
        <v>34</v>
      </c>
      <c r="AJ898" s="51">
        <v>429</v>
      </c>
      <c r="AK898" s="51">
        <v>513</v>
      </c>
      <c r="AL898" s="51">
        <v>42</v>
      </c>
      <c r="AM898" s="51">
        <v>52</v>
      </c>
      <c r="AN898" s="51">
        <v>-10</v>
      </c>
      <c r="AO898" s="52">
        <v>41.34</v>
      </c>
      <c r="AP898" s="52">
        <v>53.2</v>
      </c>
      <c r="AQ898" s="52">
        <v>-11.86</v>
      </c>
      <c r="AR898" s="52">
        <v>1.86</v>
      </c>
      <c r="AS898" s="51">
        <v>39</v>
      </c>
      <c r="AT898" s="52">
        <v>39.340000000000003</v>
      </c>
    </row>
    <row r="899" spans="1:46" hidden="1">
      <c r="A899">
        <v>2016</v>
      </c>
      <c r="B899" t="s">
        <v>204</v>
      </c>
      <c r="C899" t="s">
        <v>204</v>
      </c>
      <c r="D899" t="s">
        <v>1811</v>
      </c>
      <c r="E899" t="s">
        <v>1812</v>
      </c>
      <c r="F899" t="str">
        <f t="shared" si="14"/>
        <v>Keegan Rosenberry</v>
      </c>
      <c r="G899" t="s">
        <v>893</v>
      </c>
      <c r="H899" s="143">
        <v>68313</v>
      </c>
      <c r="I899" s="143">
        <v>62500</v>
      </c>
      <c r="J899" t="str">
        <f>IF(G899="GK",VLOOKUP(F899,'[1]2016GoalKeeper Stats'!$A$2:$S$109,2,FALSE),VLOOKUP(F899,'[1]2016Player Stats'!$A$2:$AB$830,2,FALSE))</f>
        <v>COL</v>
      </c>
      <c r="K899">
        <f>IF(G899="GK",VLOOKUP(F899,'[1]2016GoalKeeper Stats'!$A$2:$S$109,4,FALSE),VLOOKUP(F899,'[1]2016Player Stats'!$A$2:$AB$830,4,FALSE))</f>
        <v>34</v>
      </c>
      <c r="L899">
        <f>IF(G899="GK",VLOOKUP(F899,'[1]2016GoalKeeper Stats'!$A$2:$S$109,5,FALSE),VLOOKUP(F899,'[1]2016Player Stats'!$A$2:$AB$830,5,FALSE))</f>
        <v>34</v>
      </c>
      <c r="M899">
        <f>IF(G899="GK",VLOOKUP(F899,'[1]2016GoalKeeper Stats'!$A$2:$S$109,6,FALSE),VLOOKUP(F899,'[1]2016Player Stats'!$A$2:$AB$830,6,FALSE))</f>
        <v>3060</v>
      </c>
      <c r="N899">
        <f>IF(G899="GK",VLOOKUP(F899,'[1]2016GoalKeeper Stats'!$A$2:$S$109,7,FALSE),VLOOKUP(F899,'[1]2016Player Stats'!$A$2:$AB$830,7,FALSE))</f>
        <v>2</v>
      </c>
      <c r="O899">
        <f>IF(G899="GK",VLOOKUP(F899,'[1]2016GoalKeeper Stats'!$A$2:$S$109,8,FALSE),VLOOKUP(F899,'[1]2016Player Stats'!$A$2:$AB$830,8,FALSE))</f>
        <v>2</v>
      </c>
      <c r="P899">
        <f>IF(G899="GK",VLOOKUP(F899,'[1]2016GoalKeeper Stats'!$A$2:$S$109,9,FALSE),VLOOKUP(F899,'[1]2016Player Stats'!$A$2:$AB$830,9,FALSE))</f>
        <v>21</v>
      </c>
      <c r="Q899">
        <f>IF(G899="GK",VLOOKUP(F899,'[1]2016GoalKeeper Stats'!$A$2:$S$109,10,FALSE),VLOOKUP(F899,'[1]2016Player Stats'!$A$2:$AB$830,10,FALSE))</f>
        <v>7</v>
      </c>
      <c r="R899">
        <f>IF(G899="GK",VLOOKUP(F899,'[1]2016GoalKeeper Stats'!$A$2:$S$109,11,FALSE),VLOOKUP(F899,'[1]2016Player Stats'!$A$2:$AB$830,11,FALSE))</f>
        <v>1</v>
      </c>
      <c r="S899" t="str">
        <f>IF(G899="GK",VLOOKUP(F899,'[1]2016GoalKeeper Stats'!$A$2:$S$109,12,FALSE),VLOOKUP(F899,'[1]2016Player Stats'!$A$2:$AB$830,12,FALSE))</f>
        <v>0/0</v>
      </c>
      <c r="T899">
        <f>IF(G899="GK",VLOOKUP(F899,'[1]2016GoalKeeper Stats'!$A$2:$S$109,13,FALSE),VLOOKUP(F899,'[1]2016Player Stats'!$A$2:$AB$830,13,FALSE))</f>
        <v>1</v>
      </c>
      <c r="U899">
        <f>IF(G899="GK",VLOOKUP(F899,'[1]2016GoalKeeper Stats'!$A$2:$S$109,14,FALSE),VLOOKUP(F899,'[1]2016Player Stats'!$A$2:$AB$830,14,FALSE))</f>
        <v>1</v>
      </c>
      <c r="V899">
        <f>IF(G899="GK",VLOOKUP(F899,'[1]2016GoalKeeper Stats'!$A$2:$S$109,15,FALSE),VLOOKUP(F899,'[1]2016Player Stats'!$A$2:$AB$830,15,FALSE))</f>
        <v>0.06</v>
      </c>
      <c r="W899">
        <f>IF(G899="GK",VLOOKUP(F899,'[1]2016GoalKeeper Stats'!$A$2:$S$109,16,FALSE),VLOOKUP(F899,'[1]2016Player Stats'!$A$2:$AB$830,16,FALSE))</f>
        <v>9.5</v>
      </c>
      <c r="X899">
        <f>IF(G899="GK",VLOOKUP(F899,'[1]2016GoalKeeper Stats'!$A$2:$S$109,17,FALSE),VLOOKUP(F899,'[1]2016Player Stats'!$A$2:$AB$830,17,FALSE))</f>
        <v>0</v>
      </c>
      <c r="Y899">
        <f>IF(G899="GK",VLOOKUP(F899,'[1]2016GoalKeeper Stats'!$A$2:$S$109,18,FALSE),VLOOKUP(F899,'[1]2016Player Stats'!$A$2:$AB$830,18,FALSE))</f>
        <v>1</v>
      </c>
      <c r="Z899">
        <f>IF(G899="GK",VLOOKUP(F899,'[1]2016GoalKeeper Stats'!$A$2:$S$109,19,FALSE),VLOOKUP(F899,'[1]2016Player Stats'!$A$2:$AB$830,19,FALSE))</f>
        <v>1</v>
      </c>
      <c r="AA899">
        <f>IF(G899="GK",VLOOKUP(F899,'[1]2016GoalKeeper Stats'!$A$2:$S$109,20,FALSE),VLOOKUP(F899,'[1]2016Player Stats'!$A$2:$AB$830,20,FALSE))</f>
        <v>0.06</v>
      </c>
      <c r="AB899">
        <f>IF(G899="GK",VLOOKUP(F899,'[1]2016GoalKeeper Stats'!$A$2:$S$109,21,FALSE),VLOOKUP(F899,'[1]2016Player Stats'!$A$2:$AB$830,21,FALSE))</f>
        <v>13</v>
      </c>
      <c r="AC899">
        <f>IF(G899="GK",VLOOKUP(F899,'[1]2016GoalKeeper Stats'!$A$2:$S$109,22,FALSE),VLOOKUP(F899,'[1]2016Player Stats'!$A$2:$AB$830,22,FALSE))</f>
        <v>17</v>
      </c>
      <c r="AD899">
        <f>IF(G899="GK",VLOOKUP(F899,'[1]2016GoalKeeper Stats'!$A$2:$S$109,23,FALSE),VLOOKUP(F899,'[1]2016Player Stats'!$A$2:$AB$830,23,FALSE))</f>
        <v>0</v>
      </c>
      <c r="AE899">
        <f>IF(G899="GK",VLOOKUP(F899,'[1]2016GoalKeeper Stats'!$A$2:$S$109,24,FALSE),VLOOKUP(F899,'[1]2016Player Stats'!$A$2:$AB$830,24,FALSE))</f>
        <v>0</v>
      </c>
      <c r="AF899">
        <f>IF(G899="GK",VLOOKUP(F899,'[1]2016GoalKeeper Stats'!$A$2:$S$109,25,FALSE),VLOOKUP(F899,'[1]2016Player Stats'!$A$2:$AB$830,25,FALSE))</f>
        <v>0</v>
      </c>
      <c r="AG899">
        <f>IF(G899="GK",VLOOKUP(F899,'[1]2016GoalKeeper Stats'!$A$2:$S$109,26,FALSE),VLOOKUP(F899,'[1]2016Player Stats'!$A$2:$AB$830,26,FALSE))</f>
        <v>33.33</v>
      </c>
      <c r="AH899" s="51">
        <v>2016</v>
      </c>
      <c r="AI899" s="51">
        <v>34</v>
      </c>
      <c r="AJ899" s="51">
        <v>425</v>
      </c>
      <c r="AK899" s="51">
        <v>443</v>
      </c>
      <c r="AL899" s="51">
        <v>50</v>
      </c>
      <c r="AM899" s="51">
        <v>54</v>
      </c>
      <c r="AN899" s="51">
        <v>-4</v>
      </c>
      <c r="AO899" s="52">
        <v>48.05</v>
      </c>
      <c r="AP899" s="52">
        <v>45.74</v>
      </c>
      <c r="AQ899" s="52">
        <v>2.31</v>
      </c>
      <c r="AR899" s="52">
        <v>-6.31</v>
      </c>
      <c r="AS899" s="51">
        <v>42</v>
      </c>
      <c r="AT899" s="52">
        <v>47.23</v>
      </c>
    </row>
    <row r="900" spans="1:46" hidden="1">
      <c r="A900">
        <v>2016</v>
      </c>
      <c r="B900" t="s">
        <v>198</v>
      </c>
      <c r="C900" t="s">
        <v>198</v>
      </c>
      <c r="D900" t="s">
        <v>1463</v>
      </c>
      <c r="E900" t="s">
        <v>1539</v>
      </c>
      <c r="F900" t="str">
        <f t="shared" si="14"/>
        <v>Jared Watts</v>
      </c>
      <c r="G900" t="s">
        <v>1044</v>
      </c>
      <c r="H900" s="143">
        <v>68000</v>
      </c>
      <c r="I900" s="143">
        <v>68000</v>
      </c>
      <c r="J900" t="str">
        <f>IF(G900="GK",VLOOKUP(F900,'[1]2016GoalKeeper Stats'!$A$2:$S$109,2,FALSE),VLOOKUP(F900,'[1]2016Player Stats'!$A$2:$AB$830,2,FALSE))</f>
        <v>COL</v>
      </c>
      <c r="K900">
        <f>IF(G900="GK",VLOOKUP(F900,'[1]2016GoalKeeper Stats'!$A$2:$S$109,4,FALSE),VLOOKUP(F900,'[1]2016Player Stats'!$A$2:$AB$830,4,FALSE))</f>
        <v>21</v>
      </c>
      <c r="L900">
        <f>IF(G900="GK",VLOOKUP(F900,'[1]2016GoalKeeper Stats'!$A$2:$S$109,5,FALSE),VLOOKUP(F900,'[1]2016Player Stats'!$A$2:$AB$830,5,FALSE))</f>
        <v>18</v>
      </c>
      <c r="M900">
        <f>IF(G900="GK",VLOOKUP(F900,'[1]2016GoalKeeper Stats'!$A$2:$S$109,6,FALSE),VLOOKUP(F900,'[1]2016Player Stats'!$A$2:$AB$830,6,FALSE))</f>
        <v>1647</v>
      </c>
      <c r="N900">
        <f>IF(G900="GK",VLOOKUP(F900,'[1]2016GoalKeeper Stats'!$A$2:$S$109,7,FALSE),VLOOKUP(F900,'[1]2016Player Stats'!$A$2:$AB$830,7,FALSE))</f>
        <v>0</v>
      </c>
      <c r="O900">
        <f>IF(G900="GK",VLOOKUP(F900,'[1]2016GoalKeeper Stats'!$A$2:$S$109,8,FALSE),VLOOKUP(F900,'[1]2016Player Stats'!$A$2:$AB$830,8,FALSE))</f>
        <v>0</v>
      </c>
      <c r="P900">
        <f>IF(G900="GK",VLOOKUP(F900,'[1]2016GoalKeeper Stats'!$A$2:$S$109,9,FALSE),VLOOKUP(F900,'[1]2016Player Stats'!$A$2:$AB$830,9,FALSE))</f>
        <v>8</v>
      </c>
      <c r="Q900">
        <f>IF(G900="GK",VLOOKUP(F900,'[1]2016GoalKeeper Stats'!$A$2:$S$109,10,FALSE),VLOOKUP(F900,'[1]2016Player Stats'!$A$2:$AB$830,10,FALSE))</f>
        <v>1</v>
      </c>
      <c r="R900">
        <f>IF(G900="GK",VLOOKUP(F900,'[1]2016GoalKeeper Stats'!$A$2:$S$109,11,FALSE),VLOOKUP(F900,'[1]2016Player Stats'!$A$2:$AB$830,11,FALSE))</f>
        <v>0</v>
      </c>
      <c r="S900" t="str">
        <f>IF(G900="GK",VLOOKUP(F900,'[1]2016GoalKeeper Stats'!$A$2:$S$109,12,FALSE),VLOOKUP(F900,'[1]2016Player Stats'!$A$2:$AB$830,12,FALSE))</f>
        <v>0/0</v>
      </c>
      <c r="T900">
        <f>IF(G900="GK",VLOOKUP(F900,'[1]2016GoalKeeper Stats'!$A$2:$S$109,13,FALSE),VLOOKUP(F900,'[1]2016Player Stats'!$A$2:$AB$830,13,FALSE))</f>
        <v>0</v>
      </c>
      <c r="U900">
        <f>IF(G900="GK",VLOOKUP(F900,'[1]2016GoalKeeper Stats'!$A$2:$S$109,14,FALSE),VLOOKUP(F900,'[1]2016Player Stats'!$A$2:$AB$830,14,FALSE))</f>
        <v>0</v>
      </c>
      <c r="V900">
        <f>IF(G900="GK",VLOOKUP(F900,'[1]2016GoalKeeper Stats'!$A$2:$S$109,15,FALSE),VLOOKUP(F900,'[1]2016Player Stats'!$A$2:$AB$830,15,FALSE))</f>
        <v>0</v>
      </c>
      <c r="W900">
        <f>IF(G900="GK",VLOOKUP(F900,'[1]2016GoalKeeper Stats'!$A$2:$S$109,16,FALSE),VLOOKUP(F900,'[1]2016Player Stats'!$A$2:$AB$830,16,FALSE))</f>
        <v>0</v>
      </c>
      <c r="X900">
        <f>IF(G900="GK",VLOOKUP(F900,'[1]2016GoalKeeper Stats'!$A$2:$S$109,17,FALSE),VLOOKUP(F900,'[1]2016Player Stats'!$A$2:$AB$830,17,FALSE))</f>
        <v>0</v>
      </c>
      <c r="Y900">
        <f>IF(G900="GK",VLOOKUP(F900,'[1]2016GoalKeeper Stats'!$A$2:$S$109,18,FALSE),VLOOKUP(F900,'[1]2016Player Stats'!$A$2:$AB$830,18,FALSE))</f>
        <v>0</v>
      </c>
      <c r="Z900">
        <f>IF(G900="GK",VLOOKUP(F900,'[1]2016GoalKeeper Stats'!$A$2:$S$109,19,FALSE),VLOOKUP(F900,'[1]2016Player Stats'!$A$2:$AB$830,19,FALSE))</f>
        <v>0</v>
      </c>
      <c r="AA900">
        <f>IF(G900="GK",VLOOKUP(F900,'[1]2016GoalKeeper Stats'!$A$2:$S$109,20,FALSE),VLOOKUP(F900,'[1]2016Player Stats'!$A$2:$AB$830,20,FALSE))</f>
        <v>0</v>
      </c>
      <c r="AB900">
        <f>IF(G900="GK",VLOOKUP(F900,'[1]2016GoalKeeper Stats'!$A$2:$S$109,21,FALSE),VLOOKUP(F900,'[1]2016Player Stats'!$A$2:$AB$830,21,FALSE))</f>
        <v>18</v>
      </c>
      <c r="AC900">
        <f>IF(G900="GK",VLOOKUP(F900,'[1]2016GoalKeeper Stats'!$A$2:$S$109,22,FALSE),VLOOKUP(F900,'[1]2016Player Stats'!$A$2:$AB$830,22,FALSE))</f>
        <v>11</v>
      </c>
      <c r="AD900">
        <f>IF(G900="GK",VLOOKUP(F900,'[1]2016GoalKeeper Stats'!$A$2:$S$109,23,FALSE),VLOOKUP(F900,'[1]2016Player Stats'!$A$2:$AB$830,23,FALSE))</f>
        <v>0</v>
      </c>
      <c r="AE900">
        <f>IF(G900="GK",VLOOKUP(F900,'[1]2016GoalKeeper Stats'!$A$2:$S$109,24,FALSE),VLOOKUP(F900,'[1]2016Player Stats'!$A$2:$AB$830,24,FALSE))</f>
        <v>5</v>
      </c>
      <c r="AF900">
        <f>IF(G900="GK",VLOOKUP(F900,'[1]2016GoalKeeper Stats'!$A$2:$S$109,25,FALSE),VLOOKUP(F900,'[1]2016Player Stats'!$A$2:$AB$830,25,FALSE))</f>
        <v>0</v>
      </c>
      <c r="AG900">
        <f>IF(G900="GK",VLOOKUP(F900,'[1]2016GoalKeeper Stats'!$A$2:$S$109,26,FALSE),VLOOKUP(F900,'[1]2016Player Stats'!$A$2:$AB$830,26,FALSE))</f>
        <v>12.5</v>
      </c>
      <c r="AH900" s="51">
        <v>2016</v>
      </c>
      <c r="AI900" s="51">
        <v>34</v>
      </c>
      <c r="AJ900" s="51">
        <v>435</v>
      </c>
      <c r="AK900" s="51">
        <v>419</v>
      </c>
      <c r="AL900" s="51">
        <v>39</v>
      </c>
      <c r="AM900" s="51">
        <v>32</v>
      </c>
      <c r="AN900" s="51">
        <v>7</v>
      </c>
      <c r="AO900" s="52">
        <v>35.950000000000003</v>
      </c>
      <c r="AP900" s="52">
        <v>40.07</v>
      </c>
      <c r="AQ900" s="52">
        <v>-4.12</v>
      </c>
      <c r="AR900" s="52">
        <v>11.12</v>
      </c>
      <c r="AS900" s="51">
        <v>58</v>
      </c>
      <c r="AT900" s="52">
        <v>45.17</v>
      </c>
    </row>
    <row r="901" spans="1:46" hidden="1">
      <c r="A901">
        <v>2016</v>
      </c>
      <c r="B901" t="s">
        <v>206</v>
      </c>
      <c r="C901" t="s">
        <v>206</v>
      </c>
      <c r="D901" t="s">
        <v>1590</v>
      </c>
      <c r="E901" t="s">
        <v>1624</v>
      </c>
      <c r="F901" t="str">
        <f t="shared" si="14"/>
        <v>Adam Jahn</v>
      </c>
      <c r="G901" t="s">
        <v>875</v>
      </c>
      <c r="H901" s="143">
        <v>67500</v>
      </c>
      <c r="I901" s="143">
        <v>67500</v>
      </c>
      <c r="J901" t="str">
        <f>IF(G901="GK",VLOOKUP(F901,'[1]2016GoalKeeper Stats'!$A$2:$S$109,2,FALSE),VLOOKUP(F901,'[1]2016Player Stats'!$A$2:$AB$830,2,FALSE))</f>
        <v>ATL</v>
      </c>
      <c r="K901">
        <f>IF(G901="GK",VLOOKUP(F901,'[1]2016GoalKeeper Stats'!$A$2:$S$109,4,FALSE),VLOOKUP(F901,'[1]2016Player Stats'!$A$2:$AB$830,4,FALSE))</f>
        <v>22</v>
      </c>
      <c r="L901">
        <f>IF(G901="GK",VLOOKUP(F901,'[1]2016GoalKeeper Stats'!$A$2:$S$109,5,FALSE),VLOOKUP(F901,'[1]2016Player Stats'!$A$2:$AB$830,5,FALSE))</f>
        <v>4</v>
      </c>
      <c r="M901">
        <f>IF(G901="GK",VLOOKUP(F901,'[1]2016GoalKeeper Stats'!$A$2:$S$109,6,FALSE),VLOOKUP(F901,'[1]2016Player Stats'!$A$2:$AB$830,6,FALSE))</f>
        <v>554</v>
      </c>
      <c r="N901">
        <f>IF(G901="GK",VLOOKUP(F901,'[1]2016GoalKeeper Stats'!$A$2:$S$109,7,FALSE),VLOOKUP(F901,'[1]2016Player Stats'!$A$2:$AB$830,7,FALSE))</f>
        <v>6</v>
      </c>
      <c r="O901">
        <f>IF(G901="GK",VLOOKUP(F901,'[1]2016GoalKeeper Stats'!$A$2:$S$109,8,FALSE),VLOOKUP(F901,'[1]2016Player Stats'!$A$2:$AB$830,8,FALSE))</f>
        <v>0</v>
      </c>
      <c r="P901">
        <f>IF(G901="GK",VLOOKUP(F901,'[1]2016GoalKeeper Stats'!$A$2:$S$109,9,FALSE),VLOOKUP(F901,'[1]2016Player Stats'!$A$2:$AB$830,9,FALSE))</f>
        <v>23</v>
      </c>
      <c r="Q901">
        <f>IF(G901="GK",VLOOKUP(F901,'[1]2016GoalKeeper Stats'!$A$2:$S$109,10,FALSE),VLOOKUP(F901,'[1]2016Player Stats'!$A$2:$AB$830,10,FALSE))</f>
        <v>8</v>
      </c>
      <c r="R901">
        <f>IF(G901="GK",VLOOKUP(F901,'[1]2016GoalKeeper Stats'!$A$2:$S$109,11,FALSE),VLOOKUP(F901,'[1]2016Player Stats'!$A$2:$AB$830,11,FALSE))</f>
        <v>0</v>
      </c>
      <c r="S901" t="str">
        <f>IF(G901="GK",VLOOKUP(F901,'[1]2016GoalKeeper Stats'!$A$2:$S$109,12,FALSE),VLOOKUP(F901,'[1]2016Player Stats'!$A$2:$AB$830,12,FALSE))</f>
        <v>0/0</v>
      </c>
      <c r="T901">
        <f>IF(G901="GK",VLOOKUP(F901,'[1]2016GoalKeeper Stats'!$A$2:$S$109,13,FALSE),VLOOKUP(F901,'[1]2016Player Stats'!$A$2:$AB$830,13,FALSE))</f>
        <v>2</v>
      </c>
      <c r="U901">
        <f>IF(G901="GK",VLOOKUP(F901,'[1]2016GoalKeeper Stats'!$A$2:$S$109,14,FALSE),VLOOKUP(F901,'[1]2016Player Stats'!$A$2:$AB$830,14,FALSE))</f>
        <v>4</v>
      </c>
      <c r="V901">
        <f>IF(G901="GK",VLOOKUP(F901,'[1]2016GoalKeeper Stats'!$A$2:$S$109,15,FALSE),VLOOKUP(F901,'[1]2016Player Stats'!$A$2:$AB$830,15,FALSE))</f>
        <v>0.97</v>
      </c>
      <c r="W901">
        <f>IF(G901="GK",VLOOKUP(F901,'[1]2016GoalKeeper Stats'!$A$2:$S$109,16,FALSE),VLOOKUP(F901,'[1]2016Player Stats'!$A$2:$AB$830,16,FALSE))</f>
        <v>26.1</v>
      </c>
      <c r="X901">
        <f>IF(G901="GK",VLOOKUP(F901,'[1]2016GoalKeeper Stats'!$A$2:$S$109,17,FALSE),VLOOKUP(F901,'[1]2016Player Stats'!$A$2:$AB$830,17,FALSE))</f>
        <v>0</v>
      </c>
      <c r="Y901">
        <f>IF(G901="GK",VLOOKUP(F901,'[1]2016GoalKeeper Stats'!$A$2:$S$109,18,FALSE),VLOOKUP(F901,'[1]2016Player Stats'!$A$2:$AB$830,18,FALSE))</f>
        <v>0</v>
      </c>
      <c r="Z901">
        <f>IF(G901="GK",VLOOKUP(F901,'[1]2016GoalKeeper Stats'!$A$2:$S$109,19,FALSE),VLOOKUP(F901,'[1]2016Player Stats'!$A$2:$AB$830,19,FALSE))</f>
        <v>0</v>
      </c>
      <c r="AA901">
        <f>IF(G901="GK",VLOOKUP(F901,'[1]2016GoalKeeper Stats'!$A$2:$S$109,20,FALSE),VLOOKUP(F901,'[1]2016Player Stats'!$A$2:$AB$830,20,FALSE))</f>
        <v>0</v>
      </c>
      <c r="AB901">
        <f>IF(G901="GK",VLOOKUP(F901,'[1]2016GoalKeeper Stats'!$A$2:$S$109,21,FALSE),VLOOKUP(F901,'[1]2016Player Stats'!$A$2:$AB$830,21,FALSE))</f>
        <v>12</v>
      </c>
      <c r="AC901">
        <f>IF(G901="GK",VLOOKUP(F901,'[1]2016GoalKeeper Stats'!$A$2:$S$109,22,FALSE),VLOOKUP(F901,'[1]2016Player Stats'!$A$2:$AB$830,22,FALSE))</f>
        <v>5</v>
      </c>
      <c r="AD901">
        <f>IF(G901="GK",VLOOKUP(F901,'[1]2016GoalKeeper Stats'!$A$2:$S$109,23,FALSE),VLOOKUP(F901,'[1]2016Player Stats'!$A$2:$AB$830,23,FALSE))</f>
        <v>5</v>
      </c>
      <c r="AE901">
        <f>IF(G901="GK",VLOOKUP(F901,'[1]2016GoalKeeper Stats'!$A$2:$S$109,24,FALSE),VLOOKUP(F901,'[1]2016Player Stats'!$A$2:$AB$830,24,FALSE))</f>
        <v>0</v>
      </c>
      <c r="AF901">
        <f>IF(G901="GK",VLOOKUP(F901,'[1]2016GoalKeeper Stats'!$A$2:$S$109,25,FALSE),VLOOKUP(F901,'[1]2016Player Stats'!$A$2:$AB$830,25,FALSE))</f>
        <v>0</v>
      </c>
      <c r="AG901">
        <f>IF(G901="GK",VLOOKUP(F901,'[1]2016GoalKeeper Stats'!$A$2:$S$109,26,FALSE),VLOOKUP(F901,'[1]2016Player Stats'!$A$2:$AB$830,26,FALSE))</f>
        <v>34.78</v>
      </c>
      <c r="AH901" s="51">
        <v>2016</v>
      </c>
      <c r="AI901" s="51">
        <v>34</v>
      </c>
      <c r="AJ901" s="51">
        <v>463</v>
      </c>
      <c r="AK901" s="51">
        <v>427</v>
      </c>
      <c r="AL901" s="51">
        <v>48</v>
      </c>
      <c r="AM901" s="51">
        <v>55</v>
      </c>
      <c r="AN901" s="51">
        <v>-7</v>
      </c>
      <c r="AO901" s="52">
        <v>54.83</v>
      </c>
      <c r="AP901" s="52">
        <v>50.1</v>
      </c>
      <c r="AQ901" s="52">
        <v>4.72</v>
      </c>
      <c r="AR901" s="52">
        <v>-11.72</v>
      </c>
      <c r="AS901" s="51">
        <v>36</v>
      </c>
      <c r="AT901" s="52">
        <v>49.7</v>
      </c>
    </row>
    <row r="902" spans="1:46" hidden="1">
      <c r="A902">
        <v>2016</v>
      </c>
      <c r="B902" t="s">
        <v>201</v>
      </c>
      <c r="C902" t="s">
        <v>201</v>
      </c>
      <c r="D902" t="s">
        <v>1573</v>
      </c>
      <c r="E902" t="s">
        <v>1574</v>
      </c>
      <c r="F902" t="str">
        <f t="shared" si="14"/>
        <v>Donny Toia</v>
      </c>
      <c r="G902" t="s">
        <v>893</v>
      </c>
      <c r="H902" s="143">
        <v>67500</v>
      </c>
      <c r="I902" s="143">
        <v>67500</v>
      </c>
      <c r="J902" t="str">
        <f>IF(G902="GK",VLOOKUP(F902,'[1]2016GoalKeeper Stats'!$A$2:$S$109,2,FALSE),VLOOKUP(F902,'[1]2016Player Stats'!$A$2:$AB$830,2,FALSE))</f>
        <v>RSL</v>
      </c>
      <c r="K902">
        <f>IF(G902="GK",VLOOKUP(F902,'[1]2016GoalKeeper Stats'!$A$2:$S$109,4,FALSE),VLOOKUP(F902,'[1]2016Player Stats'!$A$2:$AB$830,4,FALSE))</f>
        <v>17</v>
      </c>
      <c r="L902">
        <f>IF(G902="GK",VLOOKUP(F902,'[1]2016GoalKeeper Stats'!$A$2:$S$109,5,FALSE),VLOOKUP(F902,'[1]2016Player Stats'!$A$2:$AB$830,5,FALSE))</f>
        <v>15</v>
      </c>
      <c r="M902">
        <f>IF(G902="GK",VLOOKUP(F902,'[1]2016GoalKeeper Stats'!$A$2:$S$109,6,FALSE),VLOOKUP(F902,'[1]2016Player Stats'!$A$2:$AB$830,6,FALSE))</f>
        <v>1365</v>
      </c>
      <c r="N902">
        <f>IF(G902="GK",VLOOKUP(F902,'[1]2016GoalKeeper Stats'!$A$2:$S$109,7,FALSE),VLOOKUP(F902,'[1]2016Player Stats'!$A$2:$AB$830,7,FALSE))</f>
        <v>0</v>
      </c>
      <c r="O902">
        <f>IF(G902="GK",VLOOKUP(F902,'[1]2016GoalKeeper Stats'!$A$2:$S$109,8,FALSE),VLOOKUP(F902,'[1]2016Player Stats'!$A$2:$AB$830,8,FALSE))</f>
        <v>2</v>
      </c>
      <c r="P902">
        <f>IF(G902="GK",VLOOKUP(F902,'[1]2016GoalKeeper Stats'!$A$2:$S$109,9,FALSE),VLOOKUP(F902,'[1]2016Player Stats'!$A$2:$AB$830,9,FALSE))</f>
        <v>5</v>
      </c>
      <c r="Q902">
        <f>IF(G902="GK",VLOOKUP(F902,'[1]2016GoalKeeper Stats'!$A$2:$S$109,10,FALSE),VLOOKUP(F902,'[1]2016Player Stats'!$A$2:$AB$830,10,FALSE))</f>
        <v>1</v>
      </c>
      <c r="R902">
        <f>IF(G902="GK",VLOOKUP(F902,'[1]2016GoalKeeper Stats'!$A$2:$S$109,11,FALSE),VLOOKUP(F902,'[1]2016Player Stats'!$A$2:$AB$830,11,FALSE))</f>
        <v>0</v>
      </c>
      <c r="S902" t="str">
        <f>IF(G902="GK",VLOOKUP(F902,'[1]2016GoalKeeper Stats'!$A$2:$S$109,12,FALSE),VLOOKUP(F902,'[1]2016Player Stats'!$A$2:$AB$830,12,FALSE))</f>
        <v>0/0</v>
      </c>
      <c r="T902">
        <f>IF(G902="GK",VLOOKUP(F902,'[1]2016GoalKeeper Stats'!$A$2:$S$109,13,FALSE),VLOOKUP(F902,'[1]2016Player Stats'!$A$2:$AB$830,13,FALSE))</f>
        <v>0</v>
      </c>
      <c r="U902">
        <f>IF(G902="GK",VLOOKUP(F902,'[1]2016GoalKeeper Stats'!$A$2:$S$109,14,FALSE),VLOOKUP(F902,'[1]2016Player Stats'!$A$2:$AB$830,14,FALSE))</f>
        <v>0</v>
      </c>
      <c r="V902">
        <f>IF(G902="GK",VLOOKUP(F902,'[1]2016GoalKeeper Stats'!$A$2:$S$109,15,FALSE),VLOOKUP(F902,'[1]2016Player Stats'!$A$2:$AB$830,15,FALSE))</f>
        <v>0</v>
      </c>
      <c r="W902">
        <f>IF(G902="GK",VLOOKUP(F902,'[1]2016GoalKeeper Stats'!$A$2:$S$109,16,FALSE),VLOOKUP(F902,'[1]2016Player Stats'!$A$2:$AB$830,16,FALSE))</f>
        <v>0</v>
      </c>
      <c r="X902">
        <f>IF(G902="GK",VLOOKUP(F902,'[1]2016GoalKeeper Stats'!$A$2:$S$109,17,FALSE),VLOOKUP(F902,'[1]2016Player Stats'!$A$2:$AB$830,17,FALSE))</f>
        <v>0</v>
      </c>
      <c r="Y902">
        <f>IF(G902="GK",VLOOKUP(F902,'[1]2016GoalKeeper Stats'!$A$2:$S$109,18,FALSE),VLOOKUP(F902,'[1]2016Player Stats'!$A$2:$AB$830,18,FALSE))</f>
        <v>1</v>
      </c>
      <c r="Z902">
        <f>IF(G902="GK",VLOOKUP(F902,'[1]2016GoalKeeper Stats'!$A$2:$S$109,19,FALSE),VLOOKUP(F902,'[1]2016Player Stats'!$A$2:$AB$830,19,FALSE))</f>
        <v>1</v>
      </c>
      <c r="AA902">
        <f>IF(G902="GK",VLOOKUP(F902,'[1]2016GoalKeeper Stats'!$A$2:$S$109,20,FALSE),VLOOKUP(F902,'[1]2016Player Stats'!$A$2:$AB$830,20,FALSE))</f>
        <v>0.13</v>
      </c>
      <c r="AB902">
        <f>IF(G902="GK",VLOOKUP(F902,'[1]2016GoalKeeper Stats'!$A$2:$S$109,21,FALSE),VLOOKUP(F902,'[1]2016Player Stats'!$A$2:$AB$830,21,FALSE))</f>
        <v>17</v>
      </c>
      <c r="AC902">
        <f>IF(G902="GK",VLOOKUP(F902,'[1]2016GoalKeeper Stats'!$A$2:$S$109,22,FALSE),VLOOKUP(F902,'[1]2016Player Stats'!$A$2:$AB$830,22,FALSE))</f>
        <v>4</v>
      </c>
      <c r="AD902">
        <f>IF(G902="GK",VLOOKUP(F902,'[1]2016GoalKeeper Stats'!$A$2:$S$109,23,FALSE),VLOOKUP(F902,'[1]2016Player Stats'!$A$2:$AB$830,23,FALSE))</f>
        <v>1</v>
      </c>
      <c r="AE902">
        <f>IF(G902="GK",VLOOKUP(F902,'[1]2016GoalKeeper Stats'!$A$2:$S$109,24,FALSE),VLOOKUP(F902,'[1]2016Player Stats'!$A$2:$AB$830,24,FALSE))</f>
        <v>2</v>
      </c>
      <c r="AF902">
        <f>IF(G902="GK",VLOOKUP(F902,'[1]2016GoalKeeper Stats'!$A$2:$S$109,25,FALSE),VLOOKUP(F902,'[1]2016Player Stats'!$A$2:$AB$830,25,FALSE))</f>
        <v>0</v>
      </c>
      <c r="AG902">
        <f>IF(G902="GK",VLOOKUP(F902,'[1]2016GoalKeeper Stats'!$A$2:$S$109,26,FALSE),VLOOKUP(F902,'[1]2016Player Stats'!$A$2:$AB$830,26,FALSE))</f>
        <v>20</v>
      </c>
      <c r="AH902" s="51">
        <v>2016</v>
      </c>
      <c r="AI902" s="51">
        <v>34</v>
      </c>
      <c r="AJ902" s="51">
        <v>440</v>
      </c>
      <c r="AK902" s="51">
        <v>463</v>
      </c>
      <c r="AL902" s="51">
        <v>49</v>
      </c>
      <c r="AM902" s="51">
        <v>53</v>
      </c>
      <c r="AN902" s="51">
        <v>-4</v>
      </c>
      <c r="AO902" s="52">
        <v>44.79</v>
      </c>
      <c r="AP902" s="52">
        <v>45.61</v>
      </c>
      <c r="AQ902" s="52">
        <v>-0.83</v>
      </c>
      <c r="AR902" s="52">
        <v>-3.17</v>
      </c>
      <c r="AS902" s="51">
        <v>45</v>
      </c>
      <c r="AT902" s="52">
        <v>45.38</v>
      </c>
    </row>
    <row r="903" spans="1:46" hidden="1">
      <c r="A903">
        <v>2016</v>
      </c>
      <c r="B903" t="s">
        <v>194</v>
      </c>
      <c r="C903" t="s">
        <v>194</v>
      </c>
      <c r="D903" t="s">
        <v>1613</v>
      </c>
      <c r="E903" t="s">
        <v>1614</v>
      </c>
      <c r="F903" t="str">
        <f t="shared" si="14"/>
        <v>Devon Sandoval</v>
      </c>
      <c r="G903" t="s">
        <v>875</v>
      </c>
      <c r="H903" s="143">
        <v>67500</v>
      </c>
      <c r="I903" s="143">
        <v>67500</v>
      </c>
      <c r="J903" t="str">
        <f>IF(G903="GK",VLOOKUP(F903,'[1]2016GoalKeeper Stats'!$A$2:$S$109,2,FALSE),VLOOKUP(F903,'[1]2016Player Stats'!$A$2:$AB$830,2,FALSE))</f>
        <v>RSL</v>
      </c>
      <c r="K903">
        <f>IF(G903="GK",VLOOKUP(F903,'[1]2016GoalKeeper Stats'!$A$2:$S$109,4,FALSE),VLOOKUP(F903,'[1]2016Player Stats'!$A$2:$AB$830,4,FALSE))</f>
        <v>12</v>
      </c>
      <c r="L903">
        <f>IF(G903="GK",VLOOKUP(F903,'[1]2016GoalKeeper Stats'!$A$2:$S$109,5,FALSE),VLOOKUP(F903,'[1]2016Player Stats'!$A$2:$AB$830,5,FALSE))</f>
        <v>2</v>
      </c>
      <c r="M903">
        <f>IF(G903="GK",VLOOKUP(F903,'[1]2016GoalKeeper Stats'!$A$2:$S$109,6,FALSE),VLOOKUP(F903,'[1]2016Player Stats'!$A$2:$AB$830,6,FALSE))</f>
        <v>228</v>
      </c>
      <c r="N903">
        <f>IF(G903="GK",VLOOKUP(F903,'[1]2016GoalKeeper Stats'!$A$2:$S$109,7,FALSE),VLOOKUP(F903,'[1]2016Player Stats'!$A$2:$AB$830,7,FALSE))</f>
        <v>0</v>
      </c>
      <c r="O903">
        <f>IF(G903="GK",VLOOKUP(F903,'[1]2016GoalKeeper Stats'!$A$2:$S$109,8,FALSE),VLOOKUP(F903,'[1]2016Player Stats'!$A$2:$AB$830,8,FALSE))</f>
        <v>0</v>
      </c>
      <c r="P903">
        <f>IF(G903="GK",VLOOKUP(F903,'[1]2016GoalKeeper Stats'!$A$2:$S$109,9,FALSE),VLOOKUP(F903,'[1]2016Player Stats'!$A$2:$AB$830,9,FALSE))</f>
        <v>3</v>
      </c>
      <c r="Q903">
        <f>IF(G903="GK",VLOOKUP(F903,'[1]2016GoalKeeper Stats'!$A$2:$S$109,10,FALSE),VLOOKUP(F903,'[1]2016Player Stats'!$A$2:$AB$830,10,FALSE))</f>
        <v>0</v>
      </c>
      <c r="R903">
        <f>IF(G903="GK",VLOOKUP(F903,'[1]2016GoalKeeper Stats'!$A$2:$S$109,11,FALSE),VLOOKUP(F903,'[1]2016Player Stats'!$A$2:$AB$830,11,FALSE))</f>
        <v>0</v>
      </c>
      <c r="S903" t="str">
        <f>IF(G903="GK",VLOOKUP(F903,'[1]2016GoalKeeper Stats'!$A$2:$S$109,12,FALSE),VLOOKUP(F903,'[1]2016Player Stats'!$A$2:$AB$830,12,FALSE))</f>
        <v>0/0</v>
      </c>
      <c r="T903">
        <f>IF(G903="GK",VLOOKUP(F903,'[1]2016GoalKeeper Stats'!$A$2:$S$109,13,FALSE),VLOOKUP(F903,'[1]2016Player Stats'!$A$2:$AB$830,13,FALSE))</f>
        <v>0</v>
      </c>
      <c r="U903">
        <f>IF(G903="GK",VLOOKUP(F903,'[1]2016GoalKeeper Stats'!$A$2:$S$109,14,FALSE),VLOOKUP(F903,'[1]2016Player Stats'!$A$2:$AB$830,14,FALSE))</f>
        <v>0</v>
      </c>
      <c r="V903">
        <f>IF(G903="GK",VLOOKUP(F903,'[1]2016GoalKeeper Stats'!$A$2:$S$109,15,FALSE),VLOOKUP(F903,'[1]2016Player Stats'!$A$2:$AB$830,15,FALSE))</f>
        <v>0</v>
      </c>
      <c r="W903">
        <f>IF(G903="GK",VLOOKUP(F903,'[1]2016GoalKeeper Stats'!$A$2:$S$109,16,FALSE),VLOOKUP(F903,'[1]2016Player Stats'!$A$2:$AB$830,16,FALSE))</f>
        <v>0</v>
      </c>
      <c r="X903">
        <f>IF(G903="GK",VLOOKUP(F903,'[1]2016GoalKeeper Stats'!$A$2:$S$109,17,FALSE),VLOOKUP(F903,'[1]2016Player Stats'!$A$2:$AB$830,17,FALSE))</f>
        <v>0</v>
      </c>
      <c r="Y903">
        <f>IF(G903="GK",VLOOKUP(F903,'[1]2016GoalKeeper Stats'!$A$2:$S$109,18,FALSE),VLOOKUP(F903,'[1]2016Player Stats'!$A$2:$AB$830,18,FALSE))</f>
        <v>0</v>
      </c>
      <c r="Z903">
        <f>IF(G903="GK",VLOOKUP(F903,'[1]2016GoalKeeper Stats'!$A$2:$S$109,19,FALSE),VLOOKUP(F903,'[1]2016Player Stats'!$A$2:$AB$830,19,FALSE))</f>
        <v>0</v>
      </c>
      <c r="AA903">
        <f>IF(G903="GK",VLOOKUP(F903,'[1]2016GoalKeeper Stats'!$A$2:$S$109,20,FALSE),VLOOKUP(F903,'[1]2016Player Stats'!$A$2:$AB$830,20,FALSE))</f>
        <v>0</v>
      </c>
      <c r="AB903">
        <f>IF(G903="GK",VLOOKUP(F903,'[1]2016GoalKeeper Stats'!$A$2:$S$109,21,FALSE),VLOOKUP(F903,'[1]2016Player Stats'!$A$2:$AB$830,21,FALSE))</f>
        <v>4</v>
      </c>
      <c r="AC903">
        <f>IF(G903="GK",VLOOKUP(F903,'[1]2016GoalKeeper Stats'!$A$2:$S$109,22,FALSE),VLOOKUP(F903,'[1]2016Player Stats'!$A$2:$AB$830,22,FALSE))</f>
        <v>4</v>
      </c>
      <c r="AD903">
        <f>IF(G903="GK",VLOOKUP(F903,'[1]2016GoalKeeper Stats'!$A$2:$S$109,23,FALSE),VLOOKUP(F903,'[1]2016Player Stats'!$A$2:$AB$830,23,FALSE))</f>
        <v>0</v>
      </c>
      <c r="AE903">
        <f>IF(G903="GK",VLOOKUP(F903,'[1]2016GoalKeeper Stats'!$A$2:$S$109,24,FALSE),VLOOKUP(F903,'[1]2016Player Stats'!$A$2:$AB$830,24,FALSE))</f>
        <v>0</v>
      </c>
      <c r="AF903">
        <f>IF(G903="GK",VLOOKUP(F903,'[1]2016GoalKeeper Stats'!$A$2:$S$109,25,FALSE),VLOOKUP(F903,'[1]2016Player Stats'!$A$2:$AB$830,25,FALSE))</f>
        <v>0</v>
      </c>
      <c r="AG903">
        <f>IF(G903="GK",VLOOKUP(F903,'[1]2016GoalKeeper Stats'!$A$2:$S$109,26,FALSE),VLOOKUP(F903,'[1]2016Player Stats'!$A$2:$AB$830,26,FALSE))</f>
        <v>0</v>
      </c>
      <c r="AH903" s="51">
        <v>2016</v>
      </c>
      <c r="AI903" s="51">
        <v>34</v>
      </c>
      <c r="AJ903" s="51">
        <v>420</v>
      </c>
      <c r="AK903" s="51">
        <v>427</v>
      </c>
      <c r="AL903" s="51">
        <v>42</v>
      </c>
      <c r="AM903" s="51">
        <v>44</v>
      </c>
      <c r="AN903" s="51">
        <v>-2</v>
      </c>
      <c r="AO903" s="52">
        <v>44.05</v>
      </c>
      <c r="AP903" s="52">
        <v>49.72</v>
      </c>
      <c r="AQ903" s="52">
        <v>-5.67</v>
      </c>
      <c r="AR903" s="52">
        <v>3.67</v>
      </c>
      <c r="AS903" s="51">
        <v>46</v>
      </c>
      <c r="AT903" s="52">
        <v>44.04</v>
      </c>
    </row>
    <row r="904" spans="1:46" hidden="1">
      <c r="A904">
        <v>2016</v>
      </c>
      <c r="B904" t="s">
        <v>194</v>
      </c>
      <c r="C904" t="s">
        <v>194</v>
      </c>
      <c r="D904" t="s">
        <v>937</v>
      </c>
      <c r="E904" t="s">
        <v>1188</v>
      </c>
      <c r="F904" t="str">
        <f t="shared" si="14"/>
        <v>Chris Schuler</v>
      </c>
      <c r="G904" t="s">
        <v>893</v>
      </c>
      <c r="H904" s="143">
        <v>67500</v>
      </c>
      <c r="I904" s="143">
        <v>62500</v>
      </c>
      <c r="J904" t="str">
        <f>IF(G904="GK",VLOOKUP(F904,'[1]2016GoalKeeper Stats'!$A$2:$S$109,2,FALSE),VLOOKUP(F904,'[1]2016Player Stats'!$A$2:$AB$830,2,FALSE))</f>
        <v>RSL</v>
      </c>
      <c r="K904">
        <f>IF(G904="GK",VLOOKUP(F904,'[1]2016GoalKeeper Stats'!$A$2:$S$109,4,FALSE),VLOOKUP(F904,'[1]2016Player Stats'!$A$2:$AB$830,4,FALSE))</f>
        <v>4</v>
      </c>
      <c r="L904">
        <f>IF(G904="GK",VLOOKUP(F904,'[1]2016GoalKeeper Stats'!$A$2:$S$109,5,FALSE),VLOOKUP(F904,'[1]2016Player Stats'!$A$2:$AB$830,5,FALSE))</f>
        <v>3</v>
      </c>
      <c r="M904">
        <f>IF(G904="GK",VLOOKUP(F904,'[1]2016GoalKeeper Stats'!$A$2:$S$109,6,FALSE),VLOOKUP(F904,'[1]2016Player Stats'!$A$2:$AB$830,6,FALSE))</f>
        <v>271</v>
      </c>
      <c r="N904">
        <f>IF(G904="GK",VLOOKUP(F904,'[1]2016GoalKeeper Stats'!$A$2:$S$109,7,FALSE),VLOOKUP(F904,'[1]2016Player Stats'!$A$2:$AB$830,7,FALSE))</f>
        <v>0</v>
      </c>
      <c r="O904">
        <f>IF(G904="GK",VLOOKUP(F904,'[1]2016GoalKeeper Stats'!$A$2:$S$109,8,FALSE),VLOOKUP(F904,'[1]2016Player Stats'!$A$2:$AB$830,8,FALSE))</f>
        <v>0</v>
      </c>
      <c r="P904">
        <f>IF(G904="GK",VLOOKUP(F904,'[1]2016GoalKeeper Stats'!$A$2:$S$109,9,FALSE),VLOOKUP(F904,'[1]2016Player Stats'!$A$2:$AB$830,9,FALSE))</f>
        <v>3</v>
      </c>
      <c r="Q904">
        <f>IF(G904="GK",VLOOKUP(F904,'[1]2016GoalKeeper Stats'!$A$2:$S$109,10,FALSE),VLOOKUP(F904,'[1]2016Player Stats'!$A$2:$AB$830,10,FALSE))</f>
        <v>0</v>
      </c>
      <c r="R904">
        <f>IF(G904="GK",VLOOKUP(F904,'[1]2016GoalKeeper Stats'!$A$2:$S$109,11,FALSE),VLOOKUP(F904,'[1]2016Player Stats'!$A$2:$AB$830,11,FALSE))</f>
        <v>0</v>
      </c>
      <c r="S904" t="str">
        <f>IF(G904="GK",VLOOKUP(F904,'[1]2016GoalKeeper Stats'!$A$2:$S$109,12,FALSE),VLOOKUP(F904,'[1]2016Player Stats'!$A$2:$AB$830,12,FALSE))</f>
        <v>0/0</v>
      </c>
      <c r="T904">
        <f>IF(G904="GK",VLOOKUP(F904,'[1]2016GoalKeeper Stats'!$A$2:$S$109,13,FALSE),VLOOKUP(F904,'[1]2016Player Stats'!$A$2:$AB$830,13,FALSE))</f>
        <v>0</v>
      </c>
      <c r="U904">
        <f>IF(G904="GK",VLOOKUP(F904,'[1]2016GoalKeeper Stats'!$A$2:$S$109,14,FALSE),VLOOKUP(F904,'[1]2016Player Stats'!$A$2:$AB$830,14,FALSE))</f>
        <v>0</v>
      </c>
      <c r="V904">
        <f>IF(G904="GK",VLOOKUP(F904,'[1]2016GoalKeeper Stats'!$A$2:$S$109,15,FALSE),VLOOKUP(F904,'[1]2016Player Stats'!$A$2:$AB$830,15,FALSE))</f>
        <v>0</v>
      </c>
      <c r="W904">
        <f>IF(G904="GK",VLOOKUP(F904,'[1]2016GoalKeeper Stats'!$A$2:$S$109,16,FALSE),VLOOKUP(F904,'[1]2016Player Stats'!$A$2:$AB$830,16,FALSE))</f>
        <v>0</v>
      </c>
      <c r="X904">
        <f>IF(G904="GK",VLOOKUP(F904,'[1]2016GoalKeeper Stats'!$A$2:$S$109,17,FALSE),VLOOKUP(F904,'[1]2016Player Stats'!$A$2:$AB$830,17,FALSE))</f>
        <v>0</v>
      </c>
      <c r="Y904">
        <f>IF(G904="GK",VLOOKUP(F904,'[1]2016GoalKeeper Stats'!$A$2:$S$109,18,FALSE),VLOOKUP(F904,'[1]2016Player Stats'!$A$2:$AB$830,18,FALSE))</f>
        <v>0</v>
      </c>
      <c r="Z904">
        <f>IF(G904="GK",VLOOKUP(F904,'[1]2016GoalKeeper Stats'!$A$2:$S$109,19,FALSE),VLOOKUP(F904,'[1]2016Player Stats'!$A$2:$AB$830,19,FALSE))</f>
        <v>0</v>
      </c>
      <c r="AA904">
        <f>IF(G904="GK",VLOOKUP(F904,'[1]2016GoalKeeper Stats'!$A$2:$S$109,20,FALSE),VLOOKUP(F904,'[1]2016Player Stats'!$A$2:$AB$830,20,FALSE))</f>
        <v>0</v>
      </c>
      <c r="AB904">
        <f>IF(G904="GK",VLOOKUP(F904,'[1]2016GoalKeeper Stats'!$A$2:$S$109,21,FALSE),VLOOKUP(F904,'[1]2016Player Stats'!$A$2:$AB$830,21,FALSE))</f>
        <v>5</v>
      </c>
      <c r="AC904">
        <f>IF(G904="GK",VLOOKUP(F904,'[1]2016GoalKeeper Stats'!$A$2:$S$109,22,FALSE),VLOOKUP(F904,'[1]2016Player Stats'!$A$2:$AB$830,22,FALSE))</f>
        <v>4</v>
      </c>
      <c r="AD904">
        <f>IF(G904="GK",VLOOKUP(F904,'[1]2016GoalKeeper Stats'!$A$2:$S$109,23,FALSE),VLOOKUP(F904,'[1]2016Player Stats'!$A$2:$AB$830,23,FALSE))</f>
        <v>0</v>
      </c>
      <c r="AE904">
        <f>IF(G904="GK",VLOOKUP(F904,'[1]2016GoalKeeper Stats'!$A$2:$S$109,24,FALSE),VLOOKUP(F904,'[1]2016Player Stats'!$A$2:$AB$830,24,FALSE))</f>
        <v>0</v>
      </c>
      <c r="AF904">
        <f>IF(G904="GK",VLOOKUP(F904,'[1]2016GoalKeeper Stats'!$A$2:$S$109,25,FALSE),VLOOKUP(F904,'[1]2016Player Stats'!$A$2:$AB$830,25,FALSE))</f>
        <v>0</v>
      </c>
      <c r="AG904">
        <f>IF(G904="GK",VLOOKUP(F904,'[1]2016GoalKeeper Stats'!$A$2:$S$109,26,FALSE),VLOOKUP(F904,'[1]2016Player Stats'!$A$2:$AB$830,26,FALSE))</f>
        <v>0</v>
      </c>
      <c r="AH904" s="51">
        <v>2016</v>
      </c>
      <c r="AI904" s="51">
        <v>34</v>
      </c>
      <c r="AJ904" s="51">
        <v>420</v>
      </c>
      <c r="AK904" s="51">
        <v>427</v>
      </c>
      <c r="AL904" s="51">
        <v>42</v>
      </c>
      <c r="AM904" s="51">
        <v>44</v>
      </c>
      <c r="AN904" s="51">
        <v>-2</v>
      </c>
      <c r="AO904" s="52">
        <v>44.05</v>
      </c>
      <c r="AP904" s="52">
        <v>49.72</v>
      </c>
      <c r="AQ904" s="52">
        <v>-5.67</v>
      </c>
      <c r="AR904" s="52">
        <v>3.67</v>
      </c>
      <c r="AS904" s="51">
        <v>46</v>
      </c>
      <c r="AT904" s="52">
        <v>44.04</v>
      </c>
    </row>
    <row r="905" spans="1:46" hidden="1">
      <c r="A905">
        <v>2016</v>
      </c>
      <c r="B905" t="s">
        <v>203</v>
      </c>
      <c r="C905" t="s">
        <v>203</v>
      </c>
      <c r="D905" t="s">
        <v>1104</v>
      </c>
      <c r="E905" t="s">
        <v>1643</v>
      </c>
      <c r="F905" t="str">
        <f t="shared" si="14"/>
        <v>Marco Bustos</v>
      </c>
      <c r="G905" t="s">
        <v>860</v>
      </c>
      <c r="H905" s="143">
        <v>67350</v>
      </c>
      <c r="I905" s="143">
        <v>62500</v>
      </c>
      <c r="J905" t="str">
        <f>IF(G905="GK",VLOOKUP(F905,'[1]2016GoalKeeper Stats'!$A$2:$S$109,2,FALSE),VLOOKUP(F905,'[1]2016Player Stats'!$A$2:$AB$830,2,FALSE))</f>
        <v>VAN</v>
      </c>
      <c r="K905">
        <f>IF(G905="GK",VLOOKUP(F905,'[1]2016GoalKeeper Stats'!$A$2:$S$109,4,FALSE),VLOOKUP(F905,'[1]2016Player Stats'!$A$2:$AB$830,4,FALSE))</f>
        <v>3</v>
      </c>
      <c r="L905">
        <f>IF(G905="GK",VLOOKUP(F905,'[1]2016GoalKeeper Stats'!$A$2:$S$109,5,FALSE),VLOOKUP(F905,'[1]2016Player Stats'!$A$2:$AB$830,5,FALSE))</f>
        <v>1</v>
      </c>
      <c r="M905">
        <f>IF(G905="GK",VLOOKUP(F905,'[1]2016GoalKeeper Stats'!$A$2:$S$109,6,FALSE),VLOOKUP(F905,'[1]2016Player Stats'!$A$2:$AB$830,6,FALSE))</f>
        <v>63</v>
      </c>
      <c r="N905">
        <f>IF(G905="GK",VLOOKUP(F905,'[1]2016GoalKeeper Stats'!$A$2:$S$109,7,FALSE),VLOOKUP(F905,'[1]2016Player Stats'!$A$2:$AB$830,7,FALSE))</f>
        <v>0</v>
      </c>
      <c r="O905">
        <f>IF(G905="GK",VLOOKUP(F905,'[1]2016GoalKeeper Stats'!$A$2:$S$109,8,FALSE),VLOOKUP(F905,'[1]2016Player Stats'!$A$2:$AB$830,8,FALSE))</f>
        <v>0</v>
      </c>
      <c r="P905">
        <f>IF(G905="GK",VLOOKUP(F905,'[1]2016GoalKeeper Stats'!$A$2:$S$109,9,FALSE),VLOOKUP(F905,'[1]2016Player Stats'!$A$2:$AB$830,9,FALSE))</f>
        <v>1</v>
      </c>
      <c r="Q905">
        <f>IF(G905="GK",VLOOKUP(F905,'[1]2016GoalKeeper Stats'!$A$2:$S$109,10,FALSE),VLOOKUP(F905,'[1]2016Player Stats'!$A$2:$AB$830,10,FALSE))</f>
        <v>0</v>
      </c>
      <c r="R905">
        <f>IF(G905="GK",VLOOKUP(F905,'[1]2016GoalKeeper Stats'!$A$2:$S$109,11,FALSE),VLOOKUP(F905,'[1]2016Player Stats'!$A$2:$AB$830,11,FALSE))</f>
        <v>0</v>
      </c>
      <c r="S905" t="str">
        <f>IF(G905="GK",VLOOKUP(F905,'[1]2016GoalKeeper Stats'!$A$2:$S$109,12,FALSE),VLOOKUP(F905,'[1]2016Player Stats'!$A$2:$AB$830,12,FALSE))</f>
        <v>0/0</v>
      </c>
      <c r="T905">
        <f>IF(G905="GK",VLOOKUP(F905,'[1]2016GoalKeeper Stats'!$A$2:$S$109,13,FALSE),VLOOKUP(F905,'[1]2016Player Stats'!$A$2:$AB$830,13,FALSE))</f>
        <v>0</v>
      </c>
      <c r="U905">
        <f>IF(G905="GK",VLOOKUP(F905,'[1]2016GoalKeeper Stats'!$A$2:$S$109,14,FALSE),VLOOKUP(F905,'[1]2016Player Stats'!$A$2:$AB$830,14,FALSE))</f>
        <v>0</v>
      </c>
      <c r="V905">
        <f>IF(G905="GK",VLOOKUP(F905,'[1]2016GoalKeeper Stats'!$A$2:$S$109,15,FALSE),VLOOKUP(F905,'[1]2016Player Stats'!$A$2:$AB$830,15,FALSE))</f>
        <v>0</v>
      </c>
      <c r="W905">
        <f>IF(G905="GK",VLOOKUP(F905,'[1]2016GoalKeeper Stats'!$A$2:$S$109,16,FALSE),VLOOKUP(F905,'[1]2016Player Stats'!$A$2:$AB$830,16,FALSE))</f>
        <v>0</v>
      </c>
      <c r="X905">
        <f>IF(G905="GK",VLOOKUP(F905,'[1]2016GoalKeeper Stats'!$A$2:$S$109,17,FALSE),VLOOKUP(F905,'[1]2016Player Stats'!$A$2:$AB$830,17,FALSE))</f>
        <v>0</v>
      </c>
      <c r="Y905">
        <f>IF(G905="GK",VLOOKUP(F905,'[1]2016GoalKeeper Stats'!$A$2:$S$109,18,FALSE),VLOOKUP(F905,'[1]2016Player Stats'!$A$2:$AB$830,18,FALSE))</f>
        <v>0</v>
      </c>
      <c r="Z905">
        <f>IF(G905="GK",VLOOKUP(F905,'[1]2016GoalKeeper Stats'!$A$2:$S$109,19,FALSE),VLOOKUP(F905,'[1]2016Player Stats'!$A$2:$AB$830,19,FALSE))</f>
        <v>0</v>
      </c>
      <c r="AA905">
        <f>IF(G905="GK",VLOOKUP(F905,'[1]2016GoalKeeper Stats'!$A$2:$S$109,20,FALSE),VLOOKUP(F905,'[1]2016Player Stats'!$A$2:$AB$830,20,FALSE))</f>
        <v>0</v>
      </c>
      <c r="AB905">
        <f>IF(G905="GK",VLOOKUP(F905,'[1]2016GoalKeeper Stats'!$A$2:$S$109,21,FALSE),VLOOKUP(F905,'[1]2016Player Stats'!$A$2:$AB$830,21,FALSE))</f>
        <v>2</v>
      </c>
      <c r="AC905">
        <f>IF(G905="GK",VLOOKUP(F905,'[1]2016GoalKeeper Stats'!$A$2:$S$109,22,FALSE),VLOOKUP(F905,'[1]2016Player Stats'!$A$2:$AB$830,22,FALSE))</f>
        <v>0</v>
      </c>
      <c r="AD905">
        <f>IF(G905="GK",VLOOKUP(F905,'[1]2016GoalKeeper Stats'!$A$2:$S$109,23,FALSE),VLOOKUP(F905,'[1]2016Player Stats'!$A$2:$AB$830,23,FALSE))</f>
        <v>0</v>
      </c>
      <c r="AE905">
        <f>IF(G905="GK",VLOOKUP(F905,'[1]2016GoalKeeper Stats'!$A$2:$S$109,24,FALSE),VLOOKUP(F905,'[1]2016Player Stats'!$A$2:$AB$830,24,FALSE))</f>
        <v>0</v>
      </c>
      <c r="AF905">
        <f>IF(G905="GK",VLOOKUP(F905,'[1]2016GoalKeeper Stats'!$A$2:$S$109,25,FALSE),VLOOKUP(F905,'[1]2016Player Stats'!$A$2:$AB$830,25,FALSE))</f>
        <v>0</v>
      </c>
      <c r="AG905">
        <f>IF(G905="GK",VLOOKUP(F905,'[1]2016GoalKeeper Stats'!$A$2:$S$109,26,FALSE),VLOOKUP(F905,'[1]2016Player Stats'!$A$2:$AB$830,26,FALSE))</f>
        <v>0</v>
      </c>
      <c r="AH905" s="51">
        <v>2016</v>
      </c>
      <c r="AI905" s="51">
        <v>34</v>
      </c>
      <c r="AJ905" s="51">
        <v>429</v>
      </c>
      <c r="AK905" s="51">
        <v>513</v>
      </c>
      <c r="AL905" s="51">
        <v>42</v>
      </c>
      <c r="AM905" s="51">
        <v>52</v>
      </c>
      <c r="AN905" s="51">
        <v>-10</v>
      </c>
      <c r="AO905" s="52">
        <v>41.34</v>
      </c>
      <c r="AP905" s="52">
        <v>53.2</v>
      </c>
      <c r="AQ905" s="52">
        <v>-11.86</v>
      </c>
      <c r="AR905" s="52">
        <v>1.86</v>
      </c>
      <c r="AS905" s="51">
        <v>39</v>
      </c>
      <c r="AT905" s="52">
        <v>39.340000000000003</v>
      </c>
    </row>
    <row r="906" spans="1:46" hidden="1">
      <c r="A906">
        <v>2016</v>
      </c>
      <c r="B906" t="s">
        <v>198</v>
      </c>
      <c r="C906" t="s">
        <v>198</v>
      </c>
      <c r="D906" t="s">
        <v>1195</v>
      </c>
      <c r="E906" t="s">
        <v>905</v>
      </c>
      <c r="F906" t="str">
        <f t="shared" si="14"/>
        <v>Conor Doyle</v>
      </c>
      <c r="G906" t="s">
        <v>875</v>
      </c>
      <c r="H906" s="143">
        <v>67250</v>
      </c>
      <c r="I906" s="143">
        <v>66000</v>
      </c>
      <c r="J906" t="str">
        <f>IF(G906="GK",VLOOKUP(F906,'[1]2016GoalKeeper Stats'!$A$2:$S$109,2,FALSE),VLOOKUP(F906,'[1]2016Player Stats'!$A$2:$AB$830,2,FALSE))</f>
        <v>COL</v>
      </c>
      <c r="K906">
        <f>IF(G906="GK",VLOOKUP(F906,'[1]2016GoalKeeper Stats'!$A$2:$S$109,4,FALSE),VLOOKUP(F906,'[1]2016Player Stats'!$A$2:$AB$830,4,FALSE))</f>
        <v>3</v>
      </c>
      <c r="L906">
        <f>IF(G906="GK",VLOOKUP(F906,'[1]2016GoalKeeper Stats'!$A$2:$S$109,5,FALSE),VLOOKUP(F906,'[1]2016Player Stats'!$A$2:$AB$830,5,FALSE))</f>
        <v>0</v>
      </c>
      <c r="M906">
        <f>IF(G906="GK",VLOOKUP(F906,'[1]2016GoalKeeper Stats'!$A$2:$S$109,6,FALSE),VLOOKUP(F906,'[1]2016Player Stats'!$A$2:$AB$830,6,FALSE))</f>
        <v>23</v>
      </c>
      <c r="N906">
        <f>IF(G906="GK",VLOOKUP(F906,'[1]2016GoalKeeper Stats'!$A$2:$S$109,7,FALSE),VLOOKUP(F906,'[1]2016Player Stats'!$A$2:$AB$830,7,FALSE))</f>
        <v>0</v>
      </c>
      <c r="O906">
        <f>IF(G906="GK",VLOOKUP(F906,'[1]2016GoalKeeper Stats'!$A$2:$S$109,8,FALSE),VLOOKUP(F906,'[1]2016Player Stats'!$A$2:$AB$830,8,FALSE))</f>
        <v>0</v>
      </c>
      <c r="P906">
        <f>IF(G906="GK",VLOOKUP(F906,'[1]2016GoalKeeper Stats'!$A$2:$S$109,9,FALSE),VLOOKUP(F906,'[1]2016Player Stats'!$A$2:$AB$830,9,FALSE))</f>
        <v>1</v>
      </c>
      <c r="Q906">
        <f>IF(G906="GK",VLOOKUP(F906,'[1]2016GoalKeeper Stats'!$A$2:$S$109,10,FALSE),VLOOKUP(F906,'[1]2016Player Stats'!$A$2:$AB$830,10,FALSE))</f>
        <v>0</v>
      </c>
      <c r="R906">
        <f>IF(G906="GK",VLOOKUP(F906,'[1]2016GoalKeeper Stats'!$A$2:$S$109,11,FALSE),VLOOKUP(F906,'[1]2016Player Stats'!$A$2:$AB$830,11,FALSE))</f>
        <v>0</v>
      </c>
      <c r="S906" t="str">
        <f>IF(G906="GK",VLOOKUP(F906,'[1]2016GoalKeeper Stats'!$A$2:$S$109,12,FALSE),VLOOKUP(F906,'[1]2016Player Stats'!$A$2:$AB$830,12,FALSE))</f>
        <v>0/0</v>
      </c>
      <c r="T906">
        <f>IF(G906="GK",VLOOKUP(F906,'[1]2016GoalKeeper Stats'!$A$2:$S$109,13,FALSE),VLOOKUP(F906,'[1]2016Player Stats'!$A$2:$AB$830,13,FALSE))</f>
        <v>0</v>
      </c>
      <c r="U906">
        <f>IF(G906="GK",VLOOKUP(F906,'[1]2016GoalKeeper Stats'!$A$2:$S$109,14,FALSE),VLOOKUP(F906,'[1]2016Player Stats'!$A$2:$AB$830,14,FALSE))</f>
        <v>0</v>
      </c>
      <c r="V906">
        <f>IF(G906="GK",VLOOKUP(F906,'[1]2016GoalKeeper Stats'!$A$2:$S$109,15,FALSE),VLOOKUP(F906,'[1]2016Player Stats'!$A$2:$AB$830,15,FALSE))</f>
        <v>0</v>
      </c>
      <c r="W906">
        <f>IF(G906="GK",VLOOKUP(F906,'[1]2016GoalKeeper Stats'!$A$2:$S$109,16,FALSE),VLOOKUP(F906,'[1]2016Player Stats'!$A$2:$AB$830,16,FALSE))</f>
        <v>0</v>
      </c>
      <c r="X906">
        <f>IF(G906="GK",VLOOKUP(F906,'[1]2016GoalKeeper Stats'!$A$2:$S$109,17,FALSE),VLOOKUP(F906,'[1]2016Player Stats'!$A$2:$AB$830,17,FALSE))</f>
        <v>0</v>
      </c>
      <c r="Y906">
        <f>IF(G906="GK",VLOOKUP(F906,'[1]2016GoalKeeper Stats'!$A$2:$S$109,18,FALSE),VLOOKUP(F906,'[1]2016Player Stats'!$A$2:$AB$830,18,FALSE))</f>
        <v>0</v>
      </c>
      <c r="Z906">
        <f>IF(G906="GK",VLOOKUP(F906,'[1]2016GoalKeeper Stats'!$A$2:$S$109,19,FALSE),VLOOKUP(F906,'[1]2016Player Stats'!$A$2:$AB$830,19,FALSE))</f>
        <v>0</v>
      </c>
      <c r="AA906">
        <f>IF(G906="GK",VLOOKUP(F906,'[1]2016GoalKeeper Stats'!$A$2:$S$109,20,FALSE),VLOOKUP(F906,'[1]2016Player Stats'!$A$2:$AB$830,20,FALSE))</f>
        <v>0</v>
      </c>
      <c r="AB906">
        <f>IF(G906="GK",VLOOKUP(F906,'[1]2016GoalKeeper Stats'!$A$2:$S$109,21,FALSE),VLOOKUP(F906,'[1]2016Player Stats'!$A$2:$AB$830,21,FALSE))</f>
        <v>3</v>
      </c>
      <c r="AC906">
        <f>IF(G906="GK",VLOOKUP(F906,'[1]2016GoalKeeper Stats'!$A$2:$S$109,22,FALSE),VLOOKUP(F906,'[1]2016Player Stats'!$A$2:$AB$830,22,FALSE))</f>
        <v>0</v>
      </c>
      <c r="AD906">
        <f>IF(G906="GK",VLOOKUP(F906,'[1]2016GoalKeeper Stats'!$A$2:$S$109,23,FALSE),VLOOKUP(F906,'[1]2016Player Stats'!$A$2:$AB$830,23,FALSE))</f>
        <v>0</v>
      </c>
      <c r="AE906">
        <f>IF(G906="GK",VLOOKUP(F906,'[1]2016GoalKeeper Stats'!$A$2:$S$109,24,FALSE),VLOOKUP(F906,'[1]2016Player Stats'!$A$2:$AB$830,24,FALSE))</f>
        <v>2</v>
      </c>
      <c r="AF906">
        <f>IF(G906="GK",VLOOKUP(F906,'[1]2016GoalKeeper Stats'!$A$2:$S$109,25,FALSE),VLOOKUP(F906,'[1]2016Player Stats'!$A$2:$AB$830,25,FALSE))</f>
        <v>0</v>
      </c>
      <c r="AG906">
        <f>IF(G906="GK",VLOOKUP(F906,'[1]2016GoalKeeper Stats'!$A$2:$S$109,26,FALSE),VLOOKUP(F906,'[1]2016Player Stats'!$A$2:$AB$830,26,FALSE))</f>
        <v>0</v>
      </c>
      <c r="AH906" s="51">
        <v>2016</v>
      </c>
      <c r="AI906" s="51">
        <v>34</v>
      </c>
      <c r="AJ906" s="51">
        <v>435</v>
      </c>
      <c r="AK906" s="51">
        <v>419</v>
      </c>
      <c r="AL906" s="51">
        <v>39</v>
      </c>
      <c r="AM906" s="51">
        <v>32</v>
      </c>
      <c r="AN906" s="51">
        <v>7</v>
      </c>
      <c r="AO906" s="52">
        <v>35.950000000000003</v>
      </c>
      <c r="AP906" s="52">
        <v>40.07</v>
      </c>
      <c r="AQ906" s="52">
        <v>-4.12</v>
      </c>
      <c r="AR906" s="52">
        <v>11.12</v>
      </c>
      <c r="AS906" s="51">
        <v>58</v>
      </c>
      <c r="AT906" s="52">
        <v>45.17</v>
      </c>
    </row>
    <row r="907" spans="1:46" hidden="1">
      <c r="A907">
        <v>2016</v>
      </c>
      <c r="B907" t="s">
        <v>210</v>
      </c>
      <c r="C907" t="s">
        <v>210</v>
      </c>
      <c r="D907" t="s">
        <v>1813</v>
      </c>
      <c r="E907" t="s">
        <v>1814</v>
      </c>
      <c r="F907" t="str">
        <f t="shared" si="14"/>
        <v>Hadji Barry</v>
      </c>
      <c r="G907" t="s">
        <v>875</v>
      </c>
      <c r="H907" s="143">
        <v>67063</v>
      </c>
      <c r="I907" s="143">
        <v>62500</v>
      </c>
      <c r="J907" t="str">
        <f>IF(G907="GK",VLOOKUP(F907,'[1]2016GoalKeeper Stats'!$A$2:$S$109,2,FALSE),VLOOKUP(F907,'[1]2016Player Stats'!$A$2:$AB$830,2,FALSE))</f>
        <v>ORL</v>
      </c>
      <c r="K907">
        <f>IF(G907="GK",VLOOKUP(F907,'[1]2016GoalKeeper Stats'!$A$2:$S$109,4,FALSE),VLOOKUP(F907,'[1]2016Player Stats'!$A$2:$AB$830,4,FALSE))</f>
        <v>8</v>
      </c>
      <c r="L907">
        <f>IF(G907="GK",VLOOKUP(F907,'[1]2016GoalKeeper Stats'!$A$2:$S$109,5,FALSE),VLOOKUP(F907,'[1]2016Player Stats'!$A$2:$AB$830,5,FALSE))</f>
        <v>4</v>
      </c>
      <c r="M907">
        <f>IF(G907="GK",VLOOKUP(F907,'[1]2016GoalKeeper Stats'!$A$2:$S$109,6,FALSE),VLOOKUP(F907,'[1]2016Player Stats'!$A$2:$AB$830,6,FALSE))</f>
        <v>293</v>
      </c>
      <c r="N907">
        <f>IF(G907="GK",VLOOKUP(F907,'[1]2016GoalKeeper Stats'!$A$2:$S$109,7,FALSE),VLOOKUP(F907,'[1]2016Player Stats'!$A$2:$AB$830,7,FALSE))</f>
        <v>0</v>
      </c>
      <c r="O907">
        <f>IF(G907="GK",VLOOKUP(F907,'[1]2016GoalKeeper Stats'!$A$2:$S$109,8,FALSE),VLOOKUP(F907,'[1]2016Player Stats'!$A$2:$AB$830,8,FALSE))</f>
        <v>1</v>
      </c>
      <c r="P907">
        <f>IF(G907="GK",VLOOKUP(F907,'[1]2016GoalKeeper Stats'!$A$2:$S$109,9,FALSE),VLOOKUP(F907,'[1]2016Player Stats'!$A$2:$AB$830,9,FALSE))</f>
        <v>1</v>
      </c>
      <c r="Q907">
        <f>IF(G907="GK",VLOOKUP(F907,'[1]2016GoalKeeper Stats'!$A$2:$S$109,10,FALSE),VLOOKUP(F907,'[1]2016Player Stats'!$A$2:$AB$830,10,FALSE))</f>
        <v>0</v>
      </c>
      <c r="R907">
        <f>IF(G907="GK",VLOOKUP(F907,'[1]2016GoalKeeper Stats'!$A$2:$S$109,11,FALSE),VLOOKUP(F907,'[1]2016Player Stats'!$A$2:$AB$830,11,FALSE))</f>
        <v>0</v>
      </c>
      <c r="S907" t="str">
        <f>IF(G907="GK",VLOOKUP(F907,'[1]2016GoalKeeper Stats'!$A$2:$S$109,12,FALSE),VLOOKUP(F907,'[1]2016Player Stats'!$A$2:$AB$830,12,FALSE))</f>
        <v>0/0</v>
      </c>
      <c r="T907">
        <f>IF(G907="GK",VLOOKUP(F907,'[1]2016GoalKeeper Stats'!$A$2:$S$109,13,FALSE),VLOOKUP(F907,'[1]2016Player Stats'!$A$2:$AB$830,13,FALSE))</f>
        <v>0</v>
      </c>
      <c r="U907">
        <f>IF(G907="GK",VLOOKUP(F907,'[1]2016GoalKeeper Stats'!$A$2:$S$109,14,FALSE),VLOOKUP(F907,'[1]2016Player Stats'!$A$2:$AB$830,14,FALSE))</f>
        <v>0</v>
      </c>
      <c r="V907">
        <f>IF(G907="GK",VLOOKUP(F907,'[1]2016GoalKeeper Stats'!$A$2:$S$109,15,FALSE),VLOOKUP(F907,'[1]2016Player Stats'!$A$2:$AB$830,15,FALSE))</f>
        <v>0</v>
      </c>
      <c r="W907">
        <f>IF(G907="GK",VLOOKUP(F907,'[1]2016GoalKeeper Stats'!$A$2:$S$109,16,FALSE),VLOOKUP(F907,'[1]2016Player Stats'!$A$2:$AB$830,16,FALSE))</f>
        <v>0</v>
      </c>
      <c r="X907">
        <f>IF(G907="GK",VLOOKUP(F907,'[1]2016GoalKeeper Stats'!$A$2:$S$109,17,FALSE),VLOOKUP(F907,'[1]2016Player Stats'!$A$2:$AB$830,17,FALSE))</f>
        <v>0</v>
      </c>
      <c r="Y907">
        <f>IF(G907="GK",VLOOKUP(F907,'[1]2016GoalKeeper Stats'!$A$2:$S$109,18,FALSE),VLOOKUP(F907,'[1]2016Player Stats'!$A$2:$AB$830,18,FALSE))</f>
        <v>1</v>
      </c>
      <c r="Z907">
        <f>IF(G907="GK",VLOOKUP(F907,'[1]2016GoalKeeper Stats'!$A$2:$S$109,19,FALSE),VLOOKUP(F907,'[1]2016Player Stats'!$A$2:$AB$830,19,FALSE))</f>
        <v>0</v>
      </c>
      <c r="AA907">
        <f>IF(G907="GK",VLOOKUP(F907,'[1]2016GoalKeeper Stats'!$A$2:$S$109,20,FALSE),VLOOKUP(F907,'[1]2016Player Stats'!$A$2:$AB$830,20,FALSE))</f>
        <v>0.31</v>
      </c>
      <c r="AB907">
        <f>IF(G907="GK",VLOOKUP(F907,'[1]2016GoalKeeper Stats'!$A$2:$S$109,21,FALSE),VLOOKUP(F907,'[1]2016Player Stats'!$A$2:$AB$830,21,FALSE))</f>
        <v>4</v>
      </c>
      <c r="AC907">
        <f>IF(G907="GK",VLOOKUP(F907,'[1]2016GoalKeeper Stats'!$A$2:$S$109,22,FALSE),VLOOKUP(F907,'[1]2016Player Stats'!$A$2:$AB$830,22,FALSE))</f>
        <v>4</v>
      </c>
      <c r="AD907">
        <f>IF(G907="GK",VLOOKUP(F907,'[1]2016GoalKeeper Stats'!$A$2:$S$109,23,FALSE),VLOOKUP(F907,'[1]2016Player Stats'!$A$2:$AB$830,23,FALSE))</f>
        <v>0</v>
      </c>
      <c r="AE907">
        <f>IF(G907="GK",VLOOKUP(F907,'[1]2016GoalKeeper Stats'!$A$2:$S$109,24,FALSE),VLOOKUP(F907,'[1]2016Player Stats'!$A$2:$AB$830,24,FALSE))</f>
        <v>0</v>
      </c>
      <c r="AF907">
        <f>IF(G907="GK",VLOOKUP(F907,'[1]2016GoalKeeper Stats'!$A$2:$S$109,25,FALSE),VLOOKUP(F907,'[1]2016Player Stats'!$A$2:$AB$830,25,FALSE))</f>
        <v>0</v>
      </c>
      <c r="AG907">
        <f>IF(G907="GK",VLOOKUP(F907,'[1]2016GoalKeeper Stats'!$A$2:$S$109,26,FALSE),VLOOKUP(F907,'[1]2016Player Stats'!$A$2:$AB$830,26,FALSE))</f>
        <v>0</v>
      </c>
      <c r="AH907" s="51">
        <v>2016</v>
      </c>
      <c r="AI907" s="51">
        <v>34</v>
      </c>
      <c r="AJ907" s="51">
        <v>426</v>
      </c>
      <c r="AK907" s="51">
        <v>475</v>
      </c>
      <c r="AL907" s="51">
        <v>53</v>
      </c>
      <c r="AM907" s="51">
        <v>59</v>
      </c>
      <c r="AN907" s="51">
        <v>-6</v>
      </c>
      <c r="AO907" s="52">
        <v>48.36</v>
      </c>
      <c r="AP907" s="52">
        <v>61.23</v>
      </c>
      <c r="AQ907" s="52">
        <v>-12.87</v>
      </c>
      <c r="AR907" s="52">
        <v>6.87</v>
      </c>
      <c r="AS907" s="51">
        <v>41</v>
      </c>
      <c r="AT907" s="52">
        <v>39.799999999999997</v>
      </c>
    </row>
    <row r="908" spans="1:46" hidden="1">
      <c r="A908">
        <v>2016</v>
      </c>
      <c r="B908" t="s">
        <v>206</v>
      </c>
      <c r="C908" t="s">
        <v>206</v>
      </c>
      <c r="D908" t="s">
        <v>1120</v>
      </c>
      <c r="E908" t="s">
        <v>911</v>
      </c>
      <c r="F908" t="str">
        <f t="shared" si="14"/>
        <v>Cristian Martinez</v>
      </c>
      <c r="G908" t="s">
        <v>860</v>
      </c>
      <c r="H908" s="143">
        <v>67008</v>
      </c>
      <c r="I908" s="143">
        <v>62508</v>
      </c>
      <c r="J908" t="str">
        <f>IF(G908="GK",VLOOKUP(F908,'[1]2016GoalKeeper Stats'!$A$2:$S$109,2,FALSE),VLOOKUP(F908,'[1]2016Player Stats'!$A$2:$AB$830,2,FALSE))</f>
        <v>CLB</v>
      </c>
      <c r="K908">
        <f>IF(G908="GK",VLOOKUP(F908,'[1]2016GoalKeeper Stats'!$A$2:$S$109,4,FALSE),VLOOKUP(F908,'[1]2016Player Stats'!$A$2:$AB$830,4,FALSE))</f>
        <v>5</v>
      </c>
      <c r="L908">
        <f>IF(G908="GK",VLOOKUP(F908,'[1]2016GoalKeeper Stats'!$A$2:$S$109,5,FALSE),VLOOKUP(F908,'[1]2016Player Stats'!$A$2:$AB$830,5,FALSE))</f>
        <v>2</v>
      </c>
      <c r="M908">
        <f>IF(G908="GK",VLOOKUP(F908,'[1]2016GoalKeeper Stats'!$A$2:$S$109,6,FALSE),VLOOKUP(F908,'[1]2016Player Stats'!$A$2:$AB$830,6,FALSE))</f>
        <v>197</v>
      </c>
      <c r="N908">
        <f>IF(G908="GK",VLOOKUP(F908,'[1]2016GoalKeeper Stats'!$A$2:$S$109,7,FALSE),VLOOKUP(F908,'[1]2016Player Stats'!$A$2:$AB$830,7,FALSE))</f>
        <v>1</v>
      </c>
      <c r="O908">
        <f>IF(G908="GK",VLOOKUP(F908,'[1]2016GoalKeeper Stats'!$A$2:$S$109,8,FALSE),VLOOKUP(F908,'[1]2016Player Stats'!$A$2:$AB$830,8,FALSE))</f>
        <v>0</v>
      </c>
      <c r="P908">
        <f>IF(G908="GK",VLOOKUP(F908,'[1]2016GoalKeeper Stats'!$A$2:$S$109,9,FALSE),VLOOKUP(F908,'[1]2016Player Stats'!$A$2:$AB$830,9,FALSE))</f>
        <v>4</v>
      </c>
      <c r="Q908">
        <f>IF(G908="GK",VLOOKUP(F908,'[1]2016GoalKeeper Stats'!$A$2:$S$109,10,FALSE),VLOOKUP(F908,'[1]2016Player Stats'!$A$2:$AB$830,10,FALSE))</f>
        <v>2</v>
      </c>
      <c r="R908">
        <f>IF(G908="GK",VLOOKUP(F908,'[1]2016GoalKeeper Stats'!$A$2:$S$109,11,FALSE),VLOOKUP(F908,'[1]2016Player Stats'!$A$2:$AB$830,11,FALSE))</f>
        <v>0</v>
      </c>
      <c r="S908" t="str">
        <f>IF(G908="GK",VLOOKUP(F908,'[1]2016GoalKeeper Stats'!$A$2:$S$109,12,FALSE),VLOOKUP(F908,'[1]2016Player Stats'!$A$2:$AB$830,12,FALSE))</f>
        <v>0/0</v>
      </c>
      <c r="T908">
        <f>IF(G908="GK",VLOOKUP(F908,'[1]2016GoalKeeper Stats'!$A$2:$S$109,13,FALSE),VLOOKUP(F908,'[1]2016Player Stats'!$A$2:$AB$830,13,FALSE))</f>
        <v>0</v>
      </c>
      <c r="U908">
        <f>IF(G908="GK",VLOOKUP(F908,'[1]2016GoalKeeper Stats'!$A$2:$S$109,14,FALSE),VLOOKUP(F908,'[1]2016Player Stats'!$A$2:$AB$830,14,FALSE))</f>
        <v>1</v>
      </c>
      <c r="V908">
        <f>IF(G908="GK",VLOOKUP(F908,'[1]2016GoalKeeper Stats'!$A$2:$S$109,15,FALSE),VLOOKUP(F908,'[1]2016Player Stats'!$A$2:$AB$830,15,FALSE))</f>
        <v>0.46</v>
      </c>
      <c r="W908">
        <f>IF(G908="GK",VLOOKUP(F908,'[1]2016GoalKeeper Stats'!$A$2:$S$109,16,FALSE),VLOOKUP(F908,'[1]2016Player Stats'!$A$2:$AB$830,16,FALSE))</f>
        <v>25</v>
      </c>
      <c r="X908">
        <f>IF(G908="GK",VLOOKUP(F908,'[1]2016GoalKeeper Stats'!$A$2:$S$109,17,FALSE),VLOOKUP(F908,'[1]2016Player Stats'!$A$2:$AB$830,17,FALSE))</f>
        <v>0</v>
      </c>
      <c r="Y908">
        <f>IF(G908="GK",VLOOKUP(F908,'[1]2016GoalKeeper Stats'!$A$2:$S$109,18,FALSE),VLOOKUP(F908,'[1]2016Player Stats'!$A$2:$AB$830,18,FALSE))</f>
        <v>0</v>
      </c>
      <c r="Z908">
        <f>IF(G908="GK",VLOOKUP(F908,'[1]2016GoalKeeper Stats'!$A$2:$S$109,19,FALSE),VLOOKUP(F908,'[1]2016Player Stats'!$A$2:$AB$830,19,FALSE))</f>
        <v>0</v>
      </c>
      <c r="AA908">
        <f>IF(G908="GK",VLOOKUP(F908,'[1]2016GoalKeeper Stats'!$A$2:$S$109,20,FALSE),VLOOKUP(F908,'[1]2016Player Stats'!$A$2:$AB$830,20,FALSE))</f>
        <v>0</v>
      </c>
      <c r="AB908">
        <f>IF(G908="GK",VLOOKUP(F908,'[1]2016GoalKeeper Stats'!$A$2:$S$109,21,FALSE),VLOOKUP(F908,'[1]2016Player Stats'!$A$2:$AB$830,21,FALSE))</f>
        <v>6</v>
      </c>
      <c r="AC908">
        <f>IF(G908="GK",VLOOKUP(F908,'[1]2016GoalKeeper Stats'!$A$2:$S$109,22,FALSE),VLOOKUP(F908,'[1]2016Player Stats'!$A$2:$AB$830,22,FALSE))</f>
        <v>5</v>
      </c>
      <c r="AD908">
        <f>IF(G908="GK",VLOOKUP(F908,'[1]2016GoalKeeper Stats'!$A$2:$S$109,23,FALSE),VLOOKUP(F908,'[1]2016Player Stats'!$A$2:$AB$830,23,FALSE))</f>
        <v>0</v>
      </c>
      <c r="AE908">
        <f>IF(G908="GK",VLOOKUP(F908,'[1]2016GoalKeeper Stats'!$A$2:$S$109,24,FALSE),VLOOKUP(F908,'[1]2016Player Stats'!$A$2:$AB$830,24,FALSE))</f>
        <v>1</v>
      </c>
      <c r="AF908">
        <f>IF(G908="GK",VLOOKUP(F908,'[1]2016GoalKeeper Stats'!$A$2:$S$109,25,FALSE),VLOOKUP(F908,'[1]2016Player Stats'!$A$2:$AB$830,25,FALSE))</f>
        <v>0</v>
      </c>
      <c r="AG908">
        <f>IF(G908="GK",VLOOKUP(F908,'[1]2016GoalKeeper Stats'!$A$2:$S$109,26,FALSE),VLOOKUP(F908,'[1]2016Player Stats'!$A$2:$AB$830,26,FALSE))</f>
        <v>50</v>
      </c>
      <c r="AH908" s="51">
        <v>2016</v>
      </c>
      <c r="AI908" s="51">
        <v>34</v>
      </c>
      <c r="AJ908" s="51">
        <v>463</v>
      </c>
      <c r="AK908" s="51">
        <v>427</v>
      </c>
      <c r="AL908" s="51">
        <v>48</v>
      </c>
      <c r="AM908" s="51">
        <v>55</v>
      </c>
      <c r="AN908" s="51">
        <v>-7</v>
      </c>
      <c r="AO908" s="52">
        <v>54.83</v>
      </c>
      <c r="AP908" s="52">
        <v>50.1</v>
      </c>
      <c r="AQ908" s="52">
        <v>4.72</v>
      </c>
      <c r="AR908" s="52">
        <v>-11.72</v>
      </c>
      <c r="AS908" s="51">
        <v>36</v>
      </c>
      <c r="AT908" s="52">
        <v>49.7</v>
      </c>
    </row>
    <row r="909" spans="1:46" hidden="1">
      <c r="A909">
        <v>2016</v>
      </c>
      <c r="B909" t="s">
        <v>943</v>
      </c>
      <c r="C909" t="s">
        <v>175</v>
      </c>
      <c r="D909" t="s">
        <v>1274</v>
      </c>
      <c r="E909" t="s">
        <v>1815</v>
      </c>
      <c r="F909" t="str">
        <f t="shared" si="14"/>
        <v>Alex Muyl</v>
      </c>
      <c r="G909" t="s">
        <v>875</v>
      </c>
      <c r="H909" s="143">
        <v>66500</v>
      </c>
      <c r="I909" s="143">
        <v>62500</v>
      </c>
      <c r="J909" t="str">
        <f>IF(G909="GK",VLOOKUP(F909,'[1]2016GoalKeeper Stats'!$A$2:$S$109,2,FALSE),VLOOKUP(F909,'[1]2016Player Stats'!$A$2:$AB$830,2,FALSE))</f>
        <v>RBNY</v>
      </c>
      <c r="K909">
        <f>IF(G909="GK",VLOOKUP(F909,'[1]2016GoalKeeper Stats'!$A$2:$S$109,4,FALSE),VLOOKUP(F909,'[1]2016Player Stats'!$A$2:$AB$830,4,FALSE))</f>
        <v>27</v>
      </c>
      <c r="L909">
        <f>IF(G909="GK",VLOOKUP(F909,'[1]2016GoalKeeper Stats'!$A$2:$S$109,5,FALSE),VLOOKUP(F909,'[1]2016Player Stats'!$A$2:$AB$830,5,FALSE))</f>
        <v>18</v>
      </c>
      <c r="M909">
        <f>IF(G909="GK",VLOOKUP(F909,'[1]2016GoalKeeper Stats'!$A$2:$S$109,6,FALSE),VLOOKUP(F909,'[1]2016Player Stats'!$A$2:$AB$830,6,FALSE))</f>
        <v>1599</v>
      </c>
      <c r="N909">
        <f>IF(G909="GK",VLOOKUP(F909,'[1]2016GoalKeeper Stats'!$A$2:$S$109,7,FALSE),VLOOKUP(F909,'[1]2016Player Stats'!$A$2:$AB$830,7,FALSE))</f>
        <v>2</v>
      </c>
      <c r="O909">
        <f>IF(G909="GK",VLOOKUP(F909,'[1]2016GoalKeeper Stats'!$A$2:$S$109,8,FALSE),VLOOKUP(F909,'[1]2016Player Stats'!$A$2:$AB$830,8,FALSE))</f>
        <v>6</v>
      </c>
      <c r="P909">
        <f>IF(G909="GK",VLOOKUP(F909,'[1]2016GoalKeeper Stats'!$A$2:$S$109,9,FALSE),VLOOKUP(F909,'[1]2016Player Stats'!$A$2:$AB$830,9,FALSE))</f>
        <v>30</v>
      </c>
      <c r="Q909">
        <f>IF(G909="GK",VLOOKUP(F909,'[1]2016GoalKeeper Stats'!$A$2:$S$109,10,FALSE),VLOOKUP(F909,'[1]2016Player Stats'!$A$2:$AB$830,10,FALSE))</f>
        <v>12</v>
      </c>
      <c r="R909">
        <f>IF(G909="GK",VLOOKUP(F909,'[1]2016GoalKeeper Stats'!$A$2:$S$109,11,FALSE),VLOOKUP(F909,'[1]2016Player Stats'!$A$2:$AB$830,11,FALSE))</f>
        <v>0</v>
      </c>
      <c r="S909" t="str">
        <f>IF(G909="GK",VLOOKUP(F909,'[1]2016GoalKeeper Stats'!$A$2:$S$109,12,FALSE),VLOOKUP(F909,'[1]2016Player Stats'!$A$2:$AB$830,12,FALSE))</f>
        <v>0/0</v>
      </c>
      <c r="T909">
        <f>IF(G909="GK",VLOOKUP(F909,'[1]2016GoalKeeper Stats'!$A$2:$S$109,13,FALSE),VLOOKUP(F909,'[1]2016Player Stats'!$A$2:$AB$830,13,FALSE))</f>
        <v>0</v>
      </c>
      <c r="U909">
        <f>IF(G909="GK",VLOOKUP(F909,'[1]2016GoalKeeper Stats'!$A$2:$S$109,14,FALSE),VLOOKUP(F909,'[1]2016Player Stats'!$A$2:$AB$830,14,FALSE))</f>
        <v>2</v>
      </c>
      <c r="V909">
        <f>IF(G909="GK",VLOOKUP(F909,'[1]2016GoalKeeper Stats'!$A$2:$S$109,15,FALSE),VLOOKUP(F909,'[1]2016Player Stats'!$A$2:$AB$830,15,FALSE))</f>
        <v>0.11</v>
      </c>
      <c r="W909">
        <f>IF(G909="GK",VLOOKUP(F909,'[1]2016GoalKeeper Stats'!$A$2:$S$109,16,FALSE),VLOOKUP(F909,'[1]2016Player Stats'!$A$2:$AB$830,16,FALSE))</f>
        <v>6.7</v>
      </c>
      <c r="X909">
        <f>IF(G909="GK",VLOOKUP(F909,'[1]2016GoalKeeper Stats'!$A$2:$S$109,17,FALSE),VLOOKUP(F909,'[1]2016Player Stats'!$A$2:$AB$830,17,FALSE))</f>
        <v>1</v>
      </c>
      <c r="Y909">
        <f>IF(G909="GK",VLOOKUP(F909,'[1]2016GoalKeeper Stats'!$A$2:$S$109,18,FALSE),VLOOKUP(F909,'[1]2016Player Stats'!$A$2:$AB$830,18,FALSE))</f>
        <v>3</v>
      </c>
      <c r="Z909">
        <f>IF(G909="GK",VLOOKUP(F909,'[1]2016GoalKeeper Stats'!$A$2:$S$109,19,FALSE),VLOOKUP(F909,'[1]2016Player Stats'!$A$2:$AB$830,19,FALSE))</f>
        <v>3</v>
      </c>
      <c r="AA909">
        <f>IF(G909="GK",VLOOKUP(F909,'[1]2016GoalKeeper Stats'!$A$2:$S$109,20,FALSE),VLOOKUP(F909,'[1]2016Player Stats'!$A$2:$AB$830,20,FALSE))</f>
        <v>0.34</v>
      </c>
      <c r="AB909">
        <f>IF(G909="GK",VLOOKUP(F909,'[1]2016GoalKeeper Stats'!$A$2:$S$109,21,FALSE),VLOOKUP(F909,'[1]2016Player Stats'!$A$2:$AB$830,21,FALSE))</f>
        <v>41</v>
      </c>
      <c r="AC909">
        <f>IF(G909="GK",VLOOKUP(F909,'[1]2016GoalKeeper Stats'!$A$2:$S$109,22,FALSE),VLOOKUP(F909,'[1]2016Player Stats'!$A$2:$AB$830,22,FALSE))</f>
        <v>37</v>
      </c>
      <c r="AD909">
        <f>IF(G909="GK",VLOOKUP(F909,'[1]2016GoalKeeper Stats'!$A$2:$S$109,23,FALSE),VLOOKUP(F909,'[1]2016Player Stats'!$A$2:$AB$830,23,FALSE))</f>
        <v>8</v>
      </c>
      <c r="AE909">
        <f>IF(G909="GK",VLOOKUP(F909,'[1]2016GoalKeeper Stats'!$A$2:$S$109,24,FALSE),VLOOKUP(F909,'[1]2016Player Stats'!$A$2:$AB$830,24,FALSE))</f>
        <v>5</v>
      </c>
      <c r="AF909">
        <f>IF(G909="GK",VLOOKUP(F909,'[1]2016GoalKeeper Stats'!$A$2:$S$109,25,FALSE),VLOOKUP(F909,'[1]2016Player Stats'!$A$2:$AB$830,25,FALSE))</f>
        <v>0</v>
      </c>
      <c r="AG909">
        <f>IF(G909="GK",VLOOKUP(F909,'[1]2016GoalKeeper Stats'!$A$2:$S$109,26,FALSE),VLOOKUP(F909,'[1]2016Player Stats'!$A$2:$AB$830,26,FALSE))</f>
        <v>40</v>
      </c>
      <c r="AH909" s="51">
        <v>2016</v>
      </c>
      <c r="AI909" s="51">
        <v>34</v>
      </c>
      <c r="AJ909" s="51">
        <v>441</v>
      </c>
      <c r="AK909" s="51">
        <v>399</v>
      </c>
      <c r="AL909" s="51">
        <v>59</v>
      </c>
      <c r="AM909" s="51">
        <v>43</v>
      </c>
      <c r="AN909" s="51">
        <v>16</v>
      </c>
      <c r="AO909" s="52">
        <v>52.57</v>
      </c>
      <c r="AP909" s="52">
        <v>42.71</v>
      </c>
      <c r="AQ909" s="52">
        <v>9.85</v>
      </c>
      <c r="AR909" s="52">
        <v>6.15</v>
      </c>
      <c r="AS909" s="51">
        <v>57</v>
      </c>
      <c r="AT909" s="52">
        <v>52.28</v>
      </c>
    </row>
    <row r="910" spans="1:46" hidden="1">
      <c r="A910">
        <v>2016</v>
      </c>
      <c r="B910" t="s">
        <v>196</v>
      </c>
      <c r="C910" t="s">
        <v>196</v>
      </c>
      <c r="D910" t="s">
        <v>1085</v>
      </c>
      <c r="E910" t="s">
        <v>1644</v>
      </c>
      <c r="F910" t="str">
        <f t="shared" si="14"/>
        <v>Victor Mansaray</v>
      </c>
      <c r="G910" t="s">
        <v>875</v>
      </c>
      <c r="H910" s="143">
        <v>66000</v>
      </c>
      <c r="I910" s="143">
        <v>62500</v>
      </c>
      <c r="J910" t="str">
        <f>IF(G910="GK",VLOOKUP(F910,'[1]2016GoalKeeper Stats'!$A$2:$S$109,2,FALSE),VLOOKUP(F910,'[1]2016Player Stats'!$A$2:$AB$830,2,FALSE))</f>
        <v>SEA</v>
      </c>
      <c r="K910">
        <f>IF(G910="GK",VLOOKUP(F910,'[1]2016GoalKeeper Stats'!$A$2:$S$109,4,FALSE),VLOOKUP(F910,'[1]2016Player Stats'!$A$2:$AB$830,4,FALSE))</f>
        <v>0</v>
      </c>
      <c r="L910">
        <f>IF(G910="GK",VLOOKUP(F910,'[1]2016GoalKeeper Stats'!$A$2:$S$109,5,FALSE),VLOOKUP(F910,'[1]2016Player Stats'!$A$2:$AB$830,5,FALSE))</f>
        <v>0</v>
      </c>
      <c r="M910">
        <f>IF(G910="GK",VLOOKUP(F910,'[1]2016GoalKeeper Stats'!$A$2:$S$109,6,FALSE),VLOOKUP(F910,'[1]2016Player Stats'!$A$2:$AB$830,6,FALSE))</f>
        <v>0</v>
      </c>
      <c r="N910">
        <f>IF(G910="GK",VLOOKUP(F910,'[1]2016GoalKeeper Stats'!$A$2:$S$109,7,FALSE),VLOOKUP(F910,'[1]2016Player Stats'!$A$2:$AB$830,7,FALSE))</f>
        <v>0</v>
      </c>
      <c r="O910">
        <f>IF(G910="GK",VLOOKUP(F910,'[1]2016GoalKeeper Stats'!$A$2:$S$109,8,FALSE),VLOOKUP(F910,'[1]2016Player Stats'!$A$2:$AB$830,8,FALSE))</f>
        <v>0</v>
      </c>
      <c r="P910">
        <f>IF(G910="GK",VLOOKUP(F910,'[1]2016GoalKeeper Stats'!$A$2:$S$109,9,FALSE),VLOOKUP(F910,'[1]2016Player Stats'!$A$2:$AB$830,9,FALSE))</f>
        <v>0</v>
      </c>
      <c r="Q910">
        <f>IF(G910="GK",VLOOKUP(F910,'[1]2016GoalKeeper Stats'!$A$2:$S$109,10,FALSE),VLOOKUP(F910,'[1]2016Player Stats'!$A$2:$AB$830,10,FALSE))</f>
        <v>0</v>
      </c>
      <c r="R910">
        <f>IF(G910="GK",VLOOKUP(F910,'[1]2016GoalKeeper Stats'!$A$2:$S$109,11,FALSE),VLOOKUP(F910,'[1]2016Player Stats'!$A$2:$AB$830,11,FALSE))</f>
        <v>0</v>
      </c>
      <c r="S910" t="str">
        <f>IF(G910="GK",VLOOKUP(F910,'[1]2016GoalKeeper Stats'!$A$2:$S$109,12,FALSE),VLOOKUP(F910,'[1]2016Player Stats'!$A$2:$AB$830,12,FALSE))</f>
        <v>0/0</v>
      </c>
      <c r="T910">
        <f>IF(G910="GK",VLOOKUP(F910,'[1]2016GoalKeeper Stats'!$A$2:$S$109,13,FALSE),VLOOKUP(F910,'[1]2016Player Stats'!$A$2:$AB$830,13,FALSE))</f>
        <v>0</v>
      </c>
      <c r="U910">
        <f>IF(G910="GK",VLOOKUP(F910,'[1]2016GoalKeeper Stats'!$A$2:$S$109,14,FALSE),VLOOKUP(F910,'[1]2016Player Stats'!$A$2:$AB$830,14,FALSE))</f>
        <v>0</v>
      </c>
      <c r="V910">
        <f>IF(G910="GK",VLOOKUP(F910,'[1]2016GoalKeeper Stats'!$A$2:$S$109,15,FALSE),VLOOKUP(F910,'[1]2016Player Stats'!$A$2:$AB$830,15,FALSE))</f>
        <v>0</v>
      </c>
      <c r="W910">
        <f>IF(G910="GK",VLOOKUP(F910,'[1]2016GoalKeeper Stats'!$A$2:$S$109,16,FALSE),VLOOKUP(F910,'[1]2016Player Stats'!$A$2:$AB$830,16,FALSE))</f>
        <v>0</v>
      </c>
      <c r="X910">
        <f>IF(G910="GK",VLOOKUP(F910,'[1]2016GoalKeeper Stats'!$A$2:$S$109,17,FALSE),VLOOKUP(F910,'[1]2016Player Stats'!$A$2:$AB$830,17,FALSE))</f>
        <v>0</v>
      </c>
      <c r="Y910">
        <f>IF(G910="GK",VLOOKUP(F910,'[1]2016GoalKeeper Stats'!$A$2:$S$109,18,FALSE),VLOOKUP(F910,'[1]2016Player Stats'!$A$2:$AB$830,18,FALSE))</f>
        <v>0</v>
      </c>
      <c r="Z910">
        <f>IF(G910="GK",VLOOKUP(F910,'[1]2016GoalKeeper Stats'!$A$2:$S$109,19,FALSE),VLOOKUP(F910,'[1]2016Player Stats'!$A$2:$AB$830,19,FALSE))</f>
        <v>0</v>
      </c>
      <c r="AA910">
        <f>IF(G910="GK",VLOOKUP(F910,'[1]2016GoalKeeper Stats'!$A$2:$S$109,20,FALSE),VLOOKUP(F910,'[1]2016Player Stats'!$A$2:$AB$830,20,FALSE))</f>
        <v>0</v>
      </c>
      <c r="AB910">
        <f>IF(G910="GK",VLOOKUP(F910,'[1]2016GoalKeeper Stats'!$A$2:$S$109,21,FALSE),VLOOKUP(F910,'[1]2016Player Stats'!$A$2:$AB$830,21,FALSE))</f>
        <v>0</v>
      </c>
      <c r="AC910">
        <f>IF(G910="GK",VLOOKUP(F910,'[1]2016GoalKeeper Stats'!$A$2:$S$109,22,FALSE),VLOOKUP(F910,'[1]2016Player Stats'!$A$2:$AB$830,22,FALSE))</f>
        <v>0</v>
      </c>
      <c r="AD910">
        <f>IF(G910="GK",VLOOKUP(F910,'[1]2016GoalKeeper Stats'!$A$2:$S$109,23,FALSE),VLOOKUP(F910,'[1]2016Player Stats'!$A$2:$AB$830,23,FALSE))</f>
        <v>0</v>
      </c>
      <c r="AE910">
        <f>IF(G910="GK",VLOOKUP(F910,'[1]2016GoalKeeper Stats'!$A$2:$S$109,24,FALSE),VLOOKUP(F910,'[1]2016Player Stats'!$A$2:$AB$830,24,FALSE))</f>
        <v>0</v>
      </c>
      <c r="AF910">
        <f>IF(G910="GK",VLOOKUP(F910,'[1]2016GoalKeeper Stats'!$A$2:$S$109,25,FALSE),VLOOKUP(F910,'[1]2016Player Stats'!$A$2:$AB$830,25,FALSE))</f>
        <v>0</v>
      </c>
      <c r="AG910">
        <f>IF(G910="GK",VLOOKUP(F910,'[1]2016GoalKeeper Stats'!$A$2:$S$109,26,FALSE),VLOOKUP(F910,'[1]2016Player Stats'!$A$2:$AB$830,26,FALSE))</f>
        <v>0</v>
      </c>
      <c r="AH910" s="51">
        <v>2016</v>
      </c>
      <c r="AI910" s="51">
        <v>34</v>
      </c>
      <c r="AJ910" s="51">
        <v>432</v>
      </c>
      <c r="AK910" s="51">
        <v>430</v>
      </c>
      <c r="AL910" s="51">
        <v>43</v>
      </c>
      <c r="AM910" s="51">
        <v>43</v>
      </c>
      <c r="AN910" s="51">
        <v>0</v>
      </c>
      <c r="AO910" s="52">
        <v>47.31</v>
      </c>
      <c r="AP910" s="52">
        <v>47.24</v>
      </c>
      <c r="AQ910" s="52">
        <v>0.08</v>
      </c>
      <c r="AR910" s="52">
        <v>-0.08</v>
      </c>
      <c r="AS910" s="51">
        <v>48</v>
      </c>
      <c r="AT910" s="52">
        <v>47.12</v>
      </c>
    </row>
    <row r="911" spans="1:46" hidden="1">
      <c r="A911">
        <v>2016</v>
      </c>
      <c r="B911" t="s">
        <v>198</v>
      </c>
      <c r="C911" t="s">
        <v>198</v>
      </c>
      <c r="D911" t="s">
        <v>864</v>
      </c>
      <c r="E911" t="s">
        <v>1522</v>
      </c>
      <c r="F911" t="str">
        <f t="shared" si="14"/>
        <v>Michael Azira</v>
      </c>
      <c r="G911" t="s">
        <v>860</v>
      </c>
      <c r="H911" s="143">
        <v>65827</v>
      </c>
      <c r="I911" s="143">
        <v>63000</v>
      </c>
      <c r="J911" t="str">
        <f>IF(G911="GK",VLOOKUP(F911,'[1]2016GoalKeeper Stats'!$A$2:$S$109,2,FALSE),VLOOKUP(F911,'[1]2016Player Stats'!$A$2:$AB$830,2,FALSE))</f>
        <v>CHI</v>
      </c>
      <c r="K911">
        <f>IF(G911="GK",VLOOKUP(F911,'[1]2016GoalKeeper Stats'!$A$2:$S$109,4,FALSE),VLOOKUP(F911,'[1]2016Player Stats'!$A$2:$AB$830,4,FALSE))</f>
        <v>31</v>
      </c>
      <c r="L911">
        <f>IF(G911="GK",VLOOKUP(F911,'[1]2016GoalKeeper Stats'!$A$2:$S$109,5,FALSE),VLOOKUP(F911,'[1]2016Player Stats'!$A$2:$AB$830,5,FALSE))</f>
        <v>28</v>
      </c>
      <c r="M911">
        <f>IF(G911="GK",VLOOKUP(F911,'[1]2016GoalKeeper Stats'!$A$2:$S$109,6,FALSE),VLOOKUP(F911,'[1]2016Player Stats'!$A$2:$AB$830,6,FALSE))</f>
        <v>2503</v>
      </c>
      <c r="N911">
        <f>IF(G911="GK",VLOOKUP(F911,'[1]2016GoalKeeper Stats'!$A$2:$S$109,7,FALSE),VLOOKUP(F911,'[1]2016Player Stats'!$A$2:$AB$830,7,FALSE))</f>
        <v>0</v>
      </c>
      <c r="O911">
        <f>IF(G911="GK",VLOOKUP(F911,'[1]2016GoalKeeper Stats'!$A$2:$S$109,8,FALSE),VLOOKUP(F911,'[1]2016Player Stats'!$A$2:$AB$830,8,FALSE))</f>
        <v>1</v>
      </c>
      <c r="P911">
        <f>IF(G911="GK",VLOOKUP(F911,'[1]2016GoalKeeper Stats'!$A$2:$S$109,9,FALSE),VLOOKUP(F911,'[1]2016Player Stats'!$A$2:$AB$830,9,FALSE))</f>
        <v>13</v>
      </c>
      <c r="Q911">
        <f>IF(G911="GK",VLOOKUP(F911,'[1]2016GoalKeeper Stats'!$A$2:$S$109,10,FALSE),VLOOKUP(F911,'[1]2016Player Stats'!$A$2:$AB$830,10,FALSE))</f>
        <v>1</v>
      </c>
      <c r="R911">
        <f>IF(G911="GK",VLOOKUP(F911,'[1]2016GoalKeeper Stats'!$A$2:$S$109,11,FALSE),VLOOKUP(F911,'[1]2016Player Stats'!$A$2:$AB$830,11,FALSE))</f>
        <v>0</v>
      </c>
      <c r="S911" t="str">
        <f>IF(G911="GK",VLOOKUP(F911,'[1]2016GoalKeeper Stats'!$A$2:$S$109,12,FALSE),VLOOKUP(F911,'[1]2016Player Stats'!$A$2:$AB$830,12,FALSE))</f>
        <v>0/0</v>
      </c>
      <c r="T911">
        <f>IF(G911="GK",VLOOKUP(F911,'[1]2016GoalKeeper Stats'!$A$2:$S$109,13,FALSE),VLOOKUP(F911,'[1]2016Player Stats'!$A$2:$AB$830,13,FALSE))</f>
        <v>0</v>
      </c>
      <c r="U911">
        <f>IF(G911="GK",VLOOKUP(F911,'[1]2016GoalKeeper Stats'!$A$2:$S$109,14,FALSE),VLOOKUP(F911,'[1]2016Player Stats'!$A$2:$AB$830,14,FALSE))</f>
        <v>0</v>
      </c>
      <c r="V911">
        <f>IF(G911="GK",VLOOKUP(F911,'[1]2016GoalKeeper Stats'!$A$2:$S$109,15,FALSE),VLOOKUP(F911,'[1]2016Player Stats'!$A$2:$AB$830,15,FALSE))</f>
        <v>0</v>
      </c>
      <c r="W911">
        <f>IF(G911="GK",VLOOKUP(F911,'[1]2016GoalKeeper Stats'!$A$2:$S$109,16,FALSE),VLOOKUP(F911,'[1]2016Player Stats'!$A$2:$AB$830,16,FALSE))</f>
        <v>0</v>
      </c>
      <c r="X911">
        <f>IF(G911="GK",VLOOKUP(F911,'[1]2016GoalKeeper Stats'!$A$2:$S$109,17,FALSE),VLOOKUP(F911,'[1]2016Player Stats'!$A$2:$AB$830,17,FALSE))</f>
        <v>1</v>
      </c>
      <c r="Y911">
        <f>IF(G911="GK",VLOOKUP(F911,'[1]2016GoalKeeper Stats'!$A$2:$S$109,18,FALSE),VLOOKUP(F911,'[1]2016Player Stats'!$A$2:$AB$830,18,FALSE))</f>
        <v>0</v>
      </c>
      <c r="Z911">
        <f>IF(G911="GK",VLOOKUP(F911,'[1]2016GoalKeeper Stats'!$A$2:$S$109,19,FALSE),VLOOKUP(F911,'[1]2016Player Stats'!$A$2:$AB$830,19,FALSE))</f>
        <v>1</v>
      </c>
      <c r="AA911">
        <f>IF(G911="GK",VLOOKUP(F911,'[1]2016GoalKeeper Stats'!$A$2:$S$109,20,FALSE),VLOOKUP(F911,'[1]2016Player Stats'!$A$2:$AB$830,20,FALSE))</f>
        <v>0.04</v>
      </c>
      <c r="AB911">
        <f>IF(G911="GK",VLOOKUP(F911,'[1]2016GoalKeeper Stats'!$A$2:$S$109,21,FALSE),VLOOKUP(F911,'[1]2016Player Stats'!$A$2:$AB$830,21,FALSE))</f>
        <v>65</v>
      </c>
      <c r="AC911">
        <f>IF(G911="GK",VLOOKUP(F911,'[1]2016GoalKeeper Stats'!$A$2:$S$109,22,FALSE),VLOOKUP(F911,'[1]2016Player Stats'!$A$2:$AB$830,22,FALSE))</f>
        <v>25</v>
      </c>
      <c r="AD911">
        <f>IF(G911="GK",VLOOKUP(F911,'[1]2016GoalKeeper Stats'!$A$2:$S$109,23,FALSE),VLOOKUP(F911,'[1]2016Player Stats'!$A$2:$AB$830,23,FALSE))</f>
        <v>1</v>
      </c>
      <c r="AE911">
        <f>IF(G911="GK",VLOOKUP(F911,'[1]2016GoalKeeper Stats'!$A$2:$S$109,24,FALSE),VLOOKUP(F911,'[1]2016Player Stats'!$A$2:$AB$830,24,FALSE))</f>
        <v>9</v>
      </c>
      <c r="AF911">
        <f>IF(G911="GK",VLOOKUP(F911,'[1]2016GoalKeeper Stats'!$A$2:$S$109,25,FALSE),VLOOKUP(F911,'[1]2016Player Stats'!$A$2:$AB$830,25,FALSE))</f>
        <v>1</v>
      </c>
      <c r="AG911">
        <f>IF(G911="GK",VLOOKUP(F911,'[1]2016GoalKeeper Stats'!$A$2:$S$109,26,FALSE),VLOOKUP(F911,'[1]2016Player Stats'!$A$2:$AB$830,26,FALSE))</f>
        <v>7.69</v>
      </c>
      <c r="AH911" s="51">
        <v>2016</v>
      </c>
      <c r="AI911" s="51">
        <v>34</v>
      </c>
      <c r="AJ911" s="51">
        <v>435</v>
      </c>
      <c r="AK911" s="51">
        <v>419</v>
      </c>
      <c r="AL911" s="51">
        <v>39</v>
      </c>
      <c r="AM911" s="51">
        <v>32</v>
      </c>
      <c r="AN911" s="51">
        <v>7</v>
      </c>
      <c r="AO911" s="52">
        <v>35.950000000000003</v>
      </c>
      <c r="AP911" s="52">
        <v>40.07</v>
      </c>
      <c r="AQ911" s="52">
        <v>-4.12</v>
      </c>
      <c r="AR911" s="52">
        <v>11.12</v>
      </c>
      <c r="AS911" s="51">
        <v>58</v>
      </c>
      <c r="AT911" s="52">
        <v>45.17</v>
      </c>
    </row>
    <row r="912" spans="1:46" hidden="1">
      <c r="A912" s="144">
        <v>2016</v>
      </c>
      <c r="B912" s="144" t="s">
        <v>924</v>
      </c>
      <c r="C912" s="144" t="s">
        <v>924</v>
      </c>
      <c r="D912" s="144" t="s">
        <v>1143</v>
      </c>
      <c r="E912" s="144" t="s">
        <v>1526</v>
      </c>
      <c r="F912" s="144" t="str">
        <f t="shared" si="14"/>
        <v>Erik Palmer-Brown</v>
      </c>
      <c r="G912" s="144" t="s">
        <v>893</v>
      </c>
      <c r="H912" s="145">
        <v>65500</v>
      </c>
      <c r="I912" s="145">
        <v>65000</v>
      </c>
      <c r="J912" s="144" t="e">
        <f>IF(G912="GK",VLOOKUP(F912,'[1]2016GoalKeeper Stats'!$A$2:$S$109,2,FALSE),VLOOKUP(F912,'[1]2016Player Stats'!$A$2:$AB$830,2,FALSE))</f>
        <v>#N/A</v>
      </c>
      <c r="K912" s="144" t="e">
        <f>IF(G912="GK",VLOOKUP(F912,'[1]2016GoalKeeper Stats'!$A$2:$S$109,4,FALSE),VLOOKUP(F912,'[1]2016Player Stats'!$A$2:$AB$830,4,FALSE))</f>
        <v>#N/A</v>
      </c>
      <c r="L912" s="144" t="e">
        <f>IF(G912="GK",VLOOKUP(F912,'[1]2016GoalKeeper Stats'!$A$2:$S$109,5,FALSE),VLOOKUP(F912,'[1]2016Player Stats'!$A$2:$AB$830,5,FALSE))</f>
        <v>#N/A</v>
      </c>
      <c r="M912" s="144" t="e">
        <f>IF(G912="GK",VLOOKUP(F912,'[1]2016GoalKeeper Stats'!$A$2:$S$109,6,FALSE),VLOOKUP(F912,'[1]2016Player Stats'!$A$2:$AB$830,6,FALSE))</f>
        <v>#N/A</v>
      </c>
      <c r="N912" s="144" t="e">
        <f>IF(G912="GK",VLOOKUP(F912,'[1]2016GoalKeeper Stats'!$A$2:$S$109,7,FALSE),VLOOKUP(F912,'[1]2016Player Stats'!$A$2:$AB$830,7,FALSE))</f>
        <v>#N/A</v>
      </c>
      <c r="O912" s="144" t="e">
        <f>IF(G912="GK",VLOOKUP(F912,'[1]2016GoalKeeper Stats'!$A$2:$S$109,8,FALSE),VLOOKUP(F912,'[1]2016Player Stats'!$A$2:$AB$830,8,FALSE))</f>
        <v>#N/A</v>
      </c>
      <c r="P912" s="144" t="e">
        <f>IF(G912="GK",VLOOKUP(F912,'[1]2016GoalKeeper Stats'!$A$2:$S$109,9,FALSE),VLOOKUP(F912,'[1]2016Player Stats'!$A$2:$AB$830,9,FALSE))</f>
        <v>#N/A</v>
      </c>
      <c r="Q912" s="144" t="e">
        <f>IF(G912="GK",VLOOKUP(F912,'[1]2016GoalKeeper Stats'!$A$2:$S$109,10,FALSE),VLOOKUP(F912,'[1]2016Player Stats'!$A$2:$AB$830,10,FALSE))</f>
        <v>#N/A</v>
      </c>
      <c r="R912" s="144" t="e">
        <f>IF(G912="GK",VLOOKUP(F912,'[1]2016GoalKeeper Stats'!$A$2:$S$109,11,FALSE),VLOOKUP(F912,'[1]2016Player Stats'!$A$2:$AB$830,11,FALSE))</f>
        <v>#N/A</v>
      </c>
      <c r="S912" s="144" t="e">
        <f>IF(G912="GK",VLOOKUP(F912,'[1]2016GoalKeeper Stats'!$A$2:$S$109,12,FALSE),VLOOKUP(F912,'[1]2016Player Stats'!$A$2:$AB$830,12,FALSE))</f>
        <v>#N/A</v>
      </c>
      <c r="T912" s="144" t="e">
        <f>IF(G912="GK",VLOOKUP(F912,'[1]2016GoalKeeper Stats'!$A$2:$S$109,13,FALSE),VLOOKUP(F912,'[1]2016Player Stats'!$A$2:$AB$830,13,FALSE))</f>
        <v>#N/A</v>
      </c>
      <c r="U912" s="144" t="e">
        <f>IF(G912="GK",VLOOKUP(F912,'[1]2016GoalKeeper Stats'!$A$2:$S$109,14,FALSE),VLOOKUP(F912,'[1]2016Player Stats'!$A$2:$AB$830,14,FALSE))</f>
        <v>#N/A</v>
      </c>
      <c r="V912" s="144" t="e">
        <f>IF(G912="GK",VLOOKUP(F912,'[1]2016GoalKeeper Stats'!$A$2:$S$109,15,FALSE),VLOOKUP(F912,'[1]2016Player Stats'!$A$2:$AB$830,15,FALSE))</f>
        <v>#N/A</v>
      </c>
      <c r="W912" s="144" t="e">
        <f>IF(G912="GK",VLOOKUP(F912,'[1]2016GoalKeeper Stats'!$A$2:$S$109,16,FALSE),VLOOKUP(F912,'[1]2016Player Stats'!$A$2:$AB$830,16,FALSE))</f>
        <v>#N/A</v>
      </c>
      <c r="X912" s="144" t="e">
        <f>IF(G912="GK",VLOOKUP(F912,'[1]2016GoalKeeper Stats'!$A$2:$S$109,17,FALSE),VLOOKUP(F912,'[1]2016Player Stats'!$A$2:$AB$830,17,FALSE))</f>
        <v>#N/A</v>
      </c>
      <c r="Y912" s="144" t="e">
        <f>IF(G912="GK",VLOOKUP(F912,'[1]2016GoalKeeper Stats'!$A$2:$S$109,18,FALSE),VLOOKUP(F912,'[1]2016Player Stats'!$A$2:$AB$830,18,FALSE))</f>
        <v>#N/A</v>
      </c>
      <c r="Z912" s="144" t="e">
        <f>IF(G912="GK",VLOOKUP(F912,'[1]2016GoalKeeper Stats'!$A$2:$S$109,19,FALSE),VLOOKUP(F912,'[1]2016Player Stats'!$A$2:$AB$830,19,FALSE))</f>
        <v>#N/A</v>
      </c>
      <c r="AA912" s="144" t="e">
        <f>IF(G912="GK",VLOOKUP(F912,'[1]2016GoalKeeper Stats'!$A$2:$S$109,20,FALSE),VLOOKUP(F912,'[1]2016Player Stats'!$A$2:$AB$830,20,FALSE))</f>
        <v>#N/A</v>
      </c>
      <c r="AB912" s="144" t="e">
        <f>IF(G912="GK",VLOOKUP(F912,'[1]2016GoalKeeper Stats'!$A$2:$S$109,21,FALSE),VLOOKUP(F912,'[1]2016Player Stats'!$A$2:$AB$830,21,FALSE))</f>
        <v>#N/A</v>
      </c>
      <c r="AC912" s="144" t="e">
        <f>IF(G912="GK",VLOOKUP(F912,'[1]2016GoalKeeper Stats'!$A$2:$S$109,22,FALSE),VLOOKUP(F912,'[1]2016Player Stats'!$A$2:$AB$830,22,FALSE))</f>
        <v>#N/A</v>
      </c>
      <c r="AD912" s="144" t="e">
        <f>IF(G912="GK",VLOOKUP(F912,'[1]2016GoalKeeper Stats'!$A$2:$S$109,23,FALSE),VLOOKUP(F912,'[1]2016Player Stats'!$A$2:$AB$830,23,FALSE))</f>
        <v>#N/A</v>
      </c>
      <c r="AE912" s="144" t="e">
        <f>IF(G912="GK",VLOOKUP(F912,'[1]2016GoalKeeper Stats'!$A$2:$S$109,24,FALSE),VLOOKUP(F912,'[1]2016Player Stats'!$A$2:$AB$830,24,FALSE))</f>
        <v>#N/A</v>
      </c>
      <c r="AF912" s="144" t="e">
        <f>IF(G912="GK",VLOOKUP(F912,'[1]2016GoalKeeper Stats'!$A$2:$S$109,25,FALSE),VLOOKUP(F912,'[1]2016Player Stats'!$A$2:$AB$830,25,FALSE))</f>
        <v>#N/A</v>
      </c>
      <c r="AG912" s="144" t="e">
        <f>IF(G912="GK",VLOOKUP(F912,'[1]2016GoalKeeper Stats'!$A$2:$S$109,26,FALSE),VLOOKUP(F912,'[1]2016Player Stats'!$A$2:$AB$830,26,FALSE))</f>
        <v>#N/A</v>
      </c>
      <c r="AH912" s="51">
        <v>2016</v>
      </c>
      <c r="AI912" s="51">
        <v>34</v>
      </c>
      <c r="AJ912" s="51">
        <v>478</v>
      </c>
      <c r="AK912" s="51">
        <v>323</v>
      </c>
      <c r="AL912" s="51">
        <v>42</v>
      </c>
      <c r="AM912" s="51">
        <v>38</v>
      </c>
      <c r="AN912" s="51">
        <v>4</v>
      </c>
      <c r="AO912" s="52">
        <v>46.12</v>
      </c>
      <c r="AP912" s="52">
        <v>37.799999999999997</v>
      </c>
      <c r="AQ912" s="52">
        <v>8.32</v>
      </c>
      <c r="AR912" s="52">
        <v>-4.32</v>
      </c>
      <c r="AS912" s="51">
        <v>47</v>
      </c>
      <c r="AT912" s="52">
        <v>51.54</v>
      </c>
    </row>
    <row r="913" spans="1:46" hidden="1">
      <c r="A913">
        <v>2016</v>
      </c>
      <c r="B913" t="s">
        <v>943</v>
      </c>
      <c r="C913" t="s">
        <v>175</v>
      </c>
      <c r="D913" t="s">
        <v>1467</v>
      </c>
      <c r="E913" t="s">
        <v>1506</v>
      </c>
      <c r="F913" t="str">
        <f t="shared" si="14"/>
        <v>Connor Lade</v>
      </c>
      <c r="G913" t="s">
        <v>893</v>
      </c>
      <c r="H913" s="143">
        <v>65313</v>
      </c>
      <c r="I913" s="143">
        <v>62500</v>
      </c>
      <c r="J913" t="str">
        <f>IF(G913="GK",VLOOKUP(F913,'[1]2016GoalKeeper Stats'!$A$2:$S$109,2,FALSE),VLOOKUP(F913,'[1]2016Player Stats'!$A$2:$AB$830,2,FALSE))</f>
        <v>NY</v>
      </c>
      <c r="K913">
        <f>IF(G913="GK",VLOOKUP(F913,'[1]2016GoalKeeper Stats'!$A$2:$S$109,4,FALSE),VLOOKUP(F913,'[1]2016Player Stats'!$A$2:$AB$830,4,FALSE))</f>
        <v>18</v>
      </c>
      <c r="L913">
        <f>IF(G913="GK",VLOOKUP(F913,'[1]2016GoalKeeper Stats'!$A$2:$S$109,5,FALSE),VLOOKUP(F913,'[1]2016Player Stats'!$A$2:$AB$830,5,FALSE))</f>
        <v>15</v>
      </c>
      <c r="M913">
        <f>IF(G913="GK",VLOOKUP(F913,'[1]2016GoalKeeper Stats'!$A$2:$S$109,6,FALSE),VLOOKUP(F913,'[1]2016Player Stats'!$A$2:$AB$830,6,FALSE))</f>
        <v>1380</v>
      </c>
      <c r="N913">
        <f>IF(G913="GK",VLOOKUP(F913,'[1]2016GoalKeeper Stats'!$A$2:$S$109,7,FALSE),VLOOKUP(F913,'[1]2016Player Stats'!$A$2:$AB$830,7,FALSE))</f>
        <v>1</v>
      </c>
      <c r="O913">
        <f>IF(G913="GK",VLOOKUP(F913,'[1]2016GoalKeeper Stats'!$A$2:$S$109,8,FALSE),VLOOKUP(F913,'[1]2016Player Stats'!$A$2:$AB$830,8,FALSE))</f>
        <v>1</v>
      </c>
      <c r="P913">
        <f>IF(G913="GK",VLOOKUP(F913,'[1]2016GoalKeeper Stats'!$A$2:$S$109,9,FALSE),VLOOKUP(F913,'[1]2016Player Stats'!$A$2:$AB$830,9,FALSE))</f>
        <v>15</v>
      </c>
      <c r="Q913">
        <f>IF(G913="GK",VLOOKUP(F913,'[1]2016GoalKeeper Stats'!$A$2:$S$109,10,FALSE),VLOOKUP(F913,'[1]2016Player Stats'!$A$2:$AB$830,10,FALSE))</f>
        <v>4</v>
      </c>
      <c r="R913">
        <f>IF(G913="GK",VLOOKUP(F913,'[1]2016GoalKeeper Stats'!$A$2:$S$109,11,FALSE),VLOOKUP(F913,'[1]2016Player Stats'!$A$2:$AB$830,11,FALSE))</f>
        <v>1</v>
      </c>
      <c r="S913" t="str">
        <f>IF(G913="GK",VLOOKUP(F913,'[1]2016GoalKeeper Stats'!$A$2:$S$109,12,FALSE),VLOOKUP(F913,'[1]2016Player Stats'!$A$2:$AB$830,12,FALSE))</f>
        <v>0/0</v>
      </c>
      <c r="T913">
        <f>IF(G913="GK",VLOOKUP(F913,'[1]2016GoalKeeper Stats'!$A$2:$S$109,13,FALSE),VLOOKUP(F913,'[1]2016Player Stats'!$A$2:$AB$830,13,FALSE))</f>
        <v>1</v>
      </c>
      <c r="U913">
        <f>IF(G913="GK",VLOOKUP(F913,'[1]2016GoalKeeper Stats'!$A$2:$S$109,14,FALSE),VLOOKUP(F913,'[1]2016Player Stats'!$A$2:$AB$830,14,FALSE))</f>
        <v>0</v>
      </c>
      <c r="V913">
        <f>IF(G913="GK",VLOOKUP(F913,'[1]2016GoalKeeper Stats'!$A$2:$S$109,15,FALSE),VLOOKUP(F913,'[1]2016Player Stats'!$A$2:$AB$830,15,FALSE))</f>
        <v>7.0000000000000007E-2</v>
      </c>
      <c r="W913">
        <f>IF(G913="GK",VLOOKUP(F913,'[1]2016GoalKeeper Stats'!$A$2:$S$109,16,FALSE),VLOOKUP(F913,'[1]2016Player Stats'!$A$2:$AB$830,16,FALSE))</f>
        <v>6.7</v>
      </c>
      <c r="X913">
        <f>IF(G913="GK",VLOOKUP(F913,'[1]2016GoalKeeper Stats'!$A$2:$S$109,17,FALSE),VLOOKUP(F913,'[1]2016Player Stats'!$A$2:$AB$830,17,FALSE))</f>
        <v>0</v>
      </c>
      <c r="Y913">
        <f>IF(G913="GK",VLOOKUP(F913,'[1]2016GoalKeeper Stats'!$A$2:$S$109,18,FALSE),VLOOKUP(F913,'[1]2016Player Stats'!$A$2:$AB$830,18,FALSE))</f>
        <v>0</v>
      </c>
      <c r="Z913">
        <f>IF(G913="GK",VLOOKUP(F913,'[1]2016GoalKeeper Stats'!$A$2:$S$109,19,FALSE),VLOOKUP(F913,'[1]2016Player Stats'!$A$2:$AB$830,19,FALSE))</f>
        <v>1</v>
      </c>
      <c r="AA913">
        <f>IF(G913="GK",VLOOKUP(F913,'[1]2016GoalKeeper Stats'!$A$2:$S$109,20,FALSE),VLOOKUP(F913,'[1]2016Player Stats'!$A$2:$AB$830,20,FALSE))</f>
        <v>7.0000000000000007E-2</v>
      </c>
      <c r="AB913">
        <f>IF(G913="GK",VLOOKUP(F913,'[1]2016GoalKeeper Stats'!$A$2:$S$109,21,FALSE),VLOOKUP(F913,'[1]2016Player Stats'!$A$2:$AB$830,21,FALSE))</f>
        <v>17</v>
      </c>
      <c r="AC913">
        <f>IF(G913="GK",VLOOKUP(F913,'[1]2016GoalKeeper Stats'!$A$2:$S$109,22,FALSE),VLOOKUP(F913,'[1]2016Player Stats'!$A$2:$AB$830,22,FALSE))</f>
        <v>25</v>
      </c>
      <c r="AD913">
        <f>IF(G913="GK",VLOOKUP(F913,'[1]2016GoalKeeper Stats'!$A$2:$S$109,23,FALSE),VLOOKUP(F913,'[1]2016Player Stats'!$A$2:$AB$830,23,FALSE))</f>
        <v>1</v>
      </c>
      <c r="AE913">
        <f>IF(G913="GK",VLOOKUP(F913,'[1]2016GoalKeeper Stats'!$A$2:$S$109,24,FALSE),VLOOKUP(F913,'[1]2016Player Stats'!$A$2:$AB$830,24,FALSE))</f>
        <v>4</v>
      </c>
      <c r="AF913">
        <f>IF(G913="GK",VLOOKUP(F913,'[1]2016GoalKeeper Stats'!$A$2:$S$109,25,FALSE),VLOOKUP(F913,'[1]2016Player Stats'!$A$2:$AB$830,25,FALSE))</f>
        <v>0</v>
      </c>
      <c r="AG913">
        <f>IF(G913="GK",VLOOKUP(F913,'[1]2016GoalKeeper Stats'!$A$2:$S$109,26,FALSE),VLOOKUP(F913,'[1]2016Player Stats'!$A$2:$AB$830,26,FALSE))</f>
        <v>26.67</v>
      </c>
      <c r="AH913" s="51">
        <v>2016</v>
      </c>
      <c r="AI913" s="51">
        <v>34</v>
      </c>
      <c r="AJ913" s="51">
        <v>441</v>
      </c>
      <c r="AK913" s="51">
        <v>399</v>
      </c>
      <c r="AL913" s="51">
        <v>59</v>
      </c>
      <c r="AM913" s="51">
        <v>43</v>
      </c>
      <c r="AN913" s="51">
        <v>16</v>
      </c>
      <c r="AO913" s="52">
        <v>52.57</v>
      </c>
      <c r="AP913" s="52">
        <v>42.71</v>
      </c>
      <c r="AQ913" s="52">
        <v>9.85</v>
      </c>
      <c r="AR913" s="52">
        <v>6.15</v>
      </c>
      <c r="AS913" s="51">
        <v>57</v>
      </c>
      <c r="AT913" s="52">
        <v>52.28</v>
      </c>
    </row>
    <row r="914" spans="1:46" hidden="1">
      <c r="A914">
        <v>2016</v>
      </c>
      <c r="B914" t="s">
        <v>195</v>
      </c>
      <c r="C914" t="s">
        <v>866</v>
      </c>
      <c r="D914" t="s">
        <v>1631</v>
      </c>
      <c r="E914" t="s">
        <v>1816</v>
      </c>
      <c r="F914" t="str">
        <f t="shared" si="14"/>
        <v>Daniel Steres</v>
      </c>
      <c r="G914" t="s">
        <v>893</v>
      </c>
      <c r="H914" s="143">
        <v>65086</v>
      </c>
      <c r="I914" s="143">
        <v>62500</v>
      </c>
      <c r="J914" t="str">
        <f>IF(G914="GK",VLOOKUP(F914,'[1]2016GoalKeeper Stats'!$A$2:$S$109,2,FALSE),VLOOKUP(F914,'[1]2016Player Stats'!$A$2:$AB$830,2,FALSE))</f>
        <v>LA</v>
      </c>
      <c r="K914">
        <f>IF(G914="GK",VLOOKUP(F914,'[1]2016GoalKeeper Stats'!$A$2:$S$109,4,FALSE),VLOOKUP(F914,'[1]2016Player Stats'!$A$2:$AB$830,4,FALSE))</f>
        <v>31</v>
      </c>
      <c r="L914">
        <f>IF(G914="GK",VLOOKUP(F914,'[1]2016GoalKeeper Stats'!$A$2:$S$109,5,FALSE),VLOOKUP(F914,'[1]2016Player Stats'!$A$2:$AB$830,5,FALSE))</f>
        <v>29</v>
      </c>
      <c r="M914">
        <f>IF(G914="GK",VLOOKUP(F914,'[1]2016GoalKeeper Stats'!$A$2:$S$109,6,FALSE),VLOOKUP(F914,'[1]2016Player Stats'!$A$2:$AB$830,6,FALSE))</f>
        <v>2656</v>
      </c>
      <c r="N914">
        <f>IF(G914="GK",VLOOKUP(F914,'[1]2016GoalKeeper Stats'!$A$2:$S$109,7,FALSE),VLOOKUP(F914,'[1]2016Player Stats'!$A$2:$AB$830,7,FALSE))</f>
        <v>1</v>
      </c>
      <c r="O914">
        <f>IF(G914="GK",VLOOKUP(F914,'[1]2016GoalKeeper Stats'!$A$2:$S$109,8,FALSE),VLOOKUP(F914,'[1]2016Player Stats'!$A$2:$AB$830,8,FALSE))</f>
        <v>1</v>
      </c>
      <c r="P914">
        <f>IF(G914="GK",VLOOKUP(F914,'[1]2016GoalKeeper Stats'!$A$2:$S$109,9,FALSE),VLOOKUP(F914,'[1]2016Player Stats'!$A$2:$AB$830,9,FALSE))</f>
        <v>9</v>
      </c>
      <c r="Q914">
        <f>IF(G914="GK",VLOOKUP(F914,'[1]2016GoalKeeper Stats'!$A$2:$S$109,10,FALSE),VLOOKUP(F914,'[1]2016Player Stats'!$A$2:$AB$830,10,FALSE))</f>
        <v>2</v>
      </c>
      <c r="R914">
        <f>IF(G914="GK",VLOOKUP(F914,'[1]2016GoalKeeper Stats'!$A$2:$S$109,11,FALSE),VLOOKUP(F914,'[1]2016Player Stats'!$A$2:$AB$830,11,FALSE))</f>
        <v>0</v>
      </c>
      <c r="S914" t="str">
        <f>IF(G914="GK",VLOOKUP(F914,'[1]2016GoalKeeper Stats'!$A$2:$S$109,12,FALSE),VLOOKUP(F914,'[1]2016Player Stats'!$A$2:$AB$830,12,FALSE))</f>
        <v>0/0</v>
      </c>
      <c r="T914">
        <f>IF(G914="GK",VLOOKUP(F914,'[1]2016GoalKeeper Stats'!$A$2:$S$109,13,FALSE),VLOOKUP(F914,'[1]2016Player Stats'!$A$2:$AB$830,13,FALSE))</f>
        <v>1</v>
      </c>
      <c r="U914">
        <f>IF(G914="GK",VLOOKUP(F914,'[1]2016GoalKeeper Stats'!$A$2:$S$109,14,FALSE),VLOOKUP(F914,'[1]2016Player Stats'!$A$2:$AB$830,14,FALSE))</f>
        <v>0</v>
      </c>
      <c r="V914">
        <f>IF(G914="GK",VLOOKUP(F914,'[1]2016GoalKeeper Stats'!$A$2:$S$109,15,FALSE),VLOOKUP(F914,'[1]2016Player Stats'!$A$2:$AB$830,15,FALSE))</f>
        <v>0.03</v>
      </c>
      <c r="W914">
        <f>IF(G914="GK",VLOOKUP(F914,'[1]2016GoalKeeper Stats'!$A$2:$S$109,16,FALSE),VLOOKUP(F914,'[1]2016Player Stats'!$A$2:$AB$830,16,FALSE))</f>
        <v>11.1</v>
      </c>
      <c r="X914">
        <f>IF(G914="GK",VLOOKUP(F914,'[1]2016GoalKeeper Stats'!$A$2:$S$109,17,FALSE),VLOOKUP(F914,'[1]2016Player Stats'!$A$2:$AB$830,17,FALSE))</f>
        <v>0</v>
      </c>
      <c r="Y914">
        <f>IF(G914="GK",VLOOKUP(F914,'[1]2016GoalKeeper Stats'!$A$2:$S$109,18,FALSE),VLOOKUP(F914,'[1]2016Player Stats'!$A$2:$AB$830,18,FALSE))</f>
        <v>1</v>
      </c>
      <c r="Z914">
        <f>IF(G914="GK",VLOOKUP(F914,'[1]2016GoalKeeper Stats'!$A$2:$S$109,19,FALSE),VLOOKUP(F914,'[1]2016Player Stats'!$A$2:$AB$830,19,FALSE))</f>
        <v>0</v>
      </c>
      <c r="AA914">
        <f>IF(G914="GK",VLOOKUP(F914,'[1]2016GoalKeeper Stats'!$A$2:$S$109,20,FALSE),VLOOKUP(F914,'[1]2016Player Stats'!$A$2:$AB$830,20,FALSE))</f>
        <v>0.03</v>
      </c>
      <c r="AB914">
        <f>IF(G914="GK",VLOOKUP(F914,'[1]2016GoalKeeper Stats'!$A$2:$S$109,21,FALSE),VLOOKUP(F914,'[1]2016Player Stats'!$A$2:$AB$830,21,FALSE))</f>
        <v>30</v>
      </c>
      <c r="AC914">
        <f>IF(G914="GK",VLOOKUP(F914,'[1]2016GoalKeeper Stats'!$A$2:$S$109,22,FALSE),VLOOKUP(F914,'[1]2016Player Stats'!$A$2:$AB$830,22,FALSE))</f>
        <v>14</v>
      </c>
      <c r="AD914">
        <f>IF(G914="GK",VLOOKUP(F914,'[1]2016GoalKeeper Stats'!$A$2:$S$109,23,FALSE),VLOOKUP(F914,'[1]2016Player Stats'!$A$2:$AB$830,23,FALSE))</f>
        <v>0</v>
      </c>
      <c r="AE914">
        <f>IF(G914="GK",VLOOKUP(F914,'[1]2016GoalKeeper Stats'!$A$2:$S$109,24,FALSE),VLOOKUP(F914,'[1]2016Player Stats'!$A$2:$AB$830,24,FALSE))</f>
        <v>5</v>
      </c>
      <c r="AF914">
        <f>IF(G914="GK",VLOOKUP(F914,'[1]2016GoalKeeper Stats'!$A$2:$S$109,25,FALSE),VLOOKUP(F914,'[1]2016Player Stats'!$A$2:$AB$830,25,FALSE))</f>
        <v>0</v>
      </c>
      <c r="AG914">
        <f>IF(G914="GK",VLOOKUP(F914,'[1]2016GoalKeeper Stats'!$A$2:$S$109,26,FALSE),VLOOKUP(F914,'[1]2016Player Stats'!$A$2:$AB$830,26,FALSE))</f>
        <v>22.22</v>
      </c>
      <c r="AH914" s="51">
        <v>2016</v>
      </c>
      <c r="AI914" s="51">
        <v>34</v>
      </c>
      <c r="AJ914" s="51">
        <v>358</v>
      </c>
      <c r="AK914" s="51">
        <v>523</v>
      </c>
      <c r="AL914" s="51">
        <v>52</v>
      </c>
      <c r="AM914" s="51">
        <v>38</v>
      </c>
      <c r="AN914" s="51">
        <v>14</v>
      </c>
      <c r="AO914" s="52">
        <v>47.55</v>
      </c>
      <c r="AP914" s="52">
        <v>46.7</v>
      </c>
      <c r="AQ914" s="52">
        <v>0.85</v>
      </c>
      <c r="AR914" s="52">
        <v>13.15</v>
      </c>
      <c r="AS914" s="51">
        <v>52</v>
      </c>
      <c r="AT914" s="52">
        <v>48.04</v>
      </c>
    </row>
    <row r="915" spans="1:46" hidden="1">
      <c r="A915">
        <v>2016</v>
      </c>
      <c r="B915" t="s">
        <v>203</v>
      </c>
      <c r="C915" t="s">
        <v>203</v>
      </c>
      <c r="D915" t="s">
        <v>1817</v>
      </c>
      <c r="E915" t="s">
        <v>1818</v>
      </c>
      <c r="F915" t="str">
        <f t="shared" si="14"/>
        <v>Brett Levis</v>
      </c>
      <c r="G915" t="s">
        <v>893</v>
      </c>
      <c r="H915" s="143">
        <v>65000</v>
      </c>
      <c r="I915" s="143">
        <v>62500</v>
      </c>
      <c r="J915" t="str">
        <f>IF(G915="GK",VLOOKUP(F915,'[1]2016GoalKeeper Stats'!$A$2:$S$109,2,FALSE),VLOOKUP(F915,'[1]2016Player Stats'!$A$2:$AB$830,2,FALSE))</f>
        <v>VAN</v>
      </c>
      <c r="K915">
        <f>IF(G915="GK",VLOOKUP(F915,'[1]2016GoalKeeper Stats'!$A$2:$S$109,4,FALSE),VLOOKUP(F915,'[1]2016Player Stats'!$A$2:$AB$830,4,FALSE))</f>
        <v>1</v>
      </c>
      <c r="L915">
        <f>IF(G915="GK",VLOOKUP(F915,'[1]2016GoalKeeper Stats'!$A$2:$S$109,5,FALSE),VLOOKUP(F915,'[1]2016Player Stats'!$A$2:$AB$830,5,FALSE))</f>
        <v>0</v>
      </c>
      <c r="M915">
        <f>IF(G915="GK",VLOOKUP(F915,'[1]2016GoalKeeper Stats'!$A$2:$S$109,6,FALSE),VLOOKUP(F915,'[1]2016Player Stats'!$A$2:$AB$830,6,FALSE))</f>
        <v>6</v>
      </c>
      <c r="N915">
        <f>IF(G915="GK",VLOOKUP(F915,'[1]2016GoalKeeper Stats'!$A$2:$S$109,7,FALSE),VLOOKUP(F915,'[1]2016Player Stats'!$A$2:$AB$830,7,FALSE))</f>
        <v>0</v>
      </c>
      <c r="O915">
        <f>IF(G915="GK",VLOOKUP(F915,'[1]2016GoalKeeper Stats'!$A$2:$S$109,8,FALSE),VLOOKUP(F915,'[1]2016Player Stats'!$A$2:$AB$830,8,FALSE))</f>
        <v>0</v>
      </c>
      <c r="P915">
        <f>IF(G915="GK",VLOOKUP(F915,'[1]2016GoalKeeper Stats'!$A$2:$S$109,9,FALSE),VLOOKUP(F915,'[1]2016Player Stats'!$A$2:$AB$830,9,FALSE))</f>
        <v>0</v>
      </c>
      <c r="Q915">
        <f>IF(G915="GK",VLOOKUP(F915,'[1]2016GoalKeeper Stats'!$A$2:$S$109,10,FALSE),VLOOKUP(F915,'[1]2016Player Stats'!$A$2:$AB$830,10,FALSE))</f>
        <v>0</v>
      </c>
      <c r="R915">
        <f>IF(G915="GK",VLOOKUP(F915,'[1]2016GoalKeeper Stats'!$A$2:$S$109,11,FALSE),VLOOKUP(F915,'[1]2016Player Stats'!$A$2:$AB$830,11,FALSE))</f>
        <v>0</v>
      </c>
      <c r="S915" t="str">
        <f>IF(G915="GK",VLOOKUP(F915,'[1]2016GoalKeeper Stats'!$A$2:$S$109,12,FALSE),VLOOKUP(F915,'[1]2016Player Stats'!$A$2:$AB$830,12,FALSE))</f>
        <v>0/0</v>
      </c>
      <c r="T915">
        <f>IF(G915="GK",VLOOKUP(F915,'[1]2016GoalKeeper Stats'!$A$2:$S$109,13,FALSE),VLOOKUP(F915,'[1]2016Player Stats'!$A$2:$AB$830,13,FALSE))</f>
        <v>0</v>
      </c>
      <c r="U915">
        <f>IF(G915="GK",VLOOKUP(F915,'[1]2016GoalKeeper Stats'!$A$2:$S$109,14,FALSE),VLOOKUP(F915,'[1]2016Player Stats'!$A$2:$AB$830,14,FALSE))</f>
        <v>0</v>
      </c>
      <c r="V915">
        <f>IF(G915="GK",VLOOKUP(F915,'[1]2016GoalKeeper Stats'!$A$2:$S$109,15,FALSE),VLOOKUP(F915,'[1]2016Player Stats'!$A$2:$AB$830,15,FALSE))</f>
        <v>0</v>
      </c>
      <c r="W915">
        <f>IF(G915="GK",VLOOKUP(F915,'[1]2016GoalKeeper Stats'!$A$2:$S$109,16,FALSE),VLOOKUP(F915,'[1]2016Player Stats'!$A$2:$AB$830,16,FALSE))</f>
        <v>0</v>
      </c>
      <c r="X915">
        <f>IF(G915="GK",VLOOKUP(F915,'[1]2016GoalKeeper Stats'!$A$2:$S$109,17,FALSE),VLOOKUP(F915,'[1]2016Player Stats'!$A$2:$AB$830,17,FALSE))</f>
        <v>0</v>
      </c>
      <c r="Y915">
        <f>IF(G915="GK",VLOOKUP(F915,'[1]2016GoalKeeper Stats'!$A$2:$S$109,18,FALSE),VLOOKUP(F915,'[1]2016Player Stats'!$A$2:$AB$830,18,FALSE))</f>
        <v>0</v>
      </c>
      <c r="Z915">
        <f>IF(G915="GK",VLOOKUP(F915,'[1]2016GoalKeeper Stats'!$A$2:$S$109,19,FALSE),VLOOKUP(F915,'[1]2016Player Stats'!$A$2:$AB$830,19,FALSE))</f>
        <v>0</v>
      </c>
      <c r="AA915">
        <f>IF(G915="GK",VLOOKUP(F915,'[1]2016GoalKeeper Stats'!$A$2:$S$109,20,FALSE),VLOOKUP(F915,'[1]2016Player Stats'!$A$2:$AB$830,20,FALSE))</f>
        <v>0</v>
      </c>
      <c r="AB915">
        <f>IF(G915="GK",VLOOKUP(F915,'[1]2016GoalKeeper Stats'!$A$2:$S$109,21,FALSE),VLOOKUP(F915,'[1]2016Player Stats'!$A$2:$AB$830,21,FALSE))</f>
        <v>0</v>
      </c>
      <c r="AC915">
        <f>IF(G915="GK",VLOOKUP(F915,'[1]2016GoalKeeper Stats'!$A$2:$S$109,22,FALSE),VLOOKUP(F915,'[1]2016Player Stats'!$A$2:$AB$830,22,FALSE))</f>
        <v>2</v>
      </c>
      <c r="AD915">
        <f>IF(G915="GK",VLOOKUP(F915,'[1]2016GoalKeeper Stats'!$A$2:$S$109,23,FALSE),VLOOKUP(F915,'[1]2016Player Stats'!$A$2:$AB$830,23,FALSE))</f>
        <v>0</v>
      </c>
      <c r="AE915">
        <f>IF(G915="GK",VLOOKUP(F915,'[1]2016GoalKeeper Stats'!$A$2:$S$109,24,FALSE),VLOOKUP(F915,'[1]2016Player Stats'!$A$2:$AB$830,24,FALSE))</f>
        <v>0</v>
      </c>
      <c r="AF915">
        <f>IF(G915="GK",VLOOKUP(F915,'[1]2016GoalKeeper Stats'!$A$2:$S$109,25,FALSE),VLOOKUP(F915,'[1]2016Player Stats'!$A$2:$AB$830,25,FALSE))</f>
        <v>0</v>
      </c>
      <c r="AG915">
        <f>IF(G915="GK",VLOOKUP(F915,'[1]2016GoalKeeper Stats'!$A$2:$S$109,26,FALSE),VLOOKUP(F915,'[1]2016Player Stats'!$A$2:$AB$830,26,FALSE))</f>
        <v>0</v>
      </c>
      <c r="AH915" s="51">
        <v>2016</v>
      </c>
      <c r="AI915" s="51">
        <v>34</v>
      </c>
      <c r="AJ915" s="51">
        <v>429</v>
      </c>
      <c r="AK915" s="51">
        <v>513</v>
      </c>
      <c r="AL915" s="51">
        <v>42</v>
      </c>
      <c r="AM915" s="51">
        <v>52</v>
      </c>
      <c r="AN915" s="51">
        <v>-10</v>
      </c>
      <c r="AO915" s="52">
        <v>41.34</v>
      </c>
      <c r="AP915" s="52">
        <v>53.2</v>
      </c>
      <c r="AQ915" s="52">
        <v>-11.86</v>
      </c>
      <c r="AR915" s="52">
        <v>1.86</v>
      </c>
      <c r="AS915" s="51">
        <v>39</v>
      </c>
      <c r="AT915" s="52">
        <v>39.340000000000003</v>
      </c>
    </row>
    <row r="916" spans="1:46" hidden="1">
      <c r="A916">
        <v>2016</v>
      </c>
      <c r="B916" t="s">
        <v>195</v>
      </c>
      <c r="C916" t="s">
        <v>866</v>
      </c>
      <c r="D916" t="s">
        <v>1018</v>
      </c>
      <c r="E916" t="s">
        <v>1523</v>
      </c>
      <c r="F916" t="str">
        <f t="shared" si="14"/>
        <v>Oscar Sorto</v>
      </c>
      <c r="G916" t="s">
        <v>893</v>
      </c>
      <c r="H916" s="143">
        <v>64875</v>
      </c>
      <c r="I916" s="143">
        <v>63000</v>
      </c>
      <c r="J916" t="str">
        <f>IF(G916="GK",VLOOKUP(F916,'[1]2016GoalKeeper Stats'!$A$2:$S$109,2,FALSE),VLOOKUP(F916,'[1]2016Player Stats'!$A$2:$AB$830,2,FALSE))</f>
        <v xml:space="preserve">LA </v>
      </c>
      <c r="K916">
        <f>IF(G916="GK",VLOOKUP(F916,'[1]2016GoalKeeper Stats'!$A$2:$S$109,4,FALSE),VLOOKUP(F916,'[1]2016Player Stats'!$A$2:$AB$830,4,FALSE))</f>
        <v>0</v>
      </c>
      <c r="L916">
        <f>IF(G916="GK",VLOOKUP(F916,'[1]2016GoalKeeper Stats'!$A$2:$S$109,5,FALSE),VLOOKUP(F916,'[1]2016Player Stats'!$A$2:$AB$830,5,FALSE))</f>
        <v>0</v>
      </c>
      <c r="M916">
        <f>IF(G916="GK",VLOOKUP(F916,'[1]2016GoalKeeper Stats'!$A$2:$S$109,6,FALSE),VLOOKUP(F916,'[1]2016Player Stats'!$A$2:$AB$830,6,FALSE))</f>
        <v>0</v>
      </c>
      <c r="N916">
        <f>IF(G916="GK",VLOOKUP(F916,'[1]2016GoalKeeper Stats'!$A$2:$S$109,7,FALSE),VLOOKUP(F916,'[1]2016Player Stats'!$A$2:$AB$830,7,FALSE))</f>
        <v>0</v>
      </c>
      <c r="O916">
        <f>IF(G916="GK",VLOOKUP(F916,'[1]2016GoalKeeper Stats'!$A$2:$S$109,8,FALSE),VLOOKUP(F916,'[1]2016Player Stats'!$A$2:$AB$830,8,FALSE))</f>
        <v>0</v>
      </c>
      <c r="P916">
        <f>IF(G916="GK",VLOOKUP(F916,'[1]2016GoalKeeper Stats'!$A$2:$S$109,9,FALSE),VLOOKUP(F916,'[1]2016Player Stats'!$A$2:$AB$830,9,FALSE))</f>
        <v>0</v>
      </c>
      <c r="Q916">
        <f>IF(G916="GK",VLOOKUP(F916,'[1]2016GoalKeeper Stats'!$A$2:$S$109,10,FALSE),VLOOKUP(F916,'[1]2016Player Stats'!$A$2:$AB$830,10,FALSE))</f>
        <v>0</v>
      </c>
      <c r="R916">
        <f>IF(G916="GK",VLOOKUP(F916,'[1]2016GoalKeeper Stats'!$A$2:$S$109,11,FALSE),VLOOKUP(F916,'[1]2016Player Stats'!$A$2:$AB$830,11,FALSE))</f>
        <v>0</v>
      </c>
      <c r="S916" t="str">
        <f>IF(G916="GK",VLOOKUP(F916,'[1]2016GoalKeeper Stats'!$A$2:$S$109,12,FALSE),VLOOKUP(F916,'[1]2016Player Stats'!$A$2:$AB$830,12,FALSE))</f>
        <v>0/0</v>
      </c>
      <c r="T916">
        <f>IF(G916="GK",VLOOKUP(F916,'[1]2016GoalKeeper Stats'!$A$2:$S$109,13,FALSE),VLOOKUP(F916,'[1]2016Player Stats'!$A$2:$AB$830,13,FALSE))</f>
        <v>0</v>
      </c>
      <c r="U916">
        <f>IF(G916="GK",VLOOKUP(F916,'[1]2016GoalKeeper Stats'!$A$2:$S$109,14,FALSE),VLOOKUP(F916,'[1]2016Player Stats'!$A$2:$AB$830,14,FALSE))</f>
        <v>0</v>
      </c>
      <c r="V916">
        <f>IF(G916="GK",VLOOKUP(F916,'[1]2016GoalKeeper Stats'!$A$2:$S$109,15,FALSE),VLOOKUP(F916,'[1]2016Player Stats'!$A$2:$AB$830,15,FALSE))</f>
        <v>0</v>
      </c>
      <c r="W916">
        <f>IF(G916="GK",VLOOKUP(F916,'[1]2016GoalKeeper Stats'!$A$2:$S$109,16,FALSE),VLOOKUP(F916,'[1]2016Player Stats'!$A$2:$AB$830,16,FALSE))</f>
        <v>0</v>
      </c>
      <c r="X916">
        <f>IF(G916="GK",VLOOKUP(F916,'[1]2016GoalKeeper Stats'!$A$2:$S$109,17,FALSE),VLOOKUP(F916,'[1]2016Player Stats'!$A$2:$AB$830,17,FALSE))</f>
        <v>0</v>
      </c>
      <c r="Y916">
        <f>IF(G916="GK",VLOOKUP(F916,'[1]2016GoalKeeper Stats'!$A$2:$S$109,18,FALSE),VLOOKUP(F916,'[1]2016Player Stats'!$A$2:$AB$830,18,FALSE))</f>
        <v>0</v>
      </c>
      <c r="Z916">
        <f>IF(G916="GK",VLOOKUP(F916,'[1]2016GoalKeeper Stats'!$A$2:$S$109,19,FALSE),VLOOKUP(F916,'[1]2016Player Stats'!$A$2:$AB$830,19,FALSE))</f>
        <v>0</v>
      </c>
      <c r="AA916">
        <f>IF(G916="GK",VLOOKUP(F916,'[1]2016GoalKeeper Stats'!$A$2:$S$109,20,FALSE),VLOOKUP(F916,'[1]2016Player Stats'!$A$2:$AB$830,20,FALSE))</f>
        <v>0</v>
      </c>
      <c r="AB916">
        <f>IF(G916="GK",VLOOKUP(F916,'[1]2016GoalKeeper Stats'!$A$2:$S$109,21,FALSE),VLOOKUP(F916,'[1]2016Player Stats'!$A$2:$AB$830,21,FALSE))</f>
        <v>0</v>
      </c>
      <c r="AC916">
        <f>IF(G916="GK",VLOOKUP(F916,'[1]2016GoalKeeper Stats'!$A$2:$S$109,22,FALSE),VLOOKUP(F916,'[1]2016Player Stats'!$A$2:$AB$830,22,FALSE))</f>
        <v>0</v>
      </c>
      <c r="AD916">
        <f>IF(G916="GK",VLOOKUP(F916,'[1]2016GoalKeeper Stats'!$A$2:$S$109,23,FALSE),VLOOKUP(F916,'[1]2016Player Stats'!$A$2:$AB$830,23,FALSE))</f>
        <v>0</v>
      </c>
      <c r="AE916">
        <f>IF(G916="GK",VLOOKUP(F916,'[1]2016GoalKeeper Stats'!$A$2:$S$109,24,FALSE),VLOOKUP(F916,'[1]2016Player Stats'!$A$2:$AB$830,24,FALSE))</f>
        <v>0</v>
      </c>
      <c r="AF916">
        <f>IF(G916="GK",VLOOKUP(F916,'[1]2016GoalKeeper Stats'!$A$2:$S$109,25,FALSE),VLOOKUP(F916,'[1]2016Player Stats'!$A$2:$AB$830,25,FALSE))</f>
        <v>0</v>
      </c>
      <c r="AG916">
        <f>IF(G916="GK",VLOOKUP(F916,'[1]2016GoalKeeper Stats'!$A$2:$S$109,26,FALSE),VLOOKUP(F916,'[1]2016Player Stats'!$A$2:$AB$830,26,FALSE))</f>
        <v>0</v>
      </c>
      <c r="AH916" s="51">
        <v>2016</v>
      </c>
      <c r="AI916" s="51">
        <v>34</v>
      </c>
      <c r="AJ916" s="51">
        <v>358</v>
      </c>
      <c r="AK916" s="51">
        <v>523</v>
      </c>
      <c r="AL916" s="51">
        <v>52</v>
      </c>
      <c r="AM916" s="51">
        <v>38</v>
      </c>
      <c r="AN916" s="51">
        <v>14</v>
      </c>
      <c r="AO916" s="52">
        <v>47.55</v>
      </c>
      <c r="AP916" s="52">
        <v>46.7</v>
      </c>
      <c r="AQ916" s="52">
        <v>0.85</v>
      </c>
      <c r="AR916" s="52">
        <v>13.15</v>
      </c>
      <c r="AS916" s="51">
        <v>52</v>
      </c>
      <c r="AT916" s="52">
        <v>48.04</v>
      </c>
    </row>
    <row r="917" spans="1:46" hidden="1">
      <c r="A917">
        <v>2016</v>
      </c>
      <c r="B917" t="s">
        <v>193</v>
      </c>
      <c r="C917" t="s">
        <v>193</v>
      </c>
      <c r="D917" t="s">
        <v>1268</v>
      </c>
      <c r="E917" t="s">
        <v>1459</v>
      </c>
      <c r="F917" t="str">
        <f t="shared" si="14"/>
        <v>Andy Thoma</v>
      </c>
      <c r="G917" t="s">
        <v>893</v>
      </c>
      <c r="H917" s="143">
        <v>64000</v>
      </c>
      <c r="I917" s="143">
        <v>62500</v>
      </c>
      <c r="J917" t="str">
        <f>IF(G917="GK",VLOOKUP(F917,'[1]2016GoalKeeper Stats'!$A$2:$S$109,2,FALSE),VLOOKUP(F917,'[1]2016Player Stats'!$A$2:$AB$830,2,FALSE))</f>
        <v>POR</v>
      </c>
      <c r="K917">
        <f>IF(G917="GK",VLOOKUP(F917,'[1]2016GoalKeeper Stats'!$A$2:$S$109,4,FALSE),VLOOKUP(F917,'[1]2016Player Stats'!$A$2:$AB$830,4,FALSE))</f>
        <v>0</v>
      </c>
      <c r="L917">
        <f>IF(G917="GK",VLOOKUP(F917,'[1]2016GoalKeeper Stats'!$A$2:$S$109,5,FALSE),VLOOKUP(F917,'[1]2016Player Stats'!$A$2:$AB$830,5,FALSE))</f>
        <v>0</v>
      </c>
      <c r="M917">
        <f>IF(G917="GK",VLOOKUP(F917,'[1]2016GoalKeeper Stats'!$A$2:$S$109,6,FALSE),VLOOKUP(F917,'[1]2016Player Stats'!$A$2:$AB$830,6,FALSE))</f>
        <v>0</v>
      </c>
      <c r="N917">
        <f>IF(G917="GK",VLOOKUP(F917,'[1]2016GoalKeeper Stats'!$A$2:$S$109,7,FALSE),VLOOKUP(F917,'[1]2016Player Stats'!$A$2:$AB$830,7,FALSE))</f>
        <v>0</v>
      </c>
      <c r="O917">
        <f>IF(G917="GK",VLOOKUP(F917,'[1]2016GoalKeeper Stats'!$A$2:$S$109,8,FALSE),VLOOKUP(F917,'[1]2016Player Stats'!$A$2:$AB$830,8,FALSE))</f>
        <v>0</v>
      </c>
      <c r="P917">
        <f>IF(G917="GK",VLOOKUP(F917,'[1]2016GoalKeeper Stats'!$A$2:$S$109,9,FALSE),VLOOKUP(F917,'[1]2016Player Stats'!$A$2:$AB$830,9,FALSE))</f>
        <v>0</v>
      </c>
      <c r="Q917">
        <f>IF(G917="GK",VLOOKUP(F917,'[1]2016GoalKeeper Stats'!$A$2:$S$109,10,FALSE),VLOOKUP(F917,'[1]2016Player Stats'!$A$2:$AB$830,10,FALSE))</f>
        <v>0</v>
      </c>
      <c r="R917">
        <f>IF(G917="GK",VLOOKUP(F917,'[1]2016GoalKeeper Stats'!$A$2:$S$109,11,FALSE),VLOOKUP(F917,'[1]2016Player Stats'!$A$2:$AB$830,11,FALSE))</f>
        <v>0</v>
      </c>
      <c r="S917" t="str">
        <f>IF(G917="GK",VLOOKUP(F917,'[1]2016GoalKeeper Stats'!$A$2:$S$109,12,FALSE),VLOOKUP(F917,'[1]2016Player Stats'!$A$2:$AB$830,12,FALSE))</f>
        <v>0/0</v>
      </c>
      <c r="T917">
        <f>IF(G917="GK",VLOOKUP(F917,'[1]2016GoalKeeper Stats'!$A$2:$S$109,13,FALSE),VLOOKUP(F917,'[1]2016Player Stats'!$A$2:$AB$830,13,FALSE))</f>
        <v>0</v>
      </c>
      <c r="U917">
        <f>IF(G917="GK",VLOOKUP(F917,'[1]2016GoalKeeper Stats'!$A$2:$S$109,14,FALSE),VLOOKUP(F917,'[1]2016Player Stats'!$A$2:$AB$830,14,FALSE))</f>
        <v>0</v>
      </c>
      <c r="V917">
        <f>IF(G917="GK",VLOOKUP(F917,'[1]2016GoalKeeper Stats'!$A$2:$S$109,15,FALSE),VLOOKUP(F917,'[1]2016Player Stats'!$A$2:$AB$830,15,FALSE))</f>
        <v>0</v>
      </c>
      <c r="W917">
        <f>IF(G917="GK",VLOOKUP(F917,'[1]2016GoalKeeper Stats'!$A$2:$S$109,16,FALSE),VLOOKUP(F917,'[1]2016Player Stats'!$A$2:$AB$830,16,FALSE))</f>
        <v>0</v>
      </c>
      <c r="X917">
        <f>IF(G917="GK",VLOOKUP(F917,'[1]2016GoalKeeper Stats'!$A$2:$S$109,17,FALSE),VLOOKUP(F917,'[1]2016Player Stats'!$A$2:$AB$830,17,FALSE))</f>
        <v>0</v>
      </c>
      <c r="Y917">
        <f>IF(G917="GK",VLOOKUP(F917,'[1]2016GoalKeeper Stats'!$A$2:$S$109,18,FALSE),VLOOKUP(F917,'[1]2016Player Stats'!$A$2:$AB$830,18,FALSE))</f>
        <v>0</v>
      </c>
      <c r="Z917">
        <f>IF(G917="GK",VLOOKUP(F917,'[1]2016GoalKeeper Stats'!$A$2:$S$109,19,FALSE),VLOOKUP(F917,'[1]2016Player Stats'!$A$2:$AB$830,19,FALSE))</f>
        <v>0</v>
      </c>
      <c r="AA917">
        <f>IF(G917="GK",VLOOKUP(F917,'[1]2016GoalKeeper Stats'!$A$2:$S$109,20,FALSE),VLOOKUP(F917,'[1]2016Player Stats'!$A$2:$AB$830,20,FALSE))</f>
        <v>0</v>
      </c>
      <c r="AB917">
        <f>IF(G917="GK",VLOOKUP(F917,'[1]2016GoalKeeper Stats'!$A$2:$S$109,21,FALSE),VLOOKUP(F917,'[1]2016Player Stats'!$A$2:$AB$830,21,FALSE))</f>
        <v>0</v>
      </c>
      <c r="AC917">
        <f>IF(G917="GK",VLOOKUP(F917,'[1]2016GoalKeeper Stats'!$A$2:$S$109,22,FALSE),VLOOKUP(F917,'[1]2016Player Stats'!$A$2:$AB$830,22,FALSE))</f>
        <v>0</v>
      </c>
      <c r="AD917">
        <f>IF(G917="GK",VLOOKUP(F917,'[1]2016GoalKeeper Stats'!$A$2:$S$109,23,FALSE),VLOOKUP(F917,'[1]2016Player Stats'!$A$2:$AB$830,23,FALSE))</f>
        <v>0</v>
      </c>
      <c r="AE917">
        <f>IF(G917="GK",VLOOKUP(F917,'[1]2016GoalKeeper Stats'!$A$2:$S$109,24,FALSE),VLOOKUP(F917,'[1]2016Player Stats'!$A$2:$AB$830,24,FALSE))</f>
        <v>0</v>
      </c>
      <c r="AF917">
        <f>IF(G917="GK",VLOOKUP(F917,'[1]2016GoalKeeper Stats'!$A$2:$S$109,25,FALSE),VLOOKUP(F917,'[1]2016Player Stats'!$A$2:$AB$830,25,FALSE))</f>
        <v>0</v>
      </c>
      <c r="AG917">
        <f>IF(G917="GK",VLOOKUP(F917,'[1]2016GoalKeeper Stats'!$A$2:$S$109,26,FALSE),VLOOKUP(F917,'[1]2016Player Stats'!$A$2:$AB$830,26,FALSE))</f>
        <v>0</v>
      </c>
      <c r="AH917" s="51">
        <v>2016</v>
      </c>
      <c r="AI917" s="51">
        <v>34</v>
      </c>
      <c r="AJ917" s="51">
        <v>449</v>
      </c>
      <c r="AK917" s="51">
        <v>492</v>
      </c>
      <c r="AL917" s="51">
        <v>48</v>
      </c>
      <c r="AM917" s="51">
        <v>51</v>
      </c>
      <c r="AN917" s="51">
        <v>-3</v>
      </c>
      <c r="AO917" s="52">
        <v>53.51</v>
      </c>
      <c r="AP917" s="52">
        <v>46.05</v>
      </c>
      <c r="AQ917" s="52">
        <v>7.46</v>
      </c>
      <c r="AR917" s="52">
        <v>-10.46</v>
      </c>
      <c r="AS917" s="51">
        <v>44</v>
      </c>
      <c r="AT917" s="52">
        <v>50.15</v>
      </c>
    </row>
    <row r="918" spans="1:46" hidden="1">
      <c r="A918">
        <v>2016</v>
      </c>
      <c r="B918" t="s">
        <v>196</v>
      </c>
      <c r="C918" t="s">
        <v>196</v>
      </c>
      <c r="D918" t="s">
        <v>1513</v>
      </c>
      <c r="E918" t="s">
        <v>1529</v>
      </c>
      <c r="F918" t="str">
        <f t="shared" si="14"/>
        <v>Aaron Kovar</v>
      </c>
      <c r="G918" t="s">
        <v>860</v>
      </c>
      <c r="H918" s="143">
        <v>63200</v>
      </c>
      <c r="I918" s="143">
        <v>63000</v>
      </c>
      <c r="J918" t="str">
        <f>IF(G918="GK",VLOOKUP(F918,'[1]2016GoalKeeper Stats'!$A$2:$S$109,2,FALSE),VLOOKUP(F918,'[1]2016Player Stats'!$A$2:$AB$830,2,FALSE))</f>
        <v>SEA</v>
      </c>
      <c r="K918">
        <f>IF(G918="GK",VLOOKUP(F918,'[1]2016GoalKeeper Stats'!$A$2:$S$109,4,FALSE),VLOOKUP(F918,'[1]2016Player Stats'!$A$2:$AB$830,4,FALSE))</f>
        <v>16</v>
      </c>
      <c r="L918">
        <f>IF(G918="GK",VLOOKUP(F918,'[1]2016GoalKeeper Stats'!$A$2:$S$109,5,FALSE),VLOOKUP(F918,'[1]2016Player Stats'!$A$2:$AB$830,5,FALSE))</f>
        <v>10</v>
      </c>
      <c r="M918">
        <f>IF(G918="GK",VLOOKUP(F918,'[1]2016GoalKeeper Stats'!$A$2:$S$109,6,FALSE),VLOOKUP(F918,'[1]2016Player Stats'!$A$2:$AB$830,6,FALSE))</f>
        <v>811</v>
      </c>
      <c r="N918">
        <f>IF(G918="GK",VLOOKUP(F918,'[1]2016GoalKeeper Stats'!$A$2:$S$109,7,FALSE),VLOOKUP(F918,'[1]2016Player Stats'!$A$2:$AB$830,7,FALSE))</f>
        <v>1</v>
      </c>
      <c r="O918">
        <f>IF(G918="GK",VLOOKUP(F918,'[1]2016GoalKeeper Stats'!$A$2:$S$109,8,FALSE),VLOOKUP(F918,'[1]2016Player Stats'!$A$2:$AB$830,8,FALSE))</f>
        <v>0</v>
      </c>
      <c r="P918">
        <f>IF(G918="GK",VLOOKUP(F918,'[1]2016GoalKeeper Stats'!$A$2:$S$109,9,FALSE),VLOOKUP(F918,'[1]2016Player Stats'!$A$2:$AB$830,9,FALSE))</f>
        <v>21</v>
      </c>
      <c r="Q918">
        <f>IF(G918="GK",VLOOKUP(F918,'[1]2016GoalKeeper Stats'!$A$2:$S$109,10,FALSE),VLOOKUP(F918,'[1]2016Player Stats'!$A$2:$AB$830,10,FALSE))</f>
        <v>5</v>
      </c>
      <c r="R918">
        <f>IF(G918="GK",VLOOKUP(F918,'[1]2016GoalKeeper Stats'!$A$2:$S$109,11,FALSE),VLOOKUP(F918,'[1]2016Player Stats'!$A$2:$AB$830,11,FALSE))</f>
        <v>0</v>
      </c>
      <c r="S918" t="str">
        <f>IF(G918="GK",VLOOKUP(F918,'[1]2016GoalKeeper Stats'!$A$2:$S$109,12,FALSE),VLOOKUP(F918,'[1]2016Player Stats'!$A$2:$AB$830,12,FALSE))</f>
        <v>0/0</v>
      </c>
      <c r="T918">
        <f>IF(G918="GK",VLOOKUP(F918,'[1]2016GoalKeeper Stats'!$A$2:$S$109,13,FALSE),VLOOKUP(F918,'[1]2016Player Stats'!$A$2:$AB$830,13,FALSE))</f>
        <v>0</v>
      </c>
      <c r="U918">
        <f>IF(G918="GK",VLOOKUP(F918,'[1]2016GoalKeeper Stats'!$A$2:$S$109,14,FALSE),VLOOKUP(F918,'[1]2016Player Stats'!$A$2:$AB$830,14,FALSE))</f>
        <v>1</v>
      </c>
      <c r="V918">
        <f>IF(G918="GK",VLOOKUP(F918,'[1]2016GoalKeeper Stats'!$A$2:$S$109,15,FALSE),VLOOKUP(F918,'[1]2016Player Stats'!$A$2:$AB$830,15,FALSE))</f>
        <v>0.11</v>
      </c>
      <c r="W918">
        <f>IF(G918="GK",VLOOKUP(F918,'[1]2016GoalKeeper Stats'!$A$2:$S$109,16,FALSE),VLOOKUP(F918,'[1]2016Player Stats'!$A$2:$AB$830,16,FALSE))</f>
        <v>4.8</v>
      </c>
      <c r="X918">
        <f>IF(G918="GK",VLOOKUP(F918,'[1]2016GoalKeeper Stats'!$A$2:$S$109,17,FALSE),VLOOKUP(F918,'[1]2016Player Stats'!$A$2:$AB$830,17,FALSE))</f>
        <v>0</v>
      </c>
      <c r="Y918">
        <f>IF(G918="GK",VLOOKUP(F918,'[1]2016GoalKeeper Stats'!$A$2:$S$109,18,FALSE),VLOOKUP(F918,'[1]2016Player Stats'!$A$2:$AB$830,18,FALSE))</f>
        <v>0</v>
      </c>
      <c r="Z918">
        <f>IF(G918="GK",VLOOKUP(F918,'[1]2016GoalKeeper Stats'!$A$2:$S$109,19,FALSE),VLOOKUP(F918,'[1]2016Player Stats'!$A$2:$AB$830,19,FALSE))</f>
        <v>0</v>
      </c>
      <c r="AA918">
        <f>IF(G918="GK",VLOOKUP(F918,'[1]2016GoalKeeper Stats'!$A$2:$S$109,20,FALSE),VLOOKUP(F918,'[1]2016Player Stats'!$A$2:$AB$830,20,FALSE))</f>
        <v>0</v>
      </c>
      <c r="AB918">
        <f>IF(G918="GK",VLOOKUP(F918,'[1]2016GoalKeeper Stats'!$A$2:$S$109,21,FALSE),VLOOKUP(F918,'[1]2016Player Stats'!$A$2:$AB$830,21,FALSE))</f>
        <v>12</v>
      </c>
      <c r="AC918">
        <f>IF(G918="GK",VLOOKUP(F918,'[1]2016GoalKeeper Stats'!$A$2:$S$109,22,FALSE),VLOOKUP(F918,'[1]2016Player Stats'!$A$2:$AB$830,22,FALSE))</f>
        <v>8</v>
      </c>
      <c r="AD918">
        <f>IF(G918="GK",VLOOKUP(F918,'[1]2016GoalKeeper Stats'!$A$2:$S$109,23,FALSE),VLOOKUP(F918,'[1]2016Player Stats'!$A$2:$AB$830,23,FALSE))</f>
        <v>0</v>
      </c>
      <c r="AE918">
        <f>IF(G918="GK",VLOOKUP(F918,'[1]2016GoalKeeper Stats'!$A$2:$S$109,24,FALSE),VLOOKUP(F918,'[1]2016Player Stats'!$A$2:$AB$830,24,FALSE))</f>
        <v>1</v>
      </c>
      <c r="AF918">
        <f>IF(G918="GK",VLOOKUP(F918,'[1]2016GoalKeeper Stats'!$A$2:$S$109,25,FALSE),VLOOKUP(F918,'[1]2016Player Stats'!$A$2:$AB$830,25,FALSE))</f>
        <v>0</v>
      </c>
      <c r="AG918">
        <f>IF(G918="GK",VLOOKUP(F918,'[1]2016GoalKeeper Stats'!$A$2:$S$109,26,FALSE),VLOOKUP(F918,'[1]2016Player Stats'!$A$2:$AB$830,26,FALSE))</f>
        <v>23.81</v>
      </c>
      <c r="AH918" s="51">
        <v>2016</v>
      </c>
      <c r="AI918" s="51">
        <v>34</v>
      </c>
      <c r="AJ918" s="51">
        <v>432</v>
      </c>
      <c r="AK918" s="51">
        <v>430</v>
      </c>
      <c r="AL918" s="51">
        <v>43</v>
      </c>
      <c r="AM918" s="51">
        <v>43</v>
      </c>
      <c r="AN918" s="51">
        <v>0</v>
      </c>
      <c r="AO918" s="52">
        <v>47.31</v>
      </c>
      <c r="AP918" s="52">
        <v>47.24</v>
      </c>
      <c r="AQ918" s="52">
        <v>0.08</v>
      </c>
      <c r="AR918" s="52">
        <v>-0.08</v>
      </c>
      <c r="AS918" s="51">
        <v>48</v>
      </c>
      <c r="AT918" s="52">
        <v>47.12</v>
      </c>
    </row>
    <row r="919" spans="1:46" hidden="1">
      <c r="A919">
        <v>2016</v>
      </c>
      <c r="B919" t="s">
        <v>206</v>
      </c>
      <c r="C919" t="s">
        <v>206</v>
      </c>
      <c r="D919" t="s">
        <v>1027</v>
      </c>
      <c r="E919" t="s">
        <v>1533</v>
      </c>
      <c r="F919" t="str">
        <f t="shared" si="14"/>
        <v>Chad Barson</v>
      </c>
      <c r="G919" t="s">
        <v>893</v>
      </c>
      <c r="H919" s="143">
        <v>63000</v>
      </c>
      <c r="I919" s="143">
        <v>63000</v>
      </c>
      <c r="J919" t="str">
        <f>IF(G919="GK",VLOOKUP(F919,'[1]2016GoalKeeper Stats'!$A$2:$S$109,2,FALSE),VLOOKUP(F919,'[1]2016Player Stats'!$A$2:$AB$830,2,FALSE))</f>
        <v>CLB</v>
      </c>
      <c r="K919">
        <f>IF(G919="GK",VLOOKUP(F919,'[1]2016GoalKeeper Stats'!$A$2:$S$109,4,FALSE),VLOOKUP(F919,'[1]2016Player Stats'!$A$2:$AB$830,4,FALSE))</f>
        <v>7</v>
      </c>
      <c r="L919">
        <f>IF(G919="GK",VLOOKUP(F919,'[1]2016GoalKeeper Stats'!$A$2:$S$109,5,FALSE),VLOOKUP(F919,'[1]2016Player Stats'!$A$2:$AB$830,5,FALSE))</f>
        <v>3</v>
      </c>
      <c r="M919">
        <f>IF(G919="GK",VLOOKUP(F919,'[1]2016GoalKeeper Stats'!$A$2:$S$109,6,FALSE),VLOOKUP(F919,'[1]2016Player Stats'!$A$2:$AB$830,6,FALSE))</f>
        <v>326</v>
      </c>
      <c r="N919">
        <f>IF(G919="GK",VLOOKUP(F919,'[1]2016GoalKeeper Stats'!$A$2:$S$109,7,FALSE),VLOOKUP(F919,'[1]2016Player Stats'!$A$2:$AB$830,7,FALSE))</f>
        <v>0</v>
      </c>
      <c r="O919">
        <f>IF(G919="GK",VLOOKUP(F919,'[1]2016GoalKeeper Stats'!$A$2:$S$109,8,FALSE),VLOOKUP(F919,'[1]2016Player Stats'!$A$2:$AB$830,8,FALSE))</f>
        <v>0</v>
      </c>
      <c r="P919">
        <f>IF(G919="GK",VLOOKUP(F919,'[1]2016GoalKeeper Stats'!$A$2:$S$109,9,FALSE),VLOOKUP(F919,'[1]2016Player Stats'!$A$2:$AB$830,9,FALSE))</f>
        <v>0</v>
      </c>
      <c r="Q919">
        <f>IF(G919="GK",VLOOKUP(F919,'[1]2016GoalKeeper Stats'!$A$2:$S$109,10,FALSE),VLOOKUP(F919,'[1]2016Player Stats'!$A$2:$AB$830,10,FALSE))</f>
        <v>0</v>
      </c>
      <c r="R919">
        <f>IF(G919="GK",VLOOKUP(F919,'[1]2016GoalKeeper Stats'!$A$2:$S$109,11,FALSE),VLOOKUP(F919,'[1]2016Player Stats'!$A$2:$AB$830,11,FALSE))</f>
        <v>0</v>
      </c>
      <c r="S919" t="str">
        <f>IF(G919="GK",VLOOKUP(F919,'[1]2016GoalKeeper Stats'!$A$2:$S$109,12,FALSE),VLOOKUP(F919,'[1]2016Player Stats'!$A$2:$AB$830,12,FALSE))</f>
        <v>0/0</v>
      </c>
      <c r="T919">
        <f>IF(G919="GK",VLOOKUP(F919,'[1]2016GoalKeeper Stats'!$A$2:$S$109,13,FALSE),VLOOKUP(F919,'[1]2016Player Stats'!$A$2:$AB$830,13,FALSE))</f>
        <v>0</v>
      </c>
      <c r="U919">
        <f>IF(G919="GK",VLOOKUP(F919,'[1]2016GoalKeeper Stats'!$A$2:$S$109,14,FALSE),VLOOKUP(F919,'[1]2016Player Stats'!$A$2:$AB$830,14,FALSE))</f>
        <v>0</v>
      </c>
      <c r="V919">
        <f>IF(G919="GK",VLOOKUP(F919,'[1]2016GoalKeeper Stats'!$A$2:$S$109,15,FALSE),VLOOKUP(F919,'[1]2016Player Stats'!$A$2:$AB$830,15,FALSE))</f>
        <v>0</v>
      </c>
      <c r="W919">
        <f>IF(G919="GK",VLOOKUP(F919,'[1]2016GoalKeeper Stats'!$A$2:$S$109,16,FALSE),VLOOKUP(F919,'[1]2016Player Stats'!$A$2:$AB$830,16,FALSE))</f>
        <v>0</v>
      </c>
      <c r="X919">
        <f>IF(G919="GK",VLOOKUP(F919,'[1]2016GoalKeeper Stats'!$A$2:$S$109,17,FALSE),VLOOKUP(F919,'[1]2016Player Stats'!$A$2:$AB$830,17,FALSE))</f>
        <v>0</v>
      </c>
      <c r="Y919">
        <f>IF(G919="GK",VLOOKUP(F919,'[1]2016GoalKeeper Stats'!$A$2:$S$109,18,FALSE),VLOOKUP(F919,'[1]2016Player Stats'!$A$2:$AB$830,18,FALSE))</f>
        <v>0</v>
      </c>
      <c r="Z919">
        <f>IF(G919="GK",VLOOKUP(F919,'[1]2016GoalKeeper Stats'!$A$2:$S$109,19,FALSE),VLOOKUP(F919,'[1]2016Player Stats'!$A$2:$AB$830,19,FALSE))</f>
        <v>0</v>
      </c>
      <c r="AA919">
        <f>IF(G919="GK",VLOOKUP(F919,'[1]2016GoalKeeper Stats'!$A$2:$S$109,20,FALSE),VLOOKUP(F919,'[1]2016Player Stats'!$A$2:$AB$830,20,FALSE))</f>
        <v>0</v>
      </c>
      <c r="AB919">
        <f>IF(G919="GK",VLOOKUP(F919,'[1]2016GoalKeeper Stats'!$A$2:$S$109,21,FALSE),VLOOKUP(F919,'[1]2016Player Stats'!$A$2:$AB$830,21,FALSE))</f>
        <v>4</v>
      </c>
      <c r="AC919">
        <f>IF(G919="GK",VLOOKUP(F919,'[1]2016GoalKeeper Stats'!$A$2:$S$109,22,FALSE),VLOOKUP(F919,'[1]2016Player Stats'!$A$2:$AB$830,22,FALSE))</f>
        <v>5</v>
      </c>
      <c r="AD919">
        <f>IF(G919="GK",VLOOKUP(F919,'[1]2016GoalKeeper Stats'!$A$2:$S$109,23,FALSE),VLOOKUP(F919,'[1]2016Player Stats'!$A$2:$AB$830,23,FALSE))</f>
        <v>0</v>
      </c>
      <c r="AE919">
        <f>IF(G919="GK",VLOOKUP(F919,'[1]2016GoalKeeper Stats'!$A$2:$S$109,24,FALSE),VLOOKUP(F919,'[1]2016Player Stats'!$A$2:$AB$830,24,FALSE))</f>
        <v>0</v>
      </c>
      <c r="AF919">
        <f>IF(G919="GK",VLOOKUP(F919,'[1]2016GoalKeeper Stats'!$A$2:$S$109,25,FALSE),VLOOKUP(F919,'[1]2016Player Stats'!$A$2:$AB$830,25,FALSE))</f>
        <v>0</v>
      </c>
      <c r="AG919">
        <f>IF(G919="GK",VLOOKUP(F919,'[1]2016GoalKeeper Stats'!$A$2:$S$109,26,FALSE),VLOOKUP(F919,'[1]2016Player Stats'!$A$2:$AB$830,26,FALSE))</f>
        <v>0</v>
      </c>
      <c r="AH919" s="51">
        <v>2016</v>
      </c>
      <c r="AI919" s="51">
        <v>34</v>
      </c>
      <c r="AJ919" s="51">
        <v>463</v>
      </c>
      <c r="AK919" s="51">
        <v>427</v>
      </c>
      <c r="AL919" s="51">
        <v>48</v>
      </c>
      <c r="AM919" s="51">
        <v>55</v>
      </c>
      <c r="AN919" s="51">
        <v>-7</v>
      </c>
      <c r="AO919" s="52">
        <v>54.83</v>
      </c>
      <c r="AP919" s="52">
        <v>50.1</v>
      </c>
      <c r="AQ919" s="52">
        <v>4.72</v>
      </c>
      <c r="AR919" s="52">
        <v>-11.72</v>
      </c>
      <c r="AS919" s="51">
        <v>36</v>
      </c>
      <c r="AT919" s="52">
        <v>49.7</v>
      </c>
    </row>
    <row r="920" spans="1:46" hidden="1">
      <c r="A920">
        <v>2016</v>
      </c>
      <c r="B920" t="s">
        <v>962</v>
      </c>
      <c r="C920" t="s">
        <v>962</v>
      </c>
      <c r="D920" t="s">
        <v>1546</v>
      </c>
      <c r="E920" t="s">
        <v>1547</v>
      </c>
      <c r="F920" t="str">
        <f t="shared" si="14"/>
        <v>Miguel Aguilar</v>
      </c>
      <c r="G920" t="s">
        <v>860</v>
      </c>
      <c r="H920" s="143">
        <v>63000</v>
      </c>
      <c r="I920" s="143">
        <v>63000</v>
      </c>
      <c r="J920" t="str">
        <f>IF(G920="GK",VLOOKUP(F920,'[1]2016GoalKeeper Stats'!$A$2:$S$109,2,FALSE),VLOOKUP(F920,'[1]2016Player Stats'!$A$2:$AB$830,2,FALSE))</f>
        <v xml:space="preserve">DC </v>
      </c>
      <c r="K920">
        <f>IF(G920="GK",VLOOKUP(F920,'[1]2016GoalKeeper Stats'!$A$2:$S$109,4,FALSE),VLOOKUP(F920,'[1]2016Player Stats'!$A$2:$AB$830,4,FALSE))</f>
        <v>6</v>
      </c>
      <c r="L920">
        <f>IF(G920="GK",VLOOKUP(F920,'[1]2016GoalKeeper Stats'!$A$2:$S$109,5,FALSE),VLOOKUP(F920,'[1]2016Player Stats'!$A$2:$AB$830,5,FALSE))</f>
        <v>0</v>
      </c>
      <c r="M920">
        <f>IF(G920="GK",VLOOKUP(F920,'[1]2016GoalKeeper Stats'!$A$2:$S$109,6,FALSE),VLOOKUP(F920,'[1]2016Player Stats'!$A$2:$AB$830,6,FALSE))</f>
        <v>90</v>
      </c>
      <c r="N920">
        <f>IF(G920="GK",VLOOKUP(F920,'[1]2016GoalKeeper Stats'!$A$2:$S$109,7,FALSE),VLOOKUP(F920,'[1]2016Player Stats'!$A$2:$AB$830,7,FALSE))</f>
        <v>0</v>
      </c>
      <c r="O920">
        <f>IF(G920="GK",VLOOKUP(F920,'[1]2016GoalKeeper Stats'!$A$2:$S$109,8,FALSE),VLOOKUP(F920,'[1]2016Player Stats'!$A$2:$AB$830,8,FALSE))</f>
        <v>0</v>
      </c>
      <c r="P920">
        <f>IF(G920="GK",VLOOKUP(F920,'[1]2016GoalKeeper Stats'!$A$2:$S$109,9,FALSE),VLOOKUP(F920,'[1]2016Player Stats'!$A$2:$AB$830,9,FALSE))</f>
        <v>1</v>
      </c>
      <c r="Q920">
        <f>IF(G920="GK",VLOOKUP(F920,'[1]2016GoalKeeper Stats'!$A$2:$S$109,10,FALSE),VLOOKUP(F920,'[1]2016Player Stats'!$A$2:$AB$830,10,FALSE))</f>
        <v>1</v>
      </c>
      <c r="R920">
        <f>IF(G920="GK",VLOOKUP(F920,'[1]2016GoalKeeper Stats'!$A$2:$S$109,11,FALSE),VLOOKUP(F920,'[1]2016Player Stats'!$A$2:$AB$830,11,FALSE))</f>
        <v>0</v>
      </c>
      <c r="S920" t="str">
        <f>IF(G920="GK",VLOOKUP(F920,'[1]2016GoalKeeper Stats'!$A$2:$S$109,12,FALSE),VLOOKUP(F920,'[1]2016Player Stats'!$A$2:$AB$830,12,FALSE))</f>
        <v>0/0</v>
      </c>
      <c r="T920">
        <f>IF(G920="GK",VLOOKUP(F920,'[1]2016GoalKeeper Stats'!$A$2:$S$109,13,FALSE),VLOOKUP(F920,'[1]2016Player Stats'!$A$2:$AB$830,13,FALSE))</f>
        <v>0</v>
      </c>
      <c r="U920">
        <f>IF(G920="GK",VLOOKUP(F920,'[1]2016GoalKeeper Stats'!$A$2:$S$109,14,FALSE),VLOOKUP(F920,'[1]2016Player Stats'!$A$2:$AB$830,14,FALSE))</f>
        <v>0</v>
      </c>
      <c r="V920">
        <f>IF(G920="GK",VLOOKUP(F920,'[1]2016GoalKeeper Stats'!$A$2:$S$109,15,FALSE),VLOOKUP(F920,'[1]2016Player Stats'!$A$2:$AB$830,15,FALSE))</f>
        <v>0</v>
      </c>
      <c r="W920">
        <f>IF(G920="GK",VLOOKUP(F920,'[1]2016GoalKeeper Stats'!$A$2:$S$109,16,FALSE),VLOOKUP(F920,'[1]2016Player Stats'!$A$2:$AB$830,16,FALSE))</f>
        <v>0</v>
      </c>
      <c r="X920">
        <f>IF(G920="GK",VLOOKUP(F920,'[1]2016GoalKeeper Stats'!$A$2:$S$109,17,FALSE),VLOOKUP(F920,'[1]2016Player Stats'!$A$2:$AB$830,17,FALSE))</f>
        <v>0</v>
      </c>
      <c r="Y920">
        <f>IF(G920="GK",VLOOKUP(F920,'[1]2016GoalKeeper Stats'!$A$2:$S$109,18,FALSE),VLOOKUP(F920,'[1]2016Player Stats'!$A$2:$AB$830,18,FALSE))</f>
        <v>0</v>
      </c>
      <c r="Z920">
        <f>IF(G920="GK",VLOOKUP(F920,'[1]2016GoalKeeper Stats'!$A$2:$S$109,19,FALSE),VLOOKUP(F920,'[1]2016Player Stats'!$A$2:$AB$830,19,FALSE))</f>
        <v>0</v>
      </c>
      <c r="AA920">
        <f>IF(G920="GK",VLOOKUP(F920,'[1]2016GoalKeeper Stats'!$A$2:$S$109,20,FALSE),VLOOKUP(F920,'[1]2016Player Stats'!$A$2:$AB$830,20,FALSE))</f>
        <v>0</v>
      </c>
      <c r="AB920">
        <f>IF(G920="GK",VLOOKUP(F920,'[1]2016GoalKeeper Stats'!$A$2:$S$109,21,FALSE),VLOOKUP(F920,'[1]2016Player Stats'!$A$2:$AB$830,21,FALSE))</f>
        <v>0</v>
      </c>
      <c r="AC920">
        <f>IF(G920="GK",VLOOKUP(F920,'[1]2016GoalKeeper Stats'!$A$2:$S$109,22,FALSE),VLOOKUP(F920,'[1]2016Player Stats'!$A$2:$AB$830,22,FALSE))</f>
        <v>0</v>
      </c>
      <c r="AD920">
        <f>IF(G920="GK",VLOOKUP(F920,'[1]2016GoalKeeper Stats'!$A$2:$S$109,23,FALSE),VLOOKUP(F920,'[1]2016Player Stats'!$A$2:$AB$830,23,FALSE))</f>
        <v>0</v>
      </c>
      <c r="AE920">
        <f>IF(G920="GK",VLOOKUP(F920,'[1]2016GoalKeeper Stats'!$A$2:$S$109,24,FALSE),VLOOKUP(F920,'[1]2016Player Stats'!$A$2:$AB$830,24,FALSE))</f>
        <v>0</v>
      </c>
      <c r="AF920">
        <f>IF(G920="GK",VLOOKUP(F920,'[1]2016GoalKeeper Stats'!$A$2:$S$109,25,FALSE),VLOOKUP(F920,'[1]2016Player Stats'!$A$2:$AB$830,25,FALSE))</f>
        <v>0</v>
      </c>
      <c r="AG920">
        <f>IF(G920="GK",VLOOKUP(F920,'[1]2016GoalKeeper Stats'!$A$2:$S$109,26,FALSE),VLOOKUP(F920,'[1]2016Player Stats'!$A$2:$AB$830,26,FALSE))</f>
        <v>100</v>
      </c>
      <c r="AH920" s="51">
        <v>2016</v>
      </c>
      <c r="AI920" s="51">
        <v>34</v>
      </c>
      <c r="AJ920" s="51">
        <v>471</v>
      </c>
      <c r="AK920" s="51">
        <v>452</v>
      </c>
      <c r="AL920" s="51">
        <v>53</v>
      </c>
      <c r="AM920" s="51">
        <v>47</v>
      </c>
      <c r="AN920" s="51">
        <v>6</v>
      </c>
      <c r="AO920" s="52">
        <v>53.77</v>
      </c>
      <c r="AP920" s="52">
        <v>47.89</v>
      </c>
      <c r="AQ920" s="52">
        <v>5.87</v>
      </c>
      <c r="AR920" s="52">
        <v>0.13</v>
      </c>
      <c r="AS920" s="51">
        <v>46</v>
      </c>
      <c r="AT920" s="52">
        <v>51</v>
      </c>
    </row>
    <row r="921" spans="1:46" hidden="1">
      <c r="A921">
        <v>2016</v>
      </c>
      <c r="B921" t="s">
        <v>924</v>
      </c>
      <c r="C921" t="s">
        <v>924</v>
      </c>
      <c r="D921" t="s">
        <v>1558</v>
      </c>
      <c r="E921" t="s">
        <v>1559</v>
      </c>
      <c r="F921" t="str">
        <f t="shared" si="14"/>
        <v>Jimmy Medranda</v>
      </c>
      <c r="G921" t="s">
        <v>893</v>
      </c>
      <c r="H921" s="143">
        <v>63000</v>
      </c>
      <c r="I921" s="143">
        <v>63000</v>
      </c>
      <c r="J921" t="str">
        <f>IF(G921="GK",VLOOKUP(F921,'[1]2016GoalKeeper Stats'!$A$2:$S$109,2,FALSE),VLOOKUP(F921,'[1]2016Player Stats'!$A$2:$AB$830,2,FALSE))</f>
        <v>NSH</v>
      </c>
      <c r="K921">
        <f>IF(G921="GK",VLOOKUP(F921,'[1]2016GoalKeeper Stats'!$A$2:$S$109,4,FALSE),VLOOKUP(F921,'[1]2016Player Stats'!$A$2:$AB$830,4,FALSE))</f>
        <v>28</v>
      </c>
      <c r="L921">
        <f>IF(G921="GK",VLOOKUP(F921,'[1]2016GoalKeeper Stats'!$A$2:$S$109,5,FALSE),VLOOKUP(F921,'[1]2016Player Stats'!$A$2:$AB$830,5,FALSE))</f>
        <v>22</v>
      </c>
      <c r="M921">
        <f>IF(G921="GK",VLOOKUP(F921,'[1]2016GoalKeeper Stats'!$A$2:$S$109,6,FALSE),VLOOKUP(F921,'[1]2016Player Stats'!$A$2:$AB$830,6,FALSE))</f>
        <v>1939</v>
      </c>
      <c r="N921">
        <f>IF(G921="GK",VLOOKUP(F921,'[1]2016GoalKeeper Stats'!$A$2:$S$109,7,FALSE),VLOOKUP(F921,'[1]2016Player Stats'!$A$2:$AB$830,7,FALSE))</f>
        <v>1</v>
      </c>
      <c r="O921">
        <f>IF(G921="GK",VLOOKUP(F921,'[1]2016GoalKeeper Stats'!$A$2:$S$109,8,FALSE),VLOOKUP(F921,'[1]2016Player Stats'!$A$2:$AB$830,8,FALSE))</f>
        <v>2</v>
      </c>
      <c r="P921">
        <f>IF(G921="GK",VLOOKUP(F921,'[1]2016GoalKeeper Stats'!$A$2:$S$109,9,FALSE),VLOOKUP(F921,'[1]2016Player Stats'!$A$2:$AB$830,9,FALSE))</f>
        <v>41</v>
      </c>
      <c r="Q921">
        <f>IF(G921="GK",VLOOKUP(F921,'[1]2016GoalKeeper Stats'!$A$2:$S$109,10,FALSE),VLOOKUP(F921,'[1]2016Player Stats'!$A$2:$AB$830,10,FALSE))</f>
        <v>8</v>
      </c>
      <c r="R921">
        <f>IF(G921="GK",VLOOKUP(F921,'[1]2016GoalKeeper Stats'!$A$2:$S$109,11,FALSE),VLOOKUP(F921,'[1]2016Player Stats'!$A$2:$AB$830,11,FALSE))</f>
        <v>1</v>
      </c>
      <c r="S921" t="str">
        <f>IF(G921="GK",VLOOKUP(F921,'[1]2016GoalKeeper Stats'!$A$2:$S$109,12,FALSE),VLOOKUP(F921,'[1]2016Player Stats'!$A$2:$AB$830,12,FALSE))</f>
        <v>0/0</v>
      </c>
      <c r="T921">
        <f>IF(G921="GK",VLOOKUP(F921,'[1]2016GoalKeeper Stats'!$A$2:$S$109,13,FALSE),VLOOKUP(F921,'[1]2016Player Stats'!$A$2:$AB$830,13,FALSE))</f>
        <v>1</v>
      </c>
      <c r="U921">
        <f>IF(G921="GK",VLOOKUP(F921,'[1]2016GoalKeeper Stats'!$A$2:$S$109,14,FALSE),VLOOKUP(F921,'[1]2016Player Stats'!$A$2:$AB$830,14,FALSE))</f>
        <v>0</v>
      </c>
      <c r="V921">
        <f>IF(G921="GK",VLOOKUP(F921,'[1]2016GoalKeeper Stats'!$A$2:$S$109,15,FALSE),VLOOKUP(F921,'[1]2016Player Stats'!$A$2:$AB$830,15,FALSE))</f>
        <v>0.05</v>
      </c>
      <c r="W921">
        <f>IF(G921="GK",VLOOKUP(F921,'[1]2016GoalKeeper Stats'!$A$2:$S$109,16,FALSE),VLOOKUP(F921,'[1]2016Player Stats'!$A$2:$AB$830,16,FALSE))</f>
        <v>2.4</v>
      </c>
      <c r="X921">
        <f>IF(G921="GK",VLOOKUP(F921,'[1]2016GoalKeeper Stats'!$A$2:$S$109,17,FALSE),VLOOKUP(F921,'[1]2016Player Stats'!$A$2:$AB$830,17,FALSE))</f>
        <v>1</v>
      </c>
      <c r="Y921">
        <f>IF(G921="GK",VLOOKUP(F921,'[1]2016GoalKeeper Stats'!$A$2:$S$109,18,FALSE),VLOOKUP(F921,'[1]2016Player Stats'!$A$2:$AB$830,18,FALSE))</f>
        <v>2</v>
      </c>
      <c r="Z921">
        <f>IF(G921="GK",VLOOKUP(F921,'[1]2016GoalKeeper Stats'!$A$2:$S$109,19,FALSE),VLOOKUP(F921,'[1]2016Player Stats'!$A$2:$AB$830,19,FALSE))</f>
        <v>0</v>
      </c>
      <c r="AA921">
        <f>IF(G921="GK",VLOOKUP(F921,'[1]2016GoalKeeper Stats'!$A$2:$S$109,20,FALSE),VLOOKUP(F921,'[1]2016Player Stats'!$A$2:$AB$830,20,FALSE))</f>
        <v>0.09</v>
      </c>
      <c r="AB921">
        <f>IF(G921="GK",VLOOKUP(F921,'[1]2016GoalKeeper Stats'!$A$2:$S$109,21,FALSE),VLOOKUP(F921,'[1]2016Player Stats'!$A$2:$AB$830,21,FALSE))</f>
        <v>36</v>
      </c>
      <c r="AC921">
        <f>IF(G921="GK",VLOOKUP(F921,'[1]2016GoalKeeper Stats'!$A$2:$S$109,22,FALSE),VLOOKUP(F921,'[1]2016Player Stats'!$A$2:$AB$830,22,FALSE))</f>
        <v>16</v>
      </c>
      <c r="AD921">
        <f>IF(G921="GK",VLOOKUP(F921,'[1]2016GoalKeeper Stats'!$A$2:$S$109,23,FALSE),VLOOKUP(F921,'[1]2016Player Stats'!$A$2:$AB$830,23,FALSE))</f>
        <v>1</v>
      </c>
      <c r="AE921">
        <f>IF(G921="GK",VLOOKUP(F921,'[1]2016GoalKeeper Stats'!$A$2:$S$109,24,FALSE),VLOOKUP(F921,'[1]2016Player Stats'!$A$2:$AB$830,24,FALSE))</f>
        <v>8</v>
      </c>
      <c r="AF921">
        <f>IF(G921="GK",VLOOKUP(F921,'[1]2016GoalKeeper Stats'!$A$2:$S$109,25,FALSE),VLOOKUP(F921,'[1]2016Player Stats'!$A$2:$AB$830,25,FALSE))</f>
        <v>1</v>
      </c>
      <c r="AG921">
        <f>IF(G921="GK",VLOOKUP(F921,'[1]2016GoalKeeper Stats'!$A$2:$S$109,26,FALSE),VLOOKUP(F921,'[1]2016Player Stats'!$A$2:$AB$830,26,FALSE))</f>
        <v>19.510000000000002</v>
      </c>
      <c r="AH921" s="51">
        <v>2016</v>
      </c>
      <c r="AI921" s="51">
        <v>34</v>
      </c>
      <c r="AJ921" s="51">
        <v>478</v>
      </c>
      <c r="AK921" s="51">
        <v>323</v>
      </c>
      <c r="AL921" s="51">
        <v>42</v>
      </c>
      <c r="AM921" s="51">
        <v>38</v>
      </c>
      <c r="AN921" s="51">
        <v>4</v>
      </c>
      <c r="AO921" s="52">
        <v>46.12</v>
      </c>
      <c r="AP921" s="52">
        <v>37.799999999999997</v>
      </c>
      <c r="AQ921" s="52">
        <v>8.32</v>
      </c>
      <c r="AR921" s="52">
        <v>-4.32</v>
      </c>
      <c r="AS921" s="51">
        <v>47</v>
      </c>
      <c r="AT921" s="52">
        <v>51.54</v>
      </c>
    </row>
    <row r="922" spans="1:46" hidden="1">
      <c r="A922">
        <v>2016</v>
      </c>
      <c r="B922" t="s">
        <v>195</v>
      </c>
      <c r="C922" t="s">
        <v>866</v>
      </c>
      <c r="D922" t="s">
        <v>1561</v>
      </c>
      <c r="E922" t="s">
        <v>1562</v>
      </c>
      <c r="F922" t="str">
        <f t="shared" si="14"/>
        <v>Bradford Jamieson</v>
      </c>
      <c r="G922" t="s">
        <v>875</v>
      </c>
      <c r="H922" s="143">
        <v>63000</v>
      </c>
      <c r="I922" s="143">
        <v>63000</v>
      </c>
      <c r="J922" t="str">
        <f>IF(G922="GK",VLOOKUP(F922,'[1]2016GoalKeeper Stats'!$A$2:$S$109,2,FALSE),VLOOKUP(F922,'[1]2016Player Stats'!$A$2:$AB$830,2,FALSE))</f>
        <v>LA</v>
      </c>
      <c r="K922">
        <f>IF(G922="GK",VLOOKUP(F922,'[1]2016GoalKeeper Stats'!$A$2:$S$109,4,FALSE),VLOOKUP(F922,'[1]2016Player Stats'!$A$2:$AB$830,4,FALSE))</f>
        <v>3</v>
      </c>
      <c r="L922">
        <f>IF(G922="GK",VLOOKUP(F922,'[1]2016GoalKeeper Stats'!$A$2:$S$109,5,FALSE),VLOOKUP(F922,'[1]2016Player Stats'!$A$2:$AB$830,5,FALSE))</f>
        <v>0</v>
      </c>
      <c r="M922">
        <f>IF(G922="GK",VLOOKUP(F922,'[1]2016GoalKeeper Stats'!$A$2:$S$109,6,FALSE),VLOOKUP(F922,'[1]2016Player Stats'!$A$2:$AB$830,6,FALSE))</f>
        <v>39</v>
      </c>
      <c r="N922">
        <f>IF(G922="GK",VLOOKUP(F922,'[1]2016GoalKeeper Stats'!$A$2:$S$109,7,FALSE),VLOOKUP(F922,'[1]2016Player Stats'!$A$2:$AB$830,7,FALSE))</f>
        <v>0</v>
      </c>
      <c r="O922">
        <f>IF(G922="GK",VLOOKUP(F922,'[1]2016GoalKeeper Stats'!$A$2:$S$109,8,FALSE),VLOOKUP(F922,'[1]2016Player Stats'!$A$2:$AB$830,8,FALSE))</f>
        <v>0</v>
      </c>
      <c r="P922">
        <f>IF(G922="GK",VLOOKUP(F922,'[1]2016GoalKeeper Stats'!$A$2:$S$109,9,FALSE),VLOOKUP(F922,'[1]2016Player Stats'!$A$2:$AB$830,9,FALSE))</f>
        <v>1</v>
      </c>
      <c r="Q922">
        <f>IF(G922="GK",VLOOKUP(F922,'[1]2016GoalKeeper Stats'!$A$2:$S$109,10,FALSE),VLOOKUP(F922,'[1]2016Player Stats'!$A$2:$AB$830,10,FALSE))</f>
        <v>1</v>
      </c>
      <c r="R922">
        <f>IF(G922="GK",VLOOKUP(F922,'[1]2016GoalKeeper Stats'!$A$2:$S$109,11,FALSE),VLOOKUP(F922,'[1]2016Player Stats'!$A$2:$AB$830,11,FALSE))</f>
        <v>0</v>
      </c>
      <c r="S922" t="str">
        <f>IF(G922="GK",VLOOKUP(F922,'[1]2016GoalKeeper Stats'!$A$2:$S$109,12,FALSE),VLOOKUP(F922,'[1]2016Player Stats'!$A$2:$AB$830,12,FALSE))</f>
        <v>0/0</v>
      </c>
      <c r="T922">
        <f>IF(G922="GK",VLOOKUP(F922,'[1]2016GoalKeeper Stats'!$A$2:$S$109,13,FALSE),VLOOKUP(F922,'[1]2016Player Stats'!$A$2:$AB$830,13,FALSE))</f>
        <v>0</v>
      </c>
      <c r="U922">
        <f>IF(G922="GK",VLOOKUP(F922,'[1]2016GoalKeeper Stats'!$A$2:$S$109,14,FALSE),VLOOKUP(F922,'[1]2016Player Stats'!$A$2:$AB$830,14,FALSE))</f>
        <v>0</v>
      </c>
      <c r="V922">
        <f>IF(G922="GK",VLOOKUP(F922,'[1]2016GoalKeeper Stats'!$A$2:$S$109,15,FALSE),VLOOKUP(F922,'[1]2016Player Stats'!$A$2:$AB$830,15,FALSE))</f>
        <v>0</v>
      </c>
      <c r="W922">
        <f>IF(G922="GK",VLOOKUP(F922,'[1]2016GoalKeeper Stats'!$A$2:$S$109,16,FALSE),VLOOKUP(F922,'[1]2016Player Stats'!$A$2:$AB$830,16,FALSE))</f>
        <v>0</v>
      </c>
      <c r="X922">
        <f>IF(G922="GK",VLOOKUP(F922,'[1]2016GoalKeeper Stats'!$A$2:$S$109,17,FALSE),VLOOKUP(F922,'[1]2016Player Stats'!$A$2:$AB$830,17,FALSE))</f>
        <v>0</v>
      </c>
      <c r="Y922">
        <f>IF(G922="GK",VLOOKUP(F922,'[1]2016GoalKeeper Stats'!$A$2:$S$109,18,FALSE),VLOOKUP(F922,'[1]2016Player Stats'!$A$2:$AB$830,18,FALSE))</f>
        <v>0</v>
      </c>
      <c r="Z922">
        <f>IF(G922="GK",VLOOKUP(F922,'[1]2016GoalKeeper Stats'!$A$2:$S$109,19,FALSE),VLOOKUP(F922,'[1]2016Player Stats'!$A$2:$AB$830,19,FALSE))</f>
        <v>0</v>
      </c>
      <c r="AA922">
        <f>IF(G922="GK",VLOOKUP(F922,'[1]2016GoalKeeper Stats'!$A$2:$S$109,20,FALSE),VLOOKUP(F922,'[1]2016Player Stats'!$A$2:$AB$830,20,FALSE))</f>
        <v>0</v>
      </c>
      <c r="AB922">
        <f>IF(G922="GK",VLOOKUP(F922,'[1]2016GoalKeeper Stats'!$A$2:$S$109,21,FALSE),VLOOKUP(F922,'[1]2016Player Stats'!$A$2:$AB$830,21,FALSE))</f>
        <v>2</v>
      </c>
      <c r="AC922">
        <f>IF(G922="GK",VLOOKUP(F922,'[1]2016GoalKeeper Stats'!$A$2:$S$109,22,FALSE),VLOOKUP(F922,'[1]2016Player Stats'!$A$2:$AB$830,22,FALSE))</f>
        <v>0</v>
      </c>
      <c r="AD922">
        <f>IF(G922="GK",VLOOKUP(F922,'[1]2016GoalKeeper Stats'!$A$2:$S$109,23,FALSE),VLOOKUP(F922,'[1]2016Player Stats'!$A$2:$AB$830,23,FALSE))</f>
        <v>0</v>
      </c>
      <c r="AE922">
        <f>IF(G922="GK",VLOOKUP(F922,'[1]2016GoalKeeper Stats'!$A$2:$S$109,24,FALSE),VLOOKUP(F922,'[1]2016Player Stats'!$A$2:$AB$830,24,FALSE))</f>
        <v>0</v>
      </c>
      <c r="AF922">
        <f>IF(G922="GK",VLOOKUP(F922,'[1]2016GoalKeeper Stats'!$A$2:$S$109,25,FALSE),VLOOKUP(F922,'[1]2016Player Stats'!$A$2:$AB$830,25,FALSE))</f>
        <v>0</v>
      </c>
      <c r="AG922">
        <f>IF(G922="GK",VLOOKUP(F922,'[1]2016GoalKeeper Stats'!$A$2:$S$109,26,FALSE),VLOOKUP(F922,'[1]2016Player Stats'!$A$2:$AB$830,26,FALSE))</f>
        <v>100</v>
      </c>
      <c r="AH922" s="51">
        <v>2016</v>
      </c>
      <c r="AI922" s="51">
        <v>34</v>
      </c>
      <c r="AJ922" s="51">
        <v>358</v>
      </c>
      <c r="AK922" s="51">
        <v>523</v>
      </c>
      <c r="AL922" s="51">
        <v>52</v>
      </c>
      <c r="AM922" s="51">
        <v>38</v>
      </c>
      <c r="AN922" s="51">
        <v>14</v>
      </c>
      <c r="AO922" s="52">
        <v>47.55</v>
      </c>
      <c r="AP922" s="52">
        <v>46.7</v>
      </c>
      <c r="AQ922" s="52">
        <v>0.85</v>
      </c>
      <c r="AR922" s="52">
        <v>13.15</v>
      </c>
      <c r="AS922" s="51">
        <v>52</v>
      </c>
      <c r="AT922" s="52">
        <v>48.04</v>
      </c>
    </row>
    <row r="923" spans="1:46" hidden="1">
      <c r="A923">
        <v>2016</v>
      </c>
      <c r="B923" t="s">
        <v>195</v>
      </c>
      <c r="C923" t="s">
        <v>866</v>
      </c>
      <c r="D923" t="s">
        <v>873</v>
      </c>
      <c r="E923" t="s">
        <v>1564</v>
      </c>
      <c r="F923" t="str">
        <f t="shared" si="14"/>
        <v>David Romney</v>
      </c>
      <c r="G923" t="s">
        <v>893</v>
      </c>
      <c r="H923" s="143">
        <v>63000</v>
      </c>
      <c r="I923" s="143">
        <v>63000</v>
      </c>
      <c r="J923" t="str">
        <f>IF(G923="GK",VLOOKUP(F923,'[1]2016GoalKeeper Stats'!$A$2:$S$109,2,FALSE),VLOOKUP(F923,'[1]2016Player Stats'!$A$2:$AB$830,2,FALSE))</f>
        <v>NSH</v>
      </c>
      <c r="K923">
        <f>IF(G923="GK",VLOOKUP(F923,'[1]2016GoalKeeper Stats'!$A$2:$S$109,4,FALSE),VLOOKUP(F923,'[1]2016Player Stats'!$A$2:$AB$830,4,FALSE))</f>
        <v>10</v>
      </c>
      <c r="L923">
        <f>IF(G923="GK",VLOOKUP(F923,'[1]2016GoalKeeper Stats'!$A$2:$S$109,5,FALSE),VLOOKUP(F923,'[1]2016Player Stats'!$A$2:$AB$830,5,FALSE))</f>
        <v>8</v>
      </c>
      <c r="M923">
        <f>IF(G923="GK",VLOOKUP(F923,'[1]2016GoalKeeper Stats'!$A$2:$S$109,6,FALSE),VLOOKUP(F923,'[1]2016Player Stats'!$A$2:$AB$830,6,FALSE))</f>
        <v>730</v>
      </c>
      <c r="N923">
        <f>IF(G923="GK",VLOOKUP(F923,'[1]2016GoalKeeper Stats'!$A$2:$S$109,7,FALSE),VLOOKUP(F923,'[1]2016Player Stats'!$A$2:$AB$830,7,FALSE))</f>
        <v>0</v>
      </c>
      <c r="O923">
        <f>IF(G923="GK",VLOOKUP(F923,'[1]2016GoalKeeper Stats'!$A$2:$S$109,8,FALSE),VLOOKUP(F923,'[1]2016Player Stats'!$A$2:$AB$830,8,FALSE))</f>
        <v>1</v>
      </c>
      <c r="P923">
        <f>IF(G923="GK",VLOOKUP(F923,'[1]2016GoalKeeper Stats'!$A$2:$S$109,9,FALSE),VLOOKUP(F923,'[1]2016Player Stats'!$A$2:$AB$830,9,FALSE))</f>
        <v>1</v>
      </c>
      <c r="Q923">
        <f>IF(G923="GK",VLOOKUP(F923,'[1]2016GoalKeeper Stats'!$A$2:$S$109,10,FALSE),VLOOKUP(F923,'[1]2016Player Stats'!$A$2:$AB$830,10,FALSE))</f>
        <v>0</v>
      </c>
      <c r="R923">
        <f>IF(G923="GK",VLOOKUP(F923,'[1]2016GoalKeeper Stats'!$A$2:$S$109,11,FALSE),VLOOKUP(F923,'[1]2016Player Stats'!$A$2:$AB$830,11,FALSE))</f>
        <v>0</v>
      </c>
      <c r="S923" t="str">
        <f>IF(G923="GK",VLOOKUP(F923,'[1]2016GoalKeeper Stats'!$A$2:$S$109,12,FALSE),VLOOKUP(F923,'[1]2016Player Stats'!$A$2:$AB$830,12,FALSE))</f>
        <v>0/0</v>
      </c>
      <c r="T923">
        <f>IF(G923="GK",VLOOKUP(F923,'[1]2016GoalKeeper Stats'!$A$2:$S$109,13,FALSE),VLOOKUP(F923,'[1]2016Player Stats'!$A$2:$AB$830,13,FALSE))</f>
        <v>0</v>
      </c>
      <c r="U923">
        <f>IF(G923="GK",VLOOKUP(F923,'[1]2016GoalKeeper Stats'!$A$2:$S$109,14,FALSE),VLOOKUP(F923,'[1]2016Player Stats'!$A$2:$AB$830,14,FALSE))</f>
        <v>0</v>
      </c>
      <c r="V923">
        <f>IF(G923="GK",VLOOKUP(F923,'[1]2016GoalKeeper Stats'!$A$2:$S$109,15,FALSE),VLOOKUP(F923,'[1]2016Player Stats'!$A$2:$AB$830,15,FALSE))</f>
        <v>0</v>
      </c>
      <c r="W923">
        <f>IF(G923="GK",VLOOKUP(F923,'[1]2016GoalKeeper Stats'!$A$2:$S$109,16,FALSE),VLOOKUP(F923,'[1]2016Player Stats'!$A$2:$AB$830,16,FALSE))</f>
        <v>0</v>
      </c>
      <c r="X923">
        <f>IF(G923="GK",VLOOKUP(F923,'[1]2016GoalKeeper Stats'!$A$2:$S$109,17,FALSE),VLOOKUP(F923,'[1]2016Player Stats'!$A$2:$AB$830,17,FALSE))</f>
        <v>1</v>
      </c>
      <c r="Y923">
        <f>IF(G923="GK",VLOOKUP(F923,'[1]2016GoalKeeper Stats'!$A$2:$S$109,18,FALSE),VLOOKUP(F923,'[1]2016Player Stats'!$A$2:$AB$830,18,FALSE))</f>
        <v>0</v>
      </c>
      <c r="Z923">
        <f>IF(G923="GK",VLOOKUP(F923,'[1]2016GoalKeeper Stats'!$A$2:$S$109,19,FALSE),VLOOKUP(F923,'[1]2016Player Stats'!$A$2:$AB$830,19,FALSE))</f>
        <v>1</v>
      </c>
      <c r="AA923">
        <f>IF(G923="GK",VLOOKUP(F923,'[1]2016GoalKeeper Stats'!$A$2:$S$109,20,FALSE),VLOOKUP(F923,'[1]2016Player Stats'!$A$2:$AB$830,20,FALSE))</f>
        <v>0.12</v>
      </c>
      <c r="AB923">
        <f>IF(G923="GK",VLOOKUP(F923,'[1]2016GoalKeeper Stats'!$A$2:$S$109,21,FALSE),VLOOKUP(F923,'[1]2016Player Stats'!$A$2:$AB$830,21,FALSE))</f>
        <v>4</v>
      </c>
      <c r="AC923">
        <f>IF(G923="GK",VLOOKUP(F923,'[1]2016GoalKeeper Stats'!$A$2:$S$109,22,FALSE),VLOOKUP(F923,'[1]2016Player Stats'!$A$2:$AB$830,22,FALSE))</f>
        <v>7</v>
      </c>
      <c r="AD923">
        <f>IF(G923="GK",VLOOKUP(F923,'[1]2016GoalKeeper Stats'!$A$2:$S$109,23,FALSE),VLOOKUP(F923,'[1]2016Player Stats'!$A$2:$AB$830,23,FALSE))</f>
        <v>0</v>
      </c>
      <c r="AE923">
        <f>IF(G923="GK",VLOOKUP(F923,'[1]2016GoalKeeper Stats'!$A$2:$S$109,24,FALSE),VLOOKUP(F923,'[1]2016Player Stats'!$A$2:$AB$830,24,FALSE))</f>
        <v>1</v>
      </c>
      <c r="AF923">
        <f>IF(G923="GK",VLOOKUP(F923,'[1]2016GoalKeeper Stats'!$A$2:$S$109,25,FALSE),VLOOKUP(F923,'[1]2016Player Stats'!$A$2:$AB$830,25,FALSE))</f>
        <v>0</v>
      </c>
      <c r="AG923">
        <f>IF(G923="GK",VLOOKUP(F923,'[1]2016GoalKeeper Stats'!$A$2:$S$109,26,FALSE),VLOOKUP(F923,'[1]2016Player Stats'!$A$2:$AB$830,26,FALSE))</f>
        <v>0</v>
      </c>
      <c r="AH923" s="51">
        <v>2016</v>
      </c>
      <c r="AI923" s="51">
        <v>34</v>
      </c>
      <c r="AJ923" s="51">
        <v>358</v>
      </c>
      <c r="AK923" s="51">
        <v>523</v>
      </c>
      <c r="AL923" s="51">
        <v>52</v>
      </c>
      <c r="AM923" s="51">
        <v>38</v>
      </c>
      <c r="AN923" s="51">
        <v>14</v>
      </c>
      <c r="AO923" s="52">
        <v>47.55</v>
      </c>
      <c r="AP923" s="52">
        <v>46.7</v>
      </c>
      <c r="AQ923" s="52">
        <v>0.85</v>
      </c>
      <c r="AR923" s="52">
        <v>13.15</v>
      </c>
      <c r="AS923" s="51">
        <v>52</v>
      </c>
      <c r="AT923" s="52">
        <v>48.04</v>
      </c>
    </row>
    <row r="924" spans="1:46" hidden="1">
      <c r="A924">
        <v>2016</v>
      </c>
      <c r="B924" t="s">
        <v>201</v>
      </c>
      <c r="C924" t="s">
        <v>201</v>
      </c>
      <c r="D924" t="s">
        <v>1134</v>
      </c>
      <c r="E924" t="s">
        <v>1568</v>
      </c>
      <c r="F924" t="str">
        <f t="shared" si="14"/>
        <v>Anthony Jackson-Hamel</v>
      </c>
      <c r="G924" t="s">
        <v>875</v>
      </c>
      <c r="H924" s="143">
        <v>63000</v>
      </c>
      <c r="I924" s="143">
        <v>63000</v>
      </c>
      <c r="J924" t="str">
        <f>IF(G924="GK",VLOOKUP(F924,'[1]2016GoalKeeper Stats'!$A$2:$S$109,2,FALSE),VLOOKUP(F924,'[1]2016Player Stats'!$A$2:$AB$830,2,FALSE))</f>
        <v>MTL</v>
      </c>
      <c r="K924">
        <f>IF(G924="GK",VLOOKUP(F924,'[1]2016GoalKeeper Stats'!$A$2:$S$109,4,FALSE),VLOOKUP(F924,'[1]2016Player Stats'!$A$2:$AB$830,4,FALSE))</f>
        <v>7</v>
      </c>
      <c r="L924">
        <f>IF(G924="GK",VLOOKUP(F924,'[1]2016GoalKeeper Stats'!$A$2:$S$109,5,FALSE),VLOOKUP(F924,'[1]2016Player Stats'!$A$2:$AB$830,5,FALSE))</f>
        <v>1</v>
      </c>
      <c r="M924">
        <f>IF(G924="GK",VLOOKUP(F924,'[1]2016GoalKeeper Stats'!$A$2:$S$109,6,FALSE),VLOOKUP(F924,'[1]2016Player Stats'!$A$2:$AB$830,6,FALSE))</f>
        <v>171</v>
      </c>
      <c r="N924">
        <f>IF(G924="GK",VLOOKUP(F924,'[1]2016GoalKeeper Stats'!$A$2:$S$109,7,FALSE),VLOOKUP(F924,'[1]2016Player Stats'!$A$2:$AB$830,7,FALSE))</f>
        <v>1</v>
      </c>
      <c r="O924">
        <f>IF(G924="GK",VLOOKUP(F924,'[1]2016GoalKeeper Stats'!$A$2:$S$109,8,FALSE),VLOOKUP(F924,'[1]2016Player Stats'!$A$2:$AB$830,8,FALSE))</f>
        <v>0</v>
      </c>
      <c r="P924">
        <f>IF(G924="GK",VLOOKUP(F924,'[1]2016GoalKeeper Stats'!$A$2:$S$109,9,FALSE),VLOOKUP(F924,'[1]2016Player Stats'!$A$2:$AB$830,9,FALSE))</f>
        <v>8</v>
      </c>
      <c r="Q924">
        <f>IF(G924="GK",VLOOKUP(F924,'[1]2016GoalKeeper Stats'!$A$2:$S$109,10,FALSE),VLOOKUP(F924,'[1]2016Player Stats'!$A$2:$AB$830,10,FALSE))</f>
        <v>3</v>
      </c>
      <c r="R924">
        <f>IF(G924="GK",VLOOKUP(F924,'[1]2016GoalKeeper Stats'!$A$2:$S$109,11,FALSE),VLOOKUP(F924,'[1]2016Player Stats'!$A$2:$AB$830,11,FALSE))</f>
        <v>0</v>
      </c>
      <c r="S924" t="str">
        <f>IF(G924="GK",VLOOKUP(F924,'[1]2016GoalKeeper Stats'!$A$2:$S$109,12,FALSE),VLOOKUP(F924,'[1]2016Player Stats'!$A$2:$AB$830,12,FALSE))</f>
        <v>0/0</v>
      </c>
      <c r="T924">
        <f>IF(G924="GK",VLOOKUP(F924,'[1]2016GoalKeeper Stats'!$A$2:$S$109,13,FALSE),VLOOKUP(F924,'[1]2016Player Stats'!$A$2:$AB$830,13,FALSE))</f>
        <v>1</v>
      </c>
      <c r="U924">
        <f>IF(G924="GK",VLOOKUP(F924,'[1]2016GoalKeeper Stats'!$A$2:$S$109,14,FALSE),VLOOKUP(F924,'[1]2016Player Stats'!$A$2:$AB$830,14,FALSE))</f>
        <v>0</v>
      </c>
      <c r="V924">
        <f>IF(G924="GK",VLOOKUP(F924,'[1]2016GoalKeeper Stats'!$A$2:$S$109,15,FALSE),VLOOKUP(F924,'[1]2016Player Stats'!$A$2:$AB$830,15,FALSE))</f>
        <v>0.53</v>
      </c>
      <c r="W924">
        <f>IF(G924="GK",VLOOKUP(F924,'[1]2016GoalKeeper Stats'!$A$2:$S$109,16,FALSE),VLOOKUP(F924,'[1]2016Player Stats'!$A$2:$AB$830,16,FALSE))</f>
        <v>12.5</v>
      </c>
      <c r="X924">
        <f>IF(G924="GK",VLOOKUP(F924,'[1]2016GoalKeeper Stats'!$A$2:$S$109,17,FALSE),VLOOKUP(F924,'[1]2016Player Stats'!$A$2:$AB$830,17,FALSE))</f>
        <v>0</v>
      </c>
      <c r="Y924">
        <f>IF(G924="GK",VLOOKUP(F924,'[1]2016GoalKeeper Stats'!$A$2:$S$109,18,FALSE),VLOOKUP(F924,'[1]2016Player Stats'!$A$2:$AB$830,18,FALSE))</f>
        <v>0</v>
      </c>
      <c r="Z924">
        <f>IF(G924="GK",VLOOKUP(F924,'[1]2016GoalKeeper Stats'!$A$2:$S$109,19,FALSE),VLOOKUP(F924,'[1]2016Player Stats'!$A$2:$AB$830,19,FALSE))</f>
        <v>0</v>
      </c>
      <c r="AA924">
        <f>IF(G924="GK",VLOOKUP(F924,'[1]2016GoalKeeper Stats'!$A$2:$S$109,20,FALSE),VLOOKUP(F924,'[1]2016Player Stats'!$A$2:$AB$830,20,FALSE))</f>
        <v>0</v>
      </c>
      <c r="AB924">
        <f>IF(G924="GK",VLOOKUP(F924,'[1]2016GoalKeeper Stats'!$A$2:$S$109,21,FALSE),VLOOKUP(F924,'[1]2016Player Stats'!$A$2:$AB$830,21,FALSE))</f>
        <v>3</v>
      </c>
      <c r="AC924">
        <f>IF(G924="GK",VLOOKUP(F924,'[1]2016GoalKeeper Stats'!$A$2:$S$109,22,FALSE),VLOOKUP(F924,'[1]2016Player Stats'!$A$2:$AB$830,22,FALSE))</f>
        <v>2</v>
      </c>
      <c r="AD924">
        <f>IF(G924="GK",VLOOKUP(F924,'[1]2016GoalKeeper Stats'!$A$2:$S$109,23,FALSE),VLOOKUP(F924,'[1]2016Player Stats'!$A$2:$AB$830,23,FALSE))</f>
        <v>1</v>
      </c>
      <c r="AE924">
        <f>IF(G924="GK",VLOOKUP(F924,'[1]2016GoalKeeper Stats'!$A$2:$S$109,24,FALSE),VLOOKUP(F924,'[1]2016Player Stats'!$A$2:$AB$830,24,FALSE))</f>
        <v>0</v>
      </c>
      <c r="AF924">
        <f>IF(G924="GK",VLOOKUP(F924,'[1]2016GoalKeeper Stats'!$A$2:$S$109,25,FALSE),VLOOKUP(F924,'[1]2016Player Stats'!$A$2:$AB$830,25,FALSE))</f>
        <v>0</v>
      </c>
      <c r="AG924">
        <f>IF(G924="GK",VLOOKUP(F924,'[1]2016GoalKeeper Stats'!$A$2:$S$109,26,FALSE),VLOOKUP(F924,'[1]2016Player Stats'!$A$2:$AB$830,26,FALSE))</f>
        <v>37.5</v>
      </c>
      <c r="AH924" s="51">
        <v>2016</v>
      </c>
      <c r="AI924" s="51">
        <v>34</v>
      </c>
      <c r="AJ924" s="51">
        <v>440</v>
      </c>
      <c r="AK924" s="51">
        <v>463</v>
      </c>
      <c r="AL924" s="51">
        <v>49</v>
      </c>
      <c r="AM924" s="51">
        <v>53</v>
      </c>
      <c r="AN924" s="51">
        <v>-4</v>
      </c>
      <c r="AO924" s="52">
        <v>44.79</v>
      </c>
      <c r="AP924" s="52">
        <v>45.61</v>
      </c>
      <c r="AQ924" s="52">
        <v>-0.83</v>
      </c>
      <c r="AR924" s="52">
        <v>-3.17</v>
      </c>
      <c r="AS924" s="51">
        <v>45</v>
      </c>
      <c r="AT924" s="52">
        <v>45.38</v>
      </c>
    </row>
    <row r="925" spans="1:46" hidden="1">
      <c r="A925">
        <v>2016</v>
      </c>
      <c r="B925" t="s">
        <v>201</v>
      </c>
      <c r="C925" t="s">
        <v>201</v>
      </c>
      <c r="D925" t="s">
        <v>1569</v>
      </c>
      <c r="E925" t="s">
        <v>1570</v>
      </c>
      <c r="F925" t="str">
        <f t="shared" si="14"/>
        <v>Wandrille Lefevre</v>
      </c>
      <c r="G925" t="s">
        <v>893</v>
      </c>
      <c r="H925" s="143">
        <v>63000</v>
      </c>
      <c r="I925" s="143">
        <v>63000</v>
      </c>
      <c r="J925" t="str">
        <f>IF(G925="GK",VLOOKUP(F925,'[1]2016GoalKeeper Stats'!$A$2:$S$109,2,FALSE),VLOOKUP(F925,'[1]2016Player Stats'!$A$2:$AB$830,2,FALSE))</f>
        <v>MTL</v>
      </c>
      <c r="K925">
        <f>IF(G925="GK",VLOOKUP(F925,'[1]2016GoalKeeper Stats'!$A$2:$S$109,4,FALSE),VLOOKUP(F925,'[1]2016Player Stats'!$A$2:$AB$830,4,FALSE))</f>
        <v>13</v>
      </c>
      <c r="L925">
        <f>IF(G925="GK",VLOOKUP(F925,'[1]2016GoalKeeper Stats'!$A$2:$S$109,5,FALSE),VLOOKUP(F925,'[1]2016Player Stats'!$A$2:$AB$830,5,FALSE))</f>
        <v>12</v>
      </c>
      <c r="M925">
        <f>IF(G925="GK",VLOOKUP(F925,'[1]2016GoalKeeper Stats'!$A$2:$S$109,6,FALSE),VLOOKUP(F925,'[1]2016Player Stats'!$A$2:$AB$830,6,FALSE))</f>
        <v>1114</v>
      </c>
      <c r="N925">
        <f>IF(G925="GK",VLOOKUP(F925,'[1]2016GoalKeeper Stats'!$A$2:$S$109,7,FALSE),VLOOKUP(F925,'[1]2016Player Stats'!$A$2:$AB$830,7,FALSE))</f>
        <v>0</v>
      </c>
      <c r="O925">
        <f>IF(G925="GK",VLOOKUP(F925,'[1]2016GoalKeeper Stats'!$A$2:$S$109,8,FALSE),VLOOKUP(F925,'[1]2016Player Stats'!$A$2:$AB$830,8,FALSE))</f>
        <v>0</v>
      </c>
      <c r="P925">
        <f>IF(G925="GK",VLOOKUP(F925,'[1]2016GoalKeeper Stats'!$A$2:$S$109,9,FALSE),VLOOKUP(F925,'[1]2016Player Stats'!$A$2:$AB$830,9,FALSE))</f>
        <v>5</v>
      </c>
      <c r="Q925">
        <f>IF(G925="GK",VLOOKUP(F925,'[1]2016GoalKeeper Stats'!$A$2:$S$109,10,FALSE),VLOOKUP(F925,'[1]2016Player Stats'!$A$2:$AB$830,10,FALSE))</f>
        <v>2</v>
      </c>
      <c r="R925">
        <f>IF(G925="GK",VLOOKUP(F925,'[1]2016GoalKeeper Stats'!$A$2:$S$109,11,FALSE),VLOOKUP(F925,'[1]2016Player Stats'!$A$2:$AB$830,11,FALSE))</f>
        <v>0</v>
      </c>
      <c r="S925" t="str">
        <f>IF(G925="GK",VLOOKUP(F925,'[1]2016GoalKeeper Stats'!$A$2:$S$109,12,FALSE),VLOOKUP(F925,'[1]2016Player Stats'!$A$2:$AB$830,12,FALSE))</f>
        <v>0/0</v>
      </c>
      <c r="T925">
        <f>IF(G925="GK",VLOOKUP(F925,'[1]2016GoalKeeper Stats'!$A$2:$S$109,13,FALSE),VLOOKUP(F925,'[1]2016Player Stats'!$A$2:$AB$830,13,FALSE))</f>
        <v>0</v>
      </c>
      <c r="U925">
        <f>IF(G925="GK",VLOOKUP(F925,'[1]2016GoalKeeper Stats'!$A$2:$S$109,14,FALSE),VLOOKUP(F925,'[1]2016Player Stats'!$A$2:$AB$830,14,FALSE))</f>
        <v>0</v>
      </c>
      <c r="V925">
        <f>IF(G925="GK",VLOOKUP(F925,'[1]2016GoalKeeper Stats'!$A$2:$S$109,15,FALSE),VLOOKUP(F925,'[1]2016Player Stats'!$A$2:$AB$830,15,FALSE))</f>
        <v>0</v>
      </c>
      <c r="W925">
        <f>IF(G925="GK",VLOOKUP(F925,'[1]2016GoalKeeper Stats'!$A$2:$S$109,16,FALSE),VLOOKUP(F925,'[1]2016Player Stats'!$A$2:$AB$830,16,FALSE))</f>
        <v>0</v>
      </c>
      <c r="X925">
        <f>IF(G925="GK",VLOOKUP(F925,'[1]2016GoalKeeper Stats'!$A$2:$S$109,17,FALSE),VLOOKUP(F925,'[1]2016Player Stats'!$A$2:$AB$830,17,FALSE))</f>
        <v>0</v>
      </c>
      <c r="Y925">
        <f>IF(G925="GK",VLOOKUP(F925,'[1]2016GoalKeeper Stats'!$A$2:$S$109,18,FALSE),VLOOKUP(F925,'[1]2016Player Stats'!$A$2:$AB$830,18,FALSE))</f>
        <v>0</v>
      </c>
      <c r="Z925">
        <f>IF(G925="GK",VLOOKUP(F925,'[1]2016GoalKeeper Stats'!$A$2:$S$109,19,FALSE),VLOOKUP(F925,'[1]2016Player Stats'!$A$2:$AB$830,19,FALSE))</f>
        <v>0</v>
      </c>
      <c r="AA925">
        <f>IF(G925="GK",VLOOKUP(F925,'[1]2016GoalKeeper Stats'!$A$2:$S$109,20,FALSE),VLOOKUP(F925,'[1]2016Player Stats'!$A$2:$AB$830,20,FALSE))</f>
        <v>0</v>
      </c>
      <c r="AB925">
        <f>IF(G925="GK",VLOOKUP(F925,'[1]2016GoalKeeper Stats'!$A$2:$S$109,21,FALSE),VLOOKUP(F925,'[1]2016Player Stats'!$A$2:$AB$830,21,FALSE))</f>
        <v>15</v>
      </c>
      <c r="AC925">
        <f>IF(G925="GK",VLOOKUP(F925,'[1]2016GoalKeeper Stats'!$A$2:$S$109,22,FALSE),VLOOKUP(F925,'[1]2016Player Stats'!$A$2:$AB$830,22,FALSE))</f>
        <v>6</v>
      </c>
      <c r="AD925">
        <f>IF(G925="GK",VLOOKUP(F925,'[1]2016GoalKeeper Stats'!$A$2:$S$109,23,FALSE),VLOOKUP(F925,'[1]2016Player Stats'!$A$2:$AB$830,23,FALSE))</f>
        <v>0</v>
      </c>
      <c r="AE925">
        <f>IF(G925="GK",VLOOKUP(F925,'[1]2016GoalKeeper Stats'!$A$2:$S$109,24,FALSE),VLOOKUP(F925,'[1]2016Player Stats'!$A$2:$AB$830,24,FALSE))</f>
        <v>1</v>
      </c>
      <c r="AF925">
        <f>IF(G925="GK",VLOOKUP(F925,'[1]2016GoalKeeper Stats'!$A$2:$S$109,25,FALSE),VLOOKUP(F925,'[1]2016Player Stats'!$A$2:$AB$830,25,FALSE))</f>
        <v>0</v>
      </c>
      <c r="AG925">
        <f>IF(G925="GK",VLOOKUP(F925,'[1]2016GoalKeeper Stats'!$A$2:$S$109,26,FALSE),VLOOKUP(F925,'[1]2016Player Stats'!$A$2:$AB$830,26,FALSE))</f>
        <v>40</v>
      </c>
      <c r="AH925" s="51">
        <v>2016</v>
      </c>
      <c r="AI925" s="51">
        <v>34</v>
      </c>
      <c r="AJ925" s="51">
        <v>440</v>
      </c>
      <c r="AK925" s="51">
        <v>463</v>
      </c>
      <c r="AL925" s="51">
        <v>49</v>
      </c>
      <c r="AM925" s="51">
        <v>53</v>
      </c>
      <c r="AN925" s="51">
        <v>-4</v>
      </c>
      <c r="AO925" s="52">
        <v>44.79</v>
      </c>
      <c r="AP925" s="52">
        <v>45.61</v>
      </c>
      <c r="AQ925" s="52">
        <v>-0.83</v>
      </c>
      <c r="AR925" s="52">
        <v>-3.17</v>
      </c>
      <c r="AS925" s="51">
        <v>45</v>
      </c>
      <c r="AT925" s="52">
        <v>45.38</v>
      </c>
    </row>
    <row r="926" spans="1:46" hidden="1">
      <c r="A926">
        <v>2016</v>
      </c>
      <c r="B926" t="s">
        <v>882</v>
      </c>
      <c r="C926" t="s">
        <v>882</v>
      </c>
      <c r="D926" t="s">
        <v>1577</v>
      </c>
      <c r="E926" t="s">
        <v>1359</v>
      </c>
      <c r="F926" t="str">
        <f t="shared" si="14"/>
        <v>Donnie Smith</v>
      </c>
      <c r="G926" t="s">
        <v>860</v>
      </c>
      <c r="H926" s="143">
        <v>63000</v>
      </c>
      <c r="I926" s="143">
        <v>63000</v>
      </c>
      <c r="J926" t="str">
        <f>IF(G926="GK",VLOOKUP(F926,'[1]2016GoalKeeper Stats'!$A$2:$S$109,2,FALSE),VLOOKUP(F926,'[1]2016Player Stats'!$A$2:$AB$830,2,FALSE))</f>
        <v>NE</v>
      </c>
      <c r="K926">
        <f>IF(G926="GK",VLOOKUP(F926,'[1]2016GoalKeeper Stats'!$A$2:$S$109,4,FALSE),VLOOKUP(F926,'[1]2016Player Stats'!$A$2:$AB$830,4,FALSE))</f>
        <v>3</v>
      </c>
      <c r="L926">
        <f>IF(G926="GK",VLOOKUP(F926,'[1]2016GoalKeeper Stats'!$A$2:$S$109,5,FALSE),VLOOKUP(F926,'[1]2016Player Stats'!$A$2:$AB$830,5,FALSE))</f>
        <v>2</v>
      </c>
      <c r="M926">
        <f>IF(G926="GK",VLOOKUP(F926,'[1]2016GoalKeeper Stats'!$A$2:$S$109,6,FALSE),VLOOKUP(F926,'[1]2016Player Stats'!$A$2:$AB$830,6,FALSE))</f>
        <v>213</v>
      </c>
      <c r="N926">
        <f>IF(G926="GK",VLOOKUP(F926,'[1]2016GoalKeeper Stats'!$A$2:$S$109,7,FALSE),VLOOKUP(F926,'[1]2016Player Stats'!$A$2:$AB$830,7,FALSE))</f>
        <v>0</v>
      </c>
      <c r="O926">
        <f>IF(G926="GK",VLOOKUP(F926,'[1]2016GoalKeeper Stats'!$A$2:$S$109,8,FALSE),VLOOKUP(F926,'[1]2016Player Stats'!$A$2:$AB$830,8,FALSE))</f>
        <v>0</v>
      </c>
      <c r="P926">
        <f>IF(G926="GK",VLOOKUP(F926,'[1]2016GoalKeeper Stats'!$A$2:$S$109,9,FALSE),VLOOKUP(F926,'[1]2016Player Stats'!$A$2:$AB$830,9,FALSE))</f>
        <v>1</v>
      </c>
      <c r="Q926">
        <f>IF(G926="GK",VLOOKUP(F926,'[1]2016GoalKeeper Stats'!$A$2:$S$109,10,FALSE),VLOOKUP(F926,'[1]2016Player Stats'!$A$2:$AB$830,10,FALSE))</f>
        <v>1</v>
      </c>
      <c r="R926">
        <f>IF(G926="GK",VLOOKUP(F926,'[1]2016GoalKeeper Stats'!$A$2:$S$109,11,FALSE),VLOOKUP(F926,'[1]2016Player Stats'!$A$2:$AB$830,11,FALSE))</f>
        <v>0</v>
      </c>
      <c r="S926" t="str">
        <f>IF(G926="GK",VLOOKUP(F926,'[1]2016GoalKeeper Stats'!$A$2:$S$109,12,FALSE),VLOOKUP(F926,'[1]2016Player Stats'!$A$2:$AB$830,12,FALSE))</f>
        <v>0/0</v>
      </c>
      <c r="T926">
        <f>IF(G926="GK",VLOOKUP(F926,'[1]2016GoalKeeper Stats'!$A$2:$S$109,13,FALSE),VLOOKUP(F926,'[1]2016Player Stats'!$A$2:$AB$830,13,FALSE))</f>
        <v>0</v>
      </c>
      <c r="U926">
        <f>IF(G926="GK",VLOOKUP(F926,'[1]2016GoalKeeper Stats'!$A$2:$S$109,14,FALSE),VLOOKUP(F926,'[1]2016Player Stats'!$A$2:$AB$830,14,FALSE))</f>
        <v>0</v>
      </c>
      <c r="V926">
        <f>IF(G926="GK",VLOOKUP(F926,'[1]2016GoalKeeper Stats'!$A$2:$S$109,15,FALSE),VLOOKUP(F926,'[1]2016Player Stats'!$A$2:$AB$830,15,FALSE))</f>
        <v>0</v>
      </c>
      <c r="W926">
        <f>IF(G926="GK",VLOOKUP(F926,'[1]2016GoalKeeper Stats'!$A$2:$S$109,16,FALSE),VLOOKUP(F926,'[1]2016Player Stats'!$A$2:$AB$830,16,FALSE))</f>
        <v>0</v>
      </c>
      <c r="X926">
        <f>IF(G926="GK",VLOOKUP(F926,'[1]2016GoalKeeper Stats'!$A$2:$S$109,17,FALSE),VLOOKUP(F926,'[1]2016Player Stats'!$A$2:$AB$830,17,FALSE))</f>
        <v>0</v>
      </c>
      <c r="Y926">
        <f>IF(G926="GK",VLOOKUP(F926,'[1]2016GoalKeeper Stats'!$A$2:$S$109,18,FALSE),VLOOKUP(F926,'[1]2016Player Stats'!$A$2:$AB$830,18,FALSE))</f>
        <v>0</v>
      </c>
      <c r="Z926">
        <f>IF(G926="GK",VLOOKUP(F926,'[1]2016GoalKeeper Stats'!$A$2:$S$109,19,FALSE),VLOOKUP(F926,'[1]2016Player Stats'!$A$2:$AB$830,19,FALSE))</f>
        <v>0</v>
      </c>
      <c r="AA926">
        <f>IF(G926="GK",VLOOKUP(F926,'[1]2016GoalKeeper Stats'!$A$2:$S$109,20,FALSE),VLOOKUP(F926,'[1]2016Player Stats'!$A$2:$AB$830,20,FALSE))</f>
        <v>0</v>
      </c>
      <c r="AB926">
        <f>IF(G926="GK",VLOOKUP(F926,'[1]2016GoalKeeper Stats'!$A$2:$S$109,21,FALSE),VLOOKUP(F926,'[1]2016Player Stats'!$A$2:$AB$830,21,FALSE))</f>
        <v>1</v>
      </c>
      <c r="AC926">
        <f>IF(G926="GK",VLOOKUP(F926,'[1]2016GoalKeeper Stats'!$A$2:$S$109,22,FALSE),VLOOKUP(F926,'[1]2016Player Stats'!$A$2:$AB$830,22,FALSE))</f>
        <v>3</v>
      </c>
      <c r="AD926">
        <f>IF(G926="GK",VLOOKUP(F926,'[1]2016GoalKeeper Stats'!$A$2:$S$109,23,FALSE),VLOOKUP(F926,'[1]2016Player Stats'!$A$2:$AB$830,23,FALSE))</f>
        <v>0</v>
      </c>
      <c r="AE926">
        <f>IF(G926="GK",VLOOKUP(F926,'[1]2016GoalKeeper Stats'!$A$2:$S$109,24,FALSE),VLOOKUP(F926,'[1]2016Player Stats'!$A$2:$AB$830,24,FALSE))</f>
        <v>0</v>
      </c>
      <c r="AF926">
        <f>IF(G926="GK",VLOOKUP(F926,'[1]2016GoalKeeper Stats'!$A$2:$S$109,25,FALSE),VLOOKUP(F926,'[1]2016Player Stats'!$A$2:$AB$830,25,FALSE))</f>
        <v>0</v>
      </c>
      <c r="AG926">
        <f>IF(G926="GK",VLOOKUP(F926,'[1]2016GoalKeeper Stats'!$A$2:$S$109,26,FALSE),VLOOKUP(F926,'[1]2016Player Stats'!$A$2:$AB$830,26,FALSE))</f>
        <v>100</v>
      </c>
      <c r="AH926" s="51">
        <v>2016</v>
      </c>
      <c r="AI926" s="51">
        <v>34</v>
      </c>
      <c r="AJ926" s="51">
        <v>475</v>
      </c>
      <c r="AK926" s="51">
        <v>447</v>
      </c>
      <c r="AL926" s="51">
        <v>41</v>
      </c>
      <c r="AM926" s="51">
        <v>54</v>
      </c>
      <c r="AN926" s="51">
        <v>-13</v>
      </c>
      <c r="AO926" s="52">
        <v>47</v>
      </c>
      <c r="AP926" s="52">
        <v>55.04</v>
      </c>
      <c r="AQ926" s="52">
        <v>-8.0399999999999991</v>
      </c>
      <c r="AR926" s="52">
        <v>-4.96</v>
      </c>
      <c r="AS926" s="51">
        <v>42</v>
      </c>
      <c r="AT926" s="52">
        <v>41.79</v>
      </c>
    </row>
    <row r="927" spans="1:46" hidden="1">
      <c r="A927">
        <v>2016</v>
      </c>
      <c r="B927" t="s">
        <v>882</v>
      </c>
      <c r="C927" t="s">
        <v>882</v>
      </c>
      <c r="D927" t="s">
        <v>1578</v>
      </c>
      <c r="E927" t="s">
        <v>1579</v>
      </c>
      <c r="F927" t="str">
        <f t="shared" si="14"/>
        <v>London Woodberry</v>
      </c>
      <c r="G927" t="s">
        <v>893</v>
      </c>
      <c r="H927" s="143">
        <v>63000</v>
      </c>
      <c r="I927" s="143">
        <v>63000</v>
      </c>
      <c r="J927" t="str">
        <f>IF(G927="GK",VLOOKUP(F927,'[1]2016GoalKeeper Stats'!$A$2:$S$109,2,FALSE),VLOOKUP(F927,'[1]2016Player Stats'!$A$2:$AB$830,2,FALSE))</f>
        <v>NE</v>
      </c>
      <c r="K927">
        <f>IF(G927="GK",VLOOKUP(F927,'[1]2016GoalKeeper Stats'!$A$2:$S$109,4,FALSE),VLOOKUP(F927,'[1]2016Player Stats'!$A$2:$AB$830,4,FALSE))</f>
        <v>25</v>
      </c>
      <c r="L927">
        <f>IF(G927="GK",VLOOKUP(F927,'[1]2016GoalKeeper Stats'!$A$2:$S$109,5,FALSE),VLOOKUP(F927,'[1]2016Player Stats'!$A$2:$AB$830,5,FALSE))</f>
        <v>23</v>
      </c>
      <c r="M927">
        <f>IF(G927="GK",VLOOKUP(F927,'[1]2016GoalKeeper Stats'!$A$2:$S$109,6,FALSE),VLOOKUP(F927,'[1]2016Player Stats'!$A$2:$AB$830,6,FALSE))</f>
        <v>2068</v>
      </c>
      <c r="N927">
        <f>IF(G927="GK",VLOOKUP(F927,'[1]2016GoalKeeper Stats'!$A$2:$S$109,7,FALSE),VLOOKUP(F927,'[1]2016Player Stats'!$A$2:$AB$830,7,FALSE))</f>
        <v>1</v>
      </c>
      <c r="O927">
        <f>IF(G927="GK",VLOOKUP(F927,'[1]2016GoalKeeper Stats'!$A$2:$S$109,8,FALSE),VLOOKUP(F927,'[1]2016Player Stats'!$A$2:$AB$830,8,FALSE))</f>
        <v>0</v>
      </c>
      <c r="P927">
        <f>IF(G927="GK",VLOOKUP(F927,'[1]2016GoalKeeper Stats'!$A$2:$S$109,9,FALSE),VLOOKUP(F927,'[1]2016Player Stats'!$A$2:$AB$830,9,FALSE))</f>
        <v>6</v>
      </c>
      <c r="Q927">
        <f>IF(G927="GK",VLOOKUP(F927,'[1]2016GoalKeeper Stats'!$A$2:$S$109,10,FALSE),VLOOKUP(F927,'[1]2016Player Stats'!$A$2:$AB$830,10,FALSE))</f>
        <v>3</v>
      </c>
      <c r="R927">
        <f>IF(G927="GK",VLOOKUP(F927,'[1]2016GoalKeeper Stats'!$A$2:$S$109,11,FALSE),VLOOKUP(F927,'[1]2016Player Stats'!$A$2:$AB$830,11,FALSE))</f>
        <v>0</v>
      </c>
      <c r="S927" t="str">
        <f>IF(G927="GK",VLOOKUP(F927,'[1]2016GoalKeeper Stats'!$A$2:$S$109,12,FALSE),VLOOKUP(F927,'[1]2016Player Stats'!$A$2:$AB$830,12,FALSE))</f>
        <v>0/0</v>
      </c>
      <c r="T927">
        <f>IF(G927="GK",VLOOKUP(F927,'[1]2016GoalKeeper Stats'!$A$2:$S$109,13,FALSE),VLOOKUP(F927,'[1]2016Player Stats'!$A$2:$AB$830,13,FALSE))</f>
        <v>0</v>
      </c>
      <c r="U927">
        <f>IF(G927="GK",VLOOKUP(F927,'[1]2016GoalKeeper Stats'!$A$2:$S$109,14,FALSE),VLOOKUP(F927,'[1]2016Player Stats'!$A$2:$AB$830,14,FALSE))</f>
        <v>1</v>
      </c>
      <c r="V927">
        <f>IF(G927="GK",VLOOKUP(F927,'[1]2016GoalKeeper Stats'!$A$2:$S$109,15,FALSE),VLOOKUP(F927,'[1]2016Player Stats'!$A$2:$AB$830,15,FALSE))</f>
        <v>0.04</v>
      </c>
      <c r="W927">
        <f>IF(G927="GK",VLOOKUP(F927,'[1]2016GoalKeeper Stats'!$A$2:$S$109,16,FALSE),VLOOKUP(F927,'[1]2016Player Stats'!$A$2:$AB$830,16,FALSE))</f>
        <v>16.7</v>
      </c>
      <c r="X927">
        <f>IF(G927="GK",VLOOKUP(F927,'[1]2016GoalKeeper Stats'!$A$2:$S$109,17,FALSE),VLOOKUP(F927,'[1]2016Player Stats'!$A$2:$AB$830,17,FALSE))</f>
        <v>0</v>
      </c>
      <c r="Y927">
        <f>IF(G927="GK",VLOOKUP(F927,'[1]2016GoalKeeper Stats'!$A$2:$S$109,18,FALSE),VLOOKUP(F927,'[1]2016Player Stats'!$A$2:$AB$830,18,FALSE))</f>
        <v>0</v>
      </c>
      <c r="Z927">
        <f>IF(G927="GK",VLOOKUP(F927,'[1]2016GoalKeeper Stats'!$A$2:$S$109,19,FALSE),VLOOKUP(F927,'[1]2016Player Stats'!$A$2:$AB$830,19,FALSE))</f>
        <v>0</v>
      </c>
      <c r="AA927">
        <f>IF(G927="GK",VLOOKUP(F927,'[1]2016GoalKeeper Stats'!$A$2:$S$109,20,FALSE),VLOOKUP(F927,'[1]2016Player Stats'!$A$2:$AB$830,20,FALSE))</f>
        <v>0</v>
      </c>
      <c r="AB927">
        <f>IF(G927="GK",VLOOKUP(F927,'[1]2016GoalKeeper Stats'!$A$2:$S$109,21,FALSE),VLOOKUP(F927,'[1]2016Player Stats'!$A$2:$AB$830,21,FALSE))</f>
        <v>31</v>
      </c>
      <c r="AC927">
        <f>IF(G927="GK",VLOOKUP(F927,'[1]2016GoalKeeper Stats'!$A$2:$S$109,22,FALSE),VLOOKUP(F927,'[1]2016Player Stats'!$A$2:$AB$830,22,FALSE))</f>
        <v>9</v>
      </c>
      <c r="AD927">
        <f>IF(G927="GK",VLOOKUP(F927,'[1]2016GoalKeeper Stats'!$A$2:$S$109,23,FALSE),VLOOKUP(F927,'[1]2016Player Stats'!$A$2:$AB$830,23,FALSE))</f>
        <v>2</v>
      </c>
      <c r="AE927">
        <f>IF(G927="GK",VLOOKUP(F927,'[1]2016GoalKeeper Stats'!$A$2:$S$109,24,FALSE),VLOOKUP(F927,'[1]2016Player Stats'!$A$2:$AB$830,24,FALSE))</f>
        <v>7</v>
      </c>
      <c r="AF927">
        <f>IF(G927="GK",VLOOKUP(F927,'[1]2016GoalKeeper Stats'!$A$2:$S$109,25,FALSE),VLOOKUP(F927,'[1]2016Player Stats'!$A$2:$AB$830,25,FALSE))</f>
        <v>0</v>
      </c>
      <c r="AG927">
        <f>IF(G927="GK",VLOOKUP(F927,'[1]2016GoalKeeper Stats'!$A$2:$S$109,26,FALSE),VLOOKUP(F927,'[1]2016Player Stats'!$A$2:$AB$830,26,FALSE))</f>
        <v>50</v>
      </c>
      <c r="AH927" s="51">
        <v>2016</v>
      </c>
      <c r="AI927" s="51">
        <v>34</v>
      </c>
      <c r="AJ927" s="51">
        <v>475</v>
      </c>
      <c r="AK927" s="51">
        <v>447</v>
      </c>
      <c r="AL927" s="51">
        <v>41</v>
      </c>
      <c r="AM927" s="51">
        <v>54</v>
      </c>
      <c r="AN927" s="51">
        <v>-13</v>
      </c>
      <c r="AO927" s="52">
        <v>47</v>
      </c>
      <c r="AP927" s="52">
        <v>55.04</v>
      </c>
      <c r="AQ927" s="52">
        <v>-8.0399999999999991</v>
      </c>
      <c r="AR927" s="52">
        <v>-4.96</v>
      </c>
      <c r="AS927" s="51">
        <v>42</v>
      </c>
      <c r="AT927" s="52">
        <v>41.79</v>
      </c>
    </row>
    <row r="928" spans="1:46" hidden="1">
      <c r="A928">
        <v>2016</v>
      </c>
      <c r="B928" t="s">
        <v>211</v>
      </c>
      <c r="C928" t="s">
        <v>173</v>
      </c>
      <c r="D928" t="s">
        <v>1586</v>
      </c>
      <c r="E928" t="s">
        <v>1390</v>
      </c>
      <c r="F928" t="str">
        <f t="shared" si="14"/>
        <v>RJ Allen</v>
      </c>
      <c r="G928" t="s">
        <v>893</v>
      </c>
      <c r="H928" s="143">
        <v>63000</v>
      </c>
      <c r="I928" s="143">
        <v>63000</v>
      </c>
      <c r="J928" t="str">
        <f>IF(G928="GK",VLOOKUP(F928,'[1]2016GoalKeeper Stats'!$A$2:$S$109,2,FALSE),VLOOKUP(F928,'[1]2016Player Stats'!$A$2:$AB$830,2,FALSE))</f>
        <v>NYC</v>
      </c>
      <c r="K928">
        <f>IF(G928="GK",VLOOKUP(F928,'[1]2016GoalKeeper Stats'!$A$2:$S$109,4,FALSE),VLOOKUP(F928,'[1]2016Player Stats'!$A$2:$AB$830,4,FALSE))</f>
        <v>24</v>
      </c>
      <c r="L928">
        <f>IF(G928="GK",VLOOKUP(F928,'[1]2016GoalKeeper Stats'!$A$2:$S$109,5,FALSE),VLOOKUP(F928,'[1]2016Player Stats'!$A$2:$AB$830,5,FALSE))</f>
        <v>19</v>
      </c>
      <c r="M928">
        <f>IF(G928="GK",VLOOKUP(F928,'[1]2016GoalKeeper Stats'!$A$2:$S$109,6,FALSE),VLOOKUP(F928,'[1]2016Player Stats'!$A$2:$AB$830,6,FALSE))</f>
        <v>1751</v>
      </c>
      <c r="N928">
        <f>IF(G928="GK",VLOOKUP(F928,'[1]2016GoalKeeper Stats'!$A$2:$S$109,7,FALSE),VLOOKUP(F928,'[1]2016Player Stats'!$A$2:$AB$830,7,FALSE))</f>
        <v>1</v>
      </c>
      <c r="O928">
        <f>IF(G928="GK",VLOOKUP(F928,'[1]2016GoalKeeper Stats'!$A$2:$S$109,8,FALSE),VLOOKUP(F928,'[1]2016Player Stats'!$A$2:$AB$830,8,FALSE))</f>
        <v>6</v>
      </c>
      <c r="P928">
        <f>IF(G928="GK",VLOOKUP(F928,'[1]2016GoalKeeper Stats'!$A$2:$S$109,9,FALSE),VLOOKUP(F928,'[1]2016Player Stats'!$A$2:$AB$830,9,FALSE))</f>
        <v>4</v>
      </c>
      <c r="Q928">
        <f>IF(G928="GK",VLOOKUP(F928,'[1]2016GoalKeeper Stats'!$A$2:$S$109,10,FALSE),VLOOKUP(F928,'[1]2016Player Stats'!$A$2:$AB$830,10,FALSE))</f>
        <v>1</v>
      </c>
      <c r="R928">
        <f>IF(G928="GK",VLOOKUP(F928,'[1]2016GoalKeeper Stats'!$A$2:$S$109,11,FALSE),VLOOKUP(F928,'[1]2016Player Stats'!$A$2:$AB$830,11,FALSE))</f>
        <v>0</v>
      </c>
      <c r="S928" t="str">
        <f>IF(G928="GK",VLOOKUP(F928,'[1]2016GoalKeeper Stats'!$A$2:$S$109,12,FALSE),VLOOKUP(F928,'[1]2016Player Stats'!$A$2:$AB$830,12,FALSE))</f>
        <v>0/0</v>
      </c>
      <c r="T928">
        <f>IF(G928="GK",VLOOKUP(F928,'[1]2016GoalKeeper Stats'!$A$2:$S$109,13,FALSE),VLOOKUP(F928,'[1]2016Player Stats'!$A$2:$AB$830,13,FALSE))</f>
        <v>1</v>
      </c>
      <c r="U928">
        <f>IF(G928="GK",VLOOKUP(F928,'[1]2016GoalKeeper Stats'!$A$2:$S$109,14,FALSE),VLOOKUP(F928,'[1]2016Player Stats'!$A$2:$AB$830,14,FALSE))</f>
        <v>0</v>
      </c>
      <c r="V928">
        <f>IF(G928="GK",VLOOKUP(F928,'[1]2016GoalKeeper Stats'!$A$2:$S$109,15,FALSE),VLOOKUP(F928,'[1]2016Player Stats'!$A$2:$AB$830,15,FALSE))</f>
        <v>0.05</v>
      </c>
      <c r="W928">
        <f>IF(G928="GK",VLOOKUP(F928,'[1]2016GoalKeeper Stats'!$A$2:$S$109,16,FALSE),VLOOKUP(F928,'[1]2016Player Stats'!$A$2:$AB$830,16,FALSE))</f>
        <v>25</v>
      </c>
      <c r="X928">
        <f>IF(G928="GK",VLOOKUP(F928,'[1]2016GoalKeeper Stats'!$A$2:$S$109,17,FALSE),VLOOKUP(F928,'[1]2016Player Stats'!$A$2:$AB$830,17,FALSE))</f>
        <v>1</v>
      </c>
      <c r="Y928">
        <f>IF(G928="GK",VLOOKUP(F928,'[1]2016GoalKeeper Stats'!$A$2:$S$109,18,FALSE),VLOOKUP(F928,'[1]2016Player Stats'!$A$2:$AB$830,18,FALSE))</f>
        <v>2</v>
      </c>
      <c r="Z928">
        <f>IF(G928="GK",VLOOKUP(F928,'[1]2016GoalKeeper Stats'!$A$2:$S$109,19,FALSE),VLOOKUP(F928,'[1]2016Player Stats'!$A$2:$AB$830,19,FALSE))</f>
        <v>4</v>
      </c>
      <c r="AA928">
        <f>IF(G928="GK",VLOOKUP(F928,'[1]2016GoalKeeper Stats'!$A$2:$S$109,20,FALSE),VLOOKUP(F928,'[1]2016Player Stats'!$A$2:$AB$830,20,FALSE))</f>
        <v>0.31</v>
      </c>
      <c r="AB928">
        <f>IF(G928="GK",VLOOKUP(F928,'[1]2016GoalKeeper Stats'!$A$2:$S$109,21,FALSE),VLOOKUP(F928,'[1]2016Player Stats'!$A$2:$AB$830,21,FALSE))</f>
        <v>39</v>
      </c>
      <c r="AC928">
        <f>IF(G928="GK",VLOOKUP(F928,'[1]2016GoalKeeper Stats'!$A$2:$S$109,22,FALSE),VLOOKUP(F928,'[1]2016Player Stats'!$A$2:$AB$830,22,FALSE))</f>
        <v>19</v>
      </c>
      <c r="AD928">
        <f>IF(G928="GK",VLOOKUP(F928,'[1]2016GoalKeeper Stats'!$A$2:$S$109,23,FALSE),VLOOKUP(F928,'[1]2016Player Stats'!$A$2:$AB$830,23,FALSE))</f>
        <v>2</v>
      </c>
      <c r="AE928">
        <f>IF(G928="GK",VLOOKUP(F928,'[1]2016GoalKeeper Stats'!$A$2:$S$109,24,FALSE),VLOOKUP(F928,'[1]2016Player Stats'!$A$2:$AB$830,24,FALSE))</f>
        <v>7</v>
      </c>
      <c r="AF928">
        <f>IF(G928="GK",VLOOKUP(F928,'[1]2016GoalKeeper Stats'!$A$2:$S$109,25,FALSE),VLOOKUP(F928,'[1]2016Player Stats'!$A$2:$AB$830,25,FALSE))</f>
        <v>0</v>
      </c>
      <c r="AG928">
        <f>IF(G928="GK",VLOOKUP(F928,'[1]2016GoalKeeper Stats'!$A$2:$S$109,26,FALSE),VLOOKUP(F928,'[1]2016Player Stats'!$A$2:$AB$830,26,FALSE))</f>
        <v>25</v>
      </c>
      <c r="AH928" s="51">
        <v>2016</v>
      </c>
      <c r="AI928" s="51">
        <v>34</v>
      </c>
      <c r="AJ928" s="51">
        <v>463</v>
      </c>
      <c r="AK928" s="51">
        <v>455</v>
      </c>
      <c r="AL928" s="51">
        <v>62</v>
      </c>
      <c r="AM928" s="51">
        <v>55</v>
      </c>
      <c r="AN928" s="51">
        <v>7</v>
      </c>
      <c r="AO928" s="52">
        <v>50.14</v>
      </c>
      <c r="AP928" s="52">
        <v>53.06</v>
      </c>
      <c r="AQ928" s="52">
        <v>-2.93</v>
      </c>
      <c r="AR928" s="52">
        <v>9.93</v>
      </c>
      <c r="AS928" s="51">
        <v>54</v>
      </c>
      <c r="AT928" s="52">
        <v>46.09</v>
      </c>
    </row>
    <row r="929" spans="1:46" hidden="1">
      <c r="A929">
        <v>2016</v>
      </c>
      <c r="B929" t="s">
        <v>943</v>
      </c>
      <c r="C929" t="s">
        <v>175</v>
      </c>
      <c r="D929" t="s">
        <v>937</v>
      </c>
      <c r="E929" t="s">
        <v>1580</v>
      </c>
      <c r="F929" t="str">
        <f t="shared" si="14"/>
        <v>Chris Duvall</v>
      </c>
      <c r="G929" t="s">
        <v>893</v>
      </c>
      <c r="H929" s="143">
        <v>63000</v>
      </c>
      <c r="I929" s="143">
        <v>63000</v>
      </c>
      <c r="J929" t="str">
        <f>IF(G929="GK",VLOOKUP(F929,'[1]2016GoalKeeper Stats'!$A$2:$S$109,2,FALSE),VLOOKUP(F929,'[1]2016Player Stats'!$A$2:$AB$830,2,FALSE))</f>
        <v>POR</v>
      </c>
      <c r="K929">
        <f>IF(G929="GK",VLOOKUP(F929,'[1]2016GoalKeeper Stats'!$A$2:$S$109,4,FALSE),VLOOKUP(F929,'[1]2016Player Stats'!$A$2:$AB$830,4,FALSE))</f>
        <v>25</v>
      </c>
      <c r="L929">
        <f>IF(G929="GK",VLOOKUP(F929,'[1]2016GoalKeeper Stats'!$A$2:$S$109,5,FALSE),VLOOKUP(F929,'[1]2016Player Stats'!$A$2:$AB$830,5,FALSE))</f>
        <v>20</v>
      </c>
      <c r="M929">
        <f>IF(G929="GK",VLOOKUP(F929,'[1]2016GoalKeeper Stats'!$A$2:$S$109,6,FALSE),VLOOKUP(F929,'[1]2016Player Stats'!$A$2:$AB$830,6,FALSE))</f>
        <v>1889</v>
      </c>
      <c r="N929">
        <f>IF(G929="GK",VLOOKUP(F929,'[1]2016GoalKeeper Stats'!$A$2:$S$109,7,FALSE),VLOOKUP(F929,'[1]2016Player Stats'!$A$2:$AB$830,7,FALSE))</f>
        <v>0</v>
      </c>
      <c r="O929">
        <f>IF(G929="GK",VLOOKUP(F929,'[1]2016GoalKeeper Stats'!$A$2:$S$109,8,FALSE),VLOOKUP(F929,'[1]2016Player Stats'!$A$2:$AB$830,8,FALSE))</f>
        <v>2</v>
      </c>
      <c r="P929">
        <f>IF(G929="GK",VLOOKUP(F929,'[1]2016GoalKeeper Stats'!$A$2:$S$109,9,FALSE),VLOOKUP(F929,'[1]2016Player Stats'!$A$2:$AB$830,9,FALSE))</f>
        <v>9</v>
      </c>
      <c r="Q929">
        <f>IF(G929="GK",VLOOKUP(F929,'[1]2016GoalKeeper Stats'!$A$2:$S$109,10,FALSE),VLOOKUP(F929,'[1]2016Player Stats'!$A$2:$AB$830,10,FALSE))</f>
        <v>1</v>
      </c>
      <c r="R929">
        <f>IF(G929="GK",VLOOKUP(F929,'[1]2016GoalKeeper Stats'!$A$2:$S$109,11,FALSE),VLOOKUP(F929,'[1]2016Player Stats'!$A$2:$AB$830,11,FALSE))</f>
        <v>0</v>
      </c>
      <c r="S929" t="str">
        <f>IF(G929="GK",VLOOKUP(F929,'[1]2016GoalKeeper Stats'!$A$2:$S$109,12,FALSE),VLOOKUP(F929,'[1]2016Player Stats'!$A$2:$AB$830,12,FALSE))</f>
        <v>0/0</v>
      </c>
      <c r="T929">
        <f>IF(G929="GK",VLOOKUP(F929,'[1]2016GoalKeeper Stats'!$A$2:$S$109,13,FALSE),VLOOKUP(F929,'[1]2016Player Stats'!$A$2:$AB$830,13,FALSE))</f>
        <v>0</v>
      </c>
      <c r="U929">
        <f>IF(G929="GK",VLOOKUP(F929,'[1]2016GoalKeeper Stats'!$A$2:$S$109,14,FALSE),VLOOKUP(F929,'[1]2016Player Stats'!$A$2:$AB$830,14,FALSE))</f>
        <v>0</v>
      </c>
      <c r="V929">
        <f>IF(G929="GK",VLOOKUP(F929,'[1]2016GoalKeeper Stats'!$A$2:$S$109,15,FALSE),VLOOKUP(F929,'[1]2016Player Stats'!$A$2:$AB$830,15,FALSE))</f>
        <v>0</v>
      </c>
      <c r="W929">
        <f>IF(G929="GK",VLOOKUP(F929,'[1]2016GoalKeeper Stats'!$A$2:$S$109,16,FALSE),VLOOKUP(F929,'[1]2016Player Stats'!$A$2:$AB$830,16,FALSE))</f>
        <v>0</v>
      </c>
      <c r="X929">
        <f>IF(G929="GK",VLOOKUP(F929,'[1]2016GoalKeeper Stats'!$A$2:$S$109,17,FALSE),VLOOKUP(F929,'[1]2016Player Stats'!$A$2:$AB$830,17,FALSE))</f>
        <v>1</v>
      </c>
      <c r="Y929">
        <f>IF(G929="GK",VLOOKUP(F929,'[1]2016GoalKeeper Stats'!$A$2:$S$109,18,FALSE),VLOOKUP(F929,'[1]2016Player Stats'!$A$2:$AB$830,18,FALSE))</f>
        <v>2</v>
      </c>
      <c r="Z929">
        <f>IF(G929="GK",VLOOKUP(F929,'[1]2016GoalKeeper Stats'!$A$2:$S$109,19,FALSE),VLOOKUP(F929,'[1]2016Player Stats'!$A$2:$AB$830,19,FALSE))</f>
        <v>0</v>
      </c>
      <c r="AA929">
        <f>IF(G929="GK",VLOOKUP(F929,'[1]2016GoalKeeper Stats'!$A$2:$S$109,20,FALSE),VLOOKUP(F929,'[1]2016Player Stats'!$A$2:$AB$830,20,FALSE))</f>
        <v>0.1</v>
      </c>
      <c r="AB929">
        <f>IF(G929="GK",VLOOKUP(F929,'[1]2016GoalKeeper Stats'!$A$2:$S$109,21,FALSE),VLOOKUP(F929,'[1]2016Player Stats'!$A$2:$AB$830,21,FALSE))</f>
        <v>19</v>
      </c>
      <c r="AC929">
        <f>IF(G929="GK",VLOOKUP(F929,'[1]2016GoalKeeper Stats'!$A$2:$S$109,22,FALSE),VLOOKUP(F929,'[1]2016Player Stats'!$A$2:$AB$830,22,FALSE))</f>
        <v>26</v>
      </c>
      <c r="AD929">
        <f>IF(G929="GK",VLOOKUP(F929,'[1]2016GoalKeeper Stats'!$A$2:$S$109,23,FALSE),VLOOKUP(F929,'[1]2016Player Stats'!$A$2:$AB$830,23,FALSE))</f>
        <v>1</v>
      </c>
      <c r="AE929">
        <f>IF(G929="GK",VLOOKUP(F929,'[1]2016GoalKeeper Stats'!$A$2:$S$109,24,FALSE),VLOOKUP(F929,'[1]2016Player Stats'!$A$2:$AB$830,24,FALSE))</f>
        <v>4</v>
      </c>
      <c r="AF929">
        <f>IF(G929="GK",VLOOKUP(F929,'[1]2016GoalKeeper Stats'!$A$2:$S$109,25,FALSE),VLOOKUP(F929,'[1]2016Player Stats'!$A$2:$AB$830,25,FALSE))</f>
        <v>1</v>
      </c>
      <c r="AG929">
        <f>IF(G929="GK",VLOOKUP(F929,'[1]2016GoalKeeper Stats'!$A$2:$S$109,26,FALSE),VLOOKUP(F929,'[1]2016Player Stats'!$A$2:$AB$830,26,FALSE))</f>
        <v>11.11</v>
      </c>
      <c r="AH929" s="51">
        <v>2016</v>
      </c>
      <c r="AI929" s="51">
        <v>34</v>
      </c>
      <c r="AJ929" s="51">
        <v>441</v>
      </c>
      <c r="AK929" s="51">
        <v>399</v>
      </c>
      <c r="AL929" s="51">
        <v>59</v>
      </c>
      <c r="AM929" s="51">
        <v>43</v>
      </c>
      <c r="AN929" s="51">
        <v>16</v>
      </c>
      <c r="AO929" s="52">
        <v>52.57</v>
      </c>
      <c r="AP929" s="52">
        <v>42.71</v>
      </c>
      <c r="AQ929" s="52">
        <v>9.85</v>
      </c>
      <c r="AR929" s="52">
        <v>6.15</v>
      </c>
      <c r="AS929" s="51">
        <v>57</v>
      </c>
      <c r="AT929" s="52">
        <v>52.28</v>
      </c>
    </row>
    <row r="930" spans="1:46" hidden="1">
      <c r="A930">
        <v>2016</v>
      </c>
      <c r="B930" t="s">
        <v>943</v>
      </c>
      <c r="C930" t="s">
        <v>175</v>
      </c>
      <c r="D930" t="s">
        <v>1584</v>
      </c>
      <c r="E930" t="s">
        <v>1585</v>
      </c>
      <c r="F930" t="str">
        <f t="shared" si="14"/>
        <v>Karl Ouimette</v>
      </c>
      <c r="G930" t="s">
        <v>893</v>
      </c>
      <c r="H930" s="143">
        <v>63000</v>
      </c>
      <c r="I930" s="143">
        <v>63000</v>
      </c>
      <c r="J930" t="str">
        <f>IF(G930="GK",VLOOKUP(F930,'[1]2016GoalKeeper Stats'!$A$2:$S$109,2,FALSE),VLOOKUP(F930,'[1]2016Player Stats'!$A$2:$AB$830,2,FALSE))</f>
        <v>NY</v>
      </c>
      <c r="K930">
        <f>IF(G930="GK",VLOOKUP(F930,'[1]2016GoalKeeper Stats'!$A$2:$S$109,4,FALSE),VLOOKUP(F930,'[1]2016Player Stats'!$A$2:$AB$830,4,FALSE))</f>
        <v>7</v>
      </c>
      <c r="L930">
        <f>IF(G930="GK",VLOOKUP(F930,'[1]2016GoalKeeper Stats'!$A$2:$S$109,5,FALSE),VLOOKUP(F930,'[1]2016Player Stats'!$A$2:$AB$830,5,FALSE))</f>
        <v>6</v>
      </c>
      <c r="M930">
        <f>IF(G930="GK",VLOOKUP(F930,'[1]2016GoalKeeper Stats'!$A$2:$S$109,6,FALSE),VLOOKUP(F930,'[1]2016Player Stats'!$A$2:$AB$830,6,FALSE))</f>
        <v>582</v>
      </c>
      <c r="N930">
        <f>IF(G930="GK",VLOOKUP(F930,'[1]2016GoalKeeper Stats'!$A$2:$S$109,7,FALSE),VLOOKUP(F930,'[1]2016Player Stats'!$A$2:$AB$830,7,FALSE))</f>
        <v>0</v>
      </c>
      <c r="O930">
        <f>IF(G930="GK",VLOOKUP(F930,'[1]2016GoalKeeper Stats'!$A$2:$S$109,8,FALSE),VLOOKUP(F930,'[1]2016Player Stats'!$A$2:$AB$830,8,FALSE))</f>
        <v>0</v>
      </c>
      <c r="P930">
        <f>IF(G930="GK",VLOOKUP(F930,'[1]2016GoalKeeper Stats'!$A$2:$S$109,9,FALSE),VLOOKUP(F930,'[1]2016Player Stats'!$A$2:$AB$830,9,FALSE))</f>
        <v>4</v>
      </c>
      <c r="Q930">
        <f>IF(G930="GK",VLOOKUP(F930,'[1]2016GoalKeeper Stats'!$A$2:$S$109,10,FALSE),VLOOKUP(F930,'[1]2016Player Stats'!$A$2:$AB$830,10,FALSE))</f>
        <v>0</v>
      </c>
      <c r="R930">
        <f>IF(G930="GK",VLOOKUP(F930,'[1]2016GoalKeeper Stats'!$A$2:$S$109,11,FALSE),VLOOKUP(F930,'[1]2016Player Stats'!$A$2:$AB$830,11,FALSE))</f>
        <v>0</v>
      </c>
      <c r="S930" t="str">
        <f>IF(G930="GK",VLOOKUP(F930,'[1]2016GoalKeeper Stats'!$A$2:$S$109,12,FALSE),VLOOKUP(F930,'[1]2016Player Stats'!$A$2:$AB$830,12,FALSE))</f>
        <v>0/0</v>
      </c>
      <c r="T930">
        <f>IF(G930="GK",VLOOKUP(F930,'[1]2016GoalKeeper Stats'!$A$2:$S$109,13,FALSE),VLOOKUP(F930,'[1]2016Player Stats'!$A$2:$AB$830,13,FALSE))</f>
        <v>0</v>
      </c>
      <c r="U930">
        <f>IF(G930="GK",VLOOKUP(F930,'[1]2016GoalKeeper Stats'!$A$2:$S$109,14,FALSE),VLOOKUP(F930,'[1]2016Player Stats'!$A$2:$AB$830,14,FALSE))</f>
        <v>0</v>
      </c>
      <c r="V930">
        <f>IF(G930="GK",VLOOKUP(F930,'[1]2016GoalKeeper Stats'!$A$2:$S$109,15,FALSE),VLOOKUP(F930,'[1]2016Player Stats'!$A$2:$AB$830,15,FALSE))</f>
        <v>0</v>
      </c>
      <c r="W930">
        <f>IF(G930="GK",VLOOKUP(F930,'[1]2016GoalKeeper Stats'!$A$2:$S$109,16,FALSE),VLOOKUP(F930,'[1]2016Player Stats'!$A$2:$AB$830,16,FALSE))</f>
        <v>0</v>
      </c>
      <c r="X930">
        <f>IF(G930="GK",VLOOKUP(F930,'[1]2016GoalKeeper Stats'!$A$2:$S$109,17,FALSE),VLOOKUP(F930,'[1]2016Player Stats'!$A$2:$AB$830,17,FALSE))</f>
        <v>0</v>
      </c>
      <c r="Y930">
        <f>IF(G930="GK",VLOOKUP(F930,'[1]2016GoalKeeper Stats'!$A$2:$S$109,18,FALSE),VLOOKUP(F930,'[1]2016Player Stats'!$A$2:$AB$830,18,FALSE))</f>
        <v>0</v>
      </c>
      <c r="Z930">
        <f>IF(G930="GK",VLOOKUP(F930,'[1]2016GoalKeeper Stats'!$A$2:$S$109,19,FALSE),VLOOKUP(F930,'[1]2016Player Stats'!$A$2:$AB$830,19,FALSE))</f>
        <v>0</v>
      </c>
      <c r="AA930">
        <f>IF(G930="GK",VLOOKUP(F930,'[1]2016GoalKeeper Stats'!$A$2:$S$109,20,FALSE),VLOOKUP(F930,'[1]2016Player Stats'!$A$2:$AB$830,20,FALSE))</f>
        <v>0</v>
      </c>
      <c r="AB930">
        <f>IF(G930="GK",VLOOKUP(F930,'[1]2016GoalKeeper Stats'!$A$2:$S$109,21,FALSE),VLOOKUP(F930,'[1]2016Player Stats'!$A$2:$AB$830,21,FALSE))</f>
        <v>3</v>
      </c>
      <c r="AC930">
        <f>IF(G930="GK",VLOOKUP(F930,'[1]2016GoalKeeper Stats'!$A$2:$S$109,22,FALSE),VLOOKUP(F930,'[1]2016Player Stats'!$A$2:$AB$830,22,FALSE))</f>
        <v>6</v>
      </c>
      <c r="AD930">
        <f>IF(G930="GK",VLOOKUP(F930,'[1]2016GoalKeeper Stats'!$A$2:$S$109,23,FALSE),VLOOKUP(F930,'[1]2016Player Stats'!$A$2:$AB$830,23,FALSE))</f>
        <v>0</v>
      </c>
      <c r="AE930">
        <f>IF(G930="GK",VLOOKUP(F930,'[1]2016GoalKeeper Stats'!$A$2:$S$109,24,FALSE),VLOOKUP(F930,'[1]2016Player Stats'!$A$2:$AB$830,24,FALSE))</f>
        <v>0</v>
      </c>
      <c r="AF930">
        <f>IF(G930="GK",VLOOKUP(F930,'[1]2016GoalKeeper Stats'!$A$2:$S$109,25,FALSE),VLOOKUP(F930,'[1]2016Player Stats'!$A$2:$AB$830,25,FALSE))</f>
        <v>0</v>
      </c>
      <c r="AG930">
        <f>IF(G930="GK",VLOOKUP(F930,'[1]2016GoalKeeper Stats'!$A$2:$S$109,26,FALSE),VLOOKUP(F930,'[1]2016Player Stats'!$A$2:$AB$830,26,FALSE))</f>
        <v>0</v>
      </c>
      <c r="AH930" s="51">
        <v>2016</v>
      </c>
      <c r="AI930" s="51">
        <v>34</v>
      </c>
      <c r="AJ930" s="51">
        <v>441</v>
      </c>
      <c r="AK930" s="51">
        <v>399</v>
      </c>
      <c r="AL930" s="51">
        <v>59</v>
      </c>
      <c r="AM930" s="51">
        <v>43</v>
      </c>
      <c r="AN930" s="51">
        <v>16</v>
      </c>
      <c r="AO930" s="52">
        <v>52.57</v>
      </c>
      <c r="AP930" s="52">
        <v>42.71</v>
      </c>
      <c r="AQ930" s="52">
        <v>9.85</v>
      </c>
      <c r="AR930" s="52">
        <v>6.15</v>
      </c>
      <c r="AS930" s="51">
        <v>57</v>
      </c>
      <c r="AT930" s="52">
        <v>52.28</v>
      </c>
    </row>
    <row r="931" spans="1:46" hidden="1">
      <c r="A931">
        <v>2016</v>
      </c>
      <c r="B931" t="s">
        <v>210</v>
      </c>
      <c r="C931" t="s">
        <v>210</v>
      </c>
      <c r="D931" t="s">
        <v>1246</v>
      </c>
      <c r="E931" t="s">
        <v>1592</v>
      </c>
      <c r="F931" t="str">
        <f t="shared" si="14"/>
        <v>Harrison Heath</v>
      </c>
      <c r="G931" t="s">
        <v>860</v>
      </c>
      <c r="H931" s="143">
        <v>63000</v>
      </c>
      <c r="I931" s="143">
        <v>63000</v>
      </c>
      <c r="J931" t="str">
        <f>IF(G931="GK",VLOOKUP(F931,'[1]2016GoalKeeper Stats'!$A$2:$S$109,2,FALSE),VLOOKUP(F931,'[1]2016Player Stats'!$A$2:$AB$830,2,FALSE))</f>
        <v>ORL</v>
      </c>
      <c r="K931">
        <f>IF(G931="GK",VLOOKUP(F931,'[1]2016GoalKeeper Stats'!$A$2:$S$109,4,FALSE),VLOOKUP(F931,'[1]2016Player Stats'!$A$2:$AB$830,4,FALSE))</f>
        <v>3</v>
      </c>
      <c r="L931">
        <f>IF(G931="GK",VLOOKUP(F931,'[1]2016GoalKeeper Stats'!$A$2:$S$109,5,FALSE),VLOOKUP(F931,'[1]2016Player Stats'!$A$2:$AB$830,5,FALSE))</f>
        <v>3</v>
      </c>
      <c r="M931">
        <f>IF(G931="GK",VLOOKUP(F931,'[1]2016GoalKeeper Stats'!$A$2:$S$109,6,FALSE),VLOOKUP(F931,'[1]2016Player Stats'!$A$2:$AB$830,6,FALSE))</f>
        <v>223</v>
      </c>
      <c r="N931">
        <f>IF(G931="GK",VLOOKUP(F931,'[1]2016GoalKeeper Stats'!$A$2:$S$109,7,FALSE),VLOOKUP(F931,'[1]2016Player Stats'!$A$2:$AB$830,7,FALSE))</f>
        <v>0</v>
      </c>
      <c r="O931">
        <f>IF(G931="GK",VLOOKUP(F931,'[1]2016GoalKeeper Stats'!$A$2:$S$109,8,FALSE),VLOOKUP(F931,'[1]2016Player Stats'!$A$2:$AB$830,8,FALSE))</f>
        <v>0</v>
      </c>
      <c r="P931">
        <f>IF(G931="GK",VLOOKUP(F931,'[1]2016GoalKeeper Stats'!$A$2:$S$109,9,FALSE),VLOOKUP(F931,'[1]2016Player Stats'!$A$2:$AB$830,9,FALSE))</f>
        <v>0</v>
      </c>
      <c r="Q931">
        <f>IF(G931="GK",VLOOKUP(F931,'[1]2016GoalKeeper Stats'!$A$2:$S$109,10,FALSE),VLOOKUP(F931,'[1]2016Player Stats'!$A$2:$AB$830,10,FALSE))</f>
        <v>0</v>
      </c>
      <c r="R931">
        <f>IF(G931="GK",VLOOKUP(F931,'[1]2016GoalKeeper Stats'!$A$2:$S$109,11,FALSE),VLOOKUP(F931,'[1]2016Player Stats'!$A$2:$AB$830,11,FALSE))</f>
        <v>0</v>
      </c>
      <c r="S931" t="str">
        <f>IF(G931="GK",VLOOKUP(F931,'[1]2016GoalKeeper Stats'!$A$2:$S$109,12,FALSE),VLOOKUP(F931,'[1]2016Player Stats'!$A$2:$AB$830,12,FALSE))</f>
        <v>0/0</v>
      </c>
      <c r="T931">
        <f>IF(G931="GK",VLOOKUP(F931,'[1]2016GoalKeeper Stats'!$A$2:$S$109,13,FALSE),VLOOKUP(F931,'[1]2016Player Stats'!$A$2:$AB$830,13,FALSE))</f>
        <v>0</v>
      </c>
      <c r="U931">
        <f>IF(G931="GK",VLOOKUP(F931,'[1]2016GoalKeeper Stats'!$A$2:$S$109,14,FALSE),VLOOKUP(F931,'[1]2016Player Stats'!$A$2:$AB$830,14,FALSE))</f>
        <v>0</v>
      </c>
      <c r="V931">
        <f>IF(G931="GK",VLOOKUP(F931,'[1]2016GoalKeeper Stats'!$A$2:$S$109,15,FALSE),VLOOKUP(F931,'[1]2016Player Stats'!$A$2:$AB$830,15,FALSE))</f>
        <v>0</v>
      </c>
      <c r="W931">
        <f>IF(G931="GK",VLOOKUP(F931,'[1]2016GoalKeeper Stats'!$A$2:$S$109,16,FALSE),VLOOKUP(F931,'[1]2016Player Stats'!$A$2:$AB$830,16,FALSE))</f>
        <v>0</v>
      </c>
      <c r="X931">
        <f>IF(G931="GK",VLOOKUP(F931,'[1]2016GoalKeeper Stats'!$A$2:$S$109,17,FALSE),VLOOKUP(F931,'[1]2016Player Stats'!$A$2:$AB$830,17,FALSE))</f>
        <v>0</v>
      </c>
      <c r="Y931">
        <f>IF(G931="GK",VLOOKUP(F931,'[1]2016GoalKeeper Stats'!$A$2:$S$109,18,FALSE),VLOOKUP(F931,'[1]2016Player Stats'!$A$2:$AB$830,18,FALSE))</f>
        <v>0</v>
      </c>
      <c r="Z931">
        <f>IF(G931="GK",VLOOKUP(F931,'[1]2016GoalKeeper Stats'!$A$2:$S$109,19,FALSE),VLOOKUP(F931,'[1]2016Player Stats'!$A$2:$AB$830,19,FALSE))</f>
        <v>0</v>
      </c>
      <c r="AA931">
        <f>IF(G931="GK",VLOOKUP(F931,'[1]2016GoalKeeper Stats'!$A$2:$S$109,20,FALSE),VLOOKUP(F931,'[1]2016Player Stats'!$A$2:$AB$830,20,FALSE))</f>
        <v>0</v>
      </c>
      <c r="AB931">
        <f>IF(G931="GK",VLOOKUP(F931,'[1]2016GoalKeeper Stats'!$A$2:$S$109,21,FALSE),VLOOKUP(F931,'[1]2016Player Stats'!$A$2:$AB$830,21,FALSE))</f>
        <v>3</v>
      </c>
      <c r="AC931">
        <f>IF(G931="GK",VLOOKUP(F931,'[1]2016GoalKeeper Stats'!$A$2:$S$109,22,FALSE),VLOOKUP(F931,'[1]2016Player Stats'!$A$2:$AB$830,22,FALSE))</f>
        <v>3</v>
      </c>
      <c r="AD931">
        <f>IF(G931="GK",VLOOKUP(F931,'[1]2016GoalKeeper Stats'!$A$2:$S$109,23,FALSE),VLOOKUP(F931,'[1]2016Player Stats'!$A$2:$AB$830,23,FALSE))</f>
        <v>0</v>
      </c>
      <c r="AE931">
        <f>IF(G931="GK",VLOOKUP(F931,'[1]2016GoalKeeper Stats'!$A$2:$S$109,24,FALSE),VLOOKUP(F931,'[1]2016Player Stats'!$A$2:$AB$830,24,FALSE))</f>
        <v>1</v>
      </c>
      <c r="AF931">
        <f>IF(G931="GK",VLOOKUP(F931,'[1]2016GoalKeeper Stats'!$A$2:$S$109,25,FALSE),VLOOKUP(F931,'[1]2016Player Stats'!$A$2:$AB$830,25,FALSE))</f>
        <v>0</v>
      </c>
      <c r="AG931">
        <f>IF(G931="GK",VLOOKUP(F931,'[1]2016GoalKeeper Stats'!$A$2:$S$109,26,FALSE),VLOOKUP(F931,'[1]2016Player Stats'!$A$2:$AB$830,26,FALSE))</f>
        <v>0</v>
      </c>
      <c r="AH931" s="51">
        <v>2016</v>
      </c>
      <c r="AI931" s="51">
        <v>34</v>
      </c>
      <c r="AJ931" s="51">
        <v>426</v>
      </c>
      <c r="AK931" s="51">
        <v>475</v>
      </c>
      <c r="AL931" s="51">
        <v>53</v>
      </c>
      <c r="AM931" s="51">
        <v>59</v>
      </c>
      <c r="AN931" s="51">
        <v>-6</v>
      </c>
      <c r="AO931" s="52">
        <v>48.36</v>
      </c>
      <c r="AP931" s="52">
        <v>61.23</v>
      </c>
      <c r="AQ931" s="52">
        <v>-12.87</v>
      </c>
      <c r="AR931" s="52">
        <v>6.87</v>
      </c>
      <c r="AS931" s="51">
        <v>41</v>
      </c>
      <c r="AT931" s="52">
        <v>39.799999999999997</v>
      </c>
    </row>
    <row r="932" spans="1:46" hidden="1">
      <c r="A932">
        <v>2016</v>
      </c>
      <c r="B932" t="s">
        <v>210</v>
      </c>
      <c r="C932" t="s">
        <v>210</v>
      </c>
      <c r="D932" t="s">
        <v>894</v>
      </c>
      <c r="E932" t="s">
        <v>1594</v>
      </c>
      <c r="F932" t="str">
        <f t="shared" si="14"/>
        <v>Pedro Ribeiro</v>
      </c>
      <c r="G932" t="s">
        <v>903</v>
      </c>
      <c r="H932" s="143">
        <v>63000</v>
      </c>
      <c r="I932" s="143">
        <v>63000</v>
      </c>
      <c r="J932" t="str">
        <f>IF(G932="GK",VLOOKUP(F932,'[1]2016GoalKeeper Stats'!$A$2:$S$109,2,FALSE),VLOOKUP(F932,'[1]2016Player Stats'!$A$2:$AB$830,2,FALSE))</f>
        <v>ORL</v>
      </c>
      <c r="K932">
        <f>IF(G932="GK",VLOOKUP(F932,'[1]2016GoalKeeper Stats'!$A$2:$S$109,4,FALSE),VLOOKUP(F932,'[1]2016Player Stats'!$A$2:$AB$830,4,FALSE))</f>
        <v>3</v>
      </c>
      <c r="L932">
        <f>IF(G932="GK",VLOOKUP(F932,'[1]2016GoalKeeper Stats'!$A$2:$S$109,5,FALSE),VLOOKUP(F932,'[1]2016Player Stats'!$A$2:$AB$830,5,FALSE))</f>
        <v>1</v>
      </c>
      <c r="M932">
        <f>IF(G932="GK",VLOOKUP(F932,'[1]2016GoalKeeper Stats'!$A$2:$S$109,6,FALSE),VLOOKUP(F932,'[1]2016Player Stats'!$A$2:$AB$830,6,FALSE))</f>
        <v>152</v>
      </c>
      <c r="N932">
        <f>IF(G932="GK",VLOOKUP(F932,'[1]2016GoalKeeper Stats'!$A$2:$S$109,7,FALSE),VLOOKUP(F932,'[1]2016Player Stats'!$A$2:$AB$830,7,FALSE))</f>
        <v>0</v>
      </c>
      <c r="O932">
        <f>IF(G932="GK",VLOOKUP(F932,'[1]2016GoalKeeper Stats'!$A$2:$S$109,8,FALSE),VLOOKUP(F932,'[1]2016Player Stats'!$A$2:$AB$830,8,FALSE))</f>
        <v>0</v>
      </c>
      <c r="P932">
        <f>IF(G932="GK",VLOOKUP(F932,'[1]2016GoalKeeper Stats'!$A$2:$S$109,9,FALSE),VLOOKUP(F932,'[1]2016Player Stats'!$A$2:$AB$830,9,FALSE))</f>
        <v>4</v>
      </c>
      <c r="Q932">
        <f>IF(G932="GK",VLOOKUP(F932,'[1]2016GoalKeeper Stats'!$A$2:$S$109,10,FALSE),VLOOKUP(F932,'[1]2016Player Stats'!$A$2:$AB$830,10,FALSE))</f>
        <v>2</v>
      </c>
      <c r="R932">
        <f>IF(G932="GK",VLOOKUP(F932,'[1]2016GoalKeeper Stats'!$A$2:$S$109,11,FALSE),VLOOKUP(F932,'[1]2016Player Stats'!$A$2:$AB$830,11,FALSE))</f>
        <v>0</v>
      </c>
      <c r="S932" t="str">
        <f>IF(G932="GK",VLOOKUP(F932,'[1]2016GoalKeeper Stats'!$A$2:$S$109,12,FALSE),VLOOKUP(F932,'[1]2016Player Stats'!$A$2:$AB$830,12,FALSE))</f>
        <v>0/0</v>
      </c>
      <c r="T932">
        <f>IF(G932="GK",VLOOKUP(F932,'[1]2016GoalKeeper Stats'!$A$2:$S$109,13,FALSE),VLOOKUP(F932,'[1]2016Player Stats'!$A$2:$AB$830,13,FALSE))</f>
        <v>0</v>
      </c>
      <c r="U932">
        <f>IF(G932="GK",VLOOKUP(F932,'[1]2016GoalKeeper Stats'!$A$2:$S$109,14,FALSE),VLOOKUP(F932,'[1]2016Player Stats'!$A$2:$AB$830,14,FALSE))</f>
        <v>0</v>
      </c>
      <c r="V932">
        <f>IF(G932="GK",VLOOKUP(F932,'[1]2016GoalKeeper Stats'!$A$2:$S$109,15,FALSE),VLOOKUP(F932,'[1]2016Player Stats'!$A$2:$AB$830,15,FALSE))</f>
        <v>0</v>
      </c>
      <c r="W932">
        <f>IF(G932="GK",VLOOKUP(F932,'[1]2016GoalKeeper Stats'!$A$2:$S$109,16,FALSE),VLOOKUP(F932,'[1]2016Player Stats'!$A$2:$AB$830,16,FALSE))</f>
        <v>0</v>
      </c>
      <c r="X932">
        <f>IF(G932="GK",VLOOKUP(F932,'[1]2016GoalKeeper Stats'!$A$2:$S$109,17,FALSE),VLOOKUP(F932,'[1]2016Player Stats'!$A$2:$AB$830,17,FALSE))</f>
        <v>0</v>
      </c>
      <c r="Y932">
        <f>IF(G932="GK",VLOOKUP(F932,'[1]2016GoalKeeper Stats'!$A$2:$S$109,18,FALSE),VLOOKUP(F932,'[1]2016Player Stats'!$A$2:$AB$830,18,FALSE))</f>
        <v>0</v>
      </c>
      <c r="Z932">
        <f>IF(G932="GK",VLOOKUP(F932,'[1]2016GoalKeeper Stats'!$A$2:$S$109,19,FALSE),VLOOKUP(F932,'[1]2016Player Stats'!$A$2:$AB$830,19,FALSE))</f>
        <v>0</v>
      </c>
      <c r="AA932">
        <f>IF(G932="GK",VLOOKUP(F932,'[1]2016GoalKeeper Stats'!$A$2:$S$109,20,FALSE),VLOOKUP(F932,'[1]2016Player Stats'!$A$2:$AB$830,20,FALSE))</f>
        <v>0</v>
      </c>
      <c r="AB932">
        <f>IF(G932="GK",VLOOKUP(F932,'[1]2016GoalKeeper Stats'!$A$2:$S$109,21,FALSE),VLOOKUP(F932,'[1]2016Player Stats'!$A$2:$AB$830,21,FALSE))</f>
        <v>6</v>
      </c>
      <c r="AC932">
        <f>IF(G932="GK",VLOOKUP(F932,'[1]2016GoalKeeper Stats'!$A$2:$S$109,22,FALSE),VLOOKUP(F932,'[1]2016Player Stats'!$A$2:$AB$830,22,FALSE))</f>
        <v>3</v>
      </c>
      <c r="AD932">
        <f>IF(G932="GK",VLOOKUP(F932,'[1]2016GoalKeeper Stats'!$A$2:$S$109,23,FALSE),VLOOKUP(F932,'[1]2016Player Stats'!$A$2:$AB$830,23,FALSE))</f>
        <v>1</v>
      </c>
      <c r="AE932">
        <f>IF(G932="GK",VLOOKUP(F932,'[1]2016GoalKeeper Stats'!$A$2:$S$109,24,FALSE),VLOOKUP(F932,'[1]2016Player Stats'!$A$2:$AB$830,24,FALSE))</f>
        <v>1</v>
      </c>
      <c r="AF932">
        <f>IF(G932="GK",VLOOKUP(F932,'[1]2016GoalKeeper Stats'!$A$2:$S$109,25,FALSE),VLOOKUP(F932,'[1]2016Player Stats'!$A$2:$AB$830,25,FALSE))</f>
        <v>0</v>
      </c>
      <c r="AG932">
        <f>IF(G932="GK",VLOOKUP(F932,'[1]2016GoalKeeper Stats'!$A$2:$S$109,26,FALSE),VLOOKUP(F932,'[1]2016Player Stats'!$A$2:$AB$830,26,FALSE))</f>
        <v>50</v>
      </c>
      <c r="AH932" s="51">
        <v>2016</v>
      </c>
      <c r="AI932" s="51">
        <v>34</v>
      </c>
      <c r="AJ932" s="51">
        <v>426</v>
      </c>
      <c r="AK932" s="51">
        <v>475</v>
      </c>
      <c r="AL932" s="51">
        <v>53</v>
      </c>
      <c r="AM932" s="51">
        <v>59</v>
      </c>
      <c r="AN932" s="51">
        <v>-6</v>
      </c>
      <c r="AO932" s="52">
        <v>48.36</v>
      </c>
      <c r="AP932" s="52">
        <v>61.23</v>
      </c>
      <c r="AQ932" s="52">
        <v>-12.87</v>
      </c>
      <c r="AR932" s="52">
        <v>6.87</v>
      </c>
      <c r="AS932" s="51">
        <v>41</v>
      </c>
      <c r="AT932" s="52">
        <v>39.799999999999997</v>
      </c>
    </row>
    <row r="933" spans="1:46" hidden="1">
      <c r="A933">
        <v>2016</v>
      </c>
      <c r="B933" t="s">
        <v>210</v>
      </c>
      <c r="C933" t="s">
        <v>210</v>
      </c>
      <c r="D933" t="s">
        <v>1596</v>
      </c>
      <c r="E933" t="s">
        <v>1597</v>
      </c>
      <c r="F933" t="str">
        <f t="shared" si="14"/>
        <v>Tyler Turner</v>
      </c>
      <c r="G933" t="s">
        <v>893</v>
      </c>
      <c r="H933" s="143">
        <v>63000</v>
      </c>
      <c r="I933" s="143">
        <v>63000</v>
      </c>
      <c r="J933" t="str">
        <f>IF(G933="GK",VLOOKUP(F933,'[1]2016GoalKeeper Stats'!$A$2:$S$109,2,FALSE),VLOOKUP(F933,'[1]2016Player Stats'!$A$2:$AB$830,2,FALSE))</f>
        <v>ORL</v>
      </c>
      <c r="K933">
        <f>IF(G933="GK",VLOOKUP(F933,'[1]2016GoalKeeper Stats'!$A$2:$S$109,4,FALSE),VLOOKUP(F933,'[1]2016Player Stats'!$A$2:$AB$830,4,FALSE))</f>
        <v>0</v>
      </c>
      <c r="L933">
        <f>IF(G933="GK",VLOOKUP(F933,'[1]2016GoalKeeper Stats'!$A$2:$S$109,5,FALSE),VLOOKUP(F933,'[1]2016Player Stats'!$A$2:$AB$830,5,FALSE))</f>
        <v>0</v>
      </c>
      <c r="M933">
        <f>IF(G933="GK",VLOOKUP(F933,'[1]2016GoalKeeper Stats'!$A$2:$S$109,6,FALSE),VLOOKUP(F933,'[1]2016Player Stats'!$A$2:$AB$830,6,FALSE))</f>
        <v>0</v>
      </c>
      <c r="N933">
        <f>IF(G933="GK",VLOOKUP(F933,'[1]2016GoalKeeper Stats'!$A$2:$S$109,7,FALSE),VLOOKUP(F933,'[1]2016Player Stats'!$A$2:$AB$830,7,FALSE))</f>
        <v>0</v>
      </c>
      <c r="O933">
        <f>IF(G933="GK",VLOOKUP(F933,'[1]2016GoalKeeper Stats'!$A$2:$S$109,8,FALSE),VLOOKUP(F933,'[1]2016Player Stats'!$A$2:$AB$830,8,FALSE))</f>
        <v>0</v>
      </c>
      <c r="P933">
        <f>IF(G933="GK",VLOOKUP(F933,'[1]2016GoalKeeper Stats'!$A$2:$S$109,9,FALSE),VLOOKUP(F933,'[1]2016Player Stats'!$A$2:$AB$830,9,FALSE))</f>
        <v>0</v>
      </c>
      <c r="Q933">
        <f>IF(G933="GK",VLOOKUP(F933,'[1]2016GoalKeeper Stats'!$A$2:$S$109,10,FALSE),VLOOKUP(F933,'[1]2016Player Stats'!$A$2:$AB$830,10,FALSE))</f>
        <v>0</v>
      </c>
      <c r="R933">
        <f>IF(G933="GK",VLOOKUP(F933,'[1]2016GoalKeeper Stats'!$A$2:$S$109,11,FALSE),VLOOKUP(F933,'[1]2016Player Stats'!$A$2:$AB$830,11,FALSE))</f>
        <v>0</v>
      </c>
      <c r="S933" t="str">
        <f>IF(G933="GK",VLOOKUP(F933,'[1]2016GoalKeeper Stats'!$A$2:$S$109,12,FALSE),VLOOKUP(F933,'[1]2016Player Stats'!$A$2:$AB$830,12,FALSE))</f>
        <v>0/0</v>
      </c>
      <c r="T933">
        <f>IF(G933="GK",VLOOKUP(F933,'[1]2016GoalKeeper Stats'!$A$2:$S$109,13,FALSE),VLOOKUP(F933,'[1]2016Player Stats'!$A$2:$AB$830,13,FALSE))</f>
        <v>0</v>
      </c>
      <c r="U933">
        <f>IF(G933="GK",VLOOKUP(F933,'[1]2016GoalKeeper Stats'!$A$2:$S$109,14,FALSE),VLOOKUP(F933,'[1]2016Player Stats'!$A$2:$AB$830,14,FALSE))</f>
        <v>0</v>
      </c>
      <c r="V933">
        <f>IF(G933="GK",VLOOKUP(F933,'[1]2016GoalKeeper Stats'!$A$2:$S$109,15,FALSE),VLOOKUP(F933,'[1]2016Player Stats'!$A$2:$AB$830,15,FALSE))</f>
        <v>0</v>
      </c>
      <c r="W933">
        <f>IF(G933="GK",VLOOKUP(F933,'[1]2016GoalKeeper Stats'!$A$2:$S$109,16,FALSE),VLOOKUP(F933,'[1]2016Player Stats'!$A$2:$AB$830,16,FALSE))</f>
        <v>0</v>
      </c>
      <c r="X933">
        <f>IF(G933="GK",VLOOKUP(F933,'[1]2016GoalKeeper Stats'!$A$2:$S$109,17,FALSE),VLOOKUP(F933,'[1]2016Player Stats'!$A$2:$AB$830,17,FALSE))</f>
        <v>0</v>
      </c>
      <c r="Y933">
        <f>IF(G933="GK",VLOOKUP(F933,'[1]2016GoalKeeper Stats'!$A$2:$S$109,18,FALSE),VLOOKUP(F933,'[1]2016Player Stats'!$A$2:$AB$830,18,FALSE))</f>
        <v>0</v>
      </c>
      <c r="Z933">
        <f>IF(G933="GK",VLOOKUP(F933,'[1]2016GoalKeeper Stats'!$A$2:$S$109,19,FALSE),VLOOKUP(F933,'[1]2016Player Stats'!$A$2:$AB$830,19,FALSE))</f>
        <v>0</v>
      </c>
      <c r="AA933">
        <f>IF(G933="GK",VLOOKUP(F933,'[1]2016GoalKeeper Stats'!$A$2:$S$109,20,FALSE),VLOOKUP(F933,'[1]2016Player Stats'!$A$2:$AB$830,20,FALSE))</f>
        <v>0</v>
      </c>
      <c r="AB933">
        <f>IF(G933="GK",VLOOKUP(F933,'[1]2016GoalKeeper Stats'!$A$2:$S$109,21,FALSE),VLOOKUP(F933,'[1]2016Player Stats'!$A$2:$AB$830,21,FALSE))</f>
        <v>0</v>
      </c>
      <c r="AC933">
        <f>IF(G933="GK",VLOOKUP(F933,'[1]2016GoalKeeper Stats'!$A$2:$S$109,22,FALSE),VLOOKUP(F933,'[1]2016Player Stats'!$A$2:$AB$830,22,FALSE))</f>
        <v>0</v>
      </c>
      <c r="AD933">
        <f>IF(G933="GK",VLOOKUP(F933,'[1]2016GoalKeeper Stats'!$A$2:$S$109,23,FALSE),VLOOKUP(F933,'[1]2016Player Stats'!$A$2:$AB$830,23,FALSE))</f>
        <v>0</v>
      </c>
      <c r="AE933">
        <f>IF(G933="GK",VLOOKUP(F933,'[1]2016GoalKeeper Stats'!$A$2:$S$109,24,FALSE),VLOOKUP(F933,'[1]2016Player Stats'!$A$2:$AB$830,24,FALSE))</f>
        <v>0</v>
      </c>
      <c r="AF933">
        <f>IF(G933="GK",VLOOKUP(F933,'[1]2016GoalKeeper Stats'!$A$2:$S$109,25,FALSE),VLOOKUP(F933,'[1]2016Player Stats'!$A$2:$AB$830,25,FALSE))</f>
        <v>0</v>
      </c>
      <c r="AG933">
        <f>IF(G933="GK",VLOOKUP(F933,'[1]2016GoalKeeper Stats'!$A$2:$S$109,26,FALSE),VLOOKUP(F933,'[1]2016Player Stats'!$A$2:$AB$830,26,FALSE))</f>
        <v>0</v>
      </c>
      <c r="AH933" s="51">
        <v>2016</v>
      </c>
      <c r="AI933" s="51">
        <v>34</v>
      </c>
      <c r="AJ933" s="51">
        <v>426</v>
      </c>
      <c r="AK933" s="51">
        <v>475</v>
      </c>
      <c r="AL933" s="51">
        <v>53</v>
      </c>
      <c r="AM933" s="51">
        <v>59</v>
      </c>
      <c r="AN933" s="51">
        <v>-6</v>
      </c>
      <c r="AO933" s="52">
        <v>48.36</v>
      </c>
      <c r="AP933" s="52">
        <v>61.23</v>
      </c>
      <c r="AQ933" s="52">
        <v>-12.87</v>
      </c>
      <c r="AR933" s="52">
        <v>6.87</v>
      </c>
      <c r="AS933" s="51">
        <v>41</v>
      </c>
      <c r="AT933" s="52">
        <v>39.799999999999997</v>
      </c>
    </row>
    <row r="934" spans="1:46" hidden="1">
      <c r="A934">
        <v>2016</v>
      </c>
      <c r="B934" t="s">
        <v>204</v>
      </c>
      <c r="C934" t="s">
        <v>204</v>
      </c>
      <c r="D934" t="s">
        <v>1400</v>
      </c>
      <c r="E934" t="s">
        <v>1601</v>
      </c>
      <c r="F934" t="str">
        <f t="shared" si="14"/>
        <v>Leo Fernandes</v>
      </c>
      <c r="G934" t="s">
        <v>860</v>
      </c>
      <c r="H934" s="143">
        <v>63000</v>
      </c>
      <c r="I934" s="143">
        <v>63000</v>
      </c>
      <c r="J934" t="str">
        <f>IF(G934="GK",VLOOKUP(F934,'[1]2016GoalKeeper Stats'!$A$2:$S$109,2,FALSE),VLOOKUP(F934,'[1]2016Player Stats'!$A$2:$AB$830,2,FALSE))</f>
        <v>PHI</v>
      </c>
      <c r="K934">
        <f>IF(G934="GK",VLOOKUP(F934,'[1]2016GoalKeeper Stats'!$A$2:$S$109,4,FALSE),VLOOKUP(F934,'[1]2016Player Stats'!$A$2:$AB$830,4,FALSE))</f>
        <v>12</v>
      </c>
      <c r="L934">
        <f>IF(G934="GK",VLOOKUP(F934,'[1]2016GoalKeeper Stats'!$A$2:$S$109,5,FALSE),VLOOKUP(F934,'[1]2016Player Stats'!$A$2:$AB$830,5,FALSE))</f>
        <v>2</v>
      </c>
      <c r="M934">
        <f>IF(G934="GK",VLOOKUP(F934,'[1]2016GoalKeeper Stats'!$A$2:$S$109,6,FALSE),VLOOKUP(F934,'[1]2016Player Stats'!$A$2:$AB$830,6,FALSE))</f>
        <v>256</v>
      </c>
      <c r="N934">
        <f>IF(G934="GK",VLOOKUP(F934,'[1]2016GoalKeeper Stats'!$A$2:$S$109,7,FALSE),VLOOKUP(F934,'[1]2016Player Stats'!$A$2:$AB$830,7,FALSE))</f>
        <v>0</v>
      </c>
      <c r="O934">
        <f>IF(G934="GK",VLOOKUP(F934,'[1]2016GoalKeeper Stats'!$A$2:$S$109,8,FALSE),VLOOKUP(F934,'[1]2016Player Stats'!$A$2:$AB$830,8,FALSE))</f>
        <v>1</v>
      </c>
      <c r="P934">
        <f>IF(G934="GK",VLOOKUP(F934,'[1]2016GoalKeeper Stats'!$A$2:$S$109,9,FALSE),VLOOKUP(F934,'[1]2016Player Stats'!$A$2:$AB$830,9,FALSE))</f>
        <v>12</v>
      </c>
      <c r="Q934">
        <f>IF(G934="GK",VLOOKUP(F934,'[1]2016GoalKeeper Stats'!$A$2:$S$109,10,FALSE),VLOOKUP(F934,'[1]2016Player Stats'!$A$2:$AB$830,10,FALSE))</f>
        <v>3</v>
      </c>
      <c r="R934">
        <f>IF(G934="GK",VLOOKUP(F934,'[1]2016GoalKeeper Stats'!$A$2:$S$109,11,FALSE),VLOOKUP(F934,'[1]2016Player Stats'!$A$2:$AB$830,11,FALSE))</f>
        <v>0</v>
      </c>
      <c r="S934" t="str">
        <f>IF(G934="GK",VLOOKUP(F934,'[1]2016GoalKeeper Stats'!$A$2:$S$109,12,FALSE),VLOOKUP(F934,'[1]2016Player Stats'!$A$2:$AB$830,12,FALSE))</f>
        <v>0/0</v>
      </c>
      <c r="T934">
        <f>IF(G934="GK",VLOOKUP(F934,'[1]2016GoalKeeper Stats'!$A$2:$S$109,13,FALSE),VLOOKUP(F934,'[1]2016Player Stats'!$A$2:$AB$830,13,FALSE))</f>
        <v>0</v>
      </c>
      <c r="U934">
        <f>IF(G934="GK",VLOOKUP(F934,'[1]2016GoalKeeper Stats'!$A$2:$S$109,14,FALSE),VLOOKUP(F934,'[1]2016Player Stats'!$A$2:$AB$830,14,FALSE))</f>
        <v>0</v>
      </c>
      <c r="V934">
        <f>IF(G934="GK",VLOOKUP(F934,'[1]2016GoalKeeper Stats'!$A$2:$S$109,15,FALSE),VLOOKUP(F934,'[1]2016Player Stats'!$A$2:$AB$830,15,FALSE))</f>
        <v>0</v>
      </c>
      <c r="W934">
        <f>IF(G934="GK",VLOOKUP(F934,'[1]2016GoalKeeper Stats'!$A$2:$S$109,16,FALSE),VLOOKUP(F934,'[1]2016Player Stats'!$A$2:$AB$830,16,FALSE))</f>
        <v>0</v>
      </c>
      <c r="X934">
        <f>IF(G934="GK",VLOOKUP(F934,'[1]2016GoalKeeper Stats'!$A$2:$S$109,17,FALSE),VLOOKUP(F934,'[1]2016Player Stats'!$A$2:$AB$830,17,FALSE))</f>
        <v>0</v>
      </c>
      <c r="Y934">
        <f>IF(G934="GK",VLOOKUP(F934,'[1]2016GoalKeeper Stats'!$A$2:$S$109,18,FALSE),VLOOKUP(F934,'[1]2016Player Stats'!$A$2:$AB$830,18,FALSE))</f>
        <v>1</v>
      </c>
      <c r="Z934">
        <f>IF(G934="GK",VLOOKUP(F934,'[1]2016GoalKeeper Stats'!$A$2:$S$109,19,FALSE),VLOOKUP(F934,'[1]2016Player Stats'!$A$2:$AB$830,19,FALSE))</f>
        <v>0</v>
      </c>
      <c r="AA934">
        <f>IF(G934="GK",VLOOKUP(F934,'[1]2016GoalKeeper Stats'!$A$2:$S$109,20,FALSE),VLOOKUP(F934,'[1]2016Player Stats'!$A$2:$AB$830,20,FALSE))</f>
        <v>0.35</v>
      </c>
      <c r="AB934">
        <f>IF(G934="GK",VLOOKUP(F934,'[1]2016GoalKeeper Stats'!$A$2:$S$109,21,FALSE),VLOOKUP(F934,'[1]2016Player Stats'!$A$2:$AB$830,21,FALSE))</f>
        <v>9</v>
      </c>
      <c r="AC934">
        <f>IF(G934="GK",VLOOKUP(F934,'[1]2016GoalKeeper Stats'!$A$2:$S$109,22,FALSE),VLOOKUP(F934,'[1]2016Player Stats'!$A$2:$AB$830,22,FALSE))</f>
        <v>7</v>
      </c>
      <c r="AD934">
        <f>IF(G934="GK",VLOOKUP(F934,'[1]2016GoalKeeper Stats'!$A$2:$S$109,23,FALSE),VLOOKUP(F934,'[1]2016Player Stats'!$A$2:$AB$830,23,FALSE))</f>
        <v>0</v>
      </c>
      <c r="AE934">
        <f>IF(G934="GK",VLOOKUP(F934,'[1]2016GoalKeeper Stats'!$A$2:$S$109,24,FALSE),VLOOKUP(F934,'[1]2016Player Stats'!$A$2:$AB$830,24,FALSE))</f>
        <v>1</v>
      </c>
      <c r="AF934">
        <f>IF(G934="GK",VLOOKUP(F934,'[1]2016GoalKeeper Stats'!$A$2:$S$109,25,FALSE),VLOOKUP(F934,'[1]2016Player Stats'!$A$2:$AB$830,25,FALSE))</f>
        <v>0</v>
      </c>
      <c r="AG934">
        <f>IF(G934="GK",VLOOKUP(F934,'[1]2016GoalKeeper Stats'!$A$2:$S$109,26,FALSE),VLOOKUP(F934,'[1]2016Player Stats'!$A$2:$AB$830,26,FALSE))</f>
        <v>25</v>
      </c>
      <c r="AH934" s="51">
        <v>2016</v>
      </c>
      <c r="AI934" s="51">
        <v>34</v>
      </c>
      <c r="AJ934" s="51">
        <v>425</v>
      </c>
      <c r="AK934" s="51">
        <v>443</v>
      </c>
      <c r="AL934" s="51">
        <v>50</v>
      </c>
      <c r="AM934" s="51">
        <v>54</v>
      </c>
      <c r="AN934" s="51">
        <v>-4</v>
      </c>
      <c r="AO934" s="52">
        <v>48.05</v>
      </c>
      <c r="AP934" s="52">
        <v>45.74</v>
      </c>
      <c r="AQ934" s="52">
        <v>2.31</v>
      </c>
      <c r="AR934" s="52">
        <v>-6.31</v>
      </c>
      <c r="AS934" s="51">
        <v>42</v>
      </c>
      <c r="AT934" s="52">
        <v>47.23</v>
      </c>
    </row>
    <row r="935" spans="1:46" hidden="1">
      <c r="A935" s="144">
        <v>2016</v>
      </c>
      <c r="B935" s="144" t="s">
        <v>196</v>
      </c>
      <c r="C935" s="144" t="s">
        <v>196</v>
      </c>
      <c r="D935" s="144" t="s">
        <v>1558</v>
      </c>
      <c r="E935" s="144" t="s">
        <v>1616</v>
      </c>
      <c r="F935" s="144" t="str">
        <f t="shared" si="14"/>
        <v>Jimmy Ockford</v>
      </c>
      <c r="G935" s="144" t="s">
        <v>893</v>
      </c>
      <c r="H935" s="145">
        <v>63000</v>
      </c>
      <c r="I935" s="145">
        <v>63000</v>
      </c>
      <c r="J935" s="144" t="e">
        <f>IF(G935="GK",VLOOKUP(F935,'[1]2016GoalKeeper Stats'!$A$2:$S$109,2,FALSE),VLOOKUP(F935,'[1]2016Player Stats'!$A$2:$AB$830,2,FALSE))</f>
        <v>#N/A</v>
      </c>
      <c r="K935" s="144" t="e">
        <f>IF(G935="GK",VLOOKUP(F935,'[1]2016GoalKeeper Stats'!$A$2:$S$109,4,FALSE),VLOOKUP(F935,'[1]2016Player Stats'!$A$2:$AB$830,4,FALSE))</f>
        <v>#N/A</v>
      </c>
      <c r="L935" s="144" t="e">
        <f>IF(G935="GK",VLOOKUP(F935,'[1]2016GoalKeeper Stats'!$A$2:$S$109,5,FALSE),VLOOKUP(F935,'[1]2016Player Stats'!$A$2:$AB$830,5,FALSE))</f>
        <v>#N/A</v>
      </c>
      <c r="M935" s="144" t="e">
        <f>IF(G935="GK",VLOOKUP(F935,'[1]2016GoalKeeper Stats'!$A$2:$S$109,6,FALSE),VLOOKUP(F935,'[1]2016Player Stats'!$A$2:$AB$830,6,FALSE))</f>
        <v>#N/A</v>
      </c>
      <c r="N935" s="144" t="e">
        <f>IF(G935="GK",VLOOKUP(F935,'[1]2016GoalKeeper Stats'!$A$2:$S$109,7,FALSE),VLOOKUP(F935,'[1]2016Player Stats'!$A$2:$AB$830,7,FALSE))</f>
        <v>#N/A</v>
      </c>
      <c r="O935" s="144" t="e">
        <f>IF(G935="GK",VLOOKUP(F935,'[1]2016GoalKeeper Stats'!$A$2:$S$109,8,FALSE),VLOOKUP(F935,'[1]2016Player Stats'!$A$2:$AB$830,8,FALSE))</f>
        <v>#N/A</v>
      </c>
      <c r="P935" s="144" t="e">
        <f>IF(G935="GK",VLOOKUP(F935,'[1]2016GoalKeeper Stats'!$A$2:$S$109,9,FALSE),VLOOKUP(F935,'[1]2016Player Stats'!$A$2:$AB$830,9,FALSE))</f>
        <v>#N/A</v>
      </c>
      <c r="Q935" s="144" t="e">
        <f>IF(G935="GK",VLOOKUP(F935,'[1]2016GoalKeeper Stats'!$A$2:$S$109,10,FALSE),VLOOKUP(F935,'[1]2016Player Stats'!$A$2:$AB$830,10,FALSE))</f>
        <v>#N/A</v>
      </c>
      <c r="R935" s="144" t="e">
        <f>IF(G935="GK",VLOOKUP(F935,'[1]2016GoalKeeper Stats'!$A$2:$S$109,11,FALSE),VLOOKUP(F935,'[1]2016Player Stats'!$A$2:$AB$830,11,FALSE))</f>
        <v>#N/A</v>
      </c>
      <c r="S935" s="144" t="e">
        <f>IF(G935="GK",VLOOKUP(F935,'[1]2016GoalKeeper Stats'!$A$2:$S$109,12,FALSE),VLOOKUP(F935,'[1]2016Player Stats'!$A$2:$AB$830,12,FALSE))</f>
        <v>#N/A</v>
      </c>
      <c r="T935" s="144" t="e">
        <f>IF(G935="GK",VLOOKUP(F935,'[1]2016GoalKeeper Stats'!$A$2:$S$109,13,FALSE),VLOOKUP(F935,'[1]2016Player Stats'!$A$2:$AB$830,13,FALSE))</f>
        <v>#N/A</v>
      </c>
      <c r="U935" s="144" t="e">
        <f>IF(G935="GK",VLOOKUP(F935,'[1]2016GoalKeeper Stats'!$A$2:$S$109,14,FALSE),VLOOKUP(F935,'[1]2016Player Stats'!$A$2:$AB$830,14,FALSE))</f>
        <v>#N/A</v>
      </c>
      <c r="V935" s="144" t="e">
        <f>IF(G935="GK",VLOOKUP(F935,'[1]2016GoalKeeper Stats'!$A$2:$S$109,15,FALSE),VLOOKUP(F935,'[1]2016Player Stats'!$A$2:$AB$830,15,FALSE))</f>
        <v>#N/A</v>
      </c>
      <c r="W935" s="144" t="e">
        <f>IF(G935="GK",VLOOKUP(F935,'[1]2016GoalKeeper Stats'!$A$2:$S$109,16,FALSE),VLOOKUP(F935,'[1]2016Player Stats'!$A$2:$AB$830,16,FALSE))</f>
        <v>#N/A</v>
      </c>
      <c r="X935" s="144" t="e">
        <f>IF(G935="GK",VLOOKUP(F935,'[1]2016GoalKeeper Stats'!$A$2:$S$109,17,FALSE),VLOOKUP(F935,'[1]2016Player Stats'!$A$2:$AB$830,17,FALSE))</f>
        <v>#N/A</v>
      </c>
      <c r="Y935" s="144" t="e">
        <f>IF(G935="GK",VLOOKUP(F935,'[1]2016GoalKeeper Stats'!$A$2:$S$109,18,FALSE),VLOOKUP(F935,'[1]2016Player Stats'!$A$2:$AB$830,18,FALSE))</f>
        <v>#N/A</v>
      </c>
      <c r="Z935" s="144" t="e">
        <f>IF(G935="GK",VLOOKUP(F935,'[1]2016GoalKeeper Stats'!$A$2:$S$109,19,FALSE),VLOOKUP(F935,'[1]2016Player Stats'!$A$2:$AB$830,19,FALSE))</f>
        <v>#N/A</v>
      </c>
      <c r="AA935" s="144" t="e">
        <f>IF(G935="GK",VLOOKUP(F935,'[1]2016GoalKeeper Stats'!$A$2:$S$109,20,FALSE),VLOOKUP(F935,'[1]2016Player Stats'!$A$2:$AB$830,20,FALSE))</f>
        <v>#N/A</v>
      </c>
      <c r="AB935" s="144" t="e">
        <f>IF(G935="GK",VLOOKUP(F935,'[1]2016GoalKeeper Stats'!$A$2:$S$109,21,FALSE),VLOOKUP(F935,'[1]2016Player Stats'!$A$2:$AB$830,21,FALSE))</f>
        <v>#N/A</v>
      </c>
      <c r="AC935" s="144" t="e">
        <f>IF(G935="GK",VLOOKUP(F935,'[1]2016GoalKeeper Stats'!$A$2:$S$109,22,FALSE),VLOOKUP(F935,'[1]2016Player Stats'!$A$2:$AB$830,22,FALSE))</f>
        <v>#N/A</v>
      </c>
      <c r="AD935" s="144" t="e">
        <f>IF(G935="GK",VLOOKUP(F935,'[1]2016GoalKeeper Stats'!$A$2:$S$109,23,FALSE),VLOOKUP(F935,'[1]2016Player Stats'!$A$2:$AB$830,23,FALSE))</f>
        <v>#N/A</v>
      </c>
      <c r="AE935" s="144" t="e">
        <f>IF(G935="GK",VLOOKUP(F935,'[1]2016GoalKeeper Stats'!$A$2:$S$109,24,FALSE),VLOOKUP(F935,'[1]2016Player Stats'!$A$2:$AB$830,24,FALSE))</f>
        <v>#N/A</v>
      </c>
      <c r="AF935" s="144" t="e">
        <f>IF(G935="GK",VLOOKUP(F935,'[1]2016GoalKeeper Stats'!$A$2:$S$109,25,FALSE),VLOOKUP(F935,'[1]2016Player Stats'!$A$2:$AB$830,25,FALSE))</f>
        <v>#N/A</v>
      </c>
      <c r="AG935" s="144" t="e">
        <f>IF(G935="GK",VLOOKUP(F935,'[1]2016GoalKeeper Stats'!$A$2:$S$109,26,FALSE),VLOOKUP(F935,'[1]2016Player Stats'!$A$2:$AB$830,26,FALSE))</f>
        <v>#N/A</v>
      </c>
      <c r="AH935" s="51">
        <v>2016</v>
      </c>
      <c r="AI935" s="51">
        <v>34</v>
      </c>
      <c r="AJ935" s="51">
        <v>432</v>
      </c>
      <c r="AK935" s="51">
        <v>430</v>
      </c>
      <c r="AL935" s="51">
        <v>43</v>
      </c>
      <c r="AM935" s="51">
        <v>43</v>
      </c>
      <c r="AN935" s="51">
        <v>0</v>
      </c>
      <c r="AO935" s="52">
        <v>47.31</v>
      </c>
      <c r="AP935" s="52">
        <v>47.24</v>
      </c>
      <c r="AQ935" s="52">
        <v>0.08</v>
      </c>
      <c r="AR935" s="52">
        <v>-0.08</v>
      </c>
      <c r="AS935" s="51">
        <v>48</v>
      </c>
      <c r="AT935" s="52">
        <v>47.12</v>
      </c>
    </row>
    <row r="936" spans="1:46" hidden="1">
      <c r="A936">
        <v>2016</v>
      </c>
      <c r="B936" t="s">
        <v>196</v>
      </c>
      <c r="C936" t="s">
        <v>196</v>
      </c>
      <c r="D936" t="s">
        <v>1617</v>
      </c>
      <c r="E936" t="s">
        <v>1618</v>
      </c>
      <c r="F936" t="str">
        <f t="shared" si="14"/>
        <v>Dylan Remick</v>
      </c>
      <c r="G936" t="s">
        <v>893</v>
      </c>
      <c r="H936" s="143">
        <v>63000</v>
      </c>
      <c r="I936" s="143">
        <v>63000</v>
      </c>
      <c r="J936" t="str">
        <f>IF(G936="GK",VLOOKUP(F936,'[1]2016GoalKeeper Stats'!$A$2:$S$109,2,FALSE),VLOOKUP(F936,'[1]2016Player Stats'!$A$2:$AB$830,2,FALSE))</f>
        <v>SEA</v>
      </c>
      <c r="K936">
        <f>IF(G936="GK",VLOOKUP(F936,'[1]2016GoalKeeper Stats'!$A$2:$S$109,4,FALSE),VLOOKUP(F936,'[1]2016Player Stats'!$A$2:$AB$830,4,FALSE))</f>
        <v>11</v>
      </c>
      <c r="L936">
        <f>IF(G936="GK",VLOOKUP(F936,'[1]2016GoalKeeper Stats'!$A$2:$S$109,5,FALSE),VLOOKUP(F936,'[1]2016Player Stats'!$A$2:$AB$830,5,FALSE))</f>
        <v>6</v>
      </c>
      <c r="M936">
        <f>IF(G936="GK",VLOOKUP(F936,'[1]2016GoalKeeper Stats'!$A$2:$S$109,6,FALSE),VLOOKUP(F936,'[1]2016Player Stats'!$A$2:$AB$830,6,FALSE))</f>
        <v>537</v>
      </c>
      <c r="N936">
        <f>IF(G936="GK",VLOOKUP(F936,'[1]2016GoalKeeper Stats'!$A$2:$S$109,7,FALSE),VLOOKUP(F936,'[1]2016Player Stats'!$A$2:$AB$830,7,FALSE))</f>
        <v>0</v>
      </c>
      <c r="O936">
        <f>IF(G936="GK",VLOOKUP(F936,'[1]2016GoalKeeper Stats'!$A$2:$S$109,8,FALSE),VLOOKUP(F936,'[1]2016Player Stats'!$A$2:$AB$830,8,FALSE))</f>
        <v>0</v>
      </c>
      <c r="P936">
        <f>IF(G936="GK",VLOOKUP(F936,'[1]2016GoalKeeper Stats'!$A$2:$S$109,9,FALSE),VLOOKUP(F936,'[1]2016Player Stats'!$A$2:$AB$830,9,FALSE))</f>
        <v>1</v>
      </c>
      <c r="Q936">
        <f>IF(G936="GK",VLOOKUP(F936,'[1]2016GoalKeeper Stats'!$A$2:$S$109,10,FALSE),VLOOKUP(F936,'[1]2016Player Stats'!$A$2:$AB$830,10,FALSE))</f>
        <v>0</v>
      </c>
      <c r="R936">
        <f>IF(G936="GK",VLOOKUP(F936,'[1]2016GoalKeeper Stats'!$A$2:$S$109,11,FALSE),VLOOKUP(F936,'[1]2016Player Stats'!$A$2:$AB$830,11,FALSE))</f>
        <v>0</v>
      </c>
      <c r="S936" t="str">
        <f>IF(G936="GK",VLOOKUP(F936,'[1]2016GoalKeeper Stats'!$A$2:$S$109,12,FALSE),VLOOKUP(F936,'[1]2016Player Stats'!$A$2:$AB$830,12,FALSE))</f>
        <v>0/0</v>
      </c>
      <c r="T936">
        <f>IF(G936="GK",VLOOKUP(F936,'[1]2016GoalKeeper Stats'!$A$2:$S$109,13,FALSE),VLOOKUP(F936,'[1]2016Player Stats'!$A$2:$AB$830,13,FALSE))</f>
        <v>0</v>
      </c>
      <c r="U936">
        <f>IF(G936="GK",VLOOKUP(F936,'[1]2016GoalKeeper Stats'!$A$2:$S$109,14,FALSE),VLOOKUP(F936,'[1]2016Player Stats'!$A$2:$AB$830,14,FALSE))</f>
        <v>0</v>
      </c>
      <c r="V936">
        <f>IF(G936="GK",VLOOKUP(F936,'[1]2016GoalKeeper Stats'!$A$2:$S$109,15,FALSE),VLOOKUP(F936,'[1]2016Player Stats'!$A$2:$AB$830,15,FALSE))</f>
        <v>0</v>
      </c>
      <c r="W936">
        <f>IF(G936="GK",VLOOKUP(F936,'[1]2016GoalKeeper Stats'!$A$2:$S$109,16,FALSE),VLOOKUP(F936,'[1]2016Player Stats'!$A$2:$AB$830,16,FALSE))</f>
        <v>0</v>
      </c>
      <c r="X936">
        <f>IF(G936="GK",VLOOKUP(F936,'[1]2016GoalKeeper Stats'!$A$2:$S$109,17,FALSE),VLOOKUP(F936,'[1]2016Player Stats'!$A$2:$AB$830,17,FALSE))</f>
        <v>0</v>
      </c>
      <c r="Y936">
        <f>IF(G936="GK",VLOOKUP(F936,'[1]2016GoalKeeper Stats'!$A$2:$S$109,18,FALSE),VLOOKUP(F936,'[1]2016Player Stats'!$A$2:$AB$830,18,FALSE))</f>
        <v>0</v>
      </c>
      <c r="Z936">
        <f>IF(G936="GK",VLOOKUP(F936,'[1]2016GoalKeeper Stats'!$A$2:$S$109,19,FALSE),VLOOKUP(F936,'[1]2016Player Stats'!$A$2:$AB$830,19,FALSE))</f>
        <v>0</v>
      </c>
      <c r="AA936">
        <f>IF(G936="GK",VLOOKUP(F936,'[1]2016GoalKeeper Stats'!$A$2:$S$109,20,FALSE),VLOOKUP(F936,'[1]2016Player Stats'!$A$2:$AB$830,20,FALSE))</f>
        <v>0</v>
      </c>
      <c r="AB936">
        <f>IF(G936="GK",VLOOKUP(F936,'[1]2016GoalKeeper Stats'!$A$2:$S$109,21,FALSE),VLOOKUP(F936,'[1]2016Player Stats'!$A$2:$AB$830,21,FALSE))</f>
        <v>6</v>
      </c>
      <c r="AC936">
        <f>IF(G936="GK",VLOOKUP(F936,'[1]2016GoalKeeper Stats'!$A$2:$S$109,22,FALSE),VLOOKUP(F936,'[1]2016Player Stats'!$A$2:$AB$830,22,FALSE))</f>
        <v>5</v>
      </c>
      <c r="AD936">
        <f>IF(G936="GK",VLOOKUP(F936,'[1]2016GoalKeeper Stats'!$A$2:$S$109,23,FALSE),VLOOKUP(F936,'[1]2016Player Stats'!$A$2:$AB$830,23,FALSE))</f>
        <v>0</v>
      </c>
      <c r="AE936">
        <f>IF(G936="GK",VLOOKUP(F936,'[1]2016GoalKeeper Stats'!$A$2:$S$109,24,FALSE),VLOOKUP(F936,'[1]2016Player Stats'!$A$2:$AB$830,24,FALSE))</f>
        <v>1</v>
      </c>
      <c r="AF936">
        <f>IF(G936="GK",VLOOKUP(F936,'[1]2016GoalKeeper Stats'!$A$2:$S$109,25,FALSE),VLOOKUP(F936,'[1]2016Player Stats'!$A$2:$AB$830,25,FALSE))</f>
        <v>0</v>
      </c>
      <c r="AG936">
        <f>IF(G936="GK",VLOOKUP(F936,'[1]2016GoalKeeper Stats'!$A$2:$S$109,26,FALSE),VLOOKUP(F936,'[1]2016Player Stats'!$A$2:$AB$830,26,FALSE))</f>
        <v>0</v>
      </c>
      <c r="AH936" s="51">
        <v>2016</v>
      </c>
      <c r="AI936" s="51">
        <v>34</v>
      </c>
      <c r="AJ936" s="51">
        <v>432</v>
      </c>
      <c r="AK936" s="51">
        <v>430</v>
      </c>
      <c r="AL936" s="51">
        <v>43</v>
      </c>
      <c r="AM936" s="51">
        <v>43</v>
      </c>
      <c r="AN936" s="51">
        <v>0</v>
      </c>
      <c r="AO936" s="52">
        <v>47.31</v>
      </c>
      <c r="AP936" s="52">
        <v>47.24</v>
      </c>
      <c r="AQ936" s="52">
        <v>0.08</v>
      </c>
      <c r="AR936" s="52">
        <v>-0.08</v>
      </c>
      <c r="AS936" s="51">
        <v>48</v>
      </c>
      <c r="AT936" s="52">
        <v>47.12</v>
      </c>
    </row>
    <row r="937" spans="1:46" hidden="1">
      <c r="A937">
        <v>2016</v>
      </c>
      <c r="B937" t="s">
        <v>896</v>
      </c>
      <c r="C937" t="s">
        <v>896</v>
      </c>
      <c r="D937" t="s">
        <v>1377</v>
      </c>
      <c r="E937" t="s">
        <v>1627</v>
      </c>
      <c r="F937" t="str">
        <f t="shared" si="14"/>
        <v>Mark Sherrod</v>
      </c>
      <c r="G937" t="s">
        <v>875</v>
      </c>
      <c r="H937" s="143">
        <v>63000</v>
      </c>
      <c r="I937" s="143">
        <v>63000</v>
      </c>
      <c r="J937" t="str">
        <f>IF(G937="GK",VLOOKUP(F937,'[1]2016GoalKeeper Stats'!$A$2:$S$109,2,FALSE),VLOOKUP(F937,'[1]2016Player Stats'!$A$2:$AB$830,2,FALSE))</f>
        <v xml:space="preserve">SJ </v>
      </c>
      <c r="K937">
        <f>IF(G937="GK",VLOOKUP(F937,'[1]2016GoalKeeper Stats'!$A$2:$S$109,4,FALSE),VLOOKUP(F937,'[1]2016Player Stats'!$A$2:$AB$830,4,FALSE))</f>
        <v>0</v>
      </c>
      <c r="L937">
        <f>IF(G937="GK",VLOOKUP(F937,'[1]2016GoalKeeper Stats'!$A$2:$S$109,5,FALSE),VLOOKUP(F937,'[1]2016Player Stats'!$A$2:$AB$830,5,FALSE))</f>
        <v>0</v>
      </c>
      <c r="M937">
        <f>IF(G937="GK",VLOOKUP(F937,'[1]2016GoalKeeper Stats'!$A$2:$S$109,6,FALSE),VLOOKUP(F937,'[1]2016Player Stats'!$A$2:$AB$830,6,FALSE))</f>
        <v>0</v>
      </c>
      <c r="N937">
        <f>IF(G937="GK",VLOOKUP(F937,'[1]2016GoalKeeper Stats'!$A$2:$S$109,7,FALSE),VLOOKUP(F937,'[1]2016Player Stats'!$A$2:$AB$830,7,FALSE))</f>
        <v>0</v>
      </c>
      <c r="O937">
        <f>IF(G937="GK",VLOOKUP(F937,'[1]2016GoalKeeper Stats'!$A$2:$S$109,8,FALSE),VLOOKUP(F937,'[1]2016Player Stats'!$A$2:$AB$830,8,FALSE))</f>
        <v>0</v>
      </c>
      <c r="P937">
        <f>IF(G937="GK",VLOOKUP(F937,'[1]2016GoalKeeper Stats'!$A$2:$S$109,9,FALSE),VLOOKUP(F937,'[1]2016Player Stats'!$A$2:$AB$830,9,FALSE))</f>
        <v>0</v>
      </c>
      <c r="Q937">
        <f>IF(G937="GK",VLOOKUP(F937,'[1]2016GoalKeeper Stats'!$A$2:$S$109,10,FALSE),VLOOKUP(F937,'[1]2016Player Stats'!$A$2:$AB$830,10,FALSE))</f>
        <v>0</v>
      </c>
      <c r="R937">
        <f>IF(G937="GK",VLOOKUP(F937,'[1]2016GoalKeeper Stats'!$A$2:$S$109,11,FALSE),VLOOKUP(F937,'[1]2016Player Stats'!$A$2:$AB$830,11,FALSE))</f>
        <v>0</v>
      </c>
      <c r="S937" t="str">
        <f>IF(G937="GK",VLOOKUP(F937,'[1]2016GoalKeeper Stats'!$A$2:$S$109,12,FALSE),VLOOKUP(F937,'[1]2016Player Stats'!$A$2:$AB$830,12,FALSE))</f>
        <v>0/0</v>
      </c>
      <c r="T937">
        <f>IF(G937="GK",VLOOKUP(F937,'[1]2016GoalKeeper Stats'!$A$2:$S$109,13,FALSE),VLOOKUP(F937,'[1]2016Player Stats'!$A$2:$AB$830,13,FALSE))</f>
        <v>0</v>
      </c>
      <c r="U937">
        <f>IF(G937="GK",VLOOKUP(F937,'[1]2016GoalKeeper Stats'!$A$2:$S$109,14,FALSE),VLOOKUP(F937,'[1]2016Player Stats'!$A$2:$AB$830,14,FALSE))</f>
        <v>0</v>
      </c>
      <c r="V937">
        <f>IF(G937="GK",VLOOKUP(F937,'[1]2016GoalKeeper Stats'!$A$2:$S$109,15,FALSE),VLOOKUP(F937,'[1]2016Player Stats'!$A$2:$AB$830,15,FALSE))</f>
        <v>0</v>
      </c>
      <c r="W937">
        <f>IF(G937="GK",VLOOKUP(F937,'[1]2016GoalKeeper Stats'!$A$2:$S$109,16,FALSE),VLOOKUP(F937,'[1]2016Player Stats'!$A$2:$AB$830,16,FALSE))</f>
        <v>0</v>
      </c>
      <c r="X937">
        <f>IF(G937="GK",VLOOKUP(F937,'[1]2016GoalKeeper Stats'!$A$2:$S$109,17,FALSE),VLOOKUP(F937,'[1]2016Player Stats'!$A$2:$AB$830,17,FALSE))</f>
        <v>0</v>
      </c>
      <c r="Y937">
        <f>IF(G937="GK",VLOOKUP(F937,'[1]2016GoalKeeper Stats'!$A$2:$S$109,18,FALSE),VLOOKUP(F937,'[1]2016Player Stats'!$A$2:$AB$830,18,FALSE))</f>
        <v>0</v>
      </c>
      <c r="Z937">
        <f>IF(G937="GK",VLOOKUP(F937,'[1]2016GoalKeeper Stats'!$A$2:$S$109,19,FALSE),VLOOKUP(F937,'[1]2016Player Stats'!$A$2:$AB$830,19,FALSE))</f>
        <v>0</v>
      </c>
      <c r="AA937">
        <f>IF(G937="GK",VLOOKUP(F937,'[1]2016GoalKeeper Stats'!$A$2:$S$109,20,FALSE),VLOOKUP(F937,'[1]2016Player Stats'!$A$2:$AB$830,20,FALSE))</f>
        <v>0</v>
      </c>
      <c r="AB937">
        <f>IF(G937="GK",VLOOKUP(F937,'[1]2016GoalKeeper Stats'!$A$2:$S$109,21,FALSE),VLOOKUP(F937,'[1]2016Player Stats'!$A$2:$AB$830,21,FALSE))</f>
        <v>0</v>
      </c>
      <c r="AC937">
        <f>IF(G937="GK",VLOOKUP(F937,'[1]2016GoalKeeper Stats'!$A$2:$S$109,22,FALSE),VLOOKUP(F937,'[1]2016Player Stats'!$A$2:$AB$830,22,FALSE))</f>
        <v>0</v>
      </c>
      <c r="AD937">
        <f>IF(G937="GK",VLOOKUP(F937,'[1]2016GoalKeeper Stats'!$A$2:$S$109,23,FALSE),VLOOKUP(F937,'[1]2016Player Stats'!$A$2:$AB$830,23,FALSE))</f>
        <v>0</v>
      </c>
      <c r="AE937">
        <f>IF(G937="GK",VLOOKUP(F937,'[1]2016GoalKeeper Stats'!$A$2:$S$109,24,FALSE),VLOOKUP(F937,'[1]2016Player Stats'!$A$2:$AB$830,24,FALSE))</f>
        <v>0</v>
      </c>
      <c r="AF937">
        <f>IF(G937="GK",VLOOKUP(F937,'[1]2016GoalKeeper Stats'!$A$2:$S$109,25,FALSE),VLOOKUP(F937,'[1]2016Player Stats'!$A$2:$AB$830,25,FALSE))</f>
        <v>0</v>
      </c>
      <c r="AG937">
        <f>IF(G937="GK",VLOOKUP(F937,'[1]2016GoalKeeper Stats'!$A$2:$S$109,26,FALSE),VLOOKUP(F937,'[1]2016Player Stats'!$A$2:$AB$830,26,FALSE))</f>
        <v>0</v>
      </c>
      <c r="AH937" s="51">
        <v>2016</v>
      </c>
      <c r="AI937" s="51">
        <v>34</v>
      </c>
      <c r="AJ937" s="51">
        <v>409</v>
      </c>
      <c r="AK937" s="51">
        <v>411</v>
      </c>
      <c r="AL937" s="51">
        <v>32</v>
      </c>
      <c r="AM937" s="51">
        <v>38</v>
      </c>
      <c r="AN937" s="51">
        <v>-6</v>
      </c>
      <c r="AO937" s="52">
        <v>41.48</v>
      </c>
      <c r="AP937" s="52">
        <v>41.27</v>
      </c>
      <c r="AQ937" s="52">
        <v>0.21</v>
      </c>
      <c r="AR937" s="52">
        <v>-6.21</v>
      </c>
      <c r="AS937" s="51">
        <v>38</v>
      </c>
      <c r="AT937" s="52">
        <v>45.9</v>
      </c>
    </row>
    <row r="938" spans="1:46" hidden="1">
      <c r="A938">
        <v>2016</v>
      </c>
      <c r="B938" t="s">
        <v>861</v>
      </c>
      <c r="C938" t="s">
        <v>207</v>
      </c>
      <c r="D938" t="s">
        <v>1191</v>
      </c>
      <c r="E938" t="s">
        <v>1630</v>
      </c>
      <c r="F938" t="str">
        <f t="shared" si="14"/>
        <v>Nick Hagglund</v>
      </c>
      <c r="G938" t="s">
        <v>893</v>
      </c>
      <c r="H938" s="143">
        <v>63000</v>
      </c>
      <c r="I938" s="143">
        <v>63000</v>
      </c>
      <c r="J938" t="str">
        <f>IF(G938="GK",VLOOKUP(F938,'[1]2016GoalKeeper Stats'!$A$2:$S$109,2,FALSE),VLOOKUP(F938,'[1]2016Player Stats'!$A$2:$AB$830,2,FALSE))</f>
        <v>CIN</v>
      </c>
      <c r="K938">
        <f>IF(G938="GK",VLOOKUP(F938,'[1]2016GoalKeeper Stats'!$A$2:$S$109,4,FALSE),VLOOKUP(F938,'[1]2016Player Stats'!$A$2:$AB$830,4,FALSE))</f>
        <v>16</v>
      </c>
      <c r="L938">
        <f>IF(G938="GK",VLOOKUP(F938,'[1]2016GoalKeeper Stats'!$A$2:$S$109,5,FALSE),VLOOKUP(F938,'[1]2016Player Stats'!$A$2:$AB$830,5,FALSE))</f>
        <v>8</v>
      </c>
      <c r="M938">
        <f>IF(G938="GK",VLOOKUP(F938,'[1]2016GoalKeeper Stats'!$A$2:$S$109,6,FALSE),VLOOKUP(F938,'[1]2016Player Stats'!$A$2:$AB$830,6,FALSE))</f>
        <v>847</v>
      </c>
      <c r="N938">
        <f>IF(G938="GK",VLOOKUP(F938,'[1]2016GoalKeeper Stats'!$A$2:$S$109,7,FALSE),VLOOKUP(F938,'[1]2016Player Stats'!$A$2:$AB$830,7,FALSE))</f>
        <v>0</v>
      </c>
      <c r="O938">
        <f>IF(G938="GK",VLOOKUP(F938,'[1]2016GoalKeeper Stats'!$A$2:$S$109,8,FALSE),VLOOKUP(F938,'[1]2016Player Stats'!$A$2:$AB$830,8,FALSE))</f>
        <v>0</v>
      </c>
      <c r="P938">
        <f>IF(G938="GK",VLOOKUP(F938,'[1]2016GoalKeeper Stats'!$A$2:$S$109,9,FALSE),VLOOKUP(F938,'[1]2016Player Stats'!$A$2:$AB$830,9,FALSE))</f>
        <v>3</v>
      </c>
      <c r="Q938">
        <f>IF(G938="GK",VLOOKUP(F938,'[1]2016GoalKeeper Stats'!$A$2:$S$109,10,FALSE),VLOOKUP(F938,'[1]2016Player Stats'!$A$2:$AB$830,10,FALSE))</f>
        <v>1</v>
      </c>
      <c r="R938">
        <f>IF(G938="GK",VLOOKUP(F938,'[1]2016GoalKeeper Stats'!$A$2:$S$109,11,FALSE),VLOOKUP(F938,'[1]2016Player Stats'!$A$2:$AB$830,11,FALSE))</f>
        <v>0</v>
      </c>
      <c r="S938" t="str">
        <f>IF(G938="GK",VLOOKUP(F938,'[1]2016GoalKeeper Stats'!$A$2:$S$109,12,FALSE),VLOOKUP(F938,'[1]2016Player Stats'!$A$2:$AB$830,12,FALSE))</f>
        <v>0/0</v>
      </c>
      <c r="T938">
        <f>IF(G938="GK",VLOOKUP(F938,'[1]2016GoalKeeper Stats'!$A$2:$S$109,13,FALSE),VLOOKUP(F938,'[1]2016Player Stats'!$A$2:$AB$830,13,FALSE))</f>
        <v>0</v>
      </c>
      <c r="U938">
        <f>IF(G938="GK",VLOOKUP(F938,'[1]2016GoalKeeper Stats'!$A$2:$S$109,14,FALSE),VLOOKUP(F938,'[1]2016Player Stats'!$A$2:$AB$830,14,FALSE))</f>
        <v>0</v>
      </c>
      <c r="V938">
        <f>IF(G938="GK",VLOOKUP(F938,'[1]2016GoalKeeper Stats'!$A$2:$S$109,15,FALSE),VLOOKUP(F938,'[1]2016Player Stats'!$A$2:$AB$830,15,FALSE))</f>
        <v>0</v>
      </c>
      <c r="W938">
        <f>IF(G938="GK",VLOOKUP(F938,'[1]2016GoalKeeper Stats'!$A$2:$S$109,16,FALSE),VLOOKUP(F938,'[1]2016Player Stats'!$A$2:$AB$830,16,FALSE))</f>
        <v>0</v>
      </c>
      <c r="X938">
        <f>IF(G938="GK",VLOOKUP(F938,'[1]2016GoalKeeper Stats'!$A$2:$S$109,17,FALSE),VLOOKUP(F938,'[1]2016Player Stats'!$A$2:$AB$830,17,FALSE))</f>
        <v>0</v>
      </c>
      <c r="Y938">
        <f>IF(G938="GK",VLOOKUP(F938,'[1]2016GoalKeeper Stats'!$A$2:$S$109,18,FALSE),VLOOKUP(F938,'[1]2016Player Stats'!$A$2:$AB$830,18,FALSE))</f>
        <v>0</v>
      </c>
      <c r="Z938">
        <f>IF(G938="GK",VLOOKUP(F938,'[1]2016GoalKeeper Stats'!$A$2:$S$109,19,FALSE),VLOOKUP(F938,'[1]2016Player Stats'!$A$2:$AB$830,19,FALSE))</f>
        <v>0</v>
      </c>
      <c r="AA938">
        <f>IF(G938="GK",VLOOKUP(F938,'[1]2016GoalKeeper Stats'!$A$2:$S$109,20,FALSE),VLOOKUP(F938,'[1]2016Player Stats'!$A$2:$AB$830,20,FALSE))</f>
        <v>0</v>
      </c>
      <c r="AB938">
        <f>IF(G938="GK",VLOOKUP(F938,'[1]2016GoalKeeper Stats'!$A$2:$S$109,21,FALSE),VLOOKUP(F938,'[1]2016Player Stats'!$A$2:$AB$830,21,FALSE))</f>
        <v>13</v>
      </c>
      <c r="AC938">
        <f>IF(G938="GK",VLOOKUP(F938,'[1]2016GoalKeeper Stats'!$A$2:$S$109,22,FALSE),VLOOKUP(F938,'[1]2016Player Stats'!$A$2:$AB$830,22,FALSE))</f>
        <v>6</v>
      </c>
      <c r="AD938">
        <f>IF(G938="GK",VLOOKUP(F938,'[1]2016GoalKeeper Stats'!$A$2:$S$109,23,FALSE),VLOOKUP(F938,'[1]2016Player Stats'!$A$2:$AB$830,23,FALSE))</f>
        <v>1</v>
      </c>
      <c r="AE938">
        <f>IF(G938="GK",VLOOKUP(F938,'[1]2016GoalKeeper Stats'!$A$2:$S$109,24,FALSE),VLOOKUP(F938,'[1]2016Player Stats'!$A$2:$AB$830,24,FALSE))</f>
        <v>0</v>
      </c>
      <c r="AF938">
        <f>IF(G938="GK",VLOOKUP(F938,'[1]2016GoalKeeper Stats'!$A$2:$S$109,25,FALSE),VLOOKUP(F938,'[1]2016Player Stats'!$A$2:$AB$830,25,FALSE))</f>
        <v>0</v>
      </c>
      <c r="AG938">
        <f>IF(G938="GK",VLOOKUP(F938,'[1]2016GoalKeeper Stats'!$A$2:$S$109,26,FALSE),VLOOKUP(F938,'[1]2016Player Stats'!$A$2:$AB$830,26,FALSE))</f>
        <v>33.33</v>
      </c>
      <c r="AH938" s="51">
        <v>2016</v>
      </c>
      <c r="AI938" s="51">
        <v>34</v>
      </c>
      <c r="AJ938" s="51">
        <v>478</v>
      </c>
      <c r="AK938" s="51">
        <v>383</v>
      </c>
      <c r="AL938" s="51">
        <v>51</v>
      </c>
      <c r="AM938" s="51">
        <v>38</v>
      </c>
      <c r="AN938" s="51">
        <v>13</v>
      </c>
      <c r="AO938" s="52">
        <v>50.33</v>
      </c>
      <c r="AP938" s="52">
        <v>36.64</v>
      </c>
      <c r="AQ938" s="52">
        <v>13.69</v>
      </c>
      <c r="AR938" s="52">
        <v>-0.69</v>
      </c>
      <c r="AS938" s="51">
        <v>53</v>
      </c>
      <c r="AT938" s="52">
        <v>56.77</v>
      </c>
    </row>
    <row r="939" spans="1:46" hidden="1">
      <c r="A939">
        <v>2016</v>
      </c>
      <c r="B939" t="s">
        <v>861</v>
      </c>
      <c r="C939" t="s">
        <v>207</v>
      </c>
      <c r="D939" t="s">
        <v>1631</v>
      </c>
      <c r="E939" t="s">
        <v>1632</v>
      </c>
      <c r="F939" t="str">
        <f t="shared" si="14"/>
        <v>Daniel Lovitz</v>
      </c>
      <c r="G939" t="s">
        <v>860</v>
      </c>
      <c r="H939" s="143">
        <v>63000</v>
      </c>
      <c r="I939" s="143">
        <v>63000</v>
      </c>
      <c r="J939" t="str">
        <f>IF(G939="GK",VLOOKUP(F939,'[1]2016GoalKeeper Stats'!$A$2:$S$109,2,FALSE),VLOOKUP(F939,'[1]2016Player Stats'!$A$2:$AB$830,2,FALSE))</f>
        <v>NSH</v>
      </c>
      <c r="K939">
        <f>IF(G939="GK",VLOOKUP(F939,'[1]2016GoalKeeper Stats'!$A$2:$S$109,4,FALSE),VLOOKUP(F939,'[1]2016Player Stats'!$A$2:$AB$830,4,FALSE))</f>
        <v>12</v>
      </c>
      <c r="L939">
        <f>IF(G939="GK",VLOOKUP(F939,'[1]2016GoalKeeper Stats'!$A$2:$S$109,5,FALSE),VLOOKUP(F939,'[1]2016Player Stats'!$A$2:$AB$830,5,FALSE))</f>
        <v>5</v>
      </c>
      <c r="M939">
        <f>IF(G939="GK",VLOOKUP(F939,'[1]2016GoalKeeper Stats'!$A$2:$S$109,6,FALSE),VLOOKUP(F939,'[1]2016Player Stats'!$A$2:$AB$830,6,FALSE))</f>
        <v>406</v>
      </c>
      <c r="N939">
        <f>IF(G939="GK",VLOOKUP(F939,'[1]2016GoalKeeper Stats'!$A$2:$S$109,7,FALSE),VLOOKUP(F939,'[1]2016Player Stats'!$A$2:$AB$830,7,FALSE))</f>
        <v>0</v>
      </c>
      <c r="O939">
        <f>IF(G939="GK",VLOOKUP(F939,'[1]2016GoalKeeper Stats'!$A$2:$S$109,8,FALSE),VLOOKUP(F939,'[1]2016Player Stats'!$A$2:$AB$830,8,FALSE))</f>
        <v>0</v>
      </c>
      <c r="P939">
        <f>IF(G939="GK",VLOOKUP(F939,'[1]2016GoalKeeper Stats'!$A$2:$S$109,9,FALSE),VLOOKUP(F939,'[1]2016Player Stats'!$A$2:$AB$830,9,FALSE))</f>
        <v>6</v>
      </c>
      <c r="Q939">
        <f>IF(G939="GK",VLOOKUP(F939,'[1]2016GoalKeeper Stats'!$A$2:$S$109,10,FALSE),VLOOKUP(F939,'[1]2016Player Stats'!$A$2:$AB$830,10,FALSE))</f>
        <v>0</v>
      </c>
      <c r="R939">
        <f>IF(G939="GK",VLOOKUP(F939,'[1]2016GoalKeeper Stats'!$A$2:$S$109,11,FALSE),VLOOKUP(F939,'[1]2016Player Stats'!$A$2:$AB$830,11,FALSE))</f>
        <v>0</v>
      </c>
      <c r="S939" t="str">
        <f>IF(G939="GK",VLOOKUP(F939,'[1]2016GoalKeeper Stats'!$A$2:$S$109,12,FALSE),VLOOKUP(F939,'[1]2016Player Stats'!$A$2:$AB$830,12,FALSE))</f>
        <v>0/0</v>
      </c>
      <c r="T939">
        <f>IF(G939="GK",VLOOKUP(F939,'[1]2016GoalKeeper Stats'!$A$2:$S$109,13,FALSE),VLOOKUP(F939,'[1]2016Player Stats'!$A$2:$AB$830,13,FALSE))</f>
        <v>0</v>
      </c>
      <c r="U939">
        <f>IF(G939="GK",VLOOKUP(F939,'[1]2016GoalKeeper Stats'!$A$2:$S$109,14,FALSE),VLOOKUP(F939,'[1]2016Player Stats'!$A$2:$AB$830,14,FALSE))</f>
        <v>0</v>
      </c>
      <c r="V939">
        <f>IF(G939="GK",VLOOKUP(F939,'[1]2016GoalKeeper Stats'!$A$2:$S$109,15,FALSE),VLOOKUP(F939,'[1]2016Player Stats'!$A$2:$AB$830,15,FALSE))</f>
        <v>0</v>
      </c>
      <c r="W939">
        <f>IF(G939="GK",VLOOKUP(F939,'[1]2016GoalKeeper Stats'!$A$2:$S$109,16,FALSE),VLOOKUP(F939,'[1]2016Player Stats'!$A$2:$AB$830,16,FALSE))</f>
        <v>0</v>
      </c>
      <c r="X939">
        <f>IF(G939="GK",VLOOKUP(F939,'[1]2016GoalKeeper Stats'!$A$2:$S$109,17,FALSE),VLOOKUP(F939,'[1]2016Player Stats'!$A$2:$AB$830,17,FALSE))</f>
        <v>0</v>
      </c>
      <c r="Y939">
        <f>IF(G939="GK",VLOOKUP(F939,'[1]2016GoalKeeper Stats'!$A$2:$S$109,18,FALSE),VLOOKUP(F939,'[1]2016Player Stats'!$A$2:$AB$830,18,FALSE))</f>
        <v>0</v>
      </c>
      <c r="Z939">
        <f>IF(G939="GK",VLOOKUP(F939,'[1]2016GoalKeeper Stats'!$A$2:$S$109,19,FALSE),VLOOKUP(F939,'[1]2016Player Stats'!$A$2:$AB$830,19,FALSE))</f>
        <v>0</v>
      </c>
      <c r="AA939">
        <f>IF(G939="GK",VLOOKUP(F939,'[1]2016GoalKeeper Stats'!$A$2:$S$109,20,FALSE),VLOOKUP(F939,'[1]2016Player Stats'!$A$2:$AB$830,20,FALSE))</f>
        <v>0</v>
      </c>
      <c r="AB939">
        <f>IF(G939="GK",VLOOKUP(F939,'[1]2016GoalKeeper Stats'!$A$2:$S$109,21,FALSE),VLOOKUP(F939,'[1]2016Player Stats'!$A$2:$AB$830,21,FALSE))</f>
        <v>11</v>
      </c>
      <c r="AC939">
        <f>IF(G939="GK",VLOOKUP(F939,'[1]2016GoalKeeper Stats'!$A$2:$S$109,22,FALSE),VLOOKUP(F939,'[1]2016Player Stats'!$A$2:$AB$830,22,FALSE))</f>
        <v>8</v>
      </c>
      <c r="AD939">
        <f>IF(G939="GK",VLOOKUP(F939,'[1]2016GoalKeeper Stats'!$A$2:$S$109,23,FALSE),VLOOKUP(F939,'[1]2016Player Stats'!$A$2:$AB$830,23,FALSE))</f>
        <v>0</v>
      </c>
      <c r="AE939">
        <f>IF(G939="GK",VLOOKUP(F939,'[1]2016GoalKeeper Stats'!$A$2:$S$109,24,FALSE),VLOOKUP(F939,'[1]2016Player Stats'!$A$2:$AB$830,24,FALSE))</f>
        <v>1</v>
      </c>
      <c r="AF939">
        <f>IF(G939="GK",VLOOKUP(F939,'[1]2016GoalKeeper Stats'!$A$2:$S$109,25,FALSE),VLOOKUP(F939,'[1]2016Player Stats'!$A$2:$AB$830,25,FALSE))</f>
        <v>0</v>
      </c>
      <c r="AG939">
        <f>IF(G939="GK",VLOOKUP(F939,'[1]2016GoalKeeper Stats'!$A$2:$S$109,26,FALSE),VLOOKUP(F939,'[1]2016Player Stats'!$A$2:$AB$830,26,FALSE))</f>
        <v>0</v>
      </c>
      <c r="AH939" s="51">
        <v>2016</v>
      </c>
      <c r="AI939" s="51">
        <v>34</v>
      </c>
      <c r="AJ939" s="51">
        <v>478</v>
      </c>
      <c r="AK939" s="51">
        <v>383</v>
      </c>
      <c r="AL939" s="51">
        <v>51</v>
      </c>
      <c r="AM939" s="51">
        <v>38</v>
      </c>
      <c r="AN939" s="51">
        <v>13</v>
      </c>
      <c r="AO939" s="52">
        <v>50.33</v>
      </c>
      <c r="AP939" s="52">
        <v>36.64</v>
      </c>
      <c r="AQ939" s="52">
        <v>13.69</v>
      </c>
      <c r="AR939" s="52">
        <v>-0.69</v>
      </c>
      <c r="AS939" s="51">
        <v>53</v>
      </c>
      <c r="AT939" s="52">
        <v>56.77</v>
      </c>
    </row>
    <row r="940" spans="1:46" hidden="1">
      <c r="A940">
        <v>2016</v>
      </c>
      <c r="B940" t="s">
        <v>861</v>
      </c>
      <c r="C940" t="s">
        <v>207</v>
      </c>
      <c r="D940" t="s">
        <v>937</v>
      </c>
      <c r="E940" t="s">
        <v>1633</v>
      </c>
      <c r="F940" t="str">
        <f t="shared" si="14"/>
        <v>Chris Mannella</v>
      </c>
      <c r="G940" t="s">
        <v>860</v>
      </c>
      <c r="H940" s="143">
        <v>63000</v>
      </c>
      <c r="I940" s="143">
        <v>63000</v>
      </c>
      <c r="J940" t="str">
        <f>IF(G940="GK",VLOOKUP(F940,'[1]2016GoalKeeper Stats'!$A$2:$S$109,2,FALSE),VLOOKUP(F940,'[1]2016Player Stats'!$A$2:$AB$830,2,FALSE))</f>
        <v>TOR</v>
      </c>
      <c r="K940">
        <f>IF(G940="GK",VLOOKUP(F940,'[1]2016GoalKeeper Stats'!$A$2:$S$109,4,FALSE),VLOOKUP(F940,'[1]2016Player Stats'!$A$2:$AB$830,4,FALSE))</f>
        <v>0</v>
      </c>
      <c r="L940">
        <f>IF(G940="GK",VLOOKUP(F940,'[1]2016GoalKeeper Stats'!$A$2:$S$109,5,FALSE),VLOOKUP(F940,'[1]2016Player Stats'!$A$2:$AB$830,5,FALSE))</f>
        <v>0</v>
      </c>
      <c r="M940">
        <f>IF(G940="GK",VLOOKUP(F940,'[1]2016GoalKeeper Stats'!$A$2:$S$109,6,FALSE),VLOOKUP(F940,'[1]2016Player Stats'!$A$2:$AB$830,6,FALSE))</f>
        <v>0</v>
      </c>
      <c r="N940">
        <f>IF(G940="GK",VLOOKUP(F940,'[1]2016GoalKeeper Stats'!$A$2:$S$109,7,FALSE),VLOOKUP(F940,'[1]2016Player Stats'!$A$2:$AB$830,7,FALSE))</f>
        <v>0</v>
      </c>
      <c r="O940">
        <f>IF(G940="GK",VLOOKUP(F940,'[1]2016GoalKeeper Stats'!$A$2:$S$109,8,FALSE),VLOOKUP(F940,'[1]2016Player Stats'!$A$2:$AB$830,8,FALSE))</f>
        <v>0</v>
      </c>
      <c r="P940">
        <f>IF(G940="GK",VLOOKUP(F940,'[1]2016GoalKeeper Stats'!$A$2:$S$109,9,FALSE),VLOOKUP(F940,'[1]2016Player Stats'!$A$2:$AB$830,9,FALSE))</f>
        <v>0</v>
      </c>
      <c r="Q940">
        <f>IF(G940="GK",VLOOKUP(F940,'[1]2016GoalKeeper Stats'!$A$2:$S$109,10,FALSE),VLOOKUP(F940,'[1]2016Player Stats'!$A$2:$AB$830,10,FALSE))</f>
        <v>0</v>
      </c>
      <c r="R940">
        <f>IF(G940="GK",VLOOKUP(F940,'[1]2016GoalKeeper Stats'!$A$2:$S$109,11,FALSE),VLOOKUP(F940,'[1]2016Player Stats'!$A$2:$AB$830,11,FALSE))</f>
        <v>0</v>
      </c>
      <c r="S940" t="str">
        <f>IF(G940="GK",VLOOKUP(F940,'[1]2016GoalKeeper Stats'!$A$2:$S$109,12,FALSE),VLOOKUP(F940,'[1]2016Player Stats'!$A$2:$AB$830,12,FALSE))</f>
        <v>0/0</v>
      </c>
      <c r="T940">
        <f>IF(G940="GK",VLOOKUP(F940,'[1]2016GoalKeeper Stats'!$A$2:$S$109,13,FALSE),VLOOKUP(F940,'[1]2016Player Stats'!$A$2:$AB$830,13,FALSE))</f>
        <v>0</v>
      </c>
      <c r="U940">
        <f>IF(G940="GK",VLOOKUP(F940,'[1]2016GoalKeeper Stats'!$A$2:$S$109,14,FALSE),VLOOKUP(F940,'[1]2016Player Stats'!$A$2:$AB$830,14,FALSE))</f>
        <v>0</v>
      </c>
      <c r="V940">
        <f>IF(G940="GK",VLOOKUP(F940,'[1]2016GoalKeeper Stats'!$A$2:$S$109,15,FALSE),VLOOKUP(F940,'[1]2016Player Stats'!$A$2:$AB$830,15,FALSE))</f>
        <v>0</v>
      </c>
      <c r="W940">
        <f>IF(G940="GK",VLOOKUP(F940,'[1]2016GoalKeeper Stats'!$A$2:$S$109,16,FALSE),VLOOKUP(F940,'[1]2016Player Stats'!$A$2:$AB$830,16,FALSE))</f>
        <v>0</v>
      </c>
      <c r="X940">
        <f>IF(G940="GK",VLOOKUP(F940,'[1]2016GoalKeeper Stats'!$A$2:$S$109,17,FALSE),VLOOKUP(F940,'[1]2016Player Stats'!$A$2:$AB$830,17,FALSE))</f>
        <v>0</v>
      </c>
      <c r="Y940">
        <f>IF(G940="GK",VLOOKUP(F940,'[1]2016GoalKeeper Stats'!$A$2:$S$109,18,FALSE),VLOOKUP(F940,'[1]2016Player Stats'!$A$2:$AB$830,18,FALSE))</f>
        <v>0</v>
      </c>
      <c r="Z940">
        <f>IF(G940="GK",VLOOKUP(F940,'[1]2016GoalKeeper Stats'!$A$2:$S$109,19,FALSE),VLOOKUP(F940,'[1]2016Player Stats'!$A$2:$AB$830,19,FALSE))</f>
        <v>0</v>
      </c>
      <c r="AA940">
        <f>IF(G940="GK",VLOOKUP(F940,'[1]2016GoalKeeper Stats'!$A$2:$S$109,20,FALSE),VLOOKUP(F940,'[1]2016Player Stats'!$A$2:$AB$830,20,FALSE))</f>
        <v>0</v>
      </c>
      <c r="AB940">
        <f>IF(G940="GK",VLOOKUP(F940,'[1]2016GoalKeeper Stats'!$A$2:$S$109,21,FALSE),VLOOKUP(F940,'[1]2016Player Stats'!$A$2:$AB$830,21,FALSE))</f>
        <v>0</v>
      </c>
      <c r="AC940">
        <f>IF(G940="GK",VLOOKUP(F940,'[1]2016GoalKeeper Stats'!$A$2:$S$109,22,FALSE),VLOOKUP(F940,'[1]2016Player Stats'!$A$2:$AB$830,22,FALSE))</f>
        <v>0</v>
      </c>
      <c r="AD940">
        <f>IF(G940="GK",VLOOKUP(F940,'[1]2016GoalKeeper Stats'!$A$2:$S$109,23,FALSE),VLOOKUP(F940,'[1]2016Player Stats'!$A$2:$AB$830,23,FALSE))</f>
        <v>0</v>
      </c>
      <c r="AE940">
        <f>IF(G940="GK",VLOOKUP(F940,'[1]2016GoalKeeper Stats'!$A$2:$S$109,24,FALSE),VLOOKUP(F940,'[1]2016Player Stats'!$A$2:$AB$830,24,FALSE))</f>
        <v>0</v>
      </c>
      <c r="AF940">
        <f>IF(G940="GK",VLOOKUP(F940,'[1]2016GoalKeeper Stats'!$A$2:$S$109,25,FALSE),VLOOKUP(F940,'[1]2016Player Stats'!$A$2:$AB$830,25,FALSE))</f>
        <v>0</v>
      </c>
      <c r="AG940">
        <f>IF(G940="GK",VLOOKUP(F940,'[1]2016GoalKeeper Stats'!$A$2:$S$109,26,FALSE),VLOOKUP(F940,'[1]2016Player Stats'!$A$2:$AB$830,26,FALSE))</f>
        <v>0</v>
      </c>
      <c r="AH940" s="51">
        <v>2016</v>
      </c>
      <c r="AI940" s="51">
        <v>34</v>
      </c>
      <c r="AJ940" s="51">
        <v>478</v>
      </c>
      <c r="AK940" s="51">
        <v>383</v>
      </c>
      <c r="AL940" s="51">
        <v>51</v>
      </c>
      <c r="AM940" s="51">
        <v>38</v>
      </c>
      <c r="AN940" s="51">
        <v>13</v>
      </c>
      <c r="AO940" s="52">
        <v>50.33</v>
      </c>
      <c r="AP940" s="52">
        <v>36.64</v>
      </c>
      <c r="AQ940" s="52">
        <v>13.69</v>
      </c>
      <c r="AR940" s="52">
        <v>-0.69</v>
      </c>
      <c r="AS940" s="51">
        <v>53</v>
      </c>
      <c r="AT940" s="52">
        <v>56.77</v>
      </c>
    </row>
    <row r="941" spans="1:46" hidden="1">
      <c r="A941">
        <v>2016</v>
      </c>
      <c r="B941" t="s">
        <v>861</v>
      </c>
      <c r="C941" t="s">
        <v>207</v>
      </c>
      <c r="D941" t="s">
        <v>1634</v>
      </c>
      <c r="E941" t="s">
        <v>1635</v>
      </c>
      <c r="F941" t="str">
        <f t="shared" si="14"/>
        <v>Clement Simonin</v>
      </c>
      <c r="G941" t="s">
        <v>893</v>
      </c>
      <c r="H941" s="143">
        <v>63000</v>
      </c>
      <c r="I941" s="143">
        <v>63000</v>
      </c>
      <c r="J941" t="str">
        <f>IF(G941="GK",VLOOKUP(F941,'[1]2016GoalKeeper Stats'!$A$2:$S$109,2,FALSE),VLOOKUP(F941,'[1]2016Player Stats'!$A$2:$AB$830,2,FALSE))</f>
        <v>TOR</v>
      </c>
      <c r="K941">
        <f>IF(G941="GK",VLOOKUP(F941,'[1]2016GoalKeeper Stats'!$A$2:$S$109,4,FALSE),VLOOKUP(F941,'[1]2016Player Stats'!$A$2:$AB$830,4,FALSE))</f>
        <v>0</v>
      </c>
      <c r="L941">
        <f>IF(G941="GK",VLOOKUP(F941,'[1]2016GoalKeeper Stats'!$A$2:$S$109,5,FALSE),VLOOKUP(F941,'[1]2016Player Stats'!$A$2:$AB$830,5,FALSE))</f>
        <v>0</v>
      </c>
      <c r="M941">
        <f>IF(G941="GK",VLOOKUP(F941,'[1]2016GoalKeeper Stats'!$A$2:$S$109,6,FALSE),VLOOKUP(F941,'[1]2016Player Stats'!$A$2:$AB$830,6,FALSE))</f>
        <v>0</v>
      </c>
      <c r="N941">
        <f>IF(G941="GK",VLOOKUP(F941,'[1]2016GoalKeeper Stats'!$A$2:$S$109,7,FALSE),VLOOKUP(F941,'[1]2016Player Stats'!$A$2:$AB$830,7,FALSE))</f>
        <v>0</v>
      </c>
      <c r="O941">
        <f>IF(G941="GK",VLOOKUP(F941,'[1]2016GoalKeeper Stats'!$A$2:$S$109,8,FALSE),VLOOKUP(F941,'[1]2016Player Stats'!$A$2:$AB$830,8,FALSE))</f>
        <v>0</v>
      </c>
      <c r="P941">
        <f>IF(G941="GK",VLOOKUP(F941,'[1]2016GoalKeeper Stats'!$A$2:$S$109,9,FALSE),VLOOKUP(F941,'[1]2016Player Stats'!$A$2:$AB$830,9,FALSE))</f>
        <v>0</v>
      </c>
      <c r="Q941">
        <f>IF(G941="GK",VLOOKUP(F941,'[1]2016GoalKeeper Stats'!$A$2:$S$109,10,FALSE),VLOOKUP(F941,'[1]2016Player Stats'!$A$2:$AB$830,10,FALSE))</f>
        <v>0</v>
      </c>
      <c r="R941">
        <f>IF(G941="GK",VLOOKUP(F941,'[1]2016GoalKeeper Stats'!$A$2:$S$109,11,FALSE),VLOOKUP(F941,'[1]2016Player Stats'!$A$2:$AB$830,11,FALSE))</f>
        <v>0</v>
      </c>
      <c r="S941" t="str">
        <f>IF(G941="GK",VLOOKUP(F941,'[1]2016GoalKeeper Stats'!$A$2:$S$109,12,FALSE),VLOOKUP(F941,'[1]2016Player Stats'!$A$2:$AB$830,12,FALSE))</f>
        <v>0/0</v>
      </c>
      <c r="T941">
        <f>IF(G941="GK",VLOOKUP(F941,'[1]2016GoalKeeper Stats'!$A$2:$S$109,13,FALSE),VLOOKUP(F941,'[1]2016Player Stats'!$A$2:$AB$830,13,FALSE))</f>
        <v>0</v>
      </c>
      <c r="U941">
        <f>IF(G941="GK",VLOOKUP(F941,'[1]2016GoalKeeper Stats'!$A$2:$S$109,14,FALSE),VLOOKUP(F941,'[1]2016Player Stats'!$A$2:$AB$830,14,FALSE))</f>
        <v>0</v>
      </c>
      <c r="V941">
        <f>IF(G941="GK",VLOOKUP(F941,'[1]2016GoalKeeper Stats'!$A$2:$S$109,15,FALSE),VLOOKUP(F941,'[1]2016Player Stats'!$A$2:$AB$830,15,FALSE))</f>
        <v>0</v>
      </c>
      <c r="W941">
        <f>IF(G941="GK",VLOOKUP(F941,'[1]2016GoalKeeper Stats'!$A$2:$S$109,16,FALSE),VLOOKUP(F941,'[1]2016Player Stats'!$A$2:$AB$830,16,FALSE))</f>
        <v>0</v>
      </c>
      <c r="X941">
        <f>IF(G941="GK",VLOOKUP(F941,'[1]2016GoalKeeper Stats'!$A$2:$S$109,17,FALSE),VLOOKUP(F941,'[1]2016Player Stats'!$A$2:$AB$830,17,FALSE))</f>
        <v>0</v>
      </c>
      <c r="Y941">
        <f>IF(G941="GK",VLOOKUP(F941,'[1]2016GoalKeeper Stats'!$A$2:$S$109,18,FALSE),VLOOKUP(F941,'[1]2016Player Stats'!$A$2:$AB$830,18,FALSE))</f>
        <v>0</v>
      </c>
      <c r="Z941">
        <f>IF(G941="GK",VLOOKUP(F941,'[1]2016GoalKeeper Stats'!$A$2:$S$109,19,FALSE),VLOOKUP(F941,'[1]2016Player Stats'!$A$2:$AB$830,19,FALSE))</f>
        <v>0</v>
      </c>
      <c r="AA941">
        <f>IF(G941="GK",VLOOKUP(F941,'[1]2016GoalKeeper Stats'!$A$2:$S$109,20,FALSE),VLOOKUP(F941,'[1]2016Player Stats'!$A$2:$AB$830,20,FALSE))</f>
        <v>0</v>
      </c>
      <c r="AB941">
        <f>IF(G941="GK",VLOOKUP(F941,'[1]2016GoalKeeper Stats'!$A$2:$S$109,21,FALSE),VLOOKUP(F941,'[1]2016Player Stats'!$A$2:$AB$830,21,FALSE))</f>
        <v>0</v>
      </c>
      <c r="AC941">
        <f>IF(G941="GK",VLOOKUP(F941,'[1]2016GoalKeeper Stats'!$A$2:$S$109,22,FALSE),VLOOKUP(F941,'[1]2016Player Stats'!$A$2:$AB$830,22,FALSE))</f>
        <v>0</v>
      </c>
      <c r="AD941">
        <f>IF(G941="GK",VLOOKUP(F941,'[1]2016GoalKeeper Stats'!$A$2:$S$109,23,FALSE),VLOOKUP(F941,'[1]2016Player Stats'!$A$2:$AB$830,23,FALSE))</f>
        <v>0</v>
      </c>
      <c r="AE941">
        <f>IF(G941="GK",VLOOKUP(F941,'[1]2016GoalKeeper Stats'!$A$2:$S$109,24,FALSE),VLOOKUP(F941,'[1]2016Player Stats'!$A$2:$AB$830,24,FALSE))</f>
        <v>0</v>
      </c>
      <c r="AF941">
        <f>IF(G941="GK",VLOOKUP(F941,'[1]2016GoalKeeper Stats'!$A$2:$S$109,25,FALSE),VLOOKUP(F941,'[1]2016Player Stats'!$A$2:$AB$830,25,FALSE))</f>
        <v>0</v>
      </c>
      <c r="AG941">
        <f>IF(G941="GK",VLOOKUP(F941,'[1]2016GoalKeeper Stats'!$A$2:$S$109,26,FALSE),VLOOKUP(F941,'[1]2016Player Stats'!$A$2:$AB$830,26,FALSE))</f>
        <v>0</v>
      </c>
      <c r="AH941" s="51">
        <v>2016</v>
      </c>
      <c r="AI941" s="51">
        <v>34</v>
      </c>
      <c r="AJ941" s="51">
        <v>478</v>
      </c>
      <c r="AK941" s="51">
        <v>383</v>
      </c>
      <c r="AL941" s="51">
        <v>51</v>
      </c>
      <c r="AM941" s="51">
        <v>38</v>
      </c>
      <c r="AN941" s="51">
        <v>13</v>
      </c>
      <c r="AO941" s="52">
        <v>50.33</v>
      </c>
      <c r="AP941" s="52">
        <v>36.64</v>
      </c>
      <c r="AQ941" s="52">
        <v>13.69</v>
      </c>
      <c r="AR941" s="52">
        <v>-0.69</v>
      </c>
      <c r="AS941" s="51">
        <v>53</v>
      </c>
      <c r="AT941" s="52">
        <v>56.77</v>
      </c>
    </row>
    <row r="942" spans="1:46" hidden="1">
      <c r="A942">
        <v>2016</v>
      </c>
      <c r="B942" t="s">
        <v>206</v>
      </c>
      <c r="C942" t="s">
        <v>206</v>
      </c>
      <c r="D942" t="s">
        <v>1819</v>
      </c>
      <c r="E942" t="s">
        <v>1156</v>
      </c>
      <c r="F942" t="str">
        <f t="shared" si="14"/>
        <v>Dilly Duka</v>
      </c>
      <c r="G942" t="s">
        <v>860</v>
      </c>
      <c r="H942" s="143">
        <v>62508</v>
      </c>
      <c r="I942" s="143">
        <v>62508</v>
      </c>
      <c r="J942" t="str">
        <f>IF(G942="GK",VLOOKUP(F942,'[1]2016GoalKeeper Stats'!$A$2:$S$109,2,FALSE),VLOOKUP(F942,'[1]2016Player Stats'!$A$2:$AB$830,2,FALSE))</f>
        <v>CLB</v>
      </c>
      <c r="K942">
        <f>IF(G942="GK",VLOOKUP(F942,'[1]2016GoalKeeper Stats'!$A$2:$S$109,4,FALSE),VLOOKUP(F942,'[1]2016Player Stats'!$A$2:$AB$830,4,FALSE))</f>
        <v>15</v>
      </c>
      <c r="L942">
        <f>IF(G942="GK",VLOOKUP(F942,'[1]2016GoalKeeper Stats'!$A$2:$S$109,5,FALSE),VLOOKUP(F942,'[1]2016Player Stats'!$A$2:$AB$830,5,FALSE))</f>
        <v>5</v>
      </c>
      <c r="M942">
        <f>IF(G942="GK",VLOOKUP(F942,'[1]2016GoalKeeper Stats'!$A$2:$S$109,6,FALSE),VLOOKUP(F942,'[1]2016Player Stats'!$A$2:$AB$830,6,FALSE))</f>
        <v>604</v>
      </c>
      <c r="N942">
        <f>IF(G942="GK",VLOOKUP(F942,'[1]2016GoalKeeper Stats'!$A$2:$S$109,7,FALSE),VLOOKUP(F942,'[1]2016Player Stats'!$A$2:$AB$830,7,FALSE))</f>
        <v>1</v>
      </c>
      <c r="O942">
        <f>IF(G942="GK",VLOOKUP(F942,'[1]2016GoalKeeper Stats'!$A$2:$S$109,8,FALSE),VLOOKUP(F942,'[1]2016Player Stats'!$A$2:$AB$830,8,FALSE))</f>
        <v>1</v>
      </c>
      <c r="P942">
        <f>IF(G942="GK",VLOOKUP(F942,'[1]2016GoalKeeper Stats'!$A$2:$S$109,9,FALSE),VLOOKUP(F942,'[1]2016Player Stats'!$A$2:$AB$830,9,FALSE))</f>
        <v>14</v>
      </c>
      <c r="Q942">
        <f>IF(G942="GK",VLOOKUP(F942,'[1]2016GoalKeeper Stats'!$A$2:$S$109,10,FALSE),VLOOKUP(F942,'[1]2016Player Stats'!$A$2:$AB$830,10,FALSE))</f>
        <v>7</v>
      </c>
      <c r="R942">
        <f>IF(G942="GK",VLOOKUP(F942,'[1]2016GoalKeeper Stats'!$A$2:$S$109,11,FALSE),VLOOKUP(F942,'[1]2016Player Stats'!$A$2:$AB$830,11,FALSE))</f>
        <v>0</v>
      </c>
      <c r="S942" t="str">
        <f>IF(G942="GK",VLOOKUP(F942,'[1]2016GoalKeeper Stats'!$A$2:$S$109,12,FALSE),VLOOKUP(F942,'[1]2016Player Stats'!$A$2:$AB$830,12,FALSE))</f>
        <v>0/0</v>
      </c>
      <c r="T942">
        <f>IF(G942="GK",VLOOKUP(F942,'[1]2016GoalKeeper Stats'!$A$2:$S$109,13,FALSE),VLOOKUP(F942,'[1]2016Player Stats'!$A$2:$AB$830,13,FALSE))</f>
        <v>1</v>
      </c>
      <c r="U942">
        <f>IF(G942="GK",VLOOKUP(F942,'[1]2016GoalKeeper Stats'!$A$2:$S$109,14,FALSE),VLOOKUP(F942,'[1]2016Player Stats'!$A$2:$AB$830,14,FALSE))</f>
        <v>0</v>
      </c>
      <c r="V942">
        <f>IF(G942="GK",VLOOKUP(F942,'[1]2016GoalKeeper Stats'!$A$2:$S$109,15,FALSE),VLOOKUP(F942,'[1]2016Player Stats'!$A$2:$AB$830,15,FALSE))</f>
        <v>0.15</v>
      </c>
      <c r="W942">
        <f>IF(G942="GK",VLOOKUP(F942,'[1]2016GoalKeeper Stats'!$A$2:$S$109,16,FALSE),VLOOKUP(F942,'[1]2016Player Stats'!$A$2:$AB$830,16,FALSE))</f>
        <v>7.1</v>
      </c>
      <c r="X942">
        <f>IF(G942="GK",VLOOKUP(F942,'[1]2016GoalKeeper Stats'!$A$2:$S$109,17,FALSE),VLOOKUP(F942,'[1]2016Player Stats'!$A$2:$AB$830,17,FALSE))</f>
        <v>0</v>
      </c>
      <c r="Y942">
        <f>IF(G942="GK",VLOOKUP(F942,'[1]2016GoalKeeper Stats'!$A$2:$S$109,18,FALSE),VLOOKUP(F942,'[1]2016Player Stats'!$A$2:$AB$830,18,FALSE))</f>
        <v>1</v>
      </c>
      <c r="Z942">
        <f>IF(G942="GK",VLOOKUP(F942,'[1]2016GoalKeeper Stats'!$A$2:$S$109,19,FALSE),VLOOKUP(F942,'[1]2016Player Stats'!$A$2:$AB$830,19,FALSE))</f>
        <v>0</v>
      </c>
      <c r="AA942">
        <f>IF(G942="GK",VLOOKUP(F942,'[1]2016GoalKeeper Stats'!$A$2:$S$109,20,FALSE),VLOOKUP(F942,'[1]2016Player Stats'!$A$2:$AB$830,20,FALSE))</f>
        <v>0.15</v>
      </c>
      <c r="AB942">
        <f>IF(G942="GK",VLOOKUP(F942,'[1]2016GoalKeeper Stats'!$A$2:$S$109,21,FALSE),VLOOKUP(F942,'[1]2016Player Stats'!$A$2:$AB$830,21,FALSE))</f>
        <v>7</v>
      </c>
      <c r="AC942">
        <f>IF(G942="GK",VLOOKUP(F942,'[1]2016GoalKeeper Stats'!$A$2:$S$109,22,FALSE),VLOOKUP(F942,'[1]2016Player Stats'!$A$2:$AB$830,22,FALSE))</f>
        <v>3</v>
      </c>
      <c r="AD942">
        <f>IF(G942="GK",VLOOKUP(F942,'[1]2016GoalKeeper Stats'!$A$2:$S$109,23,FALSE),VLOOKUP(F942,'[1]2016Player Stats'!$A$2:$AB$830,23,FALSE))</f>
        <v>2</v>
      </c>
      <c r="AE942">
        <f>IF(G942="GK",VLOOKUP(F942,'[1]2016GoalKeeper Stats'!$A$2:$S$109,24,FALSE),VLOOKUP(F942,'[1]2016Player Stats'!$A$2:$AB$830,24,FALSE))</f>
        <v>0</v>
      </c>
      <c r="AF942">
        <f>IF(G942="GK",VLOOKUP(F942,'[1]2016GoalKeeper Stats'!$A$2:$S$109,25,FALSE),VLOOKUP(F942,'[1]2016Player Stats'!$A$2:$AB$830,25,FALSE))</f>
        <v>0</v>
      </c>
      <c r="AG942">
        <f>IF(G942="GK",VLOOKUP(F942,'[1]2016GoalKeeper Stats'!$A$2:$S$109,26,FALSE),VLOOKUP(F942,'[1]2016Player Stats'!$A$2:$AB$830,26,FALSE))</f>
        <v>50</v>
      </c>
      <c r="AH942" s="51">
        <v>2016</v>
      </c>
      <c r="AI942" s="51">
        <v>34</v>
      </c>
      <c r="AJ942" s="51">
        <v>463</v>
      </c>
      <c r="AK942" s="51">
        <v>427</v>
      </c>
      <c r="AL942" s="51">
        <v>48</v>
      </c>
      <c r="AM942" s="51">
        <v>55</v>
      </c>
      <c r="AN942" s="51">
        <v>-7</v>
      </c>
      <c r="AO942" s="52">
        <v>54.83</v>
      </c>
      <c r="AP942" s="52">
        <v>50.1</v>
      </c>
      <c r="AQ942" s="52">
        <v>4.72</v>
      </c>
      <c r="AR942" s="52">
        <v>-11.72</v>
      </c>
      <c r="AS942" s="51">
        <v>36</v>
      </c>
      <c r="AT942" s="52">
        <v>49.7</v>
      </c>
    </row>
    <row r="943" spans="1:46" hidden="1">
      <c r="A943">
        <v>2016</v>
      </c>
      <c r="B943" t="s">
        <v>962</v>
      </c>
      <c r="C943" t="s">
        <v>962</v>
      </c>
      <c r="D943" t="s">
        <v>1656</v>
      </c>
      <c r="E943" t="s">
        <v>1011</v>
      </c>
      <c r="F943" t="str">
        <f t="shared" si="14"/>
        <v>Rob Vincent</v>
      </c>
      <c r="G943" t="s">
        <v>903</v>
      </c>
      <c r="H943" s="143">
        <v>62508</v>
      </c>
      <c r="I943" s="143">
        <v>62508</v>
      </c>
      <c r="J943" t="str">
        <f>IF(G943="GK",VLOOKUP(F943,'[1]2016GoalKeeper Stats'!$A$2:$S$109,2,FALSE),VLOOKUP(F943,'[1]2016Player Stats'!$A$2:$AB$830,2,FALSE))</f>
        <v>DC</v>
      </c>
      <c r="K943">
        <f>IF(G943="GK",VLOOKUP(F943,'[1]2016GoalKeeper Stats'!$A$2:$S$109,4,FALSE),VLOOKUP(F943,'[1]2016Player Stats'!$A$2:$AB$830,4,FALSE))</f>
        <v>20</v>
      </c>
      <c r="L943">
        <f>IF(G943="GK",VLOOKUP(F943,'[1]2016GoalKeeper Stats'!$A$2:$S$109,5,FALSE),VLOOKUP(F943,'[1]2016Player Stats'!$A$2:$AB$830,5,FALSE))</f>
        <v>12</v>
      </c>
      <c r="M943">
        <f>IF(G943="GK",VLOOKUP(F943,'[1]2016GoalKeeper Stats'!$A$2:$S$109,6,FALSE),VLOOKUP(F943,'[1]2016Player Stats'!$A$2:$AB$830,6,FALSE))</f>
        <v>1137</v>
      </c>
      <c r="N943">
        <f>IF(G943="GK",VLOOKUP(F943,'[1]2016GoalKeeper Stats'!$A$2:$S$109,7,FALSE),VLOOKUP(F943,'[1]2016Player Stats'!$A$2:$AB$830,7,FALSE))</f>
        <v>2</v>
      </c>
      <c r="O943">
        <f>IF(G943="GK",VLOOKUP(F943,'[1]2016GoalKeeper Stats'!$A$2:$S$109,8,FALSE),VLOOKUP(F943,'[1]2016Player Stats'!$A$2:$AB$830,8,FALSE))</f>
        <v>0</v>
      </c>
      <c r="P943">
        <f>IF(G943="GK",VLOOKUP(F943,'[1]2016GoalKeeper Stats'!$A$2:$S$109,9,FALSE),VLOOKUP(F943,'[1]2016Player Stats'!$A$2:$AB$830,9,FALSE))</f>
        <v>17</v>
      </c>
      <c r="Q943">
        <f>IF(G943="GK",VLOOKUP(F943,'[1]2016GoalKeeper Stats'!$A$2:$S$109,10,FALSE),VLOOKUP(F943,'[1]2016Player Stats'!$A$2:$AB$830,10,FALSE))</f>
        <v>8</v>
      </c>
      <c r="R943">
        <f>IF(G943="GK",VLOOKUP(F943,'[1]2016GoalKeeper Stats'!$A$2:$S$109,11,FALSE),VLOOKUP(F943,'[1]2016Player Stats'!$A$2:$AB$830,11,FALSE))</f>
        <v>0</v>
      </c>
      <c r="S943" t="str">
        <f>IF(G943="GK",VLOOKUP(F943,'[1]2016GoalKeeper Stats'!$A$2:$S$109,12,FALSE),VLOOKUP(F943,'[1]2016Player Stats'!$A$2:$AB$830,12,FALSE))</f>
        <v>0/0</v>
      </c>
      <c r="T943">
        <f>IF(G943="GK",VLOOKUP(F943,'[1]2016GoalKeeper Stats'!$A$2:$S$109,13,FALSE),VLOOKUP(F943,'[1]2016Player Stats'!$A$2:$AB$830,13,FALSE))</f>
        <v>1</v>
      </c>
      <c r="U943">
        <f>IF(G943="GK",VLOOKUP(F943,'[1]2016GoalKeeper Stats'!$A$2:$S$109,14,FALSE),VLOOKUP(F943,'[1]2016Player Stats'!$A$2:$AB$830,14,FALSE))</f>
        <v>1</v>
      </c>
      <c r="V943">
        <f>IF(G943="GK",VLOOKUP(F943,'[1]2016GoalKeeper Stats'!$A$2:$S$109,15,FALSE),VLOOKUP(F943,'[1]2016Player Stats'!$A$2:$AB$830,15,FALSE))</f>
        <v>0.16</v>
      </c>
      <c r="W943">
        <f>IF(G943="GK",VLOOKUP(F943,'[1]2016GoalKeeper Stats'!$A$2:$S$109,16,FALSE),VLOOKUP(F943,'[1]2016Player Stats'!$A$2:$AB$830,16,FALSE))</f>
        <v>11.8</v>
      </c>
      <c r="X943">
        <f>IF(G943="GK",VLOOKUP(F943,'[1]2016GoalKeeper Stats'!$A$2:$S$109,17,FALSE),VLOOKUP(F943,'[1]2016Player Stats'!$A$2:$AB$830,17,FALSE))</f>
        <v>0</v>
      </c>
      <c r="Y943">
        <f>IF(G943="GK",VLOOKUP(F943,'[1]2016GoalKeeper Stats'!$A$2:$S$109,18,FALSE),VLOOKUP(F943,'[1]2016Player Stats'!$A$2:$AB$830,18,FALSE))</f>
        <v>0</v>
      </c>
      <c r="Z943">
        <f>IF(G943="GK",VLOOKUP(F943,'[1]2016GoalKeeper Stats'!$A$2:$S$109,19,FALSE),VLOOKUP(F943,'[1]2016Player Stats'!$A$2:$AB$830,19,FALSE))</f>
        <v>0</v>
      </c>
      <c r="AA943">
        <f>IF(G943="GK",VLOOKUP(F943,'[1]2016GoalKeeper Stats'!$A$2:$S$109,20,FALSE),VLOOKUP(F943,'[1]2016Player Stats'!$A$2:$AB$830,20,FALSE))</f>
        <v>0</v>
      </c>
      <c r="AB943">
        <f>IF(G943="GK",VLOOKUP(F943,'[1]2016GoalKeeper Stats'!$A$2:$S$109,21,FALSE),VLOOKUP(F943,'[1]2016Player Stats'!$A$2:$AB$830,21,FALSE))</f>
        <v>11</v>
      </c>
      <c r="AC943">
        <f>IF(G943="GK",VLOOKUP(F943,'[1]2016GoalKeeper Stats'!$A$2:$S$109,22,FALSE),VLOOKUP(F943,'[1]2016Player Stats'!$A$2:$AB$830,22,FALSE))</f>
        <v>2</v>
      </c>
      <c r="AD943">
        <f>IF(G943="GK",VLOOKUP(F943,'[1]2016GoalKeeper Stats'!$A$2:$S$109,23,FALSE),VLOOKUP(F943,'[1]2016Player Stats'!$A$2:$AB$830,23,FALSE))</f>
        <v>0</v>
      </c>
      <c r="AE943">
        <f>IF(G943="GK",VLOOKUP(F943,'[1]2016GoalKeeper Stats'!$A$2:$S$109,24,FALSE),VLOOKUP(F943,'[1]2016Player Stats'!$A$2:$AB$830,24,FALSE))</f>
        <v>4</v>
      </c>
      <c r="AF943">
        <f>IF(G943="GK",VLOOKUP(F943,'[1]2016GoalKeeper Stats'!$A$2:$S$109,25,FALSE),VLOOKUP(F943,'[1]2016Player Stats'!$A$2:$AB$830,25,FALSE))</f>
        <v>0</v>
      </c>
      <c r="AG943">
        <f>IF(G943="GK",VLOOKUP(F943,'[1]2016GoalKeeper Stats'!$A$2:$S$109,26,FALSE),VLOOKUP(F943,'[1]2016Player Stats'!$A$2:$AB$830,26,FALSE))</f>
        <v>47.06</v>
      </c>
      <c r="AH943" s="51">
        <v>2016</v>
      </c>
      <c r="AI943" s="51">
        <v>34</v>
      </c>
      <c r="AJ943" s="51">
        <v>471</v>
      </c>
      <c r="AK943" s="51">
        <v>452</v>
      </c>
      <c r="AL943" s="51">
        <v>53</v>
      </c>
      <c r="AM943" s="51">
        <v>47</v>
      </c>
      <c r="AN943" s="51">
        <v>6</v>
      </c>
      <c r="AO943" s="52">
        <v>53.77</v>
      </c>
      <c r="AP943" s="52">
        <v>47.89</v>
      </c>
      <c r="AQ943" s="52">
        <v>5.87</v>
      </c>
      <c r="AR943" s="52">
        <v>0.13</v>
      </c>
      <c r="AS943" s="51">
        <v>46</v>
      </c>
      <c r="AT943" s="52">
        <v>51</v>
      </c>
    </row>
    <row r="944" spans="1:46" hidden="1">
      <c r="A944">
        <v>2016</v>
      </c>
      <c r="B944" t="s">
        <v>199</v>
      </c>
      <c r="C944" t="s">
        <v>199</v>
      </c>
      <c r="D944" t="s">
        <v>904</v>
      </c>
      <c r="E944" t="s">
        <v>1301</v>
      </c>
      <c r="F944" t="str">
        <f t="shared" si="14"/>
        <v>Kevin Garcia</v>
      </c>
      <c r="G944" t="s">
        <v>893</v>
      </c>
      <c r="H944" s="143">
        <v>62508</v>
      </c>
      <c r="I944" s="143">
        <v>62508</v>
      </c>
      <c r="J944" t="str">
        <f>IF(G944="GK",VLOOKUP(F944,'[1]2016GoalKeeper Stats'!$A$2:$S$109,2,FALSE),VLOOKUP(F944,'[1]2016Player Stats'!$A$2:$AB$830,2,FALSE))</f>
        <v>HOU</v>
      </c>
      <c r="K944">
        <f>IF(G944="GK",VLOOKUP(F944,'[1]2016GoalKeeper Stats'!$A$2:$S$109,4,FALSE),VLOOKUP(F944,'[1]2016Player Stats'!$A$2:$AB$830,4,FALSE))</f>
        <v>0</v>
      </c>
      <c r="L944">
        <f>IF(G944="GK",VLOOKUP(F944,'[1]2016GoalKeeper Stats'!$A$2:$S$109,5,FALSE),VLOOKUP(F944,'[1]2016Player Stats'!$A$2:$AB$830,5,FALSE))</f>
        <v>0</v>
      </c>
      <c r="M944">
        <f>IF(G944="GK",VLOOKUP(F944,'[1]2016GoalKeeper Stats'!$A$2:$S$109,6,FALSE),VLOOKUP(F944,'[1]2016Player Stats'!$A$2:$AB$830,6,FALSE))</f>
        <v>0</v>
      </c>
      <c r="N944">
        <f>IF(G944="GK",VLOOKUP(F944,'[1]2016GoalKeeper Stats'!$A$2:$S$109,7,FALSE),VLOOKUP(F944,'[1]2016Player Stats'!$A$2:$AB$830,7,FALSE))</f>
        <v>0</v>
      </c>
      <c r="O944">
        <f>IF(G944="GK",VLOOKUP(F944,'[1]2016GoalKeeper Stats'!$A$2:$S$109,8,FALSE),VLOOKUP(F944,'[1]2016Player Stats'!$A$2:$AB$830,8,FALSE))</f>
        <v>0</v>
      </c>
      <c r="P944">
        <f>IF(G944="GK",VLOOKUP(F944,'[1]2016GoalKeeper Stats'!$A$2:$S$109,9,FALSE),VLOOKUP(F944,'[1]2016Player Stats'!$A$2:$AB$830,9,FALSE))</f>
        <v>0</v>
      </c>
      <c r="Q944">
        <f>IF(G944="GK",VLOOKUP(F944,'[1]2016GoalKeeper Stats'!$A$2:$S$109,10,FALSE),VLOOKUP(F944,'[1]2016Player Stats'!$A$2:$AB$830,10,FALSE))</f>
        <v>0</v>
      </c>
      <c r="R944">
        <f>IF(G944="GK",VLOOKUP(F944,'[1]2016GoalKeeper Stats'!$A$2:$S$109,11,FALSE),VLOOKUP(F944,'[1]2016Player Stats'!$A$2:$AB$830,11,FALSE))</f>
        <v>0</v>
      </c>
      <c r="S944" t="str">
        <f>IF(G944="GK",VLOOKUP(F944,'[1]2016GoalKeeper Stats'!$A$2:$S$109,12,FALSE),VLOOKUP(F944,'[1]2016Player Stats'!$A$2:$AB$830,12,FALSE))</f>
        <v>0/0</v>
      </c>
      <c r="T944">
        <f>IF(G944="GK",VLOOKUP(F944,'[1]2016GoalKeeper Stats'!$A$2:$S$109,13,FALSE),VLOOKUP(F944,'[1]2016Player Stats'!$A$2:$AB$830,13,FALSE))</f>
        <v>0</v>
      </c>
      <c r="U944">
        <f>IF(G944="GK",VLOOKUP(F944,'[1]2016GoalKeeper Stats'!$A$2:$S$109,14,FALSE),VLOOKUP(F944,'[1]2016Player Stats'!$A$2:$AB$830,14,FALSE))</f>
        <v>0</v>
      </c>
      <c r="V944">
        <f>IF(G944="GK",VLOOKUP(F944,'[1]2016GoalKeeper Stats'!$A$2:$S$109,15,FALSE),VLOOKUP(F944,'[1]2016Player Stats'!$A$2:$AB$830,15,FALSE))</f>
        <v>0</v>
      </c>
      <c r="W944">
        <f>IF(G944="GK",VLOOKUP(F944,'[1]2016GoalKeeper Stats'!$A$2:$S$109,16,FALSE),VLOOKUP(F944,'[1]2016Player Stats'!$A$2:$AB$830,16,FALSE))</f>
        <v>0</v>
      </c>
      <c r="X944">
        <f>IF(G944="GK",VLOOKUP(F944,'[1]2016GoalKeeper Stats'!$A$2:$S$109,17,FALSE),VLOOKUP(F944,'[1]2016Player Stats'!$A$2:$AB$830,17,FALSE))</f>
        <v>0</v>
      </c>
      <c r="Y944">
        <f>IF(G944="GK",VLOOKUP(F944,'[1]2016GoalKeeper Stats'!$A$2:$S$109,18,FALSE),VLOOKUP(F944,'[1]2016Player Stats'!$A$2:$AB$830,18,FALSE))</f>
        <v>0</v>
      </c>
      <c r="Z944">
        <f>IF(G944="GK",VLOOKUP(F944,'[1]2016GoalKeeper Stats'!$A$2:$S$109,19,FALSE),VLOOKUP(F944,'[1]2016Player Stats'!$A$2:$AB$830,19,FALSE))</f>
        <v>0</v>
      </c>
      <c r="AA944">
        <f>IF(G944="GK",VLOOKUP(F944,'[1]2016GoalKeeper Stats'!$A$2:$S$109,20,FALSE),VLOOKUP(F944,'[1]2016Player Stats'!$A$2:$AB$830,20,FALSE))</f>
        <v>0</v>
      </c>
      <c r="AB944">
        <f>IF(G944="GK",VLOOKUP(F944,'[1]2016GoalKeeper Stats'!$A$2:$S$109,21,FALSE),VLOOKUP(F944,'[1]2016Player Stats'!$A$2:$AB$830,21,FALSE))</f>
        <v>0</v>
      </c>
      <c r="AC944">
        <f>IF(G944="GK",VLOOKUP(F944,'[1]2016GoalKeeper Stats'!$A$2:$S$109,22,FALSE),VLOOKUP(F944,'[1]2016Player Stats'!$A$2:$AB$830,22,FALSE))</f>
        <v>0</v>
      </c>
      <c r="AD944">
        <f>IF(G944="GK",VLOOKUP(F944,'[1]2016GoalKeeper Stats'!$A$2:$S$109,23,FALSE),VLOOKUP(F944,'[1]2016Player Stats'!$A$2:$AB$830,23,FALSE))</f>
        <v>0</v>
      </c>
      <c r="AE944">
        <f>IF(G944="GK",VLOOKUP(F944,'[1]2016GoalKeeper Stats'!$A$2:$S$109,24,FALSE),VLOOKUP(F944,'[1]2016Player Stats'!$A$2:$AB$830,24,FALSE))</f>
        <v>0</v>
      </c>
      <c r="AF944">
        <f>IF(G944="GK",VLOOKUP(F944,'[1]2016GoalKeeper Stats'!$A$2:$S$109,25,FALSE),VLOOKUP(F944,'[1]2016Player Stats'!$A$2:$AB$830,25,FALSE))</f>
        <v>0</v>
      </c>
      <c r="AG944">
        <f>IF(G944="GK",VLOOKUP(F944,'[1]2016GoalKeeper Stats'!$A$2:$S$109,26,FALSE),VLOOKUP(F944,'[1]2016Player Stats'!$A$2:$AB$830,26,FALSE))</f>
        <v>0</v>
      </c>
      <c r="AH944" s="51">
        <v>2016</v>
      </c>
      <c r="AI944" s="51">
        <v>34</v>
      </c>
      <c r="AJ944" s="51">
        <v>424</v>
      </c>
      <c r="AK944" s="51">
        <v>444</v>
      </c>
      <c r="AL944" s="51">
        <v>38</v>
      </c>
      <c r="AM944" s="51">
        <v>45</v>
      </c>
      <c r="AN944" s="51">
        <v>-7</v>
      </c>
      <c r="AO944" s="52">
        <v>38.71</v>
      </c>
      <c r="AP944" s="52">
        <v>48.69</v>
      </c>
      <c r="AQ944" s="52">
        <v>-9.98</v>
      </c>
      <c r="AR944" s="52">
        <v>2.98</v>
      </c>
      <c r="AS944" s="51">
        <v>34</v>
      </c>
      <c r="AT944" s="52">
        <v>39.21</v>
      </c>
    </row>
    <row r="945" spans="1:46" hidden="1">
      <c r="A945" s="144">
        <v>2016</v>
      </c>
      <c r="B945" s="144" t="s">
        <v>882</v>
      </c>
      <c r="C945" s="144" t="s">
        <v>882</v>
      </c>
      <c r="D945" s="144" t="s">
        <v>1820</v>
      </c>
      <c r="E945" s="144" t="s">
        <v>1821</v>
      </c>
      <c r="F945" s="144" t="str">
        <f t="shared" si="14"/>
        <v>Cody Cropper</v>
      </c>
      <c r="G945" s="144" t="s">
        <v>875</v>
      </c>
      <c r="H945" s="145">
        <v>62508</v>
      </c>
      <c r="I945" s="145">
        <v>62508</v>
      </c>
      <c r="J945" s="144" t="e">
        <f>IF(G945="GK",VLOOKUP(F945,'[1]2016GoalKeeper Stats'!$A$2:$S$109,2,FALSE),VLOOKUP(F945,'[1]2016Player Stats'!$A$2:$AB$830,2,FALSE))</f>
        <v>#N/A</v>
      </c>
      <c r="K945" s="144" t="e">
        <f>IF(G945="GK",VLOOKUP(F945,'[1]2016GoalKeeper Stats'!$A$2:$S$109,4,FALSE),VLOOKUP(F945,'[1]2016Player Stats'!$A$2:$AB$830,4,FALSE))</f>
        <v>#N/A</v>
      </c>
      <c r="L945" s="144" t="e">
        <f>IF(G945="GK",VLOOKUP(F945,'[1]2016GoalKeeper Stats'!$A$2:$S$109,5,FALSE),VLOOKUP(F945,'[1]2016Player Stats'!$A$2:$AB$830,5,FALSE))</f>
        <v>#N/A</v>
      </c>
      <c r="M945" s="144" t="e">
        <f>IF(G945="GK",VLOOKUP(F945,'[1]2016GoalKeeper Stats'!$A$2:$S$109,6,FALSE),VLOOKUP(F945,'[1]2016Player Stats'!$A$2:$AB$830,6,FALSE))</f>
        <v>#N/A</v>
      </c>
      <c r="N945" s="144" t="e">
        <f>IF(G945="GK",VLOOKUP(F945,'[1]2016GoalKeeper Stats'!$A$2:$S$109,7,FALSE),VLOOKUP(F945,'[1]2016Player Stats'!$A$2:$AB$830,7,FALSE))</f>
        <v>#N/A</v>
      </c>
      <c r="O945" s="144" t="e">
        <f>IF(G945="GK",VLOOKUP(F945,'[1]2016GoalKeeper Stats'!$A$2:$S$109,8,FALSE),VLOOKUP(F945,'[1]2016Player Stats'!$A$2:$AB$830,8,FALSE))</f>
        <v>#N/A</v>
      </c>
      <c r="P945" s="144" t="e">
        <f>IF(G945="GK",VLOOKUP(F945,'[1]2016GoalKeeper Stats'!$A$2:$S$109,9,FALSE),VLOOKUP(F945,'[1]2016Player Stats'!$A$2:$AB$830,9,FALSE))</f>
        <v>#N/A</v>
      </c>
      <c r="Q945" s="144" t="e">
        <f>IF(G945="GK",VLOOKUP(F945,'[1]2016GoalKeeper Stats'!$A$2:$S$109,10,FALSE),VLOOKUP(F945,'[1]2016Player Stats'!$A$2:$AB$830,10,FALSE))</f>
        <v>#N/A</v>
      </c>
      <c r="R945" s="144" t="e">
        <f>IF(G945="GK",VLOOKUP(F945,'[1]2016GoalKeeper Stats'!$A$2:$S$109,11,FALSE),VLOOKUP(F945,'[1]2016Player Stats'!$A$2:$AB$830,11,FALSE))</f>
        <v>#N/A</v>
      </c>
      <c r="S945" s="144" t="e">
        <f>IF(G945="GK",VLOOKUP(F945,'[1]2016GoalKeeper Stats'!$A$2:$S$109,12,FALSE),VLOOKUP(F945,'[1]2016Player Stats'!$A$2:$AB$830,12,FALSE))</f>
        <v>#N/A</v>
      </c>
      <c r="T945" s="144" t="e">
        <f>IF(G945="GK",VLOOKUP(F945,'[1]2016GoalKeeper Stats'!$A$2:$S$109,13,FALSE),VLOOKUP(F945,'[1]2016Player Stats'!$A$2:$AB$830,13,FALSE))</f>
        <v>#N/A</v>
      </c>
      <c r="U945" s="144" t="e">
        <f>IF(G945="GK",VLOOKUP(F945,'[1]2016GoalKeeper Stats'!$A$2:$S$109,14,FALSE),VLOOKUP(F945,'[1]2016Player Stats'!$A$2:$AB$830,14,FALSE))</f>
        <v>#N/A</v>
      </c>
      <c r="V945" s="144" t="e">
        <f>IF(G945="GK",VLOOKUP(F945,'[1]2016GoalKeeper Stats'!$A$2:$S$109,15,FALSE),VLOOKUP(F945,'[1]2016Player Stats'!$A$2:$AB$830,15,FALSE))</f>
        <v>#N/A</v>
      </c>
      <c r="W945" s="144" t="e">
        <f>IF(G945="GK",VLOOKUP(F945,'[1]2016GoalKeeper Stats'!$A$2:$S$109,16,FALSE),VLOOKUP(F945,'[1]2016Player Stats'!$A$2:$AB$830,16,FALSE))</f>
        <v>#N/A</v>
      </c>
      <c r="X945" s="144" t="e">
        <f>IF(G945="GK",VLOOKUP(F945,'[1]2016GoalKeeper Stats'!$A$2:$S$109,17,FALSE),VLOOKUP(F945,'[1]2016Player Stats'!$A$2:$AB$830,17,FALSE))</f>
        <v>#N/A</v>
      </c>
      <c r="Y945" s="144" t="e">
        <f>IF(G945="GK",VLOOKUP(F945,'[1]2016GoalKeeper Stats'!$A$2:$S$109,18,FALSE),VLOOKUP(F945,'[1]2016Player Stats'!$A$2:$AB$830,18,FALSE))</f>
        <v>#N/A</v>
      </c>
      <c r="Z945" s="144" t="e">
        <f>IF(G945="GK",VLOOKUP(F945,'[1]2016GoalKeeper Stats'!$A$2:$S$109,19,FALSE),VLOOKUP(F945,'[1]2016Player Stats'!$A$2:$AB$830,19,FALSE))</f>
        <v>#N/A</v>
      </c>
      <c r="AA945" s="144" t="e">
        <f>IF(G945="GK",VLOOKUP(F945,'[1]2016GoalKeeper Stats'!$A$2:$S$109,20,FALSE),VLOOKUP(F945,'[1]2016Player Stats'!$A$2:$AB$830,20,FALSE))</f>
        <v>#N/A</v>
      </c>
      <c r="AB945" s="144" t="e">
        <f>IF(G945="GK",VLOOKUP(F945,'[1]2016GoalKeeper Stats'!$A$2:$S$109,21,FALSE),VLOOKUP(F945,'[1]2016Player Stats'!$A$2:$AB$830,21,FALSE))</f>
        <v>#N/A</v>
      </c>
      <c r="AC945" s="144" t="e">
        <f>IF(G945="GK",VLOOKUP(F945,'[1]2016GoalKeeper Stats'!$A$2:$S$109,22,FALSE),VLOOKUP(F945,'[1]2016Player Stats'!$A$2:$AB$830,22,FALSE))</f>
        <v>#N/A</v>
      </c>
      <c r="AD945" s="144" t="e">
        <f>IF(G945="GK",VLOOKUP(F945,'[1]2016GoalKeeper Stats'!$A$2:$S$109,23,FALSE),VLOOKUP(F945,'[1]2016Player Stats'!$A$2:$AB$830,23,FALSE))</f>
        <v>#N/A</v>
      </c>
      <c r="AE945" s="144" t="e">
        <f>IF(G945="GK",VLOOKUP(F945,'[1]2016GoalKeeper Stats'!$A$2:$S$109,24,FALSE),VLOOKUP(F945,'[1]2016Player Stats'!$A$2:$AB$830,24,FALSE))</f>
        <v>#N/A</v>
      </c>
      <c r="AF945" s="144" t="e">
        <f>IF(G945="GK",VLOOKUP(F945,'[1]2016GoalKeeper Stats'!$A$2:$S$109,25,FALSE),VLOOKUP(F945,'[1]2016Player Stats'!$A$2:$AB$830,25,FALSE))</f>
        <v>#N/A</v>
      </c>
      <c r="AG945" s="144" t="e">
        <f>IF(G945="GK",VLOOKUP(F945,'[1]2016GoalKeeper Stats'!$A$2:$S$109,26,FALSE),VLOOKUP(F945,'[1]2016Player Stats'!$A$2:$AB$830,26,FALSE))</f>
        <v>#N/A</v>
      </c>
      <c r="AH945" s="51">
        <v>2016</v>
      </c>
      <c r="AI945" s="51">
        <v>34</v>
      </c>
      <c r="AJ945" s="51">
        <v>475</v>
      </c>
      <c r="AK945" s="51">
        <v>447</v>
      </c>
      <c r="AL945" s="51">
        <v>41</v>
      </c>
      <c r="AM945" s="51">
        <v>54</v>
      </c>
      <c r="AN945" s="51">
        <v>-13</v>
      </c>
      <c r="AO945" s="52">
        <v>47</v>
      </c>
      <c r="AP945" s="52">
        <v>55.04</v>
      </c>
      <c r="AQ945" s="52">
        <v>-8.0399999999999991</v>
      </c>
      <c r="AR945" s="52">
        <v>-4.96</v>
      </c>
      <c r="AS945" s="51">
        <v>42</v>
      </c>
      <c r="AT945" s="52">
        <v>41.79</v>
      </c>
    </row>
    <row r="946" spans="1:46" hidden="1">
      <c r="A946">
        <v>2016</v>
      </c>
      <c r="B946" t="s">
        <v>194</v>
      </c>
      <c r="C946" t="s">
        <v>194</v>
      </c>
      <c r="D946" t="s">
        <v>1001</v>
      </c>
      <c r="E946" t="s">
        <v>1822</v>
      </c>
      <c r="F946" t="str">
        <f t="shared" si="14"/>
        <v>Ricardo Velazco</v>
      </c>
      <c r="G946" t="s">
        <v>875</v>
      </c>
      <c r="H946" s="143">
        <v>62508</v>
      </c>
      <c r="I946" s="143">
        <v>62508</v>
      </c>
      <c r="J946" t="str">
        <f>IF(G946="GK",VLOOKUP(F946,'[1]2016GoalKeeper Stats'!$A$2:$S$109,2,FALSE),VLOOKUP(F946,'[1]2016Player Stats'!$A$2:$AB$830,2,FALSE))</f>
        <v>RSL</v>
      </c>
      <c r="K946">
        <f>IF(G946="GK",VLOOKUP(F946,'[1]2016GoalKeeper Stats'!$A$2:$S$109,4,FALSE),VLOOKUP(F946,'[1]2016Player Stats'!$A$2:$AB$830,4,FALSE))</f>
        <v>0</v>
      </c>
      <c r="L946">
        <f>IF(G946="GK",VLOOKUP(F946,'[1]2016GoalKeeper Stats'!$A$2:$S$109,5,FALSE),VLOOKUP(F946,'[1]2016Player Stats'!$A$2:$AB$830,5,FALSE))</f>
        <v>0</v>
      </c>
      <c r="M946">
        <f>IF(G946="GK",VLOOKUP(F946,'[1]2016GoalKeeper Stats'!$A$2:$S$109,6,FALSE),VLOOKUP(F946,'[1]2016Player Stats'!$A$2:$AB$830,6,FALSE))</f>
        <v>0</v>
      </c>
      <c r="N946">
        <f>IF(G946="GK",VLOOKUP(F946,'[1]2016GoalKeeper Stats'!$A$2:$S$109,7,FALSE),VLOOKUP(F946,'[1]2016Player Stats'!$A$2:$AB$830,7,FALSE))</f>
        <v>0</v>
      </c>
      <c r="O946">
        <f>IF(G946="GK",VLOOKUP(F946,'[1]2016GoalKeeper Stats'!$A$2:$S$109,8,FALSE),VLOOKUP(F946,'[1]2016Player Stats'!$A$2:$AB$830,8,FALSE))</f>
        <v>0</v>
      </c>
      <c r="P946">
        <f>IF(G946="GK",VLOOKUP(F946,'[1]2016GoalKeeper Stats'!$A$2:$S$109,9,FALSE),VLOOKUP(F946,'[1]2016Player Stats'!$A$2:$AB$830,9,FALSE))</f>
        <v>0</v>
      </c>
      <c r="Q946">
        <f>IF(G946="GK",VLOOKUP(F946,'[1]2016GoalKeeper Stats'!$A$2:$S$109,10,FALSE),VLOOKUP(F946,'[1]2016Player Stats'!$A$2:$AB$830,10,FALSE))</f>
        <v>0</v>
      </c>
      <c r="R946">
        <f>IF(G946="GK",VLOOKUP(F946,'[1]2016GoalKeeper Stats'!$A$2:$S$109,11,FALSE),VLOOKUP(F946,'[1]2016Player Stats'!$A$2:$AB$830,11,FALSE))</f>
        <v>0</v>
      </c>
      <c r="S946" t="str">
        <f>IF(G946="GK",VLOOKUP(F946,'[1]2016GoalKeeper Stats'!$A$2:$S$109,12,FALSE),VLOOKUP(F946,'[1]2016Player Stats'!$A$2:$AB$830,12,FALSE))</f>
        <v>0/0</v>
      </c>
      <c r="T946">
        <f>IF(G946="GK",VLOOKUP(F946,'[1]2016GoalKeeper Stats'!$A$2:$S$109,13,FALSE),VLOOKUP(F946,'[1]2016Player Stats'!$A$2:$AB$830,13,FALSE))</f>
        <v>0</v>
      </c>
      <c r="U946">
        <f>IF(G946="GK",VLOOKUP(F946,'[1]2016GoalKeeper Stats'!$A$2:$S$109,14,FALSE),VLOOKUP(F946,'[1]2016Player Stats'!$A$2:$AB$830,14,FALSE))</f>
        <v>0</v>
      </c>
      <c r="V946">
        <f>IF(G946="GK",VLOOKUP(F946,'[1]2016GoalKeeper Stats'!$A$2:$S$109,15,FALSE),VLOOKUP(F946,'[1]2016Player Stats'!$A$2:$AB$830,15,FALSE))</f>
        <v>0</v>
      </c>
      <c r="W946">
        <f>IF(G946="GK",VLOOKUP(F946,'[1]2016GoalKeeper Stats'!$A$2:$S$109,16,FALSE),VLOOKUP(F946,'[1]2016Player Stats'!$A$2:$AB$830,16,FALSE))</f>
        <v>0</v>
      </c>
      <c r="X946">
        <f>IF(G946="GK",VLOOKUP(F946,'[1]2016GoalKeeper Stats'!$A$2:$S$109,17,FALSE),VLOOKUP(F946,'[1]2016Player Stats'!$A$2:$AB$830,17,FALSE))</f>
        <v>0</v>
      </c>
      <c r="Y946">
        <f>IF(G946="GK",VLOOKUP(F946,'[1]2016GoalKeeper Stats'!$A$2:$S$109,18,FALSE),VLOOKUP(F946,'[1]2016Player Stats'!$A$2:$AB$830,18,FALSE))</f>
        <v>0</v>
      </c>
      <c r="Z946">
        <f>IF(G946="GK",VLOOKUP(F946,'[1]2016GoalKeeper Stats'!$A$2:$S$109,19,FALSE),VLOOKUP(F946,'[1]2016Player Stats'!$A$2:$AB$830,19,FALSE))</f>
        <v>0</v>
      </c>
      <c r="AA946">
        <f>IF(G946="GK",VLOOKUP(F946,'[1]2016GoalKeeper Stats'!$A$2:$S$109,20,FALSE),VLOOKUP(F946,'[1]2016Player Stats'!$A$2:$AB$830,20,FALSE))</f>
        <v>0</v>
      </c>
      <c r="AB946">
        <f>IF(G946="GK",VLOOKUP(F946,'[1]2016GoalKeeper Stats'!$A$2:$S$109,21,FALSE),VLOOKUP(F946,'[1]2016Player Stats'!$A$2:$AB$830,21,FALSE))</f>
        <v>0</v>
      </c>
      <c r="AC946">
        <f>IF(G946="GK",VLOOKUP(F946,'[1]2016GoalKeeper Stats'!$A$2:$S$109,22,FALSE),VLOOKUP(F946,'[1]2016Player Stats'!$A$2:$AB$830,22,FALSE))</f>
        <v>0</v>
      </c>
      <c r="AD946">
        <f>IF(G946="GK",VLOOKUP(F946,'[1]2016GoalKeeper Stats'!$A$2:$S$109,23,FALSE),VLOOKUP(F946,'[1]2016Player Stats'!$A$2:$AB$830,23,FALSE))</f>
        <v>0</v>
      </c>
      <c r="AE946">
        <f>IF(G946="GK",VLOOKUP(F946,'[1]2016GoalKeeper Stats'!$A$2:$S$109,24,FALSE),VLOOKUP(F946,'[1]2016Player Stats'!$A$2:$AB$830,24,FALSE))</f>
        <v>0</v>
      </c>
      <c r="AF946">
        <f>IF(G946="GK",VLOOKUP(F946,'[1]2016GoalKeeper Stats'!$A$2:$S$109,25,FALSE),VLOOKUP(F946,'[1]2016Player Stats'!$A$2:$AB$830,25,FALSE))</f>
        <v>0</v>
      </c>
      <c r="AG946">
        <f>IF(G946="GK",VLOOKUP(F946,'[1]2016GoalKeeper Stats'!$A$2:$S$109,26,FALSE),VLOOKUP(F946,'[1]2016Player Stats'!$A$2:$AB$830,26,FALSE))</f>
        <v>0</v>
      </c>
      <c r="AH946" s="51">
        <v>2016</v>
      </c>
      <c r="AI946" s="51">
        <v>34</v>
      </c>
      <c r="AJ946" s="51">
        <v>420</v>
      </c>
      <c r="AK946" s="51">
        <v>427</v>
      </c>
      <c r="AL946" s="51">
        <v>42</v>
      </c>
      <c r="AM946" s="51">
        <v>44</v>
      </c>
      <c r="AN946" s="51">
        <v>-2</v>
      </c>
      <c r="AO946" s="52">
        <v>44.05</v>
      </c>
      <c r="AP946" s="52">
        <v>49.72</v>
      </c>
      <c r="AQ946" s="52">
        <v>-5.67</v>
      </c>
      <c r="AR946" s="52">
        <v>3.67</v>
      </c>
      <c r="AS946" s="51">
        <v>46</v>
      </c>
      <c r="AT946" s="52">
        <v>44.04</v>
      </c>
    </row>
    <row r="947" spans="1:46" hidden="1">
      <c r="A947">
        <v>2016</v>
      </c>
      <c r="B947" t="s">
        <v>196</v>
      </c>
      <c r="C947" t="s">
        <v>196</v>
      </c>
      <c r="D947" t="s">
        <v>1445</v>
      </c>
      <c r="E947" t="s">
        <v>1446</v>
      </c>
      <c r="F947" t="str">
        <f t="shared" si="14"/>
        <v>Nathan Sturgis</v>
      </c>
      <c r="G947" t="s">
        <v>860</v>
      </c>
      <c r="H947" s="143">
        <v>62508</v>
      </c>
      <c r="I947" s="143">
        <v>62508</v>
      </c>
      <c r="J947" t="str">
        <f>IF(G947="GK",VLOOKUP(F947,'[1]2016GoalKeeper Stats'!$A$2:$S$109,2,FALSE),VLOOKUP(F947,'[1]2016Player Stats'!$A$2:$AB$830,2,FALSE))</f>
        <v>SEA</v>
      </c>
      <c r="K947">
        <f>IF(G947="GK",VLOOKUP(F947,'[1]2016GoalKeeper Stats'!$A$2:$S$109,4,FALSE),VLOOKUP(F947,'[1]2016Player Stats'!$A$2:$AB$830,4,FALSE))</f>
        <v>0</v>
      </c>
      <c r="L947">
        <f>IF(G947="GK",VLOOKUP(F947,'[1]2016GoalKeeper Stats'!$A$2:$S$109,5,FALSE),VLOOKUP(F947,'[1]2016Player Stats'!$A$2:$AB$830,5,FALSE))</f>
        <v>0</v>
      </c>
      <c r="M947">
        <f>IF(G947="GK",VLOOKUP(F947,'[1]2016GoalKeeper Stats'!$A$2:$S$109,6,FALSE),VLOOKUP(F947,'[1]2016Player Stats'!$A$2:$AB$830,6,FALSE))</f>
        <v>0</v>
      </c>
      <c r="N947">
        <f>IF(G947="GK",VLOOKUP(F947,'[1]2016GoalKeeper Stats'!$A$2:$S$109,7,FALSE),VLOOKUP(F947,'[1]2016Player Stats'!$A$2:$AB$830,7,FALSE))</f>
        <v>0</v>
      </c>
      <c r="O947">
        <f>IF(G947="GK",VLOOKUP(F947,'[1]2016GoalKeeper Stats'!$A$2:$S$109,8,FALSE),VLOOKUP(F947,'[1]2016Player Stats'!$A$2:$AB$830,8,FALSE))</f>
        <v>0</v>
      </c>
      <c r="P947">
        <f>IF(G947="GK",VLOOKUP(F947,'[1]2016GoalKeeper Stats'!$A$2:$S$109,9,FALSE),VLOOKUP(F947,'[1]2016Player Stats'!$A$2:$AB$830,9,FALSE))</f>
        <v>0</v>
      </c>
      <c r="Q947">
        <f>IF(G947="GK",VLOOKUP(F947,'[1]2016GoalKeeper Stats'!$A$2:$S$109,10,FALSE),VLOOKUP(F947,'[1]2016Player Stats'!$A$2:$AB$830,10,FALSE))</f>
        <v>0</v>
      </c>
      <c r="R947">
        <f>IF(G947="GK",VLOOKUP(F947,'[1]2016GoalKeeper Stats'!$A$2:$S$109,11,FALSE),VLOOKUP(F947,'[1]2016Player Stats'!$A$2:$AB$830,11,FALSE))</f>
        <v>0</v>
      </c>
      <c r="S947" t="str">
        <f>IF(G947="GK",VLOOKUP(F947,'[1]2016GoalKeeper Stats'!$A$2:$S$109,12,FALSE),VLOOKUP(F947,'[1]2016Player Stats'!$A$2:$AB$830,12,FALSE))</f>
        <v>0/0</v>
      </c>
      <c r="T947">
        <f>IF(G947="GK",VLOOKUP(F947,'[1]2016GoalKeeper Stats'!$A$2:$S$109,13,FALSE),VLOOKUP(F947,'[1]2016Player Stats'!$A$2:$AB$830,13,FALSE))</f>
        <v>0</v>
      </c>
      <c r="U947">
        <f>IF(G947="GK",VLOOKUP(F947,'[1]2016GoalKeeper Stats'!$A$2:$S$109,14,FALSE),VLOOKUP(F947,'[1]2016Player Stats'!$A$2:$AB$830,14,FALSE))</f>
        <v>0</v>
      </c>
      <c r="V947">
        <f>IF(G947="GK",VLOOKUP(F947,'[1]2016GoalKeeper Stats'!$A$2:$S$109,15,FALSE),VLOOKUP(F947,'[1]2016Player Stats'!$A$2:$AB$830,15,FALSE))</f>
        <v>0</v>
      </c>
      <c r="W947">
        <f>IF(G947="GK",VLOOKUP(F947,'[1]2016GoalKeeper Stats'!$A$2:$S$109,16,FALSE),VLOOKUP(F947,'[1]2016Player Stats'!$A$2:$AB$830,16,FALSE))</f>
        <v>0</v>
      </c>
      <c r="X947">
        <f>IF(G947="GK",VLOOKUP(F947,'[1]2016GoalKeeper Stats'!$A$2:$S$109,17,FALSE),VLOOKUP(F947,'[1]2016Player Stats'!$A$2:$AB$830,17,FALSE))</f>
        <v>0</v>
      </c>
      <c r="Y947">
        <f>IF(G947="GK",VLOOKUP(F947,'[1]2016GoalKeeper Stats'!$A$2:$S$109,18,FALSE),VLOOKUP(F947,'[1]2016Player Stats'!$A$2:$AB$830,18,FALSE))</f>
        <v>0</v>
      </c>
      <c r="Z947">
        <f>IF(G947="GK",VLOOKUP(F947,'[1]2016GoalKeeper Stats'!$A$2:$S$109,19,FALSE),VLOOKUP(F947,'[1]2016Player Stats'!$A$2:$AB$830,19,FALSE))</f>
        <v>0</v>
      </c>
      <c r="AA947">
        <f>IF(G947="GK",VLOOKUP(F947,'[1]2016GoalKeeper Stats'!$A$2:$S$109,20,FALSE),VLOOKUP(F947,'[1]2016Player Stats'!$A$2:$AB$830,20,FALSE))</f>
        <v>0</v>
      </c>
      <c r="AB947">
        <f>IF(G947="GK",VLOOKUP(F947,'[1]2016GoalKeeper Stats'!$A$2:$S$109,21,FALSE),VLOOKUP(F947,'[1]2016Player Stats'!$A$2:$AB$830,21,FALSE))</f>
        <v>0</v>
      </c>
      <c r="AC947">
        <f>IF(G947="GK",VLOOKUP(F947,'[1]2016GoalKeeper Stats'!$A$2:$S$109,22,FALSE),VLOOKUP(F947,'[1]2016Player Stats'!$A$2:$AB$830,22,FALSE))</f>
        <v>0</v>
      </c>
      <c r="AD947">
        <f>IF(G947="GK",VLOOKUP(F947,'[1]2016GoalKeeper Stats'!$A$2:$S$109,23,FALSE),VLOOKUP(F947,'[1]2016Player Stats'!$A$2:$AB$830,23,FALSE))</f>
        <v>0</v>
      </c>
      <c r="AE947">
        <f>IF(G947="GK",VLOOKUP(F947,'[1]2016GoalKeeper Stats'!$A$2:$S$109,24,FALSE),VLOOKUP(F947,'[1]2016Player Stats'!$A$2:$AB$830,24,FALSE))</f>
        <v>0</v>
      </c>
      <c r="AF947">
        <f>IF(G947="GK",VLOOKUP(F947,'[1]2016GoalKeeper Stats'!$A$2:$S$109,25,FALSE),VLOOKUP(F947,'[1]2016Player Stats'!$A$2:$AB$830,25,FALSE))</f>
        <v>0</v>
      </c>
      <c r="AG947">
        <f>IF(G947="GK",VLOOKUP(F947,'[1]2016GoalKeeper Stats'!$A$2:$S$109,26,FALSE),VLOOKUP(F947,'[1]2016Player Stats'!$A$2:$AB$830,26,FALSE))</f>
        <v>0</v>
      </c>
      <c r="AH947" s="51">
        <v>2016</v>
      </c>
      <c r="AI947" s="51">
        <v>34</v>
      </c>
      <c r="AJ947" s="51">
        <v>432</v>
      </c>
      <c r="AK947" s="51">
        <v>430</v>
      </c>
      <c r="AL947" s="51">
        <v>43</v>
      </c>
      <c r="AM947" s="51">
        <v>43</v>
      </c>
      <c r="AN947" s="51">
        <v>0</v>
      </c>
      <c r="AO947" s="52">
        <v>47.31</v>
      </c>
      <c r="AP947" s="52">
        <v>47.24</v>
      </c>
      <c r="AQ947" s="52">
        <v>0.08</v>
      </c>
      <c r="AR947" s="52">
        <v>-0.08</v>
      </c>
      <c r="AS947" s="51">
        <v>48</v>
      </c>
      <c r="AT947" s="52">
        <v>47.12</v>
      </c>
    </row>
    <row r="948" spans="1:46" hidden="1">
      <c r="A948">
        <v>2016</v>
      </c>
      <c r="B948" t="s">
        <v>202</v>
      </c>
      <c r="C948" t="s">
        <v>202</v>
      </c>
      <c r="D948" t="s">
        <v>1050</v>
      </c>
      <c r="E948" t="s">
        <v>1823</v>
      </c>
      <c r="F948" t="str">
        <f t="shared" si="14"/>
        <v>Drew Conner</v>
      </c>
      <c r="G948" t="s">
        <v>860</v>
      </c>
      <c r="H948" s="143">
        <v>62500</v>
      </c>
      <c r="I948" s="143">
        <v>62500</v>
      </c>
      <c r="J948" t="str">
        <f>IF(G948="GK",VLOOKUP(F948,'[1]2016GoalKeeper Stats'!$A$2:$S$109,2,FALSE),VLOOKUP(F948,'[1]2016Player Stats'!$A$2:$AB$830,2,FALSE))</f>
        <v>CHI</v>
      </c>
      <c r="K948">
        <f>IF(G948="GK",VLOOKUP(F948,'[1]2016GoalKeeper Stats'!$A$2:$S$109,4,FALSE),VLOOKUP(F948,'[1]2016Player Stats'!$A$2:$AB$830,4,FALSE))</f>
        <v>0</v>
      </c>
      <c r="L948">
        <f>IF(G948="GK",VLOOKUP(F948,'[1]2016GoalKeeper Stats'!$A$2:$S$109,5,FALSE),VLOOKUP(F948,'[1]2016Player Stats'!$A$2:$AB$830,5,FALSE))</f>
        <v>0</v>
      </c>
      <c r="M948">
        <f>IF(G948="GK",VLOOKUP(F948,'[1]2016GoalKeeper Stats'!$A$2:$S$109,6,FALSE),VLOOKUP(F948,'[1]2016Player Stats'!$A$2:$AB$830,6,FALSE))</f>
        <v>0</v>
      </c>
      <c r="N948">
        <f>IF(G948="GK",VLOOKUP(F948,'[1]2016GoalKeeper Stats'!$A$2:$S$109,7,FALSE),VLOOKUP(F948,'[1]2016Player Stats'!$A$2:$AB$830,7,FALSE))</f>
        <v>0</v>
      </c>
      <c r="O948">
        <f>IF(G948="GK",VLOOKUP(F948,'[1]2016GoalKeeper Stats'!$A$2:$S$109,8,FALSE),VLOOKUP(F948,'[1]2016Player Stats'!$A$2:$AB$830,8,FALSE))</f>
        <v>0</v>
      </c>
      <c r="P948">
        <f>IF(G948="GK",VLOOKUP(F948,'[1]2016GoalKeeper Stats'!$A$2:$S$109,9,FALSE),VLOOKUP(F948,'[1]2016Player Stats'!$A$2:$AB$830,9,FALSE))</f>
        <v>0</v>
      </c>
      <c r="Q948">
        <f>IF(G948="GK",VLOOKUP(F948,'[1]2016GoalKeeper Stats'!$A$2:$S$109,10,FALSE),VLOOKUP(F948,'[1]2016Player Stats'!$A$2:$AB$830,10,FALSE))</f>
        <v>0</v>
      </c>
      <c r="R948">
        <f>IF(G948="GK",VLOOKUP(F948,'[1]2016GoalKeeper Stats'!$A$2:$S$109,11,FALSE),VLOOKUP(F948,'[1]2016Player Stats'!$A$2:$AB$830,11,FALSE))</f>
        <v>0</v>
      </c>
      <c r="S948" t="str">
        <f>IF(G948="GK",VLOOKUP(F948,'[1]2016GoalKeeper Stats'!$A$2:$S$109,12,FALSE),VLOOKUP(F948,'[1]2016Player Stats'!$A$2:$AB$830,12,FALSE))</f>
        <v>0/0</v>
      </c>
      <c r="T948">
        <f>IF(G948="GK",VLOOKUP(F948,'[1]2016GoalKeeper Stats'!$A$2:$S$109,13,FALSE),VLOOKUP(F948,'[1]2016Player Stats'!$A$2:$AB$830,13,FALSE))</f>
        <v>0</v>
      </c>
      <c r="U948">
        <f>IF(G948="GK",VLOOKUP(F948,'[1]2016GoalKeeper Stats'!$A$2:$S$109,14,FALSE),VLOOKUP(F948,'[1]2016Player Stats'!$A$2:$AB$830,14,FALSE))</f>
        <v>0</v>
      </c>
      <c r="V948">
        <f>IF(G948="GK",VLOOKUP(F948,'[1]2016GoalKeeper Stats'!$A$2:$S$109,15,FALSE),VLOOKUP(F948,'[1]2016Player Stats'!$A$2:$AB$830,15,FALSE))</f>
        <v>0</v>
      </c>
      <c r="W948">
        <f>IF(G948="GK",VLOOKUP(F948,'[1]2016GoalKeeper Stats'!$A$2:$S$109,16,FALSE),VLOOKUP(F948,'[1]2016Player Stats'!$A$2:$AB$830,16,FALSE))</f>
        <v>0</v>
      </c>
      <c r="X948">
        <f>IF(G948="GK",VLOOKUP(F948,'[1]2016GoalKeeper Stats'!$A$2:$S$109,17,FALSE),VLOOKUP(F948,'[1]2016Player Stats'!$A$2:$AB$830,17,FALSE))</f>
        <v>0</v>
      </c>
      <c r="Y948">
        <f>IF(G948="GK",VLOOKUP(F948,'[1]2016GoalKeeper Stats'!$A$2:$S$109,18,FALSE),VLOOKUP(F948,'[1]2016Player Stats'!$A$2:$AB$830,18,FALSE))</f>
        <v>0</v>
      </c>
      <c r="Z948">
        <f>IF(G948="GK",VLOOKUP(F948,'[1]2016GoalKeeper Stats'!$A$2:$S$109,19,FALSE),VLOOKUP(F948,'[1]2016Player Stats'!$A$2:$AB$830,19,FALSE))</f>
        <v>0</v>
      </c>
      <c r="AA948">
        <f>IF(G948="GK",VLOOKUP(F948,'[1]2016GoalKeeper Stats'!$A$2:$S$109,20,FALSE),VLOOKUP(F948,'[1]2016Player Stats'!$A$2:$AB$830,20,FALSE))</f>
        <v>0</v>
      </c>
      <c r="AB948">
        <f>IF(G948="GK",VLOOKUP(F948,'[1]2016GoalKeeper Stats'!$A$2:$S$109,21,FALSE),VLOOKUP(F948,'[1]2016Player Stats'!$A$2:$AB$830,21,FALSE))</f>
        <v>0</v>
      </c>
      <c r="AC948">
        <f>IF(G948="GK",VLOOKUP(F948,'[1]2016GoalKeeper Stats'!$A$2:$S$109,22,FALSE),VLOOKUP(F948,'[1]2016Player Stats'!$A$2:$AB$830,22,FALSE))</f>
        <v>0</v>
      </c>
      <c r="AD948">
        <f>IF(G948="GK",VLOOKUP(F948,'[1]2016GoalKeeper Stats'!$A$2:$S$109,23,FALSE),VLOOKUP(F948,'[1]2016Player Stats'!$A$2:$AB$830,23,FALSE))</f>
        <v>0</v>
      </c>
      <c r="AE948">
        <f>IF(G948="GK",VLOOKUP(F948,'[1]2016GoalKeeper Stats'!$A$2:$S$109,24,FALSE),VLOOKUP(F948,'[1]2016Player Stats'!$A$2:$AB$830,24,FALSE))</f>
        <v>0</v>
      </c>
      <c r="AF948">
        <f>IF(G948="GK",VLOOKUP(F948,'[1]2016GoalKeeper Stats'!$A$2:$S$109,25,FALSE),VLOOKUP(F948,'[1]2016Player Stats'!$A$2:$AB$830,25,FALSE))</f>
        <v>0</v>
      </c>
      <c r="AG948">
        <f>IF(G948="GK",VLOOKUP(F948,'[1]2016GoalKeeper Stats'!$A$2:$S$109,26,FALSE),VLOOKUP(F948,'[1]2016Player Stats'!$A$2:$AB$830,26,FALSE))</f>
        <v>0</v>
      </c>
      <c r="AH948" s="51">
        <v>2016</v>
      </c>
      <c r="AI948" s="51">
        <v>34</v>
      </c>
      <c r="AJ948" s="51">
        <v>394</v>
      </c>
      <c r="AK948" s="51">
        <v>504</v>
      </c>
      <c r="AL948" s="51">
        <v>40</v>
      </c>
      <c r="AM948" s="51">
        <v>56</v>
      </c>
      <c r="AN948" s="51">
        <v>-16</v>
      </c>
      <c r="AO948" s="52">
        <v>39.94</v>
      </c>
      <c r="AP948" s="52">
        <v>47.46</v>
      </c>
      <c r="AQ948" s="52">
        <v>-7.52</v>
      </c>
      <c r="AR948" s="52">
        <v>-8.48</v>
      </c>
      <c r="AS948" s="51">
        <v>31</v>
      </c>
      <c r="AT948" s="52">
        <v>40.56</v>
      </c>
    </row>
    <row r="949" spans="1:46" hidden="1">
      <c r="A949">
        <v>2016</v>
      </c>
      <c r="B949" t="s">
        <v>205</v>
      </c>
      <c r="C949" t="s">
        <v>971</v>
      </c>
      <c r="D949" t="s">
        <v>972</v>
      </c>
      <c r="E949" t="s">
        <v>1053</v>
      </c>
      <c r="F949" t="str">
        <f t="shared" si="14"/>
        <v>Mauro Rosales</v>
      </c>
      <c r="G949" t="s">
        <v>860</v>
      </c>
      <c r="H949" s="143">
        <v>62500</v>
      </c>
      <c r="I949" s="143">
        <v>62500</v>
      </c>
      <c r="J949" t="str">
        <f>IF(G949="GK",VLOOKUP(F949,'[1]2016GoalKeeper Stats'!$A$2:$S$109,2,FALSE),VLOOKUP(F949,'[1]2016Player Stats'!$A$2:$AB$830,2,FALSE))</f>
        <v>DAL</v>
      </c>
      <c r="K949">
        <f>IF(G949="GK",VLOOKUP(F949,'[1]2016GoalKeeper Stats'!$A$2:$S$109,4,FALSE),VLOOKUP(F949,'[1]2016Player Stats'!$A$2:$AB$830,4,FALSE))</f>
        <v>23</v>
      </c>
      <c r="L949">
        <f>IF(G949="GK",VLOOKUP(F949,'[1]2016GoalKeeper Stats'!$A$2:$S$109,5,FALSE),VLOOKUP(F949,'[1]2016Player Stats'!$A$2:$AB$830,5,FALSE))</f>
        <v>4</v>
      </c>
      <c r="M949">
        <f>IF(G949="GK",VLOOKUP(F949,'[1]2016GoalKeeper Stats'!$A$2:$S$109,6,FALSE),VLOOKUP(F949,'[1]2016Player Stats'!$A$2:$AB$830,6,FALSE))</f>
        <v>544</v>
      </c>
      <c r="N949">
        <f>IF(G949="GK",VLOOKUP(F949,'[1]2016GoalKeeper Stats'!$A$2:$S$109,7,FALSE),VLOOKUP(F949,'[1]2016Player Stats'!$A$2:$AB$830,7,FALSE))</f>
        <v>2</v>
      </c>
      <c r="O949">
        <f>IF(G949="GK",VLOOKUP(F949,'[1]2016GoalKeeper Stats'!$A$2:$S$109,8,FALSE),VLOOKUP(F949,'[1]2016Player Stats'!$A$2:$AB$830,8,FALSE))</f>
        <v>3</v>
      </c>
      <c r="P949">
        <f>IF(G949="GK",VLOOKUP(F949,'[1]2016GoalKeeper Stats'!$A$2:$S$109,9,FALSE),VLOOKUP(F949,'[1]2016Player Stats'!$A$2:$AB$830,9,FALSE))</f>
        <v>6</v>
      </c>
      <c r="Q949">
        <f>IF(G949="GK",VLOOKUP(F949,'[1]2016GoalKeeper Stats'!$A$2:$S$109,10,FALSE),VLOOKUP(F949,'[1]2016Player Stats'!$A$2:$AB$830,10,FALSE))</f>
        <v>3</v>
      </c>
      <c r="R949">
        <f>IF(G949="GK",VLOOKUP(F949,'[1]2016GoalKeeper Stats'!$A$2:$S$109,11,FALSE),VLOOKUP(F949,'[1]2016Player Stats'!$A$2:$AB$830,11,FALSE))</f>
        <v>1</v>
      </c>
      <c r="S949" t="str">
        <f>IF(G949="GK",VLOOKUP(F949,'[1]2016GoalKeeper Stats'!$A$2:$S$109,12,FALSE),VLOOKUP(F949,'[1]2016Player Stats'!$A$2:$AB$830,12,FALSE))</f>
        <v>0/0</v>
      </c>
      <c r="T949">
        <f>IF(G949="GK",VLOOKUP(F949,'[1]2016GoalKeeper Stats'!$A$2:$S$109,13,FALSE),VLOOKUP(F949,'[1]2016Player Stats'!$A$2:$AB$830,13,FALSE))</f>
        <v>2</v>
      </c>
      <c r="U949">
        <f>IF(G949="GK",VLOOKUP(F949,'[1]2016GoalKeeper Stats'!$A$2:$S$109,14,FALSE),VLOOKUP(F949,'[1]2016Player Stats'!$A$2:$AB$830,14,FALSE))</f>
        <v>0</v>
      </c>
      <c r="V949">
        <f>IF(G949="GK",VLOOKUP(F949,'[1]2016GoalKeeper Stats'!$A$2:$S$109,15,FALSE),VLOOKUP(F949,'[1]2016Player Stats'!$A$2:$AB$830,15,FALSE))</f>
        <v>0.33</v>
      </c>
      <c r="W949">
        <f>IF(G949="GK",VLOOKUP(F949,'[1]2016GoalKeeper Stats'!$A$2:$S$109,16,FALSE),VLOOKUP(F949,'[1]2016Player Stats'!$A$2:$AB$830,16,FALSE))</f>
        <v>33.299999999999997</v>
      </c>
      <c r="X949">
        <f>IF(G949="GK",VLOOKUP(F949,'[1]2016GoalKeeper Stats'!$A$2:$S$109,17,FALSE),VLOOKUP(F949,'[1]2016Player Stats'!$A$2:$AB$830,17,FALSE))</f>
        <v>0</v>
      </c>
      <c r="Y949">
        <f>IF(G949="GK",VLOOKUP(F949,'[1]2016GoalKeeper Stats'!$A$2:$S$109,18,FALSE),VLOOKUP(F949,'[1]2016Player Stats'!$A$2:$AB$830,18,FALSE))</f>
        <v>1</v>
      </c>
      <c r="Z949">
        <f>IF(G949="GK",VLOOKUP(F949,'[1]2016GoalKeeper Stats'!$A$2:$S$109,19,FALSE),VLOOKUP(F949,'[1]2016Player Stats'!$A$2:$AB$830,19,FALSE))</f>
        <v>2</v>
      </c>
      <c r="AA949">
        <f>IF(G949="GK",VLOOKUP(F949,'[1]2016GoalKeeper Stats'!$A$2:$S$109,20,FALSE),VLOOKUP(F949,'[1]2016Player Stats'!$A$2:$AB$830,20,FALSE))</f>
        <v>0.5</v>
      </c>
      <c r="AB949">
        <f>IF(G949="GK",VLOOKUP(F949,'[1]2016GoalKeeper Stats'!$A$2:$S$109,21,FALSE),VLOOKUP(F949,'[1]2016Player Stats'!$A$2:$AB$830,21,FALSE))</f>
        <v>8</v>
      </c>
      <c r="AC949">
        <f>IF(G949="GK",VLOOKUP(F949,'[1]2016GoalKeeper Stats'!$A$2:$S$109,22,FALSE),VLOOKUP(F949,'[1]2016Player Stats'!$A$2:$AB$830,22,FALSE))</f>
        <v>12</v>
      </c>
      <c r="AD949">
        <f>IF(G949="GK",VLOOKUP(F949,'[1]2016GoalKeeper Stats'!$A$2:$S$109,23,FALSE),VLOOKUP(F949,'[1]2016Player Stats'!$A$2:$AB$830,23,FALSE))</f>
        <v>2</v>
      </c>
      <c r="AE949">
        <f>IF(G949="GK",VLOOKUP(F949,'[1]2016GoalKeeper Stats'!$A$2:$S$109,24,FALSE),VLOOKUP(F949,'[1]2016Player Stats'!$A$2:$AB$830,24,FALSE))</f>
        <v>2</v>
      </c>
      <c r="AF949">
        <f>IF(G949="GK",VLOOKUP(F949,'[1]2016GoalKeeper Stats'!$A$2:$S$109,25,FALSE),VLOOKUP(F949,'[1]2016Player Stats'!$A$2:$AB$830,25,FALSE))</f>
        <v>0</v>
      </c>
      <c r="AG949">
        <f>IF(G949="GK",VLOOKUP(F949,'[1]2016GoalKeeper Stats'!$A$2:$S$109,26,FALSE),VLOOKUP(F949,'[1]2016Player Stats'!$A$2:$AB$830,26,FALSE))</f>
        <v>50</v>
      </c>
      <c r="AH949" s="51">
        <v>2016</v>
      </c>
      <c r="AI949" s="51">
        <v>34</v>
      </c>
      <c r="AJ949" s="51">
        <v>451</v>
      </c>
      <c r="AK949" s="51">
        <v>331</v>
      </c>
      <c r="AL949" s="51">
        <v>49</v>
      </c>
      <c r="AM949" s="51">
        <v>38</v>
      </c>
      <c r="AN949" s="51">
        <v>11</v>
      </c>
      <c r="AO949" s="52">
        <v>44.79</v>
      </c>
      <c r="AP949" s="52">
        <v>34.369999999999997</v>
      </c>
      <c r="AQ949" s="52">
        <v>10.42</v>
      </c>
      <c r="AR949" s="52">
        <v>0.57999999999999996</v>
      </c>
      <c r="AS949" s="51">
        <v>60</v>
      </c>
      <c r="AT949" s="52">
        <v>54.64</v>
      </c>
    </row>
    <row r="950" spans="1:46" hidden="1">
      <c r="A950">
        <v>2016</v>
      </c>
      <c r="B950" t="s">
        <v>962</v>
      </c>
      <c r="C950" t="s">
        <v>962</v>
      </c>
      <c r="D950" t="s">
        <v>1096</v>
      </c>
      <c r="E950" t="s">
        <v>1654</v>
      </c>
      <c r="F950" t="str">
        <f t="shared" si="14"/>
        <v>Luke Mishu</v>
      </c>
      <c r="G950" t="s">
        <v>893</v>
      </c>
      <c r="H950" s="143">
        <v>62500</v>
      </c>
      <c r="I950" s="143">
        <v>62500</v>
      </c>
      <c r="J950" t="str">
        <f>IF(G950="GK",VLOOKUP(F950,'[1]2016GoalKeeper Stats'!$A$2:$S$109,2,FALSE),VLOOKUP(F950,'[1]2016Player Stats'!$A$2:$AB$830,2,FALSE))</f>
        <v xml:space="preserve">DC </v>
      </c>
      <c r="K950">
        <f>IF(G950="GK",VLOOKUP(F950,'[1]2016GoalKeeper Stats'!$A$2:$S$109,4,FALSE),VLOOKUP(F950,'[1]2016Player Stats'!$A$2:$AB$830,4,FALSE))</f>
        <v>7</v>
      </c>
      <c r="L950">
        <f>IF(G950="GK",VLOOKUP(F950,'[1]2016GoalKeeper Stats'!$A$2:$S$109,5,FALSE),VLOOKUP(F950,'[1]2016Player Stats'!$A$2:$AB$830,5,FALSE))</f>
        <v>5</v>
      </c>
      <c r="M950">
        <f>IF(G950="GK",VLOOKUP(F950,'[1]2016GoalKeeper Stats'!$A$2:$S$109,6,FALSE),VLOOKUP(F950,'[1]2016Player Stats'!$A$2:$AB$830,6,FALSE))</f>
        <v>448</v>
      </c>
      <c r="N950">
        <f>IF(G950="GK",VLOOKUP(F950,'[1]2016GoalKeeper Stats'!$A$2:$S$109,7,FALSE),VLOOKUP(F950,'[1]2016Player Stats'!$A$2:$AB$830,7,FALSE))</f>
        <v>0</v>
      </c>
      <c r="O950">
        <f>IF(G950="GK",VLOOKUP(F950,'[1]2016GoalKeeper Stats'!$A$2:$S$109,8,FALSE),VLOOKUP(F950,'[1]2016Player Stats'!$A$2:$AB$830,8,FALSE))</f>
        <v>0</v>
      </c>
      <c r="P950">
        <f>IF(G950="GK",VLOOKUP(F950,'[1]2016GoalKeeper Stats'!$A$2:$S$109,9,FALSE),VLOOKUP(F950,'[1]2016Player Stats'!$A$2:$AB$830,9,FALSE))</f>
        <v>1</v>
      </c>
      <c r="Q950">
        <f>IF(G950="GK",VLOOKUP(F950,'[1]2016GoalKeeper Stats'!$A$2:$S$109,10,FALSE),VLOOKUP(F950,'[1]2016Player Stats'!$A$2:$AB$830,10,FALSE))</f>
        <v>0</v>
      </c>
      <c r="R950">
        <f>IF(G950="GK",VLOOKUP(F950,'[1]2016GoalKeeper Stats'!$A$2:$S$109,11,FALSE),VLOOKUP(F950,'[1]2016Player Stats'!$A$2:$AB$830,11,FALSE))</f>
        <v>0</v>
      </c>
      <c r="S950" t="str">
        <f>IF(G950="GK",VLOOKUP(F950,'[1]2016GoalKeeper Stats'!$A$2:$S$109,12,FALSE),VLOOKUP(F950,'[1]2016Player Stats'!$A$2:$AB$830,12,FALSE))</f>
        <v>0/0</v>
      </c>
      <c r="T950">
        <f>IF(G950="GK",VLOOKUP(F950,'[1]2016GoalKeeper Stats'!$A$2:$S$109,13,FALSE),VLOOKUP(F950,'[1]2016Player Stats'!$A$2:$AB$830,13,FALSE))</f>
        <v>0</v>
      </c>
      <c r="U950">
        <f>IF(G950="GK",VLOOKUP(F950,'[1]2016GoalKeeper Stats'!$A$2:$S$109,14,FALSE),VLOOKUP(F950,'[1]2016Player Stats'!$A$2:$AB$830,14,FALSE))</f>
        <v>0</v>
      </c>
      <c r="V950">
        <f>IF(G950="GK",VLOOKUP(F950,'[1]2016GoalKeeper Stats'!$A$2:$S$109,15,FALSE),VLOOKUP(F950,'[1]2016Player Stats'!$A$2:$AB$830,15,FALSE))</f>
        <v>0</v>
      </c>
      <c r="W950">
        <f>IF(G950="GK",VLOOKUP(F950,'[1]2016GoalKeeper Stats'!$A$2:$S$109,16,FALSE),VLOOKUP(F950,'[1]2016Player Stats'!$A$2:$AB$830,16,FALSE))</f>
        <v>0</v>
      </c>
      <c r="X950">
        <f>IF(G950="GK",VLOOKUP(F950,'[1]2016GoalKeeper Stats'!$A$2:$S$109,17,FALSE),VLOOKUP(F950,'[1]2016Player Stats'!$A$2:$AB$830,17,FALSE))</f>
        <v>0</v>
      </c>
      <c r="Y950">
        <f>IF(G950="GK",VLOOKUP(F950,'[1]2016GoalKeeper Stats'!$A$2:$S$109,18,FALSE),VLOOKUP(F950,'[1]2016Player Stats'!$A$2:$AB$830,18,FALSE))</f>
        <v>0</v>
      </c>
      <c r="Z950">
        <f>IF(G950="GK",VLOOKUP(F950,'[1]2016GoalKeeper Stats'!$A$2:$S$109,19,FALSE),VLOOKUP(F950,'[1]2016Player Stats'!$A$2:$AB$830,19,FALSE))</f>
        <v>0</v>
      </c>
      <c r="AA950">
        <f>IF(G950="GK",VLOOKUP(F950,'[1]2016GoalKeeper Stats'!$A$2:$S$109,20,FALSE),VLOOKUP(F950,'[1]2016Player Stats'!$A$2:$AB$830,20,FALSE))</f>
        <v>0</v>
      </c>
      <c r="AB950">
        <f>IF(G950="GK",VLOOKUP(F950,'[1]2016GoalKeeper Stats'!$A$2:$S$109,21,FALSE),VLOOKUP(F950,'[1]2016Player Stats'!$A$2:$AB$830,21,FALSE))</f>
        <v>2</v>
      </c>
      <c r="AC950">
        <f>IF(G950="GK",VLOOKUP(F950,'[1]2016GoalKeeper Stats'!$A$2:$S$109,22,FALSE),VLOOKUP(F950,'[1]2016Player Stats'!$A$2:$AB$830,22,FALSE))</f>
        <v>2</v>
      </c>
      <c r="AD950">
        <f>IF(G950="GK",VLOOKUP(F950,'[1]2016GoalKeeper Stats'!$A$2:$S$109,23,FALSE),VLOOKUP(F950,'[1]2016Player Stats'!$A$2:$AB$830,23,FALSE))</f>
        <v>0</v>
      </c>
      <c r="AE950">
        <f>IF(G950="GK",VLOOKUP(F950,'[1]2016GoalKeeper Stats'!$A$2:$S$109,24,FALSE),VLOOKUP(F950,'[1]2016Player Stats'!$A$2:$AB$830,24,FALSE))</f>
        <v>0</v>
      </c>
      <c r="AF950">
        <f>IF(G950="GK",VLOOKUP(F950,'[1]2016GoalKeeper Stats'!$A$2:$S$109,25,FALSE),VLOOKUP(F950,'[1]2016Player Stats'!$A$2:$AB$830,25,FALSE))</f>
        <v>0</v>
      </c>
      <c r="AG950">
        <f>IF(G950="GK",VLOOKUP(F950,'[1]2016GoalKeeper Stats'!$A$2:$S$109,26,FALSE),VLOOKUP(F950,'[1]2016Player Stats'!$A$2:$AB$830,26,FALSE))</f>
        <v>0</v>
      </c>
      <c r="AH950" s="51">
        <v>2016</v>
      </c>
      <c r="AI950" s="51">
        <v>34</v>
      </c>
      <c r="AJ950" s="51">
        <v>471</v>
      </c>
      <c r="AK950" s="51">
        <v>452</v>
      </c>
      <c r="AL950" s="51">
        <v>53</v>
      </c>
      <c r="AM950" s="51">
        <v>47</v>
      </c>
      <c r="AN950" s="51">
        <v>6</v>
      </c>
      <c r="AO950" s="52">
        <v>53.77</v>
      </c>
      <c r="AP950" s="52">
        <v>47.89</v>
      </c>
      <c r="AQ950" s="52">
        <v>5.87</v>
      </c>
      <c r="AR950" s="52">
        <v>0.13</v>
      </c>
      <c r="AS950" s="51">
        <v>46</v>
      </c>
      <c r="AT950" s="52">
        <v>51</v>
      </c>
    </row>
    <row r="951" spans="1:46" hidden="1">
      <c r="A951">
        <v>2016</v>
      </c>
      <c r="B951" t="s">
        <v>199</v>
      </c>
      <c r="C951" t="s">
        <v>199</v>
      </c>
      <c r="D951" t="s">
        <v>1249</v>
      </c>
      <c r="E951" t="s">
        <v>1250</v>
      </c>
      <c r="F951" t="str">
        <f t="shared" si="14"/>
        <v>Jalil Anibaba</v>
      </c>
      <c r="G951" t="s">
        <v>893</v>
      </c>
      <c r="H951" s="143">
        <v>62500</v>
      </c>
      <c r="I951" s="143">
        <v>62500</v>
      </c>
      <c r="J951" t="str">
        <f>IF(G951="GK",VLOOKUP(F951,'[1]2016GoalKeeper Stats'!$A$2:$S$109,2,FALSE),VLOOKUP(F951,'[1]2016Player Stats'!$A$2:$AB$830,2,FALSE))</f>
        <v>NSH</v>
      </c>
      <c r="K951">
        <f>IF(G951="GK",VLOOKUP(F951,'[1]2016GoalKeeper Stats'!$A$2:$S$109,4,FALSE),VLOOKUP(F951,'[1]2016Player Stats'!$A$2:$AB$830,4,FALSE))</f>
        <v>30</v>
      </c>
      <c r="L951">
        <f>IF(G951="GK",VLOOKUP(F951,'[1]2016GoalKeeper Stats'!$A$2:$S$109,5,FALSE),VLOOKUP(F951,'[1]2016Player Stats'!$A$2:$AB$830,5,FALSE))</f>
        <v>28</v>
      </c>
      <c r="M951">
        <f>IF(G951="GK",VLOOKUP(F951,'[1]2016GoalKeeper Stats'!$A$2:$S$109,6,FALSE),VLOOKUP(F951,'[1]2016Player Stats'!$A$2:$AB$830,6,FALSE))</f>
        <v>2614</v>
      </c>
      <c r="N951">
        <f>IF(G951="GK",VLOOKUP(F951,'[1]2016GoalKeeper Stats'!$A$2:$S$109,7,FALSE),VLOOKUP(F951,'[1]2016Player Stats'!$A$2:$AB$830,7,FALSE))</f>
        <v>0</v>
      </c>
      <c r="O951">
        <f>IF(G951="GK",VLOOKUP(F951,'[1]2016GoalKeeper Stats'!$A$2:$S$109,8,FALSE),VLOOKUP(F951,'[1]2016Player Stats'!$A$2:$AB$830,8,FALSE))</f>
        <v>1</v>
      </c>
      <c r="P951">
        <f>IF(G951="GK",VLOOKUP(F951,'[1]2016GoalKeeper Stats'!$A$2:$S$109,9,FALSE),VLOOKUP(F951,'[1]2016Player Stats'!$A$2:$AB$830,9,FALSE))</f>
        <v>12</v>
      </c>
      <c r="Q951">
        <f>IF(G951="GK",VLOOKUP(F951,'[1]2016GoalKeeper Stats'!$A$2:$S$109,10,FALSE),VLOOKUP(F951,'[1]2016Player Stats'!$A$2:$AB$830,10,FALSE))</f>
        <v>4</v>
      </c>
      <c r="R951">
        <f>IF(G951="GK",VLOOKUP(F951,'[1]2016GoalKeeper Stats'!$A$2:$S$109,11,FALSE),VLOOKUP(F951,'[1]2016Player Stats'!$A$2:$AB$830,11,FALSE))</f>
        <v>0</v>
      </c>
      <c r="S951" t="str">
        <f>IF(G951="GK",VLOOKUP(F951,'[1]2016GoalKeeper Stats'!$A$2:$S$109,12,FALSE),VLOOKUP(F951,'[1]2016Player Stats'!$A$2:$AB$830,12,FALSE))</f>
        <v>0/0</v>
      </c>
      <c r="T951">
        <f>IF(G951="GK",VLOOKUP(F951,'[1]2016GoalKeeper Stats'!$A$2:$S$109,13,FALSE),VLOOKUP(F951,'[1]2016Player Stats'!$A$2:$AB$830,13,FALSE))</f>
        <v>0</v>
      </c>
      <c r="U951">
        <f>IF(G951="GK",VLOOKUP(F951,'[1]2016GoalKeeper Stats'!$A$2:$S$109,14,FALSE),VLOOKUP(F951,'[1]2016Player Stats'!$A$2:$AB$830,14,FALSE))</f>
        <v>0</v>
      </c>
      <c r="V951">
        <f>IF(G951="GK",VLOOKUP(F951,'[1]2016GoalKeeper Stats'!$A$2:$S$109,15,FALSE),VLOOKUP(F951,'[1]2016Player Stats'!$A$2:$AB$830,15,FALSE))</f>
        <v>0</v>
      </c>
      <c r="W951">
        <f>IF(G951="GK",VLOOKUP(F951,'[1]2016GoalKeeper Stats'!$A$2:$S$109,16,FALSE),VLOOKUP(F951,'[1]2016Player Stats'!$A$2:$AB$830,16,FALSE))</f>
        <v>0</v>
      </c>
      <c r="X951">
        <f>IF(G951="GK",VLOOKUP(F951,'[1]2016GoalKeeper Stats'!$A$2:$S$109,17,FALSE),VLOOKUP(F951,'[1]2016Player Stats'!$A$2:$AB$830,17,FALSE))</f>
        <v>0</v>
      </c>
      <c r="Y951">
        <f>IF(G951="GK",VLOOKUP(F951,'[1]2016GoalKeeper Stats'!$A$2:$S$109,18,FALSE),VLOOKUP(F951,'[1]2016Player Stats'!$A$2:$AB$830,18,FALSE))</f>
        <v>1</v>
      </c>
      <c r="Z951">
        <f>IF(G951="GK",VLOOKUP(F951,'[1]2016GoalKeeper Stats'!$A$2:$S$109,19,FALSE),VLOOKUP(F951,'[1]2016Player Stats'!$A$2:$AB$830,19,FALSE))</f>
        <v>0</v>
      </c>
      <c r="AA951">
        <f>IF(G951="GK",VLOOKUP(F951,'[1]2016GoalKeeper Stats'!$A$2:$S$109,20,FALSE),VLOOKUP(F951,'[1]2016Player Stats'!$A$2:$AB$830,20,FALSE))</f>
        <v>0.03</v>
      </c>
      <c r="AB951">
        <f>IF(G951="GK",VLOOKUP(F951,'[1]2016GoalKeeper Stats'!$A$2:$S$109,21,FALSE),VLOOKUP(F951,'[1]2016Player Stats'!$A$2:$AB$830,21,FALSE))</f>
        <v>27</v>
      </c>
      <c r="AC951">
        <f>IF(G951="GK",VLOOKUP(F951,'[1]2016GoalKeeper Stats'!$A$2:$S$109,22,FALSE),VLOOKUP(F951,'[1]2016Player Stats'!$A$2:$AB$830,22,FALSE))</f>
        <v>8</v>
      </c>
      <c r="AD951">
        <f>IF(G951="GK",VLOOKUP(F951,'[1]2016GoalKeeper Stats'!$A$2:$S$109,23,FALSE),VLOOKUP(F951,'[1]2016Player Stats'!$A$2:$AB$830,23,FALSE))</f>
        <v>1</v>
      </c>
      <c r="AE951">
        <f>IF(G951="GK",VLOOKUP(F951,'[1]2016GoalKeeper Stats'!$A$2:$S$109,24,FALSE),VLOOKUP(F951,'[1]2016Player Stats'!$A$2:$AB$830,24,FALSE))</f>
        <v>4</v>
      </c>
      <c r="AF951">
        <f>IF(G951="GK",VLOOKUP(F951,'[1]2016GoalKeeper Stats'!$A$2:$S$109,25,FALSE),VLOOKUP(F951,'[1]2016Player Stats'!$A$2:$AB$830,25,FALSE))</f>
        <v>0</v>
      </c>
      <c r="AG951">
        <f>IF(G951="GK",VLOOKUP(F951,'[1]2016GoalKeeper Stats'!$A$2:$S$109,26,FALSE),VLOOKUP(F951,'[1]2016Player Stats'!$A$2:$AB$830,26,FALSE))</f>
        <v>33.33</v>
      </c>
      <c r="AH951" s="51">
        <v>2016</v>
      </c>
      <c r="AI951" s="51">
        <v>34</v>
      </c>
      <c r="AJ951" s="51">
        <v>424</v>
      </c>
      <c r="AK951" s="51">
        <v>444</v>
      </c>
      <c r="AL951" s="51">
        <v>38</v>
      </c>
      <c r="AM951" s="51">
        <v>45</v>
      </c>
      <c r="AN951" s="51">
        <v>-7</v>
      </c>
      <c r="AO951" s="52">
        <v>38.71</v>
      </c>
      <c r="AP951" s="52">
        <v>48.69</v>
      </c>
      <c r="AQ951" s="52">
        <v>-9.98</v>
      </c>
      <c r="AR951" s="52">
        <v>2.98</v>
      </c>
      <c r="AS951" s="51">
        <v>34</v>
      </c>
      <c r="AT951" s="52">
        <v>39.21</v>
      </c>
    </row>
    <row r="952" spans="1:46" hidden="1">
      <c r="A952">
        <v>2016</v>
      </c>
      <c r="B952" t="s">
        <v>199</v>
      </c>
      <c r="C952" t="s">
        <v>199</v>
      </c>
      <c r="D952" t="s">
        <v>1824</v>
      </c>
      <c r="E952" t="s">
        <v>1825</v>
      </c>
      <c r="F952" t="str">
        <f t="shared" si="14"/>
        <v>Yair Arboleda</v>
      </c>
      <c r="G952" t="s">
        <v>860</v>
      </c>
      <c r="H952" s="143">
        <v>62500</v>
      </c>
      <c r="I952" s="143">
        <v>62500</v>
      </c>
      <c r="J952" t="str">
        <f>IF(G952="GK",VLOOKUP(F952,'[1]2016GoalKeeper Stats'!$A$2:$S$109,2,FALSE),VLOOKUP(F952,'[1]2016Player Stats'!$A$2:$AB$830,2,FALSE))</f>
        <v>HOU</v>
      </c>
      <c r="K952">
        <f>IF(G952="GK",VLOOKUP(F952,'[1]2016GoalKeeper Stats'!$A$2:$S$109,4,FALSE),VLOOKUP(F952,'[1]2016Player Stats'!$A$2:$AB$830,4,FALSE))</f>
        <v>1</v>
      </c>
      <c r="L952">
        <f>IF(G952="GK",VLOOKUP(F952,'[1]2016GoalKeeper Stats'!$A$2:$S$109,5,FALSE),VLOOKUP(F952,'[1]2016Player Stats'!$A$2:$AB$830,5,FALSE))</f>
        <v>1</v>
      </c>
      <c r="M952">
        <f>IF(G952="GK",VLOOKUP(F952,'[1]2016GoalKeeper Stats'!$A$2:$S$109,6,FALSE),VLOOKUP(F952,'[1]2016Player Stats'!$A$2:$AB$830,6,FALSE))</f>
        <v>62</v>
      </c>
      <c r="N952">
        <f>IF(G952="GK",VLOOKUP(F952,'[1]2016GoalKeeper Stats'!$A$2:$S$109,7,FALSE),VLOOKUP(F952,'[1]2016Player Stats'!$A$2:$AB$830,7,FALSE))</f>
        <v>0</v>
      </c>
      <c r="O952">
        <f>IF(G952="GK",VLOOKUP(F952,'[1]2016GoalKeeper Stats'!$A$2:$S$109,8,FALSE),VLOOKUP(F952,'[1]2016Player Stats'!$A$2:$AB$830,8,FALSE))</f>
        <v>0</v>
      </c>
      <c r="P952">
        <f>IF(G952="GK",VLOOKUP(F952,'[1]2016GoalKeeper Stats'!$A$2:$S$109,9,FALSE),VLOOKUP(F952,'[1]2016Player Stats'!$A$2:$AB$830,9,FALSE))</f>
        <v>1</v>
      </c>
      <c r="Q952">
        <f>IF(G952="GK",VLOOKUP(F952,'[1]2016GoalKeeper Stats'!$A$2:$S$109,10,FALSE),VLOOKUP(F952,'[1]2016Player Stats'!$A$2:$AB$830,10,FALSE))</f>
        <v>0</v>
      </c>
      <c r="R952">
        <f>IF(G952="GK",VLOOKUP(F952,'[1]2016GoalKeeper Stats'!$A$2:$S$109,11,FALSE),VLOOKUP(F952,'[1]2016Player Stats'!$A$2:$AB$830,11,FALSE))</f>
        <v>0</v>
      </c>
      <c r="S952" t="str">
        <f>IF(G952="GK",VLOOKUP(F952,'[1]2016GoalKeeper Stats'!$A$2:$S$109,12,FALSE),VLOOKUP(F952,'[1]2016Player Stats'!$A$2:$AB$830,12,FALSE))</f>
        <v>0/0</v>
      </c>
      <c r="T952">
        <f>IF(G952="GK",VLOOKUP(F952,'[1]2016GoalKeeper Stats'!$A$2:$S$109,13,FALSE),VLOOKUP(F952,'[1]2016Player Stats'!$A$2:$AB$830,13,FALSE))</f>
        <v>0</v>
      </c>
      <c r="U952">
        <f>IF(G952="GK",VLOOKUP(F952,'[1]2016GoalKeeper Stats'!$A$2:$S$109,14,FALSE),VLOOKUP(F952,'[1]2016Player Stats'!$A$2:$AB$830,14,FALSE))</f>
        <v>0</v>
      </c>
      <c r="V952">
        <f>IF(G952="GK",VLOOKUP(F952,'[1]2016GoalKeeper Stats'!$A$2:$S$109,15,FALSE),VLOOKUP(F952,'[1]2016Player Stats'!$A$2:$AB$830,15,FALSE))</f>
        <v>0</v>
      </c>
      <c r="W952">
        <f>IF(G952="GK",VLOOKUP(F952,'[1]2016GoalKeeper Stats'!$A$2:$S$109,16,FALSE),VLOOKUP(F952,'[1]2016Player Stats'!$A$2:$AB$830,16,FALSE))</f>
        <v>0</v>
      </c>
      <c r="X952">
        <f>IF(G952="GK",VLOOKUP(F952,'[1]2016GoalKeeper Stats'!$A$2:$S$109,17,FALSE),VLOOKUP(F952,'[1]2016Player Stats'!$A$2:$AB$830,17,FALSE))</f>
        <v>0</v>
      </c>
      <c r="Y952">
        <f>IF(G952="GK",VLOOKUP(F952,'[1]2016GoalKeeper Stats'!$A$2:$S$109,18,FALSE),VLOOKUP(F952,'[1]2016Player Stats'!$A$2:$AB$830,18,FALSE))</f>
        <v>0</v>
      </c>
      <c r="Z952">
        <f>IF(G952="GK",VLOOKUP(F952,'[1]2016GoalKeeper Stats'!$A$2:$S$109,19,FALSE),VLOOKUP(F952,'[1]2016Player Stats'!$A$2:$AB$830,19,FALSE))</f>
        <v>0</v>
      </c>
      <c r="AA952">
        <f>IF(G952="GK",VLOOKUP(F952,'[1]2016GoalKeeper Stats'!$A$2:$S$109,20,FALSE),VLOOKUP(F952,'[1]2016Player Stats'!$A$2:$AB$830,20,FALSE))</f>
        <v>0</v>
      </c>
      <c r="AB952">
        <f>IF(G952="GK",VLOOKUP(F952,'[1]2016GoalKeeper Stats'!$A$2:$S$109,21,FALSE),VLOOKUP(F952,'[1]2016Player Stats'!$A$2:$AB$830,21,FALSE))</f>
        <v>0</v>
      </c>
      <c r="AC952">
        <f>IF(G952="GK",VLOOKUP(F952,'[1]2016GoalKeeper Stats'!$A$2:$S$109,22,FALSE),VLOOKUP(F952,'[1]2016Player Stats'!$A$2:$AB$830,22,FALSE))</f>
        <v>1</v>
      </c>
      <c r="AD952">
        <f>IF(G952="GK",VLOOKUP(F952,'[1]2016GoalKeeper Stats'!$A$2:$S$109,23,FALSE),VLOOKUP(F952,'[1]2016Player Stats'!$A$2:$AB$830,23,FALSE))</f>
        <v>0</v>
      </c>
      <c r="AE952">
        <f>IF(G952="GK",VLOOKUP(F952,'[1]2016GoalKeeper Stats'!$A$2:$S$109,24,FALSE),VLOOKUP(F952,'[1]2016Player Stats'!$A$2:$AB$830,24,FALSE))</f>
        <v>0</v>
      </c>
      <c r="AF952">
        <f>IF(G952="GK",VLOOKUP(F952,'[1]2016GoalKeeper Stats'!$A$2:$S$109,25,FALSE),VLOOKUP(F952,'[1]2016Player Stats'!$A$2:$AB$830,25,FALSE))</f>
        <v>0</v>
      </c>
      <c r="AG952">
        <f>IF(G952="GK",VLOOKUP(F952,'[1]2016GoalKeeper Stats'!$A$2:$S$109,26,FALSE),VLOOKUP(F952,'[1]2016Player Stats'!$A$2:$AB$830,26,FALSE))</f>
        <v>0</v>
      </c>
      <c r="AH952" s="51">
        <v>2016</v>
      </c>
      <c r="AI952" s="51">
        <v>34</v>
      </c>
      <c r="AJ952" s="51">
        <v>424</v>
      </c>
      <c r="AK952" s="51">
        <v>444</v>
      </c>
      <c r="AL952" s="51">
        <v>38</v>
      </c>
      <c r="AM952" s="51">
        <v>45</v>
      </c>
      <c r="AN952" s="51">
        <v>-7</v>
      </c>
      <c r="AO952" s="52">
        <v>38.71</v>
      </c>
      <c r="AP952" s="52">
        <v>48.69</v>
      </c>
      <c r="AQ952" s="52">
        <v>-9.98</v>
      </c>
      <c r="AR952" s="52">
        <v>2.98</v>
      </c>
      <c r="AS952" s="51">
        <v>34</v>
      </c>
      <c r="AT952" s="52">
        <v>39.21</v>
      </c>
    </row>
    <row r="953" spans="1:46" hidden="1">
      <c r="A953">
        <v>2016</v>
      </c>
      <c r="B953" t="s">
        <v>199</v>
      </c>
      <c r="C953" t="s">
        <v>199</v>
      </c>
      <c r="D953" t="s">
        <v>1033</v>
      </c>
      <c r="E953" t="s">
        <v>1826</v>
      </c>
      <c r="F953" t="str">
        <f t="shared" si="14"/>
        <v>Sebastien Ibeagha</v>
      </c>
      <c r="G953" t="s">
        <v>893</v>
      </c>
      <c r="H953" s="143">
        <v>62500</v>
      </c>
      <c r="I953" s="143">
        <v>62500</v>
      </c>
      <c r="J953" t="str">
        <f>IF(G953="GK",VLOOKUP(F953,'[1]2016GoalKeeper Stats'!$A$2:$S$109,2,FALSE),VLOOKUP(F953,'[1]2016Player Stats'!$A$2:$AB$830,2,FALSE))</f>
        <v>NYC</v>
      </c>
      <c r="K953">
        <f>IF(G953="GK",VLOOKUP(F953,'[1]2016GoalKeeper Stats'!$A$2:$S$109,4,FALSE),VLOOKUP(F953,'[1]2016Player Stats'!$A$2:$AB$830,4,FALSE))</f>
        <v>0</v>
      </c>
      <c r="L953">
        <f>IF(G953="GK",VLOOKUP(F953,'[1]2016GoalKeeper Stats'!$A$2:$S$109,5,FALSE),VLOOKUP(F953,'[1]2016Player Stats'!$A$2:$AB$830,5,FALSE))</f>
        <v>0</v>
      </c>
      <c r="M953">
        <f>IF(G953="GK",VLOOKUP(F953,'[1]2016GoalKeeper Stats'!$A$2:$S$109,6,FALSE),VLOOKUP(F953,'[1]2016Player Stats'!$A$2:$AB$830,6,FALSE))</f>
        <v>0</v>
      </c>
      <c r="N953">
        <f>IF(G953="GK",VLOOKUP(F953,'[1]2016GoalKeeper Stats'!$A$2:$S$109,7,FALSE),VLOOKUP(F953,'[1]2016Player Stats'!$A$2:$AB$830,7,FALSE))</f>
        <v>0</v>
      </c>
      <c r="O953">
        <f>IF(G953="GK",VLOOKUP(F953,'[1]2016GoalKeeper Stats'!$A$2:$S$109,8,FALSE),VLOOKUP(F953,'[1]2016Player Stats'!$A$2:$AB$830,8,FALSE))</f>
        <v>0</v>
      </c>
      <c r="P953">
        <f>IF(G953="GK",VLOOKUP(F953,'[1]2016GoalKeeper Stats'!$A$2:$S$109,9,FALSE),VLOOKUP(F953,'[1]2016Player Stats'!$A$2:$AB$830,9,FALSE))</f>
        <v>0</v>
      </c>
      <c r="Q953">
        <f>IF(G953="GK",VLOOKUP(F953,'[1]2016GoalKeeper Stats'!$A$2:$S$109,10,FALSE),VLOOKUP(F953,'[1]2016Player Stats'!$A$2:$AB$830,10,FALSE))</f>
        <v>0</v>
      </c>
      <c r="R953">
        <f>IF(G953="GK",VLOOKUP(F953,'[1]2016GoalKeeper Stats'!$A$2:$S$109,11,FALSE),VLOOKUP(F953,'[1]2016Player Stats'!$A$2:$AB$830,11,FALSE))</f>
        <v>0</v>
      </c>
      <c r="S953" t="str">
        <f>IF(G953="GK",VLOOKUP(F953,'[1]2016GoalKeeper Stats'!$A$2:$S$109,12,FALSE),VLOOKUP(F953,'[1]2016Player Stats'!$A$2:$AB$830,12,FALSE))</f>
        <v>0/0</v>
      </c>
      <c r="T953">
        <f>IF(G953="GK",VLOOKUP(F953,'[1]2016GoalKeeper Stats'!$A$2:$S$109,13,FALSE),VLOOKUP(F953,'[1]2016Player Stats'!$A$2:$AB$830,13,FALSE))</f>
        <v>0</v>
      </c>
      <c r="U953">
        <f>IF(G953="GK",VLOOKUP(F953,'[1]2016GoalKeeper Stats'!$A$2:$S$109,14,FALSE),VLOOKUP(F953,'[1]2016Player Stats'!$A$2:$AB$830,14,FALSE))</f>
        <v>0</v>
      </c>
      <c r="V953">
        <f>IF(G953="GK",VLOOKUP(F953,'[1]2016GoalKeeper Stats'!$A$2:$S$109,15,FALSE),VLOOKUP(F953,'[1]2016Player Stats'!$A$2:$AB$830,15,FALSE))</f>
        <v>0</v>
      </c>
      <c r="W953">
        <f>IF(G953="GK",VLOOKUP(F953,'[1]2016GoalKeeper Stats'!$A$2:$S$109,16,FALSE),VLOOKUP(F953,'[1]2016Player Stats'!$A$2:$AB$830,16,FALSE))</f>
        <v>0</v>
      </c>
      <c r="X953">
        <f>IF(G953="GK",VLOOKUP(F953,'[1]2016GoalKeeper Stats'!$A$2:$S$109,17,FALSE),VLOOKUP(F953,'[1]2016Player Stats'!$A$2:$AB$830,17,FALSE))</f>
        <v>0</v>
      </c>
      <c r="Y953">
        <f>IF(G953="GK",VLOOKUP(F953,'[1]2016GoalKeeper Stats'!$A$2:$S$109,18,FALSE),VLOOKUP(F953,'[1]2016Player Stats'!$A$2:$AB$830,18,FALSE))</f>
        <v>0</v>
      </c>
      <c r="Z953">
        <f>IF(G953="GK",VLOOKUP(F953,'[1]2016GoalKeeper Stats'!$A$2:$S$109,19,FALSE),VLOOKUP(F953,'[1]2016Player Stats'!$A$2:$AB$830,19,FALSE))</f>
        <v>0</v>
      </c>
      <c r="AA953">
        <f>IF(G953="GK",VLOOKUP(F953,'[1]2016GoalKeeper Stats'!$A$2:$S$109,20,FALSE),VLOOKUP(F953,'[1]2016Player Stats'!$A$2:$AB$830,20,FALSE))</f>
        <v>0</v>
      </c>
      <c r="AB953">
        <f>IF(G953="GK",VLOOKUP(F953,'[1]2016GoalKeeper Stats'!$A$2:$S$109,21,FALSE),VLOOKUP(F953,'[1]2016Player Stats'!$A$2:$AB$830,21,FALSE))</f>
        <v>0</v>
      </c>
      <c r="AC953">
        <f>IF(G953="GK",VLOOKUP(F953,'[1]2016GoalKeeper Stats'!$A$2:$S$109,22,FALSE),VLOOKUP(F953,'[1]2016Player Stats'!$A$2:$AB$830,22,FALSE))</f>
        <v>0</v>
      </c>
      <c r="AD953">
        <f>IF(G953="GK",VLOOKUP(F953,'[1]2016GoalKeeper Stats'!$A$2:$S$109,23,FALSE),VLOOKUP(F953,'[1]2016Player Stats'!$A$2:$AB$830,23,FALSE))</f>
        <v>0</v>
      </c>
      <c r="AE953">
        <f>IF(G953="GK",VLOOKUP(F953,'[1]2016GoalKeeper Stats'!$A$2:$S$109,24,FALSE),VLOOKUP(F953,'[1]2016Player Stats'!$A$2:$AB$830,24,FALSE))</f>
        <v>0</v>
      </c>
      <c r="AF953">
        <f>IF(G953="GK",VLOOKUP(F953,'[1]2016GoalKeeper Stats'!$A$2:$S$109,25,FALSE),VLOOKUP(F953,'[1]2016Player Stats'!$A$2:$AB$830,25,FALSE))</f>
        <v>0</v>
      </c>
      <c r="AG953">
        <f>IF(G953="GK",VLOOKUP(F953,'[1]2016GoalKeeper Stats'!$A$2:$S$109,26,FALSE),VLOOKUP(F953,'[1]2016Player Stats'!$A$2:$AB$830,26,FALSE))</f>
        <v>0</v>
      </c>
      <c r="AH953" s="51">
        <v>2016</v>
      </c>
      <c r="AI953" s="51">
        <v>34</v>
      </c>
      <c r="AJ953" s="51">
        <v>424</v>
      </c>
      <c r="AK953" s="51">
        <v>444</v>
      </c>
      <c r="AL953" s="51">
        <v>38</v>
      </c>
      <c r="AM953" s="51">
        <v>45</v>
      </c>
      <c r="AN953" s="51">
        <v>-7</v>
      </c>
      <c r="AO953" s="52">
        <v>38.71</v>
      </c>
      <c r="AP953" s="52">
        <v>48.69</v>
      </c>
      <c r="AQ953" s="52">
        <v>-9.98</v>
      </c>
      <c r="AR953" s="52">
        <v>2.98</v>
      </c>
      <c r="AS953" s="51">
        <v>34</v>
      </c>
      <c r="AT953" s="52">
        <v>39.21</v>
      </c>
    </row>
    <row r="954" spans="1:46" hidden="1">
      <c r="A954">
        <v>2016</v>
      </c>
      <c r="B954" t="s">
        <v>195</v>
      </c>
      <c r="C954" t="s">
        <v>866</v>
      </c>
      <c r="D954" t="s">
        <v>1009</v>
      </c>
      <c r="E954" t="s">
        <v>1827</v>
      </c>
      <c r="F954" t="str">
        <f t="shared" si="14"/>
        <v>Jack McBean</v>
      </c>
      <c r="G954" t="s">
        <v>875</v>
      </c>
      <c r="H954" s="143">
        <v>62500</v>
      </c>
      <c r="I954" s="143">
        <v>62500</v>
      </c>
      <c r="J954" t="str">
        <f>IF(G954="GK",VLOOKUP(F954,'[1]2016GoalKeeper Stats'!$A$2:$S$109,2,FALSE),VLOOKUP(F954,'[1]2016Player Stats'!$A$2:$AB$830,2,FALSE))</f>
        <v>LA</v>
      </c>
      <c r="K954">
        <f>IF(G954="GK",VLOOKUP(F954,'[1]2016GoalKeeper Stats'!$A$2:$S$109,4,FALSE),VLOOKUP(F954,'[1]2016Player Stats'!$A$2:$AB$830,4,FALSE))</f>
        <v>2</v>
      </c>
      <c r="L954">
        <f>IF(G954="GK",VLOOKUP(F954,'[1]2016GoalKeeper Stats'!$A$2:$S$109,5,FALSE),VLOOKUP(F954,'[1]2016Player Stats'!$A$2:$AB$830,5,FALSE))</f>
        <v>1</v>
      </c>
      <c r="M954">
        <f>IF(G954="GK",VLOOKUP(F954,'[1]2016GoalKeeper Stats'!$A$2:$S$109,6,FALSE),VLOOKUP(F954,'[1]2016Player Stats'!$A$2:$AB$830,6,FALSE))</f>
        <v>99</v>
      </c>
      <c r="N954">
        <f>IF(G954="GK",VLOOKUP(F954,'[1]2016GoalKeeper Stats'!$A$2:$S$109,7,FALSE),VLOOKUP(F954,'[1]2016Player Stats'!$A$2:$AB$830,7,FALSE))</f>
        <v>0</v>
      </c>
      <c r="O954">
        <f>IF(G954="GK",VLOOKUP(F954,'[1]2016GoalKeeper Stats'!$A$2:$S$109,8,FALSE),VLOOKUP(F954,'[1]2016Player Stats'!$A$2:$AB$830,8,FALSE))</f>
        <v>0</v>
      </c>
      <c r="P954">
        <f>IF(G954="GK",VLOOKUP(F954,'[1]2016GoalKeeper Stats'!$A$2:$S$109,9,FALSE),VLOOKUP(F954,'[1]2016Player Stats'!$A$2:$AB$830,9,FALSE))</f>
        <v>2</v>
      </c>
      <c r="Q954">
        <f>IF(G954="GK",VLOOKUP(F954,'[1]2016GoalKeeper Stats'!$A$2:$S$109,10,FALSE),VLOOKUP(F954,'[1]2016Player Stats'!$A$2:$AB$830,10,FALSE))</f>
        <v>0</v>
      </c>
      <c r="R954">
        <f>IF(G954="GK",VLOOKUP(F954,'[1]2016GoalKeeper Stats'!$A$2:$S$109,11,FALSE),VLOOKUP(F954,'[1]2016Player Stats'!$A$2:$AB$830,11,FALSE))</f>
        <v>0</v>
      </c>
      <c r="S954" t="str">
        <f>IF(G954="GK",VLOOKUP(F954,'[1]2016GoalKeeper Stats'!$A$2:$S$109,12,FALSE),VLOOKUP(F954,'[1]2016Player Stats'!$A$2:$AB$830,12,FALSE))</f>
        <v>0/0</v>
      </c>
      <c r="T954">
        <f>IF(G954="GK",VLOOKUP(F954,'[1]2016GoalKeeper Stats'!$A$2:$S$109,13,FALSE),VLOOKUP(F954,'[1]2016Player Stats'!$A$2:$AB$830,13,FALSE))</f>
        <v>0</v>
      </c>
      <c r="U954">
        <f>IF(G954="GK",VLOOKUP(F954,'[1]2016GoalKeeper Stats'!$A$2:$S$109,14,FALSE),VLOOKUP(F954,'[1]2016Player Stats'!$A$2:$AB$830,14,FALSE))</f>
        <v>0</v>
      </c>
      <c r="V954">
        <f>IF(G954="GK",VLOOKUP(F954,'[1]2016GoalKeeper Stats'!$A$2:$S$109,15,FALSE),VLOOKUP(F954,'[1]2016Player Stats'!$A$2:$AB$830,15,FALSE))</f>
        <v>0</v>
      </c>
      <c r="W954">
        <f>IF(G954="GK",VLOOKUP(F954,'[1]2016GoalKeeper Stats'!$A$2:$S$109,16,FALSE),VLOOKUP(F954,'[1]2016Player Stats'!$A$2:$AB$830,16,FALSE))</f>
        <v>0</v>
      </c>
      <c r="X954">
        <f>IF(G954="GK",VLOOKUP(F954,'[1]2016GoalKeeper Stats'!$A$2:$S$109,17,FALSE),VLOOKUP(F954,'[1]2016Player Stats'!$A$2:$AB$830,17,FALSE))</f>
        <v>0</v>
      </c>
      <c r="Y954">
        <f>IF(G954="GK",VLOOKUP(F954,'[1]2016GoalKeeper Stats'!$A$2:$S$109,18,FALSE),VLOOKUP(F954,'[1]2016Player Stats'!$A$2:$AB$830,18,FALSE))</f>
        <v>0</v>
      </c>
      <c r="Z954">
        <f>IF(G954="GK",VLOOKUP(F954,'[1]2016GoalKeeper Stats'!$A$2:$S$109,19,FALSE),VLOOKUP(F954,'[1]2016Player Stats'!$A$2:$AB$830,19,FALSE))</f>
        <v>0</v>
      </c>
      <c r="AA954">
        <f>IF(G954="GK",VLOOKUP(F954,'[1]2016GoalKeeper Stats'!$A$2:$S$109,20,FALSE),VLOOKUP(F954,'[1]2016Player Stats'!$A$2:$AB$830,20,FALSE))</f>
        <v>0</v>
      </c>
      <c r="AB954">
        <f>IF(G954="GK",VLOOKUP(F954,'[1]2016GoalKeeper Stats'!$A$2:$S$109,21,FALSE),VLOOKUP(F954,'[1]2016Player Stats'!$A$2:$AB$830,21,FALSE))</f>
        <v>2</v>
      </c>
      <c r="AC954">
        <f>IF(G954="GK",VLOOKUP(F954,'[1]2016GoalKeeper Stats'!$A$2:$S$109,22,FALSE),VLOOKUP(F954,'[1]2016Player Stats'!$A$2:$AB$830,22,FALSE))</f>
        <v>4</v>
      </c>
      <c r="AD954">
        <f>IF(G954="GK",VLOOKUP(F954,'[1]2016GoalKeeper Stats'!$A$2:$S$109,23,FALSE),VLOOKUP(F954,'[1]2016Player Stats'!$A$2:$AB$830,23,FALSE))</f>
        <v>0</v>
      </c>
      <c r="AE954">
        <f>IF(G954="GK",VLOOKUP(F954,'[1]2016GoalKeeper Stats'!$A$2:$S$109,24,FALSE),VLOOKUP(F954,'[1]2016Player Stats'!$A$2:$AB$830,24,FALSE))</f>
        <v>0</v>
      </c>
      <c r="AF954">
        <f>IF(G954="GK",VLOOKUP(F954,'[1]2016GoalKeeper Stats'!$A$2:$S$109,25,FALSE),VLOOKUP(F954,'[1]2016Player Stats'!$A$2:$AB$830,25,FALSE))</f>
        <v>0</v>
      </c>
      <c r="AG954">
        <f>IF(G954="GK",VLOOKUP(F954,'[1]2016GoalKeeper Stats'!$A$2:$S$109,26,FALSE),VLOOKUP(F954,'[1]2016Player Stats'!$A$2:$AB$830,26,FALSE))</f>
        <v>0</v>
      </c>
      <c r="AH954" s="51">
        <v>2016</v>
      </c>
      <c r="AI954" s="51">
        <v>34</v>
      </c>
      <c r="AJ954" s="51">
        <v>358</v>
      </c>
      <c r="AK954" s="51">
        <v>523</v>
      </c>
      <c r="AL954" s="51">
        <v>52</v>
      </c>
      <c r="AM954" s="51">
        <v>38</v>
      </c>
      <c r="AN954" s="51">
        <v>14</v>
      </c>
      <c r="AO954" s="52">
        <v>47.55</v>
      </c>
      <c r="AP954" s="52">
        <v>46.7</v>
      </c>
      <c r="AQ954" s="52">
        <v>0.85</v>
      </c>
      <c r="AR954" s="52">
        <v>13.15</v>
      </c>
      <c r="AS954" s="51">
        <v>52</v>
      </c>
      <c r="AT954" s="52">
        <v>48.04</v>
      </c>
    </row>
    <row r="955" spans="1:46" hidden="1">
      <c r="A955">
        <v>2016</v>
      </c>
      <c r="B955" t="s">
        <v>195</v>
      </c>
      <c r="C955" t="s">
        <v>866</v>
      </c>
      <c r="D955" t="s">
        <v>991</v>
      </c>
      <c r="E955" t="s">
        <v>1528</v>
      </c>
      <c r="F955" t="str">
        <f t="shared" si="14"/>
        <v>Raul Mendiola</v>
      </c>
      <c r="G955" t="s">
        <v>875</v>
      </c>
      <c r="H955" s="143">
        <v>62500</v>
      </c>
      <c r="I955" s="143">
        <v>62500</v>
      </c>
      <c r="J955" t="str">
        <f>IF(G955="GK",VLOOKUP(F955,'[1]2016GoalKeeper Stats'!$A$2:$S$109,2,FALSE),VLOOKUP(F955,'[1]2016Player Stats'!$A$2:$AB$830,2,FALSE))</f>
        <v>LA</v>
      </c>
      <c r="K955">
        <f>IF(G955="GK",VLOOKUP(F955,'[1]2016GoalKeeper Stats'!$A$2:$S$109,4,FALSE),VLOOKUP(F955,'[1]2016Player Stats'!$A$2:$AB$830,4,FALSE))</f>
        <v>6</v>
      </c>
      <c r="L955">
        <f>IF(G955="GK",VLOOKUP(F955,'[1]2016GoalKeeper Stats'!$A$2:$S$109,5,FALSE),VLOOKUP(F955,'[1]2016Player Stats'!$A$2:$AB$830,5,FALSE))</f>
        <v>5</v>
      </c>
      <c r="M955">
        <f>IF(G955="GK",VLOOKUP(F955,'[1]2016GoalKeeper Stats'!$A$2:$S$109,6,FALSE),VLOOKUP(F955,'[1]2016Player Stats'!$A$2:$AB$830,6,FALSE))</f>
        <v>375</v>
      </c>
      <c r="N955">
        <f>IF(G955="GK",VLOOKUP(F955,'[1]2016GoalKeeper Stats'!$A$2:$S$109,7,FALSE),VLOOKUP(F955,'[1]2016Player Stats'!$A$2:$AB$830,7,FALSE))</f>
        <v>0</v>
      </c>
      <c r="O955">
        <f>IF(G955="GK",VLOOKUP(F955,'[1]2016GoalKeeper Stats'!$A$2:$S$109,8,FALSE),VLOOKUP(F955,'[1]2016Player Stats'!$A$2:$AB$830,8,FALSE))</f>
        <v>0</v>
      </c>
      <c r="P955">
        <f>IF(G955="GK",VLOOKUP(F955,'[1]2016GoalKeeper Stats'!$A$2:$S$109,9,FALSE),VLOOKUP(F955,'[1]2016Player Stats'!$A$2:$AB$830,9,FALSE))</f>
        <v>2</v>
      </c>
      <c r="Q955">
        <f>IF(G955="GK",VLOOKUP(F955,'[1]2016GoalKeeper Stats'!$A$2:$S$109,10,FALSE),VLOOKUP(F955,'[1]2016Player Stats'!$A$2:$AB$830,10,FALSE))</f>
        <v>0</v>
      </c>
      <c r="R955">
        <f>IF(G955="GK",VLOOKUP(F955,'[1]2016GoalKeeper Stats'!$A$2:$S$109,11,FALSE),VLOOKUP(F955,'[1]2016Player Stats'!$A$2:$AB$830,11,FALSE))</f>
        <v>0</v>
      </c>
      <c r="S955" t="str">
        <f>IF(G955="GK",VLOOKUP(F955,'[1]2016GoalKeeper Stats'!$A$2:$S$109,12,FALSE),VLOOKUP(F955,'[1]2016Player Stats'!$A$2:$AB$830,12,FALSE))</f>
        <v>0/0</v>
      </c>
      <c r="T955">
        <f>IF(G955="GK",VLOOKUP(F955,'[1]2016GoalKeeper Stats'!$A$2:$S$109,13,FALSE),VLOOKUP(F955,'[1]2016Player Stats'!$A$2:$AB$830,13,FALSE))</f>
        <v>0</v>
      </c>
      <c r="U955">
        <f>IF(G955="GK",VLOOKUP(F955,'[1]2016GoalKeeper Stats'!$A$2:$S$109,14,FALSE),VLOOKUP(F955,'[1]2016Player Stats'!$A$2:$AB$830,14,FALSE))</f>
        <v>0</v>
      </c>
      <c r="V955">
        <f>IF(G955="GK",VLOOKUP(F955,'[1]2016GoalKeeper Stats'!$A$2:$S$109,15,FALSE),VLOOKUP(F955,'[1]2016Player Stats'!$A$2:$AB$830,15,FALSE))</f>
        <v>0</v>
      </c>
      <c r="W955">
        <f>IF(G955="GK",VLOOKUP(F955,'[1]2016GoalKeeper Stats'!$A$2:$S$109,16,FALSE),VLOOKUP(F955,'[1]2016Player Stats'!$A$2:$AB$830,16,FALSE))</f>
        <v>0</v>
      </c>
      <c r="X955">
        <f>IF(G955="GK",VLOOKUP(F955,'[1]2016GoalKeeper Stats'!$A$2:$S$109,17,FALSE),VLOOKUP(F955,'[1]2016Player Stats'!$A$2:$AB$830,17,FALSE))</f>
        <v>0</v>
      </c>
      <c r="Y955">
        <f>IF(G955="GK",VLOOKUP(F955,'[1]2016GoalKeeper Stats'!$A$2:$S$109,18,FALSE),VLOOKUP(F955,'[1]2016Player Stats'!$A$2:$AB$830,18,FALSE))</f>
        <v>0</v>
      </c>
      <c r="Z955">
        <f>IF(G955="GK",VLOOKUP(F955,'[1]2016GoalKeeper Stats'!$A$2:$S$109,19,FALSE),VLOOKUP(F955,'[1]2016Player Stats'!$A$2:$AB$830,19,FALSE))</f>
        <v>0</v>
      </c>
      <c r="AA955">
        <f>IF(G955="GK",VLOOKUP(F955,'[1]2016GoalKeeper Stats'!$A$2:$S$109,20,FALSE),VLOOKUP(F955,'[1]2016Player Stats'!$A$2:$AB$830,20,FALSE))</f>
        <v>0</v>
      </c>
      <c r="AB955">
        <f>IF(G955="GK",VLOOKUP(F955,'[1]2016GoalKeeper Stats'!$A$2:$S$109,21,FALSE),VLOOKUP(F955,'[1]2016Player Stats'!$A$2:$AB$830,21,FALSE))</f>
        <v>2</v>
      </c>
      <c r="AC955">
        <f>IF(G955="GK",VLOOKUP(F955,'[1]2016GoalKeeper Stats'!$A$2:$S$109,22,FALSE),VLOOKUP(F955,'[1]2016Player Stats'!$A$2:$AB$830,22,FALSE))</f>
        <v>5</v>
      </c>
      <c r="AD955">
        <f>IF(G955="GK",VLOOKUP(F955,'[1]2016GoalKeeper Stats'!$A$2:$S$109,23,FALSE),VLOOKUP(F955,'[1]2016Player Stats'!$A$2:$AB$830,23,FALSE))</f>
        <v>0</v>
      </c>
      <c r="AE955">
        <f>IF(G955="GK",VLOOKUP(F955,'[1]2016GoalKeeper Stats'!$A$2:$S$109,24,FALSE),VLOOKUP(F955,'[1]2016Player Stats'!$A$2:$AB$830,24,FALSE))</f>
        <v>1</v>
      </c>
      <c r="AF955">
        <f>IF(G955="GK",VLOOKUP(F955,'[1]2016GoalKeeper Stats'!$A$2:$S$109,25,FALSE),VLOOKUP(F955,'[1]2016Player Stats'!$A$2:$AB$830,25,FALSE))</f>
        <v>0</v>
      </c>
      <c r="AG955">
        <f>IF(G955="GK",VLOOKUP(F955,'[1]2016GoalKeeper Stats'!$A$2:$S$109,26,FALSE),VLOOKUP(F955,'[1]2016Player Stats'!$A$2:$AB$830,26,FALSE))</f>
        <v>0</v>
      </c>
      <c r="AH955" s="51">
        <v>2016</v>
      </c>
      <c r="AI955" s="51">
        <v>34</v>
      </c>
      <c r="AJ955" s="51">
        <v>358</v>
      </c>
      <c r="AK955" s="51">
        <v>523</v>
      </c>
      <c r="AL955" s="51">
        <v>52</v>
      </c>
      <c r="AM955" s="51">
        <v>38</v>
      </c>
      <c r="AN955" s="51">
        <v>14</v>
      </c>
      <c r="AO955" s="52">
        <v>47.55</v>
      </c>
      <c r="AP955" s="52">
        <v>46.7</v>
      </c>
      <c r="AQ955" s="52">
        <v>0.85</v>
      </c>
      <c r="AR955" s="52">
        <v>13.15</v>
      </c>
      <c r="AS955" s="51">
        <v>52</v>
      </c>
      <c r="AT955" s="52">
        <v>48.04</v>
      </c>
    </row>
    <row r="956" spans="1:46" hidden="1">
      <c r="A956">
        <v>2016</v>
      </c>
      <c r="B956" t="s">
        <v>882</v>
      </c>
      <c r="C956" t="s">
        <v>882</v>
      </c>
      <c r="D956" t="s">
        <v>1575</v>
      </c>
      <c r="E956" t="s">
        <v>1576</v>
      </c>
      <c r="F956" t="str">
        <f t="shared" si="14"/>
        <v>Zachary Herivaux</v>
      </c>
      <c r="G956" t="s">
        <v>860</v>
      </c>
      <c r="H956" s="143">
        <v>62500</v>
      </c>
      <c r="I956" s="143">
        <v>62500</v>
      </c>
      <c r="J956" t="str">
        <f>IF(G956="GK",VLOOKUP(F956,'[1]2016GoalKeeper Stats'!$A$2:$S$109,2,FALSE),VLOOKUP(F956,'[1]2016Player Stats'!$A$2:$AB$830,2,FALSE))</f>
        <v>NE</v>
      </c>
      <c r="K956">
        <f>IF(G956="GK",VLOOKUP(F956,'[1]2016GoalKeeper Stats'!$A$2:$S$109,4,FALSE),VLOOKUP(F956,'[1]2016Player Stats'!$A$2:$AB$830,4,FALSE))</f>
        <v>5</v>
      </c>
      <c r="L956">
        <f>IF(G956="GK",VLOOKUP(F956,'[1]2016GoalKeeper Stats'!$A$2:$S$109,5,FALSE),VLOOKUP(F956,'[1]2016Player Stats'!$A$2:$AB$830,5,FALSE))</f>
        <v>0</v>
      </c>
      <c r="M956">
        <f>IF(G956="GK",VLOOKUP(F956,'[1]2016GoalKeeper Stats'!$A$2:$S$109,6,FALSE),VLOOKUP(F956,'[1]2016Player Stats'!$A$2:$AB$830,6,FALSE))</f>
        <v>38</v>
      </c>
      <c r="N956">
        <f>IF(G956="GK",VLOOKUP(F956,'[1]2016GoalKeeper Stats'!$A$2:$S$109,7,FALSE),VLOOKUP(F956,'[1]2016Player Stats'!$A$2:$AB$830,7,FALSE))</f>
        <v>0</v>
      </c>
      <c r="O956">
        <f>IF(G956="GK",VLOOKUP(F956,'[1]2016GoalKeeper Stats'!$A$2:$S$109,8,FALSE),VLOOKUP(F956,'[1]2016Player Stats'!$A$2:$AB$830,8,FALSE))</f>
        <v>0</v>
      </c>
      <c r="P956">
        <f>IF(G956="GK",VLOOKUP(F956,'[1]2016GoalKeeper Stats'!$A$2:$S$109,9,FALSE),VLOOKUP(F956,'[1]2016Player Stats'!$A$2:$AB$830,9,FALSE))</f>
        <v>0</v>
      </c>
      <c r="Q956">
        <f>IF(G956="GK",VLOOKUP(F956,'[1]2016GoalKeeper Stats'!$A$2:$S$109,10,FALSE),VLOOKUP(F956,'[1]2016Player Stats'!$A$2:$AB$830,10,FALSE))</f>
        <v>0</v>
      </c>
      <c r="R956">
        <f>IF(G956="GK",VLOOKUP(F956,'[1]2016GoalKeeper Stats'!$A$2:$S$109,11,FALSE),VLOOKUP(F956,'[1]2016Player Stats'!$A$2:$AB$830,11,FALSE))</f>
        <v>0</v>
      </c>
      <c r="S956" t="str">
        <f>IF(G956="GK",VLOOKUP(F956,'[1]2016GoalKeeper Stats'!$A$2:$S$109,12,FALSE),VLOOKUP(F956,'[1]2016Player Stats'!$A$2:$AB$830,12,FALSE))</f>
        <v>0/0</v>
      </c>
      <c r="T956">
        <f>IF(G956="GK",VLOOKUP(F956,'[1]2016GoalKeeper Stats'!$A$2:$S$109,13,FALSE),VLOOKUP(F956,'[1]2016Player Stats'!$A$2:$AB$830,13,FALSE))</f>
        <v>0</v>
      </c>
      <c r="U956">
        <f>IF(G956="GK",VLOOKUP(F956,'[1]2016GoalKeeper Stats'!$A$2:$S$109,14,FALSE),VLOOKUP(F956,'[1]2016Player Stats'!$A$2:$AB$830,14,FALSE))</f>
        <v>0</v>
      </c>
      <c r="V956">
        <f>IF(G956="GK",VLOOKUP(F956,'[1]2016GoalKeeper Stats'!$A$2:$S$109,15,FALSE),VLOOKUP(F956,'[1]2016Player Stats'!$A$2:$AB$830,15,FALSE))</f>
        <v>0</v>
      </c>
      <c r="W956">
        <f>IF(G956="GK",VLOOKUP(F956,'[1]2016GoalKeeper Stats'!$A$2:$S$109,16,FALSE),VLOOKUP(F956,'[1]2016Player Stats'!$A$2:$AB$830,16,FALSE))</f>
        <v>0</v>
      </c>
      <c r="X956">
        <f>IF(G956="GK",VLOOKUP(F956,'[1]2016GoalKeeper Stats'!$A$2:$S$109,17,FALSE),VLOOKUP(F956,'[1]2016Player Stats'!$A$2:$AB$830,17,FALSE))</f>
        <v>0</v>
      </c>
      <c r="Y956">
        <f>IF(G956="GK",VLOOKUP(F956,'[1]2016GoalKeeper Stats'!$A$2:$S$109,18,FALSE),VLOOKUP(F956,'[1]2016Player Stats'!$A$2:$AB$830,18,FALSE))</f>
        <v>0</v>
      </c>
      <c r="Z956">
        <f>IF(G956="GK",VLOOKUP(F956,'[1]2016GoalKeeper Stats'!$A$2:$S$109,19,FALSE),VLOOKUP(F956,'[1]2016Player Stats'!$A$2:$AB$830,19,FALSE))</f>
        <v>0</v>
      </c>
      <c r="AA956">
        <f>IF(G956="GK",VLOOKUP(F956,'[1]2016GoalKeeper Stats'!$A$2:$S$109,20,FALSE),VLOOKUP(F956,'[1]2016Player Stats'!$A$2:$AB$830,20,FALSE))</f>
        <v>0</v>
      </c>
      <c r="AB956">
        <f>IF(G956="GK",VLOOKUP(F956,'[1]2016GoalKeeper Stats'!$A$2:$S$109,21,FALSE),VLOOKUP(F956,'[1]2016Player Stats'!$A$2:$AB$830,21,FALSE))</f>
        <v>1</v>
      </c>
      <c r="AC956">
        <f>IF(G956="GK",VLOOKUP(F956,'[1]2016GoalKeeper Stats'!$A$2:$S$109,22,FALSE),VLOOKUP(F956,'[1]2016Player Stats'!$A$2:$AB$830,22,FALSE))</f>
        <v>0</v>
      </c>
      <c r="AD956">
        <f>IF(G956="GK",VLOOKUP(F956,'[1]2016GoalKeeper Stats'!$A$2:$S$109,23,FALSE),VLOOKUP(F956,'[1]2016Player Stats'!$A$2:$AB$830,23,FALSE))</f>
        <v>0</v>
      </c>
      <c r="AE956">
        <f>IF(G956="GK",VLOOKUP(F956,'[1]2016GoalKeeper Stats'!$A$2:$S$109,24,FALSE),VLOOKUP(F956,'[1]2016Player Stats'!$A$2:$AB$830,24,FALSE))</f>
        <v>0</v>
      </c>
      <c r="AF956">
        <f>IF(G956="GK",VLOOKUP(F956,'[1]2016GoalKeeper Stats'!$A$2:$S$109,25,FALSE),VLOOKUP(F956,'[1]2016Player Stats'!$A$2:$AB$830,25,FALSE))</f>
        <v>0</v>
      </c>
      <c r="AG956">
        <f>IF(G956="GK",VLOOKUP(F956,'[1]2016GoalKeeper Stats'!$A$2:$S$109,26,FALSE),VLOOKUP(F956,'[1]2016Player Stats'!$A$2:$AB$830,26,FALSE))</f>
        <v>0</v>
      </c>
      <c r="AH956" s="51">
        <v>2016</v>
      </c>
      <c r="AI956" s="51">
        <v>34</v>
      </c>
      <c r="AJ956" s="51">
        <v>475</v>
      </c>
      <c r="AK956" s="51">
        <v>447</v>
      </c>
      <c r="AL956" s="51">
        <v>41</v>
      </c>
      <c r="AM956" s="51">
        <v>54</v>
      </c>
      <c r="AN956" s="51">
        <v>-13</v>
      </c>
      <c r="AO956" s="52">
        <v>47</v>
      </c>
      <c r="AP956" s="52">
        <v>55.04</v>
      </c>
      <c r="AQ956" s="52">
        <v>-8.0399999999999991</v>
      </c>
      <c r="AR956" s="52">
        <v>-4.96</v>
      </c>
      <c r="AS956" s="51">
        <v>42</v>
      </c>
      <c r="AT956" s="52">
        <v>41.79</v>
      </c>
    </row>
    <row r="957" spans="1:46" hidden="1">
      <c r="A957">
        <v>2016</v>
      </c>
      <c r="B957" t="s">
        <v>882</v>
      </c>
      <c r="C957" t="s">
        <v>882</v>
      </c>
      <c r="D957" t="s">
        <v>1256</v>
      </c>
      <c r="E957" t="s">
        <v>1828</v>
      </c>
      <c r="F957" t="str">
        <f t="shared" si="14"/>
        <v>Jordan McCrary</v>
      </c>
      <c r="G957" t="s">
        <v>893</v>
      </c>
      <c r="H957" s="143">
        <v>62500</v>
      </c>
      <c r="I957" s="143">
        <v>62500</v>
      </c>
      <c r="J957" t="str">
        <f>IF(G957="GK",VLOOKUP(F957,'[1]2016GoalKeeper Stats'!$A$2:$S$109,2,FALSE),VLOOKUP(F957,'[1]2016Player Stats'!$A$2:$AB$830,2,FALSE))</f>
        <v xml:space="preserve">NE </v>
      </c>
      <c r="K957">
        <f>IF(G957="GK",VLOOKUP(F957,'[1]2016GoalKeeper Stats'!$A$2:$S$109,4,FALSE),VLOOKUP(F957,'[1]2016Player Stats'!$A$2:$AB$830,4,FALSE))</f>
        <v>0</v>
      </c>
      <c r="L957">
        <f>IF(G957="GK",VLOOKUP(F957,'[1]2016GoalKeeper Stats'!$A$2:$S$109,5,FALSE),VLOOKUP(F957,'[1]2016Player Stats'!$A$2:$AB$830,5,FALSE))</f>
        <v>0</v>
      </c>
      <c r="M957">
        <f>IF(G957="GK",VLOOKUP(F957,'[1]2016GoalKeeper Stats'!$A$2:$S$109,6,FALSE),VLOOKUP(F957,'[1]2016Player Stats'!$A$2:$AB$830,6,FALSE))</f>
        <v>0</v>
      </c>
      <c r="N957">
        <f>IF(G957="GK",VLOOKUP(F957,'[1]2016GoalKeeper Stats'!$A$2:$S$109,7,FALSE),VLOOKUP(F957,'[1]2016Player Stats'!$A$2:$AB$830,7,FALSE))</f>
        <v>0</v>
      </c>
      <c r="O957">
        <f>IF(G957="GK",VLOOKUP(F957,'[1]2016GoalKeeper Stats'!$A$2:$S$109,8,FALSE),VLOOKUP(F957,'[1]2016Player Stats'!$A$2:$AB$830,8,FALSE))</f>
        <v>0</v>
      </c>
      <c r="P957">
        <f>IF(G957="GK",VLOOKUP(F957,'[1]2016GoalKeeper Stats'!$A$2:$S$109,9,FALSE),VLOOKUP(F957,'[1]2016Player Stats'!$A$2:$AB$830,9,FALSE))</f>
        <v>0</v>
      </c>
      <c r="Q957">
        <f>IF(G957="GK",VLOOKUP(F957,'[1]2016GoalKeeper Stats'!$A$2:$S$109,10,FALSE),VLOOKUP(F957,'[1]2016Player Stats'!$A$2:$AB$830,10,FALSE))</f>
        <v>0</v>
      </c>
      <c r="R957">
        <f>IF(G957="GK",VLOOKUP(F957,'[1]2016GoalKeeper Stats'!$A$2:$S$109,11,FALSE),VLOOKUP(F957,'[1]2016Player Stats'!$A$2:$AB$830,11,FALSE))</f>
        <v>0</v>
      </c>
      <c r="S957" t="str">
        <f>IF(G957="GK",VLOOKUP(F957,'[1]2016GoalKeeper Stats'!$A$2:$S$109,12,FALSE),VLOOKUP(F957,'[1]2016Player Stats'!$A$2:$AB$830,12,FALSE))</f>
        <v>0/0</v>
      </c>
      <c r="T957">
        <f>IF(G957="GK",VLOOKUP(F957,'[1]2016GoalKeeper Stats'!$A$2:$S$109,13,FALSE),VLOOKUP(F957,'[1]2016Player Stats'!$A$2:$AB$830,13,FALSE))</f>
        <v>0</v>
      </c>
      <c r="U957">
        <f>IF(G957="GK",VLOOKUP(F957,'[1]2016GoalKeeper Stats'!$A$2:$S$109,14,FALSE),VLOOKUP(F957,'[1]2016Player Stats'!$A$2:$AB$830,14,FALSE))</f>
        <v>0</v>
      </c>
      <c r="V957">
        <f>IF(G957="GK",VLOOKUP(F957,'[1]2016GoalKeeper Stats'!$A$2:$S$109,15,FALSE),VLOOKUP(F957,'[1]2016Player Stats'!$A$2:$AB$830,15,FALSE))</f>
        <v>0</v>
      </c>
      <c r="W957">
        <f>IF(G957="GK",VLOOKUP(F957,'[1]2016GoalKeeper Stats'!$A$2:$S$109,16,FALSE),VLOOKUP(F957,'[1]2016Player Stats'!$A$2:$AB$830,16,FALSE))</f>
        <v>0</v>
      </c>
      <c r="X957">
        <f>IF(G957="GK",VLOOKUP(F957,'[1]2016GoalKeeper Stats'!$A$2:$S$109,17,FALSE),VLOOKUP(F957,'[1]2016Player Stats'!$A$2:$AB$830,17,FALSE))</f>
        <v>0</v>
      </c>
      <c r="Y957">
        <f>IF(G957="GK",VLOOKUP(F957,'[1]2016GoalKeeper Stats'!$A$2:$S$109,18,FALSE),VLOOKUP(F957,'[1]2016Player Stats'!$A$2:$AB$830,18,FALSE))</f>
        <v>0</v>
      </c>
      <c r="Z957">
        <f>IF(G957="GK",VLOOKUP(F957,'[1]2016GoalKeeper Stats'!$A$2:$S$109,19,FALSE),VLOOKUP(F957,'[1]2016Player Stats'!$A$2:$AB$830,19,FALSE))</f>
        <v>0</v>
      </c>
      <c r="AA957">
        <f>IF(G957="GK",VLOOKUP(F957,'[1]2016GoalKeeper Stats'!$A$2:$S$109,20,FALSE),VLOOKUP(F957,'[1]2016Player Stats'!$A$2:$AB$830,20,FALSE))</f>
        <v>0</v>
      </c>
      <c r="AB957">
        <f>IF(G957="GK",VLOOKUP(F957,'[1]2016GoalKeeper Stats'!$A$2:$S$109,21,FALSE),VLOOKUP(F957,'[1]2016Player Stats'!$A$2:$AB$830,21,FALSE))</f>
        <v>0</v>
      </c>
      <c r="AC957">
        <f>IF(G957="GK",VLOOKUP(F957,'[1]2016GoalKeeper Stats'!$A$2:$S$109,22,FALSE),VLOOKUP(F957,'[1]2016Player Stats'!$A$2:$AB$830,22,FALSE))</f>
        <v>0</v>
      </c>
      <c r="AD957">
        <f>IF(G957="GK",VLOOKUP(F957,'[1]2016GoalKeeper Stats'!$A$2:$S$109,23,FALSE),VLOOKUP(F957,'[1]2016Player Stats'!$A$2:$AB$830,23,FALSE))</f>
        <v>0</v>
      </c>
      <c r="AE957">
        <f>IF(G957="GK",VLOOKUP(F957,'[1]2016GoalKeeper Stats'!$A$2:$S$109,24,FALSE),VLOOKUP(F957,'[1]2016Player Stats'!$A$2:$AB$830,24,FALSE))</f>
        <v>0</v>
      </c>
      <c r="AF957">
        <f>IF(G957="GK",VLOOKUP(F957,'[1]2016GoalKeeper Stats'!$A$2:$S$109,25,FALSE),VLOOKUP(F957,'[1]2016Player Stats'!$A$2:$AB$830,25,FALSE))</f>
        <v>0</v>
      </c>
      <c r="AG957">
        <f>IF(G957="GK",VLOOKUP(F957,'[1]2016GoalKeeper Stats'!$A$2:$S$109,26,FALSE),VLOOKUP(F957,'[1]2016Player Stats'!$A$2:$AB$830,26,FALSE))</f>
        <v>0</v>
      </c>
      <c r="AH957" s="51">
        <v>2016</v>
      </c>
      <c r="AI957" s="51">
        <v>34</v>
      </c>
      <c r="AJ957" s="51">
        <v>475</v>
      </c>
      <c r="AK957" s="51">
        <v>447</v>
      </c>
      <c r="AL957" s="51">
        <v>41</v>
      </c>
      <c r="AM957" s="51">
        <v>54</v>
      </c>
      <c r="AN957" s="51">
        <v>-13</v>
      </c>
      <c r="AO957" s="52">
        <v>47</v>
      </c>
      <c r="AP957" s="52">
        <v>55.04</v>
      </c>
      <c r="AQ957" s="52">
        <v>-8.0399999999999991</v>
      </c>
      <c r="AR957" s="52">
        <v>-4.96</v>
      </c>
      <c r="AS957" s="51">
        <v>42</v>
      </c>
      <c r="AT957" s="52">
        <v>41.79</v>
      </c>
    </row>
    <row r="958" spans="1:46" hidden="1">
      <c r="A958">
        <v>2016</v>
      </c>
      <c r="B958" t="s">
        <v>882</v>
      </c>
      <c r="C958" t="s">
        <v>882</v>
      </c>
      <c r="D958" t="s">
        <v>1385</v>
      </c>
      <c r="E958" t="s">
        <v>1386</v>
      </c>
      <c r="F958" t="str">
        <f t="shared" si="14"/>
        <v>Steve Neumann</v>
      </c>
      <c r="G958" t="s">
        <v>903</v>
      </c>
      <c r="H958" s="143">
        <v>62500</v>
      </c>
      <c r="I958" s="143">
        <v>62500</v>
      </c>
      <c r="J958" t="str">
        <f>IF(G958="GK",VLOOKUP(F958,'[1]2016GoalKeeper Stats'!$A$2:$S$109,2,FALSE),VLOOKUP(F958,'[1]2016Player Stats'!$A$2:$AB$830,2,FALSE))</f>
        <v xml:space="preserve">NE </v>
      </c>
      <c r="K958">
        <f>IF(G958="GK",VLOOKUP(F958,'[1]2016GoalKeeper Stats'!$A$2:$S$109,4,FALSE),VLOOKUP(F958,'[1]2016Player Stats'!$A$2:$AB$830,4,FALSE))</f>
        <v>4</v>
      </c>
      <c r="L958">
        <f>IF(G958="GK",VLOOKUP(F958,'[1]2016GoalKeeper Stats'!$A$2:$S$109,5,FALSE),VLOOKUP(F958,'[1]2016Player Stats'!$A$2:$AB$830,5,FALSE))</f>
        <v>1</v>
      </c>
      <c r="M958">
        <f>IF(G958="GK",VLOOKUP(F958,'[1]2016GoalKeeper Stats'!$A$2:$S$109,6,FALSE),VLOOKUP(F958,'[1]2016Player Stats'!$A$2:$AB$830,6,FALSE))</f>
        <v>62</v>
      </c>
      <c r="N958">
        <f>IF(G958="GK",VLOOKUP(F958,'[1]2016GoalKeeper Stats'!$A$2:$S$109,7,FALSE),VLOOKUP(F958,'[1]2016Player Stats'!$A$2:$AB$830,7,FALSE))</f>
        <v>0</v>
      </c>
      <c r="O958">
        <f>IF(G958="GK",VLOOKUP(F958,'[1]2016GoalKeeper Stats'!$A$2:$S$109,8,FALSE),VLOOKUP(F958,'[1]2016Player Stats'!$A$2:$AB$830,8,FALSE))</f>
        <v>0</v>
      </c>
      <c r="P958">
        <f>IF(G958="GK",VLOOKUP(F958,'[1]2016GoalKeeper Stats'!$A$2:$S$109,9,FALSE),VLOOKUP(F958,'[1]2016Player Stats'!$A$2:$AB$830,9,FALSE))</f>
        <v>1</v>
      </c>
      <c r="Q958">
        <f>IF(G958="GK",VLOOKUP(F958,'[1]2016GoalKeeper Stats'!$A$2:$S$109,10,FALSE),VLOOKUP(F958,'[1]2016Player Stats'!$A$2:$AB$830,10,FALSE))</f>
        <v>1</v>
      </c>
      <c r="R958">
        <f>IF(G958="GK",VLOOKUP(F958,'[1]2016GoalKeeper Stats'!$A$2:$S$109,11,FALSE),VLOOKUP(F958,'[1]2016Player Stats'!$A$2:$AB$830,11,FALSE))</f>
        <v>0</v>
      </c>
      <c r="S958" t="str">
        <f>IF(G958="GK",VLOOKUP(F958,'[1]2016GoalKeeper Stats'!$A$2:$S$109,12,FALSE),VLOOKUP(F958,'[1]2016Player Stats'!$A$2:$AB$830,12,FALSE))</f>
        <v>0/0</v>
      </c>
      <c r="T958">
        <f>IF(G958="GK",VLOOKUP(F958,'[1]2016GoalKeeper Stats'!$A$2:$S$109,13,FALSE),VLOOKUP(F958,'[1]2016Player Stats'!$A$2:$AB$830,13,FALSE))</f>
        <v>0</v>
      </c>
      <c r="U958">
        <f>IF(G958="GK",VLOOKUP(F958,'[1]2016GoalKeeper Stats'!$A$2:$S$109,14,FALSE),VLOOKUP(F958,'[1]2016Player Stats'!$A$2:$AB$830,14,FALSE))</f>
        <v>0</v>
      </c>
      <c r="V958">
        <f>IF(G958="GK",VLOOKUP(F958,'[1]2016GoalKeeper Stats'!$A$2:$S$109,15,FALSE),VLOOKUP(F958,'[1]2016Player Stats'!$A$2:$AB$830,15,FALSE))</f>
        <v>0</v>
      </c>
      <c r="W958">
        <f>IF(G958="GK",VLOOKUP(F958,'[1]2016GoalKeeper Stats'!$A$2:$S$109,16,FALSE),VLOOKUP(F958,'[1]2016Player Stats'!$A$2:$AB$830,16,FALSE))</f>
        <v>0</v>
      </c>
      <c r="X958">
        <f>IF(G958="GK",VLOOKUP(F958,'[1]2016GoalKeeper Stats'!$A$2:$S$109,17,FALSE),VLOOKUP(F958,'[1]2016Player Stats'!$A$2:$AB$830,17,FALSE))</f>
        <v>0</v>
      </c>
      <c r="Y958">
        <f>IF(G958="GK",VLOOKUP(F958,'[1]2016GoalKeeper Stats'!$A$2:$S$109,18,FALSE),VLOOKUP(F958,'[1]2016Player Stats'!$A$2:$AB$830,18,FALSE))</f>
        <v>0</v>
      </c>
      <c r="Z958">
        <f>IF(G958="GK",VLOOKUP(F958,'[1]2016GoalKeeper Stats'!$A$2:$S$109,19,FALSE),VLOOKUP(F958,'[1]2016Player Stats'!$A$2:$AB$830,19,FALSE))</f>
        <v>0</v>
      </c>
      <c r="AA958">
        <f>IF(G958="GK",VLOOKUP(F958,'[1]2016GoalKeeper Stats'!$A$2:$S$109,20,FALSE),VLOOKUP(F958,'[1]2016Player Stats'!$A$2:$AB$830,20,FALSE))</f>
        <v>0</v>
      </c>
      <c r="AB958">
        <f>IF(G958="GK",VLOOKUP(F958,'[1]2016GoalKeeper Stats'!$A$2:$S$109,21,FALSE),VLOOKUP(F958,'[1]2016Player Stats'!$A$2:$AB$830,21,FALSE))</f>
        <v>0</v>
      </c>
      <c r="AC958">
        <f>IF(G958="GK",VLOOKUP(F958,'[1]2016GoalKeeper Stats'!$A$2:$S$109,22,FALSE),VLOOKUP(F958,'[1]2016Player Stats'!$A$2:$AB$830,22,FALSE))</f>
        <v>1</v>
      </c>
      <c r="AD958">
        <f>IF(G958="GK",VLOOKUP(F958,'[1]2016GoalKeeper Stats'!$A$2:$S$109,23,FALSE),VLOOKUP(F958,'[1]2016Player Stats'!$A$2:$AB$830,23,FALSE))</f>
        <v>0</v>
      </c>
      <c r="AE958">
        <f>IF(G958="GK",VLOOKUP(F958,'[1]2016GoalKeeper Stats'!$A$2:$S$109,24,FALSE),VLOOKUP(F958,'[1]2016Player Stats'!$A$2:$AB$830,24,FALSE))</f>
        <v>0</v>
      </c>
      <c r="AF958">
        <f>IF(G958="GK",VLOOKUP(F958,'[1]2016GoalKeeper Stats'!$A$2:$S$109,25,FALSE),VLOOKUP(F958,'[1]2016Player Stats'!$A$2:$AB$830,25,FALSE))</f>
        <v>0</v>
      </c>
      <c r="AG958">
        <f>IF(G958="GK",VLOOKUP(F958,'[1]2016GoalKeeper Stats'!$A$2:$S$109,26,FALSE),VLOOKUP(F958,'[1]2016Player Stats'!$A$2:$AB$830,26,FALSE))</f>
        <v>100</v>
      </c>
      <c r="AH958" s="51">
        <v>2016</v>
      </c>
      <c r="AI958" s="51">
        <v>34</v>
      </c>
      <c r="AJ958" s="51">
        <v>475</v>
      </c>
      <c r="AK958" s="51">
        <v>447</v>
      </c>
      <c r="AL958" s="51">
        <v>41</v>
      </c>
      <c r="AM958" s="51">
        <v>54</v>
      </c>
      <c r="AN958" s="51">
        <v>-13</v>
      </c>
      <c r="AO958" s="52">
        <v>47</v>
      </c>
      <c r="AP958" s="52">
        <v>55.04</v>
      </c>
      <c r="AQ958" s="52">
        <v>-8.0399999999999991</v>
      </c>
      <c r="AR958" s="52">
        <v>-4.96</v>
      </c>
      <c r="AS958" s="51">
        <v>42</v>
      </c>
      <c r="AT958" s="52">
        <v>41.79</v>
      </c>
    </row>
    <row r="959" spans="1:46" hidden="1">
      <c r="A959">
        <v>2016</v>
      </c>
      <c r="B959" t="s">
        <v>211</v>
      </c>
      <c r="C959" t="s">
        <v>173</v>
      </c>
      <c r="D959" t="s">
        <v>1272</v>
      </c>
      <c r="E959" t="s">
        <v>1312</v>
      </c>
      <c r="F959" t="str">
        <f t="shared" si="14"/>
        <v>Ethan White</v>
      </c>
      <c r="G959" t="s">
        <v>893</v>
      </c>
      <c r="H959" s="143">
        <v>62500</v>
      </c>
      <c r="I959" s="143">
        <v>62500</v>
      </c>
      <c r="J959" t="str">
        <f>IF(G959="GK",VLOOKUP(F959,'[1]2016GoalKeeper Stats'!$A$2:$S$109,2,FALSE),VLOOKUP(F959,'[1]2016Player Stats'!$A$2:$AB$830,2,FALSE))</f>
        <v>NYC</v>
      </c>
      <c r="K959">
        <f>IF(G959="GK",VLOOKUP(F959,'[1]2016GoalKeeper Stats'!$A$2:$S$109,4,FALSE),VLOOKUP(F959,'[1]2016Player Stats'!$A$2:$AB$830,4,FALSE))</f>
        <v>13</v>
      </c>
      <c r="L959">
        <f>IF(G959="GK",VLOOKUP(F959,'[1]2016GoalKeeper Stats'!$A$2:$S$109,5,FALSE),VLOOKUP(F959,'[1]2016Player Stats'!$A$2:$AB$830,5,FALSE))</f>
        <v>7</v>
      </c>
      <c r="M959">
        <f>IF(G959="GK",VLOOKUP(F959,'[1]2016GoalKeeper Stats'!$A$2:$S$109,6,FALSE),VLOOKUP(F959,'[1]2016Player Stats'!$A$2:$AB$830,6,FALSE))</f>
        <v>676</v>
      </c>
      <c r="N959">
        <f>IF(G959="GK",VLOOKUP(F959,'[1]2016GoalKeeper Stats'!$A$2:$S$109,7,FALSE),VLOOKUP(F959,'[1]2016Player Stats'!$A$2:$AB$830,7,FALSE))</f>
        <v>0</v>
      </c>
      <c r="O959">
        <f>IF(G959="GK",VLOOKUP(F959,'[1]2016GoalKeeper Stats'!$A$2:$S$109,8,FALSE),VLOOKUP(F959,'[1]2016Player Stats'!$A$2:$AB$830,8,FALSE))</f>
        <v>0</v>
      </c>
      <c r="P959">
        <f>IF(G959="GK",VLOOKUP(F959,'[1]2016GoalKeeper Stats'!$A$2:$S$109,9,FALSE),VLOOKUP(F959,'[1]2016Player Stats'!$A$2:$AB$830,9,FALSE))</f>
        <v>0</v>
      </c>
      <c r="Q959">
        <f>IF(G959="GK",VLOOKUP(F959,'[1]2016GoalKeeper Stats'!$A$2:$S$109,10,FALSE),VLOOKUP(F959,'[1]2016Player Stats'!$A$2:$AB$830,10,FALSE))</f>
        <v>0</v>
      </c>
      <c r="R959">
        <f>IF(G959="GK",VLOOKUP(F959,'[1]2016GoalKeeper Stats'!$A$2:$S$109,11,FALSE),VLOOKUP(F959,'[1]2016Player Stats'!$A$2:$AB$830,11,FALSE))</f>
        <v>0</v>
      </c>
      <c r="S959" t="str">
        <f>IF(G959="GK",VLOOKUP(F959,'[1]2016GoalKeeper Stats'!$A$2:$S$109,12,FALSE),VLOOKUP(F959,'[1]2016Player Stats'!$A$2:$AB$830,12,FALSE))</f>
        <v>0/0</v>
      </c>
      <c r="T959">
        <f>IF(G959="GK",VLOOKUP(F959,'[1]2016GoalKeeper Stats'!$A$2:$S$109,13,FALSE),VLOOKUP(F959,'[1]2016Player Stats'!$A$2:$AB$830,13,FALSE))</f>
        <v>0</v>
      </c>
      <c r="U959">
        <f>IF(G959="GK",VLOOKUP(F959,'[1]2016GoalKeeper Stats'!$A$2:$S$109,14,FALSE),VLOOKUP(F959,'[1]2016Player Stats'!$A$2:$AB$830,14,FALSE))</f>
        <v>0</v>
      </c>
      <c r="V959">
        <f>IF(G959="GK",VLOOKUP(F959,'[1]2016GoalKeeper Stats'!$A$2:$S$109,15,FALSE),VLOOKUP(F959,'[1]2016Player Stats'!$A$2:$AB$830,15,FALSE))</f>
        <v>0</v>
      </c>
      <c r="W959">
        <f>IF(G959="GK",VLOOKUP(F959,'[1]2016GoalKeeper Stats'!$A$2:$S$109,16,FALSE),VLOOKUP(F959,'[1]2016Player Stats'!$A$2:$AB$830,16,FALSE))</f>
        <v>0</v>
      </c>
      <c r="X959">
        <f>IF(G959="GK",VLOOKUP(F959,'[1]2016GoalKeeper Stats'!$A$2:$S$109,17,FALSE),VLOOKUP(F959,'[1]2016Player Stats'!$A$2:$AB$830,17,FALSE))</f>
        <v>0</v>
      </c>
      <c r="Y959">
        <f>IF(G959="GK",VLOOKUP(F959,'[1]2016GoalKeeper Stats'!$A$2:$S$109,18,FALSE),VLOOKUP(F959,'[1]2016Player Stats'!$A$2:$AB$830,18,FALSE))</f>
        <v>0</v>
      </c>
      <c r="Z959">
        <f>IF(G959="GK",VLOOKUP(F959,'[1]2016GoalKeeper Stats'!$A$2:$S$109,19,FALSE),VLOOKUP(F959,'[1]2016Player Stats'!$A$2:$AB$830,19,FALSE))</f>
        <v>0</v>
      </c>
      <c r="AA959">
        <f>IF(G959="GK",VLOOKUP(F959,'[1]2016GoalKeeper Stats'!$A$2:$S$109,20,FALSE),VLOOKUP(F959,'[1]2016Player Stats'!$A$2:$AB$830,20,FALSE))</f>
        <v>0</v>
      </c>
      <c r="AB959">
        <f>IF(G959="GK",VLOOKUP(F959,'[1]2016GoalKeeper Stats'!$A$2:$S$109,21,FALSE),VLOOKUP(F959,'[1]2016Player Stats'!$A$2:$AB$830,21,FALSE))</f>
        <v>7</v>
      </c>
      <c r="AC959">
        <f>IF(G959="GK",VLOOKUP(F959,'[1]2016GoalKeeper Stats'!$A$2:$S$109,22,FALSE),VLOOKUP(F959,'[1]2016Player Stats'!$A$2:$AB$830,22,FALSE))</f>
        <v>4</v>
      </c>
      <c r="AD959">
        <f>IF(G959="GK",VLOOKUP(F959,'[1]2016GoalKeeper Stats'!$A$2:$S$109,23,FALSE),VLOOKUP(F959,'[1]2016Player Stats'!$A$2:$AB$830,23,FALSE))</f>
        <v>0</v>
      </c>
      <c r="AE959">
        <f>IF(G959="GK",VLOOKUP(F959,'[1]2016GoalKeeper Stats'!$A$2:$S$109,24,FALSE),VLOOKUP(F959,'[1]2016Player Stats'!$A$2:$AB$830,24,FALSE))</f>
        <v>2</v>
      </c>
      <c r="AF959">
        <f>IF(G959="GK",VLOOKUP(F959,'[1]2016GoalKeeper Stats'!$A$2:$S$109,25,FALSE),VLOOKUP(F959,'[1]2016Player Stats'!$A$2:$AB$830,25,FALSE))</f>
        <v>1</v>
      </c>
      <c r="AG959">
        <f>IF(G959="GK",VLOOKUP(F959,'[1]2016GoalKeeper Stats'!$A$2:$S$109,26,FALSE),VLOOKUP(F959,'[1]2016Player Stats'!$A$2:$AB$830,26,FALSE))</f>
        <v>0</v>
      </c>
      <c r="AH959" s="51">
        <v>2016</v>
      </c>
      <c r="AI959" s="51">
        <v>34</v>
      </c>
      <c r="AJ959" s="51">
        <v>463</v>
      </c>
      <c r="AK959" s="51">
        <v>455</v>
      </c>
      <c r="AL959" s="51">
        <v>62</v>
      </c>
      <c r="AM959" s="51">
        <v>55</v>
      </c>
      <c r="AN959" s="51">
        <v>7</v>
      </c>
      <c r="AO959" s="52">
        <v>50.14</v>
      </c>
      <c r="AP959" s="52">
        <v>53.06</v>
      </c>
      <c r="AQ959" s="52">
        <v>-2.93</v>
      </c>
      <c r="AR959" s="52">
        <v>9.93</v>
      </c>
      <c r="AS959" s="51">
        <v>54</v>
      </c>
      <c r="AT959" s="52">
        <v>46.09</v>
      </c>
    </row>
    <row r="960" spans="1:46" hidden="1">
      <c r="A960">
        <v>2016</v>
      </c>
      <c r="B960" t="s">
        <v>943</v>
      </c>
      <c r="C960" t="s">
        <v>175</v>
      </c>
      <c r="D960" t="s">
        <v>1666</v>
      </c>
      <c r="E960" t="s">
        <v>1667</v>
      </c>
      <c r="F960" t="str">
        <f t="shared" ref="F960:F1021" si="15">D960&amp;" "&amp;E960</f>
        <v>Anatole Abang</v>
      </c>
      <c r="G960" t="s">
        <v>875</v>
      </c>
      <c r="H960" s="143">
        <v>62500</v>
      </c>
      <c r="I960" s="143">
        <v>62500</v>
      </c>
      <c r="J960" t="str">
        <f>IF(G960="GK",VLOOKUP(F960,'[1]2016GoalKeeper Stats'!$A$2:$S$109,2,FALSE),VLOOKUP(F960,'[1]2016Player Stats'!$A$2:$AB$830,2,FALSE))</f>
        <v>NY</v>
      </c>
      <c r="K960">
        <f>IF(G960="GK",VLOOKUP(F960,'[1]2016GoalKeeper Stats'!$A$2:$S$109,4,FALSE),VLOOKUP(F960,'[1]2016Player Stats'!$A$2:$AB$830,4,FALSE))</f>
        <v>8</v>
      </c>
      <c r="L960">
        <f>IF(G960="GK",VLOOKUP(F960,'[1]2016GoalKeeper Stats'!$A$2:$S$109,5,FALSE),VLOOKUP(F960,'[1]2016Player Stats'!$A$2:$AB$830,5,FALSE))</f>
        <v>2</v>
      </c>
      <c r="M960">
        <f>IF(G960="GK",VLOOKUP(F960,'[1]2016GoalKeeper Stats'!$A$2:$S$109,6,FALSE),VLOOKUP(F960,'[1]2016Player Stats'!$A$2:$AB$830,6,FALSE))</f>
        <v>221</v>
      </c>
      <c r="N960">
        <f>IF(G960="GK",VLOOKUP(F960,'[1]2016GoalKeeper Stats'!$A$2:$S$109,7,FALSE),VLOOKUP(F960,'[1]2016Player Stats'!$A$2:$AB$830,7,FALSE))</f>
        <v>0</v>
      </c>
      <c r="O960">
        <f>IF(G960="GK",VLOOKUP(F960,'[1]2016GoalKeeper Stats'!$A$2:$S$109,8,FALSE),VLOOKUP(F960,'[1]2016Player Stats'!$A$2:$AB$830,8,FALSE))</f>
        <v>0</v>
      </c>
      <c r="P960">
        <f>IF(G960="GK",VLOOKUP(F960,'[1]2016GoalKeeper Stats'!$A$2:$S$109,9,FALSE),VLOOKUP(F960,'[1]2016Player Stats'!$A$2:$AB$830,9,FALSE))</f>
        <v>3</v>
      </c>
      <c r="Q960">
        <f>IF(G960="GK",VLOOKUP(F960,'[1]2016GoalKeeper Stats'!$A$2:$S$109,10,FALSE),VLOOKUP(F960,'[1]2016Player Stats'!$A$2:$AB$830,10,FALSE))</f>
        <v>0</v>
      </c>
      <c r="R960">
        <f>IF(G960="GK",VLOOKUP(F960,'[1]2016GoalKeeper Stats'!$A$2:$S$109,11,FALSE),VLOOKUP(F960,'[1]2016Player Stats'!$A$2:$AB$830,11,FALSE))</f>
        <v>0</v>
      </c>
      <c r="S960" t="str">
        <f>IF(G960="GK",VLOOKUP(F960,'[1]2016GoalKeeper Stats'!$A$2:$S$109,12,FALSE),VLOOKUP(F960,'[1]2016Player Stats'!$A$2:$AB$830,12,FALSE))</f>
        <v>0/0</v>
      </c>
      <c r="T960">
        <f>IF(G960="GK",VLOOKUP(F960,'[1]2016GoalKeeper Stats'!$A$2:$S$109,13,FALSE),VLOOKUP(F960,'[1]2016Player Stats'!$A$2:$AB$830,13,FALSE))</f>
        <v>0</v>
      </c>
      <c r="U960">
        <f>IF(G960="GK",VLOOKUP(F960,'[1]2016GoalKeeper Stats'!$A$2:$S$109,14,FALSE),VLOOKUP(F960,'[1]2016Player Stats'!$A$2:$AB$830,14,FALSE))</f>
        <v>0</v>
      </c>
      <c r="V960">
        <f>IF(G960="GK",VLOOKUP(F960,'[1]2016GoalKeeper Stats'!$A$2:$S$109,15,FALSE),VLOOKUP(F960,'[1]2016Player Stats'!$A$2:$AB$830,15,FALSE))</f>
        <v>0</v>
      </c>
      <c r="W960">
        <f>IF(G960="GK",VLOOKUP(F960,'[1]2016GoalKeeper Stats'!$A$2:$S$109,16,FALSE),VLOOKUP(F960,'[1]2016Player Stats'!$A$2:$AB$830,16,FALSE))</f>
        <v>0</v>
      </c>
      <c r="X960">
        <f>IF(G960="GK",VLOOKUP(F960,'[1]2016GoalKeeper Stats'!$A$2:$S$109,17,FALSE),VLOOKUP(F960,'[1]2016Player Stats'!$A$2:$AB$830,17,FALSE))</f>
        <v>0</v>
      </c>
      <c r="Y960">
        <f>IF(G960="GK",VLOOKUP(F960,'[1]2016GoalKeeper Stats'!$A$2:$S$109,18,FALSE),VLOOKUP(F960,'[1]2016Player Stats'!$A$2:$AB$830,18,FALSE))</f>
        <v>0</v>
      </c>
      <c r="Z960">
        <f>IF(G960="GK",VLOOKUP(F960,'[1]2016GoalKeeper Stats'!$A$2:$S$109,19,FALSE),VLOOKUP(F960,'[1]2016Player Stats'!$A$2:$AB$830,19,FALSE))</f>
        <v>0</v>
      </c>
      <c r="AA960">
        <f>IF(G960="GK",VLOOKUP(F960,'[1]2016GoalKeeper Stats'!$A$2:$S$109,20,FALSE),VLOOKUP(F960,'[1]2016Player Stats'!$A$2:$AB$830,20,FALSE))</f>
        <v>0</v>
      </c>
      <c r="AB960">
        <f>IF(G960="GK",VLOOKUP(F960,'[1]2016GoalKeeper Stats'!$A$2:$S$109,21,FALSE),VLOOKUP(F960,'[1]2016Player Stats'!$A$2:$AB$830,21,FALSE))</f>
        <v>4</v>
      </c>
      <c r="AC960">
        <f>IF(G960="GK",VLOOKUP(F960,'[1]2016GoalKeeper Stats'!$A$2:$S$109,22,FALSE),VLOOKUP(F960,'[1]2016Player Stats'!$A$2:$AB$830,22,FALSE))</f>
        <v>2</v>
      </c>
      <c r="AD960">
        <f>IF(G960="GK",VLOOKUP(F960,'[1]2016GoalKeeper Stats'!$A$2:$S$109,23,FALSE),VLOOKUP(F960,'[1]2016Player Stats'!$A$2:$AB$830,23,FALSE))</f>
        <v>0</v>
      </c>
      <c r="AE960">
        <f>IF(G960="GK",VLOOKUP(F960,'[1]2016GoalKeeper Stats'!$A$2:$S$109,24,FALSE),VLOOKUP(F960,'[1]2016Player Stats'!$A$2:$AB$830,24,FALSE))</f>
        <v>0</v>
      </c>
      <c r="AF960">
        <f>IF(G960="GK",VLOOKUP(F960,'[1]2016GoalKeeper Stats'!$A$2:$S$109,25,FALSE),VLOOKUP(F960,'[1]2016Player Stats'!$A$2:$AB$830,25,FALSE))</f>
        <v>0</v>
      </c>
      <c r="AG960">
        <f>IF(G960="GK",VLOOKUP(F960,'[1]2016GoalKeeper Stats'!$A$2:$S$109,26,FALSE),VLOOKUP(F960,'[1]2016Player Stats'!$A$2:$AB$830,26,FALSE))</f>
        <v>0</v>
      </c>
      <c r="AH960" s="51">
        <v>2016</v>
      </c>
      <c r="AI960" s="51">
        <v>34</v>
      </c>
      <c r="AJ960" s="51">
        <v>441</v>
      </c>
      <c r="AK960" s="51">
        <v>399</v>
      </c>
      <c r="AL960" s="51">
        <v>59</v>
      </c>
      <c r="AM960" s="51">
        <v>43</v>
      </c>
      <c r="AN960" s="51">
        <v>16</v>
      </c>
      <c r="AO960" s="52">
        <v>52.57</v>
      </c>
      <c r="AP960" s="52">
        <v>42.71</v>
      </c>
      <c r="AQ960" s="52">
        <v>9.85</v>
      </c>
      <c r="AR960" s="52">
        <v>6.15</v>
      </c>
      <c r="AS960" s="51">
        <v>57</v>
      </c>
      <c r="AT960" s="52">
        <v>52.28</v>
      </c>
    </row>
    <row r="961" spans="1:46" hidden="1">
      <c r="A961">
        <v>2016</v>
      </c>
      <c r="B961" t="s">
        <v>943</v>
      </c>
      <c r="C961" t="s">
        <v>175</v>
      </c>
      <c r="D961" t="s">
        <v>1785</v>
      </c>
      <c r="E961" t="s">
        <v>1390</v>
      </c>
      <c r="F961" t="str">
        <f t="shared" si="15"/>
        <v>Brandon Allen</v>
      </c>
      <c r="G961" t="s">
        <v>875</v>
      </c>
      <c r="H961" s="143">
        <v>62500</v>
      </c>
      <c r="I961" s="143">
        <v>62500</v>
      </c>
      <c r="J961" t="str">
        <f>IF(G961="GK",VLOOKUP(F961,'[1]2016GoalKeeper Stats'!$A$2:$S$109,2,FALSE),VLOOKUP(F961,'[1]2016Player Stats'!$A$2:$AB$830,2,FALSE))</f>
        <v>NY</v>
      </c>
      <c r="K961">
        <f>IF(G961="GK",VLOOKUP(F961,'[1]2016GoalKeeper Stats'!$A$2:$S$109,4,FALSE),VLOOKUP(F961,'[1]2016Player Stats'!$A$2:$AB$830,4,FALSE))</f>
        <v>1</v>
      </c>
      <c r="L961">
        <f>IF(G961="GK",VLOOKUP(F961,'[1]2016GoalKeeper Stats'!$A$2:$S$109,5,FALSE),VLOOKUP(F961,'[1]2016Player Stats'!$A$2:$AB$830,5,FALSE))</f>
        <v>0</v>
      </c>
      <c r="M961">
        <f>IF(G961="GK",VLOOKUP(F961,'[1]2016GoalKeeper Stats'!$A$2:$S$109,6,FALSE),VLOOKUP(F961,'[1]2016Player Stats'!$A$2:$AB$830,6,FALSE))</f>
        <v>7</v>
      </c>
      <c r="N961">
        <f>IF(G961="GK",VLOOKUP(F961,'[1]2016GoalKeeper Stats'!$A$2:$S$109,7,FALSE),VLOOKUP(F961,'[1]2016Player Stats'!$A$2:$AB$830,7,FALSE))</f>
        <v>0</v>
      </c>
      <c r="O961">
        <f>IF(G961="GK",VLOOKUP(F961,'[1]2016GoalKeeper Stats'!$A$2:$S$109,8,FALSE),VLOOKUP(F961,'[1]2016Player Stats'!$A$2:$AB$830,8,FALSE))</f>
        <v>0</v>
      </c>
      <c r="P961">
        <f>IF(G961="GK",VLOOKUP(F961,'[1]2016GoalKeeper Stats'!$A$2:$S$109,9,FALSE),VLOOKUP(F961,'[1]2016Player Stats'!$A$2:$AB$830,9,FALSE))</f>
        <v>0</v>
      </c>
      <c r="Q961">
        <f>IF(G961="GK",VLOOKUP(F961,'[1]2016GoalKeeper Stats'!$A$2:$S$109,10,FALSE),VLOOKUP(F961,'[1]2016Player Stats'!$A$2:$AB$830,10,FALSE))</f>
        <v>0</v>
      </c>
      <c r="R961">
        <f>IF(G961="GK",VLOOKUP(F961,'[1]2016GoalKeeper Stats'!$A$2:$S$109,11,FALSE),VLOOKUP(F961,'[1]2016Player Stats'!$A$2:$AB$830,11,FALSE))</f>
        <v>0</v>
      </c>
      <c r="S961" t="str">
        <f>IF(G961="GK",VLOOKUP(F961,'[1]2016GoalKeeper Stats'!$A$2:$S$109,12,FALSE),VLOOKUP(F961,'[1]2016Player Stats'!$A$2:$AB$830,12,FALSE))</f>
        <v>0/0</v>
      </c>
      <c r="T961">
        <f>IF(G961="GK",VLOOKUP(F961,'[1]2016GoalKeeper Stats'!$A$2:$S$109,13,FALSE),VLOOKUP(F961,'[1]2016Player Stats'!$A$2:$AB$830,13,FALSE))</f>
        <v>0</v>
      </c>
      <c r="U961">
        <f>IF(G961="GK",VLOOKUP(F961,'[1]2016GoalKeeper Stats'!$A$2:$S$109,14,FALSE),VLOOKUP(F961,'[1]2016Player Stats'!$A$2:$AB$830,14,FALSE))</f>
        <v>0</v>
      </c>
      <c r="V961">
        <f>IF(G961="GK",VLOOKUP(F961,'[1]2016GoalKeeper Stats'!$A$2:$S$109,15,FALSE),VLOOKUP(F961,'[1]2016Player Stats'!$A$2:$AB$830,15,FALSE))</f>
        <v>0</v>
      </c>
      <c r="W961">
        <f>IF(G961="GK",VLOOKUP(F961,'[1]2016GoalKeeper Stats'!$A$2:$S$109,16,FALSE),VLOOKUP(F961,'[1]2016Player Stats'!$A$2:$AB$830,16,FALSE))</f>
        <v>0</v>
      </c>
      <c r="X961">
        <f>IF(G961="GK",VLOOKUP(F961,'[1]2016GoalKeeper Stats'!$A$2:$S$109,17,FALSE),VLOOKUP(F961,'[1]2016Player Stats'!$A$2:$AB$830,17,FALSE))</f>
        <v>0</v>
      </c>
      <c r="Y961">
        <f>IF(G961="GK",VLOOKUP(F961,'[1]2016GoalKeeper Stats'!$A$2:$S$109,18,FALSE),VLOOKUP(F961,'[1]2016Player Stats'!$A$2:$AB$830,18,FALSE))</f>
        <v>0</v>
      </c>
      <c r="Z961">
        <f>IF(G961="GK",VLOOKUP(F961,'[1]2016GoalKeeper Stats'!$A$2:$S$109,19,FALSE),VLOOKUP(F961,'[1]2016Player Stats'!$A$2:$AB$830,19,FALSE))</f>
        <v>0</v>
      </c>
      <c r="AA961">
        <f>IF(G961="GK",VLOOKUP(F961,'[1]2016GoalKeeper Stats'!$A$2:$S$109,20,FALSE),VLOOKUP(F961,'[1]2016Player Stats'!$A$2:$AB$830,20,FALSE))</f>
        <v>0</v>
      </c>
      <c r="AB961">
        <f>IF(G961="GK",VLOOKUP(F961,'[1]2016GoalKeeper Stats'!$A$2:$S$109,21,FALSE),VLOOKUP(F961,'[1]2016Player Stats'!$A$2:$AB$830,21,FALSE))</f>
        <v>0</v>
      </c>
      <c r="AC961">
        <f>IF(G961="GK",VLOOKUP(F961,'[1]2016GoalKeeper Stats'!$A$2:$S$109,22,FALSE),VLOOKUP(F961,'[1]2016Player Stats'!$A$2:$AB$830,22,FALSE))</f>
        <v>1</v>
      </c>
      <c r="AD961">
        <f>IF(G961="GK",VLOOKUP(F961,'[1]2016GoalKeeper Stats'!$A$2:$S$109,23,FALSE),VLOOKUP(F961,'[1]2016Player Stats'!$A$2:$AB$830,23,FALSE))</f>
        <v>1</v>
      </c>
      <c r="AE961">
        <f>IF(G961="GK",VLOOKUP(F961,'[1]2016GoalKeeper Stats'!$A$2:$S$109,24,FALSE),VLOOKUP(F961,'[1]2016Player Stats'!$A$2:$AB$830,24,FALSE))</f>
        <v>0</v>
      </c>
      <c r="AF961">
        <f>IF(G961="GK",VLOOKUP(F961,'[1]2016GoalKeeper Stats'!$A$2:$S$109,25,FALSE),VLOOKUP(F961,'[1]2016Player Stats'!$A$2:$AB$830,25,FALSE))</f>
        <v>0</v>
      </c>
      <c r="AG961">
        <f>IF(G961="GK",VLOOKUP(F961,'[1]2016GoalKeeper Stats'!$A$2:$S$109,26,FALSE),VLOOKUP(F961,'[1]2016Player Stats'!$A$2:$AB$830,26,FALSE))</f>
        <v>0</v>
      </c>
      <c r="AH961" s="51">
        <v>2016</v>
      </c>
      <c r="AI961" s="51">
        <v>34</v>
      </c>
      <c r="AJ961" s="51">
        <v>441</v>
      </c>
      <c r="AK961" s="51">
        <v>399</v>
      </c>
      <c r="AL961" s="51">
        <v>59</v>
      </c>
      <c r="AM961" s="51">
        <v>43</v>
      </c>
      <c r="AN961" s="51">
        <v>16</v>
      </c>
      <c r="AO961" s="52">
        <v>52.57</v>
      </c>
      <c r="AP961" s="52">
        <v>42.71</v>
      </c>
      <c r="AQ961" s="52">
        <v>9.85</v>
      </c>
      <c r="AR961" s="52">
        <v>6.15</v>
      </c>
      <c r="AS961" s="51">
        <v>57</v>
      </c>
      <c r="AT961" s="52">
        <v>52.28</v>
      </c>
    </row>
    <row r="962" spans="1:46" hidden="1">
      <c r="A962">
        <v>2016</v>
      </c>
      <c r="B962" t="s">
        <v>204</v>
      </c>
      <c r="C962" t="s">
        <v>204</v>
      </c>
      <c r="D962" t="s">
        <v>1238</v>
      </c>
      <c r="E962" t="s">
        <v>1679</v>
      </c>
      <c r="F962" t="str">
        <f t="shared" si="15"/>
        <v>Eric Ayuk</v>
      </c>
      <c r="G962" t="s">
        <v>860</v>
      </c>
      <c r="H962" s="143">
        <v>62500</v>
      </c>
      <c r="I962" s="143">
        <v>62500</v>
      </c>
      <c r="J962" t="str">
        <f>IF(G962="GK",VLOOKUP(F962,'[1]2016GoalKeeper Stats'!$A$2:$S$109,2,FALSE),VLOOKUP(F962,'[1]2016Player Stats'!$A$2:$AB$830,2,FALSE))</f>
        <v>PHI</v>
      </c>
      <c r="K962">
        <f>IF(G962="GK",VLOOKUP(F962,'[1]2016GoalKeeper Stats'!$A$2:$S$109,4,FALSE),VLOOKUP(F962,'[1]2016Player Stats'!$A$2:$AB$830,4,FALSE))</f>
        <v>1</v>
      </c>
      <c r="L962">
        <f>IF(G962="GK",VLOOKUP(F962,'[1]2016GoalKeeper Stats'!$A$2:$S$109,5,FALSE),VLOOKUP(F962,'[1]2016Player Stats'!$A$2:$AB$830,5,FALSE))</f>
        <v>1</v>
      </c>
      <c r="M962">
        <f>IF(G962="GK",VLOOKUP(F962,'[1]2016GoalKeeper Stats'!$A$2:$S$109,6,FALSE),VLOOKUP(F962,'[1]2016Player Stats'!$A$2:$AB$830,6,FALSE))</f>
        <v>90</v>
      </c>
      <c r="N962">
        <f>IF(G962="GK",VLOOKUP(F962,'[1]2016GoalKeeper Stats'!$A$2:$S$109,7,FALSE),VLOOKUP(F962,'[1]2016Player Stats'!$A$2:$AB$830,7,FALSE))</f>
        <v>0</v>
      </c>
      <c r="O962">
        <f>IF(G962="GK",VLOOKUP(F962,'[1]2016GoalKeeper Stats'!$A$2:$S$109,8,FALSE),VLOOKUP(F962,'[1]2016Player Stats'!$A$2:$AB$830,8,FALSE))</f>
        <v>0</v>
      </c>
      <c r="P962">
        <f>IF(G962="GK",VLOOKUP(F962,'[1]2016GoalKeeper Stats'!$A$2:$S$109,9,FALSE),VLOOKUP(F962,'[1]2016Player Stats'!$A$2:$AB$830,9,FALSE))</f>
        <v>2</v>
      </c>
      <c r="Q962">
        <f>IF(G962="GK",VLOOKUP(F962,'[1]2016GoalKeeper Stats'!$A$2:$S$109,10,FALSE),VLOOKUP(F962,'[1]2016Player Stats'!$A$2:$AB$830,10,FALSE))</f>
        <v>2</v>
      </c>
      <c r="R962">
        <f>IF(G962="GK",VLOOKUP(F962,'[1]2016GoalKeeper Stats'!$A$2:$S$109,11,FALSE),VLOOKUP(F962,'[1]2016Player Stats'!$A$2:$AB$830,11,FALSE))</f>
        <v>0</v>
      </c>
      <c r="S962" t="str">
        <f>IF(G962="GK",VLOOKUP(F962,'[1]2016GoalKeeper Stats'!$A$2:$S$109,12,FALSE),VLOOKUP(F962,'[1]2016Player Stats'!$A$2:$AB$830,12,FALSE))</f>
        <v>0/0</v>
      </c>
      <c r="T962">
        <f>IF(G962="GK",VLOOKUP(F962,'[1]2016GoalKeeper Stats'!$A$2:$S$109,13,FALSE),VLOOKUP(F962,'[1]2016Player Stats'!$A$2:$AB$830,13,FALSE))</f>
        <v>0</v>
      </c>
      <c r="U962">
        <f>IF(G962="GK",VLOOKUP(F962,'[1]2016GoalKeeper Stats'!$A$2:$S$109,14,FALSE),VLOOKUP(F962,'[1]2016Player Stats'!$A$2:$AB$830,14,FALSE))</f>
        <v>0</v>
      </c>
      <c r="V962">
        <f>IF(G962="GK",VLOOKUP(F962,'[1]2016GoalKeeper Stats'!$A$2:$S$109,15,FALSE),VLOOKUP(F962,'[1]2016Player Stats'!$A$2:$AB$830,15,FALSE))</f>
        <v>0</v>
      </c>
      <c r="W962">
        <f>IF(G962="GK",VLOOKUP(F962,'[1]2016GoalKeeper Stats'!$A$2:$S$109,16,FALSE),VLOOKUP(F962,'[1]2016Player Stats'!$A$2:$AB$830,16,FALSE))</f>
        <v>0</v>
      </c>
      <c r="X962">
        <f>IF(G962="GK",VLOOKUP(F962,'[1]2016GoalKeeper Stats'!$A$2:$S$109,17,FALSE),VLOOKUP(F962,'[1]2016Player Stats'!$A$2:$AB$830,17,FALSE))</f>
        <v>0</v>
      </c>
      <c r="Y962">
        <f>IF(G962="GK",VLOOKUP(F962,'[1]2016GoalKeeper Stats'!$A$2:$S$109,18,FALSE),VLOOKUP(F962,'[1]2016Player Stats'!$A$2:$AB$830,18,FALSE))</f>
        <v>0</v>
      </c>
      <c r="Z962">
        <f>IF(G962="GK",VLOOKUP(F962,'[1]2016GoalKeeper Stats'!$A$2:$S$109,19,FALSE),VLOOKUP(F962,'[1]2016Player Stats'!$A$2:$AB$830,19,FALSE))</f>
        <v>0</v>
      </c>
      <c r="AA962">
        <f>IF(G962="GK",VLOOKUP(F962,'[1]2016GoalKeeper Stats'!$A$2:$S$109,20,FALSE),VLOOKUP(F962,'[1]2016Player Stats'!$A$2:$AB$830,20,FALSE))</f>
        <v>0</v>
      </c>
      <c r="AB962">
        <f>IF(G962="GK",VLOOKUP(F962,'[1]2016GoalKeeper Stats'!$A$2:$S$109,21,FALSE),VLOOKUP(F962,'[1]2016Player Stats'!$A$2:$AB$830,21,FALSE))</f>
        <v>0</v>
      </c>
      <c r="AC962">
        <f>IF(G962="GK",VLOOKUP(F962,'[1]2016GoalKeeper Stats'!$A$2:$S$109,22,FALSE),VLOOKUP(F962,'[1]2016Player Stats'!$A$2:$AB$830,22,FALSE))</f>
        <v>1</v>
      </c>
      <c r="AD962">
        <f>IF(G962="GK",VLOOKUP(F962,'[1]2016GoalKeeper Stats'!$A$2:$S$109,23,FALSE),VLOOKUP(F962,'[1]2016Player Stats'!$A$2:$AB$830,23,FALSE))</f>
        <v>0</v>
      </c>
      <c r="AE962">
        <f>IF(G962="GK",VLOOKUP(F962,'[1]2016GoalKeeper Stats'!$A$2:$S$109,24,FALSE),VLOOKUP(F962,'[1]2016Player Stats'!$A$2:$AB$830,24,FALSE))</f>
        <v>0</v>
      </c>
      <c r="AF962">
        <f>IF(G962="GK",VLOOKUP(F962,'[1]2016GoalKeeper Stats'!$A$2:$S$109,25,FALSE),VLOOKUP(F962,'[1]2016Player Stats'!$A$2:$AB$830,25,FALSE))</f>
        <v>0</v>
      </c>
      <c r="AG962">
        <f>IF(G962="GK",VLOOKUP(F962,'[1]2016GoalKeeper Stats'!$A$2:$S$109,26,FALSE),VLOOKUP(F962,'[1]2016Player Stats'!$A$2:$AB$830,26,FALSE))</f>
        <v>100</v>
      </c>
      <c r="AH962" s="51">
        <v>2016</v>
      </c>
      <c r="AI962" s="51">
        <v>34</v>
      </c>
      <c r="AJ962" s="51">
        <v>425</v>
      </c>
      <c r="AK962" s="51">
        <v>443</v>
      </c>
      <c r="AL962" s="51">
        <v>50</v>
      </c>
      <c r="AM962" s="51">
        <v>54</v>
      </c>
      <c r="AN962" s="51">
        <v>-4</v>
      </c>
      <c r="AO962" s="52">
        <v>48.05</v>
      </c>
      <c r="AP962" s="52">
        <v>45.74</v>
      </c>
      <c r="AQ962" s="52">
        <v>2.31</v>
      </c>
      <c r="AR962" s="52">
        <v>-6.31</v>
      </c>
      <c r="AS962" s="51">
        <v>42</v>
      </c>
      <c r="AT962" s="52">
        <v>47.23</v>
      </c>
    </row>
    <row r="963" spans="1:46" hidden="1">
      <c r="A963">
        <v>2016</v>
      </c>
      <c r="B963" t="s">
        <v>193</v>
      </c>
      <c r="C963" t="s">
        <v>193</v>
      </c>
      <c r="D963" t="s">
        <v>1191</v>
      </c>
      <c r="E963" t="s">
        <v>933</v>
      </c>
      <c r="F963" t="str">
        <f t="shared" si="15"/>
        <v>Nick Besler</v>
      </c>
      <c r="G963" t="s">
        <v>860</v>
      </c>
      <c r="H963" s="143">
        <v>62500</v>
      </c>
      <c r="I963" s="143">
        <v>62500</v>
      </c>
      <c r="J963" t="str">
        <f>IF(G963="GK",VLOOKUP(F963,'[1]2016GoalKeeper Stats'!$A$2:$S$109,2,FALSE),VLOOKUP(F963,'[1]2016Player Stats'!$A$2:$AB$830,2,FALSE))</f>
        <v>RSL</v>
      </c>
      <c r="K963">
        <f>IF(G963="GK",VLOOKUP(F963,'[1]2016GoalKeeper Stats'!$A$2:$S$109,4,FALSE),VLOOKUP(F963,'[1]2016Player Stats'!$A$2:$AB$830,4,FALSE))</f>
        <v>0</v>
      </c>
      <c r="L963">
        <f>IF(G963="GK",VLOOKUP(F963,'[1]2016GoalKeeper Stats'!$A$2:$S$109,5,FALSE),VLOOKUP(F963,'[1]2016Player Stats'!$A$2:$AB$830,5,FALSE))</f>
        <v>0</v>
      </c>
      <c r="M963">
        <f>IF(G963="GK",VLOOKUP(F963,'[1]2016GoalKeeper Stats'!$A$2:$S$109,6,FALSE),VLOOKUP(F963,'[1]2016Player Stats'!$A$2:$AB$830,6,FALSE))</f>
        <v>0</v>
      </c>
      <c r="N963">
        <f>IF(G963="GK",VLOOKUP(F963,'[1]2016GoalKeeper Stats'!$A$2:$S$109,7,FALSE),VLOOKUP(F963,'[1]2016Player Stats'!$A$2:$AB$830,7,FALSE))</f>
        <v>0</v>
      </c>
      <c r="O963">
        <f>IF(G963="GK",VLOOKUP(F963,'[1]2016GoalKeeper Stats'!$A$2:$S$109,8,FALSE),VLOOKUP(F963,'[1]2016Player Stats'!$A$2:$AB$830,8,FALSE))</f>
        <v>0</v>
      </c>
      <c r="P963">
        <f>IF(G963="GK",VLOOKUP(F963,'[1]2016GoalKeeper Stats'!$A$2:$S$109,9,FALSE),VLOOKUP(F963,'[1]2016Player Stats'!$A$2:$AB$830,9,FALSE))</f>
        <v>0</v>
      </c>
      <c r="Q963">
        <f>IF(G963="GK",VLOOKUP(F963,'[1]2016GoalKeeper Stats'!$A$2:$S$109,10,FALSE),VLOOKUP(F963,'[1]2016Player Stats'!$A$2:$AB$830,10,FALSE))</f>
        <v>0</v>
      </c>
      <c r="R963">
        <f>IF(G963="GK",VLOOKUP(F963,'[1]2016GoalKeeper Stats'!$A$2:$S$109,11,FALSE),VLOOKUP(F963,'[1]2016Player Stats'!$A$2:$AB$830,11,FALSE))</f>
        <v>0</v>
      </c>
      <c r="S963" t="str">
        <f>IF(G963="GK",VLOOKUP(F963,'[1]2016GoalKeeper Stats'!$A$2:$S$109,12,FALSE),VLOOKUP(F963,'[1]2016Player Stats'!$A$2:$AB$830,12,FALSE))</f>
        <v>0/0</v>
      </c>
      <c r="T963">
        <f>IF(G963="GK",VLOOKUP(F963,'[1]2016GoalKeeper Stats'!$A$2:$S$109,13,FALSE),VLOOKUP(F963,'[1]2016Player Stats'!$A$2:$AB$830,13,FALSE))</f>
        <v>0</v>
      </c>
      <c r="U963">
        <f>IF(G963="GK",VLOOKUP(F963,'[1]2016GoalKeeper Stats'!$A$2:$S$109,14,FALSE),VLOOKUP(F963,'[1]2016Player Stats'!$A$2:$AB$830,14,FALSE))</f>
        <v>0</v>
      </c>
      <c r="V963">
        <f>IF(G963="GK",VLOOKUP(F963,'[1]2016GoalKeeper Stats'!$A$2:$S$109,15,FALSE),VLOOKUP(F963,'[1]2016Player Stats'!$A$2:$AB$830,15,FALSE))</f>
        <v>0</v>
      </c>
      <c r="W963">
        <f>IF(G963="GK",VLOOKUP(F963,'[1]2016GoalKeeper Stats'!$A$2:$S$109,16,FALSE),VLOOKUP(F963,'[1]2016Player Stats'!$A$2:$AB$830,16,FALSE))</f>
        <v>0</v>
      </c>
      <c r="X963">
        <f>IF(G963="GK",VLOOKUP(F963,'[1]2016GoalKeeper Stats'!$A$2:$S$109,17,FALSE),VLOOKUP(F963,'[1]2016Player Stats'!$A$2:$AB$830,17,FALSE))</f>
        <v>0</v>
      </c>
      <c r="Y963">
        <f>IF(G963="GK",VLOOKUP(F963,'[1]2016GoalKeeper Stats'!$A$2:$S$109,18,FALSE),VLOOKUP(F963,'[1]2016Player Stats'!$A$2:$AB$830,18,FALSE))</f>
        <v>0</v>
      </c>
      <c r="Z963">
        <f>IF(G963="GK",VLOOKUP(F963,'[1]2016GoalKeeper Stats'!$A$2:$S$109,19,FALSE),VLOOKUP(F963,'[1]2016Player Stats'!$A$2:$AB$830,19,FALSE))</f>
        <v>0</v>
      </c>
      <c r="AA963">
        <f>IF(G963="GK",VLOOKUP(F963,'[1]2016GoalKeeper Stats'!$A$2:$S$109,20,FALSE),VLOOKUP(F963,'[1]2016Player Stats'!$A$2:$AB$830,20,FALSE))</f>
        <v>0</v>
      </c>
      <c r="AB963">
        <f>IF(G963="GK",VLOOKUP(F963,'[1]2016GoalKeeper Stats'!$A$2:$S$109,21,FALSE),VLOOKUP(F963,'[1]2016Player Stats'!$A$2:$AB$830,21,FALSE))</f>
        <v>0</v>
      </c>
      <c r="AC963">
        <f>IF(G963="GK",VLOOKUP(F963,'[1]2016GoalKeeper Stats'!$A$2:$S$109,22,FALSE),VLOOKUP(F963,'[1]2016Player Stats'!$A$2:$AB$830,22,FALSE))</f>
        <v>0</v>
      </c>
      <c r="AD963">
        <f>IF(G963="GK",VLOOKUP(F963,'[1]2016GoalKeeper Stats'!$A$2:$S$109,23,FALSE),VLOOKUP(F963,'[1]2016Player Stats'!$A$2:$AB$830,23,FALSE))</f>
        <v>0</v>
      </c>
      <c r="AE963">
        <f>IF(G963="GK",VLOOKUP(F963,'[1]2016GoalKeeper Stats'!$A$2:$S$109,24,FALSE),VLOOKUP(F963,'[1]2016Player Stats'!$A$2:$AB$830,24,FALSE))</f>
        <v>0</v>
      </c>
      <c r="AF963">
        <f>IF(G963="GK",VLOOKUP(F963,'[1]2016GoalKeeper Stats'!$A$2:$S$109,25,FALSE),VLOOKUP(F963,'[1]2016Player Stats'!$A$2:$AB$830,25,FALSE))</f>
        <v>0</v>
      </c>
      <c r="AG963">
        <f>IF(G963="GK",VLOOKUP(F963,'[1]2016GoalKeeper Stats'!$A$2:$S$109,26,FALSE),VLOOKUP(F963,'[1]2016Player Stats'!$A$2:$AB$830,26,FALSE))</f>
        <v>0</v>
      </c>
      <c r="AH963" s="51">
        <v>2016</v>
      </c>
      <c r="AI963" s="51">
        <v>34</v>
      </c>
      <c r="AJ963" s="51">
        <v>449</v>
      </c>
      <c r="AK963" s="51">
        <v>492</v>
      </c>
      <c r="AL963" s="51">
        <v>48</v>
      </c>
      <c r="AM963" s="51">
        <v>51</v>
      </c>
      <c r="AN963" s="51">
        <v>-3</v>
      </c>
      <c r="AO963" s="52">
        <v>53.51</v>
      </c>
      <c r="AP963" s="52">
        <v>46.05</v>
      </c>
      <c r="AQ963" s="52">
        <v>7.46</v>
      </c>
      <c r="AR963" s="52">
        <v>-10.46</v>
      </c>
      <c r="AS963" s="51">
        <v>44</v>
      </c>
      <c r="AT963" s="52">
        <v>50.15</v>
      </c>
    </row>
    <row r="964" spans="1:46" hidden="1">
      <c r="A964">
        <v>2016</v>
      </c>
      <c r="B964" t="s">
        <v>194</v>
      </c>
      <c r="C964" t="s">
        <v>194</v>
      </c>
      <c r="D964" t="s">
        <v>1829</v>
      </c>
      <c r="E964" t="s">
        <v>1407</v>
      </c>
      <c r="F964" t="str">
        <f t="shared" si="15"/>
        <v>Danilo Acosta</v>
      </c>
      <c r="G964" t="s">
        <v>860</v>
      </c>
      <c r="H964" s="143">
        <v>62500</v>
      </c>
      <c r="I964" s="143">
        <v>62500</v>
      </c>
      <c r="J964" t="str">
        <f>IF(G964="GK",VLOOKUP(F964,'[1]2016GoalKeeper Stats'!$A$2:$S$109,2,FALSE),VLOOKUP(F964,'[1]2016Player Stats'!$A$2:$AB$830,2,FALSE))</f>
        <v>LA</v>
      </c>
      <c r="K964">
        <f>IF(G964="GK",VLOOKUP(F964,'[1]2016GoalKeeper Stats'!$A$2:$S$109,4,FALSE),VLOOKUP(F964,'[1]2016Player Stats'!$A$2:$AB$830,4,FALSE))</f>
        <v>0</v>
      </c>
      <c r="L964">
        <f>IF(G964="GK",VLOOKUP(F964,'[1]2016GoalKeeper Stats'!$A$2:$S$109,5,FALSE),VLOOKUP(F964,'[1]2016Player Stats'!$A$2:$AB$830,5,FALSE))</f>
        <v>0</v>
      </c>
      <c r="M964">
        <f>IF(G964="GK",VLOOKUP(F964,'[1]2016GoalKeeper Stats'!$A$2:$S$109,6,FALSE),VLOOKUP(F964,'[1]2016Player Stats'!$A$2:$AB$830,6,FALSE))</f>
        <v>0</v>
      </c>
      <c r="N964">
        <f>IF(G964="GK",VLOOKUP(F964,'[1]2016GoalKeeper Stats'!$A$2:$S$109,7,FALSE),VLOOKUP(F964,'[1]2016Player Stats'!$A$2:$AB$830,7,FALSE))</f>
        <v>0</v>
      </c>
      <c r="O964">
        <f>IF(G964="GK",VLOOKUP(F964,'[1]2016GoalKeeper Stats'!$A$2:$S$109,8,FALSE),VLOOKUP(F964,'[1]2016Player Stats'!$A$2:$AB$830,8,FALSE))</f>
        <v>0</v>
      </c>
      <c r="P964">
        <f>IF(G964="GK",VLOOKUP(F964,'[1]2016GoalKeeper Stats'!$A$2:$S$109,9,FALSE),VLOOKUP(F964,'[1]2016Player Stats'!$A$2:$AB$830,9,FALSE))</f>
        <v>0</v>
      </c>
      <c r="Q964">
        <f>IF(G964="GK",VLOOKUP(F964,'[1]2016GoalKeeper Stats'!$A$2:$S$109,10,FALSE),VLOOKUP(F964,'[1]2016Player Stats'!$A$2:$AB$830,10,FALSE))</f>
        <v>0</v>
      </c>
      <c r="R964">
        <f>IF(G964="GK",VLOOKUP(F964,'[1]2016GoalKeeper Stats'!$A$2:$S$109,11,FALSE),VLOOKUP(F964,'[1]2016Player Stats'!$A$2:$AB$830,11,FALSE))</f>
        <v>0</v>
      </c>
      <c r="S964" t="str">
        <f>IF(G964="GK",VLOOKUP(F964,'[1]2016GoalKeeper Stats'!$A$2:$S$109,12,FALSE),VLOOKUP(F964,'[1]2016Player Stats'!$A$2:$AB$830,12,FALSE))</f>
        <v>0/0</v>
      </c>
      <c r="T964">
        <f>IF(G964="GK",VLOOKUP(F964,'[1]2016GoalKeeper Stats'!$A$2:$S$109,13,FALSE),VLOOKUP(F964,'[1]2016Player Stats'!$A$2:$AB$830,13,FALSE))</f>
        <v>0</v>
      </c>
      <c r="U964">
        <f>IF(G964="GK",VLOOKUP(F964,'[1]2016GoalKeeper Stats'!$A$2:$S$109,14,FALSE),VLOOKUP(F964,'[1]2016Player Stats'!$A$2:$AB$830,14,FALSE))</f>
        <v>0</v>
      </c>
      <c r="V964">
        <f>IF(G964="GK",VLOOKUP(F964,'[1]2016GoalKeeper Stats'!$A$2:$S$109,15,FALSE),VLOOKUP(F964,'[1]2016Player Stats'!$A$2:$AB$830,15,FALSE))</f>
        <v>0</v>
      </c>
      <c r="W964">
        <f>IF(G964="GK",VLOOKUP(F964,'[1]2016GoalKeeper Stats'!$A$2:$S$109,16,FALSE),VLOOKUP(F964,'[1]2016Player Stats'!$A$2:$AB$830,16,FALSE))</f>
        <v>0</v>
      </c>
      <c r="X964">
        <f>IF(G964="GK",VLOOKUP(F964,'[1]2016GoalKeeper Stats'!$A$2:$S$109,17,FALSE),VLOOKUP(F964,'[1]2016Player Stats'!$A$2:$AB$830,17,FALSE))</f>
        <v>0</v>
      </c>
      <c r="Y964">
        <f>IF(G964="GK",VLOOKUP(F964,'[1]2016GoalKeeper Stats'!$A$2:$S$109,18,FALSE),VLOOKUP(F964,'[1]2016Player Stats'!$A$2:$AB$830,18,FALSE))</f>
        <v>0</v>
      </c>
      <c r="Z964">
        <f>IF(G964="GK",VLOOKUP(F964,'[1]2016GoalKeeper Stats'!$A$2:$S$109,19,FALSE),VLOOKUP(F964,'[1]2016Player Stats'!$A$2:$AB$830,19,FALSE))</f>
        <v>0</v>
      </c>
      <c r="AA964">
        <f>IF(G964="GK",VLOOKUP(F964,'[1]2016GoalKeeper Stats'!$A$2:$S$109,20,FALSE),VLOOKUP(F964,'[1]2016Player Stats'!$A$2:$AB$830,20,FALSE))</f>
        <v>0</v>
      </c>
      <c r="AB964">
        <f>IF(G964="GK",VLOOKUP(F964,'[1]2016GoalKeeper Stats'!$A$2:$S$109,21,FALSE),VLOOKUP(F964,'[1]2016Player Stats'!$A$2:$AB$830,21,FALSE))</f>
        <v>0</v>
      </c>
      <c r="AC964">
        <f>IF(G964="GK",VLOOKUP(F964,'[1]2016GoalKeeper Stats'!$A$2:$S$109,22,FALSE),VLOOKUP(F964,'[1]2016Player Stats'!$A$2:$AB$830,22,FALSE))</f>
        <v>0</v>
      </c>
      <c r="AD964">
        <f>IF(G964="GK",VLOOKUP(F964,'[1]2016GoalKeeper Stats'!$A$2:$S$109,23,FALSE),VLOOKUP(F964,'[1]2016Player Stats'!$A$2:$AB$830,23,FALSE))</f>
        <v>0</v>
      </c>
      <c r="AE964">
        <f>IF(G964="GK",VLOOKUP(F964,'[1]2016GoalKeeper Stats'!$A$2:$S$109,24,FALSE),VLOOKUP(F964,'[1]2016Player Stats'!$A$2:$AB$830,24,FALSE))</f>
        <v>0</v>
      </c>
      <c r="AF964">
        <f>IF(G964="GK",VLOOKUP(F964,'[1]2016GoalKeeper Stats'!$A$2:$S$109,25,FALSE),VLOOKUP(F964,'[1]2016Player Stats'!$A$2:$AB$830,25,FALSE))</f>
        <v>0</v>
      </c>
      <c r="AG964">
        <f>IF(G964="GK",VLOOKUP(F964,'[1]2016GoalKeeper Stats'!$A$2:$S$109,26,FALSE),VLOOKUP(F964,'[1]2016Player Stats'!$A$2:$AB$830,26,FALSE))</f>
        <v>0</v>
      </c>
      <c r="AH964" s="51">
        <v>2016</v>
      </c>
      <c r="AI964" s="51">
        <v>34</v>
      </c>
      <c r="AJ964" s="51">
        <v>420</v>
      </c>
      <c r="AK964" s="51">
        <v>427</v>
      </c>
      <c r="AL964" s="51">
        <v>42</v>
      </c>
      <c r="AM964" s="51">
        <v>44</v>
      </c>
      <c r="AN964" s="51">
        <v>-2</v>
      </c>
      <c r="AO964" s="52">
        <v>44.05</v>
      </c>
      <c r="AP964" s="52">
        <v>49.72</v>
      </c>
      <c r="AQ964" s="52">
        <v>-5.67</v>
      </c>
      <c r="AR964" s="52">
        <v>3.67</v>
      </c>
      <c r="AS964" s="51">
        <v>46</v>
      </c>
      <c r="AT964" s="52">
        <v>44.04</v>
      </c>
    </row>
    <row r="965" spans="1:46" hidden="1">
      <c r="A965">
        <v>2016</v>
      </c>
      <c r="B965" t="s">
        <v>194</v>
      </c>
      <c r="C965" t="s">
        <v>194</v>
      </c>
      <c r="D965" t="s">
        <v>1830</v>
      </c>
      <c r="E965" t="s">
        <v>1831</v>
      </c>
      <c r="F965" t="str">
        <f t="shared" si="15"/>
        <v>Emery Welshman</v>
      </c>
      <c r="G965" t="s">
        <v>875</v>
      </c>
      <c r="H965" s="143">
        <v>62500</v>
      </c>
      <c r="I965" s="143">
        <v>62500</v>
      </c>
      <c r="J965" t="str">
        <f>IF(G965="GK",VLOOKUP(F965,'[1]2016GoalKeeper Stats'!$A$2:$S$109,2,FALSE),VLOOKUP(F965,'[1]2016Player Stats'!$A$2:$AB$830,2,FALSE))</f>
        <v>RSL</v>
      </c>
      <c r="K965">
        <f>IF(G965="GK",VLOOKUP(F965,'[1]2016GoalKeeper Stats'!$A$2:$S$109,4,FALSE),VLOOKUP(F965,'[1]2016Player Stats'!$A$2:$AB$830,4,FALSE))</f>
        <v>0</v>
      </c>
      <c r="L965">
        <f>IF(G965="GK",VLOOKUP(F965,'[1]2016GoalKeeper Stats'!$A$2:$S$109,5,FALSE),VLOOKUP(F965,'[1]2016Player Stats'!$A$2:$AB$830,5,FALSE))</f>
        <v>0</v>
      </c>
      <c r="M965">
        <f>IF(G965="GK",VLOOKUP(F965,'[1]2016GoalKeeper Stats'!$A$2:$S$109,6,FALSE),VLOOKUP(F965,'[1]2016Player Stats'!$A$2:$AB$830,6,FALSE))</f>
        <v>0</v>
      </c>
      <c r="N965">
        <f>IF(G965="GK",VLOOKUP(F965,'[1]2016GoalKeeper Stats'!$A$2:$S$109,7,FALSE),VLOOKUP(F965,'[1]2016Player Stats'!$A$2:$AB$830,7,FALSE))</f>
        <v>0</v>
      </c>
      <c r="O965">
        <f>IF(G965="GK",VLOOKUP(F965,'[1]2016GoalKeeper Stats'!$A$2:$S$109,8,FALSE),VLOOKUP(F965,'[1]2016Player Stats'!$A$2:$AB$830,8,FALSE))</f>
        <v>0</v>
      </c>
      <c r="P965">
        <f>IF(G965="GK",VLOOKUP(F965,'[1]2016GoalKeeper Stats'!$A$2:$S$109,9,FALSE),VLOOKUP(F965,'[1]2016Player Stats'!$A$2:$AB$830,9,FALSE))</f>
        <v>0</v>
      </c>
      <c r="Q965">
        <f>IF(G965="GK",VLOOKUP(F965,'[1]2016GoalKeeper Stats'!$A$2:$S$109,10,FALSE),VLOOKUP(F965,'[1]2016Player Stats'!$A$2:$AB$830,10,FALSE))</f>
        <v>0</v>
      </c>
      <c r="R965">
        <f>IF(G965="GK",VLOOKUP(F965,'[1]2016GoalKeeper Stats'!$A$2:$S$109,11,FALSE),VLOOKUP(F965,'[1]2016Player Stats'!$A$2:$AB$830,11,FALSE))</f>
        <v>0</v>
      </c>
      <c r="S965" t="str">
        <f>IF(G965="GK",VLOOKUP(F965,'[1]2016GoalKeeper Stats'!$A$2:$S$109,12,FALSE),VLOOKUP(F965,'[1]2016Player Stats'!$A$2:$AB$830,12,FALSE))</f>
        <v>0/0</v>
      </c>
      <c r="T965">
        <f>IF(G965="GK",VLOOKUP(F965,'[1]2016GoalKeeper Stats'!$A$2:$S$109,13,FALSE),VLOOKUP(F965,'[1]2016Player Stats'!$A$2:$AB$830,13,FALSE))</f>
        <v>0</v>
      </c>
      <c r="U965">
        <f>IF(G965="GK",VLOOKUP(F965,'[1]2016GoalKeeper Stats'!$A$2:$S$109,14,FALSE),VLOOKUP(F965,'[1]2016Player Stats'!$A$2:$AB$830,14,FALSE))</f>
        <v>0</v>
      </c>
      <c r="V965">
        <f>IF(G965="GK",VLOOKUP(F965,'[1]2016GoalKeeper Stats'!$A$2:$S$109,15,FALSE),VLOOKUP(F965,'[1]2016Player Stats'!$A$2:$AB$830,15,FALSE))</f>
        <v>0</v>
      </c>
      <c r="W965">
        <f>IF(G965="GK",VLOOKUP(F965,'[1]2016GoalKeeper Stats'!$A$2:$S$109,16,FALSE),VLOOKUP(F965,'[1]2016Player Stats'!$A$2:$AB$830,16,FALSE))</f>
        <v>0</v>
      </c>
      <c r="X965">
        <f>IF(G965="GK",VLOOKUP(F965,'[1]2016GoalKeeper Stats'!$A$2:$S$109,17,FALSE),VLOOKUP(F965,'[1]2016Player Stats'!$A$2:$AB$830,17,FALSE))</f>
        <v>0</v>
      </c>
      <c r="Y965">
        <f>IF(G965="GK",VLOOKUP(F965,'[1]2016GoalKeeper Stats'!$A$2:$S$109,18,FALSE),VLOOKUP(F965,'[1]2016Player Stats'!$A$2:$AB$830,18,FALSE))</f>
        <v>0</v>
      </c>
      <c r="Z965">
        <f>IF(G965="GK",VLOOKUP(F965,'[1]2016GoalKeeper Stats'!$A$2:$S$109,19,FALSE),VLOOKUP(F965,'[1]2016Player Stats'!$A$2:$AB$830,19,FALSE))</f>
        <v>0</v>
      </c>
      <c r="AA965">
        <f>IF(G965="GK",VLOOKUP(F965,'[1]2016GoalKeeper Stats'!$A$2:$S$109,20,FALSE),VLOOKUP(F965,'[1]2016Player Stats'!$A$2:$AB$830,20,FALSE))</f>
        <v>0</v>
      </c>
      <c r="AB965">
        <f>IF(G965="GK",VLOOKUP(F965,'[1]2016GoalKeeper Stats'!$A$2:$S$109,21,FALSE),VLOOKUP(F965,'[1]2016Player Stats'!$A$2:$AB$830,21,FALSE))</f>
        <v>0</v>
      </c>
      <c r="AC965">
        <f>IF(G965="GK",VLOOKUP(F965,'[1]2016GoalKeeper Stats'!$A$2:$S$109,22,FALSE),VLOOKUP(F965,'[1]2016Player Stats'!$A$2:$AB$830,22,FALSE))</f>
        <v>0</v>
      </c>
      <c r="AD965">
        <f>IF(G965="GK",VLOOKUP(F965,'[1]2016GoalKeeper Stats'!$A$2:$S$109,23,FALSE),VLOOKUP(F965,'[1]2016Player Stats'!$A$2:$AB$830,23,FALSE))</f>
        <v>0</v>
      </c>
      <c r="AE965">
        <f>IF(G965="GK",VLOOKUP(F965,'[1]2016GoalKeeper Stats'!$A$2:$S$109,24,FALSE),VLOOKUP(F965,'[1]2016Player Stats'!$A$2:$AB$830,24,FALSE))</f>
        <v>0</v>
      </c>
      <c r="AF965">
        <f>IF(G965="GK",VLOOKUP(F965,'[1]2016GoalKeeper Stats'!$A$2:$S$109,25,FALSE),VLOOKUP(F965,'[1]2016Player Stats'!$A$2:$AB$830,25,FALSE))</f>
        <v>0</v>
      </c>
      <c r="AG965">
        <f>IF(G965="GK",VLOOKUP(F965,'[1]2016GoalKeeper Stats'!$A$2:$S$109,26,FALSE),VLOOKUP(F965,'[1]2016Player Stats'!$A$2:$AB$830,26,FALSE))</f>
        <v>0</v>
      </c>
      <c r="AH965" s="51">
        <v>2016</v>
      </c>
      <c r="AI965" s="51">
        <v>34</v>
      </c>
      <c r="AJ965" s="51">
        <v>420</v>
      </c>
      <c r="AK965" s="51">
        <v>427</v>
      </c>
      <c r="AL965" s="51">
        <v>42</v>
      </c>
      <c r="AM965" s="51">
        <v>44</v>
      </c>
      <c r="AN965" s="51">
        <v>-2</v>
      </c>
      <c r="AO965" s="52">
        <v>44.05</v>
      </c>
      <c r="AP965" s="52">
        <v>49.72</v>
      </c>
      <c r="AQ965" s="52">
        <v>-5.67</v>
      </c>
      <c r="AR965" s="52">
        <v>3.67</v>
      </c>
      <c r="AS965" s="51">
        <v>46</v>
      </c>
      <c r="AT965" s="52">
        <v>44.04</v>
      </c>
    </row>
    <row r="966" spans="1:46" hidden="1">
      <c r="A966">
        <v>2016</v>
      </c>
      <c r="B966" t="s">
        <v>196</v>
      </c>
      <c r="C966" t="s">
        <v>196</v>
      </c>
      <c r="D966" t="s">
        <v>1685</v>
      </c>
      <c r="E966" t="s">
        <v>1686</v>
      </c>
      <c r="F966" t="str">
        <f t="shared" si="15"/>
        <v>Oniel Fisher</v>
      </c>
      <c r="G966" t="s">
        <v>957</v>
      </c>
      <c r="H966" s="143">
        <v>62500</v>
      </c>
      <c r="I966" s="143">
        <v>62500</v>
      </c>
      <c r="J966" t="str">
        <f>IF(G966="GK",VLOOKUP(F966,'[1]2016GoalKeeper Stats'!$A$2:$S$109,2,FALSE),VLOOKUP(F966,'[1]2016Player Stats'!$A$2:$AB$830,2,FALSE))</f>
        <v>DC</v>
      </c>
      <c r="K966">
        <f>IF(G966="GK",VLOOKUP(F966,'[1]2016GoalKeeper Stats'!$A$2:$S$109,4,FALSE),VLOOKUP(F966,'[1]2016Player Stats'!$A$2:$AB$830,4,FALSE))</f>
        <v>6</v>
      </c>
      <c r="L966">
        <f>IF(G966="GK",VLOOKUP(F966,'[1]2016GoalKeeper Stats'!$A$2:$S$109,5,FALSE),VLOOKUP(F966,'[1]2016Player Stats'!$A$2:$AB$830,5,FALSE))</f>
        <v>2</v>
      </c>
      <c r="M966">
        <f>IF(G966="GK",VLOOKUP(F966,'[1]2016GoalKeeper Stats'!$A$2:$S$109,6,FALSE),VLOOKUP(F966,'[1]2016Player Stats'!$A$2:$AB$830,6,FALSE))</f>
        <v>232</v>
      </c>
      <c r="N966">
        <f>IF(G966="GK",VLOOKUP(F966,'[1]2016GoalKeeper Stats'!$A$2:$S$109,7,FALSE),VLOOKUP(F966,'[1]2016Player Stats'!$A$2:$AB$830,7,FALSE))</f>
        <v>0</v>
      </c>
      <c r="O966">
        <f>IF(G966="GK",VLOOKUP(F966,'[1]2016GoalKeeper Stats'!$A$2:$S$109,8,FALSE),VLOOKUP(F966,'[1]2016Player Stats'!$A$2:$AB$830,8,FALSE))</f>
        <v>1</v>
      </c>
      <c r="P966">
        <f>IF(G966="GK",VLOOKUP(F966,'[1]2016GoalKeeper Stats'!$A$2:$S$109,9,FALSE),VLOOKUP(F966,'[1]2016Player Stats'!$A$2:$AB$830,9,FALSE))</f>
        <v>1</v>
      </c>
      <c r="Q966">
        <f>IF(G966="GK",VLOOKUP(F966,'[1]2016GoalKeeper Stats'!$A$2:$S$109,10,FALSE),VLOOKUP(F966,'[1]2016Player Stats'!$A$2:$AB$830,10,FALSE))</f>
        <v>0</v>
      </c>
      <c r="R966">
        <f>IF(G966="GK",VLOOKUP(F966,'[1]2016GoalKeeper Stats'!$A$2:$S$109,11,FALSE),VLOOKUP(F966,'[1]2016Player Stats'!$A$2:$AB$830,11,FALSE))</f>
        <v>0</v>
      </c>
      <c r="S966" t="str">
        <f>IF(G966="GK",VLOOKUP(F966,'[1]2016GoalKeeper Stats'!$A$2:$S$109,12,FALSE),VLOOKUP(F966,'[1]2016Player Stats'!$A$2:$AB$830,12,FALSE))</f>
        <v>0/0</v>
      </c>
      <c r="T966">
        <f>IF(G966="GK",VLOOKUP(F966,'[1]2016GoalKeeper Stats'!$A$2:$S$109,13,FALSE),VLOOKUP(F966,'[1]2016Player Stats'!$A$2:$AB$830,13,FALSE))</f>
        <v>0</v>
      </c>
      <c r="U966">
        <f>IF(G966="GK",VLOOKUP(F966,'[1]2016GoalKeeper Stats'!$A$2:$S$109,14,FALSE),VLOOKUP(F966,'[1]2016Player Stats'!$A$2:$AB$830,14,FALSE))</f>
        <v>0</v>
      </c>
      <c r="V966">
        <f>IF(G966="GK",VLOOKUP(F966,'[1]2016GoalKeeper Stats'!$A$2:$S$109,15,FALSE),VLOOKUP(F966,'[1]2016Player Stats'!$A$2:$AB$830,15,FALSE))</f>
        <v>0</v>
      </c>
      <c r="W966">
        <f>IF(G966="GK",VLOOKUP(F966,'[1]2016GoalKeeper Stats'!$A$2:$S$109,16,FALSE),VLOOKUP(F966,'[1]2016Player Stats'!$A$2:$AB$830,16,FALSE))</f>
        <v>0</v>
      </c>
      <c r="X966">
        <f>IF(G966="GK",VLOOKUP(F966,'[1]2016GoalKeeper Stats'!$A$2:$S$109,17,FALSE),VLOOKUP(F966,'[1]2016Player Stats'!$A$2:$AB$830,17,FALSE))</f>
        <v>0</v>
      </c>
      <c r="Y966">
        <f>IF(G966="GK",VLOOKUP(F966,'[1]2016GoalKeeper Stats'!$A$2:$S$109,18,FALSE),VLOOKUP(F966,'[1]2016Player Stats'!$A$2:$AB$830,18,FALSE))</f>
        <v>1</v>
      </c>
      <c r="Z966">
        <f>IF(G966="GK",VLOOKUP(F966,'[1]2016GoalKeeper Stats'!$A$2:$S$109,19,FALSE),VLOOKUP(F966,'[1]2016Player Stats'!$A$2:$AB$830,19,FALSE))</f>
        <v>0</v>
      </c>
      <c r="AA966">
        <f>IF(G966="GK",VLOOKUP(F966,'[1]2016GoalKeeper Stats'!$A$2:$S$109,20,FALSE),VLOOKUP(F966,'[1]2016Player Stats'!$A$2:$AB$830,20,FALSE))</f>
        <v>0.39</v>
      </c>
      <c r="AB966">
        <f>IF(G966="GK",VLOOKUP(F966,'[1]2016GoalKeeper Stats'!$A$2:$S$109,21,FALSE),VLOOKUP(F966,'[1]2016Player Stats'!$A$2:$AB$830,21,FALSE))</f>
        <v>10</v>
      </c>
      <c r="AC966">
        <f>IF(G966="GK",VLOOKUP(F966,'[1]2016GoalKeeper Stats'!$A$2:$S$109,22,FALSE),VLOOKUP(F966,'[1]2016Player Stats'!$A$2:$AB$830,22,FALSE))</f>
        <v>5</v>
      </c>
      <c r="AD966">
        <f>IF(G966="GK",VLOOKUP(F966,'[1]2016GoalKeeper Stats'!$A$2:$S$109,23,FALSE),VLOOKUP(F966,'[1]2016Player Stats'!$A$2:$AB$830,23,FALSE))</f>
        <v>0</v>
      </c>
      <c r="AE966">
        <f>IF(G966="GK",VLOOKUP(F966,'[1]2016GoalKeeper Stats'!$A$2:$S$109,24,FALSE),VLOOKUP(F966,'[1]2016Player Stats'!$A$2:$AB$830,24,FALSE))</f>
        <v>1</v>
      </c>
      <c r="AF966">
        <f>IF(G966="GK",VLOOKUP(F966,'[1]2016GoalKeeper Stats'!$A$2:$S$109,25,FALSE),VLOOKUP(F966,'[1]2016Player Stats'!$A$2:$AB$830,25,FALSE))</f>
        <v>1</v>
      </c>
      <c r="AG966">
        <f>IF(G966="GK",VLOOKUP(F966,'[1]2016GoalKeeper Stats'!$A$2:$S$109,26,FALSE),VLOOKUP(F966,'[1]2016Player Stats'!$A$2:$AB$830,26,FALSE))</f>
        <v>0</v>
      </c>
      <c r="AH966" s="51">
        <v>2016</v>
      </c>
      <c r="AI966" s="51">
        <v>34</v>
      </c>
      <c r="AJ966" s="51">
        <v>432</v>
      </c>
      <c r="AK966" s="51">
        <v>430</v>
      </c>
      <c r="AL966" s="51">
        <v>43</v>
      </c>
      <c r="AM966" s="51">
        <v>43</v>
      </c>
      <c r="AN966" s="51">
        <v>0</v>
      </c>
      <c r="AO966" s="52">
        <v>47.31</v>
      </c>
      <c r="AP966" s="52">
        <v>47.24</v>
      </c>
      <c r="AQ966" s="52">
        <v>0.08</v>
      </c>
      <c r="AR966" s="52">
        <v>-0.08</v>
      </c>
      <c r="AS966" s="51">
        <v>48</v>
      </c>
      <c r="AT966" s="52">
        <v>47.12</v>
      </c>
    </row>
    <row r="967" spans="1:46" hidden="1">
      <c r="A967">
        <v>2016</v>
      </c>
      <c r="B967" t="s">
        <v>196</v>
      </c>
      <c r="C967" t="s">
        <v>196</v>
      </c>
      <c r="D967" t="s">
        <v>1061</v>
      </c>
      <c r="E967" t="s">
        <v>1062</v>
      </c>
      <c r="F967" t="str">
        <f t="shared" si="15"/>
        <v>Herculez Gomez</v>
      </c>
      <c r="G967" t="s">
        <v>875</v>
      </c>
      <c r="H967" s="143">
        <v>62500</v>
      </c>
      <c r="I967" s="143">
        <v>62500</v>
      </c>
      <c r="J967" t="str">
        <f>IF(G967="GK",VLOOKUP(F967,'[1]2016GoalKeeper Stats'!$A$2:$S$109,2,FALSE),VLOOKUP(F967,'[1]2016Player Stats'!$A$2:$AB$830,2,FALSE))</f>
        <v>SEA</v>
      </c>
      <c r="K967">
        <f>IF(G967="GK",VLOOKUP(F967,'[1]2016GoalKeeper Stats'!$A$2:$S$109,4,FALSE),VLOOKUP(F967,'[1]2016Player Stats'!$A$2:$AB$830,4,FALSE))</f>
        <v>21</v>
      </c>
      <c r="L967">
        <f>IF(G967="GK",VLOOKUP(F967,'[1]2016GoalKeeper Stats'!$A$2:$S$109,5,FALSE),VLOOKUP(F967,'[1]2016Player Stats'!$A$2:$AB$830,5,FALSE))</f>
        <v>9</v>
      </c>
      <c r="M967">
        <f>IF(G967="GK",VLOOKUP(F967,'[1]2016GoalKeeper Stats'!$A$2:$S$109,6,FALSE),VLOOKUP(F967,'[1]2016Player Stats'!$A$2:$AB$830,6,FALSE))</f>
        <v>842</v>
      </c>
      <c r="N967">
        <f>IF(G967="GK",VLOOKUP(F967,'[1]2016GoalKeeper Stats'!$A$2:$S$109,7,FALSE),VLOOKUP(F967,'[1]2016Player Stats'!$A$2:$AB$830,7,FALSE))</f>
        <v>0</v>
      </c>
      <c r="O967">
        <f>IF(G967="GK",VLOOKUP(F967,'[1]2016GoalKeeper Stats'!$A$2:$S$109,8,FALSE),VLOOKUP(F967,'[1]2016Player Stats'!$A$2:$AB$830,8,FALSE))</f>
        <v>0</v>
      </c>
      <c r="P967">
        <f>IF(G967="GK",VLOOKUP(F967,'[1]2016GoalKeeper Stats'!$A$2:$S$109,9,FALSE),VLOOKUP(F967,'[1]2016Player Stats'!$A$2:$AB$830,9,FALSE))</f>
        <v>14</v>
      </c>
      <c r="Q967">
        <f>IF(G967="GK",VLOOKUP(F967,'[1]2016GoalKeeper Stats'!$A$2:$S$109,10,FALSE),VLOOKUP(F967,'[1]2016Player Stats'!$A$2:$AB$830,10,FALSE))</f>
        <v>7</v>
      </c>
      <c r="R967">
        <f>IF(G967="GK",VLOOKUP(F967,'[1]2016GoalKeeper Stats'!$A$2:$S$109,11,FALSE),VLOOKUP(F967,'[1]2016Player Stats'!$A$2:$AB$830,11,FALSE))</f>
        <v>0</v>
      </c>
      <c r="S967" t="str">
        <f>IF(G967="GK",VLOOKUP(F967,'[1]2016GoalKeeper Stats'!$A$2:$S$109,12,FALSE),VLOOKUP(F967,'[1]2016Player Stats'!$A$2:$AB$830,12,FALSE))</f>
        <v>0/0</v>
      </c>
      <c r="T967">
        <f>IF(G967="GK",VLOOKUP(F967,'[1]2016GoalKeeper Stats'!$A$2:$S$109,13,FALSE),VLOOKUP(F967,'[1]2016Player Stats'!$A$2:$AB$830,13,FALSE))</f>
        <v>0</v>
      </c>
      <c r="U967">
        <f>IF(G967="GK",VLOOKUP(F967,'[1]2016GoalKeeper Stats'!$A$2:$S$109,14,FALSE),VLOOKUP(F967,'[1]2016Player Stats'!$A$2:$AB$830,14,FALSE))</f>
        <v>0</v>
      </c>
      <c r="V967">
        <f>IF(G967="GK",VLOOKUP(F967,'[1]2016GoalKeeper Stats'!$A$2:$S$109,15,FALSE),VLOOKUP(F967,'[1]2016Player Stats'!$A$2:$AB$830,15,FALSE))</f>
        <v>0</v>
      </c>
      <c r="W967">
        <f>IF(G967="GK",VLOOKUP(F967,'[1]2016GoalKeeper Stats'!$A$2:$S$109,16,FALSE),VLOOKUP(F967,'[1]2016Player Stats'!$A$2:$AB$830,16,FALSE))</f>
        <v>0</v>
      </c>
      <c r="X967">
        <f>IF(G967="GK",VLOOKUP(F967,'[1]2016GoalKeeper Stats'!$A$2:$S$109,17,FALSE),VLOOKUP(F967,'[1]2016Player Stats'!$A$2:$AB$830,17,FALSE))</f>
        <v>0</v>
      </c>
      <c r="Y967">
        <f>IF(G967="GK",VLOOKUP(F967,'[1]2016GoalKeeper Stats'!$A$2:$S$109,18,FALSE),VLOOKUP(F967,'[1]2016Player Stats'!$A$2:$AB$830,18,FALSE))</f>
        <v>0</v>
      </c>
      <c r="Z967">
        <f>IF(G967="GK",VLOOKUP(F967,'[1]2016GoalKeeper Stats'!$A$2:$S$109,19,FALSE),VLOOKUP(F967,'[1]2016Player Stats'!$A$2:$AB$830,19,FALSE))</f>
        <v>0</v>
      </c>
      <c r="AA967">
        <f>IF(G967="GK",VLOOKUP(F967,'[1]2016GoalKeeper Stats'!$A$2:$S$109,20,FALSE),VLOOKUP(F967,'[1]2016Player Stats'!$A$2:$AB$830,20,FALSE))</f>
        <v>0</v>
      </c>
      <c r="AB967">
        <f>IF(G967="GK",VLOOKUP(F967,'[1]2016GoalKeeper Stats'!$A$2:$S$109,21,FALSE),VLOOKUP(F967,'[1]2016Player Stats'!$A$2:$AB$830,21,FALSE))</f>
        <v>16</v>
      </c>
      <c r="AC967">
        <f>IF(G967="GK",VLOOKUP(F967,'[1]2016GoalKeeper Stats'!$A$2:$S$109,22,FALSE),VLOOKUP(F967,'[1]2016Player Stats'!$A$2:$AB$830,22,FALSE))</f>
        <v>18</v>
      </c>
      <c r="AD967">
        <f>IF(G967="GK",VLOOKUP(F967,'[1]2016GoalKeeper Stats'!$A$2:$S$109,23,FALSE),VLOOKUP(F967,'[1]2016Player Stats'!$A$2:$AB$830,23,FALSE))</f>
        <v>2</v>
      </c>
      <c r="AE967">
        <f>IF(G967="GK",VLOOKUP(F967,'[1]2016GoalKeeper Stats'!$A$2:$S$109,24,FALSE),VLOOKUP(F967,'[1]2016Player Stats'!$A$2:$AB$830,24,FALSE))</f>
        <v>1</v>
      </c>
      <c r="AF967">
        <f>IF(G967="GK",VLOOKUP(F967,'[1]2016GoalKeeper Stats'!$A$2:$S$109,25,FALSE),VLOOKUP(F967,'[1]2016Player Stats'!$A$2:$AB$830,25,FALSE))</f>
        <v>0</v>
      </c>
      <c r="AG967">
        <f>IF(G967="GK",VLOOKUP(F967,'[1]2016GoalKeeper Stats'!$A$2:$S$109,26,FALSE),VLOOKUP(F967,'[1]2016Player Stats'!$A$2:$AB$830,26,FALSE))</f>
        <v>50</v>
      </c>
      <c r="AH967" s="51">
        <v>2016</v>
      </c>
      <c r="AI967" s="51">
        <v>34</v>
      </c>
      <c r="AJ967" s="51">
        <v>432</v>
      </c>
      <c r="AK967" s="51">
        <v>430</v>
      </c>
      <c r="AL967" s="51">
        <v>43</v>
      </c>
      <c r="AM967" s="51">
        <v>43</v>
      </c>
      <c r="AN967" s="51">
        <v>0</v>
      </c>
      <c r="AO967" s="52">
        <v>47.31</v>
      </c>
      <c r="AP967" s="52">
        <v>47.24</v>
      </c>
      <c r="AQ967" s="52">
        <v>0.08</v>
      </c>
      <c r="AR967" s="52">
        <v>-0.08</v>
      </c>
      <c r="AS967" s="51">
        <v>48</v>
      </c>
      <c r="AT967" s="52">
        <v>47.12</v>
      </c>
    </row>
    <row r="968" spans="1:46" hidden="1">
      <c r="A968">
        <v>2016</v>
      </c>
      <c r="B968" t="s">
        <v>196</v>
      </c>
      <c r="C968" t="s">
        <v>196</v>
      </c>
      <c r="D968" t="s">
        <v>1167</v>
      </c>
      <c r="E968" t="s">
        <v>1495</v>
      </c>
      <c r="F968" t="str">
        <f t="shared" si="15"/>
        <v>Zach Scott</v>
      </c>
      <c r="G968" t="s">
        <v>893</v>
      </c>
      <c r="H968" s="143">
        <v>62500</v>
      </c>
      <c r="I968" s="143">
        <v>62500</v>
      </c>
      <c r="J968" t="str">
        <f>IF(G968="GK",VLOOKUP(F968,'[1]2016GoalKeeper Stats'!$A$2:$S$109,2,FALSE),VLOOKUP(F968,'[1]2016Player Stats'!$A$2:$AB$830,2,FALSE))</f>
        <v>SEA</v>
      </c>
      <c r="K968">
        <f>IF(G968="GK",VLOOKUP(F968,'[1]2016GoalKeeper Stats'!$A$2:$S$109,4,FALSE),VLOOKUP(F968,'[1]2016Player Stats'!$A$2:$AB$830,4,FALSE))</f>
        <v>14</v>
      </c>
      <c r="L968">
        <f>IF(G968="GK",VLOOKUP(F968,'[1]2016GoalKeeper Stats'!$A$2:$S$109,5,FALSE),VLOOKUP(F968,'[1]2016Player Stats'!$A$2:$AB$830,5,FALSE))</f>
        <v>9</v>
      </c>
      <c r="M968">
        <f>IF(G968="GK",VLOOKUP(F968,'[1]2016GoalKeeper Stats'!$A$2:$S$109,6,FALSE),VLOOKUP(F968,'[1]2016Player Stats'!$A$2:$AB$830,6,FALSE))</f>
        <v>886</v>
      </c>
      <c r="N968">
        <f>IF(G968="GK",VLOOKUP(F968,'[1]2016GoalKeeper Stats'!$A$2:$S$109,7,FALSE),VLOOKUP(F968,'[1]2016Player Stats'!$A$2:$AB$830,7,FALSE))</f>
        <v>0</v>
      </c>
      <c r="O968">
        <f>IF(G968="GK",VLOOKUP(F968,'[1]2016GoalKeeper Stats'!$A$2:$S$109,8,FALSE),VLOOKUP(F968,'[1]2016Player Stats'!$A$2:$AB$830,8,FALSE))</f>
        <v>0</v>
      </c>
      <c r="P968">
        <f>IF(G968="GK",VLOOKUP(F968,'[1]2016GoalKeeper Stats'!$A$2:$S$109,9,FALSE),VLOOKUP(F968,'[1]2016Player Stats'!$A$2:$AB$830,9,FALSE))</f>
        <v>4</v>
      </c>
      <c r="Q968">
        <f>IF(G968="GK",VLOOKUP(F968,'[1]2016GoalKeeper Stats'!$A$2:$S$109,10,FALSE),VLOOKUP(F968,'[1]2016Player Stats'!$A$2:$AB$830,10,FALSE))</f>
        <v>1</v>
      </c>
      <c r="R968">
        <f>IF(G968="GK",VLOOKUP(F968,'[1]2016GoalKeeper Stats'!$A$2:$S$109,11,FALSE),VLOOKUP(F968,'[1]2016Player Stats'!$A$2:$AB$830,11,FALSE))</f>
        <v>0</v>
      </c>
      <c r="S968" t="str">
        <f>IF(G968="GK",VLOOKUP(F968,'[1]2016GoalKeeper Stats'!$A$2:$S$109,12,FALSE),VLOOKUP(F968,'[1]2016Player Stats'!$A$2:$AB$830,12,FALSE))</f>
        <v>0/0</v>
      </c>
      <c r="T968">
        <f>IF(G968="GK",VLOOKUP(F968,'[1]2016GoalKeeper Stats'!$A$2:$S$109,13,FALSE),VLOOKUP(F968,'[1]2016Player Stats'!$A$2:$AB$830,13,FALSE))</f>
        <v>0</v>
      </c>
      <c r="U968">
        <f>IF(G968="GK",VLOOKUP(F968,'[1]2016GoalKeeper Stats'!$A$2:$S$109,14,FALSE),VLOOKUP(F968,'[1]2016Player Stats'!$A$2:$AB$830,14,FALSE))</f>
        <v>0</v>
      </c>
      <c r="V968">
        <f>IF(G968="GK",VLOOKUP(F968,'[1]2016GoalKeeper Stats'!$A$2:$S$109,15,FALSE),VLOOKUP(F968,'[1]2016Player Stats'!$A$2:$AB$830,15,FALSE))</f>
        <v>0</v>
      </c>
      <c r="W968">
        <f>IF(G968="GK",VLOOKUP(F968,'[1]2016GoalKeeper Stats'!$A$2:$S$109,16,FALSE),VLOOKUP(F968,'[1]2016Player Stats'!$A$2:$AB$830,16,FALSE))</f>
        <v>0</v>
      </c>
      <c r="X968">
        <f>IF(G968="GK",VLOOKUP(F968,'[1]2016GoalKeeper Stats'!$A$2:$S$109,17,FALSE),VLOOKUP(F968,'[1]2016Player Stats'!$A$2:$AB$830,17,FALSE))</f>
        <v>0</v>
      </c>
      <c r="Y968">
        <f>IF(G968="GK",VLOOKUP(F968,'[1]2016GoalKeeper Stats'!$A$2:$S$109,18,FALSE),VLOOKUP(F968,'[1]2016Player Stats'!$A$2:$AB$830,18,FALSE))</f>
        <v>0</v>
      </c>
      <c r="Z968">
        <f>IF(G968="GK",VLOOKUP(F968,'[1]2016GoalKeeper Stats'!$A$2:$S$109,19,FALSE),VLOOKUP(F968,'[1]2016Player Stats'!$A$2:$AB$830,19,FALSE))</f>
        <v>0</v>
      </c>
      <c r="AA968">
        <f>IF(G968="GK",VLOOKUP(F968,'[1]2016GoalKeeper Stats'!$A$2:$S$109,20,FALSE),VLOOKUP(F968,'[1]2016Player Stats'!$A$2:$AB$830,20,FALSE))</f>
        <v>0</v>
      </c>
      <c r="AB968">
        <f>IF(G968="GK",VLOOKUP(F968,'[1]2016GoalKeeper Stats'!$A$2:$S$109,21,FALSE),VLOOKUP(F968,'[1]2016Player Stats'!$A$2:$AB$830,21,FALSE))</f>
        <v>7</v>
      </c>
      <c r="AC968">
        <f>IF(G968="GK",VLOOKUP(F968,'[1]2016GoalKeeper Stats'!$A$2:$S$109,22,FALSE),VLOOKUP(F968,'[1]2016Player Stats'!$A$2:$AB$830,22,FALSE))</f>
        <v>13</v>
      </c>
      <c r="AD968">
        <f>IF(G968="GK",VLOOKUP(F968,'[1]2016GoalKeeper Stats'!$A$2:$S$109,23,FALSE),VLOOKUP(F968,'[1]2016Player Stats'!$A$2:$AB$830,23,FALSE))</f>
        <v>0</v>
      </c>
      <c r="AE968">
        <f>IF(G968="GK",VLOOKUP(F968,'[1]2016GoalKeeper Stats'!$A$2:$S$109,24,FALSE),VLOOKUP(F968,'[1]2016Player Stats'!$A$2:$AB$830,24,FALSE))</f>
        <v>2</v>
      </c>
      <c r="AF968">
        <f>IF(G968="GK",VLOOKUP(F968,'[1]2016GoalKeeper Stats'!$A$2:$S$109,25,FALSE),VLOOKUP(F968,'[1]2016Player Stats'!$A$2:$AB$830,25,FALSE))</f>
        <v>0</v>
      </c>
      <c r="AG968">
        <f>IF(G968="GK",VLOOKUP(F968,'[1]2016GoalKeeper Stats'!$A$2:$S$109,26,FALSE),VLOOKUP(F968,'[1]2016Player Stats'!$A$2:$AB$830,26,FALSE))</f>
        <v>25</v>
      </c>
      <c r="AH968" s="51">
        <v>2016</v>
      </c>
      <c r="AI968" s="51">
        <v>34</v>
      </c>
      <c r="AJ968" s="51">
        <v>432</v>
      </c>
      <c r="AK968" s="51">
        <v>430</v>
      </c>
      <c r="AL968" s="51">
        <v>43</v>
      </c>
      <c r="AM968" s="51">
        <v>43</v>
      </c>
      <c r="AN968" s="51">
        <v>0</v>
      </c>
      <c r="AO968" s="52">
        <v>47.31</v>
      </c>
      <c r="AP968" s="52">
        <v>47.24</v>
      </c>
      <c r="AQ968" s="52">
        <v>0.08</v>
      </c>
      <c r="AR968" s="52">
        <v>-0.08</v>
      </c>
      <c r="AS968" s="51">
        <v>48</v>
      </c>
      <c r="AT968" s="52">
        <v>47.12</v>
      </c>
    </row>
    <row r="969" spans="1:46" hidden="1">
      <c r="A969">
        <v>2016</v>
      </c>
      <c r="B969" t="s">
        <v>896</v>
      </c>
      <c r="C969" t="s">
        <v>896</v>
      </c>
      <c r="D969" t="s">
        <v>1094</v>
      </c>
      <c r="E969" t="s">
        <v>1095</v>
      </c>
      <c r="F969" t="str">
        <f t="shared" si="15"/>
        <v>Kofi Sarkodie</v>
      </c>
      <c r="G969" t="s">
        <v>893</v>
      </c>
      <c r="H969" s="143">
        <v>62500</v>
      </c>
      <c r="I969" s="143">
        <v>62500</v>
      </c>
      <c r="J969" t="str">
        <f>IF(G969="GK",VLOOKUP(F969,'[1]2016GoalKeeper Stats'!$A$2:$S$109,2,FALSE),VLOOKUP(F969,'[1]2016Player Stats'!$A$2:$AB$830,2,FALSE))</f>
        <v xml:space="preserve">SJ </v>
      </c>
      <c r="K969">
        <f>IF(G969="GK",VLOOKUP(F969,'[1]2016GoalKeeper Stats'!$A$2:$S$109,4,FALSE),VLOOKUP(F969,'[1]2016Player Stats'!$A$2:$AB$830,4,FALSE))</f>
        <v>13</v>
      </c>
      <c r="L969">
        <f>IF(G969="GK",VLOOKUP(F969,'[1]2016GoalKeeper Stats'!$A$2:$S$109,5,FALSE),VLOOKUP(F969,'[1]2016Player Stats'!$A$2:$AB$830,5,FALSE))</f>
        <v>12</v>
      </c>
      <c r="M969">
        <f>IF(G969="GK",VLOOKUP(F969,'[1]2016GoalKeeper Stats'!$A$2:$S$109,6,FALSE),VLOOKUP(F969,'[1]2016Player Stats'!$A$2:$AB$830,6,FALSE))</f>
        <v>1043</v>
      </c>
      <c r="N969">
        <f>IF(G969="GK",VLOOKUP(F969,'[1]2016GoalKeeper Stats'!$A$2:$S$109,7,FALSE),VLOOKUP(F969,'[1]2016Player Stats'!$A$2:$AB$830,7,FALSE))</f>
        <v>0</v>
      </c>
      <c r="O969">
        <f>IF(G969="GK",VLOOKUP(F969,'[1]2016GoalKeeper Stats'!$A$2:$S$109,8,FALSE),VLOOKUP(F969,'[1]2016Player Stats'!$A$2:$AB$830,8,FALSE))</f>
        <v>0</v>
      </c>
      <c r="P969">
        <f>IF(G969="GK",VLOOKUP(F969,'[1]2016GoalKeeper Stats'!$A$2:$S$109,9,FALSE),VLOOKUP(F969,'[1]2016Player Stats'!$A$2:$AB$830,9,FALSE))</f>
        <v>2</v>
      </c>
      <c r="Q969">
        <f>IF(G969="GK",VLOOKUP(F969,'[1]2016GoalKeeper Stats'!$A$2:$S$109,10,FALSE),VLOOKUP(F969,'[1]2016Player Stats'!$A$2:$AB$830,10,FALSE))</f>
        <v>1</v>
      </c>
      <c r="R969">
        <f>IF(G969="GK",VLOOKUP(F969,'[1]2016GoalKeeper Stats'!$A$2:$S$109,11,FALSE),VLOOKUP(F969,'[1]2016Player Stats'!$A$2:$AB$830,11,FALSE))</f>
        <v>0</v>
      </c>
      <c r="S969" t="str">
        <f>IF(G969="GK",VLOOKUP(F969,'[1]2016GoalKeeper Stats'!$A$2:$S$109,12,FALSE),VLOOKUP(F969,'[1]2016Player Stats'!$A$2:$AB$830,12,FALSE))</f>
        <v>0/0</v>
      </c>
      <c r="T969">
        <f>IF(G969="GK",VLOOKUP(F969,'[1]2016GoalKeeper Stats'!$A$2:$S$109,13,FALSE),VLOOKUP(F969,'[1]2016Player Stats'!$A$2:$AB$830,13,FALSE))</f>
        <v>0</v>
      </c>
      <c r="U969">
        <f>IF(G969="GK",VLOOKUP(F969,'[1]2016GoalKeeper Stats'!$A$2:$S$109,14,FALSE),VLOOKUP(F969,'[1]2016Player Stats'!$A$2:$AB$830,14,FALSE))</f>
        <v>0</v>
      </c>
      <c r="V969">
        <f>IF(G969="GK",VLOOKUP(F969,'[1]2016GoalKeeper Stats'!$A$2:$S$109,15,FALSE),VLOOKUP(F969,'[1]2016Player Stats'!$A$2:$AB$830,15,FALSE))</f>
        <v>0</v>
      </c>
      <c r="W969">
        <f>IF(G969="GK",VLOOKUP(F969,'[1]2016GoalKeeper Stats'!$A$2:$S$109,16,FALSE),VLOOKUP(F969,'[1]2016Player Stats'!$A$2:$AB$830,16,FALSE))</f>
        <v>0</v>
      </c>
      <c r="X969">
        <f>IF(G969="GK",VLOOKUP(F969,'[1]2016GoalKeeper Stats'!$A$2:$S$109,17,FALSE),VLOOKUP(F969,'[1]2016Player Stats'!$A$2:$AB$830,17,FALSE))</f>
        <v>0</v>
      </c>
      <c r="Y969">
        <f>IF(G969="GK",VLOOKUP(F969,'[1]2016GoalKeeper Stats'!$A$2:$S$109,18,FALSE),VLOOKUP(F969,'[1]2016Player Stats'!$A$2:$AB$830,18,FALSE))</f>
        <v>0</v>
      </c>
      <c r="Z969">
        <f>IF(G969="GK",VLOOKUP(F969,'[1]2016GoalKeeper Stats'!$A$2:$S$109,19,FALSE),VLOOKUP(F969,'[1]2016Player Stats'!$A$2:$AB$830,19,FALSE))</f>
        <v>0</v>
      </c>
      <c r="AA969">
        <f>IF(G969="GK",VLOOKUP(F969,'[1]2016GoalKeeper Stats'!$A$2:$S$109,20,FALSE),VLOOKUP(F969,'[1]2016Player Stats'!$A$2:$AB$830,20,FALSE))</f>
        <v>0</v>
      </c>
      <c r="AB969">
        <f>IF(G969="GK",VLOOKUP(F969,'[1]2016GoalKeeper Stats'!$A$2:$S$109,21,FALSE),VLOOKUP(F969,'[1]2016Player Stats'!$A$2:$AB$830,21,FALSE))</f>
        <v>11</v>
      </c>
      <c r="AC969">
        <f>IF(G969="GK",VLOOKUP(F969,'[1]2016GoalKeeper Stats'!$A$2:$S$109,22,FALSE),VLOOKUP(F969,'[1]2016Player Stats'!$A$2:$AB$830,22,FALSE))</f>
        <v>10</v>
      </c>
      <c r="AD969">
        <f>IF(G969="GK",VLOOKUP(F969,'[1]2016GoalKeeper Stats'!$A$2:$S$109,23,FALSE),VLOOKUP(F969,'[1]2016Player Stats'!$A$2:$AB$830,23,FALSE))</f>
        <v>1</v>
      </c>
      <c r="AE969">
        <f>IF(G969="GK",VLOOKUP(F969,'[1]2016GoalKeeper Stats'!$A$2:$S$109,24,FALSE),VLOOKUP(F969,'[1]2016Player Stats'!$A$2:$AB$830,24,FALSE))</f>
        <v>0</v>
      </c>
      <c r="AF969">
        <f>IF(G969="GK",VLOOKUP(F969,'[1]2016GoalKeeper Stats'!$A$2:$S$109,25,FALSE),VLOOKUP(F969,'[1]2016Player Stats'!$A$2:$AB$830,25,FALSE))</f>
        <v>0</v>
      </c>
      <c r="AG969">
        <f>IF(G969="GK",VLOOKUP(F969,'[1]2016GoalKeeper Stats'!$A$2:$S$109,26,FALSE),VLOOKUP(F969,'[1]2016Player Stats'!$A$2:$AB$830,26,FALSE))</f>
        <v>50</v>
      </c>
      <c r="AH969" s="51">
        <v>2016</v>
      </c>
      <c r="AI969" s="51">
        <v>34</v>
      </c>
      <c r="AJ969" s="51">
        <v>409</v>
      </c>
      <c r="AK969" s="51">
        <v>411</v>
      </c>
      <c r="AL969" s="51">
        <v>32</v>
      </c>
      <c r="AM969" s="51">
        <v>38</v>
      </c>
      <c r="AN969" s="51">
        <v>-6</v>
      </c>
      <c r="AO969" s="52">
        <v>41.48</v>
      </c>
      <c r="AP969" s="52">
        <v>41.27</v>
      </c>
      <c r="AQ969" s="52">
        <v>0.21</v>
      </c>
      <c r="AR969" s="52">
        <v>-6.21</v>
      </c>
      <c r="AS969" s="51">
        <v>38</v>
      </c>
      <c r="AT969" s="52">
        <v>45.9</v>
      </c>
    </row>
    <row r="970" spans="1:46" hidden="1">
      <c r="A970">
        <v>2016</v>
      </c>
      <c r="B970" t="s">
        <v>203</v>
      </c>
      <c r="C970" t="s">
        <v>203</v>
      </c>
      <c r="D970" t="s">
        <v>1832</v>
      </c>
      <c r="E970" t="s">
        <v>1416</v>
      </c>
      <c r="F970" t="str">
        <f t="shared" si="15"/>
        <v>Alphonso Davies</v>
      </c>
      <c r="G970" t="s">
        <v>860</v>
      </c>
      <c r="H970" s="143">
        <v>62500</v>
      </c>
      <c r="I970" s="143">
        <v>62500</v>
      </c>
      <c r="J970" t="str">
        <f>IF(G970="GK",VLOOKUP(F970,'[1]2016GoalKeeper Stats'!$A$2:$S$109,2,FALSE),VLOOKUP(F970,'[1]2016Player Stats'!$A$2:$AB$830,2,FALSE))</f>
        <v>VAN</v>
      </c>
      <c r="K970">
        <f>IF(G970="GK",VLOOKUP(F970,'[1]2016GoalKeeper Stats'!$A$2:$S$109,4,FALSE),VLOOKUP(F970,'[1]2016Player Stats'!$A$2:$AB$830,4,FALSE))</f>
        <v>8</v>
      </c>
      <c r="L970">
        <f>IF(G970="GK",VLOOKUP(F970,'[1]2016GoalKeeper Stats'!$A$2:$S$109,5,FALSE),VLOOKUP(F970,'[1]2016Player Stats'!$A$2:$AB$830,5,FALSE))</f>
        <v>2</v>
      </c>
      <c r="M970">
        <f>IF(G970="GK",VLOOKUP(F970,'[1]2016GoalKeeper Stats'!$A$2:$S$109,6,FALSE),VLOOKUP(F970,'[1]2016Player Stats'!$A$2:$AB$830,6,FALSE))</f>
        <v>299</v>
      </c>
      <c r="N970">
        <f>IF(G970="GK",VLOOKUP(F970,'[1]2016GoalKeeper Stats'!$A$2:$S$109,7,FALSE),VLOOKUP(F970,'[1]2016Player Stats'!$A$2:$AB$830,7,FALSE))</f>
        <v>0</v>
      </c>
      <c r="O970">
        <f>IF(G970="GK",VLOOKUP(F970,'[1]2016GoalKeeper Stats'!$A$2:$S$109,8,FALSE),VLOOKUP(F970,'[1]2016Player Stats'!$A$2:$AB$830,8,FALSE))</f>
        <v>0</v>
      </c>
      <c r="P970">
        <f>IF(G970="GK",VLOOKUP(F970,'[1]2016GoalKeeper Stats'!$A$2:$S$109,9,FALSE),VLOOKUP(F970,'[1]2016Player Stats'!$A$2:$AB$830,9,FALSE))</f>
        <v>7</v>
      </c>
      <c r="Q970">
        <f>IF(G970="GK",VLOOKUP(F970,'[1]2016GoalKeeper Stats'!$A$2:$S$109,10,FALSE),VLOOKUP(F970,'[1]2016Player Stats'!$A$2:$AB$830,10,FALSE))</f>
        <v>2</v>
      </c>
      <c r="R970">
        <f>IF(G970="GK",VLOOKUP(F970,'[1]2016GoalKeeper Stats'!$A$2:$S$109,11,FALSE),VLOOKUP(F970,'[1]2016Player Stats'!$A$2:$AB$830,11,FALSE))</f>
        <v>0</v>
      </c>
      <c r="S970" t="str">
        <f>IF(G970="GK",VLOOKUP(F970,'[1]2016GoalKeeper Stats'!$A$2:$S$109,12,FALSE),VLOOKUP(F970,'[1]2016Player Stats'!$A$2:$AB$830,12,FALSE))</f>
        <v>0/0</v>
      </c>
      <c r="T970">
        <f>IF(G970="GK",VLOOKUP(F970,'[1]2016GoalKeeper Stats'!$A$2:$S$109,13,FALSE),VLOOKUP(F970,'[1]2016Player Stats'!$A$2:$AB$830,13,FALSE))</f>
        <v>0</v>
      </c>
      <c r="U970">
        <f>IF(G970="GK",VLOOKUP(F970,'[1]2016GoalKeeper Stats'!$A$2:$S$109,14,FALSE),VLOOKUP(F970,'[1]2016Player Stats'!$A$2:$AB$830,14,FALSE))</f>
        <v>0</v>
      </c>
      <c r="V970">
        <f>IF(G970="GK",VLOOKUP(F970,'[1]2016GoalKeeper Stats'!$A$2:$S$109,15,FALSE),VLOOKUP(F970,'[1]2016Player Stats'!$A$2:$AB$830,15,FALSE))</f>
        <v>0</v>
      </c>
      <c r="W970">
        <f>IF(G970="GK",VLOOKUP(F970,'[1]2016GoalKeeper Stats'!$A$2:$S$109,16,FALSE),VLOOKUP(F970,'[1]2016Player Stats'!$A$2:$AB$830,16,FALSE))</f>
        <v>0</v>
      </c>
      <c r="X970">
        <f>IF(G970="GK",VLOOKUP(F970,'[1]2016GoalKeeper Stats'!$A$2:$S$109,17,FALSE),VLOOKUP(F970,'[1]2016Player Stats'!$A$2:$AB$830,17,FALSE))</f>
        <v>0</v>
      </c>
      <c r="Y970">
        <f>IF(G970="GK",VLOOKUP(F970,'[1]2016GoalKeeper Stats'!$A$2:$S$109,18,FALSE),VLOOKUP(F970,'[1]2016Player Stats'!$A$2:$AB$830,18,FALSE))</f>
        <v>0</v>
      </c>
      <c r="Z970">
        <f>IF(G970="GK",VLOOKUP(F970,'[1]2016GoalKeeper Stats'!$A$2:$S$109,19,FALSE),VLOOKUP(F970,'[1]2016Player Stats'!$A$2:$AB$830,19,FALSE))</f>
        <v>0</v>
      </c>
      <c r="AA970">
        <f>IF(G970="GK",VLOOKUP(F970,'[1]2016GoalKeeper Stats'!$A$2:$S$109,20,FALSE),VLOOKUP(F970,'[1]2016Player Stats'!$A$2:$AB$830,20,FALSE))</f>
        <v>0</v>
      </c>
      <c r="AB970">
        <f>IF(G970="GK",VLOOKUP(F970,'[1]2016GoalKeeper Stats'!$A$2:$S$109,21,FALSE),VLOOKUP(F970,'[1]2016Player Stats'!$A$2:$AB$830,21,FALSE))</f>
        <v>10</v>
      </c>
      <c r="AC970">
        <f>IF(G970="GK",VLOOKUP(F970,'[1]2016GoalKeeper Stats'!$A$2:$S$109,22,FALSE),VLOOKUP(F970,'[1]2016Player Stats'!$A$2:$AB$830,22,FALSE))</f>
        <v>10</v>
      </c>
      <c r="AD970">
        <f>IF(G970="GK",VLOOKUP(F970,'[1]2016GoalKeeper Stats'!$A$2:$S$109,23,FALSE),VLOOKUP(F970,'[1]2016Player Stats'!$A$2:$AB$830,23,FALSE))</f>
        <v>1</v>
      </c>
      <c r="AE970">
        <f>IF(G970="GK",VLOOKUP(F970,'[1]2016GoalKeeper Stats'!$A$2:$S$109,24,FALSE),VLOOKUP(F970,'[1]2016Player Stats'!$A$2:$AB$830,24,FALSE))</f>
        <v>0</v>
      </c>
      <c r="AF970">
        <f>IF(G970="GK",VLOOKUP(F970,'[1]2016GoalKeeper Stats'!$A$2:$S$109,25,FALSE),VLOOKUP(F970,'[1]2016Player Stats'!$A$2:$AB$830,25,FALSE))</f>
        <v>0</v>
      </c>
      <c r="AG970">
        <f>IF(G970="GK",VLOOKUP(F970,'[1]2016GoalKeeper Stats'!$A$2:$S$109,26,FALSE),VLOOKUP(F970,'[1]2016Player Stats'!$A$2:$AB$830,26,FALSE))</f>
        <v>28.57</v>
      </c>
      <c r="AH970" s="51">
        <v>2016</v>
      </c>
      <c r="AI970" s="51">
        <v>34</v>
      </c>
      <c r="AJ970" s="51">
        <v>429</v>
      </c>
      <c r="AK970" s="51">
        <v>513</v>
      </c>
      <c r="AL970" s="51">
        <v>42</v>
      </c>
      <c r="AM970" s="51">
        <v>52</v>
      </c>
      <c r="AN970" s="51">
        <v>-10</v>
      </c>
      <c r="AO970" s="52">
        <v>41.34</v>
      </c>
      <c r="AP970" s="52">
        <v>53.2</v>
      </c>
      <c r="AQ970" s="52">
        <v>-11.86</v>
      </c>
      <c r="AR970" s="52">
        <v>1.86</v>
      </c>
      <c r="AS970" s="51">
        <v>39</v>
      </c>
      <c r="AT970" s="52">
        <v>39.340000000000003</v>
      </c>
    </row>
    <row r="971" spans="1:46" hidden="1">
      <c r="A971">
        <v>2016</v>
      </c>
      <c r="B971" t="s">
        <v>203</v>
      </c>
      <c r="C971" t="s">
        <v>203</v>
      </c>
      <c r="D971" t="s">
        <v>1177</v>
      </c>
      <c r="E971" t="s">
        <v>1178</v>
      </c>
      <c r="F971" t="str">
        <f t="shared" si="15"/>
        <v>Marcel de Jong</v>
      </c>
      <c r="G971" t="s">
        <v>1044</v>
      </c>
      <c r="H971" s="143">
        <v>62500</v>
      </c>
      <c r="I971" s="143">
        <v>62500</v>
      </c>
      <c r="J971" t="str">
        <f>IF(G971="GK",VLOOKUP(F971,'[1]2016GoalKeeper Stats'!$A$2:$S$109,2,FALSE),VLOOKUP(F971,'[1]2016Player Stats'!$A$2:$AB$830,2,FALSE))</f>
        <v>VAN</v>
      </c>
      <c r="K971">
        <f>IF(G971="GK",VLOOKUP(F971,'[1]2016GoalKeeper Stats'!$A$2:$S$109,4,FALSE),VLOOKUP(F971,'[1]2016Player Stats'!$A$2:$AB$830,4,FALSE))</f>
        <v>7</v>
      </c>
      <c r="L971">
        <f>IF(G971="GK",VLOOKUP(F971,'[1]2016GoalKeeper Stats'!$A$2:$S$109,5,FALSE),VLOOKUP(F971,'[1]2016Player Stats'!$A$2:$AB$830,5,FALSE))</f>
        <v>5</v>
      </c>
      <c r="M971">
        <f>IF(G971="GK",VLOOKUP(F971,'[1]2016GoalKeeper Stats'!$A$2:$S$109,6,FALSE),VLOOKUP(F971,'[1]2016Player Stats'!$A$2:$AB$830,6,FALSE))</f>
        <v>467</v>
      </c>
      <c r="N971">
        <f>IF(G971="GK",VLOOKUP(F971,'[1]2016GoalKeeper Stats'!$A$2:$S$109,7,FALSE),VLOOKUP(F971,'[1]2016Player Stats'!$A$2:$AB$830,7,FALSE))</f>
        <v>0</v>
      </c>
      <c r="O971">
        <f>IF(G971="GK",VLOOKUP(F971,'[1]2016GoalKeeper Stats'!$A$2:$S$109,8,FALSE),VLOOKUP(F971,'[1]2016Player Stats'!$A$2:$AB$830,8,FALSE))</f>
        <v>0</v>
      </c>
      <c r="P971">
        <f>IF(G971="GK",VLOOKUP(F971,'[1]2016GoalKeeper Stats'!$A$2:$S$109,9,FALSE),VLOOKUP(F971,'[1]2016Player Stats'!$A$2:$AB$830,9,FALSE))</f>
        <v>2</v>
      </c>
      <c r="Q971">
        <f>IF(G971="GK",VLOOKUP(F971,'[1]2016GoalKeeper Stats'!$A$2:$S$109,10,FALSE),VLOOKUP(F971,'[1]2016Player Stats'!$A$2:$AB$830,10,FALSE))</f>
        <v>1</v>
      </c>
      <c r="R971">
        <f>IF(G971="GK",VLOOKUP(F971,'[1]2016GoalKeeper Stats'!$A$2:$S$109,11,FALSE),VLOOKUP(F971,'[1]2016Player Stats'!$A$2:$AB$830,11,FALSE))</f>
        <v>0</v>
      </c>
      <c r="S971" t="str">
        <f>IF(G971="GK",VLOOKUP(F971,'[1]2016GoalKeeper Stats'!$A$2:$S$109,12,FALSE),VLOOKUP(F971,'[1]2016Player Stats'!$A$2:$AB$830,12,FALSE))</f>
        <v>0/0</v>
      </c>
      <c r="T971">
        <f>IF(G971="GK",VLOOKUP(F971,'[1]2016GoalKeeper Stats'!$A$2:$S$109,13,FALSE),VLOOKUP(F971,'[1]2016Player Stats'!$A$2:$AB$830,13,FALSE))</f>
        <v>0</v>
      </c>
      <c r="U971">
        <f>IF(G971="GK",VLOOKUP(F971,'[1]2016GoalKeeper Stats'!$A$2:$S$109,14,FALSE),VLOOKUP(F971,'[1]2016Player Stats'!$A$2:$AB$830,14,FALSE))</f>
        <v>0</v>
      </c>
      <c r="V971">
        <f>IF(G971="GK",VLOOKUP(F971,'[1]2016GoalKeeper Stats'!$A$2:$S$109,15,FALSE),VLOOKUP(F971,'[1]2016Player Stats'!$A$2:$AB$830,15,FALSE))</f>
        <v>0</v>
      </c>
      <c r="W971">
        <f>IF(G971="GK",VLOOKUP(F971,'[1]2016GoalKeeper Stats'!$A$2:$S$109,16,FALSE),VLOOKUP(F971,'[1]2016Player Stats'!$A$2:$AB$830,16,FALSE))</f>
        <v>0</v>
      </c>
      <c r="X971">
        <f>IF(G971="GK",VLOOKUP(F971,'[1]2016GoalKeeper Stats'!$A$2:$S$109,17,FALSE),VLOOKUP(F971,'[1]2016Player Stats'!$A$2:$AB$830,17,FALSE))</f>
        <v>0</v>
      </c>
      <c r="Y971">
        <f>IF(G971="GK",VLOOKUP(F971,'[1]2016GoalKeeper Stats'!$A$2:$S$109,18,FALSE),VLOOKUP(F971,'[1]2016Player Stats'!$A$2:$AB$830,18,FALSE))</f>
        <v>0</v>
      </c>
      <c r="Z971">
        <f>IF(G971="GK",VLOOKUP(F971,'[1]2016GoalKeeper Stats'!$A$2:$S$109,19,FALSE),VLOOKUP(F971,'[1]2016Player Stats'!$A$2:$AB$830,19,FALSE))</f>
        <v>0</v>
      </c>
      <c r="AA971">
        <f>IF(G971="GK",VLOOKUP(F971,'[1]2016GoalKeeper Stats'!$A$2:$S$109,20,FALSE),VLOOKUP(F971,'[1]2016Player Stats'!$A$2:$AB$830,20,FALSE))</f>
        <v>0</v>
      </c>
      <c r="AB971">
        <f>IF(G971="GK",VLOOKUP(F971,'[1]2016GoalKeeper Stats'!$A$2:$S$109,21,FALSE),VLOOKUP(F971,'[1]2016Player Stats'!$A$2:$AB$830,21,FALSE))</f>
        <v>9</v>
      </c>
      <c r="AC971">
        <f>IF(G971="GK",VLOOKUP(F971,'[1]2016GoalKeeper Stats'!$A$2:$S$109,22,FALSE),VLOOKUP(F971,'[1]2016Player Stats'!$A$2:$AB$830,22,FALSE))</f>
        <v>2</v>
      </c>
      <c r="AD971">
        <f>IF(G971="GK",VLOOKUP(F971,'[1]2016GoalKeeper Stats'!$A$2:$S$109,23,FALSE),VLOOKUP(F971,'[1]2016Player Stats'!$A$2:$AB$830,23,FALSE))</f>
        <v>0</v>
      </c>
      <c r="AE971">
        <f>IF(G971="GK",VLOOKUP(F971,'[1]2016GoalKeeper Stats'!$A$2:$S$109,24,FALSE),VLOOKUP(F971,'[1]2016Player Stats'!$A$2:$AB$830,24,FALSE))</f>
        <v>1</v>
      </c>
      <c r="AF971">
        <f>IF(G971="GK",VLOOKUP(F971,'[1]2016GoalKeeper Stats'!$A$2:$S$109,25,FALSE),VLOOKUP(F971,'[1]2016Player Stats'!$A$2:$AB$830,25,FALSE))</f>
        <v>0</v>
      </c>
      <c r="AG971">
        <f>IF(G971="GK",VLOOKUP(F971,'[1]2016GoalKeeper Stats'!$A$2:$S$109,26,FALSE),VLOOKUP(F971,'[1]2016Player Stats'!$A$2:$AB$830,26,FALSE))</f>
        <v>50</v>
      </c>
      <c r="AH971" s="51">
        <v>2016</v>
      </c>
      <c r="AI971" s="51">
        <v>34</v>
      </c>
      <c r="AJ971" s="51">
        <v>429</v>
      </c>
      <c r="AK971" s="51">
        <v>513</v>
      </c>
      <c r="AL971" s="51">
        <v>42</v>
      </c>
      <c r="AM971" s="51">
        <v>52</v>
      </c>
      <c r="AN971" s="51">
        <v>-10</v>
      </c>
      <c r="AO971" s="52">
        <v>41.34</v>
      </c>
      <c r="AP971" s="52">
        <v>53.2</v>
      </c>
      <c r="AQ971" s="52">
        <v>-11.86</v>
      </c>
      <c r="AR971" s="52">
        <v>1.86</v>
      </c>
      <c r="AS971" s="51">
        <v>39</v>
      </c>
      <c r="AT971" s="52">
        <v>39.340000000000003</v>
      </c>
    </row>
    <row r="972" spans="1:46" hidden="1">
      <c r="A972">
        <v>2016</v>
      </c>
      <c r="B972" t="s">
        <v>210</v>
      </c>
      <c r="C972" t="s">
        <v>210</v>
      </c>
      <c r="D972" t="s">
        <v>1207</v>
      </c>
      <c r="E972" t="s">
        <v>1833</v>
      </c>
      <c r="F972" t="str">
        <f t="shared" si="15"/>
        <v>Mikey Ambrose</v>
      </c>
      <c r="G972" t="s">
        <v>893</v>
      </c>
      <c r="H972" s="143">
        <v>62496</v>
      </c>
      <c r="I972" s="143">
        <v>62496</v>
      </c>
      <c r="J972" t="str">
        <f>IF(G972="GK",VLOOKUP(F972,'[1]2016GoalKeeper Stats'!$A$2:$S$109,2,FALSE),VLOOKUP(F972,'[1]2016Player Stats'!$A$2:$AB$830,2,FALSE))</f>
        <v>MIA</v>
      </c>
      <c r="K972">
        <f>IF(G972="GK",VLOOKUP(F972,'[1]2016GoalKeeper Stats'!$A$2:$S$109,4,FALSE),VLOOKUP(F972,'[1]2016Player Stats'!$A$2:$AB$830,4,FALSE))</f>
        <v>5</v>
      </c>
      <c r="L972">
        <f>IF(G972="GK",VLOOKUP(F972,'[1]2016GoalKeeper Stats'!$A$2:$S$109,5,FALSE),VLOOKUP(F972,'[1]2016Player Stats'!$A$2:$AB$830,5,FALSE))</f>
        <v>4</v>
      </c>
      <c r="M972">
        <f>IF(G972="GK",VLOOKUP(F972,'[1]2016GoalKeeper Stats'!$A$2:$S$109,6,FALSE),VLOOKUP(F972,'[1]2016Player Stats'!$A$2:$AB$830,6,FALSE))</f>
        <v>405</v>
      </c>
      <c r="N972">
        <f>IF(G972="GK",VLOOKUP(F972,'[1]2016GoalKeeper Stats'!$A$2:$S$109,7,FALSE),VLOOKUP(F972,'[1]2016Player Stats'!$A$2:$AB$830,7,FALSE))</f>
        <v>0</v>
      </c>
      <c r="O972">
        <f>IF(G972="GK",VLOOKUP(F972,'[1]2016GoalKeeper Stats'!$A$2:$S$109,8,FALSE),VLOOKUP(F972,'[1]2016Player Stats'!$A$2:$AB$830,8,FALSE))</f>
        <v>0</v>
      </c>
      <c r="P972">
        <f>IF(G972="GK",VLOOKUP(F972,'[1]2016GoalKeeper Stats'!$A$2:$S$109,9,FALSE),VLOOKUP(F972,'[1]2016Player Stats'!$A$2:$AB$830,9,FALSE))</f>
        <v>0</v>
      </c>
      <c r="Q972">
        <f>IF(G972="GK",VLOOKUP(F972,'[1]2016GoalKeeper Stats'!$A$2:$S$109,10,FALSE),VLOOKUP(F972,'[1]2016Player Stats'!$A$2:$AB$830,10,FALSE))</f>
        <v>0</v>
      </c>
      <c r="R972">
        <f>IF(G972="GK",VLOOKUP(F972,'[1]2016GoalKeeper Stats'!$A$2:$S$109,11,FALSE),VLOOKUP(F972,'[1]2016Player Stats'!$A$2:$AB$830,11,FALSE))</f>
        <v>0</v>
      </c>
      <c r="S972" t="str">
        <f>IF(G972="GK",VLOOKUP(F972,'[1]2016GoalKeeper Stats'!$A$2:$S$109,12,FALSE),VLOOKUP(F972,'[1]2016Player Stats'!$A$2:$AB$830,12,FALSE))</f>
        <v>0/0</v>
      </c>
      <c r="T972">
        <f>IF(G972="GK",VLOOKUP(F972,'[1]2016GoalKeeper Stats'!$A$2:$S$109,13,FALSE),VLOOKUP(F972,'[1]2016Player Stats'!$A$2:$AB$830,13,FALSE))</f>
        <v>0</v>
      </c>
      <c r="U972">
        <f>IF(G972="GK",VLOOKUP(F972,'[1]2016GoalKeeper Stats'!$A$2:$S$109,14,FALSE),VLOOKUP(F972,'[1]2016Player Stats'!$A$2:$AB$830,14,FALSE))</f>
        <v>0</v>
      </c>
      <c r="V972">
        <f>IF(G972="GK",VLOOKUP(F972,'[1]2016GoalKeeper Stats'!$A$2:$S$109,15,FALSE),VLOOKUP(F972,'[1]2016Player Stats'!$A$2:$AB$830,15,FALSE))</f>
        <v>0</v>
      </c>
      <c r="W972">
        <f>IF(G972="GK",VLOOKUP(F972,'[1]2016GoalKeeper Stats'!$A$2:$S$109,16,FALSE),VLOOKUP(F972,'[1]2016Player Stats'!$A$2:$AB$830,16,FALSE))</f>
        <v>0</v>
      </c>
      <c r="X972">
        <f>IF(G972="GK",VLOOKUP(F972,'[1]2016GoalKeeper Stats'!$A$2:$S$109,17,FALSE),VLOOKUP(F972,'[1]2016Player Stats'!$A$2:$AB$830,17,FALSE))</f>
        <v>0</v>
      </c>
      <c r="Y972">
        <f>IF(G972="GK",VLOOKUP(F972,'[1]2016GoalKeeper Stats'!$A$2:$S$109,18,FALSE),VLOOKUP(F972,'[1]2016Player Stats'!$A$2:$AB$830,18,FALSE))</f>
        <v>0</v>
      </c>
      <c r="Z972">
        <f>IF(G972="GK",VLOOKUP(F972,'[1]2016GoalKeeper Stats'!$A$2:$S$109,19,FALSE),VLOOKUP(F972,'[1]2016Player Stats'!$A$2:$AB$830,19,FALSE))</f>
        <v>0</v>
      </c>
      <c r="AA972">
        <f>IF(G972="GK",VLOOKUP(F972,'[1]2016GoalKeeper Stats'!$A$2:$S$109,20,FALSE),VLOOKUP(F972,'[1]2016Player Stats'!$A$2:$AB$830,20,FALSE))</f>
        <v>0</v>
      </c>
      <c r="AB972">
        <f>IF(G972="GK",VLOOKUP(F972,'[1]2016GoalKeeper Stats'!$A$2:$S$109,21,FALSE),VLOOKUP(F972,'[1]2016Player Stats'!$A$2:$AB$830,21,FALSE))</f>
        <v>4</v>
      </c>
      <c r="AC972">
        <f>IF(G972="GK",VLOOKUP(F972,'[1]2016GoalKeeper Stats'!$A$2:$S$109,22,FALSE),VLOOKUP(F972,'[1]2016Player Stats'!$A$2:$AB$830,22,FALSE))</f>
        <v>4</v>
      </c>
      <c r="AD972">
        <f>IF(G972="GK",VLOOKUP(F972,'[1]2016GoalKeeper Stats'!$A$2:$S$109,23,FALSE),VLOOKUP(F972,'[1]2016Player Stats'!$A$2:$AB$830,23,FALSE))</f>
        <v>0</v>
      </c>
      <c r="AE972">
        <f>IF(G972="GK",VLOOKUP(F972,'[1]2016GoalKeeper Stats'!$A$2:$S$109,24,FALSE),VLOOKUP(F972,'[1]2016Player Stats'!$A$2:$AB$830,24,FALSE))</f>
        <v>1</v>
      </c>
      <c r="AF972">
        <f>IF(G972="GK",VLOOKUP(F972,'[1]2016GoalKeeper Stats'!$A$2:$S$109,25,FALSE),VLOOKUP(F972,'[1]2016Player Stats'!$A$2:$AB$830,25,FALSE))</f>
        <v>0</v>
      </c>
      <c r="AG972">
        <f>IF(G972="GK",VLOOKUP(F972,'[1]2016GoalKeeper Stats'!$A$2:$S$109,26,FALSE),VLOOKUP(F972,'[1]2016Player Stats'!$A$2:$AB$830,26,FALSE))</f>
        <v>0</v>
      </c>
      <c r="AH972" s="51">
        <v>2016</v>
      </c>
      <c r="AI972" s="51">
        <v>34</v>
      </c>
      <c r="AJ972" s="51">
        <v>426</v>
      </c>
      <c r="AK972" s="51">
        <v>475</v>
      </c>
      <c r="AL972" s="51">
        <v>53</v>
      </c>
      <c r="AM972" s="51">
        <v>59</v>
      </c>
      <c r="AN972" s="51">
        <v>-6</v>
      </c>
      <c r="AO972" s="52">
        <v>48.36</v>
      </c>
      <c r="AP972" s="52">
        <v>61.23</v>
      </c>
      <c r="AQ972" s="52">
        <v>-12.87</v>
      </c>
      <c r="AR972" s="52">
        <v>6.87</v>
      </c>
      <c r="AS972" s="51">
        <v>41</v>
      </c>
      <c r="AT972" s="52">
        <v>39.799999999999997</v>
      </c>
    </row>
    <row r="973" spans="1:46" hidden="1">
      <c r="A973">
        <v>2016</v>
      </c>
      <c r="B973" t="s">
        <v>210</v>
      </c>
      <c r="C973" t="s">
        <v>210</v>
      </c>
      <c r="D973" t="s">
        <v>1169</v>
      </c>
      <c r="E973" t="s">
        <v>1834</v>
      </c>
      <c r="F973" t="str">
        <f t="shared" si="15"/>
        <v>Tony Rocha</v>
      </c>
      <c r="G973" t="s">
        <v>860</v>
      </c>
      <c r="H973" s="143">
        <v>62496</v>
      </c>
      <c r="I973" s="143">
        <v>62496</v>
      </c>
      <c r="J973" t="str">
        <f>IF(G973="GK",VLOOKUP(F973,'[1]2016GoalKeeper Stats'!$A$2:$S$109,2,FALSE),VLOOKUP(F973,'[1]2016Player Stats'!$A$2:$AB$830,2,FALSE))</f>
        <v>NYC</v>
      </c>
      <c r="K973">
        <f>IF(G973="GK",VLOOKUP(F973,'[1]2016GoalKeeper Stats'!$A$2:$S$109,4,FALSE),VLOOKUP(F973,'[1]2016Player Stats'!$A$2:$AB$830,4,FALSE))</f>
        <v>8</v>
      </c>
      <c r="L973">
        <f>IF(G973="GK",VLOOKUP(F973,'[1]2016GoalKeeper Stats'!$A$2:$S$109,5,FALSE),VLOOKUP(F973,'[1]2016Player Stats'!$A$2:$AB$830,5,FALSE))</f>
        <v>2</v>
      </c>
      <c r="M973">
        <f>IF(G973="GK",VLOOKUP(F973,'[1]2016GoalKeeper Stats'!$A$2:$S$109,6,FALSE),VLOOKUP(F973,'[1]2016Player Stats'!$A$2:$AB$830,6,FALSE))</f>
        <v>298</v>
      </c>
      <c r="N973">
        <f>IF(G973="GK",VLOOKUP(F973,'[1]2016GoalKeeper Stats'!$A$2:$S$109,7,FALSE),VLOOKUP(F973,'[1]2016Player Stats'!$A$2:$AB$830,7,FALSE))</f>
        <v>0</v>
      </c>
      <c r="O973">
        <f>IF(G973="GK",VLOOKUP(F973,'[1]2016GoalKeeper Stats'!$A$2:$S$109,8,FALSE),VLOOKUP(F973,'[1]2016Player Stats'!$A$2:$AB$830,8,FALSE))</f>
        <v>0</v>
      </c>
      <c r="P973">
        <f>IF(G973="GK",VLOOKUP(F973,'[1]2016GoalKeeper Stats'!$A$2:$S$109,9,FALSE),VLOOKUP(F973,'[1]2016Player Stats'!$A$2:$AB$830,9,FALSE))</f>
        <v>4</v>
      </c>
      <c r="Q973">
        <f>IF(G973="GK",VLOOKUP(F973,'[1]2016GoalKeeper Stats'!$A$2:$S$109,10,FALSE),VLOOKUP(F973,'[1]2016Player Stats'!$A$2:$AB$830,10,FALSE))</f>
        <v>0</v>
      </c>
      <c r="R973">
        <f>IF(G973="GK",VLOOKUP(F973,'[1]2016GoalKeeper Stats'!$A$2:$S$109,11,FALSE),VLOOKUP(F973,'[1]2016Player Stats'!$A$2:$AB$830,11,FALSE))</f>
        <v>0</v>
      </c>
      <c r="S973" t="str">
        <f>IF(G973="GK",VLOOKUP(F973,'[1]2016GoalKeeper Stats'!$A$2:$S$109,12,FALSE),VLOOKUP(F973,'[1]2016Player Stats'!$A$2:$AB$830,12,FALSE))</f>
        <v>0/0</v>
      </c>
      <c r="T973">
        <f>IF(G973="GK",VLOOKUP(F973,'[1]2016GoalKeeper Stats'!$A$2:$S$109,13,FALSE),VLOOKUP(F973,'[1]2016Player Stats'!$A$2:$AB$830,13,FALSE))</f>
        <v>0</v>
      </c>
      <c r="U973">
        <f>IF(G973="GK",VLOOKUP(F973,'[1]2016GoalKeeper Stats'!$A$2:$S$109,14,FALSE),VLOOKUP(F973,'[1]2016Player Stats'!$A$2:$AB$830,14,FALSE))</f>
        <v>0</v>
      </c>
      <c r="V973">
        <f>IF(G973="GK",VLOOKUP(F973,'[1]2016GoalKeeper Stats'!$A$2:$S$109,15,FALSE),VLOOKUP(F973,'[1]2016Player Stats'!$A$2:$AB$830,15,FALSE))</f>
        <v>0</v>
      </c>
      <c r="W973">
        <f>IF(G973="GK",VLOOKUP(F973,'[1]2016GoalKeeper Stats'!$A$2:$S$109,16,FALSE),VLOOKUP(F973,'[1]2016Player Stats'!$A$2:$AB$830,16,FALSE))</f>
        <v>0</v>
      </c>
      <c r="X973">
        <f>IF(G973="GK",VLOOKUP(F973,'[1]2016GoalKeeper Stats'!$A$2:$S$109,17,FALSE),VLOOKUP(F973,'[1]2016Player Stats'!$A$2:$AB$830,17,FALSE))</f>
        <v>0</v>
      </c>
      <c r="Y973">
        <f>IF(G973="GK",VLOOKUP(F973,'[1]2016GoalKeeper Stats'!$A$2:$S$109,18,FALSE),VLOOKUP(F973,'[1]2016Player Stats'!$A$2:$AB$830,18,FALSE))</f>
        <v>0</v>
      </c>
      <c r="Z973">
        <f>IF(G973="GK",VLOOKUP(F973,'[1]2016GoalKeeper Stats'!$A$2:$S$109,19,FALSE),VLOOKUP(F973,'[1]2016Player Stats'!$A$2:$AB$830,19,FALSE))</f>
        <v>0</v>
      </c>
      <c r="AA973">
        <f>IF(G973="GK",VLOOKUP(F973,'[1]2016GoalKeeper Stats'!$A$2:$S$109,20,FALSE),VLOOKUP(F973,'[1]2016Player Stats'!$A$2:$AB$830,20,FALSE))</f>
        <v>0</v>
      </c>
      <c r="AB973">
        <f>IF(G973="GK",VLOOKUP(F973,'[1]2016GoalKeeper Stats'!$A$2:$S$109,21,FALSE),VLOOKUP(F973,'[1]2016Player Stats'!$A$2:$AB$830,21,FALSE))</f>
        <v>7</v>
      </c>
      <c r="AC973">
        <f>IF(G973="GK",VLOOKUP(F973,'[1]2016GoalKeeper Stats'!$A$2:$S$109,22,FALSE),VLOOKUP(F973,'[1]2016Player Stats'!$A$2:$AB$830,22,FALSE))</f>
        <v>3</v>
      </c>
      <c r="AD973">
        <f>IF(G973="GK",VLOOKUP(F973,'[1]2016GoalKeeper Stats'!$A$2:$S$109,23,FALSE),VLOOKUP(F973,'[1]2016Player Stats'!$A$2:$AB$830,23,FALSE))</f>
        <v>1</v>
      </c>
      <c r="AE973">
        <f>IF(G973="GK",VLOOKUP(F973,'[1]2016GoalKeeper Stats'!$A$2:$S$109,24,FALSE),VLOOKUP(F973,'[1]2016Player Stats'!$A$2:$AB$830,24,FALSE))</f>
        <v>1</v>
      </c>
      <c r="AF973">
        <f>IF(G973="GK",VLOOKUP(F973,'[1]2016GoalKeeper Stats'!$A$2:$S$109,25,FALSE),VLOOKUP(F973,'[1]2016Player Stats'!$A$2:$AB$830,25,FALSE))</f>
        <v>0</v>
      </c>
      <c r="AG973">
        <f>IF(G973="GK",VLOOKUP(F973,'[1]2016GoalKeeper Stats'!$A$2:$S$109,26,FALSE),VLOOKUP(F973,'[1]2016Player Stats'!$A$2:$AB$830,26,FALSE))</f>
        <v>0</v>
      </c>
      <c r="AH973" s="51">
        <v>2016</v>
      </c>
      <c r="AI973" s="51">
        <v>34</v>
      </c>
      <c r="AJ973" s="51">
        <v>426</v>
      </c>
      <c r="AK973" s="51">
        <v>475</v>
      </c>
      <c r="AL973" s="51">
        <v>53</v>
      </c>
      <c r="AM973" s="51">
        <v>59</v>
      </c>
      <c r="AN973" s="51">
        <v>-6</v>
      </c>
      <c r="AO973" s="52">
        <v>48.36</v>
      </c>
      <c r="AP973" s="52">
        <v>61.23</v>
      </c>
      <c r="AQ973" s="52">
        <v>-12.87</v>
      </c>
      <c r="AR973" s="52">
        <v>6.87</v>
      </c>
      <c r="AS973" s="51">
        <v>41</v>
      </c>
      <c r="AT973" s="52">
        <v>39.799999999999997</v>
      </c>
    </row>
    <row r="974" spans="1:46" hidden="1">
      <c r="A974">
        <v>2016</v>
      </c>
      <c r="B974" t="s">
        <v>962</v>
      </c>
      <c r="C974" t="s">
        <v>962</v>
      </c>
      <c r="D974" t="s">
        <v>937</v>
      </c>
      <c r="E974" t="s">
        <v>1835</v>
      </c>
      <c r="F974" t="str">
        <f t="shared" si="15"/>
        <v>Chris Durkin</v>
      </c>
      <c r="G974" t="s">
        <v>1044</v>
      </c>
      <c r="H974" s="143">
        <v>60671</v>
      </c>
      <c r="I974" s="143">
        <v>51504</v>
      </c>
      <c r="J974" t="str">
        <f>IF(G974="GK",VLOOKUP(F974,'[1]2016GoalKeeper Stats'!$A$2:$S$109,2,FALSE),VLOOKUP(F974,'[1]2016Player Stats'!$A$2:$AB$830,2,FALSE))</f>
        <v xml:space="preserve">DC </v>
      </c>
      <c r="K974">
        <f>IF(G974="GK",VLOOKUP(F974,'[1]2016GoalKeeper Stats'!$A$2:$S$109,4,FALSE),VLOOKUP(F974,'[1]2016Player Stats'!$A$2:$AB$830,4,FALSE))</f>
        <v>0</v>
      </c>
      <c r="L974">
        <f>IF(G974="GK",VLOOKUP(F974,'[1]2016GoalKeeper Stats'!$A$2:$S$109,5,FALSE),VLOOKUP(F974,'[1]2016Player Stats'!$A$2:$AB$830,5,FALSE))</f>
        <v>0</v>
      </c>
      <c r="M974">
        <f>IF(G974="GK",VLOOKUP(F974,'[1]2016GoalKeeper Stats'!$A$2:$S$109,6,FALSE),VLOOKUP(F974,'[1]2016Player Stats'!$A$2:$AB$830,6,FALSE))</f>
        <v>0</v>
      </c>
      <c r="N974">
        <f>IF(G974="GK",VLOOKUP(F974,'[1]2016GoalKeeper Stats'!$A$2:$S$109,7,FALSE),VLOOKUP(F974,'[1]2016Player Stats'!$A$2:$AB$830,7,FALSE))</f>
        <v>0</v>
      </c>
      <c r="O974">
        <f>IF(G974="GK",VLOOKUP(F974,'[1]2016GoalKeeper Stats'!$A$2:$S$109,8,FALSE),VLOOKUP(F974,'[1]2016Player Stats'!$A$2:$AB$830,8,FALSE))</f>
        <v>0</v>
      </c>
      <c r="P974">
        <f>IF(G974="GK",VLOOKUP(F974,'[1]2016GoalKeeper Stats'!$A$2:$S$109,9,FALSE),VLOOKUP(F974,'[1]2016Player Stats'!$A$2:$AB$830,9,FALSE))</f>
        <v>0</v>
      </c>
      <c r="Q974">
        <f>IF(G974="GK",VLOOKUP(F974,'[1]2016GoalKeeper Stats'!$A$2:$S$109,10,FALSE),VLOOKUP(F974,'[1]2016Player Stats'!$A$2:$AB$830,10,FALSE))</f>
        <v>0</v>
      </c>
      <c r="R974">
        <f>IF(G974="GK",VLOOKUP(F974,'[1]2016GoalKeeper Stats'!$A$2:$S$109,11,FALSE),VLOOKUP(F974,'[1]2016Player Stats'!$A$2:$AB$830,11,FALSE))</f>
        <v>0</v>
      </c>
      <c r="S974" t="str">
        <f>IF(G974="GK",VLOOKUP(F974,'[1]2016GoalKeeper Stats'!$A$2:$S$109,12,FALSE),VLOOKUP(F974,'[1]2016Player Stats'!$A$2:$AB$830,12,FALSE))</f>
        <v>0/0</v>
      </c>
      <c r="T974">
        <f>IF(G974="GK",VLOOKUP(F974,'[1]2016GoalKeeper Stats'!$A$2:$S$109,13,FALSE),VLOOKUP(F974,'[1]2016Player Stats'!$A$2:$AB$830,13,FALSE))</f>
        <v>0</v>
      </c>
      <c r="U974">
        <f>IF(G974="GK",VLOOKUP(F974,'[1]2016GoalKeeper Stats'!$A$2:$S$109,14,FALSE),VLOOKUP(F974,'[1]2016Player Stats'!$A$2:$AB$830,14,FALSE))</f>
        <v>0</v>
      </c>
      <c r="V974">
        <f>IF(G974="GK",VLOOKUP(F974,'[1]2016GoalKeeper Stats'!$A$2:$S$109,15,FALSE),VLOOKUP(F974,'[1]2016Player Stats'!$A$2:$AB$830,15,FALSE))</f>
        <v>0</v>
      </c>
      <c r="W974">
        <f>IF(G974="GK",VLOOKUP(F974,'[1]2016GoalKeeper Stats'!$A$2:$S$109,16,FALSE),VLOOKUP(F974,'[1]2016Player Stats'!$A$2:$AB$830,16,FALSE))</f>
        <v>0</v>
      </c>
      <c r="X974">
        <f>IF(G974="GK",VLOOKUP(F974,'[1]2016GoalKeeper Stats'!$A$2:$S$109,17,FALSE),VLOOKUP(F974,'[1]2016Player Stats'!$A$2:$AB$830,17,FALSE))</f>
        <v>0</v>
      </c>
      <c r="Y974">
        <f>IF(G974="GK",VLOOKUP(F974,'[1]2016GoalKeeper Stats'!$A$2:$S$109,18,FALSE),VLOOKUP(F974,'[1]2016Player Stats'!$A$2:$AB$830,18,FALSE))</f>
        <v>0</v>
      </c>
      <c r="Z974">
        <f>IF(G974="GK",VLOOKUP(F974,'[1]2016GoalKeeper Stats'!$A$2:$S$109,19,FALSE),VLOOKUP(F974,'[1]2016Player Stats'!$A$2:$AB$830,19,FALSE))</f>
        <v>0</v>
      </c>
      <c r="AA974">
        <f>IF(G974="GK",VLOOKUP(F974,'[1]2016GoalKeeper Stats'!$A$2:$S$109,20,FALSE),VLOOKUP(F974,'[1]2016Player Stats'!$A$2:$AB$830,20,FALSE))</f>
        <v>0</v>
      </c>
      <c r="AB974">
        <f>IF(G974="GK",VLOOKUP(F974,'[1]2016GoalKeeper Stats'!$A$2:$S$109,21,FALSE),VLOOKUP(F974,'[1]2016Player Stats'!$A$2:$AB$830,21,FALSE))</f>
        <v>0</v>
      </c>
      <c r="AC974">
        <f>IF(G974="GK",VLOOKUP(F974,'[1]2016GoalKeeper Stats'!$A$2:$S$109,22,FALSE),VLOOKUP(F974,'[1]2016Player Stats'!$A$2:$AB$830,22,FALSE))</f>
        <v>0</v>
      </c>
      <c r="AD974">
        <f>IF(G974="GK",VLOOKUP(F974,'[1]2016GoalKeeper Stats'!$A$2:$S$109,23,FALSE),VLOOKUP(F974,'[1]2016Player Stats'!$A$2:$AB$830,23,FALSE))</f>
        <v>0</v>
      </c>
      <c r="AE974">
        <f>IF(G974="GK",VLOOKUP(F974,'[1]2016GoalKeeper Stats'!$A$2:$S$109,24,FALSE),VLOOKUP(F974,'[1]2016Player Stats'!$A$2:$AB$830,24,FALSE))</f>
        <v>0</v>
      </c>
      <c r="AF974">
        <f>IF(G974="GK",VLOOKUP(F974,'[1]2016GoalKeeper Stats'!$A$2:$S$109,25,FALSE),VLOOKUP(F974,'[1]2016Player Stats'!$A$2:$AB$830,25,FALSE))</f>
        <v>0</v>
      </c>
      <c r="AG974">
        <f>IF(G974="GK",VLOOKUP(F974,'[1]2016GoalKeeper Stats'!$A$2:$S$109,26,FALSE),VLOOKUP(F974,'[1]2016Player Stats'!$A$2:$AB$830,26,FALSE))</f>
        <v>0</v>
      </c>
      <c r="AH974" s="51">
        <v>2016</v>
      </c>
      <c r="AI974" s="51">
        <v>34</v>
      </c>
      <c r="AJ974" s="51">
        <v>471</v>
      </c>
      <c r="AK974" s="51">
        <v>452</v>
      </c>
      <c r="AL974" s="51">
        <v>53</v>
      </c>
      <c r="AM974" s="51">
        <v>47</v>
      </c>
      <c r="AN974" s="51">
        <v>6</v>
      </c>
      <c r="AO974" s="52">
        <v>53.77</v>
      </c>
      <c r="AP974" s="52">
        <v>47.89</v>
      </c>
      <c r="AQ974" s="52">
        <v>5.87</v>
      </c>
      <c r="AR974" s="52">
        <v>0.13</v>
      </c>
      <c r="AS974" s="51">
        <v>46</v>
      </c>
      <c r="AT974" s="52">
        <v>51</v>
      </c>
    </row>
    <row r="975" spans="1:46" hidden="1">
      <c r="A975">
        <v>2016</v>
      </c>
      <c r="B975" t="s">
        <v>962</v>
      </c>
      <c r="C975" t="s">
        <v>962</v>
      </c>
      <c r="D975" t="s">
        <v>1836</v>
      </c>
      <c r="E975" t="s">
        <v>952</v>
      </c>
      <c r="F975" t="str">
        <f t="shared" si="15"/>
        <v>Alhaji Kamara</v>
      </c>
      <c r="G975" t="s">
        <v>875</v>
      </c>
      <c r="H975" s="143">
        <v>59750</v>
      </c>
      <c r="I975" s="143">
        <v>51500</v>
      </c>
      <c r="J975" t="str">
        <f>IF(G975="GK",VLOOKUP(F975,'[1]2016GoalKeeper Stats'!$A$2:$S$109,2,FALSE),VLOOKUP(F975,'[1]2016Player Stats'!$A$2:$AB$830,2,FALSE))</f>
        <v>DC</v>
      </c>
      <c r="K975">
        <f>IF(G975="GK",VLOOKUP(F975,'[1]2016GoalKeeper Stats'!$A$2:$S$109,4,FALSE),VLOOKUP(F975,'[1]2016Player Stats'!$A$2:$AB$830,4,FALSE))</f>
        <v>8</v>
      </c>
      <c r="L975">
        <f>IF(G975="GK",VLOOKUP(F975,'[1]2016GoalKeeper Stats'!$A$2:$S$109,5,FALSE),VLOOKUP(F975,'[1]2016Player Stats'!$A$2:$AB$830,5,FALSE))</f>
        <v>2</v>
      </c>
      <c r="M975">
        <f>IF(G975="GK",VLOOKUP(F975,'[1]2016GoalKeeper Stats'!$A$2:$S$109,6,FALSE),VLOOKUP(F975,'[1]2016Player Stats'!$A$2:$AB$830,6,FALSE))</f>
        <v>173</v>
      </c>
      <c r="N975">
        <f>IF(G975="GK",VLOOKUP(F975,'[1]2016GoalKeeper Stats'!$A$2:$S$109,7,FALSE),VLOOKUP(F975,'[1]2016Player Stats'!$A$2:$AB$830,7,FALSE))</f>
        <v>1</v>
      </c>
      <c r="O975">
        <f>IF(G975="GK",VLOOKUP(F975,'[1]2016GoalKeeper Stats'!$A$2:$S$109,8,FALSE),VLOOKUP(F975,'[1]2016Player Stats'!$A$2:$AB$830,8,FALSE))</f>
        <v>0</v>
      </c>
      <c r="P975">
        <f>IF(G975="GK",VLOOKUP(F975,'[1]2016GoalKeeper Stats'!$A$2:$S$109,9,FALSE),VLOOKUP(F975,'[1]2016Player Stats'!$A$2:$AB$830,9,FALSE))</f>
        <v>7</v>
      </c>
      <c r="Q975">
        <f>IF(G975="GK",VLOOKUP(F975,'[1]2016GoalKeeper Stats'!$A$2:$S$109,10,FALSE),VLOOKUP(F975,'[1]2016Player Stats'!$A$2:$AB$830,10,FALSE))</f>
        <v>2</v>
      </c>
      <c r="R975">
        <f>IF(G975="GK",VLOOKUP(F975,'[1]2016GoalKeeper Stats'!$A$2:$S$109,11,FALSE),VLOOKUP(F975,'[1]2016Player Stats'!$A$2:$AB$830,11,FALSE))</f>
        <v>1</v>
      </c>
      <c r="S975" t="str">
        <f>IF(G975="GK",VLOOKUP(F975,'[1]2016GoalKeeper Stats'!$A$2:$S$109,12,FALSE),VLOOKUP(F975,'[1]2016Player Stats'!$A$2:$AB$830,12,FALSE))</f>
        <v>0/0</v>
      </c>
      <c r="T975">
        <f>IF(G975="GK",VLOOKUP(F975,'[1]2016GoalKeeper Stats'!$A$2:$S$109,13,FALSE),VLOOKUP(F975,'[1]2016Player Stats'!$A$2:$AB$830,13,FALSE))</f>
        <v>0</v>
      </c>
      <c r="U975">
        <f>IF(G975="GK",VLOOKUP(F975,'[1]2016GoalKeeper Stats'!$A$2:$S$109,14,FALSE),VLOOKUP(F975,'[1]2016Player Stats'!$A$2:$AB$830,14,FALSE))</f>
        <v>1</v>
      </c>
      <c r="V975">
        <f>IF(G975="GK",VLOOKUP(F975,'[1]2016GoalKeeper Stats'!$A$2:$S$109,15,FALSE),VLOOKUP(F975,'[1]2016Player Stats'!$A$2:$AB$830,15,FALSE))</f>
        <v>0.52</v>
      </c>
      <c r="W975">
        <f>IF(G975="GK",VLOOKUP(F975,'[1]2016GoalKeeper Stats'!$A$2:$S$109,16,FALSE),VLOOKUP(F975,'[1]2016Player Stats'!$A$2:$AB$830,16,FALSE))</f>
        <v>14.3</v>
      </c>
      <c r="X975">
        <f>IF(G975="GK",VLOOKUP(F975,'[1]2016GoalKeeper Stats'!$A$2:$S$109,17,FALSE),VLOOKUP(F975,'[1]2016Player Stats'!$A$2:$AB$830,17,FALSE))</f>
        <v>0</v>
      </c>
      <c r="Y975">
        <f>IF(G975="GK",VLOOKUP(F975,'[1]2016GoalKeeper Stats'!$A$2:$S$109,18,FALSE),VLOOKUP(F975,'[1]2016Player Stats'!$A$2:$AB$830,18,FALSE))</f>
        <v>0</v>
      </c>
      <c r="Z975">
        <f>IF(G975="GK",VLOOKUP(F975,'[1]2016GoalKeeper Stats'!$A$2:$S$109,19,FALSE),VLOOKUP(F975,'[1]2016Player Stats'!$A$2:$AB$830,19,FALSE))</f>
        <v>0</v>
      </c>
      <c r="AA975">
        <f>IF(G975="GK",VLOOKUP(F975,'[1]2016GoalKeeper Stats'!$A$2:$S$109,20,FALSE),VLOOKUP(F975,'[1]2016Player Stats'!$A$2:$AB$830,20,FALSE))</f>
        <v>0</v>
      </c>
      <c r="AB975">
        <f>IF(G975="GK",VLOOKUP(F975,'[1]2016GoalKeeper Stats'!$A$2:$S$109,21,FALSE),VLOOKUP(F975,'[1]2016Player Stats'!$A$2:$AB$830,21,FALSE))</f>
        <v>8</v>
      </c>
      <c r="AC975">
        <f>IF(G975="GK",VLOOKUP(F975,'[1]2016GoalKeeper Stats'!$A$2:$S$109,22,FALSE),VLOOKUP(F975,'[1]2016Player Stats'!$A$2:$AB$830,22,FALSE))</f>
        <v>1</v>
      </c>
      <c r="AD975">
        <f>IF(G975="GK",VLOOKUP(F975,'[1]2016GoalKeeper Stats'!$A$2:$S$109,23,FALSE),VLOOKUP(F975,'[1]2016Player Stats'!$A$2:$AB$830,23,FALSE))</f>
        <v>3</v>
      </c>
      <c r="AE975">
        <f>IF(G975="GK",VLOOKUP(F975,'[1]2016GoalKeeper Stats'!$A$2:$S$109,24,FALSE),VLOOKUP(F975,'[1]2016Player Stats'!$A$2:$AB$830,24,FALSE))</f>
        <v>0</v>
      </c>
      <c r="AF975">
        <f>IF(G975="GK",VLOOKUP(F975,'[1]2016GoalKeeper Stats'!$A$2:$S$109,25,FALSE),VLOOKUP(F975,'[1]2016Player Stats'!$A$2:$AB$830,25,FALSE))</f>
        <v>0</v>
      </c>
      <c r="AG975">
        <f>IF(G975="GK",VLOOKUP(F975,'[1]2016GoalKeeper Stats'!$A$2:$S$109,26,FALSE),VLOOKUP(F975,'[1]2016Player Stats'!$A$2:$AB$830,26,FALSE))</f>
        <v>28.57</v>
      </c>
      <c r="AH975" s="51">
        <v>2016</v>
      </c>
      <c r="AI975" s="51">
        <v>34</v>
      </c>
      <c r="AJ975" s="51">
        <v>471</v>
      </c>
      <c r="AK975" s="51">
        <v>452</v>
      </c>
      <c r="AL975" s="51">
        <v>53</v>
      </c>
      <c r="AM975" s="51">
        <v>47</v>
      </c>
      <c r="AN975" s="51">
        <v>6</v>
      </c>
      <c r="AO975" s="52">
        <v>53.77</v>
      </c>
      <c r="AP975" s="52">
        <v>47.89</v>
      </c>
      <c r="AQ975" s="52">
        <v>5.87</v>
      </c>
      <c r="AR975" s="52">
        <v>0.13</v>
      </c>
      <c r="AS975" s="51">
        <v>46</v>
      </c>
      <c r="AT975" s="52">
        <v>51</v>
      </c>
    </row>
    <row r="976" spans="1:46" hidden="1">
      <c r="A976">
        <v>2016</v>
      </c>
      <c r="B976" t="s">
        <v>203</v>
      </c>
      <c r="C976" t="s">
        <v>203</v>
      </c>
      <c r="D976" t="s">
        <v>1837</v>
      </c>
      <c r="E976" t="s">
        <v>1838</v>
      </c>
      <c r="F976" t="str">
        <f t="shared" si="15"/>
        <v>Fraser Aird</v>
      </c>
      <c r="G976" t="s">
        <v>1044</v>
      </c>
      <c r="H976" s="143">
        <v>58625</v>
      </c>
      <c r="I976" s="143">
        <v>51500</v>
      </c>
      <c r="J976" t="str">
        <f>IF(G976="GK",VLOOKUP(F976,'[1]2016GoalKeeper Stats'!$A$2:$S$109,2,FALSE),VLOOKUP(F976,'[1]2016Player Stats'!$A$2:$AB$830,2,FALSE))</f>
        <v>CAN</v>
      </c>
      <c r="K976">
        <f>IF(G976="GK",VLOOKUP(F976,'[1]2016GoalKeeper Stats'!$A$2:$S$109,4,FALSE),VLOOKUP(F976,'[1]2016Player Stats'!$A$2:$AB$830,4,FALSE))</f>
        <v>18</v>
      </c>
      <c r="L976">
        <f>IF(G976="GK",VLOOKUP(F976,'[1]2016GoalKeeper Stats'!$A$2:$S$109,5,FALSE),VLOOKUP(F976,'[1]2016Player Stats'!$A$2:$AB$830,5,FALSE))</f>
        <v>16</v>
      </c>
      <c r="M976">
        <f>IF(G976="GK",VLOOKUP(F976,'[1]2016GoalKeeper Stats'!$A$2:$S$109,6,FALSE),VLOOKUP(F976,'[1]2016Player Stats'!$A$2:$AB$830,6,FALSE))</f>
        <v>1455</v>
      </c>
      <c r="N976">
        <f>IF(G976="GK",VLOOKUP(F976,'[1]2016GoalKeeper Stats'!$A$2:$S$109,7,FALSE),VLOOKUP(F976,'[1]2016Player Stats'!$A$2:$AB$830,7,FALSE))</f>
        <v>0</v>
      </c>
      <c r="O976">
        <f>IF(G976="GK",VLOOKUP(F976,'[1]2016GoalKeeper Stats'!$A$2:$S$109,8,FALSE),VLOOKUP(F976,'[1]2016Player Stats'!$A$2:$AB$830,8,FALSE))</f>
        <v>0</v>
      </c>
      <c r="P976">
        <f>IF(G976="GK",VLOOKUP(F976,'[1]2016GoalKeeper Stats'!$A$2:$S$109,9,FALSE),VLOOKUP(F976,'[1]2016Player Stats'!$A$2:$AB$830,9,FALSE))</f>
        <v>5</v>
      </c>
      <c r="Q976">
        <f>IF(G976="GK",VLOOKUP(F976,'[1]2016GoalKeeper Stats'!$A$2:$S$109,10,FALSE),VLOOKUP(F976,'[1]2016Player Stats'!$A$2:$AB$830,10,FALSE))</f>
        <v>1</v>
      </c>
      <c r="R976">
        <f>IF(G976="GK",VLOOKUP(F976,'[1]2016GoalKeeper Stats'!$A$2:$S$109,11,FALSE),VLOOKUP(F976,'[1]2016Player Stats'!$A$2:$AB$830,11,FALSE))</f>
        <v>0</v>
      </c>
      <c r="S976" t="str">
        <f>IF(G976="GK",VLOOKUP(F976,'[1]2016GoalKeeper Stats'!$A$2:$S$109,12,FALSE),VLOOKUP(F976,'[1]2016Player Stats'!$A$2:$AB$830,12,FALSE))</f>
        <v>0/0</v>
      </c>
      <c r="T976">
        <f>IF(G976="GK",VLOOKUP(F976,'[1]2016GoalKeeper Stats'!$A$2:$S$109,13,FALSE),VLOOKUP(F976,'[1]2016Player Stats'!$A$2:$AB$830,13,FALSE))</f>
        <v>0</v>
      </c>
      <c r="U976">
        <f>IF(G976="GK",VLOOKUP(F976,'[1]2016GoalKeeper Stats'!$A$2:$S$109,14,FALSE),VLOOKUP(F976,'[1]2016Player Stats'!$A$2:$AB$830,14,FALSE))</f>
        <v>0</v>
      </c>
      <c r="V976">
        <f>IF(G976="GK",VLOOKUP(F976,'[1]2016GoalKeeper Stats'!$A$2:$S$109,15,FALSE),VLOOKUP(F976,'[1]2016Player Stats'!$A$2:$AB$830,15,FALSE))</f>
        <v>0</v>
      </c>
      <c r="W976">
        <f>IF(G976="GK",VLOOKUP(F976,'[1]2016GoalKeeper Stats'!$A$2:$S$109,16,FALSE),VLOOKUP(F976,'[1]2016Player Stats'!$A$2:$AB$830,16,FALSE))</f>
        <v>0</v>
      </c>
      <c r="X976">
        <f>IF(G976="GK",VLOOKUP(F976,'[1]2016GoalKeeper Stats'!$A$2:$S$109,17,FALSE),VLOOKUP(F976,'[1]2016Player Stats'!$A$2:$AB$830,17,FALSE))</f>
        <v>0</v>
      </c>
      <c r="Y976">
        <f>IF(G976="GK",VLOOKUP(F976,'[1]2016GoalKeeper Stats'!$A$2:$S$109,18,FALSE),VLOOKUP(F976,'[1]2016Player Stats'!$A$2:$AB$830,18,FALSE))</f>
        <v>0</v>
      </c>
      <c r="Z976">
        <f>IF(G976="GK",VLOOKUP(F976,'[1]2016GoalKeeper Stats'!$A$2:$S$109,19,FALSE),VLOOKUP(F976,'[1]2016Player Stats'!$A$2:$AB$830,19,FALSE))</f>
        <v>0</v>
      </c>
      <c r="AA976">
        <f>IF(G976="GK",VLOOKUP(F976,'[1]2016GoalKeeper Stats'!$A$2:$S$109,20,FALSE),VLOOKUP(F976,'[1]2016Player Stats'!$A$2:$AB$830,20,FALSE))</f>
        <v>0</v>
      </c>
      <c r="AB976">
        <f>IF(G976="GK",VLOOKUP(F976,'[1]2016GoalKeeper Stats'!$A$2:$S$109,21,FALSE),VLOOKUP(F976,'[1]2016Player Stats'!$A$2:$AB$830,21,FALSE))</f>
        <v>23</v>
      </c>
      <c r="AC976">
        <f>IF(G976="GK",VLOOKUP(F976,'[1]2016GoalKeeper Stats'!$A$2:$S$109,22,FALSE),VLOOKUP(F976,'[1]2016Player Stats'!$A$2:$AB$830,22,FALSE))</f>
        <v>6</v>
      </c>
      <c r="AD976">
        <f>IF(G976="GK",VLOOKUP(F976,'[1]2016GoalKeeper Stats'!$A$2:$S$109,23,FALSE),VLOOKUP(F976,'[1]2016Player Stats'!$A$2:$AB$830,23,FALSE))</f>
        <v>0</v>
      </c>
      <c r="AE976">
        <f>IF(G976="GK",VLOOKUP(F976,'[1]2016GoalKeeper Stats'!$A$2:$S$109,24,FALSE),VLOOKUP(F976,'[1]2016Player Stats'!$A$2:$AB$830,24,FALSE))</f>
        <v>4</v>
      </c>
      <c r="AF976">
        <f>IF(G976="GK",VLOOKUP(F976,'[1]2016GoalKeeper Stats'!$A$2:$S$109,25,FALSE),VLOOKUP(F976,'[1]2016Player Stats'!$A$2:$AB$830,25,FALSE))</f>
        <v>1</v>
      </c>
      <c r="AG976">
        <f>IF(G976="GK",VLOOKUP(F976,'[1]2016GoalKeeper Stats'!$A$2:$S$109,26,FALSE),VLOOKUP(F976,'[1]2016Player Stats'!$A$2:$AB$830,26,FALSE))</f>
        <v>20</v>
      </c>
      <c r="AH976" s="51">
        <v>2016</v>
      </c>
      <c r="AI976" s="51">
        <v>34</v>
      </c>
      <c r="AJ976" s="51">
        <v>429</v>
      </c>
      <c r="AK976" s="51">
        <v>513</v>
      </c>
      <c r="AL976" s="51">
        <v>42</v>
      </c>
      <c r="AM976" s="51">
        <v>52</v>
      </c>
      <c r="AN976" s="51">
        <v>-10</v>
      </c>
      <c r="AO976" s="52">
        <v>41.34</v>
      </c>
      <c r="AP976" s="52">
        <v>53.2</v>
      </c>
      <c r="AQ976" s="52">
        <v>-11.86</v>
      </c>
      <c r="AR976" s="52">
        <v>1.86</v>
      </c>
      <c r="AS976" s="51">
        <v>39</v>
      </c>
      <c r="AT976" s="52">
        <v>39.340000000000003</v>
      </c>
    </row>
    <row r="977" spans="1:46" hidden="1">
      <c r="A977">
        <v>2016</v>
      </c>
      <c r="B977" t="s">
        <v>204</v>
      </c>
      <c r="C977" t="s">
        <v>204</v>
      </c>
      <c r="D977" t="s">
        <v>1839</v>
      </c>
      <c r="E977" t="s">
        <v>884</v>
      </c>
      <c r="F977" t="str">
        <f t="shared" si="15"/>
        <v>Derrick Jones</v>
      </c>
      <c r="G977" t="s">
        <v>860</v>
      </c>
      <c r="H977" s="143">
        <v>57404</v>
      </c>
      <c r="I977" s="143">
        <v>51504</v>
      </c>
      <c r="J977" t="str">
        <f>IF(G977="GK",VLOOKUP(F977,'[1]2016GoalKeeper Stats'!$A$2:$S$109,2,FALSE),VLOOKUP(F977,'[1]2016Player Stats'!$A$2:$AB$830,2,FALSE))</f>
        <v>NSH</v>
      </c>
      <c r="K977">
        <f>IF(G977="GK",VLOOKUP(F977,'[1]2016GoalKeeper Stats'!$A$2:$S$109,4,FALSE),VLOOKUP(F977,'[1]2016Player Stats'!$A$2:$AB$830,4,FALSE))</f>
        <v>0</v>
      </c>
      <c r="L977">
        <f>IF(G977="GK",VLOOKUP(F977,'[1]2016GoalKeeper Stats'!$A$2:$S$109,5,FALSE),VLOOKUP(F977,'[1]2016Player Stats'!$A$2:$AB$830,5,FALSE))</f>
        <v>0</v>
      </c>
      <c r="M977">
        <f>IF(G977="GK",VLOOKUP(F977,'[1]2016GoalKeeper Stats'!$A$2:$S$109,6,FALSE),VLOOKUP(F977,'[1]2016Player Stats'!$A$2:$AB$830,6,FALSE))</f>
        <v>0</v>
      </c>
      <c r="N977">
        <f>IF(G977="GK",VLOOKUP(F977,'[1]2016GoalKeeper Stats'!$A$2:$S$109,7,FALSE),VLOOKUP(F977,'[1]2016Player Stats'!$A$2:$AB$830,7,FALSE))</f>
        <v>0</v>
      </c>
      <c r="O977">
        <f>IF(G977="GK",VLOOKUP(F977,'[1]2016GoalKeeper Stats'!$A$2:$S$109,8,FALSE),VLOOKUP(F977,'[1]2016Player Stats'!$A$2:$AB$830,8,FALSE))</f>
        <v>0</v>
      </c>
      <c r="P977">
        <f>IF(G977="GK",VLOOKUP(F977,'[1]2016GoalKeeper Stats'!$A$2:$S$109,9,FALSE),VLOOKUP(F977,'[1]2016Player Stats'!$A$2:$AB$830,9,FALSE))</f>
        <v>0</v>
      </c>
      <c r="Q977">
        <f>IF(G977="GK",VLOOKUP(F977,'[1]2016GoalKeeper Stats'!$A$2:$S$109,10,FALSE),VLOOKUP(F977,'[1]2016Player Stats'!$A$2:$AB$830,10,FALSE))</f>
        <v>0</v>
      </c>
      <c r="R977">
        <f>IF(G977="GK",VLOOKUP(F977,'[1]2016GoalKeeper Stats'!$A$2:$S$109,11,FALSE),VLOOKUP(F977,'[1]2016Player Stats'!$A$2:$AB$830,11,FALSE))</f>
        <v>0</v>
      </c>
      <c r="S977" t="str">
        <f>IF(G977="GK",VLOOKUP(F977,'[1]2016GoalKeeper Stats'!$A$2:$S$109,12,FALSE),VLOOKUP(F977,'[1]2016Player Stats'!$A$2:$AB$830,12,FALSE))</f>
        <v>0/0</v>
      </c>
      <c r="T977">
        <f>IF(G977="GK",VLOOKUP(F977,'[1]2016GoalKeeper Stats'!$A$2:$S$109,13,FALSE),VLOOKUP(F977,'[1]2016Player Stats'!$A$2:$AB$830,13,FALSE))</f>
        <v>0</v>
      </c>
      <c r="U977">
        <f>IF(G977="GK",VLOOKUP(F977,'[1]2016GoalKeeper Stats'!$A$2:$S$109,14,FALSE),VLOOKUP(F977,'[1]2016Player Stats'!$A$2:$AB$830,14,FALSE))</f>
        <v>0</v>
      </c>
      <c r="V977">
        <f>IF(G977="GK",VLOOKUP(F977,'[1]2016GoalKeeper Stats'!$A$2:$S$109,15,FALSE),VLOOKUP(F977,'[1]2016Player Stats'!$A$2:$AB$830,15,FALSE))</f>
        <v>0</v>
      </c>
      <c r="W977">
        <f>IF(G977="GK",VLOOKUP(F977,'[1]2016GoalKeeper Stats'!$A$2:$S$109,16,FALSE),VLOOKUP(F977,'[1]2016Player Stats'!$A$2:$AB$830,16,FALSE))</f>
        <v>0</v>
      </c>
      <c r="X977">
        <f>IF(G977="GK",VLOOKUP(F977,'[1]2016GoalKeeper Stats'!$A$2:$S$109,17,FALSE),VLOOKUP(F977,'[1]2016Player Stats'!$A$2:$AB$830,17,FALSE))</f>
        <v>0</v>
      </c>
      <c r="Y977">
        <f>IF(G977="GK",VLOOKUP(F977,'[1]2016GoalKeeper Stats'!$A$2:$S$109,18,FALSE),VLOOKUP(F977,'[1]2016Player Stats'!$A$2:$AB$830,18,FALSE))</f>
        <v>0</v>
      </c>
      <c r="Z977">
        <f>IF(G977="GK",VLOOKUP(F977,'[1]2016GoalKeeper Stats'!$A$2:$S$109,19,FALSE),VLOOKUP(F977,'[1]2016Player Stats'!$A$2:$AB$830,19,FALSE))</f>
        <v>0</v>
      </c>
      <c r="AA977">
        <f>IF(G977="GK",VLOOKUP(F977,'[1]2016GoalKeeper Stats'!$A$2:$S$109,20,FALSE),VLOOKUP(F977,'[1]2016Player Stats'!$A$2:$AB$830,20,FALSE))</f>
        <v>0</v>
      </c>
      <c r="AB977">
        <f>IF(G977="GK",VLOOKUP(F977,'[1]2016GoalKeeper Stats'!$A$2:$S$109,21,FALSE),VLOOKUP(F977,'[1]2016Player Stats'!$A$2:$AB$830,21,FALSE))</f>
        <v>0</v>
      </c>
      <c r="AC977">
        <f>IF(G977="GK",VLOOKUP(F977,'[1]2016GoalKeeper Stats'!$A$2:$S$109,22,FALSE),VLOOKUP(F977,'[1]2016Player Stats'!$A$2:$AB$830,22,FALSE))</f>
        <v>0</v>
      </c>
      <c r="AD977">
        <f>IF(G977="GK",VLOOKUP(F977,'[1]2016GoalKeeper Stats'!$A$2:$S$109,23,FALSE),VLOOKUP(F977,'[1]2016Player Stats'!$A$2:$AB$830,23,FALSE))</f>
        <v>0</v>
      </c>
      <c r="AE977">
        <f>IF(G977="GK",VLOOKUP(F977,'[1]2016GoalKeeper Stats'!$A$2:$S$109,24,FALSE),VLOOKUP(F977,'[1]2016Player Stats'!$A$2:$AB$830,24,FALSE))</f>
        <v>0</v>
      </c>
      <c r="AF977">
        <f>IF(G977="GK",VLOOKUP(F977,'[1]2016GoalKeeper Stats'!$A$2:$S$109,25,FALSE),VLOOKUP(F977,'[1]2016Player Stats'!$A$2:$AB$830,25,FALSE))</f>
        <v>0</v>
      </c>
      <c r="AG977">
        <f>IF(G977="GK",VLOOKUP(F977,'[1]2016GoalKeeper Stats'!$A$2:$S$109,26,FALSE),VLOOKUP(F977,'[1]2016Player Stats'!$A$2:$AB$830,26,FALSE))</f>
        <v>0</v>
      </c>
      <c r="AH977" s="51">
        <v>2016</v>
      </c>
      <c r="AI977" s="51">
        <v>34</v>
      </c>
      <c r="AJ977" s="51">
        <v>425</v>
      </c>
      <c r="AK977" s="51">
        <v>443</v>
      </c>
      <c r="AL977" s="51">
        <v>50</v>
      </c>
      <c r="AM977" s="51">
        <v>54</v>
      </c>
      <c r="AN977" s="51">
        <v>-4</v>
      </c>
      <c r="AO977" s="52">
        <v>48.05</v>
      </c>
      <c r="AP977" s="52">
        <v>45.74</v>
      </c>
      <c r="AQ977" s="52">
        <v>2.31</v>
      </c>
      <c r="AR977" s="52">
        <v>-6.31</v>
      </c>
      <c r="AS977" s="51">
        <v>42</v>
      </c>
      <c r="AT977" s="52">
        <v>47.23</v>
      </c>
    </row>
    <row r="978" spans="1:46" hidden="1">
      <c r="A978">
        <v>2016</v>
      </c>
      <c r="B978" t="s">
        <v>205</v>
      </c>
      <c r="C978" t="s">
        <v>971</v>
      </c>
      <c r="D978" t="s">
        <v>1840</v>
      </c>
      <c r="E978" t="s">
        <v>1841</v>
      </c>
      <c r="F978" t="str">
        <f t="shared" si="15"/>
        <v>Paxton Pomykal</v>
      </c>
      <c r="G978" t="s">
        <v>860</v>
      </c>
      <c r="H978" s="143">
        <v>56504</v>
      </c>
      <c r="I978" s="143">
        <v>51504</v>
      </c>
      <c r="J978" t="str">
        <f>IF(G978="GK",VLOOKUP(F978,'[1]2016GoalKeeper Stats'!$A$2:$S$109,2,FALSE),VLOOKUP(F978,'[1]2016Player Stats'!$A$2:$AB$830,2,FALSE))</f>
        <v>DAL</v>
      </c>
      <c r="K978">
        <f>IF(G978="GK",VLOOKUP(F978,'[1]2016GoalKeeper Stats'!$A$2:$S$109,4,FALSE),VLOOKUP(F978,'[1]2016Player Stats'!$A$2:$AB$830,4,FALSE))</f>
        <v>0</v>
      </c>
      <c r="L978">
        <f>IF(G978="GK",VLOOKUP(F978,'[1]2016GoalKeeper Stats'!$A$2:$S$109,5,FALSE),VLOOKUP(F978,'[1]2016Player Stats'!$A$2:$AB$830,5,FALSE))</f>
        <v>0</v>
      </c>
      <c r="M978">
        <f>IF(G978="GK",VLOOKUP(F978,'[1]2016GoalKeeper Stats'!$A$2:$S$109,6,FALSE),VLOOKUP(F978,'[1]2016Player Stats'!$A$2:$AB$830,6,FALSE))</f>
        <v>0</v>
      </c>
      <c r="N978">
        <f>IF(G978="GK",VLOOKUP(F978,'[1]2016GoalKeeper Stats'!$A$2:$S$109,7,FALSE),VLOOKUP(F978,'[1]2016Player Stats'!$A$2:$AB$830,7,FALSE))</f>
        <v>0</v>
      </c>
      <c r="O978">
        <f>IF(G978="GK",VLOOKUP(F978,'[1]2016GoalKeeper Stats'!$A$2:$S$109,8,FALSE),VLOOKUP(F978,'[1]2016Player Stats'!$A$2:$AB$830,8,FALSE))</f>
        <v>0</v>
      </c>
      <c r="P978">
        <f>IF(G978="GK",VLOOKUP(F978,'[1]2016GoalKeeper Stats'!$A$2:$S$109,9,FALSE),VLOOKUP(F978,'[1]2016Player Stats'!$A$2:$AB$830,9,FALSE))</f>
        <v>0</v>
      </c>
      <c r="Q978">
        <f>IF(G978="GK",VLOOKUP(F978,'[1]2016GoalKeeper Stats'!$A$2:$S$109,10,FALSE),VLOOKUP(F978,'[1]2016Player Stats'!$A$2:$AB$830,10,FALSE))</f>
        <v>0</v>
      </c>
      <c r="R978">
        <f>IF(G978="GK",VLOOKUP(F978,'[1]2016GoalKeeper Stats'!$A$2:$S$109,11,FALSE),VLOOKUP(F978,'[1]2016Player Stats'!$A$2:$AB$830,11,FALSE))</f>
        <v>0</v>
      </c>
      <c r="S978" t="str">
        <f>IF(G978="GK",VLOOKUP(F978,'[1]2016GoalKeeper Stats'!$A$2:$S$109,12,FALSE),VLOOKUP(F978,'[1]2016Player Stats'!$A$2:$AB$830,12,FALSE))</f>
        <v>0/0</v>
      </c>
      <c r="T978">
        <f>IF(G978="GK",VLOOKUP(F978,'[1]2016GoalKeeper Stats'!$A$2:$S$109,13,FALSE),VLOOKUP(F978,'[1]2016Player Stats'!$A$2:$AB$830,13,FALSE))</f>
        <v>0</v>
      </c>
      <c r="U978">
        <f>IF(G978="GK",VLOOKUP(F978,'[1]2016GoalKeeper Stats'!$A$2:$S$109,14,FALSE),VLOOKUP(F978,'[1]2016Player Stats'!$A$2:$AB$830,14,FALSE))</f>
        <v>0</v>
      </c>
      <c r="V978">
        <f>IF(G978="GK",VLOOKUP(F978,'[1]2016GoalKeeper Stats'!$A$2:$S$109,15,FALSE),VLOOKUP(F978,'[1]2016Player Stats'!$A$2:$AB$830,15,FALSE))</f>
        <v>0</v>
      </c>
      <c r="W978">
        <f>IF(G978="GK",VLOOKUP(F978,'[1]2016GoalKeeper Stats'!$A$2:$S$109,16,FALSE),VLOOKUP(F978,'[1]2016Player Stats'!$A$2:$AB$830,16,FALSE))</f>
        <v>0</v>
      </c>
      <c r="X978">
        <f>IF(G978="GK",VLOOKUP(F978,'[1]2016GoalKeeper Stats'!$A$2:$S$109,17,FALSE),VLOOKUP(F978,'[1]2016Player Stats'!$A$2:$AB$830,17,FALSE))</f>
        <v>0</v>
      </c>
      <c r="Y978">
        <f>IF(G978="GK",VLOOKUP(F978,'[1]2016GoalKeeper Stats'!$A$2:$S$109,18,FALSE),VLOOKUP(F978,'[1]2016Player Stats'!$A$2:$AB$830,18,FALSE))</f>
        <v>0</v>
      </c>
      <c r="Z978">
        <f>IF(G978="GK",VLOOKUP(F978,'[1]2016GoalKeeper Stats'!$A$2:$S$109,19,FALSE),VLOOKUP(F978,'[1]2016Player Stats'!$A$2:$AB$830,19,FALSE))</f>
        <v>0</v>
      </c>
      <c r="AA978">
        <f>IF(G978="GK",VLOOKUP(F978,'[1]2016GoalKeeper Stats'!$A$2:$S$109,20,FALSE),VLOOKUP(F978,'[1]2016Player Stats'!$A$2:$AB$830,20,FALSE))</f>
        <v>0</v>
      </c>
      <c r="AB978">
        <f>IF(G978="GK",VLOOKUP(F978,'[1]2016GoalKeeper Stats'!$A$2:$S$109,21,FALSE),VLOOKUP(F978,'[1]2016Player Stats'!$A$2:$AB$830,21,FALSE))</f>
        <v>0</v>
      </c>
      <c r="AC978">
        <f>IF(G978="GK",VLOOKUP(F978,'[1]2016GoalKeeper Stats'!$A$2:$S$109,22,FALSE),VLOOKUP(F978,'[1]2016Player Stats'!$A$2:$AB$830,22,FALSE))</f>
        <v>0</v>
      </c>
      <c r="AD978">
        <f>IF(G978="GK",VLOOKUP(F978,'[1]2016GoalKeeper Stats'!$A$2:$S$109,23,FALSE),VLOOKUP(F978,'[1]2016Player Stats'!$A$2:$AB$830,23,FALSE))</f>
        <v>0</v>
      </c>
      <c r="AE978">
        <f>IF(G978="GK",VLOOKUP(F978,'[1]2016GoalKeeper Stats'!$A$2:$S$109,24,FALSE),VLOOKUP(F978,'[1]2016Player Stats'!$A$2:$AB$830,24,FALSE))</f>
        <v>0</v>
      </c>
      <c r="AF978">
        <f>IF(G978="GK",VLOOKUP(F978,'[1]2016GoalKeeper Stats'!$A$2:$S$109,25,FALSE),VLOOKUP(F978,'[1]2016Player Stats'!$A$2:$AB$830,25,FALSE))</f>
        <v>0</v>
      </c>
      <c r="AG978">
        <f>IF(G978="GK",VLOOKUP(F978,'[1]2016GoalKeeper Stats'!$A$2:$S$109,26,FALSE),VLOOKUP(F978,'[1]2016Player Stats'!$A$2:$AB$830,26,FALSE))</f>
        <v>0</v>
      </c>
      <c r="AH978" s="51">
        <v>2016</v>
      </c>
      <c r="AI978" s="51">
        <v>34</v>
      </c>
      <c r="AJ978" s="51">
        <v>451</v>
      </c>
      <c r="AK978" s="51">
        <v>331</v>
      </c>
      <c r="AL978" s="51">
        <v>49</v>
      </c>
      <c r="AM978" s="51">
        <v>38</v>
      </c>
      <c r="AN978" s="51">
        <v>11</v>
      </c>
      <c r="AO978" s="52">
        <v>44.79</v>
      </c>
      <c r="AP978" s="52">
        <v>34.369999999999997</v>
      </c>
      <c r="AQ978" s="52">
        <v>10.42</v>
      </c>
      <c r="AR978" s="52">
        <v>0.57999999999999996</v>
      </c>
      <c r="AS978" s="51">
        <v>60</v>
      </c>
      <c r="AT978" s="52">
        <v>54.64</v>
      </c>
    </row>
    <row r="979" spans="1:46" hidden="1">
      <c r="A979">
        <v>2016</v>
      </c>
      <c r="B979" t="s">
        <v>943</v>
      </c>
      <c r="C979" t="s">
        <v>175</v>
      </c>
      <c r="D979" t="s">
        <v>1839</v>
      </c>
      <c r="E979" t="s">
        <v>1842</v>
      </c>
      <c r="F979" t="str">
        <f t="shared" si="15"/>
        <v>Derrick Etienne</v>
      </c>
      <c r="G979" t="s">
        <v>860</v>
      </c>
      <c r="H979" s="143">
        <v>56500</v>
      </c>
      <c r="I979" s="143">
        <v>51500</v>
      </c>
      <c r="J979" t="str">
        <f>IF(G979="GK",VLOOKUP(F979,'[1]2016GoalKeeper Stats'!$A$2:$S$109,2,FALSE),VLOOKUP(F979,'[1]2016Player Stats'!$A$2:$AB$830,2,FALSE))</f>
        <v>CLB</v>
      </c>
      <c r="K979">
        <f>IF(G979="GK",VLOOKUP(F979,'[1]2016GoalKeeper Stats'!$A$2:$S$109,4,FALSE),VLOOKUP(F979,'[1]2016Player Stats'!$A$2:$AB$830,4,FALSE))</f>
        <v>1</v>
      </c>
      <c r="L979">
        <f>IF(G979="GK",VLOOKUP(F979,'[1]2016GoalKeeper Stats'!$A$2:$S$109,5,FALSE),VLOOKUP(F979,'[1]2016Player Stats'!$A$2:$AB$830,5,FALSE))</f>
        <v>0</v>
      </c>
      <c r="M979">
        <f>IF(G979="GK",VLOOKUP(F979,'[1]2016GoalKeeper Stats'!$A$2:$S$109,6,FALSE),VLOOKUP(F979,'[1]2016Player Stats'!$A$2:$AB$830,6,FALSE))</f>
        <v>4</v>
      </c>
      <c r="N979">
        <f>IF(G979="GK",VLOOKUP(F979,'[1]2016GoalKeeper Stats'!$A$2:$S$109,7,FALSE),VLOOKUP(F979,'[1]2016Player Stats'!$A$2:$AB$830,7,FALSE))</f>
        <v>0</v>
      </c>
      <c r="O979">
        <f>IF(G979="GK",VLOOKUP(F979,'[1]2016GoalKeeper Stats'!$A$2:$S$109,8,FALSE),VLOOKUP(F979,'[1]2016Player Stats'!$A$2:$AB$830,8,FALSE))</f>
        <v>0</v>
      </c>
      <c r="P979">
        <f>IF(G979="GK",VLOOKUP(F979,'[1]2016GoalKeeper Stats'!$A$2:$S$109,9,FALSE),VLOOKUP(F979,'[1]2016Player Stats'!$A$2:$AB$830,9,FALSE))</f>
        <v>0</v>
      </c>
      <c r="Q979">
        <f>IF(G979="GK",VLOOKUP(F979,'[1]2016GoalKeeper Stats'!$A$2:$S$109,10,FALSE),VLOOKUP(F979,'[1]2016Player Stats'!$A$2:$AB$830,10,FALSE))</f>
        <v>0</v>
      </c>
      <c r="R979">
        <f>IF(G979="GK",VLOOKUP(F979,'[1]2016GoalKeeper Stats'!$A$2:$S$109,11,FALSE),VLOOKUP(F979,'[1]2016Player Stats'!$A$2:$AB$830,11,FALSE))</f>
        <v>0</v>
      </c>
      <c r="S979" t="str">
        <f>IF(G979="GK",VLOOKUP(F979,'[1]2016GoalKeeper Stats'!$A$2:$S$109,12,FALSE),VLOOKUP(F979,'[1]2016Player Stats'!$A$2:$AB$830,12,FALSE))</f>
        <v>0/0</v>
      </c>
      <c r="T979">
        <f>IF(G979="GK",VLOOKUP(F979,'[1]2016GoalKeeper Stats'!$A$2:$S$109,13,FALSE),VLOOKUP(F979,'[1]2016Player Stats'!$A$2:$AB$830,13,FALSE))</f>
        <v>0</v>
      </c>
      <c r="U979">
        <f>IF(G979="GK",VLOOKUP(F979,'[1]2016GoalKeeper Stats'!$A$2:$S$109,14,FALSE),VLOOKUP(F979,'[1]2016Player Stats'!$A$2:$AB$830,14,FALSE))</f>
        <v>0</v>
      </c>
      <c r="V979">
        <f>IF(G979="GK",VLOOKUP(F979,'[1]2016GoalKeeper Stats'!$A$2:$S$109,15,FALSE),VLOOKUP(F979,'[1]2016Player Stats'!$A$2:$AB$830,15,FALSE))</f>
        <v>0</v>
      </c>
      <c r="W979">
        <f>IF(G979="GK",VLOOKUP(F979,'[1]2016GoalKeeper Stats'!$A$2:$S$109,16,FALSE),VLOOKUP(F979,'[1]2016Player Stats'!$A$2:$AB$830,16,FALSE))</f>
        <v>0</v>
      </c>
      <c r="X979">
        <f>IF(G979="GK",VLOOKUP(F979,'[1]2016GoalKeeper Stats'!$A$2:$S$109,17,FALSE),VLOOKUP(F979,'[1]2016Player Stats'!$A$2:$AB$830,17,FALSE))</f>
        <v>0</v>
      </c>
      <c r="Y979">
        <f>IF(G979="GK",VLOOKUP(F979,'[1]2016GoalKeeper Stats'!$A$2:$S$109,18,FALSE),VLOOKUP(F979,'[1]2016Player Stats'!$A$2:$AB$830,18,FALSE))</f>
        <v>0</v>
      </c>
      <c r="Z979">
        <f>IF(G979="GK",VLOOKUP(F979,'[1]2016GoalKeeper Stats'!$A$2:$S$109,19,FALSE),VLOOKUP(F979,'[1]2016Player Stats'!$A$2:$AB$830,19,FALSE))</f>
        <v>0</v>
      </c>
      <c r="AA979">
        <f>IF(G979="GK",VLOOKUP(F979,'[1]2016GoalKeeper Stats'!$A$2:$S$109,20,FALSE),VLOOKUP(F979,'[1]2016Player Stats'!$A$2:$AB$830,20,FALSE))</f>
        <v>0</v>
      </c>
      <c r="AB979">
        <f>IF(G979="GK",VLOOKUP(F979,'[1]2016GoalKeeper Stats'!$A$2:$S$109,21,FALSE),VLOOKUP(F979,'[1]2016Player Stats'!$A$2:$AB$830,21,FALSE))</f>
        <v>0</v>
      </c>
      <c r="AC979">
        <f>IF(G979="GK",VLOOKUP(F979,'[1]2016GoalKeeper Stats'!$A$2:$S$109,22,FALSE),VLOOKUP(F979,'[1]2016Player Stats'!$A$2:$AB$830,22,FALSE))</f>
        <v>0</v>
      </c>
      <c r="AD979">
        <f>IF(G979="GK",VLOOKUP(F979,'[1]2016GoalKeeper Stats'!$A$2:$S$109,23,FALSE),VLOOKUP(F979,'[1]2016Player Stats'!$A$2:$AB$830,23,FALSE))</f>
        <v>0</v>
      </c>
      <c r="AE979">
        <f>IF(G979="GK",VLOOKUP(F979,'[1]2016GoalKeeper Stats'!$A$2:$S$109,24,FALSE),VLOOKUP(F979,'[1]2016Player Stats'!$A$2:$AB$830,24,FALSE))</f>
        <v>0</v>
      </c>
      <c r="AF979">
        <f>IF(G979="GK",VLOOKUP(F979,'[1]2016GoalKeeper Stats'!$A$2:$S$109,25,FALSE),VLOOKUP(F979,'[1]2016Player Stats'!$A$2:$AB$830,25,FALSE))</f>
        <v>0</v>
      </c>
      <c r="AG979">
        <f>IF(G979="GK",VLOOKUP(F979,'[1]2016GoalKeeper Stats'!$A$2:$S$109,26,FALSE),VLOOKUP(F979,'[1]2016Player Stats'!$A$2:$AB$830,26,FALSE))</f>
        <v>0</v>
      </c>
      <c r="AH979" s="51">
        <v>2016</v>
      </c>
      <c r="AI979" s="51">
        <v>34</v>
      </c>
      <c r="AJ979" s="51">
        <v>441</v>
      </c>
      <c r="AK979" s="51">
        <v>399</v>
      </c>
      <c r="AL979" s="51">
        <v>59</v>
      </c>
      <c r="AM979" s="51">
        <v>43</v>
      </c>
      <c r="AN979" s="51">
        <v>16</v>
      </c>
      <c r="AO979" s="52">
        <v>52.57</v>
      </c>
      <c r="AP979" s="52">
        <v>42.71</v>
      </c>
      <c r="AQ979" s="52">
        <v>9.85</v>
      </c>
      <c r="AR979" s="52">
        <v>6.15</v>
      </c>
      <c r="AS979" s="51">
        <v>57</v>
      </c>
      <c r="AT979" s="52">
        <v>52.28</v>
      </c>
    </row>
    <row r="980" spans="1:46" hidden="1">
      <c r="A980">
        <v>2016</v>
      </c>
      <c r="B980" t="s">
        <v>198</v>
      </c>
      <c r="C980" t="s">
        <v>198</v>
      </c>
      <c r="D980" t="s">
        <v>1650</v>
      </c>
      <c r="E980" t="s">
        <v>1651</v>
      </c>
      <c r="F980" t="str">
        <f t="shared" si="15"/>
        <v>Dominique Badji</v>
      </c>
      <c r="G980" t="s">
        <v>875</v>
      </c>
      <c r="H980" s="143">
        <v>53472</v>
      </c>
      <c r="I980" s="143">
        <v>53472</v>
      </c>
      <c r="J980" t="str">
        <f>IF(G980="GK",VLOOKUP(F980,'[1]2016GoalKeeper Stats'!$A$2:$S$109,2,FALSE),VLOOKUP(F980,'[1]2016Player Stats'!$A$2:$AB$830,2,FALSE))</f>
        <v>NSH</v>
      </c>
      <c r="K980">
        <f>IF(G980="GK",VLOOKUP(F980,'[1]2016GoalKeeper Stats'!$A$2:$S$109,4,FALSE),VLOOKUP(F980,'[1]2016Player Stats'!$A$2:$AB$830,4,FALSE))</f>
        <v>27</v>
      </c>
      <c r="L980">
        <f>IF(G980="GK",VLOOKUP(F980,'[1]2016GoalKeeper Stats'!$A$2:$S$109,5,FALSE),VLOOKUP(F980,'[1]2016Player Stats'!$A$2:$AB$830,5,FALSE))</f>
        <v>17</v>
      </c>
      <c r="M980">
        <f>IF(G980="GK",VLOOKUP(F980,'[1]2016GoalKeeper Stats'!$A$2:$S$109,6,FALSE),VLOOKUP(F980,'[1]2016Player Stats'!$A$2:$AB$830,6,FALSE))</f>
        <v>1571</v>
      </c>
      <c r="N980">
        <f>IF(G980="GK",VLOOKUP(F980,'[1]2016GoalKeeper Stats'!$A$2:$S$109,7,FALSE),VLOOKUP(F980,'[1]2016Player Stats'!$A$2:$AB$830,7,FALSE))</f>
        <v>6</v>
      </c>
      <c r="O980">
        <f>IF(G980="GK",VLOOKUP(F980,'[1]2016GoalKeeper Stats'!$A$2:$S$109,8,FALSE),VLOOKUP(F980,'[1]2016Player Stats'!$A$2:$AB$830,8,FALSE))</f>
        <v>4</v>
      </c>
      <c r="P980">
        <f>IF(G980="GK",VLOOKUP(F980,'[1]2016GoalKeeper Stats'!$A$2:$S$109,9,FALSE),VLOOKUP(F980,'[1]2016Player Stats'!$A$2:$AB$830,9,FALSE))</f>
        <v>47</v>
      </c>
      <c r="Q980">
        <f>IF(G980="GK",VLOOKUP(F980,'[1]2016GoalKeeper Stats'!$A$2:$S$109,10,FALSE),VLOOKUP(F980,'[1]2016Player Stats'!$A$2:$AB$830,10,FALSE))</f>
        <v>19</v>
      </c>
      <c r="R980">
        <f>IF(G980="GK",VLOOKUP(F980,'[1]2016GoalKeeper Stats'!$A$2:$S$109,11,FALSE),VLOOKUP(F980,'[1]2016Player Stats'!$A$2:$AB$830,11,FALSE))</f>
        <v>2</v>
      </c>
      <c r="S980" t="str">
        <f>IF(G980="GK",VLOOKUP(F980,'[1]2016GoalKeeper Stats'!$A$2:$S$109,12,FALSE),VLOOKUP(F980,'[1]2016Player Stats'!$A$2:$AB$830,12,FALSE))</f>
        <v>0/0</v>
      </c>
      <c r="T980">
        <f>IF(G980="GK",VLOOKUP(F980,'[1]2016GoalKeeper Stats'!$A$2:$S$109,13,FALSE),VLOOKUP(F980,'[1]2016Player Stats'!$A$2:$AB$830,13,FALSE))</f>
        <v>2</v>
      </c>
      <c r="U980">
        <f>IF(G980="GK",VLOOKUP(F980,'[1]2016GoalKeeper Stats'!$A$2:$S$109,14,FALSE),VLOOKUP(F980,'[1]2016Player Stats'!$A$2:$AB$830,14,FALSE))</f>
        <v>4</v>
      </c>
      <c r="V980">
        <f>IF(G980="GK",VLOOKUP(F980,'[1]2016GoalKeeper Stats'!$A$2:$S$109,15,FALSE),VLOOKUP(F980,'[1]2016Player Stats'!$A$2:$AB$830,15,FALSE))</f>
        <v>0.34</v>
      </c>
      <c r="W980">
        <f>IF(G980="GK",VLOOKUP(F980,'[1]2016GoalKeeper Stats'!$A$2:$S$109,16,FALSE),VLOOKUP(F980,'[1]2016Player Stats'!$A$2:$AB$830,16,FALSE))</f>
        <v>12.8</v>
      </c>
      <c r="X980">
        <f>IF(G980="GK",VLOOKUP(F980,'[1]2016GoalKeeper Stats'!$A$2:$S$109,17,FALSE),VLOOKUP(F980,'[1]2016Player Stats'!$A$2:$AB$830,17,FALSE))</f>
        <v>2</v>
      </c>
      <c r="Y980">
        <f>IF(G980="GK",VLOOKUP(F980,'[1]2016GoalKeeper Stats'!$A$2:$S$109,18,FALSE),VLOOKUP(F980,'[1]2016Player Stats'!$A$2:$AB$830,18,FALSE))</f>
        <v>4</v>
      </c>
      <c r="Z980">
        <f>IF(G980="GK",VLOOKUP(F980,'[1]2016GoalKeeper Stats'!$A$2:$S$109,19,FALSE),VLOOKUP(F980,'[1]2016Player Stats'!$A$2:$AB$830,19,FALSE))</f>
        <v>0</v>
      </c>
      <c r="AA980">
        <f>IF(G980="GK",VLOOKUP(F980,'[1]2016GoalKeeper Stats'!$A$2:$S$109,20,FALSE),VLOOKUP(F980,'[1]2016Player Stats'!$A$2:$AB$830,20,FALSE))</f>
        <v>0.23</v>
      </c>
      <c r="AB980">
        <f>IF(G980="GK",VLOOKUP(F980,'[1]2016GoalKeeper Stats'!$A$2:$S$109,21,FALSE),VLOOKUP(F980,'[1]2016Player Stats'!$A$2:$AB$830,21,FALSE))</f>
        <v>39</v>
      </c>
      <c r="AC980">
        <f>IF(G980="GK",VLOOKUP(F980,'[1]2016GoalKeeper Stats'!$A$2:$S$109,22,FALSE),VLOOKUP(F980,'[1]2016Player Stats'!$A$2:$AB$830,22,FALSE))</f>
        <v>14</v>
      </c>
      <c r="AD980">
        <f>IF(G980="GK",VLOOKUP(F980,'[1]2016GoalKeeper Stats'!$A$2:$S$109,23,FALSE),VLOOKUP(F980,'[1]2016Player Stats'!$A$2:$AB$830,23,FALSE))</f>
        <v>16</v>
      </c>
      <c r="AE980">
        <f>IF(G980="GK",VLOOKUP(F980,'[1]2016GoalKeeper Stats'!$A$2:$S$109,24,FALSE),VLOOKUP(F980,'[1]2016Player Stats'!$A$2:$AB$830,24,FALSE))</f>
        <v>5</v>
      </c>
      <c r="AF980">
        <f>IF(G980="GK",VLOOKUP(F980,'[1]2016GoalKeeper Stats'!$A$2:$S$109,25,FALSE),VLOOKUP(F980,'[1]2016Player Stats'!$A$2:$AB$830,25,FALSE))</f>
        <v>0</v>
      </c>
      <c r="AG980">
        <f>IF(G980="GK",VLOOKUP(F980,'[1]2016GoalKeeper Stats'!$A$2:$S$109,26,FALSE),VLOOKUP(F980,'[1]2016Player Stats'!$A$2:$AB$830,26,FALSE))</f>
        <v>40.43</v>
      </c>
      <c r="AH980" s="51">
        <v>2016</v>
      </c>
      <c r="AI980" s="51">
        <v>34</v>
      </c>
      <c r="AJ980" s="51">
        <v>435</v>
      </c>
      <c r="AK980" s="51">
        <v>419</v>
      </c>
      <c r="AL980" s="51">
        <v>39</v>
      </c>
      <c r="AM980" s="51">
        <v>32</v>
      </c>
      <c r="AN980" s="51">
        <v>7</v>
      </c>
      <c r="AO980" s="52">
        <v>35.950000000000003</v>
      </c>
      <c r="AP980" s="52">
        <v>40.07</v>
      </c>
      <c r="AQ980" s="52">
        <v>-4.12</v>
      </c>
      <c r="AR980" s="52">
        <v>11.12</v>
      </c>
      <c r="AS980" s="51">
        <v>58</v>
      </c>
      <c r="AT980" s="52">
        <v>45.17</v>
      </c>
    </row>
    <row r="981" spans="1:46" hidden="1">
      <c r="A981">
        <v>2016</v>
      </c>
      <c r="B981" t="s">
        <v>211</v>
      </c>
      <c r="C981" t="s">
        <v>173</v>
      </c>
      <c r="D981" t="s">
        <v>1467</v>
      </c>
      <c r="E981" t="s">
        <v>1673</v>
      </c>
      <c r="F981" t="str">
        <f t="shared" si="15"/>
        <v>Connor Brandt</v>
      </c>
      <c r="G981" t="s">
        <v>957</v>
      </c>
      <c r="H981" s="143">
        <v>53472</v>
      </c>
      <c r="I981" s="143">
        <v>53472</v>
      </c>
      <c r="J981" t="str">
        <f>IF(G981="GK",VLOOKUP(F981,'[1]2016GoalKeeper Stats'!$A$2:$S$109,2,FALSE),VLOOKUP(F981,'[1]2016Player Stats'!$A$2:$AB$830,2,FALSE))</f>
        <v>NYC</v>
      </c>
      <c r="K981">
        <f>IF(G981="GK",VLOOKUP(F981,'[1]2016GoalKeeper Stats'!$A$2:$S$109,4,FALSE),VLOOKUP(F981,'[1]2016Player Stats'!$A$2:$AB$830,4,FALSE))</f>
        <v>0</v>
      </c>
      <c r="L981">
        <f>IF(G981="GK",VLOOKUP(F981,'[1]2016GoalKeeper Stats'!$A$2:$S$109,5,FALSE),VLOOKUP(F981,'[1]2016Player Stats'!$A$2:$AB$830,5,FALSE))</f>
        <v>0</v>
      </c>
      <c r="M981">
        <f>IF(G981="GK",VLOOKUP(F981,'[1]2016GoalKeeper Stats'!$A$2:$S$109,6,FALSE),VLOOKUP(F981,'[1]2016Player Stats'!$A$2:$AB$830,6,FALSE))</f>
        <v>0</v>
      </c>
      <c r="N981">
        <f>IF(G981="GK",VLOOKUP(F981,'[1]2016GoalKeeper Stats'!$A$2:$S$109,7,FALSE),VLOOKUP(F981,'[1]2016Player Stats'!$A$2:$AB$830,7,FALSE))</f>
        <v>0</v>
      </c>
      <c r="O981">
        <f>IF(G981="GK",VLOOKUP(F981,'[1]2016GoalKeeper Stats'!$A$2:$S$109,8,FALSE),VLOOKUP(F981,'[1]2016Player Stats'!$A$2:$AB$830,8,FALSE))</f>
        <v>0</v>
      </c>
      <c r="P981">
        <f>IF(G981="GK",VLOOKUP(F981,'[1]2016GoalKeeper Stats'!$A$2:$S$109,9,FALSE),VLOOKUP(F981,'[1]2016Player Stats'!$A$2:$AB$830,9,FALSE))</f>
        <v>0</v>
      </c>
      <c r="Q981">
        <f>IF(G981="GK",VLOOKUP(F981,'[1]2016GoalKeeper Stats'!$A$2:$S$109,10,FALSE),VLOOKUP(F981,'[1]2016Player Stats'!$A$2:$AB$830,10,FALSE))</f>
        <v>0</v>
      </c>
      <c r="R981">
        <f>IF(G981="GK",VLOOKUP(F981,'[1]2016GoalKeeper Stats'!$A$2:$S$109,11,FALSE),VLOOKUP(F981,'[1]2016Player Stats'!$A$2:$AB$830,11,FALSE))</f>
        <v>0</v>
      </c>
      <c r="S981" t="str">
        <f>IF(G981="GK",VLOOKUP(F981,'[1]2016GoalKeeper Stats'!$A$2:$S$109,12,FALSE),VLOOKUP(F981,'[1]2016Player Stats'!$A$2:$AB$830,12,FALSE))</f>
        <v>0/0</v>
      </c>
      <c r="T981">
        <f>IF(G981="GK",VLOOKUP(F981,'[1]2016GoalKeeper Stats'!$A$2:$S$109,13,FALSE),VLOOKUP(F981,'[1]2016Player Stats'!$A$2:$AB$830,13,FALSE))</f>
        <v>0</v>
      </c>
      <c r="U981">
        <f>IF(G981="GK",VLOOKUP(F981,'[1]2016GoalKeeper Stats'!$A$2:$S$109,14,FALSE),VLOOKUP(F981,'[1]2016Player Stats'!$A$2:$AB$830,14,FALSE))</f>
        <v>0</v>
      </c>
      <c r="V981">
        <f>IF(G981="GK",VLOOKUP(F981,'[1]2016GoalKeeper Stats'!$A$2:$S$109,15,FALSE),VLOOKUP(F981,'[1]2016Player Stats'!$A$2:$AB$830,15,FALSE))</f>
        <v>0</v>
      </c>
      <c r="W981">
        <f>IF(G981="GK",VLOOKUP(F981,'[1]2016GoalKeeper Stats'!$A$2:$S$109,16,FALSE),VLOOKUP(F981,'[1]2016Player Stats'!$A$2:$AB$830,16,FALSE))</f>
        <v>0</v>
      </c>
      <c r="X981">
        <f>IF(G981="GK",VLOOKUP(F981,'[1]2016GoalKeeper Stats'!$A$2:$S$109,17,FALSE),VLOOKUP(F981,'[1]2016Player Stats'!$A$2:$AB$830,17,FALSE))</f>
        <v>0</v>
      </c>
      <c r="Y981">
        <f>IF(G981="GK",VLOOKUP(F981,'[1]2016GoalKeeper Stats'!$A$2:$S$109,18,FALSE),VLOOKUP(F981,'[1]2016Player Stats'!$A$2:$AB$830,18,FALSE))</f>
        <v>0</v>
      </c>
      <c r="Z981">
        <f>IF(G981="GK",VLOOKUP(F981,'[1]2016GoalKeeper Stats'!$A$2:$S$109,19,FALSE),VLOOKUP(F981,'[1]2016Player Stats'!$A$2:$AB$830,19,FALSE))</f>
        <v>0</v>
      </c>
      <c r="AA981">
        <f>IF(G981="GK",VLOOKUP(F981,'[1]2016GoalKeeper Stats'!$A$2:$S$109,20,FALSE),VLOOKUP(F981,'[1]2016Player Stats'!$A$2:$AB$830,20,FALSE))</f>
        <v>0</v>
      </c>
      <c r="AB981">
        <f>IF(G981="GK",VLOOKUP(F981,'[1]2016GoalKeeper Stats'!$A$2:$S$109,21,FALSE),VLOOKUP(F981,'[1]2016Player Stats'!$A$2:$AB$830,21,FALSE))</f>
        <v>0</v>
      </c>
      <c r="AC981">
        <f>IF(G981="GK",VLOOKUP(F981,'[1]2016GoalKeeper Stats'!$A$2:$S$109,22,FALSE),VLOOKUP(F981,'[1]2016Player Stats'!$A$2:$AB$830,22,FALSE))</f>
        <v>0</v>
      </c>
      <c r="AD981">
        <f>IF(G981="GK",VLOOKUP(F981,'[1]2016GoalKeeper Stats'!$A$2:$S$109,23,FALSE),VLOOKUP(F981,'[1]2016Player Stats'!$A$2:$AB$830,23,FALSE))</f>
        <v>0</v>
      </c>
      <c r="AE981">
        <f>IF(G981="GK",VLOOKUP(F981,'[1]2016GoalKeeper Stats'!$A$2:$S$109,24,FALSE),VLOOKUP(F981,'[1]2016Player Stats'!$A$2:$AB$830,24,FALSE))</f>
        <v>0</v>
      </c>
      <c r="AF981">
        <f>IF(G981="GK",VLOOKUP(F981,'[1]2016GoalKeeper Stats'!$A$2:$S$109,25,FALSE),VLOOKUP(F981,'[1]2016Player Stats'!$A$2:$AB$830,25,FALSE))</f>
        <v>0</v>
      </c>
      <c r="AG981">
        <f>IF(G981="GK",VLOOKUP(F981,'[1]2016GoalKeeper Stats'!$A$2:$S$109,26,FALSE),VLOOKUP(F981,'[1]2016Player Stats'!$A$2:$AB$830,26,FALSE))</f>
        <v>0</v>
      </c>
      <c r="AH981" s="51">
        <v>2016</v>
      </c>
      <c r="AI981" s="51">
        <v>34</v>
      </c>
      <c r="AJ981" s="51">
        <v>463</v>
      </c>
      <c r="AK981" s="51">
        <v>455</v>
      </c>
      <c r="AL981" s="51">
        <v>62</v>
      </c>
      <c r="AM981" s="51">
        <v>55</v>
      </c>
      <c r="AN981" s="51">
        <v>7</v>
      </c>
      <c r="AO981" s="52">
        <v>50.14</v>
      </c>
      <c r="AP981" s="52">
        <v>53.06</v>
      </c>
      <c r="AQ981" s="52">
        <v>-2.93</v>
      </c>
      <c r="AR981" s="52">
        <v>9.93</v>
      </c>
      <c r="AS981" s="51">
        <v>54</v>
      </c>
      <c r="AT981" s="52">
        <v>46.09</v>
      </c>
    </row>
    <row r="982" spans="1:46" hidden="1">
      <c r="A982">
        <v>2016</v>
      </c>
      <c r="B982" t="s">
        <v>193</v>
      </c>
      <c r="C982" t="s">
        <v>193</v>
      </c>
      <c r="D982" t="s">
        <v>1127</v>
      </c>
      <c r="E982" t="s">
        <v>1682</v>
      </c>
      <c r="F982" t="str">
        <f t="shared" si="15"/>
        <v>Taylor Peay</v>
      </c>
      <c r="G982" t="s">
        <v>893</v>
      </c>
      <c r="H982" s="143">
        <v>53472</v>
      </c>
      <c r="I982" s="143">
        <v>53472</v>
      </c>
      <c r="J982" t="str">
        <f>IF(G982="GK",VLOOKUP(F982,'[1]2016GoalKeeper Stats'!$A$2:$S$109,2,FALSE),VLOOKUP(F982,'[1]2016Player Stats'!$A$2:$AB$830,2,FALSE))</f>
        <v>POR</v>
      </c>
      <c r="K982">
        <f>IF(G982="GK",VLOOKUP(F982,'[1]2016GoalKeeper Stats'!$A$2:$S$109,4,FALSE),VLOOKUP(F982,'[1]2016Player Stats'!$A$2:$AB$830,4,FALSE))</f>
        <v>2</v>
      </c>
      <c r="L982">
        <f>IF(G982="GK",VLOOKUP(F982,'[1]2016GoalKeeper Stats'!$A$2:$S$109,5,FALSE),VLOOKUP(F982,'[1]2016Player Stats'!$A$2:$AB$830,5,FALSE))</f>
        <v>1</v>
      </c>
      <c r="M982">
        <f>IF(G982="GK",VLOOKUP(F982,'[1]2016GoalKeeper Stats'!$A$2:$S$109,6,FALSE),VLOOKUP(F982,'[1]2016Player Stats'!$A$2:$AB$830,6,FALSE))</f>
        <v>109</v>
      </c>
      <c r="N982">
        <f>IF(G982="GK",VLOOKUP(F982,'[1]2016GoalKeeper Stats'!$A$2:$S$109,7,FALSE),VLOOKUP(F982,'[1]2016Player Stats'!$A$2:$AB$830,7,FALSE))</f>
        <v>0</v>
      </c>
      <c r="O982">
        <f>IF(G982="GK",VLOOKUP(F982,'[1]2016GoalKeeper Stats'!$A$2:$S$109,8,FALSE),VLOOKUP(F982,'[1]2016Player Stats'!$A$2:$AB$830,8,FALSE))</f>
        <v>0</v>
      </c>
      <c r="P982">
        <f>IF(G982="GK",VLOOKUP(F982,'[1]2016GoalKeeper Stats'!$A$2:$S$109,9,FALSE),VLOOKUP(F982,'[1]2016Player Stats'!$A$2:$AB$830,9,FALSE))</f>
        <v>0</v>
      </c>
      <c r="Q982">
        <f>IF(G982="GK",VLOOKUP(F982,'[1]2016GoalKeeper Stats'!$A$2:$S$109,10,FALSE),VLOOKUP(F982,'[1]2016Player Stats'!$A$2:$AB$830,10,FALSE))</f>
        <v>0</v>
      </c>
      <c r="R982">
        <f>IF(G982="GK",VLOOKUP(F982,'[1]2016GoalKeeper Stats'!$A$2:$S$109,11,FALSE),VLOOKUP(F982,'[1]2016Player Stats'!$A$2:$AB$830,11,FALSE))</f>
        <v>0</v>
      </c>
      <c r="S982" t="str">
        <f>IF(G982="GK",VLOOKUP(F982,'[1]2016GoalKeeper Stats'!$A$2:$S$109,12,FALSE),VLOOKUP(F982,'[1]2016Player Stats'!$A$2:$AB$830,12,FALSE))</f>
        <v>0/0</v>
      </c>
      <c r="T982">
        <f>IF(G982="GK",VLOOKUP(F982,'[1]2016GoalKeeper Stats'!$A$2:$S$109,13,FALSE),VLOOKUP(F982,'[1]2016Player Stats'!$A$2:$AB$830,13,FALSE))</f>
        <v>0</v>
      </c>
      <c r="U982">
        <f>IF(G982="GK",VLOOKUP(F982,'[1]2016GoalKeeper Stats'!$A$2:$S$109,14,FALSE),VLOOKUP(F982,'[1]2016Player Stats'!$A$2:$AB$830,14,FALSE))</f>
        <v>0</v>
      </c>
      <c r="V982">
        <f>IF(G982="GK",VLOOKUP(F982,'[1]2016GoalKeeper Stats'!$A$2:$S$109,15,FALSE),VLOOKUP(F982,'[1]2016Player Stats'!$A$2:$AB$830,15,FALSE))</f>
        <v>0</v>
      </c>
      <c r="W982">
        <f>IF(G982="GK",VLOOKUP(F982,'[1]2016GoalKeeper Stats'!$A$2:$S$109,16,FALSE),VLOOKUP(F982,'[1]2016Player Stats'!$A$2:$AB$830,16,FALSE))</f>
        <v>0</v>
      </c>
      <c r="X982">
        <f>IF(G982="GK",VLOOKUP(F982,'[1]2016GoalKeeper Stats'!$A$2:$S$109,17,FALSE),VLOOKUP(F982,'[1]2016Player Stats'!$A$2:$AB$830,17,FALSE))</f>
        <v>0</v>
      </c>
      <c r="Y982">
        <f>IF(G982="GK",VLOOKUP(F982,'[1]2016GoalKeeper Stats'!$A$2:$S$109,18,FALSE),VLOOKUP(F982,'[1]2016Player Stats'!$A$2:$AB$830,18,FALSE))</f>
        <v>0</v>
      </c>
      <c r="Z982">
        <f>IF(G982="GK",VLOOKUP(F982,'[1]2016GoalKeeper Stats'!$A$2:$S$109,19,FALSE),VLOOKUP(F982,'[1]2016Player Stats'!$A$2:$AB$830,19,FALSE))</f>
        <v>0</v>
      </c>
      <c r="AA982">
        <f>IF(G982="GK",VLOOKUP(F982,'[1]2016GoalKeeper Stats'!$A$2:$S$109,20,FALSE),VLOOKUP(F982,'[1]2016Player Stats'!$A$2:$AB$830,20,FALSE))</f>
        <v>0</v>
      </c>
      <c r="AB982">
        <f>IF(G982="GK",VLOOKUP(F982,'[1]2016GoalKeeper Stats'!$A$2:$S$109,21,FALSE),VLOOKUP(F982,'[1]2016Player Stats'!$A$2:$AB$830,21,FALSE))</f>
        <v>0</v>
      </c>
      <c r="AC982">
        <f>IF(G982="GK",VLOOKUP(F982,'[1]2016GoalKeeper Stats'!$A$2:$S$109,22,FALSE),VLOOKUP(F982,'[1]2016Player Stats'!$A$2:$AB$830,22,FALSE))</f>
        <v>1</v>
      </c>
      <c r="AD982">
        <f>IF(G982="GK",VLOOKUP(F982,'[1]2016GoalKeeper Stats'!$A$2:$S$109,23,FALSE),VLOOKUP(F982,'[1]2016Player Stats'!$A$2:$AB$830,23,FALSE))</f>
        <v>0</v>
      </c>
      <c r="AE982">
        <f>IF(G982="GK",VLOOKUP(F982,'[1]2016GoalKeeper Stats'!$A$2:$S$109,24,FALSE),VLOOKUP(F982,'[1]2016Player Stats'!$A$2:$AB$830,24,FALSE))</f>
        <v>0</v>
      </c>
      <c r="AF982">
        <f>IF(G982="GK",VLOOKUP(F982,'[1]2016GoalKeeper Stats'!$A$2:$S$109,25,FALSE),VLOOKUP(F982,'[1]2016Player Stats'!$A$2:$AB$830,25,FALSE))</f>
        <v>0</v>
      </c>
      <c r="AG982">
        <f>IF(G982="GK",VLOOKUP(F982,'[1]2016GoalKeeper Stats'!$A$2:$S$109,26,FALSE),VLOOKUP(F982,'[1]2016Player Stats'!$A$2:$AB$830,26,FALSE))</f>
        <v>0</v>
      </c>
      <c r="AH982" s="51">
        <v>2016</v>
      </c>
      <c r="AI982" s="51">
        <v>34</v>
      </c>
      <c r="AJ982" s="51">
        <v>449</v>
      </c>
      <c r="AK982" s="51">
        <v>492</v>
      </c>
      <c r="AL982" s="51">
        <v>48</v>
      </c>
      <c r="AM982" s="51">
        <v>51</v>
      </c>
      <c r="AN982" s="51">
        <v>-3</v>
      </c>
      <c r="AO982" s="52">
        <v>53.51</v>
      </c>
      <c r="AP982" s="52">
        <v>46.05</v>
      </c>
      <c r="AQ982" s="52">
        <v>7.46</v>
      </c>
      <c r="AR982" s="52">
        <v>-10.46</v>
      </c>
      <c r="AS982" s="51">
        <v>44</v>
      </c>
      <c r="AT982" s="52">
        <v>50.15</v>
      </c>
    </row>
    <row r="983" spans="1:46" hidden="1">
      <c r="A983">
        <v>2016</v>
      </c>
      <c r="B983" t="s">
        <v>202</v>
      </c>
      <c r="C983" t="s">
        <v>202</v>
      </c>
      <c r="D983" t="s">
        <v>1122</v>
      </c>
      <c r="E983" t="s">
        <v>1649</v>
      </c>
      <c r="F983" t="str">
        <f t="shared" si="15"/>
        <v>Patrick Doody</v>
      </c>
      <c r="G983" t="s">
        <v>893</v>
      </c>
      <c r="H983" s="143">
        <v>53471</v>
      </c>
      <c r="I983" s="143">
        <v>53471</v>
      </c>
      <c r="J983" t="str">
        <f>IF(G983="GK",VLOOKUP(F983,'[1]2016GoalKeeper Stats'!$A$2:$S$109,2,FALSE),VLOOKUP(F983,'[1]2016Player Stats'!$A$2:$AB$830,2,FALSE))</f>
        <v>CHI</v>
      </c>
      <c r="K983">
        <f>IF(G983="GK",VLOOKUP(F983,'[1]2016GoalKeeper Stats'!$A$2:$S$109,4,FALSE),VLOOKUP(F983,'[1]2016Player Stats'!$A$2:$AB$830,4,FALSE))</f>
        <v>0</v>
      </c>
      <c r="L983">
        <f>IF(G983="GK",VLOOKUP(F983,'[1]2016GoalKeeper Stats'!$A$2:$S$109,5,FALSE),VLOOKUP(F983,'[1]2016Player Stats'!$A$2:$AB$830,5,FALSE))</f>
        <v>0</v>
      </c>
      <c r="M983">
        <f>IF(G983="GK",VLOOKUP(F983,'[1]2016GoalKeeper Stats'!$A$2:$S$109,6,FALSE),VLOOKUP(F983,'[1]2016Player Stats'!$A$2:$AB$830,6,FALSE))</f>
        <v>0</v>
      </c>
      <c r="N983">
        <f>IF(G983="GK",VLOOKUP(F983,'[1]2016GoalKeeper Stats'!$A$2:$S$109,7,FALSE),VLOOKUP(F983,'[1]2016Player Stats'!$A$2:$AB$830,7,FALSE))</f>
        <v>0</v>
      </c>
      <c r="O983">
        <f>IF(G983="GK",VLOOKUP(F983,'[1]2016GoalKeeper Stats'!$A$2:$S$109,8,FALSE),VLOOKUP(F983,'[1]2016Player Stats'!$A$2:$AB$830,8,FALSE))</f>
        <v>0</v>
      </c>
      <c r="P983">
        <f>IF(G983="GK",VLOOKUP(F983,'[1]2016GoalKeeper Stats'!$A$2:$S$109,9,FALSE),VLOOKUP(F983,'[1]2016Player Stats'!$A$2:$AB$830,9,FALSE))</f>
        <v>0</v>
      </c>
      <c r="Q983">
        <f>IF(G983="GK",VLOOKUP(F983,'[1]2016GoalKeeper Stats'!$A$2:$S$109,10,FALSE),VLOOKUP(F983,'[1]2016Player Stats'!$A$2:$AB$830,10,FALSE))</f>
        <v>0</v>
      </c>
      <c r="R983">
        <f>IF(G983="GK",VLOOKUP(F983,'[1]2016GoalKeeper Stats'!$A$2:$S$109,11,FALSE),VLOOKUP(F983,'[1]2016Player Stats'!$A$2:$AB$830,11,FALSE))</f>
        <v>0</v>
      </c>
      <c r="S983" t="str">
        <f>IF(G983="GK",VLOOKUP(F983,'[1]2016GoalKeeper Stats'!$A$2:$S$109,12,FALSE),VLOOKUP(F983,'[1]2016Player Stats'!$A$2:$AB$830,12,FALSE))</f>
        <v>0/0</v>
      </c>
      <c r="T983">
        <f>IF(G983="GK",VLOOKUP(F983,'[1]2016GoalKeeper Stats'!$A$2:$S$109,13,FALSE),VLOOKUP(F983,'[1]2016Player Stats'!$A$2:$AB$830,13,FALSE))</f>
        <v>0</v>
      </c>
      <c r="U983">
        <f>IF(G983="GK",VLOOKUP(F983,'[1]2016GoalKeeper Stats'!$A$2:$S$109,14,FALSE),VLOOKUP(F983,'[1]2016Player Stats'!$A$2:$AB$830,14,FALSE))</f>
        <v>0</v>
      </c>
      <c r="V983">
        <f>IF(G983="GK",VLOOKUP(F983,'[1]2016GoalKeeper Stats'!$A$2:$S$109,15,FALSE),VLOOKUP(F983,'[1]2016Player Stats'!$A$2:$AB$830,15,FALSE))</f>
        <v>0</v>
      </c>
      <c r="W983">
        <f>IF(G983="GK",VLOOKUP(F983,'[1]2016GoalKeeper Stats'!$A$2:$S$109,16,FALSE),VLOOKUP(F983,'[1]2016Player Stats'!$A$2:$AB$830,16,FALSE))</f>
        <v>0</v>
      </c>
      <c r="X983">
        <f>IF(G983="GK",VLOOKUP(F983,'[1]2016GoalKeeper Stats'!$A$2:$S$109,17,FALSE),VLOOKUP(F983,'[1]2016Player Stats'!$A$2:$AB$830,17,FALSE))</f>
        <v>0</v>
      </c>
      <c r="Y983">
        <f>IF(G983="GK",VLOOKUP(F983,'[1]2016GoalKeeper Stats'!$A$2:$S$109,18,FALSE),VLOOKUP(F983,'[1]2016Player Stats'!$A$2:$AB$830,18,FALSE))</f>
        <v>0</v>
      </c>
      <c r="Z983">
        <f>IF(G983="GK",VLOOKUP(F983,'[1]2016GoalKeeper Stats'!$A$2:$S$109,19,FALSE),VLOOKUP(F983,'[1]2016Player Stats'!$A$2:$AB$830,19,FALSE))</f>
        <v>0</v>
      </c>
      <c r="AA983">
        <f>IF(G983="GK",VLOOKUP(F983,'[1]2016GoalKeeper Stats'!$A$2:$S$109,20,FALSE),VLOOKUP(F983,'[1]2016Player Stats'!$A$2:$AB$830,20,FALSE))</f>
        <v>0</v>
      </c>
      <c r="AB983">
        <f>IF(G983="GK",VLOOKUP(F983,'[1]2016GoalKeeper Stats'!$A$2:$S$109,21,FALSE),VLOOKUP(F983,'[1]2016Player Stats'!$A$2:$AB$830,21,FALSE))</f>
        <v>0</v>
      </c>
      <c r="AC983">
        <f>IF(G983="GK",VLOOKUP(F983,'[1]2016GoalKeeper Stats'!$A$2:$S$109,22,FALSE),VLOOKUP(F983,'[1]2016Player Stats'!$A$2:$AB$830,22,FALSE))</f>
        <v>0</v>
      </c>
      <c r="AD983">
        <f>IF(G983="GK",VLOOKUP(F983,'[1]2016GoalKeeper Stats'!$A$2:$S$109,23,FALSE),VLOOKUP(F983,'[1]2016Player Stats'!$A$2:$AB$830,23,FALSE))</f>
        <v>0</v>
      </c>
      <c r="AE983">
        <f>IF(G983="GK",VLOOKUP(F983,'[1]2016GoalKeeper Stats'!$A$2:$S$109,24,FALSE),VLOOKUP(F983,'[1]2016Player Stats'!$A$2:$AB$830,24,FALSE))</f>
        <v>0</v>
      </c>
      <c r="AF983">
        <f>IF(G983="GK",VLOOKUP(F983,'[1]2016GoalKeeper Stats'!$A$2:$S$109,25,FALSE),VLOOKUP(F983,'[1]2016Player Stats'!$A$2:$AB$830,25,FALSE))</f>
        <v>0</v>
      </c>
      <c r="AG983">
        <f>IF(G983="GK",VLOOKUP(F983,'[1]2016GoalKeeper Stats'!$A$2:$S$109,26,FALSE),VLOOKUP(F983,'[1]2016Player Stats'!$A$2:$AB$830,26,FALSE))</f>
        <v>0</v>
      </c>
      <c r="AH983" s="51">
        <v>2016</v>
      </c>
      <c r="AI983" s="51">
        <v>34</v>
      </c>
      <c r="AJ983" s="51">
        <v>394</v>
      </c>
      <c r="AK983" s="51">
        <v>504</v>
      </c>
      <c r="AL983" s="51">
        <v>40</v>
      </c>
      <c r="AM983" s="51">
        <v>56</v>
      </c>
      <c r="AN983" s="51">
        <v>-16</v>
      </c>
      <c r="AO983" s="52">
        <v>39.94</v>
      </c>
      <c r="AP983" s="52">
        <v>47.46</v>
      </c>
      <c r="AQ983" s="52">
        <v>-7.52</v>
      </c>
      <c r="AR983" s="52">
        <v>-8.48</v>
      </c>
      <c r="AS983" s="51">
        <v>31</v>
      </c>
      <c r="AT983" s="52">
        <v>40.56</v>
      </c>
    </row>
    <row r="984" spans="1:46" hidden="1">
      <c r="A984">
        <v>2016</v>
      </c>
      <c r="B984" t="s">
        <v>198</v>
      </c>
      <c r="C984" t="s">
        <v>198</v>
      </c>
      <c r="D984" t="s">
        <v>1652</v>
      </c>
      <c r="E984" t="s">
        <v>1653</v>
      </c>
      <c r="F984" t="str">
        <f t="shared" si="15"/>
        <v>Joseph Greenspan</v>
      </c>
      <c r="G984" t="s">
        <v>893</v>
      </c>
      <c r="H984" s="143">
        <v>52969</v>
      </c>
      <c r="I984" s="143">
        <v>51500</v>
      </c>
      <c r="J984" t="str">
        <f>IF(G984="GK",VLOOKUP(F984,'[1]2016GoalKeeper Stats'!$A$2:$S$109,2,FALSE),VLOOKUP(F984,'[1]2016Player Stats'!$A$2:$AB$830,2,FALSE))</f>
        <v>COL</v>
      </c>
      <c r="K984">
        <f>IF(G984="GK",VLOOKUP(F984,'[1]2016GoalKeeper Stats'!$A$2:$S$109,4,FALSE),VLOOKUP(F984,'[1]2016Player Stats'!$A$2:$AB$830,4,FALSE))</f>
        <v>1</v>
      </c>
      <c r="L984">
        <f>IF(G984="GK",VLOOKUP(F984,'[1]2016GoalKeeper Stats'!$A$2:$S$109,5,FALSE),VLOOKUP(F984,'[1]2016Player Stats'!$A$2:$AB$830,5,FALSE))</f>
        <v>0</v>
      </c>
      <c r="M984">
        <f>IF(G984="GK",VLOOKUP(F984,'[1]2016GoalKeeper Stats'!$A$2:$S$109,6,FALSE),VLOOKUP(F984,'[1]2016Player Stats'!$A$2:$AB$830,6,FALSE))</f>
        <v>1</v>
      </c>
      <c r="N984">
        <f>IF(G984="GK",VLOOKUP(F984,'[1]2016GoalKeeper Stats'!$A$2:$S$109,7,FALSE),VLOOKUP(F984,'[1]2016Player Stats'!$A$2:$AB$830,7,FALSE))</f>
        <v>0</v>
      </c>
      <c r="O984">
        <f>IF(G984="GK",VLOOKUP(F984,'[1]2016GoalKeeper Stats'!$A$2:$S$109,8,FALSE),VLOOKUP(F984,'[1]2016Player Stats'!$A$2:$AB$830,8,FALSE))</f>
        <v>0</v>
      </c>
      <c r="P984">
        <f>IF(G984="GK",VLOOKUP(F984,'[1]2016GoalKeeper Stats'!$A$2:$S$109,9,FALSE),VLOOKUP(F984,'[1]2016Player Stats'!$A$2:$AB$830,9,FALSE))</f>
        <v>0</v>
      </c>
      <c r="Q984">
        <f>IF(G984="GK",VLOOKUP(F984,'[1]2016GoalKeeper Stats'!$A$2:$S$109,10,FALSE),VLOOKUP(F984,'[1]2016Player Stats'!$A$2:$AB$830,10,FALSE))</f>
        <v>0</v>
      </c>
      <c r="R984">
        <f>IF(G984="GK",VLOOKUP(F984,'[1]2016GoalKeeper Stats'!$A$2:$S$109,11,FALSE),VLOOKUP(F984,'[1]2016Player Stats'!$A$2:$AB$830,11,FALSE))</f>
        <v>0</v>
      </c>
      <c r="S984" t="str">
        <f>IF(G984="GK",VLOOKUP(F984,'[1]2016GoalKeeper Stats'!$A$2:$S$109,12,FALSE),VLOOKUP(F984,'[1]2016Player Stats'!$A$2:$AB$830,12,FALSE))</f>
        <v>0/0</v>
      </c>
      <c r="T984">
        <f>IF(G984="GK",VLOOKUP(F984,'[1]2016GoalKeeper Stats'!$A$2:$S$109,13,FALSE),VLOOKUP(F984,'[1]2016Player Stats'!$A$2:$AB$830,13,FALSE))</f>
        <v>0</v>
      </c>
      <c r="U984">
        <f>IF(G984="GK",VLOOKUP(F984,'[1]2016GoalKeeper Stats'!$A$2:$S$109,14,FALSE),VLOOKUP(F984,'[1]2016Player Stats'!$A$2:$AB$830,14,FALSE))</f>
        <v>0</v>
      </c>
      <c r="V984">
        <f>IF(G984="GK",VLOOKUP(F984,'[1]2016GoalKeeper Stats'!$A$2:$S$109,15,FALSE),VLOOKUP(F984,'[1]2016Player Stats'!$A$2:$AB$830,15,FALSE))</f>
        <v>0</v>
      </c>
      <c r="W984">
        <f>IF(G984="GK",VLOOKUP(F984,'[1]2016GoalKeeper Stats'!$A$2:$S$109,16,FALSE),VLOOKUP(F984,'[1]2016Player Stats'!$A$2:$AB$830,16,FALSE))</f>
        <v>0</v>
      </c>
      <c r="X984">
        <f>IF(G984="GK",VLOOKUP(F984,'[1]2016GoalKeeper Stats'!$A$2:$S$109,17,FALSE),VLOOKUP(F984,'[1]2016Player Stats'!$A$2:$AB$830,17,FALSE))</f>
        <v>0</v>
      </c>
      <c r="Y984">
        <f>IF(G984="GK",VLOOKUP(F984,'[1]2016GoalKeeper Stats'!$A$2:$S$109,18,FALSE),VLOOKUP(F984,'[1]2016Player Stats'!$A$2:$AB$830,18,FALSE))</f>
        <v>0</v>
      </c>
      <c r="Z984">
        <f>IF(G984="GK",VLOOKUP(F984,'[1]2016GoalKeeper Stats'!$A$2:$S$109,19,FALSE),VLOOKUP(F984,'[1]2016Player Stats'!$A$2:$AB$830,19,FALSE))</f>
        <v>0</v>
      </c>
      <c r="AA984">
        <f>IF(G984="GK",VLOOKUP(F984,'[1]2016GoalKeeper Stats'!$A$2:$S$109,20,FALSE),VLOOKUP(F984,'[1]2016Player Stats'!$A$2:$AB$830,20,FALSE))</f>
        <v>0</v>
      </c>
      <c r="AB984">
        <f>IF(G984="GK",VLOOKUP(F984,'[1]2016GoalKeeper Stats'!$A$2:$S$109,21,FALSE),VLOOKUP(F984,'[1]2016Player Stats'!$A$2:$AB$830,21,FALSE))</f>
        <v>0</v>
      </c>
      <c r="AC984">
        <f>IF(G984="GK",VLOOKUP(F984,'[1]2016GoalKeeper Stats'!$A$2:$S$109,22,FALSE),VLOOKUP(F984,'[1]2016Player Stats'!$A$2:$AB$830,22,FALSE))</f>
        <v>1</v>
      </c>
      <c r="AD984">
        <f>IF(G984="GK",VLOOKUP(F984,'[1]2016GoalKeeper Stats'!$A$2:$S$109,23,FALSE),VLOOKUP(F984,'[1]2016Player Stats'!$A$2:$AB$830,23,FALSE))</f>
        <v>0</v>
      </c>
      <c r="AE984">
        <f>IF(G984="GK",VLOOKUP(F984,'[1]2016GoalKeeper Stats'!$A$2:$S$109,24,FALSE),VLOOKUP(F984,'[1]2016Player Stats'!$A$2:$AB$830,24,FALSE))</f>
        <v>0</v>
      </c>
      <c r="AF984">
        <f>IF(G984="GK",VLOOKUP(F984,'[1]2016GoalKeeper Stats'!$A$2:$S$109,25,FALSE),VLOOKUP(F984,'[1]2016Player Stats'!$A$2:$AB$830,25,FALSE))</f>
        <v>0</v>
      </c>
      <c r="AG984">
        <f>IF(G984="GK",VLOOKUP(F984,'[1]2016GoalKeeper Stats'!$A$2:$S$109,26,FALSE),VLOOKUP(F984,'[1]2016Player Stats'!$A$2:$AB$830,26,FALSE))</f>
        <v>0</v>
      </c>
      <c r="AH984" s="51">
        <v>2016</v>
      </c>
      <c r="AI984" s="51">
        <v>34</v>
      </c>
      <c r="AJ984" s="51">
        <v>435</v>
      </c>
      <c r="AK984" s="51">
        <v>419</v>
      </c>
      <c r="AL984" s="51">
        <v>39</v>
      </c>
      <c r="AM984" s="51">
        <v>32</v>
      </c>
      <c r="AN984" s="51">
        <v>7</v>
      </c>
      <c r="AO984" s="52">
        <v>35.950000000000003</v>
      </c>
      <c r="AP984" s="52">
        <v>40.07</v>
      </c>
      <c r="AQ984" s="52">
        <v>-4.12</v>
      </c>
      <c r="AR984" s="52">
        <v>11.12</v>
      </c>
      <c r="AS984" s="51">
        <v>58</v>
      </c>
      <c r="AT984" s="52">
        <v>45.17</v>
      </c>
    </row>
    <row r="985" spans="1:46" hidden="1">
      <c r="A985">
        <v>2016</v>
      </c>
      <c r="B985" t="s">
        <v>199</v>
      </c>
      <c r="C985" t="s">
        <v>199</v>
      </c>
      <c r="D985" t="s">
        <v>1656</v>
      </c>
      <c r="E985" t="s">
        <v>1657</v>
      </c>
      <c r="F985" t="str">
        <f t="shared" si="15"/>
        <v>Rob Lovejoy</v>
      </c>
      <c r="G985" t="s">
        <v>860</v>
      </c>
      <c r="H985" s="143">
        <v>52500</v>
      </c>
      <c r="I985" s="143">
        <v>52500</v>
      </c>
      <c r="J985" t="str">
        <f>IF(G985="GK",VLOOKUP(F985,'[1]2016GoalKeeper Stats'!$A$2:$S$109,2,FALSE),VLOOKUP(F985,'[1]2016Player Stats'!$A$2:$AB$830,2,FALSE))</f>
        <v>HOU</v>
      </c>
      <c r="K985">
        <f>IF(G985="GK",VLOOKUP(F985,'[1]2016GoalKeeper Stats'!$A$2:$S$109,4,FALSE),VLOOKUP(F985,'[1]2016Player Stats'!$A$2:$AB$830,4,FALSE))</f>
        <v>2</v>
      </c>
      <c r="L985">
        <f>IF(G985="GK",VLOOKUP(F985,'[1]2016GoalKeeper Stats'!$A$2:$S$109,5,FALSE),VLOOKUP(F985,'[1]2016Player Stats'!$A$2:$AB$830,5,FALSE))</f>
        <v>0</v>
      </c>
      <c r="M985">
        <f>IF(G985="GK",VLOOKUP(F985,'[1]2016GoalKeeper Stats'!$A$2:$S$109,6,FALSE),VLOOKUP(F985,'[1]2016Player Stats'!$A$2:$AB$830,6,FALSE))</f>
        <v>14</v>
      </c>
      <c r="N985">
        <f>IF(G985="GK",VLOOKUP(F985,'[1]2016GoalKeeper Stats'!$A$2:$S$109,7,FALSE),VLOOKUP(F985,'[1]2016Player Stats'!$A$2:$AB$830,7,FALSE))</f>
        <v>0</v>
      </c>
      <c r="O985">
        <f>IF(G985="GK",VLOOKUP(F985,'[1]2016GoalKeeper Stats'!$A$2:$S$109,8,FALSE),VLOOKUP(F985,'[1]2016Player Stats'!$A$2:$AB$830,8,FALSE))</f>
        <v>0</v>
      </c>
      <c r="P985">
        <f>IF(G985="GK",VLOOKUP(F985,'[1]2016GoalKeeper Stats'!$A$2:$S$109,9,FALSE),VLOOKUP(F985,'[1]2016Player Stats'!$A$2:$AB$830,9,FALSE))</f>
        <v>1</v>
      </c>
      <c r="Q985">
        <f>IF(G985="GK",VLOOKUP(F985,'[1]2016GoalKeeper Stats'!$A$2:$S$109,10,FALSE),VLOOKUP(F985,'[1]2016Player Stats'!$A$2:$AB$830,10,FALSE))</f>
        <v>0</v>
      </c>
      <c r="R985">
        <f>IF(G985="GK",VLOOKUP(F985,'[1]2016GoalKeeper Stats'!$A$2:$S$109,11,FALSE),VLOOKUP(F985,'[1]2016Player Stats'!$A$2:$AB$830,11,FALSE))</f>
        <v>0</v>
      </c>
      <c r="S985" t="str">
        <f>IF(G985="GK",VLOOKUP(F985,'[1]2016GoalKeeper Stats'!$A$2:$S$109,12,FALSE),VLOOKUP(F985,'[1]2016Player Stats'!$A$2:$AB$830,12,FALSE))</f>
        <v>0/0</v>
      </c>
      <c r="T985">
        <f>IF(G985="GK",VLOOKUP(F985,'[1]2016GoalKeeper Stats'!$A$2:$S$109,13,FALSE),VLOOKUP(F985,'[1]2016Player Stats'!$A$2:$AB$830,13,FALSE))</f>
        <v>0</v>
      </c>
      <c r="U985">
        <f>IF(G985="GK",VLOOKUP(F985,'[1]2016GoalKeeper Stats'!$A$2:$S$109,14,FALSE),VLOOKUP(F985,'[1]2016Player Stats'!$A$2:$AB$830,14,FALSE))</f>
        <v>0</v>
      </c>
      <c r="V985">
        <f>IF(G985="GK",VLOOKUP(F985,'[1]2016GoalKeeper Stats'!$A$2:$S$109,15,FALSE),VLOOKUP(F985,'[1]2016Player Stats'!$A$2:$AB$830,15,FALSE))</f>
        <v>0</v>
      </c>
      <c r="W985">
        <f>IF(G985="GK",VLOOKUP(F985,'[1]2016GoalKeeper Stats'!$A$2:$S$109,16,FALSE),VLOOKUP(F985,'[1]2016Player Stats'!$A$2:$AB$830,16,FALSE))</f>
        <v>0</v>
      </c>
      <c r="X985">
        <f>IF(G985="GK",VLOOKUP(F985,'[1]2016GoalKeeper Stats'!$A$2:$S$109,17,FALSE),VLOOKUP(F985,'[1]2016Player Stats'!$A$2:$AB$830,17,FALSE))</f>
        <v>0</v>
      </c>
      <c r="Y985">
        <f>IF(G985="GK",VLOOKUP(F985,'[1]2016GoalKeeper Stats'!$A$2:$S$109,18,FALSE),VLOOKUP(F985,'[1]2016Player Stats'!$A$2:$AB$830,18,FALSE))</f>
        <v>0</v>
      </c>
      <c r="Z985">
        <f>IF(G985="GK",VLOOKUP(F985,'[1]2016GoalKeeper Stats'!$A$2:$S$109,19,FALSE),VLOOKUP(F985,'[1]2016Player Stats'!$A$2:$AB$830,19,FALSE))</f>
        <v>0</v>
      </c>
      <c r="AA985">
        <f>IF(G985="GK",VLOOKUP(F985,'[1]2016GoalKeeper Stats'!$A$2:$S$109,20,FALSE),VLOOKUP(F985,'[1]2016Player Stats'!$A$2:$AB$830,20,FALSE))</f>
        <v>0</v>
      </c>
      <c r="AB985">
        <f>IF(G985="GK",VLOOKUP(F985,'[1]2016GoalKeeper Stats'!$A$2:$S$109,21,FALSE),VLOOKUP(F985,'[1]2016Player Stats'!$A$2:$AB$830,21,FALSE))</f>
        <v>2</v>
      </c>
      <c r="AC985">
        <f>IF(G985="GK",VLOOKUP(F985,'[1]2016GoalKeeper Stats'!$A$2:$S$109,22,FALSE),VLOOKUP(F985,'[1]2016Player Stats'!$A$2:$AB$830,22,FALSE))</f>
        <v>1</v>
      </c>
      <c r="AD985">
        <f>IF(G985="GK",VLOOKUP(F985,'[1]2016GoalKeeper Stats'!$A$2:$S$109,23,FALSE),VLOOKUP(F985,'[1]2016Player Stats'!$A$2:$AB$830,23,FALSE))</f>
        <v>0</v>
      </c>
      <c r="AE985">
        <f>IF(G985="GK",VLOOKUP(F985,'[1]2016GoalKeeper Stats'!$A$2:$S$109,24,FALSE),VLOOKUP(F985,'[1]2016Player Stats'!$A$2:$AB$830,24,FALSE))</f>
        <v>0</v>
      </c>
      <c r="AF985">
        <f>IF(G985="GK",VLOOKUP(F985,'[1]2016GoalKeeper Stats'!$A$2:$S$109,25,FALSE),VLOOKUP(F985,'[1]2016Player Stats'!$A$2:$AB$830,25,FALSE))</f>
        <v>0</v>
      </c>
      <c r="AG985">
        <f>IF(G985="GK",VLOOKUP(F985,'[1]2016GoalKeeper Stats'!$A$2:$S$109,26,FALSE),VLOOKUP(F985,'[1]2016Player Stats'!$A$2:$AB$830,26,FALSE))</f>
        <v>0</v>
      </c>
      <c r="AH985" s="51">
        <v>2016</v>
      </c>
      <c r="AI985" s="51">
        <v>34</v>
      </c>
      <c r="AJ985" s="51">
        <v>424</v>
      </c>
      <c r="AK985" s="51">
        <v>444</v>
      </c>
      <c r="AL985" s="51">
        <v>38</v>
      </c>
      <c r="AM985" s="51">
        <v>45</v>
      </c>
      <c r="AN985" s="51">
        <v>-7</v>
      </c>
      <c r="AO985" s="52">
        <v>38.71</v>
      </c>
      <c r="AP985" s="52">
        <v>48.69</v>
      </c>
      <c r="AQ985" s="52">
        <v>-9.98</v>
      </c>
      <c r="AR985" s="52">
        <v>2.98</v>
      </c>
      <c r="AS985" s="51">
        <v>34</v>
      </c>
      <c r="AT985" s="52">
        <v>39.21</v>
      </c>
    </row>
    <row r="986" spans="1:46" hidden="1">
      <c r="A986">
        <v>2016</v>
      </c>
      <c r="B986" t="s">
        <v>896</v>
      </c>
      <c r="C986" t="s">
        <v>896</v>
      </c>
      <c r="D986" t="s">
        <v>1687</v>
      </c>
      <c r="E986" t="s">
        <v>1227</v>
      </c>
      <c r="F986" t="str">
        <f t="shared" si="15"/>
        <v>Matheus Silva</v>
      </c>
      <c r="G986" t="s">
        <v>860</v>
      </c>
      <c r="H986" s="143">
        <v>52500</v>
      </c>
      <c r="I986" s="143">
        <v>52500</v>
      </c>
      <c r="J986" t="str">
        <f>IF(G986="GK",VLOOKUP(F986,'[1]2016GoalKeeper Stats'!$A$2:$S$109,2,FALSE),VLOOKUP(F986,'[1]2016Player Stats'!$A$2:$AB$830,2,FALSE))</f>
        <v xml:space="preserve">SJ </v>
      </c>
      <c r="K986">
        <f>IF(G986="GK",VLOOKUP(F986,'[1]2016GoalKeeper Stats'!$A$2:$S$109,4,FALSE),VLOOKUP(F986,'[1]2016Player Stats'!$A$2:$AB$830,4,FALSE))</f>
        <v>4</v>
      </c>
      <c r="L986">
        <f>IF(G986="GK",VLOOKUP(F986,'[1]2016GoalKeeper Stats'!$A$2:$S$109,5,FALSE),VLOOKUP(F986,'[1]2016Player Stats'!$A$2:$AB$830,5,FALSE))</f>
        <v>2</v>
      </c>
      <c r="M986">
        <f>IF(G986="GK",VLOOKUP(F986,'[1]2016GoalKeeper Stats'!$A$2:$S$109,6,FALSE),VLOOKUP(F986,'[1]2016Player Stats'!$A$2:$AB$830,6,FALSE))</f>
        <v>139</v>
      </c>
      <c r="N986">
        <f>IF(G986="GK",VLOOKUP(F986,'[1]2016GoalKeeper Stats'!$A$2:$S$109,7,FALSE),VLOOKUP(F986,'[1]2016Player Stats'!$A$2:$AB$830,7,FALSE))</f>
        <v>0</v>
      </c>
      <c r="O986">
        <f>IF(G986="GK",VLOOKUP(F986,'[1]2016GoalKeeper Stats'!$A$2:$S$109,8,FALSE),VLOOKUP(F986,'[1]2016Player Stats'!$A$2:$AB$830,8,FALSE))</f>
        <v>0</v>
      </c>
      <c r="P986">
        <f>IF(G986="GK",VLOOKUP(F986,'[1]2016GoalKeeper Stats'!$A$2:$S$109,9,FALSE),VLOOKUP(F986,'[1]2016Player Stats'!$A$2:$AB$830,9,FALSE))</f>
        <v>1</v>
      </c>
      <c r="Q986">
        <f>IF(G986="GK",VLOOKUP(F986,'[1]2016GoalKeeper Stats'!$A$2:$S$109,10,FALSE),VLOOKUP(F986,'[1]2016Player Stats'!$A$2:$AB$830,10,FALSE))</f>
        <v>0</v>
      </c>
      <c r="R986">
        <f>IF(G986="GK",VLOOKUP(F986,'[1]2016GoalKeeper Stats'!$A$2:$S$109,11,FALSE),VLOOKUP(F986,'[1]2016Player Stats'!$A$2:$AB$830,11,FALSE))</f>
        <v>0</v>
      </c>
      <c r="S986" t="str">
        <f>IF(G986="GK",VLOOKUP(F986,'[1]2016GoalKeeper Stats'!$A$2:$S$109,12,FALSE),VLOOKUP(F986,'[1]2016Player Stats'!$A$2:$AB$830,12,FALSE))</f>
        <v>0/0</v>
      </c>
      <c r="T986">
        <f>IF(G986="GK",VLOOKUP(F986,'[1]2016GoalKeeper Stats'!$A$2:$S$109,13,FALSE),VLOOKUP(F986,'[1]2016Player Stats'!$A$2:$AB$830,13,FALSE))</f>
        <v>0</v>
      </c>
      <c r="U986">
        <f>IF(G986="GK",VLOOKUP(F986,'[1]2016GoalKeeper Stats'!$A$2:$S$109,14,FALSE),VLOOKUP(F986,'[1]2016Player Stats'!$A$2:$AB$830,14,FALSE))</f>
        <v>0</v>
      </c>
      <c r="V986">
        <f>IF(G986="GK",VLOOKUP(F986,'[1]2016GoalKeeper Stats'!$A$2:$S$109,15,FALSE),VLOOKUP(F986,'[1]2016Player Stats'!$A$2:$AB$830,15,FALSE))</f>
        <v>0</v>
      </c>
      <c r="W986">
        <f>IF(G986="GK",VLOOKUP(F986,'[1]2016GoalKeeper Stats'!$A$2:$S$109,16,FALSE),VLOOKUP(F986,'[1]2016Player Stats'!$A$2:$AB$830,16,FALSE))</f>
        <v>0</v>
      </c>
      <c r="X986">
        <f>IF(G986="GK",VLOOKUP(F986,'[1]2016GoalKeeper Stats'!$A$2:$S$109,17,FALSE),VLOOKUP(F986,'[1]2016Player Stats'!$A$2:$AB$830,17,FALSE))</f>
        <v>0</v>
      </c>
      <c r="Y986">
        <f>IF(G986="GK",VLOOKUP(F986,'[1]2016GoalKeeper Stats'!$A$2:$S$109,18,FALSE),VLOOKUP(F986,'[1]2016Player Stats'!$A$2:$AB$830,18,FALSE))</f>
        <v>0</v>
      </c>
      <c r="Z986">
        <f>IF(G986="GK",VLOOKUP(F986,'[1]2016GoalKeeper Stats'!$A$2:$S$109,19,FALSE),VLOOKUP(F986,'[1]2016Player Stats'!$A$2:$AB$830,19,FALSE))</f>
        <v>0</v>
      </c>
      <c r="AA986">
        <f>IF(G986="GK",VLOOKUP(F986,'[1]2016GoalKeeper Stats'!$A$2:$S$109,20,FALSE),VLOOKUP(F986,'[1]2016Player Stats'!$A$2:$AB$830,20,FALSE))</f>
        <v>0</v>
      </c>
      <c r="AB986">
        <f>IF(G986="GK",VLOOKUP(F986,'[1]2016GoalKeeper Stats'!$A$2:$S$109,21,FALSE),VLOOKUP(F986,'[1]2016Player Stats'!$A$2:$AB$830,21,FALSE))</f>
        <v>3</v>
      </c>
      <c r="AC986">
        <f>IF(G986="GK",VLOOKUP(F986,'[1]2016GoalKeeper Stats'!$A$2:$S$109,22,FALSE),VLOOKUP(F986,'[1]2016Player Stats'!$A$2:$AB$830,22,FALSE))</f>
        <v>3</v>
      </c>
      <c r="AD986">
        <f>IF(G986="GK",VLOOKUP(F986,'[1]2016GoalKeeper Stats'!$A$2:$S$109,23,FALSE),VLOOKUP(F986,'[1]2016Player Stats'!$A$2:$AB$830,23,FALSE))</f>
        <v>0</v>
      </c>
      <c r="AE986">
        <f>IF(G986="GK",VLOOKUP(F986,'[1]2016GoalKeeper Stats'!$A$2:$S$109,24,FALSE),VLOOKUP(F986,'[1]2016Player Stats'!$A$2:$AB$830,24,FALSE))</f>
        <v>1</v>
      </c>
      <c r="AF986">
        <f>IF(G986="GK",VLOOKUP(F986,'[1]2016GoalKeeper Stats'!$A$2:$S$109,25,FALSE),VLOOKUP(F986,'[1]2016Player Stats'!$A$2:$AB$830,25,FALSE))</f>
        <v>0</v>
      </c>
      <c r="AG986">
        <f>IF(G986="GK",VLOOKUP(F986,'[1]2016GoalKeeper Stats'!$A$2:$S$109,26,FALSE),VLOOKUP(F986,'[1]2016Player Stats'!$A$2:$AB$830,26,FALSE))</f>
        <v>0</v>
      </c>
      <c r="AH986" s="51">
        <v>2016</v>
      </c>
      <c r="AI986" s="51">
        <v>34</v>
      </c>
      <c r="AJ986" s="51">
        <v>409</v>
      </c>
      <c r="AK986" s="51">
        <v>411</v>
      </c>
      <c r="AL986" s="51">
        <v>32</v>
      </c>
      <c r="AM986" s="51">
        <v>38</v>
      </c>
      <c r="AN986" s="51">
        <v>-6</v>
      </c>
      <c r="AO986" s="52">
        <v>41.48</v>
      </c>
      <c r="AP986" s="52">
        <v>41.27</v>
      </c>
      <c r="AQ986" s="52">
        <v>0.21</v>
      </c>
      <c r="AR986" s="52">
        <v>-6.21</v>
      </c>
      <c r="AS986" s="51">
        <v>38</v>
      </c>
      <c r="AT986" s="52">
        <v>45.9</v>
      </c>
    </row>
    <row r="987" spans="1:46" hidden="1">
      <c r="A987">
        <v>2016</v>
      </c>
      <c r="B987" t="s">
        <v>203</v>
      </c>
      <c r="C987" t="s">
        <v>203</v>
      </c>
      <c r="D987" t="s">
        <v>1411</v>
      </c>
      <c r="E987" t="s">
        <v>1688</v>
      </c>
      <c r="F987" t="str">
        <f t="shared" si="15"/>
        <v>Ben McKendry</v>
      </c>
      <c r="G987" t="s">
        <v>860</v>
      </c>
      <c r="H987" s="143">
        <v>52500</v>
      </c>
      <c r="I987" s="143">
        <v>52500</v>
      </c>
      <c r="J987" t="str">
        <f>IF(G987="GK",VLOOKUP(F987,'[1]2016GoalKeeper Stats'!$A$2:$S$109,2,FALSE),VLOOKUP(F987,'[1]2016Player Stats'!$A$2:$AB$830,2,FALSE))</f>
        <v>VAN</v>
      </c>
      <c r="K987">
        <f>IF(G987="GK",VLOOKUP(F987,'[1]2016GoalKeeper Stats'!$A$2:$S$109,4,FALSE),VLOOKUP(F987,'[1]2016Player Stats'!$A$2:$AB$830,4,FALSE))</f>
        <v>0</v>
      </c>
      <c r="L987">
        <f>IF(G987="GK",VLOOKUP(F987,'[1]2016GoalKeeper Stats'!$A$2:$S$109,5,FALSE),VLOOKUP(F987,'[1]2016Player Stats'!$A$2:$AB$830,5,FALSE))</f>
        <v>0</v>
      </c>
      <c r="M987">
        <f>IF(G987="GK",VLOOKUP(F987,'[1]2016GoalKeeper Stats'!$A$2:$S$109,6,FALSE),VLOOKUP(F987,'[1]2016Player Stats'!$A$2:$AB$830,6,FALSE))</f>
        <v>0</v>
      </c>
      <c r="N987">
        <f>IF(G987="GK",VLOOKUP(F987,'[1]2016GoalKeeper Stats'!$A$2:$S$109,7,FALSE),VLOOKUP(F987,'[1]2016Player Stats'!$A$2:$AB$830,7,FALSE))</f>
        <v>0</v>
      </c>
      <c r="O987">
        <f>IF(G987="GK",VLOOKUP(F987,'[1]2016GoalKeeper Stats'!$A$2:$S$109,8,FALSE),VLOOKUP(F987,'[1]2016Player Stats'!$A$2:$AB$830,8,FALSE))</f>
        <v>0</v>
      </c>
      <c r="P987">
        <f>IF(G987="GK",VLOOKUP(F987,'[1]2016GoalKeeper Stats'!$A$2:$S$109,9,FALSE),VLOOKUP(F987,'[1]2016Player Stats'!$A$2:$AB$830,9,FALSE))</f>
        <v>0</v>
      </c>
      <c r="Q987">
        <f>IF(G987="GK",VLOOKUP(F987,'[1]2016GoalKeeper Stats'!$A$2:$S$109,10,FALSE),VLOOKUP(F987,'[1]2016Player Stats'!$A$2:$AB$830,10,FALSE))</f>
        <v>0</v>
      </c>
      <c r="R987">
        <f>IF(G987="GK",VLOOKUP(F987,'[1]2016GoalKeeper Stats'!$A$2:$S$109,11,FALSE),VLOOKUP(F987,'[1]2016Player Stats'!$A$2:$AB$830,11,FALSE))</f>
        <v>0</v>
      </c>
      <c r="S987" t="str">
        <f>IF(G987="GK",VLOOKUP(F987,'[1]2016GoalKeeper Stats'!$A$2:$S$109,12,FALSE),VLOOKUP(F987,'[1]2016Player Stats'!$A$2:$AB$830,12,FALSE))</f>
        <v>0/0</v>
      </c>
      <c r="T987">
        <f>IF(G987="GK",VLOOKUP(F987,'[1]2016GoalKeeper Stats'!$A$2:$S$109,13,FALSE),VLOOKUP(F987,'[1]2016Player Stats'!$A$2:$AB$830,13,FALSE))</f>
        <v>0</v>
      </c>
      <c r="U987">
        <f>IF(G987="GK",VLOOKUP(F987,'[1]2016GoalKeeper Stats'!$A$2:$S$109,14,FALSE),VLOOKUP(F987,'[1]2016Player Stats'!$A$2:$AB$830,14,FALSE))</f>
        <v>0</v>
      </c>
      <c r="V987">
        <f>IF(G987="GK",VLOOKUP(F987,'[1]2016GoalKeeper Stats'!$A$2:$S$109,15,FALSE),VLOOKUP(F987,'[1]2016Player Stats'!$A$2:$AB$830,15,FALSE))</f>
        <v>0</v>
      </c>
      <c r="W987">
        <f>IF(G987="GK",VLOOKUP(F987,'[1]2016GoalKeeper Stats'!$A$2:$S$109,16,FALSE),VLOOKUP(F987,'[1]2016Player Stats'!$A$2:$AB$830,16,FALSE))</f>
        <v>0</v>
      </c>
      <c r="X987">
        <f>IF(G987="GK",VLOOKUP(F987,'[1]2016GoalKeeper Stats'!$A$2:$S$109,17,FALSE),VLOOKUP(F987,'[1]2016Player Stats'!$A$2:$AB$830,17,FALSE))</f>
        <v>0</v>
      </c>
      <c r="Y987">
        <f>IF(G987="GK",VLOOKUP(F987,'[1]2016GoalKeeper Stats'!$A$2:$S$109,18,FALSE),VLOOKUP(F987,'[1]2016Player Stats'!$A$2:$AB$830,18,FALSE))</f>
        <v>0</v>
      </c>
      <c r="Z987">
        <f>IF(G987="GK",VLOOKUP(F987,'[1]2016GoalKeeper Stats'!$A$2:$S$109,19,FALSE),VLOOKUP(F987,'[1]2016Player Stats'!$A$2:$AB$830,19,FALSE))</f>
        <v>0</v>
      </c>
      <c r="AA987">
        <f>IF(G987="GK",VLOOKUP(F987,'[1]2016GoalKeeper Stats'!$A$2:$S$109,20,FALSE),VLOOKUP(F987,'[1]2016Player Stats'!$A$2:$AB$830,20,FALSE))</f>
        <v>0</v>
      </c>
      <c r="AB987">
        <f>IF(G987="GK",VLOOKUP(F987,'[1]2016GoalKeeper Stats'!$A$2:$S$109,21,FALSE),VLOOKUP(F987,'[1]2016Player Stats'!$A$2:$AB$830,21,FALSE))</f>
        <v>0</v>
      </c>
      <c r="AC987">
        <f>IF(G987="GK",VLOOKUP(F987,'[1]2016GoalKeeper Stats'!$A$2:$S$109,22,FALSE),VLOOKUP(F987,'[1]2016Player Stats'!$A$2:$AB$830,22,FALSE))</f>
        <v>0</v>
      </c>
      <c r="AD987">
        <f>IF(G987="GK",VLOOKUP(F987,'[1]2016GoalKeeper Stats'!$A$2:$S$109,23,FALSE),VLOOKUP(F987,'[1]2016Player Stats'!$A$2:$AB$830,23,FALSE))</f>
        <v>0</v>
      </c>
      <c r="AE987">
        <f>IF(G987="GK",VLOOKUP(F987,'[1]2016GoalKeeper Stats'!$A$2:$S$109,24,FALSE),VLOOKUP(F987,'[1]2016Player Stats'!$A$2:$AB$830,24,FALSE))</f>
        <v>0</v>
      </c>
      <c r="AF987">
        <f>IF(G987="GK",VLOOKUP(F987,'[1]2016GoalKeeper Stats'!$A$2:$S$109,25,FALSE),VLOOKUP(F987,'[1]2016Player Stats'!$A$2:$AB$830,25,FALSE))</f>
        <v>0</v>
      </c>
      <c r="AG987">
        <f>IF(G987="GK",VLOOKUP(F987,'[1]2016GoalKeeper Stats'!$A$2:$S$109,26,FALSE),VLOOKUP(F987,'[1]2016Player Stats'!$A$2:$AB$830,26,FALSE))</f>
        <v>0</v>
      </c>
      <c r="AH987" s="51">
        <v>2016</v>
      </c>
      <c r="AI987" s="51">
        <v>34</v>
      </c>
      <c r="AJ987" s="51">
        <v>429</v>
      </c>
      <c r="AK987" s="51">
        <v>513</v>
      </c>
      <c r="AL987" s="51">
        <v>42</v>
      </c>
      <c r="AM987" s="51">
        <v>52</v>
      </c>
      <c r="AN987" s="51">
        <v>-10</v>
      </c>
      <c r="AO987" s="52">
        <v>41.34</v>
      </c>
      <c r="AP987" s="52">
        <v>53.2</v>
      </c>
      <c r="AQ987" s="52">
        <v>-11.86</v>
      </c>
      <c r="AR987" s="52">
        <v>1.86</v>
      </c>
      <c r="AS987" s="51">
        <v>39</v>
      </c>
      <c r="AT987" s="52">
        <v>39.340000000000003</v>
      </c>
    </row>
    <row r="988" spans="1:46" hidden="1">
      <c r="A988">
        <v>2016</v>
      </c>
      <c r="B988" t="s">
        <v>199</v>
      </c>
      <c r="C988" t="s">
        <v>199</v>
      </c>
      <c r="D988" t="s">
        <v>1198</v>
      </c>
      <c r="E988" t="s">
        <v>1843</v>
      </c>
      <c r="F988" t="str">
        <f t="shared" si="15"/>
        <v>Christian Lucatero</v>
      </c>
      <c r="G988" t="s">
        <v>860</v>
      </c>
      <c r="H988" s="143">
        <v>51750</v>
      </c>
      <c r="I988" s="143">
        <v>51500</v>
      </c>
      <c r="J988" t="str">
        <f>IF(G988="GK",VLOOKUP(F988,'[1]2016GoalKeeper Stats'!$A$2:$S$109,2,FALSE),VLOOKUP(F988,'[1]2016Player Stats'!$A$2:$AB$830,2,FALSE))</f>
        <v>HOU</v>
      </c>
      <c r="K988">
        <f>IF(G988="GK",VLOOKUP(F988,'[1]2016GoalKeeper Stats'!$A$2:$S$109,4,FALSE),VLOOKUP(F988,'[1]2016Player Stats'!$A$2:$AB$830,4,FALSE))</f>
        <v>0</v>
      </c>
      <c r="L988">
        <f>IF(G988="GK",VLOOKUP(F988,'[1]2016GoalKeeper Stats'!$A$2:$S$109,5,FALSE),VLOOKUP(F988,'[1]2016Player Stats'!$A$2:$AB$830,5,FALSE))</f>
        <v>0</v>
      </c>
      <c r="M988">
        <f>IF(G988="GK",VLOOKUP(F988,'[1]2016GoalKeeper Stats'!$A$2:$S$109,6,FALSE),VLOOKUP(F988,'[1]2016Player Stats'!$A$2:$AB$830,6,FALSE))</f>
        <v>0</v>
      </c>
      <c r="N988">
        <f>IF(G988="GK",VLOOKUP(F988,'[1]2016GoalKeeper Stats'!$A$2:$S$109,7,FALSE),VLOOKUP(F988,'[1]2016Player Stats'!$A$2:$AB$830,7,FALSE))</f>
        <v>0</v>
      </c>
      <c r="O988">
        <f>IF(G988="GK",VLOOKUP(F988,'[1]2016GoalKeeper Stats'!$A$2:$S$109,8,FALSE),VLOOKUP(F988,'[1]2016Player Stats'!$A$2:$AB$830,8,FALSE))</f>
        <v>0</v>
      </c>
      <c r="P988">
        <f>IF(G988="GK",VLOOKUP(F988,'[1]2016GoalKeeper Stats'!$A$2:$S$109,9,FALSE),VLOOKUP(F988,'[1]2016Player Stats'!$A$2:$AB$830,9,FALSE))</f>
        <v>0</v>
      </c>
      <c r="Q988">
        <f>IF(G988="GK",VLOOKUP(F988,'[1]2016GoalKeeper Stats'!$A$2:$S$109,10,FALSE),VLOOKUP(F988,'[1]2016Player Stats'!$A$2:$AB$830,10,FALSE))</f>
        <v>0</v>
      </c>
      <c r="R988">
        <f>IF(G988="GK",VLOOKUP(F988,'[1]2016GoalKeeper Stats'!$A$2:$S$109,11,FALSE),VLOOKUP(F988,'[1]2016Player Stats'!$A$2:$AB$830,11,FALSE))</f>
        <v>0</v>
      </c>
      <c r="S988" t="str">
        <f>IF(G988="GK",VLOOKUP(F988,'[1]2016GoalKeeper Stats'!$A$2:$S$109,12,FALSE),VLOOKUP(F988,'[1]2016Player Stats'!$A$2:$AB$830,12,FALSE))</f>
        <v>0/0</v>
      </c>
      <c r="T988">
        <f>IF(G988="GK",VLOOKUP(F988,'[1]2016GoalKeeper Stats'!$A$2:$S$109,13,FALSE),VLOOKUP(F988,'[1]2016Player Stats'!$A$2:$AB$830,13,FALSE))</f>
        <v>0</v>
      </c>
      <c r="U988">
        <f>IF(G988="GK",VLOOKUP(F988,'[1]2016GoalKeeper Stats'!$A$2:$S$109,14,FALSE),VLOOKUP(F988,'[1]2016Player Stats'!$A$2:$AB$830,14,FALSE))</f>
        <v>0</v>
      </c>
      <c r="V988">
        <f>IF(G988="GK",VLOOKUP(F988,'[1]2016GoalKeeper Stats'!$A$2:$S$109,15,FALSE),VLOOKUP(F988,'[1]2016Player Stats'!$A$2:$AB$830,15,FALSE))</f>
        <v>0</v>
      </c>
      <c r="W988">
        <f>IF(G988="GK",VLOOKUP(F988,'[1]2016GoalKeeper Stats'!$A$2:$S$109,16,FALSE),VLOOKUP(F988,'[1]2016Player Stats'!$A$2:$AB$830,16,FALSE))</f>
        <v>0</v>
      </c>
      <c r="X988">
        <f>IF(G988="GK",VLOOKUP(F988,'[1]2016GoalKeeper Stats'!$A$2:$S$109,17,FALSE),VLOOKUP(F988,'[1]2016Player Stats'!$A$2:$AB$830,17,FALSE))</f>
        <v>0</v>
      </c>
      <c r="Y988">
        <f>IF(G988="GK",VLOOKUP(F988,'[1]2016GoalKeeper Stats'!$A$2:$S$109,18,FALSE),VLOOKUP(F988,'[1]2016Player Stats'!$A$2:$AB$830,18,FALSE))</f>
        <v>0</v>
      </c>
      <c r="Z988">
        <f>IF(G988="GK",VLOOKUP(F988,'[1]2016GoalKeeper Stats'!$A$2:$S$109,19,FALSE),VLOOKUP(F988,'[1]2016Player Stats'!$A$2:$AB$830,19,FALSE))</f>
        <v>0</v>
      </c>
      <c r="AA988">
        <f>IF(G988="GK",VLOOKUP(F988,'[1]2016GoalKeeper Stats'!$A$2:$S$109,20,FALSE),VLOOKUP(F988,'[1]2016Player Stats'!$A$2:$AB$830,20,FALSE))</f>
        <v>0</v>
      </c>
      <c r="AB988">
        <f>IF(G988="GK",VLOOKUP(F988,'[1]2016GoalKeeper Stats'!$A$2:$S$109,21,FALSE),VLOOKUP(F988,'[1]2016Player Stats'!$A$2:$AB$830,21,FALSE))</f>
        <v>0</v>
      </c>
      <c r="AC988">
        <f>IF(G988="GK",VLOOKUP(F988,'[1]2016GoalKeeper Stats'!$A$2:$S$109,22,FALSE),VLOOKUP(F988,'[1]2016Player Stats'!$A$2:$AB$830,22,FALSE))</f>
        <v>0</v>
      </c>
      <c r="AD988">
        <f>IF(G988="GK",VLOOKUP(F988,'[1]2016GoalKeeper Stats'!$A$2:$S$109,23,FALSE),VLOOKUP(F988,'[1]2016Player Stats'!$A$2:$AB$830,23,FALSE))</f>
        <v>0</v>
      </c>
      <c r="AE988">
        <f>IF(G988="GK",VLOOKUP(F988,'[1]2016GoalKeeper Stats'!$A$2:$S$109,24,FALSE),VLOOKUP(F988,'[1]2016Player Stats'!$A$2:$AB$830,24,FALSE))</f>
        <v>0</v>
      </c>
      <c r="AF988">
        <f>IF(G988="GK",VLOOKUP(F988,'[1]2016GoalKeeper Stats'!$A$2:$S$109,25,FALSE),VLOOKUP(F988,'[1]2016Player Stats'!$A$2:$AB$830,25,FALSE))</f>
        <v>0</v>
      </c>
      <c r="AG988">
        <f>IF(G988="GK",VLOOKUP(F988,'[1]2016GoalKeeper Stats'!$A$2:$S$109,26,FALSE),VLOOKUP(F988,'[1]2016Player Stats'!$A$2:$AB$830,26,FALSE))</f>
        <v>0</v>
      </c>
      <c r="AH988" s="51">
        <v>2016</v>
      </c>
      <c r="AI988" s="51">
        <v>34</v>
      </c>
      <c r="AJ988" s="51">
        <v>424</v>
      </c>
      <c r="AK988" s="51">
        <v>444</v>
      </c>
      <c r="AL988" s="51">
        <v>38</v>
      </c>
      <c r="AM988" s="51">
        <v>45</v>
      </c>
      <c r="AN988" s="51">
        <v>-7</v>
      </c>
      <c r="AO988" s="52">
        <v>38.71</v>
      </c>
      <c r="AP988" s="52">
        <v>48.69</v>
      </c>
      <c r="AQ988" s="52">
        <v>-9.98</v>
      </c>
      <c r="AR988" s="52">
        <v>2.98</v>
      </c>
      <c r="AS988" s="51">
        <v>34</v>
      </c>
      <c r="AT988" s="52">
        <v>39.21</v>
      </c>
    </row>
    <row r="989" spans="1:46" hidden="1">
      <c r="A989">
        <v>2016</v>
      </c>
      <c r="B989" t="s">
        <v>206</v>
      </c>
      <c r="C989" t="s">
        <v>206</v>
      </c>
      <c r="D989" t="s">
        <v>1794</v>
      </c>
      <c r="E989" t="s">
        <v>1844</v>
      </c>
      <c r="F989" t="str">
        <f t="shared" si="15"/>
        <v>Rodrigo Saravia</v>
      </c>
      <c r="G989" t="s">
        <v>860</v>
      </c>
      <c r="H989" s="143">
        <v>51504</v>
      </c>
      <c r="I989" s="143">
        <v>51504</v>
      </c>
      <c r="J989" t="str">
        <f>IF(G989="GK",VLOOKUP(F989,'[1]2016GoalKeeper Stats'!$A$2:$S$109,2,FALSE),VLOOKUP(F989,'[1]2016Player Stats'!$A$2:$AB$830,2,FALSE))</f>
        <v>CLB</v>
      </c>
      <c r="K989">
        <f>IF(G989="GK",VLOOKUP(F989,'[1]2016GoalKeeper Stats'!$A$2:$S$109,4,FALSE),VLOOKUP(F989,'[1]2016Player Stats'!$A$2:$AB$830,4,FALSE))</f>
        <v>10</v>
      </c>
      <c r="L989">
        <f>IF(G989="GK",VLOOKUP(F989,'[1]2016GoalKeeper Stats'!$A$2:$S$109,5,FALSE),VLOOKUP(F989,'[1]2016Player Stats'!$A$2:$AB$830,5,FALSE))</f>
        <v>1</v>
      </c>
      <c r="M989">
        <f>IF(G989="GK",VLOOKUP(F989,'[1]2016GoalKeeper Stats'!$A$2:$S$109,6,FALSE),VLOOKUP(F989,'[1]2016Player Stats'!$A$2:$AB$830,6,FALSE))</f>
        <v>208</v>
      </c>
      <c r="N989">
        <f>IF(G989="GK",VLOOKUP(F989,'[1]2016GoalKeeper Stats'!$A$2:$S$109,7,FALSE),VLOOKUP(F989,'[1]2016Player Stats'!$A$2:$AB$830,7,FALSE))</f>
        <v>0</v>
      </c>
      <c r="O989">
        <f>IF(G989="GK",VLOOKUP(F989,'[1]2016GoalKeeper Stats'!$A$2:$S$109,8,FALSE),VLOOKUP(F989,'[1]2016Player Stats'!$A$2:$AB$830,8,FALSE))</f>
        <v>0</v>
      </c>
      <c r="P989">
        <f>IF(G989="GK",VLOOKUP(F989,'[1]2016GoalKeeper Stats'!$A$2:$S$109,9,FALSE),VLOOKUP(F989,'[1]2016Player Stats'!$A$2:$AB$830,9,FALSE))</f>
        <v>0</v>
      </c>
      <c r="Q989">
        <f>IF(G989="GK",VLOOKUP(F989,'[1]2016GoalKeeper Stats'!$A$2:$S$109,10,FALSE),VLOOKUP(F989,'[1]2016Player Stats'!$A$2:$AB$830,10,FALSE))</f>
        <v>0</v>
      </c>
      <c r="R989">
        <f>IF(G989="GK",VLOOKUP(F989,'[1]2016GoalKeeper Stats'!$A$2:$S$109,11,FALSE),VLOOKUP(F989,'[1]2016Player Stats'!$A$2:$AB$830,11,FALSE))</f>
        <v>0</v>
      </c>
      <c r="S989" t="str">
        <f>IF(G989="GK",VLOOKUP(F989,'[1]2016GoalKeeper Stats'!$A$2:$S$109,12,FALSE),VLOOKUP(F989,'[1]2016Player Stats'!$A$2:$AB$830,12,FALSE))</f>
        <v>0/0</v>
      </c>
      <c r="T989">
        <f>IF(G989="GK",VLOOKUP(F989,'[1]2016GoalKeeper Stats'!$A$2:$S$109,13,FALSE),VLOOKUP(F989,'[1]2016Player Stats'!$A$2:$AB$830,13,FALSE))</f>
        <v>0</v>
      </c>
      <c r="U989">
        <f>IF(G989="GK",VLOOKUP(F989,'[1]2016GoalKeeper Stats'!$A$2:$S$109,14,FALSE),VLOOKUP(F989,'[1]2016Player Stats'!$A$2:$AB$830,14,FALSE))</f>
        <v>0</v>
      </c>
      <c r="V989">
        <f>IF(G989="GK",VLOOKUP(F989,'[1]2016GoalKeeper Stats'!$A$2:$S$109,15,FALSE),VLOOKUP(F989,'[1]2016Player Stats'!$A$2:$AB$830,15,FALSE))</f>
        <v>0</v>
      </c>
      <c r="W989">
        <f>IF(G989="GK",VLOOKUP(F989,'[1]2016GoalKeeper Stats'!$A$2:$S$109,16,FALSE),VLOOKUP(F989,'[1]2016Player Stats'!$A$2:$AB$830,16,FALSE))</f>
        <v>0</v>
      </c>
      <c r="X989">
        <f>IF(G989="GK",VLOOKUP(F989,'[1]2016GoalKeeper Stats'!$A$2:$S$109,17,FALSE),VLOOKUP(F989,'[1]2016Player Stats'!$A$2:$AB$830,17,FALSE))</f>
        <v>0</v>
      </c>
      <c r="Y989">
        <f>IF(G989="GK",VLOOKUP(F989,'[1]2016GoalKeeper Stats'!$A$2:$S$109,18,FALSE),VLOOKUP(F989,'[1]2016Player Stats'!$A$2:$AB$830,18,FALSE))</f>
        <v>0</v>
      </c>
      <c r="Z989">
        <f>IF(G989="GK",VLOOKUP(F989,'[1]2016GoalKeeper Stats'!$A$2:$S$109,19,FALSE),VLOOKUP(F989,'[1]2016Player Stats'!$A$2:$AB$830,19,FALSE))</f>
        <v>0</v>
      </c>
      <c r="AA989">
        <f>IF(G989="GK",VLOOKUP(F989,'[1]2016GoalKeeper Stats'!$A$2:$S$109,20,FALSE),VLOOKUP(F989,'[1]2016Player Stats'!$A$2:$AB$830,20,FALSE))</f>
        <v>0</v>
      </c>
      <c r="AB989">
        <f>IF(G989="GK",VLOOKUP(F989,'[1]2016GoalKeeper Stats'!$A$2:$S$109,21,FALSE),VLOOKUP(F989,'[1]2016Player Stats'!$A$2:$AB$830,21,FALSE))</f>
        <v>3</v>
      </c>
      <c r="AC989">
        <f>IF(G989="GK",VLOOKUP(F989,'[1]2016GoalKeeper Stats'!$A$2:$S$109,22,FALSE),VLOOKUP(F989,'[1]2016Player Stats'!$A$2:$AB$830,22,FALSE))</f>
        <v>2</v>
      </c>
      <c r="AD989">
        <f>IF(G989="GK",VLOOKUP(F989,'[1]2016GoalKeeper Stats'!$A$2:$S$109,23,FALSE),VLOOKUP(F989,'[1]2016Player Stats'!$A$2:$AB$830,23,FALSE))</f>
        <v>0</v>
      </c>
      <c r="AE989">
        <f>IF(G989="GK",VLOOKUP(F989,'[1]2016GoalKeeper Stats'!$A$2:$S$109,24,FALSE),VLOOKUP(F989,'[1]2016Player Stats'!$A$2:$AB$830,24,FALSE))</f>
        <v>0</v>
      </c>
      <c r="AF989">
        <f>IF(G989="GK",VLOOKUP(F989,'[1]2016GoalKeeper Stats'!$A$2:$S$109,25,FALSE),VLOOKUP(F989,'[1]2016Player Stats'!$A$2:$AB$830,25,FALSE))</f>
        <v>0</v>
      </c>
      <c r="AG989">
        <f>IF(G989="GK",VLOOKUP(F989,'[1]2016GoalKeeper Stats'!$A$2:$S$109,26,FALSE),VLOOKUP(F989,'[1]2016Player Stats'!$A$2:$AB$830,26,FALSE))</f>
        <v>0</v>
      </c>
      <c r="AH989" s="51">
        <v>2016</v>
      </c>
      <c r="AI989" s="51">
        <v>34</v>
      </c>
      <c r="AJ989" s="51">
        <v>463</v>
      </c>
      <c r="AK989" s="51">
        <v>427</v>
      </c>
      <c r="AL989" s="51">
        <v>48</v>
      </c>
      <c r="AM989" s="51">
        <v>55</v>
      </c>
      <c r="AN989" s="51">
        <v>-7</v>
      </c>
      <c r="AO989" s="52">
        <v>54.83</v>
      </c>
      <c r="AP989" s="52">
        <v>50.1</v>
      </c>
      <c r="AQ989" s="52">
        <v>4.72</v>
      </c>
      <c r="AR989" s="52">
        <v>-11.72</v>
      </c>
      <c r="AS989" s="51">
        <v>36</v>
      </c>
      <c r="AT989" s="52">
        <v>49.7</v>
      </c>
    </row>
    <row r="990" spans="1:46" hidden="1">
      <c r="A990">
        <v>2016</v>
      </c>
      <c r="B990" t="s">
        <v>205</v>
      </c>
      <c r="C990" t="s">
        <v>971</v>
      </c>
      <c r="D990" t="s">
        <v>1845</v>
      </c>
      <c r="E990" t="s">
        <v>1846</v>
      </c>
      <c r="F990" t="str">
        <f t="shared" si="15"/>
        <v>Colin Bonner</v>
      </c>
      <c r="G990" t="s">
        <v>875</v>
      </c>
      <c r="H990" s="143">
        <v>51504</v>
      </c>
      <c r="I990" s="143">
        <v>51504</v>
      </c>
      <c r="J990" t="str">
        <f>IF(G990="GK",VLOOKUP(F990,'[1]2016GoalKeeper Stats'!$A$2:$S$109,2,FALSE),VLOOKUP(F990,'[1]2016Player Stats'!$A$2:$AB$830,2,FALSE))</f>
        <v>DAL</v>
      </c>
      <c r="K990">
        <f>IF(G990="GK",VLOOKUP(F990,'[1]2016GoalKeeper Stats'!$A$2:$S$109,4,FALSE),VLOOKUP(F990,'[1]2016Player Stats'!$A$2:$AB$830,4,FALSE))</f>
        <v>1</v>
      </c>
      <c r="L990">
        <f>IF(G990="GK",VLOOKUP(F990,'[1]2016GoalKeeper Stats'!$A$2:$S$109,5,FALSE),VLOOKUP(F990,'[1]2016Player Stats'!$A$2:$AB$830,5,FALSE))</f>
        <v>1</v>
      </c>
      <c r="M990">
        <f>IF(G990="GK",VLOOKUP(F990,'[1]2016GoalKeeper Stats'!$A$2:$S$109,6,FALSE),VLOOKUP(F990,'[1]2016Player Stats'!$A$2:$AB$830,6,FALSE))</f>
        <v>27</v>
      </c>
      <c r="N990">
        <f>IF(G990="GK",VLOOKUP(F990,'[1]2016GoalKeeper Stats'!$A$2:$S$109,7,FALSE),VLOOKUP(F990,'[1]2016Player Stats'!$A$2:$AB$830,7,FALSE))</f>
        <v>0</v>
      </c>
      <c r="O990">
        <f>IF(G990="GK",VLOOKUP(F990,'[1]2016GoalKeeper Stats'!$A$2:$S$109,8,FALSE),VLOOKUP(F990,'[1]2016Player Stats'!$A$2:$AB$830,8,FALSE))</f>
        <v>0</v>
      </c>
      <c r="P990">
        <f>IF(G990="GK",VLOOKUP(F990,'[1]2016GoalKeeper Stats'!$A$2:$S$109,9,FALSE),VLOOKUP(F990,'[1]2016Player Stats'!$A$2:$AB$830,9,FALSE))</f>
        <v>0</v>
      </c>
      <c r="Q990">
        <f>IF(G990="GK",VLOOKUP(F990,'[1]2016GoalKeeper Stats'!$A$2:$S$109,10,FALSE),VLOOKUP(F990,'[1]2016Player Stats'!$A$2:$AB$830,10,FALSE))</f>
        <v>0</v>
      </c>
      <c r="R990">
        <f>IF(G990="GK",VLOOKUP(F990,'[1]2016GoalKeeper Stats'!$A$2:$S$109,11,FALSE),VLOOKUP(F990,'[1]2016Player Stats'!$A$2:$AB$830,11,FALSE))</f>
        <v>0</v>
      </c>
      <c r="S990" t="str">
        <f>IF(G990="GK",VLOOKUP(F990,'[1]2016GoalKeeper Stats'!$A$2:$S$109,12,FALSE),VLOOKUP(F990,'[1]2016Player Stats'!$A$2:$AB$830,12,FALSE))</f>
        <v>0/0</v>
      </c>
      <c r="T990">
        <f>IF(G990="GK",VLOOKUP(F990,'[1]2016GoalKeeper Stats'!$A$2:$S$109,13,FALSE),VLOOKUP(F990,'[1]2016Player Stats'!$A$2:$AB$830,13,FALSE))</f>
        <v>0</v>
      </c>
      <c r="U990">
        <f>IF(G990="GK",VLOOKUP(F990,'[1]2016GoalKeeper Stats'!$A$2:$S$109,14,FALSE),VLOOKUP(F990,'[1]2016Player Stats'!$A$2:$AB$830,14,FALSE))</f>
        <v>0</v>
      </c>
      <c r="V990">
        <f>IF(G990="GK",VLOOKUP(F990,'[1]2016GoalKeeper Stats'!$A$2:$S$109,15,FALSE),VLOOKUP(F990,'[1]2016Player Stats'!$A$2:$AB$830,15,FALSE))</f>
        <v>0</v>
      </c>
      <c r="W990">
        <f>IF(G990="GK",VLOOKUP(F990,'[1]2016GoalKeeper Stats'!$A$2:$S$109,16,FALSE),VLOOKUP(F990,'[1]2016Player Stats'!$A$2:$AB$830,16,FALSE))</f>
        <v>0</v>
      </c>
      <c r="X990">
        <f>IF(G990="GK",VLOOKUP(F990,'[1]2016GoalKeeper Stats'!$A$2:$S$109,17,FALSE),VLOOKUP(F990,'[1]2016Player Stats'!$A$2:$AB$830,17,FALSE))</f>
        <v>0</v>
      </c>
      <c r="Y990">
        <f>IF(G990="GK",VLOOKUP(F990,'[1]2016GoalKeeper Stats'!$A$2:$S$109,18,FALSE),VLOOKUP(F990,'[1]2016Player Stats'!$A$2:$AB$830,18,FALSE))</f>
        <v>0</v>
      </c>
      <c r="Z990">
        <f>IF(G990="GK",VLOOKUP(F990,'[1]2016GoalKeeper Stats'!$A$2:$S$109,19,FALSE),VLOOKUP(F990,'[1]2016Player Stats'!$A$2:$AB$830,19,FALSE))</f>
        <v>0</v>
      </c>
      <c r="AA990">
        <f>IF(G990="GK",VLOOKUP(F990,'[1]2016GoalKeeper Stats'!$A$2:$S$109,20,FALSE),VLOOKUP(F990,'[1]2016Player Stats'!$A$2:$AB$830,20,FALSE))</f>
        <v>0</v>
      </c>
      <c r="AB990">
        <f>IF(G990="GK",VLOOKUP(F990,'[1]2016GoalKeeper Stats'!$A$2:$S$109,21,FALSE),VLOOKUP(F990,'[1]2016Player Stats'!$A$2:$AB$830,21,FALSE))</f>
        <v>1</v>
      </c>
      <c r="AC990">
        <f>IF(G990="GK",VLOOKUP(F990,'[1]2016GoalKeeper Stats'!$A$2:$S$109,22,FALSE),VLOOKUP(F990,'[1]2016Player Stats'!$A$2:$AB$830,22,FALSE))</f>
        <v>0</v>
      </c>
      <c r="AD990">
        <f>IF(G990="GK",VLOOKUP(F990,'[1]2016GoalKeeper Stats'!$A$2:$S$109,23,FALSE),VLOOKUP(F990,'[1]2016Player Stats'!$A$2:$AB$830,23,FALSE))</f>
        <v>0</v>
      </c>
      <c r="AE990">
        <f>IF(G990="GK",VLOOKUP(F990,'[1]2016GoalKeeper Stats'!$A$2:$S$109,24,FALSE),VLOOKUP(F990,'[1]2016Player Stats'!$A$2:$AB$830,24,FALSE))</f>
        <v>0</v>
      </c>
      <c r="AF990">
        <f>IF(G990="GK",VLOOKUP(F990,'[1]2016GoalKeeper Stats'!$A$2:$S$109,25,FALSE),VLOOKUP(F990,'[1]2016Player Stats'!$A$2:$AB$830,25,FALSE))</f>
        <v>0</v>
      </c>
      <c r="AG990">
        <f>IF(G990="GK",VLOOKUP(F990,'[1]2016GoalKeeper Stats'!$A$2:$S$109,26,FALSE),VLOOKUP(F990,'[1]2016Player Stats'!$A$2:$AB$830,26,FALSE))</f>
        <v>0</v>
      </c>
      <c r="AH990" s="51">
        <v>2016</v>
      </c>
      <c r="AI990" s="51">
        <v>34</v>
      </c>
      <c r="AJ990" s="51">
        <v>451</v>
      </c>
      <c r="AK990" s="51">
        <v>331</v>
      </c>
      <c r="AL990" s="51">
        <v>49</v>
      </c>
      <c r="AM990" s="51">
        <v>38</v>
      </c>
      <c r="AN990" s="51">
        <v>11</v>
      </c>
      <c r="AO990" s="52">
        <v>44.79</v>
      </c>
      <c r="AP990" s="52">
        <v>34.369999999999997</v>
      </c>
      <c r="AQ990" s="52">
        <v>10.42</v>
      </c>
      <c r="AR990" s="52">
        <v>0.57999999999999996</v>
      </c>
      <c r="AS990" s="51">
        <v>60</v>
      </c>
      <c r="AT990" s="52">
        <v>54.64</v>
      </c>
    </row>
    <row r="991" spans="1:46" hidden="1">
      <c r="A991">
        <v>2016</v>
      </c>
      <c r="B991" t="s">
        <v>205</v>
      </c>
      <c r="C991" t="s">
        <v>971</v>
      </c>
      <c r="D991" t="s">
        <v>1847</v>
      </c>
      <c r="E991" t="s">
        <v>1848</v>
      </c>
      <c r="F991" t="str">
        <f t="shared" si="15"/>
        <v>Timo Pitter</v>
      </c>
      <c r="G991" t="s">
        <v>903</v>
      </c>
      <c r="H991" s="143">
        <v>51504</v>
      </c>
      <c r="I991" s="143">
        <v>51504</v>
      </c>
      <c r="J991" t="str">
        <f>IF(G991="GK",VLOOKUP(F991,'[1]2016GoalKeeper Stats'!$A$2:$S$109,2,FALSE),VLOOKUP(F991,'[1]2016Player Stats'!$A$2:$AB$830,2,FALSE))</f>
        <v>DAL</v>
      </c>
      <c r="K991">
        <f>IF(G991="GK",VLOOKUP(F991,'[1]2016GoalKeeper Stats'!$A$2:$S$109,4,FALSE),VLOOKUP(F991,'[1]2016Player Stats'!$A$2:$AB$830,4,FALSE))</f>
        <v>1</v>
      </c>
      <c r="L991">
        <f>IF(G991="GK",VLOOKUP(F991,'[1]2016GoalKeeper Stats'!$A$2:$S$109,5,FALSE),VLOOKUP(F991,'[1]2016Player Stats'!$A$2:$AB$830,5,FALSE))</f>
        <v>0</v>
      </c>
      <c r="M991">
        <f>IF(G991="GK",VLOOKUP(F991,'[1]2016GoalKeeper Stats'!$A$2:$S$109,6,FALSE),VLOOKUP(F991,'[1]2016Player Stats'!$A$2:$AB$830,6,FALSE))</f>
        <v>9</v>
      </c>
      <c r="N991">
        <f>IF(G991="GK",VLOOKUP(F991,'[1]2016GoalKeeper Stats'!$A$2:$S$109,7,FALSE),VLOOKUP(F991,'[1]2016Player Stats'!$A$2:$AB$830,7,FALSE))</f>
        <v>0</v>
      </c>
      <c r="O991">
        <f>IF(G991="GK",VLOOKUP(F991,'[1]2016GoalKeeper Stats'!$A$2:$S$109,8,FALSE),VLOOKUP(F991,'[1]2016Player Stats'!$A$2:$AB$830,8,FALSE))</f>
        <v>0</v>
      </c>
      <c r="P991">
        <f>IF(G991="GK",VLOOKUP(F991,'[1]2016GoalKeeper Stats'!$A$2:$S$109,9,FALSE),VLOOKUP(F991,'[1]2016Player Stats'!$A$2:$AB$830,9,FALSE))</f>
        <v>1</v>
      </c>
      <c r="Q991">
        <f>IF(G991="GK",VLOOKUP(F991,'[1]2016GoalKeeper Stats'!$A$2:$S$109,10,FALSE),VLOOKUP(F991,'[1]2016Player Stats'!$A$2:$AB$830,10,FALSE))</f>
        <v>0</v>
      </c>
      <c r="R991">
        <f>IF(G991="GK",VLOOKUP(F991,'[1]2016GoalKeeper Stats'!$A$2:$S$109,11,FALSE),VLOOKUP(F991,'[1]2016Player Stats'!$A$2:$AB$830,11,FALSE))</f>
        <v>0</v>
      </c>
      <c r="S991" t="str">
        <f>IF(G991="GK",VLOOKUP(F991,'[1]2016GoalKeeper Stats'!$A$2:$S$109,12,FALSE),VLOOKUP(F991,'[1]2016Player Stats'!$A$2:$AB$830,12,FALSE))</f>
        <v>0/0</v>
      </c>
      <c r="T991">
        <f>IF(G991="GK",VLOOKUP(F991,'[1]2016GoalKeeper Stats'!$A$2:$S$109,13,FALSE),VLOOKUP(F991,'[1]2016Player Stats'!$A$2:$AB$830,13,FALSE))</f>
        <v>0</v>
      </c>
      <c r="U991">
        <f>IF(G991="GK",VLOOKUP(F991,'[1]2016GoalKeeper Stats'!$A$2:$S$109,14,FALSE),VLOOKUP(F991,'[1]2016Player Stats'!$A$2:$AB$830,14,FALSE))</f>
        <v>0</v>
      </c>
      <c r="V991">
        <f>IF(G991="GK",VLOOKUP(F991,'[1]2016GoalKeeper Stats'!$A$2:$S$109,15,FALSE),VLOOKUP(F991,'[1]2016Player Stats'!$A$2:$AB$830,15,FALSE))</f>
        <v>0</v>
      </c>
      <c r="W991">
        <f>IF(G991="GK",VLOOKUP(F991,'[1]2016GoalKeeper Stats'!$A$2:$S$109,16,FALSE),VLOOKUP(F991,'[1]2016Player Stats'!$A$2:$AB$830,16,FALSE))</f>
        <v>0</v>
      </c>
      <c r="X991">
        <f>IF(G991="GK",VLOOKUP(F991,'[1]2016GoalKeeper Stats'!$A$2:$S$109,17,FALSE),VLOOKUP(F991,'[1]2016Player Stats'!$A$2:$AB$830,17,FALSE))</f>
        <v>0</v>
      </c>
      <c r="Y991">
        <f>IF(G991="GK",VLOOKUP(F991,'[1]2016GoalKeeper Stats'!$A$2:$S$109,18,FALSE),VLOOKUP(F991,'[1]2016Player Stats'!$A$2:$AB$830,18,FALSE))</f>
        <v>0</v>
      </c>
      <c r="Z991">
        <f>IF(G991="GK",VLOOKUP(F991,'[1]2016GoalKeeper Stats'!$A$2:$S$109,19,FALSE),VLOOKUP(F991,'[1]2016Player Stats'!$A$2:$AB$830,19,FALSE))</f>
        <v>0</v>
      </c>
      <c r="AA991">
        <f>IF(G991="GK",VLOOKUP(F991,'[1]2016GoalKeeper Stats'!$A$2:$S$109,20,FALSE),VLOOKUP(F991,'[1]2016Player Stats'!$A$2:$AB$830,20,FALSE))</f>
        <v>0</v>
      </c>
      <c r="AB991">
        <f>IF(G991="GK",VLOOKUP(F991,'[1]2016GoalKeeper Stats'!$A$2:$S$109,21,FALSE),VLOOKUP(F991,'[1]2016Player Stats'!$A$2:$AB$830,21,FALSE))</f>
        <v>1</v>
      </c>
      <c r="AC991">
        <f>IF(G991="GK",VLOOKUP(F991,'[1]2016GoalKeeper Stats'!$A$2:$S$109,22,FALSE),VLOOKUP(F991,'[1]2016Player Stats'!$A$2:$AB$830,22,FALSE))</f>
        <v>0</v>
      </c>
      <c r="AD991">
        <f>IF(G991="GK",VLOOKUP(F991,'[1]2016GoalKeeper Stats'!$A$2:$S$109,23,FALSE),VLOOKUP(F991,'[1]2016Player Stats'!$A$2:$AB$830,23,FALSE))</f>
        <v>0</v>
      </c>
      <c r="AE991">
        <f>IF(G991="GK",VLOOKUP(F991,'[1]2016GoalKeeper Stats'!$A$2:$S$109,24,FALSE),VLOOKUP(F991,'[1]2016Player Stats'!$A$2:$AB$830,24,FALSE))</f>
        <v>0</v>
      </c>
      <c r="AF991">
        <f>IF(G991="GK",VLOOKUP(F991,'[1]2016GoalKeeper Stats'!$A$2:$S$109,25,FALSE),VLOOKUP(F991,'[1]2016Player Stats'!$A$2:$AB$830,25,FALSE))</f>
        <v>0</v>
      </c>
      <c r="AG991">
        <f>IF(G991="GK",VLOOKUP(F991,'[1]2016GoalKeeper Stats'!$A$2:$S$109,26,FALSE),VLOOKUP(F991,'[1]2016Player Stats'!$A$2:$AB$830,26,FALSE))</f>
        <v>0</v>
      </c>
      <c r="AH991" s="51">
        <v>2016</v>
      </c>
      <c r="AI991" s="51">
        <v>34</v>
      </c>
      <c r="AJ991" s="51">
        <v>451</v>
      </c>
      <c r="AK991" s="51">
        <v>331</v>
      </c>
      <c r="AL991" s="51">
        <v>49</v>
      </c>
      <c r="AM991" s="51">
        <v>38</v>
      </c>
      <c r="AN991" s="51">
        <v>11</v>
      </c>
      <c r="AO991" s="52">
        <v>44.79</v>
      </c>
      <c r="AP991" s="52">
        <v>34.369999999999997</v>
      </c>
      <c r="AQ991" s="52">
        <v>10.42</v>
      </c>
      <c r="AR991" s="52">
        <v>0.57999999999999996</v>
      </c>
      <c r="AS991" s="51">
        <v>60</v>
      </c>
      <c r="AT991" s="52">
        <v>54.64</v>
      </c>
    </row>
    <row r="992" spans="1:46" hidden="1">
      <c r="A992">
        <v>2016</v>
      </c>
      <c r="B992" t="s">
        <v>924</v>
      </c>
      <c r="C992" t="s">
        <v>924</v>
      </c>
      <c r="D992" t="s">
        <v>1849</v>
      </c>
      <c r="E992" t="s">
        <v>1850</v>
      </c>
      <c r="F992" t="str">
        <f t="shared" si="15"/>
        <v>Benjamin Joya</v>
      </c>
      <c r="G992" t="s">
        <v>860</v>
      </c>
      <c r="H992" s="143">
        <v>51504</v>
      </c>
      <c r="I992" s="143">
        <v>51504</v>
      </c>
      <c r="J992" t="str">
        <f>IF(G992="GK",VLOOKUP(F992,'[1]2016GoalKeeper Stats'!$A$2:$S$109,2,FALSE),VLOOKUP(F992,'[1]2016Player Stats'!$A$2:$AB$830,2,FALSE))</f>
        <v>SKC</v>
      </c>
      <c r="K992">
        <f>IF(G992="GK",VLOOKUP(F992,'[1]2016GoalKeeper Stats'!$A$2:$S$109,4,FALSE),VLOOKUP(F992,'[1]2016Player Stats'!$A$2:$AB$830,4,FALSE))</f>
        <v>0</v>
      </c>
      <c r="L992">
        <f>IF(G992="GK",VLOOKUP(F992,'[1]2016GoalKeeper Stats'!$A$2:$S$109,5,FALSE),VLOOKUP(F992,'[1]2016Player Stats'!$A$2:$AB$830,5,FALSE))</f>
        <v>0</v>
      </c>
      <c r="M992">
        <f>IF(G992="GK",VLOOKUP(F992,'[1]2016GoalKeeper Stats'!$A$2:$S$109,6,FALSE),VLOOKUP(F992,'[1]2016Player Stats'!$A$2:$AB$830,6,FALSE))</f>
        <v>0</v>
      </c>
      <c r="N992">
        <f>IF(G992="GK",VLOOKUP(F992,'[1]2016GoalKeeper Stats'!$A$2:$S$109,7,FALSE),VLOOKUP(F992,'[1]2016Player Stats'!$A$2:$AB$830,7,FALSE))</f>
        <v>0</v>
      </c>
      <c r="O992">
        <f>IF(G992="GK",VLOOKUP(F992,'[1]2016GoalKeeper Stats'!$A$2:$S$109,8,FALSE),VLOOKUP(F992,'[1]2016Player Stats'!$A$2:$AB$830,8,FALSE))</f>
        <v>0</v>
      </c>
      <c r="P992">
        <f>IF(G992="GK",VLOOKUP(F992,'[1]2016GoalKeeper Stats'!$A$2:$S$109,9,FALSE),VLOOKUP(F992,'[1]2016Player Stats'!$A$2:$AB$830,9,FALSE))</f>
        <v>0</v>
      </c>
      <c r="Q992">
        <f>IF(G992="GK",VLOOKUP(F992,'[1]2016GoalKeeper Stats'!$A$2:$S$109,10,FALSE),VLOOKUP(F992,'[1]2016Player Stats'!$A$2:$AB$830,10,FALSE))</f>
        <v>0</v>
      </c>
      <c r="R992">
        <f>IF(G992="GK",VLOOKUP(F992,'[1]2016GoalKeeper Stats'!$A$2:$S$109,11,FALSE),VLOOKUP(F992,'[1]2016Player Stats'!$A$2:$AB$830,11,FALSE))</f>
        <v>0</v>
      </c>
      <c r="S992" t="str">
        <f>IF(G992="GK",VLOOKUP(F992,'[1]2016GoalKeeper Stats'!$A$2:$S$109,12,FALSE),VLOOKUP(F992,'[1]2016Player Stats'!$A$2:$AB$830,12,FALSE))</f>
        <v>0/0</v>
      </c>
      <c r="T992">
        <f>IF(G992="GK",VLOOKUP(F992,'[1]2016GoalKeeper Stats'!$A$2:$S$109,13,FALSE),VLOOKUP(F992,'[1]2016Player Stats'!$A$2:$AB$830,13,FALSE))</f>
        <v>0</v>
      </c>
      <c r="U992">
        <f>IF(G992="GK",VLOOKUP(F992,'[1]2016GoalKeeper Stats'!$A$2:$S$109,14,FALSE),VLOOKUP(F992,'[1]2016Player Stats'!$A$2:$AB$830,14,FALSE))</f>
        <v>0</v>
      </c>
      <c r="V992">
        <f>IF(G992="GK",VLOOKUP(F992,'[1]2016GoalKeeper Stats'!$A$2:$S$109,15,FALSE),VLOOKUP(F992,'[1]2016Player Stats'!$A$2:$AB$830,15,FALSE))</f>
        <v>0</v>
      </c>
      <c r="W992">
        <f>IF(G992="GK",VLOOKUP(F992,'[1]2016GoalKeeper Stats'!$A$2:$S$109,16,FALSE),VLOOKUP(F992,'[1]2016Player Stats'!$A$2:$AB$830,16,FALSE))</f>
        <v>0</v>
      </c>
      <c r="X992">
        <f>IF(G992="GK",VLOOKUP(F992,'[1]2016GoalKeeper Stats'!$A$2:$S$109,17,FALSE),VLOOKUP(F992,'[1]2016Player Stats'!$A$2:$AB$830,17,FALSE))</f>
        <v>0</v>
      </c>
      <c r="Y992">
        <f>IF(G992="GK",VLOOKUP(F992,'[1]2016GoalKeeper Stats'!$A$2:$S$109,18,FALSE),VLOOKUP(F992,'[1]2016Player Stats'!$A$2:$AB$830,18,FALSE))</f>
        <v>0</v>
      </c>
      <c r="Z992">
        <f>IF(G992="GK",VLOOKUP(F992,'[1]2016GoalKeeper Stats'!$A$2:$S$109,19,FALSE),VLOOKUP(F992,'[1]2016Player Stats'!$A$2:$AB$830,19,FALSE))</f>
        <v>0</v>
      </c>
      <c r="AA992">
        <f>IF(G992="GK",VLOOKUP(F992,'[1]2016GoalKeeper Stats'!$A$2:$S$109,20,FALSE),VLOOKUP(F992,'[1]2016Player Stats'!$A$2:$AB$830,20,FALSE))</f>
        <v>0</v>
      </c>
      <c r="AB992">
        <f>IF(G992="GK",VLOOKUP(F992,'[1]2016GoalKeeper Stats'!$A$2:$S$109,21,FALSE),VLOOKUP(F992,'[1]2016Player Stats'!$A$2:$AB$830,21,FALSE))</f>
        <v>0</v>
      </c>
      <c r="AC992">
        <f>IF(G992="GK",VLOOKUP(F992,'[1]2016GoalKeeper Stats'!$A$2:$S$109,22,FALSE),VLOOKUP(F992,'[1]2016Player Stats'!$A$2:$AB$830,22,FALSE))</f>
        <v>0</v>
      </c>
      <c r="AD992">
        <f>IF(G992="GK",VLOOKUP(F992,'[1]2016GoalKeeper Stats'!$A$2:$S$109,23,FALSE),VLOOKUP(F992,'[1]2016Player Stats'!$A$2:$AB$830,23,FALSE))</f>
        <v>0</v>
      </c>
      <c r="AE992">
        <f>IF(G992="GK",VLOOKUP(F992,'[1]2016GoalKeeper Stats'!$A$2:$S$109,24,FALSE),VLOOKUP(F992,'[1]2016Player Stats'!$A$2:$AB$830,24,FALSE))</f>
        <v>0</v>
      </c>
      <c r="AF992">
        <f>IF(G992="GK",VLOOKUP(F992,'[1]2016GoalKeeper Stats'!$A$2:$S$109,25,FALSE),VLOOKUP(F992,'[1]2016Player Stats'!$A$2:$AB$830,25,FALSE))</f>
        <v>0</v>
      </c>
      <c r="AG992">
        <f>IF(G992="GK",VLOOKUP(F992,'[1]2016GoalKeeper Stats'!$A$2:$S$109,26,FALSE),VLOOKUP(F992,'[1]2016Player Stats'!$A$2:$AB$830,26,FALSE))</f>
        <v>0</v>
      </c>
      <c r="AH992" s="51">
        <v>2016</v>
      </c>
      <c r="AI992" s="51">
        <v>34</v>
      </c>
      <c r="AJ992" s="51">
        <v>478</v>
      </c>
      <c r="AK992" s="51">
        <v>323</v>
      </c>
      <c r="AL992" s="51">
        <v>42</v>
      </c>
      <c r="AM992" s="51">
        <v>38</v>
      </c>
      <c r="AN992" s="51">
        <v>4</v>
      </c>
      <c r="AO992" s="52">
        <v>46.12</v>
      </c>
      <c r="AP992" s="52">
        <v>37.799999999999997</v>
      </c>
      <c r="AQ992" s="52">
        <v>8.32</v>
      </c>
      <c r="AR992" s="52">
        <v>-4.32</v>
      </c>
      <c r="AS992" s="51">
        <v>47</v>
      </c>
      <c r="AT992" s="52">
        <v>51.54</v>
      </c>
    </row>
    <row r="993" spans="1:46" hidden="1">
      <c r="A993">
        <v>2016</v>
      </c>
      <c r="B993" t="s">
        <v>943</v>
      </c>
      <c r="C993" t="s">
        <v>175</v>
      </c>
      <c r="D993" t="s">
        <v>1513</v>
      </c>
      <c r="E993" t="s">
        <v>1851</v>
      </c>
      <c r="F993" t="str">
        <f t="shared" si="15"/>
        <v>Aaron Long</v>
      </c>
      <c r="G993" t="s">
        <v>893</v>
      </c>
      <c r="H993" s="143">
        <v>51504</v>
      </c>
      <c r="I993" s="143">
        <v>51504</v>
      </c>
      <c r="J993" t="str">
        <f>IF(G993="GK",VLOOKUP(F993,'[1]2016GoalKeeper Stats'!$A$2:$S$109,2,FALSE),VLOOKUP(F993,'[1]2016Player Stats'!$A$2:$AB$830,2,FALSE))</f>
        <v>RBNY</v>
      </c>
      <c r="K993">
        <f>IF(G993="GK",VLOOKUP(F993,'[1]2016GoalKeeper Stats'!$A$2:$S$109,4,FALSE),VLOOKUP(F993,'[1]2016Player Stats'!$A$2:$AB$830,4,FALSE))</f>
        <v>0</v>
      </c>
      <c r="L993">
        <f>IF(G993="GK",VLOOKUP(F993,'[1]2016GoalKeeper Stats'!$A$2:$S$109,5,FALSE),VLOOKUP(F993,'[1]2016Player Stats'!$A$2:$AB$830,5,FALSE))</f>
        <v>0</v>
      </c>
      <c r="M993">
        <f>IF(G993="GK",VLOOKUP(F993,'[1]2016GoalKeeper Stats'!$A$2:$S$109,6,FALSE),VLOOKUP(F993,'[1]2016Player Stats'!$A$2:$AB$830,6,FALSE))</f>
        <v>0</v>
      </c>
      <c r="N993">
        <f>IF(G993="GK",VLOOKUP(F993,'[1]2016GoalKeeper Stats'!$A$2:$S$109,7,FALSE),VLOOKUP(F993,'[1]2016Player Stats'!$A$2:$AB$830,7,FALSE))</f>
        <v>0</v>
      </c>
      <c r="O993">
        <f>IF(G993="GK",VLOOKUP(F993,'[1]2016GoalKeeper Stats'!$A$2:$S$109,8,FALSE),VLOOKUP(F993,'[1]2016Player Stats'!$A$2:$AB$830,8,FALSE))</f>
        <v>0</v>
      </c>
      <c r="P993">
        <f>IF(G993="GK",VLOOKUP(F993,'[1]2016GoalKeeper Stats'!$A$2:$S$109,9,FALSE),VLOOKUP(F993,'[1]2016Player Stats'!$A$2:$AB$830,9,FALSE))</f>
        <v>0</v>
      </c>
      <c r="Q993">
        <f>IF(G993="GK",VLOOKUP(F993,'[1]2016GoalKeeper Stats'!$A$2:$S$109,10,FALSE),VLOOKUP(F993,'[1]2016Player Stats'!$A$2:$AB$830,10,FALSE))</f>
        <v>0</v>
      </c>
      <c r="R993">
        <f>IF(G993="GK",VLOOKUP(F993,'[1]2016GoalKeeper Stats'!$A$2:$S$109,11,FALSE),VLOOKUP(F993,'[1]2016Player Stats'!$A$2:$AB$830,11,FALSE))</f>
        <v>0</v>
      </c>
      <c r="S993" t="str">
        <f>IF(G993="GK",VLOOKUP(F993,'[1]2016GoalKeeper Stats'!$A$2:$S$109,12,FALSE),VLOOKUP(F993,'[1]2016Player Stats'!$A$2:$AB$830,12,FALSE))</f>
        <v>0/0</v>
      </c>
      <c r="T993">
        <f>IF(G993="GK",VLOOKUP(F993,'[1]2016GoalKeeper Stats'!$A$2:$S$109,13,FALSE),VLOOKUP(F993,'[1]2016Player Stats'!$A$2:$AB$830,13,FALSE))</f>
        <v>0</v>
      </c>
      <c r="U993">
        <f>IF(G993="GK",VLOOKUP(F993,'[1]2016GoalKeeper Stats'!$A$2:$S$109,14,FALSE),VLOOKUP(F993,'[1]2016Player Stats'!$A$2:$AB$830,14,FALSE))</f>
        <v>0</v>
      </c>
      <c r="V993">
        <f>IF(G993="GK",VLOOKUP(F993,'[1]2016GoalKeeper Stats'!$A$2:$S$109,15,FALSE),VLOOKUP(F993,'[1]2016Player Stats'!$A$2:$AB$830,15,FALSE))</f>
        <v>0</v>
      </c>
      <c r="W993">
        <f>IF(G993="GK",VLOOKUP(F993,'[1]2016GoalKeeper Stats'!$A$2:$S$109,16,FALSE),VLOOKUP(F993,'[1]2016Player Stats'!$A$2:$AB$830,16,FALSE))</f>
        <v>0</v>
      </c>
      <c r="X993">
        <f>IF(G993="GK",VLOOKUP(F993,'[1]2016GoalKeeper Stats'!$A$2:$S$109,17,FALSE),VLOOKUP(F993,'[1]2016Player Stats'!$A$2:$AB$830,17,FALSE))</f>
        <v>0</v>
      </c>
      <c r="Y993">
        <f>IF(G993="GK",VLOOKUP(F993,'[1]2016GoalKeeper Stats'!$A$2:$S$109,18,FALSE),VLOOKUP(F993,'[1]2016Player Stats'!$A$2:$AB$830,18,FALSE))</f>
        <v>0</v>
      </c>
      <c r="Z993">
        <f>IF(G993="GK",VLOOKUP(F993,'[1]2016GoalKeeper Stats'!$A$2:$S$109,19,FALSE),VLOOKUP(F993,'[1]2016Player Stats'!$A$2:$AB$830,19,FALSE))</f>
        <v>0</v>
      </c>
      <c r="AA993">
        <f>IF(G993="GK",VLOOKUP(F993,'[1]2016GoalKeeper Stats'!$A$2:$S$109,20,FALSE),VLOOKUP(F993,'[1]2016Player Stats'!$A$2:$AB$830,20,FALSE))</f>
        <v>0</v>
      </c>
      <c r="AB993">
        <f>IF(G993="GK",VLOOKUP(F993,'[1]2016GoalKeeper Stats'!$A$2:$S$109,21,FALSE),VLOOKUP(F993,'[1]2016Player Stats'!$A$2:$AB$830,21,FALSE))</f>
        <v>0</v>
      </c>
      <c r="AC993">
        <f>IF(G993="GK",VLOOKUP(F993,'[1]2016GoalKeeper Stats'!$A$2:$S$109,22,FALSE),VLOOKUP(F993,'[1]2016Player Stats'!$A$2:$AB$830,22,FALSE))</f>
        <v>0</v>
      </c>
      <c r="AD993">
        <f>IF(G993="GK",VLOOKUP(F993,'[1]2016GoalKeeper Stats'!$A$2:$S$109,23,FALSE),VLOOKUP(F993,'[1]2016Player Stats'!$A$2:$AB$830,23,FALSE))</f>
        <v>0</v>
      </c>
      <c r="AE993">
        <f>IF(G993="GK",VLOOKUP(F993,'[1]2016GoalKeeper Stats'!$A$2:$S$109,24,FALSE),VLOOKUP(F993,'[1]2016Player Stats'!$A$2:$AB$830,24,FALSE))</f>
        <v>0</v>
      </c>
      <c r="AF993">
        <f>IF(G993="GK",VLOOKUP(F993,'[1]2016GoalKeeper Stats'!$A$2:$S$109,25,FALSE),VLOOKUP(F993,'[1]2016Player Stats'!$A$2:$AB$830,25,FALSE))</f>
        <v>0</v>
      </c>
      <c r="AG993">
        <f>IF(G993="GK",VLOOKUP(F993,'[1]2016GoalKeeper Stats'!$A$2:$S$109,26,FALSE),VLOOKUP(F993,'[1]2016Player Stats'!$A$2:$AB$830,26,FALSE))</f>
        <v>0</v>
      </c>
      <c r="AH993" s="51">
        <v>2016</v>
      </c>
      <c r="AI993" s="51">
        <v>34</v>
      </c>
      <c r="AJ993" s="51">
        <v>441</v>
      </c>
      <c r="AK993" s="51">
        <v>399</v>
      </c>
      <c r="AL993" s="51">
        <v>59</v>
      </c>
      <c r="AM993" s="51">
        <v>43</v>
      </c>
      <c r="AN993" s="51">
        <v>16</v>
      </c>
      <c r="AO993" s="52">
        <v>52.57</v>
      </c>
      <c r="AP993" s="52">
        <v>42.71</v>
      </c>
      <c r="AQ993" s="52">
        <v>9.85</v>
      </c>
      <c r="AR993" s="52">
        <v>6.15</v>
      </c>
      <c r="AS993" s="51">
        <v>57</v>
      </c>
      <c r="AT993" s="52">
        <v>52.28</v>
      </c>
    </row>
    <row r="994" spans="1:46" hidden="1">
      <c r="A994">
        <v>2016</v>
      </c>
      <c r="B994" t="s">
        <v>193</v>
      </c>
      <c r="C994" t="s">
        <v>193</v>
      </c>
      <c r="D994" t="s">
        <v>1852</v>
      </c>
      <c r="E994" t="s">
        <v>1817</v>
      </c>
      <c r="F994" t="str">
        <f t="shared" si="15"/>
        <v>Neco Brett</v>
      </c>
      <c r="G994" t="s">
        <v>860</v>
      </c>
      <c r="H994" s="143">
        <v>51504</v>
      </c>
      <c r="I994" s="143">
        <v>51504</v>
      </c>
      <c r="J994" t="str">
        <f>IF(G994="GK",VLOOKUP(F994,'[1]2016GoalKeeper Stats'!$A$2:$S$109,2,FALSE),VLOOKUP(F994,'[1]2016Player Stats'!$A$2:$AB$830,2,FALSE))</f>
        <v>POR</v>
      </c>
      <c r="K994">
        <f>IF(G994="GK",VLOOKUP(F994,'[1]2016GoalKeeper Stats'!$A$2:$S$109,4,FALSE),VLOOKUP(F994,'[1]2016Player Stats'!$A$2:$AB$830,4,FALSE))</f>
        <v>1</v>
      </c>
      <c r="L994">
        <f>IF(G994="GK",VLOOKUP(F994,'[1]2016GoalKeeper Stats'!$A$2:$S$109,5,FALSE),VLOOKUP(F994,'[1]2016Player Stats'!$A$2:$AB$830,5,FALSE))</f>
        <v>0</v>
      </c>
      <c r="M994">
        <f>IF(G994="GK",VLOOKUP(F994,'[1]2016GoalKeeper Stats'!$A$2:$S$109,6,FALSE),VLOOKUP(F994,'[1]2016Player Stats'!$A$2:$AB$830,6,FALSE))</f>
        <v>1</v>
      </c>
      <c r="N994">
        <f>IF(G994="GK",VLOOKUP(F994,'[1]2016GoalKeeper Stats'!$A$2:$S$109,7,FALSE),VLOOKUP(F994,'[1]2016Player Stats'!$A$2:$AB$830,7,FALSE))</f>
        <v>0</v>
      </c>
      <c r="O994">
        <f>IF(G994="GK",VLOOKUP(F994,'[1]2016GoalKeeper Stats'!$A$2:$S$109,8,FALSE),VLOOKUP(F994,'[1]2016Player Stats'!$A$2:$AB$830,8,FALSE))</f>
        <v>0</v>
      </c>
      <c r="P994">
        <f>IF(G994="GK",VLOOKUP(F994,'[1]2016GoalKeeper Stats'!$A$2:$S$109,9,FALSE),VLOOKUP(F994,'[1]2016Player Stats'!$A$2:$AB$830,9,FALSE))</f>
        <v>0</v>
      </c>
      <c r="Q994">
        <f>IF(G994="GK",VLOOKUP(F994,'[1]2016GoalKeeper Stats'!$A$2:$S$109,10,FALSE),VLOOKUP(F994,'[1]2016Player Stats'!$A$2:$AB$830,10,FALSE))</f>
        <v>0</v>
      </c>
      <c r="R994">
        <f>IF(G994="GK",VLOOKUP(F994,'[1]2016GoalKeeper Stats'!$A$2:$S$109,11,FALSE),VLOOKUP(F994,'[1]2016Player Stats'!$A$2:$AB$830,11,FALSE))</f>
        <v>0</v>
      </c>
      <c r="S994" t="str">
        <f>IF(G994="GK",VLOOKUP(F994,'[1]2016GoalKeeper Stats'!$A$2:$S$109,12,FALSE),VLOOKUP(F994,'[1]2016Player Stats'!$A$2:$AB$830,12,FALSE))</f>
        <v>0/0</v>
      </c>
      <c r="T994">
        <f>IF(G994="GK",VLOOKUP(F994,'[1]2016GoalKeeper Stats'!$A$2:$S$109,13,FALSE),VLOOKUP(F994,'[1]2016Player Stats'!$A$2:$AB$830,13,FALSE))</f>
        <v>0</v>
      </c>
      <c r="U994">
        <f>IF(G994="GK",VLOOKUP(F994,'[1]2016GoalKeeper Stats'!$A$2:$S$109,14,FALSE),VLOOKUP(F994,'[1]2016Player Stats'!$A$2:$AB$830,14,FALSE))</f>
        <v>0</v>
      </c>
      <c r="V994">
        <f>IF(G994="GK",VLOOKUP(F994,'[1]2016GoalKeeper Stats'!$A$2:$S$109,15,FALSE),VLOOKUP(F994,'[1]2016Player Stats'!$A$2:$AB$830,15,FALSE))</f>
        <v>0</v>
      </c>
      <c r="W994">
        <f>IF(G994="GK",VLOOKUP(F994,'[1]2016GoalKeeper Stats'!$A$2:$S$109,16,FALSE),VLOOKUP(F994,'[1]2016Player Stats'!$A$2:$AB$830,16,FALSE))</f>
        <v>0</v>
      </c>
      <c r="X994">
        <f>IF(G994="GK",VLOOKUP(F994,'[1]2016GoalKeeper Stats'!$A$2:$S$109,17,FALSE),VLOOKUP(F994,'[1]2016Player Stats'!$A$2:$AB$830,17,FALSE))</f>
        <v>0</v>
      </c>
      <c r="Y994">
        <f>IF(G994="GK",VLOOKUP(F994,'[1]2016GoalKeeper Stats'!$A$2:$S$109,18,FALSE),VLOOKUP(F994,'[1]2016Player Stats'!$A$2:$AB$830,18,FALSE))</f>
        <v>0</v>
      </c>
      <c r="Z994">
        <f>IF(G994="GK",VLOOKUP(F994,'[1]2016GoalKeeper Stats'!$A$2:$S$109,19,FALSE),VLOOKUP(F994,'[1]2016Player Stats'!$A$2:$AB$830,19,FALSE))</f>
        <v>0</v>
      </c>
      <c r="AA994">
        <f>IF(G994="GK",VLOOKUP(F994,'[1]2016GoalKeeper Stats'!$A$2:$S$109,20,FALSE),VLOOKUP(F994,'[1]2016Player Stats'!$A$2:$AB$830,20,FALSE))</f>
        <v>0</v>
      </c>
      <c r="AB994">
        <f>IF(G994="GK",VLOOKUP(F994,'[1]2016GoalKeeper Stats'!$A$2:$S$109,21,FALSE),VLOOKUP(F994,'[1]2016Player Stats'!$A$2:$AB$830,21,FALSE))</f>
        <v>0</v>
      </c>
      <c r="AC994">
        <f>IF(G994="GK",VLOOKUP(F994,'[1]2016GoalKeeper Stats'!$A$2:$S$109,22,FALSE),VLOOKUP(F994,'[1]2016Player Stats'!$A$2:$AB$830,22,FALSE))</f>
        <v>0</v>
      </c>
      <c r="AD994">
        <f>IF(G994="GK",VLOOKUP(F994,'[1]2016GoalKeeper Stats'!$A$2:$S$109,23,FALSE),VLOOKUP(F994,'[1]2016Player Stats'!$A$2:$AB$830,23,FALSE))</f>
        <v>0</v>
      </c>
      <c r="AE994">
        <f>IF(G994="GK",VLOOKUP(F994,'[1]2016GoalKeeper Stats'!$A$2:$S$109,24,FALSE),VLOOKUP(F994,'[1]2016Player Stats'!$A$2:$AB$830,24,FALSE))</f>
        <v>0</v>
      </c>
      <c r="AF994">
        <f>IF(G994="GK",VLOOKUP(F994,'[1]2016GoalKeeper Stats'!$A$2:$S$109,25,FALSE),VLOOKUP(F994,'[1]2016Player Stats'!$A$2:$AB$830,25,FALSE))</f>
        <v>0</v>
      </c>
      <c r="AG994">
        <f>IF(G994="GK",VLOOKUP(F994,'[1]2016GoalKeeper Stats'!$A$2:$S$109,26,FALSE),VLOOKUP(F994,'[1]2016Player Stats'!$A$2:$AB$830,26,FALSE))</f>
        <v>0</v>
      </c>
      <c r="AH994" s="51">
        <v>2016</v>
      </c>
      <c r="AI994" s="51">
        <v>34</v>
      </c>
      <c r="AJ994" s="51">
        <v>449</v>
      </c>
      <c r="AK994" s="51">
        <v>492</v>
      </c>
      <c r="AL994" s="51">
        <v>48</v>
      </c>
      <c r="AM994" s="51">
        <v>51</v>
      </c>
      <c r="AN994" s="51">
        <v>-3</v>
      </c>
      <c r="AO994" s="52">
        <v>53.51</v>
      </c>
      <c r="AP994" s="52">
        <v>46.05</v>
      </c>
      <c r="AQ994" s="52">
        <v>7.46</v>
      </c>
      <c r="AR994" s="52">
        <v>-10.46</v>
      </c>
      <c r="AS994" s="51">
        <v>44</v>
      </c>
      <c r="AT994" s="52">
        <v>50.15</v>
      </c>
    </row>
    <row r="995" spans="1:46" hidden="1">
      <c r="A995">
        <v>2016</v>
      </c>
      <c r="B995" t="s">
        <v>196</v>
      </c>
      <c r="C995" t="s">
        <v>196</v>
      </c>
      <c r="D995" t="s">
        <v>1853</v>
      </c>
      <c r="E995" t="s">
        <v>1757</v>
      </c>
      <c r="F995" t="str">
        <f t="shared" si="15"/>
        <v>Oalex Anderson</v>
      </c>
      <c r="G995" t="s">
        <v>875</v>
      </c>
      <c r="H995" s="143">
        <v>51504</v>
      </c>
      <c r="I995" s="143">
        <v>51504</v>
      </c>
      <c r="J995" t="str">
        <f>IF(G995="GK",VLOOKUP(F995,'[1]2016GoalKeeper Stats'!$A$2:$S$109,2,FALSE),VLOOKUP(F995,'[1]2016Player Stats'!$A$2:$AB$830,2,FALSE))</f>
        <v>SEA</v>
      </c>
      <c r="K995">
        <f>IF(G995="GK",VLOOKUP(F995,'[1]2016GoalKeeper Stats'!$A$2:$S$109,4,FALSE),VLOOKUP(F995,'[1]2016Player Stats'!$A$2:$AB$830,4,FALSE))</f>
        <v>15</v>
      </c>
      <c r="L995">
        <f>IF(G995="GK",VLOOKUP(F995,'[1]2016GoalKeeper Stats'!$A$2:$S$109,5,FALSE),VLOOKUP(F995,'[1]2016Player Stats'!$A$2:$AB$830,5,FALSE))</f>
        <v>2</v>
      </c>
      <c r="M995">
        <f>IF(G995="GK",VLOOKUP(F995,'[1]2016GoalKeeper Stats'!$A$2:$S$109,6,FALSE),VLOOKUP(F995,'[1]2016Player Stats'!$A$2:$AB$830,6,FALSE))</f>
        <v>334</v>
      </c>
      <c r="N995">
        <f>IF(G995="GK",VLOOKUP(F995,'[1]2016GoalKeeper Stats'!$A$2:$S$109,7,FALSE),VLOOKUP(F995,'[1]2016Player Stats'!$A$2:$AB$830,7,FALSE))</f>
        <v>0</v>
      </c>
      <c r="O995">
        <f>IF(G995="GK",VLOOKUP(F995,'[1]2016GoalKeeper Stats'!$A$2:$S$109,8,FALSE),VLOOKUP(F995,'[1]2016Player Stats'!$A$2:$AB$830,8,FALSE))</f>
        <v>0</v>
      </c>
      <c r="P995">
        <f>IF(G995="GK",VLOOKUP(F995,'[1]2016GoalKeeper Stats'!$A$2:$S$109,9,FALSE),VLOOKUP(F995,'[1]2016Player Stats'!$A$2:$AB$830,9,FALSE))</f>
        <v>9</v>
      </c>
      <c r="Q995">
        <f>IF(G995="GK",VLOOKUP(F995,'[1]2016GoalKeeper Stats'!$A$2:$S$109,10,FALSE),VLOOKUP(F995,'[1]2016Player Stats'!$A$2:$AB$830,10,FALSE))</f>
        <v>4</v>
      </c>
      <c r="R995">
        <f>IF(G995="GK",VLOOKUP(F995,'[1]2016GoalKeeper Stats'!$A$2:$S$109,11,FALSE),VLOOKUP(F995,'[1]2016Player Stats'!$A$2:$AB$830,11,FALSE))</f>
        <v>0</v>
      </c>
      <c r="S995" t="str">
        <f>IF(G995="GK",VLOOKUP(F995,'[1]2016GoalKeeper Stats'!$A$2:$S$109,12,FALSE),VLOOKUP(F995,'[1]2016Player Stats'!$A$2:$AB$830,12,FALSE))</f>
        <v>0/0</v>
      </c>
      <c r="T995">
        <f>IF(G995="GK",VLOOKUP(F995,'[1]2016GoalKeeper Stats'!$A$2:$S$109,13,FALSE),VLOOKUP(F995,'[1]2016Player Stats'!$A$2:$AB$830,13,FALSE))</f>
        <v>0</v>
      </c>
      <c r="U995">
        <f>IF(G995="GK",VLOOKUP(F995,'[1]2016GoalKeeper Stats'!$A$2:$S$109,14,FALSE),VLOOKUP(F995,'[1]2016Player Stats'!$A$2:$AB$830,14,FALSE))</f>
        <v>0</v>
      </c>
      <c r="V995">
        <f>IF(G995="GK",VLOOKUP(F995,'[1]2016GoalKeeper Stats'!$A$2:$S$109,15,FALSE),VLOOKUP(F995,'[1]2016Player Stats'!$A$2:$AB$830,15,FALSE))</f>
        <v>0</v>
      </c>
      <c r="W995">
        <f>IF(G995="GK",VLOOKUP(F995,'[1]2016GoalKeeper Stats'!$A$2:$S$109,16,FALSE),VLOOKUP(F995,'[1]2016Player Stats'!$A$2:$AB$830,16,FALSE))</f>
        <v>0</v>
      </c>
      <c r="X995">
        <f>IF(G995="GK",VLOOKUP(F995,'[1]2016GoalKeeper Stats'!$A$2:$S$109,17,FALSE),VLOOKUP(F995,'[1]2016Player Stats'!$A$2:$AB$830,17,FALSE))</f>
        <v>0</v>
      </c>
      <c r="Y995">
        <f>IF(G995="GK",VLOOKUP(F995,'[1]2016GoalKeeper Stats'!$A$2:$S$109,18,FALSE),VLOOKUP(F995,'[1]2016Player Stats'!$A$2:$AB$830,18,FALSE))</f>
        <v>0</v>
      </c>
      <c r="Z995">
        <f>IF(G995="GK",VLOOKUP(F995,'[1]2016GoalKeeper Stats'!$A$2:$S$109,19,FALSE),VLOOKUP(F995,'[1]2016Player Stats'!$A$2:$AB$830,19,FALSE))</f>
        <v>0</v>
      </c>
      <c r="AA995">
        <f>IF(G995="GK",VLOOKUP(F995,'[1]2016GoalKeeper Stats'!$A$2:$S$109,20,FALSE),VLOOKUP(F995,'[1]2016Player Stats'!$A$2:$AB$830,20,FALSE))</f>
        <v>0</v>
      </c>
      <c r="AB995">
        <f>IF(G995="GK",VLOOKUP(F995,'[1]2016GoalKeeper Stats'!$A$2:$S$109,21,FALSE),VLOOKUP(F995,'[1]2016Player Stats'!$A$2:$AB$830,21,FALSE))</f>
        <v>7</v>
      </c>
      <c r="AC995">
        <f>IF(G995="GK",VLOOKUP(F995,'[1]2016GoalKeeper Stats'!$A$2:$S$109,22,FALSE),VLOOKUP(F995,'[1]2016Player Stats'!$A$2:$AB$830,22,FALSE))</f>
        <v>14</v>
      </c>
      <c r="AD995">
        <f>IF(G995="GK",VLOOKUP(F995,'[1]2016GoalKeeper Stats'!$A$2:$S$109,23,FALSE),VLOOKUP(F995,'[1]2016Player Stats'!$A$2:$AB$830,23,FALSE))</f>
        <v>0</v>
      </c>
      <c r="AE995">
        <f>IF(G995="GK",VLOOKUP(F995,'[1]2016GoalKeeper Stats'!$A$2:$S$109,24,FALSE),VLOOKUP(F995,'[1]2016Player Stats'!$A$2:$AB$830,24,FALSE))</f>
        <v>0</v>
      </c>
      <c r="AF995">
        <f>IF(G995="GK",VLOOKUP(F995,'[1]2016GoalKeeper Stats'!$A$2:$S$109,25,FALSE),VLOOKUP(F995,'[1]2016Player Stats'!$A$2:$AB$830,25,FALSE))</f>
        <v>0</v>
      </c>
      <c r="AG995">
        <f>IF(G995="GK",VLOOKUP(F995,'[1]2016GoalKeeper Stats'!$A$2:$S$109,26,FALSE),VLOOKUP(F995,'[1]2016Player Stats'!$A$2:$AB$830,26,FALSE))</f>
        <v>44.44</v>
      </c>
      <c r="AH995" s="51">
        <v>2016</v>
      </c>
      <c r="AI995" s="51">
        <v>34</v>
      </c>
      <c r="AJ995" s="51">
        <v>432</v>
      </c>
      <c r="AK995" s="51">
        <v>430</v>
      </c>
      <c r="AL995" s="51">
        <v>43</v>
      </c>
      <c r="AM995" s="51">
        <v>43</v>
      </c>
      <c r="AN995" s="51">
        <v>0</v>
      </c>
      <c r="AO995" s="52">
        <v>47.31</v>
      </c>
      <c r="AP995" s="52">
        <v>47.24</v>
      </c>
      <c r="AQ995" s="52">
        <v>0.08</v>
      </c>
      <c r="AR995" s="52">
        <v>-0.08</v>
      </c>
      <c r="AS995" s="51">
        <v>48</v>
      </c>
      <c r="AT995" s="52">
        <v>47.12</v>
      </c>
    </row>
    <row r="996" spans="1:46" hidden="1">
      <c r="A996">
        <v>2016</v>
      </c>
      <c r="B996" t="s">
        <v>202</v>
      </c>
      <c r="C996" t="s">
        <v>202</v>
      </c>
      <c r="D996" t="s">
        <v>1854</v>
      </c>
      <c r="E996" t="s">
        <v>1855</v>
      </c>
      <c r="F996" t="str">
        <f t="shared" si="15"/>
        <v>Joey Calistri</v>
      </c>
      <c r="G996" t="s">
        <v>860</v>
      </c>
      <c r="H996" s="143">
        <v>51500</v>
      </c>
      <c r="I996" s="143">
        <v>51500</v>
      </c>
      <c r="J996" t="str">
        <f>IF(G996="GK",VLOOKUP(F996,'[1]2016GoalKeeper Stats'!$A$2:$S$109,2,FALSE),VLOOKUP(F996,'[1]2016Player Stats'!$A$2:$AB$830,2,FALSE))</f>
        <v>CHI</v>
      </c>
      <c r="K996">
        <f>IF(G996="GK",VLOOKUP(F996,'[1]2016GoalKeeper Stats'!$A$2:$S$109,4,FALSE),VLOOKUP(F996,'[1]2016Player Stats'!$A$2:$AB$830,4,FALSE))</f>
        <v>14</v>
      </c>
      <c r="L996">
        <f>IF(G996="GK",VLOOKUP(F996,'[1]2016GoalKeeper Stats'!$A$2:$S$109,5,FALSE),VLOOKUP(F996,'[1]2016Player Stats'!$A$2:$AB$830,5,FALSE))</f>
        <v>2</v>
      </c>
      <c r="M996">
        <f>IF(G996="GK",VLOOKUP(F996,'[1]2016GoalKeeper Stats'!$A$2:$S$109,6,FALSE),VLOOKUP(F996,'[1]2016Player Stats'!$A$2:$AB$830,6,FALSE))</f>
        <v>348</v>
      </c>
      <c r="N996">
        <f>IF(G996="GK",VLOOKUP(F996,'[1]2016GoalKeeper Stats'!$A$2:$S$109,7,FALSE),VLOOKUP(F996,'[1]2016Player Stats'!$A$2:$AB$830,7,FALSE))</f>
        <v>1</v>
      </c>
      <c r="O996">
        <f>IF(G996="GK",VLOOKUP(F996,'[1]2016GoalKeeper Stats'!$A$2:$S$109,8,FALSE),VLOOKUP(F996,'[1]2016Player Stats'!$A$2:$AB$830,8,FALSE))</f>
        <v>1</v>
      </c>
      <c r="P996">
        <f>IF(G996="GK",VLOOKUP(F996,'[1]2016GoalKeeper Stats'!$A$2:$S$109,9,FALSE),VLOOKUP(F996,'[1]2016Player Stats'!$A$2:$AB$830,9,FALSE))</f>
        <v>5</v>
      </c>
      <c r="Q996">
        <f>IF(G996="GK",VLOOKUP(F996,'[1]2016GoalKeeper Stats'!$A$2:$S$109,10,FALSE),VLOOKUP(F996,'[1]2016Player Stats'!$A$2:$AB$830,10,FALSE))</f>
        <v>4</v>
      </c>
      <c r="R996">
        <f>IF(G996="GK",VLOOKUP(F996,'[1]2016GoalKeeper Stats'!$A$2:$S$109,11,FALSE),VLOOKUP(F996,'[1]2016Player Stats'!$A$2:$AB$830,11,FALSE))</f>
        <v>0</v>
      </c>
      <c r="S996" t="str">
        <f>IF(G996="GK",VLOOKUP(F996,'[1]2016GoalKeeper Stats'!$A$2:$S$109,12,FALSE),VLOOKUP(F996,'[1]2016Player Stats'!$A$2:$AB$830,12,FALSE))</f>
        <v>0/0</v>
      </c>
      <c r="T996">
        <f>IF(G996="GK",VLOOKUP(F996,'[1]2016GoalKeeper Stats'!$A$2:$S$109,13,FALSE),VLOOKUP(F996,'[1]2016Player Stats'!$A$2:$AB$830,13,FALSE))</f>
        <v>0</v>
      </c>
      <c r="U996">
        <f>IF(G996="GK",VLOOKUP(F996,'[1]2016GoalKeeper Stats'!$A$2:$S$109,14,FALSE),VLOOKUP(F996,'[1]2016Player Stats'!$A$2:$AB$830,14,FALSE))</f>
        <v>1</v>
      </c>
      <c r="V996">
        <f>IF(G996="GK",VLOOKUP(F996,'[1]2016GoalKeeper Stats'!$A$2:$S$109,15,FALSE),VLOOKUP(F996,'[1]2016Player Stats'!$A$2:$AB$830,15,FALSE))</f>
        <v>0.26</v>
      </c>
      <c r="W996">
        <f>IF(G996="GK",VLOOKUP(F996,'[1]2016GoalKeeper Stats'!$A$2:$S$109,16,FALSE),VLOOKUP(F996,'[1]2016Player Stats'!$A$2:$AB$830,16,FALSE))</f>
        <v>20</v>
      </c>
      <c r="X996">
        <f>IF(G996="GK",VLOOKUP(F996,'[1]2016GoalKeeper Stats'!$A$2:$S$109,17,FALSE),VLOOKUP(F996,'[1]2016Player Stats'!$A$2:$AB$830,17,FALSE))</f>
        <v>0</v>
      </c>
      <c r="Y996">
        <f>IF(G996="GK",VLOOKUP(F996,'[1]2016GoalKeeper Stats'!$A$2:$S$109,18,FALSE),VLOOKUP(F996,'[1]2016Player Stats'!$A$2:$AB$830,18,FALSE))</f>
        <v>0</v>
      </c>
      <c r="Z996">
        <f>IF(G996="GK",VLOOKUP(F996,'[1]2016GoalKeeper Stats'!$A$2:$S$109,19,FALSE),VLOOKUP(F996,'[1]2016Player Stats'!$A$2:$AB$830,19,FALSE))</f>
        <v>1</v>
      </c>
      <c r="AA996">
        <f>IF(G996="GK",VLOOKUP(F996,'[1]2016GoalKeeper Stats'!$A$2:$S$109,20,FALSE),VLOOKUP(F996,'[1]2016Player Stats'!$A$2:$AB$830,20,FALSE))</f>
        <v>0.26</v>
      </c>
      <c r="AB996">
        <f>IF(G996="GK",VLOOKUP(F996,'[1]2016GoalKeeper Stats'!$A$2:$S$109,21,FALSE),VLOOKUP(F996,'[1]2016Player Stats'!$A$2:$AB$830,21,FALSE))</f>
        <v>2</v>
      </c>
      <c r="AC996">
        <f>IF(G996="GK",VLOOKUP(F996,'[1]2016GoalKeeper Stats'!$A$2:$S$109,22,FALSE),VLOOKUP(F996,'[1]2016Player Stats'!$A$2:$AB$830,22,FALSE))</f>
        <v>3</v>
      </c>
      <c r="AD996">
        <f>IF(G996="GK",VLOOKUP(F996,'[1]2016GoalKeeper Stats'!$A$2:$S$109,23,FALSE),VLOOKUP(F996,'[1]2016Player Stats'!$A$2:$AB$830,23,FALSE))</f>
        <v>1</v>
      </c>
      <c r="AE996">
        <f>IF(G996="GK",VLOOKUP(F996,'[1]2016GoalKeeper Stats'!$A$2:$S$109,24,FALSE),VLOOKUP(F996,'[1]2016Player Stats'!$A$2:$AB$830,24,FALSE))</f>
        <v>0</v>
      </c>
      <c r="AF996">
        <f>IF(G996="GK",VLOOKUP(F996,'[1]2016GoalKeeper Stats'!$A$2:$S$109,25,FALSE),VLOOKUP(F996,'[1]2016Player Stats'!$A$2:$AB$830,25,FALSE))</f>
        <v>0</v>
      </c>
      <c r="AG996">
        <f>IF(G996="GK",VLOOKUP(F996,'[1]2016GoalKeeper Stats'!$A$2:$S$109,26,FALSE),VLOOKUP(F996,'[1]2016Player Stats'!$A$2:$AB$830,26,FALSE))</f>
        <v>80</v>
      </c>
      <c r="AH996" s="51">
        <v>2016</v>
      </c>
      <c r="AI996" s="51">
        <v>34</v>
      </c>
      <c r="AJ996" s="51">
        <v>394</v>
      </c>
      <c r="AK996" s="51">
        <v>504</v>
      </c>
      <c r="AL996" s="51">
        <v>40</v>
      </c>
      <c r="AM996" s="51">
        <v>56</v>
      </c>
      <c r="AN996" s="51">
        <v>-16</v>
      </c>
      <c r="AO996" s="52">
        <v>39.94</v>
      </c>
      <c r="AP996" s="52">
        <v>47.46</v>
      </c>
      <c r="AQ996" s="52">
        <v>-7.52</v>
      </c>
      <c r="AR996" s="52">
        <v>-8.48</v>
      </c>
      <c r="AS996" s="51">
        <v>31</v>
      </c>
      <c r="AT996" s="52">
        <v>40.56</v>
      </c>
    </row>
    <row r="997" spans="1:46" hidden="1">
      <c r="A997">
        <v>2016</v>
      </c>
      <c r="B997" t="s">
        <v>202</v>
      </c>
      <c r="C997" t="s">
        <v>202</v>
      </c>
      <c r="D997" t="s">
        <v>1274</v>
      </c>
      <c r="E997" t="s">
        <v>1856</v>
      </c>
      <c r="F997" t="str">
        <f t="shared" si="15"/>
        <v>Alex Morrell</v>
      </c>
      <c r="G997" t="s">
        <v>860</v>
      </c>
      <c r="H997" s="143">
        <v>51500</v>
      </c>
      <c r="I997" s="143">
        <v>51500</v>
      </c>
      <c r="J997" t="str">
        <f>IF(G997="GK",VLOOKUP(F997,'[1]2016GoalKeeper Stats'!$A$2:$S$109,2,FALSE),VLOOKUP(F997,'[1]2016Player Stats'!$A$2:$AB$830,2,FALSE))</f>
        <v>CHI</v>
      </c>
      <c r="K997">
        <f>IF(G997="GK",VLOOKUP(F997,'[1]2016GoalKeeper Stats'!$A$2:$S$109,4,FALSE),VLOOKUP(F997,'[1]2016Player Stats'!$A$2:$AB$830,4,FALSE))</f>
        <v>4</v>
      </c>
      <c r="L997">
        <f>IF(G997="GK",VLOOKUP(F997,'[1]2016GoalKeeper Stats'!$A$2:$S$109,5,FALSE),VLOOKUP(F997,'[1]2016Player Stats'!$A$2:$AB$830,5,FALSE))</f>
        <v>0</v>
      </c>
      <c r="M997">
        <f>IF(G997="GK",VLOOKUP(F997,'[1]2016GoalKeeper Stats'!$A$2:$S$109,6,FALSE),VLOOKUP(F997,'[1]2016Player Stats'!$A$2:$AB$830,6,FALSE))</f>
        <v>52</v>
      </c>
      <c r="N997">
        <f>IF(G997="GK",VLOOKUP(F997,'[1]2016GoalKeeper Stats'!$A$2:$S$109,7,FALSE),VLOOKUP(F997,'[1]2016Player Stats'!$A$2:$AB$830,7,FALSE))</f>
        <v>0</v>
      </c>
      <c r="O997">
        <f>IF(G997="GK",VLOOKUP(F997,'[1]2016GoalKeeper Stats'!$A$2:$S$109,8,FALSE),VLOOKUP(F997,'[1]2016Player Stats'!$A$2:$AB$830,8,FALSE))</f>
        <v>0</v>
      </c>
      <c r="P997">
        <f>IF(G997="GK",VLOOKUP(F997,'[1]2016GoalKeeper Stats'!$A$2:$S$109,9,FALSE),VLOOKUP(F997,'[1]2016Player Stats'!$A$2:$AB$830,9,FALSE))</f>
        <v>2</v>
      </c>
      <c r="Q997">
        <f>IF(G997="GK",VLOOKUP(F997,'[1]2016GoalKeeper Stats'!$A$2:$S$109,10,FALSE),VLOOKUP(F997,'[1]2016Player Stats'!$A$2:$AB$830,10,FALSE))</f>
        <v>1</v>
      </c>
      <c r="R997">
        <f>IF(G997="GK",VLOOKUP(F997,'[1]2016GoalKeeper Stats'!$A$2:$S$109,11,FALSE),VLOOKUP(F997,'[1]2016Player Stats'!$A$2:$AB$830,11,FALSE))</f>
        <v>0</v>
      </c>
      <c r="S997" t="str">
        <f>IF(G997="GK",VLOOKUP(F997,'[1]2016GoalKeeper Stats'!$A$2:$S$109,12,FALSE),VLOOKUP(F997,'[1]2016Player Stats'!$A$2:$AB$830,12,FALSE))</f>
        <v>0/0</v>
      </c>
      <c r="T997">
        <f>IF(G997="GK",VLOOKUP(F997,'[1]2016GoalKeeper Stats'!$A$2:$S$109,13,FALSE),VLOOKUP(F997,'[1]2016Player Stats'!$A$2:$AB$830,13,FALSE))</f>
        <v>0</v>
      </c>
      <c r="U997">
        <f>IF(G997="GK",VLOOKUP(F997,'[1]2016GoalKeeper Stats'!$A$2:$S$109,14,FALSE),VLOOKUP(F997,'[1]2016Player Stats'!$A$2:$AB$830,14,FALSE))</f>
        <v>0</v>
      </c>
      <c r="V997">
        <f>IF(G997="GK",VLOOKUP(F997,'[1]2016GoalKeeper Stats'!$A$2:$S$109,15,FALSE),VLOOKUP(F997,'[1]2016Player Stats'!$A$2:$AB$830,15,FALSE))</f>
        <v>0</v>
      </c>
      <c r="W997">
        <f>IF(G997="GK",VLOOKUP(F997,'[1]2016GoalKeeper Stats'!$A$2:$S$109,16,FALSE),VLOOKUP(F997,'[1]2016Player Stats'!$A$2:$AB$830,16,FALSE))</f>
        <v>0</v>
      </c>
      <c r="X997">
        <f>IF(G997="GK",VLOOKUP(F997,'[1]2016GoalKeeper Stats'!$A$2:$S$109,17,FALSE),VLOOKUP(F997,'[1]2016Player Stats'!$A$2:$AB$830,17,FALSE))</f>
        <v>0</v>
      </c>
      <c r="Y997">
        <f>IF(G997="GK",VLOOKUP(F997,'[1]2016GoalKeeper Stats'!$A$2:$S$109,18,FALSE),VLOOKUP(F997,'[1]2016Player Stats'!$A$2:$AB$830,18,FALSE))</f>
        <v>0</v>
      </c>
      <c r="Z997">
        <f>IF(G997="GK",VLOOKUP(F997,'[1]2016GoalKeeper Stats'!$A$2:$S$109,19,FALSE),VLOOKUP(F997,'[1]2016Player Stats'!$A$2:$AB$830,19,FALSE))</f>
        <v>0</v>
      </c>
      <c r="AA997">
        <f>IF(G997="GK",VLOOKUP(F997,'[1]2016GoalKeeper Stats'!$A$2:$S$109,20,FALSE),VLOOKUP(F997,'[1]2016Player Stats'!$A$2:$AB$830,20,FALSE))</f>
        <v>0</v>
      </c>
      <c r="AB997">
        <f>IF(G997="GK",VLOOKUP(F997,'[1]2016GoalKeeper Stats'!$A$2:$S$109,21,FALSE),VLOOKUP(F997,'[1]2016Player Stats'!$A$2:$AB$830,21,FALSE))</f>
        <v>0</v>
      </c>
      <c r="AC997">
        <f>IF(G997="GK",VLOOKUP(F997,'[1]2016GoalKeeper Stats'!$A$2:$S$109,22,FALSE),VLOOKUP(F997,'[1]2016Player Stats'!$A$2:$AB$830,22,FALSE))</f>
        <v>1</v>
      </c>
      <c r="AD997">
        <f>IF(G997="GK",VLOOKUP(F997,'[1]2016GoalKeeper Stats'!$A$2:$S$109,23,FALSE),VLOOKUP(F997,'[1]2016Player Stats'!$A$2:$AB$830,23,FALSE))</f>
        <v>0</v>
      </c>
      <c r="AE997">
        <f>IF(G997="GK",VLOOKUP(F997,'[1]2016GoalKeeper Stats'!$A$2:$S$109,24,FALSE),VLOOKUP(F997,'[1]2016Player Stats'!$A$2:$AB$830,24,FALSE))</f>
        <v>0</v>
      </c>
      <c r="AF997">
        <f>IF(G997="GK",VLOOKUP(F997,'[1]2016GoalKeeper Stats'!$A$2:$S$109,25,FALSE),VLOOKUP(F997,'[1]2016Player Stats'!$A$2:$AB$830,25,FALSE))</f>
        <v>0</v>
      </c>
      <c r="AG997">
        <f>IF(G997="GK",VLOOKUP(F997,'[1]2016GoalKeeper Stats'!$A$2:$S$109,26,FALSE),VLOOKUP(F997,'[1]2016Player Stats'!$A$2:$AB$830,26,FALSE))</f>
        <v>50</v>
      </c>
      <c r="AH997" s="51">
        <v>2016</v>
      </c>
      <c r="AI997" s="51">
        <v>34</v>
      </c>
      <c r="AJ997" s="51">
        <v>394</v>
      </c>
      <c r="AK997" s="51">
        <v>504</v>
      </c>
      <c r="AL997" s="51">
        <v>40</v>
      </c>
      <c r="AM997" s="51">
        <v>56</v>
      </c>
      <c r="AN997" s="51">
        <v>-16</v>
      </c>
      <c r="AO997" s="52">
        <v>39.94</v>
      </c>
      <c r="AP997" s="52">
        <v>47.46</v>
      </c>
      <c r="AQ997" s="52">
        <v>-7.52</v>
      </c>
      <c r="AR997" s="52">
        <v>-8.48</v>
      </c>
      <c r="AS997" s="51">
        <v>31</v>
      </c>
      <c r="AT997" s="52">
        <v>40.56</v>
      </c>
    </row>
    <row r="998" spans="1:46" hidden="1">
      <c r="A998">
        <v>2016</v>
      </c>
      <c r="B998" t="s">
        <v>206</v>
      </c>
      <c r="C998" t="s">
        <v>206</v>
      </c>
      <c r="D998" t="s">
        <v>1028</v>
      </c>
      <c r="E998" t="s">
        <v>1857</v>
      </c>
      <c r="F998" t="str">
        <f t="shared" si="15"/>
        <v>Marshall Hollingsworth</v>
      </c>
      <c r="G998" t="s">
        <v>860</v>
      </c>
      <c r="H998" s="143">
        <v>51500</v>
      </c>
      <c r="I998" s="143">
        <v>51500</v>
      </c>
      <c r="J998" t="str">
        <f>IF(G998="GK",VLOOKUP(F998,'[1]2016GoalKeeper Stats'!$A$2:$S$109,2,FALSE),VLOOKUP(F998,'[1]2016Player Stats'!$A$2:$AB$830,2,FALSE))</f>
        <v>CLB</v>
      </c>
      <c r="K998">
        <f>IF(G998="GK",VLOOKUP(F998,'[1]2016GoalKeeper Stats'!$A$2:$S$109,4,FALSE),VLOOKUP(F998,'[1]2016Player Stats'!$A$2:$AB$830,4,FALSE))</f>
        <v>0</v>
      </c>
      <c r="L998">
        <f>IF(G998="GK",VLOOKUP(F998,'[1]2016GoalKeeper Stats'!$A$2:$S$109,5,FALSE),VLOOKUP(F998,'[1]2016Player Stats'!$A$2:$AB$830,5,FALSE))</f>
        <v>0</v>
      </c>
      <c r="M998">
        <f>IF(G998="GK",VLOOKUP(F998,'[1]2016GoalKeeper Stats'!$A$2:$S$109,6,FALSE),VLOOKUP(F998,'[1]2016Player Stats'!$A$2:$AB$830,6,FALSE))</f>
        <v>0</v>
      </c>
      <c r="N998">
        <f>IF(G998="GK",VLOOKUP(F998,'[1]2016GoalKeeper Stats'!$A$2:$S$109,7,FALSE),VLOOKUP(F998,'[1]2016Player Stats'!$A$2:$AB$830,7,FALSE))</f>
        <v>0</v>
      </c>
      <c r="O998">
        <f>IF(G998="GK",VLOOKUP(F998,'[1]2016GoalKeeper Stats'!$A$2:$S$109,8,FALSE),VLOOKUP(F998,'[1]2016Player Stats'!$A$2:$AB$830,8,FALSE))</f>
        <v>0</v>
      </c>
      <c r="P998">
        <f>IF(G998="GK",VLOOKUP(F998,'[1]2016GoalKeeper Stats'!$A$2:$S$109,9,FALSE),VLOOKUP(F998,'[1]2016Player Stats'!$A$2:$AB$830,9,FALSE))</f>
        <v>0</v>
      </c>
      <c r="Q998">
        <f>IF(G998="GK",VLOOKUP(F998,'[1]2016GoalKeeper Stats'!$A$2:$S$109,10,FALSE),VLOOKUP(F998,'[1]2016Player Stats'!$A$2:$AB$830,10,FALSE))</f>
        <v>0</v>
      </c>
      <c r="R998">
        <f>IF(G998="GK",VLOOKUP(F998,'[1]2016GoalKeeper Stats'!$A$2:$S$109,11,FALSE),VLOOKUP(F998,'[1]2016Player Stats'!$A$2:$AB$830,11,FALSE))</f>
        <v>0</v>
      </c>
      <c r="S998" t="str">
        <f>IF(G998="GK",VLOOKUP(F998,'[1]2016GoalKeeper Stats'!$A$2:$S$109,12,FALSE),VLOOKUP(F998,'[1]2016Player Stats'!$A$2:$AB$830,12,FALSE))</f>
        <v>0/0</v>
      </c>
      <c r="T998">
        <f>IF(G998="GK",VLOOKUP(F998,'[1]2016GoalKeeper Stats'!$A$2:$S$109,13,FALSE),VLOOKUP(F998,'[1]2016Player Stats'!$A$2:$AB$830,13,FALSE))</f>
        <v>0</v>
      </c>
      <c r="U998">
        <f>IF(G998="GK",VLOOKUP(F998,'[1]2016GoalKeeper Stats'!$A$2:$S$109,14,FALSE),VLOOKUP(F998,'[1]2016Player Stats'!$A$2:$AB$830,14,FALSE))</f>
        <v>0</v>
      </c>
      <c r="V998">
        <f>IF(G998="GK",VLOOKUP(F998,'[1]2016GoalKeeper Stats'!$A$2:$S$109,15,FALSE),VLOOKUP(F998,'[1]2016Player Stats'!$A$2:$AB$830,15,FALSE))</f>
        <v>0</v>
      </c>
      <c r="W998">
        <f>IF(G998="GK",VLOOKUP(F998,'[1]2016GoalKeeper Stats'!$A$2:$S$109,16,FALSE),VLOOKUP(F998,'[1]2016Player Stats'!$A$2:$AB$830,16,FALSE))</f>
        <v>0</v>
      </c>
      <c r="X998">
        <f>IF(G998="GK",VLOOKUP(F998,'[1]2016GoalKeeper Stats'!$A$2:$S$109,17,FALSE),VLOOKUP(F998,'[1]2016Player Stats'!$A$2:$AB$830,17,FALSE))</f>
        <v>0</v>
      </c>
      <c r="Y998">
        <f>IF(G998="GK",VLOOKUP(F998,'[1]2016GoalKeeper Stats'!$A$2:$S$109,18,FALSE),VLOOKUP(F998,'[1]2016Player Stats'!$A$2:$AB$830,18,FALSE))</f>
        <v>0</v>
      </c>
      <c r="Z998">
        <f>IF(G998="GK",VLOOKUP(F998,'[1]2016GoalKeeper Stats'!$A$2:$S$109,19,FALSE),VLOOKUP(F998,'[1]2016Player Stats'!$A$2:$AB$830,19,FALSE))</f>
        <v>0</v>
      </c>
      <c r="AA998">
        <f>IF(G998="GK",VLOOKUP(F998,'[1]2016GoalKeeper Stats'!$A$2:$S$109,20,FALSE),VLOOKUP(F998,'[1]2016Player Stats'!$A$2:$AB$830,20,FALSE))</f>
        <v>0</v>
      </c>
      <c r="AB998">
        <f>IF(G998="GK",VLOOKUP(F998,'[1]2016GoalKeeper Stats'!$A$2:$S$109,21,FALSE),VLOOKUP(F998,'[1]2016Player Stats'!$A$2:$AB$830,21,FALSE))</f>
        <v>0</v>
      </c>
      <c r="AC998">
        <f>IF(G998="GK",VLOOKUP(F998,'[1]2016GoalKeeper Stats'!$A$2:$S$109,22,FALSE),VLOOKUP(F998,'[1]2016Player Stats'!$A$2:$AB$830,22,FALSE))</f>
        <v>0</v>
      </c>
      <c r="AD998">
        <f>IF(G998="GK",VLOOKUP(F998,'[1]2016GoalKeeper Stats'!$A$2:$S$109,23,FALSE),VLOOKUP(F998,'[1]2016Player Stats'!$A$2:$AB$830,23,FALSE))</f>
        <v>0</v>
      </c>
      <c r="AE998">
        <f>IF(G998="GK",VLOOKUP(F998,'[1]2016GoalKeeper Stats'!$A$2:$S$109,24,FALSE),VLOOKUP(F998,'[1]2016Player Stats'!$A$2:$AB$830,24,FALSE))</f>
        <v>0</v>
      </c>
      <c r="AF998">
        <f>IF(G998="GK",VLOOKUP(F998,'[1]2016GoalKeeper Stats'!$A$2:$S$109,25,FALSE),VLOOKUP(F998,'[1]2016Player Stats'!$A$2:$AB$830,25,FALSE))</f>
        <v>0</v>
      </c>
      <c r="AG998">
        <f>IF(G998="GK",VLOOKUP(F998,'[1]2016GoalKeeper Stats'!$A$2:$S$109,26,FALSE),VLOOKUP(F998,'[1]2016Player Stats'!$A$2:$AB$830,26,FALSE))</f>
        <v>0</v>
      </c>
      <c r="AH998" s="51">
        <v>2016</v>
      </c>
      <c r="AI998" s="51">
        <v>34</v>
      </c>
      <c r="AJ998" s="51">
        <v>463</v>
      </c>
      <c r="AK998" s="51">
        <v>427</v>
      </c>
      <c r="AL998" s="51">
        <v>48</v>
      </c>
      <c r="AM998" s="51">
        <v>55</v>
      </c>
      <c r="AN998" s="51">
        <v>-7</v>
      </c>
      <c r="AO998" s="52">
        <v>54.83</v>
      </c>
      <c r="AP998" s="52">
        <v>50.1</v>
      </c>
      <c r="AQ998" s="52">
        <v>4.72</v>
      </c>
      <c r="AR998" s="52">
        <v>-11.72</v>
      </c>
      <c r="AS998" s="51">
        <v>36</v>
      </c>
      <c r="AT998" s="52">
        <v>49.7</v>
      </c>
    </row>
    <row r="999" spans="1:46" hidden="1">
      <c r="A999">
        <v>2016</v>
      </c>
      <c r="B999" t="s">
        <v>198</v>
      </c>
      <c r="C999" t="s">
        <v>198</v>
      </c>
      <c r="D999" t="s">
        <v>1858</v>
      </c>
      <c r="E999" t="s">
        <v>1231</v>
      </c>
      <c r="F999" t="str">
        <f t="shared" si="15"/>
        <v>Dennis Castillo</v>
      </c>
      <c r="G999" t="s">
        <v>893</v>
      </c>
      <c r="H999" s="143">
        <v>51500</v>
      </c>
      <c r="I999" s="143">
        <v>51500</v>
      </c>
      <c r="J999" t="str">
        <f>IF(G999="GK",VLOOKUP(F999,'[1]2016GoalKeeper Stats'!$A$2:$S$109,2,FALSE),VLOOKUP(F999,'[1]2016Player Stats'!$A$2:$AB$830,2,FALSE))</f>
        <v>COL</v>
      </c>
      <c r="K999">
        <f>IF(G999="GK",VLOOKUP(F999,'[1]2016GoalKeeper Stats'!$A$2:$S$109,4,FALSE),VLOOKUP(F999,'[1]2016Player Stats'!$A$2:$AB$830,4,FALSE))</f>
        <v>4</v>
      </c>
      <c r="L999">
        <f>IF(G999="GK",VLOOKUP(F999,'[1]2016GoalKeeper Stats'!$A$2:$S$109,5,FALSE),VLOOKUP(F999,'[1]2016Player Stats'!$A$2:$AB$830,5,FALSE))</f>
        <v>1</v>
      </c>
      <c r="M999">
        <f>IF(G999="GK",VLOOKUP(F999,'[1]2016GoalKeeper Stats'!$A$2:$S$109,6,FALSE),VLOOKUP(F999,'[1]2016Player Stats'!$A$2:$AB$830,6,FALSE))</f>
        <v>123</v>
      </c>
      <c r="N999">
        <f>IF(G999="GK",VLOOKUP(F999,'[1]2016GoalKeeper Stats'!$A$2:$S$109,7,FALSE),VLOOKUP(F999,'[1]2016Player Stats'!$A$2:$AB$830,7,FALSE))</f>
        <v>0</v>
      </c>
      <c r="O999">
        <f>IF(G999="GK",VLOOKUP(F999,'[1]2016GoalKeeper Stats'!$A$2:$S$109,8,FALSE),VLOOKUP(F999,'[1]2016Player Stats'!$A$2:$AB$830,8,FALSE))</f>
        <v>1</v>
      </c>
      <c r="P999">
        <f>IF(G999="GK",VLOOKUP(F999,'[1]2016GoalKeeper Stats'!$A$2:$S$109,9,FALSE),VLOOKUP(F999,'[1]2016Player Stats'!$A$2:$AB$830,9,FALSE))</f>
        <v>1</v>
      </c>
      <c r="Q999">
        <f>IF(G999="GK",VLOOKUP(F999,'[1]2016GoalKeeper Stats'!$A$2:$S$109,10,FALSE),VLOOKUP(F999,'[1]2016Player Stats'!$A$2:$AB$830,10,FALSE))</f>
        <v>0</v>
      </c>
      <c r="R999">
        <f>IF(G999="GK",VLOOKUP(F999,'[1]2016GoalKeeper Stats'!$A$2:$S$109,11,FALSE),VLOOKUP(F999,'[1]2016Player Stats'!$A$2:$AB$830,11,FALSE))</f>
        <v>0</v>
      </c>
      <c r="S999" t="str">
        <f>IF(G999="GK",VLOOKUP(F999,'[1]2016GoalKeeper Stats'!$A$2:$S$109,12,FALSE),VLOOKUP(F999,'[1]2016Player Stats'!$A$2:$AB$830,12,FALSE))</f>
        <v>0/0</v>
      </c>
      <c r="T999">
        <f>IF(G999="GK",VLOOKUP(F999,'[1]2016GoalKeeper Stats'!$A$2:$S$109,13,FALSE),VLOOKUP(F999,'[1]2016Player Stats'!$A$2:$AB$830,13,FALSE))</f>
        <v>0</v>
      </c>
      <c r="U999">
        <f>IF(G999="GK",VLOOKUP(F999,'[1]2016GoalKeeper Stats'!$A$2:$S$109,14,FALSE),VLOOKUP(F999,'[1]2016Player Stats'!$A$2:$AB$830,14,FALSE))</f>
        <v>0</v>
      </c>
      <c r="V999">
        <f>IF(G999="GK",VLOOKUP(F999,'[1]2016GoalKeeper Stats'!$A$2:$S$109,15,FALSE),VLOOKUP(F999,'[1]2016Player Stats'!$A$2:$AB$830,15,FALSE))</f>
        <v>0</v>
      </c>
      <c r="W999">
        <f>IF(G999="GK",VLOOKUP(F999,'[1]2016GoalKeeper Stats'!$A$2:$S$109,16,FALSE),VLOOKUP(F999,'[1]2016Player Stats'!$A$2:$AB$830,16,FALSE))</f>
        <v>0</v>
      </c>
      <c r="X999">
        <f>IF(G999="GK",VLOOKUP(F999,'[1]2016GoalKeeper Stats'!$A$2:$S$109,17,FALSE),VLOOKUP(F999,'[1]2016Player Stats'!$A$2:$AB$830,17,FALSE))</f>
        <v>0</v>
      </c>
      <c r="Y999">
        <f>IF(G999="GK",VLOOKUP(F999,'[1]2016GoalKeeper Stats'!$A$2:$S$109,18,FALSE),VLOOKUP(F999,'[1]2016Player Stats'!$A$2:$AB$830,18,FALSE))</f>
        <v>1</v>
      </c>
      <c r="Z999">
        <f>IF(G999="GK",VLOOKUP(F999,'[1]2016GoalKeeper Stats'!$A$2:$S$109,19,FALSE),VLOOKUP(F999,'[1]2016Player Stats'!$A$2:$AB$830,19,FALSE))</f>
        <v>0</v>
      </c>
      <c r="AA999">
        <f>IF(G999="GK",VLOOKUP(F999,'[1]2016GoalKeeper Stats'!$A$2:$S$109,20,FALSE),VLOOKUP(F999,'[1]2016Player Stats'!$A$2:$AB$830,20,FALSE))</f>
        <v>0.73</v>
      </c>
      <c r="AB999">
        <f>IF(G999="GK",VLOOKUP(F999,'[1]2016GoalKeeper Stats'!$A$2:$S$109,21,FALSE),VLOOKUP(F999,'[1]2016Player Stats'!$A$2:$AB$830,21,FALSE))</f>
        <v>3</v>
      </c>
      <c r="AC999">
        <f>IF(G999="GK",VLOOKUP(F999,'[1]2016GoalKeeper Stats'!$A$2:$S$109,22,FALSE),VLOOKUP(F999,'[1]2016Player Stats'!$A$2:$AB$830,22,FALSE))</f>
        <v>2</v>
      </c>
      <c r="AD999">
        <f>IF(G999="GK",VLOOKUP(F999,'[1]2016GoalKeeper Stats'!$A$2:$S$109,23,FALSE),VLOOKUP(F999,'[1]2016Player Stats'!$A$2:$AB$830,23,FALSE))</f>
        <v>0</v>
      </c>
      <c r="AE999">
        <f>IF(G999="GK",VLOOKUP(F999,'[1]2016GoalKeeper Stats'!$A$2:$S$109,24,FALSE),VLOOKUP(F999,'[1]2016Player Stats'!$A$2:$AB$830,24,FALSE))</f>
        <v>1</v>
      </c>
      <c r="AF999">
        <f>IF(G999="GK",VLOOKUP(F999,'[1]2016GoalKeeper Stats'!$A$2:$S$109,25,FALSE),VLOOKUP(F999,'[1]2016Player Stats'!$A$2:$AB$830,25,FALSE))</f>
        <v>0</v>
      </c>
      <c r="AG999">
        <f>IF(G999="GK",VLOOKUP(F999,'[1]2016GoalKeeper Stats'!$A$2:$S$109,26,FALSE),VLOOKUP(F999,'[1]2016Player Stats'!$A$2:$AB$830,26,FALSE))</f>
        <v>0</v>
      </c>
      <c r="AH999" s="51">
        <v>2016</v>
      </c>
      <c r="AI999" s="51">
        <v>34</v>
      </c>
      <c r="AJ999" s="51">
        <v>435</v>
      </c>
      <c r="AK999" s="51">
        <v>419</v>
      </c>
      <c r="AL999" s="51">
        <v>39</v>
      </c>
      <c r="AM999" s="51">
        <v>32</v>
      </c>
      <c r="AN999" s="51">
        <v>7</v>
      </c>
      <c r="AO999" s="52">
        <v>35.950000000000003</v>
      </c>
      <c r="AP999" s="52">
        <v>40.07</v>
      </c>
      <c r="AQ999" s="52">
        <v>-4.12</v>
      </c>
      <c r="AR999" s="52">
        <v>11.12</v>
      </c>
      <c r="AS999" s="51">
        <v>58</v>
      </c>
      <c r="AT999" s="52">
        <v>45.17</v>
      </c>
    </row>
    <row r="1000" spans="1:46" hidden="1">
      <c r="A1000">
        <v>2016</v>
      </c>
      <c r="B1000" t="s">
        <v>205</v>
      </c>
      <c r="C1000" t="s">
        <v>971</v>
      </c>
      <c r="D1000" t="s">
        <v>1513</v>
      </c>
      <c r="E1000" t="s">
        <v>1859</v>
      </c>
      <c r="F1000" t="str">
        <f t="shared" si="15"/>
        <v>Aaron Guillen</v>
      </c>
      <c r="G1000" t="s">
        <v>893</v>
      </c>
      <c r="H1000" s="143">
        <v>51500</v>
      </c>
      <c r="I1000" s="143">
        <v>51500</v>
      </c>
      <c r="J1000" t="str">
        <f>IF(G1000="GK",VLOOKUP(F1000,'[1]2016GoalKeeper Stats'!$A$2:$S$109,2,FALSE),VLOOKUP(F1000,'[1]2016Player Stats'!$A$2:$AB$830,2,FALSE))</f>
        <v>DAL</v>
      </c>
      <c r="K1000">
        <f>IF(G1000="GK",VLOOKUP(F1000,'[1]2016GoalKeeper Stats'!$A$2:$S$109,4,FALSE),VLOOKUP(F1000,'[1]2016Player Stats'!$A$2:$AB$830,4,FALSE))</f>
        <v>2</v>
      </c>
      <c r="L1000">
        <f>IF(G1000="GK",VLOOKUP(F1000,'[1]2016GoalKeeper Stats'!$A$2:$S$109,5,FALSE),VLOOKUP(F1000,'[1]2016Player Stats'!$A$2:$AB$830,5,FALSE))</f>
        <v>1</v>
      </c>
      <c r="M1000">
        <f>IF(G1000="GK",VLOOKUP(F1000,'[1]2016GoalKeeper Stats'!$A$2:$S$109,6,FALSE),VLOOKUP(F1000,'[1]2016Player Stats'!$A$2:$AB$830,6,FALSE))</f>
        <v>106</v>
      </c>
      <c r="N1000">
        <f>IF(G1000="GK",VLOOKUP(F1000,'[1]2016GoalKeeper Stats'!$A$2:$S$109,7,FALSE),VLOOKUP(F1000,'[1]2016Player Stats'!$A$2:$AB$830,7,FALSE))</f>
        <v>0</v>
      </c>
      <c r="O1000">
        <f>IF(G1000="GK",VLOOKUP(F1000,'[1]2016GoalKeeper Stats'!$A$2:$S$109,8,FALSE),VLOOKUP(F1000,'[1]2016Player Stats'!$A$2:$AB$830,8,FALSE))</f>
        <v>0</v>
      </c>
      <c r="P1000">
        <f>IF(G1000="GK",VLOOKUP(F1000,'[1]2016GoalKeeper Stats'!$A$2:$S$109,9,FALSE),VLOOKUP(F1000,'[1]2016Player Stats'!$A$2:$AB$830,9,FALSE))</f>
        <v>0</v>
      </c>
      <c r="Q1000">
        <f>IF(G1000="GK",VLOOKUP(F1000,'[1]2016GoalKeeper Stats'!$A$2:$S$109,10,FALSE),VLOOKUP(F1000,'[1]2016Player Stats'!$A$2:$AB$830,10,FALSE))</f>
        <v>0</v>
      </c>
      <c r="R1000">
        <f>IF(G1000="GK",VLOOKUP(F1000,'[1]2016GoalKeeper Stats'!$A$2:$S$109,11,FALSE),VLOOKUP(F1000,'[1]2016Player Stats'!$A$2:$AB$830,11,FALSE))</f>
        <v>0</v>
      </c>
      <c r="S1000" t="str">
        <f>IF(G1000="GK",VLOOKUP(F1000,'[1]2016GoalKeeper Stats'!$A$2:$S$109,12,FALSE),VLOOKUP(F1000,'[1]2016Player Stats'!$A$2:$AB$830,12,FALSE))</f>
        <v>0/0</v>
      </c>
      <c r="T1000">
        <f>IF(G1000="GK",VLOOKUP(F1000,'[1]2016GoalKeeper Stats'!$A$2:$S$109,13,FALSE),VLOOKUP(F1000,'[1]2016Player Stats'!$A$2:$AB$830,13,FALSE))</f>
        <v>0</v>
      </c>
      <c r="U1000">
        <f>IF(G1000="GK",VLOOKUP(F1000,'[1]2016GoalKeeper Stats'!$A$2:$S$109,14,FALSE),VLOOKUP(F1000,'[1]2016Player Stats'!$A$2:$AB$830,14,FALSE))</f>
        <v>0</v>
      </c>
      <c r="V1000">
        <f>IF(G1000="GK",VLOOKUP(F1000,'[1]2016GoalKeeper Stats'!$A$2:$S$109,15,FALSE),VLOOKUP(F1000,'[1]2016Player Stats'!$A$2:$AB$830,15,FALSE))</f>
        <v>0</v>
      </c>
      <c r="W1000">
        <f>IF(G1000="GK",VLOOKUP(F1000,'[1]2016GoalKeeper Stats'!$A$2:$S$109,16,FALSE),VLOOKUP(F1000,'[1]2016Player Stats'!$A$2:$AB$830,16,FALSE))</f>
        <v>0</v>
      </c>
      <c r="X1000">
        <f>IF(G1000="GK",VLOOKUP(F1000,'[1]2016GoalKeeper Stats'!$A$2:$S$109,17,FALSE),VLOOKUP(F1000,'[1]2016Player Stats'!$A$2:$AB$830,17,FALSE))</f>
        <v>0</v>
      </c>
      <c r="Y1000">
        <f>IF(G1000="GK",VLOOKUP(F1000,'[1]2016GoalKeeper Stats'!$A$2:$S$109,18,FALSE),VLOOKUP(F1000,'[1]2016Player Stats'!$A$2:$AB$830,18,FALSE))</f>
        <v>0</v>
      </c>
      <c r="Z1000">
        <f>IF(G1000="GK",VLOOKUP(F1000,'[1]2016GoalKeeper Stats'!$A$2:$S$109,19,FALSE),VLOOKUP(F1000,'[1]2016Player Stats'!$A$2:$AB$830,19,FALSE))</f>
        <v>0</v>
      </c>
      <c r="AA1000">
        <f>IF(G1000="GK",VLOOKUP(F1000,'[1]2016GoalKeeper Stats'!$A$2:$S$109,20,FALSE),VLOOKUP(F1000,'[1]2016Player Stats'!$A$2:$AB$830,20,FALSE))</f>
        <v>0</v>
      </c>
      <c r="AB1000">
        <f>IF(G1000="GK",VLOOKUP(F1000,'[1]2016GoalKeeper Stats'!$A$2:$S$109,21,FALSE),VLOOKUP(F1000,'[1]2016Player Stats'!$A$2:$AB$830,21,FALSE))</f>
        <v>3</v>
      </c>
      <c r="AC1000">
        <f>IF(G1000="GK",VLOOKUP(F1000,'[1]2016GoalKeeper Stats'!$A$2:$S$109,22,FALSE),VLOOKUP(F1000,'[1]2016Player Stats'!$A$2:$AB$830,22,FALSE))</f>
        <v>0</v>
      </c>
      <c r="AD1000">
        <f>IF(G1000="GK",VLOOKUP(F1000,'[1]2016GoalKeeper Stats'!$A$2:$S$109,23,FALSE),VLOOKUP(F1000,'[1]2016Player Stats'!$A$2:$AB$830,23,FALSE))</f>
        <v>0</v>
      </c>
      <c r="AE1000">
        <f>IF(G1000="GK",VLOOKUP(F1000,'[1]2016GoalKeeper Stats'!$A$2:$S$109,24,FALSE),VLOOKUP(F1000,'[1]2016Player Stats'!$A$2:$AB$830,24,FALSE))</f>
        <v>0</v>
      </c>
      <c r="AF1000">
        <f>IF(G1000="GK",VLOOKUP(F1000,'[1]2016GoalKeeper Stats'!$A$2:$S$109,25,FALSE),VLOOKUP(F1000,'[1]2016Player Stats'!$A$2:$AB$830,25,FALSE))</f>
        <v>0</v>
      </c>
      <c r="AG1000">
        <f>IF(G1000="GK",VLOOKUP(F1000,'[1]2016GoalKeeper Stats'!$A$2:$S$109,26,FALSE),VLOOKUP(F1000,'[1]2016Player Stats'!$A$2:$AB$830,26,FALSE))</f>
        <v>0</v>
      </c>
      <c r="AH1000" s="51">
        <v>2016</v>
      </c>
      <c r="AI1000" s="51">
        <v>34</v>
      </c>
      <c r="AJ1000" s="51">
        <v>451</v>
      </c>
      <c r="AK1000" s="51">
        <v>331</v>
      </c>
      <c r="AL1000" s="51">
        <v>49</v>
      </c>
      <c r="AM1000" s="51">
        <v>38</v>
      </c>
      <c r="AN1000" s="51">
        <v>11</v>
      </c>
      <c r="AO1000" s="52">
        <v>44.79</v>
      </c>
      <c r="AP1000" s="52">
        <v>34.369999999999997</v>
      </c>
      <c r="AQ1000" s="52">
        <v>10.42</v>
      </c>
      <c r="AR1000" s="52">
        <v>0.57999999999999996</v>
      </c>
      <c r="AS1000" s="51">
        <v>60</v>
      </c>
      <c r="AT1000" s="52">
        <v>54.64</v>
      </c>
    </row>
    <row r="1001" spans="1:46" hidden="1">
      <c r="A1001">
        <v>2016</v>
      </c>
      <c r="B1001" t="s">
        <v>199</v>
      </c>
      <c r="C1001" t="s">
        <v>199</v>
      </c>
      <c r="D1001" t="s">
        <v>965</v>
      </c>
      <c r="E1001" t="s">
        <v>1860</v>
      </c>
      <c r="F1001" t="str">
        <f t="shared" si="15"/>
        <v>Jose Escalante</v>
      </c>
      <c r="G1001" t="s">
        <v>860</v>
      </c>
      <c r="H1001" s="143">
        <v>51500</v>
      </c>
      <c r="I1001" s="143">
        <v>51500</v>
      </c>
      <c r="J1001" t="str">
        <f>IF(G1001="GK",VLOOKUP(F1001,'[1]2016GoalKeeper Stats'!$A$2:$S$109,2,FALSE),VLOOKUP(F1001,'[1]2016Player Stats'!$A$2:$AB$830,2,FALSE))</f>
        <v>HOU</v>
      </c>
      <c r="K1001">
        <f>IF(G1001="GK",VLOOKUP(F1001,'[1]2016GoalKeeper Stats'!$A$2:$S$109,4,FALSE),VLOOKUP(F1001,'[1]2016Player Stats'!$A$2:$AB$830,4,FALSE))</f>
        <v>3</v>
      </c>
      <c r="L1001">
        <f>IF(G1001="GK",VLOOKUP(F1001,'[1]2016GoalKeeper Stats'!$A$2:$S$109,5,FALSE),VLOOKUP(F1001,'[1]2016Player Stats'!$A$2:$AB$830,5,FALSE))</f>
        <v>1</v>
      </c>
      <c r="M1001">
        <f>IF(G1001="GK",VLOOKUP(F1001,'[1]2016GoalKeeper Stats'!$A$2:$S$109,6,FALSE),VLOOKUP(F1001,'[1]2016Player Stats'!$A$2:$AB$830,6,FALSE))</f>
        <v>109</v>
      </c>
      <c r="N1001">
        <f>IF(G1001="GK",VLOOKUP(F1001,'[1]2016GoalKeeper Stats'!$A$2:$S$109,7,FALSE),VLOOKUP(F1001,'[1]2016Player Stats'!$A$2:$AB$830,7,FALSE))</f>
        <v>0</v>
      </c>
      <c r="O1001">
        <f>IF(G1001="GK",VLOOKUP(F1001,'[1]2016GoalKeeper Stats'!$A$2:$S$109,8,FALSE),VLOOKUP(F1001,'[1]2016Player Stats'!$A$2:$AB$830,8,FALSE))</f>
        <v>0</v>
      </c>
      <c r="P1001">
        <f>IF(G1001="GK",VLOOKUP(F1001,'[1]2016GoalKeeper Stats'!$A$2:$S$109,9,FALSE),VLOOKUP(F1001,'[1]2016Player Stats'!$A$2:$AB$830,9,FALSE))</f>
        <v>2</v>
      </c>
      <c r="Q1001">
        <f>IF(G1001="GK",VLOOKUP(F1001,'[1]2016GoalKeeper Stats'!$A$2:$S$109,10,FALSE),VLOOKUP(F1001,'[1]2016Player Stats'!$A$2:$AB$830,10,FALSE))</f>
        <v>1</v>
      </c>
      <c r="R1001">
        <f>IF(G1001="GK",VLOOKUP(F1001,'[1]2016GoalKeeper Stats'!$A$2:$S$109,11,FALSE),VLOOKUP(F1001,'[1]2016Player Stats'!$A$2:$AB$830,11,FALSE))</f>
        <v>0</v>
      </c>
      <c r="S1001" t="str">
        <f>IF(G1001="GK",VLOOKUP(F1001,'[1]2016GoalKeeper Stats'!$A$2:$S$109,12,FALSE),VLOOKUP(F1001,'[1]2016Player Stats'!$A$2:$AB$830,12,FALSE))</f>
        <v>0/0</v>
      </c>
      <c r="T1001">
        <f>IF(G1001="GK",VLOOKUP(F1001,'[1]2016GoalKeeper Stats'!$A$2:$S$109,13,FALSE),VLOOKUP(F1001,'[1]2016Player Stats'!$A$2:$AB$830,13,FALSE))</f>
        <v>0</v>
      </c>
      <c r="U1001">
        <f>IF(G1001="GK",VLOOKUP(F1001,'[1]2016GoalKeeper Stats'!$A$2:$S$109,14,FALSE),VLOOKUP(F1001,'[1]2016Player Stats'!$A$2:$AB$830,14,FALSE))</f>
        <v>0</v>
      </c>
      <c r="V1001">
        <f>IF(G1001="GK",VLOOKUP(F1001,'[1]2016GoalKeeper Stats'!$A$2:$S$109,15,FALSE),VLOOKUP(F1001,'[1]2016Player Stats'!$A$2:$AB$830,15,FALSE))</f>
        <v>0</v>
      </c>
      <c r="W1001">
        <f>IF(G1001="GK",VLOOKUP(F1001,'[1]2016GoalKeeper Stats'!$A$2:$S$109,16,FALSE),VLOOKUP(F1001,'[1]2016Player Stats'!$A$2:$AB$830,16,FALSE))</f>
        <v>0</v>
      </c>
      <c r="X1001">
        <f>IF(G1001="GK",VLOOKUP(F1001,'[1]2016GoalKeeper Stats'!$A$2:$S$109,17,FALSE),VLOOKUP(F1001,'[1]2016Player Stats'!$A$2:$AB$830,17,FALSE))</f>
        <v>0</v>
      </c>
      <c r="Y1001">
        <f>IF(G1001="GK",VLOOKUP(F1001,'[1]2016GoalKeeper Stats'!$A$2:$S$109,18,FALSE),VLOOKUP(F1001,'[1]2016Player Stats'!$A$2:$AB$830,18,FALSE))</f>
        <v>0</v>
      </c>
      <c r="Z1001">
        <f>IF(G1001="GK",VLOOKUP(F1001,'[1]2016GoalKeeper Stats'!$A$2:$S$109,19,FALSE),VLOOKUP(F1001,'[1]2016Player Stats'!$A$2:$AB$830,19,FALSE))</f>
        <v>0</v>
      </c>
      <c r="AA1001">
        <f>IF(G1001="GK",VLOOKUP(F1001,'[1]2016GoalKeeper Stats'!$A$2:$S$109,20,FALSE),VLOOKUP(F1001,'[1]2016Player Stats'!$A$2:$AB$830,20,FALSE))</f>
        <v>0</v>
      </c>
      <c r="AB1001">
        <f>IF(G1001="GK",VLOOKUP(F1001,'[1]2016GoalKeeper Stats'!$A$2:$S$109,21,FALSE),VLOOKUP(F1001,'[1]2016Player Stats'!$A$2:$AB$830,21,FALSE))</f>
        <v>1</v>
      </c>
      <c r="AC1001">
        <f>IF(G1001="GK",VLOOKUP(F1001,'[1]2016GoalKeeper Stats'!$A$2:$S$109,22,FALSE),VLOOKUP(F1001,'[1]2016Player Stats'!$A$2:$AB$830,22,FALSE))</f>
        <v>2</v>
      </c>
      <c r="AD1001">
        <f>IF(G1001="GK",VLOOKUP(F1001,'[1]2016GoalKeeper Stats'!$A$2:$S$109,23,FALSE),VLOOKUP(F1001,'[1]2016Player Stats'!$A$2:$AB$830,23,FALSE))</f>
        <v>0</v>
      </c>
      <c r="AE1001">
        <f>IF(G1001="GK",VLOOKUP(F1001,'[1]2016GoalKeeper Stats'!$A$2:$S$109,24,FALSE),VLOOKUP(F1001,'[1]2016Player Stats'!$A$2:$AB$830,24,FALSE))</f>
        <v>0</v>
      </c>
      <c r="AF1001">
        <f>IF(G1001="GK",VLOOKUP(F1001,'[1]2016GoalKeeper Stats'!$A$2:$S$109,25,FALSE),VLOOKUP(F1001,'[1]2016Player Stats'!$A$2:$AB$830,25,FALSE))</f>
        <v>0</v>
      </c>
      <c r="AG1001">
        <f>IF(G1001="GK",VLOOKUP(F1001,'[1]2016GoalKeeper Stats'!$A$2:$S$109,26,FALSE),VLOOKUP(F1001,'[1]2016Player Stats'!$A$2:$AB$830,26,FALSE))</f>
        <v>50</v>
      </c>
      <c r="AH1001" s="51">
        <v>2016</v>
      </c>
      <c r="AI1001" s="51">
        <v>34</v>
      </c>
      <c r="AJ1001" s="51">
        <v>424</v>
      </c>
      <c r="AK1001" s="51">
        <v>444</v>
      </c>
      <c r="AL1001" s="51">
        <v>38</v>
      </c>
      <c r="AM1001" s="51">
        <v>45</v>
      </c>
      <c r="AN1001" s="51">
        <v>-7</v>
      </c>
      <c r="AO1001" s="52">
        <v>38.71</v>
      </c>
      <c r="AP1001" s="52">
        <v>48.69</v>
      </c>
      <c r="AQ1001" s="52">
        <v>-9.98</v>
      </c>
      <c r="AR1001" s="52">
        <v>2.98</v>
      </c>
      <c r="AS1001" s="51">
        <v>34</v>
      </c>
      <c r="AT1001" s="52">
        <v>39.21</v>
      </c>
    </row>
    <row r="1002" spans="1:46" hidden="1">
      <c r="A1002">
        <v>2016</v>
      </c>
      <c r="B1002" t="s">
        <v>924</v>
      </c>
      <c r="C1002" t="s">
        <v>924</v>
      </c>
      <c r="D1002" t="s">
        <v>1672</v>
      </c>
      <c r="E1002" t="s">
        <v>1861</v>
      </c>
      <c r="F1002" t="str">
        <f t="shared" si="15"/>
        <v>Emmanuel Appiah</v>
      </c>
      <c r="G1002" t="s">
        <v>860</v>
      </c>
      <c r="H1002" s="143">
        <v>51500</v>
      </c>
      <c r="I1002" s="143">
        <v>51500</v>
      </c>
      <c r="J1002" t="str">
        <f>IF(G1002="GK",VLOOKUP(F1002,'[1]2016GoalKeeper Stats'!$A$2:$S$109,2,FALSE),VLOOKUP(F1002,'[1]2016Player Stats'!$A$2:$AB$830,2,FALSE))</f>
        <v>COL</v>
      </c>
      <c r="K1002">
        <f>IF(G1002="GK",VLOOKUP(F1002,'[1]2016GoalKeeper Stats'!$A$2:$S$109,4,FALSE),VLOOKUP(F1002,'[1]2016Player Stats'!$A$2:$AB$830,4,FALSE))</f>
        <v>1</v>
      </c>
      <c r="L1002">
        <f>IF(G1002="GK",VLOOKUP(F1002,'[1]2016GoalKeeper Stats'!$A$2:$S$109,5,FALSE),VLOOKUP(F1002,'[1]2016Player Stats'!$A$2:$AB$830,5,FALSE))</f>
        <v>1</v>
      </c>
      <c r="M1002">
        <f>IF(G1002="GK",VLOOKUP(F1002,'[1]2016GoalKeeper Stats'!$A$2:$S$109,6,FALSE),VLOOKUP(F1002,'[1]2016Player Stats'!$A$2:$AB$830,6,FALSE))</f>
        <v>90</v>
      </c>
      <c r="N1002">
        <f>IF(G1002="GK",VLOOKUP(F1002,'[1]2016GoalKeeper Stats'!$A$2:$S$109,7,FALSE),VLOOKUP(F1002,'[1]2016Player Stats'!$A$2:$AB$830,7,FALSE))</f>
        <v>0</v>
      </c>
      <c r="O1002">
        <f>IF(G1002="GK",VLOOKUP(F1002,'[1]2016GoalKeeper Stats'!$A$2:$S$109,8,FALSE),VLOOKUP(F1002,'[1]2016Player Stats'!$A$2:$AB$830,8,FALSE))</f>
        <v>0</v>
      </c>
      <c r="P1002">
        <f>IF(G1002="GK",VLOOKUP(F1002,'[1]2016GoalKeeper Stats'!$A$2:$S$109,9,FALSE),VLOOKUP(F1002,'[1]2016Player Stats'!$A$2:$AB$830,9,FALSE))</f>
        <v>1</v>
      </c>
      <c r="Q1002">
        <f>IF(G1002="GK",VLOOKUP(F1002,'[1]2016GoalKeeper Stats'!$A$2:$S$109,10,FALSE),VLOOKUP(F1002,'[1]2016Player Stats'!$A$2:$AB$830,10,FALSE))</f>
        <v>0</v>
      </c>
      <c r="R1002">
        <f>IF(G1002="GK",VLOOKUP(F1002,'[1]2016GoalKeeper Stats'!$A$2:$S$109,11,FALSE),VLOOKUP(F1002,'[1]2016Player Stats'!$A$2:$AB$830,11,FALSE))</f>
        <v>0</v>
      </c>
      <c r="S1002" t="str">
        <f>IF(G1002="GK",VLOOKUP(F1002,'[1]2016GoalKeeper Stats'!$A$2:$S$109,12,FALSE),VLOOKUP(F1002,'[1]2016Player Stats'!$A$2:$AB$830,12,FALSE))</f>
        <v>0/0</v>
      </c>
      <c r="T1002">
        <f>IF(G1002="GK",VLOOKUP(F1002,'[1]2016GoalKeeper Stats'!$A$2:$S$109,13,FALSE),VLOOKUP(F1002,'[1]2016Player Stats'!$A$2:$AB$830,13,FALSE))</f>
        <v>0</v>
      </c>
      <c r="U1002">
        <f>IF(G1002="GK",VLOOKUP(F1002,'[1]2016GoalKeeper Stats'!$A$2:$S$109,14,FALSE),VLOOKUP(F1002,'[1]2016Player Stats'!$A$2:$AB$830,14,FALSE))</f>
        <v>0</v>
      </c>
      <c r="V1002">
        <f>IF(G1002="GK",VLOOKUP(F1002,'[1]2016GoalKeeper Stats'!$A$2:$S$109,15,FALSE),VLOOKUP(F1002,'[1]2016Player Stats'!$A$2:$AB$830,15,FALSE))</f>
        <v>0</v>
      </c>
      <c r="W1002">
        <f>IF(G1002="GK",VLOOKUP(F1002,'[1]2016GoalKeeper Stats'!$A$2:$S$109,16,FALSE),VLOOKUP(F1002,'[1]2016Player Stats'!$A$2:$AB$830,16,FALSE))</f>
        <v>0</v>
      </c>
      <c r="X1002">
        <f>IF(G1002="GK",VLOOKUP(F1002,'[1]2016GoalKeeper Stats'!$A$2:$S$109,17,FALSE),VLOOKUP(F1002,'[1]2016Player Stats'!$A$2:$AB$830,17,FALSE))</f>
        <v>0</v>
      </c>
      <c r="Y1002">
        <f>IF(G1002="GK",VLOOKUP(F1002,'[1]2016GoalKeeper Stats'!$A$2:$S$109,18,FALSE),VLOOKUP(F1002,'[1]2016Player Stats'!$A$2:$AB$830,18,FALSE))</f>
        <v>0</v>
      </c>
      <c r="Z1002">
        <f>IF(G1002="GK",VLOOKUP(F1002,'[1]2016GoalKeeper Stats'!$A$2:$S$109,19,FALSE),VLOOKUP(F1002,'[1]2016Player Stats'!$A$2:$AB$830,19,FALSE))</f>
        <v>0</v>
      </c>
      <c r="AA1002">
        <f>IF(G1002="GK",VLOOKUP(F1002,'[1]2016GoalKeeper Stats'!$A$2:$S$109,20,FALSE),VLOOKUP(F1002,'[1]2016Player Stats'!$A$2:$AB$830,20,FALSE))</f>
        <v>0</v>
      </c>
      <c r="AB1002">
        <f>IF(G1002="GK",VLOOKUP(F1002,'[1]2016GoalKeeper Stats'!$A$2:$S$109,21,FALSE),VLOOKUP(F1002,'[1]2016Player Stats'!$A$2:$AB$830,21,FALSE))</f>
        <v>0</v>
      </c>
      <c r="AC1002">
        <f>IF(G1002="GK",VLOOKUP(F1002,'[1]2016GoalKeeper Stats'!$A$2:$S$109,22,FALSE),VLOOKUP(F1002,'[1]2016Player Stats'!$A$2:$AB$830,22,FALSE))</f>
        <v>1</v>
      </c>
      <c r="AD1002">
        <f>IF(G1002="GK",VLOOKUP(F1002,'[1]2016GoalKeeper Stats'!$A$2:$S$109,23,FALSE),VLOOKUP(F1002,'[1]2016Player Stats'!$A$2:$AB$830,23,FALSE))</f>
        <v>0</v>
      </c>
      <c r="AE1002">
        <f>IF(G1002="GK",VLOOKUP(F1002,'[1]2016GoalKeeper Stats'!$A$2:$S$109,24,FALSE),VLOOKUP(F1002,'[1]2016Player Stats'!$A$2:$AB$830,24,FALSE))</f>
        <v>0</v>
      </c>
      <c r="AF1002">
        <f>IF(G1002="GK",VLOOKUP(F1002,'[1]2016GoalKeeper Stats'!$A$2:$S$109,25,FALSE),VLOOKUP(F1002,'[1]2016Player Stats'!$A$2:$AB$830,25,FALSE))</f>
        <v>0</v>
      </c>
      <c r="AG1002">
        <f>IF(G1002="GK",VLOOKUP(F1002,'[1]2016GoalKeeper Stats'!$A$2:$S$109,26,FALSE),VLOOKUP(F1002,'[1]2016Player Stats'!$A$2:$AB$830,26,FALSE))</f>
        <v>0</v>
      </c>
      <c r="AH1002" s="51">
        <v>2016</v>
      </c>
      <c r="AI1002" s="51">
        <v>34</v>
      </c>
      <c r="AJ1002" s="51">
        <v>478</v>
      </c>
      <c r="AK1002" s="51">
        <v>323</v>
      </c>
      <c r="AL1002" s="51">
        <v>42</v>
      </c>
      <c r="AM1002" s="51">
        <v>38</v>
      </c>
      <c r="AN1002" s="51">
        <v>4</v>
      </c>
      <c r="AO1002" s="52">
        <v>46.12</v>
      </c>
      <c r="AP1002" s="52">
        <v>37.799999999999997</v>
      </c>
      <c r="AQ1002" s="52">
        <v>8.32</v>
      </c>
      <c r="AR1002" s="52">
        <v>-4.32</v>
      </c>
      <c r="AS1002" s="51">
        <v>47</v>
      </c>
      <c r="AT1002" s="52">
        <v>51.54</v>
      </c>
    </row>
    <row r="1003" spans="1:46" hidden="1">
      <c r="A1003">
        <v>2016</v>
      </c>
      <c r="B1003" t="s">
        <v>924</v>
      </c>
      <c r="C1003" t="s">
        <v>924</v>
      </c>
      <c r="D1003" t="s">
        <v>1631</v>
      </c>
      <c r="E1003" t="s">
        <v>1862</v>
      </c>
      <c r="F1003" t="str">
        <f t="shared" si="15"/>
        <v>Daniel Salloi</v>
      </c>
      <c r="G1003" t="s">
        <v>875</v>
      </c>
      <c r="H1003" s="143">
        <v>51500</v>
      </c>
      <c r="I1003" s="143">
        <v>51500</v>
      </c>
      <c r="J1003" t="str">
        <f>IF(G1003="GK",VLOOKUP(F1003,'[1]2016GoalKeeper Stats'!$A$2:$S$109,2,FALSE),VLOOKUP(F1003,'[1]2016Player Stats'!$A$2:$AB$830,2,FALSE))</f>
        <v>SKC</v>
      </c>
      <c r="K1003">
        <f>IF(G1003="GK",VLOOKUP(F1003,'[1]2016GoalKeeper Stats'!$A$2:$S$109,4,FALSE),VLOOKUP(F1003,'[1]2016Player Stats'!$A$2:$AB$830,4,FALSE))</f>
        <v>0</v>
      </c>
      <c r="L1003">
        <f>IF(G1003="GK",VLOOKUP(F1003,'[1]2016GoalKeeper Stats'!$A$2:$S$109,5,FALSE),VLOOKUP(F1003,'[1]2016Player Stats'!$A$2:$AB$830,5,FALSE))</f>
        <v>0</v>
      </c>
      <c r="M1003">
        <f>IF(G1003="GK",VLOOKUP(F1003,'[1]2016GoalKeeper Stats'!$A$2:$S$109,6,FALSE),VLOOKUP(F1003,'[1]2016Player Stats'!$A$2:$AB$830,6,FALSE))</f>
        <v>0</v>
      </c>
      <c r="N1003">
        <f>IF(G1003="GK",VLOOKUP(F1003,'[1]2016GoalKeeper Stats'!$A$2:$S$109,7,FALSE),VLOOKUP(F1003,'[1]2016Player Stats'!$A$2:$AB$830,7,FALSE))</f>
        <v>0</v>
      </c>
      <c r="O1003">
        <f>IF(G1003="GK",VLOOKUP(F1003,'[1]2016GoalKeeper Stats'!$A$2:$S$109,8,FALSE),VLOOKUP(F1003,'[1]2016Player Stats'!$A$2:$AB$830,8,FALSE))</f>
        <v>0</v>
      </c>
      <c r="P1003">
        <f>IF(G1003="GK",VLOOKUP(F1003,'[1]2016GoalKeeper Stats'!$A$2:$S$109,9,FALSE),VLOOKUP(F1003,'[1]2016Player Stats'!$A$2:$AB$830,9,FALSE))</f>
        <v>0</v>
      </c>
      <c r="Q1003">
        <f>IF(G1003="GK",VLOOKUP(F1003,'[1]2016GoalKeeper Stats'!$A$2:$S$109,10,FALSE),VLOOKUP(F1003,'[1]2016Player Stats'!$A$2:$AB$830,10,FALSE))</f>
        <v>0</v>
      </c>
      <c r="R1003">
        <f>IF(G1003="GK",VLOOKUP(F1003,'[1]2016GoalKeeper Stats'!$A$2:$S$109,11,FALSE),VLOOKUP(F1003,'[1]2016Player Stats'!$A$2:$AB$830,11,FALSE))</f>
        <v>0</v>
      </c>
      <c r="S1003" t="str">
        <f>IF(G1003="GK",VLOOKUP(F1003,'[1]2016GoalKeeper Stats'!$A$2:$S$109,12,FALSE),VLOOKUP(F1003,'[1]2016Player Stats'!$A$2:$AB$830,12,FALSE))</f>
        <v>0/0</v>
      </c>
      <c r="T1003">
        <f>IF(G1003="GK",VLOOKUP(F1003,'[1]2016GoalKeeper Stats'!$A$2:$S$109,13,FALSE),VLOOKUP(F1003,'[1]2016Player Stats'!$A$2:$AB$830,13,FALSE))</f>
        <v>0</v>
      </c>
      <c r="U1003">
        <f>IF(G1003="GK",VLOOKUP(F1003,'[1]2016GoalKeeper Stats'!$A$2:$S$109,14,FALSE),VLOOKUP(F1003,'[1]2016Player Stats'!$A$2:$AB$830,14,FALSE))</f>
        <v>0</v>
      </c>
      <c r="V1003">
        <f>IF(G1003="GK",VLOOKUP(F1003,'[1]2016GoalKeeper Stats'!$A$2:$S$109,15,FALSE),VLOOKUP(F1003,'[1]2016Player Stats'!$A$2:$AB$830,15,FALSE))</f>
        <v>0</v>
      </c>
      <c r="W1003">
        <f>IF(G1003="GK",VLOOKUP(F1003,'[1]2016GoalKeeper Stats'!$A$2:$S$109,16,FALSE),VLOOKUP(F1003,'[1]2016Player Stats'!$A$2:$AB$830,16,FALSE))</f>
        <v>0</v>
      </c>
      <c r="X1003">
        <f>IF(G1003="GK",VLOOKUP(F1003,'[1]2016GoalKeeper Stats'!$A$2:$S$109,17,FALSE),VLOOKUP(F1003,'[1]2016Player Stats'!$A$2:$AB$830,17,FALSE))</f>
        <v>0</v>
      </c>
      <c r="Y1003">
        <f>IF(G1003="GK",VLOOKUP(F1003,'[1]2016GoalKeeper Stats'!$A$2:$S$109,18,FALSE),VLOOKUP(F1003,'[1]2016Player Stats'!$A$2:$AB$830,18,FALSE))</f>
        <v>0</v>
      </c>
      <c r="Z1003">
        <f>IF(G1003="GK",VLOOKUP(F1003,'[1]2016GoalKeeper Stats'!$A$2:$S$109,19,FALSE),VLOOKUP(F1003,'[1]2016Player Stats'!$A$2:$AB$830,19,FALSE))</f>
        <v>0</v>
      </c>
      <c r="AA1003">
        <f>IF(G1003="GK",VLOOKUP(F1003,'[1]2016GoalKeeper Stats'!$A$2:$S$109,20,FALSE),VLOOKUP(F1003,'[1]2016Player Stats'!$A$2:$AB$830,20,FALSE))</f>
        <v>0</v>
      </c>
      <c r="AB1003">
        <f>IF(G1003="GK",VLOOKUP(F1003,'[1]2016GoalKeeper Stats'!$A$2:$S$109,21,FALSE),VLOOKUP(F1003,'[1]2016Player Stats'!$A$2:$AB$830,21,FALSE))</f>
        <v>0</v>
      </c>
      <c r="AC1003">
        <f>IF(G1003="GK",VLOOKUP(F1003,'[1]2016GoalKeeper Stats'!$A$2:$S$109,22,FALSE),VLOOKUP(F1003,'[1]2016Player Stats'!$A$2:$AB$830,22,FALSE))</f>
        <v>0</v>
      </c>
      <c r="AD1003">
        <f>IF(G1003="GK",VLOOKUP(F1003,'[1]2016GoalKeeper Stats'!$A$2:$S$109,23,FALSE),VLOOKUP(F1003,'[1]2016Player Stats'!$A$2:$AB$830,23,FALSE))</f>
        <v>0</v>
      </c>
      <c r="AE1003">
        <f>IF(G1003="GK",VLOOKUP(F1003,'[1]2016GoalKeeper Stats'!$A$2:$S$109,24,FALSE),VLOOKUP(F1003,'[1]2016Player Stats'!$A$2:$AB$830,24,FALSE))</f>
        <v>0</v>
      </c>
      <c r="AF1003">
        <f>IF(G1003="GK",VLOOKUP(F1003,'[1]2016GoalKeeper Stats'!$A$2:$S$109,25,FALSE),VLOOKUP(F1003,'[1]2016Player Stats'!$A$2:$AB$830,25,FALSE))</f>
        <v>0</v>
      </c>
      <c r="AG1003">
        <f>IF(G1003="GK",VLOOKUP(F1003,'[1]2016GoalKeeper Stats'!$A$2:$S$109,26,FALSE),VLOOKUP(F1003,'[1]2016Player Stats'!$A$2:$AB$830,26,FALSE))</f>
        <v>0</v>
      </c>
      <c r="AH1003" s="51">
        <v>2016</v>
      </c>
      <c r="AI1003" s="51">
        <v>34</v>
      </c>
      <c r="AJ1003" s="51">
        <v>478</v>
      </c>
      <c r="AK1003" s="51">
        <v>323</v>
      </c>
      <c r="AL1003" s="51">
        <v>42</v>
      </c>
      <c r="AM1003" s="51">
        <v>38</v>
      </c>
      <c r="AN1003" s="51">
        <v>4</v>
      </c>
      <c r="AO1003" s="52">
        <v>46.12</v>
      </c>
      <c r="AP1003" s="52">
        <v>37.799999999999997</v>
      </c>
      <c r="AQ1003" s="52">
        <v>8.32</v>
      </c>
      <c r="AR1003" s="52">
        <v>-4.32</v>
      </c>
      <c r="AS1003" s="51">
        <v>47</v>
      </c>
      <c r="AT1003" s="52">
        <v>51.54</v>
      </c>
    </row>
    <row r="1004" spans="1:46" hidden="1">
      <c r="A1004">
        <v>2016</v>
      </c>
      <c r="B1004" t="s">
        <v>195</v>
      </c>
      <c r="C1004" t="s">
        <v>866</v>
      </c>
      <c r="D1004" t="s">
        <v>1863</v>
      </c>
      <c r="E1004" t="s">
        <v>1864</v>
      </c>
      <c r="F1004" t="str">
        <f t="shared" si="15"/>
        <v>Ariel Lassiter</v>
      </c>
      <c r="G1004" t="s">
        <v>875</v>
      </c>
      <c r="H1004" s="143">
        <v>51500</v>
      </c>
      <c r="I1004" s="143">
        <v>51500</v>
      </c>
      <c r="J1004" t="str">
        <f>IF(G1004="GK",VLOOKUP(F1004,'[1]2016GoalKeeper Stats'!$A$2:$S$109,2,FALSE),VLOOKUP(F1004,'[1]2016Player Stats'!$A$2:$AB$830,2,FALSE))</f>
        <v>LA</v>
      </c>
      <c r="K1004">
        <f>IF(G1004="GK",VLOOKUP(F1004,'[1]2016GoalKeeper Stats'!$A$2:$S$109,4,FALSE),VLOOKUP(F1004,'[1]2016Player Stats'!$A$2:$AB$830,4,FALSE))</f>
        <v>3</v>
      </c>
      <c r="L1004">
        <f>IF(G1004="GK",VLOOKUP(F1004,'[1]2016GoalKeeper Stats'!$A$2:$S$109,5,FALSE),VLOOKUP(F1004,'[1]2016Player Stats'!$A$2:$AB$830,5,FALSE))</f>
        <v>2</v>
      </c>
      <c r="M1004">
        <f>IF(G1004="GK",VLOOKUP(F1004,'[1]2016GoalKeeper Stats'!$A$2:$S$109,6,FALSE),VLOOKUP(F1004,'[1]2016Player Stats'!$A$2:$AB$830,6,FALSE))</f>
        <v>133</v>
      </c>
      <c r="N1004">
        <f>IF(G1004="GK",VLOOKUP(F1004,'[1]2016GoalKeeper Stats'!$A$2:$S$109,7,FALSE),VLOOKUP(F1004,'[1]2016Player Stats'!$A$2:$AB$830,7,FALSE))</f>
        <v>0</v>
      </c>
      <c r="O1004">
        <f>IF(G1004="GK",VLOOKUP(F1004,'[1]2016GoalKeeper Stats'!$A$2:$S$109,8,FALSE),VLOOKUP(F1004,'[1]2016Player Stats'!$A$2:$AB$830,8,FALSE))</f>
        <v>0</v>
      </c>
      <c r="P1004">
        <f>IF(G1004="GK",VLOOKUP(F1004,'[1]2016GoalKeeper Stats'!$A$2:$S$109,9,FALSE),VLOOKUP(F1004,'[1]2016Player Stats'!$A$2:$AB$830,9,FALSE))</f>
        <v>3</v>
      </c>
      <c r="Q1004">
        <f>IF(G1004="GK",VLOOKUP(F1004,'[1]2016GoalKeeper Stats'!$A$2:$S$109,10,FALSE),VLOOKUP(F1004,'[1]2016Player Stats'!$A$2:$AB$830,10,FALSE))</f>
        <v>0</v>
      </c>
      <c r="R1004">
        <f>IF(G1004="GK",VLOOKUP(F1004,'[1]2016GoalKeeper Stats'!$A$2:$S$109,11,FALSE),VLOOKUP(F1004,'[1]2016Player Stats'!$A$2:$AB$830,11,FALSE))</f>
        <v>0</v>
      </c>
      <c r="S1004" t="str">
        <f>IF(G1004="GK",VLOOKUP(F1004,'[1]2016GoalKeeper Stats'!$A$2:$S$109,12,FALSE),VLOOKUP(F1004,'[1]2016Player Stats'!$A$2:$AB$830,12,FALSE))</f>
        <v>0/0</v>
      </c>
      <c r="T1004">
        <f>IF(G1004="GK",VLOOKUP(F1004,'[1]2016GoalKeeper Stats'!$A$2:$S$109,13,FALSE),VLOOKUP(F1004,'[1]2016Player Stats'!$A$2:$AB$830,13,FALSE))</f>
        <v>0</v>
      </c>
      <c r="U1004">
        <f>IF(G1004="GK",VLOOKUP(F1004,'[1]2016GoalKeeper Stats'!$A$2:$S$109,14,FALSE),VLOOKUP(F1004,'[1]2016Player Stats'!$A$2:$AB$830,14,FALSE))</f>
        <v>0</v>
      </c>
      <c r="V1004">
        <f>IF(G1004="GK",VLOOKUP(F1004,'[1]2016GoalKeeper Stats'!$A$2:$S$109,15,FALSE),VLOOKUP(F1004,'[1]2016Player Stats'!$A$2:$AB$830,15,FALSE))</f>
        <v>0</v>
      </c>
      <c r="W1004">
        <f>IF(G1004="GK",VLOOKUP(F1004,'[1]2016GoalKeeper Stats'!$A$2:$S$109,16,FALSE),VLOOKUP(F1004,'[1]2016Player Stats'!$A$2:$AB$830,16,FALSE))</f>
        <v>0</v>
      </c>
      <c r="X1004">
        <f>IF(G1004="GK",VLOOKUP(F1004,'[1]2016GoalKeeper Stats'!$A$2:$S$109,17,FALSE),VLOOKUP(F1004,'[1]2016Player Stats'!$A$2:$AB$830,17,FALSE))</f>
        <v>0</v>
      </c>
      <c r="Y1004">
        <f>IF(G1004="GK",VLOOKUP(F1004,'[1]2016GoalKeeper Stats'!$A$2:$S$109,18,FALSE),VLOOKUP(F1004,'[1]2016Player Stats'!$A$2:$AB$830,18,FALSE))</f>
        <v>0</v>
      </c>
      <c r="Z1004">
        <f>IF(G1004="GK",VLOOKUP(F1004,'[1]2016GoalKeeper Stats'!$A$2:$S$109,19,FALSE),VLOOKUP(F1004,'[1]2016Player Stats'!$A$2:$AB$830,19,FALSE))</f>
        <v>0</v>
      </c>
      <c r="AA1004">
        <f>IF(G1004="GK",VLOOKUP(F1004,'[1]2016GoalKeeper Stats'!$A$2:$S$109,20,FALSE),VLOOKUP(F1004,'[1]2016Player Stats'!$A$2:$AB$830,20,FALSE))</f>
        <v>0</v>
      </c>
      <c r="AB1004">
        <f>IF(G1004="GK",VLOOKUP(F1004,'[1]2016GoalKeeper Stats'!$A$2:$S$109,21,FALSE),VLOOKUP(F1004,'[1]2016Player Stats'!$A$2:$AB$830,21,FALSE))</f>
        <v>0</v>
      </c>
      <c r="AC1004">
        <f>IF(G1004="GK",VLOOKUP(F1004,'[1]2016GoalKeeper Stats'!$A$2:$S$109,22,FALSE),VLOOKUP(F1004,'[1]2016Player Stats'!$A$2:$AB$830,22,FALSE))</f>
        <v>0</v>
      </c>
      <c r="AD1004">
        <f>IF(G1004="GK",VLOOKUP(F1004,'[1]2016GoalKeeper Stats'!$A$2:$S$109,23,FALSE),VLOOKUP(F1004,'[1]2016Player Stats'!$A$2:$AB$830,23,FALSE))</f>
        <v>0</v>
      </c>
      <c r="AE1004">
        <f>IF(G1004="GK",VLOOKUP(F1004,'[1]2016GoalKeeper Stats'!$A$2:$S$109,24,FALSE),VLOOKUP(F1004,'[1]2016Player Stats'!$A$2:$AB$830,24,FALSE))</f>
        <v>0</v>
      </c>
      <c r="AF1004">
        <f>IF(G1004="GK",VLOOKUP(F1004,'[1]2016GoalKeeper Stats'!$A$2:$S$109,25,FALSE),VLOOKUP(F1004,'[1]2016Player Stats'!$A$2:$AB$830,25,FALSE))</f>
        <v>0</v>
      </c>
      <c r="AG1004">
        <f>IF(G1004="GK",VLOOKUP(F1004,'[1]2016GoalKeeper Stats'!$A$2:$S$109,26,FALSE),VLOOKUP(F1004,'[1]2016Player Stats'!$A$2:$AB$830,26,FALSE))</f>
        <v>0</v>
      </c>
      <c r="AH1004" s="51">
        <v>2016</v>
      </c>
      <c r="AI1004" s="51">
        <v>34</v>
      </c>
      <c r="AJ1004" s="51">
        <v>358</v>
      </c>
      <c r="AK1004" s="51">
        <v>523</v>
      </c>
      <c r="AL1004" s="51">
        <v>52</v>
      </c>
      <c r="AM1004" s="51">
        <v>38</v>
      </c>
      <c r="AN1004" s="51">
        <v>14</v>
      </c>
      <c r="AO1004" s="52">
        <v>47.55</v>
      </c>
      <c r="AP1004" s="52">
        <v>46.7</v>
      </c>
      <c r="AQ1004" s="52">
        <v>0.85</v>
      </c>
      <c r="AR1004" s="52">
        <v>13.15</v>
      </c>
      <c r="AS1004" s="51">
        <v>52</v>
      </c>
      <c r="AT1004" s="52">
        <v>48.04</v>
      </c>
    </row>
    <row r="1005" spans="1:46" hidden="1">
      <c r="A1005">
        <v>2016</v>
      </c>
      <c r="B1005" t="s">
        <v>201</v>
      </c>
      <c r="C1005" t="s">
        <v>201</v>
      </c>
      <c r="D1005" t="s">
        <v>873</v>
      </c>
      <c r="E1005" t="s">
        <v>1865</v>
      </c>
      <c r="F1005" t="str">
        <f t="shared" si="15"/>
        <v>David Choiniere</v>
      </c>
      <c r="G1005" t="s">
        <v>860</v>
      </c>
      <c r="H1005" s="143">
        <v>51500</v>
      </c>
      <c r="I1005" s="143">
        <v>51500</v>
      </c>
      <c r="J1005" t="str">
        <f>IF(G1005="GK",VLOOKUP(F1005,'[1]2016GoalKeeper Stats'!$A$2:$S$109,2,FALSE),VLOOKUP(F1005,'[1]2016Player Stats'!$A$2:$AB$830,2,FALSE))</f>
        <v>MTL</v>
      </c>
      <c r="K1005">
        <f>IF(G1005="GK",VLOOKUP(F1005,'[1]2016GoalKeeper Stats'!$A$2:$S$109,4,FALSE),VLOOKUP(F1005,'[1]2016Player Stats'!$A$2:$AB$830,4,FALSE))</f>
        <v>1</v>
      </c>
      <c r="L1005">
        <f>IF(G1005="GK",VLOOKUP(F1005,'[1]2016GoalKeeper Stats'!$A$2:$S$109,5,FALSE),VLOOKUP(F1005,'[1]2016Player Stats'!$A$2:$AB$830,5,FALSE))</f>
        <v>1</v>
      </c>
      <c r="M1005">
        <f>IF(G1005="GK",VLOOKUP(F1005,'[1]2016GoalKeeper Stats'!$A$2:$S$109,6,FALSE),VLOOKUP(F1005,'[1]2016Player Stats'!$A$2:$AB$830,6,FALSE))</f>
        <v>76</v>
      </c>
      <c r="N1005">
        <f>IF(G1005="GK",VLOOKUP(F1005,'[1]2016GoalKeeper Stats'!$A$2:$S$109,7,FALSE),VLOOKUP(F1005,'[1]2016Player Stats'!$A$2:$AB$830,7,FALSE))</f>
        <v>0</v>
      </c>
      <c r="O1005">
        <f>IF(G1005="GK",VLOOKUP(F1005,'[1]2016GoalKeeper Stats'!$A$2:$S$109,8,FALSE),VLOOKUP(F1005,'[1]2016Player Stats'!$A$2:$AB$830,8,FALSE))</f>
        <v>0</v>
      </c>
      <c r="P1005">
        <f>IF(G1005="GK",VLOOKUP(F1005,'[1]2016GoalKeeper Stats'!$A$2:$S$109,9,FALSE),VLOOKUP(F1005,'[1]2016Player Stats'!$A$2:$AB$830,9,FALSE))</f>
        <v>2</v>
      </c>
      <c r="Q1005">
        <f>IF(G1005="GK",VLOOKUP(F1005,'[1]2016GoalKeeper Stats'!$A$2:$S$109,10,FALSE),VLOOKUP(F1005,'[1]2016Player Stats'!$A$2:$AB$830,10,FALSE))</f>
        <v>1</v>
      </c>
      <c r="R1005">
        <f>IF(G1005="GK",VLOOKUP(F1005,'[1]2016GoalKeeper Stats'!$A$2:$S$109,11,FALSE),VLOOKUP(F1005,'[1]2016Player Stats'!$A$2:$AB$830,11,FALSE))</f>
        <v>0</v>
      </c>
      <c r="S1005" t="str">
        <f>IF(G1005="GK",VLOOKUP(F1005,'[1]2016GoalKeeper Stats'!$A$2:$S$109,12,FALSE),VLOOKUP(F1005,'[1]2016Player Stats'!$A$2:$AB$830,12,FALSE))</f>
        <v>0/0</v>
      </c>
      <c r="T1005">
        <f>IF(G1005="GK",VLOOKUP(F1005,'[1]2016GoalKeeper Stats'!$A$2:$S$109,13,FALSE),VLOOKUP(F1005,'[1]2016Player Stats'!$A$2:$AB$830,13,FALSE))</f>
        <v>0</v>
      </c>
      <c r="U1005">
        <f>IF(G1005="GK",VLOOKUP(F1005,'[1]2016GoalKeeper Stats'!$A$2:$S$109,14,FALSE),VLOOKUP(F1005,'[1]2016Player Stats'!$A$2:$AB$830,14,FALSE))</f>
        <v>0</v>
      </c>
      <c r="V1005">
        <f>IF(G1005="GK",VLOOKUP(F1005,'[1]2016GoalKeeper Stats'!$A$2:$S$109,15,FALSE),VLOOKUP(F1005,'[1]2016Player Stats'!$A$2:$AB$830,15,FALSE))</f>
        <v>0</v>
      </c>
      <c r="W1005">
        <f>IF(G1005="GK",VLOOKUP(F1005,'[1]2016GoalKeeper Stats'!$A$2:$S$109,16,FALSE),VLOOKUP(F1005,'[1]2016Player Stats'!$A$2:$AB$830,16,FALSE))</f>
        <v>0</v>
      </c>
      <c r="X1005">
        <f>IF(G1005="GK",VLOOKUP(F1005,'[1]2016GoalKeeper Stats'!$A$2:$S$109,17,FALSE),VLOOKUP(F1005,'[1]2016Player Stats'!$A$2:$AB$830,17,FALSE))</f>
        <v>0</v>
      </c>
      <c r="Y1005">
        <f>IF(G1005="GK",VLOOKUP(F1005,'[1]2016GoalKeeper Stats'!$A$2:$S$109,18,FALSE),VLOOKUP(F1005,'[1]2016Player Stats'!$A$2:$AB$830,18,FALSE))</f>
        <v>0</v>
      </c>
      <c r="Z1005">
        <f>IF(G1005="GK",VLOOKUP(F1005,'[1]2016GoalKeeper Stats'!$A$2:$S$109,19,FALSE),VLOOKUP(F1005,'[1]2016Player Stats'!$A$2:$AB$830,19,FALSE))</f>
        <v>0</v>
      </c>
      <c r="AA1005">
        <f>IF(G1005="GK",VLOOKUP(F1005,'[1]2016GoalKeeper Stats'!$A$2:$S$109,20,FALSE),VLOOKUP(F1005,'[1]2016Player Stats'!$A$2:$AB$830,20,FALSE))</f>
        <v>0</v>
      </c>
      <c r="AB1005">
        <f>IF(G1005="GK",VLOOKUP(F1005,'[1]2016GoalKeeper Stats'!$A$2:$S$109,21,FALSE),VLOOKUP(F1005,'[1]2016Player Stats'!$A$2:$AB$830,21,FALSE))</f>
        <v>1</v>
      </c>
      <c r="AC1005">
        <f>IF(G1005="GK",VLOOKUP(F1005,'[1]2016GoalKeeper Stats'!$A$2:$S$109,22,FALSE),VLOOKUP(F1005,'[1]2016Player Stats'!$A$2:$AB$830,22,FALSE))</f>
        <v>0</v>
      </c>
      <c r="AD1005">
        <f>IF(G1005="GK",VLOOKUP(F1005,'[1]2016GoalKeeper Stats'!$A$2:$S$109,23,FALSE),VLOOKUP(F1005,'[1]2016Player Stats'!$A$2:$AB$830,23,FALSE))</f>
        <v>0</v>
      </c>
      <c r="AE1005">
        <f>IF(G1005="GK",VLOOKUP(F1005,'[1]2016GoalKeeper Stats'!$A$2:$S$109,24,FALSE),VLOOKUP(F1005,'[1]2016Player Stats'!$A$2:$AB$830,24,FALSE))</f>
        <v>0</v>
      </c>
      <c r="AF1005">
        <f>IF(G1005="GK",VLOOKUP(F1005,'[1]2016GoalKeeper Stats'!$A$2:$S$109,25,FALSE),VLOOKUP(F1005,'[1]2016Player Stats'!$A$2:$AB$830,25,FALSE))</f>
        <v>0</v>
      </c>
      <c r="AG1005">
        <f>IF(G1005="GK",VLOOKUP(F1005,'[1]2016GoalKeeper Stats'!$A$2:$S$109,26,FALSE),VLOOKUP(F1005,'[1]2016Player Stats'!$A$2:$AB$830,26,FALSE))</f>
        <v>50</v>
      </c>
      <c r="AH1005" s="51">
        <v>2016</v>
      </c>
      <c r="AI1005" s="51">
        <v>34</v>
      </c>
      <c r="AJ1005" s="51">
        <v>440</v>
      </c>
      <c r="AK1005" s="51">
        <v>463</v>
      </c>
      <c r="AL1005" s="51">
        <v>49</v>
      </c>
      <c r="AM1005" s="51">
        <v>53</v>
      </c>
      <c r="AN1005" s="51">
        <v>-4</v>
      </c>
      <c r="AO1005" s="52">
        <v>44.79</v>
      </c>
      <c r="AP1005" s="52">
        <v>45.61</v>
      </c>
      <c r="AQ1005" s="52">
        <v>-0.83</v>
      </c>
      <c r="AR1005" s="52">
        <v>-3.17</v>
      </c>
      <c r="AS1005" s="51">
        <v>45</v>
      </c>
      <c r="AT1005" s="52">
        <v>45.38</v>
      </c>
    </row>
    <row r="1006" spans="1:46" hidden="1">
      <c r="A1006">
        <v>2016</v>
      </c>
      <c r="B1006" t="s">
        <v>201</v>
      </c>
      <c r="C1006" t="s">
        <v>201</v>
      </c>
      <c r="D1006" t="s">
        <v>1658</v>
      </c>
      <c r="E1006" t="s">
        <v>1659</v>
      </c>
      <c r="F1006" t="str">
        <f t="shared" si="15"/>
        <v>Amadou Dia</v>
      </c>
      <c r="G1006" t="s">
        <v>893</v>
      </c>
      <c r="H1006" s="143">
        <v>51500</v>
      </c>
      <c r="I1006" s="143">
        <v>51500</v>
      </c>
      <c r="J1006" t="str">
        <f>IF(G1006="GK",VLOOKUP(F1006,'[1]2016GoalKeeper Stats'!$A$2:$S$109,2,FALSE),VLOOKUP(F1006,'[1]2016Player Stats'!$A$2:$AB$830,2,FALSE))</f>
        <v>SKC</v>
      </c>
      <c r="K1006">
        <f>IF(G1006="GK",VLOOKUP(F1006,'[1]2016GoalKeeper Stats'!$A$2:$S$109,4,FALSE),VLOOKUP(F1006,'[1]2016Player Stats'!$A$2:$AB$830,4,FALSE))</f>
        <v>11</v>
      </c>
      <c r="L1006">
        <f>IF(G1006="GK",VLOOKUP(F1006,'[1]2016GoalKeeper Stats'!$A$2:$S$109,5,FALSE),VLOOKUP(F1006,'[1]2016Player Stats'!$A$2:$AB$830,5,FALSE))</f>
        <v>10</v>
      </c>
      <c r="M1006">
        <f>IF(G1006="GK",VLOOKUP(F1006,'[1]2016GoalKeeper Stats'!$A$2:$S$109,6,FALSE),VLOOKUP(F1006,'[1]2016Player Stats'!$A$2:$AB$830,6,FALSE))</f>
        <v>907</v>
      </c>
      <c r="N1006">
        <f>IF(G1006="GK",VLOOKUP(F1006,'[1]2016GoalKeeper Stats'!$A$2:$S$109,7,FALSE),VLOOKUP(F1006,'[1]2016Player Stats'!$A$2:$AB$830,7,FALSE))</f>
        <v>0</v>
      </c>
      <c r="O1006">
        <f>IF(G1006="GK",VLOOKUP(F1006,'[1]2016GoalKeeper Stats'!$A$2:$S$109,8,FALSE),VLOOKUP(F1006,'[1]2016Player Stats'!$A$2:$AB$830,8,FALSE))</f>
        <v>0</v>
      </c>
      <c r="P1006">
        <f>IF(G1006="GK",VLOOKUP(F1006,'[1]2016GoalKeeper Stats'!$A$2:$S$109,9,FALSE),VLOOKUP(F1006,'[1]2016Player Stats'!$A$2:$AB$830,9,FALSE))</f>
        <v>1</v>
      </c>
      <c r="Q1006">
        <f>IF(G1006="GK",VLOOKUP(F1006,'[1]2016GoalKeeper Stats'!$A$2:$S$109,10,FALSE),VLOOKUP(F1006,'[1]2016Player Stats'!$A$2:$AB$830,10,FALSE))</f>
        <v>0</v>
      </c>
      <c r="R1006">
        <f>IF(G1006="GK",VLOOKUP(F1006,'[1]2016GoalKeeper Stats'!$A$2:$S$109,11,FALSE),VLOOKUP(F1006,'[1]2016Player Stats'!$A$2:$AB$830,11,FALSE))</f>
        <v>0</v>
      </c>
      <c r="S1006" t="str">
        <f>IF(G1006="GK",VLOOKUP(F1006,'[1]2016GoalKeeper Stats'!$A$2:$S$109,12,FALSE),VLOOKUP(F1006,'[1]2016Player Stats'!$A$2:$AB$830,12,FALSE))</f>
        <v>0/0</v>
      </c>
      <c r="T1006">
        <f>IF(G1006="GK",VLOOKUP(F1006,'[1]2016GoalKeeper Stats'!$A$2:$S$109,13,FALSE),VLOOKUP(F1006,'[1]2016Player Stats'!$A$2:$AB$830,13,FALSE))</f>
        <v>0</v>
      </c>
      <c r="U1006">
        <f>IF(G1006="GK",VLOOKUP(F1006,'[1]2016GoalKeeper Stats'!$A$2:$S$109,14,FALSE),VLOOKUP(F1006,'[1]2016Player Stats'!$A$2:$AB$830,14,FALSE))</f>
        <v>0</v>
      </c>
      <c r="V1006">
        <f>IF(G1006="GK",VLOOKUP(F1006,'[1]2016GoalKeeper Stats'!$A$2:$S$109,15,FALSE),VLOOKUP(F1006,'[1]2016Player Stats'!$A$2:$AB$830,15,FALSE))</f>
        <v>0</v>
      </c>
      <c r="W1006">
        <f>IF(G1006="GK",VLOOKUP(F1006,'[1]2016GoalKeeper Stats'!$A$2:$S$109,16,FALSE),VLOOKUP(F1006,'[1]2016Player Stats'!$A$2:$AB$830,16,FALSE))</f>
        <v>0</v>
      </c>
      <c r="X1006">
        <f>IF(G1006="GK",VLOOKUP(F1006,'[1]2016GoalKeeper Stats'!$A$2:$S$109,17,FALSE),VLOOKUP(F1006,'[1]2016Player Stats'!$A$2:$AB$830,17,FALSE))</f>
        <v>0</v>
      </c>
      <c r="Y1006">
        <f>IF(G1006="GK",VLOOKUP(F1006,'[1]2016GoalKeeper Stats'!$A$2:$S$109,18,FALSE),VLOOKUP(F1006,'[1]2016Player Stats'!$A$2:$AB$830,18,FALSE))</f>
        <v>0</v>
      </c>
      <c r="Z1006">
        <f>IF(G1006="GK",VLOOKUP(F1006,'[1]2016GoalKeeper Stats'!$A$2:$S$109,19,FALSE),VLOOKUP(F1006,'[1]2016Player Stats'!$A$2:$AB$830,19,FALSE))</f>
        <v>0</v>
      </c>
      <c r="AA1006">
        <f>IF(G1006="GK",VLOOKUP(F1006,'[1]2016GoalKeeper Stats'!$A$2:$S$109,20,FALSE),VLOOKUP(F1006,'[1]2016Player Stats'!$A$2:$AB$830,20,FALSE))</f>
        <v>0</v>
      </c>
      <c r="AB1006">
        <f>IF(G1006="GK",VLOOKUP(F1006,'[1]2016GoalKeeper Stats'!$A$2:$S$109,21,FALSE),VLOOKUP(F1006,'[1]2016Player Stats'!$A$2:$AB$830,21,FALSE))</f>
        <v>20</v>
      </c>
      <c r="AC1006">
        <f>IF(G1006="GK",VLOOKUP(F1006,'[1]2016GoalKeeper Stats'!$A$2:$S$109,22,FALSE),VLOOKUP(F1006,'[1]2016Player Stats'!$A$2:$AB$830,22,FALSE))</f>
        <v>5</v>
      </c>
      <c r="AD1006">
        <f>IF(G1006="GK",VLOOKUP(F1006,'[1]2016GoalKeeper Stats'!$A$2:$S$109,23,FALSE),VLOOKUP(F1006,'[1]2016Player Stats'!$A$2:$AB$830,23,FALSE))</f>
        <v>2</v>
      </c>
      <c r="AE1006">
        <f>IF(G1006="GK",VLOOKUP(F1006,'[1]2016GoalKeeper Stats'!$A$2:$S$109,24,FALSE),VLOOKUP(F1006,'[1]2016Player Stats'!$A$2:$AB$830,24,FALSE))</f>
        <v>1</v>
      </c>
      <c r="AF1006">
        <f>IF(G1006="GK",VLOOKUP(F1006,'[1]2016GoalKeeper Stats'!$A$2:$S$109,25,FALSE),VLOOKUP(F1006,'[1]2016Player Stats'!$A$2:$AB$830,25,FALSE))</f>
        <v>0</v>
      </c>
      <c r="AG1006">
        <f>IF(G1006="GK",VLOOKUP(F1006,'[1]2016GoalKeeper Stats'!$A$2:$S$109,26,FALSE),VLOOKUP(F1006,'[1]2016Player Stats'!$A$2:$AB$830,26,FALSE))</f>
        <v>0</v>
      </c>
      <c r="AH1006" s="51">
        <v>2016</v>
      </c>
      <c r="AI1006" s="51">
        <v>34</v>
      </c>
      <c r="AJ1006" s="51">
        <v>440</v>
      </c>
      <c r="AK1006" s="51">
        <v>463</v>
      </c>
      <c r="AL1006" s="51">
        <v>49</v>
      </c>
      <c r="AM1006" s="51">
        <v>53</v>
      </c>
      <c r="AN1006" s="51">
        <v>-4</v>
      </c>
      <c r="AO1006" s="52">
        <v>44.79</v>
      </c>
      <c r="AP1006" s="52">
        <v>45.61</v>
      </c>
      <c r="AQ1006" s="52">
        <v>-0.83</v>
      </c>
      <c r="AR1006" s="52">
        <v>-3.17</v>
      </c>
      <c r="AS1006" s="51">
        <v>45</v>
      </c>
      <c r="AT1006" s="52">
        <v>45.38</v>
      </c>
    </row>
    <row r="1007" spans="1:46" hidden="1">
      <c r="A1007">
        <v>2016</v>
      </c>
      <c r="B1007" t="s">
        <v>201</v>
      </c>
      <c r="C1007" t="s">
        <v>201</v>
      </c>
      <c r="D1007" t="s">
        <v>1487</v>
      </c>
      <c r="E1007" t="s">
        <v>1510</v>
      </c>
      <c r="F1007" t="str">
        <f t="shared" si="15"/>
        <v>Jeremy Gagnon-Lapare</v>
      </c>
      <c r="G1007" t="s">
        <v>860</v>
      </c>
      <c r="H1007" s="143">
        <v>51500</v>
      </c>
      <c r="I1007" s="143">
        <v>51500</v>
      </c>
      <c r="J1007" t="str">
        <f>IF(G1007="GK",VLOOKUP(F1007,'[1]2016GoalKeeper Stats'!$A$2:$S$109,2,FALSE),VLOOKUP(F1007,'[1]2016Player Stats'!$A$2:$AB$830,2,FALSE))</f>
        <v>MTL</v>
      </c>
      <c r="K1007">
        <f>IF(G1007="GK",VLOOKUP(F1007,'[1]2016GoalKeeper Stats'!$A$2:$S$109,4,FALSE),VLOOKUP(F1007,'[1]2016Player Stats'!$A$2:$AB$830,4,FALSE))</f>
        <v>0</v>
      </c>
      <c r="L1007">
        <f>IF(G1007="GK",VLOOKUP(F1007,'[1]2016GoalKeeper Stats'!$A$2:$S$109,5,FALSE),VLOOKUP(F1007,'[1]2016Player Stats'!$A$2:$AB$830,5,FALSE))</f>
        <v>0</v>
      </c>
      <c r="M1007">
        <f>IF(G1007="GK",VLOOKUP(F1007,'[1]2016GoalKeeper Stats'!$A$2:$S$109,6,FALSE),VLOOKUP(F1007,'[1]2016Player Stats'!$A$2:$AB$830,6,FALSE))</f>
        <v>0</v>
      </c>
      <c r="N1007">
        <f>IF(G1007="GK",VLOOKUP(F1007,'[1]2016GoalKeeper Stats'!$A$2:$S$109,7,FALSE),VLOOKUP(F1007,'[1]2016Player Stats'!$A$2:$AB$830,7,FALSE))</f>
        <v>0</v>
      </c>
      <c r="O1007">
        <f>IF(G1007="GK",VLOOKUP(F1007,'[1]2016GoalKeeper Stats'!$A$2:$S$109,8,FALSE),VLOOKUP(F1007,'[1]2016Player Stats'!$A$2:$AB$830,8,FALSE))</f>
        <v>0</v>
      </c>
      <c r="P1007">
        <f>IF(G1007="GK",VLOOKUP(F1007,'[1]2016GoalKeeper Stats'!$A$2:$S$109,9,FALSE),VLOOKUP(F1007,'[1]2016Player Stats'!$A$2:$AB$830,9,FALSE))</f>
        <v>0</v>
      </c>
      <c r="Q1007">
        <f>IF(G1007="GK",VLOOKUP(F1007,'[1]2016GoalKeeper Stats'!$A$2:$S$109,10,FALSE),VLOOKUP(F1007,'[1]2016Player Stats'!$A$2:$AB$830,10,FALSE))</f>
        <v>0</v>
      </c>
      <c r="R1007">
        <f>IF(G1007="GK",VLOOKUP(F1007,'[1]2016GoalKeeper Stats'!$A$2:$S$109,11,FALSE),VLOOKUP(F1007,'[1]2016Player Stats'!$A$2:$AB$830,11,FALSE))</f>
        <v>0</v>
      </c>
      <c r="S1007" t="str">
        <f>IF(G1007="GK",VLOOKUP(F1007,'[1]2016GoalKeeper Stats'!$A$2:$S$109,12,FALSE),VLOOKUP(F1007,'[1]2016Player Stats'!$A$2:$AB$830,12,FALSE))</f>
        <v>0/0</v>
      </c>
      <c r="T1007">
        <f>IF(G1007="GK",VLOOKUP(F1007,'[1]2016GoalKeeper Stats'!$A$2:$S$109,13,FALSE),VLOOKUP(F1007,'[1]2016Player Stats'!$A$2:$AB$830,13,FALSE))</f>
        <v>0</v>
      </c>
      <c r="U1007">
        <f>IF(G1007="GK",VLOOKUP(F1007,'[1]2016GoalKeeper Stats'!$A$2:$S$109,14,FALSE),VLOOKUP(F1007,'[1]2016Player Stats'!$A$2:$AB$830,14,FALSE))</f>
        <v>0</v>
      </c>
      <c r="V1007">
        <f>IF(G1007="GK",VLOOKUP(F1007,'[1]2016GoalKeeper Stats'!$A$2:$S$109,15,FALSE),VLOOKUP(F1007,'[1]2016Player Stats'!$A$2:$AB$830,15,FALSE))</f>
        <v>0</v>
      </c>
      <c r="W1007">
        <f>IF(G1007="GK",VLOOKUP(F1007,'[1]2016GoalKeeper Stats'!$A$2:$S$109,16,FALSE),VLOOKUP(F1007,'[1]2016Player Stats'!$A$2:$AB$830,16,FALSE))</f>
        <v>0</v>
      </c>
      <c r="X1007">
        <f>IF(G1007="GK",VLOOKUP(F1007,'[1]2016GoalKeeper Stats'!$A$2:$S$109,17,FALSE),VLOOKUP(F1007,'[1]2016Player Stats'!$A$2:$AB$830,17,FALSE))</f>
        <v>0</v>
      </c>
      <c r="Y1007">
        <f>IF(G1007="GK",VLOOKUP(F1007,'[1]2016GoalKeeper Stats'!$A$2:$S$109,18,FALSE),VLOOKUP(F1007,'[1]2016Player Stats'!$A$2:$AB$830,18,FALSE))</f>
        <v>0</v>
      </c>
      <c r="Z1007">
        <f>IF(G1007="GK",VLOOKUP(F1007,'[1]2016GoalKeeper Stats'!$A$2:$S$109,19,FALSE),VLOOKUP(F1007,'[1]2016Player Stats'!$A$2:$AB$830,19,FALSE))</f>
        <v>0</v>
      </c>
      <c r="AA1007">
        <f>IF(G1007="GK",VLOOKUP(F1007,'[1]2016GoalKeeper Stats'!$A$2:$S$109,20,FALSE),VLOOKUP(F1007,'[1]2016Player Stats'!$A$2:$AB$830,20,FALSE))</f>
        <v>0</v>
      </c>
      <c r="AB1007">
        <f>IF(G1007="GK",VLOOKUP(F1007,'[1]2016GoalKeeper Stats'!$A$2:$S$109,21,FALSE),VLOOKUP(F1007,'[1]2016Player Stats'!$A$2:$AB$830,21,FALSE))</f>
        <v>0</v>
      </c>
      <c r="AC1007">
        <f>IF(G1007="GK",VLOOKUP(F1007,'[1]2016GoalKeeper Stats'!$A$2:$S$109,22,FALSE),VLOOKUP(F1007,'[1]2016Player Stats'!$A$2:$AB$830,22,FALSE))</f>
        <v>0</v>
      </c>
      <c r="AD1007">
        <f>IF(G1007="GK",VLOOKUP(F1007,'[1]2016GoalKeeper Stats'!$A$2:$S$109,23,FALSE),VLOOKUP(F1007,'[1]2016Player Stats'!$A$2:$AB$830,23,FALSE))</f>
        <v>0</v>
      </c>
      <c r="AE1007">
        <f>IF(G1007="GK",VLOOKUP(F1007,'[1]2016GoalKeeper Stats'!$A$2:$S$109,24,FALSE),VLOOKUP(F1007,'[1]2016Player Stats'!$A$2:$AB$830,24,FALSE))</f>
        <v>0</v>
      </c>
      <c r="AF1007">
        <f>IF(G1007="GK",VLOOKUP(F1007,'[1]2016GoalKeeper Stats'!$A$2:$S$109,25,FALSE),VLOOKUP(F1007,'[1]2016Player Stats'!$A$2:$AB$830,25,FALSE))</f>
        <v>0</v>
      </c>
      <c r="AG1007">
        <f>IF(G1007="GK",VLOOKUP(F1007,'[1]2016GoalKeeper Stats'!$A$2:$S$109,26,FALSE),VLOOKUP(F1007,'[1]2016Player Stats'!$A$2:$AB$830,26,FALSE))</f>
        <v>0</v>
      </c>
      <c r="AH1007" s="51">
        <v>2016</v>
      </c>
      <c r="AI1007" s="51">
        <v>34</v>
      </c>
      <c r="AJ1007" s="51">
        <v>440</v>
      </c>
      <c r="AK1007" s="51">
        <v>463</v>
      </c>
      <c r="AL1007" s="51">
        <v>49</v>
      </c>
      <c r="AM1007" s="51">
        <v>53</v>
      </c>
      <c r="AN1007" s="51">
        <v>-4</v>
      </c>
      <c r="AO1007" s="52">
        <v>44.79</v>
      </c>
      <c r="AP1007" s="52">
        <v>45.61</v>
      </c>
      <c r="AQ1007" s="52">
        <v>-0.83</v>
      </c>
      <c r="AR1007" s="52">
        <v>-3.17</v>
      </c>
      <c r="AS1007" s="51">
        <v>45</v>
      </c>
      <c r="AT1007" s="52">
        <v>45.38</v>
      </c>
    </row>
    <row r="1008" spans="1:46" hidden="1">
      <c r="A1008">
        <v>2016</v>
      </c>
      <c r="B1008" t="s">
        <v>882</v>
      </c>
      <c r="C1008" t="s">
        <v>882</v>
      </c>
      <c r="D1008" t="s">
        <v>1866</v>
      </c>
      <c r="E1008" t="s">
        <v>1867</v>
      </c>
      <c r="F1008" t="str">
        <f t="shared" si="15"/>
        <v>Femi Hollinger-Janzen</v>
      </c>
      <c r="G1008" t="s">
        <v>875</v>
      </c>
      <c r="H1008" s="143">
        <v>51500</v>
      </c>
      <c r="I1008" s="143">
        <v>51500</v>
      </c>
      <c r="J1008" t="str">
        <f>IF(G1008="GK",VLOOKUP(F1008,'[1]2016GoalKeeper Stats'!$A$2:$S$109,2,FALSE),VLOOKUP(F1008,'[1]2016Player Stats'!$A$2:$AB$830,2,FALSE))</f>
        <v>NE</v>
      </c>
      <c r="K1008">
        <f>IF(G1008="GK",VLOOKUP(F1008,'[1]2016GoalKeeper Stats'!$A$2:$S$109,4,FALSE),VLOOKUP(F1008,'[1]2016Player Stats'!$A$2:$AB$830,4,FALSE))</f>
        <v>19</v>
      </c>
      <c r="L1008">
        <f>IF(G1008="GK",VLOOKUP(F1008,'[1]2016GoalKeeper Stats'!$A$2:$S$109,5,FALSE),VLOOKUP(F1008,'[1]2016Player Stats'!$A$2:$AB$830,5,FALSE))</f>
        <v>1</v>
      </c>
      <c r="M1008">
        <f>IF(G1008="GK",VLOOKUP(F1008,'[1]2016GoalKeeper Stats'!$A$2:$S$109,6,FALSE),VLOOKUP(F1008,'[1]2016Player Stats'!$A$2:$AB$830,6,FALSE))</f>
        <v>273</v>
      </c>
      <c r="N1008">
        <f>IF(G1008="GK",VLOOKUP(F1008,'[1]2016GoalKeeper Stats'!$A$2:$S$109,7,FALSE),VLOOKUP(F1008,'[1]2016Player Stats'!$A$2:$AB$830,7,FALSE))</f>
        <v>2</v>
      </c>
      <c r="O1008">
        <f>IF(G1008="GK",VLOOKUP(F1008,'[1]2016GoalKeeper Stats'!$A$2:$S$109,8,FALSE),VLOOKUP(F1008,'[1]2016Player Stats'!$A$2:$AB$830,8,FALSE))</f>
        <v>1</v>
      </c>
      <c r="P1008">
        <f>IF(G1008="GK",VLOOKUP(F1008,'[1]2016GoalKeeper Stats'!$A$2:$S$109,9,FALSE),VLOOKUP(F1008,'[1]2016Player Stats'!$A$2:$AB$830,9,FALSE))</f>
        <v>10</v>
      </c>
      <c r="Q1008">
        <f>IF(G1008="GK",VLOOKUP(F1008,'[1]2016GoalKeeper Stats'!$A$2:$S$109,10,FALSE),VLOOKUP(F1008,'[1]2016Player Stats'!$A$2:$AB$830,10,FALSE))</f>
        <v>2</v>
      </c>
      <c r="R1008">
        <f>IF(G1008="GK",VLOOKUP(F1008,'[1]2016GoalKeeper Stats'!$A$2:$S$109,11,FALSE),VLOOKUP(F1008,'[1]2016Player Stats'!$A$2:$AB$830,11,FALSE))</f>
        <v>1</v>
      </c>
      <c r="S1008" t="str">
        <f>IF(G1008="GK",VLOOKUP(F1008,'[1]2016GoalKeeper Stats'!$A$2:$S$109,12,FALSE),VLOOKUP(F1008,'[1]2016Player Stats'!$A$2:$AB$830,12,FALSE))</f>
        <v>0/0</v>
      </c>
      <c r="T1008">
        <f>IF(G1008="GK",VLOOKUP(F1008,'[1]2016GoalKeeper Stats'!$A$2:$S$109,13,FALSE),VLOOKUP(F1008,'[1]2016Player Stats'!$A$2:$AB$830,13,FALSE))</f>
        <v>2</v>
      </c>
      <c r="U1008">
        <f>IF(G1008="GK",VLOOKUP(F1008,'[1]2016GoalKeeper Stats'!$A$2:$S$109,14,FALSE),VLOOKUP(F1008,'[1]2016Player Stats'!$A$2:$AB$830,14,FALSE))</f>
        <v>0</v>
      </c>
      <c r="V1008">
        <f>IF(G1008="GK",VLOOKUP(F1008,'[1]2016GoalKeeper Stats'!$A$2:$S$109,15,FALSE),VLOOKUP(F1008,'[1]2016Player Stats'!$A$2:$AB$830,15,FALSE))</f>
        <v>0.66</v>
      </c>
      <c r="W1008">
        <f>IF(G1008="GK",VLOOKUP(F1008,'[1]2016GoalKeeper Stats'!$A$2:$S$109,16,FALSE),VLOOKUP(F1008,'[1]2016Player Stats'!$A$2:$AB$830,16,FALSE))</f>
        <v>20</v>
      </c>
      <c r="X1008">
        <f>IF(G1008="GK",VLOOKUP(F1008,'[1]2016GoalKeeper Stats'!$A$2:$S$109,17,FALSE),VLOOKUP(F1008,'[1]2016Player Stats'!$A$2:$AB$830,17,FALSE))</f>
        <v>0</v>
      </c>
      <c r="Y1008">
        <f>IF(G1008="GK",VLOOKUP(F1008,'[1]2016GoalKeeper Stats'!$A$2:$S$109,18,FALSE),VLOOKUP(F1008,'[1]2016Player Stats'!$A$2:$AB$830,18,FALSE))</f>
        <v>0</v>
      </c>
      <c r="Z1008">
        <f>IF(G1008="GK",VLOOKUP(F1008,'[1]2016GoalKeeper Stats'!$A$2:$S$109,19,FALSE),VLOOKUP(F1008,'[1]2016Player Stats'!$A$2:$AB$830,19,FALSE))</f>
        <v>1</v>
      </c>
      <c r="AA1008">
        <f>IF(G1008="GK",VLOOKUP(F1008,'[1]2016GoalKeeper Stats'!$A$2:$S$109,20,FALSE),VLOOKUP(F1008,'[1]2016Player Stats'!$A$2:$AB$830,20,FALSE))</f>
        <v>0.33</v>
      </c>
      <c r="AB1008">
        <f>IF(G1008="GK",VLOOKUP(F1008,'[1]2016GoalKeeper Stats'!$A$2:$S$109,21,FALSE),VLOOKUP(F1008,'[1]2016Player Stats'!$A$2:$AB$830,21,FALSE))</f>
        <v>5</v>
      </c>
      <c r="AC1008">
        <f>IF(G1008="GK",VLOOKUP(F1008,'[1]2016GoalKeeper Stats'!$A$2:$S$109,22,FALSE),VLOOKUP(F1008,'[1]2016Player Stats'!$A$2:$AB$830,22,FALSE))</f>
        <v>2</v>
      </c>
      <c r="AD1008">
        <f>IF(G1008="GK",VLOOKUP(F1008,'[1]2016GoalKeeper Stats'!$A$2:$S$109,23,FALSE),VLOOKUP(F1008,'[1]2016Player Stats'!$A$2:$AB$830,23,FALSE))</f>
        <v>1</v>
      </c>
      <c r="AE1008">
        <f>IF(G1008="GK",VLOOKUP(F1008,'[1]2016GoalKeeper Stats'!$A$2:$S$109,24,FALSE),VLOOKUP(F1008,'[1]2016Player Stats'!$A$2:$AB$830,24,FALSE))</f>
        <v>0</v>
      </c>
      <c r="AF1008">
        <f>IF(G1008="GK",VLOOKUP(F1008,'[1]2016GoalKeeper Stats'!$A$2:$S$109,25,FALSE),VLOOKUP(F1008,'[1]2016Player Stats'!$A$2:$AB$830,25,FALSE))</f>
        <v>0</v>
      </c>
      <c r="AG1008">
        <f>IF(G1008="GK",VLOOKUP(F1008,'[1]2016GoalKeeper Stats'!$A$2:$S$109,26,FALSE),VLOOKUP(F1008,'[1]2016Player Stats'!$A$2:$AB$830,26,FALSE))</f>
        <v>20</v>
      </c>
      <c r="AH1008" s="51">
        <v>2016</v>
      </c>
      <c r="AI1008" s="51">
        <v>34</v>
      </c>
      <c r="AJ1008" s="51">
        <v>475</v>
      </c>
      <c r="AK1008" s="51">
        <v>447</v>
      </c>
      <c r="AL1008" s="51">
        <v>41</v>
      </c>
      <c r="AM1008" s="51">
        <v>54</v>
      </c>
      <c r="AN1008" s="51">
        <v>-13</v>
      </c>
      <c r="AO1008" s="52">
        <v>47</v>
      </c>
      <c r="AP1008" s="52">
        <v>55.04</v>
      </c>
      <c r="AQ1008" s="52">
        <v>-8.0399999999999991</v>
      </c>
      <c r="AR1008" s="52">
        <v>-4.96</v>
      </c>
      <c r="AS1008" s="51">
        <v>42</v>
      </c>
      <c r="AT1008" s="52">
        <v>41.79</v>
      </c>
    </row>
    <row r="1009" spans="1:46" hidden="1">
      <c r="A1009">
        <v>2016</v>
      </c>
      <c r="B1009" t="s">
        <v>211</v>
      </c>
      <c r="C1009" t="s">
        <v>173</v>
      </c>
      <c r="D1009" t="s">
        <v>1868</v>
      </c>
      <c r="E1009" t="s">
        <v>1062</v>
      </c>
      <c r="F1009" t="str">
        <f t="shared" si="15"/>
        <v>Shannon Gomez</v>
      </c>
      <c r="G1009" t="s">
        <v>893</v>
      </c>
      <c r="H1009" s="143">
        <v>51500</v>
      </c>
      <c r="I1009" s="143">
        <v>51500</v>
      </c>
      <c r="J1009" t="str">
        <f>IF(G1009="GK",VLOOKUP(F1009,'[1]2016GoalKeeper Stats'!$A$2:$S$109,2,FALSE),VLOOKUP(F1009,'[1]2016Player Stats'!$A$2:$AB$830,2,FALSE))</f>
        <v>NYC</v>
      </c>
      <c r="K1009">
        <f>IF(G1009="GK",VLOOKUP(F1009,'[1]2016GoalKeeper Stats'!$A$2:$S$109,4,FALSE),VLOOKUP(F1009,'[1]2016Player Stats'!$A$2:$AB$830,4,FALSE))</f>
        <v>0</v>
      </c>
      <c r="L1009">
        <f>IF(G1009="GK",VLOOKUP(F1009,'[1]2016GoalKeeper Stats'!$A$2:$S$109,5,FALSE),VLOOKUP(F1009,'[1]2016Player Stats'!$A$2:$AB$830,5,FALSE))</f>
        <v>0</v>
      </c>
      <c r="M1009">
        <f>IF(G1009="GK",VLOOKUP(F1009,'[1]2016GoalKeeper Stats'!$A$2:$S$109,6,FALSE),VLOOKUP(F1009,'[1]2016Player Stats'!$A$2:$AB$830,6,FALSE))</f>
        <v>0</v>
      </c>
      <c r="N1009">
        <f>IF(G1009="GK",VLOOKUP(F1009,'[1]2016GoalKeeper Stats'!$A$2:$S$109,7,FALSE),VLOOKUP(F1009,'[1]2016Player Stats'!$A$2:$AB$830,7,FALSE))</f>
        <v>0</v>
      </c>
      <c r="O1009">
        <f>IF(G1009="GK",VLOOKUP(F1009,'[1]2016GoalKeeper Stats'!$A$2:$S$109,8,FALSE),VLOOKUP(F1009,'[1]2016Player Stats'!$A$2:$AB$830,8,FALSE))</f>
        <v>0</v>
      </c>
      <c r="P1009">
        <f>IF(G1009="GK",VLOOKUP(F1009,'[1]2016GoalKeeper Stats'!$A$2:$S$109,9,FALSE),VLOOKUP(F1009,'[1]2016Player Stats'!$A$2:$AB$830,9,FALSE))</f>
        <v>0</v>
      </c>
      <c r="Q1009">
        <f>IF(G1009="GK",VLOOKUP(F1009,'[1]2016GoalKeeper Stats'!$A$2:$S$109,10,FALSE),VLOOKUP(F1009,'[1]2016Player Stats'!$A$2:$AB$830,10,FALSE))</f>
        <v>0</v>
      </c>
      <c r="R1009">
        <f>IF(G1009="GK",VLOOKUP(F1009,'[1]2016GoalKeeper Stats'!$A$2:$S$109,11,FALSE),VLOOKUP(F1009,'[1]2016Player Stats'!$A$2:$AB$830,11,FALSE))</f>
        <v>0</v>
      </c>
      <c r="S1009" t="str">
        <f>IF(G1009="GK",VLOOKUP(F1009,'[1]2016GoalKeeper Stats'!$A$2:$S$109,12,FALSE),VLOOKUP(F1009,'[1]2016Player Stats'!$A$2:$AB$830,12,FALSE))</f>
        <v>0/0</v>
      </c>
      <c r="T1009">
        <f>IF(G1009="GK",VLOOKUP(F1009,'[1]2016GoalKeeper Stats'!$A$2:$S$109,13,FALSE),VLOOKUP(F1009,'[1]2016Player Stats'!$A$2:$AB$830,13,FALSE))</f>
        <v>0</v>
      </c>
      <c r="U1009">
        <f>IF(G1009="GK",VLOOKUP(F1009,'[1]2016GoalKeeper Stats'!$A$2:$S$109,14,FALSE),VLOOKUP(F1009,'[1]2016Player Stats'!$A$2:$AB$830,14,FALSE))</f>
        <v>0</v>
      </c>
      <c r="V1009">
        <f>IF(G1009="GK",VLOOKUP(F1009,'[1]2016GoalKeeper Stats'!$A$2:$S$109,15,FALSE),VLOOKUP(F1009,'[1]2016Player Stats'!$A$2:$AB$830,15,FALSE))</f>
        <v>0</v>
      </c>
      <c r="W1009">
        <f>IF(G1009="GK",VLOOKUP(F1009,'[1]2016GoalKeeper Stats'!$A$2:$S$109,16,FALSE),VLOOKUP(F1009,'[1]2016Player Stats'!$A$2:$AB$830,16,FALSE))</f>
        <v>0</v>
      </c>
      <c r="X1009">
        <f>IF(G1009="GK",VLOOKUP(F1009,'[1]2016GoalKeeper Stats'!$A$2:$S$109,17,FALSE),VLOOKUP(F1009,'[1]2016Player Stats'!$A$2:$AB$830,17,FALSE))</f>
        <v>0</v>
      </c>
      <c r="Y1009">
        <f>IF(G1009="GK",VLOOKUP(F1009,'[1]2016GoalKeeper Stats'!$A$2:$S$109,18,FALSE),VLOOKUP(F1009,'[1]2016Player Stats'!$A$2:$AB$830,18,FALSE))</f>
        <v>0</v>
      </c>
      <c r="Z1009">
        <f>IF(G1009="GK",VLOOKUP(F1009,'[1]2016GoalKeeper Stats'!$A$2:$S$109,19,FALSE),VLOOKUP(F1009,'[1]2016Player Stats'!$A$2:$AB$830,19,FALSE))</f>
        <v>0</v>
      </c>
      <c r="AA1009">
        <f>IF(G1009="GK",VLOOKUP(F1009,'[1]2016GoalKeeper Stats'!$A$2:$S$109,20,FALSE),VLOOKUP(F1009,'[1]2016Player Stats'!$A$2:$AB$830,20,FALSE))</f>
        <v>0</v>
      </c>
      <c r="AB1009">
        <f>IF(G1009="GK",VLOOKUP(F1009,'[1]2016GoalKeeper Stats'!$A$2:$S$109,21,FALSE),VLOOKUP(F1009,'[1]2016Player Stats'!$A$2:$AB$830,21,FALSE))</f>
        <v>0</v>
      </c>
      <c r="AC1009">
        <f>IF(G1009="GK",VLOOKUP(F1009,'[1]2016GoalKeeper Stats'!$A$2:$S$109,22,FALSE),VLOOKUP(F1009,'[1]2016Player Stats'!$A$2:$AB$830,22,FALSE))</f>
        <v>0</v>
      </c>
      <c r="AD1009">
        <f>IF(G1009="GK",VLOOKUP(F1009,'[1]2016GoalKeeper Stats'!$A$2:$S$109,23,FALSE),VLOOKUP(F1009,'[1]2016Player Stats'!$A$2:$AB$830,23,FALSE))</f>
        <v>0</v>
      </c>
      <c r="AE1009">
        <f>IF(G1009="GK",VLOOKUP(F1009,'[1]2016GoalKeeper Stats'!$A$2:$S$109,24,FALSE),VLOOKUP(F1009,'[1]2016Player Stats'!$A$2:$AB$830,24,FALSE))</f>
        <v>0</v>
      </c>
      <c r="AF1009">
        <f>IF(G1009="GK",VLOOKUP(F1009,'[1]2016GoalKeeper Stats'!$A$2:$S$109,25,FALSE),VLOOKUP(F1009,'[1]2016Player Stats'!$A$2:$AB$830,25,FALSE))</f>
        <v>0</v>
      </c>
      <c r="AG1009">
        <f>IF(G1009="GK",VLOOKUP(F1009,'[1]2016GoalKeeper Stats'!$A$2:$S$109,26,FALSE),VLOOKUP(F1009,'[1]2016Player Stats'!$A$2:$AB$830,26,FALSE))</f>
        <v>0</v>
      </c>
      <c r="AH1009" s="51">
        <v>2016</v>
      </c>
      <c r="AI1009" s="51">
        <v>34</v>
      </c>
      <c r="AJ1009" s="51">
        <v>463</v>
      </c>
      <c r="AK1009" s="51">
        <v>455</v>
      </c>
      <c r="AL1009" s="51">
        <v>62</v>
      </c>
      <c r="AM1009" s="51">
        <v>55</v>
      </c>
      <c r="AN1009" s="51">
        <v>7</v>
      </c>
      <c r="AO1009" s="52">
        <v>50.14</v>
      </c>
      <c r="AP1009" s="52">
        <v>53.06</v>
      </c>
      <c r="AQ1009" s="52">
        <v>-2.93</v>
      </c>
      <c r="AR1009" s="52">
        <v>9.93</v>
      </c>
      <c r="AS1009" s="51">
        <v>54</v>
      </c>
      <c r="AT1009" s="52">
        <v>46.09</v>
      </c>
    </row>
    <row r="1010" spans="1:46" hidden="1">
      <c r="A1010">
        <v>2016</v>
      </c>
      <c r="B1010" t="s">
        <v>211</v>
      </c>
      <c r="C1010" t="s">
        <v>173</v>
      </c>
      <c r="D1010" t="s">
        <v>1207</v>
      </c>
      <c r="E1010" t="s">
        <v>1208</v>
      </c>
      <c r="F1010" t="str">
        <f t="shared" si="15"/>
        <v>Mikey Lopez</v>
      </c>
      <c r="G1010" t="s">
        <v>860</v>
      </c>
      <c r="H1010" s="143">
        <v>51500</v>
      </c>
      <c r="I1010" s="143">
        <v>51500</v>
      </c>
      <c r="J1010" t="str">
        <f>IF(G1010="GK",VLOOKUP(F1010,'[1]2016GoalKeeper Stats'!$A$2:$S$109,2,FALSE),VLOOKUP(F1010,'[1]2016Player Stats'!$A$2:$AB$830,2,FALSE))</f>
        <v>NYC</v>
      </c>
      <c r="K1010">
        <f>IF(G1010="GK",VLOOKUP(F1010,'[1]2016GoalKeeper Stats'!$A$2:$S$109,4,FALSE),VLOOKUP(F1010,'[1]2016Player Stats'!$A$2:$AB$830,4,FALSE))</f>
        <v>15</v>
      </c>
      <c r="L1010">
        <f>IF(G1010="GK",VLOOKUP(F1010,'[1]2016GoalKeeper Stats'!$A$2:$S$109,5,FALSE),VLOOKUP(F1010,'[1]2016Player Stats'!$A$2:$AB$830,5,FALSE))</f>
        <v>6</v>
      </c>
      <c r="M1010">
        <f>IF(G1010="GK",VLOOKUP(F1010,'[1]2016GoalKeeper Stats'!$A$2:$S$109,6,FALSE),VLOOKUP(F1010,'[1]2016Player Stats'!$A$2:$AB$830,6,FALSE))</f>
        <v>672</v>
      </c>
      <c r="N1010">
        <f>IF(G1010="GK",VLOOKUP(F1010,'[1]2016GoalKeeper Stats'!$A$2:$S$109,7,FALSE),VLOOKUP(F1010,'[1]2016Player Stats'!$A$2:$AB$830,7,FALSE))</f>
        <v>0</v>
      </c>
      <c r="O1010">
        <f>IF(G1010="GK",VLOOKUP(F1010,'[1]2016GoalKeeper Stats'!$A$2:$S$109,8,FALSE),VLOOKUP(F1010,'[1]2016Player Stats'!$A$2:$AB$830,8,FALSE))</f>
        <v>1</v>
      </c>
      <c r="P1010">
        <f>IF(G1010="GK",VLOOKUP(F1010,'[1]2016GoalKeeper Stats'!$A$2:$S$109,9,FALSE),VLOOKUP(F1010,'[1]2016Player Stats'!$A$2:$AB$830,9,FALSE))</f>
        <v>12</v>
      </c>
      <c r="Q1010">
        <f>IF(G1010="GK",VLOOKUP(F1010,'[1]2016GoalKeeper Stats'!$A$2:$S$109,10,FALSE),VLOOKUP(F1010,'[1]2016Player Stats'!$A$2:$AB$830,10,FALSE))</f>
        <v>4</v>
      </c>
      <c r="R1010">
        <f>IF(G1010="GK",VLOOKUP(F1010,'[1]2016GoalKeeper Stats'!$A$2:$S$109,11,FALSE),VLOOKUP(F1010,'[1]2016Player Stats'!$A$2:$AB$830,11,FALSE))</f>
        <v>0</v>
      </c>
      <c r="S1010" t="str">
        <f>IF(G1010="GK",VLOOKUP(F1010,'[1]2016GoalKeeper Stats'!$A$2:$S$109,12,FALSE),VLOOKUP(F1010,'[1]2016Player Stats'!$A$2:$AB$830,12,FALSE))</f>
        <v>0/0</v>
      </c>
      <c r="T1010">
        <f>IF(G1010="GK",VLOOKUP(F1010,'[1]2016GoalKeeper Stats'!$A$2:$S$109,13,FALSE),VLOOKUP(F1010,'[1]2016Player Stats'!$A$2:$AB$830,13,FALSE))</f>
        <v>0</v>
      </c>
      <c r="U1010">
        <f>IF(G1010="GK",VLOOKUP(F1010,'[1]2016GoalKeeper Stats'!$A$2:$S$109,14,FALSE),VLOOKUP(F1010,'[1]2016Player Stats'!$A$2:$AB$830,14,FALSE))</f>
        <v>0</v>
      </c>
      <c r="V1010">
        <f>IF(G1010="GK",VLOOKUP(F1010,'[1]2016GoalKeeper Stats'!$A$2:$S$109,15,FALSE),VLOOKUP(F1010,'[1]2016Player Stats'!$A$2:$AB$830,15,FALSE))</f>
        <v>0</v>
      </c>
      <c r="W1010">
        <f>IF(G1010="GK",VLOOKUP(F1010,'[1]2016GoalKeeper Stats'!$A$2:$S$109,16,FALSE),VLOOKUP(F1010,'[1]2016Player Stats'!$A$2:$AB$830,16,FALSE))</f>
        <v>0</v>
      </c>
      <c r="X1010">
        <f>IF(G1010="GK",VLOOKUP(F1010,'[1]2016GoalKeeper Stats'!$A$2:$S$109,17,FALSE),VLOOKUP(F1010,'[1]2016Player Stats'!$A$2:$AB$830,17,FALSE))</f>
        <v>0</v>
      </c>
      <c r="Y1010">
        <f>IF(G1010="GK",VLOOKUP(F1010,'[1]2016GoalKeeper Stats'!$A$2:$S$109,18,FALSE),VLOOKUP(F1010,'[1]2016Player Stats'!$A$2:$AB$830,18,FALSE))</f>
        <v>0</v>
      </c>
      <c r="Z1010">
        <f>IF(G1010="GK",VLOOKUP(F1010,'[1]2016GoalKeeper Stats'!$A$2:$S$109,19,FALSE),VLOOKUP(F1010,'[1]2016Player Stats'!$A$2:$AB$830,19,FALSE))</f>
        <v>1</v>
      </c>
      <c r="AA1010">
        <f>IF(G1010="GK",VLOOKUP(F1010,'[1]2016GoalKeeper Stats'!$A$2:$S$109,20,FALSE),VLOOKUP(F1010,'[1]2016Player Stats'!$A$2:$AB$830,20,FALSE))</f>
        <v>0.13</v>
      </c>
      <c r="AB1010">
        <f>IF(G1010="GK",VLOOKUP(F1010,'[1]2016GoalKeeper Stats'!$A$2:$S$109,21,FALSE),VLOOKUP(F1010,'[1]2016Player Stats'!$A$2:$AB$830,21,FALSE))</f>
        <v>19</v>
      </c>
      <c r="AC1010">
        <f>IF(G1010="GK",VLOOKUP(F1010,'[1]2016GoalKeeper Stats'!$A$2:$S$109,22,FALSE),VLOOKUP(F1010,'[1]2016Player Stats'!$A$2:$AB$830,22,FALSE))</f>
        <v>10</v>
      </c>
      <c r="AD1010">
        <f>IF(G1010="GK",VLOOKUP(F1010,'[1]2016GoalKeeper Stats'!$A$2:$S$109,23,FALSE),VLOOKUP(F1010,'[1]2016Player Stats'!$A$2:$AB$830,23,FALSE))</f>
        <v>0</v>
      </c>
      <c r="AE1010">
        <f>IF(G1010="GK",VLOOKUP(F1010,'[1]2016GoalKeeper Stats'!$A$2:$S$109,24,FALSE),VLOOKUP(F1010,'[1]2016Player Stats'!$A$2:$AB$830,24,FALSE))</f>
        <v>6</v>
      </c>
      <c r="AF1010">
        <f>IF(G1010="GK",VLOOKUP(F1010,'[1]2016GoalKeeper Stats'!$A$2:$S$109,25,FALSE),VLOOKUP(F1010,'[1]2016Player Stats'!$A$2:$AB$830,25,FALSE))</f>
        <v>0</v>
      </c>
      <c r="AG1010">
        <f>IF(G1010="GK",VLOOKUP(F1010,'[1]2016GoalKeeper Stats'!$A$2:$S$109,26,FALSE),VLOOKUP(F1010,'[1]2016Player Stats'!$A$2:$AB$830,26,FALSE))</f>
        <v>33.33</v>
      </c>
      <c r="AH1010" s="51">
        <v>2016</v>
      </c>
      <c r="AI1010" s="51">
        <v>34</v>
      </c>
      <c r="AJ1010" s="51">
        <v>463</v>
      </c>
      <c r="AK1010" s="51">
        <v>455</v>
      </c>
      <c r="AL1010" s="51">
        <v>62</v>
      </c>
      <c r="AM1010" s="51">
        <v>55</v>
      </c>
      <c r="AN1010" s="51">
        <v>7</v>
      </c>
      <c r="AO1010" s="52">
        <v>50.14</v>
      </c>
      <c r="AP1010" s="52">
        <v>53.06</v>
      </c>
      <c r="AQ1010" s="52">
        <v>-2.93</v>
      </c>
      <c r="AR1010" s="52">
        <v>9.93</v>
      </c>
      <c r="AS1010" s="51">
        <v>54</v>
      </c>
      <c r="AT1010" s="52">
        <v>46.09</v>
      </c>
    </row>
    <row r="1011" spans="1:46" hidden="1">
      <c r="A1011">
        <v>2016</v>
      </c>
      <c r="B1011" t="s">
        <v>943</v>
      </c>
      <c r="C1011" t="s">
        <v>175</v>
      </c>
      <c r="D1011" t="s">
        <v>1161</v>
      </c>
      <c r="E1011" t="s">
        <v>1869</v>
      </c>
      <c r="F1011" t="str">
        <f t="shared" si="15"/>
        <v>Justin Bilyeu</v>
      </c>
      <c r="G1011" t="s">
        <v>893</v>
      </c>
      <c r="H1011" s="143">
        <v>51500</v>
      </c>
      <c r="I1011" s="143">
        <v>51500</v>
      </c>
      <c r="J1011" t="str">
        <f>IF(G1011="GK",VLOOKUP(F1011,'[1]2016GoalKeeper Stats'!$A$2:$S$109,2,FALSE),VLOOKUP(F1011,'[1]2016Player Stats'!$A$2:$AB$830,2,FALSE))</f>
        <v>NY</v>
      </c>
      <c r="K1011">
        <f>IF(G1011="GK",VLOOKUP(F1011,'[1]2016GoalKeeper Stats'!$A$2:$S$109,4,FALSE),VLOOKUP(F1011,'[1]2016Player Stats'!$A$2:$AB$830,4,FALSE))</f>
        <v>3</v>
      </c>
      <c r="L1011">
        <f>IF(G1011="GK",VLOOKUP(F1011,'[1]2016GoalKeeper Stats'!$A$2:$S$109,5,FALSE),VLOOKUP(F1011,'[1]2016Player Stats'!$A$2:$AB$830,5,FALSE))</f>
        <v>1</v>
      </c>
      <c r="M1011">
        <f>IF(G1011="GK",VLOOKUP(F1011,'[1]2016GoalKeeper Stats'!$A$2:$S$109,6,FALSE),VLOOKUP(F1011,'[1]2016Player Stats'!$A$2:$AB$830,6,FALSE))</f>
        <v>117</v>
      </c>
      <c r="N1011">
        <f>IF(G1011="GK",VLOOKUP(F1011,'[1]2016GoalKeeper Stats'!$A$2:$S$109,7,FALSE),VLOOKUP(F1011,'[1]2016Player Stats'!$A$2:$AB$830,7,FALSE))</f>
        <v>0</v>
      </c>
      <c r="O1011">
        <f>IF(G1011="GK",VLOOKUP(F1011,'[1]2016GoalKeeper Stats'!$A$2:$S$109,8,FALSE),VLOOKUP(F1011,'[1]2016Player Stats'!$A$2:$AB$830,8,FALSE))</f>
        <v>0</v>
      </c>
      <c r="P1011">
        <f>IF(G1011="GK",VLOOKUP(F1011,'[1]2016GoalKeeper Stats'!$A$2:$S$109,9,FALSE),VLOOKUP(F1011,'[1]2016Player Stats'!$A$2:$AB$830,9,FALSE))</f>
        <v>2</v>
      </c>
      <c r="Q1011">
        <f>IF(G1011="GK",VLOOKUP(F1011,'[1]2016GoalKeeper Stats'!$A$2:$S$109,10,FALSE),VLOOKUP(F1011,'[1]2016Player Stats'!$A$2:$AB$830,10,FALSE))</f>
        <v>1</v>
      </c>
      <c r="R1011">
        <f>IF(G1011="GK",VLOOKUP(F1011,'[1]2016GoalKeeper Stats'!$A$2:$S$109,11,FALSE),VLOOKUP(F1011,'[1]2016Player Stats'!$A$2:$AB$830,11,FALSE))</f>
        <v>0</v>
      </c>
      <c r="S1011" t="str">
        <f>IF(G1011="GK",VLOOKUP(F1011,'[1]2016GoalKeeper Stats'!$A$2:$S$109,12,FALSE),VLOOKUP(F1011,'[1]2016Player Stats'!$A$2:$AB$830,12,FALSE))</f>
        <v>0/0</v>
      </c>
      <c r="T1011">
        <f>IF(G1011="GK",VLOOKUP(F1011,'[1]2016GoalKeeper Stats'!$A$2:$S$109,13,FALSE),VLOOKUP(F1011,'[1]2016Player Stats'!$A$2:$AB$830,13,FALSE))</f>
        <v>0</v>
      </c>
      <c r="U1011">
        <f>IF(G1011="GK",VLOOKUP(F1011,'[1]2016GoalKeeper Stats'!$A$2:$S$109,14,FALSE),VLOOKUP(F1011,'[1]2016Player Stats'!$A$2:$AB$830,14,FALSE))</f>
        <v>0</v>
      </c>
      <c r="V1011">
        <f>IF(G1011="GK",VLOOKUP(F1011,'[1]2016GoalKeeper Stats'!$A$2:$S$109,15,FALSE),VLOOKUP(F1011,'[1]2016Player Stats'!$A$2:$AB$830,15,FALSE))</f>
        <v>0</v>
      </c>
      <c r="W1011">
        <f>IF(G1011="GK",VLOOKUP(F1011,'[1]2016GoalKeeper Stats'!$A$2:$S$109,16,FALSE),VLOOKUP(F1011,'[1]2016Player Stats'!$A$2:$AB$830,16,FALSE))</f>
        <v>0</v>
      </c>
      <c r="X1011">
        <f>IF(G1011="GK",VLOOKUP(F1011,'[1]2016GoalKeeper Stats'!$A$2:$S$109,17,FALSE),VLOOKUP(F1011,'[1]2016Player Stats'!$A$2:$AB$830,17,FALSE))</f>
        <v>0</v>
      </c>
      <c r="Y1011">
        <f>IF(G1011="GK",VLOOKUP(F1011,'[1]2016GoalKeeper Stats'!$A$2:$S$109,18,FALSE),VLOOKUP(F1011,'[1]2016Player Stats'!$A$2:$AB$830,18,FALSE))</f>
        <v>0</v>
      </c>
      <c r="Z1011">
        <f>IF(G1011="GK",VLOOKUP(F1011,'[1]2016GoalKeeper Stats'!$A$2:$S$109,19,FALSE),VLOOKUP(F1011,'[1]2016Player Stats'!$A$2:$AB$830,19,FALSE))</f>
        <v>0</v>
      </c>
      <c r="AA1011">
        <f>IF(G1011="GK",VLOOKUP(F1011,'[1]2016GoalKeeper Stats'!$A$2:$S$109,20,FALSE),VLOOKUP(F1011,'[1]2016Player Stats'!$A$2:$AB$830,20,FALSE))</f>
        <v>0</v>
      </c>
      <c r="AB1011">
        <f>IF(G1011="GK",VLOOKUP(F1011,'[1]2016GoalKeeper Stats'!$A$2:$S$109,21,FALSE),VLOOKUP(F1011,'[1]2016Player Stats'!$A$2:$AB$830,21,FALSE))</f>
        <v>1</v>
      </c>
      <c r="AC1011">
        <f>IF(G1011="GK",VLOOKUP(F1011,'[1]2016GoalKeeper Stats'!$A$2:$S$109,22,FALSE),VLOOKUP(F1011,'[1]2016Player Stats'!$A$2:$AB$830,22,FALSE))</f>
        <v>0</v>
      </c>
      <c r="AD1011">
        <f>IF(G1011="GK",VLOOKUP(F1011,'[1]2016GoalKeeper Stats'!$A$2:$S$109,23,FALSE),VLOOKUP(F1011,'[1]2016Player Stats'!$A$2:$AB$830,23,FALSE))</f>
        <v>0</v>
      </c>
      <c r="AE1011">
        <f>IF(G1011="GK",VLOOKUP(F1011,'[1]2016GoalKeeper Stats'!$A$2:$S$109,24,FALSE),VLOOKUP(F1011,'[1]2016Player Stats'!$A$2:$AB$830,24,FALSE))</f>
        <v>0</v>
      </c>
      <c r="AF1011">
        <f>IF(G1011="GK",VLOOKUP(F1011,'[1]2016GoalKeeper Stats'!$A$2:$S$109,25,FALSE),VLOOKUP(F1011,'[1]2016Player Stats'!$A$2:$AB$830,25,FALSE))</f>
        <v>0</v>
      </c>
      <c r="AG1011">
        <f>IF(G1011="GK",VLOOKUP(F1011,'[1]2016GoalKeeper Stats'!$A$2:$S$109,26,FALSE),VLOOKUP(F1011,'[1]2016Player Stats'!$A$2:$AB$830,26,FALSE))</f>
        <v>50</v>
      </c>
      <c r="AH1011" s="51">
        <v>2016</v>
      </c>
      <c r="AI1011" s="51">
        <v>34</v>
      </c>
      <c r="AJ1011" s="51">
        <v>441</v>
      </c>
      <c r="AK1011" s="51">
        <v>399</v>
      </c>
      <c r="AL1011" s="51">
        <v>59</v>
      </c>
      <c r="AM1011" s="51">
        <v>43</v>
      </c>
      <c r="AN1011" s="51">
        <v>16</v>
      </c>
      <c r="AO1011" s="52">
        <v>52.57</v>
      </c>
      <c r="AP1011" s="52">
        <v>42.71</v>
      </c>
      <c r="AQ1011" s="52">
        <v>9.85</v>
      </c>
      <c r="AR1011" s="52">
        <v>6.15</v>
      </c>
      <c r="AS1011" s="51">
        <v>57</v>
      </c>
      <c r="AT1011" s="52">
        <v>52.28</v>
      </c>
    </row>
    <row r="1012" spans="1:46" hidden="1">
      <c r="A1012">
        <v>2016</v>
      </c>
      <c r="B1012" t="s">
        <v>204</v>
      </c>
      <c r="C1012" t="s">
        <v>204</v>
      </c>
      <c r="D1012" t="s">
        <v>1723</v>
      </c>
      <c r="E1012" t="s">
        <v>1870</v>
      </c>
      <c r="F1012" t="str">
        <f t="shared" si="15"/>
        <v>Cole Missimo</v>
      </c>
      <c r="G1012" t="s">
        <v>860</v>
      </c>
      <c r="H1012" s="143">
        <v>51500</v>
      </c>
      <c r="I1012" s="143">
        <v>51500</v>
      </c>
      <c r="J1012" t="str">
        <f>IF(G1012="GK",VLOOKUP(F1012,'[1]2016GoalKeeper Stats'!$A$2:$S$109,2,FALSE),VLOOKUP(F1012,'[1]2016Player Stats'!$A$2:$AB$830,2,FALSE))</f>
        <v>PHI</v>
      </c>
      <c r="K1012">
        <f>IF(G1012="GK",VLOOKUP(F1012,'[1]2016GoalKeeper Stats'!$A$2:$S$109,4,FALSE),VLOOKUP(F1012,'[1]2016Player Stats'!$A$2:$AB$830,4,FALSE))</f>
        <v>0</v>
      </c>
      <c r="L1012">
        <f>IF(G1012="GK",VLOOKUP(F1012,'[1]2016GoalKeeper Stats'!$A$2:$S$109,5,FALSE),VLOOKUP(F1012,'[1]2016Player Stats'!$A$2:$AB$830,5,FALSE))</f>
        <v>0</v>
      </c>
      <c r="M1012">
        <f>IF(G1012="GK",VLOOKUP(F1012,'[1]2016GoalKeeper Stats'!$A$2:$S$109,6,FALSE),VLOOKUP(F1012,'[1]2016Player Stats'!$A$2:$AB$830,6,FALSE))</f>
        <v>0</v>
      </c>
      <c r="N1012">
        <f>IF(G1012="GK",VLOOKUP(F1012,'[1]2016GoalKeeper Stats'!$A$2:$S$109,7,FALSE),VLOOKUP(F1012,'[1]2016Player Stats'!$A$2:$AB$830,7,FALSE))</f>
        <v>0</v>
      </c>
      <c r="O1012">
        <f>IF(G1012="GK",VLOOKUP(F1012,'[1]2016GoalKeeper Stats'!$A$2:$S$109,8,FALSE),VLOOKUP(F1012,'[1]2016Player Stats'!$A$2:$AB$830,8,FALSE))</f>
        <v>0</v>
      </c>
      <c r="P1012">
        <f>IF(G1012="GK",VLOOKUP(F1012,'[1]2016GoalKeeper Stats'!$A$2:$S$109,9,FALSE),VLOOKUP(F1012,'[1]2016Player Stats'!$A$2:$AB$830,9,FALSE))</f>
        <v>0</v>
      </c>
      <c r="Q1012">
        <f>IF(G1012="GK",VLOOKUP(F1012,'[1]2016GoalKeeper Stats'!$A$2:$S$109,10,FALSE),VLOOKUP(F1012,'[1]2016Player Stats'!$A$2:$AB$830,10,FALSE))</f>
        <v>0</v>
      </c>
      <c r="R1012">
        <f>IF(G1012="GK",VLOOKUP(F1012,'[1]2016GoalKeeper Stats'!$A$2:$S$109,11,FALSE),VLOOKUP(F1012,'[1]2016Player Stats'!$A$2:$AB$830,11,FALSE))</f>
        <v>0</v>
      </c>
      <c r="S1012" t="str">
        <f>IF(G1012="GK",VLOOKUP(F1012,'[1]2016GoalKeeper Stats'!$A$2:$S$109,12,FALSE),VLOOKUP(F1012,'[1]2016Player Stats'!$A$2:$AB$830,12,FALSE))</f>
        <v>0/0</v>
      </c>
      <c r="T1012">
        <f>IF(G1012="GK",VLOOKUP(F1012,'[1]2016GoalKeeper Stats'!$A$2:$S$109,13,FALSE),VLOOKUP(F1012,'[1]2016Player Stats'!$A$2:$AB$830,13,FALSE))</f>
        <v>0</v>
      </c>
      <c r="U1012">
        <f>IF(G1012="GK",VLOOKUP(F1012,'[1]2016GoalKeeper Stats'!$A$2:$S$109,14,FALSE),VLOOKUP(F1012,'[1]2016Player Stats'!$A$2:$AB$830,14,FALSE))</f>
        <v>0</v>
      </c>
      <c r="V1012">
        <f>IF(G1012="GK",VLOOKUP(F1012,'[1]2016GoalKeeper Stats'!$A$2:$S$109,15,FALSE),VLOOKUP(F1012,'[1]2016Player Stats'!$A$2:$AB$830,15,FALSE))</f>
        <v>0</v>
      </c>
      <c r="W1012">
        <f>IF(G1012="GK",VLOOKUP(F1012,'[1]2016GoalKeeper Stats'!$A$2:$S$109,16,FALSE),VLOOKUP(F1012,'[1]2016Player Stats'!$A$2:$AB$830,16,FALSE))</f>
        <v>0</v>
      </c>
      <c r="X1012">
        <f>IF(G1012="GK",VLOOKUP(F1012,'[1]2016GoalKeeper Stats'!$A$2:$S$109,17,FALSE),VLOOKUP(F1012,'[1]2016Player Stats'!$A$2:$AB$830,17,FALSE))</f>
        <v>0</v>
      </c>
      <c r="Y1012">
        <f>IF(G1012="GK",VLOOKUP(F1012,'[1]2016GoalKeeper Stats'!$A$2:$S$109,18,FALSE),VLOOKUP(F1012,'[1]2016Player Stats'!$A$2:$AB$830,18,FALSE))</f>
        <v>0</v>
      </c>
      <c r="Z1012">
        <f>IF(G1012="GK",VLOOKUP(F1012,'[1]2016GoalKeeper Stats'!$A$2:$S$109,19,FALSE),VLOOKUP(F1012,'[1]2016Player Stats'!$A$2:$AB$830,19,FALSE))</f>
        <v>0</v>
      </c>
      <c r="AA1012">
        <f>IF(G1012="GK",VLOOKUP(F1012,'[1]2016GoalKeeper Stats'!$A$2:$S$109,20,FALSE),VLOOKUP(F1012,'[1]2016Player Stats'!$A$2:$AB$830,20,FALSE))</f>
        <v>0</v>
      </c>
      <c r="AB1012">
        <f>IF(G1012="GK",VLOOKUP(F1012,'[1]2016GoalKeeper Stats'!$A$2:$S$109,21,FALSE),VLOOKUP(F1012,'[1]2016Player Stats'!$A$2:$AB$830,21,FALSE))</f>
        <v>0</v>
      </c>
      <c r="AC1012">
        <f>IF(G1012="GK",VLOOKUP(F1012,'[1]2016GoalKeeper Stats'!$A$2:$S$109,22,FALSE),VLOOKUP(F1012,'[1]2016Player Stats'!$A$2:$AB$830,22,FALSE))</f>
        <v>0</v>
      </c>
      <c r="AD1012">
        <f>IF(G1012="GK",VLOOKUP(F1012,'[1]2016GoalKeeper Stats'!$A$2:$S$109,23,FALSE),VLOOKUP(F1012,'[1]2016Player Stats'!$A$2:$AB$830,23,FALSE))</f>
        <v>0</v>
      </c>
      <c r="AE1012">
        <f>IF(G1012="GK",VLOOKUP(F1012,'[1]2016GoalKeeper Stats'!$A$2:$S$109,24,FALSE),VLOOKUP(F1012,'[1]2016Player Stats'!$A$2:$AB$830,24,FALSE))</f>
        <v>0</v>
      </c>
      <c r="AF1012">
        <f>IF(G1012="GK",VLOOKUP(F1012,'[1]2016GoalKeeper Stats'!$A$2:$S$109,25,FALSE),VLOOKUP(F1012,'[1]2016Player Stats'!$A$2:$AB$830,25,FALSE))</f>
        <v>0</v>
      </c>
      <c r="AG1012">
        <f>IF(G1012="GK",VLOOKUP(F1012,'[1]2016GoalKeeper Stats'!$A$2:$S$109,26,FALSE),VLOOKUP(F1012,'[1]2016Player Stats'!$A$2:$AB$830,26,FALSE))</f>
        <v>0</v>
      </c>
      <c r="AH1012" s="51">
        <v>2016</v>
      </c>
      <c r="AI1012" s="51">
        <v>34</v>
      </c>
      <c r="AJ1012" s="51">
        <v>425</v>
      </c>
      <c r="AK1012" s="51">
        <v>443</v>
      </c>
      <c r="AL1012" s="51">
        <v>50</v>
      </c>
      <c r="AM1012" s="51">
        <v>54</v>
      </c>
      <c r="AN1012" s="51">
        <v>-4</v>
      </c>
      <c r="AO1012" s="52">
        <v>48.05</v>
      </c>
      <c r="AP1012" s="52">
        <v>45.74</v>
      </c>
      <c r="AQ1012" s="52">
        <v>2.31</v>
      </c>
      <c r="AR1012" s="52">
        <v>-6.31</v>
      </c>
      <c r="AS1012" s="51">
        <v>42</v>
      </c>
      <c r="AT1012" s="52">
        <v>47.23</v>
      </c>
    </row>
    <row r="1013" spans="1:46" hidden="1">
      <c r="A1013">
        <v>2016</v>
      </c>
      <c r="B1013" t="s">
        <v>204</v>
      </c>
      <c r="C1013" t="s">
        <v>204</v>
      </c>
      <c r="D1013" t="s">
        <v>1871</v>
      </c>
      <c r="E1013" t="s">
        <v>1872</v>
      </c>
      <c r="F1013" t="str">
        <f t="shared" si="15"/>
        <v>Ken Tribbett</v>
      </c>
      <c r="G1013" t="s">
        <v>893</v>
      </c>
      <c r="H1013" s="143">
        <v>51500</v>
      </c>
      <c r="I1013" s="143">
        <v>51500</v>
      </c>
      <c r="J1013" t="str">
        <f>IF(G1013="GK",VLOOKUP(F1013,'[1]2016GoalKeeper Stats'!$A$2:$S$109,2,FALSE),VLOOKUP(F1013,'[1]2016Player Stats'!$A$2:$AB$830,2,FALSE))</f>
        <v>NSH</v>
      </c>
      <c r="K1013">
        <f>IF(G1013="GK",VLOOKUP(F1013,'[1]2016GoalKeeper Stats'!$A$2:$S$109,4,FALSE),VLOOKUP(F1013,'[1]2016Player Stats'!$A$2:$AB$830,4,FALSE))</f>
        <v>22</v>
      </c>
      <c r="L1013">
        <f>IF(G1013="GK",VLOOKUP(F1013,'[1]2016GoalKeeper Stats'!$A$2:$S$109,5,FALSE),VLOOKUP(F1013,'[1]2016Player Stats'!$A$2:$AB$830,5,FALSE))</f>
        <v>19</v>
      </c>
      <c r="M1013">
        <f>IF(G1013="GK",VLOOKUP(F1013,'[1]2016GoalKeeper Stats'!$A$2:$S$109,6,FALSE),VLOOKUP(F1013,'[1]2016Player Stats'!$A$2:$AB$830,6,FALSE))</f>
        <v>1727</v>
      </c>
      <c r="N1013">
        <f>IF(G1013="GK",VLOOKUP(F1013,'[1]2016GoalKeeper Stats'!$A$2:$S$109,7,FALSE),VLOOKUP(F1013,'[1]2016Player Stats'!$A$2:$AB$830,7,FALSE))</f>
        <v>2</v>
      </c>
      <c r="O1013">
        <f>IF(G1013="GK",VLOOKUP(F1013,'[1]2016GoalKeeper Stats'!$A$2:$S$109,8,FALSE),VLOOKUP(F1013,'[1]2016Player Stats'!$A$2:$AB$830,8,FALSE))</f>
        <v>1</v>
      </c>
      <c r="P1013">
        <f>IF(G1013="GK",VLOOKUP(F1013,'[1]2016GoalKeeper Stats'!$A$2:$S$109,9,FALSE),VLOOKUP(F1013,'[1]2016Player Stats'!$A$2:$AB$830,9,FALSE))</f>
        <v>12</v>
      </c>
      <c r="Q1013">
        <f>IF(G1013="GK",VLOOKUP(F1013,'[1]2016GoalKeeper Stats'!$A$2:$S$109,10,FALSE),VLOOKUP(F1013,'[1]2016Player Stats'!$A$2:$AB$830,10,FALSE))</f>
        <v>5</v>
      </c>
      <c r="R1013">
        <f>IF(G1013="GK",VLOOKUP(F1013,'[1]2016GoalKeeper Stats'!$A$2:$S$109,11,FALSE),VLOOKUP(F1013,'[1]2016Player Stats'!$A$2:$AB$830,11,FALSE))</f>
        <v>0</v>
      </c>
      <c r="S1013" t="str">
        <f>IF(G1013="GK",VLOOKUP(F1013,'[1]2016GoalKeeper Stats'!$A$2:$S$109,12,FALSE),VLOOKUP(F1013,'[1]2016Player Stats'!$A$2:$AB$830,12,FALSE))</f>
        <v>0/0</v>
      </c>
      <c r="T1013">
        <f>IF(G1013="GK",VLOOKUP(F1013,'[1]2016GoalKeeper Stats'!$A$2:$S$109,13,FALSE),VLOOKUP(F1013,'[1]2016Player Stats'!$A$2:$AB$830,13,FALSE))</f>
        <v>1</v>
      </c>
      <c r="U1013">
        <f>IF(G1013="GK",VLOOKUP(F1013,'[1]2016GoalKeeper Stats'!$A$2:$S$109,14,FALSE),VLOOKUP(F1013,'[1]2016Player Stats'!$A$2:$AB$830,14,FALSE))</f>
        <v>1</v>
      </c>
      <c r="V1013">
        <f>IF(G1013="GK",VLOOKUP(F1013,'[1]2016GoalKeeper Stats'!$A$2:$S$109,15,FALSE),VLOOKUP(F1013,'[1]2016Player Stats'!$A$2:$AB$830,15,FALSE))</f>
        <v>0.1</v>
      </c>
      <c r="W1013">
        <f>IF(G1013="GK",VLOOKUP(F1013,'[1]2016GoalKeeper Stats'!$A$2:$S$109,16,FALSE),VLOOKUP(F1013,'[1]2016Player Stats'!$A$2:$AB$830,16,FALSE))</f>
        <v>16.7</v>
      </c>
      <c r="X1013">
        <f>IF(G1013="GK",VLOOKUP(F1013,'[1]2016GoalKeeper Stats'!$A$2:$S$109,17,FALSE),VLOOKUP(F1013,'[1]2016Player Stats'!$A$2:$AB$830,17,FALSE))</f>
        <v>0</v>
      </c>
      <c r="Y1013">
        <f>IF(G1013="GK",VLOOKUP(F1013,'[1]2016GoalKeeper Stats'!$A$2:$S$109,18,FALSE),VLOOKUP(F1013,'[1]2016Player Stats'!$A$2:$AB$830,18,FALSE))</f>
        <v>0</v>
      </c>
      <c r="Z1013">
        <f>IF(G1013="GK",VLOOKUP(F1013,'[1]2016GoalKeeper Stats'!$A$2:$S$109,19,FALSE),VLOOKUP(F1013,'[1]2016Player Stats'!$A$2:$AB$830,19,FALSE))</f>
        <v>1</v>
      </c>
      <c r="AA1013">
        <f>IF(G1013="GK",VLOOKUP(F1013,'[1]2016GoalKeeper Stats'!$A$2:$S$109,20,FALSE),VLOOKUP(F1013,'[1]2016Player Stats'!$A$2:$AB$830,20,FALSE))</f>
        <v>0.05</v>
      </c>
      <c r="AB1013">
        <f>IF(G1013="GK",VLOOKUP(F1013,'[1]2016GoalKeeper Stats'!$A$2:$S$109,21,FALSE),VLOOKUP(F1013,'[1]2016Player Stats'!$A$2:$AB$830,21,FALSE))</f>
        <v>15</v>
      </c>
      <c r="AC1013">
        <f>IF(G1013="GK",VLOOKUP(F1013,'[1]2016GoalKeeper Stats'!$A$2:$S$109,22,FALSE),VLOOKUP(F1013,'[1]2016Player Stats'!$A$2:$AB$830,22,FALSE))</f>
        <v>28</v>
      </c>
      <c r="AD1013">
        <f>IF(G1013="GK",VLOOKUP(F1013,'[1]2016GoalKeeper Stats'!$A$2:$S$109,23,FALSE),VLOOKUP(F1013,'[1]2016Player Stats'!$A$2:$AB$830,23,FALSE))</f>
        <v>0</v>
      </c>
      <c r="AE1013">
        <f>IF(G1013="GK",VLOOKUP(F1013,'[1]2016GoalKeeper Stats'!$A$2:$S$109,24,FALSE),VLOOKUP(F1013,'[1]2016Player Stats'!$A$2:$AB$830,24,FALSE))</f>
        <v>4</v>
      </c>
      <c r="AF1013">
        <f>IF(G1013="GK",VLOOKUP(F1013,'[1]2016GoalKeeper Stats'!$A$2:$S$109,25,FALSE),VLOOKUP(F1013,'[1]2016Player Stats'!$A$2:$AB$830,25,FALSE))</f>
        <v>0</v>
      </c>
      <c r="AG1013">
        <f>IF(G1013="GK",VLOOKUP(F1013,'[1]2016GoalKeeper Stats'!$A$2:$S$109,26,FALSE),VLOOKUP(F1013,'[1]2016Player Stats'!$A$2:$AB$830,26,FALSE))</f>
        <v>41.67</v>
      </c>
      <c r="AH1013" s="51">
        <v>2016</v>
      </c>
      <c r="AI1013" s="51">
        <v>34</v>
      </c>
      <c r="AJ1013" s="51">
        <v>425</v>
      </c>
      <c r="AK1013" s="51">
        <v>443</v>
      </c>
      <c r="AL1013" s="51">
        <v>50</v>
      </c>
      <c r="AM1013" s="51">
        <v>54</v>
      </c>
      <c r="AN1013" s="51">
        <v>-4</v>
      </c>
      <c r="AO1013" s="52">
        <v>48.05</v>
      </c>
      <c r="AP1013" s="52">
        <v>45.74</v>
      </c>
      <c r="AQ1013" s="52">
        <v>2.31</v>
      </c>
      <c r="AR1013" s="52">
        <v>-6.31</v>
      </c>
      <c r="AS1013" s="51">
        <v>42</v>
      </c>
      <c r="AT1013" s="52">
        <v>47.23</v>
      </c>
    </row>
    <row r="1014" spans="1:46" hidden="1">
      <c r="A1014">
        <v>2016</v>
      </c>
      <c r="B1014" t="s">
        <v>204</v>
      </c>
      <c r="C1014" t="s">
        <v>204</v>
      </c>
      <c r="D1014" t="s">
        <v>1127</v>
      </c>
      <c r="E1014" t="s">
        <v>1873</v>
      </c>
      <c r="F1014" t="str">
        <f t="shared" si="15"/>
        <v>Taylor Washington</v>
      </c>
      <c r="G1014" t="s">
        <v>893</v>
      </c>
      <c r="H1014" s="143">
        <v>51500</v>
      </c>
      <c r="I1014" s="143">
        <v>51500</v>
      </c>
      <c r="J1014" t="str">
        <f>IF(G1014="GK",VLOOKUP(F1014,'[1]2016GoalKeeper Stats'!$A$2:$S$109,2,FALSE),VLOOKUP(F1014,'[1]2016Player Stats'!$A$2:$AB$830,2,FALSE))</f>
        <v>NSH</v>
      </c>
      <c r="K1014">
        <f>IF(G1014="GK",VLOOKUP(F1014,'[1]2016GoalKeeper Stats'!$A$2:$S$109,4,FALSE),VLOOKUP(F1014,'[1]2016Player Stats'!$A$2:$AB$830,4,FALSE))</f>
        <v>0</v>
      </c>
      <c r="L1014">
        <f>IF(G1014="GK",VLOOKUP(F1014,'[1]2016GoalKeeper Stats'!$A$2:$S$109,5,FALSE),VLOOKUP(F1014,'[1]2016Player Stats'!$A$2:$AB$830,5,FALSE))</f>
        <v>0</v>
      </c>
      <c r="M1014">
        <f>IF(G1014="GK",VLOOKUP(F1014,'[1]2016GoalKeeper Stats'!$A$2:$S$109,6,FALSE),VLOOKUP(F1014,'[1]2016Player Stats'!$A$2:$AB$830,6,FALSE))</f>
        <v>0</v>
      </c>
      <c r="N1014">
        <f>IF(G1014="GK",VLOOKUP(F1014,'[1]2016GoalKeeper Stats'!$A$2:$S$109,7,FALSE),VLOOKUP(F1014,'[1]2016Player Stats'!$A$2:$AB$830,7,FALSE))</f>
        <v>0</v>
      </c>
      <c r="O1014">
        <f>IF(G1014="GK",VLOOKUP(F1014,'[1]2016GoalKeeper Stats'!$A$2:$S$109,8,FALSE),VLOOKUP(F1014,'[1]2016Player Stats'!$A$2:$AB$830,8,FALSE))</f>
        <v>0</v>
      </c>
      <c r="P1014">
        <f>IF(G1014="GK",VLOOKUP(F1014,'[1]2016GoalKeeper Stats'!$A$2:$S$109,9,FALSE),VLOOKUP(F1014,'[1]2016Player Stats'!$A$2:$AB$830,9,FALSE))</f>
        <v>0</v>
      </c>
      <c r="Q1014">
        <f>IF(G1014="GK",VLOOKUP(F1014,'[1]2016GoalKeeper Stats'!$A$2:$S$109,10,FALSE),VLOOKUP(F1014,'[1]2016Player Stats'!$A$2:$AB$830,10,FALSE))</f>
        <v>0</v>
      </c>
      <c r="R1014">
        <f>IF(G1014="GK",VLOOKUP(F1014,'[1]2016GoalKeeper Stats'!$A$2:$S$109,11,FALSE),VLOOKUP(F1014,'[1]2016Player Stats'!$A$2:$AB$830,11,FALSE))</f>
        <v>0</v>
      </c>
      <c r="S1014" t="str">
        <f>IF(G1014="GK",VLOOKUP(F1014,'[1]2016GoalKeeper Stats'!$A$2:$S$109,12,FALSE),VLOOKUP(F1014,'[1]2016Player Stats'!$A$2:$AB$830,12,FALSE))</f>
        <v>0/0</v>
      </c>
      <c r="T1014">
        <f>IF(G1014="GK",VLOOKUP(F1014,'[1]2016GoalKeeper Stats'!$A$2:$S$109,13,FALSE),VLOOKUP(F1014,'[1]2016Player Stats'!$A$2:$AB$830,13,FALSE))</f>
        <v>0</v>
      </c>
      <c r="U1014">
        <f>IF(G1014="GK",VLOOKUP(F1014,'[1]2016GoalKeeper Stats'!$A$2:$S$109,14,FALSE),VLOOKUP(F1014,'[1]2016Player Stats'!$A$2:$AB$830,14,FALSE))</f>
        <v>0</v>
      </c>
      <c r="V1014">
        <f>IF(G1014="GK",VLOOKUP(F1014,'[1]2016GoalKeeper Stats'!$A$2:$S$109,15,FALSE),VLOOKUP(F1014,'[1]2016Player Stats'!$A$2:$AB$830,15,FALSE))</f>
        <v>0</v>
      </c>
      <c r="W1014">
        <f>IF(G1014="GK",VLOOKUP(F1014,'[1]2016GoalKeeper Stats'!$A$2:$S$109,16,FALSE),VLOOKUP(F1014,'[1]2016Player Stats'!$A$2:$AB$830,16,FALSE))</f>
        <v>0</v>
      </c>
      <c r="X1014">
        <f>IF(G1014="GK",VLOOKUP(F1014,'[1]2016GoalKeeper Stats'!$A$2:$S$109,17,FALSE),VLOOKUP(F1014,'[1]2016Player Stats'!$A$2:$AB$830,17,FALSE))</f>
        <v>0</v>
      </c>
      <c r="Y1014">
        <f>IF(G1014="GK",VLOOKUP(F1014,'[1]2016GoalKeeper Stats'!$A$2:$S$109,18,FALSE),VLOOKUP(F1014,'[1]2016Player Stats'!$A$2:$AB$830,18,FALSE))</f>
        <v>0</v>
      </c>
      <c r="Z1014">
        <f>IF(G1014="GK",VLOOKUP(F1014,'[1]2016GoalKeeper Stats'!$A$2:$S$109,19,FALSE),VLOOKUP(F1014,'[1]2016Player Stats'!$A$2:$AB$830,19,FALSE))</f>
        <v>0</v>
      </c>
      <c r="AA1014">
        <f>IF(G1014="GK",VLOOKUP(F1014,'[1]2016GoalKeeper Stats'!$A$2:$S$109,20,FALSE),VLOOKUP(F1014,'[1]2016Player Stats'!$A$2:$AB$830,20,FALSE))</f>
        <v>0</v>
      </c>
      <c r="AB1014">
        <f>IF(G1014="GK",VLOOKUP(F1014,'[1]2016GoalKeeper Stats'!$A$2:$S$109,21,FALSE),VLOOKUP(F1014,'[1]2016Player Stats'!$A$2:$AB$830,21,FALSE))</f>
        <v>0</v>
      </c>
      <c r="AC1014">
        <f>IF(G1014="GK",VLOOKUP(F1014,'[1]2016GoalKeeper Stats'!$A$2:$S$109,22,FALSE),VLOOKUP(F1014,'[1]2016Player Stats'!$A$2:$AB$830,22,FALSE))</f>
        <v>0</v>
      </c>
      <c r="AD1014">
        <f>IF(G1014="GK",VLOOKUP(F1014,'[1]2016GoalKeeper Stats'!$A$2:$S$109,23,FALSE),VLOOKUP(F1014,'[1]2016Player Stats'!$A$2:$AB$830,23,FALSE))</f>
        <v>0</v>
      </c>
      <c r="AE1014">
        <f>IF(G1014="GK",VLOOKUP(F1014,'[1]2016GoalKeeper Stats'!$A$2:$S$109,24,FALSE),VLOOKUP(F1014,'[1]2016Player Stats'!$A$2:$AB$830,24,FALSE))</f>
        <v>0</v>
      </c>
      <c r="AF1014">
        <f>IF(G1014="GK",VLOOKUP(F1014,'[1]2016GoalKeeper Stats'!$A$2:$S$109,25,FALSE),VLOOKUP(F1014,'[1]2016Player Stats'!$A$2:$AB$830,25,FALSE))</f>
        <v>0</v>
      </c>
      <c r="AG1014">
        <f>IF(G1014="GK",VLOOKUP(F1014,'[1]2016GoalKeeper Stats'!$A$2:$S$109,26,FALSE),VLOOKUP(F1014,'[1]2016Player Stats'!$A$2:$AB$830,26,FALSE))</f>
        <v>0</v>
      </c>
      <c r="AH1014" s="51">
        <v>2016</v>
      </c>
      <c r="AI1014" s="51">
        <v>34</v>
      </c>
      <c r="AJ1014" s="51">
        <v>425</v>
      </c>
      <c r="AK1014" s="51">
        <v>443</v>
      </c>
      <c r="AL1014" s="51">
        <v>50</v>
      </c>
      <c r="AM1014" s="51">
        <v>54</v>
      </c>
      <c r="AN1014" s="51">
        <v>-4</v>
      </c>
      <c r="AO1014" s="52">
        <v>48.05</v>
      </c>
      <c r="AP1014" s="52">
        <v>45.74</v>
      </c>
      <c r="AQ1014" s="52">
        <v>2.31</v>
      </c>
      <c r="AR1014" s="52">
        <v>-6.31</v>
      </c>
      <c r="AS1014" s="51">
        <v>42</v>
      </c>
      <c r="AT1014" s="52">
        <v>47.23</v>
      </c>
    </row>
    <row r="1015" spans="1:46" hidden="1">
      <c r="A1015">
        <v>2016</v>
      </c>
      <c r="B1015" t="s">
        <v>194</v>
      </c>
      <c r="C1015" t="s">
        <v>194</v>
      </c>
      <c r="D1015" t="s">
        <v>1683</v>
      </c>
      <c r="E1015" t="s">
        <v>1684</v>
      </c>
      <c r="F1015" t="str">
        <f t="shared" si="15"/>
        <v>Phanuel Kavita</v>
      </c>
      <c r="G1015" t="s">
        <v>893</v>
      </c>
      <c r="H1015" s="143">
        <v>51500</v>
      </c>
      <c r="I1015" s="143">
        <v>51500</v>
      </c>
      <c r="J1015" t="str">
        <f>IF(G1015="GK",VLOOKUP(F1015,'[1]2016GoalKeeper Stats'!$A$2:$S$109,2,FALSE),VLOOKUP(F1015,'[1]2016Player Stats'!$A$2:$AB$830,2,FALSE))</f>
        <v>RSL</v>
      </c>
      <c r="K1015">
        <f>IF(G1015="GK",VLOOKUP(F1015,'[1]2016GoalKeeper Stats'!$A$2:$S$109,4,FALSE),VLOOKUP(F1015,'[1]2016Player Stats'!$A$2:$AB$830,4,FALSE))</f>
        <v>1</v>
      </c>
      <c r="L1015">
        <f>IF(G1015="GK",VLOOKUP(F1015,'[1]2016GoalKeeper Stats'!$A$2:$S$109,5,FALSE),VLOOKUP(F1015,'[1]2016Player Stats'!$A$2:$AB$830,5,FALSE))</f>
        <v>1</v>
      </c>
      <c r="M1015">
        <f>IF(G1015="GK",VLOOKUP(F1015,'[1]2016GoalKeeper Stats'!$A$2:$S$109,6,FALSE),VLOOKUP(F1015,'[1]2016Player Stats'!$A$2:$AB$830,6,FALSE))</f>
        <v>90</v>
      </c>
      <c r="N1015">
        <f>IF(G1015="GK",VLOOKUP(F1015,'[1]2016GoalKeeper Stats'!$A$2:$S$109,7,FALSE),VLOOKUP(F1015,'[1]2016Player Stats'!$A$2:$AB$830,7,FALSE))</f>
        <v>0</v>
      </c>
      <c r="O1015">
        <f>IF(G1015="GK",VLOOKUP(F1015,'[1]2016GoalKeeper Stats'!$A$2:$S$109,8,FALSE),VLOOKUP(F1015,'[1]2016Player Stats'!$A$2:$AB$830,8,FALSE))</f>
        <v>0</v>
      </c>
      <c r="P1015">
        <f>IF(G1015="GK",VLOOKUP(F1015,'[1]2016GoalKeeper Stats'!$A$2:$S$109,9,FALSE),VLOOKUP(F1015,'[1]2016Player Stats'!$A$2:$AB$830,9,FALSE))</f>
        <v>0</v>
      </c>
      <c r="Q1015">
        <f>IF(G1015="GK",VLOOKUP(F1015,'[1]2016GoalKeeper Stats'!$A$2:$S$109,10,FALSE),VLOOKUP(F1015,'[1]2016Player Stats'!$A$2:$AB$830,10,FALSE))</f>
        <v>0</v>
      </c>
      <c r="R1015">
        <f>IF(G1015="GK",VLOOKUP(F1015,'[1]2016GoalKeeper Stats'!$A$2:$S$109,11,FALSE),VLOOKUP(F1015,'[1]2016Player Stats'!$A$2:$AB$830,11,FALSE))</f>
        <v>0</v>
      </c>
      <c r="S1015" t="str">
        <f>IF(G1015="GK",VLOOKUP(F1015,'[1]2016GoalKeeper Stats'!$A$2:$S$109,12,FALSE),VLOOKUP(F1015,'[1]2016Player Stats'!$A$2:$AB$830,12,FALSE))</f>
        <v>0/0</v>
      </c>
      <c r="T1015">
        <f>IF(G1015="GK",VLOOKUP(F1015,'[1]2016GoalKeeper Stats'!$A$2:$S$109,13,FALSE),VLOOKUP(F1015,'[1]2016Player Stats'!$A$2:$AB$830,13,FALSE))</f>
        <v>0</v>
      </c>
      <c r="U1015">
        <f>IF(G1015="GK",VLOOKUP(F1015,'[1]2016GoalKeeper Stats'!$A$2:$S$109,14,FALSE),VLOOKUP(F1015,'[1]2016Player Stats'!$A$2:$AB$830,14,FALSE))</f>
        <v>0</v>
      </c>
      <c r="V1015">
        <f>IF(G1015="GK",VLOOKUP(F1015,'[1]2016GoalKeeper Stats'!$A$2:$S$109,15,FALSE),VLOOKUP(F1015,'[1]2016Player Stats'!$A$2:$AB$830,15,FALSE))</f>
        <v>0</v>
      </c>
      <c r="W1015">
        <f>IF(G1015="GK",VLOOKUP(F1015,'[1]2016GoalKeeper Stats'!$A$2:$S$109,16,FALSE),VLOOKUP(F1015,'[1]2016Player Stats'!$A$2:$AB$830,16,FALSE))</f>
        <v>0</v>
      </c>
      <c r="X1015">
        <f>IF(G1015="GK",VLOOKUP(F1015,'[1]2016GoalKeeper Stats'!$A$2:$S$109,17,FALSE),VLOOKUP(F1015,'[1]2016Player Stats'!$A$2:$AB$830,17,FALSE))</f>
        <v>0</v>
      </c>
      <c r="Y1015">
        <f>IF(G1015="GK",VLOOKUP(F1015,'[1]2016GoalKeeper Stats'!$A$2:$S$109,18,FALSE),VLOOKUP(F1015,'[1]2016Player Stats'!$A$2:$AB$830,18,FALSE))</f>
        <v>0</v>
      </c>
      <c r="Z1015">
        <f>IF(G1015="GK",VLOOKUP(F1015,'[1]2016GoalKeeper Stats'!$A$2:$S$109,19,FALSE),VLOOKUP(F1015,'[1]2016Player Stats'!$A$2:$AB$830,19,FALSE))</f>
        <v>0</v>
      </c>
      <c r="AA1015">
        <f>IF(G1015="GK",VLOOKUP(F1015,'[1]2016GoalKeeper Stats'!$A$2:$S$109,20,FALSE),VLOOKUP(F1015,'[1]2016Player Stats'!$A$2:$AB$830,20,FALSE))</f>
        <v>0</v>
      </c>
      <c r="AB1015">
        <f>IF(G1015="GK",VLOOKUP(F1015,'[1]2016GoalKeeper Stats'!$A$2:$S$109,21,FALSE),VLOOKUP(F1015,'[1]2016Player Stats'!$A$2:$AB$830,21,FALSE))</f>
        <v>0</v>
      </c>
      <c r="AC1015">
        <f>IF(G1015="GK",VLOOKUP(F1015,'[1]2016GoalKeeper Stats'!$A$2:$S$109,22,FALSE),VLOOKUP(F1015,'[1]2016Player Stats'!$A$2:$AB$830,22,FALSE))</f>
        <v>1</v>
      </c>
      <c r="AD1015">
        <f>IF(G1015="GK",VLOOKUP(F1015,'[1]2016GoalKeeper Stats'!$A$2:$S$109,23,FALSE),VLOOKUP(F1015,'[1]2016Player Stats'!$A$2:$AB$830,23,FALSE))</f>
        <v>0</v>
      </c>
      <c r="AE1015">
        <f>IF(G1015="GK",VLOOKUP(F1015,'[1]2016GoalKeeper Stats'!$A$2:$S$109,24,FALSE),VLOOKUP(F1015,'[1]2016Player Stats'!$A$2:$AB$830,24,FALSE))</f>
        <v>0</v>
      </c>
      <c r="AF1015">
        <f>IF(G1015="GK",VLOOKUP(F1015,'[1]2016GoalKeeper Stats'!$A$2:$S$109,25,FALSE),VLOOKUP(F1015,'[1]2016Player Stats'!$A$2:$AB$830,25,FALSE))</f>
        <v>0</v>
      </c>
      <c r="AG1015">
        <f>IF(G1015="GK",VLOOKUP(F1015,'[1]2016GoalKeeper Stats'!$A$2:$S$109,26,FALSE),VLOOKUP(F1015,'[1]2016Player Stats'!$A$2:$AB$830,26,FALSE))</f>
        <v>0</v>
      </c>
      <c r="AH1015" s="51">
        <v>2016</v>
      </c>
      <c r="AI1015" s="51">
        <v>34</v>
      </c>
      <c r="AJ1015" s="51">
        <v>420</v>
      </c>
      <c r="AK1015" s="51">
        <v>427</v>
      </c>
      <c r="AL1015" s="51">
        <v>42</v>
      </c>
      <c r="AM1015" s="51">
        <v>44</v>
      </c>
      <c r="AN1015" s="51">
        <v>-2</v>
      </c>
      <c r="AO1015" s="52">
        <v>44.05</v>
      </c>
      <c r="AP1015" s="52">
        <v>49.72</v>
      </c>
      <c r="AQ1015" s="52">
        <v>-5.67</v>
      </c>
      <c r="AR1015" s="52">
        <v>3.67</v>
      </c>
      <c r="AS1015" s="51">
        <v>46</v>
      </c>
      <c r="AT1015" s="52">
        <v>44.04</v>
      </c>
    </row>
    <row r="1016" spans="1:46" hidden="1">
      <c r="A1016">
        <v>2016</v>
      </c>
      <c r="B1016" t="s">
        <v>196</v>
      </c>
      <c r="C1016" t="s">
        <v>196</v>
      </c>
      <c r="D1016" t="s">
        <v>1169</v>
      </c>
      <c r="E1016" t="s">
        <v>1874</v>
      </c>
      <c r="F1016" t="str">
        <f t="shared" si="15"/>
        <v>Tony Alfaro</v>
      </c>
      <c r="G1016" t="s">
        <v>893</v>
      </c>
      <c r="H1016" s="143">
        <v>51500</v>
      </c>
      <c r="I1016" s="143">
        <v>51500</v>
      </c>
      <c r="J1016" t="str">
        <f>IF(G1016="GK",VLOOKUP(F1016,'[1]2016GoalKeeper Stats'!$A$2:$S$109,2,FALSE),VLOOKUP(F1016,'[1]2016Player Stats'!$A$2:$AB$830,2,FALSE))</f>
        <v>SEA</v>
      </c>
      <c r="K1016">
        <f>IF(G1016="GK",VLOOKUP(F1016,'[1]2016GoalKeeper Stats'!$A$2:$S$109,4,FALSE),VLOOKUP(F1016,'[1]2016Player Stats'!$A$2:$AB$830,4,FALSE))</f>
        <v>6</v>
      </c>
      <c r="L1016">
        <f>IF(G1016="GK",VLOOKUP(F1016,'[1]2016GoalKeeper Stats'!$A$2:$S$109,5,FALSE),VLOOKUP(F1016,'[1]2016Player Stats'!$A$2:$AB$830,5,FALSE))</f>
        <v>1</v>
      </c>
      <c r="M1016">
        <f>IF(G1016="GK",VLOOKUP(F1016,'[1]2016GoalKeeper Stats'!$A$2:$S$109,6,FALSE),VLOOKUP(F1016,'[1]2016Player Stats'!$A$2:$AB$830,6,FALSE))</f>
        <v>286</v>
      </c>
      <c r="N1016">
        <f>IF(G1016="GK",VLOOKUP(F1016,'[1]2016GoalKeeper Stats'!$A$2:$S$109,7,FALSE),VLOOKUP(F1016,'[1]2016Player Stats'!$A$2:$AB$830,7,FALSE))</f>
        <v>0</v>
      </c>
      <c r="O1016">
        <f>IF(G1016="GK",VLOOKUP(F1016,'[1]2016GoalKeeper Stats'!$A$2:$S$109,8,FALSE),VLOOKUP(F1016,'[1]2016Player Stats'!$A$2:$AB$830,8,FALSE))</f>
        <v>0</v>
      </c>
      <c r="P1016">
        <f>IF(G1016="GK",VLOOKUP(F1016,'[1]2016GoalKeeper Stats'!$A$2:$S$109,9,FALSE),VLOOKUP(F1016,'[1]2016Player Stats'!$A$2:$AB$830,9,FALSE))</f>
        <v>1</v>
      </c>
      <c r="Q1016">
        <f>IF(G1016="GK",VLOOKUP(F1016,'[1]2016GoalKeeper Stats'!$A$2:$S$109,10,FALSE),VLOOKUP(F1016,'[1]2016Player Stats'!$A$2:$AB$830,10,FALSE))</f>
        <v>0</v>
      </c>
      <c r="R1016">
        <f>IF(G1016="GK",VLOOKUP(F1016,'[1]2016GoalKeeper Stats'!$A$2:$S$109,11,FALSE),VLOOKUP(F1016,'[1]2016Player Stats'!$A$2:$AB$830,11,FALSE))</f>
        <v>0</v>
      </c>
      <c r="S1016" t="str">
        <f>IF(G1016="GK",VLOOKUP(F1016,'[1]2016GoalKeeper Stats'!$A$2:$S$109,12,FALSE),VLOOKUP(F1016,'[1]2016Player Stats'!$A$2:$AB$830,12,FALSE))</f>
        <v>0/0</v>
      </c>
      <c r="T1016">
        <f>IF(G1016="GK",VLOOKUP(F1016,'[1]2016GoalKeeper Stats'!$A$2:$S$109,13,FALSE),VLOOKUP(F1016,'[1]2016Player Stats'!$A$2:$AB$830,13,FALSE))</f>
        <v>0</v>
      </c>
      <c r="U1016">
        <f>IF(G1016="GK",VLOOKUP(F1016,'[1]2016GoalKeeper Stats'!$A$2:$S$109,14,FALSE),VLOOKUP(F1016,'[1]2016Player Stats'!$A$2:$AB$830,14,FALSE))</f>
        <v>0</v>
      </c>
      <c r="V1016">
        <f>IF(G1016="GK",VLOOKUP(F1016,'[1]2016GoalKeeper Stats'!$A$2:$S$109,15,FALSE),VLOOKUP(F1016,'[1]2016Player Stats'!$A$2:$AB$830,15,FALSE))</f>
        <v>0</v>
      </c>
      <c r="W1016">
        <f>IF(G1016="GK",VLOOKUP(F1016,'[1]2016GoalKeeper Stats'!$A$2:$S$109,16,FALSE),VLOOKUP(F1016,'[1]2016Player Stats'!$A$2:$AB$830,16,FALSE))</f>
        <v>0</v>
      </c>
      <c r="X1016">
        <f>IF(G1016="GK",VLOOKUP(F1016,'[1]2016GoalKeeper Stats'!$A$2:$S$109,17,FALSE),VLOOKUP(F1016,'[1]2016Player Stats'!$A$2:$AB$830,17,FALSE))</f>
        <v>0</v>
      </c>
      <c r="Y1016">
        <f>IF(G1016="GK",VLOOKUP(F1016,'[1]2016GoalKeeper Stats'!$A$2:$S$109,18,FALSE),VLOOKUP(F1016,'[1]2016Player Stats'!$A$2:$AB$830,18,FALSE))</f>
        <v>0</v>
      </c>
      <c r="Z1016">
        <f>IF(G1016="GK",VLOOKUP(F1016,'[1]2016GoalKeeper Stats'!$A$2:$S$109,19,FALSE),VLOOKUP(F1016,'[1]2016Player Stats'!$A$2:$AB$830,19,FALSE))</f>
        <v>0</v>
      </c>
      <c r="AA1016">
        <f>IF(G1016="GK",VLOOKUP(F1016,'[1]2016GoalKeeper Stats'!$A$2:$S$109,20,FALSE),VLOOKUP(F1016,'[1]2016Player Stats'!$A$2:$AB$830,20,FALSE))</f>
        <v>0</v>
      </c>
      <c r="AB1016">
        <f>IF(G1016="GK",VLOOKUP(F1016,'[1]2016GoalKeeper Stats'!$A$2:$S$109,21,FALSE),VLOOKUP(F1016,'[1]2016Player Stats'!$A$2:$AB$830,21,FALSE))</f>
        <v>1</v>
      </c>
      <c r="AC1016">
        <f>IF(G1016="GK",VLOOKUP(F1016,'[1]2016GoalKeeper Stats'!$A$2:$S$109,22,FALSE),VLOOKUP(F1016,'[1]2016Player Stats'!$A$2:$AB$830,22,FALSE))</f>
        <v>4</v>
      </c>
      <c r="AD1016">
        <f>IF(G1016="GK",VLOOKUP(F1016,'[1]2016GoalKeeper Stats'!$A$2:$S$109,23,FALSE),VLOOKUP(F1016,'[1]2016Player Stats'!$A$2:$AB$830,23,FALSE))</f>
        <v>0</v>
      </c>
      <c r="AE1016">
        <f>IF(G1016="GK",VLOOKUP(F1016,'[1]2016GoalKeeper Stats'!$A$2:$S$109,24,FALSE),VLOOKUP(F1016,'[1]2016Player Stats'!$A$2:$AB$830,24,FALSE))</f>
        <v>0</v>
      </c>
      <c r="AF1016">
        <f>IF(G1016="GK",VLOOKUP(F1016,'[1]2016GoalKeeper Stats'!$A$2:$S$109,25,FALSE),VLOOKUP(F1016,'[1]2016Player Stats'!$A$2:$AB$830,25,FALSE))</f>
        <v>0</v>
      </c>
      <c r="AG1016">
        <f>IF(G1016="GK",VLOOKUP(F1016,'[1]2016GoalKeeper Stats'!$A$2:$S$109,26,FALSE),VLOOKUP(F1016,'[1]2016Player Stats'!$A$2:$AB$830,26,FALSE))</f>
        <v>0</v>
      </c>
      <c r="AH1016" s="51">
        <v>2016</v>
      </c>
      <c r="AI1016" s="51">
        <v>34</v>
      </c>
      <c r="AJ1016" s="51">
        <v>432</v>
      </c>
      <c r="AK1016" s="51">
        <v>430</v>
      </c>
      <c r="AL1016" s="51">
        <v>43</v>
      </c>
      <c r="AM1016" s="51">
        <v>43</v>
      </c>
      <c r="AN1016" s="51">
        <v>0</v>
      </c>
      <c r="AO1016" s="52">
        <v>47.31</v>
      </c>
      <c r="AP1016" s="52">
        <v>47.24</v>
      </c>
      <c r="AQ1016" s="52">
        <v>0.08</v>
      </c>
      <c r="AR1016" s="52">
        <v>-0.08</v>
      </c>
      <c r="AS1016" s="51">
        <v>48</v>
      </c>
      <c r="AT1016" s="52">
        <v>47.12</v>
      </c>
    </row>
    <row r="1017" spans="1:46" hidden="1">
      <c r="A1017">
        <v>2016</v>
      </c>
      <c r="B1017" t="s">
        <v>896</v>
      </c>
      <c r="C1017" t="s">
        <v>896</v>
      </c>
      <c r="D1017" t="s">
        <v>1875</v>
      </c>
      <c r="E1017" t="s">
        <v>1876</v>
      </c>
      <c r="F1017" t="str">
        <f t="shared" si="15"/>
        <v>Kip Colvey</v>
      </c>
      <c r="G1017" t="s">
        <v>893</v>
      </c>
      <c r="H1017" s="143">
        <v>51500</v>
      </c>
      <c r="I1017" s="143">
        <v>51500</v>
      </c>
      <c r="J1017" t="str">
        <f>IF(G1017="GK",VLOOKUP(F1017,'[1]2016GoalKeeper Stats'!$A$2:$S$109,2,FALSE),VLOOKUP(F1017,'[1]2016Player Stats'!$A$2:$AB$830,2,FALSE))</f>
        <v xml:space="preserve">SJ </v>
      </c>
      <c r="K1017">
        <f>IF(G1017="GK",VLOOKUP(F1017,'[1]2016GoalKeeper Stats'!$A$2:$S$109,4,FALSE),VLOOKUP(F1017,'[1]2016Player Stats'!$A$2:$AB$830,4,FALSE))</f>
        <v>4</v>
      </c>
      <c r="L1017">
        <f>IF(G1017="GK",VLOOKUP(F1017,'[1]2016GoalKeeper Stats'!$A$2:$S$109,5,FALSE),VLOOKUP(F1017,'[1]2016Player Stats'!$A$2:$AB$830,5,FALSE))</f>
        <v>3</v>
      </c>
      <c r="M1017">
        <f>IF(G1017="GK",VLOOKUP(F1017,'[1]2016GoalKeeper Stats'!$A$2:$S$109,6,FALSE),VLOOKUP(F1017,'[1]2016Player Stats'!$A$2:$AB$830,6,FALSE))</f>
        <v>315</v>
      </c>
      <c r="N1017">
        <f>IF(G1017="GK",VLOOKUP(F1017,'[1]2016GoalKeeper Stats'!$A$2:$S$109,7,FALSE),VLOOKUP(F1017,'[1]2016Player Stats'!$A$2:$AB$830,7,FALSE))</f>
        <v>0</v>
      </c>
      <c r="O1017">
        <f>IF(G1017="GK",VLOOKUP(F1017,'[1]2016GoalKeeper Stats'!$A$2:$S$109,8,FALSE),VLOOKUP(F1017,'[1]2016Player Stats'!$A$2:$AB$830,8,FALSE))</f>
        <v>1</v>
      </c>
      <c r="P1017">
        <f>IF(G1017="GK",VLOOKUP(F1017,'[1]2016GoalKeeper Stats'!$A$2:$S$109,9,FALSE),VLOOKUP(F1017,'[1]2016Player Stats'!$A$2:$AB$830,9,FALSE))</f>
        <v>0</v>
      </c>
      <c r="Q1017">
        <f>IF(G1017="GK",VLOOKUP(F1017,'[1]2016GoalKeeper Stats'!$A$2:$S$109,10,FALSE),VLOOKUP(F1017,'[1]2016Player Stats'!$A$2:$AB$830,10,FALSE))</f>
        <v>0</v>
      </c>
      <c r="R1017">
        <f>IF(G1017="GK",VLOOKUP(F1017,'[1]2016GoalKeeper Stats'!$A$2:$S$109,11,FALSE),VLOOKUP(F1017,'[1]2016Player Stats'!$A$2:$AB$830,11,FALSE))</f>
        <v>0</v>
      </c>
      <c r="S1017" t="str">
        <f>IF(G1017="GK",VLOOKUP(F1017,'[1]2016GoalKeeper Stats'!$A$2:$S$109,12,FALSE),VLOOKUP(F1017,'[1]2016Player Stats'!$A$2:$AB$830,12,FALSE))</f>
        <v>0/0</v>
      </c>
      <c r="T1017">
        <f>IF(G1017="GK",VLOOKUP(F1017,'[1]2016GoalKeeper Stats'!$A$2:$S$109,13,FALSE),VLOOKUP(F1017,'[1]2016Player Stats'!$A$2:$AB$830,13,FALSE))</f>
        <v>0</v>
      </c>
      <c r="U1017">
        <f>IF(G1017="GK",VLOOKUP(F1017,'[1]2016GoalKeeper Stats'!$A$2:$S$109,14,FALSE),VLOOKUP(F1017,'[1]2016Player Stats'!$A$2:$AB$830,14,FALSE))</f>
        <v>0</v>
      </c>
      <c r="V1017">
        <f>IF(G1017="GK",VLOOKUP(F1017,'[1]2016GoalKeeper Stats'!$A$2:$S$109,15,FALSE),VLOOKUP(F1017,'[1]2016Player Stats'!$A$2:$AB$830,15,FALSE))</f>
        <v>0</v>
      </c>
      <c r="W1017">
        <f>IF(G1017="GK",VLOOKUP(F1017,'[1]2016GoalKeeper Stats'!$A$2:$S$109,16,FALSE),VLOOKUP(F1017,'[1]2016Player Stats'!$A$2:$AB$830,16,FALSE))</f>
        <v>0</v>
      </c>
      <c r="X1017">
        <f>IF(G1017="GK",VLOOKUP(F1017,'[1]2016GoalKeeper Stats'!$A$2:$S$109,17,FALSE),VLOOKUP(F1017,'[1]2016Player Stats'!$A$2:$AB$830,17,FALSE))</f>
        <v>0</v>
      </c>
      <c r="Y1017">
        <f>IF(G1017="GK",VLOOKUP(F1017,'[1]2016GoalKeeper Stats'!$A$2:$S$109,18,FALSE),VLOOKUP(F1017,'[1]2016Player Stats'!$A$2:$AB$830,18,FALSE))</f>
        <v>1</v>
      </c>
      <c r="Z1017">
        <f>IF(G1017="GK",VLOOKUP(F1017,'[1]2016GoalKeeper Stats'!$A$2:$S$109,19,FALSE),VLOOKUP(F1017,'[1]2016Player Stats'!$A$2:$AB$830,19,FALSE))</f>
        <v>0</v>
      </c>
      <c r="AA1017">
        <f>IF(G1017="GK",VLOOKUP(F1017,'[1]2016GoalKeeper Stats'!$A$2:$S$109,20,FALSE),VLOOKUP(F1017,'[1]2016Player Stats'!$A$2:$AB$830,20,FALSE))</f>
        <v>0.28999999999999998</v>
      </c>
      <c r="AB1017">
        <f>IF(G1017="GK",VLOOKUP(F1017,'[1]2016GoalKeeper Stats'!$A$2:$S$109,21,FALSE),VLOOKUP(F1017,'[1]2016Player Stats'!$A$2:$AB$830,21,FALSE))</f>
        <v>1</v>
      </c>
      <c r="AC1017">
        <f>IF(G1017="GK",VLOOKUP(F1017,'[1]2016GoalKeeper Stats'!$A$2:$S$109,22,FALSE),VLOOKUP(F1017,'[1]2016Player Stats'!$A$2:$AB$830,22,FALSE))</f>
        <v>3</v>
      </c>
      <c r="AD1017">
        <f>IF(G1017="GK",VLOOKUP(F1017,'[1]2016GoalKeeper Stats'!$A$2:$S$109,23,FALSE),VLOOKUP(F1017,'[1]2016Player Stats'!$A$2:$AB$830,23,FALSE))</f>
        <v>0</v>
      </c>
      <c r="AE1017">
        <f>IF(G1017="GK",VLOOKUP(F1017,'[1]2016GoalKeeper Stats'!$A$2:$S$109,24,FALSE),VLOOKUP(F1017,'[1]2016Player Stats'!$A$2:$AB$830,24,FALSE))</f>
        <v>0</v>
      </c>
      <c r="AF1017">
        <f>IF(G1017="GK",VLOOKUP(F1017,'[1]2016GoalKeeper Stats'!$A$2:$S$109,25,FALSE),VLOOKUP(F1017,'[1]2016Player Stats'!$A$2:$AB$830,25,FALSE))</f>
        <v>0</v>
      </c>
      <c r="AG1017">
        <f>IF(G1017="GK",VLOOKUP(F1017,'[1]2016GoalKeeper Stats'!$A$2:$S$109,26,FALSE),VLOOKUP(F1017,'[1]2016Player Stats'!$A$2:$AB$830,26,FALSE))</f>
        <v>0</v>
      </c>
      <c r="AH1017" s="51">
        <v>2016</v>
      </c>
      <c r="AI1017" s="51">
        <v>34</v>
      </c>
      <c r="AJ1017" s="51">
        <v>409</v>
      </c>
      <c r="AK1017" s="51">
        <v>411</v>
      </c>
      <c r="AL1017" s="51">
        <v>32</v>
      </c>
      <c r="AM1017" s="51">
        <v>38</v>
      </c>
      <c r="AN1017" s="51">
        <v>-6</v>
      </c>
      <c r="AO1017" s="52">
        <v>41.48</v>
      </c>
      <c r="AP1017" s="52">
        <v>41.27</v>
      </c>
      <c r="AQ1017" s="52">
        <v>0.21</v>
      </c>
      <c r="AR1017" s="52">
        <v>-6.21</v>
      </c>
      <c r="AS1017" s="51">
        <v>38</v>
      </c>
      <c r="AT1017" s="52">
        <v>45.9</v>
      </c>
    </row>
    <row r="1018" spans="1:46" hidden="1">
      <c r="A1018">
        <v>2016</v>
      </c>
      <c r="B1018" t="s">
        <v>861</v>
      </c>
      <c r="C1018" t="s">
        <v>207</v>
      </c>
      <c r="D1018" t="s">
        <v>1877</v>
      </c>
      <c r="E1018" t="s">
        <v>1878</v>
      </c>
      <c r="F1018" t="str">
        <f t="shared" si="15"/>
        <v>Molham Babouli</v>
      </c>
      <c r="G1018" t="s">
        <v>875</v>
      </c>
      <c r="H1018" s="143">
        <v>51500</v>
      </c>
      <c r="I1018" s="143">
        <v>51500</v>
      </c>
      <c r="J1018" t="str">
        <f>IF(G1018="GK",VLOOKUP(F1018,'[1]2016GoalKeeper Stats'!$A$2:$S$109,2,FALSE),VLOOKUP(F1018,'[1]2016Player Stats'!$A$2:$AB$830,2,FALSE))</f>
        <v>TOR</v>
      </c>
      <c r="K1018">
        <f>IF(G1018="GK",VLOOKUP(F1018,'[1]2016GoalKeeper Stats'!$A$2:$S$109,4,FALSE),VLOOKUP(F1018,'[1]2016Player Stats'!$A$2:$AB$830,4,FALSE))</f>
        <v>16</v>
      </c>
      <c r="L1018">
        <f>IF(G1018="GK",VLOOKUP(F1018,'[1]2016GoalKeeper Stats'!$A$2:$S$109,5,FALSE),VLOOKUP(F1018,'[1]2016Player Stats'!$A$2:$AB$830,5,FALSE))</f>
        <v>6</v>
      </c>
      <c r="M1018">
        <f>IF(G1018="GK",VLOOKUP(F1018,'[1]2016GoalKeeper Stats'!$A$2:$S$109,6,FALSE),VLOOKUP(F1018,'[1]2016Player Stats'!$A$2:$AB$830,6,FALSE))</f>
        <v>647</v>
      </c>
      <c r="N1018">
        <f>IF(G1018="GK",VLOOKUP(F1018,'[1]2016GoalKeeper Stats'!$A$2:$S$109,7,FALSE),VLOOKUP(F1018,'[1]2016Player Stats'!$A$2:$AB$830,7,FALSE))</f>
        <v>0</v>
      </c>
      <c r="O1018">
        <f>IF(G1018="GK",VLOOKUP(F1018,'[1]2016GoalKeeper Stats'!$A$2:$S$109,8,FALSE),VLOOKUP(F1018,'[1]2016Player Stats'!$A$2:$AB$830,8,FALSE))</f>
        <v>1</v>
      </c>
      <c r="P1018">
        <f>IF(G1018="GK",VLOOKUP(F1018,'[1]2016GoalKeeper Stats'!$A$2:$S$109,9,FALSE),VLOOKUP(F1018,'[1]2016Player Stats'!$A$2:$AB$830,9,FALSE))</f>
        <v>10</v>
      </c>
      <c r="Q1018">
        <f>IF(G1018="GK",VLOOKUP(F1018,'[1]2016GoalKeeper Stats'!$A$2:$S$109,10,FALSE),VLOOKUP(F1018,'[1]2016Player Stats'!$A$2:$AB$830,10,FALSE))</f>
        <v>1</v>
      </c>
      <c r="R1018">
        <f>IF(G1018="GK",VLOOKUP(F1018,'[1]2016GoalKeeper Stats'!$A$2:$S$109,11,FALSE),VLOOKUP(F1018,'[1]2016Player Stats'!$A$2:$AB$830,11,FALSE))</f>
        <v>0</v>
      </c>
      <c r="S1018" t="str">
        <f>IF(G1018="GK",VLOOKUP(F1018,'[1]2016GoalKeeper Stats'!$A$2:$S$109,12,FALSE),VLOOKUP(F1018,'[1]2016Player Stats'!$A$2:$AB$830,12,FALSE))</f>
        <v>0/0</v>
      </c>
      <c r="T1018">
        <f>IF(G1018="GK",VLOOKUP(F1018,'[1]2016GoalKeeper Stats'!$A$2:$S$109,13,FALSE),VLOOKUP(F1018,'[1]2016Player Stats'!$A$2:$AB$830,13,FALSE))</f>
        <v>0</v>
      </c>
      <c r="U1018">
        <f>IF(G1018="GK",VLOOKUP(F1018,'[1]2016GoalKeeper Stats'!$A$2:$S$109,14,FALSE),VLOOKUP(F1018,'[1]2016Player Stats'!$A$2:$AB$830,14,FALSE))</f>
        <v>0</v>
      </c>
      <c r="V1018">
        <f>IF(G1018="GK",VLOOKUP(F1018,'[1]2016GoalKeeper Stats'!$A$2:$S$109,15,FALSE),VLOOKUP(F1018,'[1]2016Player Stats'!$A$2:$AB$830,15,FALSE))</f>
        <v>0</v>
      </c>
      <c r="W1018">
        <f>IF(G1018="GK",VLOOKUP(F1018,'[1]2016GoalKeeper Stats'!$A$2:$S$109,16,FALSE),VLOOKUP(F1018,'[1]2016Player Stats'!$A$2:$AB$830,16,FALSE))</f>
        <v>0</v>
      </c>
      <c r="X1018">
        <f>IF(G1018="GK",VLOOKUP(F1018,'[1]2016GoalKeeper Stats'!$A$2:$S$109,17,FALSE),VLOOKUP(F1018,'[1]2016Player Stats'!$A$2:$AB$830,17,FALSE))</f>
        <v>0</v>
      </c>
      <c r="Y1018">
        <f>IF(G1018="GK",VLOOKUP(F1018,'[1]2016GoalKeeper Stats'!$A$2:$S$109,18,FALSE),VLOOKUP(F1018,'[1]2016Player Stats'!$A$2:$AB$830,18,FALSE))</f>
        <v>1</v>
      </c>
      <c r="Z1018">
        <f>IF(G1018="GK",VLOOKUP(F1018,'[1]2016GoalKeeper Stats'!$A$2:$S$109,19,FALSE),VLOOKUP(F1018,'[1]2016Player Stats'!$A$2:$AB$830,19,FALSE))</f>
        <v>0</v>
      </c>
      <c r="AA1018">
        <f>IF(G1018="GK",VLOOKUP(F1018,'[1]2016GoalKeeper Stats'!$A$2:$S$109,20,FALSE),VLOOKUP(F1018,'[1]2016Player Stats'!$A$2:$AB$830,20,FALSE))</f>
        <v>0.14000000000000001</v>
      </c>
      <c r="AB1018">
        <f>IF(G1018="GK",VLOOKUP(F1018,'[1]2016GoalKeeper Stats'!$A$2:$S$109,21,FALSE),VLOOKUP(F1018,'[1]2016Player Stats'!$A$2:$AB$830,21,FALSE))</f>
        <v>11</v>
      </c>
      <c r="AC1018">
        <f>IF(G1018="GK",VLOOKUP(F1018,'[1]2016GoalKeeper Stats'!$A$2:$S$109,22,FALSE),VLOOKUP(F1018,'[1]2016Player Stats'!$A$2:$AB$830,22,FALSE))</f>
        <v>6</v>
      </c>
      <c r="AD1018">
        <f>IF(G1018="GK",VLOOKUP(F1018,'[1]2016GoalKeeper Stats'!$A$2:$S$109,23,FALSE),VLOOKUP(F1018,'[1]2016Player Stats'!$A$2:$AB$830,23,FALSE))</f>
        <v>3</v>
      </c>
      <c r="AE1018">
        <f>IF(G1018="GK",VLOOKUP(F1018,'[1]2016GoalKeeper Stats'!$A$2:$S$109,24,FALSE),VLOOKUP(F1018,'[1]2016Player Stats'!$A$2:$AB$830,24,FALSE))</f>
        <v>1</v>
      </c>
      <c r="AF1018">
        <f>IF(G1018="GK",VLOOKUP(F1018,'[1]2016GoalKeeper Stats'!$A$2:$S$109,25,FALSE),VLOOKUP(F1018,'[1]2016Player Stats'!$A$2:$AB$830,25,FALSE))</f>
        <v>0</v>
      </c>
      <c r="AG1018">
        <f>IF(G1018="GK",VLOOKUP(F1018,'[1]2016GoalKeeper Stats'!$A$2:$S$109,26,FALSE),VLOOKUP(F1018,'[1]2016Player Stats'!$A$2:$AB$830,26,FALSE))</f>
        <v>10</v>
      </c>
      <c r="AH1018" s="51">
        <v>2016</v>
      </c>
      <c r="AI1018" s="51">
        <v>34</v>
      </c>
      <c r="AJ1018" s="51">
        <v>478</v>
      </c>
      <c r="AK1018" s="51">
        <v>383</v>
      </c>
      <c r="AL1018" s="51">
        <v>51</v>
      </c>
      <c r="AM1018" s="51">
        <v>38</v>
      </c>
      <c r="AN1018" s="51">
        <v>13</v>
      </c>
      <c r="AO1018" s="52">
        <v>50.33</v>
      </c>
      <c r="AP1018" s="52">
        <v>36.64</v>
      </c>
      <c r="AQ1018" s="52">
        <v>13.69</v>
      </c>
      <c r="AR1018" s="52">
        <v>-0.69</v>
      </c>
      <c r="AS1018" s="51">
        <v>53</v>
      </c>
      <c r="AT1018" s="52">
        <v>56.77</v>
      </c>
    </row>
    <row r="1019" spans="1:46" hidden="1">
      <c r="A1019">
        <v>2016</v>
      </c>
      <c r="B1019" t="s">
        <v>861</v>
      </c>
      <c r="C1019" t="s">
        <v>207</v>
      </c>
      <c r="D1019" t="s">
        <v>1879</v>
      </c>
      <c r="E1019" t="s">
        <v>1880</v>
      </c>
      <c r="F1019" t="str">
        <f t="shared" si="15"/>
        <v>Tsubasa Endoh</v>
      </c>
      <c r="G1019" t="s">
        <v>875</v>
      </c>
      <c r="H1019" s="143">
        <v>51500</v>
      </c>
      <c r="I1019" s="143">
        <v>51500</v>
      </c>
      <c r="J1019" t="str">
        <f>IF(G1019="GK",VLOOKUP(F1019,'[1]2016GoalKeeper Stats'!$A$2:$S$109,2,FALSE),VLOOKUP(F1019,'[1]2016Player Stats'!$A$2:$AB$830,2,FALSE))</f>
        <v>TOR</v>
      </c>
      <c r="K1019">
        <f>IF(G1019="GK",VLOOKUP(F1019,'[1]2016GoalKeeper Stats'!$A$2:$S$109,4,FALSE),VLOOKUP(F1019,'[1]2016Player Stats'!$A$2:$AB$830,4,FALSE))</f>
        <v>21</v>
      </c>
      <c r="L1019">
        <f>IF(G1019="GK",VLOOKUP(F1019,'[1]2016GoalKeeper Stats'!$A$2:$S$109,5,FALSE),VLOOKUP(F1019,'[1]2016Player Stats'!$A$2:$AB$830,5,FALSE))</f>
        <v>15</v>
      </c>
      <c r="M1019">
        <f>IF(G1019="GK",VLOOKUP(F1019,'[1]2016GoalKeeper Stats'!$A$2:$S$109,6,FALSE),VLOOKUP(F1019,'[1]2016Player Stats'!$A$2:$AB$830,6,FALSE))</f>
        <v>1387</v>
      </c>
      <c r="N1019">
        <f>IF(G1019="GK",VLOOKUP(F1019,'[1]2016GoalKeeper Stats'!$A$2:$S$109,7,FALSE),VLOOKUP(F1019,'[1]2016Player Stats'!$A$2:$AB$830,7,FALSE))</f>
        <v>2</v>
      </c>
      <c r="O1019">
        <f>IF(G1019="GK",VLOOKUP(F1019,'[1]2016GoalKeeper Stats'!$A$2:$S$109,8,FALSE),VLOOKUP(F1019,'[1]2016Player Stats'!$A$2:$AB$830,8,FALSE))</f>
        <v>0</v>
      </c>
      <c r="P1019">
        <f>IF(G1019="GK",VLOOKUP(F1019,'[1]2016GoalKeeper Stats'!$A$2:$S$109,9,FALSE),VLOOKUP(F1019,'[1]2016Player Stats'!$A$2:$AB$830,9,FALSE))</f>
        <v>24</v>
      </c>
      <c r="Q1019">
        <f>IF(G1019="GK",VLOOKUP(F1019,'[1]2016GoalKeeper Stats'!$A$2:$S$109,10,FALSE),VLOOKUP(F1019,'[1]2016Player Stats'!$A$2:$AB$830,10,FALSE))</f>
        <v>9</v>
      </c>
      <c r="R1019">
        <f>IF(G1019="GK",VLOOKUP(F1019,'[1]2016GoalKeeper Stats'!$A$2:$S$109,11,FALSE),VLOOKUP(F1019,'[1]2016Player Stats'!$A$2:$AB$830,11,FALSE))</f>
        <v>2</v>
      </c>
      <c r="S1019" t="str">
        <f>IF(G1019="GK",VLOOKUP(F1019,'[1]2016GoalKeeper Stats'!$A$2:$S$109,12,FALSE),VLOOKUP(F1019,'[1]2016Player Stats'!$A$2:$AB$830,12,FALSE))</f>
        <v>0/0</v>
      </c>
      <c r="T1019">
        <f>IF(G1019="GK",VLOOKUP(F1019,'[1]2016GoalKeeper Stats'!$A$2:$S$109,13,FALSE),VLOOKUP(F1019,'[1]2016Player Stats'!$A$2:$AB$830,13,FALSE))</f>
        <v>2</v>
      </c>
      <c r="U1019">
        <f>IF(G1019="GK",VLOOKUP(F1019,'[1]2016GoalKeeper Stats'!$A$2:$S$109,14,FALSE),VLOOKUP(F1019,'[1]2016Player Stats'!$A$2:$AB$830,14,FALSE))</f>
        <v>0</v>
      </c>
      <c r="V1019">
        <f>IF(G1019="GK",VLOOKUP(F1019,'[1]2016GoalKeeper Stats'!$A$2:$S$109,15,FALSE),VLOOKUP(F1019,'[1]2016Player Stats'!$A$2:$AB$830,15,FALSE))</f>
        <v>0.13</v>
      </c>
      <c r="W1019">
        <f>IF(G1019="GK",VLOOKUP(F1019,'[1]2016GoalKeeper Stats'!$A$2:$S$109,16,FALSE),VLOOKUP(F1019,'[1]2016Player Stats'!$A$2:$AB$830,16,FALSE))</f>
        <v>8.3000000000000007</v>
      </c>
      <c r="X1019">
        <f>IF(G1019="GK",VLOOKUP(F1019,'[1]2016GoalKeeper Stats'!$A$2:$S$109,17,FALSE),VLOOKUP(F1019,'[1]2016Player Stats'!$A$2:$AB$830,17,FALSE))</f>
        <v>0</v>
      </c>
      <c r="Y1019">
        <f>IF(G1019="GK",VLOOKUP(F1019,'[1]2016GoalKeeper Stats'!$A$2:$S$109,18,FALSE),VLOOKUP(F1019,'[1]2016Player Stats'!$A$2:$AB$830,18,FALSE))</f>
        <v>0</v>
      </c>
      <c r="Z1019">
        <f>IF(G1019="GK",VLOOKUP(F1019,'[1]2016GoalKeeper Stats'!$A$2:$S$109,19,FALSE),VLOOKUP(F1019,'[1]2016Player Stats'!$A$2:$AB$830,19,FALSE))</f>
        <v>0</v>
      </c>
      <c r="AA1019">
        <f>IF(G1019="GK",VLOOKUP(F1019,'[1]2016GoalKeeper Stats'!$A$2:$S$109,20,FALSE),VLOOKUP(F1019,'[1]2016Player Stats'!$A$2:$AB$830,20,FALSE))</f>
        <v>0</v>
      </c>
      <c r="AB1019">
        <f>IF(G1019="GK",VLOOKUP(F1019,'[1]2016GoalKeeper Stats'!$A$2:$S$109,21,FALSE),VLOOKUP(F1019,'[1]2016Player Stats'!$A$2:$AB$830,21,FALSE))</f>
        <v>9</v>
      </c>
      <c r="AC1019">
        <f>IF(G1019="GK",VLOOKUP(F1019,'[1]2016GoalKeeper Stats'!$A$2:$S$109,22,FALSE),VLOOKUP(F1019,'[1]2016Player Stats'!$A$2:$AB$830,22,FALSE))</f>
        <v>20</v>
      </c>
      <c r="AD1019">
        <f>IF(G1019="GK",VLOOKUP(F1019,'[1]2016GoalKeeper Stats'!$A$2:$S$109,23,FALSE),VLOOKUP(F1019,'[1]2016Player Stats'!$A$2:$AB$830,23,FALSE))</f>
        <v>2</v>
      </c>
      <c r="AE1019">
        <f>IF(G1019="GK",VLOOKUP(F1019,'[1]2016GoalKeeper Stats'!$A$2:$S$109,24,FALSE),VLOOKUP(F1019,'[1]2016Player Stats'!$A$2:$AB$830,24,FALSE))</f>
        <v>0</v>
      </c>
      <c r="AF1019">
        <f>IF(G1019="GK",VLOOKUP(F1019,'[1]2016GoalKeeper Stats'!$A$2:$S$109,25,FALSE),VLOOKUP(F1019,'[1]2016Player Stats'!$A$2:$AB$830,25,FALSE))</f>
        <v>0</v>
      </c>
      <c r="AG1019">
        <f>IF(G1019="GK",VLOOKUP(F1019,'[1]2016GoalKeeper Stats'!$A$2:$S$109,26,FALSE),VLOOKUP(F1019,'[1]2016Player Stats'!$A$2:$AB$830,26,FALSE))</f>
        <v>37.5</v>
      </c>
      <c r="AH1019" s="51">
        <v>2016</v>
      </c>
      <c r="AI1019" s="51">
        <v>34</v>
      </c>
      <c r="AJ1019" s="51">
        <v>478</v>
      </c>
      <c r="AK1019" s="51">
        <v>383</v>
      </c>
      <c r="AL1019" s="51">
        <v>51</v>
      </c>
      <c r="AM1019" s="51">
        <v>38</v>
      </c>
      <c r="AN1019" s="51">
        <v>13</v>
      </c>
      <c r="AO1019" s="52">
        <v>50.33</v>
      </c>
      <c r="AP1019" s="52">
        <v>36.64</v>
      </c>
      <c r="AQ1019" s="52">
        <v>13.69</v>
      </c>
      <c r="AR1019" s="52">
        <v>-0.69</v>
      </c>
      <c r="AS1019" s="51">
        <v>53</v>
      </c>
      <c r="AT1019" s="52">
        <v>56.77</v>
      </c>
    </row>
    <row r="1020" spans="1:46" hidden="1">
      <c r="A1020">
        <v>2016</v>
      </c>
      <c r="B1020" t="s">
        <v>203</v>
      </c>
      <c r="C1020" t="s">
        <v>203</v>
      </c>
      <c r="D1020" t="s">
        <v>1723</v>
      </c>
      <c r="E1020" t="s">
        <v>1881</v>
      </c>
      <c r="F1020" t="str">
        <f t="shared" si="15"/>
        <v>Cole Seiler</v>
      </c>
      <c r="G1020" t="s">
        <v>893</v>
      </c>
      <c r="H1020" s="143">
        <v>51500</v>
      </c>
      <c r="I1020" s="143">
        <v>51500</v>
      </c>
      <c r="J1020" t="str">
        <f>IF(G1020="GK",VLOOKUP(F1020,'[1]2016GoalKeeper Stats'!$A$2:$S$109,2,FALSE),VLOOKUP(F1020,'[1]2016Player Stats'!$A$2:$AB$830,2,FALSE))</f>
        <v>VAN</v>
      </c>
      <c r="K1020">
        <f>IF(G1020="GK",VLOOKUP(F1020,'[1]2016GoalKeeper Stats'!$A$2:$S$109,4,FALSE),VLOOKUP(F1020,'[1]2016Player Stats'!$A$2:$AB$830,4,FALSE))</f>
        <v>2</v>
      </c>
      <c r="L1020">
        <f>IF(G1020="GK",VLOOKUP(F1020,'[1]2016GoalKeeper Stats'!$A$2:$S$109,5,FALSE),VLOOKUP(F1020,'[1]2016Player Stats'!$A$2:$AB$830,5,FALSE))</f>
        <v>2</v>
      </c>
      <c r="M1020">
        <f>IF(G1020="GK",VLOOKUP(F1020,'[1]2016GoalKeeper Stats'!$A$2:$S$109,6,FALSE),VLOOKUP(F1020,'[1]2016Player Stats'!$A$2:$AB$830,6,FALSE))</f>
        <v>180</v>
      </c>
      <c r="N1020">
        <f>IF(G1020="GK",VLOOKUP(F1020,'[1]2016GoalKeeper Stats'!$A$2:$S$109,7,FALSE),VLOOKUP(F1020,'[1]2016Player Stats'!$A$2:$AB$830,7,FALSE))</f>
        <v>0</v>
      </c>
      <c r="O1020">
        <f>IF(G1020="GK",VLOOKUP(F1020,'[1]2016GoalKeeper Stats'!$A$2:$S$109,8,FALSE),VLOOKUP(F1020,'[1]2016Player Stats'!$A$2:$AB$830,8,FALSE))</f>
        <v>0</v>
      </c>
      <c r="P1020">
        <f>IF(G1020="GK",VLOOKUP(F1020,'[1]2016GoalKeeper Stats'!$A$2:$S$109,9,FALSE),VLOOKUP(F1020,'[1]2016Player Stats'!$A$2:$AB$830,9,FALSE))</f>
        <v>0</v>
      </c>
      <c r="Q1020">
        <f>IF(G1020="GK",VLOOKUP(F1020,'[1]2016GoalKeeper Stats'!$A$2:$S$109,10,FALSE),VLOOKUP(F1020,'[1]2016Player Stats'!$A$2:$AB$830,10,FALSE))</f>
        <v>0</v>
      </c>
      <c r="R1020">
        <f>IF(G1020="GK",VLOOKUP(F1020,'[1]2016GoalKeeper Stats'!$A$2:$S$109,11,FALSE),VLOOKUP(F1020,'[1]2016Player Stats'!$A$2:$AB$830,11,FALSE))</f>
        <v>0</v>
      </c>
      <c r="S1020" t="str">
        <f>IF(G1020="GK",VLOOKUP(F1020,'[1]2016GoalKeeper Stats'!$A$2:$S$109,12,FALSE),VLOOKUP(F1020,'[1]2016Player Stats'!$A$2:$AB$830,12,FALSE))</f>
        <v>0/0</v>
      </c>
      <c r="T1020">
        <f>IF(G1020="GK",VLOOKUP(F1020,'[1]2016GoalKeeper Stats'!$A$2:$S$109,13,FALSE),VLOOKUP(F1020,'[1]2016Player Stats'!$A$2:$AB$830,13,FALSE))</f>
        <v>0</v>
      </c>
      <c r="U1020">
        <f>IF(G1020="GK",VLOOKUP(F1020,'[1]2016GoalKeeper Stats'!$A$2:$S$109,14,FALSE),VLOOKUP(F1020,'[1]2016Player Stats'!$A$2:$AB$830,14,FALSE))</f>
        <v>0</v>
      </c>
      <c r="V1020">
        <f>IF(G1020="GK",VLOOKUP(F1020,'[1]2016GoalKeeper Stats'!$A$2:$S$109,15,FALSE),VLOOKUP(F1020,'[1]2016Player Stats'!$A$2:$AB$830,15,FALSE))</f>
        <v>0</v>
      </c>
      <c r="W1020">
        <f>IF(G1020="GK",VLOOKUP(F1020,'[1]2016GoalKeeper Stats'!$A$2:$S$109,16,FALSE),VLOOKUP(F1020,'[1]2016Player Stats'!$A$2:$AB$830,16,FALSE))</f>
        <v>0</v>
      </c>
      <c r="X1020">
        <f>IF(G1020="GK",VLOOKUP(F1020,'[1]2016GoalKeeper Stats'!$A$2:$S$109,17,FALSE),VLOOKUP(F1020,'[1]2016Player Stats'!$A$2:$AB$830,17,FALSE))</f>
        <v>0</v>
      </c>
      <c r="Y1020">
        <f>IF(G1020="GK",VLOOKUP(F1020,'[1]2016GoalKeeper Stats'!$A$2:$S$109,18,FALSE),VLOOKUP(F1020,'[1]2016Player Stats'!$A$2:$AB$830,18,FALSE))</f>
        <v>0</v>
      </c>
      <c r="Z1020">
        <f>IF(G1020="GK",VLOOKUP(F1020,'[1]2016GoalKeeper Stats'!$A$2:$S$109,19,FALSE),VLOOKUP(F1020,'[1]2016Player Stats'!$A$2:$AB$830,19,FALSE))</f>
        <v>0</v>
      </c>
      <c r="AA1020">
        <f>IF(G1020="GK",VLOOKUP(F1020,'[1]2016GoalKeeper Stats'!$A$2:$S$109,20,FALSE),VLOOKUP(F1020,'[1]2016Player Stats'!$A$2:$AB$830,20,FALSE))</f>
        <v>0</v>
      </c>
      <c r="AB1020">
        <f>IF(G1020="GK",VLOOKUP(F1020,'[1]2016GoalKeeper Stats'!$A$2:$S$109,21,FALSE),VLOOKUP(F1020,'[1]2016Player Stats'!$A$2:$AB$830,21,FALSE))</f>
        <v>5</v>
      </c>
      <c r="AC1020">
        <f>IF(G1020="GK",VLOOKUP(F1020,'[1]2016GoalKeeper Stats'!$A$2:$S$109,22,FALSE),VLOOKUP(F1020,'[1]2016Player Stats'!$A$2:$AB$830,22,FALSE))</f>
        <v>0</v>
      </c>
      <c r="AD1020">
        <f>IF(G1020="GK",VLOOKUP(F1020,'[1]2016GoalKeeper Stats'!$A$2:$S$109,23,FALSE),VLOOKUP(F1020,'[1]2016Player Stats'!$A$2:$AB$830,23,FALSE))</f>
        <v>0</v>
      </c>
      <c r="AE1020">
        <f>IF(G1020="GK",VLOOKUP(F1020,'[1]2016GoalKeeper Stats'!$A$2:$S$109,24,FALSE),VLOOKUP(F1020,'[1]2016Player Stats'!$A$2:$AB$830,24,FALSE))</f>
        <v>0</v>
      </c>
      <c r="AF1020">
        <f>IF(G1020="GK",VLOOKUP(F1020,'[1]2016GoalKeeper Stats'!$A$2:$S$109,25,FALSE),VLOOKUP(F1020,'[1]2016Player Stats'!$A$2:$AB$830,25,FALSE))</f>
        <v>0</v>
      </c>
      <c r="AG1020">
        <f>IF(G1020="GK",VLOOKUP(F1020,'[1]2016GoalKeeper Stats'!$A$2:$S$109,26,FALSE),VLOOKUP(F1020,'[1]2016Player Stats'!$A$2:$AB$830,26,FALSE))</f>
        <v>0</v>
      </c>
      <c r="AH1020" s="51">
        <v>2016</v>
      </c>
      <c r="AI1020" s="51">
        <v>34</v>
      </c>
      <c r="AJ1020" s="51">
        <v>429</v>
      </c>
      <c r="AK1020" s="51">
        <v>513</v>
      </c>
      <c r="AL1020" s="51">
        <v>42</v>
      </c>
      <c r="AM1020" s="51">
        <v>52</v>
      </c>
      <c r="AN1020" s="51">
        <v>-10</v>
      </c>
      <c r="AO1020" s="52">
        <v>41.34</v>
      </c>
      <c r="AP1020" s="52">
        <v>53.2</v>
      </c>
      <c r="AQ1020" s="52">
        <v>-11.86</v>
      </c>
      <c r="AR1020" s="52">
        <v>1.86</v>
      </c>
      <c r="AS1020" s="51">
        <v>39</v>
      </c>
      <c r="AT1020" s="52">
        <v>39.340000000000003</v>
      </c>
    </row>
    <row r="1021" spans="1:46" hidden="1">
      <c r="A1021">
        <v>2016</v>
      </c>
      <c r="B1021" t="s">
        <v>201</v>
      </c>
      <c r="C1021" t="s">
        <v>201</v>
      </c>
      <c r="D1021" t="s">
        <v>864</v>
      </c>
      <c r="E1021" t="s">
        <v>1882</v>
      </c>
      <c r="F1021" t="str">
        <f t="shared" si="15"/>
        <v>Michael Salazar</v>
      </c>
      <c r="G1021" t="s">
        <v>875</v>
      </c>
      <c r="H1021" s="143">
        <v>51492</v>
      </c>
      <c r="I1021" s="143">
        <v>51492</v>
      </c>
      <c r="J1021" t="str">
        <f>IF(G1021="GK",VLOOKUP(F1021,'[1]2016GoalKeeper Stats'!$A$2:$S$109,2,FALSE),VLOOKUP(F1021,'[1]2016Player Stats'!$A$2:$AB$830,2,FALSE))</f>
        <v>HOU</v>
      </c>
      <c r="K1021">
        <f>IF(G1021="GK",VLOOKUP(F1021,'[1]2016GoalKeeper Stats'!$A$2:$S$109,4,FALSE),VLOOKUP(F1021,'[1]2016Player Stats'!$A$2:$AB$830,4,FALSE))</f>
        <v>17</v>
      </c>
      <c r="L1021">
        <f>IF(G1021="GK",VLOOKUP(F1021,'[1]2016GoalKeeper Stats'!$A$2:$S$109,5,FALSE),VLOOKUP(F1021,'[1]2016Player Stats'!$A$2:$AB$830,5,FALSE))</f>
        <v>8</v>
      </c>
      <c r="M1021">
        <f>IF(G1021="GK",VLOOKUP(F1021,'[1]2016GoalKeeper Stats'!$A$2:$S$109,6,FALSE),VLOOKUP(F1021,'[1]2016Player Stats'!$A$2:$AB$830,6,FALSE))</f>
        <v>711</v>
      </c>
      <c r="N1021">
        <f>IF(G1021="GK",VLOOKUP(F1021,'[1]2016GoalKeeper Stats'!$A$2:$S$109,7,FALSE),VLOOKUP(F1021,'[1]2016Player Stats'!$A$2:$AB$830,7,FALSE))</f>
        <v>2</v>
      </c>
      <c r="O1021">
        <f>IF(G1021="GK",VLOOKUP(F1021,'[1]2016GoalKeeper Stats'!$A$2:$S$109,8,FALSE),VLOOKUP(F1021,'[1]2016Player Stats'!$A$2:$AB$830,8,FALSE))</f>
        <v>0</v>
      </c>
      <c r="P1021">
        <f>IF(G1021="GK",VLOOKUP(F1021,'[1]2016GoalKeeper Stats'!$A$2:$S$109,9,FALSE),VLOOKUP(F1021,'[1]2016Player Stats'!$A$2:$AB$830,9,FALSE))</f>
        <v>9</v>
      </c>
      <c r="Q1021">
        <f>IF(G1021="GK",VLOOKUP(F1021,'[1]2016GoalKeeper Stats'!$A$2:$S$109,10,FALSE),VLOOKUP(F1021,'[1]2016Player Stats'!$A$2:$AB$830,10,FALSE))</f>
        <v>5</v>
      </c>
      <c r="R1021">
        <f>IF(G1021="GK",VLOOKUP(F1021,'[1]2016GoalKeeper Stats'!$A$2:$S$109,11,FALSE),VLOOKUP(F1021,'[1]2016Player Stats'!$A$2:$AB$830,11,FALSE))</f>
        <v>0</v>
      </c>
      <c r="S1021" t="str">
        <f>IF(G1021="GK",VLOOKUP(F1021,'[1]2016GoalKeeper Stats'!$A$2:$S$109,12,FALSE),VLOOKUP(F1021,'[1]2016Player Stats'!$A$2:$AB$830,12,FALSE))</f>
        <v>0/0</v>
      </c>
      <c r="T1021">
        <f>IF(G1021="GK",VLOOKUP(F1021,'[1]2016GoalKeeper Stats'!$A$2:$S$109,13,FALSE),VLOOKUP(F1021,'[1]2016Player Stats'!$A$2:$AB$830,13,FALSE))</f>
        <v>2</v>
      </c>
      <c r="U1021">
        <f>IF(G1021="GK",VLOOKUP(F1021,'[1]2016GoalKeeper Stats'!$A$2:$S$109,14,FALSE),VLOOKUP(F1021,'[1]2016Player Stats'!$A$2:$AB$830,14,FALSE))</f>
        <v>0</v>
      </c>
      <c r="V1021">
        <f>IF(G1021="GK",VLOOKUP(F1021,'[1]2016GoalKeeper Stats'!$A$2:$S$109,15,FALSE),VLOOKUP(F1021,'[1]2016Player Stats'!$A$2:$AB$830,15,FALSE))</f>
        <v>0.25</v>
      </c>
      <c r="W1021">
        <f>IF(G1021="GK",VLOOKUP(F1021,'[1]2016GoalKeeper Stats'!$A$2:$S$109,16,FALSE),VLOOKUP(F1021,'[1]2016Player Stats'!$A$2:$AB$830,16,FALSE))</f>
        <v>22.2</v>
      </c>
      <c r="X1021">
        <f>IF(G1021="GK",VLOOKUP(F1021,'[1]2016GoalKeeper Stats'!$A$2:$S$109,17,FALSE),VLOOKUP(F1021,'[1]2016Player Stats'!$A$2:$AB$830,17,FALSE))</f>
        <v>0</v>
      </c>
      <c r="Y1021">
        <f>IF(G1021="GK",VLOOKUP(F1021,'[1]2016GoalKeeper Stats'!$A$2:$S$109,18,FALSE),VLOOKUP(F1021,'[1]2016Player Stats'!$A$2:$AB$830,18,FALSE))</f>
        <v>0</v>
      </c>
      <c r="Z1021">
        <f>IF(G1021="GK",VLOOKUP(F1021,'[1]2016GoalKeeper Stats'!$A$2:$S$109,19,FALSE),VLOOKUP(F1021,'[1]2016Player Stats'!$A$2:$AB$830,19,FALSE))</f>
        <v>0</v>
      </c>
      <c r="AA1021">
        <f>IF(G1021="GK",VLOOKUP(F1021,'[1]2016GoalKeeper Stats'!$A$2:$S$109,20,FALSE),VLOOKUP(F1021,'[1]2016Player Stats'!$A$2:$AB$830,20,FALSE))</f>
        <v>0</v>
      </c>
      <c r="AB1021">
        <f>IF(G1021="GK",VLOOKUP(F1021,'[1]2016GoalKeeper Stats'!$A$2:$S$109,21,FALSE),VLOOKUP(F1021,'[1]2016Player Stats'!$A$2:$AB$830,21,FALSE))</f>
        <v>17</v>
      </c>
      <c r="AC1021">
        <f>IF(G1021="GK",VLOOKUP(F1021,'[1]2016GoalKeeper Stats'!$A$2:$S$109,22,FALSE),VLOOKUP(F1021,'[1]2016Player Stats'!$A$2:$AB$830,22,FALSE))</f>
        <v>14</v>
      </c>
      <c r="AD1021">
        <f>IF(G1021="GK",VLOOKUP(F1021,'[1]2016GoalKeeper Stats'!$A$2:$S$109,23,FALSE),VLOOKUP(F1021,'[1]2016Player Stats'!$A$2:$AB$830,23,FALSE))</f>
        <v>1</v>
      </c>
      <c r="AE1021">
        <f>IF(G1021="GK",VLOOKUP(F1021,'[1]2016GoalKeeper Stats'!$A$2:$S$109,24,FALSE),VLOOKUP(F1021,'[1]2016Player Stats'!$A$2:$AB$830,24,FALSE))</f>
        <v>1</v>
      </c>
      <c r="AF1021">
        <f>IF(G1021="GK",VLOOKUP(F1021,'[1]2016GoalKeeper Stats'!$A$2:$S$109,25,FALSE),VLOOKUP(F1021,'[1]2016Player Stats'!$A$2:$AB$830,25,FALSE))</f>
        <v>0</v>
      </c>
      <c r="AG1021">
        <f>IF(G1021="GK",VLOOKUP(F1021,'[1]2016GoalKeeper Stats'!$A$2:$S$109,26,FALSE),VLOOKUP(F1021,'[1]2016Player Stats'!$A$2:$AB$830,26,FALSE))</f>
        <v>55.56</v>
      </c>
      <c r="AH1021" s="51">
        <v>2016</v>
      </c>
      <c r="AI1021" s="51">
        <v>34</v>
      </c>
      <c r="AJ1021" s="51">
        <v>440</v>
      </c>
      <c r="AK1021" s="51">
        <v>463</v>
      </c>
      <c r="AL1021" s="51">
        <v>49</v>
      </c>
      <c r="AM1021" s="51">
        <v>53</v>
      </c>
      <c r="AN1021" s="51">
        <v>-4</v>
      </c>
      <c r="AO1021" s="52">
        <v>44.79</v>
      </c>
      <c r="AP1021" s="52">
        <v>45.61</v>
      </c>
      <c r="AQ1021" s="52">
        <v>-0.83</v>
      </c>
      <c r="AR1021" s="52">
        <v>-3.17</v>
      </c>
      <c r="AS1021" s="51">
        <v>45</v>
      </c>
      <c r="AT1021" s="52">
        <v>45.38</v>
      </c>
    </row>
    <row r="1022" spans="1:46" hidden="1">
      <c r="A1022">
        <v>2017</v>
      </c>
      <c r="B1022" t="s">
        <v>210</v>
      </c>
      <c r="C1022" t="s">
        <v>210</v>
      </c>
      <c r="E1022" t="s">
        <v>859</v>
      </c>
      <c r="F1022" t="s">
        <v>859</v>
      </c>
      <c r="G1022" t="s">
        <v>860</v>
      </c>
      <c r="H1022" s="143">
        <v>7167500</v>
      </c>
      <c r="I1022" s="143">
        <v>6660000</v>
      </c>
      <c r="J1022" t="str">
        <f>IF(G1022="GK",VLOOKUP(F1022,'[1]2017GoalKeeper Stats'!$A$2:$S$109,2,FALSE),VLOOKUP(F1022,'[1]2017Player Stats'!$A$2:$AB$830,2,FALSE))</f>
        <v>ORL</v>
      </c>
      <c r="K1022">
        <f>IF(G1022="GK",VLOOKUP(F1022,'[1]2017GoalKeeper Stats'!$A$2:$S$109,4,FALSE),VLOOKUP(F1022,'[1]2017Player Stats'!$A$2:$AB$830,4,FALSE))</f>
        <v>23</v>
      </c>
      <c r="L1022">
        <f>IF(G1022="GK",VLOOKUP(F1022,'[1]2017GoalKeeper Stats'!$A$2:$S$109,5,FALSE),VLOOKUP(F1022,'[1]2017Player Stats'!$A$2:$AB$830,5,FALSE))</f>
        <v>18</v>
      </c>
      <c r="M1022">
        <f>IF(G1022="GK",VLOOKUP(F1022,'[1]2017GoalKeeper Stats'!$A$2:$S$109,6,FALSE),VLOOKUP(F1022,'[1]2017Player Stats'!$A$2:$AB$830,6,FALSE))</f>
        <v>1564</v>
      </c>
      <c r="N1022">
        <f>IF(G1022="GK",VLOOKUP(F1022,'[1]2017GoalKeeper Stats'!$A$2:$S$109,7,FALSE),VLOOKUP(F1022,'[1]2017Player Stats'!$A$2:$AB$830,7,FALSE))</f>
        <v>6</v>
      </c>
      <c r="O1022">
        <f>IF(G1022="GK",VLOOKUP(F1022,'[1]2017GoalKeeper Stats'!$A$2:$S$109,8,FALSE),VLOOKUP(F1022,'[1]2017Player Stats'!$A$2:$AB$830,8,FALSE))</f>
        <v>5</v>
      </c>
      <c r="P1022">
        <f>IF(G1022="GK",VLOOKUP(F1022,'[1]2017GoalKeeper Stats'!$A$2:$S$109,9,FALSE),VLOOKUP(F1022,'[1]2017Player Stats'!$A$2:$AB$830,9,FALSE))</f>
        <v>31</v>
      </c>
      <c r="Q1022">
        <f>IF(G1022="GK",VLOOKUP(F1022,'[1]2017GoalKeeper Stats'!$A$2:$S$109,10,FALSE),VLOOKUP(F1022,'[1]2017Player Stats'!$A$2:$AB$830,10,FALSE))</f>
        <v>10</v>
      </c>
      <c r="R1022">
        <f>IF(G1022="GK",VLOOKUP(F1022,'[1]2017GoalKeeper Stats'!$A$2:$S$109,11,FALSE),VLOOKUP(F1022,'[1]2017Player Stats'!$A$2:$AB$830,11,FALSE))</f>
        <v>0</v>
      </c>
      <c r="S1022" t="str">
        <f>IF(G1022="GK",VLOOKUP(F1022,'[1]2017GoalKeeper Stats'!$A$2:$S$109,12,FALSE),VLOOKUP(F1022,'[1]2017Player Stats'!$A$2:$AB$830,12,FALSE))</f>
        <v>0/0</v>
      </c>
      <c r="T1022">
        <f>IF(G1022="GK",VLOOKUP(F1022,'[1]2017GoalKeeper Stats'!$A$2:$S$109,13,FALSE),VLOOKUP(F1022,'[1]2017Player Stats'!$A$2:$AB$830,13,FALSE))</f>
        <v>4</v>
      </c>
      <c r="U1022">
        <f>IF(G1022="GK",VLOOKUP(F1022,'[1]2017GoalKeeper Stats'!$A$2:$S$109,14,FALSE),VLOOKUP(F1022,'[1]2017Player Stats'!$A$2:$AB$830,14,FALSE))</f>
        <v>2</v>
      </c>
      <c r="V1022">
        <f>IF(G1022="GK",VLOOKUP(F1022,'[1]2017GoalKeeper Stats'!$A$2:$S$109,15,FALSE),VLOOKUP(F1022,'[1]2017Player Stats'!$A$2:$AB$830,15,FALSE))</f>
        <v>0.35</v>
      </c>
      <c r="W1022">
        <f>IF(G1022="GK",VLOOKUP(F1022,'[1]2017GoalKeeper Stats'!$A$2:$S$109,16,FALSE),VLOOKUP(F1022,'[1]2017Player Stats'!$A$2:$AB$830,16,FALSE))</f>
        <v>19.399999999999999</v>
      </c>
      <c r="X1022">
        <f>IF(G1022="GK",VLOOKUP(F1022,'[1]2017GoalKeeper Stats'!$A$2:$S$109,17,FALSE),VLOOKUP(F1022,'[1]2017Player Stats'!$A$2:$AB$830,17,FALSE))</f>
        <v>0</v>
      </c>
      <c r="Y1022">
        <f>IF(G1022="GK",VLOOKUP(F1022,'[1]2017GoalKeeper Stats'!$A$2:$S$109,18,FALSE),VLOOKUP(F1022,'[1]2017Player Stats'!$A$2:$AB$830,18,FALSE))</f>
        <v>2</v>
      </c>
      <c r="Z1022">
        <f>IF(G1022="GK",VLOOKUP(F1022,'[1]2017GoalKeeper Stats'!$A$2:$S$109,19,FALSE),VLOOKUP(F1022,'[1]2017Player Stats'!$A$2:$AB$830,19,FALSE))</f>
        <v>3</v>
      </c>
      <c r="AA1022">
        <f>IF(G1022="GK",VLOOKUP(F1022,'[1]2017GoalKeeper Stats'!$A$2:$S$109,20,FALSE),VLOOKUP(F1022,'[1]2017Player Stats'!$A$2:$AB$830,20,FALSE))</f>
        <v>0.28999999999999998</v>
      </c>
      <c r="AB1022">
        <f>IF(G1022="GK",VLOOKUP(F1022,'[1]2017GoalKeeper Stats'!$A$2:$S$109,21,FALSE),VLOOKUP(F1022,'[1]2017Player Stats'!$A$2:$AB$830,21,FALSE))</f>
        <v>20</v>
      </c>
      <c r="AC1022">
        <f>IF(G1022="GK",VLOOKUP(F1022,'[1]2017GoalKeeper Stats'!$A$2:$S$109,22,FALSE),VLOOKUP(F1022,'[1]2017Player Stats'!$A$2:$AB$830,22,FALSE))</f>
        <v>22</v>
      </c>
      <c r="AD1022">
        <f>IF(G1022="GK",VLOOKUP(F1022,'[1]2017GoalKeeper Stats'!$A$2:$S$109,23,FALSE),VLOOKUP(F1022,'[1]2017Player Stats'!$A$2:$AB$830,23,FALSE))</f>
        <v>3</v>
      </c>
      <c r="AE1022">
        <f>IF(G1022="GK",VLOOKUP(F1022,'[1]2017GoalKeeper Stats'!$A$2:$S$109,24,FALSE),VLOOKUP(F1022,'[1]2017Player Stats'!$A$2:$AB$830,24,FALSE))</f>
        <v>6</v>
      </c>
      <c r="AF1022">
        <f>IF(G1022="GK",VLOOKUP(F1022,'[1]2017GoalKeeper Stats'!$A$2:$S$109,25,FALSE),VLOOKUP(F1022,'[1]2017Player Stats'!$A$2:$AB$830,25,FALSE))</f>
        <v>1</v>
      </c>
      <c r="AG1022">
        <f>IF(G1022="GK",VLOOKUP(F1022,'[1]2017GoalKeeper Stats'!$A$2:$S$109,26,FALSE),VLOOKUP(F1022,'[1]2017Player Stats'!$A$2:$AB$830,26,FALSE))</f>
        <v>32.26</v>
      </c>
      <c r="AH1022" s="51">
        <v>2017</v>
      </c>
      <c r="AI1022" s="51">
        <v>34</v>
      </c>
      <c r="AJ1022" s="51">
        <v>419</v>
      </c>
      <c r="AK1022" s="51">
        <v>409</v>
      </c>
      <c r="AL1022" s="51">
        <v>39</v>
      </c>
      <c r="AM1022" s="51">
        <v>56</v>
      </c>
      <c r="AN1022" s="51">
        <v>-17</v>
      </c>
      <c r="AO1022" s="52">
        <v>36.22</v>
      </c>
      <c r="AP1022" s="52">
        <v>49.26</v>
      </c>
      <c r="AQ1022" s="52">
        <v>-13.04</v>
      </c>
      <c r="AR1022" s="52">
        <v>-3.96</v>
      </c>
      <c r="AS1022" s="51">
        <v>39</v>
      </c>
      <c r="AT1022" s="52">
        <v>39.11</v>
      </c>
    </row>
    <row r="1023" spans="1:46" hidden="1">
      <c r="A1023">
        <v>2017</v>
      </c>
      <c r="B1023" t="s">
        <v>861</v>
      </c>
      <c r="C1023" t="s">
        <v>207</v>
      </c>
      <c r="D1023" t="s">
        <v>862</v>
      </c>
      <c r="E1023" t="s">
        <v>863</v>
      </c>
      <c r="F1023" t="str">
        <f t="shared" ref="F1023:F1086" si="16">D1023&amp;" "&amp;E1023</f>
        <v>Sebastian Giovinco</v>
      </c>
      <c r="G1023" t="s">
        <v>875</v>
      </c>
      <c r="H1023" s="143">
        <v>7115556</v>
      </c>
      <c r="I1023" s="143">
        <v>5600000</v>
      </c>
      <c r="J1023" t="str">
        <f>IF(G1023="GK",VLOOKUP(F1023,'[1]2017GoalKeeper Stats'!$A$2:$S$109,2,FALSE),VLOOKUP(F1023,'[1]2017Player Stats'!$A$2:$AB$830,2,FALSE))</f>
        <v>TOR</v>
      </c>
      <c r="K1023">
        <f>IF(G1023="GK",VLOOKUP(F1023,'[1]2017GoalKeeper Stats'!$A$2:$S$109,4,FALSE),VLOOKUP(F1023,'[1]2017Player Stats'!$A$2:$AB$830,4,FALSE))</f>
        <v>25</v>
      </c>
      <c r="L1023">
        <f>IF(G1023="GK",VLOOKUP(F1023,'[1]2017GoalKeeper Stats'!$A$2:$S$109,5,FALSE),VLOOKUP(F1023,'[1]2017Player Stats'!$A$2:$AB$830,5,FALSE))</f>
        <v>25</v>
      </c>
      <c r="M1023">
        <f>IF(G1023="GK",VLOOKUP(F1023,'[1]2017GoalKeeper Stats'!$A$2:$S$109,6,FALSE),VLOOKUP(F1023,'[1]2017Player Stats'!$A$2:$AB$830,6,FALSE))</f>
        <v>2057</v>
      </c>
      <c r="N1023">
        <f>IF(G1023="GK",VLOOKUP(F1023,'[1]2017GoalKeeper Stats'!$A$2:$S$109,7,FALSE),VLOOKUP(F1023,'[1]2017Player Stats'!$A$2:$AB$830,7,FALSE))</f>
        <v>16</v>
      </c>
      <c r="O1023">
        <f>IF(G1023="GK",VLOOKUP(F1023,'[1]2017GoalKeeper Stats'!$A$2:$S$109,8,FALSE),VLOOKUP(F1023,'[1]2017Player Stats'!$A$2:$AB$830,8,FALSE))</f>
        <v>6</v>
      </c>
      <c r="P1023">
        <f>IF(G1023="GK",VLOOKUP(F1023,'[1]2017GoalKeeper Stats'!$A$2:$S$109,9,FALSE),VLOOKUP(F1023,'[1]2017Player Stats'!$A$2:$AB$830,9,FALSE))</f>
        <v>128</v>
      </c>
      <c r="Q1023">
        <f>IF(G1023="GK",VLOOKUP(F1023,'[1]2017GoalKeeper Stats'!$A$2:$S$109,10,FALSE),VLOOKUP(F1023,'[1]2017Player Stats'!$A$2:$AB$830,10,FALSE))</f>
        <v>52</v>
      </c>
      <c r="R1023">
        <f>IF(G1023="GK",VLOOKUP(F1023,'[1]2017GoalKeeper Stats'!$A$2:$S$109,11,FALSE),VLOOKUP(F1023,'[1]2017Player Stats'!$A$2:$AB$830,11,FALSE))</f>
        <v>4</v>
      </c>
      <c r="S1023">
        <f>IF(G1023="GK",VLOOKUP(F1023,'[1]2017GoalKeeper Stats'!$A$2:$S$109,12,FALSE),VLOOKUP(F1023,'[1]2017Player Stats'!$A$2:$AB$830,12,FALSE))</f>
        <v>44199</v>
      </c>
      <c r="T1023">
        <f>IF(G1023="GK",VLOOKUP(F1023,'[1]2017GoalKeeper Stats'!$A$2:$S$109,13,FALSE),VLOOKUP(F1023,'[1]2017Player Stats'!$A$2:$AB$830,13,FALSE))</f>
        <v>10</v>
      </c>
      <c r="U1023">
        <f>IF(G1023="GK",VLOOKUP(F1023,'[1]2017GoalKeeper Stats'!$A$2:$S$109,14,FALSE),VLOOKUP(F1023,'[1]2017Player Stats'!$A$2:$AB$830,14,FALSE))</f>
        <v>6</v>
      </c>
      <c r="V1023">
        <f>IF(G1023="GK",VLOOKUP(F1023,'[1]2017GoalKeeper Stats'!$A$2:$S$109,15,FALSE),VLOOKUP(F1023,'[1]2017Player Stats'!$A$2:$AB$830,15,FALSE))</f>
        <v>0.7</v>
      </c>
      <c r="W1023">
        <f>IF(G1023="GK",VLOOKUP(F1023,'[1]2017GoalKeeper Stats'!$A$2:$S$109,16,FALSE),VLOOKUP(F1023,'[1]2017Player Stats'!$A$2:$AB$830,16,FALSE))</f>
        <v>12.5</v>
      </c>
      <c r="X1023">
        <f>IF(G1023="GK",VLOOKUP(F1023,'[1]2017GoalKeeper Stats'!$A$2:$S$109,17,FALSE),VLOOKUP(F1023,'[1]2017Player Stats'!$A$2:$AB$830,17,FALSE))</f>
        <v>2</v>
      </c>
      <c r="Y1023">
        <f>IF(G1023="GK",VLOOKUP(F1023,'[1]2017GoalKeeper Stats'!$A$2:$S$109,18,FALSE),VLOOKUP(F1023,'[1]2017Player Stats'!$A$2:$AB$830,18,FALSE))</f>
        <v>5</v>
      </c>
      <c r="Z1023">
        <f>IF(G1023="GK",VLOOKUP(F1023,'[1]2017GoalKeeper Stats'!$A$2:$S$109,19,FALSE),VLOOKUP(F1023,'[1]2017Player Stats'!$A$2:$AB$830,19,FALSE))</f>
        <v>1</v>
      </c>
      <c r="AA1023">
        <f>IF(G1023="GK",VLOOKUP(F1023,'[1]2017GoalKeeper Stats'!$A$2:$S$109,20,FALSE),VLOOKUP(F1023,'[1]2017Player Stats'!$A$2:$AB$830,20,FALSE))</f>
        <v>0.26</v>
      </c>
      <c r="AB1023">
        <f>IF(G1023="GK",VLOOKUP(F1023,'[1]2017GoalKeeper Stats'!$A$2:$S$109,21,FALSE),VLOOKUP(F1023,'[1]2017Player Stats'!$A$2:$AB$830,21,FALSE))</f>
        <v>30</v>
      </c>
      <c r="AC1023">
        <f>IF(G1023="GK",VLOOKUP(F1023,'[1]2017GoalKeeper Stats'!$A$2:$S$109,22,FALSE),VLOOKUP(F1023,'[1]2017Player Stats'!$A$2:$AB$830,22,FALSE))</f>
        <v>54</v>
      </c>
      <c r="AD1023">
        <f>IF(G1023="GK",VLOOKUP(F1023,'[1]2017GoalKeeper Stats'!$A$2:$S$109,23,FALSE),VLOOKUP(F1023,'[1]2017Player Stats'!$A$2:$AB$830,23,FALSE))</f>
        <v>10</v>
      </c>
      <c r="AE1023">
        <f>IF(G1023="GK",VLOOKUP(F1023,'[1]2017GoalKeeper Stats'!$A$2:$S$109,24,FALSE),VLOOKUP(F1023,'[1]2017Player Stats'!$A$2:$AB$830,24,FALSE))</f>
        <v>4</v>
      </c>
      <c r="AF1023">
        <f>IF(G1023="GK",VLOOKUP(F1023,'[1]2017GoalKeeper Stats'!$A$2:$S$109,25,FALSE),VLOOKUP(F1023,'[1]2017Player Stats'!$A$2:$AB$830,25,FALSE))</f>
        <v>0</v>
      </c>
      <c r="AG1023">
        <f>IF(G1023="GK",VLOOKUP(F1023,'[1]2017GoalKeeper Stats'!$A$2:$S$109,26,FALSE),VLOOKUP(F1023,'[1]2017Player Stats'!$A$2:$AB$830,26,FALSE))</f>
        <v>40.619999999999997</v>
      </c>
      <c r="AH1023" s="51"/>
      <c r="AI1023" s="51">
        <v>34</v>
      </c>
      <c r="AJ1023" s="51">
        <v>441</v>
      </c>
      <c r="AK1023" s="51">
        <v>404</v>
      </c>
      <c r="AL1023" s="51">
        <v>71</v>
      </c>
      <c r="AM1023" s="51">
        <v>37</v>
      </c>
      <c r="AN1023" s="51">
        <v>34</v>
      </c>
      <c r="AO1023" s="52">
        <v>52.62</v>
      </c>
      <c r="AP1023" s="52">
        <v>41.42</v>
      </c>
      <c r="AQ1023" s="52">
        <v>11.21</v>
      </c>
      <c r="AR1023" s="52">
        <v>22.79</v>
      </c>
      <c r="AS1023" s="51">
        <v>69</v>
      </c>
      <c r="AT1023" s="52">
        <v>54.4</v>
      </c>
    </row>
    <row r="1024" spans="1:46" hidden="1">
      <c r="A1024">
        <v>2017</v>
      </c>
      <c r="B1024" t="s">
        <v>861</v>
      </c>
      <c r="C1024" t="s">
        <v>207</v>
      </c>
      <c r="D1024" t="s">
        <v>864</v>
      </c>
      <c r="E1024" t="s">
        <v>865</v>
      </c>
      <c r="F1024" t="str">
        <f t="shared" si="16"/>
        <v>Michael Bradley</v>
      </c>
      <c r="G1024" t="s">
        <v>860</v>
      </c>
      <c r="H1024" s="143">
        <v>6500000</v>
      </c>
      <c r="I1024" s="143">
        <v>6000000</v>
      </c>
      <c r="J1024" t="str">
        <f>IF(G1024="GK",VLOOKUP(F1024,'[1]2017GoalKeeper Stats'!$A$2:$S$109,2,FALSE),VLOOKUP(F1024,'[1]2017Player Stats'!$A$2:$AB$830,2,FALSE))</f>
        <v>TOR</v>
      </c>
      <c r="K1024">
        <f>IF(G1024="GK",VLOOKUP(F1024,'[1]2017GoalKeeper Stats'!$A$2:$S$109,4,FALSE),VLOOKUP(F1024,'[1]2017Player Stats'!$A$2:$AB$830,4,FALSE))</f>
        <v>30</v>
      </c>
      <c r="L1024">
        <f>IF(G1024="GK",VLOOKUP(F1024,'[1]2017GoalKeeper Stats'!$A$2:$S$109,5,FALSE),VLOOKUP(F1024,'[1]2017Player Stats'!$A$2:$AB$830,5,FALSE))</f>
        <v>30</v>
      </c>
      <c r="M1024">
        <f>IF(G1024="GK",VLOOKUP(F1024,'[1]2017GoalKeeper Stats'!$A$2:$S$109,6,FALSE),VLOOKUP(F1024,'[1]2017Player Stats'!$A$2:$AB$830,6,FALSE))</f>
        <v>2700</v>
      </c>
      <c r="N1024">
        <f>IF(G1024="GK",VLOOKUP(F1024,'[1]2017GoalKeeper Stats'!$A$2:$S$109,7,FALSE),VLOOKUP(F1024,'[1]2017Player Stats'!$A$2:$AB$830,7,FALSE))</f>
        <v>0</v>
      </c>
      <c r="O1024">
        <f>IF(G1024="GK",VLOOKUP(F1024,'[1]2017GoalKeeper Stats'!$A$2:$S$109,8,FALSE),VLOOKUP(F1024,'[1]2017Player Stats'!$A$2:$AB$830,8,FALSE))</f>
        <v>2</v>
      </c>
      <c r="P1024">
        <f>IF(G1024="GK",VLOOKUP(F1024,'[1]2017GoalKeeper Stats'!$A$2:$S$109,9,FALSE),VLOOKUP(F1024,'[1]2017Player Stats'!$A$2:$AB$830,9,FALSE))</f>
        <v>11</v>
      </c>
      <c r="Q1024">
        <f>IF(G1024="GK",VLOOKUP(F1024,'[1]2017GoalKeeper Stats'!$A$2:$S$109,10,FALSE),VLOOKUP(F1024,'[1]2017Player Stats'!$A$2:$AB$830,10,FALSE))</f>
        <v>0</v>
      </c>
      <c r="R1024">
        <f>IF(G1024="GK",VLOOKUP(F1024,'[1]2017GoalKeeper Stats'!$A$2:$S$109,11,FALSE),VLOOKUP(F1024,'[1]2017Player Stats'!$A$2:$AB$830,11,FALSE))</f>
        <v>0</v>
      </c>
      <c r="S1024" t="str">
        <f>IF(G1024="GK",VLOOKUP(F1024,'[1]2017GoalKeeper Stats'!$A$2:$S$109,12,FALSE),VLOOKUP(F1024,'[1]2017Player Stats'!$A$2:$AB$830,12,FALSE))</f>
        <v>0/0</v>
      </c>
      <c r="T1024">
        <f>IF(G1024="GK",VLOOKUP(F1024,'[1]2017GoalKeeper Stats'!$A$2:$S$109,13,FALSE),VLOOKUP(F1024,'[1]2017Player Stats'!$A$2:$AB$830,13,FALSE))</f>
        <v>0</v>
      </c>
      <c r="U1024">
        <f>IF(G1024="GK",VLOOKUP(F1024,'[1]2017GoalKeeper Stats'!$A$2:$S$109,14,FALSE),VLOOKUP(F1024,'[1]2017Player Stats'!$A$2:$AB$830,14,FALSE))</f>
        <v>0</v>
      </c>
      <c r="V1024">
        <f>IF(G1024="GK",VLOOKUP(F1024,'[1]2017GoalKeeper Stats'!$A$2:$S$109,15,FALSE),VLOOKUP(F1024,'[1]2017Player Stats'!$A$2:$AB$830,15,FALSE))</f>
        <v>0</v>
      </c>
      <c r="W1024">
        <f>IF(G1024="GK",VLOOKUP(F1024,'[1]2017GoalKeeper Stats'!$A$2:$S$109,16,FALSE),VLOOKUP(F1024,'[1]2017Player Stats'!$A$2:$AB$830,16,FALSE))</f>
        <v>0</v>
      </c>
      <c r="X1024">
        <f>IF(G1024="GK",VLOOKUP(F1024,'[1]2017GoalKeeper Stats'!$A$2:$S$109,17,FALSE),VLOOKUP(F1024,'[1]2017Player Stats'!$A$2:$AB$830,17,FALSE))</f>
        <v>0</v>
      </c>
      <c r="Y1024">
        <f>IF(G1024="GK",VLOOKUP(F1024,'[1]2017GoalKeeper Stats'!$A$2:$S$109,18,FALSE),VLOOKUP(F1024,'[1]2017Player Stats'!$A$2:$AB$830,18,FALSE))</f>
        <v>0</v>
      </c>
      <c r="Z1024">
        <f>IF(G1024="GK",VLOOKUP(F1024,'[1]2017GoalKeeper Stats'!$A$2:$S$109,19,FALSE),VLOOKUP(F1024,'[1]2017Player Stats'!$A$2:$AB$830,19,FALSE))</f>
        <v>2</v>
      </c>
      <c r="AA1024">
        <f>IF(G1024="GK",VLOOKUP(F1024,'[1]2017GoalKeeper Stats'!$A$2:$S$109,20,FALSE),VLOOKUP(F1024,'[1]2017Player Stats'!$A$2:$AB$830,20,FALSE))</f>
        <v>7.0000000000000007E-2</v>
      </c>
      <c r="AB1024">
        <f>IF(G1024="GK",VLOOKUP(F1024,'[1]2017GoalKeeper Stats'!$A$2:$S$109,21,FALSE),VLOOKUP(F1024,'[1]2017Player Stats'!$A$2:$AB$830,21,FALSE))</f>
        <v>21</v>
      </c>
      <c r="AC1024">
        <f>IF(G1024="GK",VLOOKUP(F1024,'[1]2017GoalKeeper Stats'!$A$2:$S$109,22,FALSE),VLOOKUP(F1024,'[1]2017Player Stats'!$A$2:$AB$830,22,FALSE))</f>
        <v>15</v>
      </c>
      <c r="AD1024">
        <f>IF(G1024="GK",VLOOKUP(F1024,'[1]2017GoalKeeper Stats'!$A$2:$S$109,23,FALSE),VLOOKUP(F1024,'[1]2017Player Stats'!$A$2:$AB$830,23,FALSE))</f>
        <v>0</v>
      </c>
      <c r="AE1024">
        <f>IF(G1024="GK",VLOOKUP(F1024,'[1]2017GoalKeeper Stats'!$A$2:$S$109,24,FALSE),VLOOKUP(F1024,'[1]2017Player Stats'!$A$2:$AB$830,24,FALSE))</f>
        <v>8</v>
      </c>
      <c r="AF1024">
        <f>IF(G1024="GK",VLOOKUP(F1024,'[1]2017GoalKeeper Stats'!$A$2:$S$109,25,FALSE),VLOOKUP(F1024,'[1]2017Player Stats'!$A$2:$AB$830,25,FALSE))</f>
        <v>0</v>
      </c>
      <c r="AG1024">
        <f>IF(G1024="GK",VLOOKUP(F1024,'[1]2017GoalKeeper Stats'!$A$2:$S$109,26,FALSE),VLOOKUP(F1024,'[1]2017Player Stats'!$A$2:$AB$830,26,FALSE))</f>
        <v>0</v>
      </c>
      <c r="AH1024" s="51">
        <v>2017</v>
      </c>
      <c r="AI1024" s="51">
        <v>34</v>
      </c>
      <c r="AJ1024" s="51">
        <v>441</v>
      </c>
      <c r="AK1024" s="51">
        <v>404</v>
      </c>
      <c r="AL1024" s="51">
        <v>71</v>
      </c>
      <c r="AM1024" s="51">
        <v>37</v>
      </c>
      <c r="AN1024" s="51">
        <v>34</v>
      </c>
      <c r="AO1024" s="52">
        <v>52.62</v>
      </c>
      <c r="AP1024" s="52">
        <v>41.42</v>
      </c>
      <c r="AQ1024" s="52">
        <v>11.21</v>
      </c>
      <c r="AR1024" s="52">
        <v>22.79</v>
      </c>
      <c r="AS1024" s="51">
        <v>69</v>
      </c>
      <c r="AT1024" s="52">
        <v>54.4</v>
      </c>
    </row>
    <row r="1025" spans="1:46" hidden="1">
      <c r="A1025">
        <v>2017</v>
      </c>
      <c r="B1025" t="s">
        <v>211</v>
      </c>
      <c r="C1025" t="s">
        <v>173</v>
      </c>
      <c r="D1025" t="s">
        <v>887</v>
      </c>
      <c r="E1025" t="s">
        <v>888</v>
      </c>
      <c r="F1025" t="str">
        <f t="shared" si="16"/>
        <v>Andrea Pirlo</v>
      </c>
      <c r="G1025" t="s">
        <v>860</v>
      </c>
      <c r="H1025" s="143">
        <v>5915690</v>
      </c>
      <c r="I1025" s="143">
        <v>5600000</v>
      </c>
      <c r="J1025" t="str">
        <f>IF(G1025="GK",VLOOKUP(F1025,'[1]2017GoalKeeper Stats'!$A$2:$S$109,2,FALSE),VLOOKUP(F1025,'[1]2017Player Stats'!$A$2:$AB$830,2,FALSE))</f>
        <v>NYC</v>
      </c>
      <c r="K1025">
        <f>IF(G1025="GK",VLOOKUP(F1025,'[1]2017GoalKeeper Stats'!$A$2:$S$109,4,FALSE),VLOOKUP(F1025,'[1]2017Player Stats'!$A$2:$AB$830,4,FALSE))</f>
        <v>15</v>
      </c>
      <c r="L1025">
        <f>IF(G1025="GK",VLOOKUP(F1025,'[1]2017GoalKeeper Stats'!$A$2:$S$109,5,FALSE),VLOOKUP(F1025,'[1]2017Player Stats'!$A$2:$AB$830,5,FALSE))</f>
        <v>14</v>
      </c>
      <c r="M1025">
        <f>IF(G1025="GK",VLOOKUP(F1025,'[1]2017GoalKeeper Stats'!$A$2:$S$109,6,FALSE),VLOOKUP(F1025,'[1]2017Player Stats'!$A$2:$AB$830,6,FALSE))</f>
        <v>1085</v>
      </c>
      <c r="N1025">
        <f>IF(G1025="GK",VLOOKUP(F1025,'[1]2017GoalKeeper Stats'!$A$2:$S$109,7,FALSE),VLOOKUP(F1025,'[1]2017Player Stats'!$A$2:$AB$830,7,FALSE))</f>
        <v>0</v>
      </c>
      <c r="O1025">
        <f>IF(G1025="GK",VLOOKUP(F1025,'[1]2017GoalKeeper Stats'!$A$2:$S$109,8,FALSE),VLOOKUP(F1025,'[1]2017Player Stats'!$A$2:$AB$830,8,FALSE))</f>
        <v>2</v>
      </c>
      <c r="P1025">
        <f>IF(G1025="GK",VLOOKUP(F1025,'[1]2017GoalKeeper Stats'!$A$2:$S$109,9,FALSE),VLOOKUP(F1025,'[1]2017Player Stats'!$A$2:$AB$830,9,FALSE))</f>
        <v>11</v>
      </c>
      <c r="Q1025">
        <f>IF(G1025="GK",VLOOKUP(F1025,'[1]2017GoalKeeper Stats'!$A$2:$S$109,10,FALSE),VLOOKUP(F1025,'[1]2017Player Stats'!$A$2:$AB$830,10,FALSE))</f>
        <v>3</v>
      </c>
      <c r="R1025">
        <f>IF(G1025="GK",VLOOKUP(F1025,'[1]2017GoalKeeper Stats'!$A$2:$S$109,11,FALSE),VLOOKUP(F1025,'[1]2017Player Stats'!$A$2:$AB$830,11,FALSE))</f>
        <v>0</v>
      </c>
      <c r="S1025" t="str">
        <f>IF(G1025="GK",VLOOKUP(F1025,'[1]2017GoalKeeper Stats'!$A$2:$S$109,12,FALSE),VLOOKUP(F1025,'[1]2017Player Stats'!$A$2:$AB$830,12,FALSE))</f>
        <v>0/0</v>
      </c>
      <c r="T1025">
        <f>IF(G1025="GK",VLOOKUP(F1025,'[1]2017GoalKeeper Stats'!$A$2:$S$109,13,FALSE),VLOOKUP(F1025,'[1]2017Player Stats'!$A$2:$AB$830,13,FALSE))</f>
        <v>0</v>
      </c>
      <c r="U1025">
        <f>IF(G1025="GK",VLOOKUP(F1025,'[1]2017GoalKeeper Stats'!$A$2:$S$109,14,FALSE),VLOOKUP(F1025,'[1]2017Player Stats'!$A$2:$AB$830,14,FALSE))</f>
        <v>0</v>
      </c>
      <c r="V1025">
        <f>IF(G1025="GK",VLOOKUP(F1025,'[1]2017GoalKeeper Stats'!$A$2:$S$109,15,FALSE),VLOOKUP(F1025,'[1]2017Player Stats'!$A$2:$AB$830,15,FALSE))</f>
        <v>0</v>
      </c>
      <c r="W1025">
        <f>IF(G1025="GK",VLOOKUP(F1025,'[1]2017GoalKeeper Stats'!$A$2:$S$109,16,FALSE),VLOOKUP(F1025,'[1]2017Player Stats'!$A$2:$AB$830,16,FALSE))</f>
        <v>0</v>
      </c>
      <c r="X1025">
        <f>IF(G1025="GK",VLOOKUP(F1025,'[1]2017GoalKeeper Stats'!$A$2:$S$109,17,FALSE),VLOOKUP(F1025,'[1]2017Player Stats'!$A$2:$AB$830,17,FALSE))</f>
        <v>0</v>
      </c>
      <c r="Y1025">
        <f>IF(G1025="GK",VLOOKUP(F1025,'[1]2017GoalKeeper Stats'!$A$2:$S$109,18,FALSE),VLOOKUP(F1025,'[1]2017Player Stats'!$A$2:$AB$830,18,FALSE))</f>
        <v>0</v>
      </c>
      <c r="Z1025">
        <f>IF(G1025="GK",VLOOKUP(F1025,'[1]2017GoalKeeper Stats'!$A$2:$S$109,19,FALSE),VLOOKUP(F1025,'[1]2017Player Stats'!$A$2:$AB$830,19,FALSE))</f>
        <v>2</v>
      </c>
      <c r="AA1025">
        <f>IF(G1025="GK",VLOOKUP(F1025,'[1]2017GoalKeeper Stats'!$A$2:$S$109,20,FALSE),VLOOKUP(F1025,'[1]2017Player Stats'!$A$2:$AB$830,20,FALSE))</f>
        <v>0.17</v>
      </c>
      <c r="AB1025">
        <f>IF(G1025="GK",VLOOKUP(F1025,'[1]2017GoalKeeper Stats'!$A$2:$S$109,21,FALSE),VLOOKUP(F1025,'[1]2017Player Stats'!$A$2:$AB$830,21,FALSE))</f>
        <v>9</v>
      </c>
      <c r="AC1025">
        <f>IF(G1025="GK",VLOOKUP(F1025,'[1]2017GoalKeeper Stats'!$A$2:$S$109,22,FALSE),VLOOKUP(F1025,'[1]2017Player Stats'!$A$2:$AB$830,22,FALSE))</f>
        <v>16</v>
      </c>
      <c r="AD1025">
        <f>IF(G1025="GK",VLOOKUP(F1025,'[1]2017GoalKeeper Stats'!$A$2:$S$109,23,FALSE),VLOOKUP(F1025,'[1]2017Player Stats'!$A$2:$AB$830,23,FALSE))</f>
        <v>0</v>
      </c>
      <c r="AE1025">
        <f>IF(G1025="GK",VLOOKUP(F1025,'[1]2017GoalKeeper Stats'!$A$2:$S$109,24,FALSE),VLOOKUP(F1025,'[1]2017Player Stats'!$A$2:$AB$830,24,FALSE))</f>
        <v>1</v>
      </c>
      <c r="AF1025">
        <f>IF(G1025="GK",VLOOKUP(F1025,'[1]2017GoalKeeper Stats'!$A$2:$S$109,25,FALSE),VLOOKUP(F1025,'[1]2017Player Stats'!$A$2:$AB$830,25,FALSE))</f>
        <v>0</v>
      </c>
      <c r="AG1025">
        <f>IF(G1025="GK",VLOOKUP(F1025,'[1]2017GoalKeeper Stats'!$A$2:$S$109,26,FALSE),VLOOKUP(F1025,'[1]2017Player Stats'!$A$2:$AB$830,26,FALSE))</f>
        <v>27.27</v>
      </c>
      <c r="AH1025" s="51">
        <v>2017</v>
      </c>
      <c r="AI1025" s="51">
        <v>34</v>
      </c>
      <c r="AJ1025" s="51">
        <v>484</v>
      </c>
      <c r="AK1025" s="51">
        <v>421</v>
      </c>
      <c r="AL1025" s="51">
        <v>56</v>
      </c>
      <c r="AM1025" s="51">
        <v>43</v>
      </c>
      <c r="AN1025" s="51">
        <v>13</v>
      </c>
      <c r="AO1025" s="52">
        <v>53.25</v>
      </c>
      <c r="AP1025" s="52">
        <v>41.26</v>
      </c>
      <c r="AQ1025" s="52">
        <v>11.98</v>
      </c>
      <c r="AR1025" s="52">
        <v>1.02</v>
      </c>
      <c r="AS1025" s="51">
        <v>57</v>
      </c>
      <c r="AT1025" s="52">
        <v>55.34</v>
      </c>
    </row>
    <row r="1026" spans="1:46" hidden="1">
      <c r="A1026">
        <v>2017</v>
      </c>
      <c r="B1026" t="s">
        <v>211</v>
      </c>
      <c r="C1026" t="s">
        <v>173</v>
      </c>
      <c r="D1026" t="s">
        <v>873</v>
      </c>
      <c r="E1026" t="s">
        <v>874</v>
      </c>
      <c r="F1026" t="str">
        <f t="shared" si="16"/>
        <v>David Villa</v>
      </c>
      <c r="G1026" t="s">
        <v>875</v>
      </c>
      <c r="H1026" s="143">
        <v>5610000</v>
      </c>
      <c r="I1026" s="143">
        <v>5610000</v>
      </c>
      <c r="J1026" t="str">
        <f>IF(G1026="GK",VLOOKUP(F1026,'[1]2017GoalKeeper Stats'!$A$2:$S$109,2,FALSE),VLOOKUP(F1026,'[1]2017Player Stats'!$A$2:$AB$830,2,FALSE))</f>
        <v>NYC</v>
      </c>
      <c r="K1026">
        <f>IF(G1026="GK",VLOOKUP(F1026,'[1]2017GoalKeeper Stats'!$A$2:$S$109,4,FALSE),VLOOKUP(F1026,'[1]2017Player Stats'!$A$2:$AB$830,4,FALSE))</f>
        <v>31</v>
      </c>
      <c r="L1026">
        <f>IF(G1026="GK",VLOOKUP(F1026,'[1]2017GoalKeeper Stats'!$A$2:$S$109,5,FALSE),VLOOKUP(F1026,'[1]2017Player Stats'!$A$2:$AB$830,5,FALSE))</f>
        <v>28</v>
      </c>
      <c r="M1026">
        <f>IF(G1026="GK",VLOOKUP(F1026,'[1]2017GoalKeeper Stats'!$A$2:$S$109,6,FALSE),VLOOKUP(F1026,'[1]2017Player Stats'!$A$2:$AB$830,6,FALSE))</f>
        <v>2556</v>
      </c>
      <c r="N1026">
        <f>IF(G1026="GK",VLOOKUP(F1026,'[1]2017GoalKeeper Stats'!$A$2:$S$109,7,FALSE),VLOOKUP(F1026,'[1]2017Player Stats'!$A$2:$AB$830,7,FALSE))</f>
        <v>22</v>
      </c>
      <c r="O1026">
        <f>IF(G1026="GK",VLOOKUP(F1026,'[1]2017GoalKeeper Stats'!$A$2:$S$109,8,FALSE),VLOOKUP(F1026,'[1]2017Player Stats'!$A$2:$AB$830,8,FALSE))</f>
        <v>9</v>
      </c>
      <c r="P1026">
        <f>IF(G1026="GK",VLOOKUP(F1026,'[1]2017GoalKeeper Stats'!$A$2:$S$109,9,FALSE),VLOOKUP(F1026,'[1]2017Player Stats'!$A$2:$AB$830,9,FALSE))</f>
        <v>136</v>
      </c>
      <c r="Q1026">
        <f>IF(G1026="GK",VLOOKUP(F1026,'[1]2017GoalKeeper Stats'!$A$2:$S$109,10,FALSE),VLOOKUP(F1026,'[1]2017Player Stats'!$A$2:$AB$830,10,FALSE))</f>
        <v>55</v>
      </c>
      <c r="R1026">
        <f>IF(G1026="GK",VLOOKUP(F1026,'[1]2017GoalKeeper Stats'!$A$2:$S$109,11,FALSE),VLOOKUP(F1026,'[1]2017Player Stats'!$A$2:$AB$830,11,FALSE))</f>
        <v>3</v>
      </c>
      <c r="S1026">
        <f>IF(G1026="GK",VLOOKUP(F1026,'[1]2017GoalKeeper Stats'!$A$2:$S$109,12,FALSE),VLOOKUP(F1026,'[1]2017Player Stats'!$A$2:$AB$830,12,FALSE))</f>
        <v>44291</v>
      </c>
      <c r="T1026">
        <f>IF(G1026="GK",VLOOKUP(F1026,'[1]2017GoalKeeper Stats'!$A$2:$S$109,13,FALSE),VLOOKUP(F1026,'[1]2017Player Stats'!$A$2:$AB$830,13,FALSE))</f>
        <v>15</v>
      </c>
      <c r="U1026">
        <f>IF(G1026="GK",VLOOKUP(F1026,'[1]2017GoalKeeper Stats'!$A$2:$S$109,14,FALSE),VLOOKUP(F1026,'[1]2017Player Stats'!$A$2:$AB$830,14,FALSE))</f>
        <v>7</v>
      </c>
      <c r="V1026">
        <f>IF(G1026="GK",VLOOKUP(F1026,'[1]2017GoalKeeper Stats'!$A$2:$S$109,15,FALSE),VLOOKUP(F1026,'[1]2017Player Stats'!$A$2:$AB$830,15,FALSE))</f>
        <v>0.77</v>
      </c>
      <c r="W1026">
        <f>IF(G1026="GK",VLOOKUP(F1026,'[1]2017GoalKeeper Stats'!$A$2:$S$109,16,FALSE),VLOOKUP(F1026,'[1]2017Player Stats'!$A$2:$AB$830,16,FALSE))</f>
        <v>16.2</v>
      </c>
      <c r="X1026">
        <f>IF(G1026="GK",VLOOKUP(F1026,'[1]2017GoalKeeper Stats'!$A$2:$S$109,17,FALSE),VLOOKUP(F1026,'[1]2017Player Stats'!$A$2:$AB$830,17,FALSE))</f>
        <v>2</v>
      </c>
      <c r="Y1026">
        <f>IF(G1026="GK",VLOOKUP(F1026,'[1]2017GoalKeeper Stats'!$A$2:$S$109,18,FALSE),VLOOKUP(F1026,'[1]2017Player Stats'!$A$2:$AB$830,18,FALSE))</f>
        <v>8</v>
      </c>
      <c r="Z1026">
        <f>IF(G1026="GK",VLOOKUP(F1026,'[1]2017GoalKeeper Stats'!$A$2:$S$109,19,FALSE),VLOOKUP(F1026,'[1]2017Player Stats'!$A$2:$AB$830,19,FALSE))</f>
        <v>1</v>
      </c>
      <c r="AA1026">
        <f>IF(G1026="GK",VLOOKUP(F1026,'[1]2017GoalKeeper Stats'!$A$2:$S$109,20,FALSE),VLOOKUP(F1026,'[1]2017Player Stats'!$A$2:$AB$830,20,FALSE))</f>
        <v>0.32</v>
      </c>
      <c r="AB1026">
        <f>IF(G1026="GK",VLOOKUP(F1026,'[1]2017GoalKeeper Stats'!$A$2:$S$109,21,FALSE),VLOOKUP(F1026,'[1]2017Player Stats'!$A$2:$AB$830,21,FALSE))</f>
        <v>30</v>
      </c>
      <c r="AC1026">
        <f>IF(G1026="GK",VLOOKUP(F1026,'[1]2017GoalKeeper Stats'!$A$2:$S$109,22,FALSE),VLOOKUP(F1026,'[1]2017Player Stats'!$A$2:$AB$830,22,FALSE))</f>
        <v>68</v>
      </c>
      <c r="AD1026">
        <f>IF(G1026="GK",VLOOKUP(F1026,'[1]2017GoalKeeper Stats'!$A$2:$S$109,23,FALSE),VLOOKUP(F1026,'[1]2017Player Stats'!$A$2:$AB$830,23,FALSE))</f>
        <v>32</v>
      </c>
      <c r="AE1026">
        <f>IF(G1026="GK",VLOOKUP(F1026,'[1]2017GoalKeeper Stats'!$A$2:$S$109,24,FALSE),VLOOKUP(F1026,'[1]2017Player Stats'!$A$2:$AB$830,24,FALSE))</f>
        <v>4</v>
      </c>
      <c r="AF1026">
        <f>IF(G1026="GK",VLOOKUP(F1026,'[1]2017GoalKeeper Stats'!$A$2:$S$109,25,FALSE),VLOOKUP(F1026,'[1]2017Player Stats'!$A$2:$AB$830,25,FALSE))</f>
        <v>0</v>
      </c>
      <c r="AG1026">
        <f>IF(G1026="GK",VLOOKUP(F1026,'[1]2017GoalKeeper Stats'!$A$2:$S$109,26,FALSE),VLOOKUP(F1026,'[1]2017Player Stats'!$A$2:$AB$830,26,FALSE))</f>
        <v>40.44</v>
      </c>
      <c r="AH1026" s="51">
        <v>2017</v>
      </c>
      <c r="AI1026" s="51">
        <v>34</v>
      </c>
      <c r="AJ1026" s="51">
        <v>484</v>
      </c>
      <c r="AK1026" s="51">
        <v>421</v>
      </c>
      <c r="AL1026" s="51">
        <v>56</v>
      </c>
      <c r="AM1026" s="51">
        <v>43</v>
      </c>
      <c r="AN1026" s="51">
        <v>13</v>
      </c>
      <c r="AO1026" s="52">
        <v>53.25</v>
      </c>
      <c r="AP1026" s="52">
        <v>41.26</v>
      </c>
      <c r="AQ1026" s="52">
        <v>11.98</v>
      </c>
      <c r="AR1026" s="52">
        <v>1.02</v>
      </c>
      <c r="AS1026" s="51">
        <v>57</v>
      </c>
      <c r="AT1026" s="52">
        <v>55.34</v>
      </c>
    </row>
    <row r="1027" spans="1:46" hidden="1">
      <c r="A1027">
        <v>2017</v>
      </c>
      <c r="B1027" t="s">
        <v>195</v>
      </c>
      <c r="C1027" t="s">
        <v>866</v>
      </c>
      <c r="D1027" t="s">
        <v>871</v>
      </c>
      <c r="E1027" t="s">
        <v>872</v>
      </c>
      <c r="F1027" t="str">
        <f t="shared" si="16"/>
        <v>Giovani Dos Santos</v>
      </c>
      <c r="G1027" t="s">
        <v>875</v>
      </c>
      <c r="H1027" s="143">
        <v>5500000</v>
      </c>
      <c r="I1027" s="143">
        <v>3750000</v>
      </c>
      <c r="J1027" t="str">
        <f>IF(G1027="GK",VLOOKUP(F1027,'[1]2017GoalKeeper Stats'!$A$2:$S$109,2,FALSE),VLOOKUP(F1027,'[1]2017Player Stats'!$A$2:$AB$830,2,FALSE))</f>
        <v xml:space="preserve">LA </v>
      </c>
      <c r="K1027">
        <f>IF(G1027="GK",VLOOKUP(F1027,'[1]2017GoalKeeper Stats'!$A$2:$S$109,4,FALSE),VLOOKUP(F1027,'[1]2017Player Stats'!$A$2:$AB$830,4,FALSE))</f>
        <v>25</v>
      </c>
      <c r="L1027">
        <f>IF(G1027="GK",VLOOKUP(F1027,'[1]2017GoalKeeper Stats'!$A$2:$S$109,5,FALSE),VLOOKUP(F1027,'[1]2017Player Stats'!$A$2:$AB$830,5,FALSE))</f>
        <v>25</v>
      </c>
      <c r="M1027">
        <f>IF(G1027="GK",VLOOKUP(F1027,'[1]2017GoalKeeper Stats'!$A$2:$S$109,6,FALSE),VLOOKUP(F1027,'[1]2017Player Stats'!$A$2:$AB$830,6,FALSE))</f>
        <v>2189</v>
      </c>
      <c r="N1027">
        <f>IF(G1027="GK",VLOOKUP(F1027,'[1]2017GoalKeeper Stats'!$A$2:$S$109,7,FALSE),VLOOKUP(F1027,'[1]2017Player Stats'!$A$2:$AB$830,7,FALSE))</f>
        <v>6</v>
      </c>
      <c r="O1027">
        <f>IF(G1027="GK",VLOOKUP(F1027,'[1]2017GoalKeeper Stats'!$A$2:$S$109,8,FALSE),VLOOKUP(F1027,'[1]2017Player Stats'!$A$2:$AB$830,8,FALSE))</f>
        <v>3</v>
      </c>
      <c r="P1027">
        <f>IF(G1027="GK",VLOOKUP(F1027,'[1]2017GoalKeeper Stats'!$A$2:$S$109,9,FALSE),VLOOKUP(F1027,'[1]2017Player Stats'!$A$2:$AB$830,9,FALSE))</f>
        <v>59</v>
      </c>
      <c r="Q1027">
        <f>IF(G1027="GK",VLOOKUP(F1027,'[1]2017GoalKeeper Stats'!$A$2:$S$109,10,FALSE),VLOOKUP(F1027,'[1]2017Player Stats'!$A$2:$AB$830,10,FALSE))</f>
        <v>17</v>
      </c>
      <c r="R1027">
        <f>IF(G1027="GK",VLOOKUP(F1027,'[1]2017GoalKeeper Stats'!$A$2:$S$109,11,FALSE),VLOOKUP(F1027,'[1]2017Player Stats'!$A$2:$AB$830,11,FALSE))</f>
        <v>0</v>
      </c>
      <c r="S1027">
        <f>IF(G1027="GK",VLOOKUP(F1027,'[1]2017GoalKeeper Stats'!$A$2:$S$109,12,FALSE),VLOOKUP(F1027,'[1]2017Player Stats'!$A$2:$AB$830,12,FALSE))</f>
        <v>44258</v>
      </c>
      <c r="T1027">
        <f>IF(G1027="GK",VLOOKUP(F1027,'[1]2017GoalKeeper Stats'!$A$2:$S$109,13,FALSE),VLOOKUP(F1027,'[1]2017Player Stats'!$A$2:$AB$830,13,FALSE))</f>
        <v>2</v>
      </c>
      <c r="U1027">
        <f>IF(G1027="GK",VLOOKUP(F1027,'[1]2017GoalKeeper Stats'!$A$2:$S$109,14,FALSE),VLOOKUP(F1027,'[1]2017Player Stats'!$A$2:$AB$830,14,FALSE))</f>
        <v>4</v>
      </c>
      <c r="V1027">
        <f>IF(G1027="GK",VLOOKUP(F1027,'[1]2017GoalKeeper Stats'!$A$2:$S$109,15,FALSE),VLOOKUP(F1027,'[1]2017Player Stats'!$A$2:$AB$830,15,FALSE))</f>
        <v>0.25</v>
      </c>
      <c r="W1027">
        <f>IF(G1027="GK",VLOOKUP(F1027,'[1]2017GoalKeeper Stats'!$A$2:$S$109,16,FALSE),VLOOKUP(F1027,'[1]2017Player Stats'!$A$2:$AB$830,16,FALSE))</f>
        <v>10.199999999999999</v>
      </c>
      <c r="X1027">
        <f>IF(G1027="GK",VLOOKUP(F1027,'[1]2017GoalKeeper Stats'!$A$2:$S$109,17,FALSE),VLOOKUP(F1027,'[1]2017Player Stats'!$A$2:$AB$830,17,FALSE))</f>
        <v>2</v>
      </c>
      <c r="Y1027">
        <f>IF(G1027="GK",VLOOKUP(F1027,'[1]2017GoalKeeper Stats'!$A$2:$S$109,18,FALSE),VLOOKUP(F1027,'[1]2017Player Stats'!$A$2:$AB$830,18,FALSE))</f>
        <v>1</v>
      </c>
      <c r="Z1027">
        <f>IF(G1027="GK",VLOOKUP(F1027,'[1]2017GoalKeeper Stats'!$A$2:$S$109,19,FALSE),VLOOKUP(F1027,'[1]2017Player Stats'!$A$2:$AB$830,19,FALSE))</f>
        <v>2</v>
      </c>
      <c r="AA1027">
        <f>IF(G1027="GK",VLOOKUP(F1027,'[1]2017GoalKeeper Stats'!$A$2:$S$109,20,FALSE),VLOOKUP(F1027,'[1]2017Player Stats'!$A$2:$AB$830,20,FALSE))</f>
        <v>0.12</v>
      </c>
      <c r="AB1027">
        <f>IF(G1027="GK",VLOOKUP(F1027,'[1]2017GoalKeeper Stats'!$A$2:$S$109,21,FALSE),VLOOKUP(F1027,'[1]2017Player Stats'!$A$2:$AB$830,21,FALSE))</f>
        <v>14</v>
      </c>
      <c r="AC1027">
        <f>IF(G1027="GK",VLOOKUP(F1027,'[1]2017GoalKeeper Stats'!$A$2:$S$109,22,FALSE),VLOOKUP(F1027,'[1]2017Player Stats'!$A$2:$AB$830,22,FALSE))</f>
        <v>21</v>
      </c>
      <c r="AD1027">
        <f>IF(G1027="GK",VLOOKUP(F1027,'[1]2017GoalKeeper Stats'!$A$2:$S$109,23,FALSE),VLOOKUP(F1027,'[1]2017Player Stats'!$A$2:$AB$830,23,FALSE))</f>
        <v>7</v>
      </c>
      <c r="AE1027">
        <f>IF(G1027="GK",VLOOKUP(F1027,'[1]2017GoalKeeper Stats'!$A$2:$S$109,24,FALSE),VLOOKUP(F1027,'[1]2017Player Stats'!$A$2:$AB$830,24,FALSE))</f>
        <v>3</v>
      </c>
      <c r="AF1027">
        <f>IF(G1027="GK",VLOOKUP(F1027,'[1]2017GoalKeeper Stats'!$A$2:$S$109,25,FALSE),VLOOKUP(F1027,'[1]2017Player Stats'!$A$2:$AB$830,25,FALSE))</f>
        <v>0</v>
      </c>
      <c r="AG1027">
        <f>IF(G1027="GK",VLOOKUP(F1027,'[1]2017GoalKeeper Stats'!$A$2:$S$109,26,FALSE),VLOOKUP(F1027,'[1]2017Player Stats'!$A$2:$AB$830,26,FALSE))</f>
        <v>28.81</v>
      </c>
      <c r="AH1027" s="51">
        <v>2017</v>
      </c>
      <c r="AI1027" s="51">
        <v>34</v>
      </c>
      <c r="AJ1027" s="51">
        <v>399</v>
      </c>
      <c r="AK1027" s="51">
        <v>505</v>
      </c>
      <c r="AL1027" s="51">
        <v>42</v>
      </c>
      <c r="AM1027" s="51">
        <v>66</v>
      </c>
      <c r="AN1027" s="51">
        <v>-24</v>
      </c>
      <c r="AO1027" s="52">
        <v>39.729999999999997</v>
      </c>
      <c r="AP1027" s="52">
        <v>54.61</v>
      </c>
      <c r="AQ1027" s="52">
        <v>-14.88</v>
      </c>
      <c r="AR1027" s="52">
        <v>-9.1199999999999992</v>
      </c>
      <c r="AS1027" s="51">
        <v>32</v>
      </c>
      <c r="AT1027" s="52">
        <v>38.29</v>
      </c>
    </row>
    <row r="1028" spans="1:46" hidden="1">
      <c r="A1028">
        <v>2017</v>
      </c>
      <c r="B1028" t="s">
        <v>202</v>
      </c>
      <c r="C1028" t="s">
        <v>202</v>
      </c>
      <c r="D1028" t="s">
        <v>1883</v>
      </c>
      <c r="E1028" t="s">
        <v>1884</v>
      </c>
      <c r="F1028" t="str">
        <f t="shared" si="16"/>
        <v>Bastian Schweinsteiger</v>
      </c>
      <c r="G1028" t="s">
        <v>860</v>
      </c>
      <c r="H1028" s="143">
        <v>5400000</v>
      </c>
      <c r="I1028" s="143">
        <v>5400000</v>
      </c>
      <c r="J1028" t="str">
        <f>IF(G1028="GK",VLOOKUP(F1028,'[1]2017GoalKeeper Stats'!$A$2:$S$109,2,FALSE),VLOOKUP(F1028,'[1]2017Player Stats'!$A$2:$AB$830,2,FALSE))</f>
        <v>CHI</v>
      </c>
      <c r="K1028">
        <f>IF(G1028="GK",VLOOKUP(F1028,'[1]2017GoalKeeper Stats'!$A$2:$S$109,4,FALSE),VLOOKUP(F1028,'[1]2017Player Stats'!$A$2:$AB$830,4,FALSE))</f>
        <v>24</v>
      </c>
      <c r="L1028">
        <f>IF(G1028="GK",VLOOKUP(F1028,'[1]2017GoalKeeper Stats'!$A$2:$S$109,5,FALSE),VLOOKUP(F1028,'[1]2017Player Stats'!$A$2:$AB$830,5,FALSE))</f>
        <v>23</v>
      </c>
      <c r="M1028">
        <f>IF(G1028="GK",VLOOKUP(F1028,'[1]2017GoalKeeper Stats'!$A$2:$S$109,6,FALSE),VLOOKUP(F1028,'[1]2017Player Stats'!$A$2:$AB$830,6,FALSE))</f>
        <v>1993</v>
      </c>
      <c r="N1028">
        <f>IF(G1028="GK",VLOOKUP(F1028,'[1]2017GoalKeeper Stats'!$A$2:$S$109,7,FALSE),VLOOKUP(F1028,'[1]2017Player Stats'!$A$2:$AB$830,7,FALSE))</f>
        <v>3</v>
      </c>
      <c r="O1028">
        <f>IF(G1028="GK",VLOOKUP(F1028,'[1]2017GoalKeeper Stats'!$A$2:$S$109,8,FALSE),VLOOKUP(F1028,'[1]2017Player Stats'!$A$2:$AB$830,8,FALSE))</f>
        <v>6</v>
      </c>
      <c r="P1028">
        <f>IF(G1028="GK",VLOOKUP(F1028,'[1]2017GoalKeeper Stats'!$A$2:$S$109,9,FALSE),VLOOKUP(F1028,'[1]2017Player Stats'!$A$2:$AB$830,9,FALSE))</f>
        <v>25</v>
      </c>
      <c r="Q1028">
        <f>IF(G1028="GK",VLOOKUP(F1028,'[1]2017GoalKeeper Stats'!$A$2:$S$109,10,FALSE),VLOOKUP(F1028,'[1]2017Player Stats'!$A$2:$AB$830,10,FALSE))</f>
        <v>5</v>
      </c>
      <c r="R1028">
        <f>IF(G1028="GK",VLOOKUP(F1028,'[1]2017GoalKeeper Stats'!$A$2:$S$109,11,FALSE),VLOOKUP(F1028,'[1]2017Player Stats'!$A$2:$AB$830,11,FALSE))</f>
        <v>2</v>
      </c>
      <c r="S1028" t="str">
        <f>IF(G1028="GK",VLOOKUP(F1028,'[1]2017GoalKeeper Stats'!$A$2:$S$109,12,FALSE),VLOOKUP(F1028,'[1]2017Player Stats'!$A$2:$AB$830,12,FALSE))</f>
        <v>0/0</v>
      </c>
      <c r="T1028">
        <f>IF(G1028="GK",VLOOKUP(F1028,'[1]2017GoalKeeper Stats'!$A$2:$S$109,13,FALSE),VLOOKUP(F1028,'[1]2017Player Stats'!$A$2:$AB$830,13,FALSE))</f>
        <v>2</v>
      </c>
      <c r="U1028">
        <f>IF(G1028="GK",VLOOKUP(F1028,'[1]2017GoalKeeper Stats'!$A$2:$S$109,14,FALSE),VLOOKUP(F1028,'[1]2017Player Stats'!$A$2:$AB$830,14,FALSE))</f>
        <v>1</v>
      </c>
      <c r="V1028">
        <f>IF(G1028="GK",VLOOKUP(F1028,'[1]2017GoalKeeper Stats'!$A$2:$S$109,15,FALSE),VLOOKUP(F1028,'[1]2017Player Stats'!$A$2:$AB$830,15,FALSE))</f>
        <v>0.14000000000000001</v>
      </c>
      <c r="W1028">
        <f>IF(G1028="GK",VLOOKUP(F1028,'[1]2017GoalKeeper Stats'!$A$2:$S$109,16,FALSE),VLOOKUP(F1028,'[1]2017Player Stats'!$A$2:$AB$830,16,FALSE))</f>
        <v>12</v>
      </c>
      <c r="X1028">
        <f>IF(G1028="GK",VLOOKUP(F1028,'[1]2017GoalKeeper Stats'!$A$2:$S$109,17,FALSE),VLOOKUP(F1028,'[1]2017Player Stats'!$A$2:$AB$830,17,FALSE))</f>
        <v>2</v>
      </c>
      <c r="Y1028">
        <f>IF(G1028="GK",VLOOKUP(F1028,'[1]2017GoalKeeper Stats'!$A$2:$S$109,18,FALSE),VLOOKUP(F1028,'[1]2017Player Stats'!$A$2:$AB$830,18,FALSE))</f>
        <v>6</v>
      </c>
      <c r="Z1028">
        <f>IF(G1028="GK",VLOOKUP(F1028,'[1]2017GoalKeeper Stats'!$A$2:$S$109,19,FALSE),VLOOKUP(F1028,'[1]2017Player Stats'!$A$2:$AB$830,19,FALSE))</f>
        <v>0</v>
      </c>
      <c r="AA1028">
        <f>IF(G1028="GK",VLOOKUP(F1028,'[1]2017GoalKeeper Stats'!$A$2:$S$109,20,FALSE),VLOOKUP(F1028,'[1]2017Player Stats'!$A$2:$AB$830,20,FALSE))</f>
        <v>0.27</v>
      </c>
      <c r="AB1028">
        <f>IF(G1028="GK",VLOOKUP(F1028,'[1]2017GoalKeeper Stats'!$A$2:$S$109,21,FALSE),VLOOKUP(F1028,'[1]2017Player Stats'!$A$2:$AB$830,21,FALSE))</f>
        <v>25</v>
      </c>
      <c r="AC1028">
        <f>IF(G1028="GK",VLOOKUP(F1028,'[1]2017GoalKeeper Stats'!$A$2:$S$109,22,FALSE),VLOOKUP(F1028,'[1]2017Player Stats'!$A$2:$AB$830,22,FALSE))</f>
        <v>43</v>
      </c>
      <c r="AD1028">
        <f>IF(G1028="GK",VLOOKUP(F1028,'[1]2017GoalKeeper Stats'!$A$2:$S$109,23,FALSE),VLOOKUP(F1028,'[1]2017Player Stats'!$A$2:$AB$830,23,FALSE))</f>
        <v>1</v>
      </c>
      <c r="AE1028">
        <f>IF(G1028="GK",VLOOKUP(F1028,'[1]2017GoalKeeper Stats'!$A$2:$S$109,24,FALSE),VLOOKUP(F1028,'[1]2017Player Stats'!$A$2:$AB$830,24,FALSE))</f>
        <v>5</v>
      </c>
      <c r="AF1028">
        <f>IF(G1028="GK",VLOOKUP(F1028,'[1]2017GoalKeeper Stats'!$A$2:$S$109,25,FALSE),VLOOKUP(F1028,'[1]2017Player Stats'!$A$2:$AB$830,25,FALSE))</f>
        <v>0</v>
      </c>
      <c r="AG1028">
        <f>IF(G1028="GK",VLOOKUP(F1028,'[1]2017GoalKeeper Stats'!$A$2:$S$109,26,FALSE),VLOOKUP(F1028,'[1]2017Player Stats'!$A$2:$AB$830,26,FALSE))</f>
        <v>20</v>
      </c>
      <c r="AH1028" s="51">
        <v>2017</v>
      </c>
      <c r="AI1028" s="51">
        <v>34</v>
      </c>
      <c r="AJ1028" s="51">
        <v>419</v>
      </c>
      <c r="AK1028" s="51">
        <v>394</v>
      </c>
      <c r="AL1028" s="51">
        <v>59</v>
      </c>
      <c r="AM1028" s="51">
        <v>45</v>
      </c>
      <c r="AN1028" s="51">
        <v>14</v>
      </c>
      <c r="AO1028" s="52">
        <v>47.97</v>
      </c>
      <c r="AP1028" s="52">
        <v>44.24</v>
      </c>
      <c r="AQ1028" s="52">
        <v>3.73</v>
      </c>
      <c r="AR1028" s="52">
        <v>10.27</v>
      </c>
      <c r="AS1028" s="51">
        <v>55</v>
      </c>
      <c r="AT1028" s="52">
        <v>49.07</v>
      </c>
    </row>
    <row r="1029" spans="1:46" hidden="1">
      <c r="A1029">
        <v>2017</v>
      </c>
      <c r="B1029" t="s">
        <v>861</v>
      </c>
      <c r="C1029" t="s">
        <v>207</v>
      </c>
      <c r="D1029" t="s">
        <v>876</v>
      </c>
      <c r="E1029" t="s">
        <v>877</v>
      </c>
      <c r="F1029" t="str">
        <f t="shared" si="16"/>
        <v>Jozy Altidore</v>
      </c>
      <c r="G1029" t="s">
        <v>875</v>
      </c>
      <c r="H1029" s="143">
        <v>4875000</v>
      </c>
      <c r="I1029" s="143">
        <v>4875000</v>
      </c>
      <c r="J1029" t="str">
        <f>IF(G1029="GK",VLOOKUP(F1029,'[1]2017GoalKeeper Stats'!$A$2:$S$109,2,FALSE),VLOOKUP(F1029,'[1]2017Player Stats'!$A$2:$AB$830,2,FALSE))</f>
        <v>TOR</v>
      </c>
      <c r="K1029">
        <f>IF(G1029="GK",VLOOKUP(F1029,'[1]2017GoalKeeper Stats'!$A$2:$S$109,4,FALSE),VLOOKUP(F1029,'[1]2017Player Stats'!$A$2:$AB$830,4,FALSE))</f>
        <v>27</v>
      </c>
      <c r="L1029">
        <f>IF(G1029="GK",VLOOKUP(F1029,'[1]2017GoalKeeper Stats'!$A$2:$S$109,5,FALSE),VLOOKUP(F1029,'[1]2017Player Stats'!$A$2:$AB$830,5,FALSE))</f>
        <v>25</v>
      </c>
      <c r="M1029">
        <f>IF(G1029="GK",VLOOKUP(F1029,'[1]2017GoalKeeper Stats'!$A$2:$S$109,6,FALSE),VLOOKUP(F1029,'[1]2017Player Stats'!$A$2:$AB$830,6,FALSE))</f>
        <v>2194</v>
      </c>
      <c r="N1029">
        <f>IF(G1029="GK",VLOOKUP(F1029,'[1]2017GoalKeeper Stats'!$A$2:$S$109,7,FALSE),VLOOKUP(F1029,'[1]2017Player Stats'!$A$2:$AB$830,7,FALSE))</f>
        <v>15</v>
      </c>
      <c r="O1029">
        <f>IF(G1029="GK",VLOOKUP(F1029,'[1]2017GoalKeeper Stats'!$A$2:$S$109,8,FALSE),VLOOKUP(F1029,'[1]2017Player Stats'!$A$2:$AB$830,8,FALSE))</f>
        <v>6</v>
      </c>
      <c r="P1029">
        <f>IF(G1029="GK",VLOOKUP(F1029,'[1]2017GoalKeeper Stats'!$A$2:$S$109,9,FALSE),VLOOKUP(F1029,'[1]2017Player Stats'!$A$2:$AB$830,9,FALSE))</f>
        <v>68</v>
      </c>
      <c r="Q1029">
        <f>IF(G1029="GK",VLOOKUP(F1029,'[1]2017GoalKeeper Stats'!$A$2:$S$109,10,FALSE),VLOOKUP(F1029,'[1]2017Player Stats'!$A$2:$AB$830,10,FALSE))</f>
        <v>30</v>
      </c>
      <c r="R1029">
        <f>IF(G1029="GK",VLOOKUP(F1029,'[1]2017GoalKeeper Stats'!$A$2:$S$109,11,FALSE),VLOOKUP(F1029,'[1]2017Player Stats'!$A$2:$AB$830,11,FALSE))</f>
        <v>5</v>
      </c>
      <c r="S1029">
        <f>IF(G1029="GK",VLOOKUP(F1029,'[1]2017GoalKeeper Stats'!$A$2:$S$109,12,FALSE),VLOOKUP(F1029,'[1]2017Player Stats'!$A$2:$AB$830,12,FALSE))</f>
        <v>44260</v>
      </c>
      <c r="T1029">
        <f>IF(G1029="GK",VLOOKUP(F1029,'[1]2017GoalKeeper Stats'!$A$2:$S$109,13,FALSE),VLOOKUP(F1029,'[1]2017Player Stats'!$A$2:$AB$830,13,FALSE))</f>
        <v>8</v>
      </c>
      <c r="U1029">
        <f>IF(G1029="GK",VLOOKUP(F1029,'[1]2017GoalKeeper Stats'!$A$2:$S$109,14,FALSE),VLOOKUP(F1029,'[1]2017Player Stats'!$A$2:$AB$830,14,FALSE))</f>
        <v>7</v>
      </c>
      <c r="V1029">
        <f>IF(G1029="GK",VLOOKUP(F1029,'[1]2017GoalKeeper Stats'!$A$2:$S$109,15,FALSE),VLOOKUP(F1029,'[1]2017Player Stats'!$A$2:$AB$830,15,FALSE))</f>
        <v>0.62</v>
      </c>
      <c r="W1029">
        <f>IF(G1029="GK",VLOOKUP(F1029,'[1]2017GoalKeeper Stats'!$A$2:$S$109,16,FALSE),VLOOKUP(F1029,'[1]2017Player Stats'!$A$2:$AB$830,16,FALSE))</f>
        <v>22.1</v>
      </c>
      <c r="X1029">
        <f>IF(G1029="GK",VLOOKUP(F1029,'[1]2017GoalKeeper Stats'!$A$2:$S$109,17,FALSE),VLOOKUP(F1029,'[1]2017Player Stats'!$A$2:$AB$830,17,FALSE))</f>
        <v>3</v>
      </c>
      <c r="Y1029">
        <f>IF(G1029="GK",VLOOKUP(F1029,'[1]2017GoalKeeper Stats'!$A$2:$S$109,18,FALSE),VLOOKUP(F1029,'[1]2017Player Stats'!$A$2:$AB$830,18,FALSE))</f>
        <v>4</v>
      </c>
      <c r="Z1029">
        <f>IF(G1029="GK",VLOOKUP(F1029,'[1]2017GoalKeeper Stats'!$A$2:$S$109,19,FALSE),VLOOKUP(F1029,'[1]2017Player Stats'!$A$2:$AB$830,19,FALSE))</f>
        <v>2</v>
      </c>
      <c r="AA1029">
        <f>IF(G1029="GK",VLOOKUP(F1029,'[1]2017GoalKeeper Stats'!$A$2:$S$109,20,FALSE),VLOOKUP(F1029,'[1]2017Player Stats'!$A$2:$AB$830,20,FALSE))</f>
        <v>0.25</v>
      </c>
      <c r="AB1029">
        <f>IF(G1029="GK",VLOOKUP(F1029,'[1]2017GoalKeeper Stats'!$A$2:$S$109,21,FALSE),VLOOKUP(F1029,'[1]2017Player Stats'!$A$2:$AB$830,21,FALSE))</f>
        <v>50</v>
      </c>
      <c r="AC1029">
        <f>IF(G1029="GK",VLOOKUP(F1029,'[1]2017GoalKeeper Stats'!$A$2:$S$109,22,FALSE),VLOOKUP(F1029,'[1]2017Player Stats'!$A$2:$AB$830,22,FALSE))</f>
        <v>49</v>
      </c>
      <c r="AD1029">
        <f>IF(G1029="GK",VLOOKUP(F1029,'[1]2017GoalKeeper Stats'!$A$2:$S$109,23,FALSE),VLOOKUP(F1029,'[1]2017Player Stats'!$A$2:$AB$830,23,FALSE))</f>
        <v>14</v>
      </c>
      <c r="AE1029">
        <f>IF(G1029="GK",VLOOKUP(F1029,'[1]2017GoalKeeper Stats'!$A$2:$S$109,24,FALSE),VLOOKUP(F1029,'[1]2017Player Stats'!$A$2:$AB$830,24,FALSE))</f>
        <v>8</v>
      </c>
      <c r="AF1029">
        <f>IF(G1029="GK",VLOOKUP(F1029,'[1]2017GoalKeeper Stats'!$A$2:$S$109,25,FALSE),VLOOKUP(F1029,'[1]2017Player Stats'!$A$2:$AB$830,25,FALSE))</f>
        <v>0</v>
      </c>
      <c r="AG1029">
        <f>IF(G1029="GK",VLOOKUP(F1029,'[1]2017GoalKeeper Stats'!$A$2:$S$109,26,FALSE),VLOOKUP(F1029,'[1]2017Player Stats'!$A$2:$AB$830,26,FALSE))</f>
        <v>44.12</v>
      </c>
      <c r="AH1029" s="51">
        <v>2017</v>
      </c>
      <c r="AI1029" s="51">
        <v>34</v>
      </c>
      <c r="AJ1029" s="51">
        <v>441</v>
      </c>
      <c r="AK1029" s="51">
        <v>404</v>
      </c>
      <c r="AL1029" s="51">
        <v>71</v>
      </c>
      <c r="AM1029" s="51">
        <v>37</v>
      </c>
      <c r="AN1029" s="51">
        <v>34</v>
      </c>
      <c r="AO1029" s="52">
        <v>52.62</v>
      </c>
      <c r="AP1029" s="52">
        <v>41.42</v>
      </c>
      <c r="AQ1029" s="52">
        <v>11.21</v>
      </c>
      <c r="AR1029" s="52">
        <v>22.79</v>
      </c>
      <c r="AS1029" s="51">
        <v>69</v>
      </c>
      <c r="AT1029" s="52">
        <v>54.4</v>
      </c>
    </row>
    <row r="1030" spans="1:46" hidden="1">
      <c r="A1030">
        <v>2017</v>
      </c>
      <c r="B1030" t="s">
        <v>196</v>
      </c>
      <c r="C1030" t="s">
        <v>196</v>
      </c>
      <c r="D1030" t="s">
        <v>878</v>
      </c>
      <c r="E1030" t="s">
        <v>879</v>
      </c>
      <c r="F1030" t="str">
        <f t="shared" si="16"/>
        <v>Clint Dempsey</v>
      </c>
      <c r="G1030" t="s">
        <v>875</v>
      </c>
      <c r="H1030" s="143">
        <v>3892934</v>
      </c>
      <c r="I1030" s="143">
        <v>3200000</v>
      </c>
      <c r="J1030" t="str">
        <f>IF(G1030="GK",VLOOKUP(F1030,'[1]2017GoalKeeper Stats'!$A$2:$S$109,2,FALSE),VLOOKUP(F1030,'[1]2017Player Stats'!$A$2:$AB$830,2,FALSE))</f>
        <v>SEA</v>
      </c>
      <c r="K1030">
        <f>IF(G1030="GK",VLOOKUP(F1030,'[1]2017GoalKeeper Stats'!$A$2:$S$109,4,FALSE),VLOOKUP(F1030,'[1]2017Player Stats'!$A$2:$AB$830,4,FALSE))</f>
        <v>29</v>
      </c>
      <c r="L1030">
        <f>IF(G1030="GK",VLOOKUP(F1030,'[1]2017GoalKeeper Stats'!$A$2:$S$109,5,FALSE),VLOOKUP(F1030,'[1]2017Player Stats'!$A$2:$AB$830,5,FALSE))</f>
        <v>25</v>
      </c>
      <c r="M1030">
        <f>IF(G1030="GK",VLOOKUP(F1030,'[1]2017GoalKeeper Stats'!$A$2:$S$109,6,FALSE),VLOOKUP(F1030,'[1]2017Player Stats'!$A$2:$AB$830,6,FALSE))</f>
        <v>2276</v>
      </c>
      <c r="N1030">
        <f>IF(G1030="GK",VLOOKUP(F1030,'[1]2017GoalKeeper Stats'!$A$2:$S$109,7,FALSE),VLOOKUP(F1030,'[1]2017Player Stats'!$A$2:$AB$830,7,FALSE))</f>
        <v>12</v>
      </c>
      <c r="O1030">
        <f>IF(G1030="GK",VLOOKUP(F1030,'[1]2017GoalKeeper Stats'!$A$2:$S$109,8,FALSE),VLOOKUP(F1030,'[1]2017Player Stats'!$A$2:$AB$830,8,FALSE))</f>
        <v>5</v>
      </c>
      <c r="P1030">
        <f>IF(G1030="GK",VLOOKUP(F1030,'[1]2017GoalKeeper Stats'!$A$2:$S$109,9,FALSE),VLOOKUP(F1030,'[1]2017Player Stats'!$A$2:$AB$830,9,FALSE))</f>
        <v>116</v>
      </c>
      <c r="Q1030">
        <f>IF(G1030="GK",VLOOKUP(F1030,'[1]2017GoalKeeper Stats'!$A$2:$S$109,10,FALSE),VLOOKUP(F1030,'[1]2017Player Stats'!$A$2:$AB$830,10,FALSE))</f>
        <v>39</v>
      </c>
      <c r="R1030">
        <f>IF(G1030="GK",VLOOKUP(F1030,'[1]2017GoalKeeper Stats'!$A$2:$S$109,11,FALSE),VLOOKUP(F1030,'[1]2017Player Stats'!$A$2:$AB$830,11,FALSE))</f>
        <v>3</v>
      </c>
      <c r="S1030">
        <f>IF(G1030="GK",VLOOKUP(F1030,'[1]2017GoalKeeper Stats'!$A$2:$S$109,12,FALSE),VLOOKUP(F1030,'[1]2017Player Stats'!$A$2:$AB$830,12,FALSE))</f>
        <v>44230</v>
      </c>
      <c r="T1030">
        <f>IF(G1030="GK",VLOOKUP(F1030,'[1]2017GoalKeeper Stats'!$A$2:$S$109,13,FALSE),VLOOKUP(F1030,'[1]2017Player Stats'!$A$2:$AB$830,13,FALSE))</f>
        <v>4</v>
      </c>
      <c r="U1030">
        <f>IF(G1030="GK",VLOOKUP(F1030,'[1]2017GoalKeeper Stats'!$A$2:$S$109,14,FALSE),VLOOKUP(F1030,'[1]2017Player Stats'!$A$2:$AB$830,14,FALSE))</f>
        <v>8</v>
      </c>
      <c r="V1030">
        <f>IF(G1030="GK",VLOOKUP(F1030,'[1]2017GoalKeeper Stats'!$A$2:$S$109,15,FALSE),VLOOKUP(F1030,'[1]2017Player Stats'!$A$2:$AB$830,15,FALSE))</f>
        <v>0.47</v>
      </c>
      <c r="W1030">
        <f>IF(G1030="GK",VLOOKUP(F1030,'[1]2017GoalKeeper Stats'!$A$2:$S$109,16,FALSE),VLOOKUP(F1030,'[1]2017Player Stats'!$A$2:$AB$830,16,FALSE))</f>
        <v>10.3</v>
      </c>
      <c r="X1030">
        <f>IF(G1030="GK",VLOOKUP(F1030,'[1]2017GoalKeeper Stats'!$A$2:$S$109,17,FALSE),VLOOKUP(F1030,'[1]2017Player Stats'!$A$2:$AB$830,17,FALSE))</f>
        <v>4</v>
      </c>
      <c r="Y1030">
        <f>IF(G1030="GK",VLOOKUP(F1030,'[1]2017GoalKeeper Stats'!$A$2:$S$109,18,FALSE),VLOOKUP(F1030,'[1]2017Player Stats'!$A$2:$AB$830,18,FALSE))</f>
        <v>2</v>
      </c>
      <c r="Z1030">
        <f>IF(G1030="GK",VLOOKUP(F1030,'[1]2017GoalKeeper Stats'!$A$2:$S$109,19,FALSE),VLOOKUP(F1030,'[1]2017Player Stats'!$A$2:$AB$830,19,FALSE))</f>
        <v>3</v>
      </c>
      <c r="AA1030">
        <f>IF(G1030="GK",VLOOKUP(F1030,'[1]2017GoalKeeper Stats'!$A$2:$S$109,20,FALSE),VLOOKUP(F1030,'[1]2017Player Stats'!$A$2:$AB$830,20,FALSE))</f>
        <v>0.2</v>
      </c>
      <c r="AB1030">
        <f>IF(G1030="GK",VLOOKUP(F1030,'[1]2017GoalKeeper Stats'!$A$2:$S$109,21,FALSE),VLOOKUP(F1030,'[1]2017Player Stats'!$A$2:$AB$830,21,FALSE))</f>
        <v>18</v>
      </c>
      <c r="AC1030">
        <f>IF(G1030="GK",VLOOKUP(F1030,'[1]2017GoalKeeper Stats'!$A$2:$S$109,22,FALSE),VLOOKUP(F1030,'[1]2017Player Stats'!$A$2:$AB$830,22,FALSE))</f>
        <v>52</v>
      </c>
      <c r="AD1030">
        <f>IF(G1030="GK",VLOOKUP(F1030,'[1]2017GoalKeeper Stats'!$A$2:$S$109,23,FALSE),VLOOKUP(F1030,'[1]2017Player Stats'!$A$2:$AB$830,23,FALSE))</f>
        <v>3</v>
      </c>
      <c r="AE1030">
        <f>IF(G1030="GK",VLOOKUP(F1030,'[1]2017GoalKeeper Stats'!$A$2:$S$109,24,FALSE),VLOOKUP(F1030,'[1]2017Player Stats'!$A$2:$AB$830,24,FALSE))</f>
        <v>3</v>
      </c>
      <c r="AF1030">
        <f>IF(G1030="GK",VLOOKUP(F1030,'[1]2017GoalKeeper Stats'!$A$2:$S$109,25,FALSE),VLOOKUP(F1030,'[1]2017Player Stats'!$A$2:$AB$830,25,FALSE))</f>
        <v>1</v>
      </c>
      <c r="AG1030">
        <f>IF(G1030="GK",VLOOKUP(F1030,'[1]2017GoalKeeper Stats'!$A$2:$S$109,26,FALSE),VLOOKUP(F1030,'[1]2017Player Stats'!$A$2:$AB$830,26,FALSE))</f>
        <v>33.619999999999997</v>
      </c>
      <c r="AH1030" s="51">
        <v>2017</v>
      </c>
      <c r="AI1030" s="51">
        <v>34</v>
      </c>
      <c r="AJ1030" s="51">
        <v>500</v>
      </c>
      <c r="AK1030" s="51">
        <v>410</v>
      </c>
      <c r="AL1030" s="51">
        <v>51</v>
      </c>
      <c r="AM1030" s="51">
        <v>39</v>
      </c>
      <c r="AN1030" s="51">
        <v>12</v>
      </c>
      <c r="AO1030" s="52">
        <v>53.23</v>
      </c>
      <c r="AP1030" s="52">
        <v>41.09</v>
      </c>
      <c r="AQ1030" s="52">
        <v>12.14</v>
      </c>
      <c r="AR1030" s="52">
        <v>-0.14000000000000001</v>
      </c>
      <c r="AS1030" s="51">
        <v>53</v>
      </c>
      <c r="AT1030" s="52">
        <v>54.8</v>
      </c>
    </row>
    <row r="1031" spans="1:46" hidden="1">
      <c r="A1031">
        <v>2017</v>
      </c>
      <c r="B1031" t="s">
        <v>193</v>
      </c>
      <c r="C1031" t="s">
        <v>193</v>
      </c>
      <c r="D1031" t="s">
        <v>947</v>
      </c>
      <c r="E1031" t="s">
        <v>948</v>
      </c>
      <c r="F1031" t="str">
        <f t="shared" si="16"/>
        <v>Diego Valeri</v>
      </c>
      <c r="G1031" t="s">
        <v>860</v>
      </c>
      <c r="H1031" s="143">
        <v>2607500</v>
      </c>
      <c r="I1031" s="143">
        <v>2227500</v>
      </c>
      <c r="J1031" t="str">
        <f>IF(G1031="GK",VLOOKUP(F1031,'[1]2017GoalKeeper Stats'!$A$2:$S$109,2,FALSE),VLOOKUP(F1031,'[1]2017Player Stats'!$A$2:$AB$830,2,FALSE))</f>
        <v>POR</v>
      </c>
      <c r="K1031">
        <f>IF(G1031="GK",VLOOKUP(F1031,'[1]2017GoalKeeper Stats'!$A$2:$S$109,4,FALSE),VLOOKUP(F1031,'[1]2017Player Stats'!$A$2:$AB$830,4,FALSE))</f>
        <v>32</v>
      </c>
      <c r="L1031">
        <f>IF(G1031="GK",VLOOKUP(F1031,'[1]2017GoalKeeper Stats'!$A$2:$S$109,5,FALSE),VLOOKUP(F1031,'[1]2017Player Stats'!$A$2:$AB$830,5,FALSE))</f>
        <v>32</v>
      </c>
      <c r="M1031">
        <f>IF(G1031="GK",VLOOKUP(F1031,'[1]2017GoalKeeper Stats'!$A$2:$S$109,6,FALSE),VLOOKUP(F1031,'[1]2017Player Stats'!$A$2:$AB$830,6,FALSE))</f>
        <v>2828</v>
      </c>
      <c r="N1031">
        <f>IF(G1031="GK",VLOOKUP(F1031,'[1]2017GoalKeeper Stats'!$A$2:$S$109,7,FALSE),VLOOKUP(F1031,'[1]2017Player Stats'!$A$2:$AB$830,7,FALSE))</f>
        <v>21</v>
      </c>
      <c r="O1031">
        <f>IF(G1031="GK",VLOOKUP(F1031,'[1]2017GoalKeeper Stats'!$A$2:$S$109,8,FALSE),VLOOKUP(F1031,'[1]2017Player Stats'!$A$2:$AB$830,8,FALSE))</f>
        <v>11</v>
      </c>
      <c r="P1031">
        <f>IF(G1031="GK",VLOOKUP(F1031,'[1]2017GoalKeeper Stats'!$A$2:$S$109,9,FALSE),VLOOKUP(F1031,'[1]2017Player Stats'!$A$2:$AB$830,9,FALSE))</f>
        <v>93</v>
      </c>
      <c r="Q1031">
        <f>IF(G1031="GK",VLOOKUP(F1031,'[1]2017GoalKeeper Stats'!$A$2:$S$109,10,FALSE),VLOOKUP(F1031,'[1]2017Player Stats'!$A$2:$AB$830,10,FALSE))</f>
        <v>39</v>
      </c>
      <c r="R1031">
        <f>IF(G1031="GK",VLOOKUP(F1031,'[1]2017GoalKeeper Stats'!$A$2:$S$109,11,FALSE),VLOOKUP(F1031,'[1]2017Player Stats'!$A$2:$AB$830,11,FALSE))</f>
        <v>7</v>
      </c>
      <c r="S1031">
        <f>IF(G1031="GK",VLOOKUP(F1031,'[1]2017GoalKeeper Stats'!$A$2:$S$109,12,FALSE),VLOOKUP(F1031,'[1]2017Player Stats'!$A$2:$AB$830,12,FALSE))</f>
        <v>44354</v>
      </c>
      <c r="T1031">
        <f>IF(G1031="GK",VLOOKUP(F1031,'[1]2017GoalKeeper Stats'!$A$2:$S$109,13,FALSE),VLOOKUP(F1031,'[1]2017Player Stats'!$A$2:$AB$830,13,FALSE))</f>
        <v>13</v>
      </c>
      <c r="U1031">
        <f>IF(G1031="GK",VLOOKUP(F1031,'[1]2017GoalKeeper Stats'!$A$2:$S$109,14,FALSE),VLOOKUP(F1031,'[1]2017Player Stats'!$A$2:$AB$830,14,FALSE))</f>
        <v>8</v>
      </c>
      <c r="V1031">
        <f>IF(G1031="GK",VLOOKUP(F1031,'[1]2017GoalKeeper Stats'!$A$2:$S$109,15,FALSE),VLOOKUP(F1031,'[1]2017Player Stats'!$A$2:$AB$830,15,FALSE))</f>
        <v>0.67</v>
      </c>
      <c r="W1031">
        <f>IF(G1031="GK",VLOOKUP(F1031,'[1]2017GoalKeeper Stats'!$A$2:$S$109,16,FALSE),VLOOKUP(F1031,'[1]2017Player Stats'!$A$2:$AB$830,16,FALSE))</f>
        <v>22.6</v>
      </c>
      <c r="X1031">
        <f>IF(G1031="GK",VLOOKUP(F1031,'[1]2017GoalKeeper Stats'!$A$2:$S$109,17,FALSE),VLOOKUP(F1031,'[1]2017Player Stats'!$A$2:$AB$830,17,FALSE))</f>
        <v>3</v>
      </c>
      <c r="Y1031">
        <f>IF(G1031="GK",VLOOKUP(F1031,'[1]2017GoalKeeper Stats'!$A$2:$S$109,18,FALSE),VLOOKUP(F1031,'[1]2017Player Stats'!$A$2:$AB$830,18,FALSE))</f>
        <v>7</v>
      </c>
      <c r="Z1031">
        <f>IF(G1031="GK",VLOOKUP(F1031,'[1]2017GoalKeeper Stats'!$A$2:$S$109,19,FALSE),VLOOKUP(F1031,'[1]2017Player Stats'!$A$2:$AB$830,19,FALSE))</f>
        <v>4</v>
      </c>
      <c r="AA1031">
        <f>IF(G1031="GK",VLOOKUP(F1031,'[1]2017GoalKeeper Stats'!$A$2:$S$109,20,FALSE),VLOOKUP(F1031,'[1]2017Player Stats'!$A$2:$AB$830,20,FALSE))</f>
        <v>0.35</v>
      </c>
      <c r="AB1031">
        <f>IF(G1031="GK",VLOOKUP(F1031,'[1]2017GoalKeeper Stats'!$A$2:$S$109,21,FALSE),VLOOKUP(F1031,'[1]2017Player Stats'!$A$2:$AB$830,21,FALSE))</f>
        <v>19</v>
      </c>
      <c r="AC1031">
        <f>IF(G1031="GK",VLOOKUP(F1031,'[1]2017GoalKeeper Stats'!$A$2:$S$109,22,FALSE),VLOOKUP(F1031,'[1]2017Player Stats'!$A$2:$AB$830,22,FALSE))</f>
        <v>42</v>
      </c>
      <c r="AD1031">
        <f>IF(G1031="GK",VLOOKUP(F1031,'[1]2017GoalKeeper Stats'!$A$2:$S$109,23,FALSE),VLOOKUP(F1031,'[1]2017Player Stats'!$A$2:$AB$830,23,FALSE))</f>
        <v>21</v>
      </c>
      <c r="AE1031">
        <f>IF(G1031="GK",VLOOKUP(F1031,'[1]2017GoalKeeper Stats'!$A$2:$S$109,24,FALSE),VLOOKUP(F1031,'[1]2017Player Stats'!$A$2:$AB$830,24,FALSE))</f>
        <v>4</v>
      </c>
      <c r="AF1031">
        <f>IF(G1031="GK",VLOOKUP(F1031,'[1]2017GoalKeeper Stats'!$A$2:$S$109,25,FALSE),VLOOKUP(F1031,'[1]2017Player Stats'!$A$2:$AB$830,25,FALSE))</f>
        <v>0</v>
      </c>
      <c r="AG1031">
        <f>IF(G1031="GK",VLOOKUP(F1031,'[1]2017GoalKeeper Stats'!$A$2:$S$109,26,FALSE),VLOOKUP(F1031,'[1]2017Player Stats'!$A$2:$AB$830,26,FALSE))</f>
        <v>41.94</v>
      </c>
      <c r="AH1031" s="51">
        <v>2017</v>
      </c>
      <c r="AI1031" s="51">
        <v>34</v>
      </c>
      <c r="AJ1031" s="51">
        <v>480</v>
      </c>
      <c r="AK1031" s="51">
        <v>418</v>
      </c>
      <c r="AL1031" s="51">
        <v>59</v>
      </c>
      <c r="AM1031" s="51">
        <v>49</v>
      </c>
      <c r="AN1031" s="51">
        <v>10</v>
      </c>
      <c r="AO1031" s="52">
        <v>53.09</v>
      </c>
      <c r="AP1031" s="52">
        <v>41.6</v>
      </c>
      <c r="AQ1031" s="52">
        <v>11.49</v>
      </c>
      <c r="AR1031" s="52">
        <v>-1.49</v>
      </c>
      <c r="AS1031" s="51">
        <v>53</v>
      </c>
      <c r="AT1031" s="52">
        <v>54.55</v>
      </c>
    </row>
    <row r="1032" spans="1:46" hidden="1">
      <c r="A1032">
        <v>2017</v>
      </c>
      <c r="B1032" t="s">
        <v>212</v>
      </c>
      <c r="C1032" t="s">
        <v>212</v>
      </c>
      <c r="D1032" t="s">
        <v>1546</v>
      </c>
      <c r="E1032" t="s">
        <v>1885</v>
      </c>
      <c r="F1032" t="str">
        <f t="shared" si="16"/>
        <v>Miguel Almiron</v>
      </c>
      <c r="G1032" t="s">
        <v>860</v>
      </c>
      <c r="H1032" s="143">
        <v>2297000</v>
      </c>
      <c r="I1032" s="143">
        <v>1912500</v>
      </c>
      <c r="J1032" t="str">
        <f>IF(G1032="GK",VLOOKUP(F1032,'[1]2017GoalKeeper Stats'!$A$2:$S$109,2,FALSE),VLOOKUP(F1032,'[1]2017Player Stats'!$A$2:$AB$830,2,FALSE))</f>
        <v>ATL</v>
      </c>
      <c r="K1032">
        <f>IF(G1032="GK",VLOOKUP(F1032,'[1]2017GoalKeeper Stats'!$A$2:$S$109,4,FALSE),VLOOKUP(F1032,'[1]2017Player Stats'!$A$2:$AB$830,4,FALSE))</f>
        <v>30</v>
      </c>
      <c r="L1032">
        <f>IF(G1032="GK",VLOOKUP(F1032,'[1]2017GoalKeeper Stats'!$A$2:$S$109,5,FALSE),VLOOKUP(F1032,'[1]2017Player Stats'!$A$2:$AB$830,5,FALSE))</f>
        <v>27</v>
      </c>
      <c r="M1032">
        <f>IF(G1032="GK",VLOOKUP(F1032,'[1]2017GoalKeeper Stats'!$A$2:$S$109,6,FALSE),VLOOKUP(F1032,'[1]2017Player Stats'!$A$2:$AB$830,6,FALSE))</f>
        <v>2394</v>
      </c>
      <c r="N1032">
        <f>IF(G1032="GK",VLOOKUP(F1032,'[1]2017GoalKeeper Stats'!$A$2:$S$109,7,FALSE),VLOOKUP(F1032,'[1]2017Player Stats'!$A$2:$AB$830,7,FALSE))</f>
        <v>9</v>
      </c>
      <c r="O1032">
        <f>IF(G1032="GK",VLOOKUP(F1032,'[1]2017GoalKeeper Stats'!$A$2:$S$109,8,FALSE),VLOOKUP(F1032,'[1]2017Player Stats'!$A$2:$AB$830,8,FALSE))</f>
        <v>14</v>
      </c>
      <c r="P1032">
        <f>IF(G1032="GK",VLOOKUP(F1032,'[1]2017GoalKeeper Stats'!$A$2:$S$109,9,FALSE),VLOOKUP(F1032,'[1]2017Player Stats'!$A$2:$AB$830,9,FALSE))</f>
        <v>84</v>
      </c>
      <c r="Q1032">
        <f>IF(G1032="GK",VLOOKUP(F1032,'[1]2017GoalKeeper Stats'!$A$2:$S$109,10,FALSE),VLOOKUP(F1032,'[1]2017Player Stats'!$A$2:$AB$830,10,FALSE))</f>
        <v>35</v>
      </c>
      <c r="R1032">
        <f>IF(G1032="GK",VLOOKUP(F1032,'[1]2017GoalKeeper Stats'!$A$2:$S$109,11,FALSE),VLOOKUP(F1032,'[1]2017Player Stats'!$A$2:$AB$830,11,FALSE))</f>
        <v>3</v>
      </c>
      <c r="S1032">
        <f>IF(G1032="GK",VLOOKUP(F1032,'[1]2017GoalKeeper Stats'!$A$2:$S$109,12,FALSE),VLOOKUP(F1032,'[1]2017Player Stats'!$A$2:$AB$830,12,FALSE))</f>
        <v>44197</v>
      </c>
      <c r="T1032">
        <f>IF(G1032="GK",VLOOKUP(F1032,'[1]2017GoalKeeper Stats'!$A$2:$S$109,13,FALSE),VLOOKUP(F1032,'[1]2017Player Stats'!$A$2:$AB$830,13,FALSE))</f>
        <v>7</v>
      </c>
      <c r="U1032">
        <f>IF(G1032="GK",VLOOKUP(F1032,'[1]2017GoalKeeper Stats'!$A$2:$S$109,14,FALSE),VLOOKUP(F1032,'[1]2017Player Stats'!$A$2:$AB$830,14,FALSE))</f>
        <v>2</v>
      </c>
      <c r="V1032">
        <f>IF(G1032="GK",VLOOKUP(F1032,'[1]2017GoalKeeper Stats'!$A$2:$S$109,15,FALSE),VLOOKUP(F1032,'[1]2017Player Stats'!$A$2:$AB$830,15,FALSE))</f>
        <v>0.34</v>
      </c>
      <c r="W1032">
        <f>IF(G1032="GK",VLOOKUP(F1032,'[1]2017GoalKeeper Stats'!$A$2:$S$109,16,FALSE),VLOOKUP(F1032,'[1]2017Player Stats'!$A$2:$AB$830,16,FALSE))</f>
        <v>10.7</v>
      </c>
      <c r="X1032">
        <f>IF(G1032="GK",VLOOKUP(F1032,'[1]2017GoalKeeper Stats'!$A$2:$S$109,17,FALSE),VLOOKUP(F1032,'[1]2017Player Stats'!$A$2:$AB$830,17,FALSE))</f>
        <v>4</v>
      </c>
      <c r="Y1032">
        <f>IF(G1032="GK",VLOOKUP(F1032,'[1]2017GoalKeeper Stats'!$A$2:$S$109,18,FALSE),VLOOKUP(F1032,'[1]2017Player Stats'!$A$2:$AB$830,18,FALSE))</f>
        <v>10</v>
      </c>
      <c r="Z1032">
        <f>IF(G1032="GK",VLOOKUP(F1032,'[1]2017GoalKeeper Stats'!$A$2:$S$109,19,FALSE),VLOOKUP(F1032,'[1]2017Player Stats'!$A$2:$AB$830,19,FALSE))</f>
        <v>4</v>
      </c>
      <c r="AA1032">
        <f>IF(G1032="GK",VLOOKUP(F1032,'[1]2017GoalKeeper Stats'!$A$2:$S$109,20,FALSE),VLOOKUP(F1032,'[1]2017Player Stats'!$A$2:$AB$830,20,FALSE))</f>
        <v>0.53</v>
      </c>
      <c r="AB1032">
        <f>IF(G1032="GK",VLOOKUP(F1032,'[1]2017GoalKeeper Stats'!$A$2:$S$109,21,FALSE),VLOOKUP(F1032,'[1]2017Player Stats'!$A$2:$AB$830,21,FALSE))</f>
        <v>36</v>
      </c>
      <c r="AC1032">
        <f>IF(G1032="GK",VLOOKUP(F1032,'[1]2017GoalKeeper Stats'!$A$2:$S$109,22,FALSE),VLOOKUP(F1032,'[1]2017Player Stats'!$A$2:$AB$830,22,FALSE))</f>
        <v>46</v>
      </c>
      <c r="AD1032">
        <f>IF(G1032="GK",VLOOKUP(F1032,'[1]2017GoalKeeper Stats'!$A$2:$S$109,23,FALSE),VLOOKUP(F1032,'[1]2017Player Stats'!$A$2:$AB$830,23,FALSE))</f>
        <v>10</v>
      </c>
      <c r="AE1032">
        <f>IF(G1032="GK",VLOOKUP(F1032,'[1]2017GoalKeeper Stats'!$A$2:$S$109,24,FALSE),VLOOKUP(F1032,'[1]2017Player Stats'!$A$2:$AB$830,24,FALSE))</f>
        <v>4</v>
      </c>
      <c r="AF1032">
        <f>IF(G1032="GK",VLOOKUP(F1032,'[1]2017GoalKeeper Stats'!$A$2:$S$109,25,FALSE),VLOOKUP(F1032,'[1]2017Player Stats'!$A$2:$AB$830,25,FALSE))</f>
        <v>0</v>
      </c>
      <c r="AG1032">
        <f>IF(G1032="GK",VLOOKUP(F1032,'[1]2017GoalKeeper Stats'!$A$2:$S$109,26,FALSE),VLOOKUP(F1032,'[1]2017Player Stats'!$A$2:$AB$830,26,FALSE))</f>
        <v>41.67</v>
      </c>
      <c r="AH1032" s="51">
        <v>2017</v>
      </c>
      <c r="AI1032" s="51">
        <v>34</v>
      </c>
      <c r="AJ1032" s="51">
        <v>438</v>
      </c>
      <c r="AK1032" s="51">
        <v>401</v>
      </c>
      <c r="AL1032" s="51">
        <v>69</v>
      </c>
      <c r="AM1032" s="51">
        <v>37</v>
      </c>
      <c r="AN1032" s="51">
        <v>32</v>
      </c>
      <c r="AO1032" s="52">
        <v>48.97</v>
      </c>
      <c r="AP1032" s="52">
        <v>43.53</v>
      </c>
      <c r="AQ1032" s="52">
        <v>5.44</v>
      </c>
      <c r="AR1032" s="52">
        <v>26.56</v>
      </c>
      <c r="AS1032" s="51">
        <v>55</v>
      </c>
      <c r="AT1032" s="52">
        <v>49.88</v>
      </c>
    </row>
    <row r="1033" spans="1:46" hidden="1">
      <c r="A1033">
        <v>2017</v>
      </c>
      <c r="B1033" t="s">
        <v>195</v>
      </c>
      <c r="C1033" t="s">
        <v>866</v>
      </c>
      <c r="D1033" t="s">
        <v>1240</v>
      </c>
      <c r="E1033" t="s">
        <v>872</v>
      </c>
      <c r="F1033" t="str">
        <f t="shared" si="16"/>
        <v>Jonathan Dos Santos</v>
      </c>
      <c r="G1033" t="s">
        <v>860</v>
      </c>
      <c r="H1033" s="143">
        <v>2000000</v>
      </c>
      <c r="I1033" s="143">
        <v>2000000</v>
      </c>
      <c r="J1033" t="str">
        <f>IF(G1033="GK",VLOOKUP(F1033,'[1]2017GoalKeeper Stats'!$A$2:$S$109,2,FALSE),VLOOKUP(F1033,'[1]2017Player Stats'!$A$2:$AB$830,2,FALSE))</f>
        <v>LA</v>
      </c>
      <c r="K1033">
        <f>IF(G1033="GK",VLOOKUP(F1033,'[1]2017GoalKeeper Stats'!$A$2:$S$109,4,FALSE),VLOOKUP(F1033,'[1]2017Player Stats'!$A$2:$AB$830,4,FALSE))</f>
        <v>12</v>
      </c>
      <c r="L1033">
        <f>IF(G1033="GK",VLOOKUP(F1033,'[1]2017GoalKeeper Stats'!$A$2:$S$109,5,FALSE),VLOOKUP(F1033,'[1]2017Player Stats'!$A$2:$AB$830,5,FALSE))</f>
        <v>11</v>
      </c>
      <c r="M1033">
        <f>IF(G1033="GK",VLOOKUP(F1033,'[1]2017GoalKeeper Stats'!$A$2:$S$109,6,FALSE),VLOOKUP(F1033,'[1]2017Player Stats'!$A$2:$AB$830,6,FALSE))</f>
        <v>1004</v>
      </c>
      <c r="N1033">
        <f>IF(G1033="GK",VLOOKUP(F1033,'[1]2017GoalKeeper Stats'!$A$2:$S$109,7,FALSE),VLOOKUP(F1033,'[1]2017Player Stats'!$A$2:$AB$830,7,FALSE))</f>
        <v>1</v>
      </c>
      <c r="O1033">
        <f>IF(G1033="GK",VLOOKUP(F1033,'[1]2017GoalKeeper Stats'!$A$2:$S$109,8,FALSE),VLOOKUP(F1033,'[1]2017Player Stats'!$A$2:$AB$830,8,FALSE))</f>
        <v>1</v>
      </c>
      <c r="P1033">
        <f>IF(G1033="GK",VLOOKUP(F1033,'[1]2017GoalKeeper Stats'!$A$2:$S$109,9,FALSE),VLOOKUP(F1033,'[1]2017Player Stats'!$A$2:$AB$830,9,FALSE))</f>
        <v>11</v>
      </c>
      <c r="Q1033">
        <f>IF(G1033="GK",VLOOKUP(F1033,'[1]2017GoalKeeper Stats'!$A$2:$S$109,10,FALSE),VLOOKUP(F1033,'[1]2017Player Stats'!$A$2:$AB$830,10,FALSE))</f>
        <v>2</v>
      </c>
      <c r="R1033">
        <f>IF(G1033="GK",VLOOKUP(F1033,'[1]2017GoalKeeper Stats'!$A$2:$S$109,11,FALSE),VLOOKUP(F1033,'[1]2017Player Stats'!$A$2:$AB$830,11,FALSE))</f>
        <v>0</v>
      </c>
      <c r="S1033" t="str">
        <f>IF(G1033="GK",VLOOKUP(F1033,'[1]2017GoalKeeper Stats'!$A$2:$S$109,12,FALSE),VLOOKUP(F1033,'[1]2017Player Stats'!$A$2:$AB$830,12,FALSE))</f>
        <v>0/0</v>
      </c>
      <c r="T1033">
        <f>IF(G1033="GK",VLOOKUP(F1033,'[1]2017GoalKeeper Stats'!$A$2:$S$109,13,FALSE),VLOOKUP(F1033,'[1]2017Player Stats'!$A$2:$AB$830,13,FALSE))</f>
        <v>1</v>
      </c>
      <c r="U1033">
        <f>IF(G1033="GK",VLOOKUP(F1033,'[1]2017GoalKeeper Stats'!$A$2:$S$109,14,FALSE),VLOOKUP(F1033,'[1]2017Player Stats'!$A$2:$AB$830,14,FALSE))</f>
        <v>0</v>
      </c>
      <c r="V1033">
        <f>IF(G1033="GK",VLOOKUP(F1033,'[1]2017GoalKeeper Stats'!$A$2:$S$109,15,FALSE),VLOOKUP(F1033,'[1]2017Player Stats'!$A$2:$AB$830,15,FALSE))</f>
        <v>0.09</v>
      </c>
      <c r="W1033">
        <f>IF(G1033="GK",VLOOKUP(F1033,'[1]2017GoalKeeper Stats'!$A$2:$S$109,16,FALSE),VLOOKUP(F1033,'[1]2017Player Stats'!$A$2:$AB$830,16,FALSE))</f>
        <v>9.1</v>
      </c>
      <c r="X1033">
        <f>IF(G1033="GK",VLOOKUP(F1033,'[1]2017GoalKeeper Stats'!$A$2:$S$109,17,FALSE),VLOOKUP(F1033,'[1]2017Player Stats'!$A$2:$AB$830,17,FALSE))</f>
        <v>0</v>
      </c>
      <c r="Y1033">
        <f>IF(G1033="GK",VLOOKUP(F1033,'[1]2017GoalKeeper Stats'!$A$2:$S$109,18,FALSE),VLOOKUP(F1033,'[1]2017Player Stats'!$A$2:$AB$830,18,FALSE))</f>
        <v>0</v>
      </c>
      <c r="Z1033">
        <f>IF(G1033="GK",VLOOKUP(F1033,'[1]2017GoalKeeper Stats'!$A$2:$S$109,19,FALSE),VLOOKUP(F1033,'[1]2017Player Stats'!$A$2:$AB$830,19,FALSE))</f>
        <v>1</v>
      </c>
      <c r="AA1033">
        <f>IF(G1033="GK",VLOOKUP(F1033,'[1]2017GoalKeeper Stats'!$A$2:$S$109,20,FALSE),VLOOKUP(F1033,'[1]2017Player Stats'!$A$2:$AB$830,20,FALSE))</f>
        <v>0.09</v>
      </c>
      <c r="AB1033">
        <f>IF(G1033="GK",VLOOKUP(F1033,'[1]2017GoalKeeper Stats'!$A$2:$S$109,21,FALSE),VLOOKUP(F1033,'[1]2017Player Stats'!$A$2:$AB$830,21,FALSE))</f>
        <v>7</v>
      </c>
      <c r="AC1033">
        <f>IF(G1033="GK",VLOOKUP(F1033,'[1]2017GoalKeeper Stats'!$A$2:$S$109,22,FALSE),VLOOKUP(F1033,'[1]2017Player Stats'!$A$2:$AB$830,22,FALSE))</f>
        <v>10</v>
      </c>
      <c r="AD1033">
        <f>IF(G1033="GK",VLOOKUP(F1033,'[1]2017GoalKeeper Stats'!$A$2:$S$109,23,FALSE),VLOOKUP(F1033,'[1]2017Player Stats'!$A$2:$AB$830,23,FALSE))</f>
        <v>0</v>
      </c>
      <c r="AE1033">
        <f>IF(G1033="GK",VLOOKUP(F1033,'[1]2017GoalKeeper Stats'!$A$2:$S$109,24,FALSE),VLOOKUP(F1033,'[1]2017Player Stats'!$A$2:$AB$830,24,FALSE))</f>
        <v>4</v>
      </c>
      <c r="AF1033">
        <f>IF(G1033="GK",VLOOKUP(F1033,'[1]2017GoalKeeper Stats'!$A$2:$S$109,25,FALSE),VLOOKUP(F1033,'[1]2017Player Stats'!$A$2:$AB$830,25,FALSE))</f>
        <v>0</v>
      </c>
      <c r="AG1033">
        <f>IF(G1033="GK",VLOOKUP(F1033,'[1]2017GoalKeeper Stats'!$A$2:$S$109,26,FALSE),VLOOKUP(F1033,'[1]2017Player Stats'!$A$2:$AB$830,26,FALSE))</f>
        <v>18.18</v>
      </c>
      <c r="AH1033" s="51">
        <v>2017</v>
      </c>
      <c r="AI1033" s="51">
        <v>34</v>
      </c>
      <c r="AJ1033" s="51">
        <v>399</v>
      </c>
      <c r="AK1033" s="51">
        <v>505</v>
      </c>
      <c r="AL1033" s="51">
        <v>42</v>
      </c>
      <c r="AM1033" s="51">
        <v>66</v>
      </c>
      <c r="AN1033" s="51">
        <v>-24</v>
      </c>
      <c r="AO1033" s="52">
        <v>39.729999999999997</v>
      </c>
      <c r="AP1033" s="52">
        <v>54.61</v>
      </c>
      <c r="AQ1033" s="52">
        <v>-14.88</v>
      </c>
      <c r="AR1033" s="52">
        <v>-9.1199999999999992</v>
      </c>
      <c r="AS1033" s="51">
        <v>32</v>
      </c>
      <c r="AT1033" s="52">
        <v>38.29</v>
      </c>
    </row>
    <row r="1034" spans="1:46" hidden="1">
      <c r="A1034">
        <v>2017</v>
      </c>
      <c r="B1034" t="s">
        <v>211</v>
      </c>
      <c r="C1034" t="s">
        <v>173</v>
      </c>
      <c r="D1034" t="s">
        <v>1159</v>
      </c>
      <c r="E1034" t="s">
        <v>1886</v>
      </c>
      <c r="F1034" t="str">
        <f t="shared" si="16"/>
        <v>Maximiliano Moralez</v>
      </c>
      <c r="G1034" t="s">
        <v>860</v>
      </c>
      <c r="H1034" s="143">
        <v>2000000</v>
      </c>
      <c r="I1034" s="143">
        <v>2000000</v>
      </c>
      <c r="J1034" t="str">
        <f>IF(G1034="GK",VLOOKUP(F1034,'[1]2017GoalKeeper Stats'!$A$2:$S$109,2,FALSE),VLOOKUP(F1034,'[1]2017Player Stats'!$A$2:$AB$830,2,FALSE))</f>
        <v>NYC</v>
      </c>
      <c r="K1034">
        <f>IF(G1034="GK",VLOOKUP(F1034,'[1]2017GoalKeeper Stats'!$A$2:$S$109,4,FALSE),VLOOKUP(F1034,'[1]2017Player Stats'!$A$2:$AB$830,4,FALSE))</f>
        <v>29</v>
      </c>
      <c r="L1034">
        <f>IF(G1034="GK",VLOOKUP(F1034,'[1]2017GoalKeeper Stats'!$A$2:$S$109,5,FALSE),VLOOKUP(F1034,'[1]2017Player Stats'!$A$2:$AB$830,5,FALSE))</f>
        <v>28</v>
      </c>
      <c r="M1034">
        <f>IF(G1034="GK",VLOOKUP(F1034,'[1]2017GoalKeeper Stats'!$A$2:$S$109,6,FALSE),VLOOKUP(F1034,'[1]2017Player Stats'!$A$2:$AB$830,6,FALSE))</f>
        <v>2523</v>
      </c>
      <c r="N1034">
        <f>IF(G1034="GK",VLOOKUP(F1034,'[1]2017GoalKeeper Stats'!$A$2:$S$109,7,FALSE),VLOOKUP(F1034,'[1]2017Player Stats'!$A$2:$AB$830,7,FALSE))</f>
        <v>5</v>
      </c>
      <c r="O1034">
        <f>IF(G1034="GK",VLOOKUP(F1034,'[1]2017GoalKeeper Stats'!$A$2:$S$109,8,FALSE),VLOOKUP(F1034,'[1]2017Player Stats'!$A$2:$AB$830,8,FALSE))</f>
        <v>9</v>
      </c>
      <c r="P1034">
        <f>IF(G1034="GK",VLOOKUP(F1034,'[1]2017GoalKeeper Stats'!$A$2:$S$109,9,FALSE),VLOOKUP(F1034,'[1]2017Player Stats'!$A$2:$AB$830,9,FALSE))</f>
        <v>44</v>
      </c>
      <c r="Q1034">
        <f>IF(G1034="GK",VLOOKUP(F1034,'[1]2017GoalKeeper Stats'!$A$2:$S$109,10,FALSE),VLOOKUP(F1034,'[1]2017Player Stats'!$A$2:$AB$830,10,FALSE))</f>
        <v>17</v>
      </c>
      <c r="R1034">
        <f>IF(G1034="GK",VLOOKUP(F1034,'[1]2017GoalKeeper Stats'!$A$2:$S$109,11,FALSE),VLOOKUP(F1034,'[1]2017Player Stats'!$A$2:$AB$830,11,FALSE))</f>
        <v>0</v>
      </c>
      <c r="S1034" t="str">
        <f>IF(G1034="GK",VLOOKUP(F1034,'[1]2017GoalKeeper Stats'!$A$2:$S$109,12,FALSE),VLOOKUP(F1034,'[1]2017Player Stats'!$A$2:$AB$830,12,FALSE))</f>
        <v>0/1</v>
      </c>
      <c r="T1034">
        <f>IF(G1034="GK",VLOOKUP(F1034,'[1]2017GoalKeeper Stats'!$A$2:$S$109,13,FALSE),VLOOKUP(F1034,'[1]2017Player Stats'!$A$2:$AB$830,13,FALSE))</f>
        <v>4</v>
      </c>
      <c r="U1034">
        <f>IF(G1034="GK",VLOOKUP(F1034,'[1]2017GoalKeeper Stats'!$A$2:$S$109,14,FALSE),VLOOKUP(F1034,'[1]2017Player Stats'!$A$2:$AB$830,14,FALSE))</f>
        <v>1</v>
      </c>
      <c r="V1034">
        <f>IF(G1034="GK",VLOOKUP(F1034,'[1]2017GoalKeeper Stats'!$A$2:$S$109,15,FALSE),VLOOKUP(F1034,'[1]2017Player Stats'!$A$2:$AB$830,15,FALSE))</f>
        <v>0.18</v>
      </c>
      <c r="W1034">
        <f>IF(G1034="GK",VLOOKUP(F1034,'[1]2017GoalKeeper Stats'!$A$2:$S$109,16,FALSE),VLOOKUP(F1034,'[1]2017Player Stats'!$A$2:$AB$830,16,FALSE))</f>
        <v>11.4</v>
      </c>
      <c r="X1034">
        <f>IF(G1034="GK",VLOOKUP(F1034,'[1]2017GoalKeeper Stats'!$A$2:$S$109,17,FALSE),VLOOKUP(F1034,'[1]2017Player Stats'!$A$2:$AB$830,17,FALSE))</f>
        <v>0</v>
      </c>
      <c r="Y1034">
        <f>IF(G1034="GK",VLOOKUP(F1034,'[1]2017GoalKeeper Stats'!$A$2:$S$109,18,FALSE),VLOOKUP(F1034,'[1]2017Player Stats'!$A$2:$AB$830,18,FALSE))</f>
        <v>6</v>
      </c>
      <c r="Z1034">
        <f>IF(G1034="GK",VLOOKUP(F1034,'[1]2017GoalKeeper Stats'!$A$2:$S$109,19,FALSE),VLOOKUP(F1034,'[1]2017Player Stats'!$A$2:$AB$830,19,FALSE))</f>
        <v>3</v>
      </c>
      <c r="AA1034">
        <f>IF(G1034="GK",VLOOKUP(F1034,'[1]2017GoalKeeper Stats'!$A$2:$S$109,20,FALSE),VLOOKUP(F1034,'[1]2017Player Stats'!$A$2:$AB$830,20,FALSE))</f>
        <v>0.32</v>
      </c>
      <c r="AB1034">
        <f>IF(G1034="GK",VLOOKUP(F1034,'[1]2017GoalKeeper Stats'!$A$2:$S$109,21,FALSE),VLOOKUP(F1034,'[1]2017Player Stats'!$A$2:$AB$830,21,FALSE))</f>
        <v>31</v>
      </c>
      <c r="AC1034">
        <f>IF(G1034="GK",VLOOKUP(F1034,'[1]2017GoalKeeper Stats'!$A$2:$S$109,22,FALSE),VLOOKUP(F1034,'[1]2017Player Stats'!$A$2:$AB$830,22,FALSE))</f>
        <v>81</v>
      </c>
      <c r="AD1034">
        <f>IF(G1034="GK",VLOOKUP(F1034,'[1]2017GoalKeeper Stats'!$A$2:$S$109,23,FALSE),VLOOKUP(F1034,'[1]2017Player Stats'!$A$2:$AB$830,23,FALSE))</f>
        <v>10</v>
      </c>
      <c r="AE1034">
        <f>IF(G1034="GK",VLOOKUP(F1034,'[1]2017GoalKeeper Stats'!$A$2:$S$109,24,FALSE),VLOOKUP(F1034,'[1]2017Player Stats'!$A$2:$AB$830,24,FALSE))</f>
        <v>8</v>
      </c>
      <c r="AF1034">
        <f>IF(G1034="GK",VLOOKUP(F1034,'[1]2017GoalKeeper Stats'!$A$2:$S$109,25,FALSE),VLOOKUP(F1034,'[1]2017Player Stats'!$A$2:$AB$830,25,FALSE))</f>
        <v>0</v>
      </c>
      <c r="AG1034">
        <f>IF(G1034="GK",VLOOKUP(F1034,'[1]2017GoalKeeper Stats'!$A$2:$S$109,26,FALSE),VLOOKUP(F1034,'[1]2017Player Stats'!$A$2:$AB$830,26,FALSE))</f>
        <v>38.64</v>
      </c>
      <c r="AH1034" s="51">
        <v>2017</v>
      </c>
      <c r="AI1034" s="51">
        <v>34</v>
      </c>
      <c r="AJ1034" s="51">
        <v>484</v>
      </c>
      <c r="AK1034" s="51">
        <v>421</v>
      </c>
      <c r="AL1034" s="51">
        <v>56</v>
      </c>
      <c r="AM1034" s="51">
        <v>43</v>
      </c>
      <c r="AN1034" s="51">
        <v>13</v>
      </c>
      <c r="AO1034" s="52">
        <v>53.25</v>
      </c>
      <c r="AP1034" s="52">
        <v>41.26</v>
      </c>
      <c r="AQ1034" s="52">
        <v>11.98</v>
      </c>
      <c r="AR1034" s="52">
        <v>1.02</v>
      </c>
      <c r="AS1034" s="51">
        <v>57</v>
      </c>
      <c r="AT1034" s="52">
        <v>55.34</v>
      </c>
    </row>
    <row r="1035" spans="1:46" hidden="1">
      <c r="A1035">
        <v>2017</v>
      </c>
      <c r="B1035" t="s">
        <v>195</v>
      </c>
      <c r="C1035" t="s">
        <v>866</v>
      </c>
      <c r="D1035" t="s">
        <v>1515</v>
      </c>
      <c r="E1035" t="s">
        <v>1887</v>
      </c>
      <c r="F1035" t="str">
        <f t="shared" si="16"/>
        <v>Romain Alessandrini</v>
      </c>
      <c r="G1035" t="s">
        <v>860</v>
      </c>
      <c r="H1035" s="143">
        <v>1999401</v>
      </c>
      <c r="I1035" s="143">
        <v>1669401</v>
      </c>
      <c r="J1035" t="str">
        <f>IF(G1035="GK",VLOOKUP(F1035,'[1]2017GoalKeeper Stats'!$A$2:$S$109,2,FALSE),VLOOKUP(F1035,'[1]2017Player Stats'!$A$2:$AB$830,2,FALSE))</f>
        <v xml:space="preserve">LA </v>
      </c>
      <c r="K1035">
        <f>IF(G1035="GK",VLOOKUP(F1035,'[1]2017GoalKeeper Stats'!$A$2:$S$109,4,FALSE),VLOOKUP(F1035,'[1]2017Player Stats'!$A$2:$AB$830,4,FALSE))</f>
        <v>30</v>
      </c>
      <c r="L1035">
        <f>IF(G1035="GK",VLOOKUP(F1035,'[1]2017GoalKeeper Stats'!$A$2:$S$109,5,FALSE),VLOOKUP(F1035,'[1]2017Player Stats'!$A$2:$AB$830,5,FALSE))</f>
        <v>27</v>
      </c>
      <c r="M1035">
        <f>IF(G1035="GK",VLOOKUP(F1035,'[1]2017GoalKeeper Stats'!$A$2:$S$109,6,FALSE),VLOOKUP(F1035,'[1]2017Player Stats'!$A$2:$AB$830,6,FALSE))</f>
        <v>2441</v>
      </c>
      <c r="N1035">
        <f>IF(G1035="GK",VLOOKUP(F1035,'[1]2017GoalKeeper Stats'!$A$2:$S$109,7,FALSE),VLOOKUP(F1035,'[1]2017Player Stats'!$A$2:$AB$830,7,FALSE))</f>
        <v>13</v>
      </c>
      <c r="O1035">
        <f>IF(G1035="GK",VLOOKUP(F1035,'[1]2017GoalKeeper Stats'!$A$2:$S$109,8,FALSE),VLOOKUP(F1035,'[1]2017Player Stats'!$A$2:$AB$830,8,FALSE))</f>
        <v>12</v>
      </c>
      <c r="P1035">
        <f>IF(G1035="GK",VLOOKUP(F1035,'[1]2017GoalKeeper Stats'!$A$2:$S$109,9,FALSE),VLOOKUP(F1035,'[1]2017Player Stats'!$A$2:$AB$830,9,FALSE))</f>
        <v>95</v>
      </c>
      <c r="Q1035">
        <f>IF(G1035="GK",VLOOKUP(F1035,'[1]2017GoalKeeper Stats'!$A$2:$S$109,10,FALSE),VLOOKUP(F1035,'[1]2017Player Stats'!$A$2:$AB$830,10,FALSE))</f>
        <v>41</v>
      </c>
      <c r="R1035">
        <f>IF(G1035="GK",VLOOKUP(F1035,'[1]2017GoalKeeper Stats'!$A$2:$S$109,11,FALSE),VLOOKUP(F1035,'[1]2017Player Stats'!$A$2:$AB$830,11,FALSE))</f>
        <v>4</v>
      </c>
      <c r="S1035">
        <f>IF(G1035="GK",VLOOKUP(F1035,'[1]2017GoalKeeper Stats'!$A$2:$S$109,12,FALSE),VLOOKUP(F1035,'[1]2017Player Stats'!$A$2:$AB$830,12,FALSE))</f>
        <v>44229</v>
      </c>
      <c r="T1035">
        <f>IF(G1035="GK",VLOOKUP(F1035,'[1]2017GoalKeeper Stats'!$A$2:$S$109,13,FALSE),VLOOKUP(F1035,'[1]2017Player Stats'!$A$2:$AB$830,13,FALSE))</f>
        <v>5</v>
      </c>
      <c r="U1035">
        <f>IF(G1035="GK",VLOOKUP(F1035,'[1]2017GoalKeeper Stats'!$A$2:$S$109,14,FALSE),VLOOKUP(F1035,'[1]2017Player Stats'!$A$2:$AB$830,14,FALSE))</f>
        <v>8</v>
      </c>
      <c r="V1035">
        <f>IF(G1035="GK",VLOOKUP(F1035,'[1]2017GoalKeeper Stats'!$A$2:$S$109,15,FALSE),VLOOKUP(F1035,'[1]2017Player Stats'!$A$2:$AB$830,15,FALSE))</f>
        <v>0.48</v>
      </c>
      <c r="W1035">
        <f>IF(G1035="GK",VLOOKUP(F1035,'[1]2017GoalKeeper Stats'!$A$2:$S$109,16,FALSE),VLOOKUP(F1035,'[1]2017Player Stats'!$A$2:$AB$830,16,FALSE))</f>
        <v>13.7</v>
      </c>
      <c r="X1035">
        <f>IF(G1035="GK",VLOOKUP(F1035,'[1]2017GoalKeeper Stats'!$A$2:$S$109,17,FALSE),VLOOKUP(F1035,'[1]2017Player Stats'!$A$2:$AB$830,17,FALSE))</f>
        <v>1</v>
      </c>
      <c r="Y1035">
        <f>IF(G1035="GK",VLOOKUP(F1035,'[1]2017GoalKeeper Stats'!$A$2:$S$109,18,FALSE),VLOOKUP(F1035,'[1]2017Player Stats'!$A$2:$AB$830,18,FALSE))</f>
        <v>5</v>
      </c>
      <c r="Z1035">
        <f>IF(G1035="GK",VLOOKUP(F1035,'[1]2017GoalKeeper Stats'!$A$2:$S$109,19,FALSE),VLOOKUP(F1035,'[1]2017Player Stats'!$A$2:$AB$830,19,FALSE))</f>
        <v>7</v>
      </c>
      <c r="AA1035">
        <f>IF(G1035="GK",VLOOKUP(F1035,'[1]2017GoalKeeper Stats'!$A$2:$S$109,20,FALSE),VLOOKUP(F1035,'[1]2017Player Stats'!$A$2:$AB$830,20,FALSE))</f>
        <v>0.44</v>
      </c>
      <c r="AB1035">
        <f>IF(G1035="GK",VLOOKUP(F1035,'[1]2017GoalKeeper Stats'!$A$2:$S$109,21,FALSE),VLOOKUP(F1035,'[1]2017Player Stats'!$A$2:$AB$830,21,FALSE))</f>
        <v>46</v>
      </c>
      <c r="AC1035">
        <f>IF(G1035="GK",VLOOKUP(F1035,'[1]2017GoalKeeper Stats'!$A$2:$S$109,22,FALSE),VLOOKUP(F1035,'[1]2017Player Stats'!$A$2:$AB$830,22,FALSE))</f>
        <v>70</v>
      </c>
      <c r="AD1035">
        <f>IF(G1035="GK",VLOOKUP(F1035,'[1]2017GoalKeeper Stats'!$A$2:$S$109,23,FALSE),VLOOKUP(F1035,'[1]2017Player Stats'!$A$2:$AB$830,23,FALSE))</f>
        <v>12</v>
      </c>
      <c r="AE1035">
        <f>IF(G1035="GK",VLOOKUP(F1035,'[1]2017GoalKeeper Stats'!$A$2:$S$109,24,FALSE),VLOOKUP(F1035,'[1]2017Player Stats'!$A$2:$AB$830,24,FALSE))</f>
        <v>8</v>
      </c>
      <c r="AF1035">
        <f>IF(G1035="GK",VLOOKUP(F1035,'[1]2017GoalKeeper Stats'!$A$2:$S$109,25,FALSE),VLOOKUP(F1035,'[1]2017Player Stats'!$A$2:$AB$830,25,FALSE))</f>
        <v>0</v>
      </c>
      <c r="AG1035">
        <f>IF(G1035="GK",VLOOKUP(F1035,'[1]2017GoalKeeper Stats'!$A$2:$S$109,26,FALSE),VLOOKUP(F1035,'[1]2017Player Stats'!$A$2:$AB$830,26,FALSE))</f>
        <v>43.16</v>
      </c>
      <c r="AH1035" s="51">
        <v>2017</v>
      </c>
      <c r="AI1035" s="51">
        <v>34</v>
      </c>
      <c r="AJ1035" s="51">
        <v>399</v>
      </c>
      <c r="AK1035" s="51">
        <v>505</v>
      </c>
      <c r="AL1035" s="51">
        <v>42</v>
      </c>
      <c r="AM1035" s="51">
        <v>66</v>
      </c>
      <c r="AN1035" s="51">
        <v>-24</v>
      </c>
      <c r="AO1035" s="52">
        <v>39.729999999999997</v>
      </c>
      <c r="AP1035" s="52">
        <v>54.61</v>
      </c>
      <c r="AQ1035" s="52">
        <v>-14.88</v>
      </c>
      <c r="AR1035" s="52">
        <v>-9.1199999999999992</v>
      </c>
      <c r="AS1035" s="51">
        <v>32</v>
      </c>
      <c r="AT1035" s="52">
        <v>38.29</v>
      </c>
    </row>
    <row r="1036" spans="1:46" hidden="1">
      <c r="A1036">
        <v>2017</v>
      </c>
      <c r="B1036" t="s">
        <v>194</v>
      </c>
      <c r="C1036" t="s">
        <v>194</v>
      </c>
      <c r="D1036" t="s">
        <v>1743</v>
      </c>
      <c r="E1036" t="s">
        <v>1744</v>
      </c>
      <c r="F1036" t="str">
        <f t="shared" si="16"/>
        <v>Yura Movsisyan</v>
      </c>
      <c r="G1036" t="s">
        <v>875</v>
      </c>
      <c r="H1036" s="143">
        <v>1973750</v>
      </c>
      <c r="I1036" s="143">
        <v>1750000</v>
      </c>
      <c r="J1036" t="str">
        <f>IF(G1036="GK",VLOOKUP(F1036,'[1]2017GoalKeeper Stats'!$A$2:$S$109,2,FALSE),VLOOKUP(F1036,'[1]2017Player Stats'!$A$2:$AB$830,2,FALSE))</f>
        <v>RSL</v>
      </c>
      <c r="K1036">
        <f>IF(G1036="GK",VLOOKUP(F1036,'[1]2017GoalKeeper Stats'!$A$2:$S$109,4,FALSE),VLOOKUP(F1036,'[1]2017Player Stats'!$A$2:$AB$830,4,FALSE))</f>
        <v>28</v>
      </c>
      <c r="L1036">
        <f>IF(G1036="GK",VLOOKUP(F1036,'[1]2017GoalKeeper Stats'!$A$2:$S$109,5,FALSE),VLOOKUP(F1036,'[1]2017Player Stats'!$A$2:$AB$830,5,FALSE))</f>
        <v>16</v>
      </c>
      <c r="M1036">
        <f>IF(G1036="GK",VLOOKUP(F1036,'[1]2017GoalKeeper Stats'!$A$2:$S$109,6,FALSE),VLOOKUP(F1036,'[1]2017Player Stats'!$A$2:$AB$830,6,FALSE))</f>
        <v>1416</v>
      </c>
      <c r="N1036">
        <f>IF(G1036="GK",VLOOKUP(F1036,'[1]2017GoalKeeper Stats'!$A$2:$S$109,7,FALSE),VLOOKUP(F1036,'[1]2017Player Stats'!$A$2:$AB$830,7,FALSE))</f>
        <v>7</v>
      </c>
      <c r="O1036">
        <f>IF(G1036="GK",VLOOKUP(F1036,'[1]2017GoalKeeper Stats'!$A$2:$S$109,8,FALSE),VLOOKUP(F1036,'[1]2017Player Stats'!$A$2:$AB$830,8,FALSE))</f>
        <v>0</v>
      </c>
      <c r="P1036">
        <f>IF(G1036="GK",VLOOKUP(F1036,'[1]2017GoalKeeper Stats'!$A$2:$S$109,9,FALSE),VLOOKUP(F1036,'[1]2017Player Stats'!$A$2:$AB$830,9,FALSE))</f>
        <v>45</v>
      </c>
      <c r="Q1036">
        <f>IF(G1036="GK",VLOOKUP(F1036,'[1]2017GoalKeeper Stats'!$A$2:$S$109,10,FALSE),VLOOKUP(F1036,'[1]2017Player Stats'!$A$2:$AB$830,10,FALSE))</f>
        <v>19</v>
      </c>
      <c r="R1036">
        <f>IF(G1036="GK",VLOOKUP(F1036,'[1]2017GoalKeeper Stats'!$A$2:$S$109,11,FALSE),VLOOKUP(F1036,'[1]2017Player Stats'!$A$2:$AB$830,11,FALSE))</f>
        <v>2</v>
      </c>
      <c r="S1036">
        <f>IF(G1036="GK",VLOOKUP(F1036,'[1]2017GoalKeeper Stats'!$A$2:$S$109,12,FALSE),VLOOKUP(F1036,'[1]2017Player Stats'!$A$2:$AB$830,12,FALSE))</f>
        <v>44197</v>
      </c>
      <c r="T1036">
        <f>IF(G1036="GK",VLOOKUP(F1036,'[1]2017GoalKeeper Stats'!$A$2:$S$109,13,FALSE),VLOOKUP(F1036,'[1]2017Player Stats'!$A$2:$AB$830,13,FALSE))</f>
        <v>4</v>
      </c>
      <c r="U1036">
        <f>IF(G1036="GK",VLOOKUP(F1036,'[1]2017GoalKeeper Stats'!$A$2:$S$109,14,FALSE),VLOOKUP(F1036,'[1]2017Player Stats'!$A$2:$AB$830,14,FALSE))</f>
        <v>3</v>
      </c>
      <c r="V1036">
        <f>IF(G1036="GK",VLOOKUP(F1036,'[1]2017GoalKeeper Stats'!$A$2:$S$109,15,FALSE),VLOOKUP(F1036,'[1]2017Player Stats'!$A$2:$AB$830,15,FALSE))</f>
        <v>0.44</v>
      </c>
      <c r="W1036">
        <f>IF(G1036="GK",VLOOKUP(F1036,'[1]2017GoalKeeper Stats'!$A$2:$S$109,16,FALSE),VLOOKUP(F1036,'[1]2017Player Stats'!$A$2:$AB$830,16,FALSE))</f>
        <v>15.6</v>
      </c>
      <c r="X1036">
        <f>IF(G1036="GK",VLOOKUP(F1036,'[1]2017GoalKeeper Stats'!$A$2:$S$109,17,FALSE),VLOOKUP(F1036,'[1]2017Player Stats'!$A$2:$AB$830,17,FALSE))</f>
        <v>0</v>
      </c>
      <c r="Y1036">
        <f>IF(G1036="GK",VLOOKUP(F1036,'[1]2017GoalKeeper Stats'!$A$2:$S$109,18,FALSE),VLOOKUP(F1036,'[1]2017Player Stats'!$A$2:$AB$830,18,FALSE))</f>
        <v>0</v>
      </c>
      <c r="Z1036">
        <f>IF(G1036="GK",VLOOKUP(F1036,'[1]2017GoalKeeper Stats'!$A$2:$S$109,19,FALSE),VLOOKUP(F1036,'[1]2017Player Stats'!$A$2:$AB$830,19,FALSE))</f>
        <v>0</v>
      </c>
      <c r="AA1036">
        <f>IF(G1036="GK",VLOOKUP(F1036,'[1]2017GoalKeeper Stats'!$A$2:$S$109,20,FALSE),VLOOKUP(F1036,'[1]2017Player Stats'!$A$2:$AB$830,20,FALSE))</f>
        <v>0</v>
      </c>
      <c r="AB1036">
        <f>IF(G1036="GK",VLOOKUP(F1036,'[1]2017GoalKeeper Stats'!$A$2:$S$109,21,FALSE),VLOOKUP(F1036,'[1]2017Player Stats'!$A$2:$AB$830,21,FALSE))</f>
        <v>19</v>
      </c>
      <c r="AC1036">
        <f>IF(G1036="GK",VLOOKUP(F1036,'[1]2017GoalKeeper Stats'!$A$2:$S$109,22,FALSE),VLOOKUP(F1036,'[1]2017Player Stats'!$A$2:$AB$830,22,FALSE))</f>
        <v>16</v>
      </c>
      <c r="AD1036">
        <f>IF(G1036="GK",VLOOKUP(F1036,'[1]2017GoalKeeper Stats'!$A$2:$S$109,23,FALSE),VLOOKUP(F1036,'[1]2017Player Stats'!$A$2:$AB$830,23,FALSE))</f>
        <v>12</v>
      </c>
      <c r="AE1036">
        <f>IF(G1036="GK",VLOOKUP(F1036,'[1]2017GoalKeeper Stats'!$A$2:$S$109,24,FALSE),VLOOKUP(F1036,'[1]2017Player Stats'!$A$2:$AB$830,24,FALSE))</f>
        <v>4</v>
      </c>
      <c r="AF1036">
        <f>IF(G1036="GK",VLOOKUP(F1036,'[1]2017GoalKeeper Stats'!$A$2:$S$109,25,FALSE),VLOOKUP(F1036,'[1]2017Player Stats'!$A$2:$AB$830,25,FALSE))</f>
        <v>0</v>
      </c>
      <c r="AG1036">
        <f>IF(G1036="GK",VLOOKUP(F1036,'[1]2017GoalKeeper Stats'!$A$2:$S$109,26,FALSE),VLOOKUP(F1036,'[1]2017Player Stats'!$A$2:$AB$830,26,FALSE))</f>
        <v>42.22</v>
      </c>
      <c r="AH1036" s="51">
        <v>2017</v>
      </c>
      <c r="AI1036" s="51">
        <v>34</v>
      </c>
      <c r="AJ1036" s="51">
        <v>548</v>
      </c>
      <c r="AK1036" s="51">
        <v>420</v>
      </c>
      <c r="AL1036" s="51">
        <v>49</v>
      </c>
      <c r="AM1036" s="51">
        <v>54</v>
      </c>
      <c r="AN1036" s="51">
        <v>-5</v>
      </c>
      <c r="AO1036" s="52">
        <v>51.96</v>
      </c>
      <c r="AP1036" s="52">
        <v>49.83</v>
      </c>
      <c r="AQ1036" s="52">
        <v>2.12</v>
      </c>
      <c r="AR1036" s="52">
        <v>-7.12</v>
      </c>
      <c r="AS1036" s="51">
        <v>45</v>
      </c>
      <c r="AT1036" s="52">
        <v>48.26</v>
      </c>
    </row>
    <row r="1037" spans="1:46" hidden="1">
      <c r="A1037">
        <v>2017</v>
      </c>
      <c r="B1037" t="s">
        <v>202</v>
      </c>
      <c r="C1037" t="s">
        <v>202</v>
      </c>
      <c r="D1037" t="s">
        <v>1888</v>
      </c>
      <c r="E1037" t="s">
        <v>1889</v>
      </c>
      <c r="F1037" t="str">
        <f t="shared" si="16"/>
        <v>Nemanja Nikolic</v>
      </c>
      <c r="G1037" t="s">
        <v>875</v>
      </c>
      <c r="H1037" s="143">
        <v>1906333</v>
      </c>
      <c r="I1037" s="143">
        <v>1700000</v>
      </c>
      <c r="J1037" t="str">
        <f>IF(G1037="GK",VLOOKUP(F1037,'[1]2017GoalKeeper Stats'!$A$2:$S$109,2,FALSE),VLOOKUP(F1037,'[1]2017Player Stats'!$A$2:$AB$830,2,FALSE))</f>
        <v>CHI</v>
      </c>
      <c r="K1037">
        <f>IF(G1037="GK",VLOOKUP(F1037,'[1]2017GoalKeeper Stats'!$A$2:$S$109,4,FALSE),VLOOKUP(F1037,'[1]2017Player Stats'!$A$2:$AB$830,4,FALSE))</f>
        <v>34</v>
      </c>
      <c r="L1037">
        <f>IF(G1037="GK",VLOOKUP(F1037,'[1]2017GoalKeeper Stats'!$A$2:$S$109,5,FALSE),VLOOKUP(F1037,'[1]2017Player Stats'!$A$2:$AB$830,5,FALSE))</f>
        <v>34</v>
      </c>
      <c r="M1037">
        <f>IF(G1037="GK",VLOOKUP(F1037,'[1]2017GoalKeeper Stats'!$A$2:$S$109,6,FALSE),VLOOKUP(F1037,'[1]2017Player Stats'!$A$2:$AB$830,6,FALSE))</f>
        <v>2946</v>
      </c>
      <c r="N1037">
        <f>IF(G1037="GK",VLOOKUP(F1037,'[1]2017GoalKeeper Stats'!$A$2:$S$109,7,FALSE),VLOOKUP(F1037,'[1]2017Player Stats'!$A$2:$AB$830,7,FALSE))</f>
        <v>24</v>
      </c>
      <c r="O1037">
        <f>IF(G1037="GK",VLOOKUP(F1037,'[1]2017GoalKeeper Stats'!$A$2:$S$109,8,FALSE),VLOOKUP(F1037,'[1]2017Player Stats'!$A$2:$AB$830,8,FALSE))</f>
        <v>4</v>
      </c>
      <c r="P1037">
        <f>IF(G1037="GK",VLOOKUP(F1037,'[1]2017GoalKeeper Stats'!$A$2:$S$109,9,FALSE),VLOOKUP(F1037,'[1]2017Player Stats'!$A$2:$AB$830,9,FALSE))</f>
        <v>118</v>
      </c>
      <c r="Q1037">
        <f>IF(G1037="GK",VLOOKUP(F1037,'[1]2017GoalKeeper Stats'!$A$2:$S$109,10,FALSE),VLOOKUP(F1037,'[1]2017Player Stats'!$A$2:$AB$830,10,FALSE))</f>
        <v>59</v>
      </c>
      <c r="R1037">
        <f>IF(G1037="GK",VLOOKUP(F1037,'[1]2017GoalKeeper Stats'!$A$2:$S$109,11,FALSE),VLOOKUP(F1037,'[1]2017Player Stats'!$A$2:$AB$830,11,FALSE))</f>
        <v>5</v>
      </c>
      <c r="S1037">
        <f>IF(G1037="GK",VLOOKUP(F1037,'[1]2017GoalKeeper Stats'!$A$2:$S$109,12,FALSE),VLOOKUP(F1037,'[1]2017Player Stats'!$A$2:$AB$830,12,FALSE))</f>
        <v>44291</v>
      </c>
      <c r="T1037">
        <f>IF(G1037="GK",VLOOKUP(F1037,'[1]2017GoalKeeper Stats'!$A$2:$S$109,13,FALSE),VLOOKUP(F1037,'[1]2017Player Stats'!$A$2:$AB$830,13,FALSE))</f>
        <v>19</v>
      </c>
      <c r="U1037">
        <f>IF(G1037="GK",VLOOKUP(F1037,'[1]2017GoalKeeper Stats'!$A$2:$S$109,14,FALSE),VLOOKUP(F1037,'[1]2017Player Stats'!$A$2:$AB$830,14,FALSE))</f>
        <v>5</v>
      </c>
      <c r="V1037">
        <f>IF(G1037="GK",VLOOKUP(F1037,'[1]2017GoalKeeper Stats'!$A$2:$S$109,15,FALSE),VLOOKUP(F1037,'[1]2017Player Stats'!$A$2:$AB$830,15,FALSE))</f>
        <v>0.73</v>
      </c>
      <c r="W1037">
        <f>IF(G1037="GK",VLOOKUP(F1037,'[1]2017GoalKeeper Stats'!$A$2:$S$109,16,FALSE),VLOOKUP(F1037,'[1]2017Player Stats'!$A$2:$AB$830,16,FALSE))</f>
        <v>20.3</v>
      </c>
      <c r="X1037">
        <f>IF(G1037="GK",VLOOKUP(F1037,'[1]2017GoalKeeper Stats'!$A$2:$S$109,17,FALSE),VLOOKUP(F1037,'[1]2017Player Stats'!$A$2:$AB$830,17,FALSE))</f>
        <v>1</v>
      </c>
      <c r="Y1037">
        <f>IF(G1037="GK",VLOOKUP(F1037,'[1]2017GoalKeeper Stats'!$A$2:$S$109,18,FALSE),VLOOKUP(F1037,'[1]2017Player Stats'!$A$2:$AB$830,18,FALSE))</f>
        <v>2</v>
      </c>
      <c r="Z1037">
        <f>IF(G1037="GK",VLOOKUP(F1037,'[1]2017GoalKeeper Stats'!$A$2:$S$109,19,FALSE),VLOOKUP(F1037,'[1]2017Player Stats'!$A$2:$AB$830,19,FALSE))</f>
        <v>2</v>
      </c>
      <c r="AA1037">
        <f>IF(G1037="GK",VLOOKUP(F1037,'[1]2017GoalKeeper Stats'!$A$2:$S$109,20,FALSE),VLOOKUP(F1037,'[1]2017Player Stats'!$A$2:$AB$830,20,FALSE))</f>
        <v>0.12</v>
      </c>
      <c r="AB1037">
        <f>IF(G1037="GK",VLOOKUP(F1037,'[1]2017GoalKeeper Stats'!$A$2:$S$109,21,FALSE),VLOOKUP(F1037,'[1]2017Player Stats'!$A$2:$AB$830,21,FALSE))</f>
        <v>11</v>
      </c>
      <c r="AC1037">
        <f>IF(G1037="GK",VLOOKUP(F1037,'[1]2017GoalKeeper Stats'!$A$2:$S$109,22,FALSE),VLOOKUP(F1037,'[1]2017Player Stats'!$A$2:$AB$830,22,FALSE))</f>
        <v>22</v>
      </c>
      <c r="AD1037">
        <f>IF(G1037="GK",VLOOKUP(F1037,'[1]2017GoalKeeper Stats'!$A$2:$S$109,23,FALSE),VLOOKUP(F1037,'[1]2017Player Stats'!$A$2:$AB$830,23,FALSE))</f>
        <v>51</v>
      </c>
      <c r="AE1037">
        <f>IF(G1037="GK",VLOOKUP(F1037,'[1]2017GoalKeeper Stats'!$A$2:$S$109,24,FALSE),VLOOKUP(F1037,'[1]2017Player Stats'!$A$2:$AB$830,24,FALSE))</f>
        <v>1</v>
      </c>
      <c r="AF1037">
        <f>IF(G1037="GK",VLOOKUP(F1037,'[1]2017GoalKeeper Stats'!$A$2:$S$109,25,FALSE),VLOOKUP(F1037,'[1]2017Player Stats'!$A$2:$AB$830,25,FALSE))</f>
        <v>0</v>
      </c>
      <c r="AG1037">
        <f>IF(G1037="GK",VLOOKUP(F1037,'[1]2017GoalKeeper Stats'!$A$2:$S$109,26,FALSE),VLOOKUP(F1037,'[1]2017Player Stats'!$A$2:$AB$830,26,FALSE))</f>
        <v>50</v>
      </c>
      <c r="AH1037" s="51">
        <v>2017</v>
      </c>
      <c r="AI1037" s="51">
        <v>34</v>
      </c>
      <c r="AJ1037" s="51">
        <v>419</v>
      </c>
      <c r="AK1037" s="51">
        <v>394</v>
      </c>
      <c r="AL1037" s="51">
        <v>59</v>
      </c>
      <c r="AM1037" s="51">
        <v>45</v>
      </c>
      <c r="AN1037" s="51">
        <v>14</v>
      </c>
      <c r="AO1037" s="52">
        <v>47.97</v>
      </c>
      <c r="AP1037" s="52">
        <v>44.24</v>
      </c>
      <c r="AQ1037" s="52">
        <v>3.73</v>
      </c>
      <c r="AR1037" s="52">
        <v>10.27</v>
      </c>
      <c r="AS1037" s="51">
        <v>55</v>
      </c>
      <c r="AT1037" s="52">
        <v>49.07</v>
      </c>
    </row>
    <row r="1038" spans="1:46" hidden="1">
      <c r="A1038">
        <v>2017</v>
      </c>
      <c r="B1038" t="s">
        <v>203</v>
      </c>
      <c r="C1038" t="s">
        <v>203</v>
      </c>
      <c r="D1038" t="s">
        <v>1890</v>
      </c>
      <c r="E1038" t="s">
        <v>1891</v>
      </c>
      <c r="F1038" t="str">
        <f t="shared" si="16"/>
        <v>Fredy Montero</v>
      </c>
      <c r="G1038" t="s">
        <v>875</v>
      </c>
      <c r="H1038" s="143">
        <v>1800000</v>
      </c>
      <c r="I1038" s="143">
        <v>1400000</v>
      </c>
      <c r="J1038" t="str">
        <f>IF(G1038="GK",VLOOKUP(F1038,'[1]2017GoalKeeper Stats'!$A$2:$S$109,2,FALSE),VLOOKUP(F1038,'[1]2017Player Stats'!$A$2:$AB$830,2,FALSE))</f>
        <v>VAN</v>
      </c>
      <c r="K1038">
        <f>IF(G1038="GK",VLOOKUP(F1038,'[1]2017GoalKeeper Stats'!$A$2:$S$109,4,FALSE),VLOOKUP(F1038,'[1]2017Player Stats'!$A$2:$AB$830,4,FALSE))</f>
        <v>33</v>
      </c>
      <c r="L1038">
        <f>IF(G1038="GK",VLOOKUP(F1038,'[1]2017GoalKeeper Stats'!$A$2:$S$109,5,FALSE),VLOOKUP(F1038,'[1]2017Player Stats'!$A$2:$AB$830,5,FALSE))</f>
        <v>26</v>
      </c>
      <c r="M1038">
        <f>IF(G1038="GK",VLOOKUP(F1038,'[1]2017GoalKeeper Stats'!$A$2:$S$109,6,FALSE),VLOOKUP(F1038,'[1]2017Player Stats'!$A$2:$AB$830,6,FALSE))</f>
        <v>2469</v>
      </c>
      <c r="N1038">
        <f>IF(G1038="GK",VLOOKUP(F1038,'[1]2017GoalKeeper Stats'!$A$2:$S$109,7,FALSE),VLOOKUP(F1038,'[1]2017Player Stats'!$A$2:$AB$830,7,FALSE))</f>
        <v>13</v>
      </c>
      <c r="O1038">
        <f>IF(G1038="GK",VLOOKUP(F1038,'[1]2017GoalKeeper Stats'!$A$2:$S$109,8,FALSE),VLOOKUP(F1038,'[1]2017Player Stats'!$A$2:$AB$830,8,FALSE))</f>
        <v>6</v>
      </c>
      <c r="P1038">
        <f>IF(G1038="GK",VLOOKUP(F1038,'[1]2017GoalKeeper Stats'!$A$2:$S$109,9,FALSE),VLOOKUP(F1038,'[1]2017Player Stats'!$A$2:$AB$830,9,FALSE))</f>
        <v>86</v>
      </c>
      <c r="Q1038">
        <f>IF(G1038="GK",VLOOKUP(F1038,'[1]2017GoalKeeper Stats'!$A$2:$S$109,10,FALSE),VLOOKUP(F1038,'[1]2017Player Stats'!$A$2:$AB$830,10,FALSE))</f>
        <v>35</v>
      </c>
      <c r="R1038">
        <f>IF(G1038="GK",VLOOKUP(F1038,'[1]2017GoalKeeper Stats'!$A$2:$S$109,11,FALSE),VLOOKUP(F1038,'[1]2017Player Stats'!$A$2:$AB$830,11,FALSE))</f>
        <v>1</v>
      </c>
      <c r="S1038">
        <f>IF(G1038="GK",VLOOKUP(F1038,'[1]2017GoalKeeper Stats'!$A$2:$S$109,12,FALSE),VLOOKUP(F1038,'[1]2017Player Stats'!$A$2:$AB$830,12,FALSE))</f>
        <v>44231</v>
      </c>
      <c r="T1038">
        <f>IF(G1038="GK",VLOOKUP(F1038,'[1]2017GoalKeeper Stats'!$A$2:$S$109,13,FALSE),VLOOKUP(F1038,'[1]2017Player Stats'!$A$2:$AB$830,13,FALSE))</f>
        <v>9</v>
      </c>
      <c r="U1038">
        <f>IF(G1038="GK",VLOOKUP(F1038,'[1]2017GoalKeeper Stats'!$A$2:$S$109,14,FALSE),VLOOKUP(F1038,'[1]2017Player Stats'!$A$2:$AB$830,14,FALSE))</f>
        <v>4</v>
      </c>
      <c r="V1038">
        <f>IF(G1038="GK",VLOOKUP(F1038,'[1]2017GoalKeeper Stats'!$A$2:$S$109,15,FALSE),VLOOKUP(F1038,'[1]2017Player Stats'!$A$2:$AB$830,15,FALSE))</f>
        <v>0.47</v>
      </c>
      <c r="W1038">
        <f>IF(G1038="GK",VLOOKUP(F1038,'[1]2017GoalKeeper Stats'!$A$2:$S$109,16,FALSE),VLOOKUP(F1038,'[1]2017Player Stats'!$A$2:$AB$830,16,FALSE))</f>
        <v>15.1</v>
      </c>
      <c r="X1038">
        <f>IF(G1038="GK",VLOOKUP(F1038,'[1]2017GoalKeeper Stats'!$A$2:$S$109,17,FALSE),VLOOKUP(F1038,'[1]2017Player Stats'!$A$2:$AB$830,17,FALSE))</f>
        <v>4</v>
      </c>
      <c r="Y1038">
        <f>IF(G1038="GK",VLOOKUP(F1038,'[1]2017GoalKeeper Stats'!$A$2:$S$109,18,FALSE),VLOOKUP(F1038,'[1]2017Player Stats'!$A$2:$AB$830,18,FALSE))</f>
        <v>5</v>
      </c>
      <c r="Z1038">
        <f>IF(G1038="GK",VLOOKUP(F1038,'[1]2017GoalKeeper Stats'!$A$2:$S$109,19,FALSE),VLOOKUP(F1038,'[1]2017Player Stats'!$A$2:$AB$830,19,FALSE))</f>
        <v>1</v>
      </c>
      <c r="AA1038">
        <f>IF(G1038="GK",VLOOKUP(F1038,'[1]2017GoalKeeper Stats'!$A$2:$S$109,20,FALSE),VLOOKUP(F1038,'[1]2017Player Stats'!$A$2:$AB$830,20,FALSE))</f>
        <v>0.22</v>
      </c>
      <c r="AB1038">
        <f>IF(G1038="GK",VLOOKUP(F1038,'[1]2017GoalKeeper Stats'!$A$2:$S$109,21,FALSE),VLOOKUP(F1038,'[1]2017Player Stats'!$A$2:$AB$830,21,FALSE))</f>
        <v>45</v>
      </c>
      <c r="AC1038">
        <f>IF(G1038="GK",VLOOKUP(F1038,'[1]2017GoalKeeper Stats'!$A$2:$S$109,22,FALSE),VLOOKUP(F1038,'[1]2017Player Stats'!$A$2:$AB$830,22,FALSE))</f>
        <v>47</v>
      </c>
      <c r="AD1038">
        <f>IF(G1038="GK",VLOOKUP(F1038,'[1]2017GoalKeeper Stats'!$A$2:$S$109,23,FALSE),VLOOKUP(F1038,'[1]2017Player Stats'!$A$2:$AB$830,23,FALSE))</f>
        <v>15</v>
      </c>
      <c r="AE1038">
        <f>IF(G1038="GK",VLOOKUP(F1038,'[1]2017GoalKeeper Stats'!$A$2:$S$109,24,FALSE),VLOOKUP(F1038,'[1]2017Player Stats'!$A$2:$AB$830,24,FALSE))</f>
        <v>6</v>
      </c>
      <c r="AF1038">
        <f>IF(G1038="GK",VLOOKUP(F1038,'[1]2017GoalKeeper Stats'!$A$2:$S$109,25,FALSE),VLOOKUP(F1038,'[1]2017Player Stats'!$A$2:$AB$830,25,FALSE))</f>
        <v>0</v>
      </c>
      <c r="AG1038">
        <f>IF(G1038="GK",VLOOKUP(F1038,'[1]2017GoalKeeper Stats'!$A$2:$S$109,26,FALSE),VLOOKUP(F1038,'[1]2017Player Stats'!$A$2:$AB$830,26,FALSE))</f>
        <v>40.700000000000003</v>
      </c>
      <c r="AH1038" s="51">
        <v>2017</v>
      </c>
      <c r="AI1038" s="51">
        <v>34</v>
      </c>
      <c r="AJ1038" s="51">
        <v>392</v>
      </c>
      <c r="AK1038" s="51">
        <v>520</v>
      </c>
      <c r="AL1038" s="51">
        <v>49</v>
      </c>
      <c r="AM1038" s="51">
        <v>49</v>
      </c>
      <c r="AN1038" s="51">
        <v>0</v>
      </c>
      <c r="AO1038" s="52">
        <v>43.74</v>
      </c>
      <c r="AP1038" s="52">
        <v>46.69</v>
      </c>
      <c r="AQ1038" s="52">
        <v>-2.95</v>
      </c>
      <c r="AR1038" s="52">
        <v>2.95</v>
      </c>
      <c r="AS1038" s="51">
        <v>52</v>
      </c>
      <c r="AT1038" s="52">
        <v>45.74</v>
      </c>
    </row>
    <row r="1039" spans="1:46" hidden="1">
      <c r="A1039">
        <v>2017</v>
      </c>
      <c r="B1039" t="s">
        <v>196</v>
      </c>
      <c r="C1039" t="s">
        <v>196</v>
      </c>
      <c r="D1039" t="s">
        <v>1427</v>
      </c>
      <c r="E1039" t="s">
        <v>1689</v>
      </c>
      <c r="F1039" t="str">
        <f t="shared" si="16"/>
        <v>Nicolas Lodeiro</v>
      </c>
      <c r="G1039" t="s">
        <v>860</v>
      </c>
      <c r="H1039" s="143">
        <v>1743429</v>
      </c>
      <c r="I1039" s="143">
        <v>1371429</v>
      </c>
      <c r="J1039" t="str">
        <f>IF(G1039="GK",VLOOKUP(F1039,'[1]2017GoalKeeper Stats'!$A$2:$S$109,2,FALSE),VLOOKUP(F1039,'[1]2017Player Stats'!$A$2:$AB$830,2,FALSE))</f>
        <v>SEA</v>
      </c>
      <c r="K1039">
        <f>IF(G1039="GK",VLOOKUP(F1039,'[1]2017GoalKeeper Stats'!$A$2:$S$109,4,FALSE),VLOOKUP(F1039,'[1]2017Player Stats'!$A$2:$AB$830,4,FALSE))</f>
        <v>33</v>
      </c>
      <c r="L1039">
        <f>IF(G1039="GK",VLOOKUP(F1039,'[1]2017GoalKeeper Stats'!$A$2:$S$109,5,FALSE),VLOOKUP(F1039,'[1]2017Player Stats'!$A$2:$AB$830,5,FALSE))</f>
        <v>33</v>
      </c>
      <c r="M1039">
        <f>IF(G1039="GK",VLOOKUP(F1039,'[1]2017GoalKeeper Stats'!$A$2:$S$109,6,FALSE),VLOOKUP(F1039,'[1]2017Player Stats'!$A$2:$AB$830,6,FALSE))</f>
        <v>2965</v>
      </c>
      <c r="N1039">
        <f>IF(G1039="GK",VLOOKUP(F1039,'[1]2017GoalKeeper Stats'!$A$2:$S$109,7,FALSE),VLOOKUP(F1039,'[1]2017Player Stats'!$A$2:$AB$830,7,FALSE))</f>
        <v>7</v>
      </c>
      <c r="O1039">
        <f>IF(G1039="GK",VLOOKUP(F1039,'[1]2017GoalKeeper Stats'!$A$2:$S$109,8,FALSE),VLOOKUP(F1039,'[1]2017Player Stats'!$A$2:$AB$830,8,FALSE))</f>
        <v>12</v>
      </c>
      <c r="P1039">
        <f>IF(G1039="GK",VLOOKUP(F1039,'[1]2017GoalKeeper Stats'!$A$2:$S$109,9,FALSE),VLOOKUP(F1039,'[1]2017Player Stats'!$A$2:$AB$830,9,FALSE))</f>
        <v>67</v>
      </c>
      <c r="Q1039">
        <f>IF(G1039="GK",VLOOKUP(F1039,'[1]2017GoalKeeper Stats'!$A$2:$S$109,10,FALSE),VLOOKUP(F1039,'[1]2017Player Stats'!$A$2:$AB$830,10,FALSE))</f>
        <v>19</v>
      </c>
      <c r="R1039">
        <f>IF(G1039="GK",VLOOKUP(F1039,'[1]2017GoalKeeper Stats'!$A$2:$S$109,11,FALSE),VLOOKUP(F1039,'[1]2017Player Stats'!$A$2:$AB$830,11,FALSE))</f>
        <v>0</v>
      </c>
      <c r="S1039">
        <f>IF(G1039="GK",VLOOKUP(F1039,'[1]2017GoalKeeper Stats'!$A$2:$S$109,12,FALSE),VLOOKUP(F1039,'[1]2017Player Stats'!$A$2:$AB$830,12,FALSE))</f>
        <v>44258</v>
      </c>
      <c r="T1039">
        <f>IF(G1039="GK",VLOOKUP(F1039,'[1]2017GoalKeeper Stats'!$A$2:$S$109,13,FALSE),VLOOKUP(F1039,'[1]2017Player Stats'!$A$2:$AB$830,13,FALSE))</f>
        <v>4</v>
      </c>
      <c r="U1039">
        <f>IF(G1039="GK",VLOOKUP(F1039,'[1]2017GoalKeeper Stats'!$A$2:$S$109,14,FALSE),VLOOKUP(F1039,'[1]2017Player Stats'!$A$2:$AB$830,14,FALSE))</f>
        <v>3</v>
      </c>
      <c r="V1039">
        <f>IF(G1039="GK",VLOOKUP(F1039,'[1]2017GoalKeeper Stats'!$A$2:$S$109,15,FALSE),VLOOKUP(F1039,'[1]2017Player Stats'!$A$2:$AB$830,15,FALSE))</f>
        <v>0.21</v>
      </c>
      <c r="W1039">
        <f>IF(G1039="GK",VLOOKUP(F1039,'[1]2017GoalKeeper Stats'!$A$2:$S$109,16,FALSE),VLOOKUP(F1039,'[1]2017Player Stats'!$A$2:$AB$830,16,FALSE))</f>
        <v>10.4</v>
      </c>
      <c r="X1039">
        <f>IF(G1039="GK",VLOOKUP(F1039,'[1]2017GoalKeeper Stats'!$A$2:$S$109,17,FALSE),VLOOKUP(F1039,'[1]2017Player Stats'!$A$2:$AB$830,17,FALSE))</f>
        <v>5</v>
      </c>
      <c r="Y1039">
        <f>IF(G1039="GK",VLOOKUP(F1039,'[1]2017GoalKeeper Stats'!$A$2:$S$109,18,FALSE),VLOOKUP(F1039,'[1]2017Player Stats'!$A$2:$AB$830,18,FALSE))</f>
        <v>8</v>
      </c>
      <c r="Z1039">
        <f>IF(G1039="GK",VLOOKUP(F1039,'[1]2017GoalKeeper Stats'!$A$2:$S$109,19,FALSE),VLOOKUP(F1039,'[1]2017Player Stats'!$A$2:$AB$830,19,FALSE))</f>
        <v>4</v>
      </c>
      <c r="AA1039">
        <f>IF(G1039="GK",VLOOKUP(F1039,'[1]2017GoalKeeper Stats'!$A$2:$S$109,20,FALSE),VLOOKUP(F1039,'[1]2017Player Stats'!$A$2:$AB$830,20,FALSE))</f>
        <v>0.36</v>
      </c>
      <c r="AB1039">
        <f>IF(G1039="GK",VLOOKUP(F1039,'[1]2017GoalKeeper Stats'!$A$2:$S$109,21,FALSE),VLOOKUP(F1039,'[1]2017Player Stats'!$A$2:$AB$830,21,FALSE))</f>
        <v>37</v>
      </c>
      <c r="AC1039">
        <f>IF(G1039="GK",VLOOKUP(F1039,'[1]2017GoalKeeper Stats'!$A$2:$S$109,22,FALSE),VLOOKUP(F1039,'[1]2017Player Stats'!$A$2:$AB$830,22,FALSE))</f>
        <v>110</v>
      </c>
      <c r="AD1039">
        <f>IF(G1039="GK",VLOOKUP(F1039,'[1]2017GoalKeeper Stats'!$A$2:$S$109,23,FALSE),VLOOKUP(F1039,'[1]2017Player Stats'!$A$2:$AB$830,23,FALSE))</f>
        <v>16</v>
      </c>
      <c r="AE1039">
        <f>IF(G1039="GK",VLOOKUP(F1039,'[1]2017GoalKeeper Stats'!$A$2:$S$109,24,FALSE),VLOOKUP(F1039,'[1]2017Player Stats'!$A$2:$AB$830,24,FALSE))</f>
        <v>5</v>
      </c>
      <c r="AF1039">
        <f>IF(G1039="GK",VLOOKUP(F1039,'[1]2017GoalKeeper Stats'!$A$2:$S$109,25,FALSE),VLOOKUP(F1039,'[1]2017Player Stats'!$A$2:$AB$830,25,FALSE))</f>
        <v>1</v>
      </c>
      <c r="AG1039">
        <f>IF(G1039="GK",VLOOKUP(F1039,'[1]2017GoalKeeper Stats'!$A$2:$S$109,26,FALSE),VLOOKUP(F1039,'[1]2017Player Stats'!$A$2:$AB$830,26,FALSE))</f>
        <v>28.36</v>
      </c>
      <c r="AH1039" s="51">
        <v>2017</v>
      </c>
      <c r="AI1039" s="51">
        <v>34</v>
      </c>
      <c r="AJ1039" s="51">
        <v>500</v>
      </c>
      <c r="AK1039" s="51">
        <v>410</v>
      </c>
      <c r="AL1039" s="51">
        <v>51</v>
      </c>
      <c r="AM1039" s="51">
        <v>39</v>
      </c>
      <c r="AN1039" s="51">
        <v>12</v>
      </c>
      <c r="AO1039" s="52">
        <v>53.23</v>
      </c>
      <c r="AP1039" s="52">
        <v>41.09</v>
      </c>
      <c r="AQ1039" s="52">
        <v>12.14</v>
      </c>
      <c r="AR1039" s="52">
        <v>-0.14000000000000001</v>
      </c>
      <c r="AS1039" s="51">
        <v>53</v>
      </c>
      <c r="AT1039" s="52">
        <v>54.8</v>
      </c>
    </row>
    <row r="1040" spans="1:46" hidden="1">
      <c r="A1040">
        <v>2017</v>
      </c>
      <c r="B1040" t="s">
        <v>193</v>
      </c>
      <c r="C1040" t="s">
        <v>193</v>
      </c>
      <c r="D1040" t="s">
        <v>939</v>
      </c>
      <c r="E1040" t="s">
        <v>940</v>
      </c>
      <c r="F1040" t="str">
        <f t="shared" si="16"/>
        <v>Fanendo Adi</v>
      </c>
      <c r="G1040" t="s">
        <v>875</v>
      </c>
      <c r="H1040" s="143">
        <v>1736254</v>
      </c>
      <c r="I1040" s="143">
        <v>1190004</v>
      </c>
      <c r="J1040" t="str">
        <f>IF(G1040="GK",VLOOKUP(F1040,'[1]2017GoalKeeper Stats'!$A$2:$S$109,2,FALSE),VLOOKUP(F1040,'[1]2017Player Stats'!$A$2:$AB$830,2,FALSE))</f>
        <v>CLB</v>
      </c>
      <c r="K1040">
        <f>IF(G1040="GK",VLOOKUP(F1040,'[1]2017GoalKeeper Stats'!$A$2:$S$109,4,FALSE),VLOOKUP(F1040,'[1]2017Player Stats'!$A$2:$AB$830,4,FALSE))</f>
        <v>22</v>
      </c>
      <c r="L1040">
        <f>IF(G1040="GK",VLOOKUP(F1040,'[1]2017GoalKeeper Stats'!$A$2:$S$109,5,FALSE),VLOOKUP(F1040,'[1]2017Player Stats'!$A$2:$AB$830,5,FALSE))</f>
        <v>22</v>
      </c>
      <c r="M1040">
        <f>IF(G1040="GK",VLOOKUP(F1040,'[1]2017GoalKeeper Stats'!$A$2:$S$109,6,FALSE),VLOOKUP(F1040,'[1]2017Player Stats'!$A$2:$AB$830,6,FALSE))</f>
        <v>1885</v>
      </c>
      <c r="N1040">
        <f>IF(G1040="GK",VLOOKUP(F1040,'[1]2017GoalKeeper Stats'!$A$2:$S$109,7,FALSE),VLOOKUP(F1040,'[1]2017Player Stats'!$A$2:$AB$830,7,FALSE))</f>
        <v>10</v>
      </c>
      <c r="O1040">
        <f>IF(G1040="GK",VLOOKUP(F1040,'[1]2017GoalKeeper Stats'!$A$2:$S$109,8,FALSE),VLOOKUP(F1040,'[1]2017Player Stats'!$A$2:$AB$830,8,FALSE))</f>
        <v>3</v>
      </c>
      <c r="P1040">
        <f>IF(G1040="GK",VLOOKUP(F1040,'[1]2017GoalKeeper Stats'!$A$2:$S$109,9,FALSE),VLOOKUP(F1040,'[1]2017Player Stats'!$A$2:$AB$830,9,FALSE))</f>
        <v>66</v>
      </c>
      <c r="Q1040">
        <f>IF(G1040="GK",VLOOKUP(F1040,'[1]2017GoalKeeper Stats'!$A$2:$S$109,10,FALSE),VLOOKUP(F1040,'[1]2017Player Stats'!$A$2:$AB$830,10,FALSE))</f>
        <v>28</v>
      </c>
      <c r="R1040">
        <f>IF(G1040="GK",VLOOKUP(F1040,'[1]2017GoalKeeper Stats'!$A$2:$S$109,11,FALSE),VLOOKUP(F1040,'[1]2017Player Stats'!$A$2:$AB$830,11,FALSE))</f>
        <v>1</v>
      </c>
      <c r="S1040">
        <f>IF(G1040="GK",VLOOKUP(F1040,'[1]2017GoalKeeper Stats'!$A$2:$S$109,12,FALSE),VLOOKUP(F1040,'[1]2017Player Stats'!$A$2:$AB$830,12,FALSE))</f>
        <v>44258</v>
      </c>
      <c r="T1040">
        <f>IF(G1040="GK",VLOOKUP(F1040,'[1]2017GoalKeeper Stats'!$A$2:$S$109,13,FALSE),VLOOKUP(F1040,'[1]2017Player Stats'!$A$2:$AB$830,13,FALSE))</f>
        <v>7</v>
      </c>
      <c r="U1040">
        <f>IF(G1040="GK",VLOOKUP(F1040,'[1]2017GoalKeeper Stats'!$A$2:$S$109,14,FALSE),VLOOKUP(F1040,'[1]2017Player Stats'!$A$2:$AB$830,14,FALSE))</f>
        <v>3</v>
      </c>
      <c r="V1040">
        <f>IF(G1040="GK",VLOOKUP(F1040,'[1]2017GoalKeeper Stats'!$A$2:$S$109,15,FALSE),VLOOKUP(F1040,'[1]2017Player Stats'!$A$2:$AB$830,15,FALSE))</f>
        <v>0.48</v>
      </c>
      <c r="W1040">
        <f>IF(G1040="GK",VLOOKUP(F1040,'[1]2017GoalKeeper Stats'!$A$2:$S$109,16,FALSE),VLOOKUP(F1040,'[1]2017Player Stats'!$A$2:$AB$830,16,FALSE))</f>
        <v>15.2</v>
      </c>
      <c r="X1040">
        <f>IF(G1040="GK",VLOOKUP(F1040,'[1]2017GoalKeeper Stats'!$A$2:$S$109,17,FALSE),VLOOKUP(F1040,'[1]2017Player Stats'!$A$2:$AB$830,17,FALSE))</f>
        <v>0</v>
      </c>
      <c r="Y1040">
        <f>IF(G1040="GK",VLOOKUP(F1040,'[1]2017GoalKeeper Stats'!$A$2:$S$109,18,FALSE),VLOOKUP(F1040,'[1]2017Player Stats'!$A$2:$AB$830,18,FALSE))</f>
        <v>2</v>
      </c>
      <c r="Z1040">
        <f>IF(G1040="GK",VLOOKUP(F1040,'[1]2017GoalKeeper Stats'!$A$2:$S$109,19,FALSE),VLOOKUP(F1040,'[1]2017Player Stats'!$A$2:$AB$830,19,FALSE))</f>
        <v>1</v>
      </c>
      <c r="AA1040">
        <f>IF(G1040="GK",VLOOKUP(F1040,'[1]2017GoalKeeper Stats'!$A$2:$S$109,20,FALSE),VLOOKUP(F1040,'[1]2017Player Stats'!$A$2:$AB$830,20,FALSE))</f>
        <v>0.14000000000000001</v>
      </c>
      <c r="AB1040">
        <f>IF(G1040="GK",VLOOKUP(F1040,'[1]2017GoalKeeper Stats'!$A$2:$S$109,21,FALSE),VLOOKUP(F1040,'[1]2017Player Stats'!$A$2:$AB$830,21,FALSE))</f>
        <v>44</v>
      </c>
      <c r="AC1040">
        <f>IF(G1040="GK",VLOOKUP(F1040,'[1]2017GoalKeeper Stats'!$A$2:$S$109,22,FALSE),VLOOKUP(F1040,'[1]2017Player Stats'!$A$2:$AB$830,22,FALSE))</f>
        <v>41</v>
      </c>
      <c r="AD1040">
        <f>IF(G1040="GK",VLOOKUP(F1040,'[1]2017GoalKeeper Stats'!$A$2:$S$109,23,FALSE),VLOOKUP(F1040,'[1]2017Player Stats'!$A$2:$AB$830,23,FALSE))</f>
        <v>30</v>
      </c>
      <c r="AE1040">
        <f>IF(G1040="GK",VLOOKUP(F1040,'[1]2017GoalKeeper Stats'!$A$2:$S$109,24,FALSE),VLOOKUP(F1040,'[1]2017Player Stats'!$A$2:$AB$830,24,FALSE))</f>
        <v>2</v>
      </c>
      <c r="AF1040">
        <f>IF(G1040="GK",VLOOKUP(F1040,'[1]2017GoalKeeper Stats'!$A$2:$S$109,25,FALSE),VLOOKUP(F1040,'[1]2017Player Stats'!$A$2:$AB$830,25,FALSE))</f>
        <v>1</v>
      </c>
      <c r="AG1040">
        <f>IF(G1040="GK",VLOOKUP(F1040,'[1]2017GoalKeeper Stats'!$A$2:$S$109,26,FALSE),VLOOKUP(F1040,'[1]2017Player Stats'!$A$2:$AB$830,26,FALSE))</f>
        <v>42.42</v>
      </c>
      <c r="AH1040" s="51">
        <v>2017</v>
      </c>
      <c r="AI1040" s="51">
        <v>34</v>
      </c>
      <c r="AJ1040" s="51">
        <v>480</v>
      </c>
      <c r="AK1040" s="51">
        <v>418</v>
      </c>
      <c r="AL1040" s="51">
        <v>59</v>
      </c>
      <c r="AM1040" s="51">
        <v>49</v>
      </c>
      <c r="AN1040" s="51">
        <v>10</v>
      </c>
      <c r="AO1040" s="52">
        <v>53.09</v>
      </c>
      <c r="AP1040" s="52">
        <v>41.6</v>
      </c>
      <c r="AQ1040" s="52">
        <v>11.49</v>
      </c>
      <c r="AR1040" s="52">
        <v>-1.49</v>
      </c>
      <c r="AS1040" s="51">
        <v>53</v>
      </c>
      <c r="AT1040" s="52">
        <v>54.55</v>
      </c>
    </row>
    <row r="1041" spans="1:46" hidden="1">
      <c r="A1041">
        <v>2017</v>
      </c>
      <c r="B1041" t="s">
        <v>198</v>
      </c>
      <c r="C1041" t="s">
        <v>198</v>
      </c>
      <c r="D1041" t="s">
        <v>1690</v>
      </c>
      <c r="E1041" t="s">
        <v>1691</v>
      </c>
      <c r="F1041" t="str">
        <f t="shared" si="16"/>
        <v>Shkelzen Gashi</v>
      </c>
      <c r="G1041" t="s">
        <v>875</v>
      </c>
      <c r="H1041" s="143">
        <v>1668750</v>
      </c>
      <c r="I1041" s="143">
        <v>1575000</v>
      </c>
      <c r="J1041" t="str">
        <f>IF(G1041="GK",VLOOKUP(F1041,'[1]2017GoalKeeper Stats'!$A$2:$S$109,2,FALSE),VLOOKUP(F1041,'[1]2017Player Stats'!$A$2:$AB$830,2,FALSE))</f>
        <v>COL</v>
      </c>
      <c r="K1041">
        <f>IF(G1041="GK",VLOOKUP(F1041,'[1]2017GoalKeeper Stats'!$A$2:$S$109,4,FALSE),VLOOKUP(F1041,'[1]2017Player Stats'!$A$2:$AB$830,4,FALSE))</f>
        <v>17</v>
      </c>
      <c r="L1041">
        <f>IF(G1041="GK",VLOOKUP(F1041,'[1]2017GoalKeeper Stats'!$A$2:$S$109,5,FALSE),VLOOKUP(F1041,'[1]2017Player Stats'!$A$2:$AB$830,5,FALSE))</f>
        <v>12</v>
      </c>
      <c r="M1041">
        <f>IF(G1041="GK",VLOOKUP(F1041,'[1]2017GoalKeeper Stats'!$A$2:$S$109,6,FALSE),VLOOKUP(F1041,'[1]2017Player Stats'!$A$2:$AB$830,6,FALSE))</f>
        <v>1034</v>
      </c>
      <c r="N1041">
        <f>IF(G1041="GK",VLOOKUP(F1041,'[1]2017GoalKeeper Stats'!$A$2:$S$109,7,FALSE),VLOOKUP(F1041,'[1]2017Player Stats'!$A$2:$AB$830,7,FALSE))</f>
        <v>2</v>
      </c>
      <c r="O1041">
        <f>IF(G1041="GK",VLOOKUP(F1041,'[1]2017GoalKeeper Stats'!$A$2:$S$109,8,FALSE),VLOOKUP(F1041,'[1]2017Player Stats'!$A$2:$AB$830,8,FALSE))</f>
        <v>1</v>
      </c>
      <c r="P1041">
        <f>IF(G1041="GK",VLOOKUP(F1041,'[1]2017GoalKeeper Stats'!$A$2:$S$109,9,FALSE),VLOOKUP(F1041,'[1]2017Player Stats'!$A$2:$AB$830,9,FALSE))</f>
        <v>26</v>
      </c>
      <c r="Q1041">
        <f>IF(G1041="GK",VLOOKUP(F1041,'[1]2017GoalKeeper Stats'!$A$2:$S$109,10,FALSE),VLOOKUP(F1041,'[1]2017Player Stats'!$A$2:$AB$830,10,FALSE))</f>
        <v>9</v>
      </c>
      <c r="R1041">
        <f>IF(G1041="GK",VLOOKUP(F1041,'[1]2017GoalKeeper Stats'!$A$2:$S$109,11,FALSE),VLOOKUP(F1041,'[1]2017Player Stats'!$A$2:$AB$830,11,FALSE))</f>
        <v>1</v>
      </c>
      <c r="S1041" t="str">
        <f>IF(G1041="GK",VLOOKUP(F1041,'[1]2017GoalKeeper Stats'!$A$2:$S$109,12,FALSE),VLOOKUP(F1041,'[1]2017Player Stats'!$A$2:$AB$830,12,FALSE))</f>
        <v>0/0</v>
      </c>
      <c r="T1041">
        <f>IF(G1041="GK",VLOOKUP(F1041,'[1]2017GoalKeeper Stats'!$A$2:$S$109,13,FALSE),VLOOKUP(F1041,'[1]2017Player Stats'!$A$2:$AB$830,13,FALSE))</f>
        <v>2</v>
      </c>
      <c r="U1041">
        <f>IF(G1041="GK",VLOOKUP(F1041,'[1]2017GoalKeeper Stats'!$A$2:$S$109,14,FALSE),VLOOKUP(F1041,'[1]2017Player Stats'!$A$2:$AB$830,14,FALSE))</f>
        <v>0</v>
      </c>
      <c r="V1041">
        <f>IF(G1041="GK",VLOOKUP(F1041,'[1]2017GoalKeeper Stats'!$A$2:$S$109,15,FALSE),VLOOKUP(F1041,'[1]2017Player Stats'!$A$2:$AB$830,15,FALSE))</f>
        <v>0.17</v>
      </c>
      <c r="W1041">
        <f>IF(G1041="GK",VLOOKUP(F1041,'[1]2017GoalKeeper Stats'!$A$2:$S$109,16,FALSE),VLOOKUP(F1041,'[1]2017Player Stats'!$A$2:$AB$830,16,FALSE))</f>
        <v>7.7</v>
      </c>
      <c r="X1041">
        <f>IF(G1041="GK",VLOOKUP(F1041,'[1]2017GoalKeeper Stats'!$A$2:$S$109,17,FALSE),VLOOKUP(F1041,'[1]2017Player Stats'!$A$2:$AB$830,17,FALSE))</f>
        <v>1</v>
      </c>
      <c r="Y1041">
        <f>IF(G1041="GK",VLOOKUP(F1041,'[1]2017GoalKeeper Stats'!$A$2:$S$109,18,FALSE),VLOOKUP(F1041,'[1]2017Player Stats'!$A$2:$AB$830,18,FALSE))</f>
        <v>1</v>
      </c>
      <c r="Z1041">
        <f>IF(G1041="GK",VLOOKUP(F1041,'[1]2017GoalKeeper Stats'!$A$2:$S$109,19,FALSE),VLOOKUP(F1041,'[1]2017Player Stats'!$A$2:$AB$830,19,FALSE))</f>
        <v>0</v>
      </c>
      <c r="AA1041">
        <f>IF(G1041="GK",VLOOKUP(F1041,'[1]2017GoalKeeper Stats'!$A$2:$S$109,20,FALSE),VLOOKUP(F1041,'[1]2017Player Stats'!$A$2:$AB$830,20,FALSE))</f>
        <v>0.09</v>
      </c>
      <c r="AB1041">
        <f>IF(G1041="GK",VLOOKUP(F1041,'[1]2017GoalKeeper Stats'!$A$2:$S$109,21,FALSE),VLOOKUP(F1041,'[1]2017Player Stats'!$A$2:$AB$830,21,FALSE))</f>
        <v>20</v>
      </c>
      <c r="AC1041">
        <f>IF(G1041="GK",VLOOKUP(F1041,'[1]2017GoalKeeper Stats'!$A$2:$S$109,22,FALSE),VLOOKUP(F1041,'[1]2017Player Stats'!$A$2:$AB$830,22,FALSE))</f>
        <v>6</v>
      </c>
      <c r="AD1041">
        <f>IF(G1041="GK",VLOOKUP(F1041,'[1]2017GoalKeeper Stats'!$A$2:$S$109,23,FALSE),VLOOKUP(F1041,'[1]2017Player Stats'!$A$2:$AB$830,23,FALSE))</f>
        <v>0</v>
      </c>
      <c r="AE1041">
        <f>IF(G1041="GK",VLOOKUP(F1041,'[1]2017GoalKeeper Stats'!$A$2:$S$109,24,FALSE),VLOOKUP(F1041,'[1]2017Player Stats'!$A$2:$AB$830,24,FALSE))</f>
        <v>1</v>
      </c>
      <c r="AF1041">
        <f>IF(G1041="GK",VLOOKUP(F1041,'[1]2017GoalKeeper Stats'!$A$2:$S$109,25,FALSE),VLOOKUP(F1041,'[1]2017Player Stats'!$A$2:$AB$830,25,FALSE))</f>
        <v>0</v>
      </c>
      <c r="AG1041">
        <f>IF(G1041="GK",VLOOKUP(F1041,'[1]2017GoalKeeper Stats'!$A$2:$S$109,26,FALSE),VLOOKUP(F1041,'[1]2017Player Stats'!$A$2:$AB$830,26,FALSE))</f>
        <v>34.619999999999997</v>
      </c>
      <c r="AH1041" s="51">
        <v>2017</v>
      </c>
      <c r="AI1041" s="51">
        <v>34</v>
      </c>
      <c r="AJ1041" s="51">
        <v>324</v>
      </c>
      <c r="AK1041" s="51">
        <v>489</v>
      </c>
      <c r="AL1041" s="51">
        <v>31</v>
      </c>
      <c r="AM1041" s="51">
        <v>49</v>
      </c>
      <c r="AN1041" s="51">
        <v>-18</v>
      </c>
      <c r="AO1041" s="52">
        <v>32.979999999999997</v>
      </c>
      <c r="AP1041" s="52">
        <v>49.63</v>
      </c>
      <c r="AQ1041" s="52">
        <v>-16.649999999999999</v>
      </c>
      <c r="AR1041" s="52">
        <v>-1.35</v>
      </c>
      <c r="AS1041" s="51">
        <v>33</v>
      </c>
      <c r="AT1041" s="52">
        <v>34.96</v>
      </c>
    </row>
    <row r="1042" spans="1:46" hidden="1">
      <c r="A1042">
        <v>2017</v>
      </c>
      <c r="B1042" t="s">
        <v>943</v>
      </c>
      <c r="C1042" t="s">
        <v>175</v>
      </c>
      <c r="D1042" t="s">
        <v>865</v>
      </c>
      <c r="E1042" t="s">
        <v>944</v>
      </c>
      <c r="F1042" t="str">
        <f t="shared" si="16"/>
        <v>Bradley Wright-Phillips</v>
      </c>
      <c r="G1042" t="s">
        <v>875</v>
      </c>
      <c r="H1042" s="143">
        <v>1635000</v>
      </c>
      <c r="I1042" s="143">
        <v>1500000</v>
      </c>
      <c r="J1042" t="str">
        <f>IF(G1042="GK",VLOOKUP(F1042,'[1]2017GoalKeeper Stats'!$A$2:$S$109,2,FALSE),VLOOKUP(F1042,'[1]2017Player Stats'!$A$2:$AB$830,2,FALSE))</f>
        <v>LAFC</v>
      </c>
      <c r="K1042">
        <f>IF(G1042="GK",VLOOKUP(F1042,'[1]2017GoalKeeper Stats'!$A$2:$S$109,4,FALSE),VLOOKUP(F1042,'[1]2017Player Stats'!$A$2:$AB$830,4,FALSE))</f>
        <v>32</v>
      </c>
      <c r="L1042">
        <f>IF(G1042="GK",VLOOKUP(F1042,'[1]2017GoalKeeper Stats'!$A$2:$S$109,5,FALSE),VLOOKUP(F1042,'[1]2017Player Stats'!$A$2:$AB$830,5,FALSE))</f>
        <v>29</v>
      </c>
      <c r="M1042">
        <f>IF(G1042="GK",VLOOKUP(F1042,'[1]2017GoalKeeper Stats'!$A$2:$S$109,6,FALSE),VLOOKUP(F1042,'[1]2017Player Stats'!$A$2:$AB$830,6,FALSE))</f>
        <v>2560</v>
      </c>
      <c r="N1042">
        <f>IF(G1042="GK",VLOOKUP(F1042,'[1]2017GoalKeeper Stats'!$A$2:$S$109,7,FALSE),VLOOKUP(F1042,'[1]2017Player Stats'!$A$2:$AB$830,7,FALSE))</f>
        <v>17</v>
      </c>
      <c r="O1042">
        <f>IF(G1042="GK",VLOOKUP(F1042,'[1]2017GoalKeeper Stats'!$A$2:$S$109,8,FALSE),VLOOKUP(F1042,'[1]2017Player Stats'!$A$2:$AB$830,8,FALSE))</f>
        <v>1</v>
      </c>
      <c r="P1042">
        <f>IF(G1042="GK",VLOOKUP(F1042,'[1]2017GoalKeeper Stats'!$A$2:$S$109,9,FALSE),VLOOKUP(F1042,'[1]2017Player Stats'!$A$2:$AB$830,9,FALSE))</f>
        <v>83</v>
      </c>
      <c r="Q1042">
        <f>IF(G1042="GK",VLOOKUP(F1042,'[1]2017GoalKeeper Stats'!$A$2:$S$109,10,FALSE),VLOOKUP(F1042,'[1]2017Player Stats'!$A$2:$AB$830,10,FALSE))</f>
        <v>36</v>
      </c>
      <c r="R1042">
        <f>IF(G1042="GK",VLOOKUP(F1042,'[1]2017GoalKeeper Stats'!$A$2:$S$109,11,FALSE),VLOOKUP(F1042,'[1]2017Player Stats'!$A$2:$AB$830,11,FALSE))</f>
        <v>2</v>
      </c>
      <c r="S1042" t="str">
        <f>IF(G1042="GK",VLOOKUP(F1042,'[1]2017GoalKeeper Stats'!$A$2:$S$109,12,FALSE),VLOOKUP(F1042,'[1]2017Player Stats'!$A$2:$AB$830,12,FALSE))</f>
        <v>0/0</v>
      </c>
      <c r="T1042">
        <f>IF(G1042="GK",VLOOKUP(F1042,'[1]2017GoalKeeper Stats'!$A$2:$S$109,13,FALSE),VLOOKUP(F1042,'[1]2017Player Stats'!$A$2:$AB$830,13,FALSE))</f>
        <v>7</v>
      </c>
      <c r="U1042">
        <f>IF(G1042="GK",VLOOKUP(F1042,'[1]2017GoalKeeper Stats'!$A$2:$S$109,14,FALSE),VLOOKUP(F1042,'[1]2017Player Stats'!$A$2:$AB$830,14,FALSE))</f>
        <v>10</v>
      </c>
      <c r="V1042">
        <f>IF(G1042="GK",VLOOKUP(F1042,'[1]2017GoalKeeper Stats'!$A$2:$S$109,15,FALSE),VLOOKUP(F1042,'[1]2017Player Stats'!$A$2:$AB$830,15,FALSE))</f>
        <v>0.6</v>
      </c>
      <c r="W1042">
        <f>IF(G1042="GK",VLOOKUP(F1042,'[1]2017GoalKeeper Stats'!$A$2:$S$109,16,FALSE),VLOOKUP(F1042,'[1]2017Player Stats'!$A$2:$AB$830,16,FALSE))</f>
        <v>20.5</v>
      </c>
      <c r="X1042">
        <f>IF(G1042="GK",VLOOKUP(F1042,'[1]2017GoalKeeper Stats'!$A$2:$S$109,17,FALSE),VLOOKUP(F1042,'[1]2017Player Stats'!$A$2:$AB$830,17,FALSE))</f>
        <v>0</v>
      </c>
      <c r="Y1042">
        <f>IF(G1042="GK",VLOOKUP(F1042,'[1]2017GoalKeeper Stats'!$A$2:$S$109,18,FALSE),VLOOKUP(F1042,'[1]2017Player Stats'!$A$2:$AB$830,18,FALSE))</f>
        <v>0</v>
      </c>
      <c r="Z1042">
        <f>IF(G1042="GK",VLOOKUP(F1042,'[1]2017GoalKeeper Stats'!$A$2:$S$109,19,FALSE),VLOOKUP(F1042,'[1]2017Player Stats'!$A$2:$AB$830,19,FALSE))</f>
        <v>1</v>
      </c>
      <c r="AA1042">
        <f>IF(G1042="GK",VLOOKUP(F1042,'[1]2017GoalKeeper Stats'!$A$2:$S$109,20,FALSE),VLOOKUP(F1042,'[1]2017Player Stats'!$A$2:$AB$830,20,FALSE))</f>
        <v>0.04</v>
      </c>
      <c r="AB1042">
        <f>IF(G1042="GK",VLOOKUP(F1042,'[1]2017GoalKeeper Stats'!$A$2:$S$109,21,FALSE),VLOOKUP(F1042,'[1]2017Player Stats'!$A$2:$AB$830,21,FALSE))</f>
        <v>54</v>
      </c>
      <c r="AC1042">
        <f>IF(G1042="GK",VLOOKUP(F1042,'[1]2017GoalKeeper Stats'!$A$2:$S$109,22,FALSE),VLOOKUP(F1042,'[1]2017Player Stats'!$A$2:$AB$830,22,FALSE))</f>
        <v>42</v>
      </c>
      <c r="AD1042">
        <f>IF(G1042="GK",VLOOKUP(F1042,'[1]2017GoalKeeper Stats'!$A$2:$S$109,23,FALSE),VLOOKUP(F1042,'[1]2017Player Stats'!$A$2:$AB$830,23,FALSE))</f>
        <v>39</v>
      </c>
      <c r="AE1042">
        <f>IF(G1042="GK",VLOOKUP(F1042,'[1]2017GoalKeeper Stats'!$A$2:$S$109,24,FALSE),VLOOKUP(F1042,'[1]2017Player Stats'!$A$2:$AB$830,24,FALSE))</f>
        <v>5</v>
      </c>
      <c r="AF1042">
        <f>IF(G1042="GK",VLOOKUP(F1042,'[1]2017GoalKeeper Stats'!$A$2:$S$109,25,FALSE),VLOOKUP(F1042,'[1]2017Player Stats'!$A$2:$AB$830,25,FALSE))</f>
        <v>0</v>
      </c>
      <c r="AG1042">
        <f>IF(G1042="GK",VLOOKUP(F1042,'[1]2017GoalKeeper Stats'!$A$2:$S$109,26,FALSE),VLOOKUP(F1042,'[1]2017Player Stats'!$A$2:$AB$830,26,FALSE))</f>
        <v>43.37</v>
      </c>
      <c r="AH1042" s="51">
        <v>2017</v>
      </c>
      <c r="AI1042" s="51">
        <v>34</v>
      </c>
      <c r="AJ1042" s="51">
        <v>450</v>
      </c>
      <c r="AK1042" s="51">
        <v>390</v>
      </c>
      <c r="AL1042" s="51">
        <v>50</v>
      </c>
      <c r="AM1042" s="51">
        <v>46</v>
      </c>
      <c r="AN1042" s="51">
        <v>4</v>
      </c>
      <c r="AO1042" s="52">
        <v>52.36</v>
      </c>
      <c r="AP1042" s="52">
        <v>44.21</v>
      </c>
      <c r="AQ1042" s="52">
        <v>8.15</v>
      </c>
      <c r="AR1042" s="52">
        <v>-4.1500000000000004</v>
      </c>
      <c r="AS1042" s="51">
        <v>50</v>
      </c>
      <c r="AT1042" s="52">
        <v>51.82</v>
      </c>
    </row>
    <row r="1043" spans="1:46" hidden="1">
      <c r="A1043">
        <v>2017</v>
      </c>
      <c r="B1043" t="s">
        <v>896</v>
      </c>
      <c r="C1043" t="s">
        <v>896</v>
      </c>
      <c r="D1043" t="s">
        <v>948</v>
      </c>
      <c r="E1043" t="s">
        <v>1892</v>
      </c>
      <c r="F1043" t="str">
        <f t="shared" si="16"/>
        <v>Valeri Qazaishvili</v>
      </c>
      <c r="G1043" t="s">
        <v>860</v>
      </c>
      <c r="H1043" s="143">
        <v>1454042</v>
      </c>
      <c r="I1043" s="143">
        <v>1325004</v>
      </c>
      <c r="J1043" t="str">
        <f>IF(G1043="GK",VLOOKUP(F1043,'[1]2017GoalKeeper Stats'!$A$2:$S$109,2,FALSE),VLOOKUP(F1043,'[1]2017Player Stats'!$A$2:$AB$830,2,FALSE))</f>
        <v>SJ</v>
      </c>
      <c r="K1043">
        <f>IF(G1043="GK",VLOOKUP(F1043,'[1]2017GoalKeeper Stats'!$A$2:$S$109,4,FALSE),VLOOKUP(F1043,'[1]2017Player Stats'!$A$2:$AB$830,4,FALSE))</f>
        <v>13</v>
      </c>
      <c r="L1043">
        <f>IF(G1043="GK",VLOOKUP(F1043,'[1]2017GoalKeeper Stats'!$A$2:$S$109,5,FALSE),VLOOKUP(F1043,'[1]2017Player Stats'!$A$2:$AB$830,5,FALSE))</f>
        <v>8</v>
      </c>
      <c r="M1043">
        <f>IF(G1043="GK",VLOOKUP(F1043,'[1]2017GoalKeeper Stats'!$A$2:$S$109,6,FALSE),VLOOKUP(F1043,'[1]2017Player Stats'!$A$2:$AB$830,6,FALSE))</f>
        <v>784</v>
      </c>
      <c r="N1043">
        <f>IF(G1043="GK",VLOOKUP(F1043,'[1]2017GoalKeeper Stats'!$A$2:$S$109,7,FALSE),VLOOKUP(F1043,'[1]2017Player Stats'!$A$2:$AB$830,7,FALSE))</f>
        <v>5</v>
      </c>
      <c r="O1043">
        <f>IF(G1043="GK",VLOOKUP(F1043,'[1]2017GoalKeeper Stats'!$A$2:$S$109,8,FALSE),VLOOKUP(F1043,'[1]2017Player Stats'!$A$2:$AB$830,8,FALSE))</f>
        <v>2</v>
      </c>
      <c r="P1043">
        <f>IF(G1043="GK",VLOOKUP(F1043,'[1]2017GoalKeeper Stats'!$A$2:$S$109,9,FALSE),VLOOKUP(F1043,'[1]2017Player Stats'!$A$2:$AB$830,9,FALSE))</f>
        <v>38</v>
      </c>
      <c r="Q1043">
        <f>IF(G1043="GK",VLOOKUP(F1043,'[1]2017GoalKeeper Stats'!$A$2:$S$109,10,FALSE),VLOOKUP(F1043,'[1]2017Player Stats'!$A$2:$AB$830,10,FALSE))</f>
        <v>14</v>
      </c>
      <c r="R1043">
        <f>IF(G1043="GK",VLOOKUP(F1043,'[1]2017GoalKeeper Stats'!$A$2:$S$109,11,FALSE),VLOOKUP(F1043,'[1]2017Player Stats'!$A$2:$AB$830,11,FALSE))</f>
        <v>1</v>
      </c>
      <c r="S1043" t="str">
        <f>IF(G1043="GK",VLOOKUP(F1043,'[1]2017GoalKeeper Stats'!$A$2:$S$109,12,FALSE),VLOOKUP(F1043,'[1]2017Player Stats'!$A$2:$AB$830,12,FALSE))</f>
        <v>0/0</v>
      </c>
      <c r="T1043">
        <f>IF(G1043="GK",VLOOKUP(F1043,'[1]2017GoalKeeper Stats'!$A$2:$S$109,13,FALSE),VLOOKUP(F1043,'[1]2017Player Stats'!$A$2:$AB$830,13,FALSE))</f>
        <v>2</v>
      </c>
      <c r="U1043">
        <f>IF(G1043="GK",VLOOKUP(F1043,'[1]2017GoalKeeper Stats'!$A$2:$S$109,14,FALSE),VLOOKUP(F1043,'[1]2017Player Stats'!$A$2:$AB$830,14,FALSE))</f>
        <v>3</v>
      </c>
      <c r="V1043">
        <f>IF(G1043="GK",VLOOKUP(F1043,'[1]2017GoalKeeper Stats'!$A$2:$S$109,15,FALSE),VLOOKUP(F1043,'[1]2017Player Stats'!$A$2:$AB$830,15,FALSE))</f>
        <v>0.56999999999999995</v>
      </c>
      <c r="W1043">
        <f>IF(G1043="GK",VLOOKUP(F1043,'[1]2017GoalKeeper Stats'!$A$2:$S$109,16,FALSE),VLOOKUP(F1043,'[1]2017Player Stats'!$A$2:$AB$830,16,FALSE))</f>
        <v>13.2</v>
      </c>
      <c r="X1043">
        <f>IF(G1043="GK",VLOOKUP(F1043,'[1]2017GoalKeeper Stats'!$A$2:$S$109,17,FALSE),VLOOKUP(F1043,'[1]2017Player Stats'!$A$2:$AB$830,17,FALSE))</f>
        <v>1</v>
      </c>
      <c r="Y1043">
        <f>IF(G1043="GK",VLOOKUP(F1043,'[1]2017GoalKeeper Stats'!$A$2:$S$109,18,FALSE),VLOOKUP(F1043,'[1]2017Player Stats'!$A$2:$AB$830,18,FALSE))</f>
        <v>2</v>
      </c>
      <c r="Z1043">
        <f>IF(G1043="GK",VLOOKUP(F1043,'[1]2017GoalKeeper Stats'!$A$2:$S$109,19,FALSE),VLOOKUP(F1043,'[1]2017Player Stats'!$A$2:$AB$830,19,FALSE))</f>
        <v>0</v>
      </c>
      <c r="AA1043">
        <f>IF(G1043="GK",VLOOKUP(F1043,'[1]2017GoalKeeper Stats'!$A$2:$S$109,20,FALSE),VLOOKUP(F1043,'[1]2017Player Stats'!$A$2:$AB$830,20,FALSE))</f>
        <v>0.23</v>
      </c>
      <c r="AB1043">
        <f>IF(G1043="GK",VLOOKUP(F1043,'[1]2017GoalKeeper Stats'!$A$2:$S$109,21,FALSE),VLOOKUP(F1043,'[1]2017Player Stats'!$A$2:$AB$830,21,FALSE))</f>
        <v>6</v>
      </c>
      <c r="AC1043">
        <f>IF(G1043="GK",VLOOKUP(F1043,'[1]2017GoalKeeper Stats'!$A$2:$S$109,22,FALSE),VLOOKUP(F1043,'[1]2017Player Stats'!$A$2:$AB$830,22,FALSE))</f>
        <v>15</v>
      </c>
      <c r="AD1043">
        <f>IF(G1043="GK",VLOOKUP(F1043,'[1]2017GoalKeeper Stats'!$A$2:$S$109,23,FALSE),VLOOKUP(F1043,'[1]2017Player Stats'!$A$2:$AB$830,23,FALSE))</f>
        <v>1</v>
      </c>
      <c r="AE1043">
        <f>IF(G1043="GK",VLOOKUP(F1043,'[1]2017GoalKeeper Stats'!$A$2:$S$109,24,FALSE),VLOOKUP(F1043,'[1]2017Player Stats'!$A$2:$AB$830,24,FALSE))</f>
        <v>0</v>
      </c>
      <c r="AF1043">
        <f>IF(G1043="GK",VLOOKUP(F1043,'[1]2017GoalKeeper Stats'!$A$2:$S$109,25,FALSE),VLOOKUP(F1043,'[1]2017Player Stats'!$A$2:$AB$830,25,FALSE))</f>
        <v>0</v>
      </c>
      <c r="AG1043">
        <f>IF(G1043="GK",VLOOKUP(F1043,'[1]2017GoalKeeper Stats'!$A$2:$S$109,26,FALSE),VLOOKUP(F1043,'[1]2017Player Stats'!$A$2:$AB$830,26,FALSE))</f>
        <v>36.840000000000003</v>
      </c>
      <c r="AH1043" s="51">
        <v>2017</v>
      </c>
      <c r="AI1043" s="51">
        <v>34</v>
      </c>
      <c r="AJ1043" s="51">
        <v>469</v>
      </c>
      <c r="AK1043" s="51">
        <v>450</v>
      </c>
      <c r="AL1043" s="51">
        <v>39</v>
      </c>
      <c r="AM1043" s="51">
        <v>58</v>
      </c>
      <c r="AN1043" s="51">
        <v>-19</v>
      </c>
      <c r="AO1043" s="52">
        <v>45.18</v>
      </c>
      <c r="AP1043" s="52">
        <v>46.96</v>
      </c>
      <c r="AQ1043" s="52">
        <v>-1.78</v>
      </c>
      <c r="AR1043" s="52">
        <v>-17.22</v>
      </c>
      <c r="AS1043" s="51">
        <v>46</v>
      </c>
      <c r="AT1043" s="52">
        <v>47.03</v>
      </c>
    </row>
    <row r="1044" spans="1:46" hidden="1">
      <c r="A1044">
        <v>2017</v>
      </c>
      <c r="B1044" t="s">
        <v>204</v>
      </c>
      <c r="C1044" t="s">
        <v>204</v>
      </c>
      <c r="D1044" t="s">
        <v>1438</v>
      </c>
      <c r="E1044" t="s">
        <v>1692</v>
      </c>
      <c r="F1044" t="str">
        <f t="shared" si="16"/>
        <v>Alejandro Bedoya</v>
      </c>
      <c r="G1044" t="s">
        <v>860</v>
      </c>
      <c r="H1044" s="143">
        <v>1197250</v>
      </c>
      <c r="I1044" s="143">
        <v>1131000</v>
      </c>
      <c r="J1044" t="str">
        <f>IF(G1044="GK",VLOOKUP(F1044,'[1]2017GoalKeeper Stats'!$A$2:$S$109,2,FALSE),VLOOKUP(F1044,'[1]2017Player Stats'!$A$2:$AB$830,2,FALSE))</f>
        <v>PHI</v>
      </c>
      <c r="K1044">
        <f>IF(G1044="GK",VLOOKUP(F1044,'[1]2017GoalKeeper Stats'!$A$2:$S$109,4,FALSE),VLOOKUP(F1044,'[1]2017Player Stats'!$A$2:$AB$830,4,FALSE))</f>
        <v>28</v>
      </c>
      <c r="L1044">
        <f>IF(G1044="GK",VLOOKUP(F1044,'[1]2017GoalKeeper Stats'!$A$2:$S$109,5,FALSE),VLOOKUP(F1044,'[1]2017Player Stats'!$A$2:$AB$830,5,FALSE))</f>
        <v>28</v>
      </c>
      <c r="M1044">
        <f>IF(G1044="GK",VLOOKUP(F1044,'[1]2017GoalKeeper Stats'!$A$2:$S$109,6,FALSE),VLOOKUP(F1044,'[1]2017Player Stats'!$A$2:$AB$830,6,FALSE))</f>
        <v>2509</v>
      </c>
      <c r="N1044">
        <f>IF(G1044="GK",VLOOKUP(F1044,'[1]2017GoalKeeper Stats'!$A$2:$S$109,7,FALSE),VLOOKUP(F1044,'[1]2017Player Stats'!$A$2:$AB$830,7,FALSE))</f>
        <v>2</v>
      </c>
      <c r="O1044">
        <f>IF(G1044="GK",VLOOKUP(F1044,'[1]2017GoalKeeper Stats'!$A$2:$S$109,8,FALSE),VLOOKUP(F1044,'[1]2017Player Stats'!$A$2:$AB$830,8,FALSE))</f>
        <v>4</v>
      </c>
      <c r="P1044">
        <f>IF(G1044="GK",VLOOKUP(F1044,'[1]2017GoalKeeper Stats'!$A$2:$S$109,9,FALSE),VLOOKUP(F1044,'[1]2017Player Stats'!$A$2:$AB$830,9,FALSE))</f>
        <v>36</v>
      </c>
      <c r="Q1044">
        <f>IF(G1044="GK",VLOOKUP(F1044,'[1]2017GoalKeeper Stats'!$A$2:$S$109,10,FALSE),VLOOKUP(F1044,'[1]2017Player Stats'!$A$2:$AB$830,10,FALSE))</f>
        <v>10</v>
      </c>
      <c r="R1044">
        <f>IF(G1044="GK",VLOOKUP(F1044,'[1]2017GoalKeeper Stats'!$A$2:$S$109,11,FALSE),VLOOKUP(F1044,'[1]2017Player Stats'!$A$2:$AB$830,11,FALSE))</f>
        <v>0</v>
      </c>
      <c r="S1044" t="str">
        <f>IF(G1044="GK",VLOOKUP(F1044,'[1]2017GoalKeeper Stats'!$A$2:$S$109,12,FALSE),VLOOKUP(F1044,'[1]2017Player Stats'!$A$2:$AB$830,12,FALSE))</f>
        <v>0/1</v>
      </c>
      <c r="T1044">
        <f>IF(G1044="GK",VLOOKUP(F1044,'[1]2017GoalKeeper Stats'!$A$2:$S$109,13,FALSE),VLOOKUP(F1044,'[1]2017Player Stats'!$A$2:$AB$830,13,FALSE))</f>
        <v>1</v>
      </c>
      <c r="U1044">
        <f>IF(G1044="GK",VLOOKUP(F1044,'[1]2017GoalKeeper Stats'!$A$2:$S$109,14,FALSE),VLOOKUP(F1044,'[1]2017Player Stats'!$A$2:$AB$830,14,FALSE))</f>
        <v>1</v>
      </c>
      <c r="V1044">
        <f>IF(G1044="GK",VLOOKUP(F1044,'[1]2017GoalKeeper Stats'!$A$2:$S$109,15,FALSE),VLOOKUP(F1044,'[1]2017Player Stats'!$A$2:$AB$830,15,FALSE))</f>
        <v>7.0000000000000007E-2</v>
      </c>
      <c r="W1044">
        <f>IF(G1044="GK",VLOOKUP(F1044,'[1]2017GoalKeeper Stats'!$A$2:$S$109,16,FALSE),VLOOKUP(F1044,'[1]2017Player Stats'!$A$2:$AB$830,16,FALSE))</f>
        <v>5.6</v>
      </c>
      <c r="X1044">
        <f>IF(G1044="GK",VLOOKUP(F1044,'[1]2017GoalKeeper Stats'!$A$2:$S$109,17,FALSE),VLOOKUP(F1044,'[1]2017Player Stats'!$A$2:$AB$830,17,FALSE))</f>
        <v>1</v>
      </c>
      <c r="Y1044">
        <f>IF(G1044="GK",VLOOKUP(F1044,'[1]2017GoalKeeper Stats'!$A$2:$S$109,18,FALSE),VLOOKUP(F1044,'[1]2017Player Stats'!$A$2:$AB$830,18,FALSE))</f>
        <v>3</v>
      </c>
      <c r="Z1044">
        <f>IF(G1044="GK",VLOOKUP(F1044,'[1]2017GoalKeeper Stats'!$A$2:$S$109,19,FALSE),VLOOKUP(F1044,'[1]2017Player Stats'!$A$2:$AB$830,19,FALSE))</f>
        <v>1</v>
      </c>
      <c r="AA1044">
        <f>IF(G1044="GK",VLOOKUP(F1044,'[1]2017GoalKeeper Stats'!$A$2:$S$109,20,FALSE),VLOOKUP(F1044,'[1]2017Player Stats'!$A$2:$AB$830,20,FALSE))</f>
        <v>0.14000000000000001</v>
      </c>
      <c r="AB1044">
        <f>IF(G1044="GK",VLOOKUP(F1044,'[1]2017GoalKeeper Stats'!$A$2:$S$109,21,FALSE),VLOOKUP(F1044,'[1]2017Player Stats'!$A$2:$AB$830,21,FALSE))</f>
        <v>66</v>
      </c>
      <c r="AC1044">
        <f>IF(G1044="GK",VLOOKUP(F1044,'[1]2017GoalKeeper Stats'!$A$2:$S$109,22,FALSE),VLOOKUP(F1044,'[1]2017Player Stats'!$A$2:$AB$830,22,FALSE))</f>
        <v>17</v>
      </c>
      <c r="AD1044">
        <f>IF(G1044="GK",VLOOKUP(F1044,'[1]2017GoalKeeper Stats'!$A$2:$S$109,23,FALSE),VLOOKUP(F1044,'[1]2017Player Stats'!$A$2:$AB$830,23,FALSE))</f>
        <v>9</v>
      </c>
      <c r="AE1044">
        <f>IF(G1044="GK",VLOOKUP(F1044,'[1]2017GoalKeeper Stats'!$A$2:$S$109,24,FALSE),VLOOKUP(F1044,'[1]2017Player Stats'!$A$2:$AB$830,24,FALSE))</f>
        <v>6</v>
      </c>
      <c r="AF1044">
        <f>IF(G1044="GK",VLOOKUP(F1044,'[1]2017GoalKeeper Stats'!$A$2:$S$109,25,FALSE),VLOOKUP(F1044,'[1]2017Player Stats'!$A$2:$AB$830,25,FALSE))</f>
        <v>0</v>
      </c>
      <c r="AG1044">
        <f>IF(G1044="GK",VLOOKUP(F1044,'[1]2017GoalKeeper Stats'!$A$2:$S$109,26,FALSE),VLOOKUP(F1044,'[1]2017Player Stats'!$A$2:$AB$830,26,FALSE))</f>
        <v>27.78</v>
      </c>
      <c r="AH1044" s="51">
        <v>2017</v>
      </c>
      <c r="AI1044" s="51">
        <v>34</v>
      </c>
      <c r="AJ1044" s="51">
        <v>386</v>
      </c>
      <c r="AK1044" s="51">
        <v>424</v>
      </c>
      <c r="AL1044" s="51">
        <v>49</v>
      </c>
      <c r="AM1044" s="51">
        <v>47</v>
      </c>
      <c r="AN1044" s="51">
        <v>2</v>
      </c>
      <c r="AO1044" s="52">
        <v>43.73</v>
      </c>
      <c r="AP1044" s="52">
        <v>44.93</v>
      </c>
      <c r="AQ1044" s="52">
        <v>-1.2</v>
      </c>
      <c r="AR1044" s="52">
        <v>3.2</v>
      </c>
      <c r="AS1044" s="51">
        <v>42</v>
      </c>
      <c r="AT1044" s="52">
        <v>44.82</v>
      </c>
    </row>
    <row r="1045" spans="1:46" hidden="1">
      <c r="A1045">
        <v>2017</v>
      </c>
      <c r="B1045" t="s">
        <v>196</v>
      </c>
      <c r="C1045" t="s">
        <v>196</v>
      </c>
      <c r="D1045" t="s">
        <v>920</v>
      </c>
      <c r="E1045" t="s">
        <v>921</v>
      </c>
      <c r="F1045" t="str">
        <f t="shared" si="16"/>
        <v>Osvaldo Alonso</v>
      </c>
      <c r="G1045" t="s">
        <v>860</v>
      </c>
      <c r="H1045" s="143">
        <v>1141667</v>
      </c>
      <c r="I1045" s="143">
        <v>1100000</v>
      </c>
      <c r="J1045" t="str">
        <f>IF(G1045="GK",VLOOKUP(F1045,'[1]2017GoalKeeper Stats'!$A$2:$S$109,2,FALSE),VLOOKUP(F1045,'[1]2017Player Stats'!$A$2:$AB$830,2,FALSE))</f>
        <v>MIN</v>
      </c>
      <c r="K1045">
        <f>IF(G1045="GK",VLOOKUP(F1045,'[1]2017GoalKeeper Stats'!$A$2:$S$109,4,FALSE),VLOOKUP(F1045,'[1]2017Player Stats'!$A$2:$AB$830,4,FALSE))</f>
        <v>26</v>
      </c>
      <c r="L1045">
        <f>IF(G1045="GK",VLOOKUP(F1045,'[1]2017GoalKeeper Stats'!$A$2:$S$109,5,FALSE),VLOOKUP(F1045,'[1]2017Player Stats'!$A$2:$AB$830,5,FALSE))</f>
        <v>24</v>
      </c>
      <c r="M1045">
        <f>IF(G1045="GK",VLOOKUP(F1045,'[1]2017GoalKeeper Stats'!$A$2:$S$109,6,FALSE),VLOOKUP(F1045,'[1]2017Player Stats'!$A$2:$AB$830,6,FALSE))</f>
        <v>2073</v>
      </c>
      <c r="N1045">
        <f>IF(G1045="GK",VLOOKUP(F1045,'[1]2017GoalKeeper Stats'!$A$2:$S$109,7,FALSE),VLOOKUP(F1045,'[1]2017Player Stats'!$A$2:$AB$830,7,FALSE))</f>
        <v>1</v>
      </c>
      <c r="O1045">
        <f>IF(G1045="GK",VLOOKUP(F1045,'[1]2017GoalKeeper Stats'!$A$2:$S$109,8,FALSE),VLOOKUP(F1045,'[1]2017Player Stats'!$A$2:$AB$830,8,FALSE))</f>
        <v>3</v>
      </c>
      <c r="P1045">
        <f>IF(G1045="GK",VLOOKUP(F1045,'[1]2017GoalKeeper Stats'!$A$2:$S$109,9,FALSE),VLOOKUP(F1045,'[1]2017Player Stats'!$A$2:$AB$830,9,FALSE))</f>
        <v>24</v>
      </c>
      <c r="Q1045">
        <f>IF(G1045="GK",VLOOKUP(F1045,'[1]2017GoalKeeper Stats'!$A$2:$S$109,10,FALSE),VLOOKUP(F1045,'[1]2017Player Stats'!$A$2:$AB$830,10,FALSE))</f>
        <v>6</v>
      </c>
      <c r="R1045">
        <f>IF(G1045="GK",VLOOKUP(F1045,'[1]2017GoalKeeper Stats'!$A$2:$S$109,11,FALSE),VLOOKUP(F1045,'[1]2017Player Stats'!$A$2:$AB$830,11,FALSE))</f>
        <v>0</v>
      </c>
      <c r="S1045" t="str">
        <f>IF(G1045="GK",VLOOKUP(F1045,'[1]2017GoalKeeper Stats'!$A$2:$S$109,12,FALSE),VLOOKUP(F1045,'[1]2017Player Stats'!$A$2:$AB$830,12,FALSE))</f>
        <v>0/0</v>
      </c>
      <c r="T1045">
        <f>IF(G1045="GK",VLOOKUP(F1045,'[1]2017GoalKeeper Stats'!$A$2:$S$109,13,FALSE),VLOOKUP(F1045,'[1]2017Player Stats'!$A$2:$AB$830,13,FALSE))</f>
        <v>1</v>
      </c>
      <c r="U1045">
        <f>IF(G1045="GK",VLOOKUP(F1045,'[1]2017GoalKeeper Stats'!$A$2:$S$109,14,FALSE),VLOOKUP(F1045,'[1]2017Player Stats'!$A$2:$AB$830,14,FALSE))</f>
        <v>0</v>
      </c>
      <c r="V1045">
        <f>IF(G1045="GK",VLOOKUP(F1045,'[1]2017GoalKeeper Stats'!$A$2:$S$109,15,FALSE),VLOOKUP(F1045,'[1]2017Player Stats'!$A$2:$AB$830,15,FALSE))</f>
        <v>0.04</v>
      </c>
      <c r="W1045">
        <f>IF(G1045="GK",VLOOKUP(F1045,'[1]2017GoalKeeper Stats'!$A$2:$S$109,16,FALSE),VLOOKUP(F1045,'[1]2017Player Stats'!$A$2:$AB$830,16,FALSE))</f>
        <v>4.2</v>
      </c>
      <c r="X1045">
        <f>IF(G1045="GK",VLOOKUP(F1045,'[1]2017GoalKeeper Stats'!$A$2:$S$109,17,FALSE),VLOOKUP(F1045,'[1]2017Player Stats'!$A$2:$AB$830,17,FALSE))</f>
        <v>1</v>
      </c>
      <c r="Y1045">
        <f>IF(G1045="GK",VLOOKUP(F1045,'[1]2017GoalKeeper Stats'!$A$2:$S$109,18,FALSE),VLOOKUP(F1045,'[1]2017Player Stats'!$A$2:$AB$830,18,FALSE))</f>
        <v>2</v>
      </c>
      <c r="Z1045">
        <f>IF(G1045="GK",VLOOKUP(F1045,'[1]2017GoalKeeper Stats'!$A$2:$S$109,19,FALSE),VLOOKUP(F1045,'[1]2017Player Stats'!$A$2:$AB$830,19,FALSE))</f>
        <v>1</v>
      </c>
      <c r="AA1045">
        <f>IF(G1045="GK",VLOOKUP(F1045,'[1]2017GoalKeeper Stats'!$A$2:$S$109,20,FALSE),VLOOKUP(F1045,'[1]2017Player Stats'!$A$2:$AB$830,20,FALSE))</f>
        <v>0.13</v>
      </c>
      <c r="AB1045">
        <f>IF(G1045="GK",VLOOKUP(F1045,'[1]2017GoalKeeper Stats'!$A$2:$S$109,21,FALSE),VLOOKUP(F1045,'[1]2017Player Stats'!$A$2:$AB$830,21,FALSE))</f>
        <v>42</v>
      </c>
      <c r="AC1045">
        <f>IF(G1045="GK",VLOOKUP(F1045,'[1]2017GoalKeeper Stats'!$A$2:$S$109,22,FALSE),VLOOKUP(F1045,'[1]2017Player Stats'!$A$2:$AB$830,22,FALSE))</f>
        <v>41</v>
      </c>
      <c r="AD1045">
        <f>IF(G1045="GK",VLOOKUP(F1045,'[1]2017GoalKeeper Stats'!$A$2:$S$109,23,FALSE),VLOOKUP(F1045,'[1]2017Player Stats'!$A$2:$AB$830,23,FALSE))</f>
        <v>1</v>
      </c>
      <c r="AE1045">
        <f>IF(G1045="GK",VLOOKUP(F1045,'[1]2017GoalKeeper Stats'!$A$2:$S$109,24,FALSE),VLOOKUP(F1045,'[1]2017Player Stats'!$A$2:$AB$830,24,FALSE))</f>
        <v>4</v>
      </c>
      <c r="AF1045">
        <f>IF(G1045="GK",VLOOKUP(F1045,'[1]2017GoalKeeper Stats'!$A$2:$S$109,25,FALSE),VLOOKUP(F1045,'[1]2017Player Stats'!$A$2:$AB$830,25,FALSE))</f>
        <v>0</v>
      </c>
      <c r="AG1045">
        <f>IF(G1045="GK",VLOOKUP(F1045,'[1]2017GoalKeeper Stats'!$A$2:$S$109,26,FALSE),VLOOKUP(F1045,'[1]2017Player Stats'!$A$2:$AB$830,26,FALSE))</f>
        <v>25</v>
      </c>
      <c r="AH1045" s="51">
        <v>2017</v>
      </c>
      <c r="AI1045" s="51">
        <v>34</v>
      </c>
      <c r="AJ1045" s="51">
        <v>500</v>
      </c>
      <c r="AK1045" s="51">
        <v>410</v>
      </c>
      <c r="AL1045" s="51">
        <v>51</v>
      </c>
      <c r="AM1045" s="51">
        <v>39</v>
      </c>
      <c r="AN1045" s="51">
        <v>12</v>
      </c>
      <c r="AO1045" s="52">
        <v>53.23</v>
      </c>
      <c r="AP1045" s="52">
        <v>41.09</v>
      </c>
      <c r="AQ1045" s="52">
        <v>12.14</v>
      </c>
      <c r="AR1045" s="52">
        <v>-0.14000000000000001</v>
      </c>
      <c r="AS1045" s="51">
        <v>53</v>
      </c>
      <c r="AT1045" s="52">
        <v>54.8</v>
      </c>
    </row>
    <row r="1046" spans="1:46" hidden="1">
      <c r="A1046">
        <v>2017</v>
      </c>
      <c r="B1046" t="s">
        <v>196</v>
      </c>
      <c r="C1046" t="s">
        <v>196</v>
      </c>
      <c r="D1046" t="s">
        <v>1085</v>
      </c>
      <c r="E1046" t="s">
        <v>992</v>
      </c>
      <c r="F1046" t="str">
        <f t="shared" si="16"/>
        <v>Victor Rodriguez</v>
      </c>
      <c r="G1046" t="s">
        <v>860</v>
      </c>
      <c r="H1046" s="143">
        <v>1087500</v>
      </c>
      <c r="I1046" s="143">
        <v>1000000</v>
      </c>
      <c r="J1046" t="str">
        <f>IF(G1046="GK",VLOOKUP(F1046,'[1]2017GoalKeeper Stats'!$A$2:$S$109,2,FALSE),VLOOKUP(F1046,'[1]2017Player Stats'!$A$2:$AB$830,2,FALSE))</f>
        <v>SEA</v>
      </c>
      <c r="K1046">
        <f>IF(G1046="GK",VLOOKUP(F1046,'[1]2017GoalKeeper Stats'!$A$2:$S$109,4,FALSE),VLOOKUP(F1046,'[1]2017Player Stats'!$A$2:$AB$830,4,FALSE))</f>
        <v>7</v>
      </c>
      <c r="L1046">
        <f>IF(G1046="GK",VLOOKUP(F1046,'[1]2017GoalKeeper Stats'!$A$2:$S$109,5,FALSE),VLOOKUP(F1046,'[1]2017Player Stats'!$A$2:$AB$830,5,FALSE))</f>
        <v>5</v>
      </c>
      <c r="M1046">
        <f>IF(G1046="GK",VLOOKUP(F1046,'[1]2017GoalKeeper Stats'!$A$2:$S$109,6,FALSE),VLOOKUP(F1046,'[1]2017Player Stats'!$A$2:$AB$830,6,FALSE))</f>
        <v>484</v>
      </c>
      <c r="N1046">
        <f>IF(G1046="GK",VLOOKUP(F1046,'[1]2017GoalKeeper Stats'!$A$2:$S$109,7,FALSE),VLOOKUP(F1046,'[1]2017Player Stats'!$A$2:$AB$830,7,FALSE))</f>
        <v>2</v>
      </c>
      <c r="O1046">
        <f>IF(G1046="GK",VLOOKUP(F1046,'[1]2017GoalKeeper Stats'!$A$2:$S$109,8,FALSE),VLOOKUP(F1046,'[1]2017Player Stats'!$A$2:$AB$830,8,FALSE))</f>
        <v>1</v>
      </c>
      <c r="P1046">
        <f>IF(G1046="GK",VLOOKUP(F1046,'[1]2017GoalKeeper Stats'!$A$2:$S$109,9,FALSE),VLOOKUP(F1046,'[1]2017Player Stats'!$A$2:$AB$830,9,FALSE))</f>
        <v>17</v>
      </c>
      <c r="Q1046">
        <f>IF(G1046="GK",VLOOKUP(F1046,'[1]2017GoalKeeper Stats'!$A$2:$S$109,10,FALSE),VLOOKUP(F1046,'[1]2017Player Stats'!$A$2:$AB$830,10,FALSE))</f>
        <v>7</v>
      </c>
      <c r="R1046">
        <f>IF(G1046="GK",VLOOKUP(F1046,'[1]2017GoalKeeper Stats'!$A$2:$S$109,11,FALSE),VLOOKUP(F1046,'[1]2017Player Stats'!$A$2:$AB$830,11,FALSE))</f>
        <v>2</v>
      </c>
      <c r="S1046" t="str">
        <f>IF(G1046="GK",VLOOKUP(F1046,'[1]2017GoalKeeper Stats'!$A$2:$S$109,12,FALSE),VLOOKUP(F1046,'[1]2017Player Stats'!$A$2:$AB$830,12,FALSE))</f>
        <v>0/0</v>
      </c>
      <c r="T1046">
        <f>IF(G1046="GK",VLOOKUP(F1046,'[1]2017GoalKeeper Stats'!$A$2:$S$109,13,FALSE),VLOOKUP(F1046,'[1]2017Player Stats'!$A$2:$AB$830,13,FALSE))</f>
        <v>2</v>
      </c>
      <c r="U1046">
        <f>IF(G1046="GK",VLOOKUP(F1046,'[1]2017GoalKeeper Stats'!$A$2:$S$109,14,FALSE),VLOOKUP(F1046,'[1]2017Player Stats'!$A$2:$AB$830,14,FALSE))</f>
        <v>0</v>
      </c>
      <c r="V1046">
        <f>IF(G1046="GK",VLOOKUP(F1046,'[1]2017GoalKeeper Stats'!$A$2:$S$109,15,FALSE),VLOOKUP(F1046,'[1]2017Player Stats'!$A$2:$AB$830,15,FALSE))</f>
        <v>0.37</v>
      </c>
      <c r="W1046">
        <f>IF(G1046="GK",VLOOKUP(F1046,'[1]2017GoalKeeper Stats'!$A$2:$S$109,16,FALSE),VLOOKUP(F1046,'[1]2017Player Stats'!$A$2:$AB$830,16,FALSE))</f>
        <v>11.8</v>
      </c>
      <c r="X1046">
        <f>IF(G1046="GK",VLOOKUP(F1046,'[1]2017GoalKeeper Stats'!$A$2:$S$109,17,FALSE),VLOOKUP(F1046,'[1]2017Player Stats'!$A$2:$AB$830,17,FALSE))</f>
        <v>0</v>
      </c>
      <c r="Y1046">
        <f>IF(G1046="GK",VLOOKUP(F1046,'[1]2017GoalKeeper Stats'!$A$2:$S$109,18,FALSE),VLOOKUP(F1046,'[1]2017Player Stats'!$A$2:$AB$830,18,FALSE))</f>
        <v>1</v>
      </c>
      <c r="Z1046">
        <f>IF(G1046="GK",VLOOKUP(F1046,'[1]2017GoalKeeper Stats'!$A$2:$S$109,19,FALSE),VLOOKUP(F1046,'[1]2017Player Stats'!$A$2:$AB$830,19,FALSE))</f>
        <v>0</v>
      </c>
      <c r="AA1046">
        <f>IF(G1046="GK",VLOOKUP(F1046,'[1]2017GoalKeeper Stats'!$A$2:$S$109,20,FALSE),VLOOKUP(F1046,'[1]2017Player Stats'!$A$2:$AB$830,20,FALSE))</f>
        <v>0.19</v>
      </c>
      <c r="AB1046">
        <f>IF(G1046="GK",VLOOKUP(F1046,'[1]2017GoalKeeper Stats'!$A$2:$S$109,21,FALSE),VLOOKUP(F1046,'[1]2017Player Stats'!$A$2:$AB$830,21,FALSE))</f>
        <v>2</v>
      </c>
      <c r="AC1046">
        <f>IF(G1046="GK",VLOOKUP(F1046,'[1]2017GoalKeeper Stats'!$A$2:$S$109,22,FALSE),VLOOKUP(F1046,'[1]2017Player Stats'!$A$2:$AB$830,22,FALSE))</f>
        <v>11</v>
      </c>
      <c r="AD1046">
        <f>IF(G1046="GK",VLOOKUP(F1046,'[1]2017GoalKeeper Stats'!$A$2:$S$109,23,FALSE),VLOOKUP(F1046,'[1]2017Player Stats'!$A$2:$AB$830,23,FALSE))</f>
        <v>2</v>
      </c>
      <c r="AE1046">
        <f>IF(G1046="GK",VLOOKUP(F1046,'[1]2017GoalKeeper Stats'!$A$2:$S$109,24,FALSE),VLOOKUP(F1046,'[1]2017Player Stats'!$A$2:$AB$830,24,FALSE))</f>
        <v>0</v>
      </c>
      <c r="AF1046">
        <f>IF(G1046="GK",VLOOKUP(F1046,'[1]2017GoalKeeper Stats'!$A$2:$S$109,25,FALSE),VLOOKUP(F1046,'[1]2017Player Stats'!$A$2:$AB$830,25,FALSE))</f>
        <v>0</v>
      </c>
      <c r="AG1046">
        <f>IF(G1046="GK",VLOOKUP(F1046,'[1]2017GoalKeeper Stats'!$A$2:$S$109,26,FALSE),VLOOKUP(F1046,'[1]2017Player Stats'!$A$2:$AB$830,26,FALSE))</f>
        <v>41.18</v>
      </c>
      <c r="AH1046" s="51">
        <v>2017</v>
      </c>
      <c r="AI1046" s="51">
        <v>34</v>
      </c>
      <c r="AJ1046" s="51">
        <v>500</v>
      </c>
      <c r="AK1046" s="51">
        <v>410</v>
      </c>
      <c r="AL1046" s="51">
        <v>51</v>
      </c>
      <c r="AM1046" s="51">
        <v>39</v>
      </c>
      <c r="AN1046" s="51">
        <v>12</v>
      </c>
      <c r="AO1046" s="52">
        <v>53.23</v>
      </c>
      <c r="AP1046" s="52">
        <v>41.09</v>
      </c>
      <c r="AQ1046" s="52">
        <v>12.14</v>
      </c>
      <c r="AR1046" s="52">
        <v>-0.14000000000000001</v>
      </c>
      <c r="AS1046" s="51">
        <v>53</v>
      </c>
      <c r="AT1046" s="52">
        <v>54.8</v>
      </c>
    </row>
    <row r="1047" spans="1:46" hidden="1">
      <c r="A1047">
        <v>2017</v>
      </c>
      <c r="B1047" t="s">
        <v>193</v>
      </c>
      <c r="C1047" t="s">
        <v>193</v>
      </c>
      <c r="D1047" t="s">
        <v>862</v>
      </c>
      <c r="E1047" t="s">
        <v>1893</v>
      </c>
      <c r="F1047" t="str">
        <f t="shared" si="16"/>
        <v>Sebastian Blanco</v>
      </c>
      <c r="G1047" t="s">
        <v>860</v>
      </c>
      <c r="H1047" s="143">
        <v>1075008</v>
      </c>
      <c r="I1047" s="143">
        <v>1000008</v>
      </c>
      <c r="J1047" t="str">
        <f>IF(G1047="GK",VLOOKUP(F1047,'[1]2017GoalKeeper Stats'!$A$2:$S$109,2,FALSE),VLOOKUP(F1047,'[1]2017Player Stats'!$A$2:$AB$830,2,FALSE))</f>
        <v>POR</v>
      </c>
      <c r="K1047">
        <f>IF(G1047="GK",VLOOKUP(F1047,'[1]2017GoalKeeper Stats'!$A$2:$S$109,4,FALSE),VLOOKUP(F1047,'[1]2017Player Stats'!$A$2:$AB$830,4,FALSE))</f>
        <v>33</v>
      </c>
      <c r="L1047">
        <f>IF(G1047="GK",VLOOKUP(F1047,'[1]2017GoalKeeper Stats'!$A$2:$S$109,5,FALSE),VLOOKUP(F1047,'[1]2017Player Stats'!$A$2:$AB$830,5,FALSE))</f>
        <v>32</v>
      </c>
      <c r="M1047">
        <f>IF(G1047="GK",VLOOKUP(F1047,'[1]2017GoalKeeper Stats'!$A$2:$S$109,6,FALSE),VLOOKUP(F1047,'[1]2017Player Stats'!$A$2:$AB$830,6,FALSE))</f>
        <v>2783</v>
      </c>
      <c r="N1047">
        <f>IF(G1047="GK",VLOOKUP(F1047,'[1]2017GoalKeeper Stats'!$A$2:$S$109,7,FALSE),VLOOKUP(F1047,'[1]2017Player Stats'!$A$2:$AB$830,7,FALSE))</f>
        <v>8</v>
      </c>
      <c r="O1047">
        <f>IF(G1047="GK",VLOOKUP(F1047,'[1]2017GoalKeeper Stats'!$A$2:$S$109,8,FALSE),VLOOKUP(F1047,'[1]2017Player Stats'!$A$2:$AB$830,8,FALSE))</f>
        <v>8</v>
      </c>
      <c r="P1047">
        <f>IF(G1047="GK",VLOOKUP(F1047,'[1]2017GoalKeeper Stats'!$A$2:$S$109,9,FALSE),VLOOKUP(F1047,'[1]2017Player Stats'!$A$2:$AB$830,9,FALSE))</f>
        <v>86</v>
      </c>
      <c r="Q1047">
        <f>IF(G1047="GK",VLOOKUP(F1047,'[1]2017GoalKeeper Stats'!$A$2:$S$109,10,FALSE),VLOOKUP(F1047,'[1]2017Player Stats'!$A$2:$AB$830,10,FALSE))</f>
        <v>32</v>
      </c>
      <c r="R1047">
        <f>IF(G1047="GK",VLOOKUP(F1047,'[1]2017GoalKeeper Stats'!$A$2:$S$109,11,FALSE),VLOOKUP(F1047,'[1]2017Player Stats'!$A$2:$AB$830,11,FALSE))</f>
        <v>1</v>
      </c>
      <c r="S1047" t="str">
        <f>IF(G1047="GK",VLOOKUP(F1047,'[1]2017GoalKeeper Stats'!$A$2:$S$109,12,FALSE),VLOOKUP(F1047,'[1]2017Player Stats'!$A$2:$AB$830,12,FALSE))</f>
        <v>0/0</v>
      </c>
      <c r="T1047">
        <f>IF(G1047="GK",VLOOKUP(F1047,'[1]2017GoalKeeper Stats'!$A$2:$S$109,13,FALSE),VLOOKUP(F1047,'[1]2017Player Stats'!$A$2:$AB$830,13,FALSE))</f>
        <v>3</v>
      </c>
      <c r="U1047">
        <f>IF(G1047="GK",VLOOKUP(F1047,'[1]2017GoalKeeper Stats'!$A$2:$S$109,14,FALSE),VLOOKUP(F1047,'[1]2017Player Stats'!$A$2:$AB$830,14,FALSE))</f>
        <v>5</v>
      </c>
      <c r="V1047">
        <f>IF(G1047="GK",VLOOKUP(F1047,'[1]2017GoalKeeper Stats'!$A$2:$S$109,15,FALSE),VLOOKUP(F1047,'[1]2017Player Stats'!$A$2:$AB$830,15,FALSE))</f>
        <v>0.26</v>
      </c>
      <c r="W1047">
        <f>IF(G1047="GK",VLOOKUP(F1047,'[1]2017GoalKeeper Stats'!$A$2:$S$109,16,FALSE),VLOOKUP(F1047,'[1]2017Player Stats'!$A$2:$AB$830,16,FALSE))</f>
        <v>9.3000000000000007</v>
      </c>
      <c r="X1047">
        <f>IF(G1047="GK",VLOOKUP(F1047,'[1]2017GoalKeeper Stats'!$A$2:$S$109,17,FALSE),VLOOKUP(F1047,'[1]2017Player Stats'!$A$2:$AB$830,17,FALSE))</f>
        <v>4</v>
      </c>
      <c r="Y1047">
        <f>IF(G1047="GK",VLOOKUP(F1047,'[1]2017GoalKeeper Stats'!$A$2:$S$109,18,FALSE),VLOOKUP(F1047,'[1]2017Player Stats'!$A$2:$AB$830,18,FALSE))</f>
        <v>5</v>
      </c>
      <c r="Z1047">
        <f>IF(G1047="GK",VLOOKUP(F1047,'[1]2017GoalKeeper Stats'!$A$2:$S$109,19,FALSE),VLOOKUP(F1047,'[1]2017Player Stats'!$A$2:$AB$830,19,FALSE))</f>
        <v>3</v>
      </c>
      <c r="AA1047">
        <f>IF(G1047="GK",VLOOKUP(F1047,'[1]2017GoalKeeper Stats'!$A$2:$S$109,20,FALSE),VLOOKUP(F1047,'[1]2017Player Stats'!$A$2:$AB$830,20,FALSE))</f>
        <v>0.26</v>
      </c>
      <c r="AB1047">
        <f>IF(G1047="GK",VLOOKUP(F1047,'[1]2017GoalKeeper Stats'!$A$2:$S$109,21,FALSE),VLOOKUP(F1047,'[1]2017Player Stats'!$A$2:$AB$830,21,FALSE))</f>
        <v>59</v>
      </c>
      <c r="AC1047">
        <f>IF(G1047="GK",VLOOKUP(F1047,'[1]2017GoalKeeper Stats'!$A$2:$S$109,22,FALSE),VLOOKUP(F1047,'[1]2017Player Stats'!$A$2:$AB$830,22,FALSE))</f>
        <v>41</v>
      </c>
      <c r="AD1047">
        <f>IF(G1047="GK",VLOOKUP(F1047,'[1]2017GoalKeeper Stats'!$A$2:$S$109,23,FALSE),VLOOKUP(F1047,'[1]2017Player Stats'!$A$2:$AB$830,23,FALSE))</f>
        <v>2</v>
      </c>
      <c r="AE1047">
        <f>IF(G1047="GK",VLOOKUP(F1047,'[1]2017GoalKeeper Stats'!$A$2:$S$109,24,FALSE),VLOOKUP(F1047,'[1]2017Player Stats'!$A$2:$AB$830,24,FALSE))</f>
        <v>6</v>
      </c>
      <c r="AF1047">
        <f>IF(G1047="GK",VLOOKUP(F1047,'[1]2017GoalKeeper Stats'!$A$2:$S$109,25,FALSE),VLOOKUP(F1047,'[1]2017Player Stats'!$A$2:$AB$830,25,FALSE))</f>
        <v>1</v>
      </c>
      <c r="AG1047">
        <f>IF(G1047="GK",VLOOKUP(F1047,'[1]2017GoalKeeper Stats'!$A$2:$S$109,26,FALSE),VLOOKUP(F1047,'[1]2017Player Stats'!$A$2:$AB$830,26,FALSE))</f>
        <v>37.21</v>
      </c>
      <c r="AH1047" s="51">
        <v>2017</v>
      </c>
      <c r="AI1047" s="51">
        <v>34</v>
      </c>
      <c r="AJ1047" s="51">
        <v>480</v>
      </c>
      <c r="AK1047" s="51">
        <v>418</v>
      </c>
      <c r="AL1047" s="51">
        <v>59</v>
      </c>
      <c r="AM1047" s="51">
        <v>49</v>
      </c>
      <c r="AN1047" s="51">
        <v>10</v>
      </c>
      <c r="AO1047" s="52">
        <v>53.09</v>
      </c>
      <c r="AP1047" s="52">
        <v>41.6</v>
      </c>
      <c r="AQ1047" s="52">
        <v>11.49</v>
      </c>
      <c r="AR1047" s="52">
        <v>-1.49</v>
      </c>
      <c r="AS1047" s="51">
        <v>53</v>
      </c>
      <c r="AT1047" s="52">
        <v>54.55</v>
      </c>
    </row>
    <row r="1048" spans="1:46" hidden="1">
      <c r="A1048">
        <v>2017</v>
      </c>
      <c r="B1048" t="s">
        <v>206</v>
      </c>
      <c r="C1048" t="s">
        <v>206</v>
      </c>
      <c r="D1048" t="s">
        <v>901</v>
      </c>
      <c r="E1048" t="s">
        <v>902</v>
      </c>
      <c r="F1048" t="str">
        <f t="shared" si="16"/>
        <v>Federico Higuain</v>
      </c>
      <c r="G1048" t="s">
        <v>860</v>
      </c>
      <c r="H1048" s="143">
        <v>1050000</v>
      </c>
      <c r="I1048" s="143">
        <v>1050000</v>
      </c>
      <c r="J1048" t="str">
        <f>IF(G1048="GK",VLOOKUP(F1048,'[1]2017GoalKeeper Stats'!$A$2:$S$109,2,FALSE),VLOOKUP(F1048,'[1]2017Player Stats'!$A$2:$AB$830,2,FALSE))</f>
        <v>DC</v>
      </c>
      <c r="K1048">
        <f>IF(G1048="GK",VLOOKUP(F1048,'[1]2017GoalKeeper Stats'!$A$2:$S$109,4,FALSE),VLOOKUP(F1048,'[1]2017Player Stats'!$A$2:$AB$830,4,FALSE))</f>
        <v>26</v>
      </c>
      <c r="L1048">
        <f>IF(G1048="GK",VLOOKUP(F1048,'[1]2017GoalKeeper Stats'!$A$2:$S$109,5,FALSE),VLOOKUP(F1048,'[1]2017Player Stats'!$A$2:$AB$830,5,FALSE))</f>
        <v>26</v>
      </c>
      <c r="M1048">
        <f>IF(G1048="GK",VLOOKUP(F1048,'[1]2017GoalKeeper Stats'!$A$2:$S$109,6,FALSE),VLOOKUP(F1048,'[1]2017Player Stats'!$A$2:$AB$830,6,FALSE))</f>
        <v>2238</v>
      </c>
      <c r="N1048">
        <f>IF(G1048="GK",VLOOKUP(F1048,'[1]2017GoalKeeper Stats'!$A$2:$S$109,7,FALSE),VLOOKUP(F1048,'[1]2017Player Stats'!$A$2:$AB$830,7,FALSE))</f>
        <v>9</v>
      </c>
      <c r="O1048">
        <f>IF(G1048="GK",VLOOKUP(F1048,'[1]2017GoalKeeper Stats'!$A$2:$S$109,8,FALSE),VLOOKUP(F1048,'[1]2017Player Stats'!$A$2:$AB$830,8,FALSE))</f>
        <v>14</v>
      </c>
      <c r="P1048">
        <f>IF(G1048="GK",VLOOKUP(F1048,'[1]2017GoalKeeper Stats'!$A$2:$S$109,9,FALSE),VLOOKUP(F1048,'[1]2017Player Stats'!$A$2:$AB$830,9,FALSE))</f>
        <v>52</v>
      </c>
      <c r="Q1048">
        <f>IF(G1048="GK",VLOOKUP(F1048,'[1]2017GoalKeeper Stats'!$A$2:$S$109,10,FALSE),VLOOKUP(F1048,'[1]2017Player Stats'!$A$2:$AB$830,10,FALSE))</f>
        <v>24</v>
      </c>
      <c r="R1048">
        <f>IF(G1048="GK",VLOOKUP(F1048,'[1]2017GoalKeeper Stats'!$A$2:$S$109,11,FALSE),VLOOKUP(F1048,'[1]2017Player Stats'!$A$2:$AB$830,11,FALSE))</f>
        <v>2</v>
      </c>
      <c r="S1048">
        <f>IF(G1048="GK",VLOOKUP(F1048,'[1]2017GoalKeeper Stats'!$A$2:$S$109,12,FALSE),VLOOKUP(F1048,'[1]2017Player Stats'!$A$2:$AB$830,12,FALSE))</f>
        <v>44230</v>
      </c>
      <c r="T1048">
        <f>IF(G1048="GK",VLOOKUP(F1048,'[1]2017GoalKeeper Stats'!$A$2:$S$109,13,FALSE),VLOOKUP(F1048,'[1]2017Player Stats'!$A$2:$AB$830,13,FALSE))</f>
        <v>6</v>
      </c>
      <c r="U1048">
        <f>IF(G1048="GK",VLOOKUP(F1048,'[1]2017GoalKeeper Stats'!$A$2:$S$109,14,FALSE),VLOOKUP(F1048,'[1]2017Player Stats'!$A$2:$AB$830,14,FALSE))</f>
        <v>3</v>
      </c>
      <c r="V1048">
        <f>IF(G1048="GK",VLOOKUP(F1048,'[1]2017GoalKeeper Stats'!$A$2:$S$109,15,FALSE),VLOOKUP(F1048,'[1]2017Player Stats'!$A$2:$AB$830,15,FALSE))</f>
        <v>0.36</v>
      </c>
      <c r="W1048">
        <f>IF(G1048="GK",VLOOKUP(F1048,'[1]2017GoalKeeper Stats'!$A$2:$S$109,16,FALSE),VLOOKUP(F1048,'[1]2017Player Stats'!$A$2:$AB$830,16,FALSE))</f>
        <v>17.3</v>
      </c>
      <c r="X1048">
        <f>IF(G1048="GK",VLOOKUP(F1048,'[1]2017GoalKeeper Stats'!$A$2:$S$109,17,FALSE),VLOOKUP(F1048,'[1]2017Player Stats'!$A$2:$AB$830,17,FALSE))</f>
        <v>5</v>
      </c>
      <c r="Y1048">
        <f>IF(G1048="GK",VLOOKUP(F1048,'[1]2017GoalKeeper Stats'!$A$2:$S$109,18,FALSE),VLOOKUP(F1048,'[1]2017Player Stats'!$A$2:$AB$830,18,FALSE))</f>
        <v>11</v>
      </c>
      <c r="Z1048">
        <f>IF(G1048="GK",VLOOKUP(F1048,'[1]2017GoalKeeper Stats'!$A$2:$S$109,19,FALSE),VLOOKUP(F1048,'[1]2017Player Stats'!$A$2:$AB$830,19,FALSE))</f>
        <v>3</v>
      </c>
      <c r="AA1048">
        <f>IF(G1048="GK",VLOOKUP(F1048,'[1]2017GoalKeeper Stats'!$A$2:$S$109,20,FALSE),VLOOKUP(F1048,'[1]2017Player Stats'!$A$2:$AB$830,20,FALSE))</f>
        <v>0.56000000000000005</v>
      </c>
      <c r="AB1048">
        <f>IF(G1048="GK",VLOOKUP(F1048,'[1]2017GoalKeeper Stats'!$A$2:$S$109,21,FALSE),VLOOKUP(F1048,'[1]2017Player Stats'!$A$2:$AB$830,21,FALSE))</f>
        <v>24</v>
      </c>
      <c r="AC1048">
        <f>IF(G1048="GK",VLOOKUP(F1048,'[1]2017GoalKeeper Stats'!$A$2:$S$109,22,FALSE),VLOOKUP(F1048,'[1]2017Player Stats'!$A$2:$AB$830,22,FALSE))</f>
        <v>35</v>
      </c>
      <c r="AD1048">
        <f>IF(G1048="GK",VLOOKUP(F1048,'[1]2017GoalKeeper Stats'!$A$2:$S$109,23,FALSE),VLOOKUP(F1048,'[1]2017Player Stats'!$A$2:$AB$830,23,FALSE))</f>
        <v>8</v>
      </c>
      <c r="AE1048">
        <f>IF(G1048="GK",VLOOKUP(F1048,'[1]2017GoalKeeper Stats'!$A$2:$S$109,24,FALSE),VLOOKUP(F1048,'[1]2017Player Stats'!$A$2:$AB$830,24,FALSE))</f>
        <v>3</v>
      </c>
      <c r="AF1048">
        <f>IF(G1048="GK",VLOOKUP(F1048,'[1]2017GoalKeeper Stats'!$A$2:$S$109,25,FALSE),VLOOKUP(F1048,'[1]2017Player Stats'!$A$2:$AB$830,25,FALSE))</f>
        <v>0</v>
      </c>
      <c r="AG1048">
        <f>IF(G1048="GK",VLOOKUP(F1048,'[1]2017GoalKeeper Stats'!$A$2:$S$109,26,FALSE),VLOOKUP(F1048,'[1]2017Player Stats'!$A$2:$AB$830,26,FALSE))</f>
        <v>46.15</v>
      </c>
      <c r="AH1048" s="51">
        <v>2017</v>
      </c>
      <c r="AI1048" s="51">
        <v>34</v>
      </c>
      <c r="AJ1048" s="51">
        <v>400</v>
      </c>
      <c r="AK1048" s="51">
        <v>444</v>
      </c>
      <c r="AL1048" s="51">
        <v>53</v>
      </c>
      <c r="AM1048" s="51">
        <v>49</v>
      </c>
      <c r="AN1048" s="51">
        <v>4</v>
      </c>
      <c r="AO1048" s="52">
        <v>45.7</v>
      </c>
      <c r="AP1048" s="52">
        <v>46.37</v>
      </c>
      <c r="AQ1048" s="52">
        <v>-0.67</v>
      </c>
      <c r="AR1048" s="52">
        <v>4.67</v>
      </c>
      <c r="AS1048" s="51">
        <v>54</v>
      </c>
      <c r="AT1048" s="52">
        <v>47.68</v>
      </c>
    </row>
    <row r="1049" spans="1:46" hidden="1">
      <c r="A1049">
        <v>2017</v>
      </c>
      <c r="B1049" t="s">
        <v>198</v>
      </c>
      <c r="C1049" t="s">
        <v>198</v>
      </c>
      <c r="D1049" t="s">
        <v>904</v>
      </c>
      <c r="E1049" t="s">
        <v>905</v>
      </c>
      <c r="F1049" t="str">
        <f t="shared" si="16"/>
        <v>Kevin Doyle</v>
      </c>
      <c r="G1049" t="s">
        <v>875</v>
      </c>
      <c r="H1049" s="143">
        <v>1045000</v>
      </c>
      <c r="I1049" s="143">
        <v>1000000</v>
      </c>
      <c r="J1049" t="str">
        <f>IF(G1049="GK",VLOOKUP(F1049,'[1]2017GoalKeeper Stats'!$A$2:$S$109,2,FALSE),VLOOKUP(F1049,'[1]2017Player Stats'!$A$2:$AB$830,2,FALSE))</f>
        <v>COL</v>
      </c>
      <c r="K1049">
        <f>IF(G1049="GK",VLOOKUP(F1049,'[1]2017GoalKeeper Stats'!$A$2:$S$109,4,FALSE),VLOOKUP(F1049,'[1]2017Player Stats'!$A$2:$AB$830,4,FALSE))</f>
        <v>25</v>
      </c>
      <c r="L1049">
        <f>IF(G1049="GK",VLOOKUP(F1049,'[1]2017GoalKeeper Stats'!$A$2:$S$109,5,FALSE),VLOOKUP(F1049,'[1]2017Player Stats'!$A$2:$AB$830,5,FALSE))</f>
        <v>23</v>
      </c>
      <c r="M1049">
        <f>IF(G1049="GK",VLOOKUP(F1049,'[1]2017GoalKeeper Stats'!$A$2:$S$109,6,FALSE),VLOOKUP(F1049,'[1]2017Player Stats'!$A$2:$AB$830,6,FALSE))</f>
        <v>1966</v>
      </c>
      <c r="N1049">
        <f>IF(G1049="GK",VLOOKUP(F1049,'[1]2017GoalKeeper Stats'!$A$2:$S$109,7,FALSE),VLOOKUP(F1049,'[1]2017Player Stats'!$A$2:$AB$830,7,FALSE))</f>
        <v>5</v>
      </c>
      <c r="O1049">
        <f>IF(G1049="GK",VLOOKUP(F1049,'[1]2017GoalKeeper Stats'!$A$2:$S$109,8,FALSE),VLOOKUP(F1049,'[1]2017Player Stats'!$A$2:$AB$830,8,FALSE))</f>
        <v>4</v>
      </c>
      <c r="P1049">
        <f>IF(G1049="GK",VLOOKUP(F1049,'[1]2017GoalKeeper Stats'!$A$2:$S$109,9,FALSE),VLOOKUP(F1049,'[1]2017Player Stats'!$A$2:$AB$830,9,FALSE))</f>
        <v>54</v>
      </c>
      <c r="Q1049">
        <f>IF(G1049="GK",VLOOKUP(F1049,'[1]2017GoalKeeper Stats'!$A$2:$S$109,10,FALSE),VLOOKUP(F1049,'[1]2017Player Stats'!$A$2:$AB$830,10,FALSE))</f>
        <v>18</v>
      </c>
      <c r="R1049">
        <f>IF(G1049="GK",VLOOKUP(F1049,'[1]2017GoalKeeper Stats'!$A$2:$S$109,11,FALSE),VLOOKUP(F1049,'[1]2017Player Stats'!$A$2:$AB$830,11,FALSE))</f>
        <v>0</v>
      </c>
      <c r="S1049">
        <f>IF(G1049="GK",VLOOKUP(F1049,'[1]2017GoalKeeper Stats'!$A$2:$S$109,12,FALSE),VLOOKUP(F1049,'[1]2017Player Stats'!$A$2:$AB$830,12,FALSE))</f>
        <v>44197</v>
      </c>
      <c r="T1049">
        <f>IF(G1049="GK",VLOOKUP(F1049,'[1]2017GoalKeeper Stats'!$A$2:$S$109,13,FALSE),VLOOKUP(F1049,'[1]2017Player Stats'!$A$2:$AB$830,13,FALSE))</f>
        <v>4</v>
      </c>
      <c r="U1049">
        <f>IF(G1049="GK",VLOOKUP(F1049,'[1]2017GoalKeeper Stats'!$A$2:$S$109,14,FALSE),VLOOKUP(F1049,'[1]2017Player Stats'!$A$2:$AB$830,14,FALSE))</f>
        <v>1</v>
      </c>
      <c r="V1049">
        <f>IF(G1049="GK",VLOOKUP(F1049,'[1]2017GoalKeeper Stats'!$A$2:$S$109,15,FALSE),VLOOKUP(F1049,'[1]2017Player Stats'!$A$2:$AB$830,15,FALSE))</f>
        <v>0.23</v>
      </c>
      <c r="W1049">
        <f>IF(G1049="GK",VLOOKUP(F1049,'[1]2017GoalKeeper Stats'!$A$2:$S$109,16,FALSE),VLOOKUP(F1049,'[1]2017Player Stats'!$A$2:$AB$830,16,FALSE))</f>
        <v>9.3000000000000007</v>
      </c>
      <c r="X1049">
        <f>IF(G1049="GK",VLOOKUP(F1049,'[1]2017GoalKeeper Stats'!$A$2:$S$109,17,FALSE),VLOOKUP(F1049,'[1]2017Player Stats'!$A$2:$AB$830,17,FALSE))</f>
        <v>1</v>
      </c>
      <c r="Y1049">
        <f>IF(G1049="GK",VLOOKUP(F1049,'[1]2017GoalKeeper Stats'!$A$2:$S$109,18,FALSE),VLOOKUP(F1049,'[1]2017Player Stats'!$A$2:$AB$830,18,FALSE))</f>
        <v>3</v>
      </c>
      <c r="Z1049">
        <f>IF(G1049="GK",VLOOKUP(F1049,'[1]2017GoalKeeper Stats'!$A$2:$S$109,19,FALSE),VLOOKUP(F1049,'[1]2017Player Stats'!$A$2:$AB$830,19,FALSE))</f>
        <v>1</v>
      </c>
      <c r="AA1049">
        <f>IF(G1049="GK",VLOOKUP(F1049,'[1]2017GoalKeeper Stats'!$A$2:$S$109,20,FALSE),VLOOKUP(F1049,'[1]2017Player Stats'!$A$2:$AB$830,20,FALSE))</f>
        <v>0.18</v>
      </c>
      <c r="AB1049">
        <f>IF(G1049="GK",VLOOKUP(F1049,'[1]2017GoalKeeper Stats'!$A$2:$S$109,21,FALSE),VLOOKUP(F1049,'[1]2017Player Stats'!$A$2:$AB$830,21,FALSE))</f>
        <v>34</v>
      </c>
      <c r="AC1049">
        <f>IF(G1049="GK",VLOOKUP(F1049,'[1]2017GoalKeeper Stats'!$A$2:$S$109,22,FALSE),VLOOKUP(F1049,'[1]2017Player Stats'!$A$2:$AB$830,22,FALSE))</f>
        <v>20</v>
      </c>
      <c r="AD1049">
        <f>IF(G1049="GK",VLOOKUP(F1049,'[1]2017GoalKeeper Stats'!$A$2:$S$109,23,FALSE),VLOOKUP(F1049,'[1]2017Player Stats'!$A$2:$AB$830,23,FALSE))</f>
        <v>9</v>
      </c>
      <c r="AE1049">
        <f>IF(G1049="GK",VLOOKUP(F1049,'[1]2017GoalKeeper Stats'!$A$2:$S$109,24,FALSE),VLOOKUP(F1049,'[1]2017Player Stats'!$A$2:$AB$830,24,FALSE))</f>
        <v>5</v>
      </c>
      <c r="AF1049">
        <f>IF(G1049="GK",VLOOKUP(F1049,'[1]2017GoalKeeper Stats'!$A$2:$S$109,25,FALSE),VLOOKUP(F1049,'[1]2017Player Stats'!$A$2:$AB$830,25,FALSE))</f>
        <v>0</v>
      </c>
      <c r="AG1049">
        <f>IF(G1049="GK",VLOOKUP(F1049,'[1]2017GoalKeeper Stats'!$A$2:$S$109,26,FALSE),VLOOKUP(F1049,'[1]2017Player Stats'!$A$2:$AB$830,26,FALSE))</f>
        <v>33.33</v>
      </c>
      <c r="AH1049" s="51">
        <v>2017</v>
      </c>
      <c r="AI1049" s="51">
        <v>34</v>
      </c>
      <c r="AJ1049" s="51">
        <v>324</v>
      </c>
      <c r="AK1049" s="51">
        <v>489</v>
      </c>
      <c r="AL1049" s="51">
        <v>31</v>
      </c>
      <c r="AM1049" s="51">
        <v>49</v>
      </c>
      <c r="AN1049" s="51">
        <v>-18</v>
      </c>
      <c r="AO1049" s="52">
        <v>32.979999999999997</v>
      </c>
      <c r="AP1049" s="52">
        <v>49.63</v>
      </c>
      <c r="AQ1049" s="52">
        <v>-16.649999999999999</v>
      </c>
      <c r="AR1049" s="52">
        <v>-1.35</v>
      </c>
      <c r="AS1049" s="51">
        <v>33</v>
      </c>
      <c r="AT1049" s="52">
        <v>34.96</v>
      </c>
    </row>
    <row r="1050" spans="1:46" hidden="1">
      <c r="A1050">
        <v>2017</v>
      </c>
      <c r="B1050" t="s">
        <v>212</v>
      </c>
      <c r="C1050" t="s">
        <v>212</v>
      </c>
      <c r="D1050" t="s">
        <v>1894</v>
      </c>
      <c r="E1050" t="s">
        <v>911</v>
      </c>
      <c r="F1050" t="str">
        <f t="shared" si="16"/>
        <v>Josef Martinez</v>
      </c>
      <c r="G1050" t="s">
        <v>875</v>
      </c>
      <c r="H1050" s="143">
        <v>1041310</v>
      </c>
      <c r="I1050" s="143">
        <v>924000</v>
      </c>
      <c r="J1050" t="str">
        <f>IF(G1050="GK",VLOOKUP(F1050,'[1]2017GoalKeeper Stats'!$A$2:$S$109,2,FALSE),VLOOKUP(F1050,'[1]2017Player Stats'!$A$2:$AB$830,2,FALSE))</f>
        <v>ATL</v>
      </c>
      <c r="K1050">
        <f>IF(G1050="GK",VLOOKUP(F1050,'[1]2017GoalKeeper Stats'!$A$2:$S$109,4,FALSE),VLOOKUP(F1050,'[1]2017Player Stats'!$A$2:$AB$830,4,FALSE))</f>
        <v>20</v>
      </c>
      <c r="L1050">
        <f>IF(G1050="GK",VLOOKUP(F1050,'[1]2017GoalKeeper Stats'!$A$2:$S$109,5,FALSE),VLOOKUP(F1050,'[1]2017Player Stats'!$A$2:$AB$830,5,FALSE))</f>
        <v>17</v>
      </c>
      <c r="M1050">
        <f>IF(G1050="GK",VLOOKUP(F1050,'[1]2017GoalKeeper Stats'!$A$2:$S$109,6,FALSE),VLOOKUP(F1050,'[1]2017Player Stats'!$A$2:$AB$830,6,FALSE))</f>
        <v>1528</v>
      </c>
      <c r="N1050">
        <f>IF(G1050="GK",VLOOKUP(F1050,'[1]2017GoalKeeper Stats'!$A$2:$S$109,7,FALSE),VLOOKUP(F1050,'[1]2017Player Stats'!$A$2:$AB$830,7,FALSE))</f>
        <v>19</v>
      </c>
      <c r="O1050">
        <f>IF(G1050="GK",VLOOKUP(F1050,'[1]2017GoalKeeper Stats'!$A$2:$S$109,8,FALSE),VLOOKUP(F1050,'[1]2017Player Stats'!$A$2:$AB$830,8,FALSE))</f>
        <v>1</v>
      </c>
      <c r="P1050">
        <f>IF(G1050="GK",VLOOKUP(F1050,'[1]2017GoalKeeper Stats'!$A$2:$S$109,9,FALSE),VLOOKUP(F1050,'[1]2017Player Stats'!$A$2:$AB$830,9,FALSE))</f>
        <v>67</v>
      </c>
      <c r="Q1050">
        <f>IF(G1050="GK",VLOOKUP(F1050,'[1]2017GoalKeeper Stats'!$A$2:$S$109,10,FALSE),VLOOKUP(F1050,'[1]2017Player Stats'!$A$2:$AB$830,10,FALSE))</f>
        <v>32</v>
      </c>
      <c r="R1050">
        <f>IF(G1050="GK",VLOOKUP(F1050,'[1]2017GoalKeeper Stats'!$A$2:$S$109,11,FALSE),VLOOKUP(F1050,'[1]2017Player Stats'!$A$2:$AB$830,11,FALSE))</f>
        <v>3</v>
      </c>
      <c r="S1050">
        <f>IF(G1050="GK",VLOOKUP(F1050,'[1]2017GoalKeeper Stats'!$A$2:$S$109,12,FALSE),VLOOKUP(F1050,'[1]2017Player Stats'!$A$2:$AB$830,12,FALSE))</f>
        <v>44229</v>
      </c>
      <c r="T1050">
        <f>IF(G1050="GK",VLOOKUP(F1050,'[1]2017GoalKeeper Stats'!$A$2:$S$109,13,FALSE),VLOOKUP(F1050,'[1]2017Player Stats'!$A$2:$AB$830,13,FALSE))</f>
        <v>16</v>
      </c>
      <c r="U1050">
        <f>IF(G1050="GK",VLOOKUP(F1050,'[1]2017GoalKeeper Stats'!$A$2:$S$109,14,FALSE),VLOOKUP(F1050,'[1]2017Player Stats'!$A$2:$AB$830,14,FALSE))</f>
        <v>3</v>
      </c>
      <c r="V1050">
        <f>IF(G1050="GK",VLOOKUP(F1050,'[1]2017GoalKeeper Stats'!$A$2:$S$109,15,FALSE),VLOOKUP(F1050,'[1]2017Player Stats'!$A$2:$AB$830,15,FALSE))</f>
        <v>1.1200000000000001</v>
      </c>
      <c r="W1050">
        <f>IF(G1050="GK",VLOOKUP(F1050,'[1]2017GoalKeeper Stats'!$A$2:$S$109,16,FALSE),VLOOKUP(F1050,'[1]2017Player Stats'!$A$2:$AB$830,16,FALSE))</f>
        <v>28.4</v>
      </c>
      <c r="X1050">
        <f>IF(G1050="GK",VLOOKUP(F1050,'[1]2017GoalKeeper Stats'!$A$2:$S$109,17,FALSE),VLOOKUP(F1050,'[1]2017Player Stats'!$A$2:$AB$830,17,FALSE))</f>
        <v>0</v>
      </c>
      <c r="Y1050">
        <f>IF(G1050="GK",VLOOKUP(F1050,'[1]2017GoalKeeper Stats'!$A$2:$S$109,18,FALSE),VLOOKUP(F1050,'[1]2017Player Stats'!$A$2:$AB$830,18,FALSE))</f>
        <v>0</v>
      </c>
      <c r="Z1050">
        <f>IF(G1050="GK",VLOOKUP(F1050,'[1]2017GoalKeeper Stats'!$A$2:$S$109,19,FALSE),VLOOKUP(F1050,'[1]2017Player Stats'!$A$2:$AB$830,19,FALSE))</f>
        <v>1</v>
      </c>
      <c r="AA1050">
        <f>IF(G1050="GK",VLOOKUP(F1050,'[1]2017GoalKeeper Stats'!$A$2:$S$109,20,FALSE),VLOOKUP(F1050,'[1]2017Player Stats'!$A$2:$AB$830,20,FALSE))</f>
        <v>0.06</v>
      </c>
      <c r="AB1050">
        <f>IF(G1050="GK",VLOOKUP(F1050,'[1]2017GoalKeeper Stats'!$A$2:$S$109,21,FALSE),VLOOKUP(F1050,'[1]2017Player Stats'!$A$2:$AB$830,21,FALSE))</f>
        <v>19</v>
      </c>
      <c r="AC1050">
        <f>IF(G1050="GK",VLOOKUP(F1050,'[1]2017GoalKeeper Stats'!$A$2:$S$109,22,FALSE),VLOOKUP(F1050,'[1]2017Player Stats'!$A$2:$AB$830,22,FALSE))</f>
        <v>18</v>
      </c>
      <c r="AD1050">
        <f>IF(G1050="GK",VLOOKUP(F1050,'[1]2017GoalKeeper Stats'!$A$2:$S$109,23,FALSE),VLOOKUP(F1050,'[1]2017Player Stats'!$A$2:$AB$830,23,FALSE))</f>
        <v>19</v>
      </c>
      <c r="AE1050">
        <f>IF(G1050="GK",VLOOKUP(F1050,'[1]2017GoalKeeper Stats'!$A$2:$S$109,24,FALSE),VLOOKUP(F1050,'[1]2017Player Stats'!$A$2:$AB$830,24,FALSE))</f>
        <v>4</v>
      </c>
      <c r="AF1050">
        <f>IF(G1050="GK",VLOOKUP(F1050,'[1]2017GoalKeeper Stats'!$A$2:$S$109,25,FALSE),VLOOKUP(F1050,'[1]2017Player Stats'!$A$2:$AB$830,25,FALSE))</f>
        <v>0</v>
      </c>
      <c r="AG1050">
        <f>IF(G1050="GK",VLOOKUP(F1050,'[1]2017GoalKeeper Stats'!$A$2:$S$109,26,FALSE),VLOOKUP(F1050,'[1]2017Player Stats'!$A$2:$AB$830,26,FALSE))</f>
        <v>47.76</v>
      </c>
      <c r="AH1050" s="51">
        <v>2017</v>
      </c>
      <c r="AI1050" s="51">
        <v>34</v>
      </c>
      <c r="AJ1050" s="51">
        <v>438</v>
      </c>
      <c r="AK1050" s="51">
        <v>401</v>
      </c>
      <c r="AL1050" s="51">
        <v>69</v>
      </c>
      <c r="AM1050" s="51">
        <v>37</v>
      </c>
      <c r="AN1050" s="51">
        <v>32</v>
      </c>
      <c r="AO1050" s="52">
        <v>48.97</v>
      </c>
      <c r="AP1050" s="52">
        <v>43.53</v>
      </c>
      <c r="AQ1050" s="52">
        <v>5.44</v>
      </c>
      <c r="AR1050" s="52">
        <v>26.56</v>
      </c>
      <c r="AS1050" s="51">
        <v>55</v>
      </c>
      <c r="AT1050" s="52">
        <v>49.88</v>
      </c>
    </row>
    <row r="1051" spans="1:46" hidden="1">
      <c r="A1051" s="144">
        <v>2017</v>
      </c>
      <c r="B1051" s="144" t="s">
        <v>193</v>
      </c>
      <c r="C1051" s="144" t="s">
        <v>193</v>
      </c>
      <c r="D1051" s="144" t="s">
        <v>918</v>
      </c>
      <c r="E1051" s="144" t="s">
        <v>919</v>
      </c>
      <c r="F1051" s="144" t="str">
        <f t="shared" si="16"/>
        <v>Lucas Melano</v>
      </c>
      <c r="G1051" s="144" t="s">
        <v>875</v>
      </c>
      <c r="H1051" s="145">
        <v>1010000</v>
      </c>
      <c r="I1051" s="145">
        <v>790000</v>
      </c>
      <c r="J1051" s="144" t="e">
        <f>IF(G1051="GK",VLOOKUP(F1051,'[1]2017GoalKeeper Stats'!$A$2:$S$109,2,FALSE),VLOOKUP(F1051,'[1]2017Player Stats'!$A$2:$AB$830,2,FALSE))</f>
        <v>#N/A</v>
      </c>
      <c r="K1051" s="144" t="e">
        <f>IF(G1051="GK",VLOOKUP(F1051,'[1]2017GoalKeeper Stats'!$A$2:$S$109,4,FALSE),VLOOKUP(F1051,'[1]2017Player Stats'!$A$2:$AB$830,4,FALSE))</f>
        <v>#N/A</v>
      </c>
      <c r="L1051" s="144" t="e">
        <f>IF(G1051="GK",VLOOKUP(F1051,'[1]2017GoalKeeper Stats'!$A$2:$S$109,5,FALSE),VLOOKUP(F1051,'[1]2017Player Stats'!$A$2:$AB$830,5,FALSE))</f>
        <v>#N/A</v>
      </c>
      <c r="M1051" s="144" t="e">
        <f>IF(G1051="GK",VLOOKUP(F1051,'[1]2017GoalKeeper Stats'!$A$2:$S$109,6,FALSE),VLOOKUP(F1051,'[1]2017Player Stats'!$A$2:$AB$830,6,FALSE))</f>
        <v>#N/A</v>
      </c>
      <c r="N1051" s="144" t="e">
        <f>IF(G1051="GK",VLOOKUP(F1051,'[1]2017GoalKeeper Stats'!$A$2:$S$109,7,FALSE),VLOOKUP(F1051,'[1]2017Player Stats'!$A$2:$AB$830,7,FALSE))</f>
        <v>#N/A</v>
      </c>
      <c r="O1051" s="144" t="e">
        <f>IF(G1051="GK",VLOOKUP(F1051,'[1]2017GoalKeeper Stats'!$A$2:$S$109,8,FALSE),VLOOKUP(F1051,'[1]2017Player Stats'!$A$2:$AB$830,8,FALSE))</f>
        <v>#N/A</v>
      </c>
      <c r="P1051" s="144" t="e">
        <f>IF(G1051="GK",VLOOKUP(F1051,'[1]2017GoalKeeper Stats'!$A$2:$S$109,9,FALSE),VLOOKUP(F1051,'[1]2017Player Stats'!$A$2:$AB$830,9,FALSE))</f>
        <v>#N/A</v>
      </c>
      <c r="Q1051" s="144" t="e">
        <f>IF(G1051="GK",VLOOKUP(F1051,'[1]2017GoalKeeper Stats'!$A$2:$S$109,10,FALSE),VLOOKUP(F1051,'[1]2017Player Stats'!$A$2:$AB$830,10,FALSE))</f>
        <v>#N/A</v>
      </c>
      <c r="R1051" s="144" t="e">
        <f>IF(G1051="GK",VLOOKUP(F1051,'[1]2017GoalKeeper Stats'!$A$2:$S$109,11,FALSE),VLOOKUP(F1051,'[1]2017Player Stats'!$A$2:$AB$830,11,FALSE))</f>
        <v>#N/A</v>
      </c>
      <c r="S1051" s="144" t="e">
        <f>IF(G1051="GK",VLOOKUP(F1051,'[1]2017GoalKeeper Stats'!$A$2:$S$109,12,FALSE),VLOOKUP(F1051,'[1]2017Player Stats'!$A$2:$AB$830,12,FALSE))</f>
        <v>#N/A</v>
      </c>
      <c r="T1051" s="144" t="e">
        <f>IF(G1051="GK",VLOOKUP(F1051,'[1]2017GoalKeeper Stats'!$A$2:$S$109,13,FALSE),VLOOKUP(F1051,'[1]2017Player Stats'!$A$2:$AB$830,13,FALSE))</f>
        <v>#N/A</v>
      </c>
      <c r="U1051" s="144" t="e">
        <f>IF(G1051="GK",VLOOKUP(F1051,'[1]2017GoalKeeper Stats'!$A$2:$S$109,14,FALSE),VLOOKUP(F1051,'[1]2017Player Stats'!$A$2:$AB$830,14,FALSE))</f>
        <v>#N/A</v>
      </c>
      <c r="V1051" s="144" t="e">
        <f>IF(G1051="GK",VLOOKUP(F1051,'[1]2017GoalKeeper Stats'!$A$2:$S$109,15,FALSE),VLOOKUP(F1051,'[1]2017Player Stats'!$A$2:$AB$830,15,FALSE))</f>
        <v>#N/A</v>
      </c>
      <c r="W1051" s="144" t="e">
        <f>IF(G1051="GK",VLOOKUP(F1051,'[1]2017GoalKeeper Stats'!$A$2:$S$109,16,FALSE),VLOOKUP(F1051,'[1]2017Player Stats'!$A$2:$AB$830,16,FALSE))</f>
        <v>#N/A</v>
      </c>
      <c r="X1051" s="144" t="e">
        <f>IF(G1051="GK",VLOOKUP(F1051,'[1]2017GoalKeeper Stats'!$A$2:$S$109,17,FALSE),VLOOKUP(F1051,'[1]2017Player Stats'!$A$2:$AB$830,17,FALSE))</f>
        <v>#N/A</v>
      </c>
      <c r="Y1051" s="144" t="e">
        <f>IF(G1051="GK",VLOOKUP(F1051,'[1]2017GoalKeeper Stats'!$A$2:$S$109,18,FALSE),VLOOKUP(F1051,'[1]2017Player Stats'!$A$2:$AB$830,18,FALSE))</f>
        <v>#N/A</v>
      </c>
      <c r="Z1051" s="144" t="e">
        <f>IF(G1051="GK",VLOOKUP(F1051,'[1]2017GoalKeeper Stats'!$A$2:$S$109,19,FALSE),VLOOKUP(F1051,'[1]2017Player Stats'!$A$2:$AB$830,19,FALSE))</f>
        <v>#N/A</v>
      </c>
      <c r="AA1051" s="144" t="e">
        <f>IF(G1051="GK",VLOOKUP(F1051,'[1]2017GoalKeeper Stats'!$A$2:$S$109,20,FALSE),VLOOKUP(F1051,'[1]2017Player Stats'!$A$2:$AB$830,20,FALSE))</f>
        <v>#N/A</v>
      </c>
      <c r="AB1051" s="144" t="e">
        <f>IF(G1051="GK",VLOOKUP(F1051,'[1]2017GoalKeeper Stats'!$A$2:$S$109,21,FALSE),VLOOKUP(F1051,'[1]2017Player Stats'!$A$2:$AB$830,21,FALSE))</f>
        <v>#N/A</v>
      </c>
      <c r="AC1051" s="144" t="e">
        <f>IF(G1051="GK",VLOOKUP(F1051,'[1]2017GoalKeeper Stats'!$A$2:$S$109,22,FALSE),VLOOKUP(F1051,'[1]2017Player Stats'!$A$2:$AB$830,22,FALSE))</f>
        <v>#N/A</v>
      </c>
      <c r="AD1051" s="144" t="e">
        <f>IF(G1051="GK",VLOOKUP(F1051,'[1]2017GoalKeeper Stats'!$A$2:$S$109,23,FALSE),VLOOKUP(F1051,'[1]2017Player Stats'!$A$2:$AB$830,23,FALSE))</f>
        <v>#N/A</v>
      </c>
      <c r="AE1051" s="144" t="e">
        <f>IF(G1051="GK",VLOOKUP(F1051,'[1]2017GoalKeeper Stats'!$A$2:$S$109,24,FALSE),VLOOKUP(F1051,'[1]2017Player Stats'!$A$2:$AB$830,24,FALSE))</f>
        <v>#N/A</v>
      </c>
      <c r="AF1051" s="144" t="e">
        <f>IF(G1051="GK",VLOOKUP(F1051,'[1]2017GoalKeeper Stats'!$A$2:$S$109,25,FALSE),VLOOKUP(F1051,'[1]2017Player Stats'!$A$2:$AB$830,25,FALSE))</f>
        <v>#N/A</v>
      </c>
      <c r="AG1051" s="144" t="e">
        <f>IF(G1051="GK",VLOOKUP(F1051,'[1]2017GoalKeeper Stats'!$A$2:$S$109,26,FALSE),VLOOKUP(F1051,'[1]2017Player Stats'!$A$2:$AB$830,26,FALSE))</f>
        <v>#N/A</v>
      </c>
      <c r="AH1051" s="51">
        <v>2017</v>
      </c>
      <c r="AI1051" s="51">
        <v>34</v>
      </c>
      <c r="AJ1051" s="51">
        <v>480</v>
      </c>
      <c r="AK1051" s="51">
        <v>418</v>
      </c>
      <c r="AL1051" s="51">
        <v>59</v>
      </c>
      <c r="AM1051" s="51">
        <v>49</v>
      </c>
      <c r="AN1051" s="51">
        <v>10</v>
      </c>
      <c r="AO1051" s="52">
        <v>53.09</v>
      </c>
      <c r="AP1051" s="52">
        <v>41.6</v>
      </c>
      <c r="AQ1051" s="52">
        <v>11.49</v>
      </c>
      <c r="AR1051" s="52">
        <v>-1.49</v>
      </c>
      <c r="AS1051" s="51">
        <v>53</v>
      </c>
      <c r="AT1051" s="52">
        <v>54.55</v>
      </c>
    </row>
    <row r="1052" spans="1:46" hidden="1">
      <c r="A1052">
        <v>2017</v>
      </c>
      <c r="B1052" t="s">
        <v>882</v>
      </c>
      <c r="C1052" t="s">
        <v>882</v>
      </c>
      <c r="D1052" t="s">
        <v>1895</v>
      </c>
      <c r="E1052" t="s">
        <v>1896</v>
      </c>
      <c r="F1052" t="str">
        <f t="shared" si="16"/>
        <v>Claude Dielna</v>
      </c>
      <c r="G1052" t="s">
        <v>893</v>
      </c>
      <c r="H1052" s="143">
        <v>909861</v>
      </c>
      <c r="I1052" s="143">
        <v>780000</v>
      </c>
      <c r="J1052" t="str">
        <f>IF(G1052="GK",VLOOKUP(F1052,'[1]2017GoalKeeper Stats'!$A$2:$S$109,2,FALSE),VLOOKUP(F1052,'[1]2017Player Stats'!$A$2:$AB$830,2,FALSE))</f>
        <v>NE</v>
      </c>
      <c r="K1052">
        <f>IF(G1052="GK",VLOOKUP(F1052,'[1]2017GoalKeeper Stats'!$A$2:$S$109,4,FALSE),VLOOKUP(F1052,'[1]2017Player Stats'!$A$2:$AB$830,4,FALSE))</f>
        <v>11</v>
      </c>
      <c r="L1052">
        <f>IF(G1052="GK",VLOOKUP(F1052,'[1]2017GoalKeeper Stats'!$A$2:$S$109,5,FALSE),VLOOKUP(F1052,'[1]2017Player Stats'!$A$2:$AB$830,5,FALSE))</f>
        <v>11</v>
      </c>
      <c r="M1052">
        <f>IF(G1052="GK",VLOOKUP(F1052,'[1]2017GoalKeeper Stats'!$A$2:$S$109,6,FALSE),VLOOKUP(F1052,'[1]2017Player Stats'!$A$2:$AB$830,6,FALSE))</f>
        <v>945</v>
      </c>
      <c r="N1052">
        <f>IF(G1052="GK",VLOOKUP(F1052,'[1]2017GoalKeeper Stats'!$A$2:$S$109,7,FALSE),VLOOKUP(F1052,'[1]2017Player Stats'!$A$2:$AB$830,7,FALSE))</f>
        <v>0</v>
      </c>
      <c r="O1052">
        <f>IF(G1052="GK",VLOOKUP(F1052,'[1]2017GoalKeeper Stats'!$A$2:$S$109,8,FALSE),VLOOKUP(F1052,'[1]2017Player Stats'!$A$2:$AB$830,8,FALSE))</f>
        <v>0</v>
      </c>
      <c r="P1052">
        <f>IF(G1052="GK",VLOOKUP(F1052,'[1]2017GoalKeeper Stats'!$A$2:$S$109,9,FALSE),VLOOKUP(F1052,'[1]2017Player Stats'!$A$2:$AB$830,9,FALSE))</f>
        <v>8</v>
      </c>
      <c r="Q1052">
        <f>IF(G1052="GK",VLOOKUP(F1052,'[1]2017GoalKeeper Stats'!$A$2:$S$109,10,FALSE),VLOOKUP(F1052,'[1]2017Player Stats'!$A$2:$AB$830,10,FALSE))</f>
        <v>2</v>
      </c>
      <c r="R1052">
        <f>IF(G1052="GK",VLOOKUP(F1052,'[1]2017GoalKeeper Stats'!$A$2:$S$109,11,FALSE),VLOOKUP(F1052,'[1]2017Player Stats'!$A$2:$AB$830,11,FALSE))</f>
        <v>0</v>
      </c>
      <c r="S1052" t="str">
        <f>IF(G1052="GK",VLOOKUP(F1052,'[1]2017GoalKeeper Stats'!$A$2:$S$109,12,FALSE),VLOOKUP(F1052,'[1]2017Player Stats'!$A$2:$AB$830,12,FALSE))</f>
        <v>0/0</v>
      </c>
      <c r="T1052">
        <f>IF(G1052="GK",VLOOKUP(F1052,'[1]2017GoalKeeper Stats'!$A$2:$S$109,13,FALSE),VLOOKUP(F1052,'[1]2017Player Stats'!$A$2:$AB$830,13,FALSE))</f>
        <v>0</v>
      </c>
      <c r="U1052">
        <f>IF(G1052="GK",VLOOKUP(F1052,'[1]2017GoalKeeper Stats'!$A$2:$S$109,14,FALSE),VLOOKUP(F1052,'[1]2017Player Stats'!$A$2:$AB$830,14,FALSE))</f>
        <v>0</v>
      </c>
      <c r="V1052">
        <f>IF(G1052="GK",VLOOKUP(F1052,'[1]2017GoalKeeper Stats'!$A$2:$S$109,15,FALSE),VLOOKUP(F1052,'[1]2017Player Stats'!$A$2:$AB$830,15,FALSE))</f>
        <v>0</v>
      </c>
      <c r="W1052">
        <f>IF(G1052="GK",VLOOKUP(F1052,'[1]2017GoalKeeper Stats'!$A$2:$S$109,16,FALSE),VLOOKUP(F1052,'[1]2017Player Stats'!$A$2:$AB$830,16,FALSE))</f>
        <v>0</v>
      </c>
      <c r="X1052">
        <f>IF(G1052="GK",VLOOKUP(F1052,'[1]2017GoalKeeper Stats'!$A$2:$S$109,17,FALSE),VLOOKUP(F1052,'[1]2017Player Stats'!$A$2:$AB$830,17,FALSE))</f>
        <v>0</v>
      </c>
      <c r="Y1052">
        <f>IF(G1052="GK",VLOOKUP(F1052,'[1]2017GoalKeeper Stats'!$A$2:$S$109,18,FALSE),VLOOKUP(F1052,'[1]2017Player Stats'!$A$2:$AB$830,18,FALSE))</f>
        <v>0</v>
      </c>
      <c r="Z1052">
        <f>IF(G1052="GK",VLOOKUP(F1052,'[1]2017GoalKeeper Stats'!$A$2:$S$109,19,FALSE),VLOOKUP(F1052,'[1]2017Player Stats'!$A$2:$AB$830,19,FALSE))</f>
        <v>0</v>
      </c>
      <c r="AA1052">
        <f>IF(G1052="GK",VLOOKUP(F1052,'[1]2017GoalKeeper Stats'!$A$2:$S$109,20,FALSE),VLOOKUP(F1052,'[1]2017Player Stats'!$A$2:$AB$830,20,FALSE))</f>
        <v>0</v>
      </c>
      <c r="AB1052">
        <f>IF(G1052="GK",VLOOKUP(F1052,'[1]2017GoalKeeper Stats'!$A$2:$S$109,21,FALSE),VLOOKUP(F1052,'[1]2017Player Stats'!$A$2:$AB$830,21,FALSE))</f>
        <v>16</v>
      </c>
      <c r="AC1052">
        <f>IF(G1052="GK",VLOOKUP(F1052,'[1]2017GoalKeeper Stats'!$A$2:$S$109,22,FALSE),VLOOKUP(F1052,'[1]2017Player Stats'!$A$2:$AB$830,22,FALSE))</f>
        <v>5</v>
      </c>
      <c r="AD1052">
        <f>IF(G1052="GK",VLOOKUP(F1052,'[1]2017GoalKeeper Stats'!$A$2:$S$109,23,FALSE),VLOOKUP(F1052,'[1]2017Player Stats'!$A$2:$AB$830,23,FALSE))</f>
        <v>1</v>
      </c>
      <c r="AE1052">
        <f>IF(G1052="GK",VLOOKUP(F1052,'[1]2017GoalKeeper Stats'!$A$2:$S$109,24,FALSE),VLOOKUP(F1052,'[1]2017Player Stats'!$A$2:$AB$830,24,FALSE))</f>
        <v>4</v>
      </c>
      <c r="AF1052">
        <f>IF(G1052="GK",VLOOKUP(F1052,'[1]2017GoalKeeper Stats'!$A$2:$S$109,25,FALSE),VLOOKUP(F1052,'[1]2017Player Stats'!$A$2:$AB$830,25,FALSE))</f>
        <v>0</v>
      </c>
      <c r="AG1052">
        <f>IF(G1052="GK",VLOOKUP(F1052,'[1]2017GoalKeeper Stats'!$A$2:$S$109,26,FALSE),VLOOKUP(F1052,'[1]2017Player Stats'!$A$2:$AB$830,26,FALSE))</f>
        <v>25</v>
      </c>
      <c r="AH1052" s="51">
        <v>2017</v>
      </c>
      <c r="AI1052" s="51">
        <v>34</v>
      </c>
      <c r="AJ1052" s="51">
        <v>434</v>
      </c>
      <c r="AK1052" s="51">
        <v>418</v>
      </c>
      <c r="AL1052" s="51">
        <v>53</v>
      </c>
      <c r="AM1052" s="51">
        <v>61</v>
      </c>
      <c r="AN1052" s="51">
        <v>-8</v>
      </c>
      <c r="AO1052" s="52">
        <v>50.23</v>
      </c>
      <c r="AP1052" s="52">
        <v>45.82</v>
      </c>
      <c r="AQ1052" s="52">
        <v>4.41</v>
      </c>
      <c r="AR1052" s="52">
        <v>-12.41</v>
      </c>
      <c r="AS1052" s="51">
        <v>45</v>
      </c>
      <c r="AT1052" s="52">
        <v>49.33</v>
      </c>
    </row>
    <row r="1053" spans="1:46" hidden="1">
      <c r="A1053">
        <v>2017</v>
      </c>
      <c r="B1053" t="s">
        <v>882</v>
      </c>
      <c r="C1053" t="s">
        <v>882</v>
      </c>
      <c r="D1053" t="s">
        <v>1693</v>
      </c>
      <c r="E1053" t="s">
        <v>1694</v>
      </c>
      <c r="F1053" t="str">
        <f t="shared" si="16"/>
        <v>Xavier Kouassi</v>
      </c>
      <c r="G1053" t="s">
        <v>860</v>
      </c>
      <c r="H1053" s="143">
        <v>890542</v>
      </c>
      <c r="I1053" s="143">
        <v>840000</v>
      </c>
      <c r="J1053" t="str">
        <f>IF(G1053="GK",VLOOKUP(F1053,'[1]2017GoalKeeper Stats'!$A$2:$S$109,2,FALSE),VLOOKUP(F1053,'[1]2017Player Stats'!$A$2:$AB$830,2,FALSE))</f>
        <v>NE</v>
      </c>
      <c r="K1053">
        <f>IF(G1053="GK",VLOOKUP(F1053,'[1]2017GoalKeeper Stats'!$A$2:$S$109,4,FALSE),VLOOKUP(F1053,'[1]2017Player Stats'!$A$2:$AB$830,4,FALSE))</f>
        <v>23</v>
      </c>
      <c r="L1053">
        <f>IF(G1053="GK",VLOOKUP(F1053,'[1]2017GoalKeeper Stats'!$A$2:$S$109,5,FALSE),VLOOKUP(F1053,'[1]2017Player Stats'!$A$2:$AB$830,5,FALSE))</f>
        <v>14</v>
      </c>
      <c r="M1053">
        <f>IF(G1053="GK",VLOOKUP(F1053,'[1]2017GoalKeeper Stats'!$A$2:$S$109,6,FALSE),VLOOKUP(F1053,'[1]2017Player Stats'!$A$2:$AB$830,6,FALSE))</f>
        <v>1218</v>
      </c>
      <c r="N1053">
        <f>IF(G1053="GK",VLOOKUP(F1053,'[1]2017GoalKeeper Stats'!$A$2:$S$109,7,FALSE),VLOOKUP(F1053,'[1]2017Player Stats'!$A$2:$AB$830,7,FALSE))</f>
        <v>1</v>
      </c>
      <c r="O1053">
        <f>IF(G1053="GK",VLOOKUP(F1053,'[1]2017GoalKeeper Stats'!$A$2:$S$109,8,FALSE),VLOOKUP(F1053,'[1]2017Player Stats'!$A$2:$AB$830,8,FALSE))</f>
        <v>1</v>
      </c>
      <c r="P1053">
        <f>IF(G1053="GK",VLOOKUP(F1053,'[1]2017GoalKeeper Stats'!$A$2:$S$109,9,FALSE),VLOOKUP(F1053,'[1]2017Player Stats'!$A$2:$AB$830,9,FALSE))</f>
        <v>5</v>
      </c>
      <c r="Q1053">
        <f>IF(G1053="GK",VLOOKUP(F1053,'[1]2017GoalKeeper Stats'!$A$2:$S$109,10,FALSE),VLOOKUP(F1053,'[1]2017Player Stats'!$A$2:$AB$830,10,FALSE))</f>
        <v>1</v>
      </c>
      <c r="R1053">
        <f>IF(G1053="GK",VLOOKUP(F1053,'[1]2017GoalKeeper Stats'!$A$2:$S$109,11,FALSE),VLOOKUP(F1053,'[1]2017Player Stats'!$A$2:$AB$830,11,FALSE))</f>
        <v>0</v>
      </c>
      <c r="S1053" t="str">
        <f>IF(G1053="GK",VLOOKUP(F1053,'[1]2017GoalKeeper Stats'!$A$2:$S$109,12,FALSE),VLOOKUP(F1053,'[1]2017Player Stats'!$A$2:$AB$830,12,FALSE))</f>
        <v>0/0</v>
      </c>
      <c r="T1053">
        <f>IF(G1053="GK",VLOOKUP(F1053,'[1]2017GoalKeeper Stats'!$A$2:$S$109,13,FALSE),VLOOKUP(F1053,'[1]2017Player Stats'!$A$2:$AB$830,13,FALSE))</f>
        <v>0</v>
      </c>
      <c r="U1053">
        <f>IF(G1053="GK",VLOOKUP(F1053,'[1]2017GoalKeeper Stats'!$A$2:$S$109,14,FALSE),VLOOKUP(F1053,'[1]2017Player Stats'!$A$2:$AB$830,14,FALSE))</f>
        <v>1</v>
      </c>
      <c r="V1053">
        <f>IF(G1053="GK",VLOOKUP(F1053,'[1]2017GoalKeeper Stats'!$A$2:$S$109,15,FALSE),VLOOKUP(F1053,'[1]2017Player Stats'!$A$2:$AB$830,15,FALSE))</f>
        <v>7.0000000000000007E-2</v>
      </c>
      <c r="W1053">
        <f>IF(G1053="GK",VLOOKUP(F1053,'[1]2017GoalKeeper Stats'!$A$2:$S$109,16,FALSE),VLOOKUP(F1053,'[1]2017Player Stats'!$A$2:$AB$830,16,FALSE))</f>
        <v>20</v>
      </c>
      <c r="X1053">
        <f>IF(G1053="GK",VLOOKUP(F1053,'[1]2017GoalKeeper Stats'!$A$2:$S$109,17,FALSE),VLOOKUP(F1053,'[1]2017Player Stats'!$A$2:$AB$830,17,FALSE))</f>
        <v>0</v>
      </c>
      <c r="Y1053">
        <f>IF(G1053="GK",VLOOKUP(F1053,'[1]2017GoalKeeper Stats'!$A$2:$S$109,18,FALSE),VLOOKUP(F1053,'[1]2017Player Stats'!$A$2:$AB$830,18,FALSE))</f>
        <v>0</v>
      </c>
      <c r="Z1053">
        <f>IF(G1053="GK",VLOOKUP(F1053,'[1]2017GoalKeeper Stats'!$A$2:$S$109,19,FALSE),VLOOKUP(F1053,'[1]2017Player Stats'!$A$2:$AB$830,19,FALSE))</f>
        <v>1</v>
      </c>
      <c r="AA1053">
        <f>IF(G1053="GK",VLOOKUP(F1053,'[1]2017GoalKeeper Stats'!$A$2:$S$109,20,FALSE),VLOOKUP(F1053,'[1]2017Player Stats'!$A$2:$AB$830,20,FALSE))</f>
        <v>7.0000000000000007E-2</v>
      </c>
      <c r="AB1053">
        <f>IF(G1053="GK",VLOOKUP(F1053,'[1]2017GoalKeeper Stats'!$A$2:$S$109,21,FALSE),VLOOKUP(F1053,'[1]2017Player Stats'!$A$2:$AB$830,21,FALSE))</f>
        <v>27</v>
      </c>
      <c r="AC1053">
        <f>IF(G1053="GK",VLOOKUP(F1053,'[1]2017GoalKeeper Stats'!$A$2:$S$109,22,FALSE),VLOOKUP(F1053,'[1]2017Player Stats'!$A$2:$AB$830,22,FALSE))</f>
        <v>21</v>
      </c>
      <c r="AD1053">
        <f>IF(G1053="GK",VLOOKUP(F1053,'[1]2017GoalKeeper Stats'!$A$2:$S$109,23,FALSE),VLOOKUP(F1053,'[1]2017Player Stats'!$A$2:$AB$830,23,FALSE))</f>
        <v>0</v>
      </c>
      <c r="AE1053">
        <f>IF(G1053="GK",VLOOKUP(F1053,'[1]2017GoalKeeper Stats'!$A$2:$S$109,24,FALSE),VLOOKUP(F1053,'[1]2017Player Stats'!$A$2:$AB$830,24,FALSE))</f>
        <v>3</v>
      </c>
      <c r="AF1053">
        <f>IF(G1053="GK",VLOOKUP(F1053,'[1]2017GoalKeeper Stats'!$A$2:$S$109,25,FALSE),VLOOKUP(F1053,'[1]2017Player Stats'!$A$2:$AB$830,25,FALSE))</f>
        <v>2</v>
      </c>
      <c r="AG1053">
        <f>IF(G1053="GK",VLOOKUP(F1053,'[1]2017GoalKeeper Stats'!$A$2:$S$109,26,FALSE),VLOOKUP(F1053,'[1]2017Player Stats'!$A$2:$AB$830,26,FALSE))</f>
        <v>20</v>
      </c>
      <c r="AH1053" s="51">
        <v>2017</v>
      </c>
      <c r="AI1053" s="51">
        <v>34</v>
      </c>
      <c r="AJ1053" s="51">
        <v>434</v>
      </c>
      <c r="AK1053" s="51">
        <v>418</v>
      </c>
      <c r="AL1053" s="51">
        <v>53</v>
      </c>
      <c r="AM1053" s="51">
        <v>61</v>
      </c>
      <c r="AN1053" s="51">
        <v>-8</v>
      </c>
      <c r="AO1053" s="52">
        <v>50.23</v>
      </c>
      <c r="AP1053" s="52">
        <v>45.82</v>
      </c>
      <c r="AQ1053" s="52">
        <v>4.41</v>
      </c>
      <c r="AR1053" s="52">
        <v>-12.41</v>
      </c>
      <c r="AS1053" s="51">
        <v>45</v>
      </c>
      <c r="AT1053" s="52">
        <v>49.33</v>
      </c>
    </row>
    <row r="1054" spans="1:46" hidden="1">
      <c r="A1054">
        <v>2017</v>
      </c>
      <c r="B1054" t="s">
        <v>203</v>
      </c>
      <c r="C1054" t="s">
        <v>203</v>
      </c>
      <c r="D1054" t="s">
        <v>1014</v>
      </c>
      <c r="E1054" t="s">
        <v>1015</v>
      </c>
      <c r="F1054" t="str">
        <f t="shared" si="16"/>
        <v>Matias Laba</v>
      </c>
      <c r="G1054" t="s">
        <v>860</v>
      </c>
      <c r="H1054" s="143">
        <v>885500</v>
      </c>
      <c r="I1054" s="143">
        <v>725000</v>
      </c>
      <c r="J1054" t="str">
        <f>IF(G1054="GK",VLOOKUP(F1054,'[1]2017GoalKeeper Stats'!$A$2:$S$109,2,FALSE),VLOOKUP(F1054,'[1]2017Player Stats'!$A$2:$AB$830,2,FALSE))</f>
        <v>VAN</v>
      </c>
      <c r="K1054">
        <f>IF(G1054="GK",VLOOKUP(F1054,'[1]2017GoalKeeper Stats'!$A$2:$S$109,4,FALSE),VLOOKUP(F1054,'[1]2017Player Stats'!$A$2:$AB$830,4,FALSE))</f>
        <v>19</v>
      </c>
      <c r="L1054">
        <f>IF(G1054="GK",VLOOKUP(F1054,'[1]2017GoalKeeper Stats'!$A$2:$S$109,5,FALSE),VLOOKUP(F1054,'[1]2017Player Stats'!$A$2:$AB$830,5,FALSE))</f>
        <v>19</v>
      </c>
      <c r="M1054">
        <f>IF(G1054="GK",VLOOKUP(F1054,'[1]2017GoalKeeper Stats'!$A$2:$S$109,6,FALSE),VLOOKUP(F1054,'[1]2017Player Stats'!$A$2:$AB$830,6,FALSE))</f>
        <v>1612</v>
      </c>
      <c r="N1054">
        <f>IF(G1054="GK",VLOOKUP(F1054,'[1]2017GoalKeeper Stats'!$A$2:$S$109,7,FALSE),VLOOKUP(F1054,'[1]2017Player Stats'!$A$2:$AB$830,7,FALSE))</f>
        <v>2</v>
      </c>
      <c r="O1054">
        <f>IF(G1054="GK",VLOOKUP(F1054,'[1]2017GoalKeeper Stats'!$A$2:$S$109,8,FALSE),VLOOKUP(F1054,'[1]2017Player Stats'!$A$2:$AB$830,8,FALSE))</f>
        <v>1</v>
      </c>
      <c r="P1054">
        <f>IF(G1054="GK",VLOOKUP(F1054,'[1]2017GoalKeeper Stats'!$A$2:$S$109,9,FALSE),VLOOKUP(F1054,'[1]2017Player Stats'!$A$2:$AB$830,9,FALSE))</f>
        <v>15</v>
      </c>
      <c r="Q1054">
        <f>IF(G1054="GK",VLOOKUP(F1054,'[1]2017GoalKeeper Stats'!$A$2:$S$109,10,FALSE),VLOOKUP(F1054,'[1]2017Player Stats'!$A$2:$AB$830,10,FALSE))</f>
        <v>5</v>
      </c>
      <c r="R1054">
        <f>IF(G1054="GK",VLOOKUP(F1054,'[1]2017GoalKeeper Stats'!$A$2:$S$109,11,FALSE),VLOOKUP(F1054,'[1]2017Player Stats'!$A$2:$AB$830,11,FALSE))</f>
        <v>1</v>
      </c>
      <c r="S1054" t="str">
        <f>IF(G1054="GK",VLOOKUP(F1054,'[1]2017GoalKeeper Stats'!$A$2:$S$109,12,FALSE),VLOOKUP(F1054,'[1]2017Player Stats'!$A$2:$AB$830,12,FALSE))</f>
        <v>0/0</v>
      </c>
      <c r="T1054">
        <f>IF(G1054="GK",VLOOKUP(F1054,'[1]2017GoalKeeper Stats'!$A$2:$S$109,13,FALSE),VLOOKUP(F1054,'[1]2017Player Stats'!$A$2:$AB$830,13,FALSE))</f>
        <v>2</v>
      </c>
      <c r="U1054">
        <f>IF(G1054="GK",VLOOKUP(F1054,'[1]2017GoalKeeper Stats'!$A$2:$S$109,14,FALSE),VLOOKUP(F1054,'[1]2017Player Stats'!$A$2:$AB$830,14,FALSE))</f>
        <v>0</v>
      </c>
      <c r="V1054">
        <f>IF(G1054="GK",VLOOKUP(F1054,'[1]2017GoalKeeper Stats'!$A$2:$S$109,15,FALSE),VLOOKUP(F1054,'[1]2017Player Stats'!$A$2:$AB$830,15,FALSE))</f>
        <v>0.11</v>
      </c>
      <c r="W1054">
        <f>IF(G1054="GK",VLOOKUP(F1054,'[1]2017GoalKeeper Stats'!$A$2:$S$109,16,FALSE),VLOOKUP(F1054,'[1]2017Player Stats'!$A$2:$AB$830,16,FALSE))</f>
        <v>13.3</v>
      </c>
      <c r="X1054">
        <f>IF(G1054="GK",VLOOKUP(F1054,'[1]2017GoalKeeper Stats'!$A$2:$S$109,17,FALSE),VLOOKUP(F1054,'[1]2017Player Stats'!$A$2:$AB$830,17,FALSE))</f>
        <v>0</v>
      </c>
      <c r="Y1054">
        <f>IF(G1054="GK",VLOOKUP(F1054,'[1]2017GoalKeeper Stats'!$A$2:$S$109,18,FALSE),VLOOKUP(F1054,'[1]2017Player Stats'!$A$2:$AB$830,18,FALSE))</f>
        <v>0</v>
      </c>
      <c r="Z1054">
        <f>IF(G1054="GK",VLOOKUP(F1054,'[1]2017GoalKeeper Stats'!$A$2:$S$109,19,FALSE),VLOOKUP(F1054,'[1]2017Player Stats'!$A$2:$AB$830,19,FALSE))</f>
        <v>1</v>
      </c>
      <c r="AA1054">
        <f>IF(G1054="GK",VLOOKUP(F1054,'[1]2017GoalKeeper Stats'!$A$2:$S$109,20,FALSE),VLOOKUP(F1054,'[1]2017Player Stats'!$A$2:$AB$830,20,FALSE))</f>
        <v>0.06</v>
      </c>
      <c r="AB1054">
        <f>IF(G1054="GK",VLOOKUP(F1054,'[1]2017GoalKeeper Stats'!$A$2:$S$109,21,FALSE),VLOOKUP(F1054,'[1]2017Player Stats'!$A$2:$AB$830,21,FALSE))</f>
        <v>33</v>
      </c>
      <c r="AC1054">
        <f>IF(G1054="GK",VLOOKUP(F1054,'[1]2017GoalKeeper Stats'!$A$2:$S$109,22,FALSE),VLOOKUP(F1054,'[1]2017Player Stats'!$A$2:$AB$830,22,FALSE))</f>
        <v>9</v>
      </c>
      <c r="AD1054">
        <f>IF(G1054="GK",VLOOKUP(F1054,'[1]2017GoalKeeper Stats'!$A$2:$S$109,23,FALSE),VLOOKUP(F1054,'[1]2017Player Stats'!$A$2:$AB$830,23,FALSE))</f>
        <v>0</v>
      </c>
      <c r="AE1054">
        <f>IF(G1054="GK",VLOOKUP(F1054,'[1]2017GoalKeeper Stats'!$A$2:$S$109,24,FALSE),VLOOKUP(F1054,'[1]2017Player Stats'!$A$2:$AB$830,24,FALSE))</f>
        <v>6</v>
      </c>
      <c r="AF1054">
        <f>IF(G1054="GK",VLOOKUP(F1054,'[1]2017GoalKeeper Stats'!$A$2:$S$109,25,FALSE),VLOOKUP(F1054,'[1]2017Player Stats'!$A$2:$AB$830,25,FALSE))</f>
        <v>1</v>
      </c>
      <c r="AG1054">
        <f>IF(G1054="GK",VLOOKUP(F1054,'[1]2017GoalKeeper Stats'!$A$2:$S$109,26,FALSE),VLOOKUP(F1054,'[1]2017Player Stats'!$A$2:$AB$830,26,FALSE))</f>
        <v>33.33</v>
      </c>
      <c r="AH1054" s="51">
        <v>2017</v>
      </c>
      <c r="AI1054" s="51">
        <v>34</v>
      </c>
      <c r="AJ1054" s="51">
        <v>392</v>
      </c>
      <c r="AK1054" s="51">
        <v>520</v>
      </c>
      <c r="AL1054" s="51">
        <v>49</v>
      </c>
      <c r="AM1054" s="51">
        <v>49</v>
      </c>
      <c r="AN1054" s="51">
        <v>0</v>
      </c>
      <c r="AO1054" s="52">
        <v>43.74</v>
      </c>
      <c r="AP1054" s="52">
        <v>46.69</v>
      </c>
      <c r="AQ1054" s="52">
        <v>-2.95</v>
      </c>
      <c r="AR1054" s="52">
        <v>2.95</v>
      </c>
      <c r="AS1054" s="51">
        <v>52</v>
      </c>
      <c r="AT1054" s="52">
        <v>45.74</v>
      </c>
    </row>
    <row r="1055" spans="1:46" hidden="1">
      <c r="A1055">
        <v>2017</v>
      </c>
      <c r="B1055" t="s">
        <v>194</v>
      </c>
      <c r="C1055" t="s">
        <v>194</v>
      </c>
      <c r="D1055" t="s">
        <v>1897</v>
      </c>
      <c r="E1055" t="s">
        <v>1898</v>
      </c>
      <c r="F1055" t="str">
        <f t="shared" si="16"/>
        <v>Albert Rusnak</v>
      </c>
      <c r="G1055" t="s">
        <v>860</v>
      </c>
      <c r="H1055" s="143">
        <v>882813</v>
      </c>
      <c r="I1055" s="143">
        <v>825000</v>
      </c>
      <c r="J1055" t="str">
        <f>IF(G1055="GK",VLOOKUP(F1055,'[1]2017GoalKeeper Stats'!$A$2:$S$109,2,FALSE),VLOOKUP(F1055,'[1]2017Player Stats'!$A$2:$AB$830,2,FALSE))</f>
        <v>RSL</v>
      </c>
      <c r="K1055">
        <f>IF(G1055="GK",VLOOKUP(F1055,'[1]2017GoalKeeper Stats'!$A$2:$S$109,4,FALSE),VLOOKUP(F1055,'[1]2017Player Stats'!$A$2:$AB$830,4,FALSE))</f>
        <v>30</v>
      </c>
      <c r="L1055">
        <f>IF(G1055="GK",VLOOKUP(F1055,'[1]2017GoalKeeper Stats'!$A$2:$S$109,5,FALSE),VLOOKUP(F1055,'[1]2017Player Stats'!$A$2:$AB$830,5,FALSE))</f>
        <v>29</v>
      </c>
      <c r="M1055">
        <f>IF(G1055="GK",VLOOKUP(F1055,'[1]2017GoalKeeper Stats'!$A$2:$S$109,6,FALSE),VLOOKUP(F1055,'[1]2017Player Stats'!$A$2:$AB$830,6,FALSE))</f>
        <v>2579</v>
      </c>
      <c r="N1055">
        <f>IF(G1055="GK",VLOOKUP(F1055,'[1]2017GoalKeeper Stats'!$A$2:$S$109,7,FALSE),VLOOKUP(F1055,'[1]2017Player Stats'!$A$2:$AB$830,7,FALSE))</f>
        <v>7</v>
      </c>
      <c r="O1055">
        <f>IF(G1055="GK",VLOOKUP(F1055,'[1]2017GoalKeeper Stats'!$A$2:$S$109,8,FALSE),VLOOKUP(F1055,'[1]2017Player Stats'!$A$2:$AB$830,8,FALSE))</f>
        <v>14</v>
      </c>
      <c r="P1055">
        <f>IF(G1055="GK",VLOOKUP(F1055,'[1]2017GoalKeeper Stats'!$A$2:$S$109,9,FALSE),VLOOKUP(F1055,'[1]2017Player Stats'!$A$2:$AB$830,9,FALSE))</f>
        <v>85</v>
      </c>
      <c r="Q1055">
        <f>IF(G1055="GK",VLOOKUP(F1055,'[1]2017GoalKeeper Stats'!$A$2:$S$109,10,FALSE),VLOOKUP(F1055,'[1]2017Player Stats'!$A$2:$AB$830,10,FALSE))</f>
        <v>30</v>
      </c>
      <c r="R1055">
        <f>IF(G1055="GK",VLOOKUP(F1055,'[1]2017GoalKeeper Stats'!$A$2:$S$109,11,FALSE),VLOOKUP(F1055,'[1]2017Player Stats'!$A$2:$AB$830,11,FALSE))</f>
        <v>1</v>
      </c>
      <c r="S1055" t="str">
        <f>IF(G1055="GK",VLOOKUP(F1055,'[1]2017GoalKeeper Stats'!$A$2:$S$109,12,FALSE),VLOOKUP(F1055,'[1]2017Player Stats'!$A$2:$AB$830,12,FALSE))</f>
        <v>0/0</v>
      </c>
      <c r="T1055">
        <f>IF(G1055="GK",VLOOKUP(F1055,'[1]2017GoalKeeper Stats'!$A$2:$S$109,13,FALSE),VLOOKUP(F1055,'[1]2017Player Stats'!$A$2:$AB$830,13,FALSE))</f>
        <v>5</v>
      </c>
      <c r="U1055">
        <f>IF(G1055="GK",VLOOKUP(F1055,'[1]2017GoalKeeper Stats'!$A$2:$S$109,14,FALSE),VLOOKUP(F1055,'[1]2017Player Stats'!$A$2:$AB$830,14,FALSE))</f>
        <v>2</v>
      </c>
      <c r="V1055">
        <f>IF(G1055="GK",VLOOKUP(F1055,'[1]2017GoalKeeper Stats'!$A$2:$S$109,15,FALSE),VLOOKUP(F1055,'[1]2017Player Stats'!$A$2:$AB$830,15,FALSE))</f>
        <v>0.24</v>
      </c>
      <c r="W1055">
        <f>IF(G1055="GK",VLOOKUP(F1055,'[1]2017GoalKeeper Stats'!$A$2:$S$109,16,FALSE),VLOOKUP(F1055,'[1]2017Player Stats'!$A$2:$AB$830,16,FALSE))</f>
        <v>8.1999999999999993</v>
      </c>
      <c r="X1055">
        <f>IF(G1055="GK",VLOOKUP(F1055,'[1]2017GoalKeeper Stats'!$A$2:$S$109,17,FALSE),VLOOKUP(F1055,'[1]2017Player Stats'!$A$2:$AB$830,17,FALSE))</f>
        <v>5</v>
      </c>
      <c r="Y1055">
        <f>IF(G1055="GK",VLOOKUP(F1055,'[1]2017GoalKeeper Stats'!$A$2:$S$109,18,FALSE),VLOOKUP(F1055,'[1]2017Player Stats'!$A$2:$AB$830,18,FALSE))</f>
        <v>10</v>
      </c>
      <c r="Z1055">
        <f>IF(G1055="GK",VLOOKUP(F1055,'[1]2017GoalKeeper Stats'!$A$2:$S$109,19,FALSE),VLOOKUP(F1055,'[1]2017Player Stats'!$A$2:$AB$830,19,FALSE))</f>
        <v>4</v>
      </c>
      <c r="AA1055">
        <f>IF(G1055="GK",VLOOKUP(F1055,'[1]2017GoalKeeper Stats'!$A$2:$S$109,20,FALSE),VLOOKUP(F1055,'[1]2017Player Stats'!$A$2:$AB$830,20,FALSE))</f>
        <v>0.49</v>
      </c>
      <c r="AB1055">
        <f>IF(G1055="GK",VLOOKUP(F1055,'[1]2017GoalKeeper Stats'!$A$2:$S$109,21,FALSE),VLOOKUP(F1055,'[1]2017Player Stats'!$A$2:$AB$830,21,FALSE))</f>
        <v>28</v>
      </c>
      <c r="AC1055">
        <f>IF(G1055="GK",VLOOKUP(F1055,'[1]2017GoalKeeper Stats'!$A$2:$S$109,22,FALSE),VLOOKUP(F1055,'[1]2017Player Stats'!$A$2:$AB$830,22,FALSE))</f>
        <v>25</v>
      </c>
      <c r="AD1055">
        <f>IF(G1055="GK",VLOOKUP(F1055,'[1]2017GoalKeeper Stats'!$A$2:$S$109,23,FALSE),VLOOKUP(F1055,'[1]2017Player Stats'!$A$2:$AB$830,23,FALSE))</f>
        <v>4</v>
      </c>
      <c r="AE1055">
        <f>IF(G1055="GK",VLOOKUP(F1055,'[1]2017GoalKeeper Stats'!$A$2:$S$109,24,FALSE),VLOOKUP(F1055,'[1]2017Player Stats'!$A$2:$AB$830,24,FALSE))</f>
        <v>2</v>
      </c>
      <c r="AF1055">
        <f>IF(G1055="GK",VLOOKUP(F1055,'[1]2017GoalKeeper Stats'!$A$2:$S$109,25,FALSE),VLOOKUP(F1055,'[1]2017Player Stats'!$A$2:$AB$830,25,FALSE))</f>
        <v>0</v>
      </c>
      <c r="AG1055">
        <f>IF(G1055="GK",VLOOKUP(F1055,'[1]2017GoalKeeper Stats'!$A$2:$S$109,26,FALSE),VLOOKUP(F1055,'[1]2017Player Stats'!$A$2:$AB$830,26,FALSE))</f>
        <v>35.29</v>
      </c>
      <c r="AH1055" s="51">
        <v>2017</v>
      </c>
      <c r="AI1055" s="51">
        <v>34</v>
      </c>
      <c r="AJ1055" s="51">
        <v>548</v>
      </c>
      <c r="AK1055" s="51">
        <v>420</v>
      </c>
      <c r="AL1055" s="51">
        <v>49</v>
      </c>
      <c r="AM1055" s="51">
        <v>54</v>
      </c>
      <c r="AN1055" s="51">
        <v>-5</v>
      </c>
      <c r="AO1055" s="52">
        <v>51.96</v>
      </c>
      <c r="AP1055" s="52">
        <v>49.83</v>
      </c>
      <c r="AQ1055" s="52">
        <v>2.12</v>
      </c>
      <c r="AR1055" s="52">
        <v>-7.12</v>
      </c>
      <c r="AS1055" s="51">
        <v>45</v>
      </c>
      <c r="AT1055" s="52">
        <v>48.26</v>
      </c>
    </row>
    <row r="1056" spans="1:46" hidden="1">
      <c r="A1056">
        <v>2017</v>
      </c>
      <c r="B1056" t="s">
        <v>205</v>
      </c>
      <c r="C1056" t="s">
        <v>971</v>
      </c>
      <c r="D1056" t="s">
        <v>972</v>
      </c>
      <c r="E1056" t="s">
        <v>973</v>
      </c>
      <c r="F1056" t="str">
        <f t="shared" si="16"/>
        <v>Mauro Diaz</v>
      </c>
      <c r="G1056" t="s">
        <v>860</v>
      </c>
      <c r="H1056" s="143">
        <v>880890</v>
      </c>
      <c r="I1056" s="143">
        <v>784000</v>
      </c>
      <c r="J1056" t="str">
        <f>IF(G1056="GK",VLOOKUP(F1056,'[1]2017GoalKeeper Stats'!$A$2:$S$109,2,FALSE),VLOOKUP(F1056,'[1]2017Player Stats'!$A$2:$AB$830,2,FALSE))</f>
        <v>DAL</v>
      </c>
      <c r="K1056">
        <f>IF(G1056="GK",VLOOKUP(F1056,'[1]2017GoalKeeper Stats'!$A$2:$S$109,4,FALSE),VLOOKUP(F1056,'[1]2017Player Stats'!$A$2:$AB$830,4,FALSE))</f>
        <v>19</v>
      </c>
      <c r="L1056">
        <f>IF(G1056="GK",VLOOKUP(F1056,'[1]2017GoalKeeper Stats'!$A$2:$S$109,5,FALSE),VLOOKUP(F1056,'[1]2017Player Stats'!$A$2:$AB$830,5,FALSE))</f>
        <v>13</v>
      </c>
      <c r="M1056">
        <f>IF(G1056="GK",VLOOKUP(F1056,'[1]2017GoalKeeper Stats'!$A$2:$S$109,6,FALSE),VLOOKUP(F1056,'[1]2017Player Stats'!$A$2:$AB$830,6,FALSE))</f>
        <v>1107</v>
      </c>
      <c r="N1056">
        <f>IF(G1056="GK",VLOOKUP(F1056,'[1]2017GoalKeeper Stats'!$A$2:$S$109,7,FALSE),VLOOKUP(F1056,'[1]2017Player Stats'!$A$2:$AB$830,7,FALSE))</f>
        <v>2</v>
      </c>
      <c r="O1056">
        <f>IF(G1056="GK",VLOOKUP(F1056,'[1]2017GoalKeeper Stats'!$A$2:$S$109,8,FALSE),VLOOKUP(F1056,'[1]2017Player Stats'!$A$2:$AB$830,8,FALSE))</f>
        <v>8</v>
      </c>
      <c r="P1056">
        <f>IF(G1056="GK",VLOOKUP(F1056,'[1]2017GoalKeeper Stats'!$A$2:$S$109,9,FALSE),VLOOKUP(F1056,'[1]2017Player Stats'!$A$2:$AB$830,9,FALSE))</f>
        <v>21</v>
      </c>
      <c r="Q1056">
        <f>IF(G1056="GK",VLOOKUP(F1056,'[1]2017GoalKeeper Stats'!$A$2:$S$109,10,FALSE),VLOOKUP(F1056,'[1]2017Player Stats'!$A$2:$AB$830,10,FALSE))</f>
        <v>9</v>
      </c>
      <c r="R1056">
        <f>IF(G1056="GK",VLOOKUP(F1056,'[1]2017GoalKeeper Stats'!$A$2:$S$109,11,FALSE),VLOOKUP(F1056,'[1]2017Player Stats'!$A$2:$AB$830,11,FALSE))</f>
        <v>0</v>
      </c>
      <c r="S1056">
        <f>IF(G1056="GK",VLOOKUP(F1056,'[1]2017GoalKeeper Stats'!$A$2:$S$109,12,FALSE),VLOOKUP(F1056,'[1]2017Player Stats'!$A$2:$AB$830,12,FALSE))</f>
        <v>44230</v>
      </c>
      <c r="T1056">
        <f>IF(G1056="GK",VLOOKUP(F1056,'[1]2017GoalKeeper Stats'!$A$2:$S$109,13,FALSE),VLOOKUP(F1056,'[1]2017Player Stats'!$A$2:$AB$830,13,FALSE))</f>
        <v>2</v>
      </c>
      <c r="U1056">
        <f>IF(G1056="GK",VLOOKUP(F1056,'[1]2017GoalKeeper Stats'!$A$2:$S$109,14,FALSE),VLOOKUP(F1056,'[1]2017Player Stats'!$A$2:$AB$830,14,FALSE))</f>
        <v>0</v>
      </c>
      <c r="V1056">
        <f>IF(G1056="GK",VLOOKUP(F1056,'[1]2017GoalKeeper Stats'!$A$2:$S$109,15,FALSE),VLOOKUP(F1056,'[1]2017Player Stats'!$A$2:$AB$830,15,FALSE))</f>
        <v>0.16</v>
      </c>
      <c r="W1056">
        <f>IF(G1056="GK",VLOOKUP(F1056,'[1]2017GoalKeeper Stats'!$A$2:$S$109,16,FALSE),VLOOKUP(F1056,'[1]2017Player Stats'!$A$2:$AB$830,16,FALSE))</f>
        <v>9.5</v>
      </c>
      <c r="X1056">
        <f>IF(G1056="GK",VLOOKUP(F1056,'[1]2017GoalKeeper Stats'!$A$2:$S$109,17,FALSE),VLOOKUP(F1056,'[1]2017Player Stats'!$A$2:$AB$830,17,FALSE))</f>
        <v>2</v>
      </c>
      <c r="Y1056">
        <f>IF(G1056="GK",VLOOKUP(F1056,'[1]2017GoalKeeper Stats'!$A$2:$S$109,18,FALSE),VLOOKUP(F1056,'[1]2017Player Stats'!$A$2:$AB$830,18,FALSE))</f>
        <v>7</v>
      </c>
      <c r="Z1056">
        <f>IF(G1056="GK",VLOOKUP(F1056,'[1]2017GoalKeeper Stats'!$A$2:$S$109,19,FALSE),VLOOKUP(F1056,'[1]2017Player Stats'!$A$2:$AB$830,19,FALSE))</f>
        <v>1</v>
      </c>
      <c r="AA1056">
        <f>IF(G1056="GK",VLOOKUP(F1056,'[1]2017GoalKeeper Stats'!$A$2:$S$109,20,FALSE),VLOOKUP(F1056,'[1]2017Player Stats'!$A$2:$AB$830,20,FALSE))</f>
        <v>0.65</v>
      </c>
      <c r="AB1056">
        <f>IF(G1056="GK",VLOOKUP(F1056,'[1]2017GoalKeeper Stats'!$A$2:$S$109,21,FALSE),VLOOKUP(F1056,'[1]2017Player Stats'!$A$2:$AB$830,21,FALSE))</f>
        <v>8</v>
      </c>
      <c r="AC1056">
        <f>IF(G1056="GK",VLOOKUP(F1056,'[1]2017GoalKeeper Stats'!$A$2:$S$109,22,FALSE),VLOOKUP(F1056,'[1]2017Player Stats'!$A$2:$AB$830,22,FALSE))</f>
        <v>38</v>
      </c>
      <c r="AD1056">
        <f>IF(G1056="GK",VLOOKUP(F1056,'[1]2017GoalKeeper Stats'!$A$2:$S$109,23,FALSE),VLOOKUP(F1056,'[1]2017Player Stats'!$A$2:$AB$830,23,FALSE))</f>
        <v>1</v>
      </c>
      <c r="AE1056">
        <f>IF(G1056="GK",VLOOKUP(F1056,'[1]2017GoalKeeper Stats'!$A$2:$S$109,24,FALSE),VLOOKUP(F1056,'[1]2017Player Stats'!$A$2:$AB$830,24,FALSE))</f>
        <v>0</v>
      </c>
      <c r="AF1056">
        <f>IF(G1056="GK",VLOOKUP(F1056,'[1]2017GoalKeeper Stats'!$A$2:$S$109,25,FALSE),VLOOKUP(F1056,'[1]2017Player Stats'!$A$2:$AB$830,25,FALSE))</f>
        <v>0</v>
      </c>
      <c r="AG1056">
        <f>IF(G1056="GK",VLOOKUP(F1056,'[1]2017GoalKeeper Stats'!$A$2:$S$109,26,FALSE),VLOOKUP(F1056,'[1]2017Player Stats'!$A$2:$AB$830,26,FALSE))</f>
        <v>42.86</v>
      </c>
      <c r="AH1056" s="51">
        <v>2017</v>
      </c>
      <c r="AI1056" s="51">
        <v>34</v>
      </c>
      <c r="AJ1056" s="51">
        <v>481</v>
      </c>
      <c r="AK1056" s="51">
        <v>375</v>
      </c>
      <c r="AL1056" s="51">
        <v>48</v>
      </c>
      <c r="AM1056" s="51">
        <v>48</v>
      </c>
      <c r="AN1056" s="51">
        <v>0</v>
      </c>
      <c r="AO1056" s="52">
        <v>49.84</v>
      </c>
      <c r="AP1056" s="52">
        <v>38.5</v>
      </c>
      <c r="AQ1056" s="52">
        <v>11.34</v>
      </c>
      <c r="AR1056" s="52">
        <v>-11.34</v>
      </c>
      <c r="AS1056" s="51">
        <v>46</v>
      </c>
      <c r="AT1056" s="52">
        <v>53.88</v>
      </c>
    </row>
    <row r="1057" spans="1:46" hidden="1">
      <c r="A1057">
        <v>2017</v>
      </c>
      <c r="B1057" t="s">
        <v>924</v>
      </c>
      <c r="C1057" t="s">
        <v>924</v>
      </c>
      <c r="D1057" t="s">
        <v>925</v>
      </c>
      <c r="E1057" t="s">
        <v>926</v>
      </c>
      <c r="F1057" t="str">
        <f t="shared" si="16"/>
        <v>Roger Espinoza</v>
      </c>
      <c r="G1057" t="s">
        <v>860</v>
      </c>
      <c r="H1057" s="143">
        <v>850000</v>
      </c>
      <c r="I1057" s="143">
        <v>850000</v>
      </c>
      <c r="J1057" t="str">
        <f>IF(G1057="GK",VLOOKUP(F1057,'[1]2017GoalKeeper Stats'!$A$2:$S$109,2,FALSE),VLOOKUP(F1057,'[1]2017Player Stats'!$A$2:$AB$830,2,FALSE))</f>
        <v>SKC</v>
      </c>
      <c r="K1057">
        <f>IF(G1057="GK",VLOOKUP(F1057,'[1]2017GoalKeeper Stats'!$A$2:$S$109,4,FALSE),VLOOKUP(F1057,'[1]2017Player Stats'!$A$2:$AB$830,4,FALSE))</f>
        <v>30</v>
      </c>
      <c r="L1057">
        <f>IF(G1057="GK",VLOOKUP(F1057,'[1]2017GoalKeeper Stats'!$A$2:$S$109,5,FALSE),VLOOKUP(F1057,'[1]2017Player Stats'!$A$2:$AB$830,5,FALSE))</f>
        <v>30</v>
      </c>
      <c r="M1057">
        <f>IF(G1057="GK",VLOOKUP(F1057,'[1]2017GoalKeeper Stats'!$A$2:$S$109,6,FALSE),VLOOKUP(F1057,'[1]2017Player Stats'!$A$2:$AB$830,6,FALSE))</f>
        <v>2677</v>
      </c>
      <c r="N1057">
        <f>IF(G1057="GK",VLOOKUP(F1057,'[1]2017GoalKeeper Stats'!$A$2:$S$109,7,FALSE),VLOOKUP(F1057,'[1]2017Player Stats'!$A$2:$AB$830,7,FALSE))</f>
        <v>1</v>
      </c>
      <c r="O1057">
        <f>IF(G1057="GK",VLOOKUP(F1057,'[1]2017GoalKeeper Stats'!$A$2:$S$109,8,FALSE),VLOOKUP(F1057,'[1]2017Player Stats'!$A$2:$AB$830,8,FALSE))</f>
        <v>3</v>
      </c>
      <c r="P1057">
        <f>IF(G1057="GK",VLOOKUP(F1057,'[1]2017GoalKeeper Stats'!$A$2:$S$109,9,FALSE),VLOOKUP(F1057,'[1]2017Player Stats'!$A$2:$AB$830,9,FALSE))</f>
        <v>48</v>
      </c>
      <c r="Q1057">
        <f>IF(G1057="GK",VLOOKUP(F1057,'[1]2017GoalKeeper Stats'!$A$2:$S$109,10,FALSE),VLOOKUP(F1057,'[1]2017Player Stats'!$A$2:$AB$830,10,FALSE))</f>
        <v>10</v>
      </c>
      <c r="R1057">
        <f>IF(G1057="GK",VLOOKUP(F1057,'[1]2017GoalKeeper Stats'!$A$2:$S$109,11,FALSE),VLOOKUP(F1057,'[1]2017Player Stats'!$A$2:$AB$830,11,FALSE))</f>
        <v>0</v>
      </c>
      <c r="S1057" t="str">
        <f>IF(G1057="GK",VLOOKUP(F1057,'[1]2017GoalKeeper Stats'!$A$2:$S$109,12,FALSE),VLOOKUP(F1057,'[1]2017Player Stats'!$A$2:$AB$830,12,FALSE))</f>
        <v>0/0</v>
      </c>
      <c r="T1057">
        <f>IF(G1057="GK",VLOOKUP(F1057,'[1]2017GoalKeeper Stats'!$A$2:$S$109,13,FALSE),VLOOKUP(F1057,'[1]2017Player Stats'!$A$2:$AB$830,13,FALSE))</f>
        <v>0</v>
      </c>
      <c r="U1057">
        <f>IF(G1057="GK",VLOOKUP(F1057,'[1]2017GoalKeeper Stats'!$A$2:$S$109,14,FALSE),VLOOKUP(F1057,'[1]2017Player Stats'!$A$2:$AB$830,14,FALSE))</f>
        <v>1</v>
      </c>
      <c r="V1057">
        <f>IF(G1057="GK",VLOOKUP(F1057,'[1]2017GoalKeeper Stats'!$A$2:$S$109,15,FALSE),VLOOKUP(F1057,'[1]2017Player Stats'!$A$2:$AB$830,15,FALSE))</f>
        <v>0.03</v>
      </c>
      <c r="W1057">
        <f>IF(G1057="GK",VLOOKUP(F1057,'[1]2017GoalKeeper Stats'!$A$2:$S$109,16,FALSE),VLOOKUP(F1057,'[1]2017Player Stats'!$A$2:$AB$830,16,FALSE))</f>
        <v>2.1</v>
      </c>
      <c r="X1057">
        <f>IF(G1057="GK",VLOOKUP(F1057,'[1]2017GoalKeeper Stats'!$A$2:$S$109,17,FALSE),VLOOKUP(F1057,'[1]2017Player Stats'!$A$2:$AB$830,17,FALSE))</f>
        <v>2</v>
      </c>
      <c r="Y1057">
        <f>IF(G1057="GK",VLOOKUP(F1057,'[1]2017GoalKeeper Stats'!$A$2:$S$109,18,FALSE),VLOOKUP(F1057,'[1]2017Player Stats'!$A$2:$AB$830,18,FALSE))</f>
        <v>3</v>
      </c>
      <c r="Z1057">
        <f>IF(G1057="GK",VLOOKUP(F1057,'[1]2017GoalKeeper Stats'!$A$2:$S$109,19,FALSE),VLOOKUP(F1057,'[1]2017Player Stats'!$A$2:$AB$830,19,FALSE))</f>
        <v>0</v>
      </c>
      <c r="AA1057">
        <f>IF(G1057="GK",VLOOKUP(F1057,'[1]2017GoalKeeper Stats'!$A$2:$S$109,20,FALSE),VLOOKUP(F1057,'[1]2017Player Stats'!$A$2:$AB$830,20,FALSE))</f>
        <v>0.1</v>
      </c>
      <c r="AB1057">
        <f>IF(G1057="GK",VLOOKUP(F1057,'[1]2017GoalKeeper Stats'!$A$2:$S$109,21,FALSE),VLOOKUP(F1057,'[1]2017Player Stats'!$A$2:$AB$830,21,FALSE))</f>
        <v>48</v>
      </c>
      <c r="AC1057">
        <f>IF(G1057="GK",VLOOKUP(F1057,'[1]2017GoalKeeper Stats'!$A$2:$S$109,22,FALSE),VLOOKUP(F1057,'[1]2017Player Stats'!$A$2:$AB$830,22,FALSE))</f>
        <v>43</v>
      </c>
      <c r="AD1057">
        <f>IF(G1057="GK",VLOOKUP(F1057,'[1]2017GoalKeeper Stats'!$A$2:$S$109,23,FALSE),VLOOKUP(F1057,'[1]2017Player Stats'!$A$2:$AB$830,23,FALSE))</f>
        <v>3</v>
      </c>
      <c r="AE1057">
        <f>IF(G1057="GK",VLOOKUP(F1057,'[1]2017GoalKeeper Stats'!$A$2:$S$109,24,FALSE),VLOOKUP(F1057,'[1]2017Player Stats'!$A$2:$AB$830,24,FALSE))</f>
        <v>9</v>
      </c>
      <c r="AF1057">
        <f>IF(G1057="GK",VLOOKUP(F1057,'[1]2017GoalKeeper Stats'!$A$2:$S$109,25,FALSE),VLOOKUP(F1057,'[1]2017Player Stats'!$A$2:$AB$830,25,FALSE))</f>
        <v>1</v>
      </c>
      <c r="AG1057">
        <f>IF(G1057="GK",VLOOKUP(F1057,'[1]2017GoalKeeper Stats'!$A$2:$S$109,26,FALSE),VLOOKUP(F1057,'[1]2017Player Stats'!$A$2:$AB$830,26,FALSE))</f>
        <v>20.83</v>
      </c>
      <c r="AH1057" s="51">
        <v>2017</v>
      </c>
      <c r="AI1057" s="51">
        <v>34</v>
      </c>
      <c r="AJ1057" s="51">
        <v>514</v>
      </c>
      <c r="AK1057" s="51">
        <v>341</v>
      </c>
      <c r="AL1057" s="51">
        <v>39</v>
      </c>
      <c r="AM1057" s="51">
        <v>27</v>
      </c>
      <c r="AN1057" s="51">
        <v>12</v>
      </c>
      <c r="AO1057" s="52">
        <v>46.91</v>
      </c>
      <c r="AP1057" s="52">
        <v>34.32</v>
      </c>
      <c r="AQ1057" s="52">
        <v>12.59</v>
      </c>
      <c r="AR1057" s="52">
        <v>-0.59</v>
      </c>
      <c r="AS1057" s="51">
        <v>49</v>
      </c>
      <c r="AT1057" s="52">
        <v>54.72</v>
      </c>
    </row>
    <row r="1058" spans="1:46" hidden="1">
      <c r="A1058">
        <v>2017</v>
      </c>
      <c r="B1058" t="s">
        <v>210</v>
      </c>
      <c r="C1058" t="s">
        <v>210</v>
      </c>
      <c r="D1058" t="s">
        <v>1700</v>
      </c>
      <c r="E1058" t="s">
        <v>1701</v>
      </c>
      <c r="F1058" t="str">
        <f t="shared" si="16"/>
        <v>Antonio Nocerino</v>
      </c>
      <c r="G1058" t="s">
        <v>860</v>
      </c>
      <c r="H1058" s="143">
        <v>850000</v>
      </c>
      <c r="I1058" s="143">
        <v>800000</v>
      </c>
      <c r="J1058" t="str">
        <f>IF(G1058="GK",VLOOKUP(F1058,'[1]2017GoalKeeper Stats'!$A$2:$S$109,2,FALSE),VLOOKUP(F1058,'[1]2017Player Stats'!$A$2:$AB$830,2,FALSE))</f>
        <v>ORL</v>
      </c>
      <c r="K1058">
        <f>IF(G1058="GK",VLOOKUP(F1058,'[1]2017GoalKeeper Stats'!$A$2:$S$109,4,FALSE),VLOOKUP(F1058,'[1]2017Player Stats'!$A$2:$AB$830,4,FALSE))</f>
        <v>31</v>
      </c>
      <c r="L1058">
        <f>IF(G1058="GK",VLOOKUP(F1058,'[1]2017GoalKeeper Stats'!$A$2:$S$109,5,FALSE),VLOOKUP(F1058,'[1]2017Player Stats'!$A$2:$AB$830,5,FALSE))</f>
        <v>28</v>
      </c>
      <c r="M1058">
        <f>IF(G1058="GK",VLOOKUP(F1058,'[1]2017GoalKeeper Stats'!$A$2:$S$109,6,FALSE),VLOOKUP(F1058,'[1]2017Player Stats'!$A$2:$AB$830,6,FALSE))</f>
        <v>2234</v>
      </c>
      <c r="N1058">
        <f>IF(G1058="GK",VLOOKUP(F1058,'[1]2017GoalKeeper Stats'!$A$2:$S$109,7,FALSE),VLOOKUP(F1058,'[1]2017Player Stats'!$A$2:$AB$830,7,FALSE))</f>
        <v>1</v>
      </c>
      <c r="O1058">
        <f>IF(G1058="GK",VLOOKUP(F1058,'[1]2017GoalKeeper Stats'!$A$2:$S$109,8,FALSE),VLOOKUP(F1058,'[1]2017Player Stats'!$A$2:$AB$830,8,FALSE))</f>
        <v>0</v>
      </c>
      <c r="P1058">
        <f>IF(G1058="GK",VLOOKUP(F1058,'[1]2017GoalKeeper Stats'!$A$2:$S$109,9,FALSE),VLOOKUP(F1058,'[1]2017Player Stats'!$A$2:$AB$830,9,FALSE))</f>
        <v>17</v>
      </c>
      <c r="Q1058">
        <f>IF(G1058="GK",VLOOKUP(F1058,'[1]2017GoalKeeper Stats'!$A$2:$S$109,10,FALSE),VLOOKUP(F1058,'[1]2017Player Stats'!$A$2:$AB$830,10,FALSE))</f>
        <v>5</v>
      </c>
      <c r="R1058">
        <f>IF(G1058="GK",VLOOKUP(F1058,'[1]2017GoalKeeper Stats'!$A$2:$S$109,11,FALSE),VLOOKUP(F1058,'[1]2017Player Stats'!$A$2:$AB$830,11,FALSE))</f>
        <v>0</v>
      </c>
      <c r="S1058" t="str">
        <f>IF(G1058="GK",VLOOKUP(F1058,'[1]2017GoalKeeper Stats'!$A$2:$S$109,12,FALSE),VLOOKUP(F1058,'[1]2017Player Stats'!$A$2:$AB$830,12,FALSE))</f>
        <v>0/0</v>
      </c>
      <c r="T1058">
        <f>IF(G1058="GK",VLOOKUP(F1058,'[1]2017GoalKeeper Stats'!$A$2:$S$109,13,FALSE),VLOOKUP(F1058,'[1]2017Player Stats'!$A$2:$AB$830,13,FALSE))</f>
        <v>1</v>
      </c>
      <c r="U1058">
        <f>IF(G1058="GK",VLOOKUP(F1058,'[1]2017GoalKeeper Stats'!$A$2:$S$109,14,FALSE),VLOOKUP(F1058,'[1]2017Player Stats'!$A$2:$AB$830,14,FALSE))</f>
        <v>0</v>
      </c>
      <c r="V1058">
        <f>IF(G1058="GK",VLOOKUP(F1058,'[1]2017GoalKeeper Stats'!$A$2:$S$109,15,FALSE),VLOOKUP(F1058,'[1]2017Player Stats'!$A$2:$AB$830,15,FALSE))</f>
        <v>0.04</v>
      </c>
      <c r="W1058">
        <f>IF(G1058="GK",VLOOKUP(F1058,'[1]2017GoalKeeper Stats'!$A$2:$S$109,16,FALSE),VLOOKUP(F1058,'[1]2017Player Stats'!$A$2:$AB$830,16,FALSE))</f>
        <v>5.9</v>
      </c>
      <c r="X1058">
        <f>IF(G1058="GK",VLOOKUP(F1058,'[1]2017GoalKeeper Stats'!$A$2:$S$109,17,FALSE),VLOOKUP(F1058,'[1]2017Player Stats'!$A$2:$AB$830,17,FALSE))</f>
        <v>0</v>
      </c>
      <c r="Y1058">
        <f>IF(G1058="GK",VLOOKUP(F1058,'[1]2017GoalKeeper Stats'!$A$2:$S$109,18,FALSE),VLOOKUP(F1058,'[1]2017Player Stats'!$A$2:$AB$830,18,FALSE))</f>
        <v>0</v>
      </c>
      <c r="Z1058">
        <f>IF(G1058="GK",VLOOKUP(F1058,'[1]2017GoalKeeper Stats'!$A$2:$S$109,19,FALSE),VLOOKUP(F1058,'[1]2017Player Stats'!$A$2:$AB$830,19,FALSE))</f>
        <v>0</v>
      </c>
      <c r="AA1058">
        <f>IF(G1058="GK",VLOOKUP(F1058,'[1]2017GoalKeeper Stats'!$A$2:$S$109,20,FALSE),VLOOKUP(F1058,'[1]2017Player Stats'!$A$2:$AB$830,20,FALSE))</f>
        <v>0</v>
      </c>
      <c r="AB1058">
        <f>IF(G1058="GK",VLOOKUP(F1058,'[1]2017GoalKeeper Stats'!$A$2:$S$109,21,FALSE),VLOOKUP(F1058,'[1]2017Player Stats'!$A$2:$AB$830,21,FALSE))</f>
        <v>23</v>
      </c>
      <c r="AC1058">
        <f>IF(G1058="GK",VLOOKUP(F1058,'[1]2017GoalKeeper Stats'!$A$2:$S$109,22,FALSE),VLOOKUP(F1058,'[1]2017Player Stats'!$A$2:$AB$830,22,FALSE))</f>
        <v>11</v>
      </c>
      <c r="AD1058">
        <f>IF(G1058="GK",VLOOKUP(F1058,'[1]2017GoalKeeper Stats'!$A$2:$S$109,23,FALSE),VLOOKUP(F1058,'[1]2017Player Stats'!$A$2:$AB$830,23,FALSE))</f>
        <v>1</v>
      </c>
      <c r="AE1058">
        <f>IF(G1058="GK",VLOOKUP(F1058,'[1]2017GoalKeeper Stats'!$A$2:$S$109,24,FALSE),VLOOKUP(F1058,'[1]2017Player Stats'!$A$2:$AB$830,24,FALSE))</f>
        <v>2</v>
      </c>
      <c r="AF1058">
        <f>IF(G1058="GK",VLOOKUP(F1058,'[1]2017GoalKeeper Stats'!$A$2:$S$109,25,FALSE),VLOOKUP(F1058,'[1]2017Player Stats'!$A$2:$AB$830,25,FALSE))</f>
        <v>1</v>
      </c>
      <c r="AG1058">
        <f>IF(G1058="GK",VLOOKUP(F1058,'[1]2017GoalKeeper Stats'!$A$2:$S$109,26,FALSE),VLOOKUP(F1058,'[1]2017Player Stats'!$A$2:$AB$830,26,FALSE))</f>
        <v>29.41</v>
      </c>
      <c r="AH1058" s="51">
        <v>2017</v>
      </c>
      <c r="AI1058" s="51">
        <v>34</v>
      </c>
      <c r="AJ1058" s="51">
        <v>419</v>
      </c>
      <c r="AK1058" s="51">
        <v>409</v>
      </c>
      <c r="AL1058" s="51">
        <v>39</v>
      </c>
      <c r="AM1058" s="51">
        <v>56</v>
      </c>
      <c r="AN1058" s="51">
        <v>-17</v>
      </c>
      <c r="AO1058" s="52">
        <v>36.22</v>
      </c>
      <c r="AP1058" s="52">
        <v>49.26</v>
      </c>
      <c r="AQ1058" s="52">
        <v>-13.04</v>
      </c>
      <c r="AR1058" s="52">
        <v>-3.96</v>
      </c>
      <c r="AS1058" s="51">
        <v>39</v>
      </c>
      <c r="AT1058" s="52">
        <v>39.11</v>
      </c>
    </row>
    <row r="1059" spans="1:46" hidden="1">
      <c r="A1059">
        <v>2017</v>
      </c>
      <c r="B1059" t="s">
        <v>206</v>
      </c>
      <c r="C1059" t="s">
        <v>206</v>
      </c>
      <c r="D1059" t="s">
        <v>1240</v>
      </c>
      <c r="E1059" t="s">
        <v>1899</v>
      </c>
      <c r="F1059" t="str">
        <f t="shared" si="16"/>
        <v>Jonathan Mensah</v>
      </c>
      <c r="G1059" t="s">
        <v>893</v>
      </c>
      <c r="H1059" s="143">
        <v>844000</v>
      </c>
      <c r="I1059" s="143">
        <v>750000</v>
      </c>
      <c r="J1059" t="str">
        <f>IF(G1059="GK",VLOOKUP(F1059,'[1]2017GoalKeeper Stats'!$A$2:$S$109,2,FALSE),VLOOKUP(F1059,'[1]2017Player Stats'!$A$2:$AB$830,2,FALSE))</f>
        <v>CLB</v>
      </c>
      <c r="K1059">
        <f>IF(G1059="GK",VLOOKUP(F1059,'[1]2017GoalKeeper Stats'!$A$2:$S$109,4,FALSE),VLOOKUP(F1059,'[1]2017Player Stats'!$A$2:$AB$830,4,FALSE))</f>
        <v>26</v>
      </c>
      <c r="L1059">
        <f>IF(G1059="GK",VLOOKUP(F1059,'[1]2017GoalKeeper Stats'!$A$2:$S$109,5,FALSE),VLOOKUP(F1059,'[1]2017Player Stats'!$A$2:$AB$830,5,FALSE))</f>
        <v>25</v>
      </c>
      <c r="M1059">
        <f>IF(G1059="GK",VLOOKUP(F1059,'[1]2017GoalKeeper Stats'!$A$2:$S$109,6,FALSE),VLOOKUP(F1059,'[1]2017Player Stats'!$A$2:$AB$830,6,FALSE))</f>
        <v>2169</v>
      </c>
      <c r="N1059">
        <f>IF(G1059="GK",VLOOKUP(F1059,'[1]2017GoalKeeper Stats'!$A$2:$S$109,7,FALSE),VLOOKUP(F1059,'[1]2017Player Stats'!$A$2:$AB$830,7,FALSE))</f>
        <v>2</v>
      </c>
      <c r="O1059">
        <f>IF(G1059="GK",VLOOKUP(F1059,'[1]2017GoalKeeper Stats'!$A$2:$S$109,8,FALSE),VLOOKUP(F1059,'[1]2017Player Stats'!$A$2:$AB$830,8,FALSE))</f>
        <v>1</v>
      </c>
      <c r="P1059">
        <f>IF(G1059="GK",VLOOKUP(F1059,'[1]2017GoalKeeper Stats'!$A$2:$S$109,9,FALSE),VLOOKUP(F1059,'[1]2017Player Stats'!$A$2:$AB$830,9,FALSE))</f>
        <v>20</v>
      </c>
      <c r="Q1059">
        <f>IF(G1059="GK",VLOOKUP(F1059,'[1]2017GoalKeeper Stats'!$A$2:$S$109,10,FALSE),VLOOKUP(F1059,'[1]2017Player Stats'!$A$2:$AB$830,10,FALSE))</f>
        <v>5</v>
      </c>
      <c r="R1059">
        <f>IF(G1059="GK",VLOOKUP(F1059,'[1]2017GoalKeeper Stats'!$A$2:$S$109,11,FALSE),VLOOKUP(F1059,'[1]2017Player Stats'!$A$2:$AB$830,11,FALSE))</f>
        <v>1</v>
      </c>
      <c r="S1059" t="str">
        <f>IF(G1059="GK",VLOOKUP(F1059,'[1]2017GoalKeeper Stats'!$A$2:$S$109,12,FALSE),VLOOKUP(F1059,'[1]2017Player Stats'!$A$2:$AB$830,12,FALSE))</f>
        <v>0/0</v>
      </c>
      <c r="T1059">
        <f>IF(G1059="GK",VLOOKUP(F1059,'[1]2017GoalKeeper Stats'!$A$2:$S$109,13,FALSE),VLOOKUP(F1059,'[1]2017Player Stats'!$A$2:$AB$830,13,FALSE))</f>
        <v>2</v>
      </c>
      <c r="U1059">
        <f>IF(G1059="GK",VLOOKUP(F1059,'[1]2017GoalKeeper Stats'!$A$2:$S$109,14,FALSE),VLOOKUP(F1059,'[1]2017Player Stats'!$A$2:$AB$830,14,FALSE))</f>
        <v>0</v>
      </c>
      <c r="V1059">
        <f>IF(G1059="GK",VLOOKUP(F1059,'[1]2017GoalKeeper Stats'!$A$2:$S$109,15,FALSE),VLOOKUP(F1059,'[1]2017Player Stats'!$A$2:$AB$830,15,FALSE))</f>
        <v>0.08</v>
      </c>
      <c r="W1059">
        <f>IF(G1059="GK",VLOOKUP(F1059,'[1]2017GoalKeeper Stats'!$A$2:$S$109,16,FALSE),VLOOKUP(F1059,'[1]2017Player Stats'!$A$2:$AB$830,16,FALSE))</f>
        <v>10</v>
      </c>
      <c r="X1059">
        <f>IF(G1059="GK",VLOOKUP(F1059,'[1]2017GoalKeeper Stats'!$A$2:$S$109,17,FALSE),VLOOKUP(F1059,'[1]2017Player Stats'!$A$2:$AB$830,17,FALSE))</f>
        <v>0</v>
      </c>
      <c r="Y1059">
        <f>IF(G1059="GK",VLOOKUP(F1059,'[1]2017GoalKeeper Stats'!$A$2:$S$109,18,FALSE),VLOOKUP(F1059,'[1]2017Player Stats'!$A$2:$AB$830,18,FALSE))</f>
        <v>0</v>
      </c>
      <c r="Z1059">
        <f>IF(G1059="GK",VLOOKUP(F1059,'[1]2017GoalKeeper Stats'!$A$2:$S$109,19,FALSE),VLOOKUP(F1059,'[1]2017Player Stats'!$A$2:$AB$830,19,FALSE))</f>
        <v>1</v>
      </c>
      <c r="AA1059">
        <f>IF(G1059="GK",VLOOKUP(F1059,'[1]2017GoalKeeper Stats'!$A$2:$S$109,20,FALSE),VLOOKUP(F1059,'[1]2017Player Stats'!$A$2:$AB$830,20,FALSE))</f>
        <v>0.04</v>
      </c>
      <c r="AB1059">
        <f>IF(G1059="GK",VLOOKUP(F1059,'[1]2017GoalKeeper Stats'!$A$2:$S$109,21,FALSE),VLOOKUP(F1059,'[1]2017Player Stats'!$A$2:$AB$830,21,FALSE))</f>
        <v>33</v>
      </c>
      <c r="AC1059">
        <f>IF(G1059="GK",VLOOKUP(F1059,'[1]2017GoalKeeper Stats'!$A$2:$S$109,22,FALSE),VLOOKUP(F1059,'[1]2017Player Stats'!$A$2:$AB$830,22,FALSE))</f>
        <v>5</v>
      </c>
      <c r="AD1059">
        <f>IF(G1059="GK",VLOOKUP(F1059,'[1]2017GoalKeeper Stats'!$A$2:$S$109,23,FALSE),VLOOKUP(F1059,'[1]2017Player Stats'!$A$2:$AB$830,23,FALSE))</f>
        <v>1</v>
      </c>
      <c r="AE1059">
        <f>IF(G1059="GK",VLOOKUP(F1059,'[1]2017GoalKeeper Stats'!$A$2:$S$109,24,FALSE),VLOOKUP(F1059,'[1]2017Player Stats'!$A$2:$AB$830,24,FALSE))</f>
        <v>7</v>
      </c>
      <c r="AF1059">
        <f>IF(G1059="GK",VLOOKUP(F1059,'[1]2017GoalKeeper Stats'!$A$2:$S$109,25,FALSE),VLOOKUP(F1059,'[1]2017Player Stats'!$A$2:$AB$830,25,FALSE))</f>
        <v>2</v>
      </c>
      <c r="AG1059">
        <f>IF(G1059="GK",VLOOKUP(F1059,'[1]2017GoalKeeper Stats'!$A$2:$S$109,26,FALSE),VLOOKUP(F1059,'[1]2017Player Stats'!$A$2:$AB$830,26,FALSE))</f>
        <v>25</v>
      </c>
      <c r="AH1059" s="51">
        <v>2017</v>
      </c>
      <c r="AI1059" s="51">
        <v>34</v>
      </c>
      <c r="AJ1059" s="51">
        <v>400</v>
      </c>
      <c r="AK1059" s="51">
        <v>444</v>
      </c>
      <c r="AL1059" s="51">
        <v>53</v>
      </c>
      <c r="AM1059" s="51">
        <v>49</v>
      </c>
      <c r="AN1059" s="51">
        <v>4</v>
      </c>
      <c r="AO1059" s="52">
        <v>45.7</v>
      </c>
      <c r="AP1059" s="52">
        <v>46.37</v>
      </c>
      <c r="AQ1059" s="52">
        <v>-0.67</v>
      </c>
      <c r="AR1059" s="52">
        <v>4.67</v>
      </c>
      <c r="AS1059" s="51">
        <v>54</v>
      </c>
      <c r="AT1059" s="52">
        <v>47.68</v>
      </c>
    </row>
    <row r="1060" spans="1:46" hidden="1">
      <c r="A1060">
        <v>2017</v>
      </c>
      <c r="B1060" t="s">
        <v>194</v>
      </c>
      <c r="C1060" t="s">
        <v>194</v>
      </c>
      <c r="D1060" t="s">
        <v>930</v>
      </c>
      <c r="E1060" t="s">
        <v>931</v>
      </c>
      <c r="F1060" t="str">
        <f t="shared" si="16"/>
        <v>Kyle Beckerman</v>
      </c>
      <c r="G1060" t="s">
        <v>860</v>
      </c>
      <c r="H1060" s="143">
        <v>825000</v>
      </c>
      <c r="I1060" s="143">
        <v>750000</v>
      </c>
      <c r="J1060" t="str">
        <f>IF(G1060="GK",VLOOKUP(F1060,'[1]2017GoalKeeper Stats'!$A$2:$S$109,2,FALSE),VLOOKUP(F1060,'[1]2017Player Stats'!$A$2:$AB$830,2,FALSE))</f>
        <v>RSL</v>
      </c>
      <c r="K1060">
        <f>IF(G1060="GK",VLOOKUP(F1060,'[1]2017GoalKeeper Stats'!$A$2:$S$109,4,FALSE),VLOOKUP(F1060,'[1]2017Player Stats'!$A$2:$AB$830,4,FALSE))</f>
        <v>26</v>
      </c>
      <c r="L1060">
        <f>IF(G1060="GK",VLOOKUP(F1060,'[1]2017GoalKeeper Stats'!$A$2:$S$109,5,FALSE),VLOOKUP(F1060,'[1]2017Player Stats'!$A$2:$AB$830,5,FALSE))</f>
        <v>26</v>
      </c>
      <c r="M1060">
        <f>IF(G1060="GK",VLOOKUP(F1060,'[1]2017GoalKeeper Stats'!$A$2:$S$109,6,FALSE),VLOOKUP(F1060,'[1]2017Player Stats'!$A$2:$AB$830,6,FALSE))</f>
        <v>2242</v>
      </c>
      <c r="N1060">
        <f>IF(G1060="GK",VLOOKUP(F1060,'[1]2017GoalKeeper Stats'!$A$2:$S$109,7,FALSE),VLOOKUP(F1060,'[1]2017Player Stats'!$A$2:$AB$830,7,FALSE))</f>
        <v>4</v>
      </c>
      <c r="O1060">
        <f>IF(G1060="GK",VLOOKUP(F1060,'[1]2017GoalKeeper Stats'!$A$2:$S$109,8,FALSE),VLOOKUP(F1060,'[1]2017Player Stats'!$A$2:$AB$830,8,FALSE))</f>
        <v>0</v>
      </c>
      <c r="P1060">
        <f>IF(G1060="GK",VLOOKUP(F1060,'[1]2017GoalKeeper Stats'!$A$2:$S$109,9,FALSE),VLOOKUP(F1060,'[1]2017Player Stats'!$A$2:$AB$830,9,FALSE))</f>
        <v>33</v>
      </c>
      <c r="Q1060">
        <f>IF(G1060="GK",VLOOKUP(F1060,'[1]2017GoalKeeper Stats'!$A$2:$S$109,10,FALSE),VLOOKUP(F1060,'[1]2017Player Stats'!$A$2:$AB$830,10,FALSE))</f>
        <v>13</v>
      </c>
      <c r="R1060">
        <f>IF(G1060="GK",VLOOKUP(F1060,'[1]2017GoalKeeper Stats'!$A$2:$S$109,11,FALSE),VLOOKUP(F1060,'[1]2017Player Stats'!$A$2:$AB$830,11,FALSE))</f>
        <v>0</v>
      </c>
      <c r="S1060" t="str">
        <f>IF(G1060="GK",VLOOKUP(F1060,'[1]2017GoalKeeper Stats'!$A$2:$S$109,12,FALSE),VLOOKUP(F1060,'[1]2017Player Stats'!$A$2:$AB$830,12,FALSE))</f>
        <v>0/0</v>
      </c>
      <c r="T1060">
        <f>IF(G1060="GK",VLOOKUP(F1060,'[1]2017GoalKeeper Stats'!$A$2:$S$109,13,FALSE),VLOOKUP(F1060,'[1]2017Player Stats'!$A$2:$AB$830,13,FALSE))</f>
        <v>0</v>
      </c>
      <c r="U1060">
        <f>IF(G1060="GK",VLOOKUP(F1060,'[1]2017GoalKeeper Stats'!$A$2:$S$109,14,FALSE),VLOOKUP(F1060,'[1]2017Player Stats'!$A$2:$AB$830,14,FALSE))</f>
        <v>4</v>
      </c>
      <c r="V1060">
        <f>IF(G1060="GK",VLOOKUP(F1060,'[1]2017GoalKeeper Stats'!$A$2:$S$109,15,FALSE),VLOOKUP(F1060,'[1]2017Player Stats'!$A$2:$AB$830,15,FALSE))</f>
        <v>0.16</v>
      </c>
      <c r="W1060">
        <f>IF(G1060="GK",VLOOKUP(F1060,'[1]2017GoalKeeper Stats'!$A$2:$S$109,16,FALSE),VLOOKUP(F1060,'[1]2017Player Stats'!$A$2:$AB$830,16,FALSE))</f>
        <v>12.1</v>
      </c>
      <c r="X1060">
        <f>IF(G1060="GK",VLOOKUP(F1060,'[1]2017GoalKeeper Stats'!$A$2:$S$109,17,FALSE),VLOOKUP(F1060,'[1]2017Player Stats'!$A$2:$AB$830,17,FALSE))</f>
        <v>0</v>
      </c>
      <c r="Y1060">
        <f>IF(G1060="GK",VLOOKUP(F1060,'[1]2017GoalKeeper Stats'!$A$2:$S$109,18,FALSE),VLOOKUP(F1060,'[1]2017Player Stats'!$A$2:$AB$830,18,FALSE))</f>
        <v>0</v>
      </c>
      <c r="Z1060">
        <f>IF(G1060="GK",VLOOKUP(F1060,'[1]2017GoalKeeper Stats'!$A$2:$S$109,19,FALSE),VLOOKUP(F1060,'[1]2017Player Stats'!$A$2:$AB$830,19,FALSE))</f>
        <v>0</v>
      </c>
      <c r="AA1060">
        <f>IF(G1060="GK",VLOOKUP(F1060,'[1]2017GoalKeeper Stats'!$A$2:$S$109,20,FALSE),VLOOKUP(F1060,'[1]2017Player Stats'!$A$2:$AB$830,20,FALSE))</f>
        <v>0</v>
      </c>
      <c r="AB1060">
        <f>IF(G1060="GK",VLOOKUP(F1060,'[1]2017GoalKeeper Stats'!$A$2:$S$109,21,FALSE),VLOOKUP(F1060,'[1]2017Player Stats'!$A$2:$AB$830,21,FALSE))</f>
        <v>40</v>
      </c>
      <c r="AC1060">
        <f>IF(G1060="GK",VLOOKUP(F1060,'[1]2017GoalKeeper Stats'!$A$2:$S$109,22,FALSE),VLOOKUP(F1060,'[1]2017Player Stats'!$A$2:$AB$830,22,FALSE))</f>
        <v>27</v>
      </c>
      <c r="AD1060">
        <f>IF(G1060="GK",VLOOKUP(F1060,'[1]2017GoalKeeper Stats'!$A$2:$S$109,23,FALSE),VLOOKUP(F1060,'[1]2017Player Stats'!$A$2:$AB$830,23,FALSE))</f>
        <v>0</v>
      </c>
      <c r="AE1060">
        <f>IF(G1060="GK",VLOOKUP(F1060,'[1]2017GoalKeeper Stats'!$A$2:$S$109,24,FALSE),VLOOKUP(F1060,'[1]2017Player Stats'!$A$2:$AB$830,24,FALSE))</f>
        <v>9</v>
      </c>
      <c r="AF1060">
        <f>IF(G1060="GK",VLOOKUP(F1060,'[1]2017GoalKeeper Stats'!$A$2:$S$109,25,FALSE),VLOOKUP(F1060,'[1]2017Player Stats'!$A$2:$AB$830,25,FALSE))</f>
        <v>2</v>
      </c>
      <c r="AG1060">
        <f>IF(G1060="GK",VLOOKUP(F1060,'[1]2017GoalKeeper Stats'!$A$2:$S$109,26,FALSE),VLOOKUP(F1060,'[1]2017Player Stats'!$A$2:$AB$830,26,FALSE))</f>
        <v>39.39</v>
      </c>
      <c r="AH1060" s="51">
        <v>2017</v>
      </c>
      <c r="AI1060" s="51">
        <v>34</v>
      </c>
      <c r="AJ1060" s="51">
        <v>548</v>
      </c>
      <c r="AK1060" s="51">
        <v>420</v>
      </c>
      <c r="AL1060" s="51">
        <v>49</v>
      </c>
      <c r="AM1060" s="51">
        <v>54</v>
      </c>
      <c r="AN1060" s="51">
        <v>-5</v>
      </c>
      <c r="AO1060" s="52">
        <v>51.96</v>
      </c>
      <c r="AP1060" s="52">
        <v>49.83</v>
      </c>
      <c r="AQ1060" s="52">
        <v>2.12</v>
      </c>
      <c r="AR1060" s="52">
        <v>-7.12</v>
      </c>
      <c r="AS1060" s="51">
        <v>45</v>
      </c>
      <c r="AT1060" s="52">
        <v>48.26</v>
      </c>
    </row>
    <row r="1061" spans="1:46" hidden="1">
      <c r="A1061">
        <v>2017</v>
      </c>
      <c r="B1061" t="s">
        <v>202</v>
      </c>
      <c r="C1061" t="s">
        <v>202</v>
      </c>
      <c r="D1061" t="s">
        <v>873</v>
      </c>
      <c r="E1061" t="s">
        <v>929</v>
      </c>
      <c r="F1061" t="str">
        <f t="shared" si="16"/>
        <v>David Accam</v>
      </c>
      <c r="G1061" t="s">
        <v>936</v>
      </c>
      <c r="H1061" s="143">
        <v>820938</v>
      </c>
      <c r="I1061" s="143">
        <v>750000</v>
      </c>
      <c r="J1061" t="str">
        <f>IF(G1061="GK",VLOOKUP(F1061,'[1]2017GoalKeeper Stats'!$A$2:$S$109,2,FALSE),VLOOKUP(F1061,'[1]2017Player Stats'!$A$2:$AB$830,2,FALSE))</f>
        <v>NSH</v>
      </c>
      <c r="K1061">
        <f>IF(G1061="GK",VLOOKUP(F1061,'[1]2017GoalKeeper Stats'!$A$2:$S$109,4,FALSE),VLOOKUP(F1061,'[1]2017Player Stats'!$A$2:$AB$830,4,FALSE))</f>
        <v>30</v>
      </c>
      <c r="L1061">
        <f>IF(G1061="GK",VLOOKUP(F1061,'[1]2017GoalKeeper Stats'!$A$2:$S$109,5,FALSE),VLOOKUP(F1061,'[1]2017Player Stats'!$A$2:$AB$830,5,FALSE))</f>
        <v>24</v>
      </c>
      <c r="M1061">
        <f>IF(G1061="GK",VLOOKUP(F1061,'[1]2017GoalKeeper Stats'!$A$2:$S$109,6,FALSE),VLOOKUP(F1061,'[1]2017Player Stats'!$A$2:$AB$830,6,FALSE))</f>
        <v>2177</v>
      </c>
      <c r="N1061">
        <f>IF(G1061="GK",VLOOKUP(F1061,'[1]2017GoalKeeper Stats'!$A$2:$S$109,7,FALSE),VLOOKUP(F1061,'[1]2017Player Stats'!$A$2:$AB$830,7,FALSE))</f>
        <v>14</v>
      </c>
      <c r="O1061">
        <f>IF(G1061="GK",VLOOKUP(F1061,'[1]2017GoalKeeper Stats'!$A$2:$S$109,8,FALSE),VLOOKUP(F1061,'[1]2017Player Stats'!$A$2:$AB$830,8,FALSE))</f>
        <v>8</v>
      </c>
      <c r="P1061">
        <f>IF(G1061="GK",VLOOKUP(F1061,'[1]2017GoalKeeper Stats'!$A$2:$S$109,9,FALSE),VLOOKUP(F1061,'[1]2017Player Stats'!$A$2:$AB$830,9,FALSE))</f>
        <v>66</v>
      </c>
      <c r="Q1061">
        <f>IF(G1061="GK",VLOOKUP(F1061,'[1]2017GoalKeeper Stats'!$A$2:$S$109,10,FALSE),VLOOKUP(F1061,'[1]2017Player Stats'!$A$2:$AB$830,10,FALSE))</f>
        <v>36</v>
      </c>
      <c r="R1061">
        <f>IF(G1061="GK",VLOOKUP(F1061,'[1]2017GoalKeeper Stats'!$A$2:$S$109,11,FALSE),VLOOKUP(F1061,'[1]2017Player Stats'!$A$2:$AB$830,11,FALSE))</f>
        <v>4</v>
      </c>
      <c r="S1061">
        <f>IF(G1061="GK",VLOOKUP(F1061,'[1]2017GoalKeeper Stats'!$A$2:$S$109,12,FALSE),VLOOKUP(F1061,'[1]2017Player Stats'!$A$2:$AB$830,12,FALSE))</f>
        <v>44229</v>
      </c>
      <c r="T1061">
        <f>IF(G1061="GK",VLOOKUP(F1061,'[1]2017GoalKeeper Stats'!$A$2:$S$109,13,FALSE),VLOOKUP(F1061,'[1]2017Player Stats'!$A$2:$AB$830,13,FALSE))</f>
        <v>8</v>
      </c>
      <c r="U1061">
        <f>IF(G1061="GK",VLOOKUP(F1061,'[1]2017GoalKeeper Stats'!$A$2:$S$109,14,FALSE),VLOOKUP(F1061,'[1]2017Player Stats'!$A$2:$AB$830,14,FALSE))</f>
        <v>6</v>
      </c>
      <c r="V1061">
        <f>IF(G1061="GK",VLOOKUP(F1061,'[1]2017GoalKeeper Stats'!$A$2:$S$109,15,FALSE),VLOOKUP(F1061,'[1]2017Player Stats'!$A$2:$AB$830,15,FALSE))</f>
        <v>0.57999999999999996</v>
      </c>
      <c r="W1061">
        <f>IF(G1061="GK",VLOOKUP(F1061,'[1]2017GoalKeeper Stats'!$A$2:$S$109,16,FALSE),VLOOKUP(F1061,'[1]2017Player Stats'!$A$2:$AB$830,16,FALSE))</f>
        <v>21.2</v>
      </c>
      <c r="X1061">
        <f>IF(G1061="GK",VLOOKUP(F1061,'[1]2017GoalKeeper Stats'!$A$2:$S$109,17,FALSE),VLOOKUP(F1061,'[1]2017Player Stats'!$A$2:$AB$830,17,FALSE))</f>
        <v>2</v>
      </c>
      <c r="Y1061">
        <f>IF(G1061="GK",VLOOKUP(F1061,'[1]2017GoalKeeper Stats'!$A$2:$S$109,18,FALSE),VLOOKUP(F1061,'[1]2017Player Stats'!$A$2:$AB$830,18,FALSE))</f>
        <v>6</v>
      </c>
      <c r="Z1061">
        <f>IF(G1061="GK",VLOOKUP(F1061,'[1]2017GoalKeeper Stats'!$A$2:$S$109,19,FALSE),VLOOKUP(F1061,'[1]2017Player Stats'!$A$2:$AB$830,19,FALSE))</f>
        <v>2</v>
      </c>
      <c r="AA1061">
        <f>IF(G1061="GK",VLOOKUP(F1061,'[1]2017GoalKeeper Stats'!$A$2:$S$109,20,FALSE),VLOOKUP(F1061,'[1]2017Player Stats'!$A$2:$AB$830,20,FALSE))</f>
        <v>0.33</v>
      </c>
      <c r="AB1061">
        <f>IF(G1061="GK",VLOOKUP(F1061,'[1]2017GoalKeeper Stats'!$A$2:$S$109,21,FALSE),VLOOKUP(F1061,'[1]2017Player Stats'!$A$2:$AB$830,21,FALSE))</f>
        <v>44</v>
      </c>
      <c r="AC1061">
        <f>IF(G1061="GK",VLOOKUP(F1061,'[1]2017GoalKeeper Stats'!$A$2:$S$109,22,FALSE),VLOOKUP(F1061,'[1]2017Player Stats'!$A$2:$AB$830,22,FALSE))</f>
        <v>47</v>
      </c>
      <c r="AD1061">
        <f>IF(G1061="GK",VLOOKUP(F1061,'[1]2017GoalKeeper Stats'!$A$2:$S$109,23,FALSE),VLOOKUP(F1061,'[1]2017Player Stats'!$A$2:$AB$830,23,FALSE))</f>
        <v>18</v>
      </c>
      <c r="AE1061">
        <f>IF(G1061="GK",VLOOKUP(F1061,'[1]2017GoalKeeper Stats'!$A$2:$S$109,24,FALSE),VLOOKUP(F1061,'[1]2017Player Stats'!$A$2:$AB$830,24,FALSE))</f>
        <v>2</v>
      </c>
      <c r="AF1061">
        <f>IF(G1061="GK",VLOOKUP(F1061,'[1]2017GoalKeeper Stats'!$A$2:$S$109,25,FALSE),VLOOKUP(F1061,'[1]2017Player Stats'!$A$2:$AB$830,25,FALSE))</f>
        <v>0</v>
      </c>
      <c r="AG1061">
        <f>IF(G1061="GK",VLOOKUP(F1061,'[1]2017GoalKeeper Stats'!$A$2:$S$109,26,FALSE),VLOOKUP(F1061,'[1]2017Player Stats'!$A$2:$AB$830,26,FALSE))</f>
        <v>54.55</v>
      </c>
      <c r="AH1061" s="51">
        <v>2017</v>
      </c>
      <c r="AI1061" s="51">
        <v>34</v>
      </c>
      <c r="AJ1061" s="51">
        <v>419</v>
      </c>
      <c r="AK1061" s="51">
        <v>394</v>
      </c>
      <c r="AL1061" s="51">
        <v>59</v>
      </c>
      <c r="AM1061" s="51">
        <v>45</v>
      </c>
      <c r="AN1061" s="51">
        <v>14</v>
      </c>
      <c r="AO1061" s="52">
        <v>47.97</v>
      </c>
      <c r="AP1061" s="52">
        <v>44.24</v>
      </c>
      <c r="AQ1061" s="52">
        <v>3.73</v>
      </c>
      <c r="AR1061" s="52">
        <v>10.27</v>
      </c>
      <c r="AS1061" s="51">
        <v>55</v>
      </c>
      <c r="AT1061" s="52">
        <v>49.07</v>
      </c>
    </row>
    <row r="1062" spans="1:46" hidden="1">
      <c r="A1062">
        <v>2017</v>
      </c>
      <c r="B1062" t="s">
        <v>204</v>
      </c>
      <c r="C1062" t="s">
        <v>204</v>
      </c>
      <c r="D1062" t="s">
        <v>922</v>
      </c>
      <c r="E1062" t="s">
        <v>923</v>
      </c>
      <c r="F1062" t="str">
        <f t="shared" si="16"/>
        <v>Maurice Edu</v>
      </c>
      <c r="G1062" t="s">
        <v>860</v>
      </c>
      <c r="H1062" s="143">
        <v>818750</v>
      </c>
      <c r="I1062" s="143">
        <v>750000</v>
      </c>
      <c r="J1062" t="str">
        <f>IF(G1062="GK",VLOOKUP(F1062,'[1]2017GoalKeeper Stats'!$A$2:$S$109,2,FALSE),VLOOKUP(F1062,'[1]2017Player Stats'!$A$2:$AB$830,2,FALSE))</f>
        <v>PHI</v>
      </c>
      <c r="K1062">
        <f>IF(G1062="GK",VLOOKUP(F1062,'[1]2017GoalKeeper Stats'!$A$2:$S$109,4,FALSE),VLOOKUP(F1062,'[1]2017Player Stats'!$A$2:$AB$830,4,FALSE))</f>
        <v>0</v>
      </c>
      <c r="L1062">
        <f>IF(G1062="GK",VLOOKUP(F1062,'[1]2017GoalKeeper Stats'!$A$2:$S$109,5,FALSE),VLOOKUP(F1062,'[1]2017Player Stats'!$A$2:$AB$830,5,FALSE))</f>
        <v>0</v>
      </c>
      <c r="M1062">
        <f>IF(G1062="GK",VLOOKUP(F1062,'[1]2017GoalKeeper Stats'!$A$2:$S$109,6,FALSE),VLOOKUP(F1062,'[1]2017Player Stats'!$A$2:$AB$830,6,FALSE))</f>
        <v>0</v>
      </c>
      <c r="N1062">
        <f>IF(G1062="GK",VLOOKUP(F1062,'[1]2017GoalKeeper Stats'!$A$2:$S$109,7,FALSE),VLOOKUP(F1062,'[1]2017Player Stats'!$A$2:$AB$830,7,FALSE))</f>
        <v>0</v>
      </c>
      <c r="O1062">
        <f>IF(G1062="GK",VLOOKUP(F1062,'[1]2017GoalKeeper Stats'!$A$2:$S$109,8,FALSE),VLOOKUP(F1062,'[1]2017Player Stats'!$A$2:$AB$830,8,FALSE))</f>
        <v>0</v>
      </c>
      <c r="P1062">
        <f>IF(G1062="GK",VLOOKUP(F1062,'[1]2017GoalKeeper Stats'!$A$2:$S$109,9,FALSE),VLOOKUP(F1062,'[1]2017Player Stats'!$A$2:$AB$830,9,FALSE))</f>
        <v>0</v>
      </c>
      <c r="Q1062">
        <f>IF(G1062="GK",VLOOKUP(F1062,'[1]2017GoalKeeper Stats'!$A$2:$S$109,10,FALSE),VLOOKUP(F1062,'[1]2017Player Stats'!$A$2:$AB$830,10,FALSE))</f>
        <v>0</v>
      </c>
      <c r="R1062">
        <f>IF(G1062="GK",VLOOKUP(F1062,'[1]2017GoalKeeper Stats'!$A$2:$S$109,11,FALSE),VLOOKUP(F1062,'[1]2017Player Stats'!$A$2:$AB$830,11,FALSE))</f>
        <v>0</v>
      </c>
      <c r="S1062" t="str">
        <f>IF(G1062="GK",VLOOKUP(F1062,'[1]2017GoalKeeper Stats'!$A$2:$S$109,12,FALSE),VLOOKUP(F1062,'[1]2017Player Stats'!$A$2:$AB$830,12,FALSE))</f>
        <v>0/0</v>
      </c>
      <c r="T1062">
        <f>IF(G1062="GK",VLOOKUP(F1062,'[1]2017GoalKeeper Stats'!$A$2:$S$109,13,FALSE),VLOOKUP(F1062,'[1]2017Player Stats'!$A$2:$AB$830,13,FALSE))</f>
        <v>0</v>
      </c>
      <c r="U1062">
        <f>IF(G1062="GK",VLOOKUP(F1062,'[1]2017GoalKeeper Stats'!$A$2:$S$109,14,FALSE),VLOOKUP(F1062,'[1]2017Player Stats'!$A$2:$AB$830,14,FALSE))</f>
        <v>0</v>
      </c>
      <c r="V1062">
        <f>IF(G1062="GK",VLOOKUP(F1062,'[1]2017GoalKeeper Stats'!$A$2:$S$109,15,FALSE),VLOOKUP(F1062,'[1]2017Player Stats'!$A$2:$AB$830,15,FALSE))</f>
        <v>0</v>
      </c>
      <c r="W1062">
        <f>IF(G1062="GK",VLOOKUP(F1062,'[1]2017GoalKeeper Stats'!$A$2:$S$109,16,FALSE),VLOOKUP(F1062,'[1]2017Player Stats'!$A$2:$AB$830,16,FALSE))</f>
        <v>0</v>
      </c>
      <c r="X1062">
        <f>IF(G1062="GK",VLOOKUP(F1062,'[1]2017GoalKeeper Stats'!$A$2:$S$109,17,FALSE),VLOOKUP(F1062,'[1]2017Player Stats'!$A$2:$AB$830,17,FALSE))</f>
        <v>0</v>
      </c>
      <c r="Y1062">
        <f>IF(G1062="GK",VLOOKUP(F1062,'[1]2017GoalKeeper Stats'!$A$2:$S$109,18,FALSE),VLOOKUP(F1062,'[1]2017Player Stats'!$A$2:$AB$830,18,FALSE))</f>
        <v>0</v>
      </c>
      <c r="Z1062">
        <f>IF(G1062="GK",VLOOKUP(F1062,'[1]2017GoalKeeper Stats'!$A$2:$S$109,19,FALSE),VLOOKUP(F1062,'[1]2017Player Stats'!$A$2:$AB$830,19,FALSE))</f>
        <v>0</v>
      </c>
      <c r="AA1062">
        <f>IF(G1062="GK",VLOOKUP(F1062,'[1]2017GoalKeeper Stats'!$A$2:$S$109,20,FALSE),VLOOKUP(F1062,'[1]2017Player Stats'!$A$2:$AB$830,20,FALSE))</f>
        <v>0</v>
      </c>
      <c r="AB1062">
        <f>IF(G1062="GK",VLOOKUP(F1062,'[1]2017GoalKeeper Stats'!$A$2:$S$109,21,FALSE),VLOOKUP(F1062,'[1]2017Player Stats'!$A$2:$AB$830,21,FALSE))</f>
        <v>0</v>
      </c>
      <c r="AC1062">
        <f>IF(G1062="GK",VLOOKUP(F1062,'[1]2017GoalKeeper Stats'!$A$2:$S$109,22,FALSE),VLOOKUP(F1062,'[1]2017Player Stats'!$A$2:$AB$830,22,FALSE))</f>
        <v>0</v>
      </c>
      <c r="AD1062">
        <f>IF(G1062="GK",VLOOKUP(F1062,'[1]2017GoalKeeper Stats'!$A$2:$S$109,23,FALSE),VLOOKUP(F1062,'[1]2017Player Stats'!$A$2:$AB$830,23,FALSE))</f>
        <v>0</v>
      </c>
      <c r="AE1062">
        <f>IF(G1062="GK",VLOOKUP(F1062,'[1]2017GoalKeeper Stats'!$A$2:$S$109,24,FALSE),VLOOKUP(F1062,'[1]2017Player Stats'!$A$2:$AB$830,24,FALSE))</f>
        <v>0</v>
      </c>
      <c r="AF1062">
        <f>IF(G1062="GK",VLOOKUP(F1062,'[1]2017GoalKeeper Stats'!$A$2:$S$109,25,FALSE),VLOOKUP(F1062,'[1]2017Player Stats'!$A$2:$AB$830,25,FALSE))</f>
        <v>0</v>
      </c>
      <c r="AG1062">
        <f>IF(G1062="GK",VLOOKUP(F1062,'[1]2017GoalKeeper Stats'!$A$2:$S$109,26,FALSE),VLOOKUP(F1062,'[1]2017Player Stats'!$A$2:$AB$830,26,FALSE))</f>
        <v>0</v>
      </c>
      <c r="AH1062" s="51">
        <v>2017</v>
      </c>
      <c r="AI1062" s="51">
        <v>34</v>
      </c>
      <c r="AJ1062" s="51">
        <v>386</v>
      </c>
      <c r="AK1062" s="51">
        <v>424</v>
      </c>
      <c r="AL1062" s="51">
        <v>49</v>
      </c>
      <c r="AM1062" s="51">
        <v>47</v>
      </c>
      <c r="AN1062" s="51">
        <v>2</v>
      </c>
      <c r="AO1062" s="52">
        <v>43.73</v>
      </c>
      <c r="AP1062" s="52">
        <v>44.93</v>
      </c>
      <c r="AQ1062" s="52">
        <v>-1.2</v>
      </c>
      <c r="AR1062" s="52">
        <v>3.2</v>
      </c>
      <c r="AS1062" s="51">
        <v>42</v>
      </c>
      <c r="AT1062" s="52">
        <v>44.82</v>
      </c>
    </row>
    <row r="1063" spans="1:46" hidden="1">
      <c r="A1063">
        <v>2017</v>
      </c>
      <c r="B1063" t="s">
        <v>896</v>
      </c>
      <c r="C1063" t="s">
        <v>896</v>
      </c>
      <c r="D1063" t="s">
        <v>1695</v>
      </c>
      <c r="E1063" t="s">
        <v>1696</v>
      </c>
      <c r="F1063" t="str">
        <f t="shared" si="16"/>
        <v>Simon Dawkins</v>
      </c>
      <c r="G1063" t="s">
        <v>860</v>
      </c>
      <c r="H1063" s="143">
        <v>800000</v>
      </c>
      <c r="I1063" s="143">
        <v>800000</v>
      </c>
      <c r="J1063" t="str">
        <f>IF(G1063="GK",VLOOKUP(F1063,'[1]2017GoalKeeper Stats'!$A$2:$S$109,2,FALSE),VLOOKUP(F1063,'[1]2017Player Stats'!$A$2:$AB$830,2,FALSE))</f>
        <v>SJ</v>
      </c>
      <c r="K1063">
        <f>IF(G1063="GK",VLOOKUP(F1063,'[1]2017GoalKeeper Stats'!$A$2:$S$109,4,FALSE),VLOOKUP(F1063,'[1]2017Player Stats'!$A$2:$AB$830,4,FALSE))</f>
        <v>14</v>
      </c>
      <c r="L1063">
        <f>IF(G1063="GK",VLOOKUP(F1063,'[1]2017GoalKeeper Stats'!$A$2:$S$109,5,FALSE),VLOOKUP(F1063,'[1]2017Player Stats'!$A$2:$AB$830,5,FALSE))</f>
        <v>7</v>
      </c>
      <c r="M1063">
        <f>IF(G1063="GK",VLOOKUP(F1063,'[1]2017GoalKeeper Stats'!$A$2:$S$109,6,FALSE),VLOOKUP(F1063,'[1]2017Player Stats'!$A$2:$AB$830,6,FALSE))</f>
        <v>637</v>
      </c>
      <c r="N1063">
        <f>IF(G1063="GK",VLOOKUP(F1063,'[1]2017GoalKeeper Stats'!$A$2:$S$109,7,FALSE),VLOOKUP(F1063,'[1]2017Player Stats'!$A$2:$AB$830,7,FALSE))</f>
        <v>0</v>
      </c>
      <c r="O1063">
        <f>IF(G1063="GK",VLOOKUP(F1063,'[1]2017GoalKeeper Stats'!$A$2:$S$109,8,FALSE),VLOOKUP(F1063,'[1]2017Player Stats'!$A$2:$AB$830,8,FALSE))</f>
        <v>0</v>
      </c>
      <c r="P1063">
        <f>IF(G1063="GK",VLOOKUP(F1063,'[1]2017GoalKeeper Stats'!$A$2:$S$109,9,FALSE),VLOOKUP(F1063,'[1]2017Player Stats'!$A$2:$AB$830,9,FALSE))</f>
        <v>10</v>
      </c>
      <c r="Q1063">
        <f>IF(G1063="GK",VLOOKUP(F1063,'[1]2017GoalKeeper Stats'!$A$2:$S$109,10,FALSE),VLOOKUP(F1063,'[1]2017Player Stats'!$A$2:$AB$830,10,FALSE))</f>
        <v>1</v>
      </c>
      <c r="R1063">
        <f>IF(G1063="GK",VLOOKUP(F1063,'[1]2017GoalKeeper Stats'!$A$2:$S$109,11,FALSE),VLOOKUP(F1063,'[1]2017Player Stats'!$A$2:$AB$830,11,FALSE))</f>
        <v>0</v>
      </c>
      <c r="S1063" t="str">
        <f>IF(G1063="GK",VLOOKUP(F1063,'[1]2017GoalKeeper Stats'!$A$2:$S$109,12,FALSE),VLOOKUP(F1063,'[1]2017Player Stats'!$A$2:$AB$830,12,FALSE))</f>
        <v>0/0</v>
      </c>
      <c r="T1063">
        <f>IF(G1063="GK",VLOOKUP(F1063,'[1]2017GoalKeeper Stats'!$A$2:$S$109,13,FALSE),VLOOKUP(F1063,'[1]2017Player Stats'!$A$2:$AB$830,13,FALSE))</f>
        <v>0</v>
      </c>
      <c r="U1063">
        <f>IF(G1063="GK",VLOOKUP(F1063,'[1]2017GoalKeeper Stats'!$A$2:$S$109,14,FALSE),VLOOKUP(F1063,'[1]2017Player Stats'!$A$2:$AB$830,14,FALSE))</f>
        <v>0</v>
      </c>
      <c r="V1063">
        <f>IF(G1063="GK",VLOOKUP(F1063,'[1]2017GoalKeeper Stats'!$A$2:$S$109,15,FALSE),VLOOKUP(F1063,'[1]2017Player Stats'!$A$2:$AB$830,15,FALSE))</f>
        <v>0</v>
      </c>
      <c r="W1063">
        <f>IF(G1063="GK",VLOOKUP(F1063,'[1]2017GoalKeeper Stats'!$A$2:$S$109,16,FALSE),VLOOKUP(F1063,'[1]2017Player Stats'!$A$2:$AB$830,16,FALSE))</f>
        <v>0</v>
      </c>
      <c r="X1063">
        <f>IF(G1063="GK",VLOOKUP(F1063,'[1]2017GoalKeeper Stats'!$A$2:$S$109,17,FALSE),VLOOKUP(F1063,'[1]2017Player Stats'!$A$2:$AB$830,17,FALSE))</f>
        <v>0</v>
      </c>
      <c r="Y1063">
        <f>IF(G1063="GK",VLOOKUP(F1063,'[1]2017GoalKeeper Stats'!$A$2:$S$109,18,FALSE),VLOOKUP(F1063,'[1]2017Player Stats'!$A$2:$AB$830,18,FALSE))</f>
        <v>0</v>
      </c>
      <c r="Z1063">
        <f>IF(G1063="GK",VLOOKUP(F1063,'[1]2017GoalKeeper Stats'!$A$2:$S$109,19,FALSE),VLOOKUP(F1063,'[1]2017Player Stats'!$A$2:$AB$830,19,FALSE))</f>
        <v>0</v>
      </c>
      <c r="AA1063">
        <f>IF(G1063="GK",VLOOKUP(F1063,'[1]2017GoalKeeper Stats'!$A$2:$S$109,20,FALSE),VLOOKUP(F1063,'[1]2017Player Stats'!$A$2:$AB$830,20,FALSE))</f>
        <v>0</v>
      </c>
      <c r="AB1063">
        <f>IF(G1063="GK",VLOOKUP(F1063,'[1]2017GoalKeeper Stats'!$A$2:$S$109,21,FALSE),VLOOKUP(F1063,'[1]2017Player Stats'!$A$2:$AB$830,21,FALSE))</f>
        <v>10</v>
      </c>
      <c r="AC1063">
        <f>IF(G1063="GK",VLOOKUP(F1063,'[1]2017GoalKeeper Stats'!$A$2:$S$109,22,FALSE),VLOOKUP(F1063,'[1]2017Player Stats'!$A$2:$AB$830,22,FALSE))</f>
        <v>7</v>
      </c>
      <c r="AD1063">
        <f>IF(G1063="GK",VLOOKUP(F1063,'[1]2017GoalKeeper Stats'!$A$2:$S$109,23,FALSE),VLOOKUP(F1063,'[1]2017Player Stats'!$A$2:$AB$830,23,FALSE))</f>
        <v>0</v>
      </c>
      <c r="AE1063">
        <f>IF(G1063="GK",VLOOKUP(F1063,'[1]2017GoalKeeper Stats'!$A$2:$S$109,24,FALSE),VLOOKUP(F1063,'[1]2017Player Stats'!$A$2:$AB$830,24,FALSE))</f>
        <v>0</v>
      </c>
      <c r="AF1063">
        <f>IF(G1063="GK",VLOOKUP(F1063,'[1]2017GoalKeeper Stats'!$A$2:$S$109,25,FALSE),VLOOKUP(F1063,'[1]2017Player Stats'!$A$2:$AB$830,25,FALSE))</f>
        <v>0</v>
      </c>
      <c r="AG1063">
        <f>IF(G1063="GK",VLOOKUP(F1063,'[1]2017GoalKeeper Stats'!$A$2:$S$109,26,FALSE),VLOOKUP(F1063,'[1]2017Player Stats'!$A$2:$AB$830,26,FALSE))</f>
        <v>10</v>
      </c>
      <c r="AH1063" s="51">
        <v>2017</v>
      </c>
      <c r="AI1063" s="51">
        <v>34</v>
      </c>
      <c r="AJ1063" s="51">
        <v>469</v>
      </c>
      <c r="AK1063" s="51">
        <v>450</v>
      </c>
      <c r="AL1063" s="51">
        <v>39</v>
      </c>
      <c r="AM1063" s="51">
        <v>58</v>
      </c>
      <c r="AN1063" s="51">
        <v>-19</v>
      </c>
      <c r="AO1063" s="52">
        <v>45.18</v>
      </c>
      <c r="AP1063" s="52">
        <v>46.96</v>
      </c>
      <c r="AQ1063" s="52">
        <v>-1.78</v>
      </c>
      <c r="AR1063" s="52">
        <v>-17.22</v>
      </c>
      <c r="AS1063" s="51">
        <v>46</v>
      </c>
      <c r="AT1063" s="52">
        <v>47.03</v>
      </c>
    </row>
    <row r="1064" spans="1:46" hidden="1">
      <c r="A1064">
        <v>2017</v>
      </c>
      <c r="B1064" t="s">
        <v>882</v>
      </c>
      <c r="C1064" t="s">
        <v>882</v>
      </c>
      <c r="D1064" t="s">
        <v>951</v>
      </c>
      <c r="E1064" t="s">
        <v>952</v>
      </c>
      <c r="F1064" t="str">
        <f t="shared" si="16"/>
        <v>Kei Kamara</v>
      </c>
      <c r="G1064" t="s">
        <v>875</v>
      </c>
      <c r="H1064" s="143">
        <v>800000</v>
      </c>
      <c r="I1064" s="143">
        <v>800000</v>
      </c>
      <c r="J1064" t="str">
        <f>IF(G1064="GK",VLOOKUP(F1064,'[1]2017GoalKeeper Stats'!$A$2:$S$109,2,FALSE),VLOOKUP(F1064,'[1]2017Player Stats'!$A$2:$AB$830,2,FALSE))</f>
        <v>COL</v>
      </c>
      <c r="K1064">
        <f>IF(G1064="GK",VLOOKUP(F1064,'[1]2017GoalKeeper Stats'!$A$2:$S$109,4,FALSE),VLOOKUP(F1064,'[1]2017Player Stats'!$A$2:$AB$830,4,FALSE))</f>
        <v>31</v>
      </c>
      <c r="L1064">
        <f>IF(G1064="GK",VLOOKUP(F1064,'[1]2017GoalKeeper Stats'!$A$2:$S$109,5,FALSE),VLOOKUP(F1064,'[1]2017Player Stats'!$A$2:$AB$830,5,FALSE))</f>
        <v>27</v>
      </c>
      <c r="M1064">
        <f>IF(G1064="GK",VLOOKUP(F1064,'[1]2017GoalKeeper Stats'!$A$2:$S$109,6,FALSE),VLOOKUP(F1064,'[1]2017Player Stats'!$A$2:$AB$830,6,FALSE))</f>
        <v>2365</v>
      </c>
      <c r="N1064">
        <f>IF(G1064="GK",VLOOKUP(F1064,'[1]2017GoalKeeper Stats'!$A$2:$S$109,7,FALSE),VLOOKUP(F1064,'[1]2017Player Stats'!$A$2:$AB$830,7,FALSE))</f>
        <v>12</v>
      </c>
      <c r="O1064">
        <f>IF(G1064="GK",VLOOKUP(F1064,'[1]2017GoalKeeper Stats'!$A$2:$S$109,8,FALSE),VLOOKUP(F1064,'[1]2017Player Stats'!$A$2:$AB$830,8,FALSE))</f>
        <v>5</v>
      </c>
      <c r="P1064">
        <f>IF(G1064="GK",VLOOKUP(F1064,'[1]2017GoalKeeper Stats'!$A$2:$S$109,9,FALSE),VLOOKUP(F1064,'[1]2017Player Stats'!$A$2:$AB$830,9,FALSE))</f>
        <v>88</v>
      </c>
      <c r="Q1064">
        <f>IF(G1064="GK",VLOOKUP(F1064,'[1]2017GoalKeeper Stats'!$A$2:$S$109,10,FALSE),VLOOKUP(F1064,'[1]2017Player Stats'!$A$2:$AB$830,10,FALSE))</f>
        <v>35</v>
      </c>
      <c r="R1064">
        <f>IF(G1064="GK",VLOOKUP(F1064,'[1]2017GoalKeeper Stats'!$A$2:$S$109,11,FALSE),VLOOKUP(F1064,'[1]2017Player Stats'!$A$2:$AB$830,11,FALSE))</f>
        <v>4</v>
      </c>
      <c r="S1064" t="str">
        <f>IF(G1064="GK",VLOOKUP(F1064,'[1]2017GoalKeeper Stats'!$A$2:$S$109,12,FALSE),VLOOKUP(F1064,'[1]2017Player Stats'!$A$2:$AB$830,12,FALSE))</f>
        <v>0/0</v>
      </c>
      <c r="T1064">
        <f>IF(G1064="GK",VLOOKUP(F1064,'[1]2017GoalKeeper Stats'!$A$2:$S$109,13,FALSE),VLOOKUP(F1064,'[1]2017Player Stats'!$A$2:$AB$830,13,FALSE))</f>
        <v>10</v>
      </c>
      <c r="U1064">
        <f>IF(G1064="GK",VLOOKUP(F1064,'[1]2017GoalKeeper Stats'!$A$2:$S$109,14,FALSE),VLOOKUP(F1064,'[1]2017Player Stats'!$A$2:$AB$830,14,FALSE))</f>
        <v>2</v>
      </c>
      <c r="V1064">
        <f>IF(G1064="GK",VLOOKUP(F1064,'[1]2017GoalKeeper Stats'!$A$2:$S$109,15,FALSE),VLOOKUP(F1064,'[1]2017Player Stats'!$A$2:$AB$830,15,FALSE))</f>
        <v>0.46</v>
      </c>
      <c r="W1064">
        <f>IF(G1064="GK",VLOOKUP(F1064,'[1]2017GoalKeeper Stats'!$A$2:$S$109,16,FALSE),VLOOKUP(F1064,'[1]2017Player Stats'!$A$2:$AB$830,16,FALSE))</f>
        <v>13.6</v>
      </c>
      <c r="X1064">
        <f>IF(G1064="GK",VLOOKUP(F1064,'[1]2017GoalKeeper Stats'!$A$2:$S$109,17,FALSE),VLOOKUP(F1064,'[1]2017Player Stats'!$A$2:$AB$830,17,FALSE))</f>
        <v>2</v>
      </c>
      <c r="Y1064">
        <f>IF(G1064="GK",VLOOKUP(F1064,'[1]2017GoalKeeper Stats'!$A$2:$S$109,18,FALSE),VLOOKUP(F1064,'[1]2017Player Stats'!$A$2:$AB$830,18,FALSE))</f>
        <v>4</v>
      </c>
      <c r="Z1064">
        <f>IF(G1064="GK",VLOOKUP(F1064,'[1]2017GoalKeeper Stats'!$A$2:$S$109,19,FALSE),VLOOKUP(F1064,'[1]2017Player Stats'!$A$2:$AB$830,19,FALSE))</f>
        <v>1</v>
      </c>
      <c r="AA1064">
        <f>IF(G1064="GK",VLOOKUP(F1064,'[1]2017GoalKeeper Stats'!$A$2:$S$109,20,FALSE),VLOOKUP(F1064,'[1]2017Player Stats'!$A$2:$AB$830,20,FALSE))</f>
        <v>0.19</v>
      </c>
      <c r="AB1064">
        <f>IF(G1064="GK",VLOOKUP(F1064,'[1]2017GoalKeeper Stats'!$A$2:$S$109,21,FALSE),VLOOKUP(F1064,'[1]2017Player Stats'!$A$2:$AB$830,21,FALSE))</f>
        <v>31</v>
      </c>
      <c r="AC1064">
        <f>IF(G1064="GK",VLOOKUP(F1064,'[1]2017GoalKeeper Stats'!$A$2:$S$109,22,FALSE),VLOOKUP(F1064,'[1]2017Player Stats'!$A$2:$AB$830,22,FALSE))</f>
        <v>32</v>
      </c>
      <c r="AD1064">
        <f>IF(G1064="GK",VLOOKUP(F1064,'[1]2017GoalKeeper Stats'!$A$2:$S$109,23,FALSE),VLOOKUP(F1064,'[1]2017Player Stats'!$A$2:$AB$830,23,FALSE))</f>
        <v>18</v>
      </c>
      <c r="AE1064">
        <f>IF(G1064="GK",VLOOKUP(F1064,'[1]2017GoalKeeper Stats'!$A$2:$S$109,24,FALSE),VLOOKUP(F1064,'[1]2017Player Stats'!$A$2:$AB$830,24,FALSE))</f>
        <v>4</v>
      </c>
      <c r="AF1064">
        <f>IF(G1064="GK",VLOOKUP(F1064,'[1]2017GoalKeeper Stats'!$A$2:$S$109,25,FALSE),VLOOKUP(F1064,'[1]2017Player Stats'!$A$2:$AB$830,25,FALSE))</f>
        <v>0</v>
      </c>
      <c r="AG1064">
        <f>IF(G1064="GK",VLOOKUP(F1064,'[1]2017GoalKeeper Stats'!$A$2:$S$109,26,FALSE),VLOOKUP(F1064,'[1]2017Player Stats'!$A$2:$AB$830,26,FALSE))</f>
        <v>39.770000000000003</v>
      </c>
      <c r="AH1064" s="51">
        <v>2017</v>
      </c>
      <c r="AI1064" s="51">
        <v>34</v>
      </c>
      <c r="AJ1064" s="51">
        <v>434</v>
      </c>
      <c r="AK1064" s="51">
        <v>418</v>
      </c>
      <c r="AL1064" s="51">
        <v>53</v>
      </c>
      <c r="AM1064" s="51">
        <v>61</v>
      </c>
      <c r="AN1064" s="51">
        <v>-8</v>
      </c>
      <c r="AO1064" s="52">
        <v>50.23</v>
      </c>
      <c r="AP1064" s="52">
        <v>45.82</v>
      </c>
      <c r="AQ1064" s="52">
        <v>4.41</v>
      </c>
      <c r="AR1064" s="52">
        <v>-12.41</v>
      </c>
      <c r="AS1064" s="51">
        <v>45</v>
      </c>
      <c r="AT1064" s="52">
        <v>49.33</v>
      </c>
    </row>
    <row r="1065" spans="1:46" hidden="1">
      <c r="A1065">
        <v>2017</v>
      </c>
      <c r="B1065" t="s">
        <v>896</v>
      </c>
      <c r="C1065" t="s">
        <v>896</v>
      </c>
      <c r="D1065" t="s">
        <v>937</v>
      </c>
      <c r="E1065" t="s">
        <v>938</v>
      </c>
      <c r="F1065" t="str">
        <f t="shared" si="16"/>
        <v>Chris Wondolowski</v>
      </c>
      <c r="G1065" t="s">
        <v>875</v>
      </c>
      <c r="H1065" s="143">
        <v>800000</v>
      </c>
      <c r="I1065" s="143">
        <v>800000</v>
      </c>
      <c r="J1065" t="str">
        <f>IF(G1065="GK",VLOOKUP(F1065,'[1]2017GoalKeeper Stats'!$A$2:$S$109,2,FALSE),VLOOKUP(F1065,'[1]2017Player Stats'!$A$2:$AB$830,2,FALSE))</f>
        <v>SJ</v>
      </c>
      <c r="K1065">
        <f>IF(G1065="GK",VLOOKUP(F1065,'[1]2017GoalKeeper Stats'!$A$2:$S$109,4,FALSE),VLOOKUP(F1065,'[1]2017Player Stats'!$A$2:$AB$830,4,FALSE))</f>
        <v>34</v>
      </c>
      <c r="L1065">
        <f>IF(G1065="GK",VLOOKUP(F1065,'[1]2017GoalKeeper Stats'!$A$2:$S$109,5,FALSE),VLOOKUP(F1065,'[1]2017Player Stats'!$A$2:$AB$830,5,FALSE))</f>
        <v>34</v>
      </c>
      <c r="M1065">
        <f>IF(G1065="GK",VLOOKUP(F1065,'[1]2017GoalKeeper Stats'!$A$2:$S$109,6,FALSE),VLOOKUP(F1065,'[1]2017Player Stats'!$A$2:$AB$830,6,FALSE))</f>
        <v>3041</v>
      </c>
      <c r="N1065">
        <f>IF(G1065="GK",VLOOKUP(F1065,'[1]2017GoalKeeper Stats'!$A$2:$S$109,7,FALSE),VLOOKUP(F1065,'[1]2017Player Stats'!$A$2:$AB$830,7,FALSE))</f>
        <v>13</v>
      </c>
      <c r="O1065">
        <f>IF(G1065="GK",VLOOKUP(F1065,'[1]2017GoalKeeper Stats'!$A$2:$S$109,8,FALSE),VLOOKUP(F1065,'[1]2017Player Stats'!$A$2:$AB$830,8,FALSE))</f>
        <v>8</v>
      </c>
      <c r="P1065">
        <f>IF(G1065="GK",VLOOKUP(F1065,'[1]2017GoalKeeper Stats'!$A$2:$S$109,9,FALSE),VLOOKUP(F1065,'[1]2017Player Stats'!$A$2:$AB$830,9,FALSE))</f>
        <v>79</v>
      </c>
      <c r="Q1065">
        <f>IF(G1065="GK",VLOOKUP(F1065,'[1]2017GoalKeeper Stats'!$A$2:$S$109,10,FALSE),VLOOKUP(F1065,'[1]2017Player Stats'!$A$2:$AB$830,10,FALSE))</f>
        <v>28</v>
      </c>
      <c r="R1065">
        <f>IF(G1065="GK",VLOOKUP(F1065,'[1]2017GoalKeeper Stats'!$A$2:$S$109,11,FALSE),VLOOKUP(F1065,'[1]2017Player Stats'!$A$2:$AB$830,11,FALSE))</f>
        <v>1</v>
      </c>
      <c r="S1065">
        <f>IF(G1065="GK",VLOOKUP(F1065,'[1]2017GoalKeeper Stats'!$A$2:$S$109,12,FALSE),VLOOKUP(F1065,'[1]2017Player Stats'!$A$2:$AB$830,12,FALSE))</f>
        <v>44197</v>
      </c>
      <c r="T1065">
        <f>IF(G1065="GK",VLOOKUP(F1065,'[1]2017GoalKeeper Stats'!$A$2:$S$109,13,FALSE),VLOOKUP(F1065,'[1]2017Player Stats'!$A$2:$AB$830,13,FALSE))</f>
        <v>11</v>
      </c>
      <c r="U1065">
        <f>IF(G1065="GK",VLOOKUP(F1065,'[1]2017GoalKeeper Stats'!$A$2:$S$109,14,FALSE),VLOOKUP(F1065,'[1]2017Player Stats'!$A$2:$AB$830,14,FALSE))</f>
        <v>2</v>
      </c>
      <c r="V1065">
        <f>IF(G1065="GK",VLOOKUP(F1065,'[1]2017GoalKeeper Stats'!$A$2:$S$109,15,FALSE),VLOOKUP(F1065,'[1]2017Player Stats'!$A$2:$AB$830,15,FALSE))</f>
        <v>0.38</v>
      </c>
      <c r="W1065">
        <f>IF(G1065="GK",VLOOKUP(F1065,'[1]2017GoalKeeper Stats'!$A$2:$S$109,16,FALSE),VLOOKUP(F1065,'[1]2017Player Stats'!$A$2:$AB$830,16,FALSE))</f>
        <v>16.5</v>
      </c>
      <c r="X1065">
        <f>IF(G1065="GK",VLOOKUP(F1065,'[1]2017GoalKeeper Stats'!$A$2:$S$109,17,FALSE),VLOOKUP(F1065,'[1]2017Player Stats'!$A$2:$AB$830,17,FALSE))</f>
        <v>5</v>
      </c>
      <c r="Y1065">
        <f>IF(G1065="GK",VLOOKUP(F1065,'[1]2017GoalKeeper Stats'!$A$2:$S$109,18,FALSE),VLOOKUP(F1065,'[1]2017Player Stats'!$A$2:$AB$830,18,FALSE))</f>
        <v>6</v>
      </c>
      <c r="Z1065">
        <f>IF(G1065="GK",VLOOKUP(F1065,'[1]2017GoalKeeper Stats'!$A$2:$S$109,19,FALSE),VLOOKUP(F1065,'[1]2017Player Stats'!$A$2:$AB$830,19,FALSE))</f>
        <v>2</v>
      </c>
      <c r="AA1065">
        <f>IF(G1065="GK",VLOOKUP(F1065,'[1]2017GoalKeeper Stats'!$A$2:$S$109,20,FALSE),VLOOKUP(F1065,'[1]2017Player Stats'!$A$2:$AB$830,20,FALSE))</f>
        <v>0.24</v>
      </c>
      <c r="AB1065">
        <f>IF(G1065="GK",VLOOKUP(F1065,'[1]2017GoalKeeper Stats'!$A$2:$S$109,21,FALSE),VLOOKUP(F1065,'[1]2017Player Stats'!$A$2:$AB$830,21,FALSE))</f>
        <v>19</v>
      </c>
      <c r="AC1065">
        <f>IF(G1065="GK",VLOOKUP(F1065,'[1]2017GoalKeeper Stats'!$A$2:$S$109,22,FALSE),VLOOKUP(F1065,'[1]2017Player Stats'!$A$2:$AB$830,22,FALSE))</f>
        <v>28</v>
      </c>
      <c r="AD1065">
        <f>IF(G1065="GK",VLOOKUP(F1065,'[1]2017GoalKeeper Stats'!$A$2:$S$109,23,FALSE),VLOOKUP(F1065,'[1]2017Player Stats'!$A$2:$AB$830,23,FALSE))</f>
        <v>21</v>
      </c>
      <c r="AE1065">
        <f>IF(G1065="GK",VLOOKUP(F1065,'[1]2017GoalKeeper Stats'!$A$2:$S$109,24,FALSE),VLOOKUP(F1065,'[1]2017Player Stats'!$A$2:$AB$830,24,FALSE))</f>
        <v>3</v>
      </c>
      <c r="AF1065">
        <f>IF(G1065="GK",VLOOKUP(F1065,'[1]2017GoalKeeper Stats'!$A$2:$S$109,25,FALSE),VLOOKUP(F1065,'[1]2017Player Stats'!$A$2:$AB$830,25,FALSE))</f>
        <v>0</v>
      </c>
      <c r="AG1065">
        <f>IF(G1065="GK",VLOOKUP(F1065,'[1]2017GoalKeeper Stats'!$A$2:$S$109,26,FALSE),VLOOKUP(F1065,'[1]2017Player Stats'!$A$2:$AB$830,26,FALSE))</f>
        <v>35.44</v>
      </c>
      <c r="AH1065" s="51">
        <v>2017</v>
      </c>
      <c r="AI1065" s="51">
        <v>34</v>
      </c>
      <c r="AJ1065" s="51">
        <v>469</v>
      </c>
      <c r="AK1065" s="51">
        <v>450</v>
      </c>
      <c r="AL1065" s="51">
        <v>39</v>
      </c>
      <c r="AM1065" s="51">
        <v>58</v>
      </c>
      <c r="AN1065" s="51">
        <v>-19</v>
      </c>
      <c r="AO1065" s="52">
        <v>45.18</v>
      </c>
      <c r="AP1065" s="52">
        <v>46.96</v>
      </c>
      <c r="AQ1065" s="52">
        <v>-1.78</v>
      </c>
      <c r="AR1065" s="52">
        <v>-17.22</v>
      </c>
      <c r="AS1065" s="51">
        <v>46</v>
      </c>
      <c r="AT1065" s="52">
        <v>47.03</v>
      </c>
    </row>
    <row r="1066" spans="1:46" hidden="1">
      <c r="A1066">
        <v>2017</v>
      </c>
      <c r="B1066" t="s">
        <v>943</v>
      </c>
      <c r="C1066" t="s">
        <v>175</v>
      </c>
      <c r="D1066" t="s">
        <v>949</v>
      </c>
      <c r="E1066" t="s">
        <v>950</v>
      </c>
      <c r="F1066" t="str">
        <f t="shared" si="16"/>
        <v>Sacha Kljestan</v>
      </c>
      <c r="G1066" t="s">
        <v>860</v>
      </c>
      <c r="H1066" s="143">
        <v>787500</v>
      </c>
      <c r="I1066" s="143">
        <v>650000</v>
      </c>
      <c r="J1066" t="str">
        <f>IF(G1066="GK",VLOOKUP(F1066,'[1]2017GoalKeeper Stats'!$A$2:$S$109,2,FALSE),VLOOKUP(F1066,'[1]2017Player Stats'!$A$2:$AB$830,2,FALSE))</f>
        <v>LA</v>
      </c>
      <c r="K1066">
        <f>IF(G1066="GK",VLOOKUP(F1066,'[1]2017GoalKeeper Stats'!$A$2:$S$109,4,FALSE),VLOOKUP(F1066,'[1]2017Player Stats'!$A$2:$AB$830,4,FALSE))</f>
        <v>32</v>
      </c>
      <c r="L1066">
        <f>IF(G1066="GK",VLOOKUP(F1066,'[1]2017GoalKeeper Stats'!$A$2:$S$109,5,FALSE),VLOOKUP(F1066,'[1]2017Player Stats'!$A$2:$AB$830,5,FALSE))</f>
        <v>28</v>
      </c>
      <c r="M1066">
        <f>IF(G1066="GK",VLOOKUP(F1066,'[1]2017GoalKeeper Stats'!$A$2:$S$109,6,FALSE),VLOOKUP(F1066,'[1]2017Player Stats'!$A$2:$AB$830,6,FALSE))</f>
        <v>2582</v>
      </c>
      <c r="N1066">
        <f>IF(G1066="GK",VLOOKUP(F1066,'[1]2017GoalKeeper Stats'!$A$2:$S$109,7,FALSE),VLOOKUP(F1066,'[1]2017Player Stats'!$A$2:$AB$830,7,FALSE))</f>
        <v>2</v>
      </c>
      <c r="O1066">
        <f>IF(G1066="GK",VLOOKUP(F1066,'[1]2017GoalKeeper Stats'!$A$2:$S$109,8,FALSE),VLOOKUP(F1066,'[1]2017Player Stats'!$A$2:$AB$830,8,FALSE))</f>
        <v>17</v>
      </c>
      <c r="P1066">
        <f>IF(G1066="GK",VLOOKUP(F1066,'[1]2017GoalKeeper Stats'!$A$2:$S$109,9,FALSE),VLOOKUP(F1066,'[1]2017Player Stats'!$A$2:$AB$830,9,FALSE))</f>
        <v>41</v>
      </c>
      <c r="Q1066">
        <f>IF(G1066="GK",VLOOKUP(F1066,'[1]2017GoalKeeper Stats'!$A$2:$S$109,10,FALSE),VLOOKUP(F1066,'[1]2017Player Stats'!$A$2:$AB$830,10,FALSE))</f>
        <v>11</v>
      </c>
      <c r="R1066">
        <f>IF(G1066="GK",VLOOKUP(F1066,'[1]2017GoalKeeper Stats'!$A$2:$S$109,11,FALSE),VLOOKUP(F1066,'[1]2017Player Stats'!$A$2:$AB$830,11,FALSE))</f>
        <v>1</v>
      </c>
      <c r="S1066" t="str">
        <f>IF(G1066="GK",VLOOKUP(F1066,'[1]2017GoalKeeper Stats'!$A$2:$S$109,12,FALSE),VLOOKUP(F1066,'[1]2017Player Stats'!$A$2:$AB$830,12,FALSE))</f>
        <v>0/0</v>
      </c>
      <c r="T1066">
        <f>IF(G1066="GK",VLOOKUP(F1066,'[1]2017GoalKeeper Stats'!$A$2:$S$109,13,FALSE),VLOOKUP(F1066,'[1]2017Player Stats'!$A$2:$AB$830,13,FALSE))</f>
        <v>1</v>
      </c>
      <c r="U1066">
        <f>IF(G1066="GK",VLOOKUP(F1066,'[1]2017GoalKeeper Stats'!$A$2:$S$109,14,FALSE),VLOOKUP(F1066,'[1]2017Player Stats'!$A$2:$AB$830,14,FALSE))</f>
        <v>1</v>
      </c>
      <c r="V1066">
        <f>IF(G1066="GK",VLOOKUP(F1066,'[1]2017GoalKeeper Stats'!$A$2:$S$109,15,FALSE),VLOOKUP(F1066,'[1]2017Player Stats'!$A$2:$AB$830,15,FALSE))</f>
        <v>7.0000000000000007E-2</v>
      </c>
      <c r="W1066">
        <f>IF(G1066="GK",VLOOKUP(F1066,'[1]2017GoalKeeper Stats'!$A$2:$S$109,16,FALSE),VLOOKUP(F1066,'[1]2017Player Stats'!$A$2:$AB$830,16,FALSE))</f>
        <v>4.9000000000000004</v>
      </c>
      <c r="X1066">
        <f>IF(G1066="GK",VLOOKUP(F1066,'[1]2017GoalKeeper Stats'!$A$2:$S$109,17,FALSE),VLOOKUP(F1066,'[1]2017Player Stats'!$A$2:$AB$830,17,FALSE))</f>
        <v>3</v>
      </c>
      <c r="Y1066">
        <f>IF(G1066="GK",VLOOKUP(F1066,'[1]2017GoalKeeper Stats'!$A$2:$S$109,18,FALSE),VLOOKUP(F1066,'[1]2017Player Stats'!$A$2:$AB$830,18,FALSE))</f>
        <v>10</v>
      </c>
      <c r="Z1066">
        <f>IF(G1066="GK",VLOOKUP(F1066,'[1]2017GoalKeeper Stats'!$A$2:$S$109,19,FALSE),VLOOKUP(F1066,'[1]2017Player Stats'!$A$2:$AB$830,19,FALSE))</f>
        <v>7</v>
      </c>
      <c r="AA1066">
        <f>IF(G1066="GK",VLOOKUP(F1066,'[1]2017GoalKeeper Stats'!$A$2:$S$109,20,FALSE),VLOOKUP(F1066,'[1]2017Player Stats'!$A$2:$AB$830,20,FALSE))</f>
        <v>0.59</v>
      </c>
      <c r="AB1066">
        <f>IF(G1066="GK",VLOOKUP(F1066,'[1]2017GoalKeeper Stats'!$A$2:$S$109,21,FALSE),VLOOKUP(F1066,'[1]2017Player Stats'!$A$2:$AB$830,21,FALSE))</f>
        <v>38</v>
      </c>
      <c r="AC1066">
        <f>IF(G1066="GK",VLOOKUP(F1066,'[1]2017GoalKeeper Stats'!$A$2:$S$109,22,FALSE),VLOOKUP(F1066,'[1]2017Player Stats'!$A$2:$AB$830,22,FALSE))</f>
        <v>40</v>
      </c>
      <c r="AD1066">
        <f>IF(G1066="GK",VLOOKUP(F1066,'[1]2017GoalKeeper Stats'!$A$2:$S$109,23,FALSE),VLOOKUP(F1066,'[1]2017Player Stats'!$A$2:$AB$830,23,FALSE))</f>
        <v>5</v>
      </c>
      <c r="AE1066">
        <f>IF(G1066="GK",VLOOKUP(F1066,'[1]2017GoalKeeper Stats'!$A$2:$S$109,24,FALSE),VLOOKUP(F1066,'[1]2017Player Stats'!$A$2:$AB$830,24,FALSE))</f>
        <v>6</v>
      </c>
      <c r="AF1066">
        <f>IF(G1066="GK",VLOOKUP(F1066,'[1]2017GoalKeeper Stats'!$A$2:$S$109,25,FALSE),VLOOKUP(F1066,'[1]2017Player Stats'!$A$2:$AB$830,25,FALSE))</f>
        <v>0</v>
      </c>
      <c r="AG1066">
        <f>IF(G1066="GK",VLOOKUP(F1066,'[1]2017GoalKeeper Stats'!$A$2:$S$109,26,FALSE),VLOOKUP(F1066,'[1]2017Player Stats'!$A$2:$AB$830,26,FALSE))</f>
        <v>26.83</v>
      </c>
      <c r="AH1066" s="51">
        <v>2017</v>
      </c>
      <c r="AI1066" s="51">
        <v>34</v>
      </c>
      <c r="AJ1066" s="51">
        <v>450</v>
      </c>
      <c r="AK1066" s="51">
        <v>390</v>
      </c>
      <c r="AL1066" s="51">
        <v>50</v>
      </c>
      <c r="AM1066" s="51">
        <v>46</v>
      </c>
      <c r="AN1066" s="51">
        <v>4</v>
      </c>
      <c r="AO1066" s="52">
        <v>52.36</v>
      </c>
      <c r="AP1066" s="52">
        <v>44.21</v>
      </c>
      <c r="AQ1066" s="52">
        <v>8.15</v>
      </c>
      <c r="AR1066" s="52">
        <v>-4.1500000000000004</v>
      </c>
      <c r="AS1066" s="51">
        <v>50</v>
      </c>
      <c r="AT1066" s="52">
        <v>51.82</v>
      </c>
    </row>
    <row r="1067" spans="1:46" hidden="1">
      <c r="A1067">
        <v>2017</v>
      </c>
      <c r="B1067" t="s">
        <v>210</v>
      </c>
      <c r="C1067" t="s">
        <v>210</v>
      </c>
      <c r="D1067" t="s">
        <v>1067</v>
      </c>
      <c r="E1067" t="s">
        <v>1068</v>
      </c>
      <c r="F1067" t="str">
        <f t="shared" si="16"/>
        <v>Giles Barnes</v>
      </c>
      <c r="G1067" t="s">
        <v>936</v>
      </c>
      <c r="H1067" s="143">
        <v>781250</v>
      </c>
      <c r="I1067" s="143">
        <v>725000</v>
      </c>
      <c r="J1067" t="str">
        <f>IF(G1067="GK",VLOOKUP(F1067,'[1]2017GoalKeeper Stats'!$A$2:$S$109,2,FALSE),VLOOKUP(F1067,'[1]2017Player Stats'!$A$2:$AB$830,2,FALSE))</f>
        <v>ORL</v>
      </c>
      <c r="K1067">
        <f>IF(G1067="GK",VLOOKUP(F1067,'[1]2017GoalKeeper Stats'!$A$2:$S$109,4,FALSE),VLOOKUP(F1067,'[1]2017Player Stats'!$A$2:$AB$830,4,FALSE))</f>
        <v>34</v>
      </c>
      <c r="L1067">
        <f>IF(G1067="GK",VLOOKUP(F1067,'[1]2017GoalKeeper Stats'!$A$2:$S$109,5,FALSE),VLOOKUP(F1067,'[1]2017Player Stats'!$A$2:$AB$830,5,FALSE))</f>
        <v>23</v>
      </c>
      <c r="M1067">
        <f>IF(G1067="GK",VLOOKUP(F1067,'[1]2017GoalKeeper Stats'!$A$2:$S$109,6,FALSE),VLOOKUP(F1067,'[1]2017Player Stats'!$A$2:$AB$830,6,FALSE))</f>
        <v>2137</v>
      </c>
      <c r="N1067">
        <f>IF(G1067="GK",VLOOKUP(F1067,'[1]2017GoalKeeper Stats'!$A$2:$S$109,7,FALSE),VLOOKUP(F1067,'[1]2017Player Stats'!$A$2:$AB$830,7,FALSE))</f>
        <v>3</v>
      </c>
      <c r="O1067">
        <f>IF(G1067="GK",VLOOKUP(F1067,'[1]2017GoalKeeper Stats'!$A$2:$S$109,8,FALSE),VLOOKUP(F1067,'[1]2017Player Stats'!$A$2:$AB$830,8,FALSE))</f>
        <v>2</v>
      </c>
      <c r="P1067">
        <f>IF(G1067="GK",VLOOKUP(F1067,'[1]2017GoalKeeper Stats'!$A$2:$S$109,9,FALSE),VLOOKUP(F1067,'[1]2017Player Stats'!$A$2:$AB$830,9,FALSE))</f>
        <v>52</v>
      </c>
      <c r="Q1067">
        <f>IF(G1067="GK",VLOOKUP(F1067,'[1]2017GoalKeeper Stats'!$A$2:$S$109,10,FALSE),VLOOKUP(F1067,'[1]2017Player Stats'!$A$2:$AB$830,10,FALSE))</f>
        <v>16</v>
      </c>
      <c r="R1067">
        <f>IF(G1067="GK",VLOOKUP(F1067,'[1]2017GoalKeeper Stats'!$A$2:$S$109,11,FALSE),VLOOKUP(F1067,'[1]2017Player Stats'!$A$2:$AB$830,11,FALSE))</f>
        <v>1</v>
      </c>
      <c r="S1067" t="str">
        <f>IF(G1067="GK",VLOOKUP(F1067,'[1]2017GoalKeeper Stats'!$A$2:$S$109,12,FALSE),VLOOKUP(F1067,'[1]2017Player Stats'!$A$2:$AB$830,12,FALSE))</f>
        <v>0/0</v>
      </c>
      <c r="T1067">
        <f>IF(G1067="GK",VLOOKUP(F1067,'[1]2017GoalKeeper Stats'!$A$2:$S$109,13,FALSE),VLOOKUP(F1067,'[1]2017Player Stats'!$A$2:$AB$830,13,FALSE))</f>
        <v>2</v>
      </c>
      <c r="U1067">
        <f>IF(G1067="GK",VLOOKUP(F1067,'[1]2017GoalKeeper Stats'!$A$2:$S$109,14,FALSE),VLOOKUP(F1067,'[1]2017Player Stats'!$A$2:$AB$830,14,FALSE))</f>
        <v>1</v>
      </c>
      <c r="V1067">
        <f>IF(G1067="GK",VLOOKUP(F1067,'[1]2017GoalKeeper Stats'!$A$2:$S$109,15,FALSE),VLOOKUP(F1067,'[1]2017Player Stats'!$A$2:$AB$830,15,FALSE))</f>
        <v>0.13</v>
      </c>
      <c r="W1067">
        <f>IF(G1067="GK",VLOOKUP(F1067,'[1]2017GoalKeeper Stats'!$A$2:$S$109,16,FALSE),VLOOKUP(F1067,'[1]2017Player Stats'!$A$2:$AB$830,16,FALSE))</f>
        <v>5.8</v>
      </c>
      <c r="X1067">
        <f>IF(G1067="GK",VLOOKUP(F1067,'[1]2017GoalKeeper Stats'!$A$2:$S$109,17,FALSE),VLOOKUP(F1067,'[1]2017Player Stats'!$A$2:$AB$830,17,FALSE))</f>
        <v>1</v>
      </c>
      <c r="Y1067">
        <f>IF(G1067="GK",VLOOKUP(F1067,'[1]2017GoalKeeper Stats'!$A$2:$S$109,18,FALSE),VLOOKUP(F1067,'[1]2017Player Stats'!$A$2:$AB$830,18,FALSE))</f>
        <v>2</v>
      </c>
      <c r="Z1067">
        <f>IF(G1067="GK",VLOOKUP(F1067,'[1]2017GoalKeeper Stats'!$A$2:$S$109,19,FALSE),VLOOKUP(F1067,'[1]2017Player Stats'!$A$2:$AB$830,19,FALSE))</f>
        <v>0</v>
      </c>
      <c r="AA1067">
        <f>IF(G1067="GK",VLOOKUP(F1067,'[1]2017GoalKeeper Stats'!$A$2:$S$109,20,FALSE),VLOOKUP(F1067,'[1]2017Player Stats'!$A$2:$AB$830,20,FALSE))</f>
        <v>0.08</v>
      </c>
      <c r="AB1067">
        <f>IF(G1067="GK",VLOOKUP(F1067,'[1]2017GoalKeeper Stats'!$A$2:$S$109,21,FALSE),VLOOKUP(F1067,'[1]2017Player Stats'!$A$2:$AB$830,21,FALSE))</f>
        <v>25</v>
      </c>
      <c r="AC1067">
        <f>IF(G1067="GK",VLOOKUP(F1067,'[1]2017GoalKeeper Stats'!$A$2:$S$109,22,FALSE),VLOOKUP(F1067,'[1]2017Player Stats'!$A$2:$AB$830,22,FALSE))</f>
        <v>45</v>
      </c>
      <c r="AD1067">
        <f>IF(G1067="GK",VLOOKUP(F1067,'[1]2017GoalKeeper Stats'!$A$2:$S$109,23,FALSE),VLOOKUP(F1067,'[1]2017Player Stats'!$A$2:$AB$830,23,FALSE))</f>
        <v>2</v>
      </c>
      <c r="AE1067">
        <f>IF(G1067="GK",VLOOKUP(F1067,'[1]2017GoalKeeper Stats'!$A$2:$S$109,24,FALSE),VLOOKUP(F1067,'[1]2017Player Stats'!$A$2:$AB$830,24,FALSE))</f>
        <v>0</v>
      </c>
      <c r="AF1067">
        <f>IF(G1067="GK",VLOOKUP(F1067,'[1]2017GoalKeeper Stats'!$A$2:$S$109,25,FALSE),VLOOKUP(F1067,'[1]2017Player Stats'!$A$2:$AB$830,25,FALSE))</f>
        <v>0</v>
      </c>
      <c r="AG1067">
        <f>IF(G1067="GK",VLOOKUP(F1067,'[1]2017GoalKeeper Stats'!$A$2:$S$109,26,FALSE),VLOOKUP(F1067,'[1]2017Player Stats'!$A$2:$AB$830,26,FALSE))</f>
        <v>30.77</v>
      </c>
      <c r="AH1067" s="51">
        <v>2017</v>
      </c>
      <c r="AI1067" s="51">
        <v>34</v>
      </c>
      <c r="AJ1067" s="51">
        <v>419</v>
      </c>
      <c r="AK1067" s="51">
        <v>409</v>
      </c>
      <c r="AL1067" s="51">
        <v>39</v>
      </c>
      <c r="AM1067" s="51">
        <v>56</v>
      </c>
      <c r="AN1067" s="51">
        <v>-17</v>
      </c>
      <c r="AO1067" s="52">
        <v>36.22</v>
      </c>
      <c r="AP1067" s="52">
        <v>49.26</v>
      </c>
      <c r="AQ1067" s="52">
        <v>-13.04</v>
      </c>
      <c r="AR1067" s="52">
        <v>-3.96</v>
      </c>
      <c r="AS1067" s="51">
        <v>39</v>
      </c>
      <c r="AT1067" s="52">
        <v>39.11</v>
      </c>
    </row>
    <row r="1068" spans="1:46" hidden="1">
      <c r="A1068">
        <v>2017</v>
      </c>
      <c r="B1068" t="s">
        <v>205</v>
      </c>
      <c r="C1068" t="s">
        <v>971</v>
      </c>
      <c r="D1068" t="s">
        <v>1717</v>
      </c>
      <c r="E1068" t="s">
        <v>1900</v>
      </c>
      <c r="F1068" t="str">
        <f t="shared" si="16"/>
        <v>Roland Lamah</v>
      </c>
      <c r="G1068" t="s">
        <v>860</v>
      </c>
      <c r="H1068" s="143">
        <v>773500</v>
      </c>
      <c r="I1068" s="143">
        <v>630000</v>
      </c>
      <c r="J1068" t="str">
        <f>IF(G1068="GK",VLOOKUP(F1068,'[1]2017GoalKeeper Stats'!$A$2:$S$109,2,FALSE),VLOOKUP(F1068,'[1]2017Player Stats'!$A$2:$AB$830,2,FALSE))</f>
        <v>DAL</v>
      </c>
      <c r="K1068">
        <f>IF(G1068="GK",VLOOKUP(F1068,'[1]2017GoalKeeper Stats'!$A$2:$S$109,4,FALSE),VLOOKUP(F1068,'[1]2017Player Stats'!$A$2:$AB$830,4,FALSE))</f>
        <v>32</v>
      </c>
      <c r="L1068">
        <f>IF(G1068="GK",VLOOKUP(F1068,'[1]2017GoalKeeper Stats'!$A$2:$S$109,5,FALSE),VLOOKUP(F1068,'[1]2017Player Stats'!$A$2:$AB$830,5,FALSE))</f>
        <v>29</v>
      </c>
      <c r="M1068">
        <f>IF(G1068="GK",VLOOKUP(F1068,'[1]2017GoalKeeper Stats'!$A$2:$S$109,6,FALSE),VLOOKUP(F1068,'[1]2017Player Stats'!$A$2:$AB$830,6,FALSE))</f>
        <v>2157</v>
      </c>
      <c r="N1068">
        <f>IF(G1068="GK",VLOOKUP(F1068,'[1]2017GoalKeeper Stats'!$A$2:$S$109,7,FALSE),VLOOKUP(F1068,'[1]2017Player Stats'!$A$2:$AB$830,7,FALSE))</f>
        <v>11</v>
      </c>
      <c r="O1068">
        <f>IF(G1068="GK",VLOOKUP(F1068,'[1]2017GoalKeeper Stats'!$A$2:$S$109,8,FALSE),VLOOKUP(F1068,'[1]2017Player Stats'!$A$2:$AB$830,8,FALSE))</f>
        <v>3</v>
      </c>
      <c r="P1068">
        <f>IF(G1068="GK",VLOOKUP(F1068,'[1]2017GoalKeeper Stats'!$A$2:$S$109,9,FALSE),VLOOKUP(F1068,'[1]2017Player Stats'!$A$2:$AB$830,9,FALSE))</f>
        <v>44</v>
      </c>
      <c r="Q1068">
        <f>IF(G1068="GK",VLOOKUP(F1068,'[1]2017GoalKeeper Stats'!$A$2:$S$109,10,FALSE),VLOOKUP(F1068,'[1]2017Player Stats'!$A$2:$AB$830,10,FALSE))</f>
        <v>23</v>
      </c>
      <c r="R1068">
        <f>IF(G1068="GK",VLOOKUP(F1068,'[1]2017GoalKeeper Stats'!$A$2:$S$109,11,FALSE),VLOOKUP(F1068,'[1]2017Player Stats'!$A$2:$AB$830,11,FALSE))</f>
        <v>2</v>
      </c>
      <c r="S1068" t="str">
        <f>IF(G1068="GK",VLOOKUP(F1068,'[1]2017GoalKeeper Stats'!$A$2:$S$109,12,FALSE),VLOOKUP(F1068,'[1]2017Player Stats'!$A$2:$AB$830,12,FALSE))</f>
        <v>0/0</v>
      </c>
      <c r="T1068">
        <f>IF(G1068="GK",VLOOKUP(F1068,'[1]2017GoalKeeper Stats'!$A$2:$S$109,13,FALSE),VLOOKUP(F1068,'[1]2017Player Stats'!$A$2:$AB$830,13,FALSE))</f>
        <v>10</v>
      </c>
      <c r="U1068">
        <f>IF(G1068="GK",VLOOKUP(F1068,'[1]2017GoalKeeper Stats'!$A$2:$S$109,14,FALSE),VLOOKUP(F1068,'[1]2017Player Stats'!$A$2:$AB$830,14,FALSE))</f>
        <v>1</v>
      </c>
      <c r="V1068">
        <f>IF(G1068="GK",VLOOKUP(F1068,'[1]2017GoalKeeper Stats'!$A$2:$S$109,15,FALSE),VLOOKUP(F1068,'[1]2017Player Stats'!$A$2:$AB$830,15,FALSE))</f>
        <v>0.46</v>
      </c>
      <c r="W1068">
        <f>IF(G1068="GK",VLOOKUP(F1068,'[1]2017GoalKeeper Stats'!$A$2:$S$109,16,FALSE),VLOOKUP(F1068,'[1]2017Player Stats'!$A$2:$AB$830,16,FALSE))</f>
        <v>25</v>
      </c>
      <c r="X1068">
        <f>IF(G1068="GK",VLOOKUP(F1068,'[1]2017GoalKeeper Stats'!$A$2:$S$109,17,FALSE),VLOOKUP(F1068,'[1]2017Player Stats'!$A$2:$AB$830,17,FALSE))</f>
        <v>1</v>
      </c>
      <c r="Y1068">
        <f>IF(G1068="GK",VLOOKUP(F1068,'[1]2017GoalKeeper Stats'!$A$2:$S$109,18,FALSE),VLOOKUP(F1068,'[1]2017Player Stats'!$A$2:$AB$830,18,FALSE))</f>
        <v>0</v>
      </c>
      <c r="Z1068">
        <f>IF(G1068="GK",VLOOKUP(F1068,'[1]2017GoalKeeper Stats'!$A$2:$S$109,19,FALSE),VLOOKUP(F1068,'[1]2017Player Stats'!$A$2:$AB$830,19,FALSE))</f>
        <v>3</v>
      </c>
      <c r="AA1068">
        <f>IF(G1068="GK",VLOOKUP(F1068,'[1]2017GoalKeeper Stats'!$A$2:$S$109,20,FALSE),VLOOKUP(F1068,'[1]2017Player Stats'!$A$2:$AB$830,20,FALSE))</f>
        <v>0.13</v>
      </c>
      <c r="AB1068">
        <f>IF(G1068="GK",VLOOKUP(F1068,'[1]2017GoalKeeper Stats'!$A$2:$S$109,21,FALSE),VLOOKUP(F1068,'[1]2017Player Stats'!$A$2:$AB$830,21,FALSE))</f>
        <v>24</v>
      </c>
      <c r="AC1068">
        <f>IF(G1068="GK",VLOOKUP(F1068,'[1]2017GoalKeeper Stats'!$A$2:$S$109,22,FALSE),VLOOKUP(F1068,'[1]2017Player Stats'!$A$2:$AB$830,22,FALSE))</f>
        <v>37</v>
      </c>
      <c r="AD1068">
        <f>IF(G1068="GK",VLOOKUP(F1068,'[1]2017GoalKeeper Stats'!$A$2:$S$109,23,FALSE),VLOOKUP(F1068,'[1]2017Player Stats'!$A$2:$AB$830,23,FALSE))</f>
        <v>12</v>
      </c>
      <c r="AE1068">
        <f>IF(G1068="GK",VLOOKUP(F1068,'[1]2017GoalKeeper Stats'!$A$2:$S$109,24,FALSE),VLOOKUP(F1068,'[1]2017Player Stats'!$A$2:$AB$830,24,FALSE))</f>
        <v>2</v>
      </c>
      <c r="AF1068">
        <f>IF(G1068="GK",VLOOKUP(F1068,'[1]2017GoalKeeper Stats'!$A$2:$S$109,25,FALSE),VLOOKUP(F1068,'[1]2017Player Stats'!$A$2:$AB$830,25,FALSE))</f>
        <v>0</v>
      </c>
      <c r="AG1068">
        <f>IF(G1068="GK",VLOOKUP(F1068,'[1]2017GoalKeeper Stats'!$A$2:$S$109,26,FALSE),VLOOKUP(F1068,'[1]2017Player Stats'!$A$2:$AB$830,26,FALSE))</f>
        <v>52.27</v>
      </c>
      <c r="AH1068" s="51">
        <v>2017</v>
      </c>
      <c r="AI1068" s="51">
        <v>34</v>
      </c>
      <c r="AJ1068" s="51">
        <v>481</v>
      </c>
      <c r="AK1068" s="51">
        <v>375</v>
      </c>
      <c r="AL1068" s="51">
        <v>48</v>
      </c>
      <c r="AM1068" s="51">
        <v>48</v>
      </c>
      <c r="AN1068" s="51">
        <v>0</v>
      </c>
      <c r="AO1068" s="52">
        <v>49.84</v>
      </c>
      <c r="AP1068" s="52">
        <v>38.5</v>
      </c>
      <c r="AQ1068" s="52">
        <v>11.34</v>
      </c>
      <c r="AR1068" s="52">
        <v>-11.34</v>
      </c>
      <c r="AS1068" s="51">
        <v>46</v>
      </c>
      <c r="AT1068" s="52">
        <v>53.88</v>
      </c>
    </row>
    <row r="1069" spans="1:46" hidden="1">
      <c r="A1069" s="144">
        <v>2017</v>
      </c>
      <c r="B1069" s="144" t="s">
        <v>211</v>
      </c>
      <c r="C1069" s="144" t="s">
        <v>173</v>
      </c>
      <c r="D1069" s="144" t="s">
        <v>927</v>
      </c>
      <c r="E1069" s="144" t="s">
        <v>928</v>
      </c>
      <c r="F1069" s="144" t="str">
        <f t="shared" si="16"/>
        <v>Mix Diskerud</v>
      </c>
      <c r="G1069" s="144" t="s">
        <v>860</v>
      </c>
      <c r="H1069" s="145">
        <v>772669</v>
      </c>
      <c r="I1069" s="145">
        <v>772669</v>
      </c>
      <c r="J1069" s="144" t="e">
        <f>IF(G1069="GK",VLOOKUP(F1069,'[1]2017GoalKeeper Stats'!$A$2:$S$109,2,FALSE),VLOOKUP(F1069,'[1]2017Player Stats'!$A$2:$AB$830,2,FALSE))</f>
        <v>#N/A</v>
      </c>
      <c r="K1069" s="144" t="e">
        <f>IF(G1069="GK",VLOOKUP(F1069,'[1]2017GoalKeeper Stats'!$A$2:$S$109,4,FALSE),VLOOKUP(F1069,'[1]2017Player Stats'!$A$2:$AB$830,4,FALSE))</f>
        <v>#N/A</v>
      </c>
      <c r="L1069" s="144" t="e">
        <f>IF(G1069="GK",VLOOKUP(F1069,'[1]2017GoalKeeper Stats'!$A$2:$S$109,5,FALSE),VLOOKUP(F1069,'[1]2017Player Stats'!$A$2:$AB$830,5,FALSE))</f>
        <v>#N/A</v>
      </c>
      <c r="M1069" s="144" t="e">
        <f>IF(G1069="GK",VLOOKUP(F1069,'[1]2017GoalKeeper Stats'!$A$2:$S$109,6,FALSE),VLOOKUP(F1069,'[1]2017Player Stats'!$A$2:$AB$830,6,FALSE))</f>
        <v>#N/A</v>
      </c>
      <c r="N1069" s="144" t="e">
        <f>IF(G1069="GK",VLOOKUP(F1069,'[1]2017GoalKeeper Stats'!$A$2:$S$109,7,FALSE),VLOOKUP(F1069,'[1]2017Player Stats'!$A$2:$AB$830,7,FALSE))</f>
        <v>#N/A</v>
      </c>
      <c r="O1069" s="144" t="e">
        <f>IF(G1069="GK",VLOOKUP(F1069,'[1]2017GoalKeeper Stats'!$A$2:$S$109,8,FALSE),VLOOKUP(F1069,'[1]2017Player Stats'!$A$2:$AB$830,8,FALSE))</f>
        <v>#N/A</v>
      </c>
      <c r="P1069" s="144" t="e">
        <f>IF(G1069="GK",VLOOKUP(F1069,'[1]2017GoalKeeper Stats'!$A$2:$S$109,9,FALSE),VLOOKUP(F1069,'[1]2017Player Stats'!$A$2:$AB$830,9,FALSE))</f>
        <v>#N/A</v>
      </c>
      <c r="Q1069" s="144" t="e">
        <f>IF(G1069="GK",VLOOKUP(F1069,'[1]2017GoalKeeper Stats'!$A$2:$S$109,10,FALSE),VLOOKUP(F1069,'[1]2017Player Stats'!$A$2:$AB$830,10,FALSE))</f>
        <v>#N/A</v>
      </c>
      <c r="R1069" s="144" t="e">
        <f>IF(G1069="GK",VLOOKUP(F1069,'[1]2017GoalKeeper Stats'!$A$2:$S$109,11,FALSE),VLOOKUP(F1069,'[1]2017Player Stats'!$A$2:$AB$830,11,FALSE))</f>
        <v>#N/A</v>
      </c>
      <c r="S1069" s="144" t="e">
        <f>IF(G1069="GK",VLOOKUP(F1069,'[1]2017GoalKeeper Stats'!$A$2:$S$109,12,FALSE),VLOOKUP(F1069,'[1]2017Player Stats'!$A$2:$AB$830,12,FALSE))</f>
        <v>#N/A</v>
      </c>
      <c r="T1069" s="144" t="e">
        <f>IF(G1069="GK",VLOOKUP(F1069,'[1]2017GoalKeeper Stats'!$A$2:$S$109,13,FALSE),VLOOKUP(F1069,'[1]2017Player Stats'!$A$2:$AB$830,13,FALSE))</f>
        <v>#N/A</v>
      </c>
      <c r="U1069" s="144" t="e">
        <f>IF(G1069="GK",VLOOKUP(F1069,'[1]2017GoalKeeper Stats'!$A$2:$S$109,14,FALSE),VLOOKUP(F1069,'[1]2017Player Stats'!$A$2:$AB$830,14,FALSE))</f>
        <v>#N/A</v>
      </c>
      <c r="V1069" s="144" t="e">
        <f>IF(G1069="GK",VLOOKUP(F1069,'[1]2017GoalKeeper Stats'!$A$2:$S$109,15,FALSE),VLOOKUP(F1069,'[1]2017Player Stats'!$A$2:$AB$830,15,FALSE))</f>
        <v>#N/A</v>
      </c>
      <c r="W1069" s="144" t="e">
        <f>IF(G1069="GK",VLOOKUP(F1069,'[1]2017GoalKeeper Stats'!$A$2:$S$109,16,FALSE),VLOOKUP(F1069,'[1]2017Player Stats'!$A$2:$AB$830,16,FALSE))</f>
        <v>#N/A</v>
      </c>
      <c r="X1069" s="144" t="e">
        <f>IF(G1069="GK",VLOOKUP(F1069,'[1]2017GoalKeeper Stats'!$A$2:$S$109,17,FALSE),VLOOKUP(F1069,'[1]2017Player Stats'!$A$2:$AB$830,17,FALSE))</f>
        <v>#N/A</v>
      </c>
      <c r="Y1069" s="144" t="e">
        <f>IF(G1069="GK",VLOOKUP(F1069,'[1]2017GoalKeeper Stats'!$A$2:$S$109,18,FALSE),VLOOKUP(F1069,'[1]2017Player Stats'!$A$2:$AB$830,18,FALSE))</f>
        <v>#N/A</v>
      </c>
      <c r="Z1069" s="144" t="e">
        <f>IF(G1069="GK",VLOOKUP(F1069,'[1]2017GoalKeeper Stats'!$A$2:$S$109,19,FALSE),VLOOKUP(F1069,'[1]2017Player Stats'!$A$2:$AB$830,19,FALSE))</f>
        <v>#N/A</v>
      </c>
      <c r="AA1069" s="144" t="e">
        <f>IF(G1069="GK",VLOOKUP(F1069,'[1]2017GoalKeeper Stats'!$A$2:$S$109,20,FALSE),VLOOKUP(F1069,'[1]2017Player Stats'!$A$2:$AB$830,20,FALSE))</f>
        <v>#N/A</v>
      </c>
      <c r="AB1069" s="144" t="e">
        <f>IF(G1069="GK",VLOOKUP(F1069,'[1]2017GoalKeeper Stats'!$A$2:$S$109,21,FALSE),VLOOKUP(F1069,'[1]2017Player Stats'!$A$2:$AB$830,21,FALSE))</f>
        <v>#N/A</v>
      </c>
      <c r="AC1069" s="144" t="e">
        <f>IF(G1069="GK",VLOOKUP(F1069,'[1]2017GoalKeeper Stats'!$A$2:$S$109,22,FALSE),VLOOKUP(F1069,'[1]2017Player Stats'!$A$2:$AB$830,22,FALSE))</f>
        <v>#N/A</v>
      </c>
      <c r="AD1069" s="144" t="e">
        <f>IF(G1069="GK",VLOOKUP(F1069,'[1]2017GoalKeeper Stats'!$A$2:$S$109,23,FALSE),VLOOKUP(F1069,'[1]2017Player Stats'!$A$2:$AB$830,23,FALSE))</f>
        <v>#N/A</v>
      </c>
      <c r="AE1069" s="144" t="e">
        <f>IF(G1069="GK",VLOOKUP(F1069,'[1]2017GoalKeeper Stats'!$A$2:$S$109,24,FALSE),VLOOKUP(F1069,'[1]2017Player Stats'!$A$2:$AB$830,24,FALSE))</f>
        <v>#N/A</v>
      </c>
      <c r="AF1069" s="144" t="e">
        <f>IF(G1069="GK",VLOOKUP(F1069,'[1]2017GoalKeeper Stats'!$A$2:$S$109,25,FALSE),VLOOKUP(F1069,'[1]2017Player Stats'!$A$2:$AB$830,25,FALSE))</f>
        <v>#N/A</v>
      </c>
      <c r="AG1069" s="144" t="e">
        <f>IF(G1069="GK",VLOOKUP(F1069,'[1]2017GoalKeeper Stats'!$A$2:$S$109,26,FALSE),VLOOKUP(F1069,'[1]2017Player Stats'!$A$2:$AB$830,26,FALSE))</f>
        <v>#N/A</v>
      </c>
      <c r="AH1069" s="51">
        <v>2017</v>
      </c>
      <c r="AI1069" s="51">
        <v>34</v>
      </c>
      <c r="AJ1069" s="51">
        <v>484</v>
      </c>
      <c r="AK1069" s="51">
        <v>421</v>
      </c>
      <c r="AL1069" s="51">
        <v>56</v>
      </c>
      <c r="AM1069" s="51">
        <v>43</v>
      </c>
      <c r="AN1069" s="51">
        <v>13</v>
      </c>
      <c r="AO1069" s="52">
        <v>53.25</v>
      </c>
      <c r="AP1069" s="52">
        <v>41.26</v>
      </c>
      <c r="AQ1069" s="52">
        <v>11.98</v>
      </c>
      <c r="AR1069" s="52">
        <v>1.02</v>
      </c>
      <c r="AS1069" s="51">
        <v>57</v>
      </c>
      <c r="AT1069" s="52">
        <v>55.34</v>
      </c>
    </row>
    <row r="1070" spans="1:46" hidden="1">
      <c r="A1070">
        <v>2017</v>
      </c>
      <c r="B1070" t="s">
        <v>212</v>
      </c>
      <c r="C1070" t="s">
        <v>212</v>
      </c>
      <c r="D1070" t="s">
        <v>1388</v>
      </c>
      <c r="E1070" t="s">
        <v>1901</v>
      </c>
      <c r="F1070" t="str">
        <f t="shared" si="16"/>
        <v>Hector Villalba</v>
      </c>
      <c r="G1070" t="s">
        <v>875</v>
      </c>
      <c r="H1070" s="143">
        <v>770750</v>
      </c>
      <c r="I1070" s="143">
        <v>663000</v>
      </c>
      <c r="J1070" t="str">
        <f>IF(G1070="GK",VLOOKUP(F1070,'[1]2017GoalKeeper Stats'!$A$2:$S$109,2,FALSE),VLOOKUP(F1070,'[1]2017Player Stats'!$A$2:$AB$830,2,FALSE))</f>
        <v>ATL</v>
      </c>
      <c r="K1070">
        <f>IF(G1070="GK",VLOOKUP(F1070,'[1]2017GoalKeeper Stats'!$A$2:$S$109,4,FALSE),VLOOKUP(F1070,'[1]2017Player Stats'!$A$2:$AB$830,4,FALSE))</f>
        <v>34</v>
      </c>
      <c r="L1070">
        <f>IF(G1070="GK",VLOOKUP(F1070,'[1]2017GoalKeeper Stats'!$A$2:$S$109,5,FALSE),VLOOKUP(F1070,'[1]2017Player Stats'!$A$2:$AB$830,5,FALSE))</f>
        <v>34</v>
      </c>
      <c r="M1070">
        <f>IF(G1070="GK",VLOOKUP(F1070,'[1]2017GoalKeeper Stats'!$A$2:$S$109,6,FALSE),VLOOKUP(F1070,'[1]2017Player Stats'!$A$2:$AB$830,6,FALSE))</f>
        <v>2762</v>
      </c>
      <c r="N1070">
        <f>IF(G1070="GK",VLOOKUP(F1070,'[1]2017GoalKeeper Stats'!$A$2:$S$109,7,FALSE),VLOOKUP(F1070,'[1]2017Player Stats'!$A$2:$AB$830,7,FALSE))</f>
        <v>13</v>
      </c>
      <c r="O1070">
        <f>IF(G1070="GK",VLOOKUP(F1070,'[1]2017GoalKeeper Stats'!$A$2:$S$109,8,FALSE),VLOOKUP(F1070,'[1]2017Player Stats'!$A$2:$AB$830,8,FALSE))</f>
        <v>11</v>
      </c>
      <c r="P1070">
        <f>IF(G1070="GK",VLOOKUP(F1070,'[1]2017GoalKeeper Stats'!$A$2:$S$109,9,FALSE),VLOOKUP(F1070,'[1]2017Player Stats'!$A$2:$AB$830,9,FALSE))</f>
        <v>86</v>
      </c>
      <c r="Q1070">
        <f>IF(G1070="GK",VLOOKUP(F1070,'[1]2017GoalKeeper Stats'!$A$2:$S$109,10,FALSE),VLOOKUP(F1070,'[1]2017Player Stats'!$A$2:$AB$830,10,FALSE))</f>
        <v>44</v>
      </c>
      <c r="R1070">
        <f>IF(G1070="GK",VLOOKUP(F1070,'[1]2017GoalKeeper Stats'!$A$2:$S$109,11,FALSE),VLOOKUP(F1070,'[1]2017Player Stats'!$A$2:$AB$830,11,FALSE))</f>
        <v>4</v>
      </c>
      <c r="S1070" t="str">
        <f>IF(G1070="GK",VLOOKUP(F1070,'[1]2017GoalKeeper Stats'!$A$2:$S$109,12,FALSE),VLOOKUP(F1070,'[1]2017Player Stats'!$A$2:$AB$830,12,FALSE))</f>
        <v>0/0</v>
      </c>
      <c r="T1070">
        <f>IF(G1070="GK",VLOOKUP(F1070,'[1]2017GoalKeeper Stats'!$A$2:$S$109,13,FALSE),VLOOKUP(F1070,'[1]2017Player Stats'!$A$2:$AB$830,13,FALSE))</f>
        <v>7</v>
      </c>
      <c r="U1070">
        <f>IF(G1070="GK",VLOOKUP(F1070,'[1]2017GoalKeeper Stats'!$A$2:$S$109,14,FALSE),VLOOKUP(F1070,'[1]2017Player Stats'!$A$2:$AB$830,14,FALSE))</f>
        <v>6</v>
      </c>
      <c r="V1070">
        <f>IF(G1070="GK",VLOOKUP(F1070,'[1]2017GoalKeeper Stats'!$A$2:$S$109,15,FALSE),VLOOKUP(F1070,'[1]2017Player Stats'!$A$2:$AB$830,15,FALSE))</f>
        <v>0.42</v>
      </c>
      <c r="W1070">
        <f>IF(G1070="GK",VLOOKUP(F1070,'[1]2017GoalKeeper Stats'!$A$2:$S$109,16,FALSE),VLOOKUP(F1070,'[1]2017Player Stats'!$A$2:$AB$830,16,FALSE))</f>
        <v>15.1</v>
      </c>
      <c r="X1070">
        <f>IF(G1070="GK",VLOOKUP(F1070,'[1]2017GoalKeeper Stats'!$A$2:$S$109,17,FALSE),VLOOKUP(F1070,'[1]2017Player Stats'!$A$2:$AB$830,17,FALSE))</f>
        <v>1</v>
      </c>
      <c r="Y1070">
        <f>IF(G1070="GK",VLOOKUP(F1070,'[1]2017GoalKeeper Stats'!$A$2:$S$109,18,FALSE),VLOOKUP(F1070,'[1]2017Player Stats'!$A$2:$AB$830,18,FALSE))</f>
        <v>9</v>
      </c>
      <c r="Z1070">
        <f>IF(G1070="GK",VLOOKUP(F1070,'[1]2017GoalKeeper Stats'!$A$2:$S$109,19,FALSE),VLOOKUP(F1070,'[1]2017Player Stats'!$A$2:$AB$830,19,FALSE))</f>
        <v>2</v>
      </c>
      <c r="AA1070">
        <f>IF(G1070="GK",VLOOKUP(F1070,'[1]2017GoalKeeper Stats'!$A$2:$S$109,20,FALSE),VLOOKUP(F1070,'[1]2017Player Stats'!$A$2:$AB$830,20,FALSE))</f>
        <v>0.36</v>
      </c>
      <c r="AB1070">
        <f>IF(G1070="GK",VLOOKUP(F1070,'[1]2017GoalKeeper Stats'!$A$2:$S$109,21,FALSE),VLOOKUP(F1070,'[1]2017Player Stats'!$A$2:$AB$830,21,FALSE))</f>
        <v>39</v>
      </c>
      <c r="AC1070">
        <f>IF(G1070="GK",VLOOKUP(F1070,'[1]2017GoalKeeper Stats'!$A$2:$S$109,22,FALSE),VLOOKUP(F1070,'[1]2017Player Stats'!$A$2:$AB$830,22,FALSE))</f>
        <v>18</v>
      </c>
      <c r="AD1070">
        <f>IF(G1070="GK",VLOOKUP(F1070,'[1]2017GoalKeeper Stats'!$A$2:$S$109,23,FALSE),VLOOKUP(F1070,'[1]2017Player Stats'!$A$2:$AB$830,23,FALSE))</f>
        <v>10</v>
      </c>
      <c r="AE1070">
        <f>IF(G1070="GK",VLOOKUP(F1070,'[1]2017GoalKeeper Stats'!$A$2:$S$109,24,FALSE),VLOOKUP(F1070,'[1]2017Player Stats'!$A$2:$AB$830,24,FALSE))</f>
        <v>4</v>
      </c>
      <c r="AF1070">
        <f>IF(G1070="GK",VLOOKUP(F1070,'[1]2017GoalKeeper Stats'!$A$2:$S$109,25,FALSE),VLOOKUP(F1070,'[1]2017Player Stats'!$A$2:$AB$830,25,FALSE))</f>
        <v>0</v>
      </c>
      <c r="AG1070">
        <f>IF(G1070="GK",VLOOKUP(F1070,'[1]2017GoalKeeper Stats'!$A$2:$S$109,26,FALSE),VLOOKUP(F1070,'[1]2017Player Stats'!$A$2:$AB$830,26,FALSE))</f>
        <v>51.16</v>
      </c>
      <c r="AH1070" s="51">
        <v>2017</v>
      </c>
      <c r="AI1070" s="51">
        <v>34</v>
      </c>
      <c r="AJ1070" s="51">
        <v>438</v>
      </c>
      <c r="AK1070" s="51">
        <v>401</v>
      </c>
      <c r="AL1070" s="51">
        <v>69</v>
      </c>
      <c r="AM1070" s="51">
        <v>37</v>
      </c>
      <c r="AN1070" s="51">
        <v>32</v>
      </c>
      <c r="AO1070" s="52">
        <v>48.97</v>
      </c>
      <c r="AP1070" s="52">
        <v>43.53</v>
      </c>
      <c r="AQ1070" s="52">
        <v>5.44</v>
      </c>
      <c r="AR1070" s="52">
        <v>26.56</v>
      </c>
      <c r="AS1070" s="51">
        <v>55</v>
      </c>
      <c r="AT1070" s="52">
        <v>49.88</v>
      </c>
    </row>
    <row r="1071" spans="1:46" hidden="1">
      <c r="A1071">
        <v>2017</v>
      </c>
      <c r="B1071" t="s">
        <v>924</v>
      </c>
      <c r="C1071" t="s">
        <v>924</v>
      </c>
      <c r="D1071" t="s">
        <v>932</v>
      </c>
      <c r="E1071" t="s">
        <v>933</v>
      </c>
      <c r="F1071" t="str">
        <f t="shared" si="16"/>
        <v>Matt Besler</v>
      </c>
      <c r="G1071" t="s">
        <v>893</v>
      </c>
      <c r="H1071" s="143">
        <v>758250</v>
      </c>
      <c r="I1071" s="143">
        <v>725000</v>
      </c>
      <c r="J1071" t="str">
        <f>IF(G1071="GK",VLOOKUP(F1071,'[1]2017GoalKeeper Stats'!$A$2:$S$109,2,FALSE),VLOOKUP(F1071,'[1]2017Player Stats'!$A$2:$AB$830,2,FALSE))</f>
        <v>SKC</v>
      </c>
      <c r="K1071">
        <f>IF(G1071="GK",VLOOKUP(F1071,'[1]2017GoalKeeper Stats'!$A$2:$S$109,4,FALSE),VLOOKUP(F1071,'[1]2017Player Stats'!$A$2:$AB$830,4,FALSE))</f>
        <v>26</v>
      </c>
      <c r="L1071">
        <f>IF(G1071="GK",VLOOKUP(F1071,'[1]2017GoalKeeper Stats'!$A$2:$S$109,5,FALSE),VLOOKUP(F1071,'[1]2017Player Stats'!$A$2:$AB$830,5,FALSE))</f>
        <v>26</v>
      </c>
      <c r="M1071">
        <f>IF(G1071="GK",VLOOKUP(F1071,'[1]2017GoalKeeper Stats'!$A$2:$S$109,6,FALSE),VLOOKUP(F1071,'[1]2017Player Stats'!$A$2:$AB$830,6,FALSE))</f>
        <v>2339</v>
      </c>
      <c r="N1071">
        <f>IF(G1071="GK",VLOOKUP(F1071,'[1]2017GoalKeeper Stats'!$A$2:$S$109,7,FALSE),VLOOKUP(F1071,'[1]2017Player Stats'!$A$2:$AB$830,7,FALSE))</f>
        <v>0</v>
      </c>
      <c r="O1071">
        <f>IF(G1071="GK",VLOOKUP(F1071,'[1]2017GoalKeeper Stats'!$A$2:$S$109,8,FALSE),VLOOKUP(F1071,'[1]2017Player Stats'!$A$2:$AB$830,8,FALSE))</f>
        <v>4</v>
      </c>
      <c r="P1071">
        <f>IF(G1071="GK",VLOOKUP(F1071,'[1]2017GoalKeeper Stats'!$A$2:$S$109,9,FALSE),VLOOKUP(F1071,'[1]2017Player Stats'!$A$2:$AB$830,9,FALSE))</f>
        <v>4</v>
      </c>
      <c r="Q1071">
        <f>IF(G1071="GK",VLOOKUP(F1071,'[1]2017GoalKeeper Stats'!$A$2:$S$109,10,FALSE),VLOOKUP(F1071,'[1]2017Player Stats'!$A$2:$AB$830,10,FALSE))</f>
        <v>1</v>
      </c>
      <c r="R1071">
        <f>IF(G1071="GK",VLOOKUP(F1071,'[1]2017GoalKeeper Stats'!$A$2:$S$109,11,FALSE),VLOOKUP(F1071,'[1]2017Player Stats'!$A$2:$AB$830,11,FALSE))</f>
        <v>0</v>
      </c>
      <c r="S1071" t="str">
        <f>IF(G1071="GK",VLOOKUP(F1071,'[1]2017GoalKeeper Stats'!$A$2:$S$109,12,FALSE),VLOOKUP(F1071,'[1]2017Player Stats'!$A$2:$AB$830,12,FALSE))</f>
        <v>0/0</v>
      </c>
      <c r="T1071">
        <f>IF(G1071="GK",VLOOKUP(F1071,'[1]2017GoalKeeper Stats'!$A$2:$S$109,13,FALSE),VLOOKUP(F1071,'[1]2017Player Stats'!$A$2:$AB$830,13,FALSE))</f>
        <v>0</v>
      </c>
      <c r="U1071">
        <f>IF(G1071="GK",VLOOKUP(F1071,'[1]2017GoalKeeper Stats'!$A$2:$S$109,14,FALSE),VLOOKUP(F1071,'[1]2017Player Stats'!$A$2:$AB$830,14,FALSE))</f>
        <v>0</v>
      </c>
      <c r="V1071">
        <f>IF(G1071="GK",VLOOKUP(F1071,'[1]2017GoalKeeper Stats'!$A$2:$S$109,15,FALSE),VLOOKUP(F1071,'[1]2017Player Stats'!$A$2:$AB$830,15,FALSE))</f>
        <v>0</v>
      </c>
      <c r="W1071">
        <f>IF(G1071="GK",VLOOKUP(F1071,'[1]2017GoalKeeper Stats'!$A$2:$S$109,16,FALSE),VLOOKUP(F1071,'[1]2017Player Stats'!$A$2:$AB$830,16,FALSE))</f>
        <v>0</v>
      </c>
      <c r="X1071">
        <f>IF(G1071="GK",VLOOKUP(F1071,'[1]2017GoalKeeper Stats'!$A$2:$S$109,17,FALSE),VLOOKUP(F1071,'[1]2017Player Stats'!$A$2:$AB$830,17,FALSE))</f>
        <v>2</v>
      </c>
      <c r="Y1071">
        <f>IF(G1071="GK",VLOOKUP(F1071,'[1]2017GoalKeeper Stats'!$A$2:$S$109,18,FALSE),VLOOKUP(F1071,'[1]2017Player Stats'!$A$2:$AB$830,18,FALSE))</f>
        <v>1</v>
      </c>
      <c r="Z1071">
        <f>IF(G1071="GK",VLOOKUP(F1071,'[1]2017GoalKeeper Stats'!$A$2:$S$109,19,FALSE),VLOOKUP(F1071,'[1]2017Player Stats'!$A$2:$AB$830,19,FALSE))</f>
        <v>3</v>
      </c>
      <c r="AA1071">
        <f>IF(G1071="GK",VLOOKUP(F1071,'[1]2017GoalKeeper Stats'!$A$2:$S$109,20,FALSE),VLOOKUP(F1071,'[1]2017Player Stats'!$A$2:$AB$830,20,FALSE))</f>
        <v>0.15</v>
      </c>
      <c r="AB1071">
        <f>IF(G1071="GK",VLOOKUP(F1071,'[1]2017GoalKeeper Stats'!$A$2:$S$109,21,FALSE),VLOOKUP(F1071,'[1]2017Player Stats'!$A$2:$AB$830,21,FALSE))</f>
        <v>22</v>
      </c>
      <c r="AC1071">
        <f>IF(G1071="GK",VLOOKUP(F1071,'[1]2017GoalKeeper Stats'!$A$2:$S$109,22,FALSE),VLOOKUP(F1071,'[1]2017Player Stats'!$A$2:$AB$830,22,FALSE))</f>
        <v>14</v>
      </c>
      <c r="AD1071">
        <f>IF(G1071="GK",VLOOKUP(F1071,'[1]2017GoalKeeper Stats'!$A$2:$S$109,23,FALSE),VLOOKUP(F1071,'[1]2017Player Stats'!$A$2:$AB$830,23,FALSE))</f>
        <v>2</v>
      </c>
      <c r="AE1071">
        <f>IF(G1071="GK",VLOOKUP(F1071,'[1]2017GoalKeeper Stats'!$A$2:$S$109,24,FALSE),VLOOKUP(F1071,'[1]2017Player Stats'!$A$2:$AB$830,24,FALSE))</f>
        <v>2</v>
      </c>
      <c r="AF1071">
        <f>IF(G1071="GK",VLOOKUP(F1071,'[1]2017GoalKeeper Stats'!$A$2:$S$109,25,FALSE),VLOOKUP(F1071,'[1]2017Player Stats'!$A$2:$AB$830,25,FALSE))</f>
        <v>0</v>
      </c>
      <c r="AG1071">
        <f>IF(G1071="GK",VLOOKUP(F1071,'[1]2017GoalKeeper Stats'!$A$2:$S$109,26,FALSE),VLOOKUP(F1071,'[1]2017Player Stats'!$A$2:$AB$830,26,FALSE))</f>
        <v>25</v>
      </c>
      <c r="AH1071" s="51">
        <v>2017</v>
      </c>
      <c r="AI1071" s="51">
        <v>34</v>
      </c>
      <c r="AJ1071" s="51">
        <v>514</v>
      </c>
      <c r="AK1071" s="51">
        <v>341</v>
      </c>
      <c r="AL1071" s="51">
        <v>39</v>
      </c>
      <c r="AM1071" s="51">
        <v>27</v>
      </c>
      <c r="AN1071" s="51">
        <v>12</v>
      </c>
      <c r="AO1071" s="52">
        <v>46.91</v>
      </c>
      <c r="AP1071" s="52">
        <v>34.32</v>
      </c>
      <c r="AQ1071" s="52">
        <v>12.59</v>
      </c>
      <c r="AR1071" s="52">
        <v>-0.59</v>
      </c>
      <c r="AS1071" s="51">
        <v>49</v>
      </c>
      <c r="AT1071" s="52">
        <v>54.72</v>
      </c>
    </row>
    <row r="1072" spans="1:46" hidden="1">
      <c r="A1072">
        <v>2017</v>
      </c>
      <c r="B1072" t="s">
        <v>924</v>
      </c>
      <c r="C1072" t="s">
        <v>924</v>
      </c>
      <c r="D1072" t="s">
        <v>934</v>
      </c>
      <c r="E1072" t="s">
        <v>935</v>
      </c>
      <c r="F1072" t="str">
        <f t="shared" si="16"/>
        <v>Graham Zusi</v>
      </c>
      <c r="G1072" t="s">
        <v>860</v>
      </c>
      <c r="H1072" s="143">
        <v>757102</v>
      </c>
      <c r="I1072" s="143">
        <v>725000</v>
      </c>
      <c r="J1072" t="str">
        <f>IF(G1072="GK",VLOOKUP(F1072,'[1]2017GoalKeeper Stats'!$A$2:$S$109,2,FALSE),VLOOKUP(F1072,'[1]2017Player Stats'!$A$2:$AB$830,2,FALSE))</f>
        <v>SKC</v>
      </c>
      <c r="K1072">
        <f>IF(G1072="GK",VLOOKUP(F1072,'[1]2017GoalKeeper Stats'!$A$2:$S$109,4,FALSE),VLOOKUP(F1072,'[1]2017Player Stats'!$A$2:$AB$830,4,FALSE))</f>
        <v>24</v>
      </c>
      <c r="L1072">
        <f>IF(G1072="GK",VLOOKUP(F1072,'[1]2017GoalKeeper Stats'!$A$2:$S$109,5,FALSE),VLOOKUP(F1072,'[1]2017Player Stats'!$A$2:$AB$830,5,FALSE))</f>
        <v>23</v>
      </c>
      <c r="M1072">
        <f>IF(G1072="GK",VLOOKUP(F1072,'[1]2017GoalKeeper Stats'!$A$2:$S$109,6,FALSE),VLOOKUP(F1072,'[1]2017Player Stats'!$A$2:$AB$830,6,FALSE))</f>
        <v>2114</v>
      </c>
      <c r="N1072">
        <f>IF(G1072="GK",VLOOKUP(F1072,'[1]2017GoalKeeper Stats'!$A$2:$S$109,7,FALSE),VLOOKUP(F1072,'[1]2017Player Stats'!$A$2:$AB$830,7,FALSE))</f>
        <v>0</v>
      </c>
      <c r="O1072">
        <f>IF(G1072="GK",VLOOKUP(F1072,'[1]2017GoalKeeper Stats'!$A$2:$S$109,8,FALSE),VLOOKUP(F1072,'[1]2017Player Stats'!$A$2:$AB$830,8,FALSE))</f>
        <v>8</v>
      </c>
      <c r="P1072">
        <f>IF(G1072="GK",VLOOKUP(F1072,'[1]2017GoalKeeper Stats'!$A$2:$S$109,9,FALSE),VLOOKUP(F1072,'[1]2017Player Stats'!$A$2:$AB$830,9,FALSE))</f>
        <v>37</v>
      </c>
      <c r="Q1072">
        <f>IF(G1072="GK",VLOOKUP(F1072,'[1]2017GoalKeeper Stats'!$A$2:$S$109,10,FALSE),VLOOKUP(F1072,'[1]2017Player Stats'!$A$2:$AB$830,10,FALSE))</f>
        <v>11</v>
      </c>
      <c r="R1072">
        <f>IF(G1072="GK",VLOOKUP(F1072,'[1]2017GoalKeeper Stats'!$A$2:$S$109,11,FALSE),VLOOKUP(F1072,'[1]2017Player Stats'!$A$2:$AB$830,11,FALSE))</f>
        <v>0</v>
      </c>
      <c r="S1072" t="str">
        <f>IF(G1072="GK",VLOOKUP(F1072,'[1]2017GoalKeeper Stats'!$A$2:$S$109,12,FALSE),VLOOKUP(F1072,'[1]2017Player Stats'!$A$2:$AB$830,12,FALSE))</f>
        <v>0/0</v>
      </c>
      <c r="T1072">
        <f>IF(G1072="GK",VLOOKUP(F1072,'[1]2017GoalKeeper Stats'!$A$2:$S$109,13,FALSE),VLOOKUP(F1072,'[1]2017Player Stats'!$A$2:$AB$830,13,FALSE))</f>
        <v>0</v>
      </c>
      <c r="U1072">
        <f>IF(G1072="GK",VLOOKUP(F1072,'[1]2017GoalKeeper Stats'!$A$2:$S$109,14,FALSE),VLOOKUP(F1072,'[1]2017Player Stats'!$A$2:$AB$830,14,FALSE))</f>
        <v>0</v>
      </c>
      <c r="V1072">
        <f>IF(G1072="GK",VLOOKUP(F1072,'[1]2017GoalKeeper Stats'!$A$2:$S$109,15,FALSE),VLOOKUP(F1072,'[1]2017Player Stats'!$A$2:$AB$830,15,FALSE))</f>
        <v>0</v>
      </c>
      <c r="W1072">
        <f>IF(G1072="GK",VLOOKUP(F1072,'[1]2017GoalKeeper Stats'!$A$2:$S$109,16,FALSE),VLOOKUP(F1072,'[1]2017Player Stats'!$A$2:$AB$830,16,FALSE))</f>
        <v>0</v>
      </c>
      <c r="X1072">
        <f>IF(G1072="GK",VLOOKUP(F1072,'[1]2017GoalKeeper Stats'!$A$2:$S$109,17,FALSE),VLOOKUP(F1072,'[1]2017Player Stats'!$A$2:$AB$830,17,FALSE))</f>
        <v>3</v>
      </c>
      <c r="Y1072">
        <f>IF(G1072="GK",VLOOKUP(F1072,'[1]2017GoalKeeper Stats'!$A$2:$S$109,18,FALSE),VLOOKUP(F1072,'[1]2017Player Stats'!$A$2:$AB$830,18,FALSE))</f>
        <v>7</v>
      </c>
      <c r="Z1072">
        <f>IF(G1072="GK",VLOOKUP(F1072,'[1]2017GoalKeeper Stats'!$A$2:$S$109,19,FALSE),VLOOKUP(F1072,'[1]2017Player Stats'!$A$2:$AB$830,19,FALSE))</f>
        <v>1</v>
      </c>
      <c r="AA1072">
        <f>IF(G1072="GK",VLOOKUP(F1072,'[1]2017GoalKeeper Stats'!$A$2:$S$109,20,FALSE),VLOOKUP(F1072,'[1]2017Player Stats'!$A$2:$AB$830,20,FALSE))</f>
        <v>0.34</v>
      </c>
      <c r="AB1072">
        <f>IF(G1072="GK",VLOOKUP(F1072,'[1]2017GoalKeeper Stats'!$A$2:$S$109,21,FALSE),VLOOKUP(F1072,'[1]2017Player Stats'!$A$2:$AB$830,21,FALSE))</f>
        <v>16</v>
      </c>
      <c r="AC1072">
        <f>IF(G1072="GK",VLOOKUP(F1072,'[1]2017GoalKeeper Stats'!$A$2:$S$109,22,FALSE),VLOOKUP(F1072,'[1]2017Player Stats'!$A$2:$AB$830,22,FALSE))</f>
        <v>17</v>
      </c>
      <c r="AD1072">
        <f>IF(G1072="GK",VLOOKUP(F1072,'[1]2017GoalKeeper Stats'!$A$2:$S$109,23,FALSE),VLOOKUP(F1072,'[1]2017Player Stats'!$A$2:$AB$830,23,FALSE))</f>
        <v>1</v>
      </c>
      <c r="AE1072">
        <f>IF(G1072="GK",VLOOKUP(F1072,'[1]2017GoalKeeper Stats'!$A$2:$S$109,24,FALSE),VLOOKUP(F1072,'[1]2017Player Stats'!$A$2:$AB$830,24,FALSE))</f>
        <v>3</v>
      </c>
      <c r="AF1072">
        <f>IF(G1072="GK",VLOOKUP(F1072,'[1]2017GoalKeeper Stats'!$A$2:$S$109,25,FALSE),VLOOKUP(F1072,'[1]2017Player Stats'!$A$2:$AB$830,25,FALSE))</f>
        <v>1</v>
      </c>
      <c r="AG1072">
        <f>IF(G1072="GK",VLOOKUP(F1072,'[1]2017GoalKeeper Stats'!$A$2:$S$109,26,FALSE),VLOOKUP(F1072,'[1]2017Player Stats'!$A$2:$AB$830,26,FALSE))</f>
        <v>29.73</v>
      </c>
      <c r="AH1072" s="51">
        <v>2017</v>
      </c>
      <c r="AI1072" s="51">
        <v>34</v>
      </c>
      <c r="AJ1072" s="51">
        <v>514</v>
      </c>
      <c r="AK1072" s="51">
        <v>341</v>
      </c>
      <c r="AL1072" s="51">
        <v>39</v>
      </c>
      <c r="AM1072" s="51">
        <v>27</v>
      </c>
      <c r="AN1072" s="51">
        <v>12</v>
      </c>
      <c r="AO1072" s="52">
        <v>46.91</v>
      </c>
      <c r="AP1072" s="52">
        <v>34.32</v>
      </c>
      <c r="AQ1072" s="52">
        <v>12.59</v>
      </c>
      <c r="AR1072" s="52">
        <v>-0.59</v>
      </c>
      <c r="AS1072" s="51">
        <v>49</v>
      </c>
      <c r="AT1072" s="52">
        <v>54.72</v>
      </c>
    </row>
    <row r="1073" spans="1:46" hidden="1">
      <c r="A1073">
        <v>2017</v>
      </c>
      <c r="B1073" t="s">
        <v>201</v>
      </c>
      <c r="C1073" t="s">
        <v>201</v>
      </c>
      <c r="D1073" t="s">
        <v>1902</v>
      </c>
      <c r="E1073" t="s">
        <v>1903</v>
      </c>
      <c r="F1073" t="str">
        <f t="shared" si="16"/>
        <v>Blerim Dzemaili</v>
      </c>
      <c r="G1073" t="s">
        <v>860</v>
      </c>
      <c r="H1073" s="143">
        <v>750000</v>
      </c>
      <c r="I1073" s="143">
        <v>750000</v>
      </c>
      <c r="J1073" t="str">
        <f>IF(G1073="GK",VLOOKUP(F1073,'[1]2017GoalKeeper Stats'!$A$2:$S$109,2,FALSE),VLOOKUP(F1073,'[1]2017Player Stats'!$A$2:$AB$830,2,FALSE))</f>
        <v>MTL</v>
      </c>
      <c r="K1073">
        <f>IF(G1073="GK",VLOOKUP(F1073,'[1]2017GoalKeeper Stats'!$A$2:$S$109,4,FALSE),VLOOKUP(F1073,'[1]2017Player Stats'!$A$2:$AB$830,4,FALSE))</f>
        <v>22</v>
      </c>
      <c r="L1073">
        <f>IF(G1073="GK",VLOOKUP(F1073,'[1]2017GoalKeeper Stats'!$A$2:$S$109,5,FALSE),VLOOKUP(F1073,'[1]2017Player Stats'!$A$2:$AB$830,5,FALSE))</f>
        <v>22</v>
      </c>
      <c r="M1073">
        <f>IF(G1073="GK",VLOOKUP(F1073,'[1]2017GoalKeeper Stats'!$A$2:$S$109,6,FALSE),VLOOKUP(F1073,'[1]2017Player Stats'!$A$2:$AB$830,6,FALSE))</f>
        <v>1941</v>
      </c>
      <c r="N1073">
        <f>IF(G1073="GK",VLOOKUP(F1073,'[1]2017GoalKeeper Stats'!$A$2:$S$109,7,FALSE),VLOOKUP(F1073,'[1]2017Player Stats'!$A$2:$AB$830,7,FALSE))</f>
        <v>7</v>
      </c>
      <c r="O1073">
        <f>IF(G1073="GK",VLOOKUP(F1073,'[1]2017GoalKeeper Stats'!$A$2:$S$109,8,FALSE),VLOOKUP(F1073,'[1]2017Player Stats'!$A$2:$AB$830,8,FALSE))</f>
        <v>10</v>
      </c>
      <c r="P1073">
        <f>IF(G1073="GK",VLOOKUP(F1073,'[1]2017GoalKeeper Stats'!$A$2:$S$109,9,FALSE),VLOOKUP(F1073,'[1]2017Player Stats'!$A$2:$AB$830,9,FALSE))</f>
        <v>66</v>
      </c>
      <c r="Q1073">
        <f>IF(G1073="GK",VLOOKUP(F1073,'[1]2017GoalKeeper Stats'!$A$2:$S$109,10,FALSE),VLOOKUP(F1073,'[1]2017Player Stats'!$A$2:$AB$830,10,FALSE))</f>
        <v>17</v>
      </c>
      <c r="R1073">
        <f>IF(G1073="GK",VLOOKUP(F1073,'[1]2017GoalKeeper Stats'!$A$2:$S$109,11,FALSE),VLOOKUP(F1073,'[1]2017Player Stats'!$A$2:$AB$830,11,FALSE))</f>
        <v>4</v>
      </c>
      <c r="S1073" t="str">
        <f>IF(G1073="GK",VLOOKUP(F1073,'[1]2017GoalKeeper Stats'!$A$2:$S$109,12,FALSE),VLOOKUP(F1073,'[1]2017Player Stats'!$A$2:$AB$830,12,FALSE))</f>
        <v>0/0</v>
      </c>
      <c r="T1073">
        <f>IF(G1073="GK",VLOOKUP(F1073,'[1]2017GoalKeeper Stats'!$A$2:$S$109,13,FALSE),VLOOKUP(F1073,'[1]2017Player Stats'!$A$2:$AB$830,13,FALSE))</f>
        <v>4</v>
      </c>
      <c r="U1073">
        <f>IF(G1073="GK",VLOOKUP(F1073,'[1]2017GoalKeeper Stats'!$A$2:$S$109,14,FALSE),VLOOKUP(F1073,'[1]2017Player Stats'!$A$2:$AB$830,14,FALSE))</f>
        <v>3</v>
      </c>
      <c r="V1073">
        <f>IF(G1073="GK",VLOOKUP(F1073,'[1]2017GoalKeeper Stats'!$A$2:$S$109,15,FALSE),VLOOKUP(F1073,'[1]2017Player Stats'!$A$2:$AB$830,15,FALSE))</f>
        <v>0.32</v>
      </c>
      <c r="W1073">
        <f>IF(G1073="GK",VLOOKUP(F1073,'[1]2017GoalKeeper Stats'!$A$2:$S$109,16,FALSE),VLOOKUP(F1073,'[1]2017Player Stats'!$A$2:$AB$830,16,FALSE))</f>
        <v>10.6</v>
      </c>
      <c r="X1073">
        <f>IF(G1073="GK",VLOOKUP(F1073,'[1]2017GoalKeeper Stats'!$A$2:$S$109,17,FALSE),VLOOKUP(F1073,'[1]2017Player Stats'!$A$2:$AB$830,17,FALSE))</f>
        <v>2</v>
      </c>
      <c r="Y1073">
        <f>IF(G1073="GK",VLOOKUP(F1073,'[1]2017GoalKeeper Stats'!$A$2:$S$109,18,FALSE),VLOOKUP(F1073,'[1]2017Player Stats'!$A$2:$AB$830,18,FALSE))</f>
        <v>7</v>
      </c>
      <c r="Z1073">
        <f>IF(G1073="GK",VLOOKUP(F1073,'[1]2017GoalKeeper Stats'!$A$2:$S$109,19,FALSE),VLOOKUP(F1073,'[1]2017Player Stats'!$A$2:$AB$830,19,FALSE))</f>
        <v>3</v>
      </c>
      <c r="AA1073">
        <f>IF(G1073="GK",VLOOKUP(F1073,'[1]2017GoalKeeper Stats'!$A$2:$S$109,20,FALSE),VLOOKUP(F1073,'[1]2017Player Stats'!$A$2:$AB$830,20,FALSE))</f>
        <v>0.46</v>
      </c>
      <c r="AB1073">
        <f>IF(G1073="GK",VLOOKUP(F1073,'[1]2017GoalKeeper Stats'!$A$2:$S$109,21,FALSE),VLOOKUP(F1073,'[1]2017Player Stats'!$A$2:$AB$830,21,FALSE))</f>
        <v>30</v>
      </c>
      <c r="AC1073">
        <f>IF(G1073="GK",VLOOKUP(F1073,'[1]2017GoalKeeper Stats'!$A$2:$S$109,22,FALSE),VLOOKUP(F1073,'[1]2017Player Stats'!$A$2:$AB$830,22,FALSE))</f>
        <v>60</v>
      </c>
      <c r="AD1073">
        <f>IF(G1073="GK",VLOOKUP(F1073,'[1]2017GoalKeeper Stats'!$A$2:$S$109,23,FALSE),VLOOKUP(F1073,'[1]2017Player Stats'!$A$2:$AB$830,23,FALSE))</f>
        <v>0</v>
      </c>
      <c r="AE1073">
        <f>IF(G1073="GK",VLOOKUP(F1073,'[1]2017GoalKeeper Stats'!$A$2:$S$109,24,FALSE),VLOOKUP(F1073,'[1]2017Player Stats'!$A$2:$AB$830,24,FALSE))</f>
        <v>8</v>
      </c>
      <c r="AF1073">
        <f>IF(G1073="GK",VLOOKUP(F1073,'[1]2017GoalKeeper Stats'!$A$2:$S$109,25,FALSE),VLOOKUP(F1073,'[1]2017Player Stats'!$A$2:$AB$830,25,FALSE))</f>
        <v>0</v>
      </c>
      <c r="AG1073">
        <f>IF(G1073="GK",VLOOKUP(F1073,'[1]2017GoalKeeper Stats'!$A$2:$S$109,26,FALSE),VLOOKUP(F1073,'[1]2017Player Stats'!$A$2:$AB$830,26,FALSE))</f>
        <v>25.76</v>
      </c>
      <c r="AH1073" s="51">
        <v>2017</v>
      </c>
      <c r="AI1073" s="51">
        <v>34</v>
      </c>
      <c r="AJ1073" s="51">
        <v>419</v>
      </c>
      <c r="AK1073" s="51">
        <v>472</v>
      </c>
      <c r="AL1073" s="51">
        <v>52</v>
      </c>
      <c r="AM1073" s="51">
        <v>57</v>
      </c>
      <c r="AN1073" s="51">
        <v>-5</v>
      </c>
      <c r="AO1073" s="52">
        <v>40.26</v>
      </c>
      <c r="AP1073" s="52">
        <v>50.46</v>
      </c>
      <c r="AQ1073" s="52">
        <v>-10.199999999999999</v>
      </c>
      <c r="AR1073" s="52">
        <v>5.2</v>
      </c>
      <c r="AS1073" s="51">
        <v>39</v>
      </c>
      <c r="AT1073" s="52">
        <v>40.03</v>
      </c>
    </row>
    <row r="1074" spans="1:46" hidden="1">
      <c r="A1074">
        <v>2017</v>
      </c>
      <c r="B1074" t="s">
        <v>205</v>
      </c>
      <c r="C1074" t="s">
        <v>971</v>
      </c>
      <c r="D1074" t="s">
        <v>1485</v>
      </c>
      <c r="E1074" t="s">
        <v>1699</v>
      </c>
      <c r="F1074" t="str">
        <f t="shared" si="16"/>
        <v>Carlos Gruezo</v>
      </c>
      <c r="G1074" t="s">
        <v>860</v>
      </c>
      <c r="H1074" s="143">
        <v>731500</v>
      </c>
      <c r="I1074" s="143">
        <v>495000</v>
      </c>
      <c r="J1074" t="str">
        <f>IF(G1074="GK",VLOOKUP(F1074,'[1]2017GoalKeeper Stats'!$A$2:$S$109,2,FALSE),VLOOKUP(F1074,'[1]2017Player Stats'!$A$2:$AB$830,2,FALSE))</f>
        <v>DAL</v>
      </c>
      <c r="K1074">
        <f>IF(G1074="GK",VLOOKUP(F1074,'[1]2017GoalKeeper Stats'!$A$2:$S$109,4,FALSE),VLOOKUP(F1074,'[1]2017Player Stats'!$A$2:$AB$830,4,FALSE))</f>
        <v>31</v>
      </c>
      <c r="L1074">
        <f>IF(G1074="GK",VLOOKUP(F1074,'[1]2017GoalKeeper Stats'!$A$2:$S$109,5,FALSE),VLOOKUP(F1074,'[1]2017Player Stats'!$A$2:$AB$830,5,FALSE))</f>
        <v>30</v>
      </c>
      <c r="M1074">
        <f>IF(G1074="GK",VLOOKUP(F1074,'[1]2017GoalKeeper Stats'!$A$2:$S$109,6,FALSE),VLOOKUP(F1074,'[1]2017Player Stats'!$A$2:$AB$830,6,FALSE))</f>
        <v>2613</v>
      </c>
      <c r="N1074">
        <f>IF(G1074="GK",VLOOKUP(F1074,'[1]2017GoalKeeper Stats'!$A$2:$S$109,7,FALSE),VLOOKUP(F1074,'[1]2017Player Stats'!$A$2:$AB$830,7,FALSE))</f>
        <v>0</v>
      </c>
      <c r="O1074">
        <f>IF(G1074="GK",VLOOKUP(F1074,'[1]2017GoalKeeper Stats'!$A$2:$S$109,8,FALSE),VLOOKUP(F1074,'[1]2017Player Stats'!$A$2:$AB$830,8,FALSE))</f>
        <v>4</v>
      </c>
      <c r="P1074">
        <f>IF(G1074="GK",VLOOKUP(F1074,'[1]2017GoalKeeper Stats'!$A$2:$S$109,9,FALSE),VLOOKUP(F1074,'[1]2017Player Stats'!$A$2:$AB$830,9,FALSE))</f>
        <v>22</v>
      </c>
      <c r="Q1074">
        <f>IF(G1074="GK",VLOOKUP(F1074,'[1]2017GoalKeeper Stats'!$A$2:$S$109,10,FALSE),VLOOKUP(F1074,'[1]2017Player Stats'!$A$2:$AB$830,10,FALSE))</f>
        <v>4</v>
      </c>
      <c r="R1074">
        <f>IF(G1074="GK",VLOOKUP(F1074,'[1]2017GoalKeeper Stats'!$A$2:$S$109,11,FALSE),VLOOKUP(F1074,'[1]2017Player Stats'!$A$2:$AB$830,11,FALSE))</f>
        <v>0</v>
      </c>
      <c r="S1074" t="str">
        <f>IF(G1074="GK",VLOOKUP(F1074,'[1]2017GoalKeeper Stats'!$A$2:$S$109,12,FALSE),VLOOKUP(F1074,'[1]2017Player Stats'!$A$2:$AB$830,12,FALSE))</f>
        <v>0/0</v>
      </c>
      <c r="T1074">
        <f>IF(G1074="GK",VLOOKUP(F1074,'[1]2017GoalKeeper Stats'!$A$2:$S$109,13,FALSE),VLOOKUP(F1074,'[1]2017Player Stats'!$A$2:$AB$830,13,FALSE))</f>
        <v>0</v>
      </c>
      <c r="U1074">
        <f>IF(G1074="GK",VLOOKUP(F1074,'[1]2017GoalKeeper Stats'!$A$2:$S$109,14,FALSE),VLOOKUP(F1074,'[1]2017Player Stats'!$A$2:$AB$830,14,FALSE))</f>
        <v>0</v>
      </c>
      <c r="V1074">
        <f>IF(G1074="GK",VLOOKUP(F1074,'[1]2017GoalKeeper Stats'!$A$2:$S$109,15,FALSE),VLOOKUP(F1074,'[1]2017Player Stats'!$A$2:$AB$830,15,FALSE))</f>
        <v>0</v>
      </c>
      <c r="W1074">
        <f>IF(G1074="GK",VLOOKUP(F1074,'[1]2017GoalKeeper Stats'!$A$2:$S$109,16,FALSE),VLOOKUP(F1074,'[1]2017Player Stats'!$A$2:$AB$830,16,FALSE))</f>
        <v>0</v>
      </c>
      <c r="X1074">
        <f>IF(G1074="GK",VLOOKUP(F1074,'[1]2017GoalKeeper Stats'!$A$2:$S$109,17,FALSE),VLOOKUP(F1074,'[1]2017Player Stats'!$A$2:$AB$830,17,FALSE))</f>
        <v>2</v>
      </c>
      <c r="Y1074">
        <f>IF(G1074="GK",VLOOKUP(F1074,'[1]2017GoalKeeper Stats'!$A$2:$S$109,18,FALSE),VLOOKUP(F1074,'[1]2017Player Stats'!$A$2:$AB$830,18,FALSE))</f>
        <v>3</v>
      </c>
      <c r="Z1074">
        <f>IF(G1074="GK",VLOOKUP(F1074,'[1]2017GoalKeeper Stats'!$A$2:$S$109,19,FALSE),VLOOKUP(F1074,'[1]2017Player Stats'!$A$2:$AB$830,19,FALSE))</f>
        <v>1</v>
      </c>
      <c r="AA1074">
        <f>IF(G1074="GK",VLOOKUP(F1074,'[1]2017GoalKeeper Stats'!$A$2:$S$109,20,FALSE),VLOOKUP(F1074,'[1]2017Player Stats'!$A$2:$AB$830,20,FALSE))</f>
        <v>0.14000000000000001</v>
      </c>
      <c r="AB1074">
        <f>IF(G1074="GK",VLOOKUP(F1074,'[1]2017GoalKeeper Stats'!$A$2:$S$109,21,FALSE),VLOOKUP(F1074,'[1]2017Player Stats'!$A$2:$AB$830,21,FALSE))</f>
        <v>61</v>
      </c>
      <c r="AC1074">
        <f>IF(G1074="GK",VLOOKUP(F1074,'[1]2017GoalKeeper Stats'!$A$2:$S$109,22,FALSE),VLOOKUP(F1074,'[1]2017Player Stats'!$A$2:$AB$830,22,FALSE))</f>
        <v>25</v>
      </c>
      <c r="AD1074">
        <f>IF(G1074="GK",VLOOKUP(F1074,'[1]2017GoalKeeper Stats'!$A$2:$S$109,23,FALSE),VLOOKUP(F1074,'[1]2017Player Stats'!$A$2:$AB$830,23,FALSE))</f>
        <v>1</v>
      </c>
      <c r="AE1074">
        <f>IF(G1074="GK",VLOOKUP(F1074,'[1]2017GoalKeeper Stats'!$A$2:$S$109,24,FALSE),VLOOKUP(F1074,'[1]2017Player Stats'!$A$2:$AB$830,24,FALSE))</f>
        <v>6</v>
      </c>
      <c r="AF1074">
        <f>IF(G1074="GK",VLOOKUP(F1074,'[1]2017GoalKeeper Stats'!$A$2:$S$109,25,FALSE),VLOOKUP(F1074,'[1]2017Player Stats'!$A$2:$AB$830,25,FALSE))</f>
        <v>1</v>
      </c>
      <c r="AG1074">
        <f>IF(G1074="GK",VLOOKUP(F1074,'[1]2017GoalKeeper Stats'!$A$2:$S$109,26,FALSE),VLOOKUP(F1074,'[1]2017Player Stats'!$A$2:$AB$830,26,FALSE))</f>
        <v>18.18</v>
      </c>
      <c r="AH1074" s="51">
        <v>2017</v>
      </c>
      <c r="AI1074" s="51">
        <v>34</v>
      </c>
      <c r="AJ1074" s="51">
        <v>481</v>
      </c>
      <c r="AK1074" s="51">
        <v>375</v>
      </c>
      <c r="AL1074" s="51">
        <v>48</v>
      </c>
      <c r="AM1074" s="51">
        <v>48</v>
      </c>
      <c r="AN1074" s="51">
        <v>0</v>
      </c>
      <c r="AO1074" s="52">
        <v>49.84</v>
      </c>
      <c r="AP1074" s="52">
        <v>38.5</v>
      </c>
      <c r="AQ1074" s="52">
        <v>11.34</v>
      </c>
      <c r="AR1074" s="52">
        <v>-11.34</v>
      </c>
      <c r="AS1074" s="51">
        <v>46</v>
      </c>
      <c r="AT1074" s="52">
        <v>53.88</v>
      </c>
    </row>
    <row r="1075" spans="1:46" hidden="1">
      <c r="A1075">
        <v>2017</v>
      </c>
      <c r="B1075" t="s">
        <v>206</v>
      </c>
      <c r="C1075" t="s">
        <v>206</v>
      </c>
      <c r="D1075" t="s">
        <v>894</v>
      </c>
      <c r="E1075" t="s">
        <v>1904</v>
      </c>
      <c r="F1075" t="str">
        <f t="shared" si="16"/>
        <v>Pedro Santos</v>
      </c>
      <c r="G1075" t="s">
        <v>860</v>
      </c>
      <c r="H1075" s="143">
        <v>731000</v>
      </c>
      <c r="I1075" s="143">
        <v>684000</v>
      </c>
      <c r="J1075" t="str">
        <f>IF(G1075="GK",VLOOKUP(F1075,'[1]2017GoalKeeper Stats'!$A$2:$S$109,2,FALSE),VLOOKUP(F1075,'[1]2017Player Stats'!$A$2:$AB$830,2,FALSE))</f>
        <v>CLB</v>
      </c>
      <c r="K1075">
        <f>IF(G1075="GK",VLOOKUP(F1075,'[1]2017GoalKeeper Stats'!$A$2:$S$109,4,FALSE),VLOOKUP(F1075,'[1]2017Player Stats'!$A$2:$AB$830,4,FALSE))</f>
        <v>9</v>
      </c>
      <c r="L1075">
        <f>IF(G1075="GK",VLOOKUP(F1075,'[1]2017GoalKeeper Stats'!$A$2:$S$109,5,FALSE),VLOOKUP(F1075,'[1]2017Player Stats'!$A$2:$AB$830,5,FALSE))</f>
        <v>8</v>
      </c>
      <c r="M1075">
        <f>IF(G1075="GK",VLOOKUP(F1075,'[1]2017GoalKeeper Stats'!$A$2:$S$109,6,FALSE),VLOOKUP(F1075,'[1]2017Player Stats'!$A$2:$AB$830,6,FALSE))</f>
        <v>650</v>
      </c>
      <c r="N1075">
        <f>IF(G1075="GK",VLOOKUP(F1075,'[1]2017GoalKeeper Stats'!$A$2:$S$109,7,FALSE),VLOOKUP(F1075,'[1]2017Player Stats'!$A$2:$AB$830,7,FALSE))</f>
        <v>0</v>
      </c>
      <c r="O1075">
        <f>IF(G1075="GK",VLOOKUP(F1075,'[1]2017GoalKeeper Stats'!$A$2:$S$109,8,FALSE),VLOOKUP(F1075,'[1]2017Player Stats'!$A$2:$AB$830,8,FALSE))</f>
        <v>2</v>
      </c>
      <c r="P1075">
        <f>IF(G1075="GK",VLOOKUP(F1075,'[1]2017GoalKeeper Stats'!$A$2:$S$109,9,FALSE),VLOOKUP(F1075,'[1]2017Player Stats'!$A$2:$AB$830,9,FALSE))</f>
        <v>14</v>
      </c>
      <c r="Q1075">
        <f>IF(G1075="GK",VLOOKUP(F1075,'[1]2017GoalKeeper Stats'!$A$2:$S$109,10,FALSE),VLOOKUP(F1075,'[1]2017Player Stats'!$A$2:$AB$830,10,FALSE))</f>
        <v>6</v>
      </c>
      <c r="R1075">
        <f>IF(G1075="GK",VLOOKUP(F1075,'[1]2017GoalKeeper Stats'!$A$2:$S$109,11,FALSE),VLOOKUP(F1075,'[1]2017Player Stats'!$A$2:$AB$830,11,FALSE))</f>
        <v>0</v>
      </c>
      <c r="S1075" t="str">
        <f>IF(G1075="GK",VLOOKUP(F1075,'[1]2017GoalKeeper Stats'!$A$2:$S$109,12,FALSE),VLOOKUP(F1075,'[1]2017Player Stats'!$A$2:$AB$830,12,FALSE))</f>
        <v>0/0</v>
      </c>
      <c r="T1075">
        <f>IF(G1075="GK",VLOOKUP(F1075,'[1]2017GoalKeeper Stats'!$A$2:$S$109,13,FALSE),VLOOKUP(F1075,'[1]2017Player Stats'!$A$2:$AB$830,13,FALSE))</f>
        <v>0</v>
      </c>
      <c r="U1075">
        <f>IF(G1075="GK",VLOOKUP(F1075,'[1]2017GoalKeeper Stats'!$A$2:$S$109,14,FALSE),VLOOKUP(F1075,'[1]2017Player Stats'!$A$2:$AB$830,14,FALSE))</f>
        <v>0</v>
      </c>
      <c r="V1075">
        <f>IF(G1075="GK",VLOOKUP(F1075,'[1]2017GoalKeeper Stats'!$A$2:$S$109,15,FALSE),VLOOKUP(F1075,'[1]2017Player Stats'!$A$2:$AB$830,15,FALSE))</f>
        <v>0</v>
      </c>
      <c r="W1075">
        <f>IF(G1075="GK",VLOOKUP(F1075,'[1]2017GoalKeeper Stats'!$A$2:$S$109,16,FALSE),VLOOKUP(F1075,'[1]2017Player Stats'!$A$2:$AB$830,16,FALSE))</f>
        <v>0</v>
      </c>
      <c r="X1075">
        <f>IF(G1075="GK",VLOOKUP(F1075,'[1]2017GoalKeeper Stats'!$A$2:$S$109,17,FALSE),VLOOKUP(F1075,'[1]2017Player Stats'!$A$2:$AB$830,17,FALSE))</f>
        <v>1</v>
      </c>
      <c r="Y1075">
        <f>IF(G1075="GK",VLOOKUP(F1075,'[1]2017GoalKeeper Stats'!$A$2:$S$109,18,FALSE),VLOOKUP(F1075,'[1]2017Player Stats'!$A$2:$AB$830,18,FALSE))</f>
        <v>2</v>
      </c>
      <c r="Z1075">
        <f>IF(G1075="GK",VLOOKUP(F1075,'[1]2017GoalKeeper Stats'!$A$2:$S$109,19,FALSE),VLOOKUP(F1075,'[1]2017Player Stats'!$A$2:$AB$830,19,FALSE))</f>
        <v>0</v>
      </c>
      <c r="AA1075">
        <f>IF(G1075="GK",VLOOKUP(F1075,'[1]2017GoalKeeper Stats'!$A$2:$S$109,20,FALSE),VLOOKUP(F1075,'[1]2017Player Stats'!$A$2:$AB$830,20,FALSE))</f>
        <v>0.28000000000000003</v>
      </c>
      <c r="AB1075">
        <f>IF(G1075="GK",VLOOKUP(F1075,'[1]2017GoalKeeper Stats'!$A$2:$S$109,21,FALSE),VLOOKUP(F1075,'[1]2017Player Stats'!$A$2:$AB$830,21,FALSE))</f>
        <v>20</v>
      </c>
      <c r="AC1075">
        <f>IF(G1075="GK",VLOOKUP(F1075,'[1]2017GoalKeeper Stats'!$A$2:$S$109,22,FALSE),VLOOKUP(F1075,'[1]2017Player Stats'!$A$2:$AB$830,22,FALSE))</f>
        <v>21</v>
      </c>
      <c r="AD1075">
        <f>IF(G1075="GK",VLOOKUP(F1075,'[1]2017GoalKeeper Stats'!$A$2:$S$109,23,FALSE),VLOOKUP(F1075,'[1]2017Player Stats'!$A$2:$AB$830,23,FALSE))</f>
        <v>3</v>
      </c>
      <c r="AE1075">
        <f>IF(G1075="GK",VLOOKUP(F1075,'[1]2017GoalKeeper Stats'!$A$2:$S$109,24,FALSE),VLOOKUP(F1075,'[1]2017Player Stats'!$A$2:$AB$830,24,FALSE))</f>
        <v>2</v>
      </c>
      <c r="AF1075">
        <f>IF(G1075="GK",VLOOKUP(F1075,'[1]2017GoalKeeper Stats'!$A$2:$S$109,25,FALSE),VLOOKUP(F1075,'[1]2017Player Stats'!$A$2:$AB$830,25,FALSE))</f>
        <v>0</v>
      </c>
      <c r="AG1075">
        <f>IF(G1075="GK",VLOOKUP(F1075,'[1]2017GoalKeeper Stats'!$A$2:$S$109,26,FALSE),VLOOKUP(F1075,'[1]2017Player Stats'!$A$2:$AB$830,26,FALSE))</f>
        <v>42.86</v>
      </c>
      <c r="AH1075" s="51">
        <v>2017</v>
      </c>
      <c r="AI1075" s="51">
        <v>34</v>
      </c>
      <c r="AJ1075" s="51">
        <v>400</v>
      </c>
      <c r="AK1075" s="51">
        <v>444</v>
      </c>
      <c r="AL1075" s="51">
        <v>53</v>
      </c>
      <c r="AM1075" s="51">
        <v>49</v>
      </c>
      <c r="AN1075" s="51">
        <v>4</v>
      </c>
      <c r="AO1075" s="52">
        <v>45.7</v>
      </c>
      <c r="AP1075" s="52">
        <v>46.37</v>
      </c>
      <c r="AQ1075" s="52">
        <v>-0.67</v>
      </c>
      <c r="AR1075" s="52">
        <v>4.67</v>
      </c>
      <c r="AS1075" s="51">
        <v>54</v>
      </c>
      <c r="AT1075" s="52">
        <v>47.68</v>
      </c>
    </row>
    <row r="1076" spans="1:46" hidden="1">
      <c r="A1076">
        <v>2017</v>
      </c>
      <c r="B1076" t="s">
        <v>212</v>
      </c>
      <c r="C1076" t="s">
        <v>212</v>
      </c>
      <c r="D1076" t="s">
        <v>1485</v>
      </c>
      <c r="E1076" t="s">
        <v>1905</v>
      </c>
      <c r="F1076" t="str">
        <f t="shared" si="16"/>
        <v>Carlos Carmona</v>
      </c>
      <c r="G1076" t="s">
        <v>860</v>
      </c>
      <c r="H1076" s="143">
        <v>725000</v>
      </c>
      <c r="I1076" s="143">
        <v>675000</v>
      </c>
      <c r="J1076" t="str">
        <f>IF(G1076="GK",VLOOKUP(F1076,'[1]2017GoalKeeper Stats'!$A$2:$S$109,2,FALSE),VLOOKUP(F1076,'[1]2017Player Stats'!$A$2:$AB$830,2,FALSE))</f>
        <v>ATL</v>
      </c>
      <c r="K1076">
        <f>IF(G1076="GK",VLOOKUP(F1076,'[1]2017GoalKeeper Stats'!$A$2:$S$109,4,FALSE),VLOOKUP(F1076,'[1]2017Player Stats'!$A$2:$AB$830,4,FALSE))</f>
        <v>31</v>
      </c>
      <c r="L1076">
        <f>IF(G1076="GK",VLOOKUP(F1076,'[1]2017GoalKeeper Stats'!$A$2:$S$109,5,FALSE),VLOOKUP(F1076,'[1]2017Player Stats'!$A$2:$AB$830,5,FALSE))</f>
        <v>30</v>
      </c>
      <c r="M1076">
        <f>IF(G1076="GK",VLOOKUP(F1076,'[1]2017GoalKeeper Stats'!$A$2:$S$109,6,FALSE),VLOOKUP(F1076,'[1]2017Player Stats'!$A$2:$AB$830,6,FALSE))</f>
        <v>2684</v>
      </c>
      <c r="N1076">
        <f>IF(G1076="GK",VLOOKUP(F1076,'[1]2017GoalKeeper Stats'!$A$2:$S$109,7,FALSE),VLOOKUP(F1076,'[1]2017Player Stats'!$A$2:$AB$830,7,FALSE))</f>
        <v>2</v>
      </c>
      <c r="O1076">
        <f>IF(G1076="GK",VLOOKUP(F1076,'[1]2017GoalKeeper Stats'!$A$2:$S$109,8,FALSE),VLOOKUP(F1076,'[1]2017Player Stats'!$A$2:$AB$830,8,FALSE))</f>
        <v>2</v>
      </c>
      <c r="P1076">
        <f>IF(G1076="GK",VLOOKUP(F1076,'[1]2017GoalKeeper Stats'!$A$2:$S$109,9,FALSE),VLOOKUP(F1076,'[1]2017Player Stats'!$A$2:$AB$830,9,FALSE))</f>
        <v>9</v>
      </c>
      <c r="Q1076">
        <f>IF(G1076="GK",VLOOKUP(F1076,'[1]2017GoalKeeper Stats'!$A$2:$S$109,10,FALSE),VLOOKUP(F1076,'[1]2017Player Stats'!$A$2:$AB$830,10,FALSE))</f>
        <v>2</v>
      </c>
      <c r="R1076">
        <f>IF(G1076="GK",VLOOKUP(F1076,'[1]2017GoalKeeper Stats'!$A$2:$S$109,11,FALSE),VLOOKUP(F1076,'[1]2017Player Stats'!$A$2:$AB$830,11,FALSE))</f>
        <v>0</v>
      </c>
      <c r="S1076" t="str">
        <f>IF(G1076="GK",VLOOKUP(F1076,'[1]2017GoalKeeper Stats'!$A$2:$S$109,12,FALSE),VLOOKUP(F1076,'[1]2017Player Stats'!$A$2:$AB$830,12,FALSE))</f>
        <v>0/0</v>
      </c>
      <c r="T1076">
        <f>IF(G1076="GK",VLOOKUP(F1076,'[1]2017GoalKeeper Stats'!$A$2:$S$109,13,FALSE),VLOOKUP(F1076,'[1]2017Player Stats'!$A$2:$AB$830,13,FALSE))</f>
        <v>1</v>
      </c>
      <c r="U1076">
        <f>IF(G1076="GK",VLOOKUP(F1076,'[1]2017GoalKeeper Stats'!$A$2:$S$109,14,FALSE),VLOOKUP(F1076,'[1]2017Player Stats'!$A$2:$AB$830,14,FALSE))</f>
        <v>1</v>
      </c>
      <c r="V1076">
        <f>IF(G1076="GK",VLOOKUP(F1076,'[1]2017GoalKeeper Stats'!$A$2:$S$109,15,FALSE),VLOOKUP(F1076,'[1]2017Player Stats'!$A$2:$AB$830,15,FALSE))</f>
        <v>7.0000000000000007E-2</v>
      </c>
      <c r="W1076">
        <f>IF(G1076="GK",VLOOKUP(F1076,'[1]2017GoalKeeper Stats'!$A$2:$S$109,16,FALSE),VLOOKUP(F1076,'[1]2017Player Stats'!$A$2:$AB$830,16,FALSE))</f>
        <v>22.2</v>
      </c>
      <c r="X1076">
        <f>IF(G1076="GK",VLOOKUP(F1076,'[1]2017GoalKeeper Stats'!$A$2:$S$109,17,FALSE),VLOOKUP(F1076,'[1]2017Player Stats'!$A$2:$AB$830,17,FALSE))</f>
        <v>1</v>
      </c>
      <c r="Y1076">
        <f>IF(G1076="GK",VLOOKUP(F1076,'[1]2017GoalKeeper Stats'!$A$2:$S$109,18,FALSE),VLOOKUP(F1076,'[1]2017Player Stats'!$A$2:$AB$830,18,FALSE))</f>
        <v>2</v>
      </c>
      <c r="Z1076">
        <f>IF(G1076="GK",VLOOKUP(F1076,'[1]2017GoalKeeper Stats'!$A$2:$S$109,19,FALSE),VLOOKUP(F1076,'[1]2017Player Stats'!$A$2:$AB$830,19,FALSE))</f>
        <v>0</v>
      </c>
      <c r="AA1076">
        <f>IF(G1076="GK",VLOOKUP(F1076,'[1]2017GoalKeeper Stats'!$A$2:$S$109,20,FALSE),VLOOKUP(F1076,'[1]2017Player Stats'!$A$2:$AB$830,20,FALSE))</f>
        <v>7.0000000000000007E-2</v>
      </c>
      <c r="AB1076">
        <f>IF(G1076="GK",VLOOKUP(F1076,'[1]2017GoalKeeper Stats'!$A$2:$S$109,21,FALSE),VLOOKUP(F1076,'[1]2017Player Stats'!$A$2:$AB$830,21,FALSE))</f>
        <v>55</v>
      </c>
      <c r="AC1076">
        <f>IF(G1076="GK",VLOOKUP(F1076,'[1]2017GoalKeeper Stats'!$A$2:$S$109,22,FALSE),VLOOKUP(F1076,'[1]2017Player Stats'!$A$2:$AB$830,22,FALSE))</f>
        <v>22</v>
      </c>
      <c r="AD1076">
        <f>IF(G1076="GK",VLOOKUP(F1076,'[1]2017GoalKeeper Stats'!$A$2:$S$109,23,FALSE),VLOOKUP(F1076,'[1]2017Player Stats'!$A$2:$AB$830,23,FALSE))</f>
        <v>1</v>
      </c>
      <c r="AE1076">
        <f>IF(G1076="GK",VLOOKUP(F1076,'[1]2017GoalKeeper Stats'!$A$2:$S$109,24,FALSE),VLOOKUP(F1076,'[1]2017Player Stats'!$A$2:$AB$830,24,FALSE))</f>
        <v>8</v>
      </c>
      <c r="AF1076">
        <f>IF(G1076="GK",VLOOKUP(F1076,'[1]2017GoalKeeper Stats'!$A$2:$S$109,25,FALSE),VLOOKUP(F1076,'[1]2017Player Stats'!$A$2:$AB$830,25,FALSE))</f>
        <v>1</v>
      </c>
      <c r="AG1076">
        <f>IF(G1076="GK",VLOOKUP(F1076,'[1]2017GoalKeeper Stats'!$A$2:$S$109,26,FALSE),VLOOKUP(F1076,'[1]2017Player Stats'!$A$2:$AB$830,26,FALSE))</f>
        <v>22.22</v>
      </c>
      <c r="AH1076" s="51">
        <v>2017</v>
      </c>
      <c r="AI1076" s="51">
        <v>34</v>
      </c>
      <c r="AJ1076" s="51">
        <v>438</v>
      </c>
      <c r="AK1076" s="51">
        <v>401</v>
      </c>
      <c r="AL1076" s="51">
        <v>69</v>
      </c>
      <c r="AM1076" s="51">
        <v>37</v>
      </c>
      <c r="AN1076" s="51">
        <v>32</v>
      </c>
      <c r="AO1076" s="52">
        <v>48.97</v>
      </c>
      <c r="AP1076" s="52">
        <v>43.53</v>
      </c>
      <c r="AQ1076" s="52">
        <v>5.44</v>
      </c>
      <c r="AR1076" s="52">
        <v>26.56</v>
      </c>
      <c r="AS1076" s="51">
        <v>55</v>
      </c>
      <c r="AT1076" s="52">
        <v>49.88</v>
      </c>
    </row>
    <row r="1077" spans="1:46" hidden="1">
      <c r="A1077">
        <v>2017</v>
      </c>
      <c r="B1077" t="s">
        <v>195</v>
      </c>
      <c r="C1077" t="s">
        <v>866</v>
      </c>
      <c r="D1077" t="s">
        <v>883</v>
      </c>
      <c r="E1077" t="s">
        <v>884</v>
      </c>
      <c r="F1077" t="str">
        <f t="shared" si="16"/>
        <v>Jermaine Jones</v>
      </c>
      <c r="G1077" t="s">
        <v>860</v>
      </c>
      <c r="H1077" s="143">
        <v>722500</v>
      </c>
      <c r="I1077" s="143">
        <v>600000</v>
      </c>
      <c r="J1077" t="str">
        <f>IF(G1077="GK",VLOOKUP(F1077,'[1]2017GoalKeeper Stats'!$A$2:$S$109,2,FALSE),VLOOKUP(F1077,'[1]2017Player Stats'!$A$2:$AB$830,2,FALSE))</f>
        <v xml:space="preserve">LA </v>
      </c>
      <c r="K1077">
        <f>IF(G1077="GK",VLOOKUP(F1077,'[1]2017GoalKeeper Stats'!$A$2:$S$109,4,FALSE),VLOOKUP(F1077,'[1]2017Player Stats'!$A$2:$AB$830,4,FALSE))</f>
        <v>20</v>
      </c>
      <c r="L1077">
        <f>IF(G1077="GK",VLOOKUP(F1077,'[1]2017GoalKeeper Stats'!$A$2:$S$109,5,FALSE),VLOOKUP(F1077,'[1]2017Player Stats'!$A$2:$AB$830,5,FALSE))</f>
        <v>19</v>
      </c>
      <c r="M1077">
        <f>IF(G1077="GK",VLOOKUP(F1077,'[1]2017GoalKeeper Stats'!$A$2:$S$109,6,FALSE),VLOOKUP(F1077,'[1]2017Player Stats'!$A$2:$AB$830,6,FALSE))</f>
        <v>1588</v>
      </c>
      <c r="N1077">
        <f>IF(G1077="GK",VLOOKUP(F1077,'[1]2017GoalKeeper Stats'!$A$2:$S$109,7,FALSE),VLOOKUP(F1077,'[1]2017Player Stats'!$A$2:$AB$830,7,FALSE))</f>
        <v>1</v>
      </c>
      <c r="O1077">
        <f>IF(G1077="GK",VLOOKUP(F1077,'[1]2017GoalKeeper Stats'!$A$2:$S$109,8,FALSE),VLOOKUP(F1077,'[1]2017Player Stats'!$A$2:$AB$830,8,FALSE))</f>
        <v>4</v>
      </c>
      <c r="P1077">
        <f>IF(G1077="GK",VLOOKUP(F1077,'[1]2017GoalKeeper Stats'!$A$2:$S$109,9,FALSE),VLOOKUP(F1077,'[1]2017Player Stats'!$A$2:$AB$830,9,FALSE))</f>
        <v>21</v>
      </c>
      <c r="Q1077">
        <f>IF(G1077="GK",VLOOKUP(F1077,'[1]2017GoalKeeper Stats'!$A$2:$S$109,10,FALSE),VLOOKUP(F1077,'[1]2017Player Stats'!$A$2:$AB$830,10,FALSE))</f>
        <v>5</v>
      </c>
      <c r="R1077">
        <f>IF(G1077="GK",VLOOKUP(F1077,'[1]2017GoalKeeper Stats'!$A$2:$S$109,11,FALSE),VLOOKUP(F1077,'[1]2017Player Stats'!$A$2:$AB$830,11,FALSE))</f>
        <v>0</v>
      </c>
      <c r="S1077" t="str">
        <f>IF(G1077="GK",VLOOKUP(F1077,'[1]2017GoalKeeper Stats'!$A$2:$S$109,12,FALSE),VLOOKUP(F1077,'[1]2017Player Stats'!$A$2:$AB$830,12,FALSE))</f>
        <v>0/0</v>
      </c>
      <c r="T1077">
        <f>IF(G1077="GK",VLOOKUP(F1077,'[1]2017GoalKeeper Stats'!$A$2:$S$109,13,FALSE),VLOOKUP(F1077,'[1]2017Player Stats'!$A$2:$AB$830,13,FALSE))</f>
        <v>1</v>
      </c>
      <c r="U1077">
        <f>IF(G1077="GK",VLOOKUP(F1077,'[1]2017GoalKeeper Stats'!$A$2:$S$109,14,FALSE),VLOOKUP(F1077,'[1]2017Player Stats'!$A$2:$AB$830,14,FALSE))</f>
        <v>0</v>
      </c>
      <c r="V1077">
        <f>IF(G1077="GK",VLOOKUP(F1077,'[1]2017GoalKeeper Stats'!$A$2:$S$109,15,FALSE),VLOOKUP(F1077,'[1]2017Player Stats'!$A$2:$AB$830,15,FALSE))</f>
        <v>0.06</v>
      </c>
      <c r="W1077">
        <f>IF(G1077="GK",VLOOKUP(F1077,'[1]2017GoalKeeper Stats'!$A$2:$S$109,16,FALSE),VLOOKUP(F1077,'[1]2017Player Stats'!$A$2:$AB$830,16,FALSE))</f>
        <v>4.8</v>
      </c>
      <c r="X1077">
        <f>IF(G1077="GK",VLOOKUP(F1077,'[1]2017GoalKeeper Stats'!$A$2:$S$109,17,FALSE),VLOOKUP(F1077,'[1]2017Player Stats'!$A$2:$AB$830,17,FALSE))</f>
        <v>0</v>
      </c>
      <c r="Y1077">
        <f>IF(G1077="GK",VLOOKUP(F1077,'[1]2017GoalKeeper Stats'!$A$2:$S$109,18,FALSE),VLOOKUP(F1077,'[1]2017Player Stats'!$A$2:$AB$830,18,FALSE))</f>
        <v>2</v>
      </c>
      <c r="Z1077">
        <f>IF(G1077="GK",VLOOKUP(F1077,'[1]2017GoalKeeper Stats'!$A$2:$S$109,19,FALSE),VLOOKUP(F1077,'[1]2017Player Stats'!$A$2:$AB$830,19,FALSE))</f>
        <v>2</v>
      </c>
      <c r="AA1077">
        <f>IF(G1077="GK",VLOOKUP(F1077,'[1]2017GoalKeeper Stats'!$A$2:$S$109,20,FALSE),VLOOKUP(F1077,'[1]2017Player Stats'!$A$2:$AB$830,20,FALSE))</f>
        <v>0.23</v>
      </c>
      <c r="AB1077">
        <f>IF(G1077="GK",VLOOKUP(F1077,'[1]2017GoalKeeper Stats'!$A$2:$S$109,21,FALSE),VLOOKUP(F1077,'[1]2017Player Stats'!$A$2:$AB$830,21,FALSE))</f>
        <v>28</v>
      </c>
      <c r="AC1077">
        <f>IF(G1077="GK",VLOOKUP(F1077,'[1]2017GoalKeeper Stats'!$A$2:$S$109,22,FALSE),VLOOKUP(F1077,'[1]2017Player Stats'!$A$2:$AB$830,22,FALSE))</f>
        <v>31</v>
      </c>
      <c r="AD1077">
        <f>IF(G1077="GK",VLOOKUP(F1077,'[1]2017GoalKeeper Stats'!$A$2:$S$109,23,FALSE),VLOOKUP(F1077,'[1]2017Player Stats'!$A$2:$AB$830,23,FALSE))</f>
        <v>0</v>
      </c>
      <c r="AE1077">
        <f>IF(G1077="GK",VLOOKUP(F1077,'[1]2017GoalKeeper Stats'!$A$2:$S$109,24,FALSE),VLOOKUP(F1077,'[1]2017Player Stats'!$A$2:$AB$830,24,FALSE))</f>
        <v>8</v>
      </c>
      <c r="AF1077">
        <f>IF(G1077="GK",VLOOKUP(F1077,'[1]2017GoalKeeper Stats'!$A$2:$S$109,25,FALSE),VLOOKUP(F1077,'[1]2017Player Stats'!$A$2:$AB$830,25,FALSE))</f>
        <v>1</v>
      </c>
      <c r="AG1077">
        <f>IF(G1077="GK",VLOOKUP(F1077,'[1]2017GoalKeeper Stats'!$A$2:$S$109,26,FALSE),VLOOKUP(F1077,'[1]2017Player Stats'!$A$2:$AB$830,26,FALSE))</f>
        <v>23.81</v>
      </c>
      <c r="AH1077" s="51">
        <v>2017</v>
      </c>
      <c r="AI1077" s="51">
        <v>34</v>
      </c>
      <c r="AJ1077" s="51">
        <v>399</v>
      </c>
      <c r="AK1077" s="51">
        <v>505</v>
      </c>
      <c r="AL1077" s="51">
        <v>42</v>
      </c>
      <c r="AM1077" s="51">
        <v>66</v>
      </c>
      <c r="AN1077" s="51">
        <v>-24</v>
      </c>
      <c r="AO1077" s="52">
        <v>39.729999999999997</v>
      </c>
      <c r="AP1077" s="52">
        <v>54.61</v>
      </c>
      <c r="AQ1077" s="52">
        <v>-14.88</v>
      </c>
      <c r="AR1077" s="52">
        <v>-9.1199999999999992</v>
      </c>
      <c r="AS1077" s="51">
        <v>32</v>
      </c>
      <c r="AT1077" s="52">
        <v>38.29</v>
      </c>
    </row>
    <row r="1078" spans="1:46" hidden="1">
      <c r="A1078">
        <v>2017</v>
      </c>
      <c r="B1078" t="s">
        <v>201</v>
      </c>
      <c r="C1078" t="s">
        <v>201</v>
      </c>
      <c r="D1078" t="s">
        <v>1753</v>
      </c>
      <c r="E1078" t="s">
        <v>1754</v>
      </c>
      <c r="F1078" t="str">
        <f t="shared" si="16"/>
        <v>Matteo Mancosu</v>
      </c>
      <c r="G1078" t="s">
        <v>875</v>
      </c>
      <c r="H1078" s="143">
        <v>719542</v>
      </c>
      <c r="I1078" s="143">
        <v>700000</v>
      </c>
      <c r="J1078" t="str">
        <f>IF(G1078="GK",VLOOKUP(F1078,'[1]2017GoalKeeper Stats'!$A$2:$S$109,2,FALSE),VLOOKUP(F1078,'[1]2017Player Stats'!$A$2:$AB$830,2,FALSE))</f>
        <v>MTL</v>
      </c>
      <c r="K1078">
        <f>IF(G1078="GK",VLOOKUP(F1078,'[1]2017GoalKeeper Stats'!$A$2:$S$109,4,FALSE),VLOOKUP(F1078,'[1]2017Player Stats'!$A$2:$AB$830,4,FALSE))</f>
        <v>26</v>
      </c>
      <c r="L1078">
        <f>IF(G1078="GK",VLOOKUP(F1078,'[1]2017GoalKeeper Stats'!$A$2:$S$109,5,FALSE),VLOOKUP(F1078,'[1]2017Player Stats'!$A$2:$AB$830,5,FALSE))</f>
        <v>20</v>
      </c>
      <c r="M1078">
        <f>IF(G1078="GK",VLOOKUP(F1078,'[1]2017GoalKeeper Stats'!$A$2:$S$109,6,FALSE),VLOOKUP(F1078,'[1]2017Player Stats'!$A$2:$AB$830,6,FALSE))</f>
        <v>1745</v>
      </c>
      <c r="N1078">
        <f>IF(G1078="GK",VLOOKUP(F1078,'[1]2017GoalKeeper Stats'!$A$2:$S$109,7,FALSE),VLOOKUP(F1078,'[1]2017Player Stats'!$A$2:$AB$830,7,FALSE))</f>
        <v>6</v>
      </c>
      <c r="O1078">
        <f>IF(G1078="GK",VLOOKUP(F1078,'[1]2017GoalKeeper Stats'!$A$2:$S$109,8,FALSE),VLOOKUP(F1078,'[1]2017Player Stats'!$A$2:$AB$830,8,FALSE))</f>
        <v>2</v>
      </c>
      <c r="P1078">
        <f>IF(G1078="GK",VLOOKUP(F1078,'[1]2017GoalKeeper Stats'!$A$2:$S$109,9,FALSE),VLOOKUP(F1078,'[1]2017Player Stats'!$A$2:$AB$830,9,FALSE))</f>
        <v>49</v>
      </c>
      <c r="Q1078">
        <f>IF(G1078="GK",VLOOKUP(F1078,'[1]2017GoalKeeper Stats'!$A$2:$S$109,10,FALSE),VLOOKUP(F1078,'[1]2017Player Stats'!$A$2:$AB$830,10,FALSE))</f>
        <v>20</v>
      </c>
      <c r="R1078">
        <f>IF(G1078="GK",VLOOKUP(F1078,'[1]2017GoalKeeper Stats'!$A$2:$S$109,11,FALSE),VLOOKUP(F1078,'[1]2017Player Stats'!$A$2:$AB$830,11,FALSE))</f>
        <v>0</v>
      </c>
      <c r="S1078">
        <f>IF(G1078="GK",VLOOKUP(F1078,'[1]2017GoalKeeper Stats'!$A$2:$S$109,12,FALSE),VLOOKUP(F1078,'[1]2017Player Stats'!$A$2:$AB$830,12,FALSE))</f>
        <v>44197</v>
      </c>
      <c r="T1078">
        <f>IF(G1078="GK",VLOOKUP(F1078,'[1]2017GoalKeeper Stats'!$A$2:$S$109,13,FALSE),VLOOKUP(F1078,'[1]2017Player Stats'!$A$2:$AB$830,13,FALSE))</f>
        <v>3</v>
      </c>
      <c r="U1078">
        <f>IF(G1078="GK",VLOOKUP(F1078,'[1]2017GoalKeeper Stats'!$A$2:$S$109,14,FALSE),VLOOKUP(F1078,'[1]2017Player Stats'!$A$2:$AB$830,14,FALSE))</f>
        <v>3</v>
      </c>
      <c r="V1078">
        <f>IF(G1078="GK",VLOOKUP(F1078,'[1]2017GoalKeeper Stats'!$A$2:$S$109,15,FALSE),VLOOKUP(F1078,'[1]2017Player Stats'!$A$2:$AB$830,15,FALSE))</f>
        <v>0.31</v>
      </c>
      <c r="W1078">
        <f>IF(G1078="GK",VLOOKUP(F1078,'[1]2017GoalKeeper Stats'!$A$2:$S$109,16,FALSE),VLOOKUP(F1078,'[1]2017Player Stats'!$A$2:$AB$830,16,FALSE))</f>
        <v>12.2</v>
      </c>
      <c r="X1078">
        <f>IF(G1078="GK",VLOOKUP(F1078,'[1]2017GoalKeeper Stats'!$A$2:$S$109,17,FALSE),VLOOKUP(F1078,'[1]2017Player Stats'!$A$2:$AB$830,17,FALSE))</f>
        <v>0</v>
      </c>
      <c r="Y1078">
        <f>IF(G1078="GK",VLOOKUP(F1078,'[1]2017GoalKeeper Stats'!$A$2:$S$109,18,FALSE),VLOOKUP(F1078,'[1]2017Player Stats'!$A$2:$AB$830,18,FALSE))</f>
        <v>1</v>
      </c>
      <c r="Z1078">
        <f>IF(G1078="GK",VLOOKUP(F1078,'[1]2017GoalKeeper Stats'!$A$2:$S$109,19,FALSE),VLOOKUP(F1078,'[1]2017Player Stats'!$A$2:$AB$830,19,FALSE))</f>
        <v>1</v>
      </c>
      <c r="AA1078">
        <f>IF(G1078="GK",VLOOKUP(F1078,'[1]2017GoalKeeper Stats'!$A$2:$S$109,20,FALSE),VLOOKUP(F1078,'[1]2017Player Stats'!$A$2:$AB$830,20,FALSE))</f>
        <v>0.1</v>
      </c>
      <c r="AB1078">
        <f>IF(G1078="GK",VLOOKUP(F1078,'[1]2017GoalKeeper Stats'!$A$2:$S$109,21,FALSE),VLOOKUP(F1078,'[1]2017Player Stats'!$A$2:$AB$830,21,FALSE))</f>
        <v>14</v>
      </c>
      <c r="AC1078">
        <f>IF(G1078="GK",VLOOKUP(F1078,'[1]2017GoalKeeper Stats'!$A$2:$S$109,22,FALSE),VLOOKUP(F1078,'[1]2017Player Stats'!$A$2:$AB$830,22,FALSE))</f>
        <v>13</v>
      </c>
      <c r="AD1078">
        <f>IF(G1078="GK",VLOOKUP(F1078,'[1]2017GoalKeeper Stats'!$A$2:$S$109,23,FALSE),VLOOKUP(F1078,'[1]2017Player Stats'!$A$2:$AB$830,23,FALSE))</f>
        <v>31</v>
      </c>
      <c r="AE1078">
        <f>IF(G1078="GK",VLOOKUP(F1078,'[1]2017GoalKeeper Stats'!$A$2:$S$109,24,FALSE),VLOOKUP(F1078,'[1]2017Player Stats'!$A$2:$AB$830,24,FALSE))</f>
        <v>5</v>
      </c>
      <c r="AF1078">
        <f>IF(G1078="GK",VLOOKUP(F1078,'[1]2017GoalKeeper Stats'!$A$2:$S$109,25,FALSE),VLOOKUP(F1078,'[1]2017Player Stats'!$A$2:$AB$830,25,FALSE))</f>
        <v>0</v>
      </c>
      <c r="AG1078">
        <f>IF(G1078="GK",VLOOKUP(F1078,'[1]2017GoalKeeper Stats'!$A$2:$S$109,26,FALSE),VLOOKUP(F1078,'[1]2017Player Stats'!$A$2:$AB$830,26,FALSE))</f>
        <v>40.82</v>
      </c>
      <c r="AH1078" s="51">
        <v>2017</v>
      </c>
      <c r="AI1078" s="51">
        <v>34</v>
      </c>
      <c r="AJ1078" s="51">
        <v>419</v>
      </c>
      <c r="AK1078" s="51">
        <v>472</v>
      </c>
      <c r="AL1078" s="51">
        <v>52</v>
      </c>
      <c r="AM1078" s="51">
        <v>57</v>
      </c>
      <c r="AN1078" s="51">
        <v>-5</v>
      </c>
      <c r="AO1078" s="52">
        <v>40.26</v>
      </c>
      <c r="AP1078" s="52">
        <v>50.46</v>
      </c>
      <c r="AQ1078" s="52">
        <v>-10.199999999999999</v>
      </c>
      <c r="AR1078" s="52">
        <v>5.2</v>
      </c>
      <c r="AS1078" s="51">
        <v>39</v>
      </c>
      <c r="AT1078" s="52">
        <v>40.03</v>
      </c>
    </row>
    <row r="1079" spans="1:46" hidden="1">
      <c r="A1079">
        <v>2017</v>
      </c>
      <c r="B1079" t="s">
        <v>202</v>
      </c>
      <c r="C1079" t="s">
        <v>202</v>
      </c>
      <c r="E1079" t="s">
        <v>995</v>
      </c>
      <c r="F1079" t="s">
        <v>995</v>
      </c>
      <c r="G1079" t="s">
        <v>860</v>
      </c>
      <c r="H1079" s="143">
        <v>716675</v>
      </c>
      <c r="I1079" s="143">
        <v>700008</v>
      </c>
      <c r="J1079" t="str">
        <f>IF(G1079="GK",VLOOKUP(F1079,'[1]2017GoalKeeper Stats'!$A$2:$S$109,2,FALSE),VLOOKUP(F1079,'[1]2017Player Stats'!$A$2:$AB$830,2,FALSE))</f>
        <v>CHI</v>
      </c>
      <c r="K1079">
        <f>IF(G1079="GK",VLOOKUP(F1079,'[1]2017GoalKeeper Stats'!$A$2:$S$109,4,FALSE),VLOOKUP(F1079,'[1]2017Player Stats'!$A$2:$AB$830,4,FALSE))</f>
        <v>21</v>
      </c>
      <c r="L1079">
        <f>IF(G1079="GK",VLOOKUP(F1079,'[1]2017GoalKeeper Stats'!$A$2:$S$109,5,FALSE),VLOOKUP(F1079,'[1]2017Player Stats'!$A$2:$AB$830,5,FALSE))</f>
        <v>17</v>
      </c>
      <c r="M1079">
        <f>IF(G1079="GK",VLOOKUP(F1079,'[1]2017GoalKeeper Stats'!$A$2:$S$109,6,FALSE),VLOOKUP(F1079,'[1]2017Player Stats'!$A$2:$AB$830,6,FALSE))</f>
        <v>1528</v>
      </c>
      <c r="N1079">
        <f>IF(G1079="GK",VLOOKUP(F1079,'[1]2017GoalKeeper Stats'!$A$2:$S$109,7,FALSE),VLOOKUP(F1079,'[1]2017Player Stats'!$A$2:$AB$830,7,FALSE))</f>
        <v>1</v>
      </c>
      <c r="O1079">
        <f>IF(G1079="GK",VLOOKUP(F1079,'[1]2017GoalKeeper Stats'!$A$2:$S$109,8,FALSE),VLOOKUP(F1079,'[1]2017Player Stats'!$A$2:$AB$830,8,FALSE))</f>
        <v>2</v>
      </c>
      <c r="P1079">
        <f>IF(G1079="GK",VLOOKUP(F1079,'[1]2017GoalKeeper Stats'!$A$2:$S$109,9,FALSE),VLOOKUP(F1079,'[1]2017Player Stats'!$A$2:$AB$830,9,FALSE))</f>
        <v>26</v>
      </c>
      <c r="Q1079">
        <f>IF(G1079="GK",VLOOKUP(F1079,'[1]2017GoalKeeper Stats'!$A$2:$S$109,10,FALSE),VLOOKUP(F1079,'[1]2017Player Stats'!$A$2:$AB$830,10,FALSE))</f>
        <v>9</v>
      </c>
      <c r="R1079">
        <f>IF(G1079="GK",VLOOKUP(F1079,'[1]2017GoalKeeper Stats'!$A$2:$S$109,11,FALSE),VLOOKUP(F1079,'[1]2017Player Stats'!$A$2:$AB$830,11,FALSE))</f>
        <v>1</v>
      </c>
      <c r="S1079" t="str">
        <f>IF(G1079="GK",VLOOKUP(F1079,'[1]2017GoalKeeper Stats'!$A$2:$S$109,12,FALSE),VLOOKUP(F1079,'[1]2017Player Stats'!$A$2:$AB$830,12,FALSE))</f>
        <v>0/0</v>
      </c>
      <c r="T1079">
        <f>IF(G1079="GK",VLOOKUP(F1079,'[1]2017GoalKeeper Stats'!$A$2:$S$109,13,FALSE),VLOOKUP(F1079,'[1]2017Player Stats'!$A$2:$AB$830,13,FALSE))</f>
        <v>1</v>
      </c>
      <c r="U1079">
        <f>IF(G1079="GK",VLOOKUP(F1079,'[1]2017GoalKeeper Stats'!$A$2:$S$109,14,FALSE),VLOOKUP(F1079,'[1]2017Player Stats'!$A$2:$AB$830,14,FALSE))</f>
        <v>0</v>
      </c>
      <c r="V1079">
        <f>IF(G1079="GK",VLOOKUP(F1079,'[1]2017GoalKeeper Stats'!$A$2:$S$109,15,FALSE),VLOOKUP(F1079,'[1]2017Player Stats'!$A$2:$AB$830,15,FALSE))</f>
        <v>0.06</v>
      </c>
      <c r="W1079">
        <f>IF(G1079="GK",VLOOKUP(F1079,'[1]2017GoalKeeper Stats'!$A$2:$S$109,16,FALSE),VLOOKUP(F1079,'[1]2017Player Stats'!$A$2:$AB$830,16,FALSE))</f>
        <v>3.8</v>
      </c>
      <c r="X1079">
        <f>IF(G1079="GK",VLOOKUP(F1079,'[1]2017GoalKeeper Stats'!$A$2:$S$109,17,FALSE),VLOOKUP(F1079,'[1]2017Player Stats'!$A$2:$AB$830,17,FALSE))</f>
        <v>0</v>
      </c>
      <c r="Y1079">
        <f>IF(G1079="GK",VLOOKUP(F1079,'[1]2017GoalKeeper Stats'!$A$2:$S$109,18,FALSE),VLOOKUP(F1079,'[1]2017Player Stats'!$A$2:$AB$830,18,FALSE))</f>
        <v>1</v>
      </c>
      <c r="Z1079">
        <f>IF(G1079="GK",VLOOKUP(F1079,'[1]2017GoalKeeper Stats'!$A$2:$S$109,19,FALSE),VLOOKUP(F1079,'[1]2017Player Stats'!$A$2:$AB$830,19,FALSE))</f>
        <v>1</v>
      </c>
      <c r="AA1079">
        <f>IF(G1079="GK",VLOOKUP(F1079,'[1]2017GoalKeeper Stats'!$A$2:$S$109,20,FALSE),VLOOKUP(F1079,'[1]2017Player Stats'!$A$2:$AB$830,20,FALSE))</f>
        <v>0.12</v>
      </c>
      <c r="AB1079">
        <f>IF(G1079="GK",VLOOKUP(F1079,'[1]2017GoalKeeper Stats'!$A$2:$S$109,21,FALSE),VLOOKUP(F1079,'[1]2017Player Stats'!$A$2:$AB$830,21,FALSE))</f>
        <v>16</v>
      </c>
      <c r="AC1079">
        <f>IF(G1079="GK",VLOOKUP(F1079,'[1]2017GoalKeeper Stats'!$A$2:$S$109,22,FALSE),VLOOKUP(F1079,'[1]2017Player Stats'!$A$2:$AB$830,22,FALSE))</f>
        <v>14</v>
      </c>
      <c r="AD1079">
        <f>IF(G1079="GK",VLOOKUP(F1079,'[1]2017GoalKeeper Stats'!$A$2:$S$109,23,FALSE),VLOOKUP(F1079,'[1]2017Player Stats'!$A$2:$AB$830,23,FALSE))</f>
        <v>0</v>
      </c>
      <c r="AE1079">
        <f>IF(G1079="GK",VLOOKUP(F1079,'[1]2017GoalKeeper Stats'!$A$2:$S$109,24,FALSE),VLOOKUP(F1079,'[1]2017Player Stats'!$A$2:$AB$830,24,FALSE))</f>
        <v>3</v>
      </c>
      <c r="AF1079">
        <f>IF(G1079="GK",VLOOKUP(F1079,'[1]2017GoalKeeper Stats'!$A$2:$S$109,25,FALSE),VLOOKUP(F1079,'[1]2017Player Stats'!$A$2:$AB$830,25,FALSE))</f>
        <v>1</v>
      </c>
      <c r="AG1079">
        <f>IF(G1079="GK",VLOOKUP(F1079,'[1]2017GoalKeeper Stats'!$A$2:$S$109,26,FALSE),VLOOKUP(F1079,'[1]2017Player Stats'!$A$2:$AB$830,26,FALSE))</f>
        <v>34.619999999999997</v>
      </c>
      <c r="AH1079" s="51">
        <v>2017</v>
      </c>
      <c r="AI1079" s="51">
        <v>34</v>
      </c>
      <c r="AJ1079" s="51">
        <v>419</v>
      </c>
      <c r="AK1079" s="51">
        <v>394</v>
      </c>
      <c r="AL1079" s="51">
        <v>59</v>
      </c>
      <c r="AM1079" s="51">
        <v>45</v>
      </c>
      <c r="AN1079" s="51">
        <v>14</v>
      </c>
      <c r="AO1079" s="52">
        <v>47.97</v>
      </c>
      <c r="AP1079" s="52">
        <v>44.24</v>
      </c>
      <c r="AQ1079" s="52">
        <v>3.73</v>
      </c>
      <c r="AR1079" s="52">
        <v>10.27</v>
      </c>
      <c r="AS1079" s="51">
        <v>55</v>
      </c>
      <c r="AT1079" s="52">
        <v>49.07</v>
      </c>
    </row>
    <row r="1080" spans="1:46" hidden="1">
      <c r="A1080">
        <v>2017</v>
      </c>
      <c r="B1080" t="s">
        <v>194</v>
      </c>
      <c r="C1080" t="s">
        <v>194</v>
      </c>
      <c r="D1080" t="s">
        <v>976</v>
      </c>
      <c r="E1080" t="s">
        <v>1227</v>
      </c>
      <c r="F1080" t="str">
        <f t="shared" si="16"/>
        <v>Marcelo Silva</v>
      </c>
      <c r="G1080" t="s">
        <v>893</v>
      </c>
      <c r="H1080" s="143">
        <v>711875</v>
      </c>
      <c r="I1080" s="143">
        <v>675000</v>
      </c>
      <c r="J1080" t="str">
        <f>IF(G1080="GK",VLOOKUP(F1080,'[1]2017GoalKeeper Stats'!$A$2:$S$109,2,FALSE),VLOOKUP(F1080,'[1]2017Player Stats'!$A$2:$AB$830,2,FALSE))</f>
        <v>RSL</v>
      </c>
      <c r="K1080">
        <f>IF(G1080="GK",VLOOKUP(F1080,'[1]2017GoalKeeper Stats'!$A$2:$S$109,4,FALSE),VLOOKUP(F1080,'[1]2017Player Stats'!$A$2:$AB$830,4,FALSE))</f>
        <v>9</v>
      </c>
      <c r="L1080">
        <f>IF(G1080="GK",VLOOKUP(F1080,'[1]2017GoalKeeper Stats'!$A$2:$S$109,5,FALSE),VLOOKUP(F1080,'[1]2017Player Stats'!$A$2:$AB$830,5,FALSE))</f>
        <v>9</v>
      </c>
      <c r="M1080">
        <f>IF(G1080="GK",VLOOKUP(F1080,'[1]2017GoalKeeper Stats'!$A$2:$S$109,6,FALSE),VLOOKUP(F1080,'[1]2017Player Stats'!$A$2:$AB$830,6,FALSE))</f>
        <v>650</v>
      </c>
      <c r="N1080">
        <f>IF(G1080="GK",VLOOKUP(F1080,'[1]2017GoalKeeper Stats'!$A$2:$S$109,7,FALSE),VLOOKUP(F1080,'[1]2017Player Stats'!$A$2:$AB$830,7,FALSE))</f>
        <v>0</v>
      </c>
      <c r="O1080">
        <f>IF(G1080="GK",VLOOKUP(F1080,'[1]2017GoalKeeper Stats'!$A$2:$S$109,8,FALSE),VLOOKUP(F1080,'[1]2017Player Stats'!$A$2:$AB$830,8,FALSE))</f>
        <v>0</v>
      </c>
      <c r="P1080">
        <f>IF(G1080="GK",VLOOKUP(F1080,'[1]2017GoalKeeper Stats'!$A$2:$S$109,9,FALSE),VLOOKUP(F1080,'[1]2017Player Stats'!$A$2:$AB$830,9,FALSE))</f>
        <v>5</v>
      </c>
      <c r="Q1080">
        <f>IF(G1080="GK",VLOOKUP(F1080,'[1]2017GoalKeeper Stats'!$A$2:$S$109,10,FALSE),VLOOKUP(F1080,'[1]2017Player Stats'!$A$2:$AB$830,10,FALSE))</f>
        <v>1</v>
      </c>
      <c r="R1080">
        <f>IF(G1080="GK",VLOOKUP(F1080,'[1]2017GoalKeeper Stats'!$A$2:$S$109,11,FALSE),VLOOKUP(F1080,'[1]2017Player Stats'!$A$2:$AB$830,11,FALSE))</f>
        <v>0</v>
      </c>
      <c r="S1080" t="str">
        <f>IF(G1080="GK",VLOOKUP(F1080,'[1]2017GoalKeeper Stats'!$A$2:$S$109,12,FALSE),VLOOKUP(F1080,'[1]2017Player Stats'!$A$2:$AB$830,12,FALSE))</f>
        <v>0/0</v>
      </c>
      <c r="T1080">
        <f>IF(G1080="GK",VLOOKUP(F1080,'[1]2017GoalKeeper Stats'!$A$2:$S$109,13,FALSE),VLOOKUP(F1080,'[1]2017Player Stats'!$A$2:$AB$830,13,FALSE))</f>
        <v>0</v>
      </c>
      <c r="U1080">
        <f>IF(G1080="GK",VLOOKUP(F1080,'[1]2017GoalKeeper Stats'!$A$2:$S$109,14,FALSE),VLOOKUP(F1080,'[1]2017Player Stats'!$A$2:$AB$830,14,FALSE))</f>
        <v>0</v>
      </c>
      <c r="V1080">
        <f>IF(G1080="GK",VLOOKUP(F1080,'[1]2017GoalKeeper Stats'!$A$2:$S$109,15,FALSE),VLOOKUP(F1080,'[1]2017Player Stats'!$A$2:$AB$830,15,FALSE))</f>
        <v>0</v>
      </c>
      <c r="W1080">
        <f>IF(G1080="GK",VLOOKUP(F1080,'[1]2017GoalKeeper Stats'!$A$2:$S$109,16,FALSE),VLOOKUP(F1080,'[1]2017Player Stats'!$A$2:$AB$830,16,FALSE))</f>
        <v>0</v>
      </c>
      <c r="X1080">
        <f>IF(G1080="GK",VLOOKUP(F1080,'[1]2017GoalKeeper Stats'!$A$2:$S$109,17,FALSE),VLOOKUP(F1080,'[1]2017Player Stats'!$A$2:$AB$830,17,FALSE))</f>
        <v>0</v>
      </c>
      <c r="Y1080">
        <f>IF(G1080="GK",VLOOKUP(F1080,'[1]2017GoalKeeper Stats'!$A$2:$S$109,18,FALSE),VLOOKUP(F1080,'[1]2017Player Stats'!$A$2:$AB$830,18,FALSE))</f>
        <v>0</v>
      </c>
      <c r="Z1080">
        <f>IF(G1080="GK",VLOOKUP(F1080,'[1]2017GoalKeeper Stats'!$A$2:$S$109,19,FALSE),VLOOKUP(F1080,'[1]2017Player Stats'!$A$2:$AB$830,19,FALSE))</f>
        <v>0</v>
      </c>
      <c r="AA1080">
        <f>IF(G1080="GK",VLOOKUP(F1080,'[1]2017GoalKeeper Stats'!$A$2:$S$109,20,FALSE),VLOOKUP(F1080,'[1]2017Player Stats'!$A$2:$AB$830,20,FALSE))</f>
        <v>0</v>
      </c>
      <c r="AB1080">
        <f>IF(G1080="GK",VLOOKUP(F1080,'[1]2017GoalKeeper Stats'!$A$2:$S$109,21,FALSE),VLOOKUP(F1080,'[1]2017Player Stats'!$A$2:$AB$830,21,FALSE))</f>
        <v>8</v>
      </c>
      <c r="AC1080">
        <f>IF(G1080="GK",VLOOKUP(F1080,'[1]2017GoalKeeper Stats'!$A$2:$S$109,22,FALSE),VLOOKUP(F1080,'[1]2017Player Stats'!$A$2:$AB$830,22,FALSE))</f>
        <v>1</v>
      </c>
      <c r="AD1080">
        <f>IF(G1080="GK",VLOOKUP(F1080,'[1]2017GoalKeeper Stats'!$A$2:$S$109,23,FALSE),VLOOKUP(F1080,'[1]2017Player Stats'!$A$2:$AB$830,23,FALSE))</f>
        <v>0</v>
      </c>
      <c r="AE1080">
        <f>IF(G1080="GK",VLOOKUP(F1080,'[1]2017GoalKeeper Stats'!$A$2:$S$109,24,FALSE),VLOOKUP(F1080,'[1]2017Player Stats'!$A$2:$AB$830,24,FALSE))</f>
        <v>0</v>
      </c>
      <c r="AF1080">
        <f>IF(G1080="GK",VLOOKUP(F1080,'[1]2017GoalKeeper Stats'!$A$2:$S$109,25,FALSE),VLOOKUP(F1080,'[1]2017Player Stats'!$A$2:$AB$830,25,FALSE))</f>
        <v>1</v>
      </c>
      <c r="AG1080">
        <f>IF(G1080="GK",VLOOKUP(F1080,'[1]2017GoalKeeper Stats'!$A$2:$S$109,26,FALSE),VLOOKUP(F1080,'[1]2017Player Stats'!$A$2:$AB$830,26,FALSE))</f>
        <v>20</v>
      </c>
      <c r="AH1080" s="51">
        <v>2017</v>
      </c>
      <c r="AI1080" s="51">
        <v>34</v>
      </c>
      <c r="AJ1080" s="51">
        <v>548</v>
      </c>
      <c r="AK1080" s="51">
        <v>420</v>
      </c>
      <c r="AL1080" s="51">
        <v>49</v>
      </c>
      <c r="AM1080" s="51">
        <v>54</v>
      </c>
      <c r="AN1080" s="51">
        <v>-5</v>
      </c>
      <c r="AO1080" s="52">
        <v>51.96</v>
      </c>
      <c r="AP1080" s="52">
        <v>49.83</v>
      </c>
      <c r="AQ1080" s="52">
        <v>2.12</v>
      </c>
      <c r="AR1080" s="52">
        <v>-7.12</v>
      </c>
      <c r="AS1080" s="51">
        <v>45</v>
      </c>
      <c r="AT1080" s="52">
        <v>48.26</v>
      </c>
    </row>
    <row r="1081" spans="1:46" hidden="1">
      <c r="A1081">
        <v>2017</v>
      </c>
      <c r="B1081" t="s">
        <v>861</v>
      </c>
      <c r="C1081" t="s">
        <v>207</v>
      </c>
      <c r="D1081" t="s">
        <v>1085</v>
      </c>
      <c r="E1081" t="s">
        <v>1906</v>
      </c>
      <c r="F1081" t="str">
        <f t="shared" si="16"/>
        <v>Victor Vazquez</v>
      </c>
      <c r="G1081" t="s">
        <v>860</v>
      </c>
      <c r="H1081" s="143">
        <v>700000</v>
      </c>
      <c r="I1081" s="143">
        <v>630000</v>
      </c>
      <c r="J1081" t="str">
        <f>IF(G1081="GK",VLOOKUP(F1081,'[1]2017GoalKeeper Stats'!$A$2:$S$109,2,FALSE),VLOOKUP(F1081,'[1]2017Player Stats'!$A$2:$AB$830,2,FALSE))</f>
        <v>TOR</v>
      </c>
      <c r="K1081">
        <f>IF(G1081="GK",VLOOKUP(F1081,'[1]2017GoalKeeper Stats'!$A$2:$S$109,4,FALSE),VLOOKUP(F1081,'[1]2017Player Stats'!$A$2:$AB$830,4,FALSE))</f>
        <v>31</v>
      </c>
      <c r="L1081">
        <f>IF(G1081="GK",VLOOKUP(F1081,'[1]2017GoalKeeper Stats'!$A$2:$S$109,5,FALSE),VLOOKUP(F1081,'[1]2017Player Stats'!$A$2:$AB$830,5,FALSE))</f>
        <v>28</v>
      </c>
      <c r="M1081">
        <f>IF(G1081="GK",VLOOKUP(F1081,'[1]2017GoalKeeper Stats'!$A$2:$S$109,6,FALSE),VLOOKUP(F1081,'[1]2017Player Stats'!$A$2:$AB$830,6,FALSE))</f>
        <v>2382</v>
      </c>
      <c r="N1081">
        <f>IF(G1081="GK",VLOOKUP(F1081,'[1]2017GoalKeeper Stats'!$A$2:$S$109,7,FALSE),VLOOKUP(F1081,'[1]2017Player Stats'!$A$2:$AB$830,7,FALSE))</f>
        <v>8</v>
      </c>
      <c r="O1081">
        <f>IF(G1081="GK",VLOOKUP(F1081,'[1]2017GoalKeeper Stats'!$A$2:$S$109,8,FALSE),VLOOKUP(F1081,'[1]2017Player Stats'!$A$2:$AB$830,8,FALSE))</f>
        <v>16</v>
      </c>
      <c r="P1081">
        <f>IF(G1081="GK",VLOOKUP(F1081,'[1]2017GoalKeeper Stats'!$A$2:$S$109,9,FALSE),VLOOKUP(F1081,'[1]2017Player Stats'!$A$2:$AB$830,9,FALSE))</f>
        <v>41</v>
      </c>
      <c r="Q1081">
        <f>IF(G1081="GK",VLOOKUP(F1081,'[1]2017GoalKeeper Stats'!$A$2:$S$109,10,FALSE),VLOOKUP(F1081,'[1]2017Player Stats'!$A$2:$AB$830,10,FALSE))</f>
        <v>20</v>
      </c>
      <c r="R1081">
        <f>IF(G1081="GK",VLOOKUP(F1081,'[1]2017GoalKeeper Stats'!$A$2:$S$109,11,FALSE),VLOOKUP(F1081,'[1]2017Player Stats'!$A$2:$AB$830,11,FALSE))</f>
        <v>5</v>
      </c>
      <c r="S1081">
        <f>IF(G1081="GK",VLOOKUP(F1081,'[1]2017GoalKeeper Stats'!$A$2:$S$109,12,FALSE),VLOOKUP(F1081,'[1]2017Player Stats'!$A$2:$AB$830,12,FALSE))</f>
        <v>44258</v>
      </c>
      <c r="T1081">
        <f>IF(G1081="GK",VLOOKUP(F1081,'[1]2017GoalKeeper Stats'!$A$2:$S$109,13,FALSE),VLOOKUP(F1081,'[1]2017Player Stats'!$A$2:$AB$830,13,FALSE))</f>
        <v>5</v>
      </c>
      <c r="U1081">
        <f>IF(G1081="GK",VLOOKUP(F1081,'[1]2017GoalKeeper Stats'!$A$2:$S$109,14,FALSE),VLOOKUP(F1081,'[1]2017Player Stats'!$A$2:$AB$830,14,FALSE))</f>
        <v>3</v>
      </c>
      <c r="V1081">
        <f>IF(G1081="GK",VLOOKUP(F1081,'[1]2017GoalKeeper Stats'!$A$2:$S$109,15,FALSE),VLOOKUP(F1081,'[1]2017Player Stats'!$A$2:$AB$830,15,FALSE))</f>
        <v>0.3</v>
      </c>
      <c r="W1081">
        <f>IF(G1081="GK",VLOOKUP(F1081,'[1]2017GoalKeeper Stats'!$A$2:$S$109,16,FALSE),VLOOKUP(F1081,'[1]2017Player Stats'!$A$2:$AB$830,16,FALSE))</f>
        <v>19.5</v>
      </c>
      <c r="X1081">
        <f>IF(G1081="GK",VLOOKUP(F1081,'[1]2017GoalKeeper Stats'!$A$2:$S$109,17,FALSE),VLOOKUP(F1081,'[1]2017Player Stats'!$A$2:$AB$830,17,FALSE))</f>
        <v>6</v>
      </c>
      <c r="Y1081">
        <f>IF(G1081="GK",VLOOKUP(F1081,'[1]2017GoalKeeper Stats'!$A$2:$S$109,18,FALSE),VLOOKUP(F1081,'[1]2017Player Stats'!$A$2:$AB$830,18,FALSE))</f>
        <v>9</v>
      </c>
      <c r="Z1081">
        <f>IF(G1081="GK",VLOOKUP(F1081,'[1]2017GoalKeeper Stats'!$A$2:$S$109,19,FALSE),VLOOKUP(F1081,'[1]2017Player Stats'!$A$2:$AB$830,19,FALSE))</f>
        <v>7</v>
      </c>
      <c r="AA1081">
        <f>IF(G1081="GK",VLOOKUP(F1081,'[1]2017GoalKeeper Stats'!$A$2:$S$109,20,FALSE),VLOOKUP(F1081,'[1]2017Player Stats'!$A$2:$AB$830,20,FALSE))</f>
        <v>0.6</v>
      </c>
      <c r="AB1081">
        <f>IF(G1081="GK",VLOOKUP(F1081,'[1]2017GoalKeeper Stats'!$A$2:$S$109,21,FALSE),VLOOKUP(F1081,'[1]2017Player Stats'!$A$2:$AB$830,21,FALSE))</f>
        <v>23</v>
      </c>
      <c r="AC1081">
        <f>IF(G1081="GK",VLOOKUP(F1081,'[1]2017GoalKeeper Stats'!$A$2:$S$109,22,FALSE),VLOOKUP(F1081,'[1]2017Player Stats'!$A$2:$AB$830,22,FALSE))</f>
        <v>26</v>
      </c>
      <c r="AD1081">
        <f>IF(G1081="GK",VLOOKUP(F1081,'[1]2017GoalKeeper Stats'!$A$2:$S$109,23,FALSE),VLOOKUP(F1081,'[1]2017Player Stats'!$A$2:$AB$830,23,FALSE))</f>
        <v>2</v>
      </c>
      <c r="AE1081">
        <f>IF(G1081="GK",VLOOKUP(F1081,'[1]2017GoalKeeper Stats'!$A$2:$S$109,24,FALSE),VLOOKUP(F1081,'[1]2017Player Stats'!$A$2:$AB$830,24,FALSE))</f>
        <v>3</v>
      </c>
      <c r="AF1081">
        <f>IF(G1081="GK",VLOOKUP(F1081,'[1]2017GoalKeeper Stats'!$A$2:$S$109,25,FALSE),VLOOKUP(F1081,'[1]2017Player Stats'!$A$2:$AB$830,25,FALSE))</f>
        <v>0</v>
      </c>
      <c r="AG1081">
        <f>IF(G1081="GK",VLOOKUP(F1081,'[1]2017GoalKeeper Stats'!$A$2:$S$109,26,FALSE),VLOOKUP(F1081,'[1]2017Player Stats'!$A$2:$AB$830,26,FALSE))</f>
        <v>48.78</v>
      </c>
      <c r="AH1081" s="51">
        <v>2017</v>
      </c>
      <c r="AI1081" s="51">
        <v>34</v>
      </c>
      <c r="AJ1081" s="51">
        <v>441</v>
      </c>
      <c r="AK1081" s="51">
        <v>404</v>
      </c>
      <c r="AL1081" s="51">
        <v>71</v>
      </c>
      <c r="AM1081" s="51">
        <v>37</v>
      </c>
      <c r="AN1081" s="51">
        <v>34</v>
      </c>
      <c r="AO1081" s="52">
        <v>52.62</v>
      </c>
      <c r="AP1081" s="52">
        <v>41.42</v>
      </c>
      <c r="AQ1081" s="52">
        <v>11.21</v>
      </c>
      <c r="AR1081" s="52">
        <v>22.79</v>
      </c>
      <c r="AS1081" s="51">
        <v>69</v>
      </c>
      <c r="AT1081" s="52">
        <v>54.4</v>
      </c>
    </row>
    <row r="1082" spans="1:46" hidden="1">
      <c r="A1082">
        <v>2017</v>
      </c>
      <c r="B1082" t="s">
        <v>199</v>
      </c>
      <c r="C1082" t="s">
        <v>199</v>
      </c>
      <c r="D1082" t="s">
        <v>978</v>
      </c>
      <c r="E1082" t="s">
        <v>961</v>
      </c>
      <c r="F1082" t="str">
        <f t="shared" si="16"/>
        <v>Erick Torres</v>
      </c>
      <c r="G1082" t="s">
        <v>875</v>
      </c>
      <c r="H1082" s="143">
        <v>695000</v>
      </c>
      <c r="I1082" s="143">
        <v>650000</v>
      </c>
      <c r="J1082" t="str">
        <f>IF(G1082="GK",VLOOKUP(F1082,'[1]2017GoalKeeper Stats'!$A$2:$S$109,2,FALSE),VLOOKUP(F1082,'[1]2017Player Stats'!$A$2:$AB$830,2,FALSE))</f>
        <v>HOU</v>
      </c>
      <c r="K1082">
        <f>IF(G1082="GK",VLOOKUP(F1082,'[1]2017GoalKeeper Stats'!$A$2:$S$109,4,FALSE),VLOOKUP(F1082,'[1]2017Player Stats'!$A$2:$AB$830,4,FALSE))</f>
        <v>27</v>
      </c>
      <c r="L1082">
        <f>IF(G1082="GK",VLOOKUP(F1082,'[1]2017GoalKeeper Stats'!$A$2:$S$109,5,FALSE),VLOOKUP(F1082,'[1]2017Player Stats'!$A$2:$AB$830,5,FALSE))</f>
        <v>23</v>
      </c>
      <c r="M1082">
        <f>IF(G1082="GK",VLOOKUP(F1082,'[1]2017GoalKeeper Stats'!$A$2:$S$109,6,FALSE),VLOOKUP(F1082,'[1]2017Player Stats'!$A$2:$AB$830,6,FALSE))</f>
        <v>2001</v>
      </c>
      <c r="N1082">
        <f>IF(G1082="GK",VLOOKUP(F1082,'[1]2017GoalKeeper Stats'!$A$2:$S$109,7,FALSE),VLOOKUP(F1082,'[1]2017Player Stats'!$A$2:$AB$830,7,FALSE))</f>
        <v>14</v>
      </c>
      <c r="O1082">
        <f>IF(G1082="GK",VLOOKUP(F1082,'[1]2017GoalKeeper Stats'!$A$2:$S$109,8,FALSE),VLOOKUP(F1082,'[1]2017Player Stats'!$A$2:$AB$830,8,FALSE))</f>
        <v>3</v>
      </c>
      <c r="P1082">
        <f>IF(G1082="GK",VLOOKUP(F1082,'[1]2017GoalKeeper Stats'!$A$2:$S$109,9,FALSE),VLOOKUP(F1082,'[1]2017Player Stats'!$A$2:$AB$830,9,FALSE))</f>
        <v>72</v>
      </c>
      <c r="Q1082">
        <f>IF(G1082="GK",VLOOKUP(F1082,'[1]2017GoalKeeper Stats'!$A$2:$S$109,10,FALSE),VLOOKUP(F1082,'[1]2017Player Stats'!$A$2:$AB$830,10,FALSE))</f>
        <v>26</v>
      </c>
      <c r="R1082">
        <f>IF(G1082="GK",VLOOKUP(F1082,'[1]2017GoalKeeper Stats'!$A$2:$S$109,11,FALSE),VLOOKUP(F1082,'[1]2017Player Stats'!$A$2:$AB$830,11,FALSE))</f>
        <v>3</v>
      </c>
      <c r="S1082">
        <f>IF(G1082="GK",VLOOKUP(F1082,'[1]2017GoalKeeper Stats'!$A$2:$S$109,12,FALSE),VLOOKUP(F1082,'[1]2017Player Stats'!$A$2:$AB$830,12,FALSE))</f>
        <v>44322</v>
      </c>
      <c r="T1082">
        <f>IF(G1082="GK",VLOOKUP(F1082,'[1]2017GoalKeeper Stats'!$A$2:$S$109,13,FALSE),VLOOKUP(F1082,'[1]2017Player Stats'!$A$2:$AB$830,13,FALSE))</f>
        <v>9</v>
      </c>
      <c r="U1082">
        <f>IF(G1082="GK",VLOOKUP(F1082,'[1]2017GoalKeeper Stats'!$A$2:$S$109,14,FALSE),VLOOKUP(F1082,'[1]2017Player Stats'!$A$2:$AB$830,14,FALSE))</f>
        <v>5</v>
      </c>
      <c r="V1082">
        <f>IF(G1082="GK",VLOOKUP(F1082,'[1]2017GoalKeeper Stats'!$A$2:$S$109,15,FALSE),VLOOKUP(F1082,'[1]2017Player Stats'!$A$2:$AB$830,15,FALSE))</f>
        <v>0.63</v>
      </c>
      <c r="W1082">
        <f>IF(G1082="GK",VLOOKUP(F1082,'[1]2017GoalKeeper Stats'!$A$2:$S$109,16,FALSE),VLOOKUP(F1082,'[1]2017Player Stats'!$A$2:$AB$830,16,FALSE))</f>
        <v>19.399999999999999</v>
      </c>
      <c r="X1082">
        <f>IF(G1082="GK",VLOOKUP(F1082,'[1]2017GoalKeeper Stats'!$A$2:$S$109,17,FALSE),VLOOKUP(F1082,'[1]2017Player Stats'!$A$2:$AB$830,17,FALSE))</f>
        <v>0</v>
      </c>
      <c r="Y1082">
        <f>IF(G1082="GK",VLOOKUP(F1082,'[1]2017GoalKeeper Stats'!$A$2:$S$109,18,FALSE),VLOOKUP(F1082,'[1]2017Player Stats'!$A$2:$AB$830,18,FALSE))</f>
        <v>2</v>
      </c>
      <c r="Z1082">
        <f>IF(G1082="GK",VLOOKUP(F1082,'[1]2017GoalKeeper Stats'!$A$2:$S$109,19,FALSE),VLOOKUP(F1082,'[1]2017Player Stats'!$A$2:$AB$830,19,FALSE))</f>
        <v>1</v>
      </c>
      <c r="AA1082">
        <f>IF(G1082="GK",VLOOKUP(F1082,'[1]2017GoalKeeper Stats'!$A$2:$S$109,20,FALSE),VLOOKUP(F1082,'[1]2017Player Stats'!$A$2:$AB$830,20,FALSE))</f>
        <v>0.13</v>
      </c>
      <c r="AB1082">
        <f>IF(G1082="GK",VLOOKUP(F1082,'[1]2017GoalKeeper Stats'!$A$2:$S$109,21,FALSE),VLOOKUP(F1082,'[1]2017Player Stats'!$A$2:$AB$830,21,FALSE))</f>
        <v>32</v>
      </c>
      <c r="AC1082">
        <f>IF(G1082="GK",VLOOKUP(F1082,'[1]2017GoalKeeper Stats'!$A$2:$S$109,22,FALSE),VLOOKUP(F1082,'[1]2017Player Stats'!$A$2:$AB$830,22,FALSE))</f>
        <v>41</v>
      </c>
      <c r="AD1082">
        <f>IF(G1082="GK",VLOOKUP(F1082,'[1]2017GoalKeeper Stats'!$A$2:$S$109,23,FALSE),VLOOKUP(F1082,'[1]2017Player Stats'!$A$2:$AB$830,23,FALSE))</f>
        <v>12</v>
      </c>
      <c r="AE1082">
        <f>IF(G1082="GK",VLOOKUP(F1082,'[1]2017GoalKeeper Stats'!$A$2:$S$109,24,FALSE),VLOOKUP(F1082,'[1]2017Player Stats'!$A$2:$AB$830,24,FALSE))</f>
        <v>6</v>
      </c>
      <c r="AF1082">
        <f>IF(G1082="GK",VLOOKUP(F1082,'[1]2017GoalKeeper Stats'!$A$2:$S$109,25,FALSE),VLOOKUP(F1082,'[1]2017Player Stats'!$A$2:$AB$830,25,FALSE))</f>
        <v>0</v>
      </c>
      <c r="AG1082">
        <f>IF(G1082="GK",VLOOKUP(F1082,'[1]2017GoalKeeper Stats'!$A$2:$S$109,26,FALSE),VLOOKUP(F1082,'[1]2017Player Stats'!$A$2:$AB$830,26,FALSE))</f>
        <v>36.11</v>
      </c>
      <c r="AH1082" s="51">
        <v>2017</v>
      </c>
      <c r="AI1082" s="51">
        <v>34</v>
      </c>
      <c r="AJ1082" s="51">
        <v>469</v>
      </c>
      <c r="AK1082" s="51">
        <v>437</v>
      </c>
      <c r="AL1082" s="51">
        <v>55</v>
      </c>
      <c r="AM1082" s="51">
        <v>44</v>
      </c>
      <c r="AN1082" s="51">
        <v>11</v>
      </c>
      <c r="AO1082" s="52">
        <v>52.47</v>
      </c>
      <c r="AP1082" s="52">
        <v>44.51</v>
      </c>
      <c r="AQ1082" s="52">
        <v>7.95</v>
      </c>
      <c r="AR1082" s="52">
        <v>3.05</v>
      </c>
      <c r="AS1082" s="51">
        <v>50</v>
      </c>
      <c r="AT1082" s="52">
        <v>51.45</v>
      </c>
    </row>
    <row r="1083" spans="1:46" hidden="1">
      <c r="A1083">
        <v>2017</v>
      </c>
      <c r="B1083" t="s">
        <v>203</v>
      </c>
      <c r="C1083" t="s">
        <v>203</v>
      </c>
      <c r="D1083" t="s">
        <v>955</v>
      </c>
      <c r="E1083" t="s">
        <v>956</v>
      </c>
      <c r="F1083" t="str">
        <f t="shared" si="16"/>
        <v>Brek Shea</v>
      </c>
      <c r="G1083" t="s">
        <v>957</v>
      </c>
      <c r="H1083" s="143">
        <v>670000</v>
      </c>
      <c r="I1083" s="143">
        <v>625000</v>
      </c>
      <c r="J1083" t="str">
        <f>IF(G1083="GK",VLOOKUP(F1083,'[1]2017GoalKeeper Stats'!$A$2:$S$109,2,FALSE),VLOOKUP(F1083,'[1]2017Player Stats'!$A$2:$AB$830,2,FALSE))</f>
        <v>MIA</v>
      </c>
      <c r="K1083">
        <f>IF(G1083="GK",VLOOKUP(F1083,'[1]2017GoalKeeper Stats'!$A$2:$S$109,4,FALSE),VLOOKUP(F1083,'[1]2017Player Stats'!$A$2:$AB$830,4,FALSE))</f>
        <v>25</v>
      </c>
      <c r="L1083">
        <f>IF(G1083="GK",VLOOKUP(F1083,'[1]2017GoalKeeper Stats'!$A$2:$S$109,5,FALSE),VLOOKUP(F1083,'[1]2017Player Stats'!$A$2:$AB$830,5,FALSE))</f>
        <v>14</v>
      </c>
      <c r="M1083">
        <f>IF(G1083="GK",VLOOKUP(F1083,'[1]2017GoalKeeper Stats'!$A$2:$S$109,6,FALSE),VLOOKUP(F1083,'[1]2017Player Stats'!$A$2:$AB$830,6,FALSE))</f>
        <v>1325</v>
      </c>
      <c r="N1083">
        <f>IF(G1083="GK",VLOOKUP(F1083,'[1]2017GoalKeeper Stats'!$A$2:$S$109,7,FALSE),VLOOKUP(F1083,'[1]2017Player Stats'!$A$2:$AB$830,7,FALSE))</f>
        <v>4</v>
      </c>
      <c r="O1083">
        <f>IF(G1083="GK",VLOOKUP(F1083,'[1]2017GoalKeeper Stats'!$A$2:$S$109,8,FALSE),VLOOKUP(F1083,'[1]2017Player Stats'!$A$2:$AB$830,8,FALSE))</f>
        <v>2</v>
      </c>
      <c r="P1083">
        <f>IF(G1083="GK",VLOOKUP(F1083,'[1]2017GoalKeeper Stats'!$A$2:$S$109,9,FALSE),VLOOKUP(F1083,'[1]2017Player Stats'!$A$2:$AB$830,9,FALSE))</f>
        <v>22</v>
      </c>
      <c r="Q1083">
        <f>IF(G1083="GK",VLOOKUP(F1083,'[1]2017GoalKeeper Stats'!$A$2:$S$109,10,FALSE),VLOOKUP(F1083,'[1]2017Player Stats'!$A$2:$AB$830,10,FALSE))</f>
        <v>8</v>
      </c>
      <c r="R1083">
        <f>IF(G1083="GK",VLOOKUP(F1083,'[1]2017GoalKeeper Stats'!$A$2:$S$109,11,FALSE),VLOOKUP(F1083,'[1]2017Player Stats'!$A$2:$AB$830,11,FALSE))</f>
        <v>2</v>
      </c>
      <c r="S1083" t="str">
        <f>IF(G1083="GK",VLOOKUP(F1083,'[1]2017GoalKeeper Stats'!$A$2:$S$109,12,FALSE),VLOOKUP(F1083,'[1]2017Player Stats'!$A$2:$AB$830,12,FALSE))</f>
        <v>0/0</v>
      </c>
      <c r="T1083">
        <f>IF(G1083="GK",VLOOKUP(F1083,'[1]2017GoalKeeper Stats'!$A$2:$S$109,13,FALSE),VLOOKUP(F1083,'[1]2017Player Stats'!$A$2:$AB$830,13,FALSE))</f>
        <v>1</v>
      </c>
      <c r="U1083">
        <f>IF(G1083="GK",VLOOKUP(F1083,'[1]2017GoalKeeper Stats'!$A$2:$S$109,14,FALSE),VLOOKUP(F1083,'[1]2017Player Stats'!$A$2:$AB$830,14,FALSE))</f>
        <v>3</v>
      </c>
      <c r="V1083">
        <f>IF(G1083="GK",VLOOKUP(F1083,'[1]2017GoalKeeper Stats'!$A$2:$S$109,15,FALSE),VLOOKUP(F1083,'[1]2017Player Stats'!$A$2:$AB$830,15,FALSE))</f>
        <v>0.27</v>
      </c>
      <c r="W1083">
        <f>IF(G1083="GK",VLOOKUP(F1083,'[1]2017GoalKeeper Stats'!$A$2:$S$109,16,FALSE),VLOOKUP(F1083,'[1]2017Player Stats'!$A$2:$AB$830,16,FALSE))</f>
        <v>18.2</v>
      </c>
      <c r="X1083">
        <f>IF(G1083="GK",VLOOKUP(F1083,'[1]2017GoalKeeper Stats'!$A$2:$S$109,17,FALSE),VLOOKUP(F1083,'[1]2017Player Stats'!$A$2:$AB$830,17,FALSE))</f>
        <v>0</v>
      </c>
      <c r="Y1083">
        <f>IF(G1083="GK",VLOOKUP(F1083,'[1]2017GoalKeeper Stats'!$A$2:$S$109,18,FALSE),VLOOKUP(F1083,'[1]2017Player Stats'!$A$2:$AB$830,18,FALSE))</f>
        <v>2</v>
      </c>
      <c r="Z1083">
        <f>IF(G1083="GK",VLOOKUP(F1083,'[1]2017GoalKeeper Stats'!$A$2:$S$109,19,FALSE),VLOOKUP(F1083,'[1]2017Player Stats'!$A$2:$AB$830,19,FALSE))</f>
        <v>0</v>
      </c>
      <c r="AA1083">
        <f>IF(G1083="GK",VLOOKUP(F1083,'[1]2017GoalKeeper Stats'!$A$2:$S$109,20,FALSE),VLOOKUP(F1083,'[1]2017Player Stats'!$A$2:$AB$830,20,FALSE))</f>
        <v>0.14000000000000001</v>
      </c>
      <c r="AB1083">
        <f>IF(G1083="GK",VLOOKUP(F1083,'[1]2017GoalKeeper Stats'!$A$2:$S$109,21,FALSE),VLOOKUP(F1083,'[1]2017Player Stats'!$A$2:$AB$830,21,FALSE))</f>
        <v>13</v>
      </c>
      <c r="AC1083">
        <f>IF(G1083="GK",VLOOKUP(F1083,'[1]2017GoalKeeper Stats'!$A$2:$S$109,22,FALSE),VLOOKUP(F1083,'[1]2017Player Stats'!$A$2:$AB$830,22,FALSE))</f>
        <v>23</v>
      </c>
      <c r="AD1083">
        <f>IF(G1083="GK",VLOOKUP(F1083,'[1]2017GoalKeeper Stats'!$A$2:$S$109,23,FALSE),VLOOKUP(F1083,'[1]2017Player Stats'!$A$2:$AB$830,23,FALSE))</f>
        <v>5</v>
      </c>
      <c r="AE1083">
        <f>IF(G1083="GK",VLOOKUP(F1083,'[1]2017GoalKeeper Stats'!$A$2:$S$109,24,FALSE),VLOOKUP(F1083,'[1]2017Player Stats'!$A$2:$AB$830,24,FALSE))</f>
        <v>2</v>
      </c>
      <c r="AF1083">
        <f>IF(G1083="GK",VLOOKUP(F1083,'[1]2017GoalKeeper Stats'!$A$2:$S$109,25,FALSE),VLOOKUP(F1083,'[1]2017Player Stats'!$A$2:$AB$830,25,FALSE))</f>
        <v>1</v>
      </c>
      <c r="AG1083">
        <f>IF(G1083="GK",VLOOKUP(F1083,'[1]2017GoalKeeper Stats'!$A$2:$S$109,26,FALSE),VLOOKUP(F1083,'[1]2017Player Stats'!$A$2:$AB$830,26,FALSE))</f>
        <v>36.36</v>
      </c>
      <c r="AH1083" s="51">
        <v>2017</v>
      </c>
      <c r="AI1083" s="51">
        <v>34</v>
      </c>
      <c r="AJ1083" s="51">
        <v>392</v>
      </c>
      <c r="AK1083" s="51">
        <v>520</v>
      </c>
      <c r="AL1083" s="51">
        <v>49</v>
      </c>
      <c r="AM1083" s="51">
        <v>49</v>
      </c>
      <c r="AN1083" s="51">
        <v>0</v>
      </c>
      <c r="AO1083" s="52">
        <v>43.74</v>
      </c>
      <c r="AP1083" s="52">
        <v>46.69</v>
      </c>
      <c r="AQ1083" s="52">
        <v>-2.95</v>
      </c>
      <c r="AR1083" s="52">
        <v>2.95</v>
      </c>
      <c r="AS1083" s="51">
        <v>52</v>
      </c>
      <c r="AT1083" s="52">
        <v>45.74</v>
      </c>
    </row>
    <row r="1084" spans="1:46" hidden="1">
      <c r="A1084">
        <v>2017</v>
      </c>
      <c r="B1084" t="s">
        <v>210</v>
      </c>
      <c r="C1084" t="s">
        <v>210</v>
      </c>
      <c r="D1084" t="s">
        <v>958</v>
      </c>
      <c r="E1084" t="s">
        <v>959</v>
      </c>
      <c r="F1084" t="str">
        <f t="shared" si="16"/>
        <v>Dom Dwyer</v>
      </c>
      <c r="G1084" t="s">
        <v>875</v>
      </c>
      <c r="H1084" s="143">
        <v>668750</v>
      </c>
      <c r="I1084" s="143">
        <v>550000</v>
      </c>
      <c r="J1084" t="str">
        <f>IF(G1084="GK",VLOOKUP(F1084,'[1]2017GoalKeeper Stats'!$A$2:$S$109,2,FALSE),VLOOKUP(F1084,'[1]2017Player Stats'!$A$2:$AB$830,2,FALSE))</f>
        <v>ORL</v>
      </c>
      <c r="K1084">
        <f>IF(G1084="GK",VLOOKUP(F1084,'[1]2017GoalKeeper Stats'!$A$2:$S$109,4,FALSE),VLOOKUP(F1084,'[1]2017Player Stats'!$A$2:$AB$830,4,FALSE))</f>
        <v>27</v>
      </c>
      <c r="L1084">
        <f>IF(G1084="GK",VLOOKUP(F1084,'[1]2017GoalKeeper Stats'!$A$2:$S$109,5,FALSE),VLOOKUP(F1084,'[1]2017Player Stats'!$A$2:$AB$830,5,FALSE))</f>
        <v>25</v>
      </c>
      <c r="M1084">
        <f>IF(G1084="GK",VLOOKUP(F1084,'[1]2017GoalKeeper Stats'!$A$2:$S$109,6,FALSE),VLOOKUP(F1084,'[1]2017Player Stats'!$A$2:$AB$830,6,FALSE))</f>
        <v>2246</v>
      </c>
      <c r="N1084">
        <f>IF(G1084="GK",VLOOKUP(F1084,'[1]2017GoalKeeper Stats'!$A$2:$S$109,7,FALSE),VLOOKUP(F1084,'[1]2017Player Stats'!$A$2:$AB$830,7,FALSE))</f>
        <v>9</v>
      </c>
      <c r="O1084">
        <f>IF(G1084="GK",VLOOKUP(F1084,'[1]2017GoalKeeper Stats'!$A$2:$S$109,8,FALSE),VLOOKUP(F1084,'[1]2017Player Stats'!$A$2:$AB$830,8,FALSE))</f>
        <v>5</v>
      </c>
      <c r="P1084">
        <f>IF(G1084="GK",VLOOKUP(F1084,'[1]2017GoalKeeper Stats'!$A$2:$S$109,9,FALSE),VLOOKUP(F1084,'[1]2017Player Stats'!$A$2:$AB$830,9,FALSE))</f>
        <v>74</v>
      </c>
      <c r="Q1084">
        <f>IF(G1084="GK",VLOOKUP(F1084,'[1]2017GoalKeeper Stats'!$A$2:$S$109,10,FALSE),VLOOKUP(F1084,'[1]2017Player Stats'!$A$2:$AB$830,10,FALSE))</f>
        <v>36</v>
      </c>
      <c r="R1084">
        <f>IF(G1084="GK",VLOOKUP(F1084,'[1]2017GoalKeeper Stats'!$A$2:$S$109,11,FALSE),VLOOKUP(F1084,'[1]2017Player Stats'!$A$2:$AB$830,11,FALSE))</f>
        <v>2</v>
      </c>
      <c r="S1084" t="str">
        <f>IF(G1084="GK",VLOOKUP(F1084,'[1]2017GoalKeeper Stats'!$A$2:$S$109,12,FALSE),VLOOKUP(F1084,'[1]2017Player Stats'!$A$2:$AB$830,12,FALSE))</f>
        <v>0/0</v>
      </c>
      <c r="T1084">
        <f>IF(G1084="GK",VLOOKUP(F1084,'[1]2017GoalKeeper Stats'!$A$2:$S$109,13,FALSE),VLOOKUP(F1084,'[1]2017Player Stats'!$A$2:$AB$830,13,FALSE))</f>
        <v>5</v>
      </c>
      <c r="U1084">
        <f>IF(G1084="GK",VLOOKUP(F1084,'[1]2017GoalKeeper Stats'!$A$2:$S$109,14,FALSE),VLOOKUP(F1084,'[1]2017Player Stats'!$A$2:$AB$830,14,FALSE))</f>
        <v>4</v>
      </c>
      <c r="V1084">
        <f>IF(G1084="GK",VLOOKUP(F1084,'[1]2017GoalKeeper Stats'!$A$2:$S$109,15,FALSE),VLOOKUP(F1084,'[1]2017Player Stats'!$A$2:$AB$830,15,FALSE))</f>
        <v>0.36</v>
      </c>
      <c r="W1084">
        <f>IF(G1084="GK",VLOOKUP(F1084,'[1]2017GoalKeeper Stats'!$A$2:$S$109,16,FALSE),VLOOKUP(F1084,'[1]2017Player Stats'!$A$2:$AB$830,16,FALSE))</f>
        <v>12.2</v>
      </c>
      <c r="X1084">
        <f>IF(G1084="GK",VLOOKUP(F1084,'[1]2017GoalKeeper Stats'!$A$2:$S$109,17,FALSE),VLOOKUP(F1084,'[1]2017Player Stats'!$A$2:$AB$830,17,FALSE))</f>
        <v>1</v>
      </c>
      <c r="Y1084">
        <f>IF(G1084="GK",VLOOKUP(F1084,'[1]2017GoalKeeper Stats'!$A$2:$S$109,18,FALSE),VLOOKUP(F1084,'[1]2017Player Stats'!$A$2:$AB$830,18,FALSE))</f>
        <v>3</v>
      </c>
      <c r="Z1084">
        <f>IF(G1084="GK",VLOOKUP(F1084,'[1]2017GoalKeeper Stats'!$A$2:$S$109,19,FALSE),VLOOKUP(F1084,'[1]2017Player Stats'!$A$2:$AB$830,19,FALSE))</f>
        <v>2</v>
      </c>
      <c r="AA1084">
        <f>IF(G1084="GK",VLOOKUP(F1084,'[1]2017GoalKeeper Stats'!$A$2:$S$109,20,FALSE),VLOOKUP(F1084,'[1]2017Player Stats'!$A$2:$AB$830,20,FALSE))</f>
        <v>0.2</v>
      </c>
      <c r="AB1084">
        <f>IF(G1084="GK",VLOOKUP(F1084,'[1]2017GoalKeeper Stats'!$A$2:$S$109,21,FALSE),VLOOKUP(F1084,'[1]2017Player Stats'!$A$2:$AB$830,21,FALSE))</f>
        <v>47</v>
      </c>
      <c r="AC1084">
        <f>IF(G1084="GK",VLOOKUP(F1084,'[1]2017GoalKeeper Stats'!$A$2:$S$109,22,FALSE),VLOOKUP(F1084,'[1]2017Player Stats'!$A$2:$AB$830,22,FALSE))</f>
        <v>65</v>
      </c>
      <c r="AD1084">
        <f>IF(G1084="GK",VLOOKUP(F1084,'[1]2017GoalKeeper Stats'!$A$2:$S$109,23,FALSE),VLOOKUP(F1084,'[1]2017Player Stats'!$A$2:$AB$830,23,FALSE))</f>
        <v>21</v>
      </c>
      <c r="AE1084">
        <f>IF(G1084="GK",VLOOKUP(F1084,'[1]2017GoalKeeper Stats'!$A$2:$S$109,24,FALSE),VLOOKUP(F1084,'[1]2017Player Stats'!$A$2:$AB$830,24,FALSE))</f>
        <v>5</v>
      </c>
      <c r="AF1084">
        <f>IF(G1084="GK",VLOOKUP(F1084,'[1]2017GoalKeeper Stats'!$A$2:$S$109,25,FALSE),VLOOKUP(F1084,'[1]2017Player Stats'!$A$2:$AB$830,25,FALSE))</f>
        <v>0</v>
      </c>
      <c r="AG1084">
        <f>IF(G1084="GK",VLOOKUP(F1084,'[1]2017GoalKeeper Stats'!$A$2:$S$109,26,FALSE),VLOOKUP(F1084,'[1]2017Player Stats'!$A$2:$AB$830,26,FALSE))</f>
        <v>48.65</v>
      </c>
      <c r="AH1084" s="51">
        <v>2017</v>
      </c>
      <c r="AI1084" s="51">
        <v>34</v>
      </c>
      <c r="AJ1084" s="51">
        <v>419</v>
      </c>
      <c r="AK1084" s="51">
        <v>409</v>
      </c>
      <c r="AL1084" s="51">
        <v>39</v>
      </c>
      <c r="AM1084" s="51">
        <v>56</v>
      </c>
      <c r="AN1084" s="51">
        <v>-17</v>
      </c>
      <c r="AO1084" s="52">
        <v>36.22</v>
      </c>
      <c r="AP1084" s="52">
        <v>49.26</v>
      </c>
      <c r="AQ1084" s="52">
        <v>-13.04</v>
      </c>
      <c r="AR1084" s="52">
        <v>-3.96</v>
      </c>
      <c r="AS1084" s="51">
        <v>39</v>
      </c>
      <c r="AT1084" s="52">
        <v>39.11</v>
      </c>
    </row>
    <row r="1085" spans="1:46" hidden="1">
      <c r="A1085">
        <v>2017</v>
      </c>
      <c r="B1085" t="s">
        <v>201</v>
      </c>
      <c r="C1085" t="s">
        <v>201</v>
      </c>
      <c r="D1085" t="s">
        <v>979</v>
      </c>
      <c r="E1085" t="s">
        <v>980</v>
      </c>
      <c r="F1085" t="str">
        <f t="shared" si="16"/>
        <v>Laurent Ciman</v>
      </c>
      <c r="G1085" t="s">
        <v>893</v>
      </c>
      <c r="H1085" s="143">
        <v>661667</v>
      </c>
      <c r="I1085" s="143">
        <v>630000</v>
      </c>
      <c r="J1085" t="str">
        <f>IF(G1085="GK",VLOOKUP(F1085,'[1]2017GoalKeeper Stats'!$A$2:$S$109,2,FALSE),VLOOKUP(F1085,'[1]2017Player Stats'!$A$2:$AB$830,2,FALSE))</f>
        <v>TOR</v>
      </c>
      <c r="K1085">
        <f>IF(G1085="GK",VLOOKUP(F1085,'[1]2017GoalKeeper Stats'!$A$2:$S$109,4,FALSE),VLOOKUP(F1085,'[1]2017Player Stats'!$A$2:$AB$830,4,FALSE))</f>
        <v>30</v>
      </c>
      <c r="L1085">
        <f>IF(G1085="GK",VLOOKUP(F1085,'[1]2017GoalKeeper Stats'!$A$2:$S$109,5,FALSE),VLOOKUP(F1085,'[1]2017Player Stats'!$A$2:$AB$830,5,FALSE))</f>
        <v>30</v>
      </c>
      <c r="M1085">
        <f>IF(G1085="GK",VLOOKUP(F1085,'[1]2017GoalKeeper Stats'!$A$2:$S$109,6,FALSE),VLOOKUP(F1085,'[1]2017Player Stats'!$A$2:$AB$830,6,FALSE))</f>
        <v>2700</v>
      </c>
      <c r="N1085">
        <f>IF(G1085="GK",VLOOKUP(F1085,'[1]2017GoalKeeper Stats'!$A$2:$S$109,7,FALSE),VLOOKUP(F1085,'[1]2017Player Stats'!$A$2:$AB$830,7,FALSE))</f>
        <v>0</v>
      </c>
      <c r="O1085">
        <f>IF(G1085="GK",VLOOKUP(F1085,'[1]2017GoalKeeper Stats'!$A$2:$S$109,8,FALSE),VLOOKUP(F1085,'[1]2017Player Stats'!$A$2:$AB$830,8,FALSE))</f>
        <v>1</v>
      </c>
      <c r="P1085">
        <f>IF(G1085="GK",VLOOKUP(F1085,'[1]2017GoalKeeper Stats'!$A$2:$S$109,9,FALSE),VLOOKUP(F1085,'[1]2017Player Stats'!$A$2:$AB$830,9,FALSE))</f>
        <v>15</v>
      </c>
      <c r="Q1085">
        <f>IF(G1085="GK",VLOOKUP(F1085,'[1]2017GoalKeeper Stats'!$A$2:$S$109,10,FALSE),VLOOKUP(F1085,'[1]2017Player Stats'!$A$2:$AB$830,10,FALSE))</f>
        <v>2</v>
      </c>
      <c r="R1085">
        <f>IF(G1085="GK",VLOOKUP(F1085,'[1]2017GoalKeeper Stats'!$A$2:$S$109,11,FALSE),VLOOKUP(F1085,'[1]2017Player Stats'!$A$2:$AB$830,11,FALSE))</f>
        <v>0</v>
      </c>
      <c r="S1085" t="str">
        <f>IF(G1085="GK",VLOOKUP(F1085,'[1]2017GoalKeeper Stats'!$A$2:$S$109,12,FALSE),VLOOKUP(F1085,'[1]2017Player Stats'!$A$2:$AB$830,12,FALSE))</f>
        <v>0/0</v>
      </c>
      <c r="T1085">
        <f>IF(G1085="GK",VLOOKUP(F1085,'[1]2017GoalKeeper Stats'!$A$2:$S$109,13,FALSE),VLOOKUP(F1085,'[1]2017Player Stats'!$A$2:$AB$830,13,FALSE))</f>
        <v>0</v>
      </c>
      <c r="U1085">
        <f>IF(G1085="GK",VLOOKUP(F1085,'[1]2017GoalKeeper Stats'!$A$2:$S$109,14,FALSE),VLOOKUP(F1085,'[1]2017Player Stats'!$A$2:$AB$830,14,FALSE))</f>
        <v>0</v>
      </c>
      <c r="V1085">
        <f>IF(G1085="GK",VLOOKUP(F1085,'[1]2017GoalKeeper Stats'!$A$2:$S$109,15,FALSE),VLOOKUP(F1085,'[1]2017Player Stats'!$A$2:$AB$830,15,FALSE))</f>
        <v>0</v>
      </c>
      <c r="W1085">
        <f>IF(G1085="GK",VLOOKUP(F1085,'[1]2017GoalKeeper Stats'!$A$2:$S$109,16,FALSE),VLOOKUP(F1085,'[1]2017Player Stats'!$A$2:$AB$830,16,FALSE))</f>
        <v>0</v>
      </c>
      <c r="X1085">
        <f>IF(G1085="GK",VLOOKUP(F1085,'[1]2017GoalKeeper Stats'!$A$2:$S$109,17,FALSE),VLOOKUP(F1085,'[1]2017Player Stats'!$A$2:$AB$830,17,FALSE))</f>
        <v>0</v>
      </c>
      <c r="Y1085">
        <f>IF(G1085="GK",VLOOKUP(F1085,'[1]2017GoalKeeper Stats'!$A$2:$S$109,18,FALSE),VLOOKUP(F1085,'[1]2017Player Stats'!$A$2:$AB$830,18,FALSE))</f>
        <v>0</v>
      </c>
      <c r="Z1085">
        <f>IF(G1085="GK",VLOOKUP(F1085,'[1]2017GoalKeeper Stats'!$A$2:$S$109,19,FALSE),VLOOKUP(F1085,'[1]2017Player Stats'!$A$2:$AB$830,19,FALSE))</f>
        <v>1</v>
      </c>
      <c r="AA1085">
        <f>IF(G1085="GK",VLOOKUP(F1085,'[1]2017GoalKeeper Stats'!$A$2:$S$109,20,FALSE),VLOOKUP(F1085,'[1]2017Player Stats'!$A$2:$AB$830,20,FALSE))</f>
        <v>0.03</v>
      </c>
      <c r="AB1085">
        <f>IF(G1085="GK",VLOOKUP(F1085,'[1]2017GoalKeeper Stats'!$A$2:$S$109,21,FALSE),VLOOKUP(F1085,'[1]2017Player Stats'!$A$2:$AB$830,21,FALSE))</f>
        <v>35</v>
      </c>
      <c r="AC1085">
        <f>IF(G1085="GK",VLOOKUP(F1085,'[1]2017GoalKeeper Stats'!$A$2:$S$109,22,FALSE),VLOOKUP(F1085,'[1]2017Player Stats'!$A$2:$AB$830,22,FALSE))</f>
        <v>14</v>
      </c>
      <c r="AD1085">
        <f>IF(G1085="GK",VLOOKUP(F1085,'[1]2017GoalKeeper Stats'!$A$2:$S$109,23,FALSE),VLOOKUP(F1085,'[1]2017Player Stats'!$A$2:$AB$830,23,FALSE))</f>
        <v>2</v>
      </c>
      <c r="AE1085">
        <f>IF(G1085="GK",VLOOKUP(F1085,'[1]2017GoalKeeper Stats'!$A$2:$S$109,24,FALSE),VLOOKUP(F1085,'[1]2017Player Stats'!$A$2:$AB$830,24,FALSE))</f>
        <v>6</v>
      </c>
      <c r="AF1085">
        <f>IF(G1085="GK",VLOOKUP(F1085,'[1]2017GoalKeeper Stats'!$A$2:$S$109,25,FALSE),VLOOKUP(F1085,'[1]2017Player Stats'!$A$2:$AB$830,25,FALSE))</f>
        <v>0</v>
      </c>
      <c r="AG1085">
        <f>IF(G1085="GK",VLOOKUP(F1085,'[1]2017GoalKeeper Stats'!$A$2:$S$109,26,FALSE),VLOOKUP(F1085,'[1]2017Player Stats'!$A$2:$AB$830,26,FALSE))</f>
        <v>13.33</v>
      </c>
      <c r="AH1085" s="51">
        <v>2017</v>
      </c>
      <c r="AI1085" s="51">
        <v>34</v>
      </c>
      <c r="AJ1085" s="51">
        <v>419</v>
      </c>
      <c r="AK1085" s="51">
        <v>472</v>
      </c>
      <c r="AL1085" s="51">
        <v>52</v>
      </c>
      <c r="AM1085" s="51">
        <v>57</v>
      </c>
      <c r="AN1085" s="51">
        <v>-5</v>
      </c>
      <c r="AO1085" s="52">
        <v>40.26</v>
      </c>
      <c r="AP1085" s="52">
        <v>50.46</v>
      </c>
      <c r="AQ1085" s="52">
        <v>-10.199999999999999</v>
      </c>
      <c r="AR1085" s="52">
        <v>5.2</v>
      </c>
      <c r="AS1085" s="51">
        <v>39</v>
      </c>
      <c r="AT1085" s="52">
        <v>40.03</v>
      </c>
    </row>
    <row r="1086" spans="1:46" hidden="1">
      <c r="A1086">
        <v>2017</v>
      </c>
      <c r="B1086" t="s">
        <v>882</v>
      </c>
      <c r="C1086" t="s">
        <v>882</v>
      </c>
      <c r="D1086" t="s">
        <v>1076</v>
      </c>
      <c r="E1086" t="s">
        <v>1077</v>
      </c>
      <c r="F1086" t="str">
        <f t="shared" si="16"/>
        <v>Krisztian Nemeth</v>
      </c>
      <c r="G1086" t="s">
        <v>875</v>
      </c>
      <c r="H1086" s="143">
        <v>654867</v>
      </c>
      <c r="I1086" s="143">
        <v>547200</v>
      </c>
      <c r="J1086" t="str">
        <f>IF(G1086="GK",VLOOKUP(F1086,'[1]2017GoalKeeper Stats'!$A$2:$S$109,2,FALSE),VLOOKUP(F1086,'[1]2017Player Stats'!$A$2:$AB$830,2,FALSE))</f>
        <v>NE</v>
      </c>
      <c r="K1086">
        <f>IF(G1086="GK",VLOOKUP(F1086,'[1]2017GoalKeeper Stats'!$A$2:$S$109,4,FALSE),VLOOKUP(F1086,'[1]2017Player Stats'!$A$2:$AB$830,4,FALSE))</f>
        <v>6</v>
      </c>
      <c r="L1086">
        <f>IF(G1086="GK",VLOOKUP(F1086,'[1]2017GoalKeeper Stats'!$A$2:$S$109,5,FALSE),VLOOKUP(F1086,'[1]2017Player Stats'!$A$2:$AB$830,5,FALSE))</f>
        <v>3</v>
      </c>
      <c r="M1086">
        <f>IF(G1086="GK",VLOOKUP(F1086,'[1]2017GoalKeeper Stats'!$A$2:$S$109,6,FALSE),VLOOKUP(F1086,'[1]2017Player Stats'!$A$2:$AB$830,6,FALSE))</f>
        <v>177</v>
      </c>
      <c r="N1086">
        <f>IF(G1086="GK",VLOOKUP(F1086,'[1]2017GoalKeeper Stats'!$A$2:$S$109,7,FALSE),VLOOKUP(F1086,'[1]2017Player Stats'!$A$2:$AB$830,7,FALSE))</f>
        <v>1</v>
      </c>
      <c r="O1086">
        <f>IF(G1086="GK",VLOOKUP(F1086,'[1]2017GoalKeeper Stats'!$A$2:$S$109,8,FALSE),VLOOKUP(F1086,'[1]2017Player Stats'!$A$2:$AB$830,8,FALSE))</f>
        <v>1</v>
      </c>
      <c r="P1086">
        <f>IF(G1086="GK",VLOOKUP(F1086,'[1]2017GoalKeeper Stats'!$A$2:$S$109,9,FALSE),VLOOKUP(F1086,'[1]2017Player Stats'!$A$2:$AB$830,9,FALSE))</f>
        <v>10</v>
      </c>
      <c r="Q1086">
        <f>IF(G1086="GK",VLOOKUP(F1086,'[1]2017GoalKeeper Stats'!$A$2:$S$109,10,FALSE),VLOOKUP(F1086,'[1]2017Player Stats'!$A$2:$AB$830,10,FALSE))</f>
        <v>3</v>
      </c>
      <c r="R1086">
        <f>IF(G1086="GK",VLOOKUP(F1086,'[1]2017GoalKeeper Stats'!$A$2:$S$109,11,FALSE),VLOOKUP(F1086,'[1]2017Player Stats'!$A$2:$AB$830,11,FALSE))</f>
        <v>0</v>
      </c>
      <c r="S1086" t="str">
        <f>IF(G1086="GK",VLOOKUP(F1086,'[1]2017GoalKeeper Stats'!$A$2:$S$109,12,FALSE),VLOOKUP(F1086,'[1]2017Player Stats'!$A$2:$AB$830,12,FALSE))</f>
        <v>0/0</v>
      </c>
      <c r="T1086">
        <f>IF(G1086="GK",VLOOKUP(F1086,'[1]2017GoalKeeper Stats'!$A$2:$S$109,13,FALSE),VLOOKUP(F1086,'[1]2017Player Stats'!$A$2:$AB$830,13,FALSE))</f>
        <v>0</v>
      </c>
      <c r="U1086">
        <f>IF(G1086="GK",VLOOKUP(F1086,'[1]2017GoalKeeper Stats'!$A$2:$S$109,14,FALSE),VLOOKUP(F1086,'[1]2017Player Stats'!$A$2:$AB$830,14,FALSE))</f>
        <v>1</v>
      </c>
      <c r="V1086">
        <f>IF(G1086="GK",VLOOKUP(F1086,'[1]2017GoalKeeper Stats'!$A$2:$S$109,15,FALSE),VLOOKUP(F1086,'[1]2017Player Stats'!$A$2:$AB$830,15,FALSE))</f>
        <v>0.51</v>
      </c>
      <c r="W1086">
        <f>IF(G1086="GK",VLOOKUP(F1086,'[1]2017GoalKeeper Stats'!$A$2:$S$109,16,FALSE),VLOOKUP(F1086,'[1]2017Player Stats'!$A$2:$AB$830,16,FALSE))</f>
        <v>10</v>
      </c>
      <c r="X1086">
        <f>IF(G1086="GK",VLOOKUP(F1086,'[1]2017GoalKeeper Stats'!$A$2:$S$109,17,FALSE),VLOOKUP(F1086,'[1]2017Player Stats'!$A$2:$AB$830,17,FALSE))</f>
        <v>0</v>
      </c>
      <c r="Y1086">
        <f>IF(G1086="GK",VLOOKUP(F1086,'[1]2017GoalKeeper Stats'!$A$2:$S$109,18,FALSE),VLOOKUP(F1086,'[1]2017Player Stats'!$A$2:$AB$830,18,FALSE))</f>
        <v>1</v>
      </c>
      <c r="Z1086">
        <f>IF(G1086="GK",VLOOKUP(F1086,'[1]2017GoalKeeper Stats'!$A$2:$S$109,19,FALSE),VLOOKUP(F1086,'[1]2017Player Stats'!$A$2:$AB$830,19,FALSE))</f>
        <v>0</v>
      </c>
      <c r="AA1086">
        <f>IF(G1086="GK",VLOOKUP(F1086,'[1]2017GoalKeeper Stats'!$A$2:$S$109,20,FALSE),VLOOKUP(F1086,'[1]2017Player Stats'!$A$2:$AB$830,20,FALSE))</f>
        <v>0.51</v>
      </c>
      <c r="AB1086">
        <f>IF(G1086="GK",VLOOKUP(F1086,'[1]2017GoalKeeper Stats'!$A$2:$S$109,21,FALSE),VLOOKUP(F1086,'[1]2017Player Stats'!$A$2:$AB$830,21,FALSE))</f>
        <v>3</v>
      </c>
      <c r="AC1086">
        <f>IF(G1086="GK",VLOOKUP(F1086,'[1]2017GoalKeeper Stats'!$A$2:$S$109,22,FALSE),VLOOKUP(F1086,'[1]2017Player Stats'!$A$2:$AB$830,22,FALSE))</f>
        <v>1</v>
      </c>
      <c r="AD1086">
        <f>IF(G1086="GK",VLOOKUP(F1086,'[1]2017GoalKeeper Stats'!$A$2:$S$109,23,FALSE),VLOOKUP(F1086,'[1]2017Player Stats'!$A$2:$AB$830,23,FALSE))</f>
        <v>0</v>
      </c>
      <c r="AE1086">
        <f>IF(G1086="GK",VLOOKUP(F1086,'[1]2017GoalKeeper Stats'!$A$2:$S$109,24,FALSE),VLOOKUP(F1086,'[1]2017Player Stats'!$A$2:$AB$830,24,FALSE))</f>
        <v>0</v>
      </c>
      <c r="AF1086">
        <f>IF(G1086="GK",VLOOKUP(F1086,'[1]2017GoalKeeper Stats'!$A$2:$S$109,25,FALSE),VLOOKUP(F1086,'[1]2017Player Stats'!$A$2:$AB$830,25,FALSE))</f>
        <v>1</v>
      </c>
      <c r="AG1086">
        <f>IF(G1086="GK",VLOOKUP(F1086,'[1]2017GoalKeeper Stats'!$A$2:$S$109,26,FALSE),VLOOKUP(F1086,'[1]2017Player Stats'!$A$2:$AB$830,26,FALSE))</f>
        <v>30</v>
      </c>
      <c r="AH1086" s="51">
        <v>2017</v>
      </c>
      <c r="AI1086" s="51">
        <v>34</v>
      </c>
      <c r="AJ1086" s="51">
        <v>434</v>
      </c>
      <c r="AK1086" s="51">
        <v>418</v>
      </c>
      <c r="AL1086" s="51">
        <v>53</v>
      </c>
      <c r="AM1086" s="51">
        <v>61</v>
      </c>
      <c r="AN1086" s="51">
        <v>-8</v>
      </c>
      <c r="AO1086" s="52">
        <v>50.23</v>
      </c>
      <c r="AP1086" s="52">
        <v>45.82</v>
      </c>
      <c r="AQ1086" s="52">
        <v>4.41</v>
      </c>
      <c r="AR1086" s="52">
        <v>-12.41</v>
      </c>
      <c r="AS1086" s="51">
        <v>45</v>
      </c>
      <c r="AT1086" s="52">
        <v>49.33</v>
      </c>
    </row>
    <row r="1087" spans="1:46" hidden="1">
      <c r="A1087">
        <v>2017</v>
      </c>
      <c r="B1087" t="s">
        <v>882</v>
      </c>
      <c r="C1087" t="s">
        <v>882</v>
      </c>
      <c r="D1087" t="s">
        <v>1849</v>
      </c>
      <c r="E1087" t="s">
        <v>1907</v>
      </c>
      <c r="F1087" t="str">
        <f t="shared" ref="F1087:F1150" si="17">D1087&amp;" "&amp;E1087</f>
        <v>Benjamin Angoua</v>
      </c>
      <c r="G1087" t="s">
        <v>893</v>
      </c>
      <c r="H1087" s="143">
        <v>654333</v>
      </c>
      <c r="I1087" s="143">
        <v>600000</v>
      </c>
      <c r="J1087" t="str">
        <f>IF(G1087="GK",VLOOKUP(F1087,'[1]2017GoalKeeper Stats'!$A$2:$S$109,2,FALSE),VLOOKUP(F1087,'[1]2017Player Stats'!$A$2:$AB$830,2,FALSE))</f>
        <v>NE</v>
      </c>
      <c r="K1087">
        <f>IF(G1087="GK",VLOOKUP(F1087,'[1]2017GoalKeeper Stats'!$A$2:$S$109,4,FALSE),VLOOKUP(F1087,'[1]2017Player Stats'!$A$2:$AB$830,4,FALSE))</f>
        <v>26</v>
      </c>
      <c r="L1087">
        <f>IF(G1087="GK",VLOOKUP(F1087,'[1]2017GoalKeeper Stats'!$A$2:$S$109,5,FALSE),VLOOKUP(F1087,'[1]2017Player Stats'!$A$2:$AB$830,5,FALSE))</f>
        <v>26</v>
      </c>
      <c r="M1087">
        <f>IF(G1087="GK",VLOOKUP(F1087,'[1]2017GoalKeeper Stats'!$A$2:$S$109,6,FALSE),VLOOKUP(F1087,'[1]2017Player Stats'!$A$2:$AB$830,6,FALSE))</f>
        <v>2311</v>
      </c>
      <c r="N1087">
        <f>IF(G1087="GK",VLOOKUP(F1087,'[1]2017GoalKeeper Stats'!$A$2:$S$109,7,FALSE),VLOOKUP(F1087,'[1]2017Player Stats'!$A$2:$AB$830,7,FALSE))</f>
        <v>1</v>
      </c>
      <c r="O1087">
        <f>IF(G1087="GK",VLOOKUP(F1087,'[1]2017GoalKeeper Stats'!$A$2:$S$109,8,FALSE),VLOOKUP(F1087,'[1]2017Player Stats'!$A$2:$AB$830,8,FALSE))</f>
        <v>0</v>
      </c>
      <c r="P1087">
        <f>IF(G1087="GK",VLOOKUP(F1087,'[1]2017GoalKeeper Stats'!$A$2:$S$109,9,FALSE),VLOOKUP(F1087,'[1]2017Player Stats'!$A$2:$AB$830,9,FALSE))</f>
        <v>11</v>
      </c>
      <c r="Q1087">
        <f>IF(G1087="GK",VLOOKUP(F1087,'[1]2017GoalKeeper Stats'!$A$2:$S$109,10,FALSE),VLOOKUP(F1087,'[1]2017Player Stats'!$A$2:$AB$830,10,FALSE))</f>
        <v>3</v>
      </c>
      <c r="R1087">
        <f>IF(G1087="GK",VLOOKUP(F1087,'[1]2017GoalKeeper Stats'!$A$2:$S$109,11,FALSE),VLOOKUP(F1087,'[1]2017Player Stats'!$A$2:$AB$830,11,FALSE))</f>
        <v>1</v>
      </c>
      <c r="S1087" t="str">
        <f>IF(G1087="GK",VLOOKUP(F1087,'[1]2017GoalKeeper Stats'!$A$2:$S$109,12,FALSE),VLOOKUP(F1087,'[1]2017Player Stats'!$A$2:$AB$830,12,FALSE))</f>
        <v>0/0</v>
      </c>
      <c r="T1087">
        <f>IF(G1087="GK",VLOOKUP(F1087,'[1]2017GoalKeeper Stats'!$A$2:$S$109,13,FALSE),VLOOKUP(F1087,'[1]2017Player Stats'!$A$2:$AB$830,13,FALSE))</f>
        <v>1</v>
      </c>
      <c r="U1087">
        <f>IF(G1087="GK",VLOOKUP(F1087,'[1]2017GoalKeeper Stats'!$A$2:$S$109,14,FALSE),VLOOKUP(F1087,'[1]2017Player Stats'!$A$2:$AB$830,14,FALSE))</f>
        <v>0</v>
      </c>
      <c r="V1087">
        <f>IF(G1087="GK",VLOOKUP(F1087,'[1]2017GoalKeeper Stats'!$A$2:$S$109,15,FALSE),VLOOKUP(F1087,'[1]2017Player Stats'!$A$2:$AB$830,15,FALSE))</f>
        <v>0.04</v>
      </c>
      <c r="W1087">
        <f>IF(G1087="GK",VLOOKUP(F1087,'[1]2017GoalKeeper Stats'!$A$2:$S$109,16,FALSE),VLOOKUP(F1087,'[1]2017Player Stats'!$A$2:$AB$830,16,FALSE))</f>
        <v>9.1</v>
      </c>
      <c r="X1087">
        <f>IF(G1087="GK",VLOOKUP(F1087,'[1]2017GoalKeeper Stats'!$A$2:$S$109,17,FALSE),VLOOKUP(F1087,'[1]2017Player Stats'!$A$2:$AB$830,17,FALSE))</f>
        <v>0</v>
      </c>
      <c r="Y1087">
        <f>IF(G1087="GK",VLOOKUP(F1087,'[1]2017GoalKeeper Stats'!$A$2:$S$109,18,FALSE),VLOOKUP(F1087,'[1]2017Player Stats'!$A$2:$AB$830,18,FALSE))</f>
        <v>0</v>
      </c>
      <c r="Z1087">
        <f>IF(G1087="GK",VLOOKUP(F1087,'[1]2017GoalKeeper Stats'!$A$2:$S$109,19,FALSE),VLOOKUP(F1087,'[1]2017Player Stats'!$A$2:$AB$830,19,FALSE))</f>
        <v>0</v>
      </c>
      <c r="AA1087">
        <f>IF(G1087="GK",VLOOKUP(F1087,'[1]2017GoalKeeper Stats'!$A$2:$S$109,20,FALSE),VLOOKUP(F1087,'[1]2017Player Stats'!$A$2:$AB$830,20,FALSE))</f>
        <v>0</v>
      </c>
      <c r="AB1087">
        <f>IF(G1087="GK",VLOOKUP(F1087,'[1]2017GoalKeeper Stats'!$A$2:$S$109,21,FALSE),VLOOKUP(F1087,'[1]2017Player Stats'!$A$2:$AB$830,21,FALSE))</f>
        <v>43</v>
      </c>
      <c r="AC1087">
        <f>IF(G1087="GK",VLOOKUP(F1087,'[1]2017GoalKeeper Stats'!$A$2:$S$109,22,FALSE),VLOOKUP(F1087,'[1]2017Player Stats'!$A$2:$AB$830,22,FALSE))</f>
        <v>17</v>
      </c>
      <c r="AD1087">
        <f>IF(G1087="GK",VLOOKUP(F1087,'[1]2017GoalKeeper Stats'!$A$2:$S$109,23,FALSE),VLOOKUP(F1087,'[1]2017Player Stats'!$A$2:$AB$830,23,FALSE))</f>
        <v>0</v>
      </c>
      <c r="AE1087">
        <f>IF(G1087="GK",VLOOKUP(F1087,'[1]2017GoalKeeper Stats'!$A$2:$S$109,24,FALSE),VLOOKUP(F1087,'[1]2017Player Stats'!$A$2:$AB$830,24,FALSE))</f>
        <v>6</v>
      </c>
      <c r="AF1087">
        <f>IF(G1087="GK",VLOOKUP(F1087,'[1]2017GoalKeeper Stats'!$A$2:$S$109,25,FALSE),VLOOKUP(F1087,'[1]2017Player Stats'!$A$2:$AB$830,25,FALSE))</f>
        <v>0</v>
      </c>
      <c r="AG1087">
        <f>IF(G1087="GK",VLOOKUP(F1087,'[1]2017GoalKeeper Stats'!$A$2:$S$109,26,FALSE),VLOOKUP(F1087,'[1]2017Player Stats'!$A$2:$AB$830,26,FALSE))</f>
        <v>27.27</v>
      </c>
      <c r="AH1087" s="51">
        <v>2017</v>
      </c>
      <c r="AI1087" s="51">
        <v>34</v>
      </c>
      <c r="AJ1087" s="51">
        <v>434</v>
      </c>
      <c r="AK1087" s="51">
        <v>418</v>
      </c>
      <c r="AL1087" s="51">
        <v>53</v>
      </c>
      <c r="AM1087" s="51">
        <v>61</v>
      </c>
      <c r="AN1087" s="51">
        <v>-8</v>
      </c>
      <c r="AO1087" s="52">
        <v>50.23</v>
      </c>
      <c r="AP1087" s="52">
        <v>45.82</v>
      </c>
      <c r="AQ1087" s="52">
        <v>4.41</v>
      </c>
      <c r="AR1087" s="52">
        <v>-12.41</v>
      </c>
      <c r="AS1087" s="51">
        <v>45</v>
      </c>
      <c r="AT1087" s="52">
        <v>49.33</v>
      </c>
    </row>
    <row r="1088" spans="1:46" hidden="1">
      <c r="A1088">
        <v>2017</v>
      </c>
      <c r="B1088" t="s">
        <v>195</v>
      </c>
      <c r="C1088" t="s">
        <v>866</v>
      </c>
      <c r="D1088" t="s">
        <v>864</v>
      </c>
      <c r="E1088" t="s">
        <v>1908</v>
      </c>
      <c r="F1088" t="str">
        <f t="shared" si="17"/>
        <v>Michael Ciani</v>
      </c>
      <c r="G1088" t="s">
        <v>893</v>
      </c>
      <c r="H1088" s="143">
        <v>620000</v>
      </c>
      <c r="I1088" s="143">
        <v>600000</v>
      </c>
      <c r="J1088" t="str">
        <f>IF(G1088="GK",VLOOKUP(F1088,'[1]2017GoalKeeper Stats'!$A$2:$S$109,2,FALSE),VLOOKUP(F1088,'[1]2017Player Stats'!$A$2:$AB$830,2,FALSE))</f>
        <v xml:space="preserve">LA </v>
      </c>
      <c r="K1088">
        <f>IF(G1088="GK",VLOOKUP(F1088,'[1]2017GoalKeeper Stats'!$A$2:$S$109,4,FALSE),VLOOKUP(F1088,'[1]2017Player Stats'!$A$2:$AB$830,4,FALSE))</f>
        <v>6</v>
      </c>
      <c r="L1088">
        <f>IF(G1088="GK",VLOOKUP(F1088,'[1]2017GoalKeeper Stats'!$A$2:$S$109,5,FALSE),VLOOKUP(F1088,'[1]2017Player Stats'!$A$2:$AB$830,5,FALSE))</f>
        <v>6</v>
      </c>
      <c r="M1088">
        <f>IF(G1088="GK",VLOOKUP(F1088,'[1]2017GoalKeeper Stats'!$A$2:$S$109,6,FALSE),VLOOKUP(F1088,'[1]2017Player Stats'!$A$2:$AB$830,6,FALSE))</f>
        <v>540</v>
      </c>
      <c r="N1088">
        <f>IF(G1088="GK",VLOOKUP(F1088,'[1]2017GoalKeeper Stats'!$A$2:$S$109,7,FALSE),VLOOKUP(F1088,'[1]2017Player Stats'!$A$2:$AB$830,7,FALSE))</f>
        <v>1</v>
      </c>
      <c r="O1088">
        <f>IF(G1088="GK",VLOOKUP(F1088,'[1]2017GoalKeeper Stats'!$A$2:$S$109,8,FALSE),VLOOKUP(F1088,'[1]2017Player Stats'!$A$2:$AB$830,8,FALSE))</f>
        <v>0</v>
      </c>
      <c r="P1088">
        <f>IF(G1088="GK",VLOOKUP(F1088,'[1]2017GoalKeeper Stats'!$A$2:$S$109,9,FALSE),VLOOKUP(F1088,'[1]2017Player Stats'!$A$2:$AB$830,9,FALSE))</f>
        <v>3</v>
      </c>
      <c r="Q1088">
        <f>IF(G1088="GK",VLOOKUP(F1088,'[1]2017GoalKeeper Stats'!$A$2:$S$109,10,FALSE),VLOOKUP(F1088,'[1]2017Player Stats'!$A$2:$AB$830,10,FALSE))</f>
        <v>1</v>
      </c>
      <c r="R1088">
        <f>IF(G1088="GK",VLOOKUP(F1088,'[1]2017GoalKeeper Stats'!$A$2:$S$109,11,FALSE),VLOOKUP(F1088,'[1]2017Player Stats'!$A$2:$AB$830,11,FALSE))</f>
        <v>0</v>
      </c>
      <c r="S1088" t="str">
        <f>IF(G1088="GK",VLOOKUP(F1088,'[1]2017GoalKeeper Stats'!$A$2:$S$109,12,FALSE),VLOOKUP(F1088,'[1]2017Player Stats'!$A$2:$AB$830,12,FALSE))</f>
        <v>0/0</v>
      </c>
      <c r="T1088">
        <f>IF(G1088="GK",VLOOKUP(F1088,'[1]2017GoalKeeper Stats'!$A$2:$S$109,13,FALSE),VLOOKUP(F1088,'[1]2017Player Stats'!$A$2:$AB$830,13,FALSE))</f>
        <v>0</v>
      </c>
      <c r="U1088">
        <f>IF(G1088="GK",VLOOKUP(F1088,'[1]2017GoalKeeper Stats'!$A$2:$S$109,14,FALSE),VLOOKUP(F1088,'[1]2017Player Stats'!$A$2:$AB$830,14,FALSE))</f>
        <v>1</v>
      </c>
      <c r="V1088">
        <f>IF(G1088="GK",VLOOKUP(F1088,'[1]2017GoalKeeper Stats'!$A$2:$S$109,15,FALSE),VLOOKUP(F1088,'[1]2017Player Stats'!$A$2:$AB$830,15,FALSE))</f>
        <v>0.17</v>
      </c>
      <c r="W1088">
        <f>IF(G1088="GK",VLOOKUP(F1088,'[1]2017GoalKeeper Stats'!$A$2:$S$109,16,FALSE),VLOOKUP(F1088,'[1]2017Player Stats'!$A$2:$AB$830,16,FALSE))</f>
        <v>33.299999999999997</v>
      </c>
      <c r="X1088">
        <f>IF(G1088="GK",VLOOKUP(F1088,'[1]2017GoalKeeper Stats'!$A$2:$S$109,17,FALSE),VLOOKUP(F1088,'[1]2017Player Stats'!$A$2:$AB$830,17,FALSE))</f>
        <v>0</v>
      </c>
      <c r="Y1088">
        <f>IF(G1088="GK",VLOOKUP(F1088,'[1]2017GoalKeeper Stats'!$A$2:$S$109,18,FALSE),VLOOKUP(F1088,'[1]2017Player Stats'!$A$2:$AB$830,18,FALSE))</f>
        <v>0</v>
      </c>
      <c r="Z1088">
        <f>IF(G1088="GK",VLOOKUP(F1088,'[1]2017GoalKeeper Stats'!$A$2:$S$109,19,FALSE),VLOOKUP(F1088,'[1]2017Player Stats'!$A$2:$AB$830,19,FALSE))</f>
        <v>0</v>
      </c>
      <c r="AA1088">
        <f>IF(G1088="GK",VLOOKUP(F1088,'[1]2017GoalKeeper Stats'!$A$2:$S$109,20,FALSE),VLOOKUP(F1088,'[1]2017Player Stats'!$A$2:$AB$830,20,FALSE))</f>
        <v>0</v>
      </c>
      <c r="AB1088">
        <f>IF(G1088="GK",VLOOKUP(F1088,'[1]2017GoalKeeper Stats'!$A$2:$S$109,21,FALSE),VLOOKUP(F1088,'[1]2017Player Stats'!$A$2:$AB$830,21,FALSE))</f>
        <v>6</v>
      </c>
      <c r="AC1088">
        <f>IF(G1088="GK",VLOOKUP(F1088,'[1]2017GoalKeeper Stats'!$A$2:$S$109,22,FALSE),VLOOKUP(F1088,'[1]2017Player Stats'!$A$2:$AB$830,22,FALSE))</f>
        <v>2</v>
      </c>
      <c r="AD1088">
        <f>IF(G1088="GK",VLOOKUP(F1088,'[1]2017GoalKeeper Stats'!$A$2:$S$109,23,FALSE),VLOOKUP(F1088,'[1]2017Player Stats'!$A$2:$AB$830,23,FALSE))</f>
        <v>0</v>
      </c>
      <c r="AE1088">
        <f>IF(G1088="GK",VLOOKUP(F1088,'[1]2017GoalKeeper Stats'!$A$2:$S$109,24,FALSE),VLOOKUP(F1088,'[1]2017Player Stats'!$A$2:$AB$830,24,FALSE))</f>
        <v>3</v>
      </c>
      <c r="AF1088">
        <f>IF(G1088="GK",VLOOKUP(F1088,'[1]2017GoalKeeper Stats'!$A$2:$S$109,25,FALSE),VLOOKUP(F1088,'[1]2017Player Stats'!$A$2:$AB$830,25,FALSE))</f>
        <v>0</v>
      </c>
      <c r="AG1088">
        <f>IF(G1088="GK",VLOOKUP(F1088,'[1]2017GoalKeeper Stats'!$A$2:$S$109,26,FALSE),VLOOKUP(F1088,'[1]2017Player Stats'!$A$2:$AB$830,26,FALSE))</f>
        <v>33.33</v>
      </c>
      <c r="AH1088" s="51">
        <v>2017</v>
      </c>
      <c r="AI1088" s="51">
        <v>34</v>
      </c>
      <c r="AJ1088" s="51">
        <v>399</v>
      </c>
      <c r="AK1088" s="51">
        <v>505</v>
      </c>
      <c r="AL1088" s="51">
        <v>42</v>
      </c>
      <c r="AM1088" s="51">
        <v>66</v>
      </c>
      <c r="AN1088" s="51">
        <v>-24</v>
      </c>
      <c r="AO1088" s="52">
        <v>39.729999999999997</v>
      </c>
      <c r="AP1088" s="52">
        <v>54.61</v>
      </c>
      <c r="AQ1088" s="52">
        <v>-14.88</v>
      </c>
      <c r="AR1088" s="52">
        <v>-9.1199999999999992</v>
      </c>
      <c r="AS1088" s="51">
        <v>32</v>
      </c>
      <c r="AT1088" s="52">
        <v>38.29</v>
      </c>
    </row>
    <row r="1089" spans="1:46" hidden="1">
      <c r="A1089">
        <v>2017</v>
      </c>
      <c r="B1089" t="s">
        <v>193</v>
      </c>
      <c r="C1089" t="s">
        <v>193</v>
      </c>
      <c r="D1089" t="s">
        <v>906</v>
      </c>
      <c r="E1089" t="s">
        <v>907</v>
      </c>
      <c r="F1089" t="str">
        <f t="shared" si="17"/>
        <v>Liam Ridgewell</v>
      </c>
      <c r="G1089" t="s">
        <v>893</v>
      </c>
      <c r="H1089" s="143">
        <v>615000</v>
      </c>
      <c r="I1089" s="143">
        <v>615000</v>
      </c>
      <c r="J1089" t="str">
        <f>IF(G1089="GK",VLOOKUP(F1089,'[1]2017GoalKeeper Stats'!$A$2:$S$109,2,FALSE),VLOOKUP(F1089,'[1]2017Player Stats'!$A$2:$AB$830,2,FALSE))</f>
        <v>POR</v>
      </c>
      <c r="K1089">
        <f>IF(G1089="GK",VLOOKUP(F1089,'[1]2017GoalKeeper Stats'!$A$2:$S$109,4,FALSE),VLOOKUP(F1089,'[1]2017Player Stats'!$A$2:$AB$830,4,FALSE))</f>
        <v>15</v>
      </c>
      <c r="L1089">
        <f>IF(G1089="GK",VLOOKUP(F1089,'[1]2017GoalKeeper Stats'!$A$2:$S$109,5,FALSE),VLOOKUP(F1089,'[1]2017Player Stats'!$A$2:$AB$830,5,FALSE))</f>
        <v>15</v>
      </c>
      <c r="M1089">
        <f>IF(G1089="GK",VLOOKUP(F1089,'[1]2017GoalKeeper Stats'!$A$2:$S$109,6,FALSE),VLOOKUP(F1089,'[1]2017Player Stats'!$A$2:$AB$830,6,FALSE))</f>
        <v>1270</v>
      </c>
      <c r="N1089">
        <f>IF(G1089="GK",VLOOKUP(F1089,'[1]2017GoalKeeper Stats'!$A$2:$S$109,7,FALSE),VLOOKUP(F1089,'[1]2017Player Stats'!$A$2:$AB$830,7,FALSE))</f>
        <v>3</v>
      </c>
      <c r="O1089">
        <f>IF(G1089="GK",VLOOKUP(F1089,'[1]2017GoalKeeper Stats'!$A$2:$S$109,8,FALSE),VLOOKUP(F1089,'[1]2017Player Stats'!$A$2:$AB$830,8,FALSE))</f>
        <v>0</v>
      </c>
      <c r="P1089">
        <f>IF(G1089="GK",VLOOKUP(F1089,'[1]2017GoalKeeper Stats'!$A$2:$S$109,9,FALSE),VLOOKUP(F1089,'[1]2017Player Stats'!$A$2:$AB$830,9,FALSE))</f>
        <v>7</v>
      </c>
      <c r="Q1089">
        <f>IF(G1089="GK",VLOOKUP(F1089,'[1]2017GoalKeeper Stats'!$A$2:$S$109,10,FALSE),VLOOKUP(F1089,'[1]2017Player Stats'!$A$2:$AB$830,10,FALSE))</f>
        <v>3</v>
      </c>
      <c r="R1089">
        <f>IF(G1089="GK",VLOOKUP(F1089,'[1]2017GoalKeeper Stats'!$A$2:$S$109,11,FALSE),VLOOKUP(F1089,'[1]2017Player Stats'!$A$2:$AB$830,11,FALSE))</f>
        <v>0</v>
      </c>
      <c r="S1089" t="str">
        <f>IF(G1089="GK",VLOOKUP(F1089,'[1]2017GoalKeeper Stats'!$A$2:$S$109,12,FALSE),VLOOKUP(F1089,'[1]2017Player Stats'!$A$2:$AB$830,12,FALSE))</f>
        <v>0/0</v>
      </c>
      <c r="T1089">
        <f>IF(G1089="GK",VLOOKUP(F1089,'[1]2017GoalKeeper Stats'!$A$2:$S$109,13,FALSE),VLOOKUP(F1089,'[1]2017Player Stats'!$A$2:$AB$830,13,FALSE))</f>
        <v>3</v>
      </c>
      <c r="U1089">
        <f>IF(G1089="GK",VLOOKUP(F1089,'[1]2017GoalKeeper Stats'!$A$2:$S$109,14,FALSE),VLOOKUP(F1089,'[1]2017Player Stats'!$A$2:$AB$830,14,FALSE))</f>
        <v>0</v>
      </c>
      <c r="V1089">
        <f>IF(G1089="GK",VLOOKUP(F1089,'[1]2017GoalKeeper Stats'!$A$2:$S$109,15,FALSE),VLOOKUP(F1089,'[1]2017Player Stats'!$A$2:$AB$830,15,FALSE))</f>
        <v>0.21</v>
      </c>
      <c r="W1089">
        <f>IF(G1089="GK",VLOOKUP(F1089,'[1]2017GoalKeeper Stats'!$A$2:$S$109,16,FALSE),VLOOKUP(F1089,'[1]2017Player Stats'!$A$2:$AB$830,16,FALSE))</f>
        <v>42.9</v>
      </c>
      <c r="X1089">
        <f>IF(G1089="GK",VLOOKUP(F1089,'[1]2017GoalKeeper Stats'!$A$2:$S$109,17,FALSE),VLOOKUP(F1089,'[1]2017Player Stats'!$A$2:$AB$830,17,FALSE))</f>
        <v>0</v>
      </c>
      <c r="Y1089">
        <f>IF(G1089="GK",VLOOKUP(F1089,'[1]2017GoalKeeper Stats'!$A$2:$S$109,18,FALSE),VLOOKUP(F1089,'[1]2017Player Stats'!$A$2:$AB$830,18,FALSE))</f>
        <v>0</v>
      </c>
      <c r="Z1089">
        <f>IF(G1089="GK",VLOOKUP(F1089,'[1]2017GoalKeeper Stats'!$A$2:$S$109,19,FALSE),VLOOKUP(F1089,'[1]2017Player Stats'!$A$2:$AB$830,19,FALSE))</f>
        <v>0</v>
      </c>
      <c r="AA1089">
        <f>IF(G1089="GK",VLOOKUP(F1089,'[1]2017GoalKeeper Stats'!$A$2:$S$109,20,FALSE),VLOOKUP(F1089,'[1]2017Player Stats'!$A$2:$AB$830,20,FALSE))</f>
        <v>0</v>
      </c>
      <c r="AB1089">
        <f>IF(G1089="GK",VLOOKUP(F1089,'[1]2017GoalKeeper Stats'!$A$2:$S$109,21,FALSE),VLOOKUP(F1089,'[1]2017Player Stats'!$A$2:$AB$830,21,FALSE))</f>
        <v>15</v>
      </c>
      <c r="AC1089">
        <f>IF(G1089="GK",VLOOKUP(F1089,'[1]2017GoalKeeper Stats'!$A$2:$S$109,22,FALSE),VLOOKUP(F1089,'[1]2017Player Stats'!$A$2:$AB$830,22,FALSE))</f>
        <v>23</v>
      </c>
      <c r="AD1089">
        <f>IF(G1089="GK",VLOOKUP(F1089,'[1]2017GoalKeeper Stats'!$A$2:$S$109,23,FALSE),VLOOKUP(F1089,'[1]2017Player Stats'!$A$2:$AB$830,23,FALSE))</f>
        <v>1</v>
      </c>
      <c r="AE1089">
        <f>IF(G1089="GK",VLOOKUP(F1089,'[1]2017GoalKeeper Stats'!$A$2:$S$109,24,FALSE),VLOOKUP(F1089,'[1]2017Player Stats'!$A$2:$AB$830,24,FALSE))</f>
        <v>4</v>
      </c>
      <c r="AF1089">
        <f>IF(G1089="GK",VLOOKUP(F1089,'[1]2017GoalKeeper Stats'!$A$2:$S$109,25,FALSE),VLOOKUP(F1089,'[1]2017Player Stats'!$A$2:$AB$830,25,FALSE))</f>
        <v>0</v>
      </c>
      <c r="AG1089">
        <f>IF(G1089="GK",VLOOKUP(F1089,'[1]2017GoalKeeper Stats'!$A$2:$S$109,26,FALSE),VLOOKUP(F1089,'[1]2017Player Stats'!$A$2:$AB$830,26,FALSE))</f>
        <v>42.86</v>
      </c>
      <c r="AH1089" s="51">
        <v>2017</v>
      </c>
      <c r="AI1089" s="51">
        <v>34</v>
      </c>
      <c r="AJ1089" s="51">
        <v>480</v>
      </c>
      <c r="AK1089" s="51">
        <v>418</v>
      </c>
      <c r="AL1089" s="51">
        <v>59</v>
      </c>
      <c r="AM1089" s="51">
        <v>49</v>
      </c>
      <c r="AN1089" s="51">
        <v>10</v>
      </c>
      <c r="AO1089" s="52">
        <v>53.09</v>
      </c>
      <c r="AP1089" s="52">
        <v>41.6</v>
      </c>
      <c r="AQ1089" s="52">
        <v>11.49</v>
      </c>
      <c r="AR1089" s="52">
        <v>-1.49</v>
      </c>
      <c r="AS1089" s="51">
        <v>53</v>
      </c>
      <c r="AT1089" s="52">
        <v>54.55</v>
      </c>
    </row>
    <row r="1090" spans="1:46" hidden="1">
      <c r="A1090">
        <v>2017</v>
      </c>
      <c r="B1090" t="s">
        <v>210</v>
      </c>
      <c r="C1090" t="s">
        <v>210</v>
      </c>
      <c r="D1090" t="s">
        <v>1240</v>
      </c>
      <c r="E1090" t="s">
        <v>1909</v>
      </c>
      <c r="F1090" t="str">
        <f t="shared" si="17"/>
        <v>Jonathan Spector</v>
      </c>
      <c r="G1090" t="s">
        <v>893</v>
      </c>
      <c r="H1090" s="143">
        <v>611934</v>
      </c>
      <c r="I1090" s="143">
        <v>549996</v>
      </c>
      <c r="J1090" t="str">
        <f>IF(G1090="GK",VLOOKUP(F1090,'[1]2017GoalKeeper Stats'!$A$2:$S$109,2,FALSE),VLOOKUP(F1090,'[1]2017Player Stats'!$A$2:$AB$830,2,FALSE))</f>
        <v>ORL</v>
      </c>
      <c r="K1090">
        <f>IF(G1090="GK",VLOOKUP(F1090,'[1]2017GoalKeeper Stats'!$A$2:$S$109,4,FALSE),VLOOKUP(F1090,'[1]2017Player Stats'!$A$2:$AB$830,4,FALSE))</f>
        <v>25</v>
      </c>
      <c r="L1090">
        <f>IF(G1090="GK",VLOOKUP(F1090,'[1]2017GoalKeeper Stats'!$A$2:$S$109,5,FALSE),VLOOKUP(F1090,'[1]2017Player Stats'!$A$2:$AB$830,5,FALSE))</f>
        <v>25</v>
      </c>
      <c r="M1090">
        <f>IF(G1090="GK",VLOOKUP(F1090,'[1]2017GoalKeeper Stats'!$A$2:$S$109,6,FALSE),VLOOKUP(F1090,'[1]2017Player Stats'!$A$2:$AB$830,6,FALSE))</f>
        <v>2176</v>
      </c>
      <c r="N1090">
        <f>IF(G1090="GK",VLOOKUP(F1090,'[1]2017GoalKeeper Stats'!$A$2:$S$109,7,FALSE),VLOOKUP(F1090,'[1]2017Player Stats'!$A$2:$AB$830,7,FALSE))</f>
        <v>1</v>
      </c>
      <c r="O1090">
        <f>IF(G1090="GK",VLOOKUP(F1090,'[1]2017GoalKeeper Stats'!$A$2:$S$109,8,FALSE),VLOOKUP(F1090,'[1]2017Player Stats'!$A$2:$AB$830,8,FALSE))</f>
        <v>1</v>
      </c>
      <c r="P1090">
        <f>IF(G1090="GK",VLOOKUP(F1090,'[1]2017GoalKeeper Stats'!$A$2:$S$109,9,FALSE),VLOOKUP(F1090,'[1]2017Player Stats'!$A$2:$AB$830,9,FALSE))</f>
        <v>6</v>
      </c>
      <c r="Q1090">
        <f>IF(G1090="GK",VLOOKUP(F1090,'[1]2017GoalKeeper Stats'!$A$2:$S$109,10,FALSE),VLOOKUP(F1090,'[1]2017Player Stats'!$A$2:$AB$830,10,FALSE))</f>
        <v>3</v>
      </c>
      <c r="R1090">
        <f>IF(G1090="GK",VLOOKUP(F1090,'[1]2017GoalKeeper Stats'!$A$2:$S$109,11,FALSE),VLOOKUP(F1090,'[1]2017Player Stats'!$A$2:$AB$830,11,FALSE))</f>
        <v>0</v>
      </c>
      <c r="S1090" t="str">
        <f>IF(G1090="GK",VLOOKUP(F1090,'[1]2017GoalKeeper Stats'!$A$2:$S$109,12,FALSE),VLOOKUP(F1090,'[1]2017Player Stats'!$A$2:$AB$830,12,FALSE))</f>
        <v>0/0</v>
      </c>
      <c r="T1090">
        <f>IF(G1090="GK",VLOOKUP(F1090,'[1]2017GoalKeeper Stats'!$A$2:$S$109,13,FALSE),VLOOKUP(F1090,'[1]2017Player Stats'!$A$2:$AB$830,13,FALSE))</f>
        <v>1</v>
      </c>
      <c r="U1090">
        <f>IF(G1090="GK",VLOOKUP(F1090,'[1]2017GoalKeeper Stats'!$A$2:$S$109,14,FALSE),VLOOKUP(F1090,'[1]2017Player Stats'!$A$2:$AB$830,14,FALSE))</f>
        <v>0</v>
      </c>
      <c r="V1090">
        <f>IF(G1090="GK",VLOOKUP(F1090,'[1]2017GoalKeeper Stats'!$A$2:$S$109,15,FALSE),VLOOKUP(F1090,'[1]2017Player Stats'!$A$2:$AB$830,15,FALSE))</f>
        <v>0.04</v>
      </c>
      <c r="W1090">
        <f>IF(G1090="GK",VLOOKUP(F1090,'[1]2017GoalKeeper Stats'!$A$2:$S$109,16,FALSE),VLOOKUP(F1090,'[1]2017Player Stats'!$A$2:$AB$830,16,FALSE))</f>
        <v>16.7</v>
      </c>
      <c r="X1090">
        <f>IF(G1090="GK",VLOOKUP(F1090,'[1]2017GoalKeeper Stats'!$A$2:$S$109,17,FALSE),VLOOKUP(F1090,'[1]2017Player Stats'!$A$2:$AB$830,17,FALSE))</f>
        <v>0</v>
      </c>
      <c r="Y1090">
        <f>IF(G1090="GK",VLOOKUP(F1090,'[1]2017GoalKeeper Stats'!$A$2:$S$109,18,FALSE),VLOOKUP(F1090,'[1]2017Player Stats'!$A$2:$AB$830,18,FALSE))</f>
        <v>1</v>
      </c>
      <c r="Z1090">
        <f>IF(G1090="GK",VLOOKUP(F1090,'[1]2017GoalKeeper Stats'!$A$2:$S$109,19,FALSE),VLOOKUP(F1090,'[1]2017Player Stats'!$A$2:$AB$830,19,FALSE))</f>
        <v>0</v>
      </c>
      <c r="AA1090">
        <f>IF(G1090="GK",VLOOKUP(F1090,'[1]2017GoalKeeper Stats'!$A$2:$S$109,20,FALSE),VLOOKUP(F1090,'[1]2017Player Stats'!$A$2:$AB$830,20,FALSE))</f>
        <v>0.04</v>
      </c>
      <c r="AB1090">
        <f>IF(G1090="GK",VLOOKUP(F1090,'[1]2017GoalKeeper Stats'!$A$2:$S$109,21,FALSE),VLOOKUP(F1090,'[1]2017Player Stats'!$A$2:$AB$830,21,FALSE))</f>
        <v>29</v>
      </c>
      <c r="AC1090">
        <f>IF(G1090="GK",VLOOKUP(F1090,'[1]2017GoalKeeper Stats'!$A$2:$S$109,22,FALSE),VLOOKUP(F1090,'[1]2017Player Stats'!$A$2:$AB$830,22,FALSE))</f>
        <v>14</v>
      </c>
      <c r="AD1090">
        <f>IF(G1090="GK",VLOOKUP(F1090,'[1]2017GoalKeeper Stats'!$A$2:$S$109,23,FALSE),VLOOKUP(F1090,'[1]2017Player Stats'!$A$2:$AB$830,23,FALSE))</f>
        <v>0</v>
      </c>
      <c r="AE1090">
        <f>IF(G1090="GK",VLOOKUP(F1090,'[1]2017GoalKeeper Stats'!$A$2:$S$109,24,FALSE),VLOOKUP(F1090,'[1]2017Player Stats'!$A$2:$AB$830,24,FALSE))</f>
        <v>5</v>
      </c>
      <c r="AF1090">
        <f>IF(G1090="GK",VLOOKUP(F1090,'[1]2017GoalKeeper Stats'!$A$2:$S$109,25,FALSE),VLOOKUP(F1090,'[1]2017Player Stats'!$A$2:$AB$830,25,FALSE))</f>
        <v>1</v>
      </c>
      <c r="AG1090">
        <f>IF(G1090="GK",VLOOKUP(F1090,'[1]2017GoalKeeper Stats'!$A$2:$S$109,26,FALSE),VLOOKUP(F1090,'[1]2017Player Stats'!$A$2:$AB$830,26,FALSE))</f>
        <v>50</v>
      </c>
      <c r="AH1090" s="51">
        <v>2017</v>
      </c>
      <c r="AI1090" s="51">
        <v>34</v>
      </c>
      <c r="AJ1090" s="51">
        <v>419</v>
      </c>
      <c r="AK1090" s="51">
        <v>409</v>
      </c>
      <c r="AL1090" s="51">
        <v>39</v>
      </c>
      <c r="AM1090" s="51">
        <v>56</v>
      </c>
      <c r="AN1090" s="51">
        <v>-17</v>
      </c>
      <c r="AO1090" s="52">
        <v>36.22</v>
      </c>
      <c r="AP1090" s="52">
        <v>49.26</v>
      </c>
      <c r="AQ1090" s="52">
        <v>-13.04</v>
      </c>
      <c r="AR1090" s="52">
        <v>-3.96</v>
      </c>
      <c r="AS1090" s="51">
        <v>39</v>
      </c>
      <c r="AT1090" s="52">
        <v>39.11</v>
      </c>
    </row>
    <row r="1091" spans="1:46" hidden="1">
      <c r="A1091">
        <v>2017</v>
      </c>
      <c r="B1091" t="s">
        <v>194</v>
      </c>
      <c r="C1091" t="s">
        <v>194</v>
      </c>
      <c r="D1091" t="s">
        <v>1254</v>
      </c>
      <c r="E1091" t="s">
        <v>1255</v>
      </c>
      <c r="F1091" t="str">
        <f t="shared" si="17"/>
        <v>Joao Plata</v>
      </c>
      <c r="G1091" t="s">
        <v>875</v>
      </c>
      <c r="H1091" s="143">
        <v>608333</v>
      </c>
      <c r="I1091" s="143">
        <v>450000</v>
      </c>
      <c r="J1091" t="str">
        <f>IF(G1091="GK",VLOOKUP(F1091,'[1]2017GoalKeeper Stats'!$A$2:$S$109,2,FALSE),VLOOKUP(F1091,'[1]2017Player Stats'!$A$2:$AB$830,2,FALSE))</f>
        <v>RSL</v>
      </c>
      <c r="K1091">
        <f>IF(G1091="GK",VLOOKUP(F1091,'[1]2017GoalKeeper Stats'!$A$2:$S$109,4,FALSE),VLOOKUP(F1091,'[1]2017Player Stats'!$A$2:$AB$830,4,FALSE))</f>
        <v>29</v>
      </c>
      <c r="L1091">
        <f>IF(G1091="GK",VLOOKUP(F1091,'[1]2017GoalKeeper Stats'!$A$2:$S$109,5,FALSE),VLOOKUP(F1091,'[1]2017Player Stats'!$A$2:$AB$830,5,FALSE))</f>
        <v>27</v>
      </c>
      <c r="M1091">
        <f>IF(G1091="GK",VLOOKUP(F1091,'[1]2017GoalKeeper Stats'!$A$2:$S$109,6,FALSE),VLOOKUP(F1091,'[1]2017Player Stats'!$A$2:$AB$830,6,FALSE))</f>
        <v>2318</v>
      </c>
      <c r="N1091">
        <f>IF(G1091="GK",VLOOKUP(F1091,'[1]2017GoalKeeper Stats'!$A$2:$S$109,7,FALSE),VLOOKUP(F1091,'[1]2017Player Stats'!$A$2:$AB$830,7,FALSE))</f>
        <v>7</v>
      </c>
      <c r="O1091">
        <f>IF(G1091="GK",VLOOKUP(F1091,'[1]2017GoalKeeper Stats'!$A$2:$S$109,8,FALSE),VLOOKUP(F1091,'[1]2017Player Stats'!$A$2:$AB$830,8,FALSE))</f>
        <v>5</v>
      </c>
      <c r="P1091">
        <f>IF(G1091="GK",VLOOKUP(F1091,'[1]2017GoalKeeper Stats'!$A$2:$S$109,9,FALSE),VLOOKUP(F1091,'[1]2017Player Stats'!$A$2:$AB$830,9,FALSE))</f>
        <v>95</v>
      </c>
      <c r="Q1091">
        <f>IF(G1091="GK",VLOOKUP(F1091,'[1]2017GoalKeeper Stats'!$A$2:$S$109,10,FALSE),VLOOKUP(F1091,'[1]2017Player Stats'!$A$2:$AB$830,10,FALSE))</f>
        <v>30</v>
      </c>
      <c r="R1091">
        <f>IF(G1091="GK",VLOOKUP(F1091,'[1]2017GoalKeeper Stats'!$A$2:$S$109,11,FALSE),VLOOKUP(F1091,'[1]2017Player Stats'!$A$2:$AB$830,11,FALSE))</f>
        <v>2</v>
      </c>
      <c r="S1091">
        <f>IF(G1091="GK",VLOOKUP(F1091,'[1]2017GoalKeeper Stats'!$A$2:$S$109,12,FALSE),VLOOKUP(F1091,'[1]2017Player Stats'!$A$2:$AB$830,12,FALSE))</f>
        <v>44229</v>
      </c>
      <c r="T1091">
        <f>IF(G1091="GK",VLOOKUP(F1091,'[1]2017GoalKeeper Stats'!$A$2:$S$109,13,FALSE),VLOOKUP(F1091,'[1]2017Player Stats'!$A$2:$AB$830,13,FALSE))</f>
        <v>3</v>
      </c>
      <c r="U1091">
        <f>IF(G1091="GK",VLOOKUP(F1091,'[1]2017GoalKeeper Stats'!$A$2:$S$109,14,FALSE),VLOOKUP(F1091,'[1]2017Player Stats'!$A$2:$AB$830,14,FALSE))</f>
        <v>4</v>
      </c>
      <c r="V1091">
        <f>IF(G1091="GK",VLOOKUP(F1091,'[1]2017GoalKeeper Stats'!$A$2:$S$109,15,FALSE),VLOOKUP(F1091,'[1]2017Player Stats'!$A$2:$AB$830,15,FALSE))</f>
        <v>0.27</v>
      </c>
      <c r="W1091">
        <f>IF(G1091="GK",VLOOKUP(F1091,'[1]2017GoalKeeper Stats'!$A$2:$S$109,16,FALSE),VLOOKUP(F1091,'[1]2017Player Stats'!$A$2:$AB$830,16,FALSE))</f>
        <v>7.4</v>
      </c>
      <c r="X1091">
        <f>IF(G1091="GK",VLOOKUP(F1091,'[1]2017GoalKeeper Stats'!$A$2:$S$109,17,FALSE),VLOOKUP(F1091,'[1]2017Player Stats'!$A$2:$AB$830,17,FALSE))</f>
        <v>1</v>
      </c>
      <c r="Y1091">
        <f>IF(G1091="GK",VLOOKUP(F1091,'[1]2017GoalKeeper Stats'!$A$2:$S$109,18,FALSE),VLOOKUP(F1091,'[1]2017Player Stats'!$A$2:$AB$830,18,FALSE))</f>
        <v>4</v>
      </c>
      <c r="Z1091">
        <f>IF(G1091="GK",VLOOKUP(F1091,'[1]2017GoalKeeper Stats'!$A$2:$S$109,19,FALSE),VLOOKUP(F1091,'[1]2017Player Stats'!$A$2:$AB$830,19,FALSE))</f>
        <v>1</v>
      </c>
      <c r="AA1091">
        <f>IF(G1091="GK",VLOOKUP(F1091,'[1]2017GoalKeeper Stats'!$A$2:$S$109,20,FALSE),VLOOKUP(F1091,'[1]2017Player Stats'!$A$2:$AB$830,20,FALSE))</f>
        <v>0.19</v>
      </c>
      <c r="AB1091">
        <f>IF(G1091="GK",VLOOKUP(F1091,'[1]2017GoalKeeper Stats'!$A$2:$S$109,21,FALSE),VLOOKUP(F1091,'[1]2017Player Stats'!$A$2:$AB$830,21,FALSE))</f>
        <v>11</v>
      </c>
      <c r="AC1091">
        <f>IF(G1091="GK",VLOOKUP(F1091,'[1]2017GoalKeeper Stats'!$A$2:$S$109,22,FALSE),VLOOKUP(F1091,'[1]2017Player Stats'!$A$2:$AB$830,22,FALSE))</f>
        <v>34</v>
      </c>
      <c r="AD1091">
        <f>IF(G1091="GK",VLOOKUP(F1091,'[1]2017GoalKeeper Stats'!$A$2:$S$109,23,FALSE),VLOOKUP(F1091,'[1]2017Player Stats'!$A$2:$AB$830,23,FALSE))</f>
        <v>12</v>
      </c>
      <c r="AE1091">
        <f>IF(G1091="GK",VLOOKUP(F1091,'[1]2017GoalKeeper Stats'!$A$2:$S$109,24,FALSE),VLOOKUP(F1091,'[1]2017Player Stats'!$A$2:$AB$830,24,FALSE))</f>
        <v>1</v>
      </c>
      <c r="AF1091">
        <f>IF(G1091="GK",VLOOKUP(F1091,'[1]2017GoalKeeper Stats'!$A$2:$S$109,25,FALSE),VLOOKUP(F1091,'[1]2017Player Stats'!$A$2:$AB$830,25,FALSE))</f>
        <v>0</v>
      </c>
      <c r="AG1091">
        <f>IF(G1091="GK",VLOOKUP(F1091,'[1]2017GoalKeeper Stats'!$A$2:$S$109,26,FALSE),VLOOKUP(F1091,'[1]2017Player Stats'!$A$2:$AB$830,26,FALSE))</f>
        <v>31.58</v>
      </c>
      <c r="AH1091" s="51">
        <v>2017</v>
      </c>
      <c r="AI1091" s="51">
        <v>34</v>
      </c>
      <c r="AJ1091" s="51">
        <v>548</v>
      </c>
      <c r="AK1091" s="51">
        <v>420</v>
      </c>
      <c r="AL1091" s="51">
        <v>49</v>
      </c>
      <c r="AM1091" s="51">
        <v>54</v>
      </c>
      <c r="AN1091" s="51">
        <v>-5</v>
      </c>
      <c r="AO1091" s="52">
        <v>51.96</v>
      </c>
      <c r="AP1091" s="52">
        <v>49.83</v>
      </c>
      <c r="AQ1091" s="52">
        <v>2.12</v>
      </c>
      <c r="AR1091" s="52">
        <v>-7.12</v>
      </c>
      <c r="AS1091" s="51">
        <v>45</v>
      </c>
      <c r="AT1091" s="52">
        <v>48.26</v>
      </c>
    </row>
    <row r="1092" spans="1:46" hidden="1">
      <c r="A1092">
        <v>2017</v>
      </c>
      <c r="B1092" t="s">
        <v>962</v>
      </c>
      <c r="C1092" t="s">
        <v>962</v>
      </c>
      <c r="D1092" t="s">
        <v>1712</v>
      </c>
      <c r="E1092" t="s">
        <v>1407</v>
      </c>
      <c r="F1092" t="str">
        <f t="shared" si="17"/>
        <v>Luciano Acosta</v>
      </c>
      <c r="G1092" t="s">
        <v>903</v>
      </c>
      <c r="H1092" s="143">
        <v>602000</v>
      </c>
      <c r="I1092" s="143">
        <v>500000</v>
      </c>
      <c r="J1092" t="str">
        <f>IF(G1092="GK",VLOOKUP(F1092,'[1]2017GoalKeeper Stats'!$A$2:$S$109,2,FALSE),VLOOKUP(F1092,'[1]2017Player Stats'!$A$2:$AB$830,2,FALSE))</f>
        <v>DC</v>
      </c>
      <c r="K1092">
        <f>IF(G1092="GK",VLOOKUP(F1092,'[1]2017GoalKeeper Stats'!$A$2:$S$109,4,FALSE),VLOOKUP(F1092,'[1]2017Player Stats'!$A$2:$AB$830,4,FALSE))</f>
        <v>31</v>
      </c>
      <c r="L1092">
        <f>IF(G1092="GK",VLOOKUP(F1092,'[1]2017GoalKeeper Stats'!$A$2:$S$109,5,FALSE),VLOOKUP(F1092,'[1]2017Player Stats'!$A$2:$AB$830,5,FALSE))</f>
        <v>30</v>
      </c>
      <c r="M1092">
        <f>IF(G1092="GK",VLOOKUP(F1092,'[1]2017GoalKeeper Stats'!$A$2:$S$109,6,FALSE),VLOOKUP(F1092,'[1]2017Player Stats'!$A$2:$AB$830,6,FALSE))</f>
        <v>2419</v>
      </c>
      <c r="N1092">
        <f>IF(G1092="GK",VLOOKUP(F1092,'[1]2017GoalKeeper Stats'!$A$2:$S$109,7,FALSE),VLOOKUP(F1092,'[1]2017Player Stats'!$A$2:$AB$830,7,FALSE))</f>
        <v>5</v>
      </c>
      <c r="O1092">
        <f>IF(G1092="GK",VLOOKUP(F1092,'[1]2017GoalKeeper Stats'!$A$2:$S$109,8,FALSE),VLOOKUP(F1092,'[1]2017Player Stats'!$A$2:$AB$830,8,FALSE))</f>
        <v>5</v>
      </c>
      <c r="P1092">
        <f>IF(G1092="GK",VLOOKUP(F1092,'[1]2017GoalKeeper Stats'!$A$2:$S$109,9,FALSE),VLOOKUP(F1092,'[1]2017Player Stats'!$A$2:$AB$830,9,FALSE))</f>
        <v>46</v>
      </c>
      <c r="Q1092">
        <f>IF(G1092="GK",VLOOKUP(F1092,'[1]2017GoalKeeper Stats'!$A$2:$S$109,10,FALSE),VLOOKUP(F1092,'[1]2017Player Stats'!$A$2:$AB$830,10,FALSE))</f>
        <v>24</v>
      </c>
      <c r="R1092">
        <f>IF(G1092="GK",VLOOKUP(F1092,'[1]2017GoalKeeper Stats'!$A$2:$S$109,11,FALSE),VLOOKUP(F1092,'[1]2017Player Stats'!$A$2:$AB$830,11,FALSE))</f>
        <v>4</v>
      </c>
      <c r="S1092">
        <f>IF(G1092="GK",VLOOKUP(F1092,'[1]2017GoalKeeper Stats'!$A$2:$S$109,12,FALSE),VLOOKUP(F1092,'[1]2017Player Stats'!$A$2:$AB$830,12,FALSE))</f>
        <v>44197</v>
      </c>
      <c r="T1092">
        <f>IF(G1092="GK",VLOOKUP(F1092,'[1]2017GoalKeeper Stats'!$A$2:$S$109,13,FALSE),VLOOKUP(F1092,'[1]2017Player Stats'!$A$2:$AB$830,13,FALSE))</f>
        <v>4</v>
      </c>
      <c r="U1092">
        <f>IF(G1092="GK",VLOOKUP(F1092,'[1]2017GoalKeeper Stats'!$A$2:$S$109,14,FALSE),VLOOKUP(F1092,'[1]2017Player Stats'!$A$2:$AB$830,14,FALSE))</f>
        <v>1</v>
      </c>
      <c r="V1092">
        <f>IF(G1092="GK",VLOOKUP(F1092,'[1]2017GoalKeeper Stats'!$A$2:$S$109,15,FALSE),VLOOKUP(F1092,'[1]2017Player Stats'!$A$2:$AB$830,15,FALSE))</f>
        <v>0.19</v>
      </c>
      <c r="W1092">
        <f>IF(G1092="GK",VLOOKUP(F1092,'[1]2017GoalKeeper Stats'!$A$2:$S$109,16,FALSE),VLOOKUP(F1092,'[1]2017Player Stats'!$A$2:$AB$830,16,FALSE))</f>
        <v>10.9</v>
      </c>
      <c r="X1092">
        <f>IF(G1092="GK",VLOOKUP(F1092,'[1]2017GoalKeeper Stats'!$A$2:$S$109,17,FALSE),VLOOKUP(F1092,'[1]2017Player Stats'!$A$2:$AB$830,17,FALSE))</f>
        <v>1</v>
      </c>
      <c r="Y1092">
        <f>IF(G1092="GK",VLOOKUP(F1092,'[1]2017GoalKeeper Stats'!$A$2:$S$109,18,FALSE),VLOOKUP(F1092,'[1]2017Player Stats'!$A$2:$AB$830,18,FALSE))</f>
        <v>2</v>
      </c>
      <c r="Z1092">
        <f>IF(G1092="GK",VLOOKUP(F1092,'[1]2017GoalKeeper Stats'!$A$2:$S$109,19,FALSE),VLOOKUP(F1092,'[1]2017Player Stats'!$A$2:$AB$830,19,FALSE))</f>
        <v>3</v>
      </c>
      <c r="AA1092">
        <f>IF(G1092="GK",VLOOKUP(F1092,'[1]2017GoalKeeper Stats'!$A$2:$S$109,20,FALSE),VLOOKUP(F1092,'[1]2017Player Stats'!$A$2:$AB$830,20,FALSE))</f>
        <v>0.19</v>
      </c>
      <c r="AB1092">
        <f>IF(G1092="GK",VLOOKUP(F1092,'[1]2017GoalKeeper Stats'!$A$2:$S$109,21,FALSE),VLOOKUP(F1092,'[1]2017Player Stats'!$A$2:$AB$830,21,FALSE))</f>
        <v>44</v>
      </c>
      <c r="AC1092">
        <f>IF(G1092="GK",VLOOKUP(F1092,'[1]2017GoalKeeper Stats'!$A$2:$S$109,22,FALSE),VLOOKUP(F1092,'[1]2017Player Stats'!$A$2:$AB$830,22,FALSE))</f>
        <v>56</v>
      </c>
      <c r="AD1092">
        <f>IF(G1092="GK",VLOOKUP(F1092,'[1]2017GoalKeeper Stats'!$A$2:$S$109,23,FALSE),VLOOKUP(F1092,'[1]2017Player Stats'!$A$2:$AB$830,23,FALSE))</f>
        <v>8</v>
      </c>
      <c r="AE1092">
        <f>IF(G1092="GK",VLOOKUP(F1092,'[1]2017GoalKeeper Stats'!$A$2:$S$109,24,FALSE),VLOOKUP(F1092,'[1]2017Player Stats'!$A$2:$AB$830,24,FALSE))</f>
        <v>4</v>
      </c>
      <c r="AF1092">
        <f>IF(G1092="GK",VLOOKUP(F1092,'[1]2017GoalKeeper Stats'!$A$2:$S$109,25,FALSE),VLOOKUP(F1092,'[1]2017Player Stats'!$A$2:$AB$830,25,FALSE))</f>
        <v>2</v>
      </c>
      <c r="AG1092">
        <f>IF(G1092="GK",VLOOKUP(F1092,'[1]2017GoalKeeper Stats'!$A$2:$S$109,26,FALSE),VLOOKUP(F1092,'[1]2017Player Stats'!$A$2:$AB$830,26,FALSE))</f>
        <v>52.17</v>
      </c>
      <c r="AH1092" s="51">
        <v>2017</v>
      </c>
      <c r="AI1092" s="51">
        <v>34</v>
      </c>
      <c r="AJ1092" s="51">
        <v>402</v>
      </c>
      <c r="AK1092" s="51">
        <v>501</v>
      </c>
      <c r="AL1092" s="51">
        <v>27</v>
      </c>
      <c r="AM1092" s="51">
        <v>57</v>
      </c>
      <c r="AN1092" s="51">
        <v>-30</v>
      </c>
      <c r="AO1092" s="52">
        <v>39.200000000000003</v>
      </c>
      <c r="AP1092" s="52">
        <v>54.68</v>
      </c>
      <c r="AQ1092" s="52">
        <v>-15.48</v>
      </c>
      <c r="AR1092" s="52">
        <v>-14.52</v>
      </c>
      <c r="AS1092" s="51">
        <v>32</v>
      </c>
      <c r="AT1092" s="52">
        <v>37.090000000000003</v>
      </c>
    </row>
    <row r="1093" spans="1:46" hidden="1">
      <c r="A1093">
        <v>2017</v>
      </c>
      <c r="B1093" t="s">
        <v>206</v>
      </c>
      <c r="C1093" t="s">
        <v>206</v>
      </c>
      <c r="D1093" t="s">
        <v>945</v>
      </c>
      <c r="E1093" t="s">
        <v>946</v>
      </c>
      <c r="F1093" t="str">
        <f t="shared" si="17"/>
        <v>Gaston Sauro</v>
      </c>
      <c r="G1093" t="s">
        <v>893</v>
      </c>
      <c r="H1093" s="143">
        <v>601313</v>
      </c>
      <c r="I1093" s="143">
        <v>585000</v>
      </c>
      <c r="J1093" t="str">
        <f>IF(G1093="GK",VLOOKUP(F1093,'[1]2017GoalKeeper Stats'!$A$2:$S$109,2,FALSE),VLOOKUP(F1093,'[1]2017Player Stats'!$A$2:$AB$830,2,FALSE))</f>
        <v>CLB</v>
      </c>
      <c r="K1093">
        <f>IF(G1093="GK",VLOOKUP(F1093,'[1]2017GoalKeeper Stats'!$A$2:$S$109,4,FALSE),VLOOKUP(F1093,'[1]2017Player Stats'!$A$2:$AB$830,4,FALSE))</f>
        <v>0</v>
      </c>
      <c r="L1093">
        <f>IF(G1093="GK",VLOOKUP(F1093,'[1]2017GoalKeeper Stats'!$A$2:$S$109,5,FALSE),VLOOKUP(F1093,'[1]2017Player Stats'!$A$2:$AB$830,5,FALSE))</f>
        <v>0</v>
      </c>
      <c r="M1093">
        <f>IF(G1093="GK",VLOOKUP(F1093,'[1]2017GoalKeeper Stats'!$A$2:$S$109,6,FALSE),VLOOKUP(F1093,'[1]2017Player Stats'!$A$2:$AB$830,6,FALSE))</f>
        <v>0</v>
      </c>
      <c r="N1093">
        <f>IF(G1093="GK",VLOOKUP(F1093,'[1]2017GoalKeeper Stats'!$A$2:$S$109,7,FALSE),VLOOKUP(F1093,'[1]2017Player Stats'!$A$2:$AB$830,7,FALSE))</f>
        <v>0</v>
      </c>
      <c r="O1093">
        <f>IF(G1093="GK",VLOOKUP(F1093,'[1]2017GoalKeeper Stats'!$A$2:$S$109,8,FALSE),VLOOKUP(F1093,'[1]2017Player Stats'!$A$2:$AB$830,8,FALSE))</f>
        <v>0</v>
      </c>
      <c r="P1093">
        <f>IF(G1093="GK",VLOOKUP(F1093,'[1]2017GoalKeeper Stats'!$A$2:$S$109,9,FALSE),VLOOKUP(F1093,'[1]2017Player Stats'!$A$2:$AB$830,9,FALSE))</f>
        <v>0</v>
      </c>
      <c r="Q1093">
        <f>IF(G1093="GK",VLOOKUP(F1093,'[1]2017GoalKeeper Stats'!$A$2:$S$109,10,FALSE),VLOOKUP(F1093,'[1]2017Player Stats'!$A$2:$AB$830,10,FALSE))</f>
        <v>0</v>
      </c>
      <c r="R1093">
        <f>IF(G1093="GK",VLOOKUP(F1093,'[1]2017GoalKeeper Stats'!$A$2:$S$109,11,FALSE),VLOOKUP(F1093,'[1]2017Player Stats'!$A$2:$AB$830,11,FALSE))</f>
        <v>0</v>
      </c>
      <c r="S1093" t="str">
        <f>IF(G1093="GK",VLOOKUP(F1093,'[1]2017GoalKeeper Stats'!$A$2:$S$109,12,FALSE),VLOOKUP(F1093,'[1]2017Player Stats'!$A$2:$AB$830,12,FALSE))</f>
        <v>0/0</v>
      </c>
      <c r="T1093">
        <f>IF(G1093="GK",VLOOKUP(F1093,'[1]2017GoalKeeper Stats'!$A$2:$S$109,13,FALSE),VLOOKUP(F1093,'[1]2017Player Stats'!$A$2:$AB$830,13,FALSE))</f>
        <v>0</v>
      </c>
      <c r="U1093">
        <f>IF(G1093="GK",VLOOKUP(F1093,'[1]2017GoalKeeper Stats'!$A$2:$S$109,14,FALSE),VLOOKUP(F1093,'[1]2017Player Stats'!$A$2:$AB$830,14,FALSE))</f>
        <v>0</v>
      </c>
      <c r="V1093">
        <f>IF(G1093="GK",VLOOKUP(F1093,'[1]2017GoalKeeper Stats'!$A$2:$S$109,15,FALSE),VLOOKUP(F1093,'[1]2017Player Stats'!$A$2:$AB$830,15,FALSE))</f>
        <v>0</v>
      </c>
      <c r="W1093">
        <f>IF(G1093="GK",VLOOKUP(F1093,'[1]2017GoalKeeper Stats'!$A$2:$S$109,16,FALSE),VLOOKUP(F1093,'[1]2017Player Stats'!$A$2:$AB$830,16,FALSE))</f>
        <v>0</v>
      </c>
      <c r="X1093">
        <f>IF(G1093="GK",VLOOKUP(F1093,'[1]2017GoalKeeper Stats'!$A$2:$S$109,17,FALSE),VLOOKUP(F1093,'[1]2017Player Stats'!$A$2:$AB$830,17,FALSE))</f>
        <v>0</v>
      </c>
      <c r="Y1093">
        <f>IF(G1093="GK",VLOOKUP(F1093,'[1]2017GoalKeeper Stats'!$A$2:$S$109,18,FALSE),VLOOKUP(F1093,'[1]2017Player Stats'!$A$2:$AB$830,18,FALSE))</f>
        <v>0</v>
      </c>
      <c r="Z1093">
        <f>IF(G1093="GK",VLOOKUP(F1093,'[1]2017GoalKeeper Stats'!$A$2:$S$109,19,FALSE),VLOOKUP(F1093,'[1]2017Player Stats'!$A$2:$AB$830,19,FALSE))</f>
        <v>0</v>
      </c>
      <c r="AA1093">
        <f>IF(G1093="GK",VLOOKUP(F1093,'[1]2017GoalKeeper Stats'!$A$2:$S$109,20,FALSE),VLOOKUP(F1093,'[1]2017Player Stats'!$A$2:$AB$830,20,FALSE))</f>
        <v>0</v>
      </c>
      <c r="AB1093">
        <f>IF(G1093="GK",VLOOKUP(F1093,'[1]2017GoalKeeper Stats'!$A$2:$S$109,21,FALSE),VLOOKUP(F1093,'[1]2017Player Stats'!$A$2:$AB$830,21,FALSE))</f>
        <v>0</v>
      </c>
      <c r="AC1093">
        <f>IF(G1093="GK",VLOOKUP(F1093,'[1]2017GoalKeeper Stats'!$A$2:$S$109,22,FALSE),VLOOKUP(F1093,'[1]2017Player Stats'!$A$2:$AB$830,22,FALSE))</f>
        <v>0</v>
      </c>
      <c r="AD1093">
        <f>IF(G1093="GK",VLOOKUP(F1093,'[1]2017GoalKeeper Stats'!$A$2:$S$109,23,FALSE),VLOOKUP(F1093,'[1]2017Player Stats'!$A$2:$AB$830,23,FALSE))</f>
        <v>0</v>
      </c>
      <c r="AE1093">
        <f>IF(G1093="GK",VLOOKUP(F1093,'[1]2017GoalKeeper Stats'!$A$2:$S$109,24,FALSE),VLOOKUP(F1093,'[1]2017Player Stats'!$A$2:$AB$830,24,FALSE))</f>
        <v>0</v>
      </c>
      <c r="AF1093">
        <f>IF(G1093="GK",VLOOKUP(F1093,'[1]2017GoalKeeper Stats'!$A$2:$S$109,25,FALSE),VLOOKUP(F1093,'[1]2017Player Stats'!$A$2:$AB$830,25,FALSE))</f>
        <v>0</v>
      </c>
      <c r="AG1093">
        <f>IF(G1093="GK",VLOOKUP(F1093,'[1]2017GoalKeeper Stats'!$A$2:$S$109,26,FALSE),VLOOKUP(F1093,'[1]2017Player Stats'!$A$2:$AB$830,26,FALSE))</f>
        <v>0</v>
      </c>
      <c r="AH1093" s="51">
        <v>2017</v>
      </c>
      <c r="AI1093" s="51">
        <v>34</v>
      </c>
      <c r="AJ1093" s="51">
        <v>400</v>
      </c>
      <c r="AK1093" s="51">
        <v>444</v>
      </c>
      <c r="AL1093" s="51">
        <v>53</v>
      </c>
      <c r="AM1093" s="51">
        <v>49</v>
      </c>
      <c r="AN1093" s="51">
        <v>4</v>
      </c>
      <c r="AO1093" s="52">
        <v>45.7</v>
      </c>
      <c r="AP1093" s="52">
        <v>46.37</v>
      </c>
      <c r="AQ1093" s="52">
        <v>-0.67</v>
      </c>
      <c r="AR1093" s="52">
        <v>4.67</v>
      </c>
      <c r="AS1093" s="51">
        <v>54</v>
      </c>
      <c r="AT1093" s="52">
        <v>47.68</v>
      </c>
    </row>
    <row r="1094" spans="1:46" hidden="1">
      <c r="A1094">
        <v>2017</v>
      </c>
      <c r="B1094" t="s">
        <v>924</v>
      </c>
      <c r="C1094" t="s">
        <v>924</v>
      </c>
      <c r="D1094" t="s">
        <v>989</v>
      </c>
      <c r="E1094" t="s">
        <v>990</v>
      </c>
      <c r="F1094" t="str">
        <f t="shared" si="17"/>
        <v>Benny Feilhaber</v>
      </c>
      <c r="G1094" t="s">
        <v>860</v>
      </c>
      <c r="H1094" s="143">
        <v>600000</v>
      </c>
      <c r="I1094" s="143">
        <v>600000</v>
      </c>
      <c r="J1094" t="str">
        <f>IF(G1094="GK",VLOOKUP(F1094,'[1]2017GoalKeeper Stats'!$A$2:$S$109,2,FALSE),VLOOKUP(F1094,'[1]2017Player Stats'!$A$2:$AB$830,2,FALSE))</f>
        <v xml:space="preserve">KC </v>
      </c>
      <c r="K1094">
        <f>IF(G1094="GK",VLOOKUP(F1094,'[1]2017GoalKeeper Stats'!$A$2:$S$109,4,FALSE),VLOOKUP(F1094,'[1]2017Player Stats'!$A$2:$AB$830,4,FALSE))</f>
        <v>30</v>
      </c>
      <c r="L1094">
        <f>IF(G1094="GK",VLOOKUP(F1094,'[1]2017GoalKeeper Stats'!$A$2:$S$109,5,FALSE),VLOOKUP(F1094,'[1]2017Player Stats'!$A$2:$AB$830,5,FALSE))</f>
        <v>24</v>
      </c>
      <c r="M1094">
        <f>IF(G1094="GK",VLOOKUP(F1094,'[1]2017GoalKeeper Stats'!$A$2:$S$109,6,FALSE),VLOOKUP(F1094,'[1]2017Player Stats'!$A$2:$AB$830,6,FALSE))</f>
        <v>2269</v>
      </c>
      <c r="N1094">
        <f>IF(G1094="GK",VLOOKUP(F1094,'[1]2017GoalKeeper Stats'!$A$2:$S$109,7,FALSE),VLOOKUP(F1094,'[1]2017Player Stats'!$A$2:$AB$830,7,FALSE))</f>
        <v>5</v>
      </c>
      <c r="O1094">
        <f>IF(G1094="GK",VLOOKUP(F1094,'[1]2017GoalKeeper Stats'!$A$2:$S$109,8,FALSE),VLOOKUP(F1094,'[1]2017Player Stats'!$A$2:$AB$830,8,FALSE))</f>
        <v>3</v>
      </c>
      <c r="P1094">
        <f>IF(G1094="GK",VLOOKUP(F1094,'[1]2017GoalKeeper Stats'!$A$2:$S$109,9,FALSE),VLOOKUP(F1094,'[1]2017Player Stats'!$A$2:$AB$830,9,FALSE))</f>
        <v>64</v>
      </c>
      <c r="Q1094">
        <f>IF(G1094="GK",VLOOKUP(F1094,'[1]2017GoalKeeper Stats'!$A$2:$S$109,10,FALSE),VLOOKUP(F1094,'[1]2017Player Stats'!$A$2:$AB$830,10,FALSE))</f>
        <v>20</v>
      </c>
      <c r="R1094">
        <f>IF(G1094="GK",VLOOKUP(F1094,'[1]2017GoalKeeper Stats'!$A$2:$S$109,11,FALSE),VLOOKUP(F1094,'[1]2017Player Stats'!$A$2:$AB$830,11,FALSE))</f>
        <v>1</v>
      </c>
      <c r="S1094">
        <f>IF(G1094="GK",VLOOKUP(F1094,'[1]2017GoalKeeper Stats'!$A$2:$S$109,12,FALSE),VLOOKUP(F1094,'[1]2017Player Stats'!$A$2:$AB$830,12,FALSE))</f>
        <v>44229</v>
      </c>
      <c r="T1094">
        <f>IF(G1094="GK",VLOOKUP(F1094,'[1]2017GoalKeeper Stats'!$A$2:$S$109,13,FALSE),VLOOKUP(F1094,'[1]2017Player Stats'!$A$2:$AB$830,13,FALSE))</f>
        <v>4</v>
      </c>
      <c r="U1094">
        <f>IF(G1094="GK",VLOOKUP(F1094,'[1]2017GoalKeeper Stats'!$A$2:$S$109,14,FALSE),VLOOKUP(F1094,'[1]2017Player Stats'!$A$2:$AB$830,14,FALSE))</f>
        <v>1</v>
      </c>
      <c r="V1094">
        <f>IF(G1094="GK",VLOOKUP(F1094,'[1]2017GoalKeeper Stats'!$A$2:$S$109,15,FALSE),VLOOKUP(F1094,'[1]2017Player Stats'!$A$2:$AB$830,15,FALSE))</f>
        <v>0.2</v>
      </c>
      <c r="W1094">
        <f>IF(G1094="GK",VLOOKUP(F1094,'[1]2017GoalKeeper Stats'!$A$2:$S$109,16,FALSE),VLOOKUP(F1094,'[1]2017Player Stats'!$A$2:$AB$830,16,FALSE))</f>
        <v>7.8</v>
      </c>
      <c r="X1094">
        <f>IF(G1094="GK",VLOOKUP(F1094,'[1]2017GoalKeeper Stats'!$A$2:$S$109,17,FALSE),VLOOKUP(F1094,'[1]2017Player Stats'!$A$2:$AB$830,17,FALSE))</f>
        <v>1</v>
      </c>
      <c r="Y1094">
        <f>IF(G1094="GK",VLOOKUP(F1094,'[1]2017GoalKeeper Stats'!$A$2:$S$109,18,FALSE),VLOOKUP(F1094,'[1]2017Player Stats'!$A$2:$AB$830,18,FALSE))</f>
        <v>2</v>
      </c>
      <c r="Z1094">
        <f>IF(G1094="GK",VLOOKUP(F1094,'[1]2017GoalKeeper Stats'!$A$2:$S$109,19,FALSE),VLOOKUP(F1094,'[1]2017Player Stats'!$A$2:$AB$830,19,FALSE))</f>
        <v>1</v>
      </c>
      <c r="AA1094">
        <f>IF(G1094="GK",VLOOKUP(F1094,'[1]2017GoalKeeper Stats'!$A$2:$S$109,20,FALSE),VLOOKUP(F1094,'[1]2017Player Stats'!$A$2:$AB$830,20,FALSE))</f>
        <v>0.12</v>
      </c>
      <c r="AB1094">
        <f>IF(G1094="GK",VLOOKUP(F1094,'[1]2017GoalKeeper Stats'!$A$2:$S$109,21,FALSE),VLOOKUP(F1094,'[1]2017Player Stats'!$A$2:$AB$830,21,FALSE))</f>
        <v>35</v>
      </c>
      <c r="AC1094">
        <f>IF(G1094="GK",VLOOKUP(F1094,'[1]2017GoalKeeper Stats'!$A$2:$S$109,22,FALSE),VLOOKUP(F1094,'[1]2017Player Stats'!$A$2:$AB$830,22,FALSE))</f>
        <v>48</v>
      </c>
      <c r="AD1094">
        <f>IF(G1094="GK",VLOOKUP(F1094,'[1]2017GoalKeeper Stats'!$A$2:$S$109,23,FALSE),VLOOKUP(F1094,'[1]2017Player Stats'!$A$2:$AB$830,23,FALSE))</f>
        <v>0</v>
      </c>
      <c r="AE1094">
        <f>IF(G1094="GK",VLOOKUP(F1094,'[1]2017GoalKeeper Stats'!$A$2:$S$109,24,FALSE),VLOOKUP(F1094,'[1]2017Player Stats'!$A$2:$AB$830,24,FALSE))</f>
        <v>4</v>
      </c>
      <c r="AF1094">
        <f>IF(G1094="GK",VLOOKUP(F1094,'[1]2017GoalKeeper Stats'!$A$2:$S$109,25,FALSE),VLOOKUP(F1094,'[1]2017Player Stats'!$A$2:$AB$830,25,FALSE))</f>
        <v>0</v>
      </c>
      <c r="AG1094">
        <f>IF(G1094="GK",VLOOKUP(F1094,'[1]2017GoalKeeper Stats'!$A$2:$S$109,26,FALSE),VLOOKUP(F1094,'[1]2017Player Stats'!$A$2:$AB$830,26,FALSE))</f>
        <v>31.25</v>
      </c>
      <c r="AH1094" s="51">
        <v>2017</v>
      </c>
      <c r="AI1094" s="51">
        <v>34</v>
      </c>
      <c r="AJ1094" s="51">
        <v>514</v>
      </c>
      <c r="AK1094" s="51">
        <v>341</v>
      </c>
      <c r="AL1094" s="51">
        <v>39</v>
      </c>
      <c r="AM1094" s="51">
        <v>27</v>
      </c>
      <c r="AN1094" s="51">
        <v>12</v>
      </c>
      <c r="AO1094" s="52">
        <v>46.91</v>
      </c>
      <c r="AP1094" s="52">
        <v>34.32</v>
      </c>
      <c r="AQ1094" s="52">
        <v>12.59</v>
      </c>
      <c r="AR1094" s="52">
        <v>-0.59</v>
      </c>
      <c r="AS1094" s="51">
        <v>49</v>
      </c>
      <c r="AT1094" s="52">
        <v>54.72</v>
      </c>
    </row>
    <row r="1095" spans="1:46" hidden="1">
      <c r="A1095">
        <v>2017</v>
      </c>
      <c r="B1095" t="s">
        <v>210</v>
      </c>
      <c r="C1095" t="s">
        <v>210</v>
      </c>
      <c r="D1095" t="s">
        <v>1910</v>
      </c>
      <c r="E1095" t="s">
        <v>1911</v>
      </c>
      <c r="F1095" t="str">
        <f t="shared" si="17"/>
        <v>Yoshimar Yotun</v>
      </c>
      <c r="G1095" t="s">
        <v>860</v>
      </c>
      <c r="H1095" s="143">
        <v>599996</v>
      </c>
      <c r="I1095" s="143">
        <v>549996</v>
      </c>
      <c r="J1095" t="str">
        <f>IF(G1095="GK",VLOOKUP(F1095,'[1]2017GoalKeeper Stats'!$A$2:$S$109,2,FALSE),VLOOKUP(F1095,'[1]2017Player Stats'!$A$2:$AB$830,2,FALSE))</f>
        <v>ORL</v>
      </c>
      <c r="K1095">
        <f>IF(G1095="GK",VLOOKUP(F1095,'[1]2017GoalKeeper Stats'!$A$2:$S$109,4,FALSE),VLOOKUP(F1095,'[1]2017Player Stats'!$A$2:$AB$830,4,FALSE))</f>
        <v>10</v>
      </c>
      <c r="L1095">
        <f>IF(G1095="GK",VLOOKUP(F1095,'[1]2017GoalKeeper Stats'!$A$2:$S$109,5,FALSE),VLOOKUP(F1095,'[1]2017Player Stats'!$A$2:$AB$830,5,FALSE))</f>
        <v>10</v>
      </c>
      <c r="M1095">
        <f>IF(G1095="GK",VLOOKUP(F1095,'[1]2017GoalKeeper Stats'!$A$2:$S$109,6,FALSE),VLOOKUP(F1095,'[1]2017Player Stats'!$A$2:$AB$830,6,FALSE))</f>
        <v>887</v>
      </c>
      <c r="N1095">
        <f>IF(G1095="GK",VLOOKUP(F1095,'[1]2017GoalKeeper Stats'!$A$2:$S$109,7,FALSE),VLOOKUP(F1095,'[1]2017Player Stats'!$A$2:$AB$830,7,FALSE))</f>
        <v>1</v>
      </c>
      <c r="O1095">
        <f>IF(G1095="GK",VLOOKUP(F1095,'[1]2017GoalKeeper Stats'!$A$2:$S$109,8,FALSE),VLOOKUP(F1095,'[1]2017Player Stats'!$A$2:$AB$830,8,FALSE))</f>
        <v>4</v>
      </c>
      <c r="P1095">
        <f>IF(G1095="GK",VLOOKUP(F1095,'[1]2017GoalKeeper Stats'!$A$2:$S$109,9,FALSE),VLOOKUP(F1095,'[1]2017Player Stats'!$A$2:$AB$830,9,FALSE))</f>
        <v>16</v>
      </c>
      <c r="Q1095">
        <f>IF(G1095="GK",VLOOKUP(F1095,'[1]2017GoalKeeper Stats'!$A$2:$S$109,10,FALSE),VLOOKUP(F1095,'[1]2017Player Stats'!$A$2:$AB$830,10,FALSE))</f>
        <v>4</v>
      </c>
      <c r="R1095">
        <f>IF(G1095="GK",VLOOKUP(F1095,'[1]2017GoalKeeper Stats'!$A$2:$S$109,11,FALSE),VLOOKUP(F1095,'[1]2017Player Stats'!$A$2:$AB$830,11,FALSE))</f>
        <v>0</v>
      </c>
      <c r="S1095" t="str">
        <f>IF(G1095="GK",VLOOKUP(F1095,'[1]2017GoalKeeper Stats'!$A$2:$S$109,12,FALSE),VLOOKUP(F1095,'[1]2017Player Stats'!$A$2:$AB$830,12,FALSE))</f>
        <v>0/0</v>
      </c>
      <c r="T1095">
        <f>IF(G1095="GK",VLOOKUP(F1095,'[1]2017GoalKeeper Stats'!$A$2:$S$109,13,FALSE),VLOOKUP(F1095,'[1]2017Player Stats'!$A$2:$AB$830,13,FALSE))</f>
        <v>1</v>
      </c>
      <c r="U1095">
        <f>IF(G1095="GK",VLOOKUP(F1095,'[1]2017GoalKeeper Stats'!$A$2:$S$109,14,FALSE),VLOOKUP(F1095,'[1]2017Player Stats'!$A$2:$AB$830,14,FALSE))</f>
        <v>0</v>
      </c>
      <c r="V1095">
        <f>IF(G1095="GK",VLOOKUP(F1095,'[1]2017GoalKeeper Stats'!$A$2:$S$109,15,FALSE),VLOOKUP(F1095,'[1]2017Player Stats'!$A$2:$AB$830,15,FALSE))</f>
        <v>0.1</v>
      </c>
      <c r="W1095">
        <f>IF(G1095="GK",VLOOKUP(F1095,'[1]2017GoalKeeper Stats'!$A$2:$S$109,16,FALSE),VLOOKUP(F1095,'[1]2017Player Stats'!$A$2:$AB$830,16,FALSE))</f>
        <v>6.3</v>
      </c>
      <c r="X1095">
        <f>IF(G1095="GK",VLOOKUP(F1095,'[1]2017GoalKeeper Stats'!$A$2:$S$109,17,FALSE),VLOOKUP(F1095,'[1]2017Player Stats'!$A$2:$AB$830,17,FALSE))</f>
        <v>1</v>
      </c>
      <c r="Y1095">
        <f>IF(G1095="GK",VLOOKUP(F1095,'[1]2017GoalKeeper Stats'!$A$2:$S$109,18,FALSE),VLOOKUP(F1095,'[1]2017Player Stats'!$A$2:$AB$830,18,FALSE))</f>
        <v>3</v>
      </c>
      <c r="Z1095">
        <f>IF(G1095="GK",VLOOKUP(F1095,'[1]2017GoalKeeper Stats'!$A$2:$S$109,19,FALSE),VLOOKUP(F1095,'[1]2017Player Stats'!$A$2:$AB$830,19,FALSE))</f>
        <v>1</v>
      </c>
      <c r="AA1095">
        <f>IF(G1095="GK",VLOOKUP(F1095,'[1]2017GoalKeeper Stats'!$A$2:$S$109,20,FALSE),VLOOKUP(F1095,'[1]2017Player Stats'!$A$2:$AB$830,20,FALSE))</f>
        <v>0.41</v>
      </c>
      <c r="AB1095">
        <f>IF(G1095="GK",VLOOKUP(F1095,'[1]2017GoalKeeper Stats'!$A$2:$S$109,21,FALSE),VLOOKUP(F1095,'[1]2017Player Stats'!$A$2:$AB$830,21,FALSE))</f>
        <v>13</v>
      </c>
      <c r="AC1095">
        <f>IF(G1095="GK",VLOOKUP(F1095,'[1]2017GoalKeeper Stats'!$A$2:$S$109,22,FALSE),VLOOKUP(F1095,'[1]2017Player Stats'!$A$2:$AB$830,22,FALSE))</f>
        <v>33</v>
      </c>
      <c r="AD1095">
        <f>IF(G1095="GK",VLOOKUP(F1095,'[1]2017GoalKeeper Stats'!$A$2:$S$109,23,FALSE),VLOOKUP(F1095,'[1]2017Player Stats'!$A$2:$AB$830,23,FALSE))</f>
        <v>0</v>
      </c>
      <c r="AE1095">
        <f>IF(G1095="GK",VLOOKUP(F1095,'[1]2017GoalKeeper Stats'!$A$2:$S$109,24,FALSE),VLOOKUP(F1095,'[1]2017Player Stats'!$A$2:$AB$830,24,FALSE))</f>
        <v>2</v>
      </c>
      <c r="AF1095">
        <f>IF(G1095="GK",VLOOKUP(F1095,'[1]2017GoalKeeper Stats'!$A$2:$S$109,25,FALSE),VLOOKUP(F1095,'[1]2017Player Stats'!$A$2:$AB$830,25,FALSE))</f>
        <v>0</v>
      </c>
      <c r="AG1095">
        <f>IF(G1095="GK",VLOOKUP(F1095,'[1]2017GoalKeeper Stats'!$A$2:$S$109,26,FALSE),VLOOKUP(F1095,'[1]2017Player Stats'!$A$2:$AB$830,26,FALSE))</f>
        <v>25</v>
      </c>
      <c r="AH1095" s="51">
        <v>2017</v>
      </c>
      <c r="AI1095" s="51">
        <v>34</v>
      </c>
      <c r="AJ1095" s="51">
        <v>419</v>
      </c>
      <c r="AK1095" s="51">
        <v>409</v>
      </c>
      <c r="AL1095" s="51">
        <v>39</v>
      </c>
      <c r="AM1095" s="51">
        <v>56</v>
      </c>
      <c r="AN1095" s="51">
        <v>-17</v>
      </c>
      <c r="AO1095" s="52">
        <v>36.22</v>
      </c>
      <c r="AP1095" s="52">
        <v>49.26</v>
      </c>
      <c r="AQ1095" s="52">
        <v>-13.04</v>
      </c>
      <c r="AR1095" s="52">
        <v>-3.96</v>
      </c>
      <c r="AS1095" s="51">
        <v>39</v>
      </c>
      <c r="AT1095" s="52">
        <v>39.11</v>
      </c>
    </row>
    <row r="1096" spans="1:46" hidden="1">
      <c r="A1096">
        <v>2017</v>
      </c>
      <c r="B1096" t="s">
        <v>924</v>
      </c>
      <c r="C1096" t="s">
        <v>924</v>
      </c>
      <c r="D1096" t="s">
        <v>1912</v>
      </c>
      <c r="E1096" t="s">
        <v>1601</v>
      </c>
      <c r="F1096" t="str">
        <f t="shared" si="17"/>
        <v>Gerso Fernandes</v>
      </c>
      <c r="G1096" t="s">
        <v>903</v>
      </c>
      <c r="H1096" s="143">
        <v>591258</v>
      </c>
      <c r="I1096" s="143">
        <v>550008</v>
      </c>
      <c r="J1096" t="str">
        <f>IF(G1096="GK",VLOOKUP(F1096,'[1]2017GoalKeeper Stats'!$A$2:$S$109,2,FALSE),VLOOKUP(F1096,'[1]2017Player Stats'!$A$2:$AB$830,2,FALSE))</f>
        <v>SKC</v>
      </c>
      <c r="K1096">
        <f>IF(G1096="GK",VLOOKUP(F1096,'[1]2017GoalKeeper Stats'!$A$2:$S$109,4,FALSE),VLOOKUP(F1096,'[1]2017Player Stats'!$A$2:$AB$830,4,FALSE))</f>
        <v>32</v>
      </c>
      <c r="L1096">
        <f>IF(G1096="GK",VLOOKUP(F1096,'[1]2017GoalKeeper Stats'!$A$2:$S$109,5,FALSE),VLOOKUP(F1096,'[1]2017Player Stats'!$A$2:$AB$830,5,FALSE))</f>
        <v>26</v>
      </c>
      <c r="M1096">
        <f>IF(G1096="GK",VLOOKUP(F1096,'[1]2017GoalKeeper Stats'!$A$2:$S$109,6,FALSE),VLOOKUP(F1096,'[1]2017Player Stats'!$A$2:$AB$830,6,FALSE))</f>
        <v>2238</v>
      </c>
      <c r="N1096">
        <f>IF(G1096="GK",VLOOKUP(F1096,'[1]2017GoalKeeper Stats'!$A$2:$S$109,7,FALSE),VLOOKUP(F1096,'[1]2017Player Stats'!$A$2:$AB$830,7,FALSE))</f>
        <v>8</v>
      </c>
      <c r="O1096">
        <f>IF(G1096="GK",VLOOKUP(F1096,'[1]2017GoalKeeper Stats'!$A$2:$S$109,8,FALSE),VLOOKUP(F1096,'[1]2017Player Stats'!$A$2:$AB$830,8,FALSE))</f>
        <v>2</v>
      </c>
      <c r="P1096">
        <f>IF(G1096="GK",VLOOKUP(F1096,'[1]2017GoalKeeper Stats'!$A$2:$S$109,9,FALSE),VLOOKUP(F1096,'[1]2017Player Stats'!$A$2:$AB$830,9,FALSE))</f>
        <v>62</v>
      </c>
      <c r="Q1096">
        <f>IF(G1096="GK",VLOOKUP(F1096,'[1]2017GoalKeeper Stats'!$A$2:$S$109,10,FALSE),VLOOKUP(F1096,'[1]2017Player Stats'!$A$2:$AB$830,10,FALSE))</f>
        <v>25</v>
      </c>
      <c r="R1096">
        <f>IF(G1096="GK",VLOOKUP(F1096,'[1]2017GoalKeeper Stats'!$A$2:$S$109,11,FALSE),VLOOKUP(F1096,'[1]2017Player Stats'!$A$2:$AB$830,11,FALSE))</f>
        <v>2</v>
      </c>
      <c r="S1096" t="str">
        <f>IF(G1096="GK",VLOOKUP(F1096,'[1]2017GoalKeeper Stats'!$A$2:$S$109,12,FALSE),VLOOKUP(F1096,'[1]2017Player Stats'!$A$2:$AB$830,12,FALSE))</f>
        <v>0/0</v>
      </c>
      <c r="T1096">
        <f>IF(G1096="GK",VLOOKUP(F1096,'[1]2017GoalKeeper Stats'!$A$2:$S$109,13,FALSE),VLOOKUP(F1096,'[1]2017Player Stats'!$A$2:$AB$830,13,FALSE))</f>
        <v>8</v>
      </c>
      <c r="U1096">
        <f>IF(G1096="GK",VLOOKUP(F1096,'[1]2017GoalKeeper Stats'!$A$2:$S$109,14,FALSE),VLOOKUP(F1096,'[1]2017Player Stats'!$A$2:$AB$830,14,FALSE))</f>
        <v>0</v>
      </c>
      <c r="V1096">
        <f>IF(G1096="GK",VLOOKUP(F1096,'[1]2017GoalKeeper Stats'!$A$2:$S$109,15,FALSE),VLOOKUP(F1096,'[1]2017Player Stats'!$A$2:$AB$830,15,FALSE))</f>
        <v>0.32</v>
      </c>
      <c r="W1096">
        <f>IF(G1096="GK",VLOOKUP(F1096,'[1]2017GoalKeeper Stats'!$A$2:$S$109,16,FALSE),VLOOKUP(F1096,'[1]2017Player Stats'!$A$2:$AB$830,16,FALSE))</f>
        <v>12.9</v>
      </c>
      <c r="X1096">
        <f>IF(G1096="GK",VLOOKUP(F1096,'[1]2017GoalKeeper Stats'!$A$2:$S$109,17,FALSE),VLOOKUP(F1096,'[1]2017Player Stats'!$A$2:$AB$830,17,FALSE))</f>
        <v>1</v>
      </c>
      <c r="Y1096">
        <f>IF(G1096="GK",VLOOKUP(F1096,'[1]2017GoalKeeper Stats'!$A$2:$S$109,18,FALSE),VLOOKUP(F1096,'[1]2017Player Stats'!$A$2:$AB$830,18,FALSE))</f>
        <v>1</v>
      </c>
      <c r="Z1096">
        <f>IF(G1096="GK",VLOOKUP(F1096,'[1]2017GoalKeeper Stats'!$A$2:$S$109,19,FALSE),VLOOKUP(F1096,'[1]2017Player Stats'!$A$2:$AB$830,19,FALSE))</f>
        <v>1</v>
      </c>
      <c r="AA1096">
        <f>IF(G1096="GK",VLOOKUP(F1096,'[1]2017GoalKeeper Stats'!$A$2:$S$109,20,FALSE),VLOOKUP(F1096,'[1]2017Player Stats'!$A$2:$AB$830,20,FALSE))</f>
        <v>0.08</v>
      </c>
      <c r="AB1096">
        <f>IF(G1096="GK",VLOOKUP(F1096,'[1]2017GoalKeeper Stats'!$A$2:$S$109,21,FALSE),VLOOKUP(F1096,'[1]2017Player Stats'!$A$2:$AB$830,21,FALSE))</f>
        <v>32</v>
      </c>
      <c r="AC1096">
        <f>IF(G1096="GK",VLOOKUP(F1096,'[1]2017GoalKeeper Stats'!$A$2:$S$109,22,FALSE),VLOOKUP(F1096,'[1]2017Player Stats'!$A$2:$AB$830,22,FALSE))</f>
        <v>40</v>
      </c>
      <c r="AD1096">
        <f>IF(G1096="GK",VLOOKUP(F1096,'[1]2017GoalKeeper Stats'!$A$2:$S$109,23,FALSE),VLOOKUP(F1096,'[1]2017Player Stats'!$A$2:$AB$830,23,FALSE))</f>
        <v>7</v>
      </c>
      <c r="AE1096">
        <f>IF(G1096="GK",VLOOKUP(F1096,'[1]2017GoalKeeper Stats'!$A$2:$S$109,24,FALSE),VLOOKUP(F1096,'[1]2017Player Stats'!$A$2:$AB$830,24,FALSE))</f>
        <v>4</v>
      </c>
      <c r="AF1096">
        <f>IF(G1096="GK",VLOOKUP(F1096,'[1]2017GoalKeeper Stats'!$A$2:$S$109,25,FALSE),VLOOKUP(F1096,'[1]2017Player Stats'!$A$2:$AB$830,25,FALSE))</f>
        <v>0</v>
      </c>
      <c r="AG1096">
        <f>IF(G1096="GK",VLOOKUP(F1096,'[1]2017GoalKeeper Stats'!$A$2:$S$109,26,FALSE),VLOOKUP(F1096,'[1]2017Player Stats'!$A$2:$AB$830,26,FALSE))</f>
        <v>40.32</v>
      </c>
      <c r="AH1096" s="51">
        <v>2017</v>
      </c>
      <c r="AI1096" s="51">
        <v>34</v>
      </c>
      <c r="AJ1096" s="51">
        <v>514</v>
      </c>
      <c r="AK1096" s="51">
        <v>341</v>
      </c>
      <c r="AL1096" s="51">
        <v>39</v>
      </c>
      <c r="AM1096" s="51">
        <v>27</v>
      </c>
      <c r="AN1096" s="51">
        <v>12</v>
      </c>
      <c r="AO1096" s="52">
        <v>46.91</v>
      </c>
      <c r="AP1096" s="52">
        <v>34.32</v>
      </c>
      <c r="AQ1096" s="52">
        <v>12.59</v>
      </c>
      <c r="AR1096" s="52">
        <v>-0.59</v>
      </c>
      <c r="AS1096" s="51">
        <v>49</v>
      </c>
      <c r="AT1096" s="52">
        <v>54.72</v>
      </c>
    </row>
    <row r="1097" spans="1:46" hidden="1">
      <c r="A1097">
        <v>2017</v>
      </c>
      <c r="B1097" t="s">
        <v>195</v>
      </c>
      <c r="C1097" t="s">
        <v>866</v>
      </c>
      <c r="D1097" t="s">
        <v>1114</v>
      </c>
      <c r="E1097" t="s">
        <v>1115</v>
      </c>
      <c r="F1097" t="str">
        <f t="shared" si="17"/>
        <v>Gyasi Zardes</v>
      </c>
      <c r="G1097" t="s">
        <v>875</v>
      </c>
      <c r="H1097" s="143">
        <v>577500</v>
      </c>
      <c r="I1097" s="143">
        <v>577500</v>
      </c>
      <c r="J1097" t="str">
        <f>IF(G1097="GK",VLOOKUP(F1097,'[1]2017GoalKeeper Stats'!$A$2:$S$109,2,FALSE),VLOOKUP(F1097,'[1]2017Player Stats'!$A$2:$AB$830,2,FALSE))</f>
        <v>CLB</v>
      </c>
      <c r="K1097">
        <f>IF(G1097="GK",VLOOKUP(F1097,'[1]2017GoalKeeper Stats'!$A$2:$S$109,4,FALSE),VLOOKUP(F1097,'[1]2017Player Stats'!$A$2:$AB$830,4,FALSE))</f>
        <v>24</v>
      </c>
      <c r="L1097">
        <f>IF(G1097="GK",VLOOKUP(F1097,'[1]2017GoalKeeper Stats'!$A$2:$S$109,5,FALSE),VLOOKUP(F1097,'[1]2017Player Stats'!$A$2:$AB$830,5,FALSE))</f>
        <v>23</v>
      </c>
      <c r="M1097">
        <f>IF(G1097="GK",VLOOKUP(F1097,'[1]2017GoalKeeper Stats'!$A$2:$S$109,6,FALSE),VLOOKUP(F1097,'[1]2017Player Stats'!$A$2:$AB$830,6,FALSE))</f>
        <v>1987</v>
      </c>
      <c r="N1097">
        <f>IF(G1097="GK",VLOOKUP(F1097,'[1]2017GoalKeeper Stats'!$A$2:$S$109,7,FALSE),VLOOKUP(F1097,'[1]2017Player Stats'!$A$2:$AB$830,7,FALSE))</f>
        <v>2</v>
      </c>
      <c r="O1097">
        <f>IF(G1097="GK",VLOOKUP(F1097,'[1]2017GoalKeeper Stats'!$A$2:$S$109,8,FALSE),VLOOKUP(F1097,'[1]2017Player Stats'!$A$2:$AB$830,8,FALSE))</f>
        <v>2</v>
      </c>
      <c r="P1097">
        <f>IF(G1097="GK",VLOOKUP(F1097,'[1]2017GoalKeeper Stats'!$A$2:$S$109,9,FALSE),VLOOKUP(F1097,'[1]2017Player Stats'!$A$2:$AB$830,9,FALSE))</f>
        <v>29</v>
      </c>
      <c r="Q1097">
        <f>IF(G1097="GK",VLOOKUP(F1097,'[1]2017GoalKeeper Stats'!$A$2:$S$109,10,FALSE),VLOOKUP(F1097,'[1]2017Player Stats'!$A$2:$AB$830,10,FALSE))</f>
        <v>10</v>
      </c>
      <c r="R1097">
        <f>IF(G1097="GK",VLOOKUP(F1097,'[1]2017GoalKeeper Stats'!$A$2:$S$109,11,FALSE),VLOOKUP(F1097,'[1]2017Player Stats'!$A$2:$AB$830,11,FALSE))</f>
        <v>0</v>
      </c>
      <c r="S1097" t="str">
        <f>IF(G1097="GK",VLOOKUP(F1097,'[1]2017GoalKeeper Stats'!$A$2:$S$109,12,FALSE),VLOOKUP(F1097,'[1]2017Player Stats'!$A$2:$AB$830,12,FALSE))</f>
        <v>0/0</v>
      </c>
      <c r="T1097">
        <f>IF(G1097="GK",VLOOKUP(F1097,'[1]2017GoalKeeper Stats'!$A$2:$S$109,13,FALSE),VLOOKUP(F1097,'[1]2017Player Stats'!$A$2:$AB$830,13,FALSE))</f>
        <v>1</v>
      </c>
      <c r="U1097">
        <f>IF(G1097="GK",VLOOKUP(F1097,'[1]2017GoalKeeper Stats'!$A$2:$S$109,14,FALSE),VLOOKUP(F1097,'[1]2017Player Stats'!$A$2:$AB$830,14,FALSE))</f>
        <v>1</v>
      </c>
      <c r="V1097">
        <f>IF(G1097="GK",VLOOKUP(F1097,'[1]2017GoalKeeper Stats'!$A$2:$S$109,15,FALSE),VLOOKUP(F1097,'[1]2017Player Stats'!$A$2:$AB$830,15,FALSE))</f>
        <v>0.09</v>
      </c>
      <c r="W1097">
        <f>IF(G1097="GK",VLOOKUP(F1097,'[1]2017GoalKeeper Stats'!$A$2:$S$109,16,FALSE),VLOOKUP(F1097,'[1]2017Player Stats'!$A$2:$AB$830,16,FALSE))</f>
        <v>6.9</v>
      </c>
      <c r="X1097">
        <f>IF(G1097="GK",VLOOKUP(F1097,'[1]2017GoalKeeper Stats'!$A$2:$S$109,17,FALSE),VLOOKUP(F1097,'[1]2017Player Stats'!$A$2:$AB$830,17,FALSE))</f>
        <v>0</v>
      </c>
      <c r="Y1097">
        <f>IF(G1097="GK",VLOOKUP(F1097,'[1]2017GoalKeeper Stats'!$A$2:$S$109,18,FALSE),VLOOKUP(F1097,'[1]2017Player Stats'!$A$2:$AB$830,18,FALSE))</f>
        <v>2</v>
      </c>
      <c r="Z1097">
        <f>IF(G1097="GK",VLOOKUP(F1097,'[1]2017GoalKeeper Stats'!$A$2:$S$109,19,FALSE),VLOOKUP(F1097,'[1]2017Player Stats'!$A$2:$AB$830,19,FALSE))</f>
        <v>0</v>
      </c>
      <c r="AA1097">
        <f>IF(G1097="GK",VLOOKUP(F1097,'[1]2017GoalKeeper Stats'!$A$2:$S$109,20,FALSE),VLOOKUP(F1097,'[1]2017Player Stats'!$A$2:$AB$830,20,FALSE))</f>
        <v>0.09</v>
      </c>
      <c r="AB1097">
        <f>IF(G1097="GK",VLOOKUP(F1097,'[1]2017GoalKeeper Stats'!$A$2:$S$109,21,FALSE),VLOOKUP(F1097,'[1]2017Player Stats'!$A$2:$AB$830,21,FALSE))</f>
        <v>22</v>
      </c>
      <c r="AC1097">
        <f>IF(G1097="GK",VLOOKUP(F1097,'[1]2017GoalKeeper Stats'!$A$2:$S$109,22,FALSE),VLOOKUP(F1097,'[1]2017Player Stats'!$A$2:$AB$830,22,FALSE))</f>
        <v>32</v>
      </c>
      <c r="AD1097">
        <f>IF(G1097="GK",VLOOKUP(F1097,'[1]2017GoalKeeper Stats'!$A$2:$S$109,23,FALSE),VLOOKUP(F1097,'[1]2017Player Stats'!$A$2:$AB$830,23,FALSE))</f>
        <v>9</v>
      </c>
      <c r="AE1097">
        <f>IF(G1097="GK",VLOOKUP(F1097,'[1]2017GoalKeeper Stats'!$A$2:$S$109,24,FALSE),VLOOKUP(F1097,'[1]2017Player Stats'!$A$2:$AB$830,24,FALSE))</f>
        <v>3</v>
      </c>
      <c r="AF1097">
        <f>IF(G1097="GK",VLOOKUP(F1097,'[1]2017GoalKeeper Stats'!$A$2:$S$109,25,FALSE),VLOOKUP(F1097,'[1]2017Player Stats'!$A$2:$AB$830,25,FALSE))</f>
        <v>0</v>
      </c>
      <c r="AG1097">
        <f>IF(G1097="GK",VLOOKUP(F1097,'[1]2017GoalKeeper Stats'!$A$2:$S$109,26,FALSE),VLOOKUP(F1097,'[1]2017Player Stats'!$A$2:$AB$830,26,FALSE))</f>
        <v>34.479999999999997</v>
      </c>
      <c r="AH1097" s="51">
        <v>2017</v>
      </c>
      <c r="AI1097" s="51">
        <v>34</v>
      </c>
      <c r="AJ1097" s="51">
        <v>399</v>
      </c>
      <c r="AK1097" s="51">
        <v>505</v>
      </c>
      <c r="AL1097" s="51">
        <v>42</v>
      </c>
      <c r="AM1097" s="51">
        <v>66</v>
      </c>
      <c r="AN1097" s="51">
        <v>-24</v>
      </c>
      <c r="AO1097" s="52">
        <v>39.729999999999997</v>
      </c>
      <c r="AP1097" s="52">
        <v>54.61</v>
      </c>
      <c r="AQ1097" s="52">
        <v>-14.88</v>
      </c>
      <c r="AR1097" s="52">
        <v>-9.1199999999999992</v>
      </c>
      <c r="AS1097" s="51">
        <v>32</v>
      </c>
      <c r="AT1097" s="52">
        <v>38.29</v>
      </c>
    </row>
    <row r="1098" spans="1:46" hidden="1">
      <c r="A1098">
        <v>2017</v>
      </c>
      <c r="B1098" t="s">
        <v>202</v>
      </c>
      <c r="C1098" t="s">
        <v>202</v>
      </c>
      <c r="D1098" t="s">
        <v>1288</v>
      </c>
      <c r="E1098" t="s">
        <v>1702</v>
      </c>
      <c r="F1098" t="str">
        <f t="shared" si="17"/>
        <v>Johan Kappelhof</v>
      </c>
      <c r="G1098" t="s">
        <v>893</v>
      </c>
      <c r="H1098" s="143">
        <v>570000</v>
      </c>
      <c r="I1098" s="143">
        <v>530000</v>
      </c>
      <c r="J1098" t="str">
        <f>IF(G1098="GK",VLOOKUP(F1098,'[1]2017GoalKeeper Stats'!$A$2:$S$109,2,FALSE),VLOOKUP(F1098,'[1]2017Player Stats'!$A$2:$AB$830,2,FALSE))</f>
        <v>CHI</v>
      </c>
      <c r="K1098">
        <f>IF(G1098="GK",VLOOKUP(F1098,'[1]2017GoalKeeper Stats'!$A$2:$S$109,4,FALSE),VLOOKUP(F1098,'[1]2017Player Stats'!$A$2:$AB$830,4,FALSE))</f>
        <v>33</v>
      </c>
      <c r="L1098">
        <f>IF(G1098="GK",VLOOKUP(F1098,'[1]2017GoalKeeper Stats'!$A$2:$S$109,5,FALSE),VLOOKUP(F1098,'[1]2017Player Stats'!$A$2:$AB$830,5,FALSE))</f>
        <v>33</v>
      </c>
      <c r="M1098">
        <f>IF(G1098="GK",VLOOKUP(F1098,'[1]2017GoalKeeper Stats'!$A$2:$S$109,6,FALSE),VLOOKUP(F1098,'[1]2017Player Stats'!$A$2:$AB$830,6,FALSE))</f>
        <v>2881</v>
      </c>
      <c r="N1098">
        <f>IF(G1098="GK",VLOOKUP(F1098,'[1]2017GoalKeeper Stats'!$A$2:$S$109,7,FALSE),VLOOKUP(F1098,'[1]2017Player Stats'!$A$2:$AB$830,7,FALSE))</f>
        <v>0</v>
      </c>
      <c r="O1098">
        <f>IF(G1098="GK",VLOOKUP(F1098,'[1]2017GoalKeeper Stats'!$A$2:$S$109,8,FALSE),VLOOKUP(F1098,'[1]2017Player Stats'!$A$2:$AB$830,8,FALSE))</f>
        <v>4</v>
      </c>
      <c r="P1098">
        <f>IF(G1098="GK",VLOOKUP(F1098,'[1]2017GoalKeeper Stats'!$A$2:$S$109,9,FALSE),VLOOKUP(F1098,'[1]2017Player Stats'!$A$2:$AB$830,9,FALSE))</f>
        <v>4</v>
      </c>
      <c r="Q1098">
        <f>IF(G1098="GK",VLOOKUP(F1098,'[1]2017GoalKeeper Stats'!$A$2:$S$109,10,FALSE),VLOOKUP(F1098,'[1]2017Player Stats'!$A$2:$AB$830,10,FALSE))</f>
        <v>1</v>
      </c>
      <c r="R1098">
        <f>IF(G1098="GK",VLOOKUP(F1098,'[1]2017GoalKeeper Stats'!$A$2:$S$109,11,FALSE),VLOOKUP(F1098,'[1]2017Player Stats'!$A$2:$AB$830,11,FALSE))</f>
        <v>0</v>
      </c>
      <c r="S1098" t="str">
        <f>IF(G1098="GK",VLOOKUP(F1098,'[1]2017GoalKeeper Stats'!$A$2:$S$109,12,FALSE),VLOOKUP(F1098,'[1]2017Player Stats'!$A$2:$AB$830,12,FALSE))</f>
        <v>0/0</v>
      </c>
      <c r="T1098">
        <f>IF(G1098="GK",VLOOKUP(F1098,'[1]2017GoalKeeper Stats'!$A$2:$S$109,13,FALSE),VLOOKUP(F1098,'[1]2017Player Stats'!$A$2:$AB$830,13,FALSE))</f>
        <v>0</v>
      </c>
      <c r="U1098">
        <f>IF(G1098="GK",VLOOKUP(F1098,'[1]2017GoalKeeper Stats'!$A$2:$S$109,14,FALSE),VLOOKUP(F1098,'[1]2017Player Stats'!$A$2:$AB$830,14,FALSE))</f>
        <v>0</v>
      </c>
      <c r="V1098">
        <f>IF(G1098="GK",VLOOKUP(F1098,'[1]2017GoalKeeper Stats'!$A$2:$S$109,15,FALSE),VLOOKUP(F1098,'[1]2017Player Stats'!$A$2:$AB$830,15,FALSE))</f>
        <v>0</v>
      </c>
      <c r="W1098">
        <f>IF(G1098="GK",VLOOKUP(F1098,'[1]2017GoalKeeper Stats'!$A$2:$S$109,16,FALSE),VLOOKUP(F1098,'[1]2017Player Stats'!$A$2:$AB$830,16,FALSE))</f>
        <v>0</v>
      </c>
      <c r="X1098">
        <f>IF(G1098="GK",VLOOKUP(F1098,'[1]2017GoalKeeper Stats'!$A$2:$S$109,17,FALSE),VLOOKUP(F1098,'[1]2017Player Stats'!$A$2:$AB$830,17,FALSE))</f>
        <v>1</v>
      </c>
      <c r="Y1098">
        <f>IF(G1098="GK",VLOOKUP(F1098,'[1]2017GoalKeeper Stats'!$A$2:$S$109,18,FALSE),VLOOKUP(F1098,'[1]2017Player Stats'!$A$2:$AB$830,18,FALSE))</f>
        <v>4</v>
      </c>
      <c r="Z1098">
        <f>IF(G1098="GK",VLOOKUP(F1098,'[1]2017GoalKeeper Stats'!$A$2:$S$109,19,FALSE),VLOOKUP(F1098,'[1]2017Player Stats'!$A$2:$AB$830,19,FALSE))</f>
        <v>0</v>
      </c>
      <c r="AA1098">
        <f>IF(G1098="GK",VLOOKUP(F1098,'[1]2017GoalKeeper Stats'!$A$2:$S$109,20,FALSE),VLOOKUP(F1098,'[1]2017Player Stats'!$A$2:$AB$830,20,FALSE))</f>
        <v>0.12</v>
      </c>
      <c r="AB1098">
        <f>IF(G1098="GK",VLOOKUP(F1098,'[1]2017GoalKeeper Stats'!$A$2:$S$109,21,FALSE),VLOOKUP(F1098,'[1]2017Player Stats'!$A$2:$AB$830,21,FALSE))</f>
        <v>29</v>
      </c>
      <c r="AC1098">
        <f>IF(G1098="GK",VLOOKUP(F1098,'[1]2017GoalKeeper Stats'!$A$2:$S$109,22,FALSE),VLOOKUP(F1098,'[1]2017Player Stats'!$A$2:$AB$830,22,FALSE))</f>
        <v>6</v>
      </c>
      <c r="AD1098">
        <f>IF(G1098="GK",VLOOKUP(F1098,'[1]2017GoalKeeper Stats'!$A$2:$S$109,23,FALSE),VLOOKUP(F1098,'[1]2017Player Stats'!$A$2:$AB$830,23,FALSE))</f>
        <v>0</v>
      </c>
      <c r="AE1098">
        <f>IF(G1098="GK",VLOOKUP(F1098,'[1]2017GoalKeeper Stats'!$A$2:$S$109,24,FALSE),VLOOKUP(F1098,'[1]2017Player Stats'!$A$2:$AB$830,24,FALSE))</f>
        <v>5</v>
      </c>
      <c r="AF1098">
        <f>IF(G1098="GK",VLOOKUP(F1098,'[1]2017GoalKeeper Stats'!$A$2:$S$109,25,FALSE),VLOOKUP(F1098,'[1]2017Player Stats'!$A$2:$AB$830,25,FALSE))</f>
        <v>1</v>
      </c>
      <c r="AG1098">
        <f>IF(G1098="GK",VLOOKUP(F1098,'[1]2017GoalKeeper Stats'!$A$2:$S$109,26,FALSE),VLOOKUP(F1098,'[1]2017Player Stats'!$A$2:$AB$830,26,FALSE))</f>
        <v>25</v>
      </c>
      <c r="AH1098" s="51">
        <v>2017</v>
      </c>
      <c r="AI1098" s="51">
        <v>34</v>
      </c>
      <c r="AJ1098" s="51">
        <v>419</v>
      </c>
      <c r="AK1098" s="51">
        <v>394</v>
      </c>
      <c r="AL1098" s="51">
        <v>59</v>
      </c>
      <c r="AM1098" s="51">
        <v>45</v>
      </c>
      <c r="AN1098" s="51">
        <v>14</v>
      </c>
      <c r="AO1098" s="52">
        <v>47.97</v>
      </c>
      <c r="AP1098" s="52">
        <v>44.24</v>
      </c>
      <c r="AQ1098" s="52">
        <v>3.73</v>
      </c>
      <c r="AR1098" s="52">
        <v>10.27</v>
      </c>
      <c r="AS1098" s="51">
        <v>55</v>
      </c>
      <c r="AT1098" s="52">
        <v>49.07</v>
      </c>
    </row>
    <row r="1099" spans="1:46" hidden="1">
      <c r="A1099">
        <v>2017</v>
      </c>
      <c r="B1099" t="s">
        <v>212</v>
      </c>
      <c r="C1099" t="s">
        <v>212</v>
      </c>
      <c r="D1099" t="s">
        <v>937</v>
      </c>
      <c r="E1099" t="s">
        <v>1913</v>
      </c>
      <c r="F1099" t="str">
        <f t="shared" si="17"/>
        <v>Chris McCann</v>
      </c>
      <c r="G1099" t="s">
        <v>860</v>
      </c>
      <c r="H1099" s="143">
        <v>568000</v>
      </c>
      <c r="I1099" s="143">
        <v>540000</v>
      </c>
      <c r="J1099" t="str">
        <f>IF(G1099="GK",VLOOKUP(F1099,'[1]2017GoalKeeper Stats'!$A$2:$S$109,2,FALSE),VLOOKUP(F1099,'[1]2017Player Stats'!$A$2:$AB$830,2,FALSE))</f>
        <v>ATL</v>
      </c>
      <c r="K1099">
        <f>IF(G1099="GK",VLOOKUP(F1099,'[1]2017GoalKeeper Stats'!$A$2:$S$109,4,FALSE),VLOOKUP(F1099,'[1]2017Player Stats'!$A$2:$AB$830,4,FALSE))</f>
        <v>23</v>
      </c>
      <c r="L1099">
        <f>IF(G1099="GK",VLOOKUP(F1099,'[1]2017GoalKeeper Stats'!$A$2:$S$109,5,FALSE),VLOOKUP(F1099,'[1]2017Player Stats'!$A$2:$AB$830,5,FALSE))</f>
        <v>9</v>
      </c>
      <c r="M1099">
        <f>IF(G1099="GK",VLOOKUP(F1099,'[1]2017GoalKeeper Stats'!$A$2:$S$109,6,FALSE),VLOOKUP(F1099,'[1]2017Player Stats'!$A$2:$AB$830,6,FALSE))</f>
        <v>958</v>
      </c>
      <c r="N1099">
        <f>IF(G1099="GK",VLOOKUP(F1099,'[1]2017GoalKeeper Stats'!$A$2:$S$109,7,FALSE),VLOOKUP(F1099,'[1]2017Player Stats'!$A$2:$AB$830,7,FALSE))</f>
        <v>0</v>
      </c>
      <c r="O1099">
        <f>IF(G1099="GK",VLOOKUP(F1099,'[1]2017GoalKeeper Stats'!$A$2:$S$109,8,FALSE),VLOOKUP(F1099,'[1]2017Player Stats'!$A$2:$AB$830,8,FALSE))</f>
        <v>2</v>
      </c>
      <c r="P1099">
        <f>IF(G1099="GK",VLOOKUP(F1099,'[1]2017GoalKeeper Stats'!$A$2:$S$109,9,FALSE),VLOOKUP(F1099,'[1]2017Player Stats'!$A$2:$AB$830,9,FALSE))</f>
        <v>13</v>
      </c>
      <c r="Q1099">
        <f>IF(G1099="GK",VLOOKUP(F1099,'[1]2017GoalKeeper Stats'!$A$2:$S$109,10,FALSE),VLOOKUP(F1099,'[1]2017Player Stats'!$A$2:$AB$830,10,FALSE))</f>
        <v>2</v>
      </c>
      <c r="R1099">
        <f>IF(G1099="GK",VLOOKUP(F1099,'[1]2017GoalKeeper Stats'!$A$2:$S$109,11,FALSE),VLOOKUP(F1099,'[1]2017Player Stats'!$A$2:$AB$830,11,FALSE))</f>
        <v>0</v>
      </c>
      <c r="S1099" t="str">
        <f>IF(G1099="GK",VLOOKUP(F1099,'[1]2017GoalKeeper Stats'!$A$2:$S$109,12,FALSE),VLOOKUP(F1099,'[1]2017Player Stats'!$A$2:$AB$830,12,FALSE))</f>
        <v>0/0</v>
      </c>
      <c r="T1099">
        <f>IF(G1099="GK",VLOOKUP(F1099,'[1]2017GoalKeeper Stats'!$A$2:$S$109,13,FALSE),VLOOKUP(F1099,'[1]2017Player Stats'!$A$2:$AB$830,13,FALSE))</f>
        <v>0</v>
      </c>
      <c r="U1099">
        <f>IF(G1099="GK",VLOOKUP(F1099,'[1]2017GoalKeeper Stats'!$A$2:$S$109,14,FALSE),VLOOKUP(F1099,'[1]2017Player Stats'!$A$2:$AB$830,14,FALSE))</f>
        <v>0</v>
      </c>
      <c r="V1099">
        <f>IF(G1099="GK",VLOOKUP(F1099,'[1]2017GoalKeeper Stats'!$A$2:$S$109,15,FALSE),VLOOKUP(F1099,'[1]2017Player Stats'!$A$2:$AB$830,15,FALSE))</f>
        <v>0</v>
      </c>
      <c r="W1099">
        <f>IF(G1099="GK",VLOOKUP(F1099,'[1]2017GoalKeeper Stats'!$A$2:$S$109,16,FALSE),VLOOKUP(F1099,'[1]2017Player Stats'!$A$2:$AB$830,16,FALSE))</f>
        <v>0</v>
      </c>
      <c r="X1099">
        <f>IF(G1099="GK",VLOOKUP(F1099,'[1]2017GoalKeeper Stats'!$A$2:$S$109,17,FALSE),VLOOKUP(F1099,'[1]2017Player Stats'!$A$2:$AB$830,17,FALSE))</f>
        <v>0</v>
      </c>
      <c r="Y1099">
        <f>IF(G1099="GK",VLOOKUP(F1099,'[1]2017GoalKeeper Stats'!$A$2:$S$109,18,FALSE),VLOOKUP(F1099,'[1]2017Player Stats'!$A$2:$AB$830,18,FALSE))</f>
        <v>2</v>
      </c>
      <c r="Z1099">
        <f>IF(G1099="GK",VLOOKUP(F1099,'[1]2017GoalKeeper Stats'!$A$2:$S$109,19,FALSE),VLOOKUP(F1099,'[1]2017Player Stats'!$A$2:$AB$830,19,FALSE))</f>
        <v>0</v>
      </c>
      <c r="AA1099">
        <f>IF(G1099="GK",VLOOKUP(F1099,'[1]2017GoalKeeper Stats'!$A$2:$S$109,20,FALSE),VLOOKUP(F1099,'[1]2017Player Stats'!$A$2:$AB$830,20,FALSE))</f>
        <v>0.19</v>
      </c>
      <c r="AB1099">
        <f>IF(G1099="GK",VLOOKUP(F1099,'[1]2017GoalKeeper Stats'!$A$2:$S$109,21,FALSE),VLOOKUP(F1099,'[1]2017Player Stats'!$A$2:$AB$830,21,FALSE))</f>
        <v>20</v>
      </c>
      <c r="AC1099">
        <f>IF(G1099="GK",VLOOKUP(F1099,'[1]2017GoalKeeper Stats'!$A$2:$S$109,22,FALSE),VLOOKUP(F1099,'[1]2017Player Stats'!$A$2:$AB$830,22,FALSE))</f>
        <v>14</v>
      </c>
      <c r="AD1099">
        <f>IF(G1099="GK",VLOOKUP(F1099,'[1]2017GoalKeeper Stats'!$A$2:$S$109,23,FALSE),VLOOKUP(F1099,'[1]2017Player Stats'!$A$2:$AB$830,23,FALSE))</f>
        <v>3</v>
      </c>
      <c r="AE1099">
        <f>IF(G1099="GK",VLOOKUP(F1099,'[1]2017GoalKeeper Stats'!$A$2:$S$109,24,FALSE),VLOOKUP(F1099,'[1]2017Player Stats'!$A$2:$AB$830,24,FALSE))</f>
        <v>0</v>
      </c>
      <c r="AF1099">
        <f>IF(G1099="GK",VLOOKUP(F1099,'[1]2017GoalKeeper Stats'!$A$2:$S$109,25,FALSE),VLOOKUP(F1099,'[1]2017Player Stats'!$A$2:$AB$830,25,FALSE))</f>
        <v>0</v>
      </c>
      <c r="AG1099">
        <f>IF(G1099="GK",VLOOKUP(F1099,'[1]2017GoalKeeper Stats'!$A$2:$S$109,26,FALSE),VLOOKUP(F1099,'[1]2017Player Stats'!$A$2:$AB$830,26,FALSE))</f>
        <v>15.38</v>
      </c>
      <c r="AH1099" s="51">
        <v>2017</v>
      </c>
      <c r="AI1099" s="51">
        <v>34</v>
      </c>
      <c r="AJ1099" s="51">
        <v>438</v>
      </c>
      <c r="AK1099" s="51">
        <v>401</v>
      </c>
      <c r="AL1099" s="51">
        <v>69</v>
      </c>
      <c r="AM1099" s="51">
        <v>37</v>
      </c>
      <c r="AN1099" s="51">
        <v>32</v>
      </c>
      <c r="AO1099" s="52">
        <v>48.97</v>
      </c>
      <c r="AP1099" s="52">
        <v>43.53</v>
      </c>
      <c r="AQ1099" s="52">
        <v>5.44</v>
      </c>
      <c r="AR1099" s="52">
        <v>26.56</v>
      </c>
      <c r="AS1099" s="51">
        <v>55</v>
      </c>
      <c r="AT1099" s="52">
        <v>49.88</v>
      </c>
    </row>
    <row r="1100" spans="1:46" hidden="1">
      <c r="A1100">
        <v>2017</v>
      </c>
      <c r="B1100" t="s">
        <v>193</v>
      </c>
      <c r="C1100" t="s">
        <v>193</v>
      </c>
      <c r="D1100" t="s">
        <v>1054</v>
      </c>
      <c r="E1100" t="s">
        <v>1055</v>
      </c>
      <c r="F1100" t="str">
        <f t="shared" si="17"/>
        <v>Darlington Nagbe</v>
      </c>
      <c r="G1100" t="s">
        <v>1056</v>
      </c>
      <c r="H1100" s="143">
        <v>565000</v>
      </c>
      <c r="I1100" s="143">
        <v>550000</v>
      </c>
      <c r="J1100" t="str">
        <f>IF(G1100="GK",VLOOKUP(F1100,'[1]2017GoalKeeper Stats'!$A$2:$S$109,2,FALSE),VLOOKUP(F1100,'[1]2017Player Stats'!$A$2:$AB$830,2,FALSE))</f>
        <v>CLB</v>
      </c>
      <c r="K1100">
        <f>IF(G1100="GK",VLOOKUP(F1100,'[1]2017GoalKeeper Stats'!$A$2:$S$109,4,FALSE),VLOOKUP(F1100,'[1]2017Player Stats'!$A$2:$AB$830,4,FALSE))</f>
        <v>27</v>
      </c>
      <c r="L1100">
        <f>IF(G1100="GK",VLOOKUP(F1100,'[1]2017GoalKeeper Stats'!$A$2:$S$109,5,FALSE),VLOOKUP(F1100,'[1]2017Player Stats'!$A$2:$AB$830,5,FALSE))</f>
        <v>27</v>
      </c>
      <c r="M1100">
        <f>IF(G1100="GK",VLOOKUP(F1100,'[1]2017GoalKeeper Stats'!$A$2:$S$109,6,FALSE),VLOOKUP(F1100,'[1]2017Player Stats'!$A$2:$AB$830,6,FALSE))</f>
        <v>2332</v>
      </c>
      <c r="N1100">
        <f>IF(G1100="GK",VLOOKUP(F1100,'[1]2017GoalKeeper Stats'!$A$2:$S$109,7,FALSE),VLOOKUP(F1100,'[1]2017Player Stats'!$A$2:$AB$830,7,FALSE))</f>
        <v>3</v>
      </c>
      <c r="O1100">
        <f>IF(G1100="GK",VLOOKUP(F1100,'[1]2017GoalKeeper Stats'!$A$2:$S$109,8,FALSE),VLOOKUP(F1100,'[1]2017Player Stats'!$A$2:$AB$830,8,FALSE))</f>
        <v>5</v>
      </c>
      <c r="P1100">
        <f>IF(G1100="GK",VLOOKUP(F1100,'[1]2017GoalKeeper Stats'!$A$2:$S$109,9,FALSE),VLOOKUP(F1100,'[1]2017Player Stats'!$A$2:$AB$830,9,FALSE))</f>
        <v>42</v>
      </c>
      <c r="Q1100">
        <f>IF(G1100="GK",VLOOKUP(F1100,'[1]2017GoalKeeper Stats'!$A$2:$S$109,10,FALSE),VLOOKUP(F1100,'[1]2017Player Stats'!$A$2:$AB$830,10,FALSE))</f>
        <v>10</v>
      </c>
      <c r="R1100">
        <f>IF(G1100="GK",VLOOKUP(F1100,'[1]2017GoalKeeper Stats'!$A$2:$S$109,11,FALSE),VLOOKUP(F1100,'[1]2017Player Stats'!$A$2:$AB$830,11,FALSE))</f>
        <v>1</v>
      </c>
      <c r="S1100" t="str">
        <f>IF(G1100="GK",VLOOKUP(F1100,'[1]2017GoalKeeper Stats'!$A$2:$S$109,12,FALSE),VLOOKUP(F1100,'[1]2017Player Stats'!$A$2:$AB$830,12,FALSE))</f>
        <v>0/0</v>
      </c>
      <c r="T1100">
        <f>IF(G1100="GK",VLOOKUP(F1100,'[1]2017GoalKeeper Stats'!$A$2:$S$109,13,FALSE),VLOOKUP(F1100,'[1]2017Player Stats'!$A$2:$AB$830,13,FALSE))</f>
        <v>2</v>
      </c>
      <c r="U1100">
        <f>IF(G1100="GK",VLOOKUP(F1100,'[1]2017GoalKeeper Stats'!$A$2:$S$109,14,FALSE),VLOOKUP(F1100,'[1]2017Player Stats'!$A$2:$AB$830,14,FALSE))</f>
        <v>1</v>
      </c>
      <c r="V1100">
        <f>IF(G1100="GK",VLOOKUP(F1100,'[1]2017GoalKeeper Stats'!$A$2:$S$109,15,FALSE),VLOOKUP(F1100,'[1]2017Player Stats'!$A$2:$AB$830,15,FALSE))</f>
        <v>0.12</v>
      </c>
      <c r="W1100">
        <f>IF(G1100="GK",VLOOKUP(F1100,'[1]2017GoalKeeper Stats'!$A$2:$S$109,16,FALSE),VLOOKUP(F1100,'[1]2017Player Stats'!$A$2:$AB$830,16,FALSE))</f>
        <v>7.1</v>
      </c>
      <c r="X1100">
        <f>IF(G1100="GK",VLOOKUP(F1100,'[1]2017GoalKeeper Stats'!$A$2:$S$109,17,FALSE),VLOOKUP(F1100,'[1]2017Player Stats'!$A$2:$AB$830,17,FALSE))</f>
        <v>2</v>
      </c>
      <c r="Y1100">
        <f>IF(G1100="GK",VLOOKUP(F1100,'[1]2017GoalKeeper Stats'!$A$2:$S$109,18,FALSE),VLOOKUP(F1100,'[1]2017Player Stats'!$A$2:$AB$830,18,FALSE))</f>
        <v>3</v>
      </c>
      <c r="Z1100">
        <f>IF(G1100="GK",VLOOKUP(F1100,'[1]2017GoalKeeper Stats'!$A$2:$S$109,19,FALSE),VLOOKUP(F1100,'[1]2017Player Stats'!$A$2:$AB$830,19,FALSE))</f>
        <v>2</v>
      </c>
      <c r="AA1100">
        <f>IF(G1100="GK",VLOOKUP(F1100,'[1]2017GoalKeeper Stats'!$A$2:$S$109,20,FALSE),VLOOKUP(F1100,'[1]2017Player Stats'!$A$2:$AB$830,20,FALSE))</f>
        <v>0.19</v>
      </c>
      <c r="AB1100">
        <f>IF(G1100="GK",VLOOKUP(F1100,'[1]2017GoalKeeper Stats'!$A$2:$S$109,21,FALSE),VLOOKUP(F1100,'[1]2017Player Stats'!$A$2:$AB$830,21,FALSE))</f>
        <v>10</v>
      </c>
      <c r="AC1100">
        <f>IF(G1100="GK",VLOOKUP(F1100,'[1]2017GoalKeeper Stats'!$A$2:$S$109,22,FALSE),VLOOKUP(F1100,'[1]2017Player Stats'!$A$2:$AB$830,22,FALSE))</f>
        <v>44</v>
      </c>
      <c r="AD1100">
        <f>IF(G1100="GK",VLOOKUP(F1100,'[1]2017GoalKeeper Stats'!$A$2:$S$109,23,FALSE),VLOOKUP(F1100,'[1]2017Player Stats'!$A$2:$AB$830,23,FALSE))</f>
        <v>2</v>
      </c>
      <c r="AE1100">
        <f>IF(G1100="GK",VLOOKUP(F1100,'[1]2017GoalKeeper Stats'!$A$2:$S$109,24,FALSE),VLOOKUP(F1100,'[1]2017Player Stats'!$A$2:$AB$830,24,FALSE))</f>
        <v>3</v>
      </c>
      <c r="AF1100">
        <f>IF(G1100="GK",VLOOKUP(F1100,'[1]2017GoalKeeper Stats'!$A$2:$S$109,25,FALSE),VLOOKUP(F1100,'[1]2017Player Stats'!$A$2:$AB$830,25,FALSE))</f>
        <v>0</v>
      </c>
      <c r="AG1100">
        <f>IF(G1100="GK",VLOOKUP(F1100,'[1]2017GoalKeeper Stats'!$A$2:$S$109,26,FALSE),VLOOKUP(F1100,'[1]2017Player Stats'!$A$2:$AB$830,26,FALSE))</f>
        <v>23.81</v>
      </c>
      <c r="AH1100" s="51">
        <v>2017</v>
      </c>
      <c r="AI1100" s="51">
        <v>34</v>
      </c>
      <c r="AJ1100" s="51">
        <v>480</v>
      </c>
      <c r="AK1100" s="51">
        <v>418</v>
      </c>
      <c r="AL1100" s="51">
        <v>59</v>
      </c>
      <c r="AM1100" s="51">
        <v>49</v>
      </c>
      <c r="AN1100" s="51">
        <v>10</v>
      </c>
      <c r="AO1100" s="52">
        <v>53.09</v>
      </c>
      <c r="AP1100" s="52">
        <v>41.6</v>
      </c>
      <c r="AQ1100" s="52">
        <v>11.49</v>
      </c>
      <c r="AR1100" s="52">
        <v>-1.49</v>
      </c>
      <c r="AS1100" s="51">
        <v>53</v>
      </c>
      <c r="AT1100" s="52">
        <v>54.55</v>
      </c>
    </row>
    <row r="1101" spans="1:46" hidden="1">
      <c r="A1101">
        <v>2017</v>
      </c>
      <c r="B1101" t="s">
        <v>202</v>
      </c>
      <c r="C1101" t="s">
        <v>202</v>
      </c>
      <c r="D1101" t="s">
        <v>864</v>
      </c>
      <c r="E1101" t="s">
        <v>1703</v>
      </c>
      <c r="F1101" t="str">
        <f t="shared" si="17"/>
        <v>Michael De Leeuw</v>
      </c>
      <c r="G1101" t="s">
        <v>875</v>
      </c>
      <c r="H1101" s="143">
        <v>564213</v>
      </c>
      <c r="I1101" s="143">
        <v>500000</v>
      </c>
      <c r="J1101" t="str">
        <f>IF(G1101="GK",VLOOKUP(F1101,'[1]2017GoalKeeper Stats'!$A$2:$S$109,2,FALSE),VLOOKUP(F1101,'[1]2017Player Stats'!$A$2:$AB$830,2,FALSE))</f>
        <v>CHI</v>
      </c>
      <c r="K1101">
        <f>IF(G1101="GK",VLOOKUP(F1101,'[1]2017GoalKeeper Stats'!$A$2:$S$109,4,FALSE),VLOOKUP(F1101,'[1]2017Player Stats'!$A$2:$AB$830,4,FALSE))</f>
        <v>30</v>
      </c>
      <c r="L1101">
        <f>IF(G1101="GK",VLOOKUP(F1101,'[1]2017GoalKeeper Stats'!$A$2:$S$109,5,FALSE),VLOOKUP(F1101,'[1]2017Player Stats'!$A$2:$AB$830,5,FALSE))</f>
        <v>26</v>
      </c>
      <c r="M1101">
        <f>IF(G1101="GK",VLOOKUP(F1101,'[1]2017GoalKeeper Stats'!$A$2:$S$109,6,FALSE),VLOOKUP(F1101,'[1]2017Player Stats'!$A$2:$AB$830,6,FALSE))</f>
        <v>2189</v>
      </c>
      <c r="N1101">
        <f>IF(G1101="GK",VLOOKUP(F1101,'[1]2017GoalKeeper Stats'!$A$2:$S$109,7,FALSE),VLOOKUP(F1101,'[1]2017Player Stats'!$A$2:$AB$830,7,FALSE))</f>
        <v>3</v>
      </c>
      <c r="O1101">
        <f>IF(G1101="GK",VLOOKUP(F1101,'[1]2017GoalKeeper Stats'!$A$2:$S$109,8,FALSE),VLOOKUP(F1101,'[1]2017Player Stats'!$A$2:$AB$830,8,FALSE))</f>
        <v>8</v>
      </c>
      <c r="P1101">
        <f>IF(G1101="GK",VLOOKUP(F1101,'[1]2017GoalKeeper Stats'!$A$2:$S$109,9,FALSE),VLOOKUP(F1101,'[1]2017Player Stats'!$A$2:$AB$830,9,FALSE))</f>
        <v>37</v>
      </c>
      <c r="Q1101">
        <f>IF(G1101="GK",VLOOKUP(F1101,'[1]2017GoalKeeper Stats'!$A$2:$S$109,10,FALSE),VLOOKUP(F1101,'[1]2017Player Stats'!$A$2:$AB$830,10,FALSE))</f>
        <v>13</v>
      </c>
      <c r="R1101">
        <f>IF(G1101="GK",VLOOKUP(F1101,'[1]2017GoalKeeper Stats'!$A$2:$S$109,11,FALSE),VLOOKUP(F1101,'[1]2017Player Stats'!$A$2:$AB$830,11,FALSE))</f>
        <v>0</v>
      </c>
      <c r="S1101" t="str">
        <f>IF(G1101="GK",VLOOKUP(F1101,'[1]2017GoalKeeper Stats'!$A$2:$S$109,12,FALSE),VLOOKUP(F1101,'[1]2017Player Stats'!$A$2:$AB$830,12,FALSE))</f>
        <v>0/0</v>
      </c>
      <c r="T1101">
        <f>IF(G1101="GK",VLOOKUP(F1101,'[1]2017GoalKeeper Stats'!$A$2:$S$109,13,FALSE),VLOOKUP(F1101,'[1]2017Player Stats'!$A$2:$AB$830,13,FALSE))</f>
        <v>2</v>
      </c>
      <c r="U1101">
        <f>IF(G1101="GK",VLOOKUP(F1101,'[1]2017GoalKeeper Stats'!$A$2:$S$109,14,FALSE),VLOOKUP(F1101,'[1]2017Player Stats'!$A$2:$AB$830,14,FALSE))</f>
        <v>1</v>
      </c>
      <c r="V1101">
        <f>IF(G1101="GK",VLOOKUP(F1101,'[1]2017GoalKeeper Stats'!$A$2:$S$109,15,FALSE),VLOOKUP(F1101,'[1]2017Player Stats'!$A$2:$AB$830,15,FALSE))</f>
        <v>0.12</v>
      </c>
      <c r="W1101">
        <f>IF(G1101="GK",VLOOKUP(F1101,'[1]2017GoalKeeper Stats'!$A$2:$S$109,16,FALSE),VLOOKUP(F1101,'[1]2017Player Stats'!$A$2:$AB$830,16,FALSE))</f>
        <v>8.1</v>
      </c>
      <c r="X1101">
        <f>IF(G1101="GK",VLOOKUP(F1101,'[1]2017GoalKeeper Stats'!$A$2:$S$109,17,FALSE),VLOOKUP(F1101,'[1]2017Player Stats'!$A$2:$AB$830,17,FALSE))</f>
        <v>3</v>
      </c>
      <c r="Y1101">
        <f>IF(G1101="GK",VLOOKUP(F1101,'[1]2017GoalKeeper Stats'!$A$2:$S$109,18,FALSE),VLOOKUP(F1101,'[1]2017Player Stats'!$A$2:$AB$830,18,FALSE))</f>
        <v>5</v>
      </c>
      <c r="Z1101">
        <f>IF(G1101="GK",VLOOKUP(F1101,'[1]2017GoalKeeper Stats'!$A$2:$S$109,19,FALSE),VLOOKUP(F1101,'[1]2017Player Stats'!$A$2:$AB$830,19,FALSE))</f>
        <v>3</v>
      </c>
      <c r="AA1101">
        <f>IF(G1101="GK",VLOOKUP(F1101,'[1]2017GoalKeeper Stats'!$A$2:$S$109,20,FALSE),VLOOKUP(F1101,'[1]2017Player Stats'!$A$2:$AB$830,20,FALSE))</f>
        <v>0.33</v>
      </c>
      <c r="AB1101">
        <f>IF(G1101="GK",VLOOKUP(F1101,'[1]2017GoalKeeper Stats'!$A$2:$S$109,21,FALSE),VLOOKUP(F1101,'[1]2017Player Stats'!$A$2:$AB$830,21,FALSE))</f>
        <v>48</v>
      </c>
      <c r="AC1101">
        <f>IF(G1101="GK",VLOOKUP(F1101,'[1]2017GoalKeeper Stats'!$A$2:$S$109,22,FALSE),VLOOKUP(F1101,'[1]2017Player Stats'!$A$2:$AB$830,22,FALSE))</f>
        <v>35</v>
      </c>
      <c r="AD1101">
        <f>IF(G1101="GK",VLOOKUP(F1101,'[1]2017GoalKeeper Stats'!$A$2:$S$109,23,FALSE),VLOOKUP(F1101,'[1]2017Player Stats'!$A$2:$AB$830,23,FALSE))</f>
        <v>7</v>
      </c>
      <c r="AE1101">
        <f>IF(G1101="GK",VLOOKUP(F1101,'[1]2017GoalKeeper Stats'!$A$2:$S$109,24,FALSE),VLOOKUP(F1101,'[1]2017Player Stats'!$A$2:$AB$830,24,FALSE))</f>
        <v>5</v>
      </c>
      <c r="AF1101">
        <f>IF(G1101="GK",VLOOKUP(F1101,'[1]2017GoalKeeper Stats'!$A$2:$S$109,25,FALSE),VLOOKUP(F1101,'[1]2017Player Stats'!$A$2:$AB$830,25,FALSE))</f>
        <v>0</v>
      </c>
      <c r="AG1101">
        <f>IF(G1101="GK",VLOOKUP(F1101,'[1]2017GoalKeeper Stats'!$A$2:$S$109,26,FALSE),VLOOKUP(F1101,'[1]2017Player Stats'!$A$2:$AB$830,26,FALSE))</f>
        <v>35.14</v>
      </c>
      <c r="AH1101" s="51">
        <v>2017</v>
      </c>
      <c r="AI1101" s="51">
        <v>34</v>
      </c>
      <c r="AJ1101" s="51">
        <v>419</v>
      </c>
      <c r="AK1101" s="51">
        <v>394</v>
      </c>
      <c r="AL1101" s="51">
        <v>59</v>
      </c>
      <c r="AM1101" s="51">
        <v>45</v>
      </c>
      <c r="AN1101" s="51">
        <v>14</v>
      </c>
      <c r="AO1101" s="52">
        <v>47.97</v>
      </c>
      <c r="AP1101" s="52">
        <v>44.24</v>
      </c>
      <c r="AQ1101" s="52">
        <v>3.73</v>
      </c>
      <c r="AR1101" s="52">
        <v>10.27</v>
      </c>
      <c r="AS1101" s="51">
        <v>55</v>
      </c>
      <c r="AT1101" s="52">
        <v>49.07</v>
      </c>
    </row>
    <row r="1102" spans="1:46" hidden="1">
      <c r="A1102">
        <v>2017</v>
      </c>
      <c r="B1102" t="s">
        <v>205</v>
      </c>
      <c r="C1102" t="s">
        <v>971</v>
      </c>
      <c r="D1102" t="s">
        <v>1159</v>
      </c>
      <c r="E1102" t="s">
        <v>1160</v>
      </c>
      <c r="F1102" t="str">
        <f t="shared" si="17"/>
        <v>Maximiliano Urruti</v>
      </c>
      <c r="G1102" t="s">
        <v>875</v>
      </c>
      <c r="H1102" s="143">
        <v>560000</v>
      </c>
      <c r="I1102" s="143">
        <v>300000</v>
      </c>
      <c r="J1102" t="str">
        <f>IF(G1102="GK",VLOOKUP(F1102,'[1]2017GoalKeeper Stats'!$A$2:$S$109,2,FALSE),VLOOKUP(F1102,'[1]2017Player Stats'!$A$2:$AB$830,2,FALSE))</f>
        <v>MTL</v>
      </c>
      <c r="K1102">
        <f>IF(G1102="GK",VLOOKUP(F1102,'[1]2017GoalKeeper Stats'!$A$2:$S$109,4,FALSE),VLOOKUP(F1102,'[1]2017Player Stats'!$A$2:$AB$830,4,FALSE))</f>
        <v>32</v>
      </c>
      <c r="L1102">
        <f>IF(G1102="GK",VLOOKUP(F1102,'[1]2017GoalKeeper Stats'!$A$2:$S$109,5,FALSE),VLOOKUP(F1102,'[1]2017Player Stats'!$A$2:$AB$830,5,FALSE))</f>
        <v>31</v>
      </c>
      <c r="M1102">
        <f>IF(G1102="GK",VLOOKUP(F1102,'[1]2017GoalKeeper Stats'!$A$2:$S$109,6,FALSE),VLOOKUP(F1102,'[1]2017Player Stats'!$A$2:$AB$830,6,FALSE))</f>
        <v>2749</v>
      </c>
      <c r="N1102">
        <f>IF(G1102="GK",VLOOKUP(F1102,'[1]2017GoalKeeper Stats'!$A$2:$S$109,7,FALSE),VLOOKUP(F1102,'[1]2017Player Stats'!$A$2:$AB$830,7,FALSE))</f>
        <v>12</v>
      </c>
      <c r="O1102">
        <f>IF(G1102="GK",VLOOKUP(F1102,'[1]2017GoalKeeper Stats'!$A$2:$S$109,8,FALSE),VLOOKUP(F1102,'[1]2017Player Stats'!$A$2:$AB$830,8,FALSE))</f>
        <v>5</v>
      </c>
      <c r="P1102">
        <f>IF(G1102="GK",VLOOKUP(F1102,'[1]2017GoalKeeper Stats'!$A$2:$S$109,9,FALSE),VLOOKUP(F1102,'[1]2017Player Stats'!$A$2:$AB$830,9,FALSE))</f>
        <v>103</v>
      </c>
      <c r="Q1102">
        <f>IF(G1102="GK",VLOOKUP(F1102,'[1]2017GoalKeeper Stats'!$A$2:$S$109,10,FALSE),VLOOKUP(F1102,'[1]2017Player Stats'!$A$2:$AB$830,10,FALSE))</f>
        <v>39</v>
      </c>
      <c r="R1102">
        <f>IF(G1102="GK",VLOOKUP(F1102,'[1]2017GoalKeeper Stats'!$A$2:$S$109,11,FALSE),VLOOKUP(F1102,'[1]2017Player Stats'!$A$2:$AB$830,11,FALSE))</f>
        <v>3</v>
      </c>
      <c r="S1102">
        <f>IF(G1102="GK",VLOOKUP(F1102,'[1]2017GoalKeeper Stats'!$A$2:$S$109,12,FALSE),VLOOKUP(F1102,'[1]2017Player Stats'!$A$2:$AB$830,12,FALSE))</f>
        <v>44197</v>
      </c>
      <c r="T1102">
        <f>IF(G1102="GK",VLOOKUP(F1102,'[1]2017GoalKeeper Stats'!$A$2:$S$109,13,FALSE),VLOOKUP(F1102,'[1]2017Player Stats'!$A$2:$AB$830,13,FALSE))</f>
        <v>7</v>
      </c>
      <c r="U1102">
        <f>IF(G1102="GK",VLOOKUP(F1102,'[1]2017GoalKeeper Stats'!$A$2:$S$109,14,FALSE),VLOOKUP(F1102,'[1]2017Player Stats'!$A$2:$AB$830,14,FALSE))</f>
        <v>5</v>
      </c>
      <c r="V1102">
        <f>IF(G1102="GK",VLOOKUP(F1102,'[1]2017GoalKeeper Stats'!$A$2:$S$109,15,FALSE),VLOOKUP(F1102,'[1]2017Player Stats'!$A$2:$AB$830,15,FALSE))</f>
        <v>0.39</v>
      </c>
      <c r="W1102">
        <f>IF(G1102="GK",VLOOKUP(F1102,'[1]2017GoalKeeper Stats'!$A$2:$S$109,16,FALSE),VLOOKUP(F1102,'[1]2017Player Stats'!$A$2:$AB$830,16,FALSE))</f>
        <v>11.7</v>
      </c>
      <c r="X1102">
        <f>IF(G1102="GK",VLOOKUP(F1102,'[1]2017GoalKeeper Stats'!$A$2:$S$109,17,FALSE),VLOOKUP(F1102,'[1]2017Player Stats'!$A$2:$AB$830,17,FALSE))</f>
        <v>0</v>
      </c>
      <c r="Y1102">
        <f>IF(G1102="GK",VLOOKUP(F1102,'[1]2017GoalKeeper Stats'!$A$2:$S$109,18,FALSE),VLOOKUP(F1102,'[1]2017Player Stats'!$A$2:$AB$830,18,FALSE))</f>
        <v>4</v>
      </c>
      <c r="Z1102">
        <f>IF(G1102="GK",VLOOKUP(F1102,'[1]2017GoalKeeper Stats'!$A$2:$S$109,19,FALSE),VLOOKUP(F1102,'[1]2017Player Stats'!$A$2:$AB$830,19,FALSE))</f>
        <v>1</v>
      </c>
      <c r="AA1102">
        <f>IF(G1102="GK",VLOOKUP(F1102,'[1]2017GoalKeeper Stats'!$A$2:$S$109,20,FALSE),VLOOKUP(F1102,'[1]2017Player Stats'!$A$2:$AB$830,20,FALSE))</f>
        <v>0.16</v>
      </c>
      <c r="AB1102">
        <f>IF(G1102="GK",VLOOKUP(F1102,'[1]2017GoalKeeper Stats'!$A$2:$S$109,21,FALSE),VLOOKUP(F1102,'[1]2017Player Stats'!$A$2:$AB$830,21,FALSE))</f>
        <v>43</v>
      </c>
      <c r="AC1102">
        <f>IF(G1102="GK",VLOOKUP(F1102,'[1]2017GoalKeeper Stats'!$A$2:$S$109,22,FALSE),VLOOKUP(F1102,'[1]2017Player Stats'!$A$2:$AB$830,22,FALSE))</f>
        <v>52</v>
      </c>
      <c r="AD1102">
        <f>IF(G1102="GK",VLOOKUP(F1102,'[1]2017GoalKeeper Stats'!$A$2:$S$109,23,FALSE),VLOOKUP(F1102,'[1]2017Player Stats'!$A$2:$AB$830,23,FALSE))</f>
        <v>27</v>
      </c>
      <c r="AE1102">
        <f>IF(G1102="GK",VLOOKUP(F1102,'[1]2017GoalKeeper Stats'!$A$2:$S$109,24,FALSE),VLOOKUP(F1102,'[1]2017Player Stats'!$A$2:$AB$830,24,FALSE))</f>
        <v>1</v>
      </c>
      <c r="AF1102">
        <f>IF(G1102="GK",VLOOKUP(F1102,'[1]2017GoalKeeper Stats'!$A$2:$S$109,25,FALSE),VLOOKUP(F1102,'[1]2017Player Stats'!$A$2:$AB$830,25,FALSE))</f>
        <v>0</v>
      </c>
      <c r="AG1102">
        <f>IF(G1102="GK",VLOOKUP(F1102,'[1]2017GoalKeeper Stats'!$A$2:$S$109,26,FALSE),VLOOKUP(F1102,'[1]2017Player Stats'!$A$2:$AB$830,26,FALSE))</f>
        <v>37.86</v>
      </c>
      <c r="AH1102" s="51">
        <v>2017</v>
      </c>
      <c r="AI1102" s="51">
        <v>34</v>
      </c>
      <c r="AJ1102" s="51">
        <v>481</v>
      </c>
      <c r="AK1102" s="51">
        <v>375</v>
      </c>
      <c r="AL1102" s="51">
        <v>48</v>
      </c>
      <c r="AM1102" s="51">
        <v>48</v>
      </c>
      <c r="AN1102" s="51">
        <v>0</v>
      </c>
      <c r="AO1102" s="52">
        <v>49.84</v>
      </c>
      <c r="AP1102" s="52">
        <v>38.5</v>
      </c>
      <c r="AQ1102" s="52">
        <v>11.34</v>
      </c>
      <c r="AR1102" s="52">
        <v>-11.34</v>
      </c>
      <c r="AS1102" s="51">
        <v>46</v>
      </c>
      <c r="AT1102" s="52">
        <v>53.88</v>
      </c>
    </row>
    <row r="1103" spans="1:46" hidden="1">
      <c r="A1103">
        <v>2017</v>
      </c>
      <c r="B1103" t="s">
        <v>1914</v>
      </c>
      <c r="C1103" t="s">
        <v>1915</v>
      </c>
      <c r="D1103" t="s">
        <v>1916</v>
      </c>
      <c r="E1103" t="s">
        <v>1917</v>
      </c>
      <c r="F1103" t="str">
        <f t="shared" si="17"/>
        <v>Vadim Demidov</v>
      </c>
      <c r="G1103" t="s">
        <v>893</v>
      </c>
      <c r="H1103" s="143">
        <v>555008</v>
      </c>
      <c r="I1103" s="143">
        <v>550008</v>
      </c>
      <c r="J1103" t="str">
        <f>IF(G1103="GK",VLOOKUP(F1103,'[1]2017GoalKeeper Stats'!$A$2:$S$109,2,FALSE),VLOOKUP(F1103,'[1]2017Player Stats'!$A$2:$AB$830,2,FALSE))</f>
        <v>MIN</v>
      </c>
      <c r="K1103">
        <f>IF(G1103="GK",VLOOKUP(F1103,'[1]2017GoalKeeper Stats'!$A$2:$S$109,4,FALSE),VLOOKUP(F1103,'[1]2017Player Stats'!$A$2:$AB$830,4,FALSE))</f>
        <v>3</v>
      </c>
      <c r="L1103">
        <f>IF(G1103="GK",VLOOKUP(F1103,'[1]2017GoalKeeper Stats'!$A$2:$S$109,5,FALSE),VLOOKUP(F1103,'[1]2017Player Stats'!$A$2:$AB$830,5,FALSE))</f>
        <v>3</v>
      </c>
      <c r="M1103">
        <f>IF(G1103="GK",VLOOKUP(F1103,'[1]2017GoalKeeper Stats'!$A$2:$S$109,6,FALSE),VLOOKUP(F1103,'[1]2017Player Stats'!$A$2:$AB$830,6,FALSE))</f>
        <v>270</v>
      </c>
      <c r="N1103">
        <f>IF(G1103="GK",VLOOKUP(F1103,'[1]2017GoalKeeper Stats'!$A$2:$S$109,7,FALSE),VLOOKUP(F1103,'[1]2017Player Stats'!$A$2:$AB$830,7,FALSE))</f>
        <v>0</v>
      </c>
      <c r="O1103">
        <f>IF(G1103="GK",VLOOKUP(F1103,'[1]2017GoalKeeper Stats'!$A$2:$S$109,8,FALSE),VLOOKUP(F1103,'[1]2017Player Stats'!$A$2:$AB$830,8,FALSE))</f>
        <v>0</v>
      </c>
      <c r="P1103">
        <f>IF(G1103="GK",VLOOKUP(F1103,'[1]2017GoalKeeper Stats'!$A$2:$S$109,9,FALSE),VLOOKUP(F1103,'[1]2017Player Stats'!$A$2:$AB$830,9,FALSE))</f>
        <v>2</v>
      </c>
      <c r="Q1103">
        <f>IF(G1103="GK",VLOOKUP(F1103,'[1]2017GoalKeeper Stats'!$A$2:$S$109,10,FALSE),VLOOKUP(F1103,'[1]2017Player Stats'!$A$2:$AB$830,10,FALSE))</f>
        <v>0</v>
      </c>
      <c r="R1103">
        <f>IF(G1103="GK",VLOOKUP(F1103,'[1]2017GoalKeeper Stats'!$A$2:$S$109,11,FALSE),VLOOKUP(F1103,'[1]2017Player Stats'!$A$2:$AB$830,11,FALSE))</f>
        <v>0</v>
      </c>
      <c r="S1103" t="str">
        <f>IF(G1103="GK",VLOOKUP(F1103,'[1]2017GoalKeeper Stats'!$A$2:$S$109,12,FALSE),VLOOKUP(F1103,'[1]2017Player Stats'!$A$2:$AB$830,12,FALSE))</f>
        <v>0/0</v>
      </c>
      <c r="T1103">
        <f>IF(G1103="GK",VLOOKUP(F1103,'[1]2017GoalKeeper Stats'!$A$2:$S$109,13,FALSE),VLOOKUP(F1103,'[1]2017Player Stats'!$A$2:$AB$830,13,FALSE))</f>
        <v>0</v>
      </c>
      <c r="U1103">
        <f>IF(G1103="GK",VLOOKUP(F1103,'[1]2017GoalKeeper Stats'!$A$2:$S$109,14,FALSE),VLOOKUP(F1103,'[1]2017Player Stats'!$A$2:$AB$830,14,FALSE))</f>
        <v>0</v>
      </c>
      <c r="V1103">
        <f>IF(G1103="GK",VLOOKUP(F1103,'[1]2017GoalKeeper Stats'!$A$2:$S$109,15,FALSE),VLOOKUP(F1103,'[1]2017Player Stats'!$A$2:$AB$830,15,FALSE))</f>
        <v>0</v>
      </c>
      <c r="W1103">
        <f>IF(G1103="GK",VLOOKUP(F1103,'[1]2017GoalKeeper Stats'!$A$2:$S$109,16,FALSE),VLOOKUP(F1103,'[1]2017Player Stats'!$A$2:$AB$830,16,FALSE))</f>
        <v>0</v>
      </c>
      <c r="X1103">
        <f>IF(G1103="GK",VLOOKUP(F1103,'[1]2017GoalKeeper Stats'!$A$2:$S$109,17,FALSE),VLOOKUP(F1103,'[1]2017Player Stats'!$A$2:$AB$830,17,FALSE))</f>
        <v>0</v>
      </c>
      <c r="Y1103">
        <f>IF(G1103="GK",VLOOKUP(F1103,'[1]2017GoalKeeper Stats'!$A$2:$S$109,18,FALSE),VLOOKUP(F1103,'[1]2017Player Stats'!$A$2:$AB$830,18,FALSE))</f>
        <v>0</v>
      </c>
      <c r="Z1103">
        <f>IF(G1103="GK",VLOOKUP(F1103,'[1]2017GoalKeeper Stats'!$A$2:$S$109,19,FALSE),VLOOKUP(F1103,'[1]2017Player Stats'!$A$2:$AB$830,19,FALSE))</f>
        <v>0</v>
      </c>
      <c r="AA1103">
        <f>IF(G1103="GK",VLOOKUP(F1103,'[1]2017GoalKeeper Stats'!$A$2:$S$109,20,FALSE),VLOOKUP(F1103,'[1]2017Player Stats'!$A$2:$AB$830,20,FALSE))</f>
        <v>0</v>
      </c>
      <c r="AB1103">
        <f>IF(G1103="GK",VLOOKUP(F1103,'[1]2017GoalKeeper Stats'!$A$2:$S$109,21,FALSE),VLOOKUP(F1103,'[1]2017Player Stats'!$A$2:$AB$830,21,FALSE))</f>
        <v>3</v>
      </c>
      <c r="AC1103">
        <f>IF(G1103="GK",VLOOKUP(F1103,'[1]2017GoalKeeper Stats'!$A$2:$S$109,22,FALSE),VLOOKUP(F1103,'[1]2017Player Stats'!$A$2:$AB$830,22,FALSE))</f>
        <v>2</v>
      </c>
      <c r="AD1103">
        <f>IF(G1103="GK",VLOOKUP(F1103,'[1]2017GoalKeeper Stats'!$A$2:$S$109,23,FALSE),VLOOKUP(F1103,'[1]2017Player Stats'!$A$2:$AB$830,23,FALSE))</f>
        <v>0</v>
      </c>
      <c r="AE1103">
        <f>IF(G1103="GK",VLOOKUP(F1103,'[1]2017GoalKeeper Stats'!$A$2:$S$109,24,FALSE),VLOOKUP(F1103,'[1]2017Player Stats'!$A$2:$AB$830,24,FALSE))</f>
        <v>0</v>
      </c>
      <c r="AF1103">
        <f>IF(G1103="GK",VLOOKUP(F1103,'[1]2017GoalKeeper Stats'!$A$2:$S$109,25,FALSE),VLOOKUP(F1103,'[1]2017Player Stats'!$A$2:$AB$830,25,FALSE))</f>
        <v>0</v>
      </c>
      <c r="AG1103">
        <f>IF(G1103="GK",VLOOKUP(F1103,'[1]2017GoalKeeper Stats'!$A$2:$S$109,26,FALSE),VLOOKUP(F1103,'[1]2017Player Stats'!$A$2:$AB$830,26,FALSE))</f>
        <v>0</v>
      </c>
      <c r="AH1103" s="51">
        <v>2017</v>
      </c>
      <c r="AI1103" s="51">
        <v>34</v>
      </c>
      <c r="AJ1103" s="51">
        <v>338</v>
      </c>
      <c r="AK1103" s="51">
        <v>563</v>
      </c>
      <c r="AL1103" s="51">
        <v>45</v>
      </c>
      <c r="AM1103" s="51">
        <v>67</v>
      </c>
      <c r="AN1103" s="51">
        <v>-22</v>
      </c>
      <c r="AO1103" s="52">
        <v>39.22</v>
      </c>
      <c r="AP1103" s="52">
        <v>64.92</v>
      </c>
      <c r="AQ1103" s="52">
        <v>-25.7</v>
      </c>
      <c r="AR1103" s="52">
        <v>3.7</v>
      </c>
      <c r="AS1103" s="51">
        <v>36</v>
      </c>
      <c r="AT1103" s="52">
        <v>31.28</v>
      </c>
    </row>
    <row r="1104" spans="1:46" hidden="1">
      <c r="A1104">
        <v>2017</v>
      </c>
      <c r="B1104" t="s">
        <v>203</v>
      </c>
      <c r="C1104" t="s">
        <v>203</v>
      </c>
      <c r="D1104" t="s">
        <v>1918</v>
      </c>
      <c r="E1104" t="s">
        <v>1919</v>
      </c>
      <c r="F1104" t="str">
        <f t="shared" si="17"/>
        <v>Yordy Reyna</v>
      </c>
      <c r="G1104" t="s">
        <v>903</v>
      </c>
      <c r="H1104" s="143">
        <v>533700</v>
      </c>
      <c r="I1104" s="143">
        <v>440000</v>
      </c>
      <c r="J1104" t="str">
        <f>IF(G1104="GK",VLOOKUP(F1104,'[1]2017GoalKeeper Stats'!$A$2:$S$109,2,FALSE),VLOOKUP(F1104,'[1]2017Player Stats'!$A$2:$AB$830,2,FALSE))</f>
        <v>VAN</v>
      </c>
      <c r="K1104">
        <f>IF(G1104="GK",VLOOKUP(F1104,'[1]2017GoalKeeper Stats'!$A$2:$S$109,4,FALSE),VLOOKUP(F1104,'[1]2017Player Stats'!$A$2:$AB$830,4,FALSE))</f>
        <v>18</v>
      </c>
      <c r="L1104">
        <f>IF(G1104="GK",VLOOKUP(F1104,'[1]2017GoalKeeper Stats'!$A$2:$S$109,5,FALSE),VLOOKUP(F1104,'[1]2017Player Stats'!$A$2:$AB$830,5,FALSE))</f>
        <v>11</v>
      </c>
      <c r="M1104">
        <f>IF(G1104="GK",VLOOKUP(F1104,'[1]2017GoalKeeper Stats'!$A$2:$S$109,6,FALSE),VLOOKUP(F1104,'[1]2017Player Stats'!$A$2:$AB$830,6,FALSE))</f>
        <v>1073</v>
      </c>
      <c r="N1104">
        <f>IF(G1104="GK",VLOOKUP(F1104,'[1]2017GoalKeeper Stats'!$A$2:$S$109,7,FALSE),VLOOKUP(F1104,'[1]2017Player Stats'!$A$2:$AB$830,7,FALSE))</f>
        <v>6</v>
      </c>
      <c r="O1104">
        <f>IF(G1104="GK",VLOOKUP(F1104,'[1]2017GoalKeeper Stats'!$A$2:$S$109,8,FALSE),VLOOKUP(F1104,'[1]2017Player Stats'!$A$2:$AB$830,8,FALSE))</f>
        <v>4</v>
      </c>
      <c r="P1104">
        <f>IF(G1104="GK",VLOOKUP(F1104,'[1]2017GoalKeeper Stats'!$A$2:$S$109,9,FALSE),VLOOKUP(F1104,'[1]2017Player Stats'!$A$2:$AB$830,9,FALSE))</f>
        <v>26</v>
      </c>
      <c r="Q1104">
        <f>IF(G1104="GK",VLOOKUP(F1104,'[1]2017GoalKeeper Stats'!$A$2:$S$109,10,FALSE),VLOOKUP(F1104,'[1]2017Player Stats'!$A$2:$AB$830,10,FALSE))</f>
        <v>11</v>
      </c>
      <c r="R1104">
        <f>IF(G1104="GK",VLOOKUP(F1104,'[1]2017GoalKeeper Stats'!$A$2:$S$109,11,FALSE),VLOOKUP(F1104,'[1]2017Player Stats'!$A$2:$AB$830,11,FALSE))</f>
        <v>5</v>
      </c>
      <c r="S1104" t="str">
        <f>IF(G1104="GK",VLOOKUP(F1104,'[1]2017GoalKeeper Stats'!$A$2:$S$109,12,FALSE),VLOOKUP(F1104,'[1]2017Player Stats'!$A$2:$AB$830,12,FALSE))</f>
        <v>0/0</v>
      </c>
      <c r="T1104">
        <f>IF(G1104="GK",VLOOKUP(F1104,'[1]2017GoalKeeper Stats'!$A$2:$S$109,13,FALSE),VLOOKUP(F1104,'[1]2017Player Stats'!$A$2:$AB$830,13,FALSE))</f>
        <v>6</v>
      </c>
      <c r="U1104">
        <f>IF(G1104="GK",VLOOKUP(F1104,'[1]2017GoalKeeper Stats'!$A$2:$S$109,14,FALSE),VLOOKUP(F1104,'[1]2017Player Stats'!$A$2:$AB$830,14,FALSE))</f>
        <v>0</v>
      </c>
      <c r="V1104">
        <f>IF(G1104="GK",VLOOKUP(F1104,'[1]2017GoalKeeper Stats'!$A$2:$S$109,15,FALSE),VLOOKUP(F1104,'[1]2017Player Stats'!$A$2:$AB$830,15,FALSE))</f>
        <v>0.5</v>
      </c>
      <c r="W1104">
        <f>IF(G1104="GK",VLOOKUP(F1104,'[1]2017GoalKeeper Stats'!$A$2:$S$109,16,FALSE),VLOOKUP(F1104,'[1]2017Player Stats'!$A$2:$AB$830,16,FALSE))</f>
        <v>23.1</v>
      </c>
      <c r="X1104">
        <f>IF(G1104="GK",VLOOKUP(F1104,'[1]2017GoalKeeper Stats'!$A$2:$S$109,17,FALSE),VLOOKUP(F1104,'[1]2017Player Stats'!$A$2:$AB$830,17,FALSE))</f>
        <v>0</v>
      </c>
      <c r="Y1104">
        <f>IF(G1104="GK",VLOOKUP(F1104,'[1]2017GoalKeeper Stats'!$A$2:$S$109,18,FALSE),VLOOKUP(F1104,'[1]2017Player Stats'!$A$2:$AB$830,18,FALSE))</f>
        <v>3</v>
      </c>
      <c r="Z1104">
        <f>IF(G1104="GK",VLOOKUP(F1104,'[1]2017GoalKeeper Stats'!$A$2:$S$109,19,FALSE),VLOOKUP(F1104,'[1]2017Player Stats'!$A$2:$AB$830,19,FALSE))</f>
        <v>1</v>
      </c>
      <c r="AA1104">
        <f>IF(G1104="GK",VLOOKUP(F1104,'[1]2017GoalKeeper Stats'!$A$2:$S$109,20,FALSE),VLOOKUP(F1104,'[1]2017Player Stats'!$A$2:$AB$830,20,FALSE))</f>
        <v>0.34</v>
      </c>
      <c r="AB1104">
        <f>IF(G1104="GK",VLOOKUP(F1104,'[1]2017GoalKeeper Stats'!$A$2:$S$109,21,FALSE),VLOOKUP(F1104,'[1]2017Player Stats'!$A$2:$AB$830,21,FALSE))</f>
        <v>24</v>
      </c>
      <c r="AC1104">
        <f>IF(G1104="GK",VLOOKUP(F1104,'[1]2017GoalKeeper Stats'!$A$2:$S$109,22,FALSE),VLOOKUP(F1104,'[1]2017Player Stats'!$A$2:$AB$830,22,FALSE))</f>
        <v>41</v>
      </c>
      <c r="AD1104">
        <f>IF(G1104="GK",VLOOKUP(F1104,'[1]2017GoalKeeper Stats'!$A$2:$S$109,23,FALSE),VLOOKUP(F1104,'[1]2017Player Stats'!$A$2:$AB$830,23,FALSE))</f>
        <v>1</v>
      </c>
      <c r="AE1104">
        <f>IF(G1104="GK",VLOOKUP(F1104,'[1]2017GoalKeeper Stats'!$A$2:$S$109,24,FALSE),VLOOKUP(F1104,'[1]2017Player Stats'!$A$2:$AB$830,24,FALSE))</f>
        <v>3</v>
      </c>
      <c r="AF1104">
        <f>IF(G1104="GK",VLOOKUP(F1104,'[1]2017GoalKeeper Stats'!$A$2:$S$109,25,FALSE),VLOOKUP(F1104,'[1]2017Player Stats'!$A$2:$AB$830,25,FALSE))</f>
        <v>0</v>
      </c>
      <c r="AG1104">
        <f>IF(G1104="GK",VLOOKUP(F1104,'[1]2017GoalKeeper Stats'!$A$2:$S$109,26,FALSE),VLOOKUP(F1104,'[1]2017Player Stats'!$A$2:$AB$830,26,FALSE))</f>
        <v>42.31</v>
      </c>
      <c r="AH1104" s="51">
        <v>2017</v>
      </c>
      <c r="AI1104" s="51">
        <v>34</v>
      </c>
      <c r="AJ1104" s="51">
        <v>392</v>
      </c>
      <c r="AK1104" s="51">
        <v>520</v>
      </c>
      <c r="AL1104" s="51">
        <v>49</v>
      </c>
      <c r="AM1104" s="51">
        <v>49</v>
      </c>
      <c r="AN1104" s="51">
        <v>0</v>
      </c>
      <c r="AO1104" s="52">
        <v>43.74</v>
      </c>
      <c r="AP1104" s="52">
        <v>46.69</v>
      </c>
      <c r="AQ1104" s="52">
        <v>-2.95</v>
      </c>
      <c r="AR1104" s="52">
        <v>2.95</v>
      </c>
      <c r="AS1104" s="51">
        <v>52</v>
      </c>
      <c r="AT1104" s="52">
        <v>45.74</v>
      </c>
    </row>
    <row r="1105" spans="1:46" hidden="1">
      <c r="A1105">
        <v>2017</v>
      </c>
      <c r="B1105" t="s">
        <v>193</v>
      </c>
      <c r="C1105" t="s">
        <v>193</v>
      </c>
      <c r="D1105" t="s">
        <v>947</v>
      </c>
      <c r="E1105" t="s">
        <v>1211</v>
      </c>
      <c r="F1105" t="str">
        <f t="shared" si="17"/>
        <v>Diego Chara</v>
      </c>
      <c r="G1105" t="s">
        <v>860</v>
      </c>
      <c r="H1105" s="143">
        <v>522000</v>
      </c>
      <c r="I1105" s="143">
        <v>500000</v>
      </c>
      <c r="J1105" t="str">
        <f>IF(G1105="GK",VLOOKUP(F1105,'[1]2017GoalKeeper Stats'!$A$2:$S$109,2,FALSE),VLOOKUP(F1105,'[1]2017Player Stats'!$A$2:$AB$830,2,FALSE))</f>
        <v>POR</v>
      </c>
      <c r="K1105">
        <f>IF(G1105="GK",VLOOKUP(F1105,'[1]2017GoalKeeper Stats'!$A$2:$S$109,4,FALSE),VLOOKUP(F1105,'[1]2017Player Stats'!$A$2:$AB$830,4,FALSE))</f>
        <v>29</v>
      </c>
      <c r="L1105">
        <f>IF(G1105="GK",VLOOKUP(F1105,'[1]2017GoalKeeper Stats'!$A$2:$S$109,5,FALSE),VLOOKUP(F1105,'[1]2017Player Stats'!$A$2:$AB$830,5,FALSE))</f>
        <v>29</v>
      </c>
      <c r="M1105">
        <f>IF(G1105="GK",VLOOKUP(F1105,'[1]2017GoalKeeper Stats'!$A$2:$S$109,6,FALSE),VLOOKUP(F1105,'[1]2017Player Stats'!$A$2:$AB$830,6,FALSE))</f>
        <v>2530</v>
      </c>
      <c r="N1105">
        <f>IF(G1105="GK",VLOOKUP(F1105,'[1]2017GoalKeeper Stats'!$A$2:$S$109,7,FALSE),VLOOKUP(F1105,'[1]2017Player Stats'!$A$2:$AB$830,7,FALSE))</f>
        <v>1</v>
      </c>
      <c r="O1105">
        <f>IF(G1105="GK",VLOOKUP(F1105,'[1]2017GoalKeeper Stats'!$A$2:$S$109,8,FALSE),VLOOKUP(F1105,'[1]2017Player Stats'!$A$2:$AB$830,8,FALSE))</f>
        <v>3</v>
      </c>
      <c r="P1105">
        <f>IF(G1105="GK",VLOOKUP(F1105,'[1]2017GoalKeeper Stats'!$A$2:$S$109,9,FALSE),VLOOKUP(F1105,'[1]2017Player Stats'!$A$2:$AB$830,9,FALSE))</f>
        <v>5</v>
      </c>
      <c r="Q1105">
        <f>IF(G1105="GK",VLOOKUP(F1105,'[1]2017GoalKeeper Stats'!$A$2:$S$109,10,FALSE),VLOOKUP(F1105,'[1]2017Player Stats'!$A$2:$AB$830,10,FALSE))</f>
        <v>2</v>
      </c>
      <c r="R1105">
        <f>IF(G1105="GK",VLOOKUP(F1105,'[1]2017GoalKeeper Stats'!$A$2:$S$109,11,FALSE),VLOOKUP(F1105,'[1]2017Player Stats'!$A$2:$AB$830,11,FALSE))</f>
        <v>1</v>
      </c>
      <c r="S1105" t="str">
        <f>IF(G1105="GK",VLOOKUP(F1105,'[1]2017GoalKeeper Stats'!$A$2:$S$109,12,FALSE),VLOOKUP(F1105,'[1]2017Player Stats'!$A$2:$AB$830,12,FALSE))</f>
        <v>0/0</v>
      </c>
      <c r="T1105">
        <f>IF(G1105="GK",VLOOKUP(F1105,'[1]2017GoalKeeper Stats'!$A$2:$S$109,13,FALSE),VLOOKUP(F1105,'[1]2017Player Stats'!$A$2:$AB$830,13,FALSE))</f>
        <v>0</v>
      </c>
      <c r="U1105">
        <f>IF(G1105="GK",VLOOKUP(F1105,'[1]2017GoalKeeper Stats'!$A$2:$S$109,14,FALSE),VLOOKUP(F1105,'[1]2017Player Stats'!$A$2:$AB$830,14,FALSE))</f>
        <v>1</v>
      </c>
      <c r="V1105">
        <f>IF(G1105="GK",VLOOKUP(F1105,'[1]2017GoalKeeper Stats'!$A$2:$S$109,15,FALSE),VLOOKUP(F1105,'[1]2017Player Stats'!$A$2:$AB$830,15,FALSE))</f>
        <v>0.04</v>
      </c>
      <c r="W1105">
        <f>IF(G1105="GK",VLOOKUP(F1105,'[1]2017GoalKeeper Stats'!$A$2:$S$109,16,FALSE),VLOOKUP(F1105,'[1]2017Player Stats'!$A$2:$AB$830,16,FALSE))</f>
        <v>20</v>
      </c>
      <c r="X1105">
        <f>IF(G1105="GK",VLOOKUP(F1105,'[1]2017GoalKeeper Stats'!$A$2:$S$109,17,FALSE),VLOOKUP(F1105,'[1]2017Player Stats'!$A$2:$AB$830,17,FALSE))</f>
        <v>1</v>
      </c>
      <c r="Y1105">
        <f>IF(G1105="GK",VLOOKUP(F1105,'[1]2017GoalKeeper Stats'!$A$2:$S$109,18,FALSE),VLOOKUP(F1105,'[1]2017Player Stats'!$A$2:$AB$830,18,FALSE))</f>
        <v>2</v>
      </c>
      <c r="Z1105">
        <f>IF(G1105="GK",VLOOKUP(F1105,'[1]2017GoalKeeper Stats'!$A$2:$S$109,19,FALSE),VLOOKUP(F1105,'[1]2017Player Stats'!$A$2:$AB$830,19,FALSE))</f>
        <v>1</v>
      </c>
      <c r="AA1105">
        <f>IF(G1105="GK",VLOOKUP(F1105,'[1]2017GoalKeeper Stats'!$A$2:$S$109,20,FALSE),VLOOKUP(F1105,'[1]2017Player Stats'!$A$2:$AB$830,20,FALSE))</f>
        <v>0.11</v>
      </c>
      <c r="AB1105">
        <f>IF(G1105="GK",VLOOKUP(F1105,'[1]2017GoalKeeper Stats'!$A$2:$S$109,21,FALSE),VLOOKUP(F1105,'[1]2017Player Stats'!$A$2:$AB$830,21,FALSE))</f>
        <v>57</v>
      </c>
      <c r="AC1105">
        <f>IF(G1105="GK",VLOOKUP(F1105,'[1]2017GoalKeeper Stats'!$A$2:$S$109,22,FALSE),VLOOKUP(F1105,'[1]2017Player Stats'!$A$2:$AB$830,22,FALSE))</f>
        <v>48</v>
      </c>
      <c r="AD1105">
        <f>IF(G1105="GK",VLOOKUP(F1105,'[1]2017GoalKeeper Stats'!$A$2:$S$109,23,FALSE),VLOOKUP(F1105,'[1]2017Player Stats'!$A$2:$AB$830,23,FALSE))</f>
        <v>0</v>
      </c>
      <c r="AE1105">
        <f>IF(G1105="GK",VLOOKUP(F1105,'[1]2017GoalKeeper Stats'!$A$2:$S$109,24,FALSE),VLOOKUP(F1105,'[1]2017Player Stats'!$A$2:$AB$830,24,FALSE))</f>
        <v>8</v>
      </c>
      <c r="AF1105">
        <f>IF(G1105="GK",VLOOKUP(F1105,'[1]2017GoalKeeper Stats'!$A$2:$S$109,25,FALSE),VLOOKUP(F1105,'[1]2017Player Stats'!$A$2:$AB$830,25,FALSE))</f>
        <v>1</v>
      </c>
      <c r="AG1105">
        <f>IF(G1105="GK",VLOOKUP(F1105,'[1]2017GoalKeeper Stats'!$A$2:$S$109,26,FALSE),VLOOKUP(F1105,'[1]2017Player Stats'!$A$2:$AB$830,26,FALSE))</f>
        <v>40</v>
      </c>
      <c r="AH1105" s="51">
        <v>2017</v>
      </c>
      <c r="AI1105" s="51">
        <v>34</v>
      </c>
      <c r="AJ1105" s="51">
        <v>480</v>
      </c>
      <c r="AK1105" s="51">
        <v>418</v>
      </c>
      <c r="AL1105" s="51">
        <v>59</v>
      </c>
      <c r="AM1105" s="51">
        <v>49</v>
      </c>
      <c r="AN1105" s="51">
        <v>10</v>
      </c>
      <c r="AO1105" s="52">
        <v>53.09</v>
      </c>
      <c r="AP1105" s="52">
        <v>41.6</v>
      </c>
      <c r="AQ1105" s="52">
        <v>11.49</v>
      </c>
      <c r="AR1105" s="52">
        <v>-1.49</v>
      </c>
      <c r="AS1105" s="51">
        <v>53</v>
      </c>
      <c r="AT1105" s="52">
        <v>54.55</v>
      </c>
    </row>
    <row r="1106" spans="1:46" hidden="1">
      <c r="A1106">
        <v>2017</v>
      </c>
      <c r="B1106" t="s">
        <v>896</v>
      </c>
      <c r="C1106" t="s">
        <v>896</v>
      </c>
      <c r="D1106" t="s">
        <v>1920</v>
      </c>
      <c r="E1106" t="s">
        <v>1921</v>
      </c>
      <c r="F1106" t="str">
        <f t="shared" si="17"/>
        <v>Jahmir Hyka</v>
      </c>
      <c r="G1106" t="s">
        <v>860</v>
      </c>
      <c r="H1106" s="143">
        <v>520004</v>
      </c>
      <c r="I1106" s="143">
        <v>470004</v>
      </c>
      <c r="J1106" t="str">
        <f>IF(G1106="GK",VLOOKUP(F1106,'[1]2017GoalKeeper Stats'!$A$2:$S$109,2,FALSE),VLOOKUP(F1106,'[1]2017Player Stats'!$A$2:$AB$830,2,FALSE))</f>
        <v>SJ</v>
      </c>
      <c r="K1106">
        <f>IF(G1106="GK",VLOOKUP(F1106,'[1]2017GoalKeeper Stats'!$A$2:$S$109,4,FALSE),VLOOKUP(F1106,'[1]2017Player Stats'!$A$2:$AB$830,4,FALSE))</f>
        <v>30</v>
      </c>
      <c r="L1106">
        <f>IF(G1106="GK",VLOOKUP(F1106,'[1]2017GoalKeeper Stats'!$A$2:$S$109,5,FALSE),VLOOKUP(F1106,'[1]2017Player Stats'!$A$2:$AB$830,5,FALSE))</f>
        <v>21</v>
      </c>
      <c r="M1106">
        <f>IF(G1106="GK",VLOOKUP(F1106,'[1]2017GoalKeeper Stats'!$A$2:$S$109,6,FALSE),VLOOKUP(F1106,'[1]2017Player Stats'!$A$2:$AB$830,6,FALSE))</f>
        <v>1871</v>
      </c>
      <c r="N1106">
        <f>IF(G1106="GK",VLOOKUP(F1106,'[1]2017GoalKeeper Stats'!$A$2:$S$109,7,FALSE),VLOOKUP(F1106,'[1]2017Player Stats'!$A$2:$AB$830,7,FALSE))</f>
        <v>3</v>
      </c>
      <c r="O1106">
        <f>IF(G1106="GK",VLOOKUP(F1106,'[1]2017GoalKeeper Stats'!$A$2:$S$109,8,FALSE),VLOOKUP(F1106,'[1]2017Player Stats'!$A$2:$AB$830,8,FALSE))</f>
        <v>5</v>
      </c>
      <c r="P1106">
        <f>IF(G1106="GK",VLOOKUP(F1106,'[1]2017GoalKeeper Stats'!$A$2:$S$109,9,FALSE),VLOOKUP(F1106,'[1]2017Player Stats'!$A$2:$AB$830,9,FALSE))</f>
        <v>45</v>
      </c>
      <c r="Q1106">
        <f>IF(G1106="GK",VLOOKUP(F1106,'[1]2017GoalKeeper Stats'!$A$2:$S$109,10,FALSE),VLOOKUP(F1106,'[1]2017Player Stats'!$A$2:$AB$830,10,FALSE))</f>
        <v>12</v>
      </c>
      <c r="R1106">
        <f>IF(G1106="GK",VLOOKUP(F1106,'[1]2017GoalKeeper Stats'!$A$2:$S$109,11,FALSE),VLOOKUP(F1106,'[1]2017Player Stats'!$A$2:$AB$830,11,FALSE))</f>
        <v>2</v>
      </c>
      <c r="S1106" t="str">
        <f>IF(G1106="GK",VLOOKUP(F1106,'[1]2017GoalKeeper Stats'!$A$2:$S$109,12,FALSE),VLOOKUP(F1106,'[1]2017Player Stats'!$A$2:$AB$830,12,FALSE))</f>
        <v>0/0</v>
      </c>
      <c r="T1106">
        <f>IF(G1106="GK",VLOOKUP(F1106,'[1]2017GoalKeeper Stats'!$A$2:$S$109,13,FALSE),VLOOKUP(F1106,'[1]2017Player Stats'!$A$2:$AB$830,13,FALSE))</f>
        <v>2</v>
      </c>
      <c r="U1106">
        <f>IF(G1106="GK",VLOOKUP(F1106,'[1]2017GoalKeeper Stats'!$A$2:$S$109,14,FALSE),VLOOKUP(F1106,'[1]2017Player Stats'!$A$2:$AB$830,14,FALSE))</f>
        <v>1</v>
      </c>
      <c r="V1106">
        <f>IF(G1106="GK",VLOOKUP(F1106,'[1]2017GoalKeeper Stats'!$A$2:$S$109,15,FALSE),VLOOKUP(F1106,'[1]2017Player Stats'!$A$2:$AB$830,15,FALSE))</f>
        <v>0.14000000000000001</v>
      </c>
      <c r="W1106">
        <f>IF(G1106="GK",VLOOKUP(F1106,'[1]2017GoalKeeper Stats'!$A$2:$S$109,16,FALSE),VLOOKUP(F1106,'[1]2017Player Stats'!$A$2:$AB$830,16,FALSE))</f>
        <v>6.7</v>
      </c>
      <c r="X1106">
        <f>IF(G1106="GK",VLOOKUP(F1106,'[1]2017GoalKeeper Stats'!$A$2:$S$109,17,FALSE),VLOOKUP(F1106,'[1]2017Player Stats'!$A$2:$AB$830,17,FALSE))</f>
        <v>2</v>
      </c>
      <c r="Y1106">
        <f>IF(G1106="GK",VLOOKUP(F1106,'[1]2017GoalKeeper Stats'!$A$2:$S$109,18,FALSE),VLOOKUP(F1106,'[1]2017Player Stats'!$A$2:$AB$830,18,FALSE))</f>
        <v>3</v>
      </c>
      <c r="Z1106">
        <f>IF(G1106="GK",VLOOKUP(F1106,'[1]2017GoalKeeper Stats'!$A$2:$S$109,19,FALSE),VLOOKUP(F1106,'[1]2017Player Stats'!$A$2:$AB$830,19,FALSE))</f>
        <v>2</v>
      </c>
      <c r="AA1106">
        <f>IF(G1106="GK",VLOOKUP(F1106,'[1]2017GoalKeeper Stats'!$A$2:$S$109,20,FALSE),VLOOKUP(F1106,'[1]2017Player Stats'!$A$2:$AB$830,20,FALSE))</f>
        <v>0.24</v>
      </c>
      <c r="AB1106">
        <f>IF(G1106="GK",VLOOKUP(F1106,'[1]2017GoalKeeper Stats'!$A$2:$S$109,21,FALSE),VLOOKUP(F1106,'[1]2017Player Stats'!$A$2:$AB$830,21,FALSE))</f>
        <v>6</v>
      </c>
      <c r="AC1106">
        <f>IF(G1106="GK",VLOOKUP(F1106,'[1]2017GoalKeeper Stats'!$A$2:$S$109,22,FALSE),VLOOKUP(F1106,'[1]2017Player Stats'!$A$2:$AB$830,22,FALSE))</f>
        <v>17</v>
      </c>
      <c r="AD1106">
        <f>IF(G1106="GK",VLOOKUP(F1106,'[1]2017GoalKeeper Stats'!$A$2:$S$109,23,FALSE),VLOOKUP(F1106,'[1]2017Player Stats'!$A$2:$AB$830,23,FALSE))</f>
        <v>4</v>
      </c>
      <c r="AE1106">
        <f>IF(G1106="GK",VLOOKUP(F1106,'[1]2017GoalKeeper Stats'!$A$2:$S$109,24,FALSE),VLOOKUP(F1106,'[1]2017Player Stats'!$A$2:$AB$830,24,FALSE))</f>
        <v>0</v>
      </c>
      <c r="AF1106">
        <f>IF(G1106="GK",VLOOKUP(F1106,'[1]2017GoalKeeper Stats'!$A$2:$S$109,25,FALSE),VLOOKUP(F1106,'[1]2017Player Stats'!$A$2:$AB$830,25,FALSE))</f>
        <v>0</v>
      </c>
      <c r="AG1106">
        <f>IF(G1106="GK",VLOOKUP(F1106,'[1]2017GoalKeeper Stats'!$A$2:$S$109,26,FALSE),VLOOKUP(F1106,'[1]2017Player Stats'!$A$2:$AB$830,26,FALSE))</f>
        <v>26.67</v>
      </c>
      <c r="AH1106" s="51">
        <v>2017</v>
      </c>
      <c r="AI1106" s="51">
        <v>34</v>
      </c>
      <c r="AJ1106" s="51">
        <v>469</v>
      </c>
      <c r="AK1106" s="51">
        <v>450</v>
      </c>
      <c r="AL1106" s="51">
        <v>39</v>
      </c>
      <c r="AM1106" s="51">
        <v>58</v>
      </c>
      <c r="AN1106" s="51">
        <v>-19</v>
      </c>
      <c r="AO1106" s="52">
        <v>45.18</v>
      </c>
      <c r="AP1106" s="52">
        <v>46.96</v>
      </c>
      <c r="AQ1106" s="52">
        <v>-1.78</v>
      </c>
      <c r="AR1106" s="52">
        <v>-17.22</v>
      </c>
      <c r="AS1106" s="51">
        <v>46</v>
      </c>
      <c r="AT1106" s="52">
        <v>47.03</v>
      </c>
    </row>
    <row r="1107" spans="1:46" hidden="1">
      <c r="A1107">
        <v>2017</v>
      </c>
      <c r="B1107" t="s">
        <v>204</v>
      </c>
      <c r="C1107" t="s">
        <v>204</v>
      </c>
      <c r="E1107" t="s">
        <v>1704</v>
      </c>
      <c r="F1107" t="s">
        <v>1704</v>
      </c>
      <c r="G1107" t="s">
        <v>860</v>
      </c>
      <c r="H1107" s="143">
        <v>518333</v>
      </c>
      <c r="I1107" s="143">
        <v>470000</v>
      </c>
      <c r="J1107" t="str">
        <f>IF(G1107="GK",VLOOKUP(F1107,'[1]2017GoalKeeper Stats'!$A$2:$S$109,2,FALSE),VLOOKUP(F1107,'[1]2017Player Stats'!$A$2:$AB$830,2,FALSE))</f>
        <v>PHI</v>
      </c>
      <c r="K1107">
        <f>IF(G1107="GK",VLOOKUP(F1107,'[1]2017GoalKeeper Stats'!$A$2:$S$109,4,FALSE),VLOOKUP(F1107,'[1]2017Player Stats'!$A$2:$AB$830,4,FALSE))</f>
        <v>27</v>
      </c>
      <c r="L1107">
        <f>IF(G1107="GK",VLOOKUP(F1107,'[1]2017GoalKeeper Stats'!$A$2:$S$109,5,FALSE),VLOOKUP(F1107,'[1]2017Player Stats'!$A$2:$AB$830,5,FALSE))</f>
        <v>24</v>
      </c>
      <c r="M1107">
        <f>IF(G1107="GK",VLOOKUP(F1107,'[1]2017GoalKeeper Stats'!$A$2:$S$109,6,FALSE),VLOOKUP(F1107,'[1]2017Player Stats'!$A$2:$AB$830,6,FALSE))</f>
        <v>1848</v>
      </c>
      <c r="N1107">
        <f>IF(G1107="GK",VLOOKUP(F1107,'[1]2017GoalKeeper Stats'!$A$2:$S$109,7,FALSE),VLOOKUP(F1107,'[1]2017Player Stats'!$A$2:$AB$830,7,FALSE))</f>
        <v>6</v>
      </c>
      <c r="O1107">
        <f>IF(G1107="GK",VLOOKUP(F1107,'[1]2017GoalKeeper Stats'!$A$2:$S$109,8,FALSE),VLOOKUP(F1107,'[1]2017Player Stats'!$A$2:$AB$830,8,FALSE))</f>
        <v>5</v>
      </c>
      <c r="P1107">
        <f>IF(G1107="GK",VLOOKUP(F1107,'[1]2017GoalKeeper Stats'!$A$2:$S$109,9,FALSE),VLOOKUP(F1107,'[1]2017Player Stats'!$A$2:$AB$830,9,FALSE))</f>
        <v>38</v>
      </c>
      <c r="Q1107">
        <f>IF(G1107="GK",VLOOKUP(F1107,'[1]2017GoalKeeper Stats'!$A$2:$S$109,10,FALSE),VLOOKUP(F1107,'[1]2017Player Stats'!$A$2:$AB$830,10,FALSE))</f>
        <v>11</v>
      </c>
      <c r="R1107">
        <f>IF(G1107="GK",VLOOKUP(F1107,'[1]2017GoalKeeper Stats'!$A$2:$S$109,11,FALSE),VLOOKUP(F1107,'[1]2017Player Stats'!$A$2:$AB$830,11,FALSE))</f>
        <v>2</v>
      </c>
      <c r="S1107" t="str">
        <f>IF(G1107="GK",VLOOKUP(F1107,'[1]2017GoalKeeper Stats'!$A$2:$S$109,12,FALSE),VLOOKUP(F1107,'[1]2017Player Stats'!$A$2:$AB$830,12,FALSE))</f>
        <v>0/0</v>
      </c>
      <c r="T1107">
        <f>IF(G1107="GK",VLOOKUP(F1107,'[1]2017GoalKeeper Stats'!$A$2:$S$109,13,FALSE),VLOOKUP(F1107,'[1]2017Player Stats'!$A$2:$AB$830,13,FALSE))</f>
        <v>6</v>
      </c>
      <c r="U1107">
        <f>IF(G1107="GK",VLOOKUP(F1107,'[1]2017GoalKeeper Stats'!$A$2:$S$109,14,FALSE),VLOOKUP(F1107,'[1]2017Player Stats'!$A$2:$AB$830,14,FALSE))</f>
        <v>0</v>
      </c>
      <c r="V1107">
        <f>IF(G1107="GK",VLOOKUP(F1107,'[1]2017GoalKeeper Stats'!$A$2:$S$109,15,FALSE),VLOOKUP(F1107,'[1]2017Player Stats'!$A$2:$AB$830,15,FALSE))</f>
        <v>0.28999999999999998</v>
      </c>
      <c r="W1107">
        <f>IF(G1107="GK",VLOOKUP(F1107,'[1]2017GoalKeeper Stats'!$A$2:$S$109,16,FALSE),VLOOKUP(F1107,'[1]2017Player Stats'!$A$2:$AB$830,16,FALSE))</f>
        <v>15.8</v>
      </c>
      <c r="X1107">
        <f>IF(G1107="GK",VLOOKUP(F1107,'[1]2017GoalKeeper Stats'!$A$2:$S$109,17,FALSE),VLOOKUP(F1107,'[1]2017Player Stats'!$A$2:$AB$830,17,FALSE))</f>
        <v>2</v>
      </c>
      <c r="Y1107">
        <f>IF(G1107="GK",VLOOKUP(F1107,'[1]2017GoalKeeper Stats'!$A$2:$S$109,18,FALSE),VLOOKUP(F1107,'[1]2017Player Stats'!$A$2:$AB$830,18,FALSE))</f>
        <v>5</v>
      </c>
      <c r="Z1107">
        <f>IF(G1107="GK",VLOOKUP(F1107,'[1]2017GoalKeeper Stats'!$A$2:$S$109,19,FALSE),VLOOKUP(F1107,'[1]2017Player Stats'!$A$2:$AB$830,19,FALSE))</f>
        <v>0</v>
      </c>
      <c r="AA1107">
        <f>IF(G1107="GK",VLOOKUP(F1107,'[1]2017GoalKeeper Stats'!$A$2:$S$109,20,FALSE),VLOOKUP(F1107,'[1]2017Player Stats'!$A$2:$AB$830,20,FALSE))</f>
        <v>0.24</v>
      </c>
      <c r="AB1107">
        <f>IF(G1107="GK",VLOOKUP(F1107,'[1]2017GoalKeeper Stats'!$A$2:$S$109,21,FALSE),VLOOKUP(F1107,'[1]2017Player Stats'!$A$2:$AB$830,21,FALSE))</f>
        <v>33</v>
      </c>
      <c r="AC1107">
        <f>IF(G1107="GK",VLOOKUP(F1107,'[1]2017GoalKeeper Stats'!$A$2:$S$109,22,FALSE),VLOOKUP(F1107,'[1]2017Player Stats'!$A$2:$AB$830,22,FALSE))</f>
        <v>14</v>
      </c>
      <c r="AD1107">
        <f>IF(G1107="GK",VLOOKUP(F1107,'[1]2017GoalKeeper Stats'!$A$2:$S$109,23,FALSE),VLOOKUP(F1107,'[1]2017Player Stats'!$A$2:$AB$830,23,FALSE))</f>
        <v>9</v>
      </c>
      <c r="AE1107">
        <f>IF(G1107="GK",VLOOKUP(F1107,'[1]2017GoalKeeper Stats'!$A$2:$S$109,24,FALSE),VLOOKUP(F1107,'[1]2017Player Stats'!$A$2:$AB$830,24,FALSE))</f>
        <v>4</v>
      </c>
      <c r="AF1107">
        <f>IF(G1107="GK",VLOOKUP(F1107,'[1]2017GoalKeeper Stats'!$A$2:$S$109,25,FALSE),VLOOKUP(F1107,'[1]2017Player Stats'!$A$2:$AB$830,25,FALSE))</f>
        <v>0</v>
      </c>
      <c r="AG1107">
        <f>IF(G1107="GK",VLOOKUP(F1107,'[1]2017GoalKeeper Stats'!$A$2:$S$109,26,FALSE),VLOOKUP(F1107,'[1]2017Player Stats'!$A$2:$AB$830,26,FALSE))</f>
        <v>28.95</v>
      </c>
      <c r="AH1107" s="51">
        <v>2017</v>
      </c>
      <c r="AI1107" s="51">
        <v>34</v>
      </c>
      <c r="AJ1107" s="51">
        <v>386</v>
      </c>
      <c r="AK1107" s="51">
        <v>424</v>
      </c>
      <c r="AL1107" s="51">
        <v>49</v>
      </c>
      <c r="AM1107" s="51">
        <v>47</v>
      </c>
      <c r="AN1107" s="51">
        <v>2</v>
      </c>
      <c r="AO1107" s="52">
        <v>43.73</v>
      </c>
      <c r="AP1107" s="52">
        <v>44.93</v>
      </c>
      <c r="AQ1107" s="52">
        <v>-1.2</v>
      </c>
      <c r="AR1107" s="52">
        <v>3.2</v>
      </c>
      <c r="AS1107" s="51">
        <v>42</v>
      </c>
      <c r="AT1107" s="52">
        <v>44.82</v>
      </c>
    </row>
    <row r="1108" spans="1:46" hidden="1">
      <c r="A1108">
        <v>2017</v>
      </c>
      <c r="B1108" t="s">
        <v>896</v>
      </c>
      <c r="C1108" t="s">
        <v>896</v>
      </c>
      <c r="D1108" t="s">
        <v>1922</v>
      </c>
      <c r="E1108" t="s">
        <v>1923</v>
      </c>
      <c r="F1108" t="str">
        <f t="shared" si="17"/>
        <v>Florian Jungwirth</v>
      </c>
      <c r="G1108" t="s">
        <v>1044</v>
      </c>
      <c r="H1108" s="143">
        <v>516667</v>
      </c>
      <c r="I1108" s="143">
        <v>450000</v>
      </c>
      <c r="J1108" t="str">
        <f>IF(G1108="GK",VLOOKUP(F1108,'[1]2017GoalKeeper Stats'!$A$2:$S$109,2,FALSE),VLOOKUP(F1108,'[1]2017Player Stats'!$A$2:$AB$830,2,FALSE))</f>
        <v>SJ</v>
      </c>
      <c r="K1108">
        <f>IF(G1108="GK",VLOOKUP(F1108,'[1]2017GoalKeeper Stats'!$A$2:$S$109,4,FALSE),VLOOKUP(F1108,'[1]2017Player Stats'!$A$2:$AB$830,4,FALSE))</f>
        <v>30</v>
      </c>
      <c r="L1108">
        <f>IF(G1108="GK",VLOOKUP(F1108,'[1]2017GoalKeeper Stats'!$A$2:$S$109,5,FALSE),VLOOKUP(F1108,'[1]2017Player Stats'!$A$2:$AB$830,5,FALSE))</f>
        <v>30</v>
      </c>
      <c r="M1108">
        <f>IF(G1108="GK",VLOOKUP(F1108,'[1]2017GoalKeeper Stats'!$A$2:$S$109,6,FALSE),VLOOKUP(F1108,'[1]2017Player Stats'!$A$2:$AB$830,6,FALSE))</f>
        <v>2600</v>
      </c>
      <c r="N1108">
        <f>IF(G1108="GK",VLOOKUP(F1108,'[1]2017GoalKeeper Stats'!$A$2:$S$109,7,FALSE),VLOOKUP(F1108,'[1]2017Player Stats'!$A$2:$AB$830,7,FALSE))</f>
        <v>2</v>
      </c>
      <c r="O1108">
        <f>IF(G1108="GK",VLOOKUP(F1108,'[1]2017GoalKeeper Stats'!$A$2:$S$109,8,FALSE),VLOOKUP(F1108,'[1]2017Player Stats'!$A$2:$AB$830,8,FALSE))</f>
        <v>3</v>
      </c>
      <c r="P1108">
        <f>IF(G1108="GK",VLOOKUP(F1108,'[1]2017GoalKeeper Stats'!$A$2:$S$109,9,FALSE),VLOOKUP(F1108,'[1]2017Player Stats'!$A$2:$AB$830,9,FALSE))</f>
        <v>13</v>
      </c>
      <c r="Q1108">
        <f>IF(G1108="GK",VLOOKUP(F1108,'[1]2017GoalKeeper Stats'!$A$2:$S$109,10,FALSE),VLOOKUP(F1108,'[1]2017Player Stats'!$A$2:$AB$830,10,FALSE))</f>
        <v>3</v>
      </c>
      <c r="R1108">
        <f>IF(G1108="GK",VLOOKUP(F1108,'[1]2017GoalKeeper Stats'!$A$2:$S$109,11,FALSE),VLOOKUP(F1108,'[1]2017Player Stats'!$A$2:$AB$830,11,FALSE))</f>
        <v>1</v>
      </c>
      <c r="S1108" t="str">
        <f>IF(G1108="GK",VLOOKUP(F1108,'[1]2017GoalKeeper Stats'!$A$2:$S$109,12,FALSE),VLOOKUP(F1108,'[1]2017Player Stats'!$A$2:$AB$830,12,FALSE))</f>
        <v>0/0</v>
      </c>
      <c r="T1108">
        <f>IF(G1108="GK",VLOOKUP(F1108,'[1]2017GoalKeeper Stats'!$A$2:$S$109,13,FALSE),VLOOKUP(F1108,'[1]2017Player Stats'!$A$2:$AB$830,13,FALSE))</f>
        <v>0</v>
      </c>
      <c r="U1108">
        <f>IF(G1108="GK",VLOOKUP(F1108,'[1]2017GoalKeeper Stats'!$A$2:$S$109,14,FALSE),VLOOKUP(F1108,'[1]2017Player Stats'!$A$2:$AB$830,14,FALSE))</f>
        <v>2</v>
      </c>
      <c r="V1108">
        <f>IF(G1108="GK",VLOOKUP(F1108,'[1]2017GoalKeeper Stats'!$A$2:$S$109,15,FALSE),VLOOKUP(F1108,'[1]2017Player Stats'!$A$2:$AB$830,15,FALSE))</f>
        <v>7.0000000000000007E-2</v>
      </c>
      <c r="W1108">
        <f>IF(G1108="GK",VLOOKUP(F1108,'[1]2017GoalKeeper Stats'!$A$2:$S$109,16,FALSE),VLOOKUP(F1108,'[1]2017Player Stats'!$A$2:$AB$830,16,FALSE))</f>
        <v>15.4</v>
      </c>
      <c r="X1108">
        <f>IF(G1108="GK",VLOOKUP(F1108,'[1]2017GoalKeeper Stats'!$A$2:$S$109,17,FALSE),VLOOKUP(F1108,'[1]2017Player Stats'!$A$2:$AB$830,17,FALSE))</f>
        <v>0</v>
      </c>
      <c r="Y1108">
        <f>IF(G1108="GK",VLOOKUP(F1108,'[1]2017GoalKeeper Stats'!$A$2:$S$109,18,FALSE),VLOOKUP(F1108,'[1]2017Player Stats'!$A$2:$AB$830,18,FALSE))</f>
        <v>3</v>
      </c>
      <c r="Z1108">
        <f>IF(G1108="GK",VLOOKUP(F1108,'[1]2017GoalKeeper Stats'!$A$2:$S$109,19,FALSE),VLOOKUP(F1108,'[1]2017Player Stats'!$A$2:$AB$830,19,FALSE))</f>
        <v>0</v>
      </c>
      <c r="AA1108">
        <f>IF(G1108="GK",VLOOKUP(F1108,'[1]2017GoalKeeper Stats'!$A$2:$S$109,20,FALSE),VLOOKUP(F1108,'[1]2017Player Stats'!$A$2:$AB$830,20,FALSE))</f>
        <v>0.1</v>
      </c>
      <c r="AB1108">
        <f>IF(G1108="GK",VLOOKUP(F1108,'[1]2017GoalKeeper Stats'!$A$2:$S$109,21,FALSE),VLOOKUP(F1108,'[1]2017Player Stats'!$A$2:$AB$830,21,FALSE))</f>
        <v>26</v>
      </c>
      <c r="AC1108">
        <f>IF(G1108="GK",VLOOKUP(F1108,'[1]2017GoalKeeper Stats'!$A$2:$S$109,22,FALSE),VLOOKUP(F1108,'[1]2017Player Stats'!$A$2:$AB$830,22,FALSE))</f>
        <v>23</v>
      </c>
      <c r="AD1108">
        <f>IF(G1108="GK",VLOOKUP(F1108,'[1]2017GoalKeeper Stats'!$A$2:$S$109,23,FALSE),VLOOKUP(F1108,'[1]2017Player Stats'!$A$2:$AB$830,23,FALSE))</f>
        <v>0</v>
      </c>
      <c r="AE1108">
        <f>IF(G1108="GK",VLOOKUP(F1108,'[1]2017GoalKeeper Stats'!$A$2:$S$109,24,FALSE),VLOOKUP(F1108,'[1]2017Player Stats'!$A$2:$AB$830,24,FALSE))</f>
        <v>4</v>
      </c>
      <c r="AF1108">
        <f>IF(G1108="GK",VLOOKUP(F1108,'[1]2017GoalKeeper Stats'!$A$2:$S$109,25,FALSE),VLOOKUP(F1108,'[1]2017Player Stats'!$A$2:$AB$830,25,FALSE))</f>
        <v>0</v>
      </c>
      <c r="AG1108">
        <f>IF(G1108="GK",VLOOKUP(F1108,'[1]2017GoalKeeper Stats'!$A$2:$S$109,26,FALSE),VLOOKUP(F1108,'[1]2017Player Stats'!$A$2:$AB$830,26,FALSE))</f>
        <v>23.08</v>
      </c>
      <c r="AH1108" s="51">
        <v>2017</v>
      </c>
      <c r="AI1108" s="51">
        <v>34</v>
      </c>
      <c r="AJ1108" s="51">
        <v>469</v>
      </c>
      <c r="AK1108" s="51">
        <v>450</v>
      </c>
      <c r="AL1108" s="51">
        <v>39</v>
      </c>
      <c r="AM1108" s="51">
        <v>58</v>
      </c>
      <c r="AN1108" s="51">
        <v>-19</v>
      </c>
      <c r="AO1108" s="52">
        <v>45.18</v>
      </c>
      <c r="AP1108" s="52">
        <v>46.96</v>
      </c>
      <c r="AQ1108" s="52">
        <v>-1.78</v>
      </c>
      <c r="AR1108" s="52">
        <v>-17.22</v>
      </c>
      <c r="AS1108" s="51">
        <v>46</v>
      </c>
      <c r="AT1108" s="52">
        <v>47.03</v>
      </c>
    </row>
    <row r="1109" spans="1:46" hidden="1">
      <c r="A1109">
        <v>2017</v>
      </c>
      <c r="B1109" t="s">
        <v>196</v>
      </c>
      <c r="C1109" t="s">
        <v>196</v>
      </c>
      <c r="D1109" t="s">
        <v>960</v>
      </c>
      <c r="E1109" t="s">
        <v>961</v>
      </c>
      <c r="F1109" t="str">
        <f t="shared" si="17"/>
        <v>Roman Torres</v>
      </c>
      <c r="G1109" t="s">
        <v>893</v>
      </c>
      <c r="H1109" s="143">
        <v>508813</v>
      </c>
      <c r="I1109" s="143">
        <v>433000</v>
      </c>
      <c r="J1109" t="str">
        <f>IF(G1109="GK",VLOOKUP(F1109,'[1]2017GoalKeeper Stats'!$A$2:$S$109,2,FALSE),VLOOKUP(F1109,'[1]2017Player Stats'!$A$2:$AB$830,2,FALSE))</f>
        <v>MIA</v>
      </c>
      <c r="K1109">
        <f>IF(G1109="GK",VLOOKUP(F1109,'[1]2017GoalKeeper Stats'!$A$2:$S$109,4,FALSE),VLOOKUP(F1109,'[1]2017Player Stats'!$A$2:$AB$830,4,FALSE))</f>
        <v>23</v>
      </c>
      <c r="L1109">
        <f>IF(G1109="GK",VLOOKUP(F1109,'[1]2017GoalKeeper Stats'!$A$2:$S$109,5,FALSE),VLOOKUP(F1109,'[1]2017Player Stats'!$A$2:$AB$830,5,FALSE))</f>
        <v>21</v>
      </c>
      <c r="M1109">
        <f>IF(G1109="GK",VLOOKUP(F1109,'[1]2017GoalKeeper Stats'!$A$2:$S$109,6,FALSE),VLOOKUP(F1109,'[1]2017Player Stats'!$A$2:$AB$830,6,FALSE))</f>
        <v>1787</v>
      </c>
      <c r="N1109">
        <f>IF(G1109="GK",VLOOKUP(F1109,'[1]2017GoalKeeper Stats'!$A$2:$S$109,7,FALSE),VLOOKUP(F1109,'[1]2017Player Stats'!$A$2:$AB$830,7,FALSE))</f>
        <v>0</v>
      </c>
      <c r="O1109">
        <f>IF(G1109="GK",VLOOKUP(F1109,'[1]2017GoalKeeper Stats'!$A$2:$S$109,8,FALSE),VLOOKUP(F1109,'[1]2017Player Stats'!$A$2:$AB$830,8,FALSE))</f>
        <v>2</v>
      </c>
      <c r="P1109">
        <f>IF(G1109="GK",VLOOKUP(F1109,'[1]2017GoalKeeper Stats'!$A$2:$S$109,9,FALSE),VLOOKUP(F1109,'[1]2017Player Stats'!$A$2:$AB$830,9,FALSE))</f>
        <v>19</v>
      </c>
      <c r="Q1109">
        <f>IF(G1109="GK",VLOOKUP(F1109,'[1]2017GoalKeeper Stats'!$A$2:$S$109,10,FALSE),VLOOKUP(F1109,'[1]2017Player Stats'!$A$2:$AB$830,10,FALSE))</f>
        <v>0</v>
      </c>
      <c r="R1109">
        <f>IF(G1109="GK",VLOOKUP(F1109,'[1]2017GoalKeeper Stats'!$A$2:$S$109,11,FALSE),VLOOKUP(F1109,'[1]2017Player Stats'!$A$2:$AB$830,11,FALSE))</f>
        <v>0</v>
      </c>
      <c r="S1109" t="str">
        <f>IF(G1109="GK",VLOOKUP(F1109,'[1]2017GoalKeeper Stats'!$A$2:$S$109,12,FALSE),VLOOKUP(F1109,'[1]2017Player Stats'!$A$2:$AB$830,12,FALSE))</f>
        <v>0/0</v>
      </c>
      <c r="T1109">
        <f>IF(G1109="GK",VLOOKUP(F1109,'[1]2017GoalKeeper Stats'!$A$2:$S$109,13,FALSE),VLOOKUP(F1109,'[1]2017Player Stats'!$A$2:$AB$830,13,FALSE))</f>
        <v>0</v>
      </c>
      <c r="U1109">
        <f>IF(G1109="GK",VLOOKUP(F1109,'[1]2017GoalKeeper Stats'!$A$2:$S$109,14,FALSE),VLOOKUP(F1109,'[1]2017Player Stats'!$A$2:$AB$830,14,FALSE))</f>
        <v>0</v>
      </c>
      <c r="V1109">
        <f>IF(G1109="GK",VLOOKUP(F1109,'[1]2017GoalKeeper Stats'!$A$2:$S$109,15,FALSE),VLOOKUP(F1109,'[1]2017Player Stats'!$A$2:$AB$830,15,FALSE))</f>
        <v>0</v>
      </c>
      <c r="W1109">
        <f>IF(G1109="GK",VLOOKUP(F1109,'[1]2017GoalKeeper Stats'!$A$2:$S$109,16,FALSE),VLOOKUP(F1109,'[1]2017Player Stats'!$A$2:$AB$830,16,FALSE))</f>
        <v>0</v>
      </c>
      <c r="X1109">
        <f>IF(G1109="GK",VLOOKUP(F1109,'[1]2017GoalKeeper Stats'!$A$2:$S$109,17,FALSE),VLOOKUP(F1109,'[1]2017Player Stats'!$A$2:$AB$830,17,FALSE))</f>
        <v>0</v>
      </c>
      <c r="Y1109">
        <f>IF(G1109="GK",VLOOKUP(F1109,'[1]2017GoalKeeper Stats'!$A$2:$S$109,18,FALSE),VLOOKUP(F1109,'[1]2017Player Stats'!$A$2:$AB$830,18,FALSE))</f>
        <v>1</v>
      </c>
      <c r="Z1109">
        <f>IF(G1109="GK",VLOOKUP(F1109,'[1]2017GoalKeeper Stats'!$A$2:$S$109,19,FALSE),VLOOKUP(F1109,'[1]2017Player Stats'!$A$2:$AB$830,19,FALSE))</f>
        <v>1</v>
      </c>
      <c r="AA1109">
        <f>IF(G1109="GK",VLOOKUP(F1109,'[1]2017GoalKeeper Stats'!$A$2:$S$109,20,FALSE),VLOOKUP(F1109,'[1]2017Player Stats'!$A$2:$AB$830,20,FALSE))</f>
        <v>0.1</v>
      </c>
      <c r="AB1109">
        <f>IF(G1109="GK",VLOOKUP(F1109,'[1]2017GoalKeeper Stats'!$A$2:$S$109,21,FALSE),VLOOKUP(F1109,'[1]2017Player Stats'!$A$2:$AB$830,21,FALSE))</f>
        <v>25</v>
      </c>
      <c r="AC1109">
        <f>IF(G1109="GK",VLOOKUP(F1109,'[1]2017GoalKeeper Stats'!$A$2:$S$109,22,FALSE),VLOOKUP(F1109,'[1]2017Player Stats'!$A$2:$AB$830,22,FALSE))</f>
        <v>7</v>
      </c>
      <c r="AD1109">
        <f>IF(G1109="GK",VLOOKUP(F1109,'[1]2017GoalKeeper Stats'!$A$2:$S$109,23,FALSE),VLOOKUP(F1109,'[1]2017Player Stats'!$A$2:$AB$830,23,FALSE))</f>
        <v>1</v>
      </c>
      <c r="AE1109">
        <f>IF(G1109="GK",VLOOKUP(F1109,'[1]2017GoalKeeper Stats'!$A$2:$S$109,24,FALSE),VLOOKUP(F1109,'[1]2017Player Stats'!$A$2:$AB$830,24,FALSE))</f>
        <v>4</v>
      </c>
      <c r="AF1109">
        <f>IF(G1109="GK",VLOOKUP(F1109,'[1]2017GoalKeeper Stats'!$A$2:$S$109,25,FALSE),VLOOKUP(F1109,'[1]2017Player Stats'!$A$2:$AB$830,25,FALSE))</f>
        <v>1</v>
      </c>
      <c r="AG1109">
        <f>IF(G1109="GK",VLOOKUP(F1109,'[1]2017GoalKeeper Stats'!$A$2:$S$109,26,FALSE),VLOOKUP(F1109,'[1]2017Player Stats'!$A$2:$AB$830,26,FALSE))</f>
        <v>0</v>
      </c>
      <c r="AH1109" s="51">
        <v>2017</v>
      </c>
      <c r="AI1109" s="51">
        <v>34</v>
      </c>
      <c r="AJ1109" s="51">
        <v>500</v>
      </c>
      <c r="AK1109" s="51">
        <v>410</v>
      </c>
      <c r="AL1109" s="51">
        <v>51</v>
      </c>
      <c r="AM1109" s="51">
        <v>39</v>
      </c>
      <c r="AN1109" s="51">
        <v>12</v>
      </c>
      <c r="AO1109" s="52">
        <v>53.23</v>
      </c>
      <c r="AP1109" s="52">
        <v>41.09</v>
      </c>
      <c r="AQ1109" s="52">
        <v>12.14</v>
      </c>
      <c r="AR1109" s="52">
        <v>-0.14000000000000001</v>
      </c>
      <c r="AS1109" s="51">
        <v>53</v>
      </c>
      <c r="AT1109" s="52">
        <v>54.8</v>
      </c>
    </row>
    <row r="1110" spans="1:46" hidden="1">
      <c r="A1110">
        <v>2017</v>
      </c>
      <c r="B1110" t="s">
        <v>204</v>
      </c>
      <c r="C1110" t="s">
        <v>204</v>
      </c>
      <c r="D1110" t="s">
        <v>1391</v>
      </c>
      <c r="E1110" t="s">
        <v>1924</v>
      </c>
      <c r="F1110" t="str">
        <f t="shared" si="17"/>
        <v>Jay Simpson</v>
      </c>
      <c r="G1110" t="s">
        <v>875</v>
      </c>
      <c r="H1110" s="143">
        <v>508333</v>
      </c>
      <c r="I1110" s="143">
        <v>465000</v>
      </c>
      <c r="J1110" t="str">
        <f>IF(G1110="GK",VLOOKUP(F1110,'[1]2017GoalKeeper Stats'!$A$2:$S$109,2,FALSE),VLOOKUP(F1110,'[1]2017Player Stats'!$A$2:$AB$830,2,FALSE))</f>
        <v>PHI</v>
      </c>
      <c r="K1110">
        <f>IF(G1110="GK",VLOOKUP(F1110,'[1]2017GoalKeeper Stats'!$A$2:$S$109,4,FALSE),VLOOKUP(F1110,'[1]2017Player Stats'!$A$2:$AB$830,4,FALSE))</f>
        <v>22</v>
      </c>
      <c r="L1110">
        <f>IF(G1110="GK",VLOOKUP(F1110,'[1]2017GoalKeeper Stats'!$A$2:$S$109,5,FALSE),VLOOKUP(F1110,'[1]2017Player Stats'!$A$2:$AB$830,5,FALSE))</f>
        <v>4</v>
      </c>
      <c r="M1110">
        <f>IF(G1110="GK",VLOOKUP(F1110,'[1]2017GoalKeeper Stats'!$A$2:$S$109,6,FALSE),VLOOKUP(F1110,'[1]2017Player Stats'!$A$2:$AB$830,6,FALSE))</f>
        <v>472</v>
      </c>
      <c r="N1110">
        <f>IF(G1110="GK",VLOOKUP(F1110,'[1]2017GoalKeeper Stats'!$A$2:$S$109,7,FALSE),VLOOKUP(F1110,'[1]2017Player Stats'!$A$2:$AB$830,7,FALSE))</f>
        <v>1</v>
      </c>
      <c r="O1110">
        <f>IF(G1110="GK",VLOOKUP(F1110,'[1]2017GoalKeeper Stats'!$A$2:$S$109,8,FALSE),VLOOKUP(F1110,'[1]2017Player Stats'!$A$2:$AB$830,8,FALSE))</f>
        <v>0</v>
      </c>
      <c r="P1110">
        <f>IF(G1110="GK",VLOOKUP(F1110,'[1]2017GoalKeeper Stats'!$A$2:$S$109,9,FALSE),VLOOKUP(F1110,'[1]2017Player Stats'!$A$2:$AB$830,9,FALSE))</f>
        <v>13</v>
      </c>
      <c r="Q1110">
        <f>IF(G1110="GK",VLOOKUP(F1110,'[1]2017GoalKeeper Stats'!$A$2:$S$109,10,FALSE),VLOOKUP(F1110,'[1]2017Player Stats'!$A$2:$AB$830,10,FALSE))</f>
        <v>6</v>
      </c>
      <c r="R1110">
        <f>IF(G1110="GK",VLOOKUP(F1110,'[1]2017GoalKeeper Stats'!$A$2:$S$109,11,FALSE),VLOOKUP(F1110,'[1]2017Player Stats'!$A$2:$AB$830,11,FALSE))</f>
        <v>0</v>
      </c>
      <c r="S1110" t="str">
        <f>IF(G1110="GK",VLOOKUP(F1110,'[1]2017GoalKeeper Stats'!$A$2:$S$109,12,FALSE),VLOOKUP(F1110,'[1]2017Player Stats'!$A$2:$AB$830,12,FALSE))</f>
        <v>0/0</v>
      </c>
      <c r="T1110">
        <f>IF(G1110="GK",VLOOKUP(F1110,'[1]2017GoalKeeper Stats'!$A$2:$S$109,13,FALSE),VLOOKUP(F1110,'[1]2017Player Stats'!$A$2:$AB$830,13,FALSE))</f>
        <v>1</v>
      </c>
      <c r="U1110">
        <f>IF(G1110="GK",VLOOKUP(F1110,'[1]2017GoalKeeper Stats'!$A$2:$S$109,14,FALSE),VLOOKUP(F1110,'[1]2017Player Stats'!$A$2:$AB$830,14,FALSE))</f>
        <v>0</v>
      </c>
      <c r="V1110">
        <f>IF(G1110="GK",VLOOKUP(F1110,'[1]2017GoalKeeper Stats'!$A$2:$S$109,15,FALSE),VLOOKUP(F1110,'[1]2017Player Stats'!$A$2:$AB$830,15,FALSE))</f>
        <v>0.19</v>
      </c>
      <c r="W1110">
        <f>IF(G1110="GK",VLOOKUP(F1110,'[1]2017GoalKeeper Stats'!$A$2:$S$109,16,FALSE),VLOOKUP(F1110,'[1]2017Player Stats'!$A$2:$AB$830,16,FALSE))</f>
        <v>7.7</v>
      </c>
      <c r="X1110">
        <f>IF(G1110="GK",VLOOKUP(F1110,'[1]2017GoalKeeper Stats'!$A$2:$S$109,17,FALSE),VLOOKUP(F1110,'[1]2017Player Stats'!$A$2:$AB$830,17,FALSE))</f>
        <v>0</v>
      </c>
      <c r="Y1110">
        <f>IF(G1110="GK",VLOOKUP(F1110,'[1]2017GoalKeeper Stats'!$A$2:$S$109,18,FALSE),VLOOKUP(F1110,'[1]2017Player Stats'!$A$2:$AB$830,18,FALSE))</f>
        <v>0</v>
      </c>
      <c r="Z1110">
        <f>IF(G1110="GK",VLOOKUP(F1110,'[1]2017GoalKeeper Stats'!$A$2:$S$109,19,FALSE),VLOOKUP(F1110,'[1]2017Player Stats'!$A$2:$AB$830,19,FALSE))</f>
        <v>0</v>
      </c>
      <c r="AA1110">
        <f>IF(G1110="GK",VLOOKUP(F1110,'[1]2017GoalKeeper Stats'!$A$2:$S$109,20,FALSE),VLOOKUP(F1110,'[1]2017Player Stats'!$A$2:$AB$830,20,FALSE))</f>
        <v>0</v>
      </c>
      <c r="AB1110">
        <f>IF(G1110="GK",VLOOKUP(F1110,'[1]2017GoalKeeper Stats'!$A$2:$S$109,21,FALSE),VLOOKUP(F1110,'[1]2017Player Stats'!$A$2:$AB$830,21,FALSE))</f>
        <v>6</v>
      </c>
      <c r="AC1110">
        <f>IF(G1110="GK",VLOOKUP(F1110,'[1]2017GoalKeeper Stats'!$A$2:$S$109,22,FALSE),VLOOKUP(F1110,'[1]2017Player Stats'!$A$2:$AB$830,22,FALSE))</f>
        <v>6</v>
      </c>
      <c r="AD1110">
        <f>IF(G1110="GK",VLOOKUP(F1110,'[1]2017GoalKeeper Stats'!$A$2:$S$109,23,FALSE),VLOOKUP(F1110,'[1]2017Player Stats'!$A$2:$AB$830,23,FALSE))</f>
        <v>1</v>
      </c>
      <c r="AE1110">
        <f>IF(G1110="GK",VLOOKUP(F1110,'[1]2017GoalKeeper Stats'!$A$2:$S$109,24,FALSE),VLOOKUP(F1110,'[1]2017Player Stats'!$A$2:$AB$830,24,FALSE))</f>
        <v>0</v>
      </c>
      <c r="AF1110">
        <f>IF(G1110="GK",VLOOKUP(F1110,'[1]2017GoalKeeper Stats'!$A$2:$S$109,25,FALSE),VLOOKUP(F1110,'[1]2017Player Stats'!$A$2:$AB$830,25,FALSE))</f>
        <v>0</v>
      </c>
      <c r="AG1110">
        <f>IF(G1110="GK",VLOOKUP(F1110,'[1]2017GoalKeeper Stats'!$A$2:$S$109,26,FALSE),VLOOKUP(F1110,'[1]2017Player Stats'!$A$2:$AB$830,26,FALSE))</f>
        <v>46.15</v>
      </c>
      <c r="AH1110" s="51">
        <v>2017</v>
      </c>
      <c r="AI1110" s="51">
        <v>34</v>
      </c>
      <c r="AJ1110" s="51">
        <v>386</v>
      </c>
      <c r="AK1110" s="51">
        <v>424</v>
      </c>
      <c r="AL1110" s="51">
        <v>49</v>
      </c>
      <c r="AM1110" s="51">
        <v>47</v>
      </c>
      <c r="AN1110" s="51">
        <v>2</v>
      </c>
      <c r="AO1110" s="52">
        <v>43.73</v>
      </c>
      <c r="AP1110" s="52">
        <v>44.93</v>
      </c>
      <c r="AQ1110" s="52">
        <v>-1.2</v>
      </c>
      <c r="AR1110" s="52">
        <v>3.2</v>
      </c>
      <c r="AS1110" s="51">
        <v>42</v>
      </c>
      <c r="AT1110" s="52">
        <v>44.82</v>
      </c>
    </row>
    <row r="1111" spans="1:46" hidden="1">
      <c r="A1111">
        <v>2017</v>
      </c>
      <c r="B1111" t="s">
        <v>204</v>
      </c>
      <c r="C1111" t="s">
        <v>204</v>
      </c>
      <c r="D1111" t="s">
        <v>1925</v>
      </c>
      <c r="E1111" t="s">
        <v>1926</v>
      </c>
      <c r="F1111" t="str">
        <f t="shared" si="17"/>
        <v>Haris Medunjanin</v>
      </c>
      <c r="G1111" t="s">
        <v>860</v>
      </c>
      <c r="H1111" s="143">
        <v>505008</v>
      </c>
      <c r="I1111" s="143">
        <v>460008</v>
      </c>
      <c r="J1111" t="str">
        <f>IF(G1111="GK",VLOOKUP(F1111,'[1]2017GoalKeeper Stats'!$A$2:$S$109,2,FALSE),VLOOKUP(F1111,'[1]2017Player Stats'!$A$2:$AB$830,2,FALSE))</f>
        <v>CIN</v>
      </c>
      <c r="K1111">
        <f>IF(G1111="GK",VLOOKUP(F1111,'[1]2017GoalKeeper Stats'!$A$2:$S$109,4,FALSE),VLOOKUP(F1111,'[1]2017Player Stats'!$A$2:$AB$830,4,FALSE))</f>
        <v>34</v>
      </c>
      <c r="L1111">
        <f>IF(G1111="GK",VLOOKUP(F1111,'[1]2017GoalKeeper Stats'!$A$2:$S$109,5,FALSE),VLOOKUP(F1111,'[1]2017Player Stats'!$A$2:$AB$830,5,FALSE))</f>
        <v>34</v>
      </c>
      <c r="M1111">
        <f>IF(G1111="GK",VLOOKUP(F1111,'[1]2017GoalKeeper Stats'!$A$2:$S$109,6,FALSE),VLOOKUP(F1111,'[1]2017Player Stats'!$A$2:$AB$830,6,FALSE))</f>
        <v>3057</v>
      </c>
      <c r="N1111">
        <f>IF(G1111="GK",VLOOKUP(F1111,'[1]2017GoalKeeper Stats'!$A$2:$S$109,7,FALSE),VLOOKUP(F1111,'[1]2017Player Stats'!$A$2:$AB$830,7,FALSE))</f>
        <v>2</v>
      </c>
      <c r="O1111">
        <f>IF(G1111="GK",VLOOKUP(F1111,'[1]2017GoalKeeper Stats'!$A$2:$S$109,8,FALSE),VLOOKUP(F1111,'[1]2017Player Stats'!$A$2:$AB$830,8,FALSE))</f>
        <v>12</v>
      </c>
      <c r="P1111">
        <f>IF(G1111="GK",VLOOKUP(F1111,'[1]2017GoalKeeper Stats'!$A$2:$S$109,9,FALSE),VLOOKUP(F1111,'[1]2017Player Stats'!$A$2:$AB$830,9,FALSE))</f>
        <v>36</v>
      </c>
      <c r="Q1111">
        <f>IF(G1111="GK",VLOOKUP(F1111,'[1]2017GoalKeeper Stats'!$A$2:$S$109,10,FALSE),VLOOKUP(F1111,'[1]2017Player Stats'!$A$2:$AB$830,10,FALSE))</f>
        <v>10</v>
      </c>
      <c r="R1111">
        <f>IF(G1111="GK",VLOOKUP(F1111,'[1]2017GoalKeeper Stats'!$A$2:$S$109,11,FALSE),VLOOKUP(F1111,'[1]2017Player Stats'!$A$2:$AB$830,11,FALSE))</f>
        <v>2</v>
      </c>
      <c r="S1111" t="str">
        <f>IF(G1111="GK",VLOOKUP(F1111,'[1]2017GoalKeeper Stats'!$A$2:$S$109,12,FALSE),VLOOKUP(F1111,'[1]2017Player Stats'!$A$2:$AB$830,12,FALSE))</f>
        <v>0/0</v>
      </c>
      <c r="T1111">
        <f>IF(G1111="GK",VLOOKUP(F1111,'[1]2017GoalKeeper Stats'!$A$2:$S$109,13,FALSE),VLOOKUP(F1111,'[1]2017Player Stats'!$A$2:$AB$830,13,FALSE))</f>
        <v>1</v>
      </c>
      <c r="U1111">
        <f>IF(G1111="GK",VLOOKUP(F1111,'[1]2017GoalKeeper Stats'!$A$2:$S$109,14,FALSE),VLOOKUP(F1111,'[1]2017Player Stats'!$A$2:$AB$830,14,FALSE))</f>
        <v>1</v>
      </c>
      <c r="V1111">
        <f>IF(G1111="GK",VLOOKUP(F1111,'[1]2017GoalKeeper Stats'!$A$2:$S$109,15,FALSE),VLOOKUP(F1111,'[1]2017Player Stats'!$A$2:$AB$830,15,FALSE))</f>
        <v>0.06</v>
      </c>
      <c r="W1111">
        <f>IF(G1111="GK",VLOOKUP(F1111,'[1]2017GoalKeeper Stats'!$A$2:$S$109,16,FALSE),VLOOKUP(F1111,'[1]2017Player Stats'!$A$2:$AB$830,16,FALSE))</f>
        <v>5.6</v>
      </c>
      <c r="X1111">
        <f>IF(G1111="GK",VLOOKUP(F1111,'[1]2017GoalKeeper Stats'!$A$2:$S$109,17,FALSE),VLOOKUP(F1111,'[1]2017Player Stats'!$A$2:$AB$830,17,FALSE))</f>
        <v>1</v>
      </c>
      <c r="Y1111">
        <f>IF(G1111="GK",VLOOKUP(F1111,'[1]2017GoalKeeper Stats'!$A$2:$S$109,18,FALSE),VLOOKUP(F1111,'[1]2017Player Stats'!$A$2:$AB$830,18,FALSE))</f>
        <v>9</v>
      </c>
      <c r="Z1111">
        <f>IF(G1111="GK",VLOOKUP(F1111,'[1]2017GoalKeeper Stats'!$A$2:$S$109,19,FALSE),VLOOKUP(F1111,'[1]2017Player Stats'!$A$2:$AB$830,19,FALSE))</f>
        <v>3</v>
      </c>
      <c r="AA1111">
        <f>IF(G1111="GK",VLOOKUP(F1111,'[1]2017GoalKeeper Stats'!$A$2:$S$109,20,FALSE),VLOOKUP(F1111,'[1]2017Player Stats'!$A$2:$AB$830,20,FALSE))</f>
        <v>0.35</v>
      </c>
      <c r="AB1111">
        <f>IF(G1111="GK",VLOOKUP(F1111,'[1]2017GoalKeeper Stats'!$A$2:$S$109,21,FALSE),VLOOKUP(F1111,'[1]2017Player Stats'!$A$2:$AB$830,21,FALSE))</f>
        <v>12</v>
      </c>
      <c r="AC1111">
        <f>IF(G1111="GK",VLOOKUP(F1111,'[1]2017GoalKeeper Stats'!$A$2:$S$109,22,FALSE),VLOOKUP(F1111,'[1]2017Player Stats'!$A$2:$AB$830,22,FALSE))</f>
        <v>3</v>
      </c>
      <c r="AD1111">
        <f>IF(G1111="GK",VLOOKUP(F1111,'[1]2017GoalKeeper Stats'!$A$2:$S$109,23,FALSE),VLOOKUP(F1111,'[1]2017Player Stats'!$A$2:$AB$830,23,FALSE))</f>
        <v>2</v>
      </c>
      <c r="AE1111">
        <f>IF(G1111="GK",VLOOKUP(F1111,'[1]2017GoalKeeper Stats'!$A$2:$S$109,24,FALSE),VLOOKUP(F1111,'[1]2017Player Stats'!$A$2:$AB$830,24,FALSE))</f>
        <v>4</v>
      </c>
      <c r="AF1111">
        <f>IF(G1111="GK",VLOOKUP(F1111,'[1]2017GoalKeeper Stats'!$A$2:$S$109,25,FALSE),VLOOKUP(F1111,'[1]2017Player Stats'!$A$2:$AB$830,25,FALSE))</f>
        <v>0</v>
      </c>
      <c r="AG1111">
        <f>IF(G1111="GK",VLOOKUP(F1111,'[1]2017GoalKeeper Stats'!$A$2:$S$109,26,FALSE),VLOOKUP(F1111,'[1]2017Player Stats'!$A$2:$AB$830,26,FALSE))</f>
        <v>27.78</v>
      </c>
      <c r="AH1111" s="51">
        <v>2017</v>
      </c>
      <c r="AI1111" s="51">
        <v>34</v>
      </c>
      <c r="AJ1111" s="51">
        <v>386</v>
      </c>
      <c r="AK1111" s="51">
        <v>424</v>
      </c>
      <c r="AL1111" s="51">
        <v>49</v>
      </c>
      <c r="AM1111" s="51">
        <v>47</v>
      </c>
      <c r="AN1111" s="51">
        <v>2</v>
      </c>
      <c r="AO1111" s="52">
        <v>43.73</v>
      </c>
      <c r="AP1111" s="52">
        <v>44.93</v>
      </c>
      <c r="AQ1111" s="52">
        <v>-1.2</v>
      </c>
      <c r="AR1111" s="52">
        <v>3.2</v>
      </c>
      <c r="AS1111" s="51">
        <v>42</v>
      </c>
      <c r="AT1111" s="52">
        <v>44.82</v>
      </c>
    </row>
    <row r="1112" spans="1:46" hidden="1">
      <c r="A1112">
        <v>2017</v>
      </c>
      <c r="B1112" t="s">
        <v>896</v>
      </c>
      <c r="C1112" t="s">
        <v>896</v>
      </c>
      <c r="D1112" t="s">
        <v>1293</v>
      </c>
      <c r="E1112" t="s">
        <v>1927</v>
      </c>
      <c r="F1112" t="str">
        <f t="shared" si="17"/>
        <v>Danny Hoesen</v>
      </c>
      <c r="G1112" t="s">
        <v>875</v>
      </c>
      <c r="H1112" s="143">
        <v>503129</v>
      </c>
      <c r="I1112" s="143">
        <v>425004</v>
      </c>
      <c r="J1112" t="str">
        <f>IF(G1112="GK",VLOOKUP(F1112,'[1]2017GoalKeeper Stats'!$A$2:$S$109,2,FALSE),VLOOKUP(F1112,'[1]2017Player Stats'!$A$2:$AB$830,2,FALSE))</f>
        <v>SJ</v>
      </c>
      <c r="K1112">
        <f>IF(G1112="GK",VLOOKUP(F1112,'[1]2017GoalKeeper Stats'!$A$2:$S$109,4,FALSE),VLOOKUP(F1112,'[1]2017Player Stats'!$A$2:$AB$830,4,FALSE))</f>
        <v>32</v>
      </c>
      <c r="L1112">
        <f>IF(G1112="GK",VLOOKUP(F1112,'[1]2017GoalKeeper Stats'!$A$2:$S$109,5,FALSE),VLOOKUP(F1112,'[1]2017Player Stats'!$A$2:$AB$830,5,FALSE))</f>
        <v>20</v>
      </c>
      <c r="M1112">
        <f>IF(G1112="GK",VLOOKUP(F1112,'[1]2017GoalKeeper Stats'!$A$2:$S$109,6,FALSE),VLOOKUP(F1112,'[1]2017Player Stats'!$A$2:$AB$830,6,FALSE))</f>
        <v>1838</v>
      </c>
      <c r="N1112">
        <f>IF(G1112="GK",VLOOKUP(F1112,'[1]2017GoalKeeper Stats'!$A$2:$S$109,7,FALSE),VLOOKUP(F1112,'[1]2017Player Stats'!$A$2:$AB$830,7,FALSE))</f>
        <v>5</v>
      </c>
      <c r="O1112">
        <f>IF(G1112="GK",VLOOKUP(F1112,'[1]2017GoalKeeper Stats'!$A$2:$S$109,8,FALSE),VLOOKUP(F1112,'[1]2017Player Stats'!$A$2:$AB$830,8,FALSE))</f>
        <v>5</v>
      </c>
      <c r="P1112">
        <f>IF(G1112="GK",VLOOKUP(F1112,'[1]2017GoalKeeper Stats'!$A$2:$S$109,9,FALSE),VLOOKUP(F1112,'[1]2017Player Stats'!$A$2:$AB$830,9,FALSE))</f>
        <v>70</v>
      </c>
      <c r="Q1112">
        <f>IF(G1112="GK",VLOOKUP(F1112,'[1]2017GoalKeeper Stats'!$A$2:$S$109,10,FALSE),VLOOKUP(F1112,'[1]2017Player Stats'!$A$2:$AB$830,10,FALSE))</f>
        <v>24</v>
      </c>
      <c r="R1112">
        <f>IF(G1112="GK",VLOOKUP(F1112,'[1]2017GoalKeeper Stats'!$A$2:$S$109,11,FALSE),VLOOKUP(F1112,'[1]2017Player Stats'!$A$2:$AB$830,11,FALSE))</f>
        <v>2</v>
      </c>
      <c r="S1112" t="str">
        <f>IF(G1112="GK",VLOOKUP(F1112,'[1]2017GoalKeeper Stats'!$A$2:$S$109,12,FALSE),VLOOKUP(F1112,'[1]2017Player Stats'!$A$2:$AB$830,12,FALSE))</f>
        <v>0/0</v>
      </c>
      <c r="T1112">
        <f>IF(G1112="GK",VLOOKUP(F1112,'[1]2017GoalKeeper Stats'!$A$2:$S$109,13,FALSE),VLOOKUP(F1112,'[1]2017Player Stats'!$A$2:$AB$830,13,FALSE))</f>
        <v>5</v>
      </c>
      <c r="U1112">
        <f>IF(G1112="GK",VLOOKUP(F1112,'[1]2017GoalKeeper Stats'!$A$2:$S$109,14,FALSE),VLOOKUP(F1112,'[1]2017Player Stats'!$A$2:$AB$830,14,FALSE))</f>
        <v>0</v>
      </c>
      <c r="V1112">
        <f>IF(G1112="GK",VLOOKUP(F1112,'[1]2017GoalKeeper Stats'!$A$2:$S$109,15,FALSE),VLOOKUP(F1112,'[1]2017Player Stats'!$A$2:$AB$830,15,FALSE))</f>
        <v>0.24</v>
      </c>
      <c r="W1112">
        <f>IF(G1112="GK",VLOOKUP(F1112,'[1]2017GoalKeeper Stats'!$A$2:$S$109,16,FALSE),VLOOKUP(F1112,'[1]2017Player Stats'!$A$2:$AB$830,16,FALSE))</f>
        <v>7.1</v>
      </c>
      <c r="X1112">
        <f>IF(G1112="GK",VLOOKUP(F1112,'[1]2017GoalKeeper Stats'!$A$2:$S$109,17,FALSE),VLOOKUP(F1112,'[1]2017Player Stats'!$A$2:$AB$830,17,FALSE))</f>
        <v>2</v>
      </c>
      <c r="Y1112">
        <f>IF(G1112="GK",VLOOKUP(F1112,'[1]2017GoalKeeper Stats'!$A$2:$S$109,18,FALSE),VLOOKUP(F1112,'[1]2017Player Stats'!$A$2:$AB$830,18,FALSE))</f>
        <v>4</v>
      </c>
      <c r="Z1112">
        <f>IF(G1112="GK",VLOOKUP(F1112,'[1]2017GoalKeeper Stats'!$A$2:$S$109,19,FALSE),VLOOKUP(F1112,'[1]2017Player Stats'!$A$2:$AB$830,19,FALSE))</f>
        <v>1</v>
      </c>
      <c r="AA1112">
        <f>IF(G1112="GK",VLOOKUP(F1112,'[1]2017GoalKeeper Stats'!$A$2:$S$109,20,FALSE),VLOOKUP(F1112,'[1]2017Player Stats'!$A$2:$AB$830,20,FALSE))</f>
        <v>0.24</v>
      </c>
      <c r="AB1112">
        <f>IF(G1112="GK",VLOOKUP(F1112,'[1]2017GoalKeeper Stats'!$A$2:$S$109,21,FALSE),VLOOKUP(F1112,'[1]2017Player Stats'!$A$2:$AB$830,21,FALSE))</f>
        <v>22</v>
      </c>
      <c r="AC1112">
        <f>IF(G1112="GK",VLOOKUP(F1112,'[1]2017GoalKeeper Stats'!$A$2:$S$109,22,FALSE),VLOOKUP(F1112,'[1]2017Player Stats'!$A$2:$AB$830,22,FALSE))</f>
        <v>34</v>
      </c>
      <c r="AD1112">
        <f>IF(G1112="GK",VLOOKUP(F1112,'[1]2017GoalKeeper Stats'!$A$2:$S$109,23,FALSE),VLOOKUP(F1112,'[1]2017Player Stats'!$A$2:$AB$830,23,FALSE))</f>
        <v>16</v>
      </c>
      <c r="AE1112">
        <f>IF(G1112="GK",VLOOKUP(F1112,'[1]2017GoalKeeper Stats'!$A$2:$S$109,24,FALSE),VLOOKUP(F1112,'[1]2017Player Stats'!$A$2:$AB$830,24,FALSE))</f>
        <v>1</v>
      </c>
      <c r="AF1112">
        <f>IF(G1112="GK",VLOOKUP(F1112,'[1]2017GoalKeeper Stats'!$A$2:$S$109,25,FALSE),VLOOKUP(F1112,'[1]2017Player Stats'!$A$2:$AB$830,25,FALSE))</f>
        <v>0</v>
      </c>
      <c r="AG1112">
        <f>IF(G1112="GK",VLOOKUP(F1112,'[1]2017GoalKeeper Stats'!$A$2:$S$109,26,FALSE),VLOOKUP(F1112,'[1]2017Player Stats'!$A$2:$AB$830,26,FALSE))</f>
        <v>34.29</v>
      </c>
      <c r="AH1112" s="51">
        <v>2017</v>
      </c>
      <c r="AI1112" s="51">
        <v>34</v>
      </c>
      <c r="AJ1112" s="51">
        <v>469</v>
      </c>
      <c r="AK1112" s="51">
        <v>450</v>
      </c>
      <c r="AL1112" s="51">
        <v>39</v>
      </c>
      <c r="AM1112" s="51">
        <v>58</v>
      </c>
      <c r="AN1112" s="51">
        <v>-19</v>
      </c>
      <c r="AO1112" s="52">
        <v>45.18</v>
      </c>
      <c r="AP1112" s="52">
        <v>46.96</v>
      </c>
      <c r="AQ1112" s="52">
        <v>-1.78</v>
      </c>
      <c r="AR1112" s="52">
        <v>-17.22</v>
      </c>
      <c r="AS1112" s="51">
        <v>46</v>
      </c>
      <c r="AT1112" s="52">
        <v>47.03</v>
      </c>
    </row>
    <row r="1113" spans="1:46" hidden="1">
      <c r="A1113">
        <v>2017</v>
      </c>
      <c r="B1113" t="s">
        <v>882</v>
      </c>
      <c r="C1113" t="s">
        <v>882</v>
      </c>
      <c r="D1113" t="s">
        <v>974</v>
      </c>
      <c r="E1113" t="s">
        <v>975</v>
      </c>
      <c r="F1113" t="str">
        <f t="shared" si="17"/>
        <v>Juan Agudelo</v>
      </c>
      <c r="G1113" t="s">
        <v>875</v>
      </c>
      <c r="H1113" s="143">
        <v>502500</v>
      </c>
      <c r="I1113" s="143">
        <v>475000</v>
      </c>
      <c r="J1113" t="str">
        <f>IF(G1113="GK",VLOOKUP(F1113,'[1]2017GoalKeeper Stats'!$A$2:$S$109,2,FALSE),VLOOKUP(F1113,'[1]2017Player Stats'!$A$2:$AB$830,2,FALSE))</f>
        <v>MIA</v>
      </c>
      <c r="K1113">
        <f>IF(G1113="GK",VLOOKUP(F1113,'[1]2017GoalKeeper Stats'!$A$2:$S$109,4,FALSE),VLOOKUP(F1113,'[1]2017Player Stats'!$A$2:$AB$830,4,FALSE))</f>
        <v>28</v>
      </c>
      <c r="L1113">
        <f>IF(G1113="GK",VLOOKUP(F1113,'[1]2017GoalKeeper Stats'!$A$2:$S$109,5,FALSE),VLOOKUP(F1113,'[1]2017Player Stats'!$A$2:$AB$830,5,FALSE))</f>
        <v>20</v>
      </c>
      <c r="M1113">
        <f>IF(G1113="GK",VLOOKUP(F1113,'[1]2017GoalKeeper Stats'!$A$2:$S$109,6,FALSE),VLOOKUP(F1113,'[1]2017Player Stats'!$A$2:$AB$830,6,FALSE))</f>
        <v>1821</v>
      </c>
      <c r="N1113">
        <f>IF(G1113="GK",VLOOKUP(F1113,'[1]2017GoalKeeper Stats'!$A$2:$S$109,7,FALSE),VLOOKUP(F1113,'[1]2017Player Stats'!$A$2:$AB$830,7,FALSE))</f>
        <v>8</v>
      </c>
      <c r="O1113">
        <f>IF(G1113="GK",VLOOKUP(F1113,'[1]2017GoalKeeper Stats'!$A$2:$S$109,8,FALSE),VLOOKUP(F1113,'[1]2017Player Stats'!$A$2:$AB$830,8,FALSE))</f>
        <v>1</v>
      </c>
      <c r="P1113">
        <f>IF(G1113="GK",VLOOKUP(F1113,'[1]2017GoalKeeper Stats'!$A$2:$S$109,9,FALSE),VLOOKUP(F1113,'[1]2017Player Stats'!$A$2:$AB$830,9,FALSE))</f>
        <v>36</v>
      </c>
      <c r="Q1113">
        <f>IF(G1113="GK",VLOOKUP(F1113,'[1]2017GoalKeeper Stats'!$A$2:$S$109,10,FALSE),VLOOKUP(F1113,'[1]2017Player Stats'!$A$2:$AB$830,10,FALSE))</f>
        <v>17</v>
      </c>
      <c r="R1113">
        <f>IF(G1113="GK",VLOOKUP(F1113,'[1]2017GoalKeeper Stats'!$A$2:$S$109,11,FALSE),VLOOKUP(F1113,'[1]2017Player Stats'!$A$2:$AB$830,11,FALSE))</f>
        <v>0</v>
      </c>
      <c r="S1113" t="str">
        <f>IF(G1113="GK",VLOOKUP(F1113,'[1]2017GoalKeeper Stats'!$A$2:$S$109,12,FALSE),VLOOKUP(F1113,'[1]2017Player Stats'!$A$2:$AB$830,12,FALSE))</f>
        <v>0/0</v>
      </c>
      <c r="T1113">
        <f>IF(G1113="GK",VLOOKUP(F1113,'[1]2017GoalKeeper Stats'!$A$2:$S$109,13,FALSE),VLOOKUP(F1113,'[1]2017Player Stats'!$A$2:$AB$830,13,FALSE))</f>
        <v>6</v>
      </c>
      <c r="U1113">
        <f>IF(G1113="GK",VLOOKUP(F1113,'[1]2017GoalKeeper Stats'!$A$2:$S$109,14,FALSE),VLOOKUP(F1113,'[1]2017Player Stats'!$A$2:$AB$830,14,FALSE))</f>
        <v>2</v>
      </c>
      <c r="V1113">
        <f>IF(G1113="GK",VLOOKUP(F1113,'[1]2017GoalKeeper Stats'!$A$2:$S$109,15,FALSE),VLOOKUP(F1113,'[1]2017Player Stats'!$A$2:$AB$830,15,FALSE))</f>
        <v>0.4</v>
      </c>
      <c r="W1113">
        <f>IF(G1113="GK",VLOOKUP(F1113,'[1]2017GoalKeeper Stats'!$A$2:$S$109,16,FALSE),VLOOKUP(F1113,'[1]2017Player Stats'!$A$2:$AB$830,16,FALSE))</f>
        <v>22.2</v>
      </c>
      <c r="X1113">
        <f>IF(G1113="GK",VLOOKUP(F1113,'[1]2017GoalKeeper Stats'!$A$2:$S$109,17,FALSE),VLOOKUP(F1113,'[1]2017Player Stats'!$A$2:$AB$830,17,FALSE))</f>
        <v>0</v>
      </c>
      <c r="Y1113">
        <f>IF(G1113="GK",VLOOKUP(F1113,'[1]2017GoalKeeper Stats'!$A$2:$S$109,18,FALSE),VLOOKUP(F1113,'[1]2017Player Stats'!$A$2:$AB$830,18,FALSE))</f>
        <v>1</v>
      </c>
      <c r="Z1113">
        <f>IF(G1113="GK",VLOOKUP(F1113,'[1]2017GoalKeeper Stats'!$A$2:$S$109,19,FALSE),VLOOKUP(F1113,'[1]2017Player Stats'!$A$2:$AB$830,19,FALSE))</f>
        <v>0</v>
      </c>
      <c r="AA1113">
        <f>IF(G1113="GK",VLOOKUP(F1113,'[1]2017GoalKeeper Stats'!$A$2:$S$109,20,FALSE),VLOOKUP(F1113,'[1]2017Player Stats'!$A$2:$AB$830,20,FALSE))</f>
        <v>0.05</v>
      </c>
      <c r="AB1113">
        <f>IF(G1113="GK",VLOOKUP(F1113,'[1]2017GoalKeeper Stats'!$A$2:$S$109,21,FALSE),VLOOKUP(F1113,'[1]2017Player Stats'!$A$2:$AB$830,21,FALSE))</f>
        <v>41</v>
      </c>
      <c r="AC1113">
        <f>IF(G1113="GK",VLOOKUP(F1113,'[1]2017GoalKeeper Stats'!$A$2:$S$109,22,FALSE),VLOOKUP(F1113,'[1]2017Player Stats'!$A$2:$AB$830,22,FALSE))</f>
        <v>28</v>
      </c>
      <c r="AD1113">
        <f>IF(G1113="GK",VLOOKUP(F1113,'[1]2017GoalKeeper Stats'!$A$2:$S$109,23,FALSE),VLOOKUP(F1113,'[1]2017Player Stats'!$A$2:$AB$830,23,FALSE))</f>
        <v>9</v>
      </c>
      <c r="AE1113">
        <f>IF(G1113="GK",VLOOKUP(F1113,'[1]2017GoalKeeper Stats'!$A$2:$S$109,24,FALSE),VLOOKUP(F1113,'[1]2017Player Stats'!$A$2:$AB$830,24,FALSE))</f>
        <v>3</v>
      </c>
      <c r="AF1113">
        <f>IF(G1113="GK",VLOOKUP(F1113,'[1]2017GoalKeeper Stats'!$A$2:$S$109,25,FALSE),VLOOKUP(F1113,'[1]2017Player Stats'!$A$2:$AB$830,25,FALSE))</f>
        <v>0</v>
      </c>
      <c r="AG1113">
        <f>IF(G1113="GK",VLOOKUP(F1113,'[1]2017GoalKeeper Stats'!$A$2:$S$109,26,FALSE),VLOOKUP(F1113,'[1]2017Player Stats'!$A$2:$AB$830,26,FALSE))</f>
        <v>47.22</v>
      </c>
      <c r="AH1113" s="51">
        <v>2017</v>
      </c>
      <c r="AI1113" s="51">
        <v>34</v>
      </c>
      <c r="AJ1113" s="51">
        <v>434</v>
      </c>
      <c r="AK1113" s="51">
        <v>418</v>
      </c>
      <c r="AL1113" s="51">
        <v>53</v>
      </c>
      <c r="AM1113" s="51">
        <v>61</v>
      </c>
      <c r="AN1113" s="51">
        <v>-8</v>
      </c>
      <c r="AO1113" s="52">
        <v>50.23</v>
      </c>
      <c r="AP1113" s="52">
        <v>45.82</v>
      </c>
      <c r="AQ1113" s="52">
        <v>4.41</v>
      </c>
      <c r="AR1113" s="52">
        <v>-12.41</v>
      </c>
      <c r="AS1113" s="51">
        <v>45</v>
      </c>
      <c r="AT1113" s="52">
        <v>49.33</v>
      </c>
    </row>
    <row r="1114" spans="1:46" hidden="1">
      <c r="A1114">
        <v>2017</v>
      </c>
      <c r="B1114" t="s">
        <v>882</v>
      </c>
      <c r="C1114" t="s">
        <v>882</v>
      </c>
      <c r="D1114" t="s">
        <v>1173</v>
      </c>
      <c r="E1114" t="s">
        <v>1174</v>
      </c>
      <c r="F1114" t="str">
        <f t="shared" si="17"/>
        <v>Lee Nguyen</v>
      </c>
      <c r="G1114" t="s">
        <v>860</v>
      </c>
      <c r="H1114" s="143">
        <v>500000</v>
      </c>
      <c r="I1114" s="143">
        <v>500000</v>
      </c>
      <c r="J1114" t="str">
        <f>IF(G1114="GK",VLOOKUP(F1114,'[1]2017GoalKeeper Stats'!$A$2:$S$109,2,FALSE),VLOOKUP(F1114,'[1]2017Player Stats'!$A$2:$AB$830,2,FALSE))</f>
        <v>MIA</v>
      </c>
      <c r="K1114">
        <f>IF(G1114="GK",VLOOKUP(F1114,'[1]2017GoalKeeper Stats'!$A$2:$S$109,4,FALSE),VLOOKUP(F1114,'[1]2017Player Stats'!$A$2:$AB$830,4,FALSE))</f>
        <v>31</v>
      </c>
      <c r="L1114">
        <f>IF(G1114="GK",VLOOKUP(F1114,'[1]2017GoalKeeper Stats'!$A$2:$S$109,5,FALSE),VLOOKUP(F1114,'[1]2017Player Stats'!$A$2:$AB$830,5,FALSE))</f>
        <v>30</v>
      </c>
      <c r="M1114">
        <f>IF(G1114="GK",VLOOKUP(F1114,'[1]2017GoalKeeper Stats'!$A$2:$S$109,6,FALSE),VLOOKUP(F1114,'[1]2017Player Stats'!$A$2:$AB$830,6,FALSE))</f>
        <v>2542</v>
      </c>
      <c r="N1114">
        <f>IF(G1114="GK",VLOOKUP(F1114,'[1]2017GoalKeeper Stats'!$A$2:$S$109,7,FALSE),VLOOKUP(F1114,'[1]2017Player Stats'!$A$2:$AB$830,7,FALSE))</f>
        <v>11</v>
      </c>
      <c r="O1114">
        <f>IF(G1114="GK",VLOOKUP(F1114,'[1]2017GoalKeeper Stats'!$A$2:$S$109,8,FALSE),VLOOKUP(F1114,'[1]2017Player Stats'!$A$2:$AB$830,8,FALSE))</f>
        <v>15</v>
      </c>
      <c r="P1114">
        <f>IF(G1114="GK",VLOOKUP(F1114,'[1]2017GoalKeeper Stats'!$A$2:$S$109,9,FALSE),VLOOKUP(F1114,'[1]2017Player Stats'!$A$2:$AB$830,9,FALSE))</f>
        <v>49</v>
      </c>
      <c r="Q1114">
        <f>IF(G1114="GK",VLOOKUP(F1114,'[1]2017GoalKeeper Stats'!$A$2:$S$109,10,FALSE),VLOOKUP(F1114,'[1]2017Player Stats'!$A$2:$AB$830,10,FALSE))</f>
        <v>23</v>
      </c>
      <c r="R1114">
        <f>IF(G1114="GK",VLOOKUP(F1114,'[1]2017GoalKeeper Stats'!$A$2:$S$109,11,FALSE),VLOOKUP(F1114,'[1]2017Player Stats'!$A$2:$AB$830,11,FALSE))</f>
        <v>2</v>
      </c>
      <c r="S1114">
        <f>IF(G1114="GK",VLOOKUP(F1114,'[1]2017GoalKeeper Stats'!$A$2:$S$109,12,FALSE),VLOOKUP(F1114,'[1]2017Player Stats'!$A$2:$AB$830,12,FALSE))</f>
        <v>44258</v>
      </c>
      <c r="T1114">
        <f>IF(G1114="GK",VLOOKUP(F1114,'[1]2017GoalKeeper Stats'!$A$2:$S$109,13,FALSE),VLOOKUP(F1114,'[1]2017Player Stats'!$A$2:$AB$830,13,FALSE))</f>
        <v>7</v>
      </c>
      <c r="U1114">
        <f>IF(G1114="GK",VLOOKUP(F1114,'[1]2017GoalKeeper Stats'!$A$2:$S$109,14,FALSE),VLOOKUP(F1114,'[1]2017Player Stats'!$A$2:$AB$830,14,FALSE))</f>
        <v>4</v>
      </c>
      <c r="V1114">
        <f>IF(G1114="GK",VLOOKUP(F1114,'[1]2017GoalKeeper Stats'!$A$2:$S$109,15,FALSE),VLOOKUP(F1114,'[1]2017Player Stats'!$A$2:$AB$830,15,FALSE))</f>
        <v>0.39</v>
      </c>
      <c r="W1114">
        <f>IF(G1114="GK",VLOOKUP(F1114,'[1]2017GoalKeeper Stats'!$A$2:$S$109,16,FALSE),VLOOKUP(F1114,'[1]2017Player Stats'!$A$2:$AB$830,16,FALSE))</f>
        <v>22.4</v>
      </c>
      <c r="X1114">
        <f>IF(G1114="GK",VLOOKUP(F1114,'[1]2017GoalKeeper Stats'!$A$2:$S$109,17,FALSE),VLOOKUP(F1114,'[1]2017Player Stats'!$A$2:$AB$830,17,FALSE))</f>
        <v>3</v>
      </c>
      <c r="Y1114">
        <f>IF(G1114="GK",VLOOKUP(F1114,'[1]2017GoalKeeper Stats'!$A$2:$S$109,18,FALSE),VLOOKUP(F1114,'[1]2017Player Stats'!$A$2:$AB$830,18,FALSE))</f>
        <v>12</v>
      </c>
      <c r="Z1114">
        <f>IF(G1114="GK",VLOOKUP(F1114,'[1]2017GoalKeeper Stats'!$A$2:$S$109,19,FALSE),VLOOKUP(F1114,'[1]2017Player Stats'!$A$2:$AB$830,19,FALSE))</f>
        <v>3</v>
      </c>
      <c r="AA1114">
        <f>IF(G1114="GK",VLOOKUP(F1114,'[1]2017GoalKeeper Stats'!$A$2:$S$109,20,FALSE),VLOOKUP(F1114,'[1]2017Player Stats'!$A$2:$AB$830,20,FALSE))</f>
        <v>0.53</v>
      </c>
      <c r="AB1114">
        <f>IF(G1114="GK",VLOOKUP(F1114,'[1]2017GoalKeeper Stats'!$A$2:$S$109,21,FALSE),VLOOKUP(F1114,'[1]2017Player Stats'!$A$2:$AB$830,21,FALSE))</f>
        <v>25</v>
      </c>
      <c r="AC1114">
        <f>IF(G1114="GK",VLOOKUP(F1114,'[1]2017GoalKeeper Stats'!$A$2:$S$109,22,FALSE),VLOOKUP(F1114,'[1]2017Player Stats'!$A$2:$AB$830,22,FALSE))</f>
        <v>52</v>
      </c>
      <c r="AD1114">
        <f>IF(G1114="GK",VLOOKUP(F1114,'[1]2017GoalKeeper Stats'!$A$2:$S$109,23,FALSE),VLOOKUP(F1114,'[1]2017Player Stats'!$A$2:$AB$830,23,FALSE))</f>
        <v>4</v>
      </c>
      <c r="AE1114">
        <f>IF(G1114="GK",VLOOKUP(F1114,'[1]2017GoalKeeper Stats'!$A$2:$S$109,24,FALSE),VLOOKUP(F1114,'[1]2017Player Stats'!$A$2:$AB$830,24,FALSE))</f>
        <v>3</v>
      </c>
      <c r="AF1114">
        <f>IF(G1114="GK",VLOOKUP(F1114,'[1]2017GoalKeeper Stats'!$A$2:$S$109,25,FALSE),VLOOKUP(F1114,'[1]2017Player Stats'!$A$2:$AB$830,25,FALSE))</f>
        <v>0</v>
      </c>
      <c r="AG1114">
        <f>IF(G1114="GK",VLOOKUP(F1114,'[1]2017GoalKeeper Stats'!$A$2:$S$109,26,FALSE),VLOOKUP(F1114,'[1]2017Player Stats'!$A$2:$AB$830,26,FALSE))</f>
        <v>46.94</v>
      </c>
      <c r="AH1114" s="51">
        <v>2017</v>
      </c>
      <c r="AI1114" s="51">
        <v>34</v>
      </c>
      <c r="AJ1114" s="51">
        <v>434</v>
      </c>
      <c r="AK1114" s="51">
        <v>418</v>
      </c>
      <c r="AL1114" s="51">
        <v>53</v>
      </c>
      <c r="AM1114" s="51">
        <v>61</v>
      </c>
      <c r="AN1114" s="51">
        <v>-8</v>
      </c>
      <c r="AO1114" s="52">
        <v>50.23</v>
      </c>
      <c r="AP1114" s="52">
        <v>45.82</v>
      </c>
      <c r="AQ1114" s="52">
        <v>4.41</v>
      </c>
      <c r="AR1114" s="52">
        <v>-12.41</v>
      </c>
      <c r="AS1114" s="51">
        <v>45</v>
      </c>
      <c r="AT1114" s="52">
        <v>49.33</v>
      </c>
    </row>
    <row r="1115" spans="1:46" hidden="1">
      <c r="A1115">
        <v>2017</v>
      </c>
      <c r="B1115" t="s">
        <v>943</v>
      </c>
      <c r="C1115" t="s">
        <v>175</v>
      </c>
      <c r="D1115" t="s">
        <v>1149</v>
      </c>
      <c r="E1115" t="s">
        <v>1150</v>
      </c>
      <c r="F1115" t="str">
        <f t="shared" si="17"/>
        <v>Gonzalo Veron</v>
      </c>
      <c r="G1115" t="s">
        <v>903</v>
      </c>
      <c r="H1115" s="143">
        <v>500000</v>
      </c>
      <c r="I1115" s="143">
        <v>500000</v>
      </c>
      <c r="J1115" t="str">
        <f>IF(G1115="GK",VLOOKUP(F1115,'[1]2017GoalKeeper Stats'!$A$2:$S$109,2,FALSE),VLOOKUP(F1115,'[1]2017Player Stats'!$A$2:$AB$830,2,FALSE))</f>
        <v>NYR</v>
      </c>
      <c r="K1115">
        <f>IF(G1115="GK",VLOOKUP(F1115,'[1]2017GoalKeeper Stats'!$A$2:$S$109,4,FALSE),VLOOKUP(F1115,'[1]2017Player Stats'!$A$2:$AB$830,4,FALSE))</f>
        <v>24</v>
      </c>
      <c r="L1115">
        <f>IF(G1115="GK",VLOOKUP(F1115,'[1]2017GoalKeeper Stats'!$A$2:$S$109,5,FALSE),VLOOKUP(F1115,'[1]2017Player Stats'!$A$2:$AB$830,5,FALSE))</f>
        <v>5</v>
      </c>
      <c r="M1115">
        <f>IF(G1115="GK",VLOOKUP(F1115,'[1]2017GoalKeeper Stats'!$A$2:$S$109,6,FALSE),VLOOKUP(F1115,'[1]2017Player Stats'!$A$2:$AB$830,6,FALSE))</f>
        <v>777</v>
      </c>
      <c r="N1115">
        <f>IF(G1115="GK",VLOOKUP(F1115,'[1]2017GoalKeeper Stats'!$A$2:$S$109,7,FALSE),VLOOKUP(F1115,'[1]2017Player Stats'!$A$2:$AB$830,7,FALSE))</f>
        <v>6</v>
      </c>
      <c r="O1115">
        <f>IF(G1115="GK",VLOOKUP(F1115,'[1]2017GoalKeeper Stats'!$A$2:$S$109,8,FALSE),VLOOKUP(F1115,'[1]2017Player Stats'!$A$2:$AB$830,8,FALSE))</f>
        <v>3</v>
      </c>
      <c r="P1115">
        <f>IF(G1115="GK",VLOOKUP(F1115,'[1]2017GoalKeeper Stats'!$A$2:$S$109,9,FALSE),VLOOKUP(F1115,'[1]2017Player Stats'!$A$2:$AB$830,9,FALSE))</f>
        <v>28</v>
      </c>
      <c r="Q1115">
        <f>IF(G1115="GK",VLOOKUP(F1115,'[1]2017GoalKeeper Stats'!$A$2:$S$109,10,FALSE),VLOOKUP(F1115,'[1]2017Player Stats'!$A$2:$AB$830,10,FALSE))</f>
        <v>13</v>
      </c>
      <c r="R1115">
        <f>IF(G1115="GK",VLOOKUP(F1115,'[1]2017GoalKeeper Stats'!$A$2:$S$109,11,FALSE),VLOOKUP(F1115,'[1]2017Player Stats'!$A$2:$AB$830,11,FALSE))</f>
        <v>2</v>
      </c>
      <c r="S1115">
        <f>IF(G1115="GK",VLOOKUP(F1115,'[1]2017GoalKeeper Stats'!$A$2:$S$109,12,FALSE),VLOOKUP(F1115,'[1]2017Player Stats'!$A$2:$AB$830,12,FALSE))</f>
        <v>44259</v>
      </c>
      <c r="T1115">
        <f>IF(G1115="GK",VLOOKUP(F1115,'[1]2017GoalKeeper Stats'!$A$2:$S$109,13,FALSE),VLOOKUP(F1115,'[1]2017Player Stats'!$A$2:$AB$830,13,FALSE))</f>
        <v>2</v>
      </c>
      <c r="U1115">
        <f>IF(G1115="GK",VLOOKUP(F1115,'[1]2017GoalKeeper Stats'!$A$2:$S$109,14,FALSE),VLOOKUP(F1115,'[1]2017Player Stats'!$A$2:$AB$830,14,FALSE))</f>
        <v>4</v>
      </c>
      <c r="V1115">
        <f>IF(G1115="GK",VLOOKUP(F1115,'[1]2017GoalKeeper Stats'!$A$2:$S$109,15,FALSE),VLOOKUP(F1115,'[1]2017Player Stats'!$A$2:$AB$830,15,FALSE))</f>
        <v>0.69</v>
      </c>
      <c r="W1115">
        <f>IF(G1115="GK",VLOOKUP(F1115,'[1]2017GoalKeeper Stats'!$A$2:$S$109,16,FALSE),VLOOKUP(F1115,'[1]2017Player Stats'!$A$2:$AB$830,16,FALSE))</f>
        <v>21.4</v>
      </c>
      <c r="X1115">
        <f>IF(G1115="GK",VLOOKUP(F1115,'[1]2017GoalKeeper Stats'!$A$2:$S$109,17,FALSE),VLOOKUP(F1115,'[1]2017Player Stats'!$A$2:$AB$830,17,FALSE))</f>
        <v>1</v>
      </c>
      <c r="Y1115">
        <f>IF(G1115="GK",VLOOKUP(F1115,'[1]2017GoalKeeper Stats'!$A$2:$S$109,18,FALSE),VLOOKUP(F1115,'[1]2017Player Stats'!$A$2:$AB$830,18,FALSE))</f>
        <v>1</v>
      </c>
      <c r="Z1115">
        <f>IF(G1115="GK",VLOOKUP(F1115,'[1]2017GoalKeeper Stats'!$A$2:$S$109,19,FALSE),VLOOKUP(F1115,'[1]2017Player Stats'!$A$2:$AB$830,19,FALSE))</f>
        <v>2</v>
      </c>
      <c r="AA1115">
        <f>IF(G1115="GK",VLOOKUP(F1115,'[1]2017GoalKeeper Stats'!$A$2:$S$109,20,FALSE),VLOOKUP(F1115,'[1]2017Player Stats'!$A$2:$AB$830,20,FALSE))</f>
        <v>0.35</v>
      </c>
      <c r="AB1115">
        <f>IF(G1115="GK",VLOOKUP(F1115,'[1]2017GoalKeeper Stats'!$A$2:$S$109,21,FALSE),VLOOKUP(F1115,'[1]2017Player Stats'!$A$2:$AB$830,21,FALSE))</f>
        <v>16</v>
      </c>
      <c r="AC1115">
        <f>IF(G1115="GK",VLOOKUP(F1115,'[1]2017GoalKeeper Stats'!$A$2:$S$109,22,FALSE),VLOOKUP(F1115,'[1]2017Player Stats'!$A$2:$AB$830,22,FALSE))</f>
        <v>28</v>
      </c>
      <c r="AD1115">
        <f>IF(G1115="GK",VLOOKUP(F1115,'[1]2017GoalKeeper Stats'!$A$2:$S$109,23,FALSE),VLOOKUP(F1115,'[1]2017Player Stats'!$A$2:$AB$830,23,FALSE))</f>
        <v>3</v>
      </c>
      <c r="AE1115">
        <f>IF(G1115="GK",VLOOKUP(F1115,'[1]2017GoalKeeper Stats'!$A$2:$S$109,24,FALSE),VLOOKUP(F1115,'[1]2017Player Stats'!$A$2:$AB$830,24,FALSE))</f>
        <v>1</v>
      </c>
      <c r="AF1115">
        <f>IF(G1115="GK",VLOOKUP(F1115,'[1]2017GoalKeeper Stats'!$A$2:$S$109,25,FALSE),VLOOKUP(F1115,'[1]2017Player Stats'!$A$2:$AB$830,25,FALSE))</f>
        <v>0</v>
      </c>
      <c r="AG1115">
        <f>IF(G1115="GK",VLOOKUP(F1115,'[1]2017GoalKeeper Stats'!$A$2:$S$109,26,FALSE),VLOOKUP(F1115,'[1]2017Player Stats'!$A$2:$AB$830,26,FALSE))</f>
        <v>46.43</v>
      </c>
      <c r="AH1115" s="51">
        <v>2017</v>
      </c>
      <c r="AI1115" s="51">
        <v>34</v>
      </c>
      <c r="AJ1115" s="51">
        <v>450</v>
      </c>
      <c r="AK1115" s="51">
        <v>390</v>
      </c>
      <c r="AL1115" s="51">
        <v>50</v>
      </c>
      <c r="AM1115" s="51">
        <v>46</v>
      </c>
      <c r="AN1115" s="51">
        <v>4</v>
      </c>
      <c r="AO1115" s="52">
        <v>52.36</v>
      </c>
      <c r="AP1115" s="52">
        <v>44.21</v>
      </c>
      <c r="AQ1115" s="52">
        <v>8.15</v>
      </c>
      <c r="AR1115" s="52">
        <v>-4.1500000000000004</v>
      </c>
      <c r="AS1115" s="51">
        <v>50</v>
      </c>
      <c r="AT1115" s="52">
        <v>51.82</v>
      </c>
    </row>
    <row r="1116" spans="1:46" hidden="1">
      <c r="A1116">
        <v>2017</v>
      </c>
      <c r="B1116" t="s">
        <v>962</v>
      </c>
      <c r="C1116" t="s">
        <v>962</v>
      </c>
      <c r="D1116" t="s">
        <v>867</v>
      </c>
      <c r="E1116" t="s">
        <v>1381</v>
      </c>
      <c r="F1116" t="str">
        <f t="shared" si="17"/>
        <v>Steven Birnbaum</v>
      </c>
      <c r="G1116" t="s">
        <v>893</v>
      </c>
      <c r="H1116" s="143">
        <v>499996</v>
      </c>
      <c r="I1116" s="143">
        <v>474996</v>
      </c>
      <c r="J1116" t="str">
        <f>IF(G1116="GK",VLOOKUP(F1116,'[1]2017GoalKeeper Stats'!$A$2:$S$109,2,FALSE),VLOOKUP(F1116,'[1]2017Player Stats'!$A$2:$AB$830,2,FALSE))</f>
        <v>DC</v>
      </c>
      <c r="K1116">
        <f>IF(G1116="GK",VLOOKUP(F1116,'[1]2017GoalKeeper Stats'!$A$2:$S$109,4,FALSE),VLOOKUP(F1116,'[1]2017Player Stats'!$A$2:$AB$830,4,FALSE))</f>
        <v>26</v>
      </c>
      <c r="L1116">
        <f>IF(G1116="GK",VLOOKUP(F1116,'[1]2017GoalKeeper Stats'!$A$2:$S$109,5,FALSE),VLOOKUP(F1116,'[1]2017Player Stats'!$A$2:$AB$830,5,FALSE))</f>
        <v>25</v>
      </c>
      <c r="M1116">
        <f>IF(G1116="GK",VLOOKUP(F1116,'[1]2017GoalKeeper Stats'!$A$2:$S$109,6,FALSE),VLOOKUP(F1116,'[1]2017Player Stats'!$A$2:$AB$830,6,FALSE))</f>
        <v>2249</v>
      </c>
      <c r="N1116">
        <f>IF(G1116="GK",VLOOKUP(F1116,'[1]2017GoalKeeper Stats'!$A$2:$S$109,7,FALSE),VLOOKUP(F1116,'[1]2017Player Stats'!$A$2:$AB$830,7,FALSE))</f>
        <v>0</v>
      </c>
      <c r="O1116">
        <f>IF(G1116="GK",VLOOKUP(F1116,'[1]2017GoalKeeper Stats'!$A$2:$S$109,8,FALSE),VLOOKUP(F1116,'[1]2017Player Stats'!$A$2:$AB$830,8,FALSE))</f>
        <v>0</v>
      </c>
      <c r="P1116">
        <f>IF(G1116="GK",VLOOKUP(F1116,'[1]2017GoalKeeper Stats'!$A$2:$S$109,9,FALSE),VLOOKUP(F1116,'[1]2017Player Stats'!$A$2:$AB$830,9,FALSE))</f>
        <v>24</v>
      </c>
      <c r="Q1116">
        <f>IF(G1116="GK",VLOOKUP(F1116,'[1]2017GoalKeeper Stats'!$A$2:$S$109,10,FALSE),VLOOKUP(F1116,'[1]2017Player Stats'!$A$2:$AB$830,10,FALSE))</f>
        <v>3</v>
      </c>
      <c r="R1116">
        <f>IF(G1116="GK",VLOOKUP(F1116,'[1]2017GoalKeeper Stats'!$A$2:$S$109,11,FALSE),VLOOKUP(F1116,'[1]2017Player Stats'!$A$2:$AB$830,11,FALSE))</f>
        <v>0</v>
      </c>
      <c r="S1116" t="str">
        <f>IF(G1116="GK",VLOOKUP(F1116,'[1]2017GoalKeeper Stats'!$A$2:$S$109,12,FALSE),VLOOKUP(F1116,'[1]2017Player Stats'!$A$2:$AB$830,12,FALSE))</f>
        <v>0/0</v>
      </c>
      <c r="T1116">
        <f>IF(G1116="GK",VLOOKUP(F1116,'[1]2017GoalKeeper Stats'!$A$2:$S$109,13,FALSE),VLOOKUP(F1116,'[1]2017Player Stats'!$A$2:$AB$830,13,FALSE))</f>
        <v>0</v>
      </c>
      <c r="U1116">
        <f>IF(G1116="GK",VLOOKUP(F1116,'[1]2017GoalKeeper Stats'!$A$2:$S$109,14,FALSE),VLOOKUP(F1116,'[1]2017Player Stats'!$A$2:$AB$830,14,FALSE))</f>
        <v>0</v>
      </c>
      <c r="V1116">
        <f>IF(G1116="GK",VLOOKUP(F1116,'[1]2017GoalKeeper Stats'!$A$2:$S$109,15,FALSE),VLOOKUP(F1116,'[1]2017Player Stats'!$A$2:$AB$830,15,FALSE))</f>
        <v>0</v>
      </c>
      <c r="W1116">
        <f>IF(G1116="GK",VLOOKUP(F1116,'[1]2017GoalKeeper Stats'!$A$2:$S$109,16,FALSE),VLOOKUP(F1116,'[1]2017Player Stats'!$A$2:$AB$830,16,FALSE))</f>
        <v>0</v>
      </c>
      <c r="X1116">
        <f>IF(G1116="GK",VLOOKUP(F1116,'[1]2017GoalKeeper Stats'!$A$2:$S$109,17,FALSE),VLOOKUP(F1116,'[1]2017Player Stats'!$A$2:$AB$830,17,FALSE))</f>
        <v>0</v>
      </c>
      <c r="Y1116">
        <f>IF(G1116="GK",VLOOKUP(F1116,'[1]2017GoalKeeper Stats'!$A$2:$S$109,18,FALSE),VLOOKUP(F1116,'[1]2017Player Stats'!$A$2:$AB$830,18,FALSE))</f>
        <v>0</v>
      </c>
      <c r="Z1116">
        <f>IF(G1116="GK",VLOOKUP(F1116,'[1]2017GoalKeeper Stats'!$A$2:$S$109,19,FALSE),VLOOKUP(F1116,'[1]2017Player Stats'!$A$2:$AB$830,19,FALSE))</f>
        <v>0</v>
      </c>
      <c r="AA1116">
        <f>IF(G1116="GK",VLOOKUP(F1116,'[1]2017GoalKeeper Stats'!$A$2:$S$109,20,FALSE),VLOOKUP(F1116,'[1]2017Player Stats'!$A$2:$AB$830,20,FALSE))</f>
        <v>0</v>
      </c>
      <c r="AB1116">
        <f>IF(G1116="GK",VLOOKUP(F1116,'[1]2017GoalKeeper Stats'!$A$2:$S$109,21,FALSE),VLOOKUP(F1116,'[1]2017Player Stats'!$A$2:$AB$830,21,FALSE))</f>
        <v>38</v>
      </c>
      <c r="AC1116">
        <f>IF(G1116="GK",VLOOKUP(F1116,'[1]2017GoalKeeper Stats'!$A$2:$S$109,22,FALSE),VLOOKUP(F1116,'[1]2017Player Stats'!$A$2:$AB$830,22,FALSE))</f>
        <v>15</v>
      </c>
      <c r="AD1116">
        <f>IF(G1116="GK",VLOOKUP(F1116,'[1]2017GoalKeeper Stats'!$A$2:$S$109,23,FALSE),VLOOKUP(F1116,'[1]2017Player Stats'!$A$2:$AB$830,23,FALSE))</f>
        <v>1</v>
      </c>
      <c r="AE1116">
        <f>IF(G1116="GK",VLOOKUP(F1116,'[1]2017GoalKeeper Stats'!$A$2:$S$109,24,FALSE),VLOOKUP(F1116,'[1]2017Player Stats'!$A$2:$AB$830,24,FALSE))</f>
        <v>2</v>
      </c>
      <c r="AF1116">
        <f>IF(G1116="GK",VLOOKUP(F1116,'[1]2017GoalKeeper Stats'!$A$2:$S$109,25,FALSE),VLOOKUP(F1116,'[1]2017Player Stats'!$A$2:$AB$830,25,FALSE))</f>
        <v>0</v>
      </c>
      <c r="AG1116">
        <f>IF(G1116="GK",VLOOKUP(F1116,'[1]2017GoalKeeper Stats'!$A$2:$S$109,26,FALSE),VLOOKUP(F1116,'[1]2017Player Stats'!$A$2:$AB$830,26,FALSE))</f>
        <v>12.5</v>
      </c>
      <c r="AH1116" s="51">
        <v>2017</v>
      </c>
      <c r="AI1116" s="51">
        <v>34</v>
      </c>
      <c r="AJ1116" s="51">
        <v>402</v>
      </c>
      <c r="AK1116" s="51">
        <v>501</v>
      </c>
      <c r="AL1116" s="51">
        <v>27</v>
      </c>
      <c r="AM1116" s="51">
        <v>57</v>
      </c>
      <c r="AN1116" s="51">
        <v>-30</v>
      </c>
      <c r="AO1116" s="52">
        <v>39.200000000000003</v>
      </c>
      <c r="AP1116" s="52">
        <v>54.68</v>
      </c>
      <c r="AQ1116" s="52">
        <v>-15.48</v>
      </c>
      <c r="AR1116" s="52">
        <v>-14.52</v>
      </c>
      <c r="AS1116" s="51">
        <v>32</v>
      </c>
      <c r="AT1116" s="52">
        <v>37.090000000000003</v>
      </c>
    </row>
    <row r="1117" spans="1:46" hidden="1">
      <c r="A1117">
        <v>2017</v>
      </c>
      <c r="B1117" t="s">
        <v>199</v>
      </c>
      <c r="C1117" t="s">
        <v>199</v>
      </c>
      <c r="D1117" t="s">
        <v>1928</v>
      </c>
      <c r="E1117" t="s">
        <v>911</v>
      </c>
      <c r="F1117" t="str">
        <f t="shared" si="17"/>
        <v>Tomas Martinez</v>
      </c>
      <c r="G1117" t="s">
        <v>860</v>
      </c>
      <c r="H1117" s="143">
        <v>497925</v>
      </c>
      <c r="I1117" s="143">
        <v>315000</v>
      </c>
      <c r="J1117" t="str">
        <f>IF(G1117="GK",VLOOKUP(F1117,'[1]2017GoalKeeper Stats'!$A$2:$S$109,2,FALSE),VLOOKUP(F1117,'[1]2017Player Stats'!$A$2:$AB$830,2,FALSE))</f>
        <v>HOU</v>
      </c>
      <c r="K1117">
        <f>IF(G1117="GK",VLOOKUP(F1117,'[1]2017GoalKeeper Stats'!$A$2:$S$109,4,FALSE),VLOOKUP(F1117,'[1]2017Player Stats'!$A$2:$AB$830,4,FALSE))</f>
        <v>9</v>
      </c>
      <c r="L1117">
        <f>IF(G1117="GK",VLOOKUP(F1117,'[1]2017GoalKeeper Stats'!$A$2:$S$109,5,FALSE),VLOOKUP(F1117,'[1]2017Player Stats'!$A$2:$AB$830,5,FALSE))</f>
        <v>5</v>
      </c>
      <c r="M1117">
        <f>IF(G1117="GK",VLOOKUP(F1117,'[1]2017GoalKeeper Stats'!$A$2:$S$109,6,FALSE),VLOOKUP(F1117,'[1]2017Player Stats'!$A$2:$AB$830,6,FALSE))</f>
        <v>501</v>
      </c>
      <c r="N1117">
        <f>IF(G1117="GK",VLOOKUP(F1117,'[1]2017GoalKeeper Stats'!$A$2:$S$109,7,FALSE),VLOOKUP(F1117,'[1]2017Player Stats'!$A$2:$AB$830,7,FALSE))</f>
        <v>2</v>
      </c>
      <c r="O1117">
        <f>IF(G1117="GK",VLOOKUP(F1117,'[1]2017GoalKeeper Stats'!$A$2:$S$109,8,FALSE),VLOOKUP(F1117,'[1]2017Player Stats'!$A$2:$AB$830,8,FALSE))</f>
        <v>0</v>
      </c>
      <c r="P1117">
        <f>IF(G1117="GK",VLOOKUP(F1117,'[1]2017GoalKeeper Stats'!$A$2:$S$109,9,FALSE),VLOOKUP(F1117,'[1]2017Player Stats'!$A$2:$AB$830,9,FALSE))</f>
        <v>18</v>
      </c>
      <c r="Q1117">
        <f>IF(G1117="GK",VLOOKUP(F1117,'[1]2017GoalKeeper Stats'!$A$2:$S$109,10,FALSE),VLOOKUP(F1117,'[1]2017Player Stats'!$A$2:$AB$830,10,FALSE))</f>
        <v>5</v>
      </c>
      <c r="R1117">
        <f>IF(G1117="GK",VLOOKUP(F1117,'[1]2017GoalKeeper Stats'!$A$2:$S$109,11,FALSE),VLOOKUP(F1117,'[1]2017Player Stats'!$A$2:$AB$830,11,FALSE))</f>
        <v>0</v>
      </c>
      <c r="S1117" t="str">
        <f>IF(G1117="GK",VLOOKUP(F1117,'[1]2017GoalKeeper Stats'!$A$2:$S$109,12,FALSE),VLOOKUP(F1117,'[1]2017Player Stats'!$A$2:$AB$830,12,FALSE))</f>
        <v>0/0</v>
      </c>
      <c r="T1117">
        <f>IF(G1117="GK",VLOOKUP(F1117,'[1]2017GoalKeeper Stats'!$A$2:$S$109,13,FALSE),VLOOKUP(F1117,'[1]2017Player Stats'!$A$2:$AB$830,13,FALSE))</f>
        <v>2</v>
      </c>
      <c r="U1117">
        <f>IF(G1117="GK",VLOOKUP(F1117,'[1]2017GoalKeeper Stats'!$A$2:$S$109,14,FALSE),VLOOKUP(F1117,'[1]2017Player Stats'!$A$2:$AB$830,14,FALSE))</f>
        <v>0</v>
      </c>
      <c r="V1117">
        <f>IF(G1117="GK",VLOOKUP(F1117,'[1]2017GoalKeeper Stats'!$A$2:$S$109,15,FALSE),VLOOKUP(F1117,'[1]2017Player Stats'!$A$2:$AB$830,15,FALSE))</f>
        <v>0.36</v>
      </c>
      <c r="W1117">
        <f>IF(G1117="GK",VLOOKUP(F1117,'[1]2017GoalKeeper Stats'!$A$2:$S$109,16,FALSE),VLOOKUP(F1117,'[1]2017Player Stats'!$A$2:$AB$830,16,FALSE))</f>
        <v>11.1</v>
      </c>
      <c r="X1117">
        <f>IF(G1117="GK",VLOOKUP(F1117,'[1]2017GoalKeeper Stats'!$A$2:$S$109,17,FALSE),VLOOKUP(F1117,'[1]2017Player Stats'!$A$2:$AB$830,17,FALSE))</f>
        <v>0</v>
      </c>
      <c r="Y1117">
        <f>IF(G1117="GK",VLOOKUP(F1117,'[1]2017GoalKeeper Stats'!$A$2:$S$109,18,FALSE),VLOOKUP(F1117,'[1]2017Player Stats'!$A$2:$AB$830,18,FALSE))</f>
        <v>0</v>
      </c>
      <c r="Z1117">
        <f>IF(G1117="GK",VLOOKUP(F1117,'[1]2017GoalKeeper Stats'!$A$2:$S$109,19,FALSE),VLOOKUP(F1117,'[1]2017Player Stats'!$A$2:$AB$830,19,FALSE))</f>
        <v>0</v>
      </c>
      <c r="AA1117">
        <f>IF(G1117="GK",VLOOKUP(F1117,'[1]2017GoalKeeper Stats'!$A$2:$S$109,20,FALSE),VLOOKUP(F1117,'[1]2017Player Stats'!$A$2:$AB$830,20,FALSE))</f>
        <v>0</v>
      </c>
      <c r="AB1117">
        <f>IF(G1117="GK",VLOOKUP(F1117,'[1]2017GoalKeeper Stats'!$A$2:$S$109,21,FALSE),VLOOKUP(F1117,'[1]2017Player Stats'!$A$2:$AB$830,21,FALSE))</f>
        <v>5</v>
      </c>
      <c r="AC1117">
        <f>IF(G1117="GK",VLOOKUP(F1117,'[1]2017GoalKeeper Stats'!$A$2:$S$109,22,FALSE),VLOOKUP(F1117,'[1]2017Player Stats'!$A$2:$AB$830,22,FALSE))</f>
        <v>13</v>
      </c>
      <c r="AD1117">
        <f>IF(G1117="GK",VLOOKUP(F1117,'[1]2017GoalKeeper Stats'!$A$2:$S$109,23,FALSE),VLOOKUP(F1117,'[1]2017Player Stats'!$A$2:$AB$830,23,FALSE))</f>
        <v>1</v>
      </c>
      <c r="AE1117">
        <f>IF(G1117="GK",VLOOKUP(F1117,'[1]2017GoalKeeper Stats'!$A$2:$S$109,24,FALSE),VLOOKUP(F1117,'[1]2017Player Stats'!$A$2:$AB$830,24,FALSE))</f>
        <v>2</v>
      </c>
      <c r="AF1117">
        <f>IF(G1117="GK",VLOOKUP(F1117,'[1]2017GoalKeeper Stats'!$A$2:$S$109,25,FALSE),VLOOKUP(F1117,'[1]2017Player Stats'!$A$2:$AB$830,25,FALSE))</f>
        <v>0</v>
      </c>
      <c r="AG1117">
        <f>IF(G1117="GK",VLOOKUP(F1117,'[1]2017GoalKeeper Stats'!$A$2:$S$109,26,FALSE),VLOOKUP(F1117,'[1]2017Player Stats'!$A$2:$AB$830,26,FALSE))</f>
        <v>27.78</v>
      </c>
      <c r="AH1117" s="51">
        <v>2017</v>
      </c>
      <c r="AI1117" s="51">
        <v>34</v>
      </c>
      <c r="AJ1117" s="51">
        <v>469</v>
      </c>
      <c r="AK1117" s="51">
        <v>437</v>
      </c>
      <c r="AL1117" s="51">
        <v>55</v>
      </c>
      <c r="AM1117" s="51">
        <v>44</v>
      </c>
      <c r="AN1117" s="51">
        <v>11</v>
      </c>
      <c r="AO1117" s="52">
        <v>52.47</v>
      </c>
      <c r="AP1117" s="52">
        <v>44.51</v>
      </c>
      <c r="AQ1117" s="52">
        <v>7.95</v>
      </c>
      <c r="AR1117" s="52">
        <v>3.05</v>
      </c>
      <c r="AS1117" s="51">
        <v>50</v>
      </c>
      <c r="AT1117" s="52">
        <v>51.45</v>
      </c>
    </row>
    <row r="1118" spans="1:46" hidden="1">
      <c r="A1118">
        <v>2017</v>
      </c>
      <c r="B1118" t="s">
        <v>206</v>
      </c>
      <c r="C1118" t="s">
        <v>206</v>
      </c>
      <c r="D1118" t="s">
        <v>1707</v>
      </c>
      <c r="E1118" t="s">
        <v>952</v>
      </c>
      <c r="F1118" t="str">
        <f t="shared" si="17"/>
        <v>Ola Kamara</v>
      </c>
      <c r="G1118" t="s">
        <v>875</v>
      </c>
      <c r="H1118" s="143">
        <v>482500</v>
      </c>
      <c r="I1118" s="143">
        <v>450000</v>
      </c>
      <c r="J1118" t="str">
        <f>IF(G1118="GK",VLOOKUP(F1118,'[1]2017GoalKeeper Stats'!$A$2:$S$109,2,FALSE),VLOOKUP(F1118,'[1]2017Player Stats'!$A$2:$AB$830,2,FALSE))</f>
        <v>DC</v>
      </c>
      <c r="K1118">
        <f>IF(G1118="GK",VLOOKUP(F1118,'[1]2017GoalKeeper Stats'!$A$2:$S$109,4,FALSE),VLOOKUP(F1118,'[1]2017Player Stats'!$A$2:$AB$830,4,FALSE))</f>
        <v>34</v>
      </c>
      <c r="L1118">
        <f>IF(G1118="GK",VLOOKUP(F1118,'[1]2017GoalKeeper Stats'!$A$2:$S$109,5,FALSE),VLOOKUP(F1118,'[1]2017Player Stats'!$A$2:$AB$830,5,FALSE))</f>
        <v>33</v>
      </c>
      <c r="M1118">
        <f>IF(G1118="GK",VLOOKUP(F1118,'[1]2017GoalKeeper Stats'!$A$2:$S$109,6,FALSE),VLOOKUP(F1118,'[1]2017Player Stats'!$A$2:$AB$830,6,FALSE))</f>
        <v>2867</v>
      </c>
      <c r="N1118">
        <f>IF(G1118="GK",VLOOKUP(F1118,'[1]2017GoalKeeper Stats'!$A$2:$S$109,7,FALSE),VLOOKUP(F1118,'[1]2017Player Stats'!$A$2:$AB$830,7,FALSE))</f>
        <v>18</v>
      </c>
      <c r="O1118">
        <f>IF(G1118="GK",VLOOKUP(F1118,'[1]2017GoalKeeper Stats'!$A$2:$S$109,8,FALSE),VLOOKUP(F1118,'[1]2017Player Stats'!$A$2:$AB$830,8,FALSE))</f>
        <v>3</v>
      </c>
      <c r="P1118">
        <f>IF(G1118="GK",VLOOKUP(F1118,'[1]2017GoalKeeper Stats'!$A$2:$S$109,9,FALSE),VLOOKUP(F1118,'[1]2017Player Stats'!$A$2:$AB$830,9,FALSE))</f>
        <v>89</v>
      </c>
      <c r="Q1118">
        <f>IF(G1118="GK",VLOOKUP(F1118,'[1]2017GoalKeeper Stats'!$A$2:$S$109,10,FALSE),VLOOKUP(F1118,'[1]2017Player Stats'!$A$2:$AB$830,10,FALSE))</f>
        <v>39</v>
      </c>
      <c r="R1118">
        <f>IF(G1118="GK",VLOOKUP(F1118,'[1]2017GoalKeeper Stats'!$A$2:$S$109,11,FALSE),VLOOKUP(F1118,'[1]2017Player Stats'!$A$2:$AB$830,11,FALSE))</f>
        <v>3</v>
      </c>
      <c r="S1118">
        <f>IF(G1118="GK",VLOOKUP(F1118,'[1]2017GoalKeeper Stats'!$A$2:$S$109,12,FALSE),VLOOKUP(F1118,'[1]2017Player Stats'!$A$2:$AB$830,12,FALSE))</f>
        <v>44230</v>
      </c>
      <c r="T1118">
        <f>IF(G1118="GK",VLOOKUP(F1118,'[1]2017GoalKeeper Stats'!$A$2:$S$109,13,FALSE),VLOOKUP(F1118,'[1]2017Player Stats'!$A$2:$AB$830,13,FALSE))</f>
        <v>10</v>
      </c>
      <c r="U1118">
        <f>IF(G1118="GK",VLOOKUP(F1118,'[1]2017GoalKeeper Stats'!$A$2:$S$109,14,FALSE),VLOOKUP(F1118,'[1]2017Player Stats'!$A$2:$AB$830,14,FALSE))</f>
        <v>8</v>
      </c>
      <c r="V1118">
        <f>IF(G1118="GK",VLOOKUP(F1118,'[1]2017GoalKeeper Stats'!$A$2:$S$109,15,FALSE),VLOOKUP(F1118,'[1]2017Player Stats'!$A$2:$AB$830,15,FALSE))</f>
        <v>0.56999999999999995</v>
      </c>
      <c r="W1118">
        <f>IF(G1118="GK",VLOOKUP(F1118,'[1]2017GoalKeeper Stats'!$A$2:$S$109,16,FALSE),VLOOKUP(F1118,'[1]2017Player Stats'!$A$2:$AB$830,16,FALSE))</f>
        <v>20.2</v>
      </c>
      <c r="X1118">
        <f>IF(G1118="GK",VLOOKUP(F1118,'[1]2017GoalKeeper Stats'!$A$2:$S$109,17,FALSE),VLOOKUP(F1118,'[1]2017Player Stats'!$A$2:$AB$830,17,FALSE))</f>
        <v>1</v>
      </c>
      <c r="Y1118">
        <f>IF(G1118="GK",VLOOKUP(F1118,'[1]2017GoalKeeper Stats'!$A$2:$S$109,18,FALSE),VLOOKUP(F1118,'[1]2017Player Stats'!$A$2:$AB$830,18,FALSE))</f>
        <v>2</v>
      </c>
      <c r="Z1118">
        <f>IF(G1118="GK",VLOOKUP(F1118,'[1]2017GoalKeeper Stats'!$A$2:$S$109,19,FALSE),VLOOKUP(F1118,'[1]2017Player Stats'!$A$2:$AB$830,19,FALSE))</f>
        <v>1</v>
      </c>
      <c r="AA1118">
        <f>IF(G1118="GK",VLOOKUP(F1118,'[1]2017GoalKeeper Stats'!$A$2:$S$109,20,FALSE),VLOOKUP(F1118,'[1]2017Player Stats'!$A$2:$AB$830,20,FALSE))</f>
        <v>0.09</v>
      </c>
      <c r="AB1118">
        <f>IF(G1118="GK",VLOOKUP(F1118,'[1]2017GoalKeeper Stats'!$A$2:$S$109,21,FALSE),VLOOKUP(F1118,'[1]2017Player Stats'!$A$2:$AB$830,21,FALSE))</f>
        <v>29</v>
      </c>
      <c r="AC1118">
        <f>IF(G1118="GK",VLOOKUP(F1118,'[1]2017GoalKeeper Stats'!$A$2:$S$109,22,FALSE),VLOOKUP(F1118,'[1]2017Player Stats'!$A$2:$AB$830,22,FALSE))</f>
        <v>43</v>
      </c>
      <c r="AD1118">
        <f>IF(G1118="GK",VLOOKUP(F1118,'[1]2017GoalKeeper Stats'!$A$2:$S$109,23,FALSE),VLOOKUP(F1118,'[1]2017Player Stats'!$A$2:$AB$830,23,FALSE))</f>
        <v>38</v>
      </c>
      <c r="AE1118">
        <f>IF(G1118="GK",VLOOKUP(F1118,'[1]2017GoalKeeper Stats'!$A$2:$S$109,24,FALSE),VLOOKUP(F1118,'[1]2017Player Stats'!$A$2:$AB$830,24,FALSE))</f>
        <v>0</v>
      </c>
      <c r="AF1118">
        <f>IF(G1118="GK",VLOOKUP(F1118,'[1]2017GoalKeeper Stats'!$A$2:$S$109,25,FALSE),VLOOKUP(F1118,'[1]2017Player Stats'!$A$2:$AB$830,25,FALSE))</f>
        <v>0</v>
      </c>
      <c r="AG1118">
        <f>IF(G1118="GK",VLOOKUP(F1118,'[1]2017GoalKeeper Stats'!$A$2:$S$109,26,FALSE),VLOOKUP(F1118,'[1]2017Player Stats'!$A$2:$AB$830,26,FALSE))</f>
        <v>43.82</v>
      </c>
      <c r="AH1118" s="51">
        <v>2017</v>
      </c>
      <c r="AI1118" s="51">
        <v>34</v>
      </c>
      <c r="AJ1118" s="51">
        <v>400</v>
      </c>
      <c r="AK1118" s="51">
        <v>444</v>
      </c>
      <c r="AL1118" s="51">
        <v>53</v>
      </c>
      <c r="AM1118" s="51">
        <v>49</v>
      </c>
      <c r="AN1118" s="51">
        <v>4</v>
      </c>
      <c r="AO1118" s="52">
        <v>45.7</v>
      </c>
      <c r="AP1118" s="52">
        <v>46.37</v>
      </c>
      <c r="AQ1118" s="52">
        <v>-0.67</v>
      </c>
      <c r="AR1118" s="52">
        <v>4.67</v>
      </c>
      <c r="AS1118" s="51">
        <v>54</v>
      </c>
      <c r="AT1118" s="52">
        <v>47.68</v>
      </c>
    </row>
    <row r="1119" spans="1:46" hidden="1">
      <c r="A1119">
        <v>2017</v>
      </c>
      <c r="B1119" t="s">
        <v>193</v>
      </c>
      <c r="C1119" t="s">
        <v>193</v>
      </c>
      <c r="D1119" t="s">
        <v>1929</v>
      </c>
      <c r="E1119" t="s">
        <v>1930</v>
      </c>
      <c r="F1119" t="str">
        <f t="shared" si="17"/>
        <v>Larrys Mabiala</v>
      </c>
      <c r="G1119" t="s">
        <v>893</v>
      </c>
      <c r="H1119" s="143">
        <v>480917</v>
      </c>
      <c r="I1119" s="143">
        <v>431667</v>
      </c>
      <c r="J1119" t="str">
        <f>IF(G1119="GK",VLOOKUP(F1119,'[1]2017GoalKeeper Stats'!$A$2:$S$109,2,FALSE),VLOOKUP(F1119,'[1]2017Player Stats'!$A$2:$AB$830,2,FALSE))</f>
        <v>POR</v>
      </c>
      <c r="K1119">
        <f>IF(G1119="GK",VLOOKUP(F1119,'[1]2017GoalKeeper Stats'!$A$2:$S$109,4,FALSE),VLOOKUP(F1119,'[1]2017Player Stats'!$A$2:$AB$830,4,FALSE))</f>
        <v>13</v>
      </c>
      <c r="L1119">
        <f>IF(G1119="GK",VLOOKUP(F1119,'[1]2017GoalKeeper Stats'!$A$2:$S$109,5,FALSE),VLOOKUP(F1119,'[1]2017Player Stats'!$A$2:$AB$830,5,FALSE))</f>
        <v>13</v>
      </c>
      <c r="M1119">
        <f>IF(G1119="GK",VLOOKUP(F1119,'[1]2017GoalKeeper Stats'!$A$2:$S$109,6,FALSE),VLOOKUP(F1119,'[1]2017Player Stats'!$A$2:$AB$830,6,FALSE))</f>
        <v>1160</v>
      </c>
      <c r="N1119">
        <f>IF(G1119="GK",VLOOKUP(F1119,'[1]2017GoalKeeper Stats'!$A$2:$S$109,7,FALSE),VLOOKUP(F1119,'[1]2017Player Stats'!$A$2:$AB$830,7,FALSE))</f>
        <v>0</v>
      </c>
      <c r="O1119">
        <f>IF(G1119="GK",VLOOKUP(F1119,'[1]2017GoalKeeper Stats'!$A$2:$S$109,8,FALSE),VLOOKUP(F1119,'[1]2017Player Stats'!$A$2:$AB$830,8,FALSE))</f>
        <v>0</v>
      </c>
      <c r="P1119">
        <f>IF(G1119="GK",VLOOKUP(F1119,'[1]2017GoalKeeper Stats'!$A$2:$S$109,9,FALSE),VLOOKUP(F1119,'[1]2017Player Stats'!$A$2:$AB$830,9,FALSE))</f>
        <v>9</v>
      </c>
      <c r="Q1119">
        <f>IF(G1119="GK",VLOOKUP(F1119,'[1]2017GoalKeeper Stats'!$A$2:$S$109,10,FALSE),VLOOKUP(F1119,'[1]2017Player Stats'!$A$2:$AB$830,10,FALSE))</f>
        <v>0</v>
      </c>
      <c r="R1119">
        <f>IF(G1119="GK",VLOOKUP(F1119,'[1]2017GoalKeeper Stats'!$A$2:$S$109,11,FALSE),VLOOKUP(F1119,'[1]2017Player Stats'!$A$2:$AB$830,11,FALSE))</f>
        <v>0</v>
      </c>
      <c r="S1119" t="str">
        <f>IF(G1119="GK",VLOOKUP(F1119,'[1]2017GoalKeeper Stats'!$A$2:$S$109,12,FALSE),VLOOKUP(F1119,'[1]2017Player Stats'!$A$2:$AB$830,12,FALSE))</f>
        <v>0/0</v>
      </c>
      <c r="T1119">
        <f>IF(G1119="GK",VLOOKUP(F1119,'[1]2017GoalKeeper Stats'!$A$2:$S$109,13,FALSE),VLOOKUP(F1119,'[1]2017Player Stats'!$A$2:$AB$830,13,FALSE))</f>
        <v>0</v>
      </c>
      <c r="U1119">
        <f>IF(G1119="GK",VLOOKUP(F1119,'[1]2017GoalKeeper Stats'!$A$2:$S$109,14,FALSE),VLOOKUP(F1119,'[1]2017Player Stats'!$A$2:$AB$830,14,FALSE))</f>
        <v>0</v>
      </c>
      <c r="V1119">
        <f>IF(G1119="GK",VLOOKUP(F1119,'[1]2017GoalKeeper Stats'!$A$2:$S$109,15,FALSE),VLOOKUP(F1119,'[1]2017Player Stats'!$A$2:$AB$830,15,FALSE))</f>
        <v>0</v>
      </c>
      <c r="W1119">
        <f>IF(G1119="GK",VLOOKUP(F1119,'[1]2017GoalKeeper Stats'!$A$2:$S$109,16,FALSE),VLOOKUP(F1119,'[1]2017Player Stats'!$A$2:$AB$830,16,FALSE))</f>
        <v>0</v>
      </c>
      <c r="X1119">
        <f>IF(G1119="GK",VLOOKUP(F1119,'[1]2017GoalKeeper Stats'!$A$2:$S$109,17,FALSE),VLOOKUP(F1119,'[1]2017Player Stats'!$A$2:$AB$830,17,FALSE))</f>
        <v>0</v>
      </c>
      <c r="Y1119">
        <f>IF(G1119="GK",VLOOKUP(F1119,'[1]2017GoalKeeper Stats'!$A$2:$S$109,18,FALSE),VLOOKUP(F1119,'[1]2017Player Stats'!$A$2:$AB$830,18,FALSE))</f>
        <v>0</v>
      </c>
      <c r="Z1119">
        <f>IF(G1119="GK",VLOOKUP(F1119,'[1]2017GoalKeeper Stats'!$A$2:$S$109,19,FALSE),VLOOKUP(F1119,'[1]2017Player Stats'!$A$2:$AB$830,19,FALSE))</f>
        <v>0</v>
      </c>
      <c r="AA1119">
        <f>IF(G1119="GK",VLOOKUP(F1119,'[1]2017GoalKeeper Stats'!$A$2:$S$109,20,FALSE),VLOOKUP(F1119,'[1]2017Player Stats'!$A$2:$AB$830,20,FALSE))</f>
        <v>0</v>
      </c>
      <c r="AB1119">
        <f>IF(G1119="GK",VLOOKUP(F1119,'[1]2017GoalKeeper Stats'!$A$2:$S$109,21,FALSE),VLOOKUP(F1119,'[1]2017Player Stats'!$A$2:$AB$830,21,FALSE))</f>
        <v>16</v>
      </c>
      <c r="AC1119">
        <f>IF(G1119="GK",VLOOKUP(F1119,'[1]2017GoalKeeper Stats'!$A$2:$S$109,22,FALSE),VLOOKUP(F1119,'[1]2017Player Stats'!$A$2:$AB$830,22,FALSE))</f>
        <v>5</v>
      </c>
      <c r="AD1119">
        <f>IF(G1119="GK",VLOOKUP(F1119,'[1]2017GoalKeeper Stats'!$A$2:$S$109,23,FALSE),VLOOKUP(F1119,'[1]2017Player Stats'!$A$2:$AB$830,23,FALSE))</f>
        <v>0</v>
      </c>
      <c r="AE1119">
        <f>IF(G1119="GK",VLOOKUP(F1119,'[1]2017GoalKeeper Stats'!$A$2:$S$109,24,FALSE),VLOOKUP(F1119,'[1]2017Player Stats'!$A$2:$AB$830,24,FALSE))</f>
        <v>0</v>
      </c>
      <c r="AF1119">
        <f>IF(G1119="GK",VLOOKUP(F1119,'[1]2017GoalKeeper Stats'!$A$2:$S$109,25,FALSE),VLOOKUP(F1119,'[1]2017Player Stats'!$A$2:$AB$830,25,FALSE))</f>
        <v>1</v>
      </c>
      <c r="AG1119">
        <f>IF(G1119="GK",VLOOKUP(F1119,'[1]2017GoalKeeper Stats'!$A$2:$S$109,26,FALSE),VLOOKUP(F1119,'[1]2017Player Stats'!$A$2:$AB$830,26,FALSE))</f>
        <v>0</v>
      </c>
      <c r="AH1119" s="51">
        <v>2017</v>
      </c>
      <c r="AI1119" s="51">
        <v>34</v>
      </c>
      <c r="AJ1119" s="51">
        <v>480</v>
      </c>
      <c r="AK1119" s="51">
        <v>418</v>
      </c>
      <c r="AL1119" s="51">
        <v>59</v>
      </c>
      <c r="AM1119" s="51">
        <v>49</v>
      </c>
      <c r="AN1119" s="51">
        <v>10</v>
      </c>
      <c r="AO1119" s="52">
        <v>53.09</v>
      </c>
      <c r="AP1119" s="52">
        <v>41.6</v>
      </c>
      <c r="AQ1119" s="52">
        <v>11.49</v>
      </c>
      <c r="AR1119" s="52">
        <v>-1.49</v>
      </c>
      <c r="AS1119" s="51">
        <v>53</v>
      </c>
      <c r="AT1119" s="52">
        <v>54.55</v>
      </c>
    </row>
    <row r="1120" spans="1:46" hidden="1">
      <c r="A1120">
        <v>2017</v>
      </c>
      <c r="B1120" t="s">
        <v>943</v>
      </c>
      <c r="C1120" t="s">
        <v>175</v>
      </c>
      <c r="D1120" t="s">
        <v>1631</v>
      </c>
      <c r="E1120" t="s">
        <v>1719</v>
      </c>
      <c r="F1120" t="str">
        <f t="shared" si="17"/>
        <v>Daniel Royer</v>
      </c>
      <c r="G1120" t="s">
        <v>860</v>
      </c>
      <c r="H1120" s="143">
        <v>471667</v>
      </c>
      <c r="I1120" s="143">
        <v>450000</v>
      </c>
      <c r="J1120" t="str">
        <f>IF(G1120="GK",VLOOKUP(F1120,'[1]2017GoalKeeper Stats'!$A$2:$S$109,2,FALSE),VLOOKUP(F1120,'[1]2017Player Stats'!$A$2:$AB$830,2,FALSE))</f>
        <v>RBNY</v>
      </c>
      <c r="K1120">
        <f>IF(G1120="GK",VLOOKUP(F1120,'[1]2017GoalKeeper Stats'!$A$2:$S$109,4,FALSE),VLOOKUP(F1120,'[1]2017Player Stats'!$A$2:$AB$830,4,FALSE))</f>
        <v>26</v>
      </c>
      <c r="L1120">
        <f>IF(G1120="GK",VLOOKUP(F1120,'[1]2017GoalKeeper Stats'!$A$2:$S$109,5,FALSE),VLOOKUP(F1120,'[1]2017Player Stats'!$A$2:$AB$830,5,FALSE))</f>
        <v>23</v>
      </c>
      <c r="M1120">
        <f>IF(G1120="GK",VLOOKUP(F1120,'[1]2017GoalKeeper Stats'!$A$2:$S$109,6,FALSE),VLOOKUP(F1120,'[1]2017Player Stats'!$A$2:$AB$830,6,FALSE))</f>
        <v>1868</v>
      </c>
      <c r="N1120">
        <f>IF(G1120="GK",VLOOKUP(F1120,'[1]2017GoalKeeper Stats'!$A$2:$S$109,7,FALSE),VLOOKUP(F1120,'[1]2017Player Stats'!$A$2:$AB$830,7,FALSE))</f>
        <v>12</v>
      </c>
      <c r="O1120">
        <f>IF(G1120="GK",VLOOKUP(F1120,'[1]2017GoalKeeper Stats'!$A$2:$S$109,8,FALSE),VLOOKUP(F1120,'[1]2017Player Stats'!$A$2:$AB$830,8,FALSE))</f>
        <v>3</v>
      </c>
      <c r="P1120">
        <f>IF(G1120="GK",VLOOKUP(F1120,'[1]2017GoalKeeper Stats'!$A$2:$S$109,9,FALSE),VLOOKUP(F1120,'[1]2017Player Stats'!$A$2:$AB$830,9,FALSE))</f>
        <v>52</v>
      </c>
      <c r="Q1120">
        <f>IF(G1120="GK",VLOOKUP(F1120,'[1]2017GoalKeeper Stats'!$A$2:$S$109,10,FALSE),VLOOKUP(F1120,'[1]2017Player Stats'!$A$2:$AB$830,10,FALSE))</f>
        <v>22</v>
      </c>
      <c r="R1120">
        <f>IF(G1120="GK",VLOOKUP(F1120,'[1]2017GoalKeeper Stats'!$A$2:$S$109,11,FALSE),VLOOKUP(F1120,'[1]2017Player Stats'!$A$2:$AB$830,11,FALSE))</f>
        <v>4</v>
      </c>
      <c r="S1120">
        <f>IF(G1120="GK",VLOOKUP(F1120,'[1]2017GoalKeeper Stats'!$A$2:$S$109,12,FALSE),VLOOKUP(F1120,'[1]2017Player Stats'!$A$2:$AB$830,12,FALSE))</f>
        <v>44290</v>
      </c>
      <c r="T1120">
        <f>IF(G1120="GK",VLOOKUP(F1120,'[1]2017GoalKeeper Stats'!$A$2:$S$109,13,FALSE),VLOOKUP(F1120,'[1]2017Player Stats'!$A$2:$AB$830,13,FALSE))</f>
        <v>8</v>
      </c>
      <c r="U1120">
        <f>IF(G1120="GK",VLOOKUP(F1120,'[1]2017GoalKeeper Stats'!$A$2:$S$109,14,FALSE),VLOOKUP(F1120,'[1]2017Player Stats'!$A$2:$AB$830,14,FALSE))</f>
        <v>4</v>
      </c>
      <c r="V1120">
        <f>IF(G1120="GK",VLOOKUP(F1120,'[1]2017GoalKeeper Stats'!$A$2:$S$109,15,FALSE),VLOOKUP(F1120,'[1]2017Player Stats'!$A$2:$AB$830,15,FALSE))</f>
        <v>0.57999999999999996</v>
      </c>
      <c r="W1120">
        <f>IF(G1120="GK",VLOOKUP(F1120,'[1]2017GoalKeeper Stats'!$A$2:$S$109,16,FALSE),VLOOKUP(F1120,'[1]2017Player Stats'!$A$2:$AB$830,16,FALSE))</f>
        <v>23.1</v>
      </c>
      <c r="X1120">
        <f>IF(G1120="GK",VLOOKUP(F1120,'[1]2017GoalKeeper Stats'!$A$2:$S$109,17,FALSE),VLOOKUP(F1120,'[1]2017Player Stats'!$A$2:$AB$830,17,FALSE))</f>
        <v>0</v>
      </c>
      <c r="Y1120">
        <f>IF(G1120="GK",VLOOKUP(F1120,'[1]2017GoalKeeper Stats'!$A$2:$S$109,18,FALSE),VLOOKUP(F1120,'[1]2017Player Stats'!$A$2:$AB$830,18,FALSE))</f>
        <v>1</v>
      </c>
      <c r="Z1120">
        <f>IF(G1120="GK",VLOOKUP(F1120,'[1]2017GoalKeeper Stats'!$A$2:$S$109,19,FALSE),VLOOKUP(F1120,'[1]2017Player Stats'!$A$2:$AB$830,19,FALSE))</f>
        <v>2</v>
      </c>
      <c r="AA1120">
        <f>IF(G1120="GK",VLOOKUP(F1120,'[1]2017GoalKeeper Stats'!$A$2:$S$109,20,FALSE),VLOOKUP(F1120,'[1]2017Player Stats'!$A$2:$AB$830,20,FALSE))</f>
        <v>0.14000000000000001</v>
      </c>
      <c r="AB1120">
        <f>IF(G1120="GK",VLOOKUP(F1120,'[1]2017GoalKeeper Stats'!$A$2:$S$109,21,FALSE),VLOOKUP(F1120,'[1]2017Player Stats'!$A$2:$AB$830,21,FALSE))</f>
        <v>22</v>
      </c>
      <c r="AC1120">
        <f>IF(G1120="GK",VLOOKUP(F1120,'[1]2017GoalKeeper Stats'!$A$2:$S$109,22,FALSE),VLOOKUP(F1120,'[1]2017Player Stats'!$A$2:$AB$830,22,FALSE))</f>
        <v>45</v>
      </c>
      <c r="AD1120">
        <f>IF(G1120="GK",VLOOKUP(F1120,'[1]2017GoalKeeper Stats'!$A$2:$S$109,23,FALSE),VLOOKUP(F1120,'[1]2017Player Stats'!$A$2:$AB$830,23,FALSE))</f>
        <v>3</v>
      </c>
      <c r="AE1120">
        <f>IF(G1120="GK",VLOOKUP(F1120,'[1]2017GoalKeeper Stats'!$A$2:$S$109,24,FALSE),VLOOKUP(F1120,'[1]2017Player Stats'!$A$2:$AB$830,24,FALSE))</f>
        <v>5</v>
      </c>
      <c r="AF1120">
        <f>IF(G1120="GK",VLOOKUP(F1120,'[1]2017GoalKeeper Stats'!$A$2:$S$109,25,FALSE),VLOOKUP(F1120,'[1]2017Player Stats'!$A$2:$AB$830,25,FALSE))</f>
        <v>0</v>
      </c>
      <c r="AG1120">
        <f>IF(G1120="GK",VLOOKUP(F1120,'[1]2017GoalKeeper Stats'!$A$2:$S$109,26,FALSE),VLOOKUP(F1120,'[1]2017Player Stats'!$A$2:$AB$830,26,FALSE))</f>
        <v>42.31</v>
      </c>
      <c r="AH1120" s="51">
        <v>2017</v>
      </c>
      <c r="AI1120" s="51">
        <v>34</v>
      </c>
      <c r="AJ1120" s="51">
        <v>450</v>
      </c>
      <c r="AK1120" s="51">
        <v>390</v>
      </c>
      <c r="AL1120" s="51">
        <v>50</v>
      </c>
      <c r="AM1120" s="51">
        <v>46</v>
      </c>
      <c r="AN1120" s="51">
        <v>4</v>
      </c>
      <c r="AO1120" s="52">
        <v>52.36</v>
      </c>
      <c r="AP1120" s="52">
        <v>44.21</v>
      </c>
      <c r="AQ1120" s="52">
        <v>8.15</v>
      </c>
      <c r="AR1120" s="52">
        <v>-4.1500000000000004</v>
      </c>
      <c r="AS1120" s="51">
        <v>50</v>
      </c>
      <c r="AT1120" s="52">
        <v>51.82</v>
      </c>
    </row>
    <row r="1121" spans="1:46" hidden="1">
      <c r="A1121">
        <v>2017</v>
      </c>
      <c r="B1121" t="s">
        <v>198</v>
      </c>
      <c r="C1121" t="s">
        <v>198</v>
      </c>
      <c r="D1121" t="s">
        <v>1931</v>
      </c>
      <c r="E1121" t="s">
        <v>1932</v>
      </c>
      <c r="F1121" t="str">
        <f t="shared" si="17"/>
        <v>Stefan Aigner</v>
      </c>
      <c r="G1121" t="s">
        <v>860</v>
      </c>
      <c r="H1121" s="143">
        <v>470885</v>
      </c>
      <c r="I1121" s="143">
        <v>425000</v>
      </c>
      <c r="J1121" t="str">
        <f>IF(G1121="GK",VLOOKUP(F1121,'[1]2017GoalKeeper Stats'!$A$2:$S$109,2,FALSE),VLOOKUP(F1121,'[1]2017Player Stats'!$A$2:$AB$830,2,FALSE))</f>
        <v>COL</v>
      </c>
      <c r="K1121">
        <f>IF(G1121="GK",VLOOKUP(F1121,'[1]2017GoalKeeper Stats'!$A$2:$S$109,4,FALSE),VLOOKUP(F1121,'[1]2017Player Stats'!$A$2:$AB$830,4,FALSE))</f>
        <v>9</v>
      </c>
      <c r="L1121">
        <f>IF(G1121="GK",VLOOKUP(F1121,'[1]2017GoalKeeper Stats'!$A$2:$S$109,5,FALSE),VLOOKUP(F1121,'[1]2017Player Stats'!$A$2:$AB$830,5,FALSE))</f>
        <v>5</v>
      </c>
      <c r="M1121">
        <f>IF(G1121="GK",VLOOKUP(F1121,'[1]2017GoalKeeper Stats'!$A$2:$S$109,6,FALSE),VLOOKUP(F1121,'[1]2017Player Stats'!$A$2:$AB$830,6,FALSE))</f>
        <v>488</v>
      </c>
      <c r="N1121">
        <f>IF(G1121="GK",VLOOKUP(F1121,'[1]2017GoalKeeper Stats'!$A$2:$S$109,7,FALSE),VLOOKUP(F1121,'[1]2017Player Stats'!$A$2:$AB$830,7,FALSE))</f>
        <v>2</v>
      </c>
      <c r="O1121">
        <f>IF(G1121="GK",VLOOKUP(F1121,'[1]2017GoalKeeper Stats'!$A$2:$S$109,8,FALSE),VLOOKUP(F1121,'[1]2017Player Stats'!$A$2:$AB$830,8,FALSE))</f>
        <v>1</v>
      </c>
      <c r="P1121">
        <f>IF(G1121="GK",VLOOKUP(F1121,'[1]2017GoalKeeper Stats'!$A$2:$S$109,9,FALSE),VLOOKUP(F1121,'[1]2017Player Stats'!$A$2:$AB$830,9,FALSE))</f>
        <v>9</v>
      </c>
      <c r="Q1121">
        <f>IF(G1121="GK",VLOOKUP(F1121,'[1]2017GoalKeeper Stats'!$A$2:$S$109,10,FALSE),VLOOKUP(F1121,'[1]2017Player Stats'!$A$2:$AB$830,10,FALSE))</f>
        <v>3</v>
      </c>
      <c r="R1121">
        <f>IF(G1121="GK",VLOOKUP(F1121,'[1]2017GoalKeeper Stats'!$A$2:$S$109,11,FALSE),VLOOKUP(F1121,'[1]2017Player Stats'!$A$2:$AB$830,11,FALSE))</f>
        <v>0</v>
      </c>
      <c r="S1121" t="str">
        <f>IF(G1121="GK",VLOOKUP(F1121,'[1]2017GoalKeeper Stats'!$A$2:$S$109,12,FALSE),VLOOKUP(F1121,'[1]2017Player Stats'!$A$2:$AB$830,12,FALSE))</f>
        <v>0/0</v>
      </c>
      <c r="T1121">
        <f>IF(G1121="GK",VLOOKUP(F1121,'[1]2017GoalKeeper Stats'!$A$2:$S$109,13,FALSE),VLOOKUP(F1121,'[1]2017Player Stats'!$A$2:$AB$830,13,FALSE))</f>
        <v>2</v>
      </c>
      <c r="U1121">
        <f>IF(G1121="GK",VLOOKUP(F1121,'[1]2017GoalKeeper Stats'!$A$2:$S$109,14,FALSE),VLOOKUP(F1121,'[1]2017Player Stats'!$A$2:$AB$830,14,FALSE))</f>
        <v>0</v>
      </c>
      <c r="V1121">
        <f>IF(G1121="GK",VLOOKUP(F1121,'[1]2017GoalKeeper Stats'!$A$2:$S$109,15,FALSE),VLOOKUP(F1121,'[1]2017Player Stats'!$A$2:$AB$830,15,FALSE))</f>
        <v>0.37</v>
      </c>
      <c r="W1121">
        <f>IF(G1121="GK",VLOOKUP(F1121,'[1]2017GoalKeeper Stats'!$A$2:$S$109,16,FALSE),VLOOKUP(F1121,'[1]2017Player Stats'!$A$2:$AB$830,16,FALSE))</f>
        <v>22.2</v>
      </c>
      <c r="X1121">
        <f>IF(G1121="GK",VLOOKUP(F1121,'[1]2017GoalKeeper Stats'!$A$2:$S$109,17,FALSE),VLOOKUP(F1121,'[1]2017Player Stats'!$A$2:$AB$830,17,FALSE))</f>
        <v>1</v>
      </c>
      <c r="Y1121">
        <f>IF(G1121="GK",VLOOKUP(F1121,'[1]2017GoalKeeper Stats'!$A$2:$S$109,18,FALSE),VLOOKUP(F1121,'[1]2017Player Stats'!$A$2:$AB$830,18,FALSE))</f>
        <v>0</v>
      </c>
      <c r="Z1121">
        <f>IF(G1121="GK",VLOOKUP(F1121,'[1]2017GoalKeeper Stats'!$A$2:$S$109,19,FALSE),VLOOKUP(F1121,'[1]2017Player Stats'!$A$2:$AB$830,19,FALSE))</f>
        <v>1</v>
      </c>
      <c r="AA1121">
        <f>IF(G1121="GK",VLOOKUP(F1121,'[1]2017GoalKeeper Stats'!$A$2:$S$109,20,FALSE),VLOOKUP(F1121,'[1]2017Player Stats'!$A$2:$AB$830,20,FALSE))</f>
        <v>0.18</v>
      </c>
      <c r="AB1121">
        <f>IF(G1121="GK",VLOOKUP(F1121,'[1]2017GoalKeeper Stats'!$A$2:$S$109,21,FALSE),VLOOKUP(F1121,'[1]2017Player Stats'!$A$2:$AB$830,21,FALSE))</f>
        <v>12</v>
      </c>
      <c r="AC1121">
        <f>IF(G1121="GK",VLOOKUP(F1121,'[1]2017GoalKeeper Stats'!$A$2:$S$109,22,FALSE),VLOOKUP(F1121,'[1]2017Player Stats'!$A$2:$AB$830,22,FALSE))</f>
        <v>12</v>
      </c>
      <c r="AD1121">
        <f>IF(G1121="GK",VLOOKUP(F1121,'[1]2017GoalKeeper Stats'!$A$2:$S$109,23,FALSE),VLOOKUP(F1121,'[1]2017Player Stats'!$A$2:$AB$830,23,FALSE))</f>
        <v>3</v>
      </c>
      <c r="AE1121">
        <f>IF(G1121="GK",VLOOKUP(F1121,'[1]2017GoalKeeper Stats'!$A$2:$S$109,24,FALSE),VLOOKUP(F1121,'[1]2017Player Stats'!$A$2:$AB$830,24,FALSE))</f>
        <v>2</v>
      </c>
      <c r="AF1121">
        <f>IF(G1121="GK",VLOOKUP(F1121,'[1]2017GoalKeeper Stats'!$A$2:$S$109,25,FALSE),VLOOKUP(F1121,'[1]2017Player Stats'!$A$2:$AB$830,25,FALSE))</f>
        <v>0</v>
      </c>
      <c r="AG1121">
        <f>IF(G1121="GK",VLOOKUP(F1121,'[1]2017GoalKeeper Stats'!$A$2:$S$109,26,FALSE),VLOOKUP(F1121,'[1]2017Player Stats'!$A$2:$AB$830,26,FALSE))</f>
        <v>33.33</v>
      </c>
      <c r="AH1121" s="51">
        <v>2017</v>
      </c>
      <c r="AI1121" s="51">
        <v>34</v>
      </c>
      <c r="AJ1121" s="51">
        <v>324</v>
      </c>
      <c r="AK1121" s="51">
        <v>489</v>
      </c>
      <c r="AL1121" s="51">
        <v>31</v>
      </c>
      <c r="AM1121" s="51">
        <v>49</v>
      </c>
      <c r="AN1121" s="51">
        <v>-18</v>
      </c>
      <c r="AO1121" s="52">
        <v>32.979999999999997</v>
      </c>
      <c r="AP1121" s="52">
        <v>49.63</v>
      </c>
      <c r="AQ1121" s="52">
        <v>-16.649999999999999</v>
      </c>
      <c r="AR1121" s="52">
        <v>-1.35</v>
      </c>
      <c r="AS1121" s="51">
        <v>33</v>
      </c>
      <c r="AT1121" s="52">
        <v>34.96</v>
      </c>
    </row>
    <row r="1122" spans="1:46" hidden="1">
      <c r="A1122">
        <v>2017</v>
      </c>
      <c r="B1122" t="s">
        <v>196</v>
      </c>
      <c r="C1122" t="s">
        <v>196</v>
      </c>
      <c r="D1122" t="s">
        <v>1933</v>
      </c>
      <c r="E1122" t="s">
        <v>1934</v>
      </c>
      <c r="F1122" t="str">
        <f t="shared" si="17"/>
        <v>Kelvin Leerdam</v>
      </c>
      <c r="G1122" t="s">
        <v>893</v>
      </c>
      <c r="H1122" s="143">
        <v>455640</v>
      </c>
      <c r="I1122" s="143">
        <v>380640</v>
      </c>
      <c r="J1122" t="str">
        <f>IF(G1122="GK",VLOOKUP(F1122,'[1]2017GoalKeeper Stats'!$A$2:$S$109,2,FALSE),VLOOKUP(F1122,'[1]2017Player Stats'!$A$2:$AB$830,2,FALSE))</f>
        <v>SEA</v>
      </c>
      <c r="K1122">
        <f>IF(G1122="GK",VLOOKUP(F1122,'[1]2017GoalKeeper Stats'!$A$2:$S$109,4,FALSE),VLOOKUP(F1122,'[1]2017Player Stats'!$A$2:$AB$830,4,FALSE))</f>
        <v>15</v>
      </c>
      <c r="L1122">
        <f>IF(G1122="GK",VLOOKUP(F1122,'[1]2017GoalKeeper Stats'!$A$2:$S$109,5,FALSE),VLOOKUP(F1122,'[1]2017Player Stats'!$A$2:$AB$830,5,FALSE))</f>
        <v>14</v>
      </c>
      <c r="M1122">
        <f>IF(G1122="GK",VLOOKUP(F1122,'[1]2017GoalKeeper Stats'!$A$2:$S$109,6,FALSE),VLOOKUP(F1122,'[1]2017Player Stats'!$A$2:$AB$830,6,FALSE))</f>
        <v>1290</v>
      </c>
      <c r="N1122">
        <f>IF(G1122="GK",VLOOKUP(F1122,'[1]2017GoalKeeper Stats'!$A$2:$S$109,7,FALSE),VLOOKUP(F1122,'[1]2017Player Stats'!$A$2:$AB$830,7,FALSE))</f>
        <v>1</v>
      </c>
      <c r="O1122">
        <f>IF(G1122="GK",VLOOKUP(F1122,'[1]2017GoalKeeper Stats'!$A$2:$S$109,8,FALSE),VLOOKUP(F1122,'[1]2017Player Stats'!$A$2:$AB$830,8,FALSE))</f>
        <v>2</v>
      </c>
      <c r="P1122">
        <f>IF(G1122="GK",VLOOKUP(F1122,'[1]2017GoalKeeper Stats'!$A$2:$S$109,9,FALSE),VLOOKUP(F1122,'[1]2017Player Stats'!$A$2:$AB$830,9,FALSE))</f>
        <v>16</v>
      </c>
      <c r="Q1122">
        <f>IF(G1122="GK",VLOOKUP(F1122,'[1]2017GoalKeeper Stats'!$A$2:$S$109,10,FALSE),VLOOKUP(F1122,'[1]2017Player Stats'!$A$2:$AB$830,10,FALSE))</f>
        <v>2</v>
      </c>
      <c r="R1122">
        <f>IF(G1122="GK",VLOOKUP(F1122,'[1]2017GoalKeeper Stats'!$A$2:$S$109,11,FALSE),VLOOKUP(F1122,'[1]2017Player Stats'!$A$2:$AB$830,11,FALSE))</f>
        <v>0</v>
      </c>
      <c r="S1122" t="str">
        <f>IF(G1122="GK",VLOOKUP(F1122,'[1]2017GoalKeeper Stats'!$A$2:$S$109,12,FALSE),VLOOKUP(F1122,'[1]2017Player Stats'!$A$2:$AB$830,12,FALSE))</f>
        <v>0/0</v>
      </c>
      <c r="T1122">
        <f>IF(G1122="GK",VLOOKUP(F1122,'[1]2017GoalKeeper Stats'!$A$2:$S$109,13,FALSE),VLOOKUP(F1122,'[1]2017Player Stats'!$A$2:$AB$830,13,FALSE))</f>
        <v>1</v>
      </c>
      <c r="U1122">
        <f>IF(G1122="GK",VLOOKUP(F1122,'[1]2017GoalKeeper Stats'!$A$2:$S$109,14,FALSE),VLOOKUP(F1122,'[1]2017Player Stats'!$A$2:$AB$830,14,FALSE))</f>
        <v>0</v>
      </c>
      <c r="V1122">
        <f>IF(G1122="GK",VLOOKUP(F1122,'[1]2017GoalKeeper Stats'!$A$2:$S$109,15,FALSE),VLOOKUP(F1122,'[1]2017Player Stats'!$A$2:$AB$830,15,FALSE))</f>
        <v>7.0000000000000007E-2</v>
      </c>
      <c r="W1122">
        <f>IF(G1122="GK",VLOOKUP(F1122,'[1]2017GoalKeeper Stats'!$A$2:$S$109,16,FALSE),VLOOKUP(F1122,'[1]2017Player Stats'!$A$2:$AB$830,16,FALSE))</f>
        <v>6.3</v>
      </c>
      <c r="X1122">
        <f>IF(G1122="GK",VLOOKUP(F1122,'[1]2017GoalKeeper Stats'!$A$2:$S$109,17,FALSE),VLOOKUP(F1122,'[1]2017Player Stats'!$A$2:$AB$830,17,FALSE))</f>
        <v>2</v>
      </c>
      <c r="Y1122">
        <f>IF(G1122="GK",VLOOKUP(F1122,'[1]2017GoalKeeper Stats'!$A$2:$S$109,18,FALSE),VLOOKUP(F1122,'[1]2017Player Stats'!$A$2:$AB$830,18,FALSE))</f>
        <v>2</v>
      </c>
      <c r="Z1122">
        <f>IF(G1122="GK",VLOOKUP(F1122,'[1]2017GoalKeeper Stats'!$A$2:$S$109,19,FALSE),VLOOKUP(F1122,'[1]2017Player Stats'!$A$2:$AB$830,19,FALSE))</f>
        <v>0</v>
      </c>
      <c r="AA1122">
        <f>IF(G1122="GK",VLOOKUP(F1122,'[1]2017GoalKeeper Stats'!$A$2:$S$109,20,FALSE),VLOOKUP(F1122,'[1]2017Player Stats'!$A$2:$AB$830,20,FALSE))</f>
        <v>0.14000000000000001</v>
      </c>
      <c r="AB1122">
        <f>IF(G1122="GK",VLOOKUP(F1122,'[1]2017GoalKeeper Stats'!$A$2:$S$109,21,FALSE),VLOOKUP(F1122,'[1]2017Player Stats'!$A$2:$AB$830,21,FALSE))</f>
        <v>16</v>
      </c>
      <c r="AC1122">
        <f>IF(G1122="GK",VLOOKUP(F1122,'[1]2017GoalKeeper Stats'!$A$2:$S$109,22,FALSE),VLOOKUP(F1122,'[1]2017Player Stats'!$A$2:$AB$830,22,FALSE))</f>
        <v>11</v>
      </c>
      <c r="AD1122">
        <f>IF(G1122="GK",VLOOKUP(F1122,'[1]2017GoalKeeper Stats'!$A$2:$S$109,23,FALSE),VLOOKUP(F1122,'[1]2017Player Stats'!$A$2:$AB$830,23,FALSE))</f>
        <v>2</v>
      </c>
      <c r="AE1122">
        <f>IF(G1122="GK",VLOOKUP(F1122,'[1]2017GoalKeeper Stats'!$A$2:$S$109,24,FALSE),VLOOKUP(F1122,'[1]2017Player Stats'!$A$2:$AB$830,24,FALSE))</f>
        <v>2</v>
      </c>
      <c r="AF1122">
        <f>IF(G1122="GK",VLOOKUP(F1122,'[1]2017GoalKeeper Stats'!$A$2:$S$109,25,FALSE),VLOOKUP(F1122,'[1]2017Player Stats'!$A$2:$AB$830,25,FALSE))</f>
        <v>0</v>
      </c>
      <c r="AG1122">
        <f>IF(G1122="GK",VLOOKUP(F1122,'[1]2017GoalKeeper Stats'!$A$2:$S$109,26,FALSE),VLOOKUP(F1122,'[1]2017Player Stats'!$A$2:$AB$830,26,FALSE))</f>
        <v>12.5</v>
      </c>
      <c r="AH1122" s="51">
        <v>2017</v>
      </c>
      <c r="AI1122" s="51">
        <v>34</v>
      </c>
      <c r="AJ1122" s="51">
        <v>500</v>
      </c>
      <c r="AK1122" s="51">
        <v>410</v>
      </c>
      <c r="AL1122" s="51">
        <v>51</v>
      </c>
      <c r="AM1122" s="51">
        <v>39</v>
      </c>
      <c r="AN1122" s="51">
        <v>12</v>
      </c>
      <c r="AO1122" s="52">
        <v>53.23</v>
      </c>
      <c r="AP1122" s="52">
        <v>41.09</v>
      </c>
      <c r="AQ1122" s="52">
        <v>12.14</v>
      </c>
      <c r="AR1122" s="52">
        <v>-0.14000000000000001</v>
      </c>
      <c r="AS1122" s="51">
        <v>53</v>
      </c>
      <c r="AT1122" s="52">
        <v>54.8</v>
      </c>
    </row>
    <row r="1123" spans="1:46" hidden="1">
      <c r="A1123">
        <v>2017</v>
      </c>
      <c r="B1123" t="s">
        <v>943</v>
      </c>
      <c r="C1123" t="s">
        <v>175</v>
      </c>
      <c r="D1123" t="s">
        <v>953</v>
      </c>
      <c r="E1123" t="s">
        <v>954</v>
      </c>
      <c r="F1123" t="str">
        <f t="shared" si="17"/>
        <v>Aurelien Collin</v>
      </c>
      <c r="G1123" t="s">
        <v>893</v>
      </c>
      <c r="H1123" s="143">
        <v>450000</v>
      </c>
      <c r="I1123" s="143">
        <v>450000</v>
      </c>
      <c r="J1123" t="str">
        <f>IF(G1123="GK",VLOOKUP(F1123,'[1]2017GoalKeeper Stats'!$A$2:$S$109,2,FALSE),VLOOKUP(F1123,'[1]2017Player Stats'!$A$2:$AB$830,2,FALSE))</f>
        <v>PHI</v>
      </c>
      <c r="K1123">
        <f>IF(G1123="GK",VLOOKUP(F1123,'[1]2017GoalKeeper Stats'!$A$2:$S$109,4,FALSE),VLOOKUP(F1123,'[1]2017Player Stats'!$A$2:$AB$830,4,FALSE))</f>
        <v>9</v>
      </c>
      <c r="L1123">
        <f>IF(G1123="GK",VLOOKUP(F1123,'[1]2017GoalKeeper Stats'!$A$2:$S$109,5,FALSE),VLOOKUP(F1123,'[1]2017Player Stats'!$A$2:$AB$830,5,FALSE))</f>
        <v>7</v>
      </c>
      <c r="M1123">
        <f>IF(G1123="GK",VLOOKUP(F1123,'[1]2017GoalKeeper Stats'!$A$2:$S$109,6,FALSE),VLOOKUP(F1123,'[1]2017Player Stats'!$A$2:$AB$830,6,FALSE))</f>
        <v>545</v>
      </c>
      <c r="N1123">
        <f>IF(G1123="GK",VLOOKUP(F1123,'[1]2017GoalKeeper Stats'!$A$2:$S$109,7,FALSE),VLOOKUP(F1123,'[1]2017Player Stats'!$A$2:$AB$830,7,FALSE))</f>
        <v>0</v>
      </c>
      <c r="O1123">
        <f>IF(G1123="GK",VLOOKUP(F1123,'[1]2017GoalKeeper Stats'!$A$2:$S$109,8,FALSE),VLOOKUP(F1123,'[1]2017Player Stats'!$A$2:$AB$830,8,FALSE))</f>
        <v>0</v>
      </c>
      <c r="P1123">
        <f>IF(G1123="GK",VLOOKUP(F1123,'[1]2017GoalKeeper Stats'!$A$2:$S$109,9,FALSE),VLOOKUP(F1123,'[1]2017Player Stats'!$A$2:$AB$830,9,FALSE))</f>
        <v>5</v>
      </c>
      <c r="Q1123">
        <f>IF(G1123="GK",VLOOKUP(F1123,'[1]2017GoalKeeper Stats'!$A$2:$S$109,10,FALSE),VLOOKUP(F1123,'[1]2017Player Stats'!$A$2:$AB$830,10,FALSE))</f>
        <v>1</v>
      </c>
      <c r="R1123">
        <f>IF(G1123="GK",VLOOKUP(F1123,'[1]2017GoalKeeper Stats'!$A$2:$S$109,11,FALSE),VLOOKUP(F1123,'[1]2017Player Stats'!$A$2:$AB$830,11,FALSE))</f>
        <v>0</v>
      </c>
      <c r="S1123" t="str">
        <f>IF(G1123="GK",VLOOKUP(F1123,'[1]2017GoalKeeper Stats'!$A$2:$S$109,12,FALSE),VLOOKUP(F1123,'[1]2017Player Stats'!$A$2:$AB$830,12,FALSE))</f>
        <v>0/0</v>
      </c>
      <c r="T1123">
        <f>IF(G1123="GK",VLOOKUP(F1123,'[1]2017GoalKeeper Stats'!$A$2:$S$109,13,FALSE),VLOOKUP(F1123,'[1]2017Player Stats'!$A$2:$AB$830,13,FALSE))</f>
        <v>0</v>
      </c>
      <c r="U1123">
        <f>IF(G1123="GK",VLOOKUP(F1123,'[1]2017GoalKeeper Stats'!$A$2:$S$109,14,FALSE),VLOOKUP(F1123,'[1]2017Player Stats'!$A$2:$AB$830,14,FALSE))</f>
        <v>0</v>
      </c>
      <c r="V1123">
        <f>IF(G1123="GK",VLOOKUP(F1123,'[1]2017GoalKeeper Stats'!$A$2:$S$109,15,FALSE),VLOOKUP(F1123,'[1]2017Player Stats'!$A$2:$AB$830,15,FALSE))</f>
        <v>0</v>
      </c>
      <c r="W1123">
        <f>IF(G1123="GK",VLOOKUP(F1123,'[1]2017GoalKeeper Stats'!$A$2:$S$109,16,FALSE),VLOOKUP(F1123,'[1]2017Player Stats'!$A$2:$AB$830,16,FALSE))</f>
        <v>0</v>
      </c>
      <c r="X1123">
        <f>IF(G1123="GK",VLOOKUP(F1123,'[1]2017GoalKeeper Stats'!$A$2:$S$109,17,FALSE),VLOOKUP(F1123,'[1]2017Player Stats'!$A$2:$AB$830,17,FALSE))</f>
        <v>0</v>
      </c>
      <c r="Y1123">
        <f>IF(G1123="GK",VLOOKUP(F1123,'[1]2017GoalKeeper Stats'!$A$2:$S$109,18,FALSE),VLOOKUP(F1123,'[1]2017Player Stats'!$A$2:$AB$830,18,FALSE))</f>
        <v>0</v>
      </c>
      <c r="Z1123">
        <f>IF(G1123="GK",VLOOKUP(F1123,'[1]2017GoalKeeper Stats'!$A$2:$S$109,19,FALSE),VLOOKUP(F1123,'[1]2017Player Stats'!$A$2:$AB$830,19,FALSE))</f>
        <v>0</v>
      </c>
      <c r="AA1123">
        <f>IF(G1123="GK",VLOOKUP(F1123,'[1]2017GoalKeeper Stats'!$A$2:$S$109,20,FALSE),VLOOKUP(F1123,'[1]2017Player Stats'!$A$2:$AB$830,20,FALSE))</f>
        <v>0</v>
      </c>
      <c r="AB1123">
        <f>IF(G1123="GK",VLOOKUP(F1123,'[1]2017GoalKeeper Stats'!$A$2:$S$109,21,FALSE),VLOOKUP(F1123,'[1]2017Player Stats'!$A$2:$AB$830,21,FALSE))</f>
        <v>15</v>
      </c>
      <c r="AC1123">
        <f>IF(G1123="GK",VLOOKUP(F1123,'[1]2017GoalKeeper Stats'!$A$2:$S$109,22,FALSE),VLOOKUP(F1123,'[1]2017Player Stats'!$A$2:$AB$830,22,FALSE))</f>
        <v>6</v>
      </c>
      <c r="AD1123">
        <f>IF(G1123="GK",VLOOKUP(F1123,'[1]2017GoalKeeper Stats'!$A$2:$S$109,23,FALSE),VLOOKUP(F1123,'[1]2017Player Stats'!$A$2:$AB$830,23,FALSE))</f>
        <v>0</v>
      </c>
      <c r="AE1123">
        <f>IF(G1123="GK",VLOOKUP(F1123,'[1]2017GoalKeeper Stats'!$A$2:$S$109,24,FALSE),VLOOKUP(F1123,'[1]2017Player Stats'!$A$2:$AB$830,24,FALSE))</f>
        <v>2</v>
      </c>
      <c r="AF1123">
        <f>IF(G1123="GK",VLOOKUP(F1123,'[1]2017GoalKeeper Stats'!$A$2:$S$109,25,FALSE),VLOOKUP(F1123,'[1]2017Player Stats'!$A$2:$AB$830,25,FALSE))</f>
        <v>0</v>
      </c>
      <c r="AG1123">
        <f>IF(G1123="GK",VLOOKUP(F1123,'[1]2017GoalKeeper Stats'!$A$2:$S$109,26,FALSE),VLOOKUP(F1123,'[1]2017Player Stats'!$A$2:$AB$830,26,FALSE))</f>
        <v>20</v>
      </c>
      <c r="AH1123" s="51">
        <v>2017</v>
      </c>
      <c r="AI1123" s="51">
        <v>34</v>
      </c>
      <c r="AJ1123" s="51">
        <v>450</v>
      </c>
      <c r="AK1123" s="51">
        <v>390</v>
      </c>
      <c r="AL1123" s="51">
        <v>50</v>
      </c>
      <c r="AM1123" s="51">
        <v>46</v>
      </c>
      <c r="AN1123" s="51">
        <v>4</v>
      </c>
      <c r="AO1123" s="52">
        <v>52.36</v>
      </c>
      <c r="AP1123" s="52">
        <v>44.21</v>
      </c>
      <c r="AQ1123" s="52">
        <v>8.15</v>
      </c>
      <c r="AR1123" s="52">
        <v>-4.1500000000000004</v>
      </c>
      <c r="AS1123" s="51">
        <v>50</v>
      </c>
      <c r="AT1123" s="52">
        <v>51.82</v>
      </c>
    </row>
    <row r="1124" spans="1:46" hidden="1">
      <c r="A1124">
        <v>2017</v>
      </c>
      <c r="B1124" t="s">
        <v>210</v>
      </c>
      <c r="C1124" t="s">
        <v>210</v>
      </c>
      <c r="D1124" t="s">
        <v>1007</v>
      </c>
      <c r="E1124" t="s">
        <v>1008</v>
      </c>
      <c r="F1124" t="str">
        <f t="shared" si="17"/>
        <v>Will Johnson</v>
      </c>
      <c r="G1124" t="s">
        <v>860</v>
      </c>
      <c r="H1124" s="143">
        <v>450000</v>
      </c>
      <c r="I1124" s="143">
        <v>414000</v>
      </c>
      <c r="J1124" t="str">
        <f>IF(G1124="GK",VLOOKUP(F1124,'[1]2017GoalKeeper Stats'!$A$2:$S$109,2,FALSE),VLOOKUP(F1124,'[1]2017Player Stats'!$A$2:$AB$830,2,FALSE))</f>
        <v>ORL</v>
      </c>
      <c r="K1124">
        <f>IF(G1124="GK",VLOOKUP(F1124,'[1]2017GoalKeeper Stats'!$A$2:$S$109,4,FALSE),VLOOKUP(F1124,'[1]2017Player Stats'!$A$2:$AB$830,4,FALSE))</f>
        <v>26</v>
      </c>
      <c r="L1124">
        <f>IF(G1124="GK",VLOOKUP(F1124,'[1]2017GoalKeeper Stats'!$A$2:$S$109,5,FALSE),VLOOKUP(F1124,'[1]2017Player Stats'!$A$2:$AB$830,5,FALSE))</f>
        <v>23</v>
      </c>
      <c r="M1124">
        <f>IF(G1124="GK",VLOOKUP(F1124,'[1]2017GoalKeeper Stats'!$A$2:$S$109,6,FALSE),VLOOKUP(F1124,'[1]2017Player Stats'!$A$2:$AB$830,6,FALSE))</f>
        <v>2057</v>
      </c>
      <c r="N1124">
        <f>IF(G1124="GK",VLOOKUP(F1124,'[1]2017GoalKeeper Stats'!$A$2:$S$109,7,FALSE),VLOOKUP(F1124,'[1]2017Player Stats'!$A$2:$AB$830,7,FALSE))</f>
        <v>2</v>
      </c>
      <c r="O1124">
        <f>IF(G1124="GK",VLOOKUP(F1124,'[1]2017GoalKeeper Stats'!$A$2:$S$109,8,FALSE),VLOOKUP(F1124,'[1]2017Player Stats'!$A$2:$AB$830,8,FALSE))</f>
        <v>3</v>
      </c>
      <c r="P1124">
        <f>IF(G1124="GK",VLOOKUP(F1124,'[1]2017GoalKeeper Stats'!$A$2:$S$109,9,FALSE),VLOOKUP(F1124,'[1]2017Player Stats'!$A$2:$AB$830,9,FALSE))</f>
        <v>32</v>
      </c>
      <c r="Q1124">
        <f>IF(G1124="GK",VLOOKUP(F1124,'[1]2017GoalKeeper Stats'!$A$2:$S$109,10,FALSE),VLOOKUP(F1124,'[1]2017Player Stats'!$A$2:$AB$830,10,FALSE))</f>
        <v>13</v>
      </c>
      <c r="R1124">
        <f>IF(G1124="GK",VLOOKUP(F1124,'[1]2017GoalKeeper Stats'!$A$2:$S$109,11,FALSE),VLOOKUP(F1124,'[1]2017Player Stats'!$A$2:$AB$830,11,FALSE))</f>
        <v>1</v>
      </c>
      <c r="S1124" t="str">
        <f>IF(G1124="GK",VLOOKUP(F1124,'[1]2017GoalKeeper Stats'!$A$2:$S$109,12,FALSE),VLOOKUP(F1124,'[1]2017Player Stats'!$A$2:$AB$830,12,FALSE))</f>
        <v>0/0</v>
      </c>
      <c r="T1124">
        <f>IF(G1124="GK",VLOOKUP(F1124,'[1]2017GoalKeeper Stats'!$A$2:$S$109,13,FALSE),VLOOKUP(F1124,'[1]2017Player Stats'!$A$2:$AB$830,13,FALSE))</f>
        <v>1</v>
      </c>
      <c r="U1124">
        <f>IF(G1124="GK",VLOOKUP(F1124,'[1]2017GoalKeeper Stats'!$A$2:$S$109,14,FALSE),VLOOKUP(F1124,'[1]2017Player Stats'!$A$2:$AB$830,14,FALSE))</f>
        <v>1</v>
      </c>
      <c r="V1124">
        <f>IF(G1124="GK",VLOOKUP(F1124,'[1]2017GoalKeeper Stats'!$A$2:$S$109,15,FALSE),VLOOKUP(F1124,'[1]2017Player Stats'!$A$2:$AB$830,15,FALSE))</f>
        <v>0.09</v>
      </c>
      <c r="W1124">
        <f>IF(G1124="GK",VLOOKUP(F1124,'[1]2017GoalKeeper Stats'!$A$2:$S$109,16,FALSE),VLOOKUP(F1124,'[1]2017Player Stats'!$A$2:$AB$830,16,FALSE))</f>
        <v>6.3</v>
      </c>
      <c r="X1124">
        <f>IF(G1124="GK",VLOOKUP(F1124,'[1]2017GoalKeeper Stats'!$A$2:$S$109,17,FALSE),VLOOKUP(F1124,'[1]2017Player Stats'!$A$2:$AB$830,17,FALSE))</f>
        <v>3</v>
      </c>
      <c r="Y1124">
        <f>IF(G1124="GK",VLOOKUP(F1124,'[1]2017GoalKeeper Stats'!$A$2:$S$109,18,FALSE),VLOOKUP(F1124,'[1]2017Player Stats'!$A$2:$AB$830,18,FALSE))</f>
        <v>3</v>
      </c>
      <c r="Z1124">
        <f>IF(G1124="GK",VLOOKUP(F1124,'[1]2017GoalKeeper Stats'!$A$2:$S$109,19,FALSE),VLOOKUP(F1124,'[1]2017Player Stats'!$A$2:$AB$830,19,FALSE))</f>
        <v>0</v>
      </c>
      <c r="AA1124">
        <f>IF(G1124="GK",VLOOKUP(F1124,'[1]2017GoalKeeper Stats'!$A$2:$S$109,20,FALSE),VLOOKUP(F1124,'[1]2017Player Stats'!$A$2:$AB$830,20,FALSE))</f>
        <v>0.13</v>
      </c>
      <c r="AB1124">
        <f>IF(G1124="GK",VLOOKUP(F1124,'[1]2017GoalKeeper Stats'!$A$2:$S$109,21,FALSE),VLOOKUP(F1124,'[1]2017Player Stats'!$A$2:$AB$830,21,FALSE))</f>
        <v>16</v>
      </c>
      <c r="AC1124">
        <f>IF(G1124="GK",VLOOKUP(F1124,'[1]2017GoalKeeper Stats'!$A$2:$S$109,22,FALSE),VLOOKUP(F1124,'[1]2017Player Stats'!$A$2:$AB$830,22,FALSE))</f>
        <v>26</v>
      </c>
      <c r="AD1124">
        <f>IF(G1124="GK",VLOOKUP(F1124,'[1]2017GoalKeeper Stats'!$A$2:$S$109,23,FALSE),VLOOKUP(F1124,'[1]2017Player Stats'!$A$2:$AB$830,23,FALSE))</f>
        <v>0</v>
      </c>
      <c r="AE1124">
        <f>IF(G1124="GK",VLOOKUP(F1124,'[1]2017GoalKeeper Stats'!$A$2:$S$109,24,FALSE),VLOOKUP(F1124,'[1]2017Player Stats'!$A$2:$AB$830,24,FALSE))</f>
        <v>6</v>
      </c>
      <c r="AF1124">
        <f>IF(G1124="GK",VLOOKUP(F1124,'[1]2017GoalKeeper Stats'!$A$2:$S$109,25,FALSE),VLOOKUP(F1124,'[1]2017Player Stats'!$A$2:$AB$830,25,FALSE))</f>
        <v>0</v>
      </c>
      <c r="AG1124">
        <f>IF(G1124="GK",VLOOKUP(F1124,'[1]2017GoalKeeper Stats'!$A$2:$S$109,26,FALSE),VLOOKUP(F1124,'[1]2017Player Stats'!$A$2:$AB$830,26,FALSE))</f>
        <v>40.619999999999997</v>
      </c>
      <c r="AH1124" s="51">
        <v>2017</v>
      </c>
      <c r="AI1124" s="51">
        <v>34</v>
      </c>
      <c r="AJ1124" s="51">
        <v>419</v>
      </c>
      <c r="AK1124" s="51">
        <v>409</v>
      </c>
      <c r="AL1124" s="51">
        <v>39</v>
      </c>
      <c r="AM1124" s="51">
        <v>56</v>
      </c>
      <c r="AN1124" s="51">
        <v>-17</v>
      </c>
      <c r="AO1124" s="52">
        <v>36.22</v>
      </c>
      <c r="AP1124" s="52">
        <v>49.26</v>
      </c>
      <c r="AQ1124" s="52">
        <v>-13.04</v>
      </c>
      <c r="AR1124" s="52">
        <v>-3.96</v>
      </c>
      <c r="AS1124" s="51">
        <v>39</v>
      </c>
      <c r="AT1124" s="52">
        <v>39.11</v>
      </c>
    </row>
    <row r="1125" spans="1:46" hidden="1">
      <c r="A1125">
        <v>2017</v>
      </c>
      <c r="B1125" t="s">
        <v>201</v>
      </c>
      <c r="C1125" t="s">
        <v>201</v>
      </c>
      <c r="D1125" t="s">
        <v>981</v>
      </c>
      <c r="E1125" t="s">
        <v>982</v>
      </c>
      <c r="F1125" t="str">
        <f t="shared" si="17"/>
        <v>Ignacio Piatti</v>
      </c>
      <c r="G1125" t="s">
        <v>860</v>
      </c>
      <c r="H1125" s="143">
        <v>450000</v>
      </c>
      <c r="I1125" s="143">
        <v>450000</v>
      </c>
      <c r="J1125" t="str">
        <f>IF(G1125="GK",VLOOKUP(F1125,'[1]2017GoalKeeper Stats'!$A$2:$S$109,2,FALSE),VLOOKUP(F1125,'[1]2017Player Stats'!$A$2:$AB$830,2,FALSE))</f>
        <v>MTL</v>
      </c>
      <c r="K1125">
        <f>IF(G1125="GK",VLOOKUP(F1125,'[1]2017GoalKeeper Stats'!$A$2:$S$109,4,FALSE),VLOOKUP(F1125,'[1]2017Player Stats'!$A$2:$AB$830,4,FALSE))</f>
        <v>28</v>
      </c>
      <c r="L1125">
        <f>IF(G1125="GK",VLOOKUP(F1125,'[1]2017GoalKeeper Stats'!$A$2:$S$109,5,FALSE),VLOOKUP(F1125,'[1]2017Player Stats'!$A$2:$AB$830,5,FALSE))</f>
        <v>26</v>
      </c>
      <c r="M1125">
        <f>IF(G1125="GK",VLOOKUP(F1125,'[1]2017GoalKeeper Stats'!$A$2:$S$109,6,FALSE),VLOOKUP(F1125,'[1]2017Player Stats'!$A$2:$AB$830,6,FALSE))</f>
        <v>2368</v>
      </c>
      <c r="N1125">
        <f>IF(G1125="GK",VLOOKUP(F1125,'[1]2017GoalKeeper Stats'!$A$2:$S$109,7,FALSE),VLOOKUP(F1125,'[1]2017Player Stats'!$A$2:$AB$830,7,FALSE))</f>
        <v>17</v>
      </c>
      <c r="O1125">
        <f>IF(G1125="GK",VLOOKUP(F1125,'[1]2017GoalKeeper Stats'!$A$2:$S$109,8,FALSE),VLOOKUP(F1125,'[1]2017Player Stats'!$A$2:$AB$830,8,FALSE))</f>
        <v>6</v>
      </c>
      <c r="P1125">
        <f>IF(G1125="GK",VLOOKUP(F1125,'[1]2017GoalKeeper Stats'!$A$2:$S$109,9,FALSE),VLOOKUP(F1125,'[1]2017Player Stats'!$A$2:$AB$830,9,FALSE))</f>
        <v>75</v>
      </c>
      <c r="Q1125">
        <f>IF(G1125="GK",VLOOKUP(F1125,'[1]2017GoalKeeper Stats'!$A$2:$S$109,10,FALSE),VLOOKUP(F1125,'[1]2017Player Stats'!$A$2:$AB$830,10,FALSE))</f>
        <v>38</v>
      </c>
      <c r="R1125">
        <f>IF(G1125="GK",VLOOKUP(F1125,'[1]2017GoalKeeper Stats'!$A$2:$S$109,11,FALSE),VLOOKUP(F1125,'[1]2017Player Stats'!$A$2:$AB$830,11,FALSE))</f>
        <v>2</v>
      </c>
      <c r="S1125">
        <f>IF(G1125="GK",VLOOKUP(F1125,'[1]2017GoalKeeper Stats'!$A$2:$S$109,12,FALSE),VLOOKUP(F1125,'[1]2017Player Stats'!$A$2:$AB$830,12,FALSE))</f>
        <v>44291</v>
      </c>
      <c r="T1125">
        <f>IF(G1125="GK",VLOOKUP(F1125,'[1]2017GoalKeeper Stats'!$A$2:$S$109,13,FALSE),VLOOKUP(F1125,'[1]2017Player Stats'!$A$2:$AB$830,13,FALSE))</f>
        <v>11</v>
      </c>
      <c r="U1125">
        <f>IF(G1125="GK",VLOOKUP(F1125,'[1]2017GoalKeeper Stats'!$A$2:$S$109,14,FALSE),VLOOKUP(F1125,'[1]2017Player Stats'!$A$2:$AB$830,14,FALSE))</f>
        <v>6</v>
      </c>
      <c r="V1125">
        <f>IF(G1125="GK",VLOOKUP(F1125,'[1]2017GoalKeeper Stats'!$A$2:$S$109,15,FALSE),VLOOKUP(F1125,'[1]2017Player Stats'!$A$2:$AB$830,15,FALSE))</f>
        <v>0.65</v>
      </c>
      <c r="W1125">
        <f>IF(G1125="GK",VLOOKUP(F1125,'[1]2017GoalKeeper Stats'!$A$2:$S$109,16,FALSE),VLOOKUP(F1125,'[1]2017Player Stats'!$A$2:$AB$830,16,FALSE))</f>
        <v>22.7</v>
      </c>
      <c r="X1125">
        <f>IF(G1125="GK",VLOOKUP(F1125,'[1]2017GoalKeeper Stats'!$A$2:$S$109,17,FALSE),VLOOKUP(F1125,'[1]2017Player Stats'!$A$2:$AB$830,17,FALSE))</f>
        <v>1</v>
      </c>
      <c r="Y1125">
        <f>IF(G1125="GK",VLOOKUP(F1125,'[1]2017GoalKeeper Stats'!$A$2:$S$109,18,FALSE),VLOOKUP(F1125,'[1]2017Player Stats'!$A$2:$AB$830,18,FALSE))</f>
        <v>2</v>
      </c>
      <c r="Z1125">
        <f>IF(G1125="GK",VLOOKUP(F1125,'[1]2017GoalKeeper Stats'!$A$2:$S$109,19,FALSE),VLOOKUP(F1125,'[1]2017Player Stats'!$A$2:$AB$830,19,FALSE))</f>
        <v>4</v>
      </c>
      <c r="AA1125">
        <f>IF(G1125="GK",VLOOKUP(F1125,'[1]2017GoalKeeper Stats'!$A$2:$S$109,20,FALSE),VLOOKUP(F1125,'[1]2017Player Stats'!$A$2:$AB$830,20,FALSE))</f>
        <v>0.23</v>
      </c>
      <c r="AB1125">
        <f>IF(G1125="GK",VLOOKUP(F1125,'[1]2017GoalKeeper Stats'!$A$2:$S$109,21,FALSE),VLOOKUP(F1125,'[1]2017Player Stats'!$A$2:$AB$830,21,FALSE))</f>
        <v>40</v>
      </c>
      <c r="AC1125">
        <f>IF(G1125="GK",VLOOKUP(F1125,'[1]2017GoalKeeper Stats'!$A$2:$S$109,22,FALSE),VLOOKUP(F1125,'[1]2017Player Stats'!$A$2:$AB$830,22,FALSE))</f>
        <v>59</v>
      </c>
      <c r="AD1125">
        <f>IF(G1125="GK",VLOOKUP(F1125,'[1]2017GoalKeeper Stats'!$A$2:$S$109,23,FALSE),VLOOKUP(F1125,'[1]2017Player Stats'!$A$2:$AB$830,23,FALSE))</f>
        <v>8</v>
      </c>
      <c r="AE1125">
        <f>IF(G1125="GK",VLOOKUP(F1125,'[1]2017GoalKeeper Stats'!$A$2:$S$109,24,FALSE),VLOOKUP(F1125,'[1]2017Player Stats'!$A$2:$AB$830,24,FALSE))</f>
        <v>3</v>
      </c>
      <c r="AF1125">
        <f>IF(G1125="GK",VLOOKUP(F1125,'[1]2017GoalKeeper Stats'!$A$2:$S$109,25,FALSE),VLOOKUP(F1125,'[1]2017Player Stats'!$A$2:$AB$830,25,FALSE))</f>
        <v>0</v>
      </c>
      <c r="AG1125">
        <f>IF(G1125="GK",VLOOKUP(F1125,'[1]2017GoalKeeper Stats'!$A$2:$S$109,26,FALSE),VLOOKUP(F1125,'[1]2017Player Stats'!$A$2:$AB$830,26,FALSE))</f>
        <v>50.67</v>
      </c>
      <c r="AH1125" s="51">
        <v>2017</v>
      </c>
      <c r="AI1125" s="51">
        <v>34</v>
      </c>
      <c r="AJ1125" s="51">
        <v>419</v>
      </c>
      <c r="AK1125" s="51">
        <v>472</v>
      </c>
      <c r="AL1125" s="51">
        <v>52</v>
      </c>
      <c r="AM1125" s="51">
        <v>57</v>
      </c>
      <c r="AN1125" s="51">
        <v>-5</v>
      </c>
      <c r="AO1125" s="52">
        <v>40.26</v>
      </c>
      <c r="AP1125" s="52">
        <v>50.46</v>
      </c>
      <c r="AQ1125" s="52">
        <v>-10.199999999999999</v>
      </c>
      <c r="AR1125" s="52">
        <v>5.2</v>
      </c>
      <c r="AS1125" s="51">
        <v>39</v>
      </c>
      <c r="AT1125" s="52">
        <v>40.03</v>
      </c>
    </row>
    <row r="1126" spans="1:46" hidden="1">
      <c r="A1126">
        <v>2017</v>
      </c>
      <c r="B1126" t="s">
        <v>204</v>
      </c>
      <c r="C1126" t="s">
        <v>204</v>
      </c>
      <c r="D1126" t="s">
        <v>937</v>
      </c>
      <c r="E1126" t="s">
        <v>984</v>
      </c>
      <c r="F1126" t="str">
        <f t="shared" si="17"/>
        <v>Chris Pontius</v>
      </c>
      <c r="G1126" t="s">
        <v>903</v>
      </c>
      <c r="H1126" s="143">
        <v>431000</v>
      </c>
      <c r="I1126" s="143">
        <v>400000</v>
      </c>
      <c r="J1126" t="str">
        <f>IF(G1126="GK",VLOOKUP(F1126,'[1]2017GoalKeeper Stats'!$A$2:$S$109,2,FALSE),VLOOKUP(F1126,'[1]2017Player Stats'!$A$2:$AB$830,2,FALSE))</f>
        <v>PHI</v>
      </c>
      <c r="K1126">
        <f>IF(G1126="GK",VLOOKUP(F1126,'[1]2017GoalKeeper Stats'!$A$2:$S$109,4,FALSE),VLOOKUP(F1126,'[1]2017Player Stats'!$A$2:$AB$830,4,FALSE))</f>
        <v>30</v>
      </c>
      <c r="L1126">
        <f>IF(G1126="GK",VLOOKUP(F1126,'[1]2017GoalKeeper Stats'!$A$2:$S$109,5,FALSE),VLOOKUP(F1126,'[1]2017Player Stats'!$A$2:$AB$830,5,FALSE))</f>
        <v>27</v>
      </c>
      <c r="M1126">
        <f>IF(G1126="GK",VLOOKUP(F1126,'[1]2017GoalKeeper Stats'!$A$2:$S$109,6,FALSE),VLOOKUP(F1126,'[1]2017Player Stats'!$A$2:$AB$830,6,FALSE))</f>
        <v>2253</v>
      </c>
      <c r="N1126">
        <f>IF(G1126="GK",VLOOKUP(F1126,'[1]2017GoalKeeper Stats'!$A$2:$S$109,7,FALSE),VLOOKUP(F1126,'[1]2017Player Stats'!$A$2:$AB$830,7,FALSE))</f>
        <v>2</v>
      </c>
      <c r="O1126">
        <f>IF(G1126="GK",VLOOKUP(F1126,'[1]2017GoalKeeper Stats'!$A$2:$S$109,8,FALSE),VLOOKUP(F1126,'[1]2017Player Stats'!$A$2:$AB$830,8,FALSE))</f>
        <v>6</v>
      </c>
      <c r="P1126">
        <f>IF(G1126="GK",VLOOKUP(F1126,'[1]2017GoalKeeper Stats'!$A$2:$S$109,9,FALSE),VLOOKUP(F1126,'[1]2017Player Stats'!$A$2:$AB$830,9,FALSE))</f>
        <v>43</v>
      </c>
      <c r="Q1126">
        <f>IF(G1126="GK",VLOOKUP(F1126,'[1]2017GoalKeeper Stats'!$A$2:$S$109,10,FALSE),VLOOKUP(F1126,'[1]2017Player Stats'!$A$2:$AB$830,10,FALSE))</f>
        <v>17</v>
      </c>
      <c r="R1126">
        <f>IF(G1126="GK",VLOOKUP(F1126,'[1]2017GoalKeeper Stats'!$A$2:$S$109,11,FALSE),VLOOKUP(F1126,'[1]2017Player Stats'!$A$2:$AB$830,11,FALSE))</f>
        <v>1</v>
      </c>
      <c r="S1126" t="str">
        <f>IF(G1126="GK",VLOOKUP(F1126,'[1]2017GoalKeeper Stats'!$A$2:$S$109,12,FALSE),VLOOKUP(F1126,'[1]2017Player Stats'!$A$2:$AB$830,12,FALSE))</f>
        <v>0/0</v>
      </c>
      <c r="T1126">
        <f>IF(G1126="GK",VLOOKUP(F1126,'[1]2017GoalKeeper Stats'!$A$2:$S$109,13,FALSE),VLOOKUP(F1126,'[1]2017Player Stats'!$A$2:$AB$830,13,FALSE))</f>
        <v>2</v>
      </c>
      <c r="U1126">
        <f>IF(G1126="GK",VLOOKUP(F1126,'[1]2017GoalKeeper Stats'!$A$2:$S$109,14,FALSE),VLOOKUP(F1126,'[1]2017Player Stats'!$A$2:$AB$830,14,FALSE))</f>
        <v>0</v>
      </c>
      <c r="V1126">
        <f>IF(G1126="GK",VLOOKUP(F1126,'[1]2017GoalKeeper Stats'!$A$2:$S$109,15,FALSE),VLOOKUP(F1126,'[1]2017Player Stats'!$A$2:$AB$830,15,FALSE))</f>
        <v>0.08</v>
      </c>
      <c r="W1126">
        <f>IF(G1126="GK",VLOOKUP(F1126,'[1]2017GoalKeeper Stats'!$A$2:$S$109,16,FALSE),VLOOKUP(F1126,'[1]2017Player Stats'!$A$2:$AB$830,16,FALSE))</f>
        <v>4.7</v>
      </c>
      <c r="X1126">
        <f>IF(G1126="GK",VLOOKUP(F1126,'[1]2017GoalKeeper Stats'!$A$2:$S$109,17,FALSE),VLOOKUP(F1126,'[1]2017Player Stats'!$A$2:$AB$830,17,FALSE))</f>
        <v>2</v>
      </c>
      <c r="Y1126">
        <f>IF(G1126="GK",VLOOKUP(F1126,'[1]2017GoalKeeper Stats'!$A$2:$S$109,18,FALSE),VLOOKUP(F1126,'[1]2017Player Stats'!$A$2:$AB$830,18,FALSE))</f>
        <v>5</v>
      </c>
      <c r="Z1126">
        <f>IF(G1126="GK",VLOOKUP(F1126,'[1]2017GoalKeeper Stats'!$A$2:$S$109,19,FALSE),VLOOKUP(F1126,'[1]2017Player Stats'!$A$2:$AB$830,19,FALSE))</f>
        <v>1</v>
      </c>
      <c r="AA1126">
        <f>IF(G1126="GK",VLOOKUP(F1126,'[1]2017GoalKeeper Stats'!$A$2:$S$109,20,FALSE),VLOOKUP(F1126,'[1]2017Player Stats'!$A$2:$AB$830,20,FALSE))</f>
        <v>0.24</v>
      </c>
      <c r="AB1126">
        <f>IF(G1126="GK",VLOOKUP(F1126,'[1]2017GoalKeeper Stats'!$A$2:$S$109,21,FALSE),VLOOKUP(F1126,'[1]2017Player Stats'!$A$2:$AB$830,21,FALSE))</f>
        <v>25</v>
      </c>
      <c r="AC1126">
        <f>IF(G1126="GK",VLOOKUP(F1126,'[1]2017GoalKeeper Stats'!$A$2:$S$109,22,FALSE),VLOOKUP(F1126,'[1]2017Player Stats'!$A$2:$AB$830,22,FALSE))</f>
        <v>43</v>
      </c>
      <c r="AD1126">
        <f>IF(G1126="GK",VLOOKUP(F1126,'[1]2017GoalKeeper Stats'!$A$2:$S$109,23,FALSE),VLOOKUP(F1126,'[1]2017Player Stats'!$A$2:$AB$830,23,FALSE))</f>
        <v>8</v>
      </c>
      <c r="AE1126">
        <f>IF(G1126="GK",VLOOKUP(F1126,'[1]2017GoalKeeper Stats'!$A$2:$S$109,24,FALSE),VLOOKUP(F1126,'[1]2017Player Stats'!$A$2:$AB$830,24,FALSE))</f>
        <v>0</v>
      </c>
      <c r="AF1126">
        <f>IF(G1126="GK",VLOOKUP(F1126,'[1]2017GoalKeeper Stats'!$A$2:$S$109,25,FALSE),VLOOKUP(F1126,'[1]2017Player Stats'!$A$2:$AB$830,25,FALSE))</f>
        <v>0</v>
      </c>
      <c r="AG1126">
        <f>IF(G1126="GK",VLOOKUP(F1126,'[1]2017GoalKeeper Stats'!$A$2:$S$109,26,FALSE),VLOOKUP(F1126,'[1]2017Player Stats'!$A$2:$AB$830,26,FALSE))</f>
        <v>39.53</v>
      </c>
      <c r="AH1126" s="51">
        <v>2017</v>
      </c>
      <c r="AI1126" s="51">
        <v>34</v>
      </c>
      <c r="AJ1126" s="51">
        <v>386</v>
      </c>
      <c r="AK1126" s="51">
        <v>424</v>
      </c>
      <c r="AL1126" s="51">
        <v>49</v>
      </c>
      <c r="AM1126" s="51">
        <v>47</v>
      </c>
      <c r="AN1126" s="51">
        <v>2</v>
      </c>
      <c r="AO1126" s="52">
        <v>43.73</v>
      </c>
      <c r="AP1126" s="52">
        <v>44.93</v>
      </c>
      <c r="AQ1126" s="52">
        <v>-1.2</v>
      </c>
      <c r="AR1126" s="52">
        <v>3.2</v>
      </c>
      <c r="AS1126" s="51">
        <v>42</v>
      </c>
      <c r="AT1126" s="52">
        <v>44.82</v>
      </c>
    </row>
    <row r="1127" spans="1:46" hidden="1">
      <c r="A1127">
        <v>2017</v>
      </c>
      <c r="B1127" t="s">
        <v>962</v>
      </c>
      <c r="C1127" t="s">
        <v>962</v>
      </c>
      <c r="D1127" t="s">
        <v>976</v>
      </c>
      <c r="E1127" t="s">
        <v>977</v>
      </c>
      <c r="F1127" t="str">
        <f t="shared" si="17"/>
        <v>Marcelo Sarvas</v>
      </c>
      <c r="G1127" t="s">
        <v>860</v>
      </c>
      <c r="H1127" s="143">
        <v>425000</v>
      </c>
      <c r="I1127" s="143">
        <v>360000</v>
      </c>
      <c r="J1127" t="str">
        <f>IF(G1127="GK",VLOOKUP(F1127,'[1]2017GoalKeeper Stats'!$A$2:$S$109,2,FALSE),VLOOKUP(F1127,'[1]2017Player Stats'!$A$2:$AB$830,2,FALSE))</f>
        <v>DC</v>
      </c>
      <c r="K1127">
        <f>IF(G1127="GK",VLOOKUP(F1127,'[1]2017GoalKeeper Stats'!$A$2:$S$109,4,FALSE),VLOOKUP(F1127,'[1]2017Player Stats'!$A$2:$AB$830,4,FALSE))</f>
        <v>25</v>
      </c>
      <c r="L1127">
        <f>IF(G1127="GK",VLOOKUP(F1127,'[1]2017GoalKeeper Stats'!$A$2:$S$109,5,FALSE),VLOOKUP(F1127,'[1]2017Player Stats'!$A$2:$AB$830,5,FALSE))</f>
        <v>19</v>
      </c>
      <c r="M1127">
        <f>IF(G1127="GK",VLOOKUP(F1127,'[1]2017GoalKeeper Stats'!$A$2:$S$109,6,FALSE),VLOOKUP(F1127,'[1]2017Player Stats'!$A$2:$AB$830,6,FALSE))</f>
        <v>1841</v>
      </c>
      <c r="N1127">
        <f>IF(G1127="GK",VLOOKUP(F1127,'[1]2017GoalKeeper Stats'!$A$2:$S$109,7,FALSE),VLOOKUP(F1127,'[1]2017Player Stats'!$A$2:$AB$830,7,FALSE))</f>
        <v>0</v>
      </c>
      <c r="O1127">
        <f>IF(G1127="GK",VLOOKUP(F1127,'[1]2017GoalKeeper Stats'!$A$2:$S$109,8,FALSE),VLOOKUP(F1127,'[1]2017Player Stats'!$A$2:$AB$830,8,FALSE))</f>
        <v>1</v>
      </c>
      <c r="P1127">
        <f>IF(G1127="GK",VLOOKUP(F1127,'[1]2017GoalKeeper Stats'!$A$2:$S$109,9,FALSE),VLOOKUP(F1127,'[1]2017Player Stats'!$A$2:$AB$830,9,FALSE))</f>
        <v>9</v>
      </c>
      <c r="Q1127">
        <f>IF(G1127="GK",VLOOKUP(F1127,'[1]2017GoalKeeper Stats'!$A$2:$S$109,10,FALSE),VLOOKUP(F1127,'[1]2017Player Stats'!$A$2:$AB$830,10,FALSE))</f>
        <v>3</v>
      </c>
      <c r="R1127">
        <f>IF(G1127="GK",VLOOKUP(F1127,'[1]2017GoalKeeper Stats'!$A$2:$S$109,11,FALSE),VLOOKUP(F1127,'[1]2017Player Stats'!$A$2:$AB$830,11,FALSE))</f>
        <v>0</v>
      </c>
      <c r="S1127" t="str">
        <f>IF(G1127="GK",VLOOKUP(F1127,'[1]2017GoalKeeper Stats'!$A$2:$S$109,12,FALSE),VLOOKUP(F1127,'[1]2017Player Stats'!$A$2:$AB$830,12,FALSE))</f>
        <v>0/1</v>
      </c>
      <c r="T1127">
        <f>IF(G1127="GK",VLOOKUP(F1127,'[1]2017GoalKeeper Stats'!$A$2:$S$109,13,FALSE),VLOOKUP(F1127,'[1]2017Player Stats'!$A$2:$AB$830,13,FALSE))</f>
        <v>0</v>
      </c>
      <c r="U1127">
        <f>IF(G1127="GK",VLOOKUP(F1127,'[1]2017GoalKeeper Stats'!$A$2:$S$109,14,FALSE),VLOOKUP(F1127,'[1]2017Player Stats'!$A$2:$AB$830,14,FALSE))</f>
        <v>0</v>
      </c>
      <c r="V1127">
        <f>IF(G1127="GK",VLOOKUP(F1127,'[1]2017GoalKeeper Stats'!$A$2:$S$109,15,FALSE),VLOOKUP(F1127,'[1]2017Player Stats'!$A$2:$AB$830,15,FALSE))</f>
        <v>0</v>
      </c>
      <c r="W1127">
        <f>IF(G1127="GK",VLOOKUP(F1127,'[1]2017GoalKeeper Stats'!$A$2:$S$109,16,FALSE),VLOOKUP(F1127,'[1]2017Player Stats'!$A$2:$AB$830,16,FALSE))</f>
        <v>0</v>
      </c>
      <c r="X1127">
        <f>IF(G1127="GK",VLOOKUP(F1127,'[1]2017GoalKeeper Stats'!$A$2:$S$109,17,FALSE),VLOOKUP(F1127,'[1]2017Player Stats'!$A$2:$AB$830,17,FALSE))</f>
        <v>0</v>
      </c>
      <c r="Y1127">
        <f>IF(G1127="GK",VLOOKUP(F1127,'[1]2017GoalKeeper Stats'!$A$2:$S$109,18,FALSE),VLOOKUP(F1127,'[1]2017Player Stats'!$A$2:$AB$830,18,FALSE))</f>
        <v>1</v>
      </c>
      <c r="Z1127">
        <f>IF(G1127="GK",VLOOKUP(F1127,'[1]2017GoalKeeper Stats'!$A$2:$S$109,19,FALSE),VLOOKUP(F1127,'[1]2017Player Stats'!$A$2:$AB$830,19,FALSE))</f>
        <v>0</v>
      </c>
      <c r="AA1127">
        <f>IF(G1127="GK",VLOOKUP(F1127,'[1]2017GoalKeeper Stats'!$A$2:$S$109,20,FALSE),VLOOKUP(F1127,'[1]2017Player Stats'!$A$2:$AB$830,20,FALSE))</f>
        <v>0.05</v>
      </c>
      <c r="AB1127">
        <f>IF(G1127="GK",VLOOKUP(F1127,'[1]2017GoalKeeper Stats'!$A$2:$S$109,21,FALSE),VLOOKUP(F1127,'[1]2017Player Stats'!$A$2:$AB$830,21,FALSE))</f>
        <v>38</v>
      </c>
      <c r="AC1127">
        <f>IF(G1127="GK",VLOOKUP(F1127,'[1]2017GoalKeeper Stats'!$A$2:$S$109,22,FALSE),VLOOKUP(F1127,'[1]2017Player Stats'!$A$2:$AB$830,22,FALSE))</f>
        <v>47</v>
      </c>
      <c r="AD1127">
        <f>IF(G1127="GK",VLOOKUP(F1127,'[1]2017GoalKeeper Stats'!$A$2:$S$109,23,FALSE),VLOOKUP(F1127,'[1]2017Player Stats'!$A$2:$AB$830,23,FALSE))</f>
        <v>1</v>
      </c>
      <c r="AE1127">
        <f>IF(G1127="GK",VLOOKUP(F1127,'[1]2017GoalKeeper Stats'!$A$2:$S$109,24,FALSE),VLOOKUP(F1127,'[1]2017Player Stats'!$A$2:$AB$830,24,FALSE))</f>
        <v>8</v>
      </c>
      <c r="AF1127">
        <f>IF(G1127="GK",VLOOKUP(F1127,'[1]2017GoalKeeper Stats'!$A$2:$S$109,25,FALSE),VLOOKUP(F1127,'[1]2017Player Stats'!$A$2:$AB$830,25,FALSE))</f>
        <v>0</v>
      </c>
      <c r="AG1127">
        <f>IF(G1127="GK",VLOOKUP(F1127,'[1]2017GoalKeeper Stats'!$A$2:$S$109,26,FALSE),VLOOKUP(F1127,'[1]2017Player Stats'!$A$2:$AB$830,26,FALSE))</f>
        <v>33.33</v>
      </c>
      <c r="AH1127" s="51">
        <v>2017</v>
      </c>
      <c r="AI1127" s="51">
        <v>34</v>
      </c>
      <c r="AJ1127" s="51">
        <v>402</v>
      </c>
      <c r="AK1127" s="51">
        <v>501</v>
      </c>
      <c r="AL1127" s="51">
        <v>27</v>
      </c>
      <c r="AM1127" s="51">
        <v>57</v>
      </c>
      <c r="AN1127" s="51">
        <v>-30</v>
      </c>
      <c r="AO1127" s="52">
        <v>39.200000000000003</v>
      </c>
      <c r="AP1127" s="52">
        <v>54.68</v>
      </c>
      <c r="AQ1127" s="52">
        <v>-15.48</v>
      </c>
      <c r="AR1127" s="52">
        <v>-14.52</v>
      </c>
      <c r="AS1127" s="51">
        <v>32</v>
      </c>
      <c r="AT1127" s="52">
        <v>37.090000000000003</v>
      </c>
    </row>
    <row r="1128" spans="1:46" hidden="1">
      <c r="A1128">
        <v>2017</v>
      </c>
      <c r="B1128" t="s">
        <v>205</v>
      </c>
      <c r="C1128" t="s">
        <v>971</v>
      </c>
      <c r="D1128" t="s">
        <v>932</v>
      </c>
      <c r="E1128" t="s">
        <v>1279</v>
      </c>
      <c r="F1128" t="str">
        <f t="shared" si="17"/>
        <v>Matt Hedges</v>
      </c>
      <c r="G1128" t="s">
        <v>893</v>
      </c>
      <c r="H1128" s="143">
        <v>424996</v>
      </c>
      <c r="I1128" s="143">
        <v>399996</v>
      </c>
      <c r="J1128" t="str">
        <f>IF(G1128="GK",VLOOKUP(F1128,'[1]2017GoalKeeper Stats'!$A$2:$S$109,2,FALSE),VLOOKUP(F1128,'[1]2017Player Stats'!$A$2:$AB$830,2,FALSE))</f>
        <v>DAL</v>
      </c>
      <c r="K1128">
        <f>IF(G1128="GK",VLOOKUP(F1128,'[1]2017GoalKeeper Stats'!$A$2:$S$109,4,FALSE),VLOOKUP(F1128,'[1]2017Player Stats'!$A$2:$AB$830,4,FALSE))</f>
        <v>27</v>
      </c>
      <c r="L1128">
        <f>IF(G1128="GK",VLOOKUP(F1128,'[1]2017GoalKeeper Stats'!$A$2:$S$109,5,FALSE),VLOOKUP(F1128,'[1]2017Player Stats'!$A$2:$AB$830,5,FALSE))</f>
        <v>27</v>
      </c>
      <c r="M1128">
        <f>IF(G1128="GK",VLOOKUP(F1128,'[1]2017GoalKeeper Stats'!$A$2:$S$109,6,FALSE),VLOOKUP(F1128,'[1]2017Player Stats'!$A$2:$AB$830,6,FALSE))</f>
        <v>2425</v>
      </c>
      <c r="N1128">
        <f>IF(G1128="GK",VLOOKUP(F1128,'[1]2017GoalKeeper Stats'!$A$2:$S$109,7,FALSE),VLOOKUP(F1128,'[1]2017Player Stats'!$A$2:$AB$830,7,FALSE))</f>
        <v>2</v>
      </c>
      <c r="O1128">
        <f>IF(G1128="GK",VLOOKUP(F1128,'[1]2017GoalKeeper Stats'!$A$2:$S$109,8,FALSE),VLOOKUP(F1128,'[1]2017Player Stats'!$A$2:$AB$830,8,FALSE))</f>
        <v>0</v>
      </c>
      <c r="P1128">
        <f>IF(G1128="GK",VLOOKUP(F1128,'[1]2017GoalKeeper Stats'!$A$2:$S$109,9,FALSE),VLOOKUP(F1128,'[1]2017Player Stats'!$A$2:$AB$830,9,FALSE))</f>
        <v>25</v>
      </c>
      <c r="Q1128">
        <f>IF(G1128="GK",VLOOKUP(F1128,'[1]2017GoalKeeper Stats'!$A$2:$S$109,10,FALSE),VLOOKUP(F1128,'[1]2017Player Stats'!$A$2:$AB$830,10,FALSE))</f>
        <v>9</v>
      </c>
      <c r="R1128">
        <f>IF(G1128="GK",VLOOKUP(F1128,'[1]2017GoalKeeper Stats'!$A$2:$S$109,11,FALSE),VLOOKUP(F1128,'[1]2017Player Stats'!$A$2:$AB$830,11,FALSE))</f>
        <v>1</v>
      </c>
      <c r="S1128" t="str">
        <f>IF(G1128="GK",VLOOKUP(F1128,'[1]2017GoalKeeper Stats'!$A$2:$S$109,12,FALSE),VLOOKUP(F1128,'[1]2017Player Stats'!$A$2:$AB$830,12,FALSE))</f>
        <v>0/0</v>
      </c>
      <c r="T1128">
        <f>IF(G1128="GK",VLOOKUP(F1128,'[1]2017GoalKeeper Stats'!$A$2:$S$109,13,FALSE),VLOOKUP(F1128,'[1]2017Player Stats'!$A$2:$AB$830,13,FALSE))</f>
        <v>1</v>
      </c>
      <c r="U1128">
        <f>IF(G1128="GK",VLOOKUP(F1128,'[1]2017GoalKeeper Stats'!$A$2:$S$109,14,FALSE),VLOOKUP(F1128,'[1]2017Player Stats'!$A$2:$AB$830,14,FALSE))</f>
        <v>1</v>
      </c>
      <c r="V1128">
        <f>IF(G1128="GK",VLOOKUP(F1128,'[1]2017GoalKeeper Stats'!$A$2:$S$109,15,FALSE),VLOOKUP(F1128,'[1]2017Player Stats'!$A$2:$AB$830,15,FALSE))</f>
        <v>7.0000000000000007E-2</v>
      </c>
      <c r="W1128">
        <f>IF(G1128="GK",VLOOKUP(F1128,'[1]2017GoalKeeper Stats'!$A$2:$S$109,16,FALSE),VLOOKUP(F1128,'[1]2017Player Stats'!$A$2:$AB$830,16,FALSE))</f>
        <v>8</v>
      </c>
      <c r="X1128">
        <f>IF(G1128="GK",VLOOKUP(F1128,'[1]2017GoalKeeper Stats'!$A$2:$S$109,17,FALSE),VLOOKUP(F1128,'[1]2017Player Stats'!$A$2:$AB$830,17,FALSE))</f>
        <v>0</v>
      </c>
      <c r="Y1128">
        <f>IF(G1128="GK",VLOOKUP(F1128,'[1]2017GoalKeeper Stats'!$A$2:$S$109,18,FALSE),VLOOKUP(F1128,'[1]2017Player Stats'!$A$2:$AB$830,18,FALSE))</f>
        <v>0</v>
      </c>
      <c r="Z1128">
        <f>IF(G1128="GK",VLOOKUP(F1128,'[1]2017GoalKeeper Stats'!$A$2:$S$109,19,FALSE),VLOOKUP(F1128,'[1]2017Player Stats'!$A$2:$AB$830,19,FALSE))</f>
        <v>0</v>
      </c>
      <c r="AA1128">
        <f>IF(G1128="GK",VLOOKUP(F1128,'[1]2017GoalKeeper Stats'!$A$2:$S$109,20,FALSE),VLOOKUP(F1128,'[1]2017Player Stats'!$A$2:$AB$830,20,FALSE))</f>
        <v>0</v>
      </c>
      <c r="AB1128">
        <f>IF(G1128="GK",VLOOKUP(F1128,'[1]2017GoalKeeper Stats'!$A$2:$S$109,21,FALSE),VLOOKUP(F1128,'[1]2017Player Stats'!$A$2:$AB$830,21,FALSE))</f>
        <v>21</v>
      </c>
      <c r="AC1128">
        <f>IF(G1128="GK",VLOOKUP(F1128,'[1]2017GoalKeeper Stats'!$A$2:$S$109,22,FALSE),VLOOKUP(F1128,'[1]2017Player Stats'!$A$2:$AB$830,22,FALSE))</f>
        <v>18</v>
      </c>
      <c r="AD1128">
        <f>IF(G1128="GK",VLOOKUP(F1128,'[1]2017GoalKeeper Stats'!$A$2:$S$109,23,FALSE),VLOOKUP(F1128,'[1]2017Player Stats'!$A$2:$AB$830,23,FALSE))</f>
        <v>0</v>
      </c>
      <c r="AE1128">
        <f>IF(G1128="GK",VLOOKUP(F1128,'[1]2017GoalKeeper Stats'!$A$2:$S$109,24,FALSE),VLOOKUP(F1128,'[1]2017Player Stats'!$A$2:$AB$830,24,FALSE))</f>
        <v>7</v>
      </c>
      <c r="AF1128">
        <f>IF(G1128="GK",VLOOKUP(F1128,'[1]2017GoalKeeper Stats'!$A$2:$S$109,25,FALSE),VLOOKUP(F1128,'[1]2017Player Stats'!$A$2:$AB$830,25,FALSE))</f>
        <v>0</v>
      </c>
      <c r="AG1128">
        <f>IF(G1128="GK",VLOOKUP(F1128,'[1]2017GoalKeeper Stats'!$A$2:$S$109,26,FALSE),VLOOKUP(F1128,'[1]2017Player Stats'!$A$2:$AB$830,26,FALSE))</f>
        <v>36</v>
      </c>
      <c r="AH1128" s="51">
        <v>2017</v>
      </c>
      <c r="AI1128" s="51">
        <v>34</v>
      </c>
      <c r="AJ1128" s="51">
        <v>481</v>
      </c>
      <c r="AK1128" s="51">
        <v>375</v>
      </c>
      <c r="AL1128" s="51">
        <v>48</v>
      </c>
      <c r="AM1128" s="51">
        <v>48</v>
      </c>
      <c r="AN1128" s="51">
        <v>0</v>
      </c>
      <c r="AO1128" s="52">
        <v>49.84</v>
      </c>
      <c r="AP1128" s="52">
        <v>38.5</v>
      </c>
      <c r="AQ1128" s="52">
        <v>11.34</v>
      </c>
      <c r="AR1128" s="52">
        <v>-11.34</v>
      </c>
      <c r="AS1128" s="51">
        <v>46</v>
      </c>
      <c r="AT1128" s="52">
        <v>53.88</v>
      </c>
    </row>
    <row r="1129" spans="1:46" hidden="1">
      <c r="A1129">
        <v>2017</v>
      </c>
      <c r="B1129" t="s">
        <v>199</v>
      </c>
      <c r="C1129" t="s">
        <v>199</v>
      </c>
      <c r="D1129" t="s">
        <v>1935</v>
      </c>
      <c r="E1129" t="s">
        <v>1936</v>
      </c>
      <c r="F1129" t="str">
        <f t="shared" si="17"/>
        <v>Alberth Elis</v>
      </c>
      <c r="G1129" t="s">
        <v>875</v>
      </c>
      <c r="H1129" s="143">
        <v>423000</v>
      </c>
      <c r="I1129" s="143">
        <v>423000</v>
      </c>
      <c r="J1129" t="str">
        <f>IF(G1129="GK",VLOOKUP(F1129,'[1]2017GoalKeeper Stats'!$A$2:$S$109,2,FALSE),VLOOKUP(F1129,'[1]2017Player Stats'!$A$2:$AB$830,2,FALSE))</f>
        <v>HOU</v>
      </c>
      <c r="K1129">
        <f>IF(G1129="GK",VLOOKUP(F1129,'[1]2017GoalKeeper Stats'!$A$2:$S$109,4,FALSE),VLOOKUP(F1129,'[1]2017Player Stats'!$A$2:$AB$830,4,FALSE))</f>
        <v>26</v>
      </c>
      <c r="L1129">
        <f>IF(G1129="GK",VLOOKUP(F1129,'[1]2017GoalKeeper Stats'!$A$2:$S$109,5,FALSE),VLOOKUP(F1129,'[1]2017Player Stats'!$A$2:$AB$830,5,FALSE))</f>
        <v>18</v>
      </c>
      <c r="M1129">
        <f>IF(G1129="GK",VLOOKUP(F1129,'[1]2017GoalKeeper Stats'!$A$2:$S$109,6,FALSE),VLOOKUP(F1129,'[1]2017Player Stats'!$A$2:$AB$830,6,FALSE))</f>
        <v>1645</v>
      </c>
      <c r="N1129">
        <f>IF(G1129="GK",VLOOKUP(F1129,'[1]2017GoalKeeper Stats'!$A$2:$S$109,7,FALSE),VLOOKUP(F1129,'[1]2017Player Stats'!$A$2:$AB$830,7,FALSE))</f>
        <v>10</v>
      </c>
      <c r="O1129">
        <f>IF(G1129="GK",VLOOKUP(F1129,'[1]2017GoalKeeper Stats'!$A$2:$S$109,8,FALSE),VLOOKUP(F1129,'[1]2017Player Stats'!$A$2:$AB$830,8,FALSE))</f>
        <v>4</v>
      </c>
      <c r="P1129">
        <f>IF(G1129="GK",VLOOKUP(F1129,'[1]2017GoalKeeper Stats'!$A$2:$S$109,9,FALSE),VLOOKUP(F1129,'[1]2017Player Stats'!$A$2:$AB$830,9,FALSE))</f>
        <v>71</v>
      </c>
      <c r="Q1129">
        <f>IF(G1129="GK",VLOOKUP(F1129,'[1]2017GoalKeeper Stats'!$A$2:$S$109,10,FALSE),VLOOKUP(F1129,'[1]2017Player Stats'!$A$2:$AB$830,10,FALSE))</f>
        <v>28</v>
      </c>
      <c r="R1129">
        <f>IF(G1129="GK",VLOOKUP(F1129,'[1]2017GoalKeeper Stats'!$A$2:$S$109,11,FALSE),VLOOKUP(F1129,'[1]2017Player Stats'!$A$2:$AB$830,11,FALSE))</f>
        <v>3</v>
      </c>
      <c r="S1129">
        <f>IF(G1129="GK",VLOOKUP(F1129,'[1]2017GoalKeeper Stats'!$A$2:$S$109,12,FALSE),VLOOKUP(F1129,'[1]2017Player Stats'!$A$2:$AB$830,12,FALSE))</f>
        <v>44197</v>
      </c>
      <c r="T1129">
        <f>IF(G1129="GK",VLOOKUP(F1129,'[1]2017GoalKeeper Stats'!$A$2:$S$109,13,FALSE),VLOOKUP(F1129,'[1]2017Player Stats'!$A$2:$AB$830,13,FALSE))</f>
        <v>9</v>
      </c>
      <c r="U1129">
        <f>IF(G1129="GK",VLOOKUP(F1129,'[1]2017GoalKeeper Stats'!$A$2:$S$109,14,FALSE),VLOOKUP(F1129,'[1]2017Player Stats'!$A$2:$AB$830,14,FALSE))</f>
        <v>1</v>
      </c>
      <c r="V1129">
        <f>IF(G1129="GK",VLOOKUP(F1129,'[1]2017GoalKeeper Stats'!$A$2:$S$109,15,FALSE),VLOOKUP(F1129,'[1]2017Player Stats'!$A$2:$AB$830,15,FALSE))</f>
        <v>0.55000000000000004</v>
      </c>
      <c r="W1129">
        <f>IF(G1129="GK",VLOOKUP(F1129,'[1]2017GoalKeeper Stats'!$A$2:$S$109,16,FALSE),VLOOKUP(F1129,'[1]2017Player Stats'!$A$2:$AB$830,16,FALSE))</f>
        <v>14.1</v>
      </c>
      <c r="X1129">
        <f>IF(G1129="GK",VLOOKUP(F1129,'[1]2017GoalKeeper Stats'!$A$2:$S$109,17,FALSE),VLOOKUP(F1129,'[1]2017Player Stats'!$A$2:$AB$830,17,FALSE))</f>
        <v>0</v>
      </c>
      <c r="Y1129">
        <f>IF(G1129="GK",VLOOKUP(F1129,'[1]2017GoalKeeper Stats'!$A$2:$S$109,18,FALSE),VLOOKUP(F1129,'[1]2017Player Stats'!$A$2:$AB$830,18,FALSE))</f>
        <v>3</v>
      </c>
      <c r="Z1129">
        <f>IF(G1129="GK",VLOOKUP(F1129,'[1]2017GoalKeeper Stats'!$A$2:$S$109,19,FALSE),VLOOKUP(F1129,'[1]2017Player Stats'!$A$2:$AB$830,19,FALSE))</f>
        <v>1</v>
      </c>
      <c r="AA1129">
        <f>IF(G1129="GK",VLOOKUP(F1129,'[1]2017GoalKeeper Stats'!$A$2:$S$109,20,FALSE),VLOOKUP(F1129,'[1]2017Player Stats'!$A$2:$AB$830,20,FALSE))</f>
        <v>0.22</v>
      </c>
      <c r="AB1129">
        <f>IF(G1129="GK",VLOOKUP(F1129,'[1]2017GoalKeeper Stats'!$A$2:$S$109,21,FALSE),VLOOKUP(F1129,'[1]2017Player Stats'!$A$2:$AB$830,21,FALSE))</f>
        <v>36</v>
      </c>
      <c r="AC1129">
        <f>IF(G1129="GK",VLOOKUP(F1129,'[1]2017GoalKeeper Stats'!$A$2:$S$109,22,FALSE),VLOOKUP(F1129,'[1]2017Player Stats'!$A$2:$AB$830,22,FALSE))</f>
        <v>37</v>
      </c>
      <c r="AD1129">
        <f>IF(G1129="GK",VLOOKUP(F1129,'[1]2017GoalKeeper Stats'!$A$2:$S$109,23,FALSE),VLOOKUP(F1129,'[1]2017Player Stats'!$A$2:$AB$830,23,FALSE))</f>
        <v>8</v>
      </c>
      <c r="AE1129">
        <f>IF(G1129="GK",VLOOKUP(F1129,'[1]2017GoalKeeper Stats'!$A$2:$S$109,24,FALSE),VLOOKUP(F1129,'[1]2017Player Stats'!$A$2:$AB$830,24,FALSE))</f>
        <v>8</v>
      </c>
      <c r="AF1129">
        <f>IF(G1129="GK",VLOOKUP(F1129,'[1]2017GoalKeeper Stats'!$A$2:$S$109,25,FALSE),VLOOKUP(F1129,'[1]2017Player Stats'!$A$2:$AB$830,25,FALSE))</f>
        <v>0</v>
      </c>
      <c r="AG1129">
        <f>IF(G1129="GK",VLOOKUP(F1129,'[1]2017GoalKeeper Stats'!$A$2:$S$109,26,FALSE),VLOOKUP(F1129,'[1]2017Player Stats'!$A$2:$AB$830,26,FALSE))</f>
        <v>39.44</v>
      </c>
      <c r="AH1129" s="51">
        <v>2017</v>
      </c>
      <c r="AI1129" s="51">
        <v>34</v>
      </c>
      <c r="AJ1129" s="51">
        <v>469</v>
      </c>
      <c r="AK1129" s="51">
        <v>437</v>
      </c>
      <c r="AL1129" s="51">
        <v>55</v>
      </c>
      <c r="AM1129" s="51">
        <v>44</v>
      </c>
      <c r="AN1129" s="51">
        <v>11</v>
      </c>
      <c r="AO1129" s="52">
        <v>52.47</v>
      </c>
      <c r="AP1129" s="52">
        <v>44.51</v>
      </c>
      <c r="AQ1129" s="52">
        <v>7.95</v>
      </c>
      <c r="AR1129" s="52">
        <v>3.05</v>
      </c>
      <c r="AS1129" s="51">
        <v>50</v>
      </c>
      <c r="AT1129" s="52">
        <v>51.45</v>
      </c>
    </row>
    <row r="1130" spans="1:46" hidden="1">
      <c r="A1130">
        <v>2017</v>
      </c>
      <c r="B1130" t="s">
        <v>212</v>
      </c>
      <c r="C1130" t="s">
        <v>212</v>
      </c>
      <c r="D1130" t="s">
        <v>1937</v>
      </c>
      <c r="E1130" t="s">
        <v>884</v>
      </c>
      <c r="F1130" t="str">
        <f t="shared" si="17"/>
        <v>Kenwyne Jones</v>
      </c>
      <c r="G1130" t="s">
        <v>875</v>
      </c>
      <c r="H1130" s="143">
        <v>413333</v>
      </c>
      <c r="I1130" s="143">
        <v>390000</v>
      </c>
      <c r="J1130" t="str">
        <f>IF(G1130="GK",VLOOKUP(F1130,'[1]2017GoalKeeper Stats'!$A$2:$S$109,2,FALSE),VLOOKUP(F1130,'[1]2017Player Stats'!$A$2:$AB$830,2,FALSE))</f>
        <v>ATL</v>
      </c>
      <c r="K1130">
        <f>IF(G1130="GK",VLOOKUP(F1130,'[1]2017GoalKeeper Stats'!$A$2:$S$109,4,FALSE),VLOOKUP(F1130,'[1]2017Player Stats'!$A$2:$AB$830,4,FALSE))</f>
        <v>17</v>
      </c>
      <c r="L1130">
        <f>IF(G1130="GK",VLOOKUP(F1130,'[1]2017GoalKeeper Stats'!$A$2:$S$109,5,FALSE),VLOOKUP(F1130,'[1]2017Player Stats'!$A$2:$AB$830,5,FALSE))</f>
        <v>5</v>
      </c>
      <c r="M1130">
        <f>IF(G1130="GK",VLOOKUP(F1130,'[1]2017GoalKeeper Stats'!$A$2:$S$109,6,FALSE),VLOOKUP(F1130,'[1]2017Player Stats'!$A$2:$AB$830,6,FALSE))</f>
        <v>499</v>
      </c>
      <c r="N1130">
        <f>IF(G1130="GK",VLOOKUP(F1130,'[1]2017GoalKeeper Stats'!$A$2:$S$109,7,FALSE),VLOOKUP(F1130,'[1]2017Player Stats'!$A$2:$AB$830,7,FALSE))</f>
        <v>2</v>
      </c>
      <c r="O1130">
        <f>IF(G1130="GK",VLOOKUP(F1130,'[1]2017GoalKeeper Stats'!$A$2:$S$109,8,FALSE),VLOOKUP(F1130,'[1]2017Player Stats'!$A$2:$AB$830,8,FALSE))</f>
        <v>0</v>
      </c>
      <c r="P1130">
        <f>IF(G1130="GK",VLOOKUP(F1130,'[1]2017GoalKeeper Stats'!$A$2:$S$109,9,FALSE),VLOOKUP(F1130,'[1]2017Player Stats'!$A$2:$AB$830,9,FALSE))</f>
        <v>11</v>
      </c>
      <c r="Q1130">
        <f>IF(G1130="GK",VLOOKUP(F1130,'[1]2017GoalKeeper Stats'!$A$2:$S$109,10,FALSE),VLOOKUP(F1130,'[1]2017Player Stats'!$A$2:$AB$830,10,FALSE))</f>
        <v>4</v>
      </c>
      <c r="R1130">
        <f>IF(G1130="GK",VLOOKUP(F1130,'[1]2017GoalKeeper Stats'!$A$2:$S$109,11,FALSE),VLOOKUP(F1130,'[1]2017Player Stats'!$A$2:$AB$830,11,FALSE))</f>
        <v>0</v>
      </c>
      <c r="S1130" t="str">
        <f>IF(G1130="GK",VLOOKUP(F1130,'[1]2017GoalKeeper Stats'!$A$2:$S$109,12,FALSE),VLOOKUP(F1130,'[1]2017Player Stats'!$A$2:$AB$830,12,FALSE))</f>
        <v>0/0</v>
      </c>
      <c r="T1130">
        <f>IF(G1130="GK",VLOOKUP(F1130,'[1]2017GoalKeeper Stats'!$A$2:$S$109,13,FALSE),VLOOKUP(F1130,'[1]2017Player Stats'!$A$2:$AB$830,13,FALSE))</f>
        <v>1</v>
      </c>
      <c r="U1130">
        <f>IF(G1130="GK",VLOOKUP(F1130,'[1]2017GoalKeeper Stats'!$A$2:$S$109,14,FALSE),VLOOKUP(F1130,'[1]2017Player Stats'!$A$2:$AB$830,14,FALSE))</f>
        <v>1</v>
      </c>
      <c r="V1130">
        <f>IF(G1130="GK",VLOOKUP(F1130,'[1]2017GoalKeeper Stats'!$A$2:$S$109,15,FALSE),VLOOKUP(F1130,'[1]2017Player Stats'!$A$2:$AB$830,15,FALSE))</f>
        <v>0.36</v>
      </c>
      <c r="W1130">
        <f>IF(G1130="GK",VLOOKUP(F1130,'[1]2017GoalKeeper Stats'!$A$2:$S$109,16,FALSE),VLOOKUP(F1130,'[1]2017Player Stats'!$A$2:$AB$830,16,FALSE))</f>
        <v>18.2</v>
      </c>
      <c r="X1130">
        <f>IF(G1130="GK",VLOOKUP(F1130,'[1]2017GoalKeeper Stats'!$A$2:$S$109,17,FALSE),VLOOKUP(F1130,'[1]2017Player Stats'!$A$2:$AB$830,17,FALSE))</f>
        <v>0</v>
      </c>
      <c r="Y1130">
        <f>IF(G1130="GK",VLOOKUP(F1130,'[1]2017GoalKeeper Stats'!$A$2:$S$109,18,FALSE),VLOOKUP(F1130,'[1]2017Player Stats'!$A$2:$AB$830,18,FALSE))</f>
        <v>0</v>
      </c>
      <c r="Z1130">
        <f>IF(G1130="GK",VLOOKUP(F1130,'[1]2017GoalKeeper Stats'!$A$2:$S$109,19,FALSE),VLOOKUP(F1130,'[1]2017Player Stats'!$A$2:$AB$830,19,FALSE))</f>
        <v>0</v>
      </c>
      <c r="AA1130">
        <f>IF(G1130="GK",VLOOKUP(F1130,'[1]2017GoalKeeper Stats'!$A$2:$S$109,20,FALSE),VLOOKUP(F1130,'[1]2017Player Stats'!$A$2:$AB$830,20,FALSE))</f>
        <v>0</v>
      </c>
      <c r="AB1130">
        <f>IF(G1130="GK",VLOOKUP(F1130,'[1]2017GoalKeeper Stats'!$A$2:$S$109,21,FALSE),VLOOKUP(F1130,'[1]2017Player Stats'!$A$2:$AB$830,21,FALSE))</f>
        <v>4</v>
      </c>
      <c r="AC1130">
        <f>IF(G1130="GK",VLOOKUP(F1130,'[1]2017GoalKeeper Stats'!$A$2:$S$109,22,FALSE),VLOOKUP(F1130,'[1]2017Player Stats'!$A$2:$AB$830,22,FALSE))</f>
        <v>9</v>
      </c>
      <c r="AD1130">
        <f>IF(G1130="GK",VLOOKUP(F1130,'[1]2017GoalKeeper Stats'!$A$2:$S$109,23,FALSE),VLOOKUP(F1130,'[1]2017Player Stats'!$A$2:$AB$830,23,FALSE))</f>
        <v>5</v>
      </c>
      <c r="AE1130">
        <f>IF(G1130="GK",VLOOKUP(F1130,'[1]2017GoalKeeper Stats'!$A$2:$S$109,24,FALSE),VLOOKUP(F1130,'[1]2017Player Stats'!$A$2:$AB$830,24,FALSE))</f>
        <v>0</v>
      </c>
      <c r="AF1130">
        <f>IF(G1130="GK",VLOOKUP(F1130,'[1]2017GoalKeeper Stats'!$A$2:$S$109,25,FALSE),VLOOKUP(F1130,'[1]2017Player Stats'!$A$2:$AB$830,25,FALSE))</f>
        <v>0</v>
      </c>
      <c r="AG1130">
        <f>IF(G1130="GK",VLOOKUP(F1130,'[1]2017GoalKeeper Stats'!$A$2:$S$109,26,FALSE),VLOOKUP(F1130,'[1]2017Player Stats'!$A$2:$AB$830,26,FALSE))</f>
        <v>36.36</v>
      </c>
      <c r="AH1130" s="51">
        <v>2017</v>
      </c>
      <c r="AI1130" s="51">
        <v>34</v>
      </c>
      <c r="AJ1130" s="51">
        <v>438</v>
      </c>
      <c r="AK1130" s="51">
        <v>401</v>
      </c>
      <c r="AL1130" s="51">
        <v>69</v>
      </c>
      <c r="AM1130" s="51">
        <v>37</v>
      </c>
      <c r="AN1130" s="51">
        <v>32</v>
      </c>
      <c r="AO1130" s="52">
        <v>48.97</v>
      </c>
      <c r="AP1130" s="52">
        <v>43.53</v>
      </c>
      <c r="AQ1130" s="52">
        <v>5.44</v>
      </c>
      <c r="AR1130" s="52">
        <v>26.56</v>
      </c>
      <c r="AS1130" s="51">
        <v>55</v>
      </c>
      <c r="AT1130" s="52">
        <v>49.88</v>
      </c>
    </row>
    <row r="1131" spans="1:46" hidden="1">
      <c r="A1131">
        <v>2017</v>
      </c>
      <c r="B1131" t="s">
        <v>202</v>
      </c>
      <c r="C1131" t="s">
        <v>202</v>
      </c>
      <c r="D1131" t="s">
        <v>1059</v>
      </c>
      <c r="E1131" t="s">
        <v>1060</v>
      </c>
      <c r="F1131" t="str">
        <f t="shared" si="17"/>
        <v>Dax McCarty</v>
      </c>
      <c r="G1131" t="s">
        <v>860</v>
      </c>
      <c r="H1131" s="143">
        <v>412500</v>
      </c>
      <c r="I1131" s="143">
        <v>400000</v>
      </c>
      <c r="J1131" t="str">
        <f>IF(G1131="GK",VLOOKUP(F1131,'[1]2017GoalKeeper Stats'!$A$2:$S$109,2,FALSE),VLOOKUP(F1131,'[1]2017Player Stats'!$A$2:$AB$830,2,FALSE))</f>
        <v>NSH</v>
      </c>
      <c r="K1131">
        <f>IF(G1131="GK",VLOOKUP(F1131,'[1]2017GoalKeeper Stats'!$A$2:$S$109,4,FALSE),VLOOKUP(F1131,'[1]2017Player Stats'!$A$2:$AB$830,4,FALSE))</f>
        <v>28</v>
      </c>
      <c r="L1131">
        <f>IF(G1131="GK",VLOOKUP(F1131,'[1]2017GoalKeeper Stats'!$A$2:$S$109,5,FALSE),VLOOKUP(F1131,'[1]2017Player Stats'!$A$2:$AB$830,5,FALSE))</f>
        <v>28</v>
      </c>
      <c r="M1131">
        <f>IF(G1131="GK",VLOOKUP(F1131,'[1]2017GoalKeeper Stats'!$A$2:$S$109,6,FALSE),VLOOKUP(F1131,'[1]2017Player Stats'!$A$2:$AB$830,6,FALSE))</f>
        <v>2465</v>
      </c>
      <c r="N1131">
        <f>IF(G1131="GK",VLOOKUP(F1131,'[1]2017GoalKeeper Stats'!$A$2:$S$109,7,FALSE),VLOOKUP(F1131,'[1]2017Player Stats'!$A$2:$AB$830,7,FALSE))</f>
        <v>0</v>
      </c>
      <c r="O1131">
        <f>IF(G1131="GK",VLOOKUP(F1131,'[1]2017GoalKeeper Stats'!$A$2:$S$109,8,FALSE),VLOOKUP(F1131,'[1]2017Player Stats'!$A$2:$AB$830,8,FALSE))</f>
        <v>5</v>
      </c>
      <c r="P1131">
        <f>IF(G1131="GK",VLOOKUP(F1131,'[1]2017GoalKeeper Stats'!$A$2:$S$109,9,FALSE),VLOOKUP(F1131,'[1]2017Player Stats'!$A$2:$AB$830,9,FALSE))</f>
        <v>15</v>
      </c>
      <c r="Q1131">
        <f>IF(G1131="GK",VLOOKUP(F1131,'[1]2017GoalKeeper Stats'!$A$2:$S$109,10,FALSE),VLOOKUP(F1131,'[1]2017Player Stats'!$A$2:$AB$830,10,FALSE))</f>
        <v>3</v>
      </c>
      <c r="R1131">
        <f>IF(G1131="GK",VLOOKUP(F1131,'[1]2017GoalKeeper Stats'!$A$2:$S$109,11,FALSE),VLOOKUP(F1131,'[1]2017Player Stats'!$A$2:$AB$830,11,FALSE))</f>
        <v>0</v>
      </c>
      <c r="S1131" t="str">
        <f>IF(G1131="GK",VLOOKUP(F1131,'[1]2017GoalKeeper Stats'!$A$2:$S$109,12,FALSE),VLOOKUP(F1131,'[1]2017Player Stats'!$A$2:$AB$830,12,FALSE))</f>
        <v>0/0</v>
      </c>
      <c r="T1131">
        <f>IF(G1131="GK",VLOOKUP(F1131,'[1]2017GoalKeeper Stats'!$A$2:$S$109,13,FALSE),VLOOKUP(F1131,'[1]2017Player Stats'!$A$2:$AB$830,13,FALSE))</f>
        <v>0</v>
      </c>
      <c r="U1131">
        <f>IF(G1131="GK",VLOOKUP(F1131,'[1]2017GoalKeeper Stats'!$A$2:$S$109,14,FALSE),VLOOKUP(F1131,'[1]2017Player Stats'!$A$2:$AB$830,14,FALSE))</f>
        <v>0</v>
      </c>
      <c r="V1131">
        <f>IF(G1131="GK",VLOOKUP(F1131,'[1]2017GoalKeeper Stats'!$A$2:$S$109,15,FALSE),VLOOKUP(F1131,'[1]2017Player Stats'!$A$2:$AB$830,15,FALSE))</f>
        <v>0</v>
      </c>
      <c r="W1131">
        <f>IF(G1131="GK",VLOOKUP(F1131,'[1]2017GoalKeeper Stats'!$A$2:$S$109,16,FALSE),VLOOKUP(F1131,'[1]2017Player Stats'!$A$2:$AB$830,16,FALSE))</f>
        <v>0</v>
      </c>
      <c r="X1131">
        <f>IF(G1131="GK",VLOOKUP(F1131,'[1]2017GoalKeeper Stats'!$A$2:$S$109,17,FALSE),VLOOKUP(F1131,'[1]2017Player Stats'!$A$2:$AB$830,17,FALSE))</f>
        <v>1</v>
      </c>
      <c r="Y1131">
        <f>IF(G1131="GK",VLOOKUP(F1131,'[1]2017GoalKeeper Stats'!$A$2:$S$109,18,FALSE),VLOOKUP(F1131,'[1]2017Player Stats'!$A$2:$AB$830,18,FALSE))</f>
        <v>2</v>
      </c>
      <c r="Z1131">
        <f>IF(G1131="GK",VLOOKUP(F1131,'[1]2017GoalKeeper Stats'!$A$2:$S$109,19,FALSE),VLOOKUP(F1131,'[1]2017Player Stats'!$A$2:$AB$830,19,FALSE))</f>
        <v>3</v>
      </c>
      <c r="AA1131">
        <f>IF(G1131="GK",VLOOKUP(F1131,'[1]2017GoalKeeper Stats'!$A$2:$S$109,20,FALSE),VLOOKUP(F1131,'[1]2017Player Stats'!$A$2:$AB$830,20,FALSE))</f>
        <v>0.18</v>
      </c>
      <c r="AB1131">
        <f>IF(G1131="GK",VLOOKUP(F1131,'[1]2017GoalKeeper Stats'!$A$2:$S$109,21,FALSE),VLOOKUP(F1131,'[1]2017Player Stats'!$A$2:$AB$830,21,FALSE))</f>
        <v>26</v>
      </c>
      <c r="AC1131">
        <f>IF(G1131="GK",VLOOKUP(F1131,'[1]2017GoalKeeper Stats'!$A$2:$S$109,22,FALSE),VLOOKUP(F1131,'[1]2017Player Stats'!$A$2:$AB$830,22,FALSE))</f>
        <v>57</v>
      </c>
      <c r="AD1131">
        <f>IF(G1131="GK",VLOOKUP(F1131,'[1]2017GoalKeeper Stats'!$A$2:$S$109,23,FALSE),VLOOKUP(F1131,'[1]2017Player Stats'!$A$2:$AB$830,23,FALSE))</f>
        <v>2</v>
      </c>
      <c r="AE1131">
        <f>IF(G1131="GK",VLOOKUP(F1131,'[1]2017GoalKeeper Stats'!$A$2:$S$109,24,FALSE),VLOOKUP(F1131,'[1]2017Player Stats'!$A$2:$AB$830,24,FALSE))</f>
        <v>4</v>
      </c>
      <c r="AF1131">
        <f>IF(G1131="GK",VLOOKUP(F1131,'[1]2017GoalKeeper Stats'!$A$2:$S$109,25,FALSE),VLOOKUP(F1131,'[1]2017Player Stats'!$A$2:$AB$830,25,FALSE))</f>
        <v>0</v>
      </c>
      <c r="AG1131">
        <f>IF(G1131="GK",VLOOKUP(F1131,'[1]2017GoalKeeper Stats'!$A$2:$S$109,26,FALSE),VLOOKUP(F1131,'[1]2017Player Stats'!$A$2:$AB$830,26,FALSE))</f>
        <v>20</v>
      </c>
      <c r="AH1131" s="51">
        <v>2017</v>
      </c>
      <c r="AI1131" s="51">
        <v>34</v>
      </c>
      <c r="AJ1131" s="51">
        <v>419</v>
      </c>
      <c r="AK1131" s="51">
        <v>394</v>
      </c>
      <c r="AL1131" s="51">
        <v>59</v>
      </c>
      <c r="AM1131" s="51">
        <v>45</v>
      </c>
      <c r="AN1131" s="51">
        <v>14</v>
      </c>
      <c r="AO1131" s="52">
        <v>47.97</v>
      </c>
      <c r="AP1131" s="52">
        <v>44.24</v>
      </c>
      <c r="AQ1131" s="52">
        <v>3.73</v>
      </c>
      <c r="AR1131" s="52">
        <v>10.27</v>
      </c>
      <c r="AS1131" s="51">
        <v>55</v>
      </c>
      <c r="AT1131" s="52">
        <v>49.07</v>
      </c>
    </row>
    <row r="1132" spans="1:46" hidden="1">
      <c r="A1132">
        <v>2017</v>
      </c>
      <c r="B1132" t="s">
        <v>201</v>
      </c>
      <c r="C1132" t="s">
        <v>201</v>
      </c>
      <c r="D1132" t="s">
        <v>1366</v>
      </c>
      <c r="E1132" t="s">
        <v>1367</v>
      </c>
      <c r="F1132" t="str">
        <f t="shared" si="17"/>
        <v>Andres Romero</v>
      </c>
      <c r="G1132" t="s">
        <v>860</v>
      </c>
      <c r="H1132" s="143">
        <v>405000</v>
      </c>
      <c r="I1132" s="143">
        <v>245000</v>
      </c>
      <c r="J1132" t="str">
        <f>IF(G1132="GK",VLOOKUP(F1132,'[1]2017GoalKeeper Stats'!$A$2:$S$109,2,FALSE),VLOOKUP(F1132,'[1]2017Player Stats'!$A$2:$AB$830,2,FALSE))</f>
        <v>MTL</v>
      </c>
      <c r="K1132">
        <f>IF(G1132="GK",VLOOKUP(F1132,'[1]2017GoalKeeper Stats'!$A$2:$S$109,4,FALSE),VLOOKUP(F1132,'[1]2017Player Stats'!$A$2:$AB$830,4,FALSE))</f>
        <v>9</v>
      </c>
      <c r="L1132">
        <f>IF(G1132="GK",VLOOKUP(F1132,'[1]2017GoalKeeper Stats'!$A$2:$S$109,5,FALSE),VLOOKUP(F1132,'[1]2017Player Stats'!$A$2:$AB$830,5,FALSE))</f>
        <v>4</v>
      </c>
      <c r="M1132">
        <f>IF(G1132="GK",VLOOKUP(F1132,'[1]2017GoalKeeper Stats'!$A$2:$S$109,6,FALSE),VLOOKUP(F1132,'[1]2017Player Stats'!$A$2:$AB$830,6,FALSE))</f>
        <v>432</v>
      </c>
      <c r="N1132">
        <f>IF(G1132="GK",VLOOKUP(F1132,'[1]2017GoalKeeper Stats'!$A$2:$S$109,7,FALSE),VLOOKUP(F1132,'[1]2017Player Stats'!$A$2:$AB$830,7,FALSE))</f>
        <v>0</v>
      </c>
      <c r="O1132">
        <f>IF(G1132="GK",VLOOKUP(F1132,'[1]2017GoalKeeper Stats'!$A$2:$S$109,8,FALSE),VLOOKUP(F1132,'[1]2017Player Stats'!$A$2:$AB$830,8,FALSE))</f>
        <v>0</v>
      </c>
      <c r="P1132">
        <f>IF(G1132="GK",VLOOKUP(F1132,'[1]2017GoalKeeper Stats'!$A$2:$S$109,9,FALSE),VLOOKUP(F1132,'[1]2017Player Stats'!$A$2:$AB$830,9,FALSE))</f>
        <v>7</v>
      </c>
      <c r="Q1132">
        <f>IF(G1132="GK",VLOOKUP(F1132,'[1]2017GoalKeeper Stats'!$A$2:$S$109,10,FALSE),VLOOKUP(F1132,'[1]2017Player Stats'!$A$2:$AB$830,10,FALSE))</f>
        <v>2</v>
      </c>
      <c r="R1132">
        <f>IF(G1132="GK",VLOOKUP(F1132,'[1]2017GoalKeeper Stats'!$A$2:$S$109,11,FALSE),VLOOKUP(F1132,'[1]2017Player Stats'!$A$2:$AB$830,11,FALSE))</f>
        <v>0</v>
      </c>
      <c r="S1132" t="str">
        <f>IF(G1132="GK",VLOOKUP(F1132,'[1]2017GoalKeeper Stats'!$A$2:$S$109,12,FALSE),VLOOKUP(F1132,'[1]2017Player Stats'!$A$2:$AB$830,12,FALSE))</f>
        <v>0/0</v>
      </c>
      <c r="T1132">
        <f>IF(G1132="GK",VLOOKUP(F1132,'[1]2017GoalKeeper Stats'!$A$2:$S$109,13,FALSE),VLOOKUP(F1132,'[1]2017Player Stats'!$A$2:$AB$830,13,FALSE))</f>
        <v>0</v>
      </c>
      <c r="U1132">
        <f>IF(G1132="GK",VLOOKUP(F1132,'[1]2017GoalKeeper Stats'!$A$2:$S$109,14,FALSE),VLOOKUP(F1132,'[1]2017Player Stats'!$A$2:$AB$830,14,FALSE))</f>
        <v>0</v>
      </c>
      <c r="V1132">
        <f>IF(G1132="GK",VLOOKUP(F1132,'[1]2017GoalKeeper Stats'!$A$2:$S$109,15,FALSE),VLOOKUP(F1132,'[1]2017Player Stats'!$A$2:$AB$830,15,FALSE))</f>
        <v>0</v>
      </c>
      <c r="W1132">
        <f>IF(G1132="GK",VLOOKUP(F1132,'[1]2017GoalKeeper Stats'!$A$2:$S$109,16,FALSE),VLOOKUP(F1132,'[1]2017Player Stats'!$A$2:$AB$830,16,FALSE))</f>
        <v>0</v>
      </c>
      <c r="X1132">
        <f>IF(G1132="GK",VLOOKUP(F1132,'[1]2017GoalKeeper Stats'!$A$2:$S$109,17,FALSE),VLOOKUP(F1132,'[1]2017Player Stats'!$A$2:$AB$830,17,FALSE))</f>
        <v>0</v>
      </c>
      <c r="Y1132">
        <f>IF(G1132="GK",VLOOKUP(F1132,'[1]2017GoalKeeper Stats'!$A$2:$S$109,18,FALSE),VLOOKUP(F1132,'[1]2017Player Stats'!$A$2:$AB$830,18,FALSE))</f>
        <v>0</v>
      </c>
      <c r="Z1132">
        <f>IF(G1132="GK",VLOOKUP(F1132,'[1]2017GoalKeeper Stats'!$A$2:$S$109,19,FALSE),VLOOKUP(F1132,'[1]2017Player Stats'!$A$2:$AB$830,19,FALSE))</f>
        <v>0</v>
      </c>
      <c r="AA1132">
        <f>IF(G1132="GK",VLOOKUP(F1132,'[1]2017GoalKeeper Stats'!$A$2:$S$109,20,FALSE),VLOOKUP(F1132,'[1]2017Player Stats'!$A$2:$AB$830,20,FALSE))</f>
        <v>0</v>
      </c>
      <c r="AB1132">
        <f>IF(G1132="GK",VLOOKUP(F1132,'[1]2017GoalKeeper Stats'!$A$2:$S$109,21,FALSE),VLOOKUP(F1132,'[1]2017Player Stats'!$A$2:$AB$830,21,FALSE))</f>
        <v>10</v>
      </c>
      <c r="AC1132">
        <f>IF(G1132="GK",VLOOKUP(F1132,'[1]2017GoalKeeper Stats'!$A$2:$S$109,22,FALSE),VLOOKUP(F1132,'[1]2017Player Stats'!$A$2:$AB$830,22,FALSE))</f>
        <v>5</v>
      </c>
      <c r="AD1132">
        <f>IF(G1132="GK",VLOOKUP(F1132,'[1]2017GoalKeeper Stats'!$A$2:$S$109,23,FALSE),VLOOKUP(F1132,'[1]2017Player Stats'!$A$2:$AB$830,23,FALSE))</f>
        <v>1</v>
      </c>
      <c r="AE1132">
        <f>IF(G1132="GK",VLOOKUP(F1132,'[1]2017GoalKeeper Stats'!$A$2:$S$109,24,FALSE),VLOOKUP(F1132,'[1]2017Player Stats'!$A$2:$AB$830,24,FALSE))</f>
        <v>1</v>
      </c>
      <c r="AF1132">
        <f>IF(G1132="GK",VLOOKUP(F1132,'[1]2017GoalKeeper Stats'!$A$2:$S$109,25,FALSE),VLOOKUP(F1132,'[1]2017Player Stats'!$A$2:$AB$830,25,FALSE))</f>
        <v>0</v>
      </c>
      <c r="AG1132">
        <f>IF(G1132="GK",VLOOKUP(F1132,'[1]2017GoalKeeper Stats'!$A$2:$S$109,26,FALSE),VLOOKUP(F1132,'[1]2017Player Stats'!$A$2:$AB$830,26,FALSE))</f>
        <v>28.57</v>
      </c>
      <c r="AH1132" s="51">
        <v>2017</v>
      </c>
      <c r="AI1132" s="51">
        <v>34</v>
      </c>
      <c r="AJ1132" s="51">
        <v>419</v>
      </c>
      <c r="AK1132" s="51">
        <v>472</v>
      </c>
      <c r="AL1132" s="51">
        <v>52</v>
      </c>
      <c r="AM1132" s="51">
        <v>57</v>
      </c>
      <c r="AN1132" s="51">
        <v>-5</v>
      </c>
      <c r="AO1132" s="52">
        <v>40.26</v>
      </c>
      <c r="AP1132" s="52">
        <v>50.46</v>
      </c>
      <c r="AQ1132" s="52">
        <v>-10.199999999999999</v>
      </c>
      <c r="AR1132" s="52">
        <v>5.2</v>
      </c>
      <c r="AS1132" s="51">
        <v>39</v>
      </c>
      <c r="AT1132" s="52">
        <v>40.03</v>
      </c>
    </row>
    <row r="1133" spans="1:46" hidden="1">
      <c r="A1133">
        <v>2017</v>
      </c>
      <c r="B1133" t="s">
        <v>1914</v>
      </c>
      <c r="C1133" t="s">
        <v>1915</v>
      </c>
      <c r="D1133" t="s">
        <v>904</v>
      </c>
      <c r="E1133" t="s">
        <v>1342</v>
      </c>
      <c r="F1133" t="str">
        <f t="shared" si="17"/>
        <v>Kevin Molino</v>
      </c>
      <c r="G1133" t="s">
        <v>860</v>
      </c>
      <c r="H1133" s="143">
        <v>402504</v>
      </c>
      <c r="I1133" s="143">
        <v>350004</v>
      </c>
      <c r="J1133" t="str">
        <f>IF(G1133="GK",VLOOKUP(F1133,'[1]2017GoalKeeper Stats'!$A$2:$S$109,2,FALSE),VLOOKUP(F1133,'[1]2017Player Stats'!$A$2:$AB$830,2,FALSE))</f>
        <v>MIN</v>
      </c>
      <c r="K1133">
        <f>IF(G1133="GK",VLOOKUP(F1133,'[1]2017GoalKeeper Stats'!$A$2:$S$109,4,FALSE),VLOOKUP(F1133,'[1]2017Player Stats'!$A$2:$AB$830,4,FALSE))</f>
        <v>30</v>
      </c>
      <c r="L1133">
        <f>IF(G1133="GK",VLOOKUP(F1133,'[1]2017GoalKeeper Stats'!$A$2:$S$109,5,FALSE),VLOOKUP(F1133,'[1]2017Player Stats'!$A$2:$AB$830,5,FALSE))</f>
        <v>30</v>
      </c>
      <c r="M1133">
        <f>IF(G1133="GK",VLOOKUP(F1133,'[1]2017GoalKeeper Stats'!$A$2:$S$109,6,FALSE),VLOOKUP(F1133,'[1]2017Player Stats'!$A$2:$AB$830,6,FALSE))</f>
        <v>2512</v>
      </c>
      <c r="N1133">
        <f>IF(G1133="GK",VLOOKUP(F1133,'[1]2017GoalKeeper Stats'!$A$2:$S$109,7,FALSE),VLOOKUP(F1133,'[1]2017Player Stats'!$A$2:$AB$830,7,FALSE))</f>
        <v>7</v>
      </c>
      <c r="O1133">
        <f>IF(G1133="GK",VLOOKUP(F1133,'[1]2017GoalKeeper Stats'!$A$2:$S$109,8,FALSE),VLOOKUP(F1133,'[1]2017Player Stats'!$A$2:$AB$830,8,FALSE))</f>
        <v>9</v>
      </c>
      <c r="P1133">
        <f>IF(G1133="GK",VLOOKUP(F1133,'[1]2017GoalKeeper Stats'!$A$2:$S$109,9,FALSE),VLOOKUP(F1133,'[1]2017Player Stats'!$A$2:$AB$830,9,FALSE))</f>
        <v>46</v>
      </c>
      <c r="Q1133">
        <f>IF(G1133="GK",VLOOKUP(F1133,'[1]2017GoalKeeper Stats'!$A$2:$S$109,10,FALSE),VLOOKUP(F1133,'[1]2017Player Stats'!$A$2:$AB$830,10,FALSE))</f>
        <v>16</v>
      </c>
      <c r="R1133">
        <f>IF(G1133="GK",VLOOKUP(F1133,'[1]2017GoalKeeper Stats'!$A$2:$S$109,11,FALSE),VLOOKUP(F1133,'[1]2017Player Stats'!$A$2:$AB$830,11,FALSE))</f>
        <v>1</v>
      </c>
      <c r="S1133">
        <f>IF(G1133="GK",VLOOKUP(F1133,'[1]2017GoalKeeper Stats'!$A$2:$S$109,12,FALSE),VLOOKUP(F1133,'[1]2017Player Stats'!$A$2:$AB$830,12,FALSE))</f>
        <v>44259</v>
      </c>
      <c r="T1133">
        <f>IF(G1133="GK",VLOOKUP(F1133,'[1]2017GoalKeeper Stats'!$A$2:$S$109,13,FALSE),VLOOKUP(F1133,'[1]2017Player Stats'!$A$2:$AB$830,13,FALSE))</f>
        <v>2</v>
      </c>
      <c r="U1133">
        <f>IF(G1133="GK",VLOOKUP(F1133,'[1]2017GoalKeeper Stats'!$A$2:$S$109,14,FALSE),VLOOKUP(F1133,'[1]2017Player Stats'!$A$2:$AB$830,14,FALSE))</f>
        <v>5</v>
      </c>
      <c r="V1133">
        <f>IF(G1133="GK",VLOOKUP(F1133,'[1]2017GoalKeeper Stats'!$A$2:$S$109,15,FALSE),VLOOKUP(F1133,'[1]2017Player Stats'!$A$2:$AB$830,15,FALSE))</f>
        <v>0.25</v>
      </c>
      <c r="W1133">
        <f>IF(G1133="GK",VLOOKUP(F1133,'[1]2017GoalKeeper Stats'!$A$2:$S$109,16,FALSE),VLOOKUP(F1133,'[1]2017Player Stats'!$A$2:$AB$830,16,FALSE))</f>
        <v>15.2</v>
      </c>
      <c r="X1133">
        <f>IF(G1133="GK",VLOOKUP(F1133,'[1]2017GoalKeeper Stats'!$A$2:$S$109,17,FALSE),VLOOKUP(F1133,'[1]2017Player Stats'!$A$2:$AB$830,17,FALSE))</f>
        <v>1</v>
      </c>
      <c r="Y1133">
        <f>IF(G1133="GK",VLOOKUP(F1133,'[1]2017GoalKeeper Stats'!$A$2:$S$109,18,FALSE),VLOOKUP(F1133,'[1]2017Player Stats'!$A$2:$AB$830,18,FALSE))</f>
        <v>7</v>
      </c>
      <c r="Z1133">
        <f>IF(G1133="GK",VLOOKUP(F1133,'[1]2017GoalKeeper Stats'!$A$2:$S$109,19,FALSE),VLOOKUP(F1133,'[1]2017Player Stats'!$A$2:$AB$830,19,FALSE))</f>
        <v>2</v>
      </c>
      <c r="AA1133">
        <f>IF(G1133="GK",VLOOKUP(F1133,'[1]2017GoalKeeper Stats'!$A$2:$S$109,20,FALSE),VLOOKUP(F1133,'[1]2017Player Stats'!$A$2:$AB$830,20,FALSE))</f>
        <v>0.32</v>
      </c>
      <c r="AB1133">
        <f>IF(G1133="GK",VLOOKUP(F1133,'[1]2017GoalKeeper Stats'!$A$2:$S$109,21,FALSE),VLOOKUP(F1133,'[1]2017Player Stats'!$A$2:$AB$830,21,FALSE))</f>
        <v>44</v>
      </c>
      <c r="AC1133">
        <f>IF(G1133="GK",VLOOKUP(F1133,'[1]2017GoalKeeper Stats'!$A$2:$S$109,22,FALSE),VLOOKUP(F1133,'[1]2017Player Stats'!$A$2:$AB$830,22,FALSE))</f>
        <v>70</v>
      </c>
      <c r="AD1133">
        <f>IF(G1133="GK",VLOOKUP(F1133,'[1]2017GoalKeeper Stats'!$A$2:$S$109,23,FALSE),VLOOKUP(F1133,'[1]2017Player Stats'!$A$2:$AB$830,23,FALSE))</f>
        <v>4</v>
      </c>
      <c r="AE1133">
        <f>IF(G1133="GK",VLOOKUP(F1133,'[1]2017GoalKeeper Stats'!$A$2:$S$109,24,FALSE),VLOOKUP(F1133,'[1]2017Player Stats'!$A$2:$AB$830,24,FALSE))</f>
        <v>5</v>
      </c>
      <c r="AF1133">
        <f>IF(G1133="GK",VLOOKUP(F1133,'[1]2017GoalKeeper Stats'!$A$2:$S$109,25,FALSE),VLOOKUP(F1133,'[1]2017Player Stats'!$A$2:$AB$830,25,FALSE))</f>
        <v>0</v>
      </c>
      <c r="AG1133">
        <f>IF(G1133="GK",VLOOKUP(F1133,'[1]2017GoalKeeper Stats'!$A$2:$S$109,26,FALSE),VLOOKUP(F1133,'[1]2017Player Stats'!$A$2:$AB$830,26,FALSE))</f>
        <v>34.78</v>
      </c>
      <c r="AH1133" s="51">
        <v>2017</v>
      </c>
      <c r="AI1133" s="51">
        <v>34</v>
      </c>
      <c r="AJ1133" s="51">
        <v>338</v>
      </c>
      <c r="AK1133" s="51">
        <v>563</v>
      </c>
      <c r="AL1133" s="51">
        <v>45</v>
      </c>
      <c r="AM1133" s="51">
        <v>67</v>
      </c>
      <c r="AN1133" s="51">
        <v>-22</v>
      </c>
      <c r="AO1133" s="52">
        <v>39.22</v>
      </c>
      <c r="AP1133" s="52">
        <v>64.92</v>
      </c>
      <c r="AQ1133" s="52">
        <v>-25.7</v>
      </c>
      <c r="AR1133" s="52">
        <v>3.7</v>
      </c>
      <c r="AS1133" s="51">
        <v>36</v>
      </c>
      <c r="AT1133" s="52">
        <v>31.28</v>
      </c>
    </row>
    <row r="1134" spans="1:46" hidden="1">
      <c r="A1134">
        <v>2017</v>
      </c>
      <c r="B1134" t="s">
        <v>882</v>
      </c>
      <c r="C1134" t="s">
        <v>882</v>
      </c>
      <c r="D1134" t="s">
        <v>1700</v>
      </c>
      <c r="E1134" t="s">
        <v>1938</v>
      </c>
      <c r="F1134" t="str">
        <f t="shared" si="17"/>
        <v>Antonio Mlinar Delamea</v>
      </c>
      <c r="G1134" t="s">
        <v>893</v>
      </c>
      <c r="H1134" s="143">
        <v>400008</v>
      </c>
      <c r="I1134" s="143">
        <v>400008</v>
      </c>
      <c r="J1134" t="str">
        <f>IF(G1134="GK",VLOOKUP(F1134,'[1]2017GoalKeeper Stats'!$A$2:$S$109,2,FALSE),VLOOKUP(F1134,'[1]2017Player Stats'!$A$2:$AB$830,2,FALSE))</f>
        <v>NE</v>
      </c>
      <c r="K1134">
        <f>IF(G1134="GK",VLOOKUP(F1134,'[1]2017GoalKeeper Stats'!$A$2:$S$109,4,FALSE),VLOOKUP(F1134,'[1]2017Player Stats'!$A$2:$AB$830,4,FALSE))</f>
        <v>29</v>
      </c>
      <c r="L1134">
        <f>IF(G1134="GK",VLOOKUP(F1134,'[1]2017GoalKeeper Stats'!$A$2:$S$109,5,FALSE),VLOOKUP(F1134,'[1]2017Player Stats'!$A$2:$AB$830,5,FALSE))</f>
        <v>29</v>
      </c>
      <c r="M1134">
        <f>IF(G1134="GK",VLOOKUP(F1134,'[1]2017GoalKeeper Stats'!$A$2:$S$109,6,FALSE),VLOOKUP(F1134,'[1]2017Player Stats'!$A$2:$AB$830,6,FALSE))</f>
        <v>2547</v>
      </c>
      <c r="N1134">
        <f>IF(G1134="GK",VLOOKUP(F1134,'[1]2017GoalKeeper Stats'!$A$2:$S$109,7,FALSE),VLOOKUP(F1134,'[1]2017Player Stats'!$A$2:$AB$830,7,FALSE))</f>
        <v>1</v>
      </c>
      <c r="O1134">
        <f>IF(G1134="GK",VLOOKUP(F1134,'[1]2017GoalKeeper Stats'!$A$2:$S$109,8,FALSE),VLOOKUP(F1134,'[1]2017Player Stats'!$A$2:$AB$830,8,FALSE))</f>
        <v>1</v>
      </c>
      <c r="P1134">
        <f>IF(G1134="GK",VLOOKUP(F1134,'[1]2017GoalKeeper Stats'!$A$2:$S$109,9,FALSE),VLOOKUP(F1134,'[1]2017Player Stats'!$A$2:$AB$830,9,FALSE))</f>
        <v>12</v>
      </c>
      <c r="Q1134">
        <f>IF(G1134="GK",VLOOKUP(F1134,'[1]2017GoalKeeper Stats'!$A$2:$S$109,10,FALSE),VLOOKUP(F1134,'[1]2017Player Stats'!$A$2:$AB$830,10,FALSE))</f>
        <v>2</v>
      </c>
      <c r="R1134">
        <f>IF(G1134="GK",VLOOKUP(F1134,'[1]2017GoalKeeper Stats'!$A$2:$S$109,11,FALSE),VLOOKUP(F1134,'[1]2017Player Stats'!$A$2:$AB$830,11,FALSE))</f>
        <v>0</v>
      </c>
      <c r="S1134" t="str">
        <f>IF(G1134="GK",VLOOKUP(F1134,'[1]2017GoalKeeper Stats'!$A$2:$S$109,12,FALSE),VLOOKUP(F1134,'[1]2017Player Stats'!$A$2:$AB$830,12,FALSE))</f>
        <v>0/0</v>
      </c>
      <c r="T1134">
        <f>IF(G1134="GK",VLOOKUP(F1134,'[1]2017GoalKeeper Stats'!$A$2:$S$109,13,FALSE),VLOOKUP(F1134,'[1]2017Player Stats'!$A$2:$AB$830,13,FALSE))</f>
        <v>1</v>
      </c>
      <c r="U1134">
        <f>IF(G1134="GK",VLOOKUP(F1134,'[1]2017GoalKeeper Stats'!$A$2:$S$109,14,FALSE),VLOOKUP(F1134,'[1]2017Player Stats'!$A$2:$AB$830,14,FALSE))</f>
        <v>0</v>
      </c>
      <c r="V1134">
        <f>IF(G1134="GK",VLOOKUP(F1134,'[1]2017GoalKeeper Stats'!$A$2:$S$109,15,FALSE),VLOOKUP(F1134,'[1]2017Player Stats'!$A$2:$AB$830,15,FALSE))</f>
        <v>0.04</v>
      </c>
      <c r="W1134">
        <f>IF(G1134="GK",VLOOKUP(F1134,'[1]2017GoalKeeper Stats'!$A$2:$S$109,16,FALSE),VLOOKUP(F1134,'[1]2017Player Stats'!$A$2:$AB$830,16,FALSE))</f>
        <v>8.3000000000000007</v>
      </c>
      <c r="X1134">
        <f>IF(G1134="GK",VLOOKUP(F1134,'[1]2017GoalKeeper Stats'!$A$2:$S$109,17,FALSE),VLOOKUP(F1134,'[1]2017Player Stats'!$A$2:$AB$830,17,FALSE))</f>
        <v>0</v>
      </c>
      <c r="Y1134">
        <f>IF(G1134="GK",VLOOKUP(F1134,'[1]2017GoalKeeper Stats'!$A$2:$S$109,18,FALSE),VLOOKUP(F1134,'[1]2017Player Stats'!$A$2:$AB$830,18,FALSE))</f>
        <v>1</v>
      </c>
      <c r="Z1134">
        <f>IF(G1134="GK",VLOOKUP(F1134,'[1]2017GoalKeeper Stats'!$A$2:$S$109,19,FALSE),VLOOKUP(F1134,'[1]2017Player Stats'!$A$2:$AB$830,19,FALSE))</f>
        <v>0</v>
      </c>
      <c r="AA1134">
        <f>IF(G1134="GK",VLOOKUP(F1134,'[1]2017GoalKeeper Stats'!$A$2:$S$109,20,FALSE),VLOOKUP(F1134,'[1]2017Player Stats'!$A$2:$AB$830,20,FALSE))</f>
        <v>0.04</v>
      </c>
      <c r="AB1134">
        <f>IF(G1134="GK",VLOOKUP(F1134,'[1]2017GoalKeeper Stats'!$A$2:$S$109,21,FALSE),VLOOKUP(F1134,'[1]2017Player Stats'!$A$2:$AB$830,21,FALSE))</f>
        <v>38</v>
      </c>
      <c r="AC1134">
        <f>IF(G1134="GK",VLOOKUP(F1134,'[1]2017GoalKeeper Stats'!$A$2:$S$109,22,FALSE),VLOOKUP(F1134,'[1]2017Player Stats'!$A$2:$AB$830,22,FALSE))</f>
        <v>28</v>
      </c>
      <c r="AD1134">
        <f>IF(G1134="GK",VLOOKUP(F1134,'[1]2017GoalKeeper Stats'!$A$2:$S$109,23,FALSE),VLOOKUP(F1134,'[1]2017Player Stats'!$A$2:$AB$830,23,FALSE))</f>
        <v>0</v>
      </c>
      <c r="AE1134">
        <f>IF(G1134="GK",VLOOKUP(F1134,'[1]2017GoalKeeper Stats'!$A$2:$S$109,24,FALSE),VLOOKUP(F1134,'[1]2017Player Stats'!$A$2:$AB$830,24,FALSE))</f>
        <v>6</v>
      </c>
      <c r="AF1134">
        <f>IF(G1134="GK",VLOOKUP(F1134,'[1]2017GoalKeeper Stats'!$A$2:$S$109,25,FALSE),VLOOKUP(F1134,'[1]2017Player Stats'!$A$2:$AB$830,25,FALSE))</f>
        <v>1</v>
      </c>
      <c r="AG1134">
        <f>IF(G1134="GK",VLOOKUP(F1134,'[1]2017GoalKeeper Stats'!$A$2:$S$109,26,FALSE),VLOOKUP(F1134,'[1]2017Player Stats'!$A$2:$AB$830,26,FALSE))</f>
        <v>16.670000000000002</v>
      </c>
      <c r="AH1134" s="51">
        <v>2017</v>
      </c>
      <c r="AI1134" s="51">
        <v>34</v>
      </c>
      <c r="AJ1134" s="51">
        <v>434</v>
      </c>
      <c r="AK1134" s="51">
        <v>418</v>
      </c>
      <c r="AL1134" s="51">
        <v>53</v>
      </c>
      <c r="AM1134" s="51">
        <v>61</v>
      </c>
      <c r="AN1134" s="51">
        <v>-8</v>
      </c>
      <c r="AO1134" s="52">
        <v>50.23</v>
      </c>
      <c r="AP1134" s="52">
        <v>45.82</v>
      </c>
      <c r="AQ1134" s="52">
        <v>4.41</v>
      </c>
      <c r="AR1134" s="52">
        <v>-12.41</v>
      </c>
      <c r="AS1134" s="51">
        <v>45</v>
      </c>
      <c r="AT1134" s="52">
        <v>49.33</v>
      </c>
    </row>
    <row r="1135" spans="1:46" hidden="1">
      <c r="A1135">
        <v>2017</v>
      </c>
      <c r="B1135" t="s">
        <v>204</v>
      </c>
      <c r="C1135" t="s">
        <v>204</v>
      </c>
      <c r="D1135" t="s">
        <v>1717</v>
      </c>
      <c r="E1135" t="s">
        <v>1718</v>
      </c>
      <c r="F1135" t="str">
        <f t="shared" si="17"/>
        <v>Roland Alberg</v>
      </c>
      <c r="G1135" t="s">
        <v>860</v>
      </c>
      <c r="H1135" s="143">
        <v>394250</v>
      </c>
      <c r="I1135" s="143">
        <v>345000</v>
      </c>
      <c r="J1135" t="str">
        <f>IF(G1135="GK",VLOOKUP(F1135,'[1]2017GoalKeeper Stats'!$A$2:$S$109,2,FALSE),VLOOKUP(F1135,'[1]2017Player Stats'!$A$2:$AB$830,2,FALSE))</f>
        <v>PHI</v>
      </c>
      <c r="K1135">
        <f>IF(G1135="GK",VLOOKUP(F1135,'[1]2017GoalKeeper Stats'!$A$2:$S$109,4,FALSE),VLOOKUP(F1135,'[1]2017Player Stats'!$A$2:$AB$830,4,FALSE))</f>
        <v>24</v>
      </c>
      <c r="L1135">
        <f>IF(G1135="GK",VLOOKUP(F1135,'[1]2017GoalKeeper Stats'!$A$2:$S$109,5,FALSE),VLOOKUP(F1135,'[1]2017Player Stats'!$A$2:$AB$830,5,FALSE))</f>
        <v>9</v>
      </c>
      <c r="M1135">
        <f>IF(G1135="GK",VLOOKUP(F1135,'[1]2017GoalKeeper Stats'!$A$2:$S$109,6,FALSE),VLOOKUP(F1135,'[1]2017Player Stats'!$A$2:$AB$830,6,FALSE))</f>
        <v>871</v>
      </c>
      <c r="N1135">
        <f>IF(G1135="GK",VLOOKUP(F1135,'[1]2017GoalKeeper Stats'!$A$2:$S$109,7,FALSE),VLOOKUP(F1135,'[1]2017Player Stats'!$A$2:$AB$830,7,FALSE))</f>
        <v>7</v>
      </c>
      <c r="O1135">
        <f>IF(G1135="GK",VLOOKUP(F1135,'[1]2017GoalKeeper Stats'!$A$2:$S$109,8,FALSE),VLOOKUP(F1135,'[1]2017Player Stats'!$A$2:$AB$830,8,FALSE))</f>
        <v>1</v>
      </c>
      <c r="P1135">
        <f>IF(G1135="GK",VLOOKUP(F1135,'[1]2017GoalKeeper Stats'!$A$2:$S$109,9,FALSE),VLOOKUP(F1135,'[1]2017Player Stats'!$A$2:$AB$830,9,FALSE))</f>
        <v>31</v>
      </c>
      <c r="Q1135">
        <f>IF(G1135="GK",VLOOKUP(F1135,'[1]2017GoalKeeper Stats'!$A$2:$S$109,10,FALSE),VLOOKUP(F1135,'[1]2017Player Stats'!$A$2:$AB$830,10,FALSE))</f>
        <v>13</v>
      </c>
      <c r="R1135">
        <f>IF(G1135="GK",VLOOKUP(F1135,'[1]2017GoalKeeper Stats'!$A$2:$S$109,11,FALSE),VLOOKUP(F1135,'[1]2017Player Stats'!$A$2:$AB$830,11,FALSE))</f>
        <v>0</v>
      </c>
      <c r="S1135">
        <f>IF(G1135="GK",VLOOKUP(F1135,'[1]2017GoalKeeper Stats'!$A$2:$S$109,12,FALSE),VLOOKUP(F1135,'[1]2017Player Stats'!$A$2:$AB$830,12,FALSE))</f>
        <v>44230</v>
      </c>
      <c r="T1135">
        <f>IF(G1135="GK",VLOOKUP(F1135,'[1]2017GoalKeeper Stats'!$A$2:$S$109,13,FALSE),VLOOKUP(F1135,'[1]2017Player Stats'!$A$2:$AB$830,13,FALSE))</f>
        <v>5</v>
      </c>
      <c r="U1135">
        <f>IF(G1135="GK",VLOOKUP(F1135,'[1]2017GoalKeeper Stats'!$A$2:$S$109,14,FALSE),VLOOKUP(F1135,'[1]2017Player Stats'!$A$2:$AB$830,14,FALSE))</f>
        <v>2</v>
      </c>
      <c r="V1135">
        <f>IF(G1135="GK",VLOOKUP(F1135,'[1]2017GoalKeeper Stats'!$A$2:$S$109,15,FALSE),VLOOKUP(F1135,'[1]2017Player Stats'!$A$2:$AB$830,15,FALSE))</f>
        <v>0.72</v>
      </c>
      <c r="W1135">
        <f>IF(G1135="GK",VLOOKUP(F1135,'[1]2017GoalKeeper Stats'!$A$2:$S$109,16,FALSE),VLOOKUP(F1135,'[1]2017Player Stats'!$A$2:$AB$830,16,FALSE))</f>
        <v>22.6</v>
      </c>
      <c r="X1135">
        <f>IF(G1135="GK",VLOOKUP(F1135,'[1]2017GoalKeeper Stats'!$A$2:$S$109,17,FALSE),VLOOKUP(F1135,'[1]2017Player Stats'!$A$2:$AB$830,17,FALSE))</f>
        <v>0</v>
      </c>
      <c r="Y1135">
        <f>IF(G1135="GK",VLOOKUP(F1135,'[1]2017GoalKeeper Stats'!$A$2:$S$109,18,FALSE),VLOOKUP(F1135,'[1]2017Player Stats'!$A$2:$AB$830,18,FALSE))</f>
        <v>1</v>
      </c>
      <c r="Z1135">
        <f>IF(G1135="GK",VLOOKUP(F1135,'[1]2017GoalKeeper Stats'!$A$2:$S$109,19,FALSE),VLOOKUP(F1135,'[1]2017Player Stats'!$A$2:$AB$830,19,FALSE))</f>
        <v>0</v>
      </c>
      <c r="AA1135">
        <f>IF(G1135="GK",VLOOKUP(F1135,'[1]2017GoalKeeper Stats'!$A$2:$S$109,20,FALSE),VLOOKUP(F1135,'[1]2017Player Stats'!$A$2:$AB$830,20,FALSE))</f>
        <v>0.1</v>
      </c>
      <c r="AB1135">
        <f>IF(G1135="GK",VLOOKUP(F1135,'[1]2017GoalKeeper Stats'!$A$2:$S$109,21,FALSE),VLOOKUP(F1135,'[1]2017Player Stats'!$A$2:$AB$830,21,FALSE))</f>
        <v>18</v>
      </c>
      <c r="AC1135">
        <f>IF(G1135="GK",VLOOKUP(F1135,'[1]2017GoalKeeper Stats'!$A$2:$S$109,22,FALSE),VLOOKUP(F1135,'[1]2017Player Stats'!$A$2:$AB$830,22,FALSE))</f>
        <v>24</v>
      </c>
      <c r="AD1135">
        <f>IF(G1135="GK",VLOOKUP(F1135,'[1]2017GoalKeeper Stats'!$A$2:$S$109,23,FALSE),VLOOKUP(F1135,'[1]2017Player Stats'!$A$2:$AB$830,23,FALSE))</f>
        <v>2</v>
      </c>
      <c r="AE1135">
        <f>IF(G1135="GK",VLOOKUP(F1135,'[1]2017GoalKeeper Stats'!$A$2:$S$109,24,FALSE),VLOOKUP(F1135,'[1]2017Player Stats'!$A$2:$AB$830,24,FALSE))</f>
        <v>3</v>
      </c>
      <c r="AF1135">
        <f>IF(G1135="GK",VLOOKUP(F1135,'[1]2017GoalKeeper Stats'!$A$2:$S$109,25,FALSE),VLOOKUP(F1135,'[1]2017Player Stats'!$A$2:$AB$830,25,FALSE))</f>
        <v>0</v>
      </c>
      <c r="AG1135">
        <f>IF(G1135="GK",VLOOKUP(F1135,'[1]2017GoalKeeper Stats'!$A$2:$S$109,26,FALSE),VLOOKUP(F1135,'[1]2017Player Stats'!$A$2:$AB$830,26,FALSE))</f>
        <v>41.94</v>
      </c>
      <c r="AH1135" s="51">
        <v>2017</v>
      </c>
      <c r="AI1135" s="51">
        <v>34</v>
      </c>
      <c r="AJ1135" s="51">
        <v>386</v>
      </c>
      <c r="AK1135" s="51">
        <v>424</v>
      </c>
      <c r="AL1135" s="51">
        <v>49</v>
      </c>
      <c r="AM1135" s="51">
        <v>47</v>
      </c>
      <c r="AN1135" s="51">
        <v>2</v>
      </c>
      <c r="AO1135" s="52">
        <v>43.73</v>
      </c>
      <c r="AP1135" s="52">
        <v>44.93</v>
      </c>
      <c r="AQ1135" s="52">
        <v>-1.2</v>
      </c>
      <c r="AR1135" s="52">
        <v>3.2</v>
      </c>
      <c r="AS1135" s="51">
        <v>42</v>
      </c>
      <c r="AT1135" s="52">
        <v>44.82</v>
      </c>
    </row>
    <row r="1136" spans="1:46" hidden="1">
      <c r="A1136">
        <v>2017</v>
      </c>
      <c r="B1136" t="s">
        <v>1914</v>
      </c>
      <c r="C1136" t="s">
        <v>1915</v>
      </c>
      <c r="D1136" t="s">
        <v>1198</v>
      </c>
      <c r="E1136" t="s">
        <v>1451</v>
      </c>
      <c r="F1136" t="str">
        <f t="shared" si="17"/>
        <v>Christian Ramirez</v>
      </c>
      <c r="G1136" t="s">
        <v>860</v>
      </c>
      <c r="H1136" s="143">
        <v>392504</v>
      </c>
      <c r="I1136" s="143">
        <v>350004</v>
      </c>
      <c r="J1136" t="str">
        <f>IF(G1136="GK",VLOOKUP(F1136,'[1]2017GoalKeeper Stats'!$A$2:$S$109,2,FALSE),VLOOKUP(F1136,'[1]2017Player Stats'!$A$2:$AB$830,2,FALSE))</f>
        <v>HOU</v>
      </c>
      <c r="K1136">
        <f>IF(G1136="GK",VLOOKUP(F1136,'[1]2017GoalKeeper Stats'!$A$2:$S$109,4,FALSE),VLOOKUP(F1136,'[1]2017Player Stats'!$A$2:$AB$830,4,FALSE))</f>
        <v>30</v>
      </c>
      <c r="L1136">
        <f>IF(G1136="GK",VLOOKUP(F1136,'[1]2017GoalKeeper Stats'!$A$2:$S$109,5,FALSE),VLOOKUP(F1136,'[1]2017Player Stats'!$A$2:$AB$830,5,FALSE))</f>
        <v>27</v>
      </c>
      <c r="M1136">
        <f>IF(G1136="GK",VLOOKUP(F1136,'[1]2017GoalKeeper Stats'!$A$2:$S$109,6,FALSE),VLOOKUP(F1136,'[1]2017Player Stats'!$A$2:$AB$830,6,FALSE))</f>
        <v>2392</v>
      </c>
      <c r="N1136">
        <f>IF(G1136="GK",VLOOKUP(F1136,'[1]2017GoalKeeper Stats'!$A$2:$S$109,7,FALSE),VLOOKUP(F1136,'[1]2017Player Stats'!$A$2:$AB$830,7,FALSE))</f>
        <v>14</v>
      </c>
      <c r="O1136">
        <f>IF(G1136="GK",VLOOKUP(F1136,'[1]2017GoalKeeper Stats'!$A$2:$S$109,8,FALSE),VLOOKUP(F1136,'[1]2017Player Stats'!$A$2:$AB$830,8,FALSE))</f>
        <v>3</v>
      </c>
      <c r="P1136">
        <f>IF(G1136="GK",VLOOKUP(F1136,'[1]2017GoalKeeper Stats'!$A$2:$S$109,9,FALSE),VLOOKUP(F1136,'[1]2017Player Stats'!$A$2:$AB$830,9,FALSE))</f>
        <v>60</v>
      </c>
      <c r="Q1136">
        <f>IF(G1136="GK",VLOOKUP(F1136,'[1]2017GoalKeeper Stats'!$A$2:$S$109,10,FALSE),VLOOKUP(F1136,'[1]2017Player Stats'!$A$2:$AB$830,10,FALSE))</f>
        <v>34</v>
      </c>
      <c r="R1136">
        <f>IF(G1136="GK",VLOOKUP(F1136,'[1]2017GoalKeeper Stats'!$A$2:$S$109,11,FALSE),VLOOKUP(F1136,'[1]2017Player Stats'!$A$2:$AB$830,11,FALSE))</f>
        <v>3</v>
      </c>
      <c r="S1136" t="str">
        <f>IF(G1136="GK",VLOOKUP(F1136,'[1]2017GoalKeeper Stats'!$A$2:$S$109,12,FALSE),VLOOKUP(F1136,'[1]2017Player Stats'!$A$2:$AB$830,12,FALSE))</f>
        <v>0/0</v>
      </c>
      <c r="T1136">
        <f>IF(G1136="GK",VLOOKUP(F1136,'[1]2017GoalKeeper Stats'!$A$2:$S$109,13,FALSE),VLOOKUP(F1136,'[1]2017Player Stats'!$A$2:$AB$830,13,FALSE))</f>
        <v>8</v>
      </c>
      <c r="U1136">
        <f>IF(G1136="GK",VLOOKUP(F1136,'[1]2017GoalKeeper Stats'!$A$2:$S$109,14,FALSE),VLOOKUP(F1136,'[1]2017Player Stats'!$A$2:$AB$830,14,FALSE))</f>
        <v>6</v>
      </c>
      <c r="V1136">
        <f>IF(G1136="GK",VLOOKUP(F1136,'[1]2017GoalKeeper Stats'!$A$2:$S$109,15,FALSE),VLOOKUP(F1136,'[1]2017Player Stats'!$A$2:$AB$830,15,FALSE))</f>
        <v>0.53</v>
      </c>
      <c r="W1136">
        <f>IF(G1136="GK",VLOOKUP(F1136,'[1]2017GoalKeeper Stats'!$A$2:$S$109,16,FALSE),VLOOKUP(F1136,'[1]2017Player Stats'!$A$2:$AB$830,16,FALSE))</f>
        <v>23.3</v>
      </c>
      <c r="X1136">
        <f>IF(G1136="GK",VLOOKUP(F1136,'[1]2017GoalKeeper Stats'!$A$2:$S$109,17,FALSE),VLOOKUP(F1136,'[1]2017Player Stats'!$A$2:$AB$830,17,FALSE))</f>
        <v>1</v>
      </c>
      <c r="Y1136">
        <f>IF(G1136="GK",VLOOKUP(F1136,'[1]2017GoalKeeper Stats'!$A$2:$S$109,18,FALSE),VLOOKUP(F1136,'[1]2017Player Stats'!$A$2:$AB$830,18,FALSE))</f>
        <v>2</v>
      </c>
      <c r="Z1136">
        <f>IF(G1136="GK",VLOOKUP(F1136,'[1]2017GoalKeeper Stats'!$A$2:$S$109,19,FALSE),VLOOKUP(F1136,'[1]2017Player Stats'!$A$2:$AB$830,19,FALSE))</f>
        <v>1</v>
      </c>
      <c r="AA1136">
        <f>IF(G1136="GK",VLOOKUP(F1136,'[1]2017GoalKeeper Stats'!$A$2:$S$109,20,FALSE),VLOOKUP(F1136,'[1]2017Player Stats'!$A$2:$AB$830,20,FALSE))</f>
        <v>0.11</v>
      </c>
      <c r="AB1136">
        <f>IF(G1136="GK",VLOOKUP(F1136,'[1]2017GoalKeeper Stats'!$A$2:$S$109,21,FALSE),VLOOKUP(F1136,'[1]2017Player Stats'!$A$2:$AB$830,21,FALSE))</f>
        <v>18</v>
      </c>
      <c r="AC1136">
        <f>IF(G1136="GK",VLOOKUP(F1136,'[1]2017GoalKeeper Stats'!$A$2:$S$109,22,FALSE),VLOOKUP(F1136,'[1]2017Player Stats'!$A$2:$AB$830,22,FALSE))</f>
        <v>33</v>
      </c>
      <c r="AD1136">
        <f>IF(G1136="GK",VLOOKUP(F1136,'[1]2017GoalKeeper Stats'!$A$2:$S$109,23,FALSE),VLOOKUP(F1136,'[1]2017Player Stats'!$A$2:$AB$830,23,FALSE))</f>
        <v>22</v>
      </c>
      <c r="AE1136">
        <f>IF(G1136="GK",VLOOKUP(F1136,'[1]2017GoalKeeper Stats'!$A$2:$S$109,24,FALSE),VLOOKUP(F1136,'[1]2017Player Stats'!$A$2:$AB$830,24,FALSE))</f>
        <v>1</v>
      </c>
      <c r="AF1136">
        <f>IF(G1136="GK",VLOOKUP(F1136,'[1]2017GoalKeeper Stats'!$A$2:$S$109,25,FALSE),VLOOKUP(F1136,'[1]2017Player Stats'!$A$2:$AB$830,25,FALSE))</f>
        <v>0</v>
      </c>
      <c r="AG1136">
        <f>IF(G1136="GK",VLOOKUP(F1136,'[1]2017GoalKeeper Stats'!$A$2:$S$109,26,FALSE),VLOOKUP(F1136,'[1]2017Player Stats'!$A$2:$AB$830,26,FALSE))</f>
        <v>56.67</v>
      </c>
      <c r="AH1136" s="51">
        <v>2017</v>
      </c>
      <c r="AI1136" s="51">
        <v>34</v>
      </c>
      <c r="AJ1136" s="51">
        <v>338</v>
      </c>
      <c r="AK1136" s="51">
        <v>563</v>
      </c>
      <c r="AL1136" s="51">
        <v>45</v>
      </c>
      <c r="AM1136" s="51">
        <v>67</v>
      </c>
      <c r="AN1136" s="51">
        <v>-22</v>
      </c>
      <c r="AO1136" s="52">
        <v>39.22</v>
      </c>
      <c r="AP1136" s="52">
        <v>64.92</v>
      </c>
      <c r="AQ1136" s="52">
        <v>-25.7</v>
      </c>
      <c r="AR1136" s="52">
        <v>3.7</v>
      </c>
      <c r="AS1136" s="51">
        <v>36</v>
      </c>
      <c r="AT1136" s="52">
        <v>31.28</v>
      </c>
    </row>
    <row r="1137" spans="1:46" hidden="1">
      <c r="A1137">
        <v>2017</v>
      </c>
      <c r="B1137" t="s">
        <v>205</v>
      </c>
      <c r="C1137" t="s">
        <v>971</v>
      </c>
      <c r="D1137" t="s">
        <v>1120</v>
      </c>
      <c r="E1137" t="s">
        <v>1939</v>
      </c>
      <c r="F1137" t="str">
        <f t="shared" si="17"/>
        <v>Cristian Colman</v>
      </c>
      <c r="G1137" t="s">
        <v>875</v>
      </c>
      <c r="H1137" s="143">
        <v>385000</v>
      </c>
      <c r="I1137" s="143">
        <v>300000</v>
      </c>
      <c r="J1137" t="str">
        <f>IF(G1137="GK",VLOOKUP(F1137,'[1]2017GoalKeeper Stats'!$A$2:$S$109,2,FALSE),VLOOKUP(F1137,'[1]2017Player Stats'!$A$2:$AB$830,2,FALSE))</f>
        <v>DAL</v>
      </c>
      <c r="K1137">
        <f>IF(G1137="GK",VLOOKUP(F1137,'[1]2017GoalKeeper Stats'!$A$2:$S$109,4,FALSE),VLOOKUP(F1137,'[1]2017Player Stats'!$A$2:$AB$830,4,FALSE))</f>
        <v>26</v>
      </c>
      <c r="L1137">
        <f>IF(G1137="GK",VLOOKUP(F1137,'[1]2017GoalKeeper Stats'!$A$2:$S$109,5,FALSE),VLOOKUP(F1137,'[1]2017Player Stats'!$A$2:$AB$830,5,FALSE))</f>
        <v>10</v>
      </c>
      <c r="M1137">
        <f>IF(G1137="GK",VLOOKUP(F1137,'[1]2017GoalKeeper Stats'!$A$2:$S$109,6,FALSE),VLOOKUP(F1137,'[1]2017Player Stats'!$A$2:$AB$830,6,FALSE))</f>
        <v>959</v>
      </c>
      <c r="N1137">
        <f>IF(G1137="GK",VLOOKUP(F1137,'[1]2017GoalKeeper Stats'!$A$2:$S$109,7,FALSE),VLOOKUP(F1137,'[1]2017Player Stats'!$A$2:$AB$830,7,FALSE))</f>
        <v>2</v>
      </c>
      <c r="O1137">
        <f>IF(G1137="GK",VLOOKUP(F1137,'[1]2017GoalKeeper Stats'!$A$2:$S$109,8,FALSE),VLOOKUP(F1137,'[1]2017Player Stats'!$A$2:$AB$830,8,FALSE))</f>
        <v>1</v>
      </c>
      <c r="P1137">
        <f>IF(G1137="GK",VLOOKUP(F1137,'[1]2017GoalKeeper Stats'!$A$2:$S$109,9,FALSE),VLOOKUP(F1137,'[1]2017Player Stats'!$A$2:$AB$830,9,FALSE))</f>
        <v>40</v>
      </c>
      <c r="Q1137">
        <f>IF(G1137="GK",VLOOKUP(F1137,'[1]2017GoalKeeper Stats'!$A$2:$S$109,10,FALSE),VLOOKUP(F1137,'[1]2017Player Stats'!$A$2:$AB$830,10,FALSE))</f>
        <v>15</v>
      </c>
      <c r="R1137">
        <f>IF(G1137="GK",VLOOKUP(F1137,'[1]2017GoalKeeper Stats'!$A$2:$S$109,11,FALSE),VLOOKUP(F1137,'[1]2017Player Stats'!$A$2:$AB$830,11,FALSE))</f>
        <v>1</v>
      </c>
      <c r="S1137" t="str">
        <f>IF(G1137="GK",VLOOKUP(F1137,'[1]2017GoalKeeper Stats'!$A$2:$S$109,12,FALSE),VLOOKUP(F1137,'[1]2017Player Stats'!$A$2:$AB$830,12,FALSE))</f>
        <v>0/0</v>
      </c>
      <c r="T1137">
        <f>IF(G1137="GK",VLOOKUP(F1137,'[1]2017GoalKeeper Stats'!$A$2:$S$109,13,FALSE),VLOOKUP(F1137,'[1]2017Player Stats'!$A$2:$AB$830,13,FALSE))</f>
        <v>0</v>
      </c>
      <c r="U1137">
        <f>IF(G1137="GK",VLOOKUP(F1137,'[1]2017GoalKeeper Stats'!$A$2:$S$109,14,FALSE),VLOOKUP(F1137,'[1]2017Player Stats'!$A$2:$AB$830,14,FALSE))</f>
        <v>2</v>
      </c>
      <c r="V1137">
        <f>IF(G1137="GK",VLOOKUP(F1137,'[1]2017GoalKeeper Stats'!$A$2:$S$109,15,FALSE),VLOOKUP(F1137,'[1]2017Player Stats'!$A$2:$AB$830,15,FALSE))</f>
        <v>0.19</v>
      </c>
      <c r="W1137">
        <f>IF(G1137="GK",VLOOKUP(F1137,'[1]2017GoalKeeper Stats'!$A$2:$S$109,16,FALSE),VLOOKUP(F1137,'[1]2017Player Stats'!$A$2:$AB$830,16,FALSE))</f>
        <v>5</v>
      </c>
      <c r="X1137">
        <f>IF(G1137="GK",VLOOKUP(F1137,'[1]2017GoalKeeper Stats'!$A$2:$S$109,17,FALSE),VLOOKUP(F1137,'[1]2017Player Stats'!$A$2:$AB$830,17,FALSE))</f>
        <v>0</v>
      </c>
      <c r="Y1137">
        <f>IF(G1137="GK",VLOOKUP(F1137,'[1]2017GoalKeeper Stats'!$A$2:$S$109,18,FALSE),VLOOKUP(F1137,'[1]2017Player Stats'!$A$2:$AB$830,18,FALSE))</f>
        <v>0</v>
      </c>
      <c r="Z1137">
        <f>IF(G1137="GK",VLOOKUP(F1137,'[1]2017GoalKeeper Stats'!$A$2:$S$109,19,FALSE),VLOOKUP(F1137,'[1]2017Player Stats'!$A$2:$AB$830,19,FALSE))</f>
        <v>1</v>
      </c>
      <c r="AA1137">
        <f>IF(G1137="GK",VLOOKUP(F1137,'[1]2017GoalKeeper Stats'!$A$2:$S$109,20,FALSE),VLOOKUP(F1137,'[1]2017Player Stats'!$A$2:$AB$830,20,FALSE))</f>
        <v>0.09</v>
      </c>
      <c r="AB1137">
        <f>IF(G1137="GK",VLOOKUP(F1137,'[1]2017GoalKeeper Stats'!$A$2:$S$109,21,FALSE),VLOOKUP(F1137,'[1]2017Player Stats'!$A$2:$AB$830,21,FALSE))</f>
        <v>14</v>
      </c>
      <c r="AC1137">
        <f>IF(G1137="GK",VLOOKUP(F1137,'[1]2017GoalKeeper Stats'!$A$2:$S$109,22,FALSE),VLOOKUP(F1137,'[1]2017Player Stats'!$A$2:$AB$830,22,FALSE))</f>
        <v>14</v>
      </c>
      <c r="AD1137">
        <f>IF(G1137="GK",VLOOKUP(F1137,'[1]2017GoalKeeper Stats'!$A$2:$S$109,23,FALSE),VLOOKUP(F1137,'[1]2017Player Stats'!$A$2:$AB$830,23,FALSE))</f>
        <v>6</v>
      </c>
      <c r="AE1137">
        <f>IF(G1137="GK",VLOOKUP(F1137,'[1]2017GoalKeeper Stats'!$A$2:$S$109,24,FALSE),VLOOKUP(F1137,'[1]2017Player Stats'!$A$2:$AB$830,24,FALSE))</f>
        <v>1</v>
      </c>
      <c r="AF1137">
        <f>IF(G1137="GK",VLOOKUP(F1137,'[1]2017GoalKeeper Stats'!$A$2:$S$109,25,FALSE),VLOOKUP(F1137,'[1]2017Player Stats'!$A$2:$AB$830,25,FALSE))</f>
        <v>0</v>
      </c>
      <c r="AG1137">
        <f>IF(G1137="GK",VLOOKUP(F1137,'[1]2017GoalKeeper Stats'!$A$2:$S$109,26,FALSE),VLOOKUP(F1137,'[1]2017Player Stats'!$A$2:$AB$830,26,FALSE))</f>
        <v>37.5</v>
      </c>
      <c r="AH1137" s="51">
        <v>2017</v>
      </c>
      <c r="AI1137" s="51">
        <v>34</v>
      </c>
      <c r="AJ1137" s="51">
        <v>481</v>
      </c>
      <c r="AK1137" s="51">
        <v>375</v>
      </c>
      <c r="AL1137" s="51">
        <v>48</v>
      </c>
      <c r="AM1137" s="51">
        <v>48</v>
      </c>
      <c r="AN1137" s="51">
        <v>0</v>
      </c>
      <c r="AO1137" s="52">
        <v>49.84</v>
      </c>
      <c r="AP1137" s="52">
        <v>38.5</v>
      </c>
      <c r="AQ1137" s="52">
        <v>11.34</v>
      </c>
      <c r="AR1137" s="52">
        <v>-11.34</v>
      </c>
      <c r="AS1137" s="51">
        <v>46</v>
      </c>
      <c r="AT1137" s="52">
        <v>53.88</v>
      </c>
    </row>
    <row r="1138" spans="1:46" hidden="1">
      <c r="A1138">
        <v>2017</v>
      </c>
      <c r="B1138" t="s">
        <v>943</v>
      </c>
      <c r="C1138" t="s">
        <v>175</v>
      </c>
      <c r="D1138" t="s">
        <v>1133</v>
      </c>
      <c r="E1138" t="s">
        <v>886</v>
      </c>
      <c r="F1138" t="str">
        <f t="shared" si="17"/>
        <v>Felipe Martins</v>
      </c>
      <c r="G1138" t="s">
        <v>860</v>
      </c>
      <c r="H1138" s="143">
        <v>385000</v>
      </c>
      <c r="I1138" s="143">
        <v>385000</v>
      </c>
      <c r="J1138" t="str">
        <f>IF(G1138="GK",VLOOKUP(F1138,'[1]2017GoalKeeper Stats'!$A$2:$S$109,2,FALSE),VLOOKUP(F1138,'[1]2017Player Stats'!$A$2:$AB$830,2,FALSE))</f>
        <v>DC</v>
      </c>
      <c r="K1138">
        <f>IF(G1138="GK",VLOOKUP(F1138,'[1]2017GoalKeeper Stats'!$A$2:$S$109,4,FALSE),VLOOKUP(F1138,'[1]2017Player Stats'!$A$2:$AB$830,4,FALSE))</f>
        <v>33</v>
      </c>
      <c r="L1138">
        <f>IF(G1138="GK",VLOOKUP(F1138,'[1]2017GoalKeeper Stats'!$A$2:$S$109,5,FALSE),VLOOKUP(F1138,'[1]2017Player Stats'!$A$2:$AB$830,5,FALSE))</f>
        <v>33</v>
      </c>
      <c r="M1138">
        <f>IF(G1138="GK",VLOOKUP(F1138,'[1]2017GoalKeeper Stats'!$A$2:$S$109,6,FALSE),VLOOKUP(F1138,'[1]2017Player Stats'!$A$2:$AB$830,6,FALSE))</f>
        <v>2961</v>
      </c>
      <c r="N1138">
        <f>IF(G1138="GK",VLOOKUP(F1138,'[1]2017GoalKeeper Stats'!$A$2:$S$109,7,FALSE),VLOOKUP(F1138,'[1]2017Player Stats'!$A$2:$AB$830,7,FALSE))</f>
        <v>2</v>
      </c>
      <c r="O1138">
        <f>IF(G1138="GK",VLOOKUP(F1138,'[1]2017GoalKeeper Stats'!$A$2:$S$109,8,FALSE),VLOOKUP(F1138,'[1]2017Player Stats'!$A$2:$AB$830,8,FALSE))</f>
        <v>5</v>
      </c>
      <c r="P1138">
        <f>IF(G1138="GK",VLOOKUP(F1138,'[1]2017GoalKeeper Stats'!$A$2:$S$109,9,FALSE),VLOOKUP(F1138,'[1]2017Player Stats'!$A$2:$AB$830,9,FALSE))</f>
        <v>37</v>
      </c>
      <c r="Q1138">
        <f>IF(G1138="GK",VLOOKUP(F1138,'[1]2017GoalKeeper Stats'!$A$2:$S$109,10,FALSE),VLOOKUP(F1138,'[1]2017Player Stats'!$A$2:$AB$830,10,FALSE))</f>
        <v>12</v>
      </c>
      <c r="R1138">
        <f>IF(G1138="GK",VLOOKUP(F1138,'[1]2017GoalKeeper Stats'!$A$2:$S$109,11,FALSE),VLOOKUP(F1138,'[1]2017Player Stats'!$A$2:$AB$830,11,FALSE))</f>
        <v>0</v>
      </c>
      <c r="S1138" t="str">
        <f>IF(G1138="GK",VLOOKUP(F1138,'[1]2017GoalKeeper Stats'!$A$2:$S$109,12,FALSE),VLOOKUP(F1138,'[1]2017Player Stats'!$A$2:$AB$830,12,FALSE))</f>
        <v>0/0</v>
      </c>
      <c r="T1138">
        <f>IF(G1138="GK",VLOOKUP(F1138,'[1]2017GoalKeeper Stats'!$A$2:$S$109,13,FALSE),VLOOKUP(F1138,'[1]2017Player Stats'!$A$2:$AB$830,13,FALSE))</f>
        <v>2</v>
      </c>
      <c r="U1138">
        <f>IF(G1138="GK",VLOOKUP(F1138,'[1]2017GoalKeeper Stats'!$A$2:$S$109,14,FALSE),VLOOKUP(F1138,'[1]2017Player Stats'!$A$2:$AB$830,14,FALSE))</f>
        <v>0</v>
      </c>
      <c r="V1138">
        <f>IF(G1138="GK",VLOOKUP(F1138,'[1]2017GoalKeeper Stats'!$A$2:$S$109,15,FALSE),VLOOKUP(F1138,'[1]2017Player Stats'!$A$2:$AB$830,15,FALSE))</f>
        <v>0.06</v>
      </c>
      <c r="W1138">
        <f>IF(G1138="GK",VLOOKUP(F1138,'[1]2017GoalKeeper Stats'!$A$2:$S$109,16,FALSE),VLOOKUP(F1138,'[1]2017Player Stats'!$A$2:$AB$830,16,FALSE))</f>
        <v>5.4</v>
      </c>
      <c r="X1138">
        <f>IF(G1138="GK",VLOOKUP(F1138,'[1]2017GoalKeeper Stats'!$A$2:$S$109,17,FALSE),VLOOKUP(F1138,'[1]2017Player Stats'!$A$2:$AB$830,17,FALSE))</f>
        <v>3</v>
      </c>
      <c r="Y1138">
        <f>IF(G1138="GK",VLOOKUP(F1138,'[1]2017GoalKeeper Stats'!$A$2:$S$109,18,FALSE),VLOOKUP(F1138,'[1]2017Player Stats'!$A$2:$AB$830,18,FALSE))</f>
        <v>2</v>
      </c>
      <c r="Z1138">
        <f>IF(G1138="GK",VLOOKUP(F1138,'[1]2017GoalKeeper Stats'!$A$2:$S$109,19,FALSE),VLOOKUP(F1138,'[1]2017Player Stats'!$A$2:$AB$830,19,FALSE))</f>
        <v>3</v>
      </c>
      <c r="AA1138">
        <f>IF(G1138="GK",VLOOKUP(F1138,'[1]2017GoalKeeper Stats'!$A$2:$S$109,20,FALSE),VLOOKUP(F1138,'[1]2017Player Stats'!$A$2:$AB$830,20,FALSE))</f>
        <v>0.15</v>
      </c>
      <c r="AB1138">
        <f>IF(G1138="GK",VLOOKUP(F1138,'[1]2017GoalKeeper Stats'!$A$2:$S$109,21,FALSE),VLOOKUP(F1138,'[1]2017Player Stats'!$A$2:$AB$830,21,FALSE))</f>
        <v>58</v>
      </c>
      <c r="AC1138">
        <f>IF(G1138="GK",VLOOKUP(F1138,'[1]2017GoalKeeper Stats'!$A$2:$S$109,22,FALSE),VLOOKUP(F1138,'[1]2017Player Stats'!$A$2:$AB$830,22,FALSE))</f>
        <v>87</v>
      </c>
      <c r="AD1138">
        <f>IF(G1138="GK",VLOOKUP(F1138,'[1]2017GoalKeeper Stats'!$A$2:$S$109,23,FALSE),VLOOKUP(F1138,'[1]2017Player Stats'!$A$2:$AB$830,23,FALSE))</f>
        <v>2</v>
      </c>
      <c r="AE1138">
        <f>IF(G1138="GK",VLOOKUP(F1138,'[1]2017GoalKeeper Stats'!$A$2:$S$109,24,FALSE),VLOOKUP(F1138,'[1]2017Player Stats'!$A$2:$AB$830,24,FALSE))</f>
        <v>5</v>
      </c>
      <c r="AF1138">
        <f>IF(G1138="GK",VLOOKUP(F1138,'[1]2017GoalKeeper Stats'!$A$2:$S$109,25,FALSE),VLOOKUP(F1138,'[1]2017Player Stats'!$A$2:$AB$830,25,FALSE))</f>
        <v>0</v>
      </c>
      <c r="AG1138">
        <f>IF(G1138="GK",VLOOKUP(F1138,'[1]2017GoalKeeper Stats'!$A$2:$S$109,26,FALSE),VLOOKUP(F1138,'[1]2017Player Stats'!$A$2:$AB$830,26,FALSE))</f>
        <v>32.43</v>
      </c>
      <c r="AH1138" s="51">
        <v>2017</v>
      </c>
      <c r="AI1138" s="51">
        <v>34</v>
      </c>
      <c r="AJ1138" s="51">
        <v>450</v>
      </c>
      <c r="AK1138" s="51">
        <v>390</v>
      </c>
      <c r="AL1138" s="51">
        <v>50</v>
      </c>
      <c r="AM1138" s="51">
        <v>46</v>
      </c>
      <c r="AN1138" s="51">
        <v>4</v>
      </c>
      <c r="AO1138" s="52">
        <v>52.36</v>
      </c>
      <c r="AP1138" s="52">
        <v>44.21</v>
      </c>
      <c r="AQ1138" s="52">
        <v>8.15</v>
      </c>
      <c r="AR1138" s="52">
        <v>-4.1500000000000004</v>
      </c>
      <c r="AS1138" s="51">
        <v>50</v>
      </c>
      <c r="AT1138" s="52">
        <v>51.82</v>
      </c>
    </row>
    <row r="1139" spans="1:46" hidden="1">
      <c r="A1139">
        <v>2017</v>
      </c>
      <c r="B1139" t="s">
        <v>211</v>
      </c>
      <c r="C1139" t="s">
        <v>173</v>
      </c>
      <c r="D1139" t="s">
        <v>1715</v>
      </c>
      <c r="E1139" t="s">
        <v>1716</v>
      </c>
      <c r="F1139" t="str">
        <f t="shared" si="17"/>
        <v>Maxime Chanot</v>
      </c>
      <c r="G1139" t="s">
        <v>893</v>
      </c>
      <c r="H1139" s="143">
        <v>383000</v>
      </c>
      <c r="I1139" s="143">
        <v>350000</v>
      </c>
      <c r="J1139" t="str">
        <f>IF(G1139="GK",VLOOKUP(F1139,'[1]2017GoalKeeper Stats'!$A$2:$S$109,2,FALSE),VLOOKUP(F1139,'[1]2017Player Stats'!$A$2:$AB$830,2,FALSE))</f>
        <v>NYC</v>
      </c>
      <c r="K1139">
        <f>IF(G1139="GK",VLOOKUP(F1139,'[1]2017GoalKeeper Stats'!$A$2:$S$109,4,FALSE),VLOOKUP(F1139,'[1]2017Player Stats'!$A$2:$AB$830,4,FALSE))</f>
        <v>19</v>
      </c>
      <c r="L1139">
        <f>IF(G1139="GK",VLOOKUP(F1139,'[1]2017GoalKeeper Stats'!$A$2:$S$109,5,FALSE),VLOOKUP(F1139,'[1]2017Player Stats'!$A$2:$AB$830,5,FALSE))</f>
        <v>19</v>
      </c>
      <c r="M1139">
        <f>IF(G1139="GK",VLOOKUP(F1139,'[1]2017GoalKeeper Stats'!$A$2:$S$109,6,FALSE),VLOOKUP(F1139,'[1]2017Player Stats'!$A$2:$AB$830,6,FALSE))</f>
        <v>1710</v>
      </c>
      <c r="N1139">
        <f>IF(G1139="GK",VLOOKUP(F1139,'[1]2017GoalKeeper Stats'!$A$2:$S$109,7,FALSE),VLOOKUP(F1139,'[1]2017Player Stats'!$A$2:$AB$830,7,FALSE))</f>
        <v>2</v>
      </c>
      <c r="O1139">
        <f>IF(G1139="GK",VLOOKUP(F1139,'[1]2017GoalKeeper Stats'!$A$2:$S$109,8,FALSE),VLOOKUP(F1139,'[1]2017Player Stats'!$A$2:$AB$830,8,FALSE))</f>
        <v>0</v>
      </c>
      <c r="P1139">
        <f>IF(G1139="GK",VLOOKUP(F1139,'[1]2017GoalKeeper Stats'!$A$2:$S$109,9,FALSE),VLOOKUP(F1139,'[1]2017Player Stats'!$A$2:$AB$830,9,FALSE))</f>
        <v>16</v>
      </c>
      <c r="Q1139">
        <f>IF(G1139="GK",VLOOKUP(F1139,'[1]2017GoalKeeper Stats'!$A$2:$S$109,10,FALSE),VLOOKUP(F1139,'[1]2017Player Stats'!$A$2:$AB$830,10,FALSE))</f>
        <v>3</v>
      </c>
      <c r="R1139">
        <f>IF(G1139="GK",VLOOKUP(F1139,'[1]2017GoalKeeper Stats'!$A$2:$S$109,11,FALSE),VLOOKUP(F1139,'[1]2017Player Stats'!$A$2:$AB$830,11,FALSE))</f>
        <v>0</v>
      </c>
      <c r="S1139" t="str">
        <f>IF(G1139="GK",VLOOKUP(F1139,'[1]2017GoalKeeper Stats'!$A$2:$S$109,12,FALSE),VLOOKUP(F1139,'[1]2017Player Stats'!$A$2:$AB$830,12,FALSE))</f>
        <v>0/0</v>
      </c>
      <c r="T1139">
        <f>IF(G1139="GK",VLOOKUP(F1139,'[1]2017GoalKeeper Stats'!$A$2:$S$109,13,FALSE),VLOOKUP(F1139,'[1]2017Player Stats'!$A$2:$AB$830,13,FALSE))</f>
        <v>1</v>
      </c>
      <c r="U1139">
        <f>IF(G1139="GK",VLOOKUP(F1139,'[1]2017GoalKeeper Stats'!$A$2:$S$109,14,FALSE),VLOOKUP(F1139,'[1]2017Player Stats'!$A$2:$AB$830,14,FALSE))</f>
        <v>1</v>
      </c>
      <c r="V1139">
        <f>IF(G1139="GK",VLOOKUP(F1139,'[1]2017GoalKeeper Stats'!$A$2:$S$109,15,FALSE),VLOOKUP(F1139,'[1]2017Player Stats'!$A$2:$AB$830,15,FALSE))</f>
        <v>0.11</v>
      </c>
      <c r="W1139">
        <f>IF(G1139="GK",VLOOKUP(F1139,'[1]2017GoalKeeper Stats'!$A$2:$S$109,16,FALSE),VLOOKUP(F1139,'[1]2017Player Stats'!$A$2:$AB$830,16,FALSE))</f>
        <v>12.5</v>
      </c>
      <c r="X1139">
        <f>IF(G1139="GK",VLOOKUP(F1139,'[1]2017GoalKeeper Stats'!$A$2:$S$109,17,FALSE),VLOOKUP(F1139,'[1]2017Player Stats'!$A$2:$AB$830,17,FALSE))</f>
        <v>0</v>
      </c>
      <c r="Y1139">
        <f>IF(G1139="GK",VLOOKUP(F1139,'[1]2017GoalKeeper Stats'!$A$2:$S$109,18,FALSE),VLOOKUP(F1139,'[1]2017Player Stats'!$A$2:$AB$830,18,FALSE))</f>
        <v>0</v>
      </c>
      <c r="Z1139">
        <f>IF(G1139="GK",VLOOKUP(F1139,'[1]2017GoalKeeper Stats'!$A$2:$S$109,19,FALSE),VLOOKUP(F1139,'[1]2017Player Stats'!$A$2:$AB$830,19,FALSE))</f>
        <v>0</v>
      </c>
      <c r="AA1139">
        <f>IF(G1139="GK",VLOOKUP(F1139,'[1]2017GoalKeeper Stats'!$A$2:$S$109,20,FALSE),VLOOKUP(F1139,'[1]2017Player Stats'!$A$2:$AB$830,20,FALSE))</f>
        <v>0</v>
      </c>
      <c r="AB1139">
        <f>IF(G1139="GK",VLOOKUP(F1139,'[1]2017GoalKeeper Stats'!$A$2:$S$109,21,FALSE),VLOOKUP(F1139,'[1]2017Player Stats'!$A$2:$AB$830,21,FALSE))</f>
        <v>17</v>
      </c>
      <c r="AC1139">
        <f>IF(G1139="GK",VLOOKUP(F1139,'[1]2017GoalKeeper Stats'!$A$2:$S$109,22,FALSE),VLOOKUP(F1139,'[1]2017Player Stats'!$A$2:$AB$830,22,FALSE))</f>
        <v>17</v>
      </c>
      <c r="AD1139">
        <f>IF(G1139="GK",VLOOKUP(F1139,'[1]2017GoalKeeper Stats'!$A$2:$S$109,23,FALSE),VLOOKUP(F1139,'[1]2017Player Stats'!$A$2:$AB$830,23,FALSE))</f>
        <v>0</v>
      </c>
      <c r="AE1139">
        <f>IF(G1139="GK",VLOOKUP(F1139,'[1]2017GoalKeeper Stats'!$A$2:$S$109,24,FALSE),VLOOKUP(F1139,'[1]2017Player Stats'!$A$2:$AB$830,24,FALSE))</f>
        <v>3</v>
      </c>
      <c r="AF1139">
        <f>IF(G1139="GK",VLOOKUP(F1139,'[1]2017GoalKeeper Stats'!$A$2:$S$109,25,FALSE),VLOOKUP(F1139,'[1]2017Player Stats'!$A$2:$AB$830,25,FALSE))</f>
        <v>0</v>
      </c>
      <c r="AG1139">
        <f>IF(G1139="GK",VLOOKUP(F1139,'[1]2017GoalKeeper Stats'!$A$2:$S$109,26,FALSE),VLOOKUP(F1139,'[1]2017Player Stats'!$A$2:$AB$830,26,FALSE))</f>
        <v>18.75</v>
      </c>
      <c r="AH1139" s="51">
        <v>2017</v>
      </c>
      <c r="AI1139" s="51">
        <v>34</v>
      </c>
      <c r="AJ1139" s="51">
        <v>484</v>
      </c>
      <c r="AK1139" s="51">
        <v>421</v>
      </c>
      <c r="AL1139" s="51">
        <v>56</v>
      </c>
      <c r="AM1139" s="51">
        <v>43</v>
      </c>
      <c r="AN1139" s="51">
        <v>13</v>
      </c>
      <c r="AO1139" s="52">
        <v>53.25</v>
      </c>
      <c r="AP1139" s="52">
        <v>41.26</v>
      </c>
      <c r="AQ1139" s="52">
        <v>11.98</v>
      </c>
      <c r="AR1139" s="52">
        <v>1.02</v>
      </c>
      <c r="AS1139" s="51">
        <v>57</v>
      </c>
      <c r="AT1139" s="52">
        <v>55.34</v>
      </c>
    </row>
    <row r="1140" spans="1:46" hidden="1">
      <c r="A1140">
        <v>2017</v>
      </c>
      <c r="B1140" t="s">
        <v>211</v>
      </c>
      <c r="C1140" t="s">
        <v>173</v>
      </c>
      <c r="D1140" t="s">
        <v>1239</v>
      </c>
      <c r="E1140" t="s">
        <v>1940</v>
      </c>
      <c r="F1140" t="str">
        <f t="shared" si="17"/>
        <v>Alexander Ring</v>
      </c>
      <c r="G1140" t="s">
        <v>860</v>
      </c>
      <c r="H1140" s="143">
        <v>381667</v>
      </c>
      <c r="I1140" s="143">
        <v>340000</v>
      </c>
      <c r="J1140" t="str">
        <f>IF(G1140="GK",VLOOKUP(F1140,'[1]2017GoalKeeper Stats'!$A$2:$S$109,2,FALSE),VLOOKUP(F1140,'[1]2017Player Stats'!$A$2:$AB$830,2,FALSE))</f>
        <v>NYC</v>
      </c>
      <c r="K1140">
        <f>IF(G1140="GK",VLOOKUP(F1140,'[1]2017GoalKeeper Stats'!$A$2:$S$109,4,FALSE),VLOOKUP(F1140,'[1]2017Player Stats'!$A$2:$AB$830,4,FALSE))</f>
        <v>29</v>
      </c>
      <c r="L1140">
        <f>IF(G1140="GK",VLOOKUP(F1140,'[1]2017GoalKeeper Stats'!$A$2:$S$109,5,FALSE),VLOOKUP(F1140,'[1]2017Player Stats'!$A$2:$AB$830,5,FALSE))</f>
        <v>29</v>
      </c>
      <c r="M1140">
        <f>IF(G1140="GK",VLOOKUP(F1140,'[1]2017GoalKeeper Stats'!$A$2:$S$109,6,FALSE),VLOOKUP(F1140,'[1]2017Player Stats'!$A$2:$AB$830,6,FALSE))</f>
        <v>2604</v>
      </c>
      <c r="N1140">
        <f>IF(G1140="GK",VLOOKUP(F1140,'[1]2017GoalKeeper Stats'!$A$2:$S$109,7,FALSE),VLOOKUP(F1140,'[1]2017Player Stats'!$A$2:$AB$830,7,FALSE))</f>
        <v>0</v>
      </c>
      <c r="O1140">
        <f>IF(G1140="GK",VLOOKUP(F1140,'[1]2017GoalKeeper Stats'!$A$2:$S$109,8,FALSE),VLOOKUP(F1140,'[1]2017Player Stats'!$A$2:$AB$830,8,FALSE))</f>
        <v>4</v>
      </c>
      <c r="P1140">
        <f>IF(G1140="GK",VLOOKUP(F1140,'[1]2017GoalKeeper Stats'!$A$2:$S$109,9,FALSE),VLOOKUP(F1140,'[1]2017Player Stats'!$A$2:$AB$830,9,FALSE))</f>
        <v>22</v>
      </c>
      <c r="Q1140">
        <f>IF(G1140="GK",VLOOKUP(F1140,'[1]2017GoalKeeper Stats'!$A$2:$S$109,10,FALSE),VLOOKUP(F1140,'[1]2017Player Stats'!$A$2:$AB$830,10,FALSE))</f>
        <v>6</v>
      </c>
      <c r="R1140">
        <f>IF(G1140="GK",VLOOKUP(F1140,'[1]2017GoalKeeper Stats'!$A$2:$S$109,11,FALSE),VLOOKUP(F1140,'[1]2017Player Stats'!$A$2:$AB$830,11,FALSE))</f>
        <v>0</v>
      </c>
      <c r="S1140" t="str">
        <f>IF(G1140="GK",VLOOKUP(F1140,'[1]2017GoalKeeper Stats'!$A$2:$S$109,12,FALSE),VLOOKUP(F1140,'[1]2017Player Stats'!$A$2:$AB$830,12,FALSE))</f>
        <v>0/0</v>
      </c>
      <c r="T1140">
        <f>IF(G1140="GK",VLOOKUP(F1140,'[1]2017GoalKeeper Stats'!$A$2:$S$109,13,FALSE),VLOOKUP(F1140,'[1]2017Player Stats'!$A$2:$AB$830,13,FALSE))</f>
        <v>0</v>
      </c>
      <c r="U1140">
        <f>IF(G1140="GK",VLOOKUP(F1140,'[1]2017GoalKeeper Stats'!$A$2:$S$109,14,FALSE),VLOOKUP(F1140,'[1]2017Player Stats'!$A$2:$AB$830,14,FALSE))</f>
        <v>0</v>
      </c>
      <c r="V1140">
        <f>IF(G1140="GK",VLOOKUP(F1140,'[1]2017GoalKeeper Stats'!$A$2:$S$109,15,FALSE),VLOOKUP(F1140,'[1]2017Player Stats'!$A$2:$AB$830,15,FALSE))</f>
        <v>0</v>
      </c>
      <c r="W1140">
        <f>IF(G1140="GK",VLOOKUP(F1140,'[1]2017GoalKeeper Stats'!$A$2:$S$109,16,FALSE),VLOOKUP(F1140,'[1]2017Player Stats'!$A$2:$AB$830,16,FALSE))</f>
        <v>0</v>
      </c>
      <c r="X1140">
        <f>IF(G1140="GK",VLOOKUP(F1140,'[1]2017GoalKeeper Stats'!$A$2:$S$109,17,FALSE),VLOOKUP(F1140,'[1]2017Player Stats'!$A$2:$AB$830,17,FALSE))</f>
        <v>0</v>
      </c>
      <c r="Y1140">
        <f>IF(G1140="GK",VLOOKUP(F1140,'[1]2017GoalKeeper Stats'!$A$2:$S$109,18,FALSE),VLOOKUP(F1140,'[1]2017Player Stats'!$A$2:$AB$830,18,FALSE))</f>
        <v>1</v>
      </c>
      <c r="Z1140">
        <f>IF(G1140="GK",VLOOKUP(F1140,'[1]2017GoalKeeper Stats'!$A$2:$S$109,19,FALSE),VLOOKUP(F1140,'[1]2017Player Stats'!$A$2:$AB$830,19,FALSE))</f>
        <v>3</v>
      </c>
      <c r="AA1140">
        <f>IF(G1140="GK",VLOOKUP(F1140,'[1]2017GoalKeeper Stats'!$A$2:$S$109,20,FALSE),VLOOKUP(F1140,'[1]2017Player Stats'!$A$2:$AB$830,20,FALSE))</f>
        <v>0.14000000000000001</v>
      </c>
      <c r="AB1140">
        <f>IF(G1140="GK",VLOOKUP(F1140,'[1]2017GoalKeeper Stats'!$A$2:$S$109,21,FALSE),VLOOKUP(F1140,'[1]2017Player Stats'!$A$2:$AB$830,21,FALSE))</f>
        <v>55</v>
      </c>
      <c r="AC1140">
        <f>IF(G1140="GK",VLOOKUP(F1140,'[1]2017GoalKeeper Stats'!$A$2:$S$109,22,FALSE),VLOOKUP(F1140,'[1]2017Player Stats'!$A$2:$AB$830,22,FALSE))</f>
        <v>34</v>
      </c>
      <c r="AD1140">
        <f>IF(G1140="GK",VLOOKUP(F1140,'[1]2017GoalKeeper Stats'!$A$2:$S$109,23,FALSE),VLOOKUP(F1140,'[1]2017Player Stats'!$A$2:$AB$830,23,FALSE))</f>
        <v>2</v>
      </c>
      <c r="AE1140">
        <f>IF(G1140="GK",VLOOKUP(F1140,'[1]2017GoalKeeper Stats'!$A$2:$S$109,24,FALSE),VLOOKUP(F1140,'[1]2017Player Stats'!$A$2:$AB$830,24,FALSE))</f>
        <v>10</v>
      </c>
      <c r="AF1140">
        <f>IF(G1140="GK",VLOOKUP(F1140,'[1]2017GoalKeeper Stats'!$A$2:$S$109,25,FALSE),VLOOKUP(F1140,'[1]2017Player Stats'!$A$2:$AB$830,25,FALSE))</f>
        <v>0</v>
      </c>
      <c r="AG1140">
        <f>IF(G1140="GK",VLOOKUP(F1140,'[1]2017GoalKeeper Stats'!$A$2:$S$109,26,FALSE),VLOOKUP(F1140,'[1]2017Player Stats'!$A$2:$AB$830,26,FALSE))</f>
        <v>27.27</v>
      </c>
      <c r="AH1140" s="51">
        <v>2017</v>
      </c>
      <c r="AI1140" s="51">
        <v>34</v>
      </c>
      <c r="AJ1140" s="51">
        <v>484</v>
      </c>
      <c r="AK1140" s="51">
        <v>421</v>
      </c>
      <c r="AL1140" s="51">
        <v>56</v>
      </c>
      <c r="AM1140" s="51">
        <v>43</v>
      </c>
      <c r="AN1140" s="51">
        <v>13</v>
      </c>
      <c r="AO1140" s="52">
        <v>53.25</v>
      </c>
      <c r="AP1140" s="52">
        <v>41.26</v>
      </c>
      <c r="AQ1140" s="52">
        <v>11.98</v>
      </c>
      <c r="AR1140" s="52">
        <v>1.02</v>
      </c>
      <c r="AS1140" s="51">
        <v>57</v>
      </c>
      <c r="AT1140" s="52">
        <v>55.34</v>
      </c>
    </row>
    <row r="1141" spans="1:46" hidden="1">
      <c r="A1141">
        <v>2017</v>
      </c>
      <c r="B1141" t="s">
        <v>195</v>
      </c>
      <c r="C1141" t="s">
        <v>866</v>
      </c>
      <c r="D1141" t="s">
        <v>1722</v>
      </c>
      <c r="E1141" t="s">
        <v>1723</v>
      </c>
      <c r="F1141" t="str">
        <f t="shared" si="17"/>
        <v>Ashley Cole</v>
      </c>
      <c r="G1141" t="s">
        <v>893</v>
      </c>
      <c r="H1141" s="143">
        <v>377625</v>
      </c>
      <c r="I1141" s="143">
        <v>350000</v>
      </c>
      <c r="J1141" t="str">
        <f>IF(G1141="GK",VLOOKUP(F1141,'[1]2017GoalKeeper Stats'!$A$2:$S$109,2,FALSE),VLOOKUP(F1141,'[1]2017Player Stats'!$A$2:$AB$830,2,FALSE))</f>
        <v xml:space="preserve">LA </v>
      </c>
      <c r="K1141">
        <f>IF(G1141="GK",VLOOKUP(F1141,'[1]2017GoalKeeper Stats'!$A$2:$S$109,4,FALSE),VLOOKUP(F1141,'[1]2017Player Stats'!$A$2:$AB$830,4,FALSE))</f>
        <v>29</v>
      </c>
      <c r="L1141">
        <f>IF(G1141="GK",VLOOKUP(F1141,'[1]2017GoalKeeper Stats'!$A$2:$S$109,5,FALSE),VLOOKUP(F1141,'[1]2017Player Stats'!$A$2:$AB$830,5,FALSE))</f>
        <v>29</v>
      </c>
      <c r="M1141">
        <f>IF(G1141="GK",VLOOKUP(F1141,'[1]2017GoalKeeper Stats'!$A$2:$S$109,6,FALSE),VLOOKUP(F1141,'[1]2017Player Stats'!$A$2:$AB$830,6,FALSE))</f>
        <v>2499</v>
      </c>
      <c r="N1141">
        <f>IF(G1141="GK",VLOOKUP(F1141,'[1]2017GoalKeeper Stats'!$A$2:$S$109,7,FALSE),VLOOKUP(F1141,'[1]2017Player Stats'!$A$2:$AB$830,7,FALSE))</f>
        <v>1</v>
      </c>
      <c r="O1141">
        <f>IF(G1141="GK",VLOOKUP(F1141,'[1]2017GoalKeeper Stats'!$A$2:$S$109,8,FALSE),VLOOKUP(F1141,'[1]2017Player Stats'!$A$2:$AB$830,8,FALSE))</f>
        <v>2</v>
      </c>
      <c r="P1141">
        <f>IF(G1141="GK",VLOOKUP(F1141,'[1]2017GoalKeeper Stats'!$A$2:$S$109,9,FALSE),VLOOKUP(F1141,'[1]2017Player Stats'!$A$2:$AB$830,9,FALSE))</f>
        <v>8</v>
      </c>
      <c r="Q1141">
        <f>IF(G1141="GK",VLOOKUP(F1141,'[1]2017GoalKeeper Stats'!$A$2:$S$109,10,FALSE),VLOOKUP(F1141,'[1]2017Player Stats'!$A$2:$AB$830,10,FALSE))</f>
        <v>2</v>
      </c>
      <c r="R1141">
        <f>IF(G1141="GK",VLOOKUP(F1141,'[1]2017GoalKeeper Stats'!$A$2:$S$109,11,FALSE),VLOOKUP(F1141,'[1]2017Player Stats'!$A$2:$AB$830,11,FALSE))</f>
        <v>0</v>
      </c>
      <c r="S1141" t="str">
        <f>IF(G1141="GK",VLOOKUP(F1141,'[1]2017GoalKeeper Stats'!$A$2:$S$109,12,FALSE),VLOOKUP(F1141,'[1]2017Player Stats'!$A$2:$AB$830,12,FALSE))</f>
        <v>0/0</v>
      </c>
      <c r="T1141">
        <f>IF(G1141="GK",VLOOKUP(F1141,'[1]2017GoalKeeper Stats'!$A$2:$S$109,13,FALSE),VLOOKUP(F1141,'[1]2017Player Stats'!$A$2:$AB$830,13,FALSE))</f>
        <v>1</v>
      </c>
      <c r="U1141">
        <f>IF(G1141="GK",VLOOKUP(F1141,'[1]2017GoalKeeper Stats'!$A$2:$S$109,14,FALSE),VLOOKUP(F1141,'[1]2017Player Stats'!$A$2:$AB$830,14,FALSE))</f>
        <v>0</v>
      </c>
      <c r="V1141">
        <f>IF(G1141="GK",VLOOKUP(F1141,'[1]2017GoalKeeper Stats'!$A$2:$S$109,15,FALSE),VLOOKUP(F1141,'[1]2017Player Stats'!$A$2:$AB$830,15,FALSE))</f>
        <v>0.04</v>
      </c>
      <c r="W1141">
        <f>IF(G1141="GK",VLOOKUP(F1141,'[1]2017GoalKeeper Stats'!$A$2:$S$109,16,FALSE),VLOOKUP(F1141,'[1]2017Player Stats'!$A$2:$AB$830,16,FALSE))</f>
        <v>12.5</v>
      </c>
      <c r="X1141">
        <f>IF(G1141="GK",VLOOKUP(F1141,'[1]2017GoalKeeper Stats'!$A$2:$S$109,17,FALSE),VLOOKUP(F1141,'[1]2017Player Stats'!$A$2:$AB$830,17,FALSE))</f>
        <v>0</v>
      </c>
      <c r="Y1141">
        <f>IF(G1141="GK",VLOOKUP(F1141,'[1]2017GoalKeeper Stats'!$A$2:$S$109,18,FALSE),VLOOKUP(F1141,'[1]2017Player Stats'!$A$2:$AB$830,18,FALSE))</f>
        <v>0</v>
      </c>
      <c r="Z1141">
        <f>IF(G1141="GK",VLOOKUP(F1141,'[1]2017GoalKeeper Stats'!$A$2:$S$109,19,FALSE),VLOOKUP(F1141,'[1]2017Player Stats'!$A$2:$AB$830,19,FALSE))</f>
        <v>2</v>
      </c>
      <c r="AA1141">
        <f>IF(G1141="GK",VLOOKUP(F1141,'[1]2017GoalKeeper Stats'!$A$2:$S$109,20,FALSE),VLOOKUP(F1141,'[1]2017Player Stats'!$A$2:$AB$830,20,FALSE))</f>
        <v>7.0000000000000007E-2</v>
      </c>
      <c r="AB1141">
        <f>IF(G1141="GK",VLOOKUP(F1141,'[1]2017GoalKeeper Stats'!$A$2:$S$109,21,FALSE),VLOOKUP(F1141,'[1]2017Player Stats'!$A$2:$AB$830,21,FALSE))</f>
        <v>23</v>
      </c>
      <c r="AC1141">
        <f>IF(G1141="GK",VLOOKUP(F1141,'[1]2017GoalKeeper Stats'!$A$2:$S$109,22,FALSE),VLOOKUP(F1141,'[1]2017Player Stats'!$A$2:$AB$830,22,FALSE))</f>
        <v>30</v>
      </c>
      <c r="AD1141">
        <f>IF(G1141="GK",VLOOKUP(F1141,'[1]2017GoalKeeper Stats'!$A$2:$S$109,23,FALSE),VLOOKUP(F1141,'[1]2017Player Stats'!$A$2:$AB$830,23,FALSE))</f>
        <v>4</v>
      </c>
      <c r="AE1141">
        <f>IF(G1141="GK",VLOOKUP(F1141,'[1]2017GoalKeeper Stats'!$A$2:$S$109,24,FALSE),VLOOKUP(F1141,'[1]2017Player Stats'!$A$2:$AB$830,24,FALSE))</f>
        <v>1</v>
      </c>
      <c r="AF1141">
        <f>IF(G1141="GK",VLOOKUP(F1141,'[1]2017GoalKeeper Stats'!$A$2:$S$109,25,FALSE),VLOOKUP(F1141,'[1]2017Player Stats'!$A$2:$AB$830,25,FALSE))</f>
        <v>1</v>
      </c>
      <c r="AG1141">
        <f>IF(G1141="GK",VLOOKUP(F1141,'[1]2017GoalKeeper Stats'!$A$2:$S$109,26,FALSE),VLOOKUP(F1141,'[1]2017Player Stats'!$A$2:$AB$830,26,FALSE))</f>
        <v>25</v>
      </c>
      <c r="AH1141" s="51">
        <v>2017</v>
      </c>
      <c r="AI1141" s="51">
        <v>34</v>
      </c>
      <c r="AJ1141" s="51">
        <v>399</v>
      </c>
      <c r="AK1141" s="51">
        <v>505</v>
      </c>
      <c r="AL1141" s="51">
        <v>42</v>
      </c>
      <c r="AM1141" s="51">
        <v>66</v>
      </c>
      <c r="AN1141" s="51">
        <v>-24</v>
      </c>
      <c r="AO1141" s="52">
        <v>39.729999999999997</v>
      </c>
      <c r="AP1141" s="52">
        <v>54.61</v>
      </c>
      <c r="AQ1141" s="52">
        <v>-14.88</v>
      </c>
      <c r="AR1141" s="52">
        <v>-9.1199999999999992</v>
      </c>
      <c r="AS1141" s="51">
        <v>32</v>
      </c>
      <c r="AT1141" s="52">
        <v>38.29</v>
      </c>
    </row>
    <row r="1142" spans="1:46" hidden="1">
      <c r="A1142">
        <v>2017</v>
      </c>
      <c r="B1142" t="s">
        <v>203</v>
      </c>
      <c r="C1142" t="s">
        <v>203</v>
      </c>
      <c r="D1142" t="s">
        <v>1120</v>
      </c>
      <c r="E1142" t="s">
        <v>1404</v>
      </c>
      <c r="F1142" t="str">
        <f t="shared" si="17"/>
        <v>Cristian Techera</v>
      </c>
      <c r="G1142" t="s">
        <v>860</v>
      </c>
      <c r="H1142" s="143">
        <v>377000</v>
      </c>
      <c r="I1142" s="143">
        <v>352000</v>
      </c>
      <c r="J1142" t="str">
        <f>IF(G1142="GK",VLOOKUP(F1142,'[1]2017GoalKeeper Stats'!$A$2:$S$109,2,FALSE),VLOOKUP(F1142,'[1]2017Player Stats'!$A$2:$AB$830,2,FALSE))</f>
        <v>VAN</v>
      </c>
      <c r="K1142">
        <f>IF(G1142="GK",VLOOKUP(F1142,'[1]2017GoalKeeper Stats'!$A$2:$S$109,4,FALSE),VLOOKUP(F1142,'[1]2017Player Stats'!$A$2:$AB$830,4,FALSE))</f>
        <v>29</v>
      </c>
      <c r="L1142">
        <f>IF(G1142="GK",VLOOKUP(F1142,'[1]2017GoalKeeper Stats'!$A$2:$S$109,5,FALSE),VLOOKUP(F1142,'[1]2017Player Stats'!$A$2:$AB$830,5,FALSE))</f>
        <v>24</v>
      </c>
      <c r="M1142">
        <f>IF(G1142="GK",VLOOKUP(F1142,'[1]2017GoalKeeper Stats'!$A$2:$S$109,6,FALSE),VLOOKUP(F1142,'[1]2017Player Stats'!$A$2:$AB$830,6,FALSE))</f>
        <v>2043</v>
      </c>
      <c r="N1142">
        <f>IF(G1142="GK",VLOOKUP(F1142,'[1]2017GoalKeeper Stats'!$A$2:$S$109,7,FALSE),VLOOKUP(F1142,'[1]2017Player Stats'!$A$2:$AB$830,7,FALSE))</f>
        <v>6</v>
      </c>
      <c r="O1142">
        <f>IF(G1142="GK",VLOOKUP(F1142,'[1]2017GoalKeeper Stats'!$A$2:$S$109,8,FALSE),VLOOKUP(F1142,'[1]2017Player Stats'!$A$2:$AB$830,8,FALSE))</f>
        <v>7</v>
      </c>
      <c r="P1142">
        <f>IF(G1142="GK",VLOOKUP(F1142,'[1]2017GoalKeeper Stats'!$A$2:$S$109,9,FALSE),VLOOKUP(F1142,'[1]2017Player Stats'!$A$2:$AB$830,9,FALSE))</f>
        <v>56</v>
      </c>
      <c r="Q1142">
        <f>IF(G1142="GK",VLOOKUP(F1142,'[1]2017GoalKeeper Stats'!$A$2:$S$109,10,FALSE),VLOOKUP(F1142,'[1]2017Player Stats'!$A$2:$AB$830,10,FALSE))</f>
        <v>17</v>
      </c>
      <c r="R1142">
        <f>IF(G1142="GK",VLOOKUP(F1142,'[1]2017GoalKeeper Stats'!$A$2:$S$109,11,FALSE),VLOOKUP(F1142,'[1]2017Player Stats'!$A$2:$AB$830,11,FALSE))</f>
        <v>2</v>
      </c>
      <c r="S1142">
        <f>IF(G1142="GK",VLOOKUP(F1142,'[1]2017GoalKeeper Stats'!$A$2:$S$109,12,FALSE),VLOOKUP(F1142,'[1]2017Player Stats'!$A$2:$AB$830,12,FALSE))</f>
        <v>44198</v>
      </c>
      <c r="T1142">
        <f>IF(G1142="GK",VLOOKUP(F1142,'[1]2017GoalKeeper Stats'!$A$2:$S$109,13,FALSE),VLOOKUP(F1142,'[1]2017Player Stats'!$A$2:$AB$830,13,FALSE))</f>
        <v>4</v>
      </c>
      <c r="U1142">
        <f>IF(G1142="GK",VLOOKUP(F1142,'[1]2017GoalKeeper Stats'!$A$2:$S$109,14,FALSE),VLOOKUP(F1142,'[1]2017Player Stats'!$A$2:$AB$830,14,FALSE))</f>
        <v>2</v>
      </c>
      <c r="V1142">
        <f>IF(G1142="GK",VLOOKUP(F1142,'[1]2017GoalKeeper Stats'!$A$2:$S$109,15,FALSE),VLOOKUP(F1142,'[1]2017Player Stats'!$A$2:$AB$830,15,FALSE))</f>
        <v>0.26</v>
      </c>
      <c r="W1142">
        <f>IF(G1142="GK",VLOOKUP(F1142,'[1]2017GoalKeeper Stats'!$A$2:$S$109,16,FALSE),VLOOKUP(F1142,'[1]2017Player Stats'!$A$2:$AB$830,16,FALSE))</f>
        <v>10.7</v>
      </c>
      <c r="X1142">
        <f>IF(G1142="GK",VLOOKUP(F1142,'[1]2017GoalKeeper Stats'!$A$2:$S$109,17,FALSE),VLOOKUP(F1142,'[1]2017Player Stats'!$A$2:$AB$830,17,FALSE))</f>
        <v>2</v>
      </c>
      <c r="Y1142">
        <f>IF(G1142="GK",VLOOKUP(F1142,'[1]2017GoalKeeper Stats'!$A$2:$S$109,18,FALSE),VLOOKUP(F1142,'[1]2017Player Stats'!$A$2:$AB$830,18,FALSE))</f>
        <v>5</v>
      </c>
      <c r="Z1142">
        <f>IF(G1142="GK",VLOOKUP(F1142,'[1]2017GoalKeeper Stats'!$A$2:$S$109,19,FALSE),VLOOKUP(F1142,'[1]2017Player Stats'!$A$2:$AB$830,19,FALSE))</f>
        <v>2</v>
      </c>
      <c r="AA1142">
        <f>IF(G1142="GK",VLOOKUP(F1142,'[1]2017GoalKeeper Stats'!$A$2:$S$109,20,FALSE),VLOOKUP(F1142,'[1]2017Player Stats'!$A$2:$AB$830,20,FALSE))</f>
        <v>0.31</v>
      </c>
      <c r="AB1142">
        <f>IF(G1142="GK",VLOOKUP(F1142,'[1]2017GoalKeeper Stats'!$A$2:$S$109,21,FALSE),VLOOKUP(F1142,'[1]2017Player Stats'!$A$2:$AB$830,21,FALSE))</f>
        <v>21</v>
      </c>
      <c r="AC1142">
        <f>IF(G1142="GK",VLOOKUP(F1142,'[1]2017GoalKeeper Stats'!$A$2:$S$109,22,FALSE),VLOOKUP(F1142,'[1]2017Player Stats'!$A$2:$AB$830,22,FALSE))</f>
        <v>40</v>
      </c>
      <c r="AD1142">
        <f>IF(G1142="GK",VLOOKUP(F1142,'[1]2017GoalKeeper Stats'!$A$2:$S$109,23,FALSE),VLOOKUP(F1142,'[1]2017Player Stats'!$A$2:$AB$830,23,FALSE))</f>
        <v>4</v>
      </c>
      <c r="AE1142">
        <f>IF(G1142="GK",VLOOKUP(F1142,'[1]2017GoalKeeper Stats'!$A$2:$S$109,24,FALSE),VLOOKUP(F1142,'[1]2017Player Stats'!$A$2:$AB$830,24,FALSE))</f>
        <v>1</v>
      </c>
      <c r="AF1142">
        <f>IF(G1142="GK",VLOOKUP(F1142,'[1]2017GoalKeeper Stats'!$A$2:$S$109,25,FALSE),VLOOKUP(F1142,'[1]2017Player Stats'!$A$2:$AB$830,25,FALSE))</f>
        <v>0</v>
      </c>
      <c r="AG1142">
        <f>IF(G1142="GK",VLOOKUP(F1142,'[1]2017GoalKeeper Stats'!$A$2:$S$109,26,FALSE),VLOOKUP(F1142,'[1]2017Player Stats'!$A$2:$AB$830,26,FALSE))</f>
        <v>30.36</v>
      </c>
      <c r="AH1142" s="51">
        <v>2017</v>
      </c>
      <c r="AI1142" s="51">
        <v>34</v>
      </c>
      <c r="AJ1142" s="51">
        <v>392</v>
      </c>
      <c r="AK1142" s="51">
        <v>520</v>
      </c>
      <c r="AL1142" s="51">
        <v>49</v>
      </c>
      <c r="AM1142" s="51">
        <v>49</v>
      </c>
      <c r="AN1142" s="51">
        <v>0</v>
      </c>
      <c r="AO1142" s="52">
        <v>43.74</v>
      </c>
      <c r="AP1142" s="52">
        <v>46.69</v>
      </c>
      <c r="AQ1142" s="52">
        <v>-2.95</v>
      </c>
      <c r="AR1142" s="52">
        <v>2.95</v>
      </c>
      <c r="AS1142" s="51">
        <v>52</v>
      </c>
      <c r="AT1142" s="52">
        <v>45.74</v>
      </c>
    </row>
    <row r="1143" spans="1:46" hidden="1">
      <c r="A1143">
        <v>2017</v>
      </c>
      <c r="B1143" t="s">
        <v>194</v>
      </c>
      <c r="C1143" t="s">
        <v>194</v>
      </c>
      <c r="D1143" t="s">
        <v>1130</v>
      </c>
      <c r="E1143" t="s">
        <v>1941</v>
      </c>
      <c r="F1143" t="str">
        <f t="shared" si="17"/>
        <v>Jefferson Savarino</v>
      </c>
      <c r="G1143" t="s">
        <v>875</v>
      </c>
      <c r="H1143" s="143">
        <v>376188</v>
      </c>
      <c r="I1143" s="143">
        <v>352500</v>
      </c>
      <c r="J1143" t="str">
        <f>IF(G1143="GK",VLOOKUP(F1143,'[1]2017GoalKeeper Stats'!$A$2:$S$109,2,FALSE),VLOOKUP(F1143,'[1]2017Player Stats'!$A$2:$AB$830,2,FALSE))</f>
        <v>RSL</v>
      </c>
      <c r="K1143">
        <f>IF(G1143="GK",VLOOKUP(F1143,'[1]2017GoalKeeper Stats'!$A$2:$S$109,4,FALSE),VLOOKUP(F1143,'[1]2017Player Stats'!$A$2:$AB$830,4,FALSE))</f>
        <v>22</v>
      </c>
      <c r="L1143">
        <f>IF(G1143="GK",VLOOKUP(F1143,'[1]2017GoalKeeper Stats'!$A$2:$S$109,5,FALSE),VLOOKUP(F1143,'[1]2017Player Stats'!$A$2:$AB$830,5,FALSE))</f>
        <v>19</v>
      </c>
      <c r="M1143">
        <f>IF(G1143="GK",VLOOKUP(F1143,'[1]2017GoalKeeper Stats'!$A$2:$S$109,6,FALSE),VLOOKUP(F1143,'[1]2017Player Stats'!$A$2:$AB$830,6,FALSE))</f>
        <v>1673</v>
      </c>
      <c r="N1143">
        <f>IF(G1143="GK",VLOOKUP(F1143,'[1]2017GoalKeeper Stats'!$A$2:$S$109,7,FALSE),VLOOKUP(F1143,'[1]2017Player Stats'!$A$2:$AB$830,7,FALSE))</f>
        <v>6</v>
      </c>
      <c r="O1143">
        <f>IF(G1143="GK",VLOOKUP(F1143,'[1]2017GoalKeeper Stats'!$A$2:$S$109,8,FALSE),VLOOKUP(F1143,'[1]2017Player Stats'!$A$2:$AB$830,8,FALSE))</f>
        <v>5</v>
      </c>
      <c r="P1143">
        <f>IF(G1143="GK",VLOOKUP(F1143,'[1]2017GoalKeeper Stats'!$A$2:$S$109,9,FALSE),VLOOKUP(F1143,'[1]2017Player Stats'!$A$2:$AB$830,9,FALSE))</f>
        <v>57</v>
      </c>
      <c r="Q1143">
        <f>IF(G1143="GK",VLOOKUP(F1143,'[1]2017GoalKeeper Stats'!$A$2:$S$109,10,FALSE),VLOOKUP(F1143,'[1]2017Player Stats'!$A$2:$AB$830,10,FALSE))</f>
        <v>25</v>
      </c>
      <c r="R1143">
        <f>IF(G1143="GK",VLOOKUP(F1143,'[1]2017GoalKeeper Stats'!$A$2:$S$109,11,FALSE),VLOOKUP(F1143,'[1]2017Player Stats'!$A$2:$AB$830,11,FALSE))</f>
        <v>2</v>
      </c>
      <c r="S1143" t="str">
        <f>IF(G1143="GK",VLOOKUP(F1143,'[1]2017GoalKeeper Stats'!$A$2:$S$109,12,FALSE),VLOOKUP(F1143,'[1]2017Player Stats'!$A$2:$AB$830,12,FALSE))</f>
        <v>0/0</v>
      </c>
      <c r="T1143">
        <f>IF(G1143="GK",VLOOKUP(F1143,'[1]2017GoalKeeper Stats'!$A$2:$S$109,13,FALSE),VLOOKUP(F1143,'[1]2017Player Stats'!$A$2:$AB$830,13,FALSE))</f>
        <v>4</v>
      </c>
      <c r="U1143">
        <f>IF(G1143="GK",VLOOKUP(F1143,'[1]2017GoalKeeper Stats'!$A$2:$S$109,14,FALSE),VLOOKUP(F1143,'[1]2017Player Stats'!$A$2:$AB$830,14,FALSE))</f>
        <v>2</v>
      </c>
      <c r="V1143">
        <f>IF(G1143="GK",VLOOKUP(F1143,'[1]2017GoalKeeper Stats'!$A$2:$S$109,15,FALSE),VLOOKUP(F1143,'[1]2017Player Stats'!$A$2:$AB$830,15,FALSE))</f>
        <v>0.32</v>
      </c>
      <c r="W1143">
        <f>IF(G1143="GK",VLOOKUP(F1143,'[1]2017GoalKeeper Stats'!$A$2:$S$109,16,FALSE),VLOOKUP(F1143,'[1]2017Player Stats'!$A$2:$AB$830,16,FALSE))</f>
        <v>10.5</v>
      </c>
      <c r="X1143">
        <f>IF(G1143="GK",VLOOKUP(F1143,'[1]2017GoalKeeper Stats'!$A$2:$S$109,17,FALSE),VLOOKUP(F1143,'[1]2017Player Stats'!$A$2:$AB$830,17,FALSE))</f>
        <v>1</v>
      </c>
      <c r="Y1143">
        <f>IF(G1143="GK",VLOOKUP(F1143,'[1]2017GoalKeeper Stats'!$A$2:$S$109,18,FALSE),VLOOKUP(F1143,'[1]2017Player Stats'!$A$2:$AB$830,18,FALSE))</f>
        <v>3</v>
      </c>
      <c r="Z1143">
        <f>IF(G1143="GK",VLOOKUP(F1143,'[1]2017GoalKeeper Stats'!$A$2:$S$109,19,FALSE),VLOOKUP(F1143,'[1]2017Player Stats'!$A$2:$AB$830,19,FALSE))</f>
        <v>2</v>
      </c>
      <c r="AA1143">
        <f>IF(G1143="GK",VLOOKUP(F1143,'[1]2017GoalKeeper Stats'!$A$2:$S$109,20,FALSE),VLOOKUP(F1143,'[1]2017Player Stats'!$A$2:$AB$830,20,FALSE))</f>
        <v>0.27</v>
      </c>
      <c r="AB1143">
        <f>IF(G1143="GK",VLOOKUP(F1143,'[1]2017GoalKeeper Stats'!$A$2:$S$109,21,FALSE),VLOOKUP(F1143,'[1]2017Player Stats'!$A$2:$AB$830,21,FALSE))</f>
        <v>13</v>
      </c>
      <c r="AC1143">
        <f>IF(G1143="GK",VLOOKUP(F1143,'[1]2017GoalKeeper Stats'!$A$2:$S$109,22,FALSE),VLOOKUP(F1143,'[1]2017Player Stats'!$A$2:$AB$830,22,FALSE))</f>
        <v>46</v>
      </c>
      <c r="AD1143">
        <f>IF(G1143="GK",VLOOKUP(F1143,'[1]2017GoalKeeper Stats'!$A$2:$S$109,23,FALSE),VLOOKUP(F1143,'[1]2017Player Stats'!$A$2:$AB$830,23,FALSE))</f>
        <v>6</v>
      </c>
      <c r="AE1143">
        <f>IF(G1143="GK",VLOOKUP(F1143,'[1]2017GoalKeeper Stats'!$A$2:$S$109,24,FALSE),VLOOKUP(F1143,'[1]2017Player Stats'!$A$2:$AB$830,24,FALSE))</f>
        <v>0</v>
      </c>
      <c r="AF1143">
        <f>IF(G1143="GK",VLOOKUP(F1143,'[1]2017GoalKeeper Stats'!$A$2:$S$109,25,FALSE),VLOOKUP(F1143,'[1]2017Player Stats'!$A$2:$AB$830,25,FALSE))</f>
        <v>0</v>
      </c>
      <c r="AG1143">
        <f>IF(G1143="GK",VLOOKUP(F1143,'[1]2017GoalKeeper Stats'!$A$2:$S$109,26,FALSE),VLOOKUP(F1143,'[1]2017Player Stats'!$A$2:$AB$830,26,FALSE))</f>
        <v>43.86</v>
      </c>
      <c r="AH1143" s="51">
        <v>2017</v>
      </c>
      <c r="AI1143" s="51">
        <v>34</v>
      </c>
      <c r="AJ1143" s="51">
        <v>548</v>
      </c>
      <c r="AK1143" s="51">
        <v>420</v>
      </c>
      <c r="AL1143" s="51">
        <v>49</v>
      </c>
      <c r="AM1143" s="51">
        <v>54</v>
      </c>
      <c r="AN1143" s="51">
        <v>-5</v>
      </c>
      <c r="AO1143" s="52">
        <v>51.96</v>
      </c>
      <c r="AP1143" s="52">
        <v>49.83</v>
      </c>
      <c r="AQ1143" s="52">
        <v>2.12</v>
      </c>
      <c r="AR1143" s="52">
        <v>-7.12</v>
      </c>
      <c r="AS1143" s="51">
        <v>45</v>
      </c>
      <c r="AT1143" s="52">
        <v>48.26</v>
      </c>
    </row>
    <row r="1144" spans="1:46" hidden="1">
      <c r="A1144">
        <v>2017</v>
      </c>
      <c r="B1144" t="s">
        <v>210</v>
      </c>
      <c r="C1144" t="s">
        <v>210</v>
      </c>
      <c r="D1144" t="s">
        <v>1485</v>
      </c>
      <c r="E1144" t="s">
        <v>1595</v>
      </c>
      <c r="F1144" t="str">
        <f t="shared" si="17"/>
        <v>Carlos Rivas</v>
      </c>
      <c r="G1144" t="s">
        <v>860</v>
      </c>
      <c r="H1144" s="143">
        <v>375000</v>
      </c>
      <c r="I1144" s="143">
        <v>375000</v>
      </c>
      <c r="J1144" t="str">
        <f>IF(G1144="GK",VLOOKUP(F1144,'[1]2017GoalKeeper Stats'!$A$2:$S$109,2,FALSE),VLOOKUP(F1144,'[1]2017Player Stats'!$A$2:$AB$830,2,FALSE))</f>
        <v>ORL</v>
      </c>
      <c r="K1144">
        <f>IF(G1144="GK",VLOOKUP(F1144,'[1]2017GoalKeeper Stats'!$A$2:$S$109,4,FALSE),VLOOKUP(F1144,'[1]2017Player Stats'!$A$2:$AB$830,4,FALSE))</f>
        <v>30</v>
      </c>
      <c r="L1144">
        <f>IF(G1144="GK",VLOOKUP(F1144,'[1]2017GoalKeeper Stats'!$A$2:$S$109,5,FALSE),VLOOKUP(F1144,'[1]2017Player Stats'!$A$2:$AB$830,5,FALSE))</f>
        <v>21</v>
      </c>
      <c r="M1144">
        <f>IF(G1144="GK",VLOOKUP(F1144,'[1]2017GoalKeeper Stats'!$A$2:$S$109,6,FALSE),VLOOKUP(F1144,'[1]2017Player Stats'!$A$2:$AB$830,6,FALSE))</f>
        <v>1960</v>
      </c>
      <c r="N1144">
        <f>IF(G1144="GK",VLOOKUP(F1144,'[1]2017GoalKeeper Stats'!$A$2:$S$109,7,FALSE),VLOOKUP(F1144,'[1]2017Player Stats'!$A$2:$AB$830,7,FALSE))</f>
        <v>5</v>
      </c>
      <c r="O1144">
        <f>IF(G1144="GK",VLOOKUP(F1144,'[1]2017GoalKeeper Stats'!$A$2:$S$109,8,FALSE),VLOOKUP(F1144,'[1]2017Player Stats'!$A$2:$AB$830,8,FALSE))</f>
        <v>5</v>
      </c>
      <c r="P1144">
        <f>IF(G1144="GK",VLOOKUP(F1144,'[1]2017GoalKeeper Stats'!$A$2:$S$109,9,FALSE),VLOOKUP(F1144,'[1]2017Player Stats'!$A$2:$AB$830,9,FALSE))</f>
        <v>76</v>
      </c>
      <c r="Q1144">
        <f>IF(G1144="GK",VLOOKUP(F1144,'[1]2017GoalKeeper Stats'!$A$2:$S$109,10,FALSE),VLOOKUP(F1144,'[1]2017Player Stats'!$A$2:$AB$830,10,FALSE))</f>
        <v>19</v>
      </c>
      <c r="R1144">
        <f>IF(G1144="GK",VLOOKUP(F1144,'[1]2017GoalKeeper Stats'!$A$2:$S$109,11,FALSE),VLOOKUP(F1144,'[1]2017Player Stats'!$A$2:$AB$830,11,FALSE))</f>
        <v>1</v>
      </c>
      <c r="S1144" t="str">
        <f>IF(G1144="GK",VLOOKUP(F1144,'[1]2017GoalKeeper Stats'!$A$2:$S$109,12,FALSE),VLOOKUP(F1144,'[1]2017Player Stats'!$A$2:$AB$830,12,FALSE))</f>
        <v>0/0</v>
      </c>
      <c r="T1144">
        <f>IF(G1144="GK",VLOOKUP(F1144,'[1]2017GoalKeeper Stats'!$A$2:$S$109,13,FALSE),VLOOKUP(F1144,'[1]2017Player Stats'!$A$2:$AB$830,13,FALSE))</f>
        <v>3</v>
      </c>
      <c r="U1144">
        <f>IF(G1144="GK",VLOOKUP(F1144,'[1]2017GoalKeeper Stats'!$A$2:$S$109,14,FALSE),VLOOKUP(F1144,'[1]2017Player Stats'!$A$2:$AB$830,14,FALSE))</f>
        <v>2</v>
      </c>
      <c r="V1144">
        <f>IF(G1144="GK",VLOOKUP(F1144,'[1]2017GoalKeeper Stats'!$A$2:$S$109,15,FALSE),VLOOKUP(F1144,'[1]2017Player Stats'!$A$2:$AB$830,15,FALSE))</f>
        <v>0.23</v>
      </c>
      <c r="W1144">
        <f>IF(G1144="GK",VLOOKUP(F1144,'[1]2017GoalKeeper Stats'!$A$2:$S$109,16,FALSE),VLOOKUP(F1144,'[1]2017Player Stats'!$A$2:$AB$830,16,FALSE))</f>
        <v>6.6</v>
      </c>
      <c r="X1144">
        <f>IF(G1144="GK",VLOOKUP(F1144,'[1]2017GoalKeeper Stats'!$A$2:$S$109,17,FALSE),VLOOKUP(F1144,'[1]2017Player Stats'!$A$2:$AB$830,17,FALSE))</f>
        <v>1</v>
      </c>
      <c r="Y1144">
        <f>IF(G1144="GK",VLOOKUP(F1144,'[1]2017GoalKeeper Stats'!$A$2:$S$109,18,FALSE),VLOOKUP(F1144,'[1]2017Player Stats'!$A$2:$AB$830,18,FALSE))</f>
        <v>3</v>
      </c>
      <c r="Z1144">
        <f>IF(G1144="GK",VLOOKUP(F1144,'[1]2017GoalKeeper Stats'!$A$2:$S$109,19,FALSE),VLOOKUP(F1144,'[1]2017Player Stats'!$A$2:$AB$830,19,FALSE))</f>
        <v>2</v>
      </c>
      <c r="AA1144">
        <f>IF(G1144="GK",VLOOKUP(F1144,'[1]2017GoalKeeper Stats'!$A$2:$S$109,20,FALSE),VLOOKUP(F1144,'[1]2017Player Stats'!$A$2:$AB$830,20,FALSE))</f>
        <v>0.23</v>
      </c>
      <c r="AB1144">
        <f>IF(G1144="GK",VLOOKUP(F1144,'[1]2017GoalKeeper Stats'!$A$2:$S$109,21,FALSE),VLOOKUP(F1144,'[1]2017Player Stats'!$A$2:$AB$830,21,FALSE))</f>
        <v>40</v>
      </c>
      <c r="AC1144">
        <f>IF(G1144="GK",VLOOKUP(F1144,'[1]2017GoalKeeper Stats'!$A$2:$S$109,22,FALSE),VLOOKUP(F1144,'[1]2017Player Stats'!$A$2:$AB$830,22,FALSE))</f>
        <v>38</v>
      </c>
      <c r="AD1144">
        <f>IF(G1144="GK",VLOOKUP(F1144,'[1]2017GoalKeeper Stats'!$A$2:$S$109,23,FALSE),VLOOKUP(F1144,'[1]2017Player Stats'!$A$2:$AB$830,23,FALSE))</f>
        <v>15</v>
      </c>
      <c r="AE1144">
        <f>IF(G1144="GK",VLOOKUP(F1144,'[1]2017GoalKeeper Stats'!$A$2:$S$109,24,FALSE),VLOOKUP(F1144,'[1]2017Player Stats'!$A$2:$AB$830,24,FALSE))</f>
        <v>3</v>
      </c>
      <c r="AF1144">
        <f>IF(G1144="GK",VLOOKUP(F1144,'[1]2017GoalKeeper Stats'!$A$2:$S$109,25,FALSE),VLOOKUP(F1144,'[1]2017Player Stats'!$A$2:$AB$830,25,FALSE))</f>
        <v>0</v>
      </c>
      <c r="AG1144">
        <f>IF(G1144="GK",VLOOKUP(F1144,'[1]2017GoalKeeper Stats'!$A$2:$S$109,26,FALSE),VLOOKUP(F1144,'[1]2017Player Stats'!$A$2:$AB$830,26,FALSE))</f>
        <v>25</v>
      </c>
      <c r="AH1144" s="51">
        <v>2017</v>
      </c>
      <c r="AI1144" s="51">
        <v>34</v>
      </c>
      <c r="AJ1144" s="51">
        <v>419</v>
      </c>
      <c r="AK1144" s="51">
        <v>409</v>
      </c>
      <c r="AL1144" s="51">
        <v>39</v>
      </c>
      <c r="AM1144" s="51">
        <v>56</v>
      </c>
      <c r="AN1144" s="51">
        <v>-17</v>
      </c>
      <c r="AO1144" s="52">
        <v>36.22</v>
      </c>
      <c r="AP1144" s="52">
        <v>49.26</v>
      </c>
      <c r="AQ1144" s="52">
        <v>-13.04</v>
      </c>
      <c r="AR1144" s="52">
        <v>-3.96</v>
      </c>
      <c r="AS1144" s="51">
        <v>39</v>
      </c>
      <c r="AT1144" s="52">
        <v>39.11</v>
      </c>
    </row>
    <row r="1145" spans="1:46" hidden="1">
      <c r="A1145">
        <v>2017</v>
      </c>
      <c r="B1145" t="s">
        <v>199</v>
      </c>
      <c r="C1145" t="s">
        <v>199</v>
      </c>
      <c r="D1145" t="s">
        <v>1001</v>
      </c>
      <c r="E1145" t="s">
        <v>1002</v>
      </c>
      <c r="F1145" t="str">
        <f t="shared" si="17"/>
        <v>Ricardo Clark</v>
      </c>
      <c r="G1145" t="s">
        <v>860</v>
      </c>
      <c r="H1145" s="143">
        <v>372660</v>
      </c>
      <c r="I1145" s="143">
        <v>335160</v>
      </c>
      <c r="J1145" t="str">
        <f>IF(G1145="GK",VLOOKUP(F1145,'[1]2017GoalKeeper Stats'!$A$2:$S$109,2,FALSE),VLOOKUP(F1145,'[1]2017Player Stats'!$A$2:$AB$830,2,FALSE))</f>
        <v>HOU</v>
      </c>
      <c r="K1145">
        <f>IF(G1145="GK",VLOOKUP(F1145,'[1]2017GoalKeeper Stats'!$A$2:$S$109,4,FALSE),VLOOKUP(F1145,'[1]2017Player Stats'!$A$2:$AB$830,4,FALSE))</f>
        <v>28</v>
      </c>
      <c r="L1145">
        <f>IF(G1145="GK",VLOOKUP(F1145,'[1]2017GoalKeeper Stats'!$A$2:$S$109,5,FALSE),VLOOKUP(F1145,'[1]2017Player Stats'!$A$2:$AB$830,5,FALSE))</f>
        <v>26</v>
      </c>
      <c r="M1145">
        <f>IF(G1145="GK",VLOOKUP(F1145,'[1]2017GoalKeeper Stats'!$A$2:$S$109,6,FALSE),VLOOKUP(F1145,'[1]2017Player Stats'!$A$2:$AB$830,6,FALSE))</f>
        <v>2252</v>
      </c>
      <c r="N1145">
        <f>IF(G1145="GK",VLOOKUP(F1145,'[1]2017GoalKeeper Stats'!$A$2:$S$109,7,FALSE),VLOOKUP(F1145,'[1]2017Player Stats'!$A$2:$AB$830,7,FALSE))</f>
        <v>0</v>
      </c>
      <c r="O1145">
        <f>IF(G1145="GK",VLOOKUP(F1145,'[1]2017GoalKeeper Stats'!$A$2:$S$109,8,FALSE),VLOOKUP(F1145,'[1]2017Player Stats'!$A$2:$AB$830,8,FALSE))</f>
        <v>2</v>
      </c>
      <c r="P1145">
        <f>IF(G1145="GK",VLOOKUP(F1145,'[1]2017GoalKeeper Stats'!$A$2:$S$109,9,FALSE),VLOOKUP(F1145,'[1]2017Player Stats'!$A$2:$AB$830,9,FALSE))</f>
        <v>23</v>
      </c>
      <c r="Q1145">
        <f>IF(G1145="GK",VLOOKUP(F1145,'[1]2017GoalKeeper Stats'!$A$2:$S$109,10,FALSE),VLOOKUP(F1145,'[1]2017Player Stats'!$A$2:$AB$830,10,FALSE))</f>
        <v>6</v>
      </c>
      <c r="R1145">
        <f>IF(G1145="GK",VLOOKUP(F1145,'[1]2017GoalKeeper Stats'!$A$2:$S$109,11,FALSE),VLOOKUP(F1145,'[1]2017Player Stats'!$A$2:$AB$830,11,FALSE))</f>
        <v>0</v>
      </c>
      <c r="S1145" t="str">
        <f>IF(G1145="GK",VLOOKUP(F1145,'[1]2017GoalKeeper Stats'!$A$2:$S$109,12,FALSE),VLOOKUP(F1145,'[1]2017Player Stats'!$A$2:$AB$830,12,FALSE))</f>
        <v>0/0</v>
      </c>
      <c r="T1145">
        <f>IF(G1145="GK",VLOOKUP(F1145,'[1]2017GoalKeeper Stats'!$A$2:$S$109,13,FALSE),VLOOKUP(F1145,'[1]2017Player Stats'!$A$2:$AB$830,13,FALSE))</f>
        <v>0</v>
      </c>
      <c r="U1145">
        <f>IF(G1145="GK",VLOOKUP(F1145,'[1]2017GoalKeeper Stats'!$A$2:$S$109,14,FALSE),VLOOKUP(F1145,'[1]2017Player Stats'!$A$2:$AB$830,14,FALSE))</f>
        <v>0</v>
      </c>
      <c r="V1145">
        <f>IF(G1145="GK",VLOOKUP(F1145,'[1]2017GoalKeeper Stats'!$A$2:$S$109,15,FALSE),VLOOKUP(F1145,'[1]2017Player Stats'!$A$2:$AB$830,15,FALSE))</f>
        <v>0</v>
      </c>
      <c r="W1145">
        <f>IF(G1145="GK",VLOOKUP(F1145,'[1]2017GoalKeeper Stats'!$A$2:$S$109,16,FALSE),VLOOKUP(F1145,'[1]2017Player Stats'!$A$2:$AB$830,16,FALSE))</f>
        <v>0</v>
      </c>
      <c r="X1145">
        <f>IF(G1145="GK",VLOOKUP(F1145,'[1]2017GoalKeeper Stats'!$A$2:$S$109,17,FALSE),VLOOKUP(F1145,'[1]2017Player Stats'!$A$2:$AB$830,17,FALSE))</f>
        <v>0</v>
      </c>
      <c r="Y1145">
        <f>IF(G1145="GK",VLOOKUP(F1145,'[1]2017GoalKeeper Stats'!$A$2:$S$109,18,FALSE),VLOOKUP(F1145,'[1]2017Player Stats'!$A$2:$AB$830,18,FALSE))</f>
        <v>2</v>
      </c>
      <c r="Z1145">
        <f>IF(G1145="GK",VLOOKUP(F1145,'[1]2017GoalKeeper Stats'!$A$2:$S$109,19,FALSE),VLOOKUP(F1145,'[1]2017Player Stats'!$A$2:$AB$830,19,FALSE))</f>
        <v>0</v>
      </c>
      <c r="AA1145">
        <f>IF(G1145="GK",VLOOKUP(F1145,'[1]2017GoalKeeper Stats'!$A$2:$S$109,20,FALSE),VLOOKUP(F1145,'[1]2017Player Stats'!$A$2:$AB$830,20,FALSE))</f>
        <v>0.08</v>
      </c>
      <c r="AB1145">
        <f>IF(G1145="GK",VLOOKUP(F1145,'[1]2017GoalKeeper Stats'!$A$2:$S$109,21,FALSE),VLOOKUP(F1145,'[1]2017Player Stats'!$A$2:$AB$830,21,FALSE))</f>
        <v>39</v>
      </c>
      <c r="AC1145">
        <f>IF(G1145="GK",VLOOKUP(F1145,'[1]2017GoalKeeper Stats'!$A$2:$S$109,22,FALSE),VLOOKUP(F1145,'[1]2017Player Stats'!$A$2:$AB$830,22,FALSE))</f>
        <v>14</v>
      </c>
      <c r="AD1145">
        <f>IF(G1145="GK",VLOOKUP(F1145,'[1]2017GoalKeeper Stats'!$A$2:$S$109,23,FALSE),VLOOKUP(F1145,'[1]2017Player Stats'!$A$2:$AB$830,23,FALSE))</f>
        <v>1</v>
      </c>
      <c r="AE1145">
        <f>IF(G1145="GK",VLOOKUP(F1145,'[1]2017GoalKeeper Stats'!$A$2:$S$109,24,FALSE),VLOOKUP(F1145,'[1]2017Player Stats'!$A$2:$AB$830,24,FALSE))</f>
        <v>6</v>
      </c>
      <c r="AF1145">
        <f>IF(G1145="GK",VLOOKUP(F1145,'[1]2017GoalKeeper Stats'!$A$2:$S$109,25,FALSE),VLOOKUP(F1145,'[1]2017Player Stats'!$A$2:$AB$830,25,FALSE))</f>
        <v>0</v>
      </c>
      <c r="AG1145">
        <f>IF(G1145="GK",VLOOKUP(F1145,'[1]2017GoalKeeper Stats'!$A$2:$S$109,26,FALSE),VLOOKUP(F1145,'[1]2017Player Stats'!$A$2:$AB$830,26,FALSE))</f>
        <v>26.09</v>
      </c>
      <c r="AH1145" s="51">
        <v>2017</v>
      </c>
      <c r="AI1145" s="51">
        <v>34</v>
      </c>
      <c r="AJ1145" s="51">
        <v>469</v>
      </c>
      <c r="AK1145" s="51">
        <v>437</v>
      </c>
      <c r="AL1145" s="51">
        <v>55</v>
      </c>
      <c r="AM1145" s="51">
        <v>44</v>
      </c>
      <c r="AN1145" s="51">
        <v>11</v>
      </c>
      <c r="AO1145" s="52">
        <v>52.47</v>
      </c>
      <c r="AP1145" s="52">
        <v>44.51</v>
      </c>
      <c r="AQ1145" s="52">
        <v>7.95</v>
      </c>
      <c r="AR1145" s="52">
        <v>3.05</v>
      </c>
      <c r="AS1145" s="51">
        <v>50</v>
      </c>
      <c r="AT1145" s="52">
        <v>51.45</v>
      </c>
    </row>
    <row r="1146" spans="1:46" hidden="1">
      <c r="A1146">
        <v>2017</v>
      </c>
      <c r="B1146" t="s">
        <v>203</v>
      </c>
      <c r="C1146" t="s">
        <v>203</v>
      </c>
      <c r="D1146" t="s">
        <v>1108</v>
      </c>
      <c r="E1146" t="s">
        <v>1109</v>
      </c>
      <c r="F1146" t="str">
        <f t="shared" si="17"/>
        <v>Kendall Waston</v>
      </c>
      <c r="G1146" t="s">
        <v>893</v>
      </c>
      <c r="H1146" s="143">
        <v>368125</v>
      </c>
      <c r="I1146" s="143">
        <v>350000</v>
      </c>
      <c r="J1146" t="str">
        <f>IF(G1146="GK",VLOOKUP(F1146,'[1]2017GoalKeeper Stats'!$A$2:$S$109,2,FALSE),VLOOKUP(F1146,'[1]2017Player Stats'!$A$2:$AB$830,2,FALSE))</f>
        <v>CIN</v>
      </c>
      <c r="K1146">
        <f>IF(G1146="GK",VLOOKUP(F1146,'[1]2017GoalKeeper Stats'!$A$2:$S$109,4,FALSE),VLOOKUP(F1146,'[1]2017Player Stats'!$A$2:$AB$830,4,FALSE))</f>
        <v>25</v>
      </c>
      <c r="L1146">
        <f>IF(G1146="GK",VLOOKUP(F1146,'[1]2017GoalKeeper Stats'!$A$2:$S$109,5,FALSE),VLOOKUP(F1146,'[1]2017Player Stats'!$A$2:$AB$830,5,FALSE))</f>
        <v>25</v>
      </c>
      <c r="M1146">
        <f>IF(G1146="GK",VLOOKUP(F1146,'[1]2017GoalKeeper Stats'!$A$2:$S$109,6,FALSE),VLOOKUP(F1146,'[1]2017Player Stats'!$A$2:$AB$830,6,FALSE))</f>
        <v>2250</v>
      </c>
      <c r="N1146">
        <f>IF(G1146="GK",VLOOKUP(F1146,'[1]2017GoalKeeper Stats'!$A$2:$S$109,7,FALSE),VLOOKUP(F1146,'[1]2017Player Stats'!$A$2:$AB$830,7,FALSE))</f>
        <v>4</v>
      </c>
      <c r="O1146">
        <f>IF(G1146="GK",VLOOKUP(F1146,'[1]2017GoalKeeper Stats'!$A$2:$S$109,8,FALSE),VLOOKUP(F1146,'[1]2017Player Stats'!$A$2:$AB$830,8,FALSE))</f>
        <v>1</v>
      </c>
      <c r="P1146">
        <f>IF(G1146="GK",VLOOKUP(F1146,'[1]2017GoalKeeper Stats'!$A$2:$S$109,9,FALSE),VLOOKUP(F1146,'[1]2017Player Stats'!$A$2:$AB$830,9,FALSE))</f>
        <v>19</v>
      </c>
      <c r="Q1146">
        <f>IF(G1146="GK",VLOOKUP(F1146,'[1]2017GoalKeeper Stats'!$A$2:$S$109,10,FALSE),VLOOKUP(F1146,'[1]2017Player Stats'!$A$2:$AB$830,10,FALSE))</f>
        <v>7</v>
      </c>
      <c r="R1146">
        <f>IF(G1146="GK",VLOOKUP(F1146,'[1]2017GoalKeeper Stats'!$A$2:$S$109,11,FALSE),VLOOKUP(F1146,'[1]2017Player Stats'!$A$2:$AB$830,11,FALSE))</f>
        <v>1</v>
      </c>
      <c r="S1146" t="str">
        <f>IF(G1146="GK",VLOOKUP(F1146,'[1]2017GoalKeeper Stats'!$A$2:$S$109,12,FALSE),VLOOKUP(F1146,'[1]2017Player Stats'!$A$2:$AB$830,12,FALSE))</f>
        <v>0/0</v>
      </c>
      <c r="T1146">
        <f>IF(G1146="GK",VLOOKUP(F1146,'[1]2017GoalKeeper Stats'!$A$2:$S$109,13,FALSE),VLOOKUP(F1146,'[1]2017Player Stats'!$A$2:$AB$830,13,FALSE))</f>
        <v>3</v>
      </c>
      <c r="U1146">
        <f>IF(G1146="GK",VLOOKUP(F1146,'[1]2017GoalKeeper Stats'!$A$2:$S$109,14,FALSE),VLOOKUP(F1146,'[1]2017Player Stats'!$A$2:$AB$830,14,FALSE))</f>
        <v>1</v>
      </c>
      <c r="V1146">
        <f>IF(G1146="GK",VLOOKUP(F1146,'[1]2017GoalKeeper Stats'!$A$2:$S$109,15,FALSE),VLOOKUP(F1146,'[1]2017Player Stats'!$A$2:$AB$830,15,FALSE))</f>
        <v>0.16</v>
      </c>
      <c r="W1146">
        <f>IF(G1146="GK",VLOOKUP(F1146,'[1]2017GoalKeeper Stats'!$A$2:$S$109,16,FALSE),VLOOKUP(F1146,'[1]2017Player Stats'!$A$2:$AB$830,16,FALSE))</f>
        <v>21.1</v>
      </c>
      <c r="X1146">
        <f>IF(G1146="GK",VLOOKUP(F1146,'[1]2017GoalKeeper Stats'!$A$2:$S$109,17,FALSE),VLOOKUP(F1146,'[1]2017Player Stats'!$A$2:$AB$830,17,FALSE))</f>
        <v>1</v>
      </c>
      <c r="Y1146">
        <f>IF(G1146="GK",VLOOKUP(F1146,'[1]2017GoalKeeper Stats'!$A$2:$S$109,18,FALSE),VLOOKUP(F1146,'[1]2017Player Stats'!$A$2:$AB$830,18,FALSE))</f>
        <v>1</v>
      </c>
      <c r="Z1146">
        <f>IF(G1146="GK",VLOOKUP(F1146,'[1]2017GoalKeeper Stats'!$A$2:$S$109,19,FALSE),VLOOKUP(F1146,'[1]2017Player Stats'!$A$2:$AB$830,19,FALSE))</f>
        <v>0</v>
      </c>
      <c r="AA1146">
        <f>IF(G1146="GK",VLOOKUP(F1146,'[1]2017GoalKeeper Stats'!$A$2:$S$109,20,FALSE),VLOOKUP(F1146,'[1]2017Player Stats'!$A$2:$AB$830,20,FALSE))</f>
        <v>0.04</v>
      </c>
      <c r="AB1146">
        <f>IF(G1146="GK",VLOOKUP(F1146,'[1]2017GoalKeeper Stats'!$A$2:$S$109,21,FALSE),VLOOKUP(F1146,'[1]2017Player Stats'!$A$2:$AB$830,21,FALSE))</f>
        <v>37</v>
      </c>
      <c r="AC1146">
        <f>IF(G1146="GK",VLOOKUP(F1146,'[1]2017GoalKeeper Stats'!$A$2:$S$109,22,FALSE),VLOOKUP(F1146,'[1]2017Player Stats'!$A$2:$AB$830,22,FALSE))</f>
        <v>9</v>
      </c>
      <c r="AD1146">
        <f>IF(G1146="GK",VLOOKUP(F1146,'[1]2017GoalKeeper Stats'!$A$2:$S$109,23,FALSE),VLOOKUP(F1146,'[1]2017Player Stats'!$A$2:$AB$830,23,FALSE))</f>
        <v>1</v>
      </c>
      <c r="AE1146">
        <f>IF(G1146="GK",VLOOKUP(F1146,'[1]2017GoalKeeper Stats'!$A$2:$S$109,24,FALSE),VLOOKUP(F1146,'[1]2017Player Stats'!$A$2:$AB$830,24,FALSE))</f>
        <v>7</v>
      </c>
      <c r="AF1146">
        <f>IF(G1146="GK",VLOOKUP(F1146,'[1]2017GoalKeeper Stats'!$A$2:$S$109,25,FALSE),VLOOKUP(F1146,'[1]2017Player Stats'!$A$2:$AB$830,25,FALSE))</f>
        <v>0</v>
      </c>
      <c r="AG1146">
        <f>IF(G1146="GK",VLOOKUP(F1146,'[1]2017GoalKeeper Stats'!$A$2:$S$109,26,FALSE),VLOOKUP(F1146,'[1]2017Player Stats'!$A$2:$AB$830,26,FALSE))</f>
        <v>36.840000000000003</v>
      </c>
      <c r="AH1146" s="51">
        <v>2017</v>
      </c>
      <c r="AI1146" s="51">
        <v>34</v>
      </c>
      <c r="AJ1146" s="51">
        <v>392</v>
      </c>
      <c r="AK1146" s="51">
        <v>520</v>
      </c>
      <c r="AL1146" s="51">
        <v>49</v>
      </c>
      <c r="AM1146" s="51">
        <v>49</v>
      </c>
      <c r="AN1146" s="51">
        <v>0</v>
      </c>
      <c r="AO1146" s="52">
        <v>43.74</v>
      </c>
      <c r="AP1146" s="52">
        <v>46.69</v>
      </c>
      <c r="AQ1146" s="52">
        <v>-2.95</v>
      </c>
      <c r="AR1146" s="52">
        <v>2.95</v>
      </c>
      <c r="AS1146" s="51">
        <v>52</v>
      </c>
      <c r="AT1146" s="52">
        <v>45.74</v>
      </c>
    </row>
    <row r="1147" spans="1:46" hidden="1">
      <c r="A1147">
        <v>2017</v>
      </c>
      <c r="B1147" t="s">
        <v>196</v>
      </c>
      <c r="C1147" t="s">
        <v>196</v>
      </c>
      <c r="D1147" t="s">
        <v>1027</v>
      </c>
      <c r="E1147" t="s">
        <v>1028</v>
      </c>
      <c r="F1147" t="str">
        <f t="shared" si="17"/>
        <v>Chad Marshall</v>
      </c>
      <c r="G1147" t="s">
        <v>893</v>
      </c>
      <c r="H1147" s="143">
        <v>366250</v>
      </c>
      <c r="I1147" s="143">
        <v>350000</v>
      </c>
      <c r="J1147" t="str">
        <f>IF(G1147="GK",VLOOKUP(F1147,'[1]2017GoalKeeper Stats'!$A$2:$S$109,2,FALSE),VLOOKUP(F1147,'[1]2017Player Stats'!$A$2:$AB$830,2,FALSE))</f>
        <v>SEA</v>
      </c>
      <c r="K1147">
        <f>IF(G1147="GK",VLOOKUP(F1147,'[1]2017GoalKeeper Stats'!$A$2:$S$109,4,FALSE),VLOOKUP(F1147,'[1]2017Player Stats'!$A$2:$AB$830,4,FALSE))</f>
        <v>28</v>
      </c>
      <c r="L1147">
        <f>IF(G1147="GK",VLOOKUP(F1147,'[1]2017GoalKeeper Stats'!$A$2:$S$109,5,FALSE),VLOOKUP(F1147,'[1]2017Player Stats'!$A$2:$AB$830,5,FALSE))</f>
        <v>27</v>
      </c>
      <c r="M1147">
        <f>IF(G1147="GK",VLOOKUP(F1147,'[1]2017GoalKeeper Stats'!$A$2:$S$109,6,FALSE),VLOOKUP(F1147,'[1]2017Player Stats'!$A$2:$AB$830,6,FALSE))</f>
        <v>2366</v>
      </c>
      <c r="N1147">
        <f>IF(G1147="GK",VLOOKUP(F1147,'[1]2017GoalKeeper Stats'!$A$2:$S$109,7,FALSE),VLOOKUP(F1147,'[1]2017Player Stats'!$A$2:$AB$830,7,FALSE))</f>
        <v>1</v>
      </c>
      <c r="O1147">
        <f>IF(G1147="GK",VLOOKUP(F1147,'[1]2017GoalKeeper Stats'!$A$2:$S$109,8,FALSE),VLOOKUP(F1147,'[1]2017Player Stats'!$A$2:$AB$830,8,FALSE))</f>
        <v>2</v>
      </c>
      <c r="P1147">
        <f>IF(G1147="GK",VLOOKUP(F1147,'[1]2017GoalKeeper Stats'!$A$2:$S$109,9,FALSE),VLOOKUP(F1147,'[1]2017Player Stats'!$A$2:$AB$830,9,FALSE))</f>
        <v>15</v>
      </c>
      <c r="Q1147">
        <f>IF(G1147="GK",VLOOKUP(F1147,'[1]2017GoalKeeper Stats'!$A$2:$S$109,10,FALSE),VLOOKUP(F1147,'[1]2017Player Stats'!$A$2:$AB$830,10,FALSE))</f>
        <v>4</v>
      </c>
      <c r="R1147">
        <f>IF(G1147="GK",VLOOKUP(F1147,'[1]2017GoalKeeper Stats'!$A$2:$S$109,11,FALSE),VLOOKUP(F1147,'[1]2017Player Stats'!$A$2:$AB$830,11,FALSE))</f>
        <v>0</v>
      </c>
      <c r="S1147" t="str">
        <f>IF(G1147="GK",VLOOKUP(F1147,'[1]2017GoalKeeper Stats'!$A$2:$S$109,12,FALSE),VLOOKUP(F1147,'[1]2017Player Stats'!$A$2:$AB$830,12,FALSE))</f>
        <v>0/0</v>
      </c>
      <c r="T1147">
        <f>IF(G1147="GK",VLOOKUP(F1147,'[1]2017GoalKeeper Stats'!$A$2:$S$109,13,FALSE),VLOOKUP(F1147,'[1]2017Player Stats'!$A$2:$AB$830,13,FALSE))</f>
        <v>1</v>
      </c>
      <c r="U1147">
        <f>IF(G1147="GK",VLOOKUP(F1147,'[1]2017GoalKeeper Stats'!$A$2:$S$109,14,FALSE),VLOOKUP(F1147,'[1]2017Player Stats'!$A$2:$AB$830,14,FALSE))</f>
        <v>0</v>
      </c>
      <c r="V1147">
        <f>IF(G1147="GK",VLOOKUP(F1147,'[1]2017GoalKeeper Stats'!$A$2:$S$109,15,FALSE),VLOOKUP(F1147,'[1]2017Player Stats'!$A$2:$AB$830,15,FALSE))</f>
        <v>0.04</v>
      </c>
      <c r="W1147">
        <f>IF(G1147="GK",VLOOKUP(F1147,'[1]2017GoalKeeper Stats'!$A$2:$S$109,16,FALSE),VLOOKUP(F1147,'[1]2017Player Stats'!$A$2:$AB$830,16,FALSE))</f>
        <v>6.7</v>
      </c>
      <c r="X1147">
        <f>IF(G1147="GK",VLOOKUP(F1147,'[1]2017GoalKeeper Stats'!$A$2:$S$109,17,FALSE),VLOOKUP(F1147,'[1]2017Player Stats'!$A$2:$AB$830,17,FALSE))</f>
        <v>1</v>
      </c>
      <c r="Y1147">
        <f>IF(G1147="GK",VLOOKUP(F1147,'[1]2017GoalKeeper Stats'!$A$2:$S$109,18,FALSE),VLOOKUP(F1147,'[1]2017Player Stats'!$A$2:$AB$830,18,FALSE))</f>
        <v>1</v>
      </c>
      <c r="Z1147">
        <f>IF(G1147="GK",VLOOKUP(F1147,'[1]2017GoalKeeper Stats'!$A$2:$S$109,19,FALSE),VLOOKUP(F1147,'[1]2017Player Stats'!$A$2:$AB$830,19,FALSE))</f>
        <v>1</v>
      </c>
      <c r="AA1147">
        <f>IF(G1147="GK",VLOOKUP(F1147,'[1]2017GoalKeeper Stats'!$A$2:$S$109,20,FALSE),VLOOKUP(F1147,'[1]2017Player Stats'!$A$2:$AB$830,20,FALSE))</f>
        <v>0.08</v>
      </c>
      <c r="AB1147">
        <f>IF(G1147="GK",VLOOKUP(F1147,'[1]2017GoalKeeper Stats'!$A$2:$S$109,21,FALSE),VLOOKUP(F1147,'[1]2017Player Stats'!$A$2:$AB$830,21,FALSE))</f>
        <v>12</v>
      </c>
      <c r="AC1147">
        <f>IF(G1147="GK",VLOOKUP(F1147,'[1]2017GoalKeeper Stats'!$A$2:$S$109,22,FALSE),VLOOKUP(F1147,'[1]2017Player Stats'!$A$2:$AB$830,22,FALSE))</f>
        <v>15</v>
      </c>
      <c r="AD1147">
        <f>IF(G1147="GK",VLOOKUP(F1147,'[1]2017GoalKeeper Stats'!$A$2:$S$109,23,FALSE),VLOOKUP(F1147,'[1]2017Player Stats'!$A$2:$AB$830,23,FALSE))</f>
        <v>1</v>
      </c>
      <c r="AE1147">
        <f>IF(G1147="GK",VLOOKUP(F1147,'[1]2017GoalKeeper Stats'!$A$2:$S$109,24,FALSE),VLOOKUP(F1147,'[1]2017Player Stats'!$A$2:$AB$830,24,FALSE))</f>
        <v>2</v>
      </c>
      <c r="AF1147">
        <f>IF(G1147="GK",VLOOKUP(F1147,'[1]2017GoalKeeper Stats'!$A$2:$S$109,25,FALSE),VLOOKUP(F1147,'[1]2017Player Stats'!$A$2:$AB$830,25,FALSE))</f>
        <v>0</v>
      </c>
      <c r="AG1147">
        <f>IF(G1147="GK",VLOOKUP(F1147,'[1]2017GoalKeeper Stats'!$A$2:$S$109,26,FALSE),VLOOKUP(F1147,'[1]2017Player Stats'!$A$2:$AB$830,26,FALSE))</f>
        <v>26.67</v>
      </c>
      <c r="AH1147" s="51">
        <v>2017</v>
      </c>
      <c r="AI1147" s="51">
        <v>34</v>
      </c>
      <c r="AJ1147" s="51">
        <v>500</v>
      </c>
      <c r="AK1147" s="51">
        <v>410</v>
      </c>
      <c r="AL1147" s="51">
        <v>51</v>
      </c>
      <c r="AM1147" s="51">
        <v>39</v>
      </c>
      <c r="AN1147" s="51">
        <v>12</v>
      </c>
      <c r="AO1147" s="52">
        <v>53.23</v>
      </c>
      <c r="AP1147" s="52">
        <v>41.09</v>
      </c>
      <c r="AQ1147" s="52">
        <v>12.14</v>
      </c>
      <c r="AR1147" s="52">
        <v>-0.14000000000000001</v>
      </c>
      <c r="AS1147" s="51">
        <v>53</v>
      </c>
      <c r="AT1147" s="52">
        <v>54.8</v>
      </c>
    </row>
    <row r="1148" spans="1:46" hidden="1">
      <c r="A1148">
        <v>2017</v>
      </c>
      <c r="B1148" t="s">
        <v>199</v>
      </c>
      <c r="C1148" t="s">
        <v>199</v>
      </c>
      <c r="D1148" t="s">
        <v>916</v>
      </c>
      <c r="E1148" t="s">
        <v>917</v>
      </c>
      <c r="F1148" t="str">
        <f t="shared" si="17"/>
        <v>DaMarcus Beasley</v>
      </c>
      <c r="G1148" t="s">
        <v>893</v>
      </c>
      <c r="H1148" s="143">
        <v>351008</v>
      </c>
      <c r="I1148" s="143">
        <v>316008</v>
      </c>
      <c r="J1148" t="str">
        <f>IF(G1148="GK",VLOOKUP(F1148,'[1]2017GoalKeeper Stats'!$A$2:$S$109,2,FALSE),VLOOKUP(F1148,'[1]2017Player Stats'!$A$2:$AB$830,2,FALSE))</f>
        <v>HOU</v>
      </c>
      <c r="K1148">
        <f>IF(G1148="GK",VLOOKUP(F1148,'[1]2017GoalKeeper Stats'!$A$2:$S$109,4,FALSE),VLOOKUP(F1148,'[1]2017Player Stats'!$A$2:$AB$830,4,FALSE))</f>
        <v>24</v>
      </c>
      <c r="L1148">
        <f>IF(G1148="GK",VLOOKUP(F1148,'[1]2017GoalKeeper Stats'!$A$2:$S$109,5,FALSE),VLOOKUP(F1148,'[1]2017Player Stats'!$A$2:$AB$830,5,FALSE))</f>
        <v>22</v>
      </c>
      <c r="M1148">
        <f>IF(G1148="GK",VLOOKUP(F1148,'[1]2017GoalKeeper Stats'!$A$2:$S$109,6,FALSE),VLOOKUP(F1148,'[1]2017Player Stats'!$A$2:$AB$830,6,FALSE))</f>
        <v>1985</v>
      </c>
      <c r="N1148">
        <f>IF(G1148="GK",VLOOKUP(F1148,'[1]2017GoalKeeper Stats'!$A$2:$S$109,7,FALSE),VLOOKUP(F1148,'[1]2017Player Stats'!$A$2:$AB$830,7,FALSE))</f>
        <v>0</v>
      </c>
      <c r="O1148">
        <f>IF(G1148="GK",VLOOKUP(F1148,'[1]2017GoalKeeper Stats'!$A$2:$S$109,8,FALSE),VLOOKUP(F1148,'[1]2017Player Stats'!$A$2:$AB$830,8,FALSE))</f>
        <v>1</v>
      </c>
      <c r="P1148">
        <f>IF(G1148="GK",VLOOKUP(F1148,'[1]2017GoalKeeper Stats'!$A$2:$S$109,9,FALSE),VLOOKUP(F1148,'[1]2017Player Stats'!$A$2:$AB$830,9,FALSE))</f>
        <v>6</v>
      </c>
      <c r="Q1148">
        <f>IF(G1148="GK",VLOOKUP(F1148,'[1]2017GoalKeeper Stats'!$A$2:$S$109,10,FALSE),VLOOKUP(F1148,'[1]2017Player Stats'!$A$2:$AB$830,10,FALSE))</f>
        <v>3</v>
      </c>
      <c r="R1148">
        <f>IF(G1148="GK",VLOOKUP(F1148,'[1]2017GoalKeeper Stats'!$A$2:$S$109,11,FALSE),VLOOKUP(F1148,'[1]2017Player Stats'!$A$2:$AB$830,11,FALSE))</f>
        <v>0</v>
      </c>
      <c r="S1148" t="str">
        <f>IF(G1148="GK",VLOOKUP(F1148,'[1]2017GoalKeeper Stats'!$A$2:$S$109,12,FALSE),VLOOKUP(F1148,'[1]2017Player Stats'!$A$2:$AB$830,12,FALSE))</f>
        <v>0/0</v>
      </c>
      <c r="T1148">
        <f>IF(G1148="GK",VLOOKUP(F1148,'[1]2017GoalKeeper Stats'!$A$2:$S$109,13,FALSE),VLOOKUP(F1148,'[1]2017Player Stats'!$A$2:$AB$830,13,FALSE))</f>
        <v>0</v>
      </c>
      <c r="U1148">
        <f>IF(G1148="GK",VLOOKUP(F1148,'[1]2017GoalKeeper Stats'!$A$2:$S$109,14,FALSE),VLOOKUP(F1148,'[1]2017Player Stats'!$A$2:$AB$830,14,FALSE))</f>
        <v>0</v>
      </c>
      <c r="V1148">
        <f>IF(G1148="GK",VLOOKUP(F1148,'[1]2017GoalKeeper Stats'!$A$2:$S$109,15,FALSE),VLOOKUP(F1148,'[1]2017Player Stats'!$A$2:$AB$830,15,FALSE))</f>
        <v>0</v>
      </c>
      <c r="W1148">
        <f>IF(G1148="GK",VLOOKUP(F1148,'[1]2017GoalKeeper Stats'!$A$2:$S$109,16,FALSE),VLOOKUP(F1148,'[1]2017Player Stats'!$A$2:$AB$830,16,FALSE))</f>
        <v>0</v>
      </c>
      <c r="X1148">
        <f>IF(G1148="GK",VLOOKUP(F1148,'[1]2017GoalKeeper Stats'!$A$2:$S$109,17,FALSE),VLOOKUP(F1148,'[1]2017Player Stats'!$A$2:$AB$830,17,FALSE))</f>
        <v>0</v>
      </c>
      <c r="Y1148">
        <f>IF(G1148="GK",VLOOKUP(F1148,'[1]2017GoalKeeper Stats'!$A$2:$S$109,18,FALSE),VLOOKUP(F1148,'[1]2017Player Stats'!$A$2:$AB$830,18,FALSE))</f>
        <v>1</v>
      </c>
      <c r="Z1148">
        <f>IF(G1148="GK",VLOOKUP(F1148,'[1]2017GoalKeeper Stats'!$A$2:$S$109,19,FALSE),VLOOKUP(F1148,'[1]2017Player Stats'!$A$2:$AB$830,19,FALSE))</f>
        <v>0</v>
      </c>
      <c r="AA1148">
        <f>IF(G1148="GK",VLOOKUP(F1148,'[1]2017GoalKeeper Stats'!$A$2:$S$109,20,FALSE),VLOOKUP(F1148,'[1]2017Player Stats'!$A$2:$AB$830,20,FALSE))</f>
        <v>0.05</v>
      </c>
      <c r="AB1148">
        <f>IF(G1148="GK",VLOOKUP(F1148,'[1]2017GoalKeeper Stats'!$A$2:$S$109,21,FALSE),VLOOKUP(F1148,'[1]2017Player Stats'!$A$2:$AB$830,21,FALSE))</f>
        <v>13</v>
      </c>
      <c r="AC1148">
        <f>IF(G1148="GK",VLOOKUP(F1148,'[1]2017GoalKeeper Stats'!$A$2:$S$109,22,FALSE),VLOOKUP(F1148,'[1]2017Player Stats'!$A$2:$AB$830,22,FALSE))</f>
        <v>35</v>
      </c>
      <c r="AD1148">
        <f>IF(G1148="GK",VLOOKUP(F1148,'[1]2017GoalKeeper Stats'!$A$2:$S$109,23,FALSE),VLOOKUP(F1148,'[1]2017Player Stats'!$A$2:$AB$830,23,FALSE))</f>
        <v>0</v>
      </c>
      <c r="AE1148">
        <f>IF(G1148="GK",VLOOKUP(F1148,'[1]2017GoalKeeper Stats'!$A$2:$S$109,24,FALSE),VLOOKUP(F1148,'[1]2017Player Stats'!$A$2:$AB$830,24,FALSE))</f>
        <v>0</v>
      </c>
      <c r="AF1148">
        <f>IF(G1148="GK",VLOOKUP(F1148,'[1]2017GoalKeeper Stats'!$A$2:$S$109,25,FALSE),VLOOKUP(F1148,'[1]2017Player Stats'!$A$2:$AB$830,25,FALSE))</f>
        <v>0</v>
      </c>
      <c r="AG1148">
        <f>IF(G1148="GK",VLOOKUP(F1148,'[1]2017GoalKeeper Stats'!$A$2:$S$109,26,FALSE),VLOOKUP(F1148,'[1]2017Player Stats'!$A$2:$AB$830,26,FALSE))</f>
        <v>50</v>
      </c>
      <c r="AH1148" s="51">
        <v>2017</v>
      </c>
      <c r="AI1148" s="51">
        <v>34</v>
      </c>
      <c r="AJ1148" s="51">
        <v>469</v>
      </c>
      <c r="AK1148" s="51">
        <v>437</v>
      </c>
      <c r="AL1148" s="51">
        <v>55</v>
      </c>
      <c r="AM1148" s="51">
        <v>44</v>
      </c>
      <c r="AN1148" s="51">
        <v>11</v>
      </c>
      <c r="AO1148" s="52">
        <v>52.47</v>
      </c>
      <c r="AP1148" s="52">
        <v>44.51</v>
      </c>
      <c r="AQ1148" s="52">
        <v>7.95</v>
      </c>
      <c r="AR1148" s="52">
        <v>3.05</v>
      </c>
      <c r="AS1148" s="51">
        <v>50</v>
      </c>
      <c r="AT1148" s="52">
        <v>51.45</v>
      </c>
    </row>
    <row r="1149" spans="1:46" hidden="1">
      <c r="A1149">
        <v>2017</v>
      </c>
      <c r="B1149" t="s">
        <v>962</v>
      </c>
      <c r="C1149" t="s">
        <v>962</v>
      </c>
      <c r="D1149" t="s">
        <v>1942</v>
      </c>
      <c r="E1149" t="s">
        <v>1943</v>
      </c>
      <c r="F1149" t="str">
        <f t="shared" si="17"/>
        <v>Paul Arriola</v>
      </c>
      <c r="G1149" t="s">
        <v>860</v>
      </c>
      <c r="H1149" s="143">
        <v>350000</v>
      </c>
      <c r="I1149" s="143">
        <v>336000</v>
      </c>
      <c r="J1149" t="str">
        <f>IF(G1149="GK",VLOOKUP(F1149,'[1]2017GoalKeeper Stats'!$A$2:$S$109,2,FALSE),VLOOKUP(F1149,'[1]2017Player Stats'!$A$2:$AB$830,2,FALSE))</f>
        <v>DC</v>
      </c>
      <c r="K1149">
        <f>IF(G1149="GK",VLOOKUP(F1149,'[1]2017GoalKeeper Stats'!$A$2:$S$109,4,FALSE),VLOOKUP(F1149,'[1]2017Player Stats'!$A$2:$AB$830,4,FALSE))</f>
        <v>11</v>
      </c>
      <c r="L1149">
        <f>IF(G1149="GK",VLOOKUP(F1149,'[1]2017GoalKeeper Stats'!$A$2:$S$109,5,FALSE),VLOOKUP(F1149,'[1]2017Player Stats'!$A$2:$AB$830,5,FALSE))</f>
        <v>11</v>
      </c>
      <c r="M1149">
        <f>IF(G1149="GK",VLOOKUP(F1149,'[1]2017GoalKeeper Stats'!$A$2:$S$109,6,FALSE),VLOOKUP(F1149,'[1]2017Player Stats'!$A$2:$AB$830,6,FALSE))</f>
        <v>922</v>
      </c>
      <c r="N1149">
        <f>IF(G1149="GK",VLOOKUP(F1149,'[1]2017GoalKeeper Stats'!$A$2:$S$109,7,FALSE),VLOOKUP(F1149,'[1]2017Player Stats'!$A$2:$AB$830,7,FALSE))</f>
        <v>1</v>
      </c>
      <c r="O1149">
        <f>IF(G1149="GK",VLOOKUP(F1149,'[1]2017GoalKeeper Stats'!$A$2:$S$109,8,FALSE),VLOOKUP(F1149,'[1]2017Player Stats'!$A$2:$AB$830,8,FALSE))</f>
        <v>2</v>
      </c>
      <c r="P1149">
        <f>IF(G1149="GK",VLOOKUP(F1149,'[1]2017GoalKeeper Stats'!$A$2:$S$109,9,FALSE),VLOOKUP(F1149,'[1]2017Player Stats'!$A$2:$AB$830,9,FALSE))</f>
        <v>19</v>
      </c>
      <c r="Q1149">
        <f>IF(G1149="GK",VLOOKUP(F1149,'[1]2017GoalKeeper Stats'!$A$2:$S$109,10,FALSE),VLOOKUP(F1149,'[1]2017Player Stats'!$A$2:$AB$830,10,FALSE))</f>
        <v>7</v>
      </c>
      <c r="R1149">
        <f>IF(G1149="GK",VLOOKUP(F1149,'[1]2017GoalKeeper Stats'!$A$2:$S$109,11,FALSE),VLOOKUP(F1149,'[1]2017Player Stats'!$A$2:$AB$830,11,FALSE))</f>
        <v>0</v>
      </c>
      <c r="S1149" t="str">
        <f>IF(G1149="GK",VLOOKUP(F1149,'[1]2017GoalKeeper Stats'!$A$2:$S$109,12,FALSE),VLOOKUP(F1149,'[1]2017Player Stats'!$A$2:$AB$830,12,FALSE))</f>
        <v>0/0</v>
      </c>
      <c r="T1149">
        <f>IF(G1149="GK",VLOOKUP(F1149,'[1]2017GoalKeeper Stats'!$A$2:$S$109,13,FALSE),VLOOKUP(F1149,'[1]2017Player Stats'!$A$2:$AB$830,13,FALSE))</f>
        <v>1</v>
      </c>
      <c r="U1149">
        <f>IF(G1149="GK",VLOOKUP(F1149,'[1]2017GoalKeeper Stats'!$A$2:$S$109,14,FALSE),VLOOKUP(F1149,'[1]2017Player Stats'!$A$2:$AB$830,14,FALSE))</f>
        <v>0</v>
      </c>
      <c r="V1149">
        <f>IF(G1149="GK",VLOOKUP(F1149,'[1]2017GoalKeeper Stats'!$A$2:$S$109,15,FALSE),VLOOKUP(F1149,'[1]2017Player Stats'!$A$2:$AB$830,15,FALSE))</f>
        <v>0.1</v>
      </c>
      <c r="W1149">
        <f>IF(G1149="GK",VLOOKUP(F1149,'[1]2017GoalKeeper Stats'!$A$2:$S$109,16,FALSE),VLOOKUP(F1149,'[1]2017Player Stats'!$A$2:$AB$830,16,FALSE))</f>
        <v>5.3</v>
      </c>
      <c r="X1149">
        <f>IF(G1149="GK",VLOOKUP(F1149,'[1]2017GoalKeeper Stats'!$A$2:$S$109,17,FALSE),VLOOKUP(F1149,'[1]2017Player Stats'!$A$2:$AB$830,17,FALSE))</f>
        <v>1</v>
      </c>
      <c r="Y1149">
        <f>IF(G1149="GK",VLOOKUP(F1149,'[1]2017GoalKeeper Stats'!$A$2:$S$109,18,FALSE),VLOOKUP(F1149,'[1]2017Player Stats'!$A$2:$AB$830,18,FALSE))</f>
        <v>2</v>
      </c>
      <c r="Z1149">
        <f>IF(G1149="GK",VLOOKUP(F1149,'[1]2017GoalKeeper Stats'!$A$2:$S$109,19,FALSE),VLOOKUP(F1149,'[1]2017Player Stats'!$A$2:$AB$830,19,FALSE))</f>
        <v>0</v>
      </c>
      <c r="AA1149">
        <f>IF(G1149="GK",VLOOKUP(F1149,'[1]2017GoalKeeper Stats'!$A$2:$S$109,20,FALSE),VLOOKUP(F1149,'[1]2017Player Stats'!$A$2:$AB$830,20,FALSE))</f>
        <v>0.2</v>
      </c>
      <c r="AB1149">
        <f>IF(G1149="GK",VLOOKUP(F1149,'[1]2017GoalKeeper Stats'!$A$2:$S$109,21,FALSE),VLOOKUP(F1149,'[1]2017Player Stats'!$A$2:$AB$830,21,FALSE))</f>
        <v>15</v>
      </c>
      <c r="AC1149">
        <f>IF(G1149="GK",VLOOKUP(F1149,'[1]2017GoalKeeper Stats'!$A$2:$S$109,22,FALSE),VLOOKUP(F1149,'[1]2017Player Stats'!$A$2:$AB$830,22,FALSE))</f>
        <v>19</v>
      </c>
      <c r="AD1149">
        <f>IF(G1149="GK",VLOOKUP(F1149,'[1]2017GoalKeeper Stats'!$A$2:$S$109,23,FALSE),VLOOKUP(F1149,'[1]2017Player Stats'!$A$2:$AB$830,23,FALSE))</f>
        <v>0</v>
      </c>
      <c r="AE1149">
        <f>IF(G1149="GK",VLOOKUP(F1149,'[1]2017GoalKeeper Stats'!$A$2:$S$109,24,FALSE),VLOOKUP(F1149,'[1]2017Player Stats'!$A$2:$AB$830,24,FALSE))</f>
        <v>2</v>
      </c>
      <c r="AF1149">
        <f>IF(G1149="GK",VLOOKUP(F1149,'[1]2017GoalKeeper Stats'!$A$2:$S$109,25,FALSE),VLOOKUP(F1149,'[1]2017Player Stats'!$A$2:$AB$830,25,FALSE))</f>
        <v>0</v>
      </c>
      <c r="AG1149">
        <f>IF(G1149="GK",VLOOKUP(F1149,'[1]2017GoalKeeper Stats'!$A$2:$S$109,26,FALSE),VLOOKUP(F1149,'[1]2017Player Stats'!$A$2:$AB$830,26,FALSE))</f>
        <v>36.840000000000003</v>
      </c>
      <c r="AH1149" s="51">
        <v>2017</v>
      </c>
      <c r="AI1149" s="51">
        <v>34</v>
      </c>
      <c r="AJ1149" s="51">
        <v>402</v>
      </c>
      <c r="AK1149" s="51">
        <v>501</v>
      </c>
      <c r="AL1149" s="51">
        <v>27</v>
      </c>
      <c r="AM1149" s="51">
        <v>57</v>
      </c>
      <c r="AN1149" s="51">
        <v>-30</v>
      </c>
      <c r="AO1149" s="52">
        <v>39.200000000000003</v>
      </c>
      <c r="AP1149" s="52">
        <v>54.68</v>
      </c>
      <c r="AQ1149" s="52">
        <v>-15.48</v>
      </c>
      <c r="AR1149" s="52">
        <v>-14.52</v>
      </c>
      <c r="AS1149" s="51">
        <v>32</v>
      </c>
      <c r="AT1149" s="52">
        <v>37.090000000000003</v>
      </c>
    </row>
    <row r="1150" spans="1:46" hidden="1">
      <c r="A1150">
        <v>2017</v>
      </c>
      <c r="B1150" t="s">
        <v>206</v>
      </c>
      <c r="C1150" t="s">
        <v>206</v>
      </c>
      <c r="D1150" t="s">
        <v>1225</v>
      </c>
      <c r="E1150" t="s">
        <v>1226</v>
      </c>
      <c r="F1150" t="str">
        <f t="shared" si="17"/>
        <v>Wil Trapp</v>
      </c>
      <c r="G1150" t="s">
        <v>860</v>
      </c>
      <c r="H1150" s="143">
        <v>350000</v>
      </c>
      <c r="I1150" s="143">
        <v>300000</v>
      </c>
      <c r="J1150" t="str">
        <f>IF(G1150="GK",VLOOKUP(F1150,'[1]2017GoalKeeper Stats'!$A$2:$S$109,2,FALSE),VLOOKUP(F1150,'[1]2017Player Stats'!$A$2:$AB$830,2,FALSE))</f>
        <v>MIA</v>
      </c>
      <c r="K1150">
        <f>IF(G1150="GK",VLOOKUP(F1150,'[1]2017GoalKeeper Stats'!$A$2:$S$109,4,FALSE),VLOOKUP(F1150,'[1]2017Player Stats'!$A$2:$AB$830,4,FALSE))</f>
        <v>34</v>
      </c>
      <c r="L1150">
        <f>IF(G1150="GK",VLOOKUP(F1150,'[1]2017GoalKeeper Stats'!$A$2:$S$109,5,FALSE),VLOOKUP(F1150,'[1]2017Player Stats'!$A$2:$AB$830,5,FALSE))</f>
        <v>34</v>
      </c>
      <c r="M1150">
        <f>IF(G1150="GK",VLOOKUP(F1150,'[1]2017GoalKeeper Stats'!$A$2:$S$109,6,FALSE),VLOOKUP(F1150,'[1]2017Player Stats'!$A$2:$AB$830,6,FALSE))</f>
        <v>3035</v>
      </c>
      <c r="N1150">
        <f>IF(G1150="GK",VLOOKUP(F1150,'[1]2017GoalKeeper Stats'!$A$2:$S$109,7,FALSE),VLOOKUP(F1150,'[1]2017Player Stats'!$A$2:$AB$830,7,FALSE))</f>
        <v>0</v>
      </c>
      <c r="O1150">
        <f>IF(G1150="GK",VLOOKUP(F1150,'[1]2017GoalKeeper Stats'!$A$2:$S$109,8,FALSE),VLOOKUP(F1150,'[1]2017Player Stats'!$A$2:$AB$830,8,FALSE))</f>
        <v>5</v>
      </c>
      <c r="P1150">
        <f>IF(G1150="GK",VLOOKUP(F1150,'[1]2017GoalKeeper Stats'!$A$2:$S$109,9,FALSE),VLOOKUP(F1150,'[1]2017Player Stats'!$A$2:$AB$830,9,FALSE))</f>
        <v>8</v>
      </c>
      <c r="Q1150">
        <f>IF(G1150="GK",VLOOKUP(F1150,'[1]2017GoalKeeper Stats'!$A$2:$S$109,10,FALSE),VLOOKUP(F1150,'[1]2017Player Stats'!$A$2:$AB$830,10,FALSE))</f>
        <v>3</v>
      </c>
      <c r="R1150">
        <f>IF(G1150="GK",VLOOKUP(F1150,'[1]2017GoalKeeper Stats'!$A$2:$S$109,11,FALSE),VLOOKUP(F1150,'[1]2017Player Stats'!$A$2:$AB$830,11,FALSE))</f>
        <v>0</v>
      </c>
      <c r="S1150" t="str">
        <f>IF(G1150="GK",VLOOKUP(F1150,'[1]2017GoalKeeper Stats'!$A$2:$S$109,12,FALSE),VLOOKUP(F1150,'[1]2017Player Stats'!$A$2:$AB$830,12,FALSE))</f>
        <v>0/0</v>
      </c>
      <c r="T1150">
        <f>IF(G1150="GK",VLOOKUP(F1150,'[1]2017GoalKeeper Stats'!$A$2:$S$109,13,FALSE),VLOOKUP(F1150,'[1]2017Player Stats'!$A$2:$AB$830,13,FALSE))</f>
        <v>0</v>
      </c>
      <c r="U1150">
        <f>IF(G1150="GK",VLOOKUP(F1150,'[1]2017GoalKeeper Stats'!$A$2:$S$109,14,FALSE),VLOOKUP(F1150,'[1]2017Player Stats'!$A$2:$AB$830,14,FALSE))</f>
        <v>0</v>
      </c>
      <c r="V1150">
        <f>IF(G1150="GK",VLOOKUP(F1150,'[1]2017GoalKeeper Stats'!$A$2:$S$109,15,FALSE),VLOOKUP(F1150,'[1]2017Player Stats'!$A$2:$AB$830,15,FALSE))</f>
        <v>0</v>
      </c>
      <c r="W1150">
        <f>IF(G1150="GK",VLOOKUP(F1150,'[1]2017GoalKeeper Stats'!$A$2:$S$109,16,FALSE),VLOOKUP(F1150,'[1]2017Player Stats'!$A$2:$AB$830,16,FALSE))</f>
        <v>0</v>
      </c>
      <c r="X1150">
        <f>IF(G1150="GK",VLOOKUP(F1150,'[1]2017GoalKeeper Stats'!$A$2:$S$109,17,FALSE),VLOOKUP(F1150,'[1]2017Player Stats'!$A$2:$AB$830,17,FALSE))</f>
        <v>2</v>
      </c>
      <c r="Y1150">
        <f>IF(G1150="GK",VLOOKUP(F1150,'[1]2017GoalKeeper Stats'!$A$2:$S$109,18,FALSE),VLOOKUP(F1150,'[1]2017Player Stats'!$A$2:$AB$830,18,FALSE))</f>
        <v>2</v>
      </c>
      <c r="Z1150">
        <f>IF(G1150="GK",VLOOKUP(F1150,'[1]2017GoalKeeper Stats'!$A$2:$S$109,19,FALSE),VLOOKUP(F1150,'[1]2017Player Stats'!$A$2:$AB$830,19,FALSE))</f>
        <v>3</v>
      </c>
      <c r="AA1150">
        <f>IF(G1150="GK",VLOOKUP(F1150,'[1]2017GoalKeeper Stats'!$A$2:$S$109,20,FALSE),VLOOKUP(F1150,'[1]2017Player Stats'!$A$2:$AB$830,20,FALSE))</f>
        <v>0.15</v>
      </c>
      <c r="AB1150">
        <f>IF(G1150="GK",VLOOKUP(F1150,'[1]2017GoalKeeper Stats'!$A$2:$S$109,21,FALSE),VLOOKUP(F1150,'[1]2017Player Stats'!$A$2:$AB$830,21,FALSE))</f>
        <v>37</v>
      </c>
      <c r="AC1150">
        <f>IF(G1150="GK",VLOOKUP(F1150,'[1]2017GoalKeeper Stats'!$A$2:$S$109,22,FALSE),VLOOKUP(F1150,'[1]2017Player Stats'!$A$2:$AB$830,22,FALSE))</f>
        <v>41</v>
      </c>
      <c r="AD1150">
        <f>IF(G1150="GK",VLOOKUP(F1150,'[1]2017GoalKeeper Stats'!$A$2:$S$109,23,FALSE),VLOOKUP(F1150,'[1]2017Player Stats'!$A$2:$AB$830,23,FALSE))</f>
        <v>0</v>
      </c>
      <c r="AE1150">
        <f>IF(G1150="GK",VLOOKUP(F1150,'[1]2017GoalKeeper Stats'!$A$2:$S$109,24,FALSE),VLOOKUP(F1150,'[1]2017Player Stats'!$A$2:$AB$830,24,FALSE))</f>
        <v>3</v>
      </c>
      <c r="AF1150">
        <f>IF(G1150="GK",VLOOKUP(F1150,'[1]2017GoalKeeper Stats'!$A$2:$S$109,25,FALSE),VLOOKUP(F1150,'[1]2017Player Stats'!$A$2:$AB$830,25,FALSE))</f>
        <v>0</v>
      </c>
      <c r="AG1150">
        <f>IF(G1150="GK",VLOOKUP(F1150,'[1]2017GoalKeeper Stats'!$A$2:$S$109,26,FALSE),VLOOKUP(F1150,'[1]2017Player Stats'!$A$2:$AB$830,26,FALSE))</f>
        <v>37.5</v>
      </c>
      <c r="AH1150" s="51">
        <v>2017</v>
      </c>
      <c r="AI1150" s="51">
        <v>34</v>
      </c>
      <c r="AJ1150" s="51">
        <v>400</v>
      </c>
      <c r="AK1150" s="51">
        <v>444</v>
      </c>
      <c r="AL1150" s="51">
        <v>53</v>
      </c>
      <c r="AM1150" s="51">
        <v>49</v>
      </c>
      <c r="AN1150" s="51">
        <v>4</v>
      </c>
      <c r="AO1150" s="52">
        <v>45.7</v>
      </c>
      <c r="AP1150" s="52">
        <v>46.37</v>
      </c>
      <c r="AQ1150" s="52">
        <v>-0.67</v>
      </c>
      <c r="AR1150" s="52">
        <v>4.67</v>
      </c>
      <c r="AS1150" s="51">
        <v>54</v>
      </c>
      <c r="AT1150" s="52">
        <v>47.68</v>
      </c>
    </row>
    <row r="1151" spans="1:46" hidden="1">
      <c r="A1151">
        <v>2017</v>
      </c>
      <c r="B1151" t="s">
        <v>205</v>
      </c>
      <c r="C1151" t="s">
        <v>971</v>
      </c>
      <c r="D1151" t="s">
        <v>1373</v>
      </c>
      <c r="E1151" t="s">
        <v>1374</v>
      </c>
      <c r="F1151" t="str">
        <f t="shared" ref="F1151:F1214" si="18">D1151&amp;" "&amp;E1151</f>
        <v>Maynor Figueroa</v>
      </c>
      <c r="G1151" t="s">
        <v>893</v>
      </c>
      <c r="H1151" s="143">
        <v>343333</v>
      </c>
      <c r="I1151" s="143">
        <v>320000</v>
      </c>
      <c r="J1151" t="str">
        <f>IF(G1151="GK",VLOOKUP(F1151,'[1]2017GoalKeeper Stats'!$A$2:$S$109,2,FALSE),VLOOKUP(F1151,'[1]2017Player Stats'!$A$2:$AB$830,2,FALSE))</f>
        <v>HOU</v>
      </c>
      <c r="K1151">
        <f>IF(G1151="GK",VLOOKUP(F1151,'[1]2017GoalKeeper Stats'!$A$2:$S$109,4,FALSE),VLOOKUP(F1151,'[1]2017Player Stats'!$A$2:$AB$830,4,FALSE))</f>
        <v>26</v>
      </c>
      <c r="L1151">
        <f>IF(G1151="GK",VLOOKUP(F1151,'[1]2017GoalKeeper Stats'!$A$2:$S$109,5,FALSE),VLOOKUP(F1151,'[1]2017Player Stats'!$A$2:$AB$830,5,FALSE))</f>
        <v>26</v>
      </c>
      <c r="M1151">
        <f>IF(G1151="GK",VLOOKUP(F1151,'[1]2017GoalKeeper Stats'!$A$2:$S$109,6,FALSE),VLOOKUP(F1151,'[1]2017Player Stats'!$A$2:$AB$830,6,FALSE))</f>
        <v>2325</v>
      </c>
      <c r="N1151">
        <f>IF(G1151="GK",VLOOKUP(F1151,'[1]2017GoalKeeper Stats'!$A$2:$S$109,7,FALSE),VLOOKUP(F1151,'[1]2017Player Stats'!$A$2:$AB$830,7,FALSE))</f>
        <v>3</v>
      </c>
      <c r="O1151">
        <f>IF(G1151="GK",VLOOKUP(F1151,'[1]2017GoalKeeper Stats'!$A$2:$S$109,8,FALSE),VLOOKUP(F1151,'[1]2017Player Stats'!$A$2:$AB$830,8,FALSE))</f>
        <v>1</v>
      </c>
      <c r="P1151">
        <f>IF(G1151="GK",VLOOKUP(F1151,'[1]2017GoalKeeper Stats'!$A$2:$S$109,9,FALSE),VLOOKUP(F1151,'[1]2017Player Stats'!$A$2:$AB$830,9,FALSE))</f>
        <v>34</v>
      </c>
      <c r="Q1151">
        <f>IF(G1151="GK",VLOOKUP(F1151,'[1]2017GoalKeeper Stats'!$A$2:$S$109,10,FALSE),VLOOKUP(F1151,'[1]2017Player Stats'!$A$2:$AB$830,10,FALSE))</f>
        <v>6</v>
      </c>
      <c r="R1151">
        <f>IF(G1151="GK",VLOOKUP(F1151,'[1]2017GoalKeeper Stats'!$A$2:$S$109,11,FALSE),VLOOKUP(F1151,'[1]2017Player Stats'!$A$2:$AB$830,11,FALSE))</f>
        <v>2</v>
      </c>
      <c r="S1151" t="str">
        <f>IF(G1151="GK",VLOOKUP(F1151,'[1]2017GoalKeeper Stats'!$A$2:$S$109,12,FALSE),VLOOKUP(F1151,'[1]2017Player Stats'!$A$2:$AB$830,12,FALSE))</f>
        <v>0/0</v>
      </c>
      <c r="T1151">
        <f>IF(G1151="GK",VLOOKUP(F1151,'[1]2017GoalKeeper Stats'!$A$2:$S$109,13,FALSE),VLOOKUP(F1151,'[1]2017Player Stats'!$A$2:$AB$830,13,FALSE))</f>
        <v>3</v>
      </c>
      <c r="U1151">
        <f>IF(G1151="GK",VLOOKUP(F1151,'[1]2017GoalKeeper Stats'!$A$2:$S$109,14,FALSE),VLOOKUP(F1151,'[1]2017Player Stats'!$A$2:$AB$830,14,FALSE))</f>
        <v>0</v>
      </c>
      <c r="V1151">
        <f>IF(G1151="GK",VLOOKUP(F1151,'[1]2017GoalKeeper Stats'!$A$2:$S$109,15,FALSE),VLOOKUP(F1151,'[1]2017Player Stats'!$A$2:$AB$830,15,FALSE))</f>
        <v>0.12</v>
      </c>
      <c r="W1151">
        <f>IF(G1151="GK",VLOOKUP(F1151,'[1]2017GoalKeeper Stats'!$A$2:$S$109,16,FALSE),VLOOKUP(F1151,'[1]2017Player Stats'!$A$2:$AB$830,16,FALSE))</f>
        <v>8.8000000000000007</v>
      </c>
      <c r="X1151">
        <f>IF(G1151="GK",VLOOKUP(F1151,'[1]2017GoalKeeper Stats'!$A$2:$S$109,17,FALSE),VLOOKUP(F1151,'[1]2017Player Stats'!$A$2:$AB$830,17,FALSE))</f>
        <v>0</v>
      </c>
      <c r="Y1151">
        <f>IF(G1151="GK",VLOOKUP(F1151,'[1]2017GoalKeeper Stats'!$A$2:$S$109,18,FALSE),VLOOKUP(F1151,'[1]2017Player Stats'!$A$2:$AB$830,18,FALSE))</f>
        <v>1</v>
      </c>
      <c r="Z1151">
        <f>IF(G1151="GK",VLOOKUP(F1151,'[1]2017GoalKeeper Stats'!$A$2:$S$109,19,FALSE),VLOOKUP(F1151,'[1]2017Player Stats'!$A$2:$AB$830,19,FALSE))</f>
        <v>0</v>
      </c>
      <c r="AA1151">
        <f>IF(G1151="GK",VLOOKUP(F1151,'[1]2017GoalKeeper Stats'!$A$2:$S$109,20,FALSE),VLOOKUP(F1151,'[1]2017Player Stats'!$A$2:$AB$830,20,FALSE))</f>
        <v>0.04</v>
      </c>
      <c r="AB1151">
        <f>IF(G1151="GK",VLOOKUP(F1151,'[1]2017GoalKeeper Stats'!$A$2:$S$109,21,FALSE),VLOOKUP(F1151,'[1]2017Player Stats'!$A$2:$AB$830,21,FALSE))</f>
        <v>20</v>
      </c>
      <c r="AC1151">
        <f>IF(G1151="GK",VLOOKUP(F1151,'[1]2017GoalKeeper Stats'!$A$2:$S$109,22,FALSE),VLOOKUP(F1151,'[1]2017Player Stats'!$A$2:$AB$830,22,FALSE))</f>
        <v>21</v>
      </c>
      <c r="AD1151">
        <f>IF(G1151="GK",VLOOKUP(F1151,'[1]2017GoalKeeper Stats'!$A$2:$S$109,23,FALSE),VLOOKUP(F1151,'[1]2017Player Stats'!$A$2:$AB$830,23,FALSE))</f>
        <v>1</v>
      </c>
      <c r="AE1151">
        <f>IF(G1151="GK",VLOOKUP(F1151,'[1]2017GoalKeeper Stats'!$A$2:$S$109,24,FALSE),VLOOKUP(F1151,'[1]2017Player Stats'!$A$2:$AB$830,24,FALSE))</f>
        <v>8</v>
      </c>
      <c r="AF1151">
        <f>IF(G1151="GK",VLOOKUP(F1151,'[1]2017GoalKeeper Stats'!$A$2:$S$109,25,FALSE),VLOOKUP(F1151,'[1]2017Player Stats'!$A$2:$AB$830,25,FALSE))</f>
        <v>0</v>
      </c>
      <c r="AG1151">
        <f>IF(G1151="GK",VLOOKUP(F1151,'[1]2017GoalKeeper Stats'!$A$2:$S$109,26,FALSE),VLOOKUP(F1151,'[1]2017Player Stats'!$A$2:$AB$830,26,FALSE))</f>
        <v>17.649999999999999</v>
      </c>
      <c r="AH1151" s="51">
        <v>2017</v>
      </c>
      <c r="AI1151" s="51">
        <v>34</v>
      </c>
      <c r="AJ1151" s="51">
        <v>481</v>
      </c>
      <c r="AK1151" s="51">
        <v>375</v>
      </c>
      <c r="AL1151" s="51">
        <v>48</v>
      </c>
      <c r="AM1151" s="51">
        <v>48</v>
      </c>
      <c r="AN1151" s="51">
        <v>0</v>
      </c>
      <c r="AO1151" s="52">
        <v>49.84</v>
      </c>
      <c r="AP1151" s="52">
        <v>38.5</v>
      </c>
      <c r="AQ1151" s="52">
        <v>11.34</v>
      </c>
      <c r="AR1151" s="52">
        <v>-11.34</v>
      </c>
      <c r="AS1151" s="51">
        <v>46</v>
      </c>
      <c r="AT1151" s="52">
        <v>53.88</v>
      </c>
    </row>
    <row r="1152" spans="1:46" hidden="1">
      <c r="A1152">
        <v>2017</v>
      </c>
      <c r="B1152" t="s">
        <v>198</v>
      </c>
      <c r="C1152" t="s">
        <v>198</v>
      </c>
      <c r="D1152" t="s">
        <v>1944</v>
      </c>
      <c r="E1152" t="s">
        <v>1945</v>
      </c>
      <c r="F1152" t="str">
        <f t="shared" si="18"/>
        <v>Bismark Adjei-Boateng</v>
      </c>
      <c r="G1152" t="s">
        <v>860</v>
      </c>
      <c r="H1152" s="143">
        <v>341246</v>
      </c>
      <c r="I1152" s="143">
        <v>300000</v>
      </c>
      <c r="J1152" t="str">
        <f>IF(G1152="GK",VLOOKUP(F1152,'[1]2017GoalKeeper Stats'!$A$2:$S$109,2,FALSE),VLOOKUP(F1152,'[1]2017Player Stats'!$A$2:$AB$830,2,FALSE))</f>
        <v>COL</v>
      </c>
      <c r="K1152">
        <f>IF(G1152="GK",VLOOKUP(F1152,'[1]2017GoalKeeper Stats'!$A$2:$S$109,4,FALSE),VLOOKUP(F1152,'[1]2017Player Stats'!$A$2:$AB$830,4,FALSE))</f>
        <v>18</v>
      </c>
      <c r="L1152">
        <f>IF(G1152="GK",VLOOKUP(F1152,'[1]2017GoalKeeper Stats'!$A$2:$S$109,5,FALSE),VLOOKUP(F1152,'[1]2017Player Stats'!$A$2:$AB$830,5,FALSE))</f>
        <v>10</v>
      </c>
      <c r="M1152">
        <f>IF(G1152="GK",VLOOKUP(F1152,'[1]2017GoalKeeper Stats'!$A$2:$S$109,6,FALSE),VLOOKUP(F1152,'[1]2017Player Stats'!$A$2:$AB$830,6,FALSE))</f>
        <v>806</v>
      </c>
      <c r="N1152">
        <f>IF(G1152="GK",VLOOKUP(F1152,'[1]2017GoalKeeper Stats'!$A$2:$S$109,7,FALSE),VLOOKUP(F1152,'[1]2017Player Stats'!$A$2:$AB$830,7,FALSE))</f>
        <v>0</v>
      </c>
      <c r="O1152">
        <f>IF(G1152="GK",VLOOKUP(F1152,'[1]2017GoalKeeper Stats'!$A$2:$S$109,8,FALSE),VLOOKUP(F1152,'[1]2017Player Stats'!$A$2:$AB$830,8,FALSE))</f>
        <v>1</v>
      </c>
      <c r="P1152">
        <f>IF(G1152="GK",VLOOKUP(F1152,'[1]2017GoalKeeper Stats'!$A$2:$S$109,9,FALSE),VLOOKUP(F1152,'[1]2017Player Stats'!$A$2:$AB$830,9,FALSE))</f>
        <v>12</v>
      </c>
      <c r="Q1152">
        <f>IF(G1152="GK",VLOOKUP(F1152,'[1]2017GoalKeeper Stats'!$A$2:$S$109,10,FALSE),VLOOKUP(F1152,'[1]2017Player Stats'!$A$2:$AB$830,10,FALSE))</f>
        <v>3</v>
      </c>
      <c r="R1152">
        <f>IF(G1152="GK",VLOOKUP(F1152,'[1]2017GoalKeeper Stats'!$A$2:$S$109,11,FALSE),VLOOKUP(F1152,'[1]2017Player Stats'!$A$2:$AB$830,11,FALSE))</f>
        <v>0</v>
      </c>
      <c r="S1152" t="str">
        <f>IF(G1152="GK",VLOOKUP(F1152,'[1]2017GoalKeeper Stats'!$A$2:$S$109,12,FALSE),VLOOKUP(F1152,'[1]2017Player Stats'!$A$2:$AB$830,12,FALSE))</f>
        <v>0/0</v>
      </c>
      <c r="T1152">
        <f>IF(G1152="GK",VLOOKUP(F1152,'[1]2017GoalKeeper Stats'!$A$2:$S$109,13,FALSE),VLOOKUP(F1152,'[1]2017Player Stats'!$A$2:$AB$830,13,FALSE))</f>
        <v>0</v>
      </c>
      <c r="U1152">
        <f>IF(G1152="GK",VLOOKUP(F1152,'[1]2017GoalKeeper Stats'!$A$2:$S$109,14,FALSE),VLOOKUP(F1152,'[1]2017Player Stats'!$A$2:$AB$830,14,FALSE))</f>
        <v>0</v>
      </c>
      <c r="V1152">
        <f>IF(G1152="GK",VLOOKUP(F1152,'[1]2017GoalKeeper Stats'!$A$2:$S$109,15,FALSE),VLOOKUP(F1152,'[1]2017Player Stats'!$A$2:$AB$830,15,FALSE))</f>
        <v>0</v>
      </c>
      <c r="W1152">
        <f>IF(G1152="GK",VLOOKUP(F1152,'[1]2017GoalKeeper Stats'!$A$2:$S$109,16,FALSE),VLOOKUP(F1152,'[1]2017Player Stats'!$A$2:$AB$830,16,FALSE))</f>
        <v>0</v>
      </c>
      <c r="X1152">
        <f>IF(G1152="GK",VLOOKUP(F1152,'[1]2017GoalKeeper Stats'!$A$2:$S$109,17,FALSE),VLOOKUP(F1152,'[1]2017Player Stats'!$A$2:$AB$830,17,FALSE))</f>
        <v>0</v>
      </c>
      <c r="Y1152">
        <f>IF(G1152="GK",VLOOKUP(F1152,'[1]2017GoalKeeper Stats'!$A$2:$S$109,18,FALSE),VLOOKUP(F1152,'[1]2017Player Stats'!$A$2:$AB$830,18,FALSE))</f>
        <v>1</v>
      </c>
      <c r="Z1152">
        <f>IF(G1152="GK",VLOOKUP(F1152,'[1]2017GoalKeeper Stats'!$A$2:$S$109,19,FALSE),VLOOKUP(F1152,'[1]2017Player Stats'!$A$2:$AB$830,19,FALSE))</f>
        <v>0</v>
      </c>
      <c r="AA1152">
        <f>IF(G1152="GK",VLOOKUP(F1152,'[1]2017GoalKeeper Stats'!$A$2:$S$109,20,FALSE),VLOOKUP(F1152,'[1]2017Player Stats'!$A$2:$AB$830,20,FALSE))</f>
        <v>0.11</v>
      </c>
      <c r="AB1152">
        <f>IF(G1152="GK",VLOOKUP(F1152,'[1]2017GoalKeeper Stats'!$A$2:$S$109,21,FALSE),VLOOKUP(F1152,'[1]2017Player Stats'!$A$2:$AB$830,21,FALSE))</f>
        <v>16</v>
      </c>
      <c r="AC1152">
        <f>IF(G1152="GK",VLOOKUP(F1152,'[1]2017GoalKeeper Stats'!$A$2:$S$109,22,FALSE),VLOOKUP(F1152,'[1]2017Player Stats'!$A$2:$AB$830,22,FALSE))</f>
        <v>12</v>
      </c>
      <c r="AD1152">
        <f>IF(G1152="GK",VLOOKUP(F1152,'[1]2017GoalKeeper Stats'!$A$2:$S$109,23,FALSE),VLOOKUP(F1152,'[1]2017Player Stats'!$A$2:$AB$830,23,FALSE))</f>
        <v>0</v>
      </c>
      <c r="AE1152">
        <f>IF(G1152="GK",VLOOKUP(F1152,'[1]2017GoalKeeper Stats'!$A$2:$S$109,24,FALSE),VLOOKUP(F1152,'[1]2017Player Stats'!$A$2:$AB$830,24,FALSE))</f>
        <v>3</v>
      </c>
      <c r="AF1152">
        <f>IF(G1152="GK",VLOOKUP(F1152,'[1]2017GoalKeeper Stats'!$A$2:$S$109,25,FALSE),VLOOKUP(F1152,'[1]2017Player Stats'!$A$2:$AB$830,25,FALSE))</f>
        <v>0</v>
      </c>
      <c r="AG1152">
        <f>IF(G1152="GK",VLOOKUP(F1152,'[1]2017GoalKeeper Stats'!$A$2:$S$109,26,FALSE),VLOOKUP(F1152,'[1]2017Player Stats'!$A$2:$AB$830,26,FALSE))</f>
        <v>25</v>
      </c>
      <c r="AH1152" s="51">
        <v>2017</v>
      </c>
      <c r="AI1152" s="51">
        <v>34</v>
      </c>
      <c r="AJ1152" s="51">
        <v>324</v>
      </c>
      <c r="AK1152" s="51">
        <v>489</v>
      </c>
      <c r="AL1152" s="51">
        <v>31</v>
      </c>
      <c r="AM1152" s="51">
        <v>49</v>
      </c>
      <c r="AN1152" s="51">
        <v>-18</v>
      </c>
      <c r="AO1152" s="52">
        <v>32.979999999999997</v>
      </c>
      <c r="AP1152" s="52">
        <v>49.63</v>
      </c>
      <c r="AQ1152" s="52">
        <v>-16.649999999999999</v>
      </c>
      <c r="AR1152" s="52">
        <v>-1.35</v>
      </c>
      <c r="AS1152" s="51">
        <v>33</v>
      </c>
      <c r="AT1152" s="52">
        <v>34.96</v>
      </c>
    </row>
    <row r="1153" spans="1:46" hidden="1">
      <c r="A1153">
        <v>2017</v>
      </c>
      <c r="B1153" t="s">
        <v>196</v>
      </c>
      <c r="C1153" t="s">
        <v>196</v>
      </c>
      <c r="D1153" t="s">
        <v>969</v>
      </c>
      <c r="E1153" t="s">
        <v>1020</v>
      </c>
      <c r="F1153" t="str">
        <f t="shared" si="18"/>
        <v>Brad Evans</v>
      </c>
      <c r="G1153" t="s">
        <v>1044</v>
      </c>
      <c r="H1153" s="143">
        <v>338501</v>
      </c>
      <c r="I1153" s="143">
        <v>300000</v>
      </c>
      <c r="J1153" t="str">
        <f>IF(G1153="GK",VLOOKUP(F1153,'[1]2017GoalKeeper Stats'!$A$2:$S$109,2,FALSE),VLOOKUP(F1153,'[1]2017Player Stats'!$A$2:$AB$830,2,FALSE))</f>
        <v>SEA</v>
      </c>
      <c r="K1153">
        <f>IF(G1153="GK",VLOOKUP(F1153,'[1]2017GoalKeeper Stats'!$A$2:$S$109,4,FALSE),VLOOKUP(F1153,'[1]2017Player Stats'!$A$2:$AB$830,4,FALSE))</f>
        <v>11</v>
      </c>
      <c r="L1153">
        <f>IF(G1153="GK",VLOOKUP(F1153,'[1]2017GoalKeeper Stats'!$A$2:$S$109,5,FALSE),VLOOKUP(F1153,'[1]2017Player Stats'!$A$2:$AB$830,5,FALSE))</f>
        <v>6</v>
      </c>
      <c r="M1153">
        <f>IF(G1153="GK",VLOOKUP(F1153,'[1]2017GoalKeeper Stats'!$A$2:$S$109,6,FALSE),VLOOKUP(F1153,'[1]2017Player Stats'!$A$2:$AB$830,6,FALSE))</f>
        <v>480</v>
      </c>
      <c r="N1153">
        <f>IF(G1153="GK",VLOOKUP(F1153,'[1]2017GoalKeeper Stats'!$A$2:$S$109,7,FALSE),VLOOKUP(F1153,'[1]2017Player Stats'!$A$2:$AB$830,7,FALSE))</f>
        <v>1</v>
      </c>
      <c r="O1153">
        <f>IF(G1153="GK",VLOOKUP(F1153,'[1]2017GoalKeeper Stats'!$A$2:$S$109,8,FALSE),VLOOKUP(F1153,'[1]2017Player Stats'!$A$2:$AB$830,8,FALSE))</f>
        <v>0</v>
      </c>
      <c r="P1153">
        <f>IF(G1153="GK",VLOOKUP(F1153,'[1]2017GoalKeeper Stats'!$A$2:$S$109,9,FALSE),VLOOKUP(F1153,'[1]2017Player Stats'!$A$2:$AB$830,9,FALSE))</f>
        <v>1</v>
      </c>
      <c r="Q1153">
        <f>IF(G1153="GK",VLOOKUP(F1153,'[1]2017GoalKeeper Stats'!$A$2:$S$109,10,FALSE),VLOOKUP(F1153,'[1]2017Player Stats'!$A$2:$AB$830,10,FALSE))</f>
        <v>1</v>
      </c>
      <c r="R1153">
        <f>IF(G1153="GK",VLOOKUP(F1153,'[1]2017GoalKeeper Stats'!$A$2:$S$109,11,FALSE),VLOOKUP(F1153,'[1]2017Player Stats'!$A$2:$AB$830,11,FALSE))</f>
        <v>0</v>
      </c>
      <c r="S1153" t="str">
        <f>IF(G1153="GK",VLOOKUP(F1153,'[1]2017GoalKeeper Stats'!$A$2:$S$109,12,FALSE),VLOOKUP(F1153,'[1]2017Player Stats'!$A$2:$AB$830,12,FALSE))</f>
        <v>0/0</v>
      </c>
      <c r="T1153">
        <f>IF(G1153="GK",VLOOKUP(F1153,'[1]2017GoalKeeper Stats'!$A$2:$S$109,13,FALSE),VLOOKUP(F1153,'[1]2017Player Stats'!$A$2:$AB$830,13,FALSE))</f>
        <v>1</v>
      </c>
      <c r="U1153">
        <f>IF(G1153="GK",VLOOKUP(F1153,'[1]2017GoalKeeper Stats'!$A$2:$S$109,14,FALSE),VLOOKUP(F1153,'[1]2017Player Stats'!$A$2:$AB$830,14,FALSE))</f>
        <v>0</v>
      </c>
      <c r="V1153">
        <f>IF(G1153="GK",VLOOKUP(F1153,'[1]2017GoalKeeper Stats'!$A$2:$S$109,15,FALSE),VLOOKUP(F1153,'[1]2017Player Stats'!$A$2:$AB$830,15,FALSE))</f>
        <v>0.19</v>
      </c>
      <c r="W1153">
        <f>IF(G1153="GK",VLOOKUP(F1153,'[1]2017GoalKeeper Stats'!$A$2:$S$109,16,FALSE),VLOOKUP(F1153,'[1]2017Player Stats'!$A$2:$AB$830,16,FALSE))</f>
        <v>100</v>
      </c>
      <c r="X1153">
        <f>IF(G1153="GK",VLOOKUP(F1153,'[1]2017GoalKeeper Stats'!$A$2:$S$109,17,FALSE),VLOOKUP(F1153,'[1]2017Player Stats'!$A$2:$AB$830,17,FALSE))</f>
        <v>0</v>
      </c>
      <c r="Y1153">
        <f>IF(G1153="GK",VLOOKUP(F1153,'[1]2017GoalKeeper Stats'!$A$2:$S$109,18,FALSE),VLOOKUP(F1153,'[1]2017Player Stats'!$A$2:$AB$830,18,FALSE))</f>
        <v>0</v>
      </c>
      <c r="Z1153">
        <f>IF(G1153="GK",VLOOKUP(F1153,'[1]2017GoalKeeper Stats'!$A$2:$S$109,19,FALSE),VLOOKUP(F1153,'[1]2017Player Stats'!$A$2:$AB$830,19,FALSE))</f>
        <v>0</v>
      </c>
      <c r="AA1153">
        <f>IF(G1153="GK",VLOOKUP(F1153,'[1]2017GoalKeeper Stats'!$A$2:$S$109,20,FALSE),VLOOKUP(F1153,'[1]2017Player Stats'!$A$2:$AB$830,20,FALSE))</f>
        <v>0</v>
      </c>
      <c r="AB1153">
        <f>IF(G1153="GK",VLOOKUP(F1153,'[1]2017GoalKeeper Stats'!$A$2:$S$109,21,FALSE),VLOOKUP(F1153,'[1]2017Player Stats'!$A$2:$AB$830,21,FALSE))</f>
        <v>4</v>
      </c>
      <c r="AC1153">
        <f>IF(G1153="GK",VLOOKUP(F1153,'[1]2017GoalKeeper Stats'!$A$2:$S$109,22,FALSE),VLOOKUP(F1153,'[1]2017Player Stats'!$A$2:$AB$830,22,FALSE))</f>
        <v>5</v>
      </c>
      <c r="AD1153">
        <f>IF(G1153="GK",VLOOKUP(F1153,'[1]2017GoalKeeper Stats'!$A$2:$S$109,23,FALSE),VLOOKUP(F1153,'[1]2017Player Stats'!$A$2:$AB$830,23,FALSE))</f>
        <v>0</v>
      </c>
      <c r="AE1153">
        <f>IF(G1153="GK",VLOOKUP(F1153,'[1]2017GoalKeeper Stats'!$A$2:$S$109,24,FALSE),VLOOKUP(F1153,'[1]2017Player Stats'!$A$2:$AB$830,24,FALSE))</f>
        <v>0</v>
      </c>
      <c r="AF1153">
        <f>IF(G1153="GK",VLOOKUP(F1153,'[1]2017GoalKeeper Stats'!$A$2:$S$109,25,FALSE),VLOOKUP(F1153,'[1]2017Player Stats'!$A$2:$AB$830,25,FALSE))</f>
        <v>1</v>
      </c>
      <c r="AG1153">
        <f>IF(G1153="GK",VLOOKUP(F1153,'[1]2017GoalKeeper Stats'!$A$2:$S$109,26,FALSE),VLOOKUP(F1153,'[1]2017Player Stats'!$A$2:$AB$830,26,FALSE))</f>
        <v>100</v>
      </c>
      <c r="AH1153" s="51">
        <v>2017</v>
      </c>
      <c r="AI1153" s="51">
        <v>34</v>
      </c>
      <c r="AJ1153" s="51">
        <v>500</v>
      </c>
      <c r="AK1153" s="51">
        <v>410</v>
      </c>
      <c r="AL1153" s="51">
        <v>51</v>
      </c>
      <c r="AM1153" s="51">
        <v>39</v>
      </c>
      <c r="AN1153" s="51">
        <v>12</v>
      </c>
      <c r="AO1153" s="52">
        <v>53.23</v>
      </c>
      <c r="AP1153" s="52">
        <v>41.09</v>
      </c>
      <c r="AQ1153" s="52">
        <v>12.14</v>
      </c>
      <c r="AR1153" s="52">
        <v>-0.14000000000000001</v>
      </c>
      <c r="AS1153" s="51">
        <v>53</v>
      </c>
      <c r="AT1153" s="52">
        <v>54.8</v>
      </c>
    </row>
    <row r="1154" spans="1:46" hidden="1">
      <c r="A1154">
        <v>2017</v>
      </c>
      <c r="B1154" t="s">
        <v>962</v>
      </c>
      <c r="C1154" t="s">
        <v>962</v>
      </c>
      <c r="D1154" t="s">
        <v>1946</v>
      </c>
      <c r="E1154" t="s">
        <v>1782</v>
      </c>
      <c r="F1154" t="str">
        <f t="shared" si="18"/>
        <v>Deshorn Brown</v>
      </c>
      <c r="G1154" t="s">
        <v>875</v>
      </c>
      <c r="H1154" s="143">
        <v>337329</v>
      </c>
      <c r="I1154" s="143">
        <v>264996</v>
      </c>
      <c r="J1154" t="str">
        <f>IF(G1154="GK",VLOOKUP(F1154,'[1]2017GoalKeeper Stats'!$A$2:$S$109,2,FALSE),VLOOKUP(F1154,'[1]2017Player Stats'!$A$2:$AB$830,2,FALSE))</f>
        <v>DC</v>
      </c>
      <c r="K1154">
        <f>IF(G1154="GK",VLOOKUP(F1154,'[1]2017GoalKeeper Stats'!$A$2:$S$109,4,FALSE),VLOOKUP(F1154,'[1]2017Player Stats'!$A$2:$AB$830,4,FALSE))</f>
        <v>16</v>
      </c>
      <c r="L1154">
        <f>IF(G1154="GK",VLOOKUP(F1154,'[1]2017GoalKeeper Stats'!$A$2:$S$109,5,FALSE),VLOOKUP(F1154,'[1]2017Player Stats'!$A$2:$AB$830,5,FALSE))</f>
        <v>10</v>
      </c>
      <c r="M1154">
        <f>IF(G1154="GK",VLOOKUP(F1154,'[1]2017GoalKeeper Stats'!$A$2:$S$109,6,FALSE),VLOOKUP(F1154,'[1]2017Player Stats'!$A$2:$AB$830,6,FALSE))</f>
        <v>788</v>
      </c>
      <c r="N1154">
        <f>IF(G1154="GK",VLOOKUP(F1154,'[1]2017GoalKeeper Stats'!$A$2:$S$109,7,FALSE),VLOOKUP(F1154,'[1]2017Player Stats'!$A$2:$AB$830,7,FALSE))</f>
        <v>2</v>
      </c>
      <c r="O1154">
        <f>IF(G1154="GK",VLOOKUP(F1154,'[1]2017GoalKeeper Stats'!$A$2:$S$109,8,FALSE),VLOOKUP(F1154,'[1]2017Player Stats'!$A$2:$AB$830,8,FALSE))</f>
        <v>1</v>
      </c>
      <c r="P1154">
        <f>IF(G1154="GK",VLOOKUP(F1154,'[1]2017GoalKeeper Stats'!$A$2:$S$109,9,FALSE),VLOOKUP(F1154,'[1]2017Player Stats'!$A$2:$AB$830,9,FALSE))</f>
        <v>22</v>
      </c>
      <c r="Q1154">
        <f>IF(G1154="GK",VLOOKUP(F1154,'[1]2017GoalKeeper Stats'!$A$2:$S$109,10,FALSE),VLOOKUP(F1154,'[1]2017Player Stats'!$A$2:$AB$830,10,FALSE))</f>
        <v>10</v>
      </c>
      <c r="R1154">
        <f>IF(G1154="GK",VLOOKUP(F1154,'[1]2017GoalKeeper Stats'!$A$2:$S$109,11,FALSE),VLOOKUP(F1154,'[1]2017Player Stats'!$A$2:$AB$830,11,FALSE))</f>
        <v>0</v>
      </c>
      <c r="S1154" t="str">
        <f>IF(G1154="GK",VLOOKUP(F1154,'[1]2017GoalKeeper Stats'!$A$2:$S$109,12,FALSE),VLOOKUP(F1154,'[1]2017Player Stats'!$A$2:$AB$830,12,FALSE))</f>
        <v>0/0</v>
      </c>
      <c r="T1154">
        <f>IF(G1154="GK",VLOOKUP(F1154,'[1]2017GoalKeeper Stats'!$A$2:$S$109,13,FALSE),VLOOKUP(F1154,'[1]2017Player Stats'!$A$2:$AB$830,13,FALSE))</f>
        <v>0</v>
      </c>
      <c r="U1154">
        <f>IF(G1154="GK",VLOOKUP(F1154,'[1]2017GoalKeeper Stats'!$A$2:$S$109,14,FALSE),VLOOKUP(F1154,'[1]2017Player Stats'!$A$2:$AB$830,14,FALSE))</f>
        <v>2</v>
      </c>
      <c r="V1154">
        <f>IF(G1154="GK",VLOOKUP(F1154,'[1]2017GoalKeeper Stats'!$A$2:$S$109,15,FALSE),VLOOKUP(F1154,'[1]2017Player Stats'!$A$2:$AB$830,15,FALSE))</f>
        <v>0.23</v>
      </c>
      <c r="W1154">
        <f>IF(G1154="GK",VLOOKUP(F1154,'[1]2017GoalKeeper Stats'!$A$2:$S$109,16,FALSE),VLOOKUP(F1154,'[1]2017Player Stats'!$A$2:$AB$830,16,FALSE))</f>
        <v>9.1</v>
      </c>
      <c r="X1154">
        <f>IF(G1154="GK",VLOOKUP(F1154,'[1]2017GoalKeeper Stats'!$A$2:$S$109,17,FALSE),VLOOKUP(F1154,'[1]2017Player Stats'!$A$2:$AB$830,17,FALSE))</f>
        <v>0</v>
      </c>
      <c r="Y1154">
        <f>IF(G1154="GK",VLOOKUP(F1154,'[1]2017GoalKeeper Stats'!$A$2:$S$109,18,FALSE),VLOOKUP(F1154,'[1]2017Player Stats'!$A$2:$AB$830,18,FALSE))</f>
        <v>1</v>
      </c>
      <c r="Z1154">
        <f>IF(G1154="GK",VLOOKUP(F1154,'[1]2017GoalKeeper Stats'!$A$2:$S$109,19,FALSE),VLOOKUP(F1154,'[1]2017Player Stats'!$A$2:$AB$830,19,FALSE))</f>
        <v>0</v>
      </c>
      <c r="AA1154">
        <f>IF(G1154="GK",VLOOKUP(F1154,'[1]2017GoalKeeper Stats'!$A$2:$S$109,20,FALSE),VLOOKUP(F1154,'[1]2017Player Stats'!$A$2:$AB$830,20,FALSE))</f>
        <v>0.11</v>
      </c>
      <c r="AB1154">
        <f>IF(G1154="GK",VLOOKUP(F1154,'[1]2017GoalKeeper Stats'!$A$2:$S$109,21,FALSE),VLOOKUP(F1154,'[1]2017Player Stats'!$A$2:$AB$830,21,FALSE))</f>
        <v>7</v>
      </c>
      <c r="AC1154">
        <f>IF(G1154="GK",VLOOKUP(F1154,'[1]2017GoalKeeper Stats'!$A$2:$S$109,22,FALSE),VLOOKUP(F1154,'[1]2017Player Stats'!$A$2:$AB$830,22,FALSE))</f>
        <v>10</v>
      </c>
      <c r="AD1154">
        <f>IF(G1154="GK",VLOOKUP(F1154,'[1]2017GoalKeeper Stats'!$A$2:$S$109,23,FALSE),VLOOKUP(F1154,'[1]2017Player Stats'!$A$2:$AB$830,23,FALSE))</f>
        <v>10</v>
      </c>
      <c r="AE1154">
        <f>IF(G1154="GK",VLOOKUP(F1154,'[1]2017GoalKeeper Stats'!$A$2:$S$109,24,FALSE),VLOOKUP(F1154,'[1]2017Player Stats'!$A$2:$AB$830,24,FALSE))</f>
        <v>1</v>
      </c>
      <c r="AF1154">
        <f>IF(G1154="GK",VLOOKUP(F1154,'[1]2017GoalKeeper Stats'!$A$2:$S$109,25,FALSE),VLOOKUP(F1154,'[1]2017Player Stats'!$A$2:$AB$830,25,FALSE))</f>
        <v>0</v>
      </c>
      <c r="AG1154">
        <f>IF(G1154="GK",VLOOKUP(F1154,'[1]2017GoalKeeper Stats'!$A$2:$S$109,26,FALSE),VLOOKUP(F1154,'[1]2017Player Stats'!$A$2:$AB$830,26,FALSE))</f>
        <v>45.45</v>
      </c>
      <c r="AH1154" s="51">
        <v>2017</v>
      </c>
      <c r="AI1154" s="51">
        <v>34</v>
      </c>
      <c r="AJ1154" s="51">
        <v>402</v>
      </c>
      <c r="AK1154" s="51">
        <v>501</v>
      </c>
      <c r="AL1154" s="51">
        <v>27</v>
      </c>
      <c r="AM1154" s="51">
        <v>57</v>
      </c>
      <c r="AN1154" s="51">
        <v>-30</v>
      </c>
      <c r="AO1154" s="52">
        <v>39.200000000000003</v>
      </c>
      <c r="AP1154" s="52">
        <v>54.68</v>
      </c>
      <c r="AQ1154" s="52">
        <v>-15.48</v>
      </c>
      <c r="AR1154" s="52">
        <v>-14.52</v>
      </c>
      <c r="AS1154" s="51">
        <v>32</v>
      </c>
      <c r="AT1154" s="52">
        <v>37.090000000000003</v>
      </c>
    </row>
    <row r="1155" spans="1:46" hidden="1">
      <c r="A1155">
        <v>2017</v>
      </c>
      <c r="B1155" t="s">
        <v>205</v>
      </c>
      <c r="C1155" t="s">
        <v>971</v>
      </c>
      <c r="D1155" t="s">
        <v>1138</v>
      </c>
      <c r="E1155" t="s">
        <v>1947</v>
      </c>
      <c r="F1155" t="str">
        <f t="shared" si="18"/>
        <v>Anibal Chala</v>
      </c>
      <c r="G1155" t="s">
        <v>893</v>
      </c>
      <c r="H1155" s="143">
        <v>333000</v>
      </c>
      <c r="I1155" s="143">
        <v>250000</v>
      </c>
      <c r="J1155" t="str">
        <f>IF(G1155="GK",VLOOKUP(F1155,'[1]2017GoalKeeper Stats'!$A$2:$S$109,2,FALSE),VLOOKUP(F1155,'[1]2017Player Stats'!$A$2:$AB$830,2,FALSE))</f>
        <v>DAL</v>
      </c>
      <c r="K1155">
        <f>IF(G1155="GK",VLOOKUP(F1155,'[1]2017GoalKeeper Stats'!$A$2:$S$109,4,FALSE),VLOOKUP(F1155,'[1]2017Player Stats'!$A$2:$AB$830,4,FALSE))</f>
        <v>0</v>
      </c>
      <c r="L1155">
        <f>IF(G1155="GK",VLOOKUP(F1155,'[1]2017GoalKeeper Stats'!$A$2:$S$109,5,FALSE),VLOOKUP(F1155,'[1]2017Player Stats'!$A$2:$AB$830,5,FALSE))</f>
        <v>0</v>
      </c>
      <c r="M1155">
        <f>IF(G1155="GK",VLOOKUP(F1155,'[1]2017GoalKeeper Stats'!$A$2:$S$109,6,FALSE),VLOOKUP(F1155,'[1]2017Player Stats'!$A$2:$AB$830,6,FALSE))</f>
        <v>0</v>
      </c>
      <c r="N1155">
        <f>IF(G1155="GK",VLOOKUP(F1155,'[1]2017GoalKeeper Stats'!$A$2:$S$109,7,FALSE),VLOOKUP(F1155,'[1]2017Player Stats'!$A$2:$AB$830,7,FALSE))</f>
        <v>0</v>
      </c>
      <c r="O1155">
        <f>IF(G1155="GK",VLOOKUP(F1155,'[1]2017GoalKeeper Stats'!$A$2:$S$109,8,FALSE),VLOOKUP(F1155,'[1]2017Player Stats'!$A$2:$AB$830,8,FALSE))</f>
        <v>0</v>
      </c>
      <c r="P1155">
        <f>IF(G1155="GK",VLOOKUP(F1155,'[1]2017GoalKeeper Stats'!$A$2:$S$109,9,FALSE),VLOOKUP(F1155,'[1]2017Player Stats'!$A$2:$AB$830,9,FALSE))</f>
        <v>0</v>
      </c>
      <c r="Q1155">
        <f>IF(G1155="GK",VLOOKUP(F1155,'[1]2017GoalKeeper Stats'!$A$2:$S$109,10,FALSE),VLOOKUP(F1155,'[1]2017Player Stats'!$A$2:$AB$830,10,FALSE))</f>
        <v>0</v>
      </c>
      <c r="R1155">
        <f>IF(G1155="GK",VLOOKUP(F1155,'[1]2017GoalKeeper Stats'!$A$2:$S$109,11,FALSE),VLOOKUP(F1155,'[1]2017Player Stats'!$A$2:$AB$830,11,FALSE))</f>
        <v>0</v>
      </c>
      <c r="S1155" t="str">
        <f>IF(G1155="GK",VLOOKUP(F1155,'[1]2017GoalKeeper Stats'!$A$2:$S$109,12,FALSE),VLOOKUP(F1155,'[1]2017Player Stats'!$A$2:$AB$830,12,FALSE))</f>
        <v>0/0</v>
      </c>
      <c r="T1155">
        <f>IF(G1155="GK",VLOOKUP(F1155,'[1]2017GoalKeeper Stats'!$A$2:$S$109,13,FALSE),VLOOKUP(F1155,'[1]2017Player Stats'!$A$2:$AB$830,13,FALSE))</f>
        <v>0</v>
      </c>
      <c r="U1155">
        <f>IF(G1155="GK",VLOOKUP(F1155,'[1]2017GoalKeeper Stats'!$A$2:$S$109,14,FALSE),VLOOKUP(F1155,'[1]2017Player Stats'!$A$2:$AB$830,14,FALSE))</f>
        <v>0</v>
      </c>
      <c r="V1155">
        <f>IF(G1155="GK",VLOOKUP(F1155,'[1]2017GoalKeeper Stats'!$A$2:$S$109,15,FALSE),VLOOKUP(F1155,'[1]2017Player Stats'!$A$2:$AB$830,15,FALSE))</f>
        <v>0</v>
      </c>
      <c r="W1155">
        <f>IF(G1155="GK",VLOOKUP(F1155,'[1]2017GoalKeeper Stats'!$A$2:$S$109,16,FALSE),VLOOKUP(F1155,'[1]2017Player Stats'!$A$2:$AB$830,16,FALSE))</f>
        <v>0</v>
      </c>
      <c r="X1155">
        <f>IF(G1155="GK",VLOOKUP(F1155,'[1]2017GoalKeeper Stats'!$A$2:$S$109,17,FALSE),VLOOKUP(F1155,'[1]2017Player Stats'!$A$2:$AB$830,17,FALSE))</f>
        <v>0</v>
      </c>
      <c r="Y1155">
        <f>IF(G1155="GK",VLOOKUP(F1155,'[1]2017GoalKeeper Stats'!$A$2:$S$109,18,FALSE),VLOOKUP(F1155,'[1]2017Player Stats'!$A$2:$AB$830,18,FALSE))</f>
        <v>0</v>
      </c>
      <c r="Z1155">
        <f>IF(G1155="GK",VLOOKUP(F1155,'[1]2017GoalKeeper Stats'!$A$2:$S$109,19,FALSE),VLOOKUP(F1155,'[1]2017Player Stats'!$A$2:$AB$830,19,FALSE))</f>
        <v>0</v>
      </c>
      <c r="AA1155">
        <f>IF(G1155="GK",VLOOKUP(F1155,'[1]2017GoalKeeper Stats'!$A$2:$S$109,20,FALSE),VLOOKUP(F1155,'[1]2017Player Stats'!$A$2:$AB$830,20,FALSE))</f>
        <v>0</v>
      </c>
      <c r="AB1155">
        <f>IF(G1155="GK",VLOOKUP(F1155,'[1]2017GoalKeeper Stats'!$A$2:$S$109,21,FALSE),VLOOKUP(F1155,'[1]2017Player Stats'!$A$2:$AB$830,21,FALSE))</f>
        <v>0</v>
      </c>
      <c r="AC1155">
        <f>IF(G1155="GK",VLOOKUP(F1155,'[1]2017GoalKeeper Stats'!$A$2:$S$109,22,FALSE),VLOOKUP(F1155,'[1]2017Player Stats'!$A$2:$AB$830,22,FALSE))</f>
        <v>0</v>
      </c>
      <c r="AD1155">
        <f>IF(G1155="GK",VLOOKUP(F1155,'[1]2017GoalKeeper Stats'!$A$2:$S$109,23,FALSE),VLOOKUP(F1155,'[1]2017Player Stats'!$A$2:$AB$830,23,FALSE))</f>
        <v>0</v>
      </c>
      <c r="AE1155">
        <f>IF(G1155="GK",VLOOKUP(F1155,'[1]2017GoalKeeper Stats'!$A$2:$S$109,24,FALSE),VLOOKUP(F1155,'[1]2017Player Stats'!$A$2:$AB$830,24,FALSE))</f>
        <v>0</v>
      </c>
      <c r="AF1155">
        <f>IF(G1155="GK",VLOOKUP(F1155,'[1]2017GoalKeeper Stats'!$A$2:$S$109,25,FALSE),VLOOKUP(F1155,'[1]2017Player Stats'!$A$2:$AB$830,25,FALSE))</f>
        <v>0</v>
      </c>
      <c r="AG1155">
        <f>IF(G1155="GK",VLOOKUP(F1155,'[1]2017GoalKeeper Stats'!$A$2:$S$109,26,FALSE),VLOOKUP(F1155,'[1]2017Player Stats'!$A$2:$AB$830,26,FALSE))</f>
        <v>0</v>
      </c>
      <c r="AH1155" s="51">
        <v>2017</v>
      </c>
      <c r="AI1155" s="51">
        <v>34</v>
      </c>
      <c r="AJ1155" s="51">
        <v>481</v>
      </c>
      <c r="AK1155" s="51">
        <v>375</v>
      </c>
      <c r="AL1155" s="51">
        <v>48</v>
      </c>
      <c r="AM1155" s="51">
        <v>48</v>
      </c>
      <c r="AN1155" s="51">
        <v>0</v>
      </c>
      <c r="AO1155" s="52">
        <v>49.84</v>
      </c>
      <c r="AP1155" s="52">
        <v>38.5</v>
      </c>
      <c r="AQ1155" s="52">
        <v>11.34</v>
      </c>
      <c r="AR1155" s="52">
        <v>-11.34</v>
      </c>
      <c r="AS1155" s="51">
        <v>46</v>
      </c>
      <c r="AT1155" s="52">
        <v>53.88</v>
      </c>
    </row>
    <row r="1156" spans="1:46" hidden="1">
      <c r="A1156">
        <v>2017</v>
      </c>
      <c r="B1156" t="s">
        <v>1914</v>
      </c>
      <c r="C1156" t="s">
        <v>1915</v>
      </c>
      <c r="D1156" t="s">
        <v>1948</v>
      </c>
      <c r="E1156" t="s">
        <v>1949</v>
      </c>
      <c r="F1156" t="str">
        <f t="shared" si="18"/>
        <v>Francisco Calvo</v>
      </c>
      <c r="G1156" t="s">
        <v>893</v>
      </c>
      <c r="H1156" s="143">
        <v>330844</v>
      </c>
      <c r="I1156" s="143">
        <v>300000</v>
      </c>
      <c r="J1156" t="str">
        <f>IF(G1156="GK",VLOOKUP(F1156,'[1]2017GoalKeeper Stats'!$A$2:$S$109,2,FALSE),VLOOKUP(F1156,'[1]2017Player Stats'!$A$2:$AB$830,2,FALSE))</f>
        <v>CHI</v>
      </c>
      <c r="K1156">
        <f>IF(G1156="GK",VLOOKUP(F1156,'[1]2017GoalKeeper Stats'!$A$2:$S$109,4,FALSE),VLOOKUP(F1156,'[1]2017Player Stats'!$A$2:$AB$830,4,FALSE))</f>
        <v>27</v>
      </c>
      <c r="L1156">
        <f>IF(G1156="GK",VLOOKUP(F1156,'[1]2017GoalKeeper Stats'!$A$2:$S$109,5,FALSE),VLOOKUP(F1156,'[1]2017Player Stats'!$A$2:$AB$830,5,FALSE))</f>
        <v>27</v>
      </c>
      <c r="M1156">
        <f>IF(G1156="GK",VLOOKUP(F1156,'[1]2017GoalKeeper Stats'!$A$2:$S$109,6,FALSE),VLOOKUP(F1156,'[1]2017Player Stats'!$A$2:$AB$830,6,FALSE))</f>
        <v>2430</v>
      </c>
      <c r="N1156">
        <f>IF(G1156="GK",VLOOKUP(F1156,'[1]2017GoalKeeper Stats'!$A$2:$S$109,7,FALSE),VLOOKUP(F1156,'[1]2017Player Stats'!$A$2:$AB$830,7,FALSE))</f>
        <v>2</v>
      </c>
      <c r="O1156">
        <f>IF(G1156="GK",VLOOKUP(F1156,'[1]2017GoalKeeper Stats'!$A$2:$S$109,8,FALSE),VLOOKUP(F1156,'[1]2017Player Stats'!$A$2:$AB$830,8,FALSE))</f>
        <v>1</v>
      </c>
      <c r="P1156">
        <f>IF(G1156="GK",VLOOKUP(F1156,'[1]2017GoalKeeper Stats'!$A$2:$S$109,9,FALSE),VLOOKUP(F1156,'[1]2017Player Stats'!$A$2:$AB$830,9,FALSE))</f>
        <v>22</v>
      </c>
      <c r="Q1156">
        <f>IF(G1156="GK",VLOOKUP(F1156,'[1]2017GoalKeeper Stats'!$A$2:$S$109,10,FALSE),VLOOKUP(F1156,'[1]2017Player Stats'!$A$2:$AB$830,10,FALSE))</f>
        <v>6</v>
      </c>
      <c r="R1156">
        <f>IF(G1156="GK",VLOOKUP(F1156,'[1]2017GoalKeeper Stats'!$A$2:$S$109,11,FALSE),VLOOKUP(F1156,'[1]2017Player Stats'!$A$2:$AB$830,11,FALSE))</f>
        <v>0</v>
      </c>
      <c r="S1156" t="str">
        <f>IF(G1156="GK",VLOOKUP(F1156,'[1]2017GoalKeeper Stats'!$A$2:$S$109,12,FALSE),VLOOKUP(F1156,'[1]2017Player Stats'!$A$2:$AB$830,12,FALSE))</f>
        <v>0/0</v>
      </c>
      <c r="T1156">
        <f>IF(G1156="GK",VLOOKUP(F1156,'[1]2017GoalKeeper Stats'!$A$2:$S$109,13,FALSE),VLOOKUP(F1156,'[1]2017Player Stats'!$A$2:$AB$830,13,FALSE))</f>
        <v>1</v>
      </c>
      <c r="U1156">
        <f>IF(G1156="GK",VLOOKUP(F1156,'[1]2017GoalKeeper Stats'!$A$2:$S$109,14,FALSE),VLOOKUP(F1156,'[1]2017Player Stats'!$A$2:$AB$830,14,FALSE))</f>
        <v>1</v>
      </c>
      <c r="V1156">
        <f>IF(G1156="GK",VLOOKUP(F1156,'[1]2017GoalKeeper Stats'!$A$2:$S$109,15,FALSE),VLOOKUP(F1156,'[1]2017Player Stats'!$A$2:$AB$830,15,FALSE))</f>
        <v>7.0000000000000007E-2</v>
      </c>
      <c r="W1156">
        <f>IF(G1156="GK",VLOOKUP(F1156,'[1]2017GoalKeeper Stats'!$A$2:$S$109,16,FALSE),VLOOKUP(F1156,'[1]2017Player Stats'!$A$2:$AB$830,16,FALSE))</f>
        <v>9.1</v>
      </c>
      <c r="X1156">
        <f>IF(G1156="GK",VLOOKUP(F1156,'[1]2017GoalKeeper Stats'!$A$2:$S$109,17,FALSE),VLOOKUP(F1156,'[1]2017Player Stats'!$A$2:$AB$830,17,FALSE))</f>
        <v>0</v>
      </c>
      <c r="Y1156">
        <f>IF(G1156="GK",VLOOKUP(F1156,'[1]2017GoalKeeper Stats'!$A$2:$S$109,18,FALSE),VLOOKUP(F1156,'[1]2017Player Stats'!$A$2:$AB$830,18,FALSE))</f>
        <v>0</v>
      </c>
      <c r="Z1156">
        <f>IF(G1156="GK",VLOOKUP(F1156,'[1]2017GoalKeeper Stats'!$A$2:$S$109,19,FALSE),VLOOKUP(F1156,'[1]2017Player Stats'!$A$2:$AB$830,19,FALSE))</f>
        <v>1</v>
      </c>
      <c r="AA1156">
        <f>IF(G1156="GK",VLOOKUP(F1156,'[1]2017GoalKeeper Stats'!$A$2:$S$109,20,FALSE),VLOOKUP(F1156,'[1]2017Player Stats'!$A$2:$AB$830,20,FALSE))</f>
        <v>0.04</v>
      </c>
      <c r="AB1156">
        <f>IF(G1156="GK",VLOOKUP(F1156,'[1]2017GoalKeeper Stats'!$A$2:$S$109,21,FALSE),VLOOKUP(F1156,'[1]2017Player Stats'!$A$2:$AB$830,21,FALSE))</f>
        <v>28</v>
      </c>
      <c r="AC1156">
        <f>IF(G1156="GK",VLOOKUP(F1156,'[1]2017GoalKeeper Stats'!$A$2:$S$109,22,FALSE),VLOOKUP(F1156,'[1]2017Player Stats'!$A$2:$AB$830,22,FALSE))</f>
        <v>12</v>
      </c>
      <c r="AD1156">
        <f>IF(G1156="GK",VLOOKUP(F1156,'[1]2017GoalKeeper Stats'!$A$2:$S$109,23,FALSE),VLOOKUP(F1156,'[1]2017Player Stats'!$A$2:$AB$830,23,FALSE))</f>
        <v>0</v>
      </c>
      <c r="AE1156">
        <f>IF(G1156="GK",VLOOKUP(F1156,'[1]2017GoalKeeper Stats'!$A$2:$S$109,24,FALSE),VLOOKUP(F1156,'[1]2017Player Stats'!$A$2:$AB$830,24,FALSE))</f>
        <v>5</v>
      </c>
      <c r="AF1156">
        <f>IF(G1156="GK",VLOOKUP(F1156,'[1]2017GoalKeeper Stats'!$A$2:$S$109,25,FALSE),VLOOKUP(F1156,'[1]2017Player Stats'!$A$2:$AB$830,25,FALSE))</f>
        <v>0</v>
      </c>
      <c r="AG1156">
        <f>IF(G1156="GK",VLOOKUP(F1156,'[1]2017GoalKeeper Stats'!$A$2:$S$109,26,FALSE),VLOOKUP(F1156,'[1]2017Player Stats'!$A$2:$AB$830,26,FALSE))</f>
        <v>27.27</v>
      </c>
      <c r="AH1156" s="51">
        <v>2017</v>
      </c>
      <c r="AI1156" s="51">
        <v>34</v>
      </c>
      <c r="AJ1156" s="51">
        <v>338</v>
      </c>
      <c r="AK1156" s="51">
        <v>563</v>
      </c>
      <c r="AL1156" s="51">
        <v>45</v>
      </c>
      <c r="AM1156" s="51">
        <v>67</v>
      </c>
      <c r="AN1156" s="51">
        <v>-22</v>
      </c>
      <c r="AO1156" s="52">
        <v>39.22</v>
      </c>
      <c r="AP1156" s="52">
        <v>64.92</v>
      </c>
      <c r="AQ1156" s="52">
        <v>-25.7</v>
      </c>
      <c r="AR1156" s="52">
        <v>3.7</v>
      </c>
      <c r="AS1156" s="51">
        <v>36</v>
      </c>
      <c r="AT1156" s="52">
        <v>31.28</v>
      </c>
    </row>
    <row r="1157" spans="1:46" hidden="1">
      <c r="A1157">
        <v>2017</v>
      </c>
      <c r="B1157" t="s">
        <v>201</v>
      </c>
      <c r="C1157" t="s">
        <v>201</v>
      </c>
      <c r="D1157" t="s">
        <v>1072</v>
      </c>
      <c r="E1157" t="s">
        <v>1073</v>
      </c>
      <c r="F1157" t="str">
        <f t="shared" si="18"/>
        <v>Dominic Oduro</v>
      </c>
      <c r="G1157" t="s">
        <v>875</v>
      </c>
      <c r="H1157" s="143">
        <v>330000</v>
      </c>
      <c r="I1157" s="143">
        <v>330000</v>
      </c>
      <c r="J1157" t="str">
        <f>IF(G1157="GK",VLOOKUP(F1157,'[1]2017GoalKeeper Stats'!$A$2:$S$109,2,FALSE),VLOOKUP(F1157,'[1]2017Player Stats'!$A$2:$AB$830,2,FALSE))</f>
        <v>MTL</v>
      </c>
      <c r="K1157">
        <f>IF(G1157="GK",VLOOKUP(F1157,'[1]2017GoalKeeper Stats'!$A$2:$S$109,4,FALSE),VLOOKUP(F1157,'[1]2017Player Stats'!$A$2:$AB$830,4,FALSE))</f>
        <v>25</v>
      </c>
      <c r="L1157">
        <f>IF(G1157="GK",VLOOKUP(F1157,'[1]2017GoalKeeper Stats'!$A$2:$S$109,5,FALSE),VLOOKUP(F1157,'[1]2017Player Stats'!$A$2:$AB$830,5,FALSE))</f>
        <v>17</v>
      </c>
      <c r="M1157">
        <f>IF(G1157="GK",VLOOKUP(F1157,'[1]2017GoalKeeper Stats'!$A$2:$S$109,6,FALSE),VLOOKUP(F1157,'[1]2017Player Stats'!$A$2:$AB$830,6,FALSE))</f>
        <v>1439</v>
      </c>
      <c r="N1157">
        <f>IF(G1157="GK",VLOOKUP(F1157,'[1]2017GoalKeeper Stats'!$A$2:$S$109,7,FALSE),VLOOKUP(F1157,'[1]2017Player Stats'!$A$2:$AB$830,7,FALSE))</f>
        <v>1</v>
      </c>
      <c r="O1157">
        <f>IF(G1157="GK",VLOOKUP(F1157,'[1]2017GoalKeeper Stats'!$A$2:$S$109,8,FALSE),VLOOKUP(F1157,'[1]2017Player Stats'!$A$2:$AB$830,8,FALSE))</f>
        <v>0</v>
      </c>
      <c r="P1157">
        <f>IF(G1157="GK",VLOOKUP(F1157,'[1]2017GoalKeeper Stats'!$A$2:$S$109,9,FALSE),VLOOKUP(F1157,'[1]2017Player Stats'!$A$2:$AB$830,9,FALSE))</f>
        <v>26</v>
      </c>
      <c r="Q1157">
        <f>IF(G1157="GK",VLOOKUP(F1157,'[1]2017GoalKeeper Stats'!$A$2:$S$109,10,FALSE),VLOOKUP(F1157,'[1]2017Player Stats'!$A$2:$AB$830,10,FALSE))</f>
        <v>10</v>
      </c>
      <c r="R1157">
        <f>IF(G1157="GK",VLOOKUP(F1157,'[1]2017GoalKeeper Stats'!$A$2:$S$109,11,FALSE),VLOOKUP(F1157,'[1]2017Player Stats'!$A$2:$AB$830,11,FALSE))</f>
        <v>0</v>
      </c>
      <c r="S1157" t="str">
        <f>IF(G1157="GK",VLOOKUP(F1157,'[1]2017GoalKeeper Stats'!$A$2:$S$109,12,FALSE),VLOOKUP(F1157,'[1]2017Player Stats'!$A$2:$AB$830,12,FALSE))</f>
        <v>0/0</v>
      </c>
      <c r="T1157">
        <f>IF(G1157="GK",VLOOKUP(F1157,'[1]2017GoalKeeper Stats'!$A$2:$S$109,13,FALSE),VLOOKUP(F1157,'[1]2017Player Stats'!$A$2:$AB$830,13,FALSE))</f>
        <v>0</v>
      </c>
      <c r="U1157">
        <f>IF(G1157="GK",VLOOKUP(F1157,'[1]2017GoalKeeper Stats'!$A$2:$S$109,14,FALSE),VLOOKUP(F1157,'[1]2017Player Stats'!$A$2:$AB$830,14,FALSE))</f>
        <v>1</v>
      </c>
      <c r="V1157">
        <f>IF(G1157="GK",VLOOKUP(F1157,'[1]2017GoalKeeper Stats'!$A$2:$S$109,15,FALSE),VLOOKUP(F1157,'[1]2017Player Stats'!$A$2:$AB$830,15,FALSE))</f>
        <v>0.06</v>
      </c>
      <c r="W1157">
        <f>IF(G1157="GK",VLOOKUP(F1157,'[1]2017GoalKeeper Stats'!$A$2:$S$109,16,FALSE),VLOOKUP(F1157,'[1]2017Player Stats'!$A$2:$AB$830,16,FALSE))</f>
        <v>3.8</v>
      </c>
      <c r="X1157">
        <f>IF(G1157="GK",VLOOKUP(F1157,'[1]2017GoalKeeper Stats'!$A$2:$S$109,17,FALSE),VLOOKUP(F1157,'[1]2017Player Stats'!$A$2:$AB$830,17,FALSE))</f>
        <v>0</v>
      </c>
      <c r="Y1157">
        <f>IF(G1157="GK",VLOOKUP(F1157,'[1]2017GoalKeeper Stats'!$A$2:$S$109,18,FALSE),VLOOKUP(F1157,'[1]2017Player Stats'!$A$2:$AB$830,18,FALSE))</f>
        <v>0</v>
      </c>
      <c r="Z1157">
        <f>IF(G1157="GK",VLOOKUP(F1157,'[1]2017GoalKeeper Stats'!$A$2:$S$109,19,FALSE),VLOOKUP(F1157,'[1]2017Player Stats'!$A$2:$AB$830,19,FALSE))</f>
        <v>0</v>
      </c>
      <c r="AA1157">
        <f>IF(G1157="GK",VLOOKUP(F1157,'[1]2017GoalKeeper Stats'!$A$2:$S$109,20,FALSE),VLOOKUP(F1157,'[1]2017Player Stats'!$A$2:$AB$830,20,FALSE))</f>
        <v>0</v>
      </c>
      <c r="AB1157">
        <f>IF(G1157="GK",VLOOKUP(F1157,'[1]2017GoalKeeper Stats'!$A$2:$S$109,21,FALSE),VLOOKUP(F1157,'[1]2017Player Stats'!$A$2:$AB$830,21,FALSE))</f>
        <v>10</v>
      </c>
      <c r="AC1157">
        <f>IF(G1157="GK",VLOOKUP(F1157,'[1]2017GoalKeeper Stats'!$A$2:$S$109,22,FALSE),VLOOKUP(F1157,'[1]2017Player Stats'!$A$2:$AB$830,22,FALSE))</f>
        <v>27</v>
      </c>
      <c r="AD1157">
        <f>IF(G1157="GK",VLOOKUP(F1157,'[1]2017GoalKeeper Stats'!$A$2:$S$109,23,FALSE),VLOOKUP(F1157,'[1]2017Player Stats'!$A$2:$AB$830,23,FALSE))</f>
        <v>13</v>
      </c>
      <c r="AE1157">
        <f>IF(G1157="GK",VLOOKUP(F1157,'[1]2017GoalKeeper Stats'!$A$2:$S$109,24,FALSE),VLOOKUP(F1157,'[1]2017Player Stats'!$A$2:$AB$830,24,FALSE))</f>
        <v>1</v>
      </c>
      <c r="AF1157">
        <f>IF(G1157="GK",VLOOKUP(F1157,'[1]2017GoalKeeper Stats'!$A$2:$S$109,25,FALSE),VLOOKUP(F1157,'[1]2017Player Stats'!$A$2:$AB$830,25,FALSE))</f>
        <v>0</v>
      </c>
      <c r="AG1157">
        <f>IF(G1157="GK",VLOOKUP(F1157,'[1]2017GoalKeeper Stats'!$A$2:$S$109,26,FALSE),VLOOKUP(F1157,'[1]2017Player Stats'!$A$2:$AB$830,26,FALSE))</f>
        <v>38.46</v>
      </c>
      <c r="AH1157" s="51">
        <v>2017</v>
      </c>
      <c r="AI1157" s="51">
        <v>34</v>
      </c>
      <c r="AJ1157" s="51">
        <v>419</v>
      </c>
      <c r="AK1157" s="51">
        <v>472</v>
      </c>
      <c r="AL1157" s="51">
        <v>52</v>
      </c>
      <c r="AM1157" s="51">
        <v>57</v>
      </c>
      <c r="AN1157" s="51">
        <v>-5</v>
      </c>
      <c r="AO1157" s="52">
        <v>40.26</v>
      </c>
      <c r="AP1157" s="52">
        <v>50.46</v>
      </c>
      <c r="AQ1157" s="52">
        <v>-10.199999999999999</v>
      </c>
      <c r="AR1157" s="52">
        <v>5.2</v>
      </c>
      <c r="AS1157" s="51">
        <v>39</v>
      </c>
      <c r="AT1157" s="52">
        <v>40.03</v>
      </c>
    </row>
    <row r="1158" spans="1:46" hidden="1">
      <c r="A1158">
        <v>2017</v>
      </c>
      <c r="B1158" t="s">
        <v>206</v>
      </c>
      <c r="C1158" t="s">
        <v>206</v>
      </c>
      <c r="D1158" t="s">
        <v>1161</v>
      </c>
      <c r="E1158" t="s">
        <v>1200</v>
      </c>
      <c r="F1158" t="str">
        <f t="shared" si="18"/>
        <v>Justin Meram</v>
      </c>
      <c r="G1158" t="s">
        <v>860</v>
      </c>
      <c r="H1158" s="143">
        <v>328750</v>
      </c>
      <c r="I1158" s="143">
        <v>300000</v>
      </c>
      <c r="J1158" t="str">
        <f>IF(G1158="GK",VLOOKUP(F1158,'[1]2017GoalKeeper Stats'!$A$2:$S$109,2,FALSE),VLOOKUP(F1158,'[1]2017Player Stats'!$A$2:$AB$830,2,FALSE))</f>
        <v>RSL</v>
      </c>
      <c r="K1158">
        <f>IF(G1158="GK",VLOOKUP(F1158,'[1]2017GoalKeeper Stats'!$A$2:$S$109,4,FALSE),VLOOKUP(F1158,'[1]2017Player Stats'!$A$2:$AB$830,4,FALSE))</f>
        <v>34</v>
      </c>
      <c r="L1158">
        <f>IF(G1158="GK",VLOOKUP(F1158,'[1]2017GoalKeeper Stats'!$A$2:$S$109,5,FALSE),VLOOKUP(F1158,'[1]2017Player Stats'!$A$2:$AB$830,5,FALSE))</f>
        <v>32</v>
      </c>
      <c r="M1158">
        <f>IF(G1158="GK",VLOOKUP(F1158,'[1]2017GoalKeeper Stats'!$A$2:$S$109,6,FALSE),VLOOKUP(F1158,'[1]2017Player Stats'!$A$2:$AB$830,6,FALSE))</f>
        <v>2588</v>
      </c>
      <c r="N1158">
        <f>IF(G1158="GK",VLOOKUP(F1158,'[1]2017GoalKeeper Stats'!$A$2:$S$109,7,FALSE),VLOOKUP(F1158,'[1]2017Player Stats'!$A$2:$AB$830,7,FALSE))</f>
        <v>13</v>
      </c>
      <c r="O1158">
        <f>IF(G1158="GK",VLOOKUP(F1158,'[1]2017GoalKeeper Stats'!$A$2:$S$109,8,FALSE),VLOOKUP(F1158,'[1]2017Player Stats'!$A$2:$AB$830,8,FALSE))</f>
        <v>7</v>
      </c>
      <c r="P1158">
        <f>IF(G1158="GK",VLOOKUP(F1158,'[1]2017GoalKeeper Stats'!$A$2:$S$109,9,FALSE),VLOOKUP(F1158,'[1]2017Player Stats'!$A$2:$AB$830,9,FALSE))</f>
        <v>61</v>
      </c>
      <c r="Q1158">
        <f>IF(G1158="GK",VLOOKUP(F1158,'[1]2017GoalKeeper Stats'!$A$2:$S$109,10,FALSE),VLOOKUP(F1158,'[1]2017Player Stats'!$A$2:$AB$830,10,FALSE))</f>
        <v>28</v>
      </c>
      <c r="R1158">
        <f>IF(G1158="GK",VLOOKUP(F1158,'[1]2017GoalKeeper Stats'!$A$2:$S$109,11,FALSE),VLOOKUP(F1158,'[1]2017Player Stats'!$A$2:$AB$830,11,FALSE))</f>
        <v>5</v>
      </c>
      <c r="S1158" t="str">
        <f>IF(G1158="GK",VLOOKUP(F1158,'[1]2017GoalKeeper Stats'!$A$2:$S$109,12,FALSE),VLOOKUP(F1158,'[1]2017Player Stats'!$A$2:$AB$830,12,FALSE))</f>
        <v>0/0</v>
      </c>
      <c r="T1158">
        <f>IF(G1158="GK",VLOOKUP(F1158,'[1]2017GoalKeeper Stats'!$A$2:$S$109,13,FALSE),VLOOKUP(F1158,'[1]2017Player Stats'!$A$2:$AB$830,13,FALSE))</f>
        <v>10</v>
      </c>
      <c r="U1158">
        <f>IF(G1158="GK",VLOOKUP(F1158,'[1]2017GoalKeeper Stats'!$A$2:$S$109,14,FALSE),VLOOKUP(F1158,'[1]2017Player Stats'!$A$2:$AB$830,14,FALSE))</f>
        <v>3</v>
      </c>
      <c r="V1158">
        <f>IF(G1158="GK",VLOOKUP(F1158,'[1]2017GoalKeeper Stats'!$A$2:$S$109,15,FALSE),VLOOKUP(F1158,'[1]2017Player Stats'!$A$2:$AB$830,15,FALSE))</f>
        <v>0.45</v>
      </c>
      <c r="W1158">
        <f>IF(G1158="GK",VLOOKUP(F1158,'[1]2017GoalKeeper Stats'!$A$2:$S$109,16,FALSE),VLOOKUP(F1158,'[1]2017Player Stats'!$A$2:$AB$830,16,FALSE))</f>
        <v>21.3</v>
      </c>
      <c r="X1158">
        <f>IF(G1158="GK",VLOOKUP(F1158,'[1]2017GoalKeeper Stats'!$A$2:$S$109,17,FALSE),VLOOKUP(F1158,'[1]2017Player Stats'!$A$2:$AB$830,17,FALSE))</f>
        <v>1</v>
      </c>
      <c r="Y1158">
        <f>IF(G1158="GK",VLOOKUP(F1158,'[1]2017GoalKeeper Stats'!$A$2:$S$109,18,FALSE),VLOOKUP(F1158,'[1]2017Player Stats'!$A$2:$AB$830,18,FALSE))</f>
        <v>4</v>
      </c>
      <c r="Z1158">
        <f>IF(G1158="GK",VLOOKUP(F1158,'[1]2017GoalKeeper Stats'!$A$2:$S$109,19,FALSE),VLOOKUP(F1158,'[1]2017Player Stats'!$A$2:$AB$830,19,FALSE))</f>
        <v>3</v>
      </c>
      <c r="AA1158">
        <f>IF(G1158="GK",VLOOKUP(F1158,'[1]2017GoalKeeper Stats'!$A$2:$S$109,20,FALSE),VLOOKUP(F1158,'[1]2017Player Stats'!$A$2:$AB$830,20,FALSE))</f>
        <v>0.24</v>
      </c>
      <c r="AB1158">
        <f>IF(G1158="GK",VLOOKUP(F1158,'[1]2017GoalKeeper Stats'!$A$2:$S$109,21,FALSE),VLOOKUP(F1158,'[1]2017Player Stats'!$A$2:$AB$830,21,FALSE))</f>
        <v>27</v>
      </c>
      <c r="AC1158">
        <f>IF(G1158="GK",VLOOKUP(F1158,'[1]2017GoalKeeper Stats'!$A$2:$S$109,22,FALSE),VLOOKUP(F1158,'[1]2017Player Stats'!$A$2:$AB$830,22,FALSE))</f>
        <v>44</v>
      </c>
      <c r="AD1158">
        <f>IF(G1158="GK",VLOOKUP(F1158,'[1]2017GoalKeeper Stats'!$A$2:$S$109,23,FALSE),VLOOKUP(F1158,'[1]2017Player Stats'!$A$2:$AB$830,23,FALSE))</f>
        <v>14</v>
      </c>
      <c r="AE1158">
        <f>IF(G1158="GK",VLOOKUP(F1158,'[1]2017GoalKeeper Stats'!$A$2:$S$109,24,FALSE),VLOOKUP(F1158,'[1]2017Player Stats'!$A$2:$AB$830,24,FALSE))</f>
        <v>6</v>
      </c>
      <c r="AF1158">
        <f>IF(G1158="GK",VLOOKUP(F1158,'[1]2017GoalKeeper Stats'!$A$2:$S$109,25,FALSE),VLOOKUP(F1158,'[1]2017Player Stats'!$A$2:$AB$830,25,FALSE))</f>
        <v>0</v>
      </c>
      <c r="AG1158">
        <f>IF(G1158="GK",VLOOKUP(F1158,'[1]2017GoalKeeper Stats'!$A$2:$S$109,26,FALSE),VLOOKUP(F1158,'[1]2017Player Stats'!$A$2:$AB$830,26,FALSE))</f>
        <v>45.9</v>
      </c>
      <c r="AH1158" s="51">
        <v>2017</v>
      </c>
      <c r="AI1158" s="51">
        <v>34</v>
      </c>
      <c r="AJ1158" s="51">
        <v>400</v>
      </c>
      <c r="AK1158" s="51">
        <v>444</v>
      </c>
      <c r="AL1158" s="51">
        <v>53</v>
      </c>
      <c r="AM1158" s="51">
        <v>49</v>
      </c>
      <c r="AN1158" s="51">
        <v>4</v>
      </c>
      <c r="AO1158" s="52">
        <v>45.7</v>
      </c>
      <c r="AP1158" s="52">
        <v>46.37</v>
      </c>
      <c r="AQ1158" s="52">
        <v>-0.67</v>
      </c>
      <c r="AR1158" s="52">
        <v>4.67</v>
      </c>
      <c r="AS1158" s="51">
        <v>54</v>
      </c>
      <c r="AT1158" s="52">
        <v>47.68</v>
      </c>
    </row>
    <row r="1159" spans="1:46" hidden="1">
      <c r="A1159">
        <v>2017</v>
      </c>
      <c r="B1159" t="s">
        <v>202</v>
      </c>
      <c r="C1159" t="s">
        <v>202</v>
      </c>
      <c r="D1159" t="s">
        <v>1005</v>
      </c>
      <c r="E1159" t="s">
        <v>1501</v>
      </c>
      <c r="F1159" t="str">
        <f t="shared" si="18"/>
        <v>Luis Solignac</v>
      </c>
      <c r="G1159" t="s">
        <v>875</v>
      </c>
      <c r="H1159" s="143">
        <v>328312</v>
      </c>
      <c r="I1159" s="143">
        <v>275000</v>
      </c>
      <c r="J1159" t="str">
        <f>IF(G1159="GK",VLOOKUP(F1159,'[1]2017GoalKeeper Stats'!$A$2:$S$109,2,FALSE),VLOOKUP(F1159,'[1]2017Player Stats'!$A$2:$AB$830,2,FALSE))</f>
        <v>CHI</v>
      </c>
      <c r="K1159">
        <f>IF(G1159="GK",VLOOKUP(F1159,'[1]2017GoalKeeper Stats'!$A$2:$S$109,4,FALSE),VLOOKUP(F1159,'[1]2017Player Stats'!$A$2:$AB$830,4,FALSE))</f>
        <v>33</v>
      </c>
      <c r="L1159">
        <f>IF(G1159="GK",VLOOKUP(F1159,'[1]2017GoalKeeper Stats'!$A$2:$S$109,5,FALSE),VLOOKUP(F1159,'[1]2017Player Stats'!$A$2:$AB$830,5,FALSE))</f>
        <v>26</v>
      </c>
      <c r="M1159">
        <f>IF(G1159="GK",VLOOKUP(F1159,'[1]2017GoalKeeper Stats'!$A$2:$S$109,6,FALSE),VLOOKUP(F1159,'[1]2017Player Stats'!$A$2:$AB$830,6,FALSE))</f>
        <v>2153</v>
      </c>
      <c r="N1159">
        <f>IF(G1159="GK",VLOOKUP(F1159,'[1]2017GoalKeeper Stats'!$A$2:$S$109,7,FALSE),VLOOKUP(F1159,'[1]2017Player Stats'!$A$2:$AB$830,7,FALSE))</f>
        <v>7</v>
      </c>
      <c r="O1159">
        <f>IF(G1159="GK",VLOOKUP(F1159,'[1]2017GoalKeeper Stats'!$A$2:$S$109,8,FALSE),VLOOKUP(F1159,'[1]2017Player Stats'!$A$2:$AB$830,8,FALSE))</f>
        <v>4</v>
      </c>
      <c r="P1159">
        <f>IF(G1159="GK",VLOOKUP(F1159,'[1]2017GoalKeeper Stats'!$A$2:$S$109,9,FALSE),VLOOKUP(F1159,'[1]2017Player Stats'!$A$2:$AB$830,9,FALSE))</f>
        <v>45</v>
      </c>
      <c r="Q1159">
        <f>IF(G1159="GK",VLOOKUP(F1159,'[1]2017GoalKeeper Stats'!$A$2:$S$109,10,FALSE),VLOOKUP(F1159,'[1]2017Player Stats'!$A$2:$AB$830,10,FALSE))</f>
        <v>15</v>
      </c>
      <c r="R1159">
        <f>IF(G1159="GK",VLOOKUP(F1159,'[1]2017GoalKeeper Stats'!$A$2:$S$109,11,FALSE),VLOOKUP(F1159,'[1]2017Player Stats'!$A$2:$AB$830,11,FALSE))</f>
        <v>3</v>
      </c>
      <c r="S1159" t="str">
        <f>IF(G1159="GK",VLOOKUP(F1159,'[1]2017GoalKeeper Stats'!$A$2:$S$109,12,FALSE),VLOOKUP(F1159,'[1]2017Player Stats'!$A$2:$AB$830,12,FALSE))</f>
        <v>0/0</v>
      </c>
      <c r="T1159">
        <f>IF(G1159="GK",VLOOKUP(F1159,'[1]2017GoalKeeper Stats'!$A$2:$S$109,13,FALSE),VLOOKUP(F1159,'[1]2017Player Stats'!$A$2:$AB$830,13,FALSE))</f>
        <v>4</v>
      </c>
      <c r="U1159">
        <f>IF(G1159="GK",VLOOKUP(F1159,'[1]2017GoalKeeper Stats'!$A$2:$S$109,14,FALSE),VLOOKUP(F1159,'[1]2017Player Stats'!$A$2:$AB$830,14,FALSE))</f>
        <v>3</v>
      </c>
      <c r="V1159">
        <f>IF(G1159="GK",VLOOKUP(F1159,'[1]2017GoalKeeper Stats'!$A$2:$S$109,15,FALSE),VLOOKUP(F1159,'[1]2017Player Stats'!$A$2:$AB$830,15,FALSE))</f>
        <v>0.28999999999999998</v>
      </c>
      <c r="W1159">
        <f>IF(G1159="GK",VLOOKUP(F1159,'[1]2017GoalKeeper Stats'!$A$2:$S$109,16,FALSE),VLOOKUP(F1159,'[1]2017Player Stats'!$A$2:$AB$830,16,FALSE))</f>
        <v>15.6</v>
      </c>
      <c r="X1159">
        <f>IF(G1159="GK",VLOOKUP(F1159,'[1]2017GoalKeeper Stats'!$A$2:$S$109,17,FALSE),VLOOKUP(F1159,'[1]2017Player Stats'!$A$2:$AB$830,17,FALSE))</f>
        <v>2</v>
      </c>
      <c r="Y1159">
        <f>IF(G1159="GK",VLOOKUP(F1159,'[1]2017GoalKeeper Stats'!$A$2:$S$109,18,FALSE),VLOOKUP(F1159,'[1]2017Player Stats'!$A$2:$AB$830,18,FALSE))</f>
        <v>1</v>
      </c>
      <c r="Z1159">
        <f>IF(G1159="GK",VLOOKUP(F1159,'[1]2017GoalKeeper Stats'!$A$2:$S$109,19,FALSE),VLOOKUP(F1159,'[1]2017Player Stats'!$A$2:$AB$830,19,FALSE))</f>
        <v>3</v>
      </c>
      <c r="AA1159">
        <f>IF(G1159="GK",VLOOKUP(F1159,'[1]2017GoalKeeper Stats'!$A$2:$S$109,20,FALSE),VLOOKUP(F1159,'[1]2017Player Stats'!$A$2:$AB$830,20,FALSE))</f>
        <v>0.17</v>
      </c>
      <c r="AB1159">
        <f>IF(G1159="GK",VLOOKUP(F1159,'[1]2017GoalKeeper Stats'!$A$2:$S$109,21,FALSE),VLOOKUP(F1159,'[1]2017Player Stats'!$A$2:$AB$830,21,FALSE))</f>
        <v>34</v>
      </c>
      <c r="AC1159">
        <f>IF(G1159="GK",VLOOKUP(F1159,'[1]2017GoalKeeper Stats'!$A$2:$S$109,22,FALSE),VLOOKUP(F1159,'[1]2017Player Stats'!$A$2:$AB$830,22,FALSE))</f>
        <v>31</v>
      </c>
      <c r="AD1159">
        <f>IF(G1159="GK",VLOOKUP(F1159,'[1]2017GoalKeeper Stats'!$A$2:$S$109,23,FALSE),VLOOKUP(F1159,'[1]2017Player Stats'!$A$2:$AB$830,23,FALSE))</f>
        <v>11</v>
      </c>
      <c r="AE1159">
        <f>IF(G1159="GK",VLOOKUP(F1159,'[1]2017GoalKeeper Stats'!$A$2:$S$109,24,FALSE),VLOOKUP(F1159,'[1]2017Player Stats'!$A$2:$AB$830,24,FALSE))</f>
        <v>1</v>
      </c>
      <c r="AF1159">
        <f>IF(G1159="GK",VLOOKUP(F1159,'[1]2017GoalKeeper Stats'!$A$2:$S$109,25,FALSE),VLOOKUP(F1159,'[1]2017Player Stats'!$A$2:$AB$830,25,FALSE))</f>
        <v>0</v>
      </c>
      <c r="AG1159">
        <f>IF(G1159="GK",VLOOKUP(F1159,'[1]2017GoalKeeper Stats'!$A$2:$S$109,26,FALSE),VLOOKUP(F1159,'[1]2017Player Stats'!$A$2:$AB$830,26,FALSE))</f>
        <v>33.33</v>
      </c>
      <c r="AH1159" s="51">
        <v>2017</v>
      </c>
      <c r="AI1159" s="51">
        <v>34</v>
      </c>
      <c r="AJ1159" s="51">
        <v>419</v>
      </c>
      <c r="AK1159" s="51">
        <v>394</v>
      </c>
      <c r="AL1159" s="51">
        <v>59</v>
      </c>
      <c r="AM1159" s="51">
        <v>45</v>
      </c>
      <c r="AN1159" s="51">
        <v>14</v>
      </c>
      <c r="AO1159" s="52">
        <v>47.97</v>
      </c>
      <c r="AP1159" s="52">
        <v>44.24</v>
      </c>
      <c r="AQ1159" s="52">
        <v>3.73</v>
      </c>
      <c r="AR1159" s="52">
        <v>10.27</v>
      </c>
      <c r="AS1159" s="51">
        <v>55</v>
      </c>
      <c r="AT1159" s="52">
        <v>49.07</v>
      </c>
    </row>
    <row r="1160" spans="1:46" hidden="1">
      <c r="A1160">
        <v>2017</v>
      </c>
      <c r="B1160" t="s">
        <v>196</v>
      </c>
      <c r="C1160" t="s">
        <v>196</v>
      </c>
      <c r="D1160" t="s">
        <v>1007</v>
      </c>
      <c r="E1160" t="s">
        <v>1185</v>
      </c>
      <c r="F1160" t="str">
        <f t="shared" si="18"/>
        <v>Will Bruin</v>
      </c>
      <c r="G1160" t="s">
        <v>875</v>
      </c>
      <c r="H1160" s="143">
        <v>326667</v>
      </c>
      <c r="I1160" s="143">
        <v>325000</v>
      </c>
      <c r="J1160" t="str">
        <f>IF(G1160="GK",VLOOKUP(F1160,'[1]2017GoalKeeper Stats'!$A$2:$S$109,2,FALSE),VLOOKUP(F1160,'[1]2017Player Stats'!$A$2:$AB$830,2,FALSE))</f>
        <v>SEA</v>
      </c>
      <c r="K1160">
        <f>IF(G1160="GK",VLOOKUP(F1160,'[1]2017GoalKeeper Stats'!$A$2:$S$109,4,FALSE),VLOOKUP(F1160,'[1]2017Player Stats'!$A$2:$AB$830,4,FALSE))</f>
        <v>31</v>
      </c>
      <c r="L1160">
        <f>IF(G1160="GK",VLOOKUP(F1160,'[1]2017GoalKeeper Stats'!$A$2:$S$109,5,FALSE),VLOOKUP(F1160,'[1]2017Player Stats'!$A$2:$AB$830,5,FALSE))</f>
        <v>20</v>
      </c>
      <c r="M1160">
        <f>IF(G1160="GK",VLOOKUP(F1160,'[1]2017GoalKeeper Stats'!$A$2:$S$109,6,FALSE),VLOOKUP(F1160,'[1]2017Player Stats'!$A$2:$AB$830,6,FALSE))</f>
        <v>1824</v>
      </c>
      <c r="N1160">
        <f>IF(G1160="GK",VLOOKUP(F1160,'[1]2017GoalKeeper Stats'!$A$2:$S$109,7,FALSE),VLOOKUP(F1160,'[1]2017Player Stats'!$A$2:$AB$830,7,FALSE))</f>
        <v>11</v>
      </c>
      <c r="O1160">
        <f>IF(G1160="GK",VLOOKUP(F1160,'[1]2017GoalKeeper Stats'!$A$2:$S$109,8,FALSE),VLOOKUP(F1160,'[1]2017Player Stats'!$A$2:$AB$830,8,FALSE))</f>
        <v>2</v>
      </c>
      <c r="P1160">
        <f>IF(G1160="GK",VLOOKUP(F1160,'[1]2017GoalKeeper Stats'!$A$2:$S$109,9,FALSE),VLOOKUP(F1160,'[1]2017Player Stats'!$A$2:$AB$830,9,FALSE))</f>
        <v>52</v>
      </c>
      <c r="Q1160">
        <f>IF(G1160="GK",VLOOKUP(F1160,'[1]2017GoalKeeper Stats'!$A$2:$S$109,10,FALSE),VLOOKUP(F1160,'[1]2017Player Stats'!$A$2:$AB$830,10,FALSE))</f>
        <v>20</v>
      </c>
      <c r="R1160">
        <f>IF(G1160="GK",VLOOKUP(F1160,'[1]2017GoalKeeper Stats'!$A$2:$S$109,11,FALSE),VLOOKUP(F1160,'[1]2017Player Stats'!$A$2:$AB$830,11,FALSE))</f>
        <v>4</v>
      </c>
      <c r="S1160" t="str">
        <f>IF(G1160="GK",VLOOKUP(F1160,'[1]2017GoalKeeper Stats'!$A$2:$S$109,12,FALSE),VLOOKUP(F1160,'[1]2017Player Stats'!$A$2:$AB$830,12,FALSE))</f>
        <v>0/0</v>
      </c>
      <c r="T1160">
        <f>IF(G1160="GK",VLOOKUP(F1160,'[1]2017GoalKeeper Stats'!$A$2:$S$109,13,FALSE),VLOOKUP(F1160,'[1]2017Player Stats'!$A$2:$AB$830,13,FALSE))</f>
        <v>7</v>
      </c>
      <c r="U1160">
        <f>IF(G1160="GK",VLOOKUP(F1160,'[1]2017GoalKeeper Stats'!$A$2:$S$109,14,FALSE),VLOOKUP(F1160,'[1]2017Player Stats'!$A$2:$AB$830,14,FALSE))</f>
        <v>4</v>
      </c>
      <c r="V1160">
        <f>IF(G1160="GK",VLOOKUP(F1160,'[1]2017GoalKeeper Stats'!$A$2:$S$109,15,FALSE),VLOOKUP(F1160,'[1]2017Player Stats'!$A$2:$AB$830,15,FALSE))</f>
        <v>0.54</v>
      </c>
      <c r="W1160">
        <f>IF(G1160="GK",VLOOKUP(F1160,'[1]2017GoalKeeper Stats'!$A$2:$S$109,16,FALSE),VLOOKUP(F1160,'[1]2017Player Stats'!$A$2:$AB$830,16,FALSE))</f>
        <v>21.2</v>
      </c>
      <c r="X1160">
        <f>IF(G1160="GK",VLOOKUP(F1160,'[1]2017GoalKeeper Stats'!$A$2:$S$109,17,FALSE),VLOOKUP(F1160,'[1]2017Player Stats'!$A$2:$AB$830,17,FALSE))</f>
        <v>1</v>
      </c>
      <c r="Y1160">
        <f>IF(G1160="GK",VLOOKUP(F1160,'[1]2017GoalKeeper Stats'!$A$2:$S$109,18,FALSE),VLOOKUP(F1160,'[1]2017Player Stats'!$A$2:$AB$830,18,FALSE))</f>
        <v>1</v>
      </c>
      <c r="Z1160">
        <f>IF(G1160="GK",VLOOKUP(F1160,'[1]2017GoalKeeper Stats'!$A$2:$S$109,19,FALSE),VLOOKUP(F1160,'[1]2017Player Stats'!$A$2:$AB$830,19,FALSE))</f>
        <v>1</v>
      </c>
      <c r="AA1160">
        <f>IF(G1160="GK",VLOOKUP(F1160,'[1]2017GoalKeeper Stats'!$A$2:$S$109,20,FALSE),VLOOKUP(F1160,'[1]2017Player Stats'!$A$2:$AB$830,20,FALSE))</f>
        <v>0.1</v>
      </c>
      <c r="AB1160">
        <f>IF(G1160="GK",VLOOKUP(F1160,'[1]2017GoalKeeper Stats'!$A$2:$S$109,21,FALSE),VLOOKUP(F1160,'[1]2017Player Stats'!$A$2:$AB$830,21,FALSE))</f>
        <v>24</v>
      </c>
      <c r="AC1160">
        <f>IF(G1160="GK",VLOOKUP(F1160,'[1]2017GoalKeeper Stats'!$A$2:$S$109,22,FALSE),VLOOKUP(F1160,'[1]2017Player Stats'!$A$2:$AB$830,22,FALSE))</f>
        <v>19</v>
      </c>
      <c r="AD1160">
        <f>IF(G1160="GK",VLOOKUP(F1160,'[1]2017GoalKeeper Stats'!$A$2:$S$109,23,FALSE),VLOOKUP(F1160,'[1]2017Player Stats'!$A$2:$AB$830,23,FALSE))</f>
        <v>10</v>
      </c>
      <c r="AE1160">
        <f>IF(G1160="GK",VLOOKUP(F1160,'[1]2017GoalKeeper Stats'!$A$2:$S$109,24,FALSE),VLOOKUP(F1160,'[1]2017Player Stats'!$A$2:$AB$830,24,FALSE))</f>
        <v>1</v>
      </c>
      <c r="AF1160">
        <f>IF(G1160="GK",VLOOKUP(F1160,'[1]2017GoalKeeper Stats'!$A$2:$S$109,25,FALSE),VLOOKUP(F1160,'[1]2017Player Stats'!$A$2:$AB$830,25,FALSE))</f>
        <v>0</v>
      </c>
      <c r="AG1160">
        <f>IF(G1160="GK",VLOOKUP(F1160,'[1]2017GoalKeeper Stats'!$A$2:$S$109,26,FALSE),VLOOKUP(F1160,'[1]2017Player Stats'!$A$2:$AB$830,26,FALSE))</f>
        <v>38.46</v>
      </c>
      <c r="AH1160" s="51">
        <v>2017</v>
      </c>
      <c r="AI1160" s="51">
        <v>34</v>
      </c>
      <c r="AJ1160" s="51">
        <v>500</v>
      </c>
      <c r="AK1160" s="51">
        <v>410</v>
      </c>
      <c r="AL1160" s="51">
        <v>51</v>
      </c>
      <c r="AM1160" s="51">
        <v>39</v>
      </c>
      <c r="AN1160" s="51">
        <v>12</v>
      </c>
      <c r="AO1160" s="52">
        <v>53.23</v>
      </c>
      <c r="AP1160" s="52">
        <v>41.09</v>
      </c>
      <c r="AQ1160" s="52">
        <v>12.14</v>
      </c>
      <c r="AR1160" s="52">
        <v>-0.14000000000000001</v>
      </c>
      <c r="AS1160" s="51">
        <v>53</v>
      </c>
      <c r="AT1160" s="52">
        <v>54.8</v>
      </c>
    </row>
    <row r="1161" spans="1:46" hidden="1">
      <c r="A1161">
        <v>2017</v>
      </c>
      <c r="B1161" t="s">
        <v>212</v>
      </c>
      <c r="C1161" t="s">
        <v>212</v>
      </c>
      <c r="D1161" t="s">
        <v>864</v>
      </c>
      <c r="E1161" t="s">
        <v>1021</v>
      </c>
      <c r="F1161" t="str">
        <f t="shared" si="18"/>
        <v>Michael Parkhurst</v>
      </c>
      <c r="G1161" t="s">
        <v>893</v>
      </c>
      <c r="H1161" s="143">
        <v>325008</v>
      </c>
      <c r="I1161" s="143">
        <v>325008</v>
      </c>
      <c r="J1161" t="str">
        <f>IF(G1161="GK",VLOOKUP(F1161,'[1]2017GoalKeeper Stats'!$A$2:$S$109,2,FALSE),VLOOKUP(F1161,'[1]2017Player Stats'!$A$2:$AB$830,2,FALSE))</f>
        <v>ATL</v>
      </c>
      <c r="K1161">
        <f>IF(G1161="GK",VLOOKUP(F1161,'[1]2017GoalKeeper Stats'!$A$2:$S$109,4,FALSE),VLOOKUP(F1161,'[1]2017Player Stats'!$A$2:$AB$830,4,FALSE))</f>
        <v>33</v>
      </c>
      <c r="L1161">
        <f>IF(G1161="GK",VLOOKUP(F1161,'[1]2017GoalKeeper Stats'!$A$2:$S$109,5,FALSE),VLOOKUP(F1161,'[1]2017Player Stats'!$A$2:$AB$830,5,FALSE))</f>
        <v>33</v>
      </c>
      <c r="M1161">
        <f>IF(G1161="GK",VLOOKUP(F1161,'[1]2017GoalKeeper Stats'!$A$2:$S$109,6,FALSE),VLOOKUP(F1161,'[1]2017Player Stats'!$A$2:$AB$830,6,FALSE))</f>
        <v>2906</v>
      </c>
      <c r="N1161">
        <f>IF(G1161="GK",VLOOKUP(F1161,'[1]2017GoalKeeper Stats'!$A$2:$S$109,7,FALSE),VLOOKUP(F1161,'[1]2017Player Stats'!$A$2:$AB$830,7,FALSE))</f>
        <v>0</v>
      </c>
      <c r="O1161">
        <f>IF(G1161="GK",VLOOKUP(F1161,'[1]2017GoalKeeper Stats'!$A$2:$S$109,8,FALSE),VLOOKUP(F1161,'[1]2017Player Stats'!$A$2:$AB$830,8,FALSE))</f>
        <v>0</v>
      </c>
      <c r="P1161">
        <f>IF(G1161="GK",VLOOKUP(F1161,'[1]2017GoalKeeper Stats'!$A$2:$S$109,9,FALSE),VLOOKUP(F1161,'[1]2017Player Stats'!$A$2:$AB$830,9,FALSE))</f>
        <v>1</v>
      </c>
      <c r="Q1161">
        <f>IF(G1161="GK",VLOOKUP(F1161,'[1]2017GoalKeeper Stats'!$A$2:$S$109,10,FALSE),VLOOKUP(F1161,'[1]2017Player Stats'!$A$2:$AB$830,10,FALSE))</f>
        <v>0</v>
      </c>
      <c r="R1161">
        <f>IF(G1161="GK",VLOOKUP(F1161,'[1]2017GoalKeeper Stats'!$A$2:$S$109,11,FALSE),VLOOKUP(F1161,'[1]2017Player Stats'!$A$2:$AB$830,11,FALSE))</f>
        <v>0</v>
      </c>
      <c r="S1161" t="str">
        <f>IF(G1161="GK",VLOOKUP(F1161,'[1]2017GoalKeeper Stats'!$A$2:$S$109,12,FALSE),VLOOKUP(F1161,'[1]2017Player Stats'!$A$2:$AB$830,12,FALSE))</f>
        <v>0/0</v>
      </c>
      <c r="T1161">
        <f>IF(G1161="GK",VLOOKUP(F1161,'[1]2017GoalKeeper Stats'!$A$2:$S$109,13,FALSE),VLOOKUP(F1161,'[1]2017Player Stats'!$A$2:$AB$830,13,FALSE))</f>
        <v>0</v>
      </c>
      <c r="U1161">
        <f>IF(G1161="GK",VLOOKUP(F1161,'[1]2017GoalKeeper Stats'!$A$2:$S$109,14,FALSE),VLOOKUP(F1161,'[1]2017Player Stats'!$A$2:$AB$830,14,FALSE))</f>
        <v>0</v>
      </c>
      <c r="V1161">
        <f>IF(G1161="GK",VLOOKUP(F1161,'[1]2017GoalKeeper Stats'!$A$2:$S$109,15,FALSE),VLOOKUP(F1161,'[1]2017Player Stats'!$A$2:$AB$830,15,FALSE))</f>
        <v>0</v>
      </c>
      <c r="W1161">
        <f>IF(G1161="GK",VLOOKUP(F1161,'[1]2017GoalKeeper Stats'!$A$2:$S$109,16,FALSE),VLOOKUP(F1161,'[1]2017Player Stats'!$A$2:$AB$830,16,FALSE))</f>
        <v>0</v>
      </c>
      <c r="X1161">
        <f>IF(G1161="GK",VLOOKUP(F1161,'[1]2017GoalKeeper Stats'!$A$2:$S$109,17,FALSE),VLOOKUP(F1161,'[1]2017Player Stats'!$A$2:$AB$830,17,FALSE))</f>
        <v>0</v>
      </c>
      <c r="Y1161">
        <f>IF(G1161="GK",VLOOKUP(F1161,'[1]2017GoalKeeper Stats'!$A$2:$S$109,18,FALSE),VLOOKUP(F1161,'[1]2017Player Stats'!$A$2:$AB$830,18,FALSE))</f>
        <v>0</v>
      </c>
      <c r="Z1161">
        <f>IF(G1161="GK",VLOOKUP(F1161,'[1]2017GoalKeeper Stats'!$A$2:$S$109,19,FALSE),VLOOKUP(F1161,'[1]2017Player Stats'!$A$2:$AB$830,19,FALSE))</f>
        <v>0</v>
      </c>
      <c r="AA1161">
        <f>IF(G1161="GK",VLOOKUP(F1161,'[1]2017GoalKeeper Stats'!$A$2:$S$109,20,FALSE),VLOOKUP(F1161,'[1]2017Player Stats'!$A$2:$AB$830,20,FALSE))</f>
        <v>0</v>
      </c>
      <c r="AB1161">
        <f>IF(G1161="GK",VLOOKUP(F1161,'[1]2017GoalKeeper Stats'!$A$2:$S$109,21,FALSE),VLOOKUP(F1161,'[1]2017Player Stats'!$A$2:$AB$830,21,FALSE))</f>
        <v>16</v>
      </c>
      <c r="AC1161">
        <f>IF(G1161="GK",VLOOKUP(F1161,'[1]2017GoalKeeper Stats'!$A$2:$S$109,22,FALSE),VLOOKUP(F1161,'[1]2017Player Stats'!$A$2:$AB$830,22,FALSE))</f>
        <v>8</v>
      </c>
      <c r="AD1161">
        <f>IF(G1161="GK",VLOOKUP(F1161,'[1]2017GoalKeeper Stats'!$A$2:$S$109,23,FALSE),VLOOKUP(F1161,'[1]2017Player Stats'!$A$2:$AB$830,23,FALSE))</f>
        <v>0</v>
      </c>
      <c r="AE1161">
        <f>IF(G1161="GK",VLOOKUP(F1161,'[1]2017GoalKeeper Stats'!$A$2:$S$109,24,FALSE),VLOOKUP(F1161,'[1]2017Player Stats'!$A$2:$AB$830,24,FALSE))</f>
        <v>4</v>
      </c>
      <c r="AF1161">
        <f>IF(G1161="GK",VLOOKUP(F1161,'[1]2017GoalKeeper Stats'!$A$2:$S$109,25,FALSE),VLOOKUP(F1161,'[1]2017Player Stats'!$A$2:$AB$830,25,FALSE))</f>
        <v>0</v>
      </c>
      <c r="AG1161">
        <f>IF(G1161="GK",VLOOKUP(F1161,'[1]2017GoalKeeper Stats'!$A$2:$S$109,26,FALSE),VLOOKUP(F1161,'[1]2017Player Stats'!$A$2:$AB$830,26,FALSE))</f>
        <v>0</v>
      </c>
      <c r="AH1161" s="51">
        <v>2017</v>
      </c>
      <c r="AI1161" s="51">
        <v>34</v>
      </c>
      <c r="AJ1161" s="51">
        <v>438</v>
      </c>
      <c r="AK1161" s="51">
        <v>401</v>
      </c>
      <c r="AL1161" s="51">
        <v>69</v>
      </c>
      <c r="AM1161" s="51">
        <v>37</v>
      </c>
      <c r="AN1161" s="51">
        <v>32</v>
      </c>
      <c r="AO1161" s="52">
        <v>48.97</v>
      </c>
      <c r="AP1161" s="52">
        <v>43.53</v>
      </c>
      <c r="AQ1161" s="52">
        <v>5.44</v>
      </c>
      <c r="AR1161" s="52">
        <v>26.56</v>
      </c>
      <c r="AS1161" s="51">
        <v>55</v>
      </c>
      <c r="AT1161" s="52">
        <v>49.88</v>
      </c>
    </row>
    <row r="1162" spans="1:46" hidden="1">
      <c r="A1162">
        <v>2017</v>
      </c>
      <c r="B1162" t="s">
        <v>195</v>
      </c>
      <c r="C1162" t="s">
        <v>866</v>
      </c>
      <c r="D1162" t="s">
        <v>1009</v>
      </c>
      <c r="E1162" t="s">
        <v>1010</v>
      </c>
      <c r="F1162" t="str">
        <f t="shared" si="18"/>
        <v>Jack McInerney</v>
      </c>
      <c r="G1162" t="s">
        <v>875</v>
      </c>
      <c r="H1162" s="143">
        <v>325000</v>
      </c>
      <c r="I1162" s="143">
        <v>325000</v>
      </c>
      <c r="J1162" t="str">
        <f>IF(G1162="GK",VLOOKUP(F1162,'[1]2017GoalKeeper Stats'!$A$2:$S$109,2,FALSE),VLOOKUP(F1162,'[1]2017Player Stats'!$A$2:$AB$830,2,FALSE))</f>
        <v xml:space="preserve">LA </v>
      </c>
      <c r="K1162">
        <f>IF(G1162="GK",VLOOKUP(F1162,'[1]2017GoalKeeper Stats'!$A$2:$S$109,4,FALSE),VLOOKUP(F1162,'[1]2017Player Stats'!$A$2:$AB$830,4,FALSE))</f>
        <v>8</v>
      </c>
      <c r="L1162">
        <f>IF(G1162="GK",VLOOKUP(F1162,'[1]2017GoalKeeper Stats'!$A$2:$S$109,5,FALSE),VLOOKUP(F1162,'[1]2017Player Stats'!$A$2:$AB$830,5,FALSE))</f>
        <v>3</v>
      </c>
      <c r="M1162">
        <f>IF(G1162="GK",VLOOKUP(F1162,'[1]2017GoalKeeper Stats'!$A$2:$S$109,6,FALSE),VLOOKUP(F1162,'[1]2017Player Stats'!$A$2:$AB$830,6,FALSE))</f>
        <v>260</v>
      </c>
      <c r="N1162">
        <f>IF(G1162="GK",VLOOKUP(F1162,'[1]2017GoalKeeper Stats'!$A$2:$S$109,7,FALSE),VLOOKUP(F1162,'[1]2017Player Stats'!$A$2:$AB$830,7,FALSE))</f>
        <v>0</v>
      </c>
      <c r="O1162">
        <f>IF(G1162="GK",VLOOKUP(F1162,'[1]2017GoalKeeper Stats'!$A$2:$S$109,8,FALSE),VLOOKUP(F1162,'[1]2017Player Stats'!$A$2:$AB$830,8,FALSE))</f>
        <v>0</v>
      </c>
      <c r="P1162">
        <f>IF(G1162="GK",VLOOKUP(F1162,'[1]2017GoalKeeper Stats'!$A$2:$S$109,9,FALSE),VLOOKUP(F1162,'[1]2017Player Stats'!$A$2:$AB$830,9,FALSE))</f>
        <v>9</v>
      </c>
      <c r="Q1162">
        <f>IF(G1162="GK",VLOOKUP(F1162,'[1]2017GoalKeeper Stats'!$A$2:$S$109,10,FALSE),VLOOKUP(F1162,'[1]2017Player Stats'!$A$2:$AB$830,10,FALSE))</f>
        <v>4</v>
      </c>
      <c r="R1162">
        <f>IF(G1162="GK",VLOOKUP(F1162,'[1]2017GoalKeeper Stats'!$A$2:$S$109,11,FALSE),VLOOKUP(F1162,'[1]2017Player Stats'!$A$2:$AB$830,11,FALSE))</f>
        <v>0</v>
      </c>
      <c r="S1162" t="str">
        <f>IF(G1162="GK",VLOOKUP(F1162,'[1]2017GoalKeeper Stats'!$A$2:$S$109,12,FALSE),VLOOKUP(F1162,'[1]2017Player Stats'!$A$2:$AB$830,12,FALSE))</f>
        <v>0/0</v>
      </c>
      <c r="T1162">
        <f>IF(G1162="GK",VLOOKUP(F1162,'[1]2017GoalKeeper Stats'!$A$2:$S$109,13,FALSE),VLOOKUP(F1162,'[1]2017Player Stats'!$A$2:$AB$830,13,FALSE))</f>
        <v>0</v>
      </c>
      <c r="U1162">
        <f>IF(G1162="GK",VLOOKUP(F1162,'[1]2017GoalKeeper Stats'!$A$2:$S$109,14,FALSE),VLOOKUP(F1162,'[1]2017Player Stats'!$A$2:$AB$830,14,FALSE))</f>
        <v>0</v>
      </c>
      <c r="V1162">
        <f>IF(G1162="GK",VLOOKUP(F1162,'[1]2017GoalKeeper Stats'!$A$2:$S$109,15,FALSE),VLOOKUP(F1162,'[1]2017Player Stats'!$A$2:$AB$830,15,FALSE))</f>
        <v>0</v>
      </c>
      <c r="W1162">
        <f>IF(G1162="GK",VLOOKUP(F1162,'[1]2017GoalKeeper Stats'!$A$2:$S$109,16,FALSE),VLOOKUP(F1162,'[1]2017Player Stats'!$A$2:$AB$830,16,FALSE))</f>
        <v>0</v>
      </c>
      <c r="X1162">
        <f>IF(G1162="GK",VLOOKUP(F1162,'[1]2017GoalKeeper Stats'!$A$2:$S$109,17,FALSE),VLOOKUP(F1162,'[1]2017Player Stats'!$A$2:$AB$830,17,FALSE))</f>
        <v>0</v>
      </c>
      <c r="Y1162">
        <f>IF(G1162="GK",VLOOKUP(F1162,'[1]2017GoalKeeper Stats'!$A$2:$S$109,18,FALSE),VLOOKUP(F1162,'[1]2017Player Stats'!$A$2:$AB$830,18,FALSE))</f>
        <v>0</v>
      </c>
      <c r="Z1162">
        <f>IF(G1162="GK",VLOOKUP(F1162,'[1]2017GoalKeeper Stats'!$A$2:$S$109,19,FALSE),VLOOKUP(F1162,'[1]2017Player Stats'!$A$2:$AB$830,19,FALSE))</f>
        <v>0</v>
      </c>
      <c r="AA1162">
        <f>IF(G1162="GK",VLOOKUP(F1162,'[1]2017GoalKeeper Stats'!$A$2:$S$109,20,FALSE),VLOOKUP(F1162,'[1]2017Player Stats'!$A$2:$AB$830,20,FALSE))</f>
        <v>0</v>
      </c>
      <c r="AB1162">
        <f>IF(G1162="GK",VLOOKUP(F1162,'[1]2017GoalKeeper Stats'!$A$2:$S$109,21,FALSE),VLOOKUP(F1162,'[1]2017Player Stats'!$A$2:$AB$830,21,FALSE))</f>
        <v>3</v>
      </c>
      <c r="AC1162">
        <f>IF(G1162="GK",VLOOKUP(F1162,'[1]2017GoalKeeper Stats'!$A$2:$S$109,22,FALSE),VLOOKUP(F1162,'[1]2017Player Stats'!$A$2:$AB$830,22,FALSE))</f>
        <v>4</v>
      </c>
      <c r="AD1162">
        <f>IF(G1162="GK",VLOOKUP(F1162,'[1]2017GoalKeeper Stats'!$A$2:$S$109,23,FALSE),VLOOKUP(F1162,'[1]2017Player Stats'!$A$2:$AB$830,23,FALSE))</f>
        <v>1</v>
      </c>
      <c r="AE1162">
        <f>IF(G1162="GK",VLOOKUP(F1162,'[1]2017GoalKeeper Stats'!$A$2:$S$109,24,FALSE),VLOOKUP(F1162,'[1]2017Player Stats'!$A$2:$AB$830,24,FALSE))</f>
        <v>1</v>
      </c>
      <c r="AF1162">
        <f>IF(G1162="GK",VLOOKUP(F1162,'[1]2017GoalKeeper Stats'!$A$2:$S$109,25,FALSE),VLOOKUP(F1162,'[1]2017Player Stats'!$A$2:$AB$830,25,FALSE))</f>
        <v>0</v>
      </c>
      <c r="AG1162">
        <f>IF(G1162="GK",VLOOKUP(F1162,'[1]2017GoalKeeper Stats'!$A$2:$S$109,26,FALSE),VLOOKUP(F1162,'[1]2017Player Stats'!$A$2:$AB$830,26,FALSE))</f>
        <v>44.44</v>
      </c>
      <c r="AH1162" s="51">
        <v>2017</v>
      </c>
      <c r="AI1162" s="51">
        <v>34</v>
      </c>
      <c r="AJ1162" s="51">
        <v>399</v>
      </c>
      <c r="AK1162" s="51">
        <v>505</v>
      </c>
      <c r="AL1162" s="51">
        <v>42</v>
      </c>
      <c r="AM1162" s="51">
        <v>66</v>
      </c>
      <c r="AN1162" s="51">
        <v>-24</v>
      </c>
      <c r="AO1162" s="52">
        <v>39.729999999999997</v>
      </c>
      <c r="AP1162" s="52">
        <v>54.61</v>
      </c>
      <c r="AQ1162" s="52">
        <v>-14.88</v>
      </c>
      <c r="AR1162" s="52">
        <v>-9.1199999999999992</v>
      </c>
      <c r="AS1162" s="51">
        <v>32</v>
      </c>
      <c r="AT1162" s="52">
        <v>38.29</v>
      </c>
    </row>
    <row r="1163" spans="1:46" hidden="1">
      <c r="A1163">
        <v>2017</v>
      </c>
      <c r="B1163" t="s">
        <v>210</v>
      </c>
      <c r="C1163" t="s">
        <v>210</v>
      </c>
      <c r="D1163" t="s">
        <v>1040</v>
      </c>
      <c r="E1163" t="s">
        <v>1041</v>
      </c>
      <c r="F1163" t="str">
        <f t="shared" si="18"/>
        <v>Dillon Powers</v>
      </c>
      <c r="G1163" t="s">
        <v>860</v>
      </c>
      <c r="H1163" s="143">
        <v>325000</v>
      </c>
      <c r="I1163" s="143">
        <v>295000</v>
      </c>
      <c r="J1163" t="str">
        <f>IF(G1163="GK",VLOOKUP(F1163,'[1]2017GoalKeeper Stats'!$A$2:$S$109,2,FALSE),VLOOKUP(F1163,'[1]2017Player Stats'!$A$2:$AB$830,2,FALSE))</f>
        <v>COL</v>
      </c>
      <c r="K1163">
        <f>IF(G1163="GK",VLOOKUP(F1163,'[1]2017GoalKeeper Stats'!$A$2:$S$109,4,FALSE),VLOOKUP(F1163,'[1]2017Player Stats'!$A$2:$AB$830,4,FALSE))</f>
        <v>21</v>
      </c>
      <c r="L1163">
        <f>IF(G1163="GK",VLOOKUP(F1163,'[1]2017GoalKeeper Stats'!$A$2:$S$109,5,FALSE),VLOOKUP(F1163,'[1]2017Player Stats'!$A$2:$AB$830,5,FALSE))</f>
        <v>15</v>
      </c>
      <c r="M1163">
        <f>IF(G1163="GK",VLOOKUP(F1163,'[1]2017GoalKeeper Stats'!$A$2:$S$109,6,FALSE),VLOOKUP(F1163,'[1]2017Player Stats'!$A$2:$AB$830,6,FALSE))</f>
        <v>1309</v>
      </c>
      <c r="N1163">
        <f>IF(G1163="GK",VLOOKUP(F1163,'[1]2017GoalKeeper Stats'!$A$2:$S$109,7,FALSE),VLOOKUP(F1163,'[1]2017Player Stats'!$A$2:$AB$830,7,FALSE))</f>
        <v>0</v>
      </c>
      <c r="O1163">
        <f>IF(G1163="GK",VLOOKUP(F1163,'[1]2017GoalKeeper Stats'!$A$2:$S$109,8,FALSE),VLOOKUP(F1163,'[1]2017Player Stats'!$A$2:$AB$830,8,FALSE))</f>
        <v>1</v>
      </c>
      <c r="P1163">
        <f>IF(G1163="GK",VLOOKUP(F1163,'[1]2017GoalKeeper Stats'!$A$2:$S$109,9,FALSE),VLOOKUP(F1163,'[1]2017Player Stats'!$A$2:$AB$830,9,FALSE))</f>
        <v>8</v>
      </c>
      <c r="Q1163">
        <f>IF(G1163="GK",VLOOKUP(F1163,'[1]2017GoalKeeper Stats'!$A$2:$S$109,10,FALSE),VLOOKUP(F1163,'[1]2017Player Stats'!$A$2:$AB$830,10,FALSE))</f>
        <v>2</v>
      </c>
      <c r="R1163">
        <f>IF(G1163="GK",VLOOKUP(F1163,'[1]2017GoalKeeper Stats'!$A$2:$S$109,11,FALSE),VLOOKUP(F1163,'[1]2017Player Stats'!$A$2:$AB$830,11,FALSE))</f>
        <v>0</v>
      </c>
      <c r="S1163" t="str">
        <f>IF(G1163="GK",VLOOKUP(F1163,'[1]2017GoalKeeper Stats'!$A$2:$S$109,12,FALSE),VLOOKUP(F1163,'[1]2017Player Stats'!$A$2:$AB$830,12,FALSE))</f>
        <v>0/0</v>
      </c>
      <c r="T1163">
        <f>IF(G1163="GK",VLOOKUP(F1163,'[1]2017GoalKeeper Stats'!$A$2:$S$109,13,FALSE),VLOOKUP(F1163,'[1]2017Player Stats'!$A$2:$AB$830,13,FALSE))</f>
        <v>0</v>
      </c>
      <c r="U1163">
        <f>IF(G1163="GK",VLOOKUP(F1163,'[1]2017GoalKeeper Stats'!$A$2:$S$109,14,FALSE),VLOOKUP(F1163,'[1]2017Player Stats'!$A$2:$AB$830,14,FALSE))</f>
        <v>0</v>
      </c>
      <c r="V1163">
        <f>IF(G1163="GK",VLOOKUP(F1163,'[1]2017GoalKeeper Stats'!$A$2:$S$109,15,FALSE),VLOOKUP(F1163,'[1]2017Player Stats'!$A$2:$AB$830,15,FALSE))</f>
        <v>0</v>
      </c>
      <c r="W1163">
        <f>IF(G1163="GK",VLOOKUP(F1163,'[1]2017GoalKeeper Stats'!$A$2:$S$109,16,FALSE),VLOOKUP(F1163,'[1]2017Player Stats'!$A$2:$AB$830,16,FALSE))</f>
        <v>0</v>
      </c>
      <c r="X1163">
        <f>IF(G1163="GK",VLOOKUP(F1163,'[1]2017GoalKeeper Stats'!$A$2:$S$109,17,FALSE),VLOOKUP(F1163,'[1]2017Player Stats'!$A$2:$AB$830,17,FALSE))</f>
        <v>1</v>
      </c>
      <c r="Y1163">
        <f>IF(G1163="GK",VLOOKUP(F1163,'[1]2017GoalKeeper Stats'!$A$2:$S$109,18,FALSE),VLOOKUP(F1163,'[1]2017Player Stats'!$A$2:$AB$830,18,FALSE))</f>
        <v>1</v>
      </c>
      <c r="Z1163">
        <f>IF(G1163="GK",VLOOKUP(F1163,'[1]2017GoalKeeper Stats'!$A$2:$S$109,19,FALSE),VLOOKUP(F1163,'[1]2017Player Stats'!$A$2:$AB$830,19,FALSE))</f>
        <v>0</v>
      </c>
      <c r="AA1163">
        <f>IF(G1163="GK",VLOOKUP(F1163,'[1]2017GoalKeeper Stats'!$A$2:$S$109,20,FALSE),VLOOKUP(F1163,'[1]2017Player Stats'!$A$2:$AB$830,20,FALSE))</f>
        <v>7.0000000000000007E-2</v>
      </c>
      <c r="AB1163">
        <f>IF(G1163="GK",VLOOKUP(F1163,'[1]2017GoalKeeper Stats'!$A$2:$S$109,21,FALSE),VLOOKUP(F1163,'[1]2017Player Stats'!$A$2:$AB$830,21,FALSE))</f>
        <v>21</v>
      </c>
      <c r="AC1163">
        <f>IF(G1163="GK",VLOOKUP(F1163,'[1]2017GoalKeeper Stats'!$A$2:$S$109,22,FALSE),VLOOKUP(F1163,'[1]2017Player Stats'!$A$2:$AB$830,22,FALSE))</f>
        <v>29</v>
      </c>
      <c r="AD1163">
        <f>IF(G1163="GK",VLOOKUP(F1163,'[1]2017GoalKeeper Stats'!$A$2:$S$109,23,FALSE),VLOOKUP(F1163,'[1]2017Player Stats'!$A$2:$AB$830,23,FALSE))</f>
        <v>0</v>
      </c>
      <c r="AE1163">
        <f>IF(G1163="GK",VLOOKUP(F1163,'[1]2017GoalKeeper Stats'!$A$2:$S$109,24,FALSE),VLOOKUP(F1163,'[1]2017Player Stats'!$A$2:$AB$830,24,FALSE))</f>
        <v>3</v>
      </c>
      <c r="AF1163">
        <f>IF(G1163="GK",VLOOKUP(F1163,'[1]2017GoalKeeper Stats'!$A$2:$S$109,25,FALSE),VLOOKUP(F1163,'[1]2017Player Stats'!$A$2:$AB$830,25,FALSE))</f>
        <v>0</v>
      </c>
      <c r="AG1163">
        <f>IF(G1163="GK",VLOOKUP(F1163,'[1]2017GoalKeeper Stats'!$A$2:$S$109,26,FALSE),VLOOKUP(F1163,'[1]2017Player Stats'!$A$2:$AB$830,26,FALSE))</f>
        <v>25</v>
      </c>
      <c r="AH1163" s="51">
        <v>2017</v>
      </c>
      <c r="AI1163" s="51">
        <v>34</v>
      </c>
      <c r="AJ1163" s="51">
        <v>419</v>
      </c>
      <c r="AK1163" s="51">
        <v>409</v>
      </c>
      <c r="AL1163" s="51">
        <v>39</v>
      </c>
      <c r="AM1163" s="51">
        <v>56</v>
      </c>
      <c r="AN1163" s="51">
        <v>-17</v>
      </c>
      <c r="AO1163" s="52">
        <v>36.22</v>
      </c>
      <c r="AP1163" s="52">
        <v>49.26</v>
      </c>
      <c r="AQ1163" s="52">
        <v>-13.04</v>
      </c>
      <c r="AR1163" s="52">
        <v>-3.96</v>
      </c>
      <c r="AS1163" s="51">
        <v>39</v>
      </c>
      <c r="AT1163" s="52">
        <v>39.11</v>
      </c>
    </row>
    <row r="1164" spans="1:46" hidden="1">
      <c r="A1164">
        <v>2017</v>
      </c>
      <c r="B1164" t="s">
        <v>1914</v>
      </c>
      <c r="C1164" t="s">
        <v>1915</v>
      </c>
      <c r="D1164" t="s">
        <v>1092</v>
      </c>
      <c r="E1164" t="s">
        <v>1140</v>
      </c>
      <c r="F1164" t="str">
        <f t="shared" si="18"/>
        <v>Sam Cronin</v>
      </c>
      <c r="G1164" t="s">
        <v>860</v>
      </c>
      <c r="H1164" s="143">
        <v>324750</v>
      </c>
      <c r="I1164" s="143">
        <v>300000</v>
      </c>
      <c r="J1164" t="str">
        <f>IF(G1164="GK",VLOOKUP(F1164,'[1]2017GoalKeeper Stats'!$A$2:$S$109,2,FALSE),VLOOKUP(F1164,'[1]2017Player Stats'!$A$2:$AB$830,2,FALSE))</f>
        <v>COL</v>
      </c>
      <c r="K1164">
        <f>IF(G1164="GK",VLOOKUP(F1164,'[1]2017GoalKeeper Stats'!$A$2:$S$109,4,FALSE),VLOOKUP(F1164,'[1]2017Player Stats'!$A$2:$AB$830,4,FALSE))</f>
        <v>21</v>
      </c>
      <c r="L1164">
        <f>IF(G1164="GK",VLOOKUP(F1164,'[1]2017GoalKeeper Stats'!$A$2:$S$109,5,FALSE),VLOOKUP(F1164,'[1]2017Player Stats'!$A$2:$AB$830,5,FALSE))</f>
        <v>21</v>
      </c>
      <c r="M1164">
        <f>IF(G1164="GK",VLOOKUP(F1164,'[1]2017GoalKeeper Stats'!$A$2:$S$109,6,FALSE),VLOOKUP(F1164,'[1]2017Player Stats'!$A$2:$AB$830,6,FALSE))</f>
        <v>1813</v>
      </c>
      <c r="N1164">
        <f>IF(G1164="GK",VLOOKUP(F1164,'[1]2017GoalKeeper Stats'!$A$2:$S$109,7,FALSE),VLOOKUP(F1164,'[1]2017Player Stats'!$A$2:$AB$830,7,FALSE))</f>
        <v>0</v>
      </c>
      <c r="O1164">
        <f>IF(G1164="GK",VLOOKUP(F1164,'[1]2017GoalKeeper Stats'!$A$2:$S$109,8,FALSE),VLOOKUP(F1164,'[1]2017Player Stats'!$A$2:$AB$830,8,FALSE))</f>
        <v>1</v>
      </c>
      <c r="P1164">
        <f>IF(G1164="GK",VLOOKUP(F1164,'[1]2017GoalKeeper Stats'!$A$2:$S$109,9,FALSE),VLOOKUP(F1164,'[1]2017Player Stats'!$A$2:$AB$830,9,FALSE))</f>
        <v>7</v>
      </c>
      <c r="Q1164">
        <f>IF(G1164="GK",VLOOKUP(F1164,'[1]2017GoalKeeper Stats'!$A$2:$S$109,10,FALSE),VLOOKUP(F1164,'[1]2017Player Stats'!$A$2:$AB$830,10,FALSE))</f>
        <v>1</v>
      </c>
      <c r="R1164">
        <f>IF(G1164="GK",VLOOKUP(F1164,'[1]2017GoalKeeper Stats'!$A$2:$S$109,11,FALSE),VLOOKUP(F1164,'[1]2017Player Stats'!$A$2:$AB$830,11,FALSE))</f>
        <v>0</v>
      </c>
      <c r="S1164" t="str">
        <f>IF(G1164="GK",VLOOKUP(F1164,'[1]2017GoalKeeper Stats'!$A$2:$S$109,12,FALSE),VLOOKUP(F1164,'[1]2017Player Stats'!$A$2:$AB$830,12,FALSE))</f>
        <v>0/0</v>
      </c>
      <c r="T1164">
        <f>IF(G1164="GK",VLOOKUP(F1164,'[1]2017GoalKeeper Stats'!$A$2:$S$109,13,FALSE),VLOOKUP(F1164,'[1]2017Player Stats'!$A$2:$AB$830,13,FALSE))</f>
        <v>0</v>
      </c>
      <c r="U1164">
        <f>IF(G1164="GK",VLOOKUP(F1164,'[1]2017GoalKeeper Stats'!$A$2:$S$109,14,FALSE),VLOOKUP(F1164,'[1]2017Player Stats'!$A$2:$AB$830,14,FALSE))</f>
        <v>0</v>
      </c>
      <c r="V1164">
        <f>IF(G1164="GK",VLOOKUP(F1164,'[1]2017GoalKeeper Stats'!$A$2:$S$109,15,FALSE),VLOOKUP(F1164,'[1]2017Player Stats'!$A$2:$AB$830,15,FALSE))</f>
        <v>0</v>
      </c>
      <c r="W1164">
        <f>IF(G1164="GK",VLOOKUP(F1164,'[1]2017GoalKeeper Stats'!$A$2:$S$109,16,FALSE),VLOOKUP(F1164,'[1]2017Player Stats'!$A$2:$AB$830,16,FALSE))</f>
        <v>0</v>
      </c>
      <c r="X1164">
        <f>IF(G1164="GK",VLOOKUP(F1164,'[1]2017GoalKeeper Stats'!$A$2:$S$109,17,FALSE),VLOOKUP(F1164,'[1]2017Player Stats'!$A$2:$AB$830,17,FALSE))</f>
        <v>0</v>
      </c>
      <c r="Y1164">
        <f>IF(G1164="GK",VLOOKUP(F1164,'[1]2017GoalKeeper Stats'!$A$2:$S$109,18,FALSE),VLOOKUP(F1164,'[1]2017Player Stats'!$A$2:$AB$830,18,FALSE))</f>
        <v>1</v>
      </c>
      <c r="Z1164">
        <f>IF(G1164="GK",VLOOKUP(F1164,'[1]2017GoalKeeper Stats'!$A$2:$S$109,19,FALSE),VLOOKUP(F1164,'[1]2017Player Stats'!$A$2:$AB$830,19,FALSE))</f>
        <v>0</v>
      </c>
      <c r="AA1164">
        <f>IF(G1164="GK",VLOOKUP(F1164,'[1]2017GoalKeeper Stats'!$A$2:$S$109,20,FALSE),VLOOKUP(F1164,'[1]2017Player Stats'!$A$2:$AB$830,20,FALSE))</f>
        <v>0.05</v>
      </c>
      <c r="AB1164">
        <f>IF(G1164="GK",VLOOKUP(F1164,'[1]2017GoalKeeper Stats'!$A$2:$S$109,21,FALSE),VLOOKUP(F1164,'[1]2017Player Stats'!$A$2:$AB$830,21,FALSE))</f>
        <v>21</v>
      </c>
      <c r="AC1164">
        <f>IF(G1164="GK",VLOOKUP(F1164,'[1]2017GoalKeeper Stats'!$A$2:$S$109,22,FALSE),VLOOKUP(F1164,'[1]2017Player Stats'!$A$2:$AB$830,22,FALSE))</f>
        <v>16</v>
      </c>
      <c r="AD1164">
        <f>IF(G1164="GK",VLOOKUP(F1164,'[1]2017GoalKeeper Stats'!$A$2:$S$109,23,FALSE),VLOOKUP(F1164,'[1]2017Player Stats'!$A$2:$AB$830,23,FALSE))</f>
        <v>0</v>
      </c>
      <c r="AE1164">
        <f>IF(G1164="GK",VLOOKUP(F1164,'[1]2017GoalKeeper Stats'!$A$2:$S$109,24,FALSE),VLOOKUP(F1164,'[1]2017Player Stats'!$A$2:$AB$830,24,FALSE))</f>
        <v>5</v>
      </c>
      <c r="AF1164">
        <f>IF(G1164="GK",VLOOKUP(F1164,'[1]2017GoalKeeper Stats'!$A$2:$S$109,25,FALSE),VLOOKUP(F1164,'[1]2017Player Stats'!$A$2:$AB$830,25,FALSE))</f>
        <v>0</v>
      </c>
      <c r="AG1164">
        <f>IF(G1164="GK",VLOOKUP(F1164,'[1]2017GoalKeeper Stats'!$A$2:$S$109,26,FALSE),VLOOKUP(F1164,'[1]2017Player Stats'!$A$2:$AB$830,26,FALSE))</f>
        <v>14.29</v>
      </c>
      <c r="AH1164" s="51">
        <v>2017</v>
      </c>
      <c r="AI1164" s="51">
        <v>34</v>
      </c>
      <c r="AJ1164" s="51">
        <v>338</v>
      </c>
      <c r="AK1164" s="51">
        <v>563</v>
      </c>
      <c r="AL1164" s="51">
        <v>45</v>
      </c>
      <c r="AM1164" s="51">
        <v>67</v>
      </c>
      <c r="AN1164" s="51">
        <v>-22</v>
      </c>
      <c r="AO1164" s="52">
        <v>39.22</v>
      </c>
      <c r="AP1164" s="52">
        <v>64.92</v>
      </c>
      <c r="AQ1164" s="52">
        <v>-25.7</v>
      </c>
      <c r="AR1164" s="52">
        <v>3.7</v>
      </c>
      <c r="AS1164" s="51">
        <v>36</v>
      </c>
      <c r="AT1164" s="52">
        <v>31.28</v>
      </c>
    </row>
    <row r="1165" spans="1:46" hidden="1">
      <c r="A1165">
        <v>2017</v>
      </c>
      <c r="B1165" t="s">
        <v>201</v>
      </c>
      <c r="C1165" t="s">
        <v>201</v>
      </c>
      <c r="D1165" t="s">
        <v>1950</v>
      </c>
      <c r="E1165" t="s">
        <v>1951</v>
      </c>
      <c r="F1165" t="str">
        <f t="shared" si="18"/>
        <v>Deian Boldor</v>
      </c>
      <c r="G1165" t="s">
        <v>893</v>
      </c>
      <c r="H1165" s="143">
        <v>324000</v>
      </c>
      <c r="I1165" s="143">
        <v>324000</v>
      </c>
      <c r="J1165" t="str">
        <f>IF(G1165="GK",VLOOKUP(F1165,'[1]2017GoalKeeper Stats'!$A$2:$S$109,2,FALSE),VLOOKUP(F1165,'[1]2017Player Stats'!$A$2:$AB$830,2,FALSE))</f>
        <v>MTL</v>
      </c>
      <c r="K1165">
        <f>IF(G1165="GK",VLOOKUP(F1165,'[1]2017GoalKeeper Stats'!$A$2:$S$109,4,FALSE),VLOOKUP(F1165,'[1]2017Player Stats'!$A$2:$AB$830,4,FALSE))</f>
        <v>5</v>
      </c>
      <c r="L1165">
        <f>IF(G1165="GK",VLOOKUP(F1165,'[1]2017GoalKeeper Stats'!$A$2:$S$109,5,FALSE),VLOOKUP(F1165,'[1]2017Player Stats'!$A$2:$AB$830,5,FALSE))</f>
        <v>5</v>
      </c>
      <c r="M1165">
        <f>IF(G1165="GK",VLOOKUP(F1165,'[1]2017GoalKeeper Stats'!$A$2:$S$109,6,FALSE),VLOOKUP(F1165,'[1]2017Player Stats'!$A$2:$AB$830,6,FALSE))</f>
        <v>412</v>
      </c>
      <c r="N1165">
        <f>IF(G1165="GK",VLOOKUP(F1165,'[1]2017GoalKeeper Stats'!$A$2:$S$109,7,FALSE),VLOOKUP(F1165,'[1]2017Player Stats'!$A$2:$AB$830,7,FALSE))</f>
        <v>0</v>
      </c>
      <c r="O1165">
        <f>IF(G1165="GK",VLOOKUP(F1165,'[1]2017GoalKeeper Stats'!$A$2:$S$109,8,FALSE),VLOOKUP(F1165,'[1]2017Player Stats'!$A$2:$AB$830,8,FALSE))</f>
        <v>0</v>
      </c>
      <c r="P1165">
        <f>IF(G1165="GK",VLOOKUP(F1165,'[1]2017GoalKeeper Stats'!$A$2:$S$109,9,FALSE),VLOOKUP(F1165,'[1]2017Player Stats'!$A$2:$AB$830,9,FALSE))</f>
        <v>3</v>
      </c>
      <c r="Q1165">
        <f>IF(G1165="GK",VLOOKUP(F1165,'[1]2017GoalKeeper Stats'!$A$2:$S$109,10,FALSE),VLOOKUP(F1165,'[1]2017Player Stats'!$A$2:$AB$830,10,FALSE))</f>
        <v>1</v>
      </c>
      <c r="R1165">
        <f>IF(G1165="GK",VLOOKUP(F1165,'[1]2017GoalKeeper Stats'!$A$2:$S$109,11,FALSE),VLOOKUP(F1165,'[1]2017Player Stats'!$A$2:$AB$830,11,FALSE))</f>
        <v>0</v>
      </c>
      <c r="S1165" t="str">
        <f>IF(G1165="GK",VLOOKUP(F1165,'[1]2017GoalKeeper Stats'!$A$2:$S$109,12,FALSE),VLOOKUP(F1165,'[1]2017Player Stats'!$A$2:$AB$830,12,FALSE))</f>
        <v>0/0</v>
      </c>
      <c r="T1165">
        <f>IF(G1165="GK",VLOOKUP(F1165,'[1]2017GoalKeeper Stats'!$A$2:$S$109,13,FALSE),VLOOKUP(F1165,'[1]2017Player Stats'!$A$2:$AB$830,13,FALSE))</f>
        <v>0</v>
      </c>
      <c r="U1165">
        <f>IF(G1165="GK",VLOOKUP(F1165,'[1]2017GoalKeeper Stats'!$A$2:$S$109,14,FALSE),VLOOKUP(F1165,'[1]2017Player Stats'!$A$2:$AB$830,14,FALSE))</f>
        <v>0</v>
      </c>
      <c r="V1165">
        <f>IF(G1165="GK",VLOOKUP(F1165,'[1]2017GoalKeeper Stats'!$A$2:$S$109,15,FALSE),VLOOKUP(F1165,'[1]2017Player Stats'!$A$2:$AB$830,15,FALSE))</f>
        <v>0</v>
      </c>
      <c r="W1165">
        <f>IF(G1165="GK",VLOOKUP(F1165,'[1]2017GoalKeeper Stats'!$A$2:$S$109,16,FALSE),VLOOKUP(F1165,'[1]2017Player Stats'!$A$2:$AB$830,16,FALSE))</f>
        <v>0</v>
      </c>
      <c r="X1165">
        <f>IF(G1165="GK",VLOOKUP(F1165,'[1]2017GoalKeeper Stats'!$A$2:$S$109,17,FALSE),VLOOKUP(F1165,'[1]2017Player Stats'!$A$2:$AB$830,17,FALSE))</f>
        <v>0</v>
      </c>
      <c r="Y1165">
        <f>IF(G1165="GK",VLOOKUP(F1165,'[1]2017GoalKeeper Stats'!$A$2:$S$109,18,FALSE),VLOOKUP(F1165,'[1]2017Player Stats'!$A$2:$AB$830,18,FALSE))</f>
        <v>0</v>
      </c>
      <c r="Z1165">
        <f>IF(G1165="GK",VLOOKUP(F1165,'[1]2017GoalKeeper Stats'!$A$2:$S$109,19,FALSE),VLOOKUP(F1165,'[1]2017Player Stats'!$A$2:$AB$830,19,FALSE))</f>
        <v>0</v>
      </c>
      <c r="AA1165">
        <f>IF(G1165="GK",VLOOKUP(F1165,'[1]2017GoalKeeper Stats'!$A$2:$S$109,20,FALSE),VLOOKUP(F1165,'[1]2017Player Stats'!$A$2:$AB$830,20,FALSE))</f>
        <v>0</v>
      </c>
      <c r="AB1165">
        <f>IF(G1165="GK",VLOOKUP(F1165,'[1]2017GoalKeeper Stats'!$A$2:$S$109,21,FALSE),VLOOKUP(F1165,'[1]2017Player Stats'!$A$2:$AB$830,21,FALSE))</f>
        <v>8</v>
      </c>
      <c r="AC1165">
        <f>IF(G1165="GK",VLOOKUP(F1165,'[1]2017GoalKeeper Stats'!$A$2:$S$109,22,FALSE),VLOOKUP(F1165,'[1]2017Player Stats'!$A$2:$AB$830,22,FALSE))</f>
        <v>1</v>
      </c>
      <c r="AD1165">
        <f>IF(G1165="GK",VLOOKUP(F1165,'[1]2017GoalKeeper Stats'!$A$2:$S$109,23,FALSE),VLOOKUP(F1165,'[1]2017Player Stats'!$A$2:$AB$830,23,FALSE))</f>
        <v>1</v>
      </c>
      <c r="AE1165">
        <f>IF(G1165="GK",VLOOKUP(F1165,'[1]2017GoalKeeper Stats'!$A$2:$S$109,24,FALSE),VLOOKUP(F1165,'[1]2017Player Stats'!$A$2:$AB$830,24,FALSE))</f>
        <v>0</v>
      </c>
      <c r="AF1165">
        <f>IF(G1165="GK",VLOOKUP(F1165,'[1]2017GoalKeeper Stats'!$A$2:$S$109,25,FALSE),VLOOKUP(F1165,'[1]2017Player Stats'!$A$2:$AB$830,25,FALSE))</f>
        <v>1</v>
      </c>
      <c r="AG1165">
        <f>IF(G1165="GK",VLOOKUP(F1165,'[1]2017GoalKeeper Stats'!$A$2:$S$109,26,FALSE),VLOOKUP(F1165,'[1]2017Player Stats'!$A$2:$AB$830,26,FALSE))</f>
        <v>33.33</v>
      </c>
      <c r="AH1165" s="51">
        <v>2017</v>
      </c>
      <c r="AI1165" s="51">
        <v>34</v>
      </c>
      <c r="AJ1165" s="51">
        <v>419</v>
      </c>
      <c r="AK1165" s="51">
        <v>472</v>
      </c>
      <c r="AL1165" s="51">
        <v>52</v>
      </c>
      <c r="AM1165" s="51">
        <v>57</v>
      </c>
      <c r="AN1165" s="51">
        <v>-5</v>
      </c>
      <c r="AO1165" s="52">
        <v>40.26</v>
      </c>
      <c r="AP1165" s="52">
        <v>50.46</v>
      </c>
      <c r="AQ1165" s="52">
        <v>-10.199999999999999</v>
      </c>
      <c r="AR1165" s="52">
        <v>5.2</v>
      </c>
      <c r="AS1165" s="51">
        <v>39</v>
      </c>
      <c r="AT1165" s="52">
        <v>40.03</v>
      </c>
    </row>
    <row r="1166" spans="1:46" hidden="1">
      <c r="A1166">
        <v>2017</v>
      </c>
      <c r="B1166" t="s">
        <v>1914</v>
      </c>
      <c r="C1166" t="s">
        <v>1915</v>
      </c>
      <c r="D1166" t="s">
        <v>1546</v>
      </c>
      <c r="E1166" t="s">
        <v>1952</v>
      </c>
      <c r="F1166" t="str">
        <f t="shared" si="18"/>
        <v>Miguel Ibarra</v>
      </c>
      <c r="G1166" t="s">
        <v>860</v>
      </c>
      <c r="H1166" s="143">
        <v>322326</v>
      </c>
      <c r="I1166" s="143">
        <v>290004</v>
      </c>
      <c r="J1166" t="str">
        <f>IF(G1166="GK",VLOOKUP(F1166,'[1]2017GoalKeeper Stats'!$A$2:$S$109,2,FALSE),VLOOKUP(F1166,'[1]2017Player Stats'!$A$2:$AB$830,2,FALSE))</f>
        <v>SEA</v>
      </c>
      <c r="K1166">
        <f>IF(G1166="GK",VLOOKUP(F1166,'[1]2017GoalKeeper Stats'!$A$2:$S$109,4,FALSE),VLOOKUP(F1166,'[1]2017Player Stats'!$A$2:$AB$830,4,FALSE))</f>
        <v>29</v>
      </c>
      <c r="L1166">
        <f>IF(G1166="GK",VLOOKUP(F1166,'[1]2017GoalKeeper Stats'!$A$2:$S$109,5,FALSE),VLOOKUP(F1166,'[1]2017Player Stats'!$A$2:$AB$830,5,FALSE))</f>
        <v>20</v>
      </c>
      <c r="M1166">
        <f>IF(G1166="GK",VLOOKUP(F1166,'[1]2017GoalKeeper Stats'!$A$2:$S$109,6,FALSE),VLOOKUP(F1166,'[1]2017Player Stats'!$A$2:$AB$830,6,FALSE))</f>
        <v>1758</v>
      </c>
      <c r="N1166">
        <f>IF(G1166="GK",VLOOKUP(F1166,'[1]2017GoalKeeper Stats'!$A$2:$S$109,7,FALSE),VLOOKUP(F1166,'[1]2017Player Stats'!$A$2:$AB$830,7,FALSE))</f>
        <v>3</v>
      </c>
      <c r="O1166">
        <f>IF(G1166="GK",VLOOKUP(F1166,'[1]2017GoalKeeper Stats'!$A$2:$S$109,8,FALSE),VLOOKUP(F1166,'[1]2017Player Stats'!$A$2:$AB$830,8,FALSE))</f>
        <v>4</v>
      </c>
      <c r="P1166">
        <f>IF(G1166="GK",VLOOKUP(F1166,'[1]2017GoalKeeper Stats'!$A$2:$S$109,9,FALSE),VLOOKUP(F1166,'[1]2017Player Stats'!$A$2:$AB$830,9,FALSE))</f>
        <v>22</v>
      </c>
      <c r="Q1166">
        <f>IF(G1166="GK",VLOOKUP(F1166,'[1]2017GoalKeeper Stats'!$A$2:$S$109,10,FALSE),VLOOKUP(F1166,'[1]2017Player Stats'!$A$2:$AB$830,10,FALSE))</f>
        <v>12</v>
      </c>
      <c r="R1166">
        <f>IF(G1166="GK",VLOOKUP(F1166,'[1]2017GoalKeeper Stats'!$A$2:$S$109,11,FALSE),VLOOKUP(F1166,'[1]2017Player Stats'!$A$2:$AB$830,11,FALSE))</f>
        <v>2</v>
      </c>
      <c r="S1166" t="str">
        <f>IF(G1166="GK",VLOOKUP(F1166,'[1]2017GoalKeeper Stats'!$A$2:$S$109,12,FALSE),VLOOKUP(F1166,'[1]2017Player Stats'!$A$2:$AB$830,12,FALSE))</f>
        <v>0/0</v>
      </c>
      <c r="T1166">
        <f>IF(G1166="GK",VLOOKUP(F1166,'[1]2017GoalKeeper Stats'!$A$2:$S$109,13,FALSE),VLOOKUP(F1166,'[1]2017Player Stats'!$A$2:$AB$830,13,FALSE))</f>
        <v>3</v>
      </c>
      <c r="U1166">
        <f>IF(G1166="GK",VLOOKUP(F1166,'[1]2017GoalKeeper Stats'!$A$2:$S$109,14,FALSE),VLOOKUP(F1166,'[1]2017Player Stats'!$A$2:$AB$830,14,FALSE))</f>
        <v>0</v>
      </c>
      <c r="V1166">
        <f>IF(G1166="GK",VLOOKUP(F1166,'[1]2017GoalKeeper Stats'!$A$2:$S$109,15,FALSE),VLOOKUP(F1166,'[1]2017Player Stats'!$A$2:$AB$830,15,FALSE))</f>
        <v>0.15</v>
      </c>
      <c r="W1166">
        <f>IF(G1166="GK",VLOOKUP(F1166,'[1]2017GoalKeeper Stats'!$A$2:$S$109,16,FALSE),VLOOKUP(F1166,'[1]2017Player Stats'!$A$2:$AB$830,16,FALSE))</f>
        <v>13.6</v>
      </c>
      <c r="X1166">
        <f>IF(G1166="GK",VLOOKUP(F1166,'[1]2017GoalKeeper Stats'!$A$2:$S$109,17,FALSE),VLOOKUP(F1166,'[1]2017Player Stats'!$A$2:$AB$830,17,FALSE))</f>
        <v>2</v>
      </c>
      <c r="Y1166">
        <f>IF(G1166="GK",VLOOKUP(F1166,'[1]2017GoalKeeper Stats'!$A$2:$S$109,18,FALSE),VLOOKUP(F1166,'[1]2017Player Stats'!$A$2:$AB$830,18,FALSE))</f>
        <v>3</v>
      </c>
      <c r="Z1166">
        <f>IF(G1166="GK",VLOOKUP(F1166,'[1]2017GoalKeeper Stats'!$A$2:$S$109,19,FALSE),VLOOKUP(F1166,'[1]2017Player Stats'!$A$2:$AB$830,19,FALSE))</f>
        <v>1</v>
      </c>
      <c r="AA1166">
        <f>IF(G1166="GK",VLOOKUP(F1166,'[1]2017GoalKeeper Stats'!$A$2:$S$109,20,FALSE),VLOOKUP(F1166,'[1]2017Player Stats'!$A$2:$AB$830,20,FALSE))</f>
        <v>0.2</v>
      </c>
      <c r="AB1166">
        <f>IF(G1166="GK",VLOOKUP(F1166,'[1]2017GoalKeeper Stats'!$A$2:$S$109,21,FALSE),VLOOKUP(F1166,'[1]2017Player Stats'!$A$2:$AB$830,21,FALSE))</f>
        <v>16</v>
      </c>
      <c r="AC1166">
        <f>IF(G1166="GK",VLOOKUP(F1166,'[1]2017GoalKeeper Stats'!$A$2:$S$109,22,FALSE),VLOOKUP(F1166,'[1]2017Player Stats'!$A$2:$AB$830,22,FALSE))</f>
        <v>12</v>
      </c>
      <c r="AD1166">
        <f>IF(G1166="GK",VLOOKUP(F1166,'[1]2017GoalKeeper Stats'!$A$2:$S$109,23,FALSE),VLOOKUP(F1166,'[1]2017Player Stats'!$A$2:$AB$830,23,FALSE))</f>
        <v>2</v>
      </c>
      <c r="AE1166">
        <f>IF(G1166="GK",VLOOKUP(F1166,'[1]2017GoalKeeper Stats'!$A$2:$S$109,24,FALSE),VLOOKUP(F1166,'[1]2017Player Stats'!$A$2:$AB$830,24,FALSE))</f>
        <v>2</v>
      </c>
      <c r="AF1166">
        <f>IF(G1166="GK",VLOOKUP(F1166,'[1]2017GoalKeeper Stats'!$A$2:$S$109,25,FALSE),VLOOKUP(F1166,'[1]2017Player Stats'!$A$2:$AB$830,25,FALSE))</f>
        <v>0</v>
      </c>
      <c r="AG1166">
        <f>IF(G1166="GK",VLOOKUP(F1166,'[1]2017GoalKeeper Stats'!$A$2:$S$109,26,FALSE),VLOOKUP(F1166,'[1]2017Player Stats'!$A$2:$AB$830,26,FALSE))</f>
        <v>54.55</v>
      </c>
      <c r="AH1166" s="51">
        <v>2017</v>
      </c>
      <c r="AI1166" s="51">
        <v>34</v>
      </c>
      <c r="AJ1166" s="51">
        <v>338</v>
      </c>
      <c r="AK1166" s="51">
        <v>563</v>
      </c>
      <c r="AL1166" s="51">
        <v>45</v>
      </c>
      <c r="AM1166" s="51">
        <v>67</v>
      </c>
      <c r="AN1166" s="51">
        <v>-22</v>
      </c>
      <c r="AO1166" s="52">
        <v>39.22</v>
      </c>
      <c r="AP1166" s="52">
        <v>64.92</v>
      </c>
      <c r="AQ1166" s="52">
        <v>-25.7</v>
      </c>
      <c r="AR1166" s="52">
        <v>3.7</v>
      </c>
      <c r="AS1166" s="51">
        <v>36</v>
      </c>
      <c r="AT1166" s="52">
        <v>31.28</v>
      </c>
    </row>
    <row r="1167" spans="1:46" hidden="1">
      <c r="A1167">
        <v>2017</v>
      </c>
      <c r="B1167" t="s">
        <v>211</v>
      </c>
      <c r="C1167" t="s">
        <v>173</v>
      </c>
      <c r="D1167" t="s">
        <v>1726</v>
      </c>
      <c r="E1167" t="s">
        <v>1727</v>
      </c>
      <c r="F1167" t="str">
        <f t="shared" si="18"/>
        <v>Frederic Brillant</v>
      </c>
      <c r="G1167" t="s">
        <v>893</v>
      </c>
      <c r="H1167" s="143">
        <v>319667</v>
      </c>
      <c r="I1167" s="143">
        <v>280000</v>
      </c>
      <c r="J1167" t="str">
        <f>IF(G1167="GK",VLOOKUP(F1167,'[1]2017GoalKeeper Stats'!$A$2:$S$109,2,FALSE),VLOOKUP(F1167,'[1]2017Player Stats'!$A$2:$AB$830,2,FALSE))</f>
        <v>DC</v>
      </c>
      <c r="K1167">
        <f>IF(G1167="GK",VLOOKUP(F1167,'[1]2017GoalKeeper Stats'!$A$2:$S$109,4,FALSE),VLOOKUP(F1167,'[1]2017Player Stats'!$A$2:$AB$830,4,FALSE))</f>
        <v>23</v>
      </c>
      <c r="L1167">
        <f>IF(G1167="GK",VLOOKUP(F1167,'[1]2017GoalKeeper Stats'!$A$2:$S$109,5,FALSE),VLOOKUP(F1167,'[1]2017Player Stats'!$A$2:$AB$830,5,FALSE))</f>
        <v>16</v>
      </c>
      <c r="M1167">
        <f>IF(G1167="GK",VLOOKUP(F1167,'[1]2017GoalKeeper Stats'!$A$2:$S$109,6,FALSE),VLOOKUP(F1167,'[1]2017Player Stats'!$A$2:$AB$830,6,FALSE))</f>
        <v>1523</v>
      </c>
      <c r="N1167">
        <f>IF(G1167="GK",VLOOKUP(F1167,'[1]2017GoalKeeper Stats'!$A$2:$S$109,7,FALSE),VLOOKUP(F1167,'[1]2017Player Stats'!$A$2:$AB$830,7,FALSE))</f>
        <v>1</v>
      </c>
      <c r="O1167">
        <f>IF(G1167="GK",VLOOKUP(F1167,'[1]2017GoalKeeper Stats'!$A$2:$S$109,8,FALSE),VLOOKUP(F1167,'[1]2017Player Stats'!$A$2:$AB$830,8,FALSE))</f>
        <v>1</v>
      </c>
      <c r="P1167">
        <f>IF(G1167="GK",VLOOKUP(F1167,'[1]2017GoalKeeper Stats'!$A$2:$S$109,9,FALSE),VLOOKUP(F1167,'[1]2017Player Stats'!$A$2:$AB$830,9,FALSE))</f>
        <v>15</v>
      </c>
      <c r="Q1167">
        <f>IF(G1167="GK",VLOOKUP(F1167,'[1]2017GoalKeeper Stats'!$A$2:$S$109,10,FALSE),VLOOKUP(F1167,'[1]2017Player Stats'!$A$2:$AB$830,10,FALSE))</f>
        <v>5</v>
      </c>
      <c r="R1167">
        <f>IF(G1167="GK",VLOOKUP(F1167,'[1]2017GoalKeeper Stats'!$A$2:$S$109,11,FALSE),VLOOKUP(F1167,'[1]2017Player Stats'!$A$2:$AB$830,11,FALSE))</f>
        <v>1</v>
      </c>
      <c r="S1167" t="str">
        <f>IF(G1167="GK",VLOOKUP(F1167,'[1]2017GoalKeeper Stats'!$A$2:$S$109,12,FALSE),VLOOKUP(F1167,'[1]2017Player Stats'!$A$2:$AB$830,12,FALSE))</f>
        <v>0/0</v>
      </c>
      <c r="T1167">
        <f>IF(G1167="GK",VLOOKUP(F1167,'[1]2017GoalKeeper Stats'!$A$2:$S$109,13,FALSE),VLOOKUP(F1167,'[1]2017Player Stats'!$A$2:$AB$830,13,FALSE))</f>
        <v>1</v>
      </c>
      <c r="U1167">
        <f>IF(G1167="GK",VLOOKUP(F1167,'[1]2017GoalKeeper Stats'!$A$2:$S$109,14,FALSE),VLOOKUP(F1167,'[1]2017Player Stats'!$A$2:$AB$830,14,FALSE))</f>
        <v>0</v>
      </c>
      <c r="V1167">
        <f>IF(G1167="GK",VLOOKUP(F1167,'[1]2017GoalKeeper Stats'!$A$2:$S$109,15,FALSE),VLOOKUP(F1167,'[1]2017Player Stats'!$A$2:$AB$830,15,FALSE))</f>
        <v>0.06</v>
      </c>
      <c r="W1167">
        <f>IF(G1167="GK",VLOOKUP(F1167,'[1]2017GoalKeeper Stats'!$A$2:$S$109,16,FALSE),VLOOKUP(F1167,'[1]2017Player Stats'!$A$2:$AB$830,16,FALSE))</f>
        <v>6.7</v>
      </c>
      <c r="X1167">
        <f>IF(G1167="GK",VLOOKUP(F1167,'[1]2017GoalKeeper Stats'!$A$2:$S$109,17,FALSE),VLOOKUP(F1167,'[1]2017Player Stats'!$A$2:$AB$830,17,FALSE))</f>
        <v>0</v>
      </c>
      <c r="Y1167">
        <f>IF(G1167="GK",VLOOKUP(F1167,'[1]2017GoalKeeper Stats'!$A$2:$S$109,18,FALSE),VLOOKUP(F1167,'[1]2017Player Stats'!$A$2:$AB$830,18,FALSE))</f>
        <v>1</v>
      </c>
      <c r="Z1167">
        <f>IF(G1167="GK",VLOOKUP(F1167,'[1]2017GoalKeeper Stats'!$A$2:$S$109,19,FALSE),VLOOKUP(F1167,'[1]2017Player Stats'!$A$2:$AB$830,19,FALSE))</f>
        <v>0</v>
      </c>
      <c r="AA1167">
        <f>IF(G1167="GK",VLOOKUP(F1167,'[1]2017GoalKeeper Stats'!$A$2:$S$109,20,FALSE),VLOOKUP(F1167,'[1]2017Player Stats'!$A$2:$AB$830,20,FALSE))</f>
        <v>0.06</v>
      </c>
      <c r="AB1167">
        <f>IF(G1167="GK",VLOOKUP(F1167,'[1]2017GoalKeeper Stats'!$A$2:$S$109,21,FALSE),VLOOKUP(F1167,'[1]2017Player Stats'!$A$2:$AB$830,21,FALSE))</f>
        <v>10</v>
      </c>
      <c r="AC1167">
        <f>IF(G1167="GK",VLOOKUP(F1167,'[1]2017GoalKeeper Stats'!$A$2:$S$109,22,FALSE),VLOOKUP(F1167,'[1]2017Player Stats'!$A$2:$AB$830,22,FALSE))</f>
        <v>7</v>
      </c>
      <c r="AD1167">
        <f>IF(G1167="GK",VLOOKUP(F1167,'[1]2017GoalKeeper Stats'!$A$2:$S$109,23,FALSE),VLOOKUP(F1167,'[1]2017Player Stats'!$A$2:$AB$830,23,FALSE))</f>
        <v>1</v>
      </c>
      <c r="AE1167">
        <f>IF(G1167="GK",VLOOKUP(F1167,'[1]2017GoalKeeper Stats'!$A$2:$S$109,24,FALSE),VLOOKUP(F1167,'[1]2017Player Stats'!$A$2:$AB$830,24,FALSE))</f>
        <v>3</v>
      </c>
      <c r="AF1167">
        <f>IF(G1167="GK",VLOOKUP(F1167,'[1]2017GoalKeeper Stats'!$A$2:$S$109,25,FALSE),VLOOKUP(F1167,'[1]2017Player Stats'!$A$2:$AB$830,25,FALSE))</f>
        <v>0</v>
      </c>
      <c r="AG1167">
        <f>IF(G1167="GK",VLOOKUP(F1167,'[1]2017GoalKeeper Stats'!$A$2:$S$109,26,FALSE),VLOOKUP(F1167,'[1]2017Player Stats'!$A$2:$AB$830,26,FALSE))</f>
        <v>33.33</v>
      </c>
      <c r="AH1167" s="51">
        <v>2017</v>
      </c>
      <c r="AI1167" s="51">
        <v>34</v>
      </c>
      <c r="AJ1167" s="51">
        <v>484</v>
      </c>
      <c r="AK1167" s="51">
        <v>421</v>
      </c>
      <c r="AL1167" s="51">
        <v>56</v>
      </c>
      <c r="AM1167" s="51">
        <v>43</v>
      </c>
      <c r="AN1167" s="51">
        <v>13</v>
      </c>
      <c r="AO1167" s="52">
        <v>53.25</v>
      </c>
      <c r="AP1167" s="52">
        <v>41.26</v>
      </c>
      <c r="AQ1167" s="52">
        <v>11.98</v>
      </c>
      <c r="AR1167" s="52">
        <v>1.02</v>
      </c>
      <c r="AS1167" s="51">
        <v>57</v>
      </c>
      <c r="AT1167" s="52">
        <v>55.34</v>
      </c>
    </row>
    <row r="1168" spans="1:46" hidden="1">
      <c r="A1168">
        <v>2017</v>
      </c>
      <c r="B1168" t="s">
        <v>193</v>
      </c>
      <c r="C1168" t="s">
        <v>193</v>
      </c>
      <c r="D1168" t="s">
        <v>1046</v>
      </c>
      <c r="E1168" t="s">
        <v>1047</v>
      </c>
      <c r="F1168" t="str">
        <f t="shared" si="18"/>
        <v>Darren Mattocks</v>
      </c>
      <c r="G1168" t="s">
        <v>875</v>
      </c>
      <c r="H1168" s="143">
        <v>316667</v>
      </c>
      <c r="I1168" s="143">
        <v>300000</v>
      </c>
      <c r="J1168" t="str">
        <f>IF(G1168="GK",VLOOKUP(F1168,'[1]2017GoalKeeper Stats'!$A$2:$S$109,2,FALSE),VLOOKUP(F1168,'[1]2017Player Stats'!$A$2:$AB$830,2,FALSE))</f>
        <v>POR</v>
      </c>
      <c r="K1168">
        <f>IF(G1168="GK",VLOOKUP(F1168,'[1]2017GoalKeeper Stats'!$A$2:$S$109,4,FALSE),VLOOKUP(F1168,'[1]2017Player Stats'!$A$2:$AB$830,4,FALSE))</f>
        <v>24</v>
      </c>
      <c r="L1168">
        <f>IF(G1168="GK",VLOOKUP(F1168,'[1]2017GoalKeeper Stats'!$A$2:$S$109,5,FALSE),VLOOKUP(F1168,'[1]2017Player Stats'!$A$2:$AB$830,5,FALSE))</f>
        <v>11</v>
      </c>
      <c r="M1168">
        <f>IF(G1168="GK",VLOOKUP(F1168,'[1]2017GoalKeeper Stats'!$A$2:$S$109,6,FALSE),VLOOKUP(F1168,'[1]2017Player Stats'!$A$2:$AB$830,6,FALSE))</f>
        <v>1075</v>
      </c>
      <c r="N1168">
        <f>IF(G1168="GK",VLOOKUP(F1168,'[1]2017GoalKeeper Stats'!$A$2:$S$109,7,FALSE),VLOOKUP(F1168,'[1]2017Player Stats'!$A$2:$AB$830,7,FALSE))</f>
        <v>4</v>
      </c>
      <c r="O1168">
        <f>IF(G1168="GK",VLOOKUP(F1168,'[1]2017GoalKeeper Stats'!$A$2:$S$109,8,FALSE),VLOOKUP(F1168,'[1]2017Player Stats'!$A$2:$AB$830,8,FALSE))</f>
        <v>2</v>
      </c>
      <c r="P1168">
        <f>IF(G1168="GK",VLOOKUP(F1168,'[1]2017GoalKeeper Stats'!$A$2:$S$109,9,FALSE),VLOOKUP(F1168,'[1]2017Player Stats'!$A$2:$AB$830,9,FALSE))</f>
        <v>31</v>
      </c>
      <c r="Q1168">
        <f>IF(G1168="GK",VLOOKUP(F1168,'[1]2017GoalKeeper Stats'!$A$2:$S$109,10,FALSE),VLOOKUP(F1168,'[1]2017Player Stats'!$A$2:$AB$830,10,FALSE))</f>
        <v>14</v>
      </c>
      <c r="R1168">
        <f>IF(G1168="GK",VLOOKUP(F1168,'[1]2017GoalKeeper Stats'!$A$2:$S$109,11,FALSE),VLOOKUP(F1168,'[1]2017Player Stats'!$A$2:$AB$830,11,FALSE))</f>
        <v>2</v>
      </c>
      <c r="S1168" t="str">
        <f>IF(G1168="GK",VLOOKUP(F1168,'[1]2017GoalKeeper Stats'!$A$2:$S$109,12,FALSE),VLOOKUP(F1168,'[1]2017Player Stats'!$A$2:$AB$830,12,FALSE))</f>
        <v>0/0</v>
      </c>
      <c r="T1168">
        <f>IF(G1168="GK",VLOOKUP(F1168,'[1]2017GoalKeeper Stats'!$A$2:$S$109,13,FALSE),VLOOKUP(F1168,'[1]2017Player Stats'!$A$2:$AB$830,13,FALSE))</f>
        <v>4</v>
      </c>
      <c r="U1168">
        <f>IF(G1168="GK",VLOOKUP(F1168,'[1]2017GoalKeeper Stats'!$A$2:$S$109,14,FALSE),VLOOKUP(F1168,'[1]2017Player Stats'!$A$2:$AB$830,14,FALSE))</f>
        <v>0</v>
      </c>
      <c r="V1168">
        <f>IF(G1168="GK",VLOOKUP(F1168,'[1]2017GoalKeeper Stats'!$A$2:$S$109,15,FALSE),VLOOKUP(F1168,'[1]2017Player Stats'!$A$2:$AB$830,15,FALSE))</f>
        <v>0.33</v>
      </c>
      <c r="W1168">
        <f>IF(G1168="GK",VLOOKUP(F1168,'[1]2017GoalKeeper Stats'!$A$2:$S$109,16,FALSE),VLOOKUP(F1168,'[1]2017Player Stats'!$A$2:$AB$830,16,FALSE))</f>
        <v>12.9</v>
      </c>
      <c r="X1168">
        <f>IF(G1168="GK",VLOOKUP(F1168,'[1]2017GoalKeeper Stats'!$A$2:$S$109,17,FALSE),VLOOKUP(F1168,'[1]2017Player Stats'!$A$2:$AB$830,17,FALSE))</f>
        <v>1</v>
      </c>
      <c r="Y1168">
        <f>IF(G1168="GK",VLOOKUP(F1168,'[1]2017GoalKeeper Stats'!$A$2:$S$109,18,FALSE),VLOOKUP(F1168,'[1]2017Player Stats'!$A$2:$AB$830,18,FALSE))</f>
        <v>1</v>
      </c>
      <c r="Z1168">
        <f>IF(G1168="GK",VLOOKUP(F1168,'[1]2017GoalKeeper Stats'!$A$2:$S$109,19,FALSE),VLOOKUP(F1168,'[1]2017Player Stats'!$A$2:$AB$830,19,FALSE))</f>
        <v>1</v>
      </c>
      <c r="AA1168">
        <f>IF(G1168="GK",VLOOKUP(F1168,'[1]2017GoalKeeper Stats'!$A$2:$S$109,20,FALSE),VLOOKUP(F1168,'[1]2017Player Stats'!$A$2:$AB$830,20,FALSE))</f>
        <v>0.17</v>
      </c>
      <c r="AB1168">
        <f>IF(G1168="GK",VLOOKUP(F1168,'[1]2017GoalKeeper Stats'!$A$2:$S$109,21,FALSE),VLOOKUP(F1168,'[1]2017Player Stats'!$A$2:$AB$830,21,FALSE))</f>
        <v>12</v>
      </c>
      <c r="AC1168">
        <f>IF(G1168="GK",VLOOKUP(F1168,'[1]2017GoalKeeper Stats'!$A$2:$S$109,22,FALSE),VLOOKUP(F1168,'[1]2017Player Stats'!$A$2:$AB$830,22,FALSE))</f>
        <v>18</v>
      </c>
      <c r="AD1168">
        <f>IF(G1168="GK",VLOOKUP(F1168,'[1]2017GoalKeeper Stats'!$A$2:$S$109,23,FALSE),VLOOKUP(F1168,'[1]2017Player Stats'!$A$2:$AB$830,23,FALSE))</f>
        <v>7</v>
      </c>
      <c r="AE1168">
        <f>IF(G1168="GK",VLOOKUP(F1168,'[1]2017GoalKeeper Stats'!$A$2:$S$109,24,FALSE),VLOOKUP(F1168,'[1]2017Player Stats'!$A$2:$AB$830,24,FALSE))</f>
        <v>1</v>
      </c>
      <c r="AF1168">
        <f>IF(G1168="GK",VLOOKUP(F1168,'[1]2017GoalKeeper Stats'!$A$2:$S$109,25,FALSE),VLOOKUP(F1168,'[1]2017Player Stats'!$A$2:$AB$830,25,FALSE))</f>
        <v>0</v>
      </c>
      <c r="AG1168">
        <f>IF(G1168="GK",VLOOKUP(F1168,'[1]2017GoalKeeper Stats'!$A$2:$S$109,26,FALSE),VLOOKUP(F1168,'[1]2017Player Stats'!$A$2:$AB$830,26,FALSE))</f>
        <v>45.16</v>
      </c>
      <c r="AH1168" s="51">
        <v>2017</v>
      </c>
      <c r="AI1168" s="51">
        <v>34</v>
      </c>
      <c r="AJ1168" s="51">
        <v>480</v>
      </c>
      <c r="AK1168" s="51">
        <v>418</v>
      </c>
      <c r="AL1168" s="51">
        <v>59</v>
      </c>
      <c r="AM1168" s="51">
        <v>49</v>
      </c>
      <c r="AN1168" s="51">
        <v>10</v>
      </c>
      <c r="AO1168" s="52">
        <v>53.09</v>
      </c>
      <c r="AP1168" s="52">
        <v>41.6</v>
      </c>
      <c r="AQ1168" s="52">
        <v>11.49</v>
      </c>
      <c r="AR1168" s="52">
        <v>-1.49</v>
      </c>
      <c r="AS1168" s="51">
        <v>53</v>
      </c>
      <c r="AT1168" s="52">
        <v>54.55</v>
      </c>
    </row>
    <row r="1169" spans="1:46" hidden="1">
      <c r="A1169">
        <v>2017</v>
      </c>
      <c r="B1169" t="s">
        <v>943</v>
      </c>
      <c r="C1169" t="s">
        <v>175</v>
      </c>
      <c r="D1169" t="s">
        <v>1724</v>
      </c>
      <c r="E1169" t="s">
        <v>1725</v>
      </c>
      <c r="F1169" t="str">
        <f t="shared" si="18"/>
        <v>Gideon Baah</v>
      </c>
      <c r="G1169" t="s">
        <v>893</v>
      </c>
      <c r="H1169" s="143">
        <v>315500</v>
      </c>
      <c r="I1169" s="143">
        <v>230000</v>
      </c>
      <c r="J1169" t="str">
        <f>IF(G1169="GK",VLOOKUP(F1169,'[1]2017GoalKeeper Stats'!$A$2:$S$109,2,FALSE),VLOOKUP(F1169,'[1]2017Player Stats'!$A$2:$AB$830,2,FALSE))</f>
        <v>NYR</v>
      </c>
      <c r="K1169">
        <f>IF(G1169="GK",VLOOKUP(F1169,'[1]2017GoalKeeper Stats'!$A$2:$S$109,4,FALSE),VLOOKUP(F1169,'[1]2017Player Stats'!$A$2:$AB$830,4,FALSE))</f>
        <v>0</v>
      </c>
      <c r="L1169">
        <f>IF(G1169="GK",VLOOKUP(F1169,'[1]2017GoalKeeper Stats'!$A$2:$S$109,5,FALSE),VLOOKUP(F1169,'[1]2017Player Stats'!$A$2:$AB$830,5,FALSE))</f>
        <v>0</v>
      </c>
      <c r="M1169">
        <f>IF(G1169="GK",VLOOKUP(F1169,'[1]2017GoalKeeper Stats'!$A$2:$S$109,6,FALSE),VLOOKUP(F1169,'[1]2017Player Stats'!$A$2:$AB$830,6,FALSE))</f>
        <v>0</v>
      </c>
      <c r="N1169">
        <f>IF(G1169="GK",VLOOKUP(F1169,'[1]2017GoalKeeper Stats'!$A$2:$S$109,7,FALSE),VLOOKUP(F1169,'[1]2017Player Stats'!$A$2:$AB$830,7,FALSE))</f>
        <v>0</v>
      </c>
      <c r="O1169">
        <f>IF(G1169="GK",VLOOKUP(F1169,'[1]2017GoalKeeper Stats'!$A$2:$S$109,8,FALSE),VLOOKUP(F1169,'[1]2017Player Stats'!$A$2:$AB$830,8,FALSE))</f>
        <v>0</v>
      </c>
      <c r="P1169">
        <f>IF(G1169="GK",VLOOKUP(F1169,'[1]2017GoalKeeper Stats'!$A$2:$S$109,9,FALSE),VLOOKUP(F1169,'[1]2017Player Stats'!$A$2:$AB$830,9,FALSE))</f>
        <v>0</v>
      </c>
      <c r="Q1169">
        <f>IF(G1169="GK",VLOOKUP(F1169,'[1]2017GoalKeeper Stats'!$A$2:$S$109,10,FALSE),VLOOKUP(F1169,'[1]2017Player Stats'!$A$2:$AB$830,10,FALSE))</f>
        <v>0</v>
      </c>
      <c r="R1169">
        <f>IF(G1169="GK",VLOOKUP(F1169,'[1]2017GoalKeeper Stats'!$A$2:$S$109,11,FALSE),VLOOKUP(F1169,'[1]2017Player Stats'!$A$2:$AB$830,11,FALSE))</f>
        <v>0</v>
      </c>
      <c r="S1169" t="str">
        <f>IF(G1169="GK",VLOOKUP(F1169,'[1]2017GoalKeeper Stats'!$A$2:$S$109,12,FALSE),VLOOKUP(F1169,'[1]2017Player Stats'!$A$2:$AB$830,12,FALSE))</f>
        <v>0/0</v>
      </c>
      <c r="T1169">
        <f>IF(G1169="GK",VLOOKUP(F1169,'[1]2017GoalKeeper Stats'!$A$2:$S$109,13,FALSE),VLOOKUP(F1169,'[1]2017Player Stats'!$A$2:$AB$830,13,FALSE))</f>
        <v>0</v>
      </c>
      <c r="U1169">
        <f>IF(G1169="GK",VLOOKUP(F1169,'[1]2017GoalKeeper Stats'!$A$2:$S$109,14,FALSE),VLOOKUP(F1169,'[1]2017Player Stats'!$A$2:$AB$830,14,FALSE))</f>
        <v>0</v>
      </c>
      <c r="V1169">
        <f>IF(G1169="GK",VLOOKUP(F1169,'[1]2017GoalKeeper Stats'!$A$2:$S$109,15,FALSE),VLOOKUP(F1169,'[1]2017Player Stats'!$A$2:$AB$830,15,FALSE))</f>
        <v>0</v>
      </c>
      <c r="W1169">
        <f>IF(G1169="GK",VLOOKUP(F1169,'[1]2017GoalKeeper Stats'!$A$2:$S$109,16,FALSE),VLOOKUP(F1169,'[1]2017Player Stats'!$A$2:$AB$830,16,FALSE))</f>
        <v>0</v>
      </c>
      <c r="X1169">
        <f>IF(G1169="GK",VLOOKUP(F1169,'[1]2017GoalKeeper Stats'!$A$2:$S$109,17,FALSE),VLOOKUP(F1169,'[1]2017Player Stats'!$A$2:$AB$830,17,FALSE))</f>
        <v>0</v>
      </c>
      <c r="Y1169">
        <f>IF(G1169="GK",VLOOKUP(F1169,'[1]2017GoalKeeper Stats'!$A$2:$S$109,18,FALSE),VLOOKUP(F1169,'[1]2017Player Stats'!$A$2:$AB$830,18,FALSE))</f>
        <v>0</v>
      </c>
      <c r="Z1169">
        <f>IF(G1169="GK",VLOOKUP(F1169,'[1]2017GoalKeeper Stats'!$A$2:$S$109,19,FALSE),VLOOKUP(F1169,'[1]2017Player Stats'!$A$2:$AB$830,19,FALSE))</f>
        <v>0</v>
      </c>
      <c r="AA1169">
        <f>IF(G1169="GK",VLOOKUP(F1169,'[1]2017GoalKeeper Stats'!$A$2:$S$109,20,FALSE),VLOOKUP(F1169,'[1]2017Player Stats'!$A$2:$AB$830,20,FALSE))</f>
        <v>0</v>
      </c>
      <c r="AB1169">
        <f>IF(G1169="GK",VLOOKUP(F1169,'[1]2017GoalKeeper Stats'!$A$2:$S$109,21,FALSE),VLOOKUP(F1169,'[1]2017Player Stats'!$A$2:$AB$830,21,FALSE))</f>
        <v>0</v>
      </c>
      <c r="AC1169">
        <f>IF(G1169="GK",VLOOKUP(F1169,'[1]2017GoalKeeper Stats'!$A$2:$S$109,22,FALSE),VLOOKUP(F1169,'[1]2017Player Stats'!$A$2:$AB$830,22,FALSE))</f>
        <v>0</v>
      </c>
      <c r="AD1169">
        <f>IF(G1169="GK",VLOOKUP(F1169,'[1]2017GoalKeeper Stats'!$A$2:$S$109,23,FALSE),VLOOKUP(F1169,'[1]2017Player Stats'!$A$2:$AB$830,23,FALSE))</f>
        <v>0</v>
      </c>
      <c r="AE1169">
        <f>IF(G1169="GK",VLOOKUP(F1169,'[1]2017GoalKeeper Stats'!$A$2:$S$109,24,FALSE),VLOOKUP(F1169,'[1]2017Player Stats'!$A$2:$AB$830,24,FALSE))</f>
        <v>0</v>
      </c>
      <c r="AF1169">
        <f>IF(G1169="GK",VLOOKUP(F1169,'[1]2017GoalKeeper Stats'!$A$2:$S$109,25,FALSE),VLOOKUP(F1169,'[1]2017Player Stats'!$A$2:$AB$830,25,FALSE))</f>
        <v>0</v>
      </c>
      <c r="AG1169">
        <f>IF(G1169="GK",VLOOKUP(F1169,'[1]2017GoalKeeper Stats'!$A$2:$S$109,26,FALSE),VLOOKUP(F1169,'[1]2017Player Stats'!$A$2:$AB$830,26,FALSE))</f>
        <v>0</v>
      </c>
      <c r="AH1169" s="51">
        <v>2017</v>
      </c>
      <c r="AI1169" s="51">
        <v>34</v>
      </c>
      <c r="AJ1169" s="51">
        <v>450</v>
      </c>
      <c r="AK1169" s="51">
        <v>390</v>
      </c>
      <c r="AL1169" s="51">
        <v>50</v>
      </c>
      <c r="AM1169" s="51">
        <v>46</v>
      </c>
      <c r="AN1169" s="51">
        <v>4</v>
      </c>
      <c r="AO1169" s="52">
        <v>52.36</v>
      </c>
      <c r="AP1169" s="52">
        <v>44.21</v>
      </c>
      <c r="AQ1169" s="52">
        <v>8.15</v>
      </c>
      <c r="AR1169" s="52">
        <v>-4.1500000000000004</v>
      </c>
      <c r="AS1169" s="51">
        <v>50</v>
      </c>
      <c r="AT1169" s="52">
        <v>51.82</v>
      </c>
    </row>
    <row r="1170" spans="1:46" hidden="1">
      <c r="A1170">
        <v>2017</v>
      </c>
      <c r="B1170" t="s">
        <v>205</v>
      </c>
      <c r="C1170" t="s">
        <v>971</v>
      </c>
      <c r="D1170" t="s">
        <v>1024</v>
      </c>
      <c r="E1170" t="s">
        <v>895</v>
      </c>
      <c r="F1170" t="str">
        <f t="shared" si="18"/>
        <v>Javier Morales</v>
      </c>
      <c r="G1170" t="s">
        <v>860</v>
      </c>
      <c r="H1170" s="143">
        <v>315000</v>
      </c>
      <c r="I1170" s="143">
        <v>300000</v>
      </c>
      <c r="J1170" t="str">
        <f>IF(G1170="GK",VLOOKUP(F1170,'[1]2017GoalKeeper Stats'!$A$2:$S$109,2,FALSE),VLOOKUP(F1170,'[1]2017Player Stats'!$A$2:$AB$830,2,FALSE))</f>
        <v>DAL</v>
      </c>
      <c r="K1170">
        <f>IF(G1170="GK",VLOOKUP(F1170,'[1]2017GoalKeeper Stats'!$A$2:$S$109,4,FALSE),VLOOKUP(F1170,'[1]2017Player Stats'!$A$2:$AB$830,4,FALSE))</f>
        <v>15</v>
      </c>
      <c r="L1170">
        <f>IF(G1170="GK",VLOOKUP(F1170,'[1]2017GoalKeeper Stats'!$A$2:$S$109,5,FALSE),VLOOKUP(F1170,'[1]2017Player Stats'!$A$2:$AB$830,5,FALSE))</f>
        <v>8</v>
      </c>
      <c r="M1170">
        <f>IF(G1170="GK",VLOOKUP(F1170,'[1]2017GoalKeeper Stats'!$A$2:$S$109,6,FALSE),VLOOKUP(F1170,'[1]2017Player Stats'!$A$2:$AB$830,6,FALSE))</f>
        <v>757</v>
      </c>
      <c r="N1170">
        <f>IF(G1170="GK",VLOOKUP(F1170,'[1]2017GoalKeeper Stats'!$A$2:$S$109,7,FALSE),VLOOKUP(F1170,'[1]2017Player Stats'!$A$2:$AB$830,7,FALSE))</f>
        <v>1</v>
      </c>
      <c r="O1170">
        <f>IF(G1170="GK",VLOOKUP(F1170,'[1]2017GoalKeeper Stats'!$A$2:$S$109,8,FALSE),VLOOKUP(F1170,'[1]2017Player Stats'!$A$2:$AB$830,8,FALSE))</f>
        <v>2</v>
      </c>
      <c r="P1170">
        <f>IF(G1170="GK",VLOOKUP(F1170,'[1]2017GoalKeeper Stats'!$A$2:$S$109,9,FALSE),VLOOKUP(F1170,'[1]2017Player Stats'!$A$2:$AB$830,9,FALSE))</f>
        <v>7</v>
      </c>
      <c r="Q1170">
        <f>IF(G1170="GK",VLOOKUP(F1170,'[1]2017GoalKeeper Stats'!$A$2:$S$109,10,FALSE),VLOOKUP(F1170,'[1]2017Player Stats'!$A$2:$AB$830,10,FALSE))</f>
        <v>3</v>
      </c>
      <c r="R1170">
        <f>IF(G1170="GK",VLOOKUP(F1170,'[1]2017GoalKeeper Stats'!$A$2:$S$109,11,FALSE),VLOOKUP(F1170,'[1]2017Player Stats'!$A$2:$AB$830,11,FALSE))</f>
        <v>1</v>
      </c>
      <c r="S1170" t="str">
        <f>IF(G1170="GK",VLOOKUP(F1170,'[1]2017GoalKeeper Stats'!$A$2:$S$109,12,FALSE),VLOOKUP(F1170,'[1]2017Player Stats'!$A$2:$AB$830,12,FALSE))</f>
        <v>0/0</v>
      </c>
      <c r="T1170">
        <f>IF(G1170="GK",VLOOKUP(F1170,'[1]2017GoalKeeper Stats'!$A$2:$S$109,13,FALSE),VLOOKUP(F1170,'[1]2017Player Stats'!$A$2:$AB$830,13,FALSE))</f>
        <v>1</v>
      </c>
      <c r="U1170">
        <f>IF(G1170="GK",VLOOKUP(F1170,'[1]2017GoalKeeper Stats'!$A$2:$S$109,14,FALSE),VLOOKUP(F1170,'[1]2017Player Stats'!$A$2:$AB$830,14,FALSE))</f>
        <v>0</v>
      </c>
      <c r="V1170">
        <f>IF(G1170="GK",VLOOKUP(F1170,'[1]2017GoalKeeper Stats'!$A$2:$S$109,15,FALSE),VLOOKUP(F1170,'[1]2017Player Stats'!$A$2:$AB$830,15,FALSE))</f>
        <v>0.12</v>
      </c>
      <c r="W1170">
        <f>IF(G1170="GK",VLOOKUP(F1170,'[1]2017GoalKeeper Stats'!$A$2:$S$109,16,FALSE),VLOOKUP(F1170,'[1]2017Player Stats'!$A$2:$AB$830,16,FALSE))</f>
        <v>14.3</v>
      </c>
      <c r="X1170">
        <f>IF(G1170="GK",VLOOKUP(F1170,'[1]2017GoalKeeper Stats'!$A$2:$S$109,17,FALSE),VLOOKUP(F1170,'[1]2017Player Stats'!$A$2:$AB$830,17,FALSE))</f>
        <v>0</v>
      </c>
      <c r="Y1170">
        <f>IF(G1170="GK",VLOOKUP(F1170,'[1]2017GoalKeeper Stats'!$A$2:$S$109,18,FALSE),VLOOKUP(F1170,'[1]2017Player Stats'!$A$2:$AB$830,18,FALSE))</f>
        <v>0</v>
      </c>
      <c r="Z1170">
        <f>IF(G1170="GK",VLOOKUP(F1170,'[1]2017GoalKeeper Stats'!$A$2:$S$109,19,FALSE),VLOOKUP(F1170,'[1]2017Player Stats'!$A$2:$AB$830,19,FALSE))</f>
        <v>2</v>
      </c>
      <c r="AA1170">
        <f>IF(G1170="GK",VLOOKUP(F1170,'[1]2017GoalKeeper Stats'!$A$2:$S$109,20,FALSE),VLOOKUP(F1170,'[1]2017Player Stats'!$A$2:$AB$830,20,FALSE))</f>
        <v>0.24</v>
      </c>
      <c r="AB1170">
        <f>IF(G1170="GK",VLOOKUP(F1170,'[1]2017GoalKeeper Stats'!$A$2:$S$109,21,FALSE),VLOOKUP(F1170,'[1]2017Player Stats'!$A$2:$AB$830,21,FALSE))</f>
        <v>14</v>
      </c>
      <c r="AC1170">
        <f>IF(G1170="GK",VLOOKUP(F1170,'[1]2017GoalKeeper Stats'!$A$2:$S$109,22,FALSE),VLOOKUP(F1170,'[1]2017Player Stats'!$A$2:$AB$830,22,FALSE))</f>
        <v>7</v>
      </c>
      <c r="AD1170">
        <f>IF(G1170="GK",VLOOKUP(F1170,'[1]2017GoalKeeper Stats'!$A$2:$S$109,23,FALSE),VLOOKUP(F1170,'[1]2017Player Stats'!$A$2:$AB$830,23,FALSE))</f>
        <v>0</v>
      </c>
      <c r="AE1170">
        <f>IF(G1170="GK",VLOOKUP(F1170,'[1]2017GoalKeeper Stats'!$A$2:$S$109,24,FALSE),VLOOKUP(F1170,'[1]2017Player Stats'!$A$2:$AB$830,24,FALSE))</f>
        <v>1</v>
      </c>
      <c r="AF1170">
        <f>IF(G1170="GK",VLOOKUP(F1170,'[1]2017GoalKeeper Stats'!$A$2:$S$109,25,FALSE),VLOOKUP(F1170,'[1]2017Player Stats'!$A$2:$AB$830,25,FALSE))</f>
        <v>0</v>
      </c>
      <c r="AG1170">
        <f>IF(G1170="GK",VLOOKUP(F1170,'[1]2017GoalKeeper Stats'!$A$2:$S$109,26,FALSE),VLOOKUP(F1170,'[1]2017Player Stats'!$A$2:$AB$830,26,FALSE))</f>
        <v>42.86</v>
      </c>
      <c r="AH1170" s="51">
        <v>2017</v>
      </c>
      <c r="AI1170" s="51">
        <v>34</v>
      </c>
      <c r="AJ1170" s="51">
        <v>481</v>
      </c>
      <c r="AK1170" s="51">
        <v>375</v>
      </c>
      <c r="AL1170" s="51">
        <v>48</v>
      </c>
      <c r="AM1170" s="51">
        <v>48</v>
      </c>
      <c r="AN1170" s="51">
        <v>0</v>
      </c>
      <c r="AO1170" s="52">
        <v>49.84</v>
      </c>
      <c r="AP1170" s="52">
        <v>38.5</v>
      </c>
      <c r="AQ1170" s="52">
        <v>11.34</v>
      </c>
      <c r="AR1170" s="52">
        <v>-11.34</v>
      </c>
      <c r="AS1170" s="51">
        <v>46</v>
      </c>
      <c r="AT1170" s="52">
        <v>53.88</v>
      </c>
    </row>
    <row r="1171" spans="1:46" hidden="1">
      <c r="A1171">
        <v>2017</v>
      </c>
      <c r="B1171" t="s">
        <v>203</v>
      </c>
      <c r="C1171" t="s">
        <v>203</v>
      </c>
      <c r="D1171" t="s">
        <v>1169</v>
      </c>
      <c r="E1171" t="s">
        <v>1170</v>
      </c>
      <c r="F1171" t="str">
        <f t="shared" si="18"/>
        <v>Tony Tchani</v>
      </c>
      <c r="G1171" t="s">
        <v>860</v>
      </c>
      <c r="H1171" s="143">
        <v>308333</v>
      </c>
      <c r="I1171" s="143">
        <v>275000</v>
      </c>
      <c r="J1171" t="str">
        <f>IF(G1171="GK",VLOOKUP(F1171,'[1]2017GoalKeeper Stats'!$A$2:$S$109,2,FALSE),VLOOKUP(F1171,'[1]2017Player Stats'!$A$2:$AB$830,2,FALSE))</f>
        <v>CLB</v>
      </c>
      <c r="K1171">
        <f>IF(G1171="GK",VLOOKUP(F1171,'[1]2017GoalKeeper Stats'!$A$2:$S$109,4,FALSE),VLOOKUP(F1171,'[1]2017Player Stats'!$A$2:$AB$830,4,FALSE))</f>
        <v>27</v>
      </c>
      <c r="L1171">
        <f>IF(G1171="GK",VLOOKUP(F1171,'[1]2017GoalKeeper Stats'!$A$2:$S$109,5,FALSE),VLOOKUP(F1171,'[1]2017Player Stats'!$A$2:$AB$830,5,FALSE))</f>
        <v>26</v>
      </c>
      <c r="M1171">
        <f>IF(G1171="GK",VLOOKUP(F1171,'[1]2017GoalKeeper Stats'!$A$2:$S$109,6,FALSE),VLOOKUP(F1171,'[1]2017Player Stats'!$A$2:$AB$830,6,FALSE))</f>
        <v>2121</v>
      </c>
      <c r="N1171">
        <f>IF(G1171="GK",VLOOKUP(F1171,'[1]2017GoalKeeper Stats'!$A$2:$S$109,7,FALSE),VLOOKUP(F1171,'[1]2017Player Stats'!$A$2:$AB$830,7,FALSE))</f>
        <v>4</v>
      </c>
      <c r="O1171">
        <f>IF(G1171="GK",VLOOKUP(F1171,'[1]2017GoalKeeper Stats'!$A$2:$S$109,8,FALSE),VLOOKUP(F1171,'[1]2017Player Stats'!$A$2:$AB$830,8,FALSE))</f>
        <v>1</v>
      </c>
      <c r="P1171">
        <f>IF(G1171="GK",VLOOKUP(F1171,'[1]2017GoalKeeper Stats'!$A$2:$S$109,9,FALSE),VLOOKUP(F1171,'[1]2017Player Stats'!$A$2:$AB$830,9,FALSE))</f>
        <v>21</v>
      </c>
      <c r="Q1171">
        <f>IF(G1171="GK",VLOOKUP(F1171,'[1]2017GoalKeeper Stats'!$A$2:$S$109,10,FALSE),VLOOKUP(F1171,'[1]2017Player Stats'!$A$2:$AB$830,10,FALSE))</f>
        <v>9</v>
      </c>
      <c r="R1171">
        <f>IF(G1171="GK",VLOOKUP(F1171,'[1]2017GoalKeeper Stats'!$A$2:$S$109,11,FALSE),VLOOKUP(F1171,'[1]2017Player Stats'!$A$2:$AB$830,11,FALSE))</f>
        <v>1</v>
      </c>
      <c r="S1171" t="str">
        <f>IF(G1171="GK",VLOOKUP(F1171,'[1]2017GoalKeeper Stats'!$A$2:$S$109,12,FALSE),VLOOKUP(F1171,'[1]2017Player Stats'!$A$2:$AB$830,12,FALSE))</f>
        <v>0/0</v>
      </c>
      <c r="T1171">
        <f>IF(G1171="GK",VLOOKUP(F1171,'[1]2017GoalKeeper Stats'!$A$2:$S$109,13,FALSE),VLOOKUP(F1171,'[1]2017Player Stats'!$A$2:$AB$830,13,FALSE))</f>
        <v>1</v>
      </c>
      <c r="U1171">
        <f>IF(G1171="GK",VLOOKUP(F1171,'[1]2017GoalKeeper Stats'!$A$2:$S$109,14,FALSE),VLOOKUP(F1171,'[1]2017Player Stats'!$A$2:$AB$830,14,FALSE))</f>
        <v>3</v>
      </c>
      <c r="V1171">
        <f>IF(G1171="GK",VLOOKUP(F1171,'[1]2017GoalKeeper Stats'!$A$2:$S$109,15,FALSE),VLOOKUP(F1171,'[1]2017Player Stats'!$A$2:$AB$830,15,FALSE))</f>
        <v>0.17</v>
      </c>
      <c r="W1171">
        <f>IF(G1171="GK",VLOOKUP(F1171,'[1]2017GoalKeeper Stats'!$A$2:$S$109,16,FALSE),VLOOKUP(F1171,'[1]2017Player Stats'!$A$2:$AB$830,16,FALSE))</f>
        <v>19</v>
      </c>
      <c r="X1171">
        <f>IF(G1171="GK",VLOOKUP(F1171,'[1]2017GoalKeeper Stats'!$A$2:$S$109,17,FALSE),VLOOKUP(F1171,'[1]2017Player Stats'!$A$2:$AB$830,17,FALSE))</f>
        <v>0</v>
      </c>
      <c r="Y1171">
        <f>IF(G1171="GK",VLOOKUP(F1171,'[1]2017GoalKeeper Stats'!$A$2:$S$109,18,FALSE),VLOOKUP(F1171,'[1]2017Player Stats'!$A$2:$AB$830,18,FALSE))</f>
        <v>0</v>
      </c>
      <c r="Z1171">
        <f>IF(G1171="GK",VLOOKUP(F1171,'[1]2017GoalKeeper Stats'!$A$2:$S$109,19,FALSE),VLOOKUP(F1171,'[1]2017Player Stats'!$A$2:$AB$830,19,FALSE))</f>
        <v>1</v>
      </c>
      <c r="AA1171">
        <f>IF(G1171="GK",VLOOKUP(F1171,'[1]2017GoalKeeper Stats'!$A$2:$S$109,20,FALSE),VLOOKUP(F1171,'[1]2017Player Stats'!$A$2:$AB$830,20,FALSE))</f>
        <v>0.04</v>
      </c>
      <c r="AB1171">
        <f>IF(G1171="GK",VLOOKUP(F1171,'[1]2017GoalKeeper Stats'!$A$2:$S$109,21,FALSE),VLOOKUP(F1171,'[1]2017Player Stats'!$A$2:$AB$830,21,FALSE))</f>
        <v>44</v>
      </c>
      <c r="AC1171">
        <f>IF(G1171="GK",VLOOKUP(F1171,'[1]2017GoalKeeper Stats'!$A$2:$S$109,22,FALSE),VLOOKUP(F1171,'[1]2017Player Stats'!$A$2:$AB$830,22,FALSE))</f>
        <v>15</v>
      </c>
      <c r="AD1171">
        <f>IF(G1171="GK",VLOOKUP(F1171,'[1]2017GoalKeeper Stats'!$A$2:$S$109,23,FALSE),VLOOKUP(F1171,'[1]2017Player Stats'!$A$2:$AB$830,23,FALSE))</f>
        <v>0</v>
      </c>
      <c r="AE1171">
        <f>IF(G1171="GK",VLOOKUP(F1171,'[1]2017GoalKeeper Stats'!$A$2:$S$109,24,FALSE),VLOOKUP(F1171,'[1]2017Player Stats'!$A$2:$AB$830,24,FALSE))</f>
        <v>5</v>
      </c>
      <c r="AF1171">
        <f>IF(G1171="GK",VLOOKUP(F1171,'[1]2017GoalKeeper Stats'!$A$2:$S$109,25,FALSE),VLOOKUP(F1171,'[1]2017Player Stats'!$A$2:$AB$830,25,FALSE))</f>
        <v>2</v>
      </c>
      <c r="AG1171">
        <f>IF(G1171="GK",VLOOKUP(F1171,'[1]2017GoalKeeper Stats'!$A$2:$S$109,26,FALSE),VLOOKUP(F1171,'[1]2017Player Stats'!$A$2:$AB$830,26,FALSE))</f>
        <v>42.86</v>
      </c>
      <c r="AH1171" s="51">
        <v>2017</v>
      </c>
      <c r="AI1171" s="51">
        <v>34</v>
      </c>
      <c r="AJ1171" s="51">
        <v>392</v>
      </c>
      <c r="AK1171" s="51">
        <v>520</v>
      </c>
      <c r="AL1171" s="51">
        <v>49</v>
      </c>
      <c r="AM1171" s="51">
        <v>49</v>
      </c>
      <c r="AN1171" s="51">
        <v>0</v>
      </c>
      <c r="AO1171" s="52">
        <v>43.74</v>
      </c>
      <c r="AP1171" s="52">
        <v>46.69</v>
      </c>
      <c r="AQ1171" s="52">
        <v>-2.95</v>
      </c>
      <c r="AR1171" s="52">
        <v>2.95</v>
      </c>
      <c r="AS1171" s="51">
        <v>52</v>
      </c>
      <c r="AT1171" s="52">
        <v>45.74</v>
      </c>
    </row>
    <row r="1172" spans="1:46" hidden="1">
      <c r="A1172">
        <v>2017</v>
      </c>
      <c r="B1172" t="s">
        <v>924</v>
      </c>
      <c r="C1172" t="s">
        <v>924</v>
      </c>
      <c r="D1172" t="s">
        <v>1953</v>
      </c>
      <c r="E1172" t="s">
        <v>1030</v>
      </c>
      <c r="F1172" t="str">
        <f t="shared" si="18"/>
        <v>Ilie Sanchez</v>
      </c>
      <c r="G1172" t="s">
        <v>860</v>
      </c>
      <c r="H1172" s="143">
        <v>305000</v>
      </c>
      <c r="I1172" s="143">
        <v>300000</v>
      </c>
      <c r="J1172" t="str">
        <f>IF(G1172="GK",VLOOKUP(F1172,'[1]2017GoalKeeper Stats'!$A$2:$S$109,2,FALSE),VLOOKUP(F1172,'[1]2017Player Stats'!$A$2:$AB$830,2,FALSE))</f>
        <v>SKC</v>
      </c>
      <c r="K1172">
        <f>IF(G1172="GK",VLOOKUP(F1172,'[1]2017GoalKeeper Stats'!$A$2:$S$109,4,FALSE),VLOOKUP(F1172,'[1]2017Player Stats'!$A$2:$AB$830,4,FALSE))</f>
        <v>33</v>
      </c>
      <c r="L1172">
        <f>IF(G1172="GK",VLOOKUP(F1172,'[1]2017GoalKeeper Stats'!$A$2:$S$109,5,FALSE),VLOOKUP(F1172,'[1]2017Player Stats'!$A$2:$AB$830,5,FALSE))</f>
        <v>33</v>
      </c>
      <c r="M1172">
        <f>IF(G1172="GK",VLOOKUP(F1172,'[1]2017GoalKeeper Stats'!$A$2:$S$109,6,FALSE),VLOOKUP(F1172,'[1]2017Player Stats'!$A$2:$AB$830,6,FALSE))</f>
        <v>2970</v>
      </c>
      <c r="N1172">
        <f>IF(G1172="GK",VLOOKUP(F1172,'[1]2017GoalKeeper Stats'!$A$2:$S$109,7,FALSE),VLOOKUP(F1172,'[1]2017Player Stats'!$A$2:$AB$830,7,FALSE))</f>
        <v>0</v>
      </c>
      <c r="O1172">
        <f>IF(G1172="GK",VLOOKUP(F1172,'[1]2017GoalKeeper Stats'!$A$2:$S$109,8,FALSE),VLOOKUP(F1172,'[1]2017Player Stats'!$A$2:$AB$830,8,FALSE))</f>
        <v>2</v>
      </c>
      <c r="P1172">
        <f>IF(G1172="GK",VLOOKUP(F1172,'[1]2017GoalKeeper Stats'!$A$2:$S$109,9,FALSE),VLOOKUP(F1172,'[1]2017Player Stats'!$A$2:$AB$830,9,FALSE))</f>
        <v>19</v>
      </c>
      <c r="Q1172">
        <f>IF(G1172="GK",VLOOKUP(F1172,'[1]2017GoalKeeper Stats'!$A$2:$S$109,10,FALSE),VLOOKUP(F1172,'[1]2017Player Stats'!$A$2:$AB$830,10,FALSE))</f>
        <v>2</v>
      </c>
      <c r="R1172">
        <f>IF(G1172="GK",VLOOKUP(F1172,'[1]2017GoalKeeper Stats'!$A$2:$S$109,11,FALSE),VLOOKUP(F1172,'[1]2017Player Stats'!$A$2:$AB$830,11,FALSE))</f>
        <v>0</v>
      </c>
      <c r="S1172" t="str">
        <f>IF(G1172="GK",VLOOKUP(F1172,'[1]2017GoalKeeper Stats'!$A$2:$S$109,12,FALSE),VLOOKUP(F1172,'[1]2017Player Stats'!$A$2:$AB$830,12,FALSE))</f>
        <v>0/0</v>
      </c>
      <c r="T1172">
        <f>IF(G1172="GK",VLOOKUP(F1172,'[1]2017GoalKeeper Stats'!$A$2:$S$109,13,FALSE),VLOOKUP(F1172,'[1]2017Player Stats'!$A$2:$AB$830,13,FALSE))</f>
        <v>0</v>
      </c>
      <c r="U1172">
        <f>IF(G1172="GK",VLOOKUP(F1172,'[1]2017GoalKeeper Stats'!$A$2:$S$109,14,FALSE),VLOOKUP(F1172,'[1]2017Player Stats'!$A$2:$AB$830,14,FALSE))</f>
        <v>0</v>
      </c>
      <c r="V1172">
        <f>IF(G1172="GK",VLOOKUP(F1172,'[1]2017GoalKeeper Stats'!$A$2:$S$109,15,FALSE),VLOOKUP(F1172,'[1]2017Player Stats'!$A$2:$AB$830,15,FALSE))</f>
        <v>0</v>
      </c>
      <c r="W1172">
        <f>IF(G1172="GK",VLOOKUP(F1172,'[1]2017GoalKeeper Stats'!$A$2:$S$109,16,FALSE),VLOOKUP(F1172,'[1]2017Player Stats'!$A$2:$AB$830,16,FALSE))</f>
        <v>0</v>
      </c>
      <c r="X1172">
        <f>IF(G1172="GK",VLOOKUP(F1172,'[1]2017GoalKeeper Stats'!$A$2:$S$109,17,FALSE),VLOOKUP(F1172,'[1]2017Player Stats'!$A$2:$AB$830,17,FALSE))</f>
        <v>1</v>
      </c>
      <c r="Y1172">
        <f>IF(G1172="GK",VLOOKUP(F1172,'[1]2017GoalKeeper Stats'!$A$2:$S$109,18,FALSE),VLOOKUP(F1172,'[1]2017Player Stats'!$A$2:$AB$830,18,FALSE))</f>
        <v>2</v>
      </c>
      <c r="Z1172">
        <f>IF(G1172="GK",VLOOKUP(F1172,'[1]2017GoalKeeper Stats'!$A$2:$S$109,19,FALSE),VLOOKUP(F1172,'[1]2017Player Stats'!$A$2:$AB$830,19,FALSE))</f>
        <v>0</v>
      </c>
      <c r="AA1172">
        <f>IF(G1172="GK",VLOOKUP(F1172,'[1]2017GoalKeeper Stats'!$A$2:$S$109,20,FALSE),VLOOKUP(F1172,'[1]2017Player Stats'!$A$2:$AB$830,20,FALSE))</f>
        <v>0.06</v>
      </c>
      <c r="AB1172">
        <f>IF(G1172="GK",VLOOKUP(F1172,'[1]2017GoalKeeper Stats'!$A$2:$S$109,21,FALSE),VLOOKUP(F1172,'[1]2017Player Stats'!$A$2:$AB$830,21,FALSE))</f>
        <v>16</v>
      </c>
      <c r="AC1172">
        <f>IF(G1172="GK",VLOOKUP(F1172,'[1]2017GoalKeeper Stats'!$A$2:$S$109,22,FALSE),VLOOKUP(F1172,'[1]2017Player Stats'!$A$2:$AB$830,22,FALSE))</f>
        <v>37</v>
      </c>
      <c r="AD1172">
        <f>IF(G1172="GK",VLOOKUP(F1172,'[1]2017GoalKeeper Stats'!$A$2:$S$109,23,FALSE),VLOOKUP(F1172,'[1]2017Player Stats'!$A$2:$AB$830,23,FALSE))</f>
        <v>0</v>
      </c>
      <c r="AE1172">
        <f>IF(G1172="GK",VLOOKUP(F1172,'[1]2017GoalKeeper Stats'!$A$2:$S$109,24,FALSE),VLOOKUP(F1172,'[1]2017Player Stats'!$A$2:$AB$830,24,FALSE))</f>
        <v>6</v>
      </c>
      <c r="AF1172">
        <f>IF(G1172="GK",VLOOKUP(F1172,'[1]2017GoalKeeper Stats'!$A$2:$S$109,25,FALSE),VLOOKUP(F1172,'[1]2017Player Stats'!$A$2:$AB$830,25,FALSE))</f>
        <v>0</v>
      </c>
      <c r="AG1172">
        <f>IF(G1172="GK",VLOOKUP(F1172,'[1]2017GoalKeeper Stats'!$A$2:$S$109,26,FALSE),VLOOKUP(F1172,'[1]2017Player Stats'!$A$2:$AB$830,26,FALSE))</f>
        <v>10.53</v>
      </c>
      <c r="AH1172" s="51">
        <v>2017</v>
      </c>
      <c r="AI1172" s="51">
        <v>34</v>
      </c>
      <c r="AJ1172" s="51">
        <v>514</v>
      </c>
      <c r="AK1172" s="51">
        <v>341</v>
      </c>
      <c r="AL1172" s="51">
        <v>39</v>
      </c>
      <c r="AM1172" s="51">
        <v>27</v>
      </c>
      <c r="AN1172" s="51">
        <v>12</v>
      </c>
      <c r="AO1172" s="52">
        <v>46.91</v>
      </c>
      <c r="AP1172" s="52">
        <v>34.32</v>
      </c>
      <c r="AQ1172" s="52">
        <v>12.59</v>
      </c>
      <c r="AR1172" s="52">
        <v>-0.59</v>
      </c>
      <c r="AS1172" s="51">
        <v>49</v>
      </c>
      <c r="AT1172" s="52">
        <v>54.72</v>
      </c>
    </row>
    <row r="1173" spans="1:46" hidden="1">
      <c r="A1173">
        <v>2017</v>
      </c>
      <c r="B1173" t="s">
        <v>861</v>
      </c>
      <c r="C1173" t="s">
        <v>207</v>
      </c>
      <c r="D1173" t="s">
        <v>937</v>
      </c>
      <c r="E1173" t="s">
        <v>1954</v>
      </c>
      <c r="F1173" t="str">
        <f t="shared" si="18"/>
        <v>Chris Mavinga</v>
      </c>
      <c r="G1173" t="s">
        <v>893</v>
      </c>
      <c r="H1173" s="143">
        <v>300692</v>
      </c>
      <c r="I1173" s="143">
        <v>265008</v>
      </c>
      <c r="J1173" t="str">
        <f>IF(G1173="GK",VLOOKUP(F1173,'[1]2017GoalKeeper Stats'!$A$2:$S$109,2,FALSE),VLOOKUP(F1173,'[1]2017Player Stats'!$A$2:$AB$830,2,FALSE))</f>
        <v>TOR</v>
      </c>
      <c r="K1173">
        <f>IF(G1173="GK",VLOOKUP(F1173,'[1]2017GoalKeeper Stats'!$A$2:$S$109,4,FALSE),VLOOKUP(F1173,'[1]2017Player Stats'!$A$2:$AB$830,4,FALSE))</f>
        <v>26</v>
      </c>
      <c r="L1173">
        <f>IF(G1173="GK",VLOOKUP(F1173,'[1]2017GoalKeeper Stats'!$A$2:$S$109,5,FALSE),VLOOKUP(F1173,'[1]2017Player Stats'!$A$2:$AB$830,5,FALSE))</f>
        <v>24</v>
      </c>
      <c r="M1173">
        <f>IF(G1173="GK",VLOOKUP(F1173,'[1]2017GoalKeeper Stats'!$A$2:$S$109,6,FALSE),VLOOKUP(F1173,'[1]2017Player Stats'!$A$2:$AB$830,6,FALSE))</f>
        <v>2015</v>
      </c>
      <c r="N1173">
        <f>IF(G1173="GK",VLOOKUP(F1173,'[1]2017GoalKeeper Stats'!$A$2:$S$109,7,FALSE),VLOOKUP(F1173,'[1]2017Player Stats'!$A$2:$AB$830,7,FALSE))</f>
        <v>0</v>
      </c>
      <c r="O1173">
        <f>IF(G1173="GK",VLOOKUP(F1173,'[1]2017GoalKeeper Stats'!$A$2:$S$109,8,FALSE),VLOOKUP(F1173,'[1]2017Player Stats'!$A$2:$AB$830,8,FALSE))</f>
        <v>2</v>
      </c>
      <c r="P1173">
        <f>IF(G1173="GK",VLOOKUP(F1173,'[1]2017GoalKeeper Stats'!$A$2:$S$109,9,FALSE),VLOOKUP(F1173,'[1]2017Player Stats'!$A$2:$AB$830,9,FALSE))</f>
        <v>8</v>
      </c>
      <c r="Q1173">
        <f>IF(G1173="GK",VLOOKUP(F1173,'[1]2017GoalKeeper Stats'!$A$2:$S$109,10,FALSE),VLOOKUP(F1173,'[1]2017Player Stats'!$A$2:$AB$830,10,FALSE))</f>
        <v>1</v>
      </c>
      <c r="R1173">
        <f>IF(G1173="GK",VLOOKUP(F1173,'[1]2017GoalKeeper Stats'!$A$2:$S$109,11,FALSE),VLOOKUP(F1173,'[1]2017Player Stats'!$A$2:$AB$830,11,FALSE))</f>
        <v>0</v>
      </c>
      <c r="S1173" t="str">
        <f>IF(G1173="GK",VLOOKUP(F1173,'[1]2017GoalKeeper Stats'!$A$2:$S$109,12,FALSE),VLOOKUP(F1173,'[1]2017Player Stats'!$A$2:$AB$830,12,FALSE))</f>
        <v>0/0</v>
      </c>
      <c r="T1173">
        <f>IF(G1173="GK",VLOOKUP(F1173,'[1]2017GoalKeeper Stats'!$A$2:$S$109,13,FALSE),VLOOKUP(F1173,'[1]2017Player Stats'!$A$2:$AB$830,13,FALSE))</f>
        <v>0</v>
      </c>
      <c r="U1173">
        <f>IF(G1173="GK",VLOOKUP(F1173,'[1]2017GoalKeeper Stats'!$A$2:$S$109,14,FALSE),VLOOKUP(F1173,'[1]2017Player Stats'!$A$2:$AB$830,14,FALSE))</f>
        <v>0</v>
      </c>
      <c r="V1173">
        <f>IF(G1173="GK",VLOOKUP(F1173,'[1]2017GoalKeeper Stats'!$A$2:$S$109,15,FALSE),VLOOKUP(F1173,'[1]2017Player Stats'!$A$2:$AB$830,15,FALSE))</f>
        <v>0</v>
      </c>
      <c r="W1173">
        <f>IF(G1173="GK",VLOOKUP(F1173,'[1]2017GoalKeeper Stats'!$A$2:$S$109,16,FALSE),VLOOKUP(F1173,'[1]2017Player Stats'!$A$2:$AB$830,16,FALSE))</f>
        <v>0</v>
      </c>
      <c r="X1173">
        <f>IF(G1173="GK",VLOOKUP(F1173,'[1]2017GoalKeeper Stats'!$A$2:$S$109,17,FALSE),VLOOKUP(F1173,'[1]2017Player Stats'!$A$2:$AB$830,17,FALSE))</f>
        <v>0</v>
      </c>
      <c r="Y1173">
        <f>IF(G1173="GK",VLOOKUP(F1173,'[1]2017GoalKeeper Stats'!$A$2:$S$109,18,FALSE),VLOOKUP(F1173,'[1]2017Player Stats'!$A$2:$AB$830,18,FALSE))</f>
        <v>1</v>
      </c>
      <c r="Z1173">
        <f>IF(G1173="GK",VLOOKUP(F1173,'[1]2017GoalKeeper Stats'!$A$2:$S$109,19,FALSE),VLOOKUP(F1173,'[1]2017Player Stats'!$A$2:$AB$830,19,FALSE))</f>
        <v>1</v>
      </c>
      <c r="AA1173">
        <f>IF(G1173="GK",VLOOKUP(F1173,'[1]2017GoalKeeper Stats'!$A$2:$S$109,20,FALSE),VLOOKUP(F1173,'[1]2017Player Stats'!$A$2:$AB$830,20,FALSE))</f>
        <v>0.09</v>
      </c>
      <c r="AB1173">
        <f>IF(G1173="GK",VLOOKUP(F1173,'[1]2017GoalKeeper Stats'!$A$2:$S$109,21,FALSE),VLOOKUP(F1173,'[1]2017Player Stats'!$A$2:$AB$830,21,FALSE))</f>
        <v>25</v>
      </c>
      <c r="AC1173">
        <f>IF(G1173="GK",VLOOKUP(F1173,'[1]2017GoalKeeper Stats'!$A$2:$S$109,22,FALSE),VLOOKUP(F1173,'[1]2017Player Stats'!$A$2:$AB$830,22,FALSE))</f>
        <v>15</v>
      </c>
      <c r="AD1173">
        <f>IF(G1173="GK",VLOOKUP(F1173,'[1]2017GoalKeeper Stats'!$A$2:$S$109,23,FALSE),VLOOKUP(F1173,'[1]2017Player Stats'!$A$2:$AB$830,23,FALSE))</f>
        <v>0</v>
      </c>
      <c r="AE1173">
        <f>IF(G1173="GK",VLOOKUP(F1173,'[1]2017GoalKeeper Stats'!$A$2:$S$109,24,FALSE),VLOOKUP(F1173,'[1]2017Player Stats'!$A$2:$AB$830,24,FALSE))</f>
        <v>3</v>
      </c>
      <c r="AF1173">
        <f>IF(G1173="GK",VLOOKUP(F1173,'[1]2017GoalKeeper Stats'!$A$2:$S$109,25,FALSE),VLOOKUP(F1173,'[1]2017Player Stats'!$A$2:$AB$830,25,FALSE))</f>
        <v>0</v>
      </c>
      <c r="AG1173">
        <f>IF(G1173="GK",VLOOKUP(F1173,'[1]2017GoalKeeper Stats'!$A$2:$S$109,26,FALSE),VLOOKUP(F1173,'[1]2017Player Stats'!$A$2:$AB$830,26,FALSE))</f>
        <v>12.5</v>
      </c>
      <c r="AH1173" s="51">
        <v>2017</v>
      </c>
      <c r="AI1173" s="51">
        <v>34</v>
      </c>
      <c r="AJ1173" s="51">
        <v>441</v>
      </c>
      <c r="AK1173" s="51">
        <v>404</v>
      </c>
      <c r="AL1173" s="51">
        <v>71</v>
      </c>
      <c r="AM1173" s="51">
        <v>37</v>
      </c>
      <c r="AN1173" s="51">
        <v>34</v>
      </c>
      <c r="AO1173" s="52">
        <v>52.62</v>
      </c>
      <c r="AP1173" s="52">
        <v>41.42</v>
      </c>
      <c r="AQ1173" s="52">
        <v>11.21</v>
      </c>
      <c r="AR1173" s="52">
        <v>22.79</v>
      </c>
      <c r="AS1173" s="51">
        <v>69</v>
      </c>
      <c r="AT1173" s="52">
        <v>54.4</v>
      </c>
    </row>
    <row r="1174" spans="1:46" hidden="1">
      <c r="A1174">
        <v>2017</v>
      </c>
      <c r="B1174" t="s">
        <v>896</v>
      </c>
      <c r="C1174" t="s">
        <v>896</v>
      </c>
      <c r="D1174" t="s">
        <v>1955</v>
      </c>
      <c r="E1174" t="s">
        <v>1956</v>
      </c>
      <c r="F1174" t="str">
        <f t="shared" si="18"/>
        <v>Harold Cummings</v>
      </c>
      <c r="G1174" t="s">
        <v>893</v>
      </c>
      <c r="H1174" s="143">
        <v>300663</v>
      </c>
      <c r="I1174" s="143">
        <v>249996</v>
      </c>
      <c r="J1174" t="str">
        <f>IF(G1174="GK",VLOOKUP(F1174,'[1]2017GoalKeeper Stats'!$A$2:$S$109,2,FALSE),VLOOKUP(F1174,'[1]2017Player Stats'!$A$2:$AB$830,2,FALSE))</f>
        <v>SJ</v>
      </c>
      <c r="K1174">
        <f>IF(G1174="GK",VLOOKUP(F1174,'[1]2017GoalKeeper Stats'!$A$2:$S$109,4,FALSE),VLOOKUP(F1174,'[1]2017Player Stats'!$A$2:$AB$830,4,FALSE))</f>
        <v>0</v>
      </c>
      <c r="L1174">
        <f>IF(G1174="GK",VLOOKUP(F1174,'[1]2017GoalKeeper Stats'!$A$2:$S$109,5,FALSE),VLOOKUP(F1174,'[1]2017Player Stats'!$A$2:$AB$830,5,FALSE))</f>
        <v>0</v>
      </c>
      <c r="M1174">
        <f>IF(G1174="GK",VLOOKUP(F1174,'[1]2017GoalKeeper Stats'!$A$2:$S$109,6,FALSE),VLOOKUP(F1174,'[1]2017Player Stats'!$A$2:$AB$830,6,FALSE))</f>
        <v>0</v>
      </c>
      <c r="N1174">
        <f>IF(G1174="GK",VLOOKUP(F1174,'[1]2017GoalKeeper Stats'!$A$2:$S$109,7,FALSE),VLOOKUP(F1174,'[1]2017Player Stats'!$A$2:$AB$830,7,FALSE))</f>
        <v>0</v>
      </c>
      <c r="O1174">
        <f>IF(G1174="GK",VLOOKUP(F1174,'[1]2017GoalKeeper Stats'!$A$2:$S$109,8,FALSE),VLOOKUP(F1174,'[1]2017Player Stats'!$A$2:$AB$830,8,FALSE))</f>
        <v>0</v>
      </c>
      <c r="P1174">
        <f>IF(G1174="GK",VLOOKUP(F1174,'[1]2017GoalKeeper Stats'!$A$2:$S$109,9,FALSE),VLOOKUP(F1174,'[1]2017Player Stats'!$A$2:$AB$830,9,FALSE))</f>
        <v>0</v>
      </c>
      <c r="Q1174">
        <f>IF(G1174="GK",VLOOKUP(F1174,'[1]2017GoalKeeper Stats'!$A$2:$S$109,10,FALSE),VLOOKUP(F1174,'[1]2017Player Stats'!$A$2:$AB$830,10,FALSE))</f>
        <v>0</v>
      </c>
      <c r="R1174">
        <f>IF(G1174="GK",VLOOKUP(F1174,'[1]2017GoalKeeper Stats'!$A$2:$S$109,11,FALSE),VLOOKUP(F1174,'[1]2017Player Stats'!$A$2:$AB$830,11,FALSE))</f>
        <v>0</v>
      </c>
      <c r="S1174" t="str">
        <f>IF(G1174="GK",VLOOKUP(F1174,'[1]2017GoalKeeper Stats'!$A$2:$S$109,12,FALSE),VLOOKUP(F1174,'[1]2017Player Stats'!$A$2:$AB$830,12,FALSE))</f>
        <v>0/0</v>
      </c>
      <c r="T1174">
        <f>IF(G1174="GK",VLOOKUP(F1174,'[1]2017GoalKeeper Stats'!$A$2:$S$109,13,FALSE),VLOOKUP(F1174,'[1]2017Player Stats'!$A$2:$AB$830,13,FALSE))</f>
        <v>0</v>
      </c>
      <c r="U1174">
        <f>IF(G1174="GK",VLOOKUP(F1174,'[1]2017GoalKeeper Stats'!$A$2:$S$109,14,FALSE),VLOOKUP(F1174,'[1]2017Player Stats'!$A$2:$AB$830,14,FALSE))</f>
        <v>0</v>
      </c>
      <c r="V1174">
        <f>IF(G1174="GK",VLOOKUP(F1174,'[1]2017GoalKeeper Stats'!$A$2:$S$109,15,FALSE),VLOOKUP(F1174,'[1]2017Player Stats'!$A$2:$AB$830,15,FALSE))</f>
        <v>0</v>
      </c>
      <c r="W1174">
        <f>IF(G1174="GK",VLOOKUP(F1174,'[1]2017GoalKeeper Stats'!$A$2:$S$109,16,FALSE),VLOOKUP(F1174,'[1]2017Player Stats'!$A$2:$AB$830,16,FALSE))</f>
        <v>0</v>
      </c>
      <c r="X1174">
        <f>IF(G1174="GK",VLOOKUP(F1174,'[1]2017GoalKeeper Stats'!$A$2:$S$109,17,FALSE),VLOOKUP(F1174,'[1]2017Player Stats'!$A$2:$AB$830,17,FALSE))</f>
        <v>0</v>
      </c>
      <c r="Y1174">
        <f>IF(G1174="GK",VLOOKUP(F1174,'[1]2017GoalKeeper Stats'!$A$2:$S$109,18,FALSE),VLOOKUP(F1174,'[1]2017Player Stats'!$A$2:$AB$830,18,FALSE))</f>
        <v>0</v>
      </c>
      <c r="Z1174">
        <f>IF(G1174="GK",VLOOKUP(F1174,'[1]2017GoalKeeper Stats'!$A$2:$S$109,19,FALSE),VLOOKUP(F1174,'[1]2017Player Stats'!$A$2:$AB$830,19,FALSE))</f>
        <v>0</v>
      </c>
      <c r="AA1174">
        <f>IF(G1174="GK",VLOOKUP(F1174,'[1]2017GoalKeeper Stats'!$A$2:$S$109,20,FALSE),VLOOKUP(F1174,'[1]2017Player Stats'!$A$2:$AB$830,20,FALSE))</f>
        <v>0</v>
      </c>
      <c r="AB1174">
        <f>IF(G1174="GK",VLOOKUP(F1174,'[1]2017GoalKeeper Stats'!$A$2:$S$109,21,FALSE),VLOOKUP(F1174,'[1]2017Player Stats'!$A$2:$AB$830,21,FALSE))</f>
        <v>0</v>
      </c>
      <c r="AC1174">
        <f>IF(G1174="GK",VLOOKUP(F1174,'[1]2017GoalKeeper Stats'!$A$2:$S$109,22,FALSE),VLOOKUP(F1174,'[1]2017Player Stats'!$A$2:$AB$830,22,FALSE))</f>
        <v>0</v>
      </c>
      <c r="AD1174">
        <f>IF(G1174="GK",VLOOKUP(F1174,'[1]2017GoalKeeper Stats'!$A$2:$S$109,23,FALSE),VLOOKUP(F1174,'[1]2017Player Stats'!$A$2:$AB$830,23,FALSE))</f>
        <v>0</v>
      </c>
      <c r="AE1174">
        <f>IF(G1174="GK",VLOOKUP(F1174,'[1]2017GoalKeeper Stats'!$A$2:$S$109,24,FALSE),VLOOKUP(F1174,'[1]2017Player Stats'!$A$2:$AB$830,24,FALSE))</f>
        <v>0</v>
      </c>
      <c r="AF1174">
        <f>IF(G1174="GK",VLOOKUP(F1174,'[1]2017GoalKeeper Stats'!$A$2:$S$109,25,FALSE),VLOOKUP(F1174,'[1]2017Player Stats'!$A$2:$AB$830,25,FALSE))</f>
        <v>0</v>
      </c>
      <c r="AG1174">
        <f>IF(G1174="GK",VLOOKUP(F1174,'[1]2017GoalKeeper Stats'!$A$2:$S$109,26,FALSE),VLOOKUP(F1174,'[1]2017Player Stats'!$A$2:$AB$830,26,FALSE))</f>
        <v>0</v>
      </c>
      <c r="AH1174" s="51">
        <v>2017</v>
      </c>
      <c r="AI1174" s="51">
        <v>34</v>
      </c>
      <c r="AJ1174" s="51">
        <v>469</v>
      </c>
      <c r="AK1174" s="51">
        <v>450</v>
      </c>
      <c r="AL1174" s="51">
        <v>39</v>
      </c>
      <c r="AM1174" s="51">
        <v>58</v>
      </c>
      <c r="AN1174" s="51">
        <v>-19</v>
      </c>
      <c r="AO1174" s="52">
        <v>45.18</v>
      </c>
      <c r="AP1174" s="52">
        <v>46.96</v>
      </c>
      <c r="AQ1174" s="52">
        <v>-1.78</v>
      </c>
      <c r="AR1174" s="52">
        <v>-17.22</v>
      </c>
      <c r="AS1174" s="51">
        <v>46</v>
      </c>
      <c r="AT1174" s="52">
        <v>47.03</v>
      </c>
    </row>
    <row r="1175" spans="1:46" hidden="1">
      <c r="A1175">
        <v>2017</v>
      </c>
      <c r="B1175" t="s">
        <v>204</v>
      </c>
      <c r="C1175" t="s">
        <v>204</v>
      </c>
      <c r="D1175" t="s">
        <v>1275</v>
      </c>
      <c r="E1175" t="s">
        <v>1276</v>
      </c>
      <c r="F1175" t="str">
        <f t="shared" si="18"/>
        <v>CJ Sapong</v>
      </c>
      <c r="G1175" t="s">
        <v>875</v>
      </c>
      <c r="H1175" s="143">
        <v>300000</v>
      </c>
      <c r="I1175" s="143">
        <v>300000</v>
      </c>
      <c r="J1175" t="str">
        <f>IF(G1175="GK",VLOOKUP(F1175,'[1]2017GoalKeeper Stats'!$A$2:$S$109,2,FALSE),VLOOKUP(F1175,'[1]2017Player Stats'!$A$2:$AB$830,2,FALSE))</f>
        <v>CHI</v>
      </c>
      <c r="K1175">
        <f>IF(G1175="GK",VLOOKUP(F1175,'[1]2017GoalKeeper Stats'!$A$2:$S$109,4,FALSE),VLOOKUP(F1175,'[1]2017Player Stats'!$A$2:$AB$830,4,FALSE))</f>
        <v>33</v>
      </c>
      <c r="L1175">
        <f>IF(G1175="GK",VLOOKUP(F1175,'[1]2017GoalKeeper Stats'!$A$2:$S$109,5,FALSE),VLOOKUP(F1175,'[1]2017Player Stats'!$A$2:$AB$830,5,FALSE))</f>
        <v>30</v>
      </c>
      <c r="M1175">
        <f>IF(G1175="GK",VLOOKUP(F1175,'[1]2017GoalKeeper Stats'!$A$2:$S$109,6,FALSE),VLOOKUP(F1175,'[1]2017Player Stats'!$A$2:$AB$830,6,FALSE))</f>
        <v>2794</v>
      </c>
      <c r="N1175">
        <f>IF(G1175="GK",VLOOKUP(F1175,'[1]2017GoalKeeper Stats'!$A$2:$S$109,7,FALSE),VLOOKUP(F1175,'[1]2017Player Stats'!$A$2:$AB$830,7,FALSE))</f>
        <v>16</v>
      </c>
      <c r="O1175">
        <f>IF(G1175="GK",VLOOKUP(F1175,'[1]2017GoalKeeper Stats'!$A$2:$S$109,8,FALSE),VLOOKUP(F1175,'[1]2017Player Stats'!$A$2:$AB$830,8,FALSE))</f>
        <v>5</v>
      </c>
      <c r="P1175">
        <f>IF(G1175="GK",VLOOKUP(F1175,'[1]2017GoalKeeper Stats'!$A$2:$S$109,9,FALSE),VLOOKUP(F1175,'[1]2017Player Stats'!$A$2:$AB$830,9,FALSE))</f>
        <v>67</v>
      </c>
      <c r="Q1175">
        <f>IF(G1175="GK",VLOOKUP(F1175,'[1]2017GoalKeeper Stats'!$A$2:$S$109,10,FALSE),VLOOKUP(F1175,'[1]2017Player Stats'!$A$2:$AB$830,10,FALSE))</f>
        <v>34</v>
      </c>
      <c r="R1175">
        <f>IF(G1175="GK",VLOOKUP(F1175,'[1]2017GoalKeeper Stats'!$A$2:$S$109,11,FALSE),VLOOKUP(F1175,'[1]2017Player Stats'!$A$2:$AB$830,11,FALSE))</f>
        <v>2</v>
      </c>
      <c r="S1175">
        <f>IF(G1175="GK",VLOOKUP(F1175,'[1]2017GoalKeeper Stats'!$A$2:$S$109,12,FALSE),VLOOKUP(F1175,'[1]2017Player Stats'!$A$2:$AB$830,12,FALSE))</f>
        <v>44258</v>
      </c>
      <c r="T1175">
        <f>IF(G1175="GK",VLOOKUP(F1175,'[1]2017GoalKeeper Stats'!$A$2:$S$109,13,FALSE),VLOOKUP(F1175,'[1]2017Player Stats'!$A$2:$AB$830,13,FALSE))</f>
        <v>13</v>
      </c>
      <c r="U1175">
        <f>IF(G1175="GK",VLOOKUP(F1175,'[1]2017GoalKeeper Stats'!$A$2:$S$109,14,FALSE),VLOOKUP(F1175,'[1]2017Player Stats'!$A$2:$AB$830,14,FALSE))</f>
        <v>3</v>
      </c>
      <c r="V1175">
        <f>IF(G1175="GK",VLOOKUP(F1175,'[1]2017GoalKeeper Stats'!$A$2:$S$109,15,FALSE),VLOOKUP(F1175,'[1]2017Player Stats'!$A$2:$AB$830,15,FALSE))</f>
        <v>0.52</v>
      </c>
      <c r="W1175">
        <f>IF(G1175="GK",VLOOKUP(F1175,'[1]2017GoalKeeper Stats'!$A$2:$S$109,16,FALSE),VLOOKUP(F1175,'[1]2017Player Stats'!$A$2:$AB$830,16,FALSE))</f>
        <v>23.9</v>
      </c>
      <c r="X1175">
        <f>IF(G1175="GK",VLOOKUP(F1175,'[1]2017GoalKeeper Stats'!$A$2:$S$109,17,FALSE),VLOOKUP(F1175,'[1]2017Player Stats'!$A$2:$AB$830,17,FALSE))</f>
        <v>1</v>
      </c>
      <c r="Y1175">
        <f>IF(G1175="GK",VLOOKUP(F1175,'[1]2017GoalKeeper Stats'!$A$2:$S$109,18,FALSE),VLOOKUP(F1175,'[1]2017Player Stats'!$A$2:$AB$830,18,FALSE))</f>
        <v>4</v>
      </c>
      <c r="Z1175">
        <f>IF(G1175="GK",VLOOKUP(F1175,'[1]2017GoalKeeper Stats'!$A$2:$S$109,19,FALSE),VLOOKUP(F1175,'[1]2017Player Stats'!$A$2:$AB$830,19,FALSE))</f>
        <v>1</v>
      </c>
      <c r="AA1175">
        <f>IF(G1175="GK",VLOOKUP(F1175,'[1]2017GoalKeeper Stats'!$A$2:$S$109,20,FALSE),VLOOKUP(F1175,'[1]2017Player Stats'!$A$2:$AB$830,20,FALSE))</f>
        <v>0.16</v>
      </c>
      <c r="AB1175">
        <f>IF(G1175="GK",VLOOKUP(F1175,'[1]2017GoalKeeper Stats'!$A$2:$S$109,21,FALSE),VLOOKUP(F1175,'[1]2017Player Stats'!$A$2:$AB$830,21,FALSE))</f>
        <v>50</v>
      </c>
      <c r="AC1175">
        <f>IF(G1175="GK",VLOOKUP(F1175,'[1]2017GoalKeeper Stats'!$A$2:$S$109,22,FALSE),VLOOKUP(F1175,'[1]2017Player Stats'!$A$2:$AB$830,22,FALSE))</f>
        <v>87</v>
      </c>
      <c r="AD1175">
        <f>IF(G1175="GK",VLOOKUP(F1175,'[1]2017GoalKeeper Stats'!$A$2:$S$109,23,FALSE),VLOOKUP(F1175,'[1]2017Player Stats'!$A$2:$AB$830,23,FALSE))</f>
        <v>10</v>
      </c>
      <c r="AE1175">
        <f>IF(G1175="GK",VLOOKUP(F1175,'[1]2017GoalKeeper Stats'!$A$2:$S$109,24,FALSE),VLOOKUP(F1175,'[1]2017Player Stats'!$A$2:$AB$830,24,FALSE))</f>
        <v>3</v>
      </c>
      <c r="AF1175">
        <f>IF(G1175="GK",VLOOKUP(F1175,'[1]2017GoalKeeper Stats'!$A$2:$S$109,25,FALSE),VLOOKUP(F1175,'[1]2017Player Stats'!$A$2:$AB$830,25,FALSE))</f>
        <v>0</v>
      </c>
      <c r="AG1175">
        <f>IF(G1175="GK",VLOOKUP(F1175,'[1]2017GoalKeeper Stats'!$A$2:$S$109,26,FALSE),VLOOKUP(F1175,'[1]2017Player Stats'!$A$2:$AB$830,26,FALSE))</f>
        <v>50.75</v>
      </c>
      <c r="AH1175" s="51">
        <v>2017</v>
      </c>
      <c r="AI1175" s="51">
        <v>34</v>
      </c>
      <c r="AJ1175" s="51">
        <v>386</v>
      </c>
      <c r="AK1175" s="51">
        <v>424</v>
      </c>
      <c r="AL1175" s="51">
        <v>49</v>
      </c>
      <c r="AM1175" s="51">
        <v>47</v>
      </c>
      <c r="AN1175" s="51">
        <v>2</v>
      </c>
      <c r="AO1175" s="52">
        <v>43.73</v>
      </c>
      <c r="AP1175" s="52">
        <v>44.93</v>
      </c>
      <c r="AQ1175" s="52">
        <v>-1.2</v>
      </c>
      <c r="AR1175" s="52">
        <v>3.2</v>
      </c>
      <c r="AS1175" s="51">
        <v>42</v>
      </c>
      <c r="AT1175" s="52">
        <v>44.82</v>
      </c>
    </row>
    <row r="1176" spans="1:46" hidden="1">
      <c r="A1176">
        <v>2017</v>
      </c>
      <c r="B1176" t="s">
        <v>206</v>
      </c>
      <c r="C1176" t="s">
        <v>206</v>
      </c>
      <c r="D1176" t="s">
        <v>1246</v>
      </c>
      <c r="E1176" t="s">
        <v>1247</v>
      </c>
      <c r="F1176" t="str">
        <f t="shared" si="18"/>
        <v>Harrison Afful</v>
      </c>
      <c r="G1176" t="s">
        <v>893</v>
      </c>
      <c r="H1176" s="143">
        <v>296667</v>
      </c>
      <c r="I1176" s="143">
        <v>280000</v>
      </c>
      <c r="J1176" t="str">
        <f>IF(G1176="GK",VLOOKUP(F1176,'[1]2017GoalKeeper Stats'!$A$2:$S$109,2,FALSE),VLOOKUP(F1176,'[1]2017Player Stats'!$A$2:$AB$830,2,FALSE))</f>
        <v>CLB</v>
      </c>
      <c r="K1176">
        <f>IF(G1176="GK",VLOOKUP(F1176,'[1]2017GoalKeeper Stats'!$A$2:$S$109,4,FALSE),VLOOKUP(F1176,'[1]2017Player Stats'!$A$2:$AB$830,4,FALSE))</f>
        <v>24</v>
      </c>
      <c r="L1176">
        <f>IF(G1176="GK",VLOOKUP(F1176,'[1]2017GoalKeeper Stats'!$A$2:$S$109,5,FALSE),VLOOKUP(F1176,'[1]2017Player Stats'!$A$2:$AB$830,5,FALSE))</f>
        <v>21</v>
      </c>
      <c r="M1176">
        <f>IF(G1176="GK",VLOOKUP(F1176,'[1]2017GoalKeeper Stats'!$A$2:$S$109,6,FALSE),VLOOKUP(F1176,'[1]2017Player Stats'!$A$2:$AB$830,6,FALSE))</f>
        <v>1777</v>
      </c>
      <c r="N1176">
        <f>IF(G1176="GK",VLOOKUP(F1176,'[1]2017GoalKeeper Stats'!$A$2:$S$109,7,FALSE),VLOOKUP(F1176,'[1]2017Player Stats'!$A$2:$AB$830,7,FALSE))</f>
        <v>0</v>
      </c>
      <c r="O1176">
        <f>IF(G1176="GK",VLOOKUP(F1176,'[1]2017GoalKeeper Stats'!$A$2:$S$109,8,FALSE),VLOOKUP(F1176,'[1]2017Player Stats'!$A$2:$AB$830,8,FALSE))</f>
        <v>1</v>
      </c>
      <c r="P1176">
        <f>IF(G1176="GK",VLOOKUP(F1176,'[1]2017GoalKeeper Stats'!$A$2:$S$109,9,FALSE),VLOOKUP(F1176,'[1]2017Player Stats'!$A$2:$AB$830,9,FALSE))</f>
        <v>16</v>
      </c>
      <c r="Q1176">
        <f>IF(G1176="GK",VLOOKUP(F1176,'[1]2017GoalKeeper Stats'!$A$2:$S$109,10,FALSE),VLOOKUP(F1176,'[1]2017Player Stats'!$A$2:$AB$830,10,FALSE))</f>
        <v>2</v>
      </c>
      <c r="R1176">
        <f>IF(G1176="GK",VLOOKUP(F1176,'[1]2017GoalKeeper Stats'!$A$2:$S$109,11,FALSE),VLOOKUP(F1176,'[1]2017Player Stats'!$A$2:$AB$830,11,FALSE))</f>
        <v>0</v>
      </c>
      <c r="S1176" t="str">
        <f>IF(G1176="GK",VLOOKUP(F1176,'[1]2017GoalKeeper Stats'!$A$2:$S$109,12,FALSE),VLOOKUP(F1176,'[1]2017Player Stats'!$A$2:$AB$830,12,FALSE))</f>
        <v>0/0</v>
      </c>
      <c r="T1176">
        <f>IF(G1176="GK",VLOOKUP(F1176,'[1]2017GoalKeeper Stats'!$A$2:$S$109,13,FALSE),VLOOKUP(F1176,'[1]2017Player Stats'!$A$2:$AB$830,13,FALSE))</f>
        <v>0</v>
      </c>
      <c r="U1176">
        <f>IF(G1176="GK",VLOOKUP(F1176,'[1]2017GoalKeeper Stats'!$A$2:$S$109,14,FALSE),VLOOKUP(F1176,'[1]2017Player Stats'!$A$2:$AB$830,14,FALSE))</f>
        <v>0</v>
      </c>
      <c r="V1176">
        <f>IF(G1176="GK",VLOOKUP(F1176,'[1]2017GoalKeeper Stats'!$A$2:$S$109,15,FALSE),VLOOKUP(F1176,'[1]2017Player Stats'!$A$2:$AB$830,15,FALSE))</f>
        <v>0</v>
      </c>
      <c r="W1176">
        <f>IF(G1176="GK",VLOOKUP(F1176,'[1]2017GoalKeeper Stats'!$A$2:$S$109,16,FALSE),VLOOKUP(F1176,'[1]2017Player Stats'!$A$2:$AB$830,16,FALSE))</f>
        <v>0</v>
      </c>
      <c r="X1176">
        <f>IF(G1176="GK",VLOOKUP(F1176,'[1]2017GoalKeeper Stats'!$A$2:$S$109,17,FALSE),VLOOKUP(F1176,'[1]2017Player Stats'!$A$2:$AB$830,17,FALSE))</f>
        <v>0</v>
      </c>
      <c r="Y1176">
        <f>IF(G1176="GK",VLOOKUP(F1176,'[1]2017GoalKeeper Stats'!$A$2:$S$109,18,FALSE),VLOOKUP(F1176,'[1]2017Player Stats'!$A$2:$AB$830,18,FALSE))</f>
        <v>0</v>
      </c>
      <c r="Z1176">
        <f>IF(G1176="GK",VLOOKUP(F1176,'[1]2017GoalKeeper Stats'!$A$2:$S$109,19,FALSE),VLOOKUP(F1176,'[1]2017Player Stats'!$A$2:$AB$830,19,FALSE))</f>
        <v>1</v>
      </c>
      <c r="AA1176">
        <f>IF(G1176="GK",VLOOKUP(F1176,'[1]2017GoalKeeper Stats'!$A$2:$S$109,20,FALSE),VLOOKUP(F1176,'[1]2017Player Stats'!$A$2:$AB$830,20,FALSE))</f>
        <v>0.05</v>
      </c>
      <c r="AB1176">
        <f>IF(G1176="GK",VLOOKUP(F1176,'[1]2017GoalKeeper Stats'!$A$2:$S$109,21,FALSE),VLOOKUP(F1176,'[1]2017Player Stats'!$A$2:$AB$830,21,FALSE))</f>
        <v>11</v>
      </c>
      <c r="AC1176">
        <f>IF(G1176="GK",VLOOKUP(F1176,'[1]2017GoalKeeper Stats'!$A$2:$S$109,22,FALSE),VLOOKUP(F1176,'[1]2017Player Stats'!$A$2:$AB$830,22,FALSE))</f>
        <v>21</v>
      </c>
      <c r="AD1176">
        <f>IF(G1176="GK",VLOOKUP(F1176,'[1]2017GoalKeeper Stats'!$A$2:$S$109,23,FALSE),VLOOKUP(F1176,'[1]2017Player Stats'!$A$2:$AB$830,23,FALSE))</f>
        <v>6</v>
      </c>
      <c r="AE1176">
        <f>IF(G1176="GK",VLOOKUP(F1176,'[1]2017GoalKeeper Stats'!$A$2:$S$109,24,FALSE),VLOOKUP(F1176,'[1]2017Player Stats'!$A$2:$AB$830,24,FALSE))</f>
        <v>3</v>
      </c>
      <c r="AF1176">
        <f>IF(G1176="GK",VLOOKUP(F1176,'[1]2017GoalKeeper Stats'!$A$2:$S$109,25,FALSE),VLOOKUP(F1176,'[1]2017Player Stats'!$A$2:$AB$830,25,FALSE))</f>
        <v>1</v>
      </c>
      <c r="AG1176">
        <f>IF(G1176="GK",VLOOKUP(F1176,'[1]2017GoalKeeper Stats'!$A$2:$S$109,26,FALSE),VLOOKUP(F1176,'[1]2017Player Stats'!$A$2:$AB$830,26,FALSE))</f>
        <v>12.5</v>
      </c>
      <c r="AH1176" s="51">
        <v>2017</v>
      </c>
      <c r="AI1176" s="51">
        <v>34</v>
      </c>
      <c r="AJ1176" s="51">
        <v>400</v>
      </c>
      <c r="AK1176" s="51">
        <v>444</v>
      </c>
      <c r="AL1176" s="51">
        <v>53</v>
      </c>
      <c r="AM1176" s="51">
        <v>49</v>
      </c>
      <c r="AN1176" s="51">
        <v>4</v>
      </c>
      <c r="AO1176" s="52">
        <v>45.7</v>
      </c>
      <c r="AP1176" s="52">
        <v>46.37</v>
      </c>
      <c r="AQ1176" s="52">
        <v>-0.67</v>
      </c>
      <c r="AR1176" s="52">
        <v>4.67</v>
      </c>
      <c r="AS1176" s="51">
        <v>54</v>
      </c>
      <c r="AT1176" s="52">
        <v>47.68</v>
      </c>
    </row>
    <row r="1177" spans="1:46" hidden="1">
      <c r="A1177">
        <v>2017</v>
      </c>
      <c r="B1177" t="s">
        <v>1914</v>
      </c>
      <c r="C1177" t="s">
        <v>1915</v>
      </c>
      <c r="D1177" t="s">
        <v>1272</v>
      </c>
      <c r="E1177" t="s">
        <v>1273</v>
      </c>
      <c r="F1177" t="str">
        <f t="shared" si="18"/>
        <v>Ethan Finlay</v>
      </c>
      <c r="G1177" t="s">
        <v>860</v>
      </c>
      <c r="H1177" s="143">
        <v>290000</v>
      </c>
      <c r="I1177" s="143">
        <v>290000</v>
      </c>
      <c r="J1177" t="str">
        <f>IF(G1177="GK",VLOOKUP(F1177,'[1]2017GoalKeeper Stats'!$A$2:$S$109,2,FALSE),VLOOKUP(F1177,'[1]2017Player Stats'!$A$2:$AB$830,2,FALSE))</f>
        <v>MIN</v>
      </c>
      <c r="K1177">
        <f>IF(G1177="GK",VLOOKUP(F1177,'[1]2017GoalKeeper Stats'!$A$2:$S$109,4,FALSE),VLOOKUP(F1177,'[1]2017Player Stats'!$A$2:$AB$830,4,FALSE))</f>
        <v>30</v>
      </c>
      <c r="L1177">
        <f>IF(G1177="GK",VLOOKUP(F1177,'[1]2017GoalKeeper Stats'!$A$2:$S$109,5,FALSE),VLOOKUP(F1177,'[1]2017Player Stats'!$A$2:$AB$830,5,FALSE))</f>
        <v>25</v>
      </c>
      <c r="M1177">
        <f>IF(G1177="GK",VLOOKUP(F1177,'[1]2017GoalKeeper Stats'!$A$2:$S$109,6,FALSE),VLOOKUP(F1177,'[1]2017Player Stats'!$A$2:$AB$830,6,FALSE))</f>
        <v>2262</v>
      </c>
      <c r="N1177">
        <f>IF(G1177="GK",VLOOKUP(F1177,'[1]2017GoalKeeper Stats'!$A$2:$S$109,7,FALSE),VLOOKUP(F1177,'[1]2017Player Stats'!$A$2:$AB$830,7,FALSE))</f>
        <v>4</v>
      </c>
      <c r="O1177">
        <f>IF(G1177="GK",VLOOKUP(F1177,'[1]2017GoalKeeper Stats'!$A$2:$S$109,8,FALSE),VLOOKUP(F1177,'[1]2017Player Stats'!$A$2:$AB$830,8,FALSE))</f>
        <v>4</v>
      </c>
      <c r="P1177">
        <f>IF(G1177="GK",VLOOKUP(F1177,'[1]2017GoalKeeper Stats'!$A$2:$S$109,9,FALSE),VLOOKUP(F1177,'[1]2017Player Stats'!$A$2:$AB$830,9,FALSE))</f>
        <v>38</v>
      </c>
      <c r="Q1177">
        <f>IF(G1177="GK",VLOOKUP(F1177,'[1]2017GoalKeeper Stats'!$A$2:$S$109,10,FALSE),VLOOKUP(F1177,'[1]2017Player Stats'!$A$2:$AB$830,10,FALSE))</f>
        <v>11</v>
      </c>
      <c r="R1177">
        <f>IF(G1177="GK",VLOOKUP(F1177,'[1]2017GoalKeeper Stats'!$A$2:$S$109,11,FALSE),VLOOKUP(F1177,'[1]2017Player Stats'!$A$2:$AB$830,11,FALSE))</f>
        <v>0</v>
      </c>
      <c r="S1177" t="str">
        <f>IF(G1177="GK",VLOOKUP(F1177,'[1]2017GoalKeeper Stats'!$A$2:$S$109,12,FALSE),VLOOKUP(F1177,'[1]2017Player Stats'!$A$2:$AB$830,12,FALSE))</f>
        <v>0/0</v>
      </c>
      <c r="T1177">
        <f>IF(G1177="GK",VLOOKUP(F1177,'[1]2017GoalKeeper Stats'!$A$2:$S$109,13,FALSE),VLOOKUP(F1177,'[1]2017Player Stats'!$A$2:$AB$830,13,FALSE))</f>
        <v>3</v>
      </c>
      <c r="U1177">
        <f>IF(G1177="GK",VLOOKUP(F1177,'[1]2017GoalKeeper Stats'!$A$2:$S$109,14,FALSE),VLOOKUP(F1177,'[1]2017Player Stats'!$A$2:$AB$830,14,FALSE))</f>
        <v>1</v>
      </c>
      <c r="V1177">
        <f>IF(G1177="GK",VLOOKUP(F1177,'[1]2017GoalKeeper Stats'!$A$2:$S$109,15,FALSE),VLOOKUP(F1177,'[1]2017Player Stats'!$A$2:$AB$830,15,FALSE))</f>
        <v>0.16</v>
      </c>
      <c r="W1177">
        <f>IF(G1177="GK",VLOOKUP(F1177,'[1]2017GoalKeeper Stats'!$A$2:$S$109,16,FALSE),VLOOKUP(F1177,'[1]2017Player Stats'!$A$2:$AB$830,16,FALSE))</f>
        <v>10.5</v>
      </c>
      <c r="X1177">
        <f>IF(G1177="GK",VLOOKUP(F1177,'[1]2017GoalKeeper Stats'!$A$2:$S$109,17,FALSE),VLOOKUP(F1177,'[1]2017Player Stats'!$A$2:$AB$830,17,FALSE))</f>
        <v>2</v>
      </c>
      <c r="Y1177">
        <f>IF(G1177="GK",VLOOKUP(F1177,'[1]2017GoalKeeper Stats'!$A$2:$S$109,18,FALSE),VLOOKUP(F1177,'[1]2017Player Stats'!$A$2:$AB$830,18,FALSE))</f>
        <v>1</v>
      </c>
      <c r="Z1177">
        <f>IF(G1177="GK",VLOOKUP(F1177,'[1]2017GoalKeeper Stats'!$A$2:$S$109,19,FALSE),VLOOKUP(F1177,'[1]2017Player Stats'!$A$2:$AB$830,19,FALSE))</f>
        <v>3</v>
      </c>
      <c r="AA1177">
        <f>IF(G1177="GK",VLOOKUP(F1177,'[1]2017GoalKeeper Stats'!$A$2:$S$109,20,FALSE),VLOOKUP(F1177,'[1]2017Player Stats'!$A$2:$AB$830,20,FALSE))</f>
        <v>0.16</v>
      </c>
      <c r="AB1177">
        <f>IF(G1177="GK",VLOOKUP(F1177,'[1]2017GoalKeeper Stats'!$A$2:$S$109,21,FALSE),VLOOKUP(F1177,'[1]2017Player Stats'!$A$2:$AB$830,21,FALSE))</f>
        <v>33</v>
      </c>
      <c r="AC1177">
        <f>IF(G1177="GK",VLOOKUP(F1177,'[1]2017GoalKeeper Stats'!$A$2:$S$109,22,FALSE),VLOOKUP(F1177,'[1]2017Player Stats'!$A$2:$AB$830,22,FALSE))</f>
        <v>35</v>
      </c>
      <c r="AD1177">
        <f>IF(G1177="GK",VLOOKUP(F1177,'[1]2017GoalKeeper Stats'!$A$2:$S$109,23,FALSE),VLOOKUP(F1177,'[1]2017Player Stats'!$A$2:$AB$830,23,FALSE))</f>
        <v>10</v>
      </c>
      <c r="AE1177">
        <f>IF(G1177="GK",VLOOKUP(F1177,'[1]2017GoalKeeper Stats'!$A$2:$S$109,24,FALSE),VLOOKUP(F1177,'[1]2017Player Stats'!$A$2:$AB$830,24,FALSE))</f>
        <v>3</v>
      </c>
      <c r="AF1177">
        <f>IF(G1177="GK",VLOOKUP(F1177,'[1]2017GoalKeeper Stats'!$A$2:$S$109,25,FALSE),VLOOKUP(F1177,'[1]2017Player Stats'!$A$2:$AB$830,25,FALSE))</f>
        <v>0</v>
      </c>
      <c r="AG1177">
        <f>IF(G1177="GK",VLOOKUP(F1177,'[1]2017GoalKeeper Stats'!$A$2:$S$109,26,FALSE),VLOOKUP(F1177,'[1]2017Player Stats'!$A$2:$AB$830,26,FALSE))</f>
        <v>28.95</v>
      </c>
      <c r="AH1177" s="51">
        <v>2017</v>
      </c>
      <c r="AI1177" s="51">
        <v>34</v>
      </c>
      <c r="AJ1177" s="51">
        <v>338</v>
      </c>
      <c r="AK1177" s="51">
        <v>563</v>
      </c>
      <c r="AL1177" s="51">
        <v>45</v>
      </c>
      <c r="AM1177" s="51">
        <v>67</v>
      </c>
      <c r="AN1177" s="51">
        <v>-22</v>
      </c>
      <c r="AO1177" s="52">
        <v>39.22</v>
      </c>
      <c r="AP1177" s="52">
        <v>64.92</v>
      </c>
      <c r="AQ1177" s="52">
        <v>-25.7</v>
      </c>
      <c r="AR1177" s="52">
        <v>3.7</v>
      </c>
      <c r="AS1177" s="51">
        <v>36</v>
      </c>
      <c r="AT1177" s="52">
        <v>31.28</v>
      </c>
    </row>
    <row r="1178" spans="1:46" hidden="1">
      <c r="A1178">
        <v>2017</v>
      </c>
      <c r="B1178" t="s">
        <v>896</v>
      </c>
      <c r="C1178" t="s">
        <v>896</v>
      </c>
      <c r="D1178" t="s">
        <v>1104</v>
      </c>
      <c r="E1178" t="s">
        <v>1957</v>
      </c>
      <c r="F1178" t="str">
        <f t="shared" si="18"/>
        <v>Marco Urena</v>
      </c>
      <c r="G1178" t="s">
        <v>875</v>
      </c>
      <c r="H1178" s="143">
        <v>289421</v>
      </c>
      <c r="I1178" s="143">
        <v>275004</v>
      </c>
      <c r="J1178" t="str">
        <f>IF(G1178="GK",VLOOKUP(F1178,'[1]2017GoalKeeper Stats'!$A$2:$S$109,2,FALSE),VLOOKUP(F1178,'[1]2017Player Stats'!$A$2:$AB$830,2,FALSE))</f>
        <v>SJ</v>
      </c>
      <c r="K1178">
        <f>IF(G1178="GK",VLOOKUP(F1178,'[1]2017GoalKeeper Stats'!$A$2:$S$109,4,FALSE),VLOOKUP(F1178,'[1]2017Player Stats'!$A$2:$AB$830,4,FALSE))</f>
        <v>25</v>
      </c>
      <c r="L1178">
        <f>IF(G1178="GK",VLOOKUP(F1178,'[1]2017GoalKeeper Stats'!$A$2:$S$109,5,FALSE),VLOOKUP(F1178,'[1]2017Player Stats'!$A$2:$AB$830,5,FALSE))</f>
        <v>22</v>
      </c>
      <c r="M1178">
        <f>IF(G1178="GK",VLOOKUP(F1178,'[1]2017GoalKeeper Stats'!$A$2:$S$109,6,FALSE),VLOOKUP(F1178,'[1]2017Player Stats'!$A$2:$AB$830,6,FALSE))</f>
        <v>1766</v>
      </c>
      <c r="N1178">
        <f>IF(G1178="GK",VLOOKUP(F1178,'[1]2017GoalKeeper Stats'!$A$2:$S$109,7,FALSE),VLOOKUP(F1178,'[1]2017Player Stats'!$A$2:$AB$830,7,FALSE))</f>
        <v>5</v>
      </c>
      <c r="O1178">
        <f>IF(G1178="GK",VLOOKUP(F1178,'[1]2017GoalKeeper Stats'!$A$2:$S$109,8,FALSE),VLOOKUP(F1178,'[1]2017Player Stats'!$A$2:$AB$830,8,FALSE))</f>
        <v>3</v>
      </c>
      <c r="P1178">
        <f>IF(G1178="GK",VLOOKUP(F1178,'[1]2017GoalKeeper Stats'!$A$2:$S$109,9,FALSE),VLOOKUP(F1178,'[1]2017Player Stats'!$A$2:$AB$830,9,FALSE))</f>
        <v>49</v>
      </c>
      <c r="Q1178">
        <f>IF(G1178="GK",VLOOKUP(F1178,'[1]2017GoalKeeper Stats'!$A$2:$S$109,10,FALSE),VLOOKUP(F1178,'[1]2017Player Stats'!$A$2:$AB$830,10,FALSE))</f>
        <v>24</v>
      </c>
      <c r="R1178">
        <f>IF(G1178="GK",VLOOKUP(F1178,'[1]2017GoalKeeper Stats'!$A$2:$S$109,11,FALSE),VLOOKUP(F1178,'[1]2017Player Stats'!$A$2:$AB$830,11,FALSE))</f>
        <v>2</v>
      </c>
      <c r="S1178" t="str">
        <f>IF(G1178="GK",VLOOKUP(F1178,'[1]2017GoalKeeper Stats'!$A$2:$S$109,12,FALSE),VLOOKUP(F1178,'[1]2017Player Stats'!$A$2:$AB$830,12,FALSE))</f>
        <v>0/0</v>
      </c>
      <c r="T1178">
        <f>IF(G1178="GK",VLOOKUP(F1178,'[1]2017GoalKeeper Stats'!$A$2:$S$109,13,FALSE),VLOOKUP(F1178,'[1]2017Player Stats'!$A$2:$AB$830,13,FALSE))</f>
        <v>3</v>
      </c>
      <c r="U1178">
        <f>IF(G1178="GK",VLOOKUP(F1178,'[1]2017GoalKeeper Stats'!$A$2:$S$109,14,FALSE),VLOOKUP(F1178,'[1]2017Player Stats'!$A$2:$AB$830,14,FALSE))</f>
        <v>2</v>
      </c>
      <c r="V1178">
        <f>IF(G1178="GK",VLOOKUP(F1178,'[1]2017GoalKeeper Stats'!$A$2:$S$109,15,FALSE),VLOOKUP(F1178,'[1]2017Player Stats'!$A$2:$AB$830,15,FALSE))</f>
        <v>0.25</v>
      </c>
      <c r="W1178">
        <f>IF(G1178="GK",VLOOKUP(F1178,'[1]2017GoalKeeper Stats'!$A$2:$S$109,16,FALSE),VLOOKUP(F1178,'[1]2017Player Stats'!$A$2:$AB$830,16,FALSE))</f>
        <v>10.199999999999999</v>
      </c>
      <c r="X1178">
        <f>IF(G1178="GK",VLOOKUP(F1178,'[1]2017GoalKeeper Stats'!$A$2:$S$109,17,FALSE),VLOOKUP(F1178,'[1]2017Player Stats'!$A$2:$AB$830,17,FALSE))</f>
        <v>2</v>
      </c>
      <c r="Y1178">
        <f>IF(G1178="GK",VLOOKUP(F1178,'[1]2017GoalKeeper Stats'!$A$2:$S$109,18,FALSE),VLOOKUP(F1178,'[1]2017Player Stats'!$A$2:$AB$830,18,FALSE))</f>
        <v>2</v>
      </c>
      <c r="Z1178">
        <f>IF(G1178="GK",VLOOKUP(F1178,'[1]2017GoalKeeper Stats'!$A$2:$S$109,19,FALSE),VLOOKUP(F1178,'[1]2017Player Stats'!$A$2:$AB$830,19,FALSE))</f>
        <v>1</v>
      </c>
      <c r="AA1178">
        <f>IF(G1178="GK",VLOOKUP(F1178,'[1]2017GoalKeeper Stats'!$A$2:$S$109,20,FALSE),VLOOKUP(F1178,'[1]2017Player Stats'!$A$2:$AB$830,20,FALSE))</f>
        <v>0.15</v>
      </c>
      <c r="AB1178">
        <f>IF(G1178="GK",VLOOKUP(F1178,'[1]2017GoalKeeper Stats'!$A$2:$S$109,21,FALSE),VLOOKUP(F1178,'[1]2017Player Stats'!$A$2:$AB$830,21,FALSE))</f>
        <v>20</v>
      </c>
      <c r="AC1178">
        <f>IF(G1178="GK",VLOOKUP(F1178,'[1]2017GoalKeeper Stats'!$A$2:$S$109,22,FALSE),VLOOKUP(F1178,'[1]2017Player Stats'!$A$2:$AB$830,22,FALSE))</f>
        <v>17</v>
      </c>
      <c r="AD1178">
        <f>IF(G1178="GK",VLOOKUP(F1178,'[1]2017GoalKeeper Stats'!$A$2:$S$109,23,FALSE),VLOOKUP(F1178,'[1]2017Player Stats'!$A$2:$AB$830,23,FALSE))</f>
        <v>12</v>
      </c>
      <c r="AE1178">
        <f>IF(G1178="GK",VLOOKUP(F1178,'[1]2017GoalKeeper Stats'!$A$2:$S$109,24,FALSE),VLOOKUP(F1178,'[1]2017Player Stats'!$A$2:$AB$830,24,FALSE))</f>
        <v>3</v>
      </c>
      <c r="AF1178">
        <f>IF(G1178="GK",VLOOKUP(F1178,'[1]2017GoalKeeper Stats'!$A$2:$S$109,25,FALSE),VLOOKUP(F1178,'[1]2017Player Stats'!$A$2:$AB$830,25,FALSE))</f>
        <v>0</v>
      </c>
      <c r="AG1178">
        <f>IF(G1178="GK",VLOOKUP(F1178,'[1]2017GoalKeeper Stats'!$A$2:$S$109,26,FALSE),VLOOKUP(F1178,'[1]2017Player Stats'!$A$2:$AB$830,26,FALSE))</f>
        <v>48.98</v>
      </c>
      <c r="AH1178" s="51">
        <v>2017</v>
      </c>
      <c r="AI1178" s="51">
        <v>34</v>
      </c>
      <c r="AJ1178" s="51">
        <v>469</v>
      </c>
      <c r="AK1178" s="51">
        <v>450</v>
      </c>
      <c r="AL1178" s="51">
        <v>39</v>
      </c>
      <c r="AM1178" s="51">
        <v>58</v>
      </c>
      <c r="AN1178" s="51">
        <v>-19</v>
      </c>
      <c r="AO1178" s="52">
        <v>45.18</v>
      </c>
      <c r="AP1178" s="52">
        <v>46.96</v>
      </c>
      <c r="AQ1178" s="52">
        <v>-1.78</v>
      </c>
      <c r="AR1178" s="52">
        <v>-17.22</v>
      </c>
      <c r="AS1178" s="51">
        <v>46</v>
      </c>
      <c r="AT1178" s="52">
        <v>47.03</v>
      </c>
    </row>
    <row r="1179" spans="1:46" hidden="1">
      <c r="A1179">
        <v>2017</v>
      </c>
      <c r="B1179" t="s">
        <v>201</v>
      </c>
      <c r="C1179" t="s">
        <v>201</v>
      </c>
      <c r="D1179" t="s">
        <v>1733</v>
      </c>
      <c r="E1179" t="s">
        <v>1734</v>
      </c>
      <c r="F1179" t="str">
        <f t="shared" si="18"/>
        <v>Hernan Bernardello</v>
      </c>
      <c r="G1179" t="s">
        <v>860</v>
      </c>
      <c r="H1179" s="143">
        <v>288000</v>
      </c>
      <c r="I1179" s="143">
        <v>288000</v>
      </c>
      <c r="J1179" t="str">
        <f>IF(G1179="GK",VLOOKUP(F1179,'[1]2017GoalKeeper Stats'!$A$2:$S$109,2,FALSE),VLOOKUP(F1179,'[1]2017Player Stats'!$A$2:$AB$830,2,FALSE))</f>
        <v>MTL</v>
      </c>
      <c r="K1179">
        <f>IF(G1179="GK",VLOOKUP(F1179,'[1]2017GoalKeeper Stats'!$A$2:$S$109,4,FALSE),VLOOKUP(F1179,'[1]2017Player Stats'!$A$2:$AB$830,4,FALSE))</f>
        <v>22</v>
      </c>
      <c r="L1179">
        <f>IF(G1179="GK",VLOOKUP(F1179,'[1]2017GoalKeeper Stats'!$A$2:$S$109,5,FALSE),VLOOKUP(F1179,'[1]2017Player Stats'!$A$2:$AB$830,5,FALSE))</f>
        <v>17</v>
      </c>
      <c r="M1179">
        <f>IF(G1179="GK",VLOOKUP(F1179,'[1]2017GoalKeeper Stats'!$A$2:$S$109,6,FALSE),VLOOKUP(F1179,'[1]2017Player Stats'!$A$2:$AB$830,6,FALSE))</f>
        <v>1496</v>
      </c>
      <c r="N1179">
        <f>IF(G1179="GK",VLOOKUP(F1179,'[1]2017GoalKeeper Stats'!$A$2:$S$109,7,FALSE),VLOOKUP(F1179,'[1]2017Player Stats'!$A$2:$AB$830,7,FALSE))</f>
        <v>0</v>
      </c>
      <c r="O1179">
        <f>IF(G1179="GK",VLOOKUP(F1179,'[1]2017GoalKeeper Stats'!$A$2:$S$109,8,FALSE),VLOOKUP(F1179,'[1]2017Player Stats'!$A$2:$AB$830,8,FALSE))</f>
        <v>3</v>
      </c>
      <c r="P1179">
        <f>IF(G1179="GK",VLOOKUP(F1179,'[1]2017GoalKeeper Stats'!$A$2:$S$109,9,FALSE),VLOOKUP(F1179,'[1]2017Player Stats'!$A$2:$AB$830,9,FALSE))</f>
        <v>9</v>
      </c>
      <c r="Q1179">
        <f>IF(G1179="GK",VLOOKUP(F1179,'[1]2017GoalKeeper Stats'!$A$2:$S$109,10,FALSE),VLOOKUP(F1179,'[1]2017Player Stats'!$A$2:$AB$830,10,FALSE))</f>
        <v>3</v>
      </c>
      <c r="R1179">
        <f>IF(G1179="GK",VLOOKUP(F1179,'[1]2017GoalKeeper Stats'!$A$2:$S$109,11,FALSE),VLOOKUP(F1179,'[1]2017Player Stats'!$A$2:$AB$830,11,FALSE))</f>
        <v>0</v>
      </c>
      <c r="S1179" t="str">
        <f>IF(G1179="GK",VLOOKUP(F1179,'[1]2017GoalKeeper Stats'!$A$2:$S$109,12,FALSE),VLOOKUP(F1179,'[1]2017Player Stats'!$A$2:$AB$830,12,FALSE))</f>
        <v>0/0</v>
      </c>
      <c r="T1179">
        <f>IF(G1179="GK",VLOOKUP(F1179,'[1]2017GoalKeeper Stats'!$A$2:$S$109,13,FALSE),VLOOKUP(F1179,'[1]2017Player Stats'!$A$2:$AB$830,13,FALSE))</f>
        <v>0</v>
      </c>
      <c r="U1179">
        <f>IF(G1179="GK",VLOOKUP(F1179,'[1]2017GoalKeeper Stats'!$A$2:$S$109,14,FALSE),VLOOKUP(F1179,'[1]2017Player Stats'!$A$2:$AB$830,14,FALSE))</f>
        <v>0</v>
      </c>
      <c r="V1179">
        <f>IF(G1179="GK",VLOOKUP(F1179,'[1]2017GoalKeeper Stats'!$A$2:$S$109,15,FALSE),VLOOKUP(F1179,'[1]2017Player Stats'!$A$2:$AB$830,15,FALSE))</f>
        <v>0</v>
      </c>
      <c r="W1179">
        <f>IF(G1179="GK",VLOOKUP(F1179,'[1]2017GoalKeeper Stats'!$A$2:$S$109,16,FALSE),VLOOKUP(F1179,'[1]2017Player Stats'!$A$2:$AB$830,16,FALSE))</f>
        <v>0</v>
      </c>
      <c r="X1179">
        <f>IF(G1179="GK",VLOOKUP(F1179,'[1]2017GoalKeeper Stats'!$A$2:$S$109,17,FALSE),VLOOKUP(F1179,'[1]2017Player Stats'!$A$2:$AB$830,17,FALSE))</f>
        <v>2</v>
      </c>
      <c r="Y1179">
        <f>IF(G1179="GK",VLOOKUP(F1179,'[1]2017GoalKeeper Stats'!$A$2:$S$109,18,FALSE),VLOOKUP(F1179,'[1]2017Player Stats'!$A$2:$AB$830,18,FALSE))</f>
        <v>2</v>
      </c>
      <c r="Z1179">
        <f>IF(G1179="GK",VLOOKUP(F1179,'[1]2017GoalKeeper Stats'!$A$2:$S$109,19,FALSE),VLOOKUP(F1179,'[1]2017Player Stats'!$A$2:$AB$830,19,FALSE))</f>
        <v>1</v>
      </c>
      <c r="AA1179">
        <f>IF(G1179="GK",VLOOKUP(F1179,'[1]2017GoalKeeper Stats'!$A$2:$S$109,20,FALSE),VLOOKUP(F1179,'[1]2017Player Stats'!$A$2:$AB$830,20,FALSE))</f>
        <v>0.18</v>
      </c>
      <c r="AB1179">
        <f>IF(G1179="GK",VLOOKUP(F1179,'[1]2017GoalKeeper Stats'!$A$2:$S$109,21,FALSE),VLOOKUP(F1179,'[1]2017Player Stats'!$A$2:$AB$830,21,FALSE))</f>
        <v>27</v>
      </c>
      <c r="AC1179">
        <f>IF(G1179="GK",VLOOKUP(F1179,'[1]2017GoalKeeper Stats'!$A$2:$S$109,22,FALSE),VLOOKUP(F1179,'[1]2017Player Stats'!$A$2:$AB$830,22,FALSE))</f>
        <v>21</v>
      </c>
      <c r="AD1179">
        <f>IF(G1179="GK",VLOOKUP(F1179,'[1]2017GoalKeeper Stats'!$A$2:$S$109,23,FALSE),VLOOKUP(F1179,'[1]2017Player Stats'!$A$2:$AB$830,23,FALSE))</f>
        <v>0</v>
      </c>
      <c r="AE1179">
        <f>IF(G1179="GK",VLOOKUP(F1179,'[1]2017GoalKeeper Stats'!$A$2:$S$109,24,FALSE),VLOOKUP(F1179,'[1]2017Player Stats'!$A$2:$AB$830,24,FALSE))</f>
        <v>5</v>
      </c>
      <c r="AF1179">
        <f>IF(G1179="GK",VLOOKUP(F1179,'[1]2017GoalKeeper Stats'!$A$2:$S$109,25,FALSE),VLOOKUP(F1179,'[1]2017Player Stats'!$A$2:$AB$830,25,FALSE))</f>
        <v>0</v>
      </c>
      <c r="AG1179">
        <f>IF(G1179="GK",VLOOKUP(F1179,'[1]2017GoalKeeper Stats'!$A$2:$S$109,26,FALSE),VLOOKUP(F1179,'[1]2017Player Stats'!$A$2:$AB$830,26,FALSE))</f>
        <v>33.33</v>
      </c>
      <c r="AH1179" s="51">
        <v>2017</v>
      </c>
      <c r="AI1179" s="51">
        <v>34</v>
      </c>
      <c r="AJ1179" s="51">
        <v>419</v>
      </c>
      <c r="AK1179" s="51">
        <v>472</v>
      </c>
      <c r="AL1179" s="51">
        <v>52</v>
      </c>
      <c r="AM1179" s="51">
        <v>57</v>
      </c>
      <c r="AN1179" s="51">
        <v>-5</v>
      </c>
      <c r="AO1179" s="52">
        <v>40.26</v>
      </c>
      <c r="AP1179" s="52">
        <v>50.46</v>
      </c>
      <c r="AQ1179" s="52">
        <v>-10.199999999999999</v>
      </c>
      <c r="AR1179" s="52">
        <v>5.2</v>
      </c>
      <c r="AS1179" s="51">
        <v>39</v>
      </c>
      <c r="AT1179" s="52">
        <v>40.03</v>
      </c>
    </row>
    <row r="1180" spans="1:46" hidden="1">
      <c r="A1180">
        <v>2017</v>
      </c>
      <c r="B1180" t="s">
        <v>210</v>
      </c>
      <c r="C1180" t="s">
        <v>210</v>
      </c>
      <c r="D1180" t="s">
        <v>1120</v>
      </c>
      <c r="E1180" t="s">
        <v>1593</v>
      </c>
      <c r="F1180" t="str">
        <f t="shared" si="18"/>
        <v>Cristian Higuita</v>
      </c>
      <c r="G1180" t="s">
        <v>860</v>
      </c>
      <c r="H1180" s="143">
        <v>286667</v>
      </c>
      <c r="I1180" s="143">
        <v>150000</v>
      </c>
      <c r="J1180" t="str">
        <f>IF(G1180="GK",VLOOKUP(F1180,'[1]2017GoalKeeper Stats'!$A$2:$S$109,2,FALSE),VLOOKUP(F1180,'[1]2017Player Stats'!$A$2:$AB$830,2,FALSE))</f>
        <v>ORL</v>
      </c>
      <c r="K1180">
        <f>IF(G1180="GK",VLOOKUP(F1180,'[1]2017GoalKeeper Stats'!$A$2:$S$109,4,FALSE),VLOOKUP(F1180,'[1]2017Player Stats'!$A$2:$AB$830,4,FALSE))</f>
        <v>26</v>
      </c>
      <c r="L1180">
        <f>IF(G1180="GK",VLOOKUP(F1180,'[1]2017GoalKeeper Stats'!$A$2:$S$109,5,FALSE),VLOOKUP(F1180,'[1]2017Player Stats'!$A$2:$AB$830,5,FALSE))</f>
        <v>18</v>
      </c>
      <c r="M1180">
        <f>IF(G1180="GK",VLOOKUP(F1180,'[1]2017GoalKeeper Stats'!$A$2:$S$109,6,FALSE),VLOOKUP(F1180,'[1]2017Player Stats'!$A$2:$AB$830,6,FALSE))</f>
        <v>1554</v>
      </c>
      <c r="N1180">
        <f>IF(G1180="GK",VLOOKUP(F1180,'[1]2017GoalKeeper Stats'!$A$2:$S$109,7,FALSE),VLOOKUP(F1180,'[1]2017Player Stats'!$A$2:$AB$830,7,FALSE))</f>
        <v>0</v>
      </c>
      <c r="O1180">
        <f>IF(G1180="GK",VLOOKUP(F1180,'[1]2017GoalKeeper Stats'!$A$2:$S$109,8,FALSE),VLOOKUP(F1180,'[1]2017Player Stats'!$A$2:$AB$830,8,FALSE))</f>
        <v>3</v>
      </c>
      <c r="P1180">
        <f>IF(G1180="GK",VLOOKUP(F1180,'[1]2017GoalKeeper Stats'!$A$2:$S$109,9,FALSE),VLOOKUP(F1180,'[1]2017Player Stats'!$A$2:$AB$830,9,FALSE))</f>
        <v>14</v>
      </c>
      <c r="Q1180">
        <f>IF(G1180="GK",VLOOKUP(F1180,'[1]2017GoalKeeper Stats'!$A$2:$S$109,10,FALSE),VLOOKUP(F1180,'[1]2017Player Stats'!$A$2:$AB$830,10,FALSE))</f>
        <v>2</v>
      </c>
      <c r="R1180">
        <f>IF(G1180="GK",VLOOKUP(F1180,'[1]2017GoalKeeper Stats'!$A$2:$S$109,11,FALSE),VLOOKUP(F1180,'[1]2017Player Stats'!$A$2:$AB$830,11,FALSE))</f>
        <v>0</v>
      </c>
      <c r="S1180" t="str">
        <f>IF(G1180="GK",VLOOKUP(F1180,'[1]2017GoalKeeper Stats'!$A$2:$S$109,12,FALSE),VLOOKUP(F1180,'[1]2017Player Stats'!$A$2:$AB$830,12,FALSE))</f>
        <v>0/0</v>
      </c>
      <c r="T1180">
        <f>IF(G1180="GK",VLOOKUP(F1180,'[1]2017GoalKeeper Stats'!$A$2:$S$109,13,FALSE),VLOOKUP(F1180,'[1]2017Player Stats'!$A$2:$AB$830,13,FALSE))</f>
        <v>0</v>
      </c>
      <c r="U1180">
        <f>IF(G1180="GK",VLOOKUP(F1180,'[1]2017GoalKeeper Stats'!$A$2:$S$109,14,FALSE),VLOOKUP(F1180,'[1]2017Player Stats'!$A$2:$AB$830,14,FALSE))</f>
        <v>0</v>
      </c>
      <c r="V1180">
        <f>IF(G1180="GK",VLOOKUP(F1180,'[1]2017GoalKeeper Stats'!$A$2:$S$109,15,FALSE),VLOOKUP(F1180,'[1]2017Player Stats'!$A$2:$AB$830,15,FALSE))</f>
        <v>0</v>
      </c>
      <c r="W1180">
        <f>IF(G1180="GK",VLOOKUP(F1180,'[1]2017GoalKeeper Stats'!$A$2:$S$109,16,FALSE),VLOOKUP(F1180,'[1]2017Player Stats'!$A$2:$AB$830,16,FALSE))</f>
        <v>0</v>
      </c>
      <c r="X1180">
        <f>IF(G1180="GK",VLOOKUP(F1180,'[1]2017GoalKeeper Stats'!$A$2:$S$109,17,FALSE),VLOOKUP(F1180,'[1]2017Player Stats'!$A$2:$AB$830,17,FALSE))</f>
        <v>1</v>
      </c>
      <c r="Y1180">
        <f>IF(G1180="GK",VLOOKUP(F1180,'[1]2017GoalKeeper Stats'!$A$2:$S$109,18,FALSE),VLOOKUP(F1180,'[1]2017Player Stats'!$A$2:$AB$830,18,FALSE))</f>
        <v>3</v>
      </c>
      <c r="Z1180">
        <f>IF(G1180="GK",VLOOKUP(F1180,'[1]2017GoalKeeper Stats'!$A$2:$S$109,19,FALSE),VLOOKUP(F1180,'[1]2017Player Stats'!$A$2:$AB$830,19,FALSE))</f>
        <v>0</v>
      </c>
      <c r="AA1180">
        <f>IF(G1180="GK",VLOOKUP(F1180,'[1]2017GoalKeeper Stats'!$A$2:$S$109,20,FALSE),VLOOKUP(F1180,'[1]2017Player Stats'!$A$2:$AB$830,20,FALSE))</f>
        <v>0.17</v>
      </c>
      <c r="AB1180">
        <f>IF(G1180="GK",VLOOKUP(F1180,'[1]2017GoalKeeper Stats'!$A$2:$S$109,21,FALSE),VLOOKUP(F1180,'[1]2017Player Stats'!$A$2:$AB$830,21,FALSE))</f>
        <v>42</v>
      </c>
      <c r="AC1180">
        <f>IF(G1180="GK",VLOOKUP(F1180,'[1]2017GoalKeeper Stats'!$A$2:$S$109,22,FALSE),VLOOKUP(F1180,'[1]2017Player Stats'!$A$2:$AB$830,22,FALSE))</f>
        <v>62</v>
      </c>
      <c r="AD1180">
        <f>IF(G1180="GK",VLOOKUP(F1180,'[1]2017GoalKeeper Stats'!$A$2:$S$109,23,FALSE),VLOOKUP(F1180,'[1]2017Player Stats'!$A$2:$AB$830,23,FALSE))</f>
        <v>0</v>
      </c>
      <c r="AE1180">
        <f>IF(G1180="GK",VLOOKUP(F1180,'[1]2017GoalKeeper Stats'!$A$2:$S$109,24,FALSE),VLOOKUP(F1180,'[1]2017Player Stats'!$A$2:$AB$830,24,FALSE))</f>
        <v>8</v>
      </c>
      <c r="AF1180">
        <f>IF(G1180="GK",VLOOKUP(F1180,'[1]2017GoalKeeper Stats'!$A$2:$S$109,25,FALSE),VLOOKUP(F1180,'[1]2017Player Stats'!$A$2:$AB$830,25,FALSE))</f>
        <v>0</v>
      </c>
      <c r="AG1180">
        <f>IF(G1180="GK",VLOOKUP(F1180,'[1]2017GoalKeeper Stats'!$A$2:$S$109,26,FALSE),VLOOKUP(F1180,'[1]2017Player Stats'!$A$2:$AB$830,26,FALSE))</f>
        <v>14.29</v>
      </c>
      <c r="AH1180" s="51">
        <v>2017</v>
      </c>
      <c r="AI1180" s="51">
        <v>34</v>
      </c>
      <c r="AJ1180" s="51">
        <v>419</v>
      </c>
      <c r="AK1180" s="51">
        <v>409</v>
      </c>
      <c r="AL1180" s="51">
        <v>39</v>
      </c>
      <c r="AM1180" s="51">
        <v>56</v>
      </c>
      <c r="AN1180" s="51">
        <v>-17</v>
      </c>
      <c r="AO1180" s="52">
        <v>36.22</v>
      </c>
      <c r="AP1180" s="52">
        <v>49.26</v>
      </c>
      <c r="AQ1180" s="52">
        <v>-13.04</v>
      </c>
      <c r="AR1180" s="52">
        <v>-3.96</v>
      </c>
      <c r="AS1180" s="51">
        <v>39</v>
      </c>
      <c r="AT1180" s="52">
        <v>39.11</v>
      </c>
    </row>
    <row r="1181" spans="1:46" hidden="1">
      <c r="A1181">
        <v>2017</v>
      </c>
      <c r="B1181" t="s">
        <v>212</v>
      </c>
      <c r="C1181" t="s">
        <v>212</v>
      </c>
      <c r="D1181" t="s">
        <v>1620</v>
      </c>
      <c r="E1181" t="s">
        <v>1958</v>
      </c>
      <c r="F1181" t="str">
        <f t="shared" si="18"/>
        <v>Leandro Gonzalez Pirez</v>
      </c>
      <c r="G1181" t="s">
        <v>893</v>
      </c>
      <c r="H1181" s="143">
        <v>285008</v>
      </c>
      <c r="I1181" s="143">
        <v>250008</v>
      </c>
      <c r="J1181" t="str">
        <f>IF(G1181="GK",VLOOKUP(F1181,'[1]2017GoalKeeper Stats'!$A$2:$S$109,2,FALSE),VLOOKUP(F1181,'[1]2017Player Stats'!$A$2:$AB$830,2,FALSE))</f>
        <v>MIA</v>
      </c>
      <c r="K1181">
        <f>IF(G1181="GK",VLOOKUP(F1181,'[1]2017GoalKeeper Stats'!$A$2:$S$109,4,FALSE),VLOOKUP(F1181,'[1]2017Player Stats'!$A$2:$AB$830,4,FALSE))</f>
        <v>32</v>
      </c>
      <c r="L1181">
        <f>IF(G1181="GK",VLOOKUP(F1181,'[1]2017GoalKeeper Stats'!$A$2:$S$109,5,FALSE),VLOOKUP(F1181,'[1]2017Player Stats'!$A$2:$AB$830,5,FALSE))</f>
        <v>32</v>
      </c>
      <c r="M1181">
        <f>IF(G1181="GK",VLOOKUP(F1181,'[1]2017GoalKeeper Stats'!$A$2:$S$109,6,FALSE),VLOOKUP(F1181,'[1]2017Player Stats'!$A$2:$AB$830,6,FALSE))</f>
        <v>2811</v>
      </c>
      <c r="N1181">
        <f>IF(G1181="GK",VLOOKUP(F1181,'[1]2017GoalKeeper Stats'!$A$2:$S$109,7,FALSE),VLOOKUP(F1181,'[1]2017Player Stats'!$A$2:$AB$830,7,FALSE))</f>
        <v>1</v>
      </c>
      <c r="O1181">
        <f>IF(G1181="GK",VLOOKUP(F1181,'[1]2017GoalKeeper Stats'!$A$2:$S$109,8,FALSE),VLOOKUP(F1181,'[1]2017Player Stats'!$A$2:$AB$830,8,FALSE))</f>
        <v>3</v>
      </c>
      <c r="P1181">
        <f>IF(G1181="GK",VLOOKUP(F1181,'[1]2017GoalKeeper Stats'!$A$2:$S$109,9,FALSE),VLOOKUP(F1181,'[1]2017Player Stats'!$A$2:$AB$830,9,FALSE))</f>
        <v>16</v>
      </c>
      <c r="Q1181">
        <f>IF(G1181="GK",VLOOKUP(F1181,'[1]2017GoalKeeper Stats'!$A$2:$S$109,10,FALSE),VLOOKUP(F1181,'[1]2017Player Stats'!$A$2:$AB$830,10,FALSE))</f>
        <v>6</v>
      </c>
      <c r="R1181">
        <f>IF(G1181="GK",VLOOKUP(F1181,'[1]2017GoalKeeper Stats'!$A$2:$S$109,11,FALSE),VLOOKUP(F1181,'[1]2017Player Stats'!$A$2:$AB$830,11,FALSE))</f>
        <v>1</v>
      </c>
      <c r="S1181" t="str">
        <f>IF(G1181="GK",VLOOKUP(F1181,'[1]2017GoalKeeper Stats'!$A$2:$S$109,12,FALSE),VLOOKUP(F1181,'[1]2017Player Stats'!$A$2:$AB$830,12,FALSE))</f>
        <v>0/0</v>
      </c>
      <c r="T1181">
        <f>IF(G1181="GK",VLOOKUP(F1181,'[1]2017GoalKeeper Stats'!$A$2:$S$109,13,FALSE),VLOOKUP(F1181,'[1]2017Player Stats'!$A$2:$AB$830,13,FALSE))</f>
        <v>1</v>
      </c>
      <c r="U1181">
        <f>IF(G1181="GK",VLOOKUP(F1181,'[1]2017GoalKeeper Stats'!$A$2:$S$109,14,FALSE),VLOOKUP(F1181,'[1]2017Player Stats'!$A$2:$AB$830,14,FALSE))</f>
        <v>0</v>
      </c>
      <c r="V1181">
        <f>IF(G1181="GK",VLOOKUP(F1181,'[1]2017GoalKeeper Stats'!$A$2:$S$109,15,FALSE),VLOOKUP(F1181,'[1]2017Player Stats'!$A$2:$AB$830,15,FALSE))</f>
        <v>0.03</v>
      </c>
      <c r="W1181">
        <f>IF(G1181="GK",VLOOKUP(F1181,'[1]2017GoalKeeper Stats'!$A$2:$S$109,16,FALSE),VLOOKUP(F1181,'[1]2017Player Stats'!$A$2:$AB$830,16,FALSE))</f>
        <v>6.3</v>
      </c>
      <c r="X1181">
        <f>IF(G1181="GK",VLOOKUP(F1181,'[1]2017GoalKeeper Stats'!$A$2:$S$109,17,FALSE),VLOOKUP(F1181,'[1]2017Player Stats'!$A$2:$AB$830,17,FALSE))</f>
        <v>2</v>
      </c>
      <c r="Y1181">
        <f>IF(G1181="GK",VLOOKUP(F1181,'[1]2017GoalKeeper Stats'!$A$2:$S$109,18,FALSE),VLOOKUP(F1181,'[1]2017Player Stats'!$A$2:$AB$830,18,FALSE))</f>
        <v>2</v>
      </c>
      <c r="Z1181">
        <f>IF(G1181="GK",VLOOKUP(F1181,'[1]2017GoalKeeper Stats'!$A$2:$S$109,19,FALSE),VLOOKUP(F1181,'[1]2017Player Stats'!$A$2:$AB$830,19,FALSE))</f>
        <v>1</v>
      </c>
      <c r="AA1181">
        <f>IF(G1181="GK",VLOOKUP(F1181,'[1]2017GoalKeeper Stats'!$A$2:$S$109,20,FALSE),VLOOKUP(F1181,'[1]2017Player Stats'!$A$2:$AB$830,20,FALSE))</f>
        <v>0.1</v>
      </c>
      <c r="AB1181">
        <f>IF(G1181="GK",VLOOKUP(F1181,'[1]2017GoalKeeper Stats'!$A$2:$S$109,21,FALSE),VLOOKUP(F1181,'[1]2017Player Stats'!$A$2:$AB$830,21,FALSE))</f>
        <v>46</v>
      </c>
      <c r="AC1181">
        <f>IF(G1181="GK",VLOOKUP(F1181,'[1]2017GoalKeeper Stats'!$A$2:$S$109,22,FALSE),VLOOKUP(F1181,'[1]2017Player Stats'!$A$2:$AB$830,22,FALSE))</f>
        <v>42</v>
      </c>
      <c r="AD1181">
        <f>IF(G1181="GK",VLOOKUP(F1181,'[1]2017GoalKeeper Stats'!$A$2:$S$109,23,FALSE),VLOOKUP(F1181,'[1]2017Player Stats'!$A$2:$AB$830,23,FALSE))</f>
        <v>1</v>
      </c>
      <c r="AE1181">
        <f>IF(G1181="GK",VLOOKUP(F1181,'[1]2017GoalKeeper Stats'!$A$2:$S$109,24,FALSE),VLOOKUP(F1181,'[1]2017Player Stats'!$A$2:$AB$830,24,FALSE))</f>
        <v>10</v>
      </c>
      <c r="AF1181">
        <f>IF(G1181="GK",VLOOKUP(F1181,'[1]2017GoalKeeper Stats'!$A$2:$S$109,25,FALSE),VLOOKUP(F1181,'[1]2017Player Stats'!$A$2:$AB$830,25,FALSE))</f>
        <v>1</v>
      </c>
      <c r="AG1181">
        <f>IF(G1181="GK",VLOOKUP(F1181,'[1]2017GoalKeeper Stats'!$A$2:$S$109,26,FALSE),VLOOKUP(F1181,'[1]2017Player Stats'!$A$2:$AB$830,26,FALSE))</f>
        <v>37.5</v>
      </c>
      <c r="AH1181" s="51">
        <v>2017</v>
      </c>
      <c r="AI1181" s="51">
        <v>34</v>
      </c>
      <c r="AJ1181" s="51">
        <v>438</v>
      </c>
      <c r="AK1181" s="51">
        <v>401</v>
      </c>
      <c r="AL1181" s="51">
        <v>69</v>
      </c>
      <c r="AM1181" s="51">
        <v>37</v>
      </c>
      <c r="AN1181" s="51">
        <v>32</v>
      </c>
      <c r="AO1181" s="52">
        <v>48.97</v>
      </c>
      <c r="AP1181" s="52">
        <v>43.53</v>
      </c>
      <c r="AQ1181" s="52">
        <v>5.44</v>
      </c>
      <c r="AR1181" s="52">
        <v>26.56</v>
      </c>
      <c r="AS1181" s="51">
        <v>55</v>
      </c>
      <c r="AT1181" s="52">
        <v>49.88</v>
      </c>
    </row>
    <row r="1182" spans="1:46" hidden="1">
      <c r="A1182">
        <v>2017</v>
      </c>
      <c r="B1182" t="s">
        <v>962</v>
      </c>
      <c r="C1182" t="s">
        <v>962</v>
      </c>
      <c r="D1182" t="s">
        <v>1098</v>
      </c>
      <c r="E1182" t="s">
        <v>1099</v>
      </c>
      <c r="F1182" t="str">
        <f t="shared" si="18"/>
        <v>Sean Franklin</v>
      </c>
      <c r="G1182" t="s">
        <v>893</v>
      </c>
      <c r="H1182" s="143">
        <v>283756</v>
      </c>
      <c r="I1182" s="143">
        <v>258756</v>
      </c>
      <c r="J1182" t="str">
        <f>IF(G1182="GK",VLOOKUP(F1182,'[1]2017GoalKeeper Stats'!$A$2:$S$109,2,FALSE),VLOOKUP(F1182,'[1]2017Player Stats'!$A$2:$AB$830,2,FALSE))</f>
        <v>DC</v>
      </c>
      <c r="K1182">
        <f>IF(G1182="GK",VLOOKUP(F1182,'[1]2017GoalKeeper Stats'!$A$2:$S$109,4,FALSE),VLOOKUP(F1182,'[1]2017Player Stats'!$A$2:$AB$830,4,FALSE))</f>
        <v>19</v>
      </c>
      <c r="L1182">
        <f>IF(G1182="GK",VLOOKUP(F1182,'[1]2017GoalKeeper Stats'!$A$2:$S$109,5,FALSE),VLOOKUP(F1182,'[1]2017Player Stats'!$A$2:$AB$830,5,FALSE))</f>
        <v>15</v>
      </c>
      <c r="M1182">
        <f>IF(G1182="GK",VLOOKUP(F1182,'[1]2017GoalKeeper Stats'!$A$2:$S$109,6,FALSE),VLOOKUP(F1182,'[1]2017Player Stats'!$A$2:$AB$830,6,FALSE))</f>
        <v>1415</v>
      </c>
      <c r="N1182">
        <f>IF(G1182="GK",VLOOKUP(F1182,'[1]2017GoalKeeper Stats'!$A$2:$S$109,7,FALSE),VLOOKUP(F1182,'[1]2017Player Stats'!$A$2:$AB$830,7,FALSE))</f>
        <v>0</v>
      </c>
      <c r="O1182">
        <f>IF(G1182="GK",VLOOKUP(F1182,'[1]2017GoalKeeper Stats'!$A$2:$S$109,8,FALSE),VLOOKUP(F1182,'[1]2017Player Stats'!$A$2:$AB$830,8,FALSE))</f>
        <v>2</v>
      </c>
      <c r="P1182">
        <f>IF(G1182="GK",VLOOKUP(F1182,'[1]2017GoalKeeper Stats'!$A$2:$S$109,9,FALSE),VLOOKUP(F1182,'[1]2017Player Stats'!$A$2:$AB$830,9,FALSE))</f>
        <v>8</v>
      </c>
      <c r="Q1182">
        <f>IF(G1182="GK",VLOOKUP(F1182,'[1]2017GoalKeeper Stats'!$A$2:$S$109,10,FALSE),VLOOKUP(F1182,'[1]2017Player Stats'!$A$2:$AB$830,10,FALSE))</f>
        <v>3</v>
      </c>
      <c r="R1182">
        <f>IF(G1182="GK",VLOOKUP(F1182,'[1]2017GoalKeeper Stats'!$A$2:$S$109,11,FALSE),VLOOKUP(F1182,'[1]2017Player Stats'!$A$2:$AB$830,11,FALSE))</f>
        <v>0</v>
      </c>
      <c r="S1182" t="str">
        <f>IF(G1182="GK",VLOOKUP(F1182,'[1]2017GoalKeeper Stats'!$A$2:$S$109,12,FALSE),VLOOKUP(F1182,'[1]2017Player Stats'!$A$2:$AB$830,12,FALSE))</f>
        <v>0/0</v>
      </c>
      <c r="T1182">
        <f>IF(G1182="GK",VLOOKUP(F1182,'[1]2017GoalKeeper Stats'!$A$2:$S$109,13,FALSE),VLOOKUP(F1182,'[1]2017Player Stats'!$A$2:$AB$830,13,FALSE))</f>
        <v>0</v>
      </c>
      <c r="U1182">
        <f>IF(G1182="GK",VLOOKUP(F1182,'[1]2017GoalKeeper Stats'!$A$2:$S$109,14,FALSE),VLOOKUP(F1182,'[1]2017Player Stats'!$A$2:$AB$830,14,FALSE))</f>
        <v>0</v>
      </c>
      <c r="V1182">
        <f>IF(G1182="GK",VLOOKUP(F1182,'[1]2017GoalKeeper Stats'!$A$2:$S$109,15,FALSE),VLOOKUP(F1182,'[1]2017Player Stats'!$A$2:$AB$830,15,FALSE))</f>
        <v>0</v>
      </c>
      <c r="W1182">
        <f>IF(G1182="GK",VLOOKUP(F1182,'[1]2017GoalKeeper Stats'!$A$2:$S$109,16,FALSE),VLOOKUP(F1182,'[1]2017Player Stats'!$A$2:$AB$830,16,FALSE))</f>
        <v>0</v>
      </c>
      <c r="X1182">
        <f>IF(G1182="GK",VLOOKUP(F1182,'[1]2017GoalKeeper Stats'!$A$2:$S$109,17,FALSE),VLOOKUP(F1182,'[1]2017Player Stats'!$A$2:$AB$830,17,FALSE))</f>
        <v>1</v>
      </c>
      <c r="Y1182">
        <f>IF(G1182="GK",VLOOKUP(F1182,'[1]2017GoalKeeper Stats'!$A$2:$S$109,18,FALSE),VLOOKUP(F1182,'[1]2017Player Stats'!$A$2:$AB$830,18,FALSE))</f>
        <v>0</v>
      </c>
      <c r="Z1182">
        <f>IF(G1182="GK",VLOOKUP(F1182,'[1]2017GoalKeeper Stats'!$A$2:$S$109,19,FALSE),VLOOKUP(F1182,'[1]2017Player Stats'!$A$2:$AB$830,19,FALSE))</f>
        <v>2</v>
      </c>
      <c r="AA1182">
        <f>IF(G1182="GK",VLOOKUP(F1182,'[1]2017GoalKeeper Stats'!$A$2:$S$109,20,FALSE),VLOOKUP(F1182,'[1]2017Player Stats'!$A$2:$AB$830,20,FALSE))</f>
        <v>0.13</v>
      </c>
      <c r="AB1182">
        <f>IF(G1182="GK",VLOOKUP(F1182,'[1]2017GoalKeeper Stats'!$A$2:$S$109,21,FALSE),VLOOKUP(F1182,'[1]2017Player Stats'!$A$2:$AB$830,21,FALSE))</f>
        <v>22</v>
      </c>
      <c r="AC1182">
        <f>IF(G1182="GK",VLOOKUP(F1182,'[1]2017GoalKeeper Stats'!$A$2:$S$109,22,FALSE),VLOOKUP(F1182,'[1]2017Player Stats'!$A$2:$AB$830,22,FALSE))</f>
        <v>7</v>
      </c>
      <c r="AD1182">
        <f>IF(G1182="GK",VLOOKUP(F1182,'[1]2017GoalKeeper Stats'!$A$2:$S$109,23,FALSE),VLOOKUP(F1182,'[1]2017Player Stats'!$A$2:$AB$830,23,FALSE))</f>
        <v>1</v>
      </c>
      <c r="AE1182">
        <f>IF(G1182="GK",VLOOKUP(F1182,'[1]2017GoalKeeper Stats'!$A$2:$S$109,24,FALSE),VLOOKUP(F1182,'[1]2017Player Stats'!$A$2:$AB$830,24,FALSE))</f>
        <v>5</v>
      </c>
      <c r="AF1182">
        <f>IF(G1182="GK",VLOOKUP(F1182,'[1]2017GoalKeeper Stats'!$A$2:$S$109,25,FALSE),VLOOKUP(F1182,'[1]2017Player Stats'!$A$2:$AB$830,25,FALSE))</f>
        <v>0</v>
      </c>
      <c r="AG1182">
        <f>IF(G1182="GK",VLOOKUP(F1182,'[1]2017GoalKeeper Stats'!$A$2:$S$109,26,FALSE),VLOOKUP(F1182,'[1]2017Player Stats'!$A$2:$AB$830,26,FALSE))</f>
        <v>37.5</v>
      </c>
      <c r="AH1182" s="51">
        <v>2017</v>
      </c>
      <c r="AI1182" s="51">
        <v>34</v>
      </c>
      <c r="AJ1182" s="51">
        <v>402</v>
      </c>
      <c r="AK1182" s="51">
        <v>501</v>
      </c>
      <c r="AL1182" s="51">
        <v>27</v>
      </c>
      <c r="AM1182" s="51">
        <v>57</v>
      </c>
      <c r="AN1182" s="51">
        <v>-30</v>
      </c>
      <c r="AO1182" s="52">
        <v>39.200000000000003</v>
      </c>
      <c r="AP1182" s="52">
        <v>54.68</v>
      </c>
      <c r="AQ1182" s="52">
        <v>-15.48</v>
      </c>
      <c r="AR1182" s="52">
        <v>-14.52</v>
      </c>
      <c r="AS1182" s="51">
        <v>32</v>
      </c>
      <c r="AT1182" s="52">
        <v>37.090000000000003</v>
      </c>
    </row>
    <row r="1183" spans="1:46" hidden="1">
      <c r="A1183">
        <v>2017</v>
      </c>
      <c r="B1183" t="s">
        <v>1914</v>
      </c>
      <c r="C1183" t="s">
        <v>1915</v>
      </c>
      <c r="D1183" t="s">
        <v>1092</v>
      </c>
      <c r="E1183" t="s">
        <v>1959</v>
      </c>
      <c r="F1183" t="str">
        <f t="shared" si="18"/>
        <v>Sam Nicholson</v>
      </c>
      <c r="G1183" t="s">
        <v>860</v>
      </c>
      <c r="H1183" s="143">
        <v>281456</v>
      </c>
      <c r="I1183" s="143">
        <v>235008</v>
      </c>
      <c r="J1183" t="str">
        <f>IF(G1183="GK",VLOOKUP(F1183,'[1]2017GoalKeeper Stats'!$A$2:$S$109,2,FALSE),VLOOKUP(F1183,'[1]2017Player Stats'!$A$2:$AB$830,2,FALSE))</f>
        <v>MIN</v>
      </c>
      <c r="K1183">
        <f>IF(G1183="GK",VLOOKUP(F1183,'[1]2017GoalKeeper Stats'!$A$2:$S$109,4,FALSE),VLOOKUP(F1183,'[1]2017Player Stats'!$A$2:$AB$830,4,FALSE))</f>
        <v>12</v>
      </c>
      <c r="L1183">
        <f>IF(G1183="GK",VLOOKUP(F1183,'[1]2017GoalKeeper Stats'!$A$2:$S$109,5,FALSE),VLOOKUP(F1183,'[1]2017Player Stats'!$A$2:$AB$830,5,FALSE))</f>
        <v>8</v>
      </c>
      <c r="M1183">
        <f>IF(G1183="GK",VLOOKUP(F1183,'[1]2017GoalKeeper Stats'!$A$2:$S$109,6,FALSE),VLOOKUP(F1183,'[1]2017Player Stats'!$A$2:$AB$830,6,FALSE))</f>
        <v>639</v>
      </c>
      <c r="N1183">
        <f>IF(G1183="GK",VLOOKUP(F1183,'[1]2017GoalKeeper Stats'!$A$2:$S$109,7,FALSE),VLOOKUP(F1183,'[1]2017Player Stats'!$A$2:$AB$830,7,FALSE))</f>
        <v>1</v>
      </c>
      <c r="O1183">
        <f>IF(G1183="GK",VLOOKUP(F1183,'[1]2017GoalKeeper Stats'!$A$2:$S$109,8,FALSE),VLOOKUP(F1183,'[1]2017Player Stats'!$A$2:$AB$830,8,FALSE))</f>
        <v>1</v>
      </c>
      <c r="P1183">
        <f>IF(G1183="GK",VLOOKUP(F1183,'[1]2017GoalKeeper Stats'!$A$2:$S$109,9,FALSE),VLOOKUP(F1183,'[1]2017Player Stats'!$A$2:$AB$830,9,FALSE))</f>
        <v>19</v>
      </c>
      <c r="Q1183">
        <f>IF(G1183="GK",VLOOKUP(F1183,'[1]2017GoalKeeper Stats'!$A$2:$S$109,10,FALSE),VLOOKUP(F1183,'[1]2017Player Stats'!$A$2:$AB$830,10,FALSE))</f>
        <v>5</v>
      </c>
      <c r="R1183">
        <f>IF(G1183="GK",VLOOKUP(F1183,'[1]2017GoalKeeper Stats'!$A$2:$S$109,11,FALSE),VLOOKUP(F1183,'[1]2017Player Stats'!$A$2:$AB$830,11,FALSE))</f>
        <v>0</v>
      </c>
      <c r="S1183" t="str">
        <f>IF(G1183="GK",VLOOKUP(F1183,'[1]2017GoalKeeper Stats'!$A$2:$S$109,12,FALSE),VLOOKUP(F1183,'[1]2017Player Stats'!$A$2:$AB$830,12,FALSE))</f>
        <v>0/0</v>
      </c>
      <c r="T1183">
        <f>IF(G1183="GK",VLOOKUP(F1183,'[1]2017GoalKeeper Stats'!$A$2:$S$109,13,FALSE),VLOOKUP(F1183,'[1]2017Player Stats'!$A$2:$AB$830,13,FALSE))</f>
        <v>0</v>
      </c>
      <c r="U1183">
        <f>IF(G1183="GK",VLOOKUP(F1183,'[1]2017GoalKeeper Stats'!$A$2:$S$109,14,FALSE),VLOOKUP(F1183,'[1]2017Player Stats'!$A$2:$AB$830,14,FALSE))</f>
        <v>1</v>
      </c>
      <c r="V1183">
        <f>IF(G1183="GK",VLOOKUP(F1183,'[1]2017GoalKeeper Stats'!$A$2:$S$109,15,FALSE),VLOOKUP(F1183,'[1]2017Player Stats'!$A$2:$AB$830,15,FALSE))</f>
        <v>0.14000000000000001</v>
      </c>
      <c r="W1183">
        <f>IF(G1183="GK",VLOOKUP(F1183,'[1]2017GoalKeeper Stats'!$A$2:$S$109,16,FALSE),VLOOKUP(F1183,'[1]2017Player Stats'!$A$2:$AB$830,16,FALSE))</f>
        <v>5.3</v>
      </c>
      <c r="X1183">
        <f>IF(G1183="GK",VLOOKUP(F1183,'[1]2017GoalKeeper Stats'!$A$2:$S$109,17,FALSE),VLOOKUP(F1183,'[1]2017Player Stats'!$A$2:$AB$830,17,FALSE))</f>
        <v>0</v>
      </c>
      <c r="Y1183">
        <f>IF(G1183="GK",VLOOKUP(F1183,'[1]2017GoalKeeper Stats'!$A$2:$S$109,18,FALSE),VLOOKUP(F1183,'[1]2017Player Stats'!$A$2:$AB$830,18,FALSE))</f>
        <v>0</v>
      </c>
      <c r="Z1183">
        <f>IF(G1183="GK",VLOOKUP(F1183,'[1]2017GoalKeeper Stats'!$A$2:$S$109,19,FALSE),VLOOKUP(F1183,'[1]2017Player Stats'!$A$2:$AB$830,19,FALSE))</f>
        <v>1</v>
      </c>
      <c r="AA1183">
        <f>IF(G1183="GK",VLOOKUP(F1183,'[1]2017GoalKeeper Stats'!$A$2:$S$109,20,FALSE),VLOOKUP(F1183,'[1]2017Player Stats'!$A$2:$AB$830,20,FALSE))</f>
        <v>0.14000000000000001</v>
      </c>
      <c r="AB1183">
        <f>IF(G1183="GK",VLOOKUP(F1183,'[1]2017GoalKeeper Stats'!$A$2:$S$109,21,FALSE),VLOOKUP(F1183,'[1]2017Player Stats'!$A$2:$AB$830,21,FALSE))</f>
        <v>13</v>
      </c>
      <c r="AC1183">
        <f>IF(G1183="GK",VLOOKUP(F1183,'[1]2017GoalKeeper Stats'!$A$2:$S$109,22,FALSE),VLOOKUP(F1183,'[1]2017Player Stats'!$A$2:$AB$830,22,FALSE))</f>
        <v>16</v>
      </c>
      <c r="AD1183">
        <f>IF(G1183="GK",VLOOKUP(F1183,'[1]2017GoalKeeper Stats'!$A$2:$S$109,23,FALSE),VLOOKUP(F1183,'[1]2017Player Stats'!$A$2:$AB$830,23,FALSE))</f>
        <v>0</v>
      </c>
      <c r="AE1183">
        <f>IF(G1183="GK",VLOOKUP(F1183,'[1]2017GoalKeeper Stats'!$A$2:$S$109,24,FALSE),VLOOKUP(F1183,'[1]2017Player Stats'!$A$2:$AB$830,24,FALSE))</f>
        <v>0</v>
      </c>
      <c r="AF1183">
        <f>IF(G1183="GK",VLOOKUP(F1183,'[1]2017GoalKeeper Stats'!$A$2:$S$109,25,FALSE),VLOOKUP(F1183,'[1]2017Player Stats'!$A$2:$AB$830,25,FALSE))</f>
        <v>0</v>
      </c>
      <c r="AG1183">
        <f>IF(G1183="GK",VLOOKUP(F1183,'[1]2017GoalKeeper Stats'!$A$2:$S$109,26,FALSE),VLOOKUP(F1183,'[1]2017Player Stats'!$A$2:$AB$830,26,FALSE))</f>
        <v>26.32</v>
      </c>
      <c r="AH1183" s="51">
        <v>2017</v>
      </c>
      <c r="AI1183" s="51">
        <v>34</v>
      </c>
      <c r="AJ1183" s="51">
        <v>338</v>
      </c>
      <c r="AK1183" s="51">
        <v>563</v>
      </c>
      <c r="AL1183" s="51">
        <v>45</v>
      </c>
      <c r="AM1183" s="51">
        <v>67</v>
      </c>
      <c r="AN1183" s="51">
        <v>-22</v>
      </c>
      <c r="AO1183" s="52">
        <v>39.22</v>
      </c>
      <c r="AP1183" s="52">
        <v>64.92</v>
      </c>
      <c r="AQ1183" s="52">
        <v>-25.7</v>
      </c>
      <c r="AR1183" s="52">
        <v>3.7</v>
      </c>
      <c r="AS1183" s="51">
        <v>36</v>
      </c>
      <c r="AT1183" s="52">
        <v>31.28</v>
      </c>
    </row>
    <row r="1184" spans="1:46" hidden="1">
      <c r="A1184">
        <v>2017</v>
      </c>
      <c r="B1184" t="s">
        <v>205</v>
      </c>
      <c r="C1184" t="s">
        <v>971</v>
      </c>
      <c r="D1184" t="s">
        <v>1406</v>
      </c>
      <c r="E1184" t="s">
        <v>1407</v>
      </c>
      <c r="F1184" t="str">
        <f t="shared" si="18"/>
        <v>Kellyn Acosta</v>
      </c>
      <c r="G1184" t="s">
        <v>860</v>
      </c>
      <c r="H1184" s="143">
        <v>280000</v>
      </c>
      <c r="I1184" s="143">
        <v>260000</v>
      </c>
      <c r="J1184" t="str">
        <f>IF(G1184="GK",VLOOKUP(F1184,'[1]2017GoalKeeper Stats'!$A$2:$S$109,2,FALSE),VLOOKUP(F1184,'[1]2017Player Stats'!$A$2:$AB$830,2,FALSE))</f>
        <v>COL</v>
      </c>
      <c r="K1184">
        <f>IF(G1184="GK",VLOOKUP(F1184,'[1]2017GoalKeeper Stats'!$A$2:$S$109,4,FALSE),VLOOKUP(F1184,'[1]2017Player Stats'!$A$2:$AB$830,4,FALSE))</f>
        <v>23</v>
      </c>
      <c r="L1184">
        <f>IF(G1184="GK",VLOOKUP(F1184,'[1]2017GoalKeeper Stats'!$A$2:$S$109,5,FALSE),VLOOKUP(F1184,'[1]2017Player Stats'!$A$2:$AB$830,5,FALSE))</f>
        <v>20</v>
      </c>
      <c r="M1184">
        <f>IF(G1184="GK",VLOOKUP(F1184,'[1]2017GoalKeeper Stats'!$A$2:$S$109,6,FALSE),VLOOKUP(F1184,'[1]2017Player Stats'!$A$2:$AB$830,6,FALSE))</f>
        <v>1895</v>
      </c>
      <c r="N1184">
        <f>IF(G1184="GK",VLOOKUP(F1184,'[1]2017GoalKeeper Stats'!$A$2:$S$109,7,FALSE),VLOOKUP(F1184,'[1]2017Player Stats'!$A$2:$AB$830,7,FALSE))</f>
        <v>3</v>
      </c>
      <c r="O1184">
        <f>IF(G1184="GK",VLOOKUP(F1184,'[1]2017GoalKeeper Stats'!$A$2:$S$109,8,FALSE),VLOOKUP(F1184,'[1]2017Player Stats'!$A$2:$AB$830,8,FALSE))</f>
        <v>2</v>
      </c>
      <c r="P1184">
        <f>IF(G1184="GK",VLOOKUP(F1184,'[1]2017GoalKeeper Stats'!$A$2:$S$109,9,FALSE),VLOOKUP(F1184,'[1]2017Player Stats'!$A$2:$AB$830,9,FALSE))</f>
        <v>49</v>
      </c>
      <c r="Q1184">
        <f>IF(G1184="GK",VLOOKUP(F1184,'[1]2017GoalKeeper Stats'!$A$2:$S$109,10,FALSE),VLOOKUP(F1184,'[1]2017Player Stats'!$A$2:$AB$830,10,FALSE))</f>
        <v>15</v>
      </c>
      <c r="R1184">
        <f>IF(G1184="GK",VLOOKUP(F1184,'[1]2017GoalKeeper Stats'!$A$2:$S$109,11,FALSE),VLOOKUP(F1184,'[1]2017Player Stats'!$A$2:$AB$830,11,FALSE))</f>
        <v>1</v>
      </c>
      <c r="S1184" t="str">
        <f>IF(G1184="GK",VLOOKUP(F1184,'[1]2017GoalKeeper Stats'!$A$2:$S$109,12,FALSE),VLOOKUP(F1184,'[1]2017Player Stats'!$A$2:$AB$830,12,FALSE))</f>
        <v>0/0</v>
      </c>
      <c r="T1184">
        <f>IF(G1184="GK",VLOOKUP(F1184,'[1]2017GoalKeeper Stats'!$A$2:$S$109,13,FALSE),VLOOKUP(F1184,'[1]2017Player Stats'!$A$2:$AB$830,13,FALSE))</f>
        <v>1</v>
      </c>
      <c r="U1184">
        <f>IF(G1184="GK",VLOOKUP(F1184,'[1]2017GoalKeeper Stats'!$A$2:$S$109,14,FALSE),VLOOKUP(F1184,'[1]2017Player Stats'!$A$2:$AB$830,14,FALSE))</f>
        <v>2</v>
      </c>
      <c r="V1184">
        <f>IF(G1184="GK",VLOOKUP(F1184,'[1]2017GoalKeeper Stats'!$A$2:$S$109,15,FALSE),VLOOKUP(F1184,'[1]2017Player Stats'!$A$2:$AB$830,15,FALSE))</f>
        <v>0.14000000000000001</v>
      </c>
      <c r="W1184">
        <f>IF(G1184="GK",VLOOKUP(F1184,'[1]2017GoalKeeper Stats'!$A$2:$S$109,16,FALSE),VLOOKUP(F1184,'[1]2017Player Stats'!$A$2:$AB$830,16,FALSE))</f>
        <v>6.1</v>
      </c>
      <c r="X1184">
        <f>IF(G1184="GK",VLOOKUP(F1184,'[1]2017GoalKeeper Stats'!$A$2:$S$109,17,FALSE),VLOOKUP(F1184,'[1]2017Player Stats'!$A$2:$AB$830,17,FALSE))</f>
        <v>0</v>
      </c>
      <c r="Y1184">
        <f>IF(G1184="GK",VLOOKUP(F1184,'[1]2017GoalKeeper Stats'!$A$2:$S$109,18,FALSE),VLOOKUP(F1184,'[1]2017Player Stats'!$A$2:$AB$830,18,FALSE))</f>
        <v>1</v>
      </c>
      <c r="Z1184">
        <f>IF(G1184="GK",VLOOKUP(F1184,'[1]2017GoalKeeper Stats'!$A$2:$S$109,19,FALSE),VLOOKUP(F1184,'[1]2017Player Stats'!$A$2:$AB$830,19,FALSE))</f>
        <v>1</v>
      </c>
      <c r="AA1184">
        <f>IF(G1184="GK",VLOOKUP(F1184,'[1]2017GoalKeeper Stats'!$A$2:$S$109,20,FALSE),VLOOKUP(F1184,'[1]2017Player Stats'!$A$2:$AB$830,20,FALSE))</f>
        <v>0.09</v>
      </c>
      <c r="AB1184">
        <f>IF(G1184="GK",VLOOKUP(F1184,'[1]2017GoalKeeper Stats'!$A$2:$S$109,21,FALSE),VLOOKUP(F1184,'[1]2017Player Stats'!$A$2:$AB$830,21,FALSE))</f>
        <v>24</v>
      </c>
      <c r="AC1184">
        <f>IF(G1184="GK",VLOOKUP(F1184,'[1]2017GoalKeeper Stats'!$A$2:$S$109,22,FALSE),VLOOKUP(F1184,'[1]2017Player Stats'!$A$2:$AB$830,22,FALSE))</f>
        <v>27</v>
      </c>
      <c r="AD1184">
        <f>IF(G1184="GK",VLOOKUP(F1184,'[1]2017GoalKeeper Stats'!$A$2:$S$109,23,FALSE),VLOOKUP(F1184,'[1]2017Player Stats'!$A$2:$AB$830,23,FALSE))</f>
        <v>0</v>
      </c>
      <c r="AE1184">
        <f>IF(G1184="GK",VLOOKUP(F1184,'[1]2017GoalKeeper Stats'!$A$2:$S$109,24,FALSE),VLOOKUP(F1184,'[1]2017Player Stats'!$A$2:$AB$830,24,FALSE))</f>
        <v>2</v>
      </c>
      <c r="AF1184">
        <f>IF(G1184="GK",VLOOKUP(F1184,'[1]2017GoalKeeper Stats'!$A$2:$S$109,25,FALSE),VLOOKUP(F1184,'[1]2017Player Stats'!$A$2:$AB$830,25,FALSE))</f>
        <v>0</v>
      </c>
      <c r="AG1184">
        <f>IF(G1184="GK",VLOOKUP(F1184,'[1]2017GoalKeeper Stats'!$A$2:$S$109,26,FALSE),VLOOKUP(F1184,'[1]2017Player Stats'!$A$2:$AB$830,26,FALSE))</f>
        <v>30.61</v>
      </c>
      <c r="AH1184" s="51">
        <v>2017</v>
      </c>
      <c r="AI1184" s="51">
        <v>34</v>
      </c>
      <c r="AJ1184" s="51">
        <v>481</v>
      </c>
      <c r="AK1184" s="51">
        <v>375</v>
      </c>
      <c r="AL1184" s="51">
        <v>48</v>
      </c>
      <c r="AM1184" s="51">
        <v>48</v>
      </c>
      <c r="AN1184" s="51">
        <v>0</v>
      </c>
      <c r="AO1184" s="52">
        <v>49.84</v>
      </c>
      <c r="AP1184" s="52">
        <v>38.5</v>
      </c>
      <c r="AQ1184" s="52">
        <v>11.34</v>
      </c>
      <c r="AR1184" s="52">
        <v>-11.34</v>
      </c>
      <c r="AS1184" s="51">
        <v>46</v>
      </c>
      <c r="AT1184" s="52">
        <v>53.88</v>
      </c>
    </row>
    <row r="1185" spans="1:46" hidden="1">
      <c r="A1185">
        <v>2017</v>
      </c>
      <c r="B1185" t="s">
        <v>962</v>
      </c>
      <c r="C1185" t="s">
        <v>962</v>
      </c>
      <c r="D1185" t="s">
        <v>937</v>
      </c>
      <c r="E1185" t="s">
        <v>1113</v>
      </c>
      <c r="F1185" t="str">
        <f t="shared" si="18"/>
        <v>Chris Rolfe</v>
      </c>
      <c r="G1185" t="s">
        <v>875</v>
      </c>
      <c r="H1185" s="143">
        <v>275000</v>
      </c>
      <c r="I1185" s="143">
        <v>275000</v>
      </c>
      <c r="J1185" t="str">
        <f>IF(G1185="GK",VLOOKUP(F1185,'[1]2017GoalKeeper Stats'!$A$2:$S$109,2,FALSE),VLOOKUP(F1185,'[1]2017Player Stats'!$A$2:$AB$830,2,FALSE))</f>
        <v>DC</v>
      </c>
      <c r="K1185">
        <f>IF(G1185="GK",VLOOKUP(F1185,'[1]2017GoalKeeper Stats'!$A$2:$S$109,4,FALSE),VLOOKUP(F1185,'[1]2017Player Stats'!$A$2:$AB$830,4,FALSE))</f>
        <v>0</v>
      </c>
      <c r="L1185">
        <f>IF(G1185="GK",VLOOKUP(F1185,'[1]2017GoalKeeper Stats'!$A$2:$S$109,5,FALSE),VLOOKUP(F1185,'[1]2017Player Stats'!$A$2:$AB$830,5,FALSE))</f>
        <v>0</v>
      </c>
      <c r="M1185">
        <f>IF(G1185="GK",VLOOKUP(F1185,'[1]2017GoalKeeper Stats'!$A$2:$S$109,6,FALSE),VLOOKUP(F1185,'[1]2017Player Stats'!$A$2:$AB$830,6,FALSE))</f>
        <v>0</v>
      </c>
      <c r="N1185">
        <f>IF(G1185="GK",VLOOKUP(F1185,'[1]2017GoalKeeper Stats'!$A$2:$S$109,7,FALSE),VLOOKUP(F1185,'[1]2017Player Stats'!$A$2:$AB$830,7,FALSE))</f>
        <v>0</v>
      </c>
      <c r="O1185">
        <f>IF(G1185="GK",VLOOKUP(F1185,'[1]2017GoalKeeper Stats'!$A$2:$S$109,8,FALSE),VLOOKUP(F1185,'[1]2017Player Stats'!$A$2:$AB$830,8,FALSE))</f>
        <v>0</v>
      </c>
      <c r="P1185">
        <f>IF(G1185="GK",VLOOKUP(F1185,'[1]2017GoalKeeper Stats'!$A$2:$S$109,9,FALSE),VLOOKUP(F1185,'[1]2017Player Stats'!$A$2:$AB$830,9,FALSE))</f>
        <v>0</v>
      </c>
      <c r="Q1185">
        <f>IF(G1185="GK",VLOOKUP(F1185,'[1]2017GoalKeeper Stats'!$A$2:$S$109,10,FALSE),VLOOKUP(F1185,'[1]2017Player Stats'!$A$2:$AB$830,10,FALSE))</f>
        <v>0</v>
      </c>
      <c r="R1185">
        <f>IF(G1185="GK",VLOOKUP(F1185,'[1]2017GoalKeeper Stats'!$A$2:$S$109,11,FALSE),VLOOKUP(F1185,'[1]2017Player Stats'!$A$2:$AB$830,11,FALSE))</f>
        <v>0</v>
      </c>
      <c r="S1185" t="str">
        <f>IF(G1185="GK",VLOOKUP(F1185,'[1]2017GoalKeeper Stats'!$A$2:$S$109,12,FALSE),VLOOKUP(F1185,'[1]2017Player Stats'!$A$2:$AB$830,12,FALSE))</f>
        <v>0/0</v>
      </c>
      <c r="T1185">
        <f>IF(G1185="GK",VLOOKUP(F1185,'[1]2017GoalKeeper Stats'!$A$2:$S$109,13,FALSE),VLOOKUP(F1185,'[1]2017Player Stats'!$A$2:$AB$830,13,FALSE))</f>
        <v>0</v>
      </c>
      <c r="U1185">
        <f>IF(G1185="GK",VLOOKUP(F1185,'[1]2017GoalKeeper Stats'!$A$2:$S$109,14,FALSE),VLOOKUP(F1185,'[1]2017Player Stats'!$A$2:$AB$830,14,FALSE))</f>
        <v>0</v>
      </c>
      <c r="V1185">
        <f>IF(G1185="GK",VLOOKUP(F1185,'[1]2017GoalKeeper Stats'!$A$2:$S$109,15,FALSE),VLOOKUP(F1185,'[1]2017Player Stats'!$A$2:$AB$830,15,FALSE))</f>
        <v>0</v>
      </c>
      <c r="W1185">
        <f>IF(G1185="GK",VLOOKUP(F1185,'[1]2017GoalKeeper Stats'!$A$2:$S$109,16,FALSE),VLOOKUP(F1185,'[1]2017Player Stats'!$A$2:$AB$830,16,FALSE))</f>
        <v>0</v>
      </c>
      <c r="X1185">
        <f>IF(G1185="GK",VLOOKUP(F1185,'[1]2017GoalKeeper Stats'!$A$2:$S$109,17,FALSE),VLOOKUP(F1185,'[1]2017Player Stats'!$A$2:$AB$830,17,FALSE))</f>
        <v>0</v>
      </c>
      <c r="Y1185">
        <f>IF(G1185="GK",VLOOKUP(F1185,'[1]2017GoalKeeper Stats'!$A$2:$S$109,18,FALSE),VLOOKUP(F1185,'[1]2017Player Stats'!$A$2:$AB$830,18,FALSE))</f>
        <v>0</v>
      </c>
      <c r="Z1185">
        <f>IF(G1185="GK",VLOOKUP(F1185,'[1]2017GoalKeeper Stats'!$A$2:$S$109,19,FALSE),VLOOKUP(F1185,'[1]2017Player Stats'!$A$2:$AB$830,19,FALSE))</f>
        <v>0</v>
      </c>
      <c r="AA1185">
        <f>IF(G1185="GK",VLOOKUP(F1185,'[1]2017GoalKeeper Stats'!$A$2:$S$109,20,FALSE),VLOOKUP(F1185,'[1]2017Player Stats'!$A$2:$AB$830,20,FALSE))</f>
        <v>0</v>
      </c>
      <c r="AB1185">
        <f>IF(G1185="GK",VLOOKUP(F1185,'[1]2017GoalKeeper Stats'!$A$2:$S$109,21,FALSE),VLOOKUP(F1185,'[1]2017Player Stats'!$A$2:$AB$830,21,FALSE))</f>
        <v>0</v>
      </c>
      <c r="AC1185">
        <f>IF(G1185="GK",VLOOKUP(F1185,'[1]2017GoalKeeper Stats'!$A$2:$S$109,22,FALSE),VLOOKUP(F1185,'[1]2017Player Stats'!$A$2:$AB$830,22,FALSE))</f>
        <v>0</v>
      </c>
      <c r="AD1185">
        <f>IF(G1185="GK",VLOOKUP(F1185,'[1]2017GoalKeeper Stats'!$A$2:$S$109,23,FALSE),VLOOKUP(F1185,'[1]2017Player Stats'!$A$2:$AB$830,23,FALSE))</f>
        <v>0</v>
      </c>
      <c r="AE1185">
        <f>IF(G1185="GK",VLOOKUP(F1185,'[1]2017GoalKeeper Stats'!$A$2:$S$109,24,FALSE),VLOOKUP(F1185,'[1]2017Player Stats'!$A$2:$AB$830,24,FALSE))</f>
        <v>0</v>
      </c>
      <c r="AF1185">
        <f>IF(G1185="GK",VLOOKUP(F1185,'[1]2017GoalKeeper Stats'!$A$2:$S$109,25,FALSE),VLOOKUP(F1185,'[1]2017Player Stats'!$A$2:$AB$830,25,FALSE))</f>
        <v>0</v>
      </c>
      <c r="AG1185">
        <f>IF(G1185="GK",VLOOKUP(F1185,'[1]2017GoalKeeper Stats'!$A$2:$S$109,26,FALSE),VLOOKUP(F1185,'[1]2017Player Stats'!$A$2:$AB$830,26,FALSE))</f>
        <v>0</v>
      </c>
      <c r="AH1185" s="51">
        <v>2017</v>
      </c>
      <c r="AI1185" s="51">
        <v>34</v>
      </c>
      <c r="AJ1185" s="51">
        <v>402</v>
      </c>
      <c r="AK1185" s="51">
        <v>501</v>
      </c>
      <c r="AL1185" s="51">
        <v>27</v>
      </c>
      <c r="AM1185" s="51">
        <v>57</v>
      </c>
      <c r="AN1185" s="51">
        <v>-30</v>
      </c>
      <c r="AO1185" s="52">
        <v>39.200000000000003</v>
      </c>
      <c r="AP1185" s="52">
        <v>54.68</v>
      </c>
      <c r="AQ1185" s="52">
        <v>-15.48</v>
      </c>
      <c r="AR1185" s="52">
        <v>-14.52</v>
      </c>
      <c r="AS1185" s="51">
        <v>32</v>
      </c>
      <c r="AT1185" s="52">
        <v>37.090000000000003</v>
      </c>
    </row>
    <row r="1186" spans="1:46" hidden="1">
      <c r="A1186">
        <v>2017</v>
      </c>
      <c r="B1186" t="s">
        <v>896</v>
      </c>
      <c r="C1186" t="s">
        <v>896</v>
      </c>
      <c r="D1186" t="s">
        <v>1369</v>
      </c>
      <c r="E1186" t="s">
        <v>1370</v>
      </c>
      <c r="F1186" t="str">
        <f t="shared" si="18"/>
        <v>Quincy Amarikwa</v>
      </c>
      <c r="G1186" t="s">
        <v>875</v>
      </c>
      <c r="H1186" s="143">
        <v>270167</v>
      </c>
      <c r="I1186" s="143">
        <v>256500</v>
      </c>
      <c r="J1186" t="str">
        <f>IF(G1186="GK",VLOOKUP(F1186,'[1]2017GoalKeeper Stats'!$A$2:$S$109,2,FALSE),VLOOKUP(F1186,'[1]2017Player Stats'!$A$2:$AB$830,2,FALSE))</f>
        <v>SJ</v>
      </c>
      <c r="K1186">
        <f>IF(G1186="GK",VLOOKUP(F1186,'[1]2017GoalKeeper Stats'!$A$2:$S$109,4,FALSE),VLOOKUP(F1186,'[1]2017Player Stats'!$A$2:$AB$830,4,FALSE))</f>
        <v>9</v>
      </c>
      <c r="L1186">
        <f>IF(G1186="GK",VLOOKUP(F1186,'[1]2017GoalKeeper Stats'!$A$2:$S$109,5,FALSE),VLOOKUP(F1186,'[1]2017Player Stats'!$A$2:$AB$830,5,FALSE))</f>
        <v>1</v>
      </c>
      <c r="M1186">
        <f>IF(G1186="GK",VLOOKUP(F1186,'[1]2017GoalKeeper Stats'!$A$2:$S$109,6,FALSE),VLOOKUP(F1186,'[1]2017Player Stats'!$A$2:$AB$830,6,FALSE))</f>
        <v>150</v>
      </c>
      <c r="N1186">
        <f>IF(G1186="GK",VLOOKUP(F1186,'[1]2017GoalKeeper Stats'!$A$2:$S$109,7,FALSE),VLOOKUP(F1186,'[1]2017Player Stats'!$A$2:$AB$830,7,FALSE))</f>
        <v>0</v>
      </c>
      <c r="O1186">
        <f>IF(G1186="GK",VLOOKUP(F1186,'[1]2017GoalKeeper Stats'!$A$2:$S$109,8,FALSE),VLOOKUP(F1186,'[1]2017Player Stats'!$A$2:$AB$830,8,FALSE))</f>
        <v>0</v>
      </c>
      <c r="P1186">
        <f>IF(G1186="GK",VLOOKUP(F1186,'[1]2017GoalKeeper Stats'!$A$2:$S$109,9,FALSE),VLOOKUP(F1186,'[1]2017Player Stats'!$A$2:$AB$830,9,FALSE))</f>
        <v>8</v>
      </c>
      <c r="Q1186">
        <f>IF(G1186="GK",VLOOKUP(F1186,'[1]2017GoalKeeper Stats'!$A$2:$S$109,10,FALSE),VLOOKUP(F1186,'[1]2017Player Stats'!$A$2:$AB$830,10,FALSE))</f>
        <v>5</v>
      </c>
      <c r="R1186">
        <f>IF(G1186="GK",VLOOKUP(F1186,'[1]2017GoalKeeper Stats'!$A$2:$S$109,11,FALSE),VLOOKUP(F1186,'[1]2017Player Stats'!$A$2:$AB$830,11,FALSE))</f>
        <v>0</v>
      </c>
      <c r="S1186" t="str">
        <f>IF(G1186="GK",VLOOKUP(F1186,'[1]2017GoalKeeper Stats'!$A$2:$S$109,12,FALSE),VLOOKUP(F1186,'[1]2017Player Stats'!$A$2:$AB$830,12,FALSE))</f>
        <v>0/0</v>
      </c>
      <c r="T1186">
        <f>IF(G1186="GK",VLOOKUP(F1186,'[1]2017GoalKeeper Stats'!$A$2:$S$109,13,FALSE),VLOOKUP(F1186,'[1]2017Player Stats'!$A$2:$AB$830,13,FALSE))</f>
        <v>0</v>
      </c>
      <c r="U1186">
        <f>IF(G1186="GK",VLOOKUP(F1186,'[1]2017GoalKeeper Stats'!$A$2:$S$109,14,FALSE),VLOOKUP(F1186,'[1]2017Player Stats'!$A$2:$AB$830,14,FALSE))</f>
        <v>0</v>
      </c>
      <c r="V1186">
        <f>IF(G1186="GK",VLOOKUP(F1186,'[1]2017GoalKeeper Stats'!$A$2:$S$109,15,FALSE),VLOOKUP(F1186,'[1]2017Player Stats'!$A$2:$AB$830,15,FALSE))</f>
        <v>0</v>
      </c>
      <c r="W1186">
        <f>IF(G1186="GK",VLOOKUP(F1186,'[1]2017GoalKeeper Stats'!$A$2:$S$109,16,FALSE),VLOOKUP(F1186,'[1]2017Player Stats'!$A$2:$AB$830,16,FALSE))</f>
        <v>0</v>
      </c>
      <c r="X1186">
        <f>IF(G1186="GK",VLOOKUP(F1186,'[1]2017GoalKeeper Stats'!$A$2:$S$109,17,FALSE),VLOOKUP(F1186,'[1]2017Player Stats'!$A$2:$AB$830,17,FALSE))</f>
        <v>0</v>
      </c>
      <c r="Y1186">
        <f>IF(G1186="GK",VLOOKUP(F1186,'[1]2017GoalKeeper Stats'!$A$2:$S$109,18,FALSE),VLOOKUP(F1186,'[1]2017Player Stats'!$A$2:$AB$830,18,FALSE))</f>
        <v>0</v>
      </c>
      <c r="Z1186">
        <f>IF(G1186="GK",VLOOKUP(F1186,'[1]2017GoalKeeper Stats'!$A$2:$S$109,19,FALSE),VLOOKUP(F1186,'[1]2017Player Stats'!$A$2:$AB$830,19,FALSE))</f>
        <v>0</v>
      </c>
      <c r="AA1186">
        <f>IF(G1186="GK",VLOOKUP(F1186,'[1]2017GoalKeeper Stats'!$A$2:$S$109,20,FALSE),VLOOKUP(F1186,'[1]2017Player Stats'!$A$2:$AB$830,20,FALSE))</f>
        <v>0</v>
      </c>
      <c r="AB1186">
        <f>IF(G1186="GK",VLOOKUP(F1186,'[1]2017GoalKeeper Stats'!$A$2:$S$109,21,FALSE),VLOOKUP(F1186,'[1]2017Player Stats'!$A$2:$AB$830,21,FALSE))</f>
        <v>5</v>
      </c>
      <c r="AC1186">
        <f>IF(G1186="GK",VLOOKUP(F1186,'[1]2017GoalKeeper Stats'!$A$2:$S$109,22,FALSE),VLOOKUP(F1186,'[1]2017Player Stats'!$A$2:$AB$830,22,FALSE))</f>
        <v>2</v>
      </c>
      <c r="AD1186">
        <f>IF(G1186="GK",VLOOKUP(F1186,'[1]2017GoalKeeper Stats'!$A$2:$S$109,23,FALSE),VLOOKUP(F1186,'[1]2017Player Stats'!$A$2:$AB$830,23,FALSE))</f>
        <v>3</v>
      </c>
      <c r="AE1186">
        <f>IF(G1186="GK",VLOOKUP(F1186,'[1]2017GoalKeeper Stats'!$A$2:$S$109,24,FALSE),VLOOKUP(F1186,'[1]2017Player Stats'!$A$2:$AB$830,24,FALSE))</f>
        <v>0</v>
      </c>
      <c r="AF1186">
        <f>IF(G1186="GK",VLOOKUP(F1186,'[1]2017GoalKeeper Stats'!$A$2:$S$109,25,FALSE),VLOOKUP(F1186,'[1]2017Player Stats'!$A$2:$AB$830,25,FALSE))</f>
        <v>0</v>
      </c>
      <c r="AG1186">
        <f>IF(G1186="GK",VLOOKUP(F1186,'[1]2017GoalKeeper Stats'!$A$2:$S$109,26,FALSE),VLOOKUP(F1186,'[1]2017Player Stats'!$A$2:$AB$830,26,FALSE))</f>
        <v>62.5</v>
      </c>
      <c r="AH1186" s="51">
        <v>2017</v>
      </c>
      <c r="AI1186" s="51">
        <v>34</v>
      </c>
      <c r="AJ1186" s="51">
        <v>469</v>
      </c>
      <c r="AK1186" s="51">
        <v>450</v>
      </c>
      <c r="AL1186" s="51">
        <v>39</v>
      </c>
      <c r="AM1186" s="51">
        <v>58</v>
      </c>
      <c r="AN1186" s="51">
        <v>-19</v>
      </c>
      <c r="AO1186" s="52">
        <v>45.18</v>
      </c>
      <c r="AP1186" s="52">
        <v>46.96</v>
      </c>
      <c r="AQ1186" s="52">
        <v>-1.78</v>
      </c>
      <c r="AR1186" s="52">
        <v>-17.22</v>
      </c>
      <c r="AS1186" s="51">
        <v>46</v>
      </c>
      <c r="AT1186" s="52">
        <v>47.03</v>
      </c>
    </row>
    <row r="1187" spans="1:46" hidden="1">
      <c r="A1187">
        <v>2017</v>
      </c>
      <c r="B1187" t="s">
        <v>199</v>
      </c>
      <c r="C1187" t="s">
        <v>199</v>
      </c>
      <c r="D1187" t="s">
        <v>1960</v>
      </c>
      <c r="E1187" t="s">
        <v>1961</v>
      </c>
      <c r="F1187" t="str">
        <f t="shared" si="18"/>
        <v>Juan David Cabezas</v>
      </c>
      <c r="G1187" t="s">
        <v>860</v>
      </c>
      <c r="H1187" s="143">
        <v>267000</v>
      </c>
      <c r="I1187" s="143">
        <v>243000</v>
      </c>
      <c r="J1187" t="str">
        <f>IF(G1187="GK",VLOOKUP(F1187,'[1]2017GoalKeeper Stats'!$A$2:$S$109,2,FALSE),VLOOKUP(F1187,'[1]2017Player Stats'!$A$2:$AB$830,2,FALSE))</f>
        <v>HOU</v>
      </c>
      <c r="K1187">
        <f>IF(G1187="GK",VLOOKUP(F1187,'[1]2017GoalKeeper Stats'!$A$2:$S$109,4,FALSE),VLOOKUP(F1187,'[1]2017Player Stats'!$A$2:$AB$830,4,FALSE))</f>
        <v>27</v>
      </c>
      <c r="L1187">
        <f>IF(G1187="GK",VLOOKUP(F1187,'[1]2017GoalKeeper Stats'!$A$2:$S$109,5,FALSE),VLOOKUP(F1187,'[1]2017Player Stats'!$A$2:$AB$830,5,FALSE))</f>
        <v>26</v>
      </c>
      <c r="M1187">
        <f>IF(G1187="GK",VLOOKUP(F1187,'[1]2017GoalKeeper Stats'!$A$2:$S$109,6,FALSE),VLOOKUP(F1187,'[1]2017Player Stats'!$A$2:$AB$830,6,FALSE))</f>
        <v>2231</v>
      </c>
      <c r="N1187">
        <f>IF(G1187="GK",VLOOKUP(F1187,'[1]2017GoalKeeper Stats'!$A$2:$S$109,7,FALSE),VLOOKUP(F1187,'[1]2017Player Stats'!$A$2:$AB$830,7,FALSE))</f>
        <v>1</v>
      </c>
      <c r="O1187">
        <f>IF(G1187="GK",VLOOKUP(F1187,'[1]2017GoalKeeper Stats'!$A$2:$S$109,8,FALSE),VLOOKUP(F1187,'[1]2017Player Stats'!$A$2:$AB$830,8,FALSE))</f>
        <v>0</v>
      </c>
      <c r="P1187">
        <f>IF(G1187="GK",VLOOKUP(F1187,'[1]2017GoalKeeper Stats'!$A$2:$S$109,9,FALSE),VLOOKUP(F1187,'[1]2017Player Stats'!$A$2:$AB$830,9,FALSE))</f>
        <v>20</v>
      </c>
      <c r="Q1187">
        <f>IF(G1187="GK",VLOOKUP(F1187,'[1]2017GoalKeeper Stats'!$A$2:$S$109,10,FALSE),VLOOKUP(F1187,'[1]2017Player Stats'!$A$2:$AB$830,10,FALSE))</f>
        <v>4</v>
      </c>
      <c r="R1187">
        <f>IF(G1187="GK",VLOOKUP(F1187,'[1]2017GoalKeeper Stats'!$A$2:$S$109,11,FALSE),VLOOKUP(F1187,'[1]2017Player Stats'!$A$2:$AB$830,11,FALSE))</f>
        <v>0</v>
      </c>
      <c r="S1187" t="str">
        <f>IF(G1187="GK",VLOOKUP(F1187,'[1]2017GoalKeeper Stats'!$A$2:$S$109,12,FALSE),VLOOKUP(F1187,'[1]2017Player Stats'!$A$2:$AB$830,12,FALSE))</f>
        <v>0/0</v>
      </c>
      <c r="T1187">
        <f>IF(G1187="GK",VLOOKUP(F1187,'[1]2017GoalKeeper Stats'!$A$2:$S$109,13,FALSE),VLOOKUP(F1187,'[1]2017Player Stats'!$A$2:$AB$830,13,FALSE))</f>
        <v>1</v>
      </c>
      <c r="U1187">
        <f>IF(G1187="GK",VLOOKUP(F1187,'[1]2017GoalKeeper Stats'!$A$2:$S$109,14,FALSE),VLOOKUP(F1187,'[1]2017Player Stats'!$A$2:$AB$830,14,FALSE))</f>
        <v>0</v>
      </c>
      <c r="V1187">
        <f>IF(G1187="GK",VLOOKUP(F1187,'[1]2017GoalKeeper Stats'!$A$2:$S$109,15,FALSE),VLOOKUP(F1187,'[1]2017Player Stats'!$A$2:$AB$830,15,FALSE))</f>
        <v>0.04</v>
      </c>
      <c r="W1187">
        <f>IF(G1187="GK",VLOOKUP(F1187,'[1]2017GoalKeeper Stats'!$A$2:$S$109,16,FALSE),VLOOKUP(F1187,'[1]2017Player Stats'!$A$2:$AB$830,16,FALSE))</f>
        <v>5</v>
      </c>
      <c r="X1187">
        <f>IF(G1187="GK",VLOOKUP(F1187,'[1]2017GoalKeeper Stats'!$A$2:$S$109,17,FALSE),VLOOKUP(F1187,'[1]2017Player Stats'!$A$2:$AB$830,17,FALSE))</f>
        <v>0</v>
      </c>
      <c r="Y1187">
        <f>IF(G1187="GK",VLOOKUP(F1187,'[1]2017GoalKeeper Stats'!$A$2:$S$109,18,FALSE),VLOOKUP(F1187,'[1]2017Player Stats'!$A$2:$AB$830,18,FALSE))</f>
        <v>0</v>
      </c>
      <c r="Z1187">
        <f>IF(G1187="GK",VLOOKUP(F1187,'[1]2017GoalKeeper Stats'!$A$2:$S$109,19,FALSE),VLOOKUP(F1187,'[1]2017Player Stats'!$A$2:$AB$830,19,FALSE))</f>
        <v>0</v>
      </c>
      <c r="AA1187">
        <f>IF(G1187="GK",VLOOKUP(F1187,'[1]2017GoalKeeper Stats'!$A$2:$S$109,20,FALSE),VLOOKUP(F1187,'[1]2017Player Stats'!$A$2:$AB$830,20,FALSE))</f>
        <v>0</v>
      </c>
      <c r="AB1187">
        <f>IF(G1187="GK",VLOOKUP(F1187,'[1]2017GoalKeeper Stats'!$A$2:$S$109,21,FALSE),VLOOKUP(F1187,'[1]2017Player Stats'!$A$2:$AB$830,21,FALSE))</f>
        <v>63</v>
      </c>
      <c r="AC1187">
        <f>IF(G1187="GK",VLOOKUP(F1187,'[1]2017GoalKeeper Stats'!$A$2:$S$109,22,FALSE),VLOOKUP(F1187,'[1]2017Player Stats'!$A$2:$AB$830,22,FALSE))</f>
        <v>16</v>
      </c>
      <c r="AD1187">
        <f>IF(G1187="GK",VLOOKUP(F1187,'[1]2017GoalKeeper Stats'!$A$2:$S$109,23,FALSE),VLOOKUP(F1187,'[1]2017Player Stats'!$A$2:$AB$830,23,FALSE))</f>
        <v>0</v>
      </c>
      <c r="AE1187">
        <f>IF(G1187="GK",VLOOKUP(F1187,'[1]2017GoalKeeper Stats'!$A$2:$S$109,24,FALSE),VLOOKUP(F1187,'[1]2017Player Stats'!$A$2:$AB$830,24,FALSE))</f>
        <v>7</v>
      </c>
      <c r="AF1187">
        <f>IF(G1187="GK",VLOOKUP(F1187,'[1]2017GoalKeeper Stats'!$A$2:$S$109,25,FALSE),VLOOKUP(F1187,'[1]2017Player Stats'!$A$2:$AB$830,25,FALSE))</f>
        <v>0</v>
      </c>
      <c r="AG1187">
        <f>IF(G1187="GK",VLOOKUP(F1187,'[1]2017GoalKeeper Stats'!$A$2:$S$109,26,FALSE),VLOOKUP(F1187,'[1]2017Player Stats'!$A$2:$AB$830,26,FALSE))</f>
        <v>20</v>
      </c>
      <c r="AH1187" s="51">
        <v>2017</v>
      </c>
      <c r="AI1187" s="51">
        <v>34</v>
      </c>
      <c r="AJ1187" s="51">
        <v>469</v>
      </c>
      <c r="AK1187" s="51">
        <v>437</v>
      </c>
      <c r="AL1187" s="51">
        <v>55</v>
      </c>
      <c r="AM1187" s="51">
        <v>44</v>
      </c>
      <c r="AN1187" s="51">
        <v>11</v>
      </c>
      <c r="AO1187" s="52">
        <v>52.47</v>
      </c>
      <c r="AP1187" s="52">
        <v>44.51</v>
      </c>
      <c r="AQ1187" s="52">
        <v>7.95</v>
      </c>
      <c r="AR1187" s="52">
        <v>3.05</v>
      </c>
      <c r="AS1187" s="51">
        <v>50</v>
      </c>
      <c r="AT1187" s="52">
        <v>51.45</v>
      </c>
    </row>
    <row r="1188" spans="1:46" hidden="1">
      <c r="A1188" s="144">
        <v>2017</v>
      </c>
      <c r="B1188" s="144" t="s">
        <v>896</v>
      </c>
      <c r="C1188" s="144" t="s">
        <v>896</v>
      </c>
      <c r="D1188" s="144" t="s">
        <v>1085</v>
      </c>
      <c r="E1188" s="144" t="s">
        <v>1086</v>
      </c>
      <c r="F1188" s="144" t="str">
        <f t="shared" si="18"/>
        <v>Victor Bernardez</v>
      </c>
      <c r="G1188" s="144" t="s">
        <v>893</v>
      </c>
      <c r="H1188" s="145">
        <v>266600</v>
      </c>
      <c r="I1188" s="145">
        <v>225000</v>
      </c>
      <c r="J1188" s="144" t="e">
        <f>IF(G1188="GK",VLOOKUP(F1188,'[1]2017GoalKeeper Stats'!$A$2:$S$109,2,FALSE),VLOOKUP(F1188,'[1]2017Player Stats'!$A$2:$AB$830,2,FALSE))</f>
        <v>#N/A</v>
      </c>
      <c r="K1188" s="144" t="e">
        <f>IF(G1188="GK",VLOOKUP(F1188,'[1]2017GoalKeeper Stats'!$A$2:$S$109,4,FALSE),VLOOKUP(F1188,'[1]2017Player Stats'!$A$2:$AB$830,4,FALSE))</f>
        <v>#N/A</v>
      </c>
      <c r="L1188" s="144" t="e">
        <f>IF(G1188="GK",VLOOKUP(F1188,'[1]2017GoalKeeper Stats'!$A$2:$S$109,5,FALSE),VLOOKUP(F1188,'[1]2017Player Stats'!$A$2:$AB$830,5,FALSE))</f>
        <v>#N/A</v>
      </c>
      <c r="M1188" s="144" t="e">
        <f>IF(G1188="GK",VLOOKUP(F1188,'[1]2017GoalKeeper Stats'!$A$2:$S$109,6,FALSE),VLOOKUP(F1188,'[1]2017Player Stats'!$A$2:$AB$830,6,FALSE))</f>
        <v>#N/A</v>
      </c>
      <c r="N1188" s="144" t="e">
        <f>IF(G1188="GK",VLOOKUP(F1188,'[1]2017GoalKeeper Stats'!$A$2:$S$109,7,FALSE),VLOOKUP(F1188,'[1]2017Player Stats'!$A$2:$AB$830,7,FALSE))</f>
        <v>#N/A</v>
      </c>
      <c r="O1188" s="144" t="e">
        <f>IF(G1188="GK",VLOOKUP(F1188,'[1]2017GoalKeeper Stats'!$A$2:$S$109,8,FALSE),VLOOKUP(F1188,'[1]2017Player Stats'!$A$2:$AB$830,8,FALSE))</f>
        <v>#N/A</v>
      </c>
      <c r="P1188" s="144" t="e">
        <f>IF(G1188="GK",VLOOKUP(F1188,'[1]2017GoalKeeper Stats'!$A$2:$S$109,9,FALSE),VLOOKUP(F1188,'[1]2017Player Stats'!$A$2:$AB$830,9,FALSE))</f>
        <v>#N/A</v>
      </c>
      <c r="Q1188" s="144" t="e">
        <f>IF(G1188="GK",VLOOKUP(F1188,'[1]2017GoalKeeper Stats'!$A$2:$S$109,10,FALSE),VLOOKUP(F1188,'[1]2017Player Stats'!$A$2:$AB$830,10,FALSE))</f>
        <v>#N/A</v>
      </c>
      <c r="R1188" s="144" t="e">
        <f>IF(G1188="GK",VLOOKUP(F1188,'[1]2017GoalKeeper Stats'!$A$2:$S$109,11,FALSE),VLOOKUP(F1188,'[1]2017Player Stats'!$A$2:$AB$830,11,FALSE))</f>
        <v>#N/A</v>
      </c>
      <c r="S1188" s="144" t="e">
        <f>IF(G1188="GK",VLOOKUP(F1188,'[1]2017GoalKeeper Stats'!$A$2:$S$109,12,FALSE),VLOOKUP(F1188,'[1]2017Player Stats'!$A$2:$AB$830,12,FALSE))</f>
        <v>#N/A</v>
      </c>
      <c r="T1188" s="144" t="e">
        <f>IF(G1188="GK",VLOOKUP(F1188,'[1]2017GoalKeeper Stats'!$A$2:$S$109,13,FALSE),VLOOKUP(F1188,'[1]2017Player Stats'!$A$2:$AB$830,13,FALSE))</f>
        <v>#N/A</v>
      </c>
      <c r="U1188" s="144" t="e">
        <f>IF(G1188="GK",VLOOKUP(F1188,'[1]2017GoalKeeper Stats'!$A$2:$S$109,14,FALSE),VLOOKUP(F1188,'[1]2017Player Stats'!$A$2:$AB$830,14,FALSE))</f>
        <v>#N/A</v>
      </c>
      <c r="V1188" s="144" t="e">
        <f>IF(G1188="GK",VLOOKUP(F1188,'[1]2017GoalKeeper Stats'!$A$2:$S$109,15,FALSE),VLOOKUP(F1188,'[1]2017Player Stats'!$A$2:$AB$830,15,FALSE))</f>
        <v>#N/A</v>
      </c>
      <c r="W1188" s="144" t="e">
        <f>IF(G1188="GK",VLOOKUP(F1188,'[1]2017GoalKeeper Stats'!$A$2:$S$109,16,FALSE),VLOOKUP(F1188,'[1]2017Player Stats'!$A$2:$AB$830,16,FALSE))</f>
        <v>#N/A</v>
      </c>
      <c r="X1188" s="144" t="e">
        <f>IF(G1188="GK",VLOOKUP(F1188,'[1]2017GoalKeeper Stats'!$A$2:$S$109,17,FALSE),VLOOKUP(F1188,'[1]2017Player Stats'!$A$2:$AB$830,17,FALSE))</f>
        <v>#N/A</v>
      </c>
      <c r="Y1188" s="144" t="e">
        <f>IF(G1188="GK",VLOOKUP(F1188,'[1]2017GoalKeeper Stats'!$A$2:$S$109,18,FALSE),VLOOKUP(F1188,'[1]2017Player Stats'!$A$2:$AB$830,18,FALSE))</f>
        <v>#N/A</v>
      </c>
      <c r="Z1188" s="144" t="e">
        <f>IF(G1188="GK",VLOOKUP(F1188,'[1]2017GoalKeeper Stats'!$A$2:$S$109,19,FALSE),VLOOKUP(F1188,'[1]2017Player Stats'!$A$2:$AB$830,19,FALSE))</f>
        <v>#N/A</v>
      </c>
      <c r="AA1188" s="144" t="e">
        <f>IF(G1188="GK",VLOOKUP(F1188,'[1]2017GoalKeeper Stats'!$A$2:$S$109,20,FALSE),VLOOKUP(F1188,'[1]2017Player Stats'!$A$2:$AB$830,20,FALSE))</f>
        <v>#N/A</v>
      </c>
      <c r="AB1188" s="144" t="e">
        <f>IF(G1188="GK",VLOOKUP(F1188,'[1]2017GoalKeeper Stats'!$A$2:$S$109,21,FALSE),VLOOKUP(F1188,'[1]2017Player Stats'!$A$2:$AB$830,21,FALSE))</f>
        <v>#N/A</v>
      </c>
      <c r="AC1188" s="144" t="e">
        <f>IF(G1188="GK",VLOOKUP(F1188,'[1]2017GoalKeeper Stats'!$A$2:$S$109,22,FALSE),VLOOKUP(F1188,'[1]2017Player Stats'!$A$2:$AB$830,22,FALSE))</f>
        <v>#N/A</v>
      </c>
      <c r="AD1188" s="144" t="e">
        <f>IF(G1188="GK",VLOOKUP(F1188,'[1]2017GoalKeeper Stats'!$A$2:$S$109,23,FALSE),VLOOKUP(F1188,'[1]2017Player Stats'!$A$2:$AB$830,23,FALSE))</f>
        <v>#N/A</v>
      </c>
      <c r="AE1188" s="144" t="e">
        <f>IF(G1188="GK",VLOOKUP(F1188,'[1]2017GoalKeeper Stats'!$A$2:$S$109,24,FALSE),VLOOKUP(F1188,'[1]2017Player Stats'!$A$2:$AB$830,24,FALSE))</f>
        <v>#N/A</v>
      </c>
      <c r="AF1188" s="144" t="e">
        <f>IF(G1188="GK",VLOOKUP(F1188,'[1]2017GoalKeeper Stats'!$A$2:$S$109,25,FALSE),VLOOKUP(F1188,'[1]2017Player Stats'!$A$2:$AB$830,25,FALSE))</f>
        <v>#N/A</v>
      </c>
      <c r="AG1188" s="144" t="e">
        <f>IF(G1188="GK",VLOOKUP(F1188,'[1]2017GoalKeeper Stats'!$A$2:$S$109,26,FALSE),VLOOKUP(F1188,'[1]2017Player Stats'!$A$2:$AB$830,26,FALSE))</f>
        <v>#N/A</v>
      </c>
      <c r="AH1188" s="51">
        <v>2017</v>
      </c>
      <c r="AI1188" s="51">
        <v>34</v>
      </c>
      <c r="AJ1188" s="51">
        <v>469</v>
      </c>
      <c r="AK1188" s="51">
        <v>450</v>
      </c>
      <c r="AL1188" s="51">
        <v>39</v>
      </c>
      <c r="AM1188" s="51">
        <v>58</v>
      </c>
      <c r="AN1188" s="51">
        <v>-19</v>
      </c>
      <c r="AO1188" s="52">
        <v>45.18</v>
      </c>
      <c r="AP1188" s="52">
        <v>46.96</v>
      </c>
      <c r="AQ1188" s="52">
        <v>-1.78</v>
      </c>
      <c r="AR1188" s="52">
        <v>-17.22</v>
      </c>
      <c r="AS1188" s="51">
        <v>46</v>
      </c>
      <c r="AT1188" s="52">
        <v>47.03</v>
      </c>
    </row>
    <row r="1189" spans="1:46" hidden="1">
      <c r="A1189">
        <v>2017</v>
      </c>
      <c r="B1189" t="s">
        <v>861</v>
      </c>
      <c r="C1189" t="s">
        <v>207</v>
      </c>
      <c r="D1189" t="s">
        <v>867</v>
      </c>
      <c r="E1189" t="s">
        <v>1166</v>
      </c>
      <c r="F1189" t="str">
        <f t="shared" si="18"/>
        <v>Steven Beitashour</v>
      </c>
      <c r="G1189" t="s">
        <v>893</v>
      </c>
      <c r="H1189" s="143">
        <v>264000</v>
      </c>
      <c r="I1189" s="143">
        <v>250000</v>
      </c>
      <c r="J1189" t="str">
        <f>IF(G1189="GK",VLOOKUP(F1189,'[1]2017GoalKeeper Stats'!$A$2:$S$109,2,FALSE),VLOOKUP(F1189,'[1]2017Player Stats'!$A$2:$AB$830,2,FALSE))</f>
        <v>TOR</v>
      </c>
      <c r="K1189">
        <f>IF(G1189="GK",VLOOKUP(F1189,'[1]2017GoalKeeper Stats'!$A$2:$S$109,4,FALSE),VLOOKUP(F1189,'[1]2017Player Stats'!$A$2:$AB$830,4,FALSE))</f>
        <v>22</v>
      </c>
      <c r="L1189">
        <f>IF(G1189="GK",VLOOKUP(F1189,'[1]2017GoalKeeper Stats'!$A$2:$S$109,5,FALSE),VLOOKUP(F1189,'[1]2017Player Stats'!$A$2:$AB$830,5,FALSE))</f>
        <v>17</v>
      </c>
      <c r="M1189">
        <f>IF(G1189="GK",VLOOKUP(F1189,'[1]2017GoalKeeper Stats'!$A$2:$S$109,6,FALSE),VLOOKUP(F1189,'[1]2017Player Stats'!$A$2:$AB$830,6,FALSE))</f>
        <v>1589</v>
      </c>
      <c r="N1189">
        <f>IF(G1189="GK",VLOOKUP(F1189,'[1]2017GoalKeeper Stats'!$A$2:$S$109,7,FALSE),VLOOKUP(F1189,'[1]2017Player Stats'!$A$2:$AB$830,7,FALSE))</f>
        <v>0</v>
      </c>
      <c r="O1189">
        <f>IF(G1189="GK",VLOOKUP(F1189,'[1]2017GoalKeeper Stats'!$A$2:$S$109,8,FALSE),VLOOKUP(F1189,'[1]2017Player Stats'!$A$2:$AB$830,8,FALSE))</f>
        <v>5</v>
      </c>
      <c r="P1189">
        <f>IF(G1189="GK",VLOOKUP(F1189,'[1]2017GoalKeeper Stats'!$A$2:$S$109,9,FALSE),VLOOKUP(F1189,'[1]2017Player Stats'!$A$2:$AB$830,9,FALSE))</f>
        <v>4</v>
      </c>
      <c r="Q1189">
        <f>IF(G1189="GK",VLOOKUP(F1189,'[1]2017GoalKeeper Stats'!$A$2:$S$109,10,FALSE),VLOOKUP(F1189,'[1]2017Player Stats'!$A$2:$AB$830,10,FALSE))</f>
        <v>1</v>
      </c>
      <c r="R1189">
        <f>IF(G1189="GK",VLOOKUP(F1189,'[1]2017GoalKeeper Stats'!$A$2:$S$109,11,FALSE),VLOOKUP(F1189,'[1]2017Player Stats'!$A$2:$AB$830,11,FALSE))</f>
        <v>0</v>
      </c>
      <c r="S1189" t="str">
        <f>IF(G1189="GK",VLOOKUP(F1189,'[1]2017GoalKeeper Stats'!$A$2:$S$109,12,FALSE),VLOOKUP(F1189,'[1]2017Player Stats'!$A$2:$AB$830,12,FALSE))</f>
        <v>0/0</v>
      </c>
      <c r="T1189">
        <f>IF(G1189="GK",VLOOKUP(F1189,'[1]2017GoalKeeper Stats'!$A$2:$S$109,13,FALSE),VLOOKUP(F1189,'[1]2017Player Stats'!$A$2:$AB$830,13,FALSE))</f>
        <v>0</v>
      </c>
      <c r="U1189">
        <f>IF(G1189="GK",VLOOKUP(F1189,'[1]2017GoalKeeper Stats'!$A$2:$S$109,14,FALSE),VLOOKUP(F1189,'[1]2017Player Stats'!$A$2:$AB$830,14,FALSE))</f>
        <v>0</v>
      </c>
      <c r="V1189">
        <f>IF(G1189="GK",VLOOKUP(F1189,'[1]2017GoalKeeper Stats'!$A$2:$S$109,15,FALSE),VLOOKUP(F1189,'[1]2017Player Stats'!$A$2:$AB$830,15,FALSE))</f>
        <v>0</v>
      </c>
      <c r="W1189">
        <f>IF(G1189="GK",VLOOKUP(F1189,'[1]2017GoalKeeper Stats'!$A$2:$S$109,16,FALSE),VLOOKUP(F1189,'[1]2017Player Stats'!$A$2:$AB$830,16,FALSE))</f>
        <v>0</v>
      </c>
      <c r="X1189">
        <f>IF(G1189="GK",VLOOKUP(F1189,'[1]2017GoalKeeper Stats'!$A$2:$S$109,17,FALSE),VLOOKUP(F1189,'[1]2017Player Stats'!$A$2:$AB$830,17,FALSE))</f>
        <v>1</v>
      </c>
      <c r="Y1189">
        <f>IF(G1189="GK",VLOOKUP(F1189,'[1]2017GoalKeeper Stats'!$A$2:$S$109,18,FALSE),VLOOKUP(F1189,'[1]2017Player Stats'!$A$2:$AB$830,18,FALSE))</f>
        <v>3</v>
      </c>
      <c r="Z1189">
        <f>IF(G1189="GK",VLOOKUP(F1189,'[1]2017GoalKeeper Stats'!$A$2:$S$109,19,FALSE),VLOOKUP(F1189,'[1]2017Player Stats'!$A$2:$AB$830,19,FALSE))</f>
        <v>2</v>
      </c>
      <c r="AA1189">
        <f>IF(G1189="GK",VLOOKUP(F1189,'[1]2017GoalKeeper Stats'!$A$2:$S$109,20,FALSE),VLOOKUP(F1189,'[1]2017Player Stats'!$A$2:$AB$830,20,FALSE))</f>
        <v>0.28000000000000003</v>
      </c>
      <c r="AB1189">
        <f>IF(G1189="GK",VLOOKUP(F1189,'[1]2017GoalKeeper Stats'!$A$2:$S$109,21,FALSE),VLOOKUP(F1189,'[1]2017Player Stats'!$A$2:$AB$830,21,FALSE))</f>
        <v>15</v>
      </c>
      <c r="AC1189">
        <f>IF(G1189="GK",VLOOKUP(F1189,'[1]2017GoalKeeper Stats'!$A$2:$S$109,22,FALSE),VLOOKUP(F1189,'[1]2017Player Stats'!$A$2:$AB$830,22,FALSE))</f>
        <v>10</v>
      </c>
      <c r="AD1189">
        <f>IF(G1189="GK",VLOOKUP(F1189,'[1]2017GoalKeeper Stats'!$A$2:$S$109,23,FALSE),VLOOKUP(F1189,'[1]2017Player Stats'!$A$2:$AB$830,23,FALSE))</f>
        <v>0</v>
      </c>
      <c r="AE1189">
        <f>IF(G1189="GK",VLOOKUP(F1189,'[1]2017GoalKeeper Stats'!$A$2:$S$109,24,FALSE),VLOOKUP(F1189,'[1]2017Player Stats'!$A$2:$AB$830,24,FALSE))</f>
        <v>1</v>
      </c>
      <c r="AF1189">
        <f>IF(G1189="GK",VLOOKUP(F1189,'[1]2017GoalKeeper Stats'!$A$2:$S$109,25,FALSE),VLOOKUP(F1189,'[1]2017Player Stats'!$A$2:$AB$830,25,FALSE))</f>
        <v>0</v>
      </c>
      <c r="AG1189">
        <f>IF(G1189="GK",VLOOKUP(F1189,'[1]2017GoalKeeper Stats'!$A$2:$S$109,26,FALSE),VLOOKUP(F1189,'[1]2017Player Stats'!$A$2:$AB$830,26,FALSE))</f>
        <v>25</v>
      </c>
      <c r="AH1189" s="51">
        <v>2017</v>
      </c>
      <c r="AI1189" s="51">
        <v>34</v>
      </c>
      <c r="AJ1189" s="51">
        <v>441</v>
      </c>
      <c r="AK1189" s="51">
        <v>404</v>
      </c>
      <c r="AL1189" s="51">
        <v>71</v>
      </c>
      <c r="AM1189" s="51">
        <v>37</v>
      </c>
      <c r="AN1189" s="51">
        <v>34</v>
      </c>
      <c r="AO1189" s="52">
        <v>52.62</v>
      </c>
      <c r="AP1189" s="52">
        <v>41.42</v>
      </c>
      <c r="AQ1189" s="52">
        <v>11.21</v>
      </c>
      <c r="AR1189" s="52">
        <v>22.79</v>
      </c>
      <c r="AS1189" s="51">
        <v>69</v>
      </c>
      <c r="AT1189" s="52">
        <v>54.4</v>
      </c>
    </row>
    <row r="1190" spans="1:46" hidden="1">
      <c r="A1190">
        <v>2017</v>
      </c>
      <c r="B1190" t="s">
        <v>882</v>
      </c>
      <c r="C1190" t="s">
        <v>882</v>
      </c>
      <c r="D1190" t="s">
        <v>1035</v>
      </c>
      <c r="E1190" t="s">
        <v>1163</v>
      </c>
      <c r="F1190" t="str">
        <f t="shared" si="18"/>
        <v>Andrew Farrell</v>
      </c>
      <c r="G1190" t="s">
        <v>893</v>
      </c>
      <c r="H1190" s="143">
        <v>263600</v>
      </c>
      <c r="I1190" s="143">
        <v>182600</v>
      </c>
      <c r="J1190" t="str">
        <f>IF(G1190="GK",VLOOKUP(F1190,'[1]2017GoalKeeper Stats'!$A$2:$S$109,2,FALSE),VLOOKUP(F1190,'[1]2017Player Stats'!$A$2:$AB$830,2,FALSE))</f>
        <v>NE</v>
      </c>
      <c r="K1190">
        <f>IF(G1190="GK",VLOOKUP(F1190,'[1]2017GoalKeeper Stats'!$A$2:$S$109,4,FALSE),VLOOKUP(F1190,'[1]2017Player Stats'!$A$2:$AB$830,4,FALSE))</f>
        <v>30</v>
      </c>
      <c r="L1190">
        <f>IF(G1190="GK",VLOOKUP(F1190,'[1]2017GoalKeeper Stats'!$A$2:$S$109,5,FALSE),VLOOKUP(F1190,'[1]2017Player Stats'!$A$2:$AB$830,5,FALSE))</f>
        <v>30</v>
      </c>
      <c r="M1190">
        <f>IF(G1190="GK",VLOOKUP(F1190,'[1]2017GoalKeeper Stats'!$A$2:$S$109,6,FALSE),VLOOKUP(F1190,'[1]2017Player Stats'!$A$2:$AB$830,6,FALSE))</f>
        <v>2664</v>
      </c>
      <c r="N1190">
        <f>IF(G1190="GK",VLOOKUP(F1190,'[1]2017GoalKeeper Stats'!$A$2:$S$109,7,FALSE),VLOOKUP(F1190,'[1]2017Player Stats'!$A$2:$AB$830,7,FALSE))</f>
        <v>0</v>
      </c>
      <c r="O1190">
        <f>IF(G1190="GK",VLOOKUP(F1190,'[1]2017GoalKeeper Stats'!$A$2:$S$109,8,FALSE),VLOOKUP(F1190,'[1]2017Player Stats'!$A$2:$AB$830,8,FALSE))</f>
        <v>3</v>
      </c>
      <c r="P1190">
        <f>IF(G1190="GK",VLOOKUP(F1190,'[1]2017GoalKeeper Stats'!$A$2:$S$109,9,FALSE),VLOOKUP(F1190,'[1]2017Player Stats'!$A$2:$AB$830,9,FALSE))</f>
        <v>6</v>
      </c>
      <c r="Q1190">
        <f>IF(G1190="GK",VLOOKUP(F1190,'[1]2017GoalKeeper Stats'!$A$2:$S$109,10,FALSE),VLOOKUP(F1190,'[1]2017Player Stats'!$A$2:$AB$830,10,FALSE))</f>
        <v>1</v>
      </c>
      <c r="R1190">
        <f>IF(G1190="GK",VLOOKUP(F1190,'[1]2017GoalKeeper Stats'!$A$2:$S$109,11,FALSE),VLOOKUP(F1190,'[1]2017Player Stats'!$A$2:$AB$830,11,FALSE))</f>
        <v>0</v>
      </c>
      <c r="S1190" t="str">
        <f>IF(G1190="GK",VLOOKUP(F1190,'[1]2017GoalKeeper Stats'!$A$2:$S$109,12,FALSE),VLOOKUP(F1190,'[1]2017Player Stats'!$A$2:$AB$830,12,FALSE))</f>
        <v>0/0</v>
      </c>
      <c r="T1190">
        <f>IF(G1190="GK",VLOOKUP(F1190,'[1]2017GoalKeeper Stats'!$A$2:$S$109,13,FALSE),VLOOKUP(F1190,'[1]2017Player Stats'!$A$2:$AB$830,13,FALSE))</f>
        <v>0</v>
      </c>
      <c r="U1190">
        <f>IF(G1190="GK",VLOOKUP(F1190,'[1]2017GoalKeeper Stats'!$A$2:$S$109,14,FALSE),VLOOKUP(F1190,'[1]2017Player Stats'!$A$2:$AB$830,14,FALSE))</f>
        <v>0</v>
      </c>
      <c r="V1190">
        <f>IF(G1190="GK",VLOOKUP(F1190,'[1]2017GoalKeeper Stats'!$A$2:$S$109,15,FALSE),VLOOKUP(F1190,'[1]2017Player Stats'!$A$2:$AB$830,15,FALSE))</f>
        <v>0</v>
      </c>
      <c r="W1190">
        <f>IF(G1190="GK",VLOOKUP(F1190,'[1]2017GoalKeeper Stats'!$A$2:$S$109,16,FALSE),VLOOKUP(F1190,'[1]2017Player Stats'!$A$2:$AB$830,16,FALSE))</f>
        <v>0</v>
      </c>
      <c r="X1190">
        <f>IF(G1190="GK",VLOOKUP(F1190,'[1]2017GoalKeeper Stats'!$A$2:$S$109,17,FALSE),VLOOKUP(F1190,'[1]2017Player Stats'!$A$2:$AB$830,17,FALSE))</f>
        <v>1</v>
      </c>
      <c r="Y1190">
        <f>IF(G1190="GK",VLOOKUP(F1190,'[1]2017GoalKeeper Stats'!$A$2:$S$109,18,FALSE),VLOOKUP(F1190,'[1]2017Player Stats'!$A$2:$AB$830,18,FALSE))</f>
        <v>3</v>
      </c>
      <c r="Z1190">
        <f>IF(G1190="GK",VLOOKUP(F1190,'[1]2017GoalKeeper Stats'!$A$2:$S$109,19,FALSE),VLOOKUP(F1190,'[1]2017Player Stats'!$A$2:$AB$830,19,FALSE))</f>
        <v>0</v>
      </c>
      <c r="AA1190">
        <f>IF(G1190="GK",VLOOKUP(F1190,'[1]2017GoalKeeper Stats'!$A$2:$S$109,20,FALSE),VLOOKUP(F1190,'[1]2017Player Stats'!$A$2:$AB$830,20,FALSE))</f>
        <v>0.1</v>
      </c>
      <c r="AB1190">
        <f>IF(G1190="GK",VLOOKUP(F1190,'[1]2017GoalKeeper Stats'!$A$2:$S$109,21,FALSE),VLOOKUP(F1190,'[1]2017Player Stats'!$A$2:$AB$830,21,FALSE))</f>
        <v>20</v>
      </c>
      <c r="AC1190">
        <f>IF(G1190="GK",VLOOKUP(F1190,'[1]2017GoalKeeper Stats'!$A$2:$S$109,22,FALSE),VLOOKUP(F1190,'[1]2017Player Stats'!$A$2:$AB$830,22,FALSE))</f>
        <v>23</v>
      </c>
      <c r="AD1190">
        <f>IF(G1190="GK",VLOOKUP(F1190,'[1]2017GoalKeeper Stats'!$A$2:$S$109,23,FALSE),VLOOKUP(F1190,'[1]2017Player Stats'!$A$2:$AB$830,23,FALSE))</f>
        <v>1</v>
      </c>
      <c r="AE1190">
        <f>IF(G1190="GK",VLOOKUP(F1190,'[1]2017GoalKeeper Stats'!$A$2:$S$109,24,FALSE),VLOOKUP(F1190,'[1]2017Player Stats'!$A$2:$AB$830,24,FALSE))</f>
        <v>5</v>
      </c>
      <c r="AF1190">
        <f>IF(G1190="GK",VLOOKUP(F1190,'[1]2017GoalKeeper Stats'!$A$2:$S$109,25,FALSE),VLOOKUP(F1190,'[1]2017Player Stats'!$A$2:$AB$830,25,FALSE))</f>
        <v>1</v>
      </c>
      <c r="AG1190">
        <f>IF(G1190="GK",VLOOKUP(F1190,'[1]2017GoalKeeper Stats'!$A$2:$S$109,26,FALSE),VLOOKUP(F1190,'[1]2017Player Stats'!$A$2:$AB$830,26,FALSE))</f>
        <v>16.670000000000002</v>
      </c>
      <c r="AH1190" s="51">
        <v>2017</v>
      </c>
      <c r="AI1190" s="51">
        <v>34</v>
      </c>
      <c r="AJ1190" s="51">
        <v>434</v>
      </c>
      <c r="AK1190" s="51">
        <v>418</v>
      </c>
      <c r="AL1190" s="51">
        <v>53</v>
      </c>
      <c r="AM1190" s="51">
        <v>61</v>
      </c>
      <c r="AN1190" s="51">
        <v>-8</v>
      </c>
      <c r="AO1190" s="52">
        <v>50.23</v>
      </c>
      <c r="AP1190" s="52">
        <v>45.82</v>
      </c>
      <c r="AQ1190" s="52">
        <v>4.41</v>
      </c>
      <c r="AR1190" s="52">
        <v>-12.41</v>
      </c>
      <c r="AS1190" s="51">
        <v>45</v>
      </c>
      <c r="AT1190" s="52">
        <v>49.33</v>
      </c>
    </row>
    <row r="1191" spans="1:46" hidden="1">
      <c r="A1191">
        <v>2017</v>
      </c>
      <c r="B1191" t="s">
        <v>861</v>
      </c>
      <c r="C1191" t="s">
        <v>207</v>
      </c>
      <c r="D1191" t="s">
        <v>1050</v>
      </c>
      <c r="E1191" t="s">
        <v>1051</v>
      </c>
      <c r="F1191" t="str">
        <f t="shared" si="18"/>
        <v>Drew Moor</v>
      </c>
      <c r="G1191" t="s">
        <v>893</v>
      </c>
      <c r="H1191" s="143">
        <v>261750</v>
      </c>
      <c r="I1191" s="143">
        <v>246750</v>
      </c>
      <c r="J1191" t="str">
        <f>IF(G1191="GK",VLOOKUP(F1191,'[1]2017GoalKeeper Stats'!$A$2:$S$109,2,FALSE),VLOOKUP(F1191,'[1]2017Player Stats'!$A$2:$AB$830,2,FALSE))</f>
        <v>COL</v>
      </c>
      <c r="K1191">
        <f>IF(G1191="GK",VLOOKUP(F1191,'[1]2017GoalKeeper Stats'!$A$2:$S$109,4,FALSE),VLOOKUP(F1191,'[1]2017Player Stats'!$A$2:$AB$830,4,FALSE))</f>
        <v>25</v>
      </c>
      <c r="L1191">
        <f>IF(G1191="GK",VLOOKUP(F1191,'[1]2017GoalKeeper Stats'!$A$2:$S$109,5,FALSE),VLOOKUP(F1191,'[1]2017Player Stats'!$A$2:$AB$830,5,FALSE))</f>
        <v>24</v>
      </c>
      <c r="M1191">
        <f>IF(G1191="GK",VLOOKUP(F1191,'[1]2017GoalKeeper Stats'!$A$2:$S$109,6,FALSE),VLOOKUP(F1191,'[1]2017Player Stats'!$A$2:$AB$830,6,FALSE))</f>
        <v>2176</v>
      </c>
      <c r="N1191">
        <f>IF(G1191="GK",VLOOKUP(F1191,'[1]2017GoalKeeper Stats'!$A$2:$S$109,7,FALSE),VLOOKUP(F1191,'[1]2017Player Stats'!$A$2:$AB$830,7,FALSE))</f>
        <v>2</v>
      </c>
      <c r="O1191">
        <f>IF(G1191="GK",VLOOKUP(F1191,'[1]2017GoalKeeper Stats'!$A$2:$S$109,8,FALSE),VLOOKUP(F1191,'[1]2017Player Stats'!$A$2:$AB$830,8,FALSE))</f>
        <v>1</v>
      </c>
      <c r="P1191">
        <f>IF(G1191="GK",VLOOKUP(F1191,'[1]2017GoalKeeper Stats'!$A$2:$S$109,9,FALSE),VLOOKUP(F1191,'[1]2017Player Stats'!$A$2:$AB$830,9,FALSE))</f>
        <v>12</v>
      </c>
      <c r="Q1191">
        <f>IF(G1191="GK",VLOOKUP(F1191,'[1]2017GoalKeeper Stats'!$A$2:$S$109,10,FALSE),VLOOKUP(F1191,'[1]2017Player Stats'!$A$2:$AB$830,10,FALSE))</f>
        <v>3</v>
      </c>
      <c r="R1191">
        <f>IF(G1191="GK",VLOOKUP(F1191,'[1]2017GoalKeeper Stats'!$A$2:$S$109,11,FALSE),VLOOKUP(F1191,'[1]2017Player Stats'!$A$2:$AB$830,11,FALSE))</f>
        <v>2</v>
      </c>
      <c r="S1191" t="str">
        <f>IF(G1191="GK",VLOOKUP(F1191,'[1]2017GoalKeeper Stats'!$A$2:$S$109,12,FALSE),VLOOKUP(F1191,'[1]2017Player Stats'!$A$2:$AB$830,12,FALSE))</f>
        <v>0/0</v>
      </c>
      <c r="T1191">
        <f>IF(G1191="GK",VLOOKUP(F1191,'[1]2017GoalKeeper Stats'!$A$2:$S$109,13,FALSE),VLOOKUP(F1191,'[1]2017Player Stats'!$A$2:$AB$830,13,FALSE))</f>
        <v>1</v>
      </c>
      <c r="U1191">
        <f>IF(G1191="GK",VLOOKUP(F1191,'[1]2017GoalKeeper Stats'!$A$2:$S$109,14,FALSE),VLOOKUP(F1191,'[1]2017Player Stats'!$A$2:$AB$830,14,FALSE))</f>
        <v>1</v>
      </c>
      <c r="V1191">
        <f>IF(G1191="GK",VLOOKUP(F1191,'[1]2017GoalKeeper Stats'!$A$2:$S$109,15,FALSE),VLOOKUP(F1191,'[1]2017Player Stats'!$A$2:$AB$830,15,FALSE))</f>
        <v>0.08</v>
      </c>
      <c r="W1191">
        <f>IF(G1191="GK",VLOOKUP(F1191,'[1]2017GoalKeeper Stats'!$A$2:$S$109,16,FALSE),VLOOKUP(F1191,'[1]2017Player Stats'!$A$2:$AB$830,16,FALSE))</f>
        <v>16.7</v>
      </c>
      <c r="X1191">
        <f>IF(G1191="GK",VLOOKUP(F1191,'[1]2017GoalKeeper Stats'!$A$2:$S$109,17,FALSE),VLOOKUP(F1191,'[1]2017Player Stats'!$A$2:$AB$830,17,FALSE))</f>
        <v>0</v>
      </c>
      <c r="Y1191">
        <f>IF(G1191="GK",VLOOKUP(F1191,'[1]2017GoalKeeper Stats'!$A$2:$S$109,18,FALSE),VLOOKUP(F1191,'[1]2017Player Stats'!$A$2:$AB$830,18,FALSE))</f>
        <v>0</v>
      </c>
      <c r="Z1191">
        <f>IF(G1191="GK",VLOOKUP(F1191,'[1]2017GoalKeeper Stats'!$A$2:$S$109,19,FALSE),VLOOKUP(F1191,'[1]2017Player Stats'!$A$2:$AB$830,19,FALSE))</f>
        <v>1</v>
      </c>
      <c r="AA1191">
        <f>IF(G1191="GK",VLOOKUP(F1191,'[1]2017GoalKeeper Stats'!$A$2:$S$109,20,FALSE),VLOOKUP(F1191,'[1]2017Player Stats'!$A$2:$AB$830,20,FALSE))</f>
        <v>0.04</v>
      </c>
      <c r="AB1191">
        <f>IF(G1191="GK",VLOOKUP(F1191,'[1]2017GoalKeeper Stats'!$A$2:$S$109,21,FALSE),VLOOKUP(F1191,'[1]2017Player Stats'!$A$2:$AB$830,21,FALSE))</f>
        <v>10</v>
      </c>
      <c r="AC1191">
        <f>IF(G1191="GK",VLOOKUP(F1191,'[1]2017GoalKeeper Stats'!$A$2:$S$109,22,FALSE),VLOOKUP(F1191,'[1]2017Player Stats'!$A$2:$AB$830,22,FALSE))</f>
        <v>24</v>
      </c>
      <c r="AD1191">
        <f>IF(G1191="GK",VLOOKUP(F1191,'[1]2017GoalKeeper Stats'!$A$2:$S$109,23,FALSE),VLOOKUP(F1191,'[1]2017Player Stats'!$A$2:$AB$830,23,FALSE))</f>
        <v>0</v>
      </c>
      <c r="AE1191">
        <f>IF(G1191="GK",VLOOKUP(F1191,'[1]2017GoalKeeper Stats'!$A$2:$S$109,24,FALSE),VLOOKUP(F1191,'[1]2017Player Stats'!$A$2:$AB$830,24,FALSE))</f>
        <v>1</v>
      </c>
      <c r="AF1191">
        <f>IF(G1191="GK",VLOOKUP(F1191,'[1]2017GoalKeeper Stats'!$A$2:$S$109,25,FALSE),VLOOKUP(F1191,'[1]2017Player Stats'!$A$2:$AB$830,25,FALSE))</f>
        <v>0</v>
      </c>
      <c r="AG1191">
        <f>IF(G1191="GK",VLOOKUP(F1191,'[1]2017GoalKeeper Stats'!$A$2:$S$109,26,FALSE),VLOOKUP(F1191,'[1]2017Player Stats'!$A$2:$AB$830,26,FALSE))</f>
        <v>25</v>
      </c>
      <c r="AH1191" s="51">
        <v>2017</v>
      </c>
      <c r="AI1191" s="51">
        <v>34</v>
      </c>
      <c r="AJ1191" s="51">
        <v>441</v>
      </c>
      <c r="AK1191" s="51">
        <v>404</v>
      </c>
      <c r="AL1191" s="51">
        <v>71</v>
      </c>
      <c r="AM1191" s="51">
        <v>37</v>
      </c>
      <c r="AN1191" s="51">
        <v>34</v>
      </c>
      <c r="AO1191" s="52">
        <v>52.62</v>
      </c>
      <c r="AP1191" s="52">
        <v>41.42</v>
      </c>
      <c r="AQ1191" s="52">
        <v>11.21</v>
      </c>
      <c r="AR1191" s="52">
        <v>22.79</v>
      </c>
      <c r="AS1191" s="51">
        <v>69</v>
      </c>
      <c r="AT1191" s="52">
        <v>54.4</v>
      </c>
    </row>
    <row r="1192" spans="1:46" hidden="1">
      <c r="A1192" s="144">
        <v>2017</v>
      </c>
      <c r="B1192" s="144" t="s">
        <v>211</v>
      </c>
      <c r="C1192" s="144" t="s">
        <v>173</v>
      </c>
      <c r="D1192" s="144" t="s">
        <v>1130</v>
      </c>
      <c r="E1192" s="144" t="s">
        <v>1131</v>
      </c>
      <c r="F1192" s="144" t="str">
        <f t="shared" si="18"/>
        <v>Jefferson Mena</v>
      </c>
      <c r="G1192" s="144" t="s">
        <v>893</v>
      </c>
      <c r="H1192" s="145">
        <v>261400</v>
      </c>
      <c r="I1192" s="145">
        <v>250000</v>
      </c>
      <c r="J1192" s="144" t="e">
        <f>IF(G1192="GK",VLOOKUP(F1192,'[1]2017GoalKeeper Stats'!$A$2:$S$109,2,FALSE),VLOOKUP(F1192,'[1]2017Player Stats'!$A$2:$AB$830,2,FALSE))</f>
        <v>#N/A</v>
      </c>
      <c r="K1192" s="144" t="e">
        <f>IF(G1192="GK",VLOOKUP(F1192,'[1]2017GoalKeeper Stats'!$A$2:$S$109,4,FALSE),VLOOKUP(F1192,'[1]2017Player Stats'!$A$2:$AB$830,4,FALSE))</f>
        <v>#N/A</v>
      </c>
      <c r="L1192" s="144" t="e">
        <f>IF(G1192="GK",VLOOKUP(F1192,'[1]2017GoalKeeper Stats'!$A$2:$S$109,5,FALSE),VLOOKUP(F1192,'[1]2017Player Stats'!$A$2:$AB$830,5,FALSE))</f>
        <v>#N/A</v>
      </c>
      <c r="M1192" s="144" t="e">
        <f>IF(G1192="GK",VLOOKUP(F1192,'[1]2017GoalKeeper Stats'!$A$2:$S$109,6,FALSE),VLOOKUP(F1192,'[1]2017Player Stats'!$A$2:$AB$830,6,FALSE))</f>
        <v>#N/A</v>
      </c>
      <c r="N1192" s="144" t="e">
        <f>IF(G1192="GK",VLOOKUP(F1192,'[1]2017GoalKeeper Stats'!$A$2:$S$109,7,FALSE),VLOOKUP(F1192,'[1]2017Player Stats'!$A$2:$AB$830,7,FALSE))</f>
        <v>#N/A</v>
      </c>
      <c r="O1192" s="144" t="e">
        <f>IF(G1192="GK",VLOOKUP(F1192,'[1]2017GoalKeeper Stats'!$A$2:$S$109,8,FALSE),VLOOKUP(F1192,'[1]2017Player Stats'!$A$2:$AB$830,8,FALSE))</f>
        <v>#N/A</v>
      </c>
      <c r="P1192" s="144" t="e">
        <f>IF(G1192="GK",VLOOKUP(F1192,'[1]2017GoalKeeper Stats'!$A$2:$S$109,9,FALSE),VLOOKUP(F1192,'[1]2017Player Stats'!$A$2:$AB$830,9,FALSE))</f>
        <v>#N/A</v>
      </c>
      <c r="Q1192" s="144" t="e">
        <f>IF(G1192="GK",VLOOKUP(F1192,'[1]2017GoalKeeper Stats'!$A$2:$S$109,10,FALSE),VLOOKUP(F1192,'[1]2017Player Stats'!$A$2:$AB$830,10,FALSE))</f>
        <v>#N/A</v>
      </c>
      <c r="R1192" s="144" t="e">
        <f>IF(G1192="GK",VLOOKUP(F1192,'[1]2017GoalKeeper Stats'!$A$2:$S$109,11,FALSE),VLOOKUP(F1192,'[1]2017Player Stats'!$A$2:$AB$830,11,FALSE))</f>
        <v>#N/A</v>
      </c>
      <c r="S1192" s="144" t="e">
        <f>IF(G1192="GK",VLOOKUP(F1192,'[1]2017GoalKeeper Stats'!$A$2:$S$109,12,FALSE),VLOOKUP(F1192,'[1]2017Player Stats'!$A$2:$AB$830,12,FALSE))</f>
        <v>#N/A</v>
      </c>
      <c r="T1192" s="144" t="e">
        <f>IF(G1192="GK",VLOOKUP(F1192,'[1]2017GoalKeeper Stats'!$A$2:$S$109,13,FALSE),VLOOKUP(F1192,'[1]2017Player Stats'!$A$2:$AB$830,13,FALSE))</f>
        <v>#N/A</v>
      </c>
      <c r="U1192" s="144" t="e">
        <f>IF(G1192="GK",VLOOKUP(F1192,'[1]2017GoalKeeper Stats'!$A$2:$S$109,14,FALSE),VLOOKUP(F1192,'[1]2017Player Stats'!$A$2:$AB$830,14,FALSE))</f>
        <v>#N/A</v>
      </c>
      <c r="V1192" s="144" t="e">
        <f>IF(G1192="GK",VLOOKUP(F1192,'[1]2017GoalKeeper Stats'!$A$2:$S$109,15,FALSE),VLOOKUP(F1192,'[1]2017Player Stats'!$A$2:$AB$830,15,FALSE))</f>
        <v>#N/A</v>
      </c>
      <c r="W1192" s="144" t="e">
        <f>IF(G1192="GK",VLOOKUP(F1192,'[1]2017GoalKeeper Stats'!$A$2:$S$109,16,FALSE),VLOOKUP(F1192,'[1]2017Player Stats'!$A$2:$AB$830,16,FALSE))</f>
        <v>#N/A</v>
      </c>
      <c r="X1192" s="144" t="e">
        <f>IF(G1192="GK",VLOOKUP(F1192,'[1]2017GoalKeeper Stats'!$A$2:$S$109,17,FALSE),VLOOKUP(F1192,'[1]2017Player Stats'!$A$2:$AB$830,17,FALSE))</f>
        <v>#N/A</v>
      </c>
      <c r="Y1192" s="144" t="e">
        <f>IF(G1192="GK",VLOOKUP(F1192,'[1]2017GoalKeeper Stats'!$A$2:$S$109,18,FALSE),VLOOKUP(F1192,'[1]2017Player Stats'!$A$2:$AB$830,18,FALSE))</f>
        <v>#N/A</v>
      </c>
      <c r="Z1192" s="144" t="e">
        <f>IF(G1192="GK",VLOOKUP(F1192,'[1]2017GoalKeeper Stats'!$A$2:$S$109,19,FALSE),VLOOKUP(F1192,'[1]2017Player Stats'!$A$2:$AB$830,19,FALSE))</f>
        <v>#N/A</v>
      </c>
      <c r="AA1192" s="144" t="e">
        <f>IF(G1192="GK",VLOOKUP(F1192,'[1]2017GoalKeeper Stats'!$A$2:$S$109,20,FALSE),VLOOKUP(F1192,'[1]2017Player Stats'!$A$2:$AB$830,20,FALSE))</f>
        <v>#N/A</v>
      </c>
      <c r="AB1192" s="144" t="e">
        <f>IF(G1192="GK",VLOOKUP(F1192,'[1]2017GoalKeeper Stats'!$A$2:$S$109,21,FALSE),VLOOKUP(F1192,'[1]2017Player Stats'!$A$2:$AB$830,21,FALSE))</f>
        <v>#N/A</v>
      </c>
      <c r="AC1192" s="144" t="e">
        <f>IF(G1192="GK",VLOOKUP(F1192,'[1]2017GoalKeeper Stats'!$A$2:$S$109,22,FALSE),VLOOKUP(F1192,'[1]2017Player Stats'!$A$2:$AB$830,22,FALSE))</f>
        <v>#N/A</v>
      </c>
      <c r="AD1192" s="144" t="e">
        <f>IF(G1192="GK",VLOOKUP(F1192,'[1]2017GoalKeeper Stats'!$A$2:$S$109,23,FALSE),VLOOKUP(F1192,'[1]2017Player Stats'!$A$2:$AB$830,23,FALSE))</f>
        <v>#N/A</v>
      </c>
      <c r="AE1192" s="144" t="e">
        <f>IF(G1192="GK",VLOOKUP(F1192,'[1]2017GoalKeeper Stats'!$A$2:$S$109,24,FALSE),VLOOKUP(F1192,'[1]2017Player Stats'!$A$2:$AB$830,24,FALSE))</f>
        <v>#N/A</v>
      </c>
      <c r="AF1192" s="144" t="e">
        <f>IF(G1192="GK",VLOOKUP(F1192,'[1]2017GoalKeeper Stats'!$A$2:$S$109,25,FALSE),VLOOKUP(F1192,'[1]2017Player Stats'!$A$2:$AB$830,25,FALSE))</f>
        <v>#N/A</v>
      </c>
      <c r="AG1192" s="144" t="e">
        <f>IF(G1192="GK",VLOOKUP(F1192,'[1]2017GoalKeeper Stats'!$A$2:$S$109,26,FALSE),VLOOKUP(F1192,'[1]2017Player Stats'!$A$2:$AB$830,26,FALSE))</f>
        <v>#N/A</v>
      </c>
      <c r="AH1192" s="51">
        <v>2017</v>
      </c>
      <c r="AI1192" s="51">
        <v>34</v>
      </c>
      <c r="AJ1192" s="51">
        <v>484</v>
      </c>
      <c r="AK1192" s="51">
        <v>421</v>
      </c>
      <c r="AL1192" s="51">
        <v>56</v>
      </c>
      <c r="AM1192" s="51">
        <v>43</v>
      </c>
      <c r="AN1192" s="51">
        <v>13</v>
      </c>
      <c r="AO1192" s="52">
        <v>53.25</v>
      </c>
      <c r="AP1192" s="52">
        <v>41.26</v>
      </c>
      <c r="AQ1192" s="52">
        <v>11.98</v>
      </c>
      <c r="AR1192" s="52">
        <v>1.02</v>
      </c>
      <c r="AS1192" s="51">
        <v>57</v>
      </c>
      <c r="AT1192" s="52">
        <v>55.34</v>
      </c>
    </row>
    <row r="1193" spans="1:46" hidden="1">
      <c r="A1193">
        <v>2017</v>
      </c>
      <c r="B1193" t="s">
        <v>212</v>
      </c>
      <c r="C1193" t="s">
        <v>212</v>
      </c>
      <c r="D1193" t="s">
        <v>1153</v>
      </c>
      <c r="E1193" t="s">
        <v>1154</v>
      </c>
      <c r="F1193" t="str">
        <f t="shared" si="18"/>
        <v>Bobby Boswell</v>
      </c>
      <c r="G1193" t="s">
        <v>893</v>
      </c>
      <c r="H1193" s="143">
        <v>260000</v>
      </c>
      <c r="I1193" s="143">
        <v>260000</v>
      </c>
      <c r="J1193" t="str">
        <f>IF(G1193="GK",VLOOKUP(F1193,'[1]2017GoalKeeper Stats'!$A$2:$S$109,2,FALSE),VLOOKUP(F1193,'[1]2017Player Stats'!$A$2:$AB$830,2,FALSE))</f>
        <v>ATL</v>
      </c>
      <c r="K1193">
        <f>IF(G1193="GK",VLOOKUP(F1193,'[1]2017GoalKeeper Stats'!$A$2:$S$109,4,FALSE),VLOOKUP(F1193,'[1]2017Player Stats'!$A$2:$AB$830,4,FALSE))</f>
        <v>11</v>
      </c>
      <c r="L1193">
        <f>IF(G1193="GK",VLOOKUP(F1193,'[1]2017GoalKeeper Stats'!$A$2:$S$109,5,FALSE),VLOOKUP(F1193,'[1]2017Player Stats'!$A$2:$AB$830,5,FALSE))</f>
        <v>10</v>
      </c>
      <c r="M1193">
        <f>IF(G1193="GK",VLOOKUP(F1193,'[1]2017GoalKeeper Stats'!$A$2:$S$109,6,FALSE),VLOOKUP(F1193,'[1]2017Player Stats'!$A$2:$AB$830,6,FALSE))</f>
        <v>892</v>
      </c>
      <c r="N1193">
        <f>IF(G1193="GK",VLOOKUP(F1193,'[1]2017GoalKeeper Stats'!$A$2:$S$109,7,FALSE),VLOOKUP(F1193,'[1]2017Player Stats'!$A$2:$AB$830,7,FALSE))</f>
        <v>1</v>
      </c>
      <c r="O1193">
        <f>IF(G1193="GK",VLOOKUP(F1193,'[1]2017GoalKeeper Stats'!$A$2:$S$109,8,FALSE),VLOOKUP(F1193,'[1]2017Player Stats'!$A$2:$AB$830,8,FALSE))</f>
        <v>0</v>
      </c>
      <c r="P1193">
        <f>IF(G1193="GK",VLOOKUP(F1193,'[1]2017GoalKeeper Stats'!$A$2:$S$109,9,FALSE),VLOOKUP(F1193,'[1]2017Player Stats'!$A$2:$AB$830,9,FALSE))</f>
        <v>6</v>
      </c>
      <c r="Q1193">
        <f>IF(G1193="GK",VLOOKUP(F1193,'[1]2017GoalKeeper Stats'!$A$2:$S$109,10,FALSE),VLOOKUP(F1193,'[1]2017Player Stats'!$A$2:$AB$830,10,FALSE))</f>
        <v>3</v>
      </c>
      <c r="R1193">
        <f>IF(G1193="GK",VLOOKUP(F1193,'[1]2017GoalKeeper Stats'!$A$2:$S$109,11,FALSE),VLOOKUP(F1193,'[1]2017Player Stats'!$A$2:$AB$830,11,FALSE))</f>
        <v>0</v>
      </c>
      <c r="S1193" t="str">
        <f>IF(G1193="GK",VLOOKUP(F1193,'[1]2017GoalKeeper Stats'!$A$2:$S$109,12,FALSE),VLOOKUP(F1193,'[1]2017Player Stats'!$A$2:$AB$830,12,FALSE))</f>
        <v>0/0</v>
      </c>
      <c r="T1193">
        <f>IF(G1193="GK",VLOOKUP(F1193,'[1]2017GoalKeeper Stats'!$A$2:$S$109,13,FALSE),VLOOKUP(F1193,'[1]2017Player Stats'!$A$2:$AB$830,13,FALSE))</f>
        <v>1</v>
      </c>
      <c r="U1193">
        <f>IF(G1193="GK",VLOOKUP(F1193,'[1]2017GoalKeeper Stats'!$A$2:$S$109,14,FALSE),VLOOKUP(F1193,'[1]2017Player Stats'!$A$2:$AB$830,14,FALSE))</f>
        <v>0</v>
      </c>
      <c r="V1193">
        <f>IF(G1193="GK",VLOOKUP(F1193,'[1]2017GoalKeeper Stats'!$A$2:$S$109,15,FALSE),VLOOKUP(F1193,'[1]2017Player Stats'!$A$2:$AB$830,15,FALSE))</f>
        <v>0.1</v>
      </c>
      <c r="W1193">
        <f>IF(G1193="GK",VLOOKUP(F1193,'[1]2017GoalKeeper Stats'!$A$2:$S$109,16,FALSE),VLOOKUP(F1193,'[1]2017Player Stats'!$A$2:$AB$830,16,FALSE))</f>
        <v>16.7</v>
      </c>
      <c r="X1193">
        <f>IF(G1193="GK",VLOOKUP(F1193,'[1]2017GoalKeeper Stats'!$A$2:$S$109,17,FALSE),VLOOKUP(F1193,'[1]2017Player Stats'!$A$2:$AB$830,17,FALSE))</f>
        <v>0</v>
      </c>
      <c r="Y1193">
        <f>IF(G1193="GK",VLOOKUP(F1193,'[1]2017GoalKeeper Stats'!$A$2:$S$109,18,FALSE),VLOOKUP(F1193,'[1]2017Player Stats'!$A$2:$AB$830,18,FALSE))</f>
        <v>0</v>
      </c>
      <c r="Z1193">
        <f>IF(G1193="GK",VLOOKUP(F1193,'[1]2017GoalKeeper Stats'!$A$2:$S$109,19,FALSE),VLOOKUP(F1193,'[1]2017Player Stats'!$A$2:$AB$830,19,FALSE))</f>
        <v>0</v>
      </c>
      <c r="AA1193">
        <f>IF(G1193="GK",VLOOKUP(F1193,'[1]2017GoalKeeper Stats'!$A$2:$S$109,20,FALSE),VLOOKUP(F1193,'[1]2017Player Stats'!$A$2:$AB$830,20,FALSE))</f>
        <v>0</v>
      </c>
      <c r="AB1193">
        <f>IF(G1193="GK",VLOOKUP(F1193,'[1]2017GoalKeeper Stats'!$A$2:$S$109,21,FALSE),VLOOKUP(F1193,'[1]2017Player Stats'!$A$2:$AB$830,21,FALSE))</f>
        <v>9</v>
      </c>
      <c r="AC1193">
        <f>IF(G1193="GK",VLOOKUP(F1193,'[1]2017GoalKeeper Stats'!$A$2:$S$109,22,FALSE),VLOOKUP(F1193,'[1]2017Player Stats'!$A$2:$AB$830,22,FALSE))</f>
        <v>2</v>
      </c>
      <c r="AD1193">
        <f>IF(G1193="GK",VLOOKUP(F1193,'[1]2017GoalKeeper Stats'!$A$2:$S$109,23,FALSE),VLOOKUP(F1193,'[1]2017Player Stats'!$A$2:$AB$830,23,FALSE))</f>
        <v>0</v>
      </c>
      <c r="AE1193">
        <f>IF(G1193="GK",VLOOKUP(F1193,'[1]2017GoalKeeper Stats'!$A$2:$S$109,24,FALSE),VLOOKUP(F1193,'[1]2017Player Stats'!$A$2:$AB$830,24,FALSE))</f>
        <v>0</v>
      </c>
      <c r="AF1193">
        <f>IF(G1193="GK",VLOOKUP(F1193,'[1]2017GoalKeeper Stats'!$A$2:$S$109,25,FALSE),VLOOKUP(F1193,'[1]2017Player Stats'!$A$2:$AB$830,25,FALSE))</f>
        <v>0</v>
      </c>
      <c r="AG1193">
        <f>IF(G1193="GK",VLOOKUP(F1193,'[1]2017GoalKeeper Stats'!$A$2:$S$109,26,FALSE),VLOOKUP(F1193,'[1]2017Player Stats'!$A$2:$AB$830,26,FALSE))</f>
        <v>50</v>
      </c>
      <c r="AH1193" s="51">
        <v>2017</v>
      </c>
      <c r="AI1193" s="51">
        <v>34</v>
      </c>
      <c r="AJ1193" s="51">
        <v>438</v>
      </c>
      <c r="AK1193" s="51">
        <v>401</v>
      </c>
      <c r="AL1193" s="51">
        <v>69</v>
      </c>
      <c r="AM1193" s="51">
        <v>37</v>
      </c>
      <c r="AN1193" s="51">
        <v>32</v>
      </c>
      <c r="AO1193" s="52">
        <v>48.97</v>
      </c>
      <c r="AP1193" s="52">
        <v>43.53</v>
      </c>
      <c r="AQ1193" s="52">
        <v>5.44</v>
      </c>
      <c r="AR1193" s="52">
        <v>26.56</v>
      </c>
      <c r="AS1193" s="51">
        <v>55</v>
      </c>
      <c r="AT1193" s="52">
        <v>49.88</v>
      </c>
    </row>
    <row r="1194" spans="1:46" hidden="1">
      <c r="A1194">
        <v>2017</v>
      </c>
      <c r="B1194" t="s">
        <v>882</v>
      </c>
      <c r="C1194" t="s">
        <v>882</v>
      </c>
      <c r="D1194" t="s">
        <v>1089</v>
      </c>
      <c r="E1194" t="s">
        <v>1090</v>
      </c>
      <c r="F1194" t="str">
        <f t="shared" si="18"/>
        <v>Teal Bunbury</v>
      </c>
      <c r="G1194" t="s">
        <v>875</v>
      </c>
      <c r="H1194" s="143">
        <v>260000</v>
      </c>
      <c r="I1194" s="143">
        <v>215000</v>
      </c>
      <c r="J1194" t="str">
        <f>IF(G1194="GK",VLOOKUP(F1194,'[1]2017GoalKeeper Stats'!$A$2:$S$109,2,FALSE),VLOOKUP(F1194,'[1]2017Player Stats'!$A$2:$AB$830,2,FALSE))</f>
        <v>NE</v>
      </c>
      <c r="K1194">
        <f>IF(G1194="GK",VLOOKUP(F1194,'[1]2017GoalKeeper Stats'!$A$2:$S$109,4,FALSE),VLOOKUP(F1194,'[1]2017Player Stats'!$A$2:$AB$830,4,FALSE))</f>
        <v>28</v>
      </c>
      <c r="L1194">
        <f>IF(G1194="GK",VLOOKUP(F1194,'[1]2017GoalKeeper Stats'!$A$2:$S$109,5,FALSE),VLOOKUP(F1194,'[1]2017Player Stats'!$A$2:$AB$830,5,FALSE))</f>
        <v>13</v>
      </c>
      <c r="M1194">
        <f>IF(G1194="GK",VLOOKUP(F1194,'[1]2017GoalKeeper Stats'!$A$2:$S$109,6,FALSE),VLOOKUP(F1194,'[1]2017Player Stats'!$A$2:$AB$830,6,FALSE))</f>
        <v>1279</v>
      </c>
      <c r="N1194">
        <f>IF(G1194="GK",VLOOKUP(F1194,'[1]2017GoalKeeper Stats'!$A$2:$S$109,7,FALSE),VLOOKUP(F1194,'[1]2017Player Stats'!$A$2:$AB$830,7,FALSE))</f>
        <v>7</v>
      </c>
      <c r="O1194">
        <f>IF(G1194="GK",VLOOKUP(F1194,'[1]2017GoalKeeper Stats'!$A$2:$S$109,8,FALSE),VLOOKUP(F1194,'[1]2017Player Stats'!$A$2:$AB$830,8,FALSE))</f>
        <v>1</v>
      </c>
      <c r="P1194">
        <f>IF(G1194="GK",VLOOKUP(F1194,'[1]2017GoalKeeper Stats'!$A$2:$S$109,9,FALSE),VLOOKUP(F1194,'[1]2017Player Stats'!$A$2:$AB$830,9,FALSE))</f>
        <v>46</v>
      </c>
      <c r="Q1194">
        <f>IF(G1194="GK",VLOOKUP(F1194,'[1]2017GoalKeeper Stats'!$A$2:$S$109,10,FALSE),VLOOKUP(F1194,'[1]2017Player Stats'!$A$2:$AB$830,10,FALSE))</f>
        <v>22</v>
      </c>
      <c r="R1194">
        <f>IF(G1194="GK",VLOOKUP(F1194,'[1]2017GoalKeeper Stats'!$A$2:$S$109,11,FALSE),VLOOKUP(F1194,'[1]2017Player Stats'!$A$2:$AB$830,11,FALSE))</f>
        <v>2</v>
      </c>
      <c r="S1194" t="str">
        <f>IF(G1194="GK",VLOOKUP(F1194,'[1]2017GoalKeeper Stats'!$A$2:$S$109,12,FALSE),VLOOKUP(F1194,'[1]2017Player Stats'!$A$2:$AB$830,12,FALSE))</f>
        <v>0/0</v>
      </c>
      <c r="T1194">
        <f>IF(G1194="GK",VLOOKUP(F1194,'[1]2017GoalKeeper Stats'!$A$2:$S$109,13,FALSE),VLOOKUP(F1194,'[1]2017Player Stats'!$A$2:$AB$830,13,FALSE))</f>
        <v>5</v>
      </c>
      <c r="U1194">
        <f>IF(G1194="GK",VLOOKUP(F1194,'[1]2017GoalKeeper Stats'!$A$2:$S$109,14,FALSE),VLOOKUP(F1194,'[1]2017Player Stats'!$A$2:$AB$830,14,FALSE))</f>
        <v>2</v>
      </c>
      <c r="V1194">
        <f>IF(G1194="GK",VLOOKUP(F1194,'[1]2017GoalKeeper Stats'!$A$2:$S$109,15,FALSE),VLOOKUP(F1194,'[1]2017Player Stats'!$A$2:$AB$830,15,FALSE))</f>
        <v>0.49</v>
      </c>
      <c r="W1194">
        <f>IF(G1194="GK",VLOOKUP(F1194,'[1]2017GoalKeeper Stats'!$A$2:$S$109,16,FALSE),VLOOKUP(F1194,'[1]2017Player Stats'!$A$2:$AB$830,16,FALSE))</f>
        <v>15.2</v>
      </c>
      <c r="X1194">
        <f>IF(G1194="GK",VLOOKUP(F1194,'[1]2017GoalKeeper Stats'!$A$2:$S$109,17,FALSE),VLOOKUP(F1194,'[1]2017Player Stats'!$A$2:$AB$830,17,FALSE))</f>
        <v>1</v>
      </c>
      <c r="Y1194">
        <f>IF(G1194="GK",VLOOKUP(F1194,'[1]2017GoalKeeper Stats'!$A$2:$S$109,18,FALSE),VLOOKUP(F1194,'[1]2017Player Stats'!$A$2:$AB$830,18,FALSE))</f>
        <v>1</v>
      </c>
      <c r="Z1194">
        <f>IF(G1194="GK",VLOOKUP(F1194,'[1]2017GoalKeeper Stats'!$A$2:$S$109,19,FALSE),VLOOKUP(F1194,'[1]2017Player Stats'!$A$2:$AB$830,19,FALSE))</f>
        <v>0</v>
      </c>
      <c r="AA1194">
        <f>IF(G1194="GK",VLOOKUP(F1194,'[1]2017GoalKeeper Stats'!$A$2:$S$109,20,FALSE),VLOOKUP(F1194,'[1]2017Player Stats'!$A$2:$AB$830,20,FALSE))</f>
        <v>7.0000000000000007E-2</v>
      </c>
      <c r="AB1194">
        <f>IF(G1194="GK",VLOOKUP(F1194,'[1]2017GoalKeeper Stats'!$A$2:$S$109,21,FALSE),VLOOKUP(F1194,'[1]2017Player Stats'!$A$2:$AB$830,21,FALSE))</f>
        <v>21</v>
      </c>
      <c r="AC1194">
        <f>IF(G1194="GK",VLOOKUP(F1194,'[1]2017GoalKeeper Stats'!$A$2:$S$109,22,FALSE),VLOOKUP(F1194,'[1]2017Player Stats'!$A$2:$AB$830,22,FALSE))</f>
        <v>22</v>
      </c>
      <c r="AD1194">
        <f>IF(G1194="GK",VLOOKUP(F1194,'[1]2017GoalKeeper Stats'!$A$2:$S$109,23,FALSE),VLOOKUP(F1194,'[1]2017Player Stats'!$A$2:$AB$830,23,FALSE))</f>
        <v>2</v>
      </c>
      <c r="AE1194">
        <f>IF(G1194="GK",VLOOKUP(F1194,'[1]2017GoalKeeper Stats'!$A$2:$S$109,24,FALSE),VLOOKUP(F1194,'[1]2017Player Stats'!$A$2:$AB$830,24,FALSE))</f>
        <v>1</v>
      </c>
      <c r="AF1194">
        <f>IF(G1194="GK",VLOOKUP(F1194,'[1]2017GoalKeeper Stats'!$A$2:$S$109,25,FALSE),VLOOKUP(F1194,'[1]2017Player Stats'!$A$2:$AB$830,25,FALSE))</f>
        <v>0</v>
      </c>
      <c r="AG1194">
        <f>IF(G1194="GK",VLOOKUP(F1194,'[1]2017GoalKeeper Stats'!$A$2:$S$109,26,FALSE),VLOOKUP(F1194,'[1]2017Player Stats'!$A$2:$AB$830,26,FALSE))</f>
        <v>47.83</v>
      </c>
      <c r="AH1194" s="51">
        <v>2017</v>
      </c>
      <c r="AI1194" s="51">
        <v>34</v>
      </c>
      <c r="AJ1194" s="51">
        <v>434</v>
      </c>
      <c r="AK1194" s="51">
        <v>418</v>
      </c>
      <c r="AL1194" s="51">
        <v>53</v>
      </c>
      <c r="AM1194" s="51">
        <v>61</v>
      </c>
      <c r="AN1194" s="51">
        <v>-8</v>
      </c>
      <c r="AO1194" s="52">
        <v>50.23</v>
      </c>
      <c r="AP1194" s="52">
        <v>45.82</v>
      </c>
      <c r="AQ1194" s="52">
        <v>4.41</v>
      </c>
      <c r="AR1194" s="52">
        <v>-12.41</v>
      </c>
      <c r="AS1194" s="51">
        <v>45</v>
      </c>
      <c r="AT1194" s="52">
        <v>49.33</v>
      </c>
    </row>
    <row r="1195" spans="1:46" hidden="1">
      <c r="A1195">
        <v>2017</v>
      </c>
      <c r="B1195" t="s">
        <v>201</v>
      </c>
      <c r="C1195" t="s">
        <v>201</v>
      </c>
      <c r="D1195" t="s">
        <v>1085</v>
      </c>
      <c r="E1195" t="s">
        <v>1567</v>
      </c>
      <c r="F1195" t="str">
        <f t="shared" si="18"/>
        <v>Victor Cabrera</v>
      </c>
      <c r="G1195" t="s">
        <v>893</v>
      </c>
      <c r="H1195" s="143">
        <v>260000</v>
      </c>
      <c r="I1195" s="143">
        <v>260000</v>
      </c>
      <c r="J1195" t="str">
        <f>IF(G1195="GK",VLOOKUP(F1195,'[1]2017GoalKeeper Stats'!$A$2:$S$109,2,FALSE),VLOOKUP(F1195,'[1]2017Player Stats'!$A$2:$AB$830,2,FALSE))</f>
        <v>HOU</v>
      </c>
      <c r="K1195">
        <f>IF(G1195="GK",VLOOKUP(F1195,'[1]2017GoalKeeper Stats'!$A$2:$S$109,4,FALSE),VLOOKUP(F1195,'[1]2017Player Stats'!$A$2:$AB$830,4,FALSE))</f>
        <v>20</v>
      </c>
      <c r="L1195">
        <f>IF(G1195="GK",VLOOKUP(F1195,'[1]2017GoalKeeper Stats'!$A$2:$S$109,5,FALSE),VLOOKUP(F1195,'[1]2017Player Stats'!$A$2:$AB$830,5,FALSE))</f>
        <v>18</v>
      </c>
      <c r="M1195">
        <f>IF(G1195="GK",VLOOKUP(F1195,'[1]2017GoalKeeper Stats'!$A$2:$S$109,6,FALSE),VLOOKUP(F1195,'[1]2017Player Stats'!$A$2:$AB$830,6,FALSE))</f>
        <v>1496</v>
      </c>
      <c r="N1195">
        <f>IF(G1195="GK",VLOOKUP(F1195,'[1]2017GoalKeeper Stats'!$A$2:$S$109,7,FALSE),VLOOKUP(F1195,'[1]2017Player Stats'!$A$2:$AB$830,7,FALSE))</f>
        <v>0</v>
      </c>
      <c r="O1195">
        <f>IF(G1195="GK",VLOOKUP(F1195,'[1]2017GoalKeeper Stats'!$A$2:$S$109,8,FALSE),VLOOKUP(F1195,'[1]2017Player Stats'!$A$2:$AB$830,8,FALSE))</f>
        <v>0</v>
      </c>
      <c r="P1195">
        <f>IF(G1195="GK",VLOOKUP(F1195,'[1]2017GoalKeeper Stats'!$A$2:$S$109,9,FALSE),VLOOKUP(F1195,'[1]2017Player Stats'!$A$2:$AB$830,9,FALSE))</f>
        <v>4</v>
      </c>
      <c r="Q1195">
        <f>IF(G1195="GK",VLOOKUP(F1195,'[1]2017GoalKeeper Stats'!$A$2:$S$109,10,FALSE),VLOOKUP(F1195,'[1]2017Player Stats'!$A$2:$AB$830,10,FALSE))</f>
        <v>0</v>
      </c>
      <c r="R1195">
        <f>IF(G1195="GK",VLOOKUP(F1195,'[1]2017GoalKeeper Stats'!$A$2:$S$109,11,FALSE),VLOOKUP(F1195,'[1]2017Player Stats'!$A$2:$AB$830,11,FALSE))</f>
        <v>0</v>
      </c>
      <c r="S1195" t="str">
        <f>IF(G1195="GK",VLOOKUP(F1195,'[1]2017GoalKeeper Stats'!$A$2:$S$109,12,FALSE),VLOOKUP(F1195,'[1]2017Player Stats'!$A$2:$AB$830,12,FALSE))</f>
        <v>0/0</v>
      </c>
      <c r="T1195">
        <f>IF(G1195="GK",VLOOKUP(F1195,'[1]2017GoalKeeper Stats'!$A$2:$S$109,13,FALSE),VLOOKUP(F1195,'[1]2017Player Stats'!$A$2:$AB$830,13,FALSE))</f>
        <v>0</v>
      </c>
      <c r="U1195">
        <f>IF(G1195="GK",VLOOKUP(F1195,'[1]2017GoalKeeper Stats'!$A$2:$S$109,14,FALSE),VLOOKUP(F1195,'[1]2017Player Stats'!$A$2:$AB$830,14,FALSE))</f>
        <v>0</v>
      </c>
      <c r="V1195">
        <f>IF(G1195="GK",VLOOKUP(F1195,'[1]2017GoalKeeper Stats'!$A$2:$S$109,15,FALSE),VLOOKUP(F1195,'[1]2017Player Stats'!$A$2:$AB$830,15,FALSE))</f>
        <v>0</v>
      </c>
      <c r="W1195">
        <f>IF(G1195="GK",VLOOKUP(F1195,'[1]2017GoalKeeper Stats'!$A$2:$S$109,16,FALSE),VLOOKUP(F1195,'[1]2017Player Stats'!$A$2:$AB$830,16,FALSE))</f>
        <v>0</v>
      </c>
      <c r="X1195">
        <f>IF(G1195="GK",VLOOKUP(F1195,'[1]2017GoalKeeper Stats'!$A$2:$S$109,17,FALSE),VLOOKUP(F1195,'[1]2017Player Stats'!$A$2:$AB$830,17,FALSE))</f>
        <v>0</v>
      </c>
      <c r="Y1195">
        <f>IF(G1195="GK",VLOOKUP(F1195,'[1]2017GoalKeeper Stats'!$A$2:$S$109,18,FALSE),VLOOKUP(F1195,'[1]2017Player Stats'!$A$2:$AB$830,18,FALSE))</f>
        <v>0</v>
      </c>
      <c r="Z1195">
        <f>IF(G1195="GK",VLOOKUP(F1195,'[1]2017GoalKeeper Stats'!$A$2:$S$109,19,FALSE),VLOOKUP(F1195,'[1]2017Player Stats'!$A$2:$AB$830,19,FALSE))</f>
        <v>0</v>
      </c>
      <c r="AA1195">
        <f>IF(G1195="GK",VLOOKUP(F1195,'[1]2017GoalKeeper Stats'!$A$2:$S$109,20,FALSE),VLOOKUP(F1195,'[1]2017Player Stats'!$A$2:$AB$830,20,FALSE))</f>
        <v>0</v>
      </c>
      <c r="AB1195">
        <f>IF(G1195="GK",VLOOKUP(F1195,'[1]2017GoalKeeper Stats'!$A$2:$S$109,21,FALSE),VLOOKUP(F1195,'[1]2017Player Stats'!$A$2:$AB$830,21,FALSE))</f>
        <v>24</v>
      </c>
      <c r="AC1195">
        <f>IF(G1195="GK",VLOOKUP(F1195,'[1]2017GoalKeeper Stats'!$A$2:$S$109,22,FALSE),VLOOKUP(F1195,'[1]2017Player Stats'!$A$2:$AB$830,22,FALSE))</f>
        <v>6</v>
      </c>
      <c r="AD1195">
        <f>IF(G1195="GK",VLOOKUP(F1195,'[1]2017GoalKeeper Stats'!$A$2:$S$109,23,FALSE),VLOOKUP(F1195,'[1]2017Player Stats'!$A$2:$AB$830,23,FALSE))</f>
        <v>0</v>
      </c>
      <c r="AE1195">
        <f>IF(G1195="GK",VLOOKUP(F1195,'[1]2017GoalKeeper Stats'!$A$2:$S$109,24,FALSE),VLOOKUP(F1195,'[1]2017Player Stats'!$A$2:$AB$830,24,FALSE))</f>
        <v>6</v>
      </c>
      <c r="AF1195">
        <f>IF(G1195="GK",VLOOKUP(F1195,'[1]2017GoalKeeper Stats'!$A$2:$S$109,25,FALSE),VLOOKUP(F1195,'[1]2017Player Stats'!$A$2:$AB$830,25,FALSE))</f>
        <v>1</v>
      </c>
      <c r="AG1195">
        <f>IF(G1195="GK",VLOOKUP(F1195,'[1]2017GoalKeeper Stats'!$A$2:$S$109,26,FALSE),VLOOKUP(F1195,'[1]2017Player Stats'!$A$2:$AB$830,26,FALSE))</f>
        <v>0</v>
      </c>
      <c r="AH1195" s="51">
        <v>2017</v>
      </c>
      <c r="AI1195" s="51">
        <v>34</v>
      </c>
      <c r="AJ1195" s="51">
        <v>419</v>
      </c>
      <c r="AK1195" s="51">
        <v>472</v>
      </c>
      <c r="AL1195" s="51">
        <v>52</v>
      </c>
      <c r="AM1195" s="51">
        <v>57</v>
      </c>
      <c r="AN1195" s="51">
        <v>-5</v>
      </c>
      <c r="AO1195" s="52">
        <v>40.26</v>
      </c>
      <c r="AP1195" s="52">
        <v>50.46</v>
      </c>
      <c r="AQ1195" s="52">
        <v>-10.199999999999999</v>
      </c>
      <c r="AR1195" s="52">
        <v>5.2</v>
      </c>
      <c r="AS1195" s="51">
        <v>39</v>
      </c>
      <c r="AT1195" s="52">
        <v>40.03</v>
      </c>
    </row>
    <row r="1196" spans="1:46" hidden="1">
      <c r="A1196">
        <v>2017</v>
      </c>
      <c r="B1196" t="s">
        <v>201</v>
      </c>
      <c r="C1196" t="s">
        <v>201</v>
      </c>
      <c r="D1196" t="s">
        <v>1104</v>
      </c>
      <c r="E1196" t="s">
        <v>1105</v>
      </c>
      <c r="F1196" t="str">
        <f t="shared" si="18"/>
        <v>Marco Donadel</v>
      </c>
      <c r="G1196" t="s">
        <v>860</v>
      </c>
      <c r="H1196" s="143">
        <v>257328</v>
      </c>
      <c r="I1196" s="143">
        <v>72000</v>
      </c>
      <c r="J1196" t="str">
        <f>IF(G1196="GK",VLOOKUP(F1196,'[1]2017GoalKeeper Stats'!$A$2:$S$109,2,FALSE),VLOOKUP(F1196,'[1]2017Player Stats'!$A$2:$AB$830,2,FALSE))</f>
        <v>MTL</v>
      </c>
      <c r="K1196">
        <f>IF(G1196="GK",VLOOKUP(F1196,'[1]2017GoalKeeper Stats'!$A$2:$S$109,4,FALSE),VLOOKUP(F1196,'[1]2017Player Stats'!$A$2:$AB$830,4,FALSE))</f>
        <v>19</v>
      </c>
      <c r="L1196">
        <f>IF(G1196="GK",VLOOKUP(F1196,'[1]2017GoalKeeper Stats'!$A$2:$S$109,5,FALSE),VLOOKUP(F1196,'[1]2017Player Stats'!$A$2:$AB$830,5,FALSE))</f>
        <v>18</v>
      </c>
      <c r="M1196">
        <f>IF(G1196="GK",VLOOKUP(F1196,'[1]2017GoalKeeper Stats'!$A$2:$S$109,6,FALSE),VLOOKUP(F1196,'[1]2017Player Stats'!$A$2:$AB$830,6,FALSE))</f>
        <v>1424</v>
      </c>
      <c r="N1196">
        <f>IF(G1196="GK",VLOOKUP(F1196,'[1]2017GoalKeeper Stats'!$A$2:$S$109,7,FALSE),VLOOKUP(F1196,'[1]2017Player Stats'!$A$2:$AB$830,7,FALSE))</f>
        <v>2</v>
      </c>
      <c r="O1196">
        <f>IF(G1196="GK",VLOOKUP(F1196,'[1]2017GoalKeeper Stats'!$A$2:$S$109,8,FALSE),VLOOKUP(F1196,'[1]2017Player Stats'!$A$2:$AB$830,8,FALSE))</f>
        <v>1</v>
      </c>
      <c r="P1196">
        <f>IF(G1196="GK",VLOOKUP(F1196,'[1]2017GoalKeeper Stats'!$A$2:$S$109,9,FALSE),VLOOKUP(F1196,'[1]2017Player Stats'!$A$2:$AB$830,9,FALSE))</f>
        <v>19</v>
      </c>
      <c r="Q1196">
        <f>IF(G1196="GK",VLOOKUP(F1196,'[1]2017GoalKeeper Stats'!$A$2:$S$109,10,FALSE),VLOOKUP(F1196,'[1]2017Player Stats'!$A$2:$AB$830,10,FALSE))</f>
        <v>4</v>
      </c>
      <c r="R1196">
        <f>IF(G1196="GK",VLOOKUP(F1196,'[1]2017GoalKeeper Stats'!$A$2:$S$109,11,FALSE),VLOOKUP(F1196,'[1]2017Player Stats'!$A$2:$AB$830,11,FALSE))</f>
        <v>0</v>
      </c>
      <c r="S1196" t="str">
        <f>IF(G1196="GK",VLOOKUP(F1196,'[1]2017GoalKeeper Stats'!$A$2:$S$109,12,FALSE),VLOOKUP(F1196,'[1]2017Player Stats'!$A$2:$AB$830,12,FALSE))</f>
        <v>0/0</v>
      </c>
      <c r="T1196">
        <f>IF(G1196="GK",VLOOKUP(F1196,'[1]2017GoalKeeper Stats'!$A$2:$S$109,13,FALSE),VLOOKUP(F1196,'[1]2017Player Stats'!$A$2:$AB$830,13,FALSE))</f>
        <v>1</v>
      </c>
      <c r="U1196">
        <f>IF(G1196="GK",VLOOKUP(F1196,'[1]2017GoalKeeper Stats'!$A$2:$S$109,14,FALSE),VLOOKUP(F1196,'[1]2017Player Stats'!$A$2:$AB$830,14,FALSE))</f>
        <v>1</v>
      </c>
      <c r="V1196">
        <f>IF(G1196="GK",VLOOKUP(F1196,'[1]2017GoalKeeper Stats'!$A$2:$S$109,15,FALSE),VLOOKUP(F1196,'[1]2017Player Stats'!$A$2:$AB$830,15,FALSE))</f>
        <v>0.13</v>
      </c>
      <c r="W1196">
        <f>IF(G1196="GK",VLOOKUP(F1196,'[1]2017GoalKeeper Stats'!$A$2:$S$109,16,FALSE),VLOOKUP(F1196,'[1]2017Player Stats'!$A$2:$AB$830,16,FALSE))</f>
        <v>10.5</v>
      </c>
      <c r="X1196">
        <f>IF(G1196="GK",VLOOKUP(F1196,'[1]2017GoalKeeper Stats'!$A$2:$S$109,17,FALSE),VLOOKUP(F1196,'[1]2017Player Stats'!$A$2:$AB$830,17,FALSE))</f>
        <v>0</v>
      </c>
      <c r="Y1196">
        <f>IF(G1196="GK",VLOOKUP(F1196,'[1]2017GoalKeeper Stats'!$A$2:$S$109,18,FALSE),VLOOKUP(F1196,'[1]2017Player Stats'!$A$2:$AB$830,18,FALSE))</f>
        <v>0</v>
      </c>
      <c r="Z1196">
        <f>IF(G1196="GK",VLOOKUP(F1196,'[1]2017GoalKeeper Stats'!$A$2:$S$109,19,FALSE),VLOOKUP(F1196,'[1]2017Player Stats'!$A$2:$AB$830,19,FALSE))</f>
        <v>1</v>
      </c>
      <c r="AA1196">
        <f>IF(G1196="GK",VLOOKUP(F1196,'[1]2017GoalKeeper Stats'!$A$2:$S$109,20,FALSE),VLOOKUP(F1196,'[1]2017Player Stats'!$A$2:$AB$830,20,FALSE))</f>
        <v>0.06</v>
      </c>
      <c r="AB1196">
        <f>IF(G1196="GK",VLOOKUP(F1196,'[1]2017GoalKeeper Stats'!$A$2:$S$109,21,FALSE),VLOOKUP(F1196,'[1]2017Player Stats'!$A$2:$AB$830,21,FALSE))</f>
        <v>38</v>
      </c>
      <c r="AC1196">
        <f>IF(G1196="GK",VLOOKUP(F1196,'[1]2017GoalKeeper Stats'!$A$2:$S$109,22,FALSE),VLOOKUP(F1196,'[1]2017Player Stats'!$A$2:$AB$830,22,FALSE))</f>
        <v>7</v>
      </c>
      <c r="AD1196">
        <f>IF(G1196="GK",VLOOKUP(F1196,'[1]2017GoalKeeper Stats'!$A$2:$S$109,23,FALSE),VLOOKUP(F1196,'[1]2017Player Stats'!$A$2:$AB$830,23,FALSE))</f>
        <v>0</v>
      </c>
      <c r="AE1196">
        <f>IF(G1196="GK",VLOOKUP(F1196,'[1]2017GoalKeeper Stats'!$A$2:$S$109,24,FALSE),VLOOKUP(F1196,'[1]2017Player Stats'!$A$2:$AB$830,24,FALSE))</f>
        <v>3</v>
      </c>
      <c r="AF1196">
        <f>IF(G1196="GK",VLOOKUP(F1196,'[1]2017GoalKeeper Stats'!$A$2:$S$109,25,FALSE),VLOOKUP(F1196,'[1]2017Player Stats'!$A$2:$AB$830,25,FALSE))</f>
        <v>1</v>
      </c>
      <c r="AG1196">
        <f>IF(G1196="GK",VLOOKUP(F1196,'[1]2017GoalKeeper Stats'!$A$2:$S$109,26,FALSE),VLOOKUP(F1196,'[1]2017Player Stats'!$A$2:$AB$830,26,FALSE))</f>
        <v>21.05</v>
      </c>
      <c r="AH1196" s="51">
        <v>2017</v>
      </c>
      <c r="AI1196" s="51">
        <v>34</v>
      </c>
      <c r="AJ1196" s="51">
        <v>419</v>
      </c>
      <c r="AK1196" s="51">
        <v>472</v>
      </c>
      <c r="AL1196" s="51">
        <v>52</v>
      </c>
      <c r="AM1196" s="51">
        <v>57</v>
      </c>
      <c r="AN1196" s="51">
        <v>-5</v>
      </c>
      <c r="AO1196" s="52">
        <v>40.26</v>
      </c>
      <c r="AP1196" s="52">
        <v>50.46</v>
      </c>
      <c r="AQ1196" s="52">
        <v>-10.199999999999999</v>
      </c>
      <c r="AR1196" s="52">
        <v>5.2</v>
      </c>
      <c r="AS1196" s="51">
        <v>39</v>
      </c>
      <c r="AT1196" s="52">
        <v>40.03</v>
      </c>
    </row>
    <row r="1197" spans="1:46" hidden="1">
      <c r="A1197">
        <v>2017</v>
      </c>
      <c r="B1197" t="s">
        <v>896</v>
      </c>
      <c r="C1197" t="s">
        <v>896</v>
      </c>
      <c r="D1197" t="s">
        <v>1147</v>
      </c>
      <c r="E1197" t="s">
        <v>1148</v>
      </c>
      <c r="F1197" t="str">
        <f t="shared" si="18"/>
        <v>Marvell Wynne</v>
      </c>
      <c r="G1197" t="s">
        <v>893</v>
      </c>
      <c r="H1197" s="143">
        <v>257058</v>
      </c>
      <c r="I1197" s="143">
        <v>245808</v>
      </c>
      <c r="J1197" t="str">
        <f>IF(G1197="GK",VLOOKUP(F1197,'[1]2017GoalKeeper Stats'!$A$2:$S$109,2,FALSE),VLOOKUP(F1197,'[1]2017Player Stats'!$A$2:$AB$830,2,FALSE))</f>
        <v>SJ</v>
      </c>
      <c r="K1197">
        <f>IF(G1197="GK",VLOOKUP(F1197,'[1]2017GoalKeeper Stats'!$A$2:$S$109,4,FALSE),VLOOKUP(F1197,'[1]2017Player Stats'!$A$2:$AB$830,4,FALSE))</f>
        <v>0</v>
      </c>
      <c r="L1197">
        <f>IF(G1197="GK",VLOOKUP(F1197,'[1]2017GoalKeeper Stats'!$A$2:$S$109,5,FALSE),VLOOKUP(F1197,'[1]2017Player Stats'!$A$2:$AB$830,5,FALSE))</f>
        <v>0</v>
      </c>
      <c r="M1197">
        <f>IF(G1197="GK",VLOOKUP(F1197,'[1]2017GoalKeeper Stats'!$A$2:$S$109,6,FALSE),VLOOKUP(F1197,'[1]2017Player Stats'!$A$2:$AB$830,6,FALSE))</f>
        <v>0</v>
      </c>
      <c r="N1197">
        <f>IF(G1197="GK",VLOOKUP(F1197,'[1]2017GoalKeeper Stats'!$A$2:$S$109,7,FALSE),VLOOKUP(F1197,'[1]2017Player Stats'!$A$2:$AB$830,7,FALSE))</f>
        <v>0</v>
      </c>
      <c r="O1197">
        <f>IF(G1197="GK",VLOOKUP(F1197,'[1]2017GoalKeeper Stats'!$A$2:$S$109,8,FALSE),VLOOKUP(F1197,'[1]2017Player Stats'!$A$2:$AB$830,8,FALSE))</f>
        <v>0</v>
      </c>
      <c r="P1197">
        <f>IF(G1197="GK",VLOOKUP(F1197,'[1]2017GoalKeeper Stats'!$A$2:$S$109,9,FALSE),VLOOKUP(F1197,'[1]2017Player Stats'!$A$2:$AB$830,9,FALSE))</f>
        <v>0</v>
      </c>
      <c r="Q1197">
        <f>IF(G1197="GK",VLOOKUP(F1197,'[1]2017GoalKeeper Stats'!$A$2:$S$109,10,FALSE),VLOOKUP(F1197,'[1]2017Player Stats'!$A$2:$AB$830,10,FALSE))</f>
        <v>0</v>
      </c>
      <c r="R1197">
        <f>IF(G1197="GK",VLOOKUP(F1197,'[1]2017GoalKeeper Stats'!$A$2:$S$109,11,FALSE),VLOOKUP(F1197,'[1]2017Player Stats'!$A$2:$AB$830,11,FALSE))</f>
        <v>0</v>
      </c>
      <c r="S1197" t="str">
        <f>IF(G1197="GK",VLOOKUP(F1197,'[1]2017GoalKeeper Stats'!$A$2:$S$109,12,FALSE),VLOOKUP(F1197,'[1]2017Player Stats'!$A$2:$AB$830,12,FALSE))</f>
        <v>0/0</v>
      </c>
      <c r="T1197">
        <f>IF(G1197="GK",VLOOKUP(F1197,'[1]2017GoalKeeper Stats'!$A$2:$S$109,13,FALSE),VLOOKUP(F1197,'[1]2017Player Stats'!$A$2:$AB$830,13,FALSE))</f>
        <v>0</v>
      </c>
      <c r="U1197">
        <f>IF(G1197="GK",VLOOKUP(F1197,'[1]2017GoalKeeper Stats'!$A$2:$S$109,14,FALSE),VLOOKUP(F1197,'[1]2017Player Stats'!$A$2:$AB$830,14,FALSE))</f>
        <v>0</v>
      </c>
      <c r="V1197">
        <f>IF(G1197="GK",VLOOKUP(F1197,'[1]2017GoalKeeper Stats'!$A$2:$S$109,15,FALSE),VLOOKUP(F1197,'[1]2017Player Stats'!$A$2:$AB$830,15,FALSE))</f>
        <v>0</v>
      </c>
      <c r="W1197">
        <f>IF(G1197="GK",VLOOKUP(F1197,'[1]2017GoalKeeper Stats'!$A$2:$S$109,16,FALSE),VLOOKUP(F1197,'[1]2017Player Stats'!$A$2:$AB$830,16,FALSE))</f>
        <v>0</v>
      </c>
      <c r="X1197">
        <f>IF(G1197="GK",VLOOKUP(F1197,'[1]2017GoalKeeper Stats'!$A$2:$S$109,17,FALSE),VLOOKUP(F1197,'[1]2017Player Stats'!$A$2:$AB$830,17,FALSE))</f>
        <v>0</v>
      </c>
      <c r="Y1197">
        <f>IF(G1197="GK",VLOOKUP(F1197,'[1]2017GoalKeeper Stats'!$A$2:$S$109,18,FALSE),VLOOKUP(F1197,'[1]2017Player Stats'!$A$2:$AB$830,18,FALSE))</f>
        <v>0</v>
      </c>
      <c r="Z1197">
        <f>IF(G1197="GK",VLOOKUP(F1197,'[1]2017GoalKeeper Stats'!$A$2:$S$109,19,FALSE),VLOOKUP(F1197,'[1]2017Player Stats'!$A$2:$AB$830,19,FALSE))</f>
        <v>0</v>
      </c>
      <c r="AA1197">
        <f>IF(G1197="GK",VLOOKUP(F1197,'[1]2017GoalKeeper Stats'!$A$2:$S$109,20,FALSE),VLOOKUP(F1197,'[1]2017Player Stats'!$A$2:$AB$830,20,FALSE))</f>
        <v>0</v>
      </c>
      <c r="AB1197">
        <f>IF(G1197="GK",VLOOKUP(F1197,'[1]2017GoalKeeper Stats'!$A$2:$S$109,21,FALSE),VLOOKUP(F1197,'[1]2017Player Stats'!$A$2:$AB$830,21,FALSE))</f>
        <v>0</v>
      </c>
      <c r="AC1197">
        <f>IF(G1197="GK",VLOOKUP(F1197,'[1]2017GoalKeeper Stats'!$A$2:$S$109,22,FALSE),VLOOKUP(F1197,'[1]2017Player Stats'!$A$2:$AB$830,22,FALSE))</f>
        <v>0</v>
      </c>
      <c r="AD1197">
        <f>IF(G1197="GK",VLOOKUP(F1197,'[1]2017GoalKeeper Stats'!$A$2:$S$109,23,FALSE),VLOOKUP(F1197,'[1]2017Player Stats'!$A$2:$AB$830,23,FALSE))</f>
        <v>0</v>
      </c>
      <c r="AE1197">
        <f>IF(G1197="GK",VLOOKUP(F1197,'[1]2017GoalKeeper Stats'!$A$2:$S$109,24,FALSE),VLOOKUP(F1197,'[1]2017Player Stats'!$A$2:$AB$830,24,FALSE))</f>
        <v>0</v>
      </c>
      <c r="AF1197">
        <f>IF(G1197="GK",VLOOKUP(F1197,'[1]2017GoalKeeper Stats'!$A$2:$S$109,25,FALSE),VLOOKUP(F1197,'[1]2017Player Stats'!$A$2:$AB$830,25,FALSE))</f>
        <v>0</v>
      </c>
      <c r="AG1197">
        <f>IF(G1197="GK",VLOOKUP(F1197,'[1]2017GoalKeeper Stats'!$A$2:$S$109,26,FALSE),VLOOKUP(F1197,'[1]2017Player Stats'!$A$2:$AB$830,26,FALSE))</f>
        <v>0</v>
      </c>
      <c r="AH1197" s="51">
        <v>2017</v>
      </c>
      <c r="AI1197" s="51">
        <v>34</v>
      </c>
      <c r="AJ1197" s="51">
        <v>469</v>
      </c>
      <c r="AK1197" s="51">
        <v>450</v>
      </c>
      <c r="AL1197" s="51">
        <v>39</v>
      </c>
      <c r="AM1197" s="51">
        <v>58</v>
      </c>
      <c r="AN1197" s="51">
        <v>-19</v>
      </c>
      <c r="AO1197" s="52">
        <v>45.18</v>
      </c>
      <c r="AP1197" s="52">
        <v>46.96</v>
      </c>
      <c r="AQ1197" s="52">
        <v>-1.78</v>
      </c>
      <c r="AR1197" s="52">
        <v>-17.22</v>
      </c>
      <c r="AS1197" s="51">
        <v>46</v>
      </c>
      <c r="AT1197" s="52">
        <v>47.03</v>
      </c>
    </row>
    <row r="1198" spans="1:46" hidden="1">
      <c r="A1198">
        <v>2017</v>
      </c>
      <c r="B1198" t="s">
        <v>943</v>
      </c>
      <c r="C1198" t="s">
        <v>175</v>
      </c>
      <c r="D1198" t="s">
        <v>1962</v>
      </c>
      <c r="E1198" t="s">
        <v>1963</v>
      </c>
      <c r="F1198" t="str">
        <f t="shared" si="18"/>
        <v>Muhamed Keita</v>
      </c>
      <c r="G1198" t="s">
        <v>875</v>
      </c>
      <c r="H1198" s="143">
        <v>256401</v>
      </c>
      <c r="I1198" s="143">
        <v>200012</v>
      </c>
      <c r="J1198" t="str">
        <f>IF(G1198="GK",VLOOKUP(F1198,'[1]2017GoalKeeper Stats'!$A$2:$S$109,2,FALSE),VLOOKUP(F1198,'[1]2017Player Stats'!$A$2:$AB$830,2,FALSE))</f>
        <v>NYR</v>
      </c>
      <c r="K1198">
        <f>IF(G1198="GK",VLOOKUP(F1198,'[1]2017GoalKeeper Stats'!$A$2:$S$109,4,FALSE),VLOOKUP(F1198,'[1]2017Player Stats'!$A$2:$AB$830,4,FALSE))</f>
        <v>6</v>
      </c>
      <c r="L1198">
        <f>IF(G1198="GK",VLOOKUP(F1198,'[1]2017GoalKeeper Stats'!$A$2:$S$109,5,FALSE),VLOOKUP(F1198,'[1]2017Player Stats'!$A$2:$AB$830,5,FALSE))</f>
        <v>2</v>
      </c>
      <c r="M1198">
        <f>IF(G1198="GK",VLOOKUP(F1198,'[1]2017GoalKeeper Stats'!$A$2:$S$109,6,FALSE),VLOOKUP(F1198,'[1]2017Player Stats'!$A$2:$AB$830,6,FALSE))</f>
        <v>190</v>
      </c>
      <c r="N1198">
        <f>IF(G1198="GK",VLOOKUP(F1198,'[1]2017GoalKeeper Stats'!$A$2:$S$109,7,FALSE),VLOOKUP(F1198,'[1]2017Player Stats'!$A$2:$AB$830,7,FALSE))</f>
        <v>0</v>
      </c>
      <c r="O1198">
        <f>IF(G1198="GK",VLOOKUP(F1198,'[1]2017GoalKeeper Stats'!$A$2:$S$109,8,FALSE),VLOOKUP(F1198,'[1]2017Player Stats'!$A$2:$AB$830,8,FALSE))</f>
        <v>1</v>
      </c>
      <c r="P1198">
        <f>IF(G1198="GK",VLOOKUP(F1198,'[1]2017GoalKeeper Stats'!$A$2:$S$109,9,FALSE),VLOOKUP(F1198,'[1]2017Player Stats'!$A$2:$AB$830,9,FALSE))</f>
        <v>2</v>
      </c>
      <c r="Q1198">
        <f>IF(G1198="GK",VLOOKUP(F1198,'[1]2017GoalKeeper Stats'!$A$2:$S$109,10,FALSE),VLOOKUP(F1198,'[1]2017Player Stats'!$A$2:$AB$830,10,FALSE))</f>
        <v>0</v>
      </c>
      <c r="R1198">
        <f>IF(G1198="GK",VLOOKUP(F1198,'[1]2017GoalKeeper Stats'!$A$2:$S$109,11,FALSE),VLOOKUP(F1198,'[1]2017Player Stats'!$A$2:$AB$830,11,FALSE))</f>
        <v>0</v>
      </c>
      <c r="S1198" t="str">
        <f>IF(G1198="GK",VLOOKUP(F1198,'[1]2017GoalKeeper Stats'!$A$2:$S$109,12,FALSE),VLOOKUP(F1198,'[1]2017Player Stats'!$A$2:$AB$830,12,FALSE))</f>
        <v>0/0</v>
      </c>
      <c r="T1198">
        <f>IF(G1198="GK",VLOOKUP(F1198,'[1]2017GoalKeeper Stats'!$A$2:$S$109,13,FALSE),VLOOKUP(F1198,'[1]2017Player Stats'!$A$2:$AB$830,13,FALSE))</f>
        <v>0</v>
      </c>
      <c r="U1198">
        <f>IF(G1198="GK",VLOOKUP(F1198,'[1]2017GoalKeeper Stats'!$A$2:$S$109,14,FALSE),VLOOKUP(F1198,'[1]2017Player Stats'!$A$2:$AB$830,14,FALSE))</f>
        <v>0</v>
      </c>
      <c r="V1198">
        <f>IF(G1198="GK",VLOOKUP(F1198,'[1]2017GoalKeeper Stats'!$A$2:$S$109,15,FALSE),VLOOKUP(F1198,'[1]2017Player Stats'!$A$2:$AB$830,15,FALSE))</f>
        <v>0</v>
      </c>
      <c r="W1198">
        <f>IF(G1198="GK",VLOOKUP(F1198,'[1]2017GoalKeeper Stats'!$A$2:$S$109,16,FALSE),VLOOKUP(F1198,'[1]2017Player Stats'!$A$2:$AB$830,16,FALSE))</f>
        <v>0</v>
      </c>
      <c r="X1198">
        <f>IF(G1198="GK",VLOOKUP(F1198,'[1]2017GoalKeeper Stats'!$A$2:$S$109,17,FALSE),VLOOKUP(F1198,'[1]2017Player Stats'!$A$2:$AB$830,17,FALSE))</f>
        <v>0</v>
      </c>
      <c r="Y1198">
        <f>IF(G1198="GK",VLOOKUP(F1198,'[1]2017GoalKeeper Stats'!$A$2:$S$109,18,FALSE),VLOOKUP(F1198,'[1]2017Player Stats'!$A$2:$AB$830,18,FALSE))</f>
        <v>0</v>
      </c>
      <c r="Z1198">
        <f>IF(G1198="GK",VLOOKUP(F1198,'[1]2017GoalKeeper Stats'!$A$2:$S$109,19,FALSE),VLOOKUP(F1198,'[1]2017Player Stats'!$A$2:$AB$830,19,FALSE))</f>
        <v>1</v>
      </c>
      <c r="AA1198">
        <f>IF(G1198="GK",VLOOKUP(F1198,'[1]2017GoalKeeper Stats'!$A$2:$S$109,20,FALSE),VLOOKUP(F1198,'[1]2017Player Stats'!$A$2:$AB$830,20,FALSE))</f>
        <v>0.47</v>
      </c>
      <c r="AB1198">
        <f>IF(G1198="GK",VLOOKUP(F1198,'[1]2017GoalKeeper Stats'!$A$2:$S$109,21,FALSE),VLOOKUP(F1198,'[1]2017Player Stats'!$A$2:$AB$830,21,FALSE))</f>
        <v>6</v>
      </c>
      <c r="AC1198">
        <f>IF(G1198="GK",VLOOKUP(F1198,'[1]2017GoalKeeper Stats'!$A$2:$S$109,22,FALSE),VLOOKUP(F1198,'[1]2017Player Stats'!$A$2:$AB$830,22,FALSE))</f>
        <v>3</v>
      </c>
      <c r="AD1198">
        <f>IF(G1198="GK",VLOOKUP(F1198,'[1]2017GoalKeeper Stats'!$A$2:$S$109,23,FALSE),VLOOKUP(F1198,'[1]2017Player Stats'!$A$2:$AB$830,23,FALSE))</f>
        <v>0</v>
      </c>
      <c r="AE1198">
        <f>IF(G1198="GK",VLOOKUP(F1198,'[1]2017GoalKeeper Stats'!$A$2:$S$109,24,FALSE),VLOOKUP(F1198,'[1]2017Player Stats'!$A$2:$AB$830,24,FALSE))</f>
        <v>1</v>
      </c>
      <c r="AF1198">
        <f>IF(G1198="GK",VLOOKUP(F1198,'[1]2017GoalKeeper Stats'!$A$2:$S$109,25,FALSE),VLOOKUP(F1198,'[1]2017Player Stats'!$A$2:$AB$830,25,FALSE))</f>
        <v>0</v>
      </c>
      <c r="AG1198">
        <f>IF(G1198="GK",VLOOKUP(F1198,'[1]2017GoalKeeper Stats'!$A$2:$S$109,26,FALSE),VLOOKUP(F1198,'[1]2017Player Stats'!$A$2:$AB$830,26,FALSE))</f>
        <v>0</v>
      </c>
      <c r="AH1198" s="51">
        <v>2017</v>
      </c>
      <c r="AI1198" s="51">
        <v>34</v>
      </c>
      <c r="AJ1198" s="51">
        <v>450</v>
      </c>
      <c r="AK1198" s="51">
        <v>390</v>
      </c>
      <c r="AL1198" s="51">
        <v>50</v>
      </c>
      <c r="AM1198" s="51">
        <v>46</v>
      </c>
      <c r="AN1198" s="51">
        <v>4</v>
      </c>
      <c r="AO1198" s="52">
        <v>52.36</v>
      </c>
      <c r="AP1198" s="52">
        <v>44.21</v>
      </c>
      <c r="AQ1198" s="52">
        <v>8.15</v>
      </c>
      <c r="AR1198" s="52">
        <v>-4.1500000000000004</v>
      </c>
      <c r="AS1198" s="51">
        <v>50</v>
      </c>
      <c r="AT1198" s="52">
        <v>51.82</v>
      </c>
    </row>
    <row r="1199" spans="1:46" hidden="1">
      <c r="A1199">
        <v>2017</v>
      </c>
      <c r="B1199" t="s">
        <v>896</v>
      </c>
      <c r="C1199" t="s">
        <v>896</v>
      </c>
      <c r="D1199" t="s">
        <v>1138</v>
      </c>
      <c r="E1199" t="s">
        <v>1139</v>
      </c>
      <c r="F1199" t="str">
        <f t="shared" si="18"/>
        <v>Anibal Godoy</v>
      </c>
      <c r="G1199" t="s">
        <v>860</v>
      </c>
      <c r="H1199" s="143">
        <v>256242</v>
      </c>
      <c r="I1199" s="143">
        <v>229992</v>
      </c>
      <c r="J1199" t="str">
        <f>IF(G1199="GK",VLOOKUP(F1199,'[1]2017GoalKeeper Stats'!$A$2:$S$109,2,FALSE),VLOOKUP(F1199,'[1]2017Player Stats'!$A$2:$AB$830,2,FALSE))</f>
        <v>NSH</v>
      </c>
      <c r="K1199">
        <f>IF(G1199="GK",VLOOKUP(F1199,'[1]2017GoalKeeper Stats'!$A$2:$S$109,4,FALSE),VLOOKUP(F1199,'[1]2017Player Stats'!$A$2:$AB$830,4,FALSE))</f>
        <v>26</v>
      </c>
      <c r="L1199">
        <f>IF(G1199="GK",VLOOKUP(F1199,'[1]2017GoalKeeper Stats'!$A$2:$S$109,5,FALSE),VLOOKUP(F1199,'[1]2017Player Stats'!$A$2:$AB$830,5,FALSE))</f>
        <v>24</v>
      </c>
      <c r="M1199">
        <f>IF(G1199="GK",VLOOKUP(F1199,'[1]2017GoalKeeper Stats'!$A$2:$S$109,6,FALSE),VLOOKUP(F1199,'[1]2017Player Stats'!$A$2:$AB$830,6,FALSE))</f>
        <v>2134</v>
      </c>
      <c r="N1199">
        <f>IF(G1199="GK",VLOOKUP(F1199,'[1]2017GoalKeeper Stats'!$A$2:$S$109,7,FALSE),VLOOKUP(F1199,'[1]2017Player Stats'!$A$2:$AB$830,7,FALSE))</f>
        <v>2</v>
      </c>
      <c r="O1199">
        <f>IF(G1199="GK",VLOOKUP(F1199,'[1]2017GoalKeeper Stats'!$A$2:$S$109,8,FALSE),VLOOKUP(F1199,'[1]2017Player Stats'!$A$2:$AB$830,8,FALSE))</f>
        <v>1</v>
      </c>
      <c r="P1199">
        <f>IF(G1199="GK",VLOOKUP(F1199,'[1]2017GoalKeeper Stats'!$A$2:$S$109,9,FALSE),VLOOKUP(F1199,'[1]2017Player Stats'!$A$2:$AB$830,9,FALSE))</f>
        <v>20</v>
      </c>
      <c r="Q1199">
        <f>IF(G1199="GK",VLOOKUP(F1199,'[1]2017GoalKeeper Stats'!$A$2:$S$109,10,FALSE),VLOOKUP(F1199,'[1]2017Player Stats'!$A$2:$AB$830,10,FALSE))</f>
        <v>4</v>
      </c>
      <c r="R1199">
        <f>IF(G1199="GK",VLOOKUP(F1199,'[1]2017GoalKeeper Stats'!$A$2:$S$109,11,FALSE),VLOOKUP(F1199,'[1]2017Player Stats'!$A$2:$AB$830,11,FALSE))</f>
        <v>2</v>
      </c>
      <c r="S1199" t="str">
        <f>IF(G1199="GK",VLOOKUP(F1199,'[1]2017GoalKeeper Stats'!$A$2:$S$109,12,FALSE),VLOOKUP(F1199,'[1]2017Player Stats'!$A$2:$AB$830,12,FALSE))</f>
        <v>0/0</v>
      </c>
      <c r="T1199">
        <f>IF(G1199="GK",VLOOKUP(F1199,'[1]2017GoalKeeper Stats'!$A$2:$S$109,13,FALSE),VLOOKUP(F1199,'[1]2017Player Stats'!$A$2:$AB$830,13,FALSE))</f>
        <v>2</v>
      </c>
      <c r="U1199">
        <f>IF(G1199="GK",VLOOKUP(F1199,'[1]2017GoalKeeper Stats'!$A$2:$S$109,14,FALSE),VLOOKUP(F1199,'[1]2017Player Stats'!$A$2:$AB$830,14,FALSE))</f>
        <v>0</v>
      </c>
      <c r="V1199">
        <f>IF(G1199="GK",VLOOKUP(F1199,'[1]2017GoalKeeper Stats'!$A$2:$S$109,15,FALSE),VLOOKUP(F1199,'[1]2017Player Stats'!$A$2:$AB$830,15,FALSE))</f>
        <v>0.08</v>
      </c>
      <c r="W1199">
        <f>IF(G1199="GK",VLOOKUP(F1199,'[1]2017GoalKeeper Stats'!$A$2:$S$109,16,FALSE),VLOOKUP(F1199,'[1]2017Player Stats'!$A$2:$AB$830,16,FALSE))</f>
        <v>10</v>
      </c>
      <c r="X1199">
        <f>IF(G1199="GK",VLOOKUP(F1199,'[1]2017GoalKeeper Stats'!$A$2:$S$109,17,FALSE),VLOOKUP(F1199,'[1]2017Player Stats'!$A$2:$AB$830,17,FALSE))</f>
        <v>0</v>
      </c>
      <c r="Y1199">
        <f>IF(G1199="GK",VLOOKUP(F1199,'[1]2017GoalKeeper Stats'!$A$2:$S$109,18,FALSE),VLOOKUP(F1199,'[1]2017Player Stats'!$A$2:$AB$830,18,FALSE))</f>
        <v>0</v>
      </c>
      <c r="Z1199">
        <f>IF(G1199="GK",VLOOKUP(F1199,'[1]2017GoalKeeper Stats'!$A$2:$S$109,19,FALSE),VLOOKUP(F1199,'[1]2017Player Stats'!$A$2:$AB$830,19,FALSE))</f>
        <v>1</v>
      </c>
      <c r="AA1199">
        <f>IF(G1199="GK",VLOOKUP(F1199,'[1]2017GoalKeeper Stats'!$A$2:$S$109,20,FALSE),VLOOKUP(F1199,'[1]2017Player Stats'!$A$2:$AB$830,20,FALSE))</f>
        <v>0.04</v>
      </c>
      <c r="AB1199">
        <f>IF(G1199="GK",VLOOKUP(F1199,'[1]2017GoalKeeper Stats'!$A$2:$S$109,21,FALSE),VLOOKUP(F1199,'[1]2017Player Stats'!$A$2:$AB$830,21,FALSE))</f>
        <v>61</v>
      </c>
      <c r="AC1199">
        <f>IF(G1199="GK",VLOOKUP(F1199,'[1]2017GoalKeeper Stats'!$A$2:$S$109,22,FALSE),VLOOKUP(F1199,'[1]2017Player Stats'!$A$2:$AB$830,22,FALSE))</f>
        <v>71</v>
      </c>
      <c r="AD1199">
        <f>IF(G1199="GK",VLOOKUP(F1199,'[1]2017GoalKeeper Stats'!$A$2:$S$109,23,FALSE),VLOOKUP(F1199,'[1]2017Player Stats'!$A$2:$AB$830,23,FALSE))</f>
        <v>2</v>
      </c>
      <c r="AE1199">
        <f>IF(G1199="GK",VLOOKUP(F1199,'[1]2017GoalKeeper Stats'!$A$2:$S$109,24,FALSE),VLOOKUP(F1199,'[1]2017Player Stats'!$A$2:$AB$830,24,FALSE))</f>
        <v>10</v>
      </c>
      <c r="AF1199">
        <f>IF(G1199="GK",VLOOKUP(F1199,'[1]2017GoalKeeper Stats'!$A$2:$S$109,25,FALSE),VLOOKUP(F1199,'[1]2017Player Stats'!$A$2:$AB$830,25,FALSE))</f>
        <v>1</v>
      </c>
      <c r="AG1199">
        <f>IF(G1199="GK",VLOOKUP(F1199,'[1]2017GoalKeeper Stats'!$A$2:$S$109,26,FALSE),VLOOKUP(F1199,'[1]2017Player Stats'!$A$2:$AB$830,26,FALSE))</f>
        <v>20</v>
      </c>
      <c r="AH1199" s="51">
        <v>2017</v>
      </c>
      <c r="AI1199" s="51">
        <v>34</v>
      </c>
      <c r="AJ1199" s="51">
        <v>469</v>
      </c>
      <c r="AK1199" s="51">
        <v>450</v>
      </c>
      <c r="AL1199" s="51">
        <v>39</v>
      </c>
      <c r="AM1199" s="51">
        <v>58</v>
      </c>
      <c r="AN1199" s="51">
        <v>-19</v>
      </c>
      <c r="AO1199" s="52">
        <v>45.18</v>
      </c>
      <c r="AP1199" s="52">
        <v>46.96</v>
      </c>
      <c r="AQ1199" s="52">
        <v>-1.78</v>
      </c>
      <c r="AR1199" s="52">
        <v>-17.22</v>
      </c>
      <c r="AS1199" s="51">
        <v>46</v>
      </c>
      <c r="AT1199" s="52">
        <v>47.03</v>
      </c>
    </row>
    <row r="1200" spans="1:46" hidden="1">
      <c r="A1200">
        <v>2017</v>
      </c>
      <c r="B1200" t="s">
        <v>201</v>
      </c>
      <c r="C1200" t="s">
        <v>201</v>
      </c>
      <c r="D1200" t="s">
        <v>1078</v>
      </c>
      <c r="E1200" t="s">
        <v>1079</v>
      </c>
      <c r="F1200" t="str">
        <f t="shared" si="18"/>
        <v>Hassoun Camara</v>
      </c>
      <c r="G1200" t="s">
        <v>893</v>
      </c>
      <c r="H1200" s="143">
        <v>255000</v>
      </c>
      <c r="I1200" s="143">
        <v>255000</v>
      </c>
      <c r="J1200" t="str">
        <f>IF(G1200="GK",VLOOKUP(F1200,'[1]2017GoalKeeper Stats'!$A$2:$S$109,2,FALSE),VLOOKUP(F1200,'[1]2017Player Stats'!$A$2:$AB$830,2,FALSE))</f>
        <v>MTL</v>
      </c>
      <c r="K1200">
        <f>IF(G1200="GK",VLOOKUP(F1200,'[1]2017GoalKeeper Stats'!$A$2:$S$109,4,FALSE),VLOOKUP(F1200,'[1]2017Player Stats'!$A$2:$AB$830,4,FALSE))</f>
        <v>18</v>
      </c>
      <c r="L1200">
        <f>IF(G1200="GK",VLOOKUP(F1200,'[1]2017GoalKeeper Stats'!$A$2:$S$109,5,FALSE),VLOOKUP(F1200,'[1]2017Player Stats'!$A$2:$AB$830,5,FALSE))</f>
        <v>16</v>
      </c>
      <c r="M1200">
        <f>IF(G1200="GK",VLOOKUP(F1200,'[1]2017GoalKeeper Stats'!$A$2:$S$109,6,FALSE),VLOOKUP(F1200,'[1]2017Player Stats'!$A$2:$AB$830,6,FALSE))</f>
        <v>1350</v>
      </c>
      <c r="N1200">
        <f>IF(G1200="GK",VLOOKUP(F1200,'[1]2017GoalKeeper Stats'!$A$2:$S$109,7,FALSE),VLOOKUP(F1200,'[1]2017Player Stats'!$A$2:$AB$830,7,FALSE))</f>
        <v>0</v>
      </c>
      <c r="O1200">
        <f>IF(G1200="GK",VLOOKUP(F1200,'[1]2017GoalKeeper Stats'!$A$2:$S$109,8,FALSE),VLOOKUP(F1200,'[1]2017Player Stats'!$A$2:$AB$830,8,FALSE))</f>
        <v>0</v>
      </c>
      <c r="P1200">
        <f>IF(G1200="GK",VLOOKUP(F1200,'[1]2017GoalKeeper Stats'!$A$2:$S$109,9,FALSE),VLOOKUP(F1200,'[1]2017Player Stats'!$A$2:$AB$830,9,FALSE))</f>
        <v>10</v>
      </c>
      <c r="Q1200">
        <f>IF(G1200="GK",VLOOKUP(F1200,'[1]2017GoalKeeper Stats'!$A$2:$S$109,10,FALSE),VLOOKUP(F1200,'[1]2017Player Stats'!$A$2:$AB$830,10,FALSE))</f>
        <v>4</v>
      </c>
      <c r="R1200">
        <f>IF(G1200="GK",VLOOKUP(F1200,'[1]2017GoalKeeper Stats'!$A$2:$S$109,11,FALSE),VLOOKUP(F1200,'[1]2017Player Stats'!$A$2:$AB$830,11,FALSE))</f>
        <v>0</v>
      </c>
      <c r="S1200" t="str">
        <f>IF(G1200="GK",VLOOKUP(F1200,'[1]2017GoalKeeper Stats'!$A$2:$S$109,12,FALSE),VLOOKUP(F1200,'[1]2017Player Stats'!$A$2:$AB$830,12,FALSE))</f>
        <v>0/0</v>
      </c>
      <c r="T1200">
        <f>IF(G1200="GK",VLOOKUP(F1200,'[1]2017GoalKeeper Stats'!$A$2:$S$109,13,FALSE),VLOOKUP(F1200,'[1]2017Player Stats'!$A$2:$AB$830,13,FALSE))</f>
        <v>0</v>
      </c>
      <c r="U1200">
        <f>IF(G1200="GK",VLOOKUP(F1200,'[1]2017GoalKeeper Stats'!$A$2:$S$109,14,FALSE),VLOOKUP(F1200,'[1]2017Player Stats'!$A$2:$AB$830,14,FALSE))</f>
        <v>0</v>
      </c>
      <c r="V1200">
        <f>IF(G1200="GK",VLOOKUP(F1200,'[1]2017GoalKeeper Stats'!$A$2:$S$109,15,FALSE),VLOOKUP(F1200,'[1]2017Player Stats'!$A$2:$AB$830,15,FALSE))</f>
        <v>0</v>
      </c>
      <c r="W1200">
        <f>IF(G1200="GK",VLOOKUP(F1200,'[1]2017GoalKeeper Stats'!$A$2:$S$109,16,FALSE),VLOOKUP(F1200,'[1]2017Player Stats'!$A$2:$AB$830,16,FALSE))</f>
        <v>0</v>
      </c>
      <c r="X1200">
        <f>IF(G1200="GK",VLOOKUP(F1200,'[1]2017GoalKeeper Stats'!$A$2:$S$109,17,FALSE),VLOOKUP(F1200,'[1]2017Player Stats'!$A$2:$AB$830,17,FALSE))</f>
        <v>0</v>
      </c>
      <c r="Y1200">
        <f>IF(G1200="GK",VLOOKUP(F1200,'[1]2017GoalKeeper Stats'!$A$2:$S$109,18,FALSE),VLOOKUP(F1200,'[1]2017Player Stats'!$A$2:$AB$830,18,FALSE))</f>
        <v>0</v>
      </c>
      <c r="Z1200">
        <f>IF(G1200="GK",VLOOKUP(F1200,'[1]2017GoalKeeper Stats'!$A$2:$S$109,19,FALSE),VLOOKUP(F1200,'[1]2017Player Stats'!$A$2:$AB$830,19,FALSE))</f>
        <v>0</v>
      </c>
      <c r="AA1200">
        <f>IF(G1200="GK",VLOOKUP(F1200,'[1]2017GoalKeeper Stats'!$A$2:$S$109,20,FALSE),VLOOKUP(F1200,'[1]2017Player Stats'!$A$2:$AB$830,20,FALSE))</f>
        <v>0</v>
      </c>
      <c r="AB1200">
        <f>IF(G1200="GK",VLOOKUP(F1200,'[1]2017GoalKeeper Stats'!$A$2:$S$109,21,FALSE),VLOOKUP(F1200,'[1]2017Player Stats'!$A$2:$AB$830,21,FALSE))</f>
        <v>23</v>
      </c>
      <c r="AC1200">
        <f>IF(G1200="GK",VLOOKUP(F1200,'[1]2017GoalKeeper Stats'!$A$2:$S$109,22,FALSE),VLOOKUP(F1200,'[1]2017Player Stats'!$A$2:$AB$830,22,FALSE))</f>
        <v>10</v>
      </c>
      <c r="AD1200">
        <f>IF(G1200="GK",VLOOKUP(F1200,'[1]2017GoalKeeper Stats'!$A$2:$S$109,23,FALSE),VLOOKUP(F1200,'[1]2017Player Stats'!$A$2:$AB$830,23,FALSE))</f>
        <v>2</v>
      </c>
      <c r="AE1200">
        <f>IF(G1200="GK",VLOOKUP(F1200,'[1]2017GoalKeeper Stats'!$A$2:$S$109,24,FALSE),VLOOKUP(F1200,'[1]2017Player Stats'!$A$2:$AB$830,24,FALSE))</f>
        <v>4</v>
      </c>
      <c r="AF1200">
        <f>IF(G1200="GK",VLOOKUP(F1200,'[1]2017GoalKeeper Stats'!$A$2:$S$109,25,FALSE),VLOOKUP(F1200,'[1]2017Player Stats'!$A$2:$AB$830,25,FALSE))</f>
        <v>1</v>
      </c>
      <c r="AG1200">
        <f>IF(G1200="GK",VLOOKUP(F1200,'[1]2017GoalKeeper Stats'!$A$2:$S$109,26,FALSE),VLOOKUP(F1200,'[1]2017Player Stats'!$A$2:$AB$830,26,FALSE))</f>
        <v>40</v>
      </c>
      <c r="AH1200" s="51">
        <v>2017</v>
      </c>
      <c r="AI1200" s="51">
        <v>34</v>
      </c>
      <c r="AJ1200" s="51">
        <v>419</v>
      </c>
      <c r="AK1200" s="51">
        <v>472</v>
      </c>
      <c r="AL1200" s="51">
        <v>52</v>
      </c>
      <c r="AM1200" s="51">
        <v>57</v>
      </c>
      <c r="AN1200" s="51">
        <v>-5</v>
      </c>
      <c r="AO1200" s="52">
        <v>40.26</v>
      </c>
      <c r="AP1200" s="52">
        <v>50.46</v>
      </c>
      <c r="AQ1200" s="52">
        <v>-10.199999999999999</v>
      </c>
      <c r="AR1200" s="52">
        <v>5.2</v>
      </c>
      <c r="AS1200" s="51">
        <v>39</v>
      </c>
      <c r="AT1200" s="52">
        <v>40.03</v>
      </c>
    </row>
    <row r="1201" spans="1:46" hidden="1">
      <c r="A1201">
        <v>2017</v>
      </c>
      <c r="B1201" t="s">
        <v>962</v>
      </c>
      <c r="C1201" t="s">
        <v>962</v>
      </c>
      <c r="D1201" t="s">
        <v>1191</v>
      </c>
      <c r="E1201" t="s">
        <v>1243</v>
      </c>
      <c r="F1201" t="str">
        <f t="shared" si="18"/>
        <v>Nick DeLeon</v>
      </c>
      <c r="G1201" t="s">
        <v>860</v>
      </c>
      <c r="H1201" s="143">
        <v>255000</v>
      </c>
      <c r="I1201" s="143">
        <v>255000</v>
      </c>
      <c r="J1201" t="str">
        <f>IF(G1201="GK",VLOOKUP(F1201,'[1]2017GoalKeeper Stats'!$A$2:$S$109,2,FALSE),VLOOKUP(F1201,'[1]2017Player Stats'!$A$2:$AB$830,2,FALSE))</f>
        <v>TOR</v>
      </c>
      <c r="K1201">
        <f>IF(G1201="GK",VLOOKUP(F1201,'[1]2017GoalKeeper Stats'!$A$2:$S$109,4,FALSE),VLOOKUP(F1201,'[1]2017Player Stats'!$A$2:$AB$830,4,FALSE))</f>
        <v>19</v>
      </c>
      <c r="L1201">
        <f>IF(G1201="GK",VLOOKUP(F1201,'[1]2017GoalKeeper Stats'!$A$2:$S$109,5,FALSE),VLOOKUP(F1201,'[1]2017Player Stats'!$A$2:$AB$830,5,FALSE))</f>
        <v>18</v>
      </c>
      <c r="M1201">
        <f>IF(G1201="GK",VLOOKUP(F1201,'[1]2017GoalKeeper Stats'!$A$2:$S$109,6,FALSE),VLOOKUP(F1201,'[1]2017Player Stats'!$A$2:$AB$830,6,FALSE))</f>
        <v>1594</v>
      </c>
      <c r="N1201">
        <f>IF(G1201="GK",VLOOKUP(F1201,'[1]2017GoalKeeper Stats'!$A$2:$S$109,7,FALSE),VLOOKUP(F1201,'[1]2017Player Stats'!$A$2:$AB$830,7,FALSE))</f>
        <v>0</v>
      </c>
      <c r="O1201">
        <f>IF(G1201="GK",VLOOKUP(F1201,'[1]2017GoalKeeper Stats'!$A$2:$S$109,8,FALSE),VLOOKUP(F1201,'[1]2017Player Stats'!$A$2:$AB$830,8,FALSE))</f>
        <v>0</v>
      </c>
      <c r="P1201">
        <f>IF(G1201="GK",VLOOKUP(F1201,'[1]2017GoalKeeper Stats'!$A$2:$S$109,9,FALSE),VLOOKUP(F1201,'[1]2017Player Stats'!$A$2:$AB$830,9,FALSE))</f>
        <v>18</v>
      </c>
      <c r="Q1201">
        <f>IF(G1201="GK",VLOOKUP(F1201,'[1]2017GoalKeeper Stats'!$A$2:$S$109,10,FALSE),VLOOKUP(F1201,'[1]2017Player Stats'!$A$2:$AB$830,10,FALSE))</f>
        <v>4</v>
      </c>
      <c r="R1201">
        <f>IF(G1201="GK",VLOOKUP(F1201,'[1]2017GoalKeeper Stats'!$A$2:$S$109,11,FALSE),VLOOKUP(F1201,'[1]2017Player Stats'!$A$2:$AB$830,11,FALSE))</f>
        <v>0</v>
      </c>
      <c r="S1201" t="str">
        <f>IF(G1201="GK",VLOOKUP(F1201,'[1]2017GoalKeeper Stats'!$A$2:$S$109,12,FALSE),VLOOKUP(F1201,'[1]2017Player Stats'!$A$2:$AB$830,12,FALSE))</f>
        <v>0/0</v>
      </c>
      <c r="T1201">
        <f>IF(G1201="GK",VLOOKUP(F1201,'[1]2017GoalKeeper Stats'!$A$2:$S$109,13,FALSE),VLOOKUP(F1201,'[1]2017Player Stats'!$A$2:$AB$830,13,FALSE))</f>
        <v>0</v>
      </c>
      <c r="U1201">
        <f>IF(G1201="GK",VLOOKUP(F1201,'[1]2017GoalKeeper Stats'!$A$2:$S$109,14,FALSE),VLOOKUP(F1201,'[1]2017Player Stats'!$A$2:$AB$830,14,FALSE))</f>
        <v>0</v>
      </c>
      <c r="V1201">
        <f>IF(G1201="GK",VLOOKUP(F1201,'[1]2017GoalKeeper Stats'!$A$2:$S$109,15,FALSE),VLOOKUP(F1201,'[1]2017Player Stats'!$A$2:$AB$830,15,FALSE))</f>
        <v>0</v>
      </c>
      <c r="W1201">
        <f>IF(G1201="GK",VLOOKUP(F1201,'[1]2017GoalKeeper Stats'!$A$2:$S$109,16,FALSE),VLOOKUP(F1201,'[1]2017Player Stats'!$A$2:$AB$830,16,FALSE))</f>
        <v>0</v>
      </c>
      <c r="X1201">
        <f>IF(G1201="GK",VLOOKUP(F1201,'[1]2017GoalKeeper Stats'!$A$2:$S$109,17,FALSE),VLOOKUP(F1201,'[1]2017Player Stats'!$A$2:$AB$830,17,FALSE))</f>
        <v>0</v>
      </c>
      <c r="Y1201">
        <f>IF(G1201="GK",VLOOKUP(F1201,'[1]2017GoalKeeper Stats'!$A$2:$S$109,18,FALSE),VLOOKUP(F1201,'[1]2017Player Stats'!$A$2:$AB$830,18,FALSE))</f>
        <v>0</v>
      </c>
      <c r="Z1201">
        <f>IF(G1201="GK",VLOOKUP(F1201,'[1]2017GoalKeeper Stats'!$A$2:$S$109,19,FALSE),VLOOKUP(F1201,'[1]2017Player Stats'!$A$2:$AB$830,19,FALSE))</f>
        <v>0</v>
      </c>
      <c r="AA1201">
        <f>IF(G1201="GK",VLOOKUP(F1201,'[1]2017GoalKeeper Stats'!$A$2:$S$109,20,FALSE),VLOOKUP(F1201,'[1]2017Player Stats'!$A$2:$AB$830,20,FALSE))</f>
        <v>0</v>
      </c>
      <c r="AB1201">
        <f>IF(G1201="GK",VLOOKUP(F1201,'[1]2017GoalKeeper Stats'!$A$2:$S$109,21,FALSE),VLOOKUP(F1201,'[1]2017Player Stats'!$A$2:$AB$830,21,FALSE))</f>
        <v>13</v>
      </c>
      <c r="AC1201">
        <f>IF(G1201="GK",VLOOKUP(F1201,'[1]2017GoalKeeper Stats'!$A$2:$S$109,22,FALSE),VLOOKUP(F1201,'[1]2017Player Stats'!$A$2:$AB$830,22,FALSE))</f>
        <v>15</v>
      </c>
      <c r="AD1201">
        <f>IF(G1201="GK",VLOOKUP(F1201,'[1]2017GoalKeeper Stats'!$A$2:$S$109,23,FALSE),VLOOKUP(F1201,'[1]2017Player Stats'!$A$2:$AB$830,23,FALSE))</f>
        <v>1</v>
      </c>
      <c r="AE1201">
        <f>IF(G1201="GK",VLOOKUP(F1201,'[1]2017GoalKeeper Stats'!$A$2:$S$109,24,FALSE),VLOOKUP(F1201,'[1]2017Player Stats'!$A$2:$AB$830,24,FALSE))</f>
        <v>3</v>
      </c>
      <c r="AF1201">
        <f>IF(G1201="GK",VLOOKUP(F1201,'[1]2017GoalKeeper Stats'!$A$2:$S$109,25,FALSE),VLOOKUP(F1201,'[1]2017Player Stats'!$A$2:$AB$830,25,FALSE))</f>
        <v>0</v>
      </c>
      <c r="AG1201">
        <f>IF(G1201="GK",VLOOKUP(F1201,'[1]2017GoalKeeper Stats'!$A$2:$S$109,26,FALSE),VLOOKUP(F1201,'[1]2017Player Stats'!$A$2:$AB$830,26,FALSE))</f>
        <v>22.22</v>
      </c>
      <c r="AH1201" s="51">
        <v>2017</v>
      </c>
      <c r="AI1201" s="51">
        <v>34</v>
      </c>
      <c r="AJ1201" s="51">
        <v>402</v>
      </c>
      <c r="AK1201" s="51">
        <v>501</v>
      </c>
      <c r="AL1201" s="51">
        <v>27</v>
      </c>
      <c r="AM1201" s="51">
        <v>57</v>
      </c>
      <c r="AN1201" s="51">
        <v>-30</v>
      </c>
      <c r="AO1201" s="52">
        <v>39.200000000000003</v>
      </c>
      <c r="AP1201" s="52">
        <v>54.68</v>
      </c>
      <c r="AQ1201" s="52">
        <v>-15.48</v>
      </c>
      <c r="AR1201" s="52">
        <v>-14.52</v>
      </c>
      <c r="AS1201" s="51">
        <v>32</v>
      </c>
      <c r="AT1201" s="52">
        <v>37.090000000000003</v>
      </c>
    </row>
    <row r="1202" spans="1:46" hidden="1">
      <c r="A1202">
        <v>2017</v>
      </c>
      <c r="B1202" t="s">
        <v>203</v>
      </c>
      <c r="C1202" t="s">
        <v>203</v>
      </c>
      <c r="D1202" t="s">
        <v>1198</v>
      </c>
      <c r="E1202" t="s">
        <v>1728</v>
      </c>
      <c r="F1202" t="str">
        <f t="shared" si="18"/>
        <v>Christian Bolanos</v>
      </c>
      <c r="G1202" t="s">
        <v>860</v>
      </c>
      <c r="H1202" s="143">
        <v>253500</v>
      </c>
      <c r="I1202" s="143">
        <v>250000</v>
      </c>
      <c r="J1202" t="str">
        <f>IF(G1202="GK",VLOOKUP(F1202,'[1]2017GoalKeeper Stats'!$A$2:$S$109,2,FALSE),VLOOKUP(F1202,'[1]2017Player Stats'!$A$2:$AB$830,2,FALSE))</f>
        <v>VAN</v>
      </c>
      <c r="K1202">
        <f>IF(G1202="GK",VLOOKUP(F1202,'[1]2017GoalKeeper Stats'!$A$2:$S$109,4,FALSE),VLOOKUP(F1202,'[1]2017Player Stats'!$A$2:$AB$830,4,FALSE))</f>
        <v>21</v>
      </c>
      <c r="L1202">
        <f>IF(G1202="GK",VLOOKUP(F1202,'[1]2017GoalKeeper Stats'!$A$2:$S$109,5,FALSE),VLOOKUP(F1202,'[1]2017Player Stats'!$A$2:$AB$830,5,FALSE))</f>
        <v>18</v>
      </c>
      <c r="M1202">
        <f>IF(G1202="GK",VLOOKUP(F1202,'[1]2017GoalKeeper Stats'!$A$2:$S$109,6,FALSE),VLOOKUP(F1202,'[1]2017Player Stats'!$A$2:$AB$830,6,FALSE))</f>
        <v>1626</v>
      </c>
      <c r="N1202">
        <f>IF(G1202="GK",VLOOKUP(F1202,'[1]2017GoalKeeper Stats'!$A$2:$S$109,7,FALSE),VLOOKUP(F1202,'[1]2017Player Stats'!$A$2:$AB$830,7,FALSE))</f>
        <v>0</v>
      </c>
      <c r="O1202">
        <f>IF(G1202="GK",VLOOKUP(F1202,'[1]2017GoalKeeper Stats'!$A$2:$S$109,8,FALSE),VLOOKUP(F1202,'[1]2017Player Stats'!$A$2:$AB$830,8,FALSE))</f>
        <v>7</v>
      </c>
      <c r="P1202">
        <f>IF(G1202="GK",VLOOKUP(F1202,'[1]2017GoalKeeper Stats'!$A$2:$S$109,9,FALSE),VLOOKUP(F1202,'[1]2017Player Stats'!$A$2:$AB$830,9,FALSE))</f>
        <v>29</v>
      </c>
      <c r="Q1202">
        <f>IF(G1202="GK",VLOOKUP(F1202,'[1]2017GoalKeeper Stats'!$A$2:$S$109,10,FALSE),VLOOKUP(F1202,'[1]2017Player Stats'!$A$2:$AB$830,10,FALSE))</f>
        <v>7</v>
      </c>
      <c r="R1202">
        <f>IF(G1202="GK",VLOOKUP(F1202,'[1]2017GoalKeeper Stats'!$A$2:$S$109,11,FALSE),VLOOKUP(F1202,'[1]2017Player Stats'!$A$2:$AB$830,11,FALSE))</f>
        <v>0</v>
      </c>
      <c r="S1202" t="str">
        <f>IF(G1202="GK",VLOOKUP(F1202,'[1]2017GoalKeeper Stats'!$A$2:$S$109,12,FALSE),VLOOKUP(F1202,'[1]2017Player Stats'!$A$2:$AB$830,12,FALSE))</f>
        <v>0/0</v>
      </c>
      <c r="T1202">
        <f>IF(G1202="GK",VLOOKUP(F1202,'[1]2017GoalKeeper Stats'!$A$2:$S$109,13,FALSE),VLOOKUP(F1202,'[1]2017Player Stats'!$A$2:$AB$830,13,FALSE))</f>
        <v>0</v>
      </c>
      <c r="U1202">
        <f>IF(G1202="GK",VLOOKUP(F1202,'[1]2017GoalKeeper Stats'!$A$2:$S$109,14,FALSE),VLOOKUP(F1202,'[1]2017Player Stats'!$A$2:$AB$830,14,FALSE))</f>
        <v>0</v>
      </c>
      <c r="V1202">
        <f>IF(G1202="GK",VLOOKUP(F1202,'[1]2017GoalKeeper Stats'!$A$2:$S$109,15,FALSE),VLOOKUP(F1202,'[1]2017Player Stats'!$A$2:$AB$830,15,FALSE))</f>
        <v>0</v>
      </c>
      <c r="W1202">
        <f>IF(G1202="GK",VLOOKUP(F1202,'[1]2017GoalKeeper Stats'!$A$2:$S$109,16,FALSE),VLOOKUP(F1202,'[1]2017Player Stats'!$A$2:$AB$830,16,FALSE))</f>
        <v>0</v>
      </c>
      <c r="X1202">
        <f>IF(G1202="GK",VLOOKUP(F1202,'[1]2017GoalKeeper Stats'!$A$2:$S$109,17,FALSE),VLOOKUP(F1202,'[1]2017Player Stats'!$A$2:$AB$830,17,FALSE))</f>
        <v>3</v>
      </c>
      <c r="Y1202">
        <f>IF(G1202="GK",VLOOKUP(F1202,'[1]2017GoalKeeper Stats'!$A$2:$S$109,18,FALSE),VLOOKUP(F1202,'[1]2017Player Stats'!$A$2:$AB$830,18,FALSE))</f>
        <v>5</v>
      </c>
      <c r="Z1202">
        <f>IF(G1202="GK",VLOOKUP(F1202,'[1]2017GoalKeeper Stats'!$A$2:$S$109,19,FALSE),VLOOKUP(F1202,'[1]2017Player Stats'!$A$2:$AB$830,19,FALSE))</f>
        <v>2</v>
      </c>
      <c r="AA1202">
        <f>IF(G1202="GK",VLOOKUP(F1202,'[1]2017GoalKeeper Stats'!$A$2:$S$109,20,FALSE),VLOOKUP(F1202,'[1]2017Player Stats'!$A$2:$AB$830,20,FALSE))</f>
        <v>0.39</v>
      </c>
      <c r="AB1202">
        <f>IF(G1202="GK",VLOOKUP(F1202,'[1]2017GoalKeeper Stats'!$A$2:$S$109,21,FALSE),VLOOKUP(F1202,'[1]2017Player Stats'!$A$2:$AB$830,21,FALSE))</f>
        <v>12</v>
      </c>
      <c r="AC1202">
        <f>IF(G1202="GK",VLOOKUP(F1202,'[1]2017GoalKeeper Stats'!$A$2:$S$109,22,FALSE),VLOOKUP(F1202,'[1]2017Player Stats'!$A$2:$AB$830,22,FALSE))</f>
        <v>30</v>
      </c>
      <c r="AD1202">
        <f>IF(G1202="GK",VLOOKUP(F1202,'[1]2017GoalKeeper Stats'!$A$2:$S$109,23,FALSE),VLOOKUP(F1202,'[1]2017Player Stats'!$A$2:$AB$830,23,FALSE))</f>
        <v>2</v>
      </c>
      <c r="AE1202">
        <f>IF(G1202="GK",VLOOKUP(F1202,'[1]2017GoalKeeper Stats'!$A$2:$S$109,24,FALSE),VLOOKUP(F1202,'[1]2017Player Stats'!$A$2:$AB$830,24,FALSE))</f>
        <v>0</v>
      </c>
      <c r="AF1202">
        <f>IF(G1202="GK",VLOOKUP(F1202,'[1]2017GoalKeeper Stats'!$A$2:$S$109,25,FALSE),VLOOKUP(F1202,'[1]2017Player Stats'!$A$2:$AB$830,25,FALSE))</f>
        <v>1</v>
      </c>
      <c r="AG1202">
        <f>IF(G1202="GK",VLOOKUP(F1202,'[1]2017GoalKeeper Stats'!$A$2:$S$109,26,FALSE),VLOOKUP(F1202,'[1]2017Player Stats'!$A$2:$AB$830,26,FALSE))</f>
        <v>24.14</v>
      </c>
      <c r="AH1202" s="51">
        <v>2017</v>
      </c>
      <c r="AI1202" s="51">
        <v>34</v>
      </c>
      <c r="AJ1202" s="51">
        <v>392</v>
      </c>
      <c r="AK1202" s="51">
        <v>520</v>
      </c>
      <c r="AL1202" s="51">
        <v>49</v>
      </c>
      <c r="AM1202" s="51">
        <v>49</v>
      </c>
      <c r="AN1202" s="51">
        <v>0</v>
      </c>
      <c r="AO1202" s="52">
        <v>43.74</v>
      </c>
      <c r="AP1202" s="52">
        <v>46.69</v>
      </c>
      <c r="AQ1202" s="52">
        <v>-2.95</v>
      </c>
      <c r="AR1202" s="52">
        <v>2.95</v>
      </c>
      <c r="AS1202" s="51">
        <v>52</v>
      </c>
      <c r="AT1202" s="52">
        <v>45.74</v>
      </c>
    </row>
    <row r="1203" spans="1:46" hidden="1">
      <c r="A1203">
        <v>2017</v>
      </c>
      <c r="B1203" t="s">
        <v>194</v>
      </c>
      <c r="C1203" t="s">
        <v>194</v>
      </c>
      <c r="D1203" t="s">
        <v>1543</v>
      </c>
      <c r="E1203" t="s">
        <v>1730</v>
      </c>
      <c r="F1203" t="str">
        <f t="shared" si="18"/>
        <v>Stephen Sunday</v>
      </c>
      <c r="G1203" t="s">
        <v>860</v>
      </c>
      <c r="H1203" s="143">
        <v>253000</v>
      </c>
      <c r="I1203" s="143">
        <v>240000</v>
      </c>
      <c r="J1203" t="str">
        <f>IF(G1203="GK",VLOOKUP(F1203,'[1]2017GoalKeeper Stats'!$A$2:$S$109,2,FALSE),VLOOKUP(F1203,'[1]2017Player Stats'!$A$2:$AB$830,2,FALSE))</f>
        <v>RSL</v>
      </c>
      <c r="K1203">
        <f>IF(G1203="GK",VLOOKUP(F1203,'[1]2017GoalKeeper Stats'!$A$2:$S$109,4,FALSE),VLOOKUP(F1203,'[1]2017Player Stats'!$A$2:$AB$830,4,FALSE))</f>
        <v>21</v>
      </c>
      <c r="L1203">
        <f>IF(G1203="GK",VLOOKUP(F1203,'[1]2017GoalKeeper Stats'!$A$2:$S$109,5,FALSE),VLOOKUP(F1203,'[1]2017Player Stats'!$A$2:$AB$830,5,FALSE))</f>
        <v>18</v>
      </c>
      <c r="M1203">
        <f>IF(G1203="GK",VLOOKUP(F1203,'[1]2017GoalKeeper Stats'!$A$2:$S$109,6,FALSE),VLOOKUP(F1203,'[1]2017Player Stats'!$A$2:$AB$830,6,FALSE))</f>
        <v>1493</v>
      </c>
      <c r="N1203">
        <f>IF(G1203="GK",VLOOKUP(F1203,'[1]2017GoalKeeper Stats'!$A$2:$S$109,7,FALSE),VLOOKUP(F1203,'[1]2017Player Stats'!$A$2:$AB$830,7,FALSE))</f>
        <v>0</v>
      </c>
      <c r="O1203">
        <f>IF(G1203="GK",VLOOKUP(F1203,'[1]2017GoalKeeper Stats'!$A$2:$S$109,8,FALSE),VLOOKUP(F1203,'[1]2017Player Stats'!$A$2:$AB$830,8,FALSE))</f>
        <v>1</v>
      </c>
      <c r="P1203">
        <f>IF(G1203="GK",VLOOKUP(F1203,'[1]2017GoalKeeper Stats'!$A$2:$S$109,9,FALSE),VLOOKUP(F1203,'[1]2017Player Stats'!$A$2:$AB$830,9,FALSE))</f>
        <v>2</v>
      </c>
      <c r="Q1203">
        <f>IF(G1203="GK",VLOOKUP(F1203,'[1]2017GoalKeeper Stats'!$A$2:$S$109,10,FALSE),VLOOKUP(F1203,'[1]2017Player Stats'!$A$2:$AB$830,10,FALSE))</f>
        <v>0</v>
      </c>
      <c r="R1203">
        <f>IF(G1203="GK",VLOOKUP(F1203,'[1]2017GoalKeeper Stats'!$A$2:$S$109,11,FALSE),VLOOKUP(F1203,'[1]2017Player Stats'!$A$2:$AB$830,11,FALSE))</f>
        <v>0</v>
      </c>
      <c r="S1203" t="str">
        <f>IF(G1203="GK",VLOOKUP(F1203,'[1]2017GoalKeeper Stats'!$A$2:$S$109,12,FALSE),VLOOKUP(F1203,'[1]2017Player Stats'!$A$2:$AB$830,12,FALSE))</f>
        <v>0/0</v>
      </c>
      <c r="T1203">
        <f>IF(G1203="GK",VLOOKUP(F1203,'[1]2017GoalKeeper Stats'!$A$2:$S$109,13,FALSE),VLOOKUP(F1203,'[1]2017Player Stats'!$A$2:$AB$830,13,FALSE))</f>
        <v>0</v>
      </c>
      <c r="U1203">
        <f>IF(G1203="GK",VLOOKUP(F1203,'[1]2017GoalKeeper Stats'!$A$2:$S$109,14,FALSE),VLOOKUP(F1203,'[1]2017Player Stats'!$A$2:$AB$830,14,FALSE))</f>
        <v>0</v>
      </c>
      <c r="V1203">
        <f>IF(G1203="GK",VLOOKUP(F1203,'[1]2017GoalKeeper Stats'!$A$2:$S$109,15,FALSE),VLOOKUP(F1203,'[1]2017Player Stats'!$A$2:$AB$830,15,FALSE))</f>
        <v>0</v>
      </c>
      <c r="W1203">
        <f>IF(G1203="GK",VLOOKUP(F1203,'[1]2017GoalKeeper Stats'!$A$2:$S$109,16,FALSE),VLOOKUP(F1203,'[1]2017Player Stats'!$A$2:$AB$830,16,FALSE))</f>
        <v>0</v>
      </c>
      <c r="X1203">
        <f>IF(G1203="GK",VLOOKUP(F1203,'[1]2017GoalKeeper Stats'!$A$2:$S$109,17,FALSE),VLOOKUP(F1203,'[1]2017Player Stats'!$A$2:$AB$830,17,FALSE))</f>
        <v>0</v>
      </c>
      <c r="Y1203">
        <f>IF(G1203="GK",VLOOKUP(F1203,'[1]2017GoalKeeper Stats'!$A$2:$S$109,18,FALSE),VLOOKUP(F1203,'[1]2017Player Stats'!$A$2:$AB$830,18,FALSE))</f>
        <v>0</v>
      </c>
      <c r="Z1203">
        <f>IF(G1203="GK",VLOOKUP(F1203,'[1]2017GoalKeeper Stats'!$A$2:$S$109,19,FALSE),VLOOKUP(F1203,'[1]2017Player Stats'!$A$2:$AB$830,19,FALSE))</f>
        <v>1</v>
      </c>
      <c r="AA1203">
        <f>IF(G1203="GK",VLOOKUP(F1203,'[1]2017GoalKeeper Stats'!$A$2:$S$109,20,FALSE),VLOOKUP(F1203,'[1]2017Player Stats'!$A$2:$AB$830,20,FALSE))</f>
        <v>0.06</v>
      </c>
      <c r="AB1203">
        <f>IF(G1203="GK",VLOOKUP(F1203,'[1]2017GoalKeeper Stats'!$A$2:$S$109,21,FALSE),VLOOKUP(F1203,'[1]2017Player Stats'!$A$2:$AB$830,21,FALSE))</f>
        <v>44</v>
      </c>
      <c r="AC1203">
        <f>IF(G1203="GK",VLOOKUP(F1203,'[1]2017GoalKeeper Stats'!$A$2:$S$109,22,FALSE),VLOOKUP(F1203,'[1]2017Player Stats'!$A$2:$AB$830,22,FALSE))</f>
        <v>10</v>
      </c>
      <c r="AD1203">
        <f>IF(G1203="GK",VLOOKUP(F1203,'[1]2017GoalKeeper Stats'!$A$2:$S$109,23,FALSE),VLOOKUP(F1203,'[1]2017Player Stats'!$A$2:$AB$830,23,FALSE))</f>
        <v>0</v>
      </c>
      <c r="AE1203">
        <f>IF(G1203="GK",VLOOKUP(F1203,'[1]2017GoalKeeper Stats'!$A$2:$S$109,24,FALSE),VLOOKUP(F1203,'[1]2017Player Stats'!$A$2:$AB$830,24,FALSE))</f>
        <v>8</v>
      </c>
      <c r="AF1203">
        <f>IF(G1203="GK",VLOOKUP(F1203,'[1]2017GoalKeeper Stats'!$A$2:$S$109,25,FALSE),VLOOKUP(F1203,'[1]2017Player Stats'!$A$2:$AB$830,25,FALSE))</f>
        <v>0</v>
      </c>
      <c r="AG1203">
        <f>IF(G1203="GK",VLOOKUP(F1203,'[1]2017GoalKeeper Stats'!$A$2:$S$109,26,FALSE),VLOOKUP(F1203,'[1]2017Player Stats'!$A$2:$AB$830,26,FALSE))</f>
        <v>0</v>
      </c>
      <c r="AH1203" s="51">
        <v>2017</v>
      </c>
      <c r="AI1203" s="51">
        <v>34</v>
      </c>
      <c r="AJ1203" s="51">
        <v>548</v>
      </c>
      <c r="AK1203" s="51">
        <v>420</v>
      </c>
      <c r="AL1203" s="51">
        <v>49</v>
      </c>
      <c r="AM1203" s="51">
        <v>54</v>
      </c>
      <c r="AN1203" s="51">
        <v>-5</v>
      </c>
      <c r="AO1203" s="52">
        <v>51.96</v>
      </c>
      <c r="AP1203" s="52">
        <v>49.83</v>
      </c>
      <c r="AQ1203" s="52">
        <v>2.12</v>
      </c>
      <c r="AR1203" s="52">
        <v>-7.12</v>
      </c>
      <c r="AS1203" s="51">
        <v>45</v>
      </c>
      <c r="AT1203" s="52">
        <v>48.26</v>
      </c>
    </row>
    <row r="1204" spans="1:46" hidden="1">
      <c r="A1204">
        <v>2017</v>
      </c>
      <c r="B1204" t="s">
        <v>199</v>
      </c>
      <c r="C1204" t="s">
        <v>199</v>
      </c>
      <c r="D1204" t="s">
        <v>1141</v>
      </c>
      <c r="E1204" t="s">
        <v>1142</v>
      </c>
      <c r="F1204" t="str">
        <f t="shared" si="18"/>
        <v>AJ DeLaGarza</v>
      </c>
      <c r="G1204" t="s">
        <v>893</v>
      </c>
      <c r="H1204" s="143">
        <v>252500</v>
      </c>
      <c r="I1204" s="143">
        <v>250000</v>
      </c>
      <c r="J1204" t="str">
        <f>IF(G1204="GK",VLOOKUP(F1204,'[1]2017GoalKeeper Stats'!$A$2:$S$109,2,FALSE),VLOOKUP(F1204,'[1]2017Player Stats'!$A$2:$AB$830,2,FALSE))</f>
        <v>MIA</v>
      </c>
      <c r="K1204">
        <f>IF(G1204="GK",VLOOKUP(F1204,'[1]2017GoalKeeper Stats'!$A$2:$S$109,4,FALSE),VLOOKUP(F1204,'[1]2017Player Stats'!$A$2:$AB$830,4,FALSE))</f>
        <v>30</v>
      </c>
      <c r="L1204">
        <f>IF(G1204="GK",VLOOKUP(F1204,'[1]2017GoalKeeper Stats'!$A$2:$S$109,5,FALSE),VLOOKUP(F1204,'[1]2017Player Stats'!$A$2:$AB$830,5,FALSE))</f>
        <v>30</v>
      </c>
      <c r="M1204">
        <f>IF(G1204="GK",VLOOKUP(F1204,'[1]2017GoalKeeper Stats'!$A$2:$S$109,6,FALSE),VLOOKUP(F1204,'[1]2017Player Stats'!$A$2:$AB$830,6,FALSE))</f>
        <v>2623</v>
      </c>
      <c r="N1204">
        <f>IF(G1204="GK",VLOOKUP(F1204,'[1]2017GoalKeeper Stats'!$A$2:$S$109,7,FALSE),VLOOKUP(F1204,'[1]2017Player Stats'!$A$2:$AB$830,7,FALSE))</f>
        <v>0</v>
      </c>
      <c r="O1204">
        <f>IF(G1204="GK",VLOOKUP(F1204,'[1]2017GoalKeeper Stats'!$A$2:$S$109,8,FALSE),VLOOKUP(F1204,'[1]2017Player Stats'!$A$2:$AB$830,8,FALSE))</f>
        <v>3</v>
      </c>
      <c r="P1204">
        <f>IF(G1204="GK",VLOOKUP(F1204,'[1]2017GoalKeeper Stats'!$A$2:$S$109,9,FALSE),VLOOKUP(F1204,'[1]2017Player Stats'!$A$2:$AB$830,9,FALSE))</f>
        <v>8</v>
      </c>
      <c r="Q1204">
        <f>IF(G1204="GK",VLOOKUP(F1204,'[1]2017GoalKeeper Stats'!$A$2:$S$109,10,FALSE),VLOOKUP(F1204,'[1]2017Player Stats'!$A$2:$AB$830,10,FALSE))</f>
        <v>2</v>
      </c>
      <c r="R1204">
        <f>IF(G1204="GK",VLOOKUP(F1204,'[1]2017GoalKeeper Stats'!$A$2:$S$109,11,FALSE),VLOOKUP(F1204,'[1]2017Player Stats'!$A$2:$AB$830,11,FALSE))</f>
        <v>0</v>
      </c>
      <c r="S1204" t="str">
        <f>IF(G1204="GK",VLOOKUP(F1204,'[1]2017GoalKeeper Stats'!$A$2:$S$109,12,FALSE),VLOOKUP(F1204,'[1]2017Player Stats'!$A$2:$AB$830,12,FALSE))</f>
        <v>0/0</v>
      </c>
      <c r="T1204">
        <f>IF(G1204="GK",VLOOKUP(F1204,'[1]2017GoalKeeper Stats'!$A$2:$S$109,13,FALSE),VLOOKUP(F1204,'[1]2017Player Stats'!$A$2:$AB$830,13,FALSE))</f>
        <v>0</v>
      </c>
      <c r="U1204">
        <f>IF(G1204="GK",VLOOKUP(F1204,'[1]2017GoalKeeper Stats'!$A$2:$S$109,14,FALSE),VLOOKUP(F1204,'[1]2017Player Stats'!$A$2:$AB$830,14,FALSE))</f>
        <v>0</v>
      </c>
      <c r="V1204">
        <f>IF(G1204="GK",VLOOKUP(F1204,'[1]2017GoalKeeper Stats'!$A$2:$S$109,15,FALSE),VLOOKUP(F1204,'[1]2017Player Stats'!$A$2:$AB$830,15,FALSE))</f>
        <v>0</v>
      </c>
      <c r="W1204">
        <f>IF(G1204="GK",VLOOKUP(F1204,'[1]2017GoalKeeper Stats'!$A$2:$S$109,16,FALSE),VLOOKUP(F1204,'[1]2017Player Stats'!$A$2:$AB$830,16,FALSE))</f>
        <v>0</v>
      </c>
      <c r="X1204">
        <f>IF(G1204="GK",VLOOKUP(F1204,'[1]2017GoalKeeper Stats'!$A$2:$S$109,17,FALSE),VLOOKUP(F1204,'[1]2017Player Stats'!$A$2:$AB$830,17,FALSE))</f>
        <v>1</v>
      </c>
      <c r="Y1204">
        <f>IF(G1204="GK",VLOOKUP(F1204,'[1]2017GoalKeeper Stats'!$A$2:$S$109,18,FALSE),VLOOKUP(F1204,'[1]2017Player Stats'!$A$2:$AB$830,18,FALSE))</f>
        <v>2</v>
      </c>
      <c r="Z1204">
        <f>IF(G1204="GK",VLOOKUP(F1204,'[1]2017GoalKeeper Stats'!$A$2:$S$109,19,FALSE),VLOOKUP(F1204,'[1]2017Player Stats'!$A$2:$AB$830,19,FALSE))</f>
        <v>1</v>
      </c>
      <c r="AA1204">
        <f>IF(G1204="GK",VLOOKUP(F1204,'[1]2017GoalKeeper Stats'!$A$2:$S$109,20,FALSE),VLOOKUP(F1204,'[1]2017Player Stats'!$A$2:$AB$830,20,FALSE))</f>
        <v>0.1</v>
      </c>
      <c r="AB1204">
        <f>IF(G1204="GK",VLOOKUP(F1204,'[1]2017GoalKeeper Stats'!$A$2:$S$109,21,FALSE),VLOOKUP(F1204,'[1]2017Player Stats'!$A$2:$AB$830,21,FALSE))</f>
        <v>26</v>
      </c>
      <c r="AC1204">
        <f>IF(G1204="GK",VLOOKUP(F1204,'[1]2017GoalKeeper Stats'!$A$2:$S$109,22,FALSE),VLOOKUP(F1204,'[1]2017Player Stats'!$A$2:$AB$830,22,FALSE))</f>
        <v>20</v>
      </c>
      <c r="AD1204">
        <f>IF(G1204="GK",VLOOKUP(F1204,'[1]2017GoalKeeper Stats'!$A$2:$S$109,23,FALSE),VLOOKUP(F1204,'[1]2017Player Stats'!$A$2:$AB$830,23,FALSE))</f>
        <v>0</v>
      </c>
      <c r="AE1204">
        <f>IF(G1204="GK",VLOOKUP(F1204,'[1]2017GoalKeeper Stats'!$A$2:$S$109,24,FALSE),VLOOKUP(F1204,'[1]2017Player Stats'!$A$2:$AB$830,24,FALSE))</f>
        <v>8</v>
      </c>
      <c r="AF1204">
        <f>IF(G1204="GK",VLOOKUP(F1204,'[1]2017GoalKeeper Stats'!$A$2:$S$109,25,FALSE),VLOOKUP(F1204,'[1]2017Player Stats'!$A$2:$AB$830,25,FALSE))</f>
        <v>0</v>
      </c>
      <c r="AG1204">
        <f>IF(G1204="GK",VLOOKUP(F1204,'[1]2017GoalKeeper Stats'!$A$2:$S$109,26,FALSE),VLOOKUP(F1204,'[1]2017Player Stats'!$A$2:$AB$830,26,FALSE))</f>
        <v>25</v>
      </c>
      <c r="AH1204" s="51">
        <v>2017</v>
      </c>
      <c r="AI1204" s="51">
        <v>34</v>
      </c>
      <c r="AJ1204" s="51">
        <v>469</v>
      </c>
      <c r="AK1204" s="51">
        <v>437</v>
      </c>
      <c r="AL1204" s="51">
        <v>55</v>
      </c>
      <c r="AM1204" s="51">
        <v>44</v>
      </c>
      <c r="AN1204" s="51">
        <v>11</v>
      </c>
      <c r="AO1204" s="52">
        <v>52.47</v>
      </c>
      <c r="AP1204" s="52">
        <v>44.51</v>
      </c>
      <c r="AQ1204" s="52">
        <v>7.95</v>
      </c>
      <c r="AR1204" s="52">
        <v>3.05</v>
      </c>
      <c r="AS1204" s="51">
        <v>50</v>
      </c>
      <c r="AT1204" s="52">
        <v>51.45</v>
      </c>
    </row>
    <row r="1205" spans="1:46" hidden="1">
      <c r="A1205">
        <v>2017</v>
      </c>
      <c r="B1205" t="s">
        <v>206</v>
      </c>
      <c r="C1205" t="s">
        <v>206</v>
      </c>
      <c r="D1205" t="s">
        <v>1209</v>
      </c>
      <c r="E1205" t="s">
        <v>1210</v>
      </c>
      <c r="F1205" t="str">
        <f t="shared" si="18"/>
        <v>Waylon Francis</v>
      </c>
      <c r="G1205" t="s">
        <v>893</v>
      </c>
      <c r="H1205" s="143">
        <v>251875</v>
      </c>
      <c r="I1205" s="143">
        <v>227500</v>
      </c>
      <c r="J1205" t="str">
        <f>IF(G1205="GK",VLOOKUP(F1205,'[1]2017GoalKeeper Stats'!$A$2:$S$109,2,FALSE),VLOOKUP(F1205,'[1]2017Player Stats'!$A$2:$AB$830,2,FALSE))</f>
        <v>CLB</v>
      </c>
      <c r="K1205">
        <f>IF(G1205="GK",VLOOKUP(F1205,'[1]2017GoalKeeper Stats'!$A$2:$S$109,4,FALSE),VLOOKUP(F1205,'[1]2017Player Stats'!$A$2:$AB$830,4,FALSE))</f>
        <v>12</v>
      </c>
      <c r="L1205">
        <f>IF(G1205="GK",VLOOKUP(F1205,'[1]2017GoalKeeper Stats'!$A$2:$S$109,5,FALSE),VLOOKUP(F1205,'[1]2017Player Stats'!$A$2:$AB$830,5,FALSE))</f>
        <v>10</v>
      </c>
      <c r="M1205">
        <f>IF(G1205="GK",VLOOKUP(F1205,'[1]2017GoalKeeper Stats'!$A$2:$S$109,6,FALSE),VLOOKUP(F1205,'[1]2017Player Stats'!$A$2:$AB$830,6,FALSE))</f>
        <v>852</v>
      </c>
      <c r="N1205">
        <f>IF(G1205="GK",VLOOKUP(F1205,'[1]2017GoalKeeper Stats'!$A$2:$S$109,7,FALSE),VLOOKUP(F1205,'[1]2017Player Stats'!$A$2:$AB$830,7,FALSE))</f>
        <v>0</v>
      </c>
      <c r="O1205">
        <f>IF(G1205="GK",VLOOKUP(F1205,'[1]2017GoalKeeper Stats'!$A$2:$S$109,8,FALSE),VLOOKUP(F1205,'[1]2017Player Stats'!$A$2:$AB$830,8,FALSE))</f>
        <v>2</v>
      </c>
      <c r="P1205">
        <f>IF(G1205="GK",VLOOKUP(F1205,'[1]2017GoalKeeper Stats'!$A$2:$S$109,9,FALSE),VLOOKUP(F1205,'[1]2017Player Stats'!$A$2:$AB$830,9,FALSE))</f>
        <v>8</v>
      </c>
      <c r="Q1205">
        <f>IF(G1205="GK",VLOOKUP(F1205,'[1]2017GoalKeeper Stats'!$A$2:$S$109,10,FALSE),VLOOKUP(F1205,'[1]2017Player Stats'!$A$2:$AB$830,10,FALSE))</f>
        <v>0</v>
      </c>
      <c r="R1205">
        <f>IF(G1205="GK",VLOOKUP(F1205,'[1]2017GoalKeeper Stats'!$A$2:$S$109,11,FALSE),VLOOKUP(F1205,'[1]2017Player Stats'!$A$2:$AB$830,11,FALSE))</f>
        <v>0</v>
      </c>
      <c r="S1205" t="str">
        <f>IF(G1205="GK",VLOOKUP(F1205,'[1]2017GoalKeeper Stats'!$A$2:$S$109,12,FALSE),VLOOKUP(F1205,'[1]2017Player Stats'!$A$2:$AB$830,12,FALSE))</f>
        <v>0/0</v>
      </c>
      <c r="T1205">
        <f>IF(G1205="GK",VLOOKUP(F1205,'[1]2017GoalKeeper Stats'!$A$2:$S$109,13,FALSE),VLOOKUP(F1205,'[1]2017Player Stats'!$A$2:$AB$830,13,FALSE))</f>
        <v>0</v>
      </c>
      <c r="U1205">
        <f>IF(G1205="GK",VLOOKUP(F1205,'[1]2017GoalKeeper Stats'!$A$2:$S$109,14,FALSE),VLOOKUP(F1205,'[1]2017Player Stats'!$A$2:$AB$830,14,FALSE))</f>
        <v>0</v>
      </c>
      <c r="V1205">
        <f>IF(G1205="GK",VLOOKUP(F1205,'[1]2017GoalKeeper Stats'!$A$2:$S$109,15,FALSE),VLOOKUP(F1205,'[1]2017Player Stats'!$A$2:$AB$830,15,FALSE))</f>
        <v>0</v>
      </c>
      <c r="W1205">
        <f>IF(G1205="GK",VLOOKUP(F1205,'[1]2017GoalKeeper Stats'!$A$2:$S$109,16,FALSE),VLOOKUP(F1205,'[1]2017Player Stats'!$A$2:$AB$830,16,FALSE))</f>
        <v>0</v>
      </c>
      <c r="X1205">
        <f>IF(G1205="GK",VLOOKUP(F1205,'[1]2017GoalKeeper Stats'!$A$2:$S$109,17,FALSE),VLOOKUP(F1205,'[1]2017Player Stats'!$A$2:$AB$830,17,FALSE))</f>
        <v>1</v>
      </c>
      <c r="Y1205">
        <f>IF(G1205="GK",VLOOKUP(F1205,'[1]2017GoalKeeper Stats'!$A$2:$S$109,18,FALSE),VLOOKUP(F1205,'[1]2017Player Stats'!$A$2:$AB$830,18,FALSE))</f>
        <v>1</v>
      </c>
      <c r="Z1205">
        <f>IF(G1205="GK",VLOOKUP(F1205,'[1]2017GoalKeeper Stats'!$A$2:$S$109,19,FALSE),VLOOKUP(F1205,'[1]2017Player Stats'!$A$2:$AB$830,19,FALSE))</f>
        <v>1</v>
      </c>
      <c r="AA1205">
        <f>IF(G1205="GK",VLOOKUP(F1205,'[1]2017GoalKeeper Stats'!$A$2:$S$109,20,FALSE),VLOOKUP(F1205,'[1]2017Player Stats'!$A$2:$AB$830,20,FALSE))</f>
        <v>0.21</v>
      </c>
      <c r="AB1205">
        <f>IF(G1205="GK",VLOOKUP(F1205,'[1]2017GoalKeeper Stats'!$A$2:$S$109,21,FALSE),VLOOKUP(F1205,'[1]2017Player Stats'!$A$2:$AB$830,21,FALSE))</f>
        <v>12</v>
      </c>
      <c r="AC1205">
        <f>IF(G1205="GK",VLOOKUP(F1205,'[1]2017GoalKeeper Stats'!$A$2:$S$109,22,FALSE),VLOOKUP(F1205,'[1]2017Player Stats'!$A$2:$AB$830,22,FALSE))</f>
        <v>6</v>
      </c>
      <c r="AD1205">
        <f>IF(G1205="GK",VLOOKUP(F1205,'[1]2017GoalKeeper Stats'!$A$2:$S$109,23,FALSE),VLOOKUP(F1205,'[1]2017Player Stats'!$A$2:$AB$830,23,FALSE))</f>
        <v>1</v>
      </c>
      <c r="AE1205">
        <f>IF(G1205="GK",VLOOKUP(F1205,'[1]2017GoalKeeper Stats'!$A$2:$S$109,24,FALSE),VLOOKUP(F1205,'[1]2017Player Stats'!$A$2:$AB$830,24,FALSE))</f>
        <v>0</v>
      </c>
      <c r="AF1205">
        <f>IF(G1205="GK",VLOOKUP(F1205,'[1]2017GoalKeeper Stats'!$A$2:$S$109,25,FALSE),VLOOKUP(F1205,'[1]2017Player Stats'!$A$2:$AB$830,25,FALSE))</f>
        <v>0</v>
      </c>
      <c r="AG1205">
        <f>IF(G1205="GK",VLOOKUP(F1205,'[1]2017GoalKeeper Stats'!$A$2:$S$109,26,FALSE),VLOOKUP(F1205,'[1]2017Player Stats'!$A$2:$AB$830,26,FALSE))</f>
        <v>0</v>
      </c>
      <c r="AH1205" s="51">
        <v>2017</v>
      </c>
      <c r="AI1205" s="51">
        <v>34</v>
      </c>
      <c r="AJ1205" s="51">
        <v>400</v>
      </c>
      <c r="AK1205" s="51">
        <v>444</v>
      </c>
      <c r="AL1205" s="51">
        <v>53</v>
      </c>
      <c r="AM1205" s="51">
        <v>49</v>
      </c>
      <c r="AN1205" s="51">
        <v>4</v>
      </c>
      <c r="AO1205" s="52">
        <v>45.7</v>
      </c>
      <c r="AP1205" s="52">
        <v>46.37</v>
      </c>
      <c r="AQ1205" s="52">
        <v>-0.67</v>
      </c>
      <c r="AR1205" s="52">
        <v>4.67</v>
      </c>
      <c r="AS1205" s="51">
        <v>54</v>
      </c>
      <c r="AT1205" s="52">
        <v>47.68</v>
      </c>
    </row>
    <row r="1206" spans="1:46" hidden="1">
      <c r="A1206">
        <v>2017</v>
      </c>
      <c r="B1206" t="s">
        <v>962</v>
      </c>
      <c r="C1206" t="s">
        <v>962</v>
      </c>
      <c r="D1206" t="s">
        <v>1122</v>
      </c>
      <c r="E1206" t="s">
        <v>1123</v>
      </c>
      <c r="F1206" t="str">
        <f t="shared" si="18"/>
        <v>Patrick Nyarko</v>
      </c>
      <c r="G1206" t="s">
        <v>936</v>
      </c>
      <c r="H1206" s="143">
        <v>250750</v>
      </c>
      <c r="I1206" s="143">
        <v>235000</v>
      </c>
      <c r="J1206" t="str">
        <f>IF(G1206="GK",VLOOKUP(F1206,'[1]2017GoalKeeper Stats'!$A$2:$S$109,2,FALSE),VLOOKUP(F1206,'[1]2017Player Stats'!$A$2:$AB$830,2,FALSE))</f>
        <v>DC</v>
      </c>
      <c r="K1206">
        <f>IF(G1206="GK",VLOOKUP(F1206,'[1]2017GoalKeeper Stats'!$A$2:$S$109,4,FALSE),VLOOKUP(F1206,'[1]2017Player Stats'!$A$2:$AB$830,4,FALSE))</f>
        <v>14</v>
      </c>
      <c r="L1206">
        <f>IF(G1206="GK",VLOOKUP(F1206,'[1]2017GoalKeeper Stats'!$A$2:$S$109,5,FALSE),VLOOKUP(F1206,'[1]2017Player Stats'!$A$2:$AB$830,5,FALSE))</f>
        <v>12</v>
      </c>
      <c r="M1206">
        <f>IF(G1206="GK",VLOOKUP(F1206,'[1]2017GoalKeeper Stats'!$A$2:$S$109,6,FALSE),VLOOKUP(F1206,'[1]2017Player Stats'!$A$2:$AB$830,6,FALSE))</f>
        <v>1028</v>
      </c>
      <c r="N1206">
        <f>IF(G1206="GK",VLOOKUP(F1206,'[1]2017GoalKeeper Stats'!$A$2:$S$109,7,FALSE),VLOOKUP(F1206,'[1]2017Player Stats'!$A$2:$AB$830,7,FALSE))</f>
        <v>1</v>
      </c>
      <c r="O1206">
        <f>IF(G1206="GK",VLOOKUP(F1206,'[1]2017GoalKeeper Stats'!$A$2:$S$109,8,FALSE),VLOOKUP(F1206,'[1]2017Player Stats'!$A$2:$AB$830,8,FALSE))</f>
        <v>2</v>
      </c>
      <c r="P1206">
        <f>IF(G1206="GK",VLOOKUP(F1206,'[1]2017GoalKeeper Stats'!$A$2:$S$109,9,FALSE),VLOOKUP(F1206,'[1]2017Player Stats'!$A$2:$AB$830,9,FALSE))</f>
        <v>18</v>
      </c>
      <c r="Q1206">
        <f>IF(G1206="GK",VLOOKUP(F1206,'[1]2017GoalKeeper Stats'!$A$2:$S$109,10,FALSE),VLOOKUP(F1206,'[1]2017Player Stats'!$A$2:$AB$830,10,FALSE))</f>
        <v>7</v>
      </c>
      <c r="R1206">
        <f>IF(G1206="GK",VLOOKUP(F1206,'[1]2017GoalKeeper Stats'!$A$2:$S$109,11,FALSE),VLOOKUP(F1206,'[1]2017Player Stats'!$A$2:$AB$830,11,FALSE))</f>
        <v>1</v>
      </c>
      <c r="S1206" t="str">
        <f>IF(G1206="GK",VLOOKUP(F1206,'[1]2017GoalKeeper Stats'!$A$2:$S$109,12,FALSE),VLOOKUP(F1206,'[1]2017Player Stats'!$A$2:$AB$830,12,FALSE))</f>
        <v>0/0</v>
      </c>
      <c r="T1206">
        <f>IF(G1206="GK",VLOOKUP(F1206,'[1]2017GoalKeeper Stats'!$A$2:$S$109,13,FALSE),VLOOKUP(F1206,'[1]2017Player Stats'!$A$2:$AB$830,13,FALSE))</f>
        <v>1</v>
      </c>
      <c r="U1206">
        <f>IF(G1206="GK",VLOOKUP(F1206,'[1]2017GoalKeeper Stats'!$A$2:$S$109,14,FALSE),VLOOKUP(F1206,'[1]2017Player Stats'!$A$2:$AB$830,14,FALSE))</f>
        <v>0</v>
      </c>
      <c r="V1206">
        <f>IF(G1206="GK",VLOOKUP(F1206,'[1]2017GoalKeeper Stats'!$A$2:$S$109,15,FALSE),VLOOKUP(F1206,'[1]2017Player Stats'!$A$2:$AB$830,15,FALSE))</f>
        <v>0.09</v>
      </c>
      <c r="W1206">
        <f>IF(G1206="GK",VLOOKUP(F1206,'[1]2017GoalKeeper Stats'!$A$2:$S$109,16,FALSE),VLOOKUP(F1206,'[1]2017Player Stats'!$A$2:$AB$830,16,FALSE))</f>
        <v>5.6</v>
      </c>
      <c r="X1206">
        <f>IF(G1206="GK",VLOOKUP(F1206,'[1]2017GoalKeeper Stats'!$A$2:$S$109,17,FALSE),VLOOKUP(F1206,'[1]2017Player Stats'!$A$2:$AB$830,17,FALSE))</f>
        <v>0</v>
      </c>
      <c r="Y1206">
        <f>IF(G1206="GK",VLOOKUP(F1206,'[1]2017GoalKeeper Stats'!$A$2:$S$109,18,FALSE),VLOOKUP(F1206,'[1]2017Player Stats'!$A$2:$AB$830,18,FALSE))</f>
        <v>0</v>
      </c>
      <c r="Z1206">
        <f>IF(G1206="GK",VLOOKUP(F1206,'[1]2017GoalKeeper Stats'!$A$2:$S$109,19,FALSE),VLOOKUP(F1206,'[1]2017Player Stats'!$A$2:$AB$830,19,FALSE))</f>
        <v>2</v>
      </c>
      <c r="AA1206">
        <f>IF(G1206="GK",VLOOKUP(F1206,'[1]2017GoalKeeper Stats'!$A$2:$S$109,20,FALSE),VLOOKUP(F1206,'[1]2017Player Stats'!$A$2:$AB$830,20,FALSE))</f>
        <v>0.18</v>
      </c>
      <c r="AB1206">
        <f>IF(G1206="GK",VLOOKUP(F1206,'[1]2017GoalKeeper Stats'!$A$2:$S$109,21,FALSE),VLOOKUP(F1206,'[1]2017Player Stats'!$A$2:$AB$830,21,FALSE))</f>
        <v>10</v>
      </c>
      <c r="AC1206">
        <f>IF(G1206="GK",VLOOKUP(F1206,'[1]2017GoalKeeper Stats'!$A$2:$S$109,22,FALSE),VLOOKUP(F1206,'[1]2017Player Stats'!$A$2:$AB$830,22,FALSE))</f>
        <v>29</v>
      </c>
      <c r="AD1206">
        <f>IF(G1206="GK",VLOOKUP(F1206,'[1]2017GoalKeeper Stats'!$A$2:$S$109,23,FALSE),VLOOKUP(F1206,'[1]2017Player Stats'!$A$2:$AB$830,23,FALSE))</f>
        <v>8</v>
      </c>
      <c r="AE1206">
        <f>IF(G1206="GK",VLOOKUP(F1206,'[1]2017GoalKeeper Stats'!$A$2:$S$109,24,FALSE),VLOOKUP(F1206,'[1]2017Player Stats'!$A$2:$AB$830,24,FALSE))</f>
        <v>0</v>
      </c>
      <c r="AF1206">
        <f>IF(G1206="GK",VLOOKUP(F1206,'[1]2017GoalKeeper Stats'!$A$2:$S$109,25,FALSE),VLOOKUP(F1206,'[1]2017Player Stats'!$A$2:$AB$830,25,FALSE))</f>
        <v>0</v>
      </c>
      <c r="AG1206">
        <f>IF(G1206="GK",VLOOKUP(F1206,'[1]2017GoalKeeper Stats'!$A$2:$S$109,26,FALSE),VLOOKUP(F1206,'[1]2017Player Stats'!$A$2:$AB$830,26,FALSE))</f>
        <v>38.89</v>
      </c>
      <c r="AH1206" s="51">
        <v>2017</v>
      </c>
      <c r="AI1206" s="51">
        <v>34</v>
      </c>
      <c r="AJ1206" s="51">
        <v>402</v>
      </c>
      <c r="AK1206" s="51">
        <v>501</v>
      </c>
      <c r="AL1206" s="51">
        <v>27</v>
      </c>
      <c r="AM1206" s="51">
        <v>57</v>
      </c>
      <c r="AN1206" s="51">
        <v>-30</v>
      </c>
      <c r="AO1206" s="52">
        <v>39.200000000000003</v>
      </c>
      <c r="AP1206" s="52">
        <v>54.68</v>
      </c>
      <c r="AQ1206" s="52">
        <v>-15.48</v>
      </c>
      <c r="AR1206" s="52">
        <v>-14.52</v>
      </c>
      <c r="AS1206" s="51">
        <v>32</v>
      </c>
      <c r="AT1206" s="52">
        <v>37.090000000000003</v>
      </c>
    </row>
    <row r="1207" spans="1:46" hidden="1">
      <c r="A1207">
        <v>2017</v>
      </c>
      <c r="B1207" t="s">
        <v>962</v>
      </c>
      <c r="C1207" t="s">
        <v>962</v>
      </c>
      <c r="D1207" t="s">
        <v>1091</v>
      </c>
      <c r="E1207" t="s">
        <v>1092</v>
      </c>
      <c r="F1207" t="str">
        <f t="shared" si="18"/>
        <v>Lloyd Sam</v>
      </c>
      <c r="G1207" t="s">
        <v>903</v>
      </c>
      <c r="H1207" s="143">
        <v>250000</v>
      </c>
      <c r="I1207" s="143">
        <v>240000</v>
      </c>
      <c r="J1207" t="str">
        <f>IF(G1207="GK",VLOOKUP(F1207,'[1]2017GoalKeeper Stats'!$A$2:$S$109,2,FALSE),VLOOKUP(F1207,'[1]2017Player Stats'!$A$2:$AB$830,2,FALSE))</f>
        <v>DC</v>
      </c>
      <c r="K1207">
        <f>IF(G1207="GK",VLOOKUP(F1207,'[1]2017GoalKeeper Stats'!$A$2:$S$109,4,FALSE),VLOOKUP(F1207,'[1]2017Player Stats'!$A$2:$AB$830,4,FALSE))</f>
        <v>30</v>
      </c>
      <c r="L1207">
        <f>IF(G1207="GK",VLOOKUP(F1207,'[1]2017GoalKeeper Stats'!$A$2:$S$109,5,FALSE),VLOOKUP(F1207,'[1]2017Player Stats'!$A$2:$AB$830,5,FALSE))</f>
        <v>23</v>
      </c>
      <c r="M1207">
        <f>IF(G1207="GK",VLOOKUP(F1207,'[1]2017GoalKeeper Stats'!$A$2:$S$109,6,FALSE),VLOOKUP(F1207,'[1]2017Player Stats'!$A$2:$AB$830,6,FALSE))</f>
        <v>2025</v>
      </c>
      <c r="N1207">
        <f>IF(G1207="GK",VLOOKUP(F1207,'[1]2017GoalKeeper Stats'!$A$2:$S$109,7,FALSE),VLOOKUP(F1207,'[1]2017Player Stats'!$A$2:$AB$830,7,FALSE))</f>
        <v>2</v>
      </c>
      <c r="O1207">
        <f>IF(G1207="GK",VLOOKUP(F1207,'[1]2017GoalKeeper Stats'!$A$2:$S$109,8,FALSE),VLOOKUP(F1207,'[1]2017Player Stats'!$A$2:$AB$830,8,FALSE))</f>
        <v>6</v>
      </c>
      <c r="P1207">
        <f>IF(G1207="GK",VLOOKUP(F1207,'[1]2017GoalKeeper Stats'!$A$2:$S$109,9,FALSE),VLOOKUP(F1207,'[1]2017Player Stats'!$A$2:$AB$830,9,FALSE))</f>
        <v>25</v>
      </c>
      <c r="Q1207">
        <f>IF(G1207="GK",VLOOKUP(F1207,'[1]2017GoalKeeper Stats'!$A$2:$S$109,10,FALSE),VLOOKUP(F1207,'[1]2017Player Stats'!$A$2:$AB$830,10,FALSE))</f>
        <v>11</v>
      </c>
      <c r="R1207">
        <f>IF(G1207="GK",VLOOKUP(F1207,'[1]2017GoalKeeper Stats'!$A$2:$S$109,11,FALSE),VLOOKUP(F1207,'[1]2017Player Stats'!$A$2:$AB$830,11,FALSE))</f>
        <v>0</v>
      </c>
      <c r="S1207" t="str">
        <f>IF(G1207="GK",VLOOKUP(F1207,'[1]2017GoalKeeper Stats'!$A$2:$S$109,12,FALSE),VLOOKUP(F1207,'[1]2017Player Stats'!$A$2:$AB$830,12,FALSE))</f>
        <v>0/0</v>
      </c>
      <c r="T1207">
        <f>IF(G1207="GK",VLOOKUP(F1207,'[1]2017GoalKeeper Stats'!$A$2:$S$109,13,FALSE),VLOOKUP(F1207,'[1]2017Player Stats'!$A$2:$AB$830,13,FALSE))</f>
        <v>1</v>
      </c>
      <c r="U1207">
        <f>IF(G1207="GK",VLOOKUP(F1207,'[1]2017GoalKeeper Stats'!$A$2:$S$109,14,FALSE),VLOOKUP(F1207,'[1]2017Player Stats'!$A$2:$AB$830,14,FALSE))</f>
        <v>1</v>
      </c>
      <c r="V1207">
        <f>IF(G1207="GK",VLOOKUP(F1207,'[1]2017GoalKeeper Stats'!$A$2:$S$109,15,FALSE),VLOOKUP(F1207,'[1]2017Player Stats'!$A$2:$AB$830,15,FALSE))</f>
        <v>0.09</v>
      </c>
      <c r="W1207">
        <f>IF(G1207="GK",VLOOKUP(F1207,'[1]2017GoalKeeper Stats'!$A$2:$S$109,16,FALSE),VLOOKUP(F1207,'[1]2017Player Stats'!$A$2:$AB$830,16,FALSE))</f>
        <v>8</v>
      </c>
      <c r="X1207">
        <f>IF(G1207="GK",VLOOKUP(F1207,'[1]2017GoalKeeper Stats'!$A$2:$S$109,17,FALSE),VLOOKUP(F1207,'[1]2017Player Stats'!$A$2:$AB$830,17,FALSE))</f>
        <v>1</v>
      </c>
      <c r="Y1207">
        <f>IF(G1207="GK",VLOOKUP(F1207,'[1]2017GoalKeeper Stats'!$A$2:$S$109,18,FALSE),VLOOKUP(F1207,'[1]2017Player Stats'!$A$2:$AB$830,18,FALSE))</f>
        <v>4</v>
      </c>
      <c r="Z1207">
        <f>IF(G1207="GK",VLOOKUP(F1207,'[1]2017GoalKeeper Stats'!$A$2:$S$109,19,FALSE),VLOOKUP(F1207,'[1]2017Player Stats'!$A$2:$AB$830,19,FALSE))</f>
        <v>2</v>
      </c>
      <c r="AA1207">
        <f>IF(G1207="GK",VLOOKUP(F1207,'[1]2017GoalKeeper Stats'!$A$2:$S$109,20,FALSE),VLOOKUP(F1207,'[1]2017Player Stats'!$A$2:$AB$830,20,FALSE))</f>
        <v>0.27</v>
      </c>
      <c r="AB1207">
        <f>IF(G1207="GK",VLOOKUP(F1207,'[1]2017GoalKeeper Stats'!$A$2:$S$109,21,FALSE),VLOOKUP(F1207,'[1]2017Player Stats'!$A$2:$AB$830,21,FALSE))</f>
        <v>17</v>
      </c>
      <c r="AC1207">
        <f>IF(G1207="GK",VLOOKUP(F1207,'[1]2017GoalKeeper Stats'!$A$2:$S$109,22,FALSE),VLOOKUP(F1207,'[1]2017Player Stats'!$A$2:$AB$830,22,FALSE))</f>
        <v>25</v>
      </c>
      <c r="AD1207">
        <f>IF(G1207="GK",VLOOKUP(F1207,'[1]2017GoalKeeper Stats'!$A$2:$S$109,23,FALSE),VLOOKUP(F1207,'[1]2017Player Stats'!$A$2:$AB$830,23,FALSE))</f>
        <v>6</v>
      </c>
      <c r="AE1207">
        <f>IF(G1207="GK",VLOOKUP(F1207,'[1]2017GoalKeeper Stats'!$A$2:$S$109,24,FALSE),VLOOKUP(F1207,'[1]2017Player Stats'!$A$2:$AB$830,24,FALSE))</f>
        <v>5</v>
      </c>
      <c r="AF1207">
        <f>IF(G1207="GK",VLOOKUP(F1207,'[1]2017GoalKeeper Stats'!$A$2:$S$109,25,FALSE),VLOOKUP(F1207,'[1]2017Player Stats'!$A$2:$AB$830,25,FALSE))</f>
        <v>1</v>
      </c>
      <c r="AG1207">
        <f>IF(G1207="GK",VLOOKUP(F1207,'[1]2017GoalKeeper Stats'!$A$2:$S$109,26,FALSE),VLOOKUP(F1207,'[1]2017Player Stats'!$A$2:$AB$830,26,FALSE))</f>
        <v>44</v>
      </c>
      <c r="AH1207" s="51">
        <v>2017</v>
      </c>
      <c r="AI1207" s="51">
        <v>34</v>
      </c>
      <c r="AJ1207" s="51">
        <v>402</v>
      </c>
      <c r="AK1207" s="51">
        <v>501</v>
      </c>
      <c r="AL1207" s="51">
        <v>27</v>
      </c>
      <c r="AM1207" s="51">
        <v>57</v>
      </c>
      <c r="AN1207" s="51">
        <v>-30</v>
      </c>
      <c r="AO1207" s="52">
        <v>39.200000000000003</v>
      </c>
      <c r="AP1207" s="52">
        <v>54.68</v>
      </c>
      <c r="AQ1207" s="52">
        <v>-15.48</v>
      </c>
      <c r="AR1207" s="52">
        <v>-14.52</v>
      </c>
      <c r="AS1207" s="51">
        <v>32</v>
      </c>
      <c r="AT1207" s="52">
        <v>37.090000000000003</v>
      </c>
    </row>
    <row r="1208" spans="1:46" hidden="1">
      <c r="A1208">
        <v>2017</v>
      </c>
      <c r="B1208" t="s">
        <v>896</v>
      </c>
      <c r="C1208" t="s">
        <v>896</v>
      </c>
      <c r="D1208" t="s">
        <v>1379</v>
      </c>
      <c r="E1208" t="s">
        <v>1380</v>
      </c>
      <c r="F1208" t="str">
        <f t="shared" si="18"/>
        <v>Darwin Ceren</v>
      </c>
      <c r="G1208" t="s">
        <v>860</v>
      </c>
      <c r="H1208" s="143">
        <v>249375</v>
      </c>
      <c r="I1208" s="143">
        <v>200000</v>
      </c>
      <c r="J1208" t="str">
        <f>IF(G1208="GK",VLOOKUP(F1208,'[1]2017GoalKeeper Stats'!$A$2:$S$109,2,FALSE),VLOOKUP(F1208,'[1]2017Player Stats'!$A$2:$AB$830,2,FALSE))</f>
        <v>HOU</v>
      </c>
      <c r="K1208">
        <f>IF(G1208="GK",VLOOKUP(F1208,'[1]2017GoalKeeper Stats'!$A$2:$S$109,4,FALSE),VLOOKUP(F1208,'[1]2017Player Stats'!$A$2:$AB$830,4,FALSE))</f>
        <v>21</v>
      </c>
      <c r="L1208">
        <f>IF(G1208="GK",VLOOKUP(F1208,'[1]2017GoalKeeper Stats'!$A$2:$S$109,5,FALSE),VLOOKUP(F1208,'[1]2017Player Stats'!$A$2:$AB$830,5,FALSE))</f>
        <v>19</v>
      </c>
      <c r="M1208">
        <f>IF(G1208="GK",VLOOKUP(F1208,'[1]2017GoalKeeper Stats'!$A$2:$S$109,6,FALSE),VLOOKUP(F1208,'[1]2017Player Stats'!$A$2:$AB$830,6,FALSE))</f>
        <v>1642</v>
      </c>
      <c r="N1208">
        <f>IF(G1208="GK",VLOOKUP(F1208,'[1]2017GoalKeeper Stats'!$A$2:$S$109,7,FALSE),VLOOKUP(F1208,'[1]2017Player Stats'!$A$2:$AB$830,7,FALSE))</f>
        <v>0</v>
      </c>
      <c r="O1208">
        <f>IF(G1208="GK",VLOOKUP(F1208,'[1]2017GoalKeeper Stats'!$A$2:$S$109,8,FALSE),VLOOKUP(F1208,'[1]2017Player Stats'!$A$2:$AB$830,8,FALSE))</f>
        <v>2</v>
      </c>
      <c r="P1208">
        <f>IF(G1208="GK",VLOOKUP(F1208,'[1]2017GoalKeeper Stats'!$A$2:$S$109,9,FALSE),VLOOKUP(F1208,'[1]2017Player Stats'!$A$2:$AB$830,9,FALSE))</f>
        <v>17</v>
      </c>
      <c r="Q1208">
        <f>IF(G1208="GK",VLOOKUP(F1208,'[1]2017GoalKeeper Stats'!$A$2:$S$109,10,FALSE),VLOOKUP(F1208,'[1]2017Player Stats'!$A$2:$AB$830,10,FALSE))</f>
        <v>2</v>
      </c>
      <c r="R1208">
        <f>IF(G1208="GK",VLOOKUP(F1208,'[1]2017GoalKeeper Stats'!$A$2:$S$109,11,FALSE),VLOOKUP(F1208,'[1]2017Player Stats'!$A$2:$AB$830,11,FALSE))</f>
        <v>0</v>
      </c>
      <c r="S1208" t="str">
        <f>IF(G1208="GK",VLOOKUP(F1208,'[1]2017GoalKeeper Stats'!$A$2:$S$109,12,FALSE),VLOOKUP(F1208,'[1]2017Player Stats'!$A$2:$AB$830,12,FALSE))</f>
        <v>0/0</v>
      </c>
      <c r="T1208">
        <f>IF(G1208="GK",VLOOKUP(F1208,'[1]2017GoalKeeper Stats'!$A$2:$S$109,13,FALSE),VLOOKUP(F1208,'[1]2017Player Stats'!$A$2:$AB$830,13,FALSE))</f>
        <v>0</v>
      </c>
      <c r="U1208">
        <f>IF(G1208="GK",VLOOKUP(F1208,'[1]2017GoalKeeper Stats'!$A$2:$S$109,14,FALSE),VLOOKUP(F1208,'[1]2017Player Stats'!$A$2:$AB$830,14,FALSE))</f>
        <v>0</v>
      </c>
      <c r="V1208">
        <f>IF(G1208="GK",VLOOKUP(F1208,'[1]2017GoalKeeper Stats'!$A$2:$S$109,15,FALSE),VLOOKUP(F1208,'[1]2017Player Stats'!$A$2:$AB$830,15,FALSE))</f>
        <v>0</v>
      </c>
      <c r="W1208">
        <f>IF(G1208="GK",VLOOKUP(F1208,'[1]2017GoalKeeper Stats'!$A$2:$S$109,16,FALSE),VLOOKUP(F1208,'[1]2017Player Stats'!$A$2:$AB$830,16,FALSE))</f>
        <v>0</v>
      </c>
      <c r="X1208">
        <f>IF(G1208="GK",VLOOKUP(F1208,'[1]2017GoalKeeper Stats'!$A$2:$S$109,17,FALSE),VLOOKUP(F1208,'[1]2017Player Stats'!$A$2:$AB$830,17,FALSE))</f>
        <v>1</v>
      </c>
      <c r="Y1208">
        <f>IF(G1208="GK",VLOOKUP(F1208,'[1]2017GoalKeeper Stats'!$A$2:$S$109,18,FALSE),VLOOKUP(F1208,'[1]2017Player Stats'!$A$2:$AB$830,18,FALSE))</f>
        <v>1</v>
      </c>
      <c r="Z1208">
        <f>IF(G1208="GK",VLOOKUP(F1208,'[1]2017GoalKeeper Stats'!$A$2:$S$109,19,FALSE),VLOOKUP(F1208,'[1]2017Player Stats'!$A$2:$AB$830,19,FALSE))</f>
        <v>1</v>
      </c>
      <c r="AA1208">
        <f>IF(G1208="GK",VLOOKUP(F1208,'[1]2017GoalKeeper Stats'!$A$2:$S$109,20,FALSE),VLOOKUP(F1208,'[1]2017Player Stats'!$A$2:$AB$830,20,FALSE))</f>
        <v>0.11</v>
      </c>
      <c r="AB1208">
        <f>IF(G1208="GK",VLOOKUP(F1208,'[1]2017GoalKeeper Stats'!$A$2:$S$109,21,FALSE),VLOOKUP(F1208,'[1]2017Player Stats'!$A$2:$AB$830,21,FALSE))</f>
        <v>33</v>
      </c>
      <c r="AC1208">
        <f>IF(G1208="GK",VLOOKUP(F1208,'[1]2017GoalKeeper Stats'!$A$2:$S$109,22,FALSE),VLOOKUP(F1208,'[1]2017Player Stats'!$A$2:$AB$830,22,FALSE))</f>
        <v>22</v>
      </c>
      <c r="AD1208">
        <f>IF(G1208="GK",VLOOKUP(F1208,'[1]2017GoalKeeper Stats'!$A$2:$S$109,23,FALSE),VLOOKUP(F1208,'[1]2017Player Stats'!$A$2:$AB$830,23,FALSE))</f>
        <v>0</v>
      </c>
      <c r="AE1208">
        <f>IF(G1208="GK",VLOOKUP(F1208,'[1]2017GoalKeeper Stats'!$A$2:$S$109,24,FALSE),VLOOKUP(F1208,'[1]2017Player Stats'!$A$2:$AB$830,24,FALSE))</f>
        <v>3</v>
      </c>
      <c r="AF1208">
        <f>IF(G1208="GK",VLOOKUP(F1208,'[1]2017GoalKeeper Stats'!$A$2:$S$109,25,FALSE),VLOOKUP(F1208,'[1]2017Player Stats'!$A$2:$AB$830,25,FALSE))</f>
        <v>2</v>
      </c>
      <c r="AG1208">
        <f>IF(G1208="GK",VLOOKUP(F1208,'[1]2017GoalKeeper Stats'!$A$2:$S$109,26,FALSE),VLOOKUP(F1208,'[1]2017Player Stats'!$A$2:$AB$830,26,FALSE))</f>
        <v>11.76</v>
      </c>
      <c r="AH1208" s="51">
        <v>2017</v>
      </c>
      <c r="AI1208" s="51">
        <v>34</v>
      </c>
      <c r="AJ1208" s="51">
        <v>469</v>
      </c>
      <c r="AK1208" s="51">
        <v>450</v>
      </c>
      <c r="AL1208" s="51">
        <v>39</v>
      </c>
      <c r="AM1208" s="51">
        <v>58</v>
      </c>
      <c r="AN1208" s="51">
        <v>-19</v>
      </c>
      <c r="AO1208" s="52">
        <v>45.18</v>
      </c>
      <c r="AP1208" s="52">
        <v>46.96</v>
      </c>
      <c r="AQ1208" s="52">
        <v>-1.78</v>
      </c>
      <c r="AR1208" s="52">
        <v>-17.22</v>
      </c>
      <c r="AS1208" s="51">
        <v>46</v>
      </c>
      <c r="AT1208" s="52">
        <v>47.03</v>
      </c>
    </row>
    <row r="1209" spans="1:46" hidden="1">
      <c r="A1209">
        <v>2017</v>
      </c>
      <c r="B1209" t="s">
        <v>199</v>
      </c>
      <c r="C1209" t="s">
        <v>199</v>
      </c>
      <c r="D1209" t="s">
        <v>1729</v>
      </c>
      <c r="E1209" t="s">
        <v>1301</v>
      </c>
      <c r="F1209" t="str">
        <f t="shared" si="18"/>
        <v>Boniek Garcia</v>
      </c>
      <c r="G1209" t="s">
        <v>860</v>
      </c>
      <c r="H1209" s="143">
        <v>247500</v>
      </c>
      <c r="I1209" s="143">
        <v>225000</v>
      </c>
      <c r="J1209" t="str">
        <f>IF(G1209="GK",VLOOKUP(F1209,'[1]2017GoalKeeper Stats'!$A$2:$S$109,2,FALSE),VLOOKUP(F1209,'[1]2017Player Stats'!$A$2:$AB$830,2,FALSE))</f>
        <v>HOU</v>
      </c>
      <c r="K1209">
        <f>IF(G1209="GK",VLOOKUP(F1209,'[1]2017GoalKeeper Stats'!$A$2:$S$109,4,FALSE),VLOOKUP(F1209,'[1]2017Player Stats'!$A$2:$AB$830,4,FALSE))</f>
        <v>20</v>
      </c>
      <c r="L1209">
        <f>IF(G1209="GK",VLOOKUP(F1209,'[1]2017GoalKeeper Stats'!$A$2:$S$109,5,FALSE),VLOOKUP(F1209,'[1]2017Player Stats'!$A$2:$AB$830,5,FALSE))</f>
        <v>12</v>
      </c>
      <c r="M1209">
        <f>IF(G1209="GK",VLOOKUP(F1209,'[1]2017GoalKeeper Stats'!$A$2:$S$109,6,FALSE),VLOOKUP(F1209,'[1]2017Player Stats'!$A$2:$AB$830,6,FALSE))</f>
        <v>1165</v>
      </c>
      <c r="N1209">
        <f>IF(G1209="GK",VLOOKUP(F1209,'[1]2017GoalKeeper Stats'!$A$2:$S$109,7,FALSE),VLOOKUP(F1209,'[1]2017Player Stats'!$A$2:$AB$830,7,FALSE))</f>
        <v>0</v>
      </c>
      <c r="O1209">
        <f>IF(G1209="GK",VLOOKUP(F1209,'[1]2017GoalKeeper Stats'!$A$2:$S$109,8,FALSE),VLOOKUP(F1209,'[1]2017Player Stats'!$A$2:$AB$830,8,FALSE))</f>
        <v>4</v>
      </c>
      <c r="P1209">
        <f>IF(G1209="GK",VLOOKUP(F1209,'[1]2017GoalKeeper Stats'!$A$2:$S$109,9,FALSE),VLOOKUP(F1209,'[1]2017Player Stats'!$A$2:$AB$830,9,FALSE))</f>
        <v>6</v>
      </c>
      <c r="Q1209">
        <f>IF(G1209="GK",VLOOKUP(F1209,'[1]2017GoalKeeper Stats'!$A$2:$S$109,10,FALSE),VLOOKUP(F1209,'[1]2017Player Stats'!$A$2:$AB$830,10,FALSE))</f>
        <v>2</v>
      </c>
      <c r="R1209">
        <f>IF(G1209="GK",VLOOKUP(F1209,'[1]2017GoalKeeper Stats'!$A$2:$S$109,11,FALSE),VLOOKUP(F1209,'[1]2017Player Stats'!$A$2:$AB$830,11,FALSE))</f>
        <v>0</v>
      </c>
      <c r="S1209" t="str">
        <f>IF(G1209="GK",VLOOKUP(F1209,'[1]2017GoalKeeper Stats'!$A$2:$S$109,12,FALSE),VLOOKUP(F1209,'[1]2017Player Stats'!$A$2:$AB$830,12,FALSE))</f>
        <v>0/0</v>
      </c>
      <c r="T1209">
        <f>IF(G1209="GK",VLOOKUP(F1209,'[1]2017GoalKeeper Stats'!$A$2:$S$109,13,FALSE),VLOOKUP(F1209,'[1]2017Player Stats'!$A$2:$AB$830,13,FALSE))</f>
        <v>0</v>
      </c>
      <c r="U1209">
        <f>IF(G1209="GK",VLOOKUP(F1209,'[1]2017GoalKeeper Stats'!$A$2:$S$109,14,FALSE),VLOOKUP(F1209,'[1]2017Player Stats'!$A$2:$AB$830,14,FALSE))</f>
        <v>0</v>
      </c>
      <c r="V1209">
        <f>IF(G1209="GK",VLOOKUP(F1209,'[1]2017GoalKeeper Stats'!$A$2:$S$109,15,FALSE),VLOOKUP(F1209,'[1]2017Player Stats'!$A$2:$AB$830,15,FALSE))</f>
        <v>0</v>
      </c>
      <c r="W1209">
        <f>IF(G1209="GK",VLOOKUP(F1209,'[1]2017GoalKeeper Stats'!$A$2:$S$109,16,FALSE),VLOOKUP(F1209,'[1]2017Player Stats'!$A$2:$AB$830,16,FALSE))</f>
        <v>0</v>
      </c>
      <c r="X1209">
        <f>IF(G1209="GK",VLOOKUP(F1209,'[1]2017GoalKeeper Stats'!$A$2:$S$109,17,FALSE),VLOOKUP(F1209,'[1]2017Player Stats'!$A$2:$AB$830,17,FALSE))</f>
        <v>1</v>
      </c>
      <c r="Y1209">
        <f>IF(G1209="GK",VLOOKUP(F1209,'[1]2017GoalKeeper Stats'!$A$2:$S$109,18,FALSE),VLOOKUP(F1209,'[1]2017Player Stats'!$A$2:$AB$830,18,FALSE))</f>
        <v>3</v>
      </c>
      <c r="Z1209">
        <f>IF(G1209="GK",VLOOKUP(F1209,'[1]2017GoalKeeper Stats'!$A$2:$S$109,19,FALSE),VLOOKUP(F1209,'[1]2017Player Stats'!$A$2:$AB$830,19,FALSE))</f>
        <v>1</v>
      </c>
      <c r="AA1209">
        <f>IF(G1209="GK",VLOOKUP(F1209,'[1]2017GoalKeeper Stats'!$A$2:$S$109,20,FALSE),VLOOKUP(F1209,'[1]2017Player Stats'!$A$2:$AB$830,20,FALSE))</f>
        <v>0.31</v>
      </c>
      <c r="AB1209">
        <f>IF(G1209="GK",VLOOKUP(F1209,'[1]2017GoalKeeper Stats'!$A$2:$S$109,21,FALSE),VLOOKUP(F1209,'[1]2017Player Stats'!$A$2:$AB$830,21,FALSE))</f>
        <v>21</v>
      </c>
      <c r="AC1209">
        <f>IF(G1209="GK",VLOOKUP(F1209,'[1]2017GoalKeeper Stats'!$A$2:$S$109,22,FALSE),VLOOKUP(F1209,'[1]2017Player Stats'!$A$2:$AB$830,22,FALSE))</f>
        <v>17</v>
      </c>
      <c r="AD1209">
        <f>IF(G1209="GK",VLOOKUP(F1209,'[1]2017GoalKeeper Stats'!$A$2:$S$109,23,FALSE),VLOOKUP(F1209,'[1]2017Player Stats'!$A$2:$AB$830,23,FALSE))</f>
        <v>0</v>
      </c>
      <c r="AE1209">
        <f>IF(G1209="GK",VLOOKUP(F1209,'[1]2017GoalKeeper Stats'!$A$2:$S$109,24,FALSE),VLOOKUP(F1209,'[1]2017Player Stats'!$A$2:$AB$830,24,FALSE))</f>
        <v>4</v>
      </c>
      <c r="AF1209">
        <f>IF(G1209="GK",VLOOKUP(F1209,'[1]2017GoalKeeper Stats'!$A$2:$S$109,25,FALSE),VLOOKUP(F1209,'[1]2017Player Stats'!$A$2:$AB$830,25,FALSE))</f>
        <v>0</v>
      </c>
      <c r="AG1209">
        <f>IF(G1209="GK",VLOOKUP(F1209,'[1]2017GoalKeeper Stats'!$A$2:$S$109,26,FALSE),VLOOKUP(F1209,'[1]2017Player Stats'!$A$2:$AB$830,26,FALSE))</f>
        <v>33.33</v>
      </c>
      <c r="AH1209" s="51">
        <v>2017</v>
      </c>
      <c r="AI1209" s="51">
        <v>34</v>
      </c>
      <c r="AJ1209" s="51">
        <v>469</v>
      </c>
      <c r="AK1209" s="51">
        <v>437</v>
      </c>
      <c r="AL1209" s="51">
        <v>55</v>
      </c>
      <c r="AM1209" s="51">
        <v>44</v>
      </c>
      <c r="AN1209" s="51">
        <v>11</v>
      </c>
      <c r="AO1209" s="52">
        <v>52.47</v>
      </c>
      <c r="AP1209" s="52">
        <v>44.51</v>
      </c>
      <c r="AQ1209" s="52">
        <v>7.95</v>
      </c>
      <c r="AR1209" s="52">
        <v>3.05</v>
      </c>
      <c r="AS1209" s="51">
        <v>50</v>
      </c>
      <c r="AT1209" s="52">
        <v>51.45</v>
      </c>
    </row>
    <row r="1210" spans="1:46" hidden="1">
      <c r="A1210">
        <v>2017</v>
      </c>
      <c r="B1210" t="s">
        <v>194</v>
      </c>
      <c r="C1210" t="s">
        <v>194</v>
      </c>
      <c r="D1210" t="s">
        <v>1479</v>
      </c>
      <c r="E1210" t="s">
        <v>1480</v>
      </c>
      <c r="F1210" t="str">
        <f t="shared" si="18"/>
        <v>Justen Glad</v>
      </c>
      <c r="G1210" t="s">
        <v>893</v>
      </c>
      <c r="H1210" s="143">
        <v>246700</v>
      </c>
      <c r="I1210" s="143">
        <v>225000</v>
      </c>
      <c r="J1210" t="str">
        <f>IF(G1210="GK",VLOOKUP(F1210,'[1]2017GoalKeeper Stats'!$A$2:$S$109,2,FALSE),VLOOKUP(F1210,'[1]2017Player Stats'!$A$2:$AB$830,2,FALSE))</f>
        <v>RSL</v>
      </c>
      <c r="K1210">
        <f>IF(G1210="GK",VLOOKUP(F1210,'[1]2017GoalKeeper Stats'!$A$2:$S$109,4,FALSE),VLOOKUP(F1210,'[1]2017Player Stats'!$A$2:$AB$830,4,FALSE))</f>
        <v>18</v>
      </c>
      <c r="L1210">
        <f>IF(G1210="GK",VLOOKUP(F1210,'[1]2017GoalKeeper Stats'!$A$2:$S$109,5,FALSE),VLOOKUP(F1210,'[1]2017Player Stats'!$A$2:$AB$830,5,FALSE))</f>
        <v>18</v>
      </c>
      <c r="M1210">
        <f>IF(G1210="GK",VLOOKUP(F1210,'[1]2017GoalKeeper Stats'!$A$2:$S$109,6,FALSE),VLOOKUP(F1210,'[1]2017Player Stats'!$A$2:$AB$830,6,FALSE))</f>
        <v>1620</v>
      </c>
      <c r="N1210">
        <f>IF(G1210="GK",VLOOKUP(F1210,'[1]2017GoalKeeper Stats'!$A$2:$S$109,7,FALSE),VLOOKUP(F1210,'[1]2017Player Stats'!$A$2:$AB$830,7,FALSE))</f>
        <v>0</v>
      </c>
      <c r="O1210">
        <f>IF(G1210="GK",VLOOKUP(F1210,'[1]2017GoalKeeper Stats'!$A$2:$S$109,8,FALSE),VLOOKUP(F1210,'[1]2017Player Stats'!$A$2:$AB$830,8,FALSE))</f>
        <v>0</v>
      </c>
      <c r="P1210">
        <f>IF(G1210="GK",VLOOKUP(F1210,'[1]2017GoalKeeper Stats'!$A$2:$S$109,9,FALSE),VLOOKUP(F1210,'[1]2017Player Stats'!$A$2:$AB$830,9,FALSE))</f>
        <v>11</v>
      </c>
      <c r="Q1210">
        <f>IF(G1210="GK",VLOOKUP(F1210,'[1]2017GoalKeeper Stats'!$A$2:$S$109,10,FALSE),VLOOKUP(F1210,'[1]2017Player Stats'!$A$2:$AB$830,10,FALSE))</f>
        <v>5</v>
      </c>
      <c r="R1210">
        <f>IF(G1210="GK",VLOOKUP(F1210,'[1]2017GoalKeeper Stats'!$A$2:$S$109,11,FALSE),VLOOKUP(F1210,'[1]2017Player Stats'!$A$2:$AB$830,11,FALSE))</f>
        <v>0</v>
      </c>
      <c r="S1210" t="str">
        <f>IF(G1210="GK",VLOOKUP(F1210,'[1]2017GoalKeeper Stats'!$A$2:$S$109,12,FALSE),VLOOKUP(F1210,'[1]2017Player Stats'!$A$2:$AB$830,12,FALSE))</f>
        <v>0/0</v>
      </c>
      <c r="T1210">
        <f>IF(G1210="GK",VLOOKUP(F1210,'[1]2017GoalKeeper Stats'!$A$2:$S$109,13,FALSE),VLOOKUP(F1210,'[1]2017Player Stats'!$A$2:$AB$830,13,FALSE))</f>
        <v>0</v>
      </c>
      <c r="U1210">
        <f>IF(G1210="GK",VLOOKUP(F1210,'[1]2017GoalKeeper Stats'!$A$2:$S$109,14,FALSE),VLOOKUP(F1210,'[1]2017Player Stats'!$A$2:$AB$830,14,FALSE))</f>
        <v>0</v>
      </c>
      <c r="V1210">
        <f>IF(G1210="GK",VLOOKUP(F1210,'[1]2017GoalKeeper Stats'!$A$2:$S$109,15,FALSE),VLOOKUP(F1210,'[1]2017Player Stats'!$A$2:$AB$830,15,FALSE))</f>
        <v>0</v>
      </c>
      <c r="W1210">
        <f>IF(G1210="GK",VLOOKUP(F1210,'[1]2017GoalKeeper Stats'!$A$2:$S$109,16,FALSE),VLOOKUP(F1210,'[1]2017Player Stats'!$A$2:$AB$830,16,FALSE))</f>
        <v>0</v>
      </c>
      <c r="X1210">
        <f>IF(G1210="GK",VLOOKUP(F1210,'[1]2017GoalKeeper Stats'!$A$2:$S$109,17,FALSE),VLOOKUP(F1210,'[1]2017Player Stats'!$A$2:$AB$830,17,FALSE))</f>
        <v>0</v>
      </c>
      <c r="Y1210">
        <f>IF(G1210="GK",VLOOKUP(F1210,'[1]2017GoalKeeper Stats'!$A$2:$S$109,18,FALSE),VLOOKUP(F1210,'[1]2017Player Stats'!$A$2:$AB$830,18,FALSE))</f>
        <v>0</v>
      </c>
      <c r="Z1210">
        <f>IF(G1210="GK",VLOOKUP(F1210,'[1]2017GoalKeeper Stats'!$A$2:$S$109,19,FALSE),VLOOKUP(F1210,'[1]2017Player Stats'!$A$2:$AB$830,19,FALSE))</f>
        <v>0</v>
      </c>
      <c r="AA1210">
        <f>IF(G1210="GK",VLOOKUP(F1210,'[1]2017GoalKeeper Stats'!$A$2:$S$109,20,FALSE),VLOOKUP(F1210,'[1]2017Player Stats'!$A$2:$AB$830,20,FALSE))</f>
        <v>0</v>
      </c>
      <c r="AB1210">
        <f>IF(G1210="GK",VLOOKUP(F1210,'[1]2017GoalKeeper Stats'!$A$2:$S$109,21,FALSE),VLOOKUP(F1210,'[1]2017Player Stats'!$A$2:$AB$830,21,FALSE))</f>
        <v>21</v>
      </c>
      <c r="AC1210">
        <f>IF(G1210="GK",VLOOKUP(F1210,'[1]2017GoalKeeper Stats'!$A$2:$S$109,22,FALSE),VLOOKUP(F1210,'[1]2017Player Stats'!$A$2:$AB$830,22,FALSE))</f>
        <v>8</v>
      </c>
      <c r="AD1210">
        <f>IF(G1210="GK",VLOOKUP(F1210,'[1]2017GoalKeeper Stats'!$A$2:$S$109,23,FALSE),VLOOKUP(F1210,'[1]2017Player Stats'!$A$2:$AB$830,23,FALSE))</f>
        <v>0</v>
      </c>
      <c r="AE1210">
        <f>IF(G1210="GK",VLOOKUP(F1210,'[1]2017GoalKeeper Stats'!$A$2:$S$109,24,FALSE),VLOOKUP(F1210,'[1]2017Player Stats'!$A$2:$AB$830,24,FALSE))</f>
        <v>2</v>
      </c>
      <c r="AF1210">
        <f>IF(G1210="GK",VLOOKUP(F1210,'[1]2017GoalKeeper Stats'!$A$2:$S$109,25,FALSE),VLOOKUP(F1210,'[1]2017Player Stats'!$A$2:$AB$830,25,FALSE))</f>
        <v>0</v>
      </c>
      <c r="AG1210">
        <f>IF(G1210="GK",VLOOKUP(F1210,'[1]2017GoalKeeper Stats'!$A$2:$S$109,26,FALSE),VLOOKUP(F1210,'[1]2017Player Stats'!$A$2:$AB$830,26,FALSE))</f>
        <v>45.45</v>
      </c>
      <c r="AH1210" s="51">
        <v>2017</v>
      </c>
      <c r="AI1210" s="51">
        <v>34</v>
      </c>
      <c r="AJ1210" s="51">
        <v>548</v>
      </c>
      <c r="AK1210" s="51">
        <v>420</v>
      </c>
      <c r="AL1210" s="51">
        <v>49</v>
      </c>
      <c r="AM1210" s="51">
        <v>54</v>
      </c>
      <c r="AN1210" s="51">
        <v>-5</v>
      </c>
      <c r="AO1210" s="52">
        <v>51.96</v>
      </c>
      <c r="AP1210" s="52">
        <v>49.83</v>
      </c>
      <c r="AQ1210" s="52">
        <v>2.12</v>
      </c>
      <c r="AR1210" s="52">
        <v>-7.12</v>
      </c>
      <c r="AS1210" s="51">
        <v>45</v>
      </c>
      <c r="AT1210" s="52">
        <v>48.26</v>
      </c>
    </row>
    <row r="1211" spans="1:46" hidden="1">
      <c r="A1211" s="144">
        <v>2017</v>
      </c>
      <c r="B1211" s="144" t="s">
        <v>193</v>
      </c>
      <c r="C1211" s="144" t="s">
        <v>193</v>
      </c>
      <c r="D1211" s="144" t="s">
        <v>1738</v>
      </c>
      <c r="E1211" s="144" t="s">
        <v>1739</v>
      </c>
      <c r="F1211" s="144" t="str">
        <f t="shared" si="18"/>
        <v>Vytautas Andriuskevicius</v>
      </c>
      <c r="G1211" s="144" t="s">
        <v>893</v>
      </c>
      <c r="H1211" s="145">
        <v>244375</v>
      </c>
      <c r="I1211" s="145">
        <v>222500</v>
      </c>
      <c r="J1211" s="144" t="e">
        <f>IF(G1211="GK",VLOOKUP(F1211,'[1]2017GoalKeeper Stats'!$A$2:$S$109,2,FALSE),VLOOKUP(F1211,'[1]2017Player Stats'!$A$2:$AB$830,2,FALSE))</f>
        <v>#N/A</v>
      </c>
      <c r="K1211" s="144" t="e">
        <f>IF(G1211="GK",VLOOKUP(F1211,'[1]2017GoalKeeper Stats'!$A$2:$S$109,4,FALSE),VLOOKUP(F1211,'[1]2017Player Stats'!$A$2:$AB$830,4,FALSE))</f>
        <v>#N/A</v>
      </c>
      <c r="L1211" s="144" t="e">
        <f>IF(G1211="GK",VLOOKUP(F1211,'[1]2017GoalKeeper Stats'!$A$2:$S$109,5,FALSE),VLOOKUP(F1211,'[1]2017Player Stats'!$A$2:$AB$830,5,FALSE))</f>
        <v>#N/A</v>
      </c>
      <c r="M1211" s="144" t="e">
        <f>IF(G1211="GK",VLOOKUP(F1211,'[1]2017GoalKeeper Stats'!$A$2:$S$109,6,FALSE),VLOOKUP(F1211,'[1]2017Player Stats'!$A$2:$AB$830,6,FALSE))</f>
        <v>#N/A</v>
      </c>
      <c r="N1211" s="144" t="e">
        <f>IF(G1211="GK",VLOOKUP(F1211,'[1]2017GoalKeeper Stats'!$A$2:$S$109,7,FALSE),VLOOKUP(F1211,'[1]2017Player Stats'!$A$2:$AB$830,7,FALSE))</f>
        <v>#N/A</v>
      </c>
      <c r="O1211" s="144" t="e">
        <f>IF(G1211="GK",VLOOKUP(F1211,'[1]2017GoalKeeper Stats'!$A$2:$S$109,8,FALSE),VLOOKUP(F1211,'[1]2017Player Stats'!$A$2:$AB$830,8,FALSE))</f>
        <v>#N/A</v>
      </c>
      <c r="P1211" s="144" t="e">
        <f>IF(G1211="GK",VLOOKUP(F1211,'[1]2017GoalKeeper Stats'!$A$2:$S$109,9,FALSE),VLOOKUP(F1211,'[1]2017Player Stats'!$A$2:$AB$830,9,FALSE))</f>
        <v>#N/A</v>
      </c>
      <c r="Q1211" s="144" t="e">
        <f>IF(G1211="GK",VLOOKUP(F1211,'[1]2017GoalKeeper Stats'!$A$2:$S$109,10,FALSE),VLOOKUP(F1211,'[1]2017Player Stats'!$A$2:$AB$830,10,FALSE))</f>
        <v>#N/A</v>
      </c>
      <c r="R1211" s="144" t="e">
        <f>IF(G1211="GK",VLOOKUP(F1211,'[1]2017GoalKeeper Stats'!$A$2:$S$109,11,FALSE),VLOOKUP(F1211,'[1]2017Player Stats'!$A$2:$AB$830,11,FALSE))</f>
        <v>#N/A</v>
      </c>
      <c r="S1211" s="144" t="e">
        <f>IF(G1211="GK",VLOOKUP(F1211,'[1]2017GoalKeeper Stats'!$A$2:$S$109,12,FALSE),VLOOKUP(F1211,'[1]2017Player Stats'!$A$2:$AB$830,12,FALSE))</f>
        <v>#N/A</v>
      </c>
      <c r="T1211" s="144" t="e">
        <f>IF(G1211="GK",VLOOKUP(F1211,'[1]2017GoalKeeper Stats'!$A$2:$S$109,13,FALSE),VLOOKUP(F1211,'[1]2017Player Stats'!$A$2:$AB$830,13,FALSE))</f>
        <v>#N/A</v>
      </c>
      <c r="U1211" s="144" t="e">
        <f>IF(G1211="GK",VLOOKUP(F1211,'[1]2017GoalKeeper Stats'!$A$2:$S$109,14,FALSE),VLOOKUP(F1211,'[1]2017Player Stats'!$A$2:$AB$830,14,FALSE))</f>
        <v>#N/A</v>
      </c>
      <c r="V1211" s="144" t="e">
        <f>IF(G1211="GK",VLOOKUP(F1211,'[1]2017GoalKeeper Stats'!$A$2:$S$109,15,FALSE),VLOOKUP(F1211,'[1]2017Player Stats'!$A$2:$AB$830,15,FALSE))</f>
        <v>#N/A</v>
      </c>
      <c r="W1211" s="144" t="e">
        <f>IF(G1211="GK",VLOOKUP(F1211,'[1]2017GoalKeeper Stats'!$A$2:$S$109,16,FALSE),VLOOKUP(F1211,'[1]2017Player Stats'!$A$2:$AB$830,16,FALSE))</f>
        <v>#N/A</v>
      </c>
      <c r="X1211" s="144" t="e">
        <f>IF(G1211="GK",VLOOKUP(F1211,'[1]2017GoalKeeper Stats'!$A$2:$S$109,17,FALSE),VLOOKUP(F1211,'[1]2017Player Stats'!$A$2:$AB$830,17,FALSE))</f>
        <v>#N/A</v>
      </c>
      <c r="Y1211" s="144" t="e">
        <f>IF(G1211="GK",VLOOKUP(F1211,'[1]2017GoalKeeper Stats'!$A$2:$S$109,18,FALSE),VLOOKUP(F1211,'[1]2017Player Stats'!$A$2:$AB$830,18,FALSE))</f>
        <v>#N/A</v>
      </c>
      <c r="Z1211" s="144" t="e">
        <f>IF(G1211="GK",VLOOKUP(F1211,'[1]2017GoalKeeper Stats'!$A$2:$S$109,19,FALSE),VLOOKUP(F1211,'[1]2017Player Stats'!$A$2:$AB$830,19,FALSE))</f>
        <v>#N/A</v>
      </c>
      <c r="AA1211" s="144" t="e">
        <f>IF(G1211="GK",VLOOKUP(F1211,'[1]2017GoalKeeper Stats'!$A$2:$S$109,20,FALSE),VLOOKUP(F1211,'[1]2017Player Stats'!$A$2:$AB$830,20,FALSE))</f>
        <v>#N/A</v>
      </c>
      <c r="AB1211" s="144" t="e">
        <f>IF(G1211="GK",VLOOKUP(F1211,'[1]2017GoalKeeper Stats'!$A$2:$S$109,21,FALSE),VLOOKUP(F1211,'[1]2017Player Stats'!$A$2:$AB$830,21,FALSE))</f>
        <v>#N/A</v>
      </c>
      <c r="AC1211" s="144" t="e">
        <f>IF(G1211="GK",VLOOKUP(F1211,'[1]2017GoalKeeper Stats'!$A$2:$S$109,22,FALSE),VLOOKUP(F1211,'[1]2017Player Stats'!$A$2:$AB$830,22,FALSE))</f>
        <v>#N/A</v>
      </c>
      <c r="AD1211" s="144" t="e">
        <f>IF(G1211="GK",VLOOKUP(F1211,'[1]2017GoalKeeper Stats'!$A$2:$S$109,23,FALSE),VLOOKUP(F1211,'[1]2017Player Stats'!$A$2:$AB$830,23,FALSE))</f>
        <v>#N/A</v>
      </c>
      <c r="AE1211" s="144" t="e">
        <f>IF(G1211="GK",VLOOKUP(F1211,'[1]2017GoalKeeper Stats'!$A$2:$S$109,24,FALSE),VLOOKUP(F1211,'[1]2017Player Stats'!$A$2:$AB$830,24,FALSE))</f>
        <v>#N/A</v>
      </c>
      <c r="AF1211" s="144" t="e">
        <f>IF(G1211="GK",VLOOKUP(F1211,'[1]2017GoalKeeper Stats'!$A$2:$S$109,25,FALSE),VLOOKUP(F1211,'[1]2017Player Stats'!$A$2:$AB$830,25,FALSE))</f>
        <v>#N/A</v>
      </c>
      <c r="AG1211" s="144" t="e">
        <f>IF(G1211="GK",VLOOKUP(F1211,'[1]2017GoalKeeper Stats'!$A$2:$S$109,26,FALSE),VLOOKUP(F1211,'[1]2017Player Stats'!$A$2:$AB$830,26,FALSE))</f>
        <v>#N/A</v>
      </c>
      <c r="AH1211" s="51">
        <v>2017</v>
      </c>
      <c r="AI1211" s="51">
        <v>34</v>
      </c>
      <c r="AJ1211" s="51">
        <v>480</v>
      </c>
      <c r="AK1211" s="51">
        <v>418</v>
      </c>
      <c r="AL1211" s="51">
        <v>59</v>
      </c>
      <c r="AM1211" s="51">
        <v>49</v>
      </c>
      <c r="AN1211" s="51">
        <v>10</v>
      </c>
      <c r="AO1211" s="52">
        <v>53.09</v>
      </c>
      <c r="AP1211" s="52">
        <v>41.6</v>
      </c>
      <c r="AQ1211" s="52">
        <v>11.49</v>
      </c>
      <c r="AR1211" s="52">
        <v>-1.49</v>
      </c>
      <c r="AS1211" s="51">
        <v>53</v>
      </c>
      <c r="AT1211" s="52">
        <v>54.55</v>
      </c>
    </row>
    <row r="1212" spans="1:46" hidden="1">
      <c r="A1212">
        <v>2017</v>
      </c>
      <c r="B1212" t="s">
        <v>195</v>
      </c>
      <c r="C1212" t="s">
        <v>866</v>
      </c>
      <c r="D1212" t="s">
        <v>862</v>
      </c>
      <c r="E1212" t="s">
        <v>1363</v>
      </c>
      <c r="F1212" t="str">
        <f t="shared" si="18"/>
        <v>Sebastian Lletget</v>
      </c>
      <c r="G1212" t="s">
        <v>860</v>
      </c>
      <c r="H1212" s="143">
        <v>242667</v>
      </c>
      <c r="I1212" s="143">
        <v>230000</v>
      </c>
      <c r="J1212" t="str">
        <f>IF(G1212="GK",VLOOKUP(F1212,'[1]2017GoalKeeper Stats'!$A$2:$S$109,2,FALSE),VLOOKUP(F1212,'[1]2017Player Stats'!$A$2:$AB$830,2,FALSE))</f>
        <v>LA</v>
      </c>
      <c r="K1212">
        <f>IF(G1212="GK",VLOOKUP(F1212,'[1]2017GoalKeeper Stats'!$A$2:$S$109,4,FALSE),VLOOKUP(F1212,'[1]2017Player Stats'!$A$2:$AB$830,4,FALSE))</f>
        <v>3</v>
      </c>
      <c r="L1212">
        <f>IF(G1212="GK",VLOOKUP(F1212,'[1]2017GoalKeeper Stats'!$A$2:$S$109,5,FALSE),VLOOKUP(F1212,'[1]2017Player Stats'!$A$2:$AB$830,5,FALSE))</f>
        <v>3</v>
      </c>
      <c r="M1212">
        <f>IF(G1212="GK",VLOOKUP(F1212,'[1]2017GoalKeeper Stats'!$A$2:$S$109,6,FALSE),VLOOKUP(F1212,'[1]2017Player Stats'!$A$2:$AB$830,6,FALSE))</f>
        <v>270</v>
      </c>
      <c r="N1212">
        <f>IF(G1212="GK",VLOOKUP(F1212,'[1]2017GoalKeeper Stats'!$A$2:$S$109,7,FALSE),VLOOKUP(F1212,'[1]2017Player Stats'!$A$2:$AB$830,7,FALSE))</f>
        <v>0</v>
      </c>
      <c r="O1212">
        <f>IF(G1212="GK",VLOOKUP(F1212,'[1]2017GoalKeeper Stats'!$A$2:$S$109,8,FALSE),VLOOKUP(F1212,'[1]2017Player Stats'!$A$2:$AB$830,8,FALSE))</f>
        <v>0</v>
      </c>
      <c r="P1212">
        <f>IF(G1212="GK",VLOOKUP(F1212,'[1]2017GoalKeeper Stats'!$A$2:$S$109,9,FALSE),VLOOKUP(F1212,'[1]2017Player Stats'!$A$2:$AB$830,9,FALSE))</f>
        <v>2</v>
      </c>
      <c r="Q1212">
        <f>IF(G1212="GK",VLOOKUP(F1212,'[1]2017GoalKeeper Stats'!$A$2:$S$109,10,FALSE),VLOOKUP(F1212,'[1]2017Player Stats'!$A$2:$AB$830,10,FALSE))</f>
        <v>0</v>
      </c>
      <c r="R1212">
        <f>IF(G1212="GK",VLOOKUP(F1212,'[1]2017GoalKeeper Stats'!$A$2:$S$109,11,FALSE),VLOOKUP(F1212,'[1]2017Player Stats'!$A$2:$AB$830,11,FALSE))</f>
        <v>0</v>
      </c>
      <c r="S1212" t="str">
        <f>IF(G1212="GK",VLOOKUP(F1212,'[1]2017GoalKeeper Stats'!$A$2:$S$109,12,FALSE),VLOOKUP(F1212,'[1]2017Player Stats'!$A$2:$AB$830,12,FALSE))</f>
        <v>0/0</v>
      </c>
      <c r="T1212">
        <f>IF(G1212="GK",VLOOKUP(F1212,'[1]2017GoalKeeper Stats'!$A$2:$S$109,13,FALSE),VLOOKUP(F1212,'[1]2017Player Stats'!$A$2:$AB$830,13,FALSE))</f>
        <v>0</v>
      </c>
      <c r="U1212">
        <f>IF(G1212="GK",VLOOKUP(F1212,'[1]2017GoalKeeper Stats'!$A$2:$S$109,14,FALSE),VLOOKUP(F1212,'[1]2017Player Stats'!$A$2:$AB$830,14,FALSE))</f>
        <v>0</v>
      </c>
      <c r="V1212">
        <f>IF(G1212="GK",VLOOKUP(F1212,'[1]2017GoalKeeper Stats'!$A$2:$S$109,15,FALSE),VLOOKUP(F1212,'[1]2017Player Stats'!$A$2:$AB$830,15,FALSE))</f>
        <v>0</v>
      </c>
      <c r="W1212">
        <f>IF(G1212="GK",VLOOKUP(F1212,'[1]2017GoalKeeper Stats'!$A$2:$S$109,16,FALSE),VLOOKUP(F1212,'[1]2017Player Stats'!$A$2:$AB$830,16,FALSE))</f>
        <v>0</v>
      </c>
      <c r="X1212">
        <f>IF(G1212="GK",VLOOKUP(F1212,'[1]2017GoalKeeper Stats'!$A$2:$S$109,17,FALSE),VLOOKUP(F1212,'[1]2017Player Stats'!$A$2:$AB$830,17,FALSE))</f>
        <v>0</v>
      </c>
      <c r="Y1212">
        <f>IF(G1212="GK",VLOOKUP(F1212,'[1]2017GoalKeeper Stats'!$A$2:$S$109,18,FALSE),VLOOKUP(F1212,'[1]2017Player Stats'!$A$2:$AB$830,18,FALSE))</f>
        <v>0</v>
      </c>
      <c r="Z1212">
        <f>IF(G1212="GK",VLOOKUP(F1212,'[1]2017GoalKeeper Stats'!$A$2:$S$109,19,FALSE),VLOOKUP(F1212,'[1]2017Player Stats'!$A$2:$AB$830,19,FALSE))</f>
        <v>0</v>
      </c>
      <c r="AA1212">
        <f>IF(G1212="GK",VLOOKUP(F1212,'[1]2017GoalKeeper Stats'!$A$2:$S$109,20,FALSE),VLOOKUP(F1212,'[1]2017Player Stats'!$A$2:$AB$830,20,FALSE))</f>
        <v>0</v>
      </c>
      <c r="AB1212">
        <f>IF(G1212="GK",VLOOKUP(F1212,'[1]2017GoalKeeper Stats'!$A$2:$S$109,21,FALSE),VLOOKUP(F1212,'[1]2017Player Stats'!$A$2:$AB$830,21,FALSE))</f>
        <v>2</v>
      </c>
      <c r="AC1212">
        <f>IF(G1212="GK",VLOOKUP(F1212,'[1]2017GoalKeeper Stats'!$A$2:$S$109,22,FALSE),VLOOKUP(F1212,'[1]2017Player Stats'!$A$2:$AB$830,22,FALSE))</f>
        <v>3</v>
      </c>
      <c r="AD1212">
        <f>IF(G1212="GK",VLOOKUP(F1212,'[1]2017GoalKeeper Stats'!$A$2:$S$109,23,FALSE),VLOOKUP(F1212,'[1]2017Player Stats'!$A$2:$AB$830,23,FALSE))</f>
        <v>0</v>
      </c>
      <c r="AE1212">
        <f>IF(G1212="GK",VLOOKUP(F1212,'[1]2017GoalKeeper Stats'!$A$2:$S$109,24,FALSE),VLOOKUP(F1212,'[1]2017Player Stats'!$A$2:$AB$830,24,FALSE))</f>
        <v>0</v>
      </c>
      <c r="AF1212">
        <f>IF(G1212="GK",VLOOKUP(F1212,'[1]2017GoalKeeper Stats'!$A$2:$S$109,25,FALSE),VLOOKUP(F1212,'[1]2017Player Stats'!$A$2:$AB$830,25,FALSE))</f>
        <v>0</v>
      </c>
      <c r="AG1212">
        <f>IF(G1212="GK",VLOOKUP(F1212,'[1]2017GoalKeeper Stats'!$A$2:$S$109,26,FALSE),VLOOKUP(F1212,'[1]2017Player Stats'!$A$2:$AB$830,26,FALSE))</f>
        <v>0</v>
      </c>
      <c r="AH1212" s="51">
        <v>2017</v>
      </c>
      <c r="AI1212" s="51">
        <v>34</v>
      </c>
      <c r="AJ1212" s="51">
        <v>399</v>
      </c>
      <c r="AK1212" s="51">
        <v>505</v>
      </c>
      <c r="AL1212" s="51">
        <v>42</v>
      </c>
      <c r="AM1212" s="51">
        <v>66</v>
      </c>
      <c r="AN1212" s="51">
        <v>-24</v>
      </c>
      <c r="AO1212" s="52">
        <v>39.729999999999997</v>
      </c>
      <c r="AP1212" s="52">
        <v>54.61</v>
      </c>
      <c r="AQ1212" s="52">
        <v>-14.88</v>
      </c>
      <c r="AR1212" s="52">
        <v>-9.1199999999999992</v>
      </c>
      <c r="AS1212" s="51">
        <v>32</v>
      </c>
      <c r="AT1212" s="52">
        <v>38.29</v>
      </c>
    </row>
    <row r="1213" spans="1:46" hidden="1">
      <c r="A1213">
        <v>2017</v>
      </c>
      <c r="B1213" t="s">
        <v>199</v>
      </c>
      <c r="C1213" t="s">
        <v>199</v>
      </c>
      <c r="D1213" t="s">
        <v>1964</v>
      </c>
      <c r="E1213" t="s">
        <v>1965</v>
      </c>
      <c r="F1213" t="str">
        <f t="shared" si="18"/>
        <v>Philippe Senderos</v>
      </c>
      <c r="G1213" t="s">
        <v>893</v>
      </c>
      <c r="H1213" s="143">
        <v>242500</v>
      </c>
      <c r="I1213" s="143">
        <v>225000</v>
      </c>
      <c r="J1213" t="str">
        <f>IF(G1213="GK",VLOOKUP(F1213,'[1]2017GoalKeeper Stats'!$A$2:$S$109,2,FALSE),VLOOKUP(F1213,'[1]2017Player Stats'!$A$2:$AB$830,2,FALSE))</f>
        <v>HOU</v>
      </c>
      <c r="K1213">
        <f>IF(G1213="GK",VLOOKUP(F1213,'[1]2017GoalKeeper Stats'!$A$2:$S$109,4,FALSE),VLOOKUP(F1213,'[1]2017Player Stats'!$A$2:$AB$830,4,FALSE))</f>
        <v>2</v>
      </c>
      <c r="L1213">
        <f>IF(G1213="GK",VLOOKUP(F1213,'[1]2017GoalKeeper Stats'!$A$2:$S$109,5,FALSE),VLOOKUP(F1213,'[1]2017Player Stats'!$A$2:$AB$830,5,FALSE))</f>
        <v>2</v>
      </c>
      <c r="M1213">
        <f>IF(G1213="GK",VLOOKUP(F1213,'[1]2017GoalKeeper Stats'!$A$2:$S$109,6,FALSE),VLOOKUP(F1213,'[1]2017Player Stats'!$A$2:$AB$830,6,FALSE))</f>
        <v>162</v>
      </c>
      <c r="N1213">
        <f>IF(G1213="GK",VLOOKUP(F1213,'[1]2017GoalKeeper Stats'!$A$2:$S$109,7,FALSE),VLOOKUP(F1213,'[1]2017Player Stats'!$A$2:$AB$830,7,FALSE))</f>
        <v>0</v>
      </c>
      <c r="O1213">
        <f>IF(G1213="GK",VLOOKUP(F1213,'[1]2017GoalKeeper Stats'!$A$2:$S$109,8,FALSE),VLOOKUP(F1213,'[1]2017Player Stats'!$A$2:$AB$830,8,FALSE))</f>
        <v>0</v>
      </c>
      <c r="P1213">
        <f>IF(G1213="GK",VLOOKUP(F1213,'[1]2017GoalKeeper Stats'!$A$2:$S$109,9,FALSE),VLOOKUP(F1213,'[1]2017Player Stats'!$A$2:$AB$830,9,FALSE))</f>
        <v>0</v>
      </c>
      <c r="Q1213">
        <f>IF(G1213="GK",VLOOKUP(F1213,'[1]2017GoalKeeper Stats'!$A$2:$S$109,10,FALSE),VLOOKUP(F1213,'[1]2017Player Stats'!$A$2:$AB$830,10,FALSE))</f>
        <v>0</v>
      </c>
      <c r="R1213">
        <f>IF(G1213="GK",VLOOKUP(F1213,'[1]2017GoalKeeper Stats'!$A$2:$S$109,11,FALSE),VLOOKUP(F1213,'[1]2017Player Stats'!$A$2:$AB$830,11,FALSE))</f>
        <v>0</v>
      </c>
      <c r="S1213" t="str">
        <f>IF(G1213="GK",VLOOKUP(F1213,'[1]2017GoalKeeper Stats'!$A$2:$S$109,12,FALSE),VLOOKUP(F1213,'[1]2017Player Stats'!$A$2:$AB$830,12,FALSE))</f>
        <v>0/0</v>
      </c>
      <c r="T1213">
        <f>IF(G1213="GK",VLOOKUP(F1213,'[1]2017GoalKeeper Stats'!$A$2:$S$109,13,FALSE),VLOOKUP(F1213,'[1]2017Player Stats'!$A$2:$AB$830,13,FALSE))</f>
        <v>0</v>
      </c>
      <c r="U1213">
        <f>IF(G1213="GK",VLOOKUP(F1213,'[1]2017GoalKeeper Stats'!$A$2:$S$109,14,FALSE),VLOOKUP(F1213,'[1]2017Player Stats'!$A$2:$AB$830,14,FALSE))</f>
        <v>0</v>
      </c>
      <c r="V1213">
        <f>IF(G1213="GK",VLOOKUP(F1213,'[1]2017GoalKeeper Stats'!$A$2:$S$109,15,FALSE),VLOOKUP(F1213,'[1]2017Player Stats'!$A$2:$AB$830,15,FALSE))</f>
        <v>0</v>
      </c>
      <c r="W1213">
        <f>IF(G1213="GK",VLOOKUP(F1213,'[1]2017GoalKeeper Stats'!$A$2:$S$109,16,FALSE),VLOOKUP(F1213,'[1]2017Player Stats'!$A$2:$AB$830,16,FALSE))</f>
        <v>0</v>
      </c>
      <c r="X1213">
        <f>IF(G1213="GK",VLOOKUP(F1213,'[1]2017GoalKeeper Stats'!$A$2:$S$109,17,FALSE),VLOOKUP(F1213,'[1]2017Player Stats'!$A$2:$AB$830,17,FALSE))</f>
        <v>0</v>
      </c>
      <c r="Y1213">
        <f>IF(G1213="GK",VLOOKUP(F1213,'[1]2017GoalKeeper Stats'!$A$2:$S$109,18,FALSE),VLOOKUP(F1213,'[1]2017Player Stats'!$A$2:$AB$830,18,FALSE))</f>
        <v>0</v>
      </c>
      <c r="Z1213">
        <f>IF(G1213="GK",VLOOKUP(F1213,'[1]2017GoalKeeper Stats'!$A$2:$S$109,19,FALSE),VLOOKUP(F1213,'[1]2017Player Stats'!$A$2:$AB$830,19,FALSE))</f>
        <v>0</v>
      </c>
      <c r="AA1213">
        <f>IF(G1213="GK",VLOOKUP(F1213,'[1]2017GoalKeeper Stats'!$A$2:$S$109,20,FALSE),VLOOKUP(F1213,'[1]2017Player Stats'!$A$2:$AB$830,20,FALSE))</f>
        <v>0</v>
      </c>
      <c r="AB1213">
        <f>IF(G1213="GK",VLOOKUP(F1213,'[1]2017GoalKeeper Stats'!$A$2:$S$109,21,FALSE),VLOOKUP(F1213,'[1]2017Player Stats'!$A$2:$AB$830,21,FALSE))</f>
        <v>3</v>
      </c>
      <c r="AC1213">
        <f>IF(G1213="GK",VLOOKUP(F1213,'[1]2017GoalKeeper Stats'!$A$2:$S$109,22,FALSE),VLOOKUP(F1213,'[1]2017Player Stats'!$A$2:$AB$830,22,FALSE))</f>
        <v>1</v>
      </c>
      <c r="AD1213">
        <f>IF(G1213="GK",VLOOKUP(F1213,'[1]2017GoalKeeper Stats'!$A$2:$S$109,23,FALSE),VLOOKUP(F1213,'[1]2017Player Stats'!$A$2:$AB$830,23,FALSE))</f>
        <v>0</v>
      </c>
      <c r="AE1213">
        <f>IF(G1213="GK",VLOOKUP(F1213,'[1]2017GoalKeeper Stats'!$A$2:$S$109,24,FALSE),VLOOKUP(F1213,'[1]2017Player Stats'!$A$2:$AB$830,24,FALSE))</f>
        <v>0</v>
      </c>
      <c r="AF1213">
        <f>IF(G1213="GK",VLOOKUP(F1213,'[1]2017GoalKeeper Stats'!$A$2:$S$109,25,FALSE),VLOOKUP(F1213,'[1]2017Player Stats'!$A$2:$AB$830,25,FALSE))</f>
        <v>0</v>
      </c>
      <c r="AG1213">
        <f>IF(G1213="GK",VLOOKUP(F1213,'[1]2017GoalKeeper Stats'!$A$2:$S$109,26,FALSE),VLOOKUP(F1213,'[1]2017Player Stats'!$A$2:$AB$830,26,FALSE))</f>
        <v>0</v>
      </c>
      <c r="AH1213" s="51">
        <v>2017</v>
      </c>
      <c r="AI1213" s="51">
        <v>34</v>
      </c>
      <c r="AJ1213" s="51">
        <v>469</v>
      </c>
      <c r="AK1213" s="51">
        <v>437</v>
      </c>
      <c r="AL1213" s="51">
        <v>55</v>
      </c>
      <c r="AM1213" s="51">
        <v>44</v>
      </c>
      <c r="AN1213" s="51">
        <v>11</v>
      </c>
      <c r="AO1213" s="52">
        <v>52.47</v>
      </c>
      <c r="AP1213" s="52">
        <v>44.51</v>
      </c>
      <c r="AQ1213" s="52">
        <v>7.95</v>
      </c>
      <c r="AR1213" s="52">
        <v>3.05</v>
      </c>
      <c r="AS1213" s="51">
        <v>50</v>
      </c>
      <c r="AT1213" s="52">
        <v>51.45</v>
      </c>
    </row>
    <row r="1214" spans="1:46" hidden="1">
      <c r="A1214">
        <v>2017</v>
      </c>
      <c r="B1214" t="s">
        <v>1914</v>
      </c>
      <c r="C1214" t="s">
        <v>1915</v>
      </c>
      <c r="D1214" t="s">
        <v>864</v>
      </c>
      <c r="E1214" t="s">
        <v>1966</v>
      </c>
      <c r="F1214" t="str">
        <f t="shared" si="18"/>
        <v>Michael Boxall</v>
      </c>
      <c r="G1214" t="s">
        <v>893</v>
      </c>
      <c r="H1214" s="143">
        <v>242333</v>
      </c>
      <c r="I1214" s="143">
        <v>225000</v>
      </c>
      <c r="J1214" t="str">
        <f>IF(G1214="GK",VLOOKUP(F1214,'[1]2017GoalKeeper Stats'!$A$2:$S$109,2,FALSE),VLOOKUP(F1214,'[1]2017Player Stats'!$A$2:$AB$830,2,FALSE))</f>
        <v>MIN</v>
      </c>
      <c r="K1214">
        <f>IF(G1214="GK",VLOOKUP(F1214,'[1]2017GoalKeeper Stats'!$A$2:$S$109,4,FALSE),VLOOKUP(F1214,'[1]2017Player Stats'!$A$2:$AB$830,4,FALSE))</f>
        <v>12</v>
      </c>
      <c r="L1214">
        <f>IF(G1214="GK",VLOOKUP(F1214,'[1]2017GoalKeeper Stats'!$A$2:$S$109,5,FALSE),VLOOKUP(F1214,'[1]2017Player Stats'!$A$2:$AB$830,5,FALSE))</f>
        <v>12</v>
      </c>
      <c r="M1214">
        <f>IF(G1214="GK",VLOOKUP(F1214,'[1]2017GoalKeeper Stats'!$A$2:$S$109,6,FALSE),VLOOKUP(F1214,'[1]2017Player Stats'!$A$2:$AB$830,6,FALSE))</f>
        <v>1080</v>
      </c>
      <c r="N1214">
        <f>IF(G1214="GK",VLOOKUP(F1214,'[1]2017GoalKeeper Stats'!$A$2:$S$109,7,FALSE),VLOOKUP(F1214,'[1]2017Player Stats'!$A$2:$AB$830,7,FALSE))</f>
        <v>0</v>
      </c>
      <c r="O1214">
        <f>IF(G1214="GK",VLOOKUP(F1214,'[1]2017GoalKeeper Stats'!$A$2:$S$109,8,FALSE),VLOOKUP(F1214,'[1]2017Player Stats'!$A$2:$AB$830,8,FALSE))</f>
        <v>0</v>
      </c>
      <c r="P1214">
        <f>IF(G1214="GK",VLOOKUP(F1214,'[1]2017GoalKeeper Stats'!$A$2:$S$109,9,FALSE),VLOOKUP(F1214,'[1]2017Player Stats'!$A$2:$AB$830,9,FALSE))</f>
        <v>1</v>
      </c>
      <c r="Q1214">
        <f>IF(G1214="GK",VLOOKUP(F1214,'[1]2017GoalKeeper Stats'!$A$2:$S$109,10,FALSE),VLOOKUP(F1214,'[1]2017Player Stats'!$A$2:$AB$830,10,FALSE))</f>
        <v>0</v>
      </c>
      <c r="R1214">
        <f>IF(G1214="GK",VLOOKUP(F1214,'[1]2017GoalKeeper Stats'!$A$2:$S$109,11,FALSE),VLOOKUP(F1214,'[1]2017Player Stats'!$A$2:$AB$830,11,FALSE))</f>
        <v>0</v>
      </c>
      <c r="S1214" t="str">
        <f>IF(G1214="GK",VLOOKUP(F1214,'[1]2017GoalKeeper Stats'!$A$2:$S$109,12,FALSE),VLOOKUP(F1214,'[1]2017Player Stats'!$A$2:$AB$830,12,FALSE))</f>
        <v>0/0</v>
      </c>
      <c r="T1214">
        <f>IF(G1214="GK",VLOOKUP(F1214,'[1]2017GoalKeeper Stats'!$A$2:$S$109,13,FALSE),VLOOKUP(F1214,'[1]2017Player Stats'!$A$2:$AB$830,13,FALSE))</f>
        <v>0</v>
      </c>
      <c r="U1214">
        <f>IF(G1214="GK",VLOOKUP(F1214,'[1]2017GoalKeeper Stats'!$A$2:$S$109,14,FALSE),VLOOKUP(F1214,'[1]2017Player Stats'!$A$2:$AB$830,14,FALSE))</f>
        <v>0</v>
      </c>
      <c r="V1214">
        <f>IF(G1214="GK",VLOOKUP(F1214,'[1]2017GoalKeeper Stats'!$A$2:$S$109,15,FALSE),VLOOKUP(F1214,'[1]2017Player Stats'!$A$2:$AB$830,15,FALSE))</f>
        <v>0</v>
      </c>
      <c r="W1214">
        <f>IF(G1214="GK",VLOOKUP(F1214,'[1]2017GoalKeeper Stats'!$A$2:$S$109,16,FALSE),VLOOKUP(F1214,'[1]2017Player Stats'!$A$2:$AB$830,16,FALSE))</f>
        <v>0</v>
      </c>
      <c r="X1214">
        <f>IF(G1214="GK",VLOOKUP(F1214,'[1]2017GoalKeeper Stats'!$A$2:$S$109,17,FALSE),VLOOKUP(F1214,'[1]2017Player Stats'!$A$2:$AB$830,17,FALSE))</f>
        <v>0</v>
      </c>
      <c r="Y1214">
        <f>IF(G1214="GK",VLOOKUP(F1214,'[1]2017GoalKeeper Stats'!$A$2:$S$109,18,FALSE),VLOOKUP(F1214,'[1]2017Player Stats'!$A$2:$AB$830,18,FALSE))</f>
        <v>0</v>
      </c>
      <c r="Z1214">
        <f>IF(G1214="GK",VLOOKUP(F1214,'[1]2017GoalKeeper Stats'!$A$2:$S$109,19,FALSE),VLOOKUP(F1214,'[1]2017Player Stats'!$A$2:$AB$830,19,FALSE))</f>
        <v>0</v>
      </c>
      <c r="AA1214">
        <f>IF(G1214="GK",VLOOKUP(F1214,'[1]2017GoalKeeper Stats'!$A$2:$S$109,20,FALSE),VLOOKUP(F1214,'[1]2017Player Stats'!$A$2:$AB$830,20,FALSE))</f>
        <v>0</v>
      </c>
      <c r="AB1214">
        <f>IF(G1214="GK",VLOOKUP(F1214,'[1]2017GoalKeeper Stats'!$A$2:$S$109,21,FALSE),VLOOKUP(F1214,'[1]2017Player Stats'!$A$2:$AB$830,21,FALSE))</f>
        <v>9</v>
      </c>
      <c r="AC1214">
        <f>IF(G1214="GK",VLOOKUP(F1214,'[1]2017GoalKeeper Stats'!$A$2:$S$109,22,FALSE),VLOOKUP(F1214,'[1]2017Player Stats'!$A$2:$AB$830,22,FALSE))</f>
        <v>6</v>
      </c>
      <c r="AD1214">
        <f>IF(G1214="GK",VLOOKUP(F1214,'[1]2017GoalKeeper Stats'!$A$2:$S$109,23,FALSE),VLOOKUP(F1214,'[1]2017Player Stats'!$A$2:$AB$830,23,FALSE))</f>
        <v>0</v>
      </c>
      <c r="AE1214">
        <f>IF(G1214="GK",VLOOKUP(F1214,'[1]2017GoalKeeper Stats'!$A$2:$S$109,24,FALSE),VLOOKUP(F1214,'[1]2017Player Stats'!$A$2:$AB$830,24,FALSE))</f>
        <v>2</v>
      </c>
      <c r="AF1214">
        <f>IF(G1214="GK",VLOOKUP(F1214,'[1]2017GoalKeeper Stats'!$A$2:$S$109,25,FALSE),VLOOKUP(F1214,'[1]2017Player Stats'!$A$2:$AB$830,25,FALSE))</f>
        <v>0</v>
      </c>
      <c r="AG1214">
        <f>IF(G1214="GK",VLOOKUP(F1214,'[1]2017GoalKeeper Stats'!$A$2:$S$109,26,FALSE),VLOOKUP(F1214,'[1]2017Player Stats'!$A$2:$AB$830,26,FALSE))</f>
        <v>0</v>
      </c>
      <c r="AH1214" s="51">
        <v>2017</v>
      </c>
      <c r="AI1214" s="51">
        <v>34</v>
      </c>
      <c r="AJ1214" s="51">
        <v>338</v>
      </c>
      <c r="AK1214" s="51">
        <v>563</v>
      </c>
      <c r="AL1214" s="51">
        <v>45</v>
      </c>
      <c r="AM1214" s="51">
        <v>67</v>
      </c>
      <c r="AN1214" s="51">
        <v>-22</v>
      </c>
      <c r="AO1214" s="52">
        <v>39.22</v>
      </c>
      <c r="AP1214" s="52">
        <v>64.92</v>
      </c>
      <c r="AQ1214" s="52">
        <v>-25.7</v>
      </c>
      <c r="AR1214" s="52">
        <v>3.7</v>
      </c>
      <c r="AS1214" s="51">
        <v>36</v>
      </c>
      <c r="AT1214" s="52">
        <v>31.28</v>
      </c>
    </row>
    <row r="1215" spans="1:46" hidden="1">
      <c r="A1215">
        <v>2017</v>
      </c>
      <c r="B1215" t="s">
        <v>210</v>
      </c>
      <c r="C1215" t="s">
        <v>210</v>
      </c>
      <c r="D1215" t="s">
        <v>1495</v>
      </c>
      <c r="E1215" t="s">
        <v>1967</v>
      </c>
      <c r="F1215" t="str">
        <f t="shared" ref="F1215:F1278" si="19">D1215&amp;" "&amp;E1215</f>
        <v>Scott Sutter</v>
      </c>
      <c r="G1215" t="s">
        <v>893</v>
      </c>
      <c r="H1215" s="143">
        <v>240000</v>
      </c>
      <c r="I1215" s="143">
        <v>240000</v>
      </c>
      <c r="J1215" t="str">
        <f>IF(G1215="GK",VLOOKUP(F1215,'[1]2017GoalKeeper Stats'!$A$2:$S$109,2,FALSE),VLOOKUP(F1215,'[1]2017Player Stats'!$A$2:$AB$830,2,FALSE))</f>
        <v>ORL</v>
      </c>
      <c r="K1215">
        <f>IF(G1215="GK",VLOOKUP(F1215,'[1]2017GoalKeeper Stats'!$A$2:$S$109,4,FALSE),VLOOKUP(F1215,'[1]2017Player Stats'!$A$2:$AB$830,4,FALSE))</f>
        <v>32</v>
      </c>
      <c r="L1215">
        <f>IF(G1215="GK",VLOOKUP(F1215,'[1]2017GoalKeeper Stats'!$A$2:$S$109,5,FALSE),VLOOKUP(F1215,'[1]2017Player Stats'!$A$2:$AB$830,5,FALSE))</f>
        <v>30</v>
      </c>
      <c r="M1215">
        <f>IF(G1215="GK",VLOOKUP(F1215,'[1]2017GoalKeeper Stats'!$A$2:$S$109,6,FALSE),VLOOKUP(F1215,'[1]2017Player Stats'!$A$2:$AB$830,6,FALSE))</f>
        <v>2729</v>
      </c>
      <c r="N1215">
        <f>IF(G1215="GK",VLOOKUP(F1215,'[1]2017GoalKeeper Stats'!$A$2:$S$109,7,FALSE),VLOOKUP(F1215,'[1]2017Player Stats'!$A$2:$AB$830,7,FALSE))</f>
        <v>1</v>
      </c>
      <c r="O1215">
        <f>IF(G1215="GK",VLOOKUP(F1215,'[1]2017GoalKeeper Stats'!$A$2:$S$109,8,FALSE),VLOOKUP(F1215,'[1]2017Player Stats'!$A$2:$AB$830,8,FALSE))</f>
        <v>4</v>
      </c>
      <c r="P1215">
        <f>IF(G1215="GK",VLOOKUP(F1215,'[1]2017GoalKeeper Stats'!$A$2:$S$109,9,FALSE),VLOOKUP(F1215,'[1]2017Player Stats'!$A$2:$AB$830,9,FALSE))</f>
        <v>17</v>
      </c>
      <c r="Q1215">
        <f>IF(G1215="GK",VLOOKUP(F1215,'[1]2017GoalKeeper Stats'!$A$2:$S$109,10,FALSE),VLOOKUP(F1215,'[1]2017Player Stats'!$A$2:$AB$830,10,FALSE))</f>
        <v>3</v>
      </c>
      <c r="R1215">
        <f>IF(G1215="GK",VLOOKUP(F1215,'[1]2017GoalKeeper Stats'!$A$2:$S$109,11,FALSE),VLOOKUP(F1215,'[1]2017Player Stats'!$A$2:$AB$830,11,FALSE))</f>
        <v>0</v>
      </c>
      <c r="S1215" t="str">
        <f>IF(G1215="GK",VLOOKUP(F1215,'[1]2017GoalKeeper Stats'!$A$2:$S$109,12,FALSE),VLOOKUP(F1215,'[1]2017Player Stats'!$A$2:$AB$830,12,FALSE))</f>
        <v>0/0</v>
      </c>
      <c r="T1215">
        <f>IF(G1215="GK",VLOOKUP(F1215,'[1]2017GoalKeeper Stats'!$A$2:$S$109,13,FALSE),VLOOKUP(F1215,'[1]2017Player Stats'!$A$2:$AB$830,13,FALSE))</f>
        <v>0</v>
      </c>
      <c r="U1215">
        <f>IF(G1215="GK",VLOOKUP(F1215,'[1]2017GoalKeeper Stats'!$A$2:$S$109,14,FALSE),VLOOKUP(F1215,'[1]2017Player Stats'!$A$2:$AB$830,14,FALSE))</f>
        <v>1</v>
      </c>
      <c r="V1215">
        <f>IF(G1215="GK",VLOOKUP(F1215,'[1]2017GoalKeeper Stats'!$A$2:$S$109,15,FALSE),VLOOKUP(F1215,'[1]2017Player Stats'!$A$2:$AB$830,15,FALSE))</f>
        <v>0.03</v>
      </c>
      <c r="W1215">
        <f>IF(G1215="GK",VLOOKUP(F1215,'[1]2017GoalKeeper Stats'!$A$2:$S$109,16,FALSE),VLOOKUP(F1215,'[1]2017Player Stats'!$A$2:$AB$830,16,FALSE))</f>
        <v>5.9</v>
      </c>
      <c r="X1215">
        <f>IF(G1215="GK",VLOOKUP(F1215,'[1]2017GoalKeeper Stats'!$A$2:$S$109,17,FALSE),VLOOKUP(F1215,'[1]2017Player Stats'!$A$2:$AB$830,17,FALSE))</f>
        <v>0</v>
      </c>
      <c r="Y1215">
        <f>IF(G1215="GK",VLOOKUP(F1215,'[1]2017GoalKeeper Stats'!$A$2:$S$109,18,FALSE),VLOOKUP(F1215,'[1]2017Player Stats'!$A$2:$AB$830,18,FALSE))</f>
        <v>2</v>
      </c>
      <c r="Z1215">
        <f>IF(G1215="GK",VLOOKUP(F1215,'[1]2017GoalKeeper Stats'!$A$2:$S$109,19,FALSE),VLOOKUP(F1215,'[1]2017Player Stats'!$A$2:$AB$830,19,FALSE))</f>
        <v>2</v>
      </c>
      <c r="AA1215">
        <f>IF(G1215="GK",VLOOKUP(F1215,'[1]2017GoalKeeper Stats'!$A$2:$S$109,20,FALSE),VLOOKUP(F1215,'[1]2017Player Stats'!$A$2:$AB$830,20,FALSE))</f>
        <v>0.13</v>
      </c>
      <c r="AB1215">
        <f>IF(G1215="GK",VLOOKUP(F1215,'[1]2017GoalKeeper Stats'!$A$2:$S$109,21,FALSE),VLOOKUP(F1215,'[1]2017Player Stats'!$A$2:$AB$830,21,FALSE))</f>
        <v>15</v>
      </c>
      <c r="AC1215">
        <f>IF(G1215="GK",VLOOKUP(F1215,'[1]2017GoalKeeper Stats'!$A$2:$S$109,22,FALSE),VLOOKUP(F1215,'[1]2017Player Stats'!$A$2:$AB$830,22,FALSE))</f>
        <v>36</v>
      </c>
      <c r="AD1215">
        <f>IF(G1215="GK",VLOOKUP(F1215,'[1]2017GoalKeeper Stats'!$A$2:$S$109,23,FALSE),VLOOKUP(F1215,'[1]2017Player Stats'!$A$2:$AB$830,23,FALSE))</f>
        <v>1</v>
      </c>
      <c r="AE1215">
        <f>IF(G1215="GK",VLOOKUP(F1215,'[1]2017GoalKeeper Stats'!$A$2:$S$109,24,FALSE),VLOOKUP(F1215,'[1]2017Player Stats'!$A$2:$AB$830,24,FALSE))</f>
        <v>1</v>
      </c>
      <c r="AF1215">
        <f>IF(G1215="GK",VLOOKUP(F1215,'[1]2017GoalKeeper Stats'!$A$2:$S$109,25,FALSE),VLOOKUP(F1215,'[1]2017Player Stats'!$A$2:$AB$830,25,FALSE))</f>
        <v>0</v>
      </c>
      <c r="AG1215">
        <f>IF(G1215="GK",VLOOKUP(F1215,'[1]2017GoalKeeper Stats'!$A$2:$S$109,26,FALSE),VLOOKUP(F1215,'[1]2017Player Stats'!$A$2:$AB$830,26,FALSE))</f>
        <v>17.649999999999999</v>
      </c>
      <c r="AH1215" s="51">
        <v>2017</v>
      </c>
      <c r="AI1215" s="51">
        <v>34</v>
      </c>
      <c r="AJ1215" s="51">
        <v>419</v>
      </c>
      <c r="AK1215" s="51">
        <v>409</v>
      </c>
      <c r="AL1215" s="51">
        <v>39</v>
      </c>
      <c r="AM1215" s="51">
        <v>56</v>
      </c>
      <c r="AN1215" s="51">
        <v>-17</v>
      </c>
      <c r="AO1215" s="52">
        <v>36.22</v>
      </c>
      <c r="AP1215" s="52">
        <v>49.26</v>
      </c>
      <c r="AQ1215" s="52">
        <v>-13.04</v>
      </c>
      <c r="AR1215" s="52">
        <v>-3.96</v>
      </c>
      <c r="AS1215" s="51">
        <v>39</v>
      </c>
      <c r="AT1215" s="52">
        <v>39.11</v>
      </c>
    </row>
    <row r="1216" spans="1:46" hidden="1">
      <c r="A1216">
        <v>2017</v>
      </c>
      <c r="B1216" t="s">
        <v>196</v>
      </c>
      <c r="C1216" t="s">
        <v>196</v>
      </c>
      <c r="D1216" t="s">
        <v>1256</v>
      </c>
      <c r="E1216" t="s">
        <v>1752</v>
      </c>
      <c r="F1216" t="str">
        <f t="shared" si="19"/>
        <v>Jordan Morris</v>
      </c>
      <c r="G1216" t="s">
        <v>875</v>
      </c>
      <c r="H1216" s="143">
        <v>237500</v>
      </c>
      <c r="I1216" s="143">
        <v>225000</v>
      </c>
      <c r="J1216" t="str">
        <f>IF(G1216="GK",VLOOKUP(F1216,'[1]2017GoalKeeper Stats'!$A$2:$S$109,2,FALSE),VLOOKUP(F1216,'[1]2017Player Stats'!$A$2:$AB$830,2,FALSE))</f>
        <v>SEA</v>
      </c>
      <c r="K1216">
        <f>IF(G1216="GK",VLOOKUP(F1216,'[1]2017GoalKeeper Stats'!$A$2:$S$109,4,FALSE),VLOOKUP(F1216,'[1]2017Player Stats'!$A$2:$AB$830,4,FALSE))</f>
        <v>23</v>
      </c>
      <c r="L1216">
        <f>IF(G1216="GK",VLOOKUP(F1216,'[1]2017GoalKeeper Stats'!$A$2:$S$109,5,FALSE),VLOOKUP(F1216,'[1]2017Player Stats'!$A$2:$AB$830,5,FALSE))</f>
        <v>22</v>
      </c>
      <c r="M1216">
        <f>IF(G1216="GK",VLOOKUP(F1216,'[1]2017GoalKeeper Stats'!$A$2:$S$109,6,FALSE),VLOOKUP(F1216,'[1]2017Player Stats'!$A$2:$AB$830,6,FALSE))</f>
        <v>1801</v>
      </c>
      <c r="N1216">
        <f>IF(G1216="GK",VLOOKUP(F1216,'[1]2017GoalKeeper Stats'!$A$2:$S$109,7,FALSE),VLOOKUP(F1216,'[1]2017Player Stats'!$A$2:$AB$830,7,FALSE))</f>
        <v>3</v>
      </c>
      <c r="O1216">
        <f>IF(G1216="GK",VLOOKUP(F1216,'[1]2017GoalKeeper Stats'!$A$2:$S$109,8,FALSE),VLOOKUP(F1216,'[1]2017Player Stats'!$A$2:$AB$830,8,FALSE))</f>
        <v>1</v>
      </c>
      <c r="P1216">
        <f>IF(G1216="GK",VLOOKUP(F1216,'[1]2017GoalKeeper Stats'!$A$2:$S$109,9,FALSE),VLOOKUP(F1216,'[1]2017Player Stats'!$A$2:$AB$830,9,FALSE))</f>
        <v>34</v>
      </c>
      <c r="Q1216">
        <f>IF(G1216="GK",VLOOKUP(F1216,'[1]2017GoalKeeper Stats'!$A$2:$S$109,10,FALSE),VLOOKUP(F1216,'[1]2017Player Stats'!$A$2:$AB$830,10,FALSE))</f>
        <v>14</v>
      </c>
      <c r="R1216">
        <f>IF(G1216="GK",VLOOKUP(F1216,'[1]2017GoalKeeper Stats'!$A$2:$S$109,11,FALSE),VLOOKUP(F1216,'[1]2017Player Stats'!$A$2:$AB$830,11,FALSE))</f>
        <v>1</v>
      </c>
      <c r="S1216" t="str">
        <f>IF(G1216="GK",VLOOKUP(F1216,'[1]2017GoalKeeper Stats'!$A$2:$S$109,12,FALSE),VLOOKUP(F1216,'[1]2017Player Stats'!$A$2:$AB$830,12,FALSE))</f>
        <v>0/0</v>
      </c>
      <c r="T1216">
        <f>IF(G1216="GK",VLOOKUP(F1216,'[1]2017GoalKeeper Stats'!$A$2:$S$109,13,FALSE),VLOOKUP(F1216,'[1]2017Player Stats'!$A$2:$AB$830,13,FALSE))</f>
        <v>1</v>
      </c>
      <c r="U1216">
        <f>IF(G1216="GK",VLOOKUP(F1216,'[1]2017GoalKeeper Stats'!$A$2:$S$109,14,FALSE),VLOOKUP(F1216,'[1]2017Player Stats'!$A$2:$AB$830,14,FALSE))</f>
        <v>2</v>
      </c>
      <c r="V1216">
        <f>IF(G1216="GK",VLOOKUP(F1216,'[1]2017GoalKeeper Stats'!$A$2:$S$109,15,FALSE),VLOOKUP(F1216,'[1]2017Player Stats'!$A$2:$AB$830,15,FALSE))</f>
        <v>0.15</v>
      </c>
      <c r="W1216">
        <f>IF(G1216="GK",VLOOKUP(F1216,'[1]2017GoalKeeper Stats'!$A$2:$S$109,16,FALSE),VLOOKUP(F1216,'[1]2017Player Stats'!$A$2:$AB$830,16,FALSE))</f>
        <v>8.8000000000000007</v>
      </c>
      <c r="X1216">
        <f>IF(G1216="GK",VLOOKUP(F1216,'[1]2017GoalKeeper Stats'!$A$2:$S$109,17,FALSE),VLOOKUP(F1216,'[1]2017Player Stats'!$A$2:$AB$830,17,FALSE))</f>
        <v>1</v>
      </c>
      <c r="Y1216">
        <f>IF(G1216="GK",VLOOKUP(F1216,'[1]2017GoalKeeper Stats'!$A$2:$S$109,18,FALSE),VLOOKUP(F1216,'[1]2017Player Stats'!$A$2:$AB$830,18,FALSE))</f>
        <v>1</v>
      </c>
      <c r="Z1216">
        <f>IF(G1216="GK",VLOOKUP(F1216,'[1]2017GoalKeeper Stats'!$A$2:$S$109,19,FALSE),VLOOKUP(F1216,'[1]2017Player Stats'!$A$2:$AB$830,19,FALSE))</f>
        <v>0</v>
      </c>
      <c r="AA1216">
        <f>IF(G1216="GK",VLOOKUP(F1216,'[1]2017GoalKeeper Stats'!$A$2:$S$109,20,FALSE),VLOOKUP(F1216,'[1]2017Player Stats'!$A$2:$AB$830,20,FALSE))</f>
        <v>0.05</v>
      </c>
      <c r="AB1216">
        <f>IF(G1216="GK",VLOOKUP(F1216,'[1]2017GoalKeeper Stats'!$A$2:$S$109,21,FALSE),VLOOKUP(F1216,'[1]2017Player Stats'!$A$2:$AB$830,21,FALSE))</f>
        <v>15</v>
      </c>
      <c r="AC1216">
        <f>IF(G1216="GK",VLOOKUP(F1216,'[1]2017GoalKeeper Stats'!$A$2:$S$109,22,FALSE),VLOOKUP(F1216,'[1]2017Player Stats'!$A$2:$AB$830,22,FALSE))</f>
        <v>12</v>
      </c>
      <c r="AD1216">
        <f>IF(G1216="GK",VLOOKUP(F1216,'[1]2017GoalKeeper Stats'!$A$2:$S$109,23,FALSE),VLOOKUP(F1216,'[1]2017Player Stats'!$A$2:$AB$830,23,FALSE))</f>
        <v>14</v>
      </c>
      <c r="AE1216">
        <f>IF(G1216="GK",VLOOKUP(F1216,'[1]2017GoalKeeper Stats'!$A$2:$S$109,24,FALSE),VLOOKUP(F1216,'[1]2017Player Stats'!$A$2:$AB$830,24,FALSE))</f>
        <v>0</v>
      </c>
      <c r="AF1216">
        <f>IF(G1216="GK",VLOOKUP(F1216,'[1]2017GoalKeeper Stats'!$A$2:$S$109,25,FALSE),VLOOKUP(F1216,'[1]2017Player Stats'!$A$2:$AB$830,25,FALSE))</f>
        <v>0</v>
      </c>
      <c r="AG1216">
        <f>IF(G1216="GK",VLOOKUP(F1216,'[1]2017GoalKeeper Stats'!$A$2:$S$109,26,FALSE),VLOOKUP(F1216,'[1]2017Player Stats'!$A$2:$AB$830,26,FALSE))</f>
        <v>41.18</v>
      </c>
      <c r="AH1216" s="51">
        <v>2017</v>
      </c>
      <c r="AI1216" s="51">
        <v>34</v>
      </c>
      <c r="AJ1216" s="51">
        <v>500</v>
      </c>
      <c r="AK1216" s="51">
        <v>410</v>
      </c>
      <c r="AL1216" s="51">
        <v>51</v>
      </c>
      <c r="AM1216" s="51">
        <v>39</v>
      </c>
      <c r="AN1216" s="51">
        <v>12</v>
      </c>
      <c r="AO1216" s="52">
        <v>53.23</v>
      </c>
      <c r="AP1216" s="52">
        <v>41.09</v>
      </c>
      <c r="AQ1216" s="52">
        <v>12.14</v>
      </c>
      <c r="AR1216" s="52">
        <v>-0.14000000000000001</v>
      </c>
      <c r="AS1216" s="51">
        <v>53</v>
      </c>
      <c r="AT1216" s="52">
        <v>54.8</v>
      </c>
    </row>
    <row r="1217" spans="1:46" hidden="1">
      <c r="A1217">
        <v>2017</v>
      </c>
      <c r="B1217" t="s">
        <v>195</v>
      </c>
      <c r="C1217" t="s">
        <v>866</v>
      </c>
      <c r="D1217" t="s">
        <v>880</v>
      </c>
      <c r="E1217" t="s">
        <v>1176</v>
      </c>
      <c r="F1217" t="str">
        <f t="shared" si="19"/>
        <v>Robbie Rogers</v>
      </c>
      <c r="G1217" t="s">
        <v>860</v>
      </c>
      <c r="H1217" s="143">
        <v>233500</v>
      </c>
      <c r="I1217" s="143">
        <v>225000</v>
      </c>
      <c r="J1217" t="str">
        <f>IF(G1217="GK",VLOOKUP(F1217,'[1]2017GoalKeeper Stats'!$A$2:$S$109,2,FALSE),VLOOKUP(F1217,'[1]2017Player Stats'!$A$2:$AB$830,2,FALSE))</f>
        <v xml:space="preserve">LA </v>
      </c>
      <c r="K1217">
        <f>IF(G1217="GK",VLOOKUP(F1217,'[1]2017GoalKeeper Stats'!$A$2:$S$109,4,FALSE),VLOOKUP(F1217,'[1]2017Player Stats'!$A$2:$AB$830,4,FALSE))</f>
        <v>0</v>
      </c>
      <c r="L1217">
        <f>IF(G1217="GK",VLOOKUP(F1217,'[1]2017GoalKeeper Stats'!$A$2:$S$109,5,FALSE),VLOOKUP(F1217,'[1]2017Player Stats'!$A$2:$AB$830,5,FALSE))</f>
        <v>0</v>
      </c>
      <c r="M1217">
        <f>IF(G1217="GK",VLOOKUP(F1217,'[1]2017GoalKeeper Stats'!$A$2:$S$109,6,FALSE),VLOOKUP(F1217,'[1]2017Player Stats'!$A$2:$AB$830,6,FALSE))</f>
        <v>0</v>
      </c>
      <c r="N1217">
        <f>IF(G1217="GK",VLOOKUP(F1217,'[1]2017GoalKeeper Stats'!$A$2:$S$109,7,FALSE),VLOOKUP(F1217,'[1]2017Player Stats'!$A$2:$AB$830,7,FALSE))</f>
        <v>0</v>
      </c>
      <c r="O1217">
        <f>IF(G1217="GK",VLOOKUP(F1217,'[1]2017GoalKeeper Stats'!$A$2:$S$109,8,FALSE),VLOOKUP(F1217,'[1]2017Player Stats'!$A$2:$AB$830,8,FALSE))</f>
        <v>0</v>
      </c>
      <c r="P1217">
        <f>IF(G1217="GK",VLOOKUP(F1217,'[1]2017GoalKeeper Stats'!$A$2:$S$109,9,FALSE),VLOOKUP(F1217,'[1]2017Player Stats'!$A$2:$AB$830,9,FALSE))</f>
        <v>0</v>
      </c>
      <c r="Q1217">
        <f>IF(G1217="GK",VLOOKUP(F1217,'[1]2017GoalKeeper Stats'!$A$2:$S$109,10,FALSE),VLOOKUP(F1217,'[1]2017Player Stats'!$A$2:$AB$830,10,FALSE))</f>
        <v>0</v>
      </c>
      <c r="R1217">
        <f>IF(G1217="GK",VLOOKUP(F1217,'[1]2017GoalKeeper Stats'!$A$2:$S$109,11,FALSE),VLOOKUP(F1217,'[1]2017Player Stats'!$A$2:$AB$830,11,FALSE))</f>
        <v>0</v>
      </c>
      <c r="S1217" t="str">
        <f>IF(G1217="GK",VLOOKUP(F1217,'[1]2017GoalKeeper Stats'!$A$2:$S$109,12,FALSE),VLOOKUP(F1217,'[1]2017Player Stats'!$A$2:$AB$830,12,FALSE))</f>
        <v>0/0</v>
      </c>
      <c r="T1217">
        <f>IF(G1217="GK",VLOOKUP(F1217,'[1]2017GoalKeeper Stats'!$A$2:$S$109,13,FALSE),VLOOKUP(F1217,'[1]2017Player Stats'!$A$2:$AB$830,13,FALSE))</f>
        <v>0</v>
      </c>
      <c r="U1217">
        <f>IF(G1217="GK",VLOOKUP(F1217,'[1]2017GoalKeeper Stats'!$A$2:$S$109,14,FALSE),VLOOKUP(F1217,'[1]2017Player Stats'!$A$2:$AB$830,14,FALSE))</f>
        <v>0</v>
      </c>
      <c r="V1217">
        <f>IF(G1217="GK",VLOOKUP(F1217,'[1]2017GoalKeeper Stats'!$A$2:$S$109,15,FALSE),VLOOKUP(F1217,'[1]2017Player Stats'!$A$2:$AB$830,15,FALSE))</f>
        <v>0</v>
      </c>
      <c r="W1217">
        <f>IF(G1217="GK",VLOOKUP(F1217,'[1]2017GoalKeeper Stats'!$A$2:$S$109,16,FALSE),VLOOKUP(F1217,'[1]2017Player Stats'!$A$2:$AB$830,16,FALSE))</f>
        <v>0</v>
      </c>
      <c r="X1217">
        <f>IF(G1217="GK",VLOOKUP(F1217,'[1]2017GoalKeeper Stats'!$A$2:$S$109,17,FALSE),VLOOKUP(F1217,'[1]2017Player Stats'!$A$2:$AB$830,17,FALSE))</f>
        <v>0</v>
      </c>
      <c r="Y1217">
        <f>IF(G1217="GK",VLOOKUP(F1217,'[1]2017GoalKeeper Stats'!$A$2:$S$109,18,FALSE),VLOOKUP(F1217,'[1]2017Player Stats'!$A$2:$AB$830,18,FALSE))</f>
        <v>0</v>
      </c>
      <c r="Z1217">
        <f>IF(G1217="GK",VLOOKUP(F1217,'[1]2017GoalKeeper Stats'!$A$2:$S$109,19,FALSE),VLOOKUP(F1217,'[1]2017Player Stats'!$A$2:$AB$830,19,FALSE))</f>
        <v>0</v>
      </c>
      <c r="AA1217">
        <f>IF(G1217="GK",VLOOKUP(F1217,'[1]2017GoalKeeper Stats'!$A$2:$S$109,20,FALSE),VLOOKUP(F1217,'[1]2017Player Stats'!$A$2:$AB$830,20,FALSE))</f>
        <v>0</v>
      </c>
      <c r="AB1217">
        <f>IF(G1217="GK",VLOOKUP(F1217,'[1]2017GoalKeeper Stats'!$A$2:$S$109,21,FALSE),VLOOKUP(F1217,'[1]2017Player Stats'!$A$2:$AB$830,21,FALSE))</f>
        <v>0</v>
      </c>
      <c r="AC1217">
        <f>IF(G1217="GK",VLOOKUP(F1217,'[1]2017GoalKeeper Stats'!$A$2:$S$109,22,FALSE),VLOOKUP(F1217,'[1]2017Player Stats'!$A$2:$AB$830,22,FALSE))</f>
        <v>0</v>
      </c>
      <c r="AD1217">
        <f>IF(G1217="GK",VLOOKUP(F1217,'[1]2017GoalKeeper Stats'!$A$2:$S$109,23,FALSE),VLOOKUP(F1217,'[1]2017Player Stats'!$A$2:$AB$830,23,FALSE))</f>
        <v>0</v>
      </c>
      <c r="AE1217">
        <f>IF(G1217="GK",VLOOKUP(F1217,'[1]2017GoalKeeper Stats'!$A$2:$S$109,24,FALSE),VLOOKUP(F1217,'[1]2017Player Stats'!$A$2:$AB$830,24,FALSE))</f>
        <v>0</v>
      </c>
      <c r="AF1217">
        <f>IF(G1217="GK",VLOOKUP(F1217,'[1]2017GoalKeeper Stats'!$A$2:$S$109,25,FALSE),VLOOKUP(F1217,'[1]2017Player Stats'!$A$2:$AB$830,25,FALSE))</f>
        <v>0</v>
      </c>
      <c r="AG1217">
        <f>IF(G1217="GK",VLOOKUP(F1217,'[1]2017GoalKeeper Stats'!$A$2:$S$109,26,FALSE),VLOOKUP(F1217,'[1]2017Player Stats'!$A$2:$AB$830,26,FALSE))</f>
        <v>0</v>
      </c>
      <c r="AH1217" s="51">
        <v>2017</v>
      </c>
      <c r="AI1217" s="51">
        <v>34</v>
      </c>
      <c r="AJ1217" s="51">
        <v>399</v>
      </c>
      <c r="AK1217" s="51">
        <v>505</v>
      </c>
      <c r="AL1217" s="51">
        <v>42</v>
      </c>
      <c r="AM1217" s="51">
        <v>66</v>
      </c>
      <c r="AN1217" s="51">
        <v>-24</v>
      </c>
      <c r="AO1217" s="52">
        <v>39.729999999999997</v>
      </c>
      <c r="AP1217" s="52">
        <v>54.61</v>
      </c>
      <c r="AQ1217" s="52">
        <v>-14.88</v>
      </c>
      <c r="AR1217" s="52">
        <v>-9.1199999999999992</v>
      </c>
      <c r="AS1217" s="51">
        <v>32</v>
      </c>
      <c r="AT1217" s="52">
        <v>38.29</v>
      </c>
    </row>
    <row r="1218" spans="1:46" hidden="1">
      <c r="A1218">
        <v>2017</v>
      </c>
      <c r="B1218" t="s">
        <v>202</v>
      </c>
      <c r="C1218" t="s">
        <v>202</v>
      </c>
      <c r="D1218" t="s">
        <v>1489</v>
      </c>
      <c r="E1218" t="s">
        <v>1742</v>
      </c>
      <c r="F1218" t="str">
        <f t="shared" si="19"/>
        <v>John Goossens</v>
      </c>
      <c r="G1218" t="s">
        <v>860</v>
      </c>
      <c r="H1218" s="143">
        <v>233333</v>
      </c>
      <c r="I1218" s="143">
        <v>230000</v>
      </c>
      <c r="J1218" t="str">
        <f>IF(G1218="GK",VLOOKUP(F1218,'[1]2017GoalKeeper Stats'!$A$2:$S$109,2,FALSE),VLOOKUP(F1218,'[1]2017Player Stats'!$A$2:$AB$830,2,FALSE))</f>
        <v>CHI</v>
      </c>
      <c r="K1218">
        <f>IF(G1218="GK",VLOOKUP(F1218,'[1]2017GoalKeeper Stats'!$A$2:$S$109,4,FALSE),VLOOKUP(F1218,'[1]2017Player Stats'!$A$2:$AB$830,4,FALSE))</f>
        <v>1</v>
      </c>
      <c r="L1218">
        <f>IF(G1218="GK",VLOOKUP(F1218,'[1]2017GoalKeeper Stats'!$A$2:$S$109,5,FALSE),VLOOKUP(F1218,'[1]2017Player Stats'!$A$2:$AB$830,5,FALSE))</f>
        <v>1</v>
      </c>
      <c r="M1218">
        <f>IF(G1218="GK",VLOOKUP(F1218,'[1]2017GoalKeeper Stats'!$A$2:$S$109,6,FALSE),VLOOKUP(F1218,'[1]2017Player Stats'!$A$2:$AB$830,6,FALSE))</f>
        <v>89</v>
      </c>
      <c r="N1218">
        <f>IF(G1218="GK",VLOOKUP(F1218,'[1]2017GoalKeeper Stats'!$A$2:$S$109,7,FALSE),VLOOKUP(F1218,'[1]2017Player Stats'!$A$2:$AB$830,7,FALSE))</f>
        <v>0</v>
      </c>
      <c r="O1218">
        <f>IF(G1218="GK",VLOOKUP(F1218,'[1]2017GoalKeeper Stats'!$A$2:$S$109,8,FALSE),VLOOKUP(F1218,'[1]2017Player Stats'!$A$2:$AB$830,8,FALSE))</f>
        <v>0</v>
      </c>
      <c r="P1218">
        <f>IF(G1218="GK",VLOOKUP(F1218,'[1]2017GoalKeeper Stats'!$A$2:$S$109,9,FALSE),VLOOKUP(F1218,'[1]2017Player Stats'!$A$2:$AB$830,9,FALSE))</f>
        <v>2</v>
      </c>
      <c r="Q1218">
        <f>IF(G1218="GK",VLOOKUP(F1218,'[1]2017GoalKeeper Stats'!$A$2:$S$109,10,FALSE),VLOOKUP(F1218,'[1]2017Player Stats'!$A$2:$AB$830,10,FALSE))</f>
        <v>0</v>
      </c>
      <c r="R1218">
        <f>IF(G1218="GK",VLOOKUP(F1218,'[1]2017GoalKeeper Stats'!$A$2:$S$109,11,FALSE),VLOOKUP(F1218,'[1]2017Player Stats'!$A$2:$AB$830,11,FALSE))</f>
        <v>0</v>
      </c>
      <c r="S1218" t="str">
        <f>IF(G1218="GK",VLOOKUP(F1218,'[1]2017GoalKeeper Stats'!$A$2:$S$109,12,FALSE),VLOOKUP(F1218,'[1]2017Player Stats'!$A$2:$AB$830,12,FALSE))</f>
        <v>0/0</v>
      </c>
      <c r="T1218">
        <f>IF(G1218="GK",VLOOKUP(F1218,'[1]2017GoalKeeper Stats'!$A$2:$S$109,13,FALSE),VLOOKUP(F1218,'[1]2017Player Stats'!$A$2:$AB$830,13,FALSE))</f>
        <v>0</v>
      </c>
      <c r="U1218">
        <f>IF(G1218="GK",VLOOKUP(F1218,'[1]2017GoalKeeper Stats'!$A$2:$S$109,14,FALSE),VLOOKUP(F1218,'[1]2017Player Stats'!$A$2:$AB$830,14,FALSE))</f>
        <v>0</v>
      </c>
      <c r="V1218">
        <f>IF(G1218="GK",VLOOKUP(F1218,'[1]2017GoalKeeper Stats'!$A$2:$S$109,15,FALSE),VLOOKUP(F1218,'[1]2017Player Stats'!$A$2:$AB$830,15,FALSE))</f>
        <v>0</v>
      </c>
      <c r="W1218">
        <f>IF(G1218="GK",VLOOKUP(F1218,'[1]2017GoalKeeper Stats'!$A$2:$S$109,16,FALSE),VLOOKUP(F1218,'[1]2017Player Stats'!$A$2:$AB$830,16,FALSE))</f>
        <v>0</v>
      </c>
      <c r="X1218">
        <f>IF(G1218="GK",VLOOKUP(F1218,'[1]2017GoalKeeper Stats'!$A$2:$S$109,17,FALSE),VLOOKUP(F1218,'[1]2017Player Stats'!$A$2:$AB$830,17,FALSE))</f>
        <v>0</v>
      </c>
      <c r="Y1218">
        <f>IF(G1218="GK",VLOOKUP(F1218,'[1]2017GoalKeeper Stats'!$A$2:$S$109,18,FALSE),VLOOKUP(F1218,'[1]2017Player Stats'!$A$2:$AB$830,18,FALSE))</f>
        <v>0</v>
      </c>
      <c r="Z1218">
        <f>IF(G1218="GK",VLOOKUP(F1218,'[1]2017GoalKeeper Stats'!$A$2:$S$109,19,FALSE),VLOOKUP(F1218,'[1]2017Player Stats'!$A$2:$AB$830,19,FALSE))</f>
        <v>0</v>
      </c>
      <c r="AA1218">
        <f>IF(G1218="GK",VLOOKUP(F1218,'[1]2017GoalKeeper Stats'!$A$2:$S$109,20,FALSE),VLOOKUP(F1218,'[1]2017Player Stats'!$A$2:$AB$830,20,FALSE))</f>
        <v>0</v>
      </c>
      <c r="AB1218">
        <f>IF(G1218="GK",VLOOKUP(F1218,'[1]2017GoalKeeper Stats'!$A$2:$S$109,21,FALSE),VLOOKUP(F1218,'[1]2017Player Stats'!$A$2:$AB$830,21,FALSE))</f>
        <v>1</v>
      </c>
      <c r="AC1218">
        <f>IF(G1218="GK",VLOOKUP(F1218,'[1]2017GoalKeeper Stats'!$A$2:$S$109,22,FALSE),VLOOKUP(F1218,'[1]2017Player Stats'!$A$2:$AB$830,22,FALSE))</f>
        <v>0</v>
      </c>
      <c r="AD1218">
        <f>IF(G1218="GK",VLOOKUP(F1218,'[1]2017GoalKeeper Stats'!$A$2:$S$109,23,FALSE),VLOOKUP(F1218,'[1]2017Player Stats'!$A$2:$AB$830,23,FALSE))</f>
        <v>0</v>
      </c>
      <c r="AE1218">
        <f>IF(G1218="GK",VLOOKUP(F1218,'[1]2017GoalKeeper Stats'!$A$2:$S$109,24,FALSE),VLOOKUP(F1218,'[1]2017Player Stats'!$A$2:$AB$830,24,FALSE))</f>
        <v>1</v>
      </c>
      <c r="AF1218">
        <f>IF(G1218="GK",VLOOKUP(F1218,'[1]2017GoalKeeper Stats'!$A$2:$S$109,25,FALSE),VLOOKUP(F1218,'[1]2017Player Stats'!$A$2:$AB$830,25,FALSE))</f>
        <v>0</v>
      </c>
      <c r="AG1218">
        <f>IF(G1218="GK",VLOOKUP(F1218,'[1]2017GoalKeeper Stats'!$A$2:$S$109,26,FALSE),VLOOKUP(F1218,'[1]2017Player Stats'!$A$2:$AB$830,26,FALSE))</f>
        <v>0</v>
      </c>
      <c r="AH1218" s="51">
        <v>2017</v>
      </c>
      <c r="AI1218" s="51">
        <v>34</v>
      </c>
      <c r="AJ1218" s="51">
        <v>419</v>
      </c>
      <c r="AK1218" s="51">
        <v>394</v>
      </c>
      <c r="AL1218" s="51">
        <v>59</v>
      </c>
      <c r="AM1218" s="51">
        <v>45</v>
      </c>
      <c r="AN1218" s="51">
        <v>14</v>
      </c>
      <c r="AO1218" s="52">
        <v>47.97</v>
      </c>
      <c r="AP1218" s="52">
        <v>44.24</v>
      </c>
      <c r="AQ1218" s="52">
        <v>3.73</v>
      </c>
      <c r="AR1218" s="52">
        <v>10.27</v>
      </c>
      <c r="AS1218" s="51">
        <v>55</v>
      </c>
      <c r="AT1218" s="52">
        <v>49.07</v>
      </c>
    </row>
    <row r="1219" spans="1:46" hidden="1">
      <c r="A1219">
        <v>2017</v>
      </c>
      <c r="B1219" t="s">
        <v>194</v>
      </c>
      <c r="C1219" t="s">
        <v>194</v>
      </c>
      <c r="D1219" t="s">
        <v>1134</v>
      </c>
      <c r="E1219" t="s">
        <v>1135</v>
      </c>
      <c r="F1219" t="str">
        <f t="shared" si="19"/>
        <v>Anthony Beltran</v>
      </c>
      <c r="G1219" t="s">
        <v>893</v>
      </c>
      <c r="H1219" s="143">
        <v>230950</v>
      </c>
      <c r="I1219" s="143">
        <v>220000</v>
      </c>
      <c r="J1219" t="str">
        <f>IF(G1219="GK",VLOOKUP(F1219,'[1]2017GoalKeeper Stats'!$A$2:$S$109,2,FALSE),VLOOKUP(F1219,'[1]2017Player Stats'!$A$2:$AB$830,2,FALSE))</f>
        <v>RSL</v>
      </c>
      <c r="K1219">
        <f>IF(G1219="GK",VLOOKUP(F1219,'[1]2017GoalKeeper Stats'!$A$2:$S$109,4,FALSE),VLOOKUP(F1219,'[1]2017Player Stats'!$A$2:$AB$830,4,FALSE))</f>
        <v>21</v>
      </c>
      <c r="L1219">
        <f>IF(G1219="GK",VLOOKUP(F1219,'[1]2017GoalKeeper Stats'!$A$2:$S$109,5,FALSE),VLOOKUP(F1219,'[1]2017Player Stats'!$A$2:$AB$830,5,FALSE))</f>
        <v>21</v>
      </c>
      <c r="M1219">
        <f>IF(G1219="GK",VLOOKUP(F1219,'[1]2017GoalKeeper Stats'!$A$2:$S$109,6,FALSE),VLOOKUP(F1219,'[1]2017Player Stats'!$A$2:$AB$830,6,FALSE))</f>
        <v>1820</v>
      </c>
      <c r="N1219">
        <f>IF(G1219="GK",VLOOKUP(F1219,'[1]2017GoalKeeper Stats'!$A$2:$S$109,7,FALSE),VLOOKUP(F1219,'[1]2017Player Stats'!$A$2:$AB$830,7,FALSE))</f>
        <v>1</v>
      </c>
      <c r="O1219">
        <f>IF(G1219="GK",VLOOKUP(F1219,'[1]2017GoalKeeper Stats'!$A$2:$S$109,8,FALSE),VLOOKUP(F1219,'[1]2017Player Stats'!$A$2:$AB$830,8,FALSE))</f>
        <v>1</v>
      </c>
      <c r="P1219">
        <f>IF(G1219="GK",VLOOKUP(F1219,'[1]2017GoalKeeper Stats'!$A$2:$S$109,9,FALSE),VLOOKUP(F1219,'[1]2017Player Stats'!$A$2:$AB$830,9,FALSE))</f>
        <v>8</v>
      </c>
      <c r="Q1219">
        <f>IF(G1219="GK",VLOOKUP(F1219,'[1]2017GoalKeeper Stats'!$A$2:$S$109,10,FALSE),VLOOKUP(F1219,'[1]2017Player Stats'!$A$2:$AB$830,10,FALSE))</f>
        <v>4</v>
      </c>
      <c r="R1219">
        <f>IF(G1219="GK",VLOOKUP(F1219,'[1]2017GoalKeeper Stats'!$A$2:$S$109,11,FALSE),VLOOKUP(F1219,'[1]2017Player Stats'!$A$2:$AB$830,11,FALSE))</f>
        <v>0</v>
      </c>
      <c r="S1219" t="str">
        <f>IF(G1219="GK",VLOOKUP(F1219,'[1]2017GoalKeeper Stats'!$A$2:$S$109,12,FALSE),VLOOKUP(F1219,'[1]2017Player Stats'!$A$2:$AB$830,12,FALSE))</f>
        <v>0/0</v>
      </c>
      <c r="T1219">
        <f>IF(G1219="GK",VLOOKUP(F1219,'[1]2017GoalKeeper Stats'!$A$2:$S$109,13,FALSE),VLOOKUP(F1219,'[1]2017Player Stats'!$A$2:$AB$830,13,FALSE))</f>
        <v>0</v>
      </c>
      <c r="U1219">
        <f>IF(G1219="GK",VLOOKUP(F1219,'[1]2017GoalKeeper Stats'!$A$2:$S$109,14,FALSE),VLOOKUP(F1219,'[1]2017Player Stats'!$A$2:$AB$830,14,FALSE))</f>
        <v>1</v>
      </c>
      <c r="V1219">
        <f>IF(G1219="GK",VLOOKUP(F1219,'[1]2017GoalKeeper Stats'!$A$2:$S$109,15,FALSE),VLOOKUP(F1219,'[1]2017Player Stats'!$A$2:$AB$830,15,FALSE))</f>
        <v>0.05</v>
      </c>
      <c r="W1219">
        <f>IF(G1219="GK",VLOOKUP(F1219,'[1]2017GoalKeeper Stats'!$A$2:$S$109,16,FALSE),VLOOKUP(F1219,'[1]2017Player Stats'!$A$2:$AB$830,16,FALSE))</f>
        <v>12.5</v>
      </c>
      <c r="X1219">
        <f>IF(G1219="GK",VLOOKUP(F1219,'[1]2017GoalKeeper Stats'!$A$2:$S$109,17,FALSE),VLOOKUP(F1219,'[1]2017Player Stats'!$A$2:$AB$830,17,FALSE))</f>
        <v>0</v>
      </c>
      <c r="Y1219">
        <f>IF(G1219="GK",VLOOKUP(F1219,'[1]2017GoalKeeper Stats'!$A$2:$S$109,18,FALSE),VLOOKUP(F1219,'[1]2017Player Stats'!$A$2:$AB$830,18,FALSE))</f>
        <v>0</v>
      </c>
      <c r="Z1219">
        <f>IF(G1219="GK",VLOOKUP(F1219,'[1]2017GoalKeeper Stats'!$A$2:$S$109,19,FALSE),VLOOKUP(F1219,'[1]2017Player Stats'!$A$2:$AB$830,19,FALSE))</f>
        <v>1</v>
      </c>
      <c r="AA1219">
        <f>IF(G1219="GK",VLOOKUP(F1219,'[1]2017GoalKeeper Stats'!$A$2:$S$109,20,FALSE),VLOOKUP(F1219,'[1]2017Player Stats'!$A$2:$AB$830,20,FALSE))</f>
        <v>0.05</v>
      </c>
      <c r="AB1219">
        <f>IF(G1219="GK",VLOOKUP(F1219,'[1]2017GoalKeeper Stats'!$A$2:$S$109,21,FALSE),VLOOKUP(F1219,'[1]2017Player Stats'!$A$2:$AB$830,21,FALSE))</f>
        <v>28</v>
      </c>
      <c r="AC1219">
        <f>IF(G1219="GK",VLOOKUP(F1219,'[1]2017GoalKeeper Stats'!$A$2:$S$109,22,FALSE),VLOOKUP(F1219,'[1]2017Player Stats'!$A$2:$AB$830,22,FALSE))</f>
        <v>27</v>
      </c>
      <c r="AD1219">
        <f>IF(G1219="GK",VLOOKUP(F1219,'[1]2017GoalKeeper Stats'!$A$2:$S$109,23,FALSE),VLOOKUP(F1219,'[1]2017Player Stats'!$A$2:$AB$830,23,FALSE))</f>
        <v>1</v>
      </c>
      <c r="AE1219">
        <f>IF(G1219="GK",VLOOKUP(F1219,'[1]2017GoalKeeper Stats'!$A$2:$S$109,24,FALSE),VLOOKUP(F1219,'[1]2017Player Stats'!$A$2:$AB$830,24,FALSE))</f>
        <v>3</v>
      </c>
      <c r="AF1219">
        <f>IF(G1219="GK",VLOOKUP(F1219,'[1]2017GoalKeeper Stats'!$A$2:$S$109,25,FALSE),VLOOKUP(F1219,'[1]2017Player Stats'!$A$2:$AB$830,25,FALSE))</f>
        <v>0</v>
      </c>
      <c r="AG1219">
        <f>IF(G1219="GK",VLOOKUP(F1219,'[1]2017GoalKeeper Stats'!$A$2:$S$109,26,FALSE),VLOOKUP(F1219,'[1]2017Player Stats'!$A$2:$AB$830,26,FALSE))</f>
        <v>50</v>
      </c>
      <c r="AH1219" s="51">
        <v>2017</v>
      </c>
      <c r="AI1219" s="51">
        <v>34</v>
      </c>
      <c r="AJ1219" s="51">
        <v>548</v>
      </c>
      <c r="AK1219" s="51">
        <v>420</v>
      </c>
      <c r="AL1219" s="51">
        <v>49</v>
      </c>
      <c r="AM1219" s="51">
        <v>54</v>
      </c>
      <c r="AN1219" s="51">
        <v>-5</v>
      </c>
      <c r="AO1219" s="52">
        <v>51.96</v>
      </c>
      <c r="AP1219" s="52">
        <v>49.83</v>
      </c>
      <c r="AQ1219" s="52">
        <v>2.12</v>
      </c>
      <c r="AR1219" s="52">
        <v>-7.12</v>
      </c>
      <c r="AS1219" s="51">
        <v>45</v>
      </c>
      <c r="AT1219" s="52">
        <v>48.26</v>
      </c>
    </row>
    <row r="1220" spans="1:46" hidden="1">
      <c r="A1220">
        <v>2017</v>
      </c>
      <c r="B1220" t="s">
        <v>1914</v>
      </c>
      <c r="C1220" t="s">
        <v>1915</v>
      </c>
      <c r="D1220" t="s">
        <v>1235</v>
      </c>
      <c r="E1220" t="s">
        <v>1236</v>
      </c>
      <c r="F1220" t="str">
        <f t="shared" si="19"/>
        <v>Collen Warner</v>
      </c>
      <c r="G1220" t="s">
        <v>860</v>
      </c>
      <c r="H1220" s="143">
        <v>230004</v>
      </c>
      <c r="I1220" s="143">
        <v>230004</v>
      </c>
      <c r="J1220" t="str">
        <f>IF(G1220="GK",VLOOKUP(F1220,'[1]2017GoalKeeper Stats'!$A$2:$S$109,2,FALSE),VLOOKUP(F1220,'[1]2017Player Stats'!$A$2:$AB$830,2,FALSE))</f>
        <v>COL</v>
      </c>
      <c r="K1220">
        <f>IF(G1220="GK",VLOOKUP(F1220,'[1]2017GoalKeeper Stats'!$A$2:$S$109,4,FALSE),VLOOKUP(F1220,'[1]2017Player Stats'!$A$2:$AB$830,4,FALSE))</f>
        <v>25</v>
      </c>
      <c r="L1220">
        <f>IF(G1220="GK",VLOOKUP(F1220,'[1]2017GoalKeeper Stats'!$A$2:$S$109,5,FALSE),VLOOKUP(F1220,'[1]2017Player Stats'!$A$2:$AB$830,5,FALSE))</f>
        <v>12</v>
      </c>
      <c r="M1220">
        <f>IF(G1220="GK",VLOOKUP(F1220,'[1]2017GoalKeeper Stats'!$A$2:$S$109,6,FALSE),VLOOKUP(F1220,'[1]2017Player Stats'!$A$2:$AB$830,6,FALSE))</f>
        <v>1283</v>
      </c>
      <c r="N1220">
        <f>IF(G1220="GK",VLOOKUP(F1220,'[1]2017GoalKeeper Stats'!$A$2:$S$109,7,FALSE),VLOOKUP(F1220,'[1]2017Player Stats'!$A$2:$AB$830,7,FALSE))</f>
        <v>1</v>
      </c>
      <c r="O1220">
        <f>IF(G1220="GK",VLOOKUP(F1220,'[1]2017GoalKeeper Stats'!$A$2:$S$109,8,FALSE),VLOOKUP(F1220,'[1]2017Player Stats'!$A$2:$AB$830,8,FALSE))</f>
        <v>1</v>
      </c>
      <c r="P1220">
        <f>IF(G1220="GK",VLOOKUP(F1220,'[1]2017GoalKeeper Stats'!$A$2:$S$109,9,FALSE),VLOOKUP(F1220,'[1]2017Player Stats'!$A$2:$AB$830,9,FALSE))</f>
        <v>8</v>
      </c>
      <c r="Q1220">
        <f>IF(G1220="GK",VLOOKUP(F1220,'[1]2017GoalKeeper Stats'!$A$2:$S$109,10,FALSE),VLOOKUP(F1220,'[1]2017Player Stats'!$A$2:$AB$830,10,FALSE))</f>
        <v>1</v>
      </c>
      <c r="R1220">
        <f>IF(G1220="GK",VLOOKUP(F1220,'[1]2017GoalKeeper Stats'!$A$2:$S$109,11,FALSE),VLOOKUP(F1220,'[1]2017Player Stats'!$A$2:$AB$830,11,FALSE))</f>
        <v>0</v>
      </c>
      <c r="S1220" t="str">
        <f>IF(G1220="GK",VLOOKUP(F1220,'[1]2017GoalKeeper Stats'!$A$2:$S$109,12,FALSE),VLOOKUP(F1220,'[1]2017Player Stats'!$A$2:$AB$830,12,FALSE))</f>
        <v>0/0</v>
      </c>
      <c r="T1220">
        <f>IF(G1220="GK",VLOOKUP(F1220,'[1]2017GoalKeeper Stats'!$A$2:$S$109,13,FALSE),VLOOKUP(F1220,'[1]2017Player Stats'!$A$2:$AB$830,13,FALSE))</f>
        <v>0</v>
      </c>
      <c r="U1220">
        <f>IF(G1220="GK",VLOOKUP(F1220,'[1]2017GoalKeeper Stats'!$A$2:$S$109,14,FALSE),VLOOKUP(F1220,'[1]2017Player Stats'!$A$2:$AB$830,14,FALSE))</f>
        <v>1</v>
      </c>
      <c r="V1220">
        <f>IF(G1220="GK",VLOOKUP(F1220,'[1]2017GoalKeeper Stats'!$A$2:$S$109,15,FALSE),VLOOKUP(F1220,'[1]2017Player Stats'!$A$2:$AB$830,15,FALSE))</f>
        <v>7.0000000000000007E-2</v>
      </c>
      <c r="W1220">
        <f>IF(G1220="GK",VLOOKUP(F1220,'[1]2017GoalKeeper Stats'!$A$2:$S$109,16,FALSE),VLOOKUP(F1220,'[1]2017Player Stats'!$A$2:$AB$830,16,FALSE))</f>
        <v>12.5</v>
      </c>
      <c r="X1220">
        <f>IF(G1220="GK",VLOOKUP(F1220,'[1]2017GoalKeeper Stats'!$A$2:$S$109,17,FALSE),VLOOKUP(F1220,'[1]2017Player Stats'!$A$2:$AB$830,17,FALSE))</f>
        <v>0</v>
      </c>
      <c r="Y1220">
        <f>IF(G1220="GK",VLOOKUP(F1220,'[1]2017GoalKeeper Stats'!$A$2:$S$109,18,FALSE),VLOOKUP(F1220,'[1]2017Player Stats'!$A$2:$AB$830,18,FALSE))</f>
        <v>0</v>
      </c>
      <c r="Z1220">
        <f>IF(G1220="GK",VLOOKUP(F1220,'[1]2017GoalKeeper Stats'!$A$2:$S$109,19,FALSE),VLOOKUP(F1220,'[1]2017Player Stats'!$A$2:$AB$830,19,FALSE))</f>
        <v>1</v>
      </c>
      <c r="AA1220">
        <f>IF(G1220="GK",VLOOKUP(F1220,'[1]2017GoalKeeper Stats'!$A$2:$S$109,20,FALSE),VLOOKUP(F1220,'[1]2017Player Stats'!$A$2:$AB$830,20,FALSE))</f>
        <v>7.0000000000000007E-2</v>
      </c>
      <c r="AB1220">
        <f>IF(G1220="GK",VLOOKUP(F1220,'[1]2017GoalKeeper Stats'!$A$2:$S$109,21,FALSE),VLOOKUP(F1220,'[1]2017Player Stats'!$A$2:$AB$830,21,FALSE))</f>
        <v>27</v>
      </c>
      <c r="AC1220">
        <f>IF(G1220="GK",VLOOKUP(F1220,'[1]2017GoalKeeper Stats'!$A$2:$S$109,22,FALSE),VLOOKUP(F1220,'[1]2017Player Stats'!$A$2:$AB$830,22,FALSE))</f>
        <v>17</v>
      </c>
      <c r="AD1220">
        <f>IF(G1220="GK",VLOOKUP(F1220,'[1]2017GoalKeeper Stats'!$A$2:$S$109,23,FALSE),VLOOKUP(F1220,'[1]2017Player Stats'!$A$2:$AB$830,23,FALSE))</f>
        <v>0</v>
      </c>
      <c r="AE1220">
        <f>IF(G1220="GK",VLOOKUP(F1220,'[1]2017GoalKeeper Stats'!$A$2:$S$109,24,FALSE),VLOOKUP(F1220,'[1]2017Player Stats'!$A$2:$AB$830,24,FALSE))</f>
        <v>6</v>
      </c>
      <c r="AF1220">
        <f>IF(G1220="GK",VLOOKUP(F1220,'[1]2017GoalKeeper Stats'!$A$2:$S$109,25,FALSE),VLOOKUP(F1220,'[1]2017Player Stats'!$A$2:$AB$830,25,FALSE))</f>
        <v>0</v>
      </c>
      <c r="AG1220">
        <f>IF(G1220="GK",VLOOKUP(F1220,'[1]2017GoalKeeper Stats'!$A$2:$S$109,26,FALSE),VLOOKUP(F1220,'[1]2017Player Stats'!$A$2:$AB$830,26,FALSE))</f>
        <v>12.5</v>
      </c>
      <c r="AH1220" s="51">
        <v>2017</v>
      </c>
      <c r="AI1220" s="51">
        <v>34</v>
      </c>
      <c r="AJ1220" s="51">
        <v>338</v>
      </c>
      <c r="AK1220" s="51">
        <v>563</v>
      </c>
      <c r="AL1220" s="51">
        <v>45</v>
      </c>
      <c r="AM1220" s="51">
        <v>67</v>
      </c>
      <c r="AN1220" s="51">
        <v>-22</v>
      </c>
      <c r="AO1220" s="52">
        <v>39.22</v>
      </c>
      <c r="AP1220" s="52">
        <v>64.92</v>
      </c>
      <c r="AQ1220" s="52">
        <v>-25.7</v>
      </c>
      <c r="AR1220" s="52">
        <v>3.7</v>
      </c>
      <c r="AS1220" s="51">
        <v>36</v>
      </c>
      <c r="AT1220" s="52">
        <v>31.28</v>
      </c>
    </row>
    <row r="1221" spans="1:46" hidden="1">
      <c r="A1221">
        <v>2017</v>
      </c>
      <c r="B1221" t="s">
        <v>882</v>
      </c>
      <c r="C1221" t="s">
        <v>882</v>
      </c>
      <c r="D1221" t="s">
        <v>1116</v>
      </c>
      <c r="E1221" t="s">
        <v>1117</v>
      </c>
      <c r="F1221" t="str">
        <f t="shared" si="19"/>
        <v>Kelyn Rowe</v>
      </c>
      <c r="G1221" t="s">
        <v>860</v>
      </c>
      <c r="H1221" s="143">
        <v>230000</v>
      </c>
      <c r="I1221" s="143">
        <v>165000</v>
      </c>
      <c r="J1221" t="str">
        <f>IF(G1221="GK",VLOOKUP(F1221,'[1]2017GoalKeeper Stats'!$A$2:$S$109,2,FALSE),VLOOKUP(F1221,'[1]2017Player Stats'!$A$2:$AB$830,2,FALSE))</f>
        <v>NE</v>
      </c>
      <c r="K1221">
        <f>IF(G1221="GK",VLOOKUP(F1221,'[1]2017GoalKeeper Stats'!$A$2:$S$109,4,FALSE),VLOOKUP(F1221,'[1]2017Player Stats'!$A$2:$AB$830,4,FALSE))</f>
        <v>23</v>
      </c>
      <c r="L1221">
        <f>IF(G1221="GK",VLOOKUP(F1221,'[1]2017GoalKeeper Stats'!$A$2:$S$109,5,FALSE),VLOOKUP(F1221,'[1]2017Player Stats'!$A$2:$AB$830,5,FALSE))</f>
        <v>21</v>
      </c>
      <c r="M1221">
        <f>IF(G1221="GK",VLOOKUP(F1221,'[1]2017GoalKeeper Stats'!$A$2:$S$109,6,FALSE),VLOOKUP(F1221,'[1]2017Player Stats'!$A$2:$AB$830,6,FALSE))</f>
        <v>1897</v>
      </c>
      <c r="N1221">
        <f>IF(G1221="GK",VLOOKUP(F1221,'[1]2017GoalKeeper Stats'!$A$2:$S$109,7,FALSE),VLOOKUP(F1221,'[1]2017Player Stats'!$A$2:$AB$830,7,FALSE))</f>
        <v>1</v>
      </c>
      <c r="O1221">
        <f>IF(G1221="GK",VLOOKUP(F1221,'[1]2017GoalKeeper Stats'!$A$2:$S$109,8,FALSE),VLOOKUP(F1221,'[1]2017Player Stats'!$A$2:$AB$830,8,FALSE))</f>
        <v>7</v>
      </c>
      <c r="P1221">
        <f>IF(G1221="GK",VLOOKUP(F1221,'[1]2017GoalKeeper Stats'!$A$2:$S$109,9,FALSE),VLOOKUP(F1221,'[1]2017Player Stats'!$A$2:$AB$830,9,FALSE))</f>
        <v>34</v>
      </c>
      <c r="Q1221">
        <f>IF(G1221="GK",VLOOKUP(F1221,'[1]2017GoalKeeper Stats'!$A$2:$S$109,10,FALSE),VLOOKUP(F1221,'[1]2017Player Stats'!$A$2:$AB$830,10,FALSE))</f>
        <v>10</v>
      </c>
      <c r="R1221">
        <f>IF(G1221="GK",VLOOKUP(F1221,'[1]2017GoalKeeper Stats'!$A$2:$S$109,11,FALSE),VLOOKUP(F1221,'[1]2017Player Stats'!$A$2:$AB$830,11,FALSE))</f>
        <v>1</v>
      </c>
      <c r="S1221" t="str">
        <f>IF(G1221="GK",VLOOKUP(F1221,'[1]2017GoalKeeper Stats'!$A$2:$S$109,12,FALSE),VLOOKUP(F1221,'[1]2017Player Stats'!$A$2:$AB$830,12,FALSE))</f>
        <v>0/0</v>
      </c>
      <c r="T1221">
        <f>IF(G1221="GK",VLOOKUP(F1221,'[1]2017GoalKeeper Stats'!$A$2:$S$109,13,FALSE),VLOOKUP(F1221,'[1]2017Player Stats'!$A$2:$AB$830,13,FALSE))</f>
        <v>0</v>
      </c>
      <c r="U1221">
        <f>IF(G1221="GK",VLOOKUP(F1221,'[1]2017GoalKeeper Stats'!$A$2:$S$109,14,FALSE),VLOOKUP(F1221,'[1]2017Player Stats'!$A$2:$AB$830,14,FALSE))</f>
        <v>1</v>
      </c>
      <c r="V1221">
        <f>IF(G1221="GK",VLOOKUP(F1221,'[1]2017GoalKeeper Stats'!$A$2:$S$109,15,FALSE),VLOOKUP(F1221,'[1]2017Player Stats'!$A$2:$AB$830,15,FALSE))</f>
        <v>0.05</v>
      </c>
      <c r="W1221">
        <f>IF(G1221="GK",VLOOKUP(F1221,'[1]2017GoalKeeper Stats'!$A$2:$S$109,16,FALSE),VLOOKUP(F1221,'[1]2017Player Stats'!$A$2:$AB$830,16,FALSE))</f>
        <v>2.9</v>
      </c>
      <c r="X1221">
        <f>IF(G1221="GK",VLOOKUP(F1221,'[1]2017GoalKeeper Stats'!$A$2:$S$109,17,FALSE),VLOOKUP(F1221,'[1]2017Player Stats'!$A$2:$AB$830,17,FALSE))</f>
        <v>2</v>
      </c>
      <c r="Y1221">
        <f>IF(G1221="GK",VLOOKUP(F1221,'[1]2017GoalKeeper Stats'!$A$2:$S$109,18,FALSE),VLOOKUP(F1221,'[1]2017Player Stats'!$A$2:$AB$830,18,FALSE))</f>
        <v>5</v>
      </c>
      <c r="Z1221">
        <f>IF(G1221="GK",VLOOKUP(F1221,'[1]2017GoalKeeper Stats'!$A$2:$S$109,19,FALSE),VLOOKUP(F1221,'[1]2017Player Stats'!$A$2:$AB$830,19,FALSE))</f>
        <v>2</v>
      </c>
      <c r="AA1221">
        <f>IF(G1221="GK",VLOOKUP(F1221,'[1]2017GoalKeeper Stats'!$A$2:$S$109,20,FALSE),VLOOKUP(F1221,'[1]2017Player Stats'!$A$2:$AB$830,20,FALSE))</f>
        <v>0.33</v>
      </c>
      <c r="AB1221">
        <f>IF(G1221="GK",VLOOKUP(F1221,'[1]2017GoalKeeper Stats'!$A$2:$S$109,21,FALSE),VLOOKUP(F1221,'[1]2017Player Stats'!$A$2:$AB$830,21,FALSE))</f>
        <v>31</v>
      </c>
      <c r="AC1221">
        <f>IF(G1221="GK",VLOOKUP(F1221,'[1]2017GoalKeeper Stats'!$A$2:$S$109,22,FALSE),VLOOKUP(F1221,'[1]2017Player Stats'!$A$2:$AB$830,22,FALSE))</f>
        <v>38</v>
      </c>
      <c r="AD1221">
        <f>IF(G1221="GK",VLOOKUP(F1221,'[1]2017GoalKeeper Stats'!$A$2:$S$109,23,FALSE),VLOOKUP(F1221,'[1]2017Player Stats'!$A$2:$AB$830,23,FALSE))</f>
        <v>3</v>
      </c>
      <c r="AE1221">
        <f>IF(G1221="GK",VLOOKUP(F1221,'[1]2017GoalKeeper Stats'!$A$2:$S$109,24,FALSE),VLOOKUP(F1221,'[1]2017Player Stats'!$A$2:$AB$830,24,FALSE))</f>
        <v>3</v>
      </c>
      <c r="AF1221">
        <f>IF(G1221="GK",VLOOKUP(F1221,'[1]2017GoalKeeper Stats'!$A$2:$S$109,25,FALSE),VLOOKUP(F1221,'[1]2017Player Stats'!$A$2:$AB$830,25,FALSE))</f>
        <v>0</v>
      </c>
      <c r="AG1221">
        <f>IF(G1221="GK",VLOOKUP(F1221,'[1]2017GoalKeeper Stats'!$A$2:$S$109,26,FALSE),VLOOKUP(F1221,'[1]2017Player Stats'!$A$2:$AB$830,26,FALSE))</f>
        <v>29.41</v>
      </c>
      <c r="AH1221" s="51">
        <v>2017</v>
      </c>
      <c r="AI1221" s="51">
        <v>34</v>
      </c>
      <c r="AJ1221" s="51">
        <v>434</v>
      </c>
      <c r="AK1221" s="51">
        <v>418</v>
      </c>
      <c r="AL1221" s="51">
        <v>53</v>
      </c>
      <c r="AM1221" s="51">
        <v>61</v>
      </c>
      <c r="AN1221" s="51">
        <v>-8</v>
      </c>
      <c r="AO1221" s="52">
        <v>50.23</v>
      </c>
      <c r="AP1221" s="52">
        <v>45.82</v>
      </c>
      <c r="AQ1221" s="52">
        <v>4.41</v>
      </c>
      <c r="AR1221" s="52">
        <v>-12.41</v>
      </c>
      <c r="AS1221" s="51">
        <v>45</v>
      </c>
      <c r="AT1221" s="52">
        <v>49.33</v>
      </c>
    </row>
    <row r="1222" spans="1:46" hidden="1">
      <c r="A1222">
        <v>2017</v>
      </c>
      <c r="B1222" t="s">
        <v>1914</v>
      </c>
      <c r="C1222" t="s">
        <v>1915</v>
      </c>
      <c r="D1222" t="s">
        <v>1288</v>
      </c>
      <c r="E1222" t="s">
        <v>1289</v>
      </c>
      <c r="F1222" t="str">
        <f t="shared" si="19"/>
        <v>Johan Venegas</v>
      </c>
      <c r="G1222" t="s">
        <v>860</v>
      </c>
      <c r="H1222" s="143">
        <v>227500</v>
      </c>
      <c r="I1222" s="143">
        <v>215000</v>
      </c>
      <c r="J1222" t="str">
        <f>IF(G1222="GK",VLOOKUP(F1222,'[1]2017GoalKeeper Stats'!$A$2:$S$109,2,FALSE),VLOOKUP(F1222,'[1]2017Player Stats'!$A$2:$AB$830,2,FALSE))</f>
        <v>MIN</v>
      </c>
      <c r="K1222">
        <f>IF(G1222="GK",VLOOKUP(F1222,'[1]2017GoalKeeper Stats'!$A$2:$S$109,4,FALSE),VLOOKUP(F1222,'[1]2017Player Stats'!$A$2:$AB$830,4,FALSE))</f>
        <v>22</v>
      </c>
      <c r="L1222">
        <f>IF(G1222="GK",VLOOKUP(F1222,'[1]2017GoalKeeper Stats'!$A$2:$S$109,5,FALSE),VLOOKUP(F1222,'[1]2017Player Stats'!$A$2:$AB$830,5,FALSE))</f>
        <v>12</v>
      </c>
      <c r="M1222">
        <f>IF(G1222="GK",VLOOKUP(F1222,'[1]2017GoalKeeper Stats'!$A$2:$S$109,6,FALSE),VLOOKUP(F1222,'[1]2017Player Stats'!$A$2:$AB$830,6,FALSE))</f>
        <v>1226</v>
      </c>
      <c r="N1222">
        <f>IF(G1222="GK",VLOOKUP(F1222,'[1]2017GoalKeeper Stats'!$A$2:$S$109,7,FALSE),VLOOKUP(F1222,'[1]2017Player Stats'!$A$2:$AB$830,7,FALSE))</f>
        <v>2</v>
      </c>
      <c r="O1222">
        <f>IF(G1222="GK",VLOOKUP(F1222,'[1]2017GoalKeeper Stats'!$A$2:$S$109,8,FALSE),VLOOKUP(F1222,'[1]2017Player Stats'!$A$2:$AB$830,8,FALSE))</f>
        <v>5</v>
      </c>
      <c r="P1222">
        <f>IF(G1222="GK",VLOOKUP(F1222,'[1]2017GoalKeeper Stats'!$A$2:$S$109,9,FALSE),VLOOKUP(F1222,'[1]2017Player Stats'!$A$2:$AB$830,9,FALSE))</f>
        <v>32</v>
      </c>
      <c r="Q1222">
        <f>IF(G1222="GK",VLOOKUP(F1222,'[1]2017GoalKeeper Stats'!$A$2:$S$109,10,FALSE),VLOOKUP(F1222,'[1]2017Player Stats'!$A$2:$AB$830,10,FALSE))</f>
        <v>10</v>
      </c>
      <c r="R1222">
        <f>IF(G1222="GK",VLOOKUP(F1222,'[1]2017GoalKeeper Stats'!$A$2:$S$109,11,FALSE),VLOOKUP(F1222,'[1]2017Player Stats'!$A$2:$AB$830,11,FALSE))</f>
        <v>0</v>
      </c>
      <c r="S1222" t="str">
        <f>IF(G1222="GK",VLOOKUP(F1222,'[1]2017GoalKeeper Stats'!$A$2:$S$109,12,FALSE),VLOOKUP(F1222,'[1]2017Player Stats'!$A$2:$AB$830,12,FALSE))</f>
        <v>0/0</v>
      </c>
      <c r="T1222">
        <f>IF(G1222="GK",VLOOKUP(F1222,'[1]2017GoalKeeper Stats'!$A$2:$S$109,13,FALSE),VLOOKUP(F1222,'[1]2017Player Stats'!$A$2:$AB$830,13,FALSE))</f>
        <v>1</v>
      </c>
      <c r="U1222">
        <f>IF(G1222="GK",VLOOKUP(F1222,'[1]2017GoalKeeper Stats'!$A$2:$S$109,14,FALSE),VLOOKUP(F1222,'[1]2017Player Stats'!$A$2:$AB$830,14,FALSE))</f>
        <v>1</v>
      </c>
      <c r="V1222">
        <f>IF(G1222="GK",VLOOKUP(F1222,'[1]2017GoalKeeper Stats'!$A$2:$S$109,15,FALSE),VLOOKUP(F1222,'[1]2017Player Stats'!$A$2:$AB$830,15,FALSE))</f>
        <v>0.15</v>
      </c>
      <c r="W1222">
        <f>IF(G1222="GK",VLOOKUP(F1222,'[1]2017GoalKeeper Stats'!$A$2:$S$109,16,FALSE),VLOOKUP(F1222,'[1]2017Player Stats'!$A$2:$AB$830,16,FALSE))</f>
        <v>6.3</v>
      </c>
      <c r="X1222">
        <f>IF(G1222="GK",VLOOKUP(F1222,'[1]2017GoalKeeper Stats'!$A$2:$S$109,17,FALSE),VLOOKUP(F1222,'[1]2017Player Stats'!$A$2:$AB$830,17,FALSE))</f>
        <v>2</v>
      </c>
      <c r="Y1222">
        <f>IF(G1222="GK",VLOOKUP(F1222,'[1]2017GoalKeeper Stats'!$A$2:$S$109,18,FALSE),VLOOKUP(F1222,'[1]2017Player Stats'!$A$2:$AB$830,18,FALSE))</f>
        <v>3</v>
      </c>
      <c r="Z1222">
        <f>IF(G1222="GK",VLOOKUP(F1222,'[1]2017GoalKeeper Stats'!$A$2:$S$109,19,FALSE),VLOOKUP(F1222,'[1]2017Player Stats'!$A$2:$AB$830,19,FALSE))</f>
        <v>2</v>
      </c>
      <c r="AA1222">
        <f>IF(G1222="GK",VLOOKUP(F1222,'[1]2017GoalKeeper Stats'!$A$2:$S$109,20,FALSE),VLOOKUP(F1222,'[1]2017Player Stats'!$A$2:$AB$830,20,FALSE))</f>
        <v>0.37</v>
      </c>
      <c r="AB1222">
        <f>IF(G1222="GK",VLOOKUP(F1222,'[1]2017GoalKeeper Stats'!$A$2:$S$109,21,FALSE),VLOOKUP(F1222,'[1]2017Player Stats'!$A$2:$AB$830,21,FALSE))</f>
        <v>29</v>
      </c>
      <c r="AC1222">
        <f>IF(G1222="GK",VLOOKUP(F1222,'[1]2017GoalKeeper Stats'!$A$2:$S$109,22,FALSE),VLOOKUP(F1222,'[1]2017Player Stats'!$A$2:$AB$830,22,FALSE))</f>
        <v>26</v>
      </c>
      <c r="AD1222">
        <f>IF(G1222="GK",VLOOKUP(F1222,'[1]2017GoalKeeper Stats'!$A$2:$S$109,23,FALSE),VLOOKUP(F1222,'[1]2017Player Stats'!$A$2:$AB$830,23,FALSE))</f>
        <v>6</v>
      </c>
      <c r="AE1222">
        <f>IF(G1222="GK",VLOOKUP(F1222,'[1]2017GoalKeeper Stats'!$A$2:$S$109,24,FALSE),VLOOKUP(F1222,'[1]2017Player Stats'!$A$2:$AB$830,24,FALSE))</f>
        <v>4</v>
      </c>
      <c r="AF1222">
        <f>IF(G1222="GK",VLOOKUP(F1222,'[1]2017GoalKeeper Stats'!$A$2:$S$109,25,FALSE),VLOOKUP(F1222,'[1]2017Player Stats'!$A$2:$AB$830,25,FALSE))</f>
        <v>0</v>
      </c>
      <c r="AG1222">
        <f>IF(G1222="GK",VLOOKUP(F1222,'[1]2017GoalKeeper Stats'!$A$2:$S$109,26,FALSE),VLOOKUP(F1222,'[1]2017Player Stats'!$A$2:$AB$830,26,FALSE))</f>
        <v>31.25</v>
      </c>
      <c r="AH1222" s="51">
        <v>2017</v>
      </c>
      <c r="AI1222" s="51">
        <v>34</v>
      </c>
      <c r="AJ1222" s="51">
        <v>338</v>
      </c>
      <c r="AK1222" s="51">
        <v>563</v>
      </c>
      <c r="AL1222" s="51">
        <v>45</v>
      </c>
      <c r="AM1222" s="51">
        <v>67</v>
      </c>
      <c r="AN1222" s="51">
        <v>-22</v>
      </c>
      <c r="AO1222" s="52">
        <v>39.22</v>
      </c>
      <c r="AP1222" s="52">
        <v>64.92</v>
      </c>
      <c r="AQ1222" s="52">
        <v>-25.7</v>
      </c>
      <c r="AR1222" s="52">
        <v>3.7</v>
      </c>
      <c r="AS1222" s="51">
        <v>36</v>
      </c>
      <c r="AT1222" s="52">
        <v>31.28</v>
      </c>
    </row>
    <row r="1223" spans="1:46" hidden="1">
      <c r="A1223">
        <v>2017</v>
      </c>
      <c r="B1223" t="s">
        <v>861</v>
      </c>
      <c r="C1223" t="s">
        <v>207</v>
      </c>
      <c r="D1223" t="s">
        <v>1161</v>
      </c>
      <c r="E1223" t="s">
        <v>1197</v>
      </c>
      <c r="F1223" t="str">
        <f t="shared" si="19"/>
        <v>Justin Morrow</v>
      </c>
      <c r="G1223" t="s">
        <v>893</v>
      </c>
      <c r="H1223" s="143">
        <v>226667</v>
      </c>
      <c r="I1223" s="143">
        <v>210000</v>
      </c>
      <c r="J1223" t="str">
        <f>IF(G1223="GK",VLOOKUP(F1223,'[1]2017GoalKeeper Stats'!$A$2:$S$109,2,FALSE),VLOOKUP(F1223,'[1]2017Player Stats'!$A$2:$AB$830,2,FALSE))</f>
        <v>TOR</v>
      </c>
      <c r="K1223">
        <f>IF(G1223="GK",VLOOKUP(F1223,'[1]2017GoalKeeper Stats'!$A$2:$S$109,4,FALSE),VLOOKUP(F1223,'[1]2017Player Stats'!$A$2:$AB$830,4,FALSE))</f>
        <v>28</v>
      </c>
      <c r="L1223">
        <f>IF(G1223="GK",VLOOKUP(F1223,'[1]2017GoalKeeper Stats'!$A$2:$S$109,5,FALSE),VLOOKUP(F1223,'[1]2017Player Stats'!$A$2:$AB$830,5,FALSE))</f>
        <v>28</v>
      </c>
      <c r="M1223">
        <f>IF(G1223="GK",VLOOKUP(F1223,'[1]2017GoalKeeper Stats'!$A$2:$S$109,6,FALSE),VLOOKUP(F1223,'[1]2017Player Stats'!$A$2:$AB$830,6,FALSE))</f>
        <v>2479</v>
      </c>
      <c r="N1223">
        <f>IF(G1223="GK",VLOOKUP(F1223,'[1]2017GoalKeeper Stats'!$A$2:$S$109,7,FALSE),VLOOKUP(F1223,'[1]2017Player Stats'!$A$2:$AB$830,7,FALSE))</f>
        <v>8</v>
      </c>
      <c r="O1223">
        <f>IF(G1223="GK",VLOOKUP(F1223,'[1]2017GoalKeeper Stats'!$A$2:$S$109,8,FALSE),VLOOKUP(F1223,'[1]2017Player Stats'!$A$2:$AB$830,8,FALSE))</f>
        <v>1</v>
      </c>
      <c r="P1223">
        <f>IF(G1223="GK",VLOOKUP(F1223,'[1]2017GoalKeeper Stats'!$A$2:$S$109,9,FALSE),VLOOKUP(F1223,'[1]2017Player Stats'!$A$2:$AB$830,9,FALSE))</f>
        <v>26</v>
      </c>
      <c r="Q1223">
        <f>IF(G1223="GK",VLOOKUP(F1223,'[1]2017GoalKeeper Stats'!$A$2:$S$109,10,FALSE),VLOOKUP(F1223,'[1]2017Player Stats'!$A$2:$AB$830,10,FALSE))</f>
        <v>12</v>
      </c>
      <c r="R1223">
        <f>IF(G1223="GK",VLOOKUP(F1223,'[1]2017GoalKeeper Stats'!$A$2:$S$109,11,FALSE),VLOOKUP(F1223,'[1]2017Player Stats'!$A$2:$AB$830,11,FALSE))</f>
        <v>0</v>
      </c>
      <c r="S1223" t="str">
        <f>IF(G1223="GK",VLOOKUP(F1223,'[1]2017GoalKeeper Stats'!$A$2:$S$109,12,FALSE),VLOOKUP(F1223,'[1]2017Player Stats'!$A$2:$AB$830,12,FALSE))</f>
        <v>0/0</v>
      </c>
      <c r="T1223">
        <f>IF(G1223="GK",VLOOKUP(F1223,'[1]2017GoalKeeper Stats'!$A$2:$S$109,13,FALSE),VLOOKUP(F1223,'[1]2017Player Stats'!$A$2:$AB$830,13,FALSE))</f>
        <v>7</v>
      </c>
      <c r="U1223">
        <f>IF(G1223="GK",VLOOKUP(F1223,'[1]2017GoalKeeper Stats'!$A$2:$S$109,14,FALSE),VLOOKUP(F1223,'[1]2017Player Stats'!$A$2:$AB$830,14,FALSE))</f>
        <v>1</v>
      </c>
      <c r="V1223">
        <f>IF(G1223="GK",VLOOKUP(F1223,'[1]2017GoalKeeper Stats'!$A$2:$S$109,15,FALSE),VLOOKUP(F1223,'[1]2017Player Stats'!$A$2:$AB$830,15,FALSE))</f>
        <v>0.28999999999999998</v>
      </c>
      <c r="W1223">
        <f>IF(G1223="GK",VLOOKUP(F1223,'[1]2017GoalKeeper Stats'!$A$2:$S$109,16,FALSE),VLOOKUP(F1223,'[1]2017Player Stats'!$A$2:$AB$830,16,FALSE))</f>
        <v>30.8</v>
      </c>
      <c r="X1223">
        <f>IF(G1223="GK",VLOOKUP(F1223,'[1]2017GoalKeeper Stats'!$A$2:$S$109,17,FALSE),VLOOKUP(F1223,'[1]2017Player Stats'!$A$2:$AB$830,17,FALSE))</f>
        <v>1</v>
      </c>
      <c r="Y1223">
        <f>IF(G1223="GK",VLOOKUP(F1223,'[1]2017GoalKeeper Stats'!$A$2:$S$109,18,FALSE),VLOOKUP(F1223,'[1]2017Player Stats'!$A$2:$AB$830,18,FALSE))</f>
        <v>1</v>
      </c>
      <c r="Z1223">
        <f>IF(G1223="GK",VLOOKUP(F1223,'[1]2017GoalKeeper Stats'!$A$2:$S$109,19,FALSE),VLOOKUP(F1223,'[1]2017Player Stats'!$A$2:$AB$830,19,FALSE))</f>
        <v>0</v>
      </c>
      <c r="AA1223">
        <f>IF(G1223="GK",VLOOKUP(F1223,'[1]2017GoalKeeper Stats'!$A$2:$S$109,20,FALSE),VLOOKUP(F1223,'[1]2017Player Stats'!$A$2:$AB$830,20,FALSE))</f>
        <v>0.04</v>
      </c>
      <c r="AB1223">
        <f>IF(G1223="GK",VLOOKUP(F1223,'[1]2017GoalKeeper Stats'!$A$2:$S$109,21,FALSE),VLOOKUP(F1223,'[1]2017Player Stats'!$A$2:$AB$830,21,FALSE))</f>
        <v>21</v>
      </c>
      <c r="AC1223">
        <f>IF(G1223="GK",VLOOKUP(F1223,'[1]2017GoalKeeper Stats'!$A$2:$S$109,22,FALSE),VLOOKUP(F1223,'[1]2017Player Stats'!$A$2:$AB$830,22,FALSE))</f>
        <v>18</v>
      </c>
      <c r="AD1223">
        <f>IF(G1223="GK",VLOOKUP(F1223,'[1]2017GoalKeeper Stats'!$A$2:$S$109,23,FALSE),VLOOKUP(F1223,'[1]2017Player Stats'!$A$2:$AB$830,23,FALSE))</f>
        <v>4</v>
      </c>
      <c r="AE1223">
        <f>IF(G1223="GK",VLOOKUP(F1223,'[1]2017GoalKeeper Stats'!$A$2:$S$109,24,FALSE),VLOOKUP(F1223,'[1]2017Player Stats'!$A$2:$AB$830,24,FALSE))</f>
        <v>0</v>
      </c>
      <c r="AF1223">
        <f>IF(G1223="GK",VLOOKUP(F1223,'[1]2017GoalKeeper Stats'!$A$2:$S$109,25,FALSE),VLOOKUP(F1223,'[1]2017Player Stats'!$A$2:$AB$830,25,FALSE))</f>
        <v>0</v>
      </c>
      <c r="AG1223">
        <f>IF(G1223="GK",VLOOKUP(F1223,'[1]2017GoalKeeper Stats'!$A$2:$S$109,26,FALSE),VLOOKUP(F1223,'[1]2017Player Stats'!$A$2:$AB$830,26,FALSE))</f>
        <v>46.15</v>
      </c>
      <c r="AH1223" s="51">
        <v>2017</v>
      </c>
      <c r="AI1223" s="51">
        <v>34</v>
      </c>
      <c r="AJ1223" s="51">
        <v>441</v>
      </c>
      <c r="AK1223" s="51">
        <v>404</v>
      </c>
      <c r="AL1223" s="51">
        <v>71</v>
      </c>
      <c r="AM1223" s="51">
        <v>37</v>
      </c>
      <c r="AN1223" s="51">
        <v>34</v>
      </c>
      <c r="AO1223" s="52">
        <v>52.62</v>
      </c>
      <c r="AP1223" s="52">
        <v>41.42</v>
      </c>
      <c r="AQ1223" s="52">
        <v>11.21</v>
      </c>
      <c r="AR1223" s="52">
        <v>22.79</v>
      </c>
      <c r="AS1223" s="51">
        <v>69</v>
      </c>
      <c r="AT1223" s="52">
        <v>54.4</v>
      </c>
    </row>
    <row r="1224" spans="1:46" hidden="1">
      <c r="A1224">
        <v>2017</v>
      </c>
      <c r="B1224" t="s">
        <v>205</v>
      </c>
      <c r="C1224" t="s">
        <v>971</v>
      </c>
      <c r="D1224" t="s">
        <v>1733</v>
      </c>
      <c r="E1224" t="s">
        <v>1968</v>
      </c>
      <c r="F1224" t="str">
        <f t="shared" si="19"/>
        <v>Hernan Grana</v>
      </c>
      <c r="G1224" t="s">
        <v>893</v>
      </c>
      <c r="H1224" s="143">
        <v>225500</v>
      </c>
      <c r="I1224" s="143">
        <v>200000</v>
      </c>
      <c r="J1224" t="str">
        <f>IF(G1224="GK",VLOOKUP(F1224,'[1]2017GoalKeeper Stats'!$A$2:$S$109,2,FALSE),VLOOKUP(F1224,'[1]2017Player Stats'!$A$2:$AB$830,2,FALSE))</f>
        <v>DAL</v>
      </c>
      <c r="K1224">
        <f>IF(G1224="GK",VLOOKUP(F1224,'[1]2017GoalKeeper Stats'!$A$2:$S$109,4,FALSE),VLOOKUP(F1224,'[1]2017Player Stats'!$A$2:$AB$830,4,FALSE))</f>
        <v>30</v>
      </c>
      <c r="L1224">
        <f>IF(G1224="GK",VLOOKUP(F1224,'[1]2017GoalKeeper Stats'!$A$2:$S$109,5,FALSE),VLOOKUP(F1224,'[1]2017Player Stats'!$A$2:$AB$830,5,FALSE))</f>
        <v>30</v>
      </c>
      <c r="M1224">
        <f>IF(G1224="GK",VLOOKUP(F1224,'[1]2017GoalKeeper Stats'!$A$2:$S$109,6,FALSE),VLOOKUP(F1224,'[1]2017Player Stats'!$A$2:$AB$830,6,FALSE))</f>
        <v>2660</v>
      </c>
      <c r="N1224">
        <f>IF(G1224="GK",VLOOKUP(F1224,'[1]2017GoalKeeper Stats'!$A$2:$S$109,7,FALSE),VLOOKUP(F1224,'[1]2017Player Stats'!$A$2:$AB$830,7,FALSE))</f>
        <v>1</v>
      </c>
      <c r="O1224">
        <f>IF(G1224="GK",VLOOKUP(F1224,'[1]2017GoalKeeper Stats'!$A$2:$S$109,8,FALSE),VLOOKUP(F1224,'[1]2017Player Stats'!$A$2:$AB$830,8,FALSE))</f>
        <v>4</v>
      </c>
      <c r="P1224">
        <f>IF(G1224="GK",VLOOKUP(F1224,'[1]2017GoalKeeper Stats'!$A$2:$S$109,9,FALSE),VLOOKUP(F1224,'[1]2017Player Stats'!$A$2:$AB$830,9,FALSE))</f>
        <v>8</v>
      </c>
      <c r="Q1224">
        <f>IF(G1224="GK",VLOOKUP(F1224,'[1]2017GoalKeeper Stats'!$A$2:$S$109,10,FALSE),VLOOKUP(F1224,'[1]2017Player Stats'!$A$2:$AB$830,10,FALSE))</f>
        <v>2</v>
      </c>
      <c r="R1224">
        <f>IF(G1224="GK",VLOOKUP(F1224,'[1]2017GoalKeeper Stats'!$A$2:$S$109,11,FALSE),VLOOKUP(F1224,'[1]2017Player Stats'!$A$2:$AB$830,11,FALSE))</f>
        <v>0</v>
      </c>
      <c r="S1224" t="str">
        <f>IF(G1224="GK",VLOOKUP(F1224,'[1]2017GoalKeeper Stats'!$A$2:$S$109,12,FALSE),VLOOKUP(F1224,'[1]2017Player Stats'!$A$2:$AB$830,12,FALSE))</f>
        <v>0/0</v>
      </c>
      <c r="T1224">
        <f>IF(G1224="GK",VLOOKUP(F1224,'[1]2017GoalKeeper Stats'!$A$2:$S$109,13,FALSE),VLOOKUP(F1224,'[1]2017Player Stats'!$A$2:$AB$830,13,FALSE))</f>
        <v>1</v>
      </c>
      <c r="U1224">
        <f>IF(G1224="GK",VLOOKUP(F1224,'[1]2017GoalKeeper Stats'!$A$2:$S$109,14,FALSE),VLOOKUP(F1224,'[1]2017Player Stats'!$A$2:$AB$830,14,FALSE))</f>
        <v>0</v>
      </c>
      <c r="V1224">
        <f>IF(G1224="GK",VLOOKUP(F1224,'[1]2017GoalKeeper Stats'!$A$2:$S$109,15,FALSE),VLOOKUP(F1224,'[1]2017Player Stats'!$A$2:$AB$830,15,FALSE))</f>
        <v>0.03</v>
      </c>
      <c r="W1224">
        <f>IF(G1224="GK",VLOOKUP(F1224,'[1]2017GoalKeeper Stats'!$A$2:$S$109,16,FALSE),VLOOKUP(F1224,'[1]2017Player Stats'!$A$2:$AB$830,16,FALSE))</f>
        <v>12.5</v>
      </c>
      <c r="X1224">
        <f>IF(G1224="GK",VLOOKUP(F1224,'[1]2017GoalKeeper Stats'!$A$2:$S$109,17,FALSE),VLOOKUP(F1224,'[1]2017Player Stats'!$A$2:$AB$830,17,FALSE))</f>
        <v>2</v>
      </c>
      <c r="Y1224">
        <f>IF(G1224="GK",VLOOKUP(F1224,'[1]2017GoalKeeper Stats'!$A$2:$S$109,18,FALSE),VLOOKUP(F1224,'[1]2017Player Stats'!$A$2:$AB$830,18,FALSE))</f>
        <v>4</v>
      </c>
      <c r="Z1224">
        <f>IF(G1224="GK",VLOOKUP(F1224,'[1]2017GoalKeeper Stats'!$A$2:$S$109,19,FALSE),VLOOKUP(F1224,'[1]2017Player Stats'!$A$2:$AB$830,19,FALSE))</f>
        <v>0</v>
      </c>
      <c r="AA1224">
        <f>IF(G1224="GK",VLOOKUP(F1224,'[1]2017GoalKeeper Stats'!$A$2:$S$109,20,FALSE),VLOOKUP(F1224,'[1]2017Player Stats'!$A$2:$AB$830,20,FALSE))</f>
        <v>0.14000000000000001</v>
      </c>
      <c r="AB1224">
        <f>IF(G1224="GK",VLOOKUP(F1224,'[1]2017GoalKeeper Stats'!$A$2:$S$109,21,FALSE),VLOOKUP(F1224,'[1]2017Player Stats'!$A$2:$AB$830,21,FALSE))</f>
        <v>24</v>
      </c>
      <c r="AC1224">
        <f>IF(G1224="GK",VLOOKUP(F1224,'[1]2017GoalKeeper Stats'!$A$2:$S$109,22,FALSE),VLOOKUP(F1224,'[1]2017Player Stats'!$A$2:$AB$830,22,FALSE))</f>
        <v>13</v>
      </c>
      <c r="AD1224">
        <f>IF(G1224="GK",VLOOKUP(F1224,'[1]2017GoalKeeper Stats'!$A$2:$S$109,23,FALSE),VLOOKUP(F1224,'[1]2017Player Stats'!$A$2:$AB$830,23,FALSE))</f>
        <v>2</v>
      </c>
      <c r="AE1224">
        <f>IF(G1224="GK",VLOOKUP(F1224,'[1]2017GoalKeeper Stats'!$A$2:$S$109,24,FALSE),VLOOKUP(F1224,'[1]2017Player Stats'!$A$2:$AB$830,24,FALSE))</f>
        <v>8</v>
      </c>
      <c r="AF1224">
        <f>IF(G1224="GK",VLOOKUP(F1224,'[1]2017GoalKeeper Stats'!$A$2:$S$109,25,FALSE),VLOOKUP(F1224,'[1]2017Player Stats'!$A$2:$AB$830,25,FALSE))</f>
        <v>0</v>
      </c>
      <c r="AG1224">
        <f>IF(G1224="GK",VLOOKUP(F1224,'[1]2017GoalKeeper Stats'!$A$2:$S$109,26,FALSE),VLOOKUP(F1224,'[1]2017Player Stats'!$A$2:$AB$830,26,FALSE))</f>
        <v>25</v>
      </c>
      <c r="AH1224" s="51">
        <v>2017</v>
      </c>
      <c r="AI1224" s="51">
        <v>34</v>
      </c>
      <c r="AJ1224" s="51">
        <v>481</v>
      </c>
      <c r="AK1224" s="51">
        <v>375</v>
      </c>
      <c r="AL1224" s="51">
        <v>48</v>
      </c>
      <c r="AM1224" s="51">
        <v>48</v>
      </c>
      <c r="AN1224" s="51">
        <v>0</v>
      </c>
      <c r="AO1224" s="52">
        <v>49.84</v>
      </c>
      <c r="AP1224" s="52">
        <v>38.5</v>
      </c>
      <c r="AQ1224" s="52">
        <v>11.34</v>
      </c>
      <c r="AR1224" s="52">
        <v>-11.34</v>
      </c>
      <c r="AS1224" s="51">
        <v>46</v>
      </c>
      <c r="AT1224" s="52">
        <v>53.88</v>
      </c>
    </row>
    <row r="1225" spans="1:46" hidden="1">
      <c r="A1225">
        <v>2017</v>
      </c>
      <c r="B1225" t="s">
        <v>1914</v>
      </c>
      <c r="C1225" t="s">
        <v>1915</v>
      </c>
      <c r="D1225" t="s">
        <v>1969</v>
      </c>
      <c r="E1225" t="s">
        <v>1970</v>
      </c>
      <c r="F1225" t="str">
        <f t="shared" si="19"/>
        <v>Rasmus Schuller</v>
      </c>
      <c r="G1225" t="s">
        <v>860</v>
      </c>
      <c r="H1225" s="143">
        <v>225004</v>
      </c>
      <c r="I1225" s="143">
        <v>200004</v>
      </c>
      <c r="J1225" t="str">
        <f>IF(G1225="GK",VLOOKUP(F1225,'[1]2017GoalKeeper Stats'!$A$2:$S$109,2,FALSE),VLOOKUP(F1225,'[1]2017Player Stats'!$A$2:$AB$830,2,FALSE))</f>
        <v>MIN</v>
      </c>
      <c r="K1225">
        <f>IF(G1225="GK",VLOOKUP(F1225,'[1]2017GoalKeeper Stats'!$A$2:$S$109,4,FALSE),VLOOKUP(F1225,'[1]2017Player Stats'!$A$2:$AB$830,4,FALSE))</f>
        <v>7</v>
      </c>
      <c r="L1225">
        <f>IF(G1225="GK",VLOOKUP(F1225,'[1]2017GoalKeeper Stats'!$A$2:$S$109,5,FALSE),VLOOKUP(F1225,'[1]2017Player Stats'!$A$2:$AB$830,5,FALSE))</f>
        <v>4</v>
      </c>
      <c r="M1225">
        <f>IF(G1225="GK",VLOOKUP(F1225,'[1]2017GoalKeeper Stats'!$A$2:$S$109,6,FALSE),VLOOKUP(F1225,'[1]2017Player Stats'!$A$2:$AB$830,6,FALSE))</f>
        <v>324</v>
      </c>
      <c r="N1225">
        <f>IF(G1225="GK",VLOOKUP(F1225,'[1]2017GoalKeeper Stats'!$A$2:$S$109,7,FALSE),VLOOKUP(F1225,'[1]2017Player Stats'!$A$2:$AB$830,7,FALSE))</f>
        <v>0</v>
      </c>
      <c r="O1225">
        <f>IF(G1225="GK",VLOOKUP(F1225,'[1]2017GoalKeeper Stats'!$A$2:$S$109,8,FALSE),VLOOKUP(F1225,'[1]2017Player Stats'!$A$2:$AB$830,8,FALSE))</f>
        <v>0</v>
      </c>
      <c r="P1225">
        <f>IF(G1225="GK",VLOOKUP(F1225,'[1]2017GoalKeeper Stats'!$A$2:$S$109,9,FALSE),VLOOKUP(F1225,'[1]2017Player Stats'!$A$2:$AB$830,9,FALSE))</f>
        <v>4</v>
      </c>
      <c r="Q1225">
        <f>IF(G1225="GK",VLOOKUP(F1225,'[1]2017GoalKeeper Stats'!$A$2:$S$109,10,FALSE),VLOOKUP(F1225,'[1]2017Player Stats'!$A$2:$AB$830,10,FALSE))</f>
        <v>0</v>
      </c>
      <c r="R1225">
        <f>IF(G1225="GK",VLOOKUP(F1225,'[1]2017GoalKeeper Stats'!$A$2:$S$109,11,FALSE),VLOOKUP(F1225,'[1]2017Player Stats'!$A$2:$AB$830,11,FALSE))</f>
        <v>0</v>
      </c>
      <c r="S1225" t="str">
        <f>IF(G1225="GK",VLOOKUP(F1225,'[1]2017GoalKeeper Stats'!$A$2:$S$109,12,FALSE),VLOOKUP(F1225,'[1]2017Player Stats'!$A$2:$AB$830,12,FALSE))</f>
        <v>0/0</v>
      </c>
      <c r="T1225">
        <f>IF(G1225="GK",VLOOKUP(F1225,'[1]2017GoalKeeper Stats'!$A$2:$S$109,13,FALSE),VLOOKUP(F1225,'[1]2017Player Stats'!$A$2:$AB$830,13,FALSE))</f>
        <v>0</v>
      </c>
      <c r="U1225">
        <f>IF(G1225="GK",VLOOKUP(F1225,'[1]2017GoalKeeper Stats'!$A$2:$S$109,14,FALSE),VLOOKUP(F1225,'[1]2017Player Stats'!$A$2:$AB$830,14,FALSE))</f>
        <v>0</v>
      </c>
      <c r="V1225">
        <f>IF(G1225="GK",VLOOKUP(F1225,'[1]2017GoalKeeper Stats'!$A$2:$S$109,15,FALSE),VLOOKUP(F1225,'[1]2017Player Stats'!$A$2:$AB$830,15,FALSE))</f>
        <v>0</v>
      </c>
      <c r="W1225">
        <f>IF(G1225="GK",VLOOKUP(F1225,'[1]2017GoalKeeper Stats'!$A$2:$S$109,16,FALSE),VLOOKUP(F1225,'[1]2017Player Stats'!$A$2:$AB$830,16,FALSE))</f>
        <v>0</v>
      </c>
      <c r="X1225">
        <f>IF(G1225="GK",VLOOKUP(F1225,'[1]2017GoalKeeper Stats'!$A$2:$S$109,17,FALSE),VLOOKUP(F1225,'[1]2017Player Stats'!$A$2:$AB$830,17,FALSE))</f>
        <v>0</v>
      </c>
      <c r="Y1225">
        <f>IF(G1225="GK",VLOOKUP(F1225,'[1]2017GoalKeeper Stats'!$A$2:$S$109,18,FALSE),VLOOKUP(F1225,'[1]2017Player Stats'!$A$2:$AB$830,18,FALSE))</f>
        <v>0</v>
      </c>
      <c r="Z1225">
        <f>IF(G1225="GK",VLOOKUP(F1225,'[1]2017GoalKeeper Stats'!$A$2:$S$109,19,FALSE),VLOOKUP(F1225,'[1]2017Player Stats'!$A$2:$AB$830,19,FALSE))</f>
        <v>0</v>
      </c>
      <c r="AA1225">
        <f>IF(G1225="GK",VLOOKUP(F1225,'[1]2017GoalKeeper Stats'!$A$2:$S$109,20,FALSE),VLOOKUP(F1225,'[1]2017Player Stats'!$A$2:$AB$830,20,FALSE))</f>
        <v>0</v>
      </c>
      <c r="AB1225">
        <f>IF(G1225="GK",VLOOKUP(F1225,'[1]2017GoalKeeper Stats'!$A$2:$S$109,21,FALSE),VLOOKUP(F1225,'[1]2017Player Stats'!$A$2:$AB$830,21,FALSE))</f>
        <v>3</v>
      </c>
      <c r="AC1225">
        <f>IF(G1225="GK",VLOOKUP(F1225,'[1]2017GoalKeeper Stats'!$A$2:$S$109,22,FALSE),VLOOKUP(F1225,'[1]2017Player Stats'!$A$2:$AB$830,22,FALSE))</f>
        <v>4</v>
      </c>
      <c r="AD1225">
        <f>IF(G1225="GK",VLOOKUP(F1225,'[1]2017GoalKeeper Stats'!$A$2:$S$109,23,FALSE),VLOOKUP(F1225,'[1]2017Player Stats'!$A$2:$AB$830,23,FALSE))</f>
        <v>0</v>
      </c>
      <c r="AE1225">
        <f>IF(G1225="GK",VLOOKUP(F1225,'[1]2017GoalKeeper Stats'!$A$2:$S$109,24,FALSE),VLOOKUP(F1225,'[1]2017Player Stats'!$A$2:$AB$830,24,FALSE))</f>
        <v>1</v>
      </c>
      <c r="AF1225">
        <f>IF(G1225="GK",VLOOKUP(F1225,'[1]2017GoalKeeper Stats'!$A$2:$S$109,25,FALSE),VLOOKUP(F1225,'[1]2017Player Stats'!$A$2:$AB$830,25,FALSE))</f>
        <v>0</v>
      </c>
      <c r="AG1225">
        <f>IF(G1225="GK",VLOOKUP(F1225,'[1]2017GoalKeeper Stats'!$A$2:$S$109,26,FALSE),VLOOKUP(F1225,'[1]2017Player Stats'!$A$2:$AB$830,26,FALSE))</f>
        <v>0</v>
      </c>
      <c r="AH1225" s="51">
        <v>2017</v>
      </c>
      <c r="AI1225" s="51">
        <v>34</v>
      </c>
      <c r="AJ1225" s="51">
        <v>338</v>
      </c>
      <c r="AK1225" s="51">
        <v>563</v>
      </c>
      <c r="AL1225" s="51">
        <v>45</v>
      </c>
      <c r="AM1225" s="51">
        <v>67</v>
      </c>
      <c r="AN1225" s="51">
        <v>-22</v>
      </c>
      <c r="AO1225" s="52">
        <v>39.22</v>
      </c>
      <c r="AP1225" s="52">
        <v>64.92</v>
      </c>
      <c r="AQ1225" s="52">
        <v>-25.7</v>
      </c>
      <c r="AR1225" s="52">
        <v>3.7</v>
      </c>
      <c r="AS1225" s="51">
        <v>36</v>
      </c>
      <c r="AT1225" s="52">
        <v>31.28</v>
      </c>
    </row>
    <row r="1226" spans="1:46" hidden="1">
      <c r="A1226">
        <v>2017</v>
      </c>
      <c r="B1226" t="s">
        <v>211</v>
      </c>
      <c r="C1226" t="s">
        <v>173</v>
      </c>
      <c r="D1226" t="s">
        <v>1179</v>
      </c>
      <c r="E1226" t="s">
        <v>1180</v>
      </c>
      <c r="F1226" t="str">
        <f t="shared" si="19"/>
        <v>Rodney Wallace</v>
      </c>
      <c r="G1226" t="s">
        <v>860</v>
      </c>
      <c r="H1226" s="143">
        <v>220000</v>
      </c>
      <c r="I1226" s="143">
        <v>220000</v>
      </c>
      <c r="J1226" t="str">
        <f>IF(G1226="GK",VLOOKUP(F1226,'[1]2017GoalKeeper Stats'!$A$2:$S$109,2,FALSE),VLOOKUP(F1226,'[1]2017Player Stats'!$A$2:$AB$830,2,FALSE))</f>
        <v>NYC</v>
      </c>
      <c r="K1226">
        <f>IF(G1226="GK",VLOOKUP(F1226,'[1]2017GoalKeeper Stats'!$A$2:$S$109,4,FALSE),VLOOKUP(F1226,'[1]2017Player Stats'!$A$2:$AB$830,4,FALSE))</f>
        <v>26</v>
      </c>
      <c r="L1226">
        <f>IF(G1226="GK",VLOOKUP(F1226,'[1]2017GoalKeeper Stats'!$A$2:$S$109,5,FALSE),VLOOKUP(F1226,'[1]2017Player Stats'!$A$2:$AB$830,5,FALSE))</f>
        <v>23</v>
      </c>
      <c r="M1226">
        <f>IF(G1226="GK",VLOOKUP(F1226,'[1]2017GoalKeeper Stats'!$A$2:$S$109,6,FALSE),VLOOKUP(F1226,'[1]2017Player Stats'!$A$2:$AB$830,6,FALSE))</f>
        <v>1935</v>
      </c>
      <c r="N1226">
        <f>IF(G1226="GK",VLOOKUP(F1226,'[1]2017GoalKeeper Stats'!$A$2:$S$109,7,FALSE),VLOOKUP(F1226,'[1]2017Player Stats'!$A$2:$AB$830,7,FALSE))</f>
        <v>4</v>
      </c>
      <c r="O1226">
        <f>IF(G1226="GK",VLOOKUP(F1226,'[1]2017GoalKeeper Stats'!$A$2:$S$109,8,FALSE),VLOOKUP(F1226,'[1]2017Player Stats'!$A$2:$AB$830,8,FALSE))</f>
        <v>6</v>
      </c>
      <c r="P1226">
        <f>IF(G1226="GK",VLOOKUP(F1226,'[1]2017GoalKeeper Stats'!$A$2:$S$109,9,FALSE),VLOOKUP(F1226,'[1]2017Player Stats'!$A$2:$AB$830,9,FALSE))</f>
        <v>52</v>
      </c>
      <c r="Q1226">
        <f>IF(G1226="GK",VLOOKUP(F1226,'[1]2017GoalKeeper Stats'!$A$2:$S$109,10,FALSE),VLOOKUP(F1226,'[1]2017Player Stats'!$A$2:$AB$830,10,FALSE))</f>
        <v>19</v>
      </c>
      <c r="R1226">
        <f>IF(G1226="GK",VLOOKUP(F1226,'[1]2017GoalKeeper Stats'!$A$2:$S$109,11,FALSE),VLOOKUP(F1226,'[1]2017Player Stats'!$A$2:$AB$830,11,FALSE))</f>
        <v>2</v>
      </c>
      <c r="S1226" t="str">
        <f>IF(G1226="GK",VLOOKUP(F1226,'[1]2017GoalKeeper Stats'!$A$2:$S$109,12,FALSE),VLOOKUP(F1226,'[1]2017Player Stats'!$A$2:$AB$830,12,FALSE))</f>
        <v>0/0</v>
      </c>
      <c r="T1226">
        <f>IF(G1226="GK",VLOOKUP(F1226,'[1]2017GoalKeeper Stats'!$A$2:$S$109,13,FALSE),VLOOKUP(F1226,'[1]2017Player Stats'!$A$2:$AB$830,13,FALSE))</f>
        <v>3</v>
      </c>
      <c r="U1226">
        <f>IF(G1226="GK",VLOOKUP(F1226,'[1]2017GoalKeeper Stats'!$A$2:$S$109,14,FALSE),VLOOKUP(F1226,'[1]2017Player Stats'!$A$2:$AB$830,14,FALSE))</f>
        <v>1</v>
      </c>
      <c r="V1226">
        <f>IF(G1226="GK",VLOOKUP(F1226,'[1]2017GoalKeeper Stats'!$A$2:$S$109,15,FALSE),VLOOKUP(F1226,'[1]2017Player Stats'!$A$2:$AB$830,15,FALSE))</f>
        <v>0.19</v>
      </c>
      <c r="W1226">
        <f>IF(G1226="GK",VLOOKUP(F1226,'[1]2017GoalKeeper Stats'!$A$2:$S$109,16,FALSE),VLOOKUP(F1226,'[1]2017Player Stats'!$A$2:$AB$830,16,FALSE))</f>
        <v>7.7</v>
      </c>
      <c r="X1226">
        <f>IF(G1226="GK",VLOOKUP(F1226,'[1]2017GoalKeeper Stats'!$A$2:$S$109,17,FALSE),VLOOKUP(F1226,'[1]2017Player Stats'!$A$2:$AB$830,17,FALSE))</f>
        <v>3</v>
      </c>
      <c r="Y1226">
        <f>IF(G1226="GK",VLOOKUP(F1226,'[1]2017GoalKeeper Stats'!$A$2:$S$109,18,FALSE),VLOOKUP(F1226,'[1]2017Player Stats'!$A$2:$AB$830,18,FALSE))</f>
        <v>4</v>
      </c>
      <c r="Z1226">
        <f>IF(G1226="GK",VLOOKUP(F1226,'[1]2017GoalKeeper Stats'!$A$2:$S$109,19,FALSE),VLOOKUP(F1226,'[1]2017Player Stats'!$A$2:$AB$830,19,FALSE))</f>
        <v>2</v>
      </c>
      <c r="AA1226">
        <f>IF(G1226="GK",VLOOKUP(F1226,'[1]2017GoalKeeper Stats'!$A$2:$S$109,20,FALSE),VLOOKUP(F1226,'[1]2017Player Stats'!$A$2:$AB$830,20,FALSE))</f>
        <v>0.28000000000000003</v>
      </c>
      <c r="AB1226">
        <f>IF(G1226="GK",VLOOKUP(F1226,'[1]2017GoalKeeper Stats'!$A$2:$S$109,21,FALSE),VLOOKUP(F1226,'[1]2017Player Stats'!$A$2:$AB$830,21,FALSE))</f>
        <v>46</v>
      </c>
      <c r="AC1226">
        <f>IF(G1226="GK",VLOOKUP(F1226,'[1]2017GoalKeeper Stats'!$A$2:$S$109,22,FALSE),VLOOKUP(F1226,'[1]2017Player Stats'!$A$2:$AB$830,22,FALSE))</f>
        <v>23</v>
      </c>
      <c r="AD1226">
        <f>IF(G1226="GK",VLOOKUP(F1226,'[1]2017GoalKeeper Stats'!$A$2:$S$109,23,FALSE),VLOOKUP(F1226,'[1]2017Player Stats'!$A$2:$AB$830,23,FALSE))</f>
        <v>6</v>
      </c>
      <c r="AE1226">
        <f>IF(G1226="GK",VLOOKUP(F1226,'[1]2017GoalKeeper Stats'!$A$2:$S$109,24,FALSE),VLOOKUP(F1226,'[1]2017Player Stats'!$A$2:$AB$830,24,FALSE))</f>
        <v>6</v>
      </c>
      <c r="AF1226">
        <f>IF(G1226="GK",VLOOKUP(F1226,'[1]2017GoalKeeper Stats'!$A$2:$S$109,25,FALSE),VLOOKUP(F1226,'[1]2017Player Stats'!$A$2:$AB$830,25,FALSE))</f>
        <v>0</v>
      </c>
      <c r="AG1226">
        <f>IF(G1226="GK",VLOOKUP(F1226,'[1]2017GoalKeeper Stats'!$A$2:$S$109,26,FALSE),VLOOKUP(F1226,'[1]2017Player Stats'!$A$2:$AB$830,26,FALSE))</f>
        <v>36.54</v>
      </c>
      <c r="AH1226" s="51">
        <v>2017</v>
      </c>
      <c r="AI1226" s="51">
        <v>34</v>
      </c>
      <c r="AJ1226" s="51">
        <v>484</v>
      </c>
      <c r="AK1226" s="51">
        <v>421</v>
      </c>
      <c r="AL1226" s="51">
        <v>56</v>
      </c>
      <c r="AM1226" s="51">
        <v>43</v>
      </c>
      <c r="AN1226" s="51">
        <v>13</v>
      </c>
      <c r="AO1226" s="52">
        <v>53.25</v>
      </c>
      <c r="AP1226" s="52">
        <v>41.26</v>
      </c>
      <c r="AQ1226" s="52">
        <v>11.98</v>
      </c>
      <c r="AR1226" s="52">
        <v>1.02</v>
      </c>
      <c r="AS1226" s="51">
        <v>57</v>
      </c>
      <c r="AT1226" s="52">
        <v>55.34</v>
      </c>
    </row>
    <row r="1227" spans="1:46" hidden="1">
      <c r="A1227">
        <v>2017</v>
      </c>
      <c r="B1227" t="s">
        <v>924</v>
      </c>
      <c r="C1227" t="s">
        <v>924</v>
      </c>
      <c r="D1227" t="s">
        <v>947</v>
      </c>
      <c r="E1227" t="s">
        <v>1745</v>
      </c>
      <c r="F1227" t="str">
        <f t="shared" si="19"/>
        <v>Diego Rubio Kostner</v>
      </c>
      <c r="G1227" t="s">
        <v>875</v>
      </c>
      <c r="H1227" s="143">
        <v>218875</v>
      </c>
      <c r="I1227" s="143">
        <v>202000</v>
      </c>
      <c r="J1227" t="str">
        <f>IF(G1227="GK",VLOOKUP(F1227,'[1]2017GoalKeeper Stats'!$A$2:$S$109,2,FALSE),VLOOKUP(F1227,'[1]2017Player Stats'!$A$2:$AB$830,2,FALSE))</f>
        <v>COL</v>
      </c>
      <c r="K1227">
        <f>IF(G1227="GK",VLOOKUP(F1227,'[1]2017GoalKeeper Stats'!$A$2:$S$109,4,FALSE),VLOOKUP(F1227,'[1]2017Player Stats'!$A$2:$AB$830,4,FALSE))</f>
        <v>16</v>
      </c>
      <c r="L1227">
        <f>IF(G1227="GK",VLOOKUP(F1227,'[1]2017GoalKeeper Stats'!$A$2:$S$109,5,FALSE),VLOOKUP(F1227,'[1]2017Player Stats'!$A$2:$AB$830,5,FALSE))</f>
        <v>11</v>
      </c>
      <c r="M1227">
        <f>IF(G1227="GK",VLOOKUP(F1227,'[1]2017GoalKeeper Stats'!$A$2:$S$109,6,FALSE),VLOOKUP(F1227,'[1]2017Player Stats'!$A$2:$AB$830,6,FALSE))</f>
        <v>1010</v>
      </c>
      <c r="N1227">
        <f>IF(G1227="GK",VLOOKUP(F1227,'[1]2017GoalKeeper Stats'!$A$2:$S$109,7,FALSE),VLOOKUP(F1227,'[1]2017Player Stats'!$A$2:$AB$830,7,FALSE))</f>
        <v>6</v>
      </c>
      <c r="O1227">
        <f>IF(G1227="GK",VLOOKUP(F1227,'[1]2017GoalKeeper Stats'!$A$2:$S$109,8,FALSE),VLOOKUP(F1227,'[1]2017Player Stats'!$A$2:$AB$830,8,FALSE))</f>
        <v>2</v>
      </c>
      <c r="P1227">
        <f>IF(G1227="GK",VLOOKUP(F1227,'[1]2017GoalKeeper Stats'!$A$2:$S$109,9,FALSE),VLOOKUP(F1227,'[1]2017Player Stats'!$A$2:$AB$830,9,FALSE))</f>
        <v>37</v>
      </c>
      <c r="Q1227">
        <f>IF(G1227="GK",VLOOKUP(F1227,'[1]2017GoalKeeper Stats'!$A$2:$S$109,10,FALSE),VLOOKUP(F1227,'[1]2017Player Stats'!$A$2:$AB$830,10,FALSE))</f>
        <v>14</v>
      </c>
      <c r="R1227">
        <f>IF(G1227="GK",VLOOKUP(F1227,'[1]2017GoalKeeper Stats'!$A$2:$S$109,11,FALSE),VLOOKUP(F1227,'[1]2017Player Stats'!$A$2:$AB$830,11,FALSE))</f>
        <v>3</v>
      </c>
      <c r="S1227" t="str">
        <f>IF(G1227="GK",VLOOKUP(F1227,'[1]2017GoalKeeper Stats'!$A$2:$S$109,12,FALSE),VLOOKUP(F1227,'[1]2017Player Stats'!$A$2:$AB$830,12,FALSE))</f>
        <v>0/1</v>
      </c>
      <c r="T1227">
        <f>IF(G1227="GK",VLOOKUP(F1227,'[1]2017GoalKeeper Stats'!$A$2:$S$109,13,FALSE),VLOOKUP(F1227,'[1]2017Player Stats'!$A$2:$AB$830,13,FALSE))</f>
        <v>5</v>
      </c>
      <c r="U1227">
        <f>IF(G1227="GK",VLOOKUP(F1227,'[1]2017GoalKeeper Stats'!$A$2:$S$109,14,FALSE),VLOOKUP(F1227,'[1]2017Player Stats'!$A$2:$AB$830,14,FALSE))</f>
        <v>1</v>
      </c>
      <c r="V1227">
        <f>IF(G1227="GK",VLOOKUP(F1227,'[1]2017GoalKeeper Stats'!$A$2:$S$109,15,FALSE),VLOOKUP(F1227,'[1]2017Player Stats'!$A$2:$AB$830,15,FALSE))</f>
        <v>0.53</v>
      </c>
      <c r="W1227">
        <f>IF(G1227="GK",VLOOKUP(F1227,'[1]2017GoalKeeper Stats'!$A$2:$S$109,16,FALSE),VLOOKUP(F1227,'[1]2017Player Stats'!$A$2:$AB$830,16,FALSE))</f>
        <v>16.2</v>
      </c>
      <c r="X1227">
        <f>IF(G1227="GK",VLOOKUP(F1227,'[1]2017GoalKeeper Stats'!$A$2:$S$109,17,FALSE),VLOOKUP(F1227,'[1]2017Player Stats'!$A$2:$AB$830,17,FALSE))</f>
        <v>1</v>
      </c>
      <c r="Y1227">
        <f>IF(G1227="GK",VLOOKUP(F1227,'[1]2017GoalKeeper Stats'!$A$2:$S$109,18,FALSE),VLOOKUP(F1227,'[1]2017Player Stats'!$A$2:$AB$830,18,FALSE))</f>
        <v>2</v>
      </c>
      <c r="Z1227">
        <f>IF(G1227="GK",VLOOKUP(F1227,'[1]2017GoalKeeper Stats'!$A$2:$S$109,19,FALSE),VLOOKUP(F1227,'[1]2017Player Stats'!$A$2:$AB$830,19,FALSE))</f>
        <v>0</v>
      </c>
      <c r="AA1227">
        <f>IF(G1227="GK",VLOOKUP(F1227,'[1]2017GoalKeeper Stats'!$A$2:$S$109,20,FALSE),VLOOKUP(F1227,'[1]2017Player Stats'!$A$2:$AB$830,20,FALSE))</f>
        <v>0.18</v>
      </c>
      <c r="AB1227">
        <f>IF(G1227="GK",VLOOKUP(F1227,'[1]2017GoalKeeper Stats'!$A$2:$S$109,21,FALSE),VLOOKUP(F1227,'[1]2017Player Stats'!$A$2:$AB$830,21,FALSE))</f>
        <v>22</v>
      </c>
      <c r="AC1227">
        <f>IF(G1227="GK",VLOOKUP(F1227,'[1]2017GoalKeeper Stats'!$A$2:$S$109,22,FALSE),VLOOKUP(F1227,'[1]2017Player Stats'!$A$2:$AB$830,22,FALSE))</f>
        <v>28</v>
      </c>
      <c r="AD1227">
        <f>IF(G1227="GK",VLOOKUP(F1227,'[1]2017GoalKeeper Stats'!$A$2:$S$109,23,FALSE),VLOOKUP(F1227,'[1]2017Player Stats'!$A$2:$AB$830,23,FALSE))</f>
        <v>6</v>
      </c>
      <c r="AE1227">
        <f>IF(G1227="GK",VLOOKUP(F1227,'[1]2017GoalKeeper Stats'!$A$2:$S$109,24,FALSE),VLOOKUP(F1227,'[1]2017Player Stats'!$A$2:$AB$830,24,FALSE))</f>
        <v>2</v>
      </c>
      <c r="AF1227">
        <f>IF(G1227="GK",VLOOKUP(F1227,'[1]2017GoalKeeper Stats'!$A$2:$S$109,25,FALSE),VLOOKUP(F1227,'[1]2017Player Stats'!$A$2:$AB$830,25,FALSE))</f>
        <v>0</v>
      </c>
      <c r="AG1227">
        <f>IF(G1227="GK",VLOOKUP(F1227,'[1]2017GoalKeeper Stats'!$A$2:$S$109,26,FALSE),VLOOKUP(F1227,'[1]2017Player Stats'!$A$2:$AB$830,26,FALSE))</f>
        <v>37.840000000000003</v>
      </c>
      <c r="AH1227" s="51">
        <v>2017</v>
      </c>
      <c r="AI1227" s="51">
        <v>34</v>
      </c>
      <c r="AJ1227" s="51">
        <v>514</v>
      </c>
      <c r="AK1227" s="51">
        <v>341</v>
      </c>
      <c r="AL1227" s="51">
        <v>39</v>
      </c>
      <c r="AM1227" s="51">
        <v>27</v>
      </c>
      <c r="AN1227" s="51">
        <v>12</v>
      </c>
      <c r="AO1227" s="52">
        <v>46.91</v>
      </c>
      <c r="AP1227" s="52">
        <v>34.32</v>
      </c>
      <c r="AQ1227" s="52">
        <v>12.59</v>
      </c>
      <c r="AR1227" s="52">
        <v>-0.59</v>
      </c>
      <c r="AS1227" s="51">
        <v>49</v>
      </c>
      <c r="AT1227" s="52">
        <v>54.72</v>
      </c>
    </row>
    <row r="1228" spans="1:46" hidden="1">
      <c r="A1228">
        <v>2017</v>
      </c>
      <c r="B1228" t="s">
        <v>199</v>
      </c>
      <c r="C1228" t="s">
        <v>199</v>
      </c>
      <c r="D1228" t="s">
        <v>1481</v>
      </c>
      <c r="E1228" t="s">
        <v>1971</v>
      </c>
      <c r="F1228" t="str">
        <f t="shared" si="19"/>
        <v>Adolfo Machado</v>
      </c>
      <c r="G1228" t="s">
        <v>893</v>
      </c>
      <c r="H1228" s="143">
        <v>216504</v>
      </c>
      <c r="I1228" s="143">
        <v>200004</v>
      </c>
      <c r="J1228" t="str">
        <f>IF(G1228="GK",VLOOKUP(F1228,'[1]2017GoalKeeper Stats'!$A$2:$S$109,2,FALSE),VLOOKUP(F1228,'[1]2017Player Stats'!$A$2:$AB$830,2,FALSE))</f>
        <v>HOU</v>
      </c>
      <c r="K1228">
        <f>IF(G1228="GK",VLOOKUP(F1228,'[1]2017GoalKeeper Stats'!$A$2:$S$109,4,FALSE),VLOOKUP(F1228,'[1]2017Player Stats'!$A$2:$AB$830,4,FALSE))</f>
        <v>33</v>
      </c>
      <c r="L1228">
        <f>IF(G1228="GK",VLOOKUP(F1228,'[1]2017GoalKeeper Stats'!$A$2:$S$109,5,FALSE),VLOOKUP(F1228,'[1]2017Player Stats'!$A$2:$AB$830,5,FALSE))</f>
        <v>33</v>
      </c>
      <c r="M1228">
        <f>IF(G1228="GK",VLOOKUP(F1228,'[1]2017GoalKeeper Stats'!$A$2:$S$109,6,FALSE),VLOOKUP(F1228,'[1]2017Player Stats'!$A$2:$AB$830,6,FALSE))</f>
        <v>2970</v>
      </c>
      <c r="N1228">
        <f>IF(G1228="GK",VLOOKUP(F1228,'[1]2017GoalKeeper Stats'!$A$2:$S$109,7,FALSE),VLOOKUP(F1228,'[1]2017Player Stats'!$A$2:$AB$830,7,FALSE))</f>
        <v>0</v>
      </c>
      <c r="O1228">
        <f>IF(G1228="GK",VLOOKUP(F1228,'[1]2017GoalKeeper Stats'!$A$2:$S$109,8,FALSE),VLOOKUP(F1228,'[1]2017Player Stats'!$A$2:$AB$830,8,FALSE))</f>
        <v>2</v>
      </c>
      <c r="P1228">
        <f>IF(G1228="GK",VLOOKUP(F1228,'[1]2017GoalKeeper Stats'!$A$2:$S$109,9,FALSE),VLOOKUP(F1228,'[1]2017Player Stats'!$A$2:$AB$830,9,FALSE))</f>
        <v>11</v>
      </c>
      <c r="Q1228">
        <f>IF(G1228="GK",VLOOKUP(F1228,'[1]2017GoalKeeper Stats'!$A$2:$S$109,10,FALSE),VLOOKUP(F1228,'[1]2017Player Stats'!$A$2:$AB$830,10,FALSE))</f>
        <v>1</v>
      </c>
      <c r="R1228">
        <f>IF(G1228="GK",VLOOKUP(F1228,'[1]2017GoalKeeper Stats'!$A$2:$S$109,11,FALSE),VLOOKUP(F1228,'[1]2017Player Stats'!$A$2:$AB$830,11,FALSE))</f>
        <v>0</v>
      </c>
      <c r="S1228" t="str">
        <f>IF(G1228="GK",VLOOKUP(F1228,'[1]2017GoalKeeper Stats'!$A$2:$S$109,12,FALSE),VLOOKUP(F1228,'[1]2017Player Stats'!$A$2:$AB$830,12,FALSE))</f>
        <v>0/0</v>
      </c>
      <c r="T1228">
        <f>IF(G1228="GK",VLOOKUP(F1228,'[1]2017GoalKeeper Stats'!$A$2:$S$109,13,FALSE),VLOOKUP(F1228,'[1]2017Player Stats'!$A$2:$AB$830,13,FALSE))</f>
        <v>0</v>
      </c>
      <c r="U1228">
        <f>IF(G1228="GK",VLOOKUP(F1228,'[1]2017GoalKeeper Stats'!$A$2:$S$109,14,FALSE),VLOOKUP(F1228,'[1]2017Player Stats'!$A$2:$AB$830,14,FALSE))</f>
        <v>0</v>
      </c>
      <c r="V1228">
        <f>IF(G1228="GK",VLOOKUP(F1228,'[1]2017GoalKeeper Stats'!$A$2:$S$109,15,FALSE),VLOOKUP(F1228,'[1]2017Player Stats'!$A$2:$AB$830,15,FALSE))</f>
        <v>0</v>
      </c>
      <c r="W1228">
        <f>IF(G1228="GK",VLOOKUP(F1228,'[1]2017GoalKeeper Stats'!$A$2:$S$109,16,FALSE),VLOOKUP(F1228,'[1]2017Player Stats'!$A$2:$AB$830,16,FALSE))</f>
        <v>0</v>
      </c>
      <c r="X1228">
        <f>IF(G1228="GK",VLOOKUP(F1228,'[1]2017GoalKeeper Stats'!$A$2:$S$109,17,FALSE),VLOOKUP(F1228,'[1]2017Player Stats'!$A$2:$AB$830,17,FALSE))</f>
        <v>1</v>
      </c>
      <c r="Y1228">
        <f>IF(G1228="GK",VLOOKUP(F1228,'[1]2017GoalKeeper Stats'!$A$2:$S$109,18,FALSE),VLOOKUP(F1228,'[1]2017Player Stats'!$A$2:$AB$830,18,FALSE))</f>
        <v>2</v>
      </c>
      <c r="Z1228">
        <f>IF(G1228="GK",VLOOKUP(F1228,'[1]2017GoalKeeper Stats'!$A$2:$S$109,19,FALSE),VLOOKUP(F1228,'[1]2017Player Stats'!$A$2:$AB$830,19,FALSE))</f>
        <v>0</v>
      </c>
      <c r="AA1228">
        <f>IF(G1228="GK",VLOOKUP(F1228,'[1]2017GoalKeeper Stats'!$A$2:$S$109,20,FALSE),VLOOKUP(F1228,'[1]2017Player Stats'!$A$2:$AB$830,20,FALSE))</f>
        <v>0.06</v>
      </c>
      <c r="AB1228">
        <f>IF(G1228="GK",VLOOKUP(F1228,'[1]2017GoalKeeper Stats'!$A$2:$S$109,21,FALSE),VLOOKUP(F1228,'[1]2017Player Stats'!$A$2:$AB$830,21,FALSE))</f>
        <v>30</v>
      </c>
      <c r="AC1228">
        <f>IF(G1228="GK",VLOOKUP(F1228,'[1]2017GoalKeeper Stats'!$A$2:$S$109,22,FALSE),VLOOKUP(F1228,'[1]2017Player Stats'!$A$2:$AB$830,22,FALSE))</f>
        <v>11</v>
      </c>
      <c r="AD1228">
        <f>IF(G1228="GK",VLOOKUP(F1228,'[1]2017GoalKeeper Stats'!$A$2:$S$109,23,FALSE),VLOOKUP(F1228,'[1]2017Player Stats'!$A$2:$AB$830,23,FALSE))</f>
        <v>0</v>
      </c>
      <c r="AE1228">
        <f>IF(G1228="GK",VLOOKUP(F1228,'[1]2017GoalKeeper Stats'!$A$2:$S$109,24,FALSE),VLOOKUP(F1228,'[1]2017Player Stats'!$A$2:$AB$830,24,FALSE))</f>
        <v>5</v>
      </c>
      <c r="AF1228">
        <f>IF(G1228="GK",VLOOKUP(F1228,'[1]2017GoalKeeper Stats'!$A$2:$S$109,25,FALSE),VLOOKUP(F1228,'[1]2017Player Stats'!$A$2:$AB$830,25,FALSE))</f>
        <v>0</v>
      </c>
      <c r="AG1228">
        <f>IF(G1228="GK",VLOOKUP(F1228,'[1]2017GoalKeeper Stats'!$A$2:$S$109,26,FALSE),VLOOKUP(F1228,'[1]2017Player Stats'!$A$2:$AB$830,26,FALSE))</f>
        <v>9.09</v>
      </c>
      <c r="AH1228" s="51">
        <v>2017</v>
      </c>
      <c r="AI1228" s="51">
        <v>34</v>
      </c>
      <c r="AJ1228" s="51">
        <v>469</v>
      </c>
      <c r="AK1228" s="51">
        <v>437</v>
      </c>
      <c r="AL1228" s="51">
        <v>55</v>
      </c>
      <c r="AM1228" s="51">
        <v>44</v>
      </c>
      <c r="AN1228" s="51">
        <v>11</v>
      </c>
      <c r="AO1228" s="52">
        <v>52.47</v>
      </c>
      <c r="AP1228" s="52">
        <v>44.51</v>
      </c>
      <c r="AQ1228" s="52">
        <v>7.95</v>
      </c>
      <c r="AR1228" s="52">
        <v>3.05</v>
      </c>
      <c r="AS1228" s="51">
        <v>50</v>
      </c>
      <c r="AT1228" s="52">
        <v>51.45</v>
      </c>
    </row>
    <row r="1229" spans="1:46" hidden="1">
      <c r="A1229">
        <v>2017</v>
      </c>
      <c r="B1229" t="s">
        <v>210</v>
      </c>
      <c r="C1229" t="s">
        <v>210</v>
      </c>
      <c r="D1229" t="s">
        <v>965</v>
      </c>
      <c r="E1229" t="s">
        <v>1749</v>
      </c>
      <c r="F1229" t="str">
        <f t="shared" si="19"/>
        <v>Jose Aja</v>
      </c>
      <c r="G1229" t="s">
        <v>893</v>
      </c>
      <c r="H1229" s="143">
        <v>216000</v>
      </c>
      <c r="I1229" s="143">
        <v>216000</v>
      </c>
      <c r="J1229" t="str">
        <f>IF(G1229="GK",VLOOKUP(F1229,'[1]2017GoalKeeper Stats'!$A$2:$S$109,2,FALSE),VLOOKUP(F1229,'[1]2017Player Stats'!$A$2:$AB$830,2,FALSE))</f>
        <v>MIN</v>
      </c>
      <c r="K1229">
        <f>IF(G1229="GK",VLOOKUP(F1229,'[1]2017GoalKeeper Stats'!$A$2:$S$109,4,FALSE),VLOOKUP(F1229,'[1]2017Player Stats'!$A$2:$AB$830,4,FALSE))</f>
        <v>15</v>
      </c>
      <c r="L1229">
        <f>IF(G1229="GK",VLOOKUP(F1229,'[1]2017GoalKeeper Stats'!$A$2:$S$109,5,FALSE),VLOOKUP(F1229,'[1]2017Player Stats'!$A$2:$AB$830,5,FALSE))</f>
        <v>15</v>
      </c>
      <c r="M1229">
        <f>IF(G1229="GK",VLOOKUP(F1229,'[1]2017GoalKeeper Stats'!$A$2:$S$109,6,FALSE),VLOOKUP(F1229,'[1]2017Player Stats'!$A$2:$AB$830,6,FALSE))</f>
        <v>1275</v>
      </c>
      <c r="N1229">
        <f>IF(G1229="GK",VLOOKUP(F1229,'[1]2017GoalKeeper Stats'!$A$2:$S$109,7,FALSE),VLOOKUP(F1229,'[1]2017Player Stats'!$A$2:$AB$830,7,FALSE))</f>
        <v>0</v>
      </c>
      <c r="O1229">
        <f>IF(G1229="GK",VLOOKUP(F1229,'[1]2017GoalKeeper Stats'!$A$2:$S$109,8,FALSE),VLOOKUP(F1229,'[1]2017Player Stats'!$A$2:$AB$830,8,FALSE))</f>
        <v>0</v>
      </c>
      <c r="P1229">
        <f>IF(G1229="GK",VLOOKUP(F1229,'[1]2017GoalKeeper Stats'!$A$2:$S$109,9,FALSE),VLOOKUP(F1229,'[1]2017Player Stats'!$A$2:$AB$830,9,FALSE))</f>
        <v>6</v>
      </c>
      <c r="Q1229">
        <f>IF(G1229="GK",VLOOKUP(F1229,'[1]2017GoalKeeper Stats'!$A$2:$S$109,10,FALSE),VLOOKUP(F1229,'[1]2017Player Stats'!$A$2:$AB$830,10,FALSE))</f>
        <v>0</v>
      </c>
      <c r="R1229">
        <f>IF(G1229="GK",VLOOKUP(F1229,'[1]2017GoalKeeper Stats'!$A$2:$S$109,11,FALSE),VLOOKUP(F1229,'[1]2017Player Stats'!$A$2:$AB$830,11,FALSE))</f>
        <v>0</v>
      </c>
      <c r="S1229" t="str">
        <f>IF(G1229="GK",VLOOKUP(F1229,'[1]2017GoalKeeper Stats'!$A$2:$S$109,12,FALSE),VLOOKUP(F1229,'[1]2017Player Stats'!$A$2:$AB$830,12,FALSE))</f>
        <v>0/0</v>
      </c>
      <c r="T1229">
        <f>IF(G1229="GK",VLOOKUP(F1229,'[1]2017GoalKeeper Stats'!$A$2:$S$109,13,FALSE),VLOOKUP(F1229,'[1]2017Player Stats'!$A$2:$AB$830,13,FALSE))</f>
        <v>0</v>
      </c>
      <c r="U1229">
        <f>IF(G1229="GK",VLOOKUP(F1229,'[1]2017GoalKeeper Stats'!$A$2:$S$109,14,FALSE),VLOOKUP(F1229,'[1]2017Player Stats'!$A$2:$AB$830,14,FALSE))</f>
        <v>0</v>
      </c>
      <c r="V1229">
        <f>IF(G1229="GK",VLOOKUP(F1229,'[1]2017GoalKeeper Stats'!$A$2:$S$109,15,FALSE),VLOOKUP(F1229,'[1]2017Player Stats'!$A$2:$AB$830,15,FALSE))</f>
        <v>0</v>
      </c>
      <c r="W1229">
        <f>IF(G1229="GK",VLOOKUP(F1229,'[1]2017GoalKeeper Stats'!$A$2:$S$109,16,FALSE),VLOOKUP(F1229,'[1]2017Player Stats'!$A$2:$AB$830,16,FALSE))</f>
        <v>0</v>
      </c>
      <c r="X1229">
        <f>IF(G1229="GK",VLOOKUP(F1229,'[1]2017GoalKeeper Stats'!$A$2:$S$109,17,FALSE),VLOOKUP(F1229,'[1]2017Player Stats'!$A$2:$AB$830,17,FALSE))</f>
        <v>0</v>
      </c>
      <c r="Y1229">
        <f>IF(G1229="GK",VLOOKUP(F1229,'[1]2017GoalKeeper Stats'!$A$2:$S$109,18,FALSE),VLOOKUP(F1229,'[1]2017Player Stats'!$A$2:$AB$830,18,FALSE))</f>
        <v>0</v>
      </c>
      <c r="Z1229">
        <f>IF(G1229="GK",VLOOKUP(F1229,'[1]2017GoalKeeper Stats'!$A$2:$S$109,19,FALSE),VLOOKUP(F1229,'[1]2017Player Stats'!$A$2:$AB$830,19,FALSE))</f>
        <v>0</v>
      </c>
      <c r="AA1229">
        <f>IF(G1229="GK",VLOOKUP(F1229,'[1]2017GoalKeeper Stats'!$A$2:$S$109,20,FALSE),VLOOKUP(F1229,'[1]2017Player Stats'!$A$2:$AB$830,20,FALSE))</f>
        <v>0</v>
      </c>
      <c r="AB1229">
        <f>IF(G1229="GK",VLOOKUP(F1229,'[1]2017GoalKeeper Stats'!$A$2:$S$109,21,FALSE),VLOOKUP(F1229,'[1]2017Player Stats'!$A$2:$AB$830,21,FALSE))</f>
        <v>20</v>
      </c>
      <c r="AC1229">
        <f>IF(G1229="GK",VLOOKUP(F1229,'[1]2017GoalKeeper Stats'!$A$2:$S$109,22,FALSE),VLOOKUP(F1229,'[1]2017Player Stats'!$A$2:$AB$830,22,FALSE))</f>
        <v>9</v>
      </c>
      <c r="AD1229">
        <f>IF(G1229="GK",VLOOKUP(F1229,'[1]2017GoalKeeper Stats'!$A$2:$S$109,23,FALSE),VLOOKUP(F1229,'[1]2017Player Stats'!$A$2:$AB$830,23,FALSE))</f>
        <v>2</v>
      </c>
      <c r="AE1229">
        <f>IF(G1229="GK",VLOOKUP(F1229,'[1]2017GoalKeeper Stats'!$A$2:$S$109,24,FALSE),VLOOKUP(F1229,'[1]2017Player Stats'!$A$2:$AB$830,24,FALSE))</f>
        <v>5</v>
      </c>
      <c r="AF1229">
        <f>IF(G1229="GK",VLOOKUP(F1229,'[1]2017GoalKeeper Stats'!$A$2:$S$109,25,FALSE),VLOOKUP(F1229,'[1]2017Player Stats'!$A$2:$AB$830,25,FALSE))</f>
        <v>1</v>
      </c>
      <c r="AG1229">
        <f>IF(G1229="GK",VLOOKUP(F1229,'[1]2017GoalKeeper Stats'!$A$2:$S$109,26,FALSE),VLOOKUP(F1229,'[1]2017Player Stats'!$A$2:$AB$830,26,FALSE))</f>
        <v>0</v>
      </c>
      <c r="AH1229" s="51">
        <v>2017</v>
      </c>
      <c r="AI1229" s="51">
        <v>34</v>
      </c>
      <c r="AJ1229" s="51">
        <v>419</v>
      </c>
      <c r="AK1229" s="51">
        <v>409</v>
      </c>
      <c r="AL1229" s="51">
        <v>39</v>
      </c>
      <c r="AM1229" s="51">
        <v>56</v>
      </c>
      <c r="AN1229" s="51">
        <v>-17</v>
      </c>
      <c r="AO1229" s="52">
        <v>36.22</v>
      </c>
      <c r="AP1229" s="52">
        <v>49.26</v>
      </c>
      <c r="AQ1229" s="52">
        <v>-13.04</v>
      </c>
      <c r="AR1229" s="52">
        <v>-3.96</v>
      </c>
      <c r="AS1229" s="51">
        <v>39</v>
      </c>
      <c r="AT1229" s="52">
        <v>39.11</v>
      </c>
    </row>
    <row r="1230" spans="1:46" hidden="1">
      <c r="A1230">
        <v>2017</v>
      </c>
      <c r="B1230" t="s">
        <v>195</v>
      </c>
      <c r="C1230" t="s">
        <v>866</v>
      </c>
      <c r="D1230" t="s">
        <v>1972</v>
      </c>
      <c r="E1230" t="s">
        <v>1973</v>
      </c>
      <c r="F1230" t="str">
        <f t="shared" si="19"/>
        <v>Pele Van Anholt</v>
      </c>
      <c r="G1230" t="s">
        <v>893</v>
      </c>
      <c r="H1230" s="143">
        <v>216000</v>
      </c>
      <c r="I1230" s="143">
        <v>216000</v>
      </c>
      <c r="J1230" t="str">
        <f>IF(G1230="GK",VLOOKUP(F1230,'[1]2017GoalKeeper Stats'!$A$2:$S$109,2,FALSE),VLOOKUP(F1230,'[1]2017Player Stats'!$A$2:$AB$830,2,FALSE))</f>
        <v xml:space="preserve">LA </v>
      </c>
      <c r="K1230">
        <f>IF(G1230="GK",VLOOKUP(F1230,'[1]2017GoalKeeper Stats'!$A$2:$S$109,4,FALSE),VLOOKUP(F1230,'[1]2017Player Stats'!$A$2:$AB$830,4,FALSE))</f>
        <v>5</v>
      </c>
      <c r="L1230">
        <f>IF(G1230="GK",VLOOKUP(F1230,'[1]2017GoalKeeper Stats'!$A$2:$S$109,5,FALSE),VLOOKUP(F1230,'[1]2017Player Stats'!$A$2:$AB$830,5,FALSE))</f>
        <v>5</v>
      </c>
      <c r="M1230">
        <f>IF(G1230="GK",VLOOKUP(F1230,'[1]2017GoalKeeper Stats'!$A$2:$S$109,6,FALSE),VLOOKUP(F1230,'[1]2017Player Stats'!$A$2:$AB$830,6,FALSE))</f>
        <v>357</v>
      </c>
      <c r="N1230">
        <f>IF(G1230="GK",VLOOKUP(F1230,'[1]2017GoalKeeper Stats'!$A$2:$S$109,7,FALSE),VLOOKUP(F1230,'[1]2017Player Stats'!$A$2:$AB$830,7,FALSE))</f>
        <v>0</v>
      </c>
      <c r="O1230">
        <f>IF(G1230="GK",VLOOKUP(F1230,'[1]2017GoalKeeper Stats'!$A$2:$S$109,8,FALSE),VLOOKUP(F1230,'[1]2017Player Stats'!$A$2:$AB$830,8,FALSE))</f>
        <v>0</v>
      </c>
      <c r="P1230">
        <f>IF(G1230="GK",VLOOKUP(F1230,'[1]2017GoalKeeper Stats'!$A$2:$S$109,9,FALSE),VLOOKUP(F1230,'[1]2017Player Stats'!$A$2:$AB$830,9,FALSE))</f>
        <v>2</v>
      </c>
      <c r="Q1230">
        <f>IF(G1230="GK",VLOOKUP(F1230,'[1]2017GoalKeeper Stats'!$A$2:$S$109,10,FALSE),VLOOKUP(F1230,'[1]2017Player Stats'!$A$2:$AB$830,10,FALSE))</f>
        <v>1</v>
      </c>
      <c r="R1230">
        <f>IF(G1230="GK",VLOOKUP(F1230,'[1]2017GoalKeeper Stats'!$A$2:$S$109,11,FALSE),VLOOKUP(F1230,'[1]2017Player Stats'!$A$2:$AB$830,11,FALSE))</f>
        <v>0</v>
      </c>
      <c r="S1230" t="str">
        <f>IF(G1230="GK",VLOOKUP(F1230,'[1]2017GoalKeeper Stats'!$A$2:$S$109,12,FALSE),VLOOKUP(F1230,'[1]2017Player Stats'!$A$2:$AB$830,12,FALSE))</f>
        <v>0/0</v>
      </c>
      <c r="T1230">
        <f>IF(G1230="GK",VLOOKUP(F1230,'[1]2017GoalKeeper Stats'!$A$2:$S$109,13,FALSE),VLOOKUP(F1230,'[1]2017Player Stats'!$A$2:$AB$830,13,FALSE))</f>
        <v>0</v>
      </c>
      <c r="U1230">
        <f>IF(G1230="GK",VLOOKUP(F1230,'[1]2017GoalKeeper Stats'!$A$2:$S$109,14,FALSE),VLOOKUP(F1230,'[1]2017Player Stats'!$A$2:$AB$830,14,FALSE))</f>
        <v>0</v>
      </c>
      <c r="V1230">
        <f>IF(G1230="GK",VLOOKUP(F1230,'[1]2017GoalKeeper Stats'!$A$2:$S$109,15,FALSE),VLOOKUP(F1230,'[1]2017Player Stats'!$A$2:$AB$830,15,FALSE))</f>
        <v>0</v>
      </c>
      <c r="W1230">
        <f>IF(G1230="GK",VLOOKUP(F1230,'[1]2017GoalKeeper Stats'!$A$2:$S$109,16,FALSE),VLOOKUP(F1230,'[1]2017Player Stats'!$A$2:$AB$830,16,FALSE))</f>
        <v>0</v>
      </c>
      <c r="X1230">
        <f>IF(G1230="GK",VLOOKUP(F1230,'[1]2017GoalKeeper Stats'!$A$2:$S$109,17,FALSE),VLOOKUP(F1230,'[1]2017Player Stats'!$A$2:$AB$830,17,FALSE))</f>
        <v>0</v>
      </c>
      <c r="Y1230">
        <f>IF(G1230="GK",VLOOKUP(F1230,'[1]2017GoalKeeper Stats'!$A$2:$S$109,18,FALSE),VLOOKUP(F1230,'[1]2017Player Stats'!$A$2:$AB$830,18,FALSE))</f>
        <v>0</v>
      </c>
      <c r="Z1230">
        <f>IF(G1230="GK",VLOOKUP(F1230,'[1]2017GoalKeeper Stats'!$A$2:$S$109,19,FALSE),VLOOKUP(F1230,'[1]2017Player Stats'!$A$2:$AB$830,19,FALSE))</f>
        <v>0</v>
      </c>
      <c r="AA1230">
        <f>IF(G1230="GK",VLOOKUP(F1230,'[1]2017GoalKeeper Stats'!$A$2:$S$109,20,FALSE),VLOOKUP(F1230,'[1]2017Player Stats'!$A$2:$AB$830,20,FALSE))</f>
        <v>0</v>
      </c>
      <c r="AB1230">
        <f>IF(G1230="GK",VLOOKUP(F1230,'[1]2017GoalKeeper Stats'!$A$2:$S$109,21,FALSE),VLOOKUP(F1230,'[1]2017Player Stats'!$A$2:$AB$830,21,FALSE))</f>
        <v>1</v>
      </c>
      <c r="AC1230">
        <f>IF(G1230="GK",VLOOKUP(F1230,'[1]2017GoalKeeper Stats'!$A$2:$S$109,22,FALSE),VLOOKUP(F1230,'[1]2017Player Stats'!$A$2:$AB$830,22,FALSE))</f>
        <v>3</v>
      </c>
      <c r="AD1230">
        <f>IF(G1230="GK",VLOOKUP(F1230,'[1]2017GoalKeeper Stats'!$A$2:$S$109,23,FALSE),VLOOKUP(F1230,'[1]2017Player Stats'!$A$2:$AB$830,23,FALSE))</f>
        <v>0</v>
      </c>
      <c r="AE1230">
        <f>IF(G1230="GK",VLOOKUP(F1230,'[1]2017GoalKeeper Stats'!$A$2:$S$109,24,FALSE),VLOOKUP(F1230,'[1]2017Player Stats'!$A$2:$AB$830,24,FALSE))</f>
        <v>0</v>
      </c>
      <c r="AF1230">
        <f>IF(G1230="GK",VLOOKUP(F1230,'[1]2017GoalKeeper Stats'!$A$2:$S$109,25,FALSE),VLOOKUP(F1230,'[1]2017Player Stats'!$A$2:$AB$830,25,FALSE))</f>
        <v>0</v>
      </c>
      <c r="AG1230">
        <f>IF(G1230="GK",VLOOKUP(F1230,'[1]2017GoalKeeper Stats'!$A$2:$S$109,26,FALSE),VLOOKUP(F1230,'[1]2017Player Stats'!$A$2:$AB$830,26,FALSE))</f>
        <v>50</v>
      </c>
      <c r="AH1230" s="51">
        <v>2017</v>
      </c>
      <c r="AI1230" s="51">
        <v>34</v>
      </c>
      <c r="AJ1230" s="51">
        <v>399</v>
      </c>
      <c r="AK1230" s="51">
        <v>505</v>
      </c>
      <c r="AL1230" s="51">
        <v>42</v>
      </c>
      <c r="AM1230" s="51">
        <v>66</v>
      </c>
      <c r="AN1230" s="51">
        <v>-24</v>
      </c>
      <c r="AO1230" s="52">
        <v>39.729999999999997</v>
      </c>
      <c r="AP1230" s="52">
        <v>54.61</v>
      </c>
      <c r="AQ1230" s="52">
        <v>-14.88</v>
      </c>
      <c r="AR1230" s="52">
        <v>-9.1199999999999992</v>
      </c>
      <c r="AS1230" s="51">
        <v>32</v>
      </c>
      <c r="AT1230" s="52">
        <v>38.29</v>
      </c>
    </row>
    <row r="1231" spans="1:46" hidden="1">
      <c r="A1231">
        <v>2017</v>
      </c>
      <c r="B1231" t="s">
        <v>199</v>
      </c>
      <c r="C1231" t="s">
        <v>199</v>
      </c>
      <c r="D1231" t="s">
        <v>972</v>
      </c>
      <c r="E1231" t="s">
        <v>1552</v>
      </c>
      <c r="F1231" t="str">
        <f t="shared" si="19"/>
        <v>Mauro Manotas</v>
      </c>
      <c r="G1231" t="s">
        <v>875</v>
      </c>
      <c r="H1231" s="143">
        <v>215746</v>
      </c>
      <c r="I1231" s="143">
        <v>215746</v>
      </c>
      <c r="J1231" t="str">
        <f>IF(G1231="GK",VLOOKUP(F1231,'[1]2017GoalKeeper Stats'!$A$2:$S$109,2,FALSE),VLOOKUP(F1231,'[1]2017Player Stats'!$A$2:$AB$830,2,FALSE))</f>
        <v>HOU</v>
      </c>
      <c r="K1231">
        <f>IF(G1231="GK",VLOOKUP(F1231,'[1]2017GoalKeeper Stats'!$A$2:$S$109,4,FALSE),VLOOKUP(F1231,'[1]2017Player Stats'!$A$2:$AB$830,4,FALSE))</f>
        <v>33</v>
      </c>
      <c r="L1231">
        <f>IF(G1231="GK",VLOOKUP(F1231,'[1]2017GoalKeeper Stats'!$A$2:$S$109,5,FALSE),VLOOKUP(F1231,'[1]2017Player Stats'!$A$2:$AB$830,5,FALSE))</f>
        <v>24</v>
      </c>
      <c r="M1231">
        <f>IF(G1231="GK",VLOOKUP(F1231,'[1]2017GoalKeeper Stats'!$A$2:$S$109,6,FALSE),VLOOKUP(F1231,'[1]2017Player Stats'!$A$2:$AB$830,6,FALSE))</f>
        <v>2063</v>
      </c>
      <c r="N1231">
        <f>IF(G1231="GK",VLOOKUP(F1231,'[1]2017GoalKeeper Stats'!$A$2:$S$109,7,FALSE),VLOOKUP(F1231,'[1]2017Player Stats'!$A$2:$AB$830,7,FALSE))</f>
        <v>10</v>
      </c>
      <c r="O1231">
        <f>IF(G1231="GK",VLOOKUP(F1231,'[1]2017GoalKeeper Stats'!$A$2:$S$109,8,FALSE),VLOOKUP(F1231,'[1]2017Player Stats'!$A$2:$AB$830,8,FALSE))</f>
        <v>5</v>
      </c>
      <c r="P1231">
        <f>IF(G1231="GK",VLOOKUP(F1231,'[1]2017GoalKeeper Stats'!$A$2:$S$109,9,FALSE),VLOOKUP(F1231,'[1]2017Player Stats'!$A$2:$AB$830,9,FALSE))</f>
        <v>71</v>
      </c>
      <c r="Q1231">
        <f>IF(G1231="GK",VLOOKUP(F1231,'[1]2017GoalKeeper Stats'!$A$2:$S$109,10,FALSE),VLOOKUP(F1231,'[1]2017Player Stats'!$A$2:$AB$830,10,FALSE))</f>
        <v>35</v>
      </c>
      <c r="R1231">
        <f>IF(G1231="GK",VLOOKUP(F1231,'[1]2017GoalKeeper Stats'!$A$2:$S$109,11,FALSE),VLOOKUP(F1231,'[1]2017Player Stats'!$A$2:$AB$830,11,FALSE))</f>
        <v>1</v>
      </c>
      <c r="S1231" t="str">
        <f>IF(G1231="GK",VLOOKUP(F1231,'[1]2017GoalKeeper Stats'!$A$2:$S$109,12,FALSE),VLOOKUP(F1231,'[1]2017Player Stats'!$A$2:$AB$830,12,FALSE))</f>
        <v>0/1</v>
      </c>
      <c r="T1231">
        <f>IF(G1231="GK",VLOOKUP(F1231,'[1]2017GoalKeeper Stats'!$A$2:$S$109,13,FALSE),VLOOKUP(F1231,'[1]2017Player Stats'!$A$2:$AB$830,13,FALSE))</f>
        <v>7</v>
      </c>
      <c r="U1231">
        <f>IF(G1231="GK",VLOOKUP(F1231,'[1]2017GoalKeeper Stats'!$A$2:$S$109,14,FALSE),VLOOKUP(F1231,'[1]2017Player Stats'!$A$2:$AB$830,14,FALSE))</f>
        <v>3</v>
      </c>
      <c r="V1231">
        <f>IF(G1231="GK",VLOOKUP(F1231,'[1]2017GoalKeeper Stats'!$A$2:$S$109,15,FALSE),VLOOKUP(F1231,'[1]2017Player Stats'!$A$2:$AB$830,15,FALSE))</f>
        <v>0.44</v>
      </c>
      <c r="W1231">
        <f>IF(G1231="GK",VLOOKUP(F1231,'[1]2017GoalKeeper Stats'!$A$2:$S$109,16,FALSE),VLOOKUP(F1231,'[1]2017Player Stats'!$A$2:$AB$830,16,FALSE))</f>
        <v>14.1</v>
      </c>
      <c r="X1231">
        <f>IF(G1231="GK",VLOOKUP(F1231,'[1]2017GoalKeeper Stats'!$A$2:$S$109,17,FALSE),VLOOKUP(F1231,'[1]2017Player Stats'!$A$2:$AB$830,17,FALSE))</f>
        <v>2</v>
      </c>
      <c r="Y1231">
        <f>IF(G1231="GK",VLOOKUP(F1231,'[1]2017GoalKeeper Stats'!$A$2:$S$109,18,FALSE),VLOOKUP(F1231,'[1]2017Player Stats'!$A$2:$AB$830,18,FALSE))</f>
        <v>4</v>
      </c>
      <c r="Z1231">
        <f>IF(G1231="GK",VLOOKUP(F1231,'[1]2017GoalKeeper Stats'!$A$2:$S$109,19,FALSE),VLOOKUP(F1231,'[1]2017Player Stats'!$A$2:$AB$830,19,FALSE))</f>
        <v>1</v>
      </c>
      <c r="AA1231">
        <f>IF(G1231="GK",VLOOKUP(F1231,'[1]2017GoalKeeper Stats'!$A$2:$S$109,20,FALSE),VLOOKUP(F1231,'[1]2017Player Stats'!$A$2:$AB$830,20,FALSE))</f>
        <v>0.22</v>
      </c>
      <c r="AB1231">
        <f>IF(G1231="GK",VLOOKUP(F1231,'[1]2017GoalKeeper Stats'!$A$2:$S$109,21,FALSE),VLOOKUP(F1231,'[1]2017Player Stats'!$A$2:$AB$830,21,FALSE))</f>
        <v>21</v>
      </c>
      <c r="AC1231">
        <f>IF(G1231="GK",VLOOKUP(F1231,'[1]2017GoalKeeper Stats'!$A$2:$S$109,22,FALSE),VLOOKUP(F1231,'[1]2017Player Stats'!$A$2:$AB$830,22,FALSE))</f>
        <v>27</v>
      </c>
      <c r="AD1231">
        <f>IF(G1231="GK",VLOOKUP(F1231,'[1]2017GoalKeeper Stats'!$A$2:$S$109,23,FALSE),VLOOKUP(F1231,'[1]2017Player Stats'!$A$2:$AB$830,23,FALSE))</f>
        <v>4</v>
      </c>
      <c r="AE1231">
        <f>IF(G1231="GK",VLOOKUP(F1231,'[1]2017GoalKeeper Stats'!$A$2:$S$109,24,FALSE),VLOOKUP(F1231,'[1]2017Player Stats'!$A$2:$AB$830,24,FALSE))</f>
        <v>3</v>
      </c>
      <c r="AF1231">
        <f>IF(G1231="GK",VLOOKUP(F1231,'[1]2017GoalKeeper Stats'!$A$2:$S$109,25,FALSE),VLOOKUP(F1231,'[1]2017Player Stats'!$A$2:$AB$830,25,FALSE))</f>
        <v>0</v>
      </c>
      <c r="AG1231">
        <f>IF(G1231="GK",VLOOKUP(F1231,'[1]2017GoalKeeper Stats'!$A$2:$S$109,26,FALSE),VLOOKUP(F1231,'[1]2017Player Stats'!$A$2:$AB$830,26,FALSE))</f>
        <v>49.3</v>
      </c>
      <c r="AH1231" s="51">
        <v>2017</v>
      </c>
      <c r="AI1231" s="51">
        <v>34</v>
      </c>
      <c r="AJ1231" s="51">
        <v>469</v>
      </c>
      <c r="AK1231" s="51">
        <v>437</v>
      </c>
      <c r="AL1231" s="51">
        <v>55</v>
      </c>
      <c r="AM1231" s="51">
        <v>44</v>
      </c>
      <c r="AN1231" s="51">
        <v>11</v>
      </c>
      <c r="AO1231" s="52">
        <v>52.47</v>
      </c>
      <c r="AP1231" s="52">
        <v>44.51</v>
      </c>
      <c r="AQ1231" s="52">
        <v>7.95</v>
      </c>
      <c r="AR1231" s="52">
        <v>3.05</v>
      </c>
      <c r="AS1231" s="51">
        <v>50</v>
      </c>
      <c r="AT1231" s="52">
        <v>51.45</v>
      </c>
    </row>
    <row r="1232" spans="1:46" hidden="1">
      <c r="A1232">
        <v>2017</v>
      </c>
      <c r="B1232" t="s">
        <v>199</v>
      </c>
      <c r="C1232" t="s">
        <v>199</v>
      </c>
      <c r="D1232" t="s">
        <v>1974</v>
      </c>
      <c r="E1232" t="s">
        <v>1975</v>
      </c>
      <c r="F1232" t="str">
        <f t="shared" si="19"/>
        <v>Romell Quioto</v>
      </c>
      <c r="G1232" t="s">
        <v>875</v>
      </c>
      <c r="H1232" s="143">
        <v>212504</v>
      </c>
      <c r="I1232" s="143">
        <v>200004</v>
      </c>
      <c r="J1232" t="str">
        <f>IF(G1232="GK",VLOOKUP(F1232,'[1]2017GoalKeeper Stats'!$A$2:$S$109,2,FALSE),VLOOKUP(F1232,'[1]2017Player Stats'!$A$2:$AB$830,2,FALSE))</f>
        <v>MTL</v>
      </c>
      <c r="K1232">
        <f>IF(G1232="GK",VLOOKUP(F1232,'[1]2017GoalKeeper Stats'!$A$2:$S$109,4,FALSE),VLOOKUP(F1232,'[1]2017Player Stats'!$A$2:$AB$830,4,FALSE))</f>
        <v>22</v>
      </c>
      <c r="L1232">
        <f>IF(G1232="GK",VLOOKUP(F1232,'[1]2017GoalKeeper Stats'!$A$2:$S$109,5,FALSE),VLOOKUP(F1232,'[1]2017Player Stats'!$A$2:$AB$830,5,FALSE))</f>
        <v>14</v>
      </c>
      <c r="M1232">
        <f>IF(G1232="GK",VLOOKUP(F1232,'[1]2017GoalKeeper Stats'!$A$2:$S$109,6,FALSE),VLOOKUP(F1232,'[1]2017Player Stats'!$A$2:$AB$830,6,FALSE))</f>
        <v>1281</v>
      </c>
      <c r="N1232">
        <f>IF(G1232="GK",VLOOKUP(F1232,'[1]2017GoalKeeper Stats'!$A$2:$S$109,7,FALSE),VLOOKUP(F1232,'[1]2017Player Stats'!$A$2:$AB$830,7,FALSE))</f>
        <v>7</v>
      </c>
      <c r="O1232">
        <f>IF(G1232="GK",VLOOKUP(F1232,'[1]2017GoalKeeper Stats'!$A$2:$S$109,8,FALSE),VLOOKUP(F1232,'[1]2017Player Stats'!$A$2:$AB$830,8,FALSE))</f>
        <v>3</v>
      </c>
      <c r="P1232">
        <f>IF(G1232="GK",VLOOKUP(F1232,'[1]2017GoalKeeper Stats'!$A$2:$S$109,9,FALSE),VLOOKUP(F1232,'[1]2017Player Stats'!$A$2:$AB$830,9,FALSE))</f>
        <v>44</v>
      </c>
      <c r="Q1232">
        <f>IF(G1232="GK",VLOOKUP(F1232,'[1]2017GoalKeeper Stats'!$A$2:$S$109,10,FALSE),VLOOKUP(F1232,'[1]2017Player Stats'!$A$2:$AB$830,10,FALSE))</f>
        <v>15</v>
      </c>
      <c r="R1232">
        <f>IF(G1232="GK",VLOOKUP(F1232,'[1]2017GoalKeeper Stats'!$A$2:$S$109,11,FALSE),VLOOKUP(F1232,'[1]2017Player Stats'!$A$2:$AB$830,11,FALSE))</f>
        <v>2</v>
      </c>
      <c r="S1232" t="str">
        <f>IF(G1232="GK",VLOOKUP(F1232,'[1]2017GoalKeeper Stats'!$A$2:$S$109,12,FALSE),VLOOKUP(F1232,'[1]2017Player Stats'!$A$2:$AB$830,12,FALSE))</f>
        <v>0/0</v>
      </c>
      <c r="T1232">
        <f>IF(G1232="GK",VLOOKUP(F1232,'[1]2017GoalKeeper Stats'!$A$2:$S$109,13,FALSE),VLOOKUP(F1232,'[1]2017Player Stats'!$A$2:$AB$830,13,FALSE))</f>
        <v>5</v>
      </c>
      <c r="U1232">
        <f>IF(G1232="GK",VLOOKUP(F1232,'[1]2017GoalKeeper Stats'!$A$2:$S$109,14,FALSE),VLOOKUP(F1232,'[1]2017Player Stats'!$A$2:$AB$830,14,FALSE))</f>
        <v>2</v>
      </c>
      <c r="V1232">
        <f>IF(G1232="GK",VLOOKUP(F1232,'[1]2017GoalKeeper Stats'!$A$2:$S$109,15,FALSE),VLOOKUP(F1232,'[1]2017Player Stats'!$A$2:$AB$830,15,FALSE))</f>
        <v>0.49</v>
      </c>
      <c r="W1232">
        <f>IF(G1232="GK",VLOOKUP(F1232,'[1]2017GoalKeeper Stats'!$A$2:$S$109,16,FALSE),VLOOKUP(F1232,'[1]2017Player Stats'!$A$2:$AB$830,16,FALSE))</f>
        <v>15.9</v>
      </c>
      <c r="X1232">
        <f>IF(G1232="GK",VLOOKUP(F1232,'[1]2017GoalKeeper Stats'!$A$2:$S$109,17,FALSE),VLOOKUP(F1232,'[1]2017Player Stats'!$A$2:$AB$830,17,FALSE))</f>
        <v>0</v>
      </c>
      <c r="Y1232">
        <f>IF(G1232="GK",VLOOKUP(F1232,'[1]2017GoalKeeper Stats'!$A$2:$S$109,18,FALSE),VLOOKUP(F1232,'[1]2017Player Stats'!$A$2:$AB$830,18,FALSE))</f>
        <v>2</v>
      </c>
      <c r="Z1232">
        <f>IF(G1232="GK",VLOOKUP(F1232,'[1]2017GoalKeeper Stats'!$A$2:$S$109,19,FALSE),VLOOKUP(F1232,'[1]2017Player Stats'!$A$2:$AB$830,19,FALSE))</f>
        <v>1</v>
      </c>
      <c r="AA1232">
        <f>IF(G1232="GK",VLOOKUP(F1232,'[1]2017GoalKeeper Stats'!$A$2:$S$109,20,FALSE),VLOOKUP(F1232,'[1]2017Player Stats'!$A$2:$AB$830,20,FALSE))</f>
        <v>0.21</v>
      </c>
      <c r="AB1232">
        <f>IF(G1232="GK",VLOOKUP(F1232,'[1]2017GoalKeeper Stats'!$A$2:$S$109,21,FALSE),VLOOKUP(F1232,'[1]2017Player Stats'!$A$2:$AB$830,21,FALSE))</f>
        <v>16</v>
      </c>
      <c r="AC1232">
        <f>IF(G1232="GK",VLOOKUP(F1232,'[1]2017GoalKeeper Stats'!$A$2:$S$109,22,FALSE),VLOOKUP(F1232,'[1]2017Player Stats'!$A$2:$AB$830,22,FALSE))</f>
        <v>15</v>
      </c>
      <c r="AD1232">
        <f>IF(G1232="GK",VLOOKUP(F1232,'[1]2017GoalKeeper Stats'!$A$2:$S$109,23,FALSE),VLOOKUP(F1232,'[1]2017Player Stats'!$A$2:$AB$830,23,FALSE))</f>
        <v>1</v>
      </c>
      <c r="AE1232">
        <f>IF(G1232="GK",VLOOKUP(F1232,'[1]2017GoalKeeper Stats'!$A$2:$S$109,24,FALSE),VLOOKUP(F1232,'[1]2017Player Stats'!$A$2:$AB$830,24,FALSE))</f>
        <v>4</v>
      </c>
      <c r="AF1232">
        <f>IF(G1232="GK",VLOOKUP(F1232,'[1]2017GoalKeeper Stats'!$A$2:$S$109,25,FALSE),VLOOKUP(F1232,'[1]2017Player Stats'!$A$2:$AB$830,25,FALSE))</f>
        <v>0</v>
      </c>
      <c r="AG1232">
        <f>IF(G1232="GK",VLOOKUP(F1232,'[1]2017GoalKeeper Stats'!$A$2:$S$109,26,FALSE),VLOOKUP(F1232,'[1]2017Player Stats'!$A$2:$AB$830,26,FALSE))</f>
        <v>34.090000000000003</v>
      </c>
      <c r="AH1232" s="51">
        <v>2017</v>
      </c>
      <c r="AI1232" s="51">
        <v>34</v>
      </c>
      <c r="AJ1232" s="51">
        <v>469</v>
      </c>
      <c r="AK1232" s="51">
        <v>437</v>
      </c>
      <c r="AL1232" s="51">
        <v>55</v>
      </c>
      <c r="AM1232" s="51">
        <v>44</v>
      </c>
      <c r="AN1232" s="51">
        <v>11</v>
      </c>
      <c r="AO1232" s="52">
        <v>52.47</v>
      </c>
      <c r="AP1232" s="52">
        <v>44.51</v>
      </c>
      <c r="AQ1232" s="52">
        <v>7.95</v>
      </c>
      <c r="AR1232" s="52">
        <v>3.05</v>
      </c>
      <c r="AS1232" s="51">
        <v>50</v>
      </c>
      <c r="AT1232" s="52">
        <v>51.45</v>
      </c>
    </row>
    <row r="1233" spans="1:46" hidden="1">
      <c r="A1233">
        <v>2017</v>
      </c>
      <c r="B1233" t="s">
        <v>203</v>
      </c>
      <c r="C1233" t="s">
        <v>203</v>
      </c>
      <c r="D1233" t="s">
        <v>1976</v>
      </c>
      <c r="E1233" t="s">
        <v>1977</v>
      </c>
      <c r="F1233" t="str">
        <f t="shared" si="19"/>
        <v>Ali Ghazal</v>
      </c>
      <c r="G1233" t="s">
        <v>1044</v>
      </c>
      <c r="H1233" s="143">
        <v>212367</v>
      </c>
      <c r="I1233" s="143">
        <v>86800</v>
      </c>
      <c r="J1233" t="str">
        <f>IF(G1233="GK",VLOOKUP(F1233,'[1]2017GoalKeeper Stats'!$A$2:$S$109,2,FALSE),VLOOKUP(F1233,'[1]2017Player Stats'!$A$2:$AB$830,2,FALSE))</f>
        <v>VAN</v>
      </c>
      <c r="K1233">
        <f>IF(G1233="GK",VLOOKUP(F1233,'[1]2017GoalKeeper Stats'!$A$2:$S$109,4,FALSE),VLOOKUP(F1233,'[1]2017Player Stats'!$A$2:$AB$830,4,FALSE))</f>
        <v>7</v>
      </c>
      <c r="L1233">
        <f>IF(G1233="GK",VLOOKUP(F1233,'[1]2017GoalKeeper Stats'!$A$2:$S$109,5,FALSE),VLOOKUP(F1233,'[1]2017Player Stats'!$A$2:$AB$830,5,FALSE))</f>
        <v>7</v>
      </c>
      <c r="M1233">
        <f>IF(G1233="GK",VLOOKUP(F1233,'[1]2017GoalKeeper Stats'!$A$2:$S$109,6,FALSE),VLOOKUP(F1233,'[1]2017Player Stats'!$A$2:$AB$830,6,FALSE))</f>
        <v>630</v>
      </c>
      <c r="N1233">
        <f>IF(G1233="GK",VLOOKUP(F1233,'[1]2017GoalKeeper Stats'!$A$2:$S$109,7,FALSE),VLOOKUP(F1233,'[1]2017Player Stats'!$A$2:$AB$830,7,FALSE))</f>
        <v>0</v>
      </c>
      <c r="O1233">
        <f>IF(G1233="GK",VLOOKUP(F1233,'[1]2017GoalKeeper Stats'!$A$2:$S$109,8,FALSE),VLOOKUP(F1233,'[1]2017Player Stats'!$A$2:$AB$830,8,FALSE))</f>
        <v>0</v>
      </c>
      <c r="P1233">
        <f>IF(G1233="GK",VLOOKUP(F1233,'[1]2017GoalKeeper Stats'!$A$2:$S$109,9,FALSE),VLOOKUP(F1233,'[1]2017Player Stats'!$A$2:$AB$830,9,FALSE))</f>
        <v>5</v>
      </c>
      <c r="Q1233">
        <f>IF(G1233="GK",VLOOKUP(F1233,'[1]2017GoalKeeper Stats'!$A$2:$S$109,10,FALSE),VLOOKUP(F1233,'[1]2017Player Stats'!$A$2:$AB$830,10,FALSE))</f>
        <v>0</v>
      </c>
      <c r="R1233">
        <f>IF(G1233="GK",VLOOKUP(F1233,'[1]2017GoalKeeper Stats'!$A$2:$S$109,11,FALSE),VLOOKUP(F1233,'[1]2017Player Stats'!$A$2:$AB$830,11,FALSE))</f>
        <v>0</v>
      </c>
      <c r="S1233" t="str">
        <f>IF(G1233="GK",VLOOKUP(F1233,'[1]2017GoalKeeper Stats'!$A$2:$S$109,12,FALSE),VLOOKUP(F1233,'[1]2017Player Stats'!$A$2:$AB$830,12,FALSE))</f>
        <v>0/0</v>
      </c>
      <c r="T1233">
        <f>IF(G1233="GK",VLOOKUP(F1233,'[1]2017GoalKeeper Stats'!$A$2:$S$109,13,FALSE),VLOOKUP(F1233,'[1]2017Player Stats'!$A$2:$AB$830,13,FALSE))</f>
        <v>0</v>
      </c>
      <c r="U1233">
        <f>IF(G1233="GK",VLOOKUP(F1233,'[1]2017GoalKeeper Stats'!$A$2:$S$109,14,FALSE),VLOOKUP(F1233,'[1]2017Player Stats'!$A$2:$AB$830,14,FALSE))</f>
        <v>0</v>
      </c>
      <c r="V1233">
        <f>IF(G1233="GK",VLOOKUP(F1233,'[1]2017GoalKeeper Stats'!$A$2:$S$109,15,FALSE),VLOOKUP(F1233,'[1]2017Player Stats'!$A$2:$AB$830,15,FALSE))</f>
        <v>0</v>
      </c>
      <c r="W1233">
        <f>IF(G1233="GK",VLOOKUP(F1233,'[1]2017GoalKeeper Stats'!$A$2:$S$109,16,FALSE),VLOOKUP(F1233,'[1]2017Player Stats'!$A$2:$AB$830,16,FALSE))</f>
        <v>0</v>
      </c>
      <c r="X1233">
        <f>IF(G1233="GK",VLOOKUP(F1233,'[1]2017GoalKeeper Stats'!$A$2:$S$109,17,FALSE),VLOOKUP(F1233,'[1]2017Player Stats'!$A$2:$AB$830,17,FALSE))</f>
        <v>0</v>
      </c>
      <c r="Y1233">
        <f>IF(G1233="GK",VLOOKUP(F1233,'[1]2017GoalKeeper Stats'!$A$2:$S$109,18,FALSE),VLOOKUP(F1233,'[1]2017Player Stats'!$A$2:$AB$830,18,FALSE))</f>
        <v>0</v>
      </c>
      <c r="Z1233">
        <f>IF(G1233="GK",VLOOKUP(F1233,'[1]2017GoalKeeper Stats'!$A$2:$S$109,19,FALSE),VLOOKUP(F1233,'[1]2017Player Stats'!$A$2:$AB$830,19,FALSE))</f>
        <v>0</v>
      </c>
      <c r="AA1233">
        <f>IF(G1233="GK",VLOOKUP(F1233,'[1]2017GoalKeeper Stats'!$A$2:$S$109,20,FALSE),VLOOKUP(F1233,'[1]2017Player Stats'!$A$2:$AB$830,20,FALSE))</f>
        <v>0</v>
      </c>
      <c r="AB1233">
        <f>IF(G1233="GK",VLOOKUP(F1233,'[1]2017GoalKeeper Stats'!$A$2:$S$109,21,FALSE),VLOOKUP(F1233,'[1]2017Player Stats'!$A$2:$AB$830,21,FALSE))</f>
        <v>12</v>
      </c>
      <c r="AC1233">
        <f>IF(G1233="GK",VLOOKUP(F1233,'[1]2017GoalKeeper Stats'!$A$2:$S$109,22,FALSE),VLOOKUP(F1233,'[1]2017Player Stats'!$A$2:$AB$830,22,FALSE))</f>
        <v>9</v>
      </c>
      <c r="AD1233">
        <f>IF(G1233="GK",VLOOKUP(F1233,'[1]2017GoalKeeper Stats'!$A$2:$S$109,23,FALSE),VLOOKUP(F1233,'[1]2017Player Stats'!$A$2:$AB$830,23,FALSE))</f>
        <v>0</v>
      </c>
      <c r="AE1233">
        <f>IF(G1233="GK",VLOOKUP(F1233,'[1]2017GoalKeeper Stats'!$A$2:$S$109,24,FALSE),VLOOKUP(F1233,'[1]2017Player Stats'!$A$2:$AB$830,24,FALSE))</f>
        <v>0</v>
      </c>
      <c r="AF1233">
        <f>IF(G1233="GK",VLOOKUP(F1233,'[1]2017GoalKeeper Stats'!$A$2:$S$109,25,FALSE),VLOOKUP(F1233,'[1]2017Player Stats'!$A$2:$AB$830,25,FALSE))</f>
        <v>0</v>
      </c>
      <c r="AG1233">
        <f>IF(G1233="GK",VLOOKUP(F1233,'[1]2017GoalKeeper Stats'!$A$2:$S$109,26,FALSE),VLOOKUP(F1233,'[1]2017Player Stats'!$A$2:$AB$830,26,FALSE))</f>
        <v>0</v>
      </c>
      <c r="AH1233" s="51">
        <v>2017</v>
      </c>
      <c r="AI1233" s="51">
        <v>34</v>
      </c>
      <c r="AJ1233" s="51">
        <v>392</v>
      </c>
      <c r="AK1233" s="51">
        <v>520</v>
      </c>
      <c r="AL1233" s="51">
        <v>49</v>
      </c>
      <c r="AM1233" s="51">
        <v>49</v>
      </c>
      <c r="AN1233" s="51">
        <v>0</v>
      </c>
      <c r="AO1233" s="52">
        <v>43.74</v>
      </c>
      <c r="AP1233" s="52">
        <v>46.69</v>
      </c>
      <c r="AQ1233" s="52">
        <v>-2.95</v>
      </c>
      <c r="AR1233" s="52">
        <v>2.95</v>
      </c>
      <c r="AS1233" s="51">
        <v>52</v>
      </c>
      <c r="AT1233" s="52">
        <v>45.74</v>
      </c>
    </row>
    <row r="1234" spans="1:46" hidden="1">
      <c r="A1234">
        <v>2017</v>
      </c>
      <c r="B1234" t="s">
        <v>1914</v>
      </c>
      <c r="C1234" t="s">
        <v>1915</v>
      </c>
      <c r="E1234" t="s">
        <v>1978</v>
      </c>
      <c r="F1234" t="s">
        <v>1978</v>
      </c>
      <c r="G1234" t="s">
        <v>860</v>
      </c>
      <c r="H1234" s="143">
        <v>210337</v>
      </c>
      <c r="I1234" s="143">
        <v>200004</v>
      </c>
      <c r="J1234" t="str">
        <f>IF(G1234="GK",VLOOKUP(F1234,'[1]2017GoalKeeper Stats'!$A$2:$S$109,2,FALSE),VLOOKUP(F1234,'[1]2017Player Stats'!$A$2:$AB$830,2,FALSE))</f>
        <v>MIN</v>
      </c>
      <c r="K1234">
        <f>IF(G1234="GK",VLOOKUP(F1234,'[1]2017GoalKeeper Stats'!$A$2:$S$109,4,FALSE),VLOOKUP(F1234,'[1]2017Player Stats'!$A$2:$AB$830,4,FALSE))</f>
        <v>31</v>
      </c>
      <c r="L1234">
        <f>IF(G1234="GK",VLOOKUP(F1234,'[1]2017GoalKeeper Stats'!$A$2:$S$109,5,FALSE),VLOOKUP(F1234,'[1]2017Player Stats'!$A$2:$AB$830,5,FALSE))</f>
        <v>29</v>
      </c>
      <c r="M1234">
        <f>IF(G1234="GK",VLOOKUP(F1234,'[1]2017GoalKeeper Stats'!$A$2:$S$109,6,FALSE),VLOOKUP(F1234,'[1]2017Player Stats'!$A$2:$AB$830,6,FALSE))</f>
        <v>2660</v>
      </c>
      <c r="N1234">
        <f>IF(G1234="GK",VLOOKUP(F1234,'[1]2017GoalKeeper Stats'!$A$2:$S$109,7,FALSE),VLOOKUP(F1234,'[1]2017Player Stats'!$A$2:$AB$830,7,FALSE))</f>
        <v>0</v>
      </c>
      <c r="O1234">
        <f>IF(G1234="GK",VLOOKUP(F1234,'[1]2017GoalKeeper Stats'!$A$2:$S$109,8,FALSE),VLOOKUP(F1234,'[1]2017Player Stats'!$A$2:$AB$830,8,FALSE))</f>
        <v>6</v>
      </c>
      <c r="P1234">
        <f>IF(G1234="GK",VLOOKUP(F1234,'[1]2017GoalKeeper Stats'!$A$2:$S$109,9,FALSE),VLOOKUP(F1234,'[1]2017Player Stats'!$A$2:$AB$830,9,FALSE))</f>
        <v>17</v>
      </c>
      <c r="Q1234">
        <f>IF(G1234="GK",VLOOKUP(F1234,'[1]2017GoalKeeper Stats'!$A$2:$S$109,10,FALSE),VLOOKUP(F1234,'[1]2017Player Stats'!$A$2:$AB$830,10,FALSE))</f>
        <v>7</v>
      </c>
      <c r="R1234">
        <f>IF(G1234="GK",VLOOKUP(F1234,'[1]2017GoalKeeper Stats'!$A$2:$S$109,11,FALSE),VLOOKUP(F1234,'[1]2017Player Stats'!$A$2:$AB$830,11,FALSE))</f>
        <v>0</v>
      </c>
      <c r="S1234" t="str">
        <f>IF(G1234="GK",VLOOKUP(F1234,'[1]2017GoalKeeper Stats'!$A$2:$S$109,12,FALSE),VLOOKUP(F1234,'[1]2017Player Stats'!$A$2:$AB$830,12,FALSE))</f>
        <v>0/0</v>
      </c>
      <c r="T1234">
        <f>IF(G1234="GK",VLOOKUP(F1234,'[1]2017GoalKeeper Stats'!$A$2:$S$109,13,FALSE),VLOOKUP(F1234,'[1]2017Player Stats'!$A$2:$AB$830,13,FALSE))</f>
        <v>0</v>
      </c>
      <c r="U1234">
        <f>IF(G1234="GK",VLOOKUP(F1234,'[1]2017GoalKeeper Stats'!$A$2:$S$109,14,FALSE),VLOOKUP(F1234,'[1]2017Player Stats'!$A$2:$AB$830,14,FALSE))</f>
        <v>0</v>
      </c>
      <c r="V1234">
        <f>IF(G1234="GK",VLOOKUP(F1234,'[1]2017GoalKeeper Stats'!$A$2:$S$109,15,FALSE),VLOOKUP(F1234,'[1]2017Player Stats'!$A$2:$AB$830,15,FALSE))</f>
        <v>0</v>
      </c>
      <c r="W1234">
        <f>IF(G1234="GK",VLOOKUP(F1234,'[1]2017GoalKeeper Stats'!$A$2:$S$109,16,FALSE),VLOOKUP(F1234,'[1]2017Player Stats'!$A$2:$AB$830,16,FALSE))</f>
        <v>0</v>
      </c>
      <c r="X1234">
        <f>IF(G1234="GK",VLOOKUP(F1234,'[1]2017GoalKeeper Stats'!$A$2:$S$109,17,FALSE),VLOOKUP(F1234,'[1]2017Player Stats'!$A$2:$AB$830,17,FALSE))</f>
        <v>3</v>
      </c>
      <c r="Y1234">
        <f>IF(G1234="GK",VLOOKUP(F1234,'[1]2017GoalKeeper Stats'!$A$2:$S$109,18,FALSE),VLOOKUP(F1234,'[1]2017Player Stats'!$A$2:$AB$830,18,FALSE))</f>
        <v>3</v>
      </c>
      <c r="Z1234">
        <f>IF(G1234="GK",VLOOKUP(F1234,'[1]2017GoalKeeper Stats'!$A$2:$S$109,19,FALSE),VLOOKUP(F1234,'[1]2017Player Stats'!$A$2:$AB$830,19,FALSE))</f>
        <v>3</v>
      </c>
      <c r="AA1234">
        <f>IF(G1234="GK",VLOOKUP(F1234,'[1]2017GoalKeeper Stats'!$A$2:$S$109,20,FALSE),VLOOKUP(F1234,'[1]2017Player Stats'!$A$2:$AB$830,20,FALSE))</f>
        <v>0.2</v>
      </c>
      <c r="AB1234">
        <f>IF(G1234="GK",VLOOKUP(F1234,'[1]2017GoalKeeper Stats'!$A$2:$S$109,21,FALSE),VLOOKUP(F1234,'[1]2017Player Stats'!$A$2:$AB$830,21,FALSE))</f>
        <v>32</v>
      </c>
      <c r="AC1234">
        <f>IF(G1234="GK",VLOOKUP(F1234,'[1]2017GoalKeeper Stats'!$A$2:$S$109,22,FALSE),VLOOKUP(F1234,'[1]2017Player Stats'!$A$2:$AB$830,22,FALSE))</f>
        <v>75</v>
      </c>
      <c r="AD1234">
        <f>IF(G1234="GK",VLOOKUP(F1234,'[1]2017GoalKeeper Stats'!$A$2:$S$109,23,FALSE),VLOOKUP(F1234,'[1]2017Player Stats'!$A$2:$AB$830,23,FALSE))</f>
        <v>2</v>
      </c>
      <c r="AE1234">
        <f>IF(G1234="GK",VLOOKUP(F1234,'[1]2017GoalKeeper Stats'!$A$2:$S$109,24,FALSE),VLOOKUP(F1234,'[1]2017Player Stats'!$A$2:$AB$830,24,FALSE))</f>
        <v>6</v>
      </c>
      <c r="AF1234">
        <f>IF(G1234="GK",VLOOKUP(F1234,'[1]2017GoalKeeper Stats'!$A$2:$S$109,25,FALSE),VLOOKUP(F1234,'[1]2017Player Stats'!$A$2:$AB$830,25,FALSE))</f>
        <v>0</v>
      </c>
      <c r="AG1234">
        <f>IF(G1234="GK",VLOOKUP(F1234,'[1]2017GoalKeeper Stats'!$A$2:$S$109,26,FALSE),VLOOKUP(F1234,'[1]2017Player Stats'!$A$2:$AB$830,26,FALSE))</f>
        <v>41.18</v>
      </c>
      <c r="AH1234" s="51">
        <v>2017</v>
      </c>
      <c r="AI1234" s="51">
        <v>34</v>
      </c>
      <c r="AJ1234" s="51">
        <v>338</v>
      </c>
      <c r="AK1234" s="51">
        <v>563</v>
      </c>
      <c r="AL1234" s="51">
        <v>45</v>
      </c>
      <c r="AM1234" s="51">
        <v>67</v>
      </c>
      <c r="AN1234" s="51">
        <v>-22</v>
      </c>
      <c r="AO1234" s="52">
        <v>39.22</v>
      </c>
      <c r="AP1234" s="52">
        <v>64.92</v>
      </c>
      <c r="AQ1234" s="52">
        <v>-25.7</v>
      </c>
      <c r="AR1234" s="52">
        <v>3.7</v>
      </c>
      <c r="AS1234" s="51">
        <v>36</v>
      </c>
      <c r="AT1234" s="52">
        <v>31.28</v>
      </c>
    </row>
    <row r="1235" spans="1:46" hidden="1">
      <c r="A1235">
        <v>2017</v>
      </c>
      <c r="B1235" t="s">
        <v>1914</v>
      </c>
      <c r="C1235" t="s">
        <v>1915</v>
      </c>
      <c r="D1235" t="s">
        <v>1979</v>
      </c>
      <c r="E1235" t="s">
        <v>1980</v>
      </c>
      <c r="F1235" t="str">
        <f t="shared" si="19"/>
        <v>Jerome Thiesson</v>
      </c>
      <c r="G1235" t="s">
        <v>893</v>
      </c>
      <c r="H1235" s="143">
        <v>210167</v>
      </c>
      <c r="I1235" s="143">
        <v>171000</v>
      </c>
      <c r="J1235" t="str">
        <f>IF(G1235="GK",VLOOKUP(F1235,'[1]2017GoalKeeper Stats'!$A$2:$S$109,2,FALSE),VLOOKUP(F1235,'[1]2017Player Stats'!$A$2:$AB$830,2,FALSE))</f>
        <v>MIN</v>
      </c>
      <c r="K1235">
        <f>IF(G1235="GK",VLOOKUP(F1235,'[1]2017GoalKeeper Stats'!$A$2:$S$109,4,FALSE),VLOOKUP(F1235,'[1]2017Player Stats'!$A$2:$AB$830,4,FALSE))</f>
        <v>33</v>
      </c>
      <c r="L1235">
        <f>IF(G1235="GK",VLOOKUP(F1235,'[1]2017GoalKeeper Stats'!$A$2:$S$109,5,FALSE),VLOOKUP(F1235,'[1]2017Player Stats'!$A$2:$AB$830,5,FALSE))</f>
        <v>33</v>
      </c>
      <c r="M1235">
        <f>IF(G1235="GK",VLOOKUP(F1235,'[1]2017GoalKeeper Stats'!$A$2:$S$109,6,FALSE),VLOOKUP(F1235,'[1]2017Player Stats'!$A$2:$AB$830,6,FALSE))</f>
        <v>2955</v>
      </c>
      <c r="N1235">
        <f>IF(G1235="GK",VLOOKUP(F1235,'[1]2017GoalKeeper Stats'!$A$2:$S$109,7,FALSE),VLOOKUP(F1235,'[1]2017Player Stats'!$A$2:$AB$830,7,FALSE))</f>
        <v>2</v>
      </c>
      <c r="O1235">
        <f>IF(G1235="GK",VLOOKUP(F1235,'[1]2017GoalKeeper Stats'!$A$2:$S$109,8,FALSE),VLOOKUP(F1235,'[1]2017Player Stats'!$A$2:$AB$830,8,FALSE))</f>
        <v>3</v>
      </c>
      <c r="P1235">
        <f>IF(G1235="GK",VLOOKUP(F1235,'[1]2017GoalKeeper Stats'!$A$2:$S$109,9,FALSE),VLOOKUP(F1235,'[1]2017Player Stats'!$A$2:$AB$830,9,FALSE))</f>
        <v>10</v>
      </c>
      <c r="Q1235">
        <f>IF(G1235="GK",VLOOKUP(F1235,'[1]2017GoalKeeper Stats'!$A$2:$S$109,10,FALSE),VLOOKUP(F1235,'[1]2017Player Stats'!$A$2:$AB$830,10,FALSE))</f>
        <v>4</v>
      </c>
      <c r="R1235">
        <f>IF(G1235="GK",VLOOKUP(F1235,'[1]2017GoalKeeper Stats'!$A$2:$S$109,11,FALSE),VLOOKUP(F1235,'[1]2017Player Stats'!$A$2:$AB$830,11,FALSE))</f>
        <v>0</v>
      </c>
      <c r="S1235" t="str">
        <f>IF(G1235="GK",VLOOKUP(F1235,'[1]2017GoalKeeper Stats'!$A$2:$S$109,12,FALSE),VLOOKUP(F1235,'[1]2017Player Stats'!$A$2:$AB$830,12,FALSE))</f>
        <v>0/0</v>
      </c>
      <c r="T1235">
        <f>IF(G1235="GK",VLOOKUP(F1235,'[1]2017GoalKeeper Stats'!$A$2:$S$109,13,FALSE),VLOOKUP(F1235,'[1]2017Player Stats'!$A$2:$AB$830,13,FALSE))</f>
        <v>1</v>
      </c>
      <c r="U1235">
        <f>IF(G1235="GK",VLOOKUP(F1235,'[1]2017GoalKeeper Stats'!$A$2:$S$109,14,FALSE),VLOOKUP(F1235,'[1]2017Player Stats'!$A$2:$AB$830,14,FALSE))</f>
        <v>1</v>
      </c>
      <c r="V1235">
        <f>IF(G1235="GK",VLOOKUP(F1235,'[1]2017GoalKeeper Stats'!$A$2:$S$109,15,FALSE),VLOOKUP(F1235,'[1]2017Player Stats'!$A$2:$AB$830,15,FALSE))</f>
        <v>0.06</v>
      </c>
      <c r="W1235">
        <f>IF(G1235="GK",VLOOKUP(F1235,'[1]2017GoalKeeper Stats'!$A$2:$S$109,16,FALSE),VLOOKUP(F1235,'[1]2017Player Stats'!$A$2:$AB$830,16,FALSE))</f>
        <v>20</v>
      </c>
      <c r="X1235">
        <f>IF(G1235="GK",VLOOKUP(F1235,'[1]2017GoalKeeper Stats'!$A$2:$S$109,17,FALSE),VLOOKUP(F1235,'[1]2017Player Stats'!$A$2:$AB$830,17,FALSE))</f>
        <v>2</v>
      </c>
      <c r="Y1235">
        <f>IF(G1235="GK",VLOOKUP(F1235,'[1]2017GoalKeeper Stats'!$A$2:$S$109,18,FALSE),VLOOKUP(F1235,'[1]2017Player Stats'!$A$2:$AB$830,18,FALSE))</f>
        <v>0</v>
      </c>
      <c r="Z1235">
        <f>IF(G1235="GK",VLOOKUP(F1235,'[1]2017GoalKeeper Stats'!$A$2:$S$109,19,FALSE),VLOOKUP(F1235,'[1]2017Player Stats'!$A$2:$AB$830,19,FALSE))</f>
        <v>3</v>
      </c>
      <c r="AA1235">
        <f>IF(G1235="GK",VLOOKUP(F1235,'[1]2017GoalKeeper Stats'!$A$2:$S$109,20,FALSE),VLOOKUP(F1235,'[1]2017Player Stats'!$A$2:$AB$830,20,FALSE))</f>
        <v>0.09</v>
      </c>
      <c r="AB1235">
        <f>IF(G1235="GK",VLOOKUP(F1235,'[1]2017GoalKeeper Stats'!$A$2:$S$109,21,FALSE),VLOOKUP(F1235,'[1]2017Player Stats'!$A$2:$AB$830,21,FALSE))</f>
        <v>26</v>
      </c>
      <c r="AC1235">
        <f>IF(G1235="GK",VLOOKUP(F1235,'[1]2017GoalKeeper Stats'!$A$2:$S$109,22,FALSE),VLOOKUP(F1235,'[1]2017Player Stats'!$A$2:$AB$830,22,FALSE))</f>
        <v>20</v>
      </c>
      <c r="AD1235">
        <f>IF(G1235="GK",VLOOKUP(F1235,'[1]2017GoalKeeper Stats'!$A$2:$S$109,23,FALSE),VLOOKUP(F1235,'[1]2017Player Stats'!$A$2:$AB$830,23,FALSE))</f>
        <v>1</v>
      </c>
      <c r="AE1235">
        <f>IF(G1235="GK",VLOOKUP(F1235,'[1]2017GoalKeeper Stats'!$A$2:$S$109,24,FALSE),VLOOKUP(F1235,'[1]2017Player Stats'!$A$2:$AB$830,24,FALSE))</f>
        <v>6</v>
      </c>
      <c r="AF1235">
        <f>IF(G1235="GK",VLOOKUP(F1235,'[1]2017GoalKeeper Stats'!$A$2:$S$109,25,FALSE),VLOOKUP(F1235,'[1]2017Player Stats'!$A$2:$AB$830,25,FALSE))</f>
        <v>0</v>
      </c>
      <c r="AG1235">
        <f>IF(G1235="GK",VLOOKUP(F1235,'[1]2017GoalKeeper Stats'!$A$2:$S$109,26,FALSE),VLOOKUP(F1235,'[1]2017Player Stats'!$A$2:$AB$830,26,FALSE))</f>
        <v>40</v>
      </c>
      <c r="AH1235" s="51">
        <v>2017</v>
      </c>
      <c r="AI1235" s="51">
        <v>34</v>
      </c>
      <c r="AJ1235" s="51">
        <v>338</v>
      </c>
      <c r="AK1235" s="51">
        <v>563</v>
      </c>
      <c r="AL1235" s="51">
        <v>45</v>
      </c>
      <c r="AM1235" s="51">
        <v>67</v>
      </c>
      <c r="AN1235" s="51">
        <v>-22</v>
      </c>
      <c r="AO1235" s="52">
        <v>39.22</v>
      </c>
      <c r="AP1235" s="52">
        <v>64.92</v>
      </c>
      <c r="AQ1235" s="52">
        <v>-25.7</v>
      </c>
      <c r="AR1235" s="52">
        <v>3.7</v>
      </c>
      <c r="AS1235" s="51">
        <v>36</v>
      </c>
      <c r="AT1235" s="52">
        <v>31.28</v>
      </c>
    </row>
    <row r="1236" spans="1:46" hidden="1">
      <c r="A1236">
        <v>2017</v>
      </c>
      <c r="B1236" t="s">
        <v>861</v>
      </c>
      <c r="C1236" t="s">
        <v>207</v>
      </c>
      <c r="D1236" t="s">
        <v>1104</v>
      </c>
      <c r="E1236" t="s">
        <v>1418</v>
      </c>
      <c r="F1236" t="str">
        <f t="shared" si="19"/>
        <v>Marco Delgado</v>
      </c>
      <c r="G1236" t="s">
        <v>860</v>
      </c>
      <c r="H1236" s="143">
        <v>210000</v>
      </c>
      <c r="I1236" s="143">
        <v>210000</v>
      </c>
      <c r="J1236" t="str">
        <f>IF(G1236="GK",VLOOKUP(F1236,'[1]2017GoalKeeper Stats'!$A$2:$S$109,2,FALSE),VLOOKUP(F1236,'[1]2017Player Stats'!$A$2:$AB$830,2,FALSE))</f>
        <v>TOR</v>
      </c>
      <c r="K1236">
        <f>IF(G1236="GK",VLOOKUP(F1236,'[1]2017GoalKeeper Stats'!$A$2:$S$109,4,FALSE),VLOOKUP(F1236,'[1]2017Player Stats'!$A$2:$AB$830,4,FALSE))</f>
        <v>26</v>
      </c>
      <c r="L1236">
        <f>IF(G1236="GK",VLOOKUP(F1236,'[1]2017GoalKeeper Stats'!$A$2:$S$109,5,FALSE),VLOOKUP(F1236,'[1]2017Player Stats'!$A$2:$AB$830,5,FALSE))</f>
        <v>25</v>
      </c>
      <c r="M1236">
        <f>IF(G1236="GK",VLOOKUP(F1236,'[1]2017GoalKeeper Stats'!$A$2:$S$109,6,FALSE),VLOOKUP(F1236,'[1]2017Player Stats'!$A$2:$AB$830,6,FALSE))</f>
        <v>2072</v>
      </c>
      <c r="N1236">
        <f>IF(G1236="GK",VLOOKUP(F1236,'[1]2017GoalKeeper Stats'!$A$2:$S$109,7,FALSE),VLOOKUP(F1236,'[1]2017Player Stats'!$A$2:$AB$830,7,FALSE))</f>
        <v>3</v>
      </c>
      <c r="O1236">
        <f>IF(G1236="GK",VLOOKUP(F1236,'[1]2017GoalKeeper Stats'!$A$2:$S$109,8,FALSE),VLOOKUP(F1236,'[1]2017Player Stats'!$A$2:$AB$830,8,FALSE))</f>
        <v>5</v>
      </c>
      <c r="P1236">
        <f>IF(G1236="GK",VLOOKUP(F1236,'[1]2017GoalKeeper Stats'!$A$2:$S$109,9,FALSE),VLOOKUP(F1236,'[1]2017Player Stats'!$A$2:$AB$830,9,FALSE))</f>
        <v>18</v>
      </c>
      <c r="Q1236">
        <f>IF(G1236="GK",VLOOKUP(F1236,'[1]2017GoalKeeper Stats'!$A$2:$S$109,10,FALSE),VLOOKUP(F1236,'[1]2017Player Stats'!$A$2:$AB$830,10,FALSE))</f>
        <v>4</v>
      </c>
      <c r="R1236">
        <f>IF(G1236="GK",VLOOKUP(F1236,'[1]2017GoalKeeper Stats'!$A$2:$S$109,11,FALSE),VLOOKUP(F1236,'[1]2017Player Stats'!$A$2:$AB$830,11,FALSE))</f>
        <v>0</v>
      </c>
      <c r="S1236" t="str">
        <f>IF(G1236="GK",VLOOKUP(F1236,'[1]2017GoalKeeper Stats'!$A$2:$S$109,12,FALSE),VLOOKUP(F1236,'[1]2017Player Stats'!$A$2:$AB$830,12,FALSE))</f>
        <v>0/0</v>
      </c>
      <c r="T1236">
        <f>IF(G1236="GK",VLOOKUP(F1236,'[1]2017GoalKeeper Stats'!$A$2:$S$109,13,FALSE),VLOOKUP(F1236,'[1]2017Player Stats'!$A$2:$AB$830,13,FALSE))</f>
        <v>1</v>
      </c>
      <c r="U1236">
        <f>IF(G1236="GK",VLOOKUP(F1236,'[1]2017GoalKeeper Stats'!$A$2:$S$109,14,FALSE),VLOOKUP(F1236,'[1]2017Player Stats'!$A$2:$AB$830,14,FALSE))</f>
        <v>2</v>
      </c>
      <c r="V1236">
        <f>IF(G1236="GK",VLOOKUP(F1236,'[1]2017GoalKeeper Stats'!$A$2:$S$109,15,FALSE),VLOOKUP(F1236,'[1]2017Player Stats'!$A$2:$AB$830,15,FALSE))</f>
        <v>0.13</v>
      </c>
      <c r="W1236">
        <f>IF(G1236="GK",VLOOKUP(F1236,'[1]2017GoalKeeper Stats'!$A$2:$S$109,16,FALSE),VLOOKUP(F1236,'[1]2017Player Stats'!$A$2:$AB$830,16,FALSE))</f>
        <v>16.7</v>
      </c>
      <c r="X1236">
        <f>IF(G1236="GK",VLOOKUP(F1236,'[1]2017GoalKeeper Stats'!$A$2:$S$109,17,FALSE),VLOOKUP(F1236,'[1]2017Player Stats'!$A$2:$AB$830,17,FALSE))</f>
        <v>4</v>
      </c>
      <c r="Y1236">
        <f>IF(G1236="GK",VLOOKUP(F1236,'[1]2017GoalKeeper Stats'!$A$2:$S$109,18,FALSE),VLOOKUP(F1236,'[1]2017Player Stats'!$A$2:$AB$830,18,FALSE))</f>
        <v>4</v>
      </c>
      <c r="Z1236">
        <f>IF(G1236="GK",VLOOKUP(F1236,'[1]2017GoalKeeper Stats'!$A$2:$S$109,19,FALSE),VLOOKUP(F1236,'[1]2017Player Stats'!$A$2:$AB$830,19,FALSE))</f>
        <v>1</v>
      </c>
      <c r="AA1236">
        <f>IF(G1236="GK",VLOOKUP(F1236,'[1]2017GoalKeeper Stats'!$A$2:$S$109,20,FALSE),VLOOKUP(F1236,'[1]2017Player Stats'!$A$2:$AB$830,20,FALSE))</f>
        <v>0.22</v>
      </c>
      <c r="AB1236">
        <f>IF(G1236="GK",VLOOKUP(F1236,'[1]2017GoalKeeper Stats'!$A$2:$S$109,21,FALSE),VLOOKUP(F1236,'[1]2017Player Stats'!$A$2:$AB$830,21,FALSE))</f>
        <v>20</v>
      </c>
      <c r="AC1236">
        <f>IF(G1236="GK",VLOOKUP(F1236,'[1]2017GoalKeeper Stats'!$A$2:$S$109,22,FALSE),VLOOKUP(F1236,'[1]2017Player Stats'!$A$2:$AB$830,22,FALSE))</f>
        <v>23</v>
      </c>
      <c r="AD1236">
        <f>IF(G1236="GK",VLOOKUP(F1236,'[1]2017GoalKeeper Stats'!$A$2:$S$109,23,FALSE),VLOOKUP(F1236,'[1]2017Player Stats'!$A$2:$AB$830,23,FALSE))</f>
        <v>3</v>
      </c>
      <c r="AE1236">
        <f>IF(G1236="GK",VLOOKUP(F1236,'[1]2017GoalKeeper Stats'!$A$2:$S$109,24,FALSE),VLOOKUP(F1236,'[1]2017Player Stats'!$A$2:$AB$830,24,FALSE))</f>
        <v>1</v>
      </c>
      <c r="AF1236">
        <f>IF(G1236="GK",VLOOKUP(F1236,'[1]2017GoalKeeper Stats'!$A$2:$S$109,25,FALSE),VLOOKUP(F1236,'[1]2017Player Stats'!$A$2:$AB$830,25,FALSE))</f>
        <v>1</v>
      </c>
      <c r="AG1236">
        <f>IF(G1236="GK",VLOOKUP(F1236,'[1]2017GoalKeeper Stats'!$A$2:$S$109,26,FALSE),VLOOKUP(F1236,'[1]2017Player Stats'!$A$2:$AB$830,26,FALSE))</f>
        <v>22.22</v>
      </c>
      <c r="AH1236" s="51">
        <v>2017</v>
      </c>
      <c r="AI1236" s="51">
        <v>34</v>
      </c>
      <c r="AJ1236" s="51">
        <v>441</v>
      </c>
      <c r="AK1236" s="51">
        <v>404</v>
      </c>
      <c r="AL1236" s="51">
        <v>71</v>
      </c>
      <c r="AM1236" s="51">
        <v>37</v>
      </c>
      <c r="AN1236" s="51">
        <v>34</v>
      </c>
      <c r="AO1236" s="52">
        <v>52.62</v>
      </c>
      <c r="AP1236" s="52">
        <v>41.42</v>
      </c>
      <c r="AQ1236" s="52">
        <v>11.21</v>
      </c>
      <c r="AR1236" s="52">
        <v>22.79</v>
      </c>
      <c r="AS1236" s="51">
        <v>69</v>
      </c>
      <c r="AT1236" s="52">
        <v>54.4</v>
      </c>
    </row>
    <row r="1237" spans="1:46" hidden="1">
      <c r="A1237">
        <v>2017</v>
      </c>
      <c r="B1237" t="s">
        <v>199</v>
      </c>
      <c r="C1237" t="s">
        <v>199</v>
      </c>
      <c r="D1237" t="s">
        <v>1035</v>
      </c>
      <c r="E1237" t="s">
        <v>1036</v>
      </c>
      <c r="F1237" t="str">
        <f t="shared" si="19"/>
        <v>Andrew Wenger</v>
      </c>
      <c r="G1237" t="s">
        <v>860</v>
      </c>
      <c r="H1237" s="143">
        <v>210000</v>
      </c>
      <c r="I1237" s="143">
        <v>210000</v>
      </c>
      <c r="J1237" t="str">
        <f>IF(G1237="GK",VLOOKUP(F1237,'[1]2017GoalKeeper Stats'!$A$2:$S$109,2,FALSE),VLOOKUP(F1237,'[1]2017Player Stats'!$A$2:$AB$830,2,FALSE))</f>
        <v>HOU</v>
      </c>
      <c r="K1237">
        <f>IF(G1237="GK",VLOOKUP(F1237,'[1]2017GoalKeeper Stats'!$A$2:$S$109,4,FALSE),VLOOKUP(F1237,'[1]2017Player Stats'!$A$2:$AB$830,4,FALSE))</f>
        <v>22</v>
      </c>
      <c r="L1237">
        <f>IF(G1237="GK",VLOOKUP(F1237,'[1]2017GoalKeeper Stats'!$A$2:$S$109,5,FALSE),VLOOKUP(F1237,'[1]2017Player Stats'!$A$2:$AB$830,5,FALSE))</f>
        <v>12</v>
      </c>
      <c r="M1237">
        <f>IF(G1237="GK",VLOOKUP(F1237,'[1]2017GoalKeeper Stats'!$A$2:$S$109,6,FALSE),VLOOKUP(F1237,'[1]2017Player Stats'!$A$2:$AB$830,6,FALSE))</f>
        <v>1110</v>
      </c>
      <c r="N1237">
        <f>IF(G1237="GK",VLOOKUP(F1237,'[1]2017GoalKeeper Stats'!$A$2:$S$109,7,FALSE),VLOOKUP(F1237,'[1]2017Player Stats'!$A$2:$AB$830,7,FALSE))</f>
        <v>2</v>
      </c>
      <c r="O1237">
        <f>IF(G1237="GK",VLOOKUP(F1237,'[1]2017GoalKeeper Stats'!$A$2:$S$109,8,FALSE),VLOOKUP(F1237,'[1]2017Player Stats'!$A$2:$AB$830,8,FALSE))</f>
        <v>2</v>
      </c>
      <c r="P1237">
        <f>IF(G1237="GK",VLOOKUP(F1237,'[1]2017GoalKeeper Stats'!$A$2:$S$109,9,FALSE),VLOOKUP(F1237,'[1]2017Player Stats'!$A$2:$AB$830,9,FALSE))</f>
        <v>21</v>
      </c>
      <c r="Q1237">
        <f>IF(G1237="GK",VLOOKUP(F1237,'[1]2017GoalKeeper Stats'!$A$2:$S$109,10,FALSE),VLOOKUP(F1237,'[1]2017Player Stats'!$A$2:$AB$830,10,FALSE))</f>
        <v>9</v>
      </c>
      <c r="R1237">
        <f>IF(G1237="GK",VLOOKUP(F1237,'[1]2017GoalKeeper Stats'!$A$2:$S$109,11,FALSE),VLOOKUP(F1237,'[1]2017Player Stats'!$A$2:$AB$830,11,FALSE))</f>
        <v>0</v>
      </c>
      <c r="S1237" t="str">
        <f>IF(G1237="GK",VLOOKUP(F1237,'[1]2017GoalKeeper Stats'!$A$2:$S$109,12,FALSE),VLOOKUP(F1237,'[1]2017Player Stats'!$A$2:$AB$830,12,FALSE))</f>
        <v>0/0</v>
      </c>
      <c r="T1237">
        <f>IF(G1237="GK",VLOOKUP(F1237,'[1]2017GoalKeeper Stats'!$A$2:$S$109,13,FALSE),VLOOKUP(F1237,'[1]2017Player Stats'!$A$2:$AB$830,13,FALSE))</f>
        <v>1</v>
      </c>
      <c r="U1237">
        <f>IF(G1237="GK",VLOOKUP(F1237,'[1]2017GoalKeeper Stats'!$A$2:$S$109,14,FALSE),VLOOKUP(F1237,'[1]2017Player Stats'!$A$2:$AB$830,14,FALSE))</f>
        <v>1</v>
      </c>
      <c r="V1237">
        <f>IF(G1237="GK",VLOOKUP(F1237,'[1]2017GoalKeeper Stats'!$A$2:$S$109,15,FALSE),VLOOKUP(F1237,'[1]2017Player Stats'!$A$2:$AB$830,15,FALSE))</f>
        <v>0.16</v>
      </c>
      <c r="W1237">
        <f>IF(G1237="GK",VLOOKUP(F1237,'[1]2017GoalKeeper Stats'!$A$2:$S$109,16,FALSE),VLOOKUP(F1237,'[1]2017Player Stats'!$A$2:$AB$830,16,FALSE))</f>
        <v>9.5</v>
      </c>
      <c r="X1237">
        <f>IF(G1237="GK",VLOOKUP(F1237,'[1]2017GoalKeeper Stats'!$A$2:$S$109,17,FALSE),VLOOKUP(F1237,'[1]2017Player Stats'!$A$2:$AB$830,17,FALSE))</f>
        <v>0</v>
      </c>
      <c r="Y1237">
        <f>IF(G1237="GK",VLOOKUP(F1237,'[1]2017GoalKeeper Stats'!$A$2:$S$109,18,FALSE),VLOOKUP(F1237,'[1]2017Player Stats'!$A$2:$AB$830,18,FALSE))</f>
        <v>1</v>
      </c>
      <c r="Z1237">
        <f>IF(G1237="GK",VLOOKUP(F1237,'[1]2017GoalKeeper Stats'!$A$2:$S$109,19,FALSE),VLOOKUP(F1237,'[1]2017Player Stats'!$A$2:$AB$830,19,FALSE))</f>
        <v>1</v>
      </c>
      <c r="AA1237">
        <f>IF(G1237="GK",VLOOKUP(F1237,'[1]2017GoalKeeper Stats'!$A$2:$S$109,20,FALSE),VLOOKUP(F1237,'[1]2017Player Stats'!$A$2:$AB$830,20,FALSE))</f>
        <v>0.16</v>
      </c>
      <c r="AB1237">
        <f>IF(G1237="GK",VLOOKUP(F1237,'[1]2017GoalKeeper Stats'!$A$2:$S$109,21,FALSE),VLOOKUP(F1237,'[1]2017Player Stats'!$A$2:$AB$830,21,FALSE))</f>
        <v>6</v>
      </c>
      <c r="AC1237">
        <f>IF(G1237="GK",VLOOKUP(F1237,'[1]2017GoalKeeper Stats'!$A$2:$S$109,22,FALSE),VLOOKUP(F1237,'[1]2017Player Stats'!$A$2:$AB$830,22,FALSE))</f>
        <v>11</v>
      </c>
      <c r="AD1237">
        <f>IF(G1237="GK",VLOOKUP(F1237,'[1]2017GoalKeeper Stats'!$A$2:$S$109,23,FALSE),VLOOKUP(F1237,'[1]2017Player Stats'!$A$2:$AB$830,23,FALSE))</f>
        <v>2</v>
      </c>
      <c r="AE1237">
        <f>IF(G1237="GK",VLOOKUP(F1237,'[1]2017GoalKeeper Stats'!$A$2:$S$109,24,FALSE),VLOOKUP(F1237,'[1]2017Player Stats'!$A$2:$AB$830,24,FALSE))</f>
        <v>2</v>
      </c>
      <c r="AF1237">
        <f>IF(G1237="GK",VLOOKUP(F1237,'[1]2017GoalKeeper Stats'!$A$2:$S$109,25,FALSE),VLOOKUP(F1237,'[1]2017Player Stats'!$A$2:$AB$830,25,FALSE))</f>
        <v>0</v>
      </c>
      <c r="AG1237">
        <f>IF(G1237="GK",VLOOKUP(F1237,'[1]2017GoalKeeper Stats'!$A$2:$S$109,26,FALSE),VLOOKUP(F1237,'[1]2017Player Stats'!$A$2:$AB$830,26,FALSE))</f>
        <v>42.86</v>
      </c>
      <c r="AH1237" s="51">
        <v>2017</v>
      </c>
      <c r="AI1237" s="51">
        <v>34</v>
      </c>
      <c r="AJ1237" s="51">
        <v>469</v>
      </c>
      <c r="AK1237" s="51">
        <v>437</v>
      </c>
      <c r="AL1237" s="51">
        <v>55</v>
      </c>
      <c r="AM1237" s="51">
        <v>44</v>
      </c>
      <c r="AN1237" s="51">
        <v>11</v>
      </c>
      <c r="AO1237" s="52">
        <v>52.47</v>
      </c>
      <c r="AP1237" s="52">
        <v>44.51</v>
      </c>
      <c r="AQ1237" s="52">
        <v>7.95</v>
      </c>
      <c r="AR1237" s="52">
        <v>3.05</v>
      </c>
      <c r="AS1237" s="51">
        <v>50</v>
      </c>
      <c r="AT1237" s="52">
        <v>51.45</v>
      </c>
    </row>
    <row r="1238" spans="1:46" hidden="1">
      <c r="A1238">
        <v>2017</v>
      </c>
      <c r="B1238" t="s">
        <v>194</v>
      </c>
      <c r="C1238" t="s">
        <v>194</v>
      </c>
      <c r="D1238" t="s">
        <v>1005</v>
      </c>
      <c r="E1238" t="s">
        <v>1227</v>
      </c>
      <c r="F1238" t="str">
        <f t="shared" si="19"/>
        <v>Luis Silva</v>
      </c>
      <c r="G1238" t="s">
        <v>903</v>
      </c>
      <c r="H1238" s="143">
        <v>208671</v>
      </c>
      <c r="I1238" s="143">
        <v>200004</v>
      </c>
      <c r="J1238" t="str">
        <f>IF(G1238="GK",VLOOKUP(F1238,'[1]2017GoalKeeper Stats'!$A$2:$S$109,2,FALSE),VLOOKUP(F1238,'[1]2017Player Stats'!$A$2:$AB$830,2,FALSE))</f>
        <v>RSL</v>
      </c>
      <c r="K1238">
        <f>IF(G1238="GK",VLOOKUP(F1238,'[1]2017GoalKeeper Stats'!$A$2:$S$109,4,FALSE),VLOOKUP(F1238,'[1]2017Player Stats'!$A$2:$AB$830,4,FALSE))</f>
        <v>30</v>
      </c>
      <c r="L1238">
        <f>IF(G1238="GK",VLOOKUP(F1238,'[1]2017GoalKeeper Stats'!$A$2:$S$109,5,FALSE),VLOOKUP(F1238,'[1]2017Player Stats'!$A$2:$AB$830,5,FALSE))</f>
        <v>20</v>
      </c>
      <c r="M1238">
        <f>IF(G1238="GK",VLOOKUP(F1238,'[1]2017GoalKeeper Stats'!$A$2:$S$109,6,FALSE),VLOOKUP(F1238,'[1]2017Player Stats'!$A$2:$AB$830,6,FALSE))</f>
        <v>1775</v>
      </c>
      <c r="N1238">
        <f>IF(G1238="GK",VLOOKUP(F1238,'[1]2017GoalKeeper Stats'!$A$2:$S$109,7,FALSE),VLOOKUP(F1238,'[1]2017Player Stats'!$A$2:$AB$830,7,FALSE))</f>
        <v>7</v>
      </c>
      <c r="O1238">
        <f>IF(G1238="GK",VLOOKUP(F1238,'[1]2017GoalKeeper Stats'!$A$2:$S$109,8,FALSE),VLOOKUP(F1238,'[1]2017Player Stats'!$A$2:$AB$830,8,FALSE))</f>
        <v>3</v>
      </c>
      <c r="P1238">
        <f>IF(G1238="GK",VLOOKUP(F1238,'[1]2017GoalKeeper Stats'!$A$2:$S$109,9,FALSE),VLOOKUP(F1238,'[1]2017Player Stats'!$A$2:$AB$830,9,FALSE))</f>
        <v>58</v>
      </c>
      <c r="Q1238">
        <f>IF(G1238="GK",VLOOKUP(F1238,'[1]2017GoalKeeper Stats'!$A$2:$S$109,10,FALSE),VLOOKUP(F1238,'[1]2017Player Stats'!$A$2:$AB$830,10,FALSE))</f>
        <v>20</v>
      </c>
      <c r="R1238">
        <f>IF(G1238="GK",VLOOKUP(F1238,'[1]2017GoalKeeper Stats'!$A$2:$S$109,11,FALSE),VLOOKUP(F1238,'[1]2017Player Stats'!$A$2:$AB$830,11,FALSE))</f>
        <v>3</v>
      </c>
      <c r="S1238">
        <f>IF(G1238="GK",VLOOKUP(F1238,'[1]2017GoalKeeper Stats'!$A$2:$S$109,12,FALSE),VLOOKUP(F1238,'[1]2017Player Stats'!$A$2:$AB$830,12,FALSE))</f>
        <v>44197</v>
      </c>
      <c r="T1238">
        <f>IF(G1238="GK",VLOOKUP(F1238,'[1]2017GoalKeeper Stats'!$A$2:$S$109,13,FALSE),VLOOKUP(F1238,'[1]2017Player Stats'!$A$2:$AB$830,13,FALSE))</f>
        <v>5</v>
      </c>
      <c r="U1238">
        <f>IF(G1238="GK",VLOOKUP(F1238,'[1]2017GoalKeeper Stats'!$A$2:$S$109,14,FALSE),VLOOKUP(F1238,'[1]2017Player Stats'!$A$2:$AB$830,14,FALSE))</f>
        <v>2</v>
      </c>
      <c r="V1238">
        <f>IF(G1238="GK",VLOOKUP(F1238,'[1]2017GoalKeeper Stats'!$A$2:$S$109,15,FALSE),VLOOKUP(F1238,'[1]2017Player Stats'!$A$2:$AB$830,15,FALSE))</f>
        <v>0.35</v>
      </c>
      <c r="W1238">
        <f>IF(G1238="GK",VLOOKUP(F1238,'[1]2017GoalKeeper Stats'!$A$2:$S$109,16,FALSE),VLOOKUP(F1238,'[1]2017Player Stats'!$A$2:$AB$830,16,FALSE))</f>
        <v>12.1</v>
      </c>
      <c r="X1238">
        <f>IF(G1238="GK",VLOOKUP(F1238,'[1]2017GoalKeeper Stats'!$A$2:$S$109,17,FALSE),VLOOKUP(F1238,'[1]2017Player Stats'!$A$2:$AB$830,17,FALSE))</f>
        <v>0</v>
      </c>
      <c r="Y1238">
        <f>IF(G1238="GK",VLOOKUP(F1238,'[1]2017GoalKeeper Stats'!$A$2:$S$109,18,FALSE),VLOOKUP(F1238,'[1]2017Player Stats'!$A$2:$AB$830,18,FALSE))</f>
        <v>2</v>
      </c>
      <c r="Z1238">
        <f>IF(G1238="GK",VLOOKUP(F1238,'[1]2017GoalKeeper Stats'!$A$2:$S$109,19,FALSE),VLOOKUP(F1238,'[1]2017Player Stats'!$A$2:$AB$830,19,FALSE))</f>
        <v>1</v>
      </c>
      <c r="AA1238">
        <f>IF(G1238="GK",VLOOKUP(F1238,'[1]2017GoalKeeper Stats'!$A$2:$S$109,20,FALSE),VLOOKUP(F1238,'[1]2017Player Stats'!$A$2:$AB$830,20,FALSE))</f>
        <v>0.15</v>
      </c>
      <c r="AB1238">
        <f>IF(G1238="GK",VLOOKUP(F1238,'[1]2017GoalKeeper Stats'!$A$2:$S$109,21,FALSE),VLOOKUP(F1238,'[1]2017Player Stats'!$A$2:$AB$830,21,FALSE))</f>
        <v>25</v>
      </c>
      <c r="AC1238">
        <f>IF(G1238="GK",VLOOKUP(F1238,'[1]2017GoalKeeper Stats'!$A$2:$S$109,22,FALSE),VLOOKUP(F1238,'[1]2017Player Stats'!$A$2:$AB$830,22,FALSE))</f>
        <v>26</v>
      </c>
      <c r="AD1238">
        <f>IF(G1238="GK",VLOOKUP(F1238,'[1]2017GoalKeeper Stats'!$A$2:$S$109,23,FALSE),VLOOKUP(F1238,'[1]2017Player Stats'!$A$2:$AB$830,23,FALSE))</f>
        <v>13</v>
      </c>
      <c r="AE1238">
        <f>IF(G1238="GK",VLOOKUP(F1238,'[1]2017GoalKeeper Stats'!$A$2:$S$109,24,FALSE),VLOOKUP(F1238,'[1]2017Player Stats'!$A$2:$AB$830,24,FALSE))</f>
        <v>5</v>
      </c>
      <c r="AF1238">
        <f>IF(G1238="GK",VLOOKUP(F1238,'[1]2017GoalKeeper Stats'!$A$2:$S$109,25,FALSE),VLOOKUP(F1238,'[1]2017Player Stats'!$A$2:$AB$830,25,FALSE))</f>
        <v>0</v>
      </c>
      <c r="AG1238">
        <f>IF(G1238="GK",VLOOKUP(F1238,'[1]2017GoalKeeper Stats'!$A$2:$S$109,26,FALSE),VLOOKUP(F1238,'[1]2017Player Stats'!$A$2:$AB$830,26,FALSE))</f>
        <v>34.479999999999997</v>
      </c>
      <c r="AH1238" s="51">
        <v>2017</v>
      </c>
      <c r="AI1238" s="51">
        <v>34</v>
      </c>
      <c r="AJ1238" s="51">
        <v>548</v>
      </c>
      <c r="AK1238" s="51">
        <v>420</v>
      </c>
      <c r="AL1238" s="51">
        <v>49</v>
      </c>
      <c r="AM1238" s="51">
        <v>54</v>
      </c>
      <c r="AN1238" s="51">
        <v>-5</v>
      </c>
      <c r="AO1238" s="52">
        <v>51.96</v>
      </c>
      <c r="AP1238" s="52">
        <v>49.83</v>
      </c>
      <c r="AQ1238" s="52">
        <v>2.12</v>
      </c>
      <c r="AR1238" s="52">
        <v>-7.12</v>
      </c>
      <c r="AS1238" s="51">
        <v>45</v>
      </c>
      <c r="AT1238" s="52">
        <v>48.26</v>
      </c>
    </row>
    <row r="1239" spans="1:46" hidden="1">
      <c r="A1239">
        <v>2017</v>
      </c>
      <c r="B1239" t="s">
        <v>943</v>
      </c>
      <c r="C1239" t="s">
        <v>175</v>
      </c>
      <c r="D1239" t="s">
        <v>1582</v>
      </c>
      <c r="E1239" t="s">
        <v>1583</v>
      </c>
      <c r="F1239" t="str">
        <f t="shared" si="19"/>
        <v>Kemar Lawrence</v>
      </c>
      <c r="G1239" t="s">
        <v>893</v>
      </c>
      <c r="H1239" s="143">
        <v>205600</v>
      </c>
      <c r="I1239" s="143">
        <v>100000</v>
      </c>
      <c r="J1239" t="str">
        <f>IF(G1239="GK",VLOOKUP(F1239,'[1]2017GoalKeeper Stats'!$A$2:$S$109,2,FALSE),VLOOKUP(F1239,'[1]2017Player Stats'!$A$2:$AB$830,2,FALSE))</f>
        <v>NYR</v>
      </c>
      <c r="K1239">
        <f>IF(G1239="GK",VLOOKUP(F1239,'[1]2017GoalKeeper Stats'!$A$2:$S$109,4,FALSE),VLOOKUP(F1239,'[1]2017Player Stats'!$A$2:$AB$830,4,FALSE))</f>
        <v>24</v>
      </c>
      <c r="L1239">
        <f>IF(G1239="GK",VLOOKUP(F1239,'[1]2017GoalKeeper Stats'!$A$2:$S$109,5,FALSE),VLOOKUP(F1239,'[1]2017Player Stats'!$A$2:$AB$830,5,FALSE))</f>
        <v>23</v>
      </c>
      <c r="M1239">
        <f>IF(G1239="GK",VLOOKUP(F1239,'[1]2017GoalKeeper Stats'!$A$2:$S$109,6,FALSE),VLOOKUP(F1239,'[1]2017Player Stats'!$A$2:$AB$830,6,FALSE))</f>
        <v>2076</v>
      </c>
      <c r="N1239">
        <f>IF(G1239="GK",VLOOKUP(F1239,'[1]2017GoalKeeper Stats'!$A$2:$S$109,7,FALSE),VLOOKUP(F1239,'[1]2017Player Stats'!$A$2:$AB$830,7,FALSE))</f>
        <v>1</v>
      </c>
      <c r="O1239">
        <f>IF(G1239="GK",VLOOKUP(F1239,'[1]2017GoalKeeper Stats'!$A$2:$S$109,8,FALSE),VLOOKUP(F1239,'[1]2017Player Stats'!$A$2:$AB$830,8,FALSE))</f>
        <v>5</v>
      </c>
      <c r="P1239">
        <f>IF(G1239="GK",VLOOKUP(F1239,'[1]2017GoalKeeper Stats'!$A$2:$S$109,9,FALSE),VLOOKUP(F1239,'[1]2017Player Stats'!$A$2:$AB$830,9,FALSE))</f>
        <v>17</v>
      </c>
      <c r="Q1239">
        <f>IF(G1239="GK",VLOOKUP(F1239,'[1]2017GoalKeeper Stats'!$A$2:$S$109,10,FALSE),VLOOKUP(F1239,'[1]2017Player Stats'!$A$2:$AB$830,10,FALSE))</f>
        <v>4</v>
      </c>
      <c r="R1239">
        <f>IF(G1239="GK",VLOOKUP(F1239,'[1]2017GoalKeeper Stats'!$A$2:$S$109,11,FALSE),VLOOKUP(F1239,'[1]2017Player Stats'!$A$2:$AB$830,11,FALSE))</f>
        <v>1</v>
      </c>
      <c r="S1239" t="str">
        <f>IF(G1239="GK",VLOOKUP(F1239,'[1]2017GoalKeeper Stats'!$A$2:$S$109,12,FALSE),VLOOKUP(F1239,'[1]2017Player Stats'!$A$2:$AB$830,12,FALSE))</f>
        <v>0/0</v>
      </c>
      <c r="T1239">
        <f>IF(G1239="GK",VLOOKUP(F1239,'[1]2017GoalKeeper Stats'!$A$2:$S$109,13,FALSE),VLOOKUP(F1239,'[1]2017Player Stats'!$A$2:$AB$830,13,FALSE))</f>
        <v>1</v>
      </c>
      <c r="U1239">
        <f>IF(G1239="GK",VLOOKUP(F1239,'[1]2017GoalKeeper Stats'!$A$2:$S$109,14,FALSE),VLOOKUP(F1239,'[1]2017Player Stats'!$A$2:$AB$830,14,FALSE))</f>
        <v>0</v>
      </c>
      <c r="V1239">
        <f>IF(G1239="GK",VLOOKUP(F1239,'[1]2017GoalKeeper Stats'!$A$2:$S$109,15,FALSE),VLOOKUP(F1239,'[1]2017Player Stats'!$A$2:$AB$830,15,FALSE))</f>
        <v>0.04</v>
      </c>
      <c r="W1239">
        <f>IF(G1239="GK",VLOOKUP(F1239,'[1]2017GoalKeeper Stats'!$A$2:$S$109,16,FALSE),VLOOKUP(F1239,'[1]2017Player Stats'!$A$2:$AB$830,16,FALSE))</f>
        <v>5.9</v>
      </c>
      <c r="X1239">
        <f>IF(G1239="GK",VLOOKUP(F1239,'[1]2017GoalKeeper Stats'!$A$2:$S$109,17,FALSE),VLOOKUP(F1239,'[1]2017Player Stats'!$A$2:$AB$830,17,FALSE))</f>
        <v>3</v>
      </c>
      <c r="Y1239">
        <f>IF(G1239="GK",VLOOKUP(F1239,'[1]2017GoalKeeper Stats'!$A$2:$S$109,18,FALSE),VLOOKUP(F1239,'[1]2017Player Stats'!$A$2:$AB$830,18,FALSE))</f>
        <v>4</v>
      </c>
      <c r="Z1239">
        <f>IF(G1239="GK",VLOOKUP(F1239,'[1]2017GoalKeeper Stats'!$A$2:$S$109,19,FALSE),VLOOKUP(F1239,'[1]2017Player Stats'!$A$2:$AB$830,19,FALSE))</f>
        <v>1</v>
      </c>
      <c r="AA1239">
        <f>IF(G1239="GK",VLOOKUP(F1239,'[1]2017GoalKeeper Stats'!$A$2:$S$109,20,FALSE),VLOOKUP(F1239,'[1]2017Player Stats'!$A$2:$AB$830,20,FALSE))</f>
        <v>0.22</v>
      </c>
      <c r="AB1239">
        <f>IF(G1239="GK",VLOOKUP(F1239,'[1]2017GoalKeeper Stats'!$A$2:$S$109,21,FALSE),VLOOKUP(F1239,'[1]2017Player Stats'!$A$2:$AB$830,21,FALSE))</f>
        <v>25</v>
      </c>
      <c r="AC1239">
        <f>IF(G1239="GK",VLOOKUP(F1239,'[1]2017GoalKeeper Stats'!$A$2:$S$109,22,FALSE),VLOOKUP(F1239,'[1]2017Player Stats'!$A$2:$AB$830,22,FALSE))</f>
        <v>17</v>
      </c>
      <c r="AD1239">
        <f>IF(G1239="GK",VLOOKUP(F1239,'[1]2017GoalKeeper Stats'!$A$2:$S$109,23,FALSE),VLOOKUP(F1239,'[1]2017Player Stats'!$A$2:$AB$830,23,FALSE))</f>
        <v>4</v>
      </c>
      <c r="AE1239">
        <f>IF(G1239="GK",VLOOKUP(F1239,'[1]2017GoalKeeper Stats'!$A$2:$S$109,24,FALSE),VLOOKUP(F1239,'[1]2017Player Stats'!$A$2:$AB$830,24,FALSE))</f>
        <v>7</v>
      </c>
      <c r="AF1239">
        <f>IF(G1239="GK",VLOOKUP(F1239,'[1]2017GoalKeeper Stats'!$A$2:$S$109,25,FALSE),VLOOKUP(F1239,'[1]2017Player Stats'!$A$2:$AB$830,25,FALSE))</f>
        <v>0</v>
      </c>
      <c r="AG1239">
        <f>IF(G1239="GK",VLOOKUP(F1239,'[1]2017GoalKeeper Stats'!$A$2:$S$109,26,FALSE),VLOOKUP(F1239,'[1]2017Player Stats'!$A$2:$AB$830,26,FALSE))</f>
        <v>23.53</v>
      </c>
      <c r="AH1239" s="51">
        <v>2017</v>
      </c>
      <c r="AI1239" s="51">
        <v>34</v>
      </c>
      <c r="AJ1239" s="51">
        <v>450</v>
      </c>
      <c r="AK1239" s="51">
        <v>390</v>
      </c>
      <c r="AL1239" s="51">
        <v>50</v>
      </c>
      <c r="AM1239" s="51">
        <v>46</v>
      </c>
      <c r="AN1239" s="51">
        <v>4</v>
      </c>
      <c r="AO1239" s="52">
        <v>52.36</v>
      </c>
      <c r="AP1239" s="52">
        <v>44.21</v>
      </c>
      <c r="AQ1239" s="52">
        <v>8.15</v>
      </c>
      <c r="AR1239" s="52">
        <v>-4.1500000000000004</v>
      </c>
      <c r="AS1239" s="51">
        <v>50</v>
      </c>
      <c r="AT1239" s="52">
        <v>51.82</v>
      </c>
    </row>
    <row r="1240" spans="1:46" hidden="1">
      <c r="A1240">
        <v>2017</v>
      </c>
      <c r="B1240" t="s">
        <v>205</v>
      </c>
      <c r="C1240" t="s">
        <v>971</v>
      </c>
      <c r="D1240" t="s">
        <v>1189</v>
      </c>
      <c r="E1240" t="s">
        <v>1190</v>
      </c>
      <c r="F1240" t="str">
        <f t="shared" si="19"/>
        <v>Walker Zimmerman</v>
      </c>
      <c r="G1240" t="s">
        <v>893</v>
      </c>
      <c r="H1240" s="143">
        <v>205000</v>
      </c>
      <c r="I1240" s="143">
        <v>205000</v>
      </c>
      <c r="J1240" t="str">
        <f>IF(G1240="GK",VLOOKUP(F1240,'[1]2017GoalKeeper Stats'!$A$2:$S$109,2,FALSE),VLOOKUP(F1240,'[1]2017Player Stats'!$A$2:$AB$830,2,FALSE))</f>
        <v>NSH</v>
      </c>
      <c r="K1240">
        <f>IF(G1240="GK",VLOOKUP(F1240,'[1]2017GoalKeeper Stats'!$A$2:$S$109,4,FALSE),VLOOKUP(F1240,'[1]2017Player Stats'!$A$2:$AB$830,4,FALSE))</f>
        <v>22</v>
      </c>
      <c r="L1240">
        <f>IF(G1240="GK",VLOOKUP(F1240,'[1]2017GoalKeeper Stats'!$A$2:$S$109,5,FALSE),VLOOKUP(F1240,'[1]2017Player Stats'!$A$2:$AB$830,5,FALSE))</f>
        <v>18</v>
      </c>
      <c r="M1240">
        <f>IF(G1240="GK",VLOOKUP(F1240,'[1]2017GoalKeeper Stats'!$A$2:$S$109,6,FALSE),VLOOKUP(F1240,'[1]2017Player Stats'!$A$2:$AB$830,6,FALSE))</f>
        <v>1602</v>
      </c>
      <c r="N1240">
        <f>IF(G1240="GK",VLOOKUP(F1240,'[1]2017GoalKeeper Stats'!$A$2:$S$109,7,FALSE),VLOOKUP(F1240,'[1]2017Player Stats'!$A$2:$AB$830,7,FALSE))</f>
        <v>1</v>
      </c>
      <c r="O1240">
        <f>IF(G1240="GK",VLOOKUP(F1240,'[1]2017GoalKeeper Stats'!$A$2:$S$109,8,FALSE),VLOOKUP(F1240,'[1]2017Player Stats'!$A$2:$AB$830,8,FALSE))</f>
        <v>1</v>
      </c>
      <c r="P1240">
        <f>IF(G1240="GK",VLOOKUP(F1240,'[1]2017GoalKeeper Stats'!$A$2:$S$109,9,FALSE),VLOOKUP(F1240,'[1]2017Player Stats'!$A$2:$AB$830,9,FALSE))</f>
        <v>9</v>
      </c>
      <c r="Q1240">
        <f>IF(G1240="GK",VLOOKUP(F1240,'[1]2017GoalKeeper Stats'!$A$2:$S$109,10,FALSE),VLOOKUP(F1240,'[1]2017Player Stats'!$A$2:$AB$830,10,FALSE))</f>
        <v>3</v>
      </c>
      <c r="R1240">
        <f>IF(G1240="GK",VLOOKUP(F1240,'[1]2017GoalKeeper Stats'!$A$2:$S$109,11,FALSE),VLOOKUP(F1240,'[1]2017Player Stats'!$A$2:$AB$830,11,FALSE))</f>
        <v>0</v>
      </c>
      <c r="S1240" t="str">
        <f>IF(G1240="GK",VLOOKUP(F1240,'[1]2017GoalKeeper Stats'!$A$2:$S$109,12,FALSE),VLOOKUP(F1240,'[1]2017Player Stats'!$A$2:$AB$830,12,FALSE))</f>
        <v>0/0</v>
      </c>
      <c r="T1240">
        <f>IF(G1240="GK",VLOOKUP(F1240,'[1]2017GoalKeeper Stats'!$A$2:$S$109,13,FALSE),VLOOKUP(F1240,'[1]2017Player Stats'!$A$2:$AB$830,13,FALSE))</f>
        <v>0</v>
      </c>
      <c r="U1240">
        <f>IF(G1240="GK",VLOOKUP(F1240,'[1]2017GoalKeeper Stats'!$A$2:$S$109,14,FALSE),VLOOKUP(F1240,'[1]2017Player Stats'!$A$2:$AB$830,14,FALSE))</f>
        <v>1</v>
      </c>
      <c r="V1240">
        <f>IF(G1240="GK",VLOOKUP(F1240,'[1]2017GoalKeeper Stats'!$A$2:$S$109,15,FALSE),VLOOKUP(F1240,'[1]2017Player Stats'!$A$2:$AB$830,15,FALSE))</f>
        <v>0.06</v>
      </c>
      <c r="W1240">
        <f>IF(G1240="GK",VLOOKUP(F1240,'[1]2017GoalKeeper Stats'!$A$2:$S$109,16,FALSE),VLOOKUP(F1240,'[1]2017Player Stats'!$A$2:$AB$830,16,FALSE))</f>
        <v>11.1</v>
      </c>
      <c r="X1240">
        <f>IF(G1240="GK",VLOOKUP(F1240,'[1]2017GoalKeeper Stats'!$A$2:$S$109,17,FALSE),VLOOKUP(F1240,'[1]2017Player Stats'!$A$2:$AB$830,17,FALSE))</f>
        <v>1</v>
      </c>
      <c r="Y1240">
        <f>IF(G1240="GK",VLOOKUP(F1240,'[1]2017GoalKeeper Stats'!$A$2:$S$109,18,FALSE),VLOOKUP(F1240,'[1]2017Player Stats'!$A$2:$AB$830,18,FALSE))</f>
        <v>1</v>
      </c>
      <c r="Z1240">
        <f>IF(G1240="GK",VLOOKUP(F1240,'[1]2017GoalKeeper Stats'!$A$2:$S$109,19,FALSE),VLOOKUP(F1240,'[1]2017Player Stats'!$A$2:$AB$830,19,FALSE))</f>
        <v>0</v>
      </c>
      <c r="AA1240">
        <f>IF(G1240="GK",VLOOKUP(F1240,'[1]2017GoalKeeper Stats'!$A$2:$S$109,20,FALSE),VLOOKUP(F1240,'[1]2017Player Stats'!$A$2:$AB$830,20,FALSE))</f>
        <v>0.06</v>
      </c>
      <c r="AB1240">
        <f>IF(G1240="GK",VLOOKUP(F1240,'[1]2017GoalKeeper Stats'!$A$2:$S$109,21,FALSE),VLOOKUP(F1240,'[1]2017Player Stats'!$A$2:$AB$830,21,FALSE))</f>
        <v>20</v>
      </c>
      <c r="AC1240">
        <f>IF(G1240="GK",VLOOKUP(F1240,'[1]2017GoalKeeper Stats'!$A$2:$S$109,22,FALSE),VLOOKUP(F1240,'[1]2017Player Stats'!$A$2:$AB$830,22,FALSE))</f>
        <v>9</v>
      </c>
      <c r="AD1240">
        <f>IF(G1240="GK",VLOOKUP(F1240,'[1]2017GoalKeeper Stats'!$A$2:$S$109,23,FALSE),VLOOKUP(F1240,'[1]2017Player Stats'!$A$2:$AB$830,23,FALSE))</f>
        <v>0</v>
      </c>
      <c r="AE1240">
        <f>IF(G1240="GK",VLOOKUP(F1240,'[1]2017GoalKeeper Stats'!$A$2:$S$109,24,FALSE),VLOOKUP(F1240,'[1]2017Player Stats'!$A$2:$AB$830,24,FALSE))</f>
        <v>0</v>
      </c>
      <c r="AF1240">
        <f>IF(G1240="GK",VLOOKUP(F1240,'[1]2017GoalKeeper Stats'!$A$2:$S$109,25,FALSE),VLOOKUP(F1240,'[1]2017Player Stats'!$A$2:$AB$830,25,FALSE))</f>
        <v>0</v>
      </c>
      <c r="AG1240">
        <f>IF(G1240="GK",VLOOKUP(F1240,'[1]2017GoalKeeper Stats'!$A$2:$S$109,26,FALSE),VLOOKUP(F1240,'[1]2017Player Stats'!$A$2:$AB$830,26,FALSE))</f>
        <v>33.33</v>
      </c>
      <c r="AH1240" s="51">
        <v>2017</v>
      </c>
      <c r="AI1240" s="51">
        <v>34</v>
      </c>
      <c r="AJ1240" s="51">
        <v>481</v>
      </c>
      <c r="AK1240" s="51">
        <v>375</v>
      </c>
      <c r="AL1240" s="51">
        <v>48</v>
      </c>
      <c r="AM1240" s="51">
        <v>48</v>
      </c>
      <c r="AN1240" s="51">
        <v>0</v>
      </c>
      <c r="AO1240" s="52">
        <v>49.84</v>
      </c>
      <c r="AP1240" s="52">
        <v>38.5</v>
      </c>
      <c r="AQ1240" s="52">
        <v>11.34</v>
      </c>
      <c r="AR1240" s="52">
        <v>-11.34</v>
      </c>
      <c r="AS1240" s="51">
        <v>46</v>
      </c>
      <c r="AT1240" s="52">
        <v>53.88</v>
      </c>
    </row>
    <row r="1241" spans="1:46" hidden="1">
      <c r="A1241">
        <v>2017</v>
      </c>
      <c r="B1241" t="s">
        <v>199</v>
      </c>
      <c r="C1241" t="s">
        <v>199</v>
      </c>
      <c r="D1241" t="s">
        <v>1238</v>
      </c>
      <c r="E1241" t="s">
        <v>1239</v>
      </c>
      <c r="F1241" t="str">
        <f t="shared" si="19"/>
        <v>Eric Alexander</v>
      </c>
      <c r="G1241" t="s">
        <v>860</v>
      </c>
      <c r="H1241" s="143">
        <v>203750</v>
      </c>
      <c r="I1241" s="143">
        <v>190000</v>
      </c>
      <c r="J1241" t="str">
        <f>IF(G1241="GK",VLOOKUP(F1241,'[1]2017GoalKeeper Stats'!$A$2:$S$109,2,FALSE),VLOOKUP(F1241,'[1]2017Player Stats'!$A$2:$AB$830,2,FALSE))</f>
        <v>HOU</v>
      </c>
      <c r="K1241">
        <f>IF(G1241="GK",VLOOKUP(F1241,'[1]2017GoalKeeper Stats'!$A$2:$S$109,4,FALSE),VLOOKUP(F1241,'[1]2017Player Stats'!$A$2:$AB$830,4,FALSE))</f>
        <v>12</v>
      </c>
      <c r="L1241">
        <f>IF(G1241="GK",VLOOKUP(F1241,'[1]2017GoalKeeper Stats'!$A$2:$S$109,5,FALSE),VLOOKUP(F1241,'[1]2017Player Stats'!$A$2:$AB$830,5,FALSE))</f>
        <v>11</v>
      </c>
      <c r="M1241">
        <f>IF(G1241="GK",VLOOKUP(F1241,'[1]2017GoalKeeper Stats'!$A$2:$S$109,6,FALSE),VLOOKUP(F1241,'[1]2017Player Stats'!$A$2:$AB$830,6,FALSE))</f>
        <v>887</v>
      </c>
      <c r="N1241">
        <f>IF(G1241="GK",VLOOKUP(F1241,'[1]2017GoalKeeper Stats'!$A$2:$S$109,7,FALSE),VLOOKUP(F1241,'[1]2017Player Stats'!$A$2:$AB$830,7,FALSE))</f>
        <v>0</v>
      </c>
      <c r="O1241">
        <f>IF(G1241="GK",VLOOKUP(F1241,'[1]2017GoalKeeper Stats'!$A$2:$S$109,8,FALSE),VLOOKUP(F1241,'[1]2017Player Stats'!$A$2:$AB$830,8,FALSE))</f>
        <v>1</v>
      </c>
      <c r="P1241">
        <f>IF(G1241="GK",VLOOKUP(F1241,'[1]2017GoalKeeper Stats'!$A$2:$S$109,9,FALSE),VLOOKUP(F1241,'[1]2017Player Stats'!$A$2:$AB$830,9,FALSE))</f>
        <v>2</v>
      </c>
      <c r="Q1241">
        <f>IF(G1241="GK",VLOOKUP(F1241,'[1]2017GoalKeeper Stats'!$A$2:$S$109,10,FALSE),VLOOKUP(F1241,'[1]2017Player Stats'!$A$2:$AB$830,10,FALSE))</f>
        <v>0</v>
      </c>
      <c r="R1241">
        <f>IF(G1241="GK",VLOOKUP(F1241,'[1]2017GoalKeeper Stats'!$A$2:$S$109,11,FALSE),VLOOKUP(F1241,'[1]2017Player Stats'!$A$2:$AB$830,11,FALSE))</f>
        <v>0</v>
      </c>
      <c r="S1241" t="str">
        <f>IF(G1241="GK",VLOOKUP(F1241,'[1]2017GoalKeeper Stats'!$A$2:$S$109,12,FALSE),VLOOKUP(F1241,'[1]2017Player Stats'!$A$2:$AB$830,12,FALSE))</f>
        <v>0/0</v>
      </c>
      <c r="T1241">
        <f>IF(G1241="GK",VLOOKUP(F1241,'[1]2017GoalKeeper Stats'!$A$2:$S$109,13,FALSE),VLOOKUP(F1241,'[1]2017Player Stats'!$A$2:$AB$830,13,FALSE))</f>
        <v>0</v>
      </c>
      <c r="U1241">
        <f>IF(G1241="GK",VLOOKUP(F1241,'[1]2017GoalKeeper Stats'!$A$2:$S$109,14,FALSE),VLOOKUP(F1241,'[1]2017Player Stats'!$A$2:$AB$830,14,FALSE))</f>
        <v>0</v>
      </c>
      <c r="V1241">
        <f>IF(G1241="GK",VLOOKUP(F1241,'[1]2017GoalKeeper Stats'!$A$2:$S$109,15,FALSE),VLOOKUP(F1241,'[1]2017Player Stats'!$A$2:$AB$830,15,FALSE))</f>
        <v>0</v>
      </c>
      <c r="W1241">
        <f>IF(G1241="GK",VLOOKUP(F1241,'[1]2017GoalKeeper Stats'!$A$2:$S$109,16,FALSE),VLOOKUP(F1241,'[1]2017Player Stats'!$A$2:$AB$830,16,FALSE))</f>
        <v>0</v>
      </c>
      <c r="X1241">
        <f>IF(G1241="GK",VLOOKUP(F1241,'[1]2017GoalKeeper Stats'!$A$2:$S$109,17,FALSE),VLOOKUP(F1241,'[1]2017Player Stats'!$A$2:$AB$830,17,FALSE))</f>
        <v>0</v>
      </c>
      <c r="Y1241">
        <f>IF(G1241="GK",VLOOKUP(F1241,'[1]2017GoalKeeper Stats'!$A$2:$S$109,18,FALSE),VLOOKUP(F1241,'[1]2017Player Stats'!$A$2:$AB$830,18,FALSE))</f>
        <v>1</v>
      </c>
      <c r="Z1241">
        <f>IF(G1241="GK",VLOOKUP(F1241,'[1]2017GoalKeeper Stats'!$A$2:$S$109,19,FALSE),VLOOKUP(F1241,'[1]2017Player Stats'!$A$2:$AB$830,19,FALSE))</f>
        <v>0</v>
      </c>
      <c r="AA1241">
        <f>IF(G1241="GK",VLOOKUP(F1241,'[1]2017GoalKeeper Stats'!$A$2:$S$109,20,FALSE),VLOOKUP(F1241,'[1]2017Player Stats'!$A$2:$AB$830,20,FALSE))</f>
        <v>0.1</v>
      </c>
      <c r="AB1241">
        <f>IF(G1241="GK",VLOOKUP(F1241,'[1]2017GoalKeeper Stats'!$A$2:$S$109,21,FALSE),VLOOKUP(F1241,'[1]2017Player Stats'!$A$2:$AB$830,21,FALSE))</f>
        <v>8</v>
      </c>
      <c r="AC1241">
        <f>IF(G1241="GK",VLOOKUP(F1241,'[1]2017GoalKeeper Stats'!$A$2:$S$109,22,FALSE),VLOOKUP(F1241,'[1]2017Player Stats'!$A$2:$AB$830,22,FALSE))</f>
        <v>5</v>
      </c>
      <c r="AD1241">
        <f>IF(G1241="GK",VLOOKUP(F1241,'[1]2017GoalKeeper Stats'!$A$2:$S$109,23,FALSE),VLOOKUP(F1241,'[1]2017Player Stats'!$A$2:$AB$830,23,FALSE))</f>
        <v>0</v>
      </c>
      <c r="AE1241">
        <f>IF(G1241="GK",VLOOKUP(F1241,'[1]2017GoalKeeper Stats'!$A$2:$S$109,24,FALSE),VLOOKUP(F1241,'[1]2017Player Stats'!$A$2:$AB$830,24,FALSE))</f>
        <v>0</v>
      </c>
      <c r="AF1241">
        <f>IF(G1241="GK",VLOOKUP(F1241,'[1]2017GoalKeeper Stats'!$A$2:$S$109,25,FALSE),VLOOKUP(F1241,'[1]2017Player Stats'!$A$2:$AB$830,25,FALSE))</f>
        <v>0</v>
      </c>
      <c r="AG1241">
        <f>IF(G1241="GK",VLOOKUP(F1241,'[1]2017GoalKeeper Stats'!$A$2:$S$109,26,FALSE),VLOOKUP(F1241,'[1]2017Player Stats'!$A$2:$AB$830,26,FALSE))</f>
        <v>0</v>
      </c>
      <c r="AH1241" s="51">
        <v>2017</v>
      </c>
      <c r="AI1241" s="51">
        <v>34</v>
      </c>
      <c r="AJ1241" s="51">
        <v>469</v>
      </c>
      <c r="AK1241" s="51">
        <v>437</v>
      </c>
      <c r="AL1241" s="51">
        <v>55</v>
      </c>
      <c r="AM1241" s="51">
        <v>44</v>
      </c>
      <c r="AN1241" s="51">
        <v>11</v>
      </c>
      <c r="AO1241" s="52">
        <v>52.47</v>
      </c>
      <c r="AP1241" s="52">
        <v>44.51</v>
      </c>
      <c r="AQ1241" s="52">
        <v>7.95</v>
      </c>
      <c r="AR1241" s="52">
        <v>3.05</v>
      </c>
      <c r="AS1241" s="51">
        <v>50</v>
      </c>
      <c r="AT1241" s="52">
        <v>51.45</v>
      </c>
    </row>
    <row r="1242" spans="1:46" hidden="1">
      <c r="A1242">
        <v>2017</v>
      </c>
      <c r="B1242" t="s">
        <v>211</v>
      </c>
      <c r="C1242" t="s">
        <v>173</v>
      </c>
      <c r="D1242" t="s">
        <v>1239</v>
      </c>
      <c r="E1242" t="s">
        <v>1981</v>
      </c>
      <c r="F1242" t="str">
        <f t="shared" si="19"/>
        <v>Alexander Callens</v>
      </c>
      <c r="G1242" t="s">
        <v>893</v>
      </c>
      <c r="H1242" s="143">
        <v>203333</v>
      </c>
      <c r="I1242" s="143">
        <v>180000</v>
      </c>
      <c r="J1242" t="str">
        <f>IF(G1242="GK",VLOOKUP(F1242,'[1]2017GoalKeeper Stats'!$A$2:$S$109,2,FALSE),VLOOKUP(F1242,'[1]2017Player Stats'!$A$2:$AB$830,2,FALSE))</f>
        <v>NYC</v>
      </c>
      <c r="K1242">
        <f>IF(G1242="GK",VLOOKUP(F1242,'[1]2017GoalKeeper Stats'!$A$2:$S$109,4,FALSE),VLOOKUP(F1242,'[1]2017Player Stats'!$A$2:$AB$830,4,FALSE))</f>
        <v>34</v>
      </c>
      <c r="L1242">
        <f>IF(G1242="GK",VLOOKUP(F1242,'[1]2017GoalKeeper Stats'!$A$2:$S$109,5,FALSE),VLOOKUP(F1242,'[1]2017Player Stats'!$A$2:$AB$830,5,FALSE))</f>
        <v>34</v>
      </c>
      <c r="M1242">
        <f>IF(G1242="GK",VLOOKUP(F1242,'[1]2017GoalKeeper Stats'!$A$2:$S$109,6,FALSE),VLOOKUP(F1242,'[1]2017Player Stats'!$A$2:$AB$830,6,FALSE))</f>
        <v>3060</v>
      </c>
      <c r="N1242">
        <f>IF(G1242="GK",VLOOKUP(F1242,'[1]2017GoalKeeper Stats'!$A$2:$S$109,7,FALSE),VLOOKUP(F1242,'[1]2017Player Stats'!$A$2:$AB$830,7,FALSE))</f>
        <v>2</v>
      </c>
      <c r="O1242">
        <f>IF(G1242="GK",VLOOKUP(F1242,'[1]2017GoalKeeper Stats'!$A$2:$S$109,8,FALSE),VLOOKUP(F1242,'[1]2017Player Stats'!$A$2:$AB$830,8,FALSE))</f>
        <v>0</v>
      </c>
      <c r="P1242">
        <f>IF(G1242="GK",VLOOKUP(F1242,'[1]2017GoalKeeper Stats'!$A$2:$S$109,9,FALSE),VLOOKUP(F1242,'[1]2017Player Stats'!$A$2:$AB$830,9,FALSE))</f>
        <v>15</v>
      </c>
      <c r="Q1242">
        <f>IF(G1242="GK",VLOOKUP(F1242,'[1]2017GoalKeeper Stats'!$A$2:$S$109,10,FALSE),VLOOKUP(F1242,'[1]2017Player Stats'!$A$2:$AB$830,10,FALSE))</f>
        <v>3</v>
      </c>
      <c r="R1242">
        <f>IF(G1242="GK",VLOOKUP(F1242,'[1]2017GoalKeeper Stats'!$A$2:$S$109,11,FALSE),VLOOKUP(F1242,'[1]2017Player Stats'!$A$2:$AB$830,11,FALSE))</f>
        <v>1</v>
      </c>
      <c r="S1242" t="str">
        <f>IF(G1242="GK",VLOOKUP(F1242,'[1]2017GoalKeeper Stats'!$A$2:$S$109,12,FALSE),VLOOKUP(F1242,'[1]2017Player Stats'!$A$2:$AB$830,12,FALSE))</f>
        <v>0/0</v>
      </c>
      <c r="T1242">
        <f>IF(G1242="GK",VLOOKUP(F1242,'[1]2017GoalKeeper Stats'!$A$2:$S$109,13,FALSE),VLOOKUP(F1242,'[1]2017Player Stats'!$A$2:$AB$830,13,FALSE))</f>
        <v>2</v>
      </c>
      <c r="U1242">
        <f>IF(G1242="GK",VLOOKUP(F1242,'[1]2017GoalKeeper Stats'!$A$2:$S$109,14,FALSE),VLOOKUP(F1242,'[1]2017Player Stats'!$A$2:$AB$830,14,FALSE))</f>
        <v>0</v>
      </c>
      <c r="V1242">
        <f>IF(G1242="GK",VLOOKUP(F1242,'[1]2017GoalKeeper Stats'!$A$2:$S$109,15,FALSE),VLOOKUP(F1242,'[1]2017Player Stats'!$A$2:$AB$830,15,FALSE))</f>
        <v>0.06</v>
      </c>
      <c r="W1242">
        <f>IF(G1242="GK",VLOOKUP(F1242,'[1]2017GoalKeeper Stats'!$A$2:$S$109,16,FALSE),VLOOKUP(F1242,'[1]2017Player Stats'!$A$2:$AB$830,16,FALSE))</f>
        <v>13.3</v>
      </c>
      <c r="X1242">
        <f>IF(G1242="GK",VLOOKUP(F1242,'[1]2017GoalKeeper Stats'!$A$2:$S$109,17,FALSE),VLOOKUP(F1242,'[1]2017Player Stats'!$A$2:$AB$830,17,FALSE))</f>
        <v>0</v>
      </c>
      <c r="Y1242">
        <f>IF(G1242="GK",VLOOKUP(F1242,'[1]2017GoalKeeper Stats'!$A$2:$S$109,18,FALSE),VLOOKUP(F1242,'[1]2017Player Stats'!$A$2:$AB$830,18,FALSE))</f>
        <v>0</v>
      </c>
      <c r="Z1242">
        <f>IF(G1242="GK",VLOOKUP(F1242,'[1]2017GoalKeeper Stats'!$A$2:$S$109,19,FALSE),VLOOKUP(F1242,'[1]2017Player Stats'!$A$2:$AB$830,19,FALSE))</f>
        <v>0</v>
      </c>
      <c r="AA1242">
        <f>IF(G1242="GK",VLOOKUP(F1242,'[1]2017GoalKeeper Stats'!$A$2:$S$109,20,FALSE),VLOOKUP(F1242,'[1]2017Player Stats'!$A$2:$AB$830,20,FALSE))</f>
        <v>0</v>
      </c>
      <c r="AB1242">
        <f>IF(G1242="GK",VLOOKUP(F1242,'[1]2017GoalKeeper Stats'!$A$2:$S$109,21,FALSE),VLOOKUP(F1242,'[1]2017Player Stats'!$A$2:$AB$830,21,FALSE))</f>
        <v>27</v>
      </c>
      <c r="AC1242">
        <f>IF(G1242="GK",VLOOKUP(F1242,'[1]2017GoalKeeper Stats'!$A$2:$S$109,22,FALSE),VLOOKUP(F1242,'[1]2017Player Stats'!$A$2:$AB$830,22,FALSE))</f>
        <v>29</v>
      </c>
      <c r="AD1242">
        <f>IF(G1242="GK",VLOOKUP(F1242,'[1]2017GoalKeeper Stats'!$A$2:$S$109,23,FALSE),VLOOKUP(F1242,'[1]2017Player Stats'!$A$2:$AB$830,23,FALSE))</f>
        <v>0</v>
      </c>
      <c r="AE1242">
        <f>IF(G1242="GK",VLOOKUP(F1242,'[1]2017GoalKeeper Stats'!$A$2:$S$109,24,FALSE),VLOOKUP(F1242,'[1]2017Player Stats'!$A$2:$AB$830,24,FALSE))</f>
        <v>4</v>
      </c>
      <c r="AF1242">
        <f>IF(G1242="GK",VLOOKUP(F1242,'[1]2017GoalKeeper Stats'!$A$2:$S$109,25,FALSE),VLOOKUP(F1242,'[1]2017Player Stats'!$A$2:$AB$830,25,FALSE))</f>
        <v>0</v>
      </c>
      <c r="AG1242">
        <f>IF(G1242="GK",VLOOKUP(F1242,'[1]2017GoalKeeper Stats'!$A$2:$S$109,26,FALSE),VLOOKUP(F1242,'[1]2017Player Stats'!$A$2:$AB$830,26,FALSE))</f>
        <v>20</v>
      </c>
      <c r="AH1242" s="51">
        <v>2017</v>
      </c>
      <c r="AI1242" s="51">
        <v>34</v>
      </c>
      <c r="AJ1242" s="51">
        <v>484</v>
      </c>
      <c r="AK1242" s="51">
        <v>421</v>
      </c>
      <c r="AL1242" s="51">
        <v>56</v>
      </c>
      <c r="AM1242" s="51">
        <v>43</v>
      </c>
      <c r="AN1242" s="51">
        <v>13</v>
      </c>
      <c r="AO1242" s="52">
        <v>53.25</v>
      </c>
      <c r="AP1242" s="52">
        <v>41.26</v>
      </c>
      <c r="AQ1242" s="52">
        <v>11.98</v>
      </c>
      <c r="AR1242" s="52">
        <v>1.02</v>
      </c>
      <c r="AS1242" s="51">
        <v>57</v>
      </c>
      <c r="AT1242" s="52">
        <v>55.34</v>
      </c>
    </row>
    <row r="1243" spans="1:46" hidden="1">
      <c r="A1243">
        <v>2017</v>
      </c>
      <c r="B1243" t="s">
        <v>196</v>
      </c>
      <c r="C1243" t="s">
        <v>196</v>
      </c>
      <c r="D1243" t="s">
        <v>1216</v>
      </c>
      <c r="E1243" t="s">
        <v>1217</v>
      </c>
      <c r="F1243" t="str">
        <f t="shared" si="19"/>
        <v>Lamar Neagle</v>
      </c>
      <c r="G1243" t="s">
        <v>903</v>
      </c>
      <c r="H1243" s="143">
        <v>202833</v>
      </c>
      <c r="I1243" s="143">
        <v>200000</v>
      </c>
      <c r="J1243" t="str">
        <f>IF(G1243="GK",VLOOKUP(F1243,'[1]2017GoalKeeper Stats'!$A$2:$S$109,2,FALSE),VLOOKUP(F1243,'[1]2017Player Stats'!$A$2:$AB$830,2,FALSE))</f>
        <v>DC</v>
      </c>
      <c r="K1243">
        <f>IF(G1243="GK",VLOOKUP(F1243,'[1]2017GoalKeeper Stats'!$A$2:$S$109,4,FALSE),VLOOKUP(F1243,'[1]2017Player Stats'!$A$2:$AB$830,4,FALSE))</f>
        <v>30</v>
      </c>
      <c r="L1243">
        <f>IF(G1243="GK",VLOOKUP(F1243,'[1]2017GoalKeeper Stats'!$A$2:$S$109,5,FALSE),VLOOKUP(F1243,'[1]2017Player Stats'!$A$2:$AB$830,5,FALSE))</f>
        <v>9</v>
      </c>
      <c r="M1243">
        <f>IF(G1243="GK",VLOOKUP(F1243,'[1]2017GoalKeeper Stats'!$A$2:$S$109,6,FALSE),VLOOKUP(F1243,'[1]2017Player Stats'!$A$2:$AB$830,6,FALSE))</f>
        <v>1204</v>
      </c>
      <c r="N1243">
        <f>IF(G1243="GK",VLOOKUP(F1243,'[1]2017GoalKeeper Stats'!$A$2:$S$109,7,FALSE),VLOOKUP(F1243,'[1]2017Player Stats'!$A$2:$AB$830,7,FALSE))</f>
        <v>3</v>
      </c>
      <c r="O1243">
        <f>IF(G1243="GK",VLOOKUP(F1243,'[1]2017GoalKeeper Stats'!$A$2:$S$109,8,FALSE),VLOOKUP(F1243,'[1]2017Player Stats'!$A$2:$AB$830,8,FALSE))</f>
        <v>0</v>
      </c>
      <c r="P1243">
        <f>IF(G1243="GK",VLOOKUP(F1243,'[1]2017GoalKeeper Stats'!$A$2:$S$109,9,FALSE),VLOOKUP(F1243,'[1]2017Player Stats'!$A$2:$AB$830,9,FALSE))</f>
        <v>31</v>
      </c>
      <c r="Q1243">
        <f>IF(G1243="GK",VLOOKUP(F1243,'[1]2017GoalKeeper Stats'!$A$2:$S$109,10,FALSE),VLOOKUP(F1243,'[1]2017Player Stats'!$A$2:$AB$830,10,FALSE))</f>
        <v>15</v>
      </c>
      <c r="R1243">
        <f>IF(G1243="GK",VLOOKUP(F1243,'[1]2017GoalKeeper Stats'!$A$2:$S$109,11,FALSE),VLOOKUP(F1243,'[1]2017Player Stats'!$A$2:$AB$830,11,FALSE))</f>
        <v>1</v>
      </c>
      <c r="S1243">
        <f>IF(G1243="GK",VLOOKUP(F1243,'[1]2017GoalKeeper Stats'!$A$2:$S$109,12,FALSE),VLOOKUP(F1243,'[1]2017Player Stats'!$A$2:$AB$830,12,FALSE))</f>
        <v>44198</v>
      </c>
      <c r="T1243">
        <f>IF(G1243="GK",VLOOKUP(F1243,'[1]2017GoalKeeper Stats'!$A$2:$S$109,13,FALSE),VLOOKUP(F1243,'[1]2017Player Stats'!$A$2:$AB$830,13,FALSE))</f>
        <v>2</v>
      </c>
      <c r="U1243">
        <f>IF(G1243="GK",VLOOKUP(F1243,'[1]2017GoalKeeper Stats'!$A$2:$S$109,14,FALSE),VLOOKUP(F1243,'[1]2017Player Stats'!$A$2:$AB$830,14,FALSE))</f>
        <v>1</v>
      </c>
      <c r="V1243">
        <f>IF(G1243="GK",VLOOKUP(F1243,'[1]2017GoalKeeper Stats'!$A$2:$S$109,15,FALSE),VLOOKUP(F1243,'[1]2017Player Stats'!$A$2:$AB$830,15,FALSE))</f>
        <v>0.22</v>
      </c>
      <c r="W1243">
        <f>IF(G1243="GK",VLOOKUP(F1243,'[1]2017GoalKeeper Stats'!$A$2:$S$109,16,FALSE),VLOOKUP(F1243,'[1]2017Player Stats'!$A$2:$AB$830,16,FALSE))</f>
        <v>9.6999999999999993</v>
      </c>
      <c r="X1243">
        <f>IF(G1243="GK",VLOOKUP(F1243,'[1]2017GoalKeeper Stats'!$A$2:$S$109,17,FALSE),VLOOKUP(F1243,'[1]2017Player Stats'!$A$2:$AB$830,17,FALSE))</f>
        <v>0</v>
      </c>
      <c r="Y1243">
        <f>IF(G1243="GK",VLOOKUP(F1243,'[1]2017GoalKeeper Stats'!$A$2:$S$109,18,FALSE),VLOOKUP(F1243,'[1]2017Player Stats'!$A$2:$AB$830,18,FALSE))</f>
        <v>0</v>
      </c>
      <c r="Z1243">
        <f>IF(G1243="GK",VLOOKUP(F1243,'[1]2017GoalKeeper Stats'!$A$2:$S$109,19,FALSE),VLOOKUP(F1243,'[1]2017Player Stats'!$A$2:$AB$830,19,FALSE))</f>
        <v>0</v>
      </c>
      <c r="AA1243">
        <f>IF(G1243="GK",VLOOKUP(F1243,'[1]2017GoalKeeper Stats'!$A$2:$S$109,20,FALSE),VLOOKUP(F1243,'[1]2017Player Stats'!$A$2:$AB$830,20,FALSE))</f>
        <v>0</v>
      </c>
      <c r="AB1243">
        <f>IF(G1243="GK",VLOOKUP(F1243,'[1]2017GoalKeeper Stats'!$A$2:$S$109,21,FALSE),VLOOKUP(F1243,'[1]2017Player Stats'!$A$2:$AB$830,21,FALSE))</f>
        <v>22</v>
      </c>
      <c r="AC1243">
        <f>IF(G1243="GK",VLOOKUP(F1243,'[1]2017GoalKeeper Stats'!$A$2:$S$109,22,FALSE),VLOOKUP(F1243,'[1]2017Player Stats'!$A$2:$AB$830,22,FALSE))</f>
        <v>19</v>
      </c>
      <c r="AD1243">
        <f>IF(G1243="GK",VLOOKUP(F1243,'[1]2017GoalKeeper Stats'!$A$2:$S$109,23,FALSE),VLOOKUP(F1243,'[1]2017Player Stats'!$A$2:$AB$830,23,FALSE))</f>
        <v>12</v>
      </c>
      <c r="AE1243">
        <f>IF(G1243="GK",VLOOKUP(F1243,'[1]2017GoalKeeper Stats'!$A$2:$S$109,24,FALSE),VLOOKUP(F1243,'[1]2017Player Stats'!$A$2:$AB$830,24,FALSE))</f>
        <v>6</v>
      </c>
      <c r="AF1243">
        <f>IF(G1243="GK",VLOOKUP(F1243,'[1]2017GoalKeeper Stats'!$A$2:$S$109,25,FALSE),VLOOKUP(F1243,'[1]2017Player Stats'!$A$2:$AB$830,25,FALSE))</f>
        <v>0</v>
      </c>
      <c r="AG1243">
        <f>IF(G1243="GK",VLOOKUP(F1243,'[1]2017GoalKeeper Stats'!$A$2:$S$109,26,FALSE),VLOOKUP(F1243,'[1]2017Player Stats'!$A$2:$AB$830,26,FALSE))</f>
        <v>48.39</v>
      </c>
      <c r="AH1243" s="51">
        <v>2017</v>
      </c>
      <c r="AI1243" s="51">
        <v>34</v>
      </c>
      <c r="AJ1243" s="51">
        <v>500</v>
      </c>
      <c r="AK1243" s="51">
        <v>410</v>
      </c>
      <c r="AL1243" s="51">
        <v>51</v>
      </c>
      <c r="AM1243" s="51">
        <v>39</v>
      </c>
      <c r="AN1243" s="51">
        <v>12</v>
      </c>
      <c r="AO1243" s="52">
        <v>53.23</v>
      </c>
      <c r="AP1243" s="52">
        <v>41.09</v>
      </c>
      <c r="AQ1243" s="52">
        <v>12.14</v>
      </c>
      <c r="AR1243" s="52">
        <v>-0.14000000000000001</v>
      </c>
      <c r="AS1243" s="51">
        <v>53</v>
      </c>
      <c r="AT1243" s="52">
        <v>54.8</v>
      </c>
    </row>
    <row r="1244" spans="1:46" hidden="1">
      <c r="A1244">
        <v>2017</v>
      </c>
      <c r="B1244" t="s">
        <v>861</v>
      </c>
      <c r="C1244" t="s">
        <v>207</v>
      </c>
      <c r="D1244" t="s">
        <v>1748</v>
      </c>
      <c r="E1244" t="s">
        <v>1032</v>
      </c>
      <c r="F1244" t="str">
        <f t="shared" si="19"/>
        <v>Armando Cooper</v>
      </c>
      <c r="G1244" t="s">
        <v>860</v>
      </c>
      <c r="H1244" s="143">
        <v>202333</v>
      </c>
      <c r="I1244" s="143">
        <v>189000</v>
      </c>
      <c r="J1244" t="str">
        <f>IF(G1244="GK",VLOOKUP(F1244,'[1]2017GoalKeeper Stats'!$A$2:$S$109,2,FALSE),VLOOKUP(F1244,'[1]2017Player Stats'!$A$2:$AB$830,2,FALSE))</f>
        <v>TOR</v>
      </c>
      <c r="K1244">
        <f>IF(G1244="GK",VLOOKUP(F1244,'[1]2017GoalKeeper Stats'!$A$2:$S$109,4,FALSE),VLOOKUP(F1244,'[1]2017Player Stats'!$A$2:$AB$830,4,FALSE))</f>
        <v>19</v>
      </c>
      <c r="L1244">
        <f>IF(G1244="GK",VLOOKUP(F1244,'[1]2017GoalKeeper Stats'!$A$2:$S$109,5,FALSE),VLOOKUP(F1244,'[1]2017Player Stats'!$A$2:$AB$830,5,FALSE))</f>
        <v>10</v>
      </c>
      <c r="M1244">
        <f>IF(G1244="GK",VLOOKUP(F1244,'[1]2017GoalKeeper Stats'!$A$2:$S$109,6,FALSE),VLOOKUP(F1244,'[1]2017Player Stats'!$A$2:$AB$830,6,FALSE))</f>
        <v>906</v>
      </c>
      <c r="N1244">
        <f>IF(G1244="GK",VLOOKUP(F1244,'[1]2017GoalKeeper Stats'!$A$2:$S$109,7,FALSE),VLOOKUP(F1244,'[1]2017Player Stats'!$A$2:$AB$830,7,FALSE))</f>
        <v>0</v>
      </c>
      <c r="O1244">
        <f>IF(G1244="GK",VLOOKUP(F1244,'[1]2017GoalKeeper Stats'!$A$2:$S$109,8,FALSE),VLOOKUP(F1244,'[1]2017Player Stats'!$A$2:$AB$830,8,FALSE))</f>
        <v>2</v>
      </c>
      <c r="P1244">
        <f>IF(G1244="GK",VLOOKUP(F1244,'[1]2017GoalKeeper Stats'!$A$2:$S$109,9,FALSE),VLOOKUP(F1244,'[1]2017Player Stats'!$A$2:$AB$830,9,FALSE))</f>
        <v>12</v>
      </c>
      <c r="Q1244">
        <f>IF(G1244="GK",VLOOKUP(F1244,'[1]2017GoalKeeper Stats'!$A$2:$S$109,10,FALSE),VLOOKUP(F1244,'[1]2017Player Stats'!$A$2:$AB$830,10,FALSE))</f>
        <v>4</v>
      </c>
      <c r="R1244">
        <f>IF(G1244="GK",VLOOKUP(F1244,'[1]2017GoalKeeper Stats'!$A$2:$S$109,11,FALSE),VLOOKUP(F1244,'[1]2017Player Stats'!$A$2:$AB$830,11,FALSE))</f>
        <v>0</v>
      </c>
      <c r="S1244" t="str">
        <f>IF(G1244="GK",VLOOKUP(F1244,'[1]2017GoalKeeper Stats'!$A$2:$S$109,12,FALSE),VLOOKUP(F1244,'[1]2017Player Stats'!$A$2:$AB$830,12,FALSE))</f>
        <v>0/0</v>
      </c>
      <c r="T1244">
        <f>IF(G1244="GK",VLOOKUP(F1244,'[1]2017GoalKeeper Stats'!$A$2:$S$109,13,FALSE),VLOOKUP(F1244,'[1]2017Player Stats'!$A$2:$AB$830,13,FALSE))</f>
        <v>0</v>
      </c>
      <c r="U1244">
        <f>IF(G1244="GK",VLOOKUP(F1244,'[1]2017GoalKeeper Stats'!$A$2:$S$109,14,FALSE),VLOOKUP(F1244,'[1]2017Player Stats'!$A$2:$AB$830,14,FALSE))</f>
        <v>0</v>
      </c>
      <c r="V1244">
        <f>IF(G1244="GK",VLOOKUP(F1244,'[1]2017GoalKeeper Stats'!$A$2:$S$109,15,FALSE),VLOOKUP(F1244,'[1]2017Player Stats'!$A$2:$AB$830,15,FALSE))</f>
        <v>0</v>
      </c>
      <c r="W1244">
        <f>IF(G1244="GK",VLOOKUP(F1244,'[1]2017GoalKeeper Stats'!$A$2:$S$109,16,FALSE),VLOOKUP(F1244,'[1]2017Player Stats'!$A$2:$AB$830,16,FALSE))</f>
        <v>0</v>
      </c>
      <c r="X1244">
        <f>IF(G1244="GK",VLOOKUP(F1244,'[1]2017GoalKeeper Stats'!$A$2:$S$109,17,FALSE),VLOOKUP(F1244,'[1]2017Player Stats'!$A$2:$AB$830,17,FALSE))</f>
        <v>1</v>
      </c>
      <c r="Y1244">
        <f>IF(G1244="GK",VLOOKUP(F1244,'[1]2017GoalKeeper Stats'!$A$2:$S$109,18,FALSE),VLOOKUP(F1244,'[1]2017Player Stats'!$A$2:$AB$830,18,FALSE))</f>
        <v>2</v>
      </c>
      <c r="Z1244">
        <f>IF(G1244="GK",VLOOKUP(F1244,'[1]2017GoalKeeper Stats'!$A$2:$S$109,19,FALSE),VLOOKUP(F1244,'[1]2017Player Stats'!$A$2:$AB$830,19,FALSE))</f>
        <v>0</v>
      </c>
      <c r="AA1244">
        <f>IF(G1244="GK",VLOOKUP(F1244,'[1]2017GoalKeeper Stats'!$A$2:$S$109,20,FALSE),VLOOKUP(F1244,'[1]2017Player Stats'!$A$2:$AB$830,20,FALSE))</f>
        <v>0.2</v>
      </c>
      <c r="AB1244">
        <f>IF(G1244="GK",VLOOKUP(F1244,'[1]2017GoalKeeper Stats'!$A$2:$S$109,21,FALSE),VLOOKUP(F1244,'[1]2017Player Stats'!$A$2:$AB$830,21,FALSE))</f>
        <v>31</v>
      </c>
      <c r="AC1244">
        <f>IF(G1244="GK",VLOOKUP(F1244,'[1]2017GoalKeeper Stats'!$A$2:$S$109,22,FALSE),VLOOKUP(F1244,'[1]2017Player Stats'!$A$2:$AB$830,22,FALSE))</f>
        <v>30</v>
      </c>
      <c r="AD1244">
        <f>IF(G1244="GK",VLOOKUP(F1244,'[1]2017GoalKeeper Stats'!$A$2:$S$109,23,FALSE),VLOOKUP(F1244,'[1]2017Player Stats'!$A$2:$AB$830,23,FALSE))</f>
        <v>0</v>
      </c>
      <c r="AE1244">
        <f>IF(G1244="GK",VLOOKUP(F1244,'[1]2017GoalKeeper Stats'!$A$2:$S$109,24,FALSE),VLOOKUP(F1244,'[1]2017Player Stats'!$A$2:$AB$830,24,FALSE))</f>
        <v>2</v>
      </c>
      <c r="AF1244">
        <f>IF(G1244="GK",VLOOKUP(F1244,'[1]2017GoalKeeper Stats'!$A$2:$S$109,25,FALSE),VLOOKUP(F1244,'[1]2017Player Stats'!$A$2:$AB$830,25,FALSE))</f>
        <v>0</v>
      </c>
      <c r="AG1244">
        <f>IF(G1244="GK",VLOOKUP(F1244,'[1]2017GoalKeeper Stats'!$A$2:$S$109,26,FALSE),VLOOKUP(F1244,'[1]2017Player Stats'!$A$2:$AB$830,26,FALSE))</f>
        <v>33.33</v>
      </c>
      <c r="AH1244" s="51">
        <v>2017</v>
      </c>
      <c r="AI1244" s="51">
        <v>34</v>
      </c>
      <c r="AJ1244" s="51">
        <v>441</v>
      </c>
      <c r="AK1244" s="51">
        <v>404</v>
      </c>
      <c r="AL1244" s="51">
        <v>71</v>
      </c>
      <c r="AM1244" s="51">
        <v>37</v>
      </c>
      <c r="AN1244" s="51">
        <v>34</v>
      </c>
      <c r="AO1244" s="52">
        <v>52.62</v>
      </c>
      <c r="AP1244" s="52">
        <v>41.42</v>
      </c>
      <c r="AQ1244" s="52">
        <v>11.21</v>
      </c>
      <c r="AR1244" s="52">
        <v>22.79</v>
      </c>
      <c r="AS1244" s="51">
        <v>69</v>
      </c>
      <c r="AT1244" s="52">
        <v>54.4</v>
      </c>
    </row>
    <row r="1245" spans="1:46" hidden="1">
      <c r="A1245">
        <v>2017</v>
      </c>
      <c r="B1245" t="s">
        <v>861</v>
      </c>
      <c r="C1245" t="s">
        <v>207</v>
      </c>
      <c r="D1245" t="s">
        <v>1240</v>
      </c>
      <c r="E1245" t="s">
        <v>1241</v>
      </c>
      <c r="F1245" t="str">
        <f t="shared" si="19"/>
        <v>Jonathan Osorio</v>
      </c>
      <c r="G1245" t="s">
        <v>860</v>
      </c>
      <c r="H1245" s="143">
        <v>200237</v>
      </c>
      <c r="I1245" s="143">
        <v>191763</v>
      </c>
      <c r="J1245" t="str">
        <f>IF(G1245="GK",VLOOKUP(F1245,'[1]2017GoalKeeper Stats'!$A$2:$S$109,2,FALSE),VLOOKUP(F1245,'[1]2017Player Stats'!$A$2:$AB$830,2,FALSE))</f>
        <v>TOR</v>
      </c>
      <c r="K1245">
        <f>IF(G1245="GK",VLOOKUP(F1245,'[1]2017GoalKeeper Stats'!$A$2:$S$109,4,FALSE),VLOOKUP(F1245,'[1]2017Player Stats'!$A$2:$AB$830,4,FALSE))</f>
        <v>27</v>
      </c>
      <c r="L1245">
        <f>IF(G1245="GK",VLOOKUP(F1245,'[1]2017GoalKeeper Stats'!$A$2:$S$109,5,FALSE),VLOOKUP(F1245,'[1]2017Player Stats'!$A$2:$AB$830,5,FALSE))</f>
        <v>9</v>
      </c>
      <c r="M1245">
        <f>IF(G1245="GK",VLOOKUP(F1245,'[1]2017GoalKeeper Stats'!$A$2:$S$109,6,FALSE),VLOOKUP(F1245,'[1]2017Player Stats'!$A$2:$AB$830,6,FALSE))</f>
        <v>1060</v>
      </c>
      <c r="N1245">
        <f>IF(G1245="GK",VLOOKUP(F1245,'[1]2017GoalKeeper Stats'!$A$2:$S$109,7,FALSE),VLOOKUP(F1245,'[1]2017Player Stats'!$A$2:$AB$830,7,FALSE))</f>
        <v>2</v>
      </c>
      <c r="O1245">
        <f>IF(G1245="GK",VLOOKUP(F1245,'[1]2017GoalKeeper Stats'!$A$2:$S$109,8,FALSE),VLOOKUP(F1245,'[1]2017Player Stats'!$A$2:$AB$830,8,FALSE))</f>
        <v>4</v>
      </c>
      <c r="P1245">
        <f>IF(G1245="GK",VLOOKUP(F1245,'[1]2017GoalKeeper Stats'!$A$2:$S$109,9,FALSE),VLOOKUP(F1245,'[1]2017Player Stats'!$A$2:$AB$830,9,FALSE))</f>
        <v>16</v>
      </c>
      <c r="Q1245">
        <f>IF(G1245="GK",VLOOKUP(F1245,'[1]2017GoalKeeper Stats'!$A$2:$S$109,10,FALSE),VLOOKUP(F1245,'[1]2017Player Stats'!$A$2:$AB$830,10,FALSE))</f>
        <v>6</v>
      </c>
      <c r="R1245">
        <f>IF(G1245="GK",VLOOKUP(F1245,'[1]2017GoalKeeper Stats'!$A$2:$S$109,11,FALSE),VLOOKUP(F1245,'[1]2017Player Stats'!$A$2:$AB$830,11,FALSE))</f>
        <v>0</v>
      </c>
      <c r="S1245" t="str">
        <f>IF(G1245="GK",VLOOKUP(F1245,'[1]2017GoalKeeper Stats'!$A$2:$S$109,12,FALSE),VLOOKUP(F1245,'[1]2017Player Stats'!$A$2:$AB$830,12,FALSE))</f>
        <v>0/0</v>
      </c>
      <c r="T1245">
        <f>IF(G1245="GK",VLOOKUP(F1245,'[1]2017GoalKeeper Stats'!$A$2:$S$109,13,FALSE),VLOOKUP(F1245,'[1]2017Player Stats'!$A$2:$AB$830,13,FALSE))</f>
        <v>2</v>
      </c>
      <c r="U1245">
        <f>IF(G1245="GK",VLOOKUP(F1245,'[1]2017GoalKeeper Stats'!$A$2:$S$109,14,FALSE),VLOOKUP(F1245,'[1]2017Player Stats'!$A$2:$AB$830,14,FALSE))</f>
        <v>0</v>
      </c>
      <c r="V1245">
        <f>IF(G1245="GK",VLOOKUP(F1245,'[1]2017GoalKeeper Stats'!$A$2:$S$109,15,FALSE),VLOOKUP(F1245,'[1]2017Player Stats'!$A$2:$AB$830,15,FALSE))</f>
        <v>0.17</v>
      </c>
      <c r="W1245">
        <f>IF(G1245="GK",VLOOKUP(F1245,'[1]2017GoalKeeper Stats'!$A$2:$S$109,16,FALSE),VLOOKUP(F1245,'[1]2017Player Stats'!$A$2:$AB$830,16,FALSE))</f>
        <v>12.5</v>
      </c>
      <c r="X1245">
        <f>IF(G1245="GK",VLOOKUP(F1245,'[1]2017GoalKeeper Stats'!$A$2:$S$109,17,FALSE),VLOOKUP(F1245,'[1]2017Player Stats'!$A$2:$AB$830,17,FALSE))</f>
        <v>0</v>
      </c>
      <c r="Y1245">
        <f>IF(G1245="GK",VLOOKUP(F1245,'[1]2017GoalKeeper Stats'!$A$2:$S$109,18,FALSE),VLOOKUP(F1245,'[1]2017Player Stats'!$A$2:$AB$830,18,FALSE))</f>
        <v>2</v>
      </c>
      <c r="Z1245">
        <f>IF(G1245="GK",VLOOKUP(F1245,'[1]2017GoalKeeper Stats'!$A$2:$S$109,19,FALSE),VLOOKUP(F1245,'[1]2017Player Stats'!$A$2:$AB$830,19,FALSE))</f>
        <v>2</v>
      </c>
      <c r="AA1245">
        <f>IF(G1245="GK",VLOOKUP(F1245,'[1]2017GoalKeeper Stats'!$A$2:$S$109,20,FALSE),VLOOKUP(F1245,'[1]2017Player Stats'!$A$2:$AB$830,20,FALSE))</f>
        <v>0.34</v>
      </c>
      <c r="AB1245">
        <f>IF(G1245="GK",VLOOKUP(F1245,'[1]2017GoalKeeper Stats'!$A$2:$S$109,21,FALSE),VLOOKUP(F1245,'[1]2017Player Stats'!$A$2:$AB$830,21,FALSE))</f>
        <v>7</v>
      </c>
      <c r="AC1245">
        <f>IF(G1245="GK",VLOOKUP(F1245,'[1]2017GoalKeeper Stats'!$A$2:$S$109,22,FALSE),VLOOKUP(F1245,'[1]2017Player Stats'!$A$2:$AB$830,22,FALSE))</f>
        <v>23</v>
      </c>
      <c r="AD1245">
        <f>IF(G1245="GK",VLOOKUP(F1245,'[1]2017GoalKeeper Stats'!$A$2:$S$109,23,FALSE),VLOOKUP(F1245,'[1]2017Player Stats'!$A$2:$AB$830,23,FALSE))</f>
        <v>0</v>
      </c>
      <c r="AE1245">
        <f>IF(G1245="GK",VLOOKUP(F1245,'[1]2017GoalKeeper Stats'!$A$2:$S$109,24,FALSE),VLOOKUP(F1245,'[1]2017Player Stats'!$A$2:$AB$830,24,FALSE))</f>
        <v>1</v>
      </c>
      <c r="AF1245">
        <f>IF(G1245="GK",VLOOKUP(F1245,'[1]2017GoalKeeper Stats'!$A$2:$S$109,25,FALSE),VLOOKUP(F1245,'[1]2017Player Stats'!$A$2:$AB$830,25,FALSE))</f>
        <v>0</v>
      </c>
      <c r="AG1245">
        <f>IF(G1245="GK",VLOOKUP(F1245,'[1]2017GoalKeeper Stats'!$A$2:$S$109,26,FALSE),VLOOKUP(F1245,'[1]2017Player Stats'!$A$2:$AB$830,26,FALSE))</f>
        <v>37.5</v>
      </c>
      <c r="AH1245" s="51">
        <v>2017</v>
      </c>
      <c r="AI1245" s="51">
        <v>34</v>
      </c>
      <c r="AJ1245" s="51">
        <v>441</v>
      </c>
      <c r="AK1245" s="51">
        <v>404</v>
      </c>
      <c r="AL1245" s="51">
        <v>71</v>
      </c>
      <c r="AM1245" s="51">
        <v>37</v>
      </c>
      <c r="AN1245" s="51">
        <v>34</v>
      </c>
      <c r="AO1245" s="52">
        <v>52.62</v>
      </c>
      <c r="AP1245" s="52">
        <v>41.42</v>
      </c>
      <c r="AQ1245" s="52">
        <v>11.21</v>
      </c>
      <c r="AR1245" s="52">
        <v>22.79</v>
      </c>
      <c r="AS1245" s="51">
        <v>69</v>
      </c>
      <c r="AT1245" s="52">
        <v>54.4</v>
      </c>
    </row>
    <row r="1246" spans="1:46" hidden="1">
      <c r="A1246">
        <v>2017</v>
      </c>
      <c r="B1246" t="s">
        <v>205</v>
      </c>
      <c r="C1246" t="s">
        <v>971</v>
      </c>
      <c r="D1246" t="s">
        <v>864</v>
      </c>
      <c r="E1246" t="s">
        <v>1540</v>
      </c>
      <c r="F1246" t="str">
        <f t="shared" si="19"/>
        <v>Michael Barrios</v>
      </c>
      <c r="G1246" t="s">
        <v>860</v>
      </c>
      <c r="H1246" s="143">
        <v>200000</v>
      </c>
      <c r="I1246" s="143">
        <v>200000</v>
      </c>
      <c r="J1246" t="str">
        <f>IF(G1246="GK",VLOOKUP(F1246,'[1]2017GoalKeeper Stats'!$A$2:$S$109,2,FALSE),VLOOKUP(F1246,'[1]2017Player Stats'!$A$2:$AB$830,2,FALSE))</f>
        <v>DAL</v>
      </c>
      <c r="K1246">
        <f>IF(G1246="GK",VLOOKUP(F1246,'[1]2017GoalKeeper Stats'!$A$2:$S$109,4,FALSE),VLOOKUP(F1246,'[1]2017Player Stats'!$A$2:$AB$830,4,FALSE))</f>
        <v>34</v>
      </c>
      <c r="L1246">
        <f>IF(G1246="GK",VLOOKUP(F1246,'[1]2017GoalKeeper Stats'!$A$2:$S$109,5,FALSE),VLOOKUP(F1246,'[1]2017Player Stats'!$A$2:$AB$830,5,FALSE))</f>
        <v>28</v>
      </c>
      <c r="M1246">
        <f>IF(G1246="GK",VLOOKUP(F1246,'[1]2017GoalKeeper Stats'!$A$2:$S$109,6,FALSE),VLOOKUP(F1246,'[1]2017Player Stats'!$A$2:$AB$830,6,FALSE))</f>
        <v>2566</v>
      </c>
      <c r="N1246">
        <f>IF(G1246="GK",VLOOKUP(F1246,'[1]2017GoalKeeper Stats'!$A$2:$S$109,7,FALSE),VLOOKUP(F1246,'[1]2017Player Stats'!$A$2:$AB$830,7,FALSE))</f>
        <v>3</v>
      </c>
      <c r="O1246">
        <f>IF(G1246="GK",VLOOKUP(F1246,'[1]2017GoalKeeper Stats'!$A$2:$S$109,8,FALSE),VLOOKUP(F1246,'[1]2017Player Stats'!$A$2:$AB$830,8,FALSE))</f>
        <v>14</v>
      </c>
      <c r="P1246">
        <f>IF(G1246="GK",VLOOKUP(F1246,'[1]2017GoalKeeper Stats'!$A$2:$S$109,9,FALSE),VLOOKUP(F1246,'[1]2017Player Stats'!$A$2:$AB$830,9,FALSE))</f>
        <v>60</v>
      </c>
      <c r="Q1246">
        <f>IF(G1246="GK",VLOOKUP(F1246,'[1]2017GoalKeeper Stats'!$A$2:$S$109,10,FALSE),VLOOKUP(F1246,'[1]2017Player Stats'!$A$2:$AB$830,10,FALSE))</f>
        <v>18</v>
      </c>
      <c r="R1246">
        <f>IF(G1246="GK",VLOOKUP(F1246,'[1]2017GoalKeeper Stats'!$A$2:$S$109,11,FALSE),VLOOKUP(F1246,'[1]2017Player Stats'!$A$2:$AB$830,11,FALSE))</f>
        <v>0</v>
      </c>
      <c r="S1246" t="str">
        <f>IF(G1246="GK",VLOOKUP(F1246,'[1]2017GoalKeeper Stats'!$A$2:$S$109,12,FALSE),VLOOKUP(F1246,'[1]2017Player Stats'!$A$2:$AB$830,12,FALSE))</f>
        <v>0/0</v>
      </c>
      <c r="T1246">
        <f>IF(G1246="GK",VLOOKUP(F1246,'[1]2017GoalKeeper Stats'!$A$2:$S$109,13,FALSE),VLOOKUP(F1246,'[1]2017Player Stats'!$A$2:$AB$830,13,FALSE))</f>
        <v>2</v>
      </c>
      <c r="U1246">
        <f>IF(G1246="GK",VLOOKUP(F1246,'[1]2017GoalKeeper Stats'!$A$2:$S$109,14,FALSE),VLOOKUP(F1246,'[1]2017Player Stats'!$A$2:$AB$830,14,FALSE))</f>
        <v>1</v>
      </c>
      <c r="V1246">
        <f>IF(G1246="GK",VLOOKUP(F1246,'[1]2017GoalKeeper Stats'!$A$2:$S$109,15,FALSE),VLOOKUP(F1246,'[1]2017Player Stats'!$A$2:$AB$830,15,FALSE))</f>
        <v>0.11</v>
      </c>
      <c r="W1246">
        <f>IF(G1246="GK",VLOOKUP(F1246,'[1]2017GoalKeeper Stats'!$A$2:$S$109,16,FALSE),VLOOKUP(F1246,'[1]2017Player Stats'!$A$2:$AB$830,16,FALSE))</f>
        <v>5</v>
      </c>
      <c r="X1246">
        <f>IF(G1246="GK",VLOOKUP(F1246,'[1]2017GoalKeeper Stats'!$A$2:$S$109,17,FALSE),VLOOKUP(F1246,'[1]2017Player Stats'!$A$2:$AB$830,17,FALSE))</f>
        <v>3</v>
      </c>
      <c r="Y1246">
        <f>IF(G1246="GK",VLOOKUP(F1246,'[1]2017GoalKeeper Stats'!$A$2:$S$109,18,FALSE),VLOOKUP(F1246,'[1]2017Player Stats'!$A$2:$AB$830,18,FALSE))</f>
        <v>12</v>
      </c>
      <c r="Z1246">
        <f>IF(G1246="GK",VLOOKUP(F1246,'[1]2017GoalKeeper Stats'!$A$2:$S$109,19,FALSE),VLOOKUP(F1246,'[1]2017Player Stats'!$A$2:$AB$830,19,FALSE))</f>
        <v>2</v>
      </c>
      <c r="AA1246">
        <f>IF(G1246="GK",VLOOKUP(F1246,'[1]2017GoalKeeper Stats'!$A$2:$S$109,20,FALSE),VLOOKUP(F1246,'[1]2017Player Stats'!$A$2:$AB$830,20,FALSE))</f>
        <v>0.49</v>
      </c>
      <c r="AB1246">
        <f>IF(G1246="GK",VLOOKUP(F1246,'[1]2017GoalKeeper Stats'!$A$2:$S$109,21,FALSE),VLOOKUP(F1246,'[1]2017Player Stats'!$A$2:$AB$830,21,FALSE))</f>
        <v>29</v>
      </c>
      <c r="AC1246">
        <f>IF(G1246="GK",VLOOKUP(F1246,'[1]2017GoalKeeper Stats'!$A$2:$S$109,22,FALSE),VLOOKUP(F1246,'[1]2017Player Stats'!$A$2:$AB$830,22,FALSE))</f>
        <v>27</v>
      </c>
      <c r="AD1246">
        <f>IF(G1246="GK",VLOOKUP(F1246,'[1]2017GoalKeeper Stats'!$A$2:$S$109,23,FALSE),VLOOKUP(F1246,'[1]2017Player Stats'!$A$2:$AB$830,23,FALSE))</f>
        <v>11</v>
      </c>
      <c r="AE1246">
        <f>IF(G1246="GK",VLOOKUP(F1246,'[1]2017GoalKeeper Stats'!$A$2:$S$109,24,FALSE),VLOOKUP(F1246,'[1]2017Player Stats'!$A$2:$AB$830,24,FALSE))</f>
        <v>5</v>
      </c>
      <c r="AF1246">
        <f>IF(G1246="GK",VLOOKUP(F1246,'[1]2017GoalKeeper Stats'!$A$2:$S$109,25,FALSE),VLOOKUP(F1246,'[1]2017Player Stats'!$A$2:$AB$830,25,FALSE))</f>
        <v>0</v>
      </c>
      <c r="AG1246">
        <f>IF(G1246="GK",VLOOKUP(F1246,'[1]2017GoalKeeper Stats'!$A$2:$S$109,26,FALSE),VLOOKUP(F1246,'[1]2017Player Stats'!$A$2:$AB$830,26,FALSE))</f>
        <v>30</v>
      </c>
      <c r="AH1246" s="51">
        <v>2017</v>
      </c>
      <c r="AI1246" s="51">
        <v>34</v>
      </c>
      <c r="AJ1246" s="51">
        <v>481</v>
      </c>
      <c r="AK1246" s="51">
        <v>375</v>
      </c>
      <c r="AL1246" s="51">
        <v>48</v>
      </c>
      <c r="AM1246" s="51">
        <v>48</v>
      </c>
      <c r="AN1246" s="51">
        <v>0</v>
      </c>
      <c r="AO1246" s="52">
        <v>49.84</v>
      </c>
      <c r="AP1246" s="52">
        <v>38.5</v>
      </c>
      <c r="AQ1246" s="52">
        <v>11.34</v>
      </c>
      <c r="AR1246" s="52">
        <v>-11.34</v>
      </c>
      <c r="AS1246" s="51">
        <v>46</v>
      </c>
      <c r="AT1246" s="52">
        <v>53.88</v>
      </c>
    </row>
    <row r="1247" spans="1:46" hidden="1">
      <c r="A1247">
        <v>2017</v>
      </c>
      <c r="B1247" t="s">
        <v>211</v>
      </c>
      <c r="C1247" t="s">
        <v>173</v>
      </c>
      <c r="D1247" t="s">
        <v>1016</v>
      </c>
      <c r="E1247" t="s">
        <v>1755</v>
      </c>
      <c r="F1247" t="str">
        <f t="shared" si="19"/>
        <v>Ronald Matarrita</v>
      </c>
      <c r="G1247" t="s">
        <v>893</v>
      </c>
      <c r="H1247" s="143">
        <v>200000</v>
      </c>
      <c r="I1247" s="143">
        <v>175000</v>
      </c>
      <c r="J1247" t="str">
        <f>IF(G1247="GK",VLOOKUP(F1247,'[1]2017GoalKeeper Stats'!$A$2:$S$109,2,FALSE),VLOOKUP(F1247,'[1]2017Player Stats'!$A$2:$AB$830,2,FALSE))</f>
        <v>NYC</v>
      </c>
      <c r="K1247">
        <f>IF(G1247="GK",VLOOKUP(F1247,'[1]2017GoalKeeper Stats'!$A$2:$S$109,4,FALSE),VLOOKUP(F1247,'[1]2017Player Stats'!$A$2:$AB$830,4,FALSE))</f>
        <v>12</v>
      </c>
      <c r="L1247">
        <f>IF(G1247="GK",VLOOKUP(F1247,'[1]2017GoalKeeper Stats'!$A$2:$S$109,5,FALSE),VLOOKUP(F1247,'[1]2017Player Stats'!$A$2:$AB$830,5,FALSE))</f>
        <v>8</v>
      </c>
      <c r="M1247">
        <f>IF(G1247="GK",VLOOKUP(F1247,'[1]2017GoalKeeper Stats'!$A$2:$S$109,6,FALSE),VLOOKUP(F1247,'[1]2017Player Stats'!$A$2:$AB$830,6,FALSE))</f>
        <v>696</v>
      </c>
      <c r="N1247">
        <f>IF(G1247="GK",VLOOKUP(F1247,'[1]2017GoalKeeper Stats'!$A$2:$S$109,7,FALSE),VLOOKUP(F1247,'[1]2017Player Stats'!$A$2:$AB$830,7,FALSE))</f>
        <v>0</v>
      </c>
      <c r="O1247">
        <f>IF(G1247="GK",VLOOKUP(F1247,'[1]2017GoalKeeper Stats'!$A$2:$S$109,8,FALSE),VLOOKUP(F1247,'[1]2017Player Stats'!$A$2:$AB$830,8,FALSE))</f>
        <v>3</v>
      </c>
      <c r="P1247">
        <f>IF(G1247="GK",VLOOKUP(F1247,'[1]2017GoalKeeper Stats'!$A$2:$S$109,9,FALSE),VLOOKUP(F1247,'[1]2017Player Stats'!$A$2:$AB$830,9,FALSE))</f>
        <v>2</v>
      </c>
      <c r="Q1247">
        <f>IF(G1247="GK",VLOOKUP(F1247,'[1]2017GoalKeeper Stats'!$A$2:$S$109,10,FALSE),VLOOKUP(F1247,'[1]2017Player Stats'!$A$2:$AB$830,10,FALSE))</f>
        <v>0</v>
      </c>
      <c r="R1247">
        <f>IF(G1247="GK",VLOOKUP(F1247,'[1]2017GoalKeeper Stats'!$A$2:$S$109,11,FALSE),VLOOKUP(F1247,'[1]2017Player Stats'!$A$2:$AB$830,11,FALSE))</f>
        <v>0</v>
      </c>
      <c r="S1247" t="str">
        <f>IF(G1247="GK",VLOOKUP(F1247,'[1]2017GoalKeeper Stats'!$A$2:$S$109,12,FALSE),VLOOKUP(F1247,'[1]2017Player Stats'!$A$2:$AB$830,12,FALSE))</f>
        <v>0/0</v>
      </c>
      <c r="T1247">
        <f>IF(G1247="GK",VLOOKUP(F1247,'[1]2017GoalKeeper Stats'!$A$2:$S$109,13,FALSE),VLOOKUP(F1247,'[1]2017Player Stats'!$A$2:$AB$830,13,FALSE))</f>
        <v>0</v>
      </c>
      <c r="U1247">
        <f>IF(G1247="GK",VLOOKUP(F1247,'[1]2017GoalKeeper Stats'!$A$2:$S$109,14,FALSE),VLOOKUP(F1247,'[1]2017Player Stats'!$A$2:$AB$830,14,FALSE))</f>
        <v>0</v>
      </c>
      <c r="V1247">
        <f>IF(G1247="GK",VLOOKUP(F1247,'[1]2017GoalKeeper Stats'!$A$2:$S$109,15,FALSE),VLOOKUP(F1247,'[1]2017Player Stats'!$A$2:$AB$830,15,FALSE))</f>
        <v>0</v>
      </c>
      <c r="W1247">
        <f>IF(G1247="GK",VLOOKUP(F1247,'[1]2017GoalKeeper Stats'!$A$2:$S$109,16,FALSE),VLOOKUP(F1247,'[1]2017Player Stats'!$A$2:$AB$830,16,FALSE))</f>
        <v>0</v>
      </c>
      <c r="X1247">
        <f>IF(G1247="GK",VLOOKUP(F1247,'[1]2017GoalKeeper Stats'!$A$2:$S$109,17,FALSE),VLOOKUP(F1247,'[1]2017Player Stats'!$A$2:$AB$830,17,FALSE))</f>
        <v>2</v>
      </c>
      <c r="Y1247">
        <f>IF(G1247="GK",VLOOKUP(F1247,'[1]2017GoalKeeper Stats'!$A$2:$S$109,18,FALSE),VLOOKUP(F1247,'[1]2017Player Stats'!$A$2:$AB$830,18,FALSE))</f>
        <v>2</v>
      </c>
      <c r="Z1247">
        <f>IF(G1247="GK",VLOOKUP(F1247,'[1]2017GoalKeeper Stats'!$A$2:$S$109,19,FALSE),VLOOKUP(F1247,'[1]2017Player Stats'!$A$2:$AB$830,19,FALSE))</f>
        <v>1</v>
      </c>
      <c r="AA1247">
        <f>IF(G1247="GK",VLOOKUP(F1247,'[1]2017GoalKeeper Stats'!$A$2:$S$109,20,FALSE),VLOOKUP(F1247,'[1]2017Player Stats'!$A$2:$AB$830,20,FALSE))</f>
        <v>0.39</v>
      </c>
      <c r="AB1247">
        <f>IF(G1247="GK",VLOOKUP(F1247,'[1]2017GoalKeeper Stats'!$A$2:$S$109,21,FALSE),VLOOKUP(F1247,'[1]2017Player Stats'!$A$2:$AB$830,21,FALSE))</f>
        <v>5</v>
      </c>
      <c r="AC1247">
        <f>IF(G1247="GK",VLOOKUP(F1247,'[1]2017GoalKeeper Stats'!$A$2:$S$109,22,FALSE),VLOOKUP(F1247,'[1]2017Player Stats'!$A$2:$AB$830,22,FALSE))</f>
        <v>3</v>
      </c>
      <c r="AD1247">
        <f>IF(G1247="GK",VLOOKUP(F1247,'[1]2017GoalKeeper Stats'!$A$2:$S$109,23,FALSE),VLOOKUP(F1247,'[1]2017Player Stats'!$A$2:$AB$830,23,FALSE))</f>
        <v>1</v>
      </c>
      <c r="AE1247">
        <f>IF(G1247="GK",VLOOKUP(F1247,'[1]2017GoalKeeper Stats'!$A$2:$S$109,24,FALSE),VLOOKUP(F1247,'[1]2017Player Stats'!$A$2:$AB$830,24,FALSE))</f>
        <v>3</v>
      </c>
      <c r="AF1247">
        <f>IF(G1247="GK",VLOOKUP(F1247,'[1]2017GoalKeeper Stats'!$A$2:$S$109,25,FALSE),VLOOKUP(F1247,'[1]2017Player Stats'!$A$2:$AB$830,25,FALSE))</f>
        <v>0</v>
      </c>
      <c r="AG1247">
        <f>IF(G1247="GK",VLOOKUP(F1247,'[1]2017GoalKeeper Stats'!$A$2:$S$109,26,FALSE),VLOOKUP(F1247,'[1]2017Player Stats'!$A$2:$AB$830,26,FALSE))</f>
        <v>0</v>
      </c>
      <c r="AH1247" s="51">
        <v>2017</v>
      </c>
      <c r="AI1247" s="51">
        <v>34</v>
      </c>
      <c r="AJ1247" s="51">
        <v>484</v>
      </c>
      <c r="AK1247" s="51">
        <v>421</v>
      </c>
      <c r="AL1247" s="51">
        <v>56</v>
      </c>
      <c r="AM1247" s="51">
        <v>43</v>
      </c>
      <c r="AN1247" s="51">
        <v>13</v>
      </c>
      <c r="AO1247" s="52">
        <v>53.25</v>
      </c>
      <c r="AP1247" s="52">
        <v>41.26</v>
      </c>
      <c r="AQ1247" s="52">
        <v>11.98</v>
      </c>
      <c r="AR1247" s="52">
        <v>1.02</v>
      </c>
      <c r="AS1247" s="51">
        <v>57</v>
      </c>
      <c r="AT1247" s="52">
        <v>55.34</v>
      </c>
    </row>
    <row r="1248" spans="1:46" hidden="1">
      <c r="A1248">
        <v>2017</v>
      </c>
      <c r="B1248" t="s">
        <v>924</v>
      </c>
      <c r="C1248" t="s">
        <v>924</v>
      </c>
      <c r="D1248" t="s">
        <v>1074</v>
      </c>
      <c r="E1248" t="s">
        <v>1075</v>
      </c>
      <c r="F1248" t="str">
        <f t="shared" si="19"/>
        <v>Soni Mustivar</v>
      </c>
      <c r="G1248" t="s">
        <v>860</v>
      </c>
      <c r="H1248" s="143">
        <v>200000</v>
      </c>
      <c r="I1248" s="143">
        <v>200000</v>
      </c>
      <c r="J1248" t="str">
        <f>IF(G1248="GK",VLOOKUP(F1248,'[1]2017GoalKeeper Stats'!$A$2:$S$109,2,FALSE),VLOOKUP(F1248,'[1]2017Player Stats'!$A$2:$AB$830,2,FALSE))</f>
        <v xml:space="preserve">KC </v>
      </c>
      <c r="K1248">
        <f>IF(G1248="GK",VLOOKUP(F1248,'[1]2017GoalKeeper Stats'!$A$2:$S$109,4,FALSE),VLOOKUP(F1248,'[1]2017Player Stats'!$A$2:$AB$830,4,FALSE))</f>
        <v>14</v>
      </c>
      <c r="L1248">
        <f>IF(G1248="GK",VLOOKUP(F1248,'[1]2017GoalKeeper Stats'!$A$2:$S$109,5,FALSE),VLOOKUP(F1248,'[1]2017Player Stats'!$A$2:$AB$830,5,FALSE))</f>
        <v>2</v>
      </c>
      <c r="M1248">
        <f>IF(G1248="GK",VLOOKUP(F1248,'[1]2017GoalKeeper Stats'!$A$2:$S$109,6,FALSE),VLOOKUP(F1248,'[1]2017Player Stats'!$A$2:$AB$830,6,FALSE))</f>
        <v>260</v>
      </c>
      <c r="N1248">
        <f>IF(G1248="GK",VLOOKUP(F1248,'[1]2017GoalKeeper Stats'!$A$2:$S$109,7,FALSE),VLOOKUP(F1248,'[1]2017Player Stats'!$A$2:$AB$830,7,FALSE))</f>
        <v>0</v>
      </c>
      <c r="O1248">
        <f>IF(G1248="GK",VLOOKUP(F1248,'[1]2017GoalKeeper Stats'!$A$2:$S$109,8,FALSE),VLOOKUP(F1248,'[1]2017Player Stats'!$A$2:$AB$830,8,FALSE))</f>
        <v>1</v>
      </c>
      <c r="P1248">
        <f>IF(G1248="GK",VLOOKUP(F1248,'[1]2017GoalKeeper Stats'!$A$2:$S$109,9,FALSE),VLOOKUP(F1248,'[1]2017Player Stats'!$A$2:$AB$830,9,FALSE))</f>
        <v>0</v>
      </c>
      <c r="Q1248">
        <f>IF(G1248="GK",VLOOKUP(F1248,'[1]2017GoalKeeper Stats'!$A$2:$S$109,10,FALSE),VLOOKUP(F1248,'[1]2017Player Stats'!$A$2:$AB$830,10,FALSE))</f>
        <v>0</v>
      </c>
      <c r="R1248">
        <f>IF(G1248="GK",VLOOKUP(F1248,'[1]2017GoalKeeper Stats'!$A$2:$S$109,11,FALSE),VLOOKUP(F1248,'[1]2017Player Stats'!$A$2:$AB$830,11,FALSE))</f>
        <v>0</v>
      </c>
      <c r="S1248" t="str">
        <f>IF(G1248="GK",VLOOKUP(F1248,'[1]2017GoalKeeper Stats'!$A$2:$S$109,12,FALSE),VLOOKUP(F1248,'[1]2017Player Stats'!$A$2:$AB$830,12,FALSE))</f>
        <v>0/0</v>
      </c>
      <c r="T1248">
        <f>IF(G1248="GK",VLOOKUP(F1248,'[1]2017GoalKeeper Stats'!$A$2:$S$109,13,FALSE),VLOOKUP(F1248,'[1]2017Player Stats'!$A$2:$AB$830,13,FALSE))</f>
        <v>0</v>
      </c>
      <c r="U1248">
        <f>IF(G1248="GK",VLOOKUP(F1248,'[1]2017GoalKeeper Stats'!$A$2:$S$109,14,FALSE),VLOOKUP(F1248,'[1]2017Player Stats'!$A$2:$AB$830,14,FALSE))</f>
        <v>0</v>
      </c>
      <c r="V1248">
        <f>IF(G1248="GK",VLOOKUP(F1248,'[1]2017GoalKeeper Stats'!$A$2:$S$109,15,FALSE),VLOOKUP(F1248,'[1]2017Player Stats'!$A$2:$AB$830,15,FALSE))</f>
        <v>0</v>
      </c>
      <c r="W1248">
        <f>IF(G1248="GK",VLOOKUP(F1248,'[1]2017GoalKeeper Stats'!$A$2:$S$109,16,FALSE),VLOOKUP(F1248,'[1]2017Player Stats'!$A$2:$AB$830,16,FALSE))</f>
        <v>0</v>
      </c>
      <c r="X1248">
        <f>IF(G1248="GK",VLOOKUP(F1248,'[1]2017GoalKeeper Stats'!$A$2:$S$109,17,FALSE),VLOOKUP(F1248,'[1]2017Player Stats'!$A$2:$AB$830,17,FALSE))</f>
        <v>0</v>
      </c>
      <c r="Y1248">
        <f>IF(G1248="GK",VLOOKUP(F1248,'[1]2017GoalKeeper Stats'!$A$2:$S$109,18,FALSE),VLOOKUP(F1248,'[1]2017Player Stats'!$A$2:$AB$830,18,FALSE))</f>
        <v>1</v>
      </c>
      <c r="Z1248">
        <f>IF(G1248="GK",VLOOKUP(F1248,'[1]2017GoalKeeper Stats'!$A$2:$S$109,19,FALSE),VLOOKUP(F1248,'[1]2017Player Stats'!$A$2:$AB$830,19,FALSE))</f>
        <v>0</v>
      </c>
      <c r="AA1248">
        <f>IF(G1248="GK",VLOOKUP(F1248,'[1]2017GoalKeeper Stats'!$A$2:$S$109,20,FALSE),VLOOKUP(F1248,'[1]2017Player Stats'!$A$2:$AB$830,20,FALSE))</f>
        <v>0.35</v>
      </c>
      <c r="AB1248">
        <f>IF(G1248="GK",VLOOKUP(F1248,'[1]2017GoalKeeper Stats'!$A$2:$S$109,21,FALSE),VLOOKUP(F1248,'[1]2017Player Stats'!$A$2:$AB$830,21,FALSE))</f>
        <v>7</v>
      </c>
      <c r="AC1248">
        <f>IF(G1248="GK",VLOOKUP(F1248,'[1]2017GoalKeeper Stats'!$A$2:$S$109,22,FALSE),VLOOKUP(F1248,'[1]2017Player Stats'!$A$2:$AB$830,22,FALSE))</f>
        <v>4</v>
      </c>
      <c r="AD1248">
        <f>IF(G1248="GK",VLOOKUP(F1248,'[1]2017GoalKeeper Stats'!$A$2:$S$109,23,FALSE),VLOOKUP(F1248,'[1]2017Player Stats'!$A$2:$AB$830,23,FALSE))</f>
        <v>0</v>
      </c>
      <c r="AE1248">
        <f>IF(G1248="GK",VLOOKUP(F1248,'[1]2017GoalKeeper Stats'!$A$2:$S$109,24,FALSE),VLOOKUP(F1248,'[1]2017Player Stats'!$A$2:$AB$830,24,FALSE))</f>
        <v>0</v>
      </c>
      <c r="AF1248">
        <f>IF(G1248="GK",VLOOKUP(F1248,'[1]2017GoalKeeper Stats'!$A$2:$S$109,25,FALSE),VLOOKUP(F1248,'[1]2017Player Stats'!$A$2:$AB$830,25,FALSE))</f>
        <v>0</v>
      </c>
      <c r="AG1248">
        <f>IF(G1248="GK",VLOOKUP(F1248,'[1]2017GoalKeeper Stats'!$A$2:$S$109,26,FALSE),VLOOKUP(F1248,'[1]2017Player Stats'!$A$2:$AB$830,26,FALSE))</f>
        <v>0</v>
      </c>
      <c r="AH1248" s="51">
        <v>2017</v>
      </c>
      <c r="AI1248" s="51">
        <v>34</v>
      </c>
      <c r="AJ1248" s="51">
        <v>514</v>
      </c>
      <c r="AK1248" s="51">
        <v>341</v>
      </c>
      <c r="AL1248" s="51">
        <v>39</v>
      </c>
      <c r="AM1248" s="51">
        <v>27</v>
      </c>
      <c r="AN1248" s="51">
        <v>12</v>
      </c>
      <c r="AO1248" s="52">
        <v>46.91</v>
      </c>
      <c r="AP1248" s="52">
        <v>34.32</v>
      </c>
      <c r="AQ1248" s="52">
        <v>12.59</v>
      </c>
      <c r="AR1248" s="52">
        <v>-0.59</v>
      </c>
      <c r="AS1248" s="51">
        <v>49</v>
      </c>
      <c r="AT1248" s="52">
        <v>54.72</v>
      </c>
    </row>
    <row r="1249" spans="1:46" hidden="1">
      <c r="A1249">
        <v>2017</v>
      </c>
      <c r="B1249" t="s">
        <v>212</v>
      </c>
      <c r="C1249" t="s">
        <v>212</v>
      </c>
      <c r="D1249" t="s">
        <v>1982</v>
      </c>
      <c r="E1249" t="s">
        <v>1420</v>
      </c>
      <c r="F1249" t="str">
        <f t="shared" si="19"/>
        <v>Miles Robinson</v>
      </c>
      <c r="G1249" t="s">
        <v>893</v>
      </c>
      <c r="H1249" s="143">
        <v>195000</v>
      </c>
      <c r="I1249" s="143">
        <v>125000</v>
      </c>
      <c r="J1249" t="str">
        <f>IF(G1249="GK",VLOOKUP(F1249,'[1]2017GoalKeeper Stats'!$A$2:$S$109,2,FALSE),VLOOKUP(F1249,'[1]2017Player Stats'!$A$2:$AB$830,2,FALSE))</f>
        <v>ATL</v>
      </c>
      <c r="K1249">
        <f>IF(G1249="GK",VLOOKUP(F1249,'[1]2017GoalKeeper Stats'!$A$2:$S$109,4,FALSE),VLOOKUP(F1249,'[1]2017Player Stats'!$A$2:$AB$830,4,FALSE))</f>
        <v>0</v>
      </c>
      <c r="L1249">
        <f>IF(G1249="GK",VLOOKUP(F1249,'[1]2017GoalKeeper Stats'!$A$2:$S$109,5,FALSE),VLOOKUP(F1249,'[1]2017Player Stats'!$A$2:$AB$830,5,FALSE))</f>
        <v>0</v>
      </c>
      <c r="M1249">
        <f>IF(G1249="GK",VLOOKUP(F1249,'[1]2017GoalKeeper Stats'!$A$2:$S$109,6,FALSE),VLOOKUP(F1249,'[1]2017Player Stats'!$A$2:$AB$830,6,FALSE))</f>
        <v>0</v>
      </c>
      <c r="N1249">
        <f>IF(G1249="GK",VLOOKUP(F1249,'[1]2017GoalKeeper Stats'!$A$2:$S$109,7,FALSE),VLOOKUP(F1249,'[1]2017Player Stats'!$A$2:$AB$830,7,FALSE))</f>
        <v>0</v>
      </c>
      <c r="O1249">
        <f>IF(G1249="GK",VLOOKUP(F1249,'[1]2017GoalKeeper Stats'!$A$2:$S$109,8,FALSE),VLOOKUP(F1249,'[1]2017Player Stats'!$A$2:$AB$830,8,FALSE))</f>
        <v>0</v>
      </c>
      <c r="P1249">
        <f>IF(G1249="GK",VLOOKUP(F1249,'[1]2017GoalKeeper Stats'!$A$2:$S$109,9,FALSE),VLOOKUP(F1249,'[1]2017Player Stats'!$A$2:$AB$830,9,FALSE))</f>
        <v>0</v>
      </c>
      <c r="Q1249">
        <f>IF(G1249="GK",VLOOKUP(F1249,'[1]2017GoalKeeper Stats'!$A$2:$S$109,10,FALSE),VLOOKUP(F1249,'[1]2017Player Stats'!$A$2:$AB$830,10,FALSE))</f>
        <v>0</v>
      </c>
      <c r="R1249">
        <f>IF(G1249="GK",VLOOKUP(F1249,'[1]2017GoalKeeper Stats'!$A$2:$S$109,11,FALSE),VLOOKUP(F1249,'[1]2017Player Stats'!$A$2:$AB$830,11,FALSE))</f>
        <v>0</v>
      </c>
      <c r="S1249" t="str">
        <f>IF(G1249="GK",VLOOKUP(F1249,'[1]2017GoalKeeper Stats'!$A$2:$S$109,12,FALSE),VLOOKUP(F1249,'[1]2017Player Stats'!$A$2:$AB$830,12,FALSE))</f>
        <v>0/0</v>
      </c>
      <c r="T1249">
        <f>IF(G1249="GK",VLOOKUP(F1249,'[1]2017GoalKeeper Stats'!$A$2:$S$109,13,FALSE),VLOOKUP(F1249,'[1]2017Player Stats'!$A$2:$AB$830,13,FALSE))</f>
        <v>0</v>
      </c>
      <c r="U1249">
        <f>IF(G1249="GK",VLOOKUP(F1249,'[1]2017GoalKeeper Stats'!$A$2:$S$109,14,FALSE),VLOOKUP(F1249,'[1]2017Player Stats'!$A$2:$AB$830,14,FALSE))</f>
        <v>0</v>
      </c>
      <c r="V1249">
        <f>IF(G1249="GK",VLOOKUP(F1249,'[1]2017GoalKeeper Stats'!$A$2:$S$109,15,FALSE),VLOOKUP(F1249,'[1]2017Player Stats'!$A$2:$AB$830,15,FALSE))</f>
        <v>0</v>
      </c>
      <c r="W1249">
        <f>IF(G1249="GK",VLOOKUP(F1249,'[1]2017GoalKeeper Stats'!$A$2:$S$109,16,FALSE),VLOOKUP(F1249,'[1]2017Player Stats'!$A$2:$AB$830,16,FALSE))</f>
        <v>0</v>
      </c>
      <c r="X1249">
        <f>IF(G1249="GK",VLOOKUP(F1249,'[1]2017GoalKeeper Stats'!$A$2:$S$109,17,FALSE),VLOOKUP(F1249,'[1]2017Player Stats'!$A$2:$AB$830,17,FALSE))</f>
        <v>0</v>
      </c>
      <c r="Y1249">
        <f>IF(G1249="GK",VLOOKUP(F1249,'[1]2017GoalKeeper Stats'!$A$2:$S$109,18,FALSE),VLOOKUP(F1249,'[1]2017Player Stats'!$A$2:$AB$830,18,FALSE))</f>
        <v>0</v>
      </c>
      <c r="Z1249">
        <f>IF(G1249="GK",VLOOKUP(F1249,'[1]2017GoalKeeper Stats'!$A$2:$S$109,19,FALSE),VLOOKUP(F1249,'[1]2017Player Stats'!$A$2:$AB$830,19,FALSE))</f>
        <v>0</v>
      </c>
      <c r="AA1249">
        <f>IF(G1249="GK",VLOOKUP(F1249,'[1]2017GoalKeeper Stats'!$A$2:$S$109,20,FALSE),VLOOKUP(F1249,'[1]2017Player Stats'!$A$2:$AB$830,20,FALSE))</f>
        <v>0</v>
      </c>
      <c r="AB1249">
        <f>IF(G1249="GK",VLOOKUP(F1249,'[1]2017GoalKeeper Stats'!$A$2:$S$109,21,FALSE),VLOOKUP(F1249,'[1]2017Player Stats'!$A$2:$AB$830,21,FALSE))</f>
        <v>0</v>
      </c>
      <c r="AC1249">
        <f>IF(G1249="GK",VLOOKUP(F1249,'[1]2017GoalKeeper Stats'!$A$2:$S$109,22,FALSE),VLOOKUP(F1249,'[1]2017Player Stats'!$A$2:$AB$830,22,FALSE))</f>
        <v>0</v>
      </c>
      <c r="AD1249">
        <f>IF(G1249="GK",VLOOKUP(F1249,'[1]2017GoalKeeper Stats'!$A$2:$S$109,23,FALSE),VLOOKUP(F1249,'[1]2017Player Stats'!$A$2:$AB$830,23,FALSE))</f>
        <v>0</v>
      </c>
      <c r="AE1249">
        <f>IF(G1249="GK",VLOOKUP(F1249,'[1]2017GoalKeeper Stats'!$A$2:$S$109,24,FALSE),VLOOKUP(F1249,'[1]2017Player Stats'!$A$2:$AB$830,24,FALSE))</f>
        <v>0</v>
      </c>
      <c r="AF1249">
        <f>IF(G1249="GK",VLOOKUP(F1249,'[1]2017GoalKeeper Stats'!$A$2:$S$109,25,FALSE),VLOOKUP(F1249,'[1]2017Player Stats'!$A$2:$AB$830,25,FALSE))</f>
        <v>0</v>
      </c>
      <c r="AG1249">
        <f>IF(G1249="GK",VLOOKUP(F1249,'[1]2017GoalKeeper Stats'!$A$2:$S$109,26,FALSE),VLOOKUP(F1249,'[1]2017Player Stats'!$A$2:$AB$830,26,FALSE))</f>
        <v>0</v>
      </c>
      <c r="AH1249" s="51">
        <v>2017</v>
      </c>
      <c r="AI1249" s="51">
        <v>34</v>
      </c>
      <c r="AJ1249" s="51">
        <v>438</v>
      </c>
      <c r="AK1249" s="51">
        <v>401</v>
      </c>
      <c r="AL1249" s="51">
        <v>69</v>
      </c>
      <c r="AM1249" s="51">
        <v>37</v>
      </c>
      <c r="AN1249" s="51">
        <v>32</v>
      </c>
      <c r="AO1249" s="52">
        <v>48.97</v>
      </c>
      <c r="AP1249" s="52">
        <v>43.53</v>
      </c>
      <c r="AQ1249" s="52">
        <v>5.44</v>
      </c>
      <c r="AR1249" s="52">
        <v>26.56</v>
      </c>
      <c r="AS1249" s="51">
        <v>55</v>
      </c>
      <c r="AT1249" s="52">
        <v>49.88</v>
      </c>
    </row>
    <row r="1250" spans="1:46" hidden="1">
      <c r="A1250">
        <v>2017</v>
      </c>
      <c r="B1250" t="s">
        <v>203</v>
      </c>
      <c r="C1250" t="s">
        <v>203</v>
      </c>
      <c r="D1250" t="s">
        <v>1218</v>
      </c>
      <c r="E1250" t="s">
        <v>1219</v>
      </c>
      <c r="F1250" t="str">
        <f t="shared" si="19"/>
        <v>Russell Teibert</v>
      </c>
      <c r="G1250" t="s">
        <v>860</v>
      </c>
      <c r="H1250" s="143">
        <v>194000</v>
      </c>
      <c r="I1250" s="143">
        <v>126500</v>
      </c>
      <c r="J1250" t="str">
        <f>IF(G1250="GK",VLOOKUP(F1250,'[1]2017GoalKeeper Stats'!$A$2:$S$109,2,FALSE),VLOOKUP(F1250,'[1]2017Player Stats'!$A$2:$AB$830,2,FALSE))</f>
        <v>VAN</v>
      </c>
      <c r="K1250">
        <f>IF(G1250="GK",VLOOKUP(F1250,'[1]2017GoalKeeper Stats'!$A$2:$S$109,4,FALSE),VLOOKUP(F1250,'[1]2017Player Stats'!$A$2:$AB$830,4,FALSE))</f>
        <v>12</v>
      </c>
      <c r="L1250">
        <f>IF(G1250="GK",VLOOKUP(F1250,'[1]2017GoalKeeper Stats'!$A$2:$S$109,5,FALSE),VLOOKUP(F1250,'[1]2017Player Stats'!$A$2:$AB$830,5,FALSE))</f>
        <v>8</v>
      </c>
      <c r="M1250">
        <f>IF(G1250="GK",VLOOKUP(F1250,'[1]2017GoalKeeper Stats'!$A$2:$S$109,6,FALSE),VLOOKUP(F1250,'[1]2017Player Stats'!$A$2:$AB$830,6,FALSE))</f>
        <v>731</v>
      </c>
      <c r="N1250">
        <f>IF(G1250="GK",VLOOKUP(F1250,'[1]2017GoalKeeper Stats'!$A$2:$S$109,7,FALSE),VLOOKUP(F1250,'[1]2017Player Stats'!$A$2:$AB$830,7,FALSE))</f>
        <v>0</v>
      </c>
      <c r="O1250">
        <f>IF(G1250="GK",VLOOKUP(F1250,'[1]2017GoalKeeper Stats'!$A$2:$S$109,8,FALSE),VLOOKUP(F1250,'[1]2017Player Stats'!$A$2:$AB$830,8,FALSE))</f>
        <v>0</v>
      </c>
      <c r="P1250">
        <f>IF(G1250="GK",VLOOKUP(F1250,'[1]2017GoalKeeper Stats'!$A$2:$S$109,9,FALSE),VLOOKUP(F1250,'[1]2017Player Stats'!$A$2:$AB$830,9,FALSE))</f>
        <v>5</v>
      </c>
      <c r="Q1250">
        <f>IF(G1250="GK",VLOOKUP(F1250,'[1]2017GoalKeeper Stats'!$A$2:$S$109,10,FALSE),VLOOKUP(F1250,'[1]2017Player Stats'!$A$2:$AB$830,10,FALSE))</f>
        <v>1</v>
      </c>
      <c r="R1250">
        <f>IF(G1250="GK",VLOOKUP(F1250,'[1]2017GoalKeeper Stats'!$A$2:$S$109,11,FALSE),VLOOKUP(F1250,'[1]2017Player Stats'!$A$2:$AB$830,11,FALSE))</f>
        <v>0</v>
      </c>
      <c r="S1250" t="str">
        <f>IF(G1250="GK",VLOOKUP(F1250,'[1]2017GoalKeeper Stats'!$A$2:$S$109,12,FALSE),VLOOKUP(F1250,'[1]2017Player Stats'!$A$2:$AB$830,12,FALSE))</f>
        <v>0/0</v>
      </c>
      <c r="T1250">
        <f>IF(G1250="GK",VLOOKUP(F1250,'[1]2017GoalKeeper Stats'!$A$2:$S$109,13,FALSE),VLOOKUP(F1250,'[1]2017Player Stats'!$A$2:$AB$830,13,FALSE))</f>
        <v>0</v>
      </c>
      <c r="U1250">
        <f>IF(G1250="GK",VLOOKUP(F1250,'[1]2017GoalKeeper Stats'!$A$2:$S$109,14,FALSE),VLOOKUP(F1250,'[1]2017Player Stats'!$A$2:$AB$830,14,FALSE))</f>
        <v>0</v>
      </c>
      <c r="V1250">
        <f>IF(G1250="GK",VLOOKUP(F1250,'[1]2017GoalKeeper Stats'!$A$2:$S$109,15,FALSE),VLOOKUP(F1250,'[1]2017Player Stats'!$A$2:$AB$830,15,FALSE))</f>
        <v>0</v>
      </c>
      <c r="W1250">
        <f>IF(G1250="GK",VLOOKUP(F1250,'[1]2017GoalKeeper Stats'!$A$2:$S$109,16,FALSE),VLOOKUP(F1250,'[1]2017Player Stats'!$A$2:$AB$830,16,FALSE))</f>
        <v>0</v>
      </c>
      <c r="X1250">
        <f>IF(G1250="GK",VLOOKUP(F1250,'[1]2017GoalKeeper Stats'!$A$2:$S$109,17,FALSE),VLOOKUP(F1250,'[1]2017Player Stats'!$A$2:$AB$830,17,FALSE))</f>
        <v>0</v>
      </c>
      <c r="Y1250">
        <f>IF(G1250="GK",VLOOKUP(F1250,'[1]2017GoalKeeper Stats'!$A$2:$S$109,18,FALSE),VLOOKUP(F1250,'[1]2017Player Stats'!$A$2:$AB$830,18,FALSE))</f>
        <v>0</v>
      </c>
      <c r="Z1250">
        <f>IF(G1250="GK",VLOOKUP(F1250,'[1]2017GoalKeeper Stats'!$A$2:$S$109,19,FALSE),VLOOKUP(F1250,'[1]2017Player Stats'!$A$2:$AB$830,19,FALSE))</f>
        <v>0</v>
      </c>
      <c r="AA1250">
        <f>IF(G1250="GK",VLOOKUP(F1250,'[1]2017GoalKeeper Stats'!$A$2:$S$109,20,FALSE),VLOOKUP(F1250,'[1]2017Player Stats'!$A$2:$AB$830,20,FALSE))</f>
        <v>0</v>
      </c>
      <c r="AB1250">
        <f>IF(G1250="GK",VLOOKUP(F1250,'[1]2017GoalKeeper Stats'!$A$2:$S$109,21,FALSE),VLOOKUP(F1250,'[1]2017Player Stats'!$A$2:$AB$830,21,FALSE))</f>
        <v>13</v>
      </c>
      <c r="AC1250">
        <f>IF(G1250="GK",VLOOKUP(F1250,'[1]2017GoalKeeper Stats'!$A$2:$S$109,22,FALSE),VLOOKUP(F1250,'[1]2017Player Stats'!$A$2:$AB$830,22,FALSE))</f>
        <v>4</v>
      </c>
      <c r="AD1250">
        <f>IF(G1250="GK",VLOOKUP(F1250,'[1]2017GoalKeeper Stats'!$A$2:$S$109,23,FALSE),VLOOKUP(F1250,'[1]2017Player Stats'!$A$2:$AB$830,23,FALSE))</f>
        <v>0</v>
      </c>
      <c r="AE1250">
        <f>IF(G1250="GK",VLOOKUP(F1250,'[1]2017GoalKeeper Stats'!$A$2:$S$109,24,FALSE),VLOOKUP(F1250,'[1]2017Player Stats'!$A$2:$AB$830,24,FALSE))</f>
        <v>1</v>
      </c>
      <c r="AF1250">
        <f>IF(G1250="GK",VLOOKUP(F1250,'[1]2017GoalKeeper Stats'!$A$2:$S$109,25,FALSE),VLOOKUP(F1250,'[1]2017Player Stats'!$A$2:$AB$830,25,FALSE))</f>
        <v>0</v>
      </c>
      <c r="AG1250">
        <f>IF(G1250="GK",VLOOKUP(F1250,'[1]2017GoalKeeper Stats'!$A$2:$S$109,26,FALSE),VLOOKUP(F1250,'[1]2017Player Stats'!$A$2:$AB$830,26,FALSE))</f>
        <v>20</v>
      </c>
      <c r="AH1250" s="51">
        <v>2017</v>
      </c>
      <c r="AI1250" s="51">
        <v>34</v>
      </c>
      <c r="AJ1250" s="51">
        <v>392</v>
      </c>
      <c r="AK1250" s="51">
        <v>520</v>
      </c>
      <c r="AL1250" s="51">
        <v>49</v>
      </c>
      <c r="AM1250" s="51">
        <v>49</v>
      </c>
      <c r="AN1250" s="51">
        <v>0</v>
      </c>
      <c r="AO1250" s="52">
        <v>43.74</v>
      </c>
      <c r="AP1250" s="52">
        <v>46.69</v>
      </c>
      <c r="AQ1250" s="52">
        <v>-2.95</v>
      </c>
      <c r="AR1250" s="52">
        <v>2.95</v>
      </c>
      <c r="AS1250" s="51">
        <v>52</v>
      </c>
      <c r="AT1250" s="52">
        <v>45.74</v>
      </c>
    </row>
    <row r="1251" spans="1:46" hidden="1">
      <c r="A1251">
        <v>2017</v>
      </c>
      <c r="B1251" t="s">
        <v>204</v>
      </c>
      <c r="C1251" t="s">
        <v>204</v>
      </c>
      <c r="D1251" t="s">
        <v>1746</v>
      </c>
      <c r="E1251" t="s">
        <v>1747</v>
      </c>
      <c r="F1251" t="str">
        <f t="shared" si="19"/>
        <v>Joshua Yaro</v>
      </c>
      <c r="G1251" t="s">
        <v>893</v>
      </c>
      <c r="H1251" s="143">
        <v>194000</v>
      </c>
      <c r="I1251" s="143">
        <v>130000</v>
      </c>
      <c r="J1251" t="str">
        <f>IF(G1251="GK",VLOOKUP(F1251,'[1]2017GoalKeeper Stats'!$A$2:$S$109,2,FALSE),VLOOKUP(F1251,'[1]2017Player Stats'!$A$2:$AB$830,2,FALSE))</f>
        <v>PHI</v>
      </c>
      <c r="K1251">
        <f>IF(G1251="GK",VLOOKUP(F1251,'[1]2017GoalKeeper Stats'!$A$2:$S$109,4,FALSE),VLOOKUP(F1251,'[1]2017Player Stats'!$A$2:$AB$830,4,FALSE))</f>
        <v>6</v>
      </c>
      <c r="L1251">
        <f>IF(G1251="GK",VLOOKUP(F1251,'[1]2017GoalKeeper Stats'!$A$2:$S$109,5,FALSE),VLOOKUP(F1251,'[1]2017Player Stats'!$A$2:$AB$830,5,FALSE))</f>
        <v>4</v>
      </c>
      <c r="M1251">
        <f>IF(G1251="GK",VLOOKUP(F1251,'[1]2017GoalKeeper Stats'!$A$2:$S$109,6,FALSE),VLOOKUP(F1251,'[1]2017Player Stats'!$A$2:$AB$830,6,FALSE))</f>
        <v>369</v>
      </c>
      <c r="N1251">
        <f>IF(G1251="GK",VLOOKUP(F1251,'[1]2017GoalKeeper Stats'!$A$2:$S$109,7,FALSE),VLOOKUP(F1251,'[1]2017Player Stats'!$A$2:$AB$830,7,FALSE))</f>
        <v>0</v>
      </c>
      <c r="O1251">
        <f>IF(G1251="GK",VLOOKUP(F1251,'[1]2017GoalKeeper Stats'!$A$2:$S$109,8,FALSE),VLOOKUP(F1251,'[1]2017Player Stats'!$A$2:$AB$830,8,FALSE))</f>
        <v>0</v>
      </c>
      <c r="P1251">
        <f>IF(G1251="GK",VLOOKUP(F1251,'[1]2017GoalKeeper Stats'!$A$2:$S$109,9,FALSE),VLOOKUP(F1251,'[1]2017Player Stats'!$A$2:$AB$830,9,FALSE))</f>
        <v>0</v>
      </c>
      <c r="Q1251">
        <f>IF(G1251="GK",VLOOKUP(F1251,'[1]2017GoalKeeper Stats'!$A$2:$S$109,10,FALSE),VLOOKUP(F1251,'[1]2017Player Stats'!$A$2:$AB$830,10,FALSE))</f>
        <v>0</v>
      </c>
      <c r="R1251">
        <f>IF(G1251="GK",VLOOKUP(F1251,'[1]2017GoalKeeper Stats'!$A$2:$S$109,11,FALSE),VLOOKUP(F1251,'[1]2017Player Stats'!$A$2:$AB$830,11,FALSE))</f>
        <v>0</v>
      </c>
      <c r="S1251" t="str">
        <f>IF(G1251="GK",VLOOKUP(F1251,'[1]2017GoalKeeper Stats'!$A$2:$S$109,12,FALSE),VLOOKUP(F1251,'[1]2017Player Stats'!$A$2:$AB$830,12,FALSE))</f>
        <v>0/0</v>
      </c>
      <c r="T1251">
        <f>IF(G1251="GK",VLOOKUP(F1251,'[1]2017GoalKeeper Stats'!$A$2:$S$109,13,FALSE),VLOOKUP(F1251,'[1]2017Player Stats'!$A$2:$AB$830,13,FALSE))</f>
        <v>0</v>
      </c>
      <c r="U1251">
        <f>IF(G1251="GK",VLOOKUP(F1251,'[1]2017GoalKeeper Stats'!$A$2:$S$109,14,FALSE),VLOOKUP(F1251,'[1]2017Player Stats'!$A$2:$AB$830,14,FALSE))</f>
        <v>0</v>
      </c>
      <c r="V1251">
        <f>IF(G1251="GK",VLOOKUP(F1251,'[1]2017GoalKeeper Stats'!$A$2:$S$109,15,FALSE),VLOOKUP(F1251,'[1]2017Player Stats'!$A$2:$AB$830,15,FALSE))</f>
        <v>0</v>
      </c>
      <c r="W1251">
        <f>IF(G1251="GK",VLOOKUP(F1251,'[1]2017GoalKeeper Stats'!$A$2:$S$109,16,FALSE),VLOOKUP(F1251,'[1]2017Player Stats'!$A$2:$AB$830,16,FALSE))</f>
        <v>0</v>
      </c>
      <c r="X1251">
        <f>IF(G1251="GK",VLOOKUP(F1251,'[1]2017GoalKeeper Stats'!$A$2:$S$109,17,FALSE),VLOOKUP(F1251,'[1]2017Player Stats'!$A$2:$AB$830,17,FALSE))</f>
        <v>0</v>
      </c>
      <c r="Y1251">
        <f>IF(G1251="GK",VLOOKUP(F1251,'[1]2017GoalKeeper Stats'!$A$2:$S$109,18,FALSE),VLOOKUP(F1251,'[1]2017Player Stats'!$A$2:$AB$830,18,FALSE))</f>
        <v>0</v>
      </c>
      <c r="Z1251">
        <f>IF(G1251="GK",VLOOKUP(F1251,'[1]2017GoalKeeper Stats'!$A$2:$S$109,19,FALSE),VLOOKUP(F1251,'[1]2017Player Stats'!$A$2:$AB$830,19,FALSE))</f>
        <v>0</v>
      </c>
      <c r="AA1251">
        <f>IF(G1251="GK",VLOOKUP(F1251,'[1]2017GoalKeeper Stats'!$A$2:$S$109,20,FALSE),VLOOKUP(F1251,'[1]2017Player Stats'!$A$2:$AB$830,20,FALSE))</f>
        <v>0</v>
      </c>
      <c r="AB1251">
        <f>IF(G1251="GK",VLOOKUP(F1251,'[1]2017GoalKeeper Stats'!$A$2:$S$109,21,FALSE),VLOOKUP(F1251,'[1]2017Player Stats'!$A$2:$AB$830,21,FALSE))</f>
        <v>8</v>
      </c>
      <c r="AC1251">
        <f>IF(G1251="GK",VLOOKUP(F1251,'[1]2017GoalKeeper Stats'!$A$2:$S$109,22,FALSE),VLOOKUP(F1251,'[1]2017Player Stats'!$A$2:$AB$830,22,FALSE))</f>
        <v>2</v>
      </c>
      <c r="AD1251">
        <f>IF(G1251="GK",VLOOKUP(F1251,'[1]2017GoalKeeper Stats'!$A$2:$S$109,23,FALSE),VLOOKUP(F1251,'[1]2017Player Stats'!$A$2:$AB$830,23,FALSE))</f>
        <v>0</v>
      </c>
      <c r="AE1251">
        <f>IF(G1251="GK",VLOOKUP(F1251,'[1]2017GoalKeeper Stats'!$A$2:$S$109,24,FALSE),VLOOKUP(F1251,'[1]2017Player Stats'!$A$2:$AB$830,24,FALSE))</f>
        <v>0</v>
      </c>
      <c r="AF1251">
        <f>IF(G1251="GK",VLOOKUP(F1251,'[1]2017GoalKeeper Stats'!$A$2:$S$109,25,FALSE),VLOOKUP(F1251,'[1]2017Player Stats'!$A$2:$AB$830,25,FALSE))</f>
        <v>1</v>
      </c>
      <c r="AG1251">
        <f>IF(G1251="GK",VLOOKUP(F1251,'[1]2017GoalKeeper Stats'!$A$2:$S$109,26,FALSE),VLOOKUP(F1251,'[1]2017Player Stats'!$A$2:$AB$830,26,FALSE))</f>
        <v>0</v>
      </c>
      <c r="AH1251" s="51">
        <v>2017</v>
      </c>
      <c r="AI1251" s="51">
        <v>34</v>
      </c>
      <c r="AJ1251" s="51">
        <v>386</v>
      </c>
      <c r="AK1251" s="51">
        <v>424</v>
      </c>
      <c r="AL1251" s="51">
        <v>49</v>
      </c>
      <c r="AM1251" s="51">
        <v>47</v>
      </c>
      <c r="AN1251" s="51">
        <v>2</v>
      </c>
      <c r="AO1251" s="52">
        <v>43.73</v>
      </c>
      <c r="AP1251" s="52">
        <v>44.93</v>
      </c>
      <c r="AQ1251" s="52">
        <v>-1.2</v>
      </c>
      <c r="AR1251" s="52">
        <v>3.2</v>
      </c>
      <c r="AS1251" s="51">
        <v>42</v>
      </c>
      <c r="AT1251" s="52">
        <v>44.82</v>
      </c>
    </row>
    <row r="1252" spans="1:46" hidden="1">
      <c r="A1252">
        <v>2017</v>
      </c>
      <c r="B1252" t="s">
        <v>198</v>
      </c>
      <c r="C1252" t="s">
        <v>198</v>
      </c>
      <c r="D1252" t="s">
        <v>1746</v>
      </c>
      <c r="E1252" t="s">
        <v>1983</v>
      </c>
      <c r="F1252" t="str">
        <f t="shared" si="19"/>
        <v>Joshua Gatt</v>
      </c>
      <c r="G1252" t="s">
        <v>860</v>
      </c>
      <c r="H1252" s="143">
        <v>193508</v>
      </c>
      <c r="I1252" s="143">
        <v>175008</v>
      </c>
      <c r="J1252" t="str">
        <f>IF(G1252="GK",VLOOKUP(F1252,'[1]2017GoalKeeper Stats'!$A$2:$S$109,2,FALSE),VLOOKUP(F1252,'[1]2017Player Stats'!$A$2:$AB$830,2,FALSE))</f>
        <v>COL</v>
      </c>
      <c r="K1252">
        <f>IF(G1252="GK",VLOOKUP(F1252,'[1]2017GoalKeeper Stats'!$A$2:$S$109,4,FALSE),VLOOKUP(F1252,'[1]2017Player Stats'!$A$2:$AB$830,4,FALSE))</f>
        <v>20</v>
      </c>
      <c r="L1252">
        <f>IF(G1252="GK",VLOOKUP(F1252,'[1]2017GoalKeeper Stats'!$A$2:$S$109,5,FALSE),VLOOKUP(F1252,'[1]2017Player Stats'!$A$2:$AB$830,5,FALSE))</f>
        <v>11</v>
      </c>
      <c r="M1252">
        <f>IF(G1252="GK",VLOOKUP(F1252,'[1]2017GoalKeeper Stats'!$A$2:$S$109,6,FALSE),VLOOKUP(F1252,'[1]2017Player Stats'!$A$2:$AB$830,6,FALSE))</f>
        <v>1067</v>
      </c>
      <c r="N1252">
        <f>IF(G1252="GK",VLOOKUP(F1252,'[1]2017GoalKeeper Stats'!$A$2:$S$109,7,FALSE),VLOOKUP(F1252,'[1]2017Player Stats'!$A$2:$AB$830,7,FALSE))</f>
        <v>2</v>
      </c>
      <c r="O1252">
        <f>IF(G1252="GK",VLOOKUP(F1252,'[1]2017GoalKeeper Stats'!$A$2:$S$109,8,FALSE),VLOOKUP(F1252,'[1]2017Player Stats'!$A$2:$AB$830,8,FALSE))</f>
        <v>3</v>
      </c>
      <c r="P1252">
        <f>IF(G1252="GK",VLOOKUP(F1252,'[1]2017GoalKeeper Stats'!$A$2:$S$109,9,FALSE),VLOOKUP(F1252,'[1]2017Player Stats'!$A$2:$AB$830,9,FALSE))</f>
        <v>17</v>
      </c>
      <c r="Q1252">
        <f>IF(G1252="GK",VLOOKUP(F1252,'[1]2017GoalKeeper Stats'!$A$2:$S$109,10,FALSE),VLOOKUP(F1252,'[1]2017Player Stats'!$A$2:$AB$830,10,FALSE))</f>
        <v>6</v>
      </c>
      <c r="R1252">
        <f>IF(G1252="GK",VLOOKUP(F1252,'[1]2017GoalKeeper Stats'!$A$2:$S$109,11,FALSE),VLOOKUP(F1252,'[1]2017Player Stats'!$A$2:$AB$830,11,FALSE))</f>
        <v>1</v>
      </c>
      <c r="S1252" t="str">
        <f>IF(G1252="GK",VLOOKUP(F1252,'[1]2017GoalKeeper Stats'!$A$2:$S$109,12,FALSE),VLOOKUP(F1252,'[1]2017Player Stats'!$A$2:$AB$830,12,FALSE))</f>
        <v>0/0</v>
      </c>
      <c r="T1252">
        <f>IF(G1252="GK",VLOOKUP(F1252,'[1]2017GoalKeeper Stats'!$A$2:$S$109,13,FALSE),VLOOKUP(F1252,'[1]2017Player Stats'!$A$2:$AB$830,13,FALSE))</f>
        <v>1</v>
      </c>
      <c r="U1252">
        <f>IF(G1252="GK",VLOOKUP(F1252,'[1]2017GoalKeeper Stats'!$A$2:$S$109,14,FALSE),VLOOKUP(F1252,'[1]2017Player Stats'!$A$2:$AB$830,14,FALSE))</f>
        <v>1</v>
      </c>
      <c r="V1252">
        <f>IF(G1252="GK",VLOOKUP(F1252,'[1]2017GoalKeeper Stats'!$A$2:$S$109,15,FALSE),VLOOKUP(F1252,'[1]2017Player Stats'!$A$2:$AB$830,15,FALSE))</f>
        <v>0.17</v>
      </c>
      <c r="W1252">
        <f>IF(G1252="GK",VLOOKUP(F1252,'[1]2017GoalKeeper Stats'!$A$2:$S$109,16,FALSE),VLOOKUP(F1252,'[1]2017Player Stats'!$A$2:$AB$830,16,FALSE))</f>
        <v>11.8</v>
      </c>
      <c r="X1252">
        <f>IF(G1252="GK",VLOOKUP(F1252,'[1]2017GoalKeeper Stats'!$A$2:$S$109,17,FALSE),VLOOKUP(F1252,'[1]2017Player Stats'!$A$2:$AB$830,17,FALSE))</f>
        <v>1</v>
      </c>
      <c r="Y1252">
        <f>IF(G1252="GK",VLOOKUP(F1252,'[1]2017GoalKeeper Stats'!$A$2:$S$109,18,FALSE),VLOOKUP(F1252,'[1]2017Player Stats'!$A$2:$AB$830,18,FALSE))</f>
        <v>3</v>
      </c>
      <c r="Z1252">
        <f>IF(G1252="GK",VLOOKUP(F1252,'[1]2017GoalKeeper Stats'!$A$2:$S$109,19,FALSE),VLOOKUP(F1252,'[1]2017Player Stats'!$A$2:$AB$830,19,FALSE))</f>
        <v>0</v>
      </c>
      <c r="AA1252">
        <f>IF(G1252="GK",VLOOKUP(F1252,'[1]2017GoalKeeper Stats'!$A$2:$S$109,20,FALSE),VLOOKUP(F1252,'[1]2017Player Stats'!$A$2:$AB$830,20,FALSE))</f>
        <v>0.25</v>
      </c>
      <c r="AB1252">
        <f>IF(G1252="GK",VLOOKUP(F1252,'[1]2017GoalKeeper Stats'!$A$2:$S$109,21,FALSE),VLOOKUP(F1252,'[1]2017Player Stats'!$A$2:$AB$830,21,FALSE))</f>
        <v>25</v>
      </c>
      <c r="AC1252">
        <f>IF(G1252="GK",VLOOKUP(F1252,'[1]2017GoalKeeper Stats'!$A$2:$S$109,22,FALSE),VLOOKUP(F1252,'[1]2017Player Stats'!$A$2:$AB$830,22,FALSE))</f>
        <v>10</v>
      </c>
      <c r="AD1252">
        <f>IF(G1252="GK",VLOOKUP(F1252,'[1]2017GoalKeeper Stats'!$A$2:$S$109,23,FALSE),VLOOKUP(F1252,'[1]2017Player Stats'!$A$2:$AB$830,23,FALSE))</f>
        <v>4</v>
      </c>
      <c r="AE1252">
        <f>IF(G1252="GK",VLOOKUP(F1252,'[1]2017GoalKeeper Stats'!$A$2:$S$109,24,FALSE),VLOOKUP(F1252,'[1]2017Player Stats'!$A$2:$AB$830,24,FALSE))</f>
        <v>3</v>
      </c>
      <c r="AF1252">
        <f>IF(G1252="GK",VLOOKUP(F1252,'[1]2017GoalKeeper Stats'!$A$2:$S$109,25,FALSE),VLOOKUP(F1252,'[1]2017Player Stats'!$A$2:$AB$830,25,FALSE))</f>
        <v>0</v>
      </c>
      <c r="AG1252">
        <f>IF(G1252="GK",VLOOKUP(F1252,'[1]2017GoalKeeper Stats'!$A$2:$S$109,26,FALSE),VLOOKUP(F1252,'[1]2017Player Stats'!$A$2:$AB$830,26,FALSE))</f>
        <v>35.29</v>
      </c>
      <c r="AH1252" s="51">
        <v>2017</v>
      </c>
      <c r="AI1252" s="51">
        <v>34</v>
      </c>
      <c r="AJ1252" s="51">
        <v>324</v>
      </c>
      <c r="AK1252" s="51">
        <v>489</v>
      </c>
      <c r="AL1252" s="51">
        <v>31</v>
      </c>
      <c r="AM1252" s="51">
        <v>49</v>
      </c>
      <c r="AN1252" s="51">
        <v>-18</v>
      </c>
      <c r="AO1252" s="52">
        <v>32.979999999999997</v>
      </c>
      <c r="AP1252" s="52">
        <v>49.63</v>
      </c>
      <c r="AQ1252" s="52">
        <v>-16.649999999999999</v>
      </c>
      <c r="AR1252" s="52">
        <v>-1.35</v>
      </c>
      <c r="AS1252" s="51">
        <v>33</v>
      </c>
      <c r="AT1252" s="52">
        <v>34.96</v>
      </c>
    </row>
    <row r="1253" spans="1:46" hidden="1">
      <c r="A1253">
        <v>2017</v>
      </c>
      <c r="B1253" t="s">
        <v>861</v>
      </c>
      <c r="C1253" t="s">
        <v>207</v>
      </c>
      <c r="D1253" t="s">
        <v>1799</v>
      </c>
      <c r="E1253" t="s">
        <v>1800</v>
      </c>
      <c r="F1253" t="str">
        <f t="shared" si="19"/>
        <v>Tosaint Ricketts</v>
      </c>
      <c r="G1253" t="s">
        <v>875</v>
      </c>
      <c r="H1253" s="143">
        <v>193167</v>
      </c>
      <c r="I1253" s="143">
        <v>180000</v>
      </c>
      <c r="J1253" t="str">
        <f>IF(G1253="GK",VLOOKUP(F1253,'[1]2017GoalKeeper Stats'!$A$2:$S$109,2,FALSE),VLOOKUP(F1253,'[1]2017Player Stats'!$A$2:$AB$830,2,FALSE))</f>
        <v>VAN</v>
      </c>
      <c r="K1253">
        <f>IF(G1253="GK",VLOOKUP(F1253,'[1]2017GoalKeeper Stats'!$A$2:$S$109,4,FALSE),VLOOKUP(F1253,'[1]2017Player Stats'!$A$2:$AB$830,4,FALSE))</f>
        <v>22</v>
      </c>
      <c r="L1253">
        <f>IF(G1253="GK",VLOOKUP(F1253,'[1]2017GoalKeeper Stats'!$A$2:$S$109,5,FALSE),VLOOKUP(F1253,'[1]2017Player Stats'!$A$2:$AB$830,5,FALSE))</f>
        <v>9</v>
      </c>
      <c r="M1253">
        <f>IF(G1253="GK",VLOOKUP(F1253,'[1]2017GoalKeeper Stats'!$A$2:$S$109,6,FALSE),VLOOKUP(F1253,'[1]2017Player Stats'!$A$2:$AB$830,6,FALSE))</f>
        <v>1003</v>
      </c>
      <c r="N1253">
        <f>IF(G1253="GK",VLOOKUP(F1253,'[1]2017GoalKeeper Stats'!$A$2:$S$109,7,FALSE),VLOOKUP(F1253,'[1]2017Player Stats'!$A$2:$AB$830,7,FALSE))</f>
        <v>7</v>
      </c>
      <c r="O1253">
        <f>IF(G1253="GK",VLOOKUP(F1253,'[1]2017GoalKeeper Stats'!$A$2:$S$109,8,FALSE),VLOOKUP(F1253,'[1]2017Player Stats'!$A$2:$AB$830,8,FALSE))</f>
        <v>1</v>
      </c>
      <c r="P1253">
        <f>IF(G1253="GK",VLOOKUP(F1253,'[1]2017GoalKeeper Stats'!$A$2:$S$109,9,FALSE),VLOOKUP(F1253,'[1]2017Player Stats'!$A$2:$AB$830,9,FALSE))</f>
        <v>31</v>
      </c>
      <c r="Q1253">
        <f>IF(G1253="GK",VLOOKUP(F1253,'[1]2017GoalKeeper Stats'!$A$2:$S$109,10,FALSE),VLOOKUP(F1253,'[1]2017Player Stats'!$A$2:$AB$830,10,FALSE))</f>
        <v>15</v>
      </c>
      <c r="R1253">
        <f>IF(G1253="GK",VLOOKUP(F1253,'[1]2017GoalKeeper Stats'!$A$2:$S$109,11,FALSE),VLOOKUP(F1253,'[1]2017Player Stats'!$A$2:$AB$830,11,FALSE))</f>
        <v>2</v>
      </c>
      <c r="S1253" t="str">
        <f>IF(G1253="GK",VLOOKUP(F1253,'[1]2017GoalKeeper Stats'!$A$2:$S$109,12,FALSE),VLOOKUP(F1253,'[1]2017Player Stats'!$A$2:$AB$830,12,FALSE))</f>
        <v>0/0</v>
      </c>
      <c r="T1253">
        <f>IF(G1253="GK",VLOOKUP(F1253,'[1]2017GoalKeeper Stats'!$A$2:$S$109,13,FALSE),VLOOKUP(F1253,'[1]2017Player Stats'!$A$2:$AB$830,13,FALSE))</f>
        <v>3</v>
      </c>
      <c r="U1253">
        <f>IF(G1253="GK",VLOOKUP(F1253,'[1]2017GoalKeeper Stats'!$A$2:$S$109,14,FALSE),VLOOKUP(F1253,'[1]2017Player Stats'!$A$2:$AB$830,14,FALSE))</f>
        <v>4</v>
      </c>
      <c r="V1253">
        <f>IF(G1253="GK",VLOOKUP(F1253,'[1]2017GoalKeeper Stats'!$A$2:$S$109,15,FALSE),VLOOKUP(F1253,'[1]2017Player Stats'!$A$2:$AB$830,15,FALSE))</f>
        <v>0.63</v>
      </c>
      <c r="W1253">
        <f>IF(G1253="GK",VLOOKUP(F1253,'[1]2017GoalKeeper Stats'!$A$2:$S$109,16,FALSE),VLOOKUP(F1253,'[1]2017Player Stats'!$A$2:$AB$830,16,FALSE))</f>
        <v>22.6</v>
      </c>
      <c r="X1253">
        <f>IF(G1253="GK",VLOOKUP(F1253,'[1]2017GoalKeeper Stats'!$A$2:$S$109,17,FALSE),VLOOKUP(F1253,'[1]2017Player Stats'!$A$2:$AB$830,17,FALSE))</f>
        <v>0</v>
      </c>
      <c r="Y1253">
        <f>IF(G1253="GK",VLOOKUP(F1253,'[1]2017GoalKeeper Stats'!$A$2:$S$109,18,FALSE),VLOOKUP(F1253,'[1]2017Player Stats'!$A$2:$AB$830,18,FALSE))</f>
        <v>0</v>
      </c>
      <c r="Z1253">
        <f>IF(G1253="GK",VLOOKUP(F1253,'[1]2017GoalKeeper Stats'!$A$2:$S$109,19,FALSE),VLOOKUP(F1253,'[1]2017Player Stats'!$A$2:$AB$830,19,FALSE))</f>
        <v>1</v>
      </c>
      <c r="AA1253">
        <f>IF(G1253="GK",VLOOKUP(F1253,'[1]2017GoalKeeper Stats'!$A$2:$S$109,20,FALSE),VLOOKUP(F1253,'[1]2017Player Stats'!$A$2:$AB$830,20,FALSE))</f>
        <v>0.09</v>
      </c>
      <c r="AB1253">
        <f>IF(G1253="GK",VLOOKUP(F1253,'[1]2017GoalKeeper Stats'!$A$2:$S$109,21,FALSE),VLOOKUP(F1253,'[1]2017Player Stats'!$A$2:$AB$830,21,FALSE))</f>
        <v>8</v>
      </c>
      <c r="AC1253">
        <f>IF(G1253="GK",VLOOKUP(F1253,'[1]2017GoalKeeper Stats'!$A$2:$S$109,22,FALSE),VLOOKUP(F1253,'[1]2017Player Stats'!$A$2:$AB$830,22,FALSE))</f>
        <v>13</v>
      </c>
      <c r="AD1253">
        <f>IF(G1253="GK",VLOOKUP(F1253,'[1]2017GoalKeeper Stats'!$A$2:$S$109,23,FALSE),VLOOKUP(F1253,'[1]2017Player Stats'!$A$2:$AB$830,23,FALSE))</f>
        <v>8</v>
      </c>
      <c r="AE1253">
        <f>IF(G1253="GK",VLOOKUP(F1253,'[1]2017GoalKeeper Stats'!$A$2:$S$109,24,FALSE),VLOOKUP(F1253,'[1]2017Player Stats'!$A$2:$AB$830,24,FALSE))</f>
        <v>0</v>
      </c>
      <c r="AF1253">
        <f>IF(G1253="GK",VLOOKUP(F1253,'[1]2017GoalKeeper Stats'!$A$2:$S$109,25,FALSE),VLOOKUP(F1253,'[1]2017Player Stats'!$A$2:$AB$830,25,FALSE))</f>
        <v>0</v>
      </c>
      <c r="AG1253">
        <f>IF(G1253="GK",VLOOKUP(F1253,'[1]2017GoalKeeper Stats'!$A$2:$S$109,26,FALSE),VLOOKUP(F1253,'[1]2017Player Stats'!$A$2:$AB$830,26,FALSE))</f>
        <v>48.39</v>
      </c>
      <c r="AH1253" s="51">
        <v>2017</v>
      </c>
      <c r="AI1253" s="51">
        <v>34</v>
      </c>
      <c r="AJ1253" s="51">
        <v>441</v>
      </c>
      <c r="AK1253" s="51">
        <v>404</v>
      </c>
      <c r="AL1253" s="51">
        <v>71</v>
      </c>
      <c r="AM1253" s="51">
        <v>37</v>
      </c>
      <c r="AN1253" s="51">
        <v>34</v>
      </c>
      <c r="AO1253" s="52">
        <v>52.62</v>
      </c>
      <c r="AP1253" s="52">
        <v>41.42</v>
      </c>
      <c r="AQ1253" s="52">
        <v>11.21</v>
      </c>
      <c r="AR1253" s="52">
        <v>22.79</v>
      </c>
      <c r="AS1253" s="51">
        <v>69</v>
      </c>
      <c r="AT1253" s="52">
        <v>54.4</v>
      </c>
    </row>
    <row r="1254" spans="1:46" hidden="1">
      <c r="A1254">
        <v>2017</v>
      </c>
      <c r="B1254" t="s">
        <v>210</v>
      </c>
      <c r="C1254" t="s">
        <v>210</v>
      </c>
      <c r="D1254" t="s">
        <v>1220</v>
      </c>
      <c r="E1254" t="s">
        <v>1221</v>
      </c>
      <c r="F1254" t="str">
        <f t="shared" si="19"/>
        <v>Cyle Larin</v>
      </c>
      <c r="G1254" t="s">
        <v>875</v>
      </c>
      <c r="H1254" s="143">
        <v>192000</v>
      </c>
      <c r="I1254" s="143">
        <v>150000</v>
      </c>
      <c r="J1254" t="str">
        <f>IF(G1254="GK",VLOOKUP(F1254,'[1]2017GoalKeeper Stats'!$A$2:$S$109,2,FALSE),VLOOKUP(F1254,'[1]2017Player Stats'!$A$2:$AB$830,2,FALSE))</f>
        <v>ORL</v>
      </c>
      <c r="K1254">
        <f>IF(G1254="GK",VLOOKUP(F1254,'[1]2017GoalKeeper Stats'!$A$2:$S$109,4,FALSE),VLOOKUP(F1254,'[1]2017Player Stats'!$A$2:$AB$830,4,FALSE))</f>
        <v>28</v>
      </c>
      <c r="L1254">
        <f>IF(G1254="GK",VLOOKUP(F1254,'[1]2017GoalKeeper Stats'!$A$2:$S$109,5,FALSE),VLOOKUP(F1254,'[1]2017Player Stats'!$A$2:$AB$830,5,FALSE))</f>
        <v>24</v>
      </c>
      <c r="M1254">
        <f>IF(G1254="GK",VLOOKUP(F1254,'[1]2017GoalKeeper Stats'!$A$2:$S$109,6,FALSE),VLOOKUP(F1254,'[1]2017Player Stats'!$A$2:$AB$830,6,FALSE))</f>
        <v>2169</v>
      </c>
      <c r="N1254">
        <f>IF(G1254="GK",VLOOKUP(F1254,'[1]2017GoalKeeper Stats'!$A$2:$S$109,7,FALSE),VLOOKUP(F1254,'[1]2017Player Stats'!$A$2:$AB$830,7,FALSE))</f>
        <v>12</v>
      </c>
      <c r="O1254">
        <f>IF(G1254="GK",VLOOKUP(F1254,'[1]2017GoalKeeper Stats'!$A$2:$S$109,8,FALSE),VLOOKUP(F1254,'[1]2017Player Stats'!$A$2:$AB$830,8,FALSE))</f>
        <v>3</v>
      </c>
      <c r="P1254">
        <f>IF(G1254="GK",VLOOKUP(F1254,'[1]2017GoalKeeper Stats'!$A$2:$S$109,9,FALSE),VLOOKUP(F1254,'[1]2017Player Stats'!$A$2:$AB$830,9,FALSE))</f>
        <v>55</v>
      </c>
      <c r="Q1254">
        <f>IF(G1254="GK",VLOOKUP(F1254,'[1]2017GoalKeeper Stats'!$A$2:$S$109,10,FALSE),VLOOKUP(F1254,'[1]2017Player Stats'!$A$2:$AB$830,10,FALSE))</f>
        <v>32</v>
      </c>
      <c r="R1254">
        <f>IF(G1254="GK",VLOOKUP(F1254,'[1]2017GoalKeeper Stats'!$A$2:$S$109,11,FALSE),VLOOKUP(F1254,'[1]2017Player Stats'!$A$2:$AB$830,11,FALSE))</f>
        <v>5</v>
      </c>
      <c r="S1254" t="str">
        <f>IF(G1254="GK",VLOOKUP(F1254,'[1]2017GoalKeeper Stats'!$A$2:$S$109,12,FALSE),VLOOKUP(F1254,'[1]2017Player Stats'!$A$2:$AB$830,12,FALSE))</f>
        <v>0/1</v>
      </c>
      <c r="T1254">
        <f>IF(G1254="GK",VLOOKUP(F1254,'[1]2017GoalKeeper Stats'!$A$2:$S$109,13,FALSE),VLOOKUP(F1254,'[1]2017Player Stats'!$A$2:$AB$830,13,FALSE))</f>
        <v>7</v>
      </c>
      <c r="U1254">
        <f>IF(G1254="GK",VLOOKUP(F1254,'[1]2017GoalKeeper Stats'!$A$2:$S$109,14,FALSE),VLOOKUP(F1254,'[1]2017Player Stats'!$A$2:$AB$830,14,FALSE))</f>
        <v>5</v>
      </c>
      <c r="V1254">
        <f>IF(G1254="GK",VLOOKUP(F1254,'[1]2017GoalKeeper Stats'!$A$2:$S$109,15,FALSE),VLOOKUP(F1254,'[1]2017Player Stats'!$A$2:$AB$830,15,FALSE))</f>
        <v>0.5</v>
      </c>
      <c r="W1254">
        <f>IF(G1254="GK",VLOOKUP(F1254,'[1]2017GoalKeeper Stats'!$A$2:$S$109,16,FALSE),VLOOKUP(F1254,'[1]2017Player Stats'!$A$2:$AB$830,16,FALSE))</f>
        <v>21.8</v>
      </c>
      <c r="X1254">
        <f>IF(G1254="GK",VLOOKUP(F1254,'[1]2017GoalKeeper Stats'!$A$2:$S$109,17,FALSE),VLOOKUP(F1254,'[1]2017Player Stats'!$A$2:$AB$830,17,FALSE))</f>
        <v>0</v>
      </c>
      <c r="Y1254">
        <f>IF(G1254="GK",VLOOKUP(F1254,'[1]2017GoalKeeper Stats'!$A$2:$S$109,18,FALSE),VLOOKUP(F1254,'[1]2017Player Stats'!$A$2:$AB$830,18,FALSE))</f>
        <v>1</v>
      </c>
      <c r="Z1254">
        <f>IF(G1254="GK",VLOOKUP(F1254,'[1]2017GoalKeeper Stats'!$A$2:$S$109,19,FALSE),VLOOKUP(F1254,'[1]2017Player Stats'!$A$2:$AB$830,19,FALSE))</f>
        <v>2</v>
      </c>
      <c r="AA1254">
        <f>IF(G1254="GK",VLOOKUP(F1254,'[1]2017GoalKeeper Stats'!$A$2:$S$109,20,FALSE),VLOOKUP(F1254,'[1]2017Player Stats'!$A$2:$AB$830,20,FALSE))</f>
        <v>0.12</v>
      </c>
      <c r="AB1254">
        <f>IF(G1254="GK",VLOOKUP(F1254,'[1]2017GoalKeeper Stats'!$A$2:$S$109,21,FALSE),VLOOKUP(F1254,'[1]2017Player Stats'!$A$2:$AB$830,21,FALSE))</f>
        <v>45</v>
      </c>
      <c r="AC1254">
        <f>IF(G1254="GK",VLOOKUP(F1254,'[1]2017GoalKeeper Stats'!$A$2:$S$109,22,FALSE),VLOOKUP(F1254,'[1]2017Player Stats'!$A$2:$AB$830,22,FALSE))</f>
        <v>54</v>
      </c>
      <c r="AD1254">
        <f>IF(G1254="GK",VLOOKUP(F1254,'[1]2017GoalKeeper Stats'!$A$2:$S$109,23,FALSE),VLOOKUP(F1254,'[1]2017Player Stats'!$A$2:$AB$830,23,FALSE))</f>
        <v>11</v>
      </c>
      <c r="AE1254">
        <f>IF(G1254="GK",VLOOKUP(F1254,'[1]2017GoalKeeper Stats'!$A$2:$S$109,24,FALSE),VLOOKUP(F1254,'[1]2017Player Stats'!$A$2:$AB$830,24,FALSE))</f>
        <v>1</v>
      </c>
      <c r="AF1254">
        <f>IF(G1254="GK",VLOOKUP(F1254,'[1]2017GoalKeeper Stats'!$A$2:$S$109,25,FALSE),VLOOKUP(F1254,'[1]2017Player Stats'!$A$2:$AB$830,25,FALSE))</f>
        <v>0</v>
      </c>
      <c r="AG1254">
        <f>IF(G1254="GK",VLOOKUP(F1254,'[1]2017GoalKeeper Stats'!$A$2:$S$109,26,FALSE),VLOOKUP(F1254,'[1]2017Player Stats'!$A$2:$AB$830,26,FALSE))</f>
        <v>58.18</v>
      </c>
      <c r="AH1254" s="51">
        <v>2017</v>
      </c>
      <c r="AI1254" s="51">
        <v>34</v>
      </c>
      <c r="AJ1254" s="51">
        <v>419</v>
      </c>
      <c r="AK1254" s="51">
        <v>409</v>
      </c>
      <c r="AL1254" s="51">
        <v>39</v>
      </c>
      <c r="AM1254" s="51">
        <v>56</v>
      </c>
      <c r="AN1254" s="51">
        <v>-17</v>
      </c>
      <c r="AO1254" s="52">
        <v>36.22</v>
      </c>
      <c r="AP1254" s="52">
        <v>49.26</v>
      </c>
      <c r="AQ1254" s="52">
        <v>-13.04</v>
      </c>
      <c r="AR1254" s="52">
        <v>-3.96</v>
      </c>
      <c r="AS1254" s="51">
        <v>39</v>
      </c>
      <c r="AT1254" s="52">
        <v>39.11</v>
      </c>
    </row>
    <row r="1255" spans="1:46" hidden="1">
      <c r="A1255">
        <v>2017</v>
      </c>
      <c r="B1255" t="s">
        <v>193</v>
      </c>
      <c r="C1255" t="s">
        <v>193</v>
      </c>
      <c r="D1255" t="s">
        <v>873</v>
      </c>
      <c r="E1255" t="s">
        <v>1984</v>
      </c>
      <c r="F1255" t="str">
        <f t="shared" si="19"/>
        <v>David Guzman</v>
      </c>
      <c r="G1255" t="s">
        <v>860</v>
      </c>
      <c r="H1255" s="143">
        <v>188337</v>
      </c>
      <c r="I1255" s="143">
        <v>185004</v>
      </c>
      <c r="J1255" t="str">
        <f>IF(G1255="GK",VLOOKUP(F1255,'[1]2017GoalKeeper Stats'!$A$2:$S$109,2,FALSE),VLOOKUP(F1255,'[1]2017Player Stats'!$A$2:$AB$830,2,FALSE))</f>
        <v>POR</v>
      </c>
      <c r="K1255">
        <f>IF(G1255="GK",VLOOKUP(F1255,'[1]2017GoalKeeper Stats'!$A$2:$S$109,4,FALSE),VLOOKUP(F1255,'[1]2017Player Stats'!$A$2:$AB$830,4,FALSE))</f>
        <v>25</v>
      </c>
      <c r="L1255">
        <f>IF(G1255="GK",VLOOKUP(F1255,'[1]2017GoalKeeper Stats'!$A$2:$S$109,5,FALSE),VLOOKUP(F1255,'[1]2017Player Stats'!$A$2:$AB$830,5,FALSE))</f>
        <v>24</v>
      </c>
      <c r="M1255">
        <f>IF(G1255="GK",VLOOKUP(F1255,'[1]2017GoalKeeper Stats'!$A$2:$S$109,6,FALSE),VLOOKUP(F1255,'[1]2017Player Stats'!$A$2:$AB$830,6,FALSE))</f>
        <v>2028</v>
      </c>
      <c r="N1255">
        <f>IF(G1255="GK",VLOOKUP(F1255,'[1]2017GoalKeeper Stats'!$A$2:$S$109,7,FALSE),VLOOKUP(F1255,'[1]2017Player Stats'!$A$2:$AB$830,7,FALSE))</f>
        <v>1</v>
      </c>
      <c r="O1255">
        <f>IF(G1255="GK",VLOOKUP(F1255,'[1]2017GoalKeeper Stats'!$A$2:$S$109,8,FALSE),VLOOKUP(F1255,'[1]2017Player Stats'!$A$2:$AB$830,8,FALSE))</f>
        <v>6</v>
      </c>
      <c r="P1255">
        <f>IF(G1255="GK",VLOOKUP(F1255,'[1]2017GoalKeeper Stats'!$A$2:$S$109,9,FALSE),VLOOKUP(F1255,'[1]2017Player Stats'!$A$2:$AB$830,9,FALSE))</f>
        <v>42</v>
      </c>
      <c r="Q1255">
        <f>IF(G1255="GK",VLOOKUP(F1255,'[1]2017GoalKeeper Stats'!$A$2:$S$109,10,FALSE),VLOOKUP(F1255,'[1]2017Player Stats'!$A$2:$AB$830,10,FALSE))</f>
        <v>9</v>
      </c>
      <c r="R1255">
        <f>IF(G1255="GK",VLOOKUP(F1255,'[1]2017GoalKeeper Stats'!$A$2:$S$109,11,FALSE),VLOOKUP(F1255,'[1]2017Player Stats'!$A$2:$AB$830,11,FALSE))</f>
        <v>1</v>
      </c>
      <c r="S1255" t="str">
        <f>IF(G1255="GK",VLOOKUP(F1255,'[1]2017GoalKeeper Stats'!$A$2:$S$109,12,FALSE),VLOOKUP(F1255,'[1]2017Player Stats'!$A$2:$AB$830,12,FALSE))</f>
        <v>0/1</v>
      </c>
      <c r="T1255">
        <f>IF(G1255="GK",VLOOKUP(F1255,'[1]2017GoalKeeper Stats'!$A$2:$S$109,13,FALSE),VLOOKUP(F1255,'[1]2017Player Stats'!$A$2:$AB$830,13,FALSE))</f>
        <v>1</v>
      </c>
      <c r="U1255">
        <f>IF(G1255="GK",VLOOKUP(F1255,'[1]2017GoalKeeper Stats'!$A$2:$S$109,14,FALSE),VLOOKUP(F1255,'[1]2017Player Stats'!$A$2:$AB$830,14,FALSE))</f>
        <v>0</v>
      </c>
      <c r="V1255">
        <f>IF(G1255="GK",VLOOKUP(F1255,'[1]2017GoalKeeper Stats'!$A$2:$S$109,15,FALSE),VLOOKUP(F1255,'[1]2017Player Stats'!$A$2:$AB$830,15,FALSE))</f>
        <v>0.04</v>
      </c>
      <c r="W1255">
        <f>IF(G1255="GK",VLOOKUP(F1255,'[1]2017GoalKeeper Stats'!$A$2:$S$109,16,FALSE),VLOOKUP(F1255,'[1]2017Player Stats'!$A$2:$AB$830,16,FALSE))</f>
        <v>2.4</v>
      </c>
      <c r="X1255">
        <f>IF(G1255="GK",VLOOKUP(F1255,'[1]2017GoalKeeper Stats'!$A$2:$S$109,17,FALSE),VLOOKUP(F1255,'[1]2017Player Stats'!$A$2:$AB$830,17,FALSE))</f>
        <v>0</v>
      </c>
      <c r="Y1255">
        <f>IF(G1255="GK",VLOOKUP(F1255,'[1]2017GoalKeeper Stats'!$A$2:$S$109,18,FALSE),VLOOKUP(F1255,'[1]2017Player Stats'!$A$2:$AB$830,18,FALSE))</f>
        <v>5</v>
      </c>
      <c r="Z1255">
        <f>IF(G1255="GK",VLOOKUP(F1255,'[1]2017GoalKeeper Stats'!$A$2:$S$109,19,FALSE),VLOOKUP(F1255,'[1]2017Player Stats'!$A$2:$AB$830,19,FALSE))</f>
        <v>1</v>
      </c>
      <c r="AA1255">
        <f>IF(G1255="GK",VLOOKUP(F1255,'[1]2017GoalKeeper Stats'!$A$2:$S$109,20,FALSE),VLOOKUP(F1255,'[1]2017Player Stats'!$A$2:$AB$830,20,FALSE))</f>
        <v>0.27</v>
      </c>
      <c r="AB1255">
        <f>IF(G1255="GK",VLOOKUP(F1255,'[1]2017GoalKeeper Stats'!$A$2:$S$109,21,FALSE),VLOOKUP(F1255,'[1]2017Player Stats'!$A$2:$AB$830,21,FALSE))</f>
        <v>61</v>
      </c>
      <c r="AC1255">
        <f>IF(G1255="GK",VLOOKUP(F1255,'[1]2017GoalKeeper Stats'!$A$2:$S$109,22,FALSE),VLOOKUP(F1255,'[1]2017Player Stats'!$A$2:$AB$830,22,FALSE))</f>
        <v>37</v>
      </c>
      <c r="AD1255">
        <f>IF(G1255="GK",VLOOKUP(F1255,'[1]2017GoalKeeper Stats'!$A$2:$S$109,23,FALSE),VLOOKUP(F1255,'[1]2017Player Stats'!$A$2:$AB$830,23,FALSE))</f>
        <v>0</v>
      </c>
      <c r="AE1255">
        <f>IF(G1255="GK",VLOOKUP(F1255,'[1]2017GoalKeeper Stats'!$A$2:$S$109,24,FALSE),VLOOKUP(F1255,'[1]2017Player Stats'!$A$2:$AB$830,24,FALSE))</f>
        <v>11</v>
      </c>
      <c r="AF1255">
        <f>IF(G1255="GK",VLOOKUP(F1255,'[1]2017GoalKeeper Stats'!$A$2:$S$109,25,FALSE),VLOOKUP(F1255,'[1]2017Player Stats'!$A$2:$AB$830,25,FALSE))</f>
        <v>0</v>
      </c>
      <c r="AG1255">
        <f>IF(G1255="GK",VLOOKUP(F1255,'[1]2017GoalKeeper Stats'!$A$2:$S$109,26,FALSE),VLOOKUP(F1255,'[1]2017Player Stats'!$A$2:$AB$830,26,FALSE))</f>
        <v>21.43</v>
      </c>
      <c r="AH1255" s="51">
        <v>2017</v>
      </c>
      <c r="AI1255" s="51">
        <v>34</v>
      </c>
      <c r="AJ1255" s="51">
        <v>480</v>
      </c>
      <c r="AK1255" s="51">
        <v>418</v>
      </c>
      <c r="AL1255" s="51">
        <v>59</v>
      </c>
      <c r="AM1255" s="51">
        <v>49</v>
      </c>
      <c r="AN1255" s="51">
        <v>10</v>
      </c>
      <c r="AO1255" s="52">
        <v>53.09</v>
      </c>
      <c r="AP1255" s="52">
        <v>41.6</v>
      </c>
      <c r="AQ1255" s="52">
        <v>11.49</v>
      </c>
      <c r="AR1255" s="52">
        <v>-1.49</v>
      </c>
      <c r="AS1255" s="51">
        <v>53</v>
      </c>
      <c r="AT1255" s="52">
        <v>54.55</v>
      </c>
    </row>
    <row r="1256" spans="1:46" hidden="1">
      <c r="A1256">
        <v>2017</v>
      </c>
      <c r="B1256" t="s">
        <v>943</v>
      </c>
      <c r="C1256" t="s">
        <v>175</v>
      </c>
      <c r="D1256" t="s">
        <v>967</v>
      </c>
      <c r="E1256" t="s">
        <v>1581</v>
      </c>
      <c r="F1256" t="str">
        <f t="shared" si="19"/>
        <v>Mike Grella</v>
      </c>
      <c r="G1256" t="s">
        <v>875</v>
      </c>
      <c r="H1256" s="143">
        <v>188250</v>
      </c>
      <c r="I1256" s="143">
        <v>186000</v>
      </c>
      <c r="J1256" t="str">
        <f>IF(G1256="GK",VLOOKUP(F1256,'[1]2017GoalKeeper Stats'!$A$2:$S$109,2,FALSE),VLOOKUP(F1256,'[1]2017Player Stats'!$A$2:$AB$830,2,FALSE))</f>
        <v>NYR</v>
      </c>
      <c r="K1256">
        <f>IF(G1256="GK",VLOOKUP(F1256,'[1]2017GoalKeeper Stats'!$A$2:$S$109,4,FALSE),VLOOKUP(F1256,'[1]2017Player Stats'!$A$2:$AB$830,4,FALSE))</f>
        <v>8</v>
      </c>
      <c r="L1256">
        <f>IF(G1256="GK",VLOOKUP(F1256,'[1]2017GoalKeeper Stats'!$A$2:$S$109,5,FALSE),VLOOKUP(F1256,'[1]2017Player Stats'!$A$2:$AB$830,5,FALSE))</f>
        <v>3</v>
      </c>
      <c r="M1256">
        <f>IF(G1256="GK",VLOOKUP(F1256,'[1]2017GoalKeeper Stats'!$A$2:$S$109,6,FALSE),VLOOKUP(F1256,'[1]2017Player Stats'!$A$2:$AB$830,6,FALSE))</f>
        <v>362</v>
      </c>
      <c r="N1256">
        <f>IF(G1256="GK",VLOOKUP(F1256,'[1]2017GoalKeeper Stats'!$A$2:$S$109,7,FALSE),VLOOKUP(F1256,'[1]2017Player Stats'!$A$2:$AB$830,7,FALSE))</f>
        <v>0</v>
      </c>
      <c r="O1256">
        <f>IF(G1256="GK",VLOOKUP(F1256,'[1]2017GoalKeeper Stats'!$A$2:$S$109,8,FALSE),VLOOKUP(F1256,'[1]2017Player Stats'!$A$2:$AB$830,8,FALSE))</f>
        <v>0</v>
      </c>
      <c r="P1256">
        <f>IF(G1256="GK",VLOOKUP(F1256,'[1]2017GoalKeeper Stats'!$A$2:$S$109,9,FALSE),VLOOKUP(F1256,'[1]2017Player Stats'!$A$2:$AB$830,9,FALSE))</f>
        <v>3</v>
      </c>
      <c r="Q1256">
        <f>IF(G1256="GK",VLOOKUP(F1256,'[1]2017GoalKeeper Stats'!$A$2:$S$109,10,FALSE),VLOOKUP(F1256,'[1]2017Player Stats'!$A$2:$AB$830,10,FALSE))</f>
        <v>1</v>
      </c>
      <c r="R1256">
        <f>IF(G1256="GK",VLOOKUP(F1256,'[1]2017GoalKeeper Stats'!$A$2:$S$109,11,FALSE),VLOOKUP(F1256,'[1]2017Player Stats'!$A$2:$AB$830,11,FALSE))</f>
        <v>0</v>
      </c>
      <c r="S1256" t="str">
        <f>IF(G1256="GK",VLOOKUP(F1256,'[1]2017GoalKeeper Stats'!$A$2:$S$109,12,FALSE),VLOOKUP(F1256,'[1]2017Player Stats'!$A$2:$AB$830,12,FALSE))</f>
        <v>0/0</v>
      </c>
      <c r="T1256">
        <f>IF(G1256="GK",VLOOKUP(F1256,'[1]2017GoalKeeper Stats'!$A$2:$S$109,13,FALSE),VLOOKUP(F1256,'[1]2017Player Stats'!$A$2:$AB$830,13,FALSE))</f>
        <v>0</v>
      </c>
      <c r="U1256">
        <f>IF(G1256="GK",VLOOKUP(F1256,'[1]2017GoalKeeper Stats'!$A$2:$S$109,14,FALSE),VLOOKUP(F1256,'[1]2017Player Stats'!$A$2:$AB$830,14,FALSE))</f>
        <v>0</v>
      </c>
      <c r="V1256">
        <f>IF(G1256="GK",VLOOKUP(F1256,'[1]2017GoalKeeper Stats'!$A$2:$S$109,15,FALSE),VLOOKUP(F1256,'[1]2017Player Stats'!$A$2:$AB$830,15,FALSE))</f>
        <v>0</v>
      </c>
      <c r="W1256">
        <f>IF(G1256="GK",VLOOKUP(F1256,'[1]2017GoalKeeper Stats'!$A$2:$S$109,16,FALSE),VLOOKUP(F1256,'[1]2017Player Stats'!$A$2:$AB$830,16,FALSE))</f>
        <v>0</v>
      </c>
      <c r="X1256">
        <f>IF(G1256="GK",VLOOKUP(F1256,'[1]2017GoalKeeper Stats'!$A$2:$S$109,17,FALSE),VLOOKUP(F1256,'[1]2017Player Stats'!$A$2:$AB$830,17,FALSE))</f>
        <v>0</v>
      </c>
      <c r="Y1256">
        <f>IF(G1256="GK",VLOOKUP(F1256,'[1]2017GoalKeeper Stats'!$A$2:$S$109,18,FALSE),VLOOKUP(F1256,'[1]2017Player Stats'!$A$2:$AB$830,18,FALSE))</f>
        <v>0</v>
      </c>
      <c r="Z1256">
        <f>IF(G1256="GK",VLOOKUP(F1256,'[1]2017GoalKeeper Stats'!$A$2:$S$109,19,FALSE),VLOOKUP(F1256,'[1]2017Player Stats'!$A$2:$AB$830,19,FALSE))</f>
        <v>0</v>
      </c>
      <c r="AA1256">
        <f>IF(G1256="GK",VLOOKUP(F1256,'[1]2017GoalKeeper Stats'!$A$2:$S$109,20,FALSE),VLOOKUP(F1256,'[1]2017Player Stats'!$A$2:$AB$830,20,FALSE))</f>
        <v>0</v>
      </c>
      <c r="AB1256">
        <f>IF(G1256="GK",VLOOKUP(F1256,'[1]2017GoalKeeper Stats'!$A$2:$S$109,21,FALSE),VLOOKUP(F1256,'[1]2017Player Stats'!$A$2:$AB$830,21,FALSE))</f>
        <v>6</v>
      </c>
      <c r="AC1256">
        <f>IF(G1256="GK",VLOOKUP(F1256,'[1]2017GoalKeeper Stats'!$A$2:$S$109,22,FALSE),VLOOKUP(F1256,'[1]2017Player Stats'!$A$2:$AB$830,22,FALSE))</f>
        <v>3</v>
      </c>
      <c r="AD1256">
        <f>IF(G1256="GK",VLOOKUP(F1256,'[1]2017GoalKeeper Stats'!$A$2:$S$109,23,FALSE),VLOOKUP(F1256,'[1]2017Player Stats'!$A$2:$AB$830,23,FALSE))</f>
        <v>0</v>
      </c>
      <c r="AE1256">
        <f>IF(G1256="GK",VLOOKUP(F1256,'[1]2017GoalKeeper Stats'!$A$2:$S$109,24,FALSE),VLOOKUP(F1256,'[1]2017Player Stats'!$A$2:$AB$830,24,FALSE))</f>
        <v>0</v>
      </c>
      <c r="AF1256">
        <f>IF(G1256="GK",VLOOKUP(F1256,'[1]2017GoalKeeper Stats'!$A$2:$S$109,25,FALSE),VLOOKUP(F1256,'[1]2017Player Stats'!$A$2:$AB$830,25,FALSE))</f>
        <v>0</v>
      </c>
      <c r="AG1256">
        <f>IF(G1256="GK",VLOOKUP(F1256,'[1]2017GoalKeeper Stats'!$A$2:$S$109,26,FALSE),VLOOKUP(F1256,'[1]2017Player Stats'!$A$2:$AB$830,26,FALSE))</f>
        <v>33.33</v>
      </c>
      <c r="AH1256" s="51">
        <v>2017</v>
      </c>
      <c r="AI1256" s="51">
        <v>34</v>
      </c>
      <c r="AJ1256" s="51">
        <v>450</v>
      </c>
      <c r="AK1256" s="51">
        <v>390</v>
      </c>
      <c r="AL1256" s="51">
        <v>50</v>
      </c>
      <c r="AM1256" s="51">
        <v>46</v>
      </c>
      <c r="AN1256" s="51">
        <v>4</v>
      </c>
      <c r="AO1256" s="52">
        <v>52.36</v>
      </c>
      <c r="AP1256" s="52">
        <v>44.21</v>
      </c>
      <c r="AQ1256" s="52">
        <v>8.15</v>
      </c>
      <c r="AR1256" s="52">
        <v>-4.1500000000000004</v>
      </c>
      <c r="AS1256" s="51">
        <v>50</v>
      </c>
      <c r="AT1256" s="52">
        <v>51.82</v>
      </c>
    </row>
    <row r="1257" spans="1:46" hidden="1">
      <c r="A1257">
        <v>2017</v>
      </c>
      <c r="B1257" t="s">
        <v>193</v>
      </c>
      <c r="C1257" t="s">
        <v>193</v>
      </c>
      <c r="D1257" t="s">
        <v>1022</v>
      </c>
      <c r="E1257" t="s">
        <v>1023</v>
      </c>
      <c r="F1257" t="str">
        <f t="shared" si="19"/>
        <v>Amobi Okugo</v>
      </c>
      <c r="G1257" t="s">
        <v>1044</v>
      </c>
      <c r="H1257" s="143">
        <v>187942</v>
      </c>
      <c r="I1257" s="143">
        <v>65004</v>
      </c>
      <c r="J1257" t="str">
        <f>IF(G1257="GK",VLOOKUP(F1257,'[1]2017GoalKeeper Stats'!$A$2:$S$109,2,FALSE),VLOOKUP(F1257,'[1]2017Player Stats'!$A$2:$AB$830,2,FALSE))</f>
        <v>POR</v>
      </c>
      <c r="K1257">
        <f>IF(G1257="GK",VLOOKUP(F1257,'[1]2017GoalKeeper Stats'!$A$2:$S$109,4,FALSE),VLOOKUP(F1257,'[1]2017Player Stats'!$A$2:$AB$830,4,FALSE))</f>
        <v>8</v>
      </c>
      <c r="L1257">
        <f>IF(G1257="GK",VLOOKUP(F1257,'[1]2017GoalKeeper Stats'!$A$2:$S$109,5,FALSE),VLOOKUP(F1257,'[1]2017Player Stats'!$A$2:$AB$830,5,FALSE))</f>
        <v>3</v>
      </c>
      <c r="M1257">
        <f>IF(G1257="GK",VLOOKUP(F1257,'[1]2017GoalKeeper Stats'!$A$2:$S$109,6,FALSE),VLOOKUP(F1257,'[1]2017Player Stats'!$A$2:$AB$830,6,FALSE))</f>
        <v>396</v>
      </c>
      <c r="N1257">
        <f>IF(G1257="GK",VLOOKUP(F1257,'[1]2017GoalKeeper Stats'!$A$2:$S$109,7,FALSE),VLOOKUP(F1257,'[1]2017Player Stats'!$A$2:$AB$830,7,FALSE))</f>
        <v>0</v>
      </c>
      <c r="O1257">
        <f>IF(G1257="GK",VLOOKUP(F1257,'[1]2017GoalKeeper Stats'!$A$2:$S$109,8,FALSE),VLOOKUP(F1257,'[1]2017Player Stats'!$A$2:$AB$830,8,FALSE))</f>
        <v>0</v>
      </c>
      <c r="P1257">
        <f>IF(G1257="GK",VLOOKUP(F1257,'[1]2017GoalKeeper Stats'!$A$2:$S$109,9,FALSE),VLOOKUP(F1257,'[1]2017Player Stats'!$A$2:$AB$830,9,FALSE))</f>
        <v>0</v>
      </c>
      <c r="Q1257">
        <f>IF(G1257="GK",VLOOKUP(F1257,'[1]2017GoalKeeper Stats'!$A$2:$S$109,10,FALSE),VLOOKUP(F1257,'[1]2017Player Stats'!$A$2:$AB$830,10,FALSE))</f>
        <v>0</v>
      </c>
      <c r="R1257">
        <f>IF(G1257="GK",VLOOKUP(F1257,'[1]2017GoalKeeper Stats'!$A$2:$S$109,11,FALSE),VLOOKUP(F1257,'[1]2017Player Stats'!$A$2:$AB$830,11,FALSE))</f>
        <v>0</v>
      </c>
      <c r="S1257" t="str">
        <f>IF(G1257="GK",VLOOKUP(F1257,'[1]2017GoalKeeper Stats'!$A$2:$S$109,12,FALSE),VLOOKUP(F1257,'[1]2017Player Stats'!$A$2:$AB$830,12,FALSE))</f>
        <v>0/0</v>
      </c>
      <c r="T1257">
        <f>IF(G1257="GK",VLOOKUP(F1257,'[1]2017GoalKeeper Stats'!$A$2:$S$109,13,FALSE),VLOOKUP(F1257,'[1]2017Player Stats'!$A$2:$AB$830,13,FALSE))</f>
        <v>0</v>
      </c>
      <c r="U1257">
        <f>IF(G1257="GK",VLOOKUP(F1257,'[1]2017GoalKeeper Stats'!$A$2:$S$109,14,FALSE),VLOOKUP(F1257,'[1]2017Player Stats'!$A$2:$AB$830,14,FALSE))</f>
        <v>0</v>
      </c>
      <c r="V1257">
        <f>IF(G1257="GK",VLOOKUP(F1257,'[1]2017GoalKeeper Stats'!$A$2:$S$109,15,FALSE),VLOOKUP(F1257,'[1]2017Player Stats'!$A$2:$AB$830,15,FALSE))</f>
        <v>0</v>
      </c>
      <c r="W1257">
        <f>IF(G1257="GK",VLOOKUP(F1257,'[1]2017GoalKeeper Stats'!$A$2:$S$109,16,FALSE),VLOOKUP(F1257,'[1]2017Player Stats'!$A$2:$AB$830,16,FALSE))</f>
        <v>0</v>
      </c>
      <c r="X1257">
        <f>IF(G1257="GK",VLOOKUP(F1257,'[1]2017GoalKeeper Stats'!$A$2:$S$109,17,FALSE),VLOOKUP(F1257,'[1]2017Player Stats'!$A$2:$AB$830,17,FALSE))</f>
        <v>0</v>
      </c>
      <c r="Y1257">
        <f>IF(G1257="GK",VLOOKUP(F1257,'[1]2017GoalKeeper Stats'!$A$2:$S$109,18,FALSE),VLOOKUP(F1257,'[1]2017Player Stats'!$A$2:$AB$830,18,FALSE))</f>
        <v>0</v>
      </c>
      <c r="Z1257">
        <f>IF(G1257="GK",VLOOKUP(F1257,'[1]2017GoalKeeper Stats'!$A$2:$S$109,19,FALSE),VLOOKUP(F1257,'[1]2017Player Stats'!$A$2:$AB$830,19,FALSE))</f>
        <v>0</v>
      </c>
      <c r="AA1257">
        <f>IF(G1257="GK",VLOOKUP(F1257,'[1]2017GoalKeeper Stats'!$A$2:$S$109,20,FALSE),VLOOKUP(F1257,'[1]2017Player Stats'!$A$2:$AB$830,20,FALSE))</f>
        <v>0</v>
      </c>
      <c r="AB1257">
        <f>IF(G1257="GK",VLOOKUP(F1257,'[1]2017GoalKeeper Stats'!$A$2:$S$109,21,FALSE),VLOOKUP(F1257,'[1]2017Player Stats'!$A$2:$AB$830,21,FALSE))</f>
        <v>8</v>
      </c>
      <c r="AC1257">
        <f>IF(G1257="GK",VLOOKUP(F1257,'[1]2017GoalKeeper Stats'!$A$2:$S$109,22,FALSE),VLOOKUP(F1257,'[1]2017Player Stats'!$A$2:$AB$830,22,FALSE))</f>
        <v>3</v>
      </c>
      <c r="AD1257">
        <f>IF(G1257="GK",VLOOKUP(F1257,'[1]2017GoalKeeper Stats'!$A$2:$S$109,23,FALSE),VLOOKUP(F1257,'[1]2017Player Stats'!$A$2:$AB$830,23,FALSE))</f>
        <v>0</v>
      </c>
      <c r="AE1257">
        <f>IF(G1257="GK",VLOOKUP(F1257,'[1]2017GoalKeeper Stats'!$A$2:$S$109,24,FALSE),VLOOKUP(F1257,'[1]2017Player Stats'!$A$2:$AB$830,24,FALSE))</f>
        <v>1</v>
      </c>
      <c r="AF1257">
        <f>IF(G1257="GK",VLOOKUP(F1257,'[1]2017GoalKeeper Stats'!$A$2:$S$109,25,FALSE),VLOOKUP(F1257,'[1]2017Player Stats'!$A$2:$AB$830,25,FALSE))</f>
        <v>0</v>
      </c>
      <c r="AG1257">
        <f>IF(G1257="GK",VLOOKUP(F1257,'[1]2017GoalKeeper Stats'!$A$2:$S$109,26,FALSE),VLOOKUP(F1257,'[1]2017Player Stats'!$A$2:$AB$830,26,FALSE))</f>
        <v>0</v>
      </c>
      <c r="AH1257" s="51">
        <v>2017</v>
      </c>
      <c r="AI1257" s="51">
        <v>34</v>
      </c>
      <c r="AJ1257" s="51">
        <v>480</v>
      </c>
      <c r="AK1257" s="51">
        <v>418</v>
      </c>
      <c r="AL1257" s="51">
        <v>59</v>
      </c>
      <c r="AM1257" s="51">
        <v>49</v>
      </c>
      <c r="AN1257" s="51">
        <v>10</v>
      </c>
      <c r="AO1257" s="52">
        <v>53.09</v>
      </c>
      <c r="AP1257" s="52">
        <v>41.6</v>
      </c>
      <c r="AQ1257" s="52">
        <v>11.49</v>
      </c>
      <c r="AR1257" s="52">
        <v>-1.49</v>
      </c>
      <c r="AS1257" s="51">
        <v>53</v>
      </c>
      <c r="AT1257" s="52">
        <v>54.55</v>
      </c>
    </row>
    <row r="1258" spans="1:46" hidden="1">
      <c r="A1258">
        <v>2017</v>
      </c>
      <c r="B1258" t="s">
        <v>211</v>
      </c>
      <c r="C1258" t="s">
        <v>173</v>
      </c>
      <c r="D1258" t="s">
        <v>1286</v>
      </c>
      <c r="E1258" t="s">
        <v>1476</v>
      </c>
      <c r="F1258" t="str">
        <f t="shared" si="19"/>
        <v>Thomas McNamara</v>
      </c>
      <c r="G1258" t="s">
        <v>860</v>
      </c>
      <c r="H1258" s="143">
        <v>185000</v>
      </c>
      <c r="I1258" s="143">
        <v>185000</v>
      </c>
      <c r="J1258" t="str">
        <f>IF(G1258="GK",VLOOKUP(F1258,'[1]2017GoalKeeper Stats'!$A$2:$S$109,2,FALSE),VLOOKUP(F1258,'[1]2017Player Stats'!$A$2:$AB$830,2,FALSE))</f>
        <v>HOU</v>
      </c>
      <c r="K1258">
        <f>IF(G1258="GK",VLOOKUP(F1258,'[1]2017GoalKeeper Stats'!$A$2:$S$109,4,FALSE),VLOOKUP(F1258,'[1]2017Player Stats'!$A$2:$AB$830,4,FALSE))</f>
        <v>27</v>
      </c>
      <c r="L1258">
        <f>IF(G1258="GK",VLOOKUP(F1258,'[1]2017GoalKeeper Stats'!$A$2:$S$109,5,FALSE),VLOOKUP(F1258,'[1]2017Player Stats'!$A$2:$AB$830,5,FALSE))</f>
        <v>19</v>
      </c>
      <c r="M1258">
        <f>IF(G1258="GK",VLOOKUP(F1258,'[1]2017GoalKeeper Stats'!$A$2:$S$109,6,FALSE),VLOOKUP(F1258,'[1]2017Player Stats'!$A$2:$AB$830,6,FALSE))</f>
        <v>1574</v>
      </c>
      <c r="N1258">
        <f>IF(G1258="GK",VLOOKUP(F1258,'[1]2017GoalKeeper Stats'!$A$2:$S$109,7,FALSE),VLOOKUP(F1258,'[1]2017Player Stats'!$A$2:$AB$830,7,FALSE))</f>
        <v>3</v>
      </c>
      <c r="O1258">
        <f>IF(G1258="GK",VLOOKUP(F1258,'[1]2017GoalKeeper Stats'!$A$2:$S$109,8,FALSE),VLOOKUP(F1258,'[1]2017Player Stats'!$A$2:$AB$830,8,FALSE))</f>
        <v>2</v>
      </c>
      <c r="P1258">
        <f>IF(G1258="GK",VLOOKUP(F1258,'[1]2017GoalKeeper Stats'!$A$2:$S$109,9,FALSE),VLOOKUP(F1258,'[1]2017Player Stats'!$A$2:$AB$830,9,FALSE))</f>
        <v>23</v>
      </c>
      <c r="Q1258">
        <f>IF(G1258="GK",VLOOKUP(F1258,'[1]2017GoalKeeper Stats'!$A$2:$S$109,10,FALSE),VLOOKUP(F1258,'[1]2017Player Stats'!$A$2:$AB$830,10,FALSE))</f>
        <v>11</v>
      </c>
      <c r="R1258">
        <f>IF(G1258="GK",VLOOKUP(F1258,'[1]2017GoalKeeper Stats'!$A$2:$S$109,11,FALSE),VLOOKUP(F1258,'[1]2017Player Stats'!$A$2:$AB$830,11,FALSE))</f>
        <v>1</v>
      </c>
      <c r="S1258" t="str">
        <f>IF(G1258="GK",VLOOKUP(F1258,'[1]2017GoalKeeper Stats'!$A$2:$S$109,12,FALSE),VLOOKUP(F1258,'[1]2017Player Stats'!$A$2:$AB$830,12,FALSE))</f>
        <v>0/0</v>
      </c>
      <c r="T1258">
        <f>IF(G1258="GK",VLOOKUP(F1258,'[1]2017GoalKeeper Stats'!$A$2:$S$109,13,FALSE),VLOOKUP(F1258,'[1]2017Player Stats'!$A$2:$AB$830,13,FALSE))</f>
        <v>1</v>
      </c>
      <c r="U1258">
        <f>IF(G1258="GK",VLOOKUP(F1258,'[1]2017GoalKeeper Stats'!$A$2:$S$109,14,FALSE),VLOOKUP(F1258,'[1]2017Player Stats'!$A$2:$AB$830,14,FALSE))</f>
        <v>2</v>
      </c>
      <c r="V1258">
        <f>IF(G1258="GK",VLOOKUP(F1258,'[1]2017GoalKeeper Stats'!$A$2:$S$109,15,FALSE),VLOOKUP(F1258,'[1]2017Player Stats'!$A$2:$AB$830,15,FALSE))</f>
        <v>0.17</v>
      </c>
      <c r="W1258">
        <f>IF(G1258="GK",VLOOKUP(F1258,'[1]2017GoalKeeper Stats'!$A$2:$S$109,16,FALSE),VLOOKUP(F1258,'[1]2017Player Stats'!$A$2:$AB$830,16,FALSE))</f>
        <v>13</v>
      </c>
      <c r="X1258">
        <f>IF(G1258="GK",VLOOKUP(F1258,'[1]2017GoalKeeper Stats'!$A$2:$S$109,17,FALSE),VLOOKUP(F1258,'[1]2017Player Stats'!$A$2:$AB$830,17,FALSE))</f>
        <v>1</v>
      </c>
      <c r="Y1258">
        <f>IF(G1258="GK",VLOOKUP(F1258,'[1]2017GoalKeeper Stats'!$A$2:$S$109,18,FALSE),VLOOKUP(F1258,'[1]2017Player Stats'!$A$2:$AB$830,18,FALSE))</f>
        <v>1</v>
      </c>
      <c r="Z1258">
        <f>IF(G1258="GK",VLOOKUP(F1258,'[1]2017GoalKeeper Stats'!$A$2:$S$109,19,FALSE),VLOOKUP(F1258,'[1]2017Player Stats'!$A$2:$AB$830,19,FALSE))</f>
        <v>1</v>
      </c>
      <c r="AA1258">
        <f>IF(G1258="GK",VLOOKUP(F1258,'[1]2017GoalKeeper Stats'!$A$2:$S$109,20,FALSE),VLOOKUP(F1258,'[1]2017Player Stats'!$A$2:$AB$830,20,FALSE))</f>
        <v>0.11</v>
      </c>
      <c r="AB1258">
        <f>IF(G1258="GK",VLOOKUP(F1258,'[1]2017GoalKeeper Stats'!$A$2:$S$109,21,FALSE),VLOOKUP(F1258,'[1]2017Player Stats'!$A$2:$AB$830,21,FALSE))</f>
        <v>18</v>
      </c>
      <c r="AC1258">
        <f>IF(G1258="GK",VLOOKUP(F1258,'[1]2017GoalKeeper Stats'!$A$2:$S$109,22,FALSE),VLOOKUP(F1258,'[1]2017Player Stats'!$A$2:$AB$830,22,FALSE))</f>
        <v>28</v>
      </c>
      <c r="AD1258">
        <f>IF(G1258="GK",VLOOKUP(F1258,'[1]2017GoalKeeper Stats'!$A$2:$S$109,23,FALSE),VLOOKUP(F1258,'[1]2017Player Stats'!$A$2:$AB$830,23,FALSE))</f>
        <v>3</v>
      </c>
      <c r="AE1258">
        <f>IF(G1258="GK",VLOOKUP(F1258,'[1]2017GoalKeeper Stats'!$A$2:$S$109,24,FALSE),VLOOKUP(F1258,'[1]2017Player Stats'!$A$2:$AB$830,24,FALSE))</f>
        <v>5</v>
      </c>
      <c r="AF1258">
        <f>IF(G1258="GK",VLOOKUP(F1258,'[1]2017GoalKeeper Stats'!$A$2:$S$109,25,FALSE),VLOOKUP(F1258,'[1]2017Player Stats'!$A$2:$AB$830,25,FALSE))</f>
        <v>0</v>
      </c>
      <c r="AG1258">
        <f>IF(G1258="GK",VLOOKUP(F1258,'[1]2017GoalKeeper Stats'!$A$2:$S$109,26,FALSE),VLOOKUP(F1258,'[1]2017Player Stats'!$A$2:$AB$830,26,FALSE))</f>
        <v>47.83</v>
      </c>
      <c r="AH1258" s="51">
        <v>2017</v>
      </c>
      <c r="AI1258" s="51">
        <v>34</v>
      </c>
      <c r="AJ1258" s="51">
        <v>484</v>
      </c>
      <c r="AK1258" s="51">
        <v>421</v>
      </c>
      <c r="AL1258" s="51">
        <v>56</v>
      </c>
      <c r="AM1258" s="51">
        <v>43</v>
      </c>
      <c r="AN1258" s="51">
        <v>13</v>
      </c>
      <c r="AO1258" s="52">
        <v>53.25</v>
      </c>
      <c r="AP1258" s="52">
        <v>41.26</v>
      </c>
      <c r="AQ1258" s="52">
        <v>11.98</v>
      </c>
      <c r="AR1258" s="52">
        <v>1.02</v>
      </c>
      <c r="AS1258" s="51">
        <v>57</v>
      </c>
      <c r="AT1258" s="52">
        <v>55.34</v>
      </c>
    </row>
    <row r="1259" spans="1:46" hidden="1">
      <c r="A1259">
        <v>2017</v>
      </c>
      <c r="B1259" t="s">
        <v>896</v>
      </c>
      <c r="C1259" t="s">
        <v>896</v>
      </c>
      <c r="D1259" t="s">
        <v>956</v>
      </c>
      <c r="E1259" t="s">
        <v>1261</v>
      </c>
      <c r="F1259" t="str">
        <f t="shared" si="19"/>
        <v>Shea Salinas</v>
      </c>
      <c r="G1259" t="s">
        <v>860</v>
      </c>
      <c r="H1259" s="143">
        <v>185000</v>
      </c>
      <c r="I1259" s="143">
        <v>185000</v>
      </c>
      <c r="J1259" t="str">
        <f>IF(G1259="GK",VLOOKUP(F1259,'[1]2017GoalKeeper Stats'!$A$2:$S$109,2,FALSE),VLOOKUP(F1259,'[1]2017Player Stats'!$A$2:$AB$830,2,FALSE))</f>
        <v>SJ</v>
      </c>
      <c r="K1259">
        <f>IF(G1259="GK",VLOOKUP(F1259,'[1]2017GoalKeeper Stats'!$A$2:$S$109,4,FALSE),VLOOKUP(F1259,'[1]2017Player Stats'!$A$2:$AB$830,4,FALSE))</f>
        <v>25</v>
      </c>
      <c r="L1259">
        <f>IF(G1259="GK",VLOOKUP(F1259,'[1]2017GoalKeeper Stats'!$A$2:$S$109,5,FALSE),VLOOKUP(F1259,'[1]2017Player Stats'!$A$2:$AB$830,5,FALSE))</f>
        <v>15</v>
      </c>
      <c r="M1259">
        <f>IF(G1259="GK",VLOOKUP(F1259,'[1]2017GoalKeeper Stats'!$A$2:$S$109,6,FALSE),VLOOKUP(F1259,'[1]2017Player Stats'!$A$2:$AB$830,6,FALSE))</f>
        <v>1435</v>
      </c>
      <c r="N1259">
        <f>IF(G1259="GK",VLOOKUP(F1259,'[1]2017GoalKeeper Stats'!$A$2:$S$109,7,FALSE),VLOOKUP(F1259,'[1]2017Player Stats'!$A$2:$AB$830,7,FALSE))</f>
        <v>1</v>
      </c>
      <c r="O1259">
        <f>IF(G1259="GK",VLOOKUP(F1259,'[1]2017GoalKeeper Stats'!$A$2:$S$109,8,FALSE),VLOOKUP(F1259,'[1]2017Player Stats'!$A$2:$AB$830,8,FALSE))</f>
        <v>3</v>
      </c>
      <c r="P1259">
        <f>IF(G1259="GK",VLOOKUP(F1259,'[1]2017GoalKeeper Stats'!$A$2:$S$109,9,FALSE),VLOOKUP(F1259,'[1]2017Player Stats'!$A$2:$AB$830,9,FALSE))</f>
        <v>6</v>
      </c>
      <c r="Q1259">
        <f>IF(G1259="GK",VLOOKUP(F1259,'[1]2017GoalKeeper Stats'!$A$2:$S$109,10,FALSE),VLOOKUP(F1259,'[1]2017Player Stats'!$A$2:$AB$830,10,FALSE))</f>
        <v>1</v>
      </c>
      <c r="R1259">
        <f>IF(G1259="GK",VLOOKUP(F1259,'[1]2017GoalKeeper Stats'!$A$2:$S$109,11,FALSE),VLOOKUP(F1259,'[1]2017Player Stats'!$A$2:$AB$830,11,FALSE))</f>
        <v>1</v>
      </c>
      <c r="S1259" t="str">
        <f>IF(G1259="GK",VLOOKUP(F1259,'[1]2017GoalKeeper Stats'!$A$2:$S$109,12,FALSE),VLOOKUP(F1259,'[1]2017Player Stats'!$A$2:$AB$830,12,FALSE))</f>
        <v>0/0</v>
      </c>
      <c r="T1259">
        <f>IF(G1259="GK",VLOOKUP(F1259,'[1]2017GoalKeeper Stats'!$A$2:$S$109,13,FALSE),VLOOKUP(F1259,'[1]2017Player Stats'!$A$2:$AB$830,13,FALSE))</f>
        <v>1</v>
      </c>
      <c r="U1259">
        <f>IF(G1259="GK",VLOOKUP(F1259,'[1]2017GoalKeeper Stats'!$A$2:$S$109,14,FALSE),VLOOKUP(F1259,'[1]2017Player Stats'!$A$2:$AB$830,14,FALSE))</f>
        <v>0</v>
      </c>
      <c r="V1259">
        <f>IF(G1259="GK",VLOOKUP(F1259,'[1]2017GoalKeeper Stats'!$A$2:$S$109,15,FALSE),VLOOKUP(F1259,'[1]2017Player Stats'!$A$2:$AB$830,15,FALSE))</f>
        <v>0.06</v>
      </c>
      <c r="W1259">
        <f>IF(G1259="GK",VLOOKUP(F1259,'[1]2017GoalKeeper Stats'!$A$2:$S$109,16,FALSE),VLOOKUP(F1259,'[1]2017Player Stats'!$A$2:$AB$830,16,FALSE))</f>
        <v>16.7</v>
      </c>
      <c r="X1259">
        <f>IF(G1259="GK",VLOOKUP(F1259,'[1]2017GoalKeeper Stats'!$A$2:$S$109,17,FALSE),VLOOKUP(F1259,'[1]2017Player Stats'!$A$2:$AB$830,17,FALSE))</f>
        <v>2</v>
      </c>
      <c r="Y1259">
        <f>IF(G1259="GK",VLOOKUP(F1259,'[1]2017GoalKeeper Stats'!$A$2:$S$109,18,FALSE),VLOOKUP(F1259,'[1]2017Player Stats'!$A$2:$AB$830,18,FALSE))</f>
        <v>2</v>
      </c>
      <c r="Z1259">
        <f>IF(G1259="GK",VLOOKUP(F1259,'[1]2017GoalKeeper Stats'!$A$2:$S$109,19,FALSE),VLOOKUP(F1259,'[1]2017Player Stats'!$A$2:$AB$830,19,FALSE))</f>
        <v>1</v>
      </c>
      <c r="AA1259">
        <f>IF(G1259="GK",VLOOKUP(F1259,'[1]2017GoalKeeper Stats'!$A$2:$S$109,20,FALSE),VLOOKUP(F1259,'[1]2017Player Stats'!$A$2:$AB$830,20,FALSE))</f>
        <v>0.19</v>
      </c>
      <c r="AB1259">
        <f>IF(G1259="GK",VLOOKUP(F1259,'[1]2017GoalKeeper Stats'!$A$2:$S$109,21,FALSE),VLOOKUP(F1259,'[1]2017Player Stats'!$A$2:$AB$830,21,FALSE))</f>
        <v>19</v>
      </c>
      <c r="AC1259">
        <f>IF(G1259="GK",VLOOKUP(F1259,'[1]2017GoalKeeper Stats'!$A$2:$S$109,22,FALSE),VLOOKUP(F1259,'[1]2017Player Stats'!$A$2:$AB$830,22,FALSE))</f>
        <v>15</v>
      </c>
      <c r="AD1259">
        <f>IF(G1259="GK",VLOOKUP(F1259,'[1]2017GoalKeeper Stats'!$A$2:$S$109,23,FALSE),VLOOKUP(F1259,'[1]2017Player Stats'!$A$2:$AB$830,23,FALSE))</f>
        <v>4</v>
      </c>
      <c r="AE1259">
        <f>IF(G1259="GK",VLOOKUP(F1259,'[1]2017GoalKeeper Stats'!$A$2:$S$109,24,FALSE),VLOOKUP(F1259,'[1]2017Player Stats'!$A$2:$AB$830,24,FALSE))</f>
        <v>3</v>
      </c>
      <c r="AF1259">
        <f>IF(G1259="GK",VLOOKUP(F1259,'[1]2017GoalKeeper Stats'!$A$2:$S$109,25,FALSE),VLOOKUP(F1259,'[1]2017Player Stats'!$A$2:$AB$830,25,FALSE))</f>
        <v>0</v>
      </c>
      <c r="AG1259">
        <f>IF(G1259="GK",VLOOKUP(F1259,'[1]2017GoalKeeper Stats'!$A$2:$S$109,26,FALSE),VLOOKUP(F1259,'[1]2017Player Stats'!$A$2:$AB$830,26,FALSE))</f>
        <v>16.670000000000002</v>
      </c>
      <c r="AH1259" s="51">
        <v>2017</v>
      </c>
      <c r="AI1259" s="51">
        <v>34</v>
      </c>
      <c r="AJ1259" s="51">
        <v>469</v>
      </c>
      <c r="AK1259" s="51">
        <v>450</v>
      </c>
      <c r="AL1259" s="51">
        <v>39</v>
      </c>
      <c r="AM1259" s="51">
        <v>58</v>
      </c>
      <c r="AN1259" s="51">
        <v>-19</v>
      </c>
      <c r="AO1259" s="52">
        <v>45.18</v>
      </c>
      <c r="AP1259" s="52">
        <v>46.96</v>
      </c>
      <c r="AQ1259" s="52">
        <v>-1.78</v>
      </c>
      <c r="AR1259" s="52">
        <v>-17.22</v>
      </c>
      <c r="AS1259" s="51">
        <v>46</v>
      </c>
      <c r="AT1259" s="52">
        <v>47.03</v>
      </c>
    </row>
    <row r="1260" spans="1:46" hidden="1">
      <c r="A1260">
        <v>2017</v>
      </c>
      <c r="B1260" t="s">
        <v>203</v>
      </c>
      <c r="C1260" t="s">
        <v>203</v>
      </c>
      <c r="D1260" t="s">
        <v>1244</v>
      </c>
      <c r="E1260" t="s">
        <v>1245</v>
      </c>
      <c r="F1260" t="str">
        <f t="shared" si="19"/>
        <v>Sheanon Williams</v>
      </c>
      <c r="G1260" t="s">
        <v>893</v>
      </c>
      <c r="H1260" s="143">
        <v>184000</v>
      </c>
      <c r="I1260" s="143">
        <v>175000</v>
      </c>
      <c r="J1260" t="str">
        <f>IF(G1260="GK",VLOOKUP(F1260,'[1]2017GoalKeeper Stats'!$A$2:$S$109,2,FALSE),VLOOKUP(F1260,'[1]2017Player Stats'!$A$2:$AB$830,2,FALSE))</f>
        <v>VAN</v>
      </c>
      <c r="K1260">
        <f>IF(G1260="GK",VLOOKUP(F1260,'[1]2017GoalKeeper Stats'!$A$2:$S$109,4,FALSE),VLOOKUP(F1260,'[1]2017Player Stats'!$A$2:$AB$830,4,FALSE))</f>
        <v>15</v>
      </c>
      <c r="L1260">
        <f>IF(G1260="GK",VLOOKUP(F1260,'[1]2017GoalKeeper Stats'!$A$2:$S$109,5,FALSE),VLOOKUP(F1260,'[1]2017Player Stats'!$A$2:$AB$830,5,FALSE))</f>
        <v>15</v>
      </c>
      <c r="M1260">
        <f>IF(G1260="GK",VLOOKUP(F1260,'[1]2017GoalKeeper Stats'!$A$2:$S$109,6,FALSE),VLOOKUP(F1260,'[1]2017Player Stats'!$A$2:$AB$830,6,FALSE))</f>
        <v>1349</v>
      </c>
      <c r="N1260">
        <f>IF(G1260="GK",VLOOKUP(F1260,'[1]2017GoalKeeper Stats'!$A$2:$S$109,7,FALSE),VLOOKUP(F1260,'[1]2017Player Stats'!$A$2:$AB$830,7,FALSE))</f>
        <v>0</v>
      </c>
      <c r="O1260">
        <f>IF(G1260="GK",VLOOKUP(F1260,'[1]2017GoalKeeper Stats'!$A$2:$S$109,8,FALSE),VLOOKUP(F1260,'[1]2017Player Stats'!$A$2:$AB$830,8,FALSE))</f>
        <v>3</v>
      </c>
      <c r="P1260">
        <f>IF(G1260="GK",VLOOKUP(F1260,'[1]2017GoalKeeper Stats'!$A$2:$S$109,9,FALSE),VLOOKUP(F1260,'[1]2017Player Stats'!$A$2:$AB$830,9,FALSE))</f>
        <v>2</v>
      </c>
      <c r="Q1260">
        <f>IF(G1260="GK",VLOOKUP(F1260,'[1]2017GoalKeeper Stats'!$A$2:$S$109,10,FALSE),VLOOKUP(F1260,'[1]2017Player Stats'!$A$2:$AB$830,10,FALSE))</f>
        <v>0</v>
      </c>
      <c r="R1260">
        <f>IF(G1260="GK",VLOOKUP(F1260,'[1]2017GoalKeeper Stats'!$A$2:$S$109,11,FALSE),VLOOKUP(F1260,'[1]2017Player Stats'!$A$2:$AB$830,11,FALSE))</f>
        <v>0</v>
      </c>
      <c r="S1260" t="str">
        <f>IF(G1260="GK",VLOOKUP(F1260,'[1]2017GoalKeeper Stats'!$A$2:$S$109,12,FALSE),VLOOKUP(F1260,'[1]2017Player Stats'!$A$2:$AB$830,12,FALSE))</f>
        <v>0/0</v>
      </c>
      <c r="T1260">
        <f>IF(G1260="GK",VLOOKUP(F1260,'[1]2017GoalKeeper Stats'!$A$2:$S$109,13,FALSE),VLOOKUP(F1260,'[1]2017Player Stats'!$A$2:$AB$830,13,FALSE))</f>
        <v>0</v>
      </c>
      <c r="U1260">
        <f>IF(G1260="GK",VLOOKUP(F1260,'[1]2017GoalKeeper Stats'!$A$2:$S$109,14,FALSE),VLOOKUP(F1260,'[1]2017Player Stats'!$A$2:$AB$830,14,FALSE))</f>
        <v>0</v>
      </c>
      <c r="V1260">
        <f>IF(G1260="GK",VLOOKUP(F1260,'[1]2017GoalKeeper Stats'!$A$2:$S$109,15,FALSE),VLOOKUP(F1260,'[1]2017Player Stats'!$A$2:$AB$830,15,FALSE))</f>
        <v>0</v>
      </c>
      <c r="W1260">
        <f>IF(G1260="GK",VLOOKUP(F1260,'[1]2017GoalKeeper Stats'!$A$2:$S$109,16,FALSE),VLOOKUP(F1260,'[1]2017Player Stats'!$A$2:$AB$830,16,FALSE))</f>
        <v>0</v>
      </c>
      <c r="X1260">
        <f>IF(G1260="GK",VLOOKUP(F1260,'[1]2017GoalKeeper Stats'!$A$2:$S$109,17,FALSE),VLOOKUP(F1260,'[1]2017Player Stats'!$A$2:$AB$830,17,FALSE))</f>
        <v>1</v>
      </c>
      <c r="Y1260">
        <f>IF(G1260="GK",VLOOKUP(F1260,'[1]2017GoalKeeper Stats'!$A$2:$S$109,18,FALSE),VLOOKUP(F1260,'[1]2017Player Stats'!$A$2:$AB$830,18,FALSE))</f>
        <v>2</v>
      </c>
      <c r="Z1260">
        <f>IF(G1260="GK",VLOOKUP(F1260,'[1]2017GoalKeeper Stats'!$A$2:$S$109,19,FALSE),VLOOKUP(F1260,'[1]2017Player Stats'!$A$2:$AB$830,19,FALSE))</f>
        <v>1</v>
      </c>
      <c r="AA1260">
        <f>IF(G1260="GK",VLOOKUP(F1260,'[1]2017GoalKeeper Stats'!$A$2:$S$109,20,FALSE),VLOOKUP(F1260,'[1]2017Player Stats'!$A$2:$AB$830,20,FALSE))</f>
        <v>0.2</v>
      </c>
      <c r="AB1260">
        <f>IF(G1260="GK",VLOOKUP(F1260,'[1]2017GoalKeeper Stats'!$A$2:$S$109,21,FALSE),VLOOKUP(F1260,'[1]2017Player Stats'!$A$2:$AB$830,21,FALSE))</f>
        <v>12</v>
      </c>
      <c r="AC1260">
        <f>IF(G1260="GK",VLOOKUP(F1260,'[1]2017GoalKeeper Stats'!$A$2:$S$109,22,FALSE),VLOOKUP(F1260,'[1]2017Player Stats'!$A$2:$AB$830,22,FALSE))</f>
        <v>20</v>
      </c>
      <c r="AD1260">
        <f>IF(G1260="GK",VLOOKUP(F1260,'[1]2017GoalKeeper Stats'!$A$2:$S$109,23,FALSE),VLOOKUP(F1260,'[1]2017Player Stats'!$A$2:$AB$830,23,FALSE))</f>
        <v>0</v>
      </c>
      <c r="AE1260">
        <f>IF(G1260="GK",VLOOKUP(F1260,'[1]2017GoalKeeper Stats'!$A$2:$S$109,24,FALSE),VLOOKUP(F1260,'[1]2017Player Stats'!$A$2:$AB$830,24,FALSE))</f>
        <v>3</v>
      </c>
      <c r="AF1260">
        <f>IF(G1260="GK",VLOOKUP(F1260,'[1]2017GoalKeeper Stats'!$A$2:$S$109,25,FALSE),VLOOKUP(F1260,'[1]2017Player Stats'!$A$2:$AB$830,25,FALSE))</f>
        <v>0</v>
      </c>
      <c r="AG1260">
        <f>IF(G1260="GK",VLOOKUP(F1260,'[1]2017GoalKeeper Stats'!$A$2:$S$109,26,FALSE),VLOOKUP(F1260,'[1]2017Player Stats'!$A$2:$AB$830,26,FALSE))</f>
        <v>0</v>
      </c>
      <c r="AH1260" s="51">
        <v>2017</v>
      </c>
      <c r="AI1260" s="51">
        <v>34</v>
      </c>
      <c r="AJ1260" s="51">
        <v>392</v>
      </c>
      <c r="AK1260" s="51">
        <v>520</v>
      </c>
      <c r="AL1260" s="51">
        <v>49</v>
      </c>
      <c r="AM1260" s="51">
        <v>49</v>
      </c>
      <c r="AN1260" s="51">
        <v>0</v>
      </c>
      <c r="AO1260" s="52">
        <v>43.74</v>
      </c>
      <c r="AP1260" s="52">
        <v>46.69</v>
      </c>
      <c r="AQ1260" s="52">
        <v>-2.95</v>
      </c>
      <c r="AR1260" s="52">
        <v>2.95</v>
      </c>
      <c r="AS1260" s="51">
        <v>52</v>
      </c>
      <c r="AT1260" s="52">
        <v>45.74</v>
      </c>
    </row>
    <row r="1261" spans="1:46" hidden="1">
      <c r="A1261">
        <v>2017</v>
      </c>
      <c r="B1261" t="s">
        <v>203</v>
      </c>
      <c r="C1261" t="s">
        <v>203</v>
      </c>
      <c r="D1261" t="s">
        <v>873</v>
      </c>
      <c r="E1261" t="s">
        <v>1777</v>
      </c>
      <c r="F1261" t="str">
        <f t="shared" si="19"/>
        <v>David Edgar</v>
      </c>
      <c r="G1261" t="s">
        <v>893</v>
      </c>
      <c r="H1261" s="143">
        <v>183833</v>
      </c>
      <c r="I1261" s="143">
        <v>175000</v>
      </c>
      <c r="J1261" t="str">
        <f>IF(G1261="GK",VLOOKUP(F1261,'[1]2017GoalKeeper Stats'!$A$2:$S$109,2,FALSE),VLOOKUP(F1261,'[1]2017Player Stats'!$A$2:$AB$830,2,FALSE))</f>
        <v>VAN</v>
      </c>
      <c r="K1261">
        <f>IF(G1261="GK",VLOOKUP(F1261,'[1]2017GoalKeeper Stats'!$A$2:$S$109,4,FALSE),VLOOKUP(F1261,'[1]2017Player Stats'!$A$2:$AB$830,4,FALSE))</f>
        <v>0</v>
      </c>
      <c r="L1261">
        <f>IF(G1261="GK",VLOOKUP(F1261,'[1]2017GoalKeeper Stats'!$A$2:$S$109,5,FALSE),VLOOKUP(F1261,'[1]2017Player Stats'!$A$2:$AB$830,5,FALSE))</f>
        <v>0</v>
      </c>
      <c r="M1261">
        <f>IF(G1261="GK",VLOOKUP(F1261,'[1]2017GoalKeeper Stats'!$A$2:$S$109,6,FALSE),VLOOKUP(F1261,'[1]2017Player Stats'!$A$2:$AB$830,6,FALSE))</f>
        <v>0</v>
      </c>
      <c r="N1261">
        <f>IF(G1261="GK",VLOOKUP(F1261,'[1]2017GoalKeeper Stats'!$A$2:$S$109,7,FALSE),VLOOKUP(F1261,'[1]2017Player Stats'!$A$2:$AB$830,7,FALSE))</f>
        <v>0</v>
      </c>
      <c r="O1261">
        <f>IF(G1261="GK",VLOOKUP(F1261,'[1]2017GoalKeeper Stats'!$A$2:$S$109,8,FALSE),VLOOKUP(F1261,'[1]2017Player Stats'!$A$2:$AB$830,8,FALSE))</f>
        <v>0</v>
      </c>
      <c r="P1261">
        <f>IF(G1261="GK",VLOOKUP(F1261,'[1]2017GoalKeeper Stats'!$A$2:$S$109,9,FALSE),VLOOKUP(F1261,'[1]2017Player Stats'!$A$2:$AB$830,9,FALSE))</f>
        <v>0</v>
      </c>
      <c r="Q1261">
        <f>IF(G1261="GK",VLOOKUP(F1261,'[1]2017GoalKeeper Stats'!$A$2:$S$109,10,FALSE),VLOOKUP(F1261,'[1]2017Player Stats'!$A$2:$AB$830,10,FALSE))</f>
        <v>0</v>
      </c>
      <c r="R1261">
        <f>IF(G1261="GK",VLOOKUP(F1261,'[1]2017GoalKeeper Stats'!$A$2:$S$109,11,FALSE),VLOOKUP(F1261,'[1]2017Player Stats'!$A$2:$AB$830,11,FALSE))</f>
        <v>0</v>
      </c>
      <c r="S1261" t="str">
        <f>IF(G1261="GK",VLOOKUP(F1261,'[1]2017GoalKeeper Stats'!$A$2:$S$109,12,FALSE),VLOOKUP(F1261,'[1]2017Player Stats'!$A$2:$AB$830,12,FALSE))</f>
        <v>0/0</v>
      </c>
      <c r="T1261">
        <f>IF(G1261="GK",VLOOKUP(F1261,'[1]2017GoalKeeper Stats'!$A$2:$S$109,13,FALSE),VLOOKUP(F1261,'[1]2017Player Stats'!$A$2:$AB$830,13,FALSE))</f>
        <v>0</v>
      </c>
      <c r="U1261">
        <f>IF(G1261="GK",VLOOKUP(F1261,'[1]2017GoalKeeper Stats'!$A$2:$S$109,14,FALSE),VLOOKUP(F1261,'[1]2017Player Stats'!$A$2:$AB$830,14,FALSE))</f>
        <v>0</v>
      </c>
      <c r="V1261">
        <f>IF(G1261="GK",VLOOKUP(F1261,'[1]2017GoalKeeper Stats'!$A$2:$S$109,15,FALSE),VLOOKUP(F1261,'[1]2017Player Stats'!$A$2:$AB$830,15,FALSE))</f>
        <v>0</v>
      </c>
      <c r="W1261">
        <f>IF(G1261="GK",VLOOKUP(F1261,'[1]2017GoalKeeper Stats'!$A$2:$S$109,16,FALSE),VLOOKUP(F1261,'[1]2017Player Stats'!$A$2:$AB$830,16,FALSE))</f>
        <v>0</v>
      </c>
      <c r="X1261">
        <f>IF(G1261="GK",VLOOKUP(F1261,'[1]2017GoalKeeper Stats'!$A$2:$S$109,17,FALSE),VLOOKUP(F1261,'[1]2017Player Stats'!$A$2:$AB$830,17,FALSE))</f>
        <v>0</v>
      </c>
      <c r="Y1261">
        <f>IF(G1261="GK",VLOOKUP(F1261,'[1]2017GoalKeeper Stats'!$A$2:$S$109,18,FALSE),VLOOKUP(F1261,'[1]2017Player Stats'!$A$2:$AB$830,18,FALSE))</f>
        <v>0</v>
      </c>
      <c r="Z1261">
        <f>IF(G1261="GK",VLOOKUP(F1261,'[1]2017GoalKeeper Stats'!$A$2:$S$109,19,FALSE),VLOOKUP(F1261,'[1]2017Player Stats'!$A$2:$AB$830,19,FALSE))</f>
        <v>0</v>
      </c>
      <c r="AA1261">
        <f>IF(G1261="GK",VLOOKUP(F1261,'[1]2017GoalKeeper Stats'!$A$2:$S$109,20,FALSE),VLOOKUP(F1261,'[1]2017Player Stats'!$A$2:$AB$830,20,FALSE))</f>
        <v>0</v>
      </c>
      <c r="AB1261">
        <f>IF(G1261="GK",VLOOKUP(F1261,'[1]2017GoalKeeper Stats'!$A$2:$S$109,21,FALSE),VLOOKUP(F1261,'[1]2017Player Stats'!$A$2:$AB$830,21,FALSE))</f>
        <v>0</v>
      </c>
      <c r="AC1261">
        <f>IF(G1261="GK",VLOOKUP(F1261,'[1]2017GoalKeeper Stats'!$A$2:$S$109,22,FALSE),VLOOKUP(F1261,'[1]2017Player Stats'!$A$2:$AB$830,22,FALSE))</f>
        <v>0</v>
      </c>
      <c r="AD1261">
        <f>IF(G1261="GK",VLOOKUP(F1261,'[1]2017GoalKeeper Stats'!$A$2:$S$109,23,FALSE),VLOOKUP(F1261,'[1]2017Player Stats'!$A$2:$AB$830,23,FALSE))</f>
        <v>0</v>
      </c>
      <c r="AE1261">
        <f>IF(G1261="GK",VLOOKUP(F1261,'[1]2017GoalKeeper Stats'!$A$2:$S$109,24,FALSE),VLOOKUP(F1261,'[1]2017Player Stats'!$A$2:$AB$830,24,FALSE))</f>
        <v>0</v>
      </c>
      <c r="AF1261">
        <f>IF(G1261="GK",VLOOKUP(F1261,'[1]2017GoalKeeper Stats'!$A$2:$S$109,25,FALSE),VLOOKUP(F1261,'[1]2017Player Stats'!$A$2:$AB$830,25,FALSE))</f>
        <v>0</v>
      </c>
      <c r="AG1261">
        <f>IF(G1261="GK",VLOOKUP(F1261,'[1]2017GoalKeeper Stats'!$A$2:$S$109,26,FALSE),VLOOKUP(F1261,'[1]2017Player Stats'!$A$2:$AB$830,26,FALSE))</f>
        <v>0</v>
      </c>
      <c r="AH1261" s="51">
        <v>2017</v>
      </c>
      <c r="AI1261" s="51">
        <v>34</v>
      </c>
      <c r="AJ1261" s="51">
        <v>392</v>
      </c>
      <c r="AK1261" s="51">
        <v>520</v>
      </c>
      <c r="AL1261" s="51">
        <v>49</v>
      </c>
      <c r="AM1261" s="51">
        <v>49</v>
      </c>
      <c r="AN1261" s="51">
        <v>0</v>
      </c>
      <c r="AO1261" s="52">
        <v>43.74</v>
      </c>
      <c r="AP1261" s="52">
        <v>46.69</v>
      </c>
      <c r="AQ1261" s="52">
        <v>-2.95</v>
      </c>
      <c r="AR1261" s="52">
        <v>2.95</v>
      </c>
      <c r="AS1261" s="51">
        <v>52</v>
      </c>
      <c r="AT1261" s="52">
        <v>45.74</v>
      </c>
    </row>
    <row r="1262" spans="1:46" hidden="1">
      <c r="A1262">
        <v>2017</v>
      </c>
      <c r="B1262" t="s">
        <v>212</v>
      </c>
      <c r="C1262" t="s">
        <v>212</v>
      </c>
      <c r="D1262" t="s">
        <v>1205</v>
      </c>
      <c r="E1262" t="s">
        <v>1206</v>
      </c>
      <c r="F1262" t="str">
        <f t="shared" si="19"/>
        <v>Tyrone Mears</v>
      </c>
      <c r="G1262" t="s">
        <v>893</v>
      </c>
      <c r="H1262" s="143">
        <v>183756</v>
      </c>
      <c r="I1262" s="143">
        <v>183756</v>
      </c>
      <c r="J1262" t="str">
        <f>IF(G1262="GK",VLOOKUP(F1262,'[1]2017GoalKeeper Stats'!$A$2:$S$109,2,FALSE),VLOOKUP(F1262,'[1]2017Player Stats'!$A$2:$AB$830,2,FALSE))</f>
        <v>ATL</v>
      </c>
      <c r="K1262">
        <f>IF(G1262="GK",VLOOKUP(F1262,'[1]2017GoalKeeper Stats'!$A$2:$S$109,4,FALSE),VLOOKUP(F1262,'[1]2017Player Stats'!$A$2:$AB$830,4,FALSE))</f>
        <v>20</v>
      </c>
      <c r="L1262">
        <f>IF(G1262="GK",VLOOKUP(F1262,'[1]2017GoalKeeper Stats'!$A$2:$S$109,5,FALSE),VLOOKUP(F1262,'[1]2017Player Stats'!$A$2:$AB$830,5,FALSE))</f>
        <v>16</v>
      </c>
      <c r="M1262">
        <f>IF(G1262="GK",VLOOKUP(F1262,'[1]2017GoalKeeper Stats'!$A$2:$S$109,6,FALSE),VLOOKUP(F1262,'[1]2017Player Stats'!$A$2:$AB$830,6,FALSE))</f>
        <v>1498</v>
      </c>
      <c r="N1262">
        <f>IF(G1262="GK",VLOOKUP(F1262,'[1]2017GoalKeeper Stats'!$A$2:$S$109,7,FALSE),VLOOKUP(F1262,'[1]2017Player Stats'!$A$2:$AB$830,7,FALSE))</f>
        <v>1</v>
      </c>
      <c r="O1262">
        <f>IF(G1262="GK",VLOOKUP(F1262,'[1]2017GoalKeeper Stats'!$A$2:$S$109,8,FALSE),VLOOKUP(F1262,'[1]2017Player Stats'!$A$2:$AB$830,8,FALSE))</f>
        <v>1</v>
      </c>
      <c r="P1262">
        <f>IF(G1262="GK",VLOOKUP(F1262,'[1]2017GoalKeeper Stats'!$A$2:$S$109,9,FALSE),VLOOKUP(F1262,'[1]2017Player Stats'!$A$2:$AB$830,9,FALSE))</f>
        <v>2</v>
      </c>
      <c r="Q1262">
        <f>IF(G1262="GK",VLOOKUP(F1262,'[1]2017GoalKeeper Stats'!$A$2:$S$109,10,FALSE),VLOOKUP(F1262,'[1]2017Player Stats'!$A$2:$AB$830,10,FALSE))</f>
        <v>1</v>
      </c>
      <c r="R1262">
        <f>IF(G1262="GK",VLOOKUP(F1262,'[1]2017GoalKeeper Stats'!$A$2:$S$109,11,FALSE),VLOOKUP(F1262,'[1]2017Player Stats'!$A$2:$AB$830,11,FALSE))</f>
        <v>0</v>
      </c>
      <c r="S1262" t="str">
        <f>IF(G1262="GK",VLOOKUP(F1262,'[1]2017GoalKeeper Stats'!$A$2:$S$109,12,FALSE),VLOOKUP(F1262,'[1]2017Player Stats'!$A$2:$AB$830,12,FALSE))</f>
        <v>0/0</v>
      </c>
      <c r="T1262">
        <f>IF(G1262="GK",VLOOKUP(F1262,'[1]2017GoalKeeper Stats'!$A$2:$S$109,13,FALSE),VLOOKUP(F1262,'[1]2017Player Stats'!$A$2:$AB$830,13,FALSE))</f>
        <v>0</v>
      </c>
      <c r="U1262">
        <f>IF(G1262="GK",VLOOKUP(F1262,'[1]2017GoalKeeper Stats'!$A$2:$S$109,14,FALSE),VLOOKUP(F1262,'[1]2017Player Stats'!$A$2:$AB$830,14,FALSE))</f>
        <v>1</v>
      </c>
      <c r="V1262">
        <f>IF(G1262="GK",VLOOKUP(F1262,'[1]2017GoalKeeper Stats'!$A$2:$S$109,15,FALSE),VLOOKUP(F1262,'[1]2017Player Stats'!$A$2:$AB$830,15,FALSE))</f>
        <v>0.06</v>
      </c>
      <c r="W1262">
        <f>IF(G1262="GK",VLOOKUP(F1262,'[1]2017GoalKeeper Stats'!$A$2:$S$109,16,FALSE),VLOOKUP(F1262,'[1]2017Player Stats'!$A$2:$AB$830,16,FALSE))</f>
        <v>50</v>
      </c>
      <c r="X1262">
        <f>IF(G1262="GK",VLOOKUP(F1262,'[1]2017GoalKeeper Stats'!$A$2:$S$109,17,FALSE),VLOOKUP(F1262,'[1]2017Player Stats'!$A$2:$AB$830,17,FALSE))</f>
        <v>0</v>
      </c>
      <c r="Y1262">
        <f>IF(G1262="GK",VLOOKUP(F1262,'[1]2017GoalKeeper Stats'!$A$2:$S$109,18,FALSE),VLOOKUP(F1262,'[1]2017Player Stats'!$A$2:$AB$830,18,FALSE))</f>
        <v>1</v>
      </c>
      <c r="Z1262">
        <f>IF(G1262="GK",VLOOKUP(F1262,'[1]2017GoalKeeper Stats'!$A$2:$S$109,19,FALSE),VLOOKUP(F1262,'[1]2017Player Stats'!$A$2:$AB$830,19,FALSE))</f>
        <v>0</v>
      </c>
      <c r="AA1262">
        <f>IF(G1262="GK",VLOOKUP(F1262,'[1]2017GoalKeeper Stats'!$A$2:$S$109,20,FALSE),VLOOKUP(F1262,'[1]2017Player Stats'!$A$2:$AB$830,20,FALSE))</f>
        <v>0.06</v>
      </c>
      <c r="AB1262">
        <f>IF(G1262="GK",VLOOKUP(F1262,'[1]2017GoalKeeper Stats'!$A$2:$S$109,21,FALSE),VLOOKUP(F1262,'[1]2017Player Stats'!$A$2:$AB$830,21,FALSE))</f>
        <v>19</v>
      </c>
      <c r="AC1262">
        <f>IF(G1262="GK",VLOOKUP(F1262,'[1]2017GoalKeeper Stats'!$A$2:$S$109,22,FALSE),VLOOKUP(F1262,'[1]2017Player Stats'!$A$2:$AB$830,22,FALSE))</f>
        <v>7</v>
      </c>
      <c r="AD1262">
        <f>IF(G1262="GK",VLOOKUP(F1262,'[1]2017GoalKeeper Stats'!$A$2:$S$109,23,FALSE),VLOOKUP(F1262,'[1]2017Player Stats'!$A$2:$AB$830,23,FALSE))</f>
        <v>3</v>
      </c>
      <c r="AE1262">
        <f>IF(G1262="GK",VLOOKUP(F1262,'[1]2017GoalKeeper Stats'!$A$2:$S$109,24,FALSE),VLOOKUP(F1262,'[1]2017Player Stats'!$A$2:$AB$830,24,FALSE))</f>
        <v>2</v>
      </c>
      <c r="AF1262">
        <f>IF(G1262="GK",VLOOKUP(F1262,'[1]2017GoalKeeper Stats'!$A$2:$S$109,25,FALSE),VLOOKUP(F1262,'[1]2017Player Stats'!$A$2:$AB$830,25,FALSE))</f>
        <v>0</v>
      </c>
      <c r="AG1262">
        <f>IF(G1262="GK",VLOOKUP(F1262,'[1]2017GoalKeeper Stats'!$A$2:$S$109,26,FALSE),VLOOKUP(F1262,'[1]2017Player Stats'!$A$2:$AB$830,26,FALSE))</f>
        <v>50</v>
      </c>
      <c r="AH1262" s="51">
        <v>2017</v>
      </c>
      <c r="AI1262" s="51">
        <v>34</v>
      </c>
      <c r="AJ1262" s="51">
        <v>438</v>
      </c>
      <c r="AK1262" s="51">
        <v>401</v>
      </c>
      <c r="AL1262" s="51">
        <v>69</v>
      </c>
      <c r="AM1262" s="51">
        <v>37</v>
      </c>
      <c r="AN1262" s="51">
        <v>32</v>
      </c>
      <c r="AO1262" s="52">
        <v>48.97</v>
      </c>
      <c r="AP1262" s="52">
        <v>43.53</v>
      </c>
      <c r="AQ1262" s="52">
        <v>5.44</v>
      </c>
      <c r="AR1262" s="52">
        <v>26.56</v>
      </c>
      <c r="AS1262" s="51">
        <v>55</v>
      </c>
      <c r="AT1262" s="52">
        <v>49.88</v>
      </c>
    </row>
    <row r="1263" spans="1:46" hidden="1">
      <c r="A1263">
        <v>2017</v>
      </c>
      <c r="B1263" t="s">
        <v>882</v>
      </c>
      <c r="C1263" t="s">
        <v>882</v>
      </c>
      <c r="D1263" t="s">
        <v>947</v>
      </c>
      <c r="E1263" t="s">
        <v>1242</v>
      </c>
      <c r="F1263" t="str">
        <f t="shared" si="19"/>
        <v>Diego Fagundez</v>
      </c>
      <c r="G1263" t="s">
        <v>860</v>
      </c>
      <c r="H1263" s="143">
        <v>180000</v>
      </c>
      <c r="I1263" s="143">
        <v>160000</v>
      </c>
      <c r="J1263" t="str">
        <f>IF(G1263="GK",VLOOKUP(F1263,'[1]2017GoalKeeper Stats'!$A$2:$S$109,2,FALSE),VLOOKUP(F1263,'[1]2017Player Stats'!$A$2:$AB$830,2,FALSE))</f>
        <v>NE</v>
      </c>
      <c r="K1263">
        <f>IF(G1263="GK",VLOOKUP(F1263,'[1]2017GoalKeeper Stats'!$A$2:$S$109,4,FALSE),VLOOKUP(F1263,'[1]2017Player Stats'!$A$2:$AB$830,4,FALSE))</f>
        <v>32</v>
      </c>
      <c r="L1263">
        <f>IF(G1263="GK",VLOOKUP(F1263,'[1]2017GoalKeeper Stats'!$A$2:$S$109,5,FALSE),VLOOKUP(F1263,'[1]2017Player Stats'!$A$2:$AB$830,5,FALSE))</f>
        <v>27</v>
      </c>
      <c r="M1263">
        <f>IF(G1263="GK",VLOOKUP(F1263,'[1]2017GoalKeeper Stats'!$A$2:$S$109,6,FALSE),VLOOKUP(F1263,'[1]2017Player Stats'!$A$2:$AB$830,6,FALSE))</f>
        <v>2435</v>
      </c>
      <c r="N1263">
        <f>IF(G1263="GK",VLOOKUP(F1263,'[1]2017GoalKeeper Stats'!$A$2:$S$109,7,FALSE),VLOOKUP(F1263,'[1]2017Player Stats'!$A$2:$AB$830,7,FALSE))</f>
        <v>7</v>
      </c>
      <c r="O1263">
        <f>IF(G1263="GK",VLOOKUP(F1263,'[1]2017GoalKeeper Stats'!$A$2:$S$109,8,FALSE),VLOOKUP(F1263,'[1]2017Player Stats'!$A$2:$AB$830,8,FALSE))</f>
        <v>8</v>
      </c>
      <c r="P1263">
        <f>IF(G1263="GK",VLOOKUP(F1263,'[1]2017GoalKeeper Stats'!$A$2:$S$109,9,FALSE),VLOOKUP(F1263,'[1]2017Player Stats'!$A$2:$AB$830,9,FALSE))</f>
        <v>72</v>
      </c>
      <c r="Q1263">
        <f>IF(G1263="GK",VLOOKUP(F1263,'[1]2017GoalKeeper Stats'!$A$2:$S$109,10,FALSE),VLOOKUP(F1263,'[1]2017Player Stats'!$A$2:$AB$830,10,FALSE))</f>
        <v>35</v>
      </c>
      <c r="R1263">
        <f>IF(G1263="GK",VLOOKUP(F1263,'[1]2017GoalKeeper Stats'!$A$2:$S$109,11,FALSE),VLOOKUP(F1263,'[1]2017Player Stats'!$A$2:$AB$830,11,FALSE))</f>
        <v>2</v>
      </c>
      <c r="S1263" t="str">
        <f>IF(G1263="GK",VLOOKUP(F1263,'[1]2017GoalKeeper Stats'!$A$2:$S$109,12,FALSE),VLOOKUP(F1263,'[1]2017Player Stats'!$A$2:$AB$830,12,FALSE))</f>
        <v>0/0</v>
      </c>
      <c r="T1263">
        <f>IF(G1263="GK",VLOOKUP(F1263,'[1]2017GoalKeeper Stats'!$A$2:$S$109,13,FALSE),VLOOKUP(F1263,'[1]2017Player Stats'!$A$2:$AB$830,13,FALSE))</f>
        <v>6</v>
      </c>
      <c r="U1263">
        <f>IF(G1263="GK",VLOOKUP(F1263,'[1]2017GoalKeeper Stats'!$A$2:$S$109,14,FALSE),VLOOKUP(F1263,'[1]2017Player Stats'!$A$2:$AB$830,14,FALSE))</f>
        <v>1</v>
      </c>
      <c r="V1263">
        <f>IF(G1263="GK",VLOOKUP(F1263,'[1]2017GoalKeeper Stats'!$A$2:$S$109,15,FALSE),VLOOKUP(F1263,'[1]2017Player Stats'!$A$2:$AB$830,15,FALSE))</f>
        <v>0.26</v>
      </c>
      <c r="W1263">
        <f>IF(G1263="GK",VLOOKUP(F1263,'[1]2017GoalKeeper Stats'!$A$2:$S$109,16,FALSE),VLOOKUP(F1263,'[1]2017Player Stats'!$A$2:$AB$830,16,FALSE))</f>
        <v>9.6999999999999993</v>
      </c>
      <c r="X1263">
        <f>IF(G1263="GK",VLOOKUP(F1263,'[1]2017GoalKeeper Stats'!$A$2:$S$109,17,FALSE),VLOOKUP(F1263,'[1]2017Player Stats'!$A$2:$AB$830,17,FALSE))</f>
        <v>1</v>
      </c>
      <c r="Y1263">
        <f>IF(G1263="GK",VLOOKUP(F1263,'[1]2017GoalKeeper Stats'!$A$2:$S$109,18,FALSE),VLOOKUP(F1263,'[1]2017Player Stats'!$A$2:$AB$830,18,FALSE))</f>
        <v>6</v>
      </c>
      <c r="Z1263">
        <f>IF(G1263="GK",VLOOKUP(F1263,'[1]2017GoalKeeper Stats'!$A$2:$S$109,19,FALSE),VLOOKUP(F1263,'[1]2017Player Stats'!$A$2:$AB$830,19,FALSE))</f>
        <v>2</v>
      </c>
      <c r="AA1263">
        <f>IF(G1263="GK",VLOOKUP(F1263,'[1]2017GoalKeeper Stats'!$A$2:$S$109,20,FALSE),VLOOKUP(F1263,'[1]2017Player Stats'!$A$2:$AB$830,20,FALSE))</f>
        <v>0.3</v>
      </c>
      <c r="AB1263">
        <f>IF(G1263="GK",VLOOKUP(F1263,'[1]2017GoalKeeper Stats'!$A$2:$S$109,21,FALSE),VLOOKUP(F1263,'[1]2017Player Stats'!$A$2:$AB$830,21,FALSE))</f>
        <v>20</v>
      </c>
      <c r="AC1263">
        <f>IF(G1263="GK",VLOOKUP(F1263,'[1]2017GoalKeeper Stats'!$A$2:$S$109,22,FALSE),VLOOKUP(F1263,'[1]2017Player Stats'!$A$2:$AB$830,22,FALSE))</f>
        <v>16</v>
      </c>
      <c r="AD1263">
        <f>IF(G1263="GK",VLOOKUP(F1263,'[1]2017GoalKeeper Stats'!$A$2:$S$109,23,FALSE),VLOOKUP(F1263,'[1]2017Player Stats'!$A$2:$AB$830,23,FALSE))</f>
        <v>4</v>
      </c>
      <c r="AE1263">
        <f>IF(G1263="GK",VLOOKUP(F1263,'[1]2017GoalKeeper Stats'!$A$2:$S$109,24,FALSE),VLOOKUP(F1263,'[1]2017Player Stats'!$A$2:$AB$830,24,FALSE))</f>
        <v>2</v>
      </c>
      <c r="AF1263">
        <f>IF(G1263="GK",VLOOKUP(F1263,'[1]2017GoalKeeper Stats'!$A$2:$S$109,25,FALSE),VLOOKUP(F1263,'[1]2017Player Stats'!$A$2:$AB$830,25,FALSE))</f>
        <v>0</v>
      </c>
      <c r="AG1263">
        <f>IF(G1263="GK",VLOOKUP(F1263,'[1]2017GoalKeeper Stats'!$A$2:$S$109,26,FALSE),VLOOKUP(F1263,'[1]2017Player Stats'!$A$2:$AB$830,26,FALSE))</f>
        <v>48.61</v>
      </c>
      <c r="AH1263" s="51">
        <v>2017</v>
      </c>
      <c r="AI1263" s="51">
        <v>34</v>
      </c>
      <c r="AJ1263" s="51">
        <v>434</v>
      </c>
      <c r="AK1263" s="51">
        <v>418</v>
      </c>
      <c r="AL1263" s="51">
        <v>53</v>
      </c>
      <c r="AM1263" s="51">
        <v>61</v>
      </c>
      <c r="AN1263" s="51">
        <v>-8</v>
      </c>
      <c r="AO1263" s="52">
        <v>50.23</v>
      </c>
      <c r="AP1263" s="52">
        <v>45.82</v>
      </c>
      <c r="AQ1263" s="52">
        <v>4.41</v>
      </c>
      <c r="AR1263" s="52">
        <v>-12.41</v>
      </c>
      <c r="AS1263" s="51">
        <v>45</v>
      </c>
      <c r="AT1263" s="52">
        <v>49.33</v>
      </c>
    </row>
    <row r="1264" spans="1:46" hidden="1">
      <c r="A1264">
        <v>2017</v>
      </c>
      <c r="B1264" t="s">
        <v>198</v>
      </c>
      <c r="C1264" t="s">
        <v>198</v>
      </c>
      <c r="D1264" t="s">
        <v>1203</v>
      </c>
      <c r="E1264" t="s">
        <v>1204</v>
      </c>
      <c r="F1264" t="str">
        <f t="shared" si="19"/>
        <v>Alan Gordon</v>
      </c>
      <c r="G1264" t="s">
        <v>875</v>
      </c>
      <c r="H1264" s="143">
        <v>180000</v>
      </c>
      <c r="I1264" s="143">
        <v>180000</v>
      </c>
      <c r="J1264" t="str">
        <f>IF(G1264="GK",VLOOKUP(F1264,'[1]2017GoalKeeper Stats'!$A$2:$S$109,2,FALSE),VLOOKUP(F1264,'[1]2017Player Stats'!$A$2:$AB$830,2,FALSE))</f>
        <v>COL</v>
      </c>
      <c r="K1264">
        <f>IF(G1264="GK",VLOOKUP(F1264,'[1]2017GoalKeeper Stats'!$A$2:$S$109,4,FALSE),VLOOKUP(F1264,'[1]2017Player Stats'!$A$2:$AB$830,4,FALSE))</f>
        <v>26</v>
      </c>
      <c r="L1264">
        <f>IF(G1264="GK",VLOOKUP(F1264,'[1]2017GoalKeeper Stats'!$A$2:$S$109,5,FALSE),VLOOKUP(F1264,'[1]2017Player Stats'!$A$2:$AB$830,5,FALSE))</f>
        <v>6</v>
      </c>
      <c r="M1264">
        <f>IF(G1264="GK",VLOOKUP(F1264,'[1]2017GoalKeeper Stats'!$A$2:$S$109,6,FALSE),VLOOKUP(F1264,'[1]2017Player Stats'!$A$2:$AB$830,6,FALSE))</f>
        <v>816</v>
      </c>
      <c r="N1264">
        <f>IF(G1264="GK",VLOOKUP(F1264,'[1]2017GoalKeeper Stats'!$A$2:$S$109,7,FALSE),VLOOKUP(F1264,'[1]2017Player Stats'!$A$2:$AB$830,7,FALSE))</f>
        <v>3</v>
      </c>
      <c r="O1264">
        <f>IF(G1264="GK",VLOOKUP(F1264,'[1]2017GoalKeeper Stats'!$A$2:$S$109,8,FALSE),VLOOKUP(F1264,'[1]2017Player Stats'!$A$2:$AB$830,8,FALSE))</f>
        <v>4</v>
      </c>
      <c r="P1264">
        <f>IF(G1264="GK",VLOOKUP(F1264,'[1]2017GoalKeeper Stats'!$A$2:$S$109,9,FALSE),VLOOKUP(F1264,'[1]2017Player Stats'!$A$2:$AB$830,9,FALSE))</f>
        <v>23</v>
      </c>
      <c r="Q1264">
        <f>IF(G1264="GK",VLOOKUP(F1264,'[1]2017GoalKeeper Stats'!$A$2:$S$109,10,FALSE),VLOOKUP(F1264,'[1]2017Player Stats'!$A$2:$AB$830,10,FALSE))</f>
        <v>9</v>
      </c>
      <c r="R1264">
        <f>IF(G1264="GK",VLOOKUP(F1264,'[1]2017GoalKeeper Stats'!$A$2:$S$109,11,FALSE),VLOOKUP(F1264,'[1]2017Player Stats'!$A$2:$AB$830,11,FALSE))</f>
        <v>3</v>
      </c>
      <c r="S1264" t="str">
        <f>IF(G1264="GK",VLOOKUP(F1264,'[1]2017GoalKeeper Stats'!$A$2:$S$109,12,FALSE),VLOOKUP(F1264,'[1]2017Player Stats'!$A$2:$AB$830,12,FALSE))</f>
        <v>0/0</v>
      </c>
      <c r="T1264">
        <f>IF(G1264="GK",VLOOKUP(F1264,'[1]2017GoalKeeper Stats'!$A$2:$S$109,13,FALSE),VLOOKUP(F1264,'[1]2017Player Stats'!$A$2:$AB$830,13,FALSE))</f>
        <v>3</v>
      </c>
      <c r="U1264">
        <f>IF(G1264="GK",VLOOKUP(F1264,'[1]2017GoalKeeper Stats'!$A$2:$S$109,14,FALSE),VLOOKUP(F1264,'[1]2017Player Stats'!$A$2:$AB$830,14,FALSE))</f>
        <v>0</v>
      </c>
      <c r="V1264">
        <f>IF(G1264="GK",VLOOKUP(F1264,'[1]2017GoalKeeper Stats'!$A$2:$S$109,15,FALSE),VLOOKUP(F1264,'[1]2017Player Stats'!$A$2:$AB$830,15,FALSE))</f>
        <v>0.33</v>
      </c>
      <c r="W1264">
        <f>IF(G1264="GK",VLOOKUP(F1264,'[1]2017GoalKeeper Stats'!$A$2:$S$109,16,FALSE),VLOOKUP(F1264,'[1]2017Player Stats'!$A$2:$AB$830,16,FALSE))</f>
        <v>13</v>
      </c>
      <c r="X1264">
        <f>IF(G1264="GK",VLOOKUP(F1264,'[1]2017GoalKeeper Stats'!$A$2:$S$109,17,FALSE),VLOOKUP(F1264,'[1]2017Player Stats'!$A$2:$AB$830,17,FALSE))</f>
        <v>1</v>
      </c>
      <c r="Y1264">
        <f>IF(G1264="GK",VLOOKUP(F1264,'[1]2017GoalKeeper Stats'!$A$2:$S$109,18,FALSE),VLOOKUP(F1264,'[1]2017Player Stats'!$A$2:$AB$830,18,FALSE))</f>
        <v>3</v>
      </c>
      <c r="Z1264">
        <f>IF(G1264="GK",VLOOKUP(F1264,'[1]2017GoalKeeper Stats'!$A$2:$S$109,19,FALSE),VLOOKUP(F1264,'[1]2017Player Stats'!$A$2:$AB$830,19,FALSE))</f>
        <v>1</v>
      </c>
      <c r="AA1264">
        <f>IF(G1264="GK",VLOOKUP(F1264,'[1]2017GoalKeeper Stats'!$A$2:$S$109,20,FALSE),VLOOKUP(F1264,'[1]2017Player Stats'!$A$2:$AB$830,20,FALSE))</f>
        <v>0.44</v>
      </c>
      <c r="AB1264">
        <f>IF(G1264="GK",VLOOKUP(F1264,'[1]2017GoalKeeper Stats'!$A$2:$S$109,21,FALSE),VLOOKUP(F1264,'[1]2017Player Stats'!$A$2:$AB$830,21,FALSE))</f>
        <v>23</v>
      </c>
      <c r="AC1264">
        <f>IF(G1264="GK",VLOOKUP(F1264,'[1]2017GoalKeeper Stats'!$A$2:$S$109,22,FALSE),VLOOKUP(F1264,'[1]2017Player Stats'!$A$2:$AB$830,22,FALSE))</f>
        <v>13</v>
      </c>
      <c r="AD1264">
        <f>IF(G1264="GK",VLOOKUP(F1264,'[1]2017GoalKeeper Stats'!$A$2:$S$109,23,FALSE),VLOOKUP(F1264,'[1]2017Player Stats'!$A$2:$AB$830,23,FALSE))</f>
        <v>8</v>
      </c>
      <c r="AE1264">
        <f>IF(G1264="GK",VLOOKUP(F1264,'[1]2017GoalKeeper Stats'!$A$2:$S$109,24,FALSE),VLOOKUP(F1264,'[1]2017Player Stats'!$A$2:$AB$830,24,FALSE))</f>
        <v>5</v>
      </c>
      <c r="AF1264">
        <f>IF(G1264="GK",VLOOKUP(F1264,'[1]2017GoalKeeper Stats'!$A$2:$S$109,25,FALSE),VLOOKUP(F1264,'[1]2017Player Stats'!$A$2:$AB$830,25,FALSE))</f>
        <v>1</v>
      </c>
      <c r="AG1264">
        <f>IF(G1264="GK",VLOOKUP(F1264,'[1]2017GoalKeeper Stats'!$A$2:$S$109,26,FALSE),VLOOKUP(F1264,'[1]2017Player Stats'!$A$2:$AB$830,26,FALSE))</f>
        <v>39.130000000000003</v>
      </c>
      <c r="AH1264" s="51">
        <v>2017</v>
      </c>
      <c r="AI1264" s="51">
        <v>34</v>
      </c>
      <c r="AJ1264" s="51">
        <v>324</v>
      </c>
      <c r="AK1264" s="51">
        <v>489</v>
      </c>
      <c r="AL1264" s="51">
        <v>31</v>
      </c>
      <c r="AM1264" s="51">
        <v>49</v>
      </c>
      <c r="AN1264" s="51">
        <v>-18</v>
      </c>
      <c r="AO1264" s="52">
        <v>32.979999999999997</v>
      </c>
      <c r="AP1264" s="52">
        <v>49.63</v>
      </c>
      <c r="AQ1264" s="52">
        <v>-16.649999999999999</v>
      </c>
      <c r="AR1264" s="52">
        <v>-1.35</v>
      </c>
      <c r="AS1264" s="51">
        <v>33</v>
      </c>
      <c r="AT1264" s="52">
        <v>34.96</v>
      </c>
    </row>
    <row r="1265" spans="1:46" hidden="1">
      <c r="A1265">
        <v>2017</v>
      </c>
      <c r="B1265" t="s">
        <v>203</v>
      </c>
      <c r="C1265" t="s">
        <v>203</v>
      </c>
      <c r="D1265" t="s">
        <v>1256</v>
      </c>
      <c r="E1265" t="s">
        <v>1258</v>
      </c>
      <c r="F1265" t="str">
        <f t="shared" si="19"/>
        <v>Jordan Harvey</v>
      </c>
      <c r="G1265" t="s">
        <v>893</v>
      </c>
      <c r="H1265" s="143">
        <v>180000</v>
      </c>
      <c r="I1265" s="143">
        <v>180000</v>
      </c>
      <c r="J1265" t="str">
        <f>IF(G1265="GK",VLOOKUP(F1265,'[1]2017GoalKeeper Stats'!$A$2:$S$109,2,FALSE),VLOOKUP(F1265,'[1]2017Player Stats'!$A$2:$AB$830,2,FALSE))</f>
        <v>LAFC</v>
      </c>
      <c r="K1265">
        <f>IF(G1265="GK",VLOOKUP(F1265,'[1]2017GoalKeeper Stats'!$A$2:$S$109,4,FALSE),VLOOKUP(F1265,'[1]2017Player Stats'!$A$2:$AB$830,4,FALSE))</f>
        <v>28</v>
      </c>
      <c r="L1265">
        <f>IF(G1265="GK",VLOOKUP(F1265,'[1]2017GoalKeeper Stats'!$A$2:$S$109,5,FALSE),VLOOKUP(F1265,'[1]2017Player Stats'!$A$2:$AB$830,5,FALSE))</f>
        <v>28</v>
      </c>
      <c r="M1265">
        <f>IF(G1265="GK",VLOOKUP(F1265,'[1]2017GoalKeeper Stats'!$A$2:$S$109,6,FALSE),VLOOKUP(F1265,'[1]2017Player Stats'!$A$2:$AB$830,6,FALSE))</f>
        <v>2509</v>
      </c>
      <c r="N1265">
        <f>IF(G1265="GK",VLOOKUP(F1265,'[1]2017GoalKeeper Stats'!$A$2:$S$109,7,FALSE),VLOOKUP(F1265,'[1]2017Player Stats'!$A$2:$AB$830,7,FALSE))</f>
        <v>1</v>
      </c>
      <c r="O1265">
        <f>IF(G1265="GK",VLOOKUP(F1265,'[1]2017GoalKeeper Stats'!$A$2:$S$109,8,FALSE),VLOOKUP(F1265,'[1]2017Player Stats'!$A$2:$AB$830,8,FALSE))</f>
        <v>1</v>
      </c>
      <c r="P1265">
        <f>IF(G1265="GK",VLOOKUP(F1265,'[1]2017GoalKeeper Stats'!$A$2:$S$109,9,FALSE),VLOOKUP(F1265,'[1]2017Player Stats'!$A$2:$AB$830,9,FALSE))</f>
        <v>8</v>
      </c>
      <c r="Q1265">
        <f>IF(G1265="GK",VLOOKUP(F1265,'[1]2017GoalKeeper Stats'!$A$2:$S$109,10,FALSE),VLOOKUP(F1265,'[1]2017Player Stats'!$A$2:$AB$830,10,FALSE))</f>
        <v>4</v>
      </c>
      <c r="R1265">
        <f>IF(G1265="GK",VLOOKUP(F1265,'[1]2017GoalKeeper Stats'!$A$2:$S$109,11,FALSE),VLOOKUP(F1265,'[1]2017Player Stats'!$A$2:$AB$830,11,FALSE))</f>
        <v>0</v>
      </c>
      <c r="S1265" t="str">
        <f>IF(G1265="GK",VLOOKUP(F1265,'[1]2017GoalKeeper Stats'!$A$2:$S$109,12,FALSE),VLOOKUP(F1265,'[1]2017Player Stats'!$A$2:$AB$830,12,FALSE))</f>
        <v>0/0</v>
      </c>
      <c r="T1265">
        <f>IF(G1265="GK",VLOOKUP(F1265,'[1]2017GoalKeeper Stats'!$A$2:$S$109,13,FALSE),VLOOKUP(F1265,'[1]2017Player Stats'!$A$2:$AB$830,13,FALSE))</f>
        <v>1</v>
      </c>
      <c r="U1265">
        <f>IF(G1265="GK",VLOOKUP(F1265,'[1]2017GoalKeeper Stats'!$A$2:$S$109,14,FALSE),VLOOKUP(F1265,'[1]2017Player Stats'!$A$2:$AB$830,14,FALSE))</f>
        <v>0</v>
      </c>
      <c r="V1265">
        <f>IF(G1265="GK",VLOOKUP(F1265,'[1]2017GoalKeeper Stats'!$A$2:$S$109,15,FALSE),VLOOKUP(F1265,'[1]2017Player Stats'!$A$2:$AB$830,15,FALSE))</f>
        <v>0.04</v>
      </c>
      <c r="W1265">
        <f>IF(G1265="GK",VLOOKUP(F1265,'[1]2017GoalKeeper Stats'!$A$2:$S$109,16,FALSE),VLOOKUP(F1265,'[1]2017Player Stats'!$A$2:$AB$830,16,FALSE))</f>
        <v>12.5</v>
      </c>
      <c r="X1265">
        <f>IF(G1265="GK",VLOOKUP(F1265,'[1]2017GoalKeeper Stats'!$A$2:$S$109,17,FALSE),VLOOKUP(F1265,'[1]2017Player Stats'!$A$2:$AB$830,17,FALSE))</f>
        <v>1</v>
      </c>
      <c r="Y1265">
        <f>IF(G1265="GK",VLOOKUP(F1265,'[1]2017GoalKeeper Stats'!$A$2:$S$109,18,FALSE),VLOOKUP(F1265,'[1]2017Player Stats'!$A$2:$AB$830,18,FALSE))</f>
        <v>0</v>
      </c>
      <c r="Z1265">
        <f>IF(G1265="GK",VLOOKUP(F1265,'[1]2017GoalKeeper Stats'!$A$2:$S$109,19,FALSE),VLOOKUP(F1265,'[1]2017Player Stats'!$A$2:$AB$830,19,FALSE))</f>
        <v>1</v>
      </c>
      <c r="AA1265">
        <f>IF(G1265="GK",VLOOKUP(F1265,'[1]2017GoalKeeper Stats'!$A$2:$S$109,20,FALSE),VLOOKUP(F1265,'[1]2017Player Stats'!$A$2:$AB$830,20,FALSE))</f>
        <v>0.04</v>
      </c>
      <c r="AB1265">
        <f>IF(G1265="GK",VLOOKUP(F1265,'[1]2017GoalKeeper Stats'!$A$2:$S$109,21,FALSE),VLOOKUP(F1265,'[1]2017Player Stats'!$A$2:$AB$830,21,FALSE))</f>
        <v>37</v>
      </c>
      <c r="AC1265">
        <f>IF(G1265="GK",VLOOKUP(F1265,'[1]2017GoalKeeper Stats'!$A$2:$S$109,22,FALSE),VLOOKUP(F1265,'[1]2017Player Stats'!$A$2:$AB$830,22,FALSE))</f>
        <v>22</v>
      </c>
      <c r="AD1265">
        <f>IF(G1265="GK",VLOOKUP(F1265,'[1]2017GoalKeeper Stats'!$A$2:$S$109,23,FALSE),VLOOKUP(F1265,'[1]2017Player Stats'!$A$2:$AB$830,23,FALSE))</f>
        <v>1</v>
      </c>
      <c r="AE1265">
        <f>IF(G1265="GK",VLOOKUP(F1265,'[1]2017GoalKeeper Stats'!$A$2:$S$109,24,FALSE),VLOOKUP(F1265,'[1]2017Player Stats'!$A$2:$AB$830,24,FALSE))</f>
        <v>3</v>
      </c>
      <c r="AF1265">
        <f>IF(G1265="GK",VLOOKUP(F1265,'[1]2017GoalKeeper Stats'!$A$2:$S$109,25,FALSE),VLOOKUP(F1265,'[1]2017Player Stats'!$A$2:$AB$830,25,FALSE))</f>
        <v>0</v>
      </c>
      <c r="AG1265">
        <f>IF(G1265="GK",VLOOKUP(F1265,'[1]2017GoalKeeper Stats'!$A$2:$S$109,26,FALSE),VLOOKUP(F1265,'[1]2017Player Stats'!$A$2:$AB$830,26,FALSE))</f>
        <v>50</v>
      </c>
      <c r="AH1265" s="51">
        <v>2017</v>
      </c>
      <c r="AI1265" s="51">
        <v>34</v>
      </c>
      <c r="AJ1265" s="51">
        <v>392</v>
      </c>
      <c r="AK1265" s="51">
        <v>520</v>
      </c>
      <c r="AL1265" s="51">
        <v>49</v>
      </c>
      <c r="AM1265" s="51">
        <v>49</v>
      </c>
      <c r="AN1265" s="51">
        <v>0</v>
      </c>
      <c r="AO1265" s="52">
        <v>43.74</v>
      </c>
      <c r="AP1265" s="52">
        <v>46.69</v>
      </c>
      <c r="AQ1265" s="52">
        <v>-2.95</v>
      </c>
      <c r="AR1265" s="52">
        <v>2.95</v>
      </c>
      <c r="AS1265" s="51">
        <v>52</v>
      </c>
      <c r="AT1265" s="52">
        <v>45.74</v>
      </c>
    </row>
    <row r="1266" spans="1:46" hidden="1">
      <c r="A1266">
        <v>2017</v>
      </c>
      <c r="B1266" t="s">
        <v>924</v>
      </c>
      <c r="C1266" t="s">
        <v>924</v>
      </c>
      <c r="D1266" t="s">
        <v>1120</v>
      </c>
      <c r="E1266" t="s">
        <v>1985</v>
      </c>
      <c r="F1266" t="str">
        <f t="shared" si="19"/>
        <v>Cristian Lobato</v>
      </c>
      <c r="G1266" t="s">
        <v>860</v>
      </c>
      <c r="H1266" s="143">
        <v>180000</v>
      </c>
      <c r="I1266" s="143">
        <v>180000</v>
      </c>
      <c r="J1266" t="str">
        <f>IF(G1266="GK",VLOOKUP(F1266,'[1]2017GoalKeeper Stats'!$A$2:$S$109,2,FALSE),VLOOKUP(F1266,'[1]2017Player Stats'!$A$2:$AB$830,2,FALSE))</f>
        <v xml:space="preserve">KC </v>
      </c>
      <c r="K1266">
        <f>IF(G1266="GK",VLOOKUP(F1266,'[1]2017GoalKeeper Stats'!$A$2:$S$109,4,FALSE),VLOOKUP(F1266,'[1]2017Player Stats'!$A$2:$AB$830,4,FALSE))</f>
        <v>10</v>
      </c>
      <c r="L1266">
        <f>IF(G1266="GK",VLOOKUP(F1266,'[1]2017GoalKeeper Stats'!$A$2:$S$109,5,FALSE),VLOOKUP(F1266,'[1]2017Player Stats'!$A$2:$AB$830,5,FALSE))</f>
        <v>6</v>
      </c>
      <c r="M1266">
        <f>IF(G1266="GK",VLOOKUP(F1266,'[1]2017GoalKeeper Stats'!$A$2:$S$109,6,FALSE),VLOOKUP(F1266,'[1]2017Player Stats'!$A$2:$AB$830,6,FALSE))</f>
        <v>547</v>
      </c>
      <c r="N1266">
        <f>IF(G1266="GK",VLOOKUP(F1266,'[1]2017GoalKeeper Stats'!$A$2:$S$109,7,FALSE),VLOOKUP(F1266,'[1]2017Player Stats'!$A$2:$AB$830,7,FALSE))</f>
        <v>1</v>
      </c>
      <c r="O1266">
        <f>IF(G1266="GK",VLOOKUP(F1266,'[1]2017GoalKeeper Stats'!$A$2:$S$109,8,FALSE),VLOOKUP(F1266,'[1]2017Player Stats'!$A$2:$AB$830,8,FALSE))</f>
        <v>0</v>
      </c>
      <c r="P1266">
        <f>IF(G1266="GK",VLOOKUP(F1266,'[1]2017GoalKeeper Stats'!$A$2:$S$109,9,FALSE),VLOOKUP(F1266,'[1]2017Player Stats'!$A$2:$AB$830,9,FALSE))</f>
        <v>7</v>
      </c>
      <c r="Q1266">
        <f>IF(G1266="GK",VLOOKUP(F1266,'[1]2017GoalKeeper Stats'!$A$2:$S$109,10,FALSE),VLOOKUP(F1266,'[1]2017Player Stats'!$A$2:$AB$830,10,FALSE))</f>
        <v>3</v>
      </c>
      <c r="R1266">
        <f>IF(G1266="GK",VLOOKUP(F1266,'[1]2017GoalKeeper Stats'!$A$2:$S$109,11,FALSE),VLOOKUP(F1266,'[1]2017Player Stats'!$A$2:$AB$830,11,FALSE))</f>
        <v>0</v>
      </c>
      <c r="S1266" t="str">
        <f>IF(G1266="GK",VLOOKUP(F1266,'[1]2017GoalKeeper Stats'!$A$2:$S$109,12,FALSE),VLOOKUP(F1266,'[1]2017Player Stats'!$A$2:$AB$830,12,FALSE))</f>
        <v>0/0</v>
      </c>
      <c r="T1266">
        <f>IF(G1266="GK",VLOOKUP(F1266,'[1]2017GoalKeeper Stats'!$A$2:$S$109,13,FALSE),VLOOKUP(F1266,'[1]2017Player Stats'!$A$2:$AB$830,13,FALSE))</f>
        <v>0</v>
      </c>
      <c r="U1266">
        <f>IF(G1266="GK",VLOOKUP(F1266,'[1]2017GoalKeeper Stats'!$A$2:$S$109,14,FALSE),VLOOKUP(F1266,'[1]2017Player Stats'!$A$2:$AB$830,14,FALSE))</f>
        <v>1</v>
      </c>
      <c r="V1266">
        <f>IF(G1266="GK",VLOOKUP(F1266,'[1]2017GoalKeeper Stats'!$A$2:$S$109,15,FALSE),VLOOKUP(F1266,'[1]2017Player Stats'!$A$2:$AB$830,15,FALSE))</f>
        <v>0.16</v>
      </c>
      <c r="W1266">
        <f>IF(G1266="GK",VLOOKUP(F1266,'[1]2017GoalKeeper Stats'!$A$2:$S$109,16,FALSE),VLOOKUP(F1266,'[1]2017Player Stats'!$A$2:$AB$830,16,FALSE))</f>
        <v>14.3</v>
      </c>
      <c r="X1266">
        <f>IF(G1266="GK",VLOOKUP(F1266,'[1]2017GoalKeeper Stats'!$A$2:$S$109,17,FALSE),VLOOKUP(F1266,'[1]2017Player Stats'!$A$2:$AB$830,17,FALSE))</f>
        <v>0</v>
      </c>
      <c r="Y1266">
        <f>IF(G1266="GK",VLOOKUP(F1266,'[1]2017GoalKeeper Stats'!$A$2:$S$109,18,FALSE),VLOOKUP(F1266,'[1]2017Player Stats'!$A$2:$AB$830,18,FALSE))</f>
        <v>0</v>
      </c>
      <c r="Z1266">
        <f>IF(G1266="GK",VLOOKUP(F1266,'[1]2017GoalKeeper Stats'!$A$2:$S$109,19,FALSE),VLOOKUP(F1266,'[1]2017Player Stats'!$A$2:$AB$830,19,FALSE))</f>
        <v>0</v>
      </c>
      <c r="AA1266">
        <f>IF(G1266="GK",VLOOKUP(F1266,'[1]2017GoalKeeper Stats'!$A$2:$S$109,20,FALSE),VLOOKUP(F1266,'[1]2017Player Stats'!$A$2:$AB$830,20,FALSE))</f>
        <v>0</v>
      </c>
      <c r="AB1266">
        <f>IF(G1266="GK",VLOOKUP(F1266,'[1]2017GoalKeeper Stats'!$A$2:$S$109,21,FALSE),VLOOKUP(F1266,'[1]2017Player Stats'!$A$2:$AB$830,21,FALSE))</f>
        <v>3</v>
      </c>
      <c r="AC1266">
        <f>IF(G1266="GK",VLOOKUP(F1266,'[1]2017GoalKeeper Stats'!$A$2:$S$109,22,FALSE),VLOOKUP(F1266,'[1]2017Player Stats'!$A$2:$AB$830,22,FALSE))</f>
        <v>3</v>
      </c>
      <c r="AD1266">
        <f>IF(G1266="GK",VLOOKUP(F1266,'[1]2017GoalKeeper Stats'!$A$2:$S$109,23,FALSE),VLOOKUP(F1266,'[1]2017Player Stats'!$A$2:$AB$830,23,FALSE))</f>
        <v>0</v>
      </c>
      <c r="AE1266">
        <f>IF(G1266="GK",VLOOKUP(F1266,'[1]2017GoalKeeper Stats'!$A$2:$S$109,24,FALSE),VLOOKUP(F1266,'[1]2017Player Stats'!$A$2:$AB$830,24,FALSE))</f>
        <v>0</v>
      </c>
      <c r="AF1266">
        <f>IF(G1266="GK",VLOOKUP(F1266,'[1]2017GoalKeeper Stats'!$A$2:$S$109,25,FALSE),VLOOKUP(F1266,'[1]2017Player Stats'!$A$2:$AB$830,25,FALSE))</f>
        <v>0</v>
      </c>
      <c r="AG1266">
        <f>IF(G1266="GK",VLOOKUP(F1266,'[1]2017GoalKeeper Stats'!$A$2:$S$109,26,FALSE),VLOOKUP(F1266,'[1]2017Player Stats'!$A$2:$AB$830,26,FALSE))</f>
        <v>42.86</v>
      </c>
      <c r="AH1266" s="51">
        <v>2017</v>
      </c>
      <c r="AI1266" s="51">
        <v>34</v>
      </c>
      <c r="AJ1266" s="51">
        <v>514</v>
      </c>
      <c r="AK1266" s="51">
        <v>341</v>
      </c>
      <c r="AL1266" s="51">
        <v>39</v>
      </c>
      <c r="AM1266" s="51">
        <v>27</v>
      </c>
      <c r="AN1266" s="51">
        <v>12</v>
      </c>
      <c r="AO1266" s="52">
        <v>46.91</v>
      </c>
      <c r="AP1266" s="52">
        <v>34.32</v>
      </c>
      <c r="AQ1266" s="52">
        <v>12.59</v>
      </c>
      <c r="AR1266" s="52">
        <v>-0.59</v>
      </c>
      <c r="AS1266" s="51">
        <v>49</v>
      </c>
      <c r="AT1266" s="52">
        <v>54.72</v>
      </c>
    </row>
    <row r="1267" spans="1:46" hidden="1">
      <c r="A1267">
        <v>2017</v>
      </c>
      <c r="B1267" t="s">
        <v>202</v>
      </c>
      <c r="C1267" t="s">
        <v>202</v>
      </c>
      <c r="D1267" t="s">
        <v>873</v>
      </c>
      <c r="E1267" t="s">
        <v>1765</v>
      </c>
      <c r="F1267" t="str">
        <f t="shared" si="19"/>
        <v>David Arshakyan</v>
      </c>
      <c r="G1267" t="s">
        <v>875</v>
      </c>
      <c r="H1267" s="143">
        <v>178850</v>
      </c>
      <c r="I1267" s="143">
        <v>156000</v>
      </c>
      <c r="J1267" t="str">
        <f>IF(G1267="GK",VLOOKUP(F1267,'[1]2017GoalKeeper Stats'!$A$2:$S$109,2,FALSE),VLOOKUP(F1267,'[1]2017Player Stats'!$A$2:$AB$830,2,FALSE))</f>
        <v>CHI</v>
      </c>
      <c r="K1267">
        <f>IF(G1267="GK",VLOOKUP(F1267,'[1]2017GoalKeeper Stats'!$A$2:$S$109,4,FALSE),VLOOKUP(F1267,'[1]2017Player Stats'!$A$2:$AB$830,4,FALSE))</f>
        <v>7</v>
      </c>
      <c r="L1267">
        <f>IF(G1267="GK",VLOOKUP(F1267,'[1]2017GoalKeeper Stats'!$A$2:$S$109,5,FALSE),VLOOKUP(F1267,'[1]2017Player Stats'!$A$2:$AB$830,5,FALSE))</f>
        <v>0</v>
      </c>
      <c r="M1267">
        <f>IF(G1267="GK",VLOOKUP(F1267,'[1]2017GoalKeeper Stats'!$A$2:$S$109,6,FALSE),VLOOKUP(F1267,'[1]2017Player Stats'!$A$2:$AB$830,6,FALSE))</f>
        <v>27</v>
      </c>
      <c r="N1267">
        <f>IF(G1267="GK",VLOOKUP(F1267,'[1]2017GoalKeeper Stats'!$A$2:$S$109,7,FALSE),VLOOKUP(F1267,'[1]2017Player Stats'!$A$2:$AB$830,7,FALSE))</f>
        <v>0</v>
      </c>
      <c r="O1267">
        <f>IF(G1267="GK",VLOOKUP(F1267,'[1]2017GoalKeeper Stats'!$A$2:$S$109,8,FALSE),VLOOKUP(F1267,'[1]2017Player Stats'!$A$2:$AB$830,8,FALSE))</f>
        <v>0</v>
      </c>
      <c r="P1267">
        <f>IF(G1267="GK",VLOOKUP(F1267,'[1]2017GoalKeeper Stats'!$A$2:$S$109,9,FALSE),VLOOKUP(F1267,'[1]2017Player Stats'!$A$2:$AB$830,9,FALSE))</f>
        <v>1</v>
      </c>
      <c r="Q1267">
        <f>IF(G1267="GK",VLOOKUP(F1267,'[1]2017GoalKeeper Stats'!$A$2:$S$109,10,FALSE),VLOOKUP(F1267,'[1]2017Player Stats'!$A$2:$AB$830,10,FALSE))</f>
        <v>0</v>
      </c>
      <c r="R1267">
        <f>IF(G1267="GK",VLOOKUP(F1267,'[1]2017GoalKeeper Stats'!$A$2:$S$109,11,FALSE),VLOOKUP(F1267,'[1]2017Player Stats'!$A$2:$AB$830,11,FALSE))</f>
        <v>0</v>
      </c>
      <c r="S1267" t="str">
        <f>IF(G1267="GK",VLOOKUP(F1267,'[1]2017GoalKeeper Stats'!$A$2:$S$109,12,FALSE),VLOOKUP(F1267,'[1]2017Player Stats'!$A$2:$AB$830,12,FALSE))</f>
        <v>0/0</v>
      </c>
      <c r="T1267">
        <f>IF(G1267="GK",VLOOKUP(F1267,'[1]2017GoalKeeper Stats'!$A$2:$S$109,13,FALSE),VLOOKUP(F1267,'[1]2017Player Stats'!$A$2:$AB$830,13,FALSE))</f>
        <v>0</v>
      </c>
      <c r="U1267">
        <f>IF(G1267="GK",VLOOKUP(F1267,'[1]2017GoalKeeper Stats'!$A$2:$S$109,14,FALSE),VLOOKUP(F1267,'[1]2017Player Stats'!$A$2:$AB$830,14,FALSE))</f>
        <v>0</v>
      </c>
      <c r="V1267">
        <f>IF(G1267="GK",VLOOKUP(F1267,'[1]2017GoalKeeper Stats'!$A$2:$S$109,15,FALSE),VLOOKUP(F1267,'[1]2017Player Stats'!$A$2:$AB$830,15,FALSE))</f>
        <v>0</v>
      </c>
      <c r="W1267">
        <f>IF(G1267="GK",VLOOKUP(F1267,'[1]2017GoalKeeper Stats'!$A$2:$S$109,16,FALSE),VLOOKUP(F1267,'[1]2017Player Stats'!$A$2:$AB$830,16,FALSE))</f>
        <v>0</v>
      </c>
      <c r="X1267">
        <f>IF(G1267="GK",VLOOKUP(F1267,'[1]2017GoalKeeper Stats'!$A$2:$S$109,17,FALSE),VLOOKUP(F1267,'[1]2017Player Stats'!$A$2:$AB$830,17,FALSE))</f>
        <v>0</v>
      </c>
      <c r="Y1267">
        <f>IF(G1267="GK",VLOOKUP(F1267,'[1]2017GoalKeeper Stats'!$A$2:$S$109,18,FALSE),VLOOKUP(F1267,'[1]2017Player Stats'!$A$2:$AB$830,18,FALSE))</f>
        <v>0</v>
      </c>
      <c r="Z1267">
        <f>IF(G1267="GK",VLOOKUP(F1267,'[1]2017GoalKeeper Stats'!$A$2:$S$109,19,FALSE),VLOOKUP(F1267,'[1]2017Player Stats'!$A$2:$AB$830,19,FALSE))</f>
        <v>0</v>
      </c>
      <c r="AA1267">
        <f>IF(G1267="GK",VLOOKUP(F1267,'[1]2017GoalKeeper Stats'!$A$2:$S$109,20,FALSE),VLOOKUP(F1267,'[1]2017Player Stats'!$A$2:$AB$830,20,FALSE))</f>
        <v>0</v>
      </c>
      <c r="AB1267">
        <f>IF(G1267="GK",VLOOKUP(F1267,'[1]2017GoalKeeper Stats'!$A$2:$S$109,21,FALSE),VLOOKUP(F1267,'[1]2017Player Stats'!$A$2:$AB$830,21,FALSE))</f>
        <v>1</v>
      </c>
      <c r="AC1267">
        <f>IF(G1267="GK",VLOOKUP(F1267,'[1]2017GoalKeeper Stats'!$A$2:$S$109,22,FALSE),VLOOKUP(F1267,'[1]2017Player Stats'!$A$2:$AB$830,22,FALSE))</f>
        <v>1</v>
      </c>
      <c r="AD1267">
        <f>IF(G1267="GK",VLOOKUP(F1267,'[1]2017GoalKeeper Stats'!$A$2:$S$109,23,FALSE),VLOOKUP(F1267,'[1]2017Player Stats'!$A$2:$AB$830,23,FALSE))</f>
        <v>0</v>
      </c>
      <c r="AE1267">
        <f>IF(G1267="GK",VLOOKUP(F1267,'[1]2017GoalKeeper Stats'!$A$2:$S$109,24,FALSE),VLOOKUP(F1267,'[1]2017Player Stats'!$A$2:$AB$830,24,FALSE))</f>
        <v>1</v>
      </c>
      <c r="AF1267">
        <f>IF(G1267="GK",VLOOKUP(F1267,'[1]2017GoalKeeper Stats'!$A$2:$S$109,25,FALSE),VLOOKUP(F1267,'[1]2017Player Stats'!$A$2:$AB$830,25,FALSE))</f>
        <v>0</v>
      </c>
      <c r="AG1267">
        <f>IF(G1267="GK",VLOOKUP(F1267,'[1]2017GoalKeeper Stats'!$A$2:$S$109,26,FALSE),VLOOKUP(F1267,'[1]2017Player Stats'!$A$2:$AB$830,26,FALSE))</f>
        <v>0</v>
      </c>
      <c r="AH1267" s="51">
        <v>2017</v>
      </c>
      <c r="AI1267" s="51">
        <v>34</v>
      </c>
      <c r="AJ1267" s="51">
        <v>419</v>
      </c>
      <c r="AK1267" s="51">
        <v>394</v>
      </c>
      <c r="AL1267" s="51">
        <v>59</v>
      </c>
      <c r="AM1267" s="51">
        <v>45</v>
      </c>
      <c r="AN1267" s="51">
        <v>14</v>
      </c>
      <c r="AO1267" s="52">
        <v>47.97</v>
      </c>
      <c r="AP1267" s="52">
        <v>44.24</v>
      </c>
      <c r="AQ1267" s="52">
        <v>3.73</v>
      </c>
      <c r="AR1267" s="52">
        <v>10.27</v>
      </c>
      <c r="AS1267" s="51">
        <v>55</v>
      </c>
      <c r="AT1267" s="52">
        <v>49.07</v>
      </c>
    </row>
    <row r="1268" spans="1:46" hidden="1">
      <c r="A1268" s="144">
        <v>2017</v>
      </c>
      <c r="B1268" s="144" t="s">
        <v>194</v>
      </c>
      <c r="C1268" s="144" t="s">
        <v>194</v>
      </c>
      <c r="D1268" s="144" t="s">
        <v>1256</v>
      </c>
      <c r="E1268" s="144" t="s">
        <v>1390</v>
      </c>
      <c r="F1268" s="144" t="str">
        <f t="shared" si="19"/>
        <v>Jordan Allen</v>
      </c>
      <c r="G1268" s="144" t="s">
        <v>860</v>
      </c>
      <c r="H1268" s="145">
        <v>178000</v>
      </c>
      <c r="I1268" s="145">
        <v>178000</v>
      </c>
      <c r="J1268" s="144" t="e">
        <f>IF(G1268="GK",VLOOKUP(F1268,'[1]2017GoalKeeper Stats'!$A$2:$S$109,2,FALSE),VLOOKUP(F1268,'[1]2017Player Stats'!$A$2:$AB$830,2,FALSE))</f>
        <v>#N/A</v>
      </c>
      <c r="K1268" s="144" t="e">
        <f>IF(G1268="GK",VLOOKUP(F1268,'[1]2017GoalKeeper Stats'!$A$2:$S$109,4,FALSE),VLOOKUP(F1268,'[1]2017Player Stats'!$A$2:$AB$830,4,FALSE))</f>
        <v>#N/A</v>
      </c>
      <c r="L1268" s="144" t="e">
        <f>IF(G1268="GK",VLOOKUP(F1268,'[1]2017GoalKeeper Stats'!$A$2:$S$109,5,FALSE),VLOOKUP(F1268,'[1]2017Player Stats'!$A$2:$AB$830,5,FALSE))</f>
        <v>#N/A</v>
      </c>
      <c r="M1268" s="144" t="e">
        <f>IF(G1268="GK",VLOOKUP(F1268,'[1]2017GoalKeeper Stats'!$A$2:$S$109,6,FALSE),VLOOKUP(F1268,'[1]2017Player Stats'!$A$2:$AB$830,6,FALSE))</f>
        <v>#N/A</v>
      </c>
      <c r="N1268" s="144" t="e">
        <f>IF(G1268="GK",VLOOKUP(F1268,'[1]2017GoalKeeper Stats'!$A$2:$S$109,7,FALSE),VLOOKUP(F1268,'[1]2017Player Stats'!$A$2:$AB$830,7,FALSE))</f>
        <v>#N/A</v>
      </c>
      <c r="O1268" s="144" t="e">
        <f>IF(G1268="GK",VLOOKUP(F1268,'[1]2017GoalKeeper Stats'!$A$2:$S$109,8,FALSE),VLOOKUP(F1268,'[1]2017Player Stats'!$A$2:$AB$830,8,FALSE))</f>
        <v>#N/A</v>
      </c>
      <c r="P1268" s="144" t="e">
        <f>IF(G1268="GK",VLOOKUP(F1268,'[1]2017GoalKeeper Stats'!$A$2:$S$109,9,FALSE),VLOOKUP(F1268,'[1]2017Player Stats'!$A$2:$AB$830,9,FALSE))</f>
        <v>#N/A</v>
      </c>
      <c r="Q1268" s="144" t="e">
        <f>IF(G1268="GK",VLOOKUP(F1268,'[1]2017GoalKeeper Stats'!$A$2:$S$109,10,FALSE),VLOOKUP(F1268,'[1]2017Player Stats'!$A$2:$AB$830,10,FALSE))</f>
        <v>#N/A</v>
      </c>
      <c r="R1268" s="144" t="e">
        <f>IF(G1268="GK",VLOOKUP(F1268,'[1]2017GoalKeeper Stats'!$A$2:$S$109,11,FALSE),VLOOKUP(F1268,'[1]2017Player Stats'!$A$2:$AB$830,11,FALSE))</f>
        <v>#N/A</v>
      </c>
      <c r="S1268" s="144" t="e">
        <f>IF(G1268="GK",VLOOKUP(F1268,'[1]2017GoalKeeper Stats'!$A$2:$S$109,12,FALSE),VLOOKUP(F1268,'[1]2017Player Stats'!$A$2:$AB$830,12,FALSE))</f>
        <v>#N/A</v>
      </c>
      <c r="T1268" s="144" t="e">
        <f>IF(G1268="GK",VLOOKUP(F1268,'[1]2017GoalKeeper Stats'!$A$2:$S$109,13,FALSE),VLOOKUP(F1268,'[1]2017Player Stats'!$A$2:$AB$830,13,FALSE))</f>
        <v>#N/A</v>
      </c>
      <c r="U1268" s="144" t="e">
        <f>IF(G1268="GK",VLOOKUP(F1268,'[1]2017GoalKeeper Stats'!$A$2:$S$109,14,FALSE),VLOOKUP(F1268,'[1]2017Player Stats'!$A$2:$AB$830,14,FALSE))</f>
        <v>#N/A</v>
      </c>
      <c r="V1268" s="144" t="e">
        <f>IF(G1268="GK",VLOOKUP(F1268,'[1]2017GoalKeeper Stats'!$A$2:$S$109,15,FALSE),VLOOKUP(F1268,'[1]2017Player Stats'!$A$2:$AB$830,15,FALSE))</f>
        <v>#N/A</v>
      </c>
      <c r="W1268" s="144" t="e">
        <f>IF(G1268="GK",VLOOKUP(F1268,'[1]2017GoalKeeper Stats'!$A$2:$S$109,16,FALSE),VLOOKUP(F1268,'[1]2017Player Stats'!$A$2:$AB$830,16,FALSE))</f>
        <v>#N/A</v>
      </c>
      <c r="X1268" s="144" t="e">
        <f>IF(G1268="GK",VLOOKUP(F1268,'[1]2017GoalKeeper Stats'!$A$2:$S$109,17,FALSE),VLOOKUP(F1268,'[1]2017Player Stats'!$A$2:$AB$830,17,FALSE))</f>
        <v>#N/A</v>
      </c>
      <c r="Y1268" s="144" t="e">
        <f>IF(G1268="GK",VLOOKUP(F1268,'[1]2017GoalKeeper Stats'!$A$2:$S$109,18,FALSE),VLOOKUP(F1268,'[1]2017Player Stats'!$A$2:$AB$830,18,FALSE))</f>
        <v>#N/A</v>
      </c>
      <c r="Z1268" s="144" t="e">
        <f>IF(G1268="GK",VLOOKUP(F1268,'[1]2017GoalKeeper Stats'!$A$2:$S$109,19,FALSE),VLOOKUP(F1268,'[1]2017Player Stats'!$A$2:$AB$830,19,FALSE))</f>
        <v>#N/A</v>
      </c>
      <c r="AA1268" s="144" t="e">
        <f>IF(G1268="GK",VLOOKUP(F1268,'[1]2017GoalKeeper Stats'!$A$2:$S$109,20,FALSE),VLOOKUP(F1268,'[1]2017Player Stats'!$A$2:$AB$830,20,FALSE))</f>
        <v>#N/A</v>
      </c>
      <c r="AB1268" s="144" t="e">
        <f>IF(G1268="GK",VLOOKUP(F1268,'[1]2017GoalKeeper Stats'!$A$2:$S$109,21,FALSE),VLOOKUP(F1268,'[1]2017Player Stats'!$A$2:$AB$830,21,FALSE))</f>
        <v>#N/A</v>
      </c>
      <c r="AC1268" s="144" t="e">
        <f>IF(G1268="GK",VLOOKUP(F1268,'[1]2017GoalKeeper Stats'!$A$2:$S$109,22,FALSE),VLOOKUP(F1268,'[1]2017Player Stats'!$A$2:$AB$830,22,FALSE))</f>
        <v>#N/A</v>
      </c>
      <c r="AD1268" s="144" t="e">
        <f>IF(G1268="GK",VLOOKUP(F1268,'[1]2017GoalKeeper Stats'!$A$2:$S$109,23,FALSE),VLOOKUP(F1268,'[1]2017Player Stats'!$A$2:$AB$830,23,FALSE))</f>
        <v>#N/A</v>
      </c>
      <c r="AE1268" s="144" t="e">
        <f>IF(G1268="GK",VLOOKUP(F1268,'[1]2017GoalKeeper Stats'!$A$2:$S$109,24,FALSE),VLOOKUP(F1268,'[1]2017Player Stats'!$A$2:$AB$830,24,FALSE))</f>
        <v>#N/A</v>
      </c>
      <c r="AF1268" s="144" t="e">
        <f>IF(G1268="GK",VLOOKUP(F1268,'[1]2017GoalKeeper Stats'!$A$2:$S$109,25,FALSE),VLOOKUP(F1268,'[1]2017Player Stats'!$A$2:$AB$830,25,FALSE))</f>
        <v>#N/A</v>
      </c>
      <c r="AG1268" s="144" t="e">
        <f>IF(G1268="GK",VLOOKUP(F1268,'[1]2017GoalKeeper Stats'!$A$2:$S$109,26,FALSE),VLOOKUP(F1268,'[1]2017Player Stats'!$A$2:$AB$830,26,FALSE))</f>
        <v>#N/A</v>
      </c>
      <c r="AH1268" s="51">
        <v>2017</v>
      </c>
      <c r="AI1268" s="51">
        <v>34</v>
      </c>
      <c r="AJ1268" s="51">
        <v>548</v>
      </c>
      <c r="AK1268" s="51">
        <v>420</v>
      </c>
      <c r="AL1268" s="51">
        <v>49</v>
      </c>
      <c r="AM1268" s="51">
        <v>54</v>
      </c>
      <c r="AN1268" s="51">
        <v>-5</v>
      </c>
      <c r="AO1268" s="52">
        <v>51.96</v>
      </c>
      <c r="AP1268" s="52">
        <v>49.83</v>
      </c>
      <c r="AQ1268" s="52">
        <v>2.12</v>
      </c>
      <c r="AR1268" s="52">
        <v>-7.12</v>
      </c>
      <c r="AS1268" s="51">
        <v>45</v>
      </c>
      <c r="AT1268" s="52">
        <v>48.26</v>
      </c>
    </row>
    <row r="1269" spans="1:46" hidden="1">
      <c r="A1269">
        <v>2017</v>
      </c>
      <c r="B1269" t="s">
        <v>1914</v>
      </c>
      <c r="C1269" t="s">
        <v>1915</v>
      </c>
      <c r="D1269" t="s">
        <v>1986</v>
      </c>
      <c r="E1269" t="s">
        <v>1987</v>
      </c>
      <c r="F1269" t="str">
        <f t="shared" si="19"/>
        <v>Abu Danladi</v>
      </c>
      <c r="G1269" t="s">
        <v>875</v>
      </c>
      <c r="H1269" s="143">
        <v>176000</v>
      </c>
      <c r="I1269" s="143">
        <v>125000</v>
      </c>
      <c r="J1269" t="str">
        <f>IF(G1269="GK",VLOOKUP(F1269,'[1]2017GoalKeeper Stats'!$A$2:$S$109,2,FALSE),VLOOKUP(F1269,'[1]2017Player Stats'!$A$2:$AB$830,2,FALSE))</f>
        <v>NSH</v>
      </c>
      <c r="K1269">
        <f>IF(G1269="GK",VLOOKUP(F1269,'[1]2017GoalKeeper Stats'!$A$2:$S$109,4,FALSE),VLOOKUP(F1269,'[1]2017Player Stats'!$A$2:$AB$830,4,FALSE))</f>
        <v>27</v>
      </c>
      <c r="L1269">
        <f>IF(G1269="GK",VLOOKUP(F1269,'[1]2017GoalKeeper Stats'!$A$2:$S$109,5,FALSE),VLOOKUP(F1269,'[1]2017Player Stats'!$A$2:$AB$830,5,FALSE))</f>
        <v>15</v>
      </c>
      <c r="M1269">
        <f>IF(G1269="GK",VLOOKUP(F1269,'[1]2017GoalKeeper Stats'!$A$2:$S$109,6,FALSE),VLOOKUP(F1269,'[1]2017Player Stats'!$A$2:$AB$830,6,FALSE))</f>
        <v>1391</v>
      </c>
      <c r="N1269">
        <f>IF(G1269="GK",VLOOKUP(F1269,'[1]2017GoalKeeper Stats'!$A$2:$S$109,7,FALSE),VLOOKUP(F1269,'[1]2017Player Stats'!$A$2:$AB$830,7,FALSE))</f>
        <v>8</v>
      </c>
      <c r="O1269">
        <f>IF(G1269="GK",VLOOKUP(F1269,'[1]2017GoalKeeper Stats'!$A$2:$S$109,8,FALSE),VLOOKUP(F1269,'[1]2017Player Stats'!$A$2:$AB$830,8,FALSE))</f>
        <v>3</v>
      </c>
      <c r="P1269">
        <f>IF(G1269="GK",VLOOKUP(F1269,'[1]2017GoalKeeper Stats'!$A$2:$S$109,9,FALSE),VLOOKUP(F1269,'[1]2017Player Stats'!$A$2:$AB$830,9,FALSE))</f>
        <v>37</v>
      </c>
      <c r="Q1269">
        <f>IF(G1269="GK",VLOOKUP(F1269,'[1]2017GoalKeeper Stats'!$A$2:$S$109,10,FALSE),VLOOKUP(F1269,'[1]2017Player Stats'!$A$2:$AB$830,10,FALSE))</f>
        <v>13</v>
      </c>
      <c r="R1269">
        <f>IF(G1269="GK",VLOOKUP(F1269,'[1]2017GoalKeeper Stats'!$A$2:$S$109,11,FALSE),VLOOKUP(F1269,'[1]2017Player Stats'!$A$2:$AB$830,11,FALSE))</f>
        <v>4</v>
      </c>
      <c r="S1269" t="str">
        <f>IF(G1269="GK",VLOOKUP(F1269,'[1]2017GoalKeeper Stats'!$A$2:$S$109,12,FALSE),VLOOKUP(F1269,'[1]2017Player Stats'!$A$2:$AB$830,12,FALSE))</f>
        <v>0/0</v>
      </c>
      <c r="T1269">
        <f>IF(G1269="GK",VLOOKUP(F1269,'[1]2017GoalKeeper Stats'!$A$2:$S$109,13,FALSE),VLOOKUP(F1269,'[1]2017Player Stats'!$A$2:$AB$830,13,FALSE))</f>
        <v>4</v>
      </c>
      <c r="U1269">
        <f>IF(G1269="GK",VLOOKUP(F1269,'[1]2017GoalKeeper Stats'!$A$2:$S$109,14,FALSE),VLOOKUP(F1269,'[1]2017Player Stats'!$A$2:$AB$830,14,FALSE))</f>
        <v>4</v>
      </c>
      <c r="V1269">
        <f>IF(G1269="GK",VLOOKUP(F1269,'[1]2017GoalKeeper Stats'!$A$2:$S$109,15,FALSE),VLOOKUP(F1269,'[1]2017Player Stats'!$A$2:$AB$830,15,FALSE))</f>
        <v>0.52</v>
      </c>
      <c r="W1269">
        <f>IF(G1269="GK",VLOOKUP(F1269,'[1]2017GoalKeeper Stats'!$A$2:$S$109,16,FALSE),VLOOKUP(F1269,'[1]2017Player Stats'!$A$2:$AB$830,16,FALSE))</f>
        <v>21.6</v>
      </c>
      <c r="X1269">
        <f>IF(G1269="GK",VLOOKUP(F1269,'[1]2017GoalKeeper Stats'!$A$2:$S$109,17,FALSE),VLOOKUP(F1269,'[1]2017Player Stats'!$A$2:$AB$830,17,FALSE))</f>
        <v>0</v>
      </c>
      <c r="Y1269">
        <f>IF(G1269="GK",VLOOKUP(F1269,'[1]2017GoalKeeper Stats'!$A$2:$S$109,18,FALSE),VLOOKUP(F1269,'[1]2017Player Stats'!$A$2:$AB$830,18,FALSE))</f>
        <v>2</v>
      </c>
      <c r="Z1269">
        <f>IF(G1269="GK",VLOOKUP(F1269,'[1]2017GoalKeeper Stats'!$A$2:$S$109,19,FALSE),VLOOKUP(F1269,'[1]2017Player Stats'!$A$2:$AB$830,19,FALSE))</f>
        <v>1</v>
      </c>
      <c r="AA1269">
        <f>IF(G1269="GK",VLOOKUP(F1269,'[1]2017GoalKeeper Stats'!$A$2:$S$109,20,FALSE),VLOOKUP(F1269,'[1]2017Player Stats'!$A$2:$AB$830,20,FALSE))</f>
        <v>0.19</v>
      </c>
      <c r="AB1269">
        <f>IF(G1269="GK",VLOOKUP(F1269,'[1]2017GoalKeeper Stats'!$A$2:$S$109,21,FALSE),VLOOKUP(F1269,'[1]2017Player Stats'!$A$2:$AB$830,21,FALSE))</f>
        <v>30</v>
      </c>
      <c r="AC1269">
        <f>IF(G1269="GK",VLOOKUP(F1269,'[1]2017GoalKeeper Stats'!$A$2:$S$109,22,FALSE),VLOOKUP(F1269,'[1]2017Player Stats'!$A$2:$AB$830,22,FALSE))</f>
        <v>26</v>
      </c>
      <c r="AD1269">
        <f>IF(G1269="GK",VLOOKUP(F1269,'[1]2017GoalKeeper Stats'!$A$2:$S$109,23,FALSE),VLOOKUP(F1269,'[1]2017Player Stats'!$A$2:$AB$830,23,FALSE))</f>
        <v>25</v>
      </c>
      <c r="AE1269">
        <f>IF(G1269="GK",VLOOKUP(F1269,'[1]2017GoalKeeper Stats'!$A$2:$S$109,24,FALSE),VLOOKUP(F1269,'[1]2017Player Stats'!$A$2:$AB$830,24,FALSE))</f>
        <v>4</v>
      </c>
      <c r="AF1269">
        <f>IF(G1269="GK",VLOOKUP(F1269,'[1]2017GoalKeeper Stats'!$A$2:$S$109,25,FALSE),VLOOKUP(F1269,'[1]2017Player Stats'!$A$2:$AB$830,25,FALSE))</f>
        <v>1</v>
      </c>
      <c r="AG1269">
        <f>IF(G1269="GK",VLOOKUP(F1269,'[1]2017GoalKeeper Stats'!$A$2:$S$109,26,FALSE),VLOOKUP(F1269,'[1]2017Player Stats'!$A$2:$AB$830,26,FALSE))</f>
        <v>35.14</v>
      </c>
      <c r="AH1269" s="51">
        <v>2017</v>
      </c>
      <c r="AI1269" s="51">
        <v>34</v>
      </c>
      <c r="AJ1269" s="51">
        <v>338</v>
      </c>
      <c r="AK1269" s="51">
        <v>563</v>
      </c>
      <c r="AL1269" s="51">
        <v>45</v>
      </c>
      <c r="AM1269" s="51">
        <v>67</v>
      </c>
      <c r="AN1269" s="51">
        <v>-22</v>
      </c>
      <c r="AO1269" s="52">
        <v>39.22</v>
      </c>
      <c r="AP1269" s="52">
        <v>64.92</v>
      </c>
      <c r="AQ1269" s="52">
        <v>-25.7</v>
      </c>
      <c r="AR1269" s="52">
        <v>3.7</v>
      </c>
      <c r="AS1269" s="51">
        <v>36</v>
      </c>
      <c r="AT1269" s="52">
        <v>31.28</v>
      </c>
    </row>
    <row r="1270" spans="1:46" hidden="1">
      <c r="A1270">
        <v>2017</v>
      </c>
      <c r="B1270" t="s">
        <v>896</v>
      </c>
      <c r="C1270" t="s">
        <v>896</v>
      </c>
      <c r="D1270" t="s">
        <v>1175</v>
      </c>
      <c r="E1270" t="s">
        <v>1988</v>
      </c>
      <c r="F1270" t="str">
        <f t="shared" si="19"/>
        <v>Jackson Yueill</v>
      </c>
      <c r="G1270" t="s">
        <v>860</v>
      </c>
      <c r="H1270" s="143">
        <v>175992</v>
      </c>
      <c r="I1270" s="143">
        <v>124992</v>
      </c>
      <c r="J1270" t="str">
        <f>IF(G1270="GK",VLOOKUP(F1270,'[1]2017GoalKeeper Stats'!$A$2:$S$109,2,FALSE),VLOOKUP(F1270,'[1]2017Player Stats'!$A$2:$AB$830,2,FALSE))</f>
        <v>SJ</v>
      </c>
      <c r="K1270">
        <f>IF(G1270="GK",VLOOKUP(F1270,'[1]2017GoalKeeper Stats'!$A$2:$S$109,4,FALSE),VLOOKUP(F1270,'[1]2017Player Stats'!$A$2:$AB$830,4,FALSE))</f>
        <v>13</v>
      </c>
      <c r="L1270">
        <f>IF(G1270="GK",VLOOKUP(F1270,'[1]2017GoalKeeper Stats'!$A$2:$S$109,5,FALSE),VLOOKUP(F1270,'[1]2017Player Stats'!$A$2:$AB$830,5,FALSE))</f>
        <v>10</v>
      </c>
      <c r="M1270">
        <f>IF(G1270="GK",VLOOKUP(F1270,'[1]2017GoalKeeper Stats'!$A$2:$S$109,6,FALSE),VLOOKUP(F1270,'[1]2017Player Stats'!$A$2:$AB$830,6,FALSE))</f>
        <v>967</v>
      </c>
      <c r="N1270">
        <f>IF(G1270="GK",VLOOKUP(F1270,'[1]2017GoalKeeper Stats'!$A$2:$S$109,7,FALSE),VLOOKUP(F1270,'[1]2017Player Stats'!$A$2:$AB$830,7,FALSE))</f>
        <v>0</v>
      </c>
      <c r="O1270">
        <f>IF(G1270="GK",VLOOKUP(F1270,'[1]2017GoalKeeper Stats'!$A$2:$S$109,8,FALSE),VLOOKUP(F1270,'[1]2017Player Stats'!$A$2:$AB$830,8,FALSE))</f>
        <v>1</v>
      </c>
      <c r="P1270">
        <f>IF(G1270="GK",VLOOKUP(F1270,'[1]2017GoalKeeper Stats'!$A$2:$S$109,9,FALSE),VLOOKUP(F1270,'[1]2017Player Stats'!$A$2:$AB$830,9,FALSE))</f>
        <v>11</v>
      </c>
      <c r="Q1270">
        <f>IF(G1270="GK",VLOOKUP(F1270,'[1]2017GoalKeeper Stats'!$A$2:$S$109,10,FALSE),VLOOKUP(F1270,'[1]2017Player Stats'!$A$2:$AB$830,10,FALSE))</f>
        <v>3</v>
      </c>
      <c r="R1270">
        <f>IF(G1270="GK",VLOOKUP(F1270,'[1]2017GoalKeeper Stats'!$A$2:$S$109,11,FALSE),VLOOKUP(F1270,'[1]2017Player Stats'!$A$2:$AB$830,11,FALSE))</f>
        <v>0</v>
      </c>
      <c r="S1270" t="str">
        <f>IF(G1270="GK",VLOOKUP(F1270,'[1]2017GoalKeeper Stats'!$A$2:$S$109,12,FALSE),VLOOKUP(F1270,'[1]2017Player Stats'!$A$2:$AB$830,12,FALSE))</f>
        <v>0/0</v>
      </c>
      <c r="T1270">
        <f>IF(G1270="GK",VLOOKUP(F1270,'[1]2017GoalKeeper Stats'!$A$2:$S$109,13,FALSE),VLOOKUP(F1270,'[1]2017Player Stats'!$A$2:$AB$830,13,FALSE))</f>
        <v>0</v>
      </c>
      <c r="U1270">
        <f>IF(G1270="GK",VLOOKUP(F1270,'[1]2017GoalKeeper Stats'!$A$2:$S$109,14,FALSE),VLOOKUP(F1270,'[1]2017Player Stats'!$A$2:$AB$830,14,FALSE))</f>
        <v>0</v>
      </c>
      <c r="V1270">
        <f>IF(G1270="GK",VLOOKUP(F1270,'[1]2017GoalKeeper Stats'!$A$2:$S$109,15,FALSE),VLOOKUP(F1270,'[1]2017Player Stats'!$A$2:$AB$830,15,FALSE))</f>
        <v>0</v>
      </c>
      <c r="W1270">
        <f>IF(G1270="GK",VLOOKUP(F1270,'[1]2017GoalKeeper Stats'!$A$2:$S$109,16,FALSE),VLOOKUP(F1270,'[1]2017Player Stats'!$A$2:$AB$830,16,FALSE))</f>
        <v>0</v>
      </c>
      <c r="X1270">
        <f>IF(G1270="GK",VLOOKUP(F1270,'[1]2017GoalKeeper Stats'!$A$2:$S$109,17,FALSE),VLOOKUP(F1270,'[1]2017Player Stats'!$A$2:$AB$830,17,FALSE))</f>
        <v>0</v>
      </c>
      <c r="Y1270">
        <f>IF(G1270="GK",VLOOKUP(F1270,'[1]2017GoalKeeper Stats'!$A$2:$S$109,18,FALSE),VLOOKUP(F1270,'[1]2017Player Stats'!$A$2:$AB$830,18,FALSE))</f>
        <v>0</v>
      </c>
      <c r="Z1270">
        <f>IF(G1270="GK",VLOOKUP(F1270,'[1]2017GoalKeeper Stats'!$A$2:$S$109,19,FALSE),VLOOKUP(F1270,'[1]2017Player Stats'!$A$2:$AB$830,19,FALSE))</f>
        <v>1</v>
      </c>
      <c r="AA1270">
        <f>IF(G1270="GK",VLOOKUP(F1270,'[1]2017GoalKeeper Stats'!$A$2:$S$109,20,FALSE),VLOOKUP(F1270,'[1]2017Player Stats'!$A$2:$AB$830,20,FALSE))</f>
        <v>0.09</v>
      </c>
      <c r="AB1270">
        <f>IF(G1270="GK",VLOOKUP(F1270,'[1]2017GoalKeeper Stats'!$A$2:$S$109,21,FALSE),VLOOKUP(F1270,'[1]2017Player Stats'!$A$2:$AB$830,21,FALSE))</f>
        <v>6</v>
      </c>
      <c r="AC1270">
        <f>IF(G1270="GK",VLOOKUP(F1270,'[1]2017GoalKeeper Stats'!$A$2:$S$109,22,FALSE),VLOOKUP(F1270,'[1]2017Player Stats'!$A$2:$AB$830,22,FALSE))</f>
        <v>7</v>
      </c>
      <c r="AD1270">
        <f>IF(G1270="GK",VLOOKUP(F1270,'[1]2017GoalKeeper Stats'!$A$2:$S$109,23,FALSE),VLOOKUP(F1270,'[1]2017Player Stats'!$A$2:$AB$830,23,FALSE))</f>
        <v>0</v>
      </c>
      <c r="AE1270">
        <f>IF(G1270="GK",VLOOKUP(F1270,'[1]2017GoalKeeper Stats'!$A$2:$S$109,24,FALSE),VLOOKUP(F1270,'[1]2017Player Stats'!$A$2:$AB$830,24,FALSE))</f>
        <v>2</v>
      </c>
      <c r="AF1270">
        <f>IF(G1270="GK",VLOOKUP(F1270,'[1]2017GoalKeeper Stats'!$A$2:$S$109,25,FALSE),VLOOKUP(F1270,'[1]2017Player Stats'!$A$2:$AB$830,25,FALSE))</f>
        <v>0</v>
      </c>
      <c r="AG1270">
        <f>IF(G1270="GK",VLOOKUP(F1270,'[1]2017GoalKeeper Stats'!$A$2:$S$109,26,FALSE),VLOOKUP(F1270,'[1]2017Player Stats'!$A$2:$AB$830,26,FALSE))</f>
        <v>27.27</v>
      </c>
      <c r="AH1270" s="51">
        <v>2017</v>
      </c>
      <c r="AI1270" s="51">
        <v>34</v>
      </c>
      <c r="AJ1270" s="51">
        <v>469</v>
      </c>
      <c r="AK1270" s="51">
        <v>450</v>
      </c>
      <c r="AL1270" s="51">
        <v>39</v>
      </c>
      <c r="AM1270" s="51">
        <v>58</v>
      </c>
      <c r="AN1270" s="51">
        <v>-19</v>
      </c>
      <c r="AO1270" s="52">
        <v>45.18</v>
      </c>
      <c r="AP1270" s="52">
        <v>46.96</v>
      </c>
      <c r="AQ1270" s="52">
        <v>-1.78</v>
      </c>
      <c r="AR1270" s="52">
        <v>-17.22</v>
      </c>
      <c r="AS1270" s="51">
        <v>46</v>
      </c>
      <c r="AT1270" s="52">
        <v>47.03</v>
      </c>
    </row>
    <row r="1271" spans="1:46" hidden="1">
      <c r="A1271">
        <v>2017</v>
      </c>
      <c r="B1271" t="s">
        <v>212</v>
      </c>
      <c r="C1271" t="s">
        <v>212</v>
      </c>
      <c r="D1271" t="s">
        <v>1048</v>
      </c>
      <c r="E1271" t="s">
        <v>1049</v>
      </c>
      <c r="F1271" t="str">
        <f t="shared" si="19"/>
        <v>Jeff Larentowicz</v>
      </c>
      <c r="G1271" t="s">
        <v>860</v>
      </c>
      <c r="H1271" s="143">
        <v>175008</v>
      </c>
      <c r="I1271" s="143">
        <v>175008</v>
      </c>
      <c r="J1271" t="str">
        <f>IF(G1271="GK",VLOOKUP(F1271,'[1]2017GoalKeeper Stats'!$A$2:$S$109,2,FALSE),VLOOKUP(F1271,'[1]2017Player Stats'!$A$2:$AB$830,2,FALSE))</f>
        <v>ATL</v>
      </c>
      <c r="K1271">
        <f>IF(G1271="GK",VLOOKUP(F1271,'[1]2017GoalKeeper Stats'!$A$2:$S$109,4,FALSE),VLOOKUP(F1271,'[1]2017Player Stats'!$A$2:$AB$830,4,FALSE))</f>
        <v>33</v>
      </c>
      <c r="L1271">
        <f>IF(G1271="GK",VLOOKUP(F1271,'[1]2017GoalKeeper Stats'!$A$2:$S$109,5,FALSE),VLOOKUP(F1271,'[1]2017Player Stats'!$A$2:$AB$830,5,FALSE))</f>
        <v>30</v>
      </c>
      <c r="M1271">
        <f>IF(G1271="GK",VLOOKUP(F1271,'[1]2017GoalKeeper Stats'!$A$2:$S$109,6,FALSE),VLOOKUP(F1271,'[1]2017Player Stats'!$A$2:$AB$830,6,FALSE))</f>
        <v>2602</v>
      </c>
      <c r="N1271">
        <f>IF(G1271="GK",VLOOKUP(F1271,'[1]2017GoalKeeper Stats'!$A$2:$S$109,7,FALSE),VLOOKUP(F1271,'[1]2017Player Stats'!$A$2:$AB$830,7,FALSE))</f>
        <v>1</v>
      </c>
      <c r="O1271">
        <f>IF(G1271="GK",VLOOKUP(F1271,'[1]2017GoalKeeper Stats'!$A$2:$S$109,8,FALSE),VLOOKUP(F1271,'[1]2017Player Stats'!$A$2:$AB$830,8,FALSE))</f>
        <v>1</v>
      </c>
      <c r="P1271">
        <f>IF(G1271="GK",VLOOKUP(F1271,'[1]2017GoalKeeper Stats'!$A$2:$S$109,9,FALSE),VLOOKUP(F1271,'[1]2017Player Stats'!$A$2:$AB$830,9,FALSE))</f>
        <v>15</v>
      </c>
      <c r="Q1271">
        <f>IF(G1271="GK",VLOOKUP(F1271,'[1]2017GoalKeeper Stats'!$A$2:$S$109,10,FALSE),VLOOKUP(F1271,'[1]2017Player Stats'!$A$2:$AB$830,10,FALSE))</f>
        <v>4</v>
      </c>
      <c r="R1271">
        <f>IF(G1271="GK",VLOOKUP(F1271,'[1]2017GoalKeeper Stats'!$A$2:$S$109,11,FALSE),VLOOKUP(F1271,'[1]2017Player Stats'!$A$2:$AB$830,11,FALSE))</f>
        <v>0</v>
      </c>
      <c r="S1271" t="str">
        <f>IF(G1271="GK",VLOOKUP(F1271,'[1]2017GoalKeeper Stats'!$A$2:$S$109,12,FALSE),VLOOKUP(F1271,'[1]2017Player Stats'!$A$2:$AB$830,12,FALSE))</f>
        <v>0/0</v>
      </c>
      <c r="T1271">
        <f>IF(G1271="GK",VLOOKUP(F1271,'[1]2017GoalKeeper Stats'!$A$2:$S$109,13,FALSE),VLOOKUP(F1271,'[1]2017Player Stats'!$A$2:$AB$830,13,FALSE))</f>
        <v>1</v>
      </c>
      <c r="U1271">
        <f>IF(G1271="GK",VLOOKUP(F1271,'[1]2017GoalKeeper Stats'!$A$2:$S$109,14,FALSE),VLOOKUP(F1271,'[1]2017Player Stats'!$A$2:$AB$830,14,FALSE))</f>
        <v>0</v>
      </c>
      <c r="V1271">
        <f>IF(G1271="GK",VLOOKUP(F1271,'[1]2017GoalKeeper Stats'!$A$2:$S$109,15,FALSE),VLOOKUP(F1271,'[1]2017Player Stats'!$A$2:$AB$830,15,FALSE))</f>
        <v>0.03</v>
      </c>
      <c r="W1271">
        <f>IF(G1271="GK",VLOOKUP(F1271,'[1]2017GoalKeeper Stats'!$A$2:$S$109,16,FALSE),VLOOKUP(F1271,'[1]2017Player Stats'!$A$2:$AB$830,16,FALSE))</f>
        <v>6.7</v>
      </c>
      <c r="X1271">
        <f>IF(G1271="GK",VLOOKUP(F1271,'[1]2017GoalKeeper Stats'!$A$2:$S$109,17,FALSE),VLOOKUP(F1271,'[1]2017Player Stats'!$A$2:$AB$830,17,FALSE))</f>
        <v>0</v>
      </c>
      <c r="Y1271">
        <f>IF(G1271="GK",VLOOKUP(F1271,'[1]2017GoalKeeper Stats'!$A$2:$S$109,18,FALSE),VLOOKUP(F1271,'[1]2017Player Stats'!$A$2:$AB$830,18,FALSE))</f>
        <v>0</v>
      </c>
      <c r="Z1271">
        <f>IF(G1271="GK",VLOOKUP(F1271,'[1]2017GoalKeeper Stats'!$A$2:$S$109,19,FALSE),VLOOKUP(F1271,'[1]2017Player Stats'!$A$2:$AB$830,19,FALSE))</f>
        <v>1</v>
      </c>
      <c r="AA1271">
        <f>IF(G1271="GK",VLOOKUP(F1271,'[1]2017GoalKeeper Stats'!$A$2:$S$109,20,FALSE),VLOOKUP(F1271,'[1]2017Player Stats'!$A$2:$AB$830,20,FALSE))</f>
        <v>0.03</v>
      </c>
      <c r="AB1271">
        <f>IF(G1271="GK",VLOOKUP(F1271,'[1]2017GoalKeeper Stats'!$A$2:$S$109,21,FALSE),VLOOKUP(F1271,'[1]2017Player Stats'!$A$2:$AB$830,21,FALSE))</f>
        <v>41</v>
      </c>
      <c r="AC1271">
        <f>IF(G1271="GK",VLOOKUP(F1271,'[1]2017GoalKeeper Stats'!$A$2:$S$109,22,FALSE),VLOOKUP(F1271,'[1]2017Player Stats'!$A$2:$AB$830,22,FALSE))</f>
        <v>31</v>
      </c>
      <c r="AD1271">
        <f>IF(G1271="GK",VLOOKUP(F1271,'[1]2017GoalKeeper Stats'!$A$2:$S$109,23,FALSE),VLOOKUP(F1271,'[1]2017Player Stats'!$A$2:$AB$830,23,FALSE))</f>
        <v>0</v>
      </c>
      <c r="AE1271">
        <f>IF(G1271="GK",VLOOKUP(F1271,'[1]2017GoalKeeper Stats'!$A$2:$S$109,24,FALSE),VLOOKUP(F1271,'[1]2017Player Stats'!$A$2:$AB$830,24,FALSE))</f>
        <v>6</v>
      </c>
      <c r="AF1271">
        <f>IF(G1271="GK",VLOOKUP(F1271,'[1]2017GoalKeeper Stats'!$A$2:$S$109,25,FALSE),VLOOKUP(F1271,'[1]2017Player Stats'!$A$2:$AB$830,25,FALSE))</f>
        <v>0</v>
      </c>
      <c r="AG1271">
        <f>IF(G1271="GK",VLOOKUP(F1271,'[1]2017GoalKeeper Stats'!$A$2:$S$109,26,FALSE),VLOOKUP(F1271,'[1]2017Player Stats'!$A$2:$AB$830,26,FALSE))</f>
        <v>26.67</v>
      </c>
      <c r="AH1271" s="51">
        <v>2017</v>
      </c>
      <c r="AI1271" s="51">
        <v>34</v>
      </c>
      <c r="AJ1271" s="51">
        <v>438</v>
      </c>
      <c r="AK1271" s="51">
        <v>401</v>
      </c>
      <c r="AL1271" s="51">
        <v>69</v>
      </c>
      <c r="AM1271" s="51">
        <v>37</v>
      </c>
      <c r="AN1271" s="51">
        <v>32</v>
      </c>
      <c r="AO1271" s="52">
        <v>48.97</v>
      </c>
      <c r="AP1271" s="52">
        <v>43.53</v>
      </c>
      <c r="AQ1271" s="52">
        <v>5.44</v>
      </c>
      <c r="AR1271" s="52">
        <v>26.56</v>
      </c>
      <c r="AS1271" s="51">
        <v>55</v>
      </c>
      <c r="AT1271" s="52">
        <v>49.88</v>
      </c>
    </row>
    <row r="1272" spans="1:46" hidden="1">
      <c r="A1272">
        <v>2017</v>
      </c>
      <c r="B1272" t="s">
        <v>943</v>
      </c>
      <c r="C1272" t="s">
        <v>175</v>
      </c>
      <c r="D1272" t="s">
        <v>987</v>
      </c>
      <c r="E1272" t="s">
        <v>1292</v>
      </c>
      <c r="F1272" t="str">
        <f t="shared" si="19"/>
        <v>Damien Perrinelle</v>
      </c>
      <c r="G1272" t="s">
        <v>893</v>
      </c>
      <c r="H1272" s="143">
        <v>175008</v>
      </c>
      <c r="I1272" s="143">
        <v>175008</v>
      </c>
      <c r="J1272" t="str">
        <f>IF(G1272="GK",VLOOKUP(F1272,'[1]2017GoalKeeper Stats'!$A$2:$S$109,2,FALSE),VLOOKUP(F1272,'[1]2017Player Stats'!$A$2:$AB$830,2,FALSE))</f>
        <v>NYR</v>
      </c>
      <c r="K1272">
        <f>IF(G1272="GK",VLOOKUP(F1272,'[1]2017GoalKeeper Stats'!$A$2:$S$109,4,FALSE),VLOOKUP(F1272,'[1]2017Player Stats'!$A$2:$AB$830,4,FALSE))</f>
        <v>25</v>
      </c>
      <c r="L1272">
        <f>IF(G1272="GK",VLOOKUP(F1272,'[1]2017GoalKeeper Stats'!$A$2:$S$109,5,FALSE),VLOOKUP(F1272,'[1]2017Player Stats'!$A$2:$AB$830,5,FALSE))</f>
        <v>22</v>
      </c>
      <c r="M1272">
        <f>IF(G1272="GK",VLOOKUP(F1272,'[1]2017GoalKeeper Stats'!$A$2:$S$109,6,FALSE),VLOOKUP(F1272,'[1]2017Player Stats'!$A$2:$AB$830,6,FALSE))</f>
        <v>1972</v>
      </c>
      <c r="N1272">
        <f>IF(G1272="GK",VLOOKUP(F1272,'[1]2017GoalKeeper Stats'!$A$2:$S$109,7,FALSE),VLOOKUP(F1272,'[1]2017Player Stats'!$A$2:$AB$830,7,FALSE))</f>
        <v>0</v>
      </c>
      <c r="O1272">
        <f>IF(G1272="GK",VLOOKUP(F1272,'[1]2017GoalKeeper Stats'!$A$2:$S$109,8,FALSE),VLOOKUP(F1272,'[1]2017Player Stats'!$A$2:$AB$830,8,FALSE))</f>
        <v>1</v>
      </c>
      <c r="P1272">
        <f>IF(G1272="GK",VLOOKUP(F1272,'[1]2017GoalKeeper Stats'!$A$2:$S$109,9,FALSE),VLOOKUP(F1272,'[1]2017Player Stats'!$A$2:$AB$830,9,FALSE))</f>
        <v>11</v>
      </c>
      <c r="Q1272">
        <f>IF(G1272="GK",VLOOKUP(F1272,'[1]2017GoalKeeper Stats'!$A$2:$S$109,10,FALSE),VLOOKUP(F1272,'[1]2017Player Stats'!$A$2:$AB$830,10,FALSE))</f>
        <v>1</v>
      </c>
      <c r="R1272">
        <f>IF(G1272="GK",VLOOKUP(F1272,'[1]2017GoalKeeper Stats'!$A$2:$S$109,11,FALSE),VLOOKUP(F1272,'[1]2017Player Stats'!$A$2:$AB$830,11,FALSE))</f>
        <v>0</v>
      </c>
      <c r="S1272" t="str">
        <f>IF(G1272="GK",VLOOKUP(F1272,'[1]2017GoalKeeper Stats'!$A$2:$S$109,12,FALSE),VLOOKUP(F1272,'[1]2017Player Stats'!$A$2:$AB$830,12,FALSE))</f>
        <v>0/0</v>
      </c>
      <c r="T1272">
        <f>IF(G1272="GK",VLOOKUP(F1272,'[1]2017GoalKeeper Stats'!$A$2:$S$109,13,FALSE),VLOOKUP(F1272,'[1]2017Player Stats'!$A$2:$AB$830,13,FALSE))</f>
        <v>0</v>
      </c>
      <c r="U1272">
        <f>IF(G1272="GK",VLOOKUP(F1272,'[1]2017GoalKeeper Stats'!$A$2:$S$109,14,FALSE),VLOOKUP(F1272,'[1]2017Player Stats'!$A$2:$AB$830,14,FALSE))</f>
        <v>0</v>
      </c>
      <c r="V1272">
        <f>IF(G1272="GK",VLOOKUP(F1272,'[1]2017GoalKeeper Stats'!$A$2:$S$109,15,FALSE),VLOOKUP(F1272,'[1]2017Player Stats'!$A$2:$AB$830,15,FALSE))</f>
        <v>0</v>
      </c>
      <c r="W1272">
        <f>IF(G1272="GK",VLOOKUP(F1272,'[1]2017GoalKeeper Stats'!$A$2:$S$109,16,FALSE),VLOOKUP(F1272,'[1]2017Player Stats'!$A$2:$AB$830,16,FALSE))</f>
        <v>0</v>
      </c>
      <c r="X1272">
        <f>IF(G1272="GK",VLOOKUP(F1272,'[1]2017GoalKeeper Stats'!$A$2:$S$109,17,FALSE),VLOOKUP(F1272,'[1]2017Player Stats'!$A$2:$AB$830,17,FALSE))</f>
        <v>1</v>
      </c>
      <c r="Y1272">
        <f>IF(G1272="GK",VLOOKUP(F1272,'[1]2017GoalKeeper Stats'!$A$2:$S$109,18,FALSE),VLOOKUP(F1272,'[1]2017Player Stats'!$A$2:$AB$830,18,FALSE))</f>
        <v>1</v>
      </c>
      <c r="Z1272">
        <f>IF(G1272="GK",VLOOKUP(F1272,'[1]2017GoalKeeper Stats'!$A$2:$S$109,19,FALSE),VLOOKUP(F1272,'[1]2017Player Stats'!$A$2:$AB$830,19,FALSE))</f>
        <v>0</v>
      </c>
      <c r="AA1272">
        <f>IF(G1272="GK",VLOOKUP(F1272,'[1]2017GoalKeeper Stats'!$A$2:$S$109,20,FALSE),VLOOKUP(F1272,'[1]2017Player Stats'!$A$2:$AB$830,20,FALSE))</f>
        <v>0.05</v>
      </c>
      <c r="AB1272">
        <f>IF(G1272="GK",VLOOKUP(F1272,'[1]2017GoalKeeper Stats'!$A$2:$S$109,21,FALSE),VLOOKUP(F1272,'[1]2017Player Stats'!$A$2:$AB$830,21,FALSE))</f>
        <v>34</v>
      </c>
      <c r="AC1272">
        <f>IF(G1272="GK",VLOOKUP(F1272,'[1]2017GoalKeeper Stats'!$A$2:$S$109,22,FALSE),VLOOKUP(F1272,'[1]2017Player Stats'!$A$2:$AB$830,22,FALSE))</f>
        <v>16</v>
      </c>
      <c r="AD1272">
        <f>IF(G1272="GK",VLOOKUP(F1272,'[1]2017GoalKeeper Stats'!$A$2:$S$109,23,FALSE),VLOOKUP(F1272,'[1]2017Player Stats'!$A$2:$AB$830,23,FALSE))</f>
        <v>1</v>
      </c>
      <c r="AE1272">
        <f>IF(G1272="GK",VLOOKUP(F1272,'[1]2017GoalKeeper Stats'!$A$2:$S$109,24,FALSE),VLOOKUP(F1272,'[1]2017Player Stats'!$A$2:$AB$830,24,FALSE))</f>
        <v>4</v>
      </c>
      <c r="AF1272">
        <f>IF(G1272="GK",VLOOKUP(F1272,'[1]2017GoalKeeper Stats'!$A$2:$S$109,25,FALSE),VLOOKUP(F1272,'[1]2017Player Stats'!$A$2:$AB$830,25,FALSE))</f>
        <v>0</v>
      </c>
      <c r="AG1272">
        <f>IF(G1272="GK",VLOOKUP(F1272,'[1]2017GoalKeeper Stats'!$A$2:$S$109,26,FALSE),VLOOKUP(F1272,'[1]2017Player Stats'!$A$2:$AB$830,26,FALSE))</f>
        <v>9.09</v>
      </c>
      <c r="AH1272" s="51">
        <v>2017</v>
      </c>
      <c r="AI1272" s="51">
        <v>34</v>
      </c>
      <c r="AJ1272" s="51">
        <v>450</v>
      </c>
      <c r="AK1272" s="51">
        <v>390</v>
      </c>
      <c r="AL1272" s="51">
        <v>50</v>
      </c>
      <c r="AM1272" s="51">
        <v>46</v>
      </c>
      <c r="AN1272" s="51">
        <v>4</v>
      </c>
      <c r="AO1272" s="52">
        <v>52.36</v>
      </c>
      <c r="AP1272" s="52">
        <v>44.21</v>
      </c>
      <c r="AQ1272" s="52">
        <v>8.15</v>
      </c>
      <c r="AR1272" s="52">
        <v>-4.1500000000000004</v>
      </c>
      <c r="AS1272" s="51">
        <v>50</v>
      </c>
      <c r="AT1272" s="52">
        <v>51.82</v>
      </c>
    </row>
    <row r="1273" spans="1:46" hidden="1">
      <c r="A1273">
        <v>2017</v>
      </c>
      <c r="B1273" t="s">
        <v>943</v>
      </c>
      <c r="C1273" t="s">
        <v>175</v>
      </c>
      <c r="D1273" t="s">
        <v>1819</v>
      </c>
      <c r="E1273" t="s">
        <v>1156</v>
      </c>
      <c r="F1273" t="str">
        <f t="shared" si="19"/>
        <v>Dilly Duka</v>
      </c>
      <c r="G1273" t="s">
        <v>860</v>
      </c>
      <c r="H1273" s="143">
        <v>175000</v>
      </c>
      <c r="I1273" s="143">
        <v>175000</v>
      </c>
      <c r="J1273" t="str">
        <f>IF(G1273="GK",VLOOKUP(F1273,'[1]2017GoalKeeper Stats'!$A$2:$S$109,2,FALSE),VLOOKUP(F1273,'[1]2017Player Stats'!$A$2:$AB$830,2,FALSE))</f>
        <v>CLB</v>
      </c>
      <c r="K1273">
        <f>IF(G1273="GK",VLOOKUP(F1273,'[1]2017GoalKeeper Stats'!$A$2:$S$109,4,FALSE),VLOOKUP(F1273,'[1]2017Player Stats'!$A$2:$AB$830,4,FALSE))</f>
        <v>3</v>
      </c>
      <c r="L1273">
        <f>IF(G1273="GK",VLOOKUP(F1273,'[1]2017GoalKeeper Stats'!$A$2:$S$109,5,FALSE),VLOOKUP(F1273,'[1]2017Player Stats'!$A$2:$AB$830,5,FALSE))</f>
        <v>2</v>
      </c>
      <c r="M1273">
        <f>IF(G1273="GK",VLOOKUP(F1273,'[1]2017GoalKeeper Stats'!$A$2:$S$109,6,FALSE),VLOOKUP(F1273,'[1]2017Player Stats'!$A$2:$AB$830,6,FALSE))</f>
        <v>151</v>
      </c>
      <c r="N1273">
        <f>IF(G1273="GK",VLOOKUP(F1273,'[1]2017GoalKeeper Stats'!$A$2:$S$109,7,FALSE),VLOOKUP(F1273,'[1]2017Player Stats'!$A$2:$AB$830,7,FALSE))</f>
        <v>0</v>
      </c>
      <c r="O1273">
        <f>IF(G1273="GK",VLOOKUP(F1273,'[1]2017GoalKeeper Stats'!$A$2:$S$109,8,FALSE),VLOOKUP(F1273,'[1]2017Player Stats'!$A$2:$AB$830,8,FALSE))</f>
        <v>0</v>
      </c>
      <c r="P1273">
        <f>IF(G1273="GK",VLOOKUP(F1273,'[1]2017GoalKeeper Stats'!$A$2:$S$109,9,FALSE),VLOOKUP(F1273,'[1]2017Player Stats'!$A$2:$AB$830,9,FALSE))</f>
        <v>1</v>
      </c>
      <c r="Q1273">
        <f>IF(G1273="GK",VLOOKUP(F1273,'[1]2017GoalKeeper Stats'!$A$2:$S$109,10,FALSE),VLOOKUP(F1273,'[1]2017Player Stats'!$A$2:$AB$830,10,FALSE))</f>
        <v>0</v>
      </c>
      <c r="R1273">
        <f>IF(G1273="GK",VLOOKUP(F1273,'[1]2017GoalKeeper Stats'!$A$2:$S$109,11,FALSE),VLOOKUP(F1273,'[1]2017Player Stats'!$A$2:$AB$830,11,FALSE))</f>
        <v>0</v>
      </c>
      <c r="S1273" t="str">
        <f>IF(G1273="GK",VLOOKUP(F1273,'[1]2017GoalKeeper Stats'!$A$2:$S$109,12,FALSE),VLOOKUP(F1273,'[1]2017Player Stats'!$A$2:$AB$830,12,FALSE))</f>
        <v>0/0</v>
      </c>
      <c r="T1273">
        <f>IF(G1273="GK",VLOOKUP(F1273,'[1]2017GoalKeeper Stats'!$A$2:$S$109,13,FALSE),VLOOKUP(F1273,'[1]2017Player Stats'!$A$2:$AB$830,13,FALSE))</f>
        <v>0</v>
      </c>
      <c r="U1273">
        <f>IF(G1273="GK",VLOOKUP(F1273,'[1]2017GoalKeeper Stats'!$A$2:$S$109,14,FALSE),VLOOKUP(F1273,'[1]2017Player Stats'!$A$2:$AB$830,14,FALSE))</f>
        <v>0</v>
      </c>
      <c r="V1273">
        <f>IF(G1273="GK",VLOOKUP(F1273,'[1]2017GoalKeeper Stats'!$A$2:$S$109,15,FALSE),VLOOKUP(F1273,'[1]2017Player Stats'!$A$2:$AB$830,15,FALSE))</f>
        <v>0</v>
      </c>
      <c r="W1273">
        <f>IF(G1273="GK",VLOOKUP(F1273,'[1]2017GoalKeeper Stats'!$A$2:$S$109,16,FALSE),VLOOKUP(F1273,'[1]2017Player Stats'!$A$2:$AB$830,16,FALSE))</f>
        <v>0</v>
      </c>
      <c r="X1273">
        <f>IF(G1273="GK",VLOOKUP(F1273,'[1]2017GoalKeeper Stats'!$A$2:$S$109,17,FALSE),VLOOKUP(F1273,'[1]2017Player Stats'!$A$2:$AB$830,17,FALSE))</f>
        <v>0</v>
      </c>
      <c r="Y1273">
        <f>IF(G1273="GK",VLOOKUP(F1273,'[1]2017GoalKeeper Stats'!$A$2:$S$109,18,FALSE),VLOOKUP(F1273,'[1]2017Player Stats'!$A$2:$AB$830,18,FALSE))</f>
        <v>0</v>
      </c>
      <c r="Z1273">
        <f>IF(G1273="GK",VLOOKUP(F1273,'[1]2017GoalKeeper Stats'!$A$2:$S$109,19,FALSE),VLOOKUP(F1273,'[1]2017Player Stats'!$A$2:$AB$830,19,FALSE))</f>
        <v>0</v>
      </c>
      <c r="AA1273">
        <f>IF(G1273="GK",VLOOKUP(F1273,'[1]2017GoalKeeper Stats'!$A$2:$S$109,20,FALSE),VLOOKUP(F1273,'[1]2017Player Stats'!$A$2:$AB$830,20,FALSE))</f>
        <v>0</v>
      </c>
      <c r="AB1273">
        <f>IF(G1273="GK",VLOOKUP(F1273,'[1]2017GoalKeeper Stats'!$A$2:$S$109,21,FALSE),VLOOKUP(F1273,'[1]2017Player Stats'!$A$2:$AB$830,21,FALSE))</f>
        <v>1</v>
      </c>
      <c r="AC1273">
        <f>IF(G1273="GK",VLOOKUP(F1273,'[1]2017GoalKeeper Stats'!$A$2:$S$109,22,FALSE),VLOOKUP(F1273,'[1]2017Player Stats'!$A$2:$AB$830,22,FALSE))</f>
        <v>0</v>
      </c>
      <c r="AD1273">
        <f>IF(G1273="GK",VLOOKUP(F1273,'[1]2017GoalKeeper Stats'!$A$2:$S$109,23,FALSE),VLOOKUP(F1273,'[1]2017Player Stats'!$A$2:$AB$830,23,FALSE))</f>
        <v>1</v>
      </c>
      <c r="AE1273">
        <f>IF(G1273="GK",VLOOKUP(F1273,'[1]2017GoalKeeper Stats'!$A$2:$S$109,24,FALSE),VLOOKUP(F1273,'[1]2017Player Stats'!$A$2:$AB$830,24,FALSE))</f>
        <v>0</v>
      </c>
      <c r="AF1273">
        <f>IF(G1273="GK",VLOOKUP(F1273,'[1]2017GoalKeeper Stats'!$A$2:$S$109,25,FALSE),VLOOKUP(F1273,'[1]2017Player Stats'!$A$2:$AB$830,25,FALSE))</f>
        <v>0</v>
      </c>
      <c r="AG1273">
        <f>IF(G1273="GK",VLOOKUP(F1273,'[1]2017GoalKeeper Stats'!$A$2:$S$109,26,FALSE),VLOOKUP(F1273,'[1]2017Player Stats'!$A$2:$AB$830,26,FALSE))</f>
        <v>0</v>
      </c>
      <c r="AH1273" s="51">
        <v>2017</v>
      </c>
      <c r="AI1273" s="51">
        <v>34</v>
      </c>
      <c r="AJ1273" s="51">
        <v>450</v>
      </c>
      <c r="AK1273" s="51">
        <v>390</v>
      </c>
      <c r="AL1273" s="51">
        <v>50</v>
      </c>
      <c r="AM1273" s="51">
        <v>46</v>
      </c>
      <c r="AN1273" s="51">
        <v>4</v>
      </c>
      <c r="AO1273" s="52">
        <v>52.36</v>
      </c>
      <c r="AP1273" s="52">
        <v>44.21</v>
      </c>
      <c r="AQ1273" s="52">
        <v>8.15</v>
      </c>
      <c r="AR1273" s="52">
        <v>-4.1500000000000004</v>
      </c>
      <c r="AS1273" s="51">
        <v>50</v>
      </c>
      <c r="AT1273" s="52">
        <v>51.82</v>
      </c>
    </row>
    <row r="1274" spans="1:46" hidden="1">
      <c r="A1274">
        <v>2017</v>
      </c>
      <c r="B1274" t="s">
        <v>195</v>
      </c>
      <c r="C1274" t="s">
        <v>866</v>
      </c>
      <c r="D1274" t="s">
        <v>1310</v>
      </c>
      <c r="E1274" t="s">
        <v>1311</v>
      </c>
      <c r="F1274" t="str">
        <f t="shared" si="19"/>
        <v>Baggio Husidic</v>
      </c>
      <c r="G1274" t="s">
        <v>860</v>
      </c>
      <c r="H1274" s="143">
        <v>175000</v>
      </c>
      <c r="I1274" s="143">
        <v>175000</v>
      </c>
      <c r="J1274" t="str">
        <f>IF(G1274="GK",VLOOKUP(F1274,'[1]2017GoalKeeper Stats'!$A$2:$S$109,2,FALSE),VLOOKUP(F1274,'[1]2017Player Stats'!$A$2:$AB$830,2,FALSE))</f>
        <v xml:space="preserve">LA </v>
      </c>
      <c r="K1274">
        <f>IF(G1274="GK",VLOOKUP(F1274,'[1]2017GoalKeeper Stats'!$A$2:$S$109,4,FALSE),VLOOKUP(F1274,'[1]2017Player Stats'!$A$2:$AB$830,4,FALSE))</f>
        <v>10</v>
      </c>
      <c r="L1274">
        <f>IF(G1274="GK",VLOOKUP(F1274,'[1]2017GoalKeeper Stats'!$A$2:$S$109,5,FALSE),VLOOKUP(F1274,'[1]2017Player Stats'!$A$2:$AB$830,5,FALSE))</f>
        <v>5</v>
      </c>
      <c r="M1274">
        <f>IF(G1274="GK",VLOOKUP(F1274,'[1]2017GoalKeeper Stats'!$A$2:$S$109,6,FALSE),VLOOKUP(F1274,'[1]2017Player Stats'!$A$2:$AB$830,6,FALSE))</f>
        <v>445</v>
      </c>
      <c r="N1274">
        <f>IF(G1274="GK",VLOOKUP(F1274,'[1]2017GoalKeeper Stats'!$A$2:$S$109,7,FALSE),VLOOKUP(F1274,'[1]2017Player Stats'!$A$2:$AB$830,7,FALSE))</f>
        <v>0</v>
      </c>
      <c r="O1274">
        <f>IF(G1274="GK",VLOOKUP(F1274,'[1]2017GoalKeeper Stats'!$A$2:$S$109,8,FALSE),VLOOKUP(F1274,'[1]2017Player Stats'!$A$2:$AB$830,8,FALSE))</f>
        <v>0</v>
      </c>
      <c r="P1274">
        <f>IF(G1274="GK",VLOOKUP(F1274,'[1]2017GoalKeeper Stats'!$A$2:$S$109,9,FALSE),VLOOKUP(F1274,'[1]2017Player Stats'!$A$2:$AB$830,9,FALSE))</f>
        <v>3</v>
      </c>
      <c r="Q1274">
        <f>IF(G1274="GK",VLOOKUP(F1274,'[1]2017GoalKeeper Stats'!$A$2:$S$109,10,FALSE),VLOOKUP(F1274,'[1]2017Player Stats'!$A$2:$AB$830,10,FALSE))</f>
        <v>0</v>
      </c>
      <c r="R1274">
        <f>IF(G1274="GK",VLOOKUP(F1274,'[1]2017GoalKeeper Stats'!$A$2:$S$109,11,FALSE),VLOOKUP(F1274,'[1]2017Player Stats'!$A$2:$AB$830,11,FALSE))</f>
        <v>0</v>
      </c>
      <c r="S1274" t="str">
        <f>IF(G1274="GK",VLOOKUP(F1274,'[1]2017GoalKeeper Stats'!$A$2:$S$109,12,FALSE),VLOOKUP(F1274,'[1]2017Player Stats'!$A$2:$AB$830,12,FALSE))</f>
        <v>0/0</v>
      </c>
      <c r="T1274">
        <f>IF(G1274="GK",VLOOKUP(F1274,'[1]2017GoalKeeper Stats'!$A$2:$S$109,13,FALSE),VLOOKUP(F1274,'[1]2017Player Stats'!$A$2:$AB$830,13,FALSE))</f>
        <v>0</v>
      </c>
      <c r="U1274">
        <f>IF(G1274="GK",VLOOKUP(F1274,'[1]2017GoalKeeper Stats'!$A$2:$S$109,14,FALSE),VLOOKUP(F1274,'[1]2017Player Stats'!$A$2:$AB$830,14,FALSE))</f>
        <v>0</v>
      </c>
      <c r="V1274">
        <f>IF(G1274="GK",VLOOKUP(F1274,'[1]2017GoalKeeper Stats'!$A$2:$S$109,15,FALSE),VLOOKUP(F1274,'[1]2017Player Stats'!$A$2:$AB$830,15,FALSE))</f>
        <v>0</v>
      </c>
      <c r="W1274">
        <f>IF(G1274="GK",VLOOKUP(F1274,'[1]2017GoalKeeper Stats'!$A$2:$S$109,16,FALSE),VLOOKUP(F1274,'[1]2017Player Stats'!$A$2:$AB$830,16,FALSE))</f>
        <v>0</v>
      </c>
      <c r="X1274">
        <f>IF(G1274="GK",VLOOKUP(F1274,'[1]2017GoalKeeper Stats'!$A$2:$S$109,17,FALSE),VLOOKUP(F1274,'[1]2017Player Stats'!$A$2:$AB$830,17,FALSE))</f>
        <v>0</v>
      </c>
      <c r="Y1274">
        <f>IF(G1274="GK",VLOOKUP(F1274,'[1]2017GoalKeeper Stats'!$A$2:$S$109,18,FALSE),VLOOKUP(F1274,'[1]2017Player Stats'!$A$2:$AB$830,18,FALSE))</f>
        <v>0</v>
      </c>
      <c r="Z1274">
        <f>IF(G1274="GK",VLOOKUP(F1274,'[1]2017GoalKeeper Stats'!$A$2:$S$109,19,FALSE),VLOOKUP(F1274,'[1]2017Player Stats'!$A$2:$AB$830,19,FALSE))</f>
        <v>0</v>
      </c>
      <c r="AA1274">
        <f>IF(G1274="GK",VLOOKUP(F1274,'[1]2017GoalKeeper Stats'!$A$2:$S$109,20,FALSE),VLOOKUP(F1274,'[1]2017Player Stats'!$A$2:$AB$830,20,FALSE))</f>
        <v>0</v>
      </c>
      <c r="AB1274">
        <f>IF(G1274="GK",VLOOKUP(F1274,'[1]2017GoalKeeper Stats'!$A$2:$S$109,21,FALSE),VLOOKUP(F1274,'[1]2017Player Stats'!$A$2:$AB$830,21,FALSE))</f>
        <v>8</v>
      </c>
      <c r="AC1274">
        <f>IF(G1274="GK",VLOOKUP(F1274,'[1]2017GoalKeeper Stats'!$A$2:$S$109,22,FALSE),VLOOKUP(F1274,'[1]2017Player Stats'!$A$2:$AB$830,22,FALSE))</f>
        <v>6</v>
      </c>
      <c r="AD1274">
        <f>IF(G1274="GK",VLOOKUP(F1274,'[1]2017GoalKeeper Stats'!$A$2:$S$109,23,FALSE),VLOOKUP(F1274,'[1]2017Player Stats'!$A$2:$AB$830,23,FALSE))</f>
        <v>0</v>
      </c>
      <c r="AE1274">
        <f>IF(G1274="GK",VLOOKUP(F1274,'[1]2017GoalKeeper Stats'!$A$2:$S$109,24,FALSE),VLOOKUP(F1274,'[1]2017Player Stats'!$A$2:$AB$830,24,FALSE))</f>
        <v>0</v>
      </c>
      <c r="AF1274">
        <f>IF(G1274="GK",VLOOKUP(F1274,'[1]2017GoalKeeper Stats'!$A$2:$S$109,25,FALSE),VLOOKUP(F1274,'[1]2017Player Stats'!$A$2:$AB$830,25,FALSE))</f>
        <v>0</v>
      </c>
      <c r="AG1274">
        <f>IF(G1274="GK",VLOOKUP(F1274,'[1]2017GoalKeeper Stats'!$A$2:$S$109,26,FALSE),VLOOKUP(F1274,'[1]2017Player Stats'!$A$2:$AB$830,26,FALSE))</f>
        <v>0</v>
      </c>
      <c r="AH1274" s="51">
        <v>2017</v>
      </c>
      <c r="AI1274" s="51">
        <v>34</v>
      </c>
      <c r="AJ1274" s="51">
        <v>399</v>
      </c>
      <c r="AK1274" s="51">
        <v>505</v>
      </c>
      <c r="AL1274" s="51">
        <v>42</v>
      </c>
      <c r="AM1274" s="51">
        <v>66</v>
      </c>
      <c r="AN1274" s="51">
        <v>-24</v>
      </c>
      <c r="AO1274" s="52">
        <v>39.729999999999997</v>
      </c>
      <c r="AP1274" s="52">
        <v>54.61</v>
      </c>
      <c r="AQ1274" s="52">
        <v>-14.88</v>
      </c>
      <c r="AR1274" s="52">
        <v>-9.1199999999999992</v>
      </c>
      <c r="AS1274" s="51">
        <v>32</v>
      </c>
      <c r="AT1274" s="52">
        <v>38.29</v>
      </c>
    </row>
    <row r="1275" spans="1:46" hidden="1">
      <c r="A1275">
        <v>2017</v>
      </c>
      <c r="B1275" t="s">
        <v>203</v>
      </c>
      <c r="C1275" t="s">
        <v>203</v>
      </c>
      <c r="D1275" t="s">
        <v>1035</v>
      </c>
      <c r="E1275" t="s">
        <v>1251</v>
      </c>
      <c r="F1275" t="str">
        <f t="shared" si="19"/>
        <v>Andrew Jacobson</v>
      </c>
      <c r="G1275" t="s">
        <v>860</v>
      </c>
      <c r="H1275" s="143">
        <v>175000</v>
      </c>
      <c r="I1275" s="143">
        <v>150000</v>
      </c>
      <c r="J1275" t="str">
        <f>IF(G1275="GK",VLOOKUP(F1275,'[1]2017GoalKeeper Stats'!$A$2:$S$109,2,FALSE),VLOOKUP(F1275,'[1]2017Player Stats'!$A$2:$AB$830,2,FALSE))</f>
        <v>VAN</v>
      </c>
      <c r="K1275">
        <f>IF(G1275="GK",VLOOKUP(F1275,'[1]2017GoalKeeper Stats'!$A$2:$S$109,4,FALSE),VLOOKUP(F1275,'[1]2017Player Stats'!$A$2:$AB$830,4,FALSE))</f>
        <v>21</v>
      </c>
      <c r="L1275">
        <f>IF(G1275="GK",VLOOKUP(F1275,'[1]2017GoalKeeper Stats'!$A$2:$S$109,5,FALSE),VLOOKUP(F1275,'[1]2017Player Stats'!$A$2:$AB$830,5,FALSE))</f>
        <v>19</v>
      </c>
      <c r="M1275">
        <f>IF(G1275="GK",VLOOKUP(F1275,'[1]2017GoalKeeper Stats'!$A$2:$S$109,6,FALSE),VLOOKUP(F1275,'[1]2017Player Stats'!$A$2:$AB$830,6,FALSE))</f>
        <v>1704</v>
      </c>
      <c r="N1275">
        <f>IF(G1275="GK",VLOOKUP(F1275,'[1]2017GoalKeeper Stats'!$A$2:$S$109,7,FALSE),VLOOKUP(F1275,'[1]2017Player Stats'!$A$2:$AB$830,7,FALSE))</f>
        <v>2</v>
      </c>
      <c r="O1275">
        <f>IF(G1275="GK",VLOOKUP(F1275,'[1]2017GoalKeeper Stats'!$A$2:$S$109,8,FALSE),VLOOKUP(F1275,'[1]2017Player Stats'!$A$2:$AB$830,8,FALSE))</f>
        <v>2</v>
      </c>
      <c r="P1275">
        <f>IF(G1275="GK",VLOOKUP(F1275,'[1]2017GoalKeeper Stats'!$A$2:$S$109,9,FALSE),VLOOKUP(F1275,'[1]2017Player Stats'!$A$2:$AB$830,9,FALSE))</f>
        <v>13</v>
      </c>
      <c r="Q1275">
        <f>IF(G1275="GK",VLOOKUP(F1275,'[1]2017GoalKeeper Stats'!$A$2:$S$109,10,FALSE),VLOOKUP(F1275,'[1]2017Player Stats'!$A$2:$AB$830,10,FALSE))</f>
        <v>3</v>
      </c>
      <c r="R1275">
        <f>IF(G1275="GK",VLOOKUP(F1275,'[1]2017GoalKeeper Stats'!$A$2:$S$109,11,FALSE),VLOOKUP(F1275,'[1]2017Player Stats'!$A$2:$AB$830,11,FALSE))</f>
        <v>0</v>
      </c>
      <c r="S1275" t="str">
        <f>IF(G1275="GK",VLOOKUP(F1275,'[1]2017GoalKeeper Stats'!$A$2:$S$109,12,FALSE),VLOOKUP(F1275,'[1]2017Player Stats'!$A$2:$AB$830,12,FALSE))</f>
        <v>0/0</v>
      </c>
      <c r="T1275">
        <f>IF(G1275="GK",VLOOKUP(F1275,'[1]2017GoalKeeper Stats'!$A$2:$S$109,13,FALSE),VLOOKUP(F1275,'[1]2017Player Stats'!$A$2:$AB$830,13,FALSE))</f>
        <v>1</v>
      </c>
      <c r="U1275">
        <f>IF(G1275="GK",VLOOKUP(F1275,'[1]2017GoalKeeper Stats'!$A$2:$S$109,14,FALSE),VLOOKUP(F1275,'[1]2017Player Stats'!$A$2:$AB$830,14,FALSE))</f>
        <v>1</v>
      </c>
      <c r="V1275">
        <f>IF(G1275="GK",VLOOKUP(F1275,'[1]2017GoalKeeper Stats'!$A$2:$S$109,15,FALSE),VLOOKUP(F1275,'[1]2017Player Stats'!$A$2:$AB$830,15,FALSE))</f>
        <v>0.11</v>
      </c>
      <c r="W1275">
        <f>IF(G1275="GK",VLOOKUP(F1275,'[1]2017GoalKeeper Stats'!$A$2:$S$109,16,FALSE),VLOOKUP(F1275,'[1]2017Player Stats'!$A$2:$AB$830,16,FALSE))</f>
        <v>15.4</v>
      </c>
      <c r="X1275">
        <f>IF(G1275="GK",VLOOKUP(F1275,'[1]2017GoalKeeper Stats'!$A$2:$S$109,17,FALSE),VLOOKUP(F1275,'[1]2017Player Stats'!$A$2:$AB$830,17,FALSE))</f>
        <v>1</v>
      </c>
      <c r="Y1275">
        <f>IF(G1275="GK",VLOOKUP(F1275,'[1]2017GoalKeeper Stats'!$A$2:$S$109,18,FALSE),VLOOKUP(F1275,'[1]2017Player Stats'!$A$2:$AB$830,18,FALSE))</f>
        <v>1</v>
      </c>
      <c r="Z1275">
        <f>IF(G1275="GK",VLOOKUP(F1275,'[1]2017GoalKeeper Stats'!$A$2:$S$109,19,FALSE),VLOOKUP(F1275,'[1]2017Player Stats'!$A$2:$AB$830,19,FALSE))</f>
        <v>1</v>
      </c>
      <c r="AA1275">
        <f>IF(G1275="GK",VLOOKUP(F1275,'[1]2017GoalKeeper Stats'!$A$2:$S$109,20,FALSE),VLOOKUP(F1275,'[1]2017Player Stats'!$A$2:$AB$830,20,FALSE))</f>
        <v>0.11</v>
      </c>
      <c r="AB1275">
        <f>IF(G1275="GK",VLOOKUP(F1275,'[1]2017GoalKeeper Stats'!$A$2:$S$109,21,FALSE),VLOOKUP(F1275,'[1]2017Player Stats'!$A$2:$AB$830,21,FALSE))</f>
        <v>25</v>
      </c>
      <c r="AC1275">
        <f>IF(G1275="GK",VLOOKUP(F1275,'[1]2017GoalKeeper Stats'!$A$2:$S$109,22,FALSE),VLOOKUP(F1275,'[1]2017Player Stats'!$A$2:$AB$830,22,FALSE))</f>
        <v>21</v>
      </c>
      <c r="AD1275">
        <f>IF(G1275="GK",VLOOKUP(F1275,'[1]2017GoalKeeper Stats'!$A$2:$S$109,23,FALSE),VLOOKUP(F1275,'[1]2017Player Stats'!$A$2:$AB$830,23,FALSE))</f>
        <v>0</v>
      </c>
      <c r="AE1275">
        <f>IF(G1275="GK",VLOOKUP(F1275,'[1]2017GoalKeeper Stats'!$A$2:$S$109,24,FALSE),VLOOKUP(F1275,'[1]2017Player Stats'!$A$2:$AB$830,24,FALSE))</f>
        <v>2</v>
      </c>
      <c r="AF1275">
        <f>IF(G1275="GK",VLOOKUP(F1275,'[1]2017GoalKeeper Stats'!$A$2:$S$109,25,FALSE),VLOOKUP(F1275,'[1]2017Player Stats'!$A$2:$AB$830,25,FALSE))</f>
        <v>0</v>
      </c>
      <c r="AG1275">
        <f>IF(G1275="GK",VLOOKUP(F1275,'[1]2017GoalKeeper Stats'!$A$2:$S$109,26,FALSE),VLOOKUP(F1275,'[1]2017Player Stats'!$A$2:$AB$830,26,FALSE))</f>
        <v>23.08</v>
      </c>
      <c r="AH1275" s="51">
        <v>2017</v>
      </c>
      <c r="AI1275" s="51">
        <v>34</v>
      </c>
      <c r="AJ1275" s="51">
        <v>392</v>
      </c>
      <c r="AK1275" s="51">
        <v>520</v>
      </c>
      <c r="AL1275" s="51">
        <v>49</v>
      </c>
      <c r="AM1275" s="51">
        <v>49</v>
      </c>
      <c r="AN1275" s="51">
        <v>0</v>
      </c>
      <c r="AO1275" s="52">
        <v>43.74</v>
      </c>
      <c r="AP1275" s="52">
        <v>46.69</v>
      </c>
      <c r="AQ1275" s="52">
        <v>-2.95</v>
      </c>
      <c r="AR1275" s="52">
        <v>2.95</v>
      </c>
      <c r="AS1275" s="51">
        <v>52</v>
      </c>
      <c r="AT1275" s="52">
        <v>45.74</v>
      </c>
    </row>
    <row r="1276" spans="1:46" hidden="1">
      <c r="A1276">
        <v>2017</v>
      </c>
      <c r="B1276" t="s">
        <v>203</v>
      </c>
      <c r="C1276" t="s">
        <v>203</v>
      </c>
      <c r="D1276" t="s">
        <v>1513</v>
      </c>
      <c r="E1276" t="s">
        <v>1514</v>
      </c>
      <c r="F1276" t="str">
        <f t="shared" si="19"/>
        <v>Aaron Maund</v>
      </c>
      <c r="G1276" t="s">
        <v>893</v>
      </c>
      <c r="H1276" s="143">
        <v>174438</v>
      </c>
      <c r="I1276" s="143">
        <v>165000</v>
      </c>
      <c r="J1276" t="str">
        <f>IF(G1276="GK",VLOOKUP(F1276,'[1]2017GoalKeeper Stats'!$A$2:$S$109,2,FALSE),VLOOKUP(F1276,'[1]2017Player Stats'!$A$2:$AB$830,2,FALSE))</f>
        <v>RSL</v>
      </c>
      <c r="K1276">
        <f>IF(G1276="GK",VLOOKUP(F1276,'[1]2017GoalKeeper Stats'!$A$2:$S$109,4,FALSE),VLOOKUP(F1276,'[1]2017Player Stats'!$A$2:$AB$830,4,FALSE))</f>
        <v>15</v>
      </c>
      <c r="L1276">
        <f>IF(G1276="GK",VLOOKUP(F1276,'[1]2017GoalKeeper Stats'!$A$2:$S$109,5,FALSE),VLOOKUP(F1276,'[1]2017Player Stats'!$A$2:$AB$830,5,FALSE))</f>
        <v>14</v>
      </c>
      <c r="M1276">
        <f>IF(G1276="GK",VLOOKUP(F1276,'[1]2017GoalKeeper Stats'!$A$2:$S$109,6,FALSE),VLOOKUP(F1276,'[1]2017Player Stats'!$A$2:$AB$830,6,FALSE))</f>
        <v>1179</v>
      </c>
      <c r="N1276">
        <f>IF(G1276="GK",VLOOKUP(F1276,'[1]2017GoalKeeper Stats'!$A$2:$S$109,7,FALSE),VLOOKUP(F1276,'[1]2017Player Stats'!$A$2:$AB$830,7,FALSE))</f>
        <v>1</v>
      </c>
      <c r="O1276">
        <f>IF(G1276="GK",VLOOKUP(F1276,'[1]2017GoalKeeper Stats'!$A$2:$S$109,8,FALSE),VLOOKUP(F1276,'[1]2017Player Stats'!$A$2:$AB$830,8,FALSE))</f>
        <v>0</v>
      </c>
      <c r="P1276">
        <f>IF(G1276="GK",VLOOKUP(F1276,'[1]2017GoalKeeper Stats'!$A$2:$S$109,9,FALSE),VLOOKUP(F1276,'[1]2017Player Stats'!$A$2:$AB$830,9,FALSE))</f>
        <v>8</v>
      </c>
      <c r="Q1276">
        <f>IF(G1276="GK",VLOOKUP(F1276,'[1]2017GoalKeeper Stats'!$A$2:$S$109,10,FALSE),VLOOKUP(F1276,'[1]2017Player Stats'!$A$2:$AB$830,10,FALSE))</f>
        <v>3</v>
      </c>
      <c r="R1276">
        <f>IF(G1276="GK",VLOOKUP(F1276,'[1]2017GoalKeeper Stats'!$A$2:$S$109,11,FALSE),VLOOKUP(F1276,'[1]2017Player Stats'!$A$2:$AB$830,11,FALSE))</f>
        <v>1</v>
      </c>
      <c r="S1276" t="str">
        <f>IF(G1276="GK",VLOOKUP(F1276,'[1]2017GoalKeeper Stats'!$A$2:$S$109,12,FALSE),VLOOKUP(F1276,'[1]2017Player Stats'!$A$2:$AB$830,12,FALSE))</f>
        <v>0/0</v>
      </c>
      <c r="T1276">
        <f>IF(G1276="GK",VLOOKUP(F1276,'[1]2017GoalKeeper Stats'!$A$2:$S$109,13,FALSE),VLOOKUP(F1276,'[1]2017Player Stats'!$A$2:$AB$830,13,FALSE))</f>
        <v>1</v>
      </c>
      <c r="U1276">
        <f>IF(G1276="GK",VLOOKUP(F1276,'[1]2017GoalKeeper Stats'!$A$2:$S$109,14,FALSE),VLOOKUP(F1276,'[1]2017Player Stats'!$A$2:$AB$830,14,FALSE))</f>
        <v>0</v>
      </c>
      <c r="V1276">
        <f>IF(G1276="GK",VLOOKUP(F1276,'[1]2017GoalKeeper Stats'!$A$2:$S$109,15,FALSE),VLOOKUP(F1276,'[1]2017Player Stats'!$A$2:$AB$830,15,FALSE))</f>
        <v>0.08</v>
      </c>
      <c r="W1276">
        <f>IF(G1276="GK",VLOOKUP(F1276,'[1]2017GoalKeeper Stats'!$A$2:$S$109,16,FALSE),VLOOKUP(F1276,'[1]2017Player Stats'!$A$2:$AB$830,16,FALSE))</f>
        <v>12.5</v>
      </c>
      <c r="X1276">
        <f>IF(G1276="GK",VLOOKUP(F1276,'[1]2017GoalKeeper Stats'!$A$2:$S$109,17,FALSE),VLOOKUP(F1276,'[1]2017Player Stats'!$A$2:$AB$830,17,FALSE))</f>
        <v>0</v>
      </c>
      <c r="Y1276">
        <f>IF(G1276="GK",VLOOKUP(F1276,'[1]2017GoalKeeper Stats'!$A$2:$S$109,18,FALSE),VLOOKUP(F1276,'[1]2017Player Stats'!$A$2:$AB$830,18,FALSE))</f>
        <v>0</v>
      </c>
      <c r="Z1276">
        <f>IF(G1276="GK",VLOOKUP(F1276,'[1]2017GoalKeeper Stats'!$A$2:$S$109,19,FALSE),VLOOKUP(F1276,'[1]2017Player Stats'!$A$2:$AB$830,19,FALSE))</f>
        <v>0</v>
      </c>
      <c r="AA1276">
        <f>IF(G1276="GK",VLOOKUP(F1276,'[1]2017GoalKeeper Stats'!$A$2:$S$109,20,FALSE),VLOOKUP(F1276,'[1]2017Player Stats'!$A$2:$AB$830,20,FALSE))</f>
        <v>0</v>
      </c>
      <c r="AB1276">
        <f>IF(G1276="GK",VLOOKUP(F1276,'[1]2017GoalKeeper Stats'!$A$2:$S$109,21,FALSE),VLOOKUP(F1276,'[1]2017Player Stats'!$A$2:$AB$830,21,FALSE))</f>
        <v>13</v>
      </c>
      <c r="AC1276">
        <f>IF(G1276="GK",VLOOKUP(F1276,'[1]2017GoalKeeper Stats'!$A$2:$S$109,22,FALSE),VLOOKUP(F1276,'[1]2017Player Stats'!$A$2:$AB$830,22,FALSE))</f>
        <v>2</v>
      </c>
      <c r="AD1276">
        <f>IF(G1276="GK",VLOOKUP(F1276,'[1]2017GoalKeeper Stats'!$A$2:$S$109,23,FALSE),VLOOKUP(F1276,'[1]2017Player Stats'!$A$2:$AB$830,23,FALSE))</f>
        <v>0</v>
      </c>
      <c r="AE1276">
        <f>IF(G1276="GK",VLOOKUP(F1276,'[1]2017GoalKeeper Stats'!$A$2:$S$109,24,FALSE),VLOOKUP(F1276,'[1]2017Player Stats'!$A$2:$AB$830,24,FALSE))</f>
        <v>2</v>
      </c>
      <c r="AF1276">
        <f>IF(G1276="GK",VLOOKUP(F1276,'[1]2017GoalKeeper Stats'!$A$2:$S$109,25,FALSE),VLOOKUP(F1276,'[1]2017Player Stats'!$A$2:$AB$830,25,FALSE))</f>
        <v>0</v>
      </c>
      <c r="AG1276">
        <f>IF(G1276="GK",VLOOKUP(F1276,'[1]2017GoalKeeper Stats'!$A$2:$S$109,26,FALSE),VLOOKUP(F1276,'[1]2017Player Stats'!$A$2:$AB$830,26,FALSE))</f>
        <v>37.5</v>
      </c>
      <c r="AH1276" s="51">
        <v>2017</v>
      </c>
      <c r="AI1276" s="51">
        <v>34</v>
      </c>
      <c r="AJ1276" s="51">
        <v>392</v>
      </c>
      <c r="AK1276" s="51">
        <v>520</v>
      </c>
      <c r="AL1276" s="51">
        <v>49</v>
      </c>
      <c r="AM1276" s="51">
        <v>49</v>
      </c>
      <c r="AN1276" s="51">
        <v>0</v>
      </c>
      <c r="AO1276" s="52">
        <v>43.74</v>
      </c>
      <c r="AP1276" s="52">
        <v>46.69</v>
      </c>
      <c r="AQ1276" s="52">
        <v>-2.95</v>
      </c>
      <c r="AR1276" s="52">
        <v>2.95</v>
      </c>
      <c r="AS1276" s="51">
        <v>52</v>
      </c>
      <c r="AT1276" s="52">
        <v>45.74</v>
      </c>
    </row>
    <row r="1277" spans="1:46" hidden="1">
      <c r="A1277">
        <v>2017</v>
      </c>
      <c r="B1277" t="s">
        <v>203</v>
      </c>
      <c r="C1277" t="s">
        <v>203</v>
      </c>
      <c r="D1277" t="s">
        <v>1989</v>
      </c>
      <c r="E1277" t="s">
        <v>1990</v>
      </c>
      <c r="F1277" t="str">
        <f t="shared" si="19"/>
        <v>Bernie Ibini</v>
      </c>
      <c r="G1277" t="s">
        <v>875</v>
      </c>
      <c r="H1277" s="143">
        <v>174000</v>
      </c>
      <c r="I1277" s="143">
        <v>135000</v>
      </c>
      <c r="J1277" t="str">
        <f>IF(G1277="GK",VLOOKUP(F1277,'[1]2017GoalKeeper Stats'!$A$2:$S$109,2,FALSE),VLOOKUP(F1277,'[1]2017Player Stats'!$A$2:$AB$830,2,FALSE))</f>
        <v>VAN</v>
      </c>
      <c r="K1277">
        <f>IF(G1277="GK",VLOOKUP(F1277,'[1]2017GoalKeeper Stats'!$A$2:$S$109,4,FALSE),VLOOKUP(F1277,'[1]2017Player Stats'!$A$2:$AB$830,4,FALSE))</f>
        <v>17</v>
      </c>
      <c r="L1277">
        <f>IF(G1277="GK",VLOOKUP(F1277,'[1]2017GoalKeeper Stats'!$A$2:$S$109,5,FALSE),VLOOKUP(F1277,'[1]2017Player Stats'!$A$2:$AB$830,5,FALSE))</f>
        <v>7</v>
      </c>
      <c r="M1277">
        <f>IF(G1277="GK",VLOOKUP(F1277,'[1]2017GoalKeeper Stats'!$A$2:$S$109,6,FALSE),VLOOKUP(F1277,'[1]2017Player Stats'!$A$2:$AB$830,6,FALSE))</f>
        <v>629</v>
      </c>
      <c r="N1277">
        <f>IF(G1277="GK",VLOOKUP(F1277,'[1]2017GoalKeeper Stats'!$A$2:$S$109,7,FALSE),VLOOKUP(F1277,'[1]2017Player Stats'!$A$2:$AB$830,7,FALSE))</f>
        <v>1</v>
      </c>
      <c r="O1277">
        <f>IF(G1277="GK",VLOOKUP(F1277,'[1]2017GoalKeeper Stats'!$A$2:$S$109,8,FALSE),VLOOKUP(F1277,'[1]2017Player Stats'!$A$2:$AB$830,8,FALSE))</f>
        <v>2</v>
      </c>
      <c r="P1277">
        <f>IF(G1277="GK",VLOOKUP(F1277,'[1]2017GoalKeeper Stats'!$A$2:$S$109,9,FALSE),VLOOKUP(F1277,'[1]2017Player Stats'!$A$2:$AB$830,9,FALSE))</f>
        <v>18</v>
      </c>
      <c r="Q1277">
        <f>IF(G1277="GK",VLOOKUP(F1277,'[1]2017GoalKeeper Stats'!$A$2:$S$109,10,FALSE),VLOOKUP(F1277,'[1]2017Player Stats'!$A$2:$AB$830,10,FALSE))</f>
        <v>5</v>
      </c>
      <c r="R1277">
        <f>IF(G1277="GK",VLOOKUP(F1277,'[1]2017GoalKeeper Stats'!$A$2:$S$109,11,FALSE),VLOOKUP(F1277,'[1]2017Player Stats'!$A$2:$AB$830,11,FALSE))</f>
        <v>1</v>
      </c>
      <c r="S1277" t="str">
        <f>IF(G1277="GK",VLOOKUP(F1277,'[1]2017GoalKeeper Stats'!$A$2:$S$109,12,FALSE),VLOOKUP(F1277,'[1]2017Player Stats'!$A$2:$AB$830,12,FALSE))</f>
        <v>0/0</v>
      </c>
      <c r="T1277">
        <f>IF(G1277="GK",VLOOKUP(F1277,'[1]2017GoalKeeper Stats'!$A$2:$S$109,13,FALSE),VLOOKUP(F1277,'[1]2017Player Stats'!$A$2:$AB$830,13,FALSE))</f>
        <v>0</v>
      </c>
      <c r="U1277">
        <f>IF(G1277="GK",VLOOKUP(F1277,'[1]2017GoalKeeper Stats'!$A$2:$S$109,14,FALSE),VLOOKUP(F1277,'[1]2017Player Stats'!$A$2:$AB$830,14,FALSE))</f>
        <v>1</v>
      </c>
      <c r="V1277">
        <f>IF(G1277="GK",VLOOKUP(F1277,'[1]2017GoalKeeper Stats'!$A$2:$S$109,15,FALSE),VLOOKUP(F1277,'[1]2017Player Stats'!$A$2:$AB$830,15,FALSE))</f>
        <v>0.14000000000000001</v>
      </c>
      <c r="W1277">
        <f>IF(G1277="GK",VLOOKUP(F1277,'[1]2017GoalKeeper Stats'!$A$2:$S$109,16,FALSE),VLOOKUP(F1277,'[1]2017Player Stats'!$A$2:$AB$830,16,FALSE))</f>
        <v>5.6</v>
      </c>
      <c r="X1277">
        <f>IF(G1277="GK",VLOOKUP(F1277,'[1]2017GoalKeeper Stats'!$A$2:$S$109,17,FALSE),VLOOKUP(F1277,'[1]2017Player Stats'!$A$2:$AB$830,17,FALSE))</f>
        <v>1</v>
      </c>
      <c r="Y1277">
        <f>IF(G1277="GK",VLOOKUP(F1277,'[1]2017GoalKeeper Stats'!$A$2:$S$109,18,FALSE),VLOOKUP(F1277,'[1]2017Player Stats'!$A$2:$AB$830,18,FALSE))</f>
        <v>2</v>
      </c>
      <c r="Z1277">
        <f>IF(G1277="GK",VLOOKUP(F1277,'[1]2017GoalKeeper Stats'!$A$2:$S$109,19,FALSE),VLOOKUP(F1277,'[1]2017Player Stats'!$A$2:$AB$830,19,FALSE))</f>
        <v>0</v>
      </c>
      <c r="AA1277">
        <f>IF(G1277="GK",VLOOKUP(F1277,'[1]2017GoalKeeper Stats'!$A$2:$S$109,20,FALSE),VLOOKUP(F1277,'[1]2017Player Stats'!$A$2:$AB$830,20,FALSE))</f>
        <v>0.28999999999999998</v>
      </c>
      <c r="AB1277">
        <f>IF(G1277="GK",VLOOKUP(F1277,'[1]2017GoalKeeper Stats'!$A$2:$S$109,21,FALSE),VLOOKUP(F1277,'[1]2017Player Stats'!$A$2:$AB$830,21,FALSE))</f>
        <v>5</v>
      </c>
      <c r="AC1277">
        <f>IF(G1277="GK",VLOOKUP(F1277,'[1]2017GoalKeeper Stats'!$A$2:$S$109,22,FALSE),VLOOKUP(F1277,'[1]2017Player Stats'!$A$2:$AB$830,22,FALSE))</f>
        <v>13</v>
      </c>
      <c r="AD1277">
        <f>IF(G1277="GK",VLOOKUP(F1277,'[1]2017GoalKeeper Stats'!$A$2:$S$109,23,FALSE),VLOOKUP(F1277,'[1]2017Player Stats'!$A$2:$AB$830,23,FALSE))</f>
        <v>1</v>
      </c>
      <c r="AE1277">
        <f>IF(G1277="GK",VLOOKUP(F1277,'[1]2017GoalKeeper Stats'!$A$2:$S$109,24,FALSE),VLOOKUP(F1277,'[1]2017Player Stats'!$A$2:$AB$830,24,FALSE))</f>
        <v>0</v>
      </c>
      <c r="AF1277">
        <f>IF(G1277="GK",VLOOKUP(F1277,'[1]2017GoalKeeper Stats'!$A$2:$S$109,25,FALSE),VLOOKUP(F1277,'[1]2017Player Stats'!$A$2:$AB$830,25,FALSE))</f>
        <v>0</v>
      </c>
      <c r="AG1277">
        <f>IF(G1277="GK",VLOOKUP(F1277,'[1]2017GoalKeeper Stats'!$A$2:$S$109,26,FALSE),VLOOKUP(F1277,'[1]2017Player Stats'!$A$2:$AB$830,26,FALSE))</f>
        <v>27.78</v>
      </c>
      <c r="AH1277" s="51">
        <v>2017</v>
      </c>
      <c r="AI1277" s="51">
        <v>34</v>
      </c>
      <c r="AJ1277" s="51">
        <v>392</v>
      </c>
      <c r="AK1277" s="51">
        <v>520</v>
      </c>
      <c r="AL1277" s="51">
        <v>49</v>
      </c>
      <c r="AM1277" s="51">
        <v>49</v>
      </c>
      <c r="AN1277" s="51">
        <v>0</v>
      </c>
      <c r="AO1277" s="52">
        <v>43.74</v>
      </c>
      <c r="AP1277" s="52">
        <v>46.69</v>
      </c>
      <c r="AQ1277" s="52">
        <v>-2.95</v>
      </c>
      <c r="AR1277" s="52">
        <v>2.95</v>
      </c>
      <c r="AS1277" s="51">
        <v>52</v>
      </c>
      <c r="AT1277" s="52">
        <v>45.74</v>
      </c>
    </row>
    <row r="1278" spans="1:46" hidden="1">
      <c r="A1278">
        <v>2017</v>
      </c>
      <c r="B1278" t="s">
        <v>193</v>
      </c>
      <c r="C1278" t="s">
        <v>193</v>
      </c>
      <c r="D1278" t="s">
        <v>1487</v>
      </c>
      <c r="E1278" t="s">
        <v>1991</v>
      </c>
      <c r="F1278" t="str">
        <f t="shared" si="19"/>
        <v>Jeremy Ebobisse</v>
      </c>
      <c r="G1278" t="s">
        <v>875</v>
      </c>
      <c r="H1278" s="143">
        <v>173000</v>
      </c>
      <c r="I1278" s="143">
        <v>130000</v>
      </c>
      <c r="J1278" t="str">
        <f>IF(G1278="GK",VLOOKUP(F1278,'[1]2017GoalKeeper Stats'!$A$2:$S$109,2,FALSE),VLOOKUP(F1278,'[1]2017Player Stats'!$A$2:$AB$830,2,FALSE))</f>
        <v>POR</v>
      </c>
      <c r="K1278">
        <f>IF(G1278="GK",VLOOKUP(F1278,'[1]2017GoalKeeper Stats'!$A$2:$S$109,4,FALSE),VLOOKUP(F1278,'[1]2017Player Stats'!$A$2:$AB$830,4,FALSE))</f>
        <v>14</v>
      </c>
      <c r="L1278">
        <f>IF(G1278="GK",VLOOKUP(F1278,'[1]2017GoalKeeper Stats'!$A$2:$S$109,5,FALSE),VLOOKUP(F1278,'[1]2017Player Stats'!$A$2:$AB$830,5,FALSE))</f>
        <v>2</v>
      </c>
      <c r="M1278">
        <f>IF(G1278="GK",VLOOKUP(F1278,'[1]2017GoalKeeper Stats'!$A$2:$S$109,6,FALSE),VLOOKUP(F1278,'[1]2017Player Stats'!$A$2:$AB$830,6,FALSE))</f>
        <v>317</v>
      </c>
      <c r="N1278">
        <f>IF(G1278="GK",VLOOKUP(F1278,'[1]2017GoalKeeper Stats'!$A$2:$S$109,7,FALSE),VLOOKUP(F1278,'[1]2017Player Stats'!$A$2:$AB$830,7,FALSE))</f>
        <v>1</v>
      </c>
      <c r="O1278">
        <f>IF(G1278="GK",VLOOKUP(F1278,'[1]2017GoalKeeper Stats'!$A$2:$S$109,8,FALSE),VLOOKUP(F1278,'[1]2017Player Stats'!$A$2:$AB$830,8,FALSE))</f>
        <v>3</v>
      </c>
      <c r="P1278">
        <f>IF(G1278="GK",VLOOKUP(F1278,'[1]2017GoalKeeper Stats'!$A$2:$S$109,9,FALSE),VLOOKUP(F1278,'[1]2017Player Stats'!$A$2:$AB$830,9,FALSE))</f>
        <v>6</v>
      </c>
      <c r="Q1278">
        <f>IF(G1278="GK",VLOOKUP(F1278,'[1]2017GoalKeeper Stats'!$A$2:$S$109,10,FALSE),VLOOKUP(F1278,'[1]2017Player Stats'!$A$2:$AB$830,10,FALSE))</f>
        <v>2</v>
      </c>
      <c r="R1278">
        <f>IF(G1278="GK",VLOOKUP(F1278,'[1]2017GoalKeeper Stats'!$A$2:$S$109,11,FALSE),VLOOKUP(F1278,'[1]2017Player Stats'!$A$2:$AB$830,11,FALSE))</f>
        <v>0</v>
      </c>
      <c r="S1278" t="str">
        <f>IF(G1278="GK",VLOOKUP(F1278,'[1]2017GoalKeeper Stats'!$A$2:$S$109,12,FALSE),VLOOKUP(F1278,'[1]2017Player Stats'!$A$2:$AB$830,12,FALSE))</f>
        <v>0/0</v>
      </c>
      <c r="T1278">
        <f>IF(G1278="GK",VLOOKUP(F1278,'[1]2017GoalKeeper Stats'!$A$2:$S$109,13,FALSE),VLOOKUP(F1278,'[1]2017Player Stats'!$A$2:$AB$830,13,FALSE))</f>
        <v>0</v>
      </c>
      <c r="U1278">
        <f>IF(G1278="GK",VLOOKUP(F1278,'[1]2017GoalKeeper Stats'!$A$2:$S$109,14,FALSE),VLOOKUP(F1278,'[1]2017Player Stats'!$A$2:$AB$830,14,FALSE))</f>
        <v>1</v>
      </c>
      <c r="V1278">
        <f>IF(G1278="GK",VLOOKUP(F1278,'[1]2017GoalKeeper Stats'!$A$2:$S$109,15,FALSE),VLOOKUP(F1278,'[1]2017Player Stats'!$A$2:$AB$830,15,FALSE))</f>
        <v>0.28000000000000003</v>
      </c>
      <c r="W1278">
        <f>IF(G1278="GK",VLOOKUP(F1278,'[1]2017GoalKeeper Stats'!$A$2:$S$109,16,FALSE),VLOOKUP(F1278,'[1]2017Player Stats'!$A$2:$AB$830,16,FALSE))</f>
        <v>16.7</v>
      </c>
      <c r="X1278">
        <f>IF(G1278="GK",VLOOKUP(F1278,'[1]2017GoalKeeper Stats'!$A$2:$S$109,17,FALSE),VLOOKUP(F1278,'[1]2017Player Stats'!$A$2:$AB$830,17,FALSE))</f>
        <v>1</v>
      </c>
      <c r="Y1278">
        <f>IF(G1278="GK",VLOOKUP(F1278,'[1]2017GoalKeeper Stats'!$A$2:$S$109,18,FALSE),VLOOKUP(F1278,'[1]2017Player Stats'!$A$2:$AB$830,18,FALSE))</f>
        <v>1</v>
      </c>
      <c r="Z1278">
        <f>IF(G1278="GK",VLOOKUP(F1278,'[1]2017GoalKeeper Stats'!$A$2:$S$109,19,FALSE),VLOOKUP(F1278,'[1]2017Player Stats'!$A$2:$AB$830,19,FALSE))</f>
        <v>2</v>
      </c>
      <c r="AA1278">
        <f>IF(G1278="GK",VLOOKUP(F1278,'[1]2017GoalKeeper Stats'!$A$2:$S$109,20,FALSE),VLOOKUP(F1278,'[1]2017Player Stats'!$A$2:$AB$830,20,FALSE))</f>
        <v>0.85</v>
      </c>
      <c r="AB1278">
        <f>IF(G1278="GK",VLOOKUP(F1278,'[1]2017GoalKeeper Stats'!$A$2:$S$109,21,FALSE),VLOOKUP(F1278,'[1]2017Player Stats'!$A$2:$AB$830,21,FALSE))</f>
        <v>6</v>
      </c>
      <c r="AC1278">
        <f>IF(G1278="GK",VLOOKUP(F1278,'[1]2017GoalKeeper Stats'!$A$2:$S$109,22,FALSE),VLOOKUP(F1278,'[1]2017Player Stats'!$A$2:$AB$830,22,FALSE))</f>
        <v>4</v>
      </c>
      <c r="AD1278">
        <f>IF(G1278="GK",VLOOKUP(F1278,'[1]2017GoalKeeper Stats'!$A$2:$S$109,23,FALSE),VLOOKUP(F1278,'[1]2017Player Stats'!$A$2:$AB$830,23,FALSE))</f>
        <v>4</v>
      </c>
      <c r="AE1278">
        <f>IF(G1278="GK",VLOOKUP(F1278,'[1]2017GoalKeeper Stats'!$A$2:$S$109,24,FALSE),VLOOKUP(F1278,'[1]2017Player Stats'!$A$2:$AB$830,24,FALSE))</f>
        <v>0</v>
      </c>
      <c r="AF1278">
        <f>IF(G1278="GK",VLOOKUP(F1278,'[1]2017GoalKeeper Stats'!$A$2:$S$109,25,FALSE),VLOOKUP(F1278,'[1]2017Player Stats'!$A$2:$AB$830,25,FALSE))</f>
        <v>0</v>
      </c>
      <c r="AG1278">
        <f>IF(G1278="GK",VLOOKUP(F1278,'[1]2017GoalKeeper Stats'!$A$2:$S$109,26,FALSE),VLOOKUP(F1278,'[1]2017Player Stats'!$A$2:$AB$830,26,FALSE))</f>
        <v>33.33</v>
      </c>
      <c r="AH1278" s="51">
        <v>2017</v>
      </c>
      <c r="AI1278" s="51">
        <v>34</v>
      </c>
      <c r="AJ1278" s="51">
        <v>480</v>
      </c>
      <c r="AK1278" s="51">
        <v>418</v>
      </c>
      <c r="AL1278" s="51">
        <v>59</v>
      </c>
      <c r="AM1278" s="51">
        <v>49</v>
      </c>
      <c r="AN1278" s="51">
        <v>10</v>
      </c>
      <c r="AO1278" s="52">
        <v>53.09</v>
      </c>
      <c r="AP1278" s="52">
        <v>41.6</v>
      </c>
      <c r="AQ1278" s="52">
        <v>11.49</v>
      </c>
      <c r="AR1278" s="52">
        <v>-1.49</v>
      </c>
      <c r="AS1278" s="51">
        <v>53</v>
      </c>
      <c r="AT1278" s="52">
        <v>54.55</v>
      </c>
    </row>
    <row r="1279" spans="1:46" hidden="1">
      <c r="A1279">
        <v>2017</v>
      </c>
      <c r="B1279" t="s">
        <v>212</v>
      </c>
      <c r="C1279" t="s">
        <v>212</v>
      </c>
      <c r="D1279" t="s">
        <v>1295</v>
      </c>
      <c r="E1279" t="s">
        <v>1296</v>
      </c>
      <c r="F1279" t="str">
        <f t="shared" ref="F1279:F1342" si="20">D1279&amp;" "&amp;E1279</f>
        <v>Jacob Peterson</v>
      </c>
      <c r="G1279" t="s">
        <v>903</v>
      </c>
      <c r="H1279" s="143">
        <v>172550</v>
      </c>
      <c r="I1279" s="143">
        <v>165300</v>
      </c>
      <c r="J1279" t="str">
        <f>IF(G1279="GK",VLOOKUP(F1279,'[1]2017GoalKeeper Stats'!$A$2:$S$109,2,FALSE),VLOOKUP(F1279,'[1]2017Player Stats'!$A$2:$AB$830,2,FALSE))</f>
        <v>ATL</v>
      </c>
      <c r="K1279">
        <f>IF(G1279="GK",VLOOKUP(F1279,'[1]2017GoalKeeper Stats'!$A$2:$S$109,4,FALSE),VLOOKUP(F1279,'[1]2017Player Stats'!$A$2:$AB$830,4,FALSE))</f>
        <v>10</v>
      </c>
      <c r="L1279">
        <f>IF(G1279="GK",VLOOKUP(F1279,'[1]2017GoalKeeper Stats'!$A$2:$S$109,5,FALSE),VLOOKUP(F1279,'[1]2017Player Stats'!$A$2:$AB$830,5,FALSE))</f>
        <v>1</v>
      </c>
      <c r="M1279">
        <f>IF(G1279="GK",VLOOKUP(F1279,'[1]2017GoalKeeper Stats'!$A$2:$S$109,6,FALSE),VLOOKUP(F1279,'[1]2017Player Stats'!$A$2:$AB$830,6,FALSE))</f>
        <v>165</v>
      </c>
      <c r="N1279">
        <f>IF(G1279="GK",VLOOKUP(F1279,'[1]2017GoalKeeper Stats'!$A$2:$S$109,7,FALSE),VLOOKUP(F1279,'[1]2017Player Stats'!$A$2:$AB$830,7,FALSE))</f>
        <v>3</v>
      </c>
      <c r="O1279">
        <f>IF(G1279="GK",VLOOKUP(F1279,'[1]2017GoalKeeper Stats'!$A$2:$S$109,8,FALSE),VLOOKUP(F1279,'[1]2017Player Stats'!$A$2:$AB$830,8,FALSE))</f>
        <v>0</v>
      </c>
      <c r="P1279">
        <f>IF(G1279="GK",VLOOKUP(F1279,'[1]2017GoalKeeper Stats'!$A$2:$S$109,9,FALSE),VLOOKUP(F1279,'[1]2017Player Stats'!$A$2:$AB$830,9,FALSE))</f>
        <v>7</v>
      </c>
      <c r="Q1279">
        <f>IF(G1279="GK",VLOOKUP(F1279,'[1]2017GoalKeeper Stats'!$A$2:$S$109,10,FALSE),VLOOKUP(F1279,'[1]2017Player Stats'!$A$2:$AB$830,10,FALSE))</f>
        <v>3</v>
      </c>
      <c r="R1279">
        <f>IF(G1279="GK",VLOOKUP(F1279,'[1]2017GoalKeeper Stats'!$A$2:$S$109,11,FALSE),VLOOKUP(F1279,'[1]2017Player Stats'!$A$2:$AB$830,11,FALSE))</f>
        <v>0</v>
      </c>
      <c r="S1279" t="str">
        <f>IF(G1279="GK",VLOOKUP(F1279,'[1]2017GoalKeeper Stats'!$A$2:$S$109,12,FALSE),VLOOKUP(F1279,'[1]2017Player Stats'!$A$2:$AB$830,12,FALSE))</f>
        <v>0/0</v>
      </c>
      <c r="T1279">
        <f>IF(G1279="GK",VLOOKUP(F1279,'[1]2017GoalKeeper Stats'!$A$2:$S$109,13,FALSE),VLOOKUP(F1279,'[1]2017Player Stats'!$A$2:$AB$830,13,FALSE))</f>
        <v>1</v>
      </c>
      <c r="U1279">
        <f>IF(G1279="GK",VLOOKUP(F1279,'[1]2017GoalKeeper Stats'!$A$2:$S$109,14,FALSE),VLOOKUP(F1279,'[1]2017Player Stats'!$A$2:$AB$830,14,FALSE))</f>
        <v>2</v>
      </c>
      <c r="V1279">
        <f>IF(G1279="GK",VLOOKUP(F1279,'[1]2017GoalKeeper Stats'!$A$2:$S$109,15,FALSE),VLOOKUP(F1279,'[1]2017Player Stats'!$A$2:$AB$830,15,FALSE))</f>
        <v>1.64</v>
      </c>
      <c r="W1279">
        <f>IF(G1279="GK",VLOOKUP(F1279,'[1]2017GoalKeeper Stats'!$A$2:$S$109,16,FALSE),VLOOKUP(F1279,'[1]2017Player Stats'!$A$2:$AB$830,16,FALSE))</f>
        <v>42.9</v>
      </c>
      <c r="X1279">
        <f>IF(G1279="GK",VLOOKUP(F1279,'[1]2017GoalKeeper Stats'!$A$2:$S$109,17,FALSE),VLOOKUP(F1279,'[1]2017Player Stats'!$A$2:$AB$830,17,FALSE))</f>
        <v>0</v>
      </c>
      <c r="Y1279">
        <f>IF(G1279="GK",VLOOKUP(F1279,'[1]2017GoalKeeper Stats'!$A$2:$S$109,18,FALSE),VLOOKUP(F1279,'[1]2017Player Stats'!$A$2:$AB$830,18,FALSE))</f>
        <v>0</v>
      </c>
      <c r="Z1279">
        <f>IF(G1279="GK",VLOOKUP(F1279,'[1]2017GoalKeeper Stats'!$A$2:$S$109,19,FALSE),VLOOKUP(F1279,'[1]2017Player Stats'!$A$2:$AB$830,19,FALSE))</f>
        <v>0</v>
      </c>
      <c r="AA1279">
        <f>IF(G1279="GK",VLOOKUP(F1279,'[1]2017GoalKeeper Stats'!$A$2:$S$109,20,FALSE),VLOOKUP(F1279,'[1]2017Player Stats'!$A$2:$AB$830,20,FALSE))</f>
        <v>0</v>
      </c>
      <c r="AB1279">
        <f>IF(G1279="GK",VLOOKUP(F1279,'[1]2017GoalKeeper Stats'!$A$2:$S$109,21,FALSE),VLOOKUP(F1279,'[1]2017Player Stats'!$A$2:$AB$830,21,FALSE))</f>
        <v>1</v>
      </c>
      <c r="AC1279">
        <f>IF(G1279="GK",VLOOKUP(F1279,'[1]2017GoalKeeper Stats'!$A$2:$S$109,22,FALSE),VLOOKUP(F1279,'[1]2017Player Stats'!$A$2:$AB$830,22,FALSE))</f>
        <v>2</v>
      </c>
      <c r="AD1279">
        <f>IF(G1279="GK",VLOOKUP(F1279,'[1]2017GoalKeeper Stats'!$A$2:$S$109,23,FALSE),VLOOKUP(F1279,'[1]2017Player Stats'!$A$2:$AB$830,23,FALSE))</f>
        <v>0</v>
      </c>
      <c r="AE1279">
        <f>IF(G1279="GK",VLOOKUP(F1279,'[1]2017GoalKeeper Stats'!$A$2:$S$109,24,FALSE),VLOOKUP(F1279,'[1]2017Player Stats'!$A$2:$AB$830,24,FALSE))</f>
        <v>0</v>
      </c>
      <c r="AF1279">
        <f>IF(G1279="GK",VLOOKUP(F1279,'[1]2017GoalKeeper Stats'!$A$2:$S$109,25,FALSE),VLOOKUP(F1279,'[1]2017Player Stats'!$A$2:$AB$830,25,FALSE))</f>
        <v>0</v>
      </c>
      <c r="AG1279">
        <f>IF(G1279="GK",VLOOKUP(F1279,'[1]2017GoalKeeper Stats'!$A$2:$S$109,26,FALSE),VLOOKUP(F1279,'[1]2017Player Stats'!$A$2:$AB$830,26,FALSE))</f>
        <v>42.86</v>
      </c>
      <c r="AH1279" s="51">
        <v>2017</v>
      </c>
      <c r="AI1279" s="51">
        <v>34</v>
      </c>
      <c r="AJ1279" s="51">
        <v>438</v>
      </c>
      <c r="AK1279" s="51">
        <v>401</v>
      </c>
      <c r="AL1279" s="51">
        <v>69</v>
      </c>
      <c r="AM1279" s="51">
        <v>37</v>
      </c>
      <c r="AN1279" s="51">
        <v>32</v>
      </c>
      <c r="AO1279" s="52">
        <v>48.97</v>
      </c>
      <c r="AP1279" s="52">
        <v>43.53</v>
      </c>
      <c r="AQ1279" s="52">
        <v>5.44</v>
      </c>
      <c r="AR1279" s="52">
        <v>26.56</v>
      </c>
      <c r="AS1279" s="51">
        <v>55</v>
      </c>
      <c r="AT1279" s="52">
        <v>49.88</v>
      </c>
    </row>
    <row r="1280" spans="1:46" hidden="1">
      <c r="A1280">
        <v>2017</v>
      </c>
      <c r="B1280" t="s">
        <v>194</v>
      </c>
      <c r="C1280" t="s">
        <v>194</v>
      </c>
      <c r="D1280" t="s">
        <v>1096</v>
      </c>
      <c r="E1280" t="s">
        <v>1410</v>
      </c>
      <c r="F1280" t="str">
        <f t="shared" si="20"/>
        <v>Luke Mulholland</v>
      </c>
      <c r="G1280" t="s">
        <v>860</v>
      </c>
      <c r="H1280" s="143">
        <v>172500</v>
      </c>
      <c r="I1280" s="143">
        <v>172500</v>
      </c>
      <c r="J1280" t="str">
        <f>IF(G1280="GK",VLOOKUP(F1280,'[1]2017GoalKeeper Stats'!$A$2:$S$109,2,FALSE),VLOOKUP(F1280,'[1]2017Player Stats'!$A$2:$AB$830,2,FALSE))</f>
        <v>RSL</v>
      </c>
      <c r="K1280">
        <f>IF(G1280="GK",VLOOKUP(F1280,'[1]2017GoalKeeper Stats'!$A$2:$S$109,4,FALSE),VLOOKUP(F1280,'[1]2017Player Stats'!$A$2:$AB$830,4,FALSE))</f>
        <v>27</v>
      </c>
      <c r="L1280">
        <f>IF(G1280="GK",VLOOKUP(F1280,'[1]2017GoalKeeper Stats'!$A$2:$S$109,5,FALSE),VLOOKUP(F1280,'[1]2017Player Stats'!$A$2:$AB$830,5,FALSE))</f>
        <v>22</v>
      </c>
      <c r="M1280">
        <f>IF(G1280="GK",VLOOKUP(F1280,'[1]2017GoalKeeper Stats'!$A$2:$S$109,6,FALSE),VLOOKUP(F1280,'[1]2017Player Stats'!$A$2:$AB$830,6,FALSE))</f>
        <v>1949</v>
      </c>
      <c r="N1280">
        <f>IF(G1280="GK",VLOOKUP(F1280,'[1]2017GoalKeeper Stats'!$A$2:$S$109,7,FALSE),VLOOKUP(F1280,'[1]2017Player Stats'!$A$2:$AB$830,7,FALSE))</f>
        <v>3</v>
      </c>
      <c r="O1280">
        <f>IF(G1280="GK",VLOOKUP(F1280,'[1]2017GoalKeeper Stats'!$A$2:$S$109,8,FALSE),VLOOKUP(F1280,'[1]2017Player Stats'!$A$2:$AB$830,8,FALSE))</f>
        <v>4</v>
      </c>
      <c r="P1280">
        <f>IF(G1280="GK",VLOOKUP(F1280,'[1]2017GoalKeeper Stats'!$A$2:$S$109,9,FALSE),VLOOKUP(F1280,'[1]2017Player Stats'!$A$2:$AB$830,9,FALSE))</f>
        <v>44</v>
      </c>
      <c r="Q1280">
        <f>IF(G1280="GK",VLOOKUP(F1280,'[1]2017GoalKeeper Stats'!$A$2:$S$109,10,FALSE),VLOOKUP(F1280,'[1]2017Player Stats'!$A$2:$AB$830,10,FALSE))</f>
        <v>8</v>
      </c>
      <c r="R1280">
        <f>IF(G1280="GK",VLOOKUP(F1280,'[1]2017GoalKeeper Stats'!$A$2:$S$109,11,FALSE),VLOOKUP(F1280,'[1]2017Player Stats'!$A$2:$AB$830,11,FALSE))</f>
        <v>0</v>
      </c>
      <c r="S1280" t="str">
        <f>IF(G1280="GK",VLOOKUP(F1280,'[1]2017GoalKeeper Stats'!$A$2:$S$109,12,FALSE),VLOOKUP(F1280,'[1]2017Player Stats'!$A$2:$AB$830,12,FALSE))</f>
        <v>0/0</v>
      </c>
      <c r="T1280">
        <f>IF(G1280="GK",VLOOKUP(F1280,'[1]2017GoalKeeper Stats'!$A$2:$S$109,13,FALSE),VLOOKUP(F1280,'[1]2017Player Stats'!$A$2:$AB$830,13,FALSE))</f>
        <v>2</v>
      </c>
      <c r="U1280">
        <f>IF(G1280="GK",VLOOKUP(F1280,'[1]2017GoalKeeper Stats'!$A$2:$S$109,14,FALSE),VLOOKUP(F1280,'[1]2017Player Stats'!$A$2:$AB$830,14,FALSE))</f>
        <v>1</v>
      </c>
      <c r="V1280">
        <f>IF(G1280="GK",VLOOKUP(F1280,'[1]2017GoalKeeper Stats'!$A$2:$S$109,15,FALSE),VLOOKUP(F1280,'[1]2017Player Stats'!$A$2:$AB$830,15,FALSE))</f>
        <v>0.14000000000000001</v>
      </c>
      <c r="W1280">
        <f>IF(G1280="GK",VLOOKUP(F1280,'[1]2017GoalKeeper Stats'!$A$2:$S$109,16,FALSE),VLOOKUP(F1280,'[1]2017Player Stats'!$A$2:$AB$830,16,FALSE))</f>
        <v>6.8</v>
      </c>
      <c r="X1280">
        <f>IF(G1280="GK",VLOOKUP(F1280,'[1]2017GoalKeeper Stats'!$A$2:$S$109,17,FALSE),VLOOKUP(F1280,'[1]2017Player Stats'!$A$2:$AB$830,17,FALSE))</f>
        <v>0</v>
      </c>
      <c r="Y1280">
        <f>IF(G1280="GK",VLOOKUP(F1280,'[1]2017GoalKeeper Stats'!$A$2:$S$109,18,FALSE),VLOOKUP(F1280,'[1]2017Player Stats'!$A$2:$AB$830,18,FALSE))</f>
        <v>2</v>
      </c>
      <c r="Z1280">
        <f>IF(G1280="GK",VLOOKUP(F1280,'[1]2017GoalKeeper Stats'!$A$2:$S$109,19,FALSE),VLOOKUP(F1280,'[1]2017Player Stats'!$A$2:$AB$830,19,FALSE))</f>
        <v>2</v>
      </c>
      <c r="AA1280">
        <f>IF(G1280="GK",VLOOKUP(F1280,'[1]2017GoalKeeper Stats'!$A$2:$S$109,20,FALSE),VLOOKUP(F1280,'[1]2017Player Stats'!$A$2:$AB$830,20,FALSE))</f>
        <v>0.18</v>
      </c>
      <c r="AB1280">
        <f>IF(G1280="GK",VLOOKUP(F1280,'[1]2017GoalKeeper Stats'!$A$2:$S$109,21,FALSE),VLOOKUP(F1280,'[1]2017Player Stats'!$A$2:$AB$830,21,FALSE))</f>
        <v>35</v>
      </c>
      <c r="AC1280">
        <f>IF(G1280="GK",VLOOKUP(F1280,'[1]2017GoalKeeper Stats'!$A$2:$S$109,22,FALSE),VLOOKUP(F1280,'[1]2017Player Stats'!$A$2:$AB$830,22,FALSE))</f>
        <v>31</v>
      </c>
      <c r="AD1280">
        <f>IF(G1280="GK",VLOOKUP(F1280,'[1]2017GoalKeeper Stats'!$A$2:$S$109,23,FALSE),VLOOKUP(F1280,'[1]2017Player Stats'!$A$2:$AB$830,23,FALSE))</f>
        <v>0</v>
      </c>
      <c r="AE1280">
        <f>IF(G1280="GK",VLOOKUP(F1280,'[1]2017GoalKeeper Stats'!$A$2:$S$109,24,FALSE),VLOOKUP(F1280,'[1]2017Player Stats'!$A$2:$AB$830,24,FALSE))</f>
        <v>4</v>
      </c>
      <c r="AF1280">
        <f>IF(G1280="GK",VLOOKUP(F1280,'[1]2017GoalKeeper Stats'!$A$2:$S$109,25,FALSE),VLOOKUP(F1280,'[1]2017Player Stats'!$A$2:$AB$830,25,FALSE))</f>
        <v>0</v>
      </c>
      <c r="AG1280">
        <f>IF(G1280="GK",VLOOKUP(F1280,'[1]2017GoalKeeper Stats'!$A$2:$S$109,26,FALSE),VLOOKUP(F1280,'[1]2017Player Stats'!$A$2:$AB$830,26,FALSE))</f>
        <v>18.18</v>
      </c>
      <c r="AH1280" s="51">
        <v>2017</v>
      </c>
      <c r="AI1280" s="51">
        <v>34</v>
      </c>
      <c r="AJ1280" s="51">
        <v>548</v>
      </c>
      <c r="AK1280" s="51">
        <v>420</v>
      </c>
      <c r="AL1280" s="51">
        <v>49</v>
      </c>
      <c r="AM1280" s="51">
        <v>54</v>
      </c>
      <c r="AN1280" s="51">
        <v>-5</v>
      </c>
      <c r="AO1280" s="52">
        <v>51.96</v>
      </c>
      <c r="AP1280" s="52">
        <v>49.83</v>
      </c>
      <c r="AQ1280" s="52">
        <v>2.12</v>
      </c>
      <c r="AR1280" s="52">
        <v>-7.12</v>
      </c>
      <c r="AS1280" s="51">
        <v>45</v>
      </c>
      <c r="AT1280" s="52">
        <v>48.26</v>
      </c>
    </row>
    <row r="1281" spans="1:46" hidden="1">
      <c r="A1281">
        <v>2017</v>
      </c>
      <c r="B1281" t="s">
        <v>206</v>
      </c>
      <c r="C1281" t="s">
        <v>206</v>
      </c>
      <c r="D1281" t="s">
        <v>1343</v>
      </c>
      <c r="E1281" t="s">
        <v>1986</v>
      </c>
      <c r="F1281" t="str">
        <f t="shared" si="20"/>
        <v>Mohammed Abu</v>
      </c>
      <c r="G1281" t="s">
        <v>860</v>
      </c>
      <c r="H1281" s="143">
        <v>171250</v>
      </c>
      <c r="I1281" s="143">
        <v>165000</v>
      </c>
      <c r="J1281" t="str">
        <f>IF(G1281="GK",VLOOKUP(F1281,'[1]2017GoalKeeper Stats'!$A$2:$S$109,2,FALSE),VLOOKUP(F1281,'[1]2017Player Stats'!$A$2:$AB$830,2,FALSE))</f>
        <v>DC</v>
      </c>
      <c r="K1281">
        <f>IF(G1281="GK",VLOOKUP(F1281,'[1]2017GoalKeeper Stats'!$A$2:$S$109,4,FALSE),VLOOKUP(F1281,'[1]2017Player Stats'!$A$2:$AB$830,4,FALSE))</f>
        <v>20</v>
      </c>
      <c r="L1281">
        <f>IF(G1281="GK",VLOOKUP(F1281,'[1]2017GoalKeeper Stats'!$A$2:$S$109,5,FALSE),VLOOKUP(F1281,'[1]2017Player Stats'!$A$2:$AB$830,5,FALSE))</f>
        <v>14</v>
      </c>
      <c r="M1281">
        <f>IF(G1281="GK",VLOOKUP(F1281,'[1]2017GoalKeeper Stats'!$A$2:$S$109,6,FALSE),VLOOKUP(F1281,'[1]2017Player Stats'!$A$2:$AB$830,6,FALSE))</f>
        <v>1280</v>
      </c>
      <c r="N1281">
        <f>IF(G1281="GK",VLOOKUP(F1281,'[1]2017GoalKeeper Stats'!$A$2:$S$109,7,FALSE),VLOOKUP(F1281,'[1]2017Player Stats'!$A$2:$AB$830,7,FALSE))</f>
        <v>0</v>
      </c>
      <c r="O1281">
        <f>IF(G1281="GK",VLOOKUP(F1281,'[1]2017GoalKeeper Stats'!$A$2:$S$109,8,FALSE),VLOOKUP(F1281,'[1]2017Player Stats'!$A$2:$AB$830,8,FALSE))</f>
        <v>1</v>
      </c>
      <c r="P1281">
        <f>IF(G1281="GK",VLOOKUP(F1281,'[1]2017GoalKeeper Stats'!$A$2:$S$109,9,FALSE),VLOOKUP(F1281,'[1]2017Player Stats'!$A$2:$AB$830,9,FALSE))</f>
        <v>6</v>
      </c>
      <c r="Q1281">
        <f>IF(G1281="GK",VLOOKUP(F1281,'[1]2017GoalKeeper Stats'!$A$2:$S$109,10,FALSE),VLOOKUP(F1281,'[1]2017Player Stats'!$A$2:$AB$830,10,FALSE))</f>
        <v>1</v>
      </c>
      <c r="R1281">
        <f>IF(G1281="GK",VLOOKUP(F1281,'[1]2017GoalKeeper Stats'!$A$2:$S$109,11,FALSE),VLOOKUP(F1281,'[1]2017Player Stats'!$A$2:$AB$830,11,FALSE))</f>
        <v>0</v>
      </c>
      <c r="S1281" t="str">
        <f>IF(G1281="GK",VLOOKUP(F1281,'[1]2017GoalKeeper Stats'!$A$2:$S$109,12,FALSE),VLOOKUP(F1281,'[1]2017Player Stats'!$A$2:$AB$830,12,FALSE))</f>
        <v>0/0</v>
      </c>
      <c r="T1281">
        <f>IF(G1281="GK",VLOOKUP(F1281,'[1]2017GoalKeeper Stats'!$A$2:$S$109,13,FALSE),VLOOKUP(F1281,'[1]2017Player Stats'!$A$2:$AB$830,13,FALSE))</f>
        <v>0</v>
      </c>
      <c r="U1281">
        <f>IF(G1281="GK",VLOOKUP(F1281,'[1]2017GoalKeeper Stats'!$A$2:$S$109,14,FALSE),VLOOKUP(F1281,'[1]2017Player Stats'!$A$2:$AB$830,14,FALSE))</f>
        <v>0</v>
      </c>
      <c r="V1281">
        <f>IF(G1281="GK",VLOOKUP(F1281,'[1]2017GoalKeeper Stats'!$A$2:$S$109,15,FALSE),VLOOKUP(F1281,'[1]2017Player Stats'!$A$2:$AB$830,15,FALSE))</f>
        <v>0</v>
      </c>
      <c r="W1281">
        <f>IF(G1281="GK",VLOOKUP(F1281,'[1]2017GoalKeeper Stats'!$A$2:$S$109,16,FALSE),VLOOKUP(F1281,'[1]2017Player Stats'!$A$2:$AB$830,16,FALSE))</f>
        <v>0</v>
      </c>
      <c r="X1281">
        <f>IF(G1281="GK",VLOOKUP(F1281,'[1]2017GoalKeeper Stats'!$A$2:$S$109,17,FALSE),VLOOKUP(F1281,'[1]2017Player Stats'!$A$2:$AB$830,17,FALSE))</f>
        <v>0</v>
      </c>
      <c r="Y1281">
        <f>IF(G1281="GK",VLOOKUP(F1281,'[1]2017GoalKeeper Stats'!$A$2:$S$109,18,FALSE),VLOOKUP(F1281,'[1]2017Player Stats'!$A$2:$AB$830,18,FALSE))</f>
        <v>1</v>
      </c>
      <c r="Z1281">
        <f>IF(G1281="GK",VLOOKUP(F1281,'[1]2017GoalKeeper Stats'!$A$2:$S$109,19,FALSE),VLOOKUP(F1281,'[1]2017Player Stats'!$A$2:$AB$830,19,FALSE))</f>
        <v>0</v>
      </c>
      <c r="AA1281">
        <f>IF(G1281="GK",VLOOKUP(F1281,'[1]2017GoalKeeper Stats'!$A$2:$S$109,20,FALSE),VLOOKUP(F1281,'[1]2017Player Stats'!$A$2:$AB$830,20,FALSE))</f>
        <v>7.0000000000000007E-2</v>
      </c>
      <c r="AB1281">
        <f>IF(G1281="GK",VLOOKUP(F1281,'[1]2017GoalKeeper Stats'!$A$2:$S$109,21,FALSE),VLOOKUP(F1281,'[1]2017Player Stats'!$A$2:$AB$830,21,FALSE))</f>
        <v>24</v>
      </c>
      <c r="AC1281">
        <f>IF(G1281="GK",VLOOKUP(F1281,'[1]2017GoalKeeper Stats'!$A$2:$S$109,22,FALSE),VLOOKUP(F1281,'[1]2017Player Stats'!$A$2:$AB$830,22,FALSE))</f>
        <v>14</v>
      </c>
      <c r="AD1281">
        <f>IF(G1281="GK",VLOOKUP(F1281,'[1]2017GoalKeeper Stats'!$A$2:$S$109,23,FALSE),VLOOKUP(F1281,'[1]2017Player Stats'!$A$2:$AB$830,23,FALSE))</f>
        <v>0</v>
      </c>
      <c r="AE1281">
        <f>IF(G1281="GK",VLOOKUP(F1281,'[1]2017GoalKeeper Stats'!$A$2:$S$109,24,FALSE),VLOOKUP(F1281,'[1]2017Player Stats'!$A$2:$AB$830,24,FALSE))</f>
        <v>3</v>
      </c>
      <c r="AF1281">
        <f>IF(G1281="GK",VLOOKUP(F1281,'[1]2017GoalKeeper Stats'!$A$2:$S$109,25,FALSE),VLOOKUP(F1281,'[1]2017Player Stats'!$A$2:$AB$830,25,FALSE))</f>
        <v>0</v>
      </c>
      <c r="AG1281">
        <f>IF(G1281="GK",VLOOKUP(F1281,'[1]2017GoalKeeper Stats'!$A$2:$S$109,26,FALSE),VLOOKUP(F1281,'[1]2017Player Stats'!$A$2:$AB$830,26,FALSE))</f>
        <v>16.670000000000002</v>
      </c>
      <c r="AH1281" s="51">
        <v>2017</v>
      </c>
      <c r="AI1281" s="51">
        <v>34</v>
      </c>
      <c r="AJ1281" s="51">
        <v>400</v>
      </c>
      <c r="AK1281" s="51">
        <v>444</v>
      </c>
      <c r="AL1281" s="51">
        <v>53</v>
      </c>
      <c r="AM1281" s="51">
        <v>49</v>
      </c>
      <c r="AN1281" s="51">
        <v>4</v>
      </c>
      <c r="AO1281" s="52">
        <v>45.7</v>
      </c>
      <c r="AP1281" s="52">
        <v>46.37</v>
      </c>
      <c r="AQ1281" s="52">
        <v>-0.67</v>
      </c>
      <c r="AR1281" s="52">
        <v>4.67</v>
      </c>
      <c r="AS1281" s="51">
        <v>54</v>
      </c>
      <c r="AT1281" s="52">
        <v>47.68</v>
      </c>
    </row>
    <row r="1282" spans="1:46" hidden="1">
      <c r="A1282" s="144">
        <v>2017</v>
      </c>
      <c r="B1282" s="144" t="s">
        <v>199</v>
      </c>
      <c r="C1282" s="144" t="s">
        <v>199</v>
      </c>
      <c r="D1282" s="144" t="s">
        <v>1274</v>
      </c>
      <c r="E1282" s="144" t="s">
        <v>1762</v>
      </c>
      <c r="F1282" s="144" t="str">
        <f t="shared" si="20"/>
        <v>Alex Monteiro de Lima</v>
      </c>
      <c r="G1282" s="144" t="s">
        <v>860</v>
      </c>
      <c r="H1282" s="145">
        <v>170000</v>
      </c>
      <c r="I1282" s="145">
        <v>170000</v>
      </c>
      <c r="J1282" s="144" t="e">
        <f>IF(G1282="GK",VLOOKUP(F1282,'[1]2017GoalKeeper Stats'!$A$2:$S$109,2,FALSE),VLOOKUP(F1282,'[1]2017Player Stats'!$A$2:$AB$830,2,FALSE))</f>
        <v>#N/A</v>
      </c>
      <c r="K1282" s="144" t="e">
        <f>IF(G1282="GK",VLOOKUP(F1282,'[1]2017GoalKeeper Stats'!$A$2:$S$109,4,FALSE),VLOOKUP(F1282,'[1]2017Player Stats'!$A$2:$AB$830,4,FALSE))</f>
        <v>#N/A</v>
      </c>
      <c r="L1282" s="144" t="e">
        <f>IF(G1282="GK",VLOOKUP(F1282,'[1]2017GoalKeeper Stats'!$A$2:$S$109,5,FALSE),VLOOKUP(F1282,'[1]2017Player Stats'!$A$2:$AB$830,5,FALSE))</f>
        <v>#N/A</v>
      </c>
      <c r="M1282" s="144" t="e">
        <f>IF(G1282="GK",VLOOKUP(F1282,'[1]2017GoalKeeper Stats'!$A$2:$S$109,6,FALSE),VLOOKUP(F1282,'[1]2017Player Stats'!$A$2:$AB$830,6,FALSE))</f>
        <v>#N/A</v>
      </c>
      <c r="N1282" s="144" t="e">
        <f>IF(G1282="GK",VLOOKUP(F1282,'[1]2017GoalKeeper Stats'!$A$2:$S$109,7,FALSE),VLOOKUP(F1282,'[1]2017Player Stats'!$A$2:$AB$830,7,FALSE))</f>
        <v>#N/A</v>
      </c>
      <c r="O1282" s="144" t="e">
        <f>IF(G1282="GK",VLOOKUP(F1282,'[1]2017GoalKeeper Stats'!$A$2:$S$109,8,FALSE),VLOOKUP(F1282,'[1]2017Player Stats'!$A$2:$AB$830,8,FALSE))</f>
        <v>#N/A</v>
      </c>
      <c r="P1282" s="144" t="e">
        <f>IF(G1282="GK",VLOOKUP(F1282,'[1]2017GoalKeeper Stats'!$A$2:$S$109,9,FALSE),VLOOKUP(F1282,'[1]2017Player Stats'!$A$2:$AB$830,9,FALSE))</f>
        <v>#N/A</v>
      </c>
      <c r="Q1282" s="144" t="e">
        <f>IF(G1282="GK",VLOOKUP(F1282,'[1]2017GoalKeeper Stats'!$A$2:$S$109,10,FALSE),VLOOKUP(F1282,'[1]2017Player Stats'!$A$2:$AB$830,10,FALSE))</f>
        <v>#N/A</v>
      </c>
      <c r="R1282" s="144" t="e">
        <f>IF(G1282="GK",VLOOKUP(F1282,'[1]2017GoalKeeper Stats'!$A$2:$S$109,11,FALSE),VLOOKUP(F1282,'[1]2017Player Stats'!$A$2:$AB$830,11,FALSE))</f>
        <v>#N/A</v>
      </c>
      <c r="S1282" s="144" t="e">
        <f>IF(G1282="GK",VLOOKUP(F1282,'[1]2017GoalKeeper Stats'!$A$2:$S$109,12,FALSE),VLOOKUP(F1282,'[1]2017Player Stats'!$A$2:$AB$830,12,FALSE))</f>
        <v>#N/A</v>
      </c>
      <c r="T1282" s="144" t="e">
        <f>IF(G1282="GK",VLOOKUP(F1282,'[1]2017GoalKeeper Stats'!$A$2:$S$109,13,FALSE),VLOOKUP(F1282,'[1]2017Player Stats'!$A$2:$AB$830,13,FALSE))</f>
        <v>#N/A</v>
      </c>
      <c r="U1282" s="144" t="e">
        <f>IF(G1282="GK",VLOOKUP(F1282,'[1]2017GoalKeeper Stats'!$A$2:$S$109,14,FALSE),VLOOKUP(F1282,'[1]2017Player Stats'!$A$2:$AB$830,14,FALSE))</f>
        <v>#N/A</v>
      </c>
      <c r="V1282" s="144" t="e">
        <f>IF(G1282="GK",VLOOKUP(F1282,'[1]2017GoalKeeper Stats'!$A$2:$S$109,15,FALSE),VLOOKUP(F1282,'[1]2017Player Stats'!$A$2:$AB$830,15,FALSE))</f>
        <v>#N/A</v>
      </c>
      <c r="W1282" s="144" t="e">
        <f>IF(G1282="GK",VLOOKUP(F1282,'[1]2017GoalKeeper Stats'!$A$2:$S$109,16,FALSE),VLOOKUP(F1282,'[1]2017Player Stats'!$A$2:$AB$830,16,FALSE))</f>
        <v>#N/A</v>
      </c>
      <c r="X1282" s="144" t="e">
        <f>IF(G1282="GK",VLOOKUP(F1282,'[1]2017GoalKeeper Stats'!$A$2:$S$109,17,FALSE),VLOOKUP(F1282,'[1]2017Player Stats'!$A$2:$AB$830,17,FALSE))</f>
        <v>#N/A</v>
      </c>
      <c r="Y1282" s="144" t="e">
        <f>IF(G1282="GK",VLOOKUP(F1282,'[1]2017GoalKeeper Stats'!$A$2:$S$109,18,FALSE),VLOOKUP(F1282,'[1]2017Player Stats'!$A$2:$AB$830,18,FALSE))</f>
        <v>#N/A</v>
      </c>
      <c r="Z1282" s="144" t="e">
        <f>IF(G1282="GK",VLOOKUP(F1282,'[1]2017GoalKeeper Stats'!$A$2:$S$109,19,FALSE),VLOOKUP(F1282,'[1]2017Player Stats'!$A$2:$AB$830,19,FALSE))</f>
        <v>#N/A</v>
      </c>
      <c r="AA1282" s="144" t="e">
        <f>IF(G1282="GK",VLOOKUP(F1282,'[1]2017GoalKeeper Stats'!$A$2:$S$109,20,FALSE),VLOOKUP(F1282,'[1]2017Player Stats'!$A$2:$AB$830,20,FALSE))</f>
        <v>#N/A</v>
      </c>
      <c r="AB1282" s="144" t="e">
        <f>IF(G1282="GK",VLOOKUP(F1282,'[1]2017GoalKeeper Stats'!$A$2:$S$109,21,FALSE),VLOOKUP(F1282,'[1]2017Player Stats'!$A$2:$AB$830,21,FALSE))</f>
        <v>#N/A</v>
      </c>
      <c r="AC1282" s="144" t="e">
        <f>IF(G1282="GK",VLOOKUP(F1282,'[1]2017GoalKeeper Stats'!$A$2:$S$109,22,FALSE),VLOOKUP(F1282,'[1]2017Player Stats'!$A$2:$AB$830,22,FALSE))</f>
        <v>#N/A</v>
      </c>
      <c r="AD1282" s="144" t="e">
        <f>IF(G1282="GK",VLOOKUP(F1282,'[1]2017GoalKeeper Stats'!$A$2:$S$109,23,FALSE),VLOOKUP(F1282,'[1]2017Player Stats'!$A$2:$AB$830,23,FALSE))</f>
        <v>#N/A</v>
      </c>
      <c r="AE1282" s="144" t="e">
        <f>IF(G1282="GK",VLOOKUP(F1282,'[1]2017GoalKeeper Stats'!$A$2:$S$109,24,FALSE),VLOOKUP(F1282,'[1]2017Player Stats'!$A$2:$AB$830,24,FALSE))</f>
        <v>#N/A</v>
      </c>
      <c r="AF1282" s="144" t="e">
        <f>IF(G1282="GK",VLOOKUP(F1282,'[1]2017GoalKeeper Stats'!$A$2:$S$109,25,FALSE),VLOOKUP(F1282,'[1]2017Player Stats'!$A$2:$AB$830,25,FALSE))</f>
        <v>#N/A</v>
      </c>
      <c r="AG1282" s="144" t="e">
        <f>IF(G1282="GK",VLOOKUP(F1282,'[1]2017GoalKeeper Stats'!$A$2:$S$109,26,FALSE),VLOOKUP(F1282,'[1]2017Player Stats'!$A$2:$AB$830,26,FALSE))</f>
        <v>#N/A</v>
      </c>
      <c r="AH1282" s="51">
        <v>2017</v>
      </c>
      <c r="AI1282" s="51">
        <v>34</v>
      </c>
      <c r="AJ1282" s="51">
        <v>469</v>
      </c>
      <c r="AK1282" s="51">
        <v>437</v>
      </c>
      <c r="AL1282" s="51">
        <v>55</v>
      </c>
      <c r="AM1282" s="51">
        <v>44</v>
      </c>
      <c r="AN1282" s="51">
        <v>11</v>
      </c>
      <c r="AO1282" s="52">
        <v>52.47</v>
      </c>
      <c r="AP1282" s="52">
        <v>44.51</v>
      </c>
      <c r="AQ1282" s="52">
        <v>7.95</v>
      </c>
      <c r="AR1282" s="52">
        <v>3.05</v>
      </c>
      <c r="AS1282" s="51">
        <v>50</v>
      </c>
      <c r="AT1282" s="52">
        <v>51.45</v>
      </c>
    </row>
    <row r="1283" spans="1:46" hidden="1">
      <c r="A1283">
        <v>2017</v>
      </c>
      <c r="B1283" t="s">
        <v>198</v>
      </c>
      <c r="C1283" t="s">
        <v>198</v>
      </c>
      <c r="D1283" t="s">
        <v>1343</v>
      </c>
      <c r="E1283" t="s">
        <v>1344</v>
      </c>
      <c r="F1283" t="str">
        <f t="shared" si="20"/>
        <v>Mohammed Saeid</v>
      </c>
      <c r="G1283" t="s">
        <v>860</v>
      </c>
      <c r="H1283" s="143">
        <v>170000</v>
      </c>
      <c r="I1283" s="143">
        <v>160000</v>
      </c>
      <c r="J1283" t="str">
        <f>IF(G1283="GK",VLOOKUP(F1283,'[1]2017GoalKeeper Stats'!$A$2:$S$109,2,FALSE),VLOOKUP(F1283,'[1]2017Player Stats'!$A$2:$AB$830,2,FALSE))</f>
        <v>COL</v>
      </c>
      <c r="K1283">
        <f>IF(G1283="GK",VLOOKUP(F1283,'[1]2017GoalKeeper Stats'!$A$2:$S$109,4,FALSE),VLOOKUP(F1283,'[1]2017Player Stats'!$A$2:$AB$830,4,FALSE))</f>
        <v>32</v>
      </c>
      <c r="L1283">
        <f>IF(G1283="GK",VLOOKUP(F1283,'[1]2017GoalKeeper Stats'!$A$2:$S$109,5,FALSE),VLOOKUP(F1283,'[1]2017Player Stats'!$A$2:$AB$830,5,FALSE))</f>
        <v>30</v>
      </c>
      <c r="M1283">
        <f>IF(G1283="GK",VLOOKUP(F1283,'[1]2017GoalKeeper Stats'!$A$2:$S$109,6,FALSE),VLOOKUP(F1283,'[1]2017Player Stats'!$A$2:$AB$830,6,FALSE))</f>
        <v>2512</v>
      </c>
      <c r="N1283">
        <f>IF(G1283="GK",VLOOKUP(F1283,'[1]2017GoalKeeper Stats'!$A$2:$S$109,7,FALSE),VLOOKUP(F1283,'[1]2017Player Stats'!$A$2:$AB$830,7,FALSE))</f>
        <v>1</v>
      </c>
      <c r="O1283">
        <f>IF(G1283="GK",VLOOKUP(F1283,'[1]2017GoalKeeper Stats'!$A$2:$S$109,8,FALSE),VLOOKUP(F1283,'[1]2017Player Stats'!$A$2:$AB$830,8,FALSE))</f>
        <v>4</v>
      </c>
      <c r="P1283">
        <f>IF(G1283="GK",VLOOKUP(F1283,'[1]2017GoalKeeper Stats'!$A$2:$S$109,9,FALSE),VLOOKUP(F1283,'[1]2017Player Stats'!$A$2:$AB$830,9,FALSE))</f>
        <v>18</v>
      </c>
      <c r="Q1283">
        <f>IF(G1283="GK",VLOOKUP(F1283,'[1]2017GoalKeeper Stats'!$A$2:$S$109,10,FALSE),VLOOKUP(F1283,'[1]2017Player Stats'!$A$2:$AB$830,10,FALSE))</f>
        <v>4</v>
      </c>
      <c r="R1283">
        <f>IF(G1283="GK",VLOOKUP(F1283,'[1]2017GoalKeeper Stats'!$A$2:$S$109,11,FALSE),VLOOKUP(F1283,'[1]2017Player Stats'!$A$2:$AB$830,11,FALSE))</f>
        <v>0</v>
      </c>
      <c r="S1283" t="str">
        <f>IF(G1283="GK",VLOOKUP(F1283,'[1]2017GoalKeeper Stats'!$A$2:$S$109,12,FALSE),VLOOKUP(F1283,'[1]2017Player Stats'!$A$2:$AB$830,12,FALSE))</f>
        <v>0/0</v>
      </c>
      <c r="T1283">
        <f>IF(G1283="GK",VLOOKUP(F1283,'[1]2017GoalKeeper Stats'!$A$2:$S$109,13,FALSE),VLOOKUP(F1283,'[1]2017Player Stats'!$A$2:$AB$830,13,FALSE))</f>
        <v>0</v>
      </c>
      <c r="U1283">
        <f>IF(G1283="GK",VLOOKUP(F1283,'[1]2017GoalKeeper Stats'!$A$2:$S$109,14,FALSE),VLOOKUP(F1283,'[1]2017Player Stats'!$A$2:$AB$830,14,FALSE))</f>
        <v>1</v>
      </c>
      <c r="V1283">
        <f>IF(G1283="GK",VLOOKUP(F1283,'[1]2017GoalKeeper Stats'!$A$2:$S$109,15,FALSE),VLOOKUP(F1283,'[1]2017Player Stats'!$A$2:$AB$830,15,FALSE))</f>
        <v>0.04</v>
      </c>
      <c r="W1283">
        <f>IF(G1283="GK",VLOOKUP(F1283,'[1]2017GoalKeeper Stats'!$A$2:$S$109,16,FALSE),VLOOKUP(F1283,'[1]2017Player Stats'!$A$2:$AB$830,16,FALSE))</f>
        <v>5.6</v>
      </c>
      <c r="X1283">
        <f>IF(G1283="GK",VLOOKUP(F1283,'[1]2017GoalKeeper Stats'!$A$2:$S$109,17,FALSE),VLOOKUP(F1283,'[1]2017Player Stats'!$A$2:$AB$830,17,FALSE))</f>
        <v>2</v>
      </c>
      <c r="Y1283">
        <f>IF(G1283="GK",VLOOKUP(F1283,'[1]2017GoalKeeper Stats'!$A$2:$S$109,18,FALSE),VLOOKUP(F1283,'[1]2017Player Stats'!$A$2:$AB$830,18,FALSE))</f>
        <v>4</v>
      </c>
      <c r="Z1283">
        <f>IF(G1283="GK",VLOOKUP(F1283,'[1]2017GoalKeeper Stats'!$A$2:$S$109,19,FALSE),VLOOKUP(F1283,'[1]2017Player Stats'!$A$2:$AB$830,19,FALSE))</f>
        <v>0</v>
      </c>
      <c r="AA1283">
        <f>IF(G1283="GK",VLOOKUP(F1283,'[1]2017GoalKeeper Stats'!$A$2:$S$109,20,FALSE),VLOOKUP(F1283,'[1]2017Player Stats'!$A$2:$AB$830,20,FALSE))</f>
        <v>0.14000000000000001</v>
      </c>
      <c r="AB1283">
        <f>IF(G1283="GK",VLOOKUP(F1283,'[1]2017GoalKeeper Stats'!$A$2:$S$109,21,FALSE),VLOOKUP(F1283,'[1]2017Player Stats'!$A$2:$AB$830,21,FALSE))</f>
        <v>20</v>
      </c>
      <c r="AC1283">
        <f>IF(G1283="GK",VLOOKUP(F1283,'[1]2017GoalKeeper Stats'!$A$2:$S$109,22,FALSE),VLOOKUP(F1283,'[1]2017Player Stats'!$A$2:$AB$830,22,FALSE))</f>
        <v>45</v>
      </c>
      <c r="AD1283">
        <f>IF(G1283="GK",VLOOKUP(F1283,'[1]2017GoalKeeper Stats'!$A$2:$S$109,23,FALSE),VLOOKUP(F1283,'[1]2017Player Stats'!$A$2:$AB$830,23,FALSE))</f>
        <v>0</v>
      </c>
      <c r="AE1283">
        <f>IF(G1283="GK",VLOOKUP(F1283,'[1]2017GoalKeeper Stats'!$A$2:$S$109,24,FALSE),VLOOKUP(F1283,'[1]2017Player Stats'!$A$2:$AB$830,24,FALSE))</f>
        <v>2</v>
      </c>
      <c r="AF1283">
        <f>IF(G1283="GK",VLOOKUP(F1283,'[1]2017GoalKeeper Stats'!$A$2:$S$109,25,FALSE),VLOOKUP(F1283,'[1]2017Player Stats'!$A$2:$AB$830,25,FALSE))</f>
        <v>0</v>
      </c>
      <c r="AG1283">
        <f>IF(G1283="GK",VLOOKUP(F1283,'[1]2017GoalKeeper Stats'!$A$2:$S$109,26,FALSE),VLOOKUP(F1283,'[1]2017Player Stats'!$A$2:$AB$830,26,FALSE))</f>
        <v>22.22</v>
      </c>
      <c r="AH1283" s="51">
        <v>2017</v>
      </c>
      <c r="AI1283" s="51">
        <v>34</v>
      </c>
      <c r="AJ1283" s="51">
        <v>324</v>
      </c>
      <c r="AK1283" s="51">
        <v>489</v>
      </c>
      <c r="AL1283" s="51">
        <v>31</v>
      </c>
      <c r="AM1283" s="51">
        <v>49</v>
      </c>
      <c r="AN1283" s="51">
        <v>-18</v>
      </c>
      <c r="AO1283" s="52">
        <v>32.979999999999997</v>
      </c>
      <c r="AP1283" s="52">
        <v>49.63</v>
      </c>
      <c r="AQ1283" s="52">
        <v>-16.649999999999999</v>
      </c>
      <c r="AR1283" s="52">
        <v>-1.35</v>
      </c>
      <c r="AS1283" s="51">
        <v>33</v>
      </c>
      <c r="AT1283" s="52">
        <v>34.96</v>
      </c>
    </row>
    <row r="1284" spans="1:46" hidden="1">
      <c r="A1284">
        <v>2017</v>
      </c>
      <c r="B1284" t="s">
        <v>196</v>
      </c>
      <c r="C1284" t="s">
        <v>196</v>
      </c>
      <c r="D1284" t="s">
        <v>1992</v>
      </c>
      <c r="E1284" t="s">
        <v>1993</v>
      </c>
      <c r="F1284" t="str">
        <f t="shared" si="20"/>
        <v>Gustav Svensson</v>
      </c>
      <c r="G1284" t="s">
        <v>860</v>
      </c>
      <c r="H1284" s="143">
        <v>170000</v>
      </c>
      <c r="I1284" s="143">
        <v>170000</v>
      </c>
      <c r="J1284" t="str">
        <f>IF(G1284="GK",VLOOKUP(F1284,'[1]2017GoalKeeper Stats'!$A$2:$S$109,2,FALSE),VLOOKUP(F1284,'[1]2017Player Stats'!$A$2:$AB$830,2,FALSE))</f>
        <v>SEA</v>
      </c>
      <c r="K1284">
        <f>IF(G1284="GK",VLOOKUP(F1284,'[1]2017GoalKeeper Stats'!$A$2:$S$109,4,FALSE),VLOOKUP(F1284,'[1]2017Player Stats'!$A$2:$AB$830,4,FALSE))</f>
        <v>32</v>
      </c>
      <c r="L1284">
        <f>IF(G1284="GK",VLOOKUP(F1284,'[1]2017GoalKeeper Stats'!$A$2:$S$109,5,FALSE),VLOOKUP(F1284,'[1]2017Player Stats'!$A$2:$AB$830,5,FALSE))</f>
        <v>30</v>
      </c>
      <c r="M1284">
        <f>IF(G1284="GK",VLOOKUP(F1284,'[1]2017GoalKeeper Stats'!$A$2:$S$109,6,FALSE),VLOOKUP(F1284,'[1]2017Player Stats'!$A$2:$AB$830,6,FALSE))</f>
        <v>2645</v>
      </c>
      <c r="N1284">
        <f>IF(G1284="GK",VLOOKUP(F1284,'[1]2017GoalKeeper Stats'!$A$2:$S$109,7,FALSE),VLOOKUP(F1284,'[1]2017Player Stats'!$A$2:$AB$830,7,FALSE))</f>
        <v>1</v>
      </c>
      <c r="O1284">
        <f>IF(G1284="GK",VLOOKUP(F1284,'[1]2017GoalKeeper Stats'!$A$2:$S$109,8,FALSE),VLOOKUP(F1284,'[1]2017Player Stats'!$A$2:$AB$830,8,FALSE))</f>
        <v>4</v>
      </c>
      <c r="P1284">
        <f>IF(G1284="GK",VLOOKUP(F1284,'[1]2017GoalKeeper Stats'!$A$2:$S$109,9,FALSE),VLOOKUP(F1284,'[1]2017Player Stats'!$A$2:$AB$830,9,FALSE))</f>
        <v>17</v>
      </c>
      <c r="Q1284">
        <f>IF(G1284="GK",VLOOKUP(F1284,'[1]2017GoalKeeper Stats'!$A$2:$S$109,10,FALSE),VLOOKUP(F1284,'[1]2017Player Stats'!$A$2:$AB$830,10,FALSE))</f>
        <v>4</v>
      </c>
      <c r="R1284">
        <f>IF(G1284="GK",VLOOKUP(F1284,'[1]2017GoalKeeper Stats'!$A$2:$S$109,11,FALSE),VLOOKUP(F1284,'[1]2017Player Stats'!$A$2:$AB$830,11,FALSE))</f>
        <v>0</v>
      </c>
      <c r="S1284" t="str">
        <f>IF(G1284="GK",VLOOKUP(F1284,'[1]2017GoalKeeper Stats'!$A$2:$S$109,12,FALSE),VLOOKUP(F1284,'[1]2017Player Stats'!$A$2:$AB$830,12,FALSE))</f>
        <v>0/0</v>
      </c>
      <c r="T1284">
        <f>IF(G1284="GK",VLOOKUP(F1284,'[1]2017GoalKeeper Stats'!$A$2:$S$109,13,FALSE),VLOOKUP(F1284,'[1]2017Player Stats'!$A$2:$AB$830,13,FALSE))</f>
        <v>1</v>
      </c>
      <c r="U1284">
        <f>IF(G1284="GK",VLOOKUP(F1284,'[1]2017GoalKeeper Stats'!$A$2:$S$109,14,FALSE),VLOOKUP(F1284,'[1]2017Player Stats'!$A$2:$AB$830,14,FALSE))</f>
        <v>0</v>
      </c>
      <c r="V1284">
        <f>IF(G1284="GK",VLOOKUP(F1284,'[1]2017GoalKeeper Stats'!$A$2:$S$109,15,FALSE),VLOOKUP(F1284,'[1]2017Player Stats'!$A$2:$AB$830,15,FALSE))</f>
        <v>0.03</v>
      </c>
      <c r="W1284">
        <f>IF(G1284="GK",VLOOKUP(F1284,'[1]2017GoalKeeper Stats'!$A$2:$S$109,16,FALSE),VLOOKUP(F1284,'[1]2017Player Stats'!$A$2:$AB$830,16,FALSE))</f>
        <v>5.9</v>
      </c>
      <c r="X1284">
        <f>IF(G1284="GK",VLOOKUP(F1284,'[1]2017GoalKeeper Stats'!$A$2:$S$109,17,FALSE),VLOOKUP(F1284,'[1]2017Player Stats'!$A$2:$AB$830,17,FALSE))</f>
        <v>2</v>
      </c>
      <c r="Y1284">
        <f>IF(G1284="GK",VLOOKUP(F1284,'[1]2017GoalKeeper Stats'!$A$2:$S$109,18,FALSE),VLOOKUP(F1284,'[1]2017Player Stats'!$A$2:$AB$830,18,FALSE))</f>
        <v>3</v>
      </c>
      <c r="Z1284">
        <f>IF(G1284="GK",VLOOKUP(F1284,'[1]2017GoalKeeper Stats'!$A$2:$S$109,19,FALSE),VLOOKUP(F1284,'[1]2017Player Stats'!$A$2:$AB$830,19,FALSE))</f>
        <v>1</v>
      </c>
      <c r="AA1284">
        <f>IF(G1284="GK",VLOOKUP(F1284,'[1]2017GoalKeeper Stats'!$A$2:$S$109,20,FALSE),VLOOKUP(F1284,'[1]2017Player Stats'!$A$2:$AB$830,20,FALSE))</f>
        <v>0.14000000000000001</v>
      </c>
      <c r="AB1284">
        <f>IF(G1284="GK",VLOOKUP(F1284,'[1]2017GoalKeeper Stats'!$A$2:$S$109,21,FALSE),VLOOKUP(F1284,'[1]2017Player Stats'!$A$2:$AB$830,21,FALSE))</f>
        <v>28</v>
      </c>
      <c r="AC1284">
        <f>IF(G1284="GK",VLOOKUP(F1284,'[1]2017GoalKeeper Stats'!$A$2:$S$109,22,FALSE),VLOOKUP(F1284,'[1]2017Player Stats'!$A$2:$AB$830,22,FALSE))</f>
        <v>17</v>
      </c>
      <c r="AD1284">
        <f>IF(G1284="GK",VLOOKUP(F1284,'[1]2017GoalKeeper Stats'!$A$2:$S$109,23,FALSE),VLOOKUP(F1284,'[1]2017Player Stats'!$A$2:$AB$830,23,FALSE))</f>
        <v>1</v>
      </c>
      <c r="AE1284">
        <f>IF(G1284="GK",VLOOKUP(F1284,'[1]2017GoalKeeper Stats'!$A$2:$S$109,24,FALSE),VLOOKUP(F1284,'[1]2017Player Stats'!$A$2:$AB$830,24,FALSE))</f>
        <v>1</v>
      </c>
      <c r="AF1284">
        <f>IF(G1284="GK",VLOOKUP(F1284,'[1]2017GoalKeeper Stats'!$A$2:$S$109,25,FALSE),VLOOKUP(F1284,'[1]2017Player Stats'!$A$2:$AB$830,25,FALSE))</f>
        <v>0</v>
      </c>
      <c r="AG1284">
        <f>IF(G1284="GK",VLOOKUP(F1284,'[1]2017GoalKeeper Stats'!$A$2:$S$109,26,FALSE),VLOOKUP(F1284,'[1]2017Player Stats'!$A$2:$AB$830,26,FALSE))</f>
        <v>23.53</v>
      </c>
      <c r="AH1284" s="51">
        <v>2017</v>
      </c>
      <c r="AI1284" s="51">
        <v>34</v>
      </c>
      <c r="AJ1284" s="51">
        <v>500</v>
      </c>
      <c r="AK1284" s="51">
        <v>410</v>
      </c>
      <c r="AL1284" s="51">
        <v>51</v>
      </c>
      <c r="AM1284" s="51">
        <v>39</v>
      </c>
      <c r="AN1284" s="51">
        <v>12</v>
      </c>
      <c r="AO1284" s="52">
        <v>53.23</v>
      </c>
      <c r="AP1284" s="52">
        <v>41.09</v>
      </c>
      <c r="AQ1284" s="52">
        <v>12.14</v>
      </c>
      <c r="AR1284" s="52">
        <v>-0.14000000000000001</v>
      </c>
      <c r="AS1284" s="51">
        <v>53</v>
      </c>
      <c r="AT1284" s="52">
        <v>54.8</v>
      </c>
    </row>
    <row r="1285" spans="1:46" hidden="1">
      <c r="A1285">
        <v>2017</v>
      </c>
      <c r="B1285" t="s">
        <v>206</v>
      </c>
      <c r="C1285" t="s">
        <v>206</v>
      </c>
      <c r="D1285" t="s">
        <v>1340</v>
      </c>
      <c r="E1285" t="s">
        <v>1341</v>
      </c>
      <c r="F1285" t="str">
        <f t="shared" si="20"/>
        <v>Kekuta Manneh</v>
      </c>
      <c r="G1285" t="s">
        <v>903</v>
      </c>
      <c r="H1285" s="143">
        <v>168375</v>
      </c>
      <c r="I1285" s="143">
        <v>138875</v>
      </c>
      <c r="J1285" t="str">
        <f>IF(G1285="GK",VLOOKUP(F1285,'[1]2017GoalKeeper Stats'!$A$2:$S$109,2,FALSE),VLOOKUP(F1285,'[1]2017Player Stats'!$A$2:$AB$830,2,FALSE))</f>
        <v>CIN</v>
      </c>
      <c r="K1285">
        <f>IF(G1285="GK",VLOOKUP(F1285,'[1]2017GoalKeeper Stats'!$A$2:$S$109,4,FALSE),VLOOKUP(F1285,'[1]2017Player Stats'!$A$2:$AB$830,4,FALSE))</f>
        <v>22</v>
      </c>
      <c r="L1285">
        <f>IF(G1285="GK",VLOOKUP(F1285,'[1]2017GoalKeeper Stats'!$A$2:$S$109,5,FALSE),VLOOKUP(F1285,'[1]2017Player Stats'!$A$2:$AB$830,5,FALSE))</f>
        <v>11</v>
      </c>
      <c r="M1285">
        <f>IF(G1285="GK",VLOOKUP(F1285,'[1]2017GoalKeeper Stats'!$A$2:$S$109,6,FALSE),VLOOKUP(F1285,'[1]2017Player Stats'!$A$2:$AB$830,6,FALSE))</f>
        <v>974</v>
      </c>
      <c r="N1285">
        <f>IF(G1285="GK",VLOOKUP(F1285,'[1]2017GoalKeeper Stats'!$A$2:$S$109,7,FALSE),VLOOKUP(F1285,'[1]2017Player Stats'!$A$2:$AB$830,7,FALSE))</f>
        <v>4</v>
      </c>
      <c r="O1285">
        <f>IF(G1285="GK",VLOOKUP(F1285,'[1]2017GoalKeeper Stats'!$A$2:$S$109,8,FALSE),VLOOKUP(F1285,'[1]2017Player Stats'!$A$2:$AB$830,8,FALSE))</f>
        <v>3</v>
      </c>
      <c r="P1285">
        <f>IF(G1285="GK",VLOOKUP(F1285,'[1]2017GoalKeeper Stats'!$A$2:$S$109,9,FALSE),VLOOKUP(F1285,'[1]2017Player Stats'!$A$2:$AB$830,9,FALSE))</f>
        <v>29</v>
      </c>
      <c r="Q1285">
        <f>IF(G1285="GK",VLOOKUP(F1285,'[1]2017GoalKeeper Stats'!$A$2:$S$109,10,FALSE),VLOOKUP(F1285,'[1]2017Player Stats'!$A$2:$AB$830,10,FALSE))</f>
        <v>12</v>
      </c>
      <c r="R1285">
        <f>IF(G1285="GK",VLOOKUP(F1285,'[1]2017GoalKeeper Stats'!$A$2:$S$109,11,FALSE),VLOOKUP(F1285,'[1]2017Player Stats'!$A$2:$AB$830,11,FALSE))</f>
        <v>2</v>
      </c>
      <c r="S1285" t="str">
        <f>IF(G1285="GK",VLOOKUP(F1285,'[1]2017GoalKeeper Stats'!$A$2:$S$109,12,FALSE),VLOOKUP(F1285,'[1]2017Player Stats'!$A$2:$AB$830,12,FALSE))</f>
        <v>0/0</v>
      </c>
      <c r="T1285">
        <f>IF(G1285="GK",VLOOKUP(F1285,'[1]2017GoalKeeper Stats'!$A$2:$S$109,13,FALSE),VLOOKUP(F1285,'[1]2017Player Stats'!$A$2:$AB$830,13,FALSE))</f>
        <v>2</v>
      </c>
      <c r="U1285">
        <f>IF(G1285="GK",VLOOKUP(F1285,'[1]2017GoalKeeper Stats'!$A$2:$S$109,14,FALSE),VLOOKUP(F1285,'[1]2017Player Stats'!$A$2:$AB$830,14,FALSE))</f>
        <v>2</v>
      </c>
      <c r="V1285">
        <f>IF(G1285="GK",VLOOKUP(F1285,'[1]2017GoalKeeper Stats'!$A$2:$S$109,15,FALSE),VLOOKUP(F1285,'[1]2017Player Stats'!$A$2:$AB$830,15,FALSE))</f>
        <v>0.37</v>
      </c>
      <c r="W1285">
        <f>IF(G1285="GK",VLOOKUP(F1285,'[1]2017GoalKeeper Stats'!$A$2:$S$109,16,FALSE),VLOOKUP(F1285,'[1]2017Player Stats'!$A$2:$AB$830,16,FALSE))</f>
        <v>13.8</v>
      </c>
      <c r="X1285">
        <f>IF(G1285="GK",VLOOKUP(F1285,'[1]2017GoalKeeper Stats'!$A$2:$S$109,17,FALSE),VLOOKUP(F1285,'[1]2017Player Stats'!$A$2:$AB$830,17,FALSE))</f>
        <v>0</v>
      </c>
      <c r="Y1285">
        <f>IF(G1285="GK",VLOOKUP(F1285,'[1]2017GoalKeeper Stats'!$A$2:$S$109,18,FALSE),VLOOKUP(F1285,'[1]2017Player Stats'!$A$2:$AB$830,18,FALSE))</f>
        <v>2</v>
      </c>
      <c r="Z1285">
        <f>IF(G1285="GK",VLOOKUP(F1285,'[1]2017GoalKeeper Stats'!$A$2:$S$109,19,FALSE),VLOOKUP(F1285,'[1]2017Player Stats'!$A$2:$AB$830,19,FALSE))</f>
        <v>1</v>
      </c>
      <c r="AA1285">
        <f>IF(G1285="GK",VLOOKUP(F1285,'[1]2017GoalKeeper Stats'!$A$2:$S$109,20,FALSE),VLOOKUP(F1285,'[1]2017Player Stats'!$A$2:$AB$830,20,FALSE))</f>
        <v>0.28000000000000003</v>
      </c>
      <c r="AB1285">
        <f>IF(G1285="GK",VLOOKUP(F1285,'[1]2017GoalKeeper Stats'!$A$2:$S$109,21,FALSE),VLOOKUP(F1285,'[1]2017Player Stats'!$A$2:$AB$830,21,FALSE))</f>
        <v>3</v>
      </c>
      <c r="AC1285">
        <f>IF(G1285="GK",VLOOKUP(F1285,'[1]2017GoalKeeper Stats'!$A$2:$S$109,22,FALSE),VLOOKUP(F1285,'[1]2017Player Stats'!$A$2:$AB$830,22,FALSE))</f>
        <v>19</v>
      </c>
      <c r="AD1285">
        <f>IF(G1285="GK",VLOOKUP(F1285,'[1]2017GoalKeeper Stats'!$A$2:$S$109,23,FALSE),VLOOKUP(F1285,'[1]2017Player Stats'!$A$2:$AB$830,23,FALSE))</f>
        <v>4</v>
      </c>
      <c r="AE1285">
        <f>IF(G1285="GK",VLOOKUP(F1285,'[1]2017GoalKeeper Stats'!$A$2:$S$109,24,FALSE),VLOOKUP(F1285,'[1]2017Player Stats'!$A$2:$AB$830,24,FALSE))</f>
        <v>0</v>
      </c>
      <c r="AF1285">
        <f>IF(G1285="GK",VLOOKUP(F1285,'[1]2017GoalKeeper Stats'!$A$2:$S$109,25,FALSE),VLOOKUP(F1285,'[1]2017Player Stats'!$A$2:$AB$830,25,FALSE))</f>
        <v>0</v>
      </c>
      <c r="AG1285">
        <f>IF(G1285="GK",VLOOKUP(F1285,'[1]2017GoalKeeper Stats'!$A$2:$S$109,26,FALSE),VLOOKUP(F1285,'[1]2017Player Stats'!$A$2:$AB$830,26,FALSE))</f>
        <v>41.38</v>
      </c>
      <c r="AH1285" s="51">
        <v>2017</v>
      </c>
      <c r="AI1285" s="51">
        <v>34</v>
      </c>
      <c r="AJ1285" s="51">
        <v>400</v>
      </c>
      <c r="AK1285" s="51">
        <v>444</v>
      </c>
      <c r="AL1285" s="51">
        <v>53</v>
      </c>
      <c r="AM1285" s="51">
        <v>49</v>
      </c>
      <c r="AN1285" s="51">
        <v>4</v>
      </c>
      <c r="AO1285" s="52">
        <v>45.7</v>
      </c>
      <c r="AP1285" s="52">
        <v>46.37</v>
      </c>
      <c r="AQ1285" s="52">
        <v>-0.67</v>
      </c>
      <c r="AR1285" s="52">
        <v>4.67</v>
      </c>
      <c r="AS1285" s="51">
        <v>54</v>
      </c>
      <c r="AT1285" s="52">
        <v>47.68</v>
      </c>
    </row>
    <row r="1286" spans="1:46" hidden="1">
      <c r="A1286">
        <v>2017</v>
      </c>
      <c r="B1286" t="s">
        <v>204</v>
      </c>
      <c r="C1286" t="s">
        <v>204</v>
      </c>
      <c r="E1286" t="s">
        <v>1329</v>
      </c>
      <c r="F1286" t="s">
        <v>1329</v>
      </c>
      <c r="G1286" t="s">
        <v>893</v>
      </c>
      <c r="H1286" s="143">
        <v>167759</v>
      </c>
      <c r="I1286" s="143">
        <v>159759</v>
      </c>
      <c r="J1286" t="str">
        <f>IF(G1286="GK",VLOOKUP(F1286,'[1]2017GoalKeeper Stats'!$A$2:$S$109,2,FALSE),VLOOKUP(F1286,'[1]2017Player Stats'!$A$2:$AB$830,2,FALSE))</f>
        <v>PHI</v>
      </c>
      <c r="K1286">
        <f>IF(G1286="GK",VLOOKUP(F1286,'[1]2017GoalKeeper Stats'!$A$2:$S$109,4,FALSE),VLOOKUP(F1286,'[1]2017Player Stats'!$A$2:$AB$830,4,FALSE))</f>
        <v>22</v>
      </c>
      <c r="L1286">
        <f>IF(G1286="GK",VLOOKUP(F1286,'[1]2017GoalKeeper Stats'!$A$2:$S$109,5,FALSE),VLOOKUP(F1286,'[1]2017Player Stats'!$A$2:$AB$830,5,FALSE))</f>
        <v>21</v>
      </c>
      <c r="M1286">
        <f>IF(G1286="GK",VLOOKUP(F1286,'[1]2017GoalKeeper Stats'!$A$2:$S$109,6,FALSE),VLOOKUP(F1286,'[1]2017Player Stats'!$A$2:$AB$830,6,FALSE))</f>
        <v>1902</v>
      </c>
      <c r="N1286">
        <f>IF(G1286="GK",VLOOKUP(F1286,'[1]2017GoalKeeper Stats'!$A$2:$S$109,7,FALSE),VLOOKUP(F1286,'[1]2017Player Stats'!$A$2:$AB$830,7,FALSE))</f>
        <v>0</v>
      </c>
      <c r="O1286">
        <f>IF(G1286="GK",VLOOKUP(F1286,'[1]2017GoalKeeper Stats'!$A$2:$S$109,8,FALSE),VLOOKUP(F1286,'[1]2017Player Stats'!$A$2:$AB$830,8,FALSE))</f>
        <v>2</v>
      </c>
      <c r="P1286">
        <f>IF(G1286="GK",VLOOKUP(F1286,'[1]2017GoalKeeper Stats'!$A$2:$S$109,9,FALSE),VLOOKUP(F1286,'[1]2017Player Stats'!$A$2:$AB$830,9,FALSE))</f>
        <v>8</v>
      </c>
      <c r="Q1286">
        <f>IF(G1286="GK",VLOOKUP(F1286,'[1]2017GoalKeeper Stats'!$A$2:$S$109,10,FALSE),VLOOKUP(F1286,'[1]2017Player Stats'!$A$2:$AB$830,10,FALSE))</f>
        <v>3</v>
      </c>
      <c r="R1286">
        <f>IF(G1286="GK",VLOOKUP(F1286,'[1]2017GoalKeeper Stats'!$A$2:$S$109,11,FALSE),VLOOKUP(F1286,'[1]2017Player Stats'!$A$2:$AB$830,11,FALSE))</f>
        <v>0</v>
      </c>
      <c r="S1286" t="str">
        <f>IF(G1286="GK",VLOOKUP(F1286,'[1]2017GoalKeeper Stats'!$A$2:$S$109,12,FALSE),VLOOKUP(F1286,'[1]2017Player Stats'!$A$2:$AB$830,12,FALSE))</f>
        <v>0/0</v>
      </c>
      <c r="T1286">
        <f>IF(G1286="GK",VLOOKUP(F1286,'[1]2017GoalKeeper Stats'!$A$2:$S$109,13,FALSE),VLOOKUP(F1286,'[1]2017Player Stats'!$A$2:$AB$830,13,FALSE))</f>
        <v>0</v>
      </c>
      <c r="U1286">
        <f>IF(G1286="GK",VLOOKUP(F1286,'[1]2017GoalKeeper Stats'!$A$2:$S$109,14,FALSE),VLOOKUP(F1286,'[1]2017Player Stats'!$A$2:$AB$830,14,FALSE))</f>
        <v>0</v>
      </c>
      <c r="V1286">
        <f>IF(G1286="GK",VLOOKUP(F1286,'[1]2017GoalKeeper Stats'!$A$2:$S$109,15,FALSE),VLOOKUP(F1286,'[1]2017Player Stats'!$A$2:$AB$830,15,FALSE))</f>
        <v>0</v>
      </c>
      <c r="W1286">
        <f>IF(G1286="GK",VLOOKUP(F1286,'[1]2017GoalKeeper Stats'!$A$2:$S$109,16,FALSE),VLOOKUP(F1286,'[1]2017Player Stats'!$A$2:$AB$830,16,FALSE))</f>
        <v>0</v>
      </c>
      <c r="X1286">
        <f>IF(G1286="GK",VLOOKUP(F1286,'[1]2017GoalKeeper Stats'!$A$2:$S$109,17,FALSE),VLOOKUP(F1286,'[1]2017Player Stats'!$A$2:$AB$830,17,FALSE))</f>
        <v>0</v>
      </c>
      <c r="Y1286">
        <f>IF(G1286="GK",VLOOKUP(F1286,'[1]2017GoalKeeper Stats'!$A$2:$S$109,18,FALSE),VLOOKUP(F1286,'[1]2017Player Stats'!$A$2:$AB$830,18,FALSE))</f>
        <v>2</v>
      </c>
      <c r="Z1286">
        <f>IF(G1286="GK",VLOOKUP(F1286,'[1]2017GoalKeeper Stats'!$A$2:$S$109,19,FALSE),VLOOKUP(F1286,'[1]2017Player Stats'!$A$2:$AB$830,19,FALSE))</f>
        <v>0</v>
      </c>
      <c r="AA1286">
        <f>IF(G1286="GK",VLOOKUP(F1286,'[1]2017GoalKeeper Stats'!$A$2:$S$109,20,FALSE),VLOOKUP(F1286,'[1]2017Player Stats'!$A$2:$AB$830,20,FALSE))</f>
        <v>0.09</v>
      </c>
      <c r="AB1286">
        <f>IF(G1286="GK",VLOOKUP(F1286,'[1]2017GoalKeeper Stats'!$A$2:$S$109,21,FALSE),VLOOKUP(F1286,'[1]2017Player Stats'!$A$2:$AB$830,21,FALSE))</f>
        <v>30</v>
      </c>
      <c r="AC1286">
        <f>IF(G1286="GK",VLOOKUP(F1286,'[1]2017GoalKeeper Stats'!$A$2:$S$109,22,FALSE),VLOOKUP(F1286,'[1]2017Player Stats'!$A$2:$AB$830,22,FALSE))</f>
        <v>26</v>
      </c>
      <c r="AD1286">
        <f>IF(G1286="GK",VLOOKUP(F1286,'[1]2017GoalKeeper Stats'!$A$2:$S$109,23,FALSE),VLOOKUP(F1286,'[1]2017Player Stats'!$A$2:$AB$830,23,FALSE))</f>
        <v>1</v>
      </c>
      <c r="AE1286">
        <f>IF(G1286="GK",VLOOKUP(F1286,'[1]2017GoalKeeper Stats'!$A$2:$S$109,24,FALSE),VLOOKUP(F1286,'[1]2017Player Stats'!$A$2:$AB$830,24,FALSE))</f>
        <v>4</v>
      </c>
      <c r="AF1286">
        <f>IF(G1286="GK",VLOOKUP(F1286,'[1]2017GoalKeeper Stats'!$A$2:$S$109,25,FALSE),VLOOKUP(F1286,'[1]2017Player Stats'!$A$2:$AB$830,25,FALSE))</f>
        <v>0</v>
      </c>
      <c r="AG1286">
        <f>IF(G1286="GK",VLOOKUP(F1286,'[1]2017GoalKeeper Stats'!$A$2:$S$109,26,FALSE),VLOOKUP(F1286,'[1]2017Player Stats'!$A$2:$AB$830,26,FALSE))</f>
        <v>37.5</v>
      </c>
      <c r="AH1286" s="51">
        <v>2017</v>
      </c>
      <c r="AI1286" s="51">
        <v>34</v>
      </c>
      <c r="AJ1286" s="51">
        <v>386</v>
      </c>
      <c r="AK1286" s="51">
        <v>424</v>
      </c>
      <c r="AL1286" s="51">
        <v>49</v>
      </c>
      <c r="AM1286" s="51">
        <v>47</v>
      </c>
      <c r="AN1286" s="51">
        <v>2</v>
      </c>
      <c r="AO1286" s="52">
        <v>43.73</v>
      </c>
      <c r="AP1286" s="52">
        <v>44.93</v>
      </c>
      <c r="AQ1286" s="52">
        <v>-1.2</v>
      </c>
      <c r="AR1286" s="52">
        <v>3.2</v>
      </c>
      <c r="AS1286" s="51">
        <v>42</v>
      </c>
      <c r="AT1286" s="52">
        <v>44.82</v>
      </c>
    </row>
    <row r="1287" spans="1:46" hidden="1">
      <c r="A1287">
        <v>2017</v>
      </c>
      <c r="B1287" t="s">
        <v>204</v>
      </c>
      <c r="C1287" t="s">
        <v>204</v>
      </c>
      <c r="D1287" t="s">
        <v>1290</v>
      </c>
      <c r="E1287" t="s">
        <v>1291</v>
      </c>
      <c r="F1287" t="str">
        <f t="shared" si="20"/>
        <v>Raymon Gaddis</v>
      </c>
      <c r="G1287" t="s">
        <v>893</v>
      </c>
      <c r="H1287" s="143">
        <v>167500</v>
      </c>
      <c r="I1287" s="143">
        <v>165000</v>
      </c>
      <c r="J1287" t="str">
        <f>IF(G1287="GK",VLOOKUP(F1287,'[1]2017GoalKeeper Stats'!$A$2:$S$109,2,FALSE),VLOOKUP(F1287,'[1]2017Player Stats'!$A$2:$AB$830,2,FALSE))</f>
        <v>PHI</v>
      </c>
      <c r="K1287">
        <f>IF(G1287="GK",VLOOKUP(F1287,'[1]2017GoalKeeper Stats'!$A$2:$S$109,4,FALSE),VLOOKUP(F1287,'[1]2017Player Stats'!$A$2:$AB$830,4,FALSE))</f>
        <v>26</v>
      </c>
      <c r="L1287">
        <f>IF(G1287="GK",VLOOKUP(F1287,'[1]2017GoalKeeper Stats'!$A$2:$S$109,5,FALSE),VLOOKUP(F1287,'[1]2017Player Stats'!$A$2:$AB$830,5,FALSE))</f>
        <v>23</v>
      </c>
      <c r="M1287">
        <f>IF(G1287="GK",VLOOKUP(F1287,'[1]2017GoalKeeper Stats'!$A$2:$S$109,6,FALSE),VLOOKUP(F1287,'[1]2017Player Stats'!$A$2:$AB$830,6,FALSE))</f>
        <v>2028</v>
      </c>
      <c r="N1287">
        <f>IF(G1287="GK",VLOOKUP(F1287,'[1]2017GoalKeeper Stats'!$A$2:$S$109,7,FALSE),VLOOKUP(F1287,'[1]2017Player Stats'!$A$2:$AB$830,7,FALSE))</f>
        <v>0</v>
      </c>
      <c r="O1287">
        <f>IF(G1287="GK",VLOOKUP(F1287,'[1]2017GoalKeeper Stats'!$A$2:$S$109,8,FALSE),VLOOKUP(F1287,'[1]2017Player Stats'!$A$2:$AB$830,8,FALSE))</f>
        <v>1</v>
      </c>
      <c r="P1287">
        <f>IF(G1287="GK",VLOOKUP(F1287,'[1]2017GoalKeeper Stats'!$A$2:$S$109,9,FALSE),VLOOKUP(F1287,'[1]2017Player Stats'!$A$2:$AB$830,9,FALSE))</f>
        <v>2</v>
      </c>
      <c r="Q1287">
        <f>IF(G1287="GK",VLOOKUP(F1287,'[1]2017GoalKeeper Stats'!$A$2:$S$109,10,FALSE),VLOOKUP(F1287,'[1]2017Player Stats'!$A$2:$AB$830,10,FALSE))</f>
        <v>0</v>
      </c>
      <c r="R1287">
        <f>IF(G1287="GK",VLOOKUP(F1287,'[1]2017GoalKeeper Stats'!$A$2:$S$109,11,FALSE),VLOOKUP(F1287,'[1]2017Player Stats'!$A$2:$AB$830,11,FALSE))</f>
        <v>0</v>
      </c>
      <c r="S1287" t="str">
        <f>IF(G1287="GK",VLOOKUP(F1287,'[1]2017GoalKeeper Stats'!$A$2:$S$109,12,FALSE),VLOOKUP(F1287,'[1]2017Player Stats'!$A$2:$AB$830,12,FALSE))</f>
        <v>0/0</v>
      </c>
      <c r="T1287">
        <f>IF(G1287="GK",VLOOKUP(F1287,'[1]2017GoalKeeper Stats'!$A$2:$S$109,13,FALSE),VLOOKUP(F1287,'[1]2017Player Stats'!$A$2:$AB$830,13,FALSE))</f>
        <v>0</v>
      </c>
      <c r="U1287">
        <f>IF(G1287="GK",VLOOKUP(F1287,'[1]2017GoalKeeper Stats'!$A$2:$S$109,14,FALSE),VLOOKUP(F1287,'[1]2017Player Stats'!$A$2:$AB$830,14,FALSE))</f>
        <v>0</v>
      </c>
      <c r="V1287">
        <f>IF(G1287="GK",VLOOKUP(F1287,'[1]2017GoalKeeper Stats'!$A$2:$S$109,15,FALSE),VLOOKUP(F1287,'[1]2017Player Stats'!$A$2:$AB$830,15,FALSE))</f>
        <v>0</v>
      </c>
      <c r="W1287">
        <f>IF(G1287="GK",VLOOKUP(F1287,'[1]2017GoalKeeper Stats'!$A$2:$S$109,16,FALSE),VLOOKUP(F1287,'[1]2017Player Stats'!$A$2:$AB$830,16,FALSE))</f>
        <v>0</v>
      </c>
      <c r="X1287">
        <f>IF(G1287="GK",VLOOKUP(F1287,'[1]2017GoalKeeper Stats'!$A$2:$S$109,17,FALSE),VLOOKUP(F1287,'[1]2017Player Stats'!$A$2:$AB$830,17,FALSE))</f>
        <v>1</v>
      </c>
      <c r="Y1287">
        <f>IF(G1287="GK",VLOOKUP(F1287,'[1]2017GoalKeeper Stats'!$A$2:$S$109,18,FALSE),VLOOKUP(F1287,'[1]2017Player Stats'!$A$2:$AB$830,18,FALSE))</f>
        <v>1</v>
      </c>
      <c r="Z1287">
        <f>IF(G1287="GK",VLOOKUP(F1287,'[1]2017GoalKeeper Stats'!$A$2:$S$109,19,FALSE),VLOOKUP(F1287,'[1]2017Player Stats'!$A$2:$AB$830,19,FALSE))</f>
        <v>0</v>
      </c>
      <c r="AA1287">
        <f>IF(G1287="GK",VLOOKUP(F1287,'[1]2017GoalKeeper Stats'!$A$2:$S$109,20,FALSE),VLOOKUP(F1287,'[1]2017Player Stats'!$A$2:$AB$830,20,FALSE))</f>
        <v>0.04</v>
      </c>
      <c r="AB1287">
        <f>IF(G1287="GK",VLOOKUP(F1287,'[1]2017GoalKeeper Stats'!$A$2:$S$109,21,FALSE),VLOOKUP(F1287,'[1]2017Player Stats'!$A$2:$AB$830,21,FALSE))</f>
        <v>17</v>
      </c>
      <c r="AC1287">
        <f>IF(G1287="GK",VLOOKUP(F1287,'[1]2017GoalKeeper Stats'!$A$2:$S$109,22,FALSE),VLOOKUP(F1287,'[1]2017Player Stats'!$A$2:$AB$830,22,FALSE))</f>
        <v>11</v>
      </c>
      <c r="AD1287">
        <f>IF(G1287="GK",VLOOKUP(F1287,'[1]2017GoalKeeper Stats'!$A$2:$S$109,23,FALSE),VLOOKUP(F1287,'[1]2017Player Stats'!$A$2:$AB$830,23,FALSE))</f>
        <v>0</v>
      </c>
      <c r="AE1287">
        <f>IF(G1287="GK",VLOOKUP(F1287,'[1]2017GoalKeeper Stats'!$A$2:$S$109,24,FALSE),VLOOKUP(F1287,'[1]2017Player Stats'!$A$2:$AB$830,24,FALSE))</f>
        <v>5</v>
      </c>
      <c r="AF1287">
        <f>IF(G1287="GK",VLOOKUP(F1287,'[1]2017GoalKeeper Stats'!$A$2:$S$109,25,FALSE),VLOOKUP(F1287,'[1]2017Player Stats'!$A$2:$AB$830,25,FALSE))</f>
        <v>0</v>
      </c>
      <c r="AG1287">
        <f>IF(G1287="GK",VLOOKUP(F1287,'[1]2017GoalKeeper Stats'!$A$2:$S$109,26,FALSE),VLOOKUP(F1287,'[1]2017Player Stats'!$A$2:$AB$830,26,FALSE))</f>
        <v>0</v>
      </c>
      <c r="AH1287" s="51">
        <v>2017</v>
      </c>
      <c r="AI1287" s="51">
        <v>34</v>
      </c>
      <c r="AJ1287" s="51">
        <v>386</v>
      </c>
      <c r="AK1287" s="51">
        <v>424</v>
      </c>
      <c r="AL1287" s="51">
        <v>49</v>
      </c>
      <c r="AM1287" s="51">
        <v>47</v>
      </c>
      <c r="AN1287" s="51">
        <v>2</v>
      </c>
      <c r="AO1287" s="52">
        <v>43.73</v>
      </c>
      <c r="AP1287" s="52">
        <v>44.93</v>
      </c>
      <c r="AQ1287" s="52">
        <v>-1.2</v>
      </c>
      <c r="AR1287" s="52">
        <v>3.2</v>
      </c>
      <c r="AS1287" s="51">
        <v>42</v>
      </c>
      <c r="AT1287" s="52">
        <v>44.82</v>
      </c>
    </row>
    <row r="1288" spans="1:46" hidden="1">
      <c r="A1288">
        <v>2017</v>
      </c>
      <c r="B1288" t="s">
        <v>211</v>
      </c>
      <c r="C1288" t="s">
        <v>173</v>
      </c>
      <c r="D1288" t="s">
        <v>1009</v>
      </c>
      <c r="E1288" t="s">
        <v>1246</v>
      </c>
      <c r="F1288" t="str">
        <f t="shared" si="20"/>
        <v>Jack Harrison</v>
      </c>
      <c r="G1288" t="s">
        <v>860</v>
      </c>
      <c r="H1288" s="143">
        <v>165500</v>
      </c>
      <c r="I1288" s="143">
        <v>130000</v>
      </c>
      <c r="J1288" t="str">
        <f>IF(G1288="GK",VLOOKUP(F1288,'[1]2017GoalKeeper Stats'!$A$2:$S$109,2,FALSE),VLOOKUP(F1288,'[1]2017Player Stats'!$A$2:$AB$830,2,FALSE))</f>
        <v>NYC</v>
      </c>
      <c r="K1288">
        <f>IF(G1288="GK",VLOOKUP(F1288,'[1]2017GoalKeeper Stats'!$A$2:$S$109,4,FALSE),VLOOKUP(F1288,'[1]2017Player Stats'!$A$2:$AB$830,4,FALSE))</f>
        <v>34</v>
      </c>
      <c r="L1288">
        <f>IF(G1288="GK",VLOOKUP(F1288,'[1]2017GoalKeeper Stats'!$A$2:$S$109,5,FALSE),VLOOKUP(F1288,'[1]2017Player Stats'!$A$2:$AB$830,5,FALSE))</f>
        <v>33</v>
      </c>
      <c r="M1288">
        <f>IF(G1288="GK",VLOOKUP(F1288,'[1]2017GoalKeeper Stats'!$A$2:$S$109,6,FALSE),VLOOKUP(F1288,'[1]2017Player Stats'!$A$2:$AB$830,6,FALSE))</f>
        <v>2757</v>
      </c>
      <c r="N1288">
        <f>IF(G1288="GK",VLOOKUP(F1288,'[1]2017GoalKeeper Stats'!$A$2:$S$109,7,FALSE),VLOOKUP(F1288,'[1]2017Player Stats'!$A$2:$AB$830,7,FALSE))</f>
        <v>10</v>
      </c>
      <c r="O1288">
        <f>IF(G1288="GK",VLOOKUP(F1288,'[1]2017GoalKeeper Stats'!$A$2:$S$109,8,FALSE),VLOOKUP(F1288,'[1]2017Player Stats'!$A$2:$AB$830,8,FALSE))</f>
        <v>6</v>
      </c>
      <c r="P1288">
        <f>IF(G1288="GK",VLOOKUP(F1288,'[1]2017GoalKeeper Stats'!$A$2:$S$109,9,FALSE),VLOOKUP(F1288,'[1]2017Player Stats'!$A$2:$AB$830,9,FALSE))</f>
        <v>65</v>
      </c>
      <c r="Q1288">
        <f>IF(G1288="GK",VLOOKUP(F1288,'[1]2017GoalKeeper Stats'!$A$2:$S$109,10,FALSE),VLOOKUP(F1288,'[1]2017Player Stats'!$A$2:$AB$830,10,FALSE))</f>
        <v>31</v>
      </c>
      <c r="R1288">
        <f>IF(G1288="GK",VLOOKUP(F1288,'[1]2017GoalKeeper Stats'!$A$2:$S$109,11,FALSE),VLOOKUP(F1288,'[1]2017Player Stats'!$A$2:$AB$830,11,FALSE))</f>
        <v>6</v>
      </c>
      <c r="S1288" t="str">
        <f>IF(G1288="GK",VLOOKUP(F1288,'[1]2017GoalKeeper Stats'!$A$2:$S$109,12,FALSE),VLOOKUP(F1288,'[1]2017Player Stats'!$A$2:$AB$830,12,FALSE))</f>
        <v>0/0</v>
      </c>
      <c r="T1288">
        <f>IF(G1288="GK",VLOOKUP(F1288,'[1]2017GoalKeeper Stats'!$A$2:$S$109,13,FALSE),VLOOKUP(F1288,'[1]2017Player Stats'!$A$2:$AB$830,13,FALSE))</f>
        <v>4</v>
      </c>
      <c r="U1288">
        <f>IF(G1288="GK",VLOOKUP(F1288,'[1]2017GoalKeeper Stats'!$A$2:$S$109,14,FALSE),VLOOKUP(F1288,'[1]2017Player Stats'!$A$2:$AB$830,14,FALSE))</f>
        <v>6</v>
      </c>
      <c r="V1288">
        <f>IF(G1288="GK",VLOOKUP(F1288,'[1]2017GoalKeeper Stats'!$A$2:$S$109,15,FALSE),VLOOKUP(F1288,'[1]2017Player Stats'!$A$2:$AB$830,15,FALSE))</f>
        <v>0.33</v>
      </c>
      <c r="W1288">
        <f>IF(G1288="GK",VLOOKUP(F1288,'[1]2017GoalKeeper Stats'!$A$2:$S$109,16,FALSE),VLOOKUP(F1288,'[1]2017Player Stats'!$A$2:$AB$830,16,FALSE))</f>
        <v>15.4</v>
      </c>
      <c r="X1288">
        <f>IF(G1288="GK",VLOOKUP(F1288,'[1]2017GoalKeeper Stats'!$A$2:$S$109,17,FALSE),VLOOKUP(F1288,'[1]2017Player Stats'!$A$2:$AB$830,17,FALSE))</f>
        <v>2</v>
      </c>
      <c r="Y1288">
        <f>IF(G1288="GK",VLOOKUP(F1288,'[1]2017GoalKeeper Stats'!$A$2:$S$109,18,FALSE),VLOOKUP(F1288,'[1]2017Player Stats'!$A$2:$AB$830,18,FALSE))</f>
        <v>4</v>
      </c>
      <c r="Z1288">
        <f>IF(G1288="GK",VLOOKUP(F1288,'[1]2017GoalKeeper Stats'!$A$2:$S$109,19,FALSE),VLOOKUP(F1288,'[1]2017Player Stats'!$A$2:$AB$830,19,FALSE))</f>
        <v>2</v>
      </c>
      <c r="AA1288">
        <f>IF(G1288="GK",VLOOKUP(F1288,'[1]2017GoalKeeper Stats'!$A$2:$S$109,20,FALSE),VLOOKUP(F1288,'[1]2017Player Stats'!$A$2:$AB$830,20,FALSE))</f>
        <v>0.2</v>
      </c>
      <c r="AB1288">
        <f>IF(G1288="GK",VLOOKUP(F1288,'[1]2017GoalKeeper Stats'!$A$2:$S$109,21,FALSE),VLOOKUP(F1288,'[1]2017Player Stats'!$A$2:$AB$830,21,FALSE))</f>
        <v>29</v>
      </c>
      <c r="AC1288">
        <f>IF(G1288="GK",VLOOKUP(F1288,'[1]2017GoalKeeper Stats'!$A$2:$S$109,22,FALSE),VLOOKUP(F1288,'[1]2017Player Stats'!$A$2:$AB$830,22,FALSE))</f>
        <v>30</v>
      </c>
      <c r="AD1288">
        <f>IF(G1288="GK",VLOOKUP(F1288,'[1]2017GoalKeeper Stats'!$A$2:$S$109,23,FALSE),VLOOKUP(F1288,'[1]2017Player Stats'!$A$2:$AB$830,23,FALSE))</f>
        <v>7</v>
      </c>
      <c r="AE1288">
        <f>IF(G1288="GK",VLOOKUP(F1288,'[1]2017GoalKeeper Stats'!$A$2:$S$109,24,FALSE),VLOOKUP(F1288,'[1]2017Player Stats'!$A$2:$AB$830,24,FALSE))</f>
        <v>3</v>
      </c>
      <c r="AF1288">
        <f>IF(G1288="GK",VLOOKUP(F1288,'[1]2017GoalKeeper Stats'!$A$2:$S$109,25,FALSE),VLOOKUP(F1288,'[1]2017Player Stats'!$A$2:$AB$830,25,FALSE))</f>
        <v>1</v>
      </c>
      <c r="AG1288">
        <f>IF(G1288="GK",VLOOKUP(F1288,'[1]2017GoalKeeper Stats'!$A$2:$S$109,26,FALSE),VLOOKUP(F1288,'[1]2017Player Stats'!$A$2:$AB$830,26,FALSE))</f>
        <v>47.69</v>
      </c>
      <c r="AH1288" s="51">
        <v>2017</v>
      </c>
      <c r="AI1288" s="51">
        <v>34</v>
      </c>
      <c r="AJ1288" s="51">
        <v>484</v>
      </c>
      <c r="AK1288" s="51">
        <v>421</v>
      </c>
      <c r="AL1288" s="51">
        <v>56</v>
      </c>
      <c r="AM1288" s="51">
        <v>43</v>
      </c>
      <c r="AN1288" s="51">
        <v>13</v>
      </c>
      <c r="AO1288" s="52">
        <v>53.25</v>
      </c>
      <c r="AP1288" s="52">
        <v>41.26</v>
      </c>
      <c r="AQ1288" s="52">
        <v>11.98</v>
      </c>
      <c r="AR1288" s="52">
        <v>1.02</v>
      </c>
      <c r="AS1288" s="51">
        <v>57</v>
      </c>
      <c r="AT1288" s="52">
        <v>55.34</v>
      </c>
    </row>
    <row r="1289" spans="1:46" hidden="1">
      <c r="A1289">
        <v>2017</v>
      </c>
      <c r="B1289" t="s">
        <v>201</v>
      </c>
      <c r="C1289" t="s">
        <v>201</v>
      </c>
      <c r="D1289" t="s">
        <v>1282</v>
      </c>
      <c r="E1289" t="s">
        <v>1283</v>
      </c>
      <c r="F1289" t="str">
        <f t="shared" si="20"/>
        <v>Patrice Bernier</v>
      </c>
      <c r="G1289" t="s">
        <v>860</v>
      </c>
      <c r="H1289" s="143">
        <v>165000</v>
      </c>
      <c r="I1289" s="143">
        <v>165000</v>
      </c>
      <c r="J1289" t="str">
        <f>IF(G1289="GK",VLOOKUP(F1289,'[1]2017GoalKeeper Stats'!$A$2:$S$109,2,FALSE),VLOOKUP(F1289,'[1]2017Player Stats'!$A$2:$AB$830,2,FALSE))</f>
        <v>MTL</v>
      </c>
      <c r="K1289">
        <f>IF(G1289="GK",VLOOKUP(F1289,'[1]2017GoalKeeper Stats'!$A$2:$S$109,4,FALSE),VLOOKUP(F1289,'[1]2017Player Stats'!$A$2:$AB$830,4,FALSE))</f>
        <v>27</v>
      </c>
      <c r="L1289">
        <f>IF(G1289="GK",VLOOKUP(F1289,'[1]2017GoalKeeper Stats'!$A$2:$S$109,5,FALSE),VLOOKUP(F1289,'[1]2017Player Stats'!$A$2:$AB$830,5,FALSE))</f>
        <v>20</v>
      </c>
      <c r="M1289">
        <f>IF(G1289="GK",VLOOKUP(F1289,'[1]2017GoalKeeper Stats'!$A$2:$S$109,6,FALSE),VLOOKUP(F1289,'[1]2017Player Stats'!$A$2:$AB$830,6,FALSE))</f>
        <v>1801</v>
      </c>
      <c r="N1289">
        <f>IF(G1289="GK",VLOOKUP(F1289,'[1]2017GoalKeeper Stats'!$A$2:$S$109,7,FALSE),VLOOKUP(F1289,'[1]2017Player Stats'!$A$2:$AB$830,7,FALSE))</f>
        <v>2</v>
      </c>
      <c r="O1289">
        <f>IF(G1289="GK",VLOOKUP(F1289,'[1]2017GoalKeeper Stats'!$A$2:$S$109,8,FALSE),VLOOKUP(F1289,'[1]2017Player Stats'!$A$2:$AB$830,8,FALSE))</f>
        <v>4</v>
      </c>
      <c r="P1289">
        <f>IF(G1289="GK",VLOOKUP(F1289,'[1]2017GoalKeeper Stats'!$A$2:$S$109,9,FALSE),VLOOKUP(F1289,'[1]2017Player Stats'!$A$2:$AB$830,9,FALSE))</f>
        <v>21</v>
      </c>
      <c r="Q1289">
        <f>IF(G1289="GK",VLOOKUP(F1289,'[1]2017GoalKeeper Stats'!$A$2:$S$109,10,FALSE),VLOOKUP(F1289,'[1]2017Player Stats'!$A$2:$AB$830,10,FALSE))</f>
        <v>5</v>
      </c>
      <c r="R1289">
        <f>IF(G1289="GK",VLOOKUP(F1289,'[1]2017GoalKeeper Stats'!$A$2:$S$109,11,FALSE),VLOOKUP(F1289,'[1]2017Player Stats'!$A$2:$AB$830,11,FALSE))</f>
        <v>0</v>
      </c>
      <c r="S1289">
        <f>IF(G1289="GK",VLOOKUP(F1289,'[1]2017GoalKeeper Stats'!$A$2:$S$109,12,FALSE),VLOOKUP(F1289,'[1]2017Player Stats'!$A$2:$AB$830,12,FALSE))</f>
        <v>44197</v>
      </c>
      <c r="T1289">
        <f>IF(G1289="GK",VLOOKUP(F1289,'[1]2017GoalKeeper Stats'!$A$2:$S$109,13,FALSE),VLOOKUP(F1289,'[1]2017Player Stats'!$A$2:$AB$830,13,FALSE))</f>
        <v>2</v>
      </c>
      <c r="U1289">
        <f>IF(G1289="GK",VLOOKUP(F1289,'[1]2017GoalKeeper Stats'!$A$2:$S$109,14,FALSE),VLOOKUP(F1289,'[1]2017Player Stats'!$A$2:$AB$830,14,FALSE))</f>
        <v>0</v>
      </c>
      <c r="V1289">
        <f>IF(G1289="GK",VLOOKUP(F1289,'[1]2017GoalKeeper Stats'!$A$2:$S$109,15,FALSE),VLOOKUP(F1289,'[1]2017Player Stats'!$A$2:$AB$830,15,FALSE))</f>
        <v>0.1</v>
      </c>
      <c r="W1289">
        <f>IF(G1289="GK",VLOOKUP(F1289,'[1]2017GoalKeeper Stats'!$A$2:$S$109,16,FALSE),VLOOKUP(F1289,'[1]2017Player Stats'!$A$2:$AB$830,16,FALSE))</f>
        <v>9.5</v>
      </c>
      <c r="X1289">
        <f>IF(G1289="GK",VLOOKUP(F1289,'[1]2017GoalKeeper Stats'!$A$2:$S$109,17,FALSE),VLOOKUP(F1289,'[1]2017Player Stats'!$A$2:$AB$830,17,FALSE))</f>
        <v>0</v>
      </c>
      <c r="Y1289">
        <f>IF(G1289="GK",VLOOKUP(F1289,'[1]2017GoalKeeper Stats'!$A$2:$S$109,18,FALSE),VLOOKUP(F1289,'[1]2017Player Stats'!$A$2:$AB$830,18,FALSE))</f>
        <v>2</v>
      </c>
      <c r="Z1289">
        <f>IF(G1289="GK",VLOOKUP(F1289,'[1]2017GoalKeeper Stats'!$A$2:$S$109,19,FALSE),VLOOKUP(F1289,'[1]2017Player Stats'!$A$2:$AB$830,19,FALSE))</f>
        <v>2</v>
      </c>
      <c r="AA1289">
        <f>IF(G1289="GK",VLOOKUP(F1289,'[1]2017GoalKeeper Stats'!$A$2:$S$109,20,FALSE),VLOOKUP(F1289,'[1]2017Player Stats'!$A$2:$AB$830,20,FALSE))</f>
        <v>0.2</v>
      </c>
      <c r="AB1289">
        <f>IF(G1289="GK",VLOOKUP(F1289,'[1]2017GoalKeeper Stats'!$A$2:$S$109,21,FALSE),VLOOKUP(F1289,'[1]2017Player Stats'!$A$2:$AB$830,21,FALSE))</f>
        <v>29</v>
      </c>
      <c r="AC1289">
        <f>IF(G1289="GK",VLOOKUP(F1289,'[1]2017GoalKeeper Stats'!$A$2:$S$109,22,FALSE),VLOOKUP(F1289,'[1]2017Player Stats'!$A$2:$AB$830,22,FALSE))</f>
        <v>17</v>
      </c>
      <c r="AD1289">
        <f>IF(G1289="GK",VLOOKUP(F1289,'[1]2017GoalKeeper Stats'!$A$2:$S$109,23,FALSE),VLOOKUP(F1289,'[1]2017Player Stats'!$A$2:$AB$830,23,FALSE))</f>
        <v>2</v>
      </c>
      <c r="AE1289">
        <f>IF(G1289="GK",VLOOKUP(F1289,'[1]2017GoalKeeper Stats'!$A$2:$S$109,24,FALSE),VLOOKUP(F1289,'[1]2017Player Stats'!$A$2:$AB$830,24,FALSE))</f>
        <v>1</v>
      </c>
      <c r="AF1289">
        <f>IF(G1289="GK",VLOOKUP(F1289,'[1]2017GoalKeeper Stats'!$A$2:$S$109,25,FALSE),VLOOKUP(F1289,'[1]2017Player Stats'!$A$2:$AB$830,25,FALSE))</f>
        <v>0</v>
      </c>
      <c r="AG1289">
        <f>IF(G1289="GK",VLOOKUP(F1289,'[1]2017GoalKeeper Stats'!$A$2:$S$109,26,FALSE),VLOOKUP(F1289,'[1]2017Player Stats'!$A$2:$AB$830,26,FALSE))</f>
        <v>23.81</v>
      </c>
      <c r="AH1289" s="51">
        <v>2017</v>
      </c>
      <c r="AI1289" s="51">
        <v>34</v>
      </c>
      <c r="AJ1289" s="51">
        <v>419</v>
      </c>
      <c r="AK1289" s="51">
        <v>472</v>
      </c>
      <c r="AL1289" s="51">
        <v>52</v>
      </c>
      <c r="AM1289" s="51">
        <v>57</v>
      </c>
      <c r="AN1289" s="51">
        <v>-5</v>
      </c>
      <c r="AO1289" s="52">
        <v>40.26</v>
      </c>
      <c r="AP1289" s="52">
        <v>50.46</v>
      </c>
      <c r="AQ1289" s="52">
        <v>-10.199999999999999</v>
      </c>
      <c r="AR1289" s="52">
        <v>5.2</v>
      </c>
      <c r="AS1289" s="51">
        <v>39</v>
      </c>
      <c r="AT1289" s="52">
        <v>40.03</v>
      </c>
    </row>
    <row r="1290" spans="1:46" hidden="1">
      <c r="A1290">
        <v>2017</v>
      </c>
      <c r="B1290" t="s">
        <v>202</v>
      </c>
      <c r="C1290" t="s">
        <v>202</v>
      </c>
      <c r="D1290" t="s">
        <v>1254</v>
      </c>
      <c r="E1290" t="s">
        <v>1771</v>
      </c>
      <c r="F1290" t="str">
        <f t="shared" si="20"/>
        <v>Joao Meira</v>
      </c>
      <c r="G1290" t="s">
        <v>1044</v>
      </c>
      <c r="H1290" s="143">
        <v>165000</v>
      </c>
      <c r="I1290" s="143">
        <v>150000</v>
      </c>
      <c r="J1290" t="str">
        <f>IF(G1290="GK",VLOOKUP(F1290,'[1]2017GoalKeeper Stats'!$A$2:$S$109,2,FALSE),VLOOKUP(F1290,'[1]2017Player Stats'!$A$2:$AB$830,2,FALSE))</f>
        <v>CHI</v>
      </c>
      <c r="K1290">
        <f>IF(G1290="GK",VLOOKUP(F1290,'[1]2017GoalKeeper Stats'!$A$2:$S$109,4,FALSE),VLOOKUP(F1290,'[1]2017Player Stats'!$A$2:$AB$830,4,FALSE))</f>
        <v>30</v>
      </c>
      <c r="L1290">
        <f>IF(G1290="GK",VLOOKUP(F1290,'[1]2017GoalKeeper Stats'!$A$2:$S$109,5,FALSE),VLOOKUP(F1290,'[1]2017Player Stats'!$A$2:$AB$830,5,FALSE))</f>
        <v>27</v>
      </c>
      <c r="M1290">
        <f>IF(G1290="GK",VLOOKUP(F1290,'[1]2017GoalKeeper Stats'!$A$2:$S$109,6,FALSE),VLOOKUP(F1290,'[1]2017Player Stats'!$A$2:$AB$830,6,FALSE))</f>
        <v>2412</v>
      </c>
      <c r="N1290">
        <f>IF(G1290="GK",VLOOKUP(F1290,'[1]2017GoalKeeper Stats'!$A$2:$S$109,7,FALSE),VLOOKUP(F1290,'[1]2017Player Stats'!$A$2:$AB$830,7,FALSE))</f>
        <v>0</v>
      </c>
      <c r="O1290">
        <f>IF(G1290="GK",VLOOKUP(F1290,'[1]2017GoalKeeper Stats'!$A$2:$S$109,8,FALSE),VLOOKUP(F1290,'[1]2017Player Stats'!$A$2:$AB$830,8,FALSE))</f>
        <v>2</v>
      </c>
      <c r="P1290">
        <f>IF(G1290="GK",VLOOKUP(F1290,'[1]2017GoalKeeper Stats'!$A$2:$S$109,9,FALSE),VLOOKUP(F1290,'[1]2017Player Stats'!$A$2:$AB$830,9,FALSE))</f>
        <v>6</v>
      </c>
      <c r="Q1290">
        <f>IF(G1290="GK",VLOOKUP(F1290,'[1]2017GoalKeeper Stats'!$A$2:$S$109,10,FALSE),VLOOKUP(F1290,'[1]2017Player Stats'!$A$2:$AB$830,10,FALSE))</f>
        <v>3</v>
      </c>
      <c r="R1290">
        <f>IF(G1290="GK",VLOOKUP(F1290,'[1]2017GoalKeeper Stats'!$A$2:$S$109,11,FALSE),VLOOKUP(F1290,'[1]2017Player Stats'!$A$2:$AB$830,11,FALSE))</f>
        <v>0</v>
      </c>
      <c r="S1290" t="str">
        <f>IF(G1290="GK",VLOOKUP(F1290,'[1]2017GoalKeeper Stats'!$A$2:$S$109,12,FALSE),VLOOKUP(F1290,'[1]2017Player Stats'!$A$2:$AB$830,12,FALSE))</f>
        <v>0/0</v>
      </c>
      <c r="T1290">
        <f>IF(G1290="GK",VLOOKUP(F1290,'[1]2017GoalKeeper Stats'!$A$2:$S$109,13,FALSE),VLOOKUP(F1290,'[1]2017Player Stats'!$A$2:$AB$830,13,FALSE))</f>
        <v>0</v>
      </c>
      <c r="U1290">
        <f>IF(G1290="GK",VLOOKUP(F1290,'[1]2017GoalKeeper Stats'!$A$2:$S$109,14,FALSE),VLOOKUP(F1290,'[1]2017Player Stats'!$A$2:$AB$830,14,FALSE))</f>
        <v>0</v>
      </c>
      <c r="V1290">
        <f>IF(G1290="GK",VLOOKUP(F1290,'[1]2017GoalKeeper Stats'!$A$2:$S$109,15,FALSE),VLOOKUP(F1290,'[1]2017Player Stats'!$A$2:$AB$830,15,FALSE))</f>
        <v>0</v>
      </c>
      <c r="W1290">
        <f>IF(G1290="GK",VLOOKUP(F1290,'[1]2017GoalKeeper Stats'!$A$2:$S$109,16,FALSE),VLOOKUP(F1290,'[1]2017Player Stats'!$A$2:$AB$830,16,FALSE))</f>
        <v>0</v>
      </c>
      <c r="X1290">
        <f>IF(G1290="GK",VLOOKUP(F1290,'[1]2017GoalKeeper Stats'!$A$2:$S$109,17,FALSE),VLOOKUP(F1290,'[1]2017Player Stats'!$A$2:$AB$830,17,FALSE))</f>
        <v>1</v>
      </c>
      <c r="Y1290">
        <f>IF(G1290="GK",VLOOKUP(F1290,'[1]2017GoalKeeper Stats'!$A$2:$S$109,18,FALSE),VLOOKUP(F1290,'[1]2017Player Stats'!$A$2:$AB$830,18,FALSE))</f>
        <v>2</v>
      </c>
      <c r="Z1290">
        <f>IF(G1290="GK",VLOOKUP(F1290,'[1]2017GoalKeeper Stats'!$A$2:$S$109,19,FALSE),VLOOKUP(F1290,'[1]2017Player Stats'!$A$2:$AB$830,19,FALSE))</f>
        <v>0</v>
      </c>
      <c r="AA1290">
        <f>IF(G1290="GK",VLOOKUP(F1290,'[1]2017GoalKeeper Stats'!$A$2:$S$109,20,FALSE),VLOOKUP(F1290,'[1]2017Player Stats'!$A$2:$AB$830,20,FALSE))</f>
        <v>7.0000000000000007E-2</v>
      </c>
      <c r="AB1290">
        <f>IF(G1290="GK",VLOOKUP(F1290,'[1]2017GoalKeeper Stats'!$A$2:$S$109,21,FALSE),VLOOKUP(F1290,'[1]2017Player Stats'!$A$2:$AB$830,21,FALSE))</f>
        <v>37</v>
      </c>
      <c r="AC1290">
        <f>IF(G1290="GK",VLOOKUP(F1290,'[1]2017GoalKeeper Stats'!$A$2:$S$109,22,FALSE),VLOOKUP(F1290,'[1]2017Player Stats'!$A$2:$AB$830,22,FALSE))</f>
        <v>18</v>
      </c>
      <c r="AD1290">
        <f>IF(G1290="GK",VLOOKUP(F1290,'[1]2017GoalKeeper Stats'!$A$2:$S$109,23,FALSE),VLOOKUP(F1290,'[1]2017Player Stats'!$A$2:$AB$830,23,FALSE))</f>
        <v>0</v>
      </c>
      <c r="AE1290">
        <f>IF(G1290="GK",VLOOKUP(F1290,'[1]2017GoalKeeper Stats'!$A$2:$S$109,24,FALSE),VLOOKUP(F1290,'[1]2017Player Stats'!$A$2:$AB$830,24,FALSE))</f>
        <v>3</v>
      </c>
      <c r="AF1290">
        <f>IF(G1290="GK",VLOOKUP(F1290,'[1]2017GoalKeeper Stats'!$A$2:$S$109,25,FALSE),VLOOKUP(F1290,'[1]2017Player Stats'!$A$2:$AB$830,25,FALSE))</f>
        <v>0</v>
      </c>
      <c r="AG1290">
        <f>IF(G1290="GK",VLOOKUP(F1290,'[1]2017GoalKeeper Stats'!$A$2:$S$109,26,FALSE),VLOOKUP(F1290,'[1]2017Player Stats'!$A$2:$AB$830,26,FALSE))</f>
        <v>50</v>
      </c>
      <c r="AH1290" s="51">
        <v>2017</v>
      </c>
      <c r="AI1290" s="51">
        <v>34</v>
      </c>
      <c r="AJ1290" s="51">
        <v>419</v>
      </c>
      <c r="AK1290" s="51">
        <v>394</v>
      </c>
      <c r="AL1290" s="51">
        <v>59</v>
      </c>
      <c r="AM1290" s="51">
        <v>45</v>
      </c>
      <c r="AN1290" s="51">
        <v>14</v>
      </c>
      <c r="AO1290" s="52">
        <v>47.97</v>
      </c>
      <c r="AP1290" s="52">
        <v>44.24</v>
      </c>
      <c r="AQ1290" s="52">
        <v>3.73</v>
      </c>
      <c r="AR1290" s="52">
        <v>10.27</v>
      </c>
      <c r="AS1290" s="51">
        <v>55</v>
      </c>
      <c r="AT1290" s="52">
        <v>49.07</v>
      </c>
    </row>
    <row r="1291" spans="1:46" hidden="1">
      <c r="A1291">
        <v>2017</v>
      </c>
      <c r="B1291" t="s">
        <v>212</v>
      </c>
      <c r="C1291" t="s">
        <v>212</v>
      </c>
      <c r="D1291" t="s">
        <v>904</v>
      </c>
      <c r="E1291" t="s">
        <v>1804</v>
      </c>
      <c r="F1291" t="str">
        <f t="shared" si="20"/>
        <v>Kevin Kratz</v>
      </c>
      <c r="G1291" t="s">
        <v>860</v>
      </c>
      <c r="H1291" s="143">
        <v>164250</v>
      </c>
      <c r="I1291" s="143">
        <v>150000</v>
      </c>
      <c r="J1291" t="str">
        <f>IF(G1291="GK",VLOOKUP(F1291,'[1]2017GoalKeeper Stats'!$A$2:$S$109,2,FALSE),VLOOKUP(F1291,'[1]2017Player Stats'!$A$2:$AB$830,2,FALSE))</f>
        <v>ATL</v>
      </c>
      <c r="K1291">
        <f>IF(G1291="GK",VLOOKUP(F1291,'[1]2017GoalKeeper Stats'!$A$2:$S$109,4,FALSE),VLOOKUP(F1291,'[1]2017Player Stats'!$A$2:$AB$830,4,FALSE))</f>
        <v>20</v>
      </c>
      <c r="L1291">
        <f>IF(G1291="GK",VLOOKUP(F1291,'[1]2017GoalKeeper Stats'!$A$2:$S$109,5,FALSE),VLOOKUP(F1291,'[1]2017Player Stats'!$A$2:$AB$830,5,FALSE))</f>
        <v>5</v>
      </c>
      <c r="M1291">
        <f>IF(G1291="GK",VLOOKUP(F1291,'[1]2017GoalKeeper Stats'!$A$2:$S$109,6,FALSE),VLOOKUP(F1291,'[1]2017Player Stats'!$A$2:$AB$830,6,FALSE))</f>
        <v>590</v>
      </c>
      <c r="N1291">
        <f>IF(G1291="GK",VLOOKUP(F1291,'[1]2017GoalKeeper Stats'!$A$2:$S$109,7,FALSE),VLOOKUP(F1291,'[1]2017Player Stats'!$A$2:$AB$830,7,FALSE))</f>
        <v>1</v>
      </c>
      <c r="O1291">
        <f>IF(G1291="GK",VLOOKUP(F1291,'[1]2017GoalKeeper Stats'!$A$2:$S$109,8,FALSE),VLOOKUP(F1291,'[1]2017Player Stats'!$A$2:$AB$830,8,FALSE))</f>
        <v>1</v>
      </c>
      <c r="P1291">
        <f>IF(G1291="GK",VLOOKUP(F1291,'[1]2017GoalKeeper Stats'!$A$2:$S$109,9,FALSE),VLOOKUP(F1291,'[1]2017Player Stats'!$A$2:$AB$830,9,FALSE))</f>
        <v>8</v>
      </c>
      <c r="Q1291">
        <f>IF(G1291="GK",VLOOKUP(F1291,'[1]2017GoalKeeper Stats'!$A$2:$S$109,10,FALSE),VLOOKUP(F1291,'[1]2017Player Stats'!$A$2:$AB$830,10,FALSE))</f>
        <v>2</v>
      </c>
      <c r="R1291">
        <f>IF(G1291="GK",VLOOKUP(F1291,'[1]2017GoalKeeper Stats'!$A$2:$S$109,11,FALSE),VLOOKUP(F1291,'[1]2017Player Stats'!$A$2:$AB$830,11,FALSE))</f>
        <v>0</v>
      </c>
      <c r="S1291" t="str">
        <f>IF(G1291="GK",VLOOKUP(F1291,'[1]2017GoalKeeper Stats'!$A$2:$S$109,12,FALSE),VLOOKUP(F1291,'[1]2017Player Stats'!$A$2:$AB$830,12,FALSE))</f>
        <v>0/0</v>
      </c>
      <c r="T1291">
        <f>IF(G1291="GK",VLOOKUP(F1291,'[1]2017GoalKeeper Stats'!$A$2:$S$109,13,FALSE),VLOOKUP(F1291,'[1]2017Player Stats'!$A$2:$AB$830,13,FALSE))</f>
        <v>1</v>
      </c>
      <c r="U1291">
        <f>IF(G1291="GK",VLOOKUP(F1291,'[1]2017GoalKeeper Stats'!$A$2:$S$109,14,FALSE),VLOOKUP(F1291,'[1]2017Player Stats'!$A$2:$AB$830,14,FALSE))</f>
        <v>0</v>
      </c>
      <c r="V1291">
        <f>IF(G1291="GK",VLOOKUP(F1291,'[1]2017GoalKeeper Stats'!$A$2:$S$109,15,FALSE),VLOOKUP(F1291,'[1]2017Player Stats'!$A$2:$AB$830,15,FALSE))</f>
        <v>0.15</v>
      </c>
      <c r="W1291">
        <f>IF(G1291="GK",VLOOKUP(F1291,'[1]2017GoalKeeper Stats'!$A$2:$S$109,16,FALSE),VLOOKUP(F1291,'[1]2017Player Stats'!$A$2:$AB$830,16,FALSE))</f>
        <v>12.5</v>
      </c>
      <c r="X1291">
        <f>IF(G1291="GK",VLOOKUP(F1291,'[1]2017GoalKeeper Stats'!$A$2:$S$109,17,FALSE),VLOOKUP(F1291,'[1]2017Player Stats'!$A$2:$AB$830,17,FALSE))</f>
        <v>0</v>
      </c>
      <c r="Y1291">
        <f>IF(G1291="GK",VLOOKUP(F1291,'[1]2017GoalKeeper Stats'!$A$2:$S$109,18,FALSE),VLOOKUP(F1291,'[1]2017Player Stats'!$A$2:$AB$830,18,FALSE))</f>
        <v>1</v>
      </c>
      <c r="Z1291">
        <f>IF(G1291="GK",VLOOKUP(F1291,'[1]2017GoalKeeper Stats'!$A$2:$S$109,19,FALSE),VLOOKUP(F1291,'[1]2017Player Stats'!$A$2:$AB$830,19,FALSE))</f>
        <v>0</v>
      </c>
      <c r="AA1291">
        <f>IF(G1291="GK",VLOOKUP(F1291,'[1]2017GoalKeeper Stats'!$A$2:$S$109,20,FALSE),VLOOKUP(F1291,'[1]2017Player Stats'!$A$2:$AB$830,20,FALSE))</f>
        <v>0.15</v>
      </c>
      <c r="AB1291">
        <f>IF(G1291="GK",VLOOKUP(F1291,'[1]2017GoalKeeper Stats'!$A$2:$S$109,21,FALSE),VLOOKUP(F1291,'[1]2017Player Stats'!$A$2:$AB$830,21,FALSE))</f>
        <v>5</v>
      </c>
      <c r="AC1291">
        <f>IF(G1291="GK",VLOOKUP(F1291,'[1]2017GoalKeeper Stats'!$A$2:$S$109,22,FALSE),VLOOKUP(F1291,'[1]2017Player Stats'!$A$2:$AB$830,22,FALSE))</f>
        <v>11</v>
      </c>
      <c r="AD1291">
        <f>IF(G1291="GK",VLOOKUP(F1291,'[1]2017GoalKeeper Stats'!$A$2:$S$109,23,FALSE),VLOOKUP(F1291,'[1]2017Player Stats'!$A$2:$AB$830,23,FALSE))</f>
        <v>1</v>
      </c>
      <c r="AE1291">
        <f>IF(G1291="GK",VLOOKUP(F1291,'[1]2017GoalKeeper Stats'!$A$2:$S$109,24,FALSE),VLOOKUP(F1291,'[1]2017Player Stats'!$A$2:$AB$830,24,FALSE))</f>
        <v>1</v>
      </c>
      <c r="AF1291">
        <f>IF(G1291="GK",VLOOKUP(F1291,'[1]2017GoalKeeper Stats'!$A$2:$S$109,25,FALSE),VLOOKUP(F1291,'[1]2017Player Stats'!$A$2:$AB$830,25,FALSE))</f>
        <v>0</v>
      </c>
      <c r="AG1291">
        <f>IF(G1291="GK",VLOOKUP(F1291,'[1]2017GoalKeeper Stats'!$A$2:$S$109,26,FALSE),VLOOKUP(F1291,'[1]2017Player Stats'!$A$2:$AB$830,26,FALSE))</f>
        <v>25</v>
      </c>
      <c r="AH1291" s="51">
        <v>2017</v>
      </c>
      <c r="AI1291" s="51">
        <v>34</v>
      </c>
      <c r="AJ1291" s="51">
        <v>438</v>
      </c>
      <c r="AK1291" s="51">
        <v>401</v>
      </c>
      <c r="AL1291" s="51">
        <v>69</v>
      </c>
      <c r="AM1291" s="51">
        <v>37</v>
      </c>
      <c r="AN1291" s="51">
        <v>32</v>
      </c>
      <c r="AO1291" s="52">
        <v>48.97</v>
      </c>
      <c r="AP1291" s="52">
        <v>43.53</v>
      </c>
      <c r="AQ1291" s="52">
        <v>5.44</v>
      </c>
      <c r="AR1291" s="52">
        <v>26.56</v>
      </c>
      <c r="AS1291" s="51">
        <v>55</v>
      </c>
      <c r="AT1291" s="52">
        <v>49.88</v>
      </c>
    </row>
    <row r="1292" spans="1:46" hidden="1">
      <c r="A1292">
        <v>2017</v>
      </c>
      <c r="B1292" t="s">
        <v>194</v>
      </c>
      <c r="C1292" t="s">
        <v>194</v>
      </c>
      <c r="D1292" t="s">
        <v>1259</v>
      </c>
      <c r="E1292" t="s">
        <v>1260</v>
      </c>
      <c r="F1292" t="str">
        <f t="shared" si="20"/>
        <v>Demar Phillips</v>
      </c>
      <c r="G1292" t="s">
        <v>893</v>
      </c>
      <c r="H1292" s="143">
        <v>162837</v>
      </c>
      <c r="I1292" s="143">
        <v>155004</v>
      </c>
      <c r="J1292" t="str">
        <f>IF(G1292="GK",VLOOKUP(F1292,'[1]2017GoalKeeper Stats'!$A$2:$S$109,2,FALSE),VLOOKUP(F1292,'[1]2017Player Stats'!$A$2:$AB$830,2,FALSE))</f>
        <v>RSL</v>
      </c>
      <c r="K1292">
        <f>IF(G1292="GK",VLOOKUP(F1292,'[1]2017GoalKeeper Stats'!$A$2:$S$109,4,FALSE),VLOOKUP(F1292,'[1]2017Player Stats'!$A$2:$AB$830,4,FALSE))</f>
        <v>13</v>
      </c>
      <c r="L1292">
        <f>IF(G1292="GK",VLOOKUP(F1292,'[1]2017GoalKeeper Stats'!$A$2:$S$109,5,FALSE),VLOOKUP(F1292,'[1]2017Player Stats'!$A$2:$AB$830,5,FALSE))</f>
        <v>11</v>
      </c>
      <c r="M1292">
        <f>IF(G1292="GK",VLOOKUP(F1292,'[1]2017GoalKeeper Stats'!$A$2:$S$109,6,FALSE),VLOOKUP(F1292,'[1]2017Player Stats'!$A$2:$AB$830,6,FALSE))</f>
        <v>961</v>
      </c>
      <c r="N1292">
        <f>IF(G1292="GK",VLOOKUP(F1292,'[1]2017GoalKeeper Stats'!$A$2:$S$109,7,FALSE),VLOOKUP(F1292,'[1]2017Player Stats'!$A$2:$AB$830,7,FALSE))</f>
        <v>0</v>
      </c>
      <c r="O1292">
        <f>IF(G1292="GK",VLOOKUP(F1292,'[1]2017GoalKeeper Stats'!$A$2:$S$109,8,FALSE),VLOOKUP(F1292,'[1]2017Player Stats'!$A$2:$AB$830,8,FALSE))</f>
        <v>2</v>
      </c>
      <c r="P1292">
        <f>IF(G1292="GK",VLOOKUP(F1292,'[1]2017GoalKeeper Stats'!$A$2:$S$109,9,FALSE),VLOOKUP(F1292,'[1]2017Player Stats'!$A$2:$AB$830,9,FALSE))</f>
        <v>3</v>
      </c>
      <c r="Q1292">
        <f>IF(G1292="GK",VLOOKUP(F1292,'[1]2017GoalKeeper Stats'!$A$2:$S$109,10,FALSE),VLOOKUP(F1292,'[1]2017Player Stats'!$A$2:$AB$830,10,FALSE))</f>
        <v>0</v>
      </c>
      <c r="R1292">
        <f>IF(G1292="GK",VLOOKUP(F1292,'[1]2017GoalKeeper Stats'!$A$2:$S$109,11,FALSE),VLOOKUP(F1292,'[1]2017Player Stats'!$A$2:$AB$830,11,FALSE))</f>
        <v>0</v>
      </c>
      <c r="S1292" t="str">
        <f>IF(G1292="GK",VLOOKUP(F1292,'[1]2017GoalKeeper Stats'!$A$2:$S$109,12,FALSE),VLOOKUP(F1292,'[1]2017Player Stats'!$A$2:$AB$830,12,FALSE))</f>
        <v>0/0</v>
      </c>
      <c r="T1292">
        <f>IF(G1292="GK",VLOOKUP(F1292,'[1]2017GoalKeeper Stats'!$A$2:$S$109,13,FALSE),VLOOKUP(F1292,'[1]2017Player Stats'!$A$2:$AB$830,13,FALSE))</f>
        <v>0</v>
      </c>
      <c r="U1292">
        <f>IF(G1292="GK",VLOOKUP(F1292,'[1]2017GoalKeeper Stats'!$A$2:$S$109,14,FALSE),VLOOKUP(F1292,'[1]2017Player Stats'!$A$2:$AB$830,14,FALSE))</f>
        <v>0</v>
      </c>
      <c r="V1292">
        <f>IF(G1292="GK",VLOOKUP(F1292,'[1]2017GoalKeeper Stats'!$A$2:$S$109,15,FALSE),VLOOKUP(F1292,'[1]2017Player Stats'!$A$2:$AB$830,15,FALSE))</f>
        <v>0</v>
      </c>
      <c r="W1292">
        <f>IF(G1292="GK",VLOOKUP(F1292,'[1]2017GoalKeeper Stats'!$A$2:$S$109,16,FALSE),VLOOKUP(F1292,'[1]2017Player Stats'!$A$2:$AB$830,16,FALSE))</f>
        <v>0</v>
      </c>
      <c r="X1292">
        <f>IF(G1292="GK",VLOOKUP(F1292,'[1]2017GoalKeeper Stats'!$A$2:$S$109,17,FALSE),VLOOKUP(F1292,'[1]2017Player Stats'!$A$2:$AB$830,17,FALSE))</f>
        <v>2</v>
      </c>
      <c r="Y1292">
        <f>IF(G1292="GK",VLOOKUP(F1292,'[1]2017GoalKeeper Stats'!$A$2:$S$109,18,FALSE),VLOOKUP(F1292,'[1]2017Player Stats'!$A$2:$AB$830,18,FALSE))</f>
        <v>0</v>
      </c>
      <c r="Z1292">
        <f>IF(G1292="GK",VLOOKUP(F1292,'[1]2017GoalKeeper Stats'!$A$2:$S$109,19,FALSE),VLOOKUP(F1292,'[1]2017Player Stats'!$A$2:$AB$830,19,FALSE))</f>
        <v>2</v>
      </c>
      <c r="AA1292">
        <f>IF(G1292="GK",VLOOKUP(F1292,'[1]2017GoalKeeper Stats'!$A$2:$S$109,20,FALSE),VLOOKUP(F1292,'[1]2017Player Stats'!$A$2:$AB$830,20,FALSE))</f>
        <v>0.19</v>
      </c>
      <c r="AB1292">
        <f>IF(G1292="GK",VLOOKUP(F1292,'[1]2017GoalKeeper Stats'!$A$2:$S$109,21,FALSE),VLOOKUP(F1292,'[1]2017Player Stats'!$A$2:$AB$830,21,FALSE))</f>
        <v>19</v>
      </c>
      <c r="AC1292">
        <f>IF(G1292="GK",VLOOKUP(F1292,'[1]2017GoalKeeper Stats'!$A$2:$S$109,22,FALSE),VLOOKUP(F1292,'[1]2017Player Stats'!$A$2:$AB$830,22,FALSE))</f>
        <v>6</v>
      </c>
      <c r="AD1292">
        <f>IF(G1292="GK",VLOOKUP(F1292,'[1]2017GoalKeeper Stats'!$A$2:$S$109,23,FALSE),VLOOKUP(F1292,'[1]2017Player Stats'!$A$2:$AB$830,23,FALSE))</f>
        <v>1</v>
      </c>
      <c r="AE1292">
        <f>IF(G1292="GK",VLOOKUP(F1292,'[1]2017GoalKeeper Stats'!$A$2:$S$109,24,FALSE),VLOOKUP(F1292,'[1]2017Player Stats'!$A$2:$AB$830,24,FALSE))</f>
        <v>2</v>
      </c>
      <c r="AF1292">
        <f>IF(G1292="GK",VLOOKUP(F1292,'[1]2017GoalKeeper Stats'!$A$2:$S$109,25,FALSE),VLOOKUP(F1292,'[1]2017Player Stats'!$A$2:$AB$830,25,FALSE))</f>
        <v>0</v>
      </c>
      <c r="AG1292">
        <f>IF(G1292="GK",VLOOKUP(F1292,'[1]2017GoalKeeper Stats'!$A$2:$S$109,26,FALSE),VLOOKUP(F1292,'[1]2017Player Stats'!$A$2:$AB$830,26,FALSE))</f>
        <v>0</v>
      </c>
      <c r="AH1292" s="51">
        <v>2017</v>
      </c>
      <c r="AI1292" s="51">
        <v>34</v>
      </c>
      <c r="AJ1292" s="51">
        <v>548</v>
      </c>
      <c r="AK1292" s="51">
        <v>420</v>
      </c>
      <c r="AL1292" s="51">
        <v>49</v>
      </c>
      <c r="AM1292" s="51">
        <v>54</v>
      </c>
      <c r="AN1292" s="51">
        <v>-5</v>
      </c>
      <c r="AO1292" s="52">
        <v>51.96</v>
      </c>
      <c r="AP1292" s="52">
        <v>49.83</v>
      </c>
      <c r="AQ1292" s="52">
        <v>2.12</v>
      </c>
      <c r="AR1292" s="52">
        <v>-7.12</v>
      </c>
      <c r="AS1292" s="51">
        <v>45</v>
      </c>
      <c r="AT1292" s="52">
        <v>48.26</v>
      </c>
    </row>
    <row r="1293" spans="1:46" hidden="1">
      <c r="A1293">
        <v>2017</v>
      </c>
      <c r="B1293" t="s">
        <v>206</v>
      </c>
      <c r="C1293" t="s">
        <v>206</v>
      </c>
      <c r="D1293" t="s">
        <v>1994</v>
      </c>
      <c r="E1293" t="s">
        <v>1995</v>
      </c>
      <c r="F1293" t="str">
        <f t="shared" si="20"/>
        <v>Jukka Raitala</v>
      </c>
      <c r="G1293" t="s">
        <v>893</v>
      </c>
      <c r="H1293" s="143">
        <v>161671</v>
      </c>
      <c r="I1293" s="143">
        <v>125004</v>
      </c>
      <c r="J1293" t="str">
        <f>IF(G1293="GK",VLOOKUP(F1293,'[1]2017GoalKeeper Stats'!$A$2:$S$109,2,FALSE),VLOOKUP(F1293,'[1]2017Player Stats'!$A$2:$AB$830,2,FALSE))</f>
        <v>MTL</v>
      </c>
      <c r="K1293">
        <f>IF(G1293="GK",VLOOKUP(F1293,'[1]2017GoalKeeper Stats'!$A$2:$S$109,4,FALSE),VLOOKUP(F1293,'[1]2017Player Stats'!$A$2:$AB$830,4,FALSE))</f>
        <v>28</v>
      </c>
      <c r="L1293">
        <f>IF(G1293="GK",VLOOKUP(F1293,'[1]2017GoalKeeper Stats'!$A$2:$S$109,5,FALSE),VLOOKUP(F1293,'[1]2017Player Stats'!$A$2:$AB$830,5,FALSE))</f>
        <v>20</v>
      </c>
      <c r="M1293">
        <f>IF(G1293="GK",VLOOKUP(F1293,'[1]2017GoalKeeper Stats'!$A$2:$S$109,6,FALSE),VLOOKUP(F1293,'[1]2017Player Stats'!$A$2:$AB$830,6,FALSE))</f>
        <v>1920</v>
      </c>
      <c r="N1293">
        <f>IF(G1293="GK",VLOOKUP(F1293,'[1]2017GoalKeeper Stats'!$A$2:$S$109,7,FALSE),VLOOKUP(F1293,'[1]2017Player Stats'!$A$2:$AB$830,7,FALSE))</f>
        <v>0</v>
      </c>
      <c r="O1293">
        <f>IF(G1293="GK",VLOOKUP(F1293,'[1]2017GoalKeeper Stats'!$A$2:$S$109,8,FALSE),VLOOKUP(F1293,'[1]2017Player Stats'!$A$2:$AB$830,8,FALSE))</f>
        <v>2</v>
      </c>
      <c r="P1293">
        <f>IF(G1293="GK",VLOOKUP(F1293,'[1]2017GoalKeeper Stats'!$A$2:$S$109,9,FALSE),VLOOKUP(F1293,'[1]2017Player Stats'!$A$2:$AB$830,9,FALSE))</f>
        <v>8</v>
      </c>
      <c r="Q1293">
        <f>IF(G1293="GK",VLOOKUP(F1293,'[1]2017GoalKeeper Stats'!$A$2:$S$109,10,FALSE),VLOOKUP(F1293,'[1]2017Player Stats'!$A$2:$AB$830,10,FALSE))</f>
        <v>1</v>
      </c>
      <c r="R1293">
        <f>IF(G1293="GK",VLOOKUP(F1293,'[1]2017GoalKeeper Stats'!$A$2:$S$109,11,FALSE),VLOOKUP(F1293,'[1]2017Player Stats'!$A$2:$AB$830,11,FALSE))</f>
        <v>0</v>
      </c>
      <c r="S1293" t="str">
        <f>IF(G1293="GK",VLOOKUP(F1293,'[1]2017GoalKeeper Stats'!$A$2:$S$109,12,FALSE),VLOOKUP(F1293,'[1]2017Player Stats'!$A$2:$AB$830,12,FALSE))</f>
        <v>0/0</v>
      </c>
      <c r="T1293">
        <f>IF(G1293="GK",VLOOKUP(F1293,'[1]2017GoalKeeper Stats'!$A$2:$S$109,13,FALSE),VLOOKUP(F1293,'[1]2017Player Stats'!$A$2:$AB$830,13,FALSE))</f>
        <v>0</v>
      </c>
      <c r="U1293">
        <f>IF(G1293="GK",VLOOKUP(F1293,'[1]2017GoalKeeper Stats'!$A$2:$S$109,14,FALSE),VLOOKUP(F1293,'[1]2017Player Stats'!$A$2:$AB$830,14,FALSE))</f>
        <v>0</v>
      </c>
      <c r="V1293">
        <f>IF(G1293="GK",VLOOKUP(F1293,'[1]2017GoalKeeper Stats'!$A$2:$S$109,15,FALSE),VLOOKUP(F1293,'[1]2017Player Stats'!$A$2:$AB$830,15,FALSE))</f>
        <v>0</v>
      </c>
      <c r="W1293">
        <f>IF(G1293="GK",VLOOKUP(F1293,'[1]2017GoalKeeper Stats'!$A$2:$S$109,16,FALSE),VLOOKUP(F1293,'[1]2017Player Stats'!$A$2:$AB$830,16,FALSE))</f>
        <v>0</v>
      </c>
      <c r="X1293">
        <f>IF(G1293="GK",VLOOKUP(F1293,'[1]2017GoalKeeper Stats'!$A$2:$S$109,17,FALSE),VLOOKUP(F1293,'[1]2017Player Stats'!$A$2:$AB$830,17,FALSE))</f>
        <v>0</v>
      </c>
      <c r="Y1293">
        <f>IF(G1293="GK",VLOOKUP(F1293,'[1]2017GoalKeeper Stats'!$A$2:$S$109,18,FALSE),VLOOKUP(F1293,'[1]2017Player Stats'!$A$2:$AB$830,18,FALSE))</f>
        <v>1</v>
      </c>
      <c r="Z1293">
        <f>IF(G1293="GK",VLOOKUP(F1293,'[1]2017GoalKeeper Stats'!$A$2:$S$109,19,FALSE),VLOOKUP(F1293,'[1]2017Player Stats'!$A$2:$AB$830,19,FALSE))</f>
        <v>1</v>
      </c>
      <c r="AA1293">
        <f>IF(G1293="GK",VLOOKUP(F1293,'[1]2017GoalKeeper Stats'!$A$2:$S$109,20,FALSE),VLOOKUP(F1293,'[1]2017Player Stats'!$A$2:$AB$830,20,FALSE))</f>
        <v>0.09</v>
      </c>
      <c r="AB1293">
        <f>IF(G1293="GK",VLOOKUP(F1293,'[1]2017GoalKeeper Stats'!$A$2:$S$109,21,FALSE),VLOOKUP(F1293,'[1]2017Player Stats'!$A$2:$AB$830,21,FALSE))</f>
        <v>31</v>
      </c>
      <c r="AC1293">
        <f>IF(G1293="GK",VLOOKUP(F1293,'[1]2017GoalKeeper Stats'!$A$2:$S$109,22,FALSE),VLOOKUP(F1293,'[1]2017Player Stats'!$A$2:$AB$830,22,FALSE))</f>
        <v>16</v>
      </c>
      <c r="AD1293">
        <f>IF(G1293="GK",VLOOKUP(F1293,'[1]2017GoalKeeper Stats'!$A$2:$S$109,23,FALSE),VLOOKUP(F1293,'[1]2017Player Stats'!$A$2:$AB$830,23,FALSE))</f>
        <v>3</v>
      </c>
      <c r="AE1293">
        <f>IF(G1293="GK",VLOOKUP(F1293,'[1]2017GoalKeeper Stats'!$A$2:$S$109,24,FALSE),VLOOKUP(F1293,'[1]2017Player Stats'!$A$2:$AB$830,24,FALSE))</f>
        <v>4</v>
      </c>
      <c r="AF1293">
        <f>IF(G1293="GK",VLOOKUP(F1293,'[1]2017GoalKeeper Stats'!$A$2:$S$109,25,FALSE),VLOOKUP(F1293,'[1]2017Player Stats'!$A$2:$AB$830,25,FALSE))</f>
        <v>0</v>
      </c>
      <c r="AG1293">
        <f>IF(G1293="GK",VLOOKUP(F1293,'[1]2017GoalKeeper Stats'!$A$2:$S$109,26,FALSE),VLOOKUP(F1293,'[1]2017Player Stats'!$A$2:$AB$830,26,FALSE))</f>
        <v>12.5</v>
      </c>
      <c r="AH1293" s="51">
        <v>2017</v>
      </c>
      <c r="AI1293" s="51">
        <v>34</v>
      </c>
      <c r="AJ1293" s="51">
        <v>400</v>
      </c>
      <c r="AK1293" s="51">
        <v>444</v>
      </c>
      <c r="AL1293" s="51">
        <v>53</v>
      </c>
      <c r="AM1293" s="51">
        <v>49</v>
      </c>
      <c r="AN1293" s="51">
        <v>4</v>
      </c>
      <c r="AO1293" s="52">
        <v>45.7</v>
      </c>
      <c r="AP1293" s="52">
        <v>46.37</v>
      </c>
      <c r="AQ1293" s="52">
        <v>-0.67</v>
      </c>
      <c r="AR1293" s="52">
        <v>4.67</v>
      </c>
      <c r="AS1293" s="51">
        <v>54</v>
      </c>
      <c r="AT1293" s="52">
        <v>47.68</v>
      </c>
    </row>
    <row r="1294" spans="1:46" hidden="1">
      <c r="A1294">
        <v>2017</v>
      </c>
      <c r="B1294" t="s">
        <v>210</v>
      </c>
      <c r="C1294" t="s">
        <v>210</v>
      </c>
      <c r="D1294" t="s">
        <v>1760</v>
      </c>
      <c r="E1294" t="s">
        <v>1761</v>
      </c>
      <c r="F1294" t="str">
        <f t="shared" si="20"/>
        <v>Richmond Laryea</v>
      </c>
      <c r="G1294" t="s">
        <v>860</v>
      </c>
      <c r="H1294" s="143">
        <v>159000</v>
      </c>
      <c r="I1294" s="143">
        <v>130000</v>
      </c>
      <c r="J1294" t="str">
        <f>IF(G1294="GK",VLOOKUP(F1294,'[1]2017GoalKeeper Stats'!$A$2:$S$109,2,FALSE),VLOOKUP(F1294,'[1]2017Player Stats'!$A$2:$AB$830,2,FALSE))</f>
        <v>TOR</v>
      </c>
      <c r="K1294">
        <f>IF(G1294="GK",VLOOKUP(F1294,'[1]2017GoalKeeper Stats'!$A$2:$S$109,4,FALSE),VLOOKUP(F1294,'[1]2017Player Stats'!$A$2:$AB$830,4,FALSE))</f>
        <v>12</v>
      </c>
      <c r="L1294">
        <f>IF(G1294="GK",VLOOKUP(F1294,'[1]2017GoalKeeper Stats'!$A$2:$S$109,5,FALSE),VLOOKUP(F1294,'[1]2017Player Stats'!$A$2:$AB$830,5,FALSE))</f>
        <v>1</v>
      </c>
      <c r="M1294">
        <f>IF(G1294="GK",VLOOKUP(F1294,'[1]2017GoalKeeper Stats'!$A$2:$S$109,6,FALSE),VLOOKUP(F1294,'[1]2017Player Stats'!$A$2:$AB$830,6,FALSE))</f>
        <v>250</v>
      </c>
      <c r="N1294">
        <f>IF(G1294="GK",VLOOKUP(F1294,'[1]2017GoalKeeper Stats'!$A$2:$S$109,7,FALSE),VLOOKUP(F1294,'[1]2017Player Stats'!$A$2:$AB$830,7,FALSE))</f>
        <v>0</v>
      </c>
      <c r="O1294">
        <f>IF(G1294="GK",VLOOKUP(F1294,'[1]2017GoalKeeper Stats'!$A$2:$S$109,8,FALSE),VLOOKUP(F1294,'[1]2017Player Stats'!$A$2:$AB$830,8,FALSE))</f>
        <v>1</v>
      </c>
      <c r="P1294">
        <f>IF(G1294="GK",VLOOKUP(F1294,'[1]2017GoalKeeper Stats'!$A$2:$S$109,9,FALSE),VLOOKUP(F1294,'[1]2017Player Stats'!$A$2:$AB$830,9,FALSE))</f>
        <v>3</v>
      </c>
      <c r="Q1294">
        <f>IF(G1294="GK",VLOOKUP(F1294,'[1]2017GoalKeeper Stats'!$A$2:$S$109,10,FALSE),VLOOKUP(F1294,'[1]2017Player Stats'!$A$2:$AB$830,10,FALSE))</f>
        <v>2</v>
      </c>
      <c r="R1294">
        <f>IF(G1294="GK",VLOOKUP(F1294,'[1]2017GoalKeeper Stats'!$A$2:$S$109,11,FALSE),VLOOKUP(F1294,'[1]2017Player Stats'!$A$2:$AB$830,11,FALSE))</f>
        <v>0</v>
      </c>
      <c r="S1294" t="str">
        <f>IF(G1294="GK",VLOOKUP(F1294,'[1]2017GoalKeeper Stats'!$A$2:$S$109,12,FALSE),VLOOKUP(F1294,'[1]2017Player Stats'!$A$2:$AB$830,12,FALSE))</f>
        <v>0/0</v>
      </c>
      <c r="T1294">
        <f>IF(G1294="GK",VLOOKUP(F1294,'[1]2017GoalKeeper Stats'!$A$2:$S$109,13,FALSE),VLOOKUP(F1294,'[1]2017Player Stats'!$A$2:$AB$830,13,FALSE))</f>
        <v>0</v>
      </c>
      <c r="U1294">
        <f>IF(G1294="GK",VLOOKUP(F1294,'[1]2017GoalKeeper Stats'!$A$2:$S$109,14,FALSE),VLOOKUP(F1294,'[1]2017Player Stats'!$A$2:$AB$830,14,FALSE))</f>
        <v>0</v>
      </c>
      <c r="V1294">
        <f>IF(G1294="GK",VLOOKUP(F1294,'[1]2017GoalKeeper Stats'!$A$2:$S$109,15,FALSE),VLOOKUP(F1294,'[1]2017Player Stats'!$A$2:$AB$830,15,FALSE))</f>
        <v>0</v>
      </c>
      <c r="W1294">
        <f>IF(G1294="GK",VLOOKUP(F1294,'[1]2017GoalKeeper Stats'!$A$2:$S$109,16,FALSE),VLOOKUP(F1294,'[1]2017Player Stats'!$A$2:$AB$830,16,FALSE))</f>
        <v>0</v>
      </c>
      <c r="X1294">
        <f>IF(G1294="GK",VLOOKUP(F1294,'[1]2017GoalKeeper Stats'!$A$2:$S$109,17,FALSE),VLOOKUP(F1294,'[1]2017Player Stats'!$A$2:$AB$830,17,FALSE))</f>
        <v>0</v>
      </c>
      <c r="Y1294">
        <f>IF(G1294="GK",VLOOKUP(F1294,'[1]2017GoalKeeper Stats'!$A$2:$S$109,18,FALSE),VLOOKUP(F1294,'[1]2017Player Stats'!$A$2:$AB$830,18,FALSE))</f>
        <v>1</v>
      </c>
      <c r="Z1294">
        <f>IF(G1294="GK",VLOOKUP(F1294,'[1]2017GoalKeeper Stats'!$A$2:$S$109,19,FALSE),VLOOKUP(F1294,'[1]2017Player Stats'!$A$2:$AB$830,19,FALSE))</f>
        <v>0</v>
      </c>
      <c r="AA1294">
        <f>IF(G1294="GK",VLOOKUP(F1294,'[1]2017GoalKeeper Stats'!$A$2:$S$109,20,FALSE),VLOOKUP(F1294,'[1]2017Player Stats'!$A$2:$AB$830,20,FALSE))</f>
        <v>0.36</v>
      </c>
      <c r="AB1294">
        <f>IF(G1294="GK",VLOOKUP(F1294,'[1]2017GoalKeeper Stats'!$A$2:$S$109,21,FALSE),VLOOKUP(F1294,'[1]2017Player Stats'!$A$2:$AB$830,21,FALSE))</f>
        <v>9</v>
      </c>
      <c r="AC1294">
        <f>IF(G1294="GK",VLOOKUP(F1294,'[1]2017GoalKeeper Stats'!$A$2:$S$109,22,FALSE),VLOOKUP(F1294,'[1]2017Player Stats'!$A$2:$AB$830,22,FALSE))</f>
        <v>18</v>
      </c>
      <c r="AD1294">
        <f>IF(G1294="GK",VLOOKUP(F1294,'[1]2017GoalKeeper Stats'!$A$2:$S$109,23,FALSE),VLOOKUP(F1294,'[1]2017Player Stats'!$A$2:$AB$830,23,FALSE))</f>
        <v>0</v>
      </c>
      <c r="AE1294">
        <f>IF(G1294="GK",VLOOKUP(F1294,'[1]2017GoalKeeper Stats'!$A$2:$S$109,24,FALSE),VLOOKUP(F1294,'[1]2017Player Stats'!$A$2:$AB$830,24,FALSE))</f>
        <v>2</v>
      </c>
      <c r="AF1294">
        <f>IF(G1294="GK",VLOOKUP(F1294,'[1]2017GoalKeeper Stats'!$A$2:$S$109,25,FALSE),VLOOKUP(F1294,'[1]2017Player Stats'!$A$2:$AB$830,25,FALSE))</f>
        <v>0</v>
      </c>
      <c r="AG1294">
        <f>IF(G1294="GK",VLOOKUP(F1294,'[1]2017GoalKeeper Stats'!$A$2:$S$109,26,FALSE),VLOOKUP(F1294,'[1]2017Player Stats'!$A$2:$AB$830,26,FALSE))</f>
        <v>66.67</v>
      </c>
      <c r="AH1294" s="51">
        <v>2017</v>
      </c>
      <c r="AI1294" s="51">
        <v>34</v>
      </c>
      <c r="AJ1294" s="51">
        <v>419</v>
      </c>
      <c r="AK1294" s="51">
        <v>409</v>
      </c>
      <c r="AL1294" s="51">
        <v>39</v>
      </c>
      <c r="AM1294" s="51">
        <v>56</v>
      </c>
      <c r="AN1294" s="51">
        <v>-17</v>
      </c>
      <c r="AO1294" s="52">
        <v>36.22</v>
      </c>
      <c r="AP1294" s="52">
        <v>49.26</v>
      </c>
      <c r="AQ1294" s="52">
        <v>-13.04</v>
      </c>
      <c r="AR1294" s="52">
        <v>-3.96</v>
      </c>
      <c r="AS1294" s="51">
        <v>39</v>
      </c>
      <c r="AT1294" s="52">
        <v>39.11</v>
      </c>
    </row>
    <row r="1295" spans="1:46" hidden="1">
      <c r="A1295">
        <v>2017</v>
      </c>
      <c r="B1295" t="s">
        <v>193</v>
      </c>
      <c r="C1295" t="s">
        <v>193</v>
      </c>
      <c r="D1295" t="s">
        <v>1583</v>
      </c>
      <c r="E1295" t="s">
        <v>1776</v>
      </c>
      <c r="F1295" t="str">
        <f t="shared" si="20"/>
        <v>Lawrence Olum</v>
      </c>
      <c r="G1295" t="s">
        <v>860</v>
      </c>
      <c r="H1295" s="143">
        <v>157500</v>
      </c>
      <c r="I1295" s="143">
        <v>142500</v>
      </c>
      <c r="J1295" t="str">
        <f>IF(G1295="GK",VLOOKUP(F1295,'[1]2017GoalKeeper Stats'!$A$2:$S$109,2,FALSE),VLOOKUP(F1295,'[1]2017Player Stats'!$A$2:$AB$830,2,FALSE))</f>
        <v>POR</v>
      </c>
      <c r="K1295">
        <f>IF(G1295="GK",VLOOKUP(F1295,'[1]2017GoalKeeper Stats'!$A$2:$S$109,4,FALSE),VLOOKUP(F1295,'[1]2017Player Stats'!$A$2:$AB$830,4,FALSE))</f>
        <v>30</v>
      </c>
      <c r="L1295">
        <f>IF(G1295="GK",VLOOKUP(F1295,'[1]2017GoalKeeper Stats'!$A$2:$S$109,5,FALSE),VLOOKUP(F1295,'[1]2017Player Stats'!$A$2:$AB$830,5,FALSE))</f>
        <v>22</v>
      </c>
      <c r="M1295">
        <f>IF(G1295="GK",VLOOKUP(F1295,'[1]2017GoalKeeper Stats'!$A$2:$S$109,6,FALSE),VLOOKUP(F1295,'[1]2017Player Stats'!$A$2:$AB$830,6,FALSE))</f>
        <v>2103</v>
      </c>
      <c r="N1295">
        <f>IF(G1295="GK",VLOOKUP(F1295,'[1]2017GoalKeeper Stats'!$A$2:$S$109,7,FALSE),VLOOKUP(F1295,'[1]2017Player Stats'!$A$2:$AB$830,7,FALSE))</f>
        <v>1</v>
      </c>
      <c r="O1295">
        <f>IF(G1295="GK",VLOOKUP(F1295,'[1]2017GoalKeeper Stats'!$A$2:$S$109,8,FALSE),VLOOKUP(F1295,'[1]2017Player Stats'!$A$2:$AB$830,8,FALSE))</f>
        <v>0</v>
      </c>
      <c r="P1295">
        <f>IF(G1295="GK",VLOOKUP(F1295,'[1]2017GoalKeeper Stats'!$A$2:$S$109,9,FALSE),VLOOKUP(F1295,'[1]2017Player Stats'!$A$2:$AB$830,9,FALSE))</f>
        <v>10</v>
      </c>
      <c r="Q1295">
        <f>IF(G1295="GK",VLOOKUP(F1295,'[1]2017GoalKeeper Stats'!$A$2:$S$109,10,FALSE),VLOOKUP(F1295,'[1]2017Player Stats'!$A$2:$AB$830,10,FALSE))</f>
        <v>2</v>
      </c>
      <c r="R1295">
        <f>IF(G1295="GK",VLOOKUP(F1295,'[1]2017GoalKeeper Stats'!$A$2:$S$109,11,FALSE),VLOOKUP(F1295,'[1]2017Player Stats'!$A$2:$AB$830,11,FALSE))</f>
        <v>0</v>
      </c>
      <c r="S1295" t="str">
        <f>IF(G1295="GK",VLOOKUP(F1295,'[1]2017GoalKeeper Stats'!$A$2:$S$109,12,FALSE),VLOOKUP(F1295,'[1]2017Player Stats'!$A$2:$AB$830,12,FALSE))</f>
        <v>0/0</v>
      </c>
      <c r="T1295">
        <f>IF(G1295="GK",VLOOKUP(F1295,'[1]2017GoalKeeper Stats'!$A$2:$S$109,13,FALSE),VLOOKUP(F1295,'[1]2017Player Stats'!$A$2:$AB$830,13,FALSE))</f>
        <v>1</v>
      </c>
      <c r="U1295">
        <f>IF(G1295="GK",VLOOKUP(F1295,'[1]2017GoalKeeper Stats'!$A$2:$S$109,14,FALSE),VLOOKUP(F1295,'[1]2017Player Stats'!$A$2:$AB$830,14,FALSE))</f>
        <v>0</v>
      </c>
      <c r="V1295">
        <f>IF(G1295="GK",VLOOKUP(F1295,'[1]2017GoalKeeper Stats'!$A$2:$S$109,15,FALSE),VLOOKUP(F1295,'[1]2017Player Stats'!$A$2:$AB$830,15,FALSE))</f>
        <v>0.04</v>
      </c>
      <c r="W1295">
        <f>IF(G1295="GK",VLOOKUP(F1295,'[1]2017GoalKeeper Stats'!$A$2:$S$109,16,FALSE),VLOOKUP(F1295,'[1]2017Player Stats'!$A$2:$AB$830,16,FALSE))</f>
        <v>10</v>
      </c>
      <c r="X1295">
        <f>IF(G1295="GK",VLOOKUP(F1295,'[1]2017GoalKeeper Stats'!$A$2:$S$109,17,FALSE),VLOOKUP(F1295,'[1]2017Player Stats'!$A$2:$AB$830,17,FALSE))</f>
        <v>0</v>
      </c>
      <c r="Y1295">
        <f>IF(G1295="GK",VLOOKUP(F1295,'[1]2017GoalKeeper Stats'!$A$2:$S$109,18,FALSE),VLOOKUP(F1295,'[1]2017Player Stats'!$A$2:$AB$830,18,FALSE))</f>
        <v>0</v>
      </c>
      <c r="Z1295">
        <f>IF(G1295="GK",VLOOKUP(F1295,'[1]2017GoalKeeper Stats'!$A$2:$S$109,19,FALSE),VLOOKUP(F1295,'[1]2017Player Stats'!$A$2:$AB$830,19,FALSE))</f>
        <v>0</v>
      </c>
      <c r="AA1295">
        <f>IF(G1295="GK",VLOOKUP(F1295,'[1]2017GoalKeeper Stats'!$A$2:$S$109,20,FALSE),VLOOKUP(F1295,'[1]2017Player Stats'!$A$2:$AB$830,20,FALSE))</f>
        <v>0</v>
      </c>
      <c r="AB1295">
        <f>IF(G1295="GK",VLOOKUP(F1295,'[1]2017GoalKeeper Stats'!$A$2:$S$109,21,FALSE),VLOOKUP(F1295,'[1]2017Player Stats'!$A$2:$AB$830,21,FALSE))</f>
        <v>12</v>
      </c>
      <c r="AC1295">
        <f>IF(G1295="GK",VLOOKUP(F1295,'[1]2017GoalKeeper Stats'!$A$2:$S$109,22,FALSE),VLOOKUP(F1295,'[1]2017Player Stats'!$A$2:$AB$830,22,FALSE))</f>
        <v>7</v>
      </c>
      <c r="AD1295">
        <f>IF(G1295="GK",VLOOKUP(F1295,'[1]2017GoalKeeper Stats'!$A$2:$S$109,23,FALSE),VLOOKUP(F1295,'[1]2017Player Stats'!$A$2:$AB$830,23,FALSE))</f>
        <v>1</v>
      </c>
      <c r="AE1295">
        <f>IF(G1295="GK",VLOOKUP(F1295,'[1]2017GoalKeeper Stats'!$A$2:$S$109,24,FALSE),VLOOKUP(F1295,'[1]2017Player Stats'!$A$2:$AB$830,24,FALSE))</f>
        <v>3</v>
      </c>
      <c r="AF1295">
        <f>IF(G1295="GK",VLOOKUP(F1295,'[1]2017GoalKeeper Stats'!$A$2:$S$109,25,FALSE),VLOOKUP(F1295,'[1]2017Player Stats'!$A$2:$AB$830,25,FALSE))</f>
        <v>0</v>
      </c>
      <c r="AG1295">
        <f>IF(G1295="GK",VLOOKUP(F1295,'[1]2017GoalKeeper Stats'!$A$2:$S$109,26,FALSE),VLOOKUP(F1295,'[1]2017Player Stats'!$A$2:$AB$830,26,FALSE))</f>
        <v>20</v>
      </c>
      <c r="AH1295" s="51">
        <v>2017</v>
      </c>
      <c r="AI1295" s="51">
        <v>34</v>
      </c>
      <c r="AJ1295" s="51">
        <v>480</v>
      </c>
      <c r="AK1295" s="51">
        <v>418</v>
      </c>
      <c r="AL1295" s="51">
        <v>59</v>
      </c>
      <c r="AM1295" s="51">
        <v>49</v>
      </c>
      <c r="AN1295" s="51">
        <v>10</v>
      </c>
      <c r="AO1295" s="52">
        <v>53.09</v>
      </c>
      <c r="AP1295" s="52">
        <v>41.6</v>
      </c>
      <c r="AQ1295" s="52">
        <v>11.49</v>
      </c>
      <c r="AR1295" s="52">
        <v>-1.49</v>
      </c>
      <c r="AS1295" s="51">
        <v>53</v>
      </c>
      <c r="AT1295" s="52">
        <v>54.55</v>
      </c>
    </row>
    <row r="1296" spans="1:46" hidden="1">
      <c r="A1296">
        <v>2017</v>
      </c>
      <c r="B1296" t="s">
        <v>882</v>
      </c>
      <c r="C1296" t="s">
        <v>882</v>
      </c>
      <c r="D1296" t="s">
        <v>1775</v>
      </c>
      <c r="E1296" t="s">
        <v>1194</v>
      </c>
      <c r="F1296" t="str">
        <f t="shared" si="20"/>
        <v>Je-Vaughn Watson</v>
      </c>
      <c r="G1296" t="s">
        <v>1044</v>
      </c>
      <c r="H1296" s="143">
        <v>155667</v>
      </c>
      <c r="I1296" s="143">
        <v>150000</v>
      </c>
      <c r="J1296" t="str">
        <f>IF(G1296="GK",VLOOKUP(F1296,'[1]2017GoalKeeper Stats'!$A$2:$S$109,2,FALSE),VLOOKUP(F1296,'[1]2017Player Stats'!$A$2:$AB$830,2,FALSE))</f>
        <v>NE</v>
      </c>
      <c r="K1296">
        <f>IF(G1296="GK",VLOOKUP(F1296,'[1]2017GoalKeeper Stats'!$A$2:$S$109,4,FALSE),VLOOKUP(F1296,'[1]2017Player Stats'!$A$2:$AB$830,4,FALSE))</f>
        <v>18</v>
      </c>
      <c r="L1296">
        <f>IF(G1296="GK",VLOOKUP(F1296,'[1]2017GoalKeeper Stats'!$A$2:$S$109,5,FALSE),VLOOKUP(F1296,'[1]2017Player Stats'!$A$2:$AB$830,5,FALSE))</f>
        <v>8</v>
      </c>
      <c r="M1296">
        <f>IF(G1296="GK",VLOOKUP(F1296,'[1]2017GoalKeeper Stats'!$A$2:$S$109,6,FALSE),VLOOKUP(F1296,'[1]2017Player Stats'!$A$2:$AB$830,6,FALSE))</f>
        <v>766</v>
      </c>
      <c r="N1296">
        <f>IF(G1296="GK",VLOOKUP(F1296,'[1]2017GoalKeeper Stats'!$A$2:$S$109,7,FALSE),VLOOKUP(F1296,'[1]2017Player Stats'!$A$2:$AB$830,7,FALSE))</f>
        <v>0</v>
      </c>
      <c r="O1296">
        <f>IF(G1296="GK",VLOOKUP(F1296,'[1]2017GoalKeeper Stats'!$A$2:$S$109,8,FALSE),VLOOKUP(F1296,'[1]2017Player Stats'!$A$2:$AB$830,8,FALSE))</f>
        <v>0</v>
      </c>
      <c r="P1296">
        <f>IF(G1296="GK",VLOOKUP(F1296,'[1]2017GoalKeeper Stats'!$A$2:$S$109,9,FALSE),VLOOKUP(F1296,'[1]2017Player Stats'!$A$2:$AB$830,9,FALSE))</f>
        <v>5</v>
      </c>
      <c r="Q1296">
        <f>IF(G1296="GK",VLOOKUP(F1296,'[1]2017GoalKeeper Stats'!$A$2:$S$109,10,FALSE),VLOOKUP(F1296,'[1]2017Player Stats'!$A$2:$AB$830,10,FALSE))</f>
        <v>2</v>
      </c>
      <c r="R1296">
        <f>IF(G1296="GK",VLOOKUP(F1296,'[1]2017GoalKeeper Stats'!$A$2:$S$109,11,FALSE),VLOOKUP(F1296,'[1]2017Player Stats'!$A$2:$AB$830,11,FALSE))</f>
        <v>0</v>
      </c>
      <c r="S1296" t="str">
        <f>IF(G1296="GK",VLOOKUP(F1296,'[1]2017GoalKeeper Stats'!$A$2:$S$109,12,FALSE),VLOOKUP(F1296,'[1]2017Player Stats'!$A$2:$AB$830,12,FALSE))</f>
        <v>0/0</v>
      </c>
      <c r="T1296">
        <f>IF(G1296="GK",VLOOKUP(F1296,'[1]2017GoalKeeper Stats'!$A$2:$S$109,13,FALSE),VLOOKUP(F1296,'[1]2017Player Stats'!$A$2:$AB$830,13,FALSE))</f>
        <v>0</v>
      </c>
      <c r="U1296">
        <f>IF(G1296="GK",VLOOKUP(F1296,'[1]2017GoalKeeper Stats'!$A$2:$S$109,14,FALSE),VLOOKUP(F1296,'[1]2017Player Stats'!$A$2:$AB$830,14,FALSE))</f>
        <v>0</v>
      </c>
      <c r="V1296">
        <f>IF(G1296="GK",VLOOKUP(F1296,'[1]2017GoalKeeper Stats'!$A$2:$S$109,15,FALSE),VLOOKUP(F1296,'[1]2017Player Stats'!$A$2:$AB$830,15,FALSE))</f>
        <v>0</v>
      </c>
      <c r="W1296">
        <f>IF(G1296="GK",VLOOKUP(F1296,'[1]2017GoalKeeper Stats'!$A$2:$S$109,16,FALSE),VLOOKUP(F1296,'[1]2017Player Stats'!$A$2:$AB$830,16,FALSE))</f>
        <v>0</v>
      </c>
      <c r="X1296">
        <f>IF(G1296="GK",VLOOKUP(F1296,'[1]2017GoalKeeper Stats'!$A$2:$S$109,17,FALSE),VLOOKUP(F1296,'[1]2017Player Stats'!$A$2:$AB$830,17,FALSE))</f>
        <v>0</v>
      </c>
      <c r="Y1296">
        <f>IF(G1296="GK",VLOOKUP(F1296,'[1]2017GoalKeeper Stats'!$A$2:$S$109,18,FALSE),VLOOKUP(F1296,'[1]2017Player Stats'!$A$2:$AB$830,18,FALSE))</f>
        <v>0</v>
      </c>
      <c r="Z1296">
        <f>IF(G1296="GK",VLOOKUP(F1296,'[1]2017GoalKeeper Stats'!$A$2:$S$109,19,FALSE),VLOOKUP(F1296,'[1]2017Player Stats'!$A$2:$AB$830,19,FALSE))</f>
        <v>0</v>
      </c>
      <c r="AA1296">
        <f>IF(G1296="GK",VLOOKUP(F1296,'[1]2017GoalKeeper Stats'!$A$2:$S$109,20,FALSE),VLOOKUP(F1296,'[1]2017Player Stats'!$A$2:$AB$830,20,FALSE))</f>
        <v>0</v>
      </c>
      <c r="AB1296">
        <f>IF(G1296="GK",VLOOKUP(F1296,'[1]2017GoalKeeper Stats'!$A$2:$S$109,21,FALSE),VLOOKUP(F1296,'[1]2017Player Stats'!$A$2:$AB$830,21,FALSE))</f>
        <v>11</v>
      </c>
      <c r="AC1296">
        <f>IF(G1296="GK",VLOOKUP(F1296,'[1]2017GoalKeeper Stats'!$A$2:$S$109,22,FALSE),VLOOKUP(F1296,'[1]2017Player Stats'!$A$2:$AB$830,22,FALSE))</f>
        <v>5</v>
      </c>
      <c r="AD1296">
        <f>IF(G1296="GK",VLOOKUP(F1296,'[1]2017GoalKeeper Stats'!$A$2:$S$109,23,FALSE),VLOOKUP(F1296,'[1]2017Player Stats'!$A$2:$AB$830,23,FALSE))</f>
        <v>0</v>
      </c>
      <c r="AE1296">
        <f>IF(G1296="GK",VLOOKUP(F1296,'[1]2017GoalKeeper Stats'!$A$2:$S$109,24,FALSE),VLOOKUP(F1296,'[1]2017Player Stats'!$A$2:$AB$830,24,FALSE))</f>
        <v>5</v>
      </c>
      <c r="AF1296">
        <f>IF(G1296="GK",VLOOKUP(F1296,'[1]2017GoalKeeper Stats'!$A$2:$S$109,25,FALSE),VLOOKUP(F1296,'[1]2017Player Stats'!$A$2:$AB$830,25,FALSE))</f>
        <v>1</v>
      </c>
      <c r="AG1296">
        <f>IF(G1296="GK",VLOOKUP(F1296,'[1]2017GoalKeeper Stats'!$A$2:$S$109,26,FALSE),VLOOKUP(F1296,'[1]2017Player Stats'!$A$2:$AB$830,26,FALSE))</f>
        <v>40</v>
      </c>
      <c r="AH1296" s="51">
        <v>2017</v>
      </c>
      <c r="AI1296" s="51">
        <v>34</v>
      </c>
      <c r="AJ1296" s="51">
        <v>434</v>
      </c>
      <c r="AK1296" s="51">
        <v>418</v>
      </c>
      <c r="AL1296" s="51">
        <v>53</v>
      </c>
      <c r="AM1296" s="51">
        <v>61</v>
      </c>
      <c r="AN1296" s="51">
        <v>-8</v>
      </c>
      <c r="AO1296" s="52">
        <v>50.23</v>
      </c>
      <c r="AP1296" s="52">
        <v>45.82</v>
      </c>
      <c r="AQ1296" s="52">
        <v>4.41</v>
      </c>
      <c r="AR1296" s="52">
        <v>-12.41</v>
      </c>
      <c r="AS1296" s="51">
        <v>45</v>
      </c>
      <c r="AT1296" s="52">
        <v>49.33</v>
      </c>
    </row>
    <row r="1297" spans="1:46" hidden="1">
      <c r="A1297">
        <v>2017</v>
      </c>
      <c r="B1297" t="s">
        <v>193</v>
      </c>
      <c r="C1297" t="s">
        <v>193</v>
      </c>
      <c r="D1297" t="s">
        <v>1778</v>
      </c>
      <c r="E1297" t="s">
        <v>1779</v>
      </c>
      <c r="F1297" t="str">
        <f t="shared" si="20"/>
        <v>Gbenga Arokoyo</v>
      </c>
      <c r="G1297" t="s">
        <v>893</v>
      </c>
      <c r="H1297" s="143">
        <v>155600</v>
      </c>
      <c r="I1297" s="143">
        <v>135000</v>
      </c>
      <c r="J1297" t="str">
        <f>IF(G1297="GK",VLOOKUP(F1297,'[1]2017GoalKeeper Stats'!$A$2:$S$109,2,FALSE),VLOOKUP(F1297,'[1]2017Player Stats'!$A$2:$AB$830,2,FALSE))</f>
        <v>POR</v>
      </c>
      <c r="K1297">
        <f>IF(G1297="GK",VLOOKUP(F1297,'[1]2017GoalKeeper Stats'!$A$2:$S$109,4,FALSE),VLOOKUP(F1297,'[1]2017Player Stats'!$A$2:$AB$830,4,FALSE))</f>
        <v>0</v>
      </c>
      <c r="L1297">
        <f>IF(G1297="GK",VLOOKUP(F1297,'[1]2017GoalKeeper Stats'!$A$2:$S$109,5,FALSE),VLOOKUP(F1297,'[1]2017Player Stats'!$A$2:$AB$830,5,FALSE))</f>
        <v>0</v>
      </c>
      <c r="M1297">
        <f>IF(G1297="GK",VLOOKUP(F1297,'[1]2017GoalKeeper Stats'!$A$2:$S$109,6,FALSE),VLOOKUP(F1297,'[1]2017Player Stats'!$A$2:$AB$830,6,FALSE))</f>
        <v>0</v>
      </c>
      <c r="N1297">
        <f>IF(G1297="GK",VLOOKUP(F1297,'[1]2017GoalKeeper Stats'!$A$2:$S$109,7,FALSE),VLOOKUP(F1297,'[1]2017Player Stats'!$A$2:$AB$830,7,FALSE))</f>
        <v>0</v>
      </c>
      <c r="O1297">
        <f>IF(G1297="GK",VLOOKUP(F1297,'[1]2017GoalKeeper Stats'!$A$2:$S$109,8,FALSE),VLOOKUP(F1297,'[1]2017Player Stats'!$A$2:$AB$830,8,FALSE))</f>
        <v>0</v>
      </c>
      <c r="P1297">
        <f>IF(G1297="GK",VLOOKUP(F1297,'[1]2017GoalKeeper Stats'!$A$2:$S$109,9,FALSE),VLOOKUP(F1297,'[1]2017Player Stats'!$A$2:$AB$830,9,FALSE))</f>
        <v>0</v>
      </c>
      <c r="Q1297">
        <f>IF(G1297="GK",VLOOKUP(F1297,'[1]2017GoalKeeper Stats'!$A$2:$S$109,10,FALSE),VLOOKUP(F1297,'[1]2017Player Stats'!$A$2:$AB$830,10,FALSE))</f>
        <v>0</v>
      </c>
      <c r="R1297">
        <f>IF(G1297="GK",VLOOKUP(F1297,'[1]2017GoalKeeper Stats'!$A$2:$S$109,11,FALSE),VLOOKUP(F1297,'[1]2017Player Stats'!$A$2:$AB$830,11,FALSE))</f>
        <v>0</v>
      </c>
      <c r="S1297" t="str">
        <f>IF(G1297="GK",VLOOKUP(F1297,'[1]2017GoalKeeper Stats'!$A$2:$S$109,12,FALSE),VLOOKUP(F1297,'[1]2017Player Stats'!$A$2:$AB$830,12,FALSE))</f>
        <v>0/0</v>
      </c>
      <c r="T1297">
        <f>IF(G1297="GK",VLOOKUP(F1297,'[1]2017GoalKeeper Stats'!$A$2:$S$109,13,FALSE),VLOOKUP(F1297,'[1]2017Player Stats'!$A$2:$AB$830,13,FALSE))</f>
        <v>0</v>
      </c>
      <c r="U1297">
        <f>IF(G1297="GK",VLOOKUP(F1297,'[1]2017GoalKeeper Stats'!$A$2:$S$109,14,FALSE),VLOOKUP(F1297,'[1]2017Player Stats'!$A$2:$AB$830,14,FALSE))</f>
        <v>0</v>
      </c>
      <c r="V1297">
        <f>IF(G1297="GK",VLOOKUP(F1297,'[1]2017GoalKeeper Stats'!$A$2:$S$109,15,FALSE),VLOOKUP(F1297,'[1]2017Player Stats'!$A$2:$AB$830,15,FALSE))</f>
        <v>0</v>
      </c>
      <c r="W1297">
        <f>IF(G1297="GK",VLOOKUP(F1297,'[1]2017GoalKeeper Stats'!$A$2:$S$109,16,FALSE),VLOOKUP(F1297,'[1]2017Player Stats'!$A$2:$AB$830,16,FALSE))</f>
        <v>0</v>
      </c>
      <c r="X1297">
        <f>IF(G1297="GK",VLOOKUP(F1297,'[1]2017GoalKeeper Stats'!$A$2:$S$109,17,FALSE),VLOOKUP(F1297,'[1]2017Player Stats'!$A$2:$AB$830,17,FALSE))</f>
        <v>0</v>
      </c>
      <c r="Y1297">
        <f>IF(G1297="GK",VLOOKUP(F1297,'[1]2017GoalKeeper Stats'!$A$2:$S$109,18,FALSE),VLOOKUP(F1297,'[1]2017Player Stats'!$A$2:$AB$830,18,FALSE))</f>
        <v>0</v>
      </c>
      <c r="Z1297">
        <f>IF(G1297="GK",VLOOKUP(F1297,'[1]2017GoalKeeper Stats'!$A$2:$S$109,19,FALSE),VLOOKUP(F1297,'[1]2017Player Stats'!$A$2:$AB$830,19,FALSE))</f>
        <v>0</v>
      </c>
      <c r="AA1297">
        <f>IF(G1297="GK",VLOOKUP(F1297,'[1]2017GoalKeeper Stats'!$A$2:$S$109,20,FALSE),VLOOKUP(F1297,'[1]2017Player Stats'!$A$2:$AB$830,20,FALSE))</f>
        <v>0</v>
      </c>
      <c r="AB1297">
        <f>IF(G1297="GK",VLOOKUP(F1297,'[1]2017GoalKeeper Stats'!$A$2:$S$109,21,FALSE),VLOOKUP(F1297,'[1]2017Player Stats'!$A$2:$AB$830,21,FALSE))</f>
        <v>0</v>
      </c>
      <c r="AC1297">
        <f>IF(G1297="GK",VLOOKUP(F1297,'[1]2017GoalKeeper Stats'!$A$2:$S$109,22,FALSE),VLOOKUP(F1297,'[1]2017Player Stats'!$A$2:$AB$830,22,FALSE))</f>
        <v>0</v>
      </c>
      <c r="AD1297">
        <f>IF(G1297="GK",VLOOKUP(F1297,'[1]2017GoalKeeper Stats'!$A$2:$S$109,23,FALSE),VLOOKUP(F1297,'[1]2017Player Stats'!$A$2:$AB$830,23,FALSE))</f>
        <v>0</v>
      </c>
      <c r="AE1297">
        <f>IF(G1297="GK",VLOOKUP(F1297,'[1]2017GoalKeeper Stats'!$A$2:$S$109,24,FALSE),VLOOKUP(F1297,'[1]2017Player Stats'!$A$2:$AB$830,24,FALSE))</f>
        <v>0</v>
      </c>
      <c r="AF1297">
        <f>IF(G1297="GK",VLOOKUP(F1297,'[1]2017GoalKeeper Stats'!$A$2:$S$109,25,FALSE),VLOOKUP(F1297,'[1]2017Player Stats'!$A$2:$AB$830,25,FALSE))</f>
        <v>0</v>
      </c>
      <c r="AG1297">
        <f>IF(G1297="GK",VLOOKUP(F1297,'[1]2017GoalKeeper Stats'!$A$2:$S$109,26,FALSE),VLOOKUP(F1297,'[1]2017Player Stats'!$A$2:$AB$830,26,FALSE))</f>
        <v>0</v>
      </c>
      <c r="AH1297" s="51">
        <v>2017</v>
      </c>
      <c r="AI1297" s="51">
        <v>34</v>
      </c>
      <c r="AJ1297" s="51">
        <v>480</v>
      </c>
      <c r="AK1297" s="51">
        <v>418</v>
      </c>
      <c r="AL1297" s="51">
        <v>59</v>
      </c>
      <c r="AM1297" s="51">
        <v>49</v>
      </c>
      <c r="AN1297" s="51">
        <v>10</v>
      </c>
      <c r="AO1297" s="52">
        <v>53.09</v>
      </c>
      <c r="AP1297" s="52">
        <v>41.6</v>
      </c>
      <c r="AQ1297" s="52">
        <v>11.49</v>
      </c>
      <c r="AR1297" s="52">
        <v>-1.49</v>
      </c>
      <c r="AS1297" s="51">
        <v>53</v>
      </c>
      <c r="AT1297" s="52">
        <v>54.55</v>
      </c>
    </row>
    <row r="1298" spans="1:46" hidden="1">
      <c r="A1298">
        <v>2017</v>
      </c>
      <c r="B1298" t="s">
        <v>205</v>
      </c>
      <c r="C1298" t="s">
        <v>971</v>
      </c>
      <c r="D1298" t="s">
        <v>1298</v>
      </c>
      <c r="E1298" t="s">
        <v>1299</v>
      </c>
      <c r="F1298" t="str">
        <f t="shared" si="20"/>
        <v>Atiba Harris</v>
      </c>
      <c r="G1298" t="s">
        <v>1044</v>
      </c>
      <c r="H1298" s="143">
        <v>155004</v>
      </c>
      <c r="I1298" s="143">
        <v>155004</v>
      </c>
      <c r="J1298" t="str">
        <f>IF(G1298="GK",VLOOKUP(F1298,'[1]2017GoalKeeper Stats'!$A$2:$S$109,2,FALSE),VLOOKUP(F1298,'[1]2017Player Stats'!$A$2:$AB$830,2,FALSE))</f>
        <v>DAL</v>
      </c>
      <c r="K1298">
        <f>IF(G1298="GK",VLOOKUP(F1298,'[1]2017GoalKeeper Stats'!$A$2:$S$109,4,FALSE),VLOOKUP(F1298,'[1]2017Player Stats'!$A$2:$AB$830,4,FALSE))</f>
        <v>29</v>
      </c>
      <c r="L1298">
        <f>IF(G1298="GK",VLOOKUP(F1298,'[1]2017GoalKeeper Stats'!$A$2:$S$109,5,FALSE),VLOOKUP(F1298,'[1]2017Player Stats'!$A$2:$AB$830,5,FALSE))</f>
        <v>21</v>
      </c>
      <c r="M1298">
        <f>IF(G1298="GK",VLOOKUP(F1298,'[1]2017GoalKeeper Stats'!$A$2:$S$109,6,FALSE),VLOOKUP(F1298,'[1]2017Player Stats'!$A$2:$AB$830,6,FALSE))</f>
        <v>2020</v>
      </c>
      <c r="N1298">
        <f>IF(G1298="GK",VLOOKUP(F1298,'[1]2017GoalKeeper Stats'!$A$2:$S$109,7,FALSE),VLOOKUP(F1298,'[1]2017Player Stats'!$A$2:$AB$830,7,FALSE))</f>
        <v>2</v>
      </c>
      <c r="O1298">
        <f>IF(G1298="GK",VLOOKUP(F1298,'[1]2017GoalKeeper Stats'!$A$2:$S$109,8,FALSE),VLOOKUP(F1298,'[1]2017Player Stats'!$A$2:$AB$830,8,FALSE))</f>
        <v>2</v>
      </c>
      <c r="P1298">
        <f>IF(G1298="GK",VLOOKUP(F1298,'[1]2017GoalKeeper Stats'!$A$2:$S$109,9,FALSE),VLOOKUP(F1298,'[1]2017Player Stats'!$A$2:$AB$830,9,FALSE))</f>
        <v>10</v>
      </c>
      <c r="Q1298">
        <f>IF(G1298="GK",VLOOKUP(F1298,'[1]2017GoalKeeper Stats'!$A$2:$S$109,10,FALSE),VLOOKUP(F1298,'[1]2017Player Stats'!$A$2:$AB$830,10,FALSE))</f>
        <v>2</v>
      </c>
      <c r="R1298">
        <f>IF(G1298="GK",VLOOKUP(F1298,'[1]2017GoalKeeper Stats'!$A$2:$S$109,11,FALSE),VLOOKUP(F1298,'[1]2017Player Stats'!$A$2:$AB$830,11,FALSE))</f>
        <v>0</v>
      </c>
      <c r="S1298" t="str">
        <f>IF(G1298="GK",VLOOKUP(F1298,'[1]2017GoalKeeper Stats'!$A$2:$S$109,12,FALSE),VLOOKUP(F1298,'[1]2017Player Stats'!$A$2:$AB$830,12,FALSE))</f>
        <v>0/0</v>
      </c>
      <c r="T1298">
        <f>IF(G1298="GK",VLOOKUP(F1298,'[1]2017GoalKeeper Stats'!$A$2:$S$109,13,FALSE),VLOOKUP(F1298,'[1]2017Player Stats'!$A$2:$AB$830,13,FALSE))</f>
        <v>1</v>
      </c>
      <c r="U1298">
        <f>IF(G1298="GK",VLOOKUP(F1298,'[1]2017GoalKeeper Stats'!$A$2:$S$109,14,FALSE),VLOOKUP(F1298,'[1]2017Player Stats'!$A$2:$AB$830,14,FALSE))</f>
        <v>1</v>
      </c>
      <c r="V1298">
        <f>IF(G1298="GK",VLOOKUP(F1298,'[1]2017GoalKeeper Stats'!$A$2:$S$109,15,FALSE),VLOOKUP(F1298,'[1]2017Player Stats'!$A$2:$AB$830,15,FALSE))</f>
        <v>0.09</v>
      </c>
      <c r="W1298">
        <f>IF(G1298="GK",VLOOKUP(F1298,'[1]2017GoalKeeper Stats'!$A$2:$S$109,16,FALSE),VLOOKUP(F1298,'[1]2017Player Stats'!$A$2:$AB$830,16,FALSE))</f>
        <v>20</v>
      </c>
      <c r="X1298">
        <f>IF(G1298="GK",VLOOKUP(F1298,'[1]2017GoalKeeper Stats'!$A$2:$S$109,17,FALSE),VLOOKUP(F1298,'[1]2017Player Stats'!$A$2:$AB$830,17,FALSE))</f>
        <v>0</v>
      </c>
      <c r="Y1298">
        <f>IF(G1298="GK",VLOOKUP(F1298,'[1]2017GoalKeeper Stats'!$A$2:$S$109,18,FALSE),VLOOKUP(F1298,'[1]2017Player Stats'!$A$2:$AB$830,18,FALSE))</f>
        <v>2</v>
      </c>
      <c r="Z1298">
        <f>IF(G1298="GK",VLOOKUP(F1298,'[1]2017GoalKeeper Stats'!$A$2:$S$109,19,FALSE),VLOOKUP(F1298,'[1]2017Player Stats'!$A$2:$AB$830,19,FALSE))</f>
        <v>0</v>
      </c>
      <c r="AA1298">
        <f>IF(G1298="GK",VLOOKUP(F1298,'[1]2017GoalKeeper Stats'!$A$2:$S$109,20,FALSE),VLOOKUP(F1298,'[1]2017Player Stats'!$A$2:$AB$830,20,FALSE))</f>
        <v>0.09</v>
      </c>
      <c r="AB1298">
        <f>IF(G1298="GK",VLOOKUP(F1298,'[1]2017GoalKeeper Stats'!$A$2:$S$109,21,FALSE),VLOOKUP(F1298,'[1]2017Player Stats'!$A$2:$AB$830,21,FALSE))</f>
        <v>35</v>
      </c>
      <c r="AC1298">
        <f>IF(G1298="GK",VLOOKUP(F1298,'[1]2017GoalKeeper Stats'!$A$2:$S$109,22,FALSE),VLOOKUP(F1298,'[1]2017Player Stats'!$A$2:$AB$830,22,FALSE))</f>
        <v>23</v>
      </c>
      <c r="AD1298">
        <f>IF(G1298="GK",VLOOKUP(F1298,'[1]2017GoalKeeper Stats'!$A$2:$S$109,23,FALSE),VLOOKUP(F1298,'[1]2017Player Stats'!$A$2:$AB$830,23,FALSE))</f>
        <v>1</v>
      </c>
      <c r="AE1298">
        <f>IF(G1298="GK",VLOOKUP(F1298,'[1]2017GoalKeeper Stats'!$A$2:$S$109,24,FALSE),VLOOKUP(F1298,'[1]2017Player Stats'!$A$2:$AB$830,24,FALSE))</f>
        <v>7</v>
      </c>
      <c r="AF1298">
        <f>IF(G1298="GK",VLOOKUP(F1298,'[1]2017GoalKeeper Stats'!$A$2:$S$109,25,FALSE),VLOOKUP(F1298,'[1]2017Player Stats'!$A$2:$AB$830,25,FALSE))</f>
        <v>0</v>
      </c>
      <c r="AG1298">
        <f>IF(G1298="GK",VLOOKUP(F1298,'[1]2017GoalKeeper Stats'!$A$2:$S$109,26,FALSE),VLOOKUP(F1298,'[1]2017Player Stats'!$A$2:$AB$830,26,FALSE))</f>
        <v>20</v>
      </c>
      <c r="AH1298" s="51">
        <v>2017</v>
      </c>
      <c r="AI1298" s="51">
        <v>34</v>
      </c>
      <c r="AJ1298" s="51">
        <v>481</v>
      </c>
      <c r="AK1298" s="51">
        <v>375</v>
      </c>
      <c r="AL1298" s="51">
        <v>48</v>
      </c>
      <c r="AM1298" s="51">
        <v>48</v>
      </c>
      <c r="AN1298" s="51">
        <v>0</v>
      </c>
      <c r="AO1298" s="52">
        <v>49.84</v>
      </c>
      <c r="AP1298" s="52">
        <v>38.5</v>
      </c>
      <c r="AQ1298" s="52">
        <v>11.34</v>
      </c>
      <c r="AR1298" s="52">
        <v>-11.34</v>
      </c>
      <c r="AS1298" s="51">
        <v>46</v>
      </c>
      <c r="AT1298" s="52">
        <v>53.88</v>
      </c>
    </row>
    <row r="1299" spans="1:46" hidden="1">
      <c r="A1299">
        <v>2017</v>
      </c>
      <c r="B1299" t="s">
        <v>896</v>
      </c>
      <c r="C1299" t="s">
        <v>896</v>
      </c>
      <c r="D1299" t="s">
        <v>1270</v>
      </c>
      <c r="E1299" t="s">
        <v>1271</v>
      </c>
      <c r="F1299" t="str">
        <f t="shared" si="20"/>
        <v>Tommy Thompson</v>
      </c>
      <c r="G1299" t="s">
        <v>860</v>
      </c>
      <c r="H1299" s="143">
        <v>155000</v>
      </c>
      <c r="I1299" s="143">
        <v>150000</v>
      </c>
      <c r="J1299" t="str">
        <f>IF(G1299="GK",VLOOKUP(F1299,'[1]2017GoalKeeper Stats'!$A$2:$S$109,2,FALSE),VLOOKUP(F1299,'[1]2017Player Stats'!$A$2:$AB$830,2,FALSE))</f>
        <v>SJ</v>
      </c>
      <c r="K1299">
        <f>IF(G1299="GK",VLOOKUP(F1299,'[1]2017GoalKeeper Stats'!$A$2:$S$109,4,FALSE),VLOOKUP(F1299,'[1]2017Player Stats'!$A$2:$AB$830,4,FALSE))</f>
        <v>32</v>
      </c>
      <c r="L1299">
        <f>IF(G1299="GK",VLOOKUP(F1299,'[1]2017GoalKeeper Stats'!$A$2:$S$109,5,FALSE),VLOOKUP(F1299,'[1]2017Player Stats'!$A$2:$AB$830,5,FALSE))</f>
        <v>16</v>
      </c>
      <c r="M1299">
        <f>IF(G1299="GK",VLOOKUP(F1299,'[1]2017GoalKeeper Stats'!$A$2:$S$109,6,FALSE),VLOOKUP(F1299,'[1]2017Player Stats'!$A$2:$AB$830,6,FALSE))</f>
        <v>1534</v>
      </c>
      <c r="N1299">
        <f>IF(G1299="GK",VLOOKUP(F1299,'[1]2017GoalKeeper Stats'!$A$2:$S$109,7,FALSE),VLOOKUP(F1299,'[1]2017Player Stats'!$A$2:$AB$830,7,FALSE))</f>
        <v>1</v>
      </c>
      <c r="O1299">
        <f>IF(G1299="GK",VLOOKUP(F1299,'[1]2017GoalKeeper Stats'!$A$2:$S$109,8,FALSE),VLOOKUP(F1299,'[1]2017Player Stats'!$A$2:$AB$830,8,FALSE))</f>
        <v>4</v>
      </c>
      <c r="P1299">
        <f>IF(G1299="GK",VLOOKUP(F1299,'[1]2017GoalKeeper Stats'!$A$2:$S$109,9,FALSE),VLOOKUP(F1299,'[1]2017Player Stats'!$A$2:$AB$830,9,FALSE))</f>
        <v>42</v>
      </c>
      <c r="Q1299">
        <f>IF(G1299="GK",VLOOKUP(F1299,'[1]2017GoalKeeper Stats'!$A$2:$S$109,10,FALSE),VLOOKUP(F1299,'[1]2017Player Stats'!$A$2:$AB$830,10,FALSE))</f>
        <v>12</v>
      </c>
      <c r="R1299">
        <f>IF(G1299="GK",VLOOKUP(F1299,'[1]2017GoalKeeper Stats'!$A$2:$S$109,11,FALSE),VLOOKUP(F1299,'[1]2017Player Stats'!$A$2:$AB$830,11,FALSE))</f>
        <v>0</v>
      </c>
      <c r="S1299" t="str">
        <f>IF(G1299="GK",VLOOKUP(F1299,'[1]2017GoalKeeper Stats'!$A$2:$S$109,12,FALSE),VLOOKUP(F1299,'[1]2017Player Stats'!$A$2:$AB$830,12,FALSE))</f>
        <v>0/0</v>
      </c>
      <c r="T1299">
        <f>IF(G1299="GK",VLOOKUP(F1299,'[1]2017GoalKeeper Stats'!$A$2:$S$109,13,FALSE),VLOOKUP(F1299,'[1]2017Player Stats'!$A$2:$AB$830,13,FALSE))</f>
        <v>0</v>
      </c>
      <c r="U1299">
        <f>IF(G1299="GK",VLOOKUP(F1299,'[1]2017GoalKeeper Stats'!$A$2:$S$109,14,FALSE),VLOOKUP(F1299,'[1]2017Player Stats'!$A$2:$AB$830,14,FALSE))</f>
        <v>1</v>
      </c>
      <c r="V1299">
        <f>IF(G1299="GK",VLOOKUP(F1299,'[1]2017GoalKeeper Stats'!$A$2:$S$109,15,FALSE),VLOOKUP(F1299,'[1]2017Player Stats'!$A$2:$AB$830,15,FALSE))</f>
        <v>0.06</v>
      </c>
      <c r="W1299">
        <f>IF(G1299="GK",VLOOKUP(F1299,'[1]2017GoalKeeper Stats'!$A$2:$S$109,16,FALSE),VLOOKUP(F1299,'[1]2017Player Stats'!$A$2:$AB$830,16,FALSE))</f>
        <v>2.4</v>
      </c>
      <c r="X1299">
        <f>IF(G1299="GK",VLOOKUP(F1299,'[1]2017GoalKeeper Stats'!$A$2:$S$109,17,FALSE),VLOOKUP(F1299,'[1]2017Player Stats'!$A$2:$AB$830,17,FALSE))</f>
        <v>1</v>
      </c>
      <c r="Y1299">
        <f>IF(G1299="GK",VLOOKUP(F1299,'[1]2017GoalKeeper Stats'!$A$2:$S$109,18,FALSE),VLOOKUP(F1299,'[1]2017Player Stats'!$A$2:$AB$830,18,FALSE))</f>
        <v>4</v>
      </c>
      <c r="Z1299">
        <f>IF(G1299="GK",VLOOKUP(F1299,'[1]2017GoalKeeper Stats'!$A$2:$S$109,19,FALSE),VLOOKUP(F1299,'[1]2017Player Stats'!$A$2:$AB$830,19,FALSE))</f>
        <v>0</v>
      </c>
      <c r="AA1299">
        <f>IF(G1299="GK",VLOOKUP(F1299,'[1]2017GoalKeeper Stats'!$A$2:$S$109,20,FALSE),VLOOKUP(F1299,'[1]2017Player Stats'!$A$2:$AB$830,20,FALSE))</f>
        <v>0.23</v>
      </c>
      <c r="AB1299">
        <f>IF(G1299="GK",VLOOKUP(F1299,'[1]2017GoalKeeper Stats'!$A$2:$S$109,21,FALSE),VLOOKUP(F1299,'[1]2017Player Stats'!$A$2:$AB$830,21,FALSE))</f>
        <v>16</v>
      </c>
      <c r="AC1299">
        <f>IF(G1299="GK",VLOOKUP(F1299,'[1]2017GoalKeeper Stats'!$A$2:$S$109,22,FALSE),VLOOKUP(F1299,'[1]2017Player Stats'!$A$2:$AB$830,22,FALSE))</f>
        <v>40</v>
      </c>
      <c r="AD1299">
        <f>IF(G1299="GK",VLOOKUP(F1299,'[1]2017GoalKeeper Stats'!$A$2:$S$109,23,FALSE),VLOOKUP(F1299,'[1]2017Player Stats'!$A$2:$AB$830,23,FALSE))</f>
        <v>0</v>
      </c>
      <c r="AE1299">
        <f>IF(G1299="GK",VLOOKUP(F1299,'[1]2017GoalKeeper Stats'!$A$2:$S$109,24,FALSE),VLOOKUP(F1299,'[1]2017Player Stats'!$A$2:$AB$830,24,FALSE))</f>
        <v>1</v>
      </c>
      <c r="AF1299">
        <f>IF(G1299="GK",VLOOKUP(F1299,'[1]2017GoalKeeper Stats'!$A$2:$S$109,25,FALSE),VLOOKUP(F1299,'[1]2017Player Stats'!$A$2:$AB$830,25,FALSE))</f>
        <v>0</v>
      </c>
      <c r="AG1299">
        <f>IF(G1299="GK",VLOOKUP(F1299,'[1]2017GoalKeeper Stats'!$A$2:$S$109,26,FALSE),VLOOKUP(F1299,'[1]2017Player Stats'!$A$2:$AB$830,26,FALSE))</f>
        <v>28.57</v>
      </c>
      <c r="AH1299" s="51">
        <v>2017</v>
      </c>
      <c r="AI1299" s="51">
        <v>34</v>
      </c>
      <c r="AJ1299" s="51">
        <v>469</v>
      </c>
      <c r="AK1299" s="51">
        <v>450</v>
      </c>
      <c r="AL1299" s="51">
        <v>39</v>
      </c>
      <c r="AM1299" s="51">
        <v>58</v>
      </c>
      <c r="AN1299" s="51">
        <v>-19</v>
      </c>
      <c r="AO1299" s="52">
        <v>45.18</v>
      </c>
      <c r="AP1299" s="52">
        <v>46.96</v>
      </c>
      <c r="AQ1299" s="52">
        <v>-1.78</v>
      </c>
      <c r="AR1299" s="52">
        <v>-17.22</v>
      </c>
      <c r="AS1299" s="51">
        <v>46</v>
      </c>
      <c r="AT1299" s="52">
        <v>47.03</v>
      </c>
    </row>
    <row r="1300" spans="1:46" hidden="1">
      <c r="A1300">
        <v>2017</v>
      </c>
      <c r="B1300" t="s">
        <v>896</v>
      </c>
      <c r="C1300" t="s">
        <v>896</v>
      </c>
      <c r="D1300" t="s">
        <v>1996</v>
      </c>
      <c r="E1300" t="s">
        <v>1997</v>
      </c>
      <c r="F1300" t="str">
        <f t="shared" si="20"/>
        <v>Francois Affolter</v>
      </c>
      <c r="G1300" t="s">
        <v>893</v>
      </c>
      <c r="H1300" s="143">
        <v>154250</v>
      </c>
      <c r="I1300" s="143">
        <v>120000</v>
      </c>
      <c r="J1300" t="str">
        <f>IF(G1300="GK",VLOOKUP(F1300,'[1]2017GoalKeeper Stats'!$A$2:$S$109,2,FALSE),VLOOKUP(F1300,'[1]2017Player Stats'!$A$2:$AB$830,2,FALSE))</f>
        <v>SJ</v>
      </c>
      <c r="K1300">
        <f>IF(G1300="GK",VLOOKUP(F1300,'[1]2017GoalKeeper Stats'!$A$2:$S$109,4,FALSE),VLOOKUP(F1300,'[1]2017Player Stats'!$A$2:$AB$830,4,FALSE))</f>
        <v>6</v>
      </c>
      <c r="L1300">
        <f>IF(G1300="GK",VLOOKUP(F1300,'[1]2017GoalKeeper Stats'!$A$2:$S$109,5,FALSE),VLOOKUP(F1300,'[1]2017Player Stats'!$A$2:$AB$830,5,FALSE))</f>
        <v>6</v>
      </c>
      <c r="M1300">
        <f>IF(G1300="GK",VLOOKUP(F1300,'[1]2017GoalKeeper Stats'!$A$2:$S$109,6,FALSE),VLOOKUP(F1300,'[1]2017Player Stats'!$A$2:$AB$830,6,FALSE))</f>
        <v>509</v>
      </c>
      <c r="N1300">
        <f>IF(G1300="GK",VLOOKUP(F1300,'[1]2017GoalKeeper Stats'!$A$2:$S$109,7,FALSE),VLOOKUP(F1300,'[1]2017Player Stats'!$A$2:$AB$830,7,FALSE))</f>
        <v>0</v>
      </c>
      <c r="O1300">
        <f>IF(G1300="GK",VLOOKUP(F1300,'[1]2017GoalKeeper Stats'!$A$2:$S$109,8,FALSE),VLOOKUP(F1300,'[1]2017Player Stats'!$A$2:$AB$830,8,FALSE))</f>
        <v>0</v>
      </c>
      <c r="P1300">
        <f>IF(G1300="GK",VLOOKUP(F1300,'[1]2017GoalKeeper Stats'!$A$2:$S$109,9,FALSE),VLOOKUP(F1300,'[1]2017Player Stats'!$A$2:$AB$830,9,FALSE))</f>
        <v>2</v>
      </c>
      <c r="Q1300">
        <f>IF(G1300="GK",VLOOKUP(F1300,'[1]2017GoalKeeper Stats'!$A$2:$S$109,10,FALSE),VLOOKUP(F1300,'[1]2017Player Stats'!$A$2:$AB$830,10,FALSE))</f>
        <v>0</v>
      </c>
      <c r="R1300">
        <f>IF(G1300="GK",VLOOKUP(F1300,'[1]2017GoalKeeper Stats'!$A$2:$S$109,11,FALSE),VLOOKUP(F1300,'[1]2017Player Stats'!$A$2:$AB$830,11,FALSE))</f>
        <v>0</v>
      </c>
      <c r="S1300" t="str">
        <f>IF(G1300="GK",VLOOKUP(F1300,'[1]2017GoalKeeper Stats'!$A$2:$S$109,12,FALSE),VLOOKUP(F1300,'[1]2017Player Stats'!$A$2:$AB$830,12,FALSE))</f>
        <v>0/0</v>
      </c>
      <c r="T1300">
        <f>IF(G1300="GK",VLOOKUP(F1300,'[1]2017GoalKeeper Stats'!$A$2:$S$109,13,FALSE),VLOOKUP(F1300,'[1]2017Player Stats'!$A$2:$AB$830,13,FALSE))</f>
        <v>0</v>
      </c>
      <c r="U1300">
        <f>IF(G1300="GK",VLOOKUP(F1300,'[1]2017GoalKeeper Stats'!$A$2:$S$109,14,FALSE),VLOOKUP(F1300,'[1]2017Player Stats'!$A$2:$AB$830,14,FALSE))</f>
        <v>0</v>
      </c>
      <c r="V1300">
        <f>IF(G1300="GK",VLOOKUP(F1300,'[1]2017GoalKeeper Stats'!$A$2:$S$109,15,FALSE),VLOOKUP(F1300,'[1]2017Player Stats'!$A$2:$AB$830,15,FALSE))</f>
        <v>0</v>
      </c>
      <c r="W1300">
        <f>IF(G1300="GK",VLOOKUP(F1300,'[1]2017GoalKeeper Stats'!$A$2:$S$109,16,FALSE),VLOOKUP(F1300,'[1]2017Player Stats'!$A$2:$AB$830,16,FALSE))</f>
        <v>0</v>
      </c>
      <c r="X1300">
        <f>IF(G1300="GK",VLOOKUP(F1300,'[1]2017GoalKeeper Stats'!$A$2:$S$109,17,FALSE),VLOOKUP(F1300,'[1]2017Player Stats'!$A$2:$AB$830,17,FALSE))</f>
        <v>0</v>
      </c>
      <c r="Y1300">
        <f>IF(G1300="GK",VLOOKUP(F1300,'[1]2017GoalKeeper Stats'!$A$2:$S$109,18,FALSE),VLOOKUP(F1300,'[1]2017Player Stats'!$A$2:$AB$830,18,FALSE))</f>
        <v>0</v>
      </c>
      <c r="Z1300">
        <f>IF(G1300="GK",VLOOKUP(F1300,'[1]2017GoalKeeper Stats'!$A$2:$S$109,19,FALSE),VLOOKUP(F1300,'[1]2017Player Stats'!$A$2:$AB$830,19,FALSE))</f>
        <v>0</v>
      </c>
      <c r="AA1300">
        <f>IF(G1300="GK",VLOOKUP(F1300,'[1]2017GoalKeeper Stats'!$A$2:$S$109,20,FALSE),VLOOKUP(F1300,'[1]2017Player Stats'!$A$2:$AB$830,20,FALSE))</f>
        <v>0</v>
      </c>
      <c r="AB1300">
        <f>IF(G1300="GK",VLOOKUP(F1300,'[1]2017GoalKeeper Stats'!$A$2:$S$109,21,FALSE),VLOOKUP(F1300,'[1]2017Player Stats'!$A$2:$AB$830,21,FALSE))</f>
        <v>3</v>
      </c>
      <c r="AC1300">
        <f>IF(G1300="GK",VLOOKUP(F1300,'[1]2017GoalKeeper Stats'!$A$2:$S$109,22,FALSE),VLOOKUP(F1300,'[1]2017Player Stats'!$A$2:$AB$830,22,FALSE))</f>
        <v>4</v>
      </c>
      <c r="AD1300">
        <f>IF(G1300="GK",VLOOKUP(F1300,'[1]2017GoalKeeper Stats'!$A$2:$S$109,23,FALSE),VLOOKUP(F1300,'[1]2017Player Stats'!$A$2:$AB$830,23,FALSE))</f>
        <v>0</v>
      </c>
      <c r="AE1300">
        <f>IF(G1300="GK",VLOOKUP(F1300,'[1]2017GoalKeeper Stats'!$A$2:$S$109,24,FALSE),VLOOKUP(F1300,'[1]2017Player Stats'!$A$2:$AB$830,24,FALSE))</f>
        <v>1</v>
      </c>
      <c r="AF1300">
        <f>IF(G1300="GK",VLOOKUP(F1300,'[1]2017GoalKeeper Stats'!$A$2:$S$109,25,FALSE),VLOOKUP(F1300,'[1]2017Player Stats'!$A$2:$AB$830,25,FALSE))</f>
        <v>0</v>
      </c>
      <c r="AG1300">
        <f>IF(G1300="GK",VLOOKUP(F1300,'[1]2017GoalKeeper Stats'!$A$2:$S$109,26,FALSE),VLOOKUP(F1300,'[1]2017Player Stats'!$A$2:$AB$830,26,FALSE))</f>
        <v>0</v>
      </c>
      <c r="AH1300" s="51">
        <v>2017</v>
      </c>
      <c r="AI1300" s="51">
        <v>34</v>
      </c>
      <c r="AJ1300" s="51">
        <v>469</v>
      </c>
      <c r="AK1300" s="51">
        <v>450</v>
      </c>
      <c r="AL1300" s="51">
        <v>39</v>
      </c>
      <c r="AM1300" s="51">
        <v>58</v>
      </c>
      <c r="AN1300" s="51">
        <v>-19</v>
      </c>
      <c r="AO1300" s="52">
        <v>45.18</v>
      </c>
      <c r="AP1300" s="52">
        <v>46.96</v>
      </c>
      <c r="AQ1300" s="52">
        <v>-1.78</v>
      </c>
      <c r="AR1300" s="52">
        <v>-17.22</v>
      </c>
      <c r="AS1300" s="51">
        <v>46</v>
      </c>
      <c r="AT1300" s="52">
        <v>47.03</v>
      </c>
    </row>
    <row r="1301" spans="1:46" hidden="1">
      <c r="A1301">
        <v>2017</v>
      </c>
      <c r="B1301" t="s">
        <v>205</v>
      </c>
      <c r="C1301" t="s">
        <v>971</v>
      </c>
      <c r="D1301" t="s">
        <v>1085</v>
      </c>
      <c r="E1301" t="s">
        <v>1545</v>
      </c>
      <c r="F1301" t="str">
        <f t="shared" si="20"/>
        <v>Victor Ulloa</v>
      </c>
      <c r="G1301" t="s">
        <v>860</v>
      </c>
      <c r="H1301" s="143">
        <v>152500</v>
      </c>
      <c r="I1301" s="143">
        <v>150000</v>
      </c>
      <c r="J1301" t="str">
        <f>IF(G1301="GK",VLOOKUP(F1301,'[1]2017GoalKeeper Stats'!$A$2:$S$109,2,FALSE),VLOOKUP(F1301,'[1]2017Player Stats'!$A$2:$AB$830,2,FALSE))</f>
        <v>MIA</v>
      </c>
      <c r="K1301">
        <f>IF(G1301="GK",VLOOKUP(F1301,'[1]2017GoalKeeper Stats'!$A$2:$S$109,4,FALSE),VLOOKUP(F1301,'[1]2017Player Stats'!$A$2:$AB$830,4,FALSE))</f>
        <v>23</v>
      </c>
      <c r="L1301">
        <f>IF(G1301="GK",VLOOKUP(F1301,'[1]2017GoalKeeper Stats'!$A$2:$S$109,5,FALSE),VLOOKUP(F1301,'[1]2017Player Stats'!$A$2:$AB$830,5,FALSE))</f>
        <v>12</v>
      </c>
      <c r="M1301">
        <f>IF(G1301="GK",VLOOKUP(F1301,'[1]2017GoalKeeper Stats'!$A$2:$S$109,6,FALSE),VLOOKUP(F1301,'[1]2017Player Stats'!$A$2:$AB$830,6,FALSE))</f>
        <v>1203</v>
      </c>
      <c r="N1301">
        <f>IF(G1301="GK",VLOOKUP(F1301,'[1]2017GoalKeeper Stats'!$A$2:$S$109,7,FALSE),VLOOKUP(F1301,'[1]2017Player Stats'!$A$2:$AB$830,7,FALSE))</f>
        <v>0</v>
      </c>
      <c r="O1301">
        <f>IF(G1301="GK",VLOOKUP(F1301,'[1]2017GoalKeeper Stats'!$A$2:$S$109,8,FALSE),VLOOKUP(F1301,'[1]2017Player Stats'!$A$2:$AB$830,8,FALSE))</f>
        <v>2</v>
      </c>
      <c r="P1301">
        <f>IF(G1301="GK",VLOOKUP(F1301,'[1]2017GoalKeeper Stats'!$A$2:$S$109,9,FALSE),VLOOKUP(F1301,'[1]2017Player Stats'!$A$2:$AB$830,9,FALSE))</f>
        <v>6</v>
      </c>
      <c r="Q1301">
        <f>IF(G1301="GK",VLOOKUP(F1301,'[1]2017GoalKeeper Stats'!$A$2:$S$109,10,FALSE),VLOOKUP(F1301,'[1]2017Player Stats'!$A$2:$AB$830,10,FALSE))</f>
        <v>4</v>
      </c>
      <c r="R1301">
        <f>IF(G1301="GK",VLOOKUP(F1301,'[1]2017GoalKeeper Stats'!$A$2:$S$109,11,FALSE),VLOOKUP(F1301,'[1]2017Player Stats'!$A$2:$AB$830,11,FALSE))</f>
        <v>0</v>
      </c>
      <c r="S1301" t="str">
        <f>IF(G1301="GK",VLOOKUP(F1301,'[1]2017GoalKeeper Stats'!$A$2:$S$109,12,FALSE),VLOOKUP(F1301,'[1]2017Player Stats'!$A$2:$AB$830,12,FALSE))</f>
        <v>0/0</v>
      </c>
      <c r="T1301">
        <f>IF(G1301="GK",VLOOKUP(F1301,'[1]2017GoalKeeper Stats'!$A$2:$S$109,13,FALSE),VLOOKUP(F1301,'[1]2017Player Stats'!$A$2:$AB$830,13,FALSE))</f>
        <v>0</v>
      </c>
      <c r="U1301">
        <f>IF(G1301="GK",VLOOKUP(F1301,'[1]2017GoalKeeper Stats'!$A$2:$S$109,14,FALSE),VLOOKUP(F1301,'[1]2017Player Stats'!$A$2:$AB$830,14,FALSE))</f>
        <v>0</v>
      </c>
      <c r="V1301">
        <f>IF(G1301="GK",VLOOKUP(F1301,'[1]2017GoalKeeper Stats'!$A$2:$S$109,15,FALSE),VLOOKUP(F1301,'[1]2017Player Stats'!$A$2:$AB$830,15,FALSE))</f>
        <v>0</v>
      </c>
      <c r="W1301">
        <f>IF(G1301="GK",VLOOKUP(F1301,'[1]2017GoalKeeper Stats'!$A$2:$S$109,16,FALSE),VLOOKUP(F1301,'[1]2017Player Stats'!$A$2:$AB$830,16,FALSE))</f>
        <v>0</v>
      </c>
      <c r="X1301">
        <f>IF(G1301="GK",VLOOKUP(F1301,'[1]2017GoalKeeper Stats'!$A$2:$S$109,17,FALSE),VLOOKUP(F1301,'[1]2017Player Stats'!$A$2:$AB$830,17,FALSE))</f>
        <v>0</v>
      </c>
      <c r="Y1301">
        <f>IF(G1301="GK",VLOOKUP(F1301,'[1]2017GoalKeeper Stats'!$A$2:$S$109,18,FALSE),VLOOKUP(F1301,'[1]2017Player Stats'!$A$2:$AB$830,18,FALSE))</f>
        <v>2</v>
      </c>
      <c r="Z1301">
        <f>IF(G1301="GK",VLOOKUP(F1301,'[1]2017GoalKeeper Stats'!$A$2:$S$109,19,FALSE),VLOOKUP(F1301,'[1]2017Player Stats'!$A$2:$AB$830,19,FALSE))</f>
        <v>0</v>
      </c>
      <c r="AA1301">
        <f>IF(G1301="GK",VLOOKUP(F1301,'[1]2017GoalKeeper Stats'!$A$2:$S$109,20,FALSE),VLOOKUP(F1301,'[1]2017Player Stats'!$A$2:$AB$830,20,FALSE))</f>
        <v>0.15</v>
      </c>
      <c r="AB1301">
        <f>IF(G1301="GK",VLOOKUP(F1301,'[1]2017GoalKeeper Stats'!$A$2:$S$109,21,FALSE),VLOOKUP(F1301,'[1]2017Player Stats'!$A$2:$AB$830,21,FALSE))</f>
        <v>23</v>
      </c>
      <c r="AC1301">
        <f>IF(G1301="GK",VLOOKUP(F1301,'[1]2017GoalKeeper Stats'!$A$2:$S$109,22,FALSE),VLOOKUP(F1301,'[1]2017Player Stats'!$A$2:$AB$830,22,FALSE))</f>
        <v>12</v>
      </c>
      <c r="AD1301">
        <f>IF(G1301="GK",VLOOKUP(F1301,'[1]2017GoalKeeper Stats'!$A$2:$S$109,23,FALSE),VLOOKUP(F1301,'[1]2017Player Stats'!$A$2:$AB$830,23,FALSE))</f>
        <v>0</v>
      </c>
      <c r="AE1301">
        <f>IF(G1301="GK",VLOOKUP(F1301,'[1]2017GoalKeeper Stats'!$A$2:$S$109,24,FALSE),VLOOKUP(F1301,'[1]2017Player Stats'!$A$2:$AB$830,24,FALSE))</f>
        <v>1</v>
      </c>
      <c r="AF1301">
        <f>IF(G1301="GK",VLOOKUP(F1301,'[1]2017GoalKeeper Stats'!$A$2:$S$109,25,FALSE),VLOOKUP(F1301,'[1]2017Player Stats'!$A$2:$AB$830,25,FALSE))</f>
        <v>0</v>
      </c>
      <c r="AG1301">
        <f>IF(G1301="GK",VLOOKUP(F1301,'[1]2017GoalKeeper Stats'!$A$2:$S$109,26,FALSE),VLOOKUP(F1301,'[1]2017Player Stats'!$A$2:$AB$830,26,FALSE))</f>
        <v>66.67</v>
      </c>
      <c r="AH1301" s="51">
        <v>2017</v>
      </c>
      <c r="AI1301" s="51">
        <v>34</v>
      </c>
      <c r="AJ1301" s="51">
        <v>481</v>
      </c>
      <c r="AK1301" s="51">
        <v>375</v>
      </c>
      <c r="AL1301" s="51">
        <v>48</v>
      </c>
      <c r="AM1301" s="51">
        <v>48</v>
      </c>
      <c r="AN1301" s="51">
        <v>0</v>
      </c>
      <c r="AO1301" s="52">
        <v>49.84</v>
      </c>
      <c r="AP1301" s="52">
        <v>38.5</v>
      </c>
      <c r="AQ1301" s="52">
        <v>11.34</v>
      </c>
      <c r="AR1301" s="52">
        <v>-11.34</v>
      </c>
      <c r="AS1301" s="51">
        <v>46</v>
      </c>
      <c r="AT1301" s="52">
        <v>53.88</v>
      </c>
    </row>
    <row r="1302" spans="1:46" hidden="1">
      <c r="A1302">
        <v>2017</v>
      </c>
      <c r="B1302" t="s">
        <v>198</v>
      </c>
      <c r="C1302" t="s">
        <v>198</v>
      </c>
      <c r="D1302" t="s">
        <v>1153</v>
      </c>
      <c r="E1302" t="s">
        <v>1277</v>
      </c>
      <c r="F1302" t="str">
        <f t="shared" si="20"/>
        <v>Bobby Burling</v>
      </c>
      <c r="G1302" t="s">
        <v>893</v>
      </c>
      <c r="H1302" s="143">
        <v>152000</v>
      </c>
      <c r="I1302" s="143">
        <v>120000</v>
      </c>
      <c r="J1302" t="str">
        <f>IF(G1302="GK",VLOOKUP(F1302,'[1]2017GoalKeeper Stats'!$A$2:$S$109,2,FALSE),VLOOKUP(F1302,'[1]2017Player Stats'!$A$2:$AB$830,2,FALSE))</f>
        <v>COL</v>
      </c>
      <c r="K1302">
        <f>IF(G1302="GK",VLOOKUP(F1302,'[1]2017GoalKeeper Stats'!$A$2:$S$109,4,FALSE),VLOOKUP(F1302,'[1]2017Player Stats'!$A$2:$AB$830,4,FALSE))</f>
        <v>12</v>
      </c>
      <c r="L1302">
        <f>IF(G1302="GK",VLOOKUP(F1302,'[1]2017GoalKeeper Stats'!$A$2:$S$109,5,FALSE),VLOOKUP(F1302,'[1]2017Player Stats'!$A$2:$AB$830,5,FALSE))</f>
        <v>8</v>
      </c>
      <c r="M1302">
        <f>IF(G1302="GK",VLOOKUP(F1302,'[1]2017GoalKeeper Stats'!$A$2:$S$109,6,FALSE),VLOOKUP(F1302,'[1]2017Player Stats'!$A$2:$AB$830,6,FALSE))</f>
        <v>760</v>
      </c>
      <c r="N1302">
        <f>IF(G1302="GK",VLOOKUP(F1302,'[1]2017GoalKeeper Stats'!$A$2:$S$109,7,FALSE),VLOOKUP(F1302,'[1]2017Player Stats'!$A$2:$AB$830,7,FALSE))</f>
        <v>0</v>
      </c>
      <c r="O1302">
        <f>IF(G1302="GK",VLOOKUP(F1302,'[1]2017GoalKeeper Stats'!$A$2:$S$109,8,FALSE),VLOOKUP(F1302,'[1]2017Player Stats'!$A$2:$AB$830,8,FALSE))</f>
        <v>0</v>
      </c>
      <c r="P1302">
        <f>IF(G1302="GK",VLOOKUP(F1302,'[1]2017GoalKeeper Stats'!$A$2:$S$109,9,FALSE),VLOOKUP(F1302,'[1]2017Player Stats'!$A$2:$AB$830,9,FALSE))</f>
        <v>4</v>
      </c>
      <c r="Q1302">
        <f>IF(G1302="GK",VLOOKUP(F1302,'[1]2017GoalKeeper Stats'!$A$2:$S$109,10,FALSE),VLOOKUP(F1302,'[1]2017Player Stats'!$A$2:$AB$830,10,FALSE))</f>
        <v>0</v>
      </c>
      <c r="R1302">
        <f>IF(G1302="GK",VLOOKUP(F1302,'[1]2017GoalKeeper Stats'!$A$2:$S$109,11,FALSE),VLOOKUP(F1302,'[1]2017Player Stats'!$A$2:$AB$830,11,FALSE))</f>
        <v>0</v>
      </c>
      <c r="S1302" t="str">
        <f>IF(G1302="GK",VLOOKUP(F1302,'[1]2017GoalKeeper Stats'!$A$2:$S$109,12,FALSE),VLOOKUP(F1302,'[1]2017Player Stats'!$A$2:$AB$830,12,FALSE))</f>
        <v>0/0</v>
      </c>
      <c r="T1302">
        <f>IF(G1302="GK",VLOOKUP(F1302,'[1]2017GoalKeeper Stats'!$A$2:$S$109,13,FALSE),VLOOKUP(F1302,'[1]2017Player Stats'!$A$2:$AB$830,13,FALSE))</f>
        <v>0</v>
      </c>
      <c r="U1302">
        <f>IF(G1302="GK",VLOOKUP(F1302,'[1]2017GoalKeeper Stats'!$A$2:$S$109,14,FALSE),VLOOKUP(F1302,'[1]2017Player Stats'!$A$2:$AB$830,14,FALSE))</f>
        <v>0</v>
      </c>
      <c r="V1302">
        <f>IF(G1302="GK",VLOOKUP(F1302,'[1]2017GoalKeeper Stats'!$A$2:$S$109,15,FALSE),VLOOKUP(F1302,'[1]2017Player Stats'!$A$2:$AB$830,15,FALSE))</f>
        <v>0</v>
      </c>
      <c r="W1302">
        <f>IF(G1302="GK",VLOOKUP(F1302,'[1]2017GoalKeeper Stats'!$A$2:$S$109,16,FALSE),VLOOKUP(F1302,'[1]2017Player Stats'!$A$2:$AB$830,16,FALSE))</f>
        <v>0</v>
      </c>
      <c r="X1302">
        <f>IF(G1302="GK",VLOOKUP(F1302,'[1]2017GoalKeeper Stats'!$A$2:$S$109,17,FALSE),VLOOKUP(F1302,'[1]2017Player Stats'!$A$2:$AB$830,17,FALSE))</f>
        <v>0</v>
      </c>
      <c r="Y1302">
        <f>IF(G1302="GK",VLOOKUP(F1302,'[1]2017GoalKeeper Stats'!$A$2:$S$109,18,FALSE),VLOOKUP(F1302,'[1]2017Player Stats'!$A$2:$AB$830,18,FALSE))</f>
        <v>0</v>
      </c>
      <c r="Z1302">
        <f>IF(G1302="GK",VLOOKUP(F1302,'[1]2017GoalKeeper Stats'!$A$2:$S$109,19,FALSE),VLOOKUP(F1302,'[1]2017Player Stats'!$A$2:$AB$830,19,FALSE))</f>
        <v>0</v>
      </c>
      <c r="AA1302">
        <f>IF(G1302="GK",VLOOKUP(F1302,'[1]2017GoalKeeper Stats'!$A$2:$S$109,20,FALSE),VLOOKUP(F1302,'[1]2017Player Stats'!$A$2:$AB$830,20,FALSE))</f>
        <v>0</v>
      </c>
      <c r="AB1302">
        <f>IF(G1302="GK",VLOOKUP(F1302,'[1]2017GoalKeeper Stats'!$A$2:$S$109,21,FALSE),VLOOKUP(F1302,'[1]2017Player Stats'!$A$2:$AB$830,21,FALSE))</f>
        <v>7</v>
      </c>
      <c r="AC1302">
        <f>IF(G1302="GK",VLOOKUP(F1302,'[1]2017GoalKeeper Stats'!$A$2:$S$109,22,FALSE),VLOOKUP(F1302,'[1]2017Player Stats'!$A$2:$AB$830,22,FALSE))</f>
        <v>4</v>
      </c>
      <c r="AD1302">
        <f>IF(G1302="GK",VLOOKUP(F1302,'[1]2017GoalKeeper Stats'!$A$2:$S$109,23,FALSE),VLOOKUP(F1302,'[1]2017Player Stats'!$A$2:$AB$830,23,FALSE))</f>
        <v>0</v>
      </c>
      <c r="AE1302">
        <f>IF(G1302="GK",VLOOKUP(F1302,'[1]2017GoalKeeper Stats'!$A$2:$S$109,24,FALSE),VLOOKUP(F1302,'[1]2017Player Stats'!$A$2:$AB$830,24,FALSE))</f>
        <v>3</v>
      </c>
      <c r="AF1302">
        <f>IF(G1302="GK",VLOOKUP(F1302,'[1]2017GoalKeeper Stats'!$A$2:$S$109,25,FALSE),VLOOKUP(F1302,'[1]2017Player Stats'!$A$2:$AB$830,25,FALSE))</f>
        <v>0</v>
      </c>
      <c r="AG1302">
        <f>IF(G1302="GK",VLOOKUP(F1302,'[1]2017GoalKeeper Stats'!$A$2:$S$109,26,FALSE),VLOOKUP(F1302,'[1]2017Player Stats'!$A$2:$AB$830,26,FALSE))</f>
        <v>0</v>
      </c>
      <c r="AH1302" s="51">
        <v>2017</v>
      </c>
      <c r="AI1302" s="51">
        <v>34</v>
      </c>
      <c r="AJ1302" s="51">
        <v>324</v>
      </c>
      <c r="AK1302" s="51">
        <v>489</v>
      </c>
      <c r="AL1302" s="51">
        <v>31</v>
      </c>
      <c r="AM1302" s="51">
        <v>49</v>
      </c>
      <c r="AN1302" s="51">
        <v>-18</v>
      </c>
      <c r="AO1302" s="52">
        <v>32.979999999999997</v>
      </c>
      <c r="AP1302" s="52">
        <v>49.63</v>
      </c>
      <c r="AQ1302" s="52">
        <v>-16.649999999999999</v>
      </c>
      <c r="AR1302" s="52">
        <v>-1.35</v>
      </c>
      <c r="AS1302" s="51">
        <v>33</v>
      </c>
      <c r="AT1302" s="52">
        <v>34.96</v>
      </c>
    </row>
    <row r="1303" spans="1:46" hidden="1">
      <c r="A1303">
        <v>2017</v>
      </c>
      <c r="B1303" t="s">
        <v>212</v>
      </c>
      <c r="C1303" t="s">
        <v>212</v>
      </c>
      <c r="D1303" t="s">
        <v>1998</v>
      </c>
      <c r="E1303" t="s">
        <v>1999</v>
      </c>
      <c r="F1303" t="str">
        <f t="shared" si="20"/>
        <v>Yamil Asad</v>
      </c>
      <c r="G1303" t="s">
        <v>860</v>
      </c>
      <c r="H1303" s="143">
        <v>150000</v>
      </c>
      <c r="I1303" s="143">
        <v>150000</v>
      </c>
      <c r="J1303" t="str">
        <f>IF(G1303="GK",VLOOKUP(F1303,'[1]2017GoalKeeper Stats'!$A$2:$S$109,2,FALSE),VLOOKUP(F1303,'[1]2017Player Stats'!$A$2:$AB$830,2,FALSE))</f>
        <v>DC</v>
      </c>
      <c r="K1303">
        <f>IF(G1303="GK",VLOOKUP(F1303,'[1]2017GoalKeeper Stats'!$A$2:$S$109,4,FALSE),VLOOKUP(F1303,'[1]2017Player Stats'!$A$2:$AB$830,4,FALSE))</f>
        <v>32</v>
      </c>
      <c r="L1303">
        <f>IF(G1303="GK",VLOOKUP(F1303,'[1]2017GoalKeeper Stats'!$A$2:$S$109,5,FALSE),VLOOKUP(F1303,'[1]2017Player Stats'!$A$2:$AB$830,5,FALSE))</f>
        <v>31</v>
      </c>
      <c r="M1303">
        <f>IF(G1303="GK",VLOOKUP(F1303,'[1]2017GoalKeeper Stats'!$A$2:$S$109,6,FALSE),VLOOKUP(F1303,'[1]2017Player Stats'!$A$2:$AB$830,6,FALSE))</f>
        <v>2765</v>
      </c>
      <c r="N1303">
        <f>IF(G1303="GK",VLOOKUP(F1303,'[1]2017GoalKeeper Stats'!$A$2:$S$109,7,FALSE),VLOOKUP(F1303,'[1]2017Player Stats'!$A$2:$AB$830,7,FALSE))</f>
        <v>7</v>
      </c>
      <c r="O1303">
        <f>IF(G1303="GK",VLOOKUP(F1303,'[1]2017GoalKeeper Stats'!$A$2:$S$109,8,FALSE),VLOOKUP(F1303,'[1]2017Player Stats'!$A$2:$AB$830,8,FALSE))</f>
        <v>13</v>
      </c>
      <c r="P1303">
        <f>IF(G1303="GK",VLOOKUP(F1303,'[1]2017GoalKeeper Stats'!$A$2:$S$109,9,FALSE),VLOOKUP(F1303,'[1]2017Player Stats'!$A$2:$AB$830,9,FALSE))</f>
        <v>53</v>
      </c>
      <c r="Q1303">
        <f>IF(G1303="GK",VLOOKUP(F1303,'[1]2017GoalKeeper Stats'!$A$2:$S$109,10,FALSE),VLOOKUP(F1303,'[1]2017Player Stats'!$A$2:$AB$830,10,FALSE))</f>
        <v>23</v>
      </c>
      <c r="R1303">
        <f>IF(G1303="GK",VLOOKUP(F1303,'[1]2017GoalKeeper Stats'!$A$2:$S$109,11,FALSE),VLOOKUP(F1303,'[1]2017Player Stats'!$A$2:$AB$830,11,FALSE))</f>
        <v>1</v>
      </c>
      <c r="S1303">
        <f>IF(G1303="GK",VLOOKUP(F1303,'[1]2017GoalKeeper Stats'!$A$2:$S$109,12,FALSE),VLOOKUP(F1303,'[1]2017Player Stats'!$A$2:$AB$830,12,FALSE))</f>
        <v>44197</v>
      </c>
      <c r="T1303">
        <f>IF(G1303="GK",VLOOKUP(F1303,'[1]2017GoalKeeper Stats'!$A$2:$S$109,13,FALSE),VLOOKUP(F1303,'[1]2017Player Stats'!$A$2:$AB$830,13,FALSE))</f>
        <v>5</v>
      </c>
      <c r="U1303">
        <f>IF(G1303="GK",VLOOKUP(F1303,'[1]2017GoalKeeper Stats'!$A$2:$S$109,14,FALSE),VLOOKUP(F1303,'[1]2017Player Stats'!$A$2:$AB$830,14,FALSE))</f>
        <v>2</v>
      </c>
      <c r="V1303">
        <f>IF(G1303="GK",VLOOKUP(F1303,'[1]2017GoalKeeper Stats'!$A$2:$S$109,15,FALSE),VLOOKUP(F1303,'[1]2017Player Stats'!$A$2:$AB$830,15,FALSE))</f>
        <v>0.23</v>
      </c>
      <c r="W1303">
        <f>IF(G1303="GK",VLOOKUP(F1303,'[1]2017GoalKeeper Stats'!$A$2:$S$109,16,FALSE),VLOOKUP(F1303,'[1]2017Player Stats'!$A$2:$AB$830,16,FALSE))</f>
        <v>13.2</v>
      </c>
      <c r="X1303">
        <f>IF(G1303="GK",VLOOKUP(F1303,'[1]2017GoalKeeper Stats'!$A$2:$S$109,17,FALSE),VLOOKUP(F1303,'[1]2017Player Stats'!$A$2:$AB$830,17,FALSE))</f>
        <v>3</v>
      </c>
      <c r="Y1303">
        <f>IF(G1303="GK",VLOOKUP(F1303,'[1]2017GoalKeeper Stats'!$A$2:$S$109,18,FALSE),VLOOKUP(F1303,'[1]2017Player Stats'!$A$2:$AB$830,18,FALSE))</f>
        <v>10</v>
      </c>
      <c r="Z1303">
        <f>IF(G1303="GK",VLOOKUP(F1303,'[1]2017GoalKeeper Stats'!$A$2:$S$109,19,FALSE),VLOOKUP(F1303,'[1]2017Player Stats'!$A$2:$AB$830,19,FALSE))</f>
        <v>3</v>
      </c>
      <c r="AA1303">
        <f>IF(G1303="GK",VLOOKUP(F1303,'[1]2017GoalKeeper Stats'!$A$2:$S$109,20,FALSE),VLOOKUP(F1303,'[1]2017Player Stats'!$A$2:$AB$830,20,FALSE))</f>
        <v>0.42</v>
      </c>
      <c r="AB1303">
        <f>IF(G1303="GK",VLOOKUP(F1303,'[1]2017GoalKeeper Stats'!$A$2:$S$109,21,FALSE),VLOOKUP(F1303,'[1]2017Player Stats'!$A$2:$AB$830,21,FALSE))</f>
        <v>53</v>
      </c>
      <c r="AC1303">
        <f>IF(G1303="GK",VLOOKUP(F1303,'[1]2017GoalKeeper Stats'!$A$2:$S$109,22,FALSE),VLOOKUP(F1303,'[1]2017Player Stats'!$A$2:$AB$830,22,FALSE))</f>
        <v>95</v>
      </c>
      <c r="AD1303">
        <f>IF(G1303="GK",VLOOKUP(F1303,'[1]2017GoalKeeper Stats'!$A$2:$S$109,23,FALSE),VLOOKUP(F1303,'[1]2017Player Stats'!$A$2:$AB$830,23,FALSE))</f>
        <v>9</v>
      </c>
      <c r="AE1303">
        <f>IF(G1303="GK",VLOOKUP(F1303,'[1]2017GoalKeeper Stats'!$A$2:$S$109,24,FALSE),VLOOKUP(F1303,'[1]2017Player Stats'!$A$2:$AB$830,24,FALSE))</f>
        <v>7</v>
      </c>
      <c r="AF1303">
        <f>IF(G1303="GK",VLOOKUP(F1303,'[1]2017GoalKeeper Stats'!$A$2:$S$109,25,FALSE),VLOOKUP(F1303,'[1]2017Player Stats'!$A$2:$AB$830,25,FALSE))</f>
        <v>1</v>
      </c>
      <c r="AG1303">
        <f>IF(G1303="GK",VLOOKUP(F1303,'[1]2017GoalKeeper Stats'!$A$2:$S$109,26,FALSE),VLOOKUP(F1303,'[1]2017Player Stats'!$A$2:$AB$830,26,FALSE))</f>
        <v>43.4</v>
      </c>
      <c r="AH1303" s="51">
        <v>2017</v>
      </c>
      <c r="AI1303" s="51">
        <v>34</v>
      </c>
      <c r="AJ1303" s="51">
        <v>438</v>
      </c>
      <c r="AK1303" s="51">
        <v>401</v>
      </c>
      <c r="AL1303" s="51">
        <v>69</v>
      </c>
      <c r="AM1303" s="51">
        <v>37</v>
      </c>
      <c r="AN1303" s="51">
        <v>32</v>
      </c>
      <c r="AO1303" s="52">
        <v>48.97</v>
      </c>
      <c r="AP1303" s="52">
        <v>43.53</v>
      </c>
      <c r="AQ1303" s="52">
        <v>5.44</v>
      </c>
      <c r="AR1303" s="52">
        <v>26.56</v>
      </c>
      <c r="AS1303" s="51">
        <v>55</v>
      </c>
      <c r="AT1303" s="52">
        <v>49.88</v>
      </c>
    </row>
    <row r="1304" spans="1:46" hidden="1">
      <c r="A1304">
        <v>2017</v>
      </c>
      <c r="B1304" t="s">
        <v>212</v>
      </c>
      <c r="C1304" t="s">
        <v>212</v>
      </c>
      <c r="D1304" t="s">
        <v>1530</v>
      </c>
      <c r="E1304" t="s">
        <v>2000</v>
      </c>
      <c r="F1304" t="str">
        <f t="shared" si="20"/>
        <v>Greg Garza</v>
      </c>
      <c r="G1304" t="s">
        <v>893</v>
      </c>
      <c r="H1304" s="143">
        <v>150000</v>
      </c>
      <c r="I1304" s="143">
        <v>150000</v>
      </c>
      <c r="J1304" t="str">
        <f>IF(G1304="GK",VLOOKUP(F1304,'[1]2017GoalKeeper Stats'!$A$2:$S$109,2,FALSE),VLOOKUP(F1304,'[1]2017Player Stats'!$A$2:$AB$830,2,FALSE))</f>
        <v>CIN</v>
      </c>
      <c r="K1304">
        <f>IF(G1304="GK",VLOOKUP(F1304,'[1]2017GoalKeeper Stats'!$A$2:$S$109,4,FALSE),VLOOKUP(F1304,'[1]2017Player Stats'!$A$2:$AB$830,4,FALSE))</f>
        <v>26</v>
      </c>
      <c r="L1304">
        <f>IF(G1304="GK",VLOOKUP(F1304,'[1]2017GoalKeeper Stats'!$A$2:$S$109,5,FALSE),VLOOKUP(F1304,'[1]2017Player Stats'!$A$2:$AB$830,5,FALSE))</f>
        <v>25</v>
      </c>
      <c r="M1304">
        <f>IF(G1304="GK",VLOOKUP(F1304,'[1]2017GoalKeeper Stats'!$A$2:$S$109,6,FALSE),VLOOKUP(F1304,'[1]2017Player Stats'!$A$2:$AB$830,6,FALSE))</f>
        <v>2150</v>
      </c>
      <c r="N1304">
        <f>IF(G1304="GK",VLOOKUP(F1304,'[1]2017GoalKeeper Stats'!$A$2:$S$109,7,FALSE),VLOOKUP(F1304,'[1]2017Player Stats'!$A$2:$AB$830,7,FALSE))</f>
        <v>2</v>
      </c>
      <c r="O1304">
        <f>IF(G1304="GK",VLOOKUP(F1304,'[1]2017GoalKeeper Stats'!$A$2:$S$109,8,FALSE),VLOOKUP(F1304,'[1]2017Player Stats'!$A$2:$AB$830,8,FALSE))</f>
        <v>5</v>
      </c>
      <c r="P1304">
        <f>IF(G1304="GK",VLOOKUP(F1304,'[1]2017GoalKeeper Stats'!$A$2:$S$109,9,FALSE),VLOOKUP(F1304,'[1]2017Player Stats'!$A$2:$AB$830,9,FALSE))</f>
        <v>12</v>
      </c>
      <c r="Q1304">
        <f>IF(G1304="GK",VLOOKUP(F1304,'[1]2017GoalKeeper Stats'!$A$2:$S$109,10,FALSE),VLOOKUP(F1304,'[1]2017Player Stats'!$A$2:$AB$830,10,FALSE))</f>
        <v>5</v>
      </c>
      <c r="R1304">
        <f>IF(G1304="GK",VLOOKUP(F1304,'[1]2017GoalKeeper Stats'!$A$2:$S$109,11,FALSE),VLOOKUP(F1304,'[1]2017Player Stats'!$A$2:$AB$830,11,FALSE))</f>
        <v>0</v>
      </c>
      <c r="S1304" t="str">
        <f>IF(G1304="GK",VLOOKUP(F1304,'[1]2017GoalKeeper Stats'!$A$2:$S$109,12,FALSE),VLOOKUP(F1304,'[1]2017Player Stats'!$A$2:$AB$830,12,FALSE))</f>
        <v>0/0</v>
      </c>
      <c r="T1304">
        <f>IF(G1304="GK",VLOOKUP(F1304,'[1]2017GoalKeeper Stats'!$A$2:$S$109,13,FALSE),VLOOKUP(F1304,'[1]2017Player Stats'!$A$2:$AB$830,13,FALSE))</f>
        <v>1</v>
      </c>
      <c r="U1304">
        <f>IF(G1304="GK",VLOOKUP(F1304,'[1]2017GoalKeeper Stats'!$A$2:$S$109,14,FALSE),VLOOKUP(F1304,'[1]2017Player Stats'!$A$2:$AB$830,14,FALSE))</f>
        <v>1</v>
      </c>
      <c r="V1304">
        <f>IF(G1304="GK",VLOOKUP(F1304,'[1]2017GoalKeeper Stats'!$A$2:$S$109,15,FALSE),VLOOKUP(F1304,'[1]2017Player Stats'!$A$2:$AB$830,15,FALSE))</f>
        <v>0.08</v>
      </c>
      <c r="W1304">
        <f>IF(G1304="GK",VLOOKUP(F1304,'[1]2017GoalKeeper Stats'!$A$2:$S$109,16,FALSE),VLOOKUP(F1304,'[1]2017Player Stats'!$A$2:$AB$830,16,FALSE))</f>
        <v>16.7</v>
      </c>
      <c r="X1304">
        <f>IF(G1304="GK",VLOOKUP(F1304,'[1]2017GoalKeeper Stats'!$A$2:$S$109,17,FALSE),VLOOKUP(F1304,'[1]2017Player Stats'!$A$2:$AB$830,17,FALSE))</f>
        <v>1</v>
      </c>
      <c r="Y1304">
        <f>IF(G1304="GK",VLOOKUP(F1304,'[1]2017GoalKeeper Stats'!$A$2:$S$109,18,FALSE),VLOOKUP(F1304,'[1]2017Player Stats'!$A$2:$AB$830,18,FALSE))</f>
        <v>2</v>
      </c>
      <c r="Z1304">
        <f>IF(G1304="GK",VLOOKUP(F1304,'[1]2017GoalKeeper Stats'!$A$2:$S$109,19,FALSE),VLOOKUP(F1304,'[1]2017Player Stats'!$A$2:$AB$830,19,FALSE))</f>
        <v>3</v>
      </c>
      <c r="AA1304">
        <f>IF(G1304="GK",VLOOKUP(F1304,'[1]2017GoalKeeper Stats'!$A$2:$S$109,20,FALSE),VLOOKUP(F1304,'[1]2017Player Stats'!$A$2:$AB$830,20,FALSE))</f>
        <v>0.21</v>
      </c>
      <c r="AB1304">
        <f>IF(G1304="GK",VLOOKUP(F1304,'[1]2017GoalKeeper Stats'!$A$2:$S$109,21,FALSE),VLOOKUP(F1304,'[1]2017Player Stats'!$A$2:$AB$830,21,FALSE))</f>
        <v>23</v>
      </c>
      <c r="AC1304">
        <f>IF(G1304="GK",VLOOKUP(F1304,'[1]2017GoalKeeper Stats'!$A$2:$S$109,22,FALSE),VLOOKUP(F1304,'[1]2017Player Stats'!$A$2:$AB$830,22,FALSE))</f>
        <v>34</v>
      </c>
      <c r="AD1304">
        <f>IF(G1304="GK",VLOOKUP(F1304,'[1]2017GoalKeeper Stats'!$A$2:$S$109,23,FALSE),VLOOKUP(F1304,'[1]2017Player Stats'!$A$2:$AB$830,23,FALSE))</f>
        <v>4</v>
      </c>
      <c r="AE1304">
        <f>IF(G1304="GK",VLOOKUP(F1304,'[1]2017GoalKeeper Stats'!$A$2:$S$109,24,FALSE),VLOOKUP(F1304,'[1]2017Player Stats'!$A$2:$AB$830,24,FALSE))</f>
        <v>2</v>
      </c>
      <c r="AF1304">
        <f>IF(G1304="GK",VLOOKUP(F1304,'[1]2017GoalKeeper Stats'!$A$2:$S$109,25,FALSE),VLOOKUP(F1304,'[1]2017Player Stats'!$A$2:$AB$830,25,FALSE))</f>
        <v>0</v>
      </c>
      <c r="AG1304">
        <f>IF(G1304="GK",VLOOKUP(F1304,'[1]2017GoalKeeper Stats'!$A$2:$S$109,26,FALSE),VLOOKUP(F1304,'[1]2017Player Stats'!$A$2:$AB$830,26,FALSE))</f>
        <v>41.67</v>
      </c>
      <c r="AH1304" s="51">
        <v>2017</v>
      </c>
      <c r="AI1304" s="51">
        <v>34</v>
      </c>
      <c r="AJ1304" s="51">
        <v>438</v>
      </c>
      <c r="AK1304" s="51">
        <v>401</v>
      </c>
      <c r="AL1304" s="51">
        <v>69</v>
      </c>
      <c r="AM1304" s="51">
        <v>37</v>
      </c>
      <c r="AN1304" s="51">
        <v>32</v>
      </c>
      <c r="AO1304" s="52">
        <v>48.97</v>
      </c>
      <c r="AP1304" s="52">
        <v>43.53</v>
      </c>
      <c r="AQ1304" s="52">
        <v>5.44</v>
      </c>
      <c r="AR1304" s="52">
        <v>26.56</v>
      </c>
      <c r="AS1304" s="51">
        <v>55</v>
      </c>
      <c r="AT1304" s="52">
        <v>49.88</v>
      </c>
    </row>
    <row r="1305" spans="1:46" hidden="1">
      <c r="A1305">
        <v>2017</v>
      </c>
      <c r="B1305" t="s">
        <v>206</v>
      </c>
      <c r="C1305" t="s">
        <v>206</v>
      </c>
      <c r="D1305" t="s">
        <v>1388</v>
      </c>
      <c r="E1305" t="s">
        <v>1389</v>
      </c>
      <c r="F1305" t="str">
        <f t="shared" si="20"/>
        <v>Hector Jimenez</v>
      </c>
      <c r="G1305" t="s">
        <v>860</v>
      </c>
      <c r="H1305" s="143">
        <v>150000</v>
      </c>
      <c r="I1305" s="143">
        <v>150000</v>
      </c>
      <c r="J1305" t="str">
        <f>IF(G1305="GK",VLOOKUP(F1305,'[1]2017GoalKeeper Stats'!$A$2:$S$109,2,FALSE),VLOOKUP(F1305,'[1]2017Player Stats'!$A$2:$AB$830,2,FALSE))</f>
        <v>CLB</v>
      </c>
      <c r="K1305">
        <f>IF(G1305="GK",VLOOKUP(F1305,'[1]2017GoalKeeper Stats'!$A$2:$S$109,4,FALSE),VLOOKUP(F1305,'[1]2017Player Stats'!$A$2:$AB$830,4,FALSE))</f>
        <v>19</v>
      </c>
      <c r="L1305">
        <f>IF(G1305="GK",VLOOKUP(F1305,'[1]2017GoalKeeper Stats'!$A$2:$S$109,5,FALSE),VLOOKUP(F1305,'[1]2017Player Stats'!$A$2:$AB$830,5,FALSE))</f>
        <v>15</v>
      </c>
      <c r="M1305">
        <f>IF(G1305="GK",VLOOKUP(F1305,'[1]2017GoalKeeper Stats'!$A$2:$S$109,6,FALSE),VLOOKUP(F1305,'[1]2017Player Stats'!$A$2:$AB$830,6,FALSE))</f>
        <v>1366</v>
      </c>
      <c r="N1305">
        <f>IF(G1305="GK",VLOOKUP(F1305,'[1]2017GoalKeeper Stats'!$A$2:$S$109,7,FALSE),VLOOKUP(F1305,'[1]2017Player Stats'!$A$2:$AB$830,7,FALSE))</f>
        <v>0</v>
      </c>
      <c r="O1305">
        <f>IF(G1305="GK",VLOOKUP(F1305,'[1]2017GoalKeeper Stats'!$A$2:$S$109,8,FALSE),VLOOKUP(F1305,'[1]2017Player Stats'!$A$2:$AB$830,8,FALSE))</f>
        <v>3</v>
      </c>
      <c r="P1305">
        <f>IF(G1305="GK",VLOOKUP(F1305,'[1]2017GoalKeeper Stats'!$A$2:$S$109,9,FALSE),VLOOKUP(F1305,'[1]2017Player Stats'!$A$2:$AB$830,9,FALSE))</f>
        <v>6</v>
      </c>
      <c r="Q1305">
        <f>IF(G1305="GK",VLOOKUP(F1305,'[1]2017GoalKeeper Stats'!$A$2:$S$109,10,FALSE),VLOOKUP(F1305,'[1]2017Player Stats'!$A$2:$AB$830,10,FALSE))</f>
        <v>1</v>
      </c>
      <c r="R1305">
        <f>IF(G1305="GK",VLOOKUP(F1305,'[1]2017GoalKeeper Stats'!$A$2:$S$109,11,FALSE),VLOOKUP(F1305,'[1]2017Player Stats'!$A$2:$AB$830,11,FALSE))</f>
        <v>0</v>
      </c>
      <c r="S1305" t="str">
        <f>IF(G1305="GK",VLOOKUP(F1305,'[1]2017GoalKeeper Stats'!$A$2:$S$109,12,FALSE),VLOOKUP(F1305,'[1]2017Player Stats'!$A$2:$AB$830,12,FALSE))</f>
        <v>0/0</v>
      </c>
      <c r="T1305">
        <f>IF(G1305="GK",VLOOKUP(F1305,'[1]2017GoalKeeper Stats'!$A$2:$S$109,13,FALSE),VLOOKUP(F1305,'[1]2017Player Stats'!$A$2:$AB$830,13,FALSE))</f>
        <v>0</v>
      </c>
      <c r="U1305">
        <f>IF(G1305="GK",VLOOKUP(F1305,'[1]2017GoalKeeper Stats'!$A$2:$S$109,14,FALSE),VLOOKUP(F1305,'[1]2017Player Stats'!$A$2:$AB$830,14,FALSE))</f>
        <v>0</v>
      </c>
      <c r="V1305">
        <f>IF(G1305="GK",VLOOKUP(F1305,'[1]2017GoalKeeper Stats'!$A$2:$S$109,15,FALSE),VLOOKUP(F1305,'[1]2017Player Stats'!$A$2:$AB$830,15,FALSE))</f>
        <v>0</v>
      </c>
      <c r="W1305">
        <f>IF(G1305="GK",VLOOKUP(F1305,'[1]2017GoalKeeper Stats'!$A$2:$S$109,16,FALSE),VLOOKUP(F1305,'[1]2017Player Stats'!$A$2:$AB$830,16,FALSE))</f>
        <v>0</v>
      </c>
      <c r="X1305">
        <f>IF(G1305="GK",VLOOKUP(F1305,'[1]2017GoalKeeper Stats'!$A$2:$S$109,17,FALSE),VLOOKUP(F1305,'[1]2017Player Stats'!$A$2:$AB$830,17,FALSE))</f>
        <v>2</v>
      </c>
      <c r="Y1305">
        <f>IF(G1305="GK",VLOOKUP(F1305,'[1]2017GoalKeeper Stats'!$A$2:$S$109,18,FALSE),VLOOKUP(F1305,'[1]2017Player Stats'!$A$2:$AB$830,18,FALSE))</f>
        <v>2</v>
      </c>
      <c r="Z1305">
        <f>IF(G1305="GK",VLOOKUP(F1305,'[1]2017GoalKeeper Stats'!$A$2:$S$109,19,FALSE),VLOOKUP(F1305,'[1]2017Player Stats'!$A$2:$AB$830,19,FALSE))</f>
        <v>1</v>
      </c>
      <c r="AA1305">
        <f>IF(G1305="GK",VLOOKUP(F1305,'[1]2017GoalKeeper Stats'!$A$2:$S$109,20,FALSE),VLOOKUP(F1305,'[1]2017Player Stats'!$A$2:$AB$830,20,FALSE))</f>
        <v>0.2</v>
      </c>
      <c r="AB1305">
        <f>IF(G1305="GK",VLOOKUP(F1305,'[1]2017GoalKeeper Stats'!$A$2:$S$109,21,FALSE),VLOOKUP(F1305,'[1]2017Player Stats'!$A$2:$AB$830,21,FALSE))</f>
        <v>11</v>
      </c>
      <c r="AC1305">
        <f>IF(G1305="GK",VLOOKUP(F1305,'[1]2017GoalKeeper Stats'!$A$2:$S$109,22,FALSE),VLOOKUP(F1305,'[1]2017Player Stats'!$A$2:$AB$830,22,FALSE))</f>
        <v>15</v>
      </c>
      <c r="AD1305">
        <f>IF(G1305="GK",VLOOKUP(F1305,'[1]2017GoalKeeper Stats'!$A$2:$S$109,23,FALSE),VLOOKUP(F1305,'[1]2017Player Stats'!$A$2:$AB$830,23,FALSE))</f>
        <v>0</v>
      </c>
      <c r="AE1305">
        <f>IF(G1305="GK",VLOOKUP(F1305,'[1]2017GoalKeeper Stats'!$A$2:$S$109,24,FALSE),VLOOKUP(F1305,'[1]2017Player Stats'!$A$2:$AB$830,24,FALSE))</f>
        <v>1</v>
      </c>
      <c r="AF1305">
        <f>IF(G1305="GK",VLOOKUP(F1305,'[1]2017GoalKeeper Stats'!$A$2:$S$109,25,FALSE),VLOOKUP(F1305,'[1]2017Player Stats'!$A$2:$AB$830,25,FALSE))</f>
        <v>0</v>
      </c>
      <c r="AG1305">
        <f>IF(G1305="GK",VLOOKUP(F1305,'[1]2017GoalKeeper Stats'!$A$2:$S$109,26,FALSE),VLOOKUP(F1305,'[1]2017Player Stats'!$A$2:$AB$830,26,FALSE))</f>
        <v>16.670000000000002</v>
      </c>
      <c r="AH1305" s="51">
        <v>2017</v>
      </c>
      <c r="AI1305" s="51">
        <v>34</v>
      </c>
      <c r="AJ1305" s="51">
        <v>400</v>
      </c>
      <c r="AK1305" s="51">
        <v>444</v>
      </c>
      <c r="AL1305" s="51">
        <v>53</v>
      </c>
      <c r="AM1305" s="51">
        <v>49</v>
      </c>
      <c r="AN1305" s="51">
        <v>4</v>
      </c>
      <c r="AO1305" s="52">
        <v>45.7</v>
      </c>
      <c r="AP1305" s="52">
        <v>46.37</v>
      </c>
      <c r="AQ1305" s="52">
        <v>-0.67</v>
      </c>
      <c r="AR1305" s="52">
        <v>4.67</v>
      </c>
      <c r="AS1305" s="51">
        <v>54</v>
      </c>
      <c r="AT1305" s="52">
        <v>47.68</v>
      </c>
    </row>
    <row r="1306" spans="1:46" hidden="1">
      <c r="A1306">
        <v>2017</v>
      </c>
      <c r="B1306" t="s">
        <v>193</v>
      </c>
      <c r="C1306" t="s">
        <v>193</v>
      </c>
      <c r="D1306" t="s">
        <v>1157</v>
      </c>
      <c r="E1306" t="s">
        <v>1158</v>
      </c>
      <c r="F1306" t="str">
        <f t="shared" si="20"/>
        <v>Roy Miller</v>
      </c>
      <c r="G1306" t="s">
        <v>893</v>
      </c>
      <c r="H1306" s="143">
        <v>150000</v>
      </c>
      <c r="I1306" s="143">
        <v>150000</v>
      </c>
      <c r="J1306" t="str">
        <f>IF(G1306="GK",VLOOKUP(F1306,'[1]2017GoalKeeper Stats'!$A$2:$S$109,2,FALSE),VLOOKUP(F1306,'[1]2017Player Stats'!$A$2:$AB$830,2,FALSE))</f>
        <v>POR</v>
      </c>
      <c r="K1306">
        <f>IF(G1306="GK",VLOOKUP(F1306,'[1]2017GoalKeeper Stats'!$A$2:$S$109,4,FALSE),VLOOKUP(F1306,'[1]2017Player Stats'!$A$2:$AB$830,4,FALSE))</f>
        <v>26</v>
      </c>
      <c r="L1306">
        <f>IF(G1306="GK",VLOOKUP(F1306,'[1]2017GoalKeeper Stats'!$A$2:$S$109,5,FALSE),VLOOKUP(F1306,'[1]2017Player Stats'!$A$2:$AB$830,5,FALSE))</f>
        <v>26</v>
      </c>
      <c r="M1306">
        <f>IF(G1306="GK",VLOOKUP(F1306,'[1]2017GoalKeeper Stats'!$A$2:$S$109,6,FALSE),VLOOKUP(F1306,'[1]2017Player Stats'!$A$2:$AB$830,6,FALSE))</f>
        <v>2268</v>
      </c>
      <c r="N1306">
        <f>IF(G1306="GK",VLOOKUP(F1306,'[1]2017GoalKeeper Stats'!$A$2:$S$109,7,FALSE),VLOOKUP(F1306,'[1]2017Player Stats'!$A$2:$AB$830,7,FALSE))</f>
        <v>1</v>
      </c>
      <c r="O1306">
        <f>IF(G1306="GK",VLOOKUP(F1306,'[1]2017GoalKeeper Stats'!$A$2:$S$109,8,FALSE),VLOOKUP(F1306,'[1]2017Player Stats'!$A$2:$AB$830,8,FALSE))</f>
        <v>1</v>
      </c>
      <c r="P1306">
        <f>IF(G1306="GK",VLOOKUP(F1306,'[1]2017GoalKeeper Stats'!$A$2:$S$109,9,FALSE),VLOOKUP(F1306,'[1]2017Player Stats'!$A$2:$AB$830,9,FALSE))</f>
        <v>11</v>
      </c>
      <c r="Q1306">
        <f>IF(G1306="GK",VLOOKUP(F1306,'[1]2017GoalKeeper Stats'!$A$2:$S$109,10,FALSE),VLOOKUP(F1306,'[1]2017Player Stats'!$A$2:$AB$830,10,FALSE))</f>
        <v>2</v>
      </c>
      <c r="R1306">
        <f>IF(G1306="GK",VLOOKUP(F1306,'[1]2017GoalKeeper Stats'!$A$2:$S$109,11,FALSE),VLOOKUP(F1306,'[1]2017Player Stats'!$A$2:$AB$830,11,FALSE))</f>
        <v>1</v>
      </c>
      <c r="S1306" t="str">
        <f>IF(G1306="GK",VLOOKUP(F1306,'[1]2017GoalKeeper Stats'!$A$2:$S$109,12,FALSE),VLOOKUP(F1306,'[1]2017Player Stats'!$A$2:$AB$830,12,FALSE))</f>
        <v>0/0</v>
      </c>
      <c r="T1306">
        <f>IF(G1306="GK",VLOOKUP(F1306,'[1]2017GoalKeeper Stats'!$A$2:$S$109,13,FALSE),VLOOKUP(F1306,'[1]2017Player Stats'!$A$2:$AB$830,13,FALSE))</f>
        <v>0</v>
      </c>
      <c r="U1306">
        <f>IF(G1306="GK",VLOOKUP(F1306,'[1]2017GoalKeeper Stats'!$A$2:$S$109,14,FALSE),VLOOKUP(F1306,'[1]2017Player Stats'!$A$2:$AB$830,14,FALSE))</f>
        <v>1</v>
      </c>
      <c r="V1306">
        <f>IF(G1306="GK",VLOOKUP(F1306,'[1]2017GoalKeeper Stats'!$A$2:$S$109,15,FALSE),VLOOKUP(F1306,'[1]2017Player Stats'!$A$2:$AB$830,15,FALSE))</f>
        <v>0.04</v>
      </c>
      <c r="W1306">
        <f>IF(G1306="GK",VLOOKUP(F1306,'[1]2017GoalKeeper Stats'!$A$2:$S$109,16,FALSE),VLOOKUP(F1306,'[1]2017Player Stats'!$A$2:$AB$830,16,FALSE))</f>
        <v>9.1</v>
      </c>
      <c r="X1306">
        <f>IF(G1306="GK",VLOOKUP(F1306,'[1]2017GoalKeeper Stats'!$A$2:$S$109,17,FALSE),VLOOKUP(F1306,'[1]2017Player Stats'!$A$2:$AB$830,17,FALSE))</f>
        <v>1</v>
      </c>
      <c r="Y1306">
        <f>IF(G1306="GK",VLOOKUP(F1306,'[1]2017GoalKeeper Stats'!$A$2:$S$109,18,FALSE),VLOOKUP(F1306,'[1]2017Player Stats'!$A$2:$AB$830,18,FALSE))</f>
        <v>1</v>
      </c>
      <c r="Z1306">
        <f>IF(G1306="GK",VLOOKUP(F1306,'[1]2017GoalKeeper Stats'!$A$2:$S$109,19,FALSE),VLOOKUP(F1306,'[1]2017Player Stats'!$A$2:$AB$830,19,FALSE))</f>
        <v>0</v>
      </c>
      <c r="AA1306">
        <f>IF(G1306="GK",VLOOKUP(F1306,'[1]2017GoalKeeper Stats'!$A$2:$S$109,20,FALSE),VLOOKUP(F1306,'[1]2017Player Stats'!$A$2:$AB$830,20,FALSE))</f>
        <v>0.04</v>
      </c>
      <c r="AB1306">
        <f>IF(G1306="GK",VLOOKUP(F1306,'[1]2017GoalKeeper Stats'!$A$2:$S$109,21,FALSE),VLOOKUP(F1306,'[1]2017Player Stats'!$A$2:$AB$830,21,FALSE))</f>
        <v>25</v>
      </c>
      <c r="AC1306">
        <f>IF(G1306="GK",VLOOKUP(F1306,'[1]2017GoalKeeper Stats'!$A$2:$S$109,22,FALSE),VLOOKUP(F1306,'[1]2017Player Stats'!$A$2:$AB$830,22,FALSE))</f>
        <v>9</v>
      </c>
      <c r="AD1306">
        <f>IF(G1306="GK",VLOOKUP(F1306,'[1]2017GoalKeeper Stats'!$A$2:$S$109,23,FALSE),VLOOKUP(F1306,'[1]2017Player Stats'!$A$2:$AB$830,23,FALSE))</f>
        <v>1</v>
      </c>
      <c r="AE1306">
        <f>IF(G1306="GK",VLOOKUP(F1306,'[1]2017GoalKeeper Stats'!$A$2:$S$109,24,FALSE),VLOOKUP(F1306,'[1]2017Player Stats'!$A$2:$AB$830,24,FALSE))</f>
        <v>8</v>
      </c>
      <c r="AF1306">
        <f>IF(G1306="GK",VLOOKUP(F1306,'[1]2017GoalKeeper Stats'!$A$2:$S$109,25,FALSE),VLOOKUP(F1306,'[1]2017Player Stats'!$A$2:$AB$830,25,FALSE))</f>
        <v>0</v>
      </c>
      <c r="AG1306">
        <f>IF(G1306="GK",VLOOKUP(F1306,'[1]2017GoalKeeper Stats'!$A$2:$S$109,26,FALSE),VLOOKUP(F1306,'[1]2017Player Stats'!$A$2:$AB$830,26,FALSE))</f>
        <v>18.18</v>
      </c>
      <c r="AH1306" s="51">
        <v>2017</v>
      </c>
      <c r="AI1306" s="51">
        <v>34</v>
      </c>
      <c r="AJ1306" s="51">
        <v>480</v>
      </c>
      <c r="AK1306" s="51">
        <v>418</v>
      </c>
      <c r="AL1306" s="51">
        <v>59</v>
      </c>
      <c r="AM1306" s="51">
        <v>49</v>
      </c>
      <c r="AN1306" s="51">
        <v>10</v>
      </c>
      <c r="AO1306" s="52">
        <v>53.09</v>
      </c>
      <c r="AP1306" s="52">
        <v>41.6</v>
      </c>
      <c r="AQ1306" s="52">
        <v>11.49</v>
      </c>
      <c r="AR1306" s="52">
        <v>-1.49</v>
      </c>
      <c r="AS1306" s="51">
        <v>53</v>
      </c>
      <c r="AT1306" s="52">
        <v>54.55</v>
      </c>
    </row>
    <row r="1307" spans="1:46" hidden="1">
      <c r="A1307">
        <v>2017</v>
      </c>
      <c r="B1307" t="s">
        <v>924</v>
      </c>
      <c r="C1307" t="s">
        <v>924</v>
      </c>
      <c r="D1307" t="s">
        <v>1316</v>
      </c>
      <c r="E1307" t="s">
        <v>1317</v>
      </c>
      <c r="F1307" t="str">
        <f t="shared" si="20"/>
        <v>Ike Opara</v>
      </c>
      <c r="G1307" t="s">
        <v>893</v>
      </c>
      <c r="H1307" s="143">
        <v>150000</v>
      </c>
      <c r="I1307" s="143">
        <v>150000</v>
      </c>
      <c r="J1307" t="str">
        <f>IF(G1307="GK",VLOOKUP(F1307,'[1]2017GoalKeeper Stats'!$A$2:$S$109,2,FALSE),VLOOKUP(F1307,'[1]2017Player Stats'!$A$2:$AB$830,2,FALSE))</f>
        <v>MIN</v>
      </c>
      <c r="K1307">
        <f>IF(G1307="GK",VLOOKUP(F1307,'[1]2017GoalKeeper Stats'!$A$2:$S$109,4,FALSE),VLOOKUP(F1307,'[1]2017Player Stats'!$A$2:$AB$830,4,FALSE))</f>
        <v>30</v>
      </c>
      <c r="L1307">
        <f>IF(G1307="GK",VLOOKUP(F1307,'[1]2017GoalKeeper Stats'!$A$2:$S$109,5,FALSE),VLOOKUP(F1307,'[1]2017Player Stats'!$A$2:$AB$830,5,FALSE))</f>
        <v>30</v>
      </c>
      <c r="M1307">
        <f>IF(G1307="GK",VLOOKUP(F1307,'[1]2017GoalKeeper Stats'!$A$2:$S$109,6,FALSE),VLOOKUP(F1307,'[1]2017Player Stats'!$A$2:$AB$830,6,FALSE))</f>
        <v>2700</v>
      </c>
      <c r="N1307">
        <f>IF(G1307="GK",VLOOKUP(F1307,'[1]2017GoalKeeper Stats'!$A$2:$S$109,7,FALSE),VLOOKUP(F1307,'[1]2017Player Stats'!$A$2:$AB$830,7,FALSE))</f>
        <v>3</v>
      </c>
      <c r="O1307">
        <f>IF(G1307="GK",VLOOKUP(F1307,'[1]2017GoalKeeper Stats'!$A$2:$S$109,8,FALSE),VLOOKUP(F1307,'[1]2017Player Stats'!$A$2:$AB$830,8,FALSE))</f>
        <v>0</v>
      </c>
      <c r="P1307">
        <f>IF(G1307="GK",VLOOKUP(F1307,'[1]2017GoalKeeper Stats'!$A$2:$S$109,9,FALSE),VLOOKUP(F1307,'[1]2017Player Stats'!$A$2:$AB$830,9,FALSE))</f>
        <v>17</v>
      </c>
      <c r="Q1307">
        <f>IF(G1307="GK",VLOOKUP(F1307,'[1]2017GoalKeeper Stats'!$A$2:$S$109,10,FALSE),VLOOKUP(F1307,'[1]2017Player Stats'!$A$2:$AB$830,10,FALSE))</f>
        <v>5</v>
      </c>
      <c r="R1307">
        <f>IF(G1307="GK",VLOOKUP(F1307,'[1]2017GoalKeeper Stats'!$A$2:$S$109,11,FALSE),VLOOKUP(F1307,'[1]2017Player Stats'!$A$2:$AB$830,11,FALSE))</f>
        <v>2</v>
      </c>
      <c r="S1307" t="str">
        <f>IF(G1307="GK",VLOOKUP(F1307,'[1]2017GoalKeeper Stats'!$A$2:$S$109,12,FALSE),VLOOKUP(F1307,'[1]2017Player Stats'!$A$2:$AB$830,12,FALSE))</f>
        <v>0/0</v>
      </c>
      <c r="T1307">
        <f>IF(G1307="GK",VLOOKUP(F1307,'[1]2017GoalKeeper Stats'!$A$2:$S$109,13,FALSE),VLOOKUP(F1307,'[1]2017Player Stats'!$A$2:$AB$830,13,FALSE))</f>
        <v>1</v>
      </c>
      <c r="U1307">
        <f>IF(G1307="GK",VLOOKUP(F1307,'[1]2017GoalKeeper Stats'!$A$2:$S$109,14,FALSE),VLOOKUP(F1307,'[1]2017Player Stats'!$A$2:$AB$830,14,FALSE))</f>
        <v>2</v>
      </c>
      <c r="V1307">
        <f>IF(G1307="GK",VLOOKUP(F1307,'[1]2017GoalKeeper Stats'!$A$2:$S$109,15,FALSE),VLOOKUP(F1307,'[1]2017Player Stats'!$A$2:$AB$830,15,FALSE))</f>
        <v>0.1</v>
      </c>
      <c r="W1307">
        <f>IF(G1307="GK",VLOOKUP(F1307,'[1]2017GoalKeeper Stats'!$A$2:$S$109,16,FALSE),VLOOKUP(F1307,'[1]2017Player Stats'!$A$2:$AB$830,16,FALSE))</f>
        <v>17.600000000000001</v>
      </c>
      <c r="X1307">
        <f>IF(G1307="GK",VLOOKUP(F1307,'[1]2017GoalKeeper Stats'!$A$2:$S$109,17,FALSE),VLOOKUP(F1307,'[1]2017Player Stats'!$A$2:$AB$830,17,FALSE))</f>
        <v>0</v>
      </c>
      <c r="Y1307">
        <f>IF(G1307="GK",VLOOKUP(F1307,'[1]2017GoalKeeper Stats'!$A$2:$S$109,18,FALSE),VLOOKUP(F1307,'[1]2017Player Stats'!$A$2:$AB$830,18,FALSE))</f>
        <v>0</v>
      </c>
      <c r="Z1307">
        <f>IF(G1307="GK",VLOOKUP(F1307,'[1]2017GoalKeeper Stats'!$A$2:$S$109,19,FALSE),VLOOKUP(F1307,'[1]2017Player Stats'!$A$2:$AB$830,19,FALSE))</f>
        <v>0</v>
      </c>
      <c r="AA1307">
        <f>IF(G1307="GK",VLOOKUP(F1307,'[1]2017GoalKeeper Stats'!$A$2:$S$109,20,FALSE),VLOOKUP(F1307,'[1]2017Player Stats'!$A$2:$AB$830,20,FALSE))</f>
        <v>0</v>
      </c>
      <c r="AB1307">
        <f>IF(G1307="GK",VLOOKUP(F1307,'[1]2017GoalKeeper Stats'!$A$2:$S$109,21,FALSE),VLOOKUP(F1307,'[1]2017Player Stats'!$A$2:$AB$830,21,FALSE))</f>
        <v>23</v>
      </c>
      <c r="AC1307">
        <f>IF(G1307="GK",VLOOKUP(F1307,'[1]2017GoalKeeper Stats'!$A$2:$S$109,22,FALSE),VLOOKUP(F1307,'[1]2017Player Stats'!$A$2:$AB$830,22,FALSE))</f>
        <v>14</v>
      </c>
      <c r="AD1307">
        <f>IF(G1307="GK",VLOOKUP(F1307,'[1]2017GoalKeeper Stats'!$A$2:$S$109,23,FALSE),VLOOKUP(F1307,'[1]2017Player Stats'!$A$2:$AB$830,23,FALSE))</f>
        <v>1</v>
      </c>
      <c r="AE1307">
        <f>IF(G1307="GK",VLOOKUP(F1307,'[1]2017GoalKeeper Stats'!$A$2:$S$109,24,FALSE),VLOOKUP(F1307,'[1]2017Player Stats'!$A$2:$AB$830,24,FALSE))</f>
        <v>3</v>
      </c>
      <c r="AF1307">
        <f>IF(G1307="GK",VLOOKUP(F1307,'[1]2017GoalKeeper Stats'!$A$2:$S$109,25,FALSE),VLOOKUP(F1307,'[1]2017Player Stats'!$A$2:$AB$830,25,FALSE))</f>
        <v>0</v>
      </c>
      <c r="AG1307">
        <f>IF(G1307="GK",VLOOKUP(F1307,'[1]2017GoalKeeper Stats'!$A$2:$S$109,26,FALSE),VLOOKUP(F1307,'[1]2017Player Stats'!$A$2:$AB$830,26,FALSE))</f>
        <v>29.41</v>
      </c>
      <c r="AH1307" s="51">
        <v>2017</v>
      </c>
      <c r="AI1307" s="51">
        <v>34</v>
      </c>
      <c r="AJ1307" s="51">
        <v>514</v>
      </c>
      <c r="AK1307" s="51">
        <v>341</v>
      </c>
      <c r="AL1307" s="51">
        <v>39</v>
      </c>
      <c r="AM1307" s="51">
        <v>27</v>
      </c>
      <c r="AN1307" s="51">
        <v>12</v>
      </c>
      <c r="AO1307" s="52">
        <v>46.91</v>
      </c>
      <c r="AP1307" s="52">
        <v>34.32</v>
      </c>
      <c r="AQ1307" s="52">
        <v>12.59</v>
      </c>
      <c r="AR1307" s="52">
        <v>-0.59</v>
      </c>
      <c r="AS1307" s="51">
        <v>49</v>
      </c>
      <c r="AT1307" s="52">
        <v>54.72</v>
      </c>
    </row>
    <row r="1308" spans="1:46" hidden="1">
      <c r="A1308">
        <v>2017</v>
      </c>
      <c r="B1308" t="s">
        <v>924</v>
      </c>
      <c r="C1308" t="s">
        <v>924</v>
      </c>
      <c r="D1308" t="s">
        <v>904</v>
      </c>
      <c r="E1308" t="s">
        <v>1517</v>
      </c>
      <c r="F1308" t="str">
        <f t="shared" si="20"/>
        <v>Kevin Ellis</v>
      </c>
      <c r="G1308" t="s">
        <v>893</v>
      </c>
      <c r="H1308" s="143">
        <v>148337</v>
      </c>
      <c r="I1308" s="143">
        <v>140004</v>
      </c>
      <c r="J1308" t="str">
        <f>IF(G1308="GK",VLOOKUP(F1308,'[1]2017GoalKeeper Stats'!$A$2:$S$109,2,FALSE),VLOOKUP(F1308,'[1]2017Player Stats'!$A$2:$AB$830,2,FALSE))</f>
        <v xml:space="preserve">KC </v>
      </c>
      <c r="K1308">
        <f>IF(G1308="GK",VLOOKUP(F1308,'[1]2017GoalKeeper Stats'!$A$2:$S$109,4,FALSE),VLOOKUP(F1308,'[1]2017Player Stats'!$A$2:$AB$830,4,FALSE))</f>
        <v>5</v>
      </c>
      <c r="L1308">
        <f>IF(G1308="GK",VLOOKUP(F1308,'[1]2017GoalKeeper Stats'!$A$2:$S$109,5,FALSE),VLOOKUP(F1308,'[1]2017Player Stats'!$A$2:$AB$830,5,FALSE))</f>
        <v>5</v>
      </c>
      <c r="M1308">
        <f>IF(G1308="GK",VLOOKUP(F1308,'[1]2017GoalKeeper Stats'!$A$2:$S$109,6,FALSE),VLOOKUP(F1308,'[1]2017Player Stats'!$A$2:$AB$830,6,FALSE))</f>
        <v>450</v>
      </c>
      <c r="N1308">
        <f>IF(G1308="GK",VLOOKUP(F1308,'[1]2017GoalKeeper Stats'!$A$2:$S$109,7,FALSE),VLOOKUP(F1308,'[1]2017Player Stats'!$A$2:$AB$830,7,FALSE))</f>
        <v>0</v>
      </c>
      <c r="O1308">
        <f>IF(G1308="GK",VLOOKUP(F1308,'[1]2017GoalKeeper Stats'!$A$2:$S$109,8,FALSE),VLOOKUP(F1308,'[1]2017Player Stats'!$A$2:$AB$830,8,FALSE))</f>
        <v>0</v>
      </c>
      <c r="P1308">
        <f>IF(G1308="GK",VLOOKUP(F1308,'[1]2017GoalKeeper Stats'!$A$2:$S$109,9,FALSE),VLOOKUP(F1308,'[1]2017Player Stats'!$A$2:$AB$830,9,FALSE))</f>
        <v>1</v>
      </c>
      <c r="Q1308">
        <f>IF(G1308="GK",VLOOKUP(F1308,'[1]2017GoalKeeper Stats'!$A$2:$S$109,10,FALSE),VLOOKUP(F1308,'[1]2017Player Stats'!$A$2:$AB$830,10,FALSE))</f>
        <v>0</v>
      </c>
      <c r="R1308">
        <f>IF(G1308="GK",VLOOKUP(F1308,'[1]2017GoalKeeper Stats'!$A$2:$S$109,11,FALSE),VLOOKUP(F1308,'[1]2017Player Stats'!$A$2:$AB$830,11,FALSE))</f>
        <v>0</v>
      </c>
      <c r="S1308" t="str">
        <f>IF(G1308="GK",VLOOKUP(F1308,'[1]2017GoalKeeper Stats'!$A$2:$S$109,12,FALSE),VLOOKUP(F1308,'[1]2017Player Stats'!$A$2:$AB$830,12,FALSE))</f>
        <v>0/0</v>
      </c>
      <c r="T1308">
        <f>IF(G1308="GK",VLOOKUP(F1308,'[1]2017GoalKeeper Stats'!$A$2:$S$109,13,FALSE),VLOOKUP(F1308,'[1]2017Player Stats'!$A$2:$AB$830,13,FALSE))</f>
        <v>0</v>
      </c>
      <c r="U1308">
        <f>IF(G1308="GK",VLOOKUP(F1308,'[1]2017GoalKeeper Stats'!$A$2:$S$109,14,FALSE),VLOOKUP(F1308,'[1]2017Player Stats'!$A$2:$AB$830,14,FALSE))</f>
        <v>0</v>
      </c>
      <c r="V1308">
        <f>IF(G1308="GK",VLOOKUP(F1308,'[1]2017GoalKeeper Stats'!$A$2:$S$109,15,FALSE),VLOOKUP(F1308,'[1]2017Player Stats'!$A$2:$AB$830,15,FALSE))</f>
        <v>0</v>
      </c>
      <c r="W1308">
        <f>IF(G1308="GK",VLOOKUP(F1308,'[1]2017GoalKeeper Stats'!$A$2:$S$109,16,FALSE),VLOOKUP(F1308,'[1]2017Player Stats'!$A$2:$AB$830,16,FALSE))</f>
        <v>0</v>
      </c>
      <c r="X1308">
        <f>IF(G1308="GK",VLOOKUP(F1308,'[1]2017GoalKeeper Stats'!$A$2:$S$109,17,FALSE),VLOOKUP(F1308,'[1]2017Player Stats'!$A$2:$AB$830,17,FALSE))</f>
        <v>0</v>
      </c>
      <c r="Y1308">
        <f>IF(G1308="GK",VLOOKUP(F1308,'[1]2017GoalKeeper Stats'!$A$2:$S$109,18,FALSE),VLOOKUP(F1308,'[1]2017Player Stats'!$A$2:$AB$830,18,FALSE))</f>
        <v>0</v>
      </c>
      <c r="Z1308">
        <f>IF(G1308="GK",VLOOKUP(F1308,'[1]2017GoalKeeper Stats'!$A$2:$S$109,19,FALSE),VLOOKUP(F1308,'[1]2017Player Stats'!$A$2:$AB$830,19,FALSE))</f>
        <v>0</v>
      </c>
      <c r="AA1308">
        <f>IF(G1308="GK",VLOOKUP(F1308,'[1]2017GoalKeeper Stats'!$A$2:$S$109,20,FALSE),VLOOKUP(F1308,'[1]2017Player Stats'!$A$2:$AB$830,20,FALSE))</f>
        <v>0</v>
      </c>
      <c r="AB1308">
        <f>IF(G1308="GK",VLOOKUP(F1308,'[1]2017GoalKeeper Stats'!$A$2:$S$109,21,FALSE),VLOOKUP(F1308,'[1]2017Player Stats'!$A$2:$AB$830,21,FALSE))</f>
        <v>4</v>
      </c>
      <c r="AC1308">
        <f>IF(G1308="GK",VLOOKUP(F1308,'[1]2017GoalKeeper Stats'!$A$2:$S$109,22,FALSE),VLOOKUP(F1308,'[1]2017Player Stats'!$A$2:$AB$830,22,FALSE))</f>
        <v>2</v>
      </c>
      <c r="AD1308">
        <f>IF(G1308="GK",VLOOKUP(F1308,'[1]2017GoalKeeper Stats'!$A$2:$S$109,23,FALSE),VLOOKUP(F1308,'[1]2017Player Stats'!$A$2:$AB$830,23,FALSE))</f>
        <v>0</v>
      </c>
      <c r="AE1308">
        <f>IF(G1308="GK",VLOOKUP(F1308,'[1]2017GoalKeeper Stats'!$A$2:$S$109,24,FALSE),VLOOKUP(F1308,'[1]2017Player Stats'!$A$2:$AB$830,24,FALSE))</f>
        <v>1</v>
      </c>
      <c r="AF1308">
        <f>IF(G1308="GK",VLOOKUP(F1308,'[1]2017GoalKeeper Stats'!$A$2:$S$109,25,FALSE),VLOOKUP(F1308,'[1]2017Player Stats'!$A$2:$AB$830,25,FALSE))</f>
        <v>0</v>
      </c>
      <c r="AG1308">
        <f>IF(G1308="GK",VLOOKUP(F1308,'[1]2017GoalKeeper Stats'!$A$2:$S$109,26,FALSE),VLOOKUP(F1308,'[1]2017Player Stats'!$A$2:$AB$830,26,FALSE))</f>
        <v>0</v>
      </c>
      <c r="AH1308" s="51">
        <v>2017</v>
      </c>
      <c r="AI1308" s="51">
        <v>34</v>
      </c>
      <c r="AJ1308" s="51">
        <v>514</v>
      </c>
      <c r="AK1308" s="51">
        <v>341</v>
      </c>
      <c r="AL1308" s="51">
        <v>39</v>
      </c>
      <c r="AM1308" s="51">
        <v>27</v>
      </c>
      <c r="AN1308" s="51">
        <v>12</v>
      </c>
      <c r="AO1308" s="52">
        <v>46.91</v>
      </c>
      <c r="AP1308" s="52">
        <v>34.32</v>
      </c>
      <c r="AQ1308" s="52">
        <v>12.59</v>
      </c>
      <c r="AR1308" s="52">
        <v>-0.59</v>
      </c>
      <c r="AS1308" s="51">
        <v>49</v>
      </c>
      <c r="AT1308" s="52">
        <v>54.72</v>
      </c>
    </row>
    <row r="1309" spans="1:46" hidden="1">
      <c r="A1309">
        <v>2017</v>
      </c>
      <c r="B1309" t="s">
        <v>882</v>
      </c>
      <c r="C1309" t="s">
        <v>882</v>
      </c>
      <c r="D1309" t="s">
        <v>937</v>
      </c>
      <c r="E1309" t="s">
        <v>1332</v>
      </c>
      <c r="F1309" t="str">
        <f t="shared" si="20"/>
        <v>Chris Tierney</v>
      </c>
      <c r="G1309" t="s">
        <v>1044</v>
      </c>
      <c r="H1309" s="143">
        <v>148333</v>
      </c>
      <c r="I1309" s="143">
        <v>140000</v>
      </c>
      <c r="J1309" t="str">
        <f>IF(G1309="GK",VLOOKUP(F1309,'[1]2017GoalKeeper Stats'!$A$2:$S$109,2,FALSE),VLOOKUP(F1309,'[1]2017Player Stats'!$A$2:$AB$830,2,FALSE))</f>
        <v>NE</v>
      </c>
      <c r="K1309">
        <f>IF(G1309="GK",VLOOKUP(F1309,'[1]2017GoalKeeper Stats'!$A$2:$S$109,4,FALSE),VLOOKUP(F1309,'[1]2017Player Stats'!$A$2:$AB$830,4,FALSE))</f>
        <v>26</v>
      </c>
      <c r="L1309">
        <f>IF(G1309="GK",VLOOKUP(F1309,'[1]2017GoalKeeper Stats'!$A$2:$S$109,5,FALSE),VLOOKUP(F1309,'[1]2017Player Stats'!$A$2:$AB$830,5,FALSE))</f>
        <v>20</v>
      </c>
      <c r="M1309">
        <f>IF(G1309="GK",VLOOKUP(F1309,'[1]2017GoalKeeper Stats'!$A$2:$S$109,6,FALSE),VLOOKUP(F1309,'[1]2017Player Stats'!$A$2:$AB$830,6,FALSE))</f>
        <v>1713</v>
      </c>
      <c r="N1309">
        <f>IF(G1309="GK",VLOOKUP(F1309,'[1]2017GoalKeeper Stats'!$A$2:$S$109,7,FALSE),VLOOKUP(F1309,'[1]2017Player Stats'!$A$2:$AB$830,7,FALSE))</f>
        <v>1</v>
      </c>
      <c r="O1309">
        <f>IF(G1309="GK",VLOOKUP(F1309,'[1]2017GoalKeeper Stats'!$A$2:$S$109,8,FALSE),VLOOKUP(F1309,'[1]2017Player Stats'!$A$2:$AB$830,8,FALSE))</f>
        <v>5</v>
      </c>
      <c r="P1309">
        <f>IF(G1309="GK",VLOOKUP(F1309,'[1]2017GoalKeeper Stats'!$A$2:$S$109,9,FALSE),VLOOKUP(F1309,'[1]2017Player Stats'!$A$2:$AB$830,9,FALSE))</f>
        <v>8</v>
      </c>
      <c r="Q1309">
        <f>IF(G1309="GK",VLOOKUP(F1309,'[1]2017GoalKeeper Stats'!$A$2:$S$109,10,FALSE),VLOOKUP(F1309,'[1]2017Player Stats'!$A$2:$AB$830,10,FALSE))</f>
        <v>2</v>
      </c>
      <c r="R1309">
        <f>IF(G1309="GK",VLOOKUP(F1309,'[1]2017GoalKeeper Stats'!$A$2:$S$109,11,FALSE),VLOOKUP(F1309,'[1]2017Player Stats'!$A$2:$AB$830,11,FALSE))</f>
        <v>0</v>
      </c>
      <c r="S1309">
        <f>IF(G1309="GK",VLOOKUP(F1309,'[1]2017GoalKeeper Stats'!$A$2:$S$109,12,FALSE),VLOOKUP(F1309,'[1]2017Player Stats'!$A$2:$AB$830,12,FALSE))</f>
        <v>44197</v>
      </c>
      <c r="T1309">
        <f>IF(G1309="GK",VLOOKUP(F1309,'[1]2017GoalKeeper Stats'!$A$2:$S$109,13,FALSE),VLOOKUP(F1309,'[1]2017Player Stats'!$A$2:$AB$830,13,FALSE))</f>
        <v>1</v>
      </c>
      <c r="U1309">
        <f>IF(G1309="GK",VLOOKUP(F1309,'[1]2017GoalKeeper Stats'!$A$2:$S$109,14,FALSE),VLOOKUP(F1309,'[1]2017Player Stats'!$A$2:$AB$830,14,FALSE))</f>
        <v>0</v>
      </c>
      <c r="V1309">
        <f>IF(G1309="GK",VLOOKUP(F1309,'[1]2017GoalKeeper Stats'!$A$2:$S$109,15,FALSE),VLOOKUP(F1309,'[1]2017Player Stats'!$A$2:$AB$830,15,FALSE))</f>
        <v>0.05</v>
      </c>
      <c r="W1309">
        <f>IF(G1309="GK",VLOOKUP(F1309,'[1]2017GoalKeeper Stats'!$A$2:$S$109,16,FALSE),VLOOKUP(F1309,'[1]2017Player Stats'!$A$2:$AB$830,16,FALSE))</f>
        <v>12.5</v>
      </c>
      <c r="X1309">
        <f>IF(G1309="GK",VLOOKUP(F1309,'[1]2017GoalKeeper Stats'!$A$2:$S$109,17,FALSE),VLOOKUP(F1309,'[1]2017Player Stats'!$A$2:$AB$830,17,FALSE))</f>
        <v>2</v>
      </c>
      <c r="Y1309">
        <f>IF(G1309="GK",VLOOKUP(F1309,'[1]2017GoalKeeper Stats'!$A$2:$S$109,18,FALSE),VLOOKUP(F1309,'[1]2017Player Stats'!$A$2:$AB$830,18,FALSE))</f>
        <v>5</v>
      </c>
      <c r="Z1309">
        <f>IF(G1309="GK",VLOOKUP(F1309,'[1]2017GoalKeeper Stats'!$A$2:$S$109,19,FALSE),VLOOKUP(F1309,'[1]2017Player Stats'!$A$2:$AB$830,19,FALSE))</f>
        <v>0</v>
      </c>
      <c r="AA1309">
        <f>IF(G1309="GK",VLOOKUP(F1309,'[1]2017GoalKeeper Stats'!$A$2:$S$109,20,FALSE),VLOOKUP(F1309,'[1]2017Player Stats'!$A$2:$AB$830,20,FALSE))</f>
        <v>0.26</v>
      </c>
      <c r="AB1309">
        <f>IF(G1309="GK",VLOOKUP(F1309,'[1]2017GoalKeeper Stats'!$A$2:$S$109,21,FALSE),VLOOKUP(F1309,'[1]2017Player Stats'!$A$2:$AB$830,21,FALSE))</f>
        <v>9</v>
      </c>
      <c r="AC1309">
        <f>IF(G1309="GK",VLOOKUP(F1309,'[1]2017GoalKeeper Stats'!$A$2:$S$109,22,FALSE),VLOOKUP(F1309,'[1]2017Player Stats'!$A$2:$AB$830,22,FALSE))</f>
        <v>9</v>
      </c>
      <c r="AD1309">
        <f>IF(G1309="GK",VLOOKUP(F1309,'[1]2017GoalKeeper Stats'!$A$2:$S$109,23,FALSE),VLOOKUP(F1309,'[1]2017Player Stats'!$A$2:$AB$830,23,FALSE))</f>
        <v>0</v>
      </c>
      <c r="AE1309">
        <f>IF(G1309="GK",VLOOKUP(F1309,'[1]2017GoalKeeper Stats'!$A$2:$S$109,24,FALSE),VLOOKUP(F1309,'[1]2017Player Stats'!$A$2:$AB$830,24,FALSE))</f>
        <v>3</v>
      </c>
      <c r="AF1309">
        <f>IF(G1309="GK",VLOOKUP(F1309,'[1]2017GoalKeeper Stats'!$A$2:$S$109,25,FALSE),VLOOKUP(F1309,'[1]2017Player Stats'!$A$2:$AB$830,25,FALSE))</f>
        <v>0</v>
      </c>
      <c r="AG1309">
        <f>IF(G1309="GK",VLOOKUP(F1309,'[1]2017GoalKeeper Stats'!$A$2:$S$109,26,FALSE),VLOOKUP(F1309,'[1]2017Player Stats'!$A$2:$AB$830,26,FALSE))</f>
        <v>25</v>
      </c>
      <c r="AH1309" s="51">
        <v>2017</v>
      </c>
      <c r="AI1309" s="51">
        <v>34</v>
      </c>
      <c r="AJ1309" s="51">
        <v>434</v>
      </c>
      <c r="AK1309" s="51">
        <v>418</v>
      </c>
      <c r="AL1309" s="51">
        <v>53</v>
      </c>
      <c r="AM1309" s="51">
        <v>61</v>
      </c>
      <c r="AN1309" s="51">
        <v>-8</v>
      </c>
      <c r="AO1309" s="52">
        <v>50.23</v>
      </c>
      <c r="AP1309" s="52">
        <v>45.82</v>
      </c>
      <c r="AQ1309" s="52">
        <v>4.41</v>
      </c>
      <c r="AR1309" s="52">
        <v>-12.41</v>
      </c>
      <c r="AS1309" s="51">
        <v>45</v>
      </c>
      <c r="AT1309" s="52">
        <v>49.33</v>
      </c>
    </row>
    <row r="1310" spans="1:46" hidden="1">
      <c r="A1310">
        <v>2017</v>
      </c>
      <c r="B1310" t="s">
        <v>199</v>
      </c>
      <c r="C1310" t="s">
        <v>199</v>
      </c>
      <c r="D1310" t="s">
        <v>1224</v>
      </c>
      <c r="E1310" t="s">
        <v>1759</v>
      </c>
      <c r="F1310" t="str">
        <f t="shared" si="20"/>
        <v>Leonardo Da Silva</v>
      </c>
      <c r="G1310" t="s">
        <v>893</v>
      </c>
      <c r="H1310" s="143">
        <v>147671</v>
      </c>
      <c r="I1310" s="143">
        <v>140004</v>
      </c>
      <c r="J1310" t="str">
        <f>IF(G1310="GK",VLOOKUP(F1310,'[1]2017GoalKeeper Stats'!$A$2:$S$109,2,FALSE),VLOOKUP(F1310,'[1]2017Player Stats'!$A$2:$AB$830,2,FALSE))</f>
        <v>HOU</v>
      </c>
      <c r="K1310">
        <f>IF(G1310="GK",VLOOKUP(F1310,'[1]2017GoalKeeper Stats'!$A$2:$S$109,4,FALSE),VLOOKUP(F1310,'[1]2017Player Stats'!$A$2:$AB$830,4,FALSE))</f>
        <v>30</v>
      </c>
      <c r="L1310">
        <f>IF(G1310="GK",VLOOKUP(F1310,'[1]2017GoalKeeper Stats'!$A$2:$S$109,5,FALSE),VLOOKUP(F1310,'[1]2017Player Stats'!$A$2:$AB$830,5,FALSE))</f>
        <v>29</v>
      </c>
      <c r="M1310">
        <f>IF(G1310="GK",VLOOKUP(F1310,'[1]2017GoalKeeper Stats'!$A$2:$S$109,6,FALSE),VLOOKUP(F1310,'[1]2017Player Stats'!$A$2:$AB$830,6,FALSE))</f>
        <v>2616</v>
      </c>
      <c r="N1310">
        <f>IF(G1310="GK",VLOOKUP(F1310,'[1]2017GoalKeeper Stats'!$A$2:$S$109,7,FALSE),VLOOKUP(F1310,'[1]2017Player Stats'!$A$2:$AB$830,7,FALSE))</f>
        <v>2</v>
      </c>
      <c r="O1310">
        <f>IF(G1310="GK",VLOOKUP(F1310,'[1]2017GoalKeeper Stats'!$A$2:$S$109,8,FALSE),VLOOKUP(F1310,'[1]2017Player Stats'!$A$2:$AB$830,8,FALSE))</f>
        <v>1</v>
      </c>
      <c r="P1310">
        <f>IF(G1310="GK",VLOOKUP(F1310,'[1]2017GoalKeeper Stats'!$A$2:$S$109,9,FALSE),VLOOKUP(F1310,'[1]2017Player Stats'!$A$2:$AB$830,9,FALSE))</f>
        <v>13</v>
      </c>
      <c r="Q1310">
        <f>IF(G1310="GK",VLOOKUP(F1310,'[1]2017GoalKeeper Stats'!$A$2:$S$109,10,FALSE),VLOOKUP(F1310,'[1]2017Player Stats'!$A$2:$AB$830,10,FALSE))</f>
        <v>2</v>
      </c>
      <c r="R1310">
        <f>IF(G1310="GK",VLOOKUP(F1310,'[1]2017GoalKeeper Stats'!$A$2:$S$109,11,FALSE),VLOOKUP(F1310,'[1]2017Player Stats'!$A$2:$AB$830,11,FALSE))</f>
        <v>1</v>
      </c>
      <c r="S1310" t="str">
        <f>IF(G1310="GK",VLOOKUP(F1310,'[1]2017GoalKeeper Stats'!$A$2:$S$109,12,FALSE),VLOOKUP(F1310,'[1]2017Player Stats'!$A$2:$AB$830,12,FALSE))</f>
        <v>0/0</v>
      </c>
      <c r="T1310">
        <f>IF(G1310="GK",VLOOKUP(F1310,'[1]2017GoalKeeper Stats'!$A$2:$S$109,13,FALSE),VLOOKUP(F1310,'[1]2017Player Stats'!$A$2:$AB$830,13,FALSE))</f>
        <v>2</v>
      </c>
      <c r="U1310">
        <f>IF(G1310="GK",VLOOKUP(F1310,'[1]2017GoalKeeper Stats'!$A$2:$S$109,14,FALSE),VLOOKUP(F1310,'[1]2017Player Stats'!$A$2:$AB$830,14,FALSE))</f>
        <v>0</v>
      </c>
      <c r="V1310">
        <f>IF(G1310="GK",VLOOKUP(F1310,'[1]2017GoalKeeper Stats'!$A$2:$S$109,15,FALSE),VLOOKUP(F1310,'[1]2017Player Stats'!$A$2:$AB$830,15,FALSE))</f>
        <v>7.0000000000000007E-2</v>
      </c>
      <c r="W1310">
        <f>IF(G1310="GK",VLOOKUP(F1310,'[1]2017GoalKeeper Stats'!$A$2:$S$109,16,FALSE),VLOOKUP(F1310,'[1]2017Player Stats'!$A$2:$AB$830,16,FALSE))</f>
        <v>15.4</v>
      </c>
      <c r="X1310">
        <f>IF(G1310="GK",VLOOKUP(F1310,'[1]2017GoalKeeper Stats'!$A$2:$S$109,17,FALSE),VLOOKUP(F1310,'[1]2017Player Stats'!$A$2:$AB$830,17,FALSE))</f>
        <v>0</v>
      </c>
      <c r="Y1310">
        <f>IF(G1310="GK",VLOOKUP(F1310,'[1]2017GoalKeeper Stats'!$A$2:$S$109,18,FALSE),VLOOKUP(F1310,'[1]2017Player Stats'!$A$2:$AB$830,18,FALSE))</f>
        <v>1</v>
      </c>
      <c r="Z1310">
        <f>IF(G1310="GK",VLOOKUP(F1310,'[1]2017GoalKeeper Stats'!$A$2:$S$109,19,FALSE),VLOOKUP(F1310,'[1]2017Player Stats'!$A$2:$AB$830,19,FALSE))</f>
        <v>0</v>
      </c>
      <c r="AA1310">
        <f>IF(G1310="GK",VLOOKUP(F1310,'[1]2017GoalKeeper Stats'!$A$2:$S$109,20,FALSE),VLOOKUP(F1310,'[1]2017Player Stats'!$A$2:$AB$830,20,FALSE))</f>
        <v>0.03</v>
      </c>
      <c r="AB1310">
        <f>IF(G1310="GK",VLOOKUP(F1310,'[1]2017GoalKeeper Stats'!$A$2:$S$109,21,FALSE),VLOOKUP(F1310,'[1]2017Player Stats'!$A$2:$AB$830,21,FALSE))</f>
        <v>38</v>
      </c>
      <c r="AC1310">
        <f>IF(G1310="GK",VLOOKUP(F1310,'[1]2017GoalKeeper Stats'!$A$2:$S$109,22,FALSE),VLOOKUP(F1310,'[1]2017Player Stats'!$A$2:$AB$830,22,FALSE))</f>
        <v>6</v>
      </c>
      <c r="AD1310">
        <f>IF(G1310="GK",VLOOKUP(F1310,'[1]2017GoalKeeper Stats'!$A$2:$S$109,23,FALSE),VLOOKUP(F1310,'[1]2017Player Stats'!$A$2:$AB$830,23,FALSE))</f>
        <v>1</v>
      </c>
      <c r="AE1310">
        <f>IF(G1310="GK",VLOOKUP(F1310,'[1]2017GoalKeeper Stats'!$A$2:$S$109,24,FALSE),VLOOKUP(F1310,'[1]2017Player Stats'!$A$2:$AB$830,24,FALSE))</f>
        <v>3</v>
      </c>
      <c r="AF1310">
        <f>IF(G1310="GK",VLOOKUP(F1310,'[1]2017GoalKeeper Stats'!$A$2:$S$109,25,FALSE),VLOOKUP(F1310,'[1]2017Player Stats'!$A$2:$AB$830,25,FALSE))</f>
        <v>0</v>
      </c>
      <c r="AG1310">
        <f>IF(G1310="GK",VLOOKUP(F1310,'[1]2017GoalKeeper Stats'!$A$2:$S$109,26,FALSE),VLOOKUP(F1310,'[1]2017Player Stats'!$A$2:$AB$830,26,FALSE))</f>
        <v>15.38</v>
      </c>
      <c r="AH1310" s="51">
        <v>2017</v>
      </c>
      <c r="AI1310" s="51">
        <v>34</v>
      </c>
      <c r="AJ1310" s="51">
        <v>469</v>
      </c>
      <c r="AK1310" s="51">
        <v>437</v>
      </c>
      <c r="AL1310" s="51">
        <v>55</v>
      </c>
      <c r="AM1310" s="51">
        <v>44</v>
      </c>
      <c r="AN1310" s="51">
        <v>11</v>
      </c>
      <c r="AO1310" s="52">
        <v>52.47</v>
      </c>
      <c r="AP1310" s="52">
        <v>44.51</v>
      </c>
      <c r="AQ1310" s="52">
        <v>7.95</v>
      </c>
      <c r="AR1310" s="52">
        <v>3.05</v>
      </c>
      <c r="AS1310" s="51">
        <v>50</v>
      </c>
      <c r="AT1310" s="52">
        <v>51.45</v>
      </c>
    </row>
    <row r="1311" spans="1:46" hidden="1">
      <c r="A1311">
        <v>2017</v>
      </c>
      <c r="B1311" t="s">
        <v>194</v>
      </c>
      <c r="C1311" t="s">
        <v>194</v>
      </c>
      <c r="D1311" t="s">
        <v>937</v>
      </c>
      <c r="E1311" t="s">
        <v>1126</v>
      </c>
      <c r="F1311" t="str">
        <f t="shared" si="20"/>
        <v>Chris Wingert</v>
      </c>
      <c r="G1311" t="s">
        <v>893</v>
      </c>
      <c r="H1311" s="143">
        <v>145394</v>
      </c>
      <c r="I1311" s="143">
        <v>134004</v>
      </c>
      <c r="J1311" t="str">
        <f>IF(G1311="GK",VLOOKUP(F1311,'[1]2017GoalKeeper Stats'!$A$2:$S$109,2,FALSE),VLOOKUP(F1311,'[1]2017Player Stats'!$A$2:$AB$830,2,FALSE))</f>
        <v>RSL</v>
      </c>
      <c r="K1311">
        <f>IF(G1311="GK",VLOOKUP(F1311,'[1]2017GoalKeeper Stats'!$A$2:$S$109,4,FALSE),VLOOKUP(F1311,'[1]2017Player Stats'!$A$2:$AB$830,4,FALSE))</f>
        <v>23</v>
      </c>
      <c r="L1311">
        <f>IF(G1311="GK",VLOOKUP(F1311,'[1]2017GoalKeeper Stats'!$A$2:$S$109,5,FALSE),VLOOKUP(F1311,'[1]2017Player Stats'!$A$2:$AB$830,5,FALSE))</f>
        <v>20</v>
      </c>
      <c r="M1311">
        <f>IF(G1311="GK",VLOOKUP(F1311,'[1]2017GoalKeeper Stats'!$A$2:$S$109,6,FALSE),VLOOKUP(F1311,'[1]2017Player Stats'!$A$2:$AB$830,6,FALSE))</f>
        <v>1755</v>
      </c>
      <c r="N1311">
        <f>IF(G1311="GK",VLOOKUP(F1311,'[1]2017GoalKeeper Stats'!$A$2:$S$109,7,FALSE),VLOOKUP(F1311,'[1]2017Player Stats'!$A$2:$AB$830,7,FALSE))</f>
        <v>1</v>
      </c>
      <c r="O1311">
        <f>IF(G1311="GK",VLOOKUP(F1311,'[1]2017GoalKeeper Stats'!$A$2:$S$109,8,FALSE),VLOOKUP(F1311,'[1]2017Player Stats'!$A$2:$AB$830,8,FALSE))</f>
        <v>0</v>
      </c>
      <c r="P1311">
        <f>IF(G1311="GK",VLOOKUP(F1311,'[1]2017GoalKeeper Stats'!$A$2:$S$109,9,FALSE),VLOOKUP(F1311,'[1]2017Player Stats'!$A$2:$AB$830,9,FALSE))</f>
        <v>7</v>
      </c>
      <c r="Q1311">
        <f>IF(G1311="GK",VLOOKUP(F1311,'[1]2017GoalKeeper Stats'!$A$2:$S$109,10,FALSE),VLOOKUP(F1311,'[1]2017Player Stats'!$A$2:$AB$830,10,FALSE))</f>
        <v>3</v>
      </c>
      <c r="R1311">
        <f>IF(G1311="GK",VLOOKUP(F1311,'[1]2017GoalKeeper Stats'!$A$2:$S$109,11,FALSE),VLOOKUP(F1311,'[1]2017Player Stats'!$A$2:$AB$830,11,FALSE))</f>
        <v>0</v>
      </c>
      <c r="S1311" t="str">
        <f>IF(G1311="GK",VLOOKUP(F1311,'[1]2017GoalKeeper Stats'!$A$2:$S$109,12,FALSE),VLOOKUP(F1311,'[1]2017Player Stats'!$A$2:$AB$830,12,FALSE))</f>
        <v>0/0</v>
      </c>
      <c r="T1311">
        <f>IF(G1311="GK",VLOOKUP(F1311,'[1]2017GoalKeeper Stats'!$A$2:$S$109,13,FALSE),VLOOKUP(F1311,'[1]2017Player Stats'!$A$2:$AB$830,13,FALSE))</f>
        <v>0</v>
      </c>
      <c r="U1311">
        <f>IF(G1311="GK",VLOOKUP(F1311,'[1]2017GoalKeeper Stats'!$A$2:$S$109,14,FALSE),VLOOKUP(F1311,'[1]2017Player Stats'!$A$2:$AB$830,14,FALSE))</f>
        <v>1</v>
      </c>
      <c r="V1311">
        <f>IF(G1311="GK",VLOOKUP(F1311,'[1]2017GoalKeeper Stats'!$A$2:$S$109,15,FALSE),VLOOKUP(F1311,'[1]2017Player Stats'!$A$2:$AB$830,15,FALSE))</f>
        <v>0.05</v>
      </c>
      <c r="W1311">
        <f>IF(G1311="GK",VLOOKUP(F1311,'[1]2017GoalKeeper Stats'!$A$2:$S$109,16,FALSE),VLOOKUP(F1311,'[1]2017Player Stats'!$A$2:$AB$830,16,FALSE))</f>
        <v>14.3</v>
      </c>
      <c r="X1311">
        <f>IF(G1311="GK",VLOOKUP(F1311,'[1]2017GoalKeeper Stats'!$A$2:$S$109,17,FALSE),VLOOKUP(F1311,'[1]2017Player Stats'!$A$2:$AB$830,17,FALSE))</f>
        <v>0</v>
      </c>
      <c r="Y1311">
        <f>IF(G1311="GK",VLOOKUP(F1311,'[1]2017GoalKeeper Stats'!$A$2:$S$109,18,FALSE),VLOOKUP(F1311,'[1]2017Player Stats'!$A$2:$AB$830,18,FALSE))</f>
        <v>0</v>
      </c>
      <c r="Z1311">
        <f>IF(G1311="GK",VLOOKUP(F1311,'[1]2017GoalKeeper Stats'!$A$2:$S$109,19,FALSE),VLOOKUP(F1311,'[1]2017Player Stats'!$A$2:$AB$830,19,FALSE))</f>
        <v>0</v>
      </c>
      <c r="AA1311">
        <f>IF(G1311="GK",VLOOKUP(F1311,'[1]2017GoalKeeper Stats'!$A$2:$S$109,20,FALSE),VLOOKUP(F1311,'[1]2017Player Stats'!$A$2:$AB$830,20,FALSE))</f>
        <v>0</v>
      </c>
      <c r="AB1311">
        <f>IF(G1311="GK",VLOOKUP(F1311,'[1]2017GoalKeeper Stats'!$A$2:$S$109,21,FALSE),VLOOKUP(F1311,'[1]2017Player Stats'!$A$2:$AB$830,21,FALSE))</f>
        <v>32</v>
      </c>
      <c r="AC1311">
        <f>IF(G1311="GK",VLOOKUP(F1311,'[1]2017GoalKeeper Stats'!$A$2:$S$109,22,FALSE),VLOOKUP(F1311,'[1]2017Player Stats'!$A$2:$AB$830,22,FALSE))</f>
        <v>12</v>
      </c>
      <c r="AD1311">
        <f>IF(G1311="GK",VLOOKUP(F1311,'[1]2017GoalKeeper Stats'!$A$2:$S$109,23,FALSE),VLOOKUP(F1311,'[1]2017Player Stats'!$A$2:$AB$830,23,FALSE))</f>
        <v>0</v>
      </c>
      <c r="AE1311">
        <f>IF(G1311="GK",VLOOKUP(F1311,'[1]2017GoalKeeper Stats'!$A$2:$S$109,24,FALSE),VLOOKUP(F1311,'[1]2017Player Stats'!$A$2:$AB$830,24,FALSE))</f>
        <v>5</v>
      </c>
      <c r="AF1311">
        <f>IF(G1311="GK",VLOOKUP(F1311,'[1]2017GoalKeeper Stats'!$A$2:$S$109,25,FALSE),VLOOKUP(F1311,'[1]2017Player Stats'!$A$2:$AB$830,25,FALSE))</f>
        <v>0</v>
      </c>
      <c r="AG1311">
        <f>IF(G1311="GK",VLOOKUP(F1311,'[1]2017GoalKeeper Stats'!$A$2:$S$109,26,FALSE),VLOOKUP(F1311,'[1]2017Player Stats'!$A$2:$AB$830,26,FALSE))</f>
        <v>42.86</v>
      </c>
      <c r="AH1311" s="51">
        <v>2017</v>
      </c>
      <c r="AI1311" s="51">
        <v>34</v>
      </c>
      <c r="AJ1311" s="51">
        <v>548</v>
      </c>
      <c r="AK1311" s="51">
        <v>420</v>
      </c>
      <c r="AL1311" s="51">
        <v>49</v>
      </c>
      <c r="AM1311" s="51">
        <v>54</v>
      </c>
      <c r="AN1311" s="51">
        <v>-5</v>
      </c>
      <c r="AO1311" s="52">
        <v>51.96</v>
      </c>
      <c r="AP1311" s="52">
        <v>49.83</v>
      </c>
      <c r="AQ1311" s="52">
        <v>2.12</v>
      </c>
      <c r="AR1311" s="52">
        <v>-7.12</v>
      </c>
      <c r="AS1311" s="51">
        <v>45</v>
      </c>
      <c r="AT1311" s="52">
        <v>48.26</v>
      </c>
    </row>
    <row r="1312" spans="1:46" hidden="1">
      <c r="A1312">
        <v>2017</v>
      </c>
      <c r="B1312" t="s">
        <v>196</v>
      </c>
      <c r="C1312" t="s">
        <v>196</v>
      </c>
      <c r="D1312" t="s">
        <v>1246</v>
      </c>
      <c r="E1312" t="s">
        <v>1335</v>
      </c>
      <c r="F1312" t="str">
        <f t="shared" si="20"/>
        <v>Harrison Shipp</v>
      </c>
      <c r="G1312" t="s">
        <v>860</v>
      </c>
      <c r="H1312" s="143">
        <v>145000</v>
      </c>
      <c r="I1312" s="143">
        <v>145000</v>
      </c>
      <c r="J1312" t="str">
        <f>IF(G1312="GK",VLOOKUP(F1312,'[1]2017GoalKeeper Stats'!$A$2:$S$109,2,FALSE),VLOOKUP(F1312,'[1]2017Player Stats'!$A$2:$AB$830,2,FALSE))</f>
        <v>SEA</v>
      </c>
      <c r="K1312">
        <f>IF(G1312="GK",VLOOKUP(F1312,'[1]2017GoalKeeper Stats'!$A$2:$S$109,4,FALSE),VLOOKUP(F1312,'[1]2017Player Stats'!$A$2:$AB$830,4,FALSE))</f>
        <v>18</v>
      </c>
      <c r="L1312">
        <f>IF(G1312="GK",VLOOKUP(F1312,'[1]2017GoalKeeper Stats'!$A$2:$S$109,5,FALSE),VLOOKUP(F1312,'[1]2017Player Stats'!$A$2:$AB$830,5,FALSE))</f>
        <v>11</v>
      </c>
      <c r="M1312">
        <f>IF(G1312="GK",VLOOKUP(F1312,'[1]2017GoalKeeper Stats'!$A$2:$S$109,6,FALSE),VLOOKUP(F1312,'[1]2017Player Stats'!$A$2:$AB$830,6,FALSE))</f>
        <v>927</v>
      </c>
      <c r="N1312">
        <f>IF(G1312="GK",VLOOKUP(F1312,'[1]2017GoalKeeper Stats'!$A$2:$S$109,7,FALSE),VLOOKUP(F1312,'[1]2017Player Stats'!$A$2:$AB$830,7,FALSE))</f>
        <v>2</v>
      </c>
      <c r="O1312">
        <f>IF(G1312="GK",VLOOKUP(F1312,'[1]2017GoalKeeper Stats'!$A$2:$S$109,8,FALSE),VLOOKUP(F1312,'[1]2017Player Stats'!$A$2:$AB$830,8,FALSE))</f>
        <v>1</v>
      </c>
      <c r="P1312">
        <f>IF(G1312="GK",VLOOKUP(F1312,'[1]2017GoalKeeper Stats'!$A$2:$S$109,9,FALSE),VLOOKUP(F1312,'[1]2017Player Stats'!$A$2:$AB$830,9,FALSE))</f>
        <v>15</v>
      </c>
      <c r="Q1312">
        <f>IF(G1312="GK",VLOOKUP(F1312,'[1]2017GoalKeeper Stats'!$A$2:$S$109,10,FALSE),VLOOKUP(F1312,'[1]2017Player Stats'!$A$2:$AB$830,10,FALSE))</f>
        <v>4</v>
      </c>
      <c r="R1312">
        <f>IF(G1312="GK",VLOOKUP(F1312,'[1]2017GoalKeeper Stats'!$A$2:$S$109,11,FALSE),VLOOKUP(F1312,'[1]2017Player Stats'!$A$2:$AB$830,11,FALSE))</f>
        <v>1</v>
      </c>
      <c r="S1312" t="str">
        <f>IF(G1312="GK",VLOOKUP(F1312,'[1]2017GoalKeeper Stats'!$A$2:$S$109,12,FALSE),VLOOKUP(F1312,'[1]2017Player Stats'!$A$2:$AB$830,12,FALSE))</f>
        <v>0/0</v>
      </c>
      <c r="T1312">
        <f>IF(G1312="GK",VLOOKUP(F1312,'[1]2017GoalKeeper Stats'!$A$2:$S$109,13,FALSE),VLOOKUP(F1312,'[1]2017Player Stats'!$A$2:$AB$830,13,FALSE))</f>
        <v>2</v>
      </c>
      <c r="U1312">
        <f>IF(G1312="GK",VLOOKUP(F1312,'[1]2017GoalKeeper Stats'!$A$2:$S$109,14,FALSE),VLOOKUP(F1312,'[1]2017Player Stats'!$A$2:$AB$830,14,FALSE))</f>
        <v>0</v>
      </c>
      <c r="V1312">
        <f>IF(G1312="GK",VLOOKUP(F1312,'[1]2017GoalKeeper Stats'!$A$2:$S$109,15,FALSE),VLOOKUP(F1312,'[1]2017Player Stats'!$A$2:$AB$830,15,FALSE))</f>
        <v>0.19</v>
      </c>
      <c r="W1312">
        <f>IF(G1312="GK",VLOOKUP(F1312,'[1]2017GoalKeeper Stats'!$A$2:$S$109,16,FALSE),VLOOKUP(F1312,'[1]2017Player Stats'!$A$2:$AB$830,16,FALSE))</f>
        <v>13.3</v>
      </c>
      <c r="X1312">
        <f>IF(G1312="GK",VLOOKUP(F1312,'[1]2017GoalKeeper Stats'!$A$2:$S$109,17,FALSE),VLOOKUP(F1312,'[1]2017Player Stats'!$A$2:$AB$830,17,FALSE))</f>
        <v>0</v>
      </c>
      <c r="Y1312">
        <f>IF(G1312="GK",VLOOKUP(F1312,'[1]2017GoalKeeper Stats'!$A$2:$S$109,18,FALSE),VLOOKUP(F1312,'[1]2017Player Stats'!$A$2:$AB$830,18,FALSE))</f>
        <v>1</v>
      </c>
      <c r="Z1312">
        <f>IF(G1312="GK",VLOOKUP(F1312,'[1]2017GoalKeeper Stats'!$A$2:$S$109,19,FALSE),VLOOKUP(F1312,'[1]2017Player Stats'!$A$2:$AB$830,19,FALSE))</f>
        <v>0</v>
      </c>
      <c r="AA1312">
        <f>IF(G1312="GK",VLOOKUP(F1312,'[1]2017GoalKeeper Stats'!$A$2:$S$109,20,FALSE),VLOOKUP(F1312,'[1]2017Player Stats'!$A$2:$AB$830,20,FALSE))</f>
        <v>0.1</v>
      </c>
      <c r="AB1312">
        <f>IF(G1312="GK",VLOOKUP(F1312,'[1]2017GoalKeeper Stats'!$A$2:$S$109,21,FALSE),VLOOKUP(F1312,'[1]2017Player Stats'!$A$2:$AB$830,21,FALSE))</f>
        <v>6</v>
      </c>
      <c r="AC1312">
        <f>IF(G1312="GK",VLOOKUP(F1312,'[1]2017GoalKeeper Stats'!$A$2:$S$109,22,FALSE),VLOOKUP(F1312,'[1]2017Player Stats'!$A$2:$AB$830,22,FALSE))</f>
        <v>11</v>
      </c>
      <c r="AD1312">
        <f>IF(G1312="GK",VLOOKUP(F1312,'[1]2017GoalKeeper Stats'!$A$2:$S$109,23,FALSE),VLOOKUP(F1312,'[1]2017Player Stats'!$A$2:$AB$830,23,FALSE))</f>
        <v>2</v>
      </c>
      <c r="AE1312">
        <f>IF(G1312="GK",VLOOKUP(F1312,'[1]2017GoalKeeper Stats'!$A$2:$S$109,24,FALSE),VLOOKUP(F1312,'[1]2017Player Stats'!$A$2:$AB$830,24,FALSE))</f>
        <v>1</v>
      </c>
      <c r="AF1312">
        <f>IF(G1312="GK",VLOOKUP(F1312,'[1]2017GoalKeeper Stats'!$A$2:$S$109,25,FALSE),VLOOKUP(F1312,'[1]2017Player Stats'!$A$2:$AB$830,25,FALSE))</f>
        <v>0</v>
      </c>
      <c r="AG1312">
        <f>IF(G1312="GK",VLOOKUP(F1312,'[1]2017GoalKeeper Stats'!$A$2:$S$109,26,FALSE),VLOOKUP(F1312,'[1]2017Player Stats'!$A$2:$AB$830,26,FALSE))</f>
        <v>26.67</v>
      </c>
      <c r="AH1312" s="51">
        <v>2017</v>
      </c>
      <c r="AI1312" s="51">
        <v>34</v>
      </c>
      <c r="AJ1312" s="51">
        <v>500</v>
      </c>
      <c r="AK1312" s="51">
        <v>410</v>
      </c>
      <c r="AL1312" s="51">
        <v>51</v>
      </c>
      <c r="AM1312" s="51">
        <v>39</v>
      </c>
      <c r="AN1312" s="51">
        <v>12</v>
      </c>
      <c r="AO1312" s="52">
        <v>53.23</v>
      </c>
      <c r="AP1312" s="52">
        <v>41.09</v>
      </c>
      <c r="AQ1312" s="52">
        <v>12.14</v>
      </c>
      <c r="AR1312" s="52">
        <v>-0.14000000000000001</v>
      </c>
      <c r="AS1312" s="51">
        <v>53</v>
      </c>
      <c r="AT1312" s="52">
        <v>54.8</v>
      </c>
    </row>
    <row r="1313" spans="1:46" hidden="1">
      <c r="A1313">
        <v>2017</v>
      </c>
      <c r="B1313" t="s">
        <v>962</v>
      </c>
      <c r="C1313" t="s">
        <v>962</v>
      </c>
      <c r="D1313" t="s">
        <v>1122</v>
      </c>
      <c r="E1313" t="s">
        <v>1347</v>
      </c>
      <c r="F1313" t="str">
        <f t="shared" si="20"/>
        <v>Patrick Mullins</v>
      </c>
      <c r="G1313" t="s">
        <v>875</v>
      </c>
      <c r="H1313" s="143">
        <v>144125</v>
      </c>
      <c r="I1313" s="143">
        <v>114125</v>
      </c>
      <c r="J1313" t="str">
        <f>IF(G1313="GK",VLOOKUP(F1313,'[1]2017GoalKeeper Stats'!$A$2:$S$109,2,FALSE),VLOOKUP(F1313,'[1]2017Player Stats'!$A$2:$AB$830,2,FALSE))</f>
        <v>TOR</v>
      </c>
      <c r="K1313">
        <f>IF(G1313="GK",VLOOKUP(F1313,'[1]2017GoalKeeper Stats'!$A$2:$S$109,4,FALSE),VLOOKUP(F1313,'[1]2017Player Stats'!$A$2:$AB$830,4,FALSE))</f>
        <v>20</v>
      </c>
      <c r="L1313">
        <f>IF(G1313="GK",VLOOKUP(F1313,'[1]2017GoalKeeper Stats'!$A$2:$S$109,5,FALSE),VLOOKUP(F1313,'[1]2017Player Stats'!$A$2:$AB$830,5,FALSE))</f>
        <v>12</v>
      </c>
      <c r="M1313">
        <f>IF(G1313="GK",VLOOKUP(F1313,'[1]2017GoalKeeper Stats'!$A$2:$S$109,6,FALSE),VLOOKUP(F1313,'[1]2017Player Stats'!$A$2:$AB$830,6,FALSE))</f>
        <v>1075</v>
      </c>
      <c r="N1313">
        <f>IF(G1313="GK",VLOOKUP(F1313,'[1]2017GoalKeeper Stats'!$A$2:$S$109,7,FALSE),VLOOKUP(F1313,'[1]2017Player Stats'!$A$2:$AB$830,7,FALSE))</f>
        <v>5</v>
      </c>
      <c r="O1313">
        <f>IF(G1313="GK",VLOOKUP(F1313,'[1]2017GoalKeeper Stats'!$A$2:$S$109,8,FALSE),VLOOKUP(F1313,'[1]2017Player Stats'!$A$2:$AB$830,8,FALSE))</f>
        <v>0</v>
      </c>
      <c r="P1313">
        <f>IF(G1313="GK",VLOOKUP(F1313,'[1]2017GoalKeeper Stats'!$A$2:$S$109,9,FALSE),VLOOKUP(F1313,'[1]2017Player Stats'!$A$2:$AB$830,9,FALSE))</f>
        <v>38</v>
      </c>
      <c r="Q1313">
        <f>IF(G1313="GK",VLOOKUP(F1313,'[1]2017GoalKeeper Stats'!$A$2:$S$109,10,FALSE),VLOOKUP(F1313,'[1]2017Player Stats'!$A$2:$AB$830,10,FALSE))</f>
        <v>14</v>
      </c>
      <c r="R1313">
        <f>IF(G1313="GK",VLOOKUP(F1313,'[1]2017GoalKeeper Stats'!$A$2:$S$109,11,FALSE),VLOOKUP(F1313,'[1]2017Player Stats'!$A$2:$AB$830,11,FALSE))</f>
        <v>1</v>
      </c>
      <c r="S1313" t="str">
        <f>IF(G1313="GK",VLOOKUP(F1313,'[1]2017GoalKeeper Stats'!$A$2:$S$109,12,FALSE),VLOOKUP(F1313,'[1]2017Player Stats'!$A$2:$AB$830,12,FALSE))</f>
        <v>0/0</v>
      </c>
      <c r="T1313">
        <f>IF(G1313="GK",VLOOKUP(F1313,'[1]2017GoalKeeper Stats'!$A$2:$S$109,13,FALSE),VLOOKUP(F1313,'[1]2017Player Stats'!$A$2:$AB$830,13,FALSE))</f>
        <v>4</v>
      </c>
      <c r="U1313">
        <f>IF(G1313="GK",VLOOKUP(F1313,'[1]2017GoalKeeper Stats'!$A$2:$S$109,14,FALSE),VLOOKUP(F1313,'[1]2017Player Stats'!$A$2:$AB$830,14,FALSE))</f>
        <v>1</v>
      </c>
      <c r="V1313">
        <f>IF(G1313="GK",VLOOKUP(F1313,'[1]2017GoalKeeper Stats'!$A$2:$S$109,15,FALSE),VLOOKUP(F1313,'[1]2017Player Stats'!$A$2:$AB$830,15,FALSE))</f>
        <v>0.42</v>
      </c>
      <c r="W1313">
        <f>IF(G1313="GK",VLOOKUP(F1313,'[1]2017GoalKeeper Stats'!$A$2:$S$109,16,FALSE),VLOOKUP(F1313,'[1]2017Player Stats'!$A$2:$AB$830,16,FALSE))</f>
        <v>13.2</v>
      </c>
      <c r="X1313">
        <f>IF(G1313="GK",VLOOKUP(F1313,'[1]2017GoalKeeper Stats'!$A$2:$S$109,17,FALSE),VLOOKUP(F1313,'[1]2017Player Stats'!$A$2:$AB$830,17,FALSE))</f>
        <v>0</v>
      </c>
      <c r="Y1313">
        <f>IF(G1313="GK",VLOOKUP(F1313,'[1]2017GoalKeeper Stats'!$A$2:$S$109,18,FALSE),VLOOKUP(F1313,'[1]2017Player Stats'!$A$2:$AB$830,18,FALSE))</f>
        <v>0</v>
      </c>
      <c r="Z1313">
        <f>IF(G1313="GK",VLOOKUP(F1313,'[1]2017GoalKeeper Stats'!$A$2:$S$109,19,FALSE),VLOOKUP(F1313,'[1]2017Player Stats'!$A$2:$AB$830,19,FALSE))</f>
        <v>0</v>
      </c>
      <c r="AA1313">
        <f>IF(G1313="GK",VLOOKUP(F1313,'[1]2017GoalKeeper Stats'!$A$2:$S$109,20,FALSE),VLOOKUP(F1313,'[1]2017Player Stats'!$A$2:$AB$830,20,FALSE))</f>
        <v>0</v>
      </c>
      <c r="AB1313">
        <f>IF(G1313="GK",VLOOKUP(F1313,'[1]2017GoalKeeper Stats'!$A$2:$S$109,21,FALSE),VLOOKUP(F1313,'[1]2017Player Stats'!$A$2:$AB$830,21,FALSE))</f>
        <v>28</v>
      </c>
      <c r="AC1313">
        <f>IF(G1313="GK",VLOOKUP(F1313,'[1]2017GoalKeeper Stats'!$A$2:$S$109,22,FALSE),VLOOKUP(F1313,'[1]2017Player Stats'!$A$2:$AB$830,22,FALSE))</f>
        <v>23</v>
      </c>
      <c r="AD1313">
        <f>IF(G1313="GK",VLOOKUP(F1313,'[1]2017GoalKeeper Stats'!$A$2:$S$109,23,FALSE),VLOOKUP(F1313,'[1]2017Player Stats'!$A$2:$AB$830,23,FALSE))</f>
        <v>16</v>
      </c>
      <c r="AE1313">
        <f>IF(G1313="GK",VLOOKUP(F1313,'[1]2017GoalKeeper Stats'!$A$2:$S$109,24,FALSE),VLOOKUP(F1313,'[1]2017Player Stats'!$A$2:$AB$830,24,FALSE))</f>
        <v>1</v>
      </c>
      <c r="AF1313">
        <f>IF(G1313="GK",VLOOKUP(F1313,'[1]2017GoalKeeper Stats'!$A$2:$S$109,25,FALSE),VLOOKUP(F1313,'[1]2017Player Stats'!$A$2:$AB$830,25,FALSE))</f>
        <v>0</v>
      </c>
      <c r="AG1313">
        <f>IF(G1313="GK",VLOOKUP(F1313,'[1]2017GoalKeeper Stats'!$A$2:$S$109,26,FALSE),VLOOKUP(F1313,'[1]2017Player Stats'!$A$2:$AB$830,26,FALSE))</f>
        <v>36.840000000000003</v>
      </c>
      <c r="AH1313" s="51">
        <v>2017</v>
      </c>
      <c r="AI1313" s="51">
        <v>34</v>
      </c>
      <c r="AJ1313" s="51">
        <v>402</v>
      </c>
      <c r="AK1313" s="51">
        <v>501</v>
      </c>
      <c r="AL1313" s="51">
        <v>27</v>
      </c>
      <c r="AM1313" s="51">
        <v>57</v>
      </c>
      <c r="AN1313" s="51">
        <v>-30</v>
      </c>
      <c r="AO1313" s="52">
        <v>39.200000000000003</v>
      </c>
      <c r="AP1313" s="52">
        <v>54.68</v>
      </c>
      <c r="AQ1313" s="52">
        <v>-15.48</v>
      </c>
      <c r="AR1313" s="52">
        <v>-14.52</v>
      </c>
      <c r="AS1313" s="51">
        <v>32</v>
      </c>
      <c r="AT1313" s="52">
        <v>37.090000000000003</v>
      </c>
    </row>
    <row r="1314" spans="1:46" hidden="1">
      <c r="A1314">
        <v>2017</v>
      </c>
      <c r="B1314" t="s">
        <v>198</v>
      </c>
      <c r="C1314" t="s">
        <v>198</v>
      </c>
      <c r="D1314" t="s">
        <v>1005</v>
      </c>
      <c r="E1314" t="s">
        <v>1006</v>
      </c>
      <c r="F1314" t="str">
        <f t="shared" si="20"/>
        <v>Luis Gil</v>
      </c>
      <c r="G1314" t="s">
        <v>860</v>
      </c>
      <c r="H1314" s="143">
        <v>144000</v>
      </c>
      <c r="I1314" s="143">
        <v>144000</v>
      </c>
      <c r="J1314" t="str">
        <f>IF(G1314="GK",VLOOKUP(F1314,'[1]2017GoalKeeper Stats'!$A$2:$S$109,2,FALSE),VLOOKUP(F1314,'[1]2017Player Stats'!$A$2:$AB$830,2,FALSE))</f>
        <v>COL</v>
      </c>
      <c r="K1314">
        <f>IF(G1314="GK",VLOOKUP(F1314,'[1]2017GoalKeeper Stats'!$A$2:$S$109,4,FALSE),VLOOKUP(F1314,'[1]2017Player Stats'!$A$2:$AB$830,4,FALSE))</f>
        <v>21</v>
      </c>
      <c r="L1314">
        <f>IF(G1314="GK",VLOOKUP(F1314,'[1]2017GoalKeeper Stats'!$A$2:$S$109,5,FALSE),VLOOKUP(F1314,'[1]2017Player Stats'!$A$2:$AB$830,5,FALSE))</f>
        <v>9</v>
      </c>
      <c r="M1314">
        <f>IF(G1314="GK",VLOOKUP(F1314,'[1]2017GoalKeeper Stats'!$A$2:$S$109,6,FALSE),VLOOKUP(F1314,'[1]2017Player Stats'!$A$2:$AB$830,6,FALSE))</f>
        <v>853</v>
      </c>
      <c r="N1314">
        <f>IF(G1314="GK",VLOOKUP(F1314,'[1]2017GoalKeeper Stats'!$A$2:$S$109,7,FALSE),VLOOKUP(F1314,'[1]2017Player Stats'!$A$2:$AB$830,7,FALSE))</f>
        <v>0</v>
      </c>
      <c r="O1314">
        <f>IF(G1314="GK",VLOOKUP(F1314,'[1]2017GoalKeeper Stats'!$A$2:$S$109,8,FALSE),VLOOKUP(F1314,'[1]2017Player Stats'!$A$2:$AB$830,8,FALSE))</f>
        <v>0</v>
      </c>
      <c r="P1314">
        <f>IF(G1314="GK",VLOOKUP(F1314,'[1]2017GoalKeeper Stats'!$A$2:$S$109,9,FALSE),VLOOKUP(F1314,'[1]2017Player Stats'!$A$2:$AB$830,9,FALSE))</f>
        <v>17</v>
      </c>
      <c r="Q1314">
        <f>IF(G1314="GK",VLOOKUP(F1314,'[1]2017GoalKeeper Stats'!$A$2:$S$109,10,FALSE),VLOOKUP(F1314,'[1]2017Player Stats'!$A$2:$AB$830,10,FALSE))</f>
        <v>10</v>
      </c>
      <c r="R1314">
        <f>IF(G1314="GK",VLOOKUP(F1314,'[1]2017GoalKeeper Stats'!$A$2:$S$109,11,FALSE),VLOOKUP(F1314,'[1]2017Player Stats'!$A$2:$AB$830,11,FALSE))</f>
        <v>0</v>
      </c>
      <c r="S1314" t="str">
        <f>IF(G1314="GK",VLOOKUP(F1314,'[1]2017GoalKeeper Stats'!$A$2:$S$109,12,FALSE),VLOOKUP(F1314,'[1]2017Player Stats'!$A$2:$AB$830,12,FALSE))</f>
        <v>0/0</v>
      </c>
      <c r="T1314">
        <f>IF(G1314="GK",VLOOKUP(F1314,'[1]2017GoalKeeper Stats'!$A$2:$S$109,13,FALSE),VLOOKUP(F1314,'[1]2017Player Stats'!$A$2:$AB$830,13,FALSE))</f>
        <v>0</v>
      </c>
      <c r="U1314">
        <f>IF(G1314="GK",VLOOKUP(F1314,'[1]2017GoalKeeper Stats'!$A$2:$S$109,14,FALSE),VLOOKUP(F1314,'[1]2017Player Stats'!$A$2:$AB$830,14,FALSE))</f>
        <v>0</v>
      </c>
      <c r="V1314">
        <f>IF(G1314="GK",VLOOKUP(F1314,'[1]2017GoalKeeper Stats'!$A$2:$S$109,15,FALSE),VLOOKUP(F1314,'[1]2017Player Stats'!$A$2:$AB$830,15,FALSE))</f>
        <v>0</v>
      </c>
      <c r="W1314">
        <f>IF(G1314="GK",VLOOKUP(F1314,'[1]2017GoalKeeper Stats'!$A$2:$S$109,16,FALSE),VLOOKUP(F1314,'[1]2017Player Stats'!$A$2:$AB$830,16,FALSE))</f>
        <v>0</v>
      </c>
      <c r="X1314">
        <f>IF(G1314="GK",VLOOKUP(F1314,'[1]2017GoalKeeper Stats'!$A$2:$S$109,17,FALSE),VLOOKUP(F1314,'[1]2017Player Stats'!$A$2:$AB$830,17,FALSE))</f>
        <v>0</v>
      </c>
      <c r="Y1314">
        <f>IF(G1314="GK",VLOOKUP(F1314,'[1]2017GoalKeeper Stats'!$A$2:$S$109,18,FALSE),VLOOKUP(F1314,'[1]2017Player Stats'!$A$2:$AB$830,18,FALSE))</f>
        <v>0</v>
      </c>
      <c r="Z1314">
        <f>IF(G1314="GK",VLOOKUP(F1314,'[1]2017GoalKeeper Stats'!$A$2:$S$109,19,FALSE),VLOOKUP(F1314,'[1]2017Player Stats'!$A$2:$AB$830,19,FALSE))</f>
        <v>0</v>
      </c>
      <c r="AA1314">
        <f>IF(G1314="GK",VLOOKUP(F1314,'[1]2017GoalKeeper Stats'!$A$2:$S$109,20,FALSE),VLOOKUP(F1314,'[1]2017Player Stats'!$A$2:$AB$830,20,FALSE))</f>
        <v>0</v>
      </c>
      <c r="AB1314">
        <f>IF(G1314="GK",VLOOKUP(F1314,'[1]2017GoalKeeper Stats'!$A$2:$S$109,21,FALSE),VLOOKUP(F1314,'[1]2017Player Stats'!$A$2:$AB$830,21,FALSE))</f>
        <v>10</v>
      </c>
      <c r="AC1314">
        <f>IF(G1314="GK",VLOOKUP(F1314,'[1]2017GoalKeeper Stats'!$A$2:$S$109,22,FALSE),VLOOKUP(F1314,'[1]2017Player Stats'!$A$2:$AB$830,22,FALSE))</f>
        <v>7</v>
      </c>
      <c r="AD1314">
        <f>IF(G1314="GK",VLOOKUP(F1314,'[1]2017GoalKeeper Stats'!$A$2:$S$109,23,FALSE),VLOOKUP(F1314,'[1]2017Player Stats'!$A$2:$AB$830,23,FALSE))</f>
        <v>0</v>
      </c>
      <c r="AE1314">
        <f>IF(G1314="GK",VLOOKUP(F1314,'[1]2017GoalKeeper Stats'!$A$2:$S$109,24,FALSE),VLOOKUP(F1314,'[1]2017Player Stats'!$A$2:$AB$830,24,FALSE))</f>
        <v>1</v>
      </c>
      <c r="AF1314">
        <f>IF(G1314="GK",VLOOKUP(F1314,'[1]2017GoalKeeper Stats'!$A$2:$S$109,25,FALSE),VLOOKUP(F1314,'[1]2017Player Stats'!$A$2:$AB$830,25,FALSE))</f>
        <v>0</v>
      </c>
      <c r="AG1314">
        <f>IF(G1314="GK",VLOOKUP(F1314,'[1]2017GoalKeeper Stats'!$A$2:$S$109,26,FALSE),VLOOKUP(F1314,'[1]2017Player Stats'!$A$2:$AB$830,26,FALSE))</f>
        <v>58.82</v>
      </c>
      <c r="AH1314" s="51">
        <v>2017</v>
      </c>
      <c r="AI1314" s="51">
        <v>34</v>
      </c>
      <c r="AJ1314" s="51">
        <v>324</v>
      </c>
      <c r="AK1314" s="51">
        <v>489</v>
      </c>
      <c r="AL1314" s="51">
        <v>31</v>
      </c>
      <c r="AM1314" s="51">
        <v>49</v>
      </c>
      <c r="AN1314" s="51">
        <v>-18</v>
      </c>
      <c r="AO1314" s="52">
        <v>32.979999999999997</v>
      </c>
      <c r="AP1314" s="52">
        <v>49.63</v>
      </c>
      <c r="AQ1314" s="52">
        <v>-16.649999999999999</v>
      </c>
      <c r="AR1314" s="52">
        <v>-1.35</v>
      </c>
      <c r="AS1314" s="51">
        <v>33</v>
      </c>
      <c r="AT1314" s="52">
        <v>34.96</v>
      </c>
    </row>
    <row r="1315" spans="1:46" hidden="1">
      <c r="A1315">
        <v>2017</v>
      </c>
      <c r="B1315" t="s">
        <v>202</v>
      </c>
      <c r="C1315" t="s">
        <v>202</v>
      </c>
      <c r="D1315" t="s">
        <v>1774</v>
      </c>
      <c r="E1315" t="s">
        <v>1486</v>
      </c>
      <c r="F1315" t="str">
        <f t="shared" si="20"/>
        <v>Arturo Alvarez</v>
      </c>
      <c r="G1315" t="s">
        <v>860</v>
      </c>
      <c r="H1315" s="143">
        <v>142500</v>
      </c>
      <c r="I1315" s="143">
        <v>135000</v>
      </c>
      <c r="J1315" t="str">
        <f>IF(G1315="GK",VLOOKUP(F1315,'[1]2017GoalKeeper Stats'!$A$2:$S$109,2,FALSE),VLOOKUP(F1315,'[1]2017Player Stats'!$A$2:$AB$830,2,FALSE))</f>
        <v>CHI</v>
      </c>
      <c r="K1315">
        <f>IF(G1315="GK",VLOOKUP(F1315,'[1]2017GoalKeeper Stats'!$A$2:$S$109,4,FALSE),VLOOKUP(F1315,'[1]2017Player Stats'!$A$2:$AB$830,4,FALSE))</f>
        <v>25</v>
      </c>
      <c r="L1315">
        <f>IF(G1315="GK",VLOOKUP(F1315,'[1]2017GoalKeeper Stats'!$A$2:$S$109,5,FALSE),VLOOKUP(F1315,'[1]2017Player Stats'!$A$2:$AB$830,5,FALSE))</f>
        <v>13</v>
      </c>
      <c r="M1315">
        <f>IF(G1315="GK",VLOOKUP(F1315,'[1]2017GoalKeeper Stats'!$A$2:$S$109,6,FALSE),VLOOKUP(F1315,'[1]2017Player Stats'!$A$2:$AB$830,6,FALSE))</f>
        <v>1084</v>
      </c>
      <c r="N1315">
        <f>IF(G1315="GK",VLOOKUP(F1315,'[1]2017GoalKeeper Stats'!$A$2:$S$109,7,FALSE),VLOOKUP(F1315,'[1]2017Player Stats'!$A$2:$AB$830,7,FALSE))</f>
        <v>3</v>
      </c>
      <c r="O1315">
        <f>IF(G1315="GK",VLOOKUP(F1315,'[1]2017GoalKeeper Stats'!$A$2:$S$109,8,FALSE),VLOOKUP(F1315,'[1]2017Player Stats'!$A$2:$AB$830,8,FALSE))</f>
        <v>2</v>
      </c>
      <c r="P1315">
        <f>IF(G1315="GK",VLOOKUP(F1315,'[1]2017GoalKeeper Stats'!$A$2:$S$109,9,FALSE),VLOOKUP(F1315,'[1]2017Player Stats'!$A$2:$AB$830,9,FALSE))</f>
        <v>27</v>
      </c>
      <c r="Q1315">
        <f>IF(G1315="GK",VLOOKUP(F1315,'[1]2017GoalKeeper Stats'!$A$2:$S$109,10,FALSE),VLOOKUP(F1315,'[1]2017Player Stats'!$A$2:$AB$830,10,FALSE))</f>
        <v>11</v>
      </c>
      <c r="R1315">
        <f>IF(G1315="GK",VLOOKUP(F1315,'[1]2017GoalKeeper Stats'!$A$2:$S$109,11,FALSE),VLOOKUP(F1315,'[1]2017Player Stats'!$A$2:$AB$830,11,FALSE))</f>
        <v>0</v>
      </c>
      <c r="S1315" t="str">
        <f>IF(G1315="GK",VLOOKUP(F1315,'[1]2017GoalKeeper Stats'!$A$2:$S$109,12,FALSE),VLOOKUP(F1315,'[1]2017Player Stats'!$A$2:$AB$830,12,FALSE))</f>
        <v>0/0</v>
      </c>
      <c r="T1315">
        <f>IF(G1315="GK",VLOOKUP(F1315,'[1]2017GoalKeeper Stats'!$A$2:$S$109,13,FALSE),VLOOKUP(F1315,'[1]2017Player Stats'!$A$2:$AB$830,13,FALSE))</f>
        <v>2</v>
      </c>
      <c r="U1315">
        <f>IF(G1315="GK",VLOOKUP(F1315,'[1]2017GoalKeeper Stats'!$A$2:$S$109,14,FALSE),VLOOKUP(F1315,'[1]2017Player Stats'!$A$2:$AB$830,14,FALSE))</f>
        <v>1</v>
      </c>
      <c r="V1315">
        <f>IF(G1315="GK",VLOOKUP(F1315,'[1]2017GoalKeeper Stats'!$A$2:$S$109,15,FALSE),VLOOKUP(F1315,'[1]2017Player Stats'!$A$2:$AB$830,15,FALSE))</f>
        <v>0.25</v>
      </c>
      <c r="W1315">
        <f>IF(G1315="GK",VLOOKUP(F1315,'[1]2017GoalKeeper Stats'!$A$2:$S$109,16,FALSE),VLOOKUP(F1315,'[1]2017Player Stats'!$A$2:$AB$830,16,FALSE))</f>
        <v>11.1</v>
      </c>
      <c r="X1315">
        <f>IF(G1315="GK",VLOOKUP(F1315,'[1]2017GoalKeeper Stats'!$A$2:$S$109,17,FALSE),VLOOKUP(F1315,'[1]2017Player Stats'!$A$2:$AB$830,17,FALSE))</f>
        <v>0</v>
      </c>
      <c r="Y1315">
        <f>IF(G1315="GK",VLOOKUP(F1315,'[1]2017GoalKeeper Stats'!$A$2:$S$109,18,FALSE),VLOOKUP(F1315,'[1]2017Player Stats'!$A$2:$AB$830,18,FALSE))</f>
        <v>1</v>
      </c>
      <c r="Z1315">
        <f>IF(G1315="GK",VLOOKUP(F1315,'[1]2017GoalKeeper Stats'!$A$2:$S$109,19,FALSE),VLOOKUP(F1315,'[1]2017Player Stats'!$A$2:$AB$830,19,FALSE))</f>
        <v>1</v>
      </c>
      <c r="AA1315">
        <f>IF(G1315="GK",VLOOKUP(F1315,'[1]2017GoalKeeper Stats'!$A$2:$S$109,20,FALSE),VLOOKUP(F1315,'[1]2017Player Stats'!$A$2:$AB$830,20,FALSE))</f>
        <v>0.17</v>
      </c>
      <c r="AB1315">
        <f>IF(G1315="GK",VLOOKUP(F1315,'[1]2017GoalKeeper Stats'!$A$2:$S$109,21,FALSE),VLOOKUP(F1315,'[1]2017Player Stats'!$A$2:$AB$830,21,FALSE))</f>
        <v>17</v>
      </c>
      <c r="AC1315">
        <f>IF(G1315="GK",VLOOKUP(F1315,'[1]2017GoalKeeper Stats'!$A$2:$S$109,22,FALSE),VLOOKUP(F1315,'[1]2017Player Stats'!$A$2:$AB$830,22,FALSE))</f>
        <v>28</v>
      </c>
      <c r="AD1315">
        <f>IF(G1315="GK",VLOOKUP(F1315,'[1]2017GoalKeeper Stats'!$A$2:$S$109,23,FALSE),VLOOKUP(F1315,'[1]2017Player Stats'!$A$2:$AB$830,23,FALSE))</f>
        <v>1</v>
      </c>
      <c r="AE1315">
        <f>IF(G1315="GK",VLOOKUP(F1315,'[1]2017GoalKeeper Stats'!$A$2:$S$109,24,FALSE),VLOOKUP(F1315,'[1]2017Player Stats'!$A$2:$AB$830,24,FALSE))</f>
        <v>2</v>
      </c>
      <c r="AF1315">
        <f>IF(G1315="GK",VLOOKUP(F1315,'[1]2017GoalKeeper Stats'!$A$2:$S$109,25,FALSE),VLOOKUP(F1315,'[1]2017Player Stats'!$A$2:$AB$830,25,FALSE))</f>
        <v>0</v>
      </c>
      <c r="AG1315">
        <f>IF(G1315="GK",VLOOKUP(F1315,'[1]2017GoalKeeper Stats'!$A$2:$S$109,26,FALSE),VLOOKUP(F1315,'[1]2017Player Stats'!$A$2:$AB$830,26,FALSE))</f>
        <v>40.74</v>
      </c>
      <c r="AH1315" s="51">
        <v>2017</v>
      </c>
      <c r="AI1315" s="51">
        <v>34</v>
      </c>
      <c r="AJ1315" s="51">
        <v>419</v>
      </c>
      <c r="AK1315" s="51">
        <v>394</v>
      </c>
      <c r="AL1315" s="51">
        <v>59</v>
      </c>
      <c r="AM1315" s="51">
        <v>45</v>
      </c>
      <c r="AN1315" s="51">
        <v>14</v>
      </c>
      <c r="AO1315" s="52">
        <v>47.97</v>
      </c>
      <c r="AP1315" s="52">
        <v>44.24</v>
      </c>
      <c r="AQ1315" s="52">
        <v>3.73</v>
      </c>
      <c r="AR1315" s="52">
        <v>10.27</v>
      </c>
      <c r="AS1315" s="51">
        <v>55</v>
      </c>
      <c r="AT1315" s="52">
        <v>49.07</v>
      </c>
    </row>
    <row r="1316" spans="1:46" hidden="1">
      <c r="A1316">
        <v>2017</v>
      </c>
      <c r="B1316" t="s">
        <v>195</v>
      </c>
      <c r="C1316" t="s">
        <v>866</v>
      </c>
      <c r="D1316" t="s">
        <v>1254</v>
      </c>
      <c r="E1316" t="s">
        <v>894</v>
      </c>
      <c r="F1316" t="str">
        <f t="shared" si="20"/>
        <v>Joao Pedro</v>
      </c>
      <c r="G1316" t="s">
        <v>860</v>
      </c>
      <c r="H1316" s="143">
        <v>141000</v>
      </c>
      <c r="I1316" s="143">
        <v>120000</v>
      </c>
      <c r="J1316" t="str">
        <f>IF(G1316="GK",VLOOKUP(F1316,'[1]2017GoalKeeper Stats'!$A$2:$S$109,2,FALSE),VLOOKUP(F1316,'[1]2017Player Stats'!$A$2:$AB$830,2,FALSE))</f>
        <v xml:space="preserve">LA </v>
      </c>
      <c r="K1316">
        <f>IF(G1316="GK",VLOOKUP(F1316,'[1]2017GoalKeeper Stats'!$A$2:$S$109,4,FALSE),VLOOKUP(F1316,'[1]2017Player Stats'!$A$2:$AB$830,4,FALSE))</f>
        <v>28</v>
      </c>
      <c r="L1316">
        <f>IF(G1316="GK",VLOOKUP(F1316,'[1]2017GoalKeeper Stats'!$A$2:$S$109,5,FALSE),VLOOKUP(F1316,'[1]2017Player Stats'!$A$2:$AB$830,5,FALSE))</f>
        <v>26</v>
      </c>
      <c r="M1316">
        <f>IF(G1316="GK",VLOOKUP(F1316,'[1]2017GoalKeeper Stats'!$A$2:$S$109,6,FALSE),VLOOKUP(F1316,'[1]2017Player Stats'!$A$2:$AB$830,6,FALSE))</f>
        <v>2306</v>
      </c>
      <c r="N1316">
        <f>IF(G1316="GK",VLOOKUP(F1316,'[1]2017GoalKeeper Stats'!$A$2:$S$109,7,FALSE),VLOOKUP(F1316,'[1]2017Player Stats'!$A$2:$AB$830,7,FALSE))</f>
        <v>1</v>
      </c>
      <c r="O1316">
        <f>IF(G1316="GK",VLOOKUP(F1316,'[1]2017GoalKeeper Stats'!$A$2:$S$109,8,FALSE),VLOOKUP(F1316,'[1]2017Player Stats'!$A$2:$AB$830,8,FALSE))</f>
        <v>2</v>
      </c>
      <c r="P1316">
        <f>IF(G1316="GK",VLOOKUP(F1316,'[1]2017GoalKeeper Stats'!$A$2:$S$109,9,FALSE),VLOOKUP(F1316,'[1]2017Player Stats'!$A$2:$AB$830,9,FALSE))</f>
        <v>28</v>
      </c>
      <c r="Q1316">
        <f>IF(G1316="GK",VLOOKUP(F1316,'[1]2017GoalKeeper Stats'!$A$2:$S$109,10,FALSE),VLOOKUP(F1316,'[1]2017Player Stats'!$A$2:$AB$830,10,FALSE))</f>
        <v>5</v>
      </c>
      <c r="R1316">
        <f>IF(G1316="GK",VLOOKUP(F1316,'[1]2017GoalKeeper Stats'!$A$2:$S$109,11,FALSE),VLOOKUP(F1316,'[1]2017Player Stats'!$A$2:$AB$830,11,FALSE))</f>
        <v>0</v>
      </c>
      <c r="S1316" t="str">
        <f>IF(G1316="GK",VLOOKUP(F1316,'[1]2017GoalKeeper Stats'!$A$2:$S$109,12,FALSE),VLOOKUP(F1316,'[1]2017Player Stats'!$A$2:$AB$830,12,FALSE))</f>
        <v>0/0</v>
      </c>
      <c r="T1316">
        <f>IF(G1316="GK",VLOOKUP(F1316,'[1]2017GoalKeeper Stats'!$A$2:$S$109,13,FALSE),VLOOKUP(F1316,'[1]2017Player Stats'!$A$2:$AB$830,13,FALSE))</f>
        <v>0</v>
      </c>
      <c r="U1316">
        <f>IF(G1316="GK",VLOOKUP(F1316,'[1]2017GoalKeeper Stats'!$A$2:$S$109,14,FALSE),VLOOKUP(F1316,'[1]2017Player Stats'!$A$2:$AB$830,14,FALSE))</f>
        <v>1</v>
      </c>
      <c r="V1316">
        <f>IF(G1316="GK",VLOOKUP(F1316,'[1]2017GoalKeeper Stats'!$A$2:$S$109,15,FALSE),VLOOKUP(F1316,'[1]2017Player Stats'!$A$2:$AB$830,15,FALSE))</f>
        <v>0.04</v>
      </c>
      <c r="W1316">
        <f>IF(G1316="GK",VLOOKUP(F1316,'[1]2017GoalKeeper Stats'!$A$2:$S$109,16,FALSE),VLOOKUP(F1316,'[1]2017Player Stats'!$A$2:$AB$830,16,FALSE))</f>
        <v>3.6</v>
      </c>
      <c r="X1316">
        <f>IF(G1316="GK",VLOOKUP(F1316,'[1]2017GoalKeeper Stats'!$A$2:$S$109,17,FALSE),VLOOKUP(F1316,'[1]2017Player Stats'!$A$2:$AB$830,17,FALSE))</f>
        <v>1</v>
      </c>
      <c r="Y1316">
        <f>IF(G1316="GK",VLOOKUP(F1316,'[1]2017GoalKeeper Stats'!$A$2:$S$109,18,FALSE),VLOOKUP(F1316,'[1]2017Player Stats'!$A$2:$AB$830,18,FALSE))</f>
        <v>0</v>
      </c>
      <c r="Z1316">
        <f>IF(G1316="GK",VLOOKUP(F1316,'[1]2017GoalKeeper Stats'!$A$2:$S$109,19,FALSE),VLOOKUP(F1316,'[1]2017Player Stats'!$A$2:$AB$830,19,FALSE))</f>
        <v>2</v>
      </c>
      <c r="AA1316">
        <f>IF(G1316="GK",VLOOKUP(F1316,'[1]2017GoalKeeper Stats'!$A$2:$S$109,20,FALSE),VLOOKUP(F1316,'[1]2017Player Stats'!$A$2:$AB$830,20,FALSE))</f>
        <v>0.08</v>
      </c>
      <c r="AB1316">
        <f>IF(G1316="GK",VLOOKUP(F1316,'[1]2017GoalKeeper Stats'!$A$2:$S$109,21,FALSE),VLOOKUP(F1316,'[1]2017Player Stats'!$A$2:$AB$830,21,FALSE))</f>
        <v>40</v>
      </c>
      <c r="AC1316">
        <f>IF(G1316="GK",VLOOKUP(F1316,'[1]2017GoalKeeper Stats'!$A$2:$S$109,22,FALSE),VLOOKUP(F1316,'[1]2017Player Stats'!$A$2:$AB$830,22,FALSE))</f>
        <v>25</v>
      </c>
      <c r="AD1316">
        <f>IF(G1316="GK",VLOOKUP(F1316,'[1]2017GoalKeeper Stats'!$A$2:$S$109,23,FALSE),VLOOKUP(F1316,'[1]2017Player Stats'!$A$2:$AB$830,23,FALSE))</f>
        <v>1</v>
      </c>
      <c r="AE1316">
        <f>IF(G1316="GK",VLOOKUP(F1316,'[1]2017GoalKeeper Stats'!$A$2:$S$109,24,FALSE),VLOOKUP(F1316,'[1]2017Player Stats'!$A$2:$AB$830,24,FALSE))</f>
        <v>7</v>
      </c>
      <c r="AF1316">
        <f>IF(G1316="GK",VLOOKUP(F1316,'[1]2017GoalKeeper Stats'!$A$2:$S$109,25,FALSE),VLOOKUP(F1316,'[1]2017Player Stats'!$A$2:$AB$830,25,FALSE))</f>
        <v>0</v>
      </c>
      <c r="AG1316">
        <f>IF(G1316="GK",VLOOKUP(F1316,'[1]2017GoalKeeper Stats'!$A$2:$S$109,26,FALSE),VLOOKUP(F1316,'[1]2017Player Stats'!$A$2:$AB$830,26,FALSE))</f>
        <v>17.86</v>
      </c>
      <c r="AH1316" s="51">
        <v>2017</v>
      </c>
      <c r="AI1316" s="51">
        <v>34</v>
      </c>
      <c r="AJ1316" s="51">
        <v>399</v>
      </c>
      <c r="AK1316" s="51">
        <v>505</v>
      </c>
      <c r="AL1316" s="51">
        <v>42</v>
      </c>
      <c r="AM1316" s="51">
        <v>66</v>
      </c>
      <c r="AN1316" s="51">
        <v>-24</v>
      </c>
      <c r="AO1316" s="52">
        <v>39.729999999999997</v>
      </c>
      <c r="AP1316" s="52">
        <v>54.61</v>
      </c>
      <c r="AQ1316" s="52">
        <v>-14.88</v>
      </c>
      <c r="AR1316" s="52">
        <v>-9.1199999999999992</v>
      </c>
      <c r="AS1316" s="51">
        <v>32</v>
      </c>
      <c r="AT1316" s="52">
        <v>38.29</v>
      </c>
    </row>
    <row r="1317" spans="1:46" hidden="1">
      <c r="A1317">
        <v>2017</v>
      </c>
      <c r="B1317" t="s">
        <v>204</v>
      </c>
      <c r="C1317" t="s">
        <v>204</v>
      </c>
      <c r="D1317" t="s">
        <v>1252</v>
      </c>
      <c r="E1317" t="s">
        <v>1253</v>
      </c>
      <c r="F1317" t="str">
        <f t="shared" si="20"/>
        <v>Brian Carroll</v>
      </c>
      <c r="G1317" t="s">
        <v>860</v>
      </c>
      <c r="H1317" s="143">
        <v>140000</v>
      </c>
      <c r="I1317" s="143">
        <v>132000</v>
      </c>
      <c r="J1317" t="str">
        <f>IF(G1317="GK",VLOOKUP(F1317,'[1]2017GoalKeeper Stats'!$A$2:$S$109,2,FALSE),VLOOKUP(F1317,'[1]2017Player Stats'!$A$2:$AB$830,2,FALSE))</f>
        <v>PHI</v>
      </c>
      <c r="K1317">
        <f>IF(G1317="GK",VLOOKUP(F1317,'[1]2017GoalKeeper Stats'!$A$2:$S$109,4,FALSE),VLOOKUP(F1317,'[1]2017Player Stats'!$A$2:$AB$830,4,FALSE))</f>
        <v>1</v>
      </c>
      <c r="L1317">
        <f>IF(G1317="GK",VLOOKUP(F1317,'[1]2017GoalKeeper Stats'!$A$2:$S$109,5,FALSE),VLOOKUP(F1317,'[1]2017Player Stats'!$A$2:$AB$830,5,FALSE))</f>
        <v>0</v>
      </c>
      <c r="M1317">
        <f>IF(G1317="GK",VLOOKUP(F1317,'[1]2017GoalKeeper Stats'!$A$2:$S$109,6,FALSE),VLOOKUP(F1317,'[1]2017Player Stats'!$A$2:$AB$830,6,FALSE))</f>
        <v>45</v>
      </c>
      <c r="N1317">
        <f>IF(G1317="GK",VLOOKUP(F1317,'[1]2017GoalKeeper Stats'!$A$2:$S$109,7,FALSE),VLOOKUP(F1317,'[1]2017Player Stats'!$A$2:$AB$830,7,FALSE))</f>
        <v>0</v>
      </c>
      <c r="O1317">
        <f>IF(G1317="GK",VLOOKUP(F1317,'[1]2017GoalKeeper Stats'!$A$2:$S$109,8,FALSE),VLOOKUP(F1317,'[1]2017Player Stats'!$A$2:$AB$830,8,FALSE))</f>
        <v>0</v>
      </c>
      <c r="P1317">
        <f>IF(G1317="GK",VLOOKUP(F1317,'[1]2017GoalKeeper Stats'!$A$2:$S$109,9,FALSE),VLOOKUP(F1317,'[1]2017Player Stats'!$A$2:$AB$830,9,FALSE))</f>
        <v>0</v>
      </c>
      <c r="Q1317">
        <f>IF(G1317="GK",VLOOKUP(F1317,'[1]2017GoalKeeper Stats'!$A$2:$S$109,10,FALSE),VLOOKUP(F1317,'[1]2017Player Stats'!$A$2:$AB$830,10,FALSE))</f>
        <v>0</v>
      </c>
      <c r="R1317">
        <f>IF(G1317="GK",VLOOKUP(F1317,'[1]2017GoalKeeper Stats'!$A$2:$S$109,11,FALSE),VLOOKUP(F1317,'[1]2017Player Stats'!$A$2:$AB$830,11,FALSE))</f>
        <v>0</v>
      </c>
      <c r="S1317" t="str">
        <f>IF(G1317="GK",VLOOKUP(F1317,'[1]2017GoalKeeper Stats'!$A$2:$S$109,12,FALSE),VLOOKUP(F1317,'[1]2017Player Stats'!$A$2:$AB$830,12,FALSE))</f>
        <v>0/0</v>
      </c>
      <c r="T1317">
        <f>IF(G1317="GK",VLOOKUP(F1317,'[1]2017GoalKeeper Stats'!$A$2:$S$109,13,FALSE),VLOOKUP(F1317,'[1]2017Player Stats'!$A$2:$AB$830,13,FALSE))</f>
        <v>0</v>
      </c>
      <c r="U1317">
        <f>IF(G1317="GK",VLOOKUP(F1317,'[1]2017GoalKeeper Stats'!$A$2:$S$109,14,FALSE),VLOOKUP(F1317,'[1]2017Player Stats'!$A$2:$AB$830,14,FALSE))</f>
        <v>0</v>
      </c>
      <c r="V1317">
        <f>IF(G1317="GK",VLOOKUP(F1317,'[1]2017GoalKeeper Stats'!$A$2:$S$109,15,FALSE),VLOOKUP(F1317,'[1]2017Player Stats'!$A$2:$AB$830,15,FALSE))</f>
        <v>0</v>
      </c>
      <c r="W1317">
        <f>IF(G1317="GK",VLOOKUP(F1317,'[1]2017GoalKeeper Stats'!$A$2:$S$109,16,FALSE),VLOOKUP(F1317,'[1]2017Player Stats'!$A$2:$AB$830,16,FALSE))</f>
        <v>0</v>
      </c>
      <c r="X1317">
        <f>IF(G1317="GK",VLOOKUP(F1317,'[1]2017GoalKeeper Stats'!$A$2:$S$109,17,FALSE),VLOOKUP(F1317,'[1]2017Player Stats'!$A$2:$AB$830,17,FALSE))</f>
        <v>0</v>
      </c>
      <c r="Y1317">
        <f>IF(G1317="GK",VLOOKUP(F1317,'[1]2017GoalKeeper Stats'!$A$2:$S$109,18,FALSE),VLOOKUP(F1317,'[1]2017Player Stats'!$A$2:$AB$830,18,FALSE))</f>
        <v>0</v>
      </c>
      <c r="Z1317">
        <f>IF(G1317="GK",VLOOKUP(F1317,'[1]2017GoalKeeper Stats'!$A$2:$S$109,19,FALSE),VLOOKUP(F1317,'[1]2017Player Stats'!$A$2:$AB$830,19,FALSE))</f>
        <v>0</v>
      </c>
      <c r="AA1317">
        <f>IF(G1317="GK",VLOOKUP(F1317,'[1]2017GoalKeeper Stats'!$A$2:$S$109,20,FALSE),VLOOKUP(F1317,'[1]2017Player Stats'!$A$2:$AB$830,20,FALSE))</f>
        <v>0</v>
      </c>
      <c r="AB1317">
        <f>IF(G1317="GK",VLOOKUP(F1317,'[1]2017GoalKeeper Stats'!$A$2:$S$109,21,FALSE),VLOOKUP(F1317,'[1]2017Player Stats'!$A$2:$AB$830,21,FALSE))</f>
        <v>1</v>
      </c>
      <c r="AC1317">
        <f>IF(G1317="GK",VLOOKUP(F1317,'[1]2017GoalKeeper Stats'!$A$2:$S$109,22,FALSE),VLOOKUP(F1317,'[1]2017Player Stats'!$A$2:$AB$830,22,FALSE))</f>
        <v>3</v>
      </c>
      <c r="AD1317">
        <f>IF(G1317="GK",VLOOKUP(F1317,'[1]2017GoalKeeper Stats'!$A$2:$S$109,23,FALSE),VLOOKUP(F1317,'[1]2017Player Stats'!$A$2:$AB$830,23,FALSE))</f>
        <v>0</v>
      </c>
      <c r="AE1317">
        <f>IF(G1317="GK",VLOOKUP(F1317,'[1]2017GoalKeeper Stats'!$A$2:$S$109,24,FALSE),VLOOKUP(F1317,'[1]2017Player Stats'!$A$2:$AB$830,24,FALSE))</f>
        <v>0</v>
      </c>
      <c r="AF1317">
        <f>IF(G1317="GK",VLOOKUP(F1317,'[1]2017GoalKeeper Stats'!$A$2:$S$109,25,FALSE),VLOOKUP(F1317,'[1]2017Player Stats'!$A$2:$AB$830,25,FALSE))</f>
        <v>0</v>
      </c>
      <c r="AG1317">
        <f>IF(G1317="GK",VLOOKUP(F1317,'[1]2017GoalKeeper Stats'!$A$2:$S$109,26,FALSE),VLOOKUP(F1317,'[1]2017Player Stats'!$A$2:$AB$830,26,FALSE))</f>
        <v>0</v>
      </c>
      <c r="AH1317" s="51">
        <v>2017</v>
      </c>
      <c r="AI1317" s="51">
        <v>34</v>
      </c>
      <c r="AJ1317" s="51">
        <v>386</v>
      </c>
      <c r="AK1317" s="51">
        <v>424</v>
      </c>
      <c r="AL1317" s="51">
        <v>49</v>
      </c>
      <c r="AM1317" s="51">
        <v>47</v>
      </c>
      <c r="AN1317" s="51">
        <v>2</v>
      </c>
      <c r="AO1317" s="52">
        <v>43.73</v>
      </c>
      <c r="AP1317" s="52">
        <v>44.93</v>
      </c>
      <c r="AQ1317" s="52">
        <v>-1.2</v>
      </c>
      <c r="AR1317" s="52">
        <v>3.2</v>
      </c>
      <c r="AS1317" s="51">
        <v>42</v>
      </c>
      <c r="AT1317" s="52">
        <v>44.82</v>
      </c>
    </row>
    <row r="1318" spans="1:46" hidden="1">
      <c r="A1318">
        <v>2017</v>
      </c>
      <c r="B1318" t="s">
        <v>203</v>
      </c>
      <c r="C1318" t="s">
        <v>203</v>
      </c>
      <c r="D1318" t="s">
        <v>1177</v>
      </c>
      <c r="E1318" t="s">
        <v>1178</v>
      </c>
      <c r="F1318" t="str">
        <f t="shared" si="20"/>
        <v>Marcel de Jong</v>
      </c>
      <c r="G1318" t="s">
        <v>1044</v>
      </c>
      <c r="H1318" s="143">
        <v>140000</v>
      </c>
      <c r="I1318" s="143">
        <v>140000</v>
      </c>
      <c r="J1318" t="str">
        <f>IF(G1318="GK",VLOOKUP(F1318,'[1]2017GoalKeeper Stats'!$A$2:$S$109,2,FALSE),VLOOKUP(F1318,'[1]2017Player Stats'!$A$2:$AB$830,2,FALSE))</f>
        <v>VAN</v>
      </c>
      <c r="K1318">
        <f>IF(G1318="GK",VLOOKUP(F1318,'[1]2017GoalKeeper Stats'!$A$2:$S$109,4,FALSE),VLOOKUP(F1318,'[1]2017Player Stats'!$A$2:$AB$830,4,FALSE))</f>
        <v>13</v>
      </c>
      <c r="L1318">
        <f>IF(G1318="GK",VLOOKUP(F1318,'[1]2017GoalKeeper Stats'!$A$2:$S$109,5,FALSE),VLOOKUP(F1318,'[1]2017Player Stats'!$A$2:$AB$830,5,FALSE))</f>
        <v>9</v>
      </c>
      <c r="M1318">
        <f>IF(G1318="GK",VLOOKUP(F1318,'[1]2017GoalKeeper Stats'!$A$2:$S$109,6,FALSE),VLOOKUP(F1318,'[1]2017Player Stats'!$A$2:$AB$830,6,FALSE))</f>
        <v>779</v>
      </c>
      <c r="N1318">
        <f>IF(G1318="GK",VLOOKUP(F1318,'[1]2017GoalKeeper Stats'!$A$2:$S$109,7,FALSE),VLOOKUP(F1318,'[1]2017Player Stats'!$A$2:$AB$830,7,FALSE))</f>
        <v>0</v>
      </c>
      <c r="O1318">
        <f>IF(G1318="GK",VLOOKUP(F1318,'[1]2017GoalKeeper Stats'!$A$2:$S$109,8,FALSE),VLOOKUP(F1318,'[1]2017Player Stats'!$A$2:$AB$830,8,FALSE))</f>
        <v>1</v>
      </c>
      <c r="P1318">
        <f>IF(G1318="GK",VLOOKUP(F1318,'[1]2017GoalKeeper Stats'!$A$2:$S$109,9,FALSE),VLOOKUP(F1318,'[1]2017Player Stats'!$A$2:$AB$830,9,FALSE))</f>
        <v>5</v>
      </c>
      <c r="Q1318">
        <f>IF(G1318="GK",VLOOKUP(F1318,'[1]2017GoalKeeper Stats'!$A$2:$S$109,10,FALSE),VLOOKUP(F1318,'[1]2017Player Stats'!$A$2:$AB$830,10,FALSE))</f>
        <v>2</v>
      </c>
      <c r="R1318">
        <f>IF(G1318="GK",VLOOKUP(F1318,'[1]2017GoalKeeper Stats'!$A$2:$S$109,11,FALSE),VLOOKUP(F1318,'[1]2017Player Stats'!$A$2:$AB$830,11,FALSE))</f>
        <v>0</v>
      </c>
      <c r="S1318" t="str">
        <f>IF(G1318="GK",VLOOKUP(F1318,'[1]2017GoalKeeper Stats'!$A$2:$S$109,12,FALSE),VLOOKUP(F1318,'[1]2017Player Stats'!$A$2:$AB$830,12,FALSE))</f>
        <v>0/0</v>
      </c>
      <c r="T1318">
        <f>IF(G1318="GK",VLOOKUP(F1318,'[1]2017GoalKeeper Stats'!$A$2:$S$109,13,FALSE),VLOOKUP(F1318,'[1]2017Player Stats'!$A$2:$AB$830,13,FALSE))</f>
        <v>0</v>
      </c>
      <c r="U1318">
        <f>IF(G1318="GK",VLOOKUP(F1318,'[1]2017GoalKeeper Stats'!$A$2:$S$109,14,FALSE),VLOOKUP(F1318,'[1]2017Player Stats'!$A$2:$AB$830,14,FALSE))</f>
        <v>0</v>
      </c>
      <c r="V1318">
        <f>IF(G1318="GK",VLOOKUP(F1318,'[1]2017GoalKeeper Stats'!$A$2:$S$109,15,FALSE),VLOOKUP(F1318,'[1]2017Player Stats'!$A$2:$AB$830,15,FALSE))</f>
        <v>0</v>
      </c>
      <c r="W1318">
        <f>IF(G1318="GK",VLOOKUP(F1318,'[1]2017GoalKeeper Stats'!$A$2:$S$109,16,FALSE),VLOOKUP(F1318,'[1]2017Player Stats'!$A$2:$AB$830,16,FALSE))</f>
        <v>0</v>
      </c>
      <c r="X1318">
        <f>IF(G1318="GK",VLOOKUP(F1318,'[1]2017GoalKeeper Stats'!$A$2:$S$109,17,FALSE),VLOOKUP(F1318,'[1]2017Player Stats'!$A$2:$AB$830,17,FALSE))</f>
        <v>1</v>
      </c>
      <c r="Y1318">
        <f>IF(G1318="GK",VLOOKUP(F1318,'[1]2017GoalKeeper Stats'!$A$2:$S$109,18,FALSE),VLOOKUP(F1318,'[1]2017Player Stats'!$A$2:$AB$830,18,FALSE))</f>
        <v>1</v>
      </c>
      <c r="Z1318">
        <f>IF(G1318="GK",VLOOKUP(F1318,'[1]2017GoalKeeper Stats'!$A$2:$S$109,19,FALSE),VLOOKUP(F1318,'[1]2017Player Stats'!$A$2:$AB$830,19,FALSE))</f>
        <v>0</v>
      </c>
      <c r="AA1318">
        <f>IF(G1318="GK",VLOOKUP(F1318,'[1]2017GoalKeeper Stats'!$A$2:$S$109,20,FALSE),VLOOKUP(F1318,'[1]2017Player Stats'!$A$2:$AB$830,20,FALSE))</f>
        <v>0.12</v>
      </c>
      <c r="AB1318">
        <f>IF(G1318="GK",VLOOKUP(F1318,'[1]2017GoalKeeper Stats'!$A$2:$S$109,21,FALSE),VLOOKUP(F1318,'[1]2017Player Stats'!$A$2:$AB$830,21,FALSE))</f>
        <v>11</v>
      </c>
      <c r="AC1318">
        <f>IF(G1318="GK",VLOOKUP(F1318,'[1]2017GoalKeeper Stats'!$A$2:$S$109,22,FALSE),VLOOKUP(F1318,'[1]2017Player Stats'!$A$2:$AB$830,22,FALSE))</f>
        <v>10</v>
      </c>
      <c r="AD1318">
        <f>IF(G1318="GK",VLOOKUP(F1318,'[1]2017GoalKeeper Stats'!$A$2:$S$109,23,FALSE),VLOOKUP(F1318,'[1]2017Player Stats'!$A$2:$AB$830,23,FALSE))</f>
        <v>0</v>
      </c>
      <c r="AE1318">
        <f>IF(G1318="GK",VLOOKUP(F1318,'[1]2017GoalKeeper Stats'!$A$2:$S$109,24,FALSE),VLOOKUP(F1318,'[1]2017Player Stats'!$A$2:$AB$830,24,FALSE))</f>
        <v>1</v>
      </c>
      <c r="AF1318">
        <f>IF(G1318="GK",VLOOKUP(F1318,'[1]2017GoalKeeper Stats'!$A$2:$S$109,25,FALSE),VLOOKUP(F1318,'[1]2017Player Stats'!$A$2:$AB$830,25,FALSE))</f>
        <v>0</v>
      </c>
      <c r="AG1318">
        <f>IF(G1318="GK",VLOOKUP(F1318,'[1]2017GoalKeeper Stats'!$A$2:$S$109,26,FALSE),VLOOKUP(F1318,'[1]2017Player Stats'!$A$2:$AB$830,26,FALSE))</f>
        <v>40</v>
      </c>
      <c r="AH1318" s="51">
        <v>2017</v>
      </c>
      <c r="AI1318" s="51">
        <v>34</v>
      </c>
      <c r="AJ1318" s="51">
        <v>392</v>
      </c>
      <c r="AK1318" s="51">
        <v>520</v>
      </c>
      <c r="AL1318" s="51">
        <v>49</v>
      </c>
      <c r="AM1318" s="51">
        <v>49</v>
      </c>
      <c r="AN1318" s="51">
        <v>0</v>
      </c>
      <c r="AO1318" s="52">
        <v>43.74</v>
      </c>
      <c r="AP1318" s="52">
        <v>46.69</v>
      </c>
      <c r="AQ1318" s="52">
        <v>-2.95</v>
      </c>
      <c r="AR1318" s="52">
        <v>2.95</v>
      </c>
      <c r="AS1318" s="51">
        <v>52</v>
      </c>
      <c r="AT1318" s="52">
        <v>45.74</v>
      </c>
    </row>
    <row r="1319" spans="1:46" hidden="1">
      <c r="A1319">
        <v>2017</v>
      </c>
      <c r="B1319" t="s">
        <v>896</v>
      </c>
      <c r="C1319" t="s">
        <v>896</v>
      </c>
      <c r="D1319" t="s">
        <v>1094</v>
      </c>
      <c r="E1319" t="s">
        <v>1095</v>
      </c>
      <c r="F1319" t="str">
        <f t="shared" si="20"/>
        <v>Kofi Sarkodie</v>
      </c>
      <c r="G1319" t="s">
        <v>893</v>
      </c>
      <c r="H1319" s="143">
        <v>140000</v>
      </c>
      <c r="I1319" s="143">
        <v>135000</v>
      </c>
      <c r="J1319" t="str">
        <f>IF(G1319="GK",VLOOKUP(F1319,'[1]2017GoalKeeper Stats'!$A$2:$S$109,2,FALSE),VLOOKUP(F1319,'[1]2017Player Stats'!$A$2:$AB$830,2,FALSE))</f>
        <v>SJ</v>
      </c>
      <c r="K1319">
        <f>IF(G1319="GK",VLOOKUP(F1319,'[1]2017GoalKeeper Stats'!$A$2:$S$109,4,FALSE),VLOOKUP(F1319,'[1]2017Player Stats'!$A$2:$AB$830,4,FALSE))</f>
        <v>18</v>
      </c>
      <c r="L1319">
        <f>IF(G1319="GK",VLOOKUP(F1319,'[1]2017GoalKeeper Stats'!$A$2:$S$109,5,FALSE),VLOOKUP(F1319,'[1]2017Player Stats'!$A$2:$AB$830,5,FALSE))</f>
        <v>16</v>
      </c>
      <c r="M1319">
        <f>IF(G1319="GK",VLOOKUP(F1319,'[1]2017GoalKeeper Stats'!$A$2:$S$109,6,FALSE),VLOOKUP(F1319,'[1]2017Player Stats'!$A$2:$AB$830,6,FALSE))</f>
        <v>1325</v>
      </c>
      <c r="N1319">
        <f>IF(G1319="GK",VLOOKUP(F1319,'[1]2017GoalKeeper Stats'!$A$2:$S$109,7,FALSE),VLOOKUP(F1319,'[1]2017Player Stats'!$A$2:$AB$830,7,FALSE))</f>
        <v>0</v>
      </c>
      <c r="O1319">
        <f>IF(G1319="GK",VLOOKUP(F1319,'[1]2017GoalKeeper Stats'!$A$2:$S$109,8,FALSE),VLOOKUP(F1319,'[1]2017Player Stats'!$A$2:$AB$830,8,FALSE))</f>
        <v>1</v>
      </c>
      <c r="P1319">
        <f>IF(G1319="GK",VLOOKUP(F1319,'[1]2017GoalKeeper Stats'!$A$2:$S$109,9,FALSE),VLOOKUP(F1319,'[1]2017Player Stats'!$A$2:$AB$830,9,FALSE))</f>
        <v>3</v>
      </c>
      <c r="Q1319">
        <f>IF(G1319="GK",VLOOKUP(F1319,'[1]2017GoalKeeper Stats'!$A$2:$S$109,10,FALSE),VLOOKUP(F1319,'[1]2017Player Stats'!$A$2:$AB$830,10,FALSE))</f>
        <v>0</v>
      </c>
      <c r="R1319">
        <f>IF(G1319="GK",VLOOKUP(F1319,'[1]2017GoalKeeper Stats'!$A$2:$S$109,11,FALSE),VLOOKUP(F1319,'[1]2017Player Stats'!$A$2:$AB$830,11,FALSE))</f>
        <v>0</v>
      </c>
      <c r="S1319" t="str">
        <f>IF(G1319="GK",VLOOKUP(F1319,'[1]2017GoalKeeper Stats'!$A$2:$S$109,12,FALSE),VLOOKUP(F1319,'[1]2017Player Stats'!$A$2:$AB$830,12,FALSE))</f>
        <v>0/0</v>
      </c>
      <c r="T1319">
        <f>IF(G1319="GK",VLOOKUP(F1319,'[1]2017GoalKeeper Stats'!$A$2:$S$109,13,FALSE),VLOOKUP(F1319,'[1]2017Player Stats'!$A$2:$AB$830,13,FALSE))</f>
        <v>0</v>
      </c>
      <c r="U1319">
        <f>IF(G1319="GK",VLOOKUP(F1319,'[1]2017GoalKeeper Stats'!$A$2:$S$109,14,FALSE),VLOOKUP(F1319,'[1]2017Player Stats'!$A$2:$AB$830,14,FALSE))</f>
        <v>0</v>
      </c>
      <c r="V1319">
        <f>IF(G1319="GK",VLOOKUP(F1319,'[1]2017GoalKeeper Stats'!$A$2:$S$109,15,FALSE),VLOOKUP(F1319,'[1]2017Player Stats'!$A$2:$AB$830,15,FALSE))</f>
        <v>0</v>
      </c>
      <c r="W1319">
        <f>IF(G1319="GK",VLOOKUP(F1319,'[1]2017GoalKeeper Stats'!$A$2:$S$109,16,FALSE),VLOOKUP(F1319,'[1]2017Player Stats'!$A$2:$AB$830,16,FALSE))</f>
        <v>0</v>
      </c>
      <c r="X1319">
        <f>IF(G1319="GK",VLOOKUP(F1319,'[1]2017GoalKeeper Stats'!$A$2:$S$109,17,FALSE),VLOOKUP(F1319,'[1]2017Player Stats'!$A$2:$AB$830,17,FALSE))</f>
        <v>1</v>
      </c>
      <c r="Y1319">
        <f>IF(G1319="GK",VLOOKUP(F1319,'[1]2017GoalKeeper Stats'!$A$2:$S$109,18,FALSE),VLOOKUP(F1319,'[1]2017Player Stats'!$A$2:$AB$830,18,FALSE))</f>
        <v>1</v>
      </c>
      <c r="Z1319">
        <f>IF(G1319="GK",VLOOKUP(F1319,'[1]2017GoalKeeper Stats'!$A$2:$S$109,19,FALSE),VLOOKUP(F1319,'[1]2017Player Stats'!$A$2:$AB$830,19,FALSE))</f>
        <v>0</v>
      </c>
      <c r="AA1319">
        <f>IF(G1319="GK",VLOOKUP(F1319,'[1]2017GoalKeeper Stats'!$A$2:$S$109,20,FALSE),VLOOKUP(F1319,'[1]2017Player Stats'!$A$2:$AB$830,20,FALSE))</f>
        <v>7.0000000000000007E-2</v>
      </c>
      <c r="AB1319">
        <f>IF(G1319="GK",VLOOKUP(F1319,'[1]2017GoalKeeper Stats'!$A$2:$S$109,21,FALSE),VLOOKUP(F1319,'[1]2017Player Stats'!$A$2:$AB$830,21,FALSE))</f>
        <v>20</v>
      </c>
      <c r="AC1319">
        <f>IF(G1319="GK",VLOOKUP(F1319,'[1]2017GoalKeeper Stats'!$A$2:$S$109,22,FALSE),VLOOKUP(F1319,'[1]2017Player Stats'!$A$2:$AB$830,22,FALSE))</f>
        <v>24</v>
      </c>
      <c r="AD1319">
        <f>IF(G1319="GK",VLOOKUP(F1319,'[1]2017GoalKeeper Stats'!$A$2:$S$109,23,FALSE),VLOOKUP(F1319,'[1]2017Player Stats'!$A$2:$AB$830,23,FALSE))</f>
        <v>0</v>
      </c>
      <c r="AE1319">
        <f>IF(G1319="GK",VLOOKUP(F1319,'[1]2017GoalKeeper Stats'!$A$2:$S$109,24,FALSE),VLOOKUP(F1319,'[1]2017Player Stats'!$A$2:$AB$830,24,FALSE))</f>
        <v>2</v>
      </c>
      <c r="AF1319">
        <f>IF(G1319="GK",VLOOKUP(F1319,'[1]2017GoalKeeper Stats'!$A$2:$S$109,25,FALSE),VLOOKUP(F1319,'[1]2017Player Stats'!$A$2:$AB$830,25,FALSE))</f>
        <v>1</v>
      </c>
      <c r="AG1319">
        <f>IF(G1319="GK",VLOOKUP(F1319,'[1]2017GoalKeeper Stats'!$A$2:$S$109,26,FALSE),VLOOKUP(F1319,'[1]2017Player Stats'!$A$2:$AB$830,26,FALSE))</f>
        <v>0</v>
      </c>
      <c r="AH1319" s="51">
        <v>2017</v>
      </c>
      <c r="AI1319" s="51">
        <v>34</v>
      </c>
      <c r="AJ1319" s="51">
        <v>469</v>
      </c>
      <c r="AK1319" s="51">
        <v>450</v>
      </c>
      <c r="AL1319" s="51">
        <v>39</v>
      </c>
      <c r="AM1319" s="51">
        <v>58</v>
      </c>
      <c r="AN1319" s="51">
        <v>-19</v>
      </c>
      <c r="AO1319" s="52">
        <v>45.18</v>
      </c>
      <c r="AP1319" s="52">
        <v>46.96</v>
      </c>
      <c r="AQ1319" s="52">
        <v>-1.78</v>
      </c>
      <c r="AR1319" s="52">
        <v>-17.22</v>
      </c>
      <c r="AS1319" s="51">
        <v>46</v>
      </c>
      <c r="AT1319" s="52">
        <v>47.03</v>
      </c>
    </row>
    <row r="1320" spans="1:46" hidden="1">
      <c r="A1320">
        <v>2017</v>
      </c>
      <c r="B1320" t="s">
        <v>204</v>
      </c>
      <c r="C1320" t="s">
        <v>204</v>
      </c>
      <c r="D1320" t="s">
        <v>1604</v>
      </c>
      <c r="E1320" t="s">
        <v>1605</v>
      </c>
      <c r="F1320" t="str">
        <f t="shared" si="20"/>
        <v>Richard Marquez</v>
      </c>
      <c r="G1320" t="s">
        <v>893</v>
      </c>
      <c r="H1320" s="143">
        <v>139430</v>
      </c>
      <c r="I1320" s="143">
        <v>133000</v>
      </c>
      <c r="J1320" t="str">
        <f>IF(G1320="GK",VLOOKUP(F1320,'[1]2017GoalKeeper Stats'!$A$2:$S$109,2,FALSE),VLOOKUP(F1320,'[1]2017Player Stats'!$A$2:$AB$830,2,FALSE))</f>
        <v>PHI</v>
      </c>
      <c r="K1320">
        <f>IF(G1320="GK",VLOOKUP(F1320,'[1]2017GoalKeeper Stats'!$A$2:$S$109,4,FALSE),VLOOKUP(F1320,'[1]2017Player Stats'!$A$2:$AB$830,4,FALSE))</f>
        <v>15</v>
      </c>
      <c r="L1320">
        <f>IF(G1320="GK",VLOOKUP(F1320,'[1]2017GoalKeeper Stats'!$A$2:$S$109,5,FALSE),VLOOKUP(F1320,'[1]2017Player Stats'!$A$2:$AB$830,5,FALSE))</f>
        <v>13</v>
      </c>
      <c r="M1320">
        <f>IF(G1320="GK",VLOOKUP(F1320,'[1]2017GoalKeeper Stats'!$A$2:$S$109,6,FALSE),VLOOKUP(F1320,'[1]2017Player Stats'!$A$2:$AB$830,6,FALSE))</f>
        <v>1212</v>
      </c>
      <c r="N1320">
        <f>IF(G1320="GK",VLOOKUP(F1320,'[1]2017GoalKeeper Stats'!$A$2:$S$109,7,FALSE),VLOOKUP(F1320,'[1]2017Player Stats'!$A$2:$AB$830,7,FALSE))</f>
        <v>1</v>
      </c>
      <c r="O1320">
        <f>IF(G1320="GK",VLOOKUP(F1320,'[1]2017GoalKeeper Stats'!$A$2:$S$109,8,FALSE),VLOOKUP(F1320,'[1]2017Player Stats'!$A$2:$AB$830,8,FALSE))</f>
        <v>0</v>
      </c>
      <c r="P1320">
        <f>IF(G1320="GK",VLOOKUP(F1320,'[1]2017GoalKeeper Stats'!$A$2:$S$109,9,FALSE),VLOOKUP(F1320,'[1]2017Player Stats'!$A$2:$AB$830,9,FALSE))</f>
        <v>6</v>
      </c>
      <c r="Q1320">
        <f>IF(G1320="GK",VLOOKUP(F1320,'[1]2017GoalKeeper Stats'!$A$2:$S$109,10,FALSE),VLOOKUP(F1320,'[1]2017Player Stats'!$A$2:$AB$830,10,FALSE))</f>
        <v>1</v>
      </c>
      <c r="R1320">
        <f>IF(G1320="GK",VLOOKUP(F1320,'[1]2017GoalKeeper Stats'!$A$2:$S$109,11,FALSE),VLOOKUP(F1320,'[1]2017Player Stats'!$A$2:$AB$830,11,FALSE))</f>
        <v>0</v>
      </c>
      <c r="S1320" t="str">
        <f>IF(G1320="GK",VLOOKUP(F1320,'[1]2017GoalKeeper Stats'!$A$2:$S$109,12,FALSE),VLOOKUP(F1320,'[1]2017Player Stats'!$A$2:$AB$830,12,FALSE))</f>
        <v>0/0</v>
      </c>
      <c r="T1320">
        <f>IF(G1320="GK",VLOOKUP(F1320,'[1]2017GoalKeeper Stats'!$A$2:$S$109,13,FALSE),VLOOKUP(F1320,'[1]2017Player Stats'!$A$2:$AB$830,13,FALSE))</f>
        <v>1</v>
      </c>
      <c r="U1320">
        <f>IF(G1320="GK",VLOOKUP(F1320,'[1]2017GoalKeeper Stats'!$A$2:$S$109,14,FALSE),VLOOKUP(F1320,'[1]2017Player Stats'!$A$2:$AB$830,14,FALSE))</f>
        <v>0</v>
      </c>
      <c r="V1320">
        <f>IF(G1320="GK",VLOOKUP(F1320,'[1]2017GoalKeeper Stats'!$A$2:$S$109,15,FALSE),VLOOKUP(F1320,'[1]2017Player Stats'!$A$2:$AB$830,15,FALSE))</f>
        <v>7.0000000000000007E-2</v>
      </c>
      <c r="W1320">
        <f>IF(G1320="GK",VLOOKUP(F1320,'[1]2017GoalKeeper Stats'!$A$2:$S$109,16,FALSE),VLOOKUP(F1320,'[1]2017Player Stats'!$A$2:$AB$830,16,FALSE))</f>
        <v>16.7</v>
      </c>
      <c r="X1320">
        <f>IF(G1320="GK",VLOOKUP(F1320,'[1]2017GoalKeeper Stats'!$A$2:$S$109,17,FALSE),VLOOKUP(F1320,'[1]2017Player Stats'!$A$2:$AB$830,17,FALSE))</f>
        <v>0</v>
      </c>
      <c r="Y1320">
        <f>IF(G1320="GK",VLOOKUP(F1320,'[1]2017GoalKeeper Stats'!$A$2:$S$109,18,FALSE),VLOOKUP(F1320,'[1]2017Player Stats'!$A$2:$AB$830,18,FALSE))</f>
        <v>0</v>
      </c>
      <c r="Z1320">
        <f>IF(G1320="GK",VLOOKUP(F1320,'[1]2017GoalKeeper Stats'!$A$2:$S$109,19,FALSE),VLOOKUP(F1320,'[1]2017Player Stats'!$A$2:$AB$830,19,FALSE))</f>
        <v>0</v>
      </c>
      <c r="AA1320">
        <f>IF(G1320="GK",VLOOKUP(F1320,'[1]2017GoalKeeper Stats'!$A$2:$S$109,20,FALSE),VLOOKUP(F1320,'[1]2017Player Stats'!$A$2:$AB$830,20,FALSE))</f>
        <v>0</v>
      </c>
      <c r="AB1320">
        <f>IF(G1320="GK",VLOOKUP(F1320,'[1]2017GoalKeeper Stats'!$A$2:$S$109,21,FALSE),VLOOKUP(F1320,'[1]2017Player Stats'!$A$2:$AB$830,21,FALSE))</f>
        <v>10</v>
      </c>
      <c r="AC1320">
        <f>IF(G1320="GK",VLOOKUP(F1320,'[1]2017GoalKeeper Stats'!$A$2:$S$109,22,FALSE),VLOOKUP(F1320,'[1]2017Player Stats'!$A$2:$AB$830,22,FALSE))</f>
        <v>4</v>
      </c>
      <c r="AD1320">
        <f>IF(G1320="GK",VLOOKUP(F1320,'[1]2017GoalKeeper Stats'!$A$2:$S$109,23,FALSE),VLOOKUP(F1320,'[1]2017Player Stats'!$A$2:$AB$830,23,FALSE))</f>
        <v>0</v>
      </c>
      <c r="AE1320">
        <f>IF(G1320="GK",VLOOKUP(F1320,'[1]2017GoalKeeper Stats'!$A$2:$S$109,24,FALSE),VLOOKUP(F1320,'[1]2017Player Stats'!$A$2:$AB$830,24,FALSE))</f>
        <v>0</v>
      </c>
      <c r="AF1320">
        <f>IF(G1320="GK",VLOOKUP(F1320,'[1]2017GoalKeeper Stats'!$A$2:$S$109,25,FALSE),VLOOKUP(F1320,'[1]2017Player Stats'!$A$2:$AB$830,25,FALSE))</f>
        <v>0</v>
      </c>
      <c r="AG1320">
        <f>IF(G1320="GK",VLOOKUP(F1320,'[1]2017GoalKeeper Stats'!$A$2:$S$109,26,FALSE),VLOOKUP(F1320,'[1]2017Player Stats'!$A$2:$AB$830,26,FALSE))</f>
        <v>16.670000000000002</v>
      </c>
      <c r="AH1320" s="51">
        <v>2017</v>
      </c>
      <c r="AI1320" s="51">
        <v>34</v>
      </c>
      <c r="AJ1320" s="51">
        <v>386</v>
      </c>
      <c r="AK1320" s="51">
        <v>424</v>
      </c>
      <c r="AL1320" s="51">
        <v>49</v>
      </c>
      <c r="AM1320" s="51">
        <v>47</v>
      </c>
      <c r="AN1320" s="51">
        <v>2</v>
      </c>
      <c r="AO1320" s="52">
        <v>43.73</v>
      </c>
      <c r="AP1320" s="52">
        <v>44.93</v>
      </c>
      <c r="AQ1320" s="52">
        <v>-1.2</v>
      </c>
      <c r="AR1320" s="52">
        <v>3.2</v>
      </c>
      <c r="AS1320" s="51">
        <v>42</v>
      </c>
      <c r="AT1320" s="52">
        <v>44.82</v>
      </c>
    </row>
    <row r="1321" spans="1:46" hidden="1">
      <c r="A1321">
        <v>2017</v>
      </c>
      <c r="B1321" t="s">
        <v>896</v>
      </c>
      <c r="C1321" t="s">
        <v>896</v>
      </c>
      <c r="D1321" t="s">
        <v>1622</v>
      </c>
      <c r="E1321" t="s">
        <v>1623</v>
      </c>
      <c r="F1321" t="str">
        <f t="shared" si="20"/>
        <v>Cordell Cato</v>
      </c>
      <c r="G1321" t="s">
        <v>1044</v>
      </c>
      <c r="H1321" s="143">
        <v>138667</v>
      </c>
      <c r="I1321" s="143">
        <v>137000</v>
      </c>
      <c r="J1321" t="str">
        <f>IF(G1321="GK",VLOOKUP(F1321,'[1]2017GoalKeeper Stats'!$A$2:$S$109,2,FALSE),VLOOKUP(F1321,'[1]2017Player Stats'!$A$2:$AB$830,2,FALSE))</f>
        <v>SJ</v>
      </c>
      <c r="K1321">
        <f>IF(G1321="GK",VLOOKUP(F1321,'[1]2017GoalKeeper Stats'!$A$2:$S$109,4,FALSE),VLOOKUP(F1321,'[1]2017Player Stats'!$A$2:$AB$830,4,FALSE))</f>
        <v>15</v>
      </c>
      <c r="L1321">
        <f>IF(G1321="GK",VLOOKUP(F1321,'[1]2017GoalKeeper Stats'!$A$2:$S$109,5,FALSE),VLOOKUP(F1321,'[1]2017Player Stats'!$A$2:$AB$830,5,FALSE))</f>
        <v>13</v>
      </c>
      <c r="M1321">
        <f>IF(G1321="GK",VLOOKUP(F1321,'[1]2017GoalKeeper Stats'!$A$2:$S$109,6,FALSE),VLOOKUP(F1321,'[1]2017Player Stats'!$A$2:$AB$830,6,FALSE))</f>
        <v>1138</v>
      </c>
      <c r="N1321">
        <f>IF(G1321="GK",VLOOKUP(F1321,'[1]2017GoalKeeper Stats'!$A$2:$S$109,7,FALSE),VLOOKUP(F1321,'[1]2017Player Stats'!$A$2:$AB$830,7,FALSE))</f>
        <v>0</v>
      </c>
      <c r="O1321">
        <f>IF(G1321="GK",VLOOKUP(F1321,'[1]2017GoalKeeper Stats'!$A$2:$S$109,8,FALSE),VLOOKUP(F1321,'[1]2017Player Stats'!$A$2:$AB$830,8,FALSE))</f>
        <v>1</v>
      </c>
      <c r="P1321">
        <f>IF(G1321="GK",VLOOKUP(F1321,'[1]2017GoalKeeper Stats'!$A$2:$S$109,9,FALSE),VLOOKUP(F1321,'[1]2017Player Stats'!$A$2:$AB$830,9,FALSE))</f>
        <v>11</v>
      </c>
      <c r="Q1321">
        <f>IF(G1321="GK",VLOOKUP(F1321,'[1]2017GoalKeeper Stats'!$A$2:$S$109,10,FALSE),VLOOKUP(F1321,'[1]2017Player Stats'!$A$2:$AB$830,10,FALSE))</f>
        <v>1</v>
      </c>
      <c r="R1321">
        <f>IF(G1321="GK",VLOOKUP(F1321,'[1]2017GoalKeeper Stats'!$A$2:$S$109,11,FALSE),VLOOKUP(F1321,'[1]2017Player Stats'!$A$2:$AB$830,11,FALSE))</f>
        <v>0</v>
      </c>
      <c r="S1321" t="str">
        <f>IF(G1321="GK",VLOOKUP(F1321,'[1]2017GoalKeeper Stats'!$A$2:$S$109,12,FALSE),VLOOKUP(F1321,'[1]2017Player Stats'!$A$2:$AB$830,12,FALSE))</f>
        <v>0/0</v>
      </c>
      <c r="T1321">
        <f>IF(G1321="GK",VLOOKUP(F1321,'[1]2017GoalKeeper Stats'!$A$2:$S$109,13,FALSE),VLOOKUP(F1321,'[1]2017Player Stats'!$A$2:$AB$830,13,FALSE))</f>
        <v>0</v>
      </c>
      <c r="U1321">
        <f>IF(G1321="GK",VLOOKUP(F1321,'[1]2017GoalKeeper Stats'!$A$2:$S$109,14,FALSE),VLOOKUP(F1321,'[1]2017Player Stats'!$A$2:$AB$830,14,FALSE))</f>
        <v>0</v>
      </c>
      <c r="V1321">
        <f>IF(G1321="GK",VLOOKUP(F1321,'[1]2017GoalKeeper Stats'!$A$2:$S$109,15,FALSE),VLOOKUP(F1321,'[1]2017Player Stats'!$A$2:$AB$830,15,FALSE))</f>
        <v>0</v>
      </c>
      <c r="W1321">
        <f>IF(G1321="GK",VLOOKUP(F1321,'[1]2017GoalKeeper Stats'!$A$2:$S$109,16,FALSE),VLOOKUP(F1321,'[1]2017Player Stats'!$A$2:$AB$830,16,FALSE))</f>
        <v>0</v>
      </c>
      <c r="X1321">
        <f>IF(G1321="GK",VLOOKUP(F1321,'[1]2017GoalKeeper Stats'!$A$2:$S$109,17,FALSE),VLOOKUP(F1321,'[1]2017Player Stats'!$A$2:$AB$830,17,FALSE))</f>
        <v>0</v>
      </c>
      <c r="Y1321">
        <f>IF(G1321="GK",VLOOKUP(F1321,'[1]2017GoalKeeper Stats'!$A$2:$S$109,18,FALSE),VLOOKUP(F1321,'[1]2017Player Stats'!$A$2:$AB$830,18,FALSE))</f>
        <v>1</v>
      </c>
      <c r="Z1321">
        <f>IF(G1321="GK",VLOOKUP(F1321,'[1]2017GoalKeeper Stats'!$A$2:$S$109,19,FALSE),VLOOKUP(F1321,'[1]2017Player Stats'!$A$2:$AB$830,19,FALSE))</f>
        <v>0</v>
      </c>
      <c r="AA1321">
        <f>IF(G1321="GK",VLOOKUP(F1321,'[1]2017GoalKeeper Stats'!$A$2:$S$109,20,FALSE),VLOOKUP(F1321,'[1]2017Player Stats'!$A$2:$AB$830,20,FALSE))</f>
        <v>0.08</v>
      </c>
      <c r="AB1321">
        <f>IF(G1321="GK",VLOOKUP(F1321,'[1]2017GoalKeeper Stats'!$A$2:$S$109,21,FALSE),VLOOKUP(F1321,'[1]2017Player Stats'!$A$2:$AB$830,21,FALSE))</f>
        <v>6</v>
      </c>
      <c r="AC1321">
        <f>IF(G1321="GK",VLOOKUP(F1321,'[1]2017GoalKeeper Stats'!$A$2:$S$109,22,FALSE),VLOOKUP(F1321,'[1]2017Player Stats'!$A$2:$AB$830,22,FALSE))</f>
        <v>14</v>
      </c>
      <c r="AD1321">
        <f>IF(G1321="GK",VLOOKUP(F1321,'[1]2017GoalKeeper Stats'!$A$2:$S$109,23,FALSE),VLOOKUP(F1321,'[1]2017Player Stats'!$A$2:$AB$830,23,FALSE))</f>
        <v>1</v>
      </c>
      <c r="AE1321">
        <f>IF(G1321="GK",VLOOKUP(F1321,'[1]2017GoalKeeper Stats'!$A$2:$S$109,24,FALSE),VLOOKUP(F1321,'[1]2017Player Stats'!$A$2:$AB$830,24,FALSE))</f>
        <v>0</v>
      </c>
      <c r="AF1321">
        <f>IF(G1321="GK",VLOOKUP(F1321,'[1]2017GoalKeeper Stats'!$A$2:$S$109,25,FALSE),VLOOKUP(F1321,'[1]2017Player Stats'!$A$2:$AB$830,25,FALSE))</f>
        <v>0</v>
      </c>
      <c r="AG1321">
        <f>IF(G1321="GK",VLOOKUP(F1321,'[1]2017GoalKeeper Stats'!$A$2:$S$109,26,FALSE),VLOOKUP(F1321,'[1]2017Player Stats'!$A$2:$AB$830,26,FALSE))</f>
        <v>9.09</v>
      </c>
      <c r="AH1321" s="51">
        <v>2017</v>
      </c>
      <c r="AI1321" s="51">
        <v>34</v>
      </c>
      <c r="AJ1321" s="51">
        <v>469</v>
      </c>
      <c r="AK1321" s="51">
        <v>450</v>
      </c>
      <c r="AL1321" s="51">
        <v>39</v>
      </c>
      <c r="AM1321" s="51">
        <v>58</v>
      </c>
      <c r="AN1321" s="51">
        <v>-19</v>
      </c>
      <c r="AO1321" s="52">
        <v>45.18</v>
      </c>
      <c r="AP1321" s="52">
        <v>46.96</v>
      </c>
      <c r="AQ1321" s="52">
        <v>-1.78</v>
      </c>
      <c r="AR1321" s="52">
        <v>-17.22</v>
      </c>
      <c r="AS1321" s="51">
        <v>46</v>
      </c>
      <c r="AT1321" s="52">
        <v>47.03</v>
      </c>
    </row>
    <row r="1322" spans="1:46" hidden="1">
      <c r="A1322">
        <v>2017</v>
      </c>
      <c r="B1322" t="s">
        <v>193</v>
      </c>
      <c r="C1322" t="s">
        <v>193</v>
      </c>
      <c r="D1322" t="s">
        <v>1608</v>
      </c>
      <c r="E1322" t="s">
        <v>1609</v>
      </c>
      <c r="F1322" t="str">
        <f t="shared" si="20"/>
        <v>Dairon Asprilla</v>
      </c>
      <c r="G1322" t="s">
        <v>903</v>
      </c>
      <c r="H1322" s="143">
        <v>138000</v>
      </c>
      <c r="I1322" s="143">
        <v>138000</v>
      </c>
      <c r="J1322" t="str">
        <f>IF(G1322="GK",VLOOKUP(F1322,'[1]2017GoalKeeper Stats'!$A$2:$S$109,2,FALSE),VLOOKUP(F1322,'[1]2017Player Stats'!$A$2:$AB$830,2,FALSE))</f>
        <v>POR</v>
      </c>
      <c r="K1322">
        <f>IF(G1322="GK",VLOOKUP(F1322,'[1]2017GoalKeeper Stats'!$A$2:$S$109,4,FALSE),VLOOKUP(F1322,'[1]2017Player Stats'!$A$2:$AB$830,4,FALSE))</f>
        <v>27</v>
      </c>
      <c r="L1322">
        <f>IF(G1322="GK",VLOOKUP(F1322,'[1]2017GoalKeeper Stats'!$A$2:$S$109,5,FALSE),VLOOKUP(F1322,'[1]2017Player Stats'!$A$2:$AB$830,5,FALSE))</f>
        <v>17</v>
      </c>
      <c r="M1322">
        <f>IF(G1322="GK",VLOOKUP(F1322,'[1]2017GoalKeeper Stats'!$A$2:$S$109,6,FALSE),VLOOKUP(F1322,'[1]2017Player Stats'!$A$2:$AB$830,6,FALSE))</f>
        <v>1395</v>
      </c>
      <c r="N1322">
        <f>IF(G1322="GK",VLOOKUP(F1322,'[1]2017GoalKeeper Stats'!$A$2:$S$109,7,FALSE),VLOOKUP(F1322,'[1]2017Player Stats'!$A$2:$AB$830,7,FALSE))</f>
        <v>2</v>
      </c>
      <c r="O1322">
        <f>IF(G1322="GK",VLOOKUP(F1322,'[1]2017GoalKeeper Stats'!$A$2:$S$109,8,FALSE),VLOOKUP(F1322,'[1]2017Player Stats'!$A$2:$AB$830,8,FALSE))</f>
        <v>4</v>
      </c>
      <c r="P1322">
        <f>IF(G1322="GK",VLOOKUP(F1322,'[1]2017GoalKeeper Stats'!$A$2:$S$109,9,FALSE),VLOOKUP(F1322,'[1]2017Player Stats'!$A$2:$AB$830,9,FALSE))</f>
        <v>36</v>
      </c>
      <c r="Q1322">
        <f>IF(G1322="GK",VLOOKUP(F1322,'[1]2017GoalKeeper Stats'!$A$2:$S$109,10,FALSE),VLOOKUP(F1322,'[1]2017Player Stats'!$A$2:$AB$830,10,FALSE))</f>
        <v>7</v>
      </c>
      <c r="R1322">
        <f>IF(G1322="GK",VLOOKUP(F1322,'[1]2017GoalKeeper Stats'!$A$2:$S$109,11,FALSE),VLOOKUP(F1322,'[1]2017Player Stats'!$A$2:$AB$830,11,FALSE))</f>
        <v>0</v>
      </c>
      <c r="S1322" t="str">
        <f>IF(G1322="GK",VLOOKUP(F1322,'[1]2017GoalKeeper Stats'!$A$2:$S$109,12,FALSE),VLOOKUP(F1322,'[1]2017Player Stats'!$A$2:$AB$830,12,FALSE))</f>
        <v>0/0</v>
      </c>
      <c r="T1322">
        <f>IF(G1322="GK",VLOOKUP(F1322,'[1]2017GoalKeeper Stats'!$A$2:$S$109,13,FALSE),VLOOKUP(F1322,'[1]2017Player Stats'!$A$2:$AB$830,13,FALSE))</f>
        <v>1</v>
      </c>
      <c r="U1322">
        <f>IF(G1322="GK",VLOOKUP(F1322,'[1]2017GoalKeeper Stats'!$A$2:$S$109,14,FALSE),VLOOKUP(F1322,'[1]2017Player Stats'!$A$2:$AB$830,14,FALSE))</f>
        <v>1</v>
      </c>
      <c r="V1322">
        <f>IF(G1322="GK",VLOOKUP(F1322,'[1]2017GoalKeeper Stats'!$A$2:$S$109,15,FALSE),VLOOKUP(F1322,'[1]2017Player Stats'!$A$2:$AB$830,15,FALSE))</f>
        <v>0.13</v>
      </c>
      <c r="W1322">
        <f>IF(G1322="GK",VLOOKUP(F1322,'[1]2017GoalKeeper Stats'!$A$2:$S$109,16,FALSE),VLOOKUP(F1322,'[1]2017Player Stats'!$A$2:$AB$830,16,FALSE))</f>
        <v>5.6</v>
      </c>
      <c r="X1322">
        <f>IF(G1322="GK",VLOOKUP(F1322,'[1]2017GoalKeeper Stats'!$A$2:$S$109,17,FALSE),VLOOKUP(F1322,'[1]2017Player Stats'!$A$2:$AB$830,17,FALSE))</f>
        <v>0</v>
      </c>
      <c r="Y1322">
        <f>IF(G1322="GK",VLOOKUP(F1322,'[1]2017GoalKeeper Stats'!$A$2:$S$109,18,FALSE),VLOOKUP(F1322,'[1]2017Player Stats'!$A$2:$AB$830,18,FALSE))</f>
        <v>2</v>
      </c>
      <c r="Z1322">
        <f>IF(G1322="GK",VLOOKUP(F1322,'[1]2017GoalKeeper Stats'!$A$2:$S$109,19,FALSE),VLOOKUP(F1322,'[1]2017Player Stats'!$A$2:$AB$830,19,FALSE))</f>
        <v>2</v>
      </c>
      <c r="AA1322">
        <f>IF(G1322="GK",VLOOKUP(F1322,'[1]2017GoalKeeper Stats'!$A$2:$S$109,20,FALSE),VLOOKUP(F1322,'[1]2017Player Stats'!$A$2:$AB$830,20,FALSE))</f>
        <v>0.26</v>
      </c>
      <c r="AB1322">
        <f>IF(G1322="GK",VLOOKUP(F1322,'[1]2017GoalKeeper Stats'!$A$2:$S$109,21,FALSE),VLOOKUP(F1322,'[1]2017Player Stats'!$A$2:$AB$830,21,FALSE))</f>
        <v>39</v>
      </c>
      <c r="AC1322">
        <f>IF(G1322="GK",VLOOKUP(F1322,'[1]2017GoalKeeper Stats'!$A$2:$S$109,22,FALSE),VLOOKUP(F1322,'[1]2017Player Stats'!$A$2:$AB$830,22,FALSE))</f>
        <v>24</v>
      </c>
      <c r="AD1322">
        <f>IF(G1322="GK",VLOOKUP(F1322,'[1]2017GoalKeeper Stats'!$A$2:$S$109,23,FALSE),VLOOKUP(F1322,'[1]2017Player Stats'!$A$2:$AB$830,23,FALSE))</f>
        <v>7</v>
      </c>
      <c r="AE1322">
        <f>IF(G1322="GK",VLOOKUP(F1322,'[1]2017GoalKeeper Stats'!$A$2:$S$109,24,FALSE),VLOOKUP(F1322,'[1]2017Player Stats'!$A$2:$AB$830,24,FALSE))</f>
        <v>1</v>
      </c>
      <c r="AF1322">
        <f>IF(G1322="GK",VLOOKUP(F1322,'[1]2017GoalKeeper Stats'!$A$2:$S$109,25,FALSE),VLOOKUP(F1322,'[1]2017Player Stats'!$A$2:$AB$830,25,FALSE))</f>
        <v>0</v>
      </c>
      <c r="AG1322">
        <f>IF(G1322="GK",VLOOKUP(F1322,'[1]2017GoalKeeper Stats'!$A$2:$S$109,26,FALSE),VLOOKUP(F1322,'[1]2017Player Stats'!$A$2:$AB$830,26,FALSE))</f>
        <v>19.440000000000001</v>
      </c>
      <c r="AH1322" s="51">
        <v>2017</v>
      </c>
      <c r="AI1322" s="51">
        <v>34</v>
      </c>
      <c r="AJ1322" s="51">
        <v>480</v>
      </c>
      <c r="AK1322" s="51">
        <v>418</v>
      </c>
      <c r="AL1322" s="51">
        <v>59</v>
      </c>
      <c r="AM1322" s="51">
        <v>49</v>
      </c>
      <c r="AN1322" s="51">
        <v>10</v>
      </c>
      <c r="AO1322" s="52">
        <v>53.09</v>
      </c>
      <c r="AP1322" s="52">
        <v>41.6</v>
      </c>
      <c r="AQ1322" s="52">
        <v>11.49</v>
      </c>
      <c r="AR1322" s="52">
        <v>-1.49</v>
      </c>
      <c r="AS1322" s="51">
        <v>53</v>
      </c>
      <c r="AT1322" s="52">
        <v>54.55</v>
      </c>
    </row>
    <row r="1323" spans="1:46" hidden="1">
      <c r="A1323">
        <v>2017</v>
      </c>
      <c r="B1323" t="s">
        <v>204</v>
      </c>
      <c r="C1323" t="s">
        <v>204</v>
      </c>
      <c r="D1323" t="s">
        <v>1327</v>
      </c>
      <c r="E1323" t="s">
        <v>1328</v>
      </c>
      <c r="F1323" t="str">
        <f t="shared" si="20"/>
        <v>Warren Creavalle</v>
      </c>
      <c r="G1323" t="s">
        <v>860</v>
      </c>
      <c r="H1323" s="143">
        <v>138000</v>
      </c>
      <c r="I1323" s="143">
        <v>125000</v>
      </c>
      <c r="J1323" t="str">
        <f>IF(G1323="GK",VLOOKUP(F1323,'[1]2017GoalKeeper Stats'!$A$2:$S$109,2,FALSE),VLOOKUP(F1323,'[1]2017Player Stats'!$A$2:$AB$830,2,FALSE))</f>
        <v>PHI</v>
      </c>
      <c r="K1323">
        <f>IF(G1323="GK",VLOOKUP(F1323,'[1]2017GoalKeeper Stats'!$A$2:$S$109,4,FALSE),VLOOKUP(F1323,'[1]2017Player Stats'!$A$2:$AB$830,4,FALSE))</f>
        <v>13</v>
      </c>
      <c r="L1323">
        <f>IF(G1323="GK",VLOOKUP(F1323,'[1]2017GoalKeeper Stats'!$A$2:$S$109,5,FALSE),VLOOKUP(F1323,'[1]2017Player Stats'!$A$2:$AB$830,5,FALSE))</f>
        <v>5</v>
      </c>
      <c r="M1323">
        <f>IF(G1323="GK",VLOOKUP(F1323,'[1]2017GoalKeeper Stats'!$A$2:$S$109,6,FALSE),VLOOKUP(F1323,'[1]2017Player Stats'!$A$2:$AB$830,6,FALSE))</f>
        <v>545</v>
      </c>
      <c r="N1323">
        <f>IF(G1323="GK",VLOOKUP(F1323,'[1]2017GoalKeeper Stats'!$A$2:$S$109,7,FALSE),VLOOKUP(F1323,'[1]2017Player Stats'!$A$2:$AB$830,7,FALSE))</f>
        <v>0</v>
      </c>
      <c r="O1323">
        <f>IF(G1323="GK",VLOOKUP(F1323,'[1]2017GoalKeeper Stats'!$A$2:$S$109,8,FALSE),VLOOKUP(F1323,'[1]2017Player Stats'!$A$2:$AB$830,8,FALSE))</f>
        <v>1</v>
      </c>
      <c r="P1323">
        <f>IF(G1323="GK",VLOOKUP(F1323,'[1]2017GoalKeeper Stats'!$A$2:$S$109,9,FALSE),VLOOKUP(F1323,'[1]2017Player Stats'!$A$2:$AB$830,9,FALSE))</f>
        <v>2</v>
      </c>
      <c r="Q1323">
        <f>IF(G1323="GK",VLOOKUP(F1323,'[1]2017GoalKeeper Stats'!$A$2:$S$109,10,FALSE),VLOOKUP(F1323,'[1]2017Player Stats'!$A$2:$AB$830,10,FALSE))</f>
        <v>0</v>
      </c>
      <c r="R1323">
        <f>IF(G1323="GK",VLOOKUP(F1323,'[1]2017GoalKeeper Stats'!$A$2:$S$109,11,FALSE),VLOOKUP(F1323,'[1]2017Player Stats'!$A$2:$AB$830,11,FALSE))</f>
        <v>0</v>
      </c>
      <c r="S1323" t="str">
        <f>IF(G1323="GK",VLOOKUP(F1323,'[1]2017GoalKeeper Stats'!$A$2:$S$109,12,FALSE),VLOOKUP(F1323,'[1]2017Player Stats'!$A$2:$AB$830,12,FALSE))</f>
        <v>0/0</v>
      </c>
      <c r="T1323">
        <f>IF(G1323="GK",VLOOKUP(F1323,'[1]2017GoalKeeper Stats'!$A$2:$S$109,13,FALSE),VLOOKUP(F1323,'[1]2017Player Stats'!$A$2:$AB$830,13,FALSE))</f>
        <v>0</v>
      </c>
      <c r="U1323">
        <f>IF(G1323="GK",VLOOKUP(F1323,'[1]2017GoalKeeper Stats'!$A$2:$S$109,14,FALSE),VLOOKUP(F1323,'[1]2017Player Stats'!$A$2:$AB$830,14,FALSE))</f>
        <v>0</v>
      </c>
      <c r="V1323">
        <f>IF(G1323="GK",VLOOKUP(F1323,'[1]2017GoalKeeper Stats'!$A$2:$S$109,15,FALSE),VLOOKUP(F1323,'[1]2017Player Stats'!$A$2:$AB$830,15,FALSE))</f>
        <v>0</v>
      </c>
      <c r="W1323">
        <f>IF(G1323="GK",VLOOKUP(F1323,'[1]2017GoalKeeper Stats'!$A$2:$S$109,16,FALSE),VLOOKUP(F1323,'[1]2017Player Stats'!$A$2:$AB$830,16,FALSE))</f>
        <v>0</v>
      </c>
      <c r="X1323">
        <f>IF(G1323="GK",VLOOKUP(F1323,'[1]2017GoalKeeper Stats'!$A$2:$S$109,17,FALSE),VLOOKUP(F1323,'[1]2017Player Stats'!$A$2:$AB$830,17,FALSE))</f>
        <v>0</v>
      </c>
      <c r="Y1323">
        <f>IF(G1323="GK",VLOOKUP(F1323,'[1]2017GoalKeeper Stats'!$A$2:$S$109,18,FALSE),VLOOKUP(F1323,'[1]2017Player Stats'!$A$2:$AB$830,18,FALSE))</f>
        <v>1</v>
      </c>
      <c r="Z1323">
        <f>IF(G1323="GK",VLOOKUP(F1323,'[1]2017GoalKeeper Stats'!$A$2:$S$109,19,FALSE),VLOOKUP(F1323,'[1]2017Player Stats'!$A$2:$AB$830,19,FALSE))</f>
        <v>0</v>
      </c>
      <c r="AA1323">
        <f>IF(G1323="GK",VLOOKUP(F1323,'[1]2017GoalKeeper Stats'!$A$2:$S$109,20,FALSE),VLOOKUP(F1323,'[1]2017Player Stats'!$A$2:$AB$830,20,FALSE))</f>
        <v>0.17</v>
      </c>
      <c r="AB1323">
        <f>IF(G1323="GK",VLOOKUP(F1323,'[1]2017GoalKeeper Stats'!$A$2:$S$109,21,FALSE),VLOOKUP(F1323,'[1]2017Player Stats'!$A$2:$AB$830,21,FALSE))</f>
        <v>9</v>
      </c>
      <c r="AC1323">
        <f>IF(G1323="GK",VLOOKUP(F1323,'[1]2017GoalKeeper Stats'!$A$2:$S$109,22,FALSE),VLOOKUP(F1323,'[1]2017Player Stats'!$A$2:$AB$830,22,FALSE))</f>
        <v>6</v>
      </c>
      <c r="AD1323">
        <f>IF(G1323="GK",VLOOKUP(F1323,'[1]2017GoalKeeper Stats'!$A$2:$S$109,23,FALSE),VLOOKUP(F1323,'[1]2017Player Stats'!$A$2:$AB$830,23,FALSE))</f>
        <v>0</v>
      </c>
      <c r="AE1323">
        <f>IF(G1323="GK",VLOOKUP(F1323,'[1]2017GoalKeeper Stats'!$A$2:$S$109,24,FALSE),VLOOKUP(F1323,'[1]2017Player Stats'!$A$2:$AB$830,24,FALSE))</f>
        <v>2</v>
      </c>
      <c r="AF1323">
        <f>IF(G1323="GK",VLOOKUP(F1323,'[1]2017GoalKeeper Stats'!$A$2:$S$109,25,FALSE),VLOOKUP(F1323,'[1]2017Player Stats'!$A$2:$AB$830,25,FALSE))</f>
        <v>0</v>
      </c>
      <c r="AG1323">
        <f>IF(G1323="GK",VLOOKUP(F1323,'[1]2017GoalKeeper Stats'!$A$2:$S$109,26,FALSE),VLOOKUP(F1323,'[1]2017Player Stats'!$A$2:$AB$830,26,FALSE))</f>
        <v>0</v>
      </c>
      <c r="AH1323" s="51">
        <v>2017</v>
      </c>
      <c r="AI1323" s="51">
        <v>34</v>
      </c>
      <c r="AJ1323" s="51">
        <v>386</v>
      </c>
      <c r="AK1323" s="51">
        <v>424</v>
      </c>
      <c r="AL1323" s="51">
        <v>49</v>
      </c>
      <c r="AM1323" s="51">
        <v>47</v>
      </c>
      <c r="AN1323" s="51">
        <v>2</v>
      </c>
      <c r="AO1323" s="52">
        <v>43.73</v>
      </c>
      <c r="AP1323" s="52">
        <v>44.93</v>
      </c>
      <c r="AQ1323" s="52">
        <v>-1.2</v>
      </c>
      <c r="AR1323" s="52">
        <v>3.2</v>
      </c>
      <c r="AS1323" s="51">
        <v>42</v>
      </c>
      <c r="AT1323" s="52">
        <v>44.82</v>
      </c>
    </row>
    <row r="1324" spans="1:46" hidden="1">
      <c r="A1324">
        <v>2017</v>
      </c>
      <c r="B1324" t="s">
        <v>196</v>
      </c>
      <c r="C1324" t="s">
        <v>196</v>
      </c>
      <c r="D1324" t="s">
        <v>1120</v>
      </c>
      <c r="E1324" t="s">
        <v>1360</v>
      </c>
      <c r="F1324" t="str">
        <f t="shared" si="20"/>
        <v>Cristian Roldan</v>
      </c>
      <c r="G1324" t="s">
        <v>860</v>
      </c>
      <c r="H1324" s="143">
        <v>137000</v>
      </c>
      <c r="I1324" s="143">
        <v>115000</v>
      </c>
      <c r="J1324" t="str">
        <f>IF(G1324="GK",VLOOKUP(F1324,'[1]2017GoalKeeper Stats'!$A$2:$S$109,2,FALSE),VLOOKUP(F1324,'[1]2017Player Stats'!$A$2:$AB$830,2,FALSE))</f>
        <v>SEA</v>
      </c>
      <c r="K1324">
        <f>IF(G1324="GK",VLOOKUP(F1324,'[1]2017GoalKeeper Stats'!$A$2:$S$109,4,FALSE),VLOOKUP(F1324,'[1]2017Player Stats'!$A$2:$AB$830,4,FALSE))</f>
        <v>33</v>
      </c>
      <c r="L1324">
        <f>IF(G1324="GK",VLOOKUP(F1324,'[1]2017GoalKeeper Stats'!$A$2:$S$109,5,FALSE),VLOOKUP(F1324,'[1]2017Player Stats'!$A$2:$AB$830,5,FALSE))</f>
        <v>33</v>
      </c>
      <c r="M1324">
        <f>IF(G1324="GK",VLOOKUP(F1324,'[1]2017GoalKeeper Stats'!$A$2:$S$109,6,FALSE),VLOOKUP(F1324,'[1]2017Player Stats'!$A$2:$AB$830,6,FALSE))</f>
        <v>2960</v>
      </c>
      <c r="N1324">
        <f>IF(G1324="GK",VLOOKUP(F1324,'[1]2017GoalKeeper Stats'!$A$2:$S$109,7,FALSE),VLOOKUP(F1324,'[1]2017Player Stats'!$A$2:$AB$830,7,FALSE))</f>
        <v>6</v>
      </c>
      <c r="O1324">
        <f>IF(G1324="GK",VLOOKUP(F1324,'[1]2017GoalKeeper Stats'!$A$2:$S$109,8,FALSE),VLOOKUP(F1324,'[1]2017Player Stats'!$A$2:$AB$830,8,FALSE))</f>
        <v>3</v>
      </c>
      <c r="P1324">
        <f>IF(G1324="GK",VLOOKUP(F1324,'[1]2017GoalKeeper Stats'!$A$2:$S$109,9,FALSE),VLOOKUP(F1324,'[1]2017Player Stats'!$A$2:$AB$830,9,FALSE))</f>
        <v>40</v>
      </c>
      <c r="Q1324">
        <f>IF(G1324="GK",VLOOKUP(F1324,'[1]2017GoalKeeper Stats'!$A$2:$S$109,10,FALSE),VLOOKUP(F1324,'[1]2017Player Stats'!$A$2:$AB$830,10,FALSE))</f>
        <v>17</v>
      </c>
      <c r="R1324">
        <f>IF(G1324="GK",VLOOKUP(F1324,'[1]2017GoalKeeper Stats'!$A$2:$S$109,11,FALSE),VLOOKUP(F1324,'[1]2017Player Stats'!$A$2:$AB$830,11,FALSE))</f>
        <v>3</v>
      </c>
      <c r="S1324" t="str">
        <f>IF(G1324="GK",VLOOKUP(F1324,'[1]2017GoalKeeper Stats'!$A$2:$S$109,12,FALSE),VLOOKUP(F1324,'[1]2017Player Stats'!$A$2:$AB$830,12,FALSE))</f>
        <v>0/0</v>
      </c>
      <c r="T1324">
        <f>IF(G1324="GK",VLOOKUP(F1324,'[1]2017GoalKeeper Stats'!$A$2:$S$109,13,FALSE),VLOOKUP(F1324,'[1]2017Player Stats'!$A$2:$AB$830,13,FALSE))</f>
        <v>5</v>
      </c>
      <c r="U1324">
        <f>IF(G1324="GK",VLOOKUP(F1324,'[1]2017GoalKeeper Stats'!$A$2:$S$109,14,FALSE),VLOOKUP(F1324,'[1]2017Player Stats'!$A$2:$AB$830,14,FALSE))</f>
        <v>1</v>
      </c>
      <c r="V1324">
        <f>IF(G1324="GK",VLOOKUP(F1324,'[1]2017GoalKeeper Stats'!$A$2:$S$109,15,FALSE),VLOOKUP(F1324,'[1]2017Player Stats'!$A$2:$AB$830,15,FALSE))</f>
        <v>0.18</v>
      </c>
      <c r="W1324">
        <f>IF(G1324="GK",VLOOKUP(F1324,'[1]2017GoalKeeper Stats'!$A$2:$S$109,16,FALSE),VLOOKUP(F1324,'[1]2017Player Stats'!$A$2:$AB$830,16,FALSE))</f>
        <v>15</v>
      </c>
      <c r="X1324">
        <f>IF(G1324="GK",VLOOKUP(F1324,'[1]2017GoalKeeper Stats'!$A$2:$S$109,17,FALSE),VLOOKUP(F1324,'[1]2017Player Stats'!$A$2:$AB$830,17,FALSE))</f>
        <v>2</v>
      </c>
      <c r="Y1324">
        <f>IF(G1324="GK",VLOOKUP(F1324,'[1]2017GoalKeeper Stats'!$A$2:$S$109,18,FALSE),VLOOKUP(F1324,'[1]2017Player Stats'!$A$2:$AB$830,18,FALSE))</f>
        <v>2</v>
      </c>
      <c r="Z1324">
        <f>IF(G1324="GK",VLOOKUP(F1324,'[1]2017GoalKeeper Stats'!$A$2:$S$109,19,FALSE),VLOOKUP(F1324,'[1]2017Player Stats'!$A$2:$AB$830,19,FALSE))</f>
        <v>1</v>
      </c>
      <c r="AA1324">
        <f>IF(G1324="GK",VLOOKUP(F1324,'[1]2017GoalKeeper Stats'!$A$2:$S$109,20,FALSE),VLOOKUP(F1324,'[1]2017Player Stats'!$A$2:$AB$830,20,FALSE))</f>
        <v>0.09</v>
      </c>
      <c r="AB1324">
        <f>IF(G1324="GK",VLOOKUP(F1324,'[1]2017GoalKeeper Stats'!$A$2:$S$109,21,FALSE),VLOOKUP(F1324,'[1]2017Player Stats'!$A$2:$AB$830,21,FALSE))</f>
        <v>34</v>
      </c>
      <c r="AC1324">
        <f>IF(G1324="GK",VLOOKUP(F1324,'[1]2017GoalKeeper Stats'!$A$2:$S$109,22,FALSE),VLOOKUP(F1324,'[1]2017Player Stats'!$A$2:$AB$830,22,FALSE))</f>
        <v>66</v>
      </c>
      <c r="AD1324">
        <f>IF(G1324="GK",VLOOKUP(F1324,'[1]2017GoalKeeper Stats'!$A$2:$S$109,23,FALSE),VLOOKUP(F1324,'[1]2017Player Stats'!$A$2:$AB$830,23,FALSE))</f>
        <v>0</v>
      </c>
      <c r="AE1324">
        <f>IF(G1324="GK",VLOOKUP(F1324,'[1]2017GoalKeeper Stats'!$A$2:$S$109,24,FALSE),VLOOKUP(F1324,'[1]2017Player Stats'!$A$2:$AB$830,24,FALSE))</f>
        <v>3</v>
      </c>
      <c r="AF1324">
        <f>IF(G1324="GK",VLOOKUP(F1324,'[1]2017GoalKeeper Stats'!$A$2:$S$109,25,FALSE),VLOOKUP(F1324,'[1]2017Player Stats'!$A$2:$AB$830,25,FALSE))</f>
        <v>0</v>
      </c>
      <c r="AG1324">
        <f>IF(G1324="GK",VLOOKUP(F1324,'[1]2017GoalKeeper Stats'!$A$2:$S$109,26,FALSE),VLOOKUP(F1324,'[1]2017Player Stats'!$A$2:$AB$830,26,FALSE))</f>
        <v>42.5</v>
      </c>
      <c r="AH1324" s="51">
        <v>2017</v>
      </c>
      <c r="AI1324" s="51">
        <v>34</v>
      </c>
      <c r="AJ1324" s="51">
        <v>500</v>
      </c>
      <c r="AK1324" s="51">
        <v>410</v>
      </c>
      <c r="AL1324" s="51">
        <v>51</v>
      </c>
      <c r="AM1324" s="51">
        <v>39</v>
      </c>
      <c r="AN1324" s="51">
        <v>12</v>
      </c>
      <c r="AO1324" s="52">
        <v>53.23</v>
      </c>
      <c r="AP1324" s="52">
        <v>41.09</v>
      </c>
      <c r="AQ1324" s="52">
        <v>12.14</v>
      </c>
      <c r="AR1324" s="52">
        <v>-0.14000000000000001</v>
      </c>
      <c r="AS1324" s="51">
        <v>53</v>
      </c>
      <c r="AT1324" s="52">
        <v>54.8</v>
      </c>
    </row>
    <row r="1325" spans="1:46" hidden="1">
      <c r="A1325">
        <v>2017</v>
      </c>
      <c r="B1325" t="s">
        <v>202</v>
      </c>
      <c r="C1325" t="s">
        <v>202</v>
      </c>
      <c r="D1325" t="s">
        <v>864</v>
      </c>
      <c r="E1325" t="s">
        <v>1297</v>
      </c>
      <c r="F1325" t="str">
        <f t="shared" si="20"/>
        <v>Michael Harrington</v>
      </c>
      <c r="G1325" t="s">
        <v>893</v>
      </c>
      <c r="H1325" s="143">
        <v>136667</v>
      </c>
      <c r="I1325" s="143">
        <v>135000</v>
      </c>
      <c r="J1325" t="str">
        <f>IF(G1325="GK",VLOOKUP(F1325,'[1]2017GoalKeeper Stats'!$A$2:$S$109,2,FALSE),VLOOKUP(F1325,'[1]2017Player Stats'!$A$2:$AB$830,2,FALSE))</f>
        <v>CHI</v>
      </c>
      <c r="K1325">
        <f>IF(G1325="GK",VLOOKUP(F1325,'[1]2017GoalKeeper Stats'!$A$2:$S$109,4,FALSE),VLOOKUP(F1325,'[1]2017Player Stats'!$A$2:$AB$830,4,FALSE))</f>
        <v>9</v>
      </c>
      <c r="L1325">
        <f>IF(G1325="GK",VLOOKUP(F1325,'[1]2017GoalKeeper Stats'!$A$2:$S$109,5,FALSE),VLOOKUP(F1325,'[1]2017Player Stats'!$A$2:$AB$830,5,FALSE))</f>
        <v>9</v>
      </c>
      <c r="M1325">
        <f>IF(G1325="GK",VLOOKUP(F1325,'[1]2017GoalKeeper Stats'!$A$2:$S$109,6,FALSE),VLOOKUP(F1325,'[1]2017Player Stats'!$A$2:$AB$830,6,FALSE))</f>
        <v>798</v>
      </c>
      <c r="N1325">
        <f>IF(G1325="GK",VLOOKUP(F1325,'[1]2017GoalKeeper Stats'!$A$2:$S$109,7,FALSE),VLOOKUP(F1325,'[1]2017Player Stats'!$A$2:$AB$830,7,FALSE))</f>
        <v>0</v>
      </c>
      <c r="O1325">
        <f>IF(G1325="GK",VLOOKUP(F1325,'[1]2017GoalKeeper Stats'!$A$2:$S$109,8,FALSE),VLOOKUP(F1325,'[1]2017Player Stats'!$A$2:$AB$830,8,FALSE))</f>
        <v>0</v>
      </c>
      <c r="P1325">
        <f>IF(G1325="GK",VLOOKUP(F1325,'[1]2017GoalKeeper Stats'!$A$2:$S$109,9,FALSE),VLOOKUP(F1325,'[1]2017Player Stats'!$A$2:$AB$830,9,FALSE))</f>
        <v>0</v>
      </c>
      <c r="Q1325">
        <f>IF(G1325="GK",VLOOKUP(F1325,'[1]2017GoalKeeper Stats'!$A$2:$S$109,10,FALSE),VLOOKUP(F1325,'[1]2017Player Stats'!$A$2:$AB$830,10,FALSE))</f>
        <v>0</v>
      </c>
      <c r="R1325">
        <f>IF(G1325="GK",VLOOKUP(F1325,'[1]2017GoalKeeper Stats'!$A$2:$S$109,11,FALSE),VLOOKUP(F1325,'[1]2017Player Stats'!$A$2:$AB$830,11,FALSE))</f>
        <v>0</v>
      </c>
      <c r="S1325" t="str">
        <f>IF(G1325="GK",VLOOKUP(F1325,'[1]2017GoalKeeper Stats'!$A$2:$S$109,12,FALSE),VLOOKUP(F1325,'[1]2017Player Stats'!$A$2:$AB$830,12,FALSE))</f>
        <v>0/0</v>
      </c>
      <c r="T1325">
        <f>IF(G1325="GK",VLOOKUP(F1325,'[1]2017GoalKeeper Stats'!$A$2:$S$109,13,FALSE),VLOOKUP(F1325,'[1]2017Player Stats'!$A$2:$AB$830,13,FALSE))</f>
        <v>0</v>
      </c>
      <c r="U1325">
        <f>IF(G1325="GK",VLOOKUP(F1325,'[1]2017GoalKeeper Stats'!$A$2:$S$109,14,FALSE),VLOOKUP(F1325,'[1]2017Player Stats'!$A$2:$AB$830,14,FALSE))</f>
        <v>0</v>
      </c>
      <c r="V1325">
        <f>IF(G1325="GK",VLOOKUP(F1325,'[1]2017GoalKeeper Stats'!$A$2:$S$109,15,FALSE),VLOOKUP(F1325,'[1]2017Player Stats'!$A$2:$AB$830,15,FALSE))</f>
        <v>0</v>
      </c>
      <c r="W1325">
        <f>IF(G1325="GK",VLOOKUP(F1325,'[1]2017GoalKeeper Stats'!$A$2:$S$109,16,FALSE),VLOOKUP(F1325,'[1]2017Player Stats'!$A$2:$AB$830,16,FALSE))</f>
        <v>0</v>
      </c>
      <c r="X1325">
        <f>IF(G1325="GK",VLOOKUP(F1325,'[1]2017GoalKeeper Stats'!$A$2:$S$109,17,FALSE),VLOOKUP(F1325,'[1]2017Player Stats'!$A$2:$AB$830,17,FALSE))</f>
        <v>0</v>
      </c>
      <c r="Y1325">
        <f>IF(G1325="GK",VLOOKUP(F1325,'[1]2017GoalKeeper Stats'!$A$2:$S$109,18,FALSE),VLOOKUP(F1325,'[1]2017Player Stats'!$A$2:$AB$830,18,FALSE))</f>
        <v>0</v>
      </c>
      <c r="Z1325">
        <f>IF(G1325="GK",VLOOKUP(F1325,'[1]2017GoalKeeper Stats'!$A$2:$S$109,19,FALSE),VLOOKUP(F1325,'[1]2017Player Stats'!$A$2:$AB$830,19,FALSE))</f>
        <v>0</v>
      </c>
      <c r="AA1325">
        <f>IF(G1325="GK",VLOOKUP(F1325,'[1]2017GoalKeeper Stats'!$A$2:$S$109,20,FALSE),VLOOKUP(F1325,'[1]2017Player Stats'!$A$2:$AB$830,20,FALSE))</f>
        <v>0</v>
      </c>
      <c r="AB1325">
        <f>IF(G1325="GK",VLOOKUP(F1325,'[1]2017GoalKeeper Stats'!$A$2:$S$109,21,FALSE),VLOOKUP(F1325,'[1]2017Player Stats'!$A$2:$AB$830,21,FALSE))</f>
        <v>8</v>
      </c>
      <c r="AC1325">
        <f>IF(G1325="GK",VLOOKUP(F1325,'[1]2017GoalKeeper Stats'!$A$2:$S$109,22,FALSE),VLOOKUP(F1325,'[1]2017Player Stats'!$A$2:$AB$830,22,FALSE))</f>
        <v>9</v>
      </c>
      <c r="AD1325">
        <f>IF(G1325="GK",VLOOKUP(F1325,'[1]2017GoalKeeper Stats'!$A$2:$S$109,23,FALSE),VLOOKUP(F1325,'[1]2017Player Stats'!$A$2:$AB$830,23,FALSE))</f>
        <v>0</v>
      </c>
      <c r="AE1325">
        <f>IF(G1325="GK",VLOOKUP(F1325,'[1]2017GoalKeeper Stats'!$A$2:$S$109,24,FALSE),VLOOKUP(F1325,'[1]2017Player Stats'!$A$2:$AB$830,24,FALSE))</f>
        <v>0</v>
      </c>
      <c r="AF1325">
        <f>IF(G1325="GK",VLOOKUP(F1325,'[1]2017GoalKeeper Stats'!$A$2:$S$109,25,FALSE),VLOOKUP(F1325,'[1]2017Player Stats'!$A$2:$AB$830,25,FALSE))</f>
        <v>0</v>
      </c>
      <c r="AG1325">
        <f>IF(G1325="GK",VLOOKUP(F1325,'[1]2017GoalKeeper Stats'!$A$2:$S$109,26,FALSE),VLOOKUP(F1325,'[1]2017Player Stats'!$A$2:$AB$830,26,FALSE))</f>
        <v>0</v>
      </c>
      <c r="AH1325" s="51">
        <v>2017</v>
      </c>
      <c r="AI1325" s="51">
        <v>34</v>
      </c>
      <c r="AJ1325" s="51">
        <v>419</v>
      </c>
      <c r="AK1325" s="51">
        <v>394</v>
      </c>
      <c r="AL1325" s="51">
        <v>59</v>
      </c>
      <c r="AM1325" s="51">
        <v>45</v>
      </c>
      <c r="AN1325" s="51">
        <v>14</v>
      </c>
      <c r="AO1325" s="52">
        <v>47.97</v>
      </c>
      <c r="AP1325" s="52">
        <v>44.24</v>
      </c>
      <c r="AQ1325" s="52">
        <v>3.73</v>
      </c>
      <c r="AR1325" s="52">
        <v>10.27</v>
      </c>
      <c r="AS1325" s="51">
        <v>55</v>
      </c>
      <c r="AT1325" s="52">
        <v>49.07</v>
      </c>
    </row>
    <row r="1326" spans="1:46" hidden="1">
      <c r="A1326">
        <v>2017</v>
      </c>
      <c r="B1326" t="s">
        <v>204</v>
      </c>
      <c r="C1326" t="s">
        <v>204</v>
      </c>
      <c r="D1326" t="s">
        <v>1201</v>
      </c>
      <c r="E1326" t="s">
        <v>1772</v>
      </c>
      <c r="F1326" t="str">
        <f t="shared" si="20"/>
        <v>Fabian Herbers</v>
      </c>
      <c r="G1326" t="s">
        <v>903</v>
      </c>
      <c r="H1326" s="143">
        <v>135500</v>
      </c>
      <c r="I1326" s="143">
        <v>110000</v>
      </c>
      <c r="J1326" t="str">
        <f>IF(G1326="GK",VLOOKUP(F1326,'[1]2017GoalKeeper Stats'!$A$2:$S$109,2,FALSE),VLOOKUP(F1326,'[1]2017Player Stats'!$A$2:$AB$830,2,FALSE))</f>
        <v>CHI</v>
      </c>
      <c r="K1326">
        <f>IF(G1326="GK",VLOOKUP(F1326,'[1]2017GoalKeeper Stats'!$A$2:$S$109,4,FALSE),VLOOKUP(F1326,'[1]2017Player Stats'!$A$2:$AB$830,4,FALSE))</f>
        <v>12</v>
      </c>
      <c r="L1326">
        <f>IF(G1326="GK",VLOOKUP(F1326,'[1]2017GoalKeeper Stats'!$A$2:$S$109,5,FALSE),VLOOKUP(F1326,'[1]2017Player Stats'!$A$2:$AB$830,5,FALSE))</f>
        <v>4</v>
      </c>
      <c r="M1326">
        <f>IF(G1326="GK",VLOOKUP(F1326,'[1]2017GoalKeeper Stats'!$A$2:$S$109,6,FALSE),VLOOKUP(F1326,'[1]2017Player Stats'!$A$2:$AB$830,6,FALSE))</f>
        <v>395</v>
      </c>
      <c r="N1326">
        <f>IF(G1326="GK",VLOOKUP(F1326,'[1]2017GoalKeeper Stats'!$A$2:$S$109,7,FALSE),VLOOKUP(F1326,'[1]2017Player Stats'!$A$2:$AB$830,7,FALSE))</f>
        <v>1</v>
      </c>
      <c r="O1326">
        <f>IF(G1326="GK",VLOOKUP(F1326,'[1]2017GoalKeeper Stats'!$A$2:$S$109,8,FALSE),VLOOKUP(F1326,'[1]2017Player Stats'!$A$2:$AB$830,8,FALSE))</f>
        <v>2</v>
      </c>
      <c r="P1326">
        <f>IF(G1326="GK",VLOOKUP(F1326,'[1]2017GoalKeeper Stats'!$A$2:$S$109,9,FALSE),VLOOKUP(F1326,'[1]2017Player Stats'!$A$2:$AB$830,9,FALSE))</f>
        <v>8</v>
      </c>
      <c r="Q1326">
        <f>IF(G1326="GK",VLOOKUP(F1326,'[1]2017GoalKeeper Stats'!$A$2:$S$109,10,FALSE),VLOOKUP(F1326,'[1]2017Player Stats'!$A$2:$AB$830,10,FALSE))</f>
        <v>2</v>
      </c>
      <c r="R1326">
        <f>IF(G1326="GK",VLOOKUP(F1326,'[1]2017GoalKeeper Stats'!$A$2:$S$109,11,FALSE),VLOOKUP(F1326,'[1]2017Player Stats'!$A$2:$AB$830,11,FALSE))</f>
        <v>0</v>
      </c>
      <c r="S1326" t="str">
        <f>IF(G1326="GK",VLOOKUP(F1326,'[1]2017GoalKeeper Stats'!$A$2:$S$109,12,FALSE),VLOOKUP(F1326,'[1]2017Player Stats'!$A$2:$AB$830,12,FALSE))</f>
        <v>0/0</v>
      </c>
      <c r="T1326">
        <f>IF(G1326="GK",VLOOKUP(F1326,'[1]2017GoalKeeper Stats'!$A$2:$S$109,13,FALSE),VLOOKUP(F1326,'[1]2017Player Stats'!$A$2:$AB$830,13,FALSE))</f>
        <v>0</v>
      </c>
      <c r="U1326">
        <f>IF(G1326="GK",VLOOKUP(F1326,'[1]2017GoalKeeper Stats'!$A$2:$S$109,14,FALSE),VLOOKUP(F1326,'[1]2017Player Stats'!$A$2:$AB$830,14,FALSE))</f>
        <v>1</v>
      </c>
      <c r="V1326">
        <f>IF(G1326="GK",VLOOKUP(F1326,'[1]2017GoalKeeper Stats'!$A$2:$S$109,15,FALSE),VLOOKUP(F1326,'[1]2017Player Stats'!$A$2:$AB$830,15,FALSE))</f>
        <v>0.23</v>
      </c>
      <c r="W1326">
        <f>IF(G1326="GK",VLOOKUP(F1326,'[1]2017GoalKeeper Stats'!$A$2:$S$109,16,FALSE),VLOOKUP(F1326,'[1]2017Player Stats'!$A$2:$AB$830,16,FALSE))</f>
        <v>12.5</v>
      </c>
      <c r="X1326">
        <f>IF(G1326="GK",VLOOKUP(F1326,'[1]2017GoalKeeper Stats'!$A$2:$S$109,17,FALSE),VLOOKUP(F1326,'[1]2017Player Stats'!$A$2:$AB$830,17,FALSE))</f>
        <v>0</v>
      </c>
      <c r="Y1326">
        <f>IF(G1326="GK",VLOOKUP(F1326,'[1]2017GoalKeeper Stats'!$A$2:$S$109,18,FALSE),VLOOKUP(F1326,'[1]2017Player Stats'!$A$2:$AB$830,18,FALSE))</f>
        <v>2</v>
      </c>
      <c r="Z1326">
        <f>IF(G1326="GK",VLOOKUP(F1326,'[1]2017GoalKeeper Stats'!$A$2:$S$109,19,FALSE),VLOOKUP(F1326,'[1]2017Player Stats'!$A$2:$AB$830,19,FALSE))</f>
        <v>0</v>
      </c>
      <c r="AA1326">
        <f>IF(G1326="GK",VLOOKUP(F1326,'[1]2017GoalKeeper Stats'!$A$2:$S$109,20,FALSE),VLOOKUP(F1326,'[1]2017Player Stats'!$A$2:$AB$830,20,FALSE))</f>
        <v>0.46</v>
      </c>
      <c r="AB1326">
        <f>IF(G1326="GK",VLOOKUP(F1326,'[1]2017GoalKeeper Stats'!$A$2:$S$109,21,FALSE),VLOOKUP(F1326,'[1]2017Player Stats'!$A$2:$AB$830,21,FALSE))</f>
        <v>6</v>
      </c>
      <c r="AC1326">
        <f>IF(G1326="GK",VLOOKUP(F1326,'[1]2017GoalKeeper Stats'!$A$2:$S$109,22,FALSE),VLOOKUP(F1326,'[1]2017Player Stats'!$A$2:$AB$830,22,FALSE))</f>
        <v>7</v>
      </c>
      <c r="AD1326">
        <f>IF(G1326="GK",VLOOKUP(F1326,'[1]2017GoalKeeper Stats'!$A$2:$S$109,23,FALSE),VLOOKUP(F1326,'[1]2017Player Stats'!$A$2:$AB$830,23,FALSE))</f>
        <v>0</v>
      </c>
      <c r="AE1326">
        <f>IF(G1326="GK",VLOOKUP(F1326,'[1]2017GoalKeeper Stats'!$A$2:$S$109,24,FALSE),VLOOKUP(F1326,'[1]2017Player Stats'!$A$2:$AB$830,24,FALSE))</f>
        <v>1</v>
      </c>
      <c r="AF1326">
        <f>IF(G1326="GK",VLOOKUP(F1326,'[1]2017GoalKeeper Stats'!$A$2:$S$109,25,FALSE),VLOOKUP(F1326,'[1]2017Player Stats'!$A$2:$AB$830,25,FALSE))</f>
        <v>0</v>
      </c>
      <c r="AG1326">
        <f>IF(G1326="GK",VLOOKUP(F1326,'[1]2017GoalKeeper Stats'!$A$2:$S$109,26,FALSE),VLOOKUP(F1326,'[1]2017Player Stats'!$A$2:$AB$830,26,FALSE))</f>
        <v>25</v>
      </c>
      <c r="AH1326" s="51">
        <v>2017</v>
      </c>
      <c r="AI1326" s="51">
        <v>34</v>
      </c>
      <c r="AJ1326" s="51">
        <v>386</v>
      </c>
      <c r="AK1326" s="51">
        <v>424</v>
      </c>
      <c r="AL1326" s="51">
        <v>49</v>
      </c>
      <c r="AM1326" s="51">
        <v>47</v>
      </c>
      <c r="AN1326" s="51">
        <v>2</v>
      </c>
      <c r="AO1326" s="52">
        <v>43.73</v>
      </c>
      <c r="AP1326" s="52">
        <v>44.93</v>
      </c>
      <c r="AQ1326" s="52">
        <v>-1.2</v>
      </c>
      <c r="AR1326" s="52">
        <v>3.2</v>
      </c>
      <c r="AS1326" s="51">
        <v>42</v>
      </c>
      <c r="AT1326" s="52">
        <v>44.82</v>
      </c>
    </row>
    <row r="1327" spans="1:46" hidden="1">
      <c r="A1327">
        <v>2017</v>
      </c>
      <c r="B1327" t="s">
        <v>1914</v>
      </c>
      <c r="C1327" t="s">
        <v>1915</v>
      </c>
      <c r="D1327" t="s">
        <v>883</v>
      </c>
      <c r="E1327" t="s">
        <v>1127</v>
      </c>
      <c r="F1327" t="str">
        <f t="shared" si="20"/>
        <v>Jermaine Taylor</v>
      </c>
      <c r="G1327" t="s">
        <v>893</v>
      </c>
      <c r="H1327" s="143">
        <v>135004</v>
      </c>
      <c r="I1327" s="143">
        <v>125004</v>
      </c>
      <c r="J1327" t="str">
        <f>IF(G1327="GK",VLOOKUP(F1327,'[1]2017GoalKeeper Stats'!$A$2:$S$109,2,FALSE),VLOOKUP(F1327,'[1]2017Player Stats'!$A$2:$AB$830,2,FALSE))</f>
        <v>MIN</v>
      </c>
      <c r="K1327">
        <f>IF(G1327="GK",VLOOKUP(F1327,'[1]2017GoalKeeper Stats'!$A$2:$S$109,4,FALSE),VLOOKUP(F1327,'[1]2017Player Stats'!$A$2:$AB$830,4,FALSE))</f>
        <v>14</v>
      </c>
      <c r="L1327">
        <f>IF(G1327="GK",VLOOKUP(F1327,'[1]2017GoalKeeper Stats'!$A$2:$S$109,5,FALSE),VLOOKUP(F1327,'[1]2017Player Stats'!$A$2:$AB$830,5,FALSE))</f>
        <v>6</v>
      </c>
      <c r="M1327">
        <f>IF(G1327="GK",VLOOKUP(F1327,'[1]2017GoalKeeper Stats'!$A$2:$S$109,6,FALSE),VLOOKUP(F1327,'[1]2017Player Stats'!$A$2:$AB$830,6,FALSE))</f>
        <v>671</v>
      </c>
      <c r="N1327">
        <f>IF(G1327="GK",VLOOKUP(F1327,'[1]2017GoalKeeper Stats'!$A$2:$S$109,7,FALSE),VLOOKUP(F1327,'[1]2017Player Stats'!$A$2:$AB$830,7,FALSE))</f>
        <v>0</v>
      </c>
      <c r="O1327">
        <f>IF(G1327="GK",VLOOKUP(F1327,'[1]2017GoalKeeper Stats'!$A$2:$S$109,8,FALSE),VLOOKUP(F1327,'[1]2017Player Stats'!$A$2:$AB$830,8,FALSE))</f>
        <v>0</v>
      </c>
      <c r="P1327">
        <f>IF(G1327="GK",VLOOKUP(F1327,'[1]2017GoalKeeper Stats'!$A$2:$S$109,9,FALSE),VLOOKUP(F1327,'[1]2017Player Stats'!$A$2:$AB$830,9,FALSE))</f>
        <v>4</v>
      </c>
      <c r="Q1327">
        <f>IF(G1327="GK",VLOOKUP(F1327,'[1]2017GoalKeeper Stats'!$A$2:$S$109,10,FALSE),VLOOKUP(F1327,'[1]2017Player Stats'!$A$2:$AB$830,10,FALSE))</f>
        <v>1</v>
      </c>
      <c r="R1327">
        <f>IF(G1327="GK",VLOOKUP(F1327,'[1]2017GoalKeeper Stats'!$A$2:$S$109,11,FALSE),VLOOKUP(F1327,'[1]2017Player Stats'!$A$2:$AB$830,11,FALSE))</f>
        <v>0</v>
      </c>
      <c r="S1327" t="str">
        <f>IF(G1327="GK",VLOOKUP(F1327,'[1]2017GoalKeeper Stats'!$A$2:$S$109,12,FALSE),VLOOKUP(F1327,'[1]2017Player Stats'!$A$2:$AB$830,12,FALSE))</f>
        <v>0/0</v>
      </c>
      <c r="T1327">
        <f>IF(G1327="GK",VLOOKUP(F1327,'[1]2017GoalKeeper Stats'!$A$2:$S$109,13,FALSE),VLOOKUP(F1327,'[1]2017Player Stats'!$A$2:$AB$830,13,FALSE))</f>
        <v>0</v>
      </c>
      <c r="U1327">
        <f>IF(G1327="GK",VLOOKUP(F1327,'[1]2017GoalKeeper Stats'!$A$2:$S$109,14,FALSE),VLOOKUP(F1327,'[1]2017Player Stats'!$A$2:$AB$830,14,FALSE))</f>
        <v>0</v>
      </c>
      <c r="V1327">
        <f>IF(G1327="GK",VLOOKUP(F1327,'[1]2017GoalKeeper Stats'!$A$2:$S$109,15,FALSE),VLOOKUP(F1327,'[1]2017Player Stats'!$A$2:$AB$830,15,FALSE))</f>
        <v>0</v>
      </c>
      <c r="W1327">
        <f>IF(G1327="GK",VLOOKUP(F1327,'[1]2017GoalKeeper Stats'!$A$2:$S$109,16,FALSE),VLOOKUP(F1327,'[1]2017Player Stats'!$A$2:$AB$830,16,FALSE))</f>
        <v>0</v>
      </c>
      <c r="X1327">
        <f>IF(G1327="GK",VLOOKUP(F1327,'[1]2017GoalKeeper Stats'!$A$2:$S$109,17,FALSE),VLOOKUP(F1327,'[1]2017Player Stats'!$A$2:$AB$830,17,FALSE))</f>
        <v>0</v>
      </c>
      <c r="Y1327">
        <f>IF(G1327="GK",VLOOKUP(F1327,'[1]2017GoalKeeper Stats'!$A$2:$S$109,18,FALSE),VLOOKUP(F1327,'[1]2017Player Stats'!$A$2:$AB$830,18,FALSE))</f>
        <v>0</v>
      </c>
      <c r="Z1327">
        <f>IF(G1327="GK",VLOOKUP(F1327,'[1]2017GoalKeeper Stats'!$A$2:$S$109,19,FALSE),VLOOKUP(F1327,'[1]2017Player Stats'!$A$2:$AB$830,19,FALSE))</f>
        <v>0</v>
      </c>
      <c r="AA1327">
        <f>IF(G1327="GK",VLOOKUP(F1327,'[1]2017GoalKeeper Stats'!$A$2:$S$109,20,FALSE),VLOOKUP(F1327,'[1]2017Player Stats'!$A$2:$AB$830,20,FALSE))</f>
        <v>0</v>
      </c>
      <c r="AB1327">
        <f>IF(G1327="GK",VLOOKUP(F1327,'[1]2017GoalKeeper Stats'!$A$2:$S$109,21,FALSE),VLOOKUP(F1327,'[1]2017Player Stats'!$A$2:$AB$830,21,FALSE))</f>
        <v>4</v>
      </c>
      <c r="AC1327">
        <f>IF(G1327="GK",VLOOKUP(F1327,'[1]2017GoalKeeper Stats'!$A$2:$S$109,22,FALSE),VLOOKUP(F1327,'[1]2017Player Stats'!$A$2:$AB$830,22,FALSE))</f>
        <v>4</v>
      </c>
      <c r="AD1327">
        <f>IF(G1327="GK",VLOOKUP(F1327,'[1]2017GoalKeeper Stats'!$A$2:$S$109,23,FALSE),VLOOKUP(F1327,'[1]2017Player Stats'!$A$2:$AB$830,23,FALSE))</f>
        <v>0</v>
      </c>
      <c r="AE1327">
        <f>IF(G1327="GK",VLOOKUP(F1327,'[1]2017GoalKeeper Stats'!$A$2:$S$109,24,FALSE),VLOOKUP(F1327,'[1]2017Player Stats'!$A$2:$AB$830,24,FALSE))</f>
        <v>1</v>
      </c>
      <c r="AF1327">
        <f>IF(G1327="GK",VLOOKUP(F1327,'[1]2017GoalKeeper Stats'!$A$2:$S$109,25,FALSE),VLOOKUP(F1327,'[1]2017Player Stats'!$A$2:$AB$830,25,FALSE))</f>
        <v>0</v>
      </c>
      <c r="AG1327">
        <f>IF(G1327="GK",VLOOKUP(F1327,'[1]2017GoalKeeper Stats'!$A$2:$S$109,26,FALSE),VLOOKUP(F1327,'[1]2017Player Stats'!$A$2:$AB$830,26,FALSE))</f>
        <v>25</v>
      </c>
      <c r="AH1327" s="51">
        <v>2017</v>
      </c>
      <c r="AI1327" s="51">
        <v>34</v>
      </c>
      <c r="AJ1327" s="51">
        <v>338</v>
      </c>
      <c r="AK1327" s="51">
        <v>563</v>
      </c>
      <c r="AL1327" s="51">
        <v>45</v>
      </c>
      <c r="AM1327" s="51">
        <v>67</v>
      </c>
      <c r="AN1327" s="51">
        <v>-22</v>
      </c>
      <c r="AO1327" s="52">
        <v>39.22</v>
      </c>
      <c r="AP1327" s="52">
        <v>64.92</v>
      </c>
      <c r="AQ1327" s="52">
        <v>-25.7</v>
      </c>
      <c r="AR1327" s="52">
        <v>3.7</v>
      </c>
      <c r="AS1327" s="51">
        <v>36</v>
      </c>
      <c r="AT1327" s="52">
        <v>31.28</v>
      </c>
    </row>
    <row r="1328" spans="1:46" hidden="1">
      <c r="A1328">
        <v>2017</v>
      </c>
      <c r="B1328" t="s">
        <v>210</v>
      </c>
      <c r="C1328" t="s">
        <v>210</v>
      </c>
      <c r="D1328" t="s">
        <v>904</v>
      </c>
      <c r="E1328" t="s">
        <v>1234</v>
      </c>
      <c r="F1328" t="str">
        <f t="shared" si="20"/>
        <v>Kevin Alston</v>
      </c>
      <c r="G1328" t="s">
        <v>893</v>
      </c>
      <c r="H1328" s="143">
        <v>135000</v>
      </c>
      <c r="I1328" s="143">
        <v>135000</v>
      </c>
      <c r="J1328" t="str">
        <f>IF(G1328="GK",VLOOKUP(F1328,'[1]2017GoalKeeper Stats'!$A$2:$S$109,2,FALSE),VLOOKUP(F1328,'[1]2017Player Stats'!$A$2:$AB$830,2,FALSE))</f>
        <v>ORL</v>
      </c>
      <c r="K1328">
        <f>IF(G1328="GK",VLOOKUP(F1328,'[1]2017GoalKeeper Stats'!$A$2:$S$109,4,FALSE),VLOOKUP(F1328,'[1]2017Player Stats'!$A$2:$AB$830,4,FALSE))</f>
        <v>0</v>
      </c>
      <c r="L1328">
        <f>IF(G1328="GK",VLOOKUP(F1328,'[1]2017GoalKeeper Stats'!$A$2:$S$109,5,FALSE),VLOOKUP(F1328,'[1]2017Player Stats'!$A$2:$AB$830,5,FALSE))</f>
        <v>0</v>
      </c>
      <c r="M1328">
        <f>IF(G1328="GK",VLOOKUP(F1328,'[1]2017GoalKeeper Stats'!$A$2:$S$109,6,FALSE),VLOOKUP(F1328,'[1]2017Player Stats'!$A$2:$AB$830,6,FALSE))</f>
        <v>0</v>
      </c>
      <c r="N1328">
        <f>IF(G1328="GK",VLOOKUP(F1328,'[1]2017GoalKeeper Stats'!$A$2:$S$109,7,FALSE),VLOOKUP(F1328,'[1]2017Player Stats'!$A$2:$AB$830,7,FALSE))</f>
        <v>0</v>
      </c>
      <c r="O1328">
        <f>IF(G1328="GK",VLOOKUP(F1328,'[1]2017GoalKeeper Stats'!$A$2:$S$109,8,FALSE),VLOOKUP(F1328,'[1]2017Player Stats'!$A$2:$AB$830,8,FALSE))</f>
        <v>0</v>
      </c>
      <c r="P1328">
        <f>IF(G1328="GK",VLOOKUP(F1328,'[1]2017GoalKeeper Stats'!$A$2:$S$109,9,FALSE),VLOOKUP(F1328,'[1]2017Player Stats'!$A$2:$AB$830,9,FALSE))</f>
        <v>0</v>
      </c>
      <c r="Q1328">
        <f>IF(G1328="GK",VLOOKUP(F1328,'[1]2017GoalKeeper Stats'!$A$2:$S$109,10,FALSE),VLOOKUP(F1328,'[1]2017Player Stats'!$A$2:$AB$830,10,FALSE))</f>
        <v>0</v>
      </c>
      <c r="R1328">
        <f>IF(G1328="GK",VLOOKUP(F1328,'[1]2017GoalKeeper Stats'!$A$2:$S$109,11,FALSE),VLOOKUP(F1328,'[1]2017Player Stats'!$A$2:$AB$830,11,FALSE))</f>
        <v>0</v>
      </c>
      <c r="S1328" t="str">
        <f>IF(G1328="GK",VLOOKUP(F1328,'[1]2017GoalKeeper Stats'!$A$2:$S$109,12,FALSE),VLOOKUP(F1328,'[1]2017Player Stats'!$A$2:$AB$830,12,FALSE))</f>
        <v>0/0</v>
      </c>
      <c r="T1328">
        <f>IF(G1328="GK",VLOOKUP(F1328,'[1]2017GoalKeeper Stats'!$A$2:$S$109,13,FALSE),VLOOKUP(F1328,'[1]2017Player Stats'!$A$2:$AB$830,13,FALSE))</f>
        <v>0</v>
      </c>
      <c r="U1328">
        <f>IF(G1328="GK",VLOOKUP(F1328,'[1]2017GoalKeeper Stats'!$A$2:$S$109,14,FALSE),VLOOKUP(F1328,'[1]2017Player Stats'!$A$2:$AB$830,14,FALSE))</f>
        <v>0</v>
      </c>
      <c r="V1328">
        <f>IF(G1328="GK",VLOOKUP(F1328,'[1]2017GoalKeeper Stats'!$A$2:$S$109,15,FALSE),VLOOKUP(F1328,'[1]2017Player Stats'!$A$2:$AB$830,15,FALSE))</f>
        <v>0</v>
      </c>
      <c r="W1328">
        <f>IF(G1328="GK",VLOOKUP(F1328,'[1]2017GoalKeeper Stats'!$A$2:$S$109,16,FALSE),VLOOKUP(F1328,'[1]2017Player Stats'!$A$2:$AB$830,16,FALSE))</f>
        <v>0</v>
      </c>
      <c r="X1328">
        <f>IF(G1328="GK",VLOOKUP(F1328,'[1]2017GoalKeeper Stats'!$A$2:$S$109,17,FALSE),VLOOKUP(F1328,'[1]2017Player Stats'!$A$2:$AB$830,17,FALSE))</f>
        <v>0</v>
      </c>
      <c r="Y1328">
        <f>IF(G1328="GK",VLOOKUP(F1328,'[1]2017GoalKeeper Stats'!$A$2:$S$109,18,FALSE),VLOOKUP(F1328,'[1]2017Player Stats'!$A$2:$AB$830,18,FALSE))</f>
        <v>0</v>
      </c>
      <c r="Z1328">
        <f>IF(G1328="GK",VLOOKUP(F1328,'[1]2017GoalKeeper Stats'!$A$2:$S$109,19,FALSE),VLOOKUP(F1328,'[1]2017Player Stats'!$A$2:$AB$830,19,FALSE))</f>
        <v>0</v>
      </c>
      <c r="AA1328">
        <f>IF(G1328="GK",VLOOKUP(F1328,'[1]2017GoalKeeper Stats'!$A$2:$S$109,20,FALSE),VLOOKUP(F1328,'[1]2017Player Stats'!$A$2:$AB$830,20,FALSE))</f>
        <v>0</v>
      </c>
      <c r="AB1328">
        <f>IF(G1328="GK",VLOOKUP(F1328,'[1]2017GoalKeeper Stats'!$A$2:$S$109,21,FALSE),VLOOKUP(F1328,'[1]2017Player Stats'!$A$2:$AB$830,21,FALSE))</f>
        <v>0</v>
      </c>
      <c r="AC1328">
        <f>IF(G1328="GK",VLOOKUP(F1328,'[1]2017GoalKeeper Stats'!$A$2:$S$109,22,FALSE),VLOOKUP(F1328,'[1]2017Player Stats'!$A$2:$AB$830,22,FALSE))</f>
        <v>0</v>
      </c>
      <c r="AD1328">
        <f>IF(G1328="GK",VLOOKUP(F1328,'[1]2017GoalKeeper Stats'!$A$2:$S$109,23,FALSE),VLOOKUP(F1328,'[1]2017Player Stats'!$A$2:$AB$830,23,FALSE))</f>
        <v>0</v>
      </c>
      <c r="AE1328">
        <f>IF(G1328="GK",VLOOKUP(F1328,'[1]2017GoalKeeper Stats'!$A$2:$S$109,24,FALSE),VLOOKUP(F1328,'[1]2017Player Stats'!$A$2:$AB$830,24,FALSE))</f>
        <v>0</v>
      </c>
      <c r="AF1328">
        <f>IF(G1328="GK",VLOOKUP(F1328,'[1]2017GoalKeeper Stats'!$A$2:$S$109,25,FALSE),VLOOKUP(F1328,'[1]2017Player Stats'!$A$2:$AB$830,25,FALSE))</f>
        <v>0</v>
      </c>
      <c r="AG1328">
        <f>IF(G1328="GK",VLOOKUP(F1328,'[1]2017GoalKeeper Stats'!$A$2:$S$109,26,FALSE),VLOOKUP(F1328,'[1]2017Player Stats'!$A$2:$AB$830,26,FALSE))</f>
        <v>0</v>
      </c>
      <c r="AH1328" s="51">
        <v>2017</v>
      </c>
      <c r="AI1328" s="51">
        <v>34</v>
      </c>
      <c r="AJ1328" s="51">
        <v>419</v>
      </c>
      <c r="AK1328" s="51">
        <v>409</v>
      </c>
      <c r="AL1328" s="51">
        <v>39</v>
      </c>
      <c r="AM1328" s="51">
        <v>56</v>
      </c>
      <c r="AN1328" s="51">
        <v>-17</v>
      </c>
      <c r="AO1328" s="52">
        <v>36.22</v>
      </c>
      <c r="AP1328" s="52">
        <v>49.26</v>
      </c>
      <c r="AQ1328" s="52">
        <v>-13.04</v>
      </c>
      <c r="AR1328" s="52">
        <v>-3.96</v>
      </c>
      <c r="AS1328" s="51">
        <v>39</v>
      </c>
      <c r="AT1328" s="52">
        <v>39.11</v>
      </c>
    </row>
    <row r="1329" spans="1:46" hidden="1">
      <c r="A1329">
        <v>2017</v>
      </c>
      <c r="B1329" t="s">
        <v>1914</v>
      </c>
      <c r="C1329" t="s">
        <v>1915</v>
      </c>
      <c r="D1329" t="s">
        <v>1345</v>
      </c>
      <c r="E1329" t="s">
        <v>1346</v>
      </c>
      <c r="F1329" t="str">
        <f t="shared" si="20"/>
        <v>Marc Burch</v>
      </c>
      <c r="G1329" t="s">
        <v>893</v>
      </c>
      <c r="H1329" s="143">
        <v>135000</v>
      </c>
      <c r="I1329" s="143">
        <v>135000</v>
      </c>
      <c r="J1329" t="str">
        <f>IF(G1329="GK",VLOOKUP(F1329,'[1]2017GoalKeeper Stats'!$A$2:$S$109,2,FALSE),VLOOKUP(F1329,'[1]2017Player Stats'!$A$2:$AB$830,2,FALSE))</f>
        <v>COL</v>
      </c>
      <c r="K1329">
        <f>IF(G1329="GK",VLOOKUP(F1329,'[1]2017GoalKeeper Stats'!$A$2:$S$109,4,FALSE),VLOOKUP(F1329,'[1]2017Player Stats'!$A$2:$AB$830,4,FALSE))</f>
        <v>18</v>
      </c>
      <c r="L1329">
        <f>IF(G1329="GK",VLOOKUP(F1329,'[1]2017GoalKeeper Stats'!$A$2:$S$109,5,FALSE),VLOOKUP(F1329,'[1]2017Player Stats'!$A$2:$AB$830,5,FALSE))</f>
        <v>17</v>
      </c>
      <c r="M1329">
        <f>IF(G1329="GK",VLOOKUP(F1329,'[1]2017GoalKeeper Stats'!$A$2:$S$109,6,FALSE),VLOOKUP(F1329,'[1]2017Player Stats'!$A$2:$AB$830,6,FALSE))</f>
        <v>1502</v>
      </c>
      <c r="N1329">
        <f>IF(G1329="GK",VLOOKUP(F1329,'[1]2017GoalKeeper Stats'!$A$2:$S$109,7,FALSE),VLOOKUP(F1329,'[1]2017Player Stats'!$A$2:$AB$830,7,FALSE))</f>
        <v>0</v>
      </c>
      <c r="O1329">
        <f>IF(G1329="GK",VLOOKUP(F1329,'[1]2017GoalKeeper Stats'!$A$2:$S$109,8,FALSE),VLOOKUP(F1329,'[1]2017Player Stats'!$A$2:$AB$830,8,FALSE))</f>
        <v>1</v>
      </c>
      <c r="P1329">
        <f>IF(G1329="GK",VLOOKUP(F1329,'[1]2017GoalKeeper Stats'!$A$2:$S$109,9,FALSE),VLOOKUP(F1329,'[1]2017Player Stats'!$A$2:$AB$830,9,FALSE))</f>
        <v>0</v>
      </c>
      <c r="Q1329">
        <f>IF(G1329="GK",VLOOKUP(F1329,'[1]2017GoalKeeper Stats'!$A$2:$S$109,10,FALSE),VLOOKUP(F1329,'[1]2017Player Stats'!$A$2:$AB$830,10,FALSE))</f>
        <v>0</v>
      </c>
      <c r="R1329">
        <f>IF(G1329="GK",VLOOKUP(F1329,'[1]2017GoalKeeper Stats'!$A$2:$S$109,11,FALSE),VLOOKUP(F1329,'[1]2017Player Stats'!$A$2:$AB$830,11,FALSE))</f>
        <v>0</v>
      </c>
      <c r="S1329" t="str">
        <f>IF(G1329="GK",VLOOKUP(F1329,'[1]2017GoalKeeper Stats'!$A$2:$S$109,12,FALSE),VLOOKUP(F1329,'[1]2017Player Stats'!$A$2:$AB$830,12,FALSE))</f>
        <v>0/0</v>
      </c>
      <c r="T1329">
        <f>IF(G1329="GK",VLOOKUP(F1329,'[1]2017GoalKeeper Stats'!$A$2:$S$109,13,FALSE),VLOOKUP(F1329,'[1]2017Player Stats'!$A$2:$AB$830,13,FALSE))</f>
        <v>0</v>
      </c>
      <c r="U1329">
        <f>IF(G1329="GK",VLOOKUP(F1329,'[1]2017GoalKeeper Stats'!$A$2:$S$109,14,FALSE),VLOOKUP(F1329,'[1]2017Player Stats'!$A$2:$AB$830,14,FALSE))</f>
        <v>0</v>
      </c>
      <c r="V1329">
        <f>IF(G1329="GK",VLOOKUP(F1329,'[1]2017GoalKeeper Stats'!$A$2:$S$109,15,FALSE),VLOOKUP(F1329,'[1]2017Player Stats'!$A$2:$AB$830,15,FALSE))</f>
        <v>0</v>
      </c>
      <c r="W1329">
        <f>IF(G1329="GK",VLOOKUP(F1329,'[1]2017GoalKeeper Stats'!$A$2:$S$109,16,FALSE),VLOOKUP(F1329,'[1]2017Player Stats'!$A$2:$AB$830,16,FALSE))</f>
        <v>0</v>
      </c>
      <c r="X1329">
        <f>IF(G1329="GK",VLOOKUP(F1329,'[1]2017GoalKeeper Stats'!$A$2:$S$109,17,FALSE),VLOOKUP(F1329,'[1]2017Player Stats'!$A$2:$AB$830,17,FALSE))</f>
        <v>0</v>
      </c>
      <c r="Y1329">
        <f>IF(G1329="GK",VLOOKUP(F1329,'[1]2017GoalKeeper Stats'!$A$2:$S$109,18,FALSE),VLOOKUP(F1329,'[1]2017Player Stats'!$A$2:$AB$830,18,FALSE))</f>
        <v>1</v>
      </c>
      <c r="Z1329">
        <f>IF(G1329="GK",VLOOKUP(F1329,'[1]2017GoalKeeper Stats'!$A$2:$S$109,19,FALSE),VLOOKUP(F1329,'[1]2017Player Stats'!$A$2:$AB$830,19,FALSE))</f>
        <v>0</v>
      </c>
      <c r="AA1329">
        <f>IF(G1329="GK",VLOOKUP(F1329,'[1]2017GoalKeeper Stats'!$A$2:$S$109,20,FALSE),VLOOKUP(F1329,'[1]2017Player Stats'!$A$2:$AB$830,20,FALSE))</f>
        <v>0.06</v>
      </c>
      <c r="AB1329">
        <f>IF(G1329="GK",VLOOKUP(F1329,'[1]2017GoalKeeper Stats'!$A$2:$S$109,21,FALSE),VLOOKUP(F1329,'[1]2017Player Stats'!$A$2:$AB$830,21,FALSE))</f>
        <v>4</v>
      </c>
      <c r="AC1329">
        <f>IF(G1329="GK",VLOOKUP(F1329,'[1]2017GoalKeeper Stats'!$A$2:$S$109,22,FALSE),VLOOKUP(F1329,'[1]2017Player Stats'!$A$2:$AB$830,22,FALSE))</f>
        <v>8</v>
      </c>
      <c r="AD1329">
        <f>IF(G1329="GK",VLOOKUP(F1329,'[1]2017GoalKeeper Stats'!$A$2:$S$109,23,FALSE),VLOOKUP(F1329,'[1]2017Player Stats'!$A$2:$AB$830,23,FALSE))</f>
        <v>1</v>
      </c>
      <c r="AE1329">
        <f>IF(G1329="GK",VLOOKUP(F1329,'[1]2017GoalKeeper Stats'!$A$2:$S$109,24,FALSE),VLOOKUP(F1329,'[1]2017Player Stats'!$A$2:$AB$830,24,FALSE))</f>
        <v>1</v>
      </c>
      <c r="AF1329">
        <f>IF(G1329="GK",VLOOKUP(F1329,'[1]2017GoalKeeper Stats'!$A$2:$S$109,25,FALSE),VLOOKUP(F1329,'[1]2017Player Stats'!$A$2:$AB$830,25,FALSE))</f>
        <v>0</v>
      </c>
      <c r="AG1329">
        <f>IF(G1329="GK",VLOOKUP(F1329,'[1]2017GoalKeeper Stats'!$A$2:$S$109,26,FALSE),VLOOKUP(F1329,'[1]2017Player Stats'!$A$2:$AB$830,26,FALSE))</f>
        <v>0</v>
      </c>
      <c r="AH1329" s="51">
        <v>2017</v>
      </c>
      <c r="AI1329" s="51">
        <v>34</v>
      </c>
      <c r="AJ1329" s="51">
        <v>338</v>
      </c>
      <c r="AK1329" s="51">
        <v>563</v>
      </c>
      <c r="AL1329" s="51">
        <v>45</v>
      </c>
      <c r="AM1329" s="51">
        <v>67</v>
      </c>
      <c r="AN1329" s="51">
        <v>-22</v>
      </c>
      <c r="AO1329" s="52">
        <v>39.22</v>
      </c>
      <c r="AP1329" s="52">
        <v>64.92</v>
      </c>
      <c r="AQ1329" s="52">
        <v>-25.7</v>
      </c>
      <c r="AR1329" s="52">
        <v>3.7</v>
      </c>
      <c r="AS1329" s="51">
        <v>36</v>
      </c>
      <c r="AT1329" s="52">
        <v>31.28</v>
      </c>
    </row>
    <row r="1330" spans="1:46" hidden="1">
      <c r="A1330">
        <v>2017</v>
      </c>
      <c r="B1330" t="s">
        <v>194</v>
      </c>
      <c r="C1330" t="s">
        <v>194</v>
      </c>
      <c r="D1330" t="s">
        <v>891</v>
      </c>
      <c r="E1330" t="s">
        <v>1773</v>
      </c>
      <c r="F1330" t="str">
        <f t="shared" si="20"/>
        <v>Omar Holness</v>
      </c>
      <c r="G1330" t="s">
        <v>875</v>
      </c>
      <c r="H1330" s="143">
        <v>133500</v>
      </c>
      <c r="I1330" s="143">
        <v>110000</v>
      </c>
      <c r="J1330" t="str">
        <f>IF(G1330="GK",VLOOKUP(F1330,'[1]2017GoalKeeper Stats'!$A$2:$S$109,2,FALSE),VLOOKUP(F1330,'[1]2017Player Stats'!$A$2:$AB$830,2,FALSE))</f>
        <v>RSL</v>
      </c>
      <c r="K1330">
        <f>IF(G1330="GK",VLOOKUP(F1330,'[1]2017GoalKeeper Stats'!$A$2:$S$109,4,FALSE),VLOOKUP(F1330,'[1]2017Player Stats'!$A$2:$AB$830,4,FALSE))</f>
        <v>9</v>
      </c>
      <c r="L1330">
        <f>IF(G1330="GK",VLOOKUP(F1330,'[1]2017GoalKeeper Stats'!$A$2:$S$109,5,FALSE),VLOOKUP(F1330,'[1]2017Player Stats'!$A$2:$AB$830,5,FALSE))</f>
        <v>3</v>
      </c>
      <c r="M1330">
        <f>IF(G1330="GK",VLOOKUP(F1330,'[1]2017GoalKeeper Stats'!$A$2:$S$109,6,FALSE),VLOOKUP(F1330,'[1]2017Player Stats'!$A$2:$AB$830,6,FALSE))</f>
        <v>261</v>
      </c>
      <c r="N1330">
        <f>IF(G1330="GK",VLOOKUP(F1330,'[1]2017GoalKeeper Stats'!$A$2:$S$109,7,FALSE),VLOOKUP(F1330,'[1]2017Player Stats'!$A$2:$AB$830,7,FALSE))</f>
        <v>1</v>
      </c>
      <c r="O1330">
        <f>IF(G1330="GK",VLOOKUP(F1330,'[1]2017GoalKeeper Stats'!$A$2:$S$109,8,FALSE),VLOOKUP(F1330,'[1]2017Player Stats'!$A$2:$AB$830,8,FALSE))</f>
        <v>0</v>
      </c>
      <c r="P1330">
        <f>IF(G1330="GK",VLOOKUP(F1330,'[1]2017GoalKeeper Stats'!$A$2:$S$109,9,FALSE),VLOOKUP(F1330,'[1]2017Player Stats'!$A$2:$AB$830,9,FALSE))</f>
        <v>5</v>
      </c>
      <c r="Q1330">
        <f>IF(G1330="GK",VLOOKUP(F1330,'[1]2017GoalKeeper Stats'!$A$2:$S$109,10,FALSE),VLOOKUP(F1330,'[1]2017Player Stats'!$A$2:$AB$830,10,FALSE))</f>
        <v>1</v>
      </c>
      <c r="R1330">
        <f>IF(G1330="GK",VLOOKUP(F1330,'[1]2017GoalKeeper Stats'!$A$2:$S$109,11,FALSE),VLOOKUP(F1330,'[1]2017Player Stats'!$A$2:$AB$830,11,FALSE))</f>
        <v>0</v>
      </c>
      <c r="S1330" t="str">
        <f>IF(G1330="GK",VLOOKUP(F1330,'[1]2017GoalKeeper Stats'!$A$2:$S$109,12,FALSE),VLOOKUP(F1330,'[1]2017Player Stats'!$A$2:$AB$830,12,FALSE))</f>
        <v>0/0</v>
      </c>
      <c r="T1330">
        <f>IF(G1330="GK",VLOOKUP(F1330,'[1]2017GoalKeeper Stats'!$A$2:$S$109,13,FALSE),VLOOKUP(F1330,'[1]2017Player Stats'!$A$2:$AB$830,13,FALSE))</f>
        <v>0</v>
      </c>
      <c r="U1330">
        <f>IF(G1330="GK",VLOOKUP(F1330,'[1]2017GoalKeeper Stats'!$A$2:$S$109,14,FALSE),VLOOKUP(F1330,'[1]2017Player Stats'!$A$2:$AB$830,14,FALSE))</f>
        <v>1</v>
      </c>
      <c r="V1330">
        <f>IF(G1330="GK",VLOOKUP(F1330,'[1]2017GoalKeeper Stats'!$A$2:$S$109,15,FALSE),VLOOKUP(F1330,'[1]2017Player Stats'!$A$2:$AB$830,15,FALSE))</f>
        <v>0.34</v>
      </c>
      <c r="W1330">
        <f>IF(G1330="GK",VLOOKUP(F1330,'[1]2017GoalKeeper Stats'!$A$2:$S$109,16,FALSE),VLOOKUP(F1330,'[1]2017Player Stats'!$A$2:$AB$830,16,FALSE))</f>
        <v>20</v>
      </c>
      <c r="X1330">
        <f>IF(G1330="GK",VLOOKUP(F1330,'[1]2017GoalKeeper Stats'!$A$2:$S$109,17,FALSE),VLOOKUP(F1330,'[1]2017Player Stats'!$A$2:$AB$830,17,FALSE))</f>
        <v>0</v>
      </c>
      <c r="Y1330">
        <f>IF(G1330="GK",VLOOKUP(F1330,'[1]2017GoalKeeper Stats'!$A$2:$S$109,18,FALSE),VLOOKUP(F1330,'[1]2017Player Stats'!$A$2:$AB$830,18,FALSE))</f>
        <v>0</v>
      </c>
      <c r="Z1330">
        <f>IF(G1330="GK",VLOOKUP(F1330,'[1]2017GoalKeeper Stats'!$A$2:$S$109,19,FALSE),VLOOKUP(F1330,'[1]2017Player Stats'!$A$2:$AB$830,19,FALSE))</f>
        <v>0</v>
      </c>
      <c r="AA1330">
        <f>IF(G1330="GK",VLOOKUP(F1330,'[1]2017GoalKeeper Stats'!$A$2:$S$109,20,FALSE),VLOOKUP(F1330,'[1]2017Player Stats'!$A$2:$AB$830,20,FALSE))</f>
        <v>0</v>
      </c>
      <c r="AB1330">
        <f>IF(G1330="GK",VLOOKUP(F1330,'[1]2017GoalKeeper Stats'!$A$2:$S$109,21,FALSE),VLOOKUP(F1330,'[1]2017Player Stats'!$A$2:$AB$830,21,FALSE))</f>
        <v>7</v>
      </c>
      <c r="AC1330">
        <f>IF(G1330="GK",VLOOKUP(F1330,'[1]2017GoalKeeper Stats'!$A$2:$S$109,22,FALSE),VLOOKUP(F1330,'[1]2017Player Stats'!$A$2:$AB$830,22,FALSE))</f>
        <v>2</v>
      </c>
      <c r="AD1330">
        <f>IF(G1330="GK",VLOOKUP(F1330,'[1]2017GoalKeeper Stats'!$A$2:$S$109,23,FALSE),VLOOKUP(F1330,'[1]2017Player Stats'!$A$2:$AB$830,23,FALSE))</f>
        <v>0</v>
      </c>
      <c r="AE1330">
        <f>IF(G1330="GK",VLOOKUP(F1330,'[1]2017GoalKeeper Stats'!$A$2:$S$109,24,FALSE),VLOOKUP(F1330,'[1]2017Player Stats'!$A$2:$AB$830,24,FALSE))</f>
        <v>1</v>
      </c>
      <c r="AF1330">
        <f>IF(G1330="GK",VLOOKUP(F1330,'[1]2017GoalKeeper Stats'!$A$2:$S$109,25,FALSE),VLOOKUP(F1330,'[1]2017Player Stats'!$A$2:$AB$830,25,FALSE))</f>
        <v>0</v>
      </c>
      <c r="AG1330">
        <f>IF(G1330="GK",VLOOKUP(F1330,'[1]2017GoalKeeper Stats'!$A$2:$S$109,26,FALSE),VLOOKUP(F1330,'[1]2017Player Stats'!$A$2:$AB$830,26,FALSE))</f>
        <v>20</v>
      </c>
      <c r="AH1330" s="51">
        <v>2017</v>
      </c>
      <c r="AI1330" s="51">
        <v>34</v>
      </c>
      <c r="AJ1330" s="51">
        <v>548</v>
      </c>
      <c r="AK1330" s="51">
        <v>420</v>
      </c>
      <c r="AL1330" s="51">
        <v>49</v>
      </c>
      <c r="AM1330" s="51">
        <v>54</v>
      </c>
      <c r="AN1330" s="51">
        <v>-5</v>
      </c>
      <c r="AO1330" s="52">
        <v>51.96</v>
      </c>
      <c r="AP1330" s="52">
        <v>49.83</v>
      </c>
      <c r="AQ1330" s="52">
        <v>2.12</v>
      </c>
      <c r="AR1330" s="52">
        <v>-7.12</v>
      </c>
      <c r="AS1330" s="51">
        <v>45</v>
      </c>
      <c r="AT1330" s="52">
        <v>48.26</v>
      </c>
    </row>
    <row r="1331" spans="1:46" hidden="1">
      <c r="A1331">
        <v>2017</v>
      </c>
      <c r="B1331" t="s">
        <v>861</v>
      </c>
      <c r="C1331" t="s">
        <v>207</v>
      </c>
      <c r="D1331" t="s">
        <v>1330</v>
      </c>
      <c r="E1331" t="s">
        <v>1331</v>
      </c>
      <c r="F1331" t="str">
        <f t="shared" si="20"/>
        <v>Eriq Zavaleta</v>
      </c>
      <c r="G1331" t="s">
        <v>893</v>
      </c>
      <c r="H1331" s="143">
        <v>133450</v>
      </c>
      <c r="I1331" s="143">
        <v>102850</v>
      </c>
      <c r="J1331" t="str">
        <f>IF(G1331="GK",VLOOKUP(F1331,'[1]2017GoalKeeper Stats'!$A$2:$S$109,2,FALSE),VLOOKUP(F1331,'[1]2017Player Stats'!$A$2:$AB$830,2,FALSE))</f>
        <v>TOR</v>
      </c>
      <c r="K1331">
        <f>IF(G1331="GK",VLOOKUP(F1331,'[1]2017GoalKeeper Stats'!$A$2:$S$109,4,FALSE),VLOOKUP(F1331,'[1]2017Player Stats'!$A$2:$AB$830,4,FALSE))</f>
        <v>29</v>
      </c>
      <c r="L1331">
        <f>IF(G1331="GK",VLOOKUP(F1331,'[1]2017GoalKeeper Stats'!$A$2:$S$109,5,FALSE),VLOOKUP(F1331,'[1]2017Player Stats'!$A$2:$AB$830,5,FALSE))</f>
        <v>27</v>
      </c>
      <c r="M1331">
        <f>IF(G1331="GK",VLOOKUP(F1331,'[1]2017GoalKeeper Stats'!$A$2:$S$109,6,FALSE),VLOOKUP(F1331,'[1]2017Player Stats'!$A$2:$AB$830,6,FALSE))</f>
        <v>2356</v>
      </c>
      <c r="N1331">
        <f>IF(G1331="GK",VLOOKUP(F1331,'[1]2017GoalKeeper Stats'!$A$2:$S$109,7,FALSE),VLOOKUP(F1331,'[1]2017Player Stats'!$A$2:$AB$830,7,FALSE))</f>
        <v>1</v>
      </c>
      <c r="O1331">
        <f>IF(G1331="GK",VLOOKUP(F1331,'[1]2017GoalKeeper Stats'!$A$2:$S$109,8,FALSE),VLOOKUP(F1331,'[1]2017Player Stats'!$A$2:$AB$830,8,FALSE))</f>
        <v>0</v>
      </c>
      <c r="P1331">
        <f>IF(G1331="GK",VLOOKUP(F1331,'[1]2017GoalKeeper Stats'!$A$2:$S$109,9,FALSE),VLOOKUP(F1331,'[1]2017Player Stats'!$A$2:$AB$830,9,FALSE))</f>
        <v>4</v>
      </c>
      <c r="Q1331">
        <f>IF(G1331="GK",VLOOKUP(F1331,'[1]2017GoalKeeper Stats'!$A$2:$S$109,10,FALSE),VLOOKUP(F1331,'[1]2017Player Stats'!$A$2:$AB$830,10,FALSE))</f>
        <v>2</v>
      </c>
      <c r="R1331">
        <f>IF(G1331="GK",VLOOKUP(F1331,'[1]2017GoalKeeper Stats'!$A$2:$S$109,11,FALSE),VLOOKUP(F1331,'[1]2017Player Stats'!$A$2:$AB$830,11,FALSE))</f>
        <v>1</v>
      </c>
      <c r="S1331" t="str">
        <f>IF(G1331="GK",VLOOKUP(F1331,'[1]2017GoalKeeper Stats'!$A$2:$S$109,12,FALSE),VLOOKUP(F1331,'[1]2017Player Stats'!$A$2:$AB$830,12,FALSE))</f>
        <v>0/0</v>
      </c>
      <c r="T1331">
        <f>IF(G1331="GK",VLOOKUP(F1331,'[1]2017GoalKeeper Stats'!$A$2:$S$109,13,FALSE),VLOOKUP(F1331,'[1]2017Player Stats'!$A$2:$AB$830,13,FALSE))</f>
        <v>1</v>
      </c>
      <c r="U1331">
        <f>IF(G1331="GK",VLOOKUP(F1331,'[1]2017GoalKeeper Stats'!$A$2:$S$109,14,FALSE),VLOOKUP(F1331,'[1]2017Player Stats'!$A$2:$AB$830,14,FALSE))</f>
        <v>0</v>
      </c>
      <c r="V1331">
        <f>IF(G1331="GK",VLOOKUP(F1331,'[1]2017GoalKeeper Stats'!$A$2:$S$109,15,FALSE),VLOOKUP(F1331,'[1]2017Player Stats'!$A$2:$AB$830,15,FALSE))</f>
        <v>0.04</v>
      </c>
      <c r="W1331">
        <f>IF(G1331="GK",VLOOKUP(F1331,'[1]2017GoalKeeper Stats'!$A$2:$S$109,16,FALSE),VLOOKUP(F1331,'[1]2017Player Stats'!$A$2:$AB$830,16,FALSE))</f>
        <v>25</v>
      </c>
      <c r="X1331">
        <f>IF(G1331="GK",VLOOKUP(F1331,'[1]2017GoalKeeper Stats'!$A$2:$S$109,17,FALSE),VLOOKUP(F1331,'[1]2017Player Stats'!$A$2:$AB$830,17,FALSE))</f>
        <v>0</v>
      </c>
      <c r="Y1331">
        <f>IF(G1331="GK",VLOOKUP(F1331,'[1]2017GoalKeeper Stats'!$A$2:$S$109,18,FALSE),VLOOKUP(F1331,'[1]2017Player Stats'!$A$2:$AB$830,18,FALSE))</f>
        <v>0</v>
      </c>
      <c r="Z1331">
        <f>IF(G1331="GK",VLOOKUP(F1331,'[1]2017GoalKeeper Stats'!$A$2:$S$109,19,FALSE),VLOOKUP(F1331,'[1]2017Player Stats'!$A$2:$AB$830,19,FALSE))</f>
        <v>0</v>
      </c>
      <c r="AA1331">
        <f>IF(G1331="GK",VLOOKUP(F1331,'[1]2017GoalKeeper Stats'!$A$2:$S$109,20,FALSE),VLOOKUP(F1331,'[1]2017Player Stats'!$A$2:$AB$830,20,FALSE))</f>
        <v>0</v>
      </c>
      <c r="AB1331">
        <f>IF(G1331="GK",VLOOKUP(F1331,'[1]2017GoalKeeper Stats'!$A$2:$S$109,21,FALSE),VLOOKUP(F1331,'[1]2017Player Stats'!$A$2:$AB$830,21,FALSE))</f>
        <v>27</v>
      </c>
      <c r="AC1331">
        <f>IF(G1331="GK",VLOOKUP(F1331,'[1]2017GoalKeeper Stats'!$A$2:$S$109,22,FALSE),VLOOKUP(F1331,'[1]2017Player Stats'!$A$2:$AB$830,22,FALSE))</f>
        <v>7</v>
      </c>
      <c r="AD1331">
        <f>IF(G1331="GK",VLOOKUP(F1331,'[1]2017GoalKeeper Stats'!$A$2:$S$109,23,FALSE),VLOOKUP(F1331,'[1]2017Player Stats'!$A$2:$AB$830,23,FALSE))</f>
        <v>0</v>
      </c>
      <c r="AE1331">
        <f>IF(G1331="GK",VLOOKUP(F1331,'[1]2017GoalKeeper Stats'!$A$2:$S$109,24,FALSE),VLOOKUP(F1331,'[1]2017Player Stats'!$A$2:$AB$830,24,FALSE))</f>
        <v>4</v>
      </c>
      <c r="AF1331">
        <f>IF(G1331="GK",VLOOKUP(F1331,'[1]2017GoalKeeper Stats'!$A$2:$S$109,25,FALSE),VLOOKUP(F1331,'[1]2017Player Stats'!$A$2:$AB$830,25,FALSE))</f>
        <v>0</v>
      </c>
      <c r="AG1331">
        <f>IF(G1331="GK",VLOOKUP(F1331,'[1]2017GoalKeeper Stats'!$A$2:$S$109,26,FALSE),VLOOKUP(F1331,'[1]2017Player Stats'!$A$2:$AB$830,26,FALSE))</f>
        <v>50</v>
      </c>
      <c r="AH1331" s="51">
        <v>2017</v>
      </c>
      <c r="AI1331" s="51">
        <v>34</v>
      </c>
      <c r="AJ1331" s="51">
        <v>441</v>
      </c>
      <c r="AK1331" s="51">
        <v>404</v>
      </c>
      <c r="AL1331" s="51">
        <v>71</v>
      </c>
      <c r="AM1331" s="51">
        <v>37</v>
      </c>
      <c r="AN1331" s="51">
        <v>34</v>
      </c>
      <c r="AO1331" s="52">
        <v>52.62</v>
      </c>
      <c r="AP1331" s="52">
        <v>41.42</v>
      </c>
      <c r="AQ1331" s="52">
        <v>11.21</v>
      </c>
      <c r="AR1331" s="52">
        <v>22.79</v>
      </c>
      <c r="AS1331" s="51">
        <v>69</v>
      </c>
      <c r="AT1331" s="52">
        <v>54.4</v>
      </c>
    </row>
    <row r="1332" spans="1:46" hidden="1">
      <c r="A1332">
        <v>2017</v>
      </c>
      <c r="B1332" t="s">
        <v>924</v>
      </c>
      <c r="C1332" t="s">
        <v>924</v>
      </c>
      <c r="D1332" t="s">
        <v>1263</v>
      </c>
      <c r="E1332" t="s">
        <v>1264</v>
      </c>
      <c r="F1332" t="str">
        <f t="shared" si="20"/>
        <v>Seth Sinovic</v>
      </c>
      <c r="G1332" t="s">
        <v>893</v>
      </c>
      <c r="H1332" s="143">
        <v>132667</v>
      </c>
      <c r="I1332" s="143">
        <v>125000</v>
      </c>
      <c r="J1332" t="str">
        <f>IF(G1332="GK",VLOOKUP(F1332,'[1]2017GoalKeeper Stats'!$A$2:$S$109,2,FALSE),VLOOKUP(F1332,'[1]2017Player Stats'!$A$2:$AB$830,2,FALSE))</f>
        <v>NE</v>
      </c>
      <c r="K1332">
        <f>IF(G1332="GK",VLOOKUP(F1332,'[1]2017GoalKeeper Stats'!$A$2:$S$109,4,FALSE),VLOOKUP(F1332,'[1]2017Player Stats'!$A$2:$AB$830,4,FALSE))</f>
        <v>32</v>
      </c>
      <c r="L1332">
        <f>IF(G1332="GK",VLOOKUP(F1332,'[1]2017GoalKeeper Stats'!$A$2:$S$109,5,FALSE),VLOOKUP(F1332,'[1]2017Player Stats'!$A$2:$AB$830,5,FALSE))</f>
        <v>32</v>
      </c>
      <c r="M1332">
        <f>IF(G1332="GK",VLOOKUP(F1332,'[1]2017GoalKeeper Stats'!$A$2:$S$109,6,FALSE),VLOOKUP(F1332,'[1]2017Player Stats'!$A$2:$AB$830,6,FALSE))</f>
        <v>2857</v>
      </c>
      <c r="N1332">
        <f>IF(G1332="GK",VLOOKUP(F1332,'[1]2017GoalKeeper Stats'!$A$2:$S$109,7,FALSE),VLOOKUP(F1332,'[1]2017Player Stats'!$A$2:$AB$830,7,FALSE))</f>
        <v>1</v>
      </c>
      <c r="O1332">
        <f>IF(G1332="GK",VLOOKUP(F1332,'[1]2017GoalKeeper Stats'!$A$2:$S$109,8,FALSE),VLOOKUP(F1332,'[1]2017Player Stats'!$A$2:$AB$830,8,FALSE))</f>
        <v>2</v>
      </c>
      <c r="P1332">
        <f>IF(G1332="GK",VLOOKUP(F1332,'[1]2017GoalKeeper Stats'!$A$2:$S$109,9,FALSE),VLOOKUP(F1332,'[1]2017Player Stats'!$A$2:$AB$830,9,FALSE))</f>
        <v>17</v>
      </c>
      <c r="Q1332">
        <f>IF(G1332="GK",VLOOKUP(F1332,'[1]2017GoalKeeper Stats'!$A$2:$S$109,10,FALSE),VLOOKUP(F1332,'[1]2017Player Stats'!$A$2:$AB$830,10,FALSE))</f>
        <v>5</v>
      </c>
      <c r="R1332">
        <f>IF(G1332="GK",VLOOKUP(F1332,'[1]2017GoalKeeper Stats'!$A$2:$S$109,11,FALSE),VLOOKUP(F1332,'[1]2017Player Stats'!$A$2:$AB$830,11,FALSE))</f>
        <v>0</v>
      </c>
      <c r="S1332" t="str">
        <f>IF(G1332="GK",VLOOKUP(F1332,'[1]2017GoalKeeper Stats'!$A$2:$S$109,12,FALSE),VLOOKUP(F1332,'[1]2017Player Stats'!$A$2:$AB$830,12,FALSE))</f>
        <v>0/0</v>
      </c>
      <c r="T1332">
        <f>IF(G1332="GK",VLOOKUP(F1332,'[1]2017GoalKeeper Stats'!$A$2:$S$109,13,FALSE),VLOOKUP(F1332,'[1]2017Player Stats'!$A$2:$AB$830,13,FALSE))</f>
        <v>1</v>
      </c>
      <c r="U1332">
        <f>IF(G1332="GK",VLOOKUP(F1332,'[1]2017GoalKeeper Stats'!$A$2:$S$109,14,FALSE),VLOOKUP(F1332,'[1]2017Player Stats'!$A$2:$AB$830,14,FALSE))</f>
        <v>0</v>
      </c>
      <c r="V1332">
        <f>IF(G1332="GK",VLOOKUP(F1332,'[1]2017GoalKeeper Stats'!$A$2:$S$109,15,FALSE),VLOOKUP(F1332,'[1]2017Player Stats'!$A$2:$AB$830,15,FALSE))</f>
        <v>0.03</v>
      </c>
      <c r="W1332">
        <f>IF(G1332="GK",VLOOKUP(F1332,'[1]2017GoalKeeper Stats'!$A$2:$S$109,16,FALSE),VLOOKUP(F1332,'[1]2017Player Stats'!$A$2:$AB$830,16,FALSE))</f>
        <v>5.9</v>
      </c>
      <c r="X1332">
        <f>IF(G1332="GK",VLOOKUP(F1332,'[1]2017GoalKeeper Stats'!$A$2:$S$109,17,FALSE),VLOOKUP(F1332,'[1]2017Player Stats'!$A$2:$AB$830,17,FALSE))</f>
        <v>1</v>
      </c>
      <c r="Y1332">
        <f>IF(G1332="GK",VLOOKUP(F1332,'[1]2017GoalKeeper Stats'!$A$2:$S$109,18,FALSE),VLOOKUP(F1332,'[1]2017Player Stats'!$A$2:$AB$830,18,FALSE))</f>
        <v>2</v>
      </c>
      <c r="Z1332">
        <f>IF(G1332="GK",VLOOKUP(F1332,'[1]2017GoalKeeper Stats'!$A$2:$S$109,19,FALSE),VLOOKUP(F1332,'[1]2017Player Stats'!$A$2:$AB$830,19,FALSE))</f>
        <v>0</v>
      </c>
      <c r="AA1332">
        <f>IF(G1332="GK",VLOOKUP(F1332,'[1]2017GoalKeeper Stats'!$A$2:$S$109,20,FALSE),VLOOKUP(F1332,'[1]2017Player Stats'!$A$2:$AB$830,20,FALSE))</f>
        <v>0.06</v>
      </c>
      <c r="AB1332">
        <f>IF(G1332="GK",VLOOKUP(F1332,'[1]2017GoalKeeper Stats'!$A$2:$S$109,21,FALSE),VLOOKUP(F1332,'[1]2017Player Stats'!$A$2:$AB$830,21,FALSE))</f>
        <v>20</v>
      </c>
      <c r="AC1332">
        <f>IF(G1332="GK",VLOOKUP(F1332,'[1]2017GoalKeeper Stats'!$A$2:$S$109,22,FALSE),VLOOKUP(F1332,'[1]2017Player Stats'!$A$2:$AB$830,22,FALSE))</f>
        <v>18</v>
      </c>
      <c r="AD1332">
        <f>IF(G1332="GK",VLOOKUP(F1332,'[1]2017GoalKeeper Stats'!$A$2:$S$109,23,FALSE),VLOOKUP(F1332,'[1]2017Player Stats'!$A$2:$AB$830,23,FALSE))</f>
        <v>7</v>
      </c>
      <c r="AE1332">
        <f>IF(G1332="GK",VLOOKUP(F1332,'[1]2017GoalKeeper Stats'!$A$2:$S$109,24,FALSE),VLOOKUP(F1332,'[1]2017Player Stats'!$A$2:$AB$830,24,FALSE))</f>
        <v>6</v>
      </c>
      <c r="AF1332">
        <f>IF(G1332="GK",VLOOKUP(F1332,'[1]2017GoalKeeper Stats'!$A$2:$S$109,25,FALSE),VLOOKUP(F1332,'[1]2017Player Stats'!$A$2:$AB$830,25,FALSE))</f>
        <v>0</v>
      </c>
      <c r="AG1332">
        <f>IF(G1332="GK",VLOOKUP(F1332,'[1]2017GoalKeeper Stats'!$A$2:$S$109,26,FALSE),VLOOKUP(F1332,'[1]2017Player Stats'!$A$2:$AB$830,26,FALSE))</f>
        <v>29.41</v>
      </c>
      <c r="AH1332" s="51">
        <v>2017</v>
      </c>
      <c r="AI1332" s="51">
        <v>34</v>
      </c>
      <c r="AJ1332" s="51">
        <v>514</v>
      </c>
      <c r="AK1332" s="51">
        <v>341</v>
      </c>
      <c r="AL1332" s="51">
        <v>39</v>
      </c>
      <c r="AM1332" s="51">
        <v>27</v>
      </c>
      <c r="AN1332" s="51">
        <v>12</v>
      </c>
      <c r="AO1332" s="52">
        <v>46.91</v>
      </c>
      <c r="AP1332" s="52">
        <v>34.32</v>
      </c>
      <c r="AQ1332" s="52">
        <v>12.59</v>
      </c>
      <c r="AR1332" s="52">
        <v>-0.59</v>
      </c>
      <c r="AS1332" s="51">
        <v>49</v>
      </c>
      <c r="AT1332" s="52">
        <v>54.72</v>
      </c>
    </row>
    <row r="1333" spans="1:46" hidden="1">
      <c r="A1333">
        <v>2017</v>
      </c>
      <c r="B1333" t="s">
        <v>205</v>
      </c>
      <c r="C1333" t="s">
        <v>971</v>
      </c>
      <c r="D1333" t="s">
        <v>1541</v>
      </c>
      <c r="E1333" t="s">
        <v>1542</v>
      </c>
      <c r="F1333" t="str">
        <f t="shared" si="20"/>
        <v>Ryan Hollingshead</v>
      </c>
      <c r="G1333" t="s">
        <v>957</v>
      </c>
      <c r="H1333" s="143">
        <v>132500</v>
      </c>
      <c r="I1333" s="143">
        <v>132500</v>
      </c>
      <c r="J1333" t="str">
        <f>IF(G1333="GK",VLOOKUP(F1333,'[1]2017GoalKeeper Stats'!$A$2:$S$109,2,FALSE),VLOOKUP(F1333,'[1]2017Player Stats'!$A$2:$AB$830,2,FALSE))</f>
        <v>DAL</v>
      </c>
      <c r="K1333">
        <f>IF(G1333="GK",VLOOKUP(F1333,'[1]2017GoalKeeper Stats'!$A$2:$S$109,4,FALSE),VLOOKUP(F1333,'[1]2017Player Stats'!$A$2:$AB$830,4,FALSE))</f>
        <v>18</v>
      </c>
      <c r="L1333">
        <f>IF(G1333="GK",VLOOKUP(F1333,'[1]2017GoalKeeper Stats'!$A$2:$S$109,5,FALSE),VLOOKUP(F1333,'[1]2017Player Stats'!$A$2:$AB$830,5,FALSE))</f>
        <v>9</v>
      </c>
      <c r="M1333">
        <f>IF(G1333="GK",VLOOKUP(F1333,'[1]2017GoalKeeper Stats'!$A$2:$S$109,6,FALSE),VLOOKUP(F1333,'[1]2017Player Stats'!$A$2:$AB$830,6,FALSE))</f>
        <v>820</v>
      </c>
      <c r="N1333">
        <f>IF(G1333="GK",VLOOKUP(F1333,'[1]2017GoalKeeper Stats'!$A$2:$S$109,7,FALSE),VLOOKUP(F1333,'[1]2017Player Stats'!$A$2:$AB$830,7,FALSE))</f>
        <v>0</v>
      </c>
      <c r="O1333">
        <f>IF(G1333="GK",VLOOKUP(F1333,'[1]2017GoalKeeper Stats'!$A$2:$S$109,8,FALSE),VLOOKUP(F1333,'[1]2017Player Stats'!$A$2:$AB$830,8,FALSE))</f>
        <v>0</v>
      </c>
      <c r="P1333">
        <f>IF(G1333="GK",VLOOKUP(F1333,'[1]2017GoalKeeper Stats'!$A$2:$S$109,9,FALSE),VLOOKUP(F1333,'[1]2017Player Stats'!$A$2:$AB$830,9,FALSE))</f>
        <v>16</v>
      </c>
      <c r="Q1333">
        <f>IF(G1333="GK",VLOOKUP(F1333,'[1]2017GoalKeeper Stats'!$A$2:$S$109,10,FALSE),VLOOKUP(F1333,'[1]2017Player Stats'!$A$2:$AB$830,10,FALSE))</f>
        <v>3</v>
      </c>
      <c r="R1333">
        <f>IF(G1333="GK",VLOOKUP(F1333,'[1]2017GoalKeeper Stats'!$A$2:$S$109,11,FALSE),VLOOKUP(F1333,'[1]2017Player Stats'!$A$2:$AB$830,11,FALSE))</f>
        <v>0</v>
      </c>
      <c r="S1333" t="str">
        <f>IF(G1333="GK",VLOOKUP(F1333,'[1]2017GoalKeeper Stats'!$A$2:$S$109,12,FALSE),VLOOKUP(F1333,'[1]2017Player Stats'!$A$2:$AB$830,12,FALSE))</f>
        <v>0/0</v>
      </c>
      <c r="T1333">
        <f>IF(G1333="GK",VLOOKUP(F1333,'[1]2017GoalKeeper Stats'!$A$2:$S$109,13,FALSE),VLOOKUP(F1333,'[1]2017Player Stats'!$A$2:$AB$830,13,FALSE))</f>
        <v>0</v>
      </c>
      <c r="U1333">
        <f>IF(G1333="GK",VLOOKUP(F1333,'[1]2017GoalKeeper Stats'!$A$2:$S$109,14,FALSE),VLOOKUP(F1333,'[1]2017Player Stats'!$A$2:$AB$830,14,FALSE))</f>
        <v>0</v>
      </c>
      <c r="V1333">
        <f>IF(G1333="GK",VLOOKUP(F1333,'[1]2017GoalKeeper Stats'!$A$2:$S$109,15,FALSE),VLOOKUP(F1333,'[1]2017Player Stats'!$A$2:$AB$830,15,FALSE))</f>
        <v>0</v>
      </c>
      <c r="W1333">
        <f>IF(G1333="GK",VLOOKUP(F1333,'[1]2017GoalKeeper Stats'!$A$2:$S$109,16,FALSE),VLOOKUP(F1333,'[1]2017Player Stats'!$A$2:$AB$830,16,FALSE))</f>
        <v>0</v>
      </c>
      <c r="X1333">
        <f>IF(G1333="GK",VLOOKUP(F1333,'[1]2017GoalKeeper Stats'!$A$2:$S$109,17,FALSE),VLOOKUP(F1333,'[1]2017Player Stats'!$A$2:$AB$830,17,FALSE))</f>
        <v>0</v>
      </c>
      <c r="Y1333">
        <f>IF(G1333="GK",VLOOKUP(F1333,'[1]2017GoalKeeper Stats'!$A$2:$S$109,18,FALSE),VLOOKUP(F1333,'[1]2017Player Stats'!$A$2:$AB$830,18,FALSE))</f>
        <v>0</v>
      </c>
      <c r="Z1333">
        <f>IF(G1333="GK",VLOOKUP(F1333,'[1]2017GoalKeeper Stats'!$A$2:$S$109,19,FALSE),VLOOKUP(F1333,'[1]2017Player Stats'!$A$2:$AB$830,19,FALSE))</f>
        <v>0</v>
      </c>
      <c r="AA1333">
        <f>IF(G1333="GK",VLOOKUP(F1333,'[1]2017GoalKeeper Stats'!$A$2:$S$109,20,FALSE),VLOOKUP(F1333,'[1]2017Player Stats'!$A$2:$AB$830,20,FALSE))</f>
        <v>0</v>
      </c>
      <c r="AB1333">
        <f>IF(G1333="GK",VLOOKUP(F1333,'[1]2017GoalKeeper Stats'!$A$2:$S$109,21,FALSE),VLOOKUP(F1333,'[1]2017Player Stats'!$A$2:$AB$830,21,FALSE))</f>
        <v>8</v>
      </c>
      <c r="AC1333">
        <f>IF(G1333="GK",VLOOKUP(F1333,'[1]2017GoalKeeper Stats'!$A$2:$S$109,22,FALSE),VLOOKUP(F1333,'[1]2017Player Stats'!$A$2:$AB$830,22,FALSE))</f>
        <v>5</v>
      </c>
      <c r="AD1333">
        <f>IF(G1333="GK",VLOOKUP(F1333,'[1]2017GoalKeeper Stats'!$A$2:$S$109,23,FALSE),VLOOKUP(F1333,'[1]2017Player Stats'!$A$2:$AB$830,23,FALSE))</f>
        <v>2</v>
      </c>
      <c r="AE1333">
        <f>IF(G1333="GK",VLOOKUP(F1333,'[1]2017GoalKeeper Stats'!$A$2:$S$109,24,FALSE),VLOOKUP(F1333,'[1]2017Player Stats'!$A$2:$AB$830,24,FALSE))</f>
        <v>0</v>
      </c>
      <c r="AF1333">
        <f>IF(G1333="GK",VLOOKUP(F1333,'[1]2017GoalKeeper Stats'!$A$2:$S$109,25,FALSE),VLOOKUP(F1333,'[1]2017Player Stats'!$A$2:$AB$830,25,FALSE))</f>
        <v>0</v>
      </c>
      <c r="AG1333">
        <f>IF(G1333="GK",VLOOKUP(F1333,'[1]2017GoalKeeper Stats'!$A$2:$S$109,26,FALSE),VLOOKUP(F1333,'[1]2017Player Stats'!$A$2:$AB$830,26,FALSE))</f>
        <v>18.75</v>
      </c>
      <c r="AH1333" s="51">
        <v>2017</v>
      </c>
      <c r="AI1333" s="51">
        <v>34</v>
      </c>
      <c r="AJ1333" s="51">
        <v>481</v>
      </c>
      <c r="AK1333" s="51">
        <v>375</v>
      </c>
      <c r="AL1333" s="51">
        <v>48</v>
      </c>
      <c r="AM1333" s="51">
        <v>48</v>
      </c>
      <c r="AN1333" s="51">
        <v>0</v>
      </c>
      <c r="AO1333" s="52">
        <v>49.84</v>
      </c>
      <c r="AP1333" s="52">
        <v>38.5</v>
      </c>
      <c r="AQ1333" s="52">
        <v>11.34</v>
      </c>
      <c r="AR1333" s="52">
        <v>-11.34</v>
      </c>
      <c r="AS1333" s="51">
        <v>46</v>
      </c>
      <c r="AT1333" s="52">
        <v>53.88</v>
      </c>
    </row>
    <row r="1334" spans="1:46" hidden="1">
      <c r="A1334">
        <v>2017</v>
      </c>
      <c r="B1334" t="s">
        <v>194</v>
      </c>
      <c r="C1334" t="s">
        <v>194</v>
      </c>
      <c r="D1334" t="s">
        <v>937</v>
      </c>
      <c r="E1334" t="s">
        <v>1188</v>
      </c>
      <c r="F1334" t="str">
        <f t="shared" si="20"/>
        <v>Chris Schuler</v>
      </c>
      <c r="G1334" t="s">
        <v>893</v>
      </c>
      <c r="H1334" s="143">
        <v>132500</v>
      </c>
      <c r="I1334" s="143">
        <v>127500</v>
      </c>
      <c r="J1334" t="str">
        <f>IF(G1334="GK",VLOOKUP(F1334,'[1]2017GoalKeeper Stats'!$A$2:$S$109,2,FALSE),VLOOKUP(F1334,'[1]2017Player Stats'!$A$2:$AB$830,2,FALSE))</f>
        <v>RSL</v>
      </c>
      <c r="K1334">
        <f>IF(G1334="GK",VLOOKUP(F1334,'[1]2017GoalKeeper Stats'!$A$2:$S$109,4,FALSE),VLOOKUP(F1334,'[1]2017Player Stats'!$A$2:$AB$830,4,FALSE))</f>
        <v>12</v>
      </c>
      <c r="L1334">
        <f>IF(G1334="GK",VLOOKUP(F1334,'[1]2017GoalKeeper Stats'!$A$2:$S$109,5,FALSE),VLOOKUP(F1334,'[1]2017Player Stats'!$A$2:$AB$830,5,FALSE))</f>
        <v>12</v>
      </c>
      <c r="M1334">
        <f>IF(G1334="GK",VLOOKUP(F1334,'[1]2017GoalKeeper Stats'!$A$2:$S$109,6,FALSE),VLOOKUP(F1334,'[1]2017Player Stats'!$A$2:$AB$830,6,FALSE))</f>
        <v>1069</v>
      </c>
      <c r="N1334">
        <f>IF(G1334="GK",VLOOKUP(F1334,'[1]2017GoalKeeper Stats'!$A$2:$S$109,7,FALSE),VLOOKUP(F1334,'[1]2017Player Stats'!$A$2:$AB$830,7,FALSE))</f>
        <v>0</v>
      </c>
      <c r="O1334">
        <f>IF(G1334="GK",VLOOKUP(F1334,'[1]2017GoalKeeper Stats'!$A$2:$S$109,8,FALSE),VLOOKUP(F1334,'[1]2017Player Stats'!$A$2:$AB$830,8,FALSE))</f>
        <v>0</v>
      </c>
      <c r="P1334">
        <f>IF(G1334="GK",VLOOKUP(F1334,'[1]2017GoalKeeper Stats'!$A$2:$S$109,9,FALSE),VLOOKUP(F1334,'[1]2017Player Stats'!$A$2:$AB$830,9,FALSE))</f>
        <v>6</v>
      </c>
      <c r="Q1334">
        <f>IF(G1334="GK",VLOOKUP(F1334,'[1]2017GoalKeeper Stats'!$A$2:$S$109,10,FALSE),VLOOKUP(F1334,'[1]2017Player Stats'!$A$2:$AB$830,10,FALSE))</f>
        <v>1</v>
      </c>
      <c r="R1334">
        <f>IF(G1334="GK",VLOOKUP(F1334,'[1]2017GoalKeeper Stats'!$A$2:$S$109,11,FALSE),VLOOKUP(F1334,'[1]2017Player Stats'!$A$2:$AB$830,11,FALSE))</f>
        <v>0</v>
      </c>
      <c r="S1334" t="str">
        <f>IF(G1334="GK",VLOOKUP(F1334,'[1]2017GoalKeeper Stats'!$A$2:$S$109,12,FALSE),VLOOKUP(F1334,'[1]2017Player Stats'!$A$2:$AB$830,12,FALSE))</f>
        <v>0/0</v>
      </c>
      <c r="T1334">
        <f>IF(G1334="GK",VLOOKUP(F1334,'[1]2017GoalKeeper Stats'!$A$2:$S$109,13,FALSE),VLOOKUP(F1334,'[1]2017Player Stats'!$A$2:$AB$830,13,FALSE))</f>
        <v>0</v>
      </c>
      <c r="U1334">
        <f>IF(G1334="GK",VLOOKUP(F1334,'[1]2017GoalKeeper Stats'!$A$2:$S$109,14,FALSE),VLOOKUP(F1334,'[1]2017Player Stats'!$A$2:$AB$830,14,FALSE))</f>
        <v>0</v>
      </c>
      <c r="V1334">
        <f>IF(G1334="GK",VLOOKUP(F1334,'[1]2017GoalKeeper Stats'!$A$2:$S$109,15,FALSE),VLOOKUP(F1334,'[1]2017Player Stats'!$A$2:$AB$830,15,FALSE))</f>
        <v>0</v>
      </c>
      <c r="W1334">
        <f>IF(G1334="GK",VLOOKUP(F1334,'[1]2017GoalKeeper Stats'!$A$2:$S$109,16,FALSE),VLOOKUP(F1334,'[1]2017Player Stats'!$A$2:$AB$830,16,FALSE))</f>
        <v>0</v>
      </c>
      <c r="X1334">
        <f>IF(G1334="GK",VLOOKUP(F1334,'[1]2017GoalKeeper Stats'!$A$2:$S$109,17,FALSE),VLOOKUP(F1334,'[1]2017Player Stats'!$A$2:$AB$830,17,FALSE))</f>
        <v>0</v>
      </c>
      <c r="Y1334">
        <f>IF(G1334="GK",VLOOKUP(F1334,'[1]2017GoalKeeper Stats'!$A$2:$S$109,18,FALSE),VLOOKUP(F1334,'[1]2017Player Stats'!$A$2:$AB$830,18,FALSE))</f>
        <v>0</v>
      </c>
      <c r="Z1334">
        <f>IF(G1334="GK",VLOOKUP(F1334,'[1]2017GoalKeeper Stats'!$A$2:$S$109,19,FALSE),VLOOKUP(F1334,'[1]2017Player Stats'!$A$2:$AB$830,19,FALSE))</f>
        <v>0</v>
      </c>
      <c r="AA1334">
        <f>IF(G1334="GK",VLOOKUP(F1334,'[1]2017GoalKeeper Stats'!$A$2:$S$109,20,FALSE),VLOOKUP(F1334,'[1]2017Player Stats'!$A$2:$AB$830,20,FALSE))</f>
        <v>0</v>
      </c>
      <c r="AB1334">
        <f>IF(G1334="GK",VLOOKUP(F1334,'[1]2017GoalKeeper Stats'!$A$2:$S$109,21,FALSE),VLOOKUP(F1334,'[1]2017Player Stats'!$A$2:$AB$830,21,FALSE))</f>
        <v>16</v>
      </c>
      <c r="AC1334">
        <f>IF(G1334="GK",VLOOKUP(F1334,'[1]2017GoalKeeper Stats'!$A$2:$S$109,22,FALSE),VLOOKUP(F1334,'[1]2017Player Stats'!$A$2:$AB$830,22,FALSE))</f>
        <v>10</v>
      </c>
      <c r="AD1334">
        <f>IF(G1334="GK",VLOOKUP(F1334,'[1]2017GoalKeeper Stats'!$A$2:$S$109,23,FALSE),VLOOKUP(F1334,'[1]2017Player Stats'!$A$2:$AB$830,23,FALSE))</f>
        <v>0</v>
      </c>
      <c r="AE1334">
        <f>IF(G1334="GK",VLOOKUP(F1334,'[1]2017GoalKeeper Stats'!$A$2:$S$109,24,FALSE),VLOOKUP(F1334,'[1]2017Player Stats'!$A$2:$AB$830,24,FALSE))</f>
        <v>4</v>
      </c>
      <c r="AF1334">
        <f>IF(G1334="GK",VLOOKUP(F1334,'[1]2017GoalKeeper Stats'!$A$2:$S$109,25,FALSE),VLOOKUP(F1334,'[1]2017Player Stats'!$A$2:$AB$830,25,FALSE))</f>
        <v>0</v>
      </c>
      <c r="AG1334">
        <f>IF(G1334="GK",VLOOKUP(F1334,'[1]2017GoalKeeper Stats'!$A$2:$S$109,26,FALSE),VLOOKUP(F1334,'[1]2017Player Stats'!$A$2:$AB$830,26,FALSE))</f>
        <v>16.670000000000002</v>
      </c>
      <c r="AH1334" s="51">
        <v>2017</v>
      </c>
      <c r="AI1334" s="51">
        <v>34</v>
      </c>
      <c r="AJ1334" s="51">
        <v>548</v>
      </c>
      <c r="AK1334" s="51">
        <v>420</v>
      </c>
      <c r="AL1334" s="51">
        <v>49</v>
      </c>
      <c r="AM1334" s="51">
        <v>54</v>
      </c>
      <c r="AN1334" s="51">
        <v>-5</v>
      </c>
      <c r="AO1334" s="52">
        <v>51.96</v>
      </c>
      <c r="AP1334" s="52">
        <v>49.83</v>
      </c>
      <c r="AQ1334" s="52">
        <v>2.12</v>
      </c>
      <c r="AR1334" s="52">
        <v>-7.12</v>
      </c>
      <c r="AS1334" s="51">
        <v>45</v>
      </c>
      <c r="AT1334" s="52">
        <v>48.26</v>
      </c>
    </row>
    <row r="1335" spans="1:46" hidden="1">
      <c r="A1335">
        <v>2017</v>
      </c>
      <c r="B1335" t="s">
        <v>203</v>
      </c>
      <c r="C1335" t="s">
        <v>203</v>
      </c>
      <c r="D1335" t="s">
        <v>1143</v>
      </c>
      <c r="E1335" t="s">
        <v>1333</v>
      </c>
      <c r="F1335" t="str">
        <f t="shared" si="20"/>
        <v>Erik Hurtado</v>
      </c>
      <c r="G1335" t="s">
        <v>1334</v>
      </c>
      <c r="H1335" s="143">
        <v>131250</v>
      </c>
      <c r="I1335" s="143">
        <v>125000</v>
      </c>
      <c r="J1335" t="str">
        <f>IF(G1335="GK",VLOOKUP(F1335,'[1]2017GoalKeeper Stats'!$A$2:$S$109,2,FALSE),VLOOKUP(F1335,'[1]2017Player Stats'!$A$2:$AB$830,2,FALSE))</f>
        <v>SKC</v>
      </c>
      <c r="K1335">
        <f>IF(G1335="GK",VLOOKUP(F1335,'[1]2017GoalKeeper Stats'!$A$2:$S$109,4,FALSE),VLOOKUP(F1335,'[1]2017Player Stats'!$A$2:$AB$830,4,FALSE))</f>
        <v>15</v>
      </c>
      <c r="L1335">
        <f>IF(G1335="GK",VLOOKUP(F1335,'[1]2017GoalKeeper Stats'!$A$2:$S$109,5,FALSE),VLOOKUP(F1335,'[1]2017Player Stats'!$A$2:$AB$830,5,FALSE))</f>
        <v>7</v>
      </c>
      <c r="M1335">
        <f>IF(G1335="GK",VLOOKUP(F1335,'[1]2017GoalKeeper Stats'!$A$2:$S$109,6,FALSE),VLOOKUP(F1335,'[1]2017Player Stats'!$A$2:$AB$830,6,FALSE))</f>
        <v>523</v>
      </c>
      <c r="N1335">
        <f>IF(G1335="GK",VLOOKUP(F1335,'[1]2017GoalKeeper Stats'!$A$2:$S$109,7,FALSE),VLOOKUP(F1335,'[1]2017Player Stats'!$A$2:$AB$830,7,FALSE))</f>
        <v>3</v>
      </c>
      <c r="O1335">
        <f>IF(G1335="GK",VLOOKUP(F1335,'[1]2017GoalKeeper Stats'!$A$2:$S$109,8,FALSE),VLOOKUP(F1335,'[1]2017Player Stats'!$A$2:$AB$830,8,FALSE))</f>
        <v>2</v>
      </c>
      <c r="P1335">
        <f>IF(G1335="GK",VLOOKUP(F1335,'[1]2017GoalKeeper Stats'!$A$2:$S$109,9,FALSE),VLOOKUP(F1335,'[1]2017Player Stats'!$A$2:$AB$830,9,FALSE))</f>
        <v>10</v>
      </c>
      <c r="Q1335">
        <f>IF(G1335="GK",VLOOKUP(F1335,'[1]2017GoalKeeper Stats'!$A$2:$S$109,10,FALSE),VLOOKUP(F1335,'[1]2017Player Stats'!$A$2:$AB$830,10,FALSE))</f>
        <v>5</v>
      </c>
      <c r="R1335">
        <f>IF(G1335="GK",VLOOKUP(F1335,'[1]2017GoalKeeper Stats'!$A$2:$S$109,11,FALSE),VLOOKUP(F1335,'[1]2017Player Stats'!$A$2:$AB$830,11,FALSE))</f>
        <v>1</v>
      </c>
      <c r="S1335" t="str">
        <f>IF(G1335="GK",VLOOKUP(F1335,'[1]2017GoalKeeper Stats'!$A$2:$S$109,12,FALSE),VLOOKUP(F1335,'[1]2017Player Stats'!$A$2:$AB$830,12,FALSE))</f>
        <v>0/0</v>
      </c>
      <c r="T1335">
        <f>IF(G1335="GK",VLOOKUP(F1335,'[1]2017GoalKeeper Stats'!$A$2:$S$109,13,FALSE),VLOOKUP(F1335,'[1]2017Player Stats'!$A$2:$AB$830,13,FALSE))</f>
        <v>1</v>
      </c>
      <c r="U1335">
        <f>IF(G1335="GK",VLOOKUP(F1335,'[1]2017GoalKeeper Stats'!$A$2:$S$109,14,FALSE),VLOOKUP(F1335,'[1]2017Player Stats'!$A$2:$AB$830,14,FALSE))</f>
        <v>2</v>
      </c>
      <c r="V1335">
        <f>IF(G1335="GK",VLOOKUP(F1335,'[1]2017GoalKeeper Stats'!$A$2:$S$109,15,FALSE),VLOOKUP(F1335,'[1]2017Player Stats'!$A$2:$AB$830,15,FALSE))</f>
        <v>0.52</v>
      </c>
      <c r="W1335">
        <f>IF(G1335="GK",VLOOKUP(F1335,'[1]2017GoalKeeper Stats'!$A$2:$S$109,16,FALSE),VLOOKUP(F1335,'[1]2017Player Stats'!$A$2:$AB$830,16,FALSE))</f>
        <v>30</v>
      </c>
      <c r="X1335">
        <f>IF(G1335="GK",VLOOKUP(F1335,'[1]2017GoalKeeper Stats'!$A$2:$S$109,17,FALSE),VLOOKUP(F1335,'[1]2017Player Stats'!$A$2:$AB$830,17,FALSE))</f>
        <v>1</v>
      </c>
      <c r="Y1335">
        <f>IF(G1335="GK",VLOOKUP(F1335,'[1]2017GoalKeeper Stats'!$A$2:$S$109,18,FALSE),VLOOKUP(F1335,'[1]2017Player Stats'!$A$2:$AB$830,18,FALSE))</f>
        <v>0</v>
      </c>
      <c r="Z1335">
        <f>IF(G1335="GK",VLOOKUP(F1335,'[1]2017GoalKeeper Stats'!$A$2:$S$109,19,FALSE),VLOOKUP(F1335,'[1]2017Player Stats'!$A$2:$AB$830,19,FALSE))</f>
        <v>2</v>
      </c>
      <c r="AA1335">
        <f>IF(G1335="GK",VLOOKUP(F1335,'[1]2017GoalKeeper Stats'!$A$2:$S$109,20,FALSE),VLOOKUP(F1335,'[1]2017Player Stats'!$A$2:$AB$830,20,FALSE))</f>
        <v>0.34</v>
      </c>
      <c r="AB1335">
        <f>IF(G1335="GK",VLOOKUP(F1335,'[1]2017GoalKeeper Stats'!$A$2:$S$109,21,FALSE),VLOOKUP(F1335,'[1]2017Player Stats'!$A$2:$AB$830,21,FALSE))</f>
        <v>12</v>
      </c>
      <c r="AC1335">
        <f>IF(G1335="GK",VLOOKUP(F1335,'[1]2017GoalKeeper Stats'!$A$2:$S$109,22,FALSE),VLOOKUP(F1335,'[1]2017Player Stats'!$A$2:$AB$830,22,FALSE))</f>
        <v>9</v>
      </c>
      <c r="AD1335">
        <f>IF(G1335="GK",VLOOKUP(F1335,'[1]2017GoalKeeper Stats'!$A$2:$S$109,23,FALSE),VLOOKUP(F1335,'[1]2017Player Stats'!$A$2:$AB$830,23,FALSE))</f>
        <v>8</v>
      </c>
      <c r="AE1335">
        <f>IF(G1335="GK",VLOOKUP(F1335,'[1]2017GoalKeeper Stats'!$A$2:$S$109,24,FALSE),VLOOKUP(F1335,'[1]2017Player Stats'!$A$2:$AB$830,24,FALSE))</f>
        <v>0</v>
      </c>
      <c r="AF1335">
        <f>IF(G1335="GK",VLOOKUP(F1335,'[1]2017GoalKeeper Stats'!$A$2:$S$109,25,FALSE),VLOOKUP(F1335,'[1]2017Player Stats'!$A$2:$AB$830,25,FALSE))</f>
        <v>0</v>
      </c>
      <c r="AG1335">
        <f>IF(G1335="GK",VLOOKUP(F1335,'[1]2017GoalKeeper Stats'!$A$2:$S$109,26,FALSE),VLOOKUP(F1335,'[1]2017Player Stats'!$A$2:$AB$830,26,FALSE))</f>
        <v>50</v>
      </c>
      <c r="AH1335" s="51">
        <v>2017</v>
      </c>
      <c r="AI1335" s="51">
        <v>34</v>
      </c>
      <c r="AJ1335" s="51">
        <v>392</v>
      </c>
      <c r="AK1335" s="51">
        <v>520</v>
      </c>
      <c r="AL1335" s="51">
        <v>49</v>
      </c>
      <c r="AM1335" s="51">
        <v>49</v>
      </c>
      <c r="AN1335" s="51">
        <v>0</v>
      </c>
      <c r="AO1335" s="52">
        <v>43.74</v>
      </c>
      <c r="AP1335" s="52">
        <v>46.69</v>
      </c>
      <c r="AQ1335" s="52">
        <v>-2.95</v>
      </c>
      <c r="AR1335" s="52">
        <v>2.95</v>
      </c>
      <c r="AS1335" s="51">
        <v>52</v>
      </c>
      <c r="AT1335" s="52">
        <v>45.74</v>
      </c>
    </row>
    <row r="1336" spans="1:46" hidden="1">
      <c r="A1336">
        <v>2017</v>
      </c>
      <c r="B1336" t="s">
        <v>196</v>
      </c>
      <c r="C1336" t="s">
        <v>196</v>
      </c>
      <c r="D1336" t="s">
        <v>1454</v>
      </c>
      <c r="E1336" t="s">
        <v>1455</v>
      </c>
      <c r="F1336" t="str">
        <f t="shared" si="20"/>
        <v>Calum Mallace</v>
      </c>
      <c r="G1336" t="s">
        <v>860</v>
      </c>
      <c r="H1336" s="143">
        <v>131250</v>
      </c>
      <c r="I1336" s="143">
        <v>115000</v>
      </c>
      <c r="J1336" t="str">
        <f>IF(G1336="GK",VLOOKUP(F1336,'[1]2017GoalKeeper Stats'!$A$2:$S$109,2,FALSE),VLOOKUP(F1336,'[1]2017Player Stats'!$A$2:$AB$830,2,FALSE))</f>
        <v>MTL</v>
      </c>
      <c r="K1336">
        <f>IF(G1336="GK",VLOOKUP(F1336,'[1]2017GoalKeeper Stats'!$A$2:$S$109,4,FALSE),VLOOKUP(F1336,'[1]2017Player Stats'!$A$2:$AB$830,4,FALSE))</f>
        <v>7</v>
      </c>
      <c r="L1336">
        <f>IF(G1336="GK",VLOOKUP(F1336,'[1]2017GoalKeeper Stats'!$A$2:$S$109,5,FALSE),VLOOKUP(F1336,'[1]2017Player Stats'!$A$2:$AB$830,5,FALSE))</f>
        <v>4</v>
      </c>
      <c r="M1336">
        <f>IF(G1336="GK",VLOOKUP(F1336,'[1]2017GoalKeeper Stats'!$A$2:$S$109,6,FALSE),VLOOKUP(F1336,'[1]2017Player Stats'!$A$2:$AB$830,6,FALSE))</f>
        <v>298</v>
      </c>
      <c r="N1336">
        <f>IF(G1336="GK",VLOOKUP(F1336,'[1]2017GoalKeeper Stats'!$A$2:$S$109,7,FALSE),VLOOKUP(F1336,'[1]2017Player Stats'!$A$2:$AB$830,7,FALSE))</f>
        <v>0</v>
      </c>
      <c r="O1336">
        <f>IF(G1336="GK",VLOOKUP(F1336,'[1]2017GoalKeeper Stats'!$A$2:$S$109,8,FALSE),VLOOKUP(F1336,'[1]2017Player Stats'!$A$2:$AB$830,8,FALSE))</f>
        <v>0</v>
      </c>
      <c r="P1336">
        <f>IF(G1336="GK",VLOOKUP(F1336,'[1]2017GoalKeeper Stats'!$A$2:$S$109,9,FALSE),VLOOKUP(F1336,'[1]2017Player Stats'!$A$2:$AB$830,9,FALSE))</f>
        <v>5</v>
      </c>
      <c r="Q1336">
        <f>IF(G1336="GK",VLOOKUP(F1336,'[1]2017GoalKeeper Stats'!$A$2:$S$109,10,FALSE),VLOOKUP(F1336,'[1]2017Player Stats'!$A$2:$AB$830,10,FALSE))</f>
        <v>1</v>
      </c>
      <c r="R1336">
        <f>IF(G1336="GK",VLOOKUP(F1336,'[1]2017GoalKeeper Stats'!$A$2:$S$109,11,FALSE),VLOOKUP(F1336,'[1]2017Player Stats'!$A$2:$AB$830,11,FALSE))</f>
        <v>0</v>
      </c>
      <c r="S1336" t="str">
        <f>IF(G1336="GK",VLOOKUP(F1336,'[1]2017GoalKeeper Stats'!$A$2:$S$109,12,FALSE),VLOOKUP(F1336,'[1]2017Player Stats'!$A$2:$AB$830,12,FALSE))</f>
        <v>0/0</v>
      </c>
      <c r="T1336">
        <f>IF(G1336="GK",VLOOKUP(F1336,'[1]2017GoalKeeper Stats'!$A$2:$S$109,13,FALSE),VLOOKUP(F1336,'[1]2017Player Stats'!$A$2:$AB$830,13,FALSE))</f>
        <v>0</v>
      </c>
      <c r="U1336">
        <f>IF(G1336="GK",VLOOKUP(F1336,'[1]2017GoalKeeper Stats'!$A$2:$S$109,14,FALSE),VLOOKUP(F1336,'[1]2017Player Stats'!$A$2:$AB$830,14,FALSE))</f>
        <v>0</v>
      </c>
      <c r="V1336">
        <f>IF(G1336="GK",VLOOKUP(F1336,'[1]2017GoalKeeper Stats'!$A$2:$S$109,15,FALSE),VLOOKUP(F1336,'[1]2017Player Stats'!$A$2:$AB$830,15,FALSE))</f>
        <v>0</v>
      </c>
      <c r="W1336">
        <f>IF(G1336="GK",VLOOKUP(F1336,'[1]2017GoalKeeper Stats'!$A$2:$S$109,16,FALSE),VLOOKUP(F1336,'[1]2017Player Stats'!$A$2:$AB$830,16,FALSE))</f>
        <v>0</v>
      </c>
      <c r="X1336">
        <f>IF(G1336="GK",VLOOKUP(F1336,'[1]2017GoalKeeper Stats'!$A$2:$S$109,17,FALSE),VLOOKUP(F1336,'[1]2017Player Stats'!$A$2:$AB$830,17,FALSE))</f>
        <v>0</v>
      </c>
      <c r="Y1336">
        <f>IF(G1336="GK",VLOOKUP(F1336,'[1]2017GoalKeeper Stats'!$A$2:$S$109,18,FALSE),VLOOKUP(F1336,'[1]2017Player Stats'!$A$2:$AB$830,18,FALSE))</f>
        <v>0</v>
      </c>
      <c r="Z1336">
        <f>IF(G1336="GK",VLOOKUP(F1336,'[1]2017GoalKeeper Stats'!$A$2:$S$109,19,FALSE),VLOOKUP(F1336,'[1]2017Player Stats'!$A$2:$AB$830,19,FALSE))</f>
        <v>0</v>
      </c>
      <c r="AA1336">
        <f>IF(G1336="GK",VLOOKUP(F1336,'[1]2017GoalKeeper Stats'!$A$2:$S$109,20,FALSE),VLOOKUP(F1336,'[1]2017Player Stats'!$A$2:$AB$830,20,FALSE))</f>
        <v>0</v>
      </c>
      <c r="AB1336">
        <f>IF(G1336="GK",VLOOKUP(F1336,'[1]2017GoalKeeper Stats'!$A$2:$S$109,21,FALSE),VLOOKUP(F1336,'[1]2017Player Stats'!$A$2:$AB$830,21,FALSE))</f>
        <v>1</v>
      </c>
      <c r="AC1336">
        <f>IF(G1336="GK",VLOOKUP(F1336,'[1]2017GoalKeeper Stats'!$A$2:$S$109,22,FALSE),VLOOKUP(F1336,'[1]2017Player Stats'!$A$2:$AB$830,22,FALSE))</f>
        <v>1</v>
      </c>
      <c r="AD1336">
        <f>IF(G1336="GK",VLOOKUP(F1336,'[1]2017GoalKeeper Stats'!$A$2:$S$109,23,FALSE),VLOOKUP(F1336,'[1]2017Player Stats'!$A$2:$AB$830,23,FALSE))</f>
        <v>0</v>
      </c>
      <c r="AE1336">
        <f>IF(G1336="GK",VLOOKUP(F1336,'[1]2017GoalKeeper Stats'!$A$2:$S$109,24,FALSE),VLOOKUP(F1336,'[1]2017Player Stats'!$A$2:$AB$830,24,FALSE))</f>
        <v>0</v>
      </c>
      <c r="AF1336">
        <f>IF(G1336="GK",VLOOKUP(F1336,'[1]2017GoalKeeper Stats'!$A$2:$S$109,25,FALSE),VLOOKUP(F1336,'[1]2017Player Stats'!$A$2:$AB$830,25,FALSE))</f>
        <v>0</v>
      </c>
      <c r="AG1336">
        <f>IF(G1336="GK",VLOOKUP(F1336,'[1]2017GoalKeeper Stats'!$A$2:$S$109,26,FALSE),VLOOKUP(F1336,'[1]2017Player Stats'!$A$2:$AB$830,26,FALSE))</f>
        <v>20</v>
      </c>
      <c r="AH1336" s="51">
        <v>2017</v>
      </c>
      <c r="AI1336" s="51">
        <v>34</v>
      </c>
      <c r="AJ1336" s="51">
        <v>500</v>
      </c>
      <c r="AK1336" s="51">
        <v>410</v>
      </c>
      <c r="AL1336" s="51">
        <v>51</v>
      </c>
      <c r="AM1336" s="51">
        <v>39</v>
      </c>
      <c r="AN1336" s="51">
        <v>12</v>
      </c>
      <c r="AO1336" s="52">
        <v>53.23</v>
      </c>
      <c r="AP1336" s="52">
        <v>41.09</v>
      </c>
      <c r="AQ1336" s="52">
        <v>12.14</v>
      </c>
      <c r="AR1336" s="52">
        <v>-0.14000000000000001</v>
      </c>
      <c r="AS1336" s="51">
        <v>53</v>
      </c>
      <c r="AT1336" s="52">
        <v>54.8</v>
      </c>
    </row>
    <row r="1337" spans="1:46" hidden="1">
      <c r="A1337">
        <v>2017</v>
      </c>
      <c r="B1337" t="s">
        <v>924</v>
      </c>
      <c r="C1337" t="s">
        <v>924</v>
      </c>
      <c r="D1337" t="s">
        <v>1558</v>
      </c>
      <c r="E1337" t="s">
        <v>1559</v>
      </c>
      <c r="F1337" t="str">
        <f t="shared" si="20"/>
        <v>Jimmy Medranda</v>
      </c>
      <c r="G1337" t="s">
        <v>893</v>
      </c>
      <c r="H1337" s="143">
        <v>130008</v>
      </c>
      <c r="I1337" s="143">
        <v>130008</v>
      </c>
      <c r="J1337" t="str">
        <f>IF(G1337="GK",VLOOKUP(F1337,'[1]2017GoalKeeper Stats'!$A$2:$S$109,2,FALSE),VLOOKUP(F1337,'[1]2017Player Stats'!$A$2:$AB$830,2,FALSE))</f>
        <v>NSH</v>
      </c>
      <c r="K1337">
        <f>IF(G1337="GK",VLOOKUP(F1337,'[1]2017GoalKeeper Stats'!$A$2:$S$109,4,FALSE),VLOOKUP(F1337,'[1]2017Player Stats'!$A$2:$AB$830,4,FALSE))</f>
        <v>33</v>
      </c>
      <c r="L1337">
        <f>IF(G1337="GK",VLOOKUP(F1337,'[1]2017GoalKeeper Stats'!$A$2:$S$109,5,FALSE),VLOOKUP(F1337,'[1]2017Player Stats'!$A$2:$AB$830,5,FALSE))</f>
        <v>24</v>
      </c>
      <c r="M1337">
        <f>IF(G1337="GK",VLOOKUP(F1337,'[1]2017GoalKeeper Stats'!$A$2:$S$109,6,FALSE),VLOOKUP(F1337,'[1]2017Player Stats'!$A$2:$AB$830,6,FALSE))</f>
        <v>2086</v>
      </c>
      <c r="N1337">
        <f>IF(G1337="GK",VLOOKUP(F1337,'[1]2017GoalKeeper Stats'!$A$2:$S$109,7,FALSE),VLOOKUP(F1337,'[1]2017Player Stats'!$A$2:$AB$830,7,FALSE))</f>
        <v>2</v>
      </c>
      <c r="O1337">
        <f>IF(G1337="GK",VLOOKUP(F1337,'[1]2017GoalKeeper Stats'!$A$2:$S$109,8,FALSE),VLOOKUP(F1337,'[1]2017Player Stats'!$A$2:$AB$830,8,FALSE))</f>
        <v>1</v>
      </c>
      <c r="P1337">
        <f>IF(G1337="GK",VLOOKUP(F1337,'[1]2017GoalKeeper Stats'!$A$2:$S$109,9,FALSE),VLOOKUP(F1337,'[1]2017Player Stats'!$A$2:$AB$830,9,FALSE))</f>
        <v>49</v>
      </c>
      <c r="Q1337">
        <f>IF(G1337="GK",VLOOKUP(F1337,'[1]2017GoalKeeper Stats'!$A$2:$S$109,10,FALSE),VLOOKUP(F1337,'[1]2017Player Stats'!$A$2:$AB$830,10,FALSE))</f>
        <v>10</v>
      </c>
      <c r="R1337">
        <f>IF(G1337="GK",VLOOKUP(F1337,'[1]2017GoalKeeper Stats'!$A$2:$S$109,11,FALSE),VLOOKUP(F1337,'[1]2017Player Stats'!$A$2:$AB$830,11,FALSE))</f>
        <v>0</v>
      </c>
      <c r="S1337" t="str">
        <f>IF(G1337="GK",VLOOKUP(F1337,'[1]2017GoalKeeper Stats'!$A$2:$S$109,12,FALSE),VLOOKUP(F1337,'[1]2017Player Stats'!$A$2:$AB$830,12,FALSE))</f>
        <v>0/0</v>
      </c>
      <c r="T1337">
        <f>IF(G1337="GK",VLOOKUP(F1337,'[1]2017GoalKeeper Stats'!$A$2:$S$109,13,FALSE),VLOOKUP(F1337,'[1]2017Player Stats'!$A$2:$AB$830,13,FALSE))</f>
        <v>1</v>
      </c>
      <c r="U1337">
        <f>IF(G1337="GK",VLOOKUP(F1337,'[1]2017GoalKeeper Stats'!$A$2:$S$109,14,FALSE),VLOOKUP(F1337,'[1]2017Player Stats'!$A$2:$AB$830,14,FALSE))</f>
        <v>1</v>
      </c>
      <c r="V1337">
        <f>IF(G1337="GK",VLOOKUP(F1337,'[1]2017GoalKeeper Stats'!$A$2:$S$109,15,FALSE),VLOOKUP(F1337,'[1]2017Player Stats'!$A$2:$AB$830,15,FALSE))</f>
        <v>0.09</v>
      </c>
      <c r="W1337">
        <f>IF(G1337="GK",VLOOKUP(F1337,'[1]2017GoalKeeper Stats'!$A$2:$S$109,16,FALSE),VLOOKUP(F1337,'[1]2017Player Stats'!$A$2:$AB$830,16,FALSE))</f>
        <v>4.0999999999999996</v>
      </c>
      <c r="X1337">
        <f>IF(G1337="GK",VLOOKUP(F1337,'[1]2017GoalKeeper Stats'!$A$2:$S$109,17,FALSE),VLOOKUP(F1337,'[1]2017Player Stats'!$A$2:$AB$830,17,FALSE))</f>
        <v>1</v>
      </c>
      <c r="Y1337">
        <f>IF(G1337="GK",VLOOKUP(F1337,'[1]2017GoalKeeper Stats'!$A$2:$S$109,18,FALSE),VLOOKUP(F1337,'[1]2017Player Stats'!$A$2:$AB$830,18,FALSE))</f>
        <v>0</v>
      </c>
      <c r="Z1337">
        <f>IF(G1337="GK",VLOOKUP(F1337,'[1]2017GoalKeeper Stats'!$A$2:$S$109,19,FALSE),VLOOKUP(F1337,'[1]2017Player Stats'!$A$2:$AB$830,19,FALSE))</f>
        <v>1</v>
      </c>
      <c r="AA1337">
        <f>IF(G1337="GK",VLOOKUP(F1337,'[1]2017GoalKeeper Stats'!$A$2:$S$109,20,FALSE),VLOOKUP(F1337,'[1]2017Player Stats'!$A$2:$AB$830,20,FALSE))</f>
        <v>0.04</v>
      </c>
      <c r="AB1337">
        <f>IF(G1337="GK",VLOOKUP(F1337,'[1]2017GoalKeeper Stats'!$A$2:$S$109,21,FALSE),VLOOKUP(F1337,'[1]2017Player Stats'!$A$2:$AB$830,21,FALSE))</f>
        <v>19</v>
      </c>
      <c r="AC1337">
        <f>IF(G1337="GK",VLOOKUP(F1337,'[1]2017GoalKeeper Stats'!$A$2:$S$109,22,FALSE),VLOOKUP(F1337,'[1]2017Player Stats'!$A$2:$AB$830,22,FALSE))</f>
        <v>20</v>
      </c>
      <c r="AD1337">
        <f>IF(G1337="GK",VLOOKUP(F1337,'[1]2017GoalKeeper Stats'!$A$2:$S$109,23,FALSE),VLOOKUP(F1337,'[1]2017Player Stats'!$A$2:$AB$830,23,FALSE))</f>
        <v>4</v>
      </c>
      <c r="AE1337">
        <f>IF(G1337="GK",VLOOKUP(F1337,'[1]2017GoalKeeper Stats'!$A$2:$S$109,24,FALSE),VLOOKUP(F1337,'[1]2017Player Stats'!$A$2:$AB$830,24,FALSE))</f>
        <v>2</v>
      </c>
      <c r="AF1337">
        <f>IF(G1337="GK",VLOOKUP(F1337,'[1]2017GoalKeeper Stats'!$A$2:$S$109,25,FALSE),VLOOKUP(F1337,'[1]2017Player Stats'!$A$2:$AB$830,25,FALSE))</f>
        <v>0</v>
      </c>
      <c r="AG1337">
        <f>IF(G1337="GK",VLOOKUP(F1337,'[1]2017GoalKeeper Stats'!$A$2:$S$109,26,FALSE),VLOOKUP(F1337,'[1]2017Player Stats'!$A$2:$AB$830,26,FALSE))</f>
        <v>20.41</v>
      </c>
      <c r="AH1337" s="51">
        <v>2017</v>
      </c>
      <c r="AI1337" s="51">
        <v>34</v>
      </c>
      <c r="AJ1337" s="51">
        <v>514</v>
      </c>
      <c r="AK1337" s="51">
        <v>341</v>
      </c>
      <c r="AL1337" s="51">
        <v>39</v>
      </c>
      <c r="AM1337" s="51">
        <v>27</v>
      </c>
      <c r="AN1337" s="51">
        <v>12</v>
      </c>
      <c r="AO1337" s="52">
        <v>46.91</v>
      </c>
      <c r="AP1337" s="52">
        <v>34.32</v>
      </c>
      <c r="AQ1337" s="52">
        <v>12.59</v>
      </c>
      <c r="AR1337" s="52">
        <v>-0.59</v>
      </c>
      <c r="AS1337" s="51">
        <v>49</v>
      </c>
      <c r="AT1337" s="52">
        <v>54.72</v>
      </c>
    </row>
    <row r="1338" spans="1:46" hidden="1">
      <c r="A1338">
        <v>2017</v>
      </c>
      <c r="B1338" t="s">
        <v>210</v>
      </c>
      <c r="C1338" t="s">
        <v>210</v>
      </c>
      <c r="D1338" t="s">
        <v>862</v>
      </c>
      <c r="E1338" t="s">
        <v>1348</v>
      </c>
      <c r="F1338" t="str">
        <f t="shared" si="20"/>
        <v>Sebastian Hines</v>
      </c>
      <c r="G1338" t="s">
        <v>893</v>
      </c>
      <c r="H1338" s="143">
        <v>129996</v>
      </c>
      <c r="I1338" s="143">
        <v>129996</v>
      </c>
      <c r="J1338" t="str">
        <f>IF(G1338="GK",VLOOKUP(F1338,'[1]2017GoalKeeper Stats'!$A$2:$S$109,2,FALSE),VLOOKUP(F1338,'[1]2017Player Stats'!$A$2:$AB$830,2,FALSE))</f>
        <v>ORL</v>
      </c>
      <c r="K1338">
        <f>IF(G1338="GK",VLOOKUP(F1338,'[1]2017GoalKeeper Stats'!$A$2:$S$109,4,FALSE),VLOOKUP(F1338,'[1]2017Player Stats'!$A$2:$AB$830,4,FALSE))</f>
        <v>6</v>
      </c>
      <c r="L1338">
        <f>IF(G1338="GK",VLOOKUP(F1338,'[1]2017GoalKeeper Stats'!$A$2:$S$109,5,FALSE),VLOOKUP(F1338,'[1]2017Player Stats'!$A$2:$AB$830,5,FALSE))</f>
        <v>5</v>
      </c>
      <c r="M1338">
        <f>IF(G1338="GK",VLOOKUP(F1338,'[1]2017GoalKeeper Stats'!$A$2:$S$109,6,FALSE),VLOOKUP(F1338,'[1]2017Player Stats'!$A$2:$AB$830,6,FALSE))</f>
        <v>443</v>
      </c>
      <c r="N1338">
        <f>IF(G1338="GK",VLOOKUP(F1338,'[1]2017GoalKeeper Stats'!$A$2:$S$109,7,FALSE),VLOOKUP(F1338,'[1]2017Player Stats'!$A$2:$AB$830,7,FALSE))</f>
        <v>1</v>
      </c>
      <c r="O1338">
        <f>IF(G1338="GK",VLOOKUP(F1338,'[1]2017GoalKeeper Stats'!$A$2:$S$109,8,FALSE),VLOOKUP(F1338,'[1]2017Player Stats'!$A$2:$AB$830,8,FALSE))</f>
        <v>0</v>
      </c>
      <c r="P1338">
        <f>IF(G1338="GK",VLOOKUP(F1338,'[1]2017GoalKeeper Stats'!$A$2:$S$109,9,FALSE),VLOOKUP(F1338,'[1]2017Player Stats'!$A$2:$AB$830,9,FALSE))</f>
        <v>7</v>
      </c>
      <c r="Q1338">
        <f>IF(G1338="GK",VLOOKUP(F1338,'[1]2017GoalKeeper Stats'!$A$2:$S$109,10,FALSE),VLOOKUP(F1338,'[1]2017Player Stats'!$A$2:$AB$830,10,FALSE))</f>
        <v>2</v>
      </c>
      <c r="R1338">
        <f>IF(G1338="GK",VLOOKUP(F1338,'[1]2017GoalKeeper Stats'!$A$2:$S$109,11,FALSE),VLOOKUP(F1338,'[1]2017Player Stats'!$A$2:$AB$830,11,FALSE))</f>
        <v>1</v>
      </c>
      <c r="S1338" t="str">
        <f>IF(G1338="GK",VLOOKUP(F1338,'[1]2017GoalKeeper Stats'!$A$2:$S$109,12,FALSE),VLOOKUP(F1338,'[1]2017Player Stats'!$A$2:$AB$830,12,FALSE))</f>
        <v>0/0</v>
      </c>
      <c r="T1338">
        <f>IF(G1338="GK",VLOOKUP(F1338,'[1]2017GoalKeeper Stats'!$A$2:$S$109,13,FALSE),VLOOKUP(F1338,'[1]2017Player Stats'!$A$2:$AB$830,13,FALSE))</f>
        <v>1</v>
      </c>
      <c r="U1338">
        <f>IF(G1338="GK",VLOOKUP(F1338,'[1]2017GoalKeeper Stats'!$A$2:$S$109,14,FALSE),VLOOKUP(F1338,'[1]2017Player Stats'!$A$2:$AB$830,14,FALSE))</f>
        <v>0</v>
      </c>
      <c r="V1338">
        <f>IF(G1338="GK",VLOOKUP(F1338,'[1]2017GoalKeeper Stats'!$A$2:$S$109,15,FALSE),VLOOKUP(F1338,'[1]2017Player Stats'!$A$2:$AB$830,15,FALSE))</f>
        <v>0.2</v>
      </c>
      <c r="W1338">
        <f>IF(G1338="GK",VLOOKUP(F1338,'[1]2017GoalKeeper Stats'!$A$2:$S$109,16,FALSE),VLOOKUP(F1338,'[1]2017Player Stats'!$A$2:$AB$830,16,FALSE))</f>
        <v>14.3</v>
      </c>
      <c r="X1338">
        <f>IF(G1338="GK",VLOOKUP(F1338,'[1]2017GoalKeeper Stats'!$A$2:$S$109,17,FALSE),VLOOKUP(F1338,'[1]2017Player Stats'!$A$2:$AB$830,17,FALSE))</f>
        <v>0</v>
      </c>
      <c r="Y1338">
        <f>IF(G1338="GK",VLOOKUP(F1338,'[1]2017GoalKeeper Stats'!$A$2:$S$109,18,FALSE),VLOOKUP(F1338,'[1]2017Player Stats'!$A$2:$AB$830,18,FALSE))</f>
        <v>0</v>
      </c>
      <c r="Z1338">
        <f>IF(G1338="GK",VLOOKUP(F1338,'[1]2017GoalKeeper Stats'!$A$2:$S$109,19,FALSE),VLOOKUP(F1338,'[1]2017Player Stats'!$A$2:$AB$830,19,FALSE))</f>
        <v>0</v>
      </c>
      <c r="AA1338">
        <f>IF(G1338="GK",VLOOKUP(F1338,'[1]2017GoalKeeper Stats'!$A$2:$S$109,20,FALSE),VLOOKUP(F1338,'[1]2017Player Stats'!$A$2:$AB$830,20,FALSE))</f>
        <v>0</v>
      </c>
      <c r="AB1338">
        <f>IF(G1338="GK",VLOOKUP(F1338,'[1]2017GoalKeeper Stats'!$A$2:$S$109,21,FALSE),VLOOKUP(F1338,'[1]2017Player Stats'!$A$2:$AB$830,21,FALSE))</f>
        <v>4</v>
      </c>
      <c r="AC1338">
        <f>IF(G1338="GK",VLOOKUP(F1338,'[1]2017GoalKeeper Stats'!$A$2:$S$109,22,FALSE),VLOOKUP(F1338,'[1]2017Player Stats'!$A$2:$AB$830,22,FALSE))</f>
        <v>3</v>
      </c>
      <c r="AD1338">
        <f>IF(G1338="GK",VLOOKUP(F1338,'[1]2017GoalKeeper Stats'!$A$2:$S$109,23,FALSE),VLOOKUP(F1338,'[1]2017Player Stats'!$A$2:$AB$830,23,FALSE))</f>
        <v>0</v>
      </c>
      <c r="AE1338">
        <f>IF(G1338="GK",VLOOKUP(F1338,'[1]2017GoalKeeper Stats'!$A$2:$S$109,24,FALSE),VLOOKUP(F1338,'[1]2017Player Stats'!$A$2:$AB$830,24,FALSE))</f>
        <v>1</v>
      </c>
      <c r="AF1338">
        <f>IF(G1338="GK",VLOOKUP(F1338,'[1]2017GoalKeeper Stats'!$A$2:$S$109,25,FALSE),VLOOKUP(F1338,'[1]2017Player Stats'!$A$2:$AB$830,25,FALSE))</f>
        <v>1</v>
      </c>
      <c r="AG1338">
        <f>IF(G1338="GK",VLOOKUP(F1338,'[1]2017GoalKeeper Stats'!$A$2:$S$109,26,FALSE),VLOOKUP(F1338,'[1]2017Player Stats'!$A$2:$AB$830,26,FALSE))</f>
        <v>28.57</v>
      </c>
      <c r="AH1338" s="51">
        <v>2017</v>
      </c>
      <c r="AI1338" s="51">
        <v>34</v>
      </c>
      <c r="AJ1338" s="51">
        <v>419</v>
      </c>
      <c r="AK1338" s="51">
        <v>409</v>
      </c>
      <c r="AL1338" s="51">
        <v>39</v>
      </c>
      <c r="AM1338" s="51">
        <v>56</v>
      </c>
      <c r="AN1338" s="51">
        <v>-17</v>
      </c>
      <c r="AO1338" s="52">
        <v>36.22</v>
      </c>
      <c r="AP1338" s="52">
        <v>49.26</v>
      </c>
      <c r="AQ1338" s="52">
        <v>-13.04</v>
      </c>
      <c r="AR1338" s="52">
        <v>-3.96</v>
      </c>
      <c r="AS1338" s="51">
        <v>39</v>
      </c>
      <c r="AT1338" s="52">
        <v>39.11</v>
      </c>
    </row>
    <row r="1339" spans="1:46" hidden="1">
      <c r="A1339">
        <v>2017</v>
      </c>
      <c r="B1339" t="s">
        <v>204</v>
      </c>
      <c r="C1339" t="s">
        <v>204</v>
      </c>
      <c r="D1339" t="s">
        <v>2001</v>
      </c>
      <c r="E1339" t="s">
        <v>2002</v>
      </c>
      <c r="F1339" t="str">
        <f t="shared" si="20"/>
        <v>Fabrice Picault</v>
      </c>
      <c r="G1339" t="s">
        <v>875</v>
      </c>
      <c r="H1339" s="143">
        <v>128667</v>
      </c>
      <c r="I1339" s="143">
        <v>115000</v>
      </c>
      <c r="J1339" t="str">
        <f>IF(G1339="GK",VLOOKUP(F1339,'[1]2017GoalKeeper Stats'!$A$2:$S$109,2,FALSE),VLOOKUP(F1339,'[1]2017Player Stats'!$A$2:$AB$830,2,FALSE))</f>
        <v>DAL</v>
      </c>
      <c r="K1339">
        <f>IF(G1339="GK",VLOOKUP(F1339,'[1]2017GoalKeeper Stats'!$A$2:$S$109,4,FALSE),VLOOKUP(F1339,'[1]2017Player Stats'!$A$2:$AB$830,4,FALSE))</f>
        <v>28</v>
      </c>
      <c r="L1339">
        <f>IF(G1339="GK",VLOOKUP(F1339,'[1]2017GoalKeeper Stats'!$A$2:$S$109,5,FALSE),VLOOKUP(F1339,'[1]2017Player Stats'!$A$2:$AB$830,5,FALSE))</f>
        <v>23</v>
      </c>
      <c r="M1339">
        <f>IF(G1339="GK",VLOOKUP(F1339,'[1]2017GoalKeeper Stats'!$A$2:$S$109,6,FALSE),VLOOKUP(F1339,'[1]2017Player Stats'!$A$2:$AB$830,6,FALSE))</f>
        <v>1894</v>
      </c>
      <c r="N1339">
        <f>IF(G1339="GK",VLOOKUP(F1339,'[1]2017GoalKeeper Stats'!$A$2:$S$109,7,FALSE),VLOOKUP(F1339,'[1]2017Player Stats'!$A$2:$AB$830,7,FALSE))</f>
        <v>7</v>
      </c>
      <c r="O1339">
        <f>IF(G1339="GK",VLOOKUP(F1339,'[1]2017GoalKeeper Stats'!$A$2:$S$109,8,FALSE),VLOOKUP(F1339,'[1]2017Player Stats'!$A$2:$AB$830,8,FALSE))</f>
        <v>3</v>
      </c>
      <c r="P1339">
        <f>IF(G1339="GK",VLOOKUP(F1339,'[1]2017GoalKeeper Stats'!$A$2:$S$109,9,FALSE),VLOOKUP(F1339,'[1]2017Player Stats'!$A$2:$AB$830,9,FALSE))</f>
        <v>46</v>
      </c>
      <c r="Q1339">
        <f>IF(G1339="GK",VLOOKUP(F1339,'[1]2017GoalKeeper Stats'!$A$2:$S$109,10,FALSE),VLOOKUP(F1339,'[1]2017Player Stats'!$A$2:$AB$830,10,FALSE))</f>
        <v>22</v>
      </c>
      <c r="R1339">
        <f>IF(G1339="GK",VLOOKUP(F1339,'[1]2017GoalKeeper Stats'!$A$2:$S$109,11,FALSE),VLOOKUP(F1339,'[1]2017Player Stats'!$A$2:$AB$830,11,FALSE))</f>
        <v>3</v>
      </c>
      <c r="S1339" t="str">
        <f>IF(G1339="GK",VLOOKUP(F1339,'[1]2017GoalKeeper Stats'!$A$2:$S$109,12,FALSE),VLOOKUP(F1339,'[1]2017Player Stats'!$A$2:$AB$830,12,FALSE))</f>
        <v>0/0</v>
      </c>
      <c r="T1339">
        <f>IF(G1339="GK",VLOOKUP(F1339,'[1]2017GoalKeeper Stats'!$A$2:$S$109,13,FALSE),VLOOKUP(F1339,'[1]2017Player Stats'!$A$2:$AB$830,13,FALSE))</f>
        <v>4</v>
      </c>
      <c r="U1339">
        <f>IF(G1339="GK",VLOOKUP(F1339,'[1]2017GoalKeeper Stats'!$A$2:$S$109,14,FALSE),VLOOKUP(F1339,'[1]2017Player Stats'!$A$2:$AB$830,14,FALSE))</f>
        <v>3</v>
      </c>
      <c r="V1339">
        <f>IF(G1339="GK",VLOOKUP(F1339,'[1]2017GoalKeeper Stats'!$A$2:$S$109,15,FALSE),VLOOKUP(F1339,'[1]2017Player Stats'!$A$2:$AB$830,15,FALSE))</f>
        <v>0.33</v>
      </c>
      <c r="W1339">
        <f>IF(G1339="GK",VLOOKUP(F1339,'[1]2017GoalKeeper Stats'!$A$2:$S$109,16,FALSE),VLOOKUP(F1339,'[1]2017Player Stats'!$A$2:$AB$830,16,FALSE))</f>
        <v>15.2</v>
      </c>
      <c r="X1339">
        <f>IF(G1339="GK",VLOOKUP(F1339,'[1]2017GoalKeeper Stats'!$A$2:$S$109,17,FALSE),VLOOKUP(F1339,'[1]2017Player Stats'!$A$2:$AB$830,17,FALSE))</f>
        <v>0</v>
      </c>
      <c r="Y1339">
        <f>IF(G1339="GK",VLOOKUP(F1339,'[1]2017GoalKeeper Stats'!$A$2:$S$109,18,FALSE),VLOOKUP(F1339,'[1]2017Player Stats'!$A$2:$AB$830,18,FALSE))</f>
        <v>2</v>
      </c>
      <c r="Z1339">
        <f>IF(G1339="GK",VLOOKUP(F1339,'[1]2017GoalKeeper Stats'!$A$2:$S$109,19,FALSE),VLOOKUP(F1339,'[1]2017Player Stats'!$A$2:$AB$830,19,FALSE))</f>
        <v>1</v>
      </c>
      <c r="AA1339">
        <f>IF(G1339="GK",VLOOKUP(F1339,'[1]2017GoalKeeper Stats'!$A$2:$S$109,20,FALSE),VLOOKUP(F1339,'[1]2017Player Stats'!$A$2:$AB$830,20,FALSE))</f>
        <v>0.14000000000000001</v>
      </c>
      <c r="AB1339">
        <f>IF(G1339="GK",VLOOKUP(F1339,'[1]2017GoalKeeper Stats'!$A$2:$S$109,21,FALSE),VLOOKUP(F1339,'[1]2017Player Stats'!$A$2:$AB$830,21,FALSE))</f>
        <v>11</v>
      </c>
      <c r="AC1339">
        <f>IF(G1339="GK",VLOOKUP(F1339,'[1]2017GoalKeeper Stats'!$A$2:$S$109,22,FALSE),VLOOKUP(F1339,'[1]2017Player Stats'!$A$2:$AB$830,22,FALSE))</f>
        <v>27</v>
      </c>
      <c r="AD1339">
        <f>IF(G1339="GK",VLOOKUP(F1339,'[1]2017GoalKeeper Stats'!$A$2:$S$109,23,FALSE),VLOOKUP(F1339,'[1]2017Player Stats'!$A$2:$AB$830,23,FALSE))</f>
        <v>7</v>
      </c>
      <c r="AE1339">
        <f>IF(G1339="GK",VLOOKUP(F1339,'[1]2017GoalKeeper Stats'!$A$2:$S$109,24,FALSE),VLOOKUP(F1339,'[1]2017Player Stats'!$A$2:$AB$830,24,FALSE))</f>
        <v>1</v>
      </c>
      <c r="AF1339">
        <f>IF(G1339="GK",VLOOKUP(F1339,'[1]2017GoalKeeper Stats'!$A$2:$S$109,25,FALSE),VLOOKUP(F1339,'[1]2017Player Stats'!$A$2:$AB$830,25,FALSE))</f>
        <v>0</v>
      </c>
      <c r="AG1339">
        <f>IF(G1339="GK",VLOOKUP(F1339,'[1]2017GoalKeeper Stats'!$A$2:$S$109,26,FALSE),VLOOKUP(F1339,'[1]2017Player Stats'!$A$2:$AB$830,26,FALSE))</f>
        <v>47.83</v>
      </c>
      <c r="AH1339" s="51">
        <v>2017</v>
      </c>
      <c r="AI1339" s="51">
        <v>34</v>
      </c>
      <c r="AJ1339" s="51">
        <v>386</v>
      </c>
      <c r="AK1339" s="51">
        <v>424</v>
      </c>
      <c r="AL1339" s="51">
        <v>49</v>
      </c>
      <c r="AM1339" s="51">
        <v>47</v>
      </c>
      <c r="AN1339" s="51">
        <v>2</v>
      </c>
      <c r="AO1339" s="52">
        <v>43.73</v>
      </c>
      <c r="AP1339" s="52">
        <v>44.93</v>
      </c>
      <c r="AQ1339" s="52">
        <v>-1.2</v>
      </c>
      <c r="AR1339" s="52">
        <v>3.2</v>
      </c>
      <c r="AS1339" s="51">
        <v>42</v>
      </c>
      <c r="AT1339" s="52">
        <v>44.82</v>
      </c>
    </row>
    <row r="1340" spans="1:46" hidden="1">
      <c r="A1340">
        <v>2017</v>
      </c>
      <c r="B1340" t="s">
        <v>201</v>
      </c>
      <c r="C1340" t="s">
        <v>201</v>
      </c>
      <c r="D1340" t="s">
        <v>2003</v>
      </c>
      <c r="E1340" t="s">
        <v>2004</v>
      </c>
      <c r="F1340" t="str">
        <f t="shared" si="20"/>
        <v>Shamit Shome</v>
      </c>
      <c r="G1340" t="s">
        <v>860</v>
      </c>
      <c r="H1340" s="143">
        <v>128500</v>
      </c>
      <c r="I1340" s="143">
        <v>100000</v>
      </c>
      <c r="J1340" t="str">
        <f>IF(G1340="GK",VLOOKUP(F1340,'[1]2017GoalKeeper Stats'!$A$2:$S$109,2,FALSE),VLOOKUP(F1340,'[1]2017Player Stats'!$A$2:$AB$830,2,FALSE))</f>
        <v>MTL</v>
      </c>
      <c r="K1340">
        <f>IF(G1340="GK",VLOOKUP(F1340,'[1]2017GoalKeeper Stats'!$A$2:$S$109,4,FALSE),VLOOKUP(F1340,'[1]2017Player Stats'!$A$2:$AB$830,4,FALSE))</f>
        <v>1</v>
      </c>
      <c r="L1340">
        <f>IF(G1340="GK",VLOOKUP(F1340,'[1]2017GoalKeeper Stats'!$A$2:$S$109,5,FALSE),VLOOKUP(F1340,'[1]2017Player Stats'!$A$2:$AB$830,5,FALSE))</f>
        <v>0</v>
      </c>
      <c r="M1340">
        <f>IF(G1340="GK",VLOOKUP(F1340,'[1]2017GoalKeeper Stats'!$A$2:$S$109,6,FALSE),VLOOKUP(F1340,'[1]2017Player Stats'!$A$2:$AB$830,6,FALSE))</f>
        <v>8</v>
      </c>
      <c r="N1340">
        <f>IF(G1340="GK",VLOOKUP(F1340,'[1]2017GoalKeeper Stats'!$A$2:$S$109,7,FALSE),VLOOKUP(F1340,'[1]2017Player Stats'!$A$2:$AB$830,7,FALSE))</f>
        <v>0</v>
      </c>
      <c r="O1340">
        <f>IF(G1340="GK",VLOOKUP(F1340,'[1]2017GoalKeeper Stats'!$A$2:$S$109,8,FALSE),VLOOKUP(F1340,'[1]2017Player Stats'!$A$2:$AB$830,8,FALSE))</f>
        <v>0</v>
      </c>
      <c r="P1340">
        <f>IF(G1340="GK",VLOOKUP(F1340,'[1]2017GoalKeeper Stats'!$A$2:$S$109,9,FALSE),VLOOKUP(F1340,'[1]2017Player Stats'!$A$2:$AB$830,9,FALSE))</f>
        <v>1</v>
      </c>
      <c r="Q1340">
        <f>IF(G1340="GK",VLOOKUP(F1340,'[1]2017GoalKeeper Stats'!$A$2:$S$109,10,FALSE),VLOOKUP(F1340,'[1]2017Player Stats'!$A$2:$AB$830,10,FALSE))</f>
        <v>0</v>
      </c>
      <c r="R1340">
        <f>IF(G1340="GK",VLOOKUP(F1340,'[1]2017GoalKeeper Stats'!$A$2:$S$109,11,FALSE),VLOOKUP(F1340,'[1]2017Player Stats'!$A$2:$AB$830,11,FALSE))</f>
        <v>0</v>
      </c>
      <c r="S1340" t="str">
        <f>IF(G1340="GK",VLOOKUP(F1340,'[1]2017GoalKeeper Stats'!$A$2:$S$109,12,FALSE),VLOOKUP(F1340,'[1]2017Player Stats'!$A$2:$AB$830,12,FALSE))</f>
        <v>0/0</v>
      </c>
      <c r="T1340">
        <f>IF(G1340="GK",VLOOKUP(F1340,'[1]2017GoalKeeper Stats'!$A$2:$S$109,13,FALSE),VLOOKUP(F1340,'[1]2017Player Stats'!$A$2:$AB$830,13,FALSE))</f>
        <v>0</v>
      </c>
      <c r="U1340">
        <f>IF(G1340="GK",VLOOKUP(F1340,'[1]2017GoalKeeper Stats'!$A$2:$S$109,14,FALSE),VLOOKUP(F1340,'[1]2017Player Stats'!$A$2:$AB$830,14,FALSE))</f>
        <v>0</v>
      </c>
      <c r="V1340">
        <f>IF(G1340="GK",VLOOKUP(F1340,'[1]2017GoalKeeper Stats'!$A$2:$S$109,15,FALSE),VLOOKUP(F1340,'[1]2017Player Stats'!$A$2:$AB$830,15,FALSE))</f>
        <v>0</v>
      </c>
      <c r="W1340">
        <f>IF(G1340="GK",VLOOKUP(F1340,'[1]2017GoalKeeper Stats'!$A$2:$S$109,16,FALSE),VLOOKUP(F1340,'[1]2017Player Stats'!$A$2:$AB$830,16,FALSE))</f>
        <v>0</v>
      </c>
      <c r="X1340">
        <f>IF(G1340="GK",VLOOKUP(F1340,'[1]2017GoalKeeper Stats'!$A$2:$S$109,17,FALSE),VLOOKUP(F1340,'[1]2017Player Stats'!$A$2:$AB$830,17,FALSE))</f>
        <v>0</v>
      </c>
      <c r="Y1340">
        <f>IF(G1340="GK",VLOOKUP(F1340,'[1]2017GoalKeeper Stats'!$A$2:$S$109,18,FALSE),VLOOKUP(F1340,'[1]2017Player Stats'!$A$2:$AB$830,18,FALSE))</f>
        <v>0</v>
      </c>
      <c r="Z1340">
        <f>IF(G1340="GK",VLOOKUP(F1340,'[1]2017GoalKeeper Stats'!$A$2:$S$109,19,FALSE),VLOOKUP(F1340,'[1]2017Player Stats'!$A$2:$AB$830,19,FALSE))</f>
        <v>0</v>
      </c>
      <c r="AA1340">
        <f>IF(G1340="GK",VLOOKUP(F1340,'[1]2017GoalKeeper Stats'!$A$2:$S$109,20,FALSE),VLOOKUP(F1340,'[1]2017Player Stats'!$A$2:$AB$830,20,FALSE))</f>
        <v>0</v>
      </c>
      <c r="AB1340">
        <f>IF(G1340="GK",VLOOKUP(F1340,'[1]2017GoalKeeper Stats'!$A$2:$S$109,21,FALSE),VLOOKUP(F1340,'[1]2017Player Stats'!$A$2:$AB$830,21,FALSE))</f>
        <v>0</v>
      </c>
      <c r="AC1340">
        <f>IF(G1340="GK",VLOOKUP(F1340,'[1]2017GoalKeeper Stats'!$A$2:$S$109,22,FALSE),VLOOKUP(F1340,'[1]2017Player Stats'!$A$2:$AB$830,22,FALSE))</f>
        <v>0</v>
      </c>
      <c r="AD1340">
        <f>IF(G1340="GK",VLOOKUP(F1340,'[1]2017GoalKeeper Stats'!$A$2:$S$109,23,FALSE),VLOOKUP(F1340,'[1]2017Player Stats'!$A$2:$AB$830,23,FALSE))</f>
        <v>0</v>
      </c>
      <c r="AE1340">
        <f>IF(G1340="GK",VLOOKUP(F1340,'[1]2017GoalKeeper Stats'!$A$2:$S$109,24,FALSE),VLOOKUP(F1340,'[1]2017Player Stats'!$A$2:$AB$830,24,FALSE))</f>
        <v>0</v>
      </c>
      <c r="AF1340">
        <f>IF(G1340="GK",VLOOKUP(F1340,'[1]2017GoalKeeper Stats'!$A$2:$S$109,25,FALSE),VLOOKUP(F1340,'[1]2017Player Stats'!$A$2:$AB$830,25,FALSE))</f>
        <v>0</v>
      </c>
      <c r="AG1340">
        <f>IF(G1340="GK",VLOOKUP(F1340,'[1]2017GoalKeeper Stats'!$A$2:$S$109,26,FALSE),VLOOKUP(F1340,'[1]2017Player Stats'!$A$2:$AB$830,26,FALSE))</f>
        <v>0</v>
      </c>
      <c r="AH1340" s="51">
        <v>2017</v>
      </c>
      <c r="AI1340" s="51">
        <v>34</v>
      </c>
      <c r="AJ1340" s="51">
        <v>419</v>
      </c>
      <c r="AK1340" s="51">
        <v>472</v>
      </c>
      <c r="AL1340" s="51">
        <v>52</v>
      </c>
      <c r="AM1340" s="51">
        <v>57</v>
      </c>
      <c r="AN1340" s="51">
        <v>-5</v>
      </c>
      <c r="AO1340" s="52">
        <v>40.26</v>
      </c>
      <c r="AP1340" s="52">
        <v>50.46</v>
      </c>
      <c r="AQ1340" s="52">
        <v>-10.199999999999999</v>
      </c>
      <c r="AR1340" s="52">
        <v>5.2</v>
      </c>
      <c r="AS1340" s="51">
        <v>39</v>
      </c>
      <c r="AT1340" s="52">
        <v>40.03</v>
      </c>
    </row>
    <row r="1341" spans="1:46" hidden="1">
      <c r="A1341">
        <v>2017</v>
      </c>
      <c r="B1341" t="s">
        <v>210</v>
      </c>
      <c r="C1341" t="s">
        <v>210</v>
      </c>
      <c r="D1341" t="s">
        <v>1195</v>
      </c>
      <c r="E1341" t="s">
        <v>1350</v>
      </c>
      <c r="F1341" t="str">
        <f t="shared" si="20"/>
        <v>Conor Donovan</v>
      </c>
      <c r="G1341" t="s">
        <v>893</v>
      </c>
      <c r="H1341" s="143">
        <v>128000</v>
      </c>
      <c r="I1341" s="143">
        <v>100000</v>
      </c>
      <c r="J1341" t="str">
        <f>IF(G1341="GK",VLOOKUP(F1341,'[1]2017GoalKeeper Stats'!$A$2:$S$109,2,FALSE),VLOOKUP(F1341,'[1]2017Player Stats'!$A$2:$AB$830,2,FALSE))</f>
        <v>ORL</v>
      </c>
      <c r="K1341">
        <f>IF(G1341="GK",VLOOKUP(F1341,'[1]2017GoalKeeper Stats'!$A$2:$S$109,4,FALSE),VLOOKUP(F1341,'[1]2017Player Stats'!$A$2:$AB$830,4,FALSE))</f>
        <v>0</v>
      </c>
      <c r="L1341">
        <f>IF(G1341="GK",VLOOKUP(F1341,'[1]2017GoalKeeper Stats'!$A$2:$S$109,5,FALSE),VLOOKUP(F1341,'[1]2017Player Stats'!$A$2:$AB$830,5,FALSE))</f>
        <v>0</v>
      </c>
      <c r="M1341">
        <f>IF(G1341="GK",VLOOKUP(F1341,'[1]2017GoalKeeper Stats'!$A$2:$S$109,6,FALSE),VLOOKUP(F1341,'[1]2017Player Stats'!$A$2:$AB$830,6,FALSE))</f>
        <v>0</v>
      </c>
      <c r="N1341">
        <f>IF(G1341="GK",VLOOKUP(F1341,'[1]2017GoalKeeper Stats'!$A$2:$S$109,7,FALSE),VLOOKUP(F1341,'[1]2017Player Stats'!$A$2:$AB$830,7,FALSE))</f>
        <v>0</v>
      </c>
      <c r="O1341">
        <f>IF(G1341="GK",VLOOKUP(F1341,'[1]2017GoalKeeper Stats'!$A$2:$S$109,8,FALSE),VLOOKUP(F1341,'[1]2017Player Stats'!$A$2:$AB$830,8,FALSE))</f>
        <v>0</v>
      </c>
      <c r="P1341">
        <f>IF(G1341="GK",VLOOKUP(F1341,'[1]2017GoalKeeper Stats'!$A$2:$S$109,9,FALSE),VLOOKUP(F1341,'[1]2017Player Stats'!$A$2:$AB$830,9,FALSE))</f>
        <v>0</v>
      </c>
      <c r="Q1341">
        <f>IF(G1341="GK",VLOOKUP(F1341,'[1]2017GoalKeeper Stats'!$A$2:$S$109,10,FALSE),VLOOKUP(F1341,'[1]2017Player Stats'!$A$2:$AB$830,10,FALSE))</f>
        <v>0</v>
      </c>
      <c r="R1341">
        <f>IF(G1341="GK",VLOOKUP(F1341,'[1]2017GoalKeeper Stats'!$A$2:$S$109,11,FALSE),VLOOKUP(F1341,'[1]2017Player Stats'!$A$2:$AB$830,11,FALSE))</f>
        <v>0</v>
      </c>
      <c r="S1341" t="str">
        <f>IF(G1341="GK",VLOOKUP(F1341,'[1]2017GoalKeeper Stats'!$A$2:$S$109,12,FALSE),VLOOKUP(F1341,'[1]2017Player Stats'!$A$2:$AB$830,12,FALSE))</f>
        <v>0/0</v>
      </c>
      <c r="T1341">
        <f>IF(G1341="GK",VLOOKUP(F1341,'[1]2017GoalKeeper Stats'!$A$2:$S$109,13,FALSE),VLOOKUP(F1341,'[1]2017Player Stats'!$A$2:$AB$830,13,FALSE))</f>
        <v>0</v>
      </c>
      <c r="U1341">
        <f>IF(G1341="GK",VLOOKUP(F1341,'[1]2017GoalKeeper Stats'!$A$2:$S$109,14,FALSE),VLOOKUP(F1341,'[1]2017Player Stats'!$A$2:$AB$830,14,FALSE))</f>
        <v>0</v>
      </c>
      <c r="V1341">
        <f>IF(G1341="GK",VLOOKUP(F1341,'[1]2017GoalKeeper Stats'!$A$2:$S$109,15,FALSE),VLOOKUP(F1341,'[1]2017Player Stats'!$A$2:$AB$830,15,FALSE))</f>
        <v>0</v>
      </c>
      <c r="W1341">
        <f>IF(G1341="GK",VLOOKUP(F1341,'[1]2017GoalKeeper Stats'!$A$2:$S$109,16,FALSE),VLOOKUP(F1341,'[1]2017Player Stats'!$A$2:$AB$830,16,FALSE))</f>
        <v>0</v>
      </c>
      <c r="X1341">
        <f>IF(G1341="GK",VLOOKUP(F1341,'[1]2017GoalKeeper Stats'!$A$2:$S$109,17,FALSE),VLOOKUP(F1341,'[1]2017Player Stats'!$A$2:$AB$830,17,FALSE))</f>
        <v>0</v>
      </c>
      <c r="Y1341">
        <f>IF(G1341="GK",VLOOKUP(F1341,'[1]2017GoalKeeper Stats'!$A$2:$S$109,18,FALSE),VLOOKUP(F1341,'[1]2017Player Stats'!$A$2:$AB$830,18,FALSE))</f>
        <v>0</v>
      </c>
      <c r="Z1341">
        <f>IF(G1341="GK",VLOOKUP(F1341,'[1]2017GoalKeeper Stats'!$A$2:$S$109,19,FALSE),VLOOKUP(F1341,'[1]2017Player Stats'!$A$2:$AB$830,19,FALSE))</f>
        <v>0</v>
      </c>
      <c r="AA1341">
        <f>IF(G1341="GK",VLOOKUP(F1341,'[1]2017GoalKeeper Stats'!$A$2:$S$109,20,FALSE),VLOOKUP(F1341,'[1]2017Player Stats'!$A$2:$AB$830,20,FALSE))</f>
        <v>0</v>
      </c>
      <c r="AB1341">
        <f>IF(G1341="GK",VLOOKUP(F1341,'[1]2017GoalKeeper Stats'!$A$2:$S$109,21,FALSE),VLOOKUP(F1341,'[1]2017Player Stats'!$A$2:$AB$830,21,FALSE))</f>
        <v>0</v>
      </c>
      <c r="AC1341">
        <f>IF(G1341="GK",VLOOKUP(F1341,'[1]2017GoalKeeper Stats'!$A$2:$S$109,22,FALSE),VLOOKUP(F1341,'[1]2017Player Stats'!$A$2:$AB$830,22,FALSE))</f>
        <v>0</v>
      </c>
      <c r="AD1341">
        <f>IF(G1341="GK",VLOOKUP(F1341,'[1]2017GoalKeeper Stats'!$A$2:$S$109,23,FALSE),VLOOKUP(F1341,'[1]2017Player Stats'!$A$2:$AB$830,23,FALSE))</f>
        <v>0</v>
      </c>
      <c r="AE1341">
        <f>IF(G1341="GK",VLOOKUP(F1341,'[1]2017GoalKeeper Stats'!$A$2:$S$109,24,FALSE),VLOOKUP(F1341,'[1]2017Player Stats'!$A$2:$AB$830,24,FALSE))</f>
        <v>0</v>
      </c>
      <c r="AF1341">
        <f>IF(G1341="GK",VLOOKUP(F1341,'[1]2017GoalKeeper Stats'!$A$2:$S$109,25,FALSE),VLOOKUP(F1341,'[1]2017Player Stats'!$A$2:$AB$830,25,FALSE))</f>
        <v>0</v>
      </c>
      <c r="AG1341">
        <f>IF(G1341="GK",VLOOKUP(F1341,'[1]2017GoalKeeper Stats'!$A$2:$S$109,26,FALSE),VLOOKUP(F1341,'[1]2017Player Stats'!$A$2:$AB$830,26,FALSE))</f>
        <v>0</v>
      </c>
      <c r="AH1341" s="51">
        <v>2017</v>
      </c>
      <c r="AI1341" s="51">
        <v>34</v>
      </c>
      <c r="AJ1341" s="51">
        <v>419</v>
      </c>
      <c r="AK1341" s="51">
        <v>409</v>
      </c>
      <c r="AL1341" s="51">
        <v>39</v>
      </c>
      <c r="AM1341" s="51">
        <v>56</v>
      </c>
      <c r="AN1341" s="51">
        <v>-17</v>
      </c>
      <c r="AO1341" s="52">
        <v>36.22</v>
      </c>
      <c r="AP1341" s="52">
        <v>49.26</v>
      </c>
      <c r="AQ1341" s="52">
        <v>-13.04</v>
      </c>
      <c r="AR1341" s="52">
        <v>-3.96</v>
      </c>
      <c r="AS1341" s="51">
        <v>39</v>
      </c>
      <c r="AT1341" s="52">
        <v>39.11</v>
      </c>
    </row>
    <row r="1342" spans="1:46" hidden="1">
      <c r="A1342">
        <v>2017</v>
      </c>
      <c r="B1342" t="s">
        <v>943</v>
      </c>
      <c r="C1342" t="s">
        <v>175</v>
      </c>
      <c r="D1342" t="s">
        <v>1098</v>
      </c>
      <c r="E1342" t="s">
        <v>970</v>
      </c>
      <c r="F1342" t="str">
        <f t="shared" si="20"/>
        <v>Sean Davis</v>
      </c>
      <c r="G1342" t="s">
        <v>860</v>
      </c>
      <c r="H1342" s="143">
        <v>127500</v>
      </c>
      <c r="I1342" s="143">
        <v>110000</v>
      </c>
      <c r="J1342" t="str">
        <f>IF(G1342="GK",VLOOKUP(F1342,'[1]2017GoalKeeper Stats'!$A$2:$S$109,2,FALSE),VLOOKUP(F1342,'[1]2017Player Stats'!$A$2:$AB$830,2,FALSE))</f>
        <v>RBNY</v>
      </c>
      <c r="K1342">
        <f>IF(G1342="GK",VLOOKUP(F1342,'[1]2017GoalKeeper Stats'!$A$2:$S$109,4,FALSE),VLOOKUP(F1342,'[1]2017Player Stats'!$A$2:$AB$830,4,FALSE))</f>
        <v>27</v>
      </c>
      <c r="L1342">
        <f>IF(G1342="GK",VLOOKUP(F1342,'[1]2017GoalKeeper Stats'!$A$2:$S$109,5,FALSE),VLOOKUP(F1342,'[1]2017Player Stats'!$A$2:$AB$830,5,FALSE))</f>
        <v>21</v>
      </c>
      <c r="M1342">
        <f>IF(G1342="GK",VLOOKUP(F1342,'[1]2017GoalKeeper Stats'!$A$2:$S$109,6,FALSE),VLOOKUP(F1342,'[1]2017Player Stats'!$A$2:$AB$830,6,FALSE))</f>
        <v>1795</v>
      </c>
      <c r="N1342">
        <f>IF(G1342="GK",VLOOKUP(F1342,'[1]2017GoalKeeper Stats'!$A$2:$S$109,7,FALSE),VLOOKUP(F1342,'[1]2017Player Stats'!$A$2:$AB$830,7,FALSE))</f>
        <v>2</v>
      </c>
      <c r="O1342">
        <f>IF(G1342="GK",VLOOKUP(F1342,'[1]2017GoalKeeper Stats'!$A$2:$S$109,8,FALSE),VLOOKUP(F1342,'[1]2017Player Stats'!$A$2:$AB$830,8,FALSE))</f>
        <v>4</v>
      </c>
      <c r="P1342">
        <f>IF(G1342="GK",VLOOKUP(F1342,'[1]2017GoalKeeper Stats'!$A$2:$S$109,9,FALSE),VLOOKUP(F1342,'[1]2017Player Stats'!$A$2:$AB$830,9,FALSE))</f>
        <v>28</v>
      </c>
      <c r="Q1342">
        <f>IF(G1342="GK",VLOOKUP(F1342,'[1]2017GoalKeeper Stats'!$A$2:$S$109,10,FALSE),VLOOKUP(F1342,'[1]2017Player Stats'!$A$2:$AB$830,10,FALSE))</f>
        <v>10</v>
      </c>
      <c r="R1342">
        <f>IF(G1342="GK",VLOOKUP(F1342,'[1]2017GoalKeeper Stats'!$A$2:$S$109,11,FALSE),VLOOKUP(F1342,'[1]2017Player Stats'!$A$2:$AB$830,11,FALSE))</f>
        <v>0</v>
      </c>
      <c r="S1342" t="str">
        <f>IF(G1342="GK",VLOOKUP(F1342,'[1]2017GoalKeeper Stats'!$A$2:$S$109,12,FALSE),VLOOKUP(F1342,'[1]2017Player Stats'!$A$2:$AB$830,12,FALSE))</f>
        <v>0/0</v>
      </c>
      <c r="T1342">
        <f>IF(G1342="GK",VLOOKUP(F1342,'[1]2017GoalKeeper Stats'!$A$2:$S$109,13,FALSE),VLOOKUP(F1342,'[1]2017Player Stats'!$A$2:$AB$830,13,FALSE))</f>
        <v>2</v>
      </c>
      <c r="U1342">
        <f>IF(G1342="GK",VLOOKUP(F1342,'[1]2017GoalKeeper Stats'!$A$2:$S$109,14,FALSE),VLOOKUP(F1342,'[1]2017Player Stats'!$A$2:$AB$830,14,FALSE))</f>
        <v>0</v>
      </c>
      <c r="V1342">
        <f>IF(G1342="GK",VLOOKUP(F1342,'[1]2017GoalKeeper Stats'!$A$2:$S$109,15,FALSE),VLOOKUP(F1342,'[1]2017Player Stats'!$A$2:$AB$830,15,FALSE))</f>
        <v>0.1</v>
      </c>
      <c r="W1342">
        <f>IF(G1342="GK",VLOOKUP(F1342,'[1]2017GoalKeeper Stats'!$A$2:$S$109,16,FALSE),VLOOKUP(F1342,'[1]2017Player Stats'!$A$2:$AB$830,16,FALSE))</f>
        <v>7.1</v>
      </c>
      <c r="X1342">
        <f>IF(G1342="GK",VLOOKUP(F1342,'[1]2017GoalKeeper Stats'!$A$2:$S$109,17,FALSE),VLOOKUP(F1342,'[1]2017Player Stats'!$A$2:$AB$830,17,FALSE))</f>
        <v>1</v>
      </c>
      <c r="Y1342">
        <f>IF(G1342="GK",VLOOKUP(F1342,'[1]2017GoalKeeper Stats'!$A$2:$S$109,18,FALSE),VLOOKUP(F1342,'[1]2017Player Stats'!$A$2:$AB$830,18,FALSE))</f>
        <v>1</v>
      </c>
      <c r="Z1342">
        <f>IF(G1342="GK",VLOOKUP(F1342,'[1]2017GoalKeeper Stats'!$A$2:$S$109,19,FALSE),VLOOKUP(F1342,'[1]2017Player Stats'!$A$2:$AB$830,19,FALSE))</f>
        <v>3</v>
      </c>
      <c r="AA1342">
        <f>IF(G1342="GK",VLOOKUP(F1342,'[1]2017GoalKeeper Stats'!$A$2:$S$109,20,FALSE),VLOOKUP(F1342,'[1]2017Player Stats'!$A$2:$AB$830,20,FALSE))</f>
        <v>0.2</v>
      </c>
      <c r="AB1342">
        <f>IF(G1342="GK",VLOOKUP(F1342,'[1]2017GoalKeeper Stats'!$A$2:$S$109,21,FALSE),VLOOKUP(F1342,'[1]2017Player Stats'!$A$2:$AB$830,21,FALSE))</f>
        <v>29</v>
      </c>
      <c r="AC1342">
        <f>IF(G1342="GK",VLOOKUP(F1342,'[1]2017GoalKeeper Stats'!$A$2:$S$109,22,FALSE),VLOOKUP(F1342,'[1]2017Player Stats'!$A$2:$AB$830,22,FALSE))</f>
        <v>22</v>
      </c>
      <c r="AD1342">
        <f>IF(G1342="GK",VLOOKUP(F1342,'[1]2017GoalKeeper Stats'!$A$2:$S$109,23,FALSE),VLOOKUP(F1342,'[1]2017Player Stats'!$A$2:$AB$830,23,FALSE))</f>
        <v>1</v>
      </c>
      <c r="AE1342">
        <f>IF(G1342="GK",VLOOKUP(F1342,'[1]2017GoalKeeper Stats'!$A$2:$S$109,24,FALSE),VLOOKUP(F1342,'[1]2017Player Stats'!$A$2:$AB$830,24,FALSE))</f>
        <v>5</v>
      </c>
      <c r="AF1342">
        <f>IF(G1342="GK",VLOOKUP(F1342,'[1]2017GoalKeeper Stats'!$A$2:$S$109,25,FALSE),VLOOKUP(F1342,'[1]2017Player Stats'!$A$2:$AB$830,25,FALSE))</f>
        <v>0</v>
      </c>
      <c r="AG1342">
        <f>IF(G1342="GK",VLOOKUP(F1342,'[1]2017GoalKeeper Stats'!$A$2:$S$109,26,FALSE),VLOOKUP(F1342,'[1]2017Player Stats'!$A$2:$AB$830,26,FALSE))</f>
        <v>35.71</v>
      </c>
      <c r="AH1342" s="51">
        <v>2017</v>
      </c>
      <c r="AI1342" s="51">
        <v>34</v>
      </c>
      <c r="AJ1342" s="51">
        <v>450</v>
      </c>
      <c r="AK1342" s="51">
        <v>390</v>
      </c>
      <c r="AL1342" s="51">
        <v>50</v>
      </c>
      <c r="AM1342" s="51">
        <v>46</v>
      </c>
      <c r="AN1342" s="51">
        <v>4</v>
      </c>
      <c r="AO1342" s="52">
        <v>52.36</v>
      </c>
      <c r="AP1342" s="52">
        <v>44.21</v>
      </c>
      <c r="AQ1342" s="52">
        <v>8.15</v>
      </c>
      <c r="AR1342" s="52">
        <v>-4.1500000000000004</v>
      </c>
      <c r="AS1342" s="51">
        <v>50</v>
      </c>
      <c r="AT1342" s="52">
        <v>51.82</v>
      </c>
    </row>
    <row r="1343" spans="1:46" hidden="1">
      <c r="A1343">
        <v>2017</v>
      </c>
      <c r="B1343" t="s">
        <v>193</v>
      </c>
      <c r="C1343" t="s">
        <v>193</v>
      </c>
      <c r="D1343" t="s">
        <v>1171</v>
      </c>
      <c r="E1343" t="s">
        <v>1172</v>
      </c>
      <c r="F1343" t="str">
        <f t="shared" ref="F1343:F1406" si="21">D1343&amp;" "&amp;E1343</f>
        <v>Chance Myers</v>
      </c>
      <c r="G1343" t="s">
        <v>893</v>
      </c>
      <c r="H1343" s="143">
        <v>125004</v>
      </c>
      <c r="I1343" s="143">
        <v>125004</v>
      </c>
      <c r="J1343" t="str">
        <f>IF(G1343="GK",VLOOKUP(F1343,'[1]2017GoalKeeper Stats'!$A$2:$S$109,2,FALSE),VLOOKUP(F1343,'[1]2017Player Stats'!$A$2:$AB$830,2,FALSE))</f>
        <v>POR</v>
      </c>
      <c r="K1343">
        <f>IF(G1343="GK",VLOOKUP(F1343,'[1]2017GoalKeeper Stats'!$A$2:$S$109,4,FALSE),VLOOKUP(F1343,'[1]2017Player Stats'!$A$2:$AB$830,4,FALSE))</f>
        <v>1</v>
      </c>
      <c r="L1343">
        <f>IF(G1343="GK",VLOOKUP(F1343,'[1]2017GoalKeeper Stats'!$A$2:$S$109,5,FALSE),VLOOKUP(F1343,'[1]2017Player Stats'!$A$2:$AB$830,5,FALSE))</f>
        <v>1</v>
      </c>
      <c r="M1343">
        <f>IF(G1343="GK",VLOOKUP(F1343,'[1]2017GoalKeeper Stats'!$A$2:$S$109,6,FALSE),VLOOKUP(F1343,'[1]2017Player Stats'!$A$2:$AB$830,6,FALSE))</f>
        <v>44</v>
      </c>
      <c r="N1343">
        <f>IF(G1343="GK",VLOOKUP(F1343,'[1]2017GoalKeeper Stats'!$A$2:$S$109,7,FALSE),VLOOKUP(F1343,'[1]2017Player Stats'!$A$2:$AB$830,7,FALSE))</f>
        <v>0</v>
      </c>
      <c r="O1343">
        <f>IF(G1343="GK",VLOOKUP(F1343,'[1]2017GoalKeeper Stats'!$A$2:$S$109,8,FALSE),VLOOKUP(F1343,'[1]2017Player Stats'!$A$2:$AB$830,8,FALSE))</f>
        <v>0</v>
      </c>
      <c r="P1343">
        <f>IF(G1343="GK",VLOOKUP(F1343,'[1]2017GoalKeeper Stats'!$A$2:$S$109,9,FALSE),VLOOKUP(F1343,'[1]2017Player Stats'!$A$2:$AB$830,9,FALSE))</f>
        <v>0</v>
      </c>
      <c r="Q1343">
        <f>IF(G1343="GK",VLOOKUP(F1343,'[1]2017GoalKeeper Stats'!$A$2:$S$109,10,FALSE),VLOOKUP(F1343,'[1]2017Player Stats'!$A$2:$AB$830,10,FALSE))</f>
        <v>0</v>
      </c>
      <c r="R1343">
        <f>IF(G1343="GK",VLOOKUP(F1343,'[1]2017GoalKeeper Stats'!$A$2:$S$109,11,FALSE),VLOOKUP(F1343,'[1]2017Player Stats'!$A$2:$AB$830,11,FALSE))</f>
        <v>0</v>
      </c>
      <c r="S1343" t="str">
        <f>IF(G1343="GK",VLOOKUP(F1343,'[1]2017GoalKeeper Stats'!$A$2:$S$109,12,FALSE),VLOOKUP(F1343,'[1]2017Player Stats'!$A$2:$AB$830,12,FALSE))</f>
        <v>0/0</v>
      </c>
      <c r="T1343">
        <f>IF(G1343="GK",VLOOKUP(F1343,'[1]2017GoalKeeper Stats'!$A$2:$S$109,13,FALSE),VLOOKUP(F1343,'[1]2017Player Stats'!$A$2:$AB$830,13,FALSE))</f>
        <v>0</v>
      </c>
      <c r="U1343">
        <f>IF(G1343="GK",VLOOKUP(F1343,'[1]2017GoalKeeper Stats'!$A$2:$S$109,14,FALSE),VLOOKUP(F1343,'[1]2017Player Stats'!$A$2:$AB$830,14,FALSE))</f>
        <v>0</v>
      </c>
      <c r="V1343">
        <f>IF(G1343="GK",VLOOKUP(F1343,'[1]2017GoalKeeper Stats'!$A$2:$S$109,15,FALSE),VLOOKUP(F1343,'[1]2017Player Stats'!$A$2:$AB$830,15,FALSE))</f>
        <v>0</v>
      </c>
      <c r="W1343">
        <f>IF(G1343="GK",VLOOKUP(F1343,'[1]2017GoalKeeper Stats'!$A$2:$S$109,16,FALSE),VLOOKUP(F1343,'[1]2017Player Stats'!$A$2:$AB$830,16,FALSE))</f>
        <v>0</v>
      </c>
      <c r="X1343">
        <f>IF(G1343="GK",VLOOKUP(F1343,'[1]2017GoalKeeper Stats'!$A$2:$S$109,17,FALSE),VLOOKUP(F1343,'[1]2017Player Stats'!$A$2:$AB$830,17,FALSE))</f>
        <v>0</v>
      </c>
      <c r="Y1343">
        <f>IF(G1343="GK",VLOOKUP(F1343,'[1]2017GoalKeeper Stats'!$A$2:$S$109,18,FALSE),VLOOKUP(F1343,'[1]2017Player Stats'!$A$2:$AB$830,18,FALSE))</f>
        <v>0</v>
      </c>
      <c r="Z1343">
        <f>IF(G1343="GK",VLOOKUP(F1343,'[1]2017GoalKeeper Stats'!$A$2:$S$109,19,FALSE),VLOOKUP(F1343,'[1]2017Player Stats'!$A$2:$AB$830,19,FALSE))</f>
        <v>0</v>
      </c>
      <c r="AA1343">
        <f>IF(G1343="GK",VLOOKUP(F1343,'[1]2017GoalKeeper Stats'!$A$2:$S$109,20,FALSE),VLOOKUP(F1343,'[1]2017Player Stats'!$A$2:$AB$830,20,FALSE))</f>
        <v>0</v>
      </c>
      <c r="AB1343">
        <f>IF(G1343="GK",VLOOKUP(F1343,'[1]2017GoalKeeper Stats'!$A$2:$S$109,21,FALSE),VLOOKUP(F1343,'[1]2017Player Stats'!$A$2:$AB$830,21,FALSE))</f>
        <v>0</v>
      </c>
      <c r="AC1343">
        <f>IF(G1343="GK",VLOOKUP(F1343,'[1]2017GoalKeeper Stats'!$A$2:$S$109,22,FALSE),VLOOKUP(F1343,'[1]2017Player Stats'!$A$2:$AB$830,22,FALSE))</f>
        <v>0</v>
      </c>
      <c r="AD1343">
        <f>IF(G1343="GK",VLOOKUP(F1343,'[1]2017GoalKeeper Stats'!$A$2:$S$109,23,FALSE),VLOOKUP(F1343,'[1]2017Player Stats'!$A$2:$AB$830,23,FALSE))</f>
        <v>0</v>
      </c>
      <c r="AE1343">
        <f>IF(G1343="GK",VLOOKUP(F1343,'[1]2017GoalKeeper Stats'!$A$2:$S$109,24,FALSE),VLOOKUP(F1343,'[1]2017Player Stats'!$A$2:$AB$830,24,FALSE))</f>
        <v>0</v>
      </c>
      <c r="AF1343">
        <f>IF(G1343="GK",VLOOKUP(F1343,'[1]2017GoalKeeper Stats'!$A$2:$S$109,25,FALSE),VLOOKUP(F1343,'[1]2017Player Stats'!$A$2:$AB$830,25,FALSE))</f>
        <v>0</v>
      </c>
      <c r="AG1343">
        <f>IF(G1343="GK",VLOOKUP(F1343,'[1]2017GoalKeeper Stats'!$A$2:$S$109,26,FALSE),VLOOKUP(F1343,'[1]2017Player Stats'!$A$2:$AB$830,26,FALSE))</f>
        <v>0</v>
      </c>
      <c r="AH1343" s="51">
        <v>2017</v>
      </c>
      <c r="AI1343" s="51">
        <v>34</v>
      </c>
      <c r="AJ1343" s="51">
        <v>480</v>
      </c>
      <c r="AK1343" s="51">
        <v>418</v>
      </c>
      <c r="AL1343" s="51">
        <v>59</v>
      </c>
      <c r="AM1343" s="51">
        <v>49</v>
      </c>
      <c r="AN1343" s="51">
        <v>10</v>
      </c>
      <c r="AO1343" s="52">
        <v>53.09</v>
      </c>
      <c r="AP1343" s="52">
        <v>41.6</v>
      </c>
      <c r="AQ1343" s="52">
        <v>11.49</v>
      </c>
      <c r="AR1343" s="52">
        <v>-1.49</v>
      </c>
      <c r="AS1343" s="51">
        <v>53</v>
      </c>
      <c r="AT1343" s="52">
        <v>54.55</v>
      </c>
    </row>
    <row r="1344" spans="1:46" hidden="1">
      <c r="A1344">
        <v>2017</v>
      </c>
      <c r="B1344" t="s">
        <v>882</v>
      </c>
      <c r="C1344" t="s">
        <v>882</v>
      </c>
      <c r="D1344" t="s">
        <v>1495</v>
      </c>
      <c r="E1344" t="s">
        <v>1496</v>
      </c>
      <c r="F1344" t="str">
        <f t="shared" si="21"/>
        <v>Scott Caldwell</v>
      </c>
      <c r="G1344" t="s">
        <v>860</v>
      </c>
      <c r="H1344" s="143">
        <v>125000</v>
      </c>
      <c r="I1344" s="143">
        <v>115000</v>
      </c>
      <c r="J1344" t="str">
        <f>IF(G1344="GK",VLOOKUP(F1344,'[1]2017GoalKeeper Stats'!$A$2:$S$109,2,FALSE),VLOOKUP(F1344,'[1]2017Player Stats'!$A$2:$AB$830,2,FALSE))</f>
        <v>NE</v>
      </c>
      <c r="K1344">
        <f>IF(G1344="GK",VLOOKUP(F1344,'[1]2017GoalKeeper Stats'!$A$2:$S$109,4,FALSE),VLOOKUP(F1344,'[1]2017Player Stats'!$A$2:$AB$830,4,FALSE))</f>
        <v>33</v>
      </c>
      <c r="L1344">
        <f>IF(G1344="GK",VLOOKUP(F1344,'[1]2017GoalKeeper Stats'!$A$2:$S$109,5,FALSE),VLOOKUP(F1344,'[1]2017Player Stats'!$A$2:$AB$830,5,FALSE))</f>
        <v>26</v>
      </c>
      <c r="M1344">
        <f>IF(G1344="GK",VLOOKUP(F1344,'[1]2017GoalKeeper Stats'!$A$2:$S$109,6,FALSE),VLOOKUP(F1344,'[1]2017Player Stats'!$A$2:$AB$830,6,FALSE))</f>
        <v>2195</v>
      </c>
      <c r="N1344">
        <f>IF(G1344="GK",VLOOKUP(F1344,'[1]2017GoalKeeper Stats'!$A$2:$S$109,7,FALSE),VLOOKUP(F1344,'[1]2017Player Stats'!$A$2:$AB$830,7,FALSE))</f>
        <v>1</v>
      </c>
      <c r="O1344">
        <f>IF(G1344="GK",VLOOKUP(F1344,'[1]2017GoalKeeper Stats'!$A$2:$S$109,8,FALSE),VLOOKUP(F1344,'[1]2017Player Stats'!$A$2:$AB$830,8,FALSE))</f>
        <v>5</v>
      </c>
      <c r="P1344">
        <f>IF(G1344="GK",VLOOKUP(F1344,'[1]2017GoalKeeper Stats'!$A$2:$S$109,9,FALSE),VLOOKUP(F1344,'[1]2017Player Stats'!$A$2:$AB$830,9,FALSE))</f>
        <v>11</v>
      </c>
      <c r="Q1344">
        <f>IF(G1344="GK",VLOOKUP(F1344,'[1]2017GoalKeeper Stats'!$A$2:$S$109,10,FALSE),VLOOKUP(F1344,'[1]2017Player Stats'!$A$2:$AB$830,10,FALSE))</f>
        <v>2</v>
      </c>
      <c r="R1344">
        <f>IF(G1344="GK",VLOOKUP(F1344,'[1]2017GoalKeeper Stats'!$A$2:$S$109,11,FALSE),VLOOKUP(F1344,'[1]2017Player Stats'!$A$2:$AB$830,11,FALSE))</f>
        <v>1</v>
      </c>
      <c r="S1344" t="str">
        <f>IF(G1344="GK",VLOOKUP(F1344,'[1]2017GoalKeeper Stats'!$A$2:$S$109,12,FALSE),VLOOKUP(F1344,'[1]2017Player Stats'!$A$2:$AB$830,12,FALSE))</f>
        <v>0/0</v>
      </c>
      <c r="T1344">
        <f>IF(G1344="GK",VLOOKUP(F1344,'[1]2017GoalKeeper Stats'!$A$2:$S$109,13,FALSE),VLOOKUP(F1344,'[1]2017Player Stats'!$A$2:$AB$830,13,FALSE))</f>
        <v>1</v>
      </c>
      <c r="U1344">
        <f>IF(G1344="GK",VLOOKUP(F1344,'[1]2017GoalKeeper Stats'!$A$2:$S$109,14,FALSE),VLOOKUP(F1344,'[1]2017Player Stats'!$A$2:$AB$830,14,FALSE))</f>
        <v>0</v>
      </c>
      <c r="V1344">
        <f>IF(G1344="GK",VLOOKUP(F1344,'[1]2017GoalKeeper Stats'!$A$2:$S$109,15,FALSE),VLOOKUP(F1344,'[1]2017Player Stats'!$A$2:$AB$830,15,FALSE))</f>
        <v>0.04</v>
      </c>
      <c r="W1344">
        <f>IF(G1344="GK",VLOOKUP(F1344,'[1]2017GoalKeeper Stats'!$A$2:$S$109,16,FALSE),VLOOKUP(F1344,'[1]2017Player Stats'!$A$2:$AB$830,16,FALSE))</f>
        <v>9.1</v>
      </c>
      <c r="X1344">
        <f>IF(G1344="GK",VLOOKUP(F1344,'[1]2017GoalKeeper Stats'!$A$2:$S$109,17,FALSE),VLOOKUP(F1344,'[1]2017Player Stats'!$A$2:$AB$830,17,FALSE))</f>
        <v>2</v>
      </c>
      <c r="Y1344">
        <f>IF(G1344="GK",VLOOKUP(F1344,'[1]2017GoalKeeper Stats'!$A$2:$S$109,18,FALSE),VLOOKUP(F1344,'[1]2017Player Stats'!$A$2:$AB$830,18,FALSE))</f>
        <v>5</v>
      </c>
      <c r="Z1344">
        <f>IF(G1344="GK",VLOOKUP(F1344,'[1]2017GoalKeeper Stats'!$A$2:$S$109,19,FALSE),VLOOKUP(F1344,'[1]2017Player Stats'!$A$2:$AB$830,19,FALSE))</f>
        <v>0</v>
      </c>
      <c r="AA1344">
        <f>IF(G1344="GK",VLOOKUP(F1344,'[1]2017GoalKeeper Stats'!$A$2:$S$109,20,FALSE),VLOOKUP(F1344,'[1]2017Player Stats'!$A$2:$AB$830,20,FALSE))</f>
        <v>0.21</v>
      </c>
      <c r="AB1344">
        <f>IF(G1344="GK",VLOOKUP(F1344,'[1]2017GoalKeeper Stats'!$A$2:$S$109,21,FALSE),VLOOKUP(F1344,'[1]2017Player Stats'!$A$2:$AB$830,21,FALSE))</f>
        <v>42</v>
      </c>
      <c r="AC1344">
        <f>IF(G1344="GK",VLOOKUP(F1344,'[1]2017GoalKeeper Stats'!$A$2:$S$109,22,FALSE),VLOOKUP(F1344,'[1]2017Player Stats'!$A$2:$AB$830,22,FALSE))</f>
        <v>42</v>
      </c>
      <c r="AD1344">
        <f>IF(G1344="GK",VLOOKUP(F1344,'[1]2017GoalKeeper Stats'!$A$2:$S$109,23,FALSE),VLOOKUP(F1344,'[1]2017Player Stats'!$A$2:$AB$830,23,FALSE))</f>
        <v>0</v>
      </c>
      <c r="AE1344">
        <f>IF(G1344="GK",VLOOKUP(F1344,'[1]2017GoalKeeper Stats'!$A$2:$S$109,24,FALSE),VLOOKUP(F1344,'[1]2017Player Stats'!$A$2:$AB$830,24,FALSE))</f>
        <v>2</v>
      </c>
      <c r="AF1344">
        <f>IF(G1344="GK",VLOOKUP(F1344,'[1]2017GoalKeeper Stats'!$A$2:$S$109,25,FALSE),VLOOKUP(F1344,'[1]2017Player Stats'!$A$2:$AB$830,25,FALSE))</f>
        <v>0</v>
      </c>
      <c r="AG1344">
        <f>IF(G1344="GK",VLOOKUP(F1344,'[1]2017GoalKeeper Stats'!$A$2:$S$109,26,FALSE),VLOOKUP(F1344,'[1]2017Player Stats'!$A$2:$AB$830,26,FALSE))</f>
        <v>18.18</v>
      </c>
      <c r="AH1344" s="51">
        <v>2017</v>
      </c>
      <c r="AI1344" s="51">
        <v>34</v>
      </c>
      <c r="AJ1344" s="51">
        <v>434</v>
      </c>
      <c r="AK1344" s="51">
        <v>418</v>
      </c>
      <c r="AL1344" s="51">
        <v>53</v>
      </c>
      <c r="AM1344" s="51">
        <v>61</v>
      </c>
      <c r="AN1344" s="51">
        <v>-8</v>
      </c>
      <c r="AO1344" s="52">
        <v>50.23</v>
      </c>
      <c r="AP1344" s="52">
        <v>45.82</v>
      </c>
      <c r="AQ1344" s="52">
        <v>4.41</v>
      </c>
      <c r="AR1344" s="52">
        <v>-12.41</v>
      </c>
      <c r="AS1344" s="51">
        <v>45</v>
      </c>
      <c r="AT1344" s="52">
        <v>49.33</v>
      </c>
    </row>
    <row r="1345" spans="1:46" hidden="1">
      <c r="A1345">
        <v>2017</v>
      </c>
      <c r="B1345" t="s">
        <v>193</v>
      </c>
      <c r="C1345" t="s">
        <v>193</v>
      </c>
      <c r="D1345" t="s">
        <v>1491</v>
      </c>
      <c r="E1345" t="s">
        <v>1492</v>
      </c>
      <c r="F1345" t="str">
        <f t="shared" si="21"/>
        <v>Alvas Powell</v>
      </c>
      <c r="G1345" t="s">
        <v>893</v>
      </c>
      <c r="H1345" s="143">
        <v>123700</v>
      </c>
      <c r="I1345" s="143">
        <v>115000</v>
      </c>
      <c r="J1345" t="str">
        <f>IF(G1345="GK",VLOOKUP(F1345,'[1]2017GoalKeeper Stats'!$A$2:$S$109,2,FALSE),VLOOKUP(F1345,'[1]2017Player Stats'!$A$2:$AB$830,2,FALSE))</f>
        <v>MIA</v>
      </c>
      <c r="K1345">
        <f>IF(G1345="GK",VLOOKUP(F1345,'[1]2017GoalKeeper Stats'!$A$2:$S$109,4,FALSE),VLOOKUP(F1345,'[1]2017Player Stats'!$A$2:$AB$830,4,FALSE))</f>
        <v>23</v>
      </c>
      <c r="L1345">
        <f>IF(G1345="GK",VLOOKUP(F1345,'[1]2017GoalKeeper Stats'!$A$2:$S$109,5,FALSE),VLOOKUP(F1345,'[1]2017Player Stats'!$A$2:$AB$830,5,FALSE))</f>
        <v>19</v>
      </c>
      <c r="M1345">
        <f>IF(G1345="GK",VLOOKUP(F1345,'[1]2017GoalKeeper Stats'!$A$2:$S$109,6,FALSE),VLOOKUP(F1345,'[1]2017Player Stats'!$A$2:$AB$830,6,FALSE))</f>
        <v>1690</v>
      </c>
      <c r="N1345">
        <f>IF(G1345="GK",VLOOKUP(F1345,'[1]2017GoalKeeper Stats'!$A$2:$S$109,7,FALSE),VLOOKUP(F1345,'[1]2017Player Stats'!$A$2:$AB$830,7,FALSE))</f>
        <v>2</v>
      </c>
      <c r="O1345">
        <f>IF(G1345="GK",VLOOKUP(F1345,'[1]2017GoalKeeper Stats'!$A$2:$S$109,8,FALSE),VLOOKUP(F1345,'[1]2017Player Stats'!$A$2:$AB$830,8,FALSE))</f>
        <v>3</v>
      </c>
      <c r="P1345">
        <f>IF(G1345="GK",VLOOKUP(F1345,'[1]2017GoalKeeper Stats'!$A$2:$S$109,9,FALSE),VLOOKUP(F1345,'[1]2017Player Stats'!$A$2:$AB$830,9,FALSE))</f>
        <v>13</v>
      </c>
      <c r="Q1345">
        <f>IF(G1345="GK",VLOOKUP(F1345,'[1]2017GoalKeeper Stats'!$A$2:$S$109,10,FALSE),VLOOKUP(F1345,'[1]2017Player Stats'!$A$2:$AB$830,10,FALSE))</f>
        <v>6</v>
      </c>
      <c r="R1345">
        <f>IF(G1345="GK",VLOOKUP(F1345,'[1]2017GoalKeeper Stats'!$A$2:$S$109,11,FALSE),VLOOKUP(F1345,'[1]2017Player Stats'!$A$2:$AB$830,11,FALSE))</f>
        <v>0</v>
      </c>
      <c r="S1345" t="str">
        <f>IF(G1345="GK",VLOOKUP(F1345,'[1]2017GoalKeeper Stats'!$A$2:$S$109,12,FALSE),VLOOKUP(F1345,'[1]2017Player Stats'!$A$2:$AB$830,12,FALSE))</f>
        <v>0/0</v>
      </c>
      <c r="T1345">
        <f>IF(G1345="GK",VLOOKUP(F1345,'[1]2017GoalKeeper Stats'!$A$2:$S$109,13,FALSE),VLOOKUP(F1345,'[1]2017Player Stats'!$A$2:$AB$830,13,FALSE))</f>
        <v>2</v>
      </c>
      <c r="U1345">
        <f>IF(G1345="GK",VLOOKUP(F1345,'[1]2017GoalKeeper Stats'!$A$2:$S$109,14,FALSE),VLOOKUP(F1345,'[1]2017Player Stats'!$A$2:$AB$830,14,FALSE))</f>
        <v>0</v>
      </c>
      <c r="V1345">
        <f>IF(G1345="GK",VLOOKUP(F1345,'[1]2017GoalKeeper Stats'!$A$2:$S$109,15,FALSE),VLOOKUP(F1345,'[1]2017Player Stats'!$A$2:$AB$830,15,FALSE))</f>
        <v>0.11</v>
      </c>
      <c r="W1345">
        <f>IF(G1345="GK",VLOOKUP(F1345,'[1]2017GoalKeeper Stats'!$A$2:$S$109,16,FALSE),VLOOKUP(F1345,'[1]2017Player Stats'!$A$2:$AB$830,16,FALSE))</f>
        <v>15.4</v>
      </c>
      <c r="X1345">
        <f>IF(G1345="GK",VLOOKUP(F1345,'[1]2017GoalKeeper Stats'!$A$2:$S$109,17,FALSE),VLOOKUP(F1345,'[1]2017Player Stats'!$A$2:$AB$830,17,FALSE))</f>
        <v>0</v>
      </c>
      <c r="Y1345">
        <f>IF(G1345="GK",VLOOKUP(F1345,'[1]2017GoalKeeper Stats'!$A$2:$S$109,18,FALSE),VLOOKUP(F1345,'[1]2017Player Stats'!$A$2:$AB$830,18,FALSE))</f>
        <v>0</v>
      </c>
      <c r="Z1345">
        <f>IF(G1345="GK",VLOOKUP(F1345,'[1]2017GoalKeeper Stats'!$A$2:$S$109,19,FALSE),VLOOKUP(F1345,'[1]2017Player Stats'!$A$2:$AB$830,19,FALSE))</f>
        <v>3</v>
      </c>
      <c r="AA1345">
        <f>IF(G1345="GK",VLOOKUP(F1345,'[1]2017GoalKeeper Stats'!$A$2:$S$109,20,FALSE),VLOOKUP(F1345,'[1]2017Player Stats'!$A$2:$AB$830,20,FALSE))</f>
        <v>0.16</v>
      </c>
      <c r="AB1345">
        <f>IF(G1345="GK",VLOOKUP(F1345,'[1]2017GoalKeeper Stats'!$A$2:$S$109,21,FALSE),VLOOKUP(F1345,'[1]2017Player Stats'!$A$2:$AB$830,21,FALSE))</f>
        <v>17</v>
      </c>
      <c r="AC1345">
        <f>IF(G1345="GK",VLOOKUP(F1345,'[1]2017GoalKeeper Stats'!$A$2:$S$109,22,FALSE),VLOOKUP(F1345,'[1]2017Player Stats'!$A$2:$AB$830,22,FALSE))</f>
        <v>7</v>
      </c>
      <c r="AD1345">
        <f>IF(G1345="GK",VLOOKUP(F1345,'[1]2017GoalKeeper Stats'!$A$2:$S$109,23,FALSE),VLOOKUP(F1345,'[1]2017Player Stats'!$A$2:$AB$830,23,FALSE))</f>
        <v>3</v>
      </c>
      <c r="AE1345">
        <f>IF(G1345="GK",VLOOKUP(F1345,'[1]2017GoalKeeper Stats'!$A$2:$S$109,24,FALSE),VLOOKUP(F1345,'[1]2017Player Stats'!$A$2:$AB$830,24,FALSE))</f>
        <v>3</v>
      </c>
      <c r="AF1345">
        <f>IF(G1345="GK",VLOOKUP(F1345,'[1]2017GoalKeeper Stats'!$A$2:$S$109,25,FALSE),VLOOKUP(F1345,'[1]2017Player Stats'!$A$2:$AB$830,25,FALSE))</f>
        <v>0</v>
      </c>
      <c r="AG1345">
        <f>IF(G1345="GK",VLOOKUP(F1345,'[1]2017GoalKeeper Stats'!$A$2:$S$109,26,FALSE),VLOOKUP(F1345,'[1]2017Player Stats'!$A$2:$AB$830,26,FALSE))</f>
        <v>46.15</v>
      </c>
      <c r="AH1345" s="51">
        <v>2017</v>
      </c>
      <c r="AI1345" s="51">
        <v>34</v>
      </c>
      <c r="AJ1345" s="51">
        <v>480</v>
      </c>
      <c r="AK1345" s="51">
        <v>418</v>
      </c>
      <c r="AL1345" s="51">
        <v>59</v>
      </c>
      <c r="AM1345" s="51">
        <v>49</v>
      </c>
      <c r="AN1345" s="51">
        <v>10</v>
      </c>
      <c r="AO1345" s="52">
        <v>53.09</v>
      </c>
      <c r="AP1345" s="52">
        <v>41.6</v>
      </c>
      <c r="AQ1345" s="52">
        <v>11.49</v>
      </c>
      <c r="AR1345" s="52">
        <v>-1.49</v>
      </c>
      <c r="AS1345" s="51">
        <v>53</v>
      </c>
      <c r="AT1345" s="52">
        <v>54.55</v>
      </c>
    </row>
    <row r="1346" spans="1:46" hidden="1">
      <c r="A1346">
        <v>2017</v>
      </c>
      <c r="B1346" t="s">
        <v>211</v>
      </c>
      <c r="C1346" t="s">
        <v>173</v>
      </c>
      <c r="D1346" t="s">
        <v>2005</v>
      </c>
      <c r="E1346" t="s">
        <v>2006</v>
      </c>
      <c r="F1346" t="str">
        <f t="shared" si="21"/>
        <v>Yangel Herrera</v>
      </c>
      <c r="G1346" t="s">
        <v>860</v>
      </c>
      <c r="H1346" s="143">
        <v>123557</v>
      </c>
      <c r="I1346" s="143">
        <v>123557</v>
      </c>
      <c r="J1346" t="str">
        <f>IF(G1346="GK",VLOOKUP(F1346,'[1]2017GoalKeeper Stats'!$A$2:$S$109,2,FALSE),VLOOKUP(F1346,'[1]2017Player Stats'!$A$2:$AB$830,2,FALSE))</f>
        <v>NYC</v>
      </c>
      <c r="K1346">
        <f>IF(G1346="GK",VLOOKUP(F1346,'[1]2017GoalKeeper Stats'!$A$2:$S$109,4,FALSE),VLOOKUP(F1346,'[1]2017Player Stats'!$A$2:$AB$830,4,FALSE))</f>
        <v>18</v>
      </c>
      <c r="L1346">
        <f>IF(G1346="GK",VLOOKUP(F1346,'[1]2017GoalKeeper Stats'!$A$2:$S$109,5,FALSE),VLOOKUP(F1346,'[1]2017Player Stats'!$A$2:$AB$830,5,FALSE))</f>
        <v>14</v>
      </c>
      <c r="M1346">
        <f>IF(G1346="GK",VLOOKUP(F1346,'[1]2017GoalKeeper Stats'!$A$2:$S$109,6,FALSE),VLOOKUP(F1346,'[1]2017Player Stats'!$A$2:$AB$830,6,FALSE))</f>
        <v>1223</v>
      </c>
      <c r="N1346">
        <f>IF(G1346="GK",VLOOKUP(F1346,'[1]2017GoalKeeper Stats'!$A$2:$S$109,7,FALSE),VLOOKUP(F1346,'[1]2017Player Stats'!$A$2:$AB$830,7,FALSE))</f>
        <v>1</v>
      </c>
      <c r="O1346">
        <f>IF(G1346="GK",VLOOKUP(F1346,'[1]2017GoalKeeper Stats'!$A$2:$S$109,8,FALSE),VLOOKUP(F1346,'[1]2017Player Stats'!$A$2:$AB$830,8,FALSE))</f>
        <v>2</v>
      </c>
      <c r="P1346">
        <f>IF(G1346="GK",VLOOKUP(F1346,'[1]2017GoalKeeper Stats'!$A$2:$S$109,9,FALSE),VLOOKUP(F1346,'[1]2017Player Stats'!$A$2:$AB$830,9,FALSE))</f>
        <v>20</v>
      </c>
      <c r="Q1346">
        <f>IF(G1346="GK",VLOOKUP(F1346,'[1]2017GoalKeeper Stats'!$A$2:$S$109,10,FALSE),VLOOKUP(F1346,'[1]2017Player Stats'!$A$2:$AB$830,10,FALSE))</f>
        <v>7</v>
      </c>
      <c r="R1346">
        <f>IF(G1346="GK",VLOOKUP(F1346,'[1]2017GoalKeeper Stats'!$A$2:$S$109,11,FALSE),VLOOKUP(F1346,'[1]2017Player Stats'!$A$2:$AB$830,11,FALSE))</f>
        <v>0</v>
      </c>
      <c r="S1346" t="str">
        <f>IF(G1346="GK",VLOOKUP(F1346,'[1]2017GoalKeeper Stats'!$A$2:$S$109,12,FALSE),VLOOKUP(F1346,'[1]2017Player Stats'!$A$2:$AB$830,12,FALSE))</f>
        <v>0/0</v>
      </c>
      <c r="T1346">
        <f>IF(G1346="GK",VLOOKUP(F1346,'[1]2017GoalKeeper Stats'!$A$2:$S$109,13,FALSE),VLOOKUP(F1346,'[1]2017Player Stats'!$A$2:$AB$830,13,FALSE))</f>
        <v>0</v>
      </c>
      <c r="U1346">
        <f>IF(G1346="GK",VLOOKUP(F1346,'[1]2017GoalKeeper Stats'!$A$2:$S$109,14,FALSE),VLOOKUP(F1346,'[1]2017Player Stats'!$A$2:$AB$830,14,FALSE))</f>
        <v>1</v>
      </c>
      <c r="V1346">
        <f>IF(G1346="GK",VLOOKUP(F1346,'[1]2017GoalKeeper Stats'!$A$2:$S$109,15,FALSE),VLOOKUP(F1346,'[1]2017Player Stats'!$A$2:$AB$830,15,FALSE))</f>
        <v>7.0000000000000007E-2</v>
      </c>
      <c r="W1346">
        <f>IF(G1346="GK",VLOOKUP(F1346,'[1]2017GoalKeeper Stats'!$A$2:$S$109,16,FALSE),VLOOKUP(F1346,'[1]2017Player Stats'!$A$2:$AB$830,16,FALSE))</f>
        <v>5</v>
      </c>
      <c r="X1346">
        <f>IF(G1346="GK",VLOOKUP(F1346,'[1]2017GoalKeeper Stats'!$A$2:$S$109,17,FALSE),VLOOKUP(F1346,'[1]2017Player Stats'!$A$2:$AB$830,17,FALSE))</f>
        <v>1</v>
      </c>
      <c r="Y1346">
        <f>IF(G1346="GK",VLOOKUP(F1346,'[1]2017GoalKeeper Stats'!$A$2:$S$109,18,FALSE),VLOOKUP(F1346,'[1]2017Player Stats'!$A$2:$AB$830,18,FALSE))</f>
        <v>0</v>
      </c>
      <c r="Z1346">
        <f>IF(G1346="GK",VLOOKUP(F1346,'[1]2017GoalKeeper Stats'!$A$2:$S$109,19,FALSE),VLOOKUP(F1346,'[1]2017Player Stats'!$A$2:$AB$830,19,FALSE))</f>
        <v>2</v>
      </c>
      <c r="AA1346">
        <f>IF(G1346="GK",VLOOKUP(F1346,'[1]2017GoalKeeper Stats'!$A$2:$S$109,20,FALSE),VLOOKUP(F1346,'[1]2017Player Stats'!$A$2:$AB$830,20,FALSE))</f>
        <v>0.15</v>
      </c>
      <c r="AB1346">
        <f>IF(G1346="GK",VLOOKUP(F1346,'[1]2017GoalKeeper Stats'!$A$2:$S$109,21,FALSE),VLOOKUP(F1346,'[1]2017Player Stats'!$A$2:$AB$830,21,FALSE))</f>
        <v>44</v>
      </c>
      <c r="AC1346">
        <f>IF(G1346="GK",VLOOKUP(F1346,'[1]2017GoalKeeper Stats'!$A$2:$S$109,22,FALSE),VLOOKUP(F1346,'[1]2017Player Stats'!$A$2:$AB$830,22,FALSE))</f>
        <v>38</v>
      </c>
      <c r="AD1346">
        <f>IF(G1346="GK",VLOOKUP(F1346,'[1]2017GoalKeeper Stats'!$A$2:$S$109,23,FALSE),VLOOKUP(F1346,'[1]2017Player Stats'!$A$2:$AB$830,23,FALSE))</f>
        <v>0</v>
      </c>
      <c r="AE1346">
        <f>IF(G1346="GK",VLOOKUP(F1346,'[1]2017GoalKeeper Stats'!$A$2:$S$109,24,FALSE),VLOOKUP(F1346,'[1]2017Player Stats'!$A$2:$AB$830,24,FALSE))</f>
        <v>7</v>
      </c>
      <c r="AF1346">
        <f>IF(G1346="GK",VLOOKUP(F1346,'[1]2017GoalKeeper Stats'!$A$2:$S$109,25,FALSE),VLOOKUP(F1346,'[1]2017Player Stats'!$A$2:$AB$830,25,FALSE))</f>
        <v>1</v>
      </c>
      <c r="AG1346">
        <f>IF(G1346="GK",VLOOKUP(F1346,'[1]2017GoalKeeper Stats'!$A$2:$S$109,26,FALSE),VLOOKUP(F1346,'[1]2017Player Stats'!$A$2:$AB$830,26,FALSE))</f>
        <v>35</v>
      </c>
      <c r="AH1346" s="51">
        <v>2017</v>
      </c>
      <c r="AI1346" s="51">
        <v>34</v>
      </c>
      <c r="AJ1346" s="51">
        <v>484</v>
      </c>
      <c r="AK1346" s="51">
        <v>421</v>
      </c>
      <c r="AL1346" s="51">
        <v>56</v>
      </c>
      <c r="AM1346" s="51">
        <v>43</v>
      </c>
      <c r="AN1346" s="51">
        <v>13</v>
      </c>
      <c r="AO1346" s="52">
        <v>53.25</v>
      </c>
      <c r="AP1346" s="52">
        <v>41.26</v>
      </c>
      <c r="AQ1346" s="52">
        <v>11.98</v>
      </c>
      <c r="AR1346" s="52">
        <v>1.02</v>
      </c>
      <c r="AS1346" s="51">
        <v>57</v>
      </c>
      <c r="AT1346" s="52">
        <v>55.34</v>
      </c>
    </row>
    <row r="1347" spans="1:46" hidden="1">
      <c r="A1347">
        <v>2017</v>
      </c>
      <c r="B1347" t="s">
        <v>198</v>
      </c>
      <c r="C1347" t="s">
        <v>198</v>
      </c>
      <c r="D1347" t="s">
        <v>1452</v>
      </c>
      <c r="E1347" t="s">
        <v>1453</v>
      </c>
      <c r="F1347" t="str">
        <f t="shared" si="21"/>
        <v>Axel Sjoberg</v>
      </c>
      <c r="G1347" t="s">
        <v>893</v>
      </c>
      <c r="H1347" s="143">
        <v>123350</v>
      </c>
      <c r="I1347" s="143">
        <v>108350</v>
      </c>
      <c r="J1347" t="str">
        <f>IF(G1347="GK",VLOOKUP(F1347,'[1]2017GoalKeeper Stats'!$A$2:$S$109,2,FALSE),VLOOKUP(F1347,'[1]2017Player Stats'!$A$2:$AB$830,2,FALSE))</f>
        <v>CLB</v>
      </c>
      <c r="K1347">
        <f>IF(G1347="GK",VLOOKUP(F1347,'[1]2017GoalKeeper Stats'!$A$2:$S$109,4,FALSE),VLOOKUP(F1347,'[1]2017Player Stats'!$A$2:$AB$830,4,FALSE))</f>
        <v>19</v>
      </c>
      <c r="L1347">
        <f>IF(G1347="GK",VLOOKUP(F1347,'[1]2017GoalKeeper Stats'!$A$2:$S$109,5,FALSE),VLOOKUP(F1347,'[1]2017Player Stats'!$A$2:$AB$830,5,FALSE))</f>
        <v>19</v>
      </c>
      <c r="M1347">
        <f>IF(G1347="GK",VLOOKUP(F1347,'[1]2017GoalKeeper Stats'!$A$2:$S$109,6,FALSE),VLOOKUP(F1347,'[1]2017Player Stats'!$A$2:$AB$830,6,FALSE))</f>
        <v>1637</v>
      </c>
      <c r="N1347">
        <f>IF(G1347="GK",VLOOKUP(F1347,'[1]2017GoalKeeper Stats'!$A$2:$S$109,7,FALSE),VLOOKUP(F1347,'[1]2017Player Stats'!$A$2:$AB$830,7,FALSE))</f>
        <v>1</v>
      </c>
      <c r="O1347">
        <f>IF(G1347="GK",VLOOKUP(F1347,'[1]2017GoalKeeper Stats'!$A$2:$S$109,8,FALSE),VLOOKUP(F1347,'[1]2017Player Stats'!$A$2:$AB$830,8,FALSE))</f>
        <v>0</v>
      </c>
      <c r="P1347">
        <f>IF(G1347="GK",VLOOKUP(F1347,'[1]2017GoalKeeper Stats'!$A$2:$S$109,9,FALSE),VLOOKUP(F1347,'[1]2017Player Stats'!$A$2:$AB$830,9,FALSE))</f>
        <v>11</v>
      </c>
      <c r="Q1347">
        <f>IF(G1347="GK",VLOOKUP(F1347,'[1]2017GoalKeeper Stats'!$A$2:$S$109,10,FALSE),VLOOKUP(F1347,'[1]2017Player Stats'!$A$2:$AB$830,10,FALSE))</f>
        <v>2</v>
      </c>
      <c r="R1347">
        <f>IF(G1347="GK",VLOOKUP(F1347,'[1]2017GoalKeeper Stats'!$A$2:$S$109,11,FALSE),VLOOKUP(F1347,'[1]2017Player Stats'!$A$2:$AB$830,11,FALSE))</f>
        <v>0</v>
      </c>
      <c r="S1347" t="str">
        <f>IF(G1347="GK",VLOOKUP(F1347,'[1]2017GoalKeeper Stats'!$A$2:$S$109,12,FALSE),VLOOKUP(F1347,'[1]2017Player Stats'!$A$2:$AB$830,12,FALSE))</f>
        <v>0/0</v>
      </c>
      <c r="T1347">
        <f>IF(G1347="GK",VLOOKUP(F1347,'[1]2017GoalKeeper Stats'!$A$2:$S$109,13,FALSE),VLOOKUP(F1347,'[1]2017Player Stats'!$A$2:$AB$830,13,FALSE))</f>
        <v>1</v>
      </c>
      <c r="U1347">
        <f>IF(G1347="GK",VLOOKUP(F1347,'[1]2017GoalKeeper Stats'!$A$2:$S$109,14,FALSE),VLOOKUP(F1347,'[1]2017Player Stats'!$A$2:$AB$830,14,FALSE))</f>
        <v>0</v>
      </c>
      <c r="V1347">
        <f>IF(G1347="GK",VLOOKUP(F1347,'[1]2017GoalKeeper Stats'!$A$2:$S$109,15,FALSE),VLOOKUP(F1347,'[1]2017Player Stats'!$A$2:$AB$830,15,FALSE))</f>
        <v>0.05</v>
      </c>
      <c r="W1347">
        <f>IF(G1347="GK",VLOOKUP(F1347,'[1]2017GoalKeeper Stats'!$A$2:$S$109,16,FALSE),VLOOKUP(F1347,'[1]2017Player Stats'!$A$2:$AB$830,16,FALSE))</f>
        <v>9.1</v>
      </c>
      <c r="X1347">
        <f>IF(G1347="GK",VLOOKUP(F1347,'[1]2017GoalKeeper Stats'!$A$2:$S$109,17,FALSE),VLOOKUP(F1347,'[1]2017Player Stats'!$A$2:$AB$830,17,FALSE))</f>
        <v>0</v>
      </c>
      <c r="Y1347">
        <f>IF(G1347="GK",VLOOKUP(F1347,'[1]2017GoalKeeper Stats'!$A$2:$S$109,18,FALSE),VLOOKUP(F1347,'[1]2017Player Stats'!$A$2:$AB$830,18,FALSE))</f>
        <v>0</v>
      </c>
      <c r="Z1347">
        <f>IF(G1347="GK",VLOOKUP(F1347,'[1]2017GoalKeeper Stats'!$A$2:$S$109,19,FALSE),VLOOKUP(F1347,'[1]2017Player Stats'!$A$2:$AB$830,19,FALSE))</f>
        <v>0</v>
      </c>
      <c r="AA1347">
        <f>IF(G1347="GK",VLOOKUP(F1347,'[1]2017GoalKeeper Stats'!$A$2:$S$109,20,FALSE),VLOOKUP(F1347,'[1]2017Player Stats'!$A$2:$AB$830,20,FALSE))</f>
        <v>0</v>
      </c>
      <c r="AB1347">
        <f>IF(G1347="GK",VLOOKUP(F1347,'[1]2017GoalKeeper Stats'!$A$2:$S$109,21,FALSE),VLOOKUP(F1347,'[1]2017Player Stats'!$A$2:$AB$830,21,FALSE))</f>
        <v>23</v>
      </c>
      <c r="AC1347">
        <f>IF(G1347="GK",VLOOKUP(F1347,'[1]2017GoalKeeper Stats'!$A$2:$S$109,22,FALSE),VLOOKUP(F1347,'[1]2017Player Stats'!$A$2:$AB$830,22,FALSE))</f>
        <v>6</v>
      </c>
      <c r="AD1347">
        <f>IF(G1347="GK",VLOOKUP(F1347,'[1]2017GoalKeeper Stats'!$A$2:$S$109,23,FALSE),VLOOKUP(F1347,'[1]2017Player Stats'!$A$2:$AB$830,23,FALSE))</f>
        <v>0</v>
      </c>
      <c r="AE1347">
        <f>IF(G1347="GK",VLOOKUP(F1347,'[1]2017GoalKeeper Stats'!$A$2:$S$109,24,FALSE),VLOOKUP(F1347,'[1]2017Player Stats'!$A$2:$AB$830,24,FALSE))</f>
        <v>1</v>
      </c>
      <c r="AF1347">
        <f>IF(G1347="GK",VLOOKUP(F1347,'[1]2017GoalKeeper Stats'!$A$2:$S$109,25,FALSE),VLOOKUP(F1347,'[1]2017Player Stats'!$A$2:$AB$830,25,FALSE))</f>
        <v>1</v>
      </c>
      <c r="AG1347">
        <f>IF(G1347="GK",VLOOKUP(F1347,'[1]2017GoalKeeper Stats'!$A$2:$S$109,26,FALSE),VLOOKUP(F1347,'[1]2017Player Stats'!$A$2:$AB$830,26,FALSE))</f>
        <v>18.18</v>
      </c>
      <c r="AH1347" s="51">
        <v>2017</v>
      </c>
      <c r="AI1347" s="51">
        <v>34</v>
      </c>
      <c r="AJ1347" s="51">
        <v>324</v>
      </c>
      <c r="AK1347" s="51">
        <v>489</v>
      </c>
      <c r="AL1347" s="51">
        <v>31</v>
      </c>
      <c r="AM1347" s="51">
        <v>49</v>
      </c>
      <c r="AN1347" s="51">
        <v>-18</v>
      </c>
      <c r="AO1347" s="52">
        <v>32.979999999999997</v>
      </c>
      <c r="AP1347" s="52">
        <v>49.63</v>
      </c>
      <c r="AQ1347" s="52">
        <v>-16.649999999999999</v>
      </c>
      <c r="AR1347" s="52">
        <v>-1.35</v>
      </c>
      <c r="AS1347" s="51">
        <v>33</v>
      </c>
      <c r="AT1347" s="52">
        <v>34.96</v>
      </c>
    </row>
    <row r="1348" spans="1:46" hidden="1">
      <c r="A1348">
        <v>2017</v>
      </c>
      <c r="B1348" t="s">
        <v>201</v>
      </c>
      <c r="C1348" t="s">
        <v>201</v>
      </c>
      <c r="D1348" t="s">
        <v>1267</v>
      </c>
      <c r="E1348" t="s">
        <v>1210</v>
      </c>
      <c r="F1348" t="str">
        <f t="shared" si="21"/>
        <v>Shaun Francis</v>
      </c>
      <c r="G1348" t="s">
        <v>893</v>
      </c>
      <c r="H1348" s="143">
        <v>123333</v>
      </c>
      <c r="I1348" s="143">
        <v>115000</v>
      </c>
      <c r="J1348" t="str">
        <f>IF(G1348="GK",VLOOKUP(F1348,'[1]2017GoalKeeper Stats'!$A$2:$S$109,2,FALSE),VLOOKUP(F1348,'[1]2017Player Stats'!$A$2:$AB$830,2,FALSE))</f>
        <v>MTL</v>
      </c>
      <c r="K1348">
        <f>IF(G1348="GK",VLOOKUP(F1348,'[1]2017GoalKeeper Stats'!$A$2:$S$109,4,FALSE),VLOOKUP(F1348,'[1]2017Player Stats'!$A$2:$AB$830,4,FALSE))</f>
        <v>14</v>
      </c>
      <c r="L1348">
        <f>IF(G1348="GK",VLOOKUP(F1348,'[1]2017GoalKeeper Stats'!$A$2:$S$109,5,FALSE),VLOOKUP(F1348,'[1]2017Player Stats'!$A$2:$AB$830,5,FALSE))</f>
        <v>12</v>
      </c>
      <c r="M1348">
        <f>IF(G1348="GK",VLOOKUP(F1348,'[1]2017GoalKeeper Stats'!$A$2:$S$109,6,FALSE),VLOOKUP(F1348,'[1]2017Player Stats'!$A$2:$AB$830,6,FALSE))</f>
        <v>1067</v>
      </c>
      <c r="N1348">
        <f>IF(G1348="GK",VLOOKUP(F1348,'[1]2017GoalKeeper Stats'!$A$2:$S$109,7,FALSE),VLOOKUP(F1348,'[1]2017Player Stats'!$A$2:$AB$830,7,FALSE))</f>
        <v>0</v>
      </c>
      <c r="O1348">
        <f>IF(G1348="GK",VLOOKUP(F1348,'[1]2017GoalKeeper Stats'!$A$2:$S$109,8,FALSE),VLOOKUP(F1348,'[1]2017Player Stats'!$A$2:$AB$830,8,FALSE))</f>
        <v>0</v>
      </c>
      <c r="P1348">
        <f>IF(G1348="GK",VLOOKUP(F1348,'[1]2017GoalKeeper Stats'!$A$2:$S$109,9,FALSE),VLOOKUP(F1348,'[1]2017Player Stats'!$A$2:$AB$830,9,FALSE))</f>
        <v>7</v>
      </c>
      <c r="Q1348">
        <f>IF(G1348="GK",VLOOKUP(F1348,'[1]2017GoalKeeper Stats'!$A$2:$S$109,10,FALSE),VLOOKUP(F1348,'[1]2017Player Stats'!$A$2:$AB$830,10,FALSE))</f>
        <v>3</v>
      </c>
      <c r="R1348">
        <f>IF(G1348="GK",VLOOKUP(F1348,'[1]2017GoalKeeper Stats'!$A$2:$S$109,11,FALSE),VLOOKUP(F1348,'[1]2017Player Stats'!$A$2:$AB$830,11,FALSE))</f>
        <v>0</v>
      </c>
      <c r="S1348" t="str">
        <f>IF(G1348="GK",VLOOKUP(F1348,'[1]2017GoalKeeper Stats'!$A$2:$S$109,12,FALSE),VLOOKUP(F1348,'[1]2017Player Stats'!$A$2:$AB$830,12,FALSE))</f>
        <v>0/0</v>
      </c>
      <c r="T1348">
        <f>IF(G1348="GK",VLOOKUP(F1348,'[1]2017GoalKeeper Stats'!$A$2:$S$109,13,FALSE),VLOOKUP(F1348,'[1]2017Player Stats'!$A$2:$AB$830,13,FALSE))</f>
        <v>0</v>
      </c>
      <c r="U1348">
        <f>IF(G1348="GK",VLOOKUP(F1348,'[1]2017GoalKeeper Stats'!$A$2:$S$109,14,FALSE),VLOOKUP(F1348,'[1]2017Player Stats'!$A$2:$AB$830,14,FALSE))</f>
        <v>0</v>
      </c>
      <c r="V1348">
        <f>IF(G1348="GK",VLOOKUP(F1348,'[1]2017GoalKeeper Stats'!$A$2:$S$109,15,FALSE),VLOOKUP(F1348,'[1]2017Player Stats'!$A$2:$AB$830,15,FALSE))</f>
        <v>0</v>
      </c>
      <c r="W1348">
        <f>IF(G1348="GK",VLOOKUP(F1348,'[1]2017GoalKeeper Stats'!$A$2:$S$109,16,FALSE),VLOOKUP(F1348,'[1]2017Player Stats'!$A$2:$AB$830,16,FALSE))</f>
        <v>0</v>
      </c>
      <c r="X1348">
        <f>IF(G1348="GK",VLOOKUP(F1348,'[1]2017GoalKeeper Stats'!$A$2:$S$109,17,FALSE),VLOOKUP(F1348,'[1]2017Player Stats'!$A$2:$AB$830,17,FALSE))</f>
        <v>0</v>
      </c>
      <c r="Y1348">
        <f>IF(G1348="GK",VLOOKUP(F1348,'[1]2017GoalKeeper Stats'!$A$2:$S$109,18,FALSE),VLOOKUP(F1348,'[1]2017Player Stats'!$A$2:$AB$830,18,FALSE))</f>
        <v>0</v>
      </c>
      <c r="Z1348">
        <f>IF(G1348="GK",VLOOKUP(F1348,'[1]2017GoalKeeper Stats'!$A$2:$S$109,19,FALSE),VLOOKUP(F1348,'[1]2017Player Stats'!$A$2:$AB$830,19,FALSE))</f>
        <v>0</v>
      </c>
      <c r="AA1348">
        <f>IF(G1348="GK",VLOOKUP(F1348,'[1]2017GoalKeeper Stats'!$A$2:$S$109,20,FALSE),VLOOKUP(F1348,'[1]2017Player Stats'!$A$2:$AB$830,20,FALSE))</f>
        <v>0</v>
      </c>
      <c r="AB1348">
        <f>IF(G1348="GK",VLOOKUP(F1348,'[1]2017GoalKeeper Stats'!$A$2:$S$109,21,FALSE),VLOOKUP(F1348,'[1]2017Player Stats'!$A$2:$AB$830,21,FALSE))</f>
        <v>13</v>
      </c>
      <c r="AC1348">
        <f>IF(G1348="GK",VLOOKUP(F1348,'[1]2017GoalKeeper Stats'!$A$2:$S$109,22,FALSE),VLOOKUP(F1348,'[1]2017Player Stats'!$A$2:$AB$830,22,FALSE))</f>
        <v>4</v>
      </c>
      <c r="AD1348">
        <f>IF(G1348="GK",VLOOKUP(F1348,'[1]2017GoalKeeper Stats'!$A$2:$S$109,23,FALSE),VLOOKUP(F1348,'[1]2017Player Stats'!$A$2:$AB$830,23,FALSE))</f>
        <v>2</v>
      </c>
      <c r="AE1348">
        <f>IF(G1348="GK",VLOOKUP(F1348,'[1]2017GoalKeeper Stats'!$A$2:$S$109,24,FALSE),VLOOKUP(F1348,'[1]2017Player Stats'!$A$2:$AB$830,24,FALSE))</f>
        <v>1</v>
      </c>
      <c r="AF1348">
        <f>IF(G1348="GK",VLOOKUP(F1348,'[1]2017GoalKeeper Stats'!$A$2:$S$109,25,FALSE),VLOOKUP(F1348,'[1]2017Player Stats'!$A$2:$AB$830,25,FALSE))</f>
        <v>0</v>
      </c>
      <c r="AG1348">
        <f>IF(G1348="GK",VLOOKUP(F1348,'[1]2017GoalKeeper Stats'!$A$2:$S$109,26,FALSE),VLOOKUP(F1348,'[1]2017Player Stats'!$A$2:$AB$830,26,FALSE))</f>
        <v>42.86</v>
      </c>
      <c r="AH1348" s="51">
        <v>2017</v>
      </c>
      <c r="AI1348" s="51">
        <v>34</v>
      </c>
      <c r="AJ1348" s="51">
        <v>419</v>
      </c>
      <c r="AK1348" s="51">
        <v>472</v>
      </c>
      <c r="AL1348" s="51">
        <v>52</v>
      </c>
      <c r="AM1348" s="51">
        <v>57</v>
      </c>
      <c r="AN1348" s="51">
        <v>-5</v>
      </c>
      <c r="AO1348" s="52">
        <v>40.26</v>
      </c>
      <c r="AP1348" s="52">
        <v>50.46</v>
      </c>
      <c r="AQ1348" s="52">
        <v>-10.199999999999999</v>
      </c>
      <c r="AR1348" s="52">
        <v>5.2</v>
      </c>
      <c r="AS1348" s="51">
        <v>39</v>
      </c>
      <c r="AT1348" s="52">
        <v>40.03</v>
      </c>
    </row>
    <row r="1349" spans="1:46" hidden="1">
      <c r="A1349">
        <v>2017</v>
      </c>
      <c r="B1349" t="s">
        <v>962</v>
      </c>
      <c r="C1349" t="s">
        <v>962</v>
      </c>
      <c r="D1349" t="s">
        <v>2007</v>
      </c>
      <c r="E1349" t="s">
        <v>2008</v>
      </c>
      <c r="F1349" t="str">
        <f t="shared" si="21"/>
        <v>Ian Harkes</v>
      </c>
      <c r="G1349" t="s">
        <v>860</v>
      </c>
      <c r="H1349" s="143">
        <v>123238</v>
      </c>
      <c r="I1349" s="143">
        <v>90000</v>
      </c>
      <c r="J1349" t="str">
        <f>IF(G1349="GK",VLOOKUP(F1349,'[1]2017GoalKeeper Stats'!$A$2:$S$109,2,FALSE),VLOOKUP(F1349,'[1]2017Player Stats'!$A$2:$AB$830,2,FALSE))</f>
        <v>DC</v>
      </c>
      <c r="K1349">
        <f>IF(G1349="GK",VLOOKUP(F1349,'[1]2017GoalKeeper Stats'!$A$2:$S$109,4,FALSE),VLOOKUP(F1349,'[1]2017Player Stats'!$A$2:$AB$830,4,FALSE))</f>
        <v>25</v>
      </c>
      <c r="L1349">
        <f>IF(G1349="GK",VLOOKUP(F1349,'[1]2017GoalKeeper Stats'!$A$2:$S$109,5,FALSE),VLOOKUP(F1349,'[1]2017Player Stats'!$A$2:$AB$830,5,FALSE))</f>
        <v>22</v>
      </c>
      <c r="M1349">
        <f>IF(G1349="GK",VLOOKUP(F1349,'[1]2017GoalKeeper Stats'!$A$2:$S$109,6,FALSE),VLOOKUP(F1349,'[1]2017Player Stats'!$A$2:$AB$830,6,FALSE))</f>
        <v>1948</v>
      </c>
      <c r="N1349">
        <f>IF(G1349="GK",VLOOKUP(F1349,'[1]2017GoalKeeper Stats'!$A$2:$S$109,7,FALSE),VLOOKUP(F1349,'[1]2017Player Stats'!$A$2:$AB$830,7,FALSE))</f>
        <v>2</v>
      </c>
      <c r="O1349">
        <f>IF(G1349="GK",VLOOKUP(F1349,'[1]2017GoalKeeper Stats'!$A$2:$S$109,8,FALSE),VLOOKUP(F1349,'[1]2017Player Stats'!$A$2:$AB$830,8,FALSE))</f>
        <v>1</v>
      </c>
      <c r="P1349">
        <f>IF(G1349="GK",VLOOKUP(F1349,'[1]2017GoalKeeper Stats'!$A$2:$S$109,9,FALSE),VLOOKUP(F1349,'[1]2017Player Stats'!$A$2:$AB$830,9,FALSE))</f>
        <v>25</v>
      </c>
      <c r="Q1349">
        <f>IF(G1349="GK",VLOOKUP(F1349,'[1]2017GoalKeeper Stats'!$A$2:$S$109,10,FALSE),VLOOKUP(F1349,'[1]2017Player Stats'!$A$2:$AB$830,10,FALSE))</f>
        <v>7</v>
      </c>
      <c r="R1349">
        <f>IF(G1349="GK",VLOOKUP(F1349,'[1]2017GoalKeeper Stats'!$A$2:$S$109,11,FALSE),VLOOKUP(F1349,'[1]2017Player Stats'!$A$2:$AB$830,11,FALSE))</f>
        <v>0</v>
      </c>
      <c r="S1349" t="str">
        <f>IF(G1349="GK",VLOOKUP(F1349,'[1]2017GoalKeeper Stats'!$A$2:$S$109,12,FALSE),VLOOKUP(F1349,'[1]2017Player Stats'!$A$2:$AB$830,12,FALSE))</f>
        <v>0/0</v>
      </c>
      <c r="T1349">
        <f>IF(G1349="GK",VLOOKUP(F1349,'[1]2017GoalKeeper Stats'!$A$2:$S$109,13,FALSE),VLOOKUP(F1349,'[1]2017Player Stats'!$A$2:$AB$830,13,FALSE))</f>
        <v>0</v>
      </c>
      <c r="U1349">
        <f>IF(G1349="GK",VLOOKUP(F1349,'[1]2017GoalKeeper Stats'!$A$2:$S$109,14,FALSE),VLOOKUP(F1349,'[1]2017Player Stats'!$A$2:$AB$830,14,FALSE))</f>
        <v>2</v>
      </c>
      <c r="V1349">
        <f>IF(G1349="GK",VLOOKUP(F1349,'[1]2017GoalKeeper Stats'!$A$2:$S$109,15,FALSE),VLOOKUP(F1349,'[1]2017Player Stats'!$A$2:$AB$830,15,FALSE))</f>
        <v>0.09</v>
      </c>
      <c r="W1349">
        <f>IF(G1349="GK",VLOOKUP(F1349,'[1]2017GoalKeeper Stats'!$A$2:$S$109,16,FALSE),VLOOKUP(F1349,'[1]2017Player Stats'!$A$2:$AB$830,16,FALSE))</f>
        <v>8</v>
      </c>
      <c r="X1349">
        <f>IF(G1349="GK",VLOOKUP(F1349,'[1]2017GoalKeeper Stats'!$A$2:$S$109,17,FALSE),VLOOKUP(F1349,'[1]2017Player Stats'!$A$2:$AB$830,17,FALSE))</f>
        <v>1</v>
      </c>
      <c r="Y1349">
        <f>IF(G1349="GK",VLOOKUP(F1349,'[1]2017GoalKeeper Stats'!$A$2:$S$109,18,FALSE),VLOOKUP(F1349,'[1]2017Player Stats'!$A$2:$AB$830,18,FALSE))</f>
        <v>1</v>
      </c>
      <c r="Z1349">
        <f>IF(G1349="GK",VLOOKUP(F1349,'[1]2017GoalKeeper Stats'!$A$2:$S$109,19,FALSE),VLOOKUP(F1349,'[1]2017Player Stats'!$A$2:$AB$830,19,FALSE))</f>
        <v>0</v>
      </c>
      <c r="AA1349">
        <f>IF(G1349="GK",VLOOKUP(F1349,'[1]2017GoalKeeper Stats'!$A$2:$S$109,20,FALSE),VLOOKUP(F1349,'[1]2017Player Stats'!$A$2:$AB$830,20,FALSE))</f>
        <v>0.05</v>
      </c>
      <c r="AB1349">
        <f>IF(G1349="GK",VLOOKUP(F1349,'[1]2017GoalKeeper Stats'!$A$2:$S$109,21,FALSE),VLOOKUP(F1349,'[1]2017Player Stats'!$A$2:$AB$830,21,FALSE))</f>
        <v>25</v>
      </c>
      <c r="AC1349">
        <f>IF(G1349="GK",VLOOKUP(F1349,'[1]2017GoalKeeper Stats'!$A$2:$S$109,22,FALSE),VLOOKUP(F1349,'[1]2017Player Stats'!$A$2:$AB$830,22,FALSE))</f>
        <v>26</v>
      </c>
      <c r="AD1349">
        <f>IF(G1349="GK",VLOOKUP(F1349,'[1]2017GoalKeeper Stats'!$A$2:$S$109,23,FALSE),VLOOKUP(F1349,'[1]2017Player Stats'!$A$2:$AB$830,23,FALSE))</f>
        <v>1</v>
      </c>
      <c r="AE1349">
        <f>IF(G1349="GK",VLOOKUP(F1349,'[1]2017GoalKeeper Stats'!$A$2:$S$109,24,FALSE),VLOOKUP(F1349,'[1]2017Player Stats'!$A$2:$AB$830,24,FALSE))</f>
        <v>2</v>
      </c>
      <c r="AF1349">
        <f>IF(G1349="GK",VLOOKUP(F1349,'[1]2017GoalKeeper Stats'!$A$2:$S$109,25,FALSE),VLOOKUP(F1349,'[1]2017Player Stats'!$A$2:$AB$830,25,FALSE))</f>
        <v>0</v>
      </c>
      <c r="AG1349">
        <f>IF(G1349="GK",VLOOKUP(F1349,'[1]2017GoalKeeper Stats'!$A$2:$S$109,26,FALSE),VLOOKUP(F1349,'[1]2017Player Stats'!$A$2:$AB$830,26,FALSE))</f>
        <v>28</v>
      </c>
      <c r="AH1349" s="51">
        <v>2017</v>
      </c>
      <c r="AI1349" s="51">
        <v>34</v>
      </c>
      <c r="AJ1349" s="51">
        <v>402</v>
      </c>
      <c r="AK1349" s="51">
        <v>501</v>
      </c>
      <c r="AL1349" s="51">
        <v>27</v>
      </c>
      <c r="AM1349" s="51">
        <v>57</v>
      </c>
      <c r="AN1349" s="51">
        <v>-30</v>
      </c>
      <c r="AO1349" s="52">
        <v>39.200000000000003</v>
      </c>
      <c r="AP1349" s="52">
        <v>54.68</v>
      </c>
      <c r="AQ1349" s="52">
        <v>-15.48</v>
      </c>
      <c r="AR1349" s="52">
        <v>-14.52</v>
      </c>
      <c r="AS1349" s="51">
        <v>32</v>
      </c>
      <c r="AT1349" s="52">
        <v>37.090000000000003</v>
      </c>
    </row>
    <row r="1350" spans="1:46" hidden="1">
      <c r="A1350">
        <v>2017</v>
      </c>
      <c r="B1350" t="s">
        <v>205</v>
      </c>
      <c r="C1350" t="s">
        <v>971</v>
      </c>
      <c r="D1350" t="s">
        <v>1485</v>
      </c>
      <c r="E1350" t="s">
        <v>2009</v>
      </c>
      <c r="F1350" t="str">
        <f t="shared" si="21"/>
        <v>Carlos Cermeno</v>
      </c>
      <c r="G1350" t="s">
        <v>860</v>
      </c>
      <c r="H1350" s="143">
        <v>123000</v>
      </c>
      <c r="I1350" s="143">
        <v>120000</v>
      </c>
      <c r="J1350" t="str">
        <f>IF(G1350="GK",VLOOKUP(F1350,'[1]2017GoalKeeper Stats'!$A$2:$S$109,2,FALSE),VLOOKUP(F1350,'[1]2017Player Stats'!$A$2:$AB$830,2,FALSE))</f>
        <v>DAL</v>
      </c>
      <c r="K1350">
        <f>IF(G1350="GK",VLOOKUP(F1350,'[1]2017GoalKeeper Stats'!$A$2:$S$109,4,FALSE),VLOOKUP(F1350,'[1]2017Player Stats'!$A$2:$AB$830,4,FALSE))</f>
        <v>8</v>
      </c>
      <c r="L1350">
        <f>IF(G1350="GK",VLOOKUP(F1350,'[1]2017GoalKeeper Stats'!$A$2:$S$109,5,FALSE),VLOOKUP(F1350,'[1]2017Player Stats'!$A$2:$AB$830,5,FALSE))</f>
        <v>3</v>
      </c>
      <c r="M1350">
        <f>IF(G1350="GK",VLOOKUP(F1350,'[1]2017GoalKeeper Stats'!$A$2:$S$109,6,FALSE),VLOOKUP(F1350,'[1]2017Player Stats'!$A$2:$AB$830,6,FALSE))</f>
        <v>315</v>
      </c>
      <c r="N1350">
        <f>IF(G1350="GK",VLOOKUP(F1350,'[1]2017GoalKeeper Stats'!$A$2:$S$109,7,FALSE),VLOOKUP(F1350,'[1]2017Player Stats'!$A$2:$AB$830,7,FALSE))</f>
        <v>0</v>
      </c>
      <c r="O1350">
        <f>IF(G1350="GK",VLOOKUP(F1350,'[1]2017GoalKeeper Stats'!$A$2:$S$109,8,FALSE),VLOOKUP(F1350,'[1]2017Player Stats'!$A$2:$AB$830,8,FALSE))</f>
        <v>0</v>
      </c>
      <c r="P1350">
        <f>IF(G1350="GK",VLOOKUP(F1350,'[1]2017GoalKeeper Stats'!$A$2:$S$109,9,FALSE),VLOOKUP(F1350,'[1]2017Player Stats'!$A$2:$AB$830,9,FALSE))</f>
        <v>1</v>
      </c>
      <c r="Q1350">
        <f>IF(G1350="GK",VLOOKUP(F1350,'[1]2017GoalKeeper Stats'!$A$2:$S$109,10,FALSE),VLOOKUP(F1350,'[1]2017Player Stats'!$A$2:$AB$830,10,FALSE))</f>
        <v>0</v>
      </c>
      <c r="R1350">
        <f>IF(G1350="GK",VLOOKUP(F1350,'[1]2017GoalKeeper Stats'!$A$2:$S$109,11,FALSE),VLOOKUP(F1350,'[1]2017Player Stats'!$A$2:$AB$830,11,FALSE))</f>
        <v>0</v>
      </c>
      <c r="S1350" t="str">
        <f>IF(G1350="GK",VLOOKUP(F1350,'[1]2017GoalKeeper Stats'!$A$2:$S$109,12,FALSE),VLOOKUP(F1350,'[1]2017Player Stats'!$A$2:$AB$830,12,FALSE))</f>
        <v>0/0</v>
      </c>
      <c r="T1350">
        <f>IF(G1350="GK",VLOOKUP(F1350,'[1]2017GoalKeeper Stats'!$A$2:$S$109,13,FALSE),VLOOKUP(F1350,'[1]2017Player Stats'!$A$2:$AB$830,13,FALSE))</f>
        <v>0</v>
      </c>
      <c r="U1350">
        <f>IF(G1350="GK",VLOOKUP(F1350,'[1]2017GoalKeeper Stats'!$A$2:$S$109,14,FALSE),VLOOKUP(F1350,'[1]2017Player Stats'!$A$2:$AB$830,14,FALSE))</f>
        <v>0</v>
      </c>
      <c r="V1350">
        <f>IF(G1350="GK",VLOOKUP(F1350,'[1]2017GoalKeeper Stats'!$A$2:$S$109,15,FALSE),VLOOKUP(F1350,'[1]2017Player Stats'!$A$2:$AB$830,15,FALSE))</f>
        <v>0</v>
      </c>
      <c r="W1350">
        <f>IF(G1350="GK",VLOOKUP(F1350,'[1]2017GoalKeeper Stats'!$A$2:$S$109,16,FALSE),VLOOKUP(F1350,'[1]2017Player Stats'!$A$2:$AB$830,16,FALSE))</f>
        <v>0</v>
      </c>
      <c r="X1350">
        <f>IF(G1350="GK",VLOOKUP(F1350,'[1]2017GoalKeeper Stats'!$A$2:$S$109,17,FALSE),VLOOKUP(F1350,'[1]2017Player Stats'!$A$2:$AB$830,17,FALSE))</f>
        <v>0</v>
      </c>
      <c r="Y1350">
        <f>IF(G1350="GK",VLOOKUP(F1350,'[1]2017GoalKeeper Stats'!$A$2:$S$109,18,FALSE),VLOOKUP(F1350,'[1]2017Player Stats'!$A$2:$AB$830,18,FALSE))</f>
        <v>0</v>
      </c>
      <c r="Z1350">
        <f>IF(G1350="GK",VLOOKUP(F1350,'[1]2017GoalKeeper Stats'!$A$2:$S$109,19,FALSE),VLOOKUP(F1350,'[1]2017Player Stats'!$A$2:$AB$830,19,FALSE))</f>
        <v>0</v>
      </c>
      <c r="AA1350">
        <f>IF(G1350="GK",VLOOKUP(F1350,'[1]2017GoalKeeper Stats'!$A$2:$S$109,20,FALSE),VLOOKUP(F1350,'[1]2017Player Stats'!$A$2:$AB$830,20,FALSE))</f>
        <v>0</v>
      </c>
      <c r="AB1350">
        <f>IF(G1350="GK",VLOOKUP(F1350,'[1]2017GoalKeeper Stats'!$A$2:$S$109,21,FALSE),VLOOKUP(F1350,'[1]2017Player Stats'!$A$2:$AB$830,21,FALSE))</f>
        <v>5</v>
      </c>
      <c r="AC1350">
        <f>IF(G1350="GK",VLOOKUP(F1350,'[1]2017GoalKeeper Stats'!$A$2:$S$109,22,FALSE),VLOOKUP(F1350,'[1]2017Player Stats'!$A$2:$AB$830,22,FALSE))</f>
        <v>6</v>
      </c>
      <c r="AD1350">
        <f>IF(G1350="GK",VLOOKUP(F1350,'[1]2017GoalKeeper Stats'!$A$2:$S$109,23,FALSE),VLOOKUP(F1350,'[1]2017Player Stats'!$A$2:$AB$830,23,FALSE))</f>
        <v>0</v>
      </c>
      <c r="AE1350">
        <f>IF(G1350="GK",VLOOKUP(F1350,'[1]2017GoalKeeper Stats'!$A$2:$S$109,24,FALSE),VLOOKUP(F1350,'[1]2017Player Stats'!$A$2:$AB$830,24,FALSE))</f>
        <v>2</v>
      </c>
      <c r="AF1350">
        <f>IF(G1350="GK",VLOOKUP(F1350,'[1]2017GoalKeeper Stats'!$A$2:$S$109,25,FALSE),VLOOKUP(F1350,'[1]2017Player Stats'!$A$2:$AB$830,25,FALSE))</f>
        <v>0</v>
      </c>
      <c r="AG1350">
        <f>IF(G1350="GK",VLOOKUP(F1350,'[1]2017GoalKeeper Stats'!$A$2:$S$109,26,FALSE),VLOOKUP(F1350,'[1]2017Player Stats'!$A$2:$AB$830,26,FALSE))</f>
        <v>0</v>
      </c>
      <c r="AH1350" s="51">
        <v>2017</v>
      </c>
      <c r="AI1350" s="51">
        <v>34</v>
      </c>
      <c r="AJ1350" s="51">
        <v>481</v>
      </c>
      <c r="AK1350" s="51">
        <v>375</v>
      </c>
      <c r="AL1350" s="51">
        <v>48</v>
      </c>
      <c r="AM1350" s="51">
        <v>48</v>
      </c>
      <c r="AN1350" s="51">
        <v>0</v>
      </c>
      <c r="AO1350" s="52">
        <v>49.84</v>
      </c>
      <c r="AP1350" s="52">
        <v>38.5</v>
      </c>
      <c r="AQ1350" s="52">
        <v>11.34</v>
      </c>
      <c r="AR1350" s="52">
        <v>-11.34</v>
      </c>
      <c r="AS1350" s="51">
        <v>46</v>
      </c>
      <c r="AT1350" s="52">
        <v>53.88</v>
      </c>
    </row>
    <row r="1351" spans="1:46" hidden="1">
      <c r="A1351">
        <v>2017</v>
      </c>
      <c r="B1351" t="s">
        <v>212</v>
      </c>
      <c r="C1351" t="s">
        <v>212</v>
      </c>
      <c r="D1351" t="s">
        <v>1785</v>
      </c>
      <c r="E1351" t="s">
        <v>1906</v>
      </c>
      <c r="F1351" t="str">
        <f t="shared" si="21"/>
        <v>Brandon Vazquez</v>
      </c>
      <c r="G1351" t="s">
        <v>875</v>
      </c>
      <c r="H1351" s="143">
        <v>120008</v>
      </c>
      <c r="I1351" s="143">
        <v>100008</v>
      </c>
      <c r="J1351" t="str">
        <f>IF(G1351="GK",VLOOKUP(F1351,'[1]2017GoalKeeper Stats'!$A$2:$S$109,2,FALSE),VLOOKUP(F1351,'[1]2017Player Stats'!$A$2:$AB$830,2,FALSE))</f>
        <v>CIN</v>
      </c>
      <c r="K1351">
        <f>IF(G1351="GK",VLOOKUP(F1351,'[1]2017GoalKeeper Stats'!$A$2:$S$109,4,FALSE),VLOOKUP(F1351,'[1]2017Player Stats'!$A$2:$AB$830,4,FALSE))</f>
        <v>13</v>
      </c>
      <c r="L1351">
        <f>IF(G1351="GK",VLOOKUP(F1351,'[1]2017GoalKeeper Stats'!$A$2:$S$109,5,FALSE),VLOOKUP(F1351,'[1]2017Player Stats'!$A$2:$AB$830,5,FALSE))</f>
        <v>0</v>
      </c>
      <c r="M1351">
        <f>IF(G1351="GK",VLOOKUP(F1351,'[1]2017GoalKeeper Stats'!$A$2:$S$109,6,FALSE),VLOOKUP(F1351,'[1]2017Player Stats'!$A$2:$AB$830,6,FALSE))</f>
        <v>178</v>
      </c>
      <c r="N1351">
        <f>IF(G1351="GK",VLOOKUP(F1351,'[1]2017GoalKeeper Stats'!$A$2:$S$109,7,FALSE),VLOOKUP(F1351,'[1]2017Player Stats'!$A$2:$AB$830,7,FALSE))</f>
        <v>1</v>
      </c>
      <c r="O1351">
        <f>IF(G1351="GK",VLOOKUP(F1351,'[1]2017GoalKeeper Stats'!$A$2:$S$109,8,FALSE),VLOOKUP(F1351,'[1]2017Player Stats'!$A$2:$AB$830,8,FALSE))</f>
        <v>1</v>
      </c>
      <c r="P1351">
        <f>IF(G1351="GK",VLOOKUP(F1351,'[1]2017GoalKeeper Stats'!$A$2:$S$109,9,FALSE),VLOOKUP(F1351,'[1]2017Player Stats'!$A$2:$AB$830,9,FALSE))</f>
        <v>10</v>
      </c>
      <c r="Q1351">
        <f>IF(G1351="GK",VLOOKUP(F1351,'[1]2017GoalKeeper Stats'!$A$2:$S$109,10,FALSE),VLOOKUP(F1351,'[1]2017Player Stats'!$A$2:$AB$830,10,FALSE))</f>
        <v>2</v>
      </c>
      <c r="R1351">
        <f>IF(G1351="GK",VLOOKUP(F1351,'[1]2017GoalKeeper Stats'!$A$2:$S$109,11,FALSE),VLOOKUP(F1351,'[1]2017Player Stats'!$A$2:$AB$830,11,FALSE))</f>
        <v>0</v>
      </c>
      <c r="S1351" t="str">
        <f>IF(G1351="GK",VLOOKUP(F1351,'[1]2017GoalKeeper Stats'!$A$2:$S$109,12,FALSE),VLOOKUP(F1351,'[1]2017Player Stats'!$A$2:$AB$830,12,FALSE))</f>
        <v>0/0</v>
      </c>
      <c r="T1351">
        <f>IF(G1351="GK",VLOOKUP(F1351,'[1]2017GoalKeeper Stats'!$A$2:$S$109,13,FALSE),VLOOKUP(F1351,'[1]2017Player Stats'!$A$2:$AB$830,13,FALSE))</f>
        <v>0</v>
      </c>
      <c r="U1351">
        <f>IF(G1351="GK",VLOOKUP(F1351,'[1]2017GoalKeeper Stats'!$A$2:$S$109,14,FALSE),VLOOKUP(F1351,'[1]2017Player Stats'!$A$2:$AB$830,14,FALSE))</f>
        <v>1</v>
      </c>
      <c r="V1351">
        <f>IF(G1351="GK",VLOOKUP(F1351,'[1]2017GoalKeeper Stats'!$A$2:$S$109,15,FALSE),VLOOKUP(F1351,'[1]2017Player Stats'!$A$2:$AB$830,15,FALSE))</f>
        <v>0.51</v>
      </c>
      <c r="W1351">
        <f>IF(G1351="GK",VLOOKUP(F1351,'[1]2017GoalKeeper Stats'!$A$2:$S$109,16,FALSE),VLOOKUP(F1351,'[1]2017Player Stats'!$A$2:$AB$830,16,FALSE))</f>
        <v>10</v>
      </c>
      <c r="X1351">
        <f>IF(G1351="GK",VLOOKUP(F1351,'[1]2017GoalKeeper Stats'!$A$2:$S$109,17,FALSE),VLOOKUP(F1351,'[1]2017Player Stats'!$A$2:$AB$830,17,FALSE))</f>
        <v>1</v>
      </c>
      <c r="Y1351">
        <f>IF(G1351="GK",VLOOKUP(F1351,'[1]2017GoalKeeper Stats'!$A$2:$S$109,18,FALSE),VLOOKUP(F1351,'[1]2017Player Stats'!$A$2:$AB$830,18,FALSE))</f>
        <v>1</v>
      </c>
      <c r="Z1351">
        <f>IF(G1351="GK",VLOOKUP(F1351,'[1]2017GoalKeeper Stats'!$A$2:$S$109,19,FALSE),VLOOKUP(F1351,'[1]2017Player Stats'!$A$2:$AB$830,19,FALSE))</f>
        <v>0</v>
      </c>
      <c r="AA1351">
        <f>IF(G1351="GK",VLOOKUP(F1351,'[1]2017GoalKeeper Stats'!$A$2:$S$109,20,FALSE),VLOOKUP(F1351,'[1]2017Player Stats'!$A$2:$AB$830,20,FALSE))</f>
        <v>0.51</v>
      </c>
      <c r="AB1351">
        <f>IF(G1351="GK",VLOOKUP(F1351,'[1]2017GoalKeeper Stats'!$A$2:$S$109,21,FALSE),VLOOKUP(F1351,'[1]2017Player Stats'!$A$2:$AB$830,21,FALSE))</f>
        <v>4</v>
      </c>
      <c r="AC1351">
        <f>IF(G1351="GK",VLOOKUP(F1351,'[1]2017GoalKeeper Stats'!$A$2:$S$109,22,FALSE),VLOOKUP(F1351,'[1]2017Player Stats'!$A$2:$AB$830,22,FALSE))</f>
        <v>5</v>
      </c>
      <c r="AD1351">
        <f>IF(G1351="GK",VLOOKUP(F1351,'[1]2017GoalKeeper Stats'!$A$2:$S$109,23,FALSE),VLOOKUP(F1351,'[1]2017Player Stats'!$A$2:$AB$830,23,FALSE))</f>
        <v>1</v>
      </c>
      <c r="AE1351">
        <f>IF(G1351="GK",VLOOKUP(F1351,'[1]2017GoalKeeper Stats'!$A$2:$S$109,24,FALSE),VLOOKUP(F1351,'[1]2017Player Stats'!$A$2:$AB$830,24,FALSE))</f>
        <v>1</v>
      </c>
      <c r="AF1351">
        <f>IF(G1351="GK",VLOOKUP(F1351,'[1]2017GoalKeeper Stats'!$A$2:$S$109,25,FALSE),VLOOKUP(F1351,'[1]2017Player Stats'!$A$2:$AB$830,25,FALSE))</f>
        <v>1</v>
      </c>
      <c r="AG1351">
        <f>IF(G1351="GK",VLOOKUP(F1351,'[1]2017GoalKeeper Stats'!$A$2:$S$109,26,FALSE),VLOOKUP(F1351,'[1]2017Player Stats'!$A$2:$AB$830,26,FALSE))</f>
        <v>20</v>
      </c>
      <c r="AH1351" s="51">
        <v>2017</v>
      </c>
      <c r="AI1351" s="51">
        <v>34</v>
      </c>
      <c r="AJ1351" s="51">
        <v>438</v>
      </c>
      <c r="AK1351" s="51">
        <v>401</v>
      </c>
      <c r="AL1351" s="51">
        <v>69</v>
      </c>
      <c r="AM1351" s="51">
        <v>37</v>
      </c>
      <c r="AN1351" s="51">
        <v>32</v>
      </c>
      <c r="AO1351" s="52">
        <v>48.97</v>
      </c>
      <c r="AP1351" s="52">
        <v>43.53</v>
      </c>
      <c r="AQ1351" s="52">
        <v>5.44</v>
      </c>
      <c r="AR1351" s="52">
        <v>26.56</v>
      </c>
      <c r="AS1351" s="51">
        <v>55</v>
      </c>
      <c r="AT1351" s="52">
        <v>49.88</v>
      </c>
    </row>
    <row r="1352" spans="1:46" hidden="1">
      <c r="A1352">
        <v>2017</v>
      </c>
      <c r="B1352" t="s">
        <v>962</v>
      </c>
      <c r="C1352" t="s">
        <v>962</v>
      </c>
      <c r="D1352" t="s">
        <v>1127</v>
      </c>
      <c r="E1352" t="s">
        <v>1548</v>
      </c>
      <c r="F1352" t="str">
        <f t="shared" si="21"/>
        <v>Taylor Kemp</v>
      </c>
      <c r="G1352" t="s">
        <v>893</v>
      </c>
      <c r="H1352" s="143">
        <v>120000</v>
      </c>
      <c r="I1352" s="143">
        <v>120000</v>
      </c>
      <c r="J1352" t="str">
        <f>IF(G1352="GK",VLOOKUP(F1352,'[1]2017GoalKeeper Stats'!$A$2:$S$109,2,FALSE),VLOOKUP(F1352,'[1]2017Player Stats'!$A$2:$AB$830,2,FALSE))</f>
        <v>DC</v>
      </c>
      <c r="K1352">
        <f>IF(G1352="GK",VLOOKUP(F1352,'[1]2017GoalKeeper Stats'!$A$2:$S$109,4,FALSE),VLOOKUP(F1352,'[1]2017Player Stats'!$A$2:$AB$830,4,FALSE))</f>
        <v>22</v>
      </c>
      <c r="L1352">
        <f>IF(G1352="GK",VLOOKUP(F1352,'[1]2017GoalKeeper Stats'!$A$2:$S$109,5,FALSE),VLOOKUP(F1352,'[1]2017Player Stats'!$A$2:$AB$830,5,FALSE))</f>
        <v>22</v>
      </c>
      <c r="M1352">
        <f>IF(G1352="GK",VLOOKUP(F1352,'[1]2017GoalKeeper Stats'!$A$2:$S$109,6,FALSE),VLOOKUP(F1352,'[1]2017Player Stats'!$A$2:$AB$830,6,FALSE))</f>
        <v>1980</v>
      </c>
      <c r="N1352">
        <f>IF(G1352="GK",VLOOKUP(F1352,'[1]2017GoalKeeper Stats'!$A$2:$S$109,7,FALSE),VLOOKUP(F1352,'[1]2017Player Stats'!$A$2:$AB$830,7,FALSE))</f>
        <v>0</v>
      </c>
      <c r="O1352">
        <f>IF(G1352="GK",VLOOKUP(F1352,'[1]2017GoalKeeper Stats'!$A$2:$S$109,8,FALSE),VLOOKUP(F1352,'[1]2017Player Stats'!$A$2:$AB$830,8,FALSE))</f>
        <v>0</v>
      </c>
      <c r="P1352">
        <f>IF(G1352="GK",VLOOKUP(F1352,'[1]2017GoalKeeper Stats'!$A$2:$S$109,9,FALSE),VLOOKUP(F1352,'[1]2017Player Stats'!$A$2:$AB$830,9,FALSE))</f>
        <v>11</v>
      </c>
      <c r="Q1352">
        <f>IF(G1352="GK",VLOOKUP(F1352,'[1]2017GoalKeeper Stats'!$A$2:$S$109,10,FALSE),VLOOKUP(F1352,'[1]2017Player Stats'!$A$2:$AB$830,10,FALSE))</f>
        <v>2</v>
      </c>
      <c r="R1352">
        <f>IF(G1352="GK",VLOOKUP(F1352,'[1]2017GoalKeeper Stats'!$A$2:$S$109,11,FALSE),VLOOKUP(F1352,'[1]2017Player Stats'!$A$2:$AB$830,11,FALSE))</f>
        <v>0</v>
      </c>
      <c r="S1352" t="str">
        <f>IF(G1352="GK",VLOOKUP(F1352,'[1]2017GoalKeeper Stats'!$A$2:$S$109,12,FALSE),VLOOKUP(F1352,'[1]2017Player Stats'!$A$2:$AB$830,12,FALSE))</f>
        <v>0/0</v>
      </c>
      <c r="T1352">
        <f>IF(G1352="GK",VLOOKUP(F1352,'[1]2017GoalKeeper Stats'!$A$2:$S$109,13,FALSE),VLOOKUP(F1352,'[1]2017Player Stats'!$A$2:$AB$830,13,FALSE))</f>
        <v>0</v>
      </c>
      <c r="U1352">
        <f>IF(G1352="GK",VLOOKUP(F1352,'[1]2017GoalKeeper Stats'!$A$2:$S$109,14,FALSE),VLOOKUP(F1352,'[1]2017Player Stats'!$A$2:$AB$830,14,FALSE))</f>
        <v>0</v>
      </c>
      <c r="V1352">
        <f>IF(G1352="GK",VLOOKUP(F1352,'[1]2017GoalKeeper Stats'!$A$2:$S$109,15,FALSE),VLOOKUP(F1352,'[1]2017Player Stats'!$A$2:$AB$830,15,FALSE))</f>
        <v>0</v>
      </c>
      <c r="W1352">
        <f>IF(G1352="GK",VLOOKUP(F1352,'[1]2017GoalKeeper Stats'!$A$2:$S$109,16,FALSE),VLOOKUP(F1352,'[1]2017Player Stats'!$A$2:$AB$830,16,FALSE))</f>
        <v>0</v>
      </c>
      <c r="X1352">
        <f>IF(G1352="GK",VLOOKUP(F1352,'[1]2017GoalKeeper Stats'!$A$2:$S$109,17,FALSE),VLOOKUP(F1352,'[1]2017Player Stats'!$A$2:$AB$830,17,FALSE))</f>
        <v>0</v>
      </c>
      <c r="Y1352">
        <f>IF(G1352="GK",VLOOKUP(F1352,'[1]2017GoalKeeper Stats'!$A$2:$S$109,18,FALSE),VLOOKUP(F1352,'[1]2017Player Stats'!$A$2:$AB$830,18,FALSE))</f>
        <v>0</v>
      </c>
      <c r="Z1352">
        <f>IF(G1352="GK",VLOOKUP(F1352,'[1]2017GoalKeeper Stats'!$A$2:$S$109,19,FALSE),VLOOKUP(F1352,'[1]2017Player Stats'!$A$2:$AB$830,19,FALSE))</f>
        <v>0</v>
      </c>
      <c r="AA1352">
        <f>IF(G1352="GK",VLOOKUP(F1352,'[1]2017GoalKeeper Stats'!$A$2:$S$109,20,FALSE),VLOOKUP(F1352,'[1]2017Player Stats'!$A$2:$AB$830,20,FALSE))</f>
        <v>0</v>
      </c>
      <c r="AB1352">
        <f>IF(G1352="GK",VLOOKUP(F1352,'[1]2017GoalKeeper Stats'!$A$2:$S$109,21,FALSE),VLOOKUP(F1352,'[1]2017Player Stats'!$A$2:$AB$830,21,FALSE))</f>
        <v>12</v>
      </c>
      <c r="AC1352">
        <f>IF(G1352="GK",VLOOKUP(F1352,'[1]2017GoalKeeper Stats'!$A$2:$S$109,22,FALSE),VLOOKUP(F1352,'[1]2017Player Stats'!$A$2:$AB$830,22,FALSE))</f>
        <v>17</v>
      </c>
      <c r="AD1352">
        <f>IF(G1352="GK",VLOOKUP(F1352,'[1]2017GoalKeeper Stats'!$A$2:$S$109,23,FALSE),VLOOKUP(F1352,'[1]2017Player Stats'!$A$2:$AB$830,23,FALSE))</f>
        <v>0</v>
      </c>
      <c r="AE1352">
        <f>IF(G1352="GK",VLOOKUP(F1352,'[1]2017GoalKeeper Stats'!$A$2:$S$109,24,FALSE),VLOOKUP(F1352,'[1]2017Player Stats'!$A$2:$AB$830,24,FALSE))</f>
        <v>2</v>
      </c>
      <c r="AF1352">
        <f>IF(G1352="GK",VLOOKUP(F1352,'[1]2017GoalKeeper Stats'!$A$2:$S$109,25,FALSE),VLOOKUP(F1352,'[1]2017Player Stats'!$A$2:$AB$830,25,FALSE))</f>
        <v>0</v>
      </c>
      <c r="AG1352">
        <f>IF(G1352="GK",VLOOKUP(F1352,'[1]2017GoalKeeper Stats'!$A$2:$S$109,26,FALSE),VLOOKUP(F1352,'[1]2017Player Stats'!$A$2:$AB$830,26,FALSE))</f>
        <v>18.18</v>
      </c>
      <c r="AH1352" s="51">
        <v>2017</v>
      </c>
      <c r="AI1352" s="51">
        <v>34</v>
      </c>
      <c r="AJ1352" s="51">
        <v>402</v>
      </c>
      <c r="AK1352" s="51">
        <v>501</v>
      </c>
      <c r="AL1352" s="51">
        <v>27</v>
      </c>
      <c r="AM1352" s="51">
        <v>57</v>
      </c>
      <c r="AN1352" s="51">
        <v>-30</v>
      </c>
      <c r="AO1352" s="52">
        <v>39.200000000000003</v>
      </c>
      <c r="AP1352" s="52">
        <v>54.68</v>
      </c>
      <c r="AQ1352" s="52">
        <v>-15.48</v>
      </c>
      <c r="AR1352" s="52">
        <v>-14.52</v>
      </c>
      <c r="AS1352" s="51">
        <v>32</v>
      </c>
      <c r="AT1352" s="52">
        <v>37.090000000000003</v>
      </c>
    </row>
    <row r="1353" spans="1:46" hidden="1">
      <c r="A1353">
        <v>2017</v>
      </c>
      <c r="B1353" t="s">
        <v>882</v>
      </c>
      <c r="C1353" t="s">
        <v>882</v>
      </c>
      <c r="D1353" t="s">
        <v>1087</v>
      </c>
      <c r="E1353" t="s">
        <v>1088</v>
      </c>
      <c r="F1353" t="str">
        <f t="shared" si="21"/>
        <v>Gershon Koffie</v>
      </c>
      <c r="G1353" t="s">
        <v>860</v>
      </c>
      <c r="H1353" s="143">
        <v>120000</v>
      </c>
      <c r="I1353" s="143">
        <v>120000</v>
      </c>
      <c r="J1353" t="str">
        <f>IF(G1353="GK",VLOOKUP(F1353,'[1]2017GoalKeeper Stats'!$A$2:$S$109,2,FALSE),VLOOKUP(F1353,'[1]2017Player Stats'!$A$2:$AB$830,2,FALSE))</f>
        <v>NE</v>
      </c>
      <c r="K1353">
        <f>IF(G1353="GK",VLOOKUP(F1353,'[1]2017GoalKeeper Stats'!$A$2:$S$109,4,FALSE),VLOOKUP(F1353,'[1]2017Player Stats'!$A$2:$AB$830,4,FALSE))</f>
        <v>23</v>
      </c>
      <c r="L1353">
        <f>IF(G1353="GK",VLOOKUP(F1353,'[1]2017GoalKeeper Stats'!$A$2:$S$109,5,FALSE),VLOOKUP(F1353,'[1]2017Player Stats'!$A$2:$AB$830,5,FALSE))</f>
        <v>21</v>
      </c>
      <c r="M1353">
        <f>IF(G1353="GK",VLOOKUP(F1353,'[1]2017GoalKeeper Stats'!$A$2:$S$109,6,FALSE),VLOOKUP(F1353,'[1]2017Player Stats'!$A$2:$AB$830,6,FALSE))</f>
        <v>1920</v>
      </c>
      <c r="N1353">
        <f>IF(G1353="GK",VLOOKUP(F1353,'[1]2017GoalKeeper Stats'!$A$2:$S$109,7,FALSE),VLOOKUP(F1353,'[1]2017Player Stats'!$A$2:$AB$830,7,FALSE))</f>
        <v>0</v>
      </c>
      <c r="O1353">
        <f>IF(G1353="GK",VLOOKUP(F1353,'[1]2017GoalKeeper Stats'!$A$2:$S$109,8,FALSE),VLOOKUP(F1353,'[1]2017Player Stats'!$A$2:$AB$830,8,FALSE))</f>
        <v>0</v>
      </c>
      <c r="P1353">
        <f>IF(G1353="GK",VLOOKUP(F1353,'[1]2017GoalKeeper Stats'!$A$2:$S$109,9,FALSE),VLOOKUP(F1353,'[1]2017Player Stats'!$A$2:$AB$830,9,FALSE))</f>
        <v>16</v>
      </c>
      <c r="Q1353">
        <f>IF(G1353="GK",VLOOKUP(F1353,'[1]2017GoalKeeper Stats'!$A$2:$S$109,10,FALSE),VLOOKUP(F1353,'[1]2017Player Stats'!$A$2:$AB$830,10,FALSE))</f>
        <v>2</v>
      </c>
      <c r="R1353">
        <f>IF(G1353="GK",VLOOKUP(F1353,'[1]2017GoalKeeper Stats'!$A$2:$S$109,11,FALSE),VLOOKUP(F1353,'[1]2017Player Stats'!$A$2:$AB$830,11,FALSE))</f>
        <v>0</v>
      </c>
      <c r="S1353" t="str">
        <f>IF(G1353="GK",VLOOKUP(F1353,'[1]2017GoalKeeper Stats'!$A$2:$S$109,12,FALSE),VLOOKUP(F1353,'[1]2017Player Stats'!$A$2:$AB$830,12,FALSE))</f>
        <v>0/0</v>
      </c>
      <c r="T1353">
        <f>IF(G1353="GK",VLOOKUP(F1353,'[1]2017GoalKeeper Stats'!$A$2:$S$109,13,FALSE),VLOOKUP(F1353,'[1]2017Player Stats'!$A$2:$AB$830,13,FALSE))</f>
        <v>0</v>
      </c>
      <c r="U1353">
        <f>IF(G1353="GK",VLOOKUP(F1353,'[1]2017GoalKeeper Stats'!$A$2:$S$109,14,FALSE),VLOOKUP(F1353,'[1]2017Player Stats'!$A$2:$AB$830,14,FALSE))</f>
        <v>0</v>
      </c>
      <c r="V1353">
        <f>IF(G1353="GK",VLOOKUP(F1353,'[1]2017GoalKeeper Stats'!$A$2:$S$109,15,FALSE),VLOOKUP(F1353,'[1]2017Player Stats'!$A$2:$AB$830,15,FALSE))</f>
        <v>0</v>
      </c>
      <c r="W1353">
        <f>IF(G1353="GK",VLOOKUP(F1353,'[1]2017GoalKeeper Stats'!$A$2:$S$109,16,FALSE),VLOOKUP(F1353,'[1]2017Player Stats'!$A$2:$AB$830,16,FALSE))</f>
        <v>0</v>
      </c>
      <c r="X1353">
        <f>IF(G1353="GK",VLOOKUP(F1353,'[1]2017GoalKeeper Stats'!$A$2:$S$109,17,FALSE),VLOOKUP(F1353,'[1]2017Player Stats'!$A$2:$AB$830,17,FALSE))</f>
        <v>0</v>
      </c>
      <c r="Y1353">
        <f>IF(G1353="GK",VLOOKUP(F1353,'[1]2017GoalKeeper Stats'!$A$2:$S$109,18,FALSE),VLOOKUP(F1353,'[1]2017Player Stats'!$A$2:$AB$830,18,FALSE))</f>
        <v>0</v>
      </c>
      <c r="Z1353">
        <f>IF(G1353="GK",VLOOKUP(F1353,'[1]2017GoalKeeper Stats'!$A$2:$S$109,19,FALSE),VLOOKUP(F1353,'[1]2017Player Stats'!$A$2:$AB$830,19,FALSE))</f>
        <v>0</v>
      </c>
      <c r="AA1353">
        <f>IF(G1353="GK",VLOOKUP(F1353,'[1]2017GoalKeeper Stats'!$A$2:$S$109,20,FALSE),VLOOKUP(F1353,'[1]2017Player Stats'!$A$2:$AB$830,20,FALSE))</f>
        <v>0</v>
      </c>
      <c r="AB1353">
        <f>IF(G1353="GK",VLOOKUP(F1353,'[1]2017GoalKeeper Stats'!$A$2:$S$109,21,FALSE),VLOOKUP(F1353,'[1]2017Player Stats'!$A$2:$AB$830,21,FALSE))</f>
        <v>39</v>
      </c>
      <c r="AC1353">
        <f>IF(G1353="GK",VLOOKUP(F1353,'[1]2017GoalKeeper Stats'!$A$2:$S$109,22,FALSE),VLOOKUP(F1353,'[1]2017Player Stats'!$A$2:$AB$830,22,FALSE))</f>
        <v>47</v>
      </c>
      <c r="AD1353">
        <f>IF(G1353="GK",VLOOKUP(F1353,'[1]2017GoalKeeper Stats'!$A$2:$S$109,23,FALSE),VLOOKUP(F1353,'[1]2017Player Stats'!$A$2:$AB$830,23,FALSE))</f>
        <v>0</v>
      </c>
      <c r="AE1353">
        <f>IF(G1353="GK",VLOOKUP(F1353,'[1]2017GoalKeeper Stats'!$A$2:$S$109,24,FALSE),VLOOKUP(F1353,'[1]2017Player Stats'!$A$2:$AB$830,24,FALSE))</f>
        <v>3</v>
      </c>
      <c r="AF1353">
        <f>IF(G1353="GK",VLOOKUP(F1353,'[1]2017GoalKeeper Stats'!$A$2:$S$109,25,FALSE),VLOOKUP(F1353,'[1]2017Player Stats'!$A$2:$AB$830,25,FALSE))</f>
        <v>0</v>
      </c>
      <c r="AG1353">
        <f>IF(G1353="GK",VLOOKUP(F1353,'[1]2017GoalKeeper Stats'!$A$2:$S$109,26,FALSE),VLOOKUP(F1353,'[1]2017Player Stats'!$A$2:$AB$830,26,FALSE))</f>
        <v>12.5</v>
      </c>
      <c r="AH1353" s="51">
        <v>2017</v>
      </c>
      <c r="AI1353" s="51">
        <v>34</v>
      </c>
      <c r="AJ1353" s="51">
        <v>434</v>
      </c>
      <c r="AK1353" s="51">
        <v>418</v>
      </c>
      <c r="AL1353" s="51">
        <v>53</v>
      </c>
      <c r="AM1353" s="51">
        <v>61</v>
      </c>
      <c r="AN1353" s="51">
        <v>-8</v>
      </c>
      <c r="AO1353" s="52">
        <v>50.23</v>
      </c>
      <c r="AP1353" s="52">
        <v>45.82</v>
      </c>
      <c r="AQ1353" s="52">
        <v>4.41</v>
      </c>
      <c r="AR1353" s="52">
        <v>-12.41</v>
      </c>
      <c r="AS1353" s="51">
        <v>45</v>
      </c>
      <c r="AT1353" s="52">
        <v>49.33</v>
      </c>
    </row>
    <row r="1354" spans="1:46" hidden="1">
      <c r="A1354">
        <v>2017</v>
      </c>
      <c r="B1354" t="s">
        <v>203</v>
      </c>
      <c r="C1354" t="s">
        <v>203</v>
      </c>
      <c r="D1354" t="s">
        <v>1427</v>
      </c>
      <c r="E1354" t="s">
        <v>1428</v>
      </c>
      <c r="F1354" t="str">
        <f t="shared" si="21"/>
        <v>Nicolas Mezquida</v>
      </c>
      <c r="G1354" t="s">
        <v>903</v>
      </c>
      <c r="H1354" s="143">
        <v>120000</v>
      </c>
      <c r="I1354" s="143">
        <v>120000</v>
      </c>
      <c r="J1354" t="str">
        <f>IF(G1354="GK",VLOOKUP(F1354,'[1]2017GoalKeeper Stats'!$A$2:$S$109,2,FALSE),VLOOKUP(F1354,'[1]2017Player Stats'!$A$2:$AB$830,2,FALSE))</f>
        <v>COL</v>
      </c>
      <c r="K1354">
        <f>IF(G1354="GK",VLOOKUP(F1354,'[1]2017GoalKeeper Stats'!$A$2:$S$109,4,FALSE),VLOOKUP(F1354,'[1]2017Player Stats'!$A$2:$AB$830,4,FALSE))</f>
        <v>20</v>
      </c>
      <c r="L1354">
        <f>IF(G1354="GK",VLOOKUP(F1354,'[1]2017GoalKeeper Stats'!$A$2:$S$109,5,FALSE),VLOOKUP(F1354,'[1]2017Player Stats'!$A$2:$AB$830,5,FALSE))</f>
        <v>8</v>
      </c>
      <c r="M1354">
        <f>IF(G1354="GK",VLOOKUP(F1354,'[1]2017GoalKeeper Stats'!$A$2:$S$109,6,FALSE),VLOOKUP(F1354,'[1]2017Player Stats'!$A$2:$AB$830,6,FALSE))</f>
        <v>686</v>
      </c>
      <c r="N1354">
        <f>IF(G1354="GK",VLOOKUP(F1354,'[1]2017GoalKeeper Stats'!$A$2:$S$109,7,FALSE),VLOOKUP(F1354,'[1]2017Player Stats'!$A$2:$AB$830,7,FALSE))</f>
        <v>2</v>
      </c>
      <c r="O1354">
        <f>IF(G1354="GK",VLOOKUP(F1354,'[1]2017GoalKeeper Stats'!$A$2:$S$109,8,FALSE),VLOOKUP(F1354,'[1]2017Player Stats'!$A$2:$AB$830,8,FALSE))</f>
        <v>1</v>
      </c>
      <c r="P1354">
        <f>IF(G1354="GK",VLOOKUP(F1354,'[1]2017GoalKeeper Stats'!$A$2:$S$109,9,FALSE),VLOOKUP(F1354,'[1]2017Player Stats'!$A$2:$AB$830,9,FALSE))</f>
        <v>12</v>
      </c>
      <c r="Q1354">
        <f>IF(G1354="GK",VLOOKUP(F1354,'[1]2017GoalKeeper Stats'!$A$2:$S$109,10,FALSE),VLOOKUP(F1354,'[1]2017Player Stats'!$A$2:$AB$830,10,FALSE))</f>
        <v>4</v>
      </c>
      <c r="R1354">
        <f>IF(G1354="GK",VLOOKUP(F1354,'[1]2017GoalKeeper Stats'!$A$2:$S$109,11,FALSE),VLOOKUP(F1354,'[1]2017Player Stats'!$A$2:$AB$830,11,FALSE))</f>
        <v>0</v>
      </c>
      <c r="S1354" t="str">
        <f>IF(G1354="GK",VLOOKUP(F1354,'[1]2017GoalKeeper Stats'!$A$2:$S$109,12,FALSE),VLOOKUP(F1354,'[1]2017Player Stats'!$A$2:$AB$830,12,FALSE))</f>
        <v>0/0</v>
      </c>
      <c r="T1354">
        <f>IF(G1354="GK",VLOOKUP(F1354,'[1]2017GoalKeeper Stats'!$A$2:$S$109,13,FALSE),VLOOKUP(F1354,'[1]2017Player Stats'!$A$2:$AB$830,13,FALSE))</f>
        <v>0</v>
      </c>
      <c r="U1354">
        <f>IF(G1354="GK",VLOOKUP(F1354,'[1]2017GoalKeeper Stats'!$A$2:$S$109,14,FALSE),VLOOKUP(F1354,'[1]2017Player Stats'!$A$2:$AB$830,14,FALSE))</f>
        <v>2</v>
      </c>
      <c r="V1354">
        <f>IF(G1354="GK",VLOOKUP(F1354,'[1]2017GoalKeeper Stats'!$A$2:$S$109,15,FALSE),VLOOKUP(F1354,'[1]2017Player Stats'!$A$2:$AB$830,15,FALSE))</f>
        <v>0.26</v>
      </c>
      <c r="W1354">
        <f>IF(G1354="GK",VLOOKUP(F1354,'[1]2017GoalKeeper Stats'!$A$2:$S$109,16,FALSE),VLOOKUP(F1354,'[1]2017Player Stats'!$A$2:$AB$830,16,FALSE))</f>
        <v>16.7</v>
      </c>
      <c r="X1354">
        <f>IF(G1354="GK",VLOOKUP(F1354,'[1]2017GoalKeeper Stats'!$A$2:$S$109,17,FALSE),VLOOKUP(F1354,'[1]2017Player Stats'!$A$2:$AB$830,17,FALSE))</f>
        <v>1</v>
      </c>
      <c r="Y1354">
        <f>IF(G1354="GK",VLOOKUP(F1354,'[1]2017GoalKeeper Stats'!$A$2:$S$109,18,FALSE),VLOOKUP(F1354,'[1]2017Player Stats'!$A$2:$AB$830,18,FALSE))</f>
        <v>0</v>
      </c>
      <c r="Z1354">
        <f>IF(G1354="GK",VLOOKUP(F1354,'[1]2017GoalKeeper Stats'!$A$2:$S$109,19,FALSE),VLOOKUP(F1354,'[1]2017Player Stats'!$A$2:$AB$830,19,FALSE))</f>
        <v>1</v>
      </c>
      <c r="AA1354">
        <f>IF(G1354="GK",VLOOKUP(F1354,'[1]2017GoalKeeper Stats'!$A$2:$S$109,20,FALSE),VLOOKUP(F1354,'[1]2017Player Stats'!$A$2:$AB$830,20,FALSE))</f>
        <v>0.13</v>
      </c>
      <c r="AB1354">
        <f>IF(G1354="GK",VLOOKUP(F1354,'[1]2017GoalKeeper Stats'!$A$2:$S$109,21,FALSE),VLOOKUP(F1354,'[1]2017Player Stats'!$A$2:$AB$830,21,FALSE))</f>
        <v>14</v>
      </c>
      <c r="AC1354">
        <f>IF(G1354="GK",VLOOKUP(F1354,'[1]2017GoalKeeper Stats'!$A$2:$S$109,22,FALSE),VLOOKUP(F1354,'[1]2017Player Stats'!$A$2:$AB$830,22,FALSE))</f>
        <v>19</v>
      </c>
      <c r="AD1354">
        <f>IF(G1354="GK",VLOOKUP(F1354,'[1]2017GoalKeeper Stats'!$A$2:$S$109,23,FALSE),VLOOKUP(F1354,'[1]2017Player Stats'!$A$2:$AB$830,23,FALSE))</f>
        <v>2</v>
      </c>
      <c r="AE1354">
        <f>IF(G1354="GK",VLOOKUP(F1354,'[1]2017GoalKeeper Stats'!$A$2:$S$109,24,FALSE),VLOOKUP(F1354,'[1]2017Player Stats'!$A$2:$AB$830,24,FALSE))</f>
        <v>1</v>
      </c>
      <c r="AF1354">
        <f>IF(G1354="GK",VLOOKUP(F1354,'[1]2017GoalKeeper Stats'!$A$2:$S$109,25,FALSE),VLOOKUP(F1354,'[1]2017Player Stats'!$A$2:$AB$830,25,FALSE))</f>
        <v>0</v>
      </c>
      <c r="AG1354">
        <f>IF(G1354="GK",VLOOKUP(F1354,'[1]2017GoalKeeper Stats'!$A$2:$S$109,26,FALSE),VLOOKUP(F1354,'[1]2017Player Stats'!$A$2:$AB$830,26,FALSE))</f>
        <v>33.33</v>
      </c>
      <c r="AH1354" s="51">
        <v>2017</v>
      </c>
      <c r="AI1354" s="51">
        <v>34</v>
      </c>
      <c r="AJ1354" s="51">
        <v>392</v>
      </c>
      <c r="AK1354" s="51">
        <v>520</v>
      </c>
      <c r="AL1354" s="51">
        <v>49</v>
      </c>
      <c r="AM1354" s="51">
        <v>49</v>
      </c>
      <c r="AN1354" s="51">
        <v>0</v>
      </c>
      <c r="AO1354" s="52">
        <v>43.74</v>
      </c>
      <c r="AP1354" s="52">
        <v>46.69</v>
      </c>
      <c r="AQ1354" s="52">
        <v>-2.95</v>
      </c>
      <c r="AR1354" s="52">
        <v>2.95</v>
      </c>
      <c r="AS1354" s="51">
        <v>52</v>
      </c>
      <c r="AT1354" s="52">
        <v>45.74</v>
      </c>
    </row>
    <row r="1355" spans="1:46" hidden="1">
      <c r="A1355">
        <v>2017</v>
      </c>
      <c r="B1355" t="s">
        <v>962</v>
      </c>
      <c r="C1355" t="s">
        <v>962</v>
      </c>
      <c r="D1355" t="s">
        <v>1094</v>
      </c>
      <c r="E1355" t="s">
        <v>1549</v>
      </c>
      <c r="F1355" t="str">
        <f t="shared" si="21"/>
        <v>Kofi Opare</v>
      </c>
      <c r="G1355" t="s">
        <v>893</v>
      </c>
      <c r="H1355" s="143">
        <v>120000</v>
      </c>
      <c r="I1355" s="143">
        <v>105000</v>
      </c>
      <c r="J1355" t="str">
        <f>IF(G1355="GK",VLOOKUP(F1355,'[1]2017GoalKeeper Stats'!$A$2:$S$109,2,FALSE),VLOOKUP(F1355,'[1]2017Player Stats'!$A$2:$AB$830,2,FALSE))</f>
        <v>DC</v>
      </c>
      <c r="K1355">
        <f>IF(G1355="GK",VLOOKUP(F1355,'[1]2017GoalKeeper Stats'!$A$2:$S$109,4,FALSE),VLOOKUP(F1355,'[1]2017Player Stats'!$A$2:$AB$830,4,FALSE))</f>
        <v>26</v>
      </c>
      <c r="L1355">
        <f>IF(G1355="GK",VLOOKUP(F1355,'[1]2017GoalKeeper Stats'!$A$2:$S$109,5,FALSE),VLOOKUP(F1355,'[1]2017Player Stats'!$A$2:$AB$830,5,FALSE))</f>
        <v>25</v>
      </c>
      <c r="M1355">
        <f>IF(G1355="GK",VLOOKUP(F1355,'[1]2017GoalKeeper Stats'!$A$2:$S$109,6,FALSE),VLOOKUP(F1355,'[1]2017Player Stats'!$A$2:$AB$830,6,FALSE))</f>
        <v>2214</v>
      </c>
      <c r="N1355">
        <f>IF(G1355="GK",VLOOKUP(F1355,'[1]2017GoalKeeper Stats'!$A$2:$S$109,7,FALSE),VLOOKUP(F1355,'[1]2017Player Stats'!$A$2:$AB$830,7,FALSE))</f>
        <v>2</v>
      </c>
      <c r="O1355">
        <f>IF(G1355="GK",VLOOKUP(F1355,'[1]2017GoalKeeper Stats'!$A$2:$S$109,8,FALSE),VLOOKUP(F1355,'[1]2017Player Stats'!$A$2:$AB$830,8,FALSE))</f>
        <v>1</v>
      </c>
      <c r="P1355">
        <f>IF(G1355="GK",VLOOKUP(F1355,'[1]2017GoalKeeper Stats'!$A$2:$S$109,9,FALSE),VLOOKUP(F1355,'[1]2017Player Stats'!$A$2:$AB$830,9,FALSE))</f>
        <v>32</v>
      </c>
      <c r="Q1355">
        <f>IF(G1355="GK",VLOOKUP(F1355,'[1]2017GoalKeeper Stats'!$A$2:$S$109,10,FALSE),VLOOKUP(F1355,'[1]2017Player Stats'!$A$2:$AB$830,10,FALSE))</f>
        <v>8</v>
      </c>
      <c r="R1355">
        <f>IF(G1355="GK",VLOOKUP(F1355,'[1]2017GoalKeeper Stats'!$A$2:$S$109,11,FALSE),VLOOKUP(F1355,'[1]2017Player Stats'!$A$2:$AB$830,11,FALSE))</f>
        <v>0</v>
      </c>
      <c r="S1355" t="str">
        <f>IF(G1355="GK",VLOOKUP(F1355,'[1]2017GoalKeeper Stats'!$A$2:$S$109,12,FALSE),VLOOKUP(F1355,'[1]2017Player Stats'!$A$2:$AB$830,12,FALSE))</f>
        <v>0/0</v>
      </c>
      <c r="T1355">
        <f>IF(G1355="GK",VLOOKUP(F1355,'[1]2017GoalKeeper Stats'!$A$2:$S$109,13,FALSE),VLOOKUP(F1355,'[1]2017Player Stats'!$A$2:$AB$830,13,FALSE))</f>
        <v>2</v>
      </c>
      <c r="U1355">
        <f>IF(G1355="GK",VLOOKUP(F1355,'[1]2017GoalKeeper Stats'!$A$2:$S$109,14,FALSE),VLOOKUP(F1355,'[1]2017Player Stats'!$A$2:$AB$830,14,FALSE))</f>
        <v>0</v>
      </c>
      <c r="V1355">
        <f>IF(G1355="GK",VLOOKUP(F1355,'[1]2017GoalKeeper Stats'!$A$2:$S$109,15,FALSE),VLOOKUP(F1355,'[1]2017Player Stats'!$A$2:$AB$830,15,FALSE))</f>
        <v>0.08</v>
      </c>
      <c r="W1355">
        <f>IF(G1355="GK",VLOOKUP(F1355,'[1]2017GoalKeeper Stats'!$A$2:$S$109,16,FALSE),VLOOKUP(F1355,'[1]2017Player Stats'!$A$2:$AB$830,16,FALSE))</f>
        <v>6.3</v>
      </c>
      <c r="X1355">
        <f>IF(G1355="GK",VLOOKUP(F1355,'[1]2017GoalKeeper Stats'!$A$2:$S$109,17,FALSE),VLOOKUP(F1355,'[1]2017Player Stats'!$A$2:$AB$830,17,FALSE))</f>
        <v>1</v>
      </c>
      <c r="Y1355">
        <f>IF(G1355="GK",VLOOKUP(F1355,'[1]2017GoalKeeper Stats'!$A$2:$S$109,18,FALSE),VLOOKUP(F1355,'[1]2017Player Stats'!$A$2:$AB$830,18,FALSE))</f>
        <v>1</v>
      </c>
      <c r="Z1355">
        <f>IF(G1355="GK",VLOOKUP(F1355,'[1]2017GoalKeeper Stats'!$A$2:$S$109,19,FALSE),VLOOKUP(F1355,'[1]2017Player Stats'!$A$2:$AB$830,19,FALSE))</f>
        <v>0</v>
      </c>
      <c r="AA1355">
        <f>IF(G1355="GK",VLOOKUP(F1355,'[1]2017GoalKeeper Stats'!$A$2:$S$109,20,FALSE),VLOOKUP(F1355,'[1]2017Player Stats'!$A$2:$AB$830,20,FALSE))</f>
        <v>0.04</v>
      </c>
      <c r="AB1355">
        <f>IF(G1355="GK",VLOOKUP(F1355,'[1]2017GoalKeeper Stats'!$A$2:$S$109,21,FALSE),VLOOKUP(F1355,'[1]2017Player Stats'!$A$2:$AB$830,21,FALSE))</f>
        <v>12</v>
      </c>
      <c r="AC1355">
        <f>IF(G1355="GK",VLOOKUP(F1355,'[1]2017GoalKeeper Stats'!$A$2:$S$109,22,FALSE),VLOOKUP(F1355,'[1]2017Player Stats'!$A$2:$AB$830,22,FALSE))</f>
        <v>12</v>
      </c>
      <c r="AD1355">
        <f>IF(G1355="GK",VLOOKUP(F1355,'[1]2017GoalKeeper Stats'!$A$2:$S$109,23,FALSE),VLOOKUP(F1355,'[1]2017Player Stats'!$A$2:$AB$830,23,FALSE))</f>
        <v>3</v>
      </c>
      <c r="AE1355">
        <f>IF(G1355="GK",VLOOKUP(F1355,'[1]2017GoalKeeper Stats'!$A$2:$S$109,24,FALSE),VLOOKUP(F1355,'[1]2017Player Stats'!$A$2:$AB$830,24,FALSE))</f>
        <v>2</v>
      </c>
      <c r="AF1355">
        <f>IF(G1355="GK",VLOOKUP(F1355,'[1]2017GoalKeeper Stats'!$A$2:$S$109,25,FALSE),VLOOKUP(F1355,'[1]2017Player Stats'!$A$2:$AB$830,25,FALSE))</f>
        <v>0</v>
      </c>
      <c r="AG1355">
        <f>IF(G1355="GK",VLOOKUP(F1355,'[1]2017GoalKeeper Stats'!$A$2:$S$109,26,FALSE),VLOOKUP(F1355,'[1]2017Player Stats'!$A$2:$AB$830,26,FALSE))</f>
        <v>25</v>
      </c>
      <c r="AH1355" s="51">
        <v>2017</v>
      </c>
      <c r="AI1355" s="51">
        <v>34</v>
      </c>
      <c r="AJ1355" s="51">
        <v>402</v>
      </c>
      <c r="AK1355" s="51">
        <v>501</v>
      </c>
      <c r="AL1355" s="51">
        <v>27</v>
      </c>
      <c r="AM1355" s="51">
        <v>57</v>
      </c>
      <c r="AN1355" s="51">
        <v>-30</v>
      </c>
      <c r="AO1355" s="52">
        <v>39.200000000000003</v>
      </c>
      <c r="AP1355" s="52">
        <v>54.68</v>
      </c>
      <c r="AQ1355" s="52">
        <v>-15.48</v>
      </c>
      <c r="AR1355" s="52">
        <v>-14.52</v>
      </c>
      <c r="AS1355" s="51">
        <v>32</v>
      </c>
      <c r="AT1355" s="52">
        <v>37.090000000000003</v>
      </c>
    </row>
    <row r="1356" spans="1:46" hidden="1">
      <c r="A1356">
        <v>2017</v>
      </c>
      <c r="B1356" t="s">
        <v>202</v>
      </c>
      <c r="C1356" t="s">
        <v>202</v>
      </c>
      <c r="D1356" t="s">
        <v>1785</v>
      </c>
      <c r="E1356" t="s">
        <v>1011</v>
      </c>
      <c r="F1356" t="str">
        <f t="shared" si="21"/>
        <v>Brandon Vincent</v>
      </c>
      <c r="G1356" t="s">
        <v>893</v>
      </c>
      <c r="H1356" s="143">
        <v>118125</v>
      </c>
      <c r="I1356" s="143">
        <v>96250</v>
      </c>
      <c r="J1356" t="str">
        <f>IF(G1356="GK",VLOOKUP(F1356,'[1]2017GoalKeeper Stats'!$A$2:$S$109,2,FALSE),VLOOKUP(F1356,'[1]2017Player Stats'!$A$2:$AB$830,2,FALSE))</f>
        <v>CHI</v>
      </c>
      <c r="K1356">
        <f>IF(G1356="GK",VLOOKUP(F1356,'[1]2017GoalKeeper Stats'!$A$2:$S$109,4,FALSE),VLOOKUP(F1356,'[1]2017Player Stats'!$A$2:$AB$830,4,FALSE))</f>
        <v>27</v>
      </c>
      <c r="L1356">
        <f>IF(G1356="GK",VLOOKUP(F1356,'[1]2017GoalKeeper Stats'!$A$2:$S$109,5,FALSE),VLOOKUP(F1356,'[1]2017Player Stats'!$A$2:$AB$830,5,FALSE))</f>
        <v>26</v>
      </c>
      <c r="M1356">
        <f>IF(G1356="GK",VLOOKUP(F1356,'[1]2017GoalKeeper Stats'!$A$2:$S$109,6,FALSE),VLOOKUP(F1356,'[1]2017Player Stats'!$A$2:$AB$830,6,FALSE))</f>
        <v>2341</v>
      </c>
      <c r="N1356">
        <f>IF(G1356="GK",VLOOKUP(F1356,'[1]2017GoalKeeper Stats'!$A$2:$S$109,7,FALSE),VLOOKUP(F1356,'[1]2017Player Stats'!$A$2:$AB$830,7,FALSE))</f>
        <v>2</v>
      </c>
      <c r="O1356">
        <f>IF(G1356="GK",VLOOKUP(F1356,'[1]2017GoalKeeper Stats'!$A$2:$S$109,8,FALSE),VLOOKUP(F1356,'[1]2017Player Stats'!$A$2:$AB$830,8,FALSE))</f>
        <v>5</v>
      </c>
      <c r="P1356">
        <f>IF(G1356="GK",VLOOKUP(F1356,'[1]2017GoalKeeper Stats'!$A$2:$S$109,9,FALSE),VLOOKUP(F1356,'[1]2017Player Stats'!$A$2:$AB$830,9,FALSE))</f>
        <v>18</v>
      </c>
      <c r="Q1356">
        <f>IF(G1356="GK",VLOOKUP(F1356,'[1]2017GoalKeeper Stats'!$A$2:$S$109,10,FALSE),VLOOKUP(F1356,'[1]2017Player Stats'!$A$2:$AB$830,10,FALSE))</f>
        <v>4</v>
      </c>
      <c r="R1356">
        <f>IF(G1356="GK",VLOOKUP(F1356,'[1]2017GoalKeeper Stats'!$A$2:$S$109,11,FALSE),VLOOKUP(F1356,'[1]2017Player Stats'!$A$2:$AB$830,11,FALSE))</f>
        <v>0</v>
      </c>
      <c r="S1356" t="str">
        <f>IF(G1356="GK",VLOOKUP(F1356,'[1]2017GoalKeeper Stats'!$A$2:$S$109,12,FALSE),VLOOKUP(F1356,'[1]2017Player Stats'!$A$2:$AB$830,12,FALSE))</f>
        <v>0/0</v>
      </c>
      <c r="T1356">
        <f>IF(G1356="GK",VLOOKUP(F1356,'[1]2017GoalKeeper Stats'!$A$2:$S$109,13,FALSE),VLOOKUP(F1356,'[1]2017Player Stats'!$A$2:$AB$830,13,FALSE))</f>
        <v>1</v>
      </c>
      <c r="U1356">
        <f>IF(G1356="GK",VLOOKUP(F1356,'[1]2017GoalKeeper Stats'!$A$2:$S$109,14,FALSE),VLOOKUP(F1356,'[1]2017Player Stats'!$A$2:$AB$830,14,FALSE))</f>
        <v>1</v>
      </c>
      <c r="V1356">
        <f>IF(G1356="GK",VLOOKUP(F1356,'[1]2017GoalKeeper Stats'!$A$2:$S$109,15,FALSE),VLOOKUP(F1356,'[1]2017Player Stats'!$A$2:$AB$830,15,FALSE))</f>
        <v>0.08</v>
      </c>
      <c r="W1356">
        <f>IF(G1356="GK",VLOOKUP(F1356,'[1]2017GoalKeeper Stats'!$A$2:$S$109,16,FALSE),VLOOKUP(F1356,'[1]2017Player Stats'!$A$2:$AB$830,16,FALSE))</f>
        <v>11.1</v>
      </c>
      <c r="X1356">
        <f>IF(G1356="GK",VLOOKUP(F1356,'[1]2017GoalKeeper Stats'!$A$2:$S$109,17,FALSE),VLOOKUP(F1356,'[1]2017Player Stats'!$A$2:$AB$830,17,FALSE))</f>
        <v>2</v>
      </c>
      <c r="Y1356">
        <f>IF(G1356="GK",VLOOKUP(F1356,'[1]2017GoalKeeper Stats'!$A$2:$S$109,18,FALSE),VLOOKUP(F1356,'[1]2017Player Stats'!$A$2:$AB$830,18,FALSE))</f>
        <v>5</v>
      </c>
      <c r="Z1356">
        <f>IF(G1356="GK",VLOOKUP(F1356,'[1]2017GoalKeeper Stats'!$A$2:$S$109,19,FALSE),VLOOKUP(F1356,'[1]2017Player Stats'!$A$2:$AB$830,19,FALSE))</f>
        <v>0</v>
      </c>
      <c r="AA1356">
        <f>IF(G1356="GK",VLOOKUP(F1356,'[1]2017GoalKeeper Stats'!$A$2:$S$109,20,FALSE),VLOOKUP(F1356,'[1]2017Player Stats'!$A$2:$AB$830,20,FALSE))</f>
        <v>0.19</v>
      </c>
      <c r="AB1356">
        <f>IF(G1356="GK",VLOOKUP(F1356,'[1]2017GoalKeeper Stats'!$A$2:$S$109,21,FALSE),VLOOKUP(F1356,'[1]2017Player Stats'!$A$2:$AB$830,21,FALSE))</f>
        <v>34</v>
      </c>
      <c r="AC1356">
        <f>IF(G1356="GK",VLOOKUP(F1356,'[1]2017GoalKeeper Stats'!$A$2:$S$109,22,FALSE),VLOOKUP(F1356,'[1]2017Player Stats'!$A$2:$AB$830,22,FALSE))</f>
        <v>16</v>
      </c>
      <c r="AD1356">
        <f>IF(G1356="GK",VLOOKUP(F1356,'[1]2017GoalKeeper Stats'!$A$2:$S$109,23,FALSE),VLOOKUP(F1356,'[1]2017Player Stats'!$A$2:$AB$830,23,FALSE))</f>
        <v>1</v>
      </c>
      <c r="AE1356">
        <f>IF(G1356="GK",VLOOKUP(F1356,'[1]2017GoalKeeper Stats'!$A$2:$S$109,24,FALSE),VLOOKUP(F1356,'[1]2017Player Stats'!$A$2:$AB$830,24,FALSE))</f>
        <v>3</v>
      </c>
      <c r="AF1356">
        <f>IF(G1356="GK",VLOOKUP(F1356,'[1]2017GoalKeeper Stats'!$A$2:$S$109,25,FALSE),VLOOKUP(F1356,'[1]2017Player Stats'!$A$2:$AB$830,25,FALSE))</f>
        <v>0</v>
      </c>
      <c r="AG1356">
        <f>IF(G1356="GK",VLOOKUP(F1356,'[1]2017GoalKeeper Stats'!$A$2:$S$109,26,FALSE),VLOOKUP(F1356,'[1]2017Player Stats'!$A$2:$AB$830,26,FALSE))</f>
        <v>22.22</v>
      </c>
      <c r="AH1356" s="51">
        <v>2017</v>
      </c>
      <c r="AI1356" s="51">
        <v>34</v>
      </c>
      <c r="AJ1356" s="51">
        <v>419</v>
      </c>
      <c r="AK1356" s="51">
        <v>394</v>
      </c>
      <c r="AL1356" s="51">
        <v>59</v>
      </c>
      <c r="AM1356" s="51">
        <v>45</v>
      </c>
      <c r="AN1356" s="51">
        <v>14</v>
      </c>
      <c r="AO1356" s="52">
        <v>47.97</v>
      </c>
      <c r="AP1356" s="52">
        <v>44.24</v>
      </c>
      <c r="AQ1356" s="52">
        <v>3.73</v>
      </c>
      <c r="AR1356" s="52">
        <v>10.27</v>
      </c>
      <c r="AS1356" s="51">
        <v>55</v>
      </c>
      <c r="AT1356" s="52">
        <v>49.07</v>
      </c>
    </row>
    <row r="1357" spans="1:46" hidden="1">
      <c r="A1357">
        <v>2017</v>
      </c>
      <c r="B1357" t="s">
        <v>924</v>
      </c>
      <c r="C1357" t="s">
        <v>924</v>
      </c>
      <c r="D1357" t="s">
        <v>1660</v>
      </c>
      <c r="E1357" t="s">
        <v>1661</v>
      </c>
      <c r="F1357" t="str">
        <f t="shared" si="21"/>
        <v>Cameron Porter</v>
      </c>
      <c r="G1357" t="s">
        <v>875</v>
      </c>
      <c r="H1357" s="143">
        <v>117500</v>
      </c>
      <c r="I1357" s="143">
        <v>65000</v>
      </c>
      <c r="J1357" t="str">
        <f>IF(G1357="GK",VLOOKUP(F1357,'[1]2017GoalKeeper Stats'!$A$2:$S$109,2,FALSE),VLOOKUP(F1357,'[1]2017Player Stats'!$A$2:$AB$830,2,FALSE))</f>
        <v xml:space="preserve">KC </v>
      </c>
      <c r="K1357">
        <f>IF(G1357="GK",VLOOKUP(F1357,'[1]2017GoalKeeper Stats'!$A$2:$S$109,4,FALSE),VLOOKUP(F1357,'[1]2017Player Stats'!$A$2:$AB$830,4,FALSE))</f>
        <v>1</v>
      </c>
      <c r="L1357">
        <f>IF(G1357="GK",VLOOKUP(F1357,'[1]2017GoalKeeper Stats'!$A$2:$S$109,5,FALSE),VLOOKUP(F1357,'[1]2017Player Stats'!$A$2:$AB$830,5,FALSE))</f>
        <v>0</v>
      </c>
      <c r="M1357">
        <f>IF(G1357="GK",VLOOKUP(F1357,'[1]2017GoalKeeper Stats'!$A$2:$S$109,6,FALSE),VLOOKUP(F1357,'[1]2017Player Stats'!$A$2:$AB$830,6,FALSE))</f>
        <v>21</v>
      </c>
      <c r="N1357">
        <f>IF(G1357="GK",VLOOKUP(F1357,'[1]2017GoalKeeper Stats'!$A$2:$S$109,7,FALSE),VLOOKUP(F1357,'[1]2017Player Stats'!$A$2:$AB$830,7,FALSE))</f>
        <v>0</v>
      </c>
      <c r="O1357">
        <f>IF(G1357="GK",VLOOKUP(F1357,'[1]2017GoalKeeper Stats'!$A$2:$S$109,8,FALSE),VLOOKUP(F1357,'[1]2017Player Stats'!$A$2:$AB$830,8,FALSE))</f>
        <v>0</v>
      </c>
      <c r="P1357">
        <f>IF(G1357="GK",VLOOKUP(F1357,'[1]2017GoalKeeper Stats'!$A$2:$S$109,9,FALSE),VLOOKUP(F1357,'[1]2017Player Stats'!$A$2:$AB$830,9,FALSE))</f>
        <v>1</v>
      </c>
      <c r="Q1357">
        <f>IF(G1357="GK",VLOOKUP(F1357,'[1]2017GoalKeeper Stats'!$A$2:$S$109,10,FALSE),VLOOKUP(F1357,'[1]2017Player Stats'!$A$2:$AB$830,10,FALSE))</f>
        <v>0</v>
      </c>
      <c r="R1357">
        <f>IF(G1357="GK",VLOOKUP(F1357,'[1]2017GoalKeeper Stats'!$A$2:$S$109,11,FALSE),VLOOKUP(F1357,'[1]2017Player Stats'!$A$2:$AB$830,11,FALSE))</f>
        <v>0</v>
      </c>
      <c r="S1357" t="str">
        <f>IF(G1357="GK",VLOOKUP(F1357,'[1]2017GoalKeeper Stats'!$A$2:$S$109,12,FALSE),VLOOKUP(F1357,'[1]2017Player Stats'!$A$2:$AB$830,12,FALSE))</f>
        <v>0/0</v>
      </c>
      <c r="T1357">
        <f>IF(G1357="GK",VLOOKUP(F1357,'[1]2017GoalKeeper Stats'!$A$2:$S$109,13,FALSE),VLOOKUP(F1357,'[1]2017Player Stats'!$A$2:$AB$830,13,FALSE))</f>
        <v>0</v>
      </c>
      <c r="U1357">
        <f>IF(G1357="GK",VLOOKUP(F1357,'[1]2017GoalKeeper Stats'!$A$2:$S$109,14,FALSE),VLOOKUP(F1357,'[1]2017Player Stats'!$A$2:$AB$830,14,FALSE))</f>
        <v>0</v>
      </c>
      <c r="V1357">
        <f>IF(G1357="GK",VLOOKUP(F1357,'[1]2017GoalKeeper Stats'!$A$2:$S$109,15,FALSE),VLOOKUP(F1357,'[1]2017Player Stats'!$A$2:$AB$830,15,FALSE))</f>
        <v>0</v>
      </c>
      <c r="W1357">
        <f>IF(G1357="GK",VLOOKUP(F1357,'[1]2017GoalKeeper Stats'!$A$2:$S$109,16,FALSE),VLOOKUP(F1357,'[1]2017Player Stats'!$A$2:$AB$830,16,FALSE))</f>
        <v>0</v>
      </c>
      <c r="X1357">
        <f>IF(G1357="GK",VLOOKUP(F1357,'[1]2017GoalKeeper Stats'!$A$2:$S$109,17,FALSE),VLOOKUP(F1357,'[1]2017Player Stats'!$A$2:$AB$830,17,FALSE))</f>
        <v>0</v>
      </c>
      <c r="Y1357">
        <f>IF(G1357="GK",VLOOKUP(F1357,'[1]2017GoalKeeper Stats'!$A$2:$S$109,18,FALSE),VLOOKUP(F1357,'[1]2017Player Stats'!$A$2:$AB$830,18,FALSE))</f>
        <v>0</v>
      </c>
      <c r="Z1357">
        <f>IF(G1357="GK",VLOOKUP(F1357,'[1]2017GoalKeeper Stats'!$A$2:$S$109,19,FALSE),VLOOKUP(F1357,'[1]2017Player Stats'!$A$2:$AB$830,19,FALSE))</f>
        <v>0</v>
      </c>
      <c r="AA1357">
        <f>IF(G1357="GK",VLOOKUP(F1357,'[1]2017GoalKeeper Stats'!$A$2:$S$109,20,FALSE),VLOOKUP(F1357,'[1]2017Player Stats'!$A$2:$AB$830,20,FALSE))</f>
        <v>0</v>
      </c>
      <c r="AB1357">
        <f>IF(G1357="GK",VLOOKUP(F1357,'[1]2017GoalKeeper Stats'!$A$2:$S$109,21,FALSE),VLOOKUP(F1357,'[1]2017Player Stats'!$A$2:$AB$830,21,FALSE))</f>
        <v>0</v>
      </c>
      <c r="AC1357">
        <f>IF(G1357="GK",VLOOKUP(F1357,'[1]2017GoalKeeper Stats'!$A$2:$S$109,22,FALSE),VLOOKUP(F1357,'[1]2017Player Stats'!$A$2:$AB$830,22,FALSE))</f>
        <v>0</v>
      </c>
      <c r="AD1357">
        <f>IF(G1357="GK",VLOOKUP(F1357,'[1]2017GoalKeeper Stats'!$A$2:$S$109,23,FALSE),VLOOKUP(F1357,'[1]2017Player Stats'!$A$2:$AB$830,23,FALSE))</f>
        <v>1</v>
      </c>
      <c r="AE1357">
        <f>IF(G1357="GK",VLOOKUP(F1357,'[1]2017GoalKeeper Stats'!$A$2:$S$109,24,FALSE),VLOOKUP(F1357,'[1]2017Player Stats'!$A$2:$AB$830,24,FALSE))</f>
        <v>0</v>
      </c>
      <c r="AF1357">
        <f>IF(G1357="GK",VLOOKUP(F1357,'[1]2017GoalKeeper Stats'!$A$2:$S$109,25,FALSE),VLOOKUP(F1357,'[1]2017Player Stats'!$A$2:$AB$830,25,FALSE))</f>
        <v>0</v>
      </c>
      <c r="AG1357">
        <f>IF(G1357="GK",VLOOKUP(F1357,'[1]2017GoalKeeper Stats'!$A$2:$S$109,26,FALSE),VLOOKUP(F1357,'[1]2017Player Stats'!$A$2:$AB$830,26,FALSE))</f>
        <v>0</v>
      </c>
      <c r="AH1357" s="51">
        <v>2017</v>
      </c>
      <c r="AI1357" s="51">
        <v>34</v>
      </c>
      <c r="AJ1357" s="51">
        <v>514</v>
      </c>
      <c r="AK1357" s="51">
        <v>341</v>
      </c>
      <c r="AL1357" s="51">
        <v>39</v>
      </c>
      <c r="AM1357" s="51">
        <v>27</v>
      </c>
      <c r="AN1357" s="51">
        <v>12</v>
      </c>
      <c r="AO1357" s="52">
        <v>46.91</v>
      </c>
      <c r="AP1357" s="52">
        <v>34.32</v>
      </c>
      <c r="AQ1357" s="52">
        <v>12.59</v>
      </c>
      <c r="AR1357" s="52">
        <v>-0.59</v>
      </c>
      <c r="AS1357" s="51">
        <v>49</v>
      </c>
      <c r="AT1357" s="52">
        <v>54.72</v>
      </c>
    </row>
    <row r="1358" spans="1:46" hidden="1">
      <c r="A1358">
        <v>2017</v>
      </c>
      <c r="B1358" t="s">
        <v>210</v>
      </c>
      <c r="C1358" t="s">
        <v>210</v>
      </c>
      <c r="D1358" t="s">
        <v>1270</v>
      </c>
      <c r="E1358" t="s">
        <v>1387</v>
      </c>
      <c r="F1358" t="str">
        <f t="shared" si="21"/>
        <v>Tommy Redding</v>
      </c>
      <c r="G1358" t="s">
        <v>893</v>
      </c>
      <c r="H1358" s="143">
        <v>117500</v>
      </c>
      <c r="I1358" s="143">
        <v>110000</v>
      </c>
      <c r="J1358" t="str">
        <f>IF(G1358="GK",VLOOKUP(F1358,'[1]2017GoalKeeper Stats'!$A$2:$S$109,2,FALSE),VLOOKUP(F1358,'[1]2017Player Stats'!$A$2:$AB$830,2,FALSE))</f>
        <v>ORL</v>
      </c>
      <c r="K1358">
        <f>IF(G1358="GK",VLOOKUP(F1358,'[1]2017GoalKeeper Stats'!$A$2:$S$109,4,FALSE),VLOOKUP(F1358,'[1]2017Player Stats'!$A$2:$AB$830,4,FALSE))</f>
        <v>18</v>
      </c>
      <c r="L1358">
        <f>IF(G1358="GK",VLOOKUP(F1358,'[1]2017GoalKeeper Stats'!$A$2:$S$109,5,FALSE),VLOOKUP(F1358,'[1]2017Player Stats'!$A$2:$AB$830,5,FALSE))</f>
        <v>14</v>
      </c>
      <c r="M1358">
        <f>IF(G1358="GK",VLOOKUP(F1358,'[1]2017GoalKeeper Stats'!$A$2:$S$109,6,FALSE),VLOOKUP(F1358,'[1]2017Player Stats'!$A$2:$AB$830,6,FALSE))</f>
        <v>1406</v>
      </c>
      <c r="N1358">
        <f>IF(G1358="GK",VLOOKUP(F1358,'[1]2017GoalKeeper Stats'!$A$2:$S$109,7,FALSE),VLOOKUP(F1358,'[1]2017Player Stats'!$A$2:$AB$830,7,FALSE))</f>
        <v>0</v>
      </c>
      <c r="O1358">
        <f>IF(G1358="GK",VLOOKUP(F1358,'[1]2017GoalKeeper Stats'!$A$2:$S$109,8,FALSE),VLOOKUP(F1358,'[1]2017Player Stats'!$A$2:$AB$830,8,FALSE))</f>
        <v>0</v>
      </c>
      <c r="P1358">
        <f>IF(G1358="GK",VLOOKUP(F1358,'[1]2017GoalKeeper Stats'!$A$2:$S$109,9,FALSE),VLOOKUP(F1358,'[1]2017Player Stats'!$A$2:$AB$830,9,FALSE))</f>
        <v>2</v>
      </c>
      <c r="Q1358">
        <f>IF(G1358="GK",VLOOKUP(F1358,'[1]2017GoalKeeper Stats'!$A$2:$S$109,10,FALSE),VLOOKUP(F1358,'[1]2017Player Stats'!$A$2:$AB$830,10,FALSE))</f>
        <v>1</v>
      </c>
      <c r="R1358">
        <f>IF(G1358="GK",VLOOKUP(F1358,'[1]2017GoalKeeper Stats'!$A$2:$S$109,11,FALSE),VLOOKUP(F1358,'[1]2017Player Stats'!$A$2:$AB$830,11,FALSE))</f>
        <v>0</v>
      </c>
      <c r="S1358" t="str">
        <f>IF(G1358="GK",VLOOKUP(F1358,'[1]2017GoalKeeper Stats'!$A$2:$S$109,12,FALSE),VLOOKUP(F1358,'[1]2017Player Stats'!$A$2:$AB$830,12,FALSE))</f>
        <v>0/0</v>
      </c>
      <c r="T1358">
        <f>IF(G1358="GK",VLOOKUP(F1358,'[1]2017GoalKeeper Stats'!$A$2:$S$109,13,FALSE),VLOOKUP(F1358,'[1]2017Player Stats'!$A$2:$AB$830,13,FALSE))</f>
        <v>0</v>
      </c>
      <c r="U1358">
        <f>IF(G1358="GK",VLOOKUP(F1358,'[1]2017GoalKeeper Stats'!$A$2:$S$109,14,FALSE),VLOOKUP(F1358,'[1]2017Player Stats'!$A$2:$AB$830,14,FALSE))</f>
        <v>0</v>
      </c>
      <c r="V1358">
        <f>IF(G1358="GK",VLOOKUP(F1358,'[1]2017GoalKeeper Stats'!$A$2:$S$109,15,FALSE),VLOOKUP(F1358,'[1]2017Player Stats'!$A$2:$AB$830,15,FALSE))</f>
        <v>0</v>
      </c>
      <c r="W1358">
        <f>IF(G1358="GK",VLOOKUP(F1358,'[1]2017GoalKeeper Stats'!$A$2:$S$109,16,FALSE),VLOOKUP(F1358,'[1]2017Player Stats'!$A$2:$AB$830,16,FALSE))</f>
        <v>0</v>
      </c>
      <c r="X1358">
        <f>IF(G1358="GK",VLOOKUP(F1358,'[1]2017GoalKeeper Stats'!$A$2:$S$109,17,FALSE),VLOOKUP(F1358,'[1]2017Player Stats'!$A$2:$AB$830,17,FALSE))</f>
        <v>0</v>
      </c>
      <c r="Y1358">
        <f>IF(G1358="GK",VLOOKUP(F1358,'[1]2017GoalKeeper Stats'!$A$2:$S$109,18,FALSE),VLOOKUP(F1358,'[1]2017Player Stats'!$A$2:$AB$830,18,FALSE))</f>
        <v>0</v>
      </c>
      <c r="Z1358">
        <f>IF(G1358="GK",VLOOKUP(F1358,'[1]2017GoalKeeper Stats'!$A$2:$S$109,19,FALSE),VLOOKUP(F1358,'[1]2017Player Stats'!$A$2:$AB$830,19,FALSE))</f>
        <v>0</v>
      </c>
      <c r="AA1358">
        <f>IF(G1358="GK",VLOOKUP(F1358,'[1]2017GoalKeeper Stats'!$A$2:$S$109,20,FALSE),VLOOKUP(F1358,'[1]2017Player Stats'!$A$2:$AB$830,20,FALSE))</f>
        <v>0</v>
      </c>
      <c r="AB1358">
        <f>IF(G1358="GK",VLOOKUP(F1358,'[1]2017GoalKeeper Stats'!$A$2:$S$109,21,FALSE),VLOOKUP(F1358,'[1]2017Player Stats'!$A$2:$AB$830,21,FALSE))</f>
        <v>13</v>
      </c>
      <c r="AC1358">
        <f>IF(G1358="GK",VLOOKUP(F1358,'[1]2017GoalKeeper Stats'!$A$2:$S$109,22,FALSE),VLOOKUP(F1358,'[1]2017Player Stats'!$A$2:$AB$830,22,FALSE))</f>
        <v>3</v>
      </c>
      <c r="AD1358">
        <f>IF(G1358="GK",VLOOKUP(F1358,'[1]2017GoalKeeper Stats'!$A$2:$S$109,23,FALSE),VLOOKUP(F1358,'[1]2017Player Stats'!$A$2:$AB$830,23,FALSE))</f>
        <v>0</v>
      </c>
      <c r="AE1358">
        <f>IF(G1358="GK",VLOOKUP(F1358,'[1]2017GoalKeeper Stats'!$A$2:$S$109,24,FALSE),VLOOKUP(F1358,'[1]2017Player Stats'!$A$2:$AB$830,24,FALSE))</f>
        <v>4</v>
      </c>
      <c r="AF1358">
        <f>IF(G1358="GK",VLOOKUP(F1358,'[1]2017GoalKeeper Stats'!$A$2:$S$109,25,FALSE),VLOOKUP(F1358,'[1]2017Player Stats'!$A$2:$AB$830,25,FALSE))</f>
        <v>0</v>
      </c>
      <c r="AG1358">
        <f>IF(G1358="GK",VLOOKUP(F1358,'[1]2017GoalKeeper Stats'!$A$2:$S$109,26,FALSE),VLOOKUP(F1358,'[1]2017Player Stats'!$A$2:$AB$830,26,FALSE))</f>
        <v>50</v>
      </c>
      <c r="AH1358" s="51">
        <v>2017</v>
      </c>
      <c r="AI1358" s="51">
        <v>34</v>
      </c>
      <c r="AJ1358" s="51">
        <v>419</v>
      </c>
      <c r="AK1358" s="51">
        <v>409</v>
      </c>
      <c r="AL1358" s="51">
        <v>39</v>
      </c>
      <c r="AM1358" s="51">
        <v>56</v>
      </c>
      <c r="AN1358" s="51">
        <v>-17</v>
      </c>
      <c r="AO1358" s="52">
        <v>36.22</v>
      </c>
      <c r="AP1358" s="52">
        <v>49.26</v>
      </c>
      <c r="AQ1358" s="52">
        <v>-13.04</v>
      </c>
      <c r="AR1358" s="52">
        <v>-3.96</v>
      </c>
      <c r="AS1358" s="51">
        <v>39</v>
      </c>
      <c r="AT1358" s="52">
        <v>39.11</v>
      </c>
    </row>
    <row r="1359" spans="1:46" hidden="1">
      <c r="A1359">
        <v>2017</v>
      </c>
      <c r="B1359" t="s">
        <v>198</v>
      </c>
      <c r="C1359" t="s">
        <v>198</v>
      </c>
      <c r="D1359" t="s">
        <v>864</v>
      </c>
      <c r="E1359" t="s">
        <v>1522</v>
      </c>
      <c r="F1359" t="str">
        <f t="shared" si="21"/>
        <v>Michael Azira</v>
      </c>
      <c r="G1359" t="s">
        <v>860</v>
      </c>
      <c r="H1359" s="143">
        <v>116625</v>
      </c>
      <c r="I1359" s="143">
        <v>110000</v>
      </c>
      <c r="J1359" t="str">
        <f>IF(G1359="GK",VLOOKUP(F1359,'[1]2017GoalKeeper Stats'!$A$2:$S$109,2,FALSE),VLOOKUP(F1359,'[1]2017Player Stats'!$A$2:$AB$830,2,FALSE))</f>
        <v>CHI</v>
      </c>
      <c r="K1359">
        <f>IF(G1359="GK",VLOOKUP(F1359,'[1]2017GoalKeeper Stats'!$A$2:$S$109,4,FALSE),VLOOKUP(F1359,'[1]2017Player Stats'!$A$2:$AB$830,4,FALSE))</f>
        <v>30</v>
      </c>
      <c r="L1359">
        <f>IF(G1359="GK",VLOOKUP(F1359,'[1]2017GoalKeeper Stats'!$A$2:$S$109,5,FALSE),VLOOKUP(F1359,'[1]2017Player Stats'!$A$2:$AB$830,5,FALSE))</f>
        <v>28</v>
      </c>
      <c r="M1359">
        <f>IF(G1359="GK",VLOOKUP(F1359,'[1]2017GoalKeeper Stats'!$A$2:$S$109,6,FALSE),VLOOKUP(F1359,'[1]2017Player Stats'!$A$2:$AB$830,6,FALSE))</f>
        <v>2569</v>
      </c>
      <c r="N1359">
        <f>IF(G1359="GK",VLOOKUP(F1359,'[1]2017GoalKeeper Stats'!$A$2:$S$109,7,FALSE),VLOOKUP(F1359,'[1]2017Player Stats'!$A$2:$AB$830,7,FALSE))</f>
        <v>0</v>
      </c>
      <c r="O1359">
        <f>IF(G1359="GK",VLOOKUP(F1359,'[1]2017GoalKeeper Stats'!$A$2:$S$109,8,FALSE),VLOOKUP(F1359,'[1]2017Player Stats'!$A$2:$AB$830,8,FALSE))</f>
        <v>2</v>
      </c>
      <c r="P1359">
        <f>IF(G1359="GK",VLOOKUP(F1359,'[1]2017GoalKeeper Stats'!$A$2:$S$109,9,FALSE),VLOOKUP(F1359,'[1]2017Player Stats'!$A$2:$AB$830,9,FALSE))</f>
        <v>13</v>
      </c>
      <c r="Q1359">
        <f>IF(G1359="GK",VLOOKUP(F1359,'[1]2017GoalKeeper Stats'!$A$2:$S$109,10,FALSE),VLOOKUP(F1359,'[1]2017Player Stats'!$A$2:$AB$830,10,FALSE))</f>
        <v>4</v>
      </c>
      <c r="R1359">
        <f>IF(G1359="GK",VLOOKUP(F1359,'[1]2017GoalKeeper Stats'!$A$2:$S$109,11,FALSE),VLOOKUP(F1359,'[1]2017Player Stats'!$A$2:$AB$830,11,FALSE))</f>
        <v>0</v>
      </c>
      <c r="S1359" t="str">
        <f>IF(G1359="GK",VLOOKUP(F1359,'[1]2017GoalKeeper Stats'!$A$2:$S$109,12,FALSE),VLOOKUP(F1359,'[1]2017Player Stats'!$A$2:$AB$830,12,FALSE))</f>
        <v>0/0</v>
      </c>
      <c r="T1359">
        <f>IF(G1359="GK",VLOOKUP(F1359,'[1]2017GoalKeeper Stats'!$A$2:$S$109,13,FALSE),VLOOKUP(F1359,'[1]2017Player Stats'!$A$2:$AB$830,13,FALSE))</f>
        <v>0</v>
      </c>
      <c r="U1359">
        <f>IF(G1359="GK",VLOOKUP(F1359,'[1]2017GoalKeeper Stats'!$A$2:$S$109,14,FALSE),VLOOKUP(F1359,'[1]2017Player Stats'!$A$2:$AB$830,14,FALSE))</f>
        <v>0</v>
      </c>
      <c r="V1359">
        <f>IF(G1359="GK",VLOOKUP(F1359,'[1]2017GoalKeeper Stats'!$A$2:$S$109,15,FALSE),VLOOKUP(F1359,'[1]2017Player Stats'!$A$2:$AB$830,15,FALSE))</f>
        <v>0</v>
      </c>
      <c r="W1359">
        <f>IF(G1359="GK",VLOOKUP(F1359,'[1]2017GoalKeeper Stats'!$A$2:$S$109,16,FALSE),VLOOKUP(F1359,'[1]2017Player Stats'!$A$2:$AB$830,16,FALSE))</f>
        <v>0</v>
      </c>
      <c r="X1359">
        <f>IF(G1359="GK",VLOOKUP(F1359,'[1]2017GoalKeeper Stats'!$A$2:$S$109,17,FALSE),VLOOKUP(F1359,'[1]2017Player Stats'!$A$2:$AB$830,17,FALSE))</f>
        <v>0</v>
      </c>
      <c r="Y1359">
        <f>IF(G1359="GK",VLOOKUP(F1359,'[1]2017GoalKeeper Stats'!$A$2:$S$109,18,FALSE),VLOOKUP(F1359,'[1]2017Player Stats'!$A$2:$AB$830,18,FALSE))</f>
        <v>1</v>
      </c>
      <c r="Z1359">
        <f>IF(G1359="GK",VLOOKUP(F1359,'[1]2017GoalKeeper Stats'!$A$2:$S$109,19,FALSE),VLOOKUP(F1359,'[1]2017Player Stats'!$A$2:$AB$830,19,FALSE))</f>
        <v>1</v>
      </c>
      <c r="AA1359">
        <f>IF(G1359="GK",VLOOKUP(F1359,'[1]2017GoalKeeper Stats'!$A$2:$S$109,20,FALSE),VLOOKUP(F1359,'[1]2017Player Stats'!$A$2:$AB$830,20,FALSE))</f>
        <v>7.0000000000000007E-2</v>
      </c>
      <c r="AB1359">
        <f>IF(G1359="GK",VLOOKUP(F1359,'[1]2017GoalKeeper Stats'!$A$2:$S$109,21,FALSE),VLOOKUP(F1359,'[1]2017Player Stats'!$A$2:$AB$830,21,FALSE))</f>
        <v>56</v>
      </c>
      <c r="AC1359">
        <f>IF(G1359="GK",VLOOKUP(F1359,'[1]2017GoalKeeper Stats'!$A$2:$S$109,22,FALSE),VLOOKUP(F1359,'[1]2017Player Stats'!$A$2:$AB$830,22,FALSE))</f>
        <v>25</v>
      </c>
      <c r="AD1359">
        <f>IF(G1359="GK",VLOOKUP(F1359,'[1]2017GoalKeeper Stats'!$A$2:$S$109,23,FALSE),VLOOKUP(F1359,'[1]2017Player Stats'!$A$2:$AB$830,23,FALSE))</f>
        <v>0</v>
      </c>
      <c r="AE1359">
        <f>IF(G1359="GK",VLOOKUP(F1359,'[1]2017GoalKeeper Stats'!$A$2:$S$109,24,FALSE),VLOOKUP(F1359,'[1]2017Player Stats'!$A$2:$AB$830,24,FALSE))</f>
        <v>8</v>
      </c>
      <c r="AF1359">
        <f>IF(G1359="GK",VLOOKUP(F1359,'[1]2017GoalKeeper Stats'!$A$2:$S$109,25,FALSE),VLOOKUP(F1359,'[1]2017Player Stats'!$A$2:$AB$830,25,FALSE))</f>
        <v>0</v>
      </c>
      <c r="AG1359">
        <f>IF(G1359="GK",VLOOKUP(F1359,'[1]2017GoalKeeper Stats'!$A$2:$S$109,26,FALSE),VLOOKUP(F1359,'[1]2017Player Stats'!$A$2:$AB$830,26,FALSE))</f>
        <v>30.77</v>
      </c>
      <c r="AH1359" s="51">
        <v>2017</v>
      </c>
      <c r="AI1359" s="51">
        <v>34</v>
      </c>
      <c r="AJ1359" s="51">
        <v>324</v>
      </c>
      <c r="AK1359" s="51">
        <v>489</v>
      </c>
      <c r="AL1359" s="51">
        <v>31</v>
      </c>
      <c r="AM1359" s="51">
        <v>49</v>
      </c>
      <c r="AN1359" s="51">
        <v>-18</v>
      </c>
      <c r="AO1359" s="52">
        <v>32.979999999999997</v>
      </c>
      <c r="AP1359" s="52">
        <v>49.63</v>
      </c>
      <c r="AQ1359" s="52">
        <v>-16.649999999999999</v>
      </c>
      <c r="AR1359" s="52">
        <v>-1.35</v>
      </c>
      <c r="AS1359" s="51">
        <v>33</v>
      </c>
      <c r="AT1359" s="52">
        <v>34.96</v>
      </c>
    </row>
    <row r="1360" spans="1:46" hidden="1">
      <c r="A1360">
        <v>2017</v>
      </c>
      <c r="B1360" t="s">
        <v>211</v>
      </c>
      <c r="C1360" t="s">
        <v>173</v>
      </c>
      <c r="D1360" t="s">
        <v>1240</v>
      </c>
      <c r="E1360" t="s">
        <v>1325</v>
      </c>
      <c r="F1360" t="str">
        <f t="shared" si="21"/>
        <v>Jonathan Lewis</v>
      </c>
      <c r="G1360" t="s">
        <v>875</v>
      </c>
      <c r="H1360" s="143">
        <v>115500</v>
      </c>
      <c r="I1360" s="143">
        <v>80000</v>
      </c>
      <c r="J1360" t="str">
        <f>IF(G1360="GK",VLOOKUP(F1360,'[1]2017GoalKeeper Stats'!$A$2:$S$109,2,FALSE),VLOOKUP(F1360,'[1]2017Player Stats'!$A$2:$AB$830,2,FALSE))</f>
        <v>COL</v>
      </c>
      <c r="K1360">
        <f>IF(G1360="GK",VLOOKUP(F1360,'[1]2017GoalKeeper Stats'!$A$2:$S$109,4,FALSE),VLOOKUP(F1360,'[1]2017Player Stats'!$A$2:$AB$830,4,FALSE))</f>
        <v>11</v>
      </c>
      <c r="L1360">
        <f>IF(G1360="GK",VLOOKUP(F1360,'[1]2017GoalKeeper Stats'!$A$2:$S$109,5,FALSE),VLOOKUP(F1360,'[1]2017Player Stats'!$A$2:$AB$830,5,FALSE))</f>
        <v>4</v>
      </c>
      <c r="M1360">
        <f>IF(G1360="GK",VLOOKUP(F1360,'[1]2017GoalKeeper Stats'!$A$2:$S$109,6,FALSE),VLOOKUP(F1360,'[1]2017Player Stats'!$A$2:$AB$830,6,FALSE))</f>
        <v>342</v>
      </c>
      <c r="N1360">
        <f>IF(G1360="GK",VLOOKUP(F1360,'[1]2017GoalKeeper Stats'!$A$2:$S$109,7,FALSE),VLOOKUP(F1360,'[1]2017Player Stats'!$A$2:$AB$830,7,FALSE))</f>
        <v>2</v>
      </c>
      <c r="O1360">
        <f>IF(G1360="GK",VLOOKUP(F1360,'[1]2017GoalKeeper Stats'!$A$2:$S$109,8,FALSE),VLOOKUP(F1360,'[1]2017Player Stats'!$A$2:$AB$830,8,FALSE))</f>
        <v>1</v>
      </c>
      <c r="P1360">
        <f>IF(G1360="GK",VLOOKUP(F1360,'[1]2017GoalKeeper Stats'!$A$2:$S$109,9,FALSE),VLOOKUP(F1360,'[1]2017Player Stats'!$A$2:$AB$830,9,FALSE))</f>
        <v>9</v>
      </c>
      <c r="Q1360">
        <f>IF(G1360="GK",VLOOKUP(F1360,'[1]2017GoalKeeper Stats'!$A$2:$S$109,10,FALSE),VLOOKUP(F1360,'[1]2017Player Stats'!$A$2:$AB$830,10,FALSE))</f>
        <v>5</v>
      </c>
      <c r="R1360">
        <f>IF(G1360="GK",VLOOKUP(F1360,'[1]2017GoalKeeper Stats'!$A$2:$S$109,11,FALSE),VLOOKUP(F1360,'[1]2017Player Stats'!$A$2:$AB$830,11,FALSE))</f>
        <v>2</v>
      </c>
      <c r="S1360" t="str">
        <f>IF(G1360="GK",VLOOKUP(F1360,'[1]2017GoalKeeper Stats'!$A$2:$S$109,12,FALSE),VLOOKUP(F1360,'[1]2017Player Stats'!$A$2:$AB$830,12,FALSE))</f>
        <v>0/0</v>
      </c>
      <c r="T1360">
        <f>IF(G1360="GK",VLOOKUP(F1360,'[1]2017GoalKeeper Stats'!$A$2:$S$109,13,FALSE),VLOOKUP(F1360,'[1]2017Player Stats'!$A$2:$AB$830,13,FALSE))</f>
        <v>1</v>
      </c>
      <c r="U1360">
        <f>IF(G1360="GK",VLOOKUP(F1360,'[1]2017GoalKeeper Stats'!$A$2:$S$109,14,FALSE),VLOOKUP(F1360,'[1]2017Player Stats'!$A$2:$AB$830,14,FALSE))</f>
        <v>1</v>
      </c>
      <c r="V1360">
        <f>IF(G1360="GK",VLOOKUP(F1360,'[1]2017GoalKeeper Stats'!$A$2:$S$109,15,FALSE),VLOOKUP(F1360,'[1]2017Player Stats'!$A$2:$AB$830,15,FALSE))</f>
        <v>0.53</v>
      </c>
      <c r="W1360">
        <f>IF(G1360="GK",VLOOKUP(F1360,'[1]2017GoalKeeper Stats'!$A$2:$S$109,16,FALSE),VLOOKUP(F1360,'[1]2017Player Stats'!$A$2:$AB$830,16,FALSE))</f>
        <v>22.2</v>
      </c>
      <c r="X1360">
        <f>IF(G1360="GK",VLOOKUP(F1360,'[1]2017GoalKeeper Stats'!$A$2:$S$109,17,FALSE),VLOOKUP(F1360,'[1]2017Player Stats'!$A$2:$AB$830,17,FALSE))</f>
        <v>0</v>
      </c>
      <c r="Y1360">
        <f>IF(G1360="GK",VLOOKUP(F1360,'[1]2017GoalKeeper Stats'!$A$2:$S$109,18,FALSE),VLOOKUP(F1360,'[1]2017Player Stats'!$A$2:$AB$830,18,FALSE))</f>
        <v>1</v>
      </c>
      <c r="Z1360">
        <f>IF(G1360="GK",VLOOKUP(F1360,'[1]2017GoalKeeper Stats'!$A$2:$S$109,19,FALSE),VLOOKUP(F1360,'[1]2017Player Stats'!$A$2:$AB$830,19,FALSE))</f>
        <v>0</v>
      </c>
      <c r="AA1360">
        <f>IF(G1360="GK",VLOOKUP(F1360,'[1]2017GoalKeeper Stats'!$A$2:$S$109,20,FALSE),VLOOKUP(F1360,'[1]2017Player Stats'!$A$2:$AB$830,20,FALSE))</f>
        <v>0.26</v>
      </c>
      <c r="AB1360">
        <f>IF(G1360="GK",VLOOKUP(F1360,'[1]2017GoalKeeper Stats'!$A$2:$S$109,21,FALSE),VLOOKUP(F1360,'[1]2017Player Stats'!$A$2:$AB$830,21,FALSE))</f>
        <v>10</v>
      </c>
      <c r="AC1360">
        <f>IF(G1360="GK",VLOOKUP(F1360,'[1]2017GoalKeeper Stats'!$A$2:$S$109,22,FALSE),VLOOKUP(F1360,'[1]2017Player Stats'!$A$2:$AB$830,22,FALSE))</f>
        <v>4</v>
      </c>
      <c r="AD1360">
        <f>IF(G1360="GK",VLOOKUP(F1360,'[1]2017GoalKeeper Stats'!$A$2:$S$109,23,FALSE),VLOOKUP(F1360,'[1]2017Player Stats'!$A$2:$AB$830,23,FALSE))</f>
        <v>3</v>
      </c>
      <c r="AE1360">
        <f>IF(G1360="GK",VLOOKUP(F1360,'[1]2017GoalKeeper Stats'!$A$2:$S$109,24,FALSE),VLOOKUP(F1360,'[1]2017Player Stats'!$A$2:$AB$830,24,FALSE))</f>
        <v>0</v>
      </c>
      <c r="AF1360">
        <f>IF(G1360="GK",VLOOKUP(F1360,'[1]2017GoalKeeper Stats'!$A$2:$S$109,25,FALSE),VLOOKUP(F1360,'[1]2017Player Stats'!$A$2:$AB$830,25,FALSE))</f>
        <v>0</v>
      </c>
      <c r="AG1360">
        <f>IF(G1360="GK",VLOOKUP(F1360,'[1]2017GoalKeeper Stats'!$A$2:$S$109,26,FALSE),VLOOKUP(F1360,'[1]2017Player Stats'!$A$2:$AB$830,26,FALSE))</f>
        <v>55.56</v>
      </c>
      <c r="AH1360" s="51">
        <v>2017</v>
      </c>
      <c r="AI1360" s="51">
        <v>34</v>
      </c>
      <c r="AJ1360" s="51">
        <v>484</v>
      </c>
      <c r="AK1360" s="51">
        <v>421</v>
      </c>
      <c r="AL1360" s="51">
        <v>56</v>
      </c>
      <c r="AM1360" s="51">
        <v>43</v>
      </c>
      <c r="AN1360" s="51">
        <v>13</v>
      </c>
      <c r="AO1360" s="52">
        <v>53.25</v>
      </c>
      <c r="AP1360" s="52">
        <v>41.26</v>
      </c>
      <c r="AQ1360" s="52">
        <v>11.98</v>
      </c>
      <c r="AR1360" s="52">
        <v>1.02</v>
      </c>
      <c r="AS1360" s="51">
        <v>57</v>
      </c>
      <c r="AT1360" s="52">
        <v>55.34</v>
      </c>
    </row>
    <row r="1361" spans="1:46" hidden="1">
      <c r="A1361">
        <v>2017</v>
      </c>
      <c r="B1361" t="s">
        <v>194</v>
      </c>
      <c r="C1361" t="s">
        <v>194</v>
      </c>
      <c r="D1361" t="s">
        <v>873</v>
      </c>
      <c r="E1361" t="s">
        <v>1423</v>
      </c>
      <c r="F1361" t="str">
        <f t="shared" si="21"/>
        <v>David Horst</v>
      </c>
      <c r="G1361" t="s">
        <v>893</v>
      </c>
      <c r="H1361" s="143">
        <v>115004</v>
      </c>
      <c r="I1361" s="143">
        <v>110004</v>
      </c>
      <c r="J1361" t="str">
        <f>IF(G1361="GK",VLOOKUP(F1361,'[1]2017GoalKeeper Stats'!$A$2:$S$109,2,FALSE),VLOOKUP(F1361,'[1]2017Player Stats'!$A$2:$AB$830,2,FALSE))</f>
        <v>RSL</v>
      </c>
      <c r="K1361">
        <f>IF(G1361="GK",VLOOKUP(F1361,'[1]2017GoalKeeper Stats'!$A$2:$S$109,4,FALSE),VLOOKUP(F1361,'[1]2017Player Stats'!$A$2:$AB$830,4,FALSE))</f>
        <v>12</v>
      </c>
      <c r="L1361">
        <f>IF(G1361="GK",VLOOKUP(F1361,'[1]2017GoalKeeper Stats'!$A$2:$S$109,5,FALSE),VLOOKUP(F1361,'[1]2017Player Stats'!$A$2:$AB$830,5,FALSE))</f>
        <v>8</v>
      </c>
      <c r="M1361">
        <f>IF(G1361="GK",VLOOKUP(F1361,'[1]2017GoalKeeper Stats'!$A$2:$S$109,6,FALSE),VLOOKUP(F1361,'[1]2017Player Stats'!$A$2:$AB$830,6,FALSE))</f>
        <v>880</v>
      </c>
      <c r="N1361">
        <f>IF(G1361="GK",VLOOKUP(F1361,'[1]2017GoalKeeper Stats'!$A$2:$S$109,7,FALSE),VLOOKUP(F1361,'[1]2017Player Stats'!$A$2:$AB$830,7,FALSE))</f>
        <v>0</v>
      </c>
      <c r="O1361">
        <f>IF(G1361="GK",VLOOKUP(F1361,'[1]2017GoalKeeper Stats'!$A$2:$S$109,8,FALSE),VLOOKUP(F1361,'[1]2017Player Stats'!$A$2:$AB$830,8,FALSE))</f>
        <v>1</v>
      </c>
      <c r="P1361">
        <f>IF(G1361="GK",VLOOKUP(F1361,'[1]2017GoalKeeper Stats'!$A$2:$S$109,9,FALSE),VLOOKUP(F1361,'[1]2017Player Stats'!$A$2:$AB$830,9,FALSE))</f>
        <v>7</v>
      </c>
      <c r="Q1361">
        <f>IF(G1361="GK",VLOOKUP(F1361,'[1]2017GoalKeeper Stats'!$A$2:$S$109,10,FALSE),VLOOKUP(F1361,'[1]2017Player Stats'!$A$2:$AB$830,10,FALSE))</f>
        <v>2</v>
      </c>
      <c r="R1361">
        <f>IF(G1361="GK",VLOOKUP(F1361,'[1]2017GoalKeeper Stats'!$A$2:$S$109,11,FALSE),VLOOKUP(F1361,'[1]2017Player Stats'!$A$2:$AB$830,11,FALSE))</f>
        <v>0</v>
      </c>
      <c r="S1361" t="str">
        <f>IF(G1361="GK",VLOOKUP(F1361,'[1]2017GoalKeeper Stats'!$A$2:$S$109,12,FALSE),VLOOKUP(F1361,'[1]2017Player Stats'!$A$2:$AB$830,12,FALSE))</f>
        <v>0/0</v>
      </c>
      <c r="T1361">
        <f>IF(G1361="GK",VLOOKUP(F1361,'[1]2017GoalKeeper Stats'!$A$2:$S$109,13,FALSE),VLOOKUP(F1361,'[1]2017Player Stats'!$A$2:$AB$830,13,FALSE))</f>
        <v>0</v>
      </c>
      <c r="U1361">
        <f>IF(G1361="GK",VLOOKUP(F1361,'[1]2017GoalKeeper Stats'!$A$2:$S$109,14,FALSE),VLOOKUP(F1361,'[1]2017Player Stats'!$A$2:$AB$830,14,FALSE))</f>
        <v>0</v>
      </c>
      <c r="V1361">
        <f>IF(G1361="GK",VLOOKUP(F1361,'[1]2017GoalKeeper Stats'!$A$2:$S$109,15,FALSE),VLOOKUP(F1361,'[1]2017Player Stats'!$A$2:$AB$830,15,FALSE))</f>
        <v>0</v>
      </c>
      <c r="W1361">
        <f>IF(G1361="GK",VLOOKUP(F1361,'[1]2017GoalKeeper Stats'!$A$2:$S$109,16,FALSE),VLOOKUP(F1361,'[1]2017Player Stats'!$A$2:$AB$830,16,FALSE))</f>
        <v>0</v>
      </c>
      <c r="X1361">
        <f>IF(G1361="GK",VLOOKUP(F1361,'[1]2017GoalKeeper Stats'!$A$2:$S$109,17,FALSE),VLOOKUP(F1361,'[1]2017Player Stats'!$A$2:$AB$830,17,FALSE))</f>
        <v>0</v>
      </c>
      <c r="Y1361">
        <f>IF(G1361="GK",VLOOKUP(F1361,'[1]2017GoalKeeper Stats'!$A$2:$S$109,18,FALSE),VLOOKUP(F1361,'[1]2017Player Stats'!$A$2:$AB$830,18,FALSE))</f>
        <v>0</v>
      </c>
      <c r="Z1361">
        <f>IF(G1361="GK",VLOOKUP(F1361,'[1]2017GoalKeeper Stats'!$A$2:$S$109,19,FALSE),VLOOKUP(F1361,'[1]2017Player Stats'!$A$2:$AB$830,19,FALSE))</f>
        <v>1</v>
      </c>
      <c r="AA1361">
        <f>IF(G1361="GK",VLOOKUP(F1361,'[1]2017GoalKeeper Stats'!$A$2:$S$109,20,FALSE),VLOOKUP(F1361,'[1]2017Player Stats'!$A$2:$AB$830,20,FALSE))</f>
        <v>0.1</v>
      </c>
      <c r="AB1361">
        <f>IF(G1361="GK",VLOOKUP(F1361,'[1]2017GoalKeeper Stats'!$A$2:$S$109,21,FALSE),VLOOKUP(F1361,'[1]2017Player Stats'!$A$2:$AB$830,21,FALSE))</f>
        <v>10</v>
      </c>
      <c r="AC1361">
        <f>IF(G1361="GK",VLOOKUP(F1361,'[1]2017GoalKeeper Stats'!$A$2:$S$109,22,FALSE),VLOOKUP(F1361,'[1]2017Player Stats'!$A$2:$AB$830,22,FALSE))</f>
        <v>5</v>
      </c>
      <c r="AD1361">
        <f>IF(G1361="GK",VLOOKUP(F1361,'[1]2017GoalKeeper Stats'!$A$2:$S$109,23,FALSE),VLOOKUP(F1361,'[1]2017Player Stats'!$A$2:$AB$830,23,FALSE))</f>
        <v>0</v>
      </c>
      <c r="AE1361">
        <f>IF(G1361="GK",VLOOKUP(F1361,'[1]2017GoalKeeper Stats'!$A$2:$S$109,24,FALSE),VLOOKUP(F1361,'[1]2017Player Stats'!$A$2:$AB$830,24,FALSE))</f>
        <v>4</v>
      </c>
      <c r="AF1361">
        <f>IF(G1361="GK",VLOOKUP(F1361,'[1]2017GoalKeeper Stats'!$A$2:$S$109,25,FALSE),VLOOKUP(F1361,'[1]2017Player Stats'!$A$2:$AB$830,25,FALSE))</f>
        <v>0</v>
      </c>
      <c r="AG1361">
        <f>IF(G1361="GK",VLOOKUP(F1361,'[1]2017GoalKeeper Stats'!$A$2:$S$109,26,FALSE),VLOOKUP(F1361,'[1]2017Player Stats'!$A$2:$AB$830,26,FALSE))</f>
        <v>28.57</v>
      </c>
      <c r="AH1361" s="51">
        <v>2017</v>
      </c>
      <c r="AI1361" s="51">
        <v>34</v>
      </c>
      <c r="AJ1361" s="51">
        <v>548</v>
      </c>
      <c r="AK1361" s="51">
        <v>420</v>
      </c>
      <c r="AL1361" s="51">
        <v>49</v>
      </c>
      <c r="AM1361" s="51">
        <v>54</v>
      </c>
      <c r="AN1361" s="51">
        <v>-5</v>
      </c>
      <c r="AO1361" s="52">
        <v>51.96</v>
      </c>
      <c r="AP1361" s="52">
        <v>49.83</v>
      </c>
      <c r="AQ1361" s="52">
        <v>2.12</v>
      </c>
      <c r="AR1361" s="52">
        <v>-7.12</v>
      </c>
      <c r="AS1361" s="51">
        <v>45</v>
      </c>
      <c r="AT1361" s="52">
        <v>48.26</v>
      </c>
    </row>
    <row r="1362" spans="1:46" hidden="1">
      <c r="A1362">
        <v>2017</v>
      </c>
      <c r="B1362" t="s">
        <v>195</v>
      </c>
      <c r="C1362" t="s">
        <v>866</v>
      </c>
      <c r="D1362" t="s">
        <v>1672</v>
      </c>
      <c r="E1362" t="s">
        <v>1783</v>
      </c>
      <c r="F1362" t="str">
        <f t="shared" si="21"/>
        <v>Emmanuel Boateng</v>
      </c>
      <c r="G1362" t="s">
        <v>875</v>
      </c>
      <c r="H1362" s="143">
        <v>115000</v>
      </c>
      <c r="I1362" s="143">
        <v>115000</v>
      </c>
      <c r="J1362" t="str">
        <f>IF(G1362="GK",VLOOKUP(F1362,'[1]2017GoalKeeper Stats'!$A$2:$S$109,2,FALSE),VLOOKUP(F1362,'[1]2017Player Stats'!$A$2:$AB$830,2,FALSE))</f>
        <v>DC</v>
      </c>
      <c r="K1362">
        <f>IF(G1362="GK",VLOOKUP(F1362,'[1]2017GoalKeeper Stats'!$A$2:$S$109,4,FALSE),VLOOKUP(F1362,'[1]2017Player Stats'!$A$2:$AB$830,4,FALSE))</f>
        <v>34</v>
      </c>
      <c r="L1362">
        <f>IF(G1362="GK",VLOOKUP(F1362,'[1]2017GoalKeeper Stats'!$A$2:$S$109,5,FALSE),VLOOKUP(F1362,'[1]2017Player Stats'!$A$2:$AB$830,5,FALSE))</f>
        <v>29</v>
      </c>
      <c r="M1362">
        <f>IF(G1362="GK",VLOOKUP(F1362,'[1]2017GoalKeeper Stats'!$A$2:$S$109,6,FALSE),VLOOKUP(F1362,'[1]2017Player Stats'!$A$2:$AB$830,6,FALSE))</f>
        <v>2321</v>
      </c>
      <c r="N1362">
        <f>IF(G1362="GK",VLOOKUP(F1362,'[1]2017GoalKeeper Stats'!$A$2:$S$109,7,FALSE),VLOOKUP(F1362,'[1]2017Player Stats'!$A$2:$AB$830,7,FALSE))</f>
        <v>4</v>
      </c>
      <c r="O1362">
        <f>IF(G1362="GK",VLOOKUP(F1362,'[1]2017GoalKeeper Stats'!$A$2:$S$109,8,FALSE),VLOOKUP(F1362,'[1]2017Player Stats'!$A$2:$AB$830,8,FALSE))</f>
        <v>2</v>
      </c>
      <c r="P1362">
        <f>IF(G1362="GK",VLOOKUP(F1362,'[1]2017GoalKeeper Stats'!$A$2:$S$109,9,FALSE),VLOOKUP(F1362,'[1]2017Player Stats'!$A$2:$AB$830,9,FALSE))</f>
        <v>28</v>
      </c>
      <c r="Q1362">
        <f>IF(G1362="GK",VLOOKUP(F1362,'[1]2017GoalKeeper Stats'!$A$2:$S$109,10,FALSE),VLOOKUP(F1362,'[1]2017Player Stats'!$A$2:$AB$830,10,FALSE))</f>
        <v>13</v>
      </c>
      <c r="R1362">
        <f>IF(G1362="GK",VLOOKUP(F1362,'[1]2017GoalKeeper Stats'!$A$2:$S$109,11,FALSE),VLOOKUP(F1362,'[1]2017Player Stats'!$A$2:$AB$830,11,FALSE))</f>
        <v>1</v>
      </c>
      <c r="S1362" t="str">
        <f>IF(G1362="GK",VLOOKUP(F1362,'[1]2017GoalKeeper Stats'!$A$2:$S$109,12,FALSE),VLOOKUP(F1362,'[1]2017Player Stats'!$A$2:$AB$830,12,FALSE))</f>
        <v>0/0</v>
      </c>
      <c r="T1362">
        <f>IF(G1362="GK",VLOOKUP(F1362,'[1]2017GoalKeeper Stats'!$A$2:$S$109,13,FALSE),VLOOKUP(F1362,'[1]2017Player Stats'!$A$2:$AB$830,13,FALSE))</f>
        <v>2</v>
      </c>
      <c r="U1362">
        <f>IF(G1362="GK",VLOOKUP(F1362,'[1]2017GoalKeeper Stats'!$A$2:$S$109,14,FALSE),VLOOKUP(F1362,'[1]2017Player Stats'!$A$2:$AB$830,14,FALSE))</f>
        <v>2</v>
      </c>
      <c r="V1362">
        <f>IF(G1362="GK",VLOOKUP(F1362,'[1]2017GoalKeeper Stats'!$A$2:$S$109,15,FALSE),VLOOKUP(F1362,'[1]2017Player Stats'!$A$2:$AB$830,15,FALSE))</f>
        <v>0.16</v>
      </c>
      <c r="W1362">
        <f>IF(G1362="GK",VLOOKUP(F1362,'[1]2017GoalKeeper Stats'!$A$2:$S$109,16,FALSE),VLOOKUP(F1362,'[1]2017Player Stats'!$A$2:$AB$830,16,FALSE))</f>
        <v>14.3</v>
      </c>
      <c r="X1362">
        <f>IF(G1362="GK",VLOOKUP(F1362,'[1]2017GoalKeeper Stats'!$A$2:$S$109,17,FALSE),VLOOKUP(F1362,'[1]2017Player Stats'!$A$2:$AB$830,17,FALSE))</f>
        <v>1</v>
      </c>
      <c r="Y1362">
        <f>IF(G1362="GK",VLOOKUP(F1362,'[1]2017GoalKeeper Stats'!$A$2:$S$109,18,FALSE),VLOOKUP(F1362,'[1]2017Player Stats'!$A$2:$AB$830,18,FALSE))</f>
        <v>1</v>
      </c>
      <c r="Z1362">
        <f>IF(G1362="GK",VLOOKUP(F1362,'[1]2017GoalKeeper Stats'!$A$2:$S$109,19,FALSE),VLOOKUP(F1362,'[1]2017Player Stats'!$A$2:$AB$830,19,FALSE))</f>
        <v>1</v>
      </c>
      <c r="AA1362">
        <f>IF(G1362="GK",VLOOKUP(F1362,'[1]2017GoalKeeper Stats'!$A$2:$S$109,20,FALSE),VLOOKUP(F1362,'[1]2017Player Stats'!$A$2:$AB$830,20,FALSE))</f>
        <v>0.08</v>
      </c>
      <c r="AB1362">
        <f>IF(G1362="GK",VLOOKUP(F1362,'[1]2017GoalKeeper Stats'!$A$2:$S$109,21,FALSE),VLOOKUP(F1362,'[1]2017Player Stats'!$A$2:$AB$830,21,FALSE))</f>
        <v>16</v>
      </c>
      <c r="AC1362">
        <f>IF(G1362="GK",VLOOKUP(F1362,'[1]2017GoalKeeper Stats'!$A$2:$S$109,22,FALSE),VLOOKUP(F1362,'[1]2017Player Stats'!$A$2:$AB$830,22,FALSE))</f>
        <v>19</v>
      </c>
      <c r="AD1362">
        <f>IF(G1362="GK",VLOOKUP(F1362,'[1]2017GoalKeeper Stats'!$A$2:$S$109,23,FALSE),VLOOKUP(F1362,'[1]2017Player Stats'!$A$2:$AB$830,23,FALSE))</f>
        <v>7</v>
      </c>
      <c r="AE1362">
        <f>IF(G1362="GK",VLOOKUP(F1362,'[1]2017GoalKeeper Stats'!$A$2:$S$109,24,FALSE),VLOOKUP(F1362,'[1]2017Player Stats'!$A$2:$AB$830,24,FALSE))</f>
        <v>0</v>
      </c>
      <c r="AF1362">
        <f>IF(G1362="GK",VLOOKUP(F1362,'[1]2017GoalKeeper Stats'!$A$2:$S$109,25,FALSE),VLOOKUP(F1362,'[1]2017Player Stats'!$A$2:$AB$830,25,FALSE))</f>
        <v>0</v>
      </c>
      <c r="AG1362">
        <f>IF(G1362="GK",VLOOKUP(F1362,'[1]2017GoalKeeper Stats'!$A$2:$S$109,26,FALSE),VLOOKUP(F1362,'[1]2017Player Stats'!$A$2:$AB$830,26,FALSE))</f>
        <v>46.43</v>
      </c>
      <c r="AH1362" s="51">
        <v>2017</v>
      </c>
      <c r="AI1362" s="51">
        <v>34</v>
      </c>
      <c r="AJ1362" s="51">
        <v>399</v>
      </c>
      <c r="AK1362" s="51">
        <v>505</v>
      </c>
      <c r="AL1362" s="51">
        <v>42</v>
      </c>
      <c r="AM1362" s="51">
        <v>66</v>
      </c>
      <c r="AN1362" s="51">
        <v>-24</v>
      </c>
      <c r="AO1362" s="52">
        <v>39.729999999999997</v>
      </c>
      <c r="AP1362" s="52">
        <v>54.61</v>
      </c>
      <c r="AQ1362" s="52">
        <v>-14.88</v>
      </c>
      <c r="AR1362" s="52">
        <v>-9.1199999999999992</v>
      </c>
      <c r="AS1362" s="51">
        <v>32</v>
      </c>
      <c r="AT1362" s="52">
        <v>38.29</v>
      </c>
    </row>
    <row r="1363" spans="1:46" hidden="1">
      <c r="A1363">
        <v>2017</v>
      </c>
      <c r="B1363" t="s">
        <v>962</v>
      </c>
      <c r="C1363" t="s">
        <v>962</v>
      </c>
      <c r="D1363" t="s">
        <v>1463</v>
      </c>
      <c r="E1363" t="s">
        <v>1464</v>
      </c>
      <c r="F1363" t="str">
        <f t="shared" si="21"/>
        <v>Jared Jeffrey</v>
      </c>
      <c r="G1363" t="s">
        <v>860</v>
      </c>
      <c r="H1363" s="143">
        <v>115000</v>
      </c>
      <c r="I1363" s="143">
        <v>105000</v>
      </c>
      <c r="J1363" t="str">
        <f>IF(G1363="GK",VLOOKUP(F1363,'[1]2017GoalKeeper Stats'!$A$2:$S$109,2,FALSE),VLOOKUP(F1363,'[1]2017Player Stats'!$A$2:$AB$830,2,FALSE))</f>
        <v>DC</v>
      </c>
      <c r="K1363">
        <f>IF(G1363="GK",VLOOKUP(F1363,'[1]2017GoalKeeper Stats'!$A$2:$S$109,4,FALSE),VLOOKUP(F1363,'[1]2017Player Stats'!$A$2:$AB$830,4,FALSE))</f>
        <v>23</v>
      </c>
      <c r="L1363">
        <f>IF(G1363="GK",VLOOKUP(F1363,'[1]2017GoalKeeper Stats'!$A$2:$S$109,5,FALSE),VLOOKUP(F1363,'[1]2017Player Stats'!$A$2:$AB$830,5,FALSE))</f>
        <v>19</v>
      </c>
      <c r="M1363">
        <f>IF(G1363="GK",VLOOKUP(F1363,'[1]2017GoalKeeper Stats'!$A$2:$S$109,6,FALSE),VLOOKUP(F1363,'[1]2017Player Stats'!$A$2:$AB$830,6,FALSE))</f>
        <v>1617</v>
      </c>
      <c r="N1363">
        <f>IF(G1363="GK",VLOOKUP(F1363,'[1]2017GoalKeeper Stats'!$A$2:$S$109,7,FALSE),VLOOKUP(F1363,'[1]2017Player Stats'!$A$2:$AB$830,7,FALSE))</f>
        <v>1</v>
      </c>
      <c r="O1363">
        <f>IF(G1363="GK",VLOOKUP(F1363,'[1]2017GoalKeeper Stats'!$A$2:$S$109,8,FALSE),VLOOKUP(F1363,'[1]2017Player Stats'!$A$2:$AB$830,8,FALSE))</f>
        <v>1</v>
      </c>
      <c r="P1363">
        <f>IF(G1363="GK",VLOOKUP(F1363,'[1]2017GoalKeeper Stats'!$A$2:$S$109,9,FALSE),VLOOKUP(F1363,'[1]2017Player Stats'!$A$2:$AB$830,9,FALSE))</f>
        <v>13</v>
      </c>
      <c r="Q1363">
        <f>IF(G1363="GK",VLOOKUP(F1363,'[1]2017GoalKeeper Stats'!$A$2:$S$109,10,FALSE),VLOOKUP(F1363,'[1]2017Player Stats'!$A$2:$AB$830,10,FALSE))</f>
        <v>6</v>
      </c>
      <c r="R1363">
        <f>IF(G1363="GK",VLOOKUP(F1363,'[1]2017GoalKeeper Stats'!$A$2:$S$109,11,FALSE),VLOOKUP(F1363,'[1]2017Player Stats'!$A$2:$AB$830,11,FALSE))</f>
        <v>0</v>
      </c>
      <c r="S1363" t="str">
        <f>IF(G1363="GK",VLOOKUP(F1363,'[1]2017GoalKeeper Stats'!$A$2:$S$109,12,FALSE),VLOOKUP(F1363,'[1]2017Player Stats'!$A$2:$AB$830,12,FALSE))</f>
        <v>0/0</v>
      </c>
      <c r="T1363">
        <f>IF(G1363="GK",VLOOKUP(F1363,'[1]2017GoalKeeper Stats'!$A$2:$S$109,13,FALSE),VLOOKUP(F1363,'[1]2017Player Stats'!$A$2:$AB$830,13,FALSE))</f>
        <v>0</v>
      </c>
      <c r="U1363">
        <f>IF(G1363="GK",VLOOKUP(F1363,'[1]2017GoalKeeper Stats'!$A$2:$S$109,14,FALSE),VLOOKUP(F1363,'[1]2017Player Stats'!$A$2:$AB$830,14,FALSE))</f>
        <v>1</v>
      </c>
      <c r="V1363">
        <f>IF(G1363="GK",VLOOKUP(F1363,'[1]2017GoalKeeper Stats'!$A$2:$S$109,15,FALSE),VLOOKUP(F1363,'[1]2017Player Stats'!$A$2:$AB$830,15,FALSE))</f>
        <v>0.06</v>
      </c>
      <c r="W1363">
        <f>IF(G1363="GK",VLOOKUP(F1363,'[1]2017GoalKeeper Stats'!$A$2:$S$109,16,FALSE),VLOOKUP(F1363,'[1]2017Player Stats'!$A$2:$AB$830,16,FALSE))</f>
        <v>7.7</v>
      </c>
      <c r="X1363">
        <f>IF(G1363="GK",VLOOKUP(F1363,'[1]2017GoalKeeper Stats'!$A$2:$S$109,17,FALSE),VLOOKUP(F1363,'[1]2017Player Stats'!$A$2:$AB$830,17,FALSE))</f>
        <v>0</v>
      </c>
      <c r="Y1363">
        <f>IF(G1363="GK",VLOOKUP(F1363,'[1]2017GoalKeeper Stats'!$A$2:$S$109,18,FALSE),VLOOKUP(F1363,'[1]2017Player Stats'!$A$2:$AB$830,18,FALSE))</f>
        <v>1</v>
      </c>
      <c r="Z1363">
        <f>IF(G1363="GK",VLOOKUP(F1363,'[1]2017GoalKeeper Stats'!$A$2:$S$109,19,FALSE),VLOOKUP(F1363,'[1]2017Player Stats'!$A$2:$AB$830,19,FALSE))</f>
        <v>0</v>
      </c>
      <c r="AA1363">
        <f>IF(G1363="GK",VLOOKUP(F1363,'[1]2017GoalKeeper Stats'!$A$2:$S$109,20,FALSE),VLOOKUP(F1363,'[1]2017Player Stats'!$A$2:$AB$830,20,FALSE))</f>
        <v>0.06</v>
      </c>
      <c r="AB1363">
        <f>IF(G1363="GK",VLOOKUP(F1363,'[1]2017GoalKeeper Stats'!$A$2:$S$109,21,FALSE),VLOOKUP(F1363,'[1]2017Player Stats'!$A$2:$AB$830,21,FALSE))</f>
        <v>47</v>
      </c>
      <c r="AC1363">
        <f>IF(G1363="GK",VLOOKUP(F1363,'[1]2017GoalKeeper Stats'!$A$2:$S$109,22,FALSE),VLOOKUP(F1363,'[1]2017Player Stats'!$A$2:$AB$830,22,FALSE))</f>
        <v>9</v>
      </c>
      <c r="AD1363">
        <f>IF(G1363="GK",VLOOKUP(F1363,'[1]2017GoalKeeper Stats'!$A$2:$S$109,23,FALSE),VLOOKUP(F1363,'[1]2017Player Stats'!$A$2:$AB$830,23,FALSE))</f>
        <v>0</v>
      </c>
      <c r="AE1363">
        <f>IF(G1363="GK",VLOOKUP(F1363,'[1]2017GoalKeeper Stats'!$A$2:$S$109,24,FALSE),VLOOKUP(F1363,'[1]2017Player Stats'!$A$2:$AB$830,24,FALSE))</f>
        <v>4</v>
      </c>
      <c r="AF1363">
        <f>IF(G1363="GK",VLOOKUP(F1363,'[1]2017GoalKeeper Stats'!$A$2:$S$109,25,FALSE),VLOOKUP(F1363,'[1]2017Player Stats'!$A$2:$AB$830,25,FALSE))</f>
        <v>0</v>
      </c>
      <c r="AG1363">
        <f>IF(G1363="GK",VLOOKUP(F1363,'[1]2017GoalKeeper Stats'!$A$2:$S$109,26,FALSE),VLOOKUP(F1363,'[1]2017Player Stats'!$A$2:$AB$830,26,FALSE))</f>
        <v>46.15</v>
      </c>
      <c r="AH1363" s="51">
        <v>2017</v>
      </c>
      <c r="AI1363" s="51">
        <v>34</v>
      </c>
      <c r="AJ1363" s="51">
        <v>402</v>
      </c>
      <c r="AK1363" s="51">
        <v>501</v>
      </c>
      <c r="AL1363" s="51">
        <v>27</v>
      </c>
      <c r="AM1363" s="51">
        <v>57</v>
      </c>
      <c r="AN1363" s="51">
        <v>-30</v>
      </c>
      <c r="AO1363" s="52">
        <v>39.200000000000003</v>
      </c>
      <c r="AP1363" s="52">
        <v>54.68</v>
      </c>
      <c r="AQ1363" s="52">
        <v>-15.48</v>
      </c>
      <c r="AR1363" s="52">
        <v>-14.52</v>
      </c>
      <c r="AS1363" s="51">
        <v>32</v>
      </c>
      <c r="AT1363" s="52">
        <v>37.090000000000003</v>
      </c>
    </row>
    <row r="1364" spans="1:46" hidden="1">
      <c r="A1364">
        <v>2017</v>
      </c>
      <c r="B1364" t="s">
        <v>198</v>
      </c>
      <c r="C1364" t="s">
        <v>198</v>
      </c>
      <c r="D1364" t="s">
        <v>1786</v>
      </c>
      <c r="E1364" t="s">
        <v>1245</v>
      </c>
      <c r="F1364" t="str">
        <f t="shared" si="21"/>
        <v>Mekeil Williams</v>
      </c>
      <c r="G1364" t="s">
        <v>893</v>
      </c>
      <c r="H1364" s="143">
        <v>115000</v>
      </c>
      <c r="I1364" s="143">
        <v>110000</v>
      </c>
      <c r="J1364" t="str">
        <f>IF(G1364="GK",VLOOKUP(F1364,'[1]2017GoalKeeper Stats'!$A$2:$S$109,2,FALSE),VLOOKUP(F1364,'[1]2017Player Stats'!$A$2:$AB$830,2,FALSE))</f>
        <v>COL</v>
      </c>
      <c r="K1364">
        <f>IF(G1364="GK",VLOOKUP(F1364,'[1]2017GoalKeeper Stats'!$A$2:$S$109,4,FALSE),VLOOKUP(F1364,'[1]2017Player Stats'!$A$2:$AB$830,4,FALSE))</f>
        <v>17</v>
      </c>
      <c r="L1364">
        <f>IF(G1364="GK",VLOOKUP(F1364,'[1]2017GoalKeeper Stats'!$A$2:$S$109,5,FALSE),VLOOKUP(F1364,'[1]2017Player Stats'!$A$2:$AB$830,5,FALSE))</f>
        <v>16</v>
      </c>
      <c r="M1364">
        <f>IF(G1364="GK",VLOOKUP(F1364,'[1]2017GoalKeeper Stats'!$A$2:$S$109,6,FALSE),VLOOKUP(F1364,'[1]2017Player Stats'!$A$2:$AB$830,6,FALSE))</f>
        <v>1397</v>
      </c>
      <c r="N1364">
        <f>IF(G1364="GK",VLOOKUP(F1364,'[1]2017GoalKeeper Stats'!$A$2:$S$109,7,FALSE),VLOOKUP(F1364,'[1]2017Player Stats'!$A$2:$AB$830,7,FALSE))</f>
        <v>0</v>
      </c>
      <c r="O1364">
        <f>IF(G1364="GK",VLOOKUP(F1364,'[1]2017GoalKeeper Stats'!$A$2:$S$109,8,FALSE),VLOOKUP(F1364,'[1]2017Player Stats'!$A$2:$AB$830,8,FALSE))</f>
        <v>2</v>
      </c>
      <c r="P1364">
        <f>IF(G1364="GK",VLOOKUP(F1364,'[1]2017GoalKeeper Stats'!$A$2:$S$109,9,FALSE),VLOOKUP(F1364,'[1]2017Player Stats'!$A$2:$AB$830,9,FALSE))</f>
        <v>3</v>
      </c>
      <c r="Q1364">
        <f>IF(G1364="GK",VLOOKUP(F1364,'[1]2017GoalKeeper Stats'!$A$2:$S$109,10,FALSE),VLOOKUP(F1364,'[1]2017Player Stats'!$A$2:$AB$830,10,FALSE))</f>
        <v>0</v>
      </c>
      <c r="R1364">
        <f>IF(G1364="GK",VLOOKUP(F1364,'[1]2017GoalKeeper Stats'!$A$2:$S$109,11,FALSE),VLOOKUP(F1364,'[1]2017Player Stats'!$A$2:$AB$830,11,FALSE))</f>
        <v>0</v>
      </c>
      <c r="S1364" t="str">
        <f>IF(G1364="GK",VLOOKUP(F1364,'[1]2017GoalKeeper Stats'!$A$2:$S$109,12,FALSE),VLOOKUP(F1364,'[1]2017Player Stats'!$A$2:$AB$830,12,FALSE))</f>
        <v>0/0</v>
      </c>
      <c r="T1364">
        <f>IF(G1364="GK",VLOOKUP(F1364,'[1]2017GoalKeeper Stats'!$A$2:$S$109,13,FALSE),VLOOKUP(F1364,'[1]2017Player Stats'!$A$2:$AB$830,13,FALSE))</f>
        <v>0</v>
      </c>
      <c r="U1364">
        <f>IF(G1364="GK",VLOOKUP(F1364,'[1]2017GoalKeeper Stats'!$A$2:$S$109,14,FALSE),VLOOKUP(F1364,'[1]2017Player Stats'!$A$2:$AB$830,14,FALSE))</f>
        <v>0</v>
      </c>
      <c r="V1364">
        <f>IF(G1364="GK",VLOOKUP(F1364,'[1]2017GoalKeeper Stats'!$A$2:$S$109,15,FALSE),VLOOKUP(F1364,'[1]2017Player Stats'!$A$2:$AB$830,15,FALSE))</f>
        <v>0</v>
      </c>
      <c r="W1364">
        <f>IF(G1364="GK",VLOOKUP(F1364,'[1]2017GoalKeeper Stats'!$A$2:$S$109,16,FALSE),VLOOKUP(F1364,'[1]2017Player Stats'!$A$2:$AB$830,16,FALSE))</f>
        <v>0</v>
      </c>
      <c r="X1364">
        <f>IF(G1364="GK",VLOOKUP(F1364,'[1]2017GoalKeeper Stats'!$A$2:$S$109,17,FALSE),VLOOKUP(F1364,'[1]2017Player Stats'!$A$2:$AB$830,17,FALSE))</f>
        <v>1</v>
      </c>
      <c r="Y1364">
        <f>IF(G1364="GK",VLOOKUP(F1364,'[1]2017GoalKeeper Stats'!$A$2:$S$109,18,FALSE),VLOOKUP(F1364,'[1]2017Player Stats'!$A$2:$AB$830,18,FALSE))</f>
        <v>2</v>
      </c>
      <c r="Z1364">
        <f>IF(G1364="GK",VLOOKUP(F1364,'[1]2017GoalKeeper Stats'!$A$2:$S$109,19,FALSE),VLOOKUP(F1364,'[1]2017Player Stats'!$A$2:$AB$830,19,FALSE))</f>
        <v>0</v>
      </c>
      <c r="AA1364">
        <f>IF(G1364="GK",VLOOKUP(F1364,'[1]2017GoalKeeper Stats'!$A$2:$S$109,20,FALSE),VLOOKUP(F1364,'[1]2017Player Stats'!$A$2:$AB$830,20,FALSE))</f>
        <v>0.13</v>
      </c>
      <c r="AB1364">
        <f>IF(G1364="GK",VLOOKUP(F1364,'[1]2017GoalKeeper Stats'!$A$2:$S$109,21,FALSE),VLOOKUP(F1364,'[1]2017Player Stats'!$A$2:$AB$830,21,FALSE))</f>
        <v>21</v>
      </c>
      <c r="AC1364">
        <f>IF(G1364="GK",VLOOKUP(F1364,'[1]2017GoalKeeper Stats'!$A$2:$S$109,22,FALSE),VLOOKUP(F1364,'[1]2017Player Stats'!$A$2:$AB$830,22,FALSE))</f>
        <v>6</v>
      </c>
      <c r="AD1364">
        <f>IF(G1364="GK",VLOOKUP(F1364,'[1]2017GoalKeeper Stats'!$A$2:$S$109,23,FALSE),VLOOKUP(F1364,'[1]2017Player Stats'!$A$2:$AB$830,23,FALSE))</f>
        <v>1</v>
      </c>
      <c r="AE1364">
        <f>IF(G1364="GK",VLOOKUP(F1364,'[1]2017GoalKeeper Stats'!$A$2:$S$109,24,FALSE),VLOOKUP(F1364,'[1]2017Player Stats'!$A$2:$AB$830,24,FALSE))</f>
        <v>7</v>
      </c>
      <c r="AF1364">
        <f>IF(G1364="GK",VLOOKUP(F1364,'[1]2017GoalKeeper Stats'!$A$2:$S$109,25,FALSE),VLOOKUP(F1364,'[1]2017Player Stats'!$A$2:$AB$830,25,FALSE))</f>
        <v>1</v>
      </c>
      <c r="AG1364">
        <f>IF(G1364="GK",VLOOKUP(F1364,'[1]2017GoalKeeper Stats'!$A$2:$S$109,26,FALSE),VLOOKUP(F1364,'[1]2017Player Stats'!$A$2:$AB$830,26,FALSE))</f>
        <v>0</v>
      </c>
      <c r="AH1364" s="51">
        <v>2017</v>
      </c>
      <c r="AI1364" s="51">
        <v>34</v>
      </c>
      <c r="AJ1364" s="51">
        <v>324</v>
      </c>
      <c r="AK1364" s="51">
        <v>489</v>
      </c>
      <c r="AL1364" s="51">
        <v>31</v>
      </c>
      <c r="AM1364" s="51">
        <v>49</v>
      </c>
      <c r="AN1364" s="51">
        <v>-18</v>
      </c>
      <c r="AO1364" s="52">
        <v>32.979999999999997</v>
      </c>
      <c r="AP1364" s="52">
        <v>49.63</v>
      </c>
      <c r="AQ1364" s="52">
        <v>-16.649999999999999</v>
      </c>
      <c r="AR1364" s="52">
        <v>-1.35</v>
      </c>
      <c r="AS1364" s="51">
        <v>33</v>
      </c>
      <c r="AT1364" s="52">
        <v>34.96</v>
      </c>
    </row>
    <row r="1365" spans="1:46" hidden="1">
      <c r="A1365">
        <v>2017</v>
      </c>
      <c r="B1365" t="s">
        <v>210</v>
      </c>
      <c r="C1365" t="s">
        <v>210</v>
      </c>
      <c r="D1365" t="s">
        <v>1402</v>
      </c>
      <c r="E1365" t="s">
        <v>1403</v>
      </c>
      <c r="F1365" t="str">
        <f t="shared" si="21"/>
        <v>Servando Carrasco</v>
      </c>
      <c r="G1365" t="s">
        <v>860</v>
      </c>
      <c r="H1365" s="143">
        <v>114996</v>
      </c>
      <c r="I1365" s="143">
        <v>114996</v>
      </c>
      <c r="J1365" t="str">
        <f>IF(G1365="GK",VLOOKUP(F1365,'[1]2017GoalKeeper Stats'!$A$2:$S$109,2,FALSE),VLOOKUP(F1365,'[1]2017Player Stats'!$A$2:$AB$830,2,FALSE))</f>
        <v>ORL</v>
      </c>
      <c r="K1365">
        <f>IF(G1365="GK",VLOOKUP(F1365,'[1]2017GoalKeeper Stats'!$A$2:$S$109,4,FALSE),VLOOKUP(F1365,'[1]2017Player Stats'!$A$2:$AB$830,4,FALSE))</f>
        <v>15</v>
      </c>
      <c r="L1365">
        <f>IF(G1365="GK",VLOOKUP(F1365,'[1]2017GoalKeeper Stats'!$A$2:$S$109,5,FALSE),VLOOKUP(F1365,'[1]2017Player Stats'!$A$2:$AB$830,5,FALSE))</f>
        <v>9</v>
      </c>
      <c r="M1365">
        <f>IF(G1365="GK",VLOOKUP(F1365,'[1]2017GoalKeeper Stats'!$A$2:$S$109,6,FALSE),VLOOKUP(F1365,'[1]2017Player Stats'!$A$2:$AB$830,6,FALSE))</f>
        <v>833</v>
      </c>
      <c r="N1365">
        <f>IF(G1365="GK",VLOOKUP(F1365,'[1]2017GoalKeeper Stats'!$A$2:$S$109,7,FALSE),VLOOKUP(F1365,'[1]2017Player Stats'!$A$2:$AB$830,7,FALSE))</f>
        <v>1</v>
      </c>
      <c r="O1365">
        <f>IF(G1365="GK",VLOOKUP(F1365,'[1]2017GoalKeeper Stats'!$A$2:$S$109,8,FALSE),VLOOKUP(F1365,'[1]2017Player Stats'!$A$2:$AB$830,8,FALSE))</f>
        <v>0</v>
      </c>
      <c r="P1365">
        <f>IF(G1365="GK",VLOOKUP(F1365,'[1]2017GoalKeeper Stats'!$A$2:$S$109,9,FALSE),VLOOKUP(F1365,'[1]2017Player Stats'!$A$2:$AB$830,9,FALSE))</f>
        <v>5</v>
      </c>
      <c r="Q1365">
        <f>IF(G1365="GK",VLOOKUP(F1365,'[1]2017GoalKeeper Stats'!$A$2:$S$109,10,FALSE),VLOOKUP(F1365,'[1]2017Player Stats'!$A$2:$AB$830,10,FALSE))</f>
        <v>1</v>
      </c>
      <c r="R1365">
        <f>IF(G1365="GK",VLOOKUP(F1365,'[1]2017GoalKeeper Stats'!$A$2:$S$109,11,FALSE),VLOOKUP(F1365,'[1]2017Player Stats'!$A$2:$AB$830,11,FALSE))</f>
        <v>1</v>
      </c>
      <c r="S1365" t="str">
        <f>IF(G1365="GK",VLOOKUP(F1365,'[1]2017GoalKeeper Stats'!$A$2:$S$109,12,FALSE),VLOOKUP(F1365,'[1]2017Player Stats'!$A$2:$AB$830,12,FALSE))</f>
        <v>0/0</v>
      </c>
      <c r="T1365">
        <f>IF(G1365="GK",VLOOKUP(F1365,'[1]2017GoalKeeper Stats'!$A$2:$S$109,13,FALSE),VLOOKUP(F1365,'[1]2017Player Stats'!$A$2:$AB$830,13,FALSE))</f>
        <v>1</v>
      </c>
      <c r="U1365">
        <f>IF(G1365="GK",VLOOKUP(F1365,'[1]2017GoalKeeper Stats'!$A$2:$S$109,14,FALSE),VLOOKUP(F1365,'[1]2017Player Stats'!$A$2:$AB$830,14,FALSE))</f>
        <v>0</v>
      </c>
      <c r="V1365">
        <f>IF(G1365="GK",VLOOKUP(F1365,'[1]2017GoalKeeper Stats'!$A$2:$S$109,15,FALSE),VLOOKUP(F1365,'[1]2017Player Stats'!$A$2:$AB$830,15,FALSE))</f>
        <v>0.11</v>
      </c>
      <c r="W1365">
        <f>IF(G1365="GK",VLOOKUP(F1365,'[1]2017GoalKeeper Stats'!$A$2:$S$109,16,FALSE),VLOOKUP(F1365,'[1]2017Player Stats'!$A$2:$AB$830,16,FALSE))</f>
        <v>20</v>
      </c>
      <c r="X1365">
        <f>IF(G1365="GK",VLOOKUP(F1365,'[1]2017GoalKeeper Stats'!$A$2:$S$109,17,FALSE),VLOOKUP(F1365,'[1]2017Player Stats'!$A$2:$AB$830,17,FALSE))</f>
        <v>0</v>
      </c>
      <c r="Y1365">
        <f>IF(G1365="GK",VLOOKUP(F1365,'[1]2017GoalKeeper Stats'!$A$2:$S$109,18,FALSE),VLOOKUP(F1365,'[1]2017Player Stats'!$A$2:$AB$830,18,FALSE))</f>
        <v>0</v>
      </c>
      <c r="Z1365">
        <f>IF(G1365="GK",VLOOKUP(F1365,'[1]2017GoalKeeper Stats'!$A$2:$S$109,19,FALSE),VLOOKUP(F1365,'[1]2017Player Stats'!$A$2:$AB$830,19,FALSE))</f>
        <v>0</v>
      </c>
      <c r="AA1365">
        <f>IF(G1365="GK",VLOOKUP(F1365,'[1]2017GoalKeeper Stats'!$A$2:$S$109,20,FALSE),VLOOKUP(F1365,'[1]2017Player Stats'!$A$2:$AB$830,20,FALSE))</f>
        <v>0</v>
      </c>
      <c r="AB1365">
        <f>IF(G1365="GK",VLOOKUP(F1365,'[1]2017GoalKeeper Stats'!$A$2:$S$109,21,FALSE),VLOOKUP(F1365,'[1]2017Player Stats'!$A$2:$AB$830,21,FALSE))</f>
        <v>11</v>
      </c>
      <c r="AC1365">
        <f>IF(G1365="GK",VLOOKUP(F1365,'[1]2017GoalKeeper Stats'!$A$2:$S$109,22,FALSE),VLOOKUP(F1365,'[1]2017Player Stats'!$A$2:$AB$830,22,FALSE))</f>
        <v>4</v>
      </c>
      <c r="AD1365">
        <f>IF(G1365="GK",VLOOKUP(F1365,'[1]2017GoalKeeper Stats'!$A$2:$S$109,23,FALSE),VLOOKUP(F1365,'[1]2017Player Stats'!$A$2:$AB$830,23,FALSE))</f>
        <v>0</v>
      </c>
      <c r="AE1365">
        <f>IF(G1365="GK",VLOOKUP(F1365,'[1]2017GoalKeeper Stats'!$A$2:$S$109,24,FALSE),VLOOKUP(F1365,'[1]2017Player Stats'!$A$2:$AB$830,24,FALSE))</f>
        <v>2</v>
      </c>
      <c r="AF1365">
        <f>IF(G1365="GK",VLOOKUP(F1365,'[1]2017GoalKeeper Stats'!$A$2:$S$109,25,FALSE),VLOOKUP(F1365,'[1]2017Player Stats'!$A$2:$AB$830,25,FALSE))</f>
        <v>1</v>
      </c>
      <c r="AG1365">
        <f>IF(G1365="GK",VLOOKUP(F1365,'[1]2017GoalKeeper Stats'!$A$2:$S$109,26,FALSE),VLOOKUP(F1365,'[1]2017Player Stats'!$A$2:$AB$830,26,FALSE))</f>
        <v>20</v>
      </c>
      <c r="AH1365" s="51">
        <v>2017</v>
      </c>
      <c r="AI1365" s="51">
        <v>34</v>
      </c>
      <c r="AJ1365" s="51">
        <v>419</v>
      </c>
      <c r="AK1365" s="51">
        <v>409</v>
      </c>
      <c r="AL1365" s="51">
        <v>39</v>
      </c>
      <c r="AM1365" s="51">
        <v>56</v>
      </c>
      <c r="AN1365" s="51">
        <v>-17</v>
      </c>
      <c r="AO1365" s="52">
        <v>36.22</v>
      </c>
      <c r="AP1365" s="52">
        <v>49.26</v>
      </c>
      <c r="AQ1365" s="52">
        <v>-13.04</v>
      </c>
      <c r="AR1365" s="52">
        <v>-3.96</v>
      </c>
      <c r="AS1365" s="51">
        <v>39</v>
      </c>
      <c r="AT1365" s="52">
        <v>39.11</v>
      </c>
    </row>
    <row r="1366" spans="1:46" hidden="1">
      <c r="A1366">
        <v>2017</v>
      </c>
      <c r="B1366" t="s">
        <v>202</v>
      </c>
      <c r="C1366" t="s">
        <v>202</v>
      </c>
      <c r="D1366" t="s">
        <v>932</v>
      </c>
      <c r="E1366" t="s">
        <v>1449</v>
      </c>
      <c r="F1366" t="str">
        <f t="shared" si="21"/>
        <v>Matt Polster</v>
      </c>
      <c r="G1366" t="s">
        <v>1044</v>
      </c>
      <c r="H1366" s="143">
        <v>114900</v>
      </c>
      <c r="I1366" s="143">
        <v>99900</v>
      </c>
      <c r="J1366" t="str">
        <f>IF(G1366="GK",VLOOKUP(F1366,'[1]2017GoalKeeper Stats'!$A$2:$S$109,2,FALSE),VLOOKUP(F1366,'[1]2017Player Stats'!$A$2:$AB$830,2,FALSE))</f>
        <v>NE</v>
      </c>
      <c r="K1366">
        <f>IF(G1366="GK",VLOOKUP(F1366,'[1]2017GoalKeeper Stats'!$A$2:$S$109,4,FALSE),VLOOKUP(F1366,'[1]2017Player Stats'!$A$2:$AB$830,4,FALSE))</f>
        <v>22</v>
      </c>
      <c r="L1366">
        <f>IF(G1366="GK",VLOOKUP(F1366,'[1]2017GoalKeeper Stats'!$A$2:$S$109,5,FALSE),VLOOKUP(F1366,'[1]2017Player Stats'!$A$2:$AB$830,5,FALSE))</f>
        <v>21</v>
      </c>
      <c r="M1366">
        <f>IF(G1366="GK",VLOOKUP(F1366,'[1]2017GoalKeeper Stats'!$A$2:$S$109,6,FALSE),VLOOKUP(F1366,'[1]2017Player Stats'!$A$2:$AB$830,6,FALSE))</f>
        <v>1769</v>
      </c>
      <c r="N1366">
        <f>IF(G1366="GK",VLOOKUP(F1366,'[1]2017GoalKeeper Stats'!$A$2:$S$109,7,FALSE),VLOOKUP(F1366,'[1]2017Player Stats'!$A$2:$AB$830,7,FALSE))</f>
        <v>1</v>
      </c>
      <c r="O1366">
        <f>IF(G1366="GK",VLOOKUP(F1366,'[1]2017GoalKeeper Stats'!$A$2:$S$109,8,FALSE),VLOOKUP(F1366,'[1]2017Player Stats'!$A$2:$AB$830,8,FALSE))</f>
        <v>7</v>
      </c>
      <c r="P1366">
        <f>IF(G1366="GK",VLOOKUP(F1366,'[1]2017GoalKeeper Stats'!$A$2:$S$109,9,FALSE),VLOOKUP(F1366,'[1]2017Player Stats'!$A$2:$AB$830,9,FALSE))</f>
        <v>9</v>
      </c>
      <c r="Q1366">
        <f>IF(G1366="GK",VLOOKUP(F1366,'[1]2017GoalKeeper Stats'!$A$2:$S$109,10,FALSE),VLOOKUP(F1366,'[1]2017Player Stats'!$A$2:$AB$830,10,FALSE))</f>
        <v>3</v>
      </c>
      <c r="R1366">
        <f>IF(G1366="GK",VLOOKUP(F1366,'[1]2017GoalKeeper Stats'!$A$2:$S$109,11,FALSE),VLOOKUP(F1366,'[1]2017Player Stats'!$A$2:$AB$830,11,FALSE))</f>
        <v>0</v>
      </c>
      <c r="S1366" t="str">
        <f>IF(G1366="GK",VLOOKUP(F1366,'[1]2017GoalKeeper Stats'!$A$2:$S$109,12,FALSE),VLOOKUP(F1366,'[1]2017Player Stats'!$A$2:$AB$830,12,FALSE))</f>
        <v>0/0</v>
      </c>
      <c r="T1366">
        <f>IF(G1366="GK",VLOOKUP(F1366,'[1]2017GoalKeeper Stats'!$A$2:$S$109,13,FALSE),VLOOKUP(F1366,'[1]2017Player Stats'!$A$2:$AB$830,13,FALSE))</f>
        <v>1</v>
      </c>
      <c r="U1366">
        <f>IF(G1366="GK",VLOOKUP(F1366,'[1]2017GoalKeeper Stats'!$A$2:$S$109,14,FALSE),VLOOKUP(F1366,'[1]2017Player Stats'!$A$2:$AB$830,14,FALSE))</f>
        <v>0</v>
      </c>
      <c r="V1366">
        <f>IF(G1366="GK",VLOOKUP(F1366,'[1]2017GoalKeeper Stats'!$A$2:$S$109,15,FALSE),VLOOKUP(F1366,'[1]2017Player Stats'!$A$2:$AB$830,15,FALSE))</f>
        <v>0.05</v>
      </c>
      <c r="W1366">
        <f>IF(G1366="GK",VLOOKUP(F1366,'[1]2017GoalKeeper Stats'!$A$2:$S$109,16,FALSE),VLOOKUP(F1366,'[1]2017Player Stats'!$A$2:$AB$830,16,FALSE))</f>
        <v>11.1</v>
      </c>
      <c r="X1366">
        <f>IF(G1366="GK",VLOOKUP(F1366,'[1]2017GoalKeeper Stats'!$A$2:$S$109,17,FALSE),VLOOKUP(F1366,'[1]2017Player Stats'!$A$2:$AB$830,17,FALSE))</f>
        <v>3</v>
      </c>
      <c r="Y1366">
        <f>IF(G1366="GK",VLOOKUP(F1366,'[1]2017GoalKeeper Stats'!$A$2:$S$109,18,FALSE),VLOOKUP(F1366,'[1]2017Player Stats'!$A$2:$AB$830,18,FALSE))</f>
        <v>4</v>
      </c>
      <c r="Z1366">
        <f>IF(G1366="GK",VLOOKUP(F1366,'[1]2017GoalKeeper Stats'!$A$2:$S$109,19,FALSE),VLOOKUP(F1366,'[1]2017Player Stats'!$A$2:$AB$830,19,FALSE))</f>
        <v>3</v>
      </c>
      <c r="AA1366">
        <f>IF(G1366="GK",VLOOKUP(F1366,'[1]2017GoalKeeper Stats'!$A$2:$S$109,20,FALSE),VLOOKUP(F1366,'[1]2017Player Stats'!$A$2:$AB$830,20,FALSE))</f>
        <v>0.36</v>
      </c>
      <c r="AB1366">
        <f>IF(G1366="GK",VLOOKUP(F1366,'[1]2017GoalKeeper Stats'!$A$2:$S$109,21,FALSE),VLOOKUP(F1366,'[1]2017Player Stats'!$A$2:$AB$830,21,FALSE))</f>
        <v>24</v>
      </c>
      <c r="AC1366">
        <f>IF(G1366="GK",VLOOKUP(F1366,'[1]2017GoalKeeper Stats'!$A$2:$S$109,22,FALSE),VLOOKUP(F1366,'[1]2017Player Stats'!$A$2:$AB$830,22,FALSE))</f>
        <v>21</v>
      </c>
      <c r="AD1366">
        <f>IF(G1366="GK",VLOOKUP(F1366,'[1]2017GoalKeeper Stats'!$A$2:$S$109,23,FALSE),VLOOKUP(F1366,'[1]2017Player Stats'!$A$2:$AB$830,23,FALSE))</f>
        <v>2</v>
      </c>
      <c r="AE1366">
        <f>IF(G1366="GK",VLOOKUP(F1366,'[1]2017GoalKeeper Stats'!$A$2:$S$109,24,FALSE),VLOOKUP(F1366,'[1]2017Player Stats'!$A$2:$AB$830,24,FALSE))</f>
        <v>3</v>
      </c>
      <c r="AF1366">
        <f>IF(G1366="GK",VLOOKUP(F1366,'[1]2017GoalKeeper Stats'!$A$2:$S$109,25,FALSE),VLOOKUP(F1366,'[1]2017Player Stats'!$A$2:$AB$830,25,FALSE))</f>
        <v>0</v>
      </c>
      <c r="AG1366">
        <f>IF(G1366="GK",VLOOKUP(F1366,'[1]2017GoalKeeper Stats'!$A$2:$S$109,26,FALSE),VLOOKUP(F1366,'[1]2017Player Stats'!$A$2:$AB$830,26,FALSE))</f>
        <v>33.33</v>
      </c>
      <c r="AH1366" s="51">
        <v>2017</v>
      </c>
      <c r="AI1366" s="51">
        <v>34</v>
      </c>
      <c r="AJ1366" s="51">
        <v>419</v>
      </c>
      <c r="AK1366" s="51">
        <v>394</v>
      </c>
      <c r="AL1366" s="51">
        <v>59</v>
      </c>
      <c r="AM1366" s="51">
        <v>45</v>
      </c>
      <c r="AN1366" s="51">
        <v>14</v>
      </c>
      <c r="AO1366" s="52">
        <v>47.97</v>
      </c>
      <c r="AP1366" s="52">
        <v>44.24</v>
      </c>
      <c r="AQ1366" s="52">
        <v>3.73</v>
      </c>
      <c r="AR1366" s="52">
        <v>10.27</v>
      </c>
      <c r="AS1366" s="51">
        <v>55</v>
      </c>
      <c r="AT1366" s="52">
        <v>49.07</v>
      </c>
    </row>
    <row r="1367" spans="1:46" hidden="1">
      <c r="A1367">
        <v>2017</v>
      </c>
      <c r="B1367" t="s">
        <v>204</v>
      </c>
      <c r="C1367" t="s">
        <v>204</v>
      </c>
      <c r="D1367" t="s">
        <v>1415</v>
      </c>
      <c r="E1367" t="s">
        <v>1416</v>
      </c>
      <c r="F1367" t="str">
        <f t="shared" si="21"/>
        <v>Charlie Davies</v>
      </c>
      <c r="G1367" t="s">
        <v>875</v>
      </c>
      <c r="H1367" s="143">
        <v>114685</v>
      </c>
      <c r="I1367" s="143">
        <v>108960</v>
      </c>
      <c r="J1367" t="str">
        <f>IF(G1367="GK",VLOOKUP(F1367,'[1]2017GoalKeeper Stats'!$A$2:$S$109,2,FALSE),VLOOKUP(F1367,'[1]2017Player Stats'!$A$2:$AB$830,2,FALSE))</f>
        <v>PHI</v>
      </c>
      <c r="K1367">
        <f>IF(G1367="GK",VLOOKUP(F1367,'[1]2017GoalKeeper Stats'!$A$2:$S$109,4,FALSE),VLOOKUP(F1367,'[1]2017Player Stats'!$A$2:$AB$830,4,FALSE))</f>
        <v>3</v>
      </c>
      <c r="L1367">
        <f>IF(G1367="GK",VLOOKUP(F1367,'[1]2017GoalKeeper Stats'!$A$2:$S$109,5,FALSE),VLOOKUP(F1367,'[1]2017Player Stats'!$A$2:$AB$830,5,FALSE))</f>
        <v>0</v>
      </c>
      <c r="M1367">
        <f>IF(G1367="GK",VLOOKUP(F1367,'[1]2017GoalKeeper Stats'!$A$2:$S$109,6,FALSE),VLOOKUP(F1367,'[1]2017Player Stats'!$A$2:$AB$830,6,FALSE))</f>
        <v>25</v>
      </c>
      <c r="N1367">
        <f>IF(G1367="GK",VLOOKUP(F1367,'[1]2017GoalKeeper Stats'!$A$2:$S$109,7,FALSE),VLOOKUP(F1367,'[1]2017Player Stats'!$A$2:$AB$830,7,FALSE))</f>
        <v>0</v>
      </c>
      <c r="O1367">
        <f>IF(G1367="GK",VLOOKUP(F1367,'[1]2017GoalKeeper Stats'!$A$2:$S$109,8,FALSE),VLOOKUP(F1367,'[1]2017Player Stats'!$A$2:$AB$830,8,FALSE))</f>
        <v>0</v>
      </c>
      <c r="P1367">
        <f>IF(G1367="GK",VLOOKUP(F1367,'[1]2017GoalKeeper Stats'!$A$2:$S$109,9,FALSE),VLOOKUP(F1367,'[1]2017Player Stats'!$A$2:$AB$830,9,FALSE))</f>
        <v>0</v>
      </c>
      <c r="Q1367">
        <f>IF(G1367="GK",VLOOKUP(F1367,'[1]2017GoalKeeper Stats'!$A$2:$S$109,10,FALSE),VLOOKUP(F1367,'[1]2017Player Stats'!$A$2:$AB$830,10,FALSE))</f>
        <v>0</v>
      </c>
      <c r="R1367">
        <f>IF(G1367="GK",VLOOKUP(F1367,'[1]2017GoalKeeper Stats'!$A$2:$S$109,11,FALSE),VLOOKUP(F1367,'[1]2017Player Stats'!$A$2:$AB$830,11,FALSE))</f>
        <v>0</v>
      </c>
      <c r="S1367" t="str">
        <f>IF(G1367="GK",VLOOKUP(F1367,'[1]2017GoalKeeper Stats'!$A$2:$S$109,12,FALSE),VLOOKUP(F1367,'[1]2017Player Stats'!$A$2:$AB$830,12,FALSE))</f>
        <v>0/0</v>
      </c>
      <c r="T1367">
        <f>IF(G1367="GK",VLOOKUP(F1367,'[1]2017GoalKeeper Stats'!$A$2:$S$109,13,FALSE),VLOOKUP(F1367,'[1]2017Player Stats'!$A$2:$AB$830,13,FALSE))</f>
        <v>0</v>
      </c>
      <c r="U1367">
        <f>IF(G1367="GK",VLOOKUP(F1367,'[1]2017GoalKeeper Stats'!$A$2:$S$109,14,FALSE),VLOOKUP(F1367,'[1]2017Player Stats'!$A$2:$AB$830,14,FALSE))</f>
        <v>0</v>
      </c>
      <c r="V1367">
        <f>IF(G1367="GK",VLOOKUP(F1367,'[1]2017GoalKeeper Stats'!$A$2:$S$109,15,FALSE),VLOOKUP(F1367,'[1]2017Player Stats'!$A$2:$AB$830,15,FALSE))</f>
        <v>0</v>
      </c>
      <c r="W1367">
        <f>IF(G1367="GK",VLOOKUP(F1367,'[1]2017GoalKeeper Stats'!$A$2:$S$109,16,FALSE),VLOOKUP(F1367,'[1]2017Player Stats'!$A$2:$AB$830,16,FALSE))</f>
        <v>0</v>
      </c>
      <c r="X1367">
        <f>IF(G1367="GK",VLOOKUP(F1367,'[1]2017GoalKeeper Stats'!$A$2:$S$109,17,FALSE),VLOOKUP(F1367,'[1]2017Player Stats'!$A$2:$AB$830,17,FALSE))</f>
        <v>0</v>
      </c>
      <c r="Y1367">
        <f>IF(G1367="GK",VLOOKUP(F1367,'[1]2017GoalKeeper Stats'!$A$2:$S$109,18,FALSE),VLOOKUP(F1367,'[1]2017Player Stats'!$A$2:$AB$830,18,FALSE))</f>
        <v>0</v>
      </c>
      <c r="Z1367">
        <f>IF(G1367="GK",VLOOKUP(F1367,'[1]2017GoalKeeper Stats'!$A$2:$S$109,19,FALSE),VLOOKUP(F1367,'[1]2017Player Stats'!$A$2:$AB$830,19,FALSE))</f>
        <v>0</v>
      </c>
      <c r="AA1367">
        <f>IF(G1367="GK",VLOOKUP(F1367,'[1]2017GoalKeeper Stats'!$A$2:$S$109,20,FALSE),VLOOKUP(F1367,'[1]2017Player Stats'!$A$2:$AB$830,20,FALSE))</f>
        <v>0</v>
      </c>
      <c r="AB1367">
        <f>IF(G1367="GK",VLOOKUP(F1367,'[1]2017GoalKeeper Stats'!$A$2:$S$109,21,FALSE),VLOOKUP(F1367,'[1]2017Player Stats'!$A$2:$AB$830,21,FALSE))</f>
        <v>0</v>
      </c>
      <c r="AC1367">
        <f>IF(G1367="GK",VLOOKUP(F1367,'[1]2017GoalKeeper Stats'!$A$2:$S$109,22,FALSE),VLOOKUP(F1367,'[1]2017Player Stats'!$A$2:$AB$830,22,FALSE))</f>
        <v>1</v>
      </c>
      <c r="AD1367">
        <f>IF(G1367="GK",VLOOKUP(F1367,'[1]2017GoalKeeper Stats'!$A$2:$S$109,23,FALSE),VLOOKUP(F1367,'[1]2017Player Stats'!$A$2:$AB$830,23,FALSE))</f>
        <v>0</v>
      </c>
      <c r="AE1367">
        <f>IF(G1367="GK",VLOOKUP(F1367,'[1]2017GoalKeeper Stats'!$A$2:$S$109,24,FALSE),VLOOKUP(F1367,'[1]2017Player Stats'!$A$2:$AB$830,24,FALSE))</f>
        <v>0</v>
      </c>
      <c r="AF1367">
        <f>IF(G1367="GK",VLOOKUP(F1367,'[1]2017GoalKeeper Stats'!$A$2:$S$109,25,FALSE),VLOOKUP(F1367,'[1]2017Player Stats'!$A$2:$AB$830,25,FALSE))</f>
        <v>0</v>
      </c>
      <c r="AG1367">
        <f>IF(G1367="GK",VLOOKUP(F1367,'[1]2017GoalKeeper Stats'!$A$2:$S$109,26,FALSE),VLOOKUP(F1367,'[1]2017Player Stats'!$A$2:$AB$830,26,FALSE))</f>
        <v>0</v>
      </c>
      <c r="AH1367" s="51">
        <v>2017</v>
      </c>
      <c r="AI1367" s="51">
        <v>34</v>
      </c>
      <c r="AJ1367" s="51">
        <v>386</v>
      </c>
      <c r="AK1367" s="51">
        <v>424</v>
      </c>
      <c r="AL1367" s="51">
        <v>49</v>
      </c>
      <c r="AM1367" s="51">
        <v>47</v>
      </c>
      <c r="AN1367" s="51">
        <v>2</v>
      </c>
      <c r="AO1367" s="52">
        <v>43.73</v>
      </c>
      <c r="AP1367" s="52">
        <v>44.93</v>
      </c>
      <c r="AQ1367" s="52">
        <v>-1.2</v>
      </c>
      <c r="AR1367" s="52">
        <v>3.2</v>
      </c>
      <c r="AS1367" s="51">
        <v>42</v>
      </c>
      <c r="AT1367" s="52">
        <v>44.82</v>
      </c>
    </row>
    <row r="1368" spans="1:46" hidden="1">
      <c r="A1368">
        <v>2017</v>
      </c>
      <c r="B1368" t="s">
        <v>896</v>
      </c>
      <c r="C1368" t="s">
        <v>896</v>
      </c>
      <c r="D1368" t="s">
        <v>1442</v>
      </c>
      <c r="E1368" t="s">
        <v>1443</v>
      </c>
      <c r="F1368" t="str">
        <f t="shared" si="21"/>
        <v>Fatai Alashe</v>
      </c>
      <c r="G1368" t="s">
        <v>860</v>
      </c>
      <c r="H1368" s="143">
        <v>114425</v>
      </c>
      <c r="I1368" s="143">
        <v>98175</v>
      </c>
      <c r="J1368" t="str">
        <f>IF(G1368="GK",VLOOKUP(F1368,'[1]2017GoalKeeper Stats'!$A$2:$S$109,2,FALSE),VLOOKUP(F1368,'[1]2017Player Stats'!$A$2:$AB$830,2,FALSE))</f>
        <v>CIN</v>
      </c>
      <c r="K1368">
        <f>IF(G1368="GK",VLOOKUP(F1368,'[1]2017GoalKeeper Stats'!$A$2:$S$109,4,FALSE),VLOOKUP(F1368,'[1]2017Player Stats'!$A$2:$AB$830,4,FALSE))</f>
        <v>17</v>
      </c>
      <c r="L1368">
        <f>IF(G1368="GK",VLOOKUP(F1368,'[1]2017GoalKeeper Stats'!$A$2:$S$109,5,FALSE),VLOOKUP(F1368,'[1]2017Player Stats'!$A$2:$AB$830,5,FALSE))</f>
        <v>13</v>
      </c>
      <c r="M1368">
        <f>IF(G1368="GK",VLOOKUP(F1368,'[1]2017GoalKeeper Stats'!$A$2:$S$109,6,FALSE),VLOOKUP(F1368,'[1]2017Player Stats'!$A$2:$AB$830,6,FALSE))</f>
        <v>1201</v>
      </c>
      <c r="N1368">
        <f>IF(G1368="GK",VLOOKUP(F1368,'[1]2017GoalKeeper Stats'!$A$2:$S$109,7,FALSE),VLOOKUP(F1368,'[1]2017Player Stats'!$A$2:$AB$830,7,FALSE))</f>
        <v>0</v>
      </c>
      <c r="O1368">
        <f>IF(G1368="GK",VLOOKUP(F1368,'[1]2017GoalKeeper Stats'!$A$2:$S$109,8,FALSE),VLOOKUP(F1368,'[1]2017Player Stats'!$A$2:$AB$830,8,FALSE))</f>
        <v>0</v>
      </c>
      <c r="P1368">
        <f>IF(G1368="GK",VLOOKUP(F1368,'[1]2017GoalKeeper Stats'!$A$2:$S$109,9,FALSE),VLOOKUP(F1368,'[1]2017Player Stats'!$A$2:$AB$830,9,FALSE))</f>
        <v>6</v>
      </c>
      <c r="Q1368">
        <f>IF(G1368="GK",VLOOKUP(F1368,'[1]2017GoalKeeper Stats'!$A$2:$S$109,10,FALSE),VLOOKUP(F1368,'[1]2017Player Stats'!$A$2:$AB$830,10,FALSE))</f>
        <v>3</v>
      </c>
      <c r="R1368">
        <f>IF(G1368="GK",VLOOKUP(F1368,'[1]2017GoalKeeper Stats'!$A$2:$S$109,11,FALSE),VLOOKUP(F1368,'[1]2017Player Stats'!$A$2:$AB$830,11,FALSE))</f>
        <v>0</v>
      </c>
      <c r="S1368" t="str">
        <f>IF(G1368="GK",VLOOKUP(F1368,'[1]2017GoalKeeper Stats'!$A$2:$S$109,12,FALSE),VLOOKUP(F1368,'[1]2017Player Stats'!$A$2:$AB$830,12,FALSE))</f>
        <v>0/0</v>
      </c>
      <c r="T1368">
        <f>IF(G1368="GK",VLOOKUP(F1368,'[1]2017GoalKeeper Stats'!$A$2:$S$109,13,FALSE),VLOOKUP(F1368,'[1]2017Player Stats'!$A$2:$AB$830,13,FALSE))</f>
        <v>0</v>
      </c>
      <c r="U1368">
        <f>IF(G1368="GK",VLOOKUP(F1368,'[1]2017GoalKeeper Stats'!$A$2:$S$109,14,FALSE),VLOOKUP(F1368,'[1]2017Player Stats'!$A$2:$AB$830,14,FALSE))</f>
        <v>0</v>
      </c>
      <c r="V1368">
        <f>IF(G1368="GK",VLOOKUP(F1368,'[1]2017GoalKeeper Stats'!$A$2:$S$109,15,FALSE),VLOOKUP(F1368,'[1]2017Player Stats'!$A$2:$AB$830,15,FALSE))</f>
        <v>0</v>
      </c>
      <c r="W1368">
        <f>IF(G1368="GK",VLOOKUP(F1368,'[1]2017GoalKeeper Stats'!$A$2:$S$109,16,FALSE),VLOOKUP(F1368,'[1]2017Player Stats'!$A$2:$AB$830,16,FALSE))</f>
        <v>0</v>
      </c>
      <c r="X1368">
        <f>IF(G1368="GK",VLOOKUP(F1368,'[1]2017GoalKeeper Stats'!$A$2:$S$109,17,FALSE),VLOOKUP(F1368,'[1]2017Player Stats'!$A$2:$AB$830,17,FALSE))</f>
        <v>0</v>
      </c>
      <c r="Y1368">
        <f>IF(G1368="GK",VLOOKUP(F1368,'[1]2017GoalKeeper Stats'!$A$2:$S$109,18,FALSE),VLOOKUP(F1368,'[1]2017Player Stats'!$A$2:$AB$830,18,FALSE))</f>
        <v>0</v>
      </c>
      <c r="Z1368">
        <f>IF(G1368="GK",VLOOKUP(F1368,'[1]2017GoalKeeper Stats'!$A$2:$S$109,19,FALSE),VLOOKUP(F1368,'[1]2017Player Stats'!$A$2:$AB$830,19,FALSE))</f>
        <v>0</v>
      </c>
      <c r="AA1368">
        <f>IF(G1368="GK",VLOOKUP(F1368,'[1]2017GoalKeeper Stats'!$A$2:$S$109,20,FALSE),VLOOKUP(F1368,'[1]2017Player Stats'!$A$2:$AB$830,20,FALSE))</f>
        <v>0</v>
      </c>
      <c r="AB1368">
        <f>IF(G1368="GK",VLOOKUP(F1368,'[1]2017GoalKeeper Stats'!$A$2:$S$109,21,FALSE),VLOOKUP(F1368,'[1]2017Player Stats'!$A$2:$AB$830,21,FALSE))</f>
        <v>18</v>
      </c>
      <c r="AC1368">
        <f>IF(G1368="GK",VLOOKUP(F1368,'[1]2017GoalKeeper Stats'!$A$2:$S$109,22,FALSE),VLOOKUP(F1368,'[1]2017Player Stats'!$A$2:$AB$830,22,FALSE))</f>
        <v>12</v>
      </c>
      <c r="AD1368">
        <f>IF(G1368="GK",VLOOKUP(F1368,'[1]2017GoalKeeper Stats'!$A$2:$S$109,23,FALSE),VLOOKUP(F1368,'[1]2017Player Stats'!$A$2:$AB$830,23,FALSE))</f>
        <v>1</v>
      </c>
      <c r="AE1368">
        <f>IF(G1368="GK",VLOOKUP(F1368,'[1]2017GoalKeeper Stats'!$A$2:$S$109,24,FALSE),VLOOKUP(F1368,'[1]2017Player Stats'!$A$2:$AB$830,24,FALSE))</f>
        <v>6</v>
      </c>
      <c r="AF1368">
        <f>IF(G1368="GK",VLOOKUP(F1368,'[1]2017GoalKeeper Stats'!$A$2:$S$109,25,FALSE),VLOOKUP(F1368,'[1]2017Player Stats'!$A$2:$AB$830,25,FALSE))</f>
        <v>0</v>
      </c>
      <c r="AG1368">
        <f>IF(G1368="GK",VLOOKUP(F1368,'[1]2017GoalKeeper Stats'!$A$2:$S$109,26,FALSE),VLOOKUP(F1368,'[1]2017Player Stats'!$A$2:$AB$830,26,FALSE))</f>
        <v>50</v>
      </c>
      <c r="AH1368" s="51">
        <v>2017</v>
      </c>
      <c r="AI1368" s="51">
        <v>34</v>
      </c>
      <c r="AJ1368" s="51">
        <v>469</v>
      </c>
      <c r="AK1368" s="51">
        <v>450</v>
      </c>
      <c r="AL1368" s="51">
        <v>39</v>
      </c>
      <c r="AM1368" s="51">
        <v>58</v>
      </c>
      <c r="AN1368" s="51">
        <v>-19</v>
      </c>
      <c r="AO1368" s="52">
        <v>45.18</v>
      </c>
      <c r="AP1368" s="52">
        <v>46.96</v>
      </c>
      <c r="AQ1368" s="52">
        <v>-1.78</v>
      </c>
      <c r="AR1368" s="52">
        <v>-17.22</v>
      </c>
      <c r="AS1368" s="51">
        <v>46</v>
      </c>
      <c r="AT1368" s="52">
        <v>47.03</v>
      </c>
    </row>
    <row r="1369" spans="1:46" hidden="1">
      <c r="A1369">
        <v>2017</v>
      </c>
      <c r="B1369" t="s">
        <v>205</v>
      </c>
      <c r="C1369" t="s">
        <v>971</v>
      </c>
      <c r="D1369" t="s">
        <v>1395</v>
      </c>
      <c r="E1369" t="s">
        <v>1396</v>
      </c>
      <c r="F1369" t="str">
        <f t="shared" si="21"/>
        <v>Tesho Akindele</v>
      </c>
      <c r="G1369" t="s">
        <v>936</v>
      </c>
      <c r="H1369" s="143">
        <v>112500</v>
      </c>
      <c r="I1369" s="143">
        <v>95000</v>
      </c>
      <c r="J1369" t="str">
        <f>IF(G1369="GK",VLOOKUP(F1369,'[1]2017GoalKeeper Stats'!$A$2:$S$109,2,FALSE),VLOOKUP(F1369,'[1]2017Player Stats'!$A$2:$AB$830,2,FALSE))</f>
        <v>ORL</v>
      </c>
      <c r="K1369">
        <f>IF(G1369="GK",VLOOKUP(F1369,'[1]2017GoalKeeper Stats'!$A$2:$S$109,4,FALSE),VLOOKUP(F1369,'[1]2017Player Stats'!$A$2:$AB$830,4,FALSE))</f>
        <v>29</v>
      </c>
      <c r="L1369">
        <f>IF(G1369="GK",VLOOKUP(F1369,'[1]2017GoalKeeper Stats'!$A$2:$S$109,5,FALSE),VLOOKUP(F1369,'[1]2017Player Stats'!$A$2:$AB$830,5,FALSE))</f>
        <v>15</v>
      </c>
      <c r="M1369">
        <f>IF(G1369="GK",VLOOKUP(F1369,'[1]2017GoalKeeper Stats'!$A$2:$S$109,6,FALSE),VLOOKUP(F1369,'[1]2017Player Stats'!$A$2:$AB$830,6,FALSE))</f>
        <v>1511</v>
      </c>
      <c r="N1369">
        <f>IF(G1369="GK",VLOOKUP(F1369,'[1]2017GoalKeeper Stats'!$A$2:$S$109,7,FALSE),VLOOKUP(F1369,'[1]2017Player Stats'!$A$2:$AB$830,7,FALSE))</f>
        <v>4</v>
      </c>
      <c r="O1369">
        <f>IF(G1369="GK",VLOOKUP(F1369,'[1]2017GoalKeeper Stats'!$A$2:$S$109,8,FALSE),VLOOKUP(F1369,'[1]2017Player Stats'!$A$2:$AB$830,8,FALSE))</f>
        <v>0</v>
      </c>
      <c r="P1369">
        <f>IF(G1369="GK",VLOOKUP(F1369,'[1]2017GoalKeeper Stats'!$A$2:$S$109,9,FALSE),VLOOKUP(F1369,'[1]2017Player Stats'!$A$2:$AB$830,9,FALSE))</f>
        <v>21</v>
      </c>
      <c r="Q1369">
        <f>IF(G1369="GK",VLOOKUP(F1369,'[1]2017GoalKeeper Stats'!$A$2:$S$109,10,FALSE),VLOOKUP(F1369,'[1]2017Player Stats'!$A$2:$AB$830,10,FALSE))</f>
        <v>11</v>
      </c>
      <c r="R1369">
        <f>IF(G1369="GK",VLOOKUP(F1369,'[1]2017GoalKeeper Stats'!$A$2:$S$109,11,FALSE),VLOOKUP(F1369,'[1]2017Player Stats'!$A$2:$AB$830,11,FALSE))</f>
        <v>0</v>
      </c>
      <c r="S1369" t="str">
        <f>IF(G1369="GK",VLOOKUP(F1369,'[1]2017GoalKeeper Stats'!$A$2:$S$109,12,FALSE),VLOOKUP(F1369,'[1]2017Player Stats'!$A$2:$AB$830,12,FALSE))</f>
        <v>0/0</v>
      </c>
      <c r="T1369">
        <f>IF(G1369="GK",VLOOKUP(F1369,'[1]2017GoalKeeper Stats'!$A$2:$S$109,13,FALSE),VLOOKUP(F1369,'[1]2017Player Stats'!$A$2:$AB$830,13,FALSE))</f>
        <v>3</v>
      </c>
      <c r="U1369">
        <f>IF(G1369="GK",VLOOKUP(F1369,'[1]2017GoalKeeper Stats'!$A$2:$S$109,14,FALSE),VLOOKUP(F1369,'[1]2017Player Stats'!$A$2:$AB$830,14,FALSE))</f>
        <v>1</v>
      </c>
      <c r="V1369">
        <f>IF(G1369="GK",VLOOKUP(F1369,'[1]2017GoalKeeper Stats'!$A$2:$S$109,15,FALSE),VLOOKUP(F1369,'[1]2017Player Stats'!$A$2:$AB$830,15,FALSE))</f>
        <v>0.24</v>
      </c>
      <c r="W1369">
        <f>IF(G1369="GK",VLOOKUP(F1369,'[1]2017GoalKeeper Stats'!$A$2:$S$109,16,FALSE),VLOOKUP(F1369,'[1]2017Player Stats'!$A$2:$AB$830,16,FALSE))</f>
        <v>19</v>
      </c>
      <c r="X1369">
        <f>IF(G1369="GK",VLOOKUP(F1369,'[1]2017GoalKeeper Stats'!$A$2:$S$109,17,FALSE),VLOOKUP(F1369,'[1]2017Player Stats'!$A$2:$AB$830,17,FALSE))</f>
        <v>0</v>
      </c>
      <c r="Y1369">
        <f>IF(G1369="GK",VLOOKUP(F1369,'[1]2017GoalKeeper Stats'!$A$2:$S$109,18,FALSE),VLOOKUP(F1369,'[1]2017Player Stats'!$A$2:$AB$830,18,FALSE))</f>
        <v>0</v>
      </c>
      <c r="Z1369">
        <f>IF(G1369="GK",VLOOKUP(F1369,'[1]2017GoalKeeper Stats'!$A$2:$S$109,19,FALSE),VLOOKUP(F1369,'[1]2017Player Stats'!$A$2:$AB$830,19,FALSE))</f>
        <v>0</v>
      </c>
      <c r="AA1369">
        <f>IF(G1369="GK",VLOOKUP(F1369,'[1]2017GoalKeeper Stats'!$A$2:$S$109,20,FALSE),VLOOKUP(F1369,'[1]2017Player Stats'!$A$2:$AB$830,20,FALSE))</f>
        <v>0</v>
      </c>
      <c r="AB1369">
        <f>IF(G1369="GK",VLOOKUP(F1369,'[1]2017GoalKeeper Stats'!$A$2:$S$109,21,FALSE),VLOOKUP(F1369,'[1]2017Player Stats'!$A$2:$AB$830,21,FALSE))</f>
        <v>22</v>
      </c>
      <c r="AC1369">
        <f>IF(G1369="GK",VLOOKUP(F1369,'[1]2017GoalKeeper Stats'!$A$2:$S$109,22,FALSE),VLOOKUP(F1369,'[1]2017Player Stats'!$A$2:$AB$830,22,FALSE))</f>
        <v>11</v>
      </c>
      <c r="AD1369">
        <f>IF(G1369="GK",VLOOKUP(F1369,'[1]2017GoalKeeper Stats'!$A$2:$S$109,23,FALSE),VLOOKUP(F1369,'[1]2017Player Stats'!$A$2:$AB$830,23,FALSE))</f>
        <v>8</v>
      </c>
      <c r="AE1369">
        <f>IF(G1369="GK",VLOOKUP(F1369,'[1]2017GoalKeeper Stats'!$A$2:$S$109,24,FALSE),VLOOKUP(F1369,'[1]2017Player Stats'!$A$2:$AB$830,24,FALSE))</f>
        <v>3</v>
      </c>
      <c r="AF1369">
        <f>IF(G1369="GK",VLOOKUP(F1369,'[1]2017GoalKeeper Stats'!$A$2:$S$109,25,FALSE),VLOOKUP(F1369,'[1]2017Player Stats'!$A$2:$AB$830,25,FALSE))</f>
        <v>1</v>
      </c>
      <c r="AG1369">
        <f>IF(G1369="GK",VLOOKUP(F1369,'[1]2017GoalKeeper Stats'!$A$2:$S$109,26,FALSE),VLOOKUP(F1369,'[1]2017Player Stats'!$A$2:$AB$830,26,FALSE))</f>
        <v>52.38</v>
      </c>
      <c r="AH1369" s="51">
        <v>2017</v>
      </c>
      <c r="AI1369" s="51">
        <v>34</v>
      </c>
      <c r="AJ1369" s="51">
        <v>481</v>
      </c>
      <c r="AK1369" s="51">
        <v>375</v>
      </c>
      <c r="AL1369" s="51">
        <v>48</v>
      </c>
      <c r="AM1369" s="51">
        <v>48</v>
      </c>
      <c r="AN1369" s="51">
        <v>0</v>
      </c>
      <c r="AO1369" s="52">
        <v>49.84</v>
      </c>
      <c r="AP1369" s="52">
        <v>38.5</v>
      </c>
      <c r="AQ1369" s="52">
        <v>11.34</v>
      </c>
      <c r="AR1369" s="52">
        <v>-11.34</v>
      </c>
      <c r="AS1369" s="51">
        <v>46</v>
      </c>
      <c r="AT1369" s="52">
        <v>53.88</v>
      </c>
    </row>
    <row r="1370" spans="1:46" hidden="1">
      <c r="A1370">
        <v>2017</v>
      </c>
      <c r="B1370" t="s">
        <v>195</v>
      </c>
      <c r="C1370" t="s">
        <v>866</v>
      </c>
      <c r="D1370" t="s">
        <v>1631</v>
      </c>
      <c r="E1370" t="s">
        <v>1816</v>
      </c>
      <c r="F1370" t="str">
        <f>D1370&amp;" "&amp;E1370</f>
        <v>Daniel Steres</v>
      </c>
      <c r="G1370" t="s">
        <v>893</v>
      </c>
      <c r="H1370" s="143">
        <v>112063</v>
      </c>
      <c r="I1370" s="143">
        <v>105000</v>
      </c>
      <c r="J1370" t="str">
        <f>IF(G1370="GK",VLOOKUP(F1370,'[1]2017GoalKeeper Stats'!$A$2:$S$109,2,FALSE),VLOOKUP(F1370,'[1]2017Player Stats'!$A$2:$AB$830,2,FALSE))</f>
        <v>LA</v>
      </c>
      <c r="K1370">
        <f>IF(G1370="GK",VLOOKUP(F1370,'[1]2017GoalKeeper Stats'!$A$2:$S$109,4,FALSE),VLOOKUP(F1370,'[1]2017Player Stats'!$A$2:$AB$830,4,FALSE))</f>
        <v>21</v>
      </c>
      <c r="L1370">
        <f>IF(G1370="GK",VLOOKUP(F1370,'[1]2017GoalKeeper Stats'!$A$2:$S$109,5,FALSE),VLOOKUP(F1370,'[1]2017Player Stats'!$A$2:$AB$830,5,FALSE))</f>
        <v>21</v>
      </c>
      <c r="M1370">
        <f>IF(G1370="GK",VLOOKUP(F1370,'[1]2017GoalKeeper Stats'!$A$2:$S$109,6,FALSE),VLOOKUP(F1370,'[1]2017Player Stats'!$A$2:$AB$830,6,FALSE))</f>
        <v>1843</v>
      </c>
      <c r="N1370">
        <f>IF(G1370="GK",VLOOKUP(F1370,'[1]2017GoalKeeper Stats'!$A$2:$S$109,7,FALSE),VLOOKUP(F1370,'[1]2017Player Stats'!$A$2:$AB$830,7,FALSE))</f>
        <v>3</v>
      </c>
      <c r="O1370">
        <f>IF(G1370="GK",VLOOKUP(F1370,'[1]2017GoalKeeper Stats'!$A$2:$S$109,8,FALSE),VLOOKUP(F1370,'[1]2017Player Stats'!$A$2:$AB$830,8,FALSE))</f>
        <v>0</v>
      </c>
      <c r="P1370">
        <f>IF(G1370="GK",VLOOKUP(F1370,'[1]2017GoalKeeper Stats'!$A$2:$S$109,9,FALSE),VLOOKUP(F1370,'[1]2017Player Stats'!$A$2:$AB$830,9,FALSE))</f>
        <v>16</v>
      </c>
      <c r="Q1370">
        <f>IF(G1370="GK",VLOOKUP(F1370,'[1]2017GoalKeeper Stats'!$A$2:$S$109,10,FALSE),VLOOKUP(F1370,'[1]2017Player Stats'!$A$2:$AB$830,10,FALSE))</f>
        <v>5</v>
      </c>
      <c r="R1370">
        <f>IF(G1370="GK",VLOOKUP(F1370,'[1]2017GoalKeeper Stats'!$A$2:$S$109,11,FALSE),VLOOKUP(F1370,'[1]2017Player Stats'!$A$2:$AB$830,11,FALSE))</f>
        <v>0</v>
      </c>
      <c r="S1370" t="str">
        <f>IF(G1370="GK",VLOOKUP(F1370,'[1]2017GoalKeeper Stats'!$A$2:$S$109,12,FALSE),VLOOKUP(F1370,'[1]2017Player Stats'!$A$2:$AB$830,12,FALSE))</f>
        <v>0/0</v>
      </c>
      <c r="T1370">
        <f>IF(G1370="GK",VLOOKUP(F1370,'[1]2017GoalKeeper Stats'!$A$2:$S$109,13,FALSE),VLOOKUP(F1370,'[1]2017Player Stats'!$A$2:$AB$830,13,FALSE))</f>
        <v>1</v>
      </c>
      <c r="U1370">
        <f>IF(G1370="GK",VLOOKUP(F1370,'[1]2017GoalKeeper Stats'!$A$2:$S$109,14,FALSE),VLOOKUP(F1370,'[1]2017Player Stats'!$A$2:$AB$830,14,FALSE))</f>
        <v>2</v>
      </c>
      <c r="V1370">
        <f>IF(G1370="GK",VLOOKUP(F1370,'[1]2017GoalKeeper Stats'!$A$2:$S$109,15,FALSE),VLOOKUP(F1370,'[1]2017Player Stats'!$A$2:$AB$830,15,FALSE))</f>
        <v>0.15</v>
      </c>
      <c r="W1370">
        <f>IF(G1370="GK",VLOOKUP(F1370,'[1]2017GoalKeeper Stats'!$A$2:$S$109,16,FALSE),VLOOKUP(F1370,'[1]2017Player Stats'!$A$2:$AB$830,16,FALSE))</f>
        <v>18.8</v>
      </c>
      <c r="X1370">
        <f>IF(G1370="GK",VLOOKUP(F1370,'[1]2017GoalKeeper Stats'!$A$2:$S$109,17,FALSE),VLOOKUP(F1370,'[1]2017Player Stats'!$A$2:$AB$830,17,FALSE))</f>
        <v>0</v>
      </c>
      <c r="Y1370">
        <f>IF(G1370="GK",VLOOKUP(F1370,'[1]2017GoalKeeper Stats'!$A$2:$S$109,18,FALSE),VLOOKUP(F1370,'[1]2017Player Stats'!$A$2:$AB$830,18,FALSE))</f>
        <v>0</v>
      </c>
      <c r="Z1370">
        <f>IF(G1370="GK",VLOOKUP(F1370,'[1]2017GoalKeeper Stats'!$A$2:$S$109,19,FALSE),VLOOKUP(F1370,'[1]2017Player Stats'!$A$2:$AB$830,19,FALSE))</f>
        <v>0</v>
      </c>
      <c r="AA1370">
        <f>IF(G1370="GK",VLOOKUP(F1370,'[1]2017GoalKeeper Stats'!$A$2:$S$109,20,FALSE),VLOOKUP(F1370,'[1]2017Player Stats'!$A$2:$AB$830,20,FALSE))</f>
        <v>0</v>
      </c>
      <c r="AB1370">
        <f>IF(G1370="GK",VLOOKUP(F1370,'[1]2017GoalKeeper Stats'!$A$2:$S$109,21,FALSE),VLOOKUP(F1370,'[1]2017Player Stats'!$A$2:$AB$830,21,FALSE))</f>
        <v>18</v>
      </c>
      <c r="AC1370">
        <f>IF(G1370="GK",VLOOKUP(F1370,'[1]2017GoalKeeper Stats'!$A$2:$S$109,22,FALSE),VLOOKUP(F1370,'[1]2017Player Stats'!$A$2:$AB$830,22,FALSE))</f>
        <v>4</v>
      </c>
      <c r="AD1370">
        <f>IF(G1370="GK",VLOOKUP(F1370,'[1]2017GoalKeeper Stats'!$A$2:$S$109,23,FALSE),VLOOKUP(F1370,'[1]2017Player Stats'!$A$2:$AB$830,23,FALSE))</f>
        <v>0</v>
      </c>
      <c r="AE1370">
        <f>IF(G1370="GK",VLOOKUP(F1370,'[1]2017GoalKeeper Stats'!$A$2:$S$109,24,FALSE),VLOOKUP(F1370,'[1]2017Player Stats'!$A$2:$AB$830,24,FALSE))</f>
        <v>1</v>
      </c>
      <c r="AF1370">
        <f>IF(G1370="GK",VLOOKUP(F1370,'[1]2017GoalKeeper Stats'!$A$2:$S$109,25,FALSE),VLOOKUP(F1370,'[1]2017Player Stats'!$A$2:$AB$830,25,FALSE))</f>
        <v>0</v>
      </c>
      <c r="AG1370">
        <f>IF(G1370="GK",VLOOKUP(F1370,'[1]2017GoalKeeper Stats'!$A$2:$S$109,26,FALSE),VLOOKUP(F1370,'[1]2017Player Stats'!$A$2:$AB$830,26,FALSE))</f>
        <v>31.25</v>
      </c>
      <c r="AH1370" s="51">
        <v>2017</v>
      </c>
      <c r="AI1370" s="51">
        <v>34</v>
      </c>
      <c r="AJ1370" s="51">
        <v>399</v>
      </c>
      <c r="AK1370" s="51">
        <v>505</v>
      </c>
      <c r="AL1370" s="51">
        <v>42</v>
      </c>
      <c r="AM1370" s="51">
        <v>66</v>
      </c>
      <c r="AN1370" s="51">
        <v>-24</v>
      </c>
      <c r="AO1370" s="52">
        <v>39.729999999999997</v>
      </c>
      <c r="AP1370" s="52">
        <v>54.61</v>
      </c>
      <c r="AQ1370" s="52">
        <v>-14.88</v>
      </c>
      <c r="AR1370" s="52">
        <v>-9.1199999999999992</v>
      </c>
      <c r="AS1370" s="51">
        <v>32</v>
      </c>
      <c r="AT1370" s="52">
        <v>38.29</v>
      </c>
    </row>
    <row r="1371" spans="1:46" hidden="1">
      <c r="A1371">
        <v>2017</v>
      </c>
      <c r="B1371" t="s">
        <v>924</v>
      </c>
      <c r="C1371" t="s">
        <v>924</v>
      </c>
      <c r="D1371" t="s">
        <v>1465</v>
      </c>
      <c r="E1371" t="s">
        <v>1466</v>
      </c>
      <c r="F1371" t="str">
        <f t="shared" si="21"/>
        <v>Saad Abdul-Salaam</v>
      </c>
      <c r="G1371" t="s">
        <v>893</v>
      </c>
      <c r="H1371" s="143">
        <v>110550</v>
      </c>
      <c r="I1371" s="143">
        <v>96800</v>
      </c>
      <c r="J1371" t="str">
        <f>IF(G1371="GK",VLOOKUP(F1371,'[1]2017GoalKeeper Stats'!$A$2:$S$109,2,FALSE),VLOOKUP(F1371,'[1]2017Player Stats'!$A$2:$AB$830,2,FALSE))</f>
        <v>CIN</v>
      </c>
      <c r="K1371">
        <f>IF(G1371="GK",VLOOKUP(F1371,'[1]2017GoalKeeper Stats'!$A$2:$S$109,4,FALSE),VLOOKUP(F1371,'[1]2017Player Stats'!$A$2:$AB$830,4,FALSE))</f>
        <v>12</v>
      </c>
      <c r="L1371">
        <f>IF(G1371="GK",VLOOKUP(F1371,'[1]2017GoalKeeper Stats'!$A$2:$S$109,5,FALSE),VLOOKUP(F1371,'[1]2017Player Stats'!$A$2:$AB$830,5,FALSE))</f>
        <v>10</v>
      </c>
      <c r="M1371">
        <f>IF(G1371="GK",VLOOKUP(F1371,'[1]2017GoalKeeper Stats'!$A$2:$S$109,6,FALSE),VLOOKUP(F1371,'[1]2017Player Stats'!$A$2:$AB$830,6,FALSE))</f>
        <v>902</v>
      </c>
      <c r="N1371">
        <f>IF(G1371="GK",VLOOKUP(F1371,'[1]2017GoalKeeper Stats'!$A$2:$S$109,7,FALSE),VLOOKUP(F1371,'[1]2017Player Stats'!$A$2:$AB$830,7,FALSE))</f>
        <v>1</v>
      </c>
      <c r="O1371">
        <f>IF(G1371="GK",VLOOKUP(F1371,'[1]2017GoalKeeper Stats'!$A$2:$S$109,8,FALSE),VLOOKUP(F1371,'[1]2017Player Stats'!$A$2:$AB$830,8,FALSE))</f>
        <v>1</v>
      </c>
      <c r="P1371">
        <f>IF(G1371="GK",VLOOKUP(F1371,'[1]2017GoalKeeper Stats'!$A$2:$S$109,9,FALSE),VLOOKUP(F1371,'[1]2017Player Stats'!$A$2:$AB$830,9,FALSE))</f>
        <v>10</v>
      </c>
      <c r="Q1371">
        <f>IF(G1371="GK",VLOOKUP(F1371,'[1]2017GoalKeeper Stats'!$A$2:$S$109,10,FALSE),VLOOKUP(F1371,'[1]2017Player Stats'!$A$2:$AB$830,10,FALSE))</f>
        <v>3</v>
      </c>
      <c r="R1371">
        <f>IF(G1371="GK",VLOOKUP(F1371,'[1]2017GoalKeeper Stats'!$A$2:$S$109,11,FALSE),VLOOKUP(F1371,'[1]2017Player Stats'!$A$2:$AB$830,11,FALSE))</f>
        <v>0</v>
      </c>
      <c r="S1371" t="str">
        <f>IF(G1371="GK",VLOOKUP(F1371,'[1]2017GoalKeeper Stats'!$A$2:$S$109,12,FALSE),VLOOKUP(F1371,'[1]2017Player Stats'!$A$2:$AB$830,12,FALSE))</f>
        <v>0/0</v>
      </c>
      <c r="T1371">
        <f>IF(G1371="GK",VLOOKUP(F1371,'[1]2017GoalKeeper Stats'!$A$2:$S$109,13,FALSE),VLOOKUP(F1371,'[1]2017Player Stats'!$A$2:$AB$830,13,FALSE))</f>
        <v>1</v>
      </c>
      <c r="U1371">
        <f>IF(G1371="GK",VLOOKUP(F1371,'[1]2017GoalKeeper Stats'!$A$2:$S$109,14,FALSE),VLOOKUP(F1371,'[1]2017Player Stats'!$A$2:$AB$830,14,FALSE))</f>
        <v>0</v>
      </c>
      <c r="V1371">
        <f>IF(G1371="GK",VLOOKUP(F1371,'[1]2017GoalKeeper Stats'!$A$2:$S$109,15,FALSE),VLOOKUP(F1371,'[1]2017Player Stats'!$A$2:$AB$830,15,FALSE))</f>
        <v>0.1</v>
      </c>
      <c r="W1371">
        <f>IF(G1371="GK",VLOOKUP(F1371,'[1]2017GoalKeeper Stats'!$A$2:$S$109,16,FALSE),VLOOKUP(F1371,'[1]2017Player Stats'!$A$2:$AB$830,16,FALSE))</f>
        <v>10</v>
      </c>
      <c r="X1371">
        <f>IF(G1371="GK",VLOOKUP(F1371,'[1]2017GoalKeeper Stats'!$A$2:$S$109,17,FALSE),VLOOKUP(F1371,'[1]2017Player Stats'!$A$2:$AB$830,17,FALSE))</f>
        <v>0</v>
      </c>
      <c r="Y1371">
        <f>IF(G1371="GK",VLOOKUP(F1371,'[1]2017GoalKeeper Stats'!$A$2:$S$109,18,FALSE),VLOOKUP(F1371,'[1]2017Player Stats'!$A$2:$AB$830,18,FALSE))</f>
        <v>0</v>
      </c>
      <c r="Z1371">
        <f>IF(G1371="GK",VLOOKUP(F1371,'[1]2017GoalKeeper Stats'!$A$2:$S$109,19,FALSE),VLOOKUP(F1371,'[1]2017Player Stats'!$A$2:$AB$830,19,FALSE))</f>
        <v>1</v>
      </c>
      <c r="AA1371">
        <f>IF(G1371="GK",VLOOKUP(F1371,'[1]2017GoalKeeper Stats'!$A$2:$S$109,20,FALSE),VLOOKUP(F1371,'[1]2017Player Stats'!$A$2:$AB$830,20,FALSE))</f>
        <v>0.1</v>
      </c>
      <c r="AB1371">
        <f>IF(G1371="GK",VLOOKUP(F1371,'[1]2017GoalKeeper Stats'!$A$2:$S$109,21,FALSE),VLOOKUP(F1371,'[1]2017Player Stats'!$A$2:$AB$830,21,FALSE))</f>
        <v>12</v>
      </c>
      <c r="AC1371">
        <f>IF(G1371="GK",VLOOKUP(F1371,'[1]2017GoalKeeper Stats'!$A$2:$S$109,22,FALSE),VLOOKUP(F1371,'[1]2017Player Stats'!$A$2:$AB$830,22,FALSE))</f>
        <v>10</v>
      </c>
      <c r="AD1371">
        <f>IF(G1371="GK",VLOOKUP(F1371,'[1]2017GoalKeeper Stats'!$A$2:$S$109,23,FALSE),VLOOKUP(F1371,'[1]2017Player Stats'!$A$2:$AB$830,23,FALSE))</f>
        <v>0</v>
      </c>
      <c r="AE1371">
        <f>IF(G1371="GK",VLOOKUP(F1371,'[1]2017GoalKeeper Stats'!$A$2:$S$109,24,FALSE),VLOOKUP(F1371,'[1]2017Player Stats'!$A$2:$AB$830,24,FALSE))</f>
        <v>1</v>
      </c>
      <c r="AF1371">
        <f>IF(G1371="GK",VLOOKUP(F1371,'[1]2017GoalKeeper Stats'!$A$2:$S$109,25,FALSE),VLOOKUP(F1371,'[1]2017Player Stats'!$A$2:$AB$830,25,FALSE))</f>
        <v>0</v>
      </c>
      <c r="AG1371">
        <f>IF(G1371="GK",VLOOKUP(F1371,'[1]2017GoalKeeper Stats'!$A$2:$S$109,26,FALSE),VLOOKUP(F1371,'[1]2017Player Stats'!$A$2:$AB$830,26,FALSE))</f>
        <v>30</v>
      </c>
      <c r="AH1371" s="51">
        <v>2017</v>
      </c>
      <c r="AI1371" s="51">
        <v>34</v>
      </c>
      <c r="AJ1371" s="51">
        <v>514</v>
      </c>
      <c r="AK1371" s="51">
        <v>341</v>
      </c>
      <c r="AL1371" s="51">
        <v>39</v>
      </c>
      <c r="AM1371" s="51">
        <v>27</v>
      </c>
      <c r="AN1371" s="51">
        <v>12</v>
      </c>
      <c r="AO1371" s="52">
        <v>46.91</v>
      </c>
      <c r="AP1371" s="52">
        <v>34.32</v>
      </c>
      <c r="AQ1371" s="52">
        <v>12.59</v>
      </c>
      <c r="AR1371" s="52">
        <v>-0.59</v>
      </c>
      <c r="AS1371" s="51">
        <v>49</v>
      </c>
      <c r="AT1371" s="52">
        <v>54.72</v>
      </c>
    </row>
    <row r="1372" spans="1:46" hidden="1">
      <c r="A1372">
        <v>2017</v>
      </c>
      <c r="B1372" t="s">
        <v>211</v>
      </c>
      <c r="C1372" t="s">
        <v>173</v>
      </c>
      <c r="D1372" t="s">
        <v>1397</v>
      </c>
      <c r="E1372" t="s">
        <v>1398</v>
      </c>
      <c r="F1372" t="str">
        <f t="shared" si="21"/>
        <v>Khiry Shelton</v>
      </c>
      <c r="G1372" t="s">
        <v>875</v>
      </c>
      <c r="H1372" s="143">
        <v>110450</v>
      </c>
      <c r="I1372" s="143">
        <v>92950</v>
      </c>
      <c r="J1372" t="str">
        <f>IF(G1372="GK",VLOOKUP(F1372,'[1]2017GoalKeeper Stats'!$A$2:$S$109,2,FALSE),VLOOKUP(F1372,'[1]2017Player Stats'!$A$2:$AB$830,2,FALSE))</f>
        <v>SKC</v>
      </c>
      <c r="K1372">
        <f>IF(G1372="GK",VLOOKUP(F1372,'[1]2017GoalKeeper Stats'!$A$2:$S$109,4,FALSE),VLOOKUP(F1372,'[1]2017Player Stats'!$A$2:$AB$830,4,FALSE))</f>
        <v>15</v>
      </c>
      <c r="L1372">
        <f>IF(G1372="GK",VLOOKUP(F1372,'[1]2017GoalKeeper Stats'!$A$2:$S$109,5,FALSE),VLOOKUP(F1372,'[1]2017Player Stats'!$A$2:$AB$830,5,FALSE))</f>
        <v>3</v>
      </c>
      <c r="M1372">
        <f>IF(G1372="GK",VLOOKUP(F1372,'[1]2017GoalKeeper Stats'!$A$2:$S$109,6,FALSE),VLOOKUP(F1372,'[1]2017Player Stats'!$A$2:$AB$830,6,FALSE))</f>
        <v>502</v>
      </c>
      <c r="N1372">
        <f>IF(G1372="GK",VLOOKUP(F1372,'[1]2017GoalKeeper Stats'!$A$2:$S$109,7,FALSE),VLOOKUP(F1372,'[1]2017Player Stats'!$A$2:$AB$830,7,FALSE))</f>
        <v>1</v>
      </c>
      <c r="O1372">
        <f>IF(G1372="GK",VLOOKUP(F1372,'[1]2017GoalKeeper Stats'!$A$2:$S$109,8,FALSE),VLOOKUP(F1372,'[1]2017Player Stats'!$A$2:$AB$830,8,FALSE))</f>
        <v>0</v>
      </c>
      <c r="P1372">
        <f>IF(G1372="GK",VLOOKUP(F1372,'[1]2017GoalKeeper Stats'!$A$2:$S$109,9,FALSE),VLOOKUP(F1372,'[1]2017Player Stats'!$A$2:$AB$830,9,FALSE))</f>
        <v>7</v>
      </c>
      <c r="Q1372">
        <f>IF(G1372="GK",VLOOKUP(F1372,'[1]2017GoalKeeper Stats'!$A$2:$S$109,10,FALSE),VLOOKUP(F1372,'[1]2017Player Stats'!$A$2:$AB$830,10,FALSE))</f>
        <v>2</v>
      </c>
      <c r="R1372">
        <f>IF(G1372="GK",VLOOKUP(F1372,'[1]2017GoalKeeper Stats'!$A$2:$S$109,11,FALSE),VLOOKUP(F1372,'[1]2017Player Stats'!$A$2:$AB$830,11,FALSE))</f>
        <v>0</v>
      </c>
      <c r="S1372" t="str">
        <f>IF(G1372="GK",VLOOKUP(F1372,'[1]2017GoalKeeper Stats'!$A$2:$S$109,12,FALSE),VLOOKUP(F1372,'[1]2017Player Stats'!$A$2:$AB$830,12,FALSE))</f>
        <v>0/0</v>
      </c>
      <c r="T1372">
        <f>IF(G1372="GK",VLOOKUP(F1372,'[1]2017GoalKeeper Stats'!$A$2:$S$109,13,FALSE),VLOOKUP(F1372,'[1]2017Player Stats'!$A$2:$AB$830,13,FALSE))</f>
        <v>0</v>
      </c>
      <c r="U1372">
        <f>IF(G1372="GK",VLOOKUP(F1372,'[1]2017GoalKeeper Stats'!$A$2:$S$109,14,FALSE),VLOOKUP(F1372,'[1]2017Player Stats'!$A$2:$AB$830,14,FALSE))</f>
        <v>1</v>
      </c>
      <c r="V1372">
        <f>IF(G1372="GK",VLOOKUP(F1372,'[1]2017GoalKeeper Stats'!$A$2:$S$109,15,FALSE),VLOOKUP(F1372,'[1]2017Player Stats'!$A$2:$AB$830,15,FALSE))</f>
        <v>0.18</v>
      </c>
      <c r="W1372">
        <f>IF(G1372="GK",VLOOKUP(F1372,'[1]2017GoalKeeper Stats'!$A$2:$S$109,16,FALSE),VLOOKUP(F1372,'[1]2017Player Stats'!$A$2:$AB$830,16,FALSE))</f>
        <v>14.3</v>
      </c>
      <c r="X1372">
        <f>IF(G1372="GK",VLOOKUP(F1372,'[1]2017GoalKeeper Stats'!$A$2:$S$109,17,FALSE),VLOOKUP(F1372,'[1]2017Player Stats'!$A$2:$AB$830,17,FALSE))</f>
        <v>0</v>
      </c>
      <c r="Y1372">
        <f>IF(G1372="GK",VLOOKUP(F1372,'[1]2017GoalKeeper Stats'!$A$2:$S$109,18,FALSE),VLOOKUP(F1372,'[1]2017Player Stats'!$A$2:$AB$830,18,FALSE))</f>
        <v>0</v>
      </c>
      <c r="Z1372">
        <f>IF(G1372="GK",VLOOKUP(F1372,'[1]2017GoalKeeper Stats'!$A$2:$S$109,19,FALSE),VLOOKUP(F1372,'[1]2017Player Stats'!$A$2:$AB$830,19,FALSE))</f>
        <v>0</v>
      </c>
      <c r="AA1372">
        <f>IF(G1372="GK",VLOOKUP(F1372,'[1]2017GoalKeeper Stats'!$A$2:$S$109,20,FALSE),VLOOKUP(F1372,'[1]2017Player Stats'!$A$2:$AB$830,20,FALSE))</f>
        <v>0</v>
      </c>
      <c r="AB1372">
        <f>IF(G1372="GK",VLOOKUP(F1372,'[1]2017GoalKeeper Stats'!$A$2:$S$109,21,FALSE),VLOOKUP(F1372,'[1]2017Player Stats'!$A$2:$AB$830,21,FALSE))</f>
        <v>9</v>
      </c>
      <c r="AC1372">
        <f>IF(G1372="GK",VLOOKUP(F1372,'[1]2017GoalKeeper Stats'!$A$2:$S$109,22,FALSE),VLOOKUP(F1372,'[1]2017Player Stats'!$A$2:$AB$830,22,FALSE))</f>
        <v>6</v>
      </c>
      <c r="AD1372">
        <f>IF(G1372="GK",VLOOKUP(F1372,'[1]2017GoalKeeper Stats'!$A$2:$S$109,23,FALSE),VLOOKUP(F1372,'[1]2017Player Stats'!$A$2:$AB$830,23,FALSE))</f>
        <v>0</v>
      </c>
      <c r="AE1372">
        <f>IF(G1372="GK",VLOOKUP(F1372,'[1]2017GoalKeeper Stats'!$A$2:$S$109,24,FALSE),VLOOKUP(F1372,'[1]2017Player Stats'!$A$2:$AB$830,24,FALSE))</f>
        <v>0</v>
      </c>
      <c r="AF1372">
        <f>IF(G1372="GK",VLOOKUP(F1372,'[1]2017GoalKeeper Stats'!$A$2:$S$109,25,FALSE),VLOOKUP(F1372,'[1]2017Player Stats'!$A$2:$AB$830,25,FALSE))</f>
        <v>0</v>
      </c>
      <c r="AG1372">
        <f>IF(G1372="GK",VLOOKUP(F1372,'[1]2017GoalKeeper Stats'!$A$2:$S$109,26,FALSE),VLOOKUP(F1372,'[1]2017Player Stats'!$A$2:$AB$830,26,FALSE))</f>
        <v>28.57</v>
      </c>
      <c r="AH1372" s="51">
        <v>2017</v>
      </c>
      <c r="AI1372" s="51">
        <v>34</v>
      </c>
      <c r="AJ1372" s="51">
        <v>484</v>
      </c>
      <c r="AK1372" s="51">
        <v>421</v>
      </c>
      <c r="AL1372" s="51">
        <v>56</v>
      </c>
      <c r="AM1372" s="51">
        <v>43</v>
      </c>
      <c r="AN1372" s="51">
        <v>13</v>
      </c>
      <c r="AO1372" s="52">
        <v>53.25</v>
      </c>
      <c r="AP1372" s="52">
        <v>41.26</v>
      </c>
      <c r="AQ1372" s="52">
        <v>11.98</v>
      </c>
      <c r="AR1372" s="52">
        <v>1.02</v>
      </c>
      <c r="AS1372" s="51">
        <v>57</v>
      </c>
      <c r="AT1372" s="52">
        <v>55.34</v>
      </c>
    </row>
    <row r="1373" spans="1:46" hidden="1">
      <c r="A1373">
        <v>2017</v>
      </c>
      <c r="B1373" t="s">
        <v>204</v>
      </c>
      <c r="C1373" t="s">
        <v>204</v>
      </c>
      <c r="D1373" t="s">
        <v>1811</v>
      </c>
      <c r="E1373" t="s">
        <v>1812</v>
      </c>
      <c r="F1373" t="str">
        <f t="shared" si="21"/>
        <v>Keegan Rosenberry</v>
      </c>
      <c r="G1373" t="s">
        <v>893</v>
      </c>
      <c r="H1373" s="143">
        <v>110313</v>
      </c>
      <c r="I1373" s="143">
        <v>104500</v>
      </c>
      <c r="J1373" t="str">
        <f>IF(G1373="GK",VLOOKUP(F1373,'[1]2017GoalKeeper Stats'!$A$2:$S$109,2,FALSE),VLOOKUP(F1373,'[1]2017Player Stats'!$A$2:$AB$830,2,FALSE))</f>
        <v>COL</v>
      </c>
      <c r="K1373">
        <f>IF(G1373="GK",VLOOKUP(F1373,'[1]2017GoalKeeper Stats'!$A$2:$S$109,4,FALSE),VLOOKUP(F1373,'[1]2017Player Stats'!$A$2:$AB$830,4,FALSE))</f>
        <v>14</v>
      </c>
      <c r="L1373">
        <f>IF(G1373="GK",VLOOKUP(F1373,'[1]2017GoalKeeper Stats'!$A$2:$S$109,5,FALSE),VLOOKUP(F1373,'[1]2017Player Stats'!$A$2:$AB$830,5,FALSE))</f>
        <v>11</v>
      </c>
      <c r="M1373">
        <f>IF(G1373="GK",VLOOKUP(F1373,'[1]2017GoalKeeper Stats'!$A$2:$S$109,6,FALSE),VLOOKUP(F1373,'[1]2017Player Stats'!$A$2:$AB$830,6,FALSE))</f>
        <v>1051</v>
      </c>
      <c r="N1373">
        <f>IF(G1373="GK",VLOOKUP(F1373,'[1]2017GoalKeeper Stats'!$A$2:$S$109,7,FALSE),VLOOKUP(F1373,'[1]2017Player Stats'!$A$2:$AB$830,7,FALSE))</f>
        <v>0</v>
      </c>
      <c r="O1373">
        <f>IF(G1373="GK",VLOOKUP(F1373,'[1]2017GoalKeeper Stats'!$A$2:$S$109,8,FALSE),VLOOKUP(F1373,'[1]2017Player Stats'!$A$2:$AB$830,8,FALSE))</f>
        <v>1</v>
      </c>
      <c r="P1373">
        <f>IF(G1373="GK",VLOOKUP(F1373,'[1]2017GoalKeeper Stats'!$A$2:$S$109,9,FALSE),VLOOKUP(F1373,'[1]2017Player Stats'!$A$2:$AB$830,9,FALSE))</f>
        <v>4</v>
      </c>
      <c r="Q1373">
        <f>IF(G1373="GK",VLOOKUP(F1373,'[1]2017GoalKeeper Stats'!$A$2:$S$109,10,FALSE),VLOOKUP(F1373,'[1]2017Player Stats'!$A$2:$AB$830,10,FALSE))</f>
        <v>2</v>
      </c>
      <c r="R1373">
        <f>IF(G1373="GK",VLOOKUP(F1373,'[1]2017GoalKeeper Stats'!$A$2:$S$109,11,FALSE),VLOOKUP(F1373,'[1]2017Player Stats'!$A$2:$AB$830,11,FALSE))</f>
        <v>0</v>
      </c>
      <c r="S1373" t="str">
        <f>IF(G1373="GK",VLOOKUP(F1373,'[1]2017GoalKeeper Stats'!$A$2:$S$109,12,FALSE),VLOOKUP(F1373,'[1]2017Player Stats'!$A$2:$AB$830,12,FALSE))</f>
        <v>0/0</v>
      </c>
      <c r="T1373">
        <f>IF(G1373="GK",VLOOKUP(F1373,'[1]2017GoalKeeper Stats'!$A$2:$S$109,13,FALSE),VLOOKUP(F1373,'[1]2017Player Stats'!$A$2:$AB$830,13,FALSE))</f>
        <v>0</v>
      </c>
      <c r="U1373">
        <f>IF(G1373="GK",VLOOKUP(F1373,'[1]2017GoalKeeper Stats'!$A$2:$S$109,14,FALSE),VLOOKUP(F1373,'[1]2017Player Stats'!$A$2:$AB$830,14,FALSE))</f>
        <v>0</v>
      </c>
      <c r="V1373">
        <f>IF(G1373="GK",VLOOKUP(F1373,'[1]2017GoalKeeper Stats'!$A$2:$S$109,15,FALSE),VLOOKUP(F1373,'[1]2017Player Stats'!$A$2:$AB$830,15,FALSE))</f>
        <v>0</v>
      </c>
      <c r="W1373">
        <f>IF(G1373="GK",VLOOKUP(F1373,'[1]2017GoalKeeper Stats'!$A$2:$S$109,16,FALSE),VLOOKUP(F1373,'[1]2017Player Stats'!$A$2:$AB$830,16,FALSE))</f>
        <v>0</v>
      </c>
      <c r="X1373">
        <f>IF(G1373="GK",VLOOKUP(F1373,'[1]2017GoalKeeper Stats'!$A$2:$S$109,17,FALSE),VLOOKUP(F1373,'[1]2017Player Stats'!$A$2:$AB$830,17,FALSE))</f>
        <v>0</v>
      </c>
      <c r="Y1373">
        <f>IF(G1373="GK",VLOOKUP(F1373,'[1]2017GoalKeeper Stats'!$A$2:$S$109,18,FALSE),VLOOKUP(F1373,'[1]2017Player Stats'!$A$2:$AB$830,18,FALSE))</f>
        <v>1</v>
      </c>
      <c r="Z1373">
        <f>IF(G1373="GK",VLOOKUP(F1373,'[1]2017GoalKeeper Stats'!$A$2:$S$109,19,FALSE),VLOOKUP(F1373,'[1]2017Player Stats'!$A$2:$AB$830,19,FALSE))</f>
        <v>0</v>
      </c>
      <c r="AA1373">
        <f>IF(G1373="GK",VLOOKUP(F1373,'[1]2017GoalKeeper Stats'!$A$2:$S$109,20,FALSE),VLOOKUP(F1373,'[1]2017Player Stats'!$A$2:$AB$830,20,FALSE))</f>
        <v>0.09</v>
      </c>
      <c r="AB1373">
        <f>IF(G1373="GK",VLOOKUP(F1373,'[1]2017GoalKeeper Stats'!$A$2:$S$109,21,FALSE),VLOOKUP(F1373,'[1]2017Player Stats'!$A$2:$AB$830,21,FALSE))</f>
        <v>13</v>
      </c>
      <c r="AC1373">
        <f>IF(G1373="GK",VLOOKUP(F1373,'[1]2017GoalKeeper Stats'!$A$2:$S$109,22,FALSE),VLOOKUP(F1373,'[1]2017Player Stats'!$A$2:$AB$830,22,FALSE))</f>
        <v>6</v>
      </c>
      <c r="AD1373">
        <f>IF(G1373="GK",VLOOKUP(F1373,'[1]2017GoalKeeper Stats'!$A$2:$S$109,23,FALSE),VLOOKUP(F1373,'[1]2017Player Stats'!$A$2:$AB$830,23,FALSE))</f>
        <v>0</v>
      </c>
      <c r="AE1373">
        <f>IF(G1373="GK",VLOOKUP(F1373,'[1]2017GoalKeeper Stats'!$A$2:$S$109,24,FALSE),VLOOKUP(F1373,'[1]2017Player Stats'!$A$2:$AB$830,24,FALSE))</f>
        <v>2</v>
      </c>
      <c r="AF1373">
        <f>IF(G1373="GK",VLOOKUP(F1373,'[1]2017GoalKeeper Stats'!$A$2:$S$109,25,FALSE),VLOOKUP(F1373,'[1]2017Player Stats'!$A$2:$AB$830,25,FALSE))</f>
        <v>0</v>
      </c>
      <c r="AG1373">
        <f>IF(G1373="GK",VLOOKUP(F1373,'[1]2017GoalKeeper Stats'!$A$2:$S$109,26,FALSE),VLOOKUP(F1373,'[1]2017Player Stats'!$A$2:$AB$830,26,FALSE))</f>
        <v>50</v>
      </c>
      <c r="AH1373" s="51">
        <v>2017</v>
      </c>
      <c r="AI1373" s="51">
        <v>34</v>
      </c>
      <c r="AJ1373" s="51">
        <v>386</v>
      </c>
      <c r="AK1373" s="51">
        <v>424</v>
      </c>
      <c r="AL1373" s="51">
        <v>49</v>
      </c>
      <c r="AM1373" s="51">
        <v>47</v>
      </c>
      <c r="AN1373" s="51">
        <v>2</v>
      </c>
      <c r="AO1373" s="52">
        <v>43.73</v>
      </c>
      <c r="AP1373" s="52">
        <v>44.93</v>
      </c>
      <c r="AQ1373" s="52">
        <v>-1.2</v>
      </c>
      <c r="AR1373" s="52">
        <v>3.2</v>
      </c>
      <c r="AS1373" s="51">
        <v>42</v>
      </c>
      <c r="AT1373" s="52">
        <v>44.82</v>
      </c>
    </row>
    <row r="1374" spans="1:46" hidden="1">
      <c r="A1374">
        <v>2017</v>
      </c>
      <c r="B1374" t="s">
        <v>199</v>
      </c>
      <c r="C1374" t="s">
        <v>199</v>
      </c>
      <c r="D1374" t="s">
        <v>1249</v>
      </c>
      <c r="E1374" t="s">
        <v>1250</v>
      </c>
      <c r="F1374" t="str">
        <f t="shared" si="21"/>
        <v>Jalil Anibaba</v>
      </c>
      <c r="G1374" t="s">
        <v>893</v>
      </c>
      <c r="H1374" s="143">
        <v>110004</v>
      </c>
      <c r="I1374" s="143">
        <v>110004</v>
      </c>
      <c r="J1374" t="str">
        <f>IF(G1374="GK",VLOOKUP(F1374,'[1]2017GoalKeeper Stats'!$A$2:$S$109,2,FALSE),VLOOKUP(F1374,'[1]2017Player Stats'!$A$2:$AB$830,2,FALSE))</f>
        <v>NSH</v>
      </c>
      <c r="K1374">
        <f>IF(G1374="GK",VLOOKUP(F1374,'[1]2017GoalKeeper Stats'!$A$2:$S$109,4,FALSE),VLOOKUP(F1374,'[1]2017Player Stats'!$A$2:$AB$830,4,FALSE))</f>
        <v>8</v>
      </c>
      <c r="L1374">
        <f>IF(G1374="GK",VLOOKUP(F1374,'[1]2017GoalKeeper Stats'!$A$2:$S$109,5,FALSE),VLOOKUP(F1374,'[1]2017Player Stats'!$A$2:$AB$830,5,FALSE))</f>
        <v>4</v>
      </c>
      <c r="M1374">
        <f>IF(G1374="GK",VLOOKUP(F1374,'[1]2017GoalKeeper Stats'!$A$2:$S$109,6,FALSE),VLOOKUP(F1374,'[1]2017Player Stats'!$A$2:$AB$830,6,FALSE))</f>
        <v>462</v>
      </c>
      <c r="N1374">
        <f>IF(G1374="GK",VLOOKUP(F1374,'[1]2017GoalKeeper Stats'!$A$2:$S$109,7,FALSE),VLOOKUP(F1374,'[1]2017Player Stats'!$A$2:$AB$830,7,FALSE))</f>
        <v>0</v>
      </c>
      <c r="O1374">
        <f>IF(G1374="GK",VLOOKUP(F1374,'[1]2017GoalKeeper Stats'!$A$2:$S$109,8,FALSE),VLOOKUP(F1374,'[1]2017Player Stats'!$A$2:$AB$830,8,FALSE))</f>
        <v>0</v>
      </c>
      <c r="P1374">
        <f>IF(G1374="GK",VLOOKUP(F1374,'[1]2017GoalKeeper Stats'!$A$2:$S$109,9,FALSE),VLOOKUP(F1374,'[1]2017Player Stats'!$A$2:$AB$830,9,FALSE))</f>
        <v>2</v>
      </c>
      <c r="Q1374">
        <f>IF(G1374="GK",VLOOKUP(F1374,'[1]2017GoalKeeper Stats'!$A$2:$S$109,10,FALSE),VLOOKUP(F1374,'[1]2017Player Stats'!$A$2:$AB$830,10,FALSE))</f>
        <v>1</v>
      </c>
      <c r="R1374">
        <f>IF(G1374="GK",VLOOKUP(F1374,'[1]2017GoalKeeper Stats'!$A$2:$S$109,11,FALSE),VLOOKUP(F1374,'[1]2017Player Stats'!$A$2:$AB$830,11,FALSE))</f>
        <v>0</v>
      </c>
      <c r="S1374" t="str">
        <f>IF(G1374="GK",VLOOKUP(F1374,'[1]2017GoalKeeper Stats'!$A$2:$S$109,12,FALSE),VLOOKUP(F1374,'[1]2017Player Stats'!$A$2:$AB$830,12,FALSE))</f>
        <v>0/0</v>
      </c>
      <c r="T1374">
        <f>IF(G1374="GK",VLOOKUP(F1374,'[1]2017GoalKeeper Stats'!$A$2:$S$109,13,FALSE),VLOOKUP(F1374,'[1]2017Player Stats'!$A$2:$AB$830,13,FALSE))</f>
        <v>0</v>
      </c>
      <c r="U1374">
        <f>IF(G1374="GK",VLOOKUP(F1374,'[1]2017GoalKeeper Stats'!$A$2:$S$109,14,FALSE),VLOOKUP(F1374,'[1]2017Player Stats'!$A$2:$AB$830,14,FALSE))</f>
        <v>0</v>
      </c>
      <c r="V1374">
        <f>IF(G1374="GK",VLOOKUP(F1374,'[1]2017GoalKeeper Stats'!$A$2:$S$109,15,FALSE),VLOOKUP(F1374,'[1]2017Player Stats'!$A$2:$AB$830,15,FALSE))</f>
        <v>0</v>
      </c>
      <c r="W1374">
        <f>IF(G1374="GK",VLOOKUP(F1374,'[1]2017GoalKeeper Stats'!$A$2:$S$109,16,FALSE),VLOOKUP(F1374,'[1]2017Player Stats'!$A$2:$AB$830,16,FALSE))</f>
        <v>0</v>
      </c>
      <c r="X1374">
        <f>IF(G1374="GK",VLOOKUP(F1374,'[1]2017GoalKeeper Stats'!$A$2:$S$109,17,FALSE),VLOOKUP(F1374,'[1]2017Player Stats'!$A$2:$AB$830,17,FALSE))</f>
        <v>0</v>
      </c>
      <c r="Y1374">
        <f>IF(G1374="GK",VLOOKUP(F1374,'[1]2017GoalKeeper Stats'!$A$2:$S$109,18,FALSE),VLOOKUP(F1374,'[1]2017Player Stats'!$A$2:$AB$830,18,FALSE))</f>
        <v>0</v>
      </c>
      <c r="Z1374">
        <f>IF(G1374="GK",VLOOKUP(F1374,'[1]2017GoalKeeper Stats'!$A$2:$S$109,19,FALSE),VLOOKUP(F1374,'[1]2017Player Stats'!$A$2:$AB$830,19,FALSE))</f>
        <v>0</v>
      </c>
      <c r="AA1374">
        <f>IF(G1374="GK",VLOOKUP(F1374,'[1]2017GoalKeeper Stats'!$A$2:$S$109,20,FALSE),VLOOKUP(F1374,'[1]2017Player Stats'!$A$2:$AB$830,20,FALSE))</f>
        <v>0</v>
      </c>
      <c r="AB1374">
        <f>IF(G1374="GK",VLOOKUP(F1374,'[1]2017GoalKeeper Stats'!$A$2:$S$109,21,FALSE),VLOOKUP(F1374,'[1]2017Player Stats'!$A$2:$AB$830,21,FALSE))</f>
        <v>4</v>
      </c>
      <c r="AC1374">
        <f>IF(G1374="GK",VLOOKUP(F1374,'[1]2017GoalKeeper Stats'!$A$2:$S$109,22,FALSE),VLOOKUP(F1374,'[1]2017Player Stats'!$A$2:$AB$830,22,FALSE))</f>
        <v>2</v>
      </c>
      <c r="AD1374">
        <f>IF(G1374="GK",VLOOKUP(F1374,'[1]2017GoalKeeper Stats'!$A$2:$S$109,23,FALSE),VLOOKUP(F1374,'[1]2017Player Stats'!$A$2:$AB$830,23,FALSE))</f>
        <v>0</v>
      </c>
      <c r="AE1374">
        <f>IF(G1374="GK",VLOOKUP(F1374,'[1]2017GoalKeeper Stats'!$A$2:$S$109,24,FALSE),VLOOKUP(F1374,'[1]2017Player Stats'!$A$2:$AB$830,24,FALSE))</f>
        <v>0</v>
      </c>
      <c r="AF1374">
        <f>IF(G1374="GK",VLOOKUP(F1374,'[1]2017GoalKeeper Stats'!$A$2:$S$109,25,FALSE),VLOOKUP(F1374,'[1]2017Player Stats'!$A$2:$AB$830,25,FALSE))</f>
        <v>0</v>
      </c>
      <c r="AG1374">
        <f>IF(G1374="GK",VLOOKUP(F1374,'[1]2017GoalKeeper Stats'!$A$2:$S$109,26,FALSE),VLOOKUP(F1374,'[1]2017Player Stats'!$A$2:$AB$830,26,FALSE))</f>
        <v>50</v>
      </c>
      <c r="AH1374" s="51">
        <v>2017</v>
      </c>
      <c r="AI1374" s="51">
        <v>34</v>
      </c>
      <c r="AJ1374" s="51">
        <v>469</v>
      </c>
      <c r="AK1374" s="51">
        <v>437</v>
      </c>
      <c r="AL1374" s="51">
        <v>55</v>
      </c>
      <c r="AM1374" s="51">
        <v>44</v>
      </c>
      <c r="AN1374" s="51">
        <v>11</v>
      </c>
      <c r="AO1374" s="52">
        <v>52.47</v>
      </c>
      <c r="AP1374" s="52">
        <v>44.51</v>
      </c>
      <c r="AQ1374" s="52">
        <v>7.95</v>
      </c>
      <c r="AR1374" s="52">
        <v>3.05</v>
      </c>
      <c r="AS1374" s="51">
        <v>50</v>
      </c>
      <c r="AT1374" s="52">
        <v>51.45</v>
      </c>
    </row>
    <row r="1375" spans="1:46" hidden="1">
      <c r="A1375">
        <v>2017</v>
      </c>
      <c r="B1375" t="s">
        <v>198</v>
      </c>
      <c r="C1375" t="s">
        <v>198</v>
      </c>
      <c r="D1375" t="s">
        <v>1357</v>
      </c>
      <c r="E1375" t="s">
        <v>1358</v>
      </c>
      <c r="F1375" t="str">
        <f t="shared" si="21"/>
        <v>Marlon Hairston</v>
      </c>
      <c r="G1375" t="s">
        <v>1044</v>
      </c>
      <c r="H1375" s="143">
        <v>110004</v>
      </c>
      <c r="I1375" s="143">
        <v>110004</v>
      </c>
      <c r="J1375" t="str">
        <f>IF(G1375="GK",VLOOKUP(F1375,'[1]2017GoalKeeper Stats'!$A$2:$S$109,2,FALSE),VLOOKUP(F1375,'[1]2017Player Stats'!$A$2:$AB$830,2,FALSE))</f>
        <v>MIN</v>
      </c>
      <c r="K1375">
        <f>IF(G1375="GK",VLOOKUP(F1375,'[1]2017GoalKeeper Stats'!$A$2:$S$109,4,FALSE),VLOOKUP(F1375,'[1]2017Player Stats'!$A$2:$AB$830,4,FALSE))</f>
        <v>34</v>
      </c>
      <c r="L1375">
        <f>IF(G1375="GK",VLOOKUP(F1375,'[1]2017GoalKeeper Stats'!$A$2:$S$109,5,FALSE),VLOOKUP(F1375,'[1]2017Player Stats'!$A$2:$AB$830,5,FALSE))</f>
        <v>29</v>
      </c>
      <c r="M1375">
        <f>IF(G1375="GK",VLOOKUP(F1375,'[1]2017GoalKeeper Stats'!$A$2:$S$109,6,FALSE),VLOOKUP(F1375,'[1]2017Player Stats'!$A$2:$AB$830,6,FALSE))</f>
        <v>2605</v>
      </c>
      <c r="N1375">
        <f>IF(G1375="GK",VLOOKUP(F1375,'[1]2017GoalKeeper Stats'!$A$2:$S$109,7,FALSE),VLOOKUP(F1375,'[1]2017Player Stats'!$A$2:$AB$830,7,FALSE))</f>
        <v>3</v>
      </c>
      <c r="O1375">
        <f>IF(G1375="GK",VLOOKUP(F1375,'[1]2017GoalKeeper Stats'!$A$2:$S$109,8,FALSE),VLOOKUP(F1375,'[1]2017Player Stats'!$A$2:$AB$830,8,FALSE))</f>
        <v>4</v>
      </c>
      <c r="P1375">
        <f>IF(G1375="GK",VLOOKUP(F1375,'[1]2017GoalKeeper Stats'!$A$2:$S$109,9,FALSE),VLOOKUP(F1375,'[1]2017Player Stats'!$A$2:$AB$830,9,FALSE))</f>
        <v>15</v>
      </c>
      <c r="Q1375">
        <f>IF(G1375="GK",VLOOKUP(F1375,'[1]2017GoalKeeper Stats'!$A$2:$S$109,10,FALSE),VLOOKUP(F1375,'[1]2017Player Stats'!$A$2:$AB$830,10,FALSE))</f>
        <v>7</v>
      </c>
      <c r="R1375">
        <f>IF(G1375="GK",VLOOKUP(F1375,'[1]2017GoalKeeper Stats'!$A$2:$S$109,11,FALSE),VLOOKUP(F1375,'[1]2017Player Stats'!$A$2:$AB$830,11,FALSE))</f>
        <v>1</v>
      </c>
      <c r="S1375" t="str">
        <f>IF(G1375="GK",VLOOKUP(F1375,'[1]2017GoalKeeper Stats'!$A$2:$S$109,12,FALSE),VLOOKUP(F1375,'[1]2017Player Stats'!$A$2:$AB$830,12,FALSE))</f>
        <v>0/0</v>
      </c>
      <c r="T1375">
        <f>IF(G1375="GK",VLOOKUP(F1375,'[1]2017GoalKeeper Stats'!$A$2:$S$109,13,FALSE),VLOOKUP(F1375,'[1]2017Player Stats'!$A$2:$AB$830,13,FALSE))</f>
        <v>3</v>
      </c>
      <c r="U1375">
        <f>IF(G1375="GK",VLOOKUP(F1375,'[1]2017GoalKeeper Stats'!$A$2:$S$109,14,FALSE),VLOOKUP(F1375,'[1]2017Player Stats'!$A$2:$AB$830,14,FALSE))</f>
        <v>0</v>
      </c>
      <c r="V1375">
        <f>IF(G1375="GK",VLOOKUP(F1375,'[1]2017GoalKeeper Stats'!$A$2:$S$109,15,FALSE),VLOOKUP(F1375,'[1]2017Player Stats'!$A$2:$AB$830,15,FALSE))</f>
        <v>0.1</v>
      </c>
      <c r="W1375">
        <f>IF(G1375="GK",VLOOKUP(F1375,'[1]2017GoalKeeper Stats'!$A$2:$S$109,16,FALSE),VLOOKUP(F1375,'[1]2017Player Stats'!$A$2:$AB$830,16,FALSE))</f>
        <v>20</v>
      </c>
      <c r="X1375">
        <f>IF(G1375="GK",VLOOKUP(F1375,'[1]2017GoalKeeper Stats'!$A$2:$S$109,17,FALSE),VLOOKUP(F1375,'[1]2017Player Stats'!$A$2:$AB$830,17,FALSE))</f>
        <v>0</v>
      </c>
      <c r="Y1375">
        <f>IF(G1375="GK",VLOOKUP(F1375,'[1]2017GoalKeeper Stats'!$A$2:$S$109,18,FALSE),VLOOKUP(F1375,'[1]2017Player Stats'!$A$2:$AB$830,18,FALSE))</f>
        <v>4</v>
      </c>
      <c r="Z1375">
        <f>IF(G1375="GK",VLOOKUP(F1375,'[1]2017GoalKeeper Stats'!$A$2:$S$109,19,FALSE),VLOOKUP(F1375,'[1]2017Player Stats'!$A$2:$AB$830,19,FALSE))</f>
        <v>0</v>
      </c>
      <c r="AA1375">
        <f>IF(G1375="GK",VLOOKUP(F1375,'[1]2017GoalKeeper Stats'!$A$2:$S$109,20,FALSE),VLOOKUP(F1375,'[1]2017Player Stats'!$A$2:$AB$830,20,FALSE))</f>
        <v>0.14000000000000001</v>
      </c>
      <c r="AB1375">
        <f>IF(G1375="GK",VLOOKUP(F1375,'[1]2017GoalKeeper Stats'!$A$2:$S$109,21,FALSE),VLOOKUP(F1375,'[1]2017Player Stats'!$A$2:$AB$830,21,FALSE))</f>
        <v>26</v>
      </c>
      <c r="AC1375">
        <f>IF(G1375="GK",VLOOKUP(F1375,'[1]2017GoalKeeper Stats'!$A$2:$S$109,22,FALSE),VLOOKUP(F1375,'[1]2017Player Stats'!$A$2:$AB$830,22,FALSE))</f>
        <v>40</v>
      </c>
      <c r="AD1375">
        <f>IF(G1375="GK",VLOOKUP(F1375,'[1]2017GoalKeeper Stats'!$A$2:$S$109,23,FALSE),VLOOKUP(F1375,'[1]2017Player Stats'!$A$2:$AB$830,23,FALSE))</f>
        <v>11</v>
      </c>
      <c r="AE1375">
        <f>IF(G1375="GK",VLOOKUP(F1375,'[1]2017GoalKeeper Stats'!$A$2:$S$109,24,FALSE),VLOOKUP(F1375,'[1]2017Player Stats'!$A$2:$AB$830,24,FALSE))</f>
        <v>2</v>
      </c>
      <c r="AF1375">
        <f>IF(G1375="GK",VLOOKUP(F1375,'[1]2017GoalKeeper Stats'!$A$2:$S$109,25,FALSE),VLOOKUP(F1375,'[1]2017Player Stats'!$A$2:$AB$830,25,FALSE))</f>
        <v>0</v>
      </c>
      <c r="AG1375">
        <f>IF(G1375="GK",VLOOKUP(F1375,'[1]2017GoalKeeper Stats'!$A$2:$S$109,26,FALSE),VLOOKUP(F1375,'[1]2017Player Stats'!$A$2:$AB$830,26,FALSE))</f>
        <v>46.67</v>
      </c>
      <c r="AH1375" s="51">
        <v>2017</v>
      </c>
      <c r="AI1375" s="51">
        <v>34</v>
      </c>
      <c r="AJ1375" s="51">
        <v>324</v>
      </c>
      <c r="AK1375" s="51">
        <v>489</v>
      </c>
      <c r="AL1375" s="51">
        <v>31</v>
      </c>
      <c r="AM1375" s="51">
        <v>49</v>
      </c>
      <c r="AN1375" s="51">
        <v>-18</v>
      </c>
      <c r="AO1375" s="52">
        <v>32.979999999999997</v>
      </c>
      <c r="AP1375" s="52">
        <v>49.63</v>
      </c>
      <c r="AQ1375" s="52">
        <v>-16.649999999999999</v>
      </c>
      <c r="AR1375" s="52">
        <v>-1.35</v>
      </c>
      <c r="AS1375" s="51">
        <v>33</v>
      </c>
      <c r="AT1375" s="52">
        <v>34.96</v>
      </c>
    </row>
    <row r="1376" spans="1:46" hidden="1">
      <c r="A1376">
        <v>2017</v>
      </c>
      <c r="B1376" t="s">
        <v>210</v>
      </c>
      <c r="C1376" t="s">
        <v>210</v>
      </c>
      <c r="D1376" t="s">
        <v>1573</v>
      </c>
      <c r="E1376" t="s">
        <v>1574</v>
      </c>
      <c r="F1376" t="str">
        <f t="shared" si="21"/>
        <v>Donny Toia</v>
      </c>
      <c r="G1376" t="s">
        <v>893</v>
      </c>
      <c r="H1376" s="143">
        <v>110004</v>
      </c>
      <c r="I1376" s="143">
        <v>110004</v>
      </c>
      <c r="J1376" t="str">
        <f>IF(G1376="GK",VLOOKUP(F1376,'[1]2017GoalKeeper Stats'!$A$2:$S$109,2,FALSE),VLOOKUP(F1376,'[1]2017Player Stats'!$A$2:$AB$830,2,FALSE))</f>
        <v>RSL</v>
      </c>
      <c r="K1376">
        <f>IF(G1376="GK",VLOOKUP(F1376,'[1]2017GoalKeeper Stats'!$A$2:$S$109,4,FALSE),VLOOKUP(F1376,'[1]2017Player Stats'!$A$2:$AB$830,4,FALSE))</f>
        <v>30</v>
      </c>
      <c r="L1376">
        <f>IF(G1376="GK",VLOOKUP(F1376,'[1]2017GoalKeeper Stats'!$A$2:$S$109,5,FALSE),VLOOKUP(F1376,'[1]2017Player Stats'!$A$2:$AB$830,5,FALSE))</f>
        <v>29</v>
      </c>
      <c r="M1376">
        <f>IF(G1376="GK",VLOOKUP(F1376,'[1]2017GoalKeeper Stats'!$A$2:$S$109,6,FALSE),VLOOKUP(F1376,'[1]2017Player Stats'!$A$2:$AB$830,6,FALSE))</f>
        <v>2545</v>
      </c>
      <c r="N1376">
        <f>IF(G1376="GK",VLOOKUP(F1376,'[1]2017GoalKeeper Stats'!$A$2:$S$109,7,FALSE),VLOOKUP(F1376,'[1]2017Player Stats'!$A$2:$AB$830,7,FALSE))</f>
        <v>0</v>
      </c>
      <c r="O1376">
        <f>IF(G1376="GK",VLOOKUP(F1376,'[1]2017GoalKeeper Stats'!$A$2:$S$109,8,FALSE),VLOOKUP(F1376,'[1]2017Player Stats'!$A$2:$AB$830,8,FALSE))</f>
        <v>3</v>
      </c>
      <c r="P1376">
        <f>IF(G1376="GK",VLOOKUP(F1376,'[1]2017GoalKeeper Stats'!$A$2:$S$109,9,FALSE),VLOOKUP(F1376,'[1]2017Player Stats'!$A$2:$AB$830,9,FALSE))</f>
        <v>13</v>
      </c>
      <c r="Q1376">
        <f>IF(G1376="GK",VLOOKUP(F1376,'[1]2017GoalKeeper Stats'!$A$2:$S$109,10,FALSE),VLOOKUP(F1376,'[1]2017Player Stats'!$A$2:$AB$830,10,FALSE))</f>
        <v>2</v>
      </c>
      <c r="R1376">
        <f>IF(G1376="GK",VLOOKUP(F1376,'[1]2017GoalKeeper Stats'!$A$2:$S$109,11,FALSE),VLOOKUP(F1376,'[1]2017Player Stats'!$A$2:$AB$830,11,FALSE))</f>
        <v>0</v>
      </c>
      <c r="S1376" t="str">
        <f>IF(G1376="GK",VLOOKUP(F1376,'[1]2017GoalKeeper Stats'!$A$2:$S$109,12,FALSE),VLOOKUP(F1376,'[1]2017Player Stats'!$A$2:$AB$830,12,FALSE))</f>
        <v>0/0</v>
      </c>
      <c r="T1376">
        <f>IF(G1376="GK",VLOOKUP(F1376,'[1]2017GoalKeeper Stats'!$A$2:$S$109,13,FALSE),VLOOKUP(F1376,'[1]2017Player Stats'!$A$2:$AB$830,13,FALSE))</f>
        <v>0</v>
      </c>
      <c r="U1376">
        <f>IF(G1376="GK",VLOOKUP(F1376,'[1]2017GoalKeeper Stats'!$A$2:$S$109,14,FALSE),VLOOKUP(F1376,'[1]2017Player Stats'!$A$2:$AB$830,14,FALSE))</f>
        <v>0</v>
      </c>
      <c r="V1376">
        <f>IF(G1376="GK",VLOOKUP(F1376,'[1]2017GoalKeeper Stats'!$A$2:$S$109,15,FALSE),VLOOKUP(F1376,'[1]2017Player Stats'!$A$2:$AB$830,15,FALSE))</f>
        <v>0</v>
      </c>
      <c r="W1376">
        <f>IF(G1376="GK",VLOOKUP(F1376,'[1]2017GoalKeeper Stats'!$A$2:$S$109,16,FALSE),VLOOKUP(F1376,'[1]2017Player Stats'!$A$2:$AB$830,16,FALSE))</f>
        <v>0</v>
      </c>
      <c r="X1376">
        <f>IF(G1376="GK",VLOOKUP(F1376,'[1]2017GoalKeeper Stats'!$A$2:$S$109,17,FALSE),VLOOKUP(F1376,'[1]2017Player Stats'!$A$2:$AB$830,17,FALSE))</f>
        <v>1</v>
      </c>
      <c r="Y1376">
        <f>IF(G1376="GK",VLOOKUP(F1376,'[1]2017GoalKeeper Stats'!$A$2:$S$109,18,FALSE),VLOOKUP(F1376,'[1]2017Player Stats'!$A$2:$AB$830,18,FALSE))</f>
        <v>1</v>
      </c>
      <c r="Z1376">
        <f>IF(G1376="GK",VLOOKUP(F1376,'[1]2017GoalKeeper Stats'!$A$2:$S$109,19,FALSE),VLOOKUP(F1376,'[1]2017Player Stats'!$A$2:$AB$830,19,FALSE))</f>
        <v>2</v>
      </c>
      <c r="AA1376">
        <f>IF(G1376="GK",VLOOKUP(F1376,'[1]2017GoalKeeper Stats'!$A$2:$S$109,20,FALSE),VLOOKUP(F1376,'[1]2017Player Stats'!$A$2:$AB$830,20,FALSE))</f>
        <v>0.11</v>
      </c>
      <c r="AB1376">
        <f>IF(G1376="GK",VLOOKUP(F1376,'[1]2017GoalKeeper Stats'!$A$2:$S$109,21,FALSE),VLOOKUP(F1376,'[1]2017Player Stats'!$A$2:$AB$830,21,FALSE))</f>
        <v>43</v>
      </c>
      <c r="AC1376">
        <f>IF(G1376="GK",VLOOKUP(F1376,'[1]2017GoalKeeper Stats'!$A$2:$S$109,22,FALSE),VLOOKUP(F1376,'[1]2017Player Stats'!$A$2:$AB$830,22,FALSE))</f>
        <v>7</v>
      </c>
      <c r="AD1376">
        <f>IF(G1376="GK",VLOOKUP(F1376,'[1]2017GoalKeeper Stats'!$A$2:$S$109,23,FALSE),VLOOKUP(F1376,'[1]2017Player Stats'!$A$2:$AB$830,23,FALSE))</f>
        <v>0</v>
      </c>
      <c r="AE1376">
        <f>IF(G1376="GK",VLOOKUP(F1376,'[1]2017GoalKeeper Stats'!$A$2:$S$109,24,FALSE),VLOOKUP(F1376,'[1]2017Player Stats'!$A$2:$AB$830,24,FALSE))</f>
        <v>4</v>
      </c>
      <c r="AF1376">
        <f>IF(G1376="GK",VLOOKUP(F1376,'[1]2017GoalKeeper Stats'!$A$2:$S$109,25,FALSE),VLOOKUP(F1376,'[1]2017Player Stats'!$A$2:$AB$830,25,FALSE))</f>
        <v>0</v>
      </c>
      <c r="AG1376">
        <f>IF(G1376="GK",VLOOKUP(F1376,'[1]2017GoalKeeper Stats'!$A$2:$S$109,26,FALSE),VLOOKUP(F1376,'[1]2017Player Stats'!$A$2:$AB$830,26,FALSE))</f>
        <v>15.38</v>
      </c>
      <c r="AH1376" s="51">
        <v>2017</v>
      </c>
      <c r="AI1376" s="51">
        <v>34</v>
      </c>
      <c r="AJ1376" s="51">
        <v>419</v>
      </c>
      <c r="AK1376" s="51">
        <v>409</v>
      </c>
      <c r="AL1376" s="51">
        <v>39</v>
      </c>
      <c r="AM1376" s="51">
        <v>56</v>
      </c>
      <c r="AN1376" s="51">
        <v>-17</v>
      </c>
      <c r="AO1376" s="52">
        <v>36.22</v>
      </c>
      <c r="AP1376" s="52">
        <v>49.26</v>
      </c>
      <c r="AQ1376" s="52">
        <v>-13.04</v>
      </c>
      <c r="AR1376" s="52">
        <v>-3.96</v>
      </c>
      <c r="AS1376" s="51">
        <v>39</v>
      </c>
      <c r="AT1376" s="52">
        <v>39.11</v>
      </c>
    </row>
    <row r="1377" spans="1:46" hidden="1">
      <c r="A1377">
        <v>2017</v>
      </c>
      <c r="B1377" t="s">
        <v>206</v>
      </c>
      <c r="C1377" t="s">
        <v>206</v>
      </c>
      <c r="D1377" t="s">
        <v>1313</v>
      </c>
      <c r="E1377" t="s">
        <v>1245</v>
      </c>
      <c r="F1377" t="str">
        <f t="shared" si="21"/>
        <v>Josh Williams</v>
      </c>
      <c r="G1377" t="s">
        <v>893</v>
      </c>
      <c r="H1377" s="143">
        <v>110004</v>
      </c>
      <c r="I1377" s="143">
        <v>110004</v>
      </c>
      <c r="J1377" t="str">
        <f>IF(G1377="GK",VLOOKUP(F1377,'[1]2017GoalKeeper Stats'!$A$2:$S$109,2,FALSE),VLOOKUP(F1377,'[1]2017Player Stats'!$A$2:$AB$830,2,FALSE))</f>
        <v>CLB</v>
      </c>
      <c r="K1377">
        <f>IF(G1377="GK",VLOOKUP(F1377,'[1]2017GoalKeeper Stats'!$A$2:$S$109,4,FALSE),VLOOKUP(F1377,'[1]2017Player Stats'!$A$2:$AB$830,4,FALSE))</f>
        <v>22</v>
      </c>
      <c r="L1377">
        <f>IF(G1377="GK",VLOOKUP(F1377,'[1]2017GoalKeeper Stats'!$A$2:$S$109,5,FALSE),VLOOKUP(F1377,'[1]2017Player Stats'!$A$2:$AB$830,5,FALSE))</f>
        <v>19</v>
      </c>
      <c r="M1377">
        <f>IF(G1377="GK",VLOOKUP(F1377,'[1]2017GoalKeeper Stats'!$A$2:$S$109,6,FALSE),VLOOKUP(F1377,'[1]2017Player Stats'!$A$2:$AB$830,6,FALSE))</f>
        <v>1795</v>
      </c>
      <c r="N1377">
        <f>IF(G1377="GK",VLOOKUP(F1377,'[1]2017GoalKeeper Stats'!$A$2:$S$109,7,FALSE),VLOOKUP(F1377,'[1]2017Player Stats'!$A$2:$AB$830,7,FALSE))</f>
        <v>3</v>
      </c>
      <c r="O1377">
        <f>IF(G1377="GK",VLOOKUP(F1377,'[1]2017GoalKeeper Stats'!$A$2:$S$109,8,FALSE),VLOOKUP(F1377,'[1]2017Player Stats'!$A$2:$AB$830,8,FALSE))</f>
        <v>0</v>
      </c>
      <c r="P1377">
        <f>IF(G1377="GK",VLOOKUP(F1377,'[1]2017GoalKeeper Stats'!$A$2:$S$109,9,FALSE),VLOOKUP(F1377,'[1]2017Player Stats'!$A$2:$AB$830,9,FALSE))</f>
        <v>6</v>
      </c>
      <c r="Q1377">
        <f>IF(G1377="GK",VLOOKUP(F1377,'[1]2017GoalKeeper Stats'!$A$2:$S$109,10,FALSE),VLOOKUP(F1377,'[1]2017Player Stats'!$A$2:$AB$830,10,FALSE))</f>
        <v>3</v>
      </c>
      <c r="R1377">
        <f>IF(G1377="GK",VLOOKUP(F1377,'[1]2017GoalKeeper Stats'!$A$2:$S$109,11,FALSE),VLOOKUP(F1377,'[1]2017Player Stats'!$A$2:$AB$830,11,FALSE))</f>
        <v>2</v>
      </c>
      <c r="S1377" t="str">
        <f>IF(G1377="GK",VLOOKUP(F1377,'[1]2017GoalKeeper Stats'!$A$2:$S$109,12,FALSE),VLOOKUP(F1377,'[1]2017Player Stats'!$A$2:$AB$830,12,FALSE))</f>
        <v>0/0</v>
      </c>
      <c r="T1377">
        <f>IF(G1377="GK",VLOOKUP(F1377,'[1]2017GoalKeeper Stats'!$A$2:$S$109,13,FALSE),VLOOKUP(F1377,'[1]2017Player Stats'!$A$2:$AB$830,13,FALSE))</f>
        <v>2</v>
      </c>
      <c r="U1377">
        <f>IF(G1377="GK",VLOOKUP(F1377,'[1]2017GoalKeeper Stats'!$A$2:$S$109,14,FALSE),VLOOKUP(F1377,'[1]2017Player Stats'!$A$2:$AB$830,14,FALSE))</f>
        <v>1</v>
      </c>
      <c r="V1377">
        <f>IF(G1377="GK",VLOOKUP(F1377,'[1]2017GoalKeeper Stats'!$A$2:$S$109,15,FALSE),VLOOKUP(F1377,'[1]2017Player Stats'!$A$2:$AB$830,15,FALSE))</f>
        <v>0.15</v>
      </c>
      <c r="W1377">
        <f>IF(G1377="GK",VLOOKUP(F1377,'[1]2017GoalKeeper Stats'!$A$2:$S$109,16,FALSE),VLOOKUP(F1377,'[1]2017Player Stats'!$A$2:$AB$830,16,FALSE))</f>
        <v>50</v>
      </c>
      <c r="X1377">
        <f>IF(G1377="GK",VLOOKUP(F1377,'[1]2017GoalKeeper Stats'!$A$2:$S$109,17,FALSE),VLOOKUP(F1377,'[1]2017Player Stats'!$A$2:$AB$830,17,FALSE))</f>
        <v>0</v>
      </c>
      <c r="Y1377">
        <f>IF(G1377="GK",VLOOKUP(F1377,'[1]2017GoalKeeper Stats'!$A$2:$S$109,18,FALSE),VLOOKUP(F1377,'[1]2017Player Stats'!$A$2:$AB$830,18,FALSE))</f>
        <v>0</v>
      </c>
      <c r="Z1377">
        <f>IF(G1377="GK",VLOOKUP(F1377,'[1]2017GoalKeeper Stats'!$A$2:$S$109,19,FALSE),VLOOKUP(F1377,'[1]2017Player Stats'!$A$2:$AB$830,19,FALSE))</f>
        <v>0</v>
      </c>
      <c r="AA1377">
        <f>IF(G1377="GK",VLOOKUP(F1377,'[1]2017GoalKeeper Stats'!$A$2:$S$109,20,FALSE),VLOOKUP(F1377,'[1]2017Player Stats'!$A$2:$AB$830,20,FALSE))</f>
        <v>0</v>
      </c>
      <c r="AB1377">
        <f>IF(G1377="GK",VLOOKUP(F1377,'[1]2017GoalKeeper Stats'!$A$2:$S$109,21,FALSE),VLOOKUP(F1377,'[1]2017Player Stats'!$A$2:$AB$830,21,FALSE))</f>
        <v>9</v>
      </c>
      <c r="AC1377">
        <f>IF(G1377="GK",VLOOKUP(F1377,'[1]2017GoalKeeper Stats'!$A$2:$S$109,22,FALSE),VLOOKUP(F1377,'[1]2017Player Stats'!$A$2:$AB$830,22,FALSE))</f>
        <v>10</v>
      </c>
      <c r="AD1377">
        <f>IF(G1377="GK",VLOOKUP(F1377,'[1]2017GoalKeeper Stats'!$A$2:$S$109,23,FALSE),VLOOKUP(F1377,'[1]2017Player Stats'!$A$2:$AB$830,23,FALSE))</f>
        <v>1</v>
      </c>
      <c r="AE1377">
        <f>IF(G1377="GK",VLOOKUP(F1377,'[1]2017GoalKeeper Stats'!$A$2:$S$109,24,FALSE),VLOOKUP(F1377,'[1]2017Player Stats'!$A$2:$AB$830,24,FALSE))</f>
        <v>4</v>
      </c>
      <c r="AF1377">
        <f>IF(G1377="GK",VLOOKUP(F1377,'[1]2017GoalKeeper Stats'!$A$2:$S$109,25,FALSE),VLOOKUP(F1377,'[1]2017Player Stats'!$A$2:$AB$830,25,FALSE))</f>
        <v>0</v>
      </c>
      <c r="AG1377">
        <f>IF(G1377="GK",VLOOKUP(F1377,'[1]2017GoalKeeper Stats'!$A$2:$S$109,26,FALSE),VLOOKUP(F1377,'[1]2017Player Stats'!$A$2:$AB$830,26,FALSE))</f>
        <v>50</v>
      </c>
      <c r="AH1377" s="51">
        <v>2017</v>
      </c>
      <c r="AI1377" s="51">
        <v>34</v>
      </c>
      <c r="AJ1377" s="51">
        <v>400</v>
      </c>
      <c r="AK1377" s="51">
        <v>444</v>
      </c>
      <c r="AL1377" s="51">
        <v>53</v>
      </c>
      <c r="AM1377" s="51">
        <v>49</v>
      </c>
      <c r="AN1377" s="51">
        <v>4</v>
      </c>
      <c r="AO1377" s="52">
        <v>45.7</v>
      </c>
      <c r="AP1377" s="52">
        <v>46.37</v>
      </c>
      <c r="AQ1377" s="52">
        <v>-0.67</v>
      </c>
      <c r="AR1377" s="52">
        <v>4.67</v>
      </c>
      <c r="AS1377" s="51">
        <v>54</v>
      </c>
      <c r="AT1377" s="52">
        <v>47.68</v>
      </c>
    </row>
    <row r="1378" spans="1:46" hidden="1">
      <c r="A1378">
        <v>2017</v>
      </c>
      <c r="B1378" t="s">
        <v>193</v>
      </c>
      <c r="C1378" t="s">
        <v>193</v>
      </c>
      <c r="D1378" t="s">
        <v>1789</v>
      </c>
      <c r="E1378" t="s">
        <v>1790</v>
      </c>
      <c r="F1378" t="str">
        <f t="shared" si="21"/>
        <v>Zarek Valentin</v>
      </c>
      <c r="G1378" t="s">
        <v>893</v>
      </c>
      <c r="H1378" s="143">
        <v>110000</v>
      </c>
      <c r="I1378" s="143">
        <v>110000</v>
      </c>
      <c r="J1378" t="str">
        <f>IF(G1378="GK",VLOOKUP(F1378,'[1]2017GoalKeeper Stats'!$A$2:$S$109,2,FALSE),VLOOKUP(F1378,'[1]2017Player Stats'!$A$2:$AB$830,2,FALSE))</f>
        <v>HOU</v>
      </c>
      <c r="K1378">
        <f>IF(G1378="GK",VLOOKUP(F1378,'[1]2017GoalKeeper Stats'!$A$2:$S$109,4,FALSE),VLOOKUP(F1378,'[1]2017Player Stats'!$A$2:$AB$830,4,FALSE))</f>
        <v>19</v>
      </c>
      <c r="L1378">
        <f>IF(G1378="GK",VLOOKUP(F1378,'[1]2017GoalKeeper Stats'!$A$2:$S$109,5,FALSE),VLOOKUP(F1378,'[1]2017Player Stats'!$A$2:$AB$830,5,FALSE))</f>
        <v>17</v>
      </c>
      <c r="M1378">
        <f>IF(G1378="GK",VLOOKUP(F1378,'[1]2017GoalKeeper Stats'!$A$2:$S$109,6,FALSE),VLOOKUP(F1378,'[1]2017Player Stats'!$A$2:$AB$830,6,FALSE))</f>
        <v>1547</v>
      </c>
      <c r="N1378">
        <f>IF(G1378="GK",VLOOKUP(F1378,'[1]2017GoalKeeper Stats'!$A$2:$S$109,7,FALSE),VLOOKUP(F1378,'[1]2017Player Stats'!$A$2:$AB$830,7,FALSE))</f>
        <v>0</v>
      </c>
      <c r="O1378">
        <f>IF(G1378="GK",VLOOKUP(F1378,'[1]2017GoalKeeper Stats'!$A$2:$S$109,8,FALSE),VLOOKUP(F1378,'[1]2017Player Stats'!$A$2:$AB$830,8,FALSE))</f>
        <v>3</v>
      </c>
      <c r="P1378">
        <f>IF(G1378="GK",VLOOKUP(F1378,'[1]2017GoalKeeper Stats'!$A$2:$S$109,9,FALSE),VLOOKUP(F1378,'[1]2017Player Stats'!$A$2:$AB$830,9,FALSE))</f>
        <v>1</v>
      </c>
      <c r="Q1378">
        <f>IF(G1378="GK",VLOOKUP(F1378,'[1]2017GoalKeeper Stats'!$A$2:$S$109,10,FALSE),VLOOKUP(F1378,'[1]2017Player Stats'!$A$2:$AB$830,10,FALSE))</f>
        <v>0</v>
      </c>
      <c r="R1378">
        <f>IF(G1378="GK",VLOOKUP(F1378,'[1]2017GoalKeeper Stats'!$A$2:$S$109,11,FALSE),VLOOKUP(F1378,'[1]2017Player Stats'!$A$2:$AB$830,11,FALSE))</f>
        <v>0</v>
      </c>
      <c r="S1378" t="str">
        <f>IF(G1378="GK",VLOOKUP(F1378,'[1]2017GoalKeeper Stats'!$A$2:$S$109,12,FALSE),VLOOKUP(F1378,'[1]2017Player Stats'!$A$2:$AB$830,12,FALSE))</f>
        <v>0/0</v>
      </c>
      <c r="T1378">
        <f>IF(G1378="GK",VLOOKUP(F1378,'[1]2017GoalKeeper Stats'!$A$2:$S$109,13,FALSE),VLOOKUP(F1378,'[1]2017Player Stats'!$A$2:$AB$830,13,FALSE))</f>
        <v>0</v>
      </c>
      <c r="U1378">
        <f>IF(G1378="GK",VLOOKUP(F1378,'[1]2017GoalKeeper Stats'!$A$2:$S$109,14,FALSE),VLOOKUP(F1378,'[1]2017Player Stats'!$A$2:$AB$830,14,FALSE))</f>
        <v>0</v>
      </c>
      <c r="V1378">
        <f>IF(G1378="GK",VLOOKUP(F1378,'[1]2017GoalKeeper Stats'!$A$2:$S$109,15,FALSE),VLOOKUP(F1378,'[1]2017Player Stats'!$A$2:$AB$830,15,FALSE))</f>
        <v>0</v>
      </c>
      <c r="W1378">
        <f>IF(G1378="GK",VLOOKUP(F1378,'[1]2017GoalKeeper Stats'!$A$2:$S$109,16,FALSE),VLOOKUP(F1378,'[1]2017Player Stats'!$A$2:$AB$830,16,FALSE))</f>
        <v>0</v>
      </c>
      <c r="X1378">
        <f>IF(G1378="GK",VLOOKUP(F1378,'[1]2017GoalKeeper Stats'!$A$2:$S$109,17,FALSE),VLOOKUP(F1378,'[1]2017Player Stats'!$A$2:$AB$830,17,FALSE))</f>
        <v>1</v>
      </c>
      <c r="Y1378">
        <f>IF(G1378="GK",VLOOKUP(F1378,'[1]2017GoalKeeper Stats'!$A$2:$S$109,18,FALSE),VLOOKUP(F1378,'[1]2017Player Stats'!$A$2:$AB$830,18,FALSE))</f>
        <v>2</v>
      </c>
      <c r="Z1378">
        <f>IF(G1378="GK",VLOOKUP(F1378,'[1]2017GoalKeeper Stats'!$A$2:$S$109,19,FALSE),VLOOKUP(F1378,'[1]2017Player Stats'!$A$2:$AB$830,19,FALSE))</f>
        <v>1</v>
      </c>
      <c r="AA1378">
        <f>IF(G1378="GK",VLOOKUP(F1378,'[1]2017GoalKeeper Stats'!$A$2:$S$109,20,FALSE),VLOOKUP(F1378,'[1]2017Player Stats'!$A$2:$AB$830,20,FALSE))</f>
        <v>0.17</v>
      </c>
      <c r="AB1378">
        <f>IF(G1378="GK",VLOOKUP(F1378,'[1]2017GoalKeeper Stats'!$A$2:$S$109,21,FALSE),VLOOKUP(F1378,'[1]2017Player Stats'!$A$2:$AB$830,21,FALSE))</f>
        <v>13</v>
      </c>
      <c r="AC1378">
        <f>IF(G1378="GK",VLOOKUP(F1378,'[1]2017GoalKeeper Stats'!$A$2:$S$109,22,FALSE),VLOOKUP(F1378,'[1]2017Player Stats'!$A$2:$AB$830,22,FALSE))</f>
        <v>5</v>
      </c>
      <c r="AD1378">
        <f>IF(G1378="GK",VLOOKUP(F1378,'[1]2017GoalKeeper Stats'!$A$2:$S$109,23,FALSE),VLOOKUP(F1378,'[1]2017Player Stats'!$A$2:$AB$830,23,FALSE))</f>
        <v>0</v>
      </c>
      <c r="AE1378">
        <f>IF(G1378="GK",VLOOKUP(F1378,'[1]2017GoalKeeper Stats'!$A$2:$S$109,24,FALSE),VLOOKUP(F1378,'[1]2017Player Stats'!$A$2:$AB$830,24,FALSE))</f>
        <v>2</v>
      </c>
      <c r="AF1378">
        <f>IF(G1378="GK",VLOOKUP(F1378,'[1]2017GoalKeeper Stats'!$A$2:$S$109,25,FALSE),VLOOKUP(F1378,'[1]2017Player Stats'!$A$2:$AB$830,25,FALSE))</f>
        <v>0</v>
      </c>
      <c r="AG1378">
        <f>IF(G1378="GK",VLOOKUP(F1378,'[1]2017GoalKeeper Stats'!$A$2:$S$109,26,FALSE),VLOOKUP(F1378,'[1]2017Player Stats'!$A$2:$AB$830,26,FALSE))</f>
        <v>0</v>
      </c>
      <c r="AH1378" s="51">
        <v>2017</v>
      </c>
      <c r="AI1378" s="51">
        <v>34</v>
      </c>
      <c r="AJ1378" s="51">
        <v>480</v>
      </c>
      <c r="AK1378" s="51">
        <v>418</v>
      </c>
      <c r="AL1378" s="51">
        <v>59</v>
      </c>
      <c r="AM1378" s="51">
        <v>49</v>
      </c>
      <c r="AN1378" s="51">
        <v>10</v>
      </c>
      <c r="AO1378" s="52">
        <v>53.09</v>
      </c>
      <c r="AP1378" s="52">
        <v>41.6</v>
      </c>
      <c r="AQ1378" s="52">
        <v>11.49</v>
      </c>
      <c r="AR1378" s="52">
        <v>-1.49</v>
      </c>
      <c r="AS1378" s="51">
        <v>53</v>
      </c>
      <c r="AT1378" s="52">
        <v>54.55</v>
      </c>
    </row>
    <row r="1379" spans="1:46" hidden="1">
      <c r="A1379">
        <v>2017</v>
      </c>
      <c r="B1379" t="s">
        <v>943</v>
      </c>
      <c r="C1379" t="s">
        <v>175</v>
      </c>
      <c r="D1379" t="s">
        <v>1383</v>
      </c>
      <c r="E1379" t="s">
        <v>1384</v>
      </c>
      <c r="F1379" t="str">
        <f t="shared" si="21"/>
        <v>Sal Zizzo</v>
      </c>
      <c r="G1379" t="s">
        <v>893</v>
      </c>
      <c r="H1379" s="143">
        <v>110000</v>
      </c>
      <c r="I1379" s="143">
        <v>110000</v>
      </c>
      <c r="J1379" t="str">
        <f>IF(G1379="GK",VLOOKUP(F1379,'[1]2017GoalKeeper Stats'!$A$2:$S$109,2,FALSE),VLOOKUP(F1379,'[1]2017Player Stats'!$A$2:$AB$830,2,FALSE))</f>
        <v>NYR</v>
      </c>
      <c r="K1379">
        <f>IF(G1379="GK",VLOOKUP(F1379,'[1]2017GoalKeeper Stats'!$A$2:$S$109,4,FALSE),VLOOKUP(F1379,'[1]2017Player Stats'!$A$2:$AB$830,4,FALSE))</f>
        <v>23</v>
      </c>
      <c r="L1379">
        <f>IF(G1379="GK",VLOOKUP(F1379,'[1]2017GoalKeeper Stats'!$A$2:$S$109,5,FALSE),VLOOKUP(F1379,'[1]2017Player Stats'!$A$2:$AB$830,5,FALSE))</f>
        <v>18</v>
      </c>
      <c r="M1379">
        <f>IF(G1379="GK",VLOOKUP(F1379,'[1]2017GoalKeeper Stats'!$A$2:$S$109,6,FALSE),VLOOKUP(F1379,'[1]2017Player Stats'!$A$2:$AB$830,6,FALSE))</f>
        <v>1644</v>
      </c>
      <c r="N1379">
        <f>IF(G1379="GK",VLOOKUP(F1379,'[1]2017GoalKeeper Stats'!$A$2:$S$109,7,FALSE),VLOOKUP(F1379,'[1]2017Player Stats'!$A$2:$AB$830,7,FALSE))</f>
        <v>0</v>
      </c>
      <c r="O1379">
        <f>IF(G1379="GK",VLOOKUP(F1379,'[1]2017GoalKeeper Stats'!$A$2:$S$109,8,FALSE),VLOOKUP(F1379,'[1]2017Player Stats'!$A$2:$AB$830,8,FALSE))</f>
        <v>2</v>
      </c>
      <c r="P1379">
        <f>IF(G1379="GK",VLOOKUP(F1379,'[1]2017GoalKeeper Stats'!$A$2:$S$109,9,FALSE),VLOOKUP(F1379,'[1]2017Player Stats'!$A$2:$AB$830,9,FALSE))</f>
        <v>6</v>
      </c>
      <c r="Q1379">
        <f>IF(G1379="GK",VLOOKUP(F1379,'[1]2017GoalKeeper Stats'!$A$2:$S$109,10,FALSE),VLOOKUP(F1379,'[1]2017Player Stats'!$A$2:$AB$830,10,FALSE))</f>
        <v>2</v>
      </c>
      <c r="R1379">
        <f>IF(G1379="GK",VLOOKUP(F1379,'[1]2017GoalKeeper Stats'!$A$2:$S$109,11,FALSE),VLOOKUP(F1379,'[1]2017Player Stats'!$A$2:$AB$830,11,FALSE))</f>
        <v>0</v>
      </c>
      <c r="S1379" t="str">
        <f>IF(G1379="GK",VLOOKUP(F1379,'[1]2017GoalKeeper Stats'!$A$2:$S$109,12,FALSE),VLOOKUP(F1379,'[1]2017Player Stats'!$A$2:$AB$830,12,FALSE))</f>
        <v>0/0</v>
      </c>
      <c r="T1379">
        <f>IF(G1379="GK",VLOOKUP(F1379,'[1]2017GoalKeeper Stats'!$A$2:$S$109,13,FALSE),VLOOKUP(F1379,'[1]2017Player Stats'!$A$2:$AB$830,13,FALSE))</f>
        <v>0</v>
      </c>
      <c r="U1379">
        <f>IF(G1379="GK",VLOOKUP(F1379,'[1]2017GoalKeeper Stats'!$A$2:$S$109,14,FALSE),VLOOKUP(F1379,'[1]2017Player Stats'!$A$2:$AB$830,14,FALSE))</f>
        <v>0</v>
      </c>
      <c r="V1379">
        <f>IF(G1379="GK",VLOOKUP(F1379,'[1]2017GoalKeeper Stats'!$A$2:$S$109,15,FALSE),VLOOKUP(F1379,'[1]2017Player Stats'!$A$2:$AB$830,15,FALSE))</f>
        <v>0</v>
      </c>
      <c r="W1379">
        <f>IF(G1379="GK",VLOOKUP(F1379,'[1]2017GoalKeeper Stats'!$A$2:$S$109,16,FALSE),VLOOKUP(F1379,'[1]2017Player Stats'!$A$2:$AB$830,16,FALSE))</f>
        <v>0</v>
      </c>
      <c r="X1379">
        <f>IF(G1379="GK",VLOOKUP(F1379,'[1]2017GoalKeeper Stats'!$A$2:$S$109,17,FALSE),VLOOKUP(F1379,'[1]2017Player Stats'!$A$2:$AB$830,17,FALSE))</f>
        <v>0</v>
      </c>
      <c r="Y1379">
        <f>IF(G1379="GK",VLOOKUP(F1379,'[1]2017GoalKeeper Stats'!$A$2:$S$109,18,FALSE),VLOOKUP(F1379,'[1]2017Player Stats'!$A$2:$AB$830,18,FALSE))</f>
        <v>0</v>
      </c>
      <c r="Z1379">
        <f>IF(G1379="GK",VLOOKUP(F1379,'[1]2017GoalKeeper Stats'!$A$2:$S$109,19,FALSE),VLOOKUP(F1379,'[1]2017Player Stats'!$A$2:$AB$830,19,FALSE))</f>
        <v>2</v>
      </c>
      <c r="AA1379">
        <f>IF(G1379="GK",VLOOKUP(F1379,'[1]2017GoalKeeper Stats'!$A$2:$S$109,20,FALSE),VLOOKUP(F1379,'[1]2017Player Stats'!$A$2:$AB$830,20,FALSE))</f>
        <v>0.11</v>
      </c>
      <c r="AB1379">
        <f>IF(G1379="GK",VLOOKUP(F1379,'[1]2017GoalKeeper Stats'!$A$2:$S$109,21,FALSE),VLOOKUP(F1379,'[1]2017Player Stats'!$A$2:$AB$830,21,FALSE))</f>
        <v>18</v>
      </c>
      <c r="AC1379">
        <f>IF(G1379="GK",VLOOKUP(F1379,'[1]2017GoalKeeper Stats'!$A$2:$S$109,22,FALSE),VLOOKUP(F1379,'[1]2017Player Stats'!$A$2:$AB$830,22,FALSE))</f>
        <v>12</v>
      </c>
      <c r="AD1379">
        <f>IF(G1379="GK",VLOOKUP(F1379,'[1]2017GoalKeeper Stats'!$A$2:$S$109,23,FALSE),VLOOKUP(F1379,'[1]2017Player Stats'!$A$2:$AB$830,23,FALSE))</f>
        <v>0</v>
      </c>
      <c r="AE1379">
        <f>IF(G1379="GK",VLOOKUP(F1379,'[1]2017GoalKeeper Stats'!$A$2:$S$109,24,FALSE),VLOOKUP(F1379,'[1]2017Player Stats'!$A$2:$AB$830,24,FALSE))</f>
        <v>5</v>
      </c>
      <c r="AF1379">
        <f>IF(G1379="GK",VLOOKUP(F1379,'[1]2017GoalKeeper Stats'!$A$2:$S$109,25,FALSE),VLOOKUP(F1379,'[1]2017Player Stats'!$A$2:$AB$830,25,FALSE))</f>
        <v>1</v>
      </c>
      <c r="AG1379">
        <f>IF(G1379="GK",VLOOKUP(F1379,'[1]2017GoalKeeper Stats'!$A$2:$S$109,26,FALSE),VLOOKUP(F1379,'[1]2017Player Stats'!$A$2:$AB$830,26,FALSE))</f>
        <v>33.33</v>
      </c>
      <c r="AH1379" s="51">
        <v>2017</v>
      </c>
      <c r="AI1379" s="51">
        <v>34</v>
      </c>
      <c r="AJ1379" s="51">
        <v>450</v>
      </c>
      <c r="AK1379" s="51">
        <v>390</v>
      </c>
      <c r="AL1379" s="51">
        <v>50</v>
      </c>
      <c r="AM1379" s="51">
        <v>46</v>
      </c>
      <c r="AN1379" s="51">
        <v>4</v>
      </c>
      <c r="AO1379" s="52">
        <v>52.36</v>
      </c>
      <c r="AP1379" s="52">
        <v>44.21</v>
      </c>
      <c r="AQ1379" s="52">
        <v>8.15</v>
      </c>
      <c r="AR1379" s="52">
        <v>-4.1500000000000004</v>
      </c>
      <c r="AS1379" s="51">
        <v>50</v>
      </c>
      <c r="AT1379" s="52">
        <v>51.82</v>
      </c>
    </row>
    <row r="1380" spans="1:46" hidden="1">
      <c r="A1380">
        <v>2017</v>
      </c>
      <c r="B1380" t="s">
        <v>202</v>
      </c>
      <c r="C1380" t="s">
        <v>202</v>
      </c>
      <c r="D1380" t="s">
        <v>1240</v>
      </c>
      <c r="E1380" t="s">
        <v>1646</v>
      </c>
      <c r="F1380" t="str">
        <f t="shared" si="21"/>
        <v>Jonathan Campbell</v>
      </c>
      <c r="G1380" t="s">
        <v>893</v>
      </c>
      <c r="H1380" s="143">
        <v>109875</v>
      </c>
      <c r="I1380" s="143">
        <v>101750</v>
      </c>
      <c r="J1380" t="str">
        <f>IF(G1380="GK",VLOOKUP(F1380,'[1]2017GoalKeeper Stats'!$A$2:$S$109,2,FALSE),VLOOKUP(F1380,'[1]2017Player Stats'!$A$2:$AB$830,2,FALSE))</f>
        <v>CHI</v>
      </c>
      <c r="K1380">
        <f>IF(G1380="GK",VLOOKUP(F1380,'[1]2017GoalKeeper Stats'!$A$2:$S$109,4,FALSE),VLOOKUP(F1380,'[1]2017Player Stats'!$A$2:$AB$830,4,FALSE))</f>
        <v>24</v>
      </c>
      <c r="L1380">
        <f>IF(G1380="GK",VLOOKUP(F1380,'[1]2017GoalKeeper Stats'!$A$2:$S$109,5,FALSE),VLOOKUP(F1380,'[1]2017Player Stats'!$A$2:$AB$830,5,FALSE))</f>
        <v>8</v>
      </c>
      <c r="M1380">
        <f>IF(G1380="GK",VLOOKUP(F1380,'[1]2017GoalKeeper Stats'!$A$2:$S$109,6,FALSE),VLOOKUP(F1380,'[1]2017Player Stats'!$A$2:$AB$830,6,FALSE))</f>
        <v>1009</v>
      </c>
      <c r="N1380">
        <f>IF(G1380="GK",VLOOKUP(F1380,'[1]2017GoalKeeper Stats'!$A$2:$S$109,7,FALSE),VLOOKUP(F1380,'[1]2017Player Stats'!$A$2:$AB$830,7,FALSE))</f>
        <v>0</v>
      </c>
      <c r="O1380">
        <f>IF(G1380="GK",VLOOKUP(F1380,'[1]2017GoalKeeper Stats'!$A$2:$S$109,8,FALSE),VLOOKUP(F1380,'[1]2017Player Stats'!$A$2:$AB$830,8,FALSE))</f>
        <v>0</v>
      </c>
      <c r="P1380">
        <f>IF(G1380="GK",VLOOKUP(F1380,'[1]2017GoalKeeper Stats'!$A$2:$S$109,9,FALSE),VLOOKUP(F1380,'[1]2017Player Stats'!$A$2:$AB$830,9,FALSE))</f>
        <v>1</v>
      </c>
      <c r="Q1380">
        <f>IF(G1380="GK",VLOOKUP(F1380,'[1]2017GoalKeeper Stats'!$A$2:$S$109,10,FALSE),VLOOKUP(F1380,'[1]2017Player Stats'!$A$2:$AB$830,10,FALSE))</f>
        <v>0</v>
      </c>
      <c r="R1380">
        <f>IF(G1380="GK",VLOOKUP(F1380,'[1]2017GoalKeeper Stats'!$A$2:$S$109,11,FALSE),VLOOKUP(F1380,'[1]2017Player Stats'!$A$2:$AB$830,11,FALSE))</f>
        <v>0</v>
      </c>
      <c r="S1380" t="str">
        <f>IF(G1380="GK",VLOOKUP(F1380,'[1]2017GoalKeeper Stats'!$A$2:$S$109,12,FALSE),VLOOKUP(F1380,'[1]2017Player Stats'!$A$2:$AB$830,12,FALSE))</f>
        <v>0/0</v>
      </c>
      <c r="T1380">
        <f>IF(G1380="GK",VLOOKUP(F1380,'[1]2017GoalKeeper Stats'!$A$2:$S$109,13,FALSE),VLOOKUP(F1380,'[1]2017Player Stats'!$A$2:$AB$830,13,FALSE))</f>
        <v>0</v>
      </c>
      <c r="U1380">
        <f>IF(G1380="GK",VLOOKUP(F1380,'[1]2017GoalKeeper Stats'!$A$2:$S$109,14,FALSE),VLOOKUP(F1380,'[1]2017Player Stats'!$A$2:$AB$830,14,FALSE))</f>
        <v>0</v>
      </c>
      <c r="V1380">
        <f>IF(G1380="GK",VLOOKUP(F1380,'[1]2017GoalKeeper Stats'!$A$2:$S$109,15,FALSE),VLOOKUP(F1380,'[1]2017Player Stats'!$A$2:$AB$830,15,FALSE))</f>
        <v>0</v>
      </c>
      <c r="W1380">
        <f>IF(G1380="GK",VLOOKUP(F1380,'[1]2017GoalKeeper Stats'!$A$2:$S$109,16,FALSE),VLOOKUP(F1380,'[1]2017Player Stats'!$A$2:$AB$830,16,FALSE))</f>
        <v>0</v>
      </c>
      <c r="X1380">
        <f>IF(G1380="GK",VLOOKUP(F1380,'[1]2017GoalKeeper Stats'!$A$2:$S$109,17,FALSE),VLOOKUP(F1380,'[1]2017Player Stats'!$A$2:$AB$830,17,FALSE))</f>
        <v>0</v>
      </c>
      <c r="Y1380">
        <f>IF(G1380="GK",VLOOKUP(F1380,'[1]2017GoalKeeper Stats'!$A$2:$S$109,18,FALSE),VLOOKUP(F1380,'[1]2017Player Stats'!$A$2:$AB$830,18,FALSE))</f>
        <v>0</v>
      </c>
      <c r="Z1380">
        <f>IF(G1380="GK",VLOOKUP(F1380,'[1]2017GoalKeeper Stats'!$A$2:$S$109,19,FALSE),VLOOKUP(F1380,'[1]2017Player Stats'!$A$2:$AB$830,19,FALSE))</f>
        <v>0</v>
      </c>
      <c r="AA1380">
        <f>IF(G1380="GK",VLOOKUP(F1380,'[1]2017GoalKeeper Stats'!$A$2:$S$109,20,FALSE),VLOOKUP(F1380,'[1]2017Player Stats'!$A$2:$AB$830,20,FALSE))</f>
        <v>0</v>
      </c>
      <c r="AB1380">
        <f>IF(G1380="GK",VLOOKUP(F1380,'[1]2017GoalKeeper Stats'!$A$2:$S$109,21,FALSE),VLOOKUP(F1380,'[1]2017Player Stats'!$A$2:$AB$830,21,FALSE))</f>
        <v>5</v>
      </c>
      <c r="AC1380">
        <f>IF(G1380="GK",VLOOKUP(F1380,'[1]2017GoalKeeper Stats'!$A$2:$S$109,22,FALSE),VLOOKUP(F1380,'[1]2017Player Stats'!$A$2:$AB$830,22,FALSE))</f>
        <v>6</v>
      </c>
      <c r="AD1380">
        <f>IF(G1380="GK",VLOOKUP(F1380,'[1]2017GoalKeeper Stats'!$A$2:$S$109,23,FALSE),VLOOKUP(F1380,'[1]2017Player Stats'!$A$2:$AB$830,23,FALSE))</f>
        <v>0</v>
      </c>
      <c r="AE1380">
        <f>IF(G1380="GK",VLOOKUP(F1380,'[1]2017GoalKeeper Stats'!$A$2:$S$109,24,FALSE),VLOOKUP(F1380,'[1]2017Player Stats'!$A$2:$AB$830,24,FALSE))</f>
        <v>2</v>
      </c>
      <c r="AF1380">
        <f>IF(G1380="GK",VLOOKUP(F1380,'[1]2017GoalKeeper Stats'!$A$2:$S$109,25,FALSE),VLOOKUP(F1380,'[1]2017Player Stats'!$A$2:$AB$830,25,FALSE))</f>
        <v>0</v>
      </c>
      <c r="AG1380">
        <f>IF(G1380="GK",VLOOKUP(F1380,'[1]2017GoalKeeper Stats'!$A$2:$S$109,26,FALSE),VLOOKUP(F1380,'[1]2017Player Stats'!$A$2:$AB$830,26,FALSE))</f>
        <v>0</v>
      </c>
      <c r="AH1380" s="51">
        <v>2017</v>
      </c>
      <c r="AI1380" s="51">
        <v>34</v>
      </c>
      <c r="AJ1380" s="51">
        <v>419</v>
      </c>
      <c r="AK1380" s="51">
        <v>394</v>
      </c>
      <c r="AL1380" s="51">
        <v>59</v>
      </c>
      <c r="AM1380" s="51">
        <v>45</v>
      </c>
      <c r="AN1380" s="51">
        <v>14</v>
      </c>
      <c r="AO1380" s="52">
        <v>47.97</v>
      </c>
      <c r="AP1380" s="52">
        <v>44.24</v>
      </c>
      <c r="AQ1380" s="52">
        <v>3.73</v>
      </c>
      <c r="AR1380" s="52">
        <v>10.27</v>
      </c>
      <c r="AS1380" s="51">
        <v>55</v>
      </c>
      <c r="AT1380" s="52">
        <v>49.07</v>
      </c>
    </row>
    <row r="1381" spans="1:46" hidden="1">
      <c r="A1381">
        <v>2017</v>
      </c>
      <c r="B1381" t="s">
        <v>861</v>
      </c>
      <c r="C1381" t="s">
        <v>207</v>
      </c>
      <c r="D1381" t="s">
        <v>1191</v>
      </c>
      <c r="E1381" t="s">
        <v>1630</v>
      </c>
      <c r="F1381" t="str">
        <f t="shared" si="21"/>
        <v>Nick Hagglund</v>
      </c>
      <c r="G1381" t="s">
        <v>893</v>
      </c>
      <c r="H1381" s="143">
        <v>109633</v>
      </c>
      <c r="I1381" s="143">
        <v>100008</v>
      </c>
      <c r="J1381" t="str">
        <f>IF(G1381="GK",VLOOKUP(F1381,'[1]2017GoalKeeper Stats'!$A$2:$S$109,2,FALSE),VLOOKUP(F1381,'[1]2017Player Stats'!$A$2:$AB$830,2,FALSE))</f>
        <v>CIN</v>
      </c>
      <c r="K1381">
        <f>IF(G1381="GK",VLOOKUP(F1381,'[1]2017GoalKeeper Stats'!$A$2:$S$109,4,FALSE),VLOOKUP(F1381,'[1]2017Player Stats'!$A$2:$AB$830,4,FALSE))</f>
        <v>15</v>
      </c>
      <c r="L1381">
        <f>IF(G1381="GK",VLOOKUP(F1381,'[1]2017GoalKeeper Stats'!$A$2:$S$109,5,FALSE),VLOOKUP(F1381,'[1]2017Player Stats'!$A$2:$AB$830,5,FALSE))</f>
        <v>13</v>
      </c>
      <c r="M1381">
        <f>IF(G1381="GK",VLOOKUP(F1381,'[1]2017GoalKeeper Stats'!$A$2:$S$109,6,FALSE),VLOOKUP(F1381,'[1]2017Player Stats'!$A$2:$AB$830,6,FALSE))</f>
        <v>1124</v>
      </c>
      <c r="N1381">
        <f>IF(G1381="GK",VLOOKUP(F1381,'[1]2017GoalKeeper Stats'!$A$2:$S$109,7,FALSE),VLOOKUP(F1381,'[1]2017Player Stats'!$A$2:$AB$830,7,FALSE))</f>
        <v>0</v>
      </c>
      <c r="O1381">
        <f>IF(G1381="GK",VLOOKUP(F1381,'[1]2017GoalKeeper Stats'!$A$2:$S$109,8,FALSE),VLOOKUP(F1381,'[1]2017Player Stats'!$A$2:$AB$830,8,FALSE))</f>
        <v>0</v>
      </c>
      <c r="P1381">
        <f>IF(G1381="GK",VLOOKUP(F1381,'[1]2017GoalKeeper Stats'!$A$2:$S$109,9,FALSE),VLOOKUP(F1381,'[1]2017Player Stats'!$A$2:$AB$830,9,FALSE))</f>
        <v>9</v>
      </c>
      <c r="Q1381">
        <f>IF(G1381="GK",VLOOKUP(F1381,'[1]2017GoalKeeper Stats'!$A$2:$S$109,10,FALSE),VLOOKUP(F1381,'[1]2017Player Stats'!$A$2:$AB$830,10,FALSE))</f>
        <v>1</v>
      </c>
      <c r="R1381">
        <f>IF(G1381="GK",VLOOKUP(F1381,'[1]2017GoalKeeper Stats'!$A$2:$S$109,11,FALSE),VLOOKUP(F1381,'[1]2017Player Stats'!$A$2:$AB$830,11,FALSE))</f>
        <v>0</v>
      </c>
      <c r="S1381" t="str">
        <f>IF(G1381="GK",VLOOKUP(F1381,'[1]2017GoalKeeper Stats'!$A$2:$S$109,12,FALSE),VLOOKUP(F1381,'[1]2017Player Stats'!$A$2:$AB$830,12,FALSE))</f>
        <v>0/0</v>
      </c>
      <c r="T1381">
        <f>IF(G1381="GK",VLOOKUP(F1381,'[1]2017GoalKeeper Stats'!$A$2:$S$109,13,FALSE),VLOOKUP(F1381,'[1]2017Player Stats'!$A$2:$AB$830,13,FALSE))</f>
        <v>0</v>
      </c>
      <c r="U1381">
        <f>IF(G1381="GK",VLOOKUP(F1381,'[1]2017GoalKeeper Stats'!$A$2:$S$109,14,FALSE),VLOOKUP(F1381,'[1]2017Player Stats'!$A$2:$AB$830,14,FALSE))</f>
        <v>0</v>
      </c>
      <c r="V1381">
        <f>IF(G1381="GK",VLOOKUP(F1381,'[1]2017GoalKeeper Stats'!$A$2:$S$109,15,FALSE),VLOOKUP(F1381,'[1]2017Player Stats'!$A$2:$AB$830,15,FALSE))</f>
        <v>0</v>
      </c>
      <c r="W1381">
        <f>IF(G1381="GK",VLOOKUP(F1381,'[1]2017GoalKeeper Stats'!$A$2:$S$109,16,FALSE),VLOOKUP(F1381,'[1]2017Player Stats'!$A$2:$AB$830,16,FALSE))</f>
        <v>0</v>
      </c>
      <c r="X1381">
        <f>IF(G1381="GK",VLOOKUP(F1381,'[1]2017GoalKeeper Stats'!$A$2:$S$109,17,FALSE),VLOOKUP(F1381,'[1]2017Player Stats'!$A$2:$AB$830,17,FALSE))</f>
        <v>0</v>
      </c>
      <c r="Y1381">
        <f>IF(G1381="GK",VLOOKUP(F1381,'[1]2017GoalKeeper Stats'!$A$2:$S$109,18,FALSE),VLOOKUP(F1381,'[1]2017Player Stats'!$A$2:$AB$830,18,FALSE))</f>
        <v>0</v>
      </c>
      <c r="Z1381">
        <f>IF(G1381="GK",VLOOKUP(F1381,'[1]2017GoalKeeper Stats'!$A$2:$S$109,19,FALSE),VLOOKUP(F1381,'[1]2017Player Stats'!$A$2:$AB$830,19,FALSE))</f>
        <v>0</v>
      </c>
      <c r="AA1381">
        <f>IF(G1381="GK",VLOOKUP(F1381,'[1]2017GoalKeeper Stats'!$A$2:$S$109,20,FALSE),VLOOKUP(F1381,'[1]2017Player Stats'!$A$2:$AB$830,20,FALSE))</f>
        <v>0</v>
      </c>
      <c r="AB1381">
        <f>IF(G1381="GK",VLOOKUP(F1381,'[1]2017GoalKeeper Stats'!$A$2:$S$109,21,FALSE),VLOOKUP(F1381,'[1]2017Player Stats'!$A$2:$AB$830,21,FALSE))</f>
        <v>12</v>
      </c>
      <c r="AC1381">
        <f>IF(G1381="GK",VLOOKUP(F1381,'[1]2017GoalKeeper Stats'!$A$2:$S$109,22,FALSE),VLOOKUP(F1381,'[1]2017Player Stats'!$A$2:$AB$830,22,FALSE))</f>
        <v>7</v>
      </c>
      <c r="AD1381">
        <f>IF(G1381="GK",VLOOKUP(F1381,'[1]2017GoalKeeper Stats'!$A$2:$S$109,23,FALSE),VLOOKUP(F1381,'[1]2017Player Stats'!$A$2:$AB$830,23,FALSE))</f>
        <v>0</v>
      </c>
      <c r="AE1381">
        <f>IF(G1381="GK",VLOOKUP(F1381,'[1]2017GoalKeeper Stats'!$A$2:$S$109,24,FALSE),VLOOKUP(F1381,'[1]2017Player Stats'!$A$2:$AB$830,24,FALSE))</f>
        <v>2</v>
      </c>
      <c r="AF1381">
        <f>IF(G1381="GK",VLOOKUP(F1381,'[1]2017GoalKeeper Stats'!$A$2:$S$109,25,FALSE),VLOOKUP(F1381,'[1]2017Player Stats'!$A$2:$AB$830,25,FALSE))</f>
        <v>0</v>
      </c>
      <c r="AG1381">
        <f>IF(G1381="GK",VLOOKUP(F1381,'[1]2017GoalKeeper Stats'!$A$2:$S$109,26,FALSE),VLOOKUP(F1381,'[1]2017Player Stats'!$A$2:$AB$830,26,FALSE))</f>
        <v>11.11</v>
      </c>
      <c r="AH1381" s="51">
        <v>2017</v>
      </c>
      <c r="AI1381" s="51">
        <v>34</v>
      </c>
      <c r="AJ1381" s="51">
        <v>441</v>
      </c>
      <c r="AK1381" s="51">
        <v>404</v>
      </c>
      <c r="AL1381" s="51">
        <v>71</v>
      </c>
      <c r="AM1381" s="51">
        <v>37</v>
      </c>
      <c r="AN1381" s="51">
        <v>34</v>
      </c>
      <c r="AO1381" s="52">
        <v>52.62</v>
      </c>
      <c r="AP1381" s="52">
        <v>41.42</v>
      </c>
      <c r="AQ1381" s="52">
        <v>11.21</v>
      </c>
      <c r="AR1381" s="52">
        <v>22.79</v>
      </c>
      <c r="AS1381" s="51">
        <v>69</v>
      </c>
      <c r="AT1381" s="52">
        <v>54.4</v>
      </c>
    </row>
    <row r="1382" spans="1:46" hidden="1">
      <c r="A1382">
        <v>2017</v>
      </c>
      <c r="B1382" t="s">
        <v>193</v>
      </c>
      <c r="C1382" t="s">
        <v>193</v>
      </c>
      <c r="D1382" t="s">
        <v>1411</v>
      </c>
      <c r="E1382" t="s">
        <v>1412</v>
      </c>
      <c r="F1382" t="str">
        <f t="shared" si="21"/>
        <v>Ben Zemanski</v>
      </c>
      <c r="G1382" t="s">
        <v>860</v>
      </c>
      <c r="H1382" s="143">
        <v>109000</v>
      </c>
      <c r="I1382" s="143">
        <v>105000</v>
      </c>
      <c r="J1382" t="str">
        <f>IF(G1382="GK",VLOOKUP(F1382,'[1]2017GoalKeeper Stats'!$A$2:$S$109,2,FALSE),VLOOKUP(F1382,'[1]2017Player Stats'!$A$2:$AB$830,2,FALSE))</f>
        <v>POR</v>
      </c>
      <c r="K1382">
        <f>IF(G1382="GK",VLOOKUP(F1382,'[1]2017GoalKeeper Stats'!$A$2:$S$109,4,FALSE),VLOOKUP(F1382,'[1]2017Player Stats'!$A$2:$AB$830,4,FALSE))</f>
        <v>7</v>
      </c>
      <c r="L1382">
        <f>IF(G1382="GK",VLOOKUP(F1382,'[1]2017GoalKeeper Stats'!$A$2:$S$109,5,FALSE),VLOOKUP(F1382,'[1]2017Player Stats'!$A$2:$AB$830,5,FALSE))</f>
        <v>4</v>
      </c>
      <c r="M1382">
        <f>IF(G1382="GK",VLOOKUP(F1382,'[1]2017GoalKeeper Stats'!$A$2:$S$109,6,FALSE),VLOOKUP(F1382,'[1]2017Player Stats'!$A$2:$AB$830,6,FALSE))</f>
        <v>438</v>
      </c>
      <c r="N1382">
        <f>IF(G1382="GK",VLOOKUP(F1382,'[1]2017GoalKeeper Stats'!$A$2:$S$109,7,FALSE),VLOOKUP(F1382,'[1]2017Player Stats'!$A$2:$AB$830,7,FALSE))</f>
        <v>0</v>
      </c>
      <c r="O1382">
        <f>IF(G1382="GK",VLOOKUP(F1382,'[1]2017GoalKeeper Stats'!$A$2:$S$109,8,FALSE),VLOOKUP(F1382,'[1]2017Player Stats'!$A$2:$AB$830,8,FALSE))</f>
        <v>1</v>
      </c>
      <c r="P1382">
        <f>IF(G1382="GK",VLOOKUP(F1382,'[1]2017GoalKeeper Stats'!$A$2:$S$109,9,FALSE),VLOOKUP(F1382,'[1]2017Player Stats'!$A$2:$AB$830,9,FALSE))</f>
        <v>3</v>
      </c>
      <c r="Q1382">
        <f>IF(G1382="GK",VLOOKUP(F1382,'[1]2017GoalKeeper Stats'!$A$2:$S$109,10,FALSE),VLOOKUP(F1382,'[1]2017Player Stats'!$A$2:$AB$830,10,FALSE))</f>
        <v>1</v>
      </c>
      <c r="R1382">
        <f>IF(G1382="GK",VLOOKUP(F1382,'[1]2017GoalKeeper Stats'!$A$2:$S$109,11,FALSE),VLOOKUP(F1382,'[1]2017Player Stats'!$A$2:$AB$830,11,FALSE))</f>
        <v>0</v>
      </c>
      <c r="S1382" t="str">
        <f>IF(G1382="GK",VLOOKUP(F1382,'[1]2017GoalKeeper Stats'!$A$2:$S$109,12,FALSE),VLOOKUP(F1382,'[1]2017Player Stats'!$A$2:$AB$830,12,FALSE))</f>
        <v>0/0</v>
      </c>
      <c r="T1382">
        <f>IF(G1382="GK",VLOOKUP(F1382,'[1]2017GoalKeeper Stats'!$A$2:$S$109,13,FALSE),VLOOKUP(F1382,'[1]2017Player Stats'!$A$2:$AB$830,13,FALSE))</f>
        <v>0</v>
      </c>
      <c r="U1382">
        <f>IF(G1382="GK",VLOOKUP(F1382,'[1]2017GoalKeeper Stats'!$A$2:$S$109,14,FALSE),VLOOKUP(F1382,'[1]2017Player Stats'!$A$2:$AB$830,14,FALSE))</f>
        <v>0</v>
      </c>
      <c r="V1382">
        <f>IF(G1382="GK",VLOOKUP(F1382,'[1]2017GoalKeeper Stats'!$A$2:$S$109,15,FALSE),VLOOKUP(F1382,'[1]2017Player Stats'!$A$2:$AB$830,15,FALSE))</f>
        <v>0</v>
      </c>
      <c r="W1382">
        <f>IF(G1382="GK",VLOOKUP(F1382,'[1]2017GoalKeeper Stats'!$A$2:$S$109,16,FALSE),VLOOKUP(F1382,'[1]2017Player Stats'!$A$2:$AB$830,16,FALSE))</f>
        <v>0</v>
      </c>
      <c r="X1382">
        <f>IF(G1382="GK",VLOOKUP(F1382,'[1]2017GoalKeeper Stats'!$A$2:$S$109,17,FALSE),VLOOKUP(F1382,'[1]2017Player Stats'!$A$2:$AB$830,17,FALSE))</f>
        <v>0</v>
      </c>
      <c r="Y1382">
        <f>IF(G1382="GK",VLOOKUP(F1382,'[1]2017GoalKeeper Stats'!$A$2:$S$109,18,FALSE),VLOOKUP(F1382,'[1]2017Player Stats'!$A$2:$AB$830,18,FALSE))</f>
        <v>1</v>
      </c>
      <c r="Z1382">
        <f>IF(G1382="GK",VLOOKUP(F1382,'[1]2017GoalKeeper Stats'!$A$2:$S$109,19,FALSE),VLOOKUP(F1382,'[1]2017Player Stats'!$A$2:$AB$830,19,FALSE))</f>
        <v>0</v>
      </c>
      <c r="AA1382">
        <f>IF(G1382="GK",VLOOKUP(F1382,'[1]2017GoalKeeper Stats'!$A$2:$S$109,20,FALSE),VLOOKUP(F1382,'[1]2017Player Stats'!$A$2:$AB$830,20,FALSE))</f>
        <v>0.21</v>
      </c>
      <c r="AB1382">
        <f>IF(G1382="GK",VLOOKUP(F1382,'[1]2017GoalKeeper Stats'!$A$2:$S$109,21,FALSE),VLOOKUP(F1382,'[1]2017Player Stats'!$A$2:$AB$830,21,FALSE))</f>
        <v>3</v>
      </c>
      <c r="AC1382">
        <f>IF(G1382="GK",VLOOKUP(F1382,'[1]2017GoalKeeper Stats'!$A$2:$S$109,22,FALSE),VLOOKUP(F1382,'[1]2017Player Stats'!$A$2:$AB$830,22,FALSE))</f>
        <v>4</v>
      </c>
      <c r="AD1382">
        <f>IF(G1382="GK",VLOOKUP(F1382,'[1]2017GoalKeeper Stats'!$A$2:$S$109,23,FALSE),VLOOKUP(F1382,'[1]2017Player Stats'!$A$2:$AB$830,23,FALSE))</f>
        <v>0</v>
      </c>
      <c r="AE1382">
        <f>IF(G1382="GK",VLOOKUP(F1382,'[1]2017GoalKeeper Stats'!$A$2:$S$109,24,FALSE),VLOOKUP(F1382,'[1]2017Player Stats'!$A$2:$AB$830,24,FALSE))</f>
        <v>1</v>
      </c>
      <c r="AF1382">
        <f>IF(G1382="GK",VLOOKUP(F1382,'[1]2017GoalKeeper Stats'!$A$2:$S$109,25,FALSE),VLOOKUP(F1382,'[1]2017Player Stats'!$A$2:$AB$830,25,FALSE))</f>
        <v>0</v>
      </c>
      <c r="AG1382">
        <f>IF(G1382="GK",VLOOKUP(F1382,'[1]2017GoalKeeper Stats'!$A$2:$S$109,26,FALSE),VLOOKUP(F1382,'[1]2017Player Stats'!$A$2:$AB$830,26,FALSE))</f>
        <v>33.33</v>
      </c>
      <c r="AH1382" s="51">
        <v>2017</v>
      </c>
      <c r="AI1382" s="51">
        <v>34</v>
      </c>
      <c r="AJ1382" s="51">
        <v>480</v>
      </c>
      <c r="AK1382" s="51">
        <v>418</v>
      </c>
      <c r="AL1382" s="51">
        <v>59</v>
      </c>
      <c r="AM1382" s="51">
        <v>49</v>
      </c>
      <c r="AN1382" s="51">
        <v>10</v>
      </c>
      <c r="AO1382" s="52">
        <v>53.09</v>
      </c>
      <c r="AP1382" s="52">
        <v>41.6</v>
      </c>
      <c r="AQ1382" s="52">
        <v>11.49</v>
      </c>
      <c r="AR1382" s="52">
        <v>-1.49</v>
      </c>
      <c r="AS1382" s="51">
        <v>53</v>
      </c>
      <c r="AT1382" s="52">
        <v>54.55</v>
      </c>
    </row>
    <row r="1383" spans="1:46" hidden="1">
      <c r="A1383">
        <v>2017</v>
      </c>
      <c r="B1383" t="s">
        <v>861</v>
      </c>
      <c r="C1383" t="s">
        <v>207</v>
      </c>
      <c r="D1383" t="s">
        <v>1391</v>
      </c>
      <c r="E1383" t="s">
        <v>1392</v>
      </c>
      <c r="F1383" t="str">
        <f t="shared" si="21"/>
        <v>Jay Chapman</v>
      </c>
      <c r="G1383" t="s">
        <v>860</v>
      </c>
      <c r="H1383" s="143">
        <v>108500</v>
      </c>
      <c r="I1383" s="143">
        <v>90000</v>
      </c>
      <c r="J1383" t="str">
        <f>IF(G1383="GK",VLOOKUP(F1383,'[1]2017GoalKeeper Stats'!$A$2:$S$109,2,FALSE),VLOOKUP(F1383,'[1]2017Player Stats'!$A$2:$AB$830,2,FALSE))</f>
        <v>MIA</v>
      </c>
      <c r="K1383">
        <f>IF(G1383="GK",VLOOKUP(F1383,'[1]2017GoalKeeper Stats'!$A$2:$S$109,4,FALSE),VLOOKUP(F1383,'[1]2017Player Stats'!$A$2:$AB$830,4,FALSE))</f>
        <v>12</v>
      </c>
      <c r="L1383">
        <f>IF(G1383="GK",VLOOKUP(F1383,'[1]2017GoalKeeper Stats'!$A$2:$S$109,5,FALSE),VLOOKUP(F1383,'[1]2017Player Stats'!$A$2:$AB$830,5,FALSE))</f>
        <v>3</v>
      </c>
      <c r="M1383">
        <f>IF(G1383="GK",VLOOKUP(F1383,'[1]2017GoalKeeper Stats'!$A$2:$S$109,6,FALSE),VLOOKUP(F1383,'[1]2017Player Stats'!$A$2:$AB$830,6,FALSE))</f>
        <v>385</v>
      </c>
      <c r="N1383">
        <f>IF(G1383="GK",VLOOKUP(F1383,'[1]2017GoalKeeper Stats'!$A$2:$S$109,7,FALSE),VLOOKUP(F1383,'[1]2017Player Stats'!$A$2:$AB$830,7,FALSE))</f>
        <v>1</v>
      </c>
      <c r="O1383">
        <f>IF(G1383="GK",VLOOKUP(F1383,'[1]2017GoalKeeper Stats'!$A$2:$S$109,8,FALSE),VLOOKUP(F1383,'[1]2017Player Stats'!$A$2:$AB$830,8,FALSE))</f>
        <v>0</v>
      </c>
      <c r="P1383">
        <f>IF(G1383="GK",VLOOKUP(F1383,'[1]2017GoalKeeper Stats'!$A$2:$S$109,9,FALSE),VLOOKUP(F1383,'[1]2017Player Stats'!$A$2:$AB$830,9,FALSE))</f>
        <v>6</v>
      </c>
      <c r="Q1383">
        <f>IF(G1383="GK",VLOOKUP(F1383,'[1]2017GoalKeeper Stats'!$A$2:$S$109,10,FALSE),VLOOKUP(F1383,'[1]2017Player Stats'!$A$2:$AB$830,10,FALSE))</f>
        <v>1</v>
      </c>
      <c r="R1383">
        <f>IF(G1383="GK",VLOOKUP(F1383,'[1]2017GoalKeeper Stats'!$A$2:$S$109,11,FALSE),VLOOKUP(F1383,'[1]2017Player Stats'!$A$2:$AB$830,11,FALSE))</f>
        <v>0</v>
      </c>
      <c r="S1383" t="str">
        <f>IF(G1383="GK",VLOOKUP(F1383,'[1]2017GoalKeeper Stats'!$A$2:$S$109,12,FALSE),VLOOKUP(F1383,'[1]2017Player Stats'!$A$2:$AB$830,12,FALSE))</f>
        <v>0/0</v>
      </c>
      <c r="T1383">
        <f>IF(G1383="GK",VLOOKUP(F1383,'[1]2017GoalKeeper Stats'!$A$2:$S$109,13,FALSE),VLOOKUP(F1383,'[1]2017Player Stats'!$A$2:$AB$830,13,FALSE))</f>
        <v>1</v>
      </c>
      <c r="U1383">
        <f>IF(G1383="GK",VLOOKUP(F1383,'[1]2017GoalKeeper Stats'!$A$2:$S$109,14,FALSE),VLOOKUP(F1383,'[1]2017Player Stats'!$A$2:$AB$830,14,FALSE))</f>
        <v>0</v>
      </c>
      <c r="V1383">
        <f>IF(G1383="GK",VLOOKUP(F1383,'[1]2017GoalKeeper Stats'!$A$2:$S$109,15,FALSE),VLOOKUP(F1383,'[1]2017Player Stats'!$A$2:$AB$830,15,FALSE))</f>
        <v>0.23</v>
      </c>
      <c r="W1383">
        <f>IF(G1383="GK",VLOOKUP(F1383,'[1]2017GoalKeeper Stats'!$A$2:$S$109,16,FALSE),VLOOKUP(F1383,'[1]2017Player Stats'!$A$2:$AB$830,16,FALSE))</f>
        <v>16.7</v>
      </c>
      <c r="X1383">
        <f>IF(G1383="GK",VLOOKUP(F1383,'[1]2017GoalKeeper Stats'!$A$2:$S$109,17,FALSE),VLOOKUP(F1383,'[1]2017Player Stats'!$A$2:$AB$830,17,FALSE))</f>
        <v>0</v>
      </c>
      <c r="Y1383">
        <f>IF(G1383="GK",VLOOKUP(F1383,'[1]2017GoalKeeper Stats'!$A$2:$S$109,18,FALSE),VLOOKUP(F1383,'[1]2017Player Stats'!$A$2:$AB$830,18,FALSE))</f>
        <v>0</v>
      </c>
      <c r="Z1383">
        <f>IF(G1383="GK",VLOOKUP(F1383,'[1]2017GoalKeeper Stats'!$A$2:$S$109,19,FALSE),VLOOKUP(F1383,'[1]2017Player Stats'!$A$2:$AB$830,19,FALSE))</f>
        <v>0</v>
      </c>
      <c r="AA1383">
        <f>IF(G1383="GK",VLOOKUP(F1383,'[1]2017GoalKeeper Stats'!$A$2:$S$109,20,FALSE),VLOOKUP(F1383,'[1]2017Player Stats'!$A$2:$AB$830,20,FALSE))</f>
        <v>0</v>
      </c>
      <c r="AB1383">
        <f>IF(G1383="GK",VLOOKUP(F1383,'[1]2017GoalKeeper Stats'!$A$2:$S$109,21,FALSE),VLOOKUP(F1383,'[1]2017Player Stats'!$A$2:$AB$830,21,FALSE))</f>
        <v>7</v>
      </c>
      <c r="AC1383">
        <f>IF(G1383="GK",VLOOKUP(F1383,'[1]2017GoalKeeper Stats'!$A$2:$S$109,22,FALSE),VLOOKUP(F1383,'[1]2017Player Stats'!$A$2:$AB$830,22,FALSE))</f>
        <v>2</v>
      </c>
      <c r="AD1383">
        <f>IF(G1383="GK",VLOOKUP(F1383,'[1]2017GoalKeeper Stats'!$A$2:$S$109,23,FALSE),VLOOKUP(F1383,'[1]2017Player Stats'!$A$2:$AB$830,23,FALSE))</f>
        <v>1</v>
      </c>
      <c r="AE1383">
        <f>IF(G1383="GK",VLOOKUP(F1383,'[1]2017GoalKeeper Stats'!$A$2:$S$109,24,FALSE),VLOOKUP(F1383,'[1]2017Player Stats'!$A$2:$AB$830,24,FALSE))</f>
        <v>0</v>
      </c>
      <c r="AF1383">
        <f>IF(G1383="GK",VLOOKUP(F1383,'[1]2017GoalKeeper Stats'!$A$2:$S$109,25,FALSE),VLOOKUP(F1383,'[1]2017Player Stats'!$A$2:$AB$830,25,FALSE))</f>
        <v>0</v>
      </c>
      <c r="AG1383">
        <f>IF(G1383="GK",VLOOKUP(F1383,'[1]2017GoalKeeper Stats'!$A$2:$S$109,26,FALSE),VLOOKUP(F1383,'[1]2017Player Stats'!$A$2:$AB$830,26,FALSE))</f>
        <v>16.670000000000002</v>
      </c>
      <c r="AH1383" s="51">
        <v>2017</v>
      </c>
      <c r="AI1383" s="51">
        <v>34</v>
      </c>
      <c r="AJ1383" s="51">
        <v>441</v>
      </c>
      <c r="AK1383" s="51">
        <v>404</v>
      </c>
      <c r="AL1383" s="51">
        <v>71</v>
      </c>
      <c r="AM1383" s="51">
        <v>37</v>
      </c>
      <c r="AN1383" s="51">
        <v>34</v>
      </c>
      <c r="AO1383" s="52">
        <v>52.62</v>
      </c>
      <c r="AP1383" s="52">
        <v>41.42</v>
      </c>
      <c r="AQ1383" s="52">
        <v>11.21</v>
      </c>
      <c r="AR1383" s="52">
        <v>22.79</v>
      </c>
      <c r="AS1383" s="51">
        <v>69</v>
      </c>
      <c r="AT1383" s="52">
        <v>54.4</v>
      </c>
    </row>
    <row r="1384" spans="1:46" hidden="1">
      <c r="A1384">
        <v>2017</v>
      </c>
      <c r="B1384" t="s">
        <v>211</v>
      </c>
      <c r="C1384" t="s">
        <v>173</v>
      </c>
      <c r="D1384" t="s">
        <v>1546</v>
      </c>
      <c r="E1384" t="s">
        <v>2010</v>
      </c>
      <c r="F1384" t="str">
        <f t="shared" si="21"/>
        <v>Miguel Camargo</v>
      </c>
      <c r="G1384" t="s">
        <v>860</v>
      </c>
      <c r="H1384" s="143">
        <v>108250</v>
      </c>
      <c r="I1384" s="143">
        <v>100000</v>
      </c>
      <c r="J1384" t="str">
        <f>IF(G1384="GK",VLOOKUP(F1384,'[1]2017GoalKeeper Stats'!$A$2:$S$109,2,FALSE),VLOOKUP(F1384,'[1]2017Player Stats'!$A$2:$AB$830,2,FALSE))</f>
        <v>NYC</v>
      </c>
      <c r="K1384">
        <f>IF(G1384="GK",VLOOKUP(F1384,'[1]2017GoalKeeper Stats'!$A$2:$S$109,4,FALSE),VLOOKUP(F1384,'[1]2017Player Stats'!$A$2:$AB$830,4,FALSE))</f>
        <v>8</v>
      </c>
      <c r="L1384">
        <f>IF(G1384="GK",VLOOKUP(F1384,'[1]2017GoalKeeper Stats'!$A$2:$S$109,5,FALSE),VLOOKUP(F1384,'[1]2017Player Stats'!$A$2:$AB$830,5,FALSE))</f>
        <v>2</v>
      </c>
      <c r="M1384">
        <f>IF(G1384="GK",VLOOKUP(F1384,'[1]2017GoalKeeper Stats'!$A$2:$S$109,6,FALSE),VLOOKUP(F1384,'[1]2017Player Stats'!$A$2:$AB$830,6,FALSE))</f>
        <v>176</v>
      </c>
      <c r="N1384">
        <f>IF(G1384="GK",VLOOKUP(F1384,'[1]2017GoalKeeper Stats'!$A$2:$S$109,7,FALSE),VLOOKUP(F1384,'[1]2017Player Stats'!$A$2:$AB$830,7,FALSE))</f>
        <v>1</v>
      </c>
      <c r="O1384">
        <f>IF(G1384="GK",VLOOKUP(F1384,'[1]2017GoalKeeper Stats'!$A$2:$S$109,8,FALSE),VLOOKUP(F1384,'[1]2017Player Stats'!$A$2:$AB$830,8,FALSE))</f>
        <v>0</v>
      </c>
      <c r="P1384">
        <f>IF(G1384="GK",VLOOKUP(F1384,'[1]2017GoalKeeper Stats'!$A$2:$S$109,9,FALSE),VLOOKUP(F1384,'[1]2017Player Stats'!$A$2:$AB$830,9,FALSE))</f>
        <v>3</v>
      </c>
      <c r="Q1384">
        <f>IF(G1384="GK",VLOOKUP(F1384,'[1]2017GoalKeeper Stats'!$A$2:$S$109,10,FALSE),VLOOKUP(F1384,'[1]2017Player Stats'!$A$2:$AB$830,10,FALSE))</f>
        <v>1</v>
      </c>
      <c r="R1384">
        <f>IF(G1384="GK",VLOOKUP(F1384,'[1]2017GoalKeeper Stats'!$A$2:$S$109,11,FALSE),VLOOKUP(F1384,'[1]2017Player Stats'!$A$2:$AB$830,11,FALSE))</f>
        <v>0</v>
      </c>
      <c r="S1384" t="str">
        <f>IF(G1384="GK",VLOOKUP(F1384,'[1]2017GoalKeeper Stats'!$A$2:$S$109,12,FALSE),VLOOKUP(F1384,'[1]2017Player Stats'!$A$2:$AB$830,12,FALSE))</f>
        <v>0/0</v>
      </c>
      <c r="T1384">
        <f>IF(G1384="GK",VLOOKUP(F1384,'[1]2017GoalKeeper Stats'!$A$2:$S$109,13,FALSE),VLOOKUP(F1384,'[1]2017Player Stats'!$A$2:$AB$830,13,FALSE))</f>
        <v>1</v>
      </c>
      <c r="U1384">
        <f>IF(G1384="GK",VLOOKUP(F1384,'[1]2017GoalKeeper Stats'!$A$2:$S$109,14,FALSE),VLOOKUP(F1384,'[1]2017Player Stats'!$A$2:$AB$830,14,FALSE))</f>
        <v>0</v>
      </c>
      <c r="V1384">
        <f>IF(G1384="GK",VLOOKUP(F1384,'[1]2017GoalKeeper Stats'!$A$2:$S$109,15,FALSE),VLOOKUP(F1384,'[1]2017Player Stats'!$A$2:$AB$830,15,FALSE))</f>
        <v>0.51</v>
      </c>
      <c r="W1384">
        <f>IF(G1384="GK",VLOOKUP(F1384,'[1]2017GoalKeeper Stats'!$A$2:$S$109,16,FALSE),VLOOKUP(F1384,'[1]2017Player Stats'!$A$2:$AB$830,16,FALSE))</f>
        <v>33.299999999999997</v>
      </c>
      <c r="X1384">
        <f>IF(G1384="GK",VLOOKUP(F1384,'[1]2017GoalKeeper Stats'!$A$2:$S$109,17,FALSE),VLOOKUP(F1384,'[1]2017Player Stats'!$A$2:$AB$830,17,FALSE))</f>
        <v>0</v>
      </c>
      <c r="Y1384">
        <f>IF(G1384="GK",VLOOKUP(F1384,'[1]2017GoalKeeper Stats'!$A$2:$S$109,18,FALSE),VLOOKUP(F1384,'[1]2017Player Stats'!$A$2:$AB$830,18,FALSE))</f>
        <v>0</v>
      </c>
      <c r="Z1384">
        <f>IF(G1384="GK",VLOOKUP(F1384,'[1]2017GoalKeeper Stats'!$A$2:$S$109,19,FALSE),VLOOKUP(F1384,'[1]2017Player Stats'!$A$2:$AB$830,19,FALSE))</f>
        <v>0</v>
      </c>
      <c r="AA1384">
        <f>IF(G1384="GK",VLOOKUP(F1384,'[1]2017GoalKeeper Stats'!$A$2:$S$109,20,FALSE),VLOOKUP(F1384,'[1]2017Player Stats'!$A$2:$AB$830,20,FALSE))</f>
        <v>0</v>
      </c>
      <c r="AB1384">
        <f>IF(G1384="GK",VLOOKUP(F1384,'[1]2017GoalKeeper Stats'!$A$2:$S$109,21,FALSE),VLOOKUP(F1384,'[1]2017Player Stats'!$A$2:$AB$830,21,FALSE))</f>
        <v>4</v>
      </c>
      <c r="AC1384">
        <f>IF(G1384="GK",VLOOKUP(F1384,'[1]2017GoalKeeper Stats'!$A$2:$S$109,22,FALSE),VLOOKUP(F1384,'[1]2017Player Stats'!$A$2:$AB$830,22,FALSE))</f>
        <v>4</v>
      </c>
      <c r="AD1384">
        <f>IF(G1384="GK",VLOOKUP(F1384,'[1]2017GoalKeeper Stats'!$A$2:$S$109,23,FALSE),VLOOKUP(F1384,'[1]2017Player Stats'!$A$2:$AB$830,23,FALSE))</f>
        <v>0</v>
      </c>
      <c r="AE1384">
        <f>IF(G1384="GK",VLOOKUP(F1384,'[1]2017GoalKeeper Stats'!$A$2:$S$109,24,FALSE),VLOOKUP(F1384,'[1]2017Player Stats'!$A$2:$AB$830,24,FALSE))</f>
        <v>1</v>
      </c>
      <c r="AF1384">
        <f>IF(G1384="GK",VLOOKUP(F1384,'[1]2017GoalKeeper Stats'!$A$2:$S$109,25,FALSE),VLOOKUP(F1384,'[1]2017Player Stats'!$A$2:$AB$830,25,FALSE))</f>
        <v>0</v>
      </c>
      <c r="AG1384">
        <f>IF(G1384="GK",VLOOKUP(F1384,'[1]2017GoalKeeper Stats'!$A$2:$S$109,26,FALSE),VLOOKUP(F1384,'[1]2017Player Stats'!$A$2:$AB$830,26,FALSE))</f>
        <v>33.33</v>
      </c>
      <c r="AH1384" s="51">
        <v>2017</v>
      </c>
      <c r="AI1384" s="51">
        <v>34</v>
      </c>
      <c r="AJ1384" s="51">
        <v>484</v>
      </c>
      <c r="AK1384" s="51">
        <v>421</v>
      </c>
      <c r="AL1384" s="51">
        <v>56</v>
      </c>
      <c r="AM1384" s="51">
        <v>43</v>
      </c>
      <c r="AN1384" s="51">
        <v>13</v>
      </c>
      <c r="AO1384" s="52">
        <v>53.25</v>
      </c>
      <c r="AP1384" s="52">
        <v>41.26</v>
      </c>
      <c r="AQ1384" s="52">
        <v>11.98</v>
      </c>
      <c r="AR1384" s="52">
        <v>1.02</v>
      </c>
      <c r="AS1384" s="51">
        <v>57</v>
      </c>
      <c r="AT1384" s="52">
        <v>55.34</v>
      </c>
    </row>
    <row r="1385" spans="1:46" hidden="1">
      <c r="A1385">
        <v>2017</v>
      </c>
      <c r="B1385" t="s">
        <v>198</v>
      </c>
      <c r="C1385" t="s">
        <v>198</v>
      </c>
      <c r="D1385" t="s">
        <v>1471</v>
      </c>
      <c r="E1385" t="s">
        <v>1472</v>
      </c>
      <c r="F1385" t="str">
        <f t="shared" si="21"/>
        <v>Caleb Calvert</v>
      </c>
      <c r="G1385" t="s">
        <v>875</v>
      </c>
      <c r="H1385" s="143">
        <v>107500</v>
      </c>
      <c r="I1385" s="143">
        <v>100000</v>
      </c>
      <c r="J1385" t="str">
        <f>IF(G1385="GK",VLOOKUP(F1385,'[1]2017GoalKeeper Stats'!$A$2:$S$109,2,FALSE),VLOOKUP(F1385,'[1]2017Player Stats'!$A$2:$AB$830,2,FALSE))</f>
        <v>COL</v>
      </c>
      <c r="K1385">
        <f>IF(G1385="GK",VLOOKUP(F1385,'[1]2017GoalKeeper Stats'!$A$2:$S$109,4,FALSE),VLOOKUP(F1385,'[1]2017Player Stats'!$A$2:$AB$830,4,FALSE))</f>
        <v>12</v>
      </c>
      <c r="L1385">
        <f>IF(G1385="GK",VLOOKUP(F1385,'[1]2017GoalKeeper Stats'!$A$2:$S$109,5,FALSE),VLOOKUP(F1385,'[1]2017Player Stats'!$A$2:$AB$830,5,FALSE))</f>
        <v>3</v>
      </c>
      <c r="M1385">
        <f>IF(G1385="GK",VLOOKUP(F1385,'[1]2017GoalKeeper Stats'!$A$2:$S$109,6,FALSE),VLOOKUP(F1385,'[1]2017Player Stats'!$A$2:$AB$830,6,FALSE))</f>
        <v>378</v>
      </c>
      <c r="N1385">
        <f>IF(G1385="GK",VLOOKUP(F1385,'[1]2017GoalKeeper Stats'!$A$2:$S$109,7,FALSE),VLOOKUP(F1385,'[1]2017Player Stats'!$A$2:$AB$830,7,FALSE))</f>
        <v>1</v>
      </c>
      <c r="O1385">
        <f>IF(G1385="GK",VLOOKUP(F1385,'[1]2017GoalKeeper Stats'!$A$2:$S$109,8,FALSE),VLOOKUP(F1385,'[1]2017Player Stats'!$A$2:$AB$830,8,FALSE))</f>
        <v>1</v>
      </c>
      <c r="P1385">
        <f>IF(G1385="GK",VLOOKUP(F1385,'[1]2017GoalKeeper Stats'!$A$2:$S$109,9,FALSE),VLOOKUP(F1385,'[1]2017Player Stats'!$A$2:$AB$830,9,FALSE))</f>
        <v>11</v>
      </c>
      <c r="Q1385">
        <f>IF(G1385="GK",VLOOKUP(F1385,'[1]2017GoalKeeper Stats'!$A$2:$S$109,10,FALSE),VLOOKUP(F1385,'[1]2017Player Stats'!$A$2:$AB$830,10,FALSE))</f>
        <v>2</v>
      </c>
      <c r="R1385">
        <f>IF(G1385="GK",VLOOKUP(F1385,'[1]2017GoalKeeper Stats'!$A$2:$S$109,11,FALSE),VLOOKUP(F1385,'[1]2017Player Stats'!$A$2:$AB$830,11,FALSE))</f>
        <v>0</v>
      </c>
      <c r="S1385" t="str">
        <f>IF(G1385="GK",VLOOKUP(F1385,'[1]2017GoalKeeper Stats'!$A$2:$S$109,12,FALSE),VLOOKUP(F1385,'[1]2017Player Stats'!$A$2:$AB$830,12,FALSE))</f>
        <v>0/0</v>
      </c>
      <c r="T1385">
        <f>IF(G1385="GK",VLOOKUP(F1385,'[1]2017GoalKeeper Stats'!$A$2:$S$109,13,FALSE),VLOOKUP(F1385,'[1]2017Player Stats'!$A$2:$AB$830,13,FALSE))</f>
        <v>0</v>
      </c>
      <c r="U1385">
        <f>IF(G1385="GK",VLOOKUP(F1385,'[1]2017GoalKeeper Stats'!$A$2:$S$109,14,FALSE),VLOOKUP(F1385,'[1]2017Player Stats'!$A$2:$AB$830,14,FALSE))</f>
        <v>1</v>
      </c>
      <c r="V1385">
        <f>IF(G1385="GK",VLOOKUP(F1385,'[1]2017GoalKeeper Stats'!$A$2:$S$109,15,FALSE),VLOOKUP(F1385,'[1]2017Player Stats'!$A$2:$AB$830,15,FALSE))</f>
        <v>0.24</v>
      </c>
      <c r="W1385">
        <f>IF(G1385="GK",VLOOKUP(F1385,'[1]2017GoalKeeper Stats'!$A$2:$S$109,16,FALSE),VLOOKUP(F1385,'[1]2017Player Stats'!$A$2:$AB$830,16,FALSE))</f>
        <v>9.1</v>
      </c>
      <c r="X1385">
        <f>IF(G1385="GK",VLOOKUP(F1385,'[1]2017GoalKeeper Stats'!$A$2:$S$109,17,FALSE),VLOOKUP(F1385,'[1]2017Player Stats'!$A$2:$AB$830,17,FALSE))</f>
        <v>1</v>
      </c>
      <c r="Y1385">
        <f>IF(G1385="GK",VLOOKUP(F1385,'[1]2017GoalKeeper Stats'!$A$2:$S$109,18,FALSE),VLOOKUP(F1385,'[1]2017Player Stats'!$A$2:$AB$830,18,FALSE))</f>
        <v>1</v>
      </c>
      <c r="Z1385">
        <f>IF(G1385="GK",VLOOKUP(F1385,'[1]2017GoalKeeper Stats'!$A$2:$S$109,19,FALSE),VLOOKUP(F1385,'[1]2017Player Stats'!$A$2:$AB$830,19,FALSE))</f>
        <v>0</v>
      </c>
      <c r="AA1385">
        <f>IF(G1385="GK",VLOOKUP(F1385,'[1]2017GoalKeeper Stats'!$A$2:$S$109,20,FALSE),VLOOKUP(F1385,'[1]2017Player Stats'!$A$2:$AB$830,20,FALSE))</f>
        <v>0.24</v>
      </c>
      <c r="AB1385">
        <f>IF(G1385="GK",VLOOKUP(F1385,'[1]2017GoalKeeper Stats'!$A$2:$S$109,21,FALSE),VLOOKUP(F1385,'[1]2017Player Stats'!$A$2:$AB$830,21,FALSE))</f>
        <v>10</v>
      </c>
      <c r="AC1385">
        <f>IF(G1385="GK",VLOOKUP(F1385,'[1]2017GoalKeeper Stats'!$A$2:$S$109,22,FALSE),VLOOKUP(F1385,'[1]2017Player Stats'!$A$2:$AB$830,22,FALSE))</f>
        <v>1</v>
      </c>
      <c r="AD1385">
        <f>IF(G1385="GK",VLOOKUP(F1385,'[1]2017GoalKeeper Stats'!$A$2:$S$109,23,FALSE),VLOOKUP(F1385,'[1]2017Player Stats'!$A$2:$AB$830,23,FALSE))</f>
        <v>2</v>
      </c>
      <c r="AE1385">
        <f>IF(G1385="GK",VLOOKUP(F1385,'[1]2017GoalKeeper Stats'!$A$2:$S$109,24,FALSE),VLOOKUP(F1385,'[1]2017Player Stats'!$A$2:$AB$830,24,FALSE))</f>
        <v>2</v>
      </c>
      <c r="AF1385">
        <f>IF(G1385="GK",VLOOKUP(F1385,'[1]2017GoalKeeper Stats'!$A$2:$S$109,25,FALSE),VLOOKUP(F1385,'[1]2017Player Stats'!$A$2:$AB$830,25,FALSE))</f>
        <v>1</v>
      </c>
      <c r="AG1385">
        <f>IF(G1385="GK",VLOOKUP(F1385,'[1]2017GoalKeeper Stats'!$A$2:$S$109,26,FALSE),VLOOKUP(F1385,'[1]2017Player Stats'!$A$2:$AB$830,26,FALSE))</f>
        <v>18.18</v>
      </c>
      <c r="AH1385" s="51">
        <v>2017</v>
      </c>
      <c r="AI1385" s="51">
        <v>34</v>
      </c>
      <c r="AJ1385" s="51">
        <v>324</v>
      </c>
      <c r="AK1385" s="51">
        <v>489</v>
      </c>
      <c r="AL1385" s="51">
        <v>31</v>
      </c>
      <c r="AM1385" s="51">
        <v>49</v>
      </c>
      <c r="AN1385" s="51">
        <v>-18</v>
      </c>
      <c r="AO1385" s="52">
        <v>32.979999999999997</v>
      </c>
      <c r="AP1385" s="52">
        <v>49.63</v>
      </c>
      <c r="AQ1385" s="52">
        <v>-16.649999999999999</v>
      </c>
      <c r="AR1385" s="52">
        <v>-1.35</v>
      </c>
      <c r="AS1385" s="51">
        <v>33</v>
      </c>
      <c r="AT1385" s="52">
        <v>34.96</v>
      </c>
    </row>
    <row r="1386" spans="1:46" hidden="1">
      <c r="A1386">
        <v>2017</v>
      </c>
      <c r="B1386" t="s">
        <v>896</v>
      </c>
      <c r="C1386" t="s">
        <v>896</v>
      </c>
      <c r="D1386" t="s">
        <v>1366</v>
      </c>
      <c r="E1386" t="s">
        <v>1791</v>
      </c>
      <c r="F1386" t="str">
        <f t="shared" si="21"/>
        <v>Andres Imperiale</v>
      </c>
      <c r="G1386" t="s">
        <v>893</v>
      </c>
      <c r="H1386" s="143">
        <v>107500</v>
      </c>
      <c r="I1386" s="143">
        <v>105000</v>
      </c>
      <c r="J1386" t="str">
        <f>IF(G1386="GK",VLOOKUP(F1386,'[1]2017GoalKeeper Stats'!$A$2:$S$109,2,FALSE),VLOOKUP(F1386,'[1]2017Player Stats'!$A$2:$AB$830,2,FALSE))</f>
        <v>SJ</v>
      </c>
      <c r="K1386">
        <f>IF(G1386="GK",VLOOKUP(F1386,'[1]2017GoalKeeper Stats'!$A$2:$S$109,4,FALSE),VLOOKUP(F1386,'[1]2017Player Stats'!$A$2:$AB$830,4,FALSE))</f>
        <v>13</v>
      </c>
      <c r="L1386">
        <f>IF(G1386="GK",VLOOKUP(F1386,'[1]2017GoalKeeper Stats'!$A$2:$S$109,5,FALSE),VLOOKUP(F1386,'[1]2017Player Stats'!$A$2:$AB$830,5,FALSE))</f>
        <v>12</v>
      </c>
      <c r="M1386">
        <f>IF(G1386="GK",VLOOKUP(F1386,'[1]2017GoalKeeper Stats'!$A$2:$S$109,6,FALSE),VLOOKUP(F1386,'[1]2017Player Stats'!$A$2:$AB$830,6,FALSE))</f>
        <v>1111</v>
      </c>
      <c r="N1386">
        <f>IF(G1386="GK",VLOOKUP(F1386,'[1]2017GoalKeeper Stats'!$A$2:$S$109,7,FALSE),VLOOKUP(F1386,'[1]2017Player Stats'!$A$2:$AB$830,7,FALSE))</f>
        <v>0</v>
      </c>
      <c r="O1386">
        <f>IF(G1386="GK",VLOOKUP(F1386,'[1]2017GoalKeeper Stats'!$A$2:$S$109,8,FALSE),VLOOKUP(F1386,'[1]2017Player Stats'!$A$2:$AB$830,8,FALSE))</f>
        <v>0</v>
      </c>
      <c r="P1386">
        <f>IF(G1386="GK",VLOOKUP(F1386,'[1]2017GoalKeeper Stats'!$A$2:$S$109,9,FALSE),VLOOKUP(F1386,'[1]2017Player Stats'!$A$2:$AB$830,9,FALSE))</f>
        <v>3</v>
      </c>
      <c r="Q1386">
        <f>IF(G1386="GK",VLOOKUP(F1386,'[1]2017GoalKeeper Stats'!$A$2:$S$109,10,FALSE),VLOOKUP(F1386,'[1]2017Player Stats'!$A$2:$AB$830,10,FALSE))</f>
        <v>1</v>
      </c>
      <c r="R1386">
        <f>IF(G1386="GK",VLOOKUP(F1386,'[1]2017GoalKeeper Stats'!$A$2:$S$109,11,FALSE),VLOOKUP(F1386,'[1]2017Player Stats'!$A$2:$AB$830,11,FALSE))</f>
        <v>0</v>
      </c>
      <c r="S1386" t="str">
        <f>IF(G1386="GK",VLOOKUP(F1386,'[1]2017GoalKeeper Stats'!$A$2:$S$109,12,FALSE),VLOOKUP(F1386,'[1]2017Player Stats'!$A$2:$AB$830,12,FALSE))</f>
        <v>0/0</v>
      </c>
      <c r="T1386">
        <f>IF(G1386="GK",VLOOKUP(F1386,'[1]2017GoalKeeper Stats'!$A$2:$S$109,13,FALSE),VLOOKUP(F1386,'[1]2017Player Stats'!$A$2:$AB$830,13,FALSE))</f>
        <v>0</v>
      </c>
      <c r="U1386">
        <f>IF(G1386="GK",VLOOKUP(F1386,'[1]2017GoalKeeper Stats'!$A$2:$S$109,14,FALSE),VLOOKUP(F1386,'[1]2017Player Stats'!$A$2:$AB$830,14,FALSE))</f>
        <v>0</v>
      </c>
      <c r="V1386">
        <f>IF(G1386="GK",VLOOKUP(F1386,'[1]2017GoalKeeper Stats'!$A$2:$S$109,15,FALSE),VLOOKUP(F1386,'[1]2017Player Stats'!$A$2:$AB$830,15,FALSE))</f>
        <v>0</v>
      </c>
      <c r="W1386">
        <f>IF(G1386="GK",VLOOKUP(F1386,'[1]2017GoalKeeper Stats'!$A$2:$S$109,16,FALSE),VLOOKUP(F1386,'[1]2017Player Stats'!$A$2:$AB$830,16,FALSE))</f>
        <v>0</v>
      </c>
      <c r="X1386">
        <f>IF(G1386="GK",VLOOKUP(F1386,'[1]2017GoalKeeper Stats'!$A$2:$S$109,17,FALSE),VLOOKUP(F1386,'[1]2017Player Stats'!$A$2:$AB$830,17,FALSE))</f>
        <v>0</v>
      </c>
      <c r="Y1386">
        <f>IF(G1386="GK",VLOOKUP(F1386,'[1]2017GoalKeeper Stats'!$A$2:$S$109,18,FALSE),VLOOKUP(F1386,'[1]2017Player Stats'!$A$2:$AB$830,18,FALSE))</f>
        <v>0</v>
      </c>
      <c r="Z1386">
        <f>IF(G1386="GK",VLOOKUP(F1386,'[1]2017GoalKeeper Stats'!$A$2:$S$109,19,FALSE),VLOOKUP(F1386,'[1]2017Player Stats'!$A$2:$AB$830,19,FALSE))</f>
        <v>0</v>
      </c>
      <c r="AA1386">
        <f>IF(G1386="GK",VLOOKUP(F1386,'[1]2017GoalKeeper Stats'!$A$2:$S$109,20,FALSE),VLOOKUP(F1386,'[1]2017Player Stats'!$A$2:$AB$830,20,FALSE))</f>
        <v>0</v>
      </c>
      <c r="AB1386">
        <f>IF(G1386="GK",VLOOKUP(F1386,'[1]2017GoalKeeper Stats'!$A$2:$S$109,21,FALSE),VLOOKUP(F1386,'[1]2017Player Stats'!$A$2:$AB$830,21,FALSE))</f>
        <v>25</v>
      </c>
      <c r="AC1386">
        <f>IF(G1386="GK",VLOOKUP(F1386,'[1]2017GoalKeeper Stats'!$A$2:$S$109,22,FALSE),VLOOKUP(F1386,'[1]2017Player Stats'!$A$2:$AB$830,22,FALSE))</f>
        <v>11</v>
      </c>
      <c r="AD1386">
        <f>IF(G1386="GK",VLOOKUP(F1386,'[1]2017GoalKeeper Stats'!$A$2:$S$109,23,FALSE),VLOOKUP(F1386,'[1]2017Player Stats'!$A$2:$AB$830,23,FALSE))</f>
        <v>0</v>
      </c>
      <c r="AE1386">
        <f>IF(G1386="GK",VLOOKUP(F1386,'[1]2017GoalKeeper Stats'!$A$2:$S$109,24,FALSE),VLOOKUP(F1386,'[1]2017Player Stats'!$A$2:$AB$830,24,FALSE))</f>
        <v>7</v>
      </c>
      <c r="AF1386">
        <f>IF(G1386="GK",VLOOKUP(F1386,'[1]2017GoalKeeper Stats'!$A$2:$S$109,25,FALSE),VLOOKUP(F1386,'[1]2017Player Stats'!$A$2:$AB$830,25,FALSE))</f>
        <v>0</v>
      </c>
      <c r="AG1386">
        <f>IF(G1386="GK",VLOOKUP(F1386,'[1]2017GoalKeeper Stats'!$A$2:$S$109,26,FALSE),VLOOKUP(F1386,'[1]2017Player Stats'!$A$2:$AB$830,26,FALSE))</f>
        <v>33.33</v>
      </c>
      <c r="AH1386" s="51">
        <v>2017</v>
      </c>
      <c r="AI1386" s="51">
        <v>34</v>
      </c>
      <c r="AJ1386" s="51">
        <v>469</v>
      </c>
      <c r="AK1386" s="51">
        <v>450</v>
      </c>
      <c r="AL1386" s="51">
        <v>39</v>
      </c>
      <c r="AM1386" s="51">
        <v>58</v>
      </c>
      <c r="AN1386" s="51">
        <v>-19</v>
      </c>
      <c r="AO1386" s="52">
        <v>45.18</v>
      </c>
      <c r="AP1386" s="52">
        <v>46.96</v>
      </c>
      <c r="AQ1386" s="52">
        <v>-1.78</v>
      </c>
      <c r="AR1386" s="52">
        <v>-17.22</v>
      </c>
      <c r="AS1386" s="51">
        <v>46</v>
      </c>
      <c r="AT1386" s="52">
        <v>47.03</v>
      </c>
    </row>
    <row r="1387" spans="1:46" hidden="1">
      <c r="A1387">
        <v>2017</v>
      </c>
      <c r="B1387" t="s">
        <v>212</v>
      </c>
      <c r="C1387" t="s">
        <v>212</v>
      </c>
      <c r="D1387" t="s">
        <v>1377</v>
      </c>
      <c r="E1387" t="s">
        <v>1378</v>
      </c>
      <c r="F1387" t="str">
        <f t="shared" si="21"/>
        <v>Mark Bloom</v>
      </c>
      <c r="G1387" t="s">
        <v>893</v>
      </c>
      <c r="H1387" s="143">
        <v>106574</v>
      </c>
      <c r="I1387" s="143">
        <v>99225</v>
      </c>
      <c r="J1387" t="str">
        <f>IF(G1387="GK",VLOOKUP(F1387,'[1]2017GoalKeeper Stats'!$A$2:$S$109,2,FALSE),VLOOKUP(F1387,'[1]2017Player Stats'!$A$2:$AB$830,2,FALSE))</f>
        <v>ATL</v>
      </c>
      <c r="K1387">
        <f>IF(G1387="GK",VLOOKUP(F1387,'[1]2017GoalKeeper Stats'!$A$2:$S$109,4,FALSE),VLOOKUP(F1387,'[1]2017Player Stats'!$A$2:$AB$830,4,FALSE))</f>
        <v>2</v>
      </c>
      <c r="L1387">
        <f>IF(G1387="GK",VLOOKUP(F1387,'[1]2017GoalKeeper Stats'!$A$2:$S$109,5,FALSE),VLOOKUP(F1387,'[1]2017Player Stats'!$A$2:$AB$830,5,FALSE))</f>
        <v>2</v>
      </c>
      <c r="M1387">
        <f>IF(G1387="GK",VLOOKUP(F1387,'[1]2017GoalKeeper Stats'!$A$2:$S$109,6,FALSE),VLOOKUP(F1387,'[1]2017Player Stats'!$A$2:$AB$830,6,FALSE))</f>
        <v>163</v>
      </c>
      <c r="N1387">
        <f>IF(G1387="GK",VLOOKUP(F1387,'[1]2017GoalKeeper Stats'!$A$2:$S$109,7,FALSE),VLOOKUP(F1387,'[1]2017Player Stats'!$A$2:$AB$830,7,FALSE))</f>
        <v>0</v>
      </c>
      <c r="O1387">
        <f>IF(G1387="GK",VLOOKUP(F1387,'[1]2017GoalKeeper Stats'!$A$2:$S$109,8,FALSE),VLOOKUP(F1387,'[1]2017Player Stats'!$A$2:$AB$830,8,FALSE))</f>
        <v>0</v>
      </c>
      <c r="P1387">
        <f>IF(G1387="GK",VLOOKUP(F1387,'[1]2017GoalKeeper Stats'!$A$2:$S$109,9,FALSE),VLOOKUP(F1387,'[1]2017Player Stats'!$A$2:$AB$830,9,FALSE))</f>
        <v>0</v>
      </c>
      <c r="Q1387">
        <f>IF(G1387="GK",VLOOKUP(F1387,'[1]2017GoalKeeper Stats'!$A$2:$S$109,10,FALSE),VLOOKUP(F1387,'[1]2017Player Stats'!$A$2:$AB$830,10,FALSE))</f>
        <v>0</v>
      </c>
      <c r="R1387">
        <f>IF(G1387="GK",VLOOKUP(F1387,'[1]2017GoalKeeper Stats'!$A$2:$S$109,11,FALSE),VLOOKUP(F1387,'[1]2017Player Stats'!$A$2:$AB$830,11,FALSE))</f>
        <v>0</v>
      </c>
      <c r="S1387" t="str">
        <f>IF(G1387="GK",VLOOKUP(F1387,'[1]2017GoalKeeper Stats'!$A$2:$S$109,12,FALSE),VLOOKUP(F1387,'[1]2017Player Stats'!$A$2:$AB$830,12,FALSE))</f>
        <v>0/0</v>
      </c>
      <c r="T1387">
        <f>IF(G1387="GK",VLOOKUP(F1387,'[1]2017GoalKeeper Stats'!$A$2:$S$109,13,FALSE),VLOOKUP(F1387,'[1]2017Player Stats'!$A$2:$AB$830,13,FALSE))</f>
        <v>0</v>
      </c>
      <c r="U1387">
        <f>IF(G1387="GK",VLOOKUP(F1387,'[1]2017GoalKeeper Stats'!$A$2:$S$109,14,FALSE),VLOOKUP(F1387,'[1]2017Player Stats'!$A$2:$AB$830,14,FALSE))</f>
        <v>0</v>
      </c>
      <c r="V1387">
        <f>IF(G1387="GK",VLOOKUP(F1387,'[1]2017GoalKeeper Stats'!$A$2:$S$109,15,FALSE),VLOOKUP(F1387,'[1]2017Player Stats'!$A$2:$AB$830,15,FALSE))</f>
        <v>0</v>
      </c>
      <c r="W1387">
        <f>IF(G1387="GK",VLOOKUP(F1387,'[1]2017GoalKeeper Stats'!$A$2:$S$109,16,FALSE),VLOOKUP(F1387,'[1]2017Player Stats'!$A$2:$AB$830,16,FALSE))</f>
        <v>0</v>
      </c>
      <c r="X1387">
        <f>IF(G1387="GK",VLOOKUP(F1387,'[1]2017GoalKeeper Stats'!$A$2:$S$109,17,FALSE),VLOOKUP(F1387,'[1]2017Player Stats'!$A$2:$AB$830,17,FALSE))</f>
        <v>0</v>
      </c>
      <c r="Y1387">
        <f>IF(G1387="GK",VLOOKUP(F1387,'[1]2017GoalKeeper Stats'!$A$2:$S$109,18,FALSE),VLOOKUP(F1387,'[1]2017Player Stats'!$A$2:$AB$830,18,FALSE))</f>
        <v>0</v>
      </c>
      <c r="Z1387">
        <f>IF(G1387="GK",VLOOKUP(F1387,'[1]2017GoalKeeper Stats'!$A$2:$S$109,19,FALSE),VLOOKUP(F1387,'[1]2017Player Stats'!$A$2:$AB$830,19,FALSE))</f>
        <v>0</v>
      </c>
      <c r="AA1387">
        <f>IF(G1387="GK",VLOOKUP(F1387,'[1]2017GoalKeeper Stats'!$A$2:$S$109,20,FALSE),VLOOKUP(F1387,'[1]2017Player Stats'!$A$2:$AB$830,20,FALSE))</f>
        <v>0</v>
      </c>
      <c r="AB1387">
        <f>IF(G1387="GK",VLOOKUP(F1387,'[1]2017GoalKeeper Stats'!$A$2:$S$109,21,FALSE),VLOOKUP(F1387,'[1]2017Player Stats'!$A$2:$AB$830,21,FALSE))</f>
        <v>2</v>
      </c>
      <c r="AC1387">
        <f>IF(G1387="GK",VLOOKUP(F1387,'[1]2017GoalKeeper Stats'!$A$2:$S$109,22,FALSE),VLOOKUP(F1387,'[1]2017Player Stats'!$A$2:$AB$830,22,FALSE))</f>
        <v>5</v>
      </c>
      <c r="AD1387">
        <f>IF(G1387="GK",VLOOKUP(F1387,'[1]2017GoalKeeper Stats'!$A$2:$S$109,23,FALSE),VLOOKUP(F1387,'[1]2017Player Stats'!$A$2:$AB$830,23,FALSE))</f>
        <v>0</v>
      </c>
      <c r="AE1387">
        <f>IF(G1387="GK",VLOOKUP(F1387,'[1]2017GoalKeeper Stats'!$A$2:$S$109,24,FALSE),VLOOKUP(F1387,'[1]2017Player Stats'!$A$2:$AB$830,24,FALSE))</f>
        <v>0</v>
      </c>
      <c r="AF1387">
        <f>IF(G1387="GK",VLOOKUP(F1387,'[1]2017GoalKeeper Stats'!$A$2:$S$109,25,FALSE),VLOOKUP(F1387,'[1]2017Player Stats'!$A$2:$AB$830,25,FALSE))</f>
        <v>0</v>
      </c>
      <c r="AG1387">
        <f>IF(G1387="GK",VLOOKUP(F1387,'[1]2017GoalKeeper Stats'!$A$2:$S$109,26,FALSE),VLOOKUP(F1387,'[1]2017Player Stats'!$A$2:$AB$830,26,FALSE))</f>
        <v>0</v>
      </c>
      <c r="AH1387" s="51">
        <v>2017</v>
      </c>
      <c r="AI1387" s="51">
        <v>34</v>
      </c>
      <c r="AJ1387" s="51">
        <v>438</v>
      </c>
      <c r="AK1387" s="51">
        <v>401</v>
      </c>
      <c r="AL1387" s="51">
        <v>69</v>
      </c>
      <c r="AM1387" s="51">
        <v>37</v>
      </c>
      <c r="AN1387" s="51">
        <v>32</v>
      </c>
      <c r="AO1387" s="52">
        <v>48.97</v>
      </c>
      <c r="AP1387" s="52">
        <v>43.53</v>
      </c>
      <c r="AQ1387" s="52">
        <v>5.44</v>
      </c>
      <c r="AR1387" s="52">
        <v>26.56</v>
      </c>
      <c r="AS1387" s="51">
        <v>55</v>
      </c>
      <c r="AT1387" s="52">
        <v>49.88</v>
      </c>
    </row>
    <row r="1388" spans="1:46" hidden="1">
      <c r="A1388">
        <v>2017</v>
      </c>
      <c r="B1388" t="s">
        <v>206</v>
      </c>
      <c r="C1388" t="s">
        <v>206</v>
      </c>
      <c r="D1388" t="s">
        <v>1411</v>
      </c>
      <c r="E1388" t="s">
        <v>1424</v>
      </c>
      <c r="F1388" t="str">
        <f t="shared" si="21"/>
        <v>Ben Swanson</v>
      </c>
      <c r="G1388" t="s">
        <v>860</v>
      </c>
      <c r="H1388" s="143">
        <v>105417</v>
      </c>
      <c r="I1388" s="143">
        <v>85000</v>
      </c>
      <c r="J1388" t="str">
        <f>IF(G1388="GK",VLOOKUP(F1388,'[1]2017GoalKeeper Stats'!$A$2:$S$109,2,FALSE),VLOOKUP(F1388,'[1]2017Player Stats'!$A$2:$AB$830,2,FALSE))</f>
        <v>CLB</v>
      </c>
      <c r="K1388">
        <f>IF(G1388="GK",VLOOKUP(F1388,'[1]2017GoalKeeper Stats'!$A$2:$S$109,4,FALSE),VLOOKUP(F1388,'[1]2017Player Stats'!$A$2:$AB$830,4,FALSE))</f>
        <v>0</v>
      </c>
      <c r="L1388">
        <f>IF(G1388="GK",VLOOKUP(F1388,'[1]2017GoalKeeper Stats'!$A$2:$S$109,5,FALSE),VLOOKUP(F1388,'[1]2017Player Stats'!$A$2:$AB$830,5,FALSE))</f>
        <v>0</v>
      </c>
      <c r="M1388">
        <f>IF(G1388="GK",VLOOKUP(F1388,'[1]2017GoalKeeper Stats'!$A$2:$S$109,6,FALSE),VLOOKUP(F1388,'[1]2017Player Stats'!$A$2:$AB$830,6,FALSE))</f>
        <v>0</v>
      </c>
      <c r="N1388">
        <f>IF(G1388="GK",VLOOKUP(F1388,'[1]2017GoalKeeper Stats'!$A$2:$S$109,7,FALSE),VLOOKUP(F1388,'[1]2017Player Stats'!$A$2:$AB$830,7,FALSE))</f>
        <v>0</v>
      </c>
      <c r="O1388">
        <f>IF(G1388="GK",VLOOKUP(F1388,'[1]2017GoalKeeper Stats'!$A$2:$S$109,8,FALSE),VLOOKUP(F1388,'[1]2017Player Stats'!$A$2:$AB$830,8,FALSE))</f>
        <v>0</v>
      </c>
      <c r="P1388">
        <f>IF(G1388="GK",VLOOKUP(F1388,'[1]2017GoalKeeper Stats'!$A$2:$S$109,9,FALSE),VLOOKUP(F1388,'[1]2017Player Stats'!$A$2:$AB$830,9,FALSE))</f>
        <v>0</v>
      </c>
      <c r="Q1388">
        <f>IF(G1388="GK",VLOOKUP(F1388,'[1]2017GoalKeeper Stats'!$A$2:$S$109,10,FALSE),VLOOKUP(F1388,'[1]2017Player Stats'!$A$2:$AB$830,10,FALSE))</f>
        <v>0</v>
      </c>
      <c r="R1388">
        <f>IF(G1388="GK",VLOOKUP(F1388,'[1]2017GoalKeeper Stats'!$A$2:$S$109,11,FALSE),VLOOKUP(F1388,'[1]2017Player Stats'!$A$2:$AB$830,11,FALSE))</f>
        <v>0</v>
      </c>
      <c r="S1388" t="str">
        <f>IF(G1388="GK",VLOOKUP(F1388,'[1]2017GoalKeeper Stats'!$A$2:$S$109,12,FALSE),VLOOKUP(F1388,'[1]2017Player Stats'!$A$2:$AB$830,12,FALSE))</f>
        <v>0/0</v>
      </c>
      <c r="T1388">
        <f>IF(G1388="GK",VLOOKUP(F1388,'[1]2017GoalKeeper Stats'!$A$2:$S$109,13,FALSE),VLOOKUP(F1388,'[1]2017Player Stats'!$A$2:$AB$830,13,FALSE))</f>
        <v>0</v>
      </c>
      <c r="U1388">
        <f>IF(G1388="GK",VLOOKUP(F1388,'[1]2017GoalKeeper Stats'!$A$2:$S$109,14,FALSE),VLOOKUP(F1388,'[1]2017Player Stats'!$A$2:$AB$830,14,FALSE))</f>
        <v>0</v>
      </c>
      <c r="V1388">
        <f>IF(G1388="GK",VLOOKUP(F1388,'[1]2017GoalKeeper Stats'!$A$2:$S$109,15,FALSE),VLOOKUP(F1388,'[1]2017Player Stats'!$A$2:$AB$830,15,FALSE))</f>
        <v>0</v>
      </c>
      <c r="W1388">
        <f>IF(G1388="GK",VLOOKUP(F1388,'[1]2017GoalKeeper Stats'!$A$2:$S$109,16,FALSE),VLOOKUP(F1388,'[1]2017Player Stats'!$A$2:$AB$830,16,FALSE))</f>
        <v>0</v>
      </c>
      <c r="X1388">
        <f>IF(G1388="GK",VLOOKUP(F1388,'[1]2017GoalKeeper Stats'!$A$2:$S$109,17,FALSE),VLOOKUP(F1388,'[1]2017Player Stats'!$A$2:$AB$830,17,FALSE))</f>
        <v>0</v>
      </c>
      <c r="Y1388">
        <f>IF(G1388="GK",VLOOKUP(F1388,'[1]2017GoalKeeper Stats'!$A$2:$S$109,18,FALSE),VLOOKUP(F1388,'[1]2017Player Stats'!$A$2:$AB$830,18,FALSE))</f>
        <v>0</v>
      </c>
      <c r="Z1388">
        <f>IF(G1388="GK",VLOOKUP(F1388,'[1]2017GoalKeeper Stats'!$A$2:$S$109,19,FALSE),VLOOKUP(F1388,'[1]2017Player Stats'!$A$2:$AB$830,19,FALSE))</f>
        <v>0</v>
      </c>
      <c r="AA1388">
        <f>IF(G1388="GK",VLOOKUP(F1388,'[1]2017GoalKeeper Stats'!$A$2:$S$109,20,FALSE),VLOOKUP(F1388,'[1]2017Player Stats'!$A$2:$AB$830,20,FALSE))</f>
        <v>0</v>
      </c>
      <c r="AB1388">
        <f>IF(G1388="GK",VLOOKUP(F1388,'[1]2017GoalKeeper Stats'!$A$2:$S$109,21,FALSE),VLOOKUP(F1388,'[1]2017Player Stats'!$A$2:$AB$830,21,FALSE))</f>
        <v>0</v>
      </c>
      <c r="AC1388">
        <f>IF(G1388="GK",VLOOKUP(F1388,'[1]2017GoalKeeper Stats'!$A$2:$S$109,22,FALSE),VLOOKUP(F1388,'[1]2017Player Stats'!$A$2:$AB$830,22,FALSE))</f>
        <v>0</v>
      </c>
      <c r="AD1388">
        <f>IF(G1388="GK",VLOOKUP(F1388,'[1]2017GoalKeeper Stats'!$A$2:$S$109,23,FALSE),VLOOKUP(F1388,'[1]2017Player Stats'!$A$2:$AB$830,23,FALSE))</f>
        <v>0</v>
      </c>
      <c r="AE1388">
        <f>IF(G1388="GK",VLOOKUP(F1388,'[1]2017GoalKeeper Stats'!$A$2:$S$109,24,FALSE),VLOOKUP(F1388,'[1]2017Player Stats'!$A$2:$AB$830,24,FALSE))</f>
        <v>0</v>
      </c>
      <c r="AF1388">
        <f>IF(G1388="GK",VLOOKUP(F1388,'[1]2017GoalKeeper Stats'!$A$2:$S$109,25,FALSE),VLOOKUP(F1388,'[1]2017Player Stats'!$A$2:$AB$830,25,FALSE))</f>
        <v>0</v>
      </c>
      <c r="AG1388">
        <f>IF(G1388="GK",VLOOKUP(F1388,'[1]2017GoalKeeper Stats'!$A$2:$S$109,26,FALSE),VLOOKUP(F1388,'[1]2017Player Stats'!$A$2:$AB$830,26,FALSE))</f>
        <v>0</v>
      </c>
      <c r="AH1388" s="51">
        <v>2017</v>
      </c>
      <c r="AI1388" s="51">
        <v>34</v>
      </c>
      <c r="AJ1388" s="51">
        <v>400</v>
      </c>
      <c r="AK1388" s="51">
        <v>444</v>
      </c>
      <c r="AL1388" s="51">
        <v>53</v>
      </c>
      <c r="AM1388" s="51">
        <v>49</v>
      </c>
      <c r="AN1388" s="51">
        <v>4</v>
      </c>
      <c r="AO1388" s="52">
        <v>45.7</v>
      </c>
      <c r="AP1388" s="52">
        <v>46.37</v>
      </c>
      <c r="AQ1388" s="52">
        <v>-0.67</v>
      </c>
      <c r="AR1388" s="52">
        <v>4.67</v>
      </c>
      <c r="AS1388" s="51">
        <v>54</v>
      </c>
      <c r="AT1388" s="52">
        <v>47.68</v>
      </c>
    </row>
    <row r="1389" spans="1:46" hidden="1">
      <c r="A1389">
        <v>2017</v>
      </c>
      <c r="B1389" t="s">
        <v>1914</v>
      </c>
      <c r="C1389" t="s">
        <v>1915</v>
      </c>
      <c r="D1389" t="s">
        <v>1280</v>
      </c>
      <c r="E1389" t="s">
        <v>1281</v>
      </c>
      <c r="F1389" t="str">
        <f t="shared" si="21"/>
        <v>Bernardo Anor</v>
      </c>
      <c r="G1389" t="s">
        <v>860</v>
      </c>
      <c r="H1389" s="143">
        <v>105000</v>
      </c>
      <c r="I1389" s="143">
        <v>105000</v>
      </c>
      <c r="J1389" t="str">
        <f>IF(G1389="GK",VLOOKUP(F1389,'[1]2017GoalKeeper Stats'!$A$2:$S$109,2,FALSE),VLOOKUP(F1389,'[1]2017Player Stats'!$A$2:$AB$830,2,FALSE))</f>
        <v>MIN</v>
      </c>
      <c r="K1389">
        <f>IF(G1389="GK",VLOOKUP(F1389,'[1]2017GoalKeeper Stats'!$A$2:$S$109,4,FALSE),VLOOKUP(F1389,'[1]2017Player Stats'!$A$2:$AB$830,4,FALSE))</f>
        <v>0</v>
      </c>
      <c r="L1389">
        <f>IF(G1389="GK",VLOOKUP(F1389,'[1]2017GoalKeeper Stats'!$A$2:$S$109,5,FALSE),VLOOKUP(F1389,'[1]2017Player Stats'!$A$2:$AB$830,5,FALSE))</f>
        <v>0</v>
      </c>
      <c r="M1389">
        <f>IF(G1389="GK",VLOOKUP(F1389,'[1]2017GoalKeeper Stats'!$A$2:$S$109,6,FALSE),VLOOKUP(F1389,'[1]2017Player Stats'!$A$2:$AB$830,6,FALSE))</f>
        <v>0</v>
      </c>
      <c r="N1389">
        <f>IF(G1389="GK",VLOOKUP(F1389,'[1]2017GoalKeeper Stats'!$A$2:$S$109,7,FALSE),VLOOKUP(F1389,'[1]2017Player Stats'!$A$2:$AB$830,7,FALSE))</f>
        <v>0</v>
      </c>
      <c r="O1389">
        <f>IF(G1389="GK",VLOOKUP(F1389,'[1]2017GoalKeeper Stats'!$A$2:$S$109,8,FALSE),VLOOKUP(F1389,'[1]2017Player Stats'!$A$2:$AB$830,8,FALSE))</f>
        <v>0</v>
      </c>
      <c r="P1389">
        <f>IF(G1389="GK",VLOOKUP(F1389,'[1]2017GoalKeeper Stats'!$A$2:$S$109,9,FALSE),VLOOKUP(F1389,'[1]2017Player Stats'!$A$2:$AB$830,9,FALSE))</f>
        <v>0</v>
      </c>
      <c r="Q1389">
        <f>IF(G1389="GK",VLOOKUP(F1389,'[1]2017GoalKeeper Stats'!$A$2:$S$109,10,FALSE),VLOOKUP(F1389,'[1]2017Player Stats'!$A$2:$AB$830,10,FALSE))</f>
        <v>0</v>
      </c>
      <c r="R1389">
        <f>IF(G1389="GK",VLOOKUP(F1389,'[1]2017GoalKeeper Stats'!$A$2:$S$109,11,FALSE),VLOOKUP(F1389,'[1]2017Player Stats'!$A$2:$AB$830,11,FALSE))</f>
        <v>0</v>
      </c>
      <c r="S1389" t="str">
        <f>IF(G1389="GK",VLOOKUP(F1389,'[1]2017GoalKeeper Stats'!$A$2:$S$109,12,FALSE),VLOOKUP(F1389,'[1]2017Player Stats'!$A$2:$AB$830,12,FALSE))</f>
        <v>0/0</v>
      </c>
      <c r="T1389">
        <f>IF(G1389="GK",VLOOKUP(F1389,'[1]2017GoalKeeper Stats'!$A$2:$S$109,13,FALSE),VLOOKUP(F1389,'[1]2017Player Stats'!$A$2:$AB$830,13,FALSE))</f>
        <v>0</v>
      </c>
      <c r="U1389">
        <f>IF(G1389="GK",VLOOKUP(F1389,'[1]2017GoalKeeper Stats'!$A$2:$S$109,14,FALSE),VLOOKUP(F1389,'[1]2017Player Stats'!$A$2:$AB$830,14,FALSE))</f>
        <v>0</v>
      </c>
      <c r="V1389">
        <f>IF(G1389="GK",VLOOKUP(F1389,'[1]2017GoalKeeper Stats'!$A$2:$S$109,15,FALSE),VLOOKUP(F1389,'[1]2017Player Stats'!$A$2:$AB$830,15,FALSE))</f>
        <v>0</v>
      </c>
      <c r="W1389">
        <f>IF(G1389="GK",VLOOKUP(F1389,'[1]2017GoalKeeper Stats'!$A$2:$S$109,16,FALSE),VLOOKUP(F1389,'[1]2017Player Stats'!$A$2:$AB$830,16,FALSE))</f>
        <v>0</v>
      </c>
      <c r="X1389">
        <f>IF(G1389="GK",VLOOKUP(F1389,'[1]2017GoalKeeper Stats'!$A$2:$S$109,17,FALSE),VLOOKUP(F1389,'[1]2017Player Stats'!$A$2:$AB$830,17,FALSE))</f>
        <v>0</v>
      </c>
      <c r="Y1389">
        <f>IF(G1389="GK",VLOOKUP(F1389,'[1]2017GoalKeeper Stats'!$A$2:$S$109,18,FALSE),VLOOKUP(F1389,'[1]2017Player Stats'!$A$2:$AB$830,18,FALSE))</f>
        <v>0</v>
      </c>
      <c r="Z1389">
        <f>IF(G1389="GK",VLOOKUP(F1389,'[1]2017GoalKeeper Stats'!$A$2:$S$109,19,FALSE),VLOOKUP(F1389,'[1]2017Player Stats'!$A$2:$AB$830,19,FALSE))</f>
        <v>0</v>
      </c>
      <c r="AA1389">
        <f>IF(G1389="GK",VLOOKUP(F1389,'[1]2017GoalKeeper Stats'!$A$2:$S$109,20,FALSE),VLOOKUP(F1389,'[1]2017Player Stats'!$A$2:$AB$830,20,FALSE))</f>
        <v>0</v>
      </c>
      <c r="AB1389">
        <f>IF(G1389="GK",VLOOKUP(F1389,'[1]2017GoalKeeper Stats'!$A$2:$S$109,21,FALSE),VLOOKUP(F1389,'[1]2017Player Stats'!$A$2:$AB$830,21,FALSE))</f>
        <v>0</v>
      </c>
      <c r="AC1389">
        <f>IF(G1389="GK",VLOOKUP(F1389,'[1]2017GoalKeeper Stats'!$A$2:$S$109,22,FALSE),VLOOKUP(F1389,'[1]2017Player Stats'!$A$2:$AB$830,22,FALSE))</f>
        <v>0</v>
      </c>
      <c r="AD1389">
        <f>IF(G1389="GK",VLOOKUP(F1389,'[1]2017GoalKeeper Stats'!$A$2:$S$109,23,FALSE),VLOOKUP(F1389,'[1]2017Player Stats'!$A$2:$AB$830,23,FALSE))</f>
        <v>0</v>
      </c>
      <c r="AE1389">
        <f>IF(G1389="GK",VLOOKUP(F1389,'[1]2017GoalKeeper Stats'!$A$2:$S$109,24,FALSE),VLOOKUP(F1389,'[1]2017Player Stats'!$A$2:$AB$830,24,FALSE))</f>
        <v>0</v>
      </c>
      <c r="AF1389">
        <f>IF(G1389="GK",VLOOKUP(F1389,'[1]2017GoalKeeper Stats'!$A$2:$S$109,25,FALSE),VLOOKUP(F1389,'[1]2017Player Stats'!$A$2:$AB$830,25,FALSE))</f>
        <v>0</v>
      </c>
      <c r="AG1389">
        <f>IF(G1389="GK",VLOOKUP(F1389,'[1]2017GoalKeeper Stats'!$A$2:$S$109,26,FALSE),VLOOKUP(F1389,'[1]2017Player Stats'!$A$2:$AB$830,26,FALSE))</f>
        <v>0</v>
      </c>
      <c r="AH1389" s="51">
        <v>2017</v>
      </c>
      <c r="AI1389" s="51">
        <v>34</v>
      </c>
      <c r="AJ1389" s="51">
        <v>338</v>
      </c>
      <c r="AK1389" s="51">
        <v>563</v>
      </c>
      <c r="AL1389" s="51">
        <v>45</v>
      </c>
      <c r="AM1389" s="51">
        <v>67</v>
      </c>
      <c r="AN1389" s="51">
        <v>-22</v>
      </c>
      <c r="AO1389" s="52">
        <v>39.22</v>
      </c>
      <c r="AP1389" s="52">
        <v>64.92</v>
      </c>
      <c r="AQ1389" s="52">
        <v>-25.7</v>
      </c>
      <c r="AR1389" s="52">
        <v>3.7</v>
      </c>
      <c r="AS1389" s="51">
        <v>36</v>
      </c>
      <c r="AT1389" s="52">
        <v>31.28</v>
      </c>
    </row>
    <row r="1390" spans="1:46" hidden="1">
      <c r="A1390">
        <v>2017</v>
      </c>
      <c r="B1390" t="s">
        <v>194</v>
      </c>
      <c r="C1390" t="s">
        <v>194</v>
      </c>
      <c r="D1390" t="s">
        <v>1027</v>
      </c>
      <c r="E1390" t="s">
        <v>1368</v>
      </c>
      <c r="F1390" t="str">
        <f t="shared" si="21"/>
        <v>Chad Barrett</v>
      </c>
      <c r="G1390" t="s">
        <v>875</v>
      </c>
      <c r="H1390" s="143">
        <v>105000</v>
      </c>
      <c r="I1390" s="143">
        <v>99000</v>
      </c>
      <c r="J1390" t="str">
        <f>IF(G1390="GK",VLOOKUP(F1390,'[1]2017GoalKeeper Stats'!$A$2:$S$109,2,FALSE),VLOOKUP(F1390,'[1]2017Player Stats'!$A$2:$AB$830,2,FALSE))</f>
        <v>RSL</v>
      </c>
      <c r="K1390">
        <f>IF(G1390="GK",VLOOKUP(F1390,'[1]2017GoalKeeper Stats'!$A$2:$S$109,4,FALSE),VLOOKUP(F1390,'[1]2017Player Stats'!$A$2:$AB$830,4,FALSE))</f>
        <v>3</v>
      </c>
      <c r="L1390">
        <f>IF(G1390="GK",VLOOKUP(F1390,'[1]2017GoalKeeper Stats'!$A$2:$S$109,5,FALSE),VLOOKUP(F1390,'[1]2017Player Stats'!$A$2:$AB$830,5,FALSE))</f>
        <v>0</v>
      </c>
      <c r="M1390">
        <f>IF(G1390="GK",VLOOKUP(F1390,'[1]2017GoalKeeper Stats'!$A$2:$S$109,6,FALSE),VLOOKUP(F1390,'[1]2017Player Stats'!$A$2:$AB$830,6,FALSE))</f>
        <v>65</v>
      </c>
      <c r="N1390">
        <f>IF(G1390="GK",VLOOKUP(F1390,'[1]2017GoalKeeper Stats'!$A$2:$S$109,7,FALSE),VLOOKUP(F1390,'[1]2017Player Stats'!$A$2:$AB$830,7,FALSE))</f>
        <v>0</v>
      </c>
      <c r="O1390">
        <f>IF(G1390="GK",VLOOKUP(F1390,'[1]2017GoalKeeper Stats'!$A$2:$S$109,8,FALSE),VLOOKUP(F1390,'[1]2017Player Stats'!$A$2:$AB$830,8,FALSE))</f>
        <v>0</v>
      </c>
      <c r="P1390">
        <f>IF(G1390="GK",VLOOKUP(F1390,'[1]2017GoalKeeper Stats'!$A$2:$S$109,9,FALSE),VLOOKUP(F1390,'[1]2017Player Stats'!$A$2:$AB$830,9,FALSE))</f>
        <v>3</v>
      </c>
      <c r="Q1390">
        <f>IF(G1390="GK",VLOOKUP(F1390,'[1]2017GoalKeeper Stats'!$A$2:$S$109,10,FALSE),VLOOKUP(F1390,'[1]2017Player Stats'!$A$2:$AB$830,10,FALSE))</f>
        <v>1</v>
      </c>
      <c r="R1390">
        <f>IF(G1390="GK",VLOOKUP(F1390,'[1]2017GoalKeeper Stats'!$A$2:$S$109,11,FALSE),VLOOKUP(F1390,'[1]2017Player Stats'!$A$2:$AB$830,11,FALSE))</f>
        <v>0</v>
      </c>
      <c r="S1390" t="str">
        <f>IF(G1390="GK",VLOOKUP(F1390,'[1]2017GoalKeeper Stats'!$A$2:$S$109,12,FALSE),VLOOKUP(F1390,'[1]2017Player Stats'!$A$2:$AB$830,12,FALSE))</f>
        <v>0/0</v>
      </c>
      <c r="T1390">
        <f>IF(G1390="GK",VLOOKUP(F1390,'[1]2017GoalKeeper Stats'!$A$2:$S$109,13,FALSE),VLOOKUP(F1390,'[1]2017Player Stats'!$A$2:$AB$830,13,FALSE))</f>
        <v>0</v>
      </c>
      <c r="U1390">
        <f>IF(G1390="GK",VLOOKUP(F1390,'[1]2017GoalKeeper Stats'!$A$2:$S$109,14,FALSE),VLOOKUP(F1390,'[1]2017Player Stats'!$A$2:$AB$830,14,FALSE))</f>
        <v>0</v>
      </c>
      <c r="V1390">
        <f>IF(G1390="GK",VLOOKUP(F1390,'[1]2017GoalKeeper Stats'!$A$2:$S$109,15,FALSE),VLOOKUP(F1390,'[1]2017Player Stats'!$A$2:$AB$830,15,FALSE))</f>
        <v>0</v>
      </c>
      <c r="W1390">
        <f>IF(G1390="GK",VLOOKUP(F1390,'[1]2017GoalKeeper Stats'!$A$2:$S$109,16,FALSE),VLOOKUP(F1390,'[1]2017Player Stats'!$A$2:$AB$830,16,FALSE))</f>
        <v>0</v>
      </c>
      <c r="X1390">
        <f>IF(G1390="GK",VLOOKUP(F1390,'[1]2017GoalKeeper Stats'!$A$2:$S$109,17,FALSE),VLOOKUP(F1390,'[1]2017Player Stats'!$A$2:$AB$830,17,FALSE))</f>
        <v>0</v>
      </c>
      <c r="Y1390">
        <f>IF(G1390="GK",VLOOKUP(F1390,'[1]2017GoalKeeper Stats'!$A$2:$S$109,18,FALSE),VLOOKUP(F1390,'[1]2017Player Stats'!$A$2:$AB$830,18,FALSE))</f>
        <v>0</v>
      </c>
      <c r="Z1390">
        <f>IF(G1390="GK",VLOOKUP(F1390,'[1]2017GoalKeeper Stats'!$A$2:$S$109,19,FALSE),VLOOKUP(F1390,'[1]2017Player Stats'!$A$2:$AB$830,19,FALSE))</f>
        <v>0</v>
      </c>
      <c r="AA1390">
        <f>IF(G1390="GK",VLOOKUP(F1390,'[1]2017GoalKeeper Stats'!$A$2:$S$109,20,FALSE),VLOOKUP(F1390,'[1]2017Player Stats'!$A$2:$AB$830,20,FALSE))</f>
        <v>0</v>
      </c>
      <c r="AB1390">
        <f>IF(G1390="GK",VLOOKUP(F1390,'[1]2017GoalKeeper Stats'!$A$2:$S$109,21,FALSE),VLOOKUP(F1390,'[1]2017Player Stats'!$A$2:$AB$830,21,FALSE))</f>
        <v>1</v>
      </c>
      <c r="AC1390">
        <f>IF(G1390="GK",VLOOKUP(F1390,'[1]2017GoalKeeper Stats'!$A$2:$S$109,22,FALSE),VLOOKUP(F1390,'[1]2017Player Stats'!$A$2:$AB$830,22,FALSE))</f>
        <v>1</v>
      </c>
      <c r="AD1390">
        <f>IF(G1390="GK",VLOOKUP(F1390,'[1]2017GoalKeeper Stats'!$A$2:$S$109,23,FALSE),VLOOKUP(F1390,'[1]2017Player Stats'!$A$2:$AB$830,23,FALSE))</f>
        <v>0</v>
      </c>
      <c r="AE1390">
        <f>IF(G1390="GK",VLOOKUP(F1390,'[1]2017GoalKeeper Stats'!$A$2:$S$109,24,FALSE),VLOOKUP(F1390,'[1]2017Player Stats'!$A$2:$AB$830,24,FALSE))</f>
        <v>0</v>
      </c>
      <c r="AF1390">
        <f>IF(G1390="GK",VLOOKUP(F1390,'[1]2017GoalKeeper Stats'!$A$2:$S$109,25,FALSE),VLOOKUP(F1390,'[1]2017Player Stats'!$A$2:$AB$830,25,FALSE))</f>
        <v>0</v>
      </c>
      <c r="AG1390">
        <f>IF(G1390="GK",VLOOKUP(F1390,'[1]2017GoalKeeper Stats'!$A$2:$S$109,26,FALSE),VLOOKUP(F1390,'[1]2017Player Stats'!$A$2:$AB$830,26,FALSE))</f>
        <v>33.33</v>
      </c>
      <c r="AH1390" s="51">
        <v>2017</v>
      </c>
      <c r="AI1390" s="51">
        <v>34</v>
      </c>
      <c r="AJ1390" s="51">
        <v>548</v>
      </c>
      <c r="AK1390" s="51">
        <v>420</v>
      </c>
      <c r="AL1390" s="51">
        <v>49</v>
      </c>
      <c r="AM1390" s="51">
        <v>54</v>
      </c>
      <c r="AN1390" s="51">
        <v>-5</v>
      </c>
      <c r="AO1390" s="52">
        <v>51.96</v>
      </c>
      <c r="AP1390" s="52">
        <v>49.83</v>
      </c>
      <c r="AQ1390" s="52">
        <v>2.12</v>
      </c>
      <c r="AR1390" s="52">
        <v>-7.12</v>
      </c>
      <c r="AS1390" s="51">
        <v>45</v>
      </c>
      <c r="AT1390" s="52">
        <v>48.26</v>
      </c>
    </row>
    <row r="1391" spans="1:46" hidden="1">
      <c r="A1391">
        <v>2017</v>
      </c>
      <c r="B1391" t="s">
        <v>195</v>
      </c>
      <c r="C1391" t="s">
        <v>866</v>
      </c>
      <c r="D1391" t="s">
        <v>965</v>
      </c>
      <c r="E1391" t="s">
        <v>1524</v>
      </c>
      <c r="F1391" t="str">
        <f t="shared" si="21"/>
        <v>Jose Villarreal</v>
      </c>
      <c r="G1391" t="s">
        <v>875</v>
      </c>
      <c r="H1391" s="143">
        <v>105000</v>
      </c>
      <c r="I1391" s="143">
        <v>105000</v>
      </c>
      <c r="J1391" t="str">
        <f>IF(G1391="GK",VLOOKUP(F1391,'[1]2017GoalKeeper Stats'!$A$2:$S$109,2,FALSE),VLOOKUP(F1391,'[1]2017Player Stats'!$A$2:$AB$830,2,FALSE))</f>
        <v xml:space="preserve">LA </v>
      </c>
      <c r="K1391">
        <f>IF(G1391="GK",VLOOKUP(F1391,'[1]2017GoalKeeper Stats'!$A$2:$S$109,4,FALSE),VLOOKUP(F1391,'[1]2017Player Stats'!$A$2:$AB$830,4,FALSE))</f>
        <v>12</v>
      </c>
      <c r="L1391">
        <f>IF(G1391="GK",VLOOKUP(F1391,'[1]2017GoalKeeper Stats'!$A$2:$S$109,5,FALSE),VLOOKUP(F1391,'[1]2017Player Stats'!$A$2:$AB$830,5,FALSE))</f>
        <v>4</v>
      </c>
      <c r="M1391">
        <f>IF(G1391="GK",VLOOKUP(F1391,'[1]2017GoalKeeper Stats'!$A$2:$S$109,6,FALSE),VLOOKUP(F1391,'[1]2017Player Stats'!$A$2:$AB$830,6,FALSE))</f>
        <v>389</v>
      </c>
      <c r="N1391">
        <f>IF(G1391="GK",VLOOKUP(F1391,'[1]2017GoalKeeper Stats'!$A$2:$S$109,7,FALSE),VLOOKUP(F1391,'[1]2017Player Stats'!$A$2:$AB$830,7,FALSE))</f>
        <v>0</v>
      </c>
      <c r="O1391">
        <f>IF(G1391="GK",VLOOKUP(F1391,'[1]2017GoalKeeper Stats'!$A$2:$S$109,8,FALSE),VLOOKUP(F1391,'[1]2017Player Stats'!$A$2:$AB$830,8,FALSE))</f>
        <v>3</v>
      </c>
      <c r="P1391">
        <f>IF(G1391="GK",VLOOKUP(F1391,'[1]2017GoalKeeper Stats'!$A$2:$S$109,9,FALSE),VLOOKUP(F1391,'[1]2017Player Stats'!$A$2:$AB$830,9,FALSE))</f>
        <v>5</v>
      </c>
      <c r="Q1391">
        <f>IF(G1391="GK",VLOOKUP(F1391,'[1]2017GoalKeeper Stats'!$A$2:$S$109,10,FALSE),VLOOKUP(F1391,'[1]2017Player Stats'!$A$2:$AB$830,10,FALSE))</f>
        <v>2</v>
      </c>
      <c r="R1391">
        <f>IF(G1391="GK",VLOOKUP(F1391,'[1]2017GoalKeeper Stats'!$A$2:$S$109,11,FALSE),VLOOKUP(F1391,'[1]2017Player Stats'!$A$2:$AB$830,11,FALSE))</f>
        <v>0</v>
      </c>
      <c r="S1391" t="str">
        <f>IF(G1391="GK",VLOOKUP(F1391,'[1]2017GoalKeeper Stats'!$A$2:$S$109,12,FALSE),VLOOKUP(F1391,'[1]2017Player Stats'!$A$2:$AB$830,12,FALSE))</f>
        <v>0/0</v>
      </c>
      <c r="T1391">
        <f>IF(G1391="GK",VLOOKUP(F1391,'[1]2017GoalKeeper Stats'!$A$2:$S$109,13,FALSE),VLOOKUP(F1391,'[1]2017Player Stats'!$A$2:$AB$830,13,FALSE))</f>
        <v>0</v>
      </c>
      <c r="U1391">
        <f>IF(G1391="GK",VLOOKUP(F1391,'[1]2017GoalKeeper Stats'!$A$2:$S$109,14,FALSE),VLOOKUP(F1391,'[1]2017Player Stats'!$A$2:$AB$830,14,FALSE))</f>
        <v>0</v>
      </c>
      <c r="V1391">
        <f>IF(G1391="GK",VLOOKUP(F1391,'[1]2017GoalKeeper Stats'!$A$2:$S$109,15,FALSE),VLOOKUP(F1391,'[1]2017Player Stats'!$A$2:$AB$830,15,FALSE))</f>
        <v>0</v>
      </c>
      <c r="W1391">
        <f>IF(G1391="GK",VLOOKUP(F1391,'[1]2017GoalKeeper Stats'!$A$2:$S$109,16,FALSE),VLOOKUP(F1391,'[1]2017Player Stats'!$A$2:$AB$830,16,FALSE))</f>
        <v>0</v>
      </c>
      <c r="X1391">
        <f>IF(G1391="GK",VLOOKUP(F1391,'[1]2017GoalKeeper Stats'!$A$2:$S$109,17,FALSE),VLOOKUP(F1391,'[1]2017Player Stats'!$A$2:$AB$830,17,FALSE))</f>
        <v>0</v>
      </c>
      <c r="Y1391">
        <f>IF(G1391="GK",VLOOKUP(F1391,'[1]2017GoalKeeper Stats'!$A$2:$S$109,18,FALSE),VLOOKUP(F1391,'[1]2017Player Stats'!$A$2:$AB$830,18,FALSE))</f>
        <v>2</v>
      </c>
      <c r="Z1391">
        <f>IF(G1391="GK",VLOOKUP(F1391,'[1]2017GoalKeeper Stats'!$A$2:$S$109,19,FALSE),VLOOKUP(F1391,'[1]2017Player Stats'!$A$2:$AB$830,19,FALSE))</f>
        <v>1</v>
      </c>
      <c r="AA1391">
        <f>IF(G1391="GK",VLOOKUP(F1391,'[1]2017GoalKeeper Stats'!$A$2:$S$109,20,FALSE),VLOOKUP(F1391,'[1]2017Player Stats'!$A$2:$AB$830,20,FALSE))</f>
        <v>0.69</v>
      </c>
      <c r="AB1391">
        <f>IF(G1391="GK",VLOOKUP(F1391,'[1]2017GoalKeeper Stats'!$A$2:$S$109,21,FALSE),VLOOKUP(F1391,'[1]2017Player Stats'!$A$2:$AB$830,21,FALSE))</f>
        <v>6</v>
      </c>
      <c r="AC1391">
        <f>IF(G1391="GK",VLOOKUP(F1391,'[1]2017GoalKeeper Stats'!$A$2:$S$109,22,FALSE),VLOOKUP(F1391,'[1]2017Player Stats'!$A$2:$AB$830,22,FALSE))</f>
        <v>15</v>
      </c>
      <c r="AD1391">
        <f>IF(G1391="GK",VLOOKUP(F1391,'[1]2017GoalKeeper Stats'!$A$2:$S$109,23,FALSE),VLOOKUP(F1391,'[1]2017Player Stats'!$A$2:$AB$830,23,FALSE))</f>
        <v>3</v>
      </c>
      <c r="AE1391">
        <f>IF(G1391="GK",VLOOKUP(F1391,'[1]2017GoalKeeper Stats'!$A$2:$S$109,24,FALSE),VLOOKUP(F1391,'[1]2017Player Stats'!$A$2:$AB$830,24,FALSE))</f>
        <v>0</v>
      </c>
      <c r="AF1391">
        <f>IF(G1391="GK",VLOOKUP(F1391,'[1]2017GoalKeeper Stats'!$A$2:$S$109,25,FALSE),VLOOKUP(F1391,'[1]2017Player Stats'!$A$2:$AB$830,25,FALSE))</f>
        <v>0</v>
      </c>
      <c r="AG1391">
        <f>IF(G1391="GK",VLOOKUP(F1391,'[1]2017GoalKeeper Stats'!$A$2:$S$109,26,FALSE),VLOOKUP(F1391,'[1]2017Player Stats'!$A$2:$AB$830,26,FALSE))</f>
        <v>40</v>
      </c>
      <c r="AH1391" s="51">
        <v>2017</v>
      </c>
      <c r="AI1391" s="51">
        <v>34</v>
      </c>
      <c r="AJ1391" s="51">
        <v>399</v>
      </c>
      <c r="AK1391" s="51">
        <v>505</v>
      </c>
      <c r="AL1391" s="51">
        <v>42</v>
      </c>
      <c r="AM1391" s="51">
        <v>66</v>
      </c>
      <c r="AN1391" s="51">
        <v>-24</v>
      </c>
      <c r="AO1391" s="52">
        <v>39.729999999999997</v>
      </c>
      <c r="AP1391" s="52">
        <v>54.61</v>
      </c>
      <c r="AQ1391" s="52">
        <v>-14.88</v>
      </c>
      <c r="AR1391" s="52">
        <v>-9.1199999999999992</v>
      </c>
      <c r="AS1391" s="51">
        <v>32</v>
      </c>
      <c r="AT1391" s="52">
        <v>38.29</v>
      </c>
    </row>
    <row r="1392" spans="1:46" hidden="1">
      <c r="A1392">
        <v>2017</v>
      </c>
      <c r="B1392" t="s">
        <v>201</v>
      </c>
      <c r="C1392" t="s">
        <v>201</v>
      </c>
      <c r="D1392" t="s">
        <v>1569</v>
      </c>
      <c r="E1392" t="s">
        <v>1570</v>
      </c>
      <c r="F1392" t="str">
        <f t="shared" si="21"/>
        <v>Wandrille Lefevre</v>
      </c>
      <c r="G1392" t="s">
        <v>893</v>
      </c>
      <c r="H1392" s="143">
        <v>104500</v>
      </c>
      <c r="I1392" s="143">
        <v>95000</v>
      </c>
      <c r="J1392" t="str">
        <f>IF(G1392="GK",VLOOKUP(F1392,'[1]2017GoalKeeper Stats'!$A$2:$S$109,2,FALSE),VLOOKUP(F1392,'[1]2017Player Stats'!$A$2:$AB$830,2,FALSE))</f>
        <v>MTL</v>
      </c>
      <c r="K1392">
        <f>IF(G1392="GK",VLOOKUP(F1392,'[1]2017GoalKeeper Stats'!$A$2:$S$109,4,FALSE),VLOOKUP(F1392,'[1]2017Player Stats'!$A$2:$AB$830,4,FALSE))</f>
        <v>3</v>
      </c>
      <c r="L1392">
        <f>IF(G1392="GK",VLOOKUP(F1392,'[1]2017GoalKeeper Stats'!$A$2:$S$109,5,FALSE),VLOOKUP(F1392,'[1]2017Player Stats'!$A$2:$AB$830,5,FALSE))</f>
        <v>1</v>
      </c>
      <c r="M1392">
        <f>IF(G1392="GK",VLOOKUP(F1392,'[1]2017GoalKeeper Stats'!$A$2:$S$109,6,FALSE),VLOOKUP(F1392,'[1]2017Player Stats'!$A$2:$AB$830,6,FALSE))</f>
        <v>103</v>
      </c>
      <c r="N1392">
        <f>IF(G1392="GK",VLOOKUP(F1392,'[1]2017GoalKeeper Stats'!$A$2:$S$109,7,FALSE),VLOOKUP(F1392,'[1]2017Player Stats'!$A$2:$AB$830,7,FALSE))</f>
        <v>0</v>
      </c>
      <c r="O1392">
        <f>IF(G1392="GK",VLOOKUP(F1392,'[1]2017GoalKeeper Stats'!$A$2:$S$109,8,FALSE),VLOOKUP(F1392,'[1]2017Player Stats'!$A$2:$AB$830,8,FALSE))</f>
        <v>0</v>
      </c>
      <c r="P1392">
        <f>IF(G1392="GK",VLOOKUP(F1392,'[1]2017GoalKeeper Stats'!$A$2:$S$109,9,FALSE),VLOOKUP(F1392,'[1]2017Player Stats'!$A$2:$AB$830,9,FALSE))</f>
        <v>2</v>
      </c>
      <c r="Q1392">
        <f>IF(G1392="GK",VLOOKUP(F1392,'[1]2017GoalKeeper Stats'!$A$2:$S$109,10,FALSE),VLOOKUP(F1392,'[1]2017Player Stats'!$A$2:$AB$830,10,FALSE))</f>
        <v>1</v>
      </c>
      <c r="R1392">
        <f>IF(G1392="GK",VLOOKUP(F1392,'[1]2017GoalKeeper Stats'!$A$2:$S$109,11,FALSE),VLOOKUP(F1392,'[1]2017Player Stats'!$A$2:$AB$830,11,FALSE))</f>
        <v>0</v>
      </c>
      <c r="S1392" t="str">
        <f>IF(G1392="GK",VLOOKUP(F1392,'[1]2017GoalKeeper Stats'!$A$2:$S$109,12,FALSE),VLOOKUP(F1392,'[1]2017Player Stats'!$A$2:$AB$830,12,FALSE))</f>
        <v>0/0</v>
      </c>
      <c r="T1392">
        <f>IF(G1392="GK",VLOOKUP(F1392,'[1]2017GoalKeeper Stats'!$A$2:$S$109,13,FALSE),VLOOKUP(F1392,'[1]2017Player Stats'!$A$2:$AB$830,13,FALSE))</f>
        <v>0</v>
      </c>
      <c r="U1392">
        <f>IF(G1392="GK",VLOOKUP(F1392,'[1]2017GoalKeeper Stats'!$A$2:$S$109,14,FALSE),VLOOKUP(F1392,'[1]2017Player Stats'!$A$2:$AB$830,14,FALSE))</f>
        <v>0</v>
      </c>
      <c r="V1392">
        <f>IF(G1392="GK",VLOOKUP(F1392,'[1]2017GoalKeeper Stats'!$A$2:$S$109,15,FALSE),VLOOKUP(F1392,'[1]2017Player Stats'!$A$2:$AB$830,15,FALSE))</f>
        <v>0</v>
      </c>
      <c r="W1392">
        <f>IF(G1392="GK",VLOOKUP(F1392,'[1]2017GoalKeeper Stats'!$A$2:$S$109,16,FALSE),VLOOKUP(F1392,'[1]2017Player Stats'!$A$2:$AB$830,16,FALSE))</f>
        <v>0</v>
      </c>
      <c r="X1392">
        <f>IF(G1392="GK",VLOOKUP(F1392,'[1]2017GoalKeeper Stats'!$A$2:$S$109,17,FALSE),VLOOKUP(F1392,'[1]2017Player Stats'!$A$2:$AB$830,17,FALSE))</f>
        <v>0</v>
      </c>
      <c r="Y1392">
        <f>IF(G1392="GK",VLOOKUP(F1392,'[1]2017GoalKeeper Stats'!$A$2:$S$109,18,FALSE),VLOOKUP(F1392,'[1]2017Player Stats'!$A$2:$AB$830,18,FALSE))</f>
        <v>0</v>
      </c>
      <c r="Z1392">
        <f>IF(G1392="GK",VLOOKUP(F1392,'[1]2017GoalKeeper Stats'!$A$2:$S$109,19,FALSE),VLOOKUP(F1392,'[1]2017Player Stats'!$A$2:$AB$830,19,FALSE))</f>
        <v>0</v>
      </c>
      <c r="AA1392">
        <f>IF(G1392="GK",VLOOKUP(F1392,'[1]2017GoalKeeper Stats'!$A$2:$S$109,20,FALSE),VLOOKUP(F1392,'[1]2017Player Stats'!$A$2:$AB$830,20,FALSE))</f>
        <v>0</v>
      </c>
      <c r="AB1392">
        <f>IF(G1392="GK",VLOOKUP(F1392,'[1]2017GoalKeeper Stats'!$A$2:$S$109,21,FALSE),VLOOKUP(F1392,'[1]2017Player Stats'!$A$2:$AB$830,21,FALSE))</f>
        <v>0</v>
      </c>
      <c r="AC1392">
        <f>IF(G1392="GK",VLOOKUP(F1392,'[1]2017GoalKeeper Stats'!$A$2:$S$109,22,FALSE),VLOOKUP(F1392,'[1]2017Player Stats'!$A$2:$AB$830,22,FALSE))</f>
        <v>0</v>
      </c>
      <c r="AD1392">
        <f>IF(G1392="GK",VLOOKUP(F1392,'[1]2017GoalKeeper Stats'!$A$2:$S$109,23,FALSE),VLOOKUP(F1392,'[1]2017Player Stats'!$A$2:$AB$830,23,FALSE))</f>
        <v>0</v>
      </c>
      <c r="AE1392">
        <f>IF(G1392="GK",VLOOKUP(F1392,'[1]2017GoalKeeper Stats'!$A$2:$S$109,24,FALSE),VLOOKUP(F1392,'[1]2017Player Stats'!$A$2:$AB$830,24,FALSE))</f>
        <v>0</v>
      </c>
      <c r="AF1392">
        <f>IF(G1392="GK",VLOOKUP(F1392,'[1]2017GoalKeeper Stats'!$A$2:$S$109,25,FALSE),VLOOKUP(F1392,'[1]2017Player Stats'!$A$2:$AB$830,25,FALSE))</f>
        <v>0</v>
      </c>
      <c r="AG1392">
        <f>IF(G1392="GK",VLOOKUP(F1392,'[1]2017GoalKeeper Stats'!$A$2:$S$109,26,FALSE),VLOOKUP(F1392,'[1]2017Player Stats'!$A$2:$AB$830,26,FALSE))</f>
        <v>50</v>
      </c>
      <c r="AH1392" s="51">
        <v>2017</v>
      </c>
      <c r="AI1392" s="51">
        <v>34</v>
      </c>
      <c r="AJ1392" s="51">
        <v>419</v>
      </c>
      <c r="AK1392" s="51">
        <v>472</v>
      </c>
      <c r="AL1392" s="51">
        <v>52</v>
      </c>
      <c r="AM1392" s="51">
        <v>57</v>
      </c>
      <c r="AN1392" s="51">
        <v>-5</v>
      </c>
      <c r="AO1392" s="52">
        <v>40.26</v>
      </c>
      <c r="AP1392" s="52">
        <v>50.46</v>
      </c>
      <c r="AQ1392" s="52">
        <v>-10.199999999999999</v>
      </c>
      <c r="AR1392" s="52">
        <v>5.2</v>
      </c>
      <c r="AS1392" s="51">
        <v>39</v>
      </c>
      <c r="AT1392" s="52">
        <v>40.03</v>
      </c>
    </row>
    <row r="1393" spans="1:46" hidden="1">
      <c r="A1393">
        <v>2017</v>
      </c>
      <c r="B1393" t="s">
        <v>204</v>
      </c>
      <c r="C1393" t="s">
        <v>204</v>
      </c>
      <c r="D1393" t="s">
        <v>1802</v>
      </c>
      <c r="E1393" t="s">
        <v>1803</v>
      </c>
      <c r="F1393" t="str">
        <f t="shared" si="21"/>
        <v>Auston Trusty</v>
      </c>
      <c r="G1393" t="s">
        <v>893</v>
      </c>
      <c r="H1393" s="143">
        <v>104100</v>
      </c>
      <c r="I1393" s="143">
        <v>75000</v>
      </c>
      <c r="J1393" t="str">
        <f>IF(G1393="GK",VLOOKUP(F1393,'[1]2017GoalKeeper Stats'!$A$2:$S$109,2,FALSE),VLOOKUP(F1393,'[1]2017Player Stats'!$A$2:$AB$830,2,FALSE))</f>
        <v>COL</v>
      </c>
      <c r="K1393">
        <f>IF(G1393="GK",VLOOKUP(F1393,'[1]2017GoalKeeper Stats'!$A$2:$S$109,4,FALSE),VLOOKUP(F1393,'[1]2017Player Stats'!$A$2:$AB$830,4,FALSE))</f>
        <v>0</v>
      </c>
      <c r="L1393">
        <f>IF(G1393="GK",VLOOKUP(F1393,'[1]2017GoalKeeper Stats'!$A$2:$S$109,5,FALSE),VLOOKUP(F1393,'[1]2017Player Stats'!$A$2:$AB$830,5,FALSE))</f>
        <v>0</v>
      </c>
      <c r="M1393">
        <f>IF(G1393="GK",VLOOKUP(F1393,'[1]2017GoalKeeper Stats'!$A$2:$S$109,6,FALSE),VLOOKUP(F1393,'[1]2017Player Stats'!$A$2:$AB$830,6,FALSE))</f>
        <v>0</v>
      </c>
      <c r="N1393">
        <f>IF(G1393="GK",VLOOKUP(F1393,'[1]2017GoalKeeper Stats'!$A$2:$S$109,7,FALSE),VLOOKUP(F1393,'[1]2017Player Stats'!$A$2:$AB$830,7,FALSE))</f>
        <v>0</v>
      </c>
      <c r="O1393">
        <f>IF(G1393="GK",VLOOKUP(F1393,'[1]2017GoalKeeper Stats'!$A$2:$S$109,8,FALSE),VLOOKUP(F1393,'[1]2017Player Stats'!$A$2:$AB$830,8,FALSE))</f>
        <v>0</v>
      </c>
      <c r="P1393">
        <f>IF(G1393="GK",VLOOKUP(F1393,'[1]2017GoalKeeper Stats'!$A$2:$S$109,9,FALSE),VLOOKUP(F1393,'[1]2017Player Stats'!$A$2:$AB$830,9,FALSE))</f>
        <v>0</v>
      </c>
      <c r="Q1393">
        <f>IF(G1393="GK",VLOOKUP(F1393,'[1]2017GoalKeeper Stats'!$A$2:$S$109,10,FALSE),VLOOKUP(F1393,'[1]2017Player Stats'!$A$2:$AB$830,10,FALSE))</f>
        <v>0</v>
      </c>
      <c r="R1393">
        <f>IF(G1393="GK",VLOOKUP(F1393,'[1]2017GoalKeeper Stats'!$A$2:$S$109,11,FALSE),VLOOKUP(F1393,'[1]2017Player Stats'!$A$2:$AB$830,11,FALSE))</f>
        <v>0</v>
      </c>
      <c r="S1393" t="str">
        <f>IF(G1393="GK",VLOOKUP(F1393,'[1]2017GoalKeeper Stats'!$A$2:$S$109,12,FALSE),VLOOKUP(F1393,'[1]2017Player Stats'!$A$2:$AB$830,12,FALSE))</f>
        <v>0/0</v>
      </c>
      <c r="T1393">
        <f>IF(G1393="GK",VLOOKUP(F1393,'[1]2017GoalKeeper Stats'!$A$2:$S$109,13,FALSE),VLOOKUP(F1393,'[1]2017Player Stats'!$A$2:$AB$830,13,FALSE))</f>
        <v>0</v>
      </c>
      <c r="U1393">
        <f>IF(G1393="GK",VLOOKUP(F1393,'[1]2017GoalKeeper Stats'!$A$2:$S$109,14,FALSE),VLOOKUP(F1393,'[1]2017Player Stats'!$A$2:$AB$830,14,FALSE))</f>
        <v>0</v>
      </c>
      <c r="V1393">
        <f>IF(G1393="GK",VLOOKUP(F1393,'[1]2017GoalKeeper Stats'!$A$2:$S$109,15,FALSE),VLOOKUP(F1393,'[1]2017Player Stats'!$A$2:$AB$830,15,FALSE))</f>
        <v>0</v>
      </c>
      <c r="W1393">
        <f>IF(G1393="GK",VLOOKUP(F1393,'[1]2017GoalKeeper Stats'!$A$2:$S$109,16,FALSE),VLOOKUP(F1393,'[1]2017Player Stats'!$A$2:$AB$830,16,FALSE))</f>
        <v>0</v>
      </c>
      <c r="X1393">
        <f>IF(G1393="GK",VLOOKUP(F1393,'[1]2017GoalKeeper Stats'!$A$2:$S$109,17,FALSE),VLOOKUP(F1393,'[1]2017Player Stats'!$A$2:$AB$830,17,FALSE))</f>
        <v>0</v>
      </c>
      <c r="Y1393">
        <f>IF(G1393="GK",VLOOKUP(F1393,'[1]2017GoalKeeper Stats'!$A$2:$S$109,18,FALSE),VLOOKUP(F1393,'[1]2017Player Stats'!$A$2:$AB$830,18,FALSE))</f>
        <v>0</v>
      </c>
      <c r="Z1393">
        <f>IF(G1393="GK",VLOOKUP(F1393,'[1]2017GoalKeeper Stats'!$A$2:$S$109,19,FALSE),VLOOKUP(F1393,'[1]2017Player Stats'!$A$2:$AB$830,19,FALSE))</f>
        <v>0</v>
      </c>
      <c r="AA1393">
        <f>IF(G1393="GK",VLOOKUP(F1393,'[1]2017GoalKeeper Stats'!$A$2:$S$109,20,FALSE),VLOOKUP(F1393,'[1]2017Player Stats'!$A$2:$AB$830,20,FALSE))</f>
        <v>0</v>
      </c>
      <c r="AB1393">
        <f>IF(G1393="GK",VLOOKUP(F1393,'[1]2017GoalKeeper Stats'!$A$2:$S$109,21,FALSE),VLOOKUP(F1393,'[1]2017Player Stats'!$A$2:$AB$830,21,FALSE))</f>
        <v>0</v>
      </c>
      <c r="AC1393">
        <f>IF(G1393="GK",VLOOKUP(F1393,'[1]2017GoalKeeper Stats'!$A$2:$S$109,22,FALSE),VLOOKUP(F1393,'[1]2017Player Stats'!$A$2:$AB$830,22,FALSE))</f>
        <v>0</v>
      </c>
      <c r="AD1393">
        <f>IF(G1393="GK",VLOOKUP(F1393,'[1]2017GoalKeeper Stats'!$A$2:$S$109,23,FALSE),VLOOKUP(F1393,'[1]2017Player Stats'!$A$2:$AB$830,23,FALSE))</f>
        <v>0</v>
      </c>
      <c r="AE1393">
        <f>IF(G1393="GK",VLOOKUP(F1393,'[1]2017GoalKeeper Stats'!$A$2:$S$109,24,FALSE),VLOOKUP(F1393,'[1]2017Player Stats'!$A$2:$AB$830,24,FALSE))</f>
        <v>0</v>
      </c>
      <c r="AF1393">
        <f>IF(G1393="GK",VLOOKUP(F1393,'[1]2017GoalKeeper Stats'!$A$2:$S$109,25,FALSE),VLOOKUP(F1393,'[1]2017Player Stats'!$A$2:$AB$830,25,FALSE))</f>
        <v>0</v>
      </c>
      <c r="AG1393">
        <f>IF(G1393="GK",VLOOKUP(F1393,'[1]2017GoalKeeper Stats'!$A$2:$S$109,26,FALSE),VLOOKUP(F1393,'[1]2017Player Stats'!$A$2:$AB$830,26,FALSE))</f>
        <v>0</v>
      </c>
      <c r="AH1393" s="51">
        <v>2017</v>
      </c>
      <c r="AI1393" s="51">
        <v>34</v>
      </c>
      <c r="AJ1393" s="51">
        <v>386</v>
      </c>
      <c r="AK1393" s="51">
        <v>424</v>
      </c>
      <c r="AL1393" s="51">
        <v>49</v>
      </c>
      <c r="AM1393" s="51">
        <v>47</v>
      </c>
      <c r="AN1393" s="51">
        <v>2</v>
      </c>
      <c r="AO1393" s="52">
        <v>43.73</v>
      </c>
      <c r="AP1393" s="52">
        <v>44.93</v>
      </c>
      <c r="AQ1393" s="52">
        <v>-1.2</v>
      </c>
      <c r="AR1393" s="52">
        <v>3.2</v>
      </c>
      <c r="AS1393" s="51">
        <v>42</v>
      </c>
      <c r="AT1393" s="52">
        <v>44.82</v>
      </c>
    </row>
    <row r="1394" spans="1:46" hidden="1">
      <c r="A1394">
        <v>2017</v>
      </c>
      <c r="B1394" t="s">
        <v>205</v>
      </c>
      <c r="C1394" t="s">
        <v>971</v>
      </c>
      <c r="D1394" t="s">
        <v>1435</v>
      </c>
      <c r="E1394" t="s">
        <v>1436</v>
      </c>
      <c r="F1394" t="str">
        <f t="shared" si="21"/>
        <v>Coy Craft</v>
      </c>
      <c r="G1394" t="s">
        <v>936</v>
      </c>
      <c r="H1394" s="143">
        <v>102083</v>
      </c>
      <c r="I1394" s="143">
        <v>85000</v>
      </c>
      <c r="J1394" t="str">
        <f>IF(G1394="GK",VLOOKUP(F1394,'[1]2017GoalKeeper Stats'!$A$2:$S$109,2,FALSE),VLOOKUP(F1394,'[1]2017Player Stats'!$A$2:$AB$830,2,FALSE))</f>
        <v>DAL</v>
      </c>
      <c r="K1394">
        <f>IF(G1394="GK",VLOOKUP(F1394,'[1]2017GoalKeeper Stats'!$A$2:$S$109,4,FALSE),VLOOKUP(F1394,'[1]2017Player Stats'!$A$2:$AB$830,4,FALSE))</f>
        <v>1</v>
      </c>
      <c r="L1394">
        <f>IF(G1394="GK",VLOOKUP(F1394,'[1]2017GoalKeeper Stats'!$A$2:$S$109,5,FALSE),VLOOKUP(F1394,'[1]2017Player Stats'!$A$2:$AB$830,5,FALSE))</f>
        <v>0</v>
      </c>
      <c r="M1394">
        <f>IF(G1394="GK",VLOOKUP(F1394,'[1]2017GoalKeeper Stats'!$A$2:$S$109,6,FALSE),VLOOKUP(F1394,'[1]2017Player Stats'!$A$2:$AB$830,6,FALSE))</f>
        <v>11</v>
      </c>
      <c r="N1394">
        <f>IF(G1394="GK",VLOOKUP(F1394,'[1]2017GoalKeeper Stats'!$A$2:$S$109,7,FALSE),VLOOKUP(F1394,'[1]2017Player Stats'!$A$2:$AB$830,7,FALSE))</f>
        <v>0</v>
      </c>
      <c r="O1394">
        <f>IF(G1394="GK",VLOOKUP(F1394,'[1]2017GoalKeeper Stats'!$A$2:$S$109,8,FALSE),VLOOKUP(F1394,'[1]2017Player Stats'!$A$2:$AB$830,8,FALSE))</f>
        <v>0</v>
      </c>
      <c r="P1394">
        <f>IF(G1394="GK",VLOOKUP(F1394,'[1]2017GoalKeeper Stats'!$A$2:$S$109,9,FALSE),VLOOKUP(F1394,'[1]2017Player Stats'!$A$2:$AB$830,9,FALSE))</f>
        <v>1</v>
      </c>
      <c r="Q1394">
        <f>IF(G1394="GK",VLOOKUP(F1394,'[1]2017GoalKeeper Stats'!$A$2:$S$109,10,FALSE),VLOOKUP(F1394,'[1]2017Player Stats'!$A$2:$AB$830,10,FALSE))</f>
        <v>0</v>
      </c>
      <c r="R1394">
        <f>IF(G1394="GK",VLOOKUP(F1394,'[1]2017GoalKeeper Stats'!$A$2:$S$109,11,FALSE),VLOOKUP(F1394,'[1]2017Player Stats'!$A$2:$AB$830,11,FALSE))</f>
        <v>0</v>
      </c>
      <c r="S1394" t="str">
        <f>IF(G1394="GK",VLOOKUP(F1394,'[1]2017GoalKeeper Stats'!$A$2:$S$109,12,FALSE),VLOOKUP(F1394,'[1]2017Player Stats'!$A$2:$AB$830,12,FALSE))</f>
        <v>0/0</v>
      </c>
      <c r="T1394">
        <f>IF(G1394="GK",VLOOKUP(F1394,'[1]2017GoalKeeper Stats'!$A$2:$S$109,13,FALSE),VLOOKUP(F1394,'[1]2017Player Stats'!$A$2:$AB$830,13,FALSE))</f>
        <v>0</v>
      </c>
      <c r="U1394">
        <f>IF(G1394="GK",VLOOKUP(F1394,'[1]2017GoalKeeper Stats'!$A$2:$S$109,14,FALSE),VLOOKUP(F1394,'[1]2017Player Stats'!$A$2:$AB$830,14,FALSE))</f>
        <v>0</v>
      </c>
      <c r="V1394">
        <f>IF(G1394="GK",VLOOKUP(F1394,'[1]2017GoalKeeper Stats'!$A$2:$S$109,15,FALSE),VLOOKUP(F1394,'[1]2017Player Stats'!$A$2:$AB$830,15,FALSE))</f>
        <v>0</v>
      </c>
      <c r="W1394">
        <f>IF(G1394="GK",VLOOKUP(F1394,'[1]2017GoalKeeper Stats'!$A$2:$S$109,16,FALSE),VLOOKUP(F1394,'[1]2017Player Stats'!$A$2:$AB$830,16,FALSE))</f>
        <v>0</v>
      </c>
      <c r="X1394">
        <f>IF(G1394="GK",VLOOKUP(F1394,'[1]2017GoalKeeper Stats'!$A$2:$S$109,17,FALSE),VLOOKUP(F1394,'[1]2017Player Stats'!$A$2:$AB$830,17,FALSE))</f>
        <v>0</v>
      </c>
      <c r="Y1394">
        <f>IF(G1394="GK",VLOOKUP(F1394,'[1]2017GoalKeeper Stats'!$A$2:$S$109,18,FALSE),VLOOKUP(F1394,'[1]2017Player Stats'!$A$2:$AB$830,18,FALSE))</f>
        <v>0</v>
      </c>
      <c r="Z1394">
        <f>IF(G1394="GK",VLOOKUP(F1394,'[1]2017GoalKeeper Stats'!$A$2:$S$109,19,FALSE),VLOOKUP(F1394,'[1]2017Player Stats'!$A$2:$AB$830,19,FALSE))</f>
        <v>0</v>
      </c>
      <c r="AA1394">
        <f>IF(G1394="GK",VLOOKUP(F1394,'[1]2017GoalKeeper Stats'!$A$2:$S$109,20,FALSE),VLOOKUP(F1394,'[1]2017Player Stats'!$A$2:$AB$830,20,FALSE))</f>
        <v>0</v>
      </c>
      <c r="AB1394">
        <f>IF(G1394="GK",VLOOKUP(F1394,'[1]2017GoalKeeper Stats'!$A$2:$S$109,21,FALSE),VLOOKUP(F1394,'[1]2017Player Stats'!$A$2:$AB$830,21,FALSE))</f>
        <v>0</v>
      </c>
      <c r="AC1394">
        <f>IF(G1394="GK",VLOOKUP(F1394,'[1]2017GoalKeeper Stats'!$A$2:$S$109,22,FALSE),VLOOKUP(F1394,'[1]2017Player Stats'!$A$2:$AB$830,22,FALSE))</f>
        <v>1</v>
      </c>
      <c r="AD1394">
        <f>IF(G1394="GK",VLOOKUP(F1394,'[1]2017GoalKeeper Stats'!$A$2:$S$109,23,FALSE),VLOOKUP(F1394,'[1]2017Player Stats'!$A$2:$AB$830,23,FALSE))</f>
        <v>0</v>
      </c>
      <c r="AE1394">
        <f>IF(G1394="GK",VLOOKUP(F1394,'[1]2017GoalKeeper Stats'!$A$2:$S$109,24,FALSE),VLOOKUP(F1394,'[1]2017Player Stats'!$A$2:$AB$830,24,FALSE))</f>
        <v>0</v>
      </c>
      <c r="AF1394">
        <f>IF(G1394="GK",VLOOKUP(F1394,'[1]2017GoalKeeper Stats'!$A$2:$S$109,25,FALSE),VLOOKUP(F1394,'[1]2017Player Stats'!$A$2:$AB$830,25,FALSE))</f>
        <v>0</v>
      </c>
      <c r="AG1394">
        <f>IF(G1394="GK",VLOOKUP(F1394,'[1]2017GoalKeeper Stats'!$A$2:$S$109,26,FALSE),VLOOKUP(F1394,'[1]2017Player Stats'!$A$2:$AB$830,26,FALSE))</f>
        <v>0</v>
      </c>
      <c r="AH1394" s="51">
        <v>2017</v>
      </c>
      <c r="AI1394" s="51">
        <v>34</v>
      </c>
      <c r="AJ1394" s="51">
        <v>481</v>
      </c>
      <c r="AK1394" s="51">
        <v>375</v>
      </c>
      <c r="AL1394" s="51">
        <v>48</v>
      </c>
      <c r="AM1394" s="51">
        <v>48</v>
      </c>
      <c r="AN1394" s="51">
        <v>0</v>
      </c>
      <c r="AO1394" s="52">
        <v>49.84</v>
      </c>
      <c r="AP1394" s="52">
        <v>38.5</v>
      </c>
      <c r="AQ1394" s="52">
        <v>11.34</v>
      </c>
      <c r="AR1394" s="52">
        <v>-11.34</v>
      </c>
      <c r="AS1394" s="51">
        <v>46</v>
      </c>
      <c r="AT1394" s="52">
        <v>53.88</v>
      </c>
    </row>
    <row r="1395" spans="1:46" hidden="1">
      <c r="A1395">
        <v>2017</v>
      </c>
      <c r="B1395" t="s">
        <v>211</v>
      </c>
      <c r="C1395" t="s">
        <v>173</v>
      </c>
      <c r="D1395" t="s">
        <v>1586</v>
      </c>
      <c r="E1395" t="s">
        <v>1390</v>
      </c>
      <c r="F1395" t="str">
        <f t="shared" si="21"/>
        <v>RJ Allen</v>
      </c>
      <c r="G1395" t="s">
        <v>893</v>
      </c>
      <c r="H1395" s="143">
        <v>101667</v>
      </c>
      <c r="I1395" s="143">
        <v>100000</v>
      </c>
      <c r="J1395" t="str">
        <f>IF(G1395="GK",VLOOKUP(F1395,'[1]2017GoalKeeper Stats'!$A$2:$S$109,2,FALSE),VLOOKUP(F1395,'[1]2017Player Stats'!$A$2:$AB$830,2,FALSE))</f>
        <v>NYC</v>
      </c>
      <c r="K1395">
        <f>IF(G1395="GK",VLOOKUP(F1395,'[1]2017GoalKeeper Stats'!$A$2:$S$109,4,FALSE),VLOOKUP(F1395,'[1]2017Player Stats'!$A$2:$AB$830,4,FALSE))</f>
        <v>15</v>
      </c>
      <c r="L1395">
        <f>IF(G1395="GK",VLOOKUP(F1395,'[1]2017GoalKeeper Stats'!$A$2:$S$109,5,FALSE),VLOOKUP(F1395,'[1]2017Player Stats'!$A$2:$AB$830,5,FALSE))</f>
        <v>10</v>
      </c>
      <c r="M1395">
        <f>IF(G1395="GK",VLOOKUP(F1395,'[1]2017GoalKeeper Stats'!$A$2:$S$109,6,FALSE),VLOOKUP(F1395,'[1]2017Player Stats'!$A$2:$AB$830,6,FALSE))</f>
        <v>1009</v>
      </c>
      <c r="N1395">
        <f>IF(G1395="GK",VLOOKUP(F1395,'[1]2017GoalKeeper Stats'!$A$2:$S$109,7,FALSE),VLOOKUP(F1395,'[1]2017Player Stats'!$A$2:$AB$830,7,FALSE))</f>
        <v>0</v>
      </c>
      <c r="O1395">
        <f>IF(G1395="GK",VLOOKUP(F1395,'[1]2017GoalKeeper Stats'!$A$2:$S$109,8,FALSE),VLOOKUP(F1395,'[1]2017Player Stats'!$A$2:$AB$830,8,FALSE))</f>
        <v>3</v>
      </c>
      <c r="P1395">
        <f>IF(G1395="GK",VLOOKUP(F1395,'[1]2017GoalKeeper Stats'!$A$2:$S$109,9,FALSE),VLOOKUP(F1395,'[1]2017Player Stats'!$A$2:$AB$830,9,FALSE))</f>
        <v>6</v>
      </c>
      <c r="Q1395">
        <f>IF(G1395="GK",VLOOKUP(F1395,'[1]2017GoalKeeper Stats'!$A$2:$S$109,10,FALSE),VLOOKUP(F1395,'[1]2017Player Stats'!$A$2:$AB$830,10,FALSE))</f>
        <v>0</v>
      </c>
      <c r="R1395">
        <f>IF(G1395="GK",VLOOKUP(F1395,'[1]2017GoalKeeper Stats'!$A$2:$S$109,11,FALSE),VLOOKUP(F1395,'[1]2017Player Stats'!$A$2:$AB$830,11,FALSE))</f>
        <v>0</v>
      </c>
      <c r="S1395" t="str">
        <f>IF(G1395="GK",VLOOKUP(F1395,'[1]2017GoalKeeper Stats'!$A$2:$S$109,12,FALSE),VLOOKUP(F1395,'[1]2017Player Stats'!$A$2:$AB$830,12,FALSE))</f>
        <v>0/0</v>
      </c>
      <c r="T1395">
        <f>IF(G1395="GK",VLOOKUP(F1395,'[1]2017GoalKeeper Stats'!$A$2:$S$109,13,FALSE),VLOOKUP(F1395,'[1]2017Player Stats'!$A$2:$AB$830,13,FALSE))</f>
        <v>0</v>
      </c>
      <c r="U1395">
        <f>IF(G1395="GK",VLOOKUP(F1395,'[1]2017GoalKeeper Stats'!$A$2:$S$109,14,FALSE),VLOOKUP(F1395,'[1]2017Player Stats'!$A$2:$AB$830,14,FALSE))</f>
        <v>0</v>
      </c>
      <c r="V1395">
        <f>IF(G1395="GK",VLOOKUP(F1395,'[1]2017GoalKeeper Stats'!$A$2:$S$109,15,FALSE),VLOOKUP(F1395,'[1]2017Player Stats'!$A$2:$AB$830,15,FALSE))</f>
        <v>0</v>
      </c>
      <c r="W1395">
        <f>IF(G1395="GK",VLOOKUP(F1395,'[1]2017GoalKeeper Stats'!$A$2:$S$109,16,FALSE),VLOOKUP(F1395,'[1]2017Player Stats'!$A$2:$AB$830,16,FALSE))</f>
        <v>0</v>
      </c>
      <c r="X1395">
        <f>IF(G1395="GK",VLOOKUP(F1395,'[1]2017GoalKeeper Stats'!$A$2:$S$109,17,FALSE),VLOOKUP(F1395,'[1]2017Player Stats'!$A$2:$AB$830,17,FALSE))</f>
        <v>1</v>
      </c>
      <c r="Y1395">
        <f>IF(G1395="GK",VLOOKUP(F1395,'[1]2017GoalKeeper Stats'!$A$2:$S$109,18,FALSE),VLOOKUP(F1395,'[1]2017Player Stats'!$A$2:$AB$830,18,FALSE))</f>
        <v>1</v>
      </c>
      <c r="Z1395">
        <f>IF(G1395="GK",VLOOKUP(F1395,'[1]2017GoalKeeper Stats'!$A$2:$S$109,19,FALSE),VLOOKUP(F1395,'[1]2017Player Stats'!$A$2:$AB$830,19,FALSE))</f>
        <v>2</v>
      </c>
      <c r="AA1395">
        <f>IF(G1395="GK",VLOOKUP(F1395,'[1]2017GoalKeeper Stats'!$A$2:$S$109,20,FALSE),VLOOKUP(F1395,'[1]2017Player Stats'!$A$2:$AB$830,20,FALSE))</f>
        <v>0.27</v>
      </c>
      <c r="AB1395">
        <f>IF(G1395="GK",VLOOKUP(F1395,'[1]2017GoalKeeper Stats'!$A$2:$S$109,21,FALSE),VLOOKUP(F1395,'[1]2017Player Stats'!$A$2:$AB$830,21,FALSE))</f>
        <v>24</v>
      </c>
      <c r="AC1395">
        <f>IF(G1395="GK",VLOOKUP(F1395,'[1]2017GoalKeeper Stats'!$A$2:$S$109,22,FALSE),VLOOKUP(F1395,'[1]2017Player Stats'!$A$2:$AB$830,22,FALSE))</f>
        <v>4</v>
      </c>
      <c r="AD1395">
        <f>IF(G1395="GK",VLOOKUP(F1395,'[1]2017GoalKeeper Stats'!$A$2:$S$109,23,FALSE),VLOOKUP(F1395,'[1]2017Player Stats'!$A$2:$AB$830,23,FALSE))</f>
        <v>0</v>
      </c>
      <c r="AE1395">
        <f>IF(G1395="GK",VLOOKUP(F1395,'[1]2017GoalKeeper Stats'!$A$2:$S$109,24,FALSE),VLOOKUP(F1395,'[1]2017Player Stats'!$A$2:$AB$830,24,FALSE))</f>
        <v>3</v>
      </c>
      <c r="AF1395">
        <f>IF(G1395="GK",VLOOKUP(F1395,'[1]2017GoalKeeper Stats'!$A$2:$S$109,25,FALSE),VLOOKUP(F1395,'[1]2017Player Stats'!$A$2:$AB$830,25,FALSE))</f>
        <v>0</v>
      </c>
      <c r="AG1395">
        <f>IF(G1395="GK",VLOOKUP(F1395,'[1]2017GoalKeeper Stats'!$A$2:$S$109,26,FALSE),VLOOKUP(F1395,'[1]2017Player Stats'!$A$2:$AB$830,26,FALSE))</f>
        <v>0</v>
      </c>
      <c r="AH1395" s="51">
        <v>2017</v>
      </c>
      <c r="AI1395" s="51">
        <v>34</v>
      </c>
      <c r="AJ1395" s="51">
        <v>484</v>
      </c>
      <c r="AK1395" s="51">
        <v>421</v>
      </c>
      <c r="AL1395" s="51">
        <v>56</v>
      </c>
      <c r="AM1395" s="51">
        <v>43</v>
      </c>
      <c r="AN1395" s="51">
        <v>13</v>
      </c>
      <c r="AO1395" s="52">
        <v>53.25</v>
      </c>
      <c r="AP1395" s="52">
        <v>41.26</v>
      </c>
      <c r="AQ1395" s="52">
        <v>11.98</v>
      </c>
      <c r="AR1395" s="52">
        <v>1.02</v>
      </c>
      <c r="AS1395" s="51">
        <v>57</v>
      </c>
      <c r="AT1395" s="52">
        <v>55.34</v>
      </c>
    </row>
    <row r="1396" spans="1:46" hidden="1">
      <c r="A1396">
        <v>2017</v>
      </c>
      <c r="B1396" t="s">
        <v>861</v>
      </c>
      <c r="C1396" t="s">
        <v>207</v>
      </c>
      <c r="D1396" t="s">
        <v>1338</v>
      </c>
      <c r="E1396" t="s">
        <v>1339</v>
      </c>
      <c r="F1396" t="str">
        <f t="shared" si="21"/>
        <v>Ashtone Morgan</v>
      </c>
      <c r="G1396" t="s">
        <v>893</v>
      </c>
      <c r="H1396" s="143">
        <v>101508</v>
      </c>
      <c r="I1396" s="143">
        <v>100008</v>
      </c>
      <c r="J1396" t="str">
        <f>IF(G1396="GK",VLOOKUP(F1396,'[1]2017GoalKeeper Stats'!$A$2:$S$109,2,FALSE),VLOOKUP(F1396,'[1]2017Player Stats'!$A$2:$AB$830,2,FALSE))</f>
        <v>RSL</v>
      </c>
      <c r="K1396">
        <f>IF(G1396="GK",VLOOKUP(F1396,'[1]2017GoalKeeper Stats'!$A$2:$S$109,4,FALSE),VLOOKUP(F1396,'[1]2017Player Stats'!$A$2:$AB$830,4,FALSE))</f>
        <v>5</v>
      </c>
      <c r="L1396">
        <f>IF(G1396="GK",VLOOKUP(F1396,'[1]2017GoalKeeper Stats'!$A$2:$S$109,5,FALSE),VLOOKUP(F1396,'[1]2017Player Stats'!$A$2:$AB$830,5,FALSE))</f>
        <v>3</v>
      </c>
      <c r="M1396">
        <f>IF(G1396="GK",VLOOKUP(F1396,'[1]2017GoalKeeper Stats'!$A$2:$S$109,6,FALSE),VLOOKUP(F1396,'[1]2017Player Stats'!$A$2:$AB$830,6,FALSE))</f>
        <v>283</v>
      </c>
      <c r="N1396">
        <f>IF(G1396="GK",VLOOKUP(F1396,'[1]2017GoalKeeper Stats'!$A$2:$S$109,7,FALSE),VLOOKUP(F1396,'[1]2017Player Stats'!$A$2:$AB$830,7,FALSE))</f>
        <v>1</v>
      </c>
      <c r="O1396">
        <f>IF(G1396="GK",VLOOKUP(F1396,'[1]2017GoalKeeper Stats'!$A$2:$S$109,8,FALSE),VLOOKUP(F1396,'[1]2017Player Stats'!$A$2:$AB$830,8,FALSE))</f>
        <v>0</v>
      </c>
      <c r="P1396">
        <f>IF(G1396="GK",VLOOKUP(F1396,'[1]2017GoalKeeper Stats'!$A$2:$S$109,9,FALSE),VLOOKUP(F1396,'[1]2017Player Stats'!$A$2:$AB$830,9,FALSE))</f>
        <v>1</v>
      </c>
      <c r="Q1396">
        <f>IF(G1396="GK",VLOOKUP(F1396,'[1]2017GoalKeeper Stats'!$A$2:$S$109,10,FALSE),VLOOKUP(F1396,'[1]2017Player Stats'!$A$2:$AB$830,10,FALSE))</f>
        <v>1</v>
      </c>
      <c r="R1396">
        <f>IF(G1396="GK",VLOOKUP(F1396,'[1]2017GoalKeeper Stats'!$A$2:$S$109,11,FALSE),VLOOKUP(F1396,'[1]2017Player Stats'!$A$2:$AB$830,11,FALSE))</f>
        <v>0</v>
      </c>
      <c r="S1396" t="str">
        <f>IF(G1396="GK",VLOOKUP(F1396,'[1]2017GoalKeeper Stats'!$A$2:$S$109,12,FALSE),VLOOKUP(F1396,'[1]2017Player Stats'!$A$2:$AB$830,12,FALSE))</f>
        <v>0/0</v>
      </c>
      <c r="T1396">
        <f>IF(G1396="GK",VLOOKUP(F1396,'[1]2017GoalKeeper Stats'!$A$2:$S$109,13,FALSE),VLOOKUP(F1396,'[1]2017Player Stats'!$A$2:$AB$830,13,FALSE))</f>
        <v>0</v>
      </c>
      <c r="U1396">
        <f>IF(G1396="GK",VLOOKUP(F1396,'[1]2017GoalKeeper Stats'!$A$2:$S$109,14,FALSE),VLOOKUP(F1396,'[1]2017Player Stats'!$A$2:$AB$830,14,FALSE))</f>
        <v>1</v>
      </c>
      <c r="V1396">
        <f>IF(G1396="GK",VLOOKUP(F1396,'[1]2017GoalKeeper Stats'!$A$2:$S$109,15,FALSE),VLOOKUP(F1396,'[1]2017Player Stats'!$A$2:$AB$830,15,FALSE))</f>
        <v>0.32</v>
      </c>
      <c r="W1396">
        <f>IF(G1396="GK",VLOOKUP(F1396,'[1]2017GoalKeeper Stats'!$A$2:$S$109,16,FALSE),VLOOKUP(F1396,'[1]2017Player Stats'!$A$2:$AB$830,16,FALSE))</f>
        <v>100</v>
      </c>
      <c r="X1396">
        <f>IF(G1396="GK",VLOOKUP(F1396,'[1]2017GoalKeeper Stats'!$A$2:$S$109,17,FALSE),VLOOKUP(F1396,'[1]2017Player Stats'!$A$2:$AB$830,17,FALSE))</f>
        <v>0</v>
      </c>
      <c r="Y1396">
        <f>IF(G1396="GK",VLOOKUP(F1396,'[1]2017GoalKeeper Stats'!$A$2:$S$109,18,FALSE),VLOOKUP(F1396,'[1]2017Player Stats'!$A$2:$AB$830,18,FALSE))</f>
        <v>0</v>
      </c>
      <c r="Z1396">
        <f>IF(G1396="GK",VLOOKUP(F1396,'[1]2017GoalKeeper Stats'!$A$2:$S$109,19,FALSE),VLOOKUP(F1396,'[1]2017Player Stats'!$A$2:$AB$830,19,FALSE))</f>
        <v>0</v>
      </c>
      <c r="AA1396">
        <f>IF(G1396="GK",VLOOKUP(F1396,'[1]2017GoalKeeper Stats'!$A$2:$S$109,20,FALSE),VLOOKUP(F1396,'[1]2017Player Stats'!$A$2:$AB$830,20,FALSE))</f>
        <v>0</v>
      </c>
      <c r="AB1396">
        <f>IF(G1396="GK",VLOOKUP(F1396,'[1]2017GoalKeeper Stats'!$A$2:$S$109,21,FALSE),VLOOKUP(F1396,'[1]2017Player Stats'!$A$2:$AB$830,21,FALSE))</f>
        <v>2</v>
      </c>
      <c r="AC1396">
        <f>IF(G1396="GK",VLOOKUP(F1396,'[1]2017GoalKeeper Stats'!$A$2:$S$109,22,FALSE),VLOOKUP(F1396,'[1]2017Player Stats'!$A$2:$AB$830,22,FALSE))</f>
        <v>2</v>
      </c>
      <c r="AD1396">
        <f>IF(G1396="GK",VLOOKUP(F1396,'[1]2017GoalKeeper Stats'!$A$2:$S$109,23,FALSE),VLOOKUP(F1396,'[1]2017Player Stats'!$A$2:$AB$830,23,FALSE))</f>
        <v>0</v>
      </c>
      <c r="AE1396">
        <f>IF(G1396="GK",VLOOKUP(F1396,'[1]2017GoalKeeper Stats'!$A$2:$S$109,24,FALSE),VLOOKUP(F1396,'[1]2017Player Stats'!$A$2:$AB$830,24,FALSE))</f>
        <v>1</v>
      </c>
      <c r="AF1396">
        <f>IF(G1396="GK",VLOOKUP(F1396,'[1]2017GoalKeeper Stats'!$A$2:$S$109,25,FALSE),VLOOKUP(F1396,'[1]2017Player Stats'!$A$2:$AB$830,25,FALSE))</f>
        <v>0</v>
      </c>
      <c r="AG1396">
        <f>IF(G1396="GK",VLOOKUP(F1396,'[1]2017GoalKeeper Stats'!$A$2:$S$109,26,FALSE),VLOOKUP(F1396,'[1]2017Player Stats'!$A$2:$AB$830,26,FALSE))</f>
        <v>100</v>
      </c>
      <c r="AH1396" s="51">
        <v>2017</v>
      </c>
      <c r="AI1396" s="51">
        <v>34</v>
      </c>
      <c r="AJ1396" s="51">
        <v>441</v>
      </c>
      <c r="AK1396" s="51">
        <v>404</v>
      </c>
      <c r="AL1396" s="51">
        <v>71</v>
      </c>
      <c r="AM1396" s="51">
        <v>37</v>
      </c>
      <c r="AN1396" s="51">
        <v>34</v>
      </c>
      <c r="AO1396" s="52">
        <v>52.62</v>
      </c>
      <c r="AP1396" s="52">
        <v>41.42</v>
      </c>
      <c r="AQ1396" s="52">
        <v>11.21</v>
      </c>
      <c r="AR1396" s="52">
        <v>22.79</v>
      </c>
      <c r="AS1396" s="51">
        <v>69</v>
      </c>
      <c r="AT1396" s="52">
        <v>54.4</v>
      </c>
    </row>
    <row r="1397" spans="1:46" hidden="1">
      <c r="A1397">
        <v>2017</v>
      </c>
      <c r="B1397" t="s">
        <v>210</v>
      </c>
      <c r="C1397" t="s">
        <v>210</v>
      </c>
      <c r="D1397" t="s">
        <v>1560</v>
      </c>
      <c r="E1397" t="s">
        <v>1676</v>
      </c>
      <c r="F1397" t="str">
        <f t="shared" si="21"/>
        <v>Rafael Ramos</v>
      </c>
      <c r="G1397" t="s">
        <v>893</v>
      </c>
      <c r="H1397" s="143">
        <v>100800</v>
      </c>
      <c r="I1397" s="143">
        <v>100800</v>
      </c>
      <c r="J1397" t="str">
        <f>IF(G1397="GK",VLOOKUP(F1397,'[1]2017GoalKeeper Stats'!$A$2:$S$109,2,FALSE),VLOOKUP(F1397,'[1]2017Player Stats'!$A$2:$AB$830,2,FALSE))</f>
        <v>ORL</v>
      </c>
      <c r="K1397">
        <f>IF(G1397="GK",VLOOKUP(F1397,'[1]2017GoalKeeper Stats'!$A$2:$S$109,4,FALSE),VLOOKUP(F1397,'[1]2017Player Stats'!$A$2:$AB$830,4,FALSE))</f>
        <v>2</v>
      </c>
      <c r="L1397">
        <f>IF(G1397="GK",VLOOKUP(F1397,'[1]2017GoalKeeper Stats'!$A$2:$S$109,5,FALSE),VLOOKUP(F1397,'[1]2017Player Stats'!$A$2:$AB$830,5,FALSE))</f>
        <v>1</v>
      </c>
      <c r="M1397">
        <f>IF(G1397="GK",VLOOKUP(F1397,'[1]2017GoalKeeper Stats'!$A$2:$S$109,6,FALSE),VLOOKUP(F1397,'[1]2017Player Stats'!$A$2:$AB$830,6,FALSE))</f>
        <v>55</v>
      </c>
      <c r="N1397">
        <f>IF(G1397="GK",VLOOKUP(F1397,'[1]2017GoalKeeper Stats'!$A$2:$S$109,7,FALSE),VLOOKUP(F1397,'[1]2017Player Stats'!$A$2:$AB$830,7,FALSE))</f>
        <v>0</v>
      </c>
      <c r="O1397">
        <f>IF(G1397="GK",VLOOKUP(F1397,'[1]2017GoalKeeper Stats'!$A$2:$S$109,8,FALSE),VLOOKUP(F1397,'[1]2017Player Stats'!$A$2:$AB$830,8,FALSE))</f>
        <v>0</v>
      </c>
      <c r="P1397">
        <f>IF(G1397="GK",VLOOKUP(F1397,'[1]2017GoalKeeper Stats'!$A$2:$S$109,9,FALSE),VLOOKUP(F1397,'[1]2017Player Stats'!$A$2:$AB$830,9,FALSE))</f>
        <v>1</v>
      </c>
      <c r="Q1397">
        <f>IF(G1397="GK",VLOOKUP(F1397,'[1]2017GoalKeeper Stats'!$A$2:$S$109,10,FALSE),VLOOKUP(F1397,'[1]2017Player Stats'!$A$2:$AB$830,10,FALSE))</f>
        <v>0</v>
      </c>
      <c r="R1397">
        <f>IF(G1397="GK",VLOOKUP(F1397,'[1]2017GoalKeeper Stats'!$A$2:$S$109,11,FALSE),VLOOKUP(F1397,'[1]2017Player Stats'!$A$2:$AB$830,11,FALSE))</f>
        <v>0</v>
      </c>
      <c r="S1397" t="str">
        <f>IF(G1397="GK",VLOOKUP(F1397,'[1]2017GoalKeeper Stats'!$A$2:$S$109,12,FALSE),VLOOKUP(F1397,'[1]2017Player Stats'!$A$2:$AB$830,12,FALSE))</f>
        <v>0/0</v>
      </c>
      <c r="T1397">
        <f>IF(G1397="GK",VLOOKUP(F1397,'[1]2017GoalKeeper Stats'!$A$2:$S$109,13,FALSE),VLOOKUP(F1397,'[1]2017Player Stats'!$A$2:$AB$830,13,FALSE))</f>
        <v>0</v>
      </c>
      <c r="U1397">
        <f>IF(G1397="GK",VLOOKUP(F1397,'[1]2017GoalKeeper Stats'!$A$2:$S$109,14,FALSE),VLOOKUP(F1397,'[1]2017Player Stats'!$A$2:$AB$830,14,FALSE))</f>
        <v>0</v>
      </c>
      <c r="V1397">
        <f>IF(G1397="GK",VLOOKUP(F1397,'[1]2017GoalKeeper Stats'!$A$2:$S$109,15,FALSE),VLOOKUP(F1397,'[1]2017Player Stats'!$A$2:$AB$830,15,FALSE))</f>
        <v>0</v>
      </c>
      <c r="W1397">
        <f>IF(G1397="GK",VLOOKUP(F1397,'[1]2017GoalKeeper Stats'!$A$2:$S$109,16,FALSE),VLOOKUP(F1397,'[1]2017Player Stats'!$A$2:$AB$830,16,FALSE))</f>
        <v>0</v>
      </c>
      <c r="X1397">
        <f>IF(G1397="GK",VLOOKUP(F1397,'[1]2017GoalKeeper Stats'!$A$2:$S$109,17,FALSE),VLOOKUP(F1397,'[1]2017Player Stats'!$A$2:$AB$830,17,FALSE))</f>
        <v>0</v>
      </c>
      <c r="Y1397">
        <f>IF(G1397="GK",VLOOKUP(F1397,'[1]2017GoalKeeper Stats'!$A$2:$S$109,18,FALSE),VLOOKUP(F1397,'[1]2017Player Stats'!$A$2:$AB$830,18,FALSE))</f>
        <v>0</v>
      </c>
      <c r="Z1397">
        <f>IF(G1397="GK",VLOOKUP(F1397,'[1]2017GoalKeeper Stats'!$A$2:$S$109,19,FALSE),VLOOKUP(F1397,'[1]2017Player Stats'!$A$2:$AB$830,19,FALSE))</f>
        <v>0</v>
      </c>
      <c r="AA1397">
        <f>IF(G1397="GK",VLOOKUP(F1397,'[1]2017GoalKeeper Stats'!$A$2:$S$109,20,FALSE),VLOOKUP(F1397,'[1]2017Player Stats'!$A$2:$AB$830,20,FALSE))</f>
        <v>0</v>
      </c>
      <c r="AB1397">
        <f>IF(G1397="GK",VLOOKUP(F1397,'[1]2017GoalKeeper Stats'!$A$2:$S$109,21,FALSE),VLOOKUP(F1397,'[1]2017Player Stats'!$A$2:$AB$830,21,FALSE))</f>
        <v>1</v>
      </c>
      <c r="AC1397">
        <f>IF(G1397="GK",VLOOKUP(F1397,'[1]2017GoalKeeper Stats'!$A$2:$S$109,22,FALSE),VLOOKUP(F1397,'[1]2017Player Stats'!$A$2:$AB$830,22,FALSE))</f>
        <v>0</v>
      </c>
      <c r="AD1397">
        <f>IF(G1397="GK",VLOOKUP(F1397,'[1]2017GoalKeeper Stats'!$A$2:$S$109,23,FALSE),VLOOKUP(F1397,'[1]2017Player Stats'!$A$2:$AB$830,23,FALSE))</f>
        <v>0</v>
      </c>
      <c r="AE1397">
        <f>IF(G1397="GK",VLOOKUP(F1397,'[1]2017GoalKeeper Stats'!$A$2:$S$109,24,FALSE),VLOOKUP(F1397,'[1]2017Player Stats'!$A$2:$AB$830,24,FALSE))</f>
        <v>0</v>
      </c>
      <c r="AF1397">
        <f>IF(G1397="GK",VLOOKUP(F1397,'[1]2017GoalKeeper Stats'!$A$2:$S$109,25,FALSE),VLOOKUP(F1397,'[1]2017Player Stats'!$A$2:$AB$830,25,FALSE))</f>
        <v>1</v>
      </c>
      <c r="AG1397">
        <f>IF(G1397="GK",VLOOKUP(F1397,'[1]2017GoalKeeper Stats'!$A$2:$S$109,26,FALSE),VLOOKUP(F1397,'[1]2017Player Stats'!$A$2:$AB$830,26,FALSE))</f>
        <v>0</v>
      </c>
      <c r="AH1397" s="51">
        <v>2017</v>
      </c>
      <c r="AI1397" s="51">
        <v>34</v>
      </c>
      <c r="AJ1397" s="51">
        <v>419</v>
      </c>
      <c r="AK1397" s="51">
        <v>409</v>
      </c>
      <c r="AL1397" s="51">
        <v>39</v>
      </c>
      <c r="AM1397" s="51">
        <v>56</v>
      </c>
      <c r="AN1397" s="51">
        <v>-17</v>
      </c>
      <c r="AO1397" s="52">
        <v>36.22</v>
      </c>
      <c r="AP1397" s="52">
        <v>49.26</v>
      </c>
      <c r="AQ1397" s="52">
        <v>-13.04</v>
      </c>
      <c r="AR1397" s="52">
        <v>-3.96</v>
      </c>
      <c r="AS1397" s="51">
        <v>39</v>
      </c>
      <c r="AT1397" s="52">
        <v>39.11</v>
      </c>
    </row>
    <row r="1398" spans="1:46" hidden="1">
      <c r="A1398">
        <v>2017</v>
      </c>
      <c r="B1398" t="s">
        <v>194</v>
      </c>
      <c r="C1398" t="s">
        <v>194</v>
      </c>
      <c r="D1398" t="s">
        <v>862</v>
      </c>
      <c r="E1398" t="s">
        <v>1527</v>
      </c>
      <c r="F1398" t="str">
        <f t="shared" si="21"/>
        <v>Sebastian Saucedo</v>
      </c>
      <c r="G1398" t="s">
        <v>860</v>
      </c>
      <c r="H1398" s="143">
        <v>100500</v>
      </c>
      <c r="I1398" s="143">
        <v>90000</v>
      </c>
      <c r="J1398" t="str">
        <f>IF(G1398="GK",VLOOKUP(F1398,'[1]2017GoalKeeper Stats'!$A$2:$S$109,2,FALSE),VLOOKUP(F1398,'[1]2017Player Stats'!$A$2:$AB$830,2,FALSE))</f>
        <v>RSL</v>
      </c>
      <c r="K1398">
        <f>IF(G1398="GK",VLOOKUP(F1398,'[1]2017GoalKeeper Stats'!$A$2:$S$109,4,FALSE),VLOOKUP(F1398,'[1]2017Player Stats'!$A$2:$AB$830,4,FALSE))</f>
        <v>20</v>
      </c>
      <c r="L1398">
        <f>IF(G1398="GK",VLOOKUP(F1398,'[1]2017GoalKeeper Stats'!$A$2:$S$109,5,FALSE),VLOOKUP(F1398,'[1]2017Player Stats'!$A$2:$AB$830,5,FALSE))</f>
        <v>5</v>
      </c>
      <c r="M1398">
        <f>IF(G1398="GK",VLOOKUP(F1398,'[1]2017GoalKeeper Stats'!$A$2:$S$109,6,FALSE),VLOOKUP(F1398,'[1]2017Player Stats'!$A$2:$AB$830,6,FALSE))</f>
        <v>573</v>
      </c>
      <c r="N1398">
        <f>IF(G1398="GK",VLOOKUP(F1398,'[1]2017GoalKeeper Stats'!$A$2:$S$109,7,FALSE),VLOOKUP(F1398,'[1]2017Player Stats'!$A$2:$AB$830,7,FALSE))</f>
        <v>0</v>
      </c>
      <c r="O1398">
        <f>IF(G1398="GK",VLOOKUP(F1398,'[1]2017GoalKeeper Stats'!$A$2:$S$109,8,FALSE),VLOOKUP(F1398,'[1]2017Player Stats'!$A$2:$AB$830,8,FALSE))</f>
        <v>2</v>
      </c>
      <c r="P1398">
        <f>IF(G1398="GK",VLOOKUP(F1398,'[1]2017GoalKeeper Stats'!$A$2:$S$109,9,FALSE),VLOOKUP(F1398,'[1]2017Player Stats'!$A$2:$AB$830,9,FALSE))</f>
        <v>29</v>
      </c>
      <c r="Q1398">
        <f>IF(G1398="GK",VLOOKUP(F1398,'[1]2017GoalKeeper Stats'!$A$2:$S$109,10,FALSE),VLOOKUP(F1398,'[1]2017Player Stats'!$A$2:$AB$830,10,FALSE))</f>
        <v>8</v>
      </c>
      <c r="R1398">
        <f>IF(G1398="GK",VLOOKUP(F1398,'[1]2017GoalKeeper Stats'!$A$2:$S$109,11,FALSE),VLOOKUP(F1398,'[1]2017Player Stats'!$A$2:$AB$830,11,FALSE))</f>
        <v>0</v>
      </c>
      <c r="S1398" t="str">
        <f>IF(G1398="GK",VLOOKUP(F1398,'[1]2017GoalKeeper Stats'!$A$2:$S$109,12,FALSE),VLOOKUP(F1398,'[1]2017Player Stats'!$A$2:$AB$830,12,FALSE))</f>
        <v>0/0</v>
      </c>
      <c r="T1398">
        <f>IF(G1398="GK",VLOOKUP(F1398,'[1]2017GoalKeeper Stats'!$A$2:$S$109,13,FALSE),VLOOKUP(F1398,'[1]2017Player Stats'!$A$2:$AB$830,13,FALSE))</f>
        <v>0</v>
      </c>
      <c r="U1398">
        <f>IF(G1398="GK",VLOOKUP(F1398,'[1]2017GoalKeeper Stats'!$A$2:$S$109,14,FALSE),VLOOKUP(F1398,'[1]2017Player Stats'!$A$2:$AB$830,14,FALSE))</f>
        <v>0</v>
      </c>
      <c r="V1398">
        <f>IF(G1398="GK",VLOOKUP(F1398,'[1]2017GoalKeeper Stats'!$A$2:$S$109,15,FALSE),VLOOKUP(F1398,'[1]2017Player Stats'!$A$2:$AB$830,15,FALSE))</f>
        <v>0</v>
      </c>
      <c r="W1398">
        <f>IF(G1398="GK",VLOOKUP(F1398,'[1]2017GoalKeeper Stats'!$A$2:$S$109,16,FALSE),VLOOKUP(F1398,'[1]2017Player Stats'!$A$2:$AB$830,16,FALSE))</f>
        <v>0</v>
      </c>
      <c r="X1398">
        <f>IF(G1398="GK",VLOOKUP(F1398,'[1]2017GoalKeeper Stats'!$A$2:$S$109,17,FALSE),VLOOKUP(F1398,'[1]2017Player Stats'!$A$2:$AB$830,17,FALSE))</f>
        <v>0</v>
      </c>
      <c r="Y1398">
        <f>IF(G1398="GK",VLOOKUP(F1398,'[1]2017GoalKeeper Stats'!$A$2:$S$109,18,FALSE),VLOOKUP(F1398,'[1]2017Player Stats'!$A$2:$AB$830,18,FALSE))</f>
        <v>1</v>
      </c>
      <c r="Z1398">
        <f>IF(G1398="GK",VLOOKUP(F1398,'[1]2017GoalKeeper Stats'!$A$2:$S$109,19,FALSE),VLOOKUP(F1398,'[1]2017Player Stats'!$A$2:$AB$830,19,FALSE))</f>
        <v>1</v>
      </c>
      <c r="AA1398">
        <f>IF(G1398="GK",VLOOKUP(F1398,'[1]2017GoalKeeper Stats'!$A$2:$S$109,20,FALSE),VLOOKUP(F1398,'[1]2017Player Stats'!$A$2:$AB$830,20,FALSE))</f>
        <v>0.31</v>
      </c>
      <c r="AB1398">
        <f>IF(G1398="GK",VLOOKUP(F1398,'[1]2017GoalKeeper Stats'!$A$2:$S$109,21,FALSE),VLOOKUP(F1398,'[1]2017Player Stats'!$A$2:$AB$830,21,FALSE))</f>
        <v>13</v>
      </c>
      <c r="AC1398">
        <f>IF(G1398="GK",VLOOKUP(F1398,'[1]2017GoalKeeper Stats'!$A$2:$S$109,22,FALSE),VLOOKUP(F1398,'[1]2017Player Stats'!$A$2:$AB$830,22,FALSE))</f>
        <v>17</v>
      </c>
      <c r="AD1398">
        <f>IF(G1398="GK",VLOOKUP(F1398,'[1]2017GoalKeeper Stats'!$A$2:$S$109,23,FALSE),VLOOKUP(F1398,'[1]2017Player Stats'!$A$2:$AB$830,23,FALSE))</f>
        <v>2</v>
      </c>
      <c r="AE1398">
        <f>IF(G1398="GK",VLOOKUP(F1398,'[1]2017GoalKeeper Stats'!$A$2:$S$109,24,FALSE),VLOOKUP(F1398,'[1]2017Player Stats'!$A$2:$AB$830,24,FALSE))</f>
        <v>2</v>
      </c>
      <c r="AF1398">
        <f>IF(G1398="GK",VLOOKUP(F1398,'[1]2017GoalKeeper Stats'!$A$2:$S$109,25,FALSE),VLOOKUP(F1398,'[1]2017Player Stats'!$A$2:$AB$830,25,FALSE))</f>
        <v>0</v>
      </c>
      <c r="AG1398">
        <f>IF(G1398="GK",VLOOKUP(F1398,'[1]2017GoalKeeper Stats'!$A$2:$S$109,26,FALSE),VLOOKUP(F1398,'[1]2017Player Stats'!$A$2:$AB$830,26,FALSE))</f>
        <v>27.59</v>
      </c>
      <c r="AH1398" s="51">
        <v>2017</v>
      </c>
      <c r="AI1398" s="51">
        <v>34</v>
      </c>
      <c r="AJ1398" s="51">
        <v>548</v>
      </c>
      <c r="AK1398" s="51">
        <v>420</v>
      </c>
      <c r="AL1398" s="51">
        <v>49</v>
      </c>
      <c r="AM1398" s="51">
        <v>54</v>
      </c>
      <c r="AN1398" s="51">
        <v>-5</v>
      </c>
      <c r="AO1398" s="52">
        <v>51.96</v>
      </c>
      <c r="AP1398" s="52">
        <v>49.83</v>
      </c>
      <c r="AQ1398" s="52">
        <v>2.12</v>
      </c>
      <c r="AR1398" s="52">
        <v>-7.12</v>
      </c>
      <c r="AS1398" s="51">
        <v>45</v>
      </c>
      <c r="AT1398" s="52">
        <v>48.26</v>
      </c>
    </row>
    <row r="1399" spans="1:46" hidden="1">
      <c r="A1399" s="144">
        <v>2017</v>
      </c>
      <c r="B1399" s="144" t="s">
        <v>896</v>
      </c>
      <c r="C1399" s="144" t="s">
        <v>896</v>
      </c>
      <c r="D1399" s="144" t="s">
        <v>1620</v>
      </c>
      <c r="E1399" s="144" t="s">
        <v>1621</v>
      </c>
      <c r="F1399" s="144" t="str">
        <f t="shared" si="21"/>
        <v>Leandro Barrera</v>
      </c>
      <c r="G1399" s="144" t="s">
        <v>875</v>
      </c>
      <c r="H1399" s="145">
        <v>100000</v>
      </c>
      <c r="I1399" s="145">
        <v>100000</v>
      </c>
      <c r="J1399" s="144" t="e">
        <f>IF(G1399="GK",VLOOKUP(F1399,'[1]2017GoalKeeper Stats'!$A$2:$S$109,2,FALSE),VLOOKUP(F1399,'[1]2017Player Stats'!$A$2:$AB$830,2,FALSE))</f>
        <v>#N/A</v>
      </c>
      <c r="K1399" s="144" t="e">
        <f>IF(G1399="GK",VLOOKUP(F1399,'[1]2017GoalKeeper Stats'!$A$2:$S$109,4,FALSE),VLOOKUP(F1399,'[1]2017Player Stats'!$A$2:$AB$830,4,FALSE))</f>
        <v>#N/A</v>
      </c>
      <c r="L1399" s="144" t="e">
        <f>IF(G1399="GK",VLOOKUP(F1399,'[1]2017GoalKeeper Stats'!$A$2:$S$109,5,FALSE),VLOOKUP(F1399,'[1]2017Player Stats'!$A$2:$AB$830,5,FALSE))</f>
        <v>#N/A</v>
      </c>
      <c r="M1399" s="144" t="e">
        <f>IF(G1399="GK",VLOOKUP(F1399,'[1]2017GoalKeeper Stats'!$A$2:$S$109,6,FALSE),VLOOKUP(F1399,'[1]2017Player Stats'!$A$2:$AB$830,6,FALSE))</f>
        <v>#N/A</v>
      </c>
      <c r="N1399" s="144" t="e">
        <f>IF(G1399="GK",VLOOKUP(F1399,'[1]2017GoalKeeper Stats'!$A$2:$S$109,7,FALSE),VLOOKUP(F1399,'[1]2017Player Stats'!$A$2:$AB$830,7,FALSE))</f>
        <v>#N/A</v>
      </c>
      <c r="O1399" s="144" t="e">
        <f>IF(G1399="GK",VLOOKUP(F1399,'[1]2017GoalKeeper Stats'!$A$2:$S$109,8,FALSE),VLOOKUP(F1399,'[1]2017Player Stats'!$A$2:$AB$830,8,FALSE))</f>
        <v>#N/A</v>
      </c>
      <c r="P1399" s="144" t="e">
        <f>IF(G1399="GK",VLOOKUP(F1399,'[1]2017GoalKeeper Stats'!$A$2:$S$109,9,FALSE),VLOOKUP(F1399,'[1]2017Player Stats'!$A$2:$AB$830,9,FALSE))</f>
        <v>#N/A</v>
      </c>
      <c r="Q1399" s="144" t="e">
        <f>IF(G1399="GK",VLOOKUP(F1399,'[1]2017GoalKeeper Stats'!$A$2:$S$109,10,FALSE),VLOOKUP(F1399,'[1]2017Player Stats'!$A$2:$AB$830,10,FALSE))</f>
        <v>#N/A</v>
      </c>
      <c r="R1399" s="144" t="e">
        <f>IF(G1399="GK",VLOOKUP(F1399,'[1]2017GoalKeeper Stats'!$A$2:$S$109,11,FALSE),VLOOKUP(F1399,'[1]2017Player Stats'!$A$2:$AB$830,11,FALSE))</f>
        <v>#N/A</v>
      </c>
      <c r="S1399" s="144" t="e">
        <f>IF(G1399="GK",VLOOKUP(F1399,'[1]2017GoalKeeper Stats'!$A$2:$S$109,12,FALSE),VLOOKUP(F1399,'[1]2017Player Stats'!$A$2:$AB$830,12,FALSE))</f>
        <v>#N/A</v>
      </c>
      <c r="T1399" s="144" t="e">
        <f>IF(G1399="GK",VLOOKUP(F1399,'[1]2017GoalKeeper Stats'!$A$2:$S$109,13,FALSE),VLOOKUP(F1399,'[1]2017Player Stats'!$A$2:$AB$830,13,FALSE))</f>
        <v>#N/A</v>
      </c>
      <c r="U1399" s="144" t="e">
        <f>IF(G1399="GK",VLOOKUP(F1399,'[1]2017GoalKeeper Stats'!$A$2:$S$109,14,FALSE),VLOOKUP(F1399,'[1]2017Player Stats'!$A$2:$AB$830,14,FALSE))</f>
        <v>#N/A</v>
      </c>
      <c r="V1399" s="144" t="e">
        <f>IF(G1399="GK",VLOOKUP(F1399,'[1]2017GoalKeeper Stats'!$A$2:$S$109,15,FALSE),VLOOKUP(F1399,'[1]2017Player Stats'!$A$2:$AB$830,15,FALSE))</f>
        <v>#N/A</v>
      </c>
      <c r="W1399" s="144" t="e">
        <f>IF(G1399="GK",VLOOKUP(F1399,'[1]2017GoalKeeper Stats'!$A$2:$S$109,16,FALSE),VLOOKUP(F1399,'[1]2017Player Stats'!$A$2:$AB$830,16,FALSE))</f>
        <v>#N/A</v>
      </c>
      <c r="X1399" s="144" t="e">
        <f>IF(G1399="GK",VLOOKUP(F1399,'[1]2017GoalKeeper Stats'!$A$2:$S$109,17,FALSE),VLOOKUP(F1399,'[1]2017Player Stats'!$A$2:$AB$830,17,FALSE))</f>
        <v>#N/A</v>
      </c>
      <c r="Y1399" s="144" t="e">
        <f>IF(G1399="GK",VLOOKUP(F1399,'[1]2017GoalKeeper Stats'!$A$2:$S$109,18,FALSE),VLOOKUP(F1399,'[1]2017Player Stats'!$A$2:$AB$830,18,FALSE))</f>
        <v>#N/A</v>
      </c>
      <c r="Z1399" s="144" t="e">
        <f>IF(G1399="GK",VLOOKUP(F1399,'[1]2017GoalKeeper Stats'!$A$2:$S$109,19,FALSE),VLOOKUP(F1399,'[1]2017Player Stats'!$A$2:$AB$830,19,FALSE))</f>
        <v>#N/A</v>
      </c>
      <c r="AA1399" s="144" t="e">
        <f>IF(G1399="GK",VLOOKUP(F1399,'[1]2017GoalKeeper Stats'!$A$2:$S$109,20,FALSE),VLOOKUP(F1399,'[1]2017Player Stats'!$A$2:$AB$830,20,FALSE))</f>
        <v>#N/A</v>
      </c>
      <c r="AB1399" s="144" t="e">
        <f>IF(G1399="GK",VLOOKUP(F1399,'[1]2017GoalKeeper Stats'!$A$2:$S$109,21,FALSE),VLOOKUP(F1399,'[1]2017Player Stats'!$A$2:$AB$830,21,FALSE))</f>
        <v>#N/A</v>
      </c>
      <c r="AC1399" s="144" t="e">
        <f>IF(G1399="GK",VLOOKUP(F1399,'[1]2017GoalKeeper Stats'!$A$2:$S$109,22,FALSE),VLOOKUP(F1399,'[1]2017Player Stats'!$A$2:$AB$830,22,FALSE))</f>
        <v>#N/A</v>
      </c>
      <c r="AD1399" s="144" t="e">
        <f>IF(G1399="GK",VLOOKUP(F1399,'[1]2017GoalKeeper Stats'!$A$2:$S$109,23,FALSE),VLOOKUP(F1399,'[1]2017Player Stats'!$A$2:$AB$830,23,FALSE))</f>
        <v>#N/A</v>
      </c>
      <c r="AE1399" s="144" t="e">
        <f>IF(G1399="GK",VLOOKUP(F1399,'[1]2017GoalKeeper Stats'!$A$2:$S$109,24,FALSE),VLOOKUP(F1399,'[1]2017Player Stats'!$A$2:$AB$830,24,FALSE))</f>
        <v>#N/A</v>
      </c>
      <c r="AF1399" s="144" t="e">
        <f>IF(G1399="GK",VLOOKUP(F1399,'[1]2017GoalKeeper Stats'!$A$2:$S$109,25,FALSE),VLOOKUP(F1399,'[1]2017Player Stats'!$A$2:$AB$830,25,FALSE))</f>
        <v>#N/A</v>
      </c>
      <c r="AG1399" s="144" t="e">
        <f>IF(G1399="GK",VLOOKUP(F1399,'[1]2017GoalKeeper Stats'!$A$2:$S$109,26,FALSE),VLOOKUP(F1399,'[1]2017Player Stats'!$A$2:$AB$830,26,FALSE))</f>
        <v>#N/A</v>
      </c>
      <c r="AH1399" s="51">
        <v>2017</v>
      </c>
      <c r="AI1399" s="51">
        <v>34</v>
      </c>
      <c r="AJ1399" s="51">
        <v>469</v>
      </c>
      <c r="AK1399" s="51">
        <v>450</v>
      </c>
      <c r="AL1399" s="51">
        <v>39</v>
      </c>
      <c r="AM1399" s="51">
        <v>58</v>
      </c>
      <c r="AN1399" s="51">
        <v>-19</v>
      </c>
      <c r="AO1399" s="52">
        <v>45.18</v>
      </c>
      <c r="AP1399" s="52">
        <v>46.96</v>
      </c>
      <c r="AQ1399" s="52">
        <v>-1.78</v>
      </c>
      <c r="AR1399" s="52">
        <v>-17.22</v>
      </c>
      <c r="AS1399" s="51">
        <v>46</v>
      </c>
      <c r="AT1399" s="52">
        <v>47.03</v>
      </c>
    </row>
    <row r="1400" spans="1:46" hidden="1">
      <c r="A1400">
        <v>2017</v>
      </c>
      <c r="B1400" t="s">
        <v>201</v>
      </c>
      <c r="C1400" t="s">
        <v>201</v>
      </c>
      <c r="D1400" t="s">
        <v>1364</v>
      </c>
      <c r="E1400" t="s">
        <v>1365</v>
      </c>
      <c r="F1400" t="str">
        <f t="shared" si="21"/>
        <v>Ambroise Oyongo</v>
      </c>
      <c r="G1400" t="s">
        <v>893</v>
      </c>
      <c r="H1400" s="143">
        <v>100000</v>
      </c>
      <c r="I1400" s="143">
        <v>100000</v>
      </c>
      <c r="J1400" t="str">
        <f>IF(G1400="GK",VLOOKUP(F1400,'[1]2017GoalKeeper Stats'!$A$2:$S$109,2,FALSE),VLOOKUP(F1400,'[1]2017Player Stats'!$A$2:$AB$830,2,FALSE))</f>
        <v>MTL</v>
      </c>
      <c r="K1400">
        <f>IF(G1400="GK",VLOOKUP(F1400,'[1]2017GoalKeeper Stats'!$A$2:$S$109,4,FALSE),VLOOKUP(F1400,'[1]2017Player Stats'!$A$2:$AB$830,4,FALSE))</f>
        <v>11</v>
      </c>
      <c r="L1400">
        <f>IF(G1400="GK",VLOOKUP(F1400,'[1]2017GoalKeeper Stats'!$A$2:$S$109,5,FALSE),VLOOKUP(F1400,'[1]2017Player Stats'!$A$2:$AB$830,5,FALSE))</f>
        <v>11</v>
      </c>
      <c r="M1400">
        <f>IF(G1400="GK",VLOOKUP(F1400,'[1]2017GoalKeeper Stats'!$A$2:$S$109,6,FALSE),VLOOKUP(F1400,'[1]2017Player Stats'!$A$2:$AB$830,6,FALSE))</f>
        <v>990</v>
      </c>
      <c r="N1400">
        <f>IF(G1400="GK",VLOOKUP(F1400,'[1]2017GoalKeeper Stats'!$A$2:$S$109,7,FALSE),VLOOKUP(F1400,'[1]2017Player Stats'!$A$2:$AB$830,7,FALSE))</f>
        <v>1</v>
      </c>
      <c r="O1400">
        <f>IF(G1400="GK",VLOOKUP(F1400,'[1]2017GoalKeeper Stats'!$A$2:$S$109,8,FALSE),VLOOKUP(F1400,'[1]2017Player Stats'!$A$2:$AB$830,8,FALSE))</f>
        <v>1</v>
      </c>
      <c r="P1400">
        <f>IF(G1400="GK",VLOOKUP(F1400,'[1]2017GoalKeeper Stats'!$A$2:$S$109,9,FALSE),VLOOKUP(F1400,'[1]2017Player Stats'!$A$2:$AB$830,9,FALSE))</f>
        <v>10</v>
      </c>
      <c r="Q1400">
        <f>IF(G1400="GK",VLOOKUP(F1400,'[1]2017GoalKeeper Stats'!$A$2:$S$109,10,FALSE),VLOOKUP(F1400,'[1]2017Player Stats'!$A$2:$AB$830,10,FALSE))</f>
        <v>3</v>
      </c>
      <c r="R1400">
        <f>IF(G1400="GK",VLOOKUP(F1400,'[1]2017GoalKeeper Stats'!$A$2:$S$109,11,FALSE),VLOOKUP(F1400,'[1]2017Player Stats'!$A$2:$AB$830,11,FALSE))</f>
        <v>0</v>
      </c>
      <c r="S1400" t="str">
        <f>IF(G1400="GK",VLOOKUP(F1400,'[1]2017GoalKeeper Stats'!$A$2:$S$109,12,FALSE),VLOOKUP(F1400,'[1]2017Player Stats'!$A$2:$AB$830,12,FALSE))</f>
        <v>0/0</v>
      </c>
      <c r="T1400">
        <f>IF(G1400="GK",VLOOKUP(F1400,'[1]2017GoalKeeper Stats'!$A$2:$S$109,13,FALSE),VLOOKUP(F1400,'[1]2017Player Stats'!$A$2:$AB$830,13,FALSE))</f>
        <v>1</v>
      </c>
      <c r="U1400">
        <f>IF(G1400="GK",VLOOKUP(F1400,'[1]2017GoalKeeper Stats'!$A$2:$S$109,14,FALSE),VLOOKUP(F1400,'[1]2017Player Stats'!$A$2:$AB$830,14,FALSE))</f>
        <v>0</v>
      </c>
      <c r="V1400">
        <f>IF(G1400="GK",VLOOKUP(F1400,'[1]2017GoalKeeper Stats'!$A$2:$S$109,15,FALSE),VLOOKUP(F1400,'[1]2017Player Stats'!$A$2:$AB$830,15,FALSE))</f>
        <v>0.09</v>
      </c>
      <c r="W1400">
        <f>IF(G1400="GK",VLOOKUP(F1400,'[1]2017GoalKeeper Stats'!$A$2:$S$109,16,FALSE),VLOOKUP(F1400,'[1]2017Player Stats'!$A$2:$AB$830,16,FALSE))</f>
        <v>10</v>
      </c>
      <c r="X1400">
        <f>IF(G1400="GK",VLOOKUP(F1400,'[1]2017GoalKeeper Stats'!$A$2:$S$109,17,FALSE),VLOOKUP(F1400,'[1]2017Player Stats'!$A$2:$AB$830,17,FALSE))</f>
        <v>0</v>
      </c>
      <c r="Y1400">
        <f>IF(G1400="GK",VLOOKUP(F1400,'[1]2017GoalKeeper Stats'!$A$2:$S$109,18,FALSE),VLOOKUP(F1400,'[1]2017Player Stats'!$A$2:$AB$830,18,FALSE))</f>
        <v>0</v>
      </c>
      <c r="Z1400">
        <f>IF(G1400="GK",VLOOKUP(F1400,'[1]2017GoalKeeper Stats'!$A$2:$S$109,19,FALSE),VLOOKUP(F1400,'[1]2017Player Stats'!$A$2:$AB$830,19,FALSE))</f>
        <v>1</v>
      </c>
      <c r="AA1400">
        <f>IF(G1400="GK",VLOOKUP(F1400,'[1]2017GoalKeeper Stats'!$A$2:$S$109,20,FALSE),VLOOKUP(F1400,'[1]2017Player Stats'!$A$2:$AB$830,20,FALSE))</f>
        <v>0.09</v>
      </c>
      <c r="AB1400">
        <f>IF(G1400="GK",VLOOKUP(F1400,'[1]2017GoalKeeper Stats'!$A$2:$S$109,21,FALSE),VLOOKUP(F1400,'[1]2017Player Stats'!$A$2:$AB$830,21,FALSE))</f>
        <v>12</v>
      </c>
      <c r="AC1400">
        <f>IF(G1400="GK",VLOOKUP(F1400,'[1]2017GoalKeeper Stats'!$A$2:$S$109,22,FALSE),VLOOKUP(F1400,'[1]2017Player Stats'!$A$2:$AB$830,22,FALSE))</f>
        <v>14</v>
      </c>
      <c r="AD1400">
        <f>IF(G1400="GK",VLOOKUP(F1400,'[1]2017GoalKeeper Stats'!$A$2:$S$109,23,FALSE),VLOOKUP(F1400,'[1]2017Player Stats'!$A$2:$AB$830,23,FALSE))</f>
        <v>0</v>
      </c>
      <c r="AE1400">
        <f>IF(G1400="GK",VLOOKUP(F1400,'[1]2017GoalKeeper Stats'!$A$2:$S$109,24,FALSE),VLOOKUP(F1400,'[1]2017Player Stats'!$A$2:$AB$830,24,FALSE))</f>
        <v>0</v>
      </c>
      <c r="AF1400">
        <f>IF(G1400="GK",VLOOKUP(F1400,'[1]2017GoalKeeper Stats'!$A$2:$S$109,25,FALSE),VLOOKUP(F1400,'[1]2017Player Stats'!$A$2:$AB$830,25,FALSE))</f>
        <v>0</v>
      </c>
      <c r="AG1400">
        <f>IF(G1400="GK",VLOOKUP(F1400,'[1]2017GoalKeeper Stats'!$A$2:$S$109,26,FALSE),VLOOKUP(F1400,'[1]2017Player Stats'!$A$2:$AB$830,26,FALSE))</f>
        <v>30</v>
      </c>
      <c r="AH1400" s="51">
        <v>2017</v>
      </c>
      <c r="AI1400" s="51">
        <v>34</v>
      </c>
      <c r="AJ1400" s="51">
        <v>419</v>
      </c>
      <c r="AK1400" s="51">
        <v>472</v>
      </c>
      <c r="AL1400" s="51">
        <v>52</v>
      </c>
      <c r="AM1400" s="51">
        <v>57</v>
      </c>
      <c r="AN1400" s="51">
        <v>-5</v>
      </c>
      <c r="AO1400" s="52">
        <v>40.26</v>
      </c>
      <c r="AP1400" s="52">
        <v>50.46</v>
      </c>
      <c r="AQ1400" s="52">
        <v>-10.199999999999999</v>
      </c>
      <c r="AR1400" s="52">
        <v>5.2</v>
      </c>
      <c r="AS1400" s="51">
        <v>39</v>
      </c>
      <c r="AT1400" s="52">
        <v>40.03</v>
      </c>
    </row>
    <row r="1401" spans="1:46" hidden="1">
      <c r="A1401">
        <v>2017</v>
      </c>
      <c r="B1401" t="s">
        <v>962</v>
      </c>
      <c r="C1401" t="s">
        <v>962</v>
      </c>
      <c r="D1401" t="s">
        <v>2011</v>
      </c>
      <c r="E1401" t="s">
        <v>2012</v>
      </c>
      <c r="F1401" t="str">
        <f t="shared" si="21"/>
        <v>Zoltan Stieber</v>
      </c>
      <c r="G1401" t="s">
        <v>860</v>
      </c>
      <c r="H1401" s="143">
        <v>100000</v>
      </c>
      <c r="I1401" s="143">
        <v>100000</v>
      </c>
      <c r="J1401" t="str">
        <f>IF(G1401="GK",VLOOKUP(F1401,'[1]2017GoalKeeper Stats'!$A$2:$S$109,2,FALSE),VLOOKUP(F1401,'[1]2017Player Stats'!$A$2:$AB$830,2,FALSE))</f>
        <v>DC</v>
      </c>
      <c r="K1401">
        <f>IF(G1401="GK",VLOOKUP(F1401,'[1]2017GoalKeeper Stats'!$A$2:$S$109,4,FALSE),VLOOKUP(F1401,'[1]2017Player Stats'!$A$2:$AB$830,4,FALSE))</f>
        <v>8</v>
      </c>
      <c r="L1401">
        <f>IF(G1401="GK",VLOOKUP(F1401,'[1]2017GoalKeeper Stats'!$A$2:$S$109,5,FALSE),VLOOKUP(F1401,'[1]2017Player Stats'!$A$2:$AB$830,5,FALSE))</f>
        <v>6</v>
      </c>
      <c r="M1401">
        <f>IF(G1401="GK",VLOOKUP(F1401,'[1]2017GoalKeeper Stats'!$A$2:$S$109,6,FALSE),VLOOKUP(F1401,'[1]2017Player Stats'!$A$2:$AB$830,6,FALSE))</f>
        <v>526</v>
      </c>
      <c r="N1401">
        <f>IF(G1401="GK",VLOOKUP(F1401,'[1]2017GoalKeeper Stats'!$A$2:$S$109,7,FALSE),VLOOKUP(F1401,'[1]2017Player Stats'!$A$2:$AB$830,7,FALSE))</f>
        <v>1</v>
      </c>
      <c r="O1401">
        <f>IF(G1401="GK",VLOOKUP(F1401,'[1]2017GoalKeeper Stats'!$A$2:$S$109,8,FALSE),VLOOKUP(F1401,'[1]2017Player Stats'!$A$2:$AB$830,8,FALSE))</f>
        <v>1</v>
      </c>
      <c r="P1401">
        <f>IF(G1401="GK",VLOOKUP(F1401,'[1]2017GoalKeeper Stats'!$A$2:$S$109,9,FALSE),VLOOKUP(F1401,'[1]2017Player Stats'!$A$2:$AB$830,9,FALSE))</f>
        <v>13</v>
      </c>
      <c r="Q1401">
        <f>IF(G1401="GK",VLOOKUP(F1401,'[1]2017GoalKeeper Stats'!$A$2:$S$109,10,FALSE),VLOOKUP(F1401,'[1]2017Player Stats'!$A$2:$AB$830,10,FALSE))</f>
        <v>7</v>
      </c>
      <c r="R1401">
        <f>IF(G1401="GK",VLOOKUP(F1401,'[1]2017GoalKeeper Stats'!$A$2:$S$109,11,FALSE),VLOOKUP(F1401,'[1]2017Player Stats'!$A$2:$AB$830,11,FALSE))</f>
        <v>0</v>
      </c>
      <c r="S1401" t="str">
        <f>IF(G1401="GK",VLOOKUP(F1401,'[1]2017GoalKeeper Stats'!$A$2:$S$109,12,FALSE),VLOOKUP(F1401,'[1]2017Player Stats'!$A$2:$AB$830,12,FALSE))</f>
        <v>0/0</v>
      </c>
      <c r="T1401">
        <f>IF(G1401="GK",VLOOKUP(F1401,'[1]2017GoalKeeper Stats'!$A$2:$S$109,13,FALSE),VLOOKUP(F1401,'[1]2017Player Stats'!$A$2:$AB$830,13,FALSE))</f>
        <v>0</v>
      </c>
      <c r="U1401">
        <f>IF(G1401="GK",VLOOKUP(F1401,'[1]2017GoalKeeper Stats'!$A$2:$S$109,14,FALSE),VLOOKUP(F1401,'[1]2017Player Stats'!$A$2:$AB$830,14,FALSE))</f>
        <v>1</v>
      </c>
      <c r="V1401">
        <f>IF(G1401="GK",VLOOKUP(F1401,'[1]2017GoalKeeper Stats'!$A$2:$S$109,15,FALSE),VLOOKUP(F1401,'[1]2017Player Stats'!$A$2:$AB$830,15,FALSE))</f>
        <v>0.17</v>
      </c>
      <c r="W1401">
        <f>IF(G1401="GK",VLOOKUP(F1401,'[1]2017GoalKeeper Stats'!$A$2:$S$109,16,FALSE),VLOOKUP(F1401,'[1]2017Player Stats'!$A$2:$AB$830,16,FALSE))</f>
        <v>7.7</v>
      </c>
      <c r="X1401">
        <f>IF(G1401="GK",VLOOKUP(F1401,'[1]2017GoalKeeper Stats'!$A$2:$S$109,17,FALSE),VLOOKUP(F1401,'[1]2017Player Stats'!$A$2:$AB$830,17,FALSE))</f>
        <v>0</v>
      </c>
      <c r="Y1401">
        <f>IF(G1401="GK",VLOOKUP(F1401,'[1]2017GoalKeeper Stats'!$A$2:$S$109,18,FALSE),VLOOKUP(F1401,'[1]2017Player Stats'!$A$2:$AB$830,18,FALSE))</f>
        <v>0</v>
      </c>
      <c r="Z1401">
        <f>IF(G1401="GK",VLOOKUP(F1401,'[1]2017GoalKeeper Stats'!$A$2:$S$109,19,FALSE),VLOOKUP(F1401,'[1]2017Player Stats'!$A$2:$AB$830,19,FALSE))</f>
        <v>1</v>
      </c>
      <c r="AA1401">
        <f>IF(G1401="GK",VLOOKUP(F1401,'[1]2017GoalKeeper Stats'!$A$2:$S$109,20,FALSE),VLOOKUP(F1401,'[1]2017Player Stats'!$A$2:$AB$830,20,FALSE))</f>
        <v>0.17</v>
      </c>
      <c r="AB1401">
        <f>IF(G1401="GK",VLOOKUP(F1401,'[1]2017GoalKeeper Stats'!$A$2:$S$109,21,FALSE),VLOOKUP(F1401,'[1]2017Player Stats'!$A$2:$AB$830,21,FALSE))</f>
        <v>5</v>
      </c>
      <c r="AC1401">
        <f>IF(G1401="GK",VLOOKUP(F1401,'[1]2017GoalKeeper Stats'!$A$2:$S$109,22,FALSE),VLOOKUP(F1401,'[1]2017Player Stats'!$A$2:$AB$830,22,FALSE))</f>
        <v>2</v>
      </c>
      <c r="AD1401">
        <f>IF(G1401="GK",VLOOKUP(F1401,'[1]2017GoalKeeper Stats'!$A$2:$S$109,23,FALSE),VLOOKUP(F1401,'[1]2017Player Stats'!$A$2:$AB$830,23,FALSE))</f>
        <v>2</v>
      </c>
      <c r="AE1401">
        <f>IF(G1401="GK",VLOOKUP(F1401,'[1]2017GoalKeeper Stats'!$A$2:$S$109,24,FALSE),VLOOKUP(F1401,'[1]2017Player Stats'!$A$2:$AB$830,24,FALSE))</f>
        <v>1</v>
      </c>
      <c r="AF1401">
        <f>IF(G1401="GK",VLOOKUP(F1401,'[1]2017GoalKeeper Stats'!$A$2:$S$109,25,FALSE),VLOOKUP(F1401,'[1]2017Player Stats'!$A$2:$AB$830,25,FALSE))</f>
        <v>0</v>
      </c>
      <c r="AG1401">
        <f>IF(G1401="GK",VLOOKUP(F1401,'[1]2017GoalKeeper Stats'!$A$2:$S$109,26,FALSE),VLOOKUP(F1401,'[1]2017Player Stats'!$A$2:$AB$830,26,FALSE))</f>
        <v>53.85</v>
      </c>
      <c r="AH1401" s="51">
        <v>2017</v>
      </c>
      <c r="AI1401" s="51">
        <v>34</v>
      </c>
      <c r="AJ1401" s="51">
        <v>402</v>
      </c>
      <c r="AK1401" s="51">
        <v>501</v>
      </c>
      <c r="AL1401" s="51">
        <v>27</v>
      </c>
      <c r="AM1401" s="51">
        <v>57</v>
      </c>
      <c r="AN1401" s="51">
        <v>-30</v>
      </c>
      <c r="AO1401" s="52">
        <v>39.200000000000003</v>
      </c>
      <c r="AP1401" s="52">
        <v>54.68</v>
      </c>
      <c r="AQ1401" s="52">
        <v>-15.48</v>
      </c>
      <c r="AR1401" s="52">
        <v>-14.52</v>
      </c>
      <c r="AS1401" s="51">
        <v>32</v>
      </c>
      <c r="AT1401" s="52">
        <v>37.090000000000003</v>
      </c>
    </row>
    <row r="1402" spans="1:46" hidden="1">
      <c r="A1402">
        <v>2017</v>
      </c>
      <c r="B1402" t="s">
        <v>206</v>
      </c>
      <c r="C1402" t="s">
        <v>206</v>
      </c>
      <c r="D1402" t="s">
        <v>2013</v>
      </c>
      <c r="E1402" t="s">
        <v>2014</v>
      </c>
      <c r="F1402" t="str">
        <f t="shared" si="21"/>
        <v>Artur De Lima Junior</v>
      </c>
      <c r="G1402" t="s">
        <v>860</v>
      </c>
      <c r="H1402" s="143">
        <v>99879</v>
      </c>
      <c r="I1402" s="143">
        <v>80004</v>
      </c>
      <c r="J1402" t="str">
        <f>IF(G1402="GK",VLOOKUP(F1402,'[1]2017GoalKeeper Stats'!$A$2:$S$109,2,FALSE),VLOOKUP(F1402,'[1]2017Player Stats'!$A$2:$AB$830,2,FALSE))</f>
        <v>CLB</v>
      </c>
      <c r="K1402">
        <f>IF(G1402="GK",VLOOKUP(F1402,'[1]2017GoalKeeper Stats'!$A$2:$S$109,4,FALSE),VLOOKUP(F1402,'[1]2017Player Stats'!$A$2:$AB$830,4,FALSE))</f>
        <v>24</v>
      </c>
      <c r="L1402">
        <f>IF(G1402="GK",VLOOKUP(F1402,'[1]2017GoalKeeper Stats'!$A$2:$S$109,5,FALSE),VLOOKUP(F1402,'[1]2017Player Stats'!$A$2:$AB$830,5,FALSE))</f>
        <v>19</v>
      </c>
      <c r="M1402">
        <f>IF(G1402="GK",VLOOKUP(F1402,'[1]2017GoalKeeper Stats'!$A$2:$S$109,6,FALSE),VLOOKUP(F1402,'[1]2017Player Stats'!$A$2:$AB$830,6,FALSE))</f>
        <v>1702</v>
      </c>
      <c r="N1402">
        <f>IF(G1402="GK",VLOOKUP(F1402,'[1]2017GoalKeeper Stats'!$A$2:$S$109,7,FALSE),VLOOKUP(F1402,'[1]2017Player Stats'!$A$2:$AB$830,7,FALSE))</f>
        <v>0</v>
      </c>
      <c r="O1402">
        <f>IF(G1402="GK",VLOOKUP(F1402,'[1]2017GoalKeeper Stats'!$A$2:$S$109,8,FALSE),VLOOKUP(F1402,'[1]2017Player Stats'!$A$2:$AB$830,8,FALSE))</f>
        <v>3</v>
      </c>
      <c r="P1402">
        <f>IF(G1402="GK",VLOOKUP(F1402,'[1]2017GoalKeeper Stats'!$A$2:$S$109,9,FALSE),VLOOKUP(F1402,'[1]2017Player Stats'!$A$2:$AB$830,9,FALSE))</f>
        <v>19</v>
      </c>
      <c r="Q1402">
        <f>IF(G1402="GK",VLOOKUP(F1402,'[1]2017GoalKeeper Stats'!$A$2:$S$109,10,FALSE),VLOOKUP(F1402,'[1]2017Player Stats'!$A$2:$AB$830,10,FALSE))</f>
        <v>3</v>
      </c>
      <c r="R1402">
        <f>IF(G1402="GK",VLOOKUP(F1402,'[1]2017GoalKeeper Stats'!$A$2:$S$109,11,FALSE),VLOOKUP(F1402,'[1]2017Player Stats'!$A$2:$AB$830,11,FALSE))</f>
        <v>0</v>
      </c>
      <c r="S1402" t="str">
        <f>IF(G1402="GK",VLOOKUP(F1402,'[1]2017GoalKeeper Stats'!$A$2:$S$109,12,FALSE),VLOOKUP(F1402,'[1]2017Player Stats'!$A$2:$AB$830,12,FALSE))</f>
        <v>0/0</v>
      </c>
      <c r="T1402">
        <f>IF(G1402="GK",VLOOKUP(F1402,'[1]2017GoalKeeper Stats'!$A$2:$S$109,13,FALSE),VLOOKUP(F1402,'[1]2017Player Stats'!$A$2:$AB$830,13,FALSE))</f>
        <v>0</v>
      </c>
      <c r="U1402">
        <f>IF(G1402="GK",VLOOKUP(F1402,'[1]2017GoalKeeper Stats'!$A$2:$S$109,14,FALSE),VLOOKUP(F1402,'[1]2017Player Stats'!$A$2:$AB$830,14,FALSE))</f>
        <v>0</v>
      </c>
      <c r="V1402">
        <f>IF(G1402="GK",VLOOKUP(F1402,'[1]2017GoalKeeper Stats'!$A$2:$S$109,15,FALSE),VLOOKUP(F1402,'[1]2017Player Stats'!$A$2:$AB$830,15,FALSE))</f>
        <v>0</v>
      </c>
      <c r="W1402">
        <f>IF(G1402="GK",VLOOKUP(F1402,'[1]2017GoalKeeper Stats'!$A$2:$S$109,16,FALSE),VLOOKUP(F1402,'[1]2017Player Stats'!$A$2:$AB$830,16,FALSE))</f>
        <v>0</v>
      </c>
      <c r="X1402">
        <f>IF(G1402="GK",VLOOKUP(F1402,'[1]2017GoalKeeper Stats'!$A$2:$S$109,17,FALSE),VLOOKUP(F1402,'[1]2017Player Stats'!$A$2:$AB$830,17,FALSE))</f>
        <v>2</v>
      </c>
      <c r="Y1402">
        <f>IF(G1402="GK",VLOOKUP(F1402,'[1]2017GoalKeeper Stats'!$A$2:$S$109,18,FALSE),VLOOKUP(F1402,'[1]2017Player Stats'!$A$2:$AB$830,18,FALSE))</f>
        <v>3</v>
      </c>
      <c r="Z1402">
        <f>IF(G1402="GK",VLOOKUP(F1402,'[1]2017GoalKeeper Stats'!$A$2:$S$109,19,FALSE),VLOOKUP(F1402,'[1]2017Player Stats'!$A$2:$AB$830,19,FALSE))</f>
        <v>0</v>
      </c>
      <c r="AA1402">
        <f>IF(G1402="GK",VLOOKUP(F1402,'[1]2017GoalKeeper Stats'!$A$2:$S$109,20,FALSE),VLOOKUP(F1402,'[1]2017Player Stats'!$A$2:$AB$830,20,FALSE))</f>
        <v>0.16</v>
      </c>
      <c r="AB1402">
        <f>IF(G1402="GK",VLOOKUP(F1402,'[1]2017GoalKeeper Stats'!$A$2:$S$109,21,FALSE),VLOOKUP(F1402,'[1]2017Player Stats'!$A$2:$AB$830,21,FALSE))</f>
        <v>32</v>
      </c>
      <c r="AC1402">
        <f>IF(G1402="GK",VLOOKUP(F1402,'[1]2017GoalKeeper Stats'!$A$2:$S$109,22,FALSE),VLOOKUP(F1402,'[1]2017Player Stats'!$A$2:$AB$830,22,FALSE))</f>
        <v>20</v>
      </c>
      <c r="AD1402">
        <f>IF(G1402="GK",VLOOKUP(F1402,'[1]2017GoalKeeper Stats'!$A$2:$S$109,23,FALSE),VLOOKUP(F1402,'[1]2017Player Stats'!$A$2:$AB$830,23,FALSE))</f>
        <v>2</v>
      </c>
      <c r="AE1402">
        <f>IF(G1402="GK",VLOOKUP(F1402,'[1]2017GoalKeeper Stats'!$A$2:$S$109,24,FALSE),VLOOKUP(F1402,'[1]2017Player Stats'!$A$2:$AB$830,24,FALSE))</f>
        <v>1</v>
      </c>
      <c r="AF1402">
        <f>IF(G1402="GK",VLOOKUP(F1402,'[1]2017GoalKeeper Stats'!$A$2:$S$109,25,FALSE),VLOOKUP(F1402,'[1]2017Player Stats'!$A$2:$AB$830,25,FALSE))</f>
        <v>0</v>
      </c>
      <c r="AG1402">
        <f>IF(G1402="GK",VLOOKUP(F1402,'[1]2017GoalKeeper Stats'!$A$2:$S$109,26,FALSE),VLOOKUP(F1402,'[1]2017Player Stats'!$A$2:$AB$830,26,FALSE))</f>
        <v>15.79</v>
      </c>
      <c r="AH1402" s="51">
        <v>2017</v>
      </c>
      <c r="AI1402" s="51">
        <v>34</v>
      </c>
      <c r="AJ1402" s="51">
        <v>400</v>
      </c>
      <c r="AK1402" s="51">
        <v>444</v>
      </c>
      <c r="AL1402" s="51">
        <v>53</v>
      </c>
      <c r="AM1402" s="51">
        <v>49</v>
      </c>
      <c r="AN1402" s="51">
        <v>4</v>
      </c>
      <c r="AO1402" s="52">
        <v>45.7</v>
      </c>
      <c r="AP1402" s="52">
        <v>46.37</v>
      </c>
      <c r="AQ1402" s="52">
        <v>-0.67</v>
      </c>
      <c r="AR1402" s="52">
        <v>4.67</v>
      </c>
      <c r="AS1402" s="51">
        <v>54</v>
      </c>
      <c r="AT1402" s="52">
        <v>47.68</v>
      </c>
    </row>
    <row r="1403" spans="1:46" hidden="1">
      <c r="A1403">
        <v>2017</v>
      </c>
      <c r="B1403" t="s">
        <v>203</v>
      </c>
      <c r="C1403" t="s">
        <v>203</v>
      </c>
      <c r="D1403" t="s">
        <v>1429</v>
      </c>
      <c r="E1403" t="s">
        <v>1430</v>
      </c>
      <c r="F1403" t="str">
        <f t="shared" si="21"/>
        <v>Tim Parker</v>
      </c>
      <c r="G1403" t="s">
        <v>893</v>
      </c>
      <c r="H1403" s="143">
        <v>99600</v>
      </c>
      <c r="I1403" s="143">
        <v>80850</v>
      </c>
      <c r="J1403" t="str">
        <f>IF(G1403="GK",VLOOKUP(F1403,'[1]2017GoalKeeper Stats'!$A$2:$S$109,2,FALSE),VLOOKUP(F1403,'[1]2017Player Stats'!$A$2:$AB$830,2,FALSE))</f>
        <v>RBNY</v>
      </c>
      <c r="K1403">
        <f>IF(G1403="GK",VLOOKUP(F1403,'[1]2017GoalKeeper Stats'!$A$2:$S$109,4,FALSE),VLOOKUP(F1403,'[1]2017Player Stats'!$A$2:$AB$830,4,FALSE))</f>
        <v>32</v>
      </c>
      <c r="L1403">
        <f>IF(G1403="GK",VLOOKUP(F1403,'[1]2017GoalKeeper Stats'!$A$2:$S$109,5,FALSE),VLOOKUP(F1403,'[1]2017Player Stats'!$A$2:$AB$830,5,FALSE))</f>
        <v>32</v>
      </c>
      <c r="M1403">
        <f>IF(G1403="GK",VLOOKUP(F1403,'[1]2017GoalKeeper Stats'!$A$2:$S$109,6,FALSE),VLOOKUP(F1403,'[1]2017Player Stats'!$A$2:$AB$830,6,FALSE))</f>
        <v>2880</v>
      </c>
      <c r="N1403">
        <f>IF(G1403="GK",VLOOKUP(F1403,'[1]2017GoalKeeper Stats'!$A$2:$S$109,7,FALSE),VLOOKUP(F1403,'[1]2017Player Stats'!$A$2:$AB$830,7,FALSE))</f>
        <v>1</v>
      </c>
      <c r="O1403">
        <f>IF(G1403="GK",VLOOKUP(F1403,'[1]2017GoalKeeper Stats'!$A$2:$S$109,8,FALSE),VLOOKUP(F1403,'[1]2017Player Stats'!$A$2:$AB$830,8,FALSE))</f>
        <v>1</v>
      </c>
      <c r="P1403">
        <f>IF(G1403="GK",VLOOKUP(F1403,'[1]2017GoalKeeper Stats'!$A$2:$S$109,9,FALSE),VLOOKUP(F1403,'[1]2017Player Stats'!$A$2:$AB$830,9,FALSE))</f>
        <v>20</v>
      </c>
      <c r="Q1403">
        <f>IF(G1403="GK",VLOOKUP(F1403,'[1]2017GoalKeeper Stats'!$A$2:$S$109,10,FALSE),VLOOKUP(F1403,'[1]2017Player Stats'!$A$2:$AB$830,10,FALSE))</f>
        <v>6</v>
      </c>
      <c r="R1403">
        <f>IF(G1403="GK",VLOOKUP(F1403,'[1]2017GoalKeeper Stats'!$A$2:$S$109,11,FALSE),VLOOKUP(F1403,'[1]2017Player Stats'!$A$2:$AB$830,11,FALSE))</f>
        <v>0</v>
      </c>
      <c r="S1403" t="str">
        <f>IF(G1403="GK",VLOOKUP(F1403,'[1]2017GoalKeeper Stats'!$A$2:$S$109,12,FALSE),VLOOKUP(F1403,'[1]2017Player Stats'!$A$2:$AB$830,12,FALSE))</f>
        <v>0/0</v>
      </c>
      <c r="T1403">
        <f>IF(G1403="GK",VLOOKUP(F1403,'[1]2017GoalKeeper Stats'!$A$2:$S$109,13,FALSE),VLOOKUP(F1403,'[1]2017Player Stats'!$A$2:$AB$830,13,FALSE))</f>
        <v>1</v>
      </c>
      <c r="U1403">
        <f>IF(G1403="GK",VLOOKUP(F1403,'[1]2017GoalKeeper Stats'!$A$2:$S$109,14,FALSE),VLOOKUP(F1403,'[1]2017Player Stats'!$A$2:$AB$830,14,FALSE))</f>
        <v>0</v>
      </c>
      <c r="V1403">
        <f>IF(G1403="GK",VLOOKUP(F1403,'[1]2017GoalKeeper Stats'!$A$2:$S$109,15,FALSE),VLOOKUP(F1403,'[1]2017Player Stats'!$A$2:$AB$830,15,FALSE))</f>
        <v>0.03</v>
      </c>
      <c r="W1403">
        <f>IF(G1403="GK",VLOOKUP(F1403,'[1]2017GoalKeeper Stats'!$A$2:$S$109,16,FALSE),VLOOKUP(F1403,'[1]2017Player Stats'!$A$2:$AB$830,16,FALSE))</f>
        <v>5</v>
      </c>
      <c r="X1403">
        <f>IF(G1403="GK",VLOOKUP(F1403,'[1]2017GoalKeeper Stats'!$A$2:$S$109,17,FALSE),VLOOKUP(F1403,'[1]2017Player Stats'!$A$2:$AB$830,17,FALSE))</f>
        <v>0</v>
      </c>
      <c r="Y1403">
        <f>IF(G1403="GK",VLOOKUP(F1403,'[1]2017GoalKeeper Stats'!$A$2:$S$109,18,FALSE),VLOOKUP(F1403,'[1]2017Player Stats'!$A$2:$AB$830,18,FALSE))</f>
        <v>1</v>
      </c>
      <c r="Z1403">
        <f>IF(G1403="GK",VLOOKUP(F1403,'[1]2017GoalKeeper Stats'!$A$2:$S$109,19,FALSE),VLOOKUP(F1403,'[1]2017Player Stats'!$A$2:$AB$830,19,FALSE))</f>
        <v>0</v>
      </c>
      <c r="AA1403">
        <f>IF(G1403="GK",VLOOKUP(F1403,'[1]2017GoalKeeper Stats'!$A$2:$S$109,20,FALSE),VLOOKUP(F1403,'[1]2017Player Stats'!$A$2:$AB$830,20,FALSE))</f>
        <v>0.03</v>
      </c>
      <c r="AB1403">
        <f>IF(G1403="GK",VLOOKUP(F1403,'[1]2017GoalKeeper Stats'!$A$2:$S$109,21,FALSE),VLOOKUP(F1403,'[1]2017Player Stats'!$A$2:$AB$830,21,FALSE))</f>
        <v>22</v>
      </c>
      <c r="AC1403">
        <f>IF(G1403="GK",VLOOKUP(F1403,'[1]2017GoalKeeper Stats'!$A$2:$S$109,22,FALSE),VLOOKUP(F1403,'[1]2017Player Stats'!$A$2:$AB$830,22,FALSE))</f>
        <v>9</v>
      </c>
      <c r="AD1403">
        <f>IF(G1403="GK",VLOOKUP(F1403,'[1]2017GoalKeeper Stats'!$A$2:$S$109,23,FALSE),VLOOKUP(F1403,'[1]2017Player Stats'!$A$2:$AB$830,23,FALSE))</f>
        <v>1</v>
      </c>
      <c r="AE1403">
        <f>IF(G1403="GK",VLOOKUP(F1403,'[1]2017GoalKeeper Stats'!$A$2:$S$109,24,FALSE),VLOOKUP(F1403,'[1]2017Player Stats'!$A$2:$AB$830,24,FALSE))</f>
        <v>4</v>
      </c>
      <c r="AF1403">
        <f>IF(G1403="GK",VLOOKUP(F1403,'[1]2017GoalKeeper Stats'!$A$2:$S$109,25,FALSE),VLOOKUP(F1403,'[1]2017Player Stats'!$A$2:$AB$830,25,FALSE))</f>
        <v>0</v>
      </c>
      <c r="AG1403">
        <f>IF(G1403="GK",VLOOKUP(F1403,'[1]2017GoalKeeper Stats'!$A$2:$S$109,26,FALSE),VLOOKUP(F1403,'[1]2017Player Stats'!$A$2:$AB$830,26,FALSE))</f>
        <v>30</v>
      </c>
      <c r="AH1403" s="51">
        <v>2017</v>
      </c>
      <c r="AI1403" s="51">
        <v>34</v>
      </c>
      <c r="AJ1403" s="51">
        <v>392</v>
      </c>
      <c r="AK1403" s="51">
        <v>520</v>
      </c>
      <c r="AL1403" s="51">
        <v>49</v>
      </c>
      <c r="AM1403" s="51">
        <v>49</v>
      </c>
      <c r="AN1403" s="51">
        <v>0</v>
      </c>
      <c r="AO1403" s="52">
        <v>43.74</v>
      </c>
      <c r="AP1403" s="52">
        <v>46.69</v>
      </c>
      <c r="AQ1403" s="52">
        <v>-2.95</v>
      </c>
      <c r="AR1403" s="52">
        <v>2.95</v>
      </c>
      <c r="AS1403" s="51">
        <v>52</v>
      </c>
      <c r="AT1403" s="52">
        <v>45.74</v>
      </c>
    </row>
    <row r="1404" spans="1:46" hidden="1">
      <c r="A1404">
        <v>2017</v>
      </c>
      <c r="B1404" t="s">
        <v>201</v>
      </c>
      <c r="C1404" t="s">
        <v>201</v>
      </c>
      <c r="D1404" t="s">
        <v>1504</v>
      </c>
      <c r="E1404" t="s">
        <v>2015</v>
      </c>
      <c r="F1404" t="str">
        <f t="shared" si="21"/>
        <v>Samuel Piette</v>
      </c>
      <c r="G1404" t="s">
        <v>860</v>
      </c>
      <c r="H1404" s="143">
        <v>99234</v>
      </c>
      <c r="I1404" s="143">
        <v>90000</v>
      </c>
      <c r="J1404" t="str">
        <f>IF(G1404="GK",VLOOKUP(F1404,'[1]2017GoalKeeper Stats'!$A$2:$S$109,2,FALSE),VLOOKUP(F1404,'[1]2017Player Stats'!$A$2:$AB$830,2,FALSE))</f>
        <v>MTL</v>
      </c>
      <c r="K1404">
        <f>IF(G1404="GK",VLOOKUP(F1404,'[1]2017GoalKeeper Stats'!$A$2:$S$109,4,FALSE),VLOOKUP(F1404,'[1]2017Player Stats'!$A$2:$AB$830,4,FALSE))</f>
        <v>11</v>
      </c>
      <c r="L1404">
        <f>IF(G1404="GK",VLOOKUP(F1404,'[1]2017GoalKeeper Stats'!$A$2:$S$109,5,FALSE),VLOOKUP(F1404,'[1]2017Player Stats'!$A$2:$AB$830,5,FALSE))</f>
        <v>11</v>
      </c>
      <c r="M1404">
        <f>IF(G1404="GK",VLOOKUP(F1404,'[1]2017GoalKeeper Stats'!$A$2:$S$109,6,FALSE),VLOOKUP(F1404,'[1]2017Player Stats'!$A$2:$AB$830,6,FALSE))</f>
        <v>960</v>
      </c>
      <c r="N1404">
        <f>IF(G1404="GK",VLOOKUP(F1404,'[1]2017GoalKeeper Stats'!$A$2:$S$109,7,FALSE),VLOOKUP(F1404,'[1]2017Player Stats'!$A$2:$AB$830,7,FALSE))</f>
        <v>0</v>
      </c>
      <c r="O1404">
        <f>IF(G1404="GK",VLOOKUP(F1404,'[1]2017GoalKeeper Stats'!$A$2:$S$109,8,FALSE),VLOOKUP(F1404,'[1]2017Player Stats'!$A$2:$AB$830,8,FALSE))</f>
        <v>1</v>
      </c>
      <c r="P1404">
        <f>IF(G1404="GK",VLOOKUP(F1404,'[1]2017GoalKeeper Stats'!$A$2:$S$109,9,FALSE),VLOOKUP(F1404,'[1]2017Player Stats'!$A$2:$AB$830,9,FALSE))</f>
        <v>3</v>
      </c>
      <c r="Q1404">
        <f>IF(G1404="GK",VLOOKUP(F1404,'[1]2017GoalKeeper Stats'!$A$2:$S$109,10,FALSE),VLOOKUP(F1404,'[1]2017Player Stats'!$A$2:$AB$830,10,FALSE))</f>
        <v>0</v>
      </c>
      <c r="R1404">
        <f>IF(G1404="GK",VLOOKUP(F1404,'[1]2017GoalKeeper Stats'!$A$2:$S$109,11,FALSE),VLOOKUP(F1404,'[1]2017Player Stats'!$A$2:$AB$830,11,FALSE))</f>
        <v>0</v>
      </c>
      <c r="S1404" t="str">
        <f>IF(G1404="GK",VLOOKUP(F1404,'[1]2017GoalKeeper Stats'!$A$2:$S$109,12,FALSE),VLOOKUP(F1404,'[1]2017Player Stats'!$A$2:$AB$830,12,FALSE))</f>
        <v>0/0</v>
      </c>
      <c r="T1404">
        <f>IF(G1404="GK",VLOOKUP(F1404,'[1]2017GoalKeeper Stats'!$A$2:$S$109,13,FALSE),VLOOKUP(F1404,'[1]2017Player Stats'!$A$2:$AB$830,13,FALSE))</f>
        <v>0</v>
      </c>
      <c r="U1404">
        <f>IF(G1404="GK",VLOOKUP(F1404,'[1]2017GoalKeeper Stats'!$A$2:$S$109,14,FALSE),VLOOKUP(F1404,'[1]2017Player Stats'!$A$2:$AB$830,14,FALSE))</f>
        <v>0</v>
      </c>
      <c r="V1404">
        <f>IF(G1404="GK",VLOOKUP(F1404,'[1]2017GoalKeeper Stats'!$A$2:$S$109,15,FALSE),VLOOKUP(F1404,'[1]2017Player Stats'!$A$2:$AB$830,15,FALSE))</f>
        <v>0</v>
      </c>
      <c r="W1404">
        <f>IF(G1404="GK",VLOOKUP(F1404,'[1]2017GoalKeeper Stats'!$A$2:$S$109,16,FALSE),VLOOKUP(F1404,'[1]2017Player Stats'!$A$2:$AB$830,16,FALSE))</f>
        <v>0</v>
      </c>
      <c r="X1404">
        <f>IF(G1404="GK",VLOOKUP(F1404,'[1]2017GoalKeeper Stats'!$A$2:$S$109,17,FALSE),VLOOKUP(F1404,'[1]2017Player Stats'!$A$2:$AB$830,17,FALSE))</f>
        <v>0</v>
      </c>
      <c r="Y1404">
        <f>IF(G1404="GK",VLOOKUP(F1404,'[1]2017GoalKeeper Stats'!$A$2:$S$109,18,FALSE),VLOOKUP(F1404,'[1]2017Player Stats'!$A$2:$AB$830,18,FALSE))</f>
        <v>0</v>
      </c>
      <c r="Z1404">
        <f>IF(G1404="GK",VLOOKUP(F1404,'[1]2017GoalKeeper Stats'!$A$2:$S$109,19,FALSE),VLOOKUP(F1404,'[1]2017Player Stats'!$A$2:$AB$830,19,FALSE))</f>
        <v>1</v>
      </c>
      <c r="AA1404">
        <f>IF(G1404="GK",VLOOKUP(F1404,'[1]2017GoalKeeper Stats'!$A$2:$S$109,20,FALSE),VLOOKUP(F1404,'[1]2017Player Stats'!$A$2:$AB$830,20,FALSE))</f>
        <v>0.09</v>
      </c>
      <c r="AB1404">
        <f>IF(G1404="GK",VLOOKUP(F1404,'[1]2017GoalKeeper Stats'!$A$2:$S$109,21,FALSE),VLOOKUP(F1404,'[1]2017Player Stats'!$A$2:$AB$830,21,FALSE))</f>
        <v>14</v>
      </c>
      <c r="AC1404">
        <f>IF(G1404="GK",VLOOKUP(F1404,'[1]2017GoalKeeper Stats'!$A$2:$S$109,22,FALSE),VLOOKUP(F1404,'[1]2017Player Stats'!$A$2:$AB$830,22,FALSE))</f>
        <v>12</v>
      </c>
      <c r="AD1404">
        <f>IF(G1404="GK",VLOOKUP(F1404,'[1]2017GoalKeeper Stats'!$A$2:$S$109,23,FALSE),VLOOKUP(F1404,'[1]2017Player Stats'!$A$2:$AB$830,23,FALSE))</f>
        <v>0</v>
      </c>
      <c r="AE1404">
        <f>IF(G1404="GK",VLOOKUP(F1404,'[1]2017GoalKeeper Stats'!$A$2:$S$109,24,FALSE),VLOOKUP(F1404,'[1]2017Player Stats'!$A$2:$AB$830,24,FALSE))</f>
        <v>3</v>
      </c>
      <c r="AF1404">
        <f>IF(G1404="GK",VLOOKUP(F1404,'[1]2017GoalKeeper Stats'!$A$2:$S$109,25,FALSE),VLOOKUP(F1404,'[1]2017Player Stats'!$A$2:$AB$830,25,FALSE))</f>
        <v>0</v>
      </c>
      <c r="AG1404">
        <f>IF(G1404="GK",VLOOKUP(F1404,'[1]2017GoalKeeper Stats'!$A$2:$S$109,26,FALSE),VLOOKUP(F1404,'[1]2017Player Stats'!$A$2:$AB$830,26,FALSE))</f>
        <v>0</v>
      </c>
      <c r="AH1404" s="51">
        <v>2017</v>
      </c>
      <c r="AI1404" s="51">
        <v>34</v>
      </c>
      <c r="AJ1404" s="51">
        <v>419</v>
      </c>
      <c r="AK1404" s="51">
        <v>472</v>
      </c>
      <c r="AL1404" s="51">
        <v>52</v>
      </c>
      <c r="AM1404" s="51">
        <v>57</v>
      </c>
      <c r="AN1404" s="51">
        <v>-5</v>
      </c>
      <c r="AO1404" s="52">
        <v>40.26</v>
      </c>
      <c r="AP1404" s="52">
        <v>50.46</v>
      </c>
      <c r="AQ1404" s="52">
        <v>-10.199999999999999</v>
      </c>
      <c r="AR1404" s="52">
        <v>5.2</v>
      </c>
      <c r="AS1404" s="51">
        <v>39</v>
      </c>
      <c r="AT1404" s="52">
        <v>40.03</v>
      </c>
    </row>
    <row r="1405" spans="1:46" hidden="1">
      <c r="A1405">
        <v>2017</v>
      </c>
      <c r="B1405" t="s">
        <v>203</v>
      </c>
      <c r="C1405" t="s">
        <v>203</v>
      </c>
      <c r="D1405" t="s">
        <v>2016</v>
      </c>
      <c r="E1405" t="s">
        <v>2017</v>
      </c>
      <c r="F1405" t="str">
        <f t="shared" si="21"/>
        <v>Nosa Igiebor</v>
      </c>
      <c r="G1405" t="s">
        <v>860</v>
      </c>
      <c r="H1405" s="143">
        <v>98333</v>
      </c>
      <c r="I1405" s="143">
        <v>65000</v>
      </c>
      <c r="J1405" t="str">
        <f>IF(G1405="GK",VLOOKUP(F1405,'[1]2017GoalKeeper Stats'!$A$2:$S$109,2,FALSE),VLOOKUP(F1405,'[1]2017Player Stats'!$A$2:$AB$830,2,FALSE))</f>
        <v>VAN</v>
      </c>
      <c r="K1405">
        <f>IF(G1405="GK",VLOOKUP(F1405,'[1]2017GoalKeeper Stats'!$A$2:$S$109,4,FALSE),VLOOKUP(F1405,'[1]2017Player Stats'!$A$2:$AB$830,4,FALSE))</f>
        <v>1</v>
      </c>
      <c r="L1405">
        <f>IF(G1405="GK",VLOOKUP(F1405,'[1]2017GoalKeeper Stats'!$A$2:$S$109,5,FALSE),VLOOKUP(F1405,'[1]2017Player Stats'!$A$2:$AB$830,5,FALSE))</f>
        <v>1</v>
      </c>
      <c r="M1405">
        <f>IF(G1405="GK",VLOOKUP(F1405,'[1]2017GoalKeeper Stats'!$A$2:$S$109,6,FALSE),VLOOKUP(F1405,'[1]2017Player Stats'!$A$2:$AB$830,6,FALSE))</f>
        <v>73</v>
      </c>
      <c r="N1405">
        <f>IF(G1405="GK",VLOOKUP(F1405,'[1]2017GoalKeeper Stats'!$A$2:$S$109,7,FALSE),VLOOKUP(F1405,'[1]2017Player Stats'!$A$2:$AB$830,7,FALSE))</f>
        <v>0</v>
      </c>
      <c r="O1405">
        <f>IF(G1405="GK",VLOOKUP(F1405,'[1]2017GoalKeeper Stats'!$A$2:$S$109,8,FALSE),VLOOKUP(F1405,'[1]2017Player Stats'!$A$2:$AB$830,8,FALSE))</f>
        <v>0</v>
      </c>
      <c r="P1405">
        <f>IF(G1405="GK",VLOOKUP(F1405,'[1]2017GoalKeeper Stats'!$A$2:$S$109,9,FALSE),VLOOKUP(F1405,'[1]2017Player Stats'!$A$2:$AB$830,9,FALSE))</f>
        <v>0</v>
      </c>
      <c r="Q1405">
        <f>IF(G1405="GK",VLOOKUP(F1405,'[1]2017GoalKeeper Stats'!$A$2:$S$109,10,FALSE),VLOOKUP(F1405,'[1]2017Player Stats'!$A$2:$AB$830,10,FALSE))</f>
        <v>0</v>
      </c>
      <c r="R1405">
        <f>IF(G1405="GK",VLOOKUP(F1405,'[1]2017GoalKeeper Stats'!$A$2:$S$109,11,FALSE),VLOOKUP(F1405,'[1]2017Player Stats'!$A$2:$AB$830,11,FALSE))</f>
        <v>0</v>
      </c>
      <c r="S1405" t="str">
        <f>IF(G1405="GK",VLOOKUP(F1405,'[1]2017GoalKeeper Stats'!$A$2:$S$109,12,FALSE),VLOOKUP(F1405,'[1]2017Player Stats'!$A$2:$AB$830,12,FALSE))</f>
        <v>0/0</v>
      </c>
      <c r="T1405">
        <f>IF(G1405="GK",VLOOKUP(F1405,'[1]2017GoalKeeper Stats'!$A$2:$S$109,13,FALSE),VLOOKUP(F1405,'[1]2017Player Stats'!$A$2:$AB$830,13,FALSE))</f>
        <v>0</v>
      </c>
      <c r="U1405">
        <f>IF(G1405="GK",VLOOKUP(F1405,'[1]2017GoalKeeper Stats'!$A$2:$S$109,14,FALSE),VLOOKUP(F1405,'[1]2017Player Stats'!$A$2:$AB$830,14,FALSE))</f>
        <v>0</v>
      </c>
      <c r="V1405">
        <f>IF(G1405="GK",VLOOKUP(F1405,'[1]2017GoalKeeper Stats'!$A$2:$S$109,15,FALSE),VLOOKUP(F1405,'[1]2017Player Stats'!$A$2:$AB$830,15,FALSE))</f>
        <v>0</v>
      </c>
      <c r="W1405">
        <f>IF(G1405="GK",VLOOKUP(F1405,'[1]2017GoalKeeper Stats'!$A$2:$S$109,16,FALSE),VLOOKUP(F1405,'[1]2017Player Stats'!$A$2:$AB$830,16,FALSE))</f>
        <v>0</v>
      </c>
      <c r="X1405">
        <f>IF(G1405="GK",VLOOKUP(F1405,'[1]2017GoalKeeper Stats'!$A$2:$S$109,17,FALSE),VLOOKUP(F1405,'[1]2017Player Stats'!$A$2:$AB$830,17,FALSE))</f>
        <v>0</v>
      </c>
      <c r="Y1405">
        <f>IF(G1405="GK",VLOOKUP(F1405,'[1]2017GoalKeeper Stats'!$A$2:$S$109,18,FALSE),VLOOKUP(F1405,'[1]2017Player Stats'!$A$2:$AB$830,18,FALSE))</f>
        <v>0</v>
      </c>
      <c r="Z1405">
        <f>IF(G1405="GK",VLOOKUP(F1405,'[1]2017GoalKeeper Stats'!$A$2:$S$109,19,FALSE),VLOOKUP(F1405,'[1]2017Player Stats'!$A$2:$AB$830,19,FALSE))</f>
        <v>0</v>
      </c>
      <c r="AA1405">
        <f>IF(G1405="GK",VLOOKUP(F1405,'[1]2017GoalKeeper Stats'!$A$2:$S$109,20,FALSE),VLOOKUP(F1405,'[1]2017Player Stats'!$A$2:$AB$830,20,FALSE))</f>
        <v>0</v>
      </c>
      <c r="AB1405">
        <f>IF(G1405="GK",VLOOKUP(F1405,'[1]2017GoalKeeper Stats'!$A$2:$S$109,21,FALSE),VLOOKUP(F1405,'[1]2017Player Stats'!$A$2:$AB$830,21,FALSE))</f>
        <v>2</v>
      </c>
      <c r="AC1405">
        <f>IF(G1405="GK",VLOOKUP(F1405,'[1]2017GoalKeeper Stats'!$A$2:$S$109,22,FALSE),VLOOKUP(F1405,'[1]2017Player Stats'!$A$2:$AB$830,22,FALSE))</f>
        <v>0</v>
      </c>
      <c r="AD1405">
        <f>IF(G1405="GK",VLOOKUP(F1405,'[1]2017GoalKeeper Stats'!$A$2:$S$109,23,FALSE),VLOOKUP(F1405,'[1]2017Player Stats'!$A$2:$AB$830,23,FALSE))</f>
        <v>0</v>
      </c>
      <c r="AE1405">
        <f>IF(G1405="GK",VLOOKUP(F1405,'[1]2017GoalKeeper Stats'!$A$2:$S$109,24,FALSE),VLOOKUP(F1405,'[1]2017Player Stats'!$A$2:$AB$830,24,FALSE))</f>
        <v>1</v>
      </c>
      <c r="AF1405">
        <f>IF(G1405="GK",VLOOKUP(F1405,'[1]2017GoalKeeper Stats'!$A$2:$S$109,25,FALSE),VLOOKUP(F1405,'[1]2017Player Stats'!$A$2:$AB$830,25,FALSE))</f>
        <v>0</v>
      </c>
      <c r="AG1405">
        <f>IF(G1405="GK",VLOOKUP(F1405,'[1]2017GoalKeeper Stats'!$A$2:$S$109,26,FALSE),VLOOKUP(F1405,'[1]2017Player Stats'!$A$2:$AB$830,26,FALSE))</f>
        <v>0</v>
      </c>
      <c r="AH1405" s="51">
        <v>2017</v>
      </c>
      <c r="AI1405" s="51">
        <v>34</v>
      </c>
      <c r="AJ1405" s="51">
        <v>392</v>
      </c>
      <c r="AK1405" s="51">
        <v>520</v>
      </c>
      <c r="AL1405" s="51">
        <v>49</v>
      </c>
      <c r="AM1405" s="51">
        <v>49</v>
      </c>
      <c r="AN1405" s="51">
        <v>0</v>
      </c>
      <c r="AO1405" s="52">
        <v>43.74</v>
      </c>
      <c r="AP1405" s="52">
        <v>46.69</v>
      </c>
      <c r="AQ1405" s="52">
        <v>-2.95</v>
      </c>
      <c r="AR1405" s="52">
        <v>2.95</v>
      </c>
      <c r="AS1405" s="51">
        <v>52</v>
      </c>
      <c r="AT1405" s="52">
        <v>45.74</v>
      </c>
    </row>
    <row r="1406" spans="1:46" hidden="1">
      <c r="A1406">
        <v>2017</v>
      </c>
      <c r="B1406" t="s">
        <v>196</v>
      </c>
      <c r="C1406" t="s">
        <v>196</v>
      </c>
      <c r="D1406" t="s">
        <v>1500</v>
      </c>
      <c r="E1406" t="s">
        <v>884</v>
      </c>
      <c r="F1406" t="str">
        <f t="shared" si="21"/>
        <v>Joevin Jones</v>
      </c>
      <c r="G1406" t="s">
        <v>893</v>
      </c>
      <c r="H1406" s="143">
        <v>96167</v>
      </c>
      <c r="I1406" s="143">
        <v>90000</v>
      </c>
      <c r="J1406" t="str">
        <f>IF(G1406="GK",VLOOKUP(F1406,'[1]2017GoalKeeper Stats'!$A$2:$S$109,2,FALSE),VLOOKUP(F1406,'[1]2017Player Stats'!$A$2:$AB$830,2,FALSE))</f>
        <v>SEA</v>
      </c>
      <c r="K1406">
        <f>IF(G1406="GK",VLOOKUP(F1406,'[1]2017GoalKeeper Stats'!$A$2:$S$109,4,FALSE),VLOOKUP(F1406,'[1]2017Player Stats'!$A$2:$AB$830,4,FALSE))</f>
        <v>30</v>
      </c>
      <c r="L1406">
        <f>IF(G1406="GK",VLOOKUP(F1406,'[1]2017GoalKeeper Stats'!$A$2:$S$109,5,FALSE),VLOOKUP(F1406,'[1]2017Player Stats'!$A$2:$AB$830,5,FALSE))</f>
        <v>28</v>
      </c>
      <c r="M1406">
        <f>IF(G1406="GK",VLOOKUP(F1406,'[1]2017GoalKeeper Stats'!$A$2:$S$109,6,FALSE),VLOOKUP(F1406,'[1]2017Player Stats'!$A$2:$AB$830,6,FALSE))</f>
        <v>2451</v>
      </c>
      <c r="N1406">
        <f>IF(G1406="GK",VLOOKUP(F1406,'[1]2017GoalKeeper Stats'!$A$2:$S$109,7,FALSE),VLOOKUP(F1406,'[1]2017Player Stats'!$A$2:$AB$830,7,FALSE))</f>
        <v>1</v>
      </c>
      <c r="O1406">
        <f>IF(G1406="GK",VLOOKUP(F1406,'[1]2017GoalKeeper Stats'!$A$2:$S$109,8,FALSE),VLOOKUP(F1406,'[1]2017Player Stats'!$A$2:$AB$830,8,FALSE))</f>
        <v>11</v>
      </c>
      <c r="P1406">
        <f>IF(G1406="GK",VLOOKUP(F1406,'[1]2017GoalKeeper Stats'!$A$2:$S$109,9,FALSE),VLOOKUP(F1406,'[1]2017Player Stats'!$A$2:$AB$830,9,FALSE))</f>
        <v>27</v>
      </c>
      <c r="Q1406">
        <f>IF(G1406="GK",VLOOKUP(F1406,'[1]2017GoalKeeper Stats'!$A$2:$S$109,10,FALSE),VLOOKUP(F1406,'[1]2017Player Stats'!$A$2:$AB$830,10,FALSE))</f>
        <v>6</v>
      </c>
      <c r="R1406">
        <f>IF(G1406="GK",VLOOKUP(F1406,'[1]2017GoalKeeper Stats'!$A$2:$S$109,11,FALSE),VLOOKUP(F1406,'[1]2017Player Stats'!$A$2:$AB$830,11,FALSE))</f>
        <v>0</v>
      </c>
      <c r="S1406" t="str">
        <f>IF(G1406="GK",VLOOKUP(F1406,'[1]2017GoalKeeper Stats'!$A$2:$S$109,12,FALSE),VLOOKUP(F1406,'[1]2017Player Stats'!$A$2:$AB$830,12,FALSE))</f>
        <v>0/0</v>
      </c>
      <c r="T1406">
        <f>IF(G1406="GK",VLOOKUP(F1406,'[1]2017GoalKeeper Stats'!$A$2:$S$109,13,FALSE),VLOOKUP(F1406,'[1]2017Player Stats'!$A$2:$AB$830,13,FALSE))</f>
        <v>0</v>
      </c>
      <c r="U1406">
        <f>IF(G1406="GK",VLOOKUP(F1406,'[1]2017GoalKeeper Stats'!$A$2:$S$109,14,FALSE),VLOOKUP(F1406,'[1]2017Player Stats'!$A$2:$AB$830,14,FALSE))</f>
        <v>1</v>
      </c>
      <c r="V1406">
        <f>IF(G1406="GK",VLOOKUP(F1406,'[1]2017GoalKeeper Stats'!$A$2:$S$109,15,FALSE),VLOOKUP(F1406,'[1]2017Player Stats'!$A$2:$AB$830,15,FALSE))</f>
        <v>0.04</v>
      </c>
      <c r="W1406">
        <f>IF(G1406="GK",VLOOKUP(F1406,'[1]2017GoalKeeper Stats'!$A$2:$S$109,16,FALSE),VLOOKUP(F1406,'[1]2017Player Stats'!$A$2:$AB$830,16,FALSE))</f>
        <v>3.7</v>
      </c>
      <c r="X1406">
        <f>IF(G1406="GK",VLOOKUP(F1406,'[1]2017GoalKeeper Stats'!$A$2:$S$109,17,FALSE),VLOOKUP(F1406,'[1]2017Player Stats'!$A$2:$AB$830,17,FALSE))</f>
        <v>2</v>
      </c>
      <c r="Y1406">
        <f>IF(G1406="GK",VLOOKUP(F1406,'[1]2017GoalKeeper Stats'!$A$2:$S$109,18,FALSE),VLOOKUP(F1406,'[1]2017Player Stats'!$A$2:$AB$830,18,FALSE))</f>
        <v>8</v>
      </c>
      <c r="Z1406">
        <f>IF(G1406="GK",VLOOKUP(F1406,'[1]2017GoalKeeper Stats'!$A$2:$S$109,19,FALSE),VLOOKUP(F1406,'[1]2017Player Stats'!$A$2:$AB$830,19,FALSE))</f>
        <v>3</v>
      </c>
      <c r="AA1406">
        <f>IF(G1406="GK",VLOOKUP(F1406,'[1]2017GoalKeeper Stats'!$A$2:$S$109,20,FALSE),VLOOKUP(F1406,'[1]2017Player Stats'!$A$2:$AB$830,20,FALSE))</f>
        <v>0.4</v>
      </c>
      <c r="AB1406">
        <f>IF(G1406="GK",VLOOKUP(F1406,'[1]2017GoalKeeper Stats'!$A$2:$S$109,21,FALSE),VLOOKUP(F1406,'[1]2017Player Stats'!$A$2:$AB$830,21,FALSE))</f>
        <v>14</v>
      </c>
      <c r="AC1406">
        <f>IF(G1406="GK",VLOOKUP(F1406,'[1]2017GoalKeeper Stats'!$A$2:$S$109,22,FALSE),VLOOKUP(F1406,'[1]2017Player Stats'!$A$2:$AB$830,22,FALSE))</f>
        <v>34</v>
      </c>
      <c r="AD1406">
        <f>IF(G1406="GK",VLOOKUP(F1406,'[1]2017GoalKeeper Stats'!$A$2:$S$109,23,FALSE),VLOOKUP(F1406,'[1]2017Player Stats'!$A$2:$AB$830,23,FALSE))</f>
        <v>6</v>
      </c>
      <c r="AE1406">
        <f>IF(G1406="GK",VLOOKUP(F1406,'[1]2017GoalKeeper Stats'!$A$2:$S$109,24,FALSE),VLOOKUP(F1406,'[1]2017Player Stats'!$A$2:$AB$830,24,FALSE))</f>
        <v>4</v>
      </c>
      <c r="AF1406">
        <f>IF(G1406="GK",VLOOKUP(F1406,'[1]2017GoalKeeper Stats'!$A$2:$S$109,25,FALSE),VLOOKUP(F1406,'[1]2017Player Stats'!$A$2:$AB$830,25,FALSE))</f>
        <v>1</v>
      </c>
      <c r="AG1406">
        <f>IF(G1406="GK",VLOOKUP(F1406,'[1]2017GoalKeeper Stats'!$A$2:$S$109,26,FALSE),VLOOKUP(F1406,'[1]2017Player Stats'!$A$2:$AB$830,26,FALSE))</f>
        <v>22.22</v>
      </c>
      <c r="AH1406" s="51">
        <v>2017</v>
      </c>
      <c r="AI1406" s="51">
        <v>34</v>
      </c>
      <c r="AJ1406" s="51">
        <v>500</v>
      </c>
      <c r="AK1406" s="51">
        <v>410</v>
      </c>
      <c r="AL1406" s="51">
        <v>51</v>
      </c>
      <c r="AM1406" s="51">
        <v>39</v>
      </c>
      <c r="AN1406" s="51">
        <v>12</v>
      </c>
      <c r="AO1406" s="52">
        <v>53.23</v>
      </c>
      <c r="AP1406" s="52">
        <v>41.09</v>
      </c>
      <c r="AQ1406" s="52">
        <v>12.14</v>
      </c>
      <c r="AR1406" s="52">
        <v>-0.14000000000000001</v>
      </c>
      <c r="AS1406" s="51">
        <v>53</v>
      </c>
      <c r="AT1406" s="52">
        <v>54.8</v>
      </c>
    </row>
    <row r="1407" spans="1:46" hidden="1">
      <c r="A1407">
        <v>2017</v>
      </c>
      <c r="B1407" t="s">
        <v>943</v>
      </c>
      <c r="C1407" t="s">
        <v>175</v>
      </c>
      <c r="D1407" t="s">
        <v>2018</v>
      </c>
      <c r="E1407" t="s">
        <v>1184</v>
      </c>
      <c r="F1407" t="str">
        <f t="shared" ref="F1407:F1470" si="22">D1407&amp;" "&amp;E1407</f>
        <v>Fidel Escobar</v>
      </c>
      <c r="G1407" t="s">
        <v>893</v>
      </c>
      <c r="H1407" s="143">
        <v>95000</v>
      </c>
      <c r="I1407" s="143">
        <v>95000</v>
      </c>
      <c r="J1407" t="str">
        <f>IF(G1407="GK",VLOOKUP(F1407,'[1]2017GoalKeeper Stats'!$A$2:$S$109,2,FALSE),VLOOKUP(F1407,'[1]2017Player Stats'!$A$2:$AB$830,2,FALSE))</f>
        <v>NYR</v>
      </c>
      <c r="K1407">
        <f>IF(G1407="GK",VLOOKUP(F1407,'[1]2017GoalKeeper Stats'!$A$2:$S$109,4,FALSE),VLOOKUP(F1407,'[1]2017Player Stats'!$A$2:$AB$830,4,FALSE))</f>
        <v>6</v>
      </c>
      <c r="L1407">
        <f>IF(G1407="GK",VLOOKUP(F1407,'[1]2017GoalKeeper Stats'!$A$2:$S$109,5,FALSE),VLOOKUP(F1407,'[1]2017Player Stats'!$A$2:$AB$830,5,FALSE))</f>
        <v>5</v>
      </c>
      <c r="M1407">
        <f>IF(G1407="GK",VLOOKUP(F1407,'[1]2017GoalKeeper Stats'!$A$2:$S$109,6,FALSE),VLOOKUP(F1407,'[1]2017Player Stats'!$A$2:$AB$830,6,FALSE))</f>
        <v>482</v>
      </c>
      <c r="N1407">
        <f>IF(G1407="GK",VLOOKUP(F1407,'[1]2017GoalKeeper Stats'!$A$2:$S$109,7,FALSE),VLOOKUP(F1407,'[1]2017Player Stats'!$A$2:$AB$830,7,FALSE))</f>
        <v>0</v>
      </c>
      <c r="O1407">
        <f>IF(G1407="GK",VLOOKUP(F1407,'[1]2017GoalKeeper Stats'!$A$2:$S$109,8,FALSE),VLOOKUP(F1407,'[1]2017Player Stats'!$A$2:$AB$830,8,FALSE))</f>
        <v>1</v>
      </c>
      <c r="P1407">
        <f>IF(G1407="GK",VLOOKUP(F1407,'[1]2017GoalKeeper Stats'!$A$2:$S$109,9,FALSE),VLOOKUP(F1407,'[1]2017Player Stats'!$A$2:$AB$830,9,FALSE))</f>
        <v>7</v>
      </c>
      <c r="Q1407">
        <f>IF(G1407="GK",VLOOKUP(F1407,'[1]2017GoalKeeper Stats'!$A$2:$S$109,10,FALSE),VLOOKUP(F1407,'[1]2017Player Stats'!$A$2:$AB$830,10,FALSE))</f>
        <v>1</v>
      </c>
      <c r="R1407">
        <f>IF(G1407="GK",VLOOKUP(F1407,'[1]2017GoalKeeper Stats'!$A$2:$S$109,11,FALSE),VLOOKUP(F1407,'[1]2017Player Stats'!$A$2:$AB$830,11,FALSE))</f>
        <v>0</v>
      </c>
      <c r="S1407" t="str">
        <f>IF(G1407="GK",VLOOKUP(F1407,'[1]2017GoalKeeper Stats'!$A$2:$S$109,12,FALSE),VLOOKUP(F1407,'[1]2017Player Stats'!$A$2:$AB$830,12,FALSE))</f>
        <v>0/0</v>
      </c>
      <c r="T1407">
        <f>IF(G1407="GK",VLOOKUP(F1407,'[1]2017GoalKeeper Stats'!$A$2:$S$109,13,FALSE),VLOOKUP(F1407,'[1]2017Player Stats'!$A$2:$AB$830,13,FALSE))</f>
        <v>0</v>
      </c>
      <c r="U1407">
        <f>IF(G1407="GK",VLOOKUP(F1407,'[1]2017GoalKeeper Stats'!$A$2:$S$109,14,FALSE),VLOOKUP(F1407,'[1]2017Player Stats'!$A$2:$AB$830,14,FALSE))</f>
        <v>0</v>
      </c>
      <c r="V1407">
        <f>IF(G1407="GK",VLOOKUP(F1407,'[1]2017GoalKeeper Stats'!$A$2:$S$109,15,FALSE),VLOOKUP(F1407,'[1]2017Player Stats'!$A$2:$AB$830,15,FALSE))</f>
        <v>0</v>
      </c>
      <c r="W1407">
        <f>IF(G1407="GK",VLOOKUP(F1407,'[1]2017GoalKeeper Stats'!$A$2:$S$109,16,FALSE),VLOOKUP(F1407,'[1]2017Player Stats'!$A$2:$AB$830,16,FALSE))</f>
        <v>0</v>
      </c>
      <c r="X1407">
        <f>IF(G1407="GK",VLOOKUP(F1407,'[1]2017GoalKeeper Stats'!$A$2:$S$109,17,FALSE),VLOOKUP(F1407,'[1]2017Player Stats'!$A$2:$AB$830,17,FALSE))</f>
        <v>0</v>
      </c>
      <c r="Y1407">
        <f>IF(G1407="GK",VLOOKUP(F1407,'[1]2017GoalKeeper Stats'!$A$2:$S$109,18,FALSE),VLOOKUP(F1407,'[1]2017Player Stats'!$A$2:$AB$830,18,FALSE))</f>
        <v>0</v>
      </c>
      <c r="Z1407">
        <f>IF(G1407="GK",VLOOKUP(F1407,'[1]2017GoalKeeper Stats'!$A$2:$S$109,19,FALSE),VLOOKUP(F1407,'[1]2017Player Stats'!$A$2:$AB$830,19,FALSE))</f>
        <v>1</v>
      </c>
      <c r="AA1407">
        <f>IF(G1407="GK",VLOOKUP(F1407,'[1]2017GoalKeeper Stats'!$A$2:$S$109,20,FALSE),VLOOKUP(F1407,'[1]2017Player Stats'!$A$2:$AB$830,20,FALSE))</f>
        <v>0.19</v>
      </c>
      <c r="AB1407">
        <f>IF(G1407="GK",VLOOKUP(F1407,'[1]2017GoalKeeper Stats'!$A$2:$S$109,21,FALSE),VLOOKUP(F1407,'[1]2017Player Stats'!$A$2:$AB$830,21,FALSE))</f>
        <v>5</v>
      </c>
      <c r="AC1407">
        <f>IF(G1407="GK",VLOOKUP(F1407,'[1]2017GoalKeeper Stats'!$A$2:$S$109,22,FALSE),VLOOKUP(F1407,'[1]2017Player Stats'!$A$2:$AB$830,22,FALSE))</f>
        <v>4</v>
      </c>
      <c r="AD1407">
        <f>IF(G1407="GK",VLOOKUP(F1407,'[1]2017GoalKeeper Stats'!$A$2:$S$109,23,FALSE),VLOOKUP(F1407,'[1]2017Player Stats'!$A$2:$AB$830,23,FALSE))</f>
        <v>0</v>
      </c>
      <c r="AE1407">
        <f>IF(G1407="GK",VLOOKUP(F1407,'[1]2017GoalKeeper Stats'!$A$2:$S$109,24,FALSE),VLOOKUP(F1407,'[1]2017Player Stats'!$A$2:$AB$830,24,FALSE))</f>
        <v>2</v>
      </c>
      <c r="AF1407">
        <f>IF(G1407="GK",VLOOKUP(F1407,'[1]2017GoalKeeper Stats'!$A$2:$S$109,25,FALSE),VLOOKUP(F1407,'[1]2017Player Stats'!$A$2:$AB$830,25,FALSE))</f>
        <v>0</v>
      </c>
      <c r="AG1407">
        <f>IF(G1407="GK",VLOOKUP(F1407,'[1]2017GoalKeeper Stats'!$A$2:$S$109,26,FALSE),VLOOKUP(F1407,'[1]2017Player Stats'!$A$2:$AB$830,26,FALSE))</f>
        <v>14.29</v>
      </c>
      <c r="AH1407" s="51">
        <v>2017</v>
      </c>
      <c r="AI1407" s="51">
        <v>34</v>
      </c>
      <c r="AJ1407" s="51">
        <v>450</v>
      </c>
      <c r="AK1407" s="51">
        <v>390</v>
      </c>
      <c r="AL1407" s="51">
        <v>50</v>
      </c>
      <c r="AM1407" s="51">
        <v>46</v>
      </c>
      <c r="AN1407" s="51">
        <v>4</v>
      </c>
      <c r="AO1407" s="52">
        <v>52.36</v>
      </c>
      <c r="AP1407" s="52">
        <v>44.21</v>
      </c>
      <c r="AQ1407" s="52">
        <v>8.15</v>
      </c>
      <c r="AR1407" s="52">
        <v>-4.1500000000000004</v>
      </c>
      <c r="AS1407" s="51">
        <v>50</v>
      </c>
      <c r="AT1407" s="52">
        <v>51.82</v>
      </c>
    </row>
    <row r="1408" spans="1:46" hidden="1">
      <c r="A1408">
        <v>2017</v>
      </c>
      <c r="B1408" t="s">
        <v>962</v>
      </c>
      <c r="C1408" t="s">
        <v>962</v>
      </c>
      <c r="D1408" t="s">
        <v>1792</v>
      </c>
      <c r="E1408" t="s">
        <v>1793</v>
      </c>
      <c r="F1408" t="str">
        <f t="shared" si="22"/>
        <v>Julian Buescher</v>
      </c>
      <c r="G1408" t="s">
        <v>860</v>
      </c>
      <c r="H1408" s="143">
        <v>94700</v>
      </c>
      <c r="I1408" s="143">
        <v>80000</v>
      </c>
      <c r="J1408" t="str">
        <f>IF(G1408="GK",VLOOKUP(F1408,'[1]2017GoalKeeper Stats'!$A$2:$S$109,2,FALSE),VLOOKUP(F1408,'[1]2017Player Stats'!$A$2:$AB$830,2,FALSE))</f>
        <v>DC</v>
      </c>
      <c r="K1408">
        <f>IF(G1408="GK",VLOOKUP(F1408,'[1]2017GoalKeeper Stats'!$A$2:$S$109,4,FALSE),VLOOKUP(F1408,'[1]2017Player Stats'!$A$2:$AB$830,4,FALSE))</f>
        <v>7</v>
      </c>
      <c r="L1408">
        <f>IF(G1408="GK",VLOOKUP(F1408,'[1]2017GoalKeeper Stats'!$A$2:$S$109,5,FALSE),VLOOKUP(F1408,'[1]2017Player Stats'!$A$2:$AB$830,5,FALSE))</f>
        <v>2</v>
      </c>
      <c r="M1408">
        <f>IF(G1408="GK",VLOOKUP(F1408,'[1]2017GoalKeeper Stats'!$A$2:$S$109,6,FALSE),VLOOKUP(F1408,'[1]2017Player Stats'!$A$2:$AB$830,6,FALSE))</f>
        <v>180</v>
      </c>
      <c r="N1408">
        <f>IF(G1408="GK",VLOOKUP(F1408,'[1]2017GoalKeeper Stats'!$A$2:$S$109,7,FALSE),VLOOKUP(F1408,'[1]2017Player Stats'!$A$2:$AB$830,7,FALSE))</f>
        <v>0</v>
      </c>
      <c r="O1408">
        <f>IF(G1408="GK",VLOOKUP(F1408,'[1]2017GoalKeeper Stats'!$A$2:$S$109,8,FALSE),VLOOKUP(F1408,'[1]2017Player Stats'!$A$2:$AB$830,8,FALSE))</f>
        <v>0</v>
      </c>
      <c r="P1408">
        <f>IF(G1408="GK",VLOOKUP(F1408,'[1]2017GoalKeeper Stats'!$A$2:$S$109,9,FALSE),VLOOKUP(F1408,'[1]2017Player Stats'!$A$2:$AB$830,9,FALSE))</f>
        <v>4</v>
      </c>
      <c r="Q1408">
        <f>IF(G1408="GK",VLOOKUP(F1408,'[1]2017GoalKeeper Stats'!$A$2:$S$109,10,FALSE),VLOOKUP(F1408,'[1]2017Player Stats'!$A$2:$AB$830,10,FALSE))</f>
        <v>1</v>
      </c>
      <c r="R1408">
        <f>IF(G1408="GK",VLOOKUP(F1408,'[1]2017GoalKeeper Stats'!$A$2:$S$109,11,FALSE),VLOOKUP(F1408,'[1]2017Player Stats'!$A$2:$AB$830,11,FALSE))</f>
        <v>0</v>
      </c>
      <c r="S1408" t="str">
        <f>IF(G1408="GK",VLOOKUP(F1408,'[1]2017GoalKeeper Stats'!$A$2:$S$109,12,FALSE),VLOOKUP(F1408,'[1]2017Player Stats'!$A$2:$AB$830,12,FALSE))</f>
        <v>0/0</v>
      </c>
      <c r="T1408">
        <f>IF(G1408="GK",VLOOKUP(F1408,'[1]2017GoalKeeper Stats'!$A$2:$S$109,13,FALSE),VLOOKUP(F1408,'[1]2017Player Stats'!$A$2:$AB$830,13,FALSE))</f>
        <v>0</v>
      </c>
      <c r="U1408">
        <f>IF(G1408="GK",VLOOKUP(F1408,'[1]2017GoalKeeper Stats'!$A$2:$S$109,14,FALSE),VLOOKUP(F1408,'[1]2017Player Stats'!$A$2:$AB$830,14,FALSE))</f>
        <v>0</v>
      </c>
      <c r="V1408">
        <f>IF(G1408="GK",VLOOKUP(F1408,'[1]2017GoalKeeper Stats'!$A$2:$S$109,15,FALSE),VLOOKUP(F1408,'[1]2017Player Stats'!$A$2:$AB$830,15,FALSE))</f>
        <v>0</v>
      </c>
      <c r="W1408">
        <f>IF(G1408="GK",VLOOKUP(F1408,'[1]2017GoalKeeper Stats'!$A$2:$S$109,16,FALSE),VLOOKUP(F1408,'[1]2017Player Stats'!$A$2:$AB$830,16,FALSE))</f>
        <v>0</v>
      </c>
      <c r="X1408">
        <f>IF(G1408="GK",VLOOKUP(F1408,'[1]2017GoalKeeper Stats'!$A$2:$S$109,17,FALSE),VLOOKUP(F1408,'[1]2017Player Stats'!$A$2:$AB$830,17,FALSE))</f>
        <v>0</v>
      </c>
      <c r="Y1408">
        <f>IF(G1408="GK",VLOOKUP(F1408,'[1]2017GoalKeeper Stats'!$A$2:$S$109,18,FALSE),VLOOKUP(F1408,'[1]2017Player Stats'!$A$2:$AB$830,18,FALSE))</f>
        <v>0</v>
      </c>
      <c r="Z1408">
        <f>IF(G1408="GK",VLOOKUP(F1408,'[1]2017GoalKeeper Stats'!$A$2:$S$109,19,FALSE),VLOOKUP(F1408,'[1]2017Player Stats'!$A$2:$AB$830,19,FALSE))</f>
        <v>0</v>
      </c>
      <c r="AA1408">
        <f>IF(G1408="GK",VLOOKUP(F1408,'[1]2017GoalKeeper Stats'!$A$2:$S$109,20,FALSE),VLOOKUP(F1408,'[1]2017Player Stats'!$A$2:$AB$830,20,FALSE))</f>
        <v>0</v>
      </c>
      <c r="AB1408">
        <f>IF(G1408="GK",VLOOKUP(F1408,'[1]2017GoalKeeper Stats'!$A$2:$S$109,21,FALSE),VLOOKUP(F1408,'[1]2017Player Stats'!$A$2:$AB$830,21,FALSE))</f>
        <v>3</v>
      </c>
      <c r="AC1408">
        <f>IF(G1408="GK",VLOOKUP(F1408,'[1]2017GoalKeeper Stats'!$A$2:$S$109,22,FALSE),VLOOKUP(F1408,'[1]2017Player Stats'!$A$2:$AB$830,22,FALSE))</f>
        <v>5</v>
      </c>
      <c r="AD1408">
        <f>IF(G1408="GK",VLOOKUP(F1408,'[1]2017GoalKeeper Stats'!$A$2:$S$109,23,FALSE),VLOOKUP(F1408,'[1]2017Player Stats'!$A$2:$AB$830,23,FALSE))</f>
        <v>0</v>
      </c>
      <c r="AE1408">
        <f>IF(G1408="GK",VLOOKUP(F1408,'[1]2017GoalKeeper Stats'!$A$2:$S$109,24,FALSE),VLOOKUP(F1408,'[1]2017Player Stats'!$A$2:$AB$830,24,FALSE))</f>
        <v>0</v>
      </c>
      <c r="AF1408">
        <f>IF(G1408="GK",VLOOKUP(F1408,'[1]2017GoalKeeper Stats'!$A$2:$S$109,25,FALSE),VLOOKUP(F1408,'[1]2017Player Stats'!$A$2:$AB$830,25,FALSE))</f>
        <v>0</v>
      </c>
      <c r="AG1408">
        <f>IF(G1408="GK",VLOOKUP(F1408,'[1]2017GoalKeeper Stats'!$A$2:$S$109,26,FALSE),VLOOKUP(F1408,'[1]2017Player Stats'!$A$2:$AB$830,26,FALSE))</f>
        <v>25</v>
      </c>
      <c r="AH1408" s="51">
        <v>2017</v>
      </c>
      <c r="AI1408" s="51">
        <v>34</v>
      </c>
      <c r="AJ1408" s="51">
        <v>402</v>
      </c>
      <c r="AK1408" s="51">
        <v>501</v>
      </c>
      <c r="AL1408" s="51">
        <v>27</v>
      </c>
      <c r="AM1408" s="51">
        <v>57</v>
      </c>
      <c r="AN1408" s="51">
        <v>-30</v>
      </c>
      <c r="AO1408" s="52">
        <v>39.200000000000003</v>
      </c>
      <c r="AP1408" s="52">
        <v>54.68</v>
      </c>
      <c r="AQ1408" s="52">
        <v>-15.48</v>
      </c>
      <c r="AR1408" s="52">
        <v>-14.52</v>
      </c>
      <c r="AS1408" s="51">
        <v>32</v>
      </c>
      <c r="AT1408" s="52">
        <v>37.090000000000003</v>
      </c>
    </row>
    <row r="1409" spans="1:46" hidden="1">
      <c r="A1409">
        <v>2017</v>
      </c>
      <c r="B1409" t="s">
        <v>861</v>
      </c>
      <c r="C1409" t="s">
        <v>207</v>
      </c>
      <c r="D1409" t="s">
        <v>1785</v>
      </c>
      <c r="E1409" t="s">
        <v>1795</v>
      </c>
      <c r="F1409" t="str">
        <f t="shared" si="22"/>
        <v>Brandon Aubrey</v>
      </c>
      <c r="G1409" t="s">
        <v>893</v>
      </c>
      <c r="H1409" s="143">
        <v>93750</v>
      </c>
      <c r="I1409" s="143">
        <v>75000</v>
      </c>
      <c r="J1409" t="str">
        <f>IF(G1409="GK",VLOOKUP(F1409,'[1]2017GoalKeeper Stats'!$A$2:$S$109,2,FALSE),VLOOKUP(F1409,'[1]2017Player Stats'!$A$2:$AB$830,2,FALSE))</f>
        <v>TOR</v>
      </c>
      <c r="K1409">
        <f>IF(G1409="GK",VLOOKUP(F1409,'[1]2017GoalKeeper Stats'!$A$2:$S$109,4,FALSE),VLOOKUP(F1409,'[1]2017Player Stats'!$A$2:$AB$830,4,FALSE))</f>
        <v>0</v>
      </c>
      <c r="L1409">
        <f>IF(G1409="GK",VLOOKUP(F1409,'[1]2017GoalKeeper Stats'!$A$2:$S$109,5,FALSE),VLOOKUP(F1409,'[1]2017Player Stats'!$A$2:$AB$830,5,FALSE))</f>
        <v>0</v>
      </c>
      <c r="M1409">
        <f>IF(G1409="GK",VLOOKUP(F1409,'[1]2017GoalKeeper Stats'!$A$2:$S$109,6,FALSE),VLOOKUP(F1409,'[1]2017Player Stats'!$A$2:$AB$830,6,FALSE))</f>
        <v>0</v>
      </c>
      <c r="N1409">
        <f>IF(G1409="GK",VLOOKUP(F1409,'[1]2017GoalKeeper Stats'!$A$2:$S$109,7,FALSE),VLOOKUP(F1409,'[1]2017Player Stats'!$A$2:$AB$830,7,FALSE))</f>
        <v>0</v>
      </c>
      <c r="O1409">
        <f>IF(G1409="GK",VLOOKUP(F1409,'[1]2017GoalKeeper Stats'!$A$2:$S$109,8,FALSE),VLOOKUP(F1409,'[1]2017Player Stats'!$A$2:$AB$830,8,FALSE))</f>
        <v>0</v>
      </c>
      <c r="P1409">
        <f>IF(G1409="GK",VLOOKUP(F1409,'[1]2017GoalKeeper Stats'!$A$2:$S$109,9,FALSE),VLOOKUP(F1409,'[1]2017Player Stats'!$A$2:$AB$830,9,FALSE))</f>
        <v>0</v>
      </c>
      <c r="Q1409">
        <f>IF(G1409="GK",VLOOKUP(F1409,'[1]2017GoalKeeper Stats'!$A$2:$S$109,10,FALSE),VLOOKUP(F1409,'[1]2017Player Stats'!$A$2:$AB$830,10,FALSE))</f>
        <v>0</v>
      </c>
      <c r="R1409">
        <f>IF(G1409="GK",VLOOKUP(F1409,'[1]2017GoalKeeper Stats'!$A$2:$S$109,11,FALSE),VLOOKUP(F1409,'[1]2017Player Stats'!$A$2:$AB$830,11,FALSE))</f>
        <v>0</v>
      </c>
      <c r="S1409" t="str">
        <f>IF(G1409="GK",VLOOKUP(F1409,'[1]2017GoalKeeper Stats'!$A$2:$S$109,12,FALSE),VLOOKUP(F1409,'[1]2017Player Stats'!$A$2:$AB$830,12,FALSE))</f>
        <v>0/0</v>
      </c>
      <c r="T1409">
        <f>IF(G1409="GK",VLOOKUP(F1409,'[1]2017GoalKeeper Stats'!$A$2:$S$109,13,FALSE),VLOOKUP(F1409,'[1]2017Player Stats'!$A$2:$AB$830,13,FALSE))</f>
        <v>0</v>
      </c>
      <c r="U1409">
        <f>IF(G1409="GK",VLOOKUP(F1409,'[1]2017GoalKeeper Stats'!$A$2:$S$109,14,FALSE),VLOOKUP(F1409,'[1]2017Player Stats'!$A$2:$AB$830,14,FALSE))</f>
        <v>0</v>
      </c>
      <c r="V1409">
        <f>IF(G1409="GK",VLOOKUP(F1409,'[1]2017GoalKeeper Stats'!$A$2:$S$109,15,FALSE),VLOOKUP(F1409,'[1]2017Player Stats'!$A$2:$AB$830,15,FALSE))</f>
        <v>0</v>
      </c>
      <c r="W1409">
        <f>IF(G1409="GK",VLOOKUP(F1409,'[1]2017GoalKeeper Stats'!$A$2:$S$109,16,FALSE),VLOOKUP(F1409,'[1]2017Player Stats'!$A$2:$AB$830,16,FALSE))</f>
        <v>0</v>
      </c>
      <c r="X1409">
        <f>IF(G1409="GK",VLOOKUP(F1409,'[1]2017GoalKeeper Stats'!$A$2:$S$109,17,FALSE),VLOOKUP(F1409,'[1]2017Player Stats'!$A$2:$AB$830,17,FALSE))</f>
        <v>0</v>
      </c>
      <c r="Y1409">
        <f>IF(G1409="GK",VLOOKUP(F1409,'[1]2017GoalKeeper Stats'!$A$2:$S$109,18,FALSE),VLOOKUP(F1409,'[1]2017Player Stats'!$A$2:$AB$830,18,FALSE))</f>
        <v>0</v>
      </c>
      <c r="Z1409">
        <f>IF(G1409="GK",VLOOKUP(F1409,'[1]2017GoalKeeper Stats'!$A$2:$S$109,19,FALSE),VLOOKUP(F1409,'[1]2017Player Stats'!$A$2:$AB$830,19,FALSE))</f>
        <v>0</v>
      </c>
      <c r="AA1409">
        <f>IF(G1409="GK",VLOOKUP(F1409,'[1]2017GoalKeeper Stats'!$A$2:$S$109,20,FALSE),VLOOKUP(F1409,'[1]2017Player Stats'!$A$2:$AB$830,20,FALSE))</f>
        <v>0</v>
      </c>
      <c r="AB1409">
        <f>IF(G1409="GK",VLOOKUP(F1409,'[1]2017GoalKeeper Stats'!$A$2:$S$109,21,FALSE),VLOOKUP(F1409,'[1]2017Player Stats'!$A$2:$AB$830,21,FALSE))</f>
        <v>0</v>
      </c>
      <c r="AC1409">
        <f>IF(G1409="GK",VLOOKUP(F1409,'[1]2017GoalKeeper Stats'!$A$2:$S$109,22,FALSE),VLOOKUP(F1409,'[1]2017Player Stats'!$A$2:$AB$830,22,FALSE))</f>
        <v>0</v>
      </c>
      <c r="AD1409">
        <f>IF(G1409="GK",VLOOKUP(F1409,'[1]2017GoalKeeper Stats'!$A$2:$S$109,23,FALSE),VLOOKUP(F1409,'[1]2017Player Stats'!$A$2:$AB$830,23,FALSE))</f>
        <v>0</v>
      </c>
      <c r="AE1409">
        <f>IF(G1409="GK",VLOOKUP(F1409,'[1]2017GoalKeeper Stats'!$A$2:$S$109,24,FALSE),VLOOKUP(F1409,'[1]2017Player Stats'!$A$2:$AB$830,24,FALSE))</f>
        <v>0</v>
      </c>
      <c r="AF1409">
        <f>IF(G1409="GK",VLOOKUP(F1409,'[1]2017GoalKeeper Stats'!$A$2:$S$109,25,FALSE),VLOOKUP(F1409,'[1]2017Player Stats'!$A$2:$AB$830,25,FALSE))</f>
        <v>0</v>
      </c>
      <c r="AG1409">
        <f>IF(G1409="GK",VLOOKUP(F1409,'[1]2017GoalKeeper Stats'!$A$2:$S$109,26,FALSE),VLOOKUP(F1409,'[1]2017Player Stats'!$A$2:$AB$830,26,FALSE))</f>
        <v>0</v>
      </c>
      <c r="AH1409" s="51">
        <v>2017</v>
      </c>
      <c r="AI1409" s="51">
        <v>34</v>
      </c>
      <c r="AJ1409" s="51">
        <v>441</v>
      </c>
      <c r="AK1409" s="51">
        <v>404</v>
      </c>
      <c r="AL1409" s="51">
        <v>71</v>
      </c>
      <c r="AM1409" s="51">
        <v>37</v>
      </c>
      <c r="AN1409" s="51">
        <v>34</v>
      </c>
      <c r="AO1409" s="52">
        <v>52.62</v>
      </c>
      <c r="AP1409" s="52">
        <v>41.42</v>
      </c>
      <c r="AQ1409" s="52">
        <v>11.21</v>
      </c>
      <c r="AR1409" s="52">
        <v>22.79</v>
      </c>
      <c r="AS1409" s="51">
        <v>69</v>
      </c>
      <c r="AT1409" s="52">
        <v>54.4</v>
      </c>
    </row>
    <row r="1410" spans="1:46" hidden="1">
      <c r="A1410">
        <v>2017</v>
      </c>
      <c r="B1410" t="s">
        <v>212</v>
      </c>
      <c r="C1410" t="s">
        <v>212</v>
      </c>
      <c r="D1410" t="s">
        <v>1792</v>
      </c>
      <c r="E1410" t="s">
        <v>2019</v>
      </c>
      <c r="F1410" t="str">
        <f t="shared" si="22"/>
        <v>Julian Gressel</v>
      </c>
      <c r="G1410" t="s">
        <v>860</v>
      </c>
      <c r="H1410" s="143">
        <v>93750</v>
      </c>
      <c r="I1410" s="143">
        <v>75000</v>
      </c>
      <c r="J1410" t="str">
        <f>IF(G1410="GK",VLOOKUP(F1410,'[1]2017GoalKeeper Stats'!$A$2:$S$109,2,FALSE),VLOOKUP(F1410,'[1]2017Player Stats'!$A$2:$AB$830,2,FALSE))</f>
        <v>DC</v>
      </c>
      <c r="K1410">
        <f>IF(G1410="GK",VLOOKUP(F1410,'[1]2017GoalKeeper Stats'!$A$2:$S$109,4,FALSE),VLOOKUP(F1410,'[1]2017Player Stats'!$A$2:$AB$830,4,FALSE))</f>
        <v>32</v>
      </c>
      <c r="L1410">
        <f>IF(G1410="GK",VLOOKUP(F1410,'[1]2017GoalKeeper Stats'!$A$2:$S$109,5,FALSE),VLOOKUP(F1410,'[1]2017Player Stats'!$A$2:$AB$830,5,FALSE))</f>
        <v>24</v>
      </c>
      <c r="M1410">
        <f>IF(G1410="GK",VLOOKUP(F1410,'[1]2017GoalKeeper Stats'!$A$2:$S$109,6,FALSE),VLOOKUP(F1410,'[1]2017Player Stats'!$A$2:$AB$830,6,FALSE))</f>
        <v>2048</v>
      </c>
      <c r="N1410">
        <f>IF(G1410="GK",VLOOKUP(F1410,'[1]2017GoalKeeper Stats'!$A$2:$S$109,7,FALSE),VLOOKUP(F1410,'[1]2017Player Stats'!$A$2:$AB$830,7,FALSE))</f>
        <v>5</v>
      </c>
      <c r="O1410">
        <f>IF(G1410="GK",VLOOKUP(F1410,'[1]2017GoalKeeper Stats'!$A$2:$S$109,8,FALSE),VLOOKUP(F1410,'[1]2017Player Stats'!$A$2:$AB$830,8,FALSE))</f>
        <v>9</v>
      </c>
      <c r="P1410">
        <f>IF(G1410="GK",VLOOKUP(F1410,'[1]2017GoalKeeper Stats'!$A$2:$S$109,9,FALSE),VLOOKUP(F1410,'[1]2017Player Stats'!$A$2:$AB$830,9,FALSE))</f>
        <v>35</v>
      </c>
      <c r="Q1410">
        <f>IF(G1410="GK",VLOOKUP(F1410,'[1]2017GoalKeeper Stats'!$A$2:$S$109,10,FALSE),VLOOKUP(F1410,'[1]2017Player Stats'!$A$2:$AB$830,10,FALSE))</f>
        <v>9</v>
      </c>
      <c r="R1410">
        <f>IF(G1410="GK",VLOOKUP(F1410,'[1]2017GoalKeeper Stats'!$A$2:$S$109,11,FALSE),VLOOKUP(F1410,'[1]2017Player Stats'!$A$2:$AB$830,11,FALSE))</f>
        <v>1</v>
      </c>
      <c r="S1410" t="str">
        <f>IF(G1410="GK",VLOOKUP(F1410,'[1]2017GoalKeeper Stats'!$A$2:$S$109,12,FALSE),VLOOKUP(F1410,'[1]2017Player Stats'!$A$2:$AB$830,12,FALSE))</f>
        <v>0/0</v>
      </c>
      <c r="T1410">
        <f>IF(G1410="GK",VLOOKUP(F1410,'[1]2017GoalKeeper Stats'!$A$2:$S$109,13,FALSE),VLOOKUP(F1410,'[1]2017Player Stats'!$A$2:$AB$830,13,FALSE))</f>
        <v>3</v>
      </c>
      <c r="U1410">
        <f>IF(G1410="GK",VLOOKUP(F1410,'[1]2017GoalKeeper Stats'!$A$2:$S$109,14,FALSE),VLOOKUP(F1410,'[1]2017Player Stats'!$A$2:$AB$830,14,FALSE))</f>
        <v>2</v>
      </c>
      <c r="V1410">
        <f>IF(G1410="GK",VLOOKUP(F1410,'[1]2017GoalKeeper Stats'!$A$2:$S$109,15,FALSE),VLOOKUP(F1410,'[1]2017Player Stats'!$A$2:$AB$830,15,FALSE))</f>
        <v>0.22</v>
      </c>
      <c r="W1410">
        <f>IF(G1410="GK",VLOOKUP(F1410,'[1]2017GoalKeeper Stats'!$A$2:$S$109,16,FALSE),VLOOKUP(F1410,'[1]2017Player Stats'!$A$2:$AB$830,16,FALSE))</f>
        <v>14.3</v>
      </c>
      <c r="X1410">
        <f>IF(G1410="GK",VLOOKUP(F1410,'[1]2017GoalKeeper Stats'!$A$2:$S$109,17,FALSE),VLOOKUP(F1410,'[1]2017Player Stats'!$A$2:$AB$830,17,FALSE))</f>
        <v>2</v>
      </c>
      <c r="Y1410">
        <f>IF(G1410="GK",VLOOKUP(F1410,'[1]2017GoalKeeper Stats'!$A$2:$S$109,18,FALSE),VLOOKUP(F1410,'[1]2017Player Stats'!$A$2:$AB$830,18,FALSE))</f>
        <v>6</v>
      </c>
      <c r="Z1410">
        <f>IF(G1410="GK",VLOOKUP(F1410,'[1]2017GoalKeeper Stats'!$A$2:$S$109,19,FALSE),VLOOKUP(F1410,'[1]2017Player Stats'!$A$2:$AB$830,19,FALSE))</f>
        <v>3</v>
      </c>
      <c r="AA1410">
        <f>IF(G1410="GK",VLOOKUP(F1410,'[1]2017GoalKeeper Stats'!$A$2:$S$109,20,FALSE),VLOOKUP(F1410,'[1]2017Player Stats'!$A$2:$AB$830,20,FALSE))</f>
        <v>0.4</v>
      </c>
      <c r="AB1410">
        <f>IF(G1410="GK",VLOOKUP(F1410,'[1]2017GoalKeeper Stats'!$A$2:$S$109,21,FALSE),VLOOKUP(F1410,'[1]2017Player Stats'!$A$2:$AB$830,21,FALSE))</f>
        <v>30</v>
      </c>
      <c r="AC1410">
        <f>IF(G1410="GK",VLOOKUP(F1410,'[1]2017GoalKeeper Stats'!$A$2:$S$109,22,FALSE),VLOOKUP(F1410,'[1]2017Player Stats'!$A$2:$AB$830,22,FALSE))</f>
        <v>16</v>
      </c>
      <c r="AD1410">
        <f>IF(G1410="GK",VLOOKUP(F1410,'[1]2017GoalKeeper Stats'!$A$2:$S$109,23,FALSE),VLOOKUP(F1410,'[1]2017Player Stats'!$A$2:$AB$830,23,FALSE))</f>
        <v>6</v>
      </c>
      <c r="AE1410">
        <f>IF(G1410="GK",VLOOKUP(F1410,'[1]2017GoalKeeper Stats'!$A$2:$S$109,24,FALSE),VLOOKUP(F1410,'[1]2017Player Stats'!$A$2:$AB$830,24,FALSE))</f>
        <v>4</v>
      </c>
      <c r="AF1410">
        <f>IF(G1410="GK",VLOOKUP(F1410,'[1]2017GoalKeeper Stats'!$A$2:$S$109,25,FALSE),VLOOKUP(F1410,'[1]2017Player Stats'!$A$2:$AB$830,25,FALSE))</f>
        <v>0</v>
      </c>
      <c r="AG1410">
        <f>IF(G1410="GK",VLOOKUP(F1410,'[1]2017GoalKeeper Stats'!$A$2:$S$109,26,FALSE),VLOOKUP(F1410,'[1]2017Player Stats'!$A$2:$AB$830,26,FALSE))</f>
        <v>25.71</v>
      </c>
      <c r="AH1410" s="51">
        <v>2017</v>
      </c>
      <c r="AI1410" s="51">
        <v>34</v>
      </c>
      <c r="AJ1410" s="51">
        <v>438</v>
      </c>
      <c r="AK1410" s="51">
        <v>401</v>
      </c>
      <c r="AL1410" s="51">
        <v>69</v>
      </c>
      <c r="AM1410" s="51">
        <v>37</v>
      </c>
      <c r="AN1410" s="51">
        <v>32</v>
      </c>
      <c r="AO1410" s="52">
        <v>48.97</v>
      </c>
      <c r="AP1410" s="52">
        <v>43.53</v>
      </c>
      <c r="AQ1410" s="52">
        <v>5.44</v>
      </c>
      <c r="AR1410" s="52">
        <v>26.56</v>
      </c>
      <c r="AS1410" s="51">
        <v>55</v>
      </c>
      <c r="AT1410" s="52">
        <v>49.88</v>
      </c>
    </row>
    <row r="1411" spans="1:46" hidden="1">
      <c r="A1411" s="144">
        <v>2017</v>
      </c>
      <c r="B1411" s="144" t="s">
        <v>943</v>
      </c>
      <c r="C1411" s="144" t="s">
        <v>175</v>
      </c>
      <c r="D1411" s="144" t="s">
        <v>2020</v>
      </c>
      <c r="E1411" s="144" t="s">
        <v>1325</v>
      </c>
      <c r="F1411" s="144" t="str">
        <f t="shared" si="22"/>
        <v>Zeiko Lewis</v>
      </c>
      <c r="G1411" s="144" t="s">
        <v>860</v>
      </c>
      <c r="H1411" s="145">
        <v>93750</v>
      </c>
      <c r="I1411" s="145">
        <v>75000</v>
      </c>
      <c r="J1411" s="144" t="e">
        <f>IF(G1411="GK",VLOOKUP(F1411,'[1]2017GoalKeeper Stats'!$A$2:$S$109,2,FALSE),VLOOKUP(F1411,'[1]2017Player Stats'!$A$2:$AB$830,2,FALSE))</f>
        <v>#N/A</v>
      </c>
      <c r="K1411" s="144" t="e">
        <f>IF(G1411="GK",VLOOKUP(F1411,'[1]2017GoalKeeper Stats'!$A$2:$S$109,4,FALSE),VLOOKUP(F1411,'[1]2017Player Stats'!$A$2:$AB$830,4,FALSE))</f>
        <v>#N/A</v>
      </c>
      <c r="L1411" s="144" t="e">
        <f>IF(G1411="GK",VLOOKUP(F1411,'[1]2017GoalKeeper Stats'!$A$2:$S$109,5,FALSE),VLOOKUP(F1411,'[1]2017Player Stats'!$A$2:$AB$830,5,FALSE))</f>
        <v>#N/A</v>
      </c>
      <c r="M1411" s="144" t="e">
        <f>IF(G1411="GK",VLOOKUP(F1411,'[1]2017GoalKeeper Stats'!$A$2:$S$109,6,FALSE),VLOOKUP(F1411,'[1]2017Player Stats'!$A$2:$AB$830,6,FALSE))</f>
        <v>#N/A</v>
      </c>
      <c r="N1411" s="144" t="e">
        <f>IF(G1411="GK",VLOOKUP(F1411,'[1]2017GoalKeeper Stats'!$A$2:$S$109,7,FALSE),VLOOKUP(F1411,'[1]2017Player Stats'!$A$2:$AB$830,7,FALSE))</f>
        <v>#N/A</v>
      </c>
      <c r="O1411" s="144" t="e">
        <f>IF(G1411="GK",VLOOKUP(F1411,'[1]2017GoalKeeper Stats'!$A$2:$S$109,8,FALSE),VLOOKUP(F1411,'[1]2017Player Stats'!$A$2:$AB$830,8,FALSE))</f>
        <v>#N/A</v>
      </c>
      <c r="P1411" s="144" t="e">
        <f>IF(G1411="GK",VLOOKUP(F1411,'[1]2017GoalKeeper Stats'!$A$2:$S$109,9,FALSE),VLOOKUP(F1411,'[1]2017Player Stats'!$A$2:$AB$830,9,FALSE))</f>
        <v>#N/A</v>
      </c>
      <c r="Q1411" s="144" t="e">
        <f>IF(G1411="GK",VLOOKUP(F1411,'[1]2017GoalKeeper Stats'!$A$2:$S$109,10,FALSE),VLOOKUP(F1411,'[1]2017Player Stats'!$A$2:$AB$830,10,FALSE))</f>
        <v>#N/A</v>
      </c>
      <c r="R1411" s="144" t="e">
        <f>IF(G1411="GK",VLOOKUP(F1411,'[1]2017GoalKeeper Stats'!$A$2:$S$109,11,FALSE),VLOOKUP(F1411,'[1]2017Player Stats'!$A$2:$AB$830,11,FALSE))</f>
        <v>#N/A</v>
      </c>
      <c r="S1411" s="144" t="e">
        <f>IF(G1411="GK",VLOOKUP(F1411,'[1]2017GoalKeeper Stats'!$A$2:$S$109,12,FALSE),VLOOKUP(F1411,'[1]2017Player Stats'!$A$2:$AB$830,12,FALSE))</f>
        <v>#N/A</v>
      </c>
      <c r="T1411" s="144" t="e">
        <f>IF(G1411="GK",VLOOKUP(F1411,'[1]2017GoalKeeper Stats'!$A$2:$S$109,13,FALSE),VLOOKUP(F1411,'[1]2017Player Stats'!$A$2:$AB$830,13,FALSE))</f>
        <v>#N/A</v>
      </c>
      <c r="U1411" s="144" t="e">
        <f>IF(G1411="GK",VLOOKUP(F1411,'[1]2017GoalKeeper Stats'!$A$2:$S$109,14,FALSE),VLOOKUP(F1411,'[1]2017Player Stats'!$A$2:$AB$830,14,FALSE))</f>
        <v>#N/A</v>
      </c>
      <c r="V1411" s="144" t="e">
        <f>IF(G1411="GK",VLOOKUP(F1411,'[1]2017GoalKeeper Stats'!$A$2:$S$109,15,FALSE),VLOOKUP(F1411,'[1]2017Player Stats'!$A$2:$AB$830,15,FALSE))</f>
        <v>#N/A</v>
      </c>
      <c r="W1411" s="144" t="e">
        <f>IF(G1411="GK",VLOOKUP(F1411,'[1]2017GoalKeeper Stats'!$A$2:$S$109,16,FALSE),VLOOKUP(F1411,'[1]2017Player Stats'!$A$2:$AB$830,16,FALSE))</f>
        <v>#N/A</v>
      </c>
      <c r="X1411" s="144" t="e">
        <f>IF(G1411="GK",VLOOKUP(F1411,'[1]2017GoalKeeper Stats'!$A$2:$S$109,17,FALSE),VLOOKUP(F1411,'[1]2017Player Stats'!$A$2:$AB$830,17,FALSE))</f>
        <v>#N/A</v>
      </c>
      <c r="Y1411" s="144" t="e">
        <f>IF(G1411="GK",VLOOKUP(F1411,'[1]2017GoalKeeper Stats'!$A$2:$S$109,18,FALSE),VLOOKUP(F1411,'[1]2017Player Stats'!$A$2:$AB$830,18,FALSE))</f>
        <v>#N/A</v>
      </c>
      <c r="Z1411" s="144" t="e">
        <f>IF(G1411="GK",VLOOKUP(F1411,'[1]2017GoalKeeper Stats'!$A$2:$S$109,19,FALSE),VLOOKUP(F1411,'[1]2017Player Stats'!$A$2:$AB$830,19,FALSE))</f>
        <v>#N/A</v>
      </c>
      <c r="AA1411" s="144" t="e">
        <f>IF(G1411="GK",VLOOKUP(F1411,'[1]2017GoalKeeper Stats'!$A$2:$S$109,20,FALSE),VLOOKUP(F1411,'[1]2017Player Stats'!$A$2:$AB$830,20,FALSE))</f>
        <v>#N/A</v>
      </c>
      <c r="AB1411" s="144" t="e">
        <f>IF(G1411="GK",VLOOKUP(F1411,'[1]2017GoalKeeper Stats'!$A$2:$S$109,21,FALSE),VLOOKUP(F1411,'[1]2017Player Stats'!$A$2:$AB$830,21,FALSE))</f>
        <v>#N/A</v>
      </c>
      <c r="AC1411" s="144" t="e">
        <f>IF(G1411="GK",VLOOKUP(F1411,'[1]2017GoalKeeper Stats'!$A$2:$S$109,22,FALSE),VLOOKUP(F1411,'[1]2017Player Stats'!$A$2:$AB$830,22,FALSE))</f>
        <v>#N/A</v>
      </c>
      <c r="AD1411" s="144" t="e">
        <f>IF(G1411="GK",VLOOKUP(F1411,'[1]2017GoalKeeper Stats'!$A$2:$S$109,23,FALSE),VLOOKUP(F1411,'[1]2017Player Stats'!$A$2:$AB$830,23,FALSE))</f>
        <v>#N/A</v>
      </c>
      <c r="AE1411" s="144" t="e">
        <f>IF(G1411="GK",VLOOKUP(F1411,'[1]2017GoalKeeper Stats'!$A$2:$S$109,24,FALSE),VLOOKUP(F1411,'[1]2017Player Stats'!$A$2:$AB$830,24,FALSE))</f>
        <v>#N/A</v>
      </c>
      <c r="AF1411" s="144" t="e">
        <f>IF(G1411="GK",VLOOKUP(F1411,'[1]2017GoalKeeper Stats'!$A$2:$S$109,25,FALSE),VLOOKUP(F1411,'[1]2017Player Stats'!$A$2:$AB$830,25,FALSE))</f>
        <v>#N/A</v>
      </c>
      <c r="AG1411" s="144" t="e">
        <f>IF(G1411="GK",VLOOKUP(F1411,'[1]2017GoalKeeper Stats'!$A$2:$S$109,26,FALSE),VLOOKUP(F1411,'[1]2017Player Stats'!$A$2:$AB$830,26,FALSE))</f>
        <v>#N/A</v>
      </c>
      <c r="AH1411" s="51">
        <v>2017</v>
      </c>
      <c r="AI1411" s="51">
        <v>34</v>
      </c>
      <c r="AJ1411" s="51">
        <v>450</v>
      </c>
      <c r="AK1411" s="51">
        <v>390</v>
      </c>
      <c r="AL1411" s="51">
        <v>50</v>
      </c>
      <c r="AM1411" s="51">
        <v>46</v>
      </c>
      <c r="AN1411" s="51">
        <v>4</v>
      </c>
      <c r="AO1411" s="52">
        <v>52.36</v>
      </c>
      <c r="AP1411" s="52">
        <v>44.21</v>
      </c>
      <c r="AQ1411" s="52">
        <v>8.15</v>
      </c>
      <c r="AR1411" s="52">
        <v>-4.1500000000000004</v>
      </c>
      <c r="AS1411" s="51">
        <v>50</v>
      </c>
      <c r="AT1411" s="52">
        <v>51.82</v>
      </c>
    </row>
    <row r="1412" spans="1:46" hidden="1">
      <c r="A1412">
        <v>2017</v>
      </c>
      <c r="B1412" t="s">
        <v>202</v>
      </c>
      <c r="C1412" t="s">
        <v>202</v>
      </c>
      <c r="D1412" t="s">
        <v>1198</v>
      </c>
      <c r="E1412" t="s">
        <v>1199</v>
      </c>
      <c r="F1412" t="str">
        <f t="shared" si="22"/>
        <v>Christian Dean</v>
      </c>
      <c r="G1412" t="s">
        <v>893</v>
      </c>
      <c r="H1412" s="143">
        <v>93125</v>
      </c>
      <c r="I1412" s="143">
        <v>90000</v>
      </c>
      <c r="J1412" t="str">
        <f>IF(G1412="GK",VLOOKUP(F1412,'[1]2017GoalKeeper Stats'!$A$2:$S$109,2,FALSE),VLOOKUP(F1412,'[1]2017Player Stats'!$A$2:$AB$830,2,FALSE))</f>
        <v>CHI</v>
      </c>
      <c r="K1412">
        <f>IF(G1412="GK",VLOOKUP(F1412,'[1]2017GoalKeeper Stats'!$A$2:$S$109,4,FALSE),VLOOKUP(F1412,'[1]2017Player Stats'!$A$2:$AB$830,4,FALSE))</f>
        <v>6</v>
      </c>
      <c r="L1412">
        <f>IF(G1412="GK",VLOOKUP(F1412,'[1]2017GoalKeeper Stats'!$A$2:$S$109,5,FALSE),VLOOKUP(F1412,'[1]2017Player Stats'!$A$2:$AB$830,5,FALSE))</f>
        <v>5</v>
      </c>
      <c r="M1412">
        <f>IF(G1412="GK",VLOOKUP(F1412,'[1]2017GoalKeeper Stats'!$A$2:$S$109,6,FALSE),VLOOKUP(F1412,'[1]2017Player Stats'!$A$2:$AB$830,6,FALSE))</f>
        <v>459</v>
      </c>
      <c r="N1412">
        <f>IF(G1412="GK",VLOOKUP(F1412,'[1]2017GoalKeeper Stats'!$A$2:$S$109,7,FALSE),VLOOKUP(F1412,'[1]2017Player Stats'!$A$2:$AB$830,7,FALSE))</f>
        <v>0</v>
      </c>
      <c r="O1412">
        <f>IF(G1412="GK",VLOOKUP(F1412,'[1]2017GoalKeeper Stats'!$A$2:$S$109,8,FALSE),VLOOKUP(F1412,'[1]2017Player Stats'!$A$2:$AB$830,8,FALSE))</f>
        <v>0</v>
      </c>
      <c r="P1412">
        <f>IF(G1412="GK",VLOOKUP(F1412,'[1]2017GoalKeeper Stats'!$A$2:$S$109,9,FALSE),VLOOKUP(F1412,'[1]2017Player Stats'!$A$2:$AB$830,9,FALSE))</f>
        <v>1</v>
      </c>
      <c r="Q1412">
        <f>IF(G1412="GK",VLOOKUP(F1412,'[1]2017GoalKeeper Stats'!$A$2:$S$109,10,FALSE),VLOOKUP(F1412,'[1]2017Player Stats'!$A$2:$AB$830,10,FALSE))</f>
        <v>0</v>
      </c>
      <c r="R1412">
        <f>IF(G1412="GK",VLOOKUP(F1412,'[1]2017GoalKeeper Stats'!$A$2:$S$109,11,FALSE),VLOOKUP(F1412,'[1]2017Player Stats'!$A$2:$AB$830,11,FALSE))</f>
        <v>0</v>
      </c>
      <c r="S1412" t="str">
        <f>IF(G1412="GK",VLOOKUP(F1412,'[1]2017GoalKeeper Stats'!$A$2:$S$109,12,FALSE),VLOOKUP(F1412,'[1]2017Player Stats'!$A$2:$AB$830,12,FALSE))</f>
        <v>0/0</v>
      </c>
      <c r="T1412">
        <f>IF(G1412="GK",VLOOKUP(F1412,'[1]2017GoalKeeper Stats'!$A$2:$S$109,13,FALSE),VLOOKUP(F1412,'[1]2017Player Stats'!$A$2:$AB$830,13,FALSE))</f>
        <v>0</v>
      </c>
      <c r="U1412">
        <f>IF(G1412="GK",VLOOKUP(F1412,'[1]2017GoalKeeper Stats'!$A$2:$S$109,14,FALSE),VLOOKUP(F1412,'[1]2017Player Stats'!$A$2:$AB$830,14,FALSE))</f>
        <v>0</v>
      </c>
      <c r="V1412">
        <f>IF(G1412="GK",VLOOKUP(F1412,'[1]2017GoalKeeper Stats'!$A$2:$S$109,15,FALSE),VLOOKUP(F1412,'[1]2017Player Stats'!$A$2:$AB$830,15,FALSE))</f>
        <v>0</v>
      </c>
      <c r="W1412">
        <f>IF(G1412="GK",VLOOKUP(F1412,'[1]2017GoalKeeper Stats'!$A$2:$S$109,16,FALSE),VLOOKUP(F1412,'[1]2017Player Stats'!$A$2:$AB$830,16,FALSE))</f>
        <v>0</v>
      </c>
      <c r="X1412">
        <f>IF(G1412="GK",VLOOKUP(F1412,'[1]2017GoalKeeper Stats'!$A$2:$S$109,17,FALSE),VLOOKUP(F1412,'[1]2017Player Stats'!$A$2:$AB$830,17,FALSE))</f>
        <v>0</v>
      </c>
      <c r="Y1412">
        <f>IF(G1412="GK",VLOOKUP(F1412,'[1]2017GoalKeeper Stats'!$A$2:$S$109,18,FALSE),VLOOKUP(F1412,'[1]2017Player Stats'!$A$2:$AB$830,18,FALSE))</f>
        <v>0</v>
      </c>
      <c r="Z1412">
        <f>IF(G1412="GK",VLOOKUP(F1412,'[1]2017GoalKeeper Stats'!$A$2:$S$109,19,FALSE),VLOOKUP(F1412,'[1]2017Player Stats'!$A$2:$AB$830,19,FALSE))</f>
        <v>0</v>
      </c>
      <c r="AA1412">
        <f>IF(G1412="GK",VLOOKUP(F1412,'[1]2017GoalKeeper Stats'!$A$2:$S$109,20,FALSE),VLOOKUP(F1412,'[1]2017Player Stats'!$A$2:$AB$830,20,FALSE))</f>
        <v>0</v>
      </c>
      <c r="AB1412">
        <f>IF(G1412="GK",VLOOKUP(F1412,'[1]2017GoalKeeper Stats'!$A$2:$S$109,21,FALSE),VLOOKUP(F1412,'[1]2017Player Stats'!$A$2:$AB$830,21,FALSE))</f>
        <v>4</v>
      </c>
      <c r="AC1412">
        <f>IF(G1412="GK",VLOOKUP(F1412,'[1]2017GoalKeeper Stats'!$A$2:$S$109,22,FALSE),VLOOKUP(F1412,'[1]2017Player Stats'!$A$2:$AB$830,22,FALSE))</f>
        <v>1</v>
      </c>
      <c r="AD1412">
        <f>IF(G1412="GK",VLOOKUP(F1412,'[1]2017GoalKeeper Stats'!$A$2:$S$109,23,FALSE),VLOOKUP(F1412,'[1]2017Player Stats'!$A$2:$AB$830,23,FALSE))</f>
        <v>0</v>
      </c>
      <c r="AE1412">
        <f>IF(G1412="GK",VLOOKUP(F1412,'[1]2017GoalKeeper Stats'!$A$2:$S$109,24,FALSE),VLOOKUP(F1412,'[1]2017Player Stats'!$A$2:$AB$830,24,FALSE))</f>
        <v>1</v>
      </c>
      <c r="AF1412">
        <f>IF(G1412="GK",VLOOKUP(F1412,'[1]2017GoalKeeper Stats'!$A$2:$S$109,25,FALSE),VLOOKUP(F1412,'[1]2017Player Stats'!$A$2:$AB$830,25,FALSE))</f>
        <v>0</v>
      </c>
      <c r="AG1412">
        <f>IF(G1412="GK",VLOOKUP(F1412,'[1]2017GoalKeeper Stats'!$A$2:$S$109,26,FALSE),VLOOKUP(F1412,'[1]2017Player Stats'!$A$2:$AB$830,26,FALSE))</f>
        <v>0</v>
      </c>
      <c r="AH1412" s="51">
        <v>2017</v>
      </c>
      <c r="AI1412" s="51">
        <v>34</v>
      </c>
      <c r="AJ1412" s="51">
        <v>419</v>
      </c>
      <c r="AK1412" s="51">
        <v>394</v>
      </c>
      <c r="AL1412" s="51">
        <v>59</v>
      </c>
      <c r="AM1412" s="51">
        <v>45</v>
      </c>
      <c r="AN1412" s="51">
        <v>14</v>
      </c>
      <c r="AO1412" s="52">
        <v>47.97</v>
      </c>
      <c r="AP1412" s="52">
        <v>44.24</v>
      </c>
      <c r="AQ1412" s="52">
        <v>3.73</v>
      </c>
      <c r="AR1412" s="52">
        <v>10.27</v>
      </c>
      <c r="AS1412" s="51">
        <v>55</v>
      </c>
      <c r="AT1412" s="52">
        <v>49.07</v>
      </c>
    </row>
    <row r="1413" spans="1:46" hidden="1">
      <c r="A1413">
        <v>2017</v>
      </c>
      <c r="B1413" t="s">
        <v>943</v>
      </c>
      <c r="C1413" t="s">
        <v>175</v>
      </c>
      <c r="D1413" t="s">
        <v>1467</v>
      </c>
      <c r="E1413" t="s">
        <v>1506</v>
      </c>
      <c r="F1413" t="str">
        <f t="shared" si="22"/>
        <v>Connor Lade</v>
      </c>
      <c r="G1413" t="s">
        <v>893</v>
      </c>
      <c r="H1413" s="143">
        <v>92813</v>
      </c>
      <c r="I1413" s="143">
        <v>85000</v>
      </c>
      <c r="J1413" t="str">
        <f>IF(G1413="GK",VLOOKUP(F1413,'[1]2017GoalKeeper Stats'!$A$2:$S$109,2,FALSE),VLOOKUP(F1413,'[1]2017Player Stats'!$A$2:$AB$830,2,FALSE))</f>
        <v>NYR</v>
      </c>
      <c r="K1413">
        <f>IF(G1413="GK",VLOOKUP(F1413,'[1]2017GoalKeeper Stats'!$A$2:$S$109,4,FALSE),VLOOKUP(F1413,'[1]2017Player Stats'!$A$2:$AB$830,4,FALSE))</f>
        <v>21</v>
      </c>
      <c r="L1413">
        <f>IF(G1413="GK",VLOOKUP(F1413,'[1]2017GoalKeeper Stats'!$A$2:$S$109,5,FALSE),VLOOKUP(F1413,'[1]2017Player Stats'!$A$2:$AB$830,5,FALSE))</f>
        <v>16</v>
      </c>
      <c r="M1413">
        <f>IF(G1413="GK",VLOOKUP(F1413,'[1]2017GoalKeeper Stats'!$A$2:$S$109,6,FALSE),VLOOKUP(F1413,'[1]2017Player Stats'!$A$2:$AB$830,6,FALSE))</f>
        <v>1381</v>
      </c>
      <c r="N1413">
        <f>IF(G1413="GK",VLOOKUP(F1413,'[1]2017GoalKeeper Stats'!$A$2:$S$109,7,FALSE),VLOOKUP(F1413,'[1]2017Player Stats'!$A$2:$AB$830,7,FALSE))</f>
        <v>0</v>
      </c>
      <c r="O1413">
        <f>IF(G1413="GK",VLOOKUP(F1413,'[1]2017GoalKeeper Stats'!$A$2:$S$109,8,FALSE),VLOOKUP(F1413,'[1]2017Player Stats'!$A$2:$AB$830,8,FALSE))</f>
        <v>2</v>
      </c>
      <c r="P1413">
        <f>IF(G1413="GK",VLOOKUP(F1413,'[1]2017GoalKeeper Stats'!$A$2:$S$109,9,FALSE),VLOOKUP(F1413,'[1]2017Player Stats'!$A$2:$AB$830,9,FALSE))</f>
        <v>12</v>
      </c>
      <c r="Q1413">
        <f>IF(G1413="GK",VLOOKUP(F1413,'[1]2017GoalKeeper Stats'!$A$2:$S$109,10,FALSE),VLOOKUP(F1413,'[1]2017Player Stats'!$A$2:$AB$830,10,FALSE))</f>
        <v>3</v>
      </c>
      <c r="R1413">
        <f>IF(G1413="GK",VLOOKUP(F1413,'[1]2017GoalKeeper Stats'!$A$2:$S$109,11,FALSE),VLOOKUP(F1413,'[1]2017Player Stats'!$A$2:$AB$830,11,FALSE))</f>
        <v>0</v>
      </c>
      <c r="S1413" t="str">
        <f>IF(G1413="GK",VLOOKUP(F1413,'[1]2017GoalKeeper Stats'!$A$2:$S$109,12,FALSE),VLOOKUP(F1413,'[1]2017Player Stats'!$A$2:$AB$830,12,FALSE))</f>
        <v>0/0</v>
      </c>
      <c r="T1413">
        <f>IF(G1413="GK",VLOOKUP(F1413,'[1]2017GoalKeeper Stats'!$A$2:$S$109,13,FALSE),VLOOKUP(F1413,'[1]2017Player Stats'!$A$2:$AB$830,13,FALSE))</f>
        <v>0</v>
      </c>
      <c r="U1413">
        <f>IF(G1413="GK",VLOOKUP(F1413,'[1]2017GoalKeeper Stats'!$A$2:$S$109,14,FALSE),VLOOKUP(F1413,'[1]2017Player Stats'!$A$2:$AB$830,14,FALSE))</f>
        <v>0</v>
      </c>
      <c r="V1413">
        <f>IF(G1413="GK",VLOOKUP(F1413,'[1]2017GoalKeeper Stats'!$A$2:$S$109,15,FALSE),VLOOKUP(F1413,'[1]2017Player Stats'!$A$2:$AB$830,15,FALSE))</f>
        <v>0</v>
      </c>
      <c r="W1413">
        <f>IF(G1413="GK",VLOOKUP(F1413,'[1]2017GoalKeeper Stats'!$A$2:$S$109,16,FALSE),VLOOKUP(F1413,'[1]2017Player Stats'!$A$2:$AB$830,16,FALSE))</f>
        <v>0</v>
      </c>
      <c r="X1413">
        <f>IF(G1413="GK",VLOOKUP(F1413,'[1]2017GoalKeeper Stats'!$A$2:$S$109,17,FALSE),VLOOKUP(F1413,'[1]2017Player Stats'!$A$2:$AB$830,17,FALSE))</f>
        <v>0</v>
      </c>
      <c r="Y1413">
        <f>IF(G1413="GK",VLOOKUP(F1413,'[1]2017GoalKeeper Stats'!$A$2:$S$109,18,FALSE),VLOOKUP(F1413,'[1]2017Player Stats'!$A$2:$AB$830,18,FALSE))</f>
        <v>2</v>
      </c>
      <c r="Z1413">
        <f>IF(G1413="GK",VLOOKUP(F1413,'[1]2017GoalKeeper Stats'!$A$2:$S$109,19,FALSE),VLOOKUP(F1413,'[1]2017Player Stats'!$A$2:$AB$830,19,FALSE))</f>
        <v>0</v>
      </c>
      <c r="AA1413">
        <f>IF(G1413="GK",VLOOKUP(F1413,'[1]2017GoalKeeper Stats'!$A$2:$S$109,20,FALSE),VLOOKUP(F1413,'[1]2017Player Stats'!$A$2:$AB$830,20,FALSE))</f>
        <v>0.13</v>
      </c>
      <c r="AB1413">
        <f>IF(G1413="GK",VLOOKUP(F1413,'[1]2017GoalKeeper Stats'!$A$2:$S$109,21,FALSE),VLOOKUP(F1413,'[1]2017Player Stats'!$A$2:$AB$830,21,FALSE))</f>
        <v>15</v>
      </c>
      <c r="AC1413">
        <f>IF(G1413="GK",VLOOKUP(F1413,'[1]2017GoalKeeper Stats'!$A$2:$S$109,22,FALSE),VLOOKUP(F1413,'[1]2017Player Stats'!$A$2:$AB$830,22,FALSE))</f>
        <v>18</v>
      </c>
      <c r="AD1413">
        <f>IF(G1413="GK",VLOOKUP(F1413,'[1]2017GoalKeeper Stats'!$A$2:$S$109,23,FALSE),VLOOKUP(F1413,'[1]2017Player Stats'!$A$2:$AB$830,23,FALSE))</f>
        <v>0</v>
      </c>
      <c r="AE1413">
        <f>IF(G1413="GK",VLOOKUP(F1413,'[1]2017GoalKeeper Stats'!$A$2:$S$109,24,FALSE),VLOOKUP(F1413,'[1]2017Player Stats'!$A$2:$AB$830,24,FALSE))</f>
        <v>3</v>
      </c>
      <c r="AF1413">
        <f>IF(G1413="GK",VLOOKUP(F1413,'[1]2017GoalKeeper Stats'!$A$2:$S$109,25,FALSE),VLOOKUP(F1413,'[1]2017Player Stats'!$A$2:$AB$830,25,FALSE))</f>
        <v>0</v>
      </c>
      <c r="AG1413">
        <f>IF(G1413="GK",VLOOKUP(F1413,'[1]2017GoalKeeper Stats'!$A$2:$S$109,26,FALSE),VLOOKUP(F1413,'[1]2017Player Stats'!$A$2:$AB$830,26,FALSE))</f>
        <v>25</v>
      </c>
      <c r="AH1413" s="51">
        <v>2017</v>
      </c>
      <c r="AI1413" s="51">
        <v>34</v>
      </c>
      <c r="AJ1413" s="51">
        <v>450</v>
      </c>
      <c r="AK1413" s="51">
        <v>390</v>
      </c>
      <c r="AL1413" s="51">
        <v>50</v>
      </c>
      <c r="AM1413" s="51">
        <v>46</v>
      </c>
      <c r="AN1413" s="51">
        <v>4</v>
      </c>
      <c r="AO1413" s="52">
        <v>52.36</v>
      </c>
      <c r="AP1413" s="52">
        <v>44.21</v>
      </c>
      <c r="AQ1413" s="52">
        <v>8.15</v>
      </c>
      <c r="AR1413" s="52">
        <v>-4.1500000000000004</v>
      </c>
      <c r="AS1413" s="51">
        <v>50</v>
      </c>
      <c r="AT1413" s="52">
        <v>51.82</v>
      </c>
    </row>
    <row r="1414" spans="1:46" hidden="1">
      <c r="A1414">
        <v>2017</v>
      </c>
      <c r="B1414" t="s">
        <v>206</v>
      </c>
      <c r="C1414" t="s">
        <v>206</v>
      </c>
      <c r="D1414" t="s">
        <v>1590</v>
      </c>
      <c r="E1414" t="s">
        <v>1624</v>
      </c>
      <c r="F1414" t="str">
        <f t="shared" si="22"/>
        <v>Adam Jahn</v>
      </c>
      <c r="G1414" t="s">
        <v>875</v>
      </c>
      <c r="H1414" s="143">
        <v>92500</v>
      </c>
      <c r="I1414" s="143">
        <v>92500</v>
      </c>
      <c r="J1414" t="str">
        <f>IF(G1414="GK",VLOOKUP(F1414,'[1]2017GoalKeeper Stats'!$A$2:$S$109,2,FALSE),VLOOKUP(F1414,'[1]2017Player Stats'!$A$2:$AB$830,2,FALSE))</f>
        <v>ATL</v>
      </c>
      <c r="K1414">
        <f>IF(G1414="GK",VLOOKUP(F1414,'[1]2017GoalKeeper Stats'!$A$2:$S$109,4,FALSE),VLOOKUP(F1414,'[1]2017Player Stats'!$A$2:$AB$830,4,FALSE))</f>
        <v>21</v>
      </c>
      <c r="L1414">
        <f>IF(G1414="GK",VLOOKUP(F1414,'[1]2017GoalKeeper Stats'!$A$2:$S$109,5,FALSE),VLOOKUP(F1414,'[1]2017Player Stats'!$A$2:$AB$830,5,FALSE))</f>
        <v>1</v>
      </c>
      <c r="M1414">
        <f>IF(G1414="GK",VLOOKUP(F1414,'[1]2017GoalKeeper Stats'!$A$2:$S$109,6,FALSE),VLOOKUP(F1414,'[1]2017Player Stats'!$A$2:$AB$830,6,FALSE))</f>
        <v>316</v>
      </c>
      <c r="N1414">
        <f>IF(G1414="GK",VLOOKUP(F1414,'[1]2017GoalKeeper Stats'!$A$2:$S$109,7,FALSE),VLOOKUP(F1414,'[1]2017Player Stats'!$A$2:$AB$830,7,FALSE))</f>
        <v>1</v>
      </c>
      <c r="O1414">
        <f>IF(G1414="GK",VLOOKUP(F1414,'[1]2017GoalKeeper Stats'!$A$2:$S$109,8,FALSE),VLOOKUP(F1414,'[1]2017Player Stats'!$A$2:$AB$830,8,FALSE))</f>
        <v>1</v>
      </c>
      <c r="P1414">
        <f>IF(G1414="GK",VLOOKUP(F1414,'[1]2017GoalKeeper Stats'!$A$2:$S$109,9,FALSE),VLOOKUP(F1414,'[1]2017Player Stats'!$A$2:$AB$830,9,FALSE))</f>
        <v>8</v>
      </c>
      <c r="Q1414">
        <f>IF(G1414="GK",VLOOKUP(F1414,'[1]2017GoalKeeper Stats'!$A$2:$S$109,10,FALSE),VLOOKUP(F1414,'[1]2017Player Stats'!$A$2:$AB$830,10,FALSE))</f>
        <v>5</v>
      </c>
      <c r="R1414">
        <f>IF(G1414="GK",VLOOKUP(F1414,'[1]2017GoalKeeper Stats'!$A$2:$S$109,11,FALSE),VLOOKUP(F1414,'[1]2017Player Stats'!$A$2:$AB$830,11,FALSE))</f>
        <v>0</v>
      </c>
      <c r="S1414" t="str">
        <f>IF(G1414="GK",VLOOKUP(F1414,'[1]2017GoalKeeper Stats'!$A$2:$S$109,12,FALSE),VLOOKUP(F1414,'[1]2017Player Stats'!$A$2:$AB$830,12,FALSE))</f>
        <v>0/0</v>
      </c>
      <c r="T1414">
        <f>IF(G1414="GK",VLOOKUP(F1414,'[1]2017GoalKeeper Stats'!$A$2:$S$109,13,FALSE),VLOOKUP(F1414,'[1]2017Player Stats'!$A$2:$AB$830,13,FALSE))</f>
        <v>0</v>
      </c>
      <c r="U1414">
        <f>IF(G1414="GK",VLOOKUP(F1414,'[1]2017GoalKeeper Stats'!$A$2:$S$109,14,FALSE),VLOOKUP(F1414,'[1]2017Player Stats'!$A$2:$AB$830,14,FALSE))</f>
        <v>1</v>
      </c>
      <c r="V1414">
        <f>IF(G1414="GK",VLOOKUP(F1414,'[1]2017GoalKeeper Stats'!$A$2:$S$109,15,FALSE),VLOOKUP(F1414,'[1]2017Player Stats'!$A$2:$AB$830,15,FALSE))</f>
        <v>0.28000000000000003</v>
      </c>
      <c r="W1414">
        <f>IF(G1414="GK",VLOOKUP(F1414,'[1]2017GoalKeeper Stats'!$A$2:$S$109,16,FALSE),VLOOKUP(F1414,'[1]2017Player Stats'!$A$2:$AB$830,16,FALSE))</f>
        <v>12.5</v>
      </c>
      <c r="X1414">
        <f>IF(G1414="GK",VLOOKUP(F1414,'[1]2017GoalKeeper Stats'!$A$2:$S$109,17,FALSE),VLOOKUP(F1414,'[1]2017Player Stats'!$A$2:$AB$830,17,FALSE))</f>
        <v>0</v>
      </c>
      <c r="Y1414">
        <f>IF(G1414="GK",VLOOKUP(F1414,'[1]2017GoalKeeper Stats'!$A$2:$S$109,18,FALSE),VLOOKUP(F1414,'[1]2017Player Stats'!$A$2:$AB$830,18,FALSE))</f>
        <v>1</v>
      </c>
      <c r="Z1414">
        <f>IF(G1414="GK",VLOOKUP(F1414,'[1]2017GoalKeeper Stats'!$A$2:$S$109,19,FALSE),VLOOKUP(F1414,'[1]2017Player Stats'!$A$2:$AB$830,19,FALSE))</f>
        <v>0</v>
      </c>
      <c r="AA1414">
        <f>IF(G1414="GK",VLOOKUP(F1414,'[1]2017GoalKeeper Stats'!$A$2:$S$109,20,FALSE),VLOOKUP(F1414,'[1]2017Player Stats'!$A$2:$AB$830,20,FALSE))</f>
        <v>0.28000000000000003</v>
      </c>
      <c r="AB1414">
        <f>IF(G1414="GK",VLOOKUP(F1414,'[1]2017GoalKeeper Stats'!$A$2:$S$109,21,FALSE),VLOOKUP(F1414,'[1]2017Player Stats'!$A$2:$AB$830,21,FALSE))</f>
        <v>14</v>
      </c>
      <c r="AC1414">
        <f>IF(G1414="GK",VLOOKUP(F1414,'[1]2017GoalKeeper Stats'!$A$2:$S$109,22,FALSE),VLOOKUP(F1414,'[1]2017Player Stats'!$A$2:$AB$830,22,FALSE))</f>
        <v>2</v>
      </c>
      <c r="AD1414">
        <f>IF(G1414="GK",VLOOKUP(F1414,'[1]2017GoalKeeper Stats'!$A$2:$S$109,23,FALSE),VLOOKUP(F1414,'[1]2017Player Stats'!$A$2:$AB$830,23,FALSE))</f>
        <v>1</v>
      </c>
      <c r="AE1414">
        <f>IF(G1414="GK",VLOOKUP(F1414,'[1]2017GoalKeeper Stats'!$A$2:$S$109,24,FALSE),VLOOKUP(F1414,'[1]2017Player Stats'!$A$2:$AB$830,24,FALSE))</f>
        <v>3</v>
      </c>
      <c r="AF1414">
        <f>IF(G1414="GK",VLOOKUP(F1414,'[1]2017GoalKeeper Stats'!$A$2:$S$109,25,FALSE),VLOOKUP(F1414,'[1]2017Player Stats'!$A$2:$AB$830,25,FALSE))</f>
        <v>0</v>
      </c>
      <c r="AG1414">
        <f>IF(G1414="GK",VLOOKUP(F1414,'[1]2017GoalKeeper Stats'!$A$2:$S$109,26,FALSE),VLOOKUP(F1414,'[1]2017Player Stats'!$A$2:$AB$830,26,FALSE))</f>
        <v>62.5</v>
      </c>
      <c r="AH1414" s="51">
        <v>2017</v>
      </c>
      <c r="AI1414" s="51">
        <v>34</v>
      </c>
      <c r="AJ1414" s="51">
        <v>400</v>
      </c>
      <c r="AK1414" s="51">
        <v>444</v>
      </c>
      <c r="AL1414" s="51">
        <v>53</v>
      </c>
      <c r="AM1414" s="51">
        <v>49</v>
      </c>
      <c r="AN1414" s="51">
        <v>4</v>
      </c>
      <c r="AO1414" s="52">
        <v>45.7</v>
      </c>
      <c r="AP1414" s="52">
        <v>46.37</v>
      </c>
      <c r="AQ1414" s="52">
        <v>-0.67</v>
      </c>
      <c r="AR1414" s="52">
        <v>4.67</v>
      </c>
      <c r="AS1414" s="51">
        <v>54</v>
      </c>
      <c r="AT1414" s="52">
        <v>47.68</v>
      </c>
    </row>
    <row r="1415" spans="1:46" hidden="1">
      <c r="A1415">
        <v>2017</v>
      </c>
      <c r="B1415" t="s">
        <v>943</v>
      </c>
      <c r="C1415" t="s">
        <v>175</v>
      </c>
      <c r="D1415" t="s">
        <v>1596</v>
      </c>
      <c r="E1415" t="s">
        <v>1801</v>
      </c>
      <c r="F1415" t="str">
        <f t="shared" si="22"/>
        <v>Tyler Adams</v>
      </c>
      <c r="G1415" t="s">
        <v>860</v>
      </c>
      <c r="H1415" s="143">
        <v>91042</v>
      </c>
      <c r="I1415" s="143">
        <v>75000</v>
      </c>
      <c r="J1415" t="str">
        <f>IF(G1415="GK",VLOOKUP(F1415,'[1]2017GoalKeeper Stats'!$A$2:$S$109,2,FALSE),VLOOKUP(F1415,'[1]2017Player Stats'!$A$2:$AB$830,2,FALSE))</f>
        <v>NYR</v>
      </c>
      <c r="K1415">
        <f>IF(G1415="GK",VLOOKUP(F1415,'[1]2017GoalKeeper Stats'!$A$2:$S$109,4,FALSE),VLOOKUP(F1415,'[1]2017Player Stats'!$A$2:$AB$830,4,FALSE))</f>
        <v>24</v>
      </c>
      <c r="L1415">
        <f>IF(G1415="GK",VLOOKUP(F1415,'[1]2017GoalKeeper Stats'!$A$2:$S$109,5,FALSE),VLOOKUP(F1415,'[1]2017Player Stats'!$A$2:$AB$830,5,FALSE))</f>
        <v>22</v>
      </c>
      <c r="M1415">
        <f>IF(G1415="GK",VLOOKUP(F1415,'[1]2017GoalKeeper Stats'!$A$2:$S$109,6,FALSE),VLOOKUP(F1415,'[1]2017Player Stats'!$A$2:$AB$830,6,FALSE))</f>
        <v>1994</v>
      </c>
      <c r="N1415">
        <f>IF(G1415="GK",VLOOKUP(F1415,'[1]2017GoalKeeper Stats'!$A$2:$S$109,7,FALSE),VLOOKUP(F1415,'[1]2017Player Stats'!$A$2:$AB$830,7,FALSE))</f>
        <v>2</v>
      </c>
      <c r="O1415">
        <f>IF(G1415="GK",VLOOKUP(F1415,'[1]2017GoalKeeper Stats'!$A$2:$S$109,8,FALSE),VLOOKUP(F1415,'[1]2017Player Stats'!$A$2:$AB$830,8,FALSE))</f>
        <v>4</v>
      </c>
      <c r="P1415">
        <f>IF(G1415="GK",VLOOKUP(F1415,'[1]2017GoalKeeper Stats'!$A$2:$S$109,9,FALSE),VLOOKUP(F1415,'[1]2017Player Stats'!$A$2:$AB$830,9,FALSE))</f>
        <v>12</v>
      </c>
      <c r="Q1415">
        <f>IF(G1415="GK",VLOOKUP(F1415,'[1]2017GoalKeeper Stats'!$A$2:$S$109,10,FALSE),VLOOKUP(F1415,'[1]2017Player Stats'!$A$2:$AB$830,10,FALSE))</f>
        <v>7</v>
      </c>
      <c r="R1415">
        <f>IF(G1415="GK",VLOOKUP(F1415,'[1]2017GoalKeeper Stats'!$A$2:$S$109,11,FALSE),VLOOKUP(F1415,'[1]2017Player Stats'!$A$2:$AB$830,11,FALSE))</f>
        <v>0</v>
      </c>
      <c r="S1415" t="str">
        <f>IF(G1415="GK",VLOOKUP(F1415,'[1]2017GoalKeeper Stats'!$A$2:$S$109,12,FALSE),VLOOKUP(F1415,'[1]2017Player Stats'!$A$2:$AB$830,12,FALSE))</f>
        <v>0/0</v>
      </c>
      <c r="T1415">
        <f>IF(G1415="GK",VLOOKUP(F1415,'[1]2017GoalKeeper Stats'!$A$2:$S$109,13,FALSE),VLOOKUP(F1415,'[1]2017Player Stats'!$A$2:$AB$830,13,FALSE))</f>
        <v>2</v>
      </c>
      <c r="U1415">
        <f>IF(G1415="GK",VLOOKUP(F1415,'[1]2017GoalKeeper Stats'!$A$2:$S$109,14,FALSE),VLOOKUP(F1415,'[1]2017Player Stats'!$A$2:$AB$830,14,FALSE))</f>
        <v>0</v>
      </c>
      <c r="V1415">
        <f>IF(G1415="GK",VLOOKUP(F1415,'[1]2017GoalKeeper Stats'!$A$2:$S$109,15,FALSE),VLOOKUP(F1415,'[1]2017Player Stats'!$A$2:$AB$830,15,FALSE))</f>
        <v>0.09</v>
      </c>
      <c r="W1415">
        <f>IF(G1415="GK",VLOOKUP(F1415,'[1]2017GoalKeeper Stats'!$A$2:$S$109,16,FALSE),VLOOKUP(F1415,'[1]2017Player Stats'!$A$2:$AB$830,16,FALSE))</f>
        <v>16.7</v>
      </c>
      <c r="X1415">
        <f>IF(G1415="GK",VLOOKUP(F1415,'[1]2017GoalKeeper Stats'!$A$2:$S$109,17,FALSE),VLOOKUP(F1415,'[1]2017Player Stats'!$A$2:$AB$830,17,FALSE))</f>
        <v>1</v>
      </c>
      <c r="Y1415">
        <f>IF(G1415="GK",VLOOKUP(F1415,'[1]2017GoalKeeper Stats'!$A$2:$S$109,18,FALSE),VLOOKUP(F1415,'[1]2017Player Stats'!$A$2:$AB$830,18,FALSE))</f>
        <v>2</v>
      </c>
      <c r="Z1415">
        <f>IF(G1415="GK",VLOOKUP(F1415,'[1]2017GoalKeeper Stats'!$A$2:$S$109,19,FALSE),VLOOKUP(F1415,'[1]2017Player Stats'!$A$2:$AB$830,19,FALSE))</f>
        <v>2</v>
      </c>
      <c r="AA1415">
        <f>IF(G1415="GK",VLOOKUP(F1415,'[1]2017GoalKeeper Stats'!$A$2:$S$109,20,FALSE),VLOOKUP(F1415,'[1]2017Player Stats'!$A$2:$AB$830,20,FALSE))</f>
        <v>0.18</v>
      </c>
      <c r="AB1415">
        <f>IF(G1415="GK",VLOOKUP(F1415,'[1]2017GoalKeeper Stats'!$A$2:$S$109,21,FALSE),VLOOKUP(F1415,'[1]2017Player Stats'!$A$2:$AB$830,21,FALSE))</f>
        <v>34</v>
      </c>
      <c r="AC1415">
        <f>IF(G1415="GK",VLOOKUP(F1415,'[1]2017GoalKeeper Stats'!$A$2:$S$109,22,FALSE),VLOOKUP(F1415,'[1]2017Player Stats'!$A$2:$AB$830,22,FALSE))</f>
        <v>33</v>
      </c>
      <c r="AD1415">
        <f>IF(G1415="GK",VLOOKUP(F1415,'[1]2017GoalKeeper Stats'!$A$2:$S$109,23,FALSE),VLOOKUP(F1415,'[1]2017Player Stats'!$A$2:$AB$830,23,FALSE))</f>
        <v>0</v>
      </c>
      <c r="AE1415">
        <f>IF(G1415="GK",VLOOKUP(F1415,'[1]2017GoalKeeper Stats'!$A$2:$S$109,24,FALSE),VLOOKUP(F1415,'[1]2017Player Stats'!$A$2:$AB$830,24,FALSE))</f>
        <v>2</v>
      </c>
      <c r="AF1415">
        <f>IF(G1415="GK",VLOOKUP(F1415,'[1]2017GoalKeeper Stats'!$A$2:$S$109,25,FALSE),VLOOKUP(F1415,'[1]2017Player Stats'!$A$2:$AB$830,25,FALSE))</f>
        <v>0</v>
      </c>
      <c r="AG1415">
        <f>IF(G1415="GK",VLOOKUP(F1415,'[1]2017GoalKeeper Stats'!$A$2:$S$109,26,FALSE),VLOOKUP(F1415,'[1]2017Player Stats'!$A$2:$AB$830,26,FALSE))</f>
        <v>58.33</v>
      </c>
      <c r="AH1415" s="51">
        <v>2017</v>
      </c>
      <c r="AI1415" s="51">
        <v>34</v>
      </c>
      <c r="AJ1415" s="51">
        <v>450</v>
      </c>
      <c r="AK1415" s="51">
        <v>390</v>
      </c>
      <c r="AL1415" s="51">
        <v>50</v>
      </c>
      <c r="AM1415" s="51">
        <v>46</v>
      </c>
      <c r="AN1415" s="51">
        <v>4</v>
      </c>
      <c r="AO1415" s="52">
        <v>52.36</v>
      </c>
      <c r="AP1415" s="52">
        <v>44.21</v>
      </c>
      <c r="AQ1415" s="52">
        <v>8.15</v>
      </c>
      <c r="AR1415" s="52">
        <v>-4.1500000000000004</v>
      </c>
      <c r="AS1415" s="51">
        <v>50</v>
      </c>
      <c r="AT1415" s="52">
        <v>51.82</v>
      </c>
    </row>
    <row r="1416" spans="1:46" hidden="1">
      <c r="A1416">
        <v>2017</v>
      </c>
      <c r="B1416" t="s">
        <v>1914</v>
      </c>
      <c r="C1416" t="s">
        <v>1915</v>
      </c>
      <c r="D1416" t="s">
        <v>1161</v>
      </c>
      <c r="E1416" t="s">
        <v>970</v>
      </c>
      <c r="F1416" t="str">
        <f t="shared" si="22"/>
        <v>Justin Davis</v>
      </c>
      <c r="G1416" t="s">
        <v>893</v>
      </c>
      <c r="H1416" s="143">
        <v>89750</v>
      </c>
      <c r="I1416" s="143">
        <v>80000</v>
      </c>
      <c r="J1416" t="str">
        <f>IF(G1416="GK",VLOOKUP(F1416,'[1]2017GoalKeeper Stats'!$A$2:$S$109,2,FALSE),VLOOKUP(F1416,'[1]2017Player Stats'!$A$2:$AB$830,2,FALSE))</f>
        <v>MIN</v>
      </c>
      <c r="K1416">
        <f>IF(G1416="GK",VLOOKUP(F1416,'[1]2017GoalKeeper Stats'!$A$2:$S$109,4,FALSE),VLOOKUP(F1416,'[1]2017Player Stats'!$A$2:$AB$830,4,FALSE))</f>
        <v>8</v>
      </c>
      <c r="L1416">
        <f>IF(G1416="GK",VLOOKUP(F1416,'[1]2017GoalKeeper Stats'!$A$2:$S$109,5,FALSE),VLOOKUP(F1416,'[1]2017Player Stats'!$A$2:$AB$830,5,FALSE))</f>
        <v>5</v>
      </c>
      <c r="M1416">
        <f>IF(G1416="GK",VLOOKUP(F1416,'[1]2017GoalKeeper Stats'!$A$2:$S$109,6,FALSE),VLOOKUP(F1416,'[1]2017Player Stats'!$A$2:$AB$830,6,FALSE))</f>
        <v>492</v>
      </c>
      <c r="N1416">
        <f>IF(G1416="GK",VLOOKUP(F1416,'[1]2017GoalKeeper Stats'!$A$2:$S$109,7,FALSE),VLOOKUP(F1416,'[1]2017Player Stats'!$A$2:$AB$830,7,FALSE))</f>
        <v>0</v>
      </c>
      <c r="O1416">
        <f>IF(G1416="GK",VLOOKUP(F1416,'[1]2017GoalKeeper Stats'!$A$2:$S$109,8,FALSE),VLOOKUP(F1416,'[1]2017Player Stats'!$A$2:$AB$830,8,FALSE))</f>
        <v>0</v>
      </c>
      <c r="P1416">
        <f>IF(G1416="GK",VLOOKUP(F1416,'[1]2017GoalKeeper Stats'!$A$2:$S$109,9,FALSE),VLOOKUP(F1416,'[1]2017Player Stats'!$A$2:$AB$830,9,FALSE))</f>
        <v>0</v>
      </c>
      <c r="Q1416">
        <f>IF(G1416="GK",VLOOKUP(F1416,'[1]2017GoalKeeper Stats'!$A$2:$S$109,10,FALSE),VLOOKUP(F1416,'[1]2017Player Stats'!$A$2:$AB$830,10,FALSE))</f>
        <v>0</v>
      </c>
      <c r="R1416">
        <f>IF(G1416="GK",VLOOKUP(F1416,'[1]2017GoalKeeper Stats'!$A$2:$S$109,11,FALSE),VLOOKUP(F1416,'[1]2017Player Stats'!$A$2:$AB$830,11,FALSE))</f>
        <v>0</v>
      </c>
      <c r="S1416" t="str">
        <f>IF(G1416="GK",VLOOKUP(F1416,'[1]2017GoalKeeper Stats'!$A$2:$S$109,12,FALSE),VLOOKUP(F1416,'[1]2017Player Stats'!$A$2:$AB$830,12,FALSE))</f>
        <v>0/0</v>
      </c>
      <c r="T1416">
        <f>IF(G1416="GK",VLOOKUP(F1416,'[1]2017GoalKeeper Stats'!$A$2:$S$109,13,FALSE),VLOOKUP(F1416,'[1]2017Player Stats'!$A$2:$AB$830,13,FALSE))</f>
        <v>0</v>
      </c>
      <c r="U1416">
        <f>IF(G1416="GK",VLOOKUP(F1416,'[1]2017GoalKeeper Stats'!$A$2:$S$109,14,FALSE),VLOOKUP(F1416,'[1]2017Player Stats'!$A$2:$AB$830,14,FALSE))</f>
        <v>0</v>
      </c>
      <c r="V1416">
        <f>IF(G1416="GK",VLOOKUP(F1416,'[1]2017GoalKeeper Stats'!$A$2:$S$109,15,FALSE),VLOOKUP(F1416,'[1]2017Player Stats'!$A$2:$AB$830,15,FALSE))</f>
        <v>0</v>
      </c>
      <c r="W1416">
        <f>IF(G1416="GK",VLOOKUP(F1416,'[1]2017GoalKeeper Stats'!$A$2:$S$109,16,FALSE),VLOOKUP(F1416,'[1]2017Player Stats'!$A$2:$AB$830,16,FALSE))</f>
        <v>0</v>
      </c>
      <c r="X1416">
        <f>IF(G1416="GK",VLOOKUP(F1416,'[1]2017GoalKeeper Stats'!$A$2:$S$109,17,FALSE),VLOOKUP(F1416,'[1]2017Player Stats'!$A$2:$AB$830,17,FALSE))</f>
        <v>0</v>
      </c>
      <c r="Y1416">
        <f>IF(G1416="GK",VLOOKUP(F1416,'[1]2017GoalKeeper Stats'!$A$2:$S$109,18,FALSE),VLOOKUP(F1416,'[1]2017Player Stats'!$A$2:$AB$830,18,FALSE))</f>
        <v>0</v>
      </c>
      <c r="Z1416">
        <f>IF(G1416="GK",VLOOKUP(F1416,'[1]2017GoalKeeper Stats'!$A$2:$S$109,19,FALSE),VLOOKUP(F1416,'[1]2017Player Stats'!$A$2:$AB$830,19,FALSE))</f>
        <v>0</v>
      </c>
      <c r="AA1416">
        <f>IF(G1416="GK",VLOOKUP(F1416,'[1]2017GoalKeeper Stats'!$A$2:$S$109,20,FALSE),VLOOKUP(F1416,'[1]2017Player Stats'!$A$2:$AB$830,20,FALSE))</f>
        <v>0</v>
      </c>
      <c r="AB1416">
        <f>IF(G1416="GK",VLOOKUP(F1416,'[1]2017GoalKeeper Stats'!$A$2:$S$109,21,FALSE),VLOOKUP(F1416,'[1]2017Player Stats'!$A$2:$AB$830,21,FALSE))</f>
        <v>5</v>
      </c>
      <c r="AC1416">
        <f>IF(G1416="GK",VLOOKUP(F1416,'[1]2017GoalKeeper Stats'!$A$2:$S$109,22,FALSE),VLOOKUP(F1416,'[1]2017Player Stats'!$A$2:$AB$830,22,FALSE))</f>
        <v>3</v>
      </c>
      <c r="AD1416">
        <f>IF(G1416="GK",VLOOKUP(F1416,'[1]2017GoalKeeper Stats'!$A$2:$S$109,23,FALSE),VLOOKUP(F1416,'[1]2017Player Stats'!$A$2:$AB$830,23,FALSE))</f>
        <v>0</v>
      </c>
      <c r="AE1416">
        <f>IF(G1416="GK",VLOOKUP(F1416,'[1]2017GoalKeeper Stats'!$A$2:$S$109,24,FALSE),VLOOKUP(F1416,'[1]2017Player Stats'!$A$2:$AB$830,24,FALSE))</f>
        <v>0</v>
      </c>
      <c r="AF1416">
        <f>IF(G1416="GK",VLOOKUP(F1416,'[1]2017GoalKeeper Stats'!$A$2:$S$109,25,FALSE),VLOOKUP(F1416,'[1]2017Player Stats'!$A$2:$AB$830,25,FALSE))</f>
        <v>1</v>
      </c>
      <c r="AG1416">
        <f>IF(G1416="GK",VLOOKUP(F1416,'[1]2017GoalKeeper Stats'!$A$2:$S$109,26,FALSE),VLOOKUP(F1416,'[1]2017Player Stats'!$A$2:$AB$830,26,FALSE))</f>
        <v>0</v>
      </c>
      <c r="AH1416" s="51">
        <v>2017</v>
      </c>
      <c r="AI1416" s="51">
        <v>34</v>
      </c>
      <c r="AJ1416" s="51">
        <v>338</v>
      </c>
      <c r="AK1416" s="51">
        <v>563</v>
      </c>
      <c r="AL1416" s="51">
        <v>45</v>
      </c>
      <c r="AM1416" s="51">
        <v>67</v>
      </c>
      <c r="AN1416" s="51">
        <v>-22</v>
      </c>
      <c r="AO1416" s="52">
        <v>39.22</v>
      </c>
      <c r="AP1416" s="52">
        <v>64.92</v>
      </c>
      <c r="AQ1416" s="52">
        <v>-25.7</v>
      </c>
      <c r="AR1416" s="52">
        <v>3.7</v>
      </c>
      <c r="AS1416" s="51">
        <v>36</v>
      </c>
      <c r="AT1416" s="52">
        <v>31.28</v>
      </c>
    </row>
    <row r="1417" spans="1:46" hidden="1">
      <c r="A1417">
        <v>2017</v>
      </c>
      <c r="B1417" t="s">
        <v>1914</v>
      </c>
      <c r="C1417" t="s">
        <v>1915</v>
      </c>
      <c r="D1417" t="s">
        <v>904</v>
      </c>
      <c r="E1417" t="s">
        <v>1289</v>
      </c>
      <c r="F1417" t="str">
        <f t="shared" si="22"/>
        <v>Kevin Venegas</v>
      </c>
      <c r="G1417" t="s">
        <v>893</v>
      </c>
      <c r="H1417" s="143">
        <v>88333</v>
      </c>
      <c r="I1417" s="143">
        <v>85000</v>
      </c>
      <c r="J1417" t="str">
        <f>IF(G1417="GK",VLOOKUP(F1417,'[1]2017GoalKeeper Stats'!$A$2:$S$109,2,FALSE),VLOOKUP(F1417,'[1]2017Player Stats'!$A$2:$AB$830,2,FALSE))</f>
        <v>MIN</v>
      </c>
      <c r="K1417">
        <f>IF(G1417="GK",VLOOKUP(F1417,'[1]2017GoalKeeper Stats'!$A$2:$S$109,4,FALSE),VLOOKUP(F1417,'[1]2017Player Stats'!$A$2:$AB$830,4,FALSE))</f>
        <v>6</v>
      </c>
      <c r="L1417">
        <f>IF(G1417="GK",VLOOKUP(F1417,'[1]2017GoalKeeper Stats'!$A$2:$S$109,5,FALSE),VLOOKUP(F1417,'[1]2017Player Stats'!$A$2:$AB$830,5,FALSE))</f>
        <v>6</v>
      </c>
      <c r="M1417">
        <f>IF(G1417="GK",VLOOKUP(F1417,'[1]2017GoalKeeper Stats'!$A$2:$S$109,6,FALSE),VLOOKUP(F1417,'[1]2017Player Stats'!$A$2:$AB$830,6,FALSE))</f>
        <v>540</v>
      </c>
      <c r="N1417">
        <f>IF(G1417="GK",VLOOKUP(F1417,'[1]2017GoalKeeper Stats'!$A$2:$S$109,7,FALSE),VLOOKUP(F1417,'[1]2017Player Stats'!$A$2:$AB$830,7,FALSE))</f>
        <v>0</v>
      </c>
      <c r="O1417">
        <f>IF(G1417="GK",VLOOKUP(F1417,'[1]2017GoalKeeper Stats'!$A$2:$S$109,8,FALSE),VLOOKUP(F1417,'[1]2017Player Stats'!$A$2:$AB$830,8,FALSE))</f>
        <v>0</v>
      </c>
      <c r="P1417">
        <f>IF(G1417="GK",VLOOKUP(F1417,'[1]2017GoalKeeper Stats'!$A$2:$S$109,9,FALSE),VLOOKUP(F1417,'[1]2017Player Stats'!$A$2:$AB$830,9,FALSE))</f>
        <v>0</v>
      </c>
      <c r="Q1417">
        <f>IF(G1417="GK",VLOOKUP(F1417,'[1]2017GoalKeeper Stats'!$A$2:$S$109,10,FALSE),VLOOKUP(F1417,'[1]2017Player Stats'!$A$2:$AB$830,10,FALSE))</f>
        <v>0</v>
      </c>
      <c r="R1417">
        <f>IF(G1417="GK",VLOOKUP(F1417,'[1]2017GoalKeeper Stats'!$A$2:$S$109,11,FALSE),VLOOKUP(F1417,'[1]2017Player Stats'!$A$2:$AB$830,11,FALSE))</f>
        <v>0</v>
      </c>
      <c r="S1417" t="str">
        <f>IF(G1417="GK",VLOOKUP(F1417,'[1]2017GoalKeeper Stats'!$A$2:$S$109,12,FALSE),VLOOKUP(F1417,'[1]2017Player Stats'!$A$2:$AB$830,12,FALSE))</f>
        <v>0/0</v>
      </c>
      <c r="T1417">
        <f>IF(G1417="GK",VLOOKUP(F1417,'[1]2017GoalKeeper Stats'!$A$2:$S$109,13,FALSE),VLOOKUP(F1417,'[1]2017Player Stats'!$A$2:$AB$830,13,FALSE))</f>
        <v>0</v>
      </c>
      <c r="U1417">
        <f>IF(G1417="GK",VLOOKUP(F1417,'[1]2017GoalKeeper Stats'!$A$2:$S$109,14,FALSE),VLOOKUP(F1417,'[1]2017Player Stats'!$A$2:$AB$830,14,FALSE))</f>
        <v>0</v>
      </c>
      <c r="V1417">
        <f>IF(G1417="GK",VLOOKUP(F1417,'[1]2017GoalKeeper Stats'!$A$2:$S$109,15,FALSE),VLOOKUP(F1417,'[1]2017Player Stats'!$A$2:$AB$830,15,FALSE))</f>
        <v>0</v>
      </c>
      <c r="W1417">
        <f>IF(G1417="GK",VLOOKUP(F1417,'[1]2017GoalKeeper Stats'!$A$2:$S$109,16,FALSE),VLOOKUP(F1417,'[1]2017Player Stats'!$A$2:$AB$830,16,FALSE))</f>
        <v>0</v>
      </c>
      <c r="X1417">
        <f>IF(G1417="GK",VLOOKUP(F1417,'[1]2017GoalKeeper Stats'!$A$2:$S$109,17,FALSE),VLOOKUP(F1417,'[1]2017Player Stats'!$A$2:$AB$830,17,FALSE))</f>
        <v>0</v>
      </c>
      <c r="Y1417">
        <f>IF(G1417="GK",VLOOKUP(F1417,'[1]2017GoalKeeper Stats'!$A$2:$S$109,18,FALSE),VLOOKUP(F1417,'[1]2017Player Stats'!$A$2:$AB$830,18,FALSE))</f>
        <v>0</v>
      </c>
      <c r="Z1417">
        <f>IF(G1417="GK",VLOOKUP(F1417,'[1]2017GoalKeeper Stats'!$A$2:$S$109,19,FALSE),VLOOKUP(F1417,'[1]2017Player Stats'!$A$2:$AB$830,19,FALSE))</f>
        <v>0</v>
      </c>
      <c r="AA1417">
        <f>IF(G1417="GK",VLOOKUP(F1417,'[1]2017GoalKeeper Stats'!$A$2:$S$109,20,FALSE),VLOOKUP(F1417,'[1]2017Player Stats'!$A$2:$AB$830,20,FALSE))</f>
        <v>0</v>
      </c>
      <c r="AB1417">
        <f>IF(G1417="GK",VLOOKUP(F1417,'[1]2017GoalKeeper Stats'!$A$2:$S$109,21,FALSE),VLOOKUP(F1417,'[1]2017Player Stats'!$A$2:$AB$830,21,FALSE))</f>
        <v>4</v>
      </c>
      <c r="AC1417">
        <f>IF(G1417="GK",VLOOKUP(F1417,'[1]2017GoalKeeper Stats'!$A$2:$S$109,22,FALSE),VLOOKUP(F1417,'[1]2017Player Stats'!$A$2:$AB$830,22,FALSE))</f>
        <v>5</v>
      </c>
      <c r="AD1417">
        <f>IF(G1417="GK",VLOOKUP(F1417,'[1]2017GoalKeeper Stats'!$A$2:$S$109,23,FALSE),VLOOKUP(F1417,'[1]2017Player Stats'!$A$2:$AB$830,23,FALSE))</f>
        <v>0</v>
      </c>
      <c r="AE1417">
        <f>IF(G1417="GK",VLOOKUP(F1417,'[1]2017GoalKeeper Stats'!$A$2:$S$109,24,FALSE),VLOOKUP(F1417,'[1]2017Player Stats'!$A$2:$AB$830,24,FALSE))</f>
        <v>0</v>
      </c>
      <c r="AF1417">
        <f>IF(G1417="GK",VLOOKUP(F1417,'[1]2017GoalKeeper Stats'!$A$2:$S$109,25,FALSE),VLOOKUP(F1417,'[1]2017Player Stats'!$A$2:$AB$830,25,FALSE))</f>
        <v>0</v>
      </c>
      <c r="AG1417">
        <f>IF(G1417="GK",VLOOKUP(F1417,'[1]2017GoalKeeper Stats'!$A$2:$S$109,26,FALSE),VLOOKUP(F1417,'[1]2017Player Stats'!$A$2:$AB$830,26,FALSE))</f>
        <v>0</v>
      </c>
      <c r="AH1417" s="51">
        <v>2017</v>
      </c>
      <c r="AI1417" s="51">
        <v>34</v>
      </c>
      <c r="AJ1417" s="51">
        <v>338</v>
      </c>
      <c r="AK1417" s="51">
        <v>563</v>
      </c>
      <c r="AL1417" s="51">
        <v>45</v>
      </c>
      <c r="AM1417" s="51">
        <v>67</v>
      </c>
      <c r="AN1417" s="51">
        <v>-22</v>
      </c>
      <c r="AO1417" s="52">
        <v>39.22</v>
      </c>
      <c r="AP1417" s="52">
        <v>64.92</v>
      </c>
      <c r="AQ1417" s="52">
        <v>-25.7</v>
      </c>
      <c r="AR1417" s="52">
        <v>3.7</v>
      </c>
      <c r="AS1417" s="51">
        <v>36</v>
      </c>
      <c r="AT1417" s="52">
        <v>31.28</v>
      </c>
    </row>
    <row r="1418" spans="1:46" hidden="1">
      <c r="A1418">
        <v>2017</v>
      </c>
      <c r="B1418" t="s">
        <v>202</v>
      </c>
      <c r="C1418" t="s">
        <v>202</v>
      </c>
      <c r="D1418" t="s">
        <v>954</v>
      </c>
      <c r="E1418" t="s">
        <v>1497</v>
      </c>
      <c r="F1418" t="str">
        <f t="shared" si="22"/>
        <v>Collin Fernandez</v>
      </c>
      <c r="G1418" t="s">
        <v>860</v>
      </c>
      <c r="H1418" s="143">
        <v>87000</v>
      </c>
      <c r="I1418" s="143">
        <v>85000</v>
      </c>
      <c r="J1418" t="str">
        <f>IF(G1418="GK",VLOOKUP(F1418,'[1]2017GoalKeeper Stats'!$A$2:$S$109,2,FALSE),VLOOKUP(F1418,'[1]2017Player Stats'!$A$2:$AB$830,2,FALSE))</f>
        <v>CHI</v>
      </c>
      <c r="K1418">
        <f>IF(G1418="GK",VLOOKUP(F1418,'[1]2017GoalKeeper Stats'!$A$2:$S$109,4,FALSE),VLOOKUP(F1418,'[1]2017Player Stats'!$A$2:$AB$830,4,FALSE))</f>
        <v>0</v>
      </c>
      <c r="L1418">
        <f>IF(G1418="GK",VLOOKUP(F1418,'[1]2017GoalKeeper Stats'!$A$2:$S$109,5,FALSE),VLOOKUP(F1418,'[1]2017Player Stats'!$A$2:$AB$830,5,FALSE))</f>
        <v>0</v>
      </c>
      <c r="M1418">
        <f>IF(G1418="GK",VLOOKUP(F1418,'[1]2017GoalKeeper Stats'!$A$2:$S$109,6,FALSE),VLOOKUP(F1418,'[1]2017Player Stats'!$A$2:$AB$830,6,FALSE))</f>
        <v>0</v>
      </c>
      <c r="N1418">
        <f>IF(G1418="GK",VLOOKUP(F1418,'[1]2017GoalKeeper Stats'!$A$2:$S$109,7,FALSE),VLOOKUP(F1418,'[1]2017Player Stats'!$A$2:$AB$830,7,FALSE))</f>
        <v>0</v>
      </c>
      <c r="O1418">
        <f>IF(G1418="GK",VLOOKUP(F1418,'[1]2017GoalKeeper Stats'!$A$2:$S$109,8,FALSE),VLOOKUP(F1418,'[1]2017Player Stats'!$A$2:$AB$830,8,FALSE))</f>
        <v>0</v>
      </c>
      <c r="P1418">
        <f>IF(G1418="GK",VLOOKUP(F1418,'[1]2017GoalKeeper Stats'!$A$2:$S$109,9,FALSE),VLOOKUP(F1418,'[1]2017Player Stats'!$A$2:$AB$830,9,FALSE))</f>
        <v>0</v>
      </c>
      <c r="Q1418">
        <f>IF(G1418="GK",VLOOKUP(F1418,'[1]2017GoalKeeper Stats'!$A$2:$S$109,10,FALSE),VLOOKUP(F1418,'[1]2017Player Stats'!$A$2:$AB$830,10,FALSE))</f>
        <v>0</v>
      </c>
      <c r="R1418">
        <f>IF(G1418="GK",VLOOKUP(F1418,'[1]2017GoalKeeper Stats'!$A$2:$S$109,11,FALSE),VLOOKUP(F1418,'[1]2017Player Stats'!$A$2:$AB$830,11,FALSE))</f>
        <v>0</v>
      </c>
      <c r="S1418" t="str">
        <f>IF(G1418="GK",VLOOKUP(F1418,'[1]2017GoalKeeper Stats'!$A$2:$S$109,12,FALSE),VLOOKUP(F1418,'[1]2017Player Stats'!$A$2:$AB$830,12,FALSE))</f>
        <v>0/0</v>
      </c>
      <c r="T1418">
        <f>IF(G1418="GK",VLOOKUP(F1418,'[1]2017GoalKeeper Stats'!$A$2:$S$109,13,FALSE),VLOOKUP(F1418,'[1]2017Player Stats'!$A$2:$AB$830,13,FALSE))</f>
        <v>0</v>
      </c>
      <c r="U1418">
        <f>IF(G1418="GK",VLOOKUP(F1418,'[1]2017GoalKeeper Stats'!$A$2:$S$109,14,FALSE),VLOOKUP(F1418,'[1]2017Player Stats'!$A$2:$AB$830,14,FALSE))</f>
        <v>0</v>
      </c>
      <c r="V1418">
        <f>IF(G1418="GK",VLOOKUP(F1418,'[1]2017GoalKeeper Stats'!$A$2:$S$109,15,FALSE),VLOOKUP(F1418,'[1]2017Player Stats'!$A$2:$AB$830,15,FALSE))</f>
        <v>0</v>
      </c>
      <c r="W1418">
        <f>IF(G1418="GK",VLOOKUP(F1418,'[1]2017GoalKeeper Stats'!$A$2:$S$109,16,FALSE),VLOOKUP(F1418,'[1]2017Player Stats'!$A$2:$AB$830,16,FALSE))</f>
        <v>0</v>
      </c>
      <c r="X1418">
        <f>IF(G1418="GK",VLOOKUP(F1418,'[1]2017GoalKeeper Stats'!$A$2:$S$109,17,FALSE),VLOOKUP(F1418,'[1]2017Player Stats'!$A$2:$AB$830,17,FALSE))</f>
        <v>0</v>
      </c>
      <c r="Y1418">
        <f>IF(G1418="GK",VLOOKUP(F1418,'[1]2017GoalKeeper Stats'!$A$2:$S$109,18,FALSE),VLOOKUP(F1418,'[1]2017Player Stats'!$A$2:$AB$830,18,FALSE))</f>
        <v>0</v>
      </c>
      <c r="Z1418">
        <f>IF(G1418="GK",VLOOKUP(F1418,'[1]2017GoalKeeper Stats'!$A$2:$S$109,19,FALSE),VLOOKUP(F1418,'[1]2017Player Stats'!$A$2:$AB$830,19,FALSE))</f>
        <v>0</v>
      </c>
      <c r="AA1418">
        <f>IF(G1418="GK",VLOOKUP(F1418,'[1]2017GoalKeeper Stats'!$A$2:$S$109,20,FALSE),VLOOKUP(F1418,'[1]2017Player Stats'!$A$2:$AB$830,20,FALSE))</f>
        <v>0</v>
      </c>
      <c r="AB1418">
        <f>IF(G1418="GK",VLOOKUP(F1418,'[1]2017GoalKeeper Stats'!$A$2:$S$109,21,FALSE),VLOOKUP(F1418,'[1]2017Player Stats'!$A$2:$AB$830,21,FALSE))</f>
        <v>0</v>
      </c>
      <c r="AC1418">
        <f>IF(G1418="GK",VLOOKUP(F1418,'[1]2017GoalKeeper Stats'!$A$2:$S$109,22,FALSE),VLOOKUP(F1418,'[1]2017Player Stats'!$A$2:$AB$830,22,FALSE))</f>
        <v>0</v>
      </c>
      <c r="AD1418">
        <f>IF(G1418="GK",VLOOKUP(F1418,'[1]2017GoalKeeper Stats'!$A$2:$S$109,23,FALSE),VLOOKUP(F1418,'[1]2017Player Stats'!$A$2:$AB$830,23,FALSE))</f>
        <v>0</v>
      </c>
      <c r="AE1418">
        <f>IF(G1418="GK",VLOOKUP(F1418,'[1]2017GoalKeeper Stats'!$A$2:$S$109,24,FALSE),VLOOKUP(F1418,'[1]2017Player Stats'!$A$2:$AB$830,24,FALSE))</f>
        <v>0</v>
      </c>
      <c r="AF1418">
        <f>IF(G1418="GK",VLOOKUP(F1418,'[1]2017GoalKeeper Stats'!$A$2:$S$109,25,FALSE),VLOOKUP(F1418,'[1]2017Player Stats'!$A$2:$AB$830,25,FALSE))</f>
        <v>0</v>
      </c>
      <c r="AG1418">
        <f>IF(G1418="GK",VLOOKUP(F1418,'[1]2017GoalKeeper Stats'!$A$2:$S$109,26,FALSE),VLOOKUP(F1418,'[1]2017Player Stats'!$A$2:$AB$830,26,FALSE))</f>
        <v>0</v>
      </c>
      <c r="AH1418" s="51">
        <v>2017</v>
      </c>
      <c r="AI1418" s="51">
        <v>34</v>
      </c>
      <c r="AJ1418" s="51">
        <v>419</v>
      </c>
      <c r="AK1418" s="51">
        <v>394</v>
      </c>
      <c r="AL1418" s="51">
        <v>59</v>
      </c>
      <c r="AM1418" s="51">
        <v>45</v>
      </c>
      <c r="AN1418" s="51">
        <v>14</v>
      </c>
      <c r="AO1418" s="52">
        <v>47.97</v>
      </c>
      <c r="AP1418" s="52">
        <v>44.24</v>
      </c>
      <c r="AQ1418" s="52">
        <v>3.73</v>
      </c>
      <c r="AR1418" s="52">
        <v>10.27</v>
      </c>
      <c r="AS1418" s="51">
        <v>55</v>
      </c>
      <c r="AT1418" s="52">
        <v>49.07</v>
      </c>
    </row>
    <row r="1419" spans="1:46" hidden="1">
      <c r="A1419">
        <v>2017</v>
      </c>
      <c r="B1419" t="s">
        <v>198</v>
      </c>
      <c r="C1419" t="s">
        <v>198</v>
      </c>
      <c r="D1419" t="s">
        <v>1238</v>
      </c>
      <c r="E1419" t="s">
        <v>1158</v>
      </c>
      <c r="F1419" t="str">
        <f t="shared" si="22"/>
        <v>Eric Miller</v>
      </c>
      <c r="G1419" t="s">
        <v>893</v>
      </c>
      <c r="H1419" s="143">
        <v>86554</v>
      </c>
      <c r="I1419" s="143">
        <v>75554</v>
      </c>
      <c r="J1419" t="str">
        <f>IF(G1419="GK",VLOOKUP(F1419,'[1]2017GoalKeeper Stats'!$A$2:$S$109,2,FALSE),VLOOKUP(F1419,'[1]2017Player Stats'!$A$2:$AB$830,2,FALSE))</f>
        <v>NSH</v>
      </c>
      <c r="K1419">
        <f>IF(G1419="GK",VLOOKUP(F1419,'[1]2017GoalKeeper Stats'!$A$2:$S$109,4,FALSE),VLOOKUP(F1419,'[1]2017Player Stats'!$A$2:$AB$830,4,FALSE))</f>
        <v>30</v>
      </c>
      <c r="L1419">
        <f>IF(G1419="GK",VLOOKUP(F1419,'[1]2017GoalKeeper Stats'!$A$2:$S$109,5,FALSE),VLOOKUP(F1419,'[1]2017Player Stats'!$A$2:$AB$830,5,FALSE))</f>
        <v>30</v>
      </c>
      <c r="M1419">
        <f>IF(G1419="GK",VLOOKUP(F1419,'[1]2017GoalKeeper Stats'!$A$2:$S$109,6,FALSE),VLOOKUP(F1419,'[1]2017Player Stats'!$A$2:$AB$830,6,FALSE))</f>
        <v>2616</v>
      </c>
      <c r="N1419">
        <f>IF(G1419="GK",VLOOKUP(F1419,'[1]2017GoalKeeper Stats'!$A$2:$S$109,7,FALSE),VLOOKUP(F1419,'[1]2017Player Stats'!$A$2:$AB$830,7,FALSE))</f>
        <v>0</v>
      </c>
      <c r="O1419">
        <f>IF(G1419="GK",VLOOKUP(F1419,'[1]2017GoalKeeper Stats'!$A$2:$S$109,8,FALSE),VLOOKUP(F1419,'[1]2017Player Stats'!$A$2:$AB$830,8,FALSE))</f>
        <v>0</v>
      </c>
      <c r="P1419">
        <f>IF(G1419="GK",VLOOKUP(F1419,'[1]2017GoalKeeper Stats'!$A$2:$S$109,9,FALSE),VLOOKUP(F1419,'[1]2017Player Stats'!$A$2:$AB$830,9,FALSE))</f>
        <v>2</v>
      </c>
      <c r="Q1419">
        <f>IF(G1419="GK",VLOOKUP(F1419,'[1]2017GoalKeeper Stats'!$A$2:$S$109,10,FALSE),VLOOKUP(F1419,'[1]2017Player Stats'!$A$2:$AB$830,10,FALSE))</f>
        <v>0</v>
      </c>
      <c r="R1419">
        <f>IF(G1419="GK",VLOOKUP(F1419,'[1]2017GoalKeeper Stats'!$A$2:$S$109,11,FALSE),VLOOKUP(F1419,'[1]2017Player Stats'!$A$2:$AB$830,11,FALSE))</f>
        <v>0</v>
      </c>
      <c r="S1419" t="str">
        <f>IF(G1419="GK",VLOOKUP(F1419,'[1]2017GoalKeeper Stats'!$A$2:$S$109,12,FALSE),VLOOKUP(F1419,'[1]2017Player Stats'!$A$2:$AB$830,12,FALSE))</f>
        <v>0/0</v>
      </c>
      <c r="T1419">
        <f>IF(G1419="GK",VLOOKUP(F1419,'[1]2017GoalKeeper Stats'!$A$2:$S$109,13,FALSE),VLOOKUP(F1419,'[1]2017Player Stats'!$A$2:$AB$830,13,FALSE))</f>
        <v>0</v>
      </c>
      <c r="U1419">
        <f>IF(G1419="GK",VLOOKUP(F1419,'[1]2017GoalKeeper Stats'!$A$2:$S$109,14,FALSE),VLOOKUP(F1419,'[1]2017Player Stats'!$A$2:$AB$830,14,FALSE))</f>
        <v>0</v>
      </c>
      <c r="V1419">
        <f>IF(G1419="GK",VLOOKUP(F1419,'[1]2017GoalKeeper Stats'!$A$2:$S$109,15,FALSE),VLOOKUP(F1419,'[1]2017Player Stats'!$A$2:$AB$830,15,FALSE))</f>
        <v>0</v>
      </c>
      <c r="W1419">
        <f>IF(G1419="GK",VLOOKUP(F1419,'[1]2017GoalKeeper Stats'!$A$2:$S$109,16,FALSE),VLOOKUP(F1419,'[1]2017Player Stats'!$A$2:$AB$830,16,FALSE))</f>
        <v>0</v>
      </c>
      <c r="X1419">
        <f>IF(G1419="GK",VLOOKUP(F1419,'[1]2017GoalKeeper Stats'!$A$2:$S$109,17,FALSE),VLOOKUP(F1419,'[1]2017Player Stats'!$A$2:$AB$830,17,FALSE))</f>
        <v>0</v>
      </c>
      <c r="Y1419">
        <f>IF(G1419="GK",VLOOKUP(F1419,'[1]2017GoalKeeper Stats'!$A$2:$S$109,18,FALSE),VLOOKUP(F1419,'[1]2017Player Stats'!$A$2:$AB$830,18,FALSE))</f>
        <v>0</v>
      </c>
      <c r="Z1419">
        <f>IF(G1419="GK",VLOOKUP(F1419,'[1]2017GoalKeeper Stats'!$A$2:$S$109,19,FALSE),VLOOKUP(F1419,'[1]2017Player Stats'!$A$2:$AB$830,19,FALSE))</f>
        <v>0</v>
      </c>
      <c r="AA1419">
        <f>IF(G1419="GK",VLOOKUP(F1419,'[1]2017GoalKeeper Stats'!$A$2:$S$109,20,FALSE),VLOOKUP(F1419,'[1]2017Player Stats'!$A$2:$AB$830,20,FALSE))</f>
        <v>0</v>
      </c>
      <c r="AB1419">
        <f>IF(G1419="GK",VLOOKUP(F1419,'[1]2017GoalKeeper Stats'!$A$2:$S$109,21,FALSE),VLOOKUP(F1419,'[1]2017Player Stats'!$A$2:$AB$830,21,FALSE))</f>
        <v>17</v>
      </c>
      <c r="AC1419">
        <f>IF(G1419="GK",VLOOKUP(F1419,'[1]2017GoalKeeper Stats'!$A$2:$S$109,22,FALSE),VLOOKUP(F1419,'[1]2017Player Stats'!$A$2:$AB$830,22,FALSE))</f>
        <v>16</v>
      </c>
      <c r="AD1419">
        <f>IF(G1419="GK",VLOOKUP(F1419,'[1]2017GoalKeeper Stats'!$A$2:$S$109,23,FALSE),VLOOKUP(F1419,'[1]2017Player Stats'!$A$2:$AB$830,23,FALSE))</f>
        <v>2</v>
      </c>
      <c r="AE1419">
        <f>IF(G1419="GK",VLOOKUP(F1419,'[1]2017GoalKeeper Stats'!$A$2:$S$109,24,FALSE),VLOOKUP(F1419,'[1]2017Player Stats'!$A$2:$AB$830,24,FALSE))</f>
        <v>5</v>
      </c>
      <c r="AF1419">
        <f>IF(G1419="GK",VLOOKUP(F1419,'[1]2017GoalKeeper Stats'!$A$2:$S$109,25,FALSE),VLOOKUP(F1419,'[1]2017Player Stats'!$A$2:$AB$830,25,FALSE))</f>
        <v>0</v>
      </c>
      <c r="AG1419">
        <f>IF(G1419="GK",VLOOKUP(F1419,'[1]2017GoalKeeper Stats'!$A$2:$S$109,26,FALSE),VLOOKUP(F1419,'[1]2017Player Stats'!$A$2:$AB$830,26,FALSE))</f>
        <v>0</v>
      </c>
      <c r="AH1419" s="51">
        <v>2017</v>
      </c>
      <c r="AI1419" s="51">
        <v>34</v>
      </c>
      <c r="AJ1419" s="51">
        <v>324</v>
      </c>
      <c r="AK1419" s="51">
        <v>489</v>
      </c>
      <c r="AL1419" s="51">
        <v>31</v>
      </c>
      <c r="AM1419" s="51">
        <v>49</v>
      </c>
      <c r="AN1419" s="51">
        <v>-18</v>
      </c>
      <c r="AO1419" s="52">
        <v>32.979999999999997</v>
      </c>
      <c r="AP1419" s="52">
        <v>49.63</v>
      </c>
      <c r="AQ1419" s="52">
        <v>-16.649999999999999</v>
      </c>
      <c r="AR1419" s="52">
        <v>-1.35</v>
      </c>
      <c r="AS1419" s="51">
        <v>33</v>
      </c>
      <c r="AT1419" s="52">
        <v>34.96</v>
      </c>
    </row>
    <row r="1420" spans="1:46" hidden="1">
      <c r="A1420">
        <v>2017</v>
      </c>
      <c r="B1420" t="s">
        <v>896</v>
      </c>
      <c r="C1420" t="s">
        <v>896</v>
      </c>
      <c r="D1420" t="s">
        <v>1191</v>
      </c>
      <c r="E1420" t="s">
        <v>2021</v>
      </c>
      <c r="F1420" t="str">
        <f t="shared" si="22"/>
        <v>Nick Lima</v>
      </c>
      <c r="G1420" t="s">
        <v>893</v>
      </c>
      <c r="H1420" s="143">
        <v>86208</v>
      </c>
      <c r="I1420" s="143">
        <v>80004</v>
      </c>
      <c r="J1420" t="str">
        <f>IF(G1420="GK",VLOOKUP(F1420,'[1]2017GoalKeeper Stats'!$A$2:$S$109,2,FALSE),VLOOKUP(F1420,'[1]2017Player Stats'!$A$2:$AB$830,2,FALSE))</f>
        <v>SJ</v>
      </c>
      <c r="K1420">
        <f>IF(G1420="GK",VLOOKUP(F1420,'[1]2017GoalKeeper Stats'!$A$2:$S$109,4,FALSE),VLOOKUP(F1420,'[1]2017Player Stats'!$A$2:$AB$830,4,FALSE))</f>
        <v>22</v>
      </c>
      <c r="L1420">
        <f>IF(G1420="GK",VLOOKUP(F1420,'[1]2017GoalKeeper Stats'!$A$2:$S$109,5,FALSE),VLOOKUP(F1420,'[1]2017Player Stats'!$A$2:$AB$830,5,FALSE))</f>
        <v>20</v>
      </c>
      <c r="M1420">
        <f>IF(G1420="GK",VLOOKUP(F1420,'[1]2017GoalKeeper Stats'!$A$2:$S$109,6,FALSE),VLOOKUP(F1420,'[1]2017Player Stats'!$A$2:$AB$830,6,FALSE))</f>
        <v>1809</v>
      </c>
      <c r="N1420">
        <f>IF(G1420="GK",VLOOKUP(F1420,'[1]2017GoalKeeper Stats'!$A$2:$S$109,7,FALSE),VLOOKUP(F1420,'[1]2017Player Stats'!$A$2:$AB$830,7,FALSE))</f>
        <v>2</v>
      </c>
      <c r="O1420">
        <f>IF(G1420="GK",VLOOKUP(F1420,'[1]2017GoalKeeper Stats'!$A$2:$S$109,8,FALSE),VLOOKUP(F1420,'[1]2017Player Stats'!$A$2:$AB$830,8,FALSE))</f>
        <v>1</v>
      </c>
      <c r="P1420">
        <f>IF(G1420="GK",VLOOKUP(F1420,'[1]2017GoalKeeper Stats'!$A$2:$S$109,9,FALSE),VLOOKUP(F1420,'[1]2017Player Stats'!$A$2:$AB$830,9,FALSE))</f>
        <v>20</v>
      </c>
      <c r="Q1420">
        <f>IF(G1420="GK",VLOOKUP(F1420,'[1]2017GoalKeeper Stats'!$A$2:$S$109,10,FALSE),VLOOKUP(F1420,'[1]2017Player Stats'!$A$2:$AB$830,10,FALSE))</f>
        <v>6</v>
      </c>
      <c r="R1420">
        <f>IF(G1420="GK",VLOOKUP(F1420,'[1]2017GoalKeeper Stats'!$A$2:$S$109,11,FALSE),VLOOKUP(F1420,'[1]2017Player Stats'!$A$2:$AB$830,11,FALSE))</f>
        <v>1</v>
      </c>
      <c r="S1420" t="str">
        <f>IF(G1420="GK",VLOOKUP(F1420,'[1]2017GoalKeeper Stats'!$A$2:$S$109,12,FALSE),VLOOKUP(F1420,'[1]2017Player Stats'!$A$2:$AB$830,12,FALSE))</f>
        <v>0/0</v>
      </c>
      <c r="T1420">
        <f>IF(G1420="GK",VLOOKUP(F1420,'[1]2017GoalKeeper Stats'!$A$2:$S$109,13,FALSE),VLOOKUP(F1420,'[1]2017Player Stats'!$A$2:$AB$830,13,FALSE))</f>
        <v>2</v>
      </c>
      <c r="U1420">
        <f>IF(G1420="GK",VLOOKUP(F1420,'[1]2017GoalKeeper Stats'!$A$2:$S$109,14,FALSE),VLOOKUP(F1420,'[1]2017Player Stats'!$A$2:$AB$830,14,FALSE))</f>
        <v>0</v>
      </c>
      <c r="V1420">
        <f>IF(G1420="GK",VLOOKUP(F1420,'[1]2017GoalKeeper Stats'!$A$2:$S$109,15,FALSE),VLOOKUP(F1420,'[1]2017Player Stats'!$A$2:$AB$830,15,FALSE))</f>
        <v>0.1</v>
      </c>
      <c r="W1420">
        <f>IF(G1420="GK",VLOOKUP(F1420,'[1]2017GoalKeeper Stats'!$A$2:$S$109,16,FALSE),VLOOKUP(F1420,'[1]2017Player Stats'!$A$2:$AB$830,16,FALSE))</f>
        <v>10</v>
      </c>
      <c r="X1420">
        <f>IF(G1420="GK",VLOOKUP(F1420,'[1]2017GoalKeeper Stats'!$A$2:$S$109,17,FALSE),VLOOKUP(F1420,'[1]2017Player Stats'!$A$2:$AB$830,17,FALSE))</f>
        <v>0</v>
      </c>
      <c r="Y1420">
        <f>IF(G1420="GK",VLOOKUP(F1420,'[1]2017GoalKeeper Stats'!$A$2:$S$109,18,FALSE),VLOOKUP(F1420,'[1]2017Player Stats'!$A$2:$AB$830,18,FALSE))</f>
        <v>0</v>
      </c>
      <c r="Z1420">
        <f>IF(G1420="GK",VLOOKUP(F1420,'[1]2017GoalKeeper Stats'!$A$2:$S$109,19,FALSE),VLOOKUP(F1420,'[1]2017Player Stats'!$A$2:$AB$830,19,FALSE))</f>
        <v>1</v>
      </c>
      <c r="AA1420">
        <f>IF(G1420="GK",VLOOKUP(F1420,'[1]2017GoalKeeper Stats'!$A$2:$S$109,20,FALSE),VLOOKUP(F1420,'[1]2017Player Stats'!$A$2:$AB$830,20,FALSE))</f>
        <v>0.05</v>
      </c>
      <c r="AB1420">
        <f>IF(G1420="GK",VLOOKUP(F1420,'[1]2017GoalKeeper Stats'!$A$2:$S$109,21,FALSE),VLOOKUP(F1420,'[1]2017Player Stats'!$A$2:$AB$830,21,FALSE))</f>
        <v>6</v>
      </c>
      <c r="AC1420">
        <f>IF(G1420="GK",VLOOKUP(F1420,'[1]2017GoalKeeper Stats'!$A$2:$S$109,22,FALSE),VLOOKUP(F1420,'[1]2017Player Stats'!$A$2:$AB$830,22,FALSE))</f>
        <v>27</v>
      </c>
      <c r="AD1420">
        <f>IF(G1420="GK",VLOOKUP(F1420,'[1]2017GoalKeeper Stats'!$A$2:$S$109,23,FALSE),VLOOKUP(F1420,'[1]2017Player Stats'!$A$2:$AB$830,23,FALSE))</f>
        <v>1</v>
      </c>
      <c r="AE1420">
        <f>IF(G1420="GK",VLOOKUP(F1420,'[1]2017GoalKeeper Stats'!$A$2:$S$109,24,FALSE),VLOOKUP(F1420,'[1]2017Player Stats'!$A$2:$AB$830,24,FALSE))</f>
        <v>2</v>
      </c>
      <c r="AF1420">
        <f>IF(G1420="GK",VLOOKUP(F1420,'[1]2017GoalKeeper Stats'!$A$2:$S$109,25,FALSE),VLOOKUP(F1420,'[1]2017Player Stats'!$A$2:$AB$830,25,FALSE))</f>
        <v>1</v>
      </c>
      <c r="AG1420">
        <f>IF(G1420="GK",VLOOKUP(F1420,'[1]2017GoalKeeper Stats'!$A$2:$S$109,26,FALSE),VLOOKUP(F1420,'[1]2017Player Stats'!$A$2:$AB$830,26,FALSE))</f>
        <v>30</v>
      </c>
      <c r="AH1420" s="51">
        <v>2017</v>
      </c>
      <c r="AI1420" s="51">
        <v>34</v>
      </c>
      <c r="AJ1420" s="51">
        <v>469</v>
      </c>
      <c r="AK1420" s="51">
        <v>450</v>
      </c>
      <c r="AL1420" s="51">
        <v>39</v>
      </c>
      <c r="AM1420" s="51">
        <v>58</v>
      </c>
      <c r="AN1420" s="51">
        <v>-19</v>
      </c>
      <c r="AO1420" s="52">
        <v>45.18</v>
      </c>
      <c r="AP1420" s="52">
        <v>46.96</v>
      </c>
      <c r="AQ1420" s="52">
        <v>-1.78</v>
      </c>
      <c r="AR1420" s="52">
        <v>-17.22</v>
      </c>
      <c r="AS1420" s="51">
        <v>46</v>
      </c>
      <c r="AT1420" s="52">
        <v>47.03</v>
      </c>
    </row>
    <row r="1421" spans="1:46" hidden="1">
      <c r="A1421">
        <v>2017</v>
      </c>
      <c r="B1421" t="s">
        <v>198</v>
      </c>
      <c r="C1421" t="s">
        <v>198</v>
      </c>
      <c r="D1421" t="s">
        <v>1040</v>
      </c>
      <c r="E1421" t="s">
        <v>1470</v>
      </c>
      <c r="F1421" t="str">
        <f t="shared" si="22"/>
        <v>Dillon Serna</v>
      </c>
      <c r="G1421" t="s">
        <v>860</v>
      </c>
      <c r="H1421" s="143">
        <v>85600</v>
      </c>
      <c r="I1421" s="143">
        <v>72600</v>
      </c>
      <c r="J1421" t="str">
        <f>IF(G1421="GK",VLOOKUP(F1421,'[1]2017GoalKeeper Stats'!$A$2:$S$109,2,FALSE),VLOOKUP(F1421,'[1]2017Player Stats'!$A$2:$AB$830,2,FALSE))</f>
        <v>COL</v>
      </c>
      <c r="K1421">
        <f>IF(G1421="GK",VLOOKUP(F1421,'[1]2017GoalKeeper Stats'!$A$2:$S$109,4,FALSE),VLOOKUP(F1421,'[1]2017Player Stats'!$A$2:$AB$830,4,FALSE))</f>
        <v>19</v>
      </c>
      <c r="L1421">
        <f>IF(G1421="GK",VLOOKUP(F1421,'[1]2017GoalKeeper Stats'!$A$2:$S$109,5,FALSE),VLOOKUP(F1421,'[1]2017Player Stats'!$A$2:$AB$830,5,FALSE))</f>
        <v>9</v>
      </c>
      <c r="M1421">
        <f>IF(G1421="GK",VLOOKUP(F1421,'[1]2017GoalKeeper Stats'!$A$2:$S$109,6,FALSE),VLOOKUP(F1421,'[1]2017Player Stats'!$A$2:$AB$830,6,FALSE))</f>
        <v>945</v>
      </c>
      <c r="N1421">
        <f>IF(G1421="GK",VLOOKUP(F1421,'[1]2017GoalKeeper Stats'!$A$2:$S$109,7,FALSE),VLOOKUP(F1421,'[1]2017Player Stats'!$A$2:$AB$830,7,FALSE))</f>
        <v>1</v>
      </c>
      <c r="O1421">
        <f>IF(G1421="GK",VLOOKUP(F1421,'[1]2017GoalKeeper Stats'!$A$2:$S$109,8,FALSE),VLOOKUP(F1421,'[1]2017Player Stats'!$A$2:$AB$830,8,FALSE))</f>
        <v>1</v>
      </c>
      <c r="P1421">
        <f>IF(G1421="GK",VLOOKUP(F1421,'[1]2017GoalKeeper Stats'!$A$2:$S$109,9,FALSE),VLOOKUP(F1421,'[1]2017Player Stats'!$A$2:$AB$830,9,FALSE))</f>
        <v>26</v>
      </c>
      <c r="Q1421">
        <f>IF(G1421="GK",VLOOKUP(F1421,'[1]2017GoalKeeper Stats'!$A$2:$S$109,10,FALSE),VLOOKUP(F1421,'[1]2017Player Stats'!$A$2:$AB$830,10,FALSE))</f>
        <v>6</v>
      </c>
      <c r="R1421">
        <f>IF(G1421="GK",VLOOKUP(F1421,'[1]2017GoalKeeper Stats'!$A$2:$S$109,11,FALSE),VLOOKUP(F1421,'[1]2017Player Stats'!$A$2:$AB$830,11,FALSE))</f>
        <v>0</v>
      </c>
      <c r="S1421" t="str">
        <f>IF(G1421="GK",VLOOKUP(F1421,'[1]2017GoalKeeper Stats'!$A$2:$S$109,12,FALSE),VLOOKUP(F1421,'[1]2017Player Stats'!$A$2:$AB$830,12,FALSE))</f>
        <v>0/0</v>
      </c>
      <c r="T1421">
        <f>IF(G1421="GK",VLOOKUP(F1421,'[1]2017GoalKeeper Stats'!$A$2:$S$109,13,FALSE),VLOOKUP(F1421,'[1]2017Player Stats'!$A$2:$AB$830,13,FALSE))</f>
        <v>1</v>
      </c>
      <c r="U1421">
        <f>IF(G1421="GK",VLOOKUP(F1421,'[1]2017GoalKeeper Stats'!$A$2:$S$109,14,FALSE),VLOOKUP(F1421,'[1]2017Player Stats'!$A$2:$AB$830,14,FALSE))</f>
        <v>0</v>
      </c>
      <c r="V1421">
        <f>IF(G1421="GK",VLOOKUP(F1421,'[1]2017GoalKeeper Stats'!$A$2:$S$109,15,FALSE),VLOOKUP(F1421,'[1]2017Player Stats'!$A$2:$AB$830,15,FALSE))</f>
        <v>0.1</v>
      </c>
      <c r="W1421">
        <f>IF(G1421="GK",VLOOKUP(F1421,'[1]2017GoalKeeper Stats'!$A$2:$S$109,16,FALSE),VLOOKUP(F1421,'[1]2017Player Stats'!$A$2:$AB$830,16,FALSE))</f>
        <v>3.8</v>
      </c>
      <c r="X1421">
        <f>IF(G1421="GK",VLOOKUP(F1421,'[1]2017GoalKeeper Stats'!$A$2:$S$109,17,FALSE),VLOOKUP(F1421,'[1]2017Player Stats'!$A$2:$AB$830,17,FALSE))</f>
        <v>0</v>
      </c>
      <c r="Y1421">
        <f>IF(G1421="GK",VLOOKUP(F1421,'[1]2017GoalKeeper Stats'!$A$2:$S$109,18,FALSE),VLOOKUP(F1421,'[1]2017Player Stats'!$A$2:$AB$830,18,FALSE))</f>
        <v>1</v>
      </c>
      <c r="Z1421">
        <f>IF(G1421="GK",VLOOKUP(F1421,'[1]2017GoalKeeper Stats'!$A$2:$S$109,19,FALSE),VLOOKUP(F1421,'[1]2017Player Stats'!$A$2:$AB$830,19,FALSE))</f>
        <v>0</v>
      </c>
      <c r="AA1421">
        <f>IF(G1421="GK",VLOOKUP(F1421,'[1]2017GoalKeeper Stats'!$A$2:$S$109,20,FALSE),VLOOKUP(F1421,'[1]2017Player Stats'!$A$2:$AB$830,20,FALSE))</f>
        <v>0.1</v>
      </c>
      <c r="AB1421">
        <f>IF(G1421="GK",VLOOKUP(F1421,'[1]2017GoalKeeper Stats'!$A$2:$S$109,21,FALSE),VLOOKUP(F1421,'[1]2017Player Stats'!$A$2:$AB$830,21,FALSE))</f>
        <v>7</v>
      </c>
      <c r="AC1421">
        <f>IF(G1421="GK",VLOOKUP(F1421,'[1]2017GoalKeeper Stats'!$A$2:$S$109,22,FALSE),VLOOKUP(F1421,'[1]2017Player Stats'!$A$2:$AB$830,22,FALSE))</f>
        <v>10</v>
      </c>
      <c r="AD1421">
        <f>IF(G1421="GK",VLOOKUP(F1421,'[1]2017GoalKeeper Stats'!$A$2:$S$109,23,FALSE),VLOOKUP(F1421,'[1]2017Player Stats'!$A$2:$AB$830,23,FALSE))</f>
        <v>1</v>
      </c>
      <c r="AE1421">
        <f>IF(G1421="GK",VLOOKUP(F1421,'[1]2017GoalKeeper Stats'!$A$2:$S$109,24,FALSE),VLOOKUP(F1421,'[1]2017Player Stats'!$A$2:$AB$830,24,FALSE))</f>
        <v>0</v>
      </c>
      <c r="AF1421">
        <f>IF(G1421="GK",VLOOKUP(F1421,'[1]2017GoalKeeper Stats'!$A$2:$S$109,25,FALSE),VLOOKUP(F1421,'[1]2017Player Stats'!$A$2:$AB$830,25,FALSE))</f>
        <v>0</v>
      </c>
      <c r="AG1421">
        <f>IF(G1421="GK",VLOOKUP(F1421,'[1]2017GoalKeeper Stats'!$A$2:$S$109,26,FALSE),VLOOKUP(F1421,'[1]2017Player Stats'!$A$2:$AB$830,26,FALSE))</f>
        <v>23.08</v>
      </c>
      <c r="AH1421" s="51">
        <v>2017</v>
      </c>
      <c r="AI1421" s="51">
        <v>34</v>
      </c>
      <c r="AJ1421" s="51">
        <v>324</v>
      </c>
      <c r="AK1421" s="51">
        <v>489</v>
      </c>
      <c r="AL1421" s="51">
        <v>31</v>
      </c>
      <c r="AM1421" s="51">
        <v>49</v>
      </c>
      <c r="AN1421" s="51">
        <v>-18</v>
      </c>
      <c r="AO1421" s="52">
        <v>32.979999999999997</v>
      </c>
      <c r="AP1421" s="52">
        <v>49.63</v>
      </c>
      <c r="AQ1421" s="52">
        <v>-16.649999999999999</v>
      </c>
      <c r="AR1421" s="52">
        <v>-1.35</v>
      </c>
      <c r="AS1421" s="51">
        <v>33</v>
      </c>
      <c r="AT1421" s="52">
        <v>34.96</v>
      </c>
    </row>
    <row r="1422" spans="1:46" hidden="1">
      <c r="A1422">
        <v>2017</v>
      </c>
      <c r="B1422" t="s">
        <v>210</v>
      </c>
      <c r="C1422" t="s">
        <v>210</v>
      </c>
      <c r="D1422" t="s">
        <v>1085</v>
      </c>
      <c r="E1422" t="s">
        <v>2022</v>
      </c>
      <c r="F1422" t="str">
        <f>D1422&amp;" "&amp;E1422</f>
        <v>Victor Giro</v>
      </c>
      <c r="G1422" t="s">
        <v>1044</v>
      </c>
      <c r="H1422" s="143">
        <v>85317</v>
      </c>
      <c r="I1422" s="143">
        <v>80004</v>
      </c>
      <c r="J1422" t="str">
        <f>IF(G1422="GK",VLOOKUP(F1422,'[1]2017GoalKeeper Stats'!$A$2:$S$109,2,FALSE),VLOOKUP(F1422,'[1]2017Player Stats'!$A$2:$AB$830,2,FALSE))</f>
        <v>ORL</v>
      </c>
      <c r="K1422">
        <f>IF(G1422="GK",VLOOKUP(F1422,'[1]2017GoalKeeper Stats'!$A$2:$S$109,4,FALSE),VLOOKUP(F1422,'[1]2017Player Stats'!$A$2:$AB$830,4,FALSE))</f>
        <v>8</v>
      </c>
      <c r="L1422">
        <f>IF(G1422="GK",VLOOKUP(F1422,'[1]2017GoalKeeper Stats'!$A$2:$S$109,5,FALSE),VLOOKUP(F1422,'[1]2017Player Stats'!$A$2:$AB$830,5,FALSE))</f>
        <v>5</v>
      </c>
      <c r="M1422">
        <f>IF(G1422="GK",VLOOKUP(F1422,'[1]2017GoalKeeper Stats'!$A$2:$S$109,6,FALSE),VLOOKUP(F1422,'[1]2017Player Stats'!$A$2:$AB$830,6,FALSE))</f>
        <v>436</v>
      </c>
      <c r="N1422">
        <f>IF(G1422="GK",VLOOKUP(F1422,'[1]2017GoalKeeper Stats'!$A$2:$S$109,7,FALSE),VLOOKUP(F1422,'[1]2017Player Stats'!$A$2:$AB$830,7,FALSE))</f>
        <v>0</v>
      </c>
      <c r="O1422">
        <f>IF(G1422="GK",VLOOKUP(F1422,'[1]2017GoalKeeper Stats'!$A$2:$S$109,8,FALSE),VLOOKUP(F1422,'[1]2017Player Stats'!$A$2:$AB$830,8,FALSE))</f>
        <v>1</v>
      </c>
      <c r="P1422">
        <f>IF(G1422="GK",VLOOKUP(F1422,'[1]2017GoalKeeper Stats'!$A$2:$S$109,9,FALSE),VLOOKUP(F1422,'[1]2017Player Stats'!$A$2:$AB$830,9,FALSE))</f>
        <v>3</v>
      </c>
      <c r="Q1422">
        <f>IF(G1422="GK",VLOOKUP(F1422,'[1]2017GoalKeeper Stats'!$A$2:$S$109,10,FALSE),VLOOKUP(F1422,'[1]2017Player Stats'!$A$2:$AB$830,10,FALSE))</f>
        <v>0</v>
      </c>
      <c r="R1422">
        <f>IF(G1422="GK",VLOOKUP(F1422,'[1]2017GoalKeeper Stats'!$A$2:$S$109,11,FALSE),VLOOKUP(F1422,'[1]2017Player Stats'!$A$2:$AB$830,11,FALSE))</f>
        <v>0</v>
      </c>
      <c r="S1422" t="str">
        <f>IF(G1422="GK",VLOOKUP(F1422,'[1]2017GoalKeeper Stats'!$A$2:$S$109,12,FALSE),VLOOKUP(F1422,'[1]2017Player Stats'!$A$2:$AB$830,12,FALSE))</f>
        <v>0/0</v>
      </c>
      <c r="T1422">
        <f>IF(G1422="GK",VLOOKUP(F1422,'[1]2017GoalKeeper Stats'!$A$2:$S$109,13,FALSE),VLOOKUP(F1422,'[1]2017Player Stats'!$A$2:$AB$830,13,FALSE))</f>
        <v>0</v>
      </c>
      <c r="U1422">
        <f>IF(G1422="GK",VLOOKUP(F1422,'[1]2017GoalKeeper Stats'!$A$2:$S$109,14,FALSE),VLOOKUP(F1422,'[1]2017Player Stats'!$A$2:$AB$830,14,FALSE))</f>
        <v>0</v>
      </c>
      <c r="V1422">
        <f>IF(G1422="GK",VLOOKUP(F1422,'[1]2017GoalKeeper Stats'!$A$2:$S$109,15,FALSE),VLOOKUP(F1422,'[1]2017Player Stats'!$A$2:$AB$830,15,FALSE))</f>
        <v>0</v>
      </c>
      <c r="W1422">
        <f>IF(G1422="GK",VLOOKUP(F1422,'[1]2017GoalKeeper Stats'!$A$2:$S$109,16,FALSE),VLOOKUP(F1422,'[1]2017Player Stats'!$A$2:$AB$830,16,FALSE))</f>
        <v>0</v>
      </c>
      <c r="X1422">
        <f>IF(G1422="GK",VLOOKUP(F1422,'[1]2017GoalKeeper Stats'!$A$2:$S$109,17,FALSE),VLOOKUP(F1422,'[1]2017Player Stats'!$A$2:$AB$830,17,FALSE))</f>
        <v>0</v>
      </c>
      <c r="Y1422">
        <f>IF(G1422="GK",VLOOKUP(F1422,'[1]2017GoalKeeper Stats'!$A$2:$S$109,18,FALSE),VLOOKUP(F1422,'[1]2017Player Stats'!$A$2:$AB$830,18,FALSE))</f>
        <v>0</v>
      </c>
      <c r="Z1422">
        <f>IF(G1422="GK",VLOOKUP(F1422,'[1]2017GoalKeeper Stats'!$A$2:$S$109,19,FALSE),VLOOKUP(F1422,'[1]2017Player Stats'!$A$2:$AB$830,19,FALSE))</f>
        <v>1</v>
      </c>
      <c r="AA1422">
        <f>IF(G1422="GK",VLOOKUP(F1422,'[1]2017GoalKeeper Stats'!$A$2:$S$109,20,FALSE),VLOOKUP(F1422,'[1]2017Player Stats'!$A$2:$AB$830,20,FALSE))</f>
        <v>0.21</v>
      </c>
      <c r="AB1422">
        <f>IF(G1422="GK",VLOOKUP(F1422,'[1]2017GoalKeeper Stats'!$A$2:$S$109,21,FALSE),VLOOKUP(F1422,'[1]2017Player Stats'!$A$2:$AB$830,21,FALSE))</f>
        <v>10</v>
      </c>
      <c r="AC1422">
        <f>IF(G1422="GK",VLOOKUP(F1422,'[1]2017GoalKeeper Stats'!$A$2:$S$109,22,FALSE),VLOOKUP(F1422,'[1]2017Player Stats'!$A$2:$AB$830,22,FALSE))</f>
        <v>10</v>
      </c>
      <c r="AD1422">
        <f>IF(G1422="GK",VLOOKUP(F1422,'[1]2017GoalKeeper Stats'!$A$2:$S$109,23,FALSE),VLOOKUP(F1422,'[1]2017Player Stats'!$A$2:$AB$830,23,FALSE))</f>
        <v>0</v>
      </c>
      <c r="AE1422">
        <f>IF(G1422="GK",VLOOKUP(F1422,'[1]2017GoalKeeper Stats'!$A$2:$S$109,24,FALSE),VLOOKUP(F1422,'[1]2017Player Stats'!$A$2:$AB$830,24,FALSE))</f>
        <v>1</v>
      </c>
      <c r="AF1422">
        <f>IF(G1422="GK",VLOOKUP(F1422,'[1]2017GoalKeeper Stats'!$A$2:$S$109,25,FALSE),VLOOKUP(F1422,'[1]2017Player Stats'!$A$2:$AB$830,25,FALSE))</f>
        <v>1</v>
      </c>
      <c r="AG1422">
        <f>IF(G1422="GK",VLOOKUP(F1422,'[1]2017GoalKeeper Stats'!$A$2:$S$109,26,FALSE),VLOOKUP(F1422,'[1]2017Player Stats'!$A$2:$AB$830,26,FALSE))</f>
        <v>0</v>
      </c>
      <c r="AH1422" s="51">
        <v>2017</v>
      </c>
      <c r="AI1422" s="51">
        <v>34</v>
      </c>
      <c r="AJ1422" s="51">
        <v>419</v>
      </c>
      <c r="AK1422" s="51">
        <v>409</v>
      </c>
      <c r="AL1422" s="51">
        <v>39</v>
      </c>
      <c r="AM1422" s="51">
        <v>56</v>
      </c>
      <c r="AN1422" s="51">
        <v>-17</v>
      </c>
      <c r="AO1422" s="52">
        <v>36.22</v>
      </c>
      <c r="AP1422" s="52">
        <v>49.26</v>
      </c>
      <c r="AQ1422" s="52">
        <v>-13.04</v>
      </c>
      <c r="AR1422" s="52">
        <v>-3.96</v>
      </c>
      <c r="AS1422" s="51">
        <v>39</v>
      </c>
      <c r="AT1422" s="52">
        <v>39.11</v>
      </c>
    </row>
    <row r="1423" spans="1:46" hidden="1">
      <c r="A1423">
        <v>2017</v>
      </c>
      <c r="B1423" t="s">
        <v>212</v>
      </c>
      <c r="C1423" t="s">
        <v>212</v>
      </c>
      <c r="D1423" t="s">
        <v>1167</v>
      </c>
      <c r="E1423" t="s">
        <v>1168</v>
      </c>
      <c r="F1423" t="str">
        <f t="shared" si="22"/>
        <v>Zach Loyd</v>
      </c>
      <c r="G1423" t="s">
        <v>893</v>
      </c>
      <c r="H1423" s="143">
        <v>85008</v>
      </c>
      <c r="I1423" s="143">
        <v>85008</v>
      </c>
      <c r="J1423" t="str">
        <f>IF(G1423="GK",VLOOKUP(F1423,'[1]2017GoalKeeper Stats'!$A$2:$S$109,2,FALSE),VLOOKUP(F1423,'[1]2017Player Stats'!$A$2:$AB$830,2,FALSE))</f>
        <v>ATL</v>
      </c>
      <c r="K1423">
        <f>IF(G1423="GK",VLOOKUP(F1423,'[1]2017GoalKeeper Stats'!$A$2:$S$109,4,FALSE),VLOOKUP(F1423,'[1]2017Player Stats'!$A$2:$AB$830,4,FALSE))</f>
        <v>0</v>
      </c>
      <c r="L1423">
        <f>IF(G1423="GK",VLOOKUP(F1423,'[1]2017GoalKeeper Stats'!$A$2:$S$109,5,FALSE),VLOOKUP(F1423,'[1]2017Player Stats'!$A$2:$AB$830,5,FALSE))</f>
        <v>0</v>
      </c>
      <c r="M1423">
        <f>IF(G1423="GK",VLOOKUP(F1423,'[1]2017GoalKeeper Stats'!$A$2:$S$109,6,FALSE),VLOOKUP(F1423,'[1]2017Player Stats'!$A$2:$AB$830,6,FALSE))</f>
        <v>0</v>
      </c>
      <c r="N1423">
        <f>IF(G1423="GK",VLOOKUP(F1423,'[1]2017GoalKeeper Stats'!$A$2:$S$109,7,FALSE),VLOOKUP(F1423,'[1]2017Player Stats'!$A$2:$AB$830,7,FALSE))</f>
        <v>0</v>
      </c>
      <c r="O1423">
        <f>IF(G1423="GK",VLOOKUP(F1423,'[1]2017GoalKeeper Stats'!$A$2:$S$109,8,FALSE),VLOOKUP(F1423,'[1]2017Player Stats'!$A$2:$AB$830,8,FALSE))</f>
        <v>0</v>
      </c>
      <c r="P1423">
        <f>IF(G1423="GK",VLOOKUP(F1423,'[1]2017GoalKeeper Stats'!$A$2:$S$109,9,FALSE),VLOOKUP(F1423,'[1]2017Player Stats'!$A$2:$AB$830,9,FALSE))</f>
        <v>0</v>
      </c>
      <c r="Q1423">
        <f>IF(G1423="GK",VLOOKUP(F1423,'[1]2017GoalKeeper Stats'!$A$2:$S$109,10,FALSE),VLOOKUP(F1423,'[1]2017Player Stats'!$A$2:$AB$830,10,FALSE))</f>
        <v>0</v>
      </c>
      <c r="R1423">
        <f>IF(G1423="GK",VLOOKUP(F1423,'[1]2017GoalKeeper Stats'!$A$2:$S$109,11,FALSE),VLOOKUP(F1423,'[1]2017Player Stats'!$A$2:$AB$830,11,FALSE))</f>
        <v>0</v>
      </c>
      <c r="S1423" t="str">
        <f>IF(G1423="GK",VLOOKUP(F1423,'[1]2017GoalKeeper Stats'!$A$2:$S$109,12,FALSE),VLOOKUP(F1423,'[1]2017Player Stats'!$A$2:$AB$830,12,FALSE))</f>
        <v>0/0</v>
      </c>
      <c r="T1423">
        <f>IF(G1423="GK",VLOOKUP(F1423,'[1]2017GoalKeeper Stats'!$A$2:$S$109,13,FALSE),VLOOKUP(F1423,'[1]2017Player Stats'!$A$2:$AB$830,13,FALSE))</f>
        <v>0</v>
      </c>
      <c r="U1423">
        <f>IF(G1423="GK",VLOOKUP(F1423,'[1]2017GoalKeeper Stats'!$A$2:$S$109,14,FALSE),VLOOKUP(F1423,'[1]2017Player Stats'!$A$2:$AB$830,14,FALSE))</f>
        <v>0</v>
      </c>
      <c r="V1423">
        <f>IF(G1423="GK",VLOOKUP(F1423,'[1]2017GoalKeeper Stats'!$A$2:$S$109,15,FALSE),VLOOKUP(F1423,'[1]2017Player Stats'!$A$2:$AB$830,15,FALSE))</f>
        <v>0</v>
      </c>
      <c r="W1423">
        <f>IF(G1423="GK",VLOOKUP(F1423,'[1]2017GoalKeeper Stats'!$A$2:$S$109,16,FALSE),VLOOKUP(F1423,'[1]2017Player Stats'!$A$2:$AB$830,16,FALSE))</f>
        <v>0</v>
      </c>
      <c r="X1423">
        <f>IF(G1423="GK",VLOOKUP(F1423,'[1]2017GoalKeeper Stats'!$A$2:$S$109,17,FALSE),VLOOKUP(F1423,'[1]2017Player Stats'!$A$2:$AB$830,17,FALSE))</f>
        <v>0</v>
      </c>
      <c r="Y1423">
        <f>IF(G1423="GK",VLOOKUP(F1423,'[1]2017GoalKeeper Stats'!$A$2:$S$109,18,FALSE),VLOOKUP(F1423,'[1]2017Player Stats'!$A$2:$AB$830,18,FALSE))</f>
        <v>0</v>
      </c>
      <c r="Z1423">
        <f>IF(G1423="GK",VLOOKUP(F1423,'[1]2017GoalKeeper Stats'!$A$2:$S$109,19,FALSE),VLOOKUP(F1423,'[1]2017Player Stats'!$A$2:$AB$830,19,FALSE))</f>
        <v>0</v>
      </c>
      <c r="AA1423">
        <f>IF(G1423="GK",VLOOKUP(F1423,'[1]2017GoalKeeper Stats'!$A$2:$S$109,20,FALSE),VLOOKUP(F1423,'[1]2017Player Stats'!$A$2:$AB$830,20,FALSE))</f>
        <v>0</v>
      </c>
      <c r="AB1423">
        <f>IF(G1423="GK",VLOOKUP(F1423,'[1]2017GoalKeeper Stats'!$A$2:$S$109,21,FALSE),VLOOKUP(F1423,'[1]2017Player Stats'!$A$2:$AB$830,21,FALSE))</f>
        <v>0</v>
      </c>
      <c r="AC1423">
        <f>IF(G1423="GK",VLOOKUP(F1423,'[1]2017GoalKeeper Stats'!$A$2:$S$109,22,FALSE),VLOOKUP(F1423,'[1]2017Player Stats'!$A$2:$AB$830,22,FALSE))</f>
        <v>0</v>
      </c>
      <c r="AD1423">
        <f>IF(G1423="GK",VLOOKUP(F1423,'[1]2017GoalKeeper Stats'!$A$2:$S$109,23,FALSE),VLOOKUP(F1423,'[1]2017Player Stats'!$A$2:$AB$830,23,FALSE))</f>
        <v>0</v>
      </c>
      <c r="AE1423">
        <f>IF(G1423="GK",VLOOKUP(F1423,'[1]2017GoalKeeper Stats'!$A$2:$S$109,24,FALSE),VLOOKUP(F1423,'[1]2017Player Stats'!$A$2:$AB$830,24,FALSE))</f>
        <v>0</v>
      </c>
      <c r="AF1423">
        <f>IF(G1423="GK",VLOOKUP(F1423,'[1]2017GoalKeeper Stats'!$A$2:$S$109,25,FALSE),VLOOKUP(F1423,'[1]2017Player Stats'!$A$2:$AB$830,25,FALSE))</f>
        <v>0</v>
      </c>
      <c r="AG1423">
        <f>IF(G1423="GK",VLOOKUP(F1423,'[1]2017GoalKeeper Stats'!$A$2:$S$109,26,FALSE),VLOOKUP(F1423,'[1]2017Player Stats'!$A$2:$AB$830,26,FALSE))</f>
        <v>0</v>
      </c>
      <c r="AH1423" s="51">
        <v>2017</v>
      </c>
      <c r="AI1423" s="51">
        <v>34</v>
      </c>
      <c r="AJ1423" s="51">
        <v>438</v>
      </c>
      <c r="AK1423" s="51">
        <v>401</v>
      </c>
      <c r="AL1423" s="51">
        <v>69</v>
      </c>
      <c r="AM1423" s="51">
        <v>37</v>
      </c>
      <c r="AN1423" s="51">
        <v>32</v>
      </c>
      <c r="AO1423" s="52">
        <v>48.97</v>
      </c>
      <c r="AP1423" s="52">
        <v>43.53</v>
      </c>
      <c r="AQ1423" s="52">
        <v>5.44</v>
      </c>
      <c r="AR1423" s="52">
        <v>26.56</v>
      </c>
      <c r="AS1423" s="51">
        <v>55</v>
      </c>
      <c r="AT1423" s="52">
        <v>49.88</v>
      </c>
    </row>
    <row r="1424" spans="1:46" hidden="1">
      <c r="A1424">
        <v>2017</v>
      </c>
      <c r="B1424" t="s">
        <v>203</v>
      </c>
      <c r="C1424" t="s">
        <v>203</v>
      </c>
      <c r="D1424" t="s">
        <v>1504</v>
      </c>
      <c r="E1424" t="s">
        <v>1505</v>
      </c>
      <c r="F1424" t="str">
        <f t="shared" si="22"/>
        <v>Samuel Adekugbe</v>
      </c>
      <c r="G1424" t="s">
        <v>893</v>
      </c>
      <c r="H1424" s="143">
        <v>85000</v>
      </c>
      <c r="I1424" s="143">
        <v>80000</v>
      </c>
      <c r="J1424" t="str">
        <f>IF(G1424="GK",VLOOKUP(F1424,'[1]2017GoalKeeper Stats'!$A$2:$S$109,2,FALSE),VLOOKUP(F1424,'[1]2017Player Stats'!$A$2:$AB$830,2,FALSE))</f>
        <v>VAN</v>
      </c>
      <c r="K1424">
        <f>IF(G1424="GK",VLOOKUP(F1424,'[1]2017GoalKeeper Stats'!$A$2:$S$109,4,FALSE),VLOOKUP(F1424,'[1]2017Player Stats'!$A$2:$AB$830,4,FALSE))</f>
        <v>0</v>
      </c>
      <c r="L1424">
        <f>IF(G1424="GK",VLOOKUP(F1424,'[1]2017GoalKeeper Stats'!$A$2:$S$109,5,FALSE),VLOOKUP(F1424,'[1]2017Player Stats'!$A$2:$AB$830,5,FALSE))</f>
        <v>0</v>
      </c>
      <c r="M1424">
        <f>IF(G1424="GK",VLOOKUP(F1424,'[1]2017GoalKeeper Stats'!$A$2:$S$109,6,FALSE),VLOOKUP(F1424,'[1]2017Player Stats'!$A$2:$AB$830,6,FALSE))</f>
        <v>0</v>
      </c>
      <c r="N1424">
        <f>IF(G1424="GK",VLOOKUP(F1424,'[1]2017GoalKeeper Stats'!$A$2:$S$109,7,FALSE),VLOOKUP(F1424,'[1]2017Player Stats'!$A$2:$AB$830,7,FALSE))</f>
        <v>0</v>
      </c>
      <c r="O1424">
        <f>IF(G1424="GK",VLOOKUP(F1424,'[1]2017GoalKeeper Stats'!$A$2:$S$109,8,FALSE),VLOOKUP(F1424,'[1]2017Player Stats'!$A$2:$AB$830,8,FALSE))</f>
        <v>0</v>
      </c>
      <c r="P1424">
        <f>IF(G1424="GK",VLOOKUP(F1424,'[1]2017GoalKeeper Stats'!$A$2:$S$109,9,FALSE),VLOOKUP(F1424,'[1]2017Player Stats'!$A$2:$AB$830,9,FALSE))</f>
        <v>0</v>
      </c>
      <c r="Q1424">
        <f>IF(G1424="GK",VLOOKUP(F1424,'[1]2017GoalKeeper Stats'!$A$2:$S$109,10,FALSE),VLOOKUP(F1424,'[1]2017Player Stats'!$A$2:$AB$830,10,FALSE))</f>
        <v>0</v>
      </c>
      <c r="R1424">
        <f>IF(G1424="GK",VLOOKUP(F1424,'[1]2017GoalKeeper Stats'!$A$2:$S$109,11,FALSE),VLOOKUP(F1424,'[1]2017Player Stats'!$A$2:$AB$830,11,FALSE))</f>
        <v>0</v>
      </c>
      <c r="S1424" t="str">
        <f>IF(G1424="GK",VLOOKUP(F1424,'[1]2017GoalKeeper Stats'!$A$2:$S$109,12,FALSE),VLOOKUP(F1424,'[1]2017Player Stats'!$A$2:$AB$830,12,FALSE))</f>
        <v>0/0</v>
      </c>
      <c r="T1424">
        <f>IF(G1424="GK",VLOOKUP(F1424,'[1]2017GoalKeeper Stats'!$A$2:$S$109,13,FALSE),VLOOKUP(F1424,'[1]2017Player Stats'!$A$2:$AB$830,13,FALSE))</f>
        <v>0</v>
      </c>
      <c r="U1424">
        <f>IF(G1424="GK",VLOOKUP(F1424,'[1]2017GoalKeeper Stats'!$A$2:$S$109,14,FALSE),VLOOKUP(F1424,'[1]2017Player Stats'!$A$2:$AB$830,14,FALSE))</f>
        <v>0</v>
      </c>
      <c r="V1424">
        <f>IF(G1424="GK",VLOOKUP(F1424,'[1]2017GoalKeeper Stats'!$A$2:$S$109,15,FALSE),VLOOKUP(F1424,'[1]2017Player Stats'!$A$2:$AB$830,15,FALSE))</f>
        <v>0</v>
      </c>
      <c r="W1424">
        <f>IF(G1424="GK",VLOOKUP(F1424,'[1]2017GoalKeeper Stats'!$A$2:$S$109,16,FALSE),VLOOKUP(F1424,'[1]2017Player Stats'!$A$2:$AB$830,16,FALSE))</f>
        <v>0</v>
      </c>
      <c r="X1424">
        <f>IF(G1424="GK",VLOOKUP(F1424,'[1]2017GoalKeeper Stats'!$A$2:$S$109,17,FALSE),VLOOKUP(F1424,'[1]2017Player Stats'!$A$2:$AB$830,17,FALSE))</f>
        <v>0</v>
      </c>
      <c r="Y1424">
        <f>IF(G1424="GK",VLOOKUP(F1424,'[1]2017GoalKeeper Stats'!$A$2:$S$109,18,FALSE),VLOOKUP(F1424,'[1]2017Player Stats'!$A$2:$AB$830,18,FALSE))</f>
        <v>0</v>
      </c>
      <c r="Z1424">
        <f>IF(G1424="GK",VLOOKUP(F1424,'[1]2017GoalKeeper Stats'!$A$2:$S$109,19,FALSE),VLOOKUP(F1424,'[1]2017Player Stats'!$A$2:$AB$830,19,FALSE))</f>
        <v>0</v>
      </c>
      <c r="AA1424">
        <f>IF(G1424="GK",VLOOKUP(F1424,'[1]2017GoalKeeper Stats'!$A$2:$S$109,20,FALSE),VLOOKUP(F1424,'[1]2017Player Stats'!$A$2:$AB$830,20,FALSE))</f>
        <v>0</v>
      </c>
      <c r="AB1424">
        <f>IF(G1424="GK",VLOOKUP(F1424,'[1]2017GoalKeeper Stats'!$A$2:$S$109,21,FALSE),VLOOKUP(F1424,'[1]2017Player Stats'!$A$2:$AB$830,21,FALSE))</f>
        <v>0</v>
      </c>
      <c r="AC1424">
        <f>IF(G1424="GK",VLOOKUP(F1424,'[1]2017GoalKeeper Stats'!$A$2:$S$109,22,FALSE),VLOOKUP(F1424,'[1]2017Player Stats'!$A$2:$AB$830,22,FALSE))</f>
        <v>0</v>
      </c>
      <c r="AD1424">
        <f>IF(G1424="GK",VLOOKUP(F1424,'[1]2017GoalKeeper Stats'!$A$2:$S$109,23,FALSE),VLOOKUP(F1424,'[1]2017Player Stats'!$A$2:$AB$830,23,FALSE))</f>
        <v>0</v>
      </c>
      <c r="AE1424">
        <f>IF(G1424="GK",VLOOKUP(F1424,'[1]2017GoalKeeper Stats'!$A$2:$S$109,24,FALSE),VLOOKUP(F1424,'[1]2017Player Stats'!$A$2:$AB$830,24,FALSE))</f>
        <v>0</v>
      </c>
      <c r="AF1424">
        <f>IF(G1424="GK",VLOOKUP(F1424,'[1]2017GoalKeeper Stats'!$A$2:$S$109,25,FALSE),VLOOKUP(F1424,'[1]2017Player Stats'!$A$2:$AB$830,25,FALSE))</f>
        <v>0</v>
      </c>
      <c r="AG1424">
        <f>IF(G1424="GK",VLOOKUP(F1424,'[1]2017GoalKeeper Stats'!$A$2:$S$109,26,FALSE),VLOOKUP(F1424,'[1]2017Player Stats'!$A$2:$AB$830,26,FALSE))</f>
        <v>0</v>
      </c>
      <c r="AH1424" s="51">
        <v>2017</v>
      </c>
      <c r="AI1424" s="51">
        <v>34</v>
      </c>
      <c r="AJ1424" s="51">
        <v>392</v>
      </c>
      <c r="AK1424" s="51">
        <v>520</v>
      </c>
      <c r="AL1424" s="51">
        <v>49</v>
      </c>
      <c r="AM1424" s="51">
        <v>49</v>
      </c>
      <c r="AN1424" s="51">
        <v>0</v>
      </c>
      <c r="AO1424" s="52">
        <v>43.74</v>
      </c>
      <c r="AP1424" s="52">
        <v>46.69</v>
      </c>
      <c r="AQ1424" s="52">
        <v>-2.95</v>
      </c>
      <c r="AR1424" s="52">
        <v>2.95</v>
      </c>
      <c r="AS1424" s="51">
        <v>52</v>
      </c>
      <c r="AT1424" s="52">
        <v>45.74</v>
      </c>
    </row>
    <row r="1425" spans="1:46" hidden="1">
      <c r="A1425">
        <v>2017</v>
      </c>
      <c r="B1425" t="s">
        <v>206</v>
      </c>
      <c r="C1425" t="s">
        <v>206</v>
      </c>
      <c r="D1425" t="s">
        <v>1274</v>
      </c>
      <c r="E1425" t="s">
        <v>2023</v>
      </c>
      <c r="F1425" t="str">
        <f t="shared" si="22"/>
        <v>Alex Crognale</v>
      </c>
      <c r="G1425" t="s">
        <v>893</v>
      </c>
      <c r="H1425" s="143">
        <v>84996</v>
      </c>
      <c r="I1425" s="143">
        <v>84996</v>
      </c>
      <c r="J1425" t="str">
        <f>IF(G1425="GK",VLOOKUP(F1425,'[1]2017GoalKeeper Stats'!$A$2:$S$109,2,FALSE),VLOOKUP(F1425,'[1]2017Player Stats'!$A$2:$AB$830,2,FALSE))</f>
        <v>CLB</v>
      </c>
      <c r="K1425">
        <f>IF(G1425="GK",VLOOKUP(F1425,'[1]2017GoalKeeper Stats'!$A$2:$S$109,4,FALSE),VLOOKUP(F1425,'[1]2017Player Stats'!$A$2:$AB$830,4,FALSE))</f>
        <v>17</v>
      </c>
      <c r="L1425">
        <f>IF(G1425="GK",VLOOKUP(F1425,'[1]2017GoalKeeper Stats'!$A$2:$S$109,5,FALSE),VLOOKUP(F1425,'[1]2017Player Stats'!$A$2:$AB$830,5,FALSE))</f>
        <v>12</v>
      </c>
      <c r="M1425">
        <f>IF(G1425="GK",VLOOKUP(F1425,'[1]2017GoalKeeper Stats'!$A$2:$S$109,6,FALSE),VLOOKUP(F1425,'[1]2017Player Stats'!$A$2:$AB$830,6,FALSE))</f>
        <v>1069</v>
      </c>
      <c r="N1425">
        <f>IF(G1425="GK",VLOOKUP(F1425,'[1]2017GoalKeeper Stats'!$A$2:$S$109,7,FALSE),VLOOKUP(F1425,'[1]2017Player Stats'!$A$2:$AB$830,7,FALSE))</f>
        <v>0</v>
      </c>
      <c r="O1425">
        <f>IF(G1425="GK",VLOOKUP(F1425,'[1]2017GoalKeeper Stats'!$A$2:$S$109,8,FALSE),VLOOKUP(F1425,'[1]2017Player Stats'!$A$2:$AB$830,8,FALSE))</f>
        <v>1</v>
      </c>
      <c r="P1425">
        <f>IF(G1425="GK",VLOOKUP(F1425,'[1]2017GoalKeeper Stats'!$A$2:$S$109,9,FALSE),VLOOKUP(F1425,'[1]2017Player Stats'!$A$2:$AB$830,9,FALSE))</f>
        <v>8</v>
      </c>
      <c r="Q1425">
        <f>IF(G1425="GK",VLOOKUP(F1425,'[1]2017GoalKeeper Stats'!$A$2:$S$109,10,FALSE),VLOOKUP(F1425,'[1]2017Player Stats'!$A$2:$AB$830,10,FALSE))</f>
        <v>2</v>
      </c>
      <c r="R1425">
        <f>IF(G1425="GK",VLOOKUP(F1425,'[1]2017GoalKeeper Stats'!$A$2:$S$109,11,FALSE),VLOOKUP(F1425,'[1]2017Player Stats'!$A$2:$AB$830,11,FALSE))</f>
        <v>0</v>
      </c>
      <c r="S1425" t="str">
        <f>IF(G1425="GK",VLOOKUP(F1425,'[1]2017GoalKeeper Stats'!$A$2:$S$109,12,FALSE),VLOOKUP(F1425,'[1]2017Player Stats'!$A$2:$AB$830,12,FALSE))</f>
        <v>0/0</v>
      </c>
      <c r="T1425">
        <f>IF(G1425="GK",VLOOKUP(F1425,'[1]2017GoalKeeper Stats'!$A$2:$S$109,13,FALSE),VLOOKUP(F1425,'[1]2017Player Stats'!$A$2:$AB$830,13,FALSE))</f>
        <v>0</v>
      </c>
      <c r="U1425">
        <f>IF(G1425="GK",VLOOKUP(F1425,'[1]2017GoalKeeper Stats'!$A$2:$S$109,14,FALSE),VLOOKUP(F1425,'[1]2017Player Stats'!$A$2:$AB$830,14,FALSE))</f>
        <v>0</v>
      </c>
      <c r="V1425">
        <f>IF(G1425="GK",VLOOKUP(F1425,'[1]2017GoalKeeper Stats'!$A$2:$S$109,15,FALSE),VLOOKUP(F1425,'[1]2017Player Stats'!$A$2:$AB$830,15,FALSE))</f>
        <v>0</v>
      </c>
      <c r="W1425">
        <f>IF(G1425="GK",VLOOKUP(F1425,'[1]2017GoalKeeper Stats'!$A$2:$S$109,16,FALSE),VLOOKUP(F1425,'[1]2017Player Stats'!$A$2:$AB$830,16,FALSE))</f>
        <v>0</v>
      </c>
      <c r="X1425">
        <f>IF(G1425="GK",VLOOKUP(F1425,'[1]2017GoalKeeper Stats'!$A$2:$S$109,17,FALSE),VLOOKUP(F1425,'[1]2017Player Stats'!$A$2:$AB$830,17,FALSE))</f>
        <v>1</v>
      </c>
      <c r="Y1425">
        <f>IF(G1425="GK",VLOOKUP(F1425,'[1]2017GoalKeeper Stats'!$A$2:$S$109,18,FALSE),VLOOKUP(F1425,'[1]2017Player Stats'!$A$2:$AB$830,18,FALSE))</f>
        <v>1</v>
      </c>
      <c r="Z1425">
        <f>IF(G1425="GK",VLOOKUP(F1425,'[1]2017GoalKeeper Stats'!$A$2:$S$109,19,FALSE),VLOOKUP(F1425,'[1]2017Player Stats'!$A$2:$AB$830,19,FALSE))</f>
        <v>0</v>
      </c>
      <c r="AA1425">
        <f>IF(G1425="GK",VLOOKUP(F1425,'[1]2017GoalKeeper Stats'!$A$2:$S$109,20,FALSE),VLOOKUP(F1425,'[1]2017Player Stats'!$A$2:$AB$830,20,FALSE))</f>
        <v>0.08</v>
      </c>
      <c r="AB1425">
        <f>IF(G1425="GK",VLOOKUP(F1425,'[1]2017GoalKeeper Stats'!$A$2:$S$109,21,FALSE),VLOOKUP(F1425,'[1]2017Player Stats'!$A$2:$AB$830,21,FALSE))</f>
        <v>10</v>
      </c>
      <c r="AC1425">
        <f>IF(G1425="GK",VLOOKUP(F1425,'[1]2017GoalKeeper Stats'!$A$2:$S$109,22,FALSE),VLOOKUP(F1425,'[1]2017Player Stats'!$A$2:$AB$830,22,FALSE))</f>
        <v>9</v>
      </c>
      <c r="AD1425">
        <f>IF(G1425="GK",VLOOKUP(F1425,'[1]2017GoalKeeper Stats'!$A$2:$S$109,23,FALSE),VLOOKUP(F1425,'[1]2017Player Stats'!$A$2:$AB$830,23,FALSE))</f>
        <v>0</v>
      </c>
      <c r="AE1425">
        <f>IF(G1425="GK",VLOOKUP(F1425,'[1]2017GoalKeeper Stats'!$A$2:$S$109,24,FALSE),VLOOKUP(F1425,'[1]2017Player Stats'!$A$2:$AB$830,24,FALSE))</f>
        <v>1</v>
      </c>
      <c r="AF1425">
        <f>IF(G1425="GK",VLOOKUP(F1425,'[1]2017GoalKeeper Stats'!$A$2:$S$109,25,FALSE),VLOOKUP(F1425,'[1]2017Player Stats'!$A$2:$AB$830,25,FALSE))</f>
        <v>0</v>
      </c>
      <c r="AG1425">
        <f>IF(G1425="GK",VLOOKUP(F1425,'[1]2017GoalKeeper Stats'!$A$2:$S$109,26,FALSE),VLOOKUP(F1425,'[1]2017Player Stats'!$A$2:$AB$830,26,FALSE))</f>
        <v>25</v>
      </c>
      <c r="AH1425" s="51">
        <v>2017</v>
      </c>
      <c r="AI1425" s="51">
        <v>34</v>
      </c>
      <c r="AJ1425" s="51">
        <v>400</v>
      </c>
      <c r="AK1425" s="51">
        <v>444</v>
      </c>
      <c r="AL1425" s="51">
        <v>53</v>
      </c>
      <c r="AM1425" s="51">
        <v>49</v>
      </c>
      <c r="AN1425" s="51">
        <v>4</v>
      </c>
      <c r="AO1425" s="52">
        <v>45.7</v>
      </c>
      <c r="AP1425" s="52">
        <v>46.37</v>
      </c>
      <c r="AQ1425" s="52">
        <v>-0.67</v>
      </c>
      <c r="AR1425" s="52">
        <v>4.67</v>
      </c>
      <c r="AS1425" s="51">
        <v>54</v>
      </c>
      <c r="AT1425" s="52">
        <v>47.68</v>
      </c>
    </row>
    <row r="1426" spans="1:46" hidden="1">
      <c r="A1426">
        <v>2017</v>
      </c>
      <c r="B1426" t="s">
        <v>1914</v>
      </c>
      <c r="C1426" t="s">
        <v>1915</v>
      </c>
      <c r="D1426" t="s">
        <v>954</v>
      </c>
      <c r="E1426" t="s">
        <v>1405</v>
      </c>
      <c r="F1426" t="str">
        <f t="shared" si="22"/>
        <v>Collin Martin</v>
      </c>
      <c r="G1426" t="s">
        <v>860</v>
      </c>
      <c r="H1426" s="143">
        <v>84996</v>
      </c>
      <c r="I1426" s="143">
        <v>84996</v>
      </c>
      <c r="J1426" t="str">
        <f>IF(G1426="GK",VLOOKUP(F1426,'[1]2017GoalKeeper Stats'!$A$2:$S$109,2,FALSE),VLOOKUP(F1426,'[1]2017Player Stats'!$A$2:$AB$830,2,FALSE))</f>
        <v>MIN</v>
      </c>
      <c r="K1426">
        <f>IF(G1426="GK",VLOOKUP(F1426,'[1]2017GoalKeeper Stats'!$A$2:$S$109,4,FALSE),VLOOKUP(F1426,'[1]2017Player Stats'!$A$2:$AB$830,4,FALSE))</f>
        <v>11</v>
      </c>
      <c r="L1426">
        <f>IF(G1426="GK",VLOOKUP(F1426,'[1]2017GoalKeeper Stats'!$A$2:$S$109,5,FALSE),VLOOKUP(F1426,'[1]2017Player Stats'!$A$2:$AB$830,5,FALSE))</f>
        <v>7</v>
      </c>
      <c r="M1426">
        <f>IF(G1426="GK",VLOOKUP(F1426,'[1]2017GoalKeeper Stats'!$A$2:$S$109,6,FALSE),VLOOKUP(F1426,'[1]2017Player Stats'!$A$2:$AB$830,6,FALSE))</f>
        <v>635</v>
      </c>
      <c r="N1426">
        <f>IF(G1426="GK",VLOOKUP(F1426,'[1]2017GoalKeeper Stats'!$A$2:$S$109,7,FALSE),VLOOKUP(F1426,'[1]2017Player Stats'!$A$2:$AB$830,7,FALSE))</f>
        <v>0</v>
      </c>
      <c r="O1426">
        <f>IF(G1426="GK",VLOOKUP(F1426,'[1]2017GoalKeeper Stats'!$A$2:$S$109,8,FALSE),VLOOKUP(F1426,'[1]2017Player Stats'!$A$2:$AB$830,8,FALSE))</f>
        <v>1</v>
      </c>
      <c r="P1426">
        <f>IF(G1426="GK",VLOOKUP(F1426,'[1]2017GoalKeeper Stats'!$A$2:$S$109,9,FALSE),VLOOKUP(F1426,'[1]2017Player Stats'!$A$2:$AB$830,9,FALSE))</f>
        <v>2</v>
      </c>
      <c r="Q1426">
        <f>IF(G1426="GK",VLOOKUP(F1426,'[1]2017GoalKeeper Stats'!$A$2:$S$109,10,FALSE),VLOOKUP(F1426,'[1]2017Player Stats'!$A$2:$AB$830,10,FALSE))</f>
        <v>1</v>
      </c>
      <c r="R1426">
        <f>IF(G1426="GK",VLOOKUP(F1426,'[1]2017GoalKeeper Stats'!$A$2:$S$109,11,FALSE),VLOOKUP(F1426,'[1]2017Player Stats'!$A$2:$AB$830,11,FALSE))</f>
        <v>0</v>
      </c>
      <c r="S1426" t="str">
        <f>IF(G1426="GK",VLOOKUP(F1426,'[1]2017GoalKeeper Stats'!$A$2:$S$109,12,FALSE),VLOOKUP(F1426,'[1]2017Player Stats'!$A$2:$AB$830,12,FALSE))</f>
        <v>0/0</v>
      </c>
      <c r="T1426">
        <f>IF(G1426="GK",VLOOKUP(F1426,'[1]2017GoalKeeper Stats'!$A$2:$S$109,13,FALSE),VLOOKUP(F1426,'[1]2017Player Stats'!$A$2:$AB$830,13,FALSE))</f>
        <v>0</v>
      </c>
      <c r="U1426">
        <f>IF(G1426="GK",VLOOKUP(F1426,'[1]2017GoalKeeper Stats'!$A$2:$S$109,14,FALSE),VLOOKUP(F1426,'[1]2017Player Stats'!$A$2:$AB$830,14,FALSE))</f>
        <v>0</v>
      </c>
      <c r="V1426">
        <f>IF(G1426="GK",VLOOKUP(F1426,'[1]2017GoalKeeper Stats'!$A$2:$S$109,15,FALSE),VLOOKUP(F1426,'[1]2017Player Stats'!$A$2:$AB$830,15,FALSE))</f>
        <v>0</v>
      </c>
      <c r="W1426">
        <f>IF(G1426="GK",VLOOKUP(F1426,'[1]2017GoalKeeper Stats'!$A$2:$S$109,16,FALSE),VLOOKUP(F1426,'[1]2017Player Stats'!$A$2:$AB$830,16,FALSE))</f>
        <v>0</v>
      </c>
      <c r="X1426">
        <f>IF(G1426="GK",VLOOKUP(F1426,'[1]2017GoalKeeper Stats'!$A$2:$S$109,17,FALSE),VLOOKUP(F1426,'[1]2017Player Stats'!$A$2:$AB$830,17,FALSE))</f>
        <v>0</v>
      </c>
      <c r="Y1426">
        <f>IF(G1426="GK",VLOOKUP(F1426,'[1]2017GoalKeeper Stats'!$A$2:$S$109,18,FALSE),VLOOKUP(F1426,'[1]2017Player Stats'!$A$2:$AB$830,18,FALSE))</f>
        <v>1</v>
      </c>
      <c r="Z1426">
        <f>IF(G1426="GK",VLOOKUP(F1426,'[1]2017GoalKeeper Stats'!$A$2:$S$109,19,FALSE),VLOOKUP(F1426,'[1]2017Player Stats'!$A$2:$AB$830,19,FALSE))</f>
        <v>0</v>
      </c>
      <c r="AA1426">
        <f>IF(G1426="GK",VLOOKUP(F1426,'[1]2017GoalKeeper Stats'!$A$2:$S$109,20,FALSE),VLOOKUP(F1426,'[1]2017Player Stats'!$A$2:$AB$830,20,FALSE))</f>
        <v>0.14000000000000001</v>
      </c>
      <c r="AB1426">
        <f>IF(G1426="GK",VLOOKUP(F1426,'[1]2017GoalKeeper Stats'!$A$2:$S$109,21,FALSE),VLOOKUP(F1426,'[1]2017Player Stats'!$A$2:$AB$830,21,FALSE))</f>
        <v>11</v>
      </c>
      <c r="AC1426">
        <f>IF(G1426="GK",VLOOKUP(F1426,'[1]2017GoalKeeper Stats'!$A$2:$S$109,22,FALSE),VLOOKUP(F1426,'[1]2017Player Stats'!$A$2:$AB$830,22,FALSE))</f>
        <v>7</v>
      </c>
      <c r="AD1426">
        <f>IF(G1426="GK",VLOOKUP(F1426,'[1]2017GoalKeeper Stats'!$A$2:$S$109,23,FALSE),VLOOKUP(F1426,'[1]2017Player Stats'!$A$2:$AB$830,23,FALSE))</f>
        <v>0</v>
      </c>
      <c r="AE1426">
        <f>IF(G1426="GK",VLOOKUP(F1426,'[1]2017GoalKeeper Stats'!$A$2:$S$109,24,FALSE),VLOOKUP(F1426,'[1]2017Player Stats'!$A$2:$AB$830,24,FALSE))</f>
        <v>4</v>
      </c>
      <c r="AF1426">
        <f>IF(G1426="GK",VLOOKUP(F1426,'[1]2017GoalKeeper Stats'!$A$2:$S$109,25,FALSE),VLOOKUP(F1426,'[1]2017Player Stats'!$A$2:$AB$830,25,FALSE))</f>
        <v>0</v>
      </c>
      <c r="AG1426">
        <f>IF(G1426="GK",VLOOKUP(F1426,'[1]2017GoalKeeper Stats'!$A$2:$S$109,26,FALSE),VLOOKUP(F1426,'[1]2017Player Stats'!$A$2:$AB$830,26,FALSE))</f>
        <v>50</v>
      </c>
      <c r="AH1426" s="51">
        <v>2017</v>
      </c>
      <c r="AI1426" s="51">
        <v>34</v>
      </c>
      <c r="AJ1426" s="51">
        <v>338</v>
      </c>
      <c r="AK1426" s="51">
        <v>563</v>
      </c>
      <c r="AL1426" s="51">
        <v>45</v>
      </c>
      <c r="AM1426" s="51">
        <v>67</v>
      </c>
      <c r="AN1426" s="51">
        <v>-22</v>
      </c>
      <c r="AO1426" s="52">
        <v>39.22</v>
      </c>
      <c r="AP1426" s="52">
        <v>64.92</v>
      </c>
      <c r="AQ1426" s="52">
        <v>-25.7</v>
      </c>
      <c r="AR1426" s="52">
        <v>3.7</v>
      </c>
      <c r="AS1426" s="51">
        <v>36</v>
      </c>
      <c r="AT1426" s="52">
        <v>31.28</v>
      </c>
    </row>
    <row r="1427" spans="1:46" hidden="1">
      <c r="A1427">
        <v>2017</v>
      </c>
      <c r="B1427" t="s">
        <v>205</v>
      </c>
      <c r="C1427" t="s">
        <v>971</v>
      </c>
      <c r="D1427" t="s">
        <v>2024</v>
      </c>
      <c r="E1427" t="s">
        <v>2025</v>
      </c>
      <c r="F1427" t="str">
        <f t="shared" si="22"/>
        <v>Adonijah Reid</v>
      </c>
      <c r="G1427" t="s">
        <v>875</v>
      </c>
      <c r="H1427" s="143">
        <v>84375</v>
      </c>
      <c r="I1427" s="143">
        <v>70000</v>
      </c>
      <c r="J1427" t="str">
        <f>IF(G1427="GK",VLOOKUP(F1427,'[1]2017GoalKeeper Stats'!$A$2:$S$109,2,FALSE),VLOOKUP(F1427,'[1]2017Player Stats'!$A$2:$AB$830,2,FALSE))</f>
        <v>DAL</v>
      </c>
      <c r="K1427">
        <f>IF(G1427="GK",VLOOKUP(F1427,'[1]2017GoalKeeper Stats'!$A$2:$S$109,4,FALSE),VLOOKUP(F1427,'[1]2017Player Stats'!$A$2:$AB$830,4,FALSE))</f>
        <v>0</v>
      </c>
      <c r="L1427">
        <f>IF(G1427="GK",VLOOKUP(F1427,'[1]2017GoalKeeper Stats'!$A$2:$S$109,5,FALSE),VLOOKUP(F1427,'[1]2017Player Stats'!$A$2:$AB$830,5,FALSE))</f>
        <v>0</v>
      </c>
      <c r="M1427">
        <f>IF(G1427="GK",VLOOKUP(F1427,'[1]2017GoalKeeper Stats'!$A$2:$S$109,6,FALSE),VLOOKUP(F1427,'[1]2017Player Stats'!$A$2:$AB$830,6,FALSE))</f>
        <v>0</v>
      </c>
      <c r="N1427">
        <f>IF(G1427="GK",VLOOKUP(F1427,'[1]2017GoalKeeper Stats'!$A$2:$S$109,7,FALSE),VLOOKUP(F1427,'[1]2017Player Stats'!$A$2:$AB$830,7,FALSE))</f>
        <v>0</v>
      </c>
      <c r="O1427">
        <f>IF(G1427="GK",VLOOKUP(F1427,'[1]2017GoalKeeper Stats'!$A$2:$S$109,8,FALSE),VLOOKUP(F1427,'[1]2017Player Stats'!$A$2:$AB$830,8,FALSE))</f>
        <v>0</v>
      </c>
      <c r="P1427">
        <f>IF(G1427="GK",VLOOKUP(F1427,'[1]2017GoalKeeper Stats'!$A$2:$S$109,9,FALSE),VLOOKUP(F1427,'[1]2017Player Stats'!$A$2:$AB$830,9,FALSE))</f>
        <v>0</v>
      </c>
      <c r="Q1427">
        <f>IF(G1427="GK",VLOOKUP(F1427,'[1]2017GoalKeeper Stats'!$A$2:$S$109,10,FALSE),VLOOKUP(F1427,'[1]2017Player Stats'!$A$2:$AB$830,10,FALSE))</f>
        <v>0</v>
      </c>
      <c r="R1427">
        <f>IF(G1427="GK",VLOOKUP(F1427,'[1]2017GoalKeeper Stats'!$A$2:$S$109,11,FALSE),VLOOKUP(F1427,'[1]2017Player Stats'!$A$2:$AB$830,11,FALSE))</f>
        <v>0</v>
      </c>
      <c r="S1427" t="str">
        <f>IF(G1427="GK",VLOOKUP(F1427,'[1]2017GoalKeeper Stats'!$A$2:$S$109,12,FALSE),VLOOKUP(F1427,'[1]2017Player Stats'!$A$2:$AB$830,12,FALSE))</f>
        <v>0/0</v>
      </c>
      <c r="T1427">
        <f>IF(G1427="GK",VLOOKUP(F1427,'[1]2017GoalKeeper Stats'!$A$2:$S$109,13,FALSE),VLOOKUP(F1427,'[1]2017Player Stats'!$A$2:$AB$830,13,FALSE))</f>
        <v>0</v>
      </c>
      <c r="U1427">
        <f>IF(G1427="GK",VLOOKUP(F1427,'[1]2017GoalKeeper Stats'!$A$2:$S$109,14,FALSE),VLOOKUP(F1427,'[1]2017Player Stats'!$A$2:$AB$830,14,FALSE))</f>
        <v>0</v>
      </c>
      <c r="V1427">
        <f>IF(G1427="GK",VLOOKUP(F1427,'[1]2017GoalKeeper Stats'!$A$2:$S$109,15,FALSE),VLOOKUP(F1427,'[1]2017Player Stats'!$A$2:$AB$830,15,FALSE))</f>
        <v>0</v>
      </c>
      <c r="W1427">
        <f>IF(G1427="GK",VLOOKUP(F1427,'[1]2017GoalKeeper Stats'!$A$2:$S$109,16,FALSE),VLOOKUP(F1427,'[1]2017Player Stats'!$A$2:$AB$830,16,FALSE))</f>
        <v>0</v>
      </c>
      <c r="X1427">
        <f>IF(G1427="GK",VLOOKUP(F1427,'[1]2017GoalKeeper Stats'!$A$2:$S$109,17,FALSE),VLOOKUP(F1427,'[1]2017Player Stats'!$A$2:$AB$830,17,FALSE))</f>
        <v>0</v>
      </c>
      <c r="Y1427">
        <f>IF(G1427="GK",VLOOKUP(F1427,'[1]2017GoalKeeper Stats'!$A$2:$S$109,18,FALSE),VLOOKUP(F1427,'[1]2017Player Stats'!$A$2:$AB$830,18,FALSE))</f>
        <v>0</v>
      </c>
      <c r="Z1427">
        <f>IF(G1427="GK",VLOOKUP(F1427,'[1]2017GoalKeeper Stats'!$A$2:$S$109,19,FALSE),VLOOKUP(F1427,'[1]2017Player Stats'!$A$2:$AB$830,19,FALSE))</f>
        <v>0</v>
      </c>
      <c r="AA1427">
        <f>IF(G1427="GK",VLOOKUP(F1427,'[1]2017GoalKeeper Stats'!$A$2:$S$109,20,FALSE),VLOOKUP(F1427,'[1]2017Player Stats'!$A$2:$AB$830,20,FALSE))</f>
        <v>0</v>
      </c>
      <c r="AB1427">
        <f>IF(G1427="GK",VLOOKUP(F1427,'[1]2017GoalKeeper Stats'!$A$2:$S$109,21,FALSE),VLOOKUP(F1427,'[1]2017Player Stats'!$A$2:$AB$830,21,FALSE))</f>
        <v>0</v>
      </c>
      <c r="AC1427">
        <f>IF(G1427="GK",VLOOKUP(F1427,'[1]2017GoalKeeper Stats'!$A$2:$S$109,22,FALSE),VLOOKUP(F1427,'[1]2017Player Stats'!$A$2:$AB$830,22,FALSE))</f>
        <v>0</v>
      </c>
      <c r="AD1427">
        <f>IF(G1427="GK",VLOOKUP(F1427,'[1]2017GoalKeeper Stats'!$A$2:$S$109,23,FALSE),VLOOKUP(F1427,'[1]2017Player Stats'!$A$2:$AB$830,23,FALSE))</f>
        <v>0</v>
      </c>
      <c r="AE1427">
        <f>IF(G1427="GK",VLOOKUP(F1427,'[1]2017GoalKeeper Stats'!$A$2:$S$109,24,FALSE),VLOOKUP(F1427,'[1]2017Player Stats'!$A$2:$AB$830,24,FALSE))</f>
        <v>0</v>
      </c>
      <c r="AF1427">
        <f>IF(G1427="GK",VLOOKUP(F1427,'[1]2017GoalKeeper Stats'!$A$2:$S$109,25,FALSE),VLOOKUP(F1427,'[1]2017Player Stats'!$A$2:$AB$830,25,FALSE))</f>
        <v>0</v>
      </c>
      <c r="AG1427">
        <f>IF(G1427="GK",VLOOKUP(F1427,'[1]2017GoalKeeper Stats'!$A$2:$S$109,26,FALSE),VLOOKUP(F1427,'[1]2017Player Stats'!$A$2:$AB$830,26,FALSE))</f>
        <v>0</v>
      </c>
      <c r="AH1427" s="51">
        <v>2017</v>
      </c>
      <c r="AI1427" s="51">
        <v>34</v>
      </c>
      <c r="AJ1427" s="51">
        <v>481</v>
      </c>
      <c r="AK1427" s="51">
        <v>375</v>
      </c>
      <c r="AL1427" s="51">
        <v>48</v>
      </c>
      <c r="AM1427" s="51">
        <v>48</v>
      </c>
      <c r="AN1427" s="51">
        <v>0</v>
      </c>
      <c r="AO1427" s="52">
        <v>49.84</v>
      </c>
      <c r="AP1427" s="52">
        <v>38.5</v>
      </c>
      <c r="AQ1427" s="52">
        <v>11.34</v>
      </c>
      <c r="AR1427" s="52">
        <v>-11.34</v>
      </c>
      <c r="AS1427" s="51">
        <v>46</v>
      </c>
      <c r="AT1427" s="52">
        <v>53.88</v>
      </c>
    </row>
    <row r="1428" spans="1:46" hidden="1">
      <c r="A1428">
        <v>2017</v>
      </c>
      <c r="B1428" t="s">
        <v>882</v>
      </c>
      <c r="C1428" t="s">
        <v>882</v>
      </c>
      <c r="D1428" t="s">
        <v>1252</v>
      </c>
      <c r="E1428" t="s">
        <v>2026</v>
      </c>
      <c r="F1428" t="str">
        <f t="shared" si="22"/>
        <v>Brian Wright</v>
      </c>
      <c r="G1428" t="s">
        <v>875</v>
      </c>
      <c r="H1428" s="143">
        <v>83750</v>
      </c>
      <c r="I1428" s="143">
        <v>65000</v>
      </c>
      <c r="J1428" t="str">
        <f>IF(G1428="GK",VLOOKUP(F1428,'[1]2017GoalKeeper Stats'!$A$2:$S$109,2,FALSE),VLOOKUP(F1428,'[1]2017Player Stats'!$A$2:$AB$830,2,FALSE))</f>
        <v>NE</v>
      </c>
      <c r="K1428">
        <f>IF(G1428="GK",VLOOKUP(F1428,'[1]2017GoalKeeper Stats'!$A$2:$S$109,4,FALSE),VLOOKUP(F1428,'[1]2017Player Stats'!$A$2:$AB$830,4,FALSE))</f>
        <v>2</v>
      </c>
      <c r="L1428">
        <f>IF(G1428="GK",VLOOKUP(F1428,'[1]2017GoalKeeper Stats'!$A$2:$S$109,5,FALSE),VLOOKUP(F1428,'[1]2017Player Stats'!$A$2:$AB$830,5,FALSE))</f>
        <v>0</v>
      </c>
      <c r="M1428">
        <f>IF(G1428="GK",VLOOKUP(F1428,'[1]2017GoalKeeper Stats'!$A$2:$S$109,6,FALSE),VLOOKUP(F1428,'[1]2017Player Stats'!$A$2:$AB$830,6,FALSE))</f>
        <v>45</v>
      </c>
      <c r="N1428">
        <f>IF(G1428="GK",VLOOKUP(F1428,'[1]2017GoalKeeper Stats'!$A$2:$S$109,7,FALSE),VLOOKUP(F1428,'[1]2017Player Stats'!$A$2:$AB$830,7,FALSE))</f>
        <v>0</v>
      </c>
      <c r="O1428">
        <f>IF(G1428="GK",VLOOKUP(F1428,'[1]2017GoalKeeper Stats'!$A$2:$S$109,8,FALSE),VLOOKUP(F1428,'[1]2017Player Stats'!$A$2:$AB$830,8,FALSE))</f>
        <v>0</v>
      </c>
      <c r="P1428">
        <f>IF(G1428="GK",VLOOKUP(F1428,'[1]2017GoalKeeper Stats'!$A$2:$S$109,9,FALSE),VLOOKUP(F1428,'[1]2017Player Stats'!$A$2:$AB$830,9,FALSE))</f>
        <v>0</v>
      </c>
      <c r="Q1428">
        <f>IF(G1428="GK",VLOOKUP(F1428,'[1]2017GoalKeeper Stats'!$A$2:$S$109,10,FALSE),VLOOKUP(F1428,'[1]2017Player Stats'!$A$2:$AB$830,10,FALSE))</f>
        <v>0</v>
      </c>
      <c r="R1428">
        <f>IF(G1428="GK",VLOOKUP(F1428,'[1]2017GoalKeeper Stats'!$A$2:$S$109,11,FALSE),VLOOKUP(F1428,'[1]2017Player Stats'!$A$2:$AB$830,11,FALSE))</f>
        <v>0</v>
      </c>
      <c r="S1428" t="str">
        <f>IF(G1428="GK",VLOOKUP(F1428,'[1]2017GoalKeeper Stats'!$A$2:$S$109,12,FALSE),VLOOKUP(F1428,'[1]2017Player Stats'!$A$2:$AB$830,12,FALSE))</f>
        <v>0/0</v>
      </c>
      <c r="T1428">
        <f>IF(G1428="GK",VLOOKUP(F1428,'[1]2017GoalKeeper Stats'!$A$2:$S$109,13,FALSE),VLOOKUP(F1428,'[1]2017Player Stats'!$A$2:$AB$830,13,FALSE))</f>
        <v>0</v>
      </c>
      <c r="U1428">
        <f>IF(G1428="GK",VLOOKUP(F1428,'[1]2017GoalKeeper Stats'!$A$2:$S$109,14,FALSE),VLOOKUP(F1428,'[1]2017Player Stats'!$A$2:$AB$830,14,FALSE))</f>
        <v>0</v>
      </c>
      <c r="V1428">
        <f>IF(G1428="GK",VLOOKUP(F1428,'[1]2017GoalKeeper Stats'!$A$2:$S$109,15,FALSE),VLOOKUP(F1428,'[1]2017Player Stats'!$A$2:$AB$830,15,FALSE))</f>
        <v>0</v>
      </c>
      <c r="W1428">
        <f>IF(G1428="GK",VLOOKUP(F1428,'[1]2017GoalKeeper Stats'!$A$2:$S$109,16,FALSE),VLOOKUP(F1428,'[1]2017Player Stats'!$A$2:$AB$830,16,FALSE))</f>
        <v>0</v>
      </c>
      <c r="X1428">
        <f>IF(G1428="GK",VLOOKUP(F1428,'[1]2017GoalKeeper Stats'!$A$2:$S$109,17,FALSE),VLOOKUP(F1428,'[1]2017Player Stats'!$A$2:$AB$830,17,FALSE))</f>
        <v>0</v>
      </c>
      <c r="Y1428">
        <f>IF(G1428="GK",VLOOKUP(F1428,'[1]2017GoalKeeper Stats'!$A$2:$S$109,18,FALSE),VLOOKUP(F1428,'[1]2017Player Stats'!$A$2:$AB$830,18,FALSE))</f>
        <v>0</v>
      </c>
      <c r="Z1428">
        <f>IF(G1428="GK",VLOOKUP(F1428,'[1]2017GoalKeeper Stats'!$A$2:$S$109,19,FALSE),VLOOKUP(F1428,'[1]2017Player Stats'!$A$2:$AB$830,19,FALSE))</f>
        <v>0</v>
      </c>
      <c r="AA1428">
        <f>IF(G1428="GK",VLOOKUP(F1428,'[1]2017GoalKeeper Stats'!$A$2:$S$109,20,FALSE),VLOOKUP(F1428,'[1]2017Player Stats'!$A$2:$AB$830,20,FALSE))</f>
        <v>0</v>
      </c>
      <c r="AB1428">
        <f>IF(G1428="GK",VLOOKUP(F1428,'[1]2017GoalKeeper Stats'!$A$2:$S$109,21,FALSE),VLOOKUP(F1428,'[1]2017Player Stats'!$A$2:$AB$830,21,FALSE))</f>
        <v>1</v>
      </c>
      <c r="AC1428">
        <f>IF(G1428="GK",VLOOKUP(F1428,'[1]2017GoalKeeper Stats'!$A$2:$S$109,22,FALSE),VLOOKUP(F1428,'[1]2017Player Stats'!$A$2:$AB$830,22,FALSE))</f>
        <v>0</v>
      </c>
      <c r="AD1428">
        <f>IF(G1428="GK",VLOOKUP(F1428,'[1]2017GoalKeeper Stats'!$A$2:$S$109,23,FALSE),VLOOKUP(F1428,'[1]2017Player Stats'!$A$2:$AB$830,23,FALSE))</f>
        <v>0</v>
      </c>
      <c r="AE1428">
        <f>IF(G1428="GK",VLOOKUP(F1428,'[1]2017GoalKeeper Stats'!$A$2:$S$109,24,FALSE),VLOOKUP(F1428,'[1]2017Player Stats'!$A$2:$AB$830,24,FALSE))</f>
        <v>0</v>
      </c>
      <c r="AF1428">
        <f>IF(G1428="GK",VLOOKUP(F1428,'[1]2017GoalKeeper Stats'!$A$2:$S$109,25,FALSE),VLOOKUP(F1428,'[1]2017Player Stats'!$A$2:$AB$830,25,FALSE))</f>
        <v>0</v>
      </c>
      <c r="AG1428">
        <f>IF(G1428="GK",VLOOKUP(F1428,'[1]2017GoalKeeper Stats'!$A$2:$S$109,26,FALSE),VLOOKUP(F1428,'[1]2017Player Stats'!$A$2:$AB$830,26,FALSE))</f>
        <v>0</v>
      </c>
      <c r="AH1428" s="51">
        <v>2017</v>
      </c>
      <c r="AI1428" s="51">
        <v>34</v>
      </c>
      <c r="AJ1428" s="51">
        <v>434</v>
      </c>
      <c r="AK1428" s="51">
        <v>418</v>
      </c>
      <c r="AL1428" s="51">
        <v>53</v>
      </c>
      <c r="AM1428" s="51">
        <v>61</v>
      </c>
      <c r="AN1428" s="51">
        <v>-8</v>
      </c>
      <c r="AO1428" s="52">
        <v>50.23</v>
      </c>
      <c r="AP1428" s="52">
        <v>45.82</v>
      </c>
      <c r="AQ1428" s="52">
        <v>4.41</v>
      </c>
      <c r="AR1428" s="52">
        <v>-12.41</v>
      </c>
      <c r="AS1428" s="51">
        <v>45</v>
      </c>
      <c r="AT1428" s="52">
        <v>49.33</v>
      </c>
    </row>
    <row r="1429" spans="1:46" hidden="1">
      <c r="A1429">
        <v>2017</v>
      </c>
      <c r="B1429" t="s">
        <v>205</v>
      </c>
      <c r="C1429" t="s">
        <v>971</v>
      </c>
      <c r="D1429" t="s">
        <v>1005</v>
      </c>
      <c r="E1429" t="s">
        <v>892</v>
      </c>
      <c r="F1429" t="str">
        <f t="shared" si="22"/>
        <v>Luis Gonzalez</v>
      </c>
      <c r="G1429" t="s">
        <v>860</v>
      </c>
      <c r="H1429" s="143">
        <v>83125</v>
      </c>
      <c r="I1429" s="143">
        <v>65000</v>
      </c>
      <c r="J1429" t="str">
        <f>IF(G1429="GK",VLOOKUP(F1429,'[1]2017GoalKeeper Stats'!$A$2:$S$109,2,FALSE),VLOOKUP(F1429,'[1]2017Player Stats'!$A$2:$AB$830,2,FALSE))</f>
        <v>DAL</v>
      </c>
      <c r="K1429">
        <f>IF(G1429="GK",VLOOKUP(F1429,'[1]2017GoalKeeper Stats'!$A$2:$S$109,4,FALSE),VLOOKUP(F1429,'[1]2017Player Stats'!$A$2:$AB$830,4,FALSE))</f>
        <v>2</v>
      </c>
      <c r="L1429">
        <f>IF(G1429="GK",VLOOKUP(F1429,'[1]2017GoalKeeper Stats'!$A$2:$S$109,5,FALSE),VLOOKUP(F1429,'[1]2017Player Stats'!$A$2:$AB$830,5,FALSE))</f>
        <v>0</v>
      </c>
      <c r="M1429">
        <f>IF(G1429="GK",VLOOKUP(F1429,'[1]2017GoalKeeper Stats'!$A$2:$S$109,6,FALSE),VLOOKUP(F1429,'[1]2017Player Stats'!$A$2:$AB$830,6,FALSE))</f>
        <v>8</v>
      </c>
      <c r="N1429">
        <f>IF(G1429="GK",VLOOKUP(F1429,'[1]2017GoalKeeper Stats'!$A$2:$S$109,7,FALSE),VLOOKUP(F1429,'[1]2017Player Stats'!$A$2:$AB$830,7,FALSE))</f>
        <v>0</v>
      </c>
      <c r="O1429">
        <f>IF(G1429="GK",VLOOKUP(F1429,'[1]2017GoalKeeper Stats'!$A$2:$S$109,8,FALSE),VLOOKUP(F1429,'[1]2017Player Stats'!$A$2:$AB$830,8,FALSE))</f>
        <v>0</v>
      </c>
      <c r="P1429">
        <f>IF(G1429="GK",VLOOKUP(F1429,'[1]2017GoalKeeper Stats'!$A$2:$S$109,9,FALSE),VLOOKUP(F1429,'[1]2017Player Stats'!$A$2:$AB$830,9,FALSE))</f>
        <v>0</v>
      </c>
      <c r="Q1429">
        <f>IF(G1429="GK",VLOOKUP(F1429,'[1]2017GoalKeeper Stats'!$A$2:$S$109,10,FALSE),VLOOKUP(F1429,'[1]2017Player Stats'!$A$2:$AB$830,10,FALSE))</f>
        <v>0</v>
      </c>
      <c r="R1429">
        <f>IF(G1429="GK",VLOOKUP(F1429,'[1]2017GoalKeeper Stats'!$A$2:$S$109,11,FALSE),VLOOKUP(F1429,'[1]2017Player Stats'!$A$2:$AB$830,11,FALSE))</f>
        <v>0</v>
      </c>
      <c r="S1429" t="str">
        <f>IF(G1429="GK",VLOOKUP(F1429,'[1]2017GoalKeeper Stats'!$A$2:$S$109,12,FALSE),VLOOKUP(F1429,'[1]2017Player Stats'!$A$2:$AB$830,12,FALSE))</f>
        <v>0/0</v>
      </c>
      <c r="T1429">
        <f>IF(G1429="GK",VLOOKUP(F1429,'[1]2017GoalKeeper Stats'!$A$2:$S$109,13,FALSE),VLOOKUP(F1429,'[1]2017Player Stats'!$A$2:$AB$830,13,FALSE))</f>
        <v>0</v>
      </c>
      <c r="U1429">
        <f>IF(G1429="GK",VLOOKUP(F1429,'[1]2017GoalKeeper Stats'!$A$2:$S$109,14,FALSE),VLOOKUP(F1429,'[1]2017Player Stats'!$A$2:$AB$830,14,FALSE))</f>
        <v>0</v>
      </c>
      <c r="V1429">
        <f>IF(G1429="GK",VLOOKUP(F1429,'[1]2017GoalKeeper Stats'!$A$2:$S$109,15,FALSE),VLOOKUP(F1429,'[1]2017Player Stats'!$A$2:$AB$830,15,FALSE))</f>
        <v>0</v>
      </c>
      <c r="W1429">
        <f>IF(G1429="GK",VLOOKUP(F1429,'[1]2017GoalKeeper Stats'!$A$2:$S$109,16,FALSE),VLOOKUP(F1429,'[1]2017Player Stats'!$A$2:$AB$830,16,FALSE))</f>
        <v>0</v>
      </c>
      <c r="X1429">
        <f>IF(G1429="GK",VLOOKUP(F1429,'[1]2017GoalKeeper Stats'!$A$2:$S$109,17,FALSE),VLOOKUP(F1429,'[1]2017Player Stats'!$A$2:$AB$830,17,FALSE))</f>
        <v>0</v>
      </c>
      <c r="Y1429">
        <f>IF(G1429="GK",VLOOKUP(F1429,'[1]2017GoalKeeper Stats'!$A$2:$S$109,18,FALSE),VLOOKUP(F1429,'[1]2017Player Stats'!$A$2:$AB$830,18,FALSE))</f>
        <v>0</v>
      </c>
      <c r="Z1429">
        <f>IF(G1429="GK",VLOOKUP(F1429,'[1]2017GoalKeeper Stats'!$A$2:$S$109,19,FALSE),VLOOKUP(F1429,'[1]2017Player Stats'!$A$2:$AB$830,19,FALSE))</f>
        <v>0</v>
      </c>
      <c r="AA1429">
        <f>IF(G1429="GK",VLOOKUP(F1429,'[1]2017GoalKeeper Stats'!$A$2:$S$109,20,FALSE),VLOOKUP(F1429,'[1]2017Player Stats'!$A$2:$AB$830,20,FALSE))</f>
        <v>0</v>
      </c>
      <c r="AB1429">
        <f>IF(G1429="GK",VLOOKUP(F1429,'[1]2017GoalKeeper Stats'!$A$2:$S$109,21,FALSE),VLOOKUP(F1429,'[1]2017Player Stats'!$A$2:$AB$830,21,FALSE))</f>
        <v>0</v>
      </c>
      <c r="AC1429">
        <f>IF(G1429="GK",VLOOKUP(F1429,'[1]2017GoalKeeper Stats'!$A$2:$S$109,22,FALSE),VLOOKUP(F1429,'[1]2017Player Stats'!$A$2:$AB$830,22,FALSE))</f>
        <v>1</v>
      </c>
      <c r="AD1429">
        <f>IF(G1429="GK",VLOOKUP(F1429,'[1]2017GoalKeeper Stats'!$A$2:$S$109,23,FALSE),VLOOKUP(F1429,'[1]2017Player Stats'!$A$2:$AB$830,23,FALSE))</f>
        <v>0</v>
      </c>
      <c r="AE1429">
        <f>IF(G1429="GK",VLOOKUP(F1429,'[1]2017GoalKeeper Stats'!$A$2:$S$109,24,FALSE),VLOOKUP(F1429,'[1]2017Player Stats'!$A$2:$AB$830,24,FALSE))</f>
        <v>0</v>
      </c>
      <c r="AF1429">
        <f>IF(G1429="GK",VLOOKUP(F1429,'[1]2017GoalKeeper Stats'!$A$2:$S$109,25,FALSE),VLOOKUP(F1429,'[1]2017Player Stats'!$A$2:$AB$830,25,FALSE))</f>
        <v>0</v>
      </c>
      <c r="AG1429">
        <f>IF(G1429="GK",VLOOKUP(F1429,'[1]2017GoalKeeper Stats'!$A$2:$S$109,26,FALSE),VLOOKUP(F1429,'[1]2017Player Stats'!$A$2:$AB$830,26,FALSE))</f>
        <v>0</v>
      </c>
      <c r="AH1429" s="51">
        <v>2017</v>
      </c>
      <c r="AI1429" s="51">
        <v>34</v>
      </c>
      <c r="AJ1429" s="51">
        <v>481</v>
      </c>
      <c r="AK1429" s="51">
        <v>375</v>
      </c>
      <c r="AL1429" s="51">
        <v>48</v>
      </c>
      <c r="AM1429" s="51">
        <v>48</v>
      </c>
      <c r="AN1429" s="51">
        <v>0</v>
      </c>
      <c r="AO1429" s="52">
        <v>49.84</v>
      </c>
      <c r="AP1429" s="52">
        <v>38.5</v>
      </c>
      <c r="AQ1429" s="52">
        <v>11.34</v>
      </c>
      <c r="AR1429" s="52">
        <v>-11.34</v>
      </c>
      <c r="AS1429" s="51">
        <v>46</v>
      </c>
      <c r="AT1429" s="52">
        <v>53.88</v>
      </c>
    </row>
    <row r="1430" spans="1:46" hidden="1">
      <c r="A1430">
        <v>2017</v>
      </c>
      <c r="B1430" t="s">
        <v>195</v>
      </c>
      <c r="C1430" t="s">
        <v>866</v>
      </c>
      <c r="D1430" t="s">
        <v>1560</v>
      </c>
      <c r="E1430" t="s">
        <v>1301</v>
      </c>
      <c r="F1430" t="str">
        <f t="shared" si="22"/>
        <v>Rafael Garcia</v>
      </c>
      <c r="G1430" t="s">
        <v>860</v>
      </c>
      <c r="H1430" s="143">
        <v>82500</v>
      </c>
      <c r="I1430" s="143">
        <v>82500</v>
      </c>
      <c r="J1430" t="str">
        <f>IF(G1430="GK",VLOOKUP(F1430,'[1]2017GoalKeeper Stats'!$A$2:$S$109,2,FALSE),VLOOKUP(F1430,'[1]2017Player Stats'!$A$2:$AB$830,2,FALSE))</f>
        <v xml:space="preserve">LA </v>
      </c>
      <c r="K1430">
        <f>IF(G1430="GK",VLOOKUP(F1430,'[1]2017GoalKeeper Stats'!$A$2:$S$109,4,FALSE),VLOOKUP(F1430,'[1]2017Player Stats'!$A$2:$AB$830,4,FALSE))</f>
        <v>18</v>
      </c>
      <c r="L1430">
        <f>IF(G1430="GK",VLOOKUP(F1430,'[1]2017GoalKeeper Stats'!$A$2:$S$109,5,FALSE),VLOOKUP(F1430,'[1]2017Player Stats'!$A$2:$AB$830,5,FALSE))</f>
        <v>12</v>
      </c>
      <c r="M1430">
        <f>IF(G1430="GK",VLOOKUP(F1430,'[1]2017GoalKeeper Stats'!$A$2:$S$109,6,FALSE),VLOOKUP(F1430,'[1]2017Player Stats'!$A$2:$AB$830,6,FALSE))</f>
        <v>1186</v>
      </c>
      <c r="N1430">
        <f>IF(G1430="GK",VLOOKUP(F1430,'[1]2017GoalKeeper Stats'!$A$2:$S$109,7,FALSE),VLOOKUP(F1430,'[1]2017Player Stats'!$A$2:$AB$830,7,FALSE))</f>
        <v>0</v>
      </c>
      <c r="O1430">
        <f>IF(G1430="GK",VLOOKUP(F1430,'[1]2017GoalKeeper Stats'!$A$2:$S$109,8,FALSE),VLOOKUP(F1430,'[1]2017Player Stats'!$A$2:$AB$830,8,FALSE))</f>
        <v>2</v>
      </c>
      <c r="P1430">
        <f>IF(G1430="GK",VLOOKUP(F1430,'[1]2017GoalKeeper Stats'!$A$2:$S$109,9,FALSE),VLOOKUP(F1430,'[1]2017Player Stats'!$A$2:$AB$830,9,FALSE))</f>
        <v>2</v>
      </c>
      <c r="Q1430">
        <f>IF(G1430="GK",VLOOKUP(F1430,'[1]2017GoalKeeper Stats'!$A$2:$S$109,10,FALSE),VLOOKUP(F1430,'[1]2017Player Stats'!$A$2:$AB$830,10,FALSE))</f>
        <v>0</v>
      </c>
      <c r="R1430">
        <f>IF(G1430="GK",VLOOKUP(F1430,'[1]2017GoalKeeper Stats'!$A$2:$S$109,11,FALSE),VLOOKUP(F1430,'[1]2017Player Stats'!$A$2:$AB$830,11,FALSE))</f>
        <v>0</v>
      </c>
      <c r="S1430" t="str">
        <f>IF(G1430="GK",VLOOKUP(F1430,'[1]2017GoalKeeper Stats'!$A$2:$S$109,12,FALSE),VLOOKUP(F1430,'[1]2017Player Stats'!$A$2:$AB$830,12,FALSE))</f>
        <v>0/0</v>
      </c>
      <c r="T1430">
        <f>IF(G1430="GK",VLOOKUP(F1430,'[1]2017GoalKeeper Stats'!$A$2:$S$109,13,FALSE),VLOOKUP(F1430,'[1]2017Player Stats'!$A$2:$AB$830,13,FALSE))</f>
        <v>0</v>
      </c>
      <c r="U1430">
        <f>IF(G1430="GK",VLOOKUP(F1430,'[1]2017GoalKeeper Stats'!$A$2:$S$109,14,FALSE),VLOOKUP(F1430,'[1]2017Player Stats'!$A$2:$AB$830,14,FALSE))</f>
        <v>0</v>
      </c>
      <c r="V1430">
        <f>IF(G1430="GK",VLOOKUP(F1430,'[1]2017GoalKeeper Stats'!$A$2:$S$109,15,FALSE),VLOOKUP(F1430,'[1]2017Player Stats'!$A$2:$AB$830,15,FALSE))</f>
        <v>0</v>
      </c>
      <c r="W1430">
        <f>IF(G1430="GK",VLOOKUP(F1430,'[1]2017GoalKeeper Stats'!$A$2:$S$109,16,FALSE),VLOOKUP(F1430,'[1]2017Player Stats'!$A$2:$AB$830,16,FALSE))</f>
        <v>0</v>
      </c>
      <c r="X1430">
        <f>IF(G1430="GK",VLOOKUP(F1430,'[1]2017GoalKeeper Stats'!$A$2:$S$109,17,FALSE),VLOOKUP(F1430,'[1]2017Player Stats'!$A$2:$AB$830,17,FALSE))</f>
        <v>0</v>
      </c>
      <c r="Y1430">
        <f>IF(G1430="GK",VLOOKUP(F1430,'[1]2017GoalKeeper Stats'!$A$2:$S$109,18,FALSE),VLOOKUP(F1430,'[1]2017Player Stats'!$A$2:$AB$830,18,FALSE))</f>
        <v>0</v>
      </c>
      <c r="Z1430">
        <f>IF(G1430="GK",VLOOKUP(F1430,'[1]2017GoalKeeper Stats'!$A$2:$S$109,19,FALSE),VLOOKUP(F1430,'[1]2017Player Stats'!$A$2:$AB$830,19,FALSE))</f>
        <v>2</v>
      </c>
      <c r="AA1430">
        <f>IF(G1430="GK",VLOOKUP(F1430,'[1]2017GoalKeeper Stats'!$A$2:$S$109,20,FALSE),VLOOKUP(F1430,'[1]2017Player Stats'!$A$2:$AB$830,20,FALSE))</f>
        <v>0.15</v>
      </c>
      <c r="AB1430">
        <f>IF(G1430="GK",VLOOKUP(F1430,'[1]2017GoalKeeper Stats'!$A$2:$S$109,21,FALSE),VLOOKUP(F1430,'[1]2017Player Stats'!$A$2:$AB$830,21,FALSE))</f>
        <v>25</v>
      </c>
      <c r="AC1430">
        <f>IF(G1430="GK",VLOOKUP(F1430,'[1]2017GoalKeeper Stats'!$A$2:$S$109,22,FALSE),VLOOKUP(F1430,'[1]2017Player Stats'!$A$2:$AB$830,22,FALSE))</f>
        <v>14</v>
      </c>
      <c r="AD1430">
        <f>IF(G1430="GK",VLOOKUP(F1430,'[1]2017GoalKeeper Stats'!$A$2:$S$109,23,FALSE),VLOOKUP(F1430,'[1]2017Player Stats'!$A$2:$AB$830,23,FALSE))</f>
        <v>0</v>
      </c>
      <c r="AE1430">
        <f>IF(G1430="GK",VLOOKUP(F1430,'[1]2017GoalKeeper Stats'!$A$2:$S$109,24,FALSE),VLOOKUP(F1430,'[1]2017Player Stats'!$A$2:$AB$830,24,FALSE))</f>
        <v>1</v>
      </c>
      <c r="AF1430">
        <f>IF(G1430="GK",VLOOKUP(F1430,'[1]2017GoalKeeper Stats'!$A$2:$S$109,25,FALSE),VLOOKUP(F1430,'[1]2017Player Stats'!$A$2:$AB$830,25,FALSE))</f>
        <v>0</v>
      </c>
      <c r="AG1430">
        <f>IF(G1430="GK",VLOOKUP(F1430,'[1]2017GoalKeeper Stats'!$A$2:$S$109,26,FALSE),VLOOKUP(F1430,'[1]2017Player Stats'!$A$2:$AB$830,26,FALSE))</f>
        <v>0</v>
      </c>
      <c r="AH1430" s="51">
        <v>2017</v>
      </c>
      <c r="AI1430" s="51">
        <v>34</v>
      </c>
      <c r="AJ1430" s="51">
        <v>399</v>
      </c>
      <c r="AK1430" s="51">
        <v>505</v>
      </c>
      <c r="AL1430" s="51">
        <v>42</v>
      </c>
      <c r="AM1430" s="51">
        <v>66</v>
      </c>
      <c r="AN1430" s="51">
        <v>-24</v>
      </c>
      <c r="AO1430" s="52">
        <v>39.729999999999997</v>
      </c>
      <c r="AP1430" s="52">
        <v>54.61</v>
      </c>
      <c r="AQ1430" s="52">
        <v>-14.88</v>
      </c>
      <c r="AR1430" s="52">
        <v>-9.1199999999999992</v>
      </c>
      <c r="AS1430" s="51">
        <v>32</v>
      </c>
      <c r="AT1430" s="52">
        <v>38.29</v>
      </c>
    </row>
    <row r="1431" spans="1:46" hidden="1">
      <c r="A1431">
        <v>2017</v>
      </c>
      <c r="B1431" t="s">
        <v>861</v>
      </c>
      <c r="C1431" t="s">
        <v>207</v>
      </c>
      <c r="D1431" t="s">
        <v>1256</v>
      </c>
      <c r="E1431" t="s">
        <v>1444</v>
      </c>
      <c r="F1431" t="str">
        <f t="shared" si="22"/>
        <v>Jordan Hamilton</v>
      </c>
      <c r="G1431" t="s">
        <v>875</v>
      </c>
      <c r="H1431" s="143">
        <v>81958</v>
      </c>
      <c r="I1431" s="143">
        <v>69458</v>
      </c>
      <c r="J1431" t="str">
        <f>IF(G1431="GK",VLOOKUP(F1431,'[1]2017GoalKeeper Stats'!$A$2:$S$109,2,FALSE),VLOOKUP(F1431,'[1]2017Player Stats'!$A$2:$AB$830,2,FALSE))</f>
        <v>CLB</v>
      </c>
      <c r="K1431">
        <f>IF(G1431="GK",VLOOKUP(F1431,'[1]2017GoalKeeper Stats'!$A$2:$S$109,4,FALSE),VLOOKUP(F1431,'[1]2017Player Stats'!$A$2:$AB$830,4,FALSE))</f>
        <v>8</v>
      </c>
      <c r="L1431">
        <f>IF(G1431="GK",VLOOKUP(F1431,'[1]2017GoalKeeper Stats'!$A$2:$S$109,5,FALSE),VLOOKUP(F1431,'[1]2017Player Stats'!$A$2:$AB$830,5,FALSE))</f>
        <v>0</v>
      </c>
      <c r="M1431">
        <f>IF(G1431="GK",VLOOKUP(F1431,'[1]2017GoalKeeper Stats'!$A$2:$S$109,6,FALSE),VLOOKUP(F1431,'[1]2017Player Stats'!$A$2:$AB$830,6,FALSE))</f>
        <v>142</v>
      </c>
      <c r="N1431">
        <f>IF(G1431="GK",VLOOKUP(F1431,'[1]2017GoalKeeper Stats'!$A$2:$S$109,7,FALSE),VLOOKUP(F1431,'[1]2017Player Stats'!$A$2:$AB$830,7,FALSE))</f>
        <v>2</v>
      </c>
      <c r="O1431">
        <f>IF(G1431="GK",VLOOKUP(F1431,'[1]2017GoalKeeper Stats'!$A$2:$S$109,8,FALSE),VLOOKUP(F1431,'[1]2017Player Stats'!$A$2:$AB$830,8,FALSE))</f>
        <v>1</v>
      </c>
      <c r="P1431">
        <f>IF(G1431="GK",VLOOKUP(F1431,'[1]2017GoalKeeper Stats'!$A$2:$S$109,9,FALSE),VLOOKUP(F1431,'[1]2017Player Stats'!$A$2:$AB$830,9,FALSE))</f>
        <v>5</v>
      </c>
      <c r="Q1431">
        <f>IF(G1431="GK",VLOOKUP(F1431,'[1]2017GoalKeeper Stats'!$A$2:$S$109,10,FALSE),VLOOKUP(F1431,'[1]2017Player Stats'!$A$2:$AB$830,10,FALSE))</f>
        <v>3</v>
      </c>
      <c r="R1431">
        <f>IF(G1431="GK",VLOOKUP(F1431,'[1]2017GoalKeeper Stats'!$A$2:$S$109,11,FALSE),VLOOKUP(F1431,'[1]2017Player Stats'!$A$2:$AB$830,11,FALSE))</f>
        <v>0</v>
      </c>
      <c r="S1431" t="str">
        <f>IF(G1431="GK",VLOOKUP(F1431,'[1]2017GoalKeeper Stats'!$A$2:$S$109,12,FALSE),VLOOKUP(F1431,'[1]2017Player Stats'!$A$2:$AB$830,12,FALSE))</f>
        <v>0/0</v>
      </c>
      <c r="T1431">
        <f>IF(G1431="GK",VLOOKUP(F1431,'[1]2017GoalKeeper Stats'!$A$2:$S$109,13,FALSE),VLOOKUP(F1431,'[1]2017Player Stats'!$A$2:$AB$830,13,FALSE))</f>
        <v>2</v>
      </c>
      <c r="U1431">
        <f>IF(G1431="GK",VLOOKUP(F1431,'[1]2017GoalKeeper Stats'!$A$2:$S$109,14,FALSE),VLOOKUP(F1431,'[1]2017Player Stats'!$A$2:$AB$830,14,FALSE))</f>
        <v>0</v>
      </c>
      <c r="V1431">
        <f>IF(G1431="GK",VLOOKUP(F1431,'[1]2017GoalKeeper Stats'!$A$2:$S$109,15,FALSE),VLOOKUP(F1431,'[1]2017Player Stats'!$A$2:$AB$830,15,FALSE))</f>
        <v>1.27</v>
      </c>
      <c r="W1431">
        <f>IF(G1431="GK",VLOOKUP(F1431,'[1]2017GoalKeeper Stats'!$A$2:$S$109,16,FALSE),VLOOKUP(F1431,'[1]2017Player Stats'!$A$2:$AB$830,16,FALSE))</f>
        <v>40</v>
      </c>
      <c r="X1431">
        <f>IF(G1431="GK",VLOOKUP(F1431,'[1]2017GoalKeeper Stats'!$A$2:$S$109,17,FALSE),VLOOKUP(F1431,'[1]2017Player Stats'!$A$2:$AB$830,17,FALSE))</f>
        <v>0</v>
      </c>
      <c r="Y1431">
        <f>IF(G1431="GK",VLOOKUP(F1431,'[1]2017GoalKeeper Stats'!$A$2:$S$109,18,FALSE),VLOOKUP(F1431,'[1]2017Player Stats'!$A$2:$AB$830,18,FALSE))</f>
        <v>1</v>
      </c>
      <c r="Z1431">
        <f>IF(G1431="GK",VLOOKUP(F1431,'[1]2017GoalKeeper Stats'!$A$2:$S$109,19,FALSE),VLOOKUP(F1431,'[1]2017Player Stats'!$A$2:$AB$830,19,FALSE))</f>
        <v>0</v>
      </c>
      <c r="AA1431">
        <f>IF(G1431="GK",VLOOKUP(F1431,'[1]2017GoalKeeper Stats'!$A$2:$S$109,20,FALSE),VLOOKUP(F1431,'[1]2017Player Stats'!$A$2:$AB$830,20,FALSE))</f>
        <v>0.63</v>
      </c>
      <c r="AB1431">
        <f>IF(G1431="GK",VLOOKUP(F1431,'[1]2017GoalKeeper Stats'!$A$2:$S$109,21,FALSE),VLOOKUP(F1431,'[1]2017Player Stats'!$A$2:$AB$830,21,FALSE))</f>
        <v>2</v>
      </c>
      <c r="AC1431">
        <f>IF(G1431="GK",VLOOKUP(F1431,'[1]2017GoalKeeper Stats'!$A$2:$S$109,22,FALSE),VLOOKUP(F1431,'[1]2017Player Stats'!$A$2:$AB$830,22,FALSE))</f>
        <v>4</v>
      </c>
      <c r="AD1431">
        <f>IF(G1431="GK",VLOOKUP(F1431,'[1]2017GoalKeeper Stats'!$A$2:$S$109,23,FALSE),VLOOKUP(F1431,'[1]2017Player Stats'!$A$2:$AB$830,23,FALSE))</f>
        <v>2</v>
      </c>
      <c r="AE1431">
        <f>IF(G1431="GK",VLOOKUP(F1431,'[1]2017GoalKeeper Stats'!$A$2:$S$109,24,FALSE),VLOOKUP(F1431,'[1]2017Player Stats'!$A$2:$AB$830,24,FALSE))</f>
        <v>0</v>
      </c>
      <c r="AF1431">
        <f>IF(G1431="GK",VLOOKUP(F1431,'[1]2017GoalKeeper Stats'!$A$2:$S$109,25,FALSE),VLOOKUP(F1431,'[1]2017Player Stats'!$A$2:$AB$830,25,FALSE))</f>
        <v>0</v>
      </c>
      <c r="AG1431">
        <f>IF(G1431="GK",VLOOKUP(F1431,'[1]2017GoalKeeper Stats'!$A$2:$S$109,26,FALSE),VLOOKUP(F1431,'[1]2017Player Stats'!$A$2:$AB$830,26,FALSE))</f>
        <v>60</v>
      </c>
      <c r="AH1431" s="51">
        <v>2017</v>
      </c>
      <c r="AI1431" s="51">
        <v>34</v>
      </c>
      <c r="AJ1431" s="51">
        <v>441</v>
      </c>
      <c r="AK1431" s="51">
        <v>404</v>
      </c>
      <c r="AL1431" s="51">
        <v>71</v>
      </c>
      <c r="AM1431" s="51">
        <v>37</v>
      </c>
      <c r="AN1431" s="51">
        <v>34</v>
      </c>
      <c r="AO1431" s="52">
        <v>52.62</v>
      </c>
      <c r="AP1431" s="52">
        <v>41.42</v>
      </c>
      <c r="AQ1431" s="52">
        <v>11.21</v>
      </c>
      <c r="AR1431" s="52">
        <v>22.79</v>
      </c>
      <c r="AS1431" s="51">
        <v>69</v>
      </c>
      <c r="AT1431" s="52">
        <v>54.4</v>
      </c>
    </row>
    <row r="1432" spans="1:46" hidden="1">
      <c r="A1432">
        <v>2017</v>
      </c>
      <c r="B1432" t="s">
        <v>861</v>
      </c>
      <c r="C1432" t="s">
        <v>207</v>
      </c>
      <c r="D1432" t="s">
        <v>1427</v>
      </c>
      <c r="E1432" t="s">
        <v>2027</v>
      </c>
      <c r="F1432" t="str">
        <f t="shared" si="22"/>
        <v>Nicolas Hasler</v>
      </c>
      <c r="G1432" t="s">
        <v>893</v>
      </c>
      <c r="H1432" s="143">
        <v>80671</v>
      </c>
      <c r="I1432" s="143">
        <v>65004</v>
      </c>
      <c r="J1432" t="str">
        <f>IF(G1432="GK",VLOOKUP(F1432,'[1]2017GoalKeeper Stats'!$A$2:$S$109,2,FALSE),VLOOKUP(F1432,'[1]2017Player Stats'!$A$2:$AB$830,2,FALSE))</f>
        <v>TOR</v>
      </c>
      <c r="K1432">
        <f>IF(G1432="GK",VLOOKUP(F1432,'[1]2017GoalKeeper Stats'!$A$2:$S$109,4,FALSE),VLOOKUP(F1432,'[1]2017Player Stats'!$A$2:$AB$830,4,FALSE))</f>
        <v>10</v>
      </c>
      <c r="L1432">
        <f>IF(G1432="GK",VLOOKUP(F1432,'[1]2017GoalKeeper Stats'!$A$2:$S$109,5,FALSE),VLOOKUP(F1432,'[1]2017Player Stats'!$A$2:$AB$830,5,FALSE))</f>
        <v>9</v>
      </c>
      <c r="M1432">
        <f>IF(G1432="GK",VLOOKUP(F1432,'[1]2017GoalKeeper Stats'!$A$2:$S$109,6,FALSE),VLOOKUP(F1432,'[1]2017Player Stats'!$A$2:$AB$830,6,FALSE))</f>
        <v>752</v>
      </c>
      <c r="N1432">
        <f>IF(G1432="GK",VLOOKUP(F1432,'[1]2017GoalKeeper Stats'!$A$2:$S$109,7,FALSE),VLOOKUP(F1432,'[1]2017Player Stats'!$A$2:$AB$830,7,FALSE))</f>
        <v>3</v>
      </c>
      <c r="O1432">
        <f>IF(G1432="GK",VLOOKUP(F1432,'[1]2017GoalKeeper Stats'!$A$2:$S$109,8,FALSE),VLOOKUP(F1432,'[1]2017Player Stats'!$A$2:$AB$830,8,FALSE))</f>
        <v>1</v>
      </c>
      <c r="P1432">
        <f>IF(G1432="GK",VLOOKUP(F1432,'[1]2017GoalKeeper Stats'!$A$2:$S$109,9,FALSE),VLOOKUP(F1432,'[1]2017Player Stats'!$A$2:$AB$830,9,FALSE))</f>
        <v>9</v>
      </c>
      <c r="Q1432">
        <f>IF(G1432="GK",VLOOKUP(F1432,'[1]2017GoalKeeper Stats'!$A$2:$S$109,10,FALSE),VLOOKUP(F1432,'[1]2017Player Stats'!$A$2:$AB$830,10,FALSE))</f>
        <v>4</v>
      </c>
      <c r="R1432">
        <f>IF(G1432="GK",VLOOKUP(F1432,'[1]2017GoalKeeper Stats'!$A$2:$S$109,11,FALSE),VLOOKUP(F1432,'[1]2017Player Stats'!$A$2:$AB$830,11,FALSE))</f>
        <v>1</v>
      </c>
      <c r="S1432" t="str">
        <f>IF(G1432="GK",VLOOKUP(F1432,'[1]2017GoalKeeper Stats'!$A$2:$S$109,12,FALSE),VLOOKUP(F1432,'[1]2017Player Stats'!$A$2:$AB$830,12,FALSE))</f>
        <v>0/0</v>
      </c>
      <c r="T1432">
        <f>IF(G1432="GK",VLOOKUP(F1432,'[1]2017GoalKeeper Stats'!$A$2:$S$109,13,FALSE),VLOOKUP(F1432,'[1]2017Player Stats'!$A$2:$AB$830,13,FALSE))</f>
        <v>1</v>
      </c>
      <c r="U1432">
        <f>IF(G1432="GK",VLOOKUP(F1432,'[1]2017GoalKeeper Stats'!$A$2:$S$109,14,FALSE),VLOOKUP(F1432,'[1]2017Player Stats'!$A$2:$AB$830,14,FALSE))</f>
        <v>2</v>
      </c>
      <c r="V1432">
        <f>IF(G1432="GK",VLOOKUP(F1432,'[1]2017GoalKeeper Stats'!$A$2:$S$109,15,FALSE),VLOOKUP(F1432,'[1]2017Player Stats'!$A$2:$AB$830,15,FALSE))</f>
        <v>0.36</v>
      </c>
      <c r="W1432">
        <f>IF(G1432="GK",VLOOKUP(F1432,'[1]2017GoalKeeper Stats'!$A$2:$S$109,16,FALSE),VLOOKUP(F1432,'[1]2017Player Stats'!$A$2:$AB$830,16,FALSE))</f>
        <v>33.299999999999997</v>
      </c>
      <c r="X1432">
        <f>IF(G1432="GK",VLOOKUP(F1432,'[1]2017GoalKeeper Stats'!$A$2:$S$109,17,FALSE),VLOOKUP(F1432,'[1]2017Player Stats'!$A$2:$AB$830,17,FALSE))</f>
        <v>0</v>
      </c>
      <c r="Y1432">
        <f>IF(G1432="GK",VLOOKUP(F1432,'[1]2017GoalKeeper Stats'!$A$2:$S$109,18,FALSE),VLOOKUP(F1432,'[1]2017Player Stats'!$A$2:$AB$830,18,FALSE))</f>
        <v>0</v>
      </c>
      <c r="Z1432">
        <f>IF(G1432="GK",VLOOKUP(F1432,'[1]2017GoalKeeper Stats'!$A$2:$S$109,19,FALSE),VLOOKUP(F1432,'[1]2017Player Stats'!$A$2:$AB$830,19,FALSE))</f>
        <v>1</v>
      </c>
      <c r="AA1432">
        <f>IF(G1432="GK",VLOOKUP(F1432,'[1]2017GoalKeeper Stats'!$A$2:$S$109,20,FALSE),VLOOKUP(F1432,'[1]2017Player Stats'!$A$2:$AB$830,20,FALSE))</f>
        <v>0.12</v>
      </c>
      <c r="AB1432">
        <f>IF(G1432="GK",VLOOKUP(F1432,'[1]2017GoalKeeper Stats'!$A$2:$S$109,21,FALSE),VLOOKUP(F1432,'[1]2017Player Stats'!$A$2:$AB$830,21,FALSE))</f>
        <v>7</v>
      </c>
      <c r="AC1432">
        <f>IF(G1432="GK",VLOOKUP(F1432,'[1]2017GoalKeeper Stats'!$A$2:$S$109,22,FALSE),VLOOKUP(F1432,'[1]2017Player Stats'!$A$2:$AB$830,22,FALSE))</f>
        <v>4</v>
      </c>
      <c r="AD1432">
        <f>IF(G1432="GK",VLOOKUP(F1432,'[1]2017GoalKeeper Stats'!$A$2:$S$109,23,FALSE),VLOOKUP(F1432,'[1]2017Player Stats'!$A$2:$AB$830,23,FALSE))</f>
        <v>1</v>
      </c>
      <c r="AE1432">
        <f>IF(G1432="GK",VLOOKUP(F1432,'[1]2017GoalKeeper Stats'!$A$2:$S$109,24,FALSE),VLOOKUP(F1432,'[1]2017Player Stats'!$A$2:$AB$830,24,FALSE))</f>
        <v>1</v>
      </c>
      <c r="AF1432">
        <f>IF(G1432="GK",VLOOKUP(F1432,'[1]2017GoalKeeper Stats'!$A$2:$S$109,25,FALSE),VLOOKUP(F1432,'[1]2017Player Stats'!$A$2:$AB$830,25,FALSE))</f>
        <v>0</v>
      </c>
      <c r="AG1432">
        <f>IF(G1432="GK",VLOOKUP(F1432,'[1]2017GoalKeeper Stats'!$A$2:$S$109,26,FALSE),VLOOKUP(F1432,'[1]2017Player Stats'!$A$2:$AB$830,26,FALSE))</f>
        <v>44.44</v>
      </c>
      <c r="AH1432" s="51">
        <v>2017</v>
      </c>
      <c r="AI1432" s="51">
        <v>34</v>
      </c>
      <c r="AJ1432" s="51">
        <v>441</v>
      </c>
      <c r="AK1432" s="51">
        <v>404</v>
      </c>
      <c r="AL1432" s="51">
        <v>71</v>
      </c>
      <c r="AM1432" s="51">
        <v>37</v>
      </c>
      <c r="AN1432" s="51">
        <v>34</v>
      </c>
      <c r="AO1432" s="52">
        <v>52.62</v>
      </c>
      <c r="AP1432" s="52">
        <v>41.42</v>
      </c>
      <c r="AQ1432" s="52">
        <v>11.21</v>
      </c>
      <c r="AR1432" s="52">
        <v>22.79</v>
      </c>
      <c r="AS1432" s="51">
        <v>69</v>
      </c>
      <c r="AT1432" s="52">
        <v>54.4</v>
      </c>
    </row>
    <row r="1433" spans="1:46" hidden="1">
      <c r="A1433">
        <v>2017</v>
      </c>
      <c r="B1433" t="s">
        <v>202</v>
      </c>
      <c r="C1433" t="s">
        <v>202</v>
      </c>
      <c r="D1433" t="s">
        <v>2028</v>
      </c>
      <c r="E1433" t="s">
        <v>2029</v>
      </c>
      <c r="F1433" t="str">
        <f t="shared" si="22"/>
        <v>Djordje Mihailovic</v>
      </c>
      <c r="G1433" t="s">
        <v>860</v>
      </c>
      <c r="H1433" s="143">
        <v>80000</v>
      </c>
      <c r="I1433" s="143">
        <v>80000</v>
      </c>
      <c r="J1433" t="str">
        <f>IF(G1433="GK",VLOOKUP(F1433,'[1]2017GoalKeeper Stats'!$A$2:$S$109,2,FALSE),VLOOKUP(F1433,'[1]2017Player Stats'!$A$2:$AB$830,2,FALSE))</f>
        <v>CHI</v>
      </c>
      <c r="K1433">
        <f>IF(G1433="GK",VLOOKUP(F1433,'[1]2017GoalKeeper Stats'!$A$2:$S$109,4,FALSE),VLOOKUP(F1433,'[1]2017Player Stats'!$A$2:$AB$830,4,FALSE))</f>
        <v>17</v>
      </c>
      <c r="L1433">
        <f>IF(G1433="GK",VLOOKUP(F1433,'[1]2017GoalKeeper Stats'!$A$2:$S$109,5,FALSE),VLOOKUP(F1433,'[1]2017Player Stats'!$A$2:$AB$830,5,FALSE))</f>
        <v>7</v>
      </c>
      <c r="M1433">
        <f>IF(G1433="GK",VLOOKUP(F1433,'[1]2017GoalKeeper Stats'!$A$2:$S$109,6,FALSE),VLOOKUP(F1433,'[1]2017Player Stats'!$A$2:$AB$830,6,FALSE))</f>
        <v>732</v>
      </c>
      <c r="N1433">
        <f>IF(G1433="GK",VLOOKUP(F1433,'[1]2017GoalKeeper Stats'!$A$2:$S$109,7,FALSE),VLOOKUP(F1433,'[1]2017Player Stats'!$A$2:$AB$830,7,FALSE))</f>
        <v>1</v>
      </c>
      <c r="O1433">
        <f>IF(G1433="GK",VLOOKUP(F1433,'[1]2017GoalKeeper Stats'!$A$2:$S$109,8,FALSE),VLOOKUP(F1433,'[1]2017Player Stats'!$A$2:$AB$830,8,FALSE))</f>
        <v>2</v>
      </c>
      <c r="P1433">
        <f>IF(G1433="GK",VLOOKUP(F1433,'[1]2017GoalKeeper Stats'!$A$2:$S$109,9,FALSE),VLOOKUP(F1433,'[1]2017Player Stats'!$A$2:$AB$830,9,FALSE))</f>
        <v>8</v>
      </c>
      <c r="Q1433">
        <f>IF(G1433="GK",VLOOKUP(F1433,'[1]2017GoalKeeper Stats'!$A$2:$S$109,10,FALSE),VLOOKUP(F1433,'[1]2017Player Stats'!$A$2:$AB$830,10,FALSE))</f>
        <v>1</v>
      </c>
      <c r="R1433">
        <f>IF(G1433="GK",VLOOKUP(F1433,'[1]2017GoalKeeper Stats'!$A$2:$S$109,11,FALSE),VLOOKUP(F1433,'[1]2017Player Stats'!$A$2:$AB$830,11,FALSE))</f>
        <v>0</v>
      </c>
      <c r="S1433" t="str">
        <f>IF(G1433="GK",VLOOKUP(F1433,'[1]2017GoalKeeper Stats'!$A$2:$S$109,12,FALSE),VLOOKUP(F1433,'[1]2017Player Stats'!$A$2:$AB$830,12,FALSE))</f>
        <v>0/0</v>
      </c>
      <c r="T1433">
        <f>IF(G1433="GK",VLOOKUP(F1433,'[1]2017GoalKeeper Stats'!$A$2:$S$109,13,FALSE),VLOOKUP(F1433,'[1]2017Player Stats'!$A$2:$AB$830,13,FALSE))</f>
        <v>0</v>
      </c>
      <c r="U1433">
        <f>IF(G1433="GK",VLOOKUP(F1433,'[1]2017GoalKeeper Stats'!$A$2:$S$109,14,FALSE),VLOOKUP(F1433,'[1]2017Player Stats'!$A$2:$AB$830,14,FALSE))</f>
        <v>1</v>
      </c>
      <c r="V1433">
        <f>IF(G1433="GK",VLOOKUP(F1433,'[1]2017GoalKeeper Stats'!$A$2:$S$109,15,FALSE),VLOOKUP(F1433,'[1]2017Player Stats'!$A$2:$AB$830,15,FALSE))</f>
        <v>0.12</v>
      </c>
      <c r="W1433">
        <f>IF(G1433="GK",VLOOKUP(F1433,'[1]2017GoalKeeper Stats'!$A$2:$S$109,16,FALSE),VLOOKUP(F1433,'[1]2017Player Stats'!$A$2:$AB$830,16,FALSE))</f>
        <v>12.5</v>
      </c>
      <c r="X1433">
        <f>IF(G1433="GK",VLOOKUP(F1433,'[1]2017GoalKeeper Stats'!$A$2:$S$109,17,FALSE),VLOOKUP(F1433,'[1]2017Player Stats'!$A$2:$AB$830,17,FALSE))</f>
        <v>2</v>
      </c>
      <c r="Y1433">
        <f>IF(G1433="GK",VLOOKUP(F1433,'[1]2017GoalKeeper Stats'!$A$2:$S$109,18,FALSE),VLOOKUP(F1433,'[1]2017Player Stats'!$A$2:$AB$830,18,FALSE))</f>
        <v>0</v>
      </c>
      <c r="Z1433">
        <f>IF(G1433="GK",VLOOKUP(F1433,'[1]2017GoalKeeper Stats'!$A$2:$S$109,19,FALSE),VLOOKUP(F1433,'[1]2017Player Stats'!$A$2:$AB$830,19,FALSE))</f>
        <v>2</v>
      </c>
      <c r="AA1433">
        <f>IF(G1433="GK",VLOOKUP(F1433,'[1]2017GoalKeeper Stats'!$A$2:$S$109,20,FALSE),VLOOKUP(F1433,'[1]2017Player Stats'!$A$2:$AB$830,20,FALSE))</f>
        <v>0.25</v>
      </c>
      <c r="AB1433">
        <f>IF(G1433="GK",VLOOKUP(F1433,'[1]2017GoalKeeper Stats'!$A$2:$S$109,21,FALSE),VLOOKUP(F1433,'[1]2017Player Stats'!$A$2:$AB$830,21,FALSE))</f>
        <v>11</v>
      </c>
      <c r="AC1433">
        <f>IF(G1433="GK",VLOOKUP(F1433,'[1]2017GoalKeeper Stats'!$A$2:$S$109,22,FALSE),VLOOKUP(F1433,'[1]2017Player Stats'!$A$2:$AB$830,22,FALSE))</f>
        <v>15</v>
      </c>
      <c r="AD1433">
        <f>IF(G1433="GK",VLOOKUP(F1433,'[1]2017GoalKeeper Stats'!$A$2:$S$109,23,FALSE),VLOOKUP(F1433,'[1]2017Player Stats'!$A$2:$AB$830,23,FALSE))</f>
        <v>0</v>
      </c>
      <c r="AE1433">
        <f>IF(G1433="GK",VLOOKUP(F1433,'[1]2017GoalKeeper Stats'!$A$2:$S$109,24,FALSE),VLOOKUP(F1433,'[1]2017Player Stats'!$A$2:$AB$830,24,FALSE))</f>
        <v>0</v>
      </c>
      <c r="AF1433">
        <f>IF(G1433="GK",VLOOKUP(F1433,'[1]2017GoalKeeper Stats'!$A$2:$S$109,25,FALSE),VLOOKUP(F1433,'[1]2017Player Stats'!$A$2:$AB$830,25,FALSE))</f>
        <v>0</v>
      </c>
      <c r="AG1433">
        <f>IF(G1433="GK",VLOOKUP(F1433,'[1]2017GoalKeeper Stats'!$A$2:$S$109,26,FALSE),VLOOKUP(F1433,'[1]2017Player Stats'!$A$2:$AB$830,26,FALSE))</f>
        <v>12.5</v>
      </c>
      <c r="AH1433" s="51">
        <v>2017</v>
      </c>
      <c r="AI1433" s="51">
        <v>34</v>
      </c>
      <c r="AJ1433" s="51">
        <v>419</v>
      </c>
      <c r="AK1433" s="51">
        <v>394</v>
      </c>
      <c r="AL1433" s="51">
        <v>59</v>
      </c>
      <c r="AM1433" s="51">
        <v>45</v>
      </c>
      <c r="AN1433" s="51">
        <v>14</v>
      </c>
      <c r="AO1433" s="52">
        <v>47.97</v>
      </c>
      <c r="AP1433" s="52">
        <v>44.24</v>
      </c>
      <c r="AQ1433" s="52">
        <v>3.73</v>
      </c>
      <c r="AR1433" s="52">
        <v>10.27</v>
      </c>
      <c r="AS1433" s="51">
        <v>55</v>
      </c>
      <c r="AT1433" s="52">
        <v>49.07</v>
      </c>
    </row>
    <row r="1434" spans="1:46" hidden="1">
      <c r="A1434">
        <v>2017</v>
      </c>
      <c r="B1434" t="s">
        <v>962</v>
      </c>
      <c r="C1434" t="s">
        <v>962</v>
      </c>
      <c r="D1434" t="s">
        <v>937</v>
      </c>
      <c r="E1434" t="s">
        <v>1835</v>
      </c>
      <c r="F1434" t="str">
        <f t="shared" si="22"/>
        <v>Chris Durkin</v>
      </c>
      <c r="G1434" t="s">
        <v>1044</v>
      </c>
      <c r="H1434" s="143">
        <v>79167</v>
      </c>
      <c r="I1434" s="143">
        <v>70000</v>
      </c>
      <c r="J1434" t="str">
        <f>IF(G1434="GK",VLOOKUP(F1434,'[1]2017GoalKeeper Stats'!$A$2:$S$109,2,FALSE),VLOOKUP(F1434,'[1]2017Player Stats'!$A$2:$AB$830,2,FALSE))</f>
        <v>DC</v>
      </c>
      <c r="K1434">
        <f>IF(G1434="GK",VLOOKUP(F1434,'[1]2017GoalKeeper Stats'!$A$2:$S$109,4,FALSE),VLOOKUP(F1434,'[1]2017Player Stats'!$A$2:$AB$830,4,FALSE))</f>
        <v>0</v>
      </c>
      <c r="L1434">
        <f>IF(G1434="GK",VLOOKUP(F1434,'[1]2017GoalKeeper Stats'!$A$2:$S$109,5,FALSE),VLOOKUP(F1434,'[1]2017Player Stats'!$A$2:$AB$830,5,FALSE))</f>
        <v>0</v>
      </c>
      <c r="M1434">
        <f>IF(G1434="GK",VLOOKUP(F1434,'[1]2017GoalKeeper Stats'!$A$2:$S$109,6,FALSE),VLOOKUP(F1434,'[1]2017Player Stats'!$A$2:$AB$830,6,FALSE))</f>
        <v>0</v>
      </c>
      <c r="N1434">
        <f>IF(G1434="GK",VLOOKUP(F1434,'[1]2017GoalKeeper Stats'!$A$2:$S$109,7,FALSE),VLOOKUP(F1434,'[1]2017Player Stats'!$A$2:$AB$830,7,FALSE))</f>
        <v>0</v>
      </c>
      <c r="O1434">
        <f>IF(G1434="GK",VLOOKUP(F1434,'[1]2017GoalKeeper Stats'!$A$2:$S$109,8,FALSE),VLOOKUP(F1434,'[1]2017Player Stats'!$A$2:$AB$830,8,FALSE))</f>
        <v>0</v>
      </c>
      <c r="P1434">
        <f>IF(G1434="GK",VLOOKUP(F1434,'[1]2017GoalKeeper Stats'!$A$2:$S$109,9,FALSE),VLOOKUP(F1434,'[1]2017Player Stats'!$A$2:$AB$830,9,FALSE))</f>
        <v>0</v>
      </c>
      <c r="Q1434">
        <f>IF(G1434="GK",VLOOKUP(F1434,'[1]2017GoalKeeper Stats'!$A$2:$S$109,10,FALSE),VLOOKUP(F1434,'[1]2017Player Stats'!$A$2:$AB$830,10,FALSE))</f>
        <v>0</v>
      </c>
      <c r="R1434">
        <f>IF(G1434="GK",VLOOKUP(F1434,'[1]2017GoalKeeper Stats'!$A$2:$S$109,11,FALSE),VLOOKUP(F1434,'[1]2017Player Stats'!$A$2:$AB$830,11,FALSE))</f>
        <v>0</v>
      </c>
      <c r="S1434" t="str">
        <f>IF(G1434="GK",VLOOKUP(F1434,'[1]2017GoalKeeper Stats'!$A$2:$S$109,12,FALSE),VLOOKUP(F1434,'[1]2017Player Stats'!$A$2:$AB$830,12,FALSE))</f>
        <v>0/0</v>
      </c>
      <c r="T1434">
        <f>IF(G1434="GK",VLOOKUP(F1434,'[1]2017GoalKeeper Stats'!$A$2:$S$109,13,FALSE),VLOOKUP(F1434,'[1]2017Player Stats'!$A$2:$AB$830,13,FALSE))</f>
        <v>0</v>
      </c>
      <c r="U1434">
        <f>IF(G1434="GK",VLOOKUP(F1434,'[1]2017GoalKeeper Stats'!$A$2:$S$109,14,FALSE),VLOOKUP(F1434,'[1]2017Player Stats'!$A$2:$AB$830,14,FALSE))</f>
        <v>0</v>
      </c>
      <c r="V1434">
        <f>IF(G1434="GK",VLOOKUP(F1434,'[1]2017GoalKeeper Stats'!$A$2:$S$109,15,FALSE),VLOOKUP(F1434,'[1]2017Player Stats'!$A$2:$AB$830,15,FALSE))</f>
        <v>0</v>
      </c>
      <c r="W1434">
        <f>IF(G1434="GK",VLOOKUP(F1434,'[1]2017GoalKeeper Stats'!$A$2:$S$109,16,FALSE),VLOOKUP(F1434,'[1]2017Player Stats'!$A$2:$AB$830,16,FALSE))</f>
        <v>0</v>
      </c>
      <c r="X1434">
        <f>IF(G1434="GK",VLOOKUP(F1434,'[1]2017GoalKeeper Stats'!$A$2:$S$109,17,FALSE),VLOOKUP(F1434,'[1]2017Player Stats'!$A$2:$AB$830,17,FALSE))</f>
        <v>0</v>
      </c>
      <c r="Y1434">
        <f>IF(G1434="GK",VLOOKUP(F1434,'[1]2017GoalKeeper Stats'!$A$2:$S$109,18,FALSE),VLOOKUP(F1434,'[1]2017Player Stats'!$A$2:$AB$830,18,FALSE))</f>
        <v>0</v>
      </c>
      <c r="Z1434">
        <f>IF(G1434="GK",VLOOKUP(F1434,'[1]2017GoalKeeper Stats'!$A$2:$S$109,19,FALSE),VLOOKUP(F1434,'[1]2017Player Stats'!$A$2:$AB$830,19,FALSE))</f>
        <v>0</v>
      </c>
      <c r="AA1434">
        <f>IF(G1434="GK",VLOOKUP(F1434,'[1]2017GoalKeeper Stats'!$A$2:$S$109,20,FALSE),VLOOKUP(F1434,'[1]2017Player Stats'!$A$2:$AB$830,20,FALSE))</f>
        <v>0</v>
      </c>
      <c r="AB1434">
        <f>IF(G1434="GK",VLOOKUP(F1434,'[1]2017GoalKeeper Stats'!$A$2:$S$109,21,FALSE),VLOOKUP(F1434,'[1]2017Player Stats'!$A$2:$AB$830,21,FALSE))</f>
        <v>0</v>
      </c>
      <c r="AC1434">
        <f>IF(G1434="GK",VLOOKUP(F1434,'[1]2017GoalKeeper Stats'!$A$2:$S$109,22,FALSE),VLOOKUP(F1434,'[1]2017Player Stats'!$A$2:$AB$830,22,FALSE))</f>
        <v>0</v>
      </c>
      <c r="AD1434">
        <f>IF(G1434="GK",VLOOKUP(F1434,'[1]2017GoalKeeper Stats'!$A$2:$S$109,23,FALSE),VLOOKUP(F1434,'[1]2017Player Stats'!$A$2:$AB$830,23,FALSE))</f>
        <v>0</v>
      </c>
      <c r="AE1434">
        <f>IF(G1434="GK",VLOOKUP(F1434,'[1]2017GoalKeeper Stats'!$A$2:$S$109,24,FALSE),VLOOKUP(F1434,'[1]2017Player Stats'!$A$2:$AB$830,24,FALSE))</f>
        <v>0</v>
      </c>
      <c r="AF1434">
        <f>IF(G1434="GK",VLOOKUP(F1434,'[1]2017GoalKeeper Stats'!$A$2:$S$109,25,FALSE),VLOOKUP(F1434,'[1]2017Player Stats'!$A$2:$AB$830,25,FALSE))</f>
        <v>0</v>
      </c>
      <c r="AG1434">
        <f>IF(G1434="GK",VLOOKUP(F1434,'[1]2017GoalKeeper Stats'!$A$2:$S$109,26,FALSE),VLOOKUP(F1434,'[1]2017Player Stats'!$A$2:$AB$830,26,FALSE))</f>
        <v>0</v>
      </c>
      <c r="AH1434" s="51">
        <v>2017</v>
      </c>
      <c r="AI1434" s="51">
        <v>34</v>
      </c>
      <c r="AJ1434" s="51">
        <v>402</v>
      </c>
      <c r="AK1434" s="51">
        <v>501</v>
      </c>
      <c r="AL1434" s="51">
        <v>27</v>
      </c>
      <c r="AM1434" s="51">
        <v>57</v>
      </c>
      <c r="AN1434" s="51">
        <v>-30</v>
      </c>
      <c r="AO1434" s="52">
        <v>39.200000000000003</v>
      </c>
      <c r="AP1434" s="52">
        <v>54.68</v>
      </c>
      <c r="AQ1434" s="52">
        <v>-15.48</v>
      </c>
      <c r="AR1434" s="52">
        <v>-14.52</v>
      </c>
      <c r="AS1434" s="51">
        <v>32</v>
      </c>
      <c r="AT1434" s="52">
        <v>37.090000000000003</v>
      </c>
    </row>
    <row r="1435" spans="1:46" hidden="1">
      <c r="A1435">
        <v>2017</v>
      </c>
      <c r="B1435" t="s">
        <v>201</v>
      </c>
      <c r="C1435" t="s">
        <v>201</v>
      </c>
      <c r="D1435" t="s">
        <v>2030</v>
      </c>
      <c r="E1435" t="s">
        <v>2031</v>
      </c>
      <c r="F1435" t="str">
        <f t="shared" si="22"/>
        <v>Ballou Jean-Yves Tabla</v>
      </c>
      <c r="G1435" t="s">
        <v>860</v>
      </c>
      <c r="H1435" s="143">
        <v>79000</v>
      </c>
      <c r="I1435" s="143">
        <v>70000</v>
      </c>
      <c r="J1435" t="str">
        <f>IF(G1435="GK",VLOOKUP(F1435,'[1]2017GoalKeeper Stats'!$A$2:$S$109,2,FALSE),VLOOKUP(F1435,'[1]2017Player Stats'!$A$2:$AB$830,2,FALSE))</f>
        <v>MTL</v>
      </c>
      <c r="K1435">
        <f>IF(G1435="GK",VLOOKUP(F1435,'[1]2017GoalKeeper Stats'!$A$2:$S$109,4,FALSE),VLOOKUP(F1435,'[1]2017Player Stats'!$A$2:$AB$830,4,FALSE))</f>
        <v>21</v>
      </c>
      <c r="L1435">
        <f>IF(G1435="GK",VLOOKUP(F1435,'[1]2017GoalKeeper Stats'!$A$2:$S$109,5,FALSE),VLOOKUP(F1435,'[1]2017Player Stats'!$A$2:$AB$830,5,FALSE))</f>
        <v>11</v>
      </c>
      <c r="M1435">
        <f>IF(G1435="GK",VLOOKUP(F1435,'[1]2017GoalKeeper Stats'!$A$2:$S$109,6,FALSE),VLOOKUP(F1435,'[1]2017Player Stats'!$A$2:$AB$830,6,FALSE))</f>
        <v>1146</v>
      </c>
      <c r="N1435">
        <f>IF(G1435="GK",VLOOKUP(F1435,'[1]2017GoalKeeper Stats'!$A$2:$S$109,7,FALSE),VLOOKUP(F1435,'[1]2017Player Stats'!$A$2:$AB$830,7,FALSE))</f>
        <v>2</v>
      </c>
      <c r="O1435">
        <f>IF(G1435="GK",VLOOKUP(F1435,'[1]2017GoalKeeper Stats'!$A$2:$S$109,8,FALSE),VLOOKUP(F1435,'[1]2017Player Stats'!$A$2:$AB$830,8,FALSE))</f>
        <v>2</v>
      </c>
      <c r="P1435">
        <f>IF(G1435="GK",VLOOKUP(F1435,'[1]2017GoalKeeper Stats'!$A$2:$S$109,9,FALSE),VLOOKUP(F1435,'[1]2017Player Stats'!$A$2:$AB$830,9,FALSE))</f>
        <v>26</v>
      </c>
      <c r="Q1435">
        <f>IF(G1435="GK",VLOOKUP(F1435,'[1]2017GoalKeeper Stats'!$A$2:$S$109,10,FALSE),VLOOKUP(F1435,'[1]2017Player Stats'!$A$2:$AB$830,10,FALSE))</f>
        <v>10</v>
      </c>
      <c r="R1435">
        <f>IF(G1435="GK",VLOOKUP(F1435,'[1]2017GoalKeeper Stats'!$A$2:$S$109,11,FALSE),VLOOKUP(F1435,'[1]2017Player Stats'!$A$2:$AB$830,11,FALSE))</f>
        <v>1</v>
      </c>
      <c r="S1435" t="str">
        <f>IF(G1435="GK",VLOOKUP(F1435,'[1]2017GoalKeeper Stats'!$A$2:$S$109,12,FALSE),VLOOKUP(F1435,'[1]2017Player Stats'!$A$2:$AB$830,12,FALSE))</f>
        <v>0/0</v>
      </c>
      <c r="T1435">
        <f>IF(G1435="GK",VLOOKUP(F1435,'[1]2017GoalKeeper Stats'!$A$2:$S$109,13,FALSE),VLOOKUP(F1435,'[1]2017Player Stats'!$A$2:$AB$830,13,FALSE))</f>
        <v>0</v>
      </c>
      <c r="U1435">
        <f>IF(G1435="GK",VLOOKUP(F1435,'[1]2017GoalKeeper Stats'!$A$2:$S$109,14,FALSE),VLOOKUP(F1435,'[1]2017Player Stats'!$A$2:$AB$830,14,FALSE))</f>
        <v>2</v>
      </c>
      <c r="V1435">
        <f>IF(G1435="GK",VLOOKUP(F1435,'[1]2017GoalKeeper Stats'!$A$2:$S$109,15,FALSE),VLOOKUP(F1435,'[1]2017Player Stats'!$A$2:$AB$830,15,FALSE))</f>
        <v>0.16</v>
      </c>
      <c r="W1435">
        <f>IF(G1435="GK",VLOOKUP(F1435,'[1]2017GoalKeeper Stats'!$A$2:$S$109,16,FALSE),VLOOKUP(F1435,'[1]2017Player Stats'!$A$2:$AB$830,16,FALSE))</f>
        <v>7.7</v>
      </c>
      <c r="X1435">
        <f>IF(G1435="GK",VLOOKUP(F1435,'[1]2017GoalKeeper Stats'!$A$2:$S$109,17,FALSE),VLOOKUP(F1435,'[1]2017Player Stats'!$A$2:$AB$830,17,FALSE))</f>
        <v>0</v>
      </c>
      <c r="Y1435">
        <f>IF(G1435="GK",VLOOKUP(F1435,'[1]2017GoalKeeper Stats'!$A$2:$S$109,18,FALSE),VLOOKUP(F1435,'[1]2017Player Stats'!$A$2:$AB$830,18,FALSE))</f>
        <v>2</v>
      </c>
      <c r="Z1435">
        <f>IF(G1435="GK",VLOOKUP(F1435,'[1]2017GoalKeeper Stats'!$A$2:$S$109,19,FALSE),VLOOKUP(F1435,'[1]2017Player Stats'!$A$2:$AB$830,19,FALSE))</f>
        <v>0</v>
      </c>
      <c r="AA1435">
        <f>IF(G1435="GK",VLOOKUP(F1435,'[1]2017GoalKeeper Stats'!$A$2:$S$109,20,FALSE),VLOOKUP(F1435,'[1]2017Player Stats'!$A$2:$AB$830,20,FALSE))</f>
        <v>0.16</v>
      </c>
      <c r="AB1435">
        <f>IF(G1435="GK",VLOOKUP(F1435,'[1]2017GoalKeeper Stats'!$A$2:$S$109,21,FALSE),VLOOKUP(F1435,'[1]2017Player Stats'!$A$2:$AB$830,21,FALSE))</f>
        <v>26</v>
      </c>
      <c r="AC1435">
        <f>IF(G1435="GK",VLOOKUP(F1435,'[1]2017GoalKeeper Stats'!$A$2:$S$109,22,FALSE),VLOOKUP(F1435,'[1]2017Player Stats'!$A$2:$AB$830,22,FALSE))</f>
        <v>24</v>
      </c>
      <c r="AD1435">
        <f>IF(G1435="GK",VLOOKUP(F1435,'[1]2017GoalKeeper Stats'!$A$2:$S$109,23,FALSE),VLOOKUP(F1435,'[1]2017Player Stats'!$A$2:$AB$830,23,FALSE))</f>
        <v>1</v>
      </c>
      <c r="AE1435">
        <f>IF(G1435="GK",VLOOKUP(F1435,'[1]2017GoalKeeper Stats'!$A$2:$S$109,24,FALSE),VLOOKUP(F1435,'[1]2017Player Stats'!$A$2:$AB$830,24,FALSE))</f>
        <v>4</v>
      </c>
      <c r="AF1435">
        <f>IF(G1435="GK",VLOOKUP(F1435,'[1]2017GoalKeeper Stats'!$A$2:$S$109,25,FALSE),VLOOKUP(F1435,'[1]2017Player Stats'!$A$2:$AB$830,25,FALSE))</f>
        <v>0</v>
      </c>
      <c r="AG1435">
        <f>IF(G1435="GK",VLOOKUP(F1435,'[1]2017GoalKeeper Stats'!$A$2:$S$109,26,FALSE),VLOOKUP(F1435,'[1]2017Player Stats'!$A$2:$AB$830,26,FALSE))</f>
        <v>38.46</v>
      </c>
      <c r="AH1435" s="51">
        <v>2017</v>
      </c>
      <c r="AI1435" s="51">
        <v>34</v>
      </c>
      <c r="AJ1435" s="51">
        <v>419</v>
      </c>
      <c r="AK1435" s="51">
        <v>472</v>
      </c>
      <c r="AL1435" s="51">
        <v>52</v>
      </c>
      <c r="AM1435" s="51">
        <v>57</v>
      </c>
      <c r="AN1435" s="51">
        <v>-5</v>
      </c>
      <c r="AO1435" s="52">
        <v>40.26</v>
      </c>
      <c r="AP1435" s="52">
        <v>50.46</v>
      </c>
      <c r="AQ1435" s="52">
        <v>-10.199999999999999</v>
      </c>
      <c r="AR1435" s="52">
        <v>5.2</v>
      </c>
      <c r="AS1435" s="51">
        <v>39</v>
      </c>
      <c r="AT1435" s="52">
        <v>40.03</v>
      </c>
    </row>
    <row r="1436" spans="1:46" hidden="1">
      <c r="A1436">
        <v>2017</v>
      </c>
      <c r="B1436" t="s">
        <v>201</v>
      </c>
      <c r="C1436" t="s">
        <v>201</v>
      </c>
      <c r="D1436" t="s">
        <v>1631</v>
      </c>
      <c r="E1436" t="s">
        <v>1632</v>
      </c>
      <c r="F1436" t="str">
        <f t="shared" si="22"/>
        <v>Daniel Lovitz</v>
      </c>
      <c r="G1436" t="s">
        <v>860</v>
      </c>
      <c r="H1436" s="143">
        <v>78750</v>
      </c>
      <c r="I1436" s="143">
        <v>78750</v>
      </c>
      <c r="J1436" t="str">
        <f>IF(G1436="GK",VLOOKUP(F1436,'[1]2017GoalKeeper Stats'!$A$2:$S$109,2,FALSE),VLOOKUP(F1436,'[1]2017Player Stats'!$A$2:$AB$830,2,FALSE))</f>
        <v>NSH</v>
      </c>
      <c r="K1436">
        <f>IF(G1436="GK",VLOOKUP(F1436,'[1]2017GoalKeeper Stats'!$A$2:$S$109,4,FALSE),VLOOKUP(F1436,'[1]2017Player Stats'!$A$2:$AB$830,4,FALSE))</f>
        <v>25</v>
      </c>
      <c r="L1436">
        <f>IF(G1436="GK",VLOOKUP(F1436,'[1]2017GoalKeeper Stats'!$A$2:$S$109,5,FALSE),VLOOKUP(F1436,'[1]2017Player Stats'!$A$2:$AB$830,5,FALSE))</f>
        <v>19</v>
      </c>
      <c r="M1436">
        <f>IF(G1436="GK",VLOOKUP(F1436,'[1]2017GoalKeeper Stats'!$A$2:$S$109,6,FALSE),VLOOKUP(F1436,'[1]2017Player Stats'!$A$2:$AB$830,6,FALSE))</f>
        <v>1750</v>
      </c>
      <c r="N1436">
        <f>IF(G1436="GK",VLOOKUP(F1436,'[1]2017GoalKeeper Stats'!$A$2:$S$109,7,FALSE),VLOOKUP(F1436,'[1]2017Player Stats'!$A$2:$AB$830,7,FALSE))</f>
        <v>0</v>
      </c>
      <c r="O1436">
        <f>IF(G1436="GK",VLOOKUP(F1436,'[1]2017GoalKeeper Stats'!$A$2:$S$109,8,FALSE),VLOOKUP(F1436,'[1]2017Player Stats'!$A$2:$AB$830,8,FALSE))</f>
        <v>1</v>
      </c>
      <c r="P1436">
        <f>IF(G1436="GK",VLOOKUP(F1436,'[1]2017GoalKeeper Stats'!$A$2:$S$109,9,FALSE),VLOOKUP(F1436,'[1]2017Player Stats'!$A$2:$AB$830,9,FALSE))</f>
        <v>4</v>
      </c>
      <c r="Q1436">
        <f>IF(G1436="GK",VLOOKUP(F1436,'[1]2017GoalKeeper Stats'!$A$2:$S$109,10,FALSE),VLOOKUP(F1436,'[1]2017Player Stats'!$A$2:$AB$830,10,FALSE))</f>
        <v>1</v>
      </c>
      <c r="R1436">
        <f>IF(G1436="GK",VLOOKUP(F1436,'[1]2017GoalKeeper Stats'!$A$2:$S$109,11,FALSE),VLOOKUP(F1436,'[1]2017Player Stats'!$A$2:$AB$830,11,FALSE))</f>
        <v>0</v>
      </c>
      <c r="S1436" t="str">
        <f>IF(G1436="GK",VLOOKUP(F1436,'[1]2017GoalKeeper Stats'!$A$2:$S$109,12,FALSE),VLOOKUP(F1436,'[1]2017Player Stats'!$A$2:$AB$830,12,FALSE))</f>
        <v>0/0</v>
      </c>
      <c r="T1436">
        <f>IF(G1436="GK",VLOOKUP(F1436,'[1]2017GoalKeeper Stats'!$A$2:$S$109,13,FALSE),VLOOKUP(F1436,'[1]2017Player Stats'!$A$2:$AB$830,13,FALSE))</f>
        <v>0</v>
      </c>
      <c r="U1436">
        <f>IF(G1436="GK",VLOOKUP(F1436,'[1]2017GoalKeeper Stats'!$A$2:$S$109,14,FALSE),VLOOKUP(F1436,'[1]2017Player Stats'!$A$2:$AB$830,14,FALSE))</f>
        <v>0</v>
      </c>
      <c r="V1436">
        <f>IF(G1436="GK",VLOOKUP(F1436,'[1]2017GoalKeeper Stats'!$A$2:$S$109,15,FALSE),VLOOKUP(F1436,'[1]2017Player Stats'!$A$2:$AB$830,15,FALSE))</f>
        <v>0</v>
      </c>
      <c r="W1436">
        <f>IF(G1436="GK",VLOOKUP(F1436,'[1]2017GoalKeeper Stats'!$A$2:$S$109,16,FALSE),VLOOKUP(F1436,'[1]2017Player Stats'!$A$2:$AB$830,16,FALSE))</f>
        <v>0</v>
      </c>
      <c r="X1436">
        <f>IF(G1436="GK",VLOOKUP(F1436,'[1]2017GoalKeeper Stats'!$A$2:$S$109,17,FALSE),VLOOKUP(F1436,'[1]2017Player Stats'!$A$2:$AB$830,17,FALSE))</f>
        <v>0</v>
      </c>
      <c r="Y1436">
        <f>IF(G1436="GK",VLOOKUP(F1436,'[1]2017GoalKeeper Stats'!$A$2:$S$109,18,FALSE),VLOOKUP(F1436,'[1]2017Player Stats'!$A$2:$AB$830,18,FALSE))</f>
        <v>1</v>
      </c>
      <c r="Z1436">
        <f>IF(G1436="GK",VLOOKUP(F1436,'[1]2017GoalKeeper Stats'!$A$2:$S$109,19,FALSE),VLOOKUP(F1436,'[1]2017Player Stats'!$A$2:$AB$830,19,FALSE))</f>
        <v>0</v>
      </c>
      <c r="AA1436">
        <f>IF(G1436="GK",VLOOKUP(F1436,'[1]2017GoalKeeper Stats'!$A$2:$S$109,20,FALSE),VLOOKUP(F1436,'[1]2017Player Stats'!$A$2:$AB$830,20,FALSE))</f>
        <v>0.05</v>
      </c>
      <c r="AB1436">
        <f>IF(G1436="GK",VLOOKUP(F1436,'[1]2017GoalKeeper Stats'!$A$2:$S$109,21,FALSE),VLOOKUP(F1436,'[1]2017Player Stats'!$A$2:$AB$830,21,FALSE))</f>
        <v>26</v>
      </c>
      <c r="AC1436">
        <f>IF(G1436="GK",VLOOKUP(F1436,'[1]2017GoalKeeper Stats'!$A$2:$S$109,22,FALSE),VLOOKUP(F1436,'[1]2017Player Stats'!$A$2:$AB$830,22,FALSE))</f>
        <v>10</v>
      </c>
      <c r="AD1436">
        <f>IF(G1436="GK",VLOOKUP(F1436,'[1]2017GoalKeeper Stats'!$A$2:$S$109,23,FALSE),VLOOKUP(F1436,'[1]2017Player Stats'!$A$2:$AB$830,23,FALSE))</f>
        <v>2</v>
      </c>
      <c r="AE1436">
        <f>IF(G1436="GK",VLOOKUP(F1436,'[1]2017GoalKeeper Stats'!$A$2:$S$109,24,FALSE),VLOOKUP(F1436,'[1]2017Player Stats'!$A$2:$AB$830,24,FALSE))</f>
        <v>4</v>
      </c>
      <c r="AF1436">
        <f>IF(G1436="GK",VLOOKUP(F1436,'[1]2017GoalKeeper Stats'!$A$2:$S$109,25,FALSE),VLOOKUP(F1436,'[1]2017Player Stats'!$A$2:$AB$830,25,FALSE))</f>
        <v>1</v>
      </c>
      <c r="AG1436">
        <f>IF(G1436="GK",VLOOKUP(F1436,'[1]2017GoalKeeper Stats'!$A$2:$S$109,26,FALSE),VLOOKUP(F1436,'[1]2017Player Stats'!$A$2:$AB$830,26,FALSE))</f>
        <v>25</v>
      </c>
      <c r="AH1436" s="51">
        <v>2017</v>
      </c>
      <c r="AI1436" s="51">
        <v>34</v>
      </c>
      <c r="AJ1436" s="51">
        <v>419</v>
      </c>
      <c r="AK1436" s="51">
        <v>472</v>
      </c>
      <c r="AL1436" s="51">
        <v>52</v>
      </c>
      <c r="AM1436" s="51">
        <v>57</v>
      </c>
      <c r="AN1436" s="51">
        <v>-5</v>
      </c>
      <c r="AO1436" s="52">
        <v>40.26</v>
      </c>
      <c r="AP1436" s="52">
        <v>50.46</v>
      </c>
      <c r="AQ1436" s="52">
        <v>-10.199999999999999</v>
      </c>
      <c r="AR1436" s="52">
        <v>5.2</v>
      </c>
      <c r="AS1436" s="51">
        <v>39</v>
      </c>
      <c r="AT1436" s="52">
        <v>40.03</v>
      </c>
    </row>
    <row r="1437" spans="1:46" hidden="1">
      <c r="A1437">
        <v>2017</v>
      </c>
      <c r="B1437" t="s">
        <v>204</v>
      </c>
      <c r="C1437" t="s">
        <v>204</v>
      </c>
      <c r="D1437" t="s">
        <v>2032</v>
      </c>
      <c r="E1437" t="s">
        <v>2033</v>
      </c>
      <c r="F1437" t="str">
        <f t="shared" si="22"/>
        <v>Giliano Wijnaldum</v>
      </c>
      <c r="G1437" t="s">
        <v>893</v>
      </c>
      <c r="H1437" s="143">
        <v>78337</v>
      </c>
      <c r="I1437" s="143">
        <v>65004</v>
      </c>
      <c r="J1437" t="str">
        <f>IF(G1437="GK",VLOOKUP(F1437,'[1]2017GoalKeeper Stats'!$A$2:$S$109,2,FALSE),VLOOKUP(F1437,'[1]2017Player Stats'!$A$2:$AB$830,2,FALSE))</f>
        <v>PHI</v>
      </c>
      <c r="K1437">
        <f>IF(G1437="GK",VLOOKUP(F1437,'[1]2017GoalKeeper Stats'!$A$2:$S$109,4,FALSE),VLOOKUP(F1437,'[1]2017Player Stats'!$A$2:$AB$830,4,FALSE))</f>
        <v>13</v>
      </c>
      <c r="L1437">
        <f>IF(G1437="GK",VLOOKUP(F1437,'[1]2017GoalKeeper Stats'!$A$2:$S$109,5,FALSE),VLOOKUP(F1437,'[1]2017Player Stats'!$A$2:$AB$830,5,FALSE))</f>
        <v>13</v>
      </c>
      <c r="M1437">
        <f>IF(G1437="GK",VLOOKUP(F1437,'[1]2017GoalKeeper Stats'!$A$2:$S$109,6,FALSE),VLOOKUP(F1437,'[1]2017Player Stats'!$A$2:$AB$830,6,FALSE))</f>
        <v>1138</v>
      </c>
      <c r="N1437">
        <f>IF(G1437="GK",VLOOKUP(F1437,'[1]2017GoalKeeper Stats'!$A$2:$S$109,7,FALSE),VLOOKUP(F1437,'[1]2017Player Stats'!$A$2:$AB$830,7,FALSE))</f>
        <v>0</v>
      </c>
      <c r="O1437">
        <f>IF(G1437="GK",VLOOKUP(F1437,'[1]2017GoalKeeper Stats'!$A$2:$S$109,8,FALSE),VLOOKUP(F1437,'[1]2017Player Stats'!$A$2:$AB$830,8,FALSE))</f>
        <v>1</v>
      </c>
      <c r="P1437">
        <f>IF(G1437="GK",VLOOKUP(F1437,'[1]2017GoalKeeper Stats'!$A$2:$S$109,9,FALSE),VLOOKUP(F1437,'[1]2017Player Stats'!$A$2:$AB$830,9,FALSE))</f>
        <v>3</v>
      </c>
      <c r="Q1437">
        <f>IF(G1437="GK",VLOOKUP(F1437,'[1]2017GoalKeeper Stats'!$A$2:$S$109,10,FALSE),VLOOKUP(F1437,'[1]2017Player Stats'!$A$2:$AB$830,10,FALSE))</f>
        <v>0</v>
      </c>
      <c r="R1437">
        <f>IF(G1437="GK",VLOOKUP(F1437,'[1]2017GoalKeeper Stats'!$A$2:$S$109,11,FALSE),VLOOKUP(F1437,'[1]2017Player Stats'!$A$2:$AB$830,11,FALSE))</f>
        <v>0</v>
      </c>
      <c r="S1437" t="str">
        <f>IF(G1437="GK",VLOOKUP(F1437,'[1]2017GoalKeeper Stats'!$A$2:$S$109,12,FALSE),VLOOKUP(F1437,'[1]2017Player Stats'!$A$2:$AB$830,12,FALSE))</f>
        <v>0/0</v>
      </c>
      <c r="T1437">
        <f>IF(G1437="GK",VLOOKUP(F1437,'[1]2017GoalKeeper Stats'!$A$2:$S$109,13,FALSE),VLOOKUP(F1437,'[1]2017Player Stats'!$A$2:$AB$830,13,FALSE))</f>
        <v>0</v>
      </c>
      <c r="U1437">
        <f>IF(G1437="GK",VLOOKUP(F1437,'[1]2017GoalKeeper Stats'!$A$2:$S$109,14,FALSE),VLOOKUP(F1437,'[1]2017Player Stats'!$A$2:$AB$830,14,FALSE))</f>
        <v>0</v>
      </c>
      <c r="V1437">
        <f>IF(G1437="GK",VLOOKUP(F1437,'[1]2017GoalKeeper Stats'!$A$2:$S$109,15,FALSE),VLOOKUP(F1437,'[1]2017Player Stats'!$A$2:$AB$830,15,FALSE))</f>
        <v>0</v>
      </c>
      <c r="W1437">
        <f>IF(G1437="GK",VLOOKUP(F1437,'[1]2017GoalKeeper Stats'!$A$2:$S$109,16,FALSE),VLOOKUP(F1437,'[1]2017Player Stats'!$A$2:$AB$830,16,FALSE))</f>
        <v>0</v>
      </c>
      <c r="X1437">
        <f>IF(G1437="GK",VLOOKUP(F1437,'[1]2017GoalKeeper Stats'!$A$2:$S$109,17,FALSE),VLOOKUP(F1437,'[1]2017Player Stats'!$A$2:$AB$830,17,FALSE))</f>
        <v>0</v>
      </c>
      <c r="Y1437">
        <f>IF(G1437="GK",VLOOKUP(F1437,'[1]2017GoalKeeper Stats'!$A$2:$S$109,18,FALSE),VLOOKUP(F1437,'[1]2017Player Stats'!$A$2:$AB$830,18,FALSE))</f>
        <v>1</v>
      </c>
      <c r="Z1437">
        <f>IF(G1437="GK",VLOOKUP(F1437,'[1]2017GoalKeeper Stats'!$A$2:$S$109,19,FALSE),VLOOKUP(F1437,'[1]2017Player Stats'!$A$2:$AB$830,19,FALSE))</f>
        <v>0</v>
      </c>
      <c r="AA1437">
        <f>IF(G1437="GK",VLOOKUP(F1437,'[1]2017GoalKeeper Stats'!$A$2:$S$109,20,FALSE),VLOOKUP(F1437,'[1]2017Player Stats'!$A$2:$AB$830,20,FALSE))</f>
        <v>0.08</v>
      </c>
      <c r="AB1437">
        <f>IF(G1437="GK",VLOOKUP(F1437,'[1]2017GoalKeeper Stats'!$A$2:$S$109,21,FALSE),VLOOKUP(F1437,'[1]2017Player Stats'!$A$2:$AB$830,21,FALSE))</f>
        <v>21</v>
      </c>
      <c r="AC1437">
        <f>IF(G1437="GK",VLOOKUP(F1437,'[1]2017GoalKeeper Stats'!$A$2:$S$109,22,FALSE),VLOOKUP(F1437,'[1]2017Player Stats'!$A$2:$AB$830,22,FALSE))</f>
        <v>24</v>
      </c>
      <c r="AD1437">
        <f>IF(G1437="GK",VLOOKUP(F1437,'[1]2017GoalKeeper Stats'!$A$2:$S$109,23,FALSE),VLOOKUP(F1437,'[1]2017Player Stats'!$A$2:$AB$830,23,FALSE))</f>
        <v>0</v>
      </c>
      <c r="AE1437">
        <f>IF(G1437="GK",VLOOKUP(F1437,'[1]2017GoalKeeper Stats'!$A$2:$S$109,24,FALSE),VLOOKUP(F1437,'[1]2017Player Stats'!$A$2:$AB$830,24,FALSE))</f>
        <v>4</v>
      </c>
      <c r="AF1437">
        <f>IF(G1437="GK",VLOOKUP(F1437,'[1]2017GoalKeeper Stats'!$A$2:$S$109,25,FALSE),VLOOKUP(F1437,'[1]2017Player Stats'!$A$2:$AB$830,25,FALSE))</f>
        <v>0</v>
      </c>
      <c r="AG1437">
        <f>IF(G1437="GK",VLOOKUP(F1437,'[1]2017GoalKeeper Stats'!$A$2:$S$109,26,FALSE),VLOOKUP(F1437,'[1]2017Player Stats'!$A$2:$AB$830,26,FALSE))</f>
        <v>0</v>
      </c>
      <c r="AH1437" s="51">
        <v>2017</v>
      </c>
      <c r="AI1437" s="51">
        <v>34</v>
      </c>
      <c r="AJ1437" s="51">
        <v>386</v>
      </c>
      <c r="AK1437" s="51">
        <v>424</v>
      </c>
      <c r="AL1437" s="51">
        <v>49</v>
      </c>
      <c r="AM1437" s="51">
        <v>47</v>
      </c>
      <c r="AN1437" s="51">
        <v>2</v>
      </c>
      <c r="AO1437" s="52">
        <v>43.73</v>
      </c>
      <c r="AP1437" s="52">
        <v>44.93</v>
      </c>
      <c r="AQ1437" s="52">
        <v>-1.2</v>
      </c>
      <c r="AR1437" s="52">
        <v>3.2</v>
      </c>
      <c r="AS1437" s="51">
        <v>42</v>
      </c>
      <c r="AT1437" s="52">
        <v>44.82</v>
      </c>
    </row>
    <row r="1438" spans="1:46" hidden="1">
      <c r="A1438">
        <v>2017</v>
      </c>
      <c r="B1438" t="s">
        <v>212</v>
      </c>
      <c r="C1438" t="s">
        <v>212</v>
      </c>
      <c r="D1438" t="s">
        <v>1035</v>
      </c>
      <c r="E1438" t="s">
        <v>2034</v>
      </c>
      <c r="F1438" t="str">
        <f t="shared" si="22"/>
        <v>Andrew Carleton</v>
      </c>
      <c r="G1438" t="s">
        <v>903</v>
      </c>
      <c r="H1438" s="143">
        <v>77400</v>
      </c>
      <c r="I1438" s="143">
        <v>65000</v>
      </c>
      <c r="J1438" t="str">
        <f>IF(G1438="GK",VLOOKUP(F1438,'[1]2017GoalKeeper Stats'!$A$2:$S$109,2,FALSE),VLOOKUP(F1438,'[1]2017Player Stats'!$A$2:$AB$830,2,FALSE))</f>
        <v>ATL</v>
      </c>
      <c r="K1438">
        <f>IF(G1438="GK",VLOOKUP(F1438,'[1]2017GoalKeeper Stats'!$A$2:$S$109,4,FALSE),VLOOKUP(F1438,'[1]2017Player Stats'!$A$2:$AB$830,4,FALSE))</f>
        <v>1</v>
      </c>
      <c r="L1438">
        <f>IF(G1438="GK",VLOOKUP(F1438,'[1]2017GoalKeeper Stats'!$A$2:$S$109,5,FALSE),VLOOKUP(F1438,'[1]2017Player Stats'!$A$2:$AB$830,5,FALSE))</f>
        <v>0</v>
      </c>
      <c r="M1438">
        <f>IF(G1438="GK",VLOOKUP(F1438,'[1]2017GoalKeeper Stats'!$A$2:$S$109,6,FALSE),VLOOKUP(F1438,'[1]2017Player Stats'!$A$2:$AB$830,6,FALSE))</f>
        <v>4</v>
      </c>
      <c r="N1438">
        <f>IF(G1438="GK",VLOOKUP(F1438,'[1]2017GoalKeeper Stats'!$A$2:$S$109,7,FALSE),VLOOKUP(F1438,'[1]2017Player Stats'!$A$2:$AB$830,7,FALSE))</f>
        <v>0</v>
      </c>
      <c r="O1438">
        <f>IF(G1438="GK",VLOOKUP(F1438,'[1]2017GoalKeeper Stats'!$A$2:$S$109,8,FALSE),VLOOKUP(F1438,'[1]2017Player Stats'!$A$2:$AB$830,8,FALSE))</f>
        <v>0</v>
      </c>
      <c r="P1438">
        <f>IF(G1438="GK",VLOOKUP(F1438,'[1]2017GoalKeeper Stats'!$A$2:$S$109,9,FALSE),VLOOKUP(F1438,'[1]2017Player Stats'!$A$2:$AB$830,9,FALSE))</f>
        <v>0</v>
      </c>
      <c r="Q1438">
        <f>IF(G1438="GK",VLOOKUP(F1438,'[1]2017GoalKeeper Stats'!$A$2:$S$109,10,FALSE),VLOOKUP(F1438,'[1]2017Player Stats'!$A$2:$AB$830,10,FALSE))</f>
        <v>0</v>
      </c>
      <c r="R1438">
        <f>IF(G1438="GK",VLOOKUP(F1438,'[1]2017GoalKeeper Stats'!$A$2:$S$109,11,FALSE),VLOOKUP(F1438,'[1]2017Player Stats'!$A$2:$AB$830,11,FALSE))</f>
        <v>0</v>
      </c>
      <c r="S1438" t="str">
        <f>IF(G1438="GK",VLOOKUP(F1438,'[1]2017GoalKeeper Stats'!$A$2:$S$109,12,FALSE),VLOOKUP(F1438,'[1]2017Player Stats'!$A$2:$AB$830,12,FALSE))</f>
        <v>0/0</v>
      </c>
      <c r="T1438">
        <f>IF(G1438="GK",VLOOKUP(F1438,'[1]2017GoalKeeper Stats'!$A$2:$S$109,13,FALSE),VLOOKUP(F1438,'[1]2017Player Stats'!$A$2:$AB$830,13,FALSE))</f>
        <v>0</v>
      </c>
      <c r="U1438">
        <f>IF(G1438="GK",VLOOKUP(F1438,'[1]2017GoalKeeper Stats'!$A$2:$S$109,14,FALSE),VLOOKUP(F1438,'[1]2017Player Stats'!$A$2:$AB$830,14,FALSE))</f>
        <v>0</v>
      </c>
      <c r="V1438">
        <f>IF(G1438="GK",VLOOKUP(F1438,'[1]2017GoalKeeper Stats'!$A$2:$S$109,15,FALSE),VLOOKUP(F1438,'[1]2017Player Stats'!$A$2:$AB$830,15,FALSE))</f>
        <v>0</v>
      </c>
      <c r="W1438">
        <f>IF(G1438="GK",VLOOKUP(F1438,'[1]2017GoalKeeper Stats'!$A$2:$S$109,16,FALSE),VLOOKUP(F1438,'[1]2017Player Stats'!$A$2:$AB$830,16,FALSE))</f>
        <v>0</v>
      </c>
      <c r="X1438">
        <f>IF(G1438="GK",VLOOKUP(F1438,'[1]2017GoalKeeper Stats'!$A$2:$S$109,17,FALSE),VLOOKUP(F1438,'[1]2017Player Stats'!$A$2:$AB$830,17,FALSE))</f>
        <v>0</v>
      </c>
      <c r="Y1438">
        <f>IF(G1438="GK",VLOOKUP(F1438,'[1]2017GoalKeeper Stats'!$A$2:$S$109,18,FALSE),VLOOKUP(F1438,'[1]2017Player Stats'!$A$2:$AB$830,18,FALSE))</f>
        <v>0</v>
      </c>
      <c r="Z1438">
        <f>IF(G1438="GK",VLOOKUP(F1438,'[1]2017GoalKeeper Stats'!$A$2:$S$109,19,FALSE),VLOOKUP(F1438,'[1]2017Player Stats'!$A$2:$AB$830,19,FALSE))</f>
        <v>0</v>
      </c>
      <c r="AA1438">
        <f>IF(G1438="GK",VLOOKUP(F1438,'[1]2017GoalKeeper Stats'!$A$2:$S$109,20,FALSE),VLOOKUP(F1438,'[1]2017Player Stats'!$A$2:$AB$830,20,FALSE))</f>
        <v>0</v>
      </c>
      <c r="AB1438">
        <f>IF(G1438="GK",VLOOKUP(F1438,'[1]2017GoalKeeper Stats'!$A$2:$S$109,21,FALSE),VLOOKUP(F1438,'[1]2017Player Stats'!$A$2:$AB$830,21,FALSE))</f>
        <v>0</v>
      </c>
      <c r="AC1438">
        <f>IF(G1438="GK",VLOOKUP(F1438,'[1]2017GoalKeeper Stats'!$A$2:$S$109,22,FALSE),VLOOKUP(F1438,'[1]2017Player Stats'!$A$2:$AB$830,22,FALSE))</f>
        <v>0</v>
      </c>
      <c r="AD1438">
        <f>IF(G1438="GK",VLOOKUP(F1438,'[1]2017GoalKeeper Stats'!$A$2:$S$109,23,FALSE),VLOOKUP(F1438,'[1]2017Player Stats'!$A$2:$AB$830,23,FALSE))</f>
        <v>0</v>
      </c>
      <c r="AE1438">
        <f>IF(G1438="GK",VLOOKUP(F1438,'[1]2017GoalKeeper Stats'!$A$2:$S$109,24,FALSE),VLOOKUP(F1438,'[1]2017Player Stats'!$A$2:$AB$830,24,FALSE))</f>
        <v>0</v>
      </c>
      <c r="AF1438">
        <f>IF(G1438="GK",VLOOKUP(F1438,'[1]2017GoalKeeper Stats'!$A$2:$S$109,25,FALSE),VLOOKUP(F1438,'[1]2017Player Stats'!$A$2:$AB$830,25,FALSE))</f>
        <v>0</v>
      </c>
      <c r="AG1438">
        <f>IF(G1438="GK",VLOOKUP(F1438,'[1]2017GoalKeeper Stats'!$A$2:$S$109,26,FALSE),VLOOKUP(F1438,'[1]2017Player Stats'!$A$2:$AB$830,26,FALSE))</f>
        <v>0</v>
      </c>
      <c r="AH1438" s="51">
        <v>2017</v>
      </c>
      <c r="AI1438" s="51">
        <v>34</v>
      </c>
      <c r="AJ1438" s="51">
        <v>438</v>
      </c>
      <c r="AK1438" s="51">
        <v>401</v>
      </c>
      <c r="AL1438" s="51">
        <v>69</v>
      </c>
      <c r="AM1438" s="51">
        <v>37</v>
      </c>
      <c r="AN1438" s="51">
        <v>32</v>
      </c>
      <c r="AO1438" s="52">
        <v>48.97</v>
      </c>
      <c r="AP1438" s="52">
        <v>43.53</v>
      </c>
      <c r="AQ1438" s="52">
        <v>5.44</v>
      </c>
      <c r="AR1438" s="52">
        <v>26.56</v>
      </c>
      <c r="AS1438" s="51">
        <v>55</v>
      </c>
      <c r="AT1438" s="52">
        <v>49.88</v>
      </c>
    </row>
    <row r="1439" spans="1:46" hidden="1">
      <c r="A1439">
        <v>2017</v>
      </c>
      <c r="B1439" t="s">
        <v>198</v>
      </c>
      <c r="C1439" t="s">
        <v>198</v>
      </c>
      <c r="D1439" t="s">
        <v>2035</v>
      </c>
      <c r="E1439" t="s">
        <v>2036</v>
      </c>
      <c r="F1439" t="str">
        <f t="shared" si="22"/>
        <v>Kortne Ford</v>
      </c>
      <c r="G1439" t="s">
        <v>893</v>
      </c>
      <c r="H1439" s="143">
        <v>76996</v>
      </c>
      <c r="I1439" s="143">
        <v>69996</v>
      </c>
      <c r="J1439" t="str">
        <f>IF(G1439="GK",VLOOKUP(F1439,'[1]2017GoalKeeper Stats'!$A$2:$S$109,2,FALSE),VLOOKUP(F1439,'[1]2017Player Stats'!$A$2:$AB$830,2,FALSE))</f>
        <v>COL</v>
      </c>
      <c r="K1439">
        <f>IF(G1439="GK",VLOOKUP(F1439,'[1]2017GoalKeeper Stats'!$A$2:$S$109,4,FALSE),VLOOKUP(F1439,'[1]2017Player Stats'!$A$2:$AB$830,4,FALSE))</f>
        <v>20</v>
      </c>
      <c r="L1439">
        <f>IF(G1439="GK",VLOOKUP(F1439,'[1]2017GoalKeeper Stats'!$A$2:$S$109,5,FALSE),VLOOKUP(F1439,'[1]2017Player Stats'!$A$2:$AB$830,5,FALSE))</f>
        <v>19</v>
      </c>
      <c r="M1439">
        <f>IF(G1439="GK",VLOOKUP(F1439,'[1]2017GoalKeeper Stats'!$A$2:$S$109,6,FALSE),VLOOKUP(F1439,'[1]2017Player Stats'!$A$2:$AB$830,6,FALSE))</f>
        <v>1727</v>
      </c>
      <c r="N1439">
        <f>IF(G1439="GK",VLOOKUP(F1439,'[1]2017GoalKeeper Stats'!$A$2:$S$109,7,FALSE),VLOOKUP(F1439,'[1]2017Player Stats'!$A$2:$AB$830,7,FALSE))</f>
        <v>1</v>
      </c>
      <c r="O1439">
        <f>IF(G1439="GK",VLOOKUP(F1439,'[1]2017GoalKeeper Stats'!$A$2:$S$109,8,FALSE),VLOOKUP(F1439,'[1]2017Player Stats'!$A$2:$AB$830,8,FALSE))</f>
        <v>0</v>
      </c>
      <c r="P1439">
        <f>IF(G1439="GK",VLOOKUP(F1439,'[1]2017GoalKeeper Stats'!$A$2:$S$109,9,FALSE),VLOOKUP(F1439,'[1]2017Player Stats'!$A$2:$AB$830,9,FALSE))</f>
        <v>10</v>
      </c>
      <c r="Q1439">
        <f>IF(G1439="GK",VLOOKUP(F1439,'[1]2017GoalKeeper Stats'!$A$2:$S$109,10,FALSE),VLOOKUP(F1439,'[1]2017Player Stats'!$A$2:$AB$830,10,FALSE))</f>
        <v>3</v>
      </c>
      <c r="R1439">
        <f>IF(G1439="GK",VLOOKUP(F1439,'[1]2017GoalKeeper Stats'!$A$2:$S$109,11,FALSE),VLOOKUP(F1439,'[1]2017Player Stats'!$A$2:$AB$830,11,FALSE))</f>
        <v>1</v>
      </c>
      <c r="S1439" t="str">
        <f>IF(G1439="GK",VLOOKUP(F1439,'[1]2017GoalKeeper Stats'!$A$2:$S$109,12,FALSE),VLOOKUP(F1439,'[1]2017Player Stats'!$A$2:$AB$830,12,FALSE))</f>
        <v>0/0</v>
      </c>
      <c r="T1439">
        <f>IF(G1439="GK",VLOOKUP(F1439,'[1]2017GoalKeeper Stats'!$A$2:$S$109,13,FALSE),VLOOKUP(F1439,'[1]2017Player Stats'!$A$2:$AB$830,13,FALSE))</f>
        <v>1</v>
      </c>
      <c r="U1439">
        <f>IF(G1439="GK",VLOOKUP(F1439,'[1]2017GoalKeeper Stats'!$A$2:$S$109,14,FALSE),VLOOKUP(F1439,'[1]2017Player Stats'!$A$2:$AB$830,14,FALSE))</f>
        <v>0</v>
      </c>
      <c r="V1439">
        <f>IF(G1439="GK",VLOOKUP(F1439,'[1]2017GoalKeeper Stats'!$A$2:$S$109,15,FALSE),VLOOKUP(F1439,'[1]2017Player Stats'!$A$2:$AB$830,15,FALSE))</f>
        <v>0.05</v>
      </c>
      <c r="W1439">
        <f>IF(G1439="GK",VLOOKUP(F1439,'[1]2017GoalKeeper Stats'!$A$2:$S$109,16,FALSE),VLOOKUP(F1439,'[1]2017Player Stats'!$A$2:$AB$830,16,FALSE))</f>
        <v>10</v>
      </c>
      <c r="X1439">
        <f>IF(G1439="GK",VLOOKUP(F1439,'[1]2017GoalKeeper Stats'!$A$2:$S$109,17,FALSE),VLOOKUP(F1439,'[1]2017Player Stats'!$A$2:$AB$830,17,FALSE))</f>
        <v>0</v>
      </c>
      <c r="Y1439">
        <f>IF(G1439="GK",VLOOKUP(F1439,'[1]2017GoalKeeper Stats'!$A$2:$S$109,18,FALSE),VLOOKUP(F1439,'[1]2017Player Stats'!$A$2:$AB$830,18,FALSE))</f>
        <v>0</v>
      </c>
      <c r="Z1439">
        <f>IF(G1439="GK",VLOOKUP(F1439,'[1]2017GoalKeeper Stats'!$A$2:$S$109,19,FALSE),VLOOKUP(F1439,'[1]2017Player Stats'!$A$2:$AB$830,19,FALSE))</f>
        <v>0</v>
      </c>
      <c r="AA1439">
        <f>IF(G1439="GK",VLOOKUP(F1439,'[1]2017GoalKeeper Stats'!$A$2:$S$109,20,FALSE),VLOOKUP(F1439,'[1]2017Player Stats'!$A$2:$AB$830,20,FALSE))</f>
        <v>0</v>
      </c>
      <c r="AB1439">
        <f>IF(G1439="GK",VLOOKUP(F1439,'[1]2017GoalKeeper Stats'!$A$2:$S$109,21,FALSE),VLOOKUP(F1439,'[1]2017Player Stats'!$A$2:$AB$830,21,FALSE))</f>
        <v>22</v>
      </c>
      <c r="AC1439">
        <f>IF(G1439="GK",VLOOKUP(F1439,'[1]2017GoalKeeper Stats'!$A$2:$S$109,22,FALSE),VLOOKUP(F1439,'[1]2017Player Stats'!$A$2:$AB$830,22,FALSE))</f>
        <v>11</v>
      </c>
      <c r="AD1439">
        <f>IF(G1439="GK",VLOOKUP(F1439,'[1]2017GoalKeeper Stats'!$A$2:$S$109,23,FALSE),VLOOKUP(F1439,'[1]2017Player Stats'!$A$2:$AB$830,23,FALSE))</f>
        <v>0</v>
      </c>
      <c r="AE1439">
        <f>IF(G1439="GK",VLOOKUP(F1439,'[1]2017GoalKeeper Stats'!$A$2:$S$109,24,FALSE),VLOOKUP(F1439,'[1]2017Player Stats'!$A$2:$AB$830,24,FALSE))</f>
        <v>4</v>
      </c>
      <c r="AF1439">
        <f>IF(G1439="GK",VLOOKUP(F1439,'[1]2017GoalKeeper Stats'!$A$2:$S$109,25,FALSE),VLOOKUP(F1439,'[1]2017Player Stats'!$A$2:$AB$830,25,FALSE))</f>
        <v>0</v>
      </c>
      <c r="AG1439">
        <f>IF(G1439="GK",VLOOKUP(F1439,'[1]2017GoalKeeper Stats'!$A$2:$S$109,26,FALSE),VLOOKUP(F1439,'[1]2017Player Stats'!$A$2:$AB$830,26,FALSE))</f>
        <v>30</v>
      </c>
      <c r="AH1439" s="51">
        <v>2017</v>
      </c>
      <c r="AI1439" s="51">
        <v>34</v>
      </c>
      <c r="AJ1439" s="51">
        <v>324</v>
      </c>
      <c r="AK1439" s="51">
        <v>489</v>
      </c>
      <c r="AL1439" s="51">
        <v>31</v>
      </c>
      <c r="AM1439" s="51">
        <v>49</v>
      </c>
      <c r="AN1439" s="51">
        <v>-18</v>
      </c>
      <c r="AO1439" s="52">
        <v>32.979999999999997</v>
      </c>
      <c r="AP1439" s="52">
        <v>49.63</v>
      </c>
      <c r="AQ1439" s="52">
        <v>-16.649999999999999</v>
      </c>
      <c r="AR1439" s="52">
        <v>-1.35</v>
      </c>
      <c r="AS1439" s="51">
        <v>33</v>
      </c>
      <c r="AT1439" s="52">
        <v>34.96</v>
      </c>
    </row>
    <row r="1440" spans="1:46" hidden="1">
      <c r="A1440">
        <v>2017</v>
      </c>
      <c r="B1440" t="s">
        <v>882</v>
      </c>
      <c r="C1440" t="s">
        <v>882</v>
      </c>
      <c r="D1440" t="s">
        <v>1265</v>
      </c>
      <c r="E1440" t="s">
        <v>1266</v>
      </c>
      <c r="F1440" t="str">
        <f t="shared" si="22"/>
        <v>Daigo Kobayashi</v>
      </c>
      <c r="G1440" t="s">
        <v>860</v>
      </c>
      <c r="H1440" s="143">
        <v>76996</v>
      </c>
      <c r="I1440" s="143">
        <v>69996</v>
      </c>
      <c r="J1440" t="str">
        <f>IF(G1440="GK",VLOOKUP(F1440,'[1]2017GoalKeeper Stats'!$A$2:$S$109,2,FALSE),VLOOKUP(F1440,'[1]2017Player Stats'!$A$2:$AB$830,2,FALSE))</f>
        <v>NE</v>
      </c>
      <c r="K1440">
        <f>IF(G1440="GK",VLOOKUP(F1440,'[1]2017GoalKeeper Stats'!$A$2:$S$109,4,FALSE),VLOOKUP(F1440,'[1]2017Player Stats'!$A$2:$AB$830,4,FALSE))</f>
        <v>12</v>
      </c>
      <c r="L1440">
        <f>IF(G1440="GK",VLOOKUP(F1440,'[1]2017GoalKeeper Stats'!$A$2:$S$109,5,FALSE),VLOOKUP(F1440,'[1]2017Player Stats'!$A$2:$AB$830,5,FALSE))</f>
        <v>4</v>
      </c>
      <c r="M1440">
        <f>IF(G1440="GK",VLOOKUP(F1440,'[1]2017GoalKeeper Stats'!$A$2:$S$109,6,FALSE),VLOOKUP(F1440,'[1]2017Player Stats'!$A$2:$AB$830,6,FALSE))</f>
        <v>507</v>
      </c>
      <c r="N1440">
        <f>IF(G1440="GK",VLOOKUP(F1440,'[1]2017GoalKeeper Stats'!$A$2:$S$109,7,FALSE),VLOOKUP(F1440,'[1]2017Player Stats'!$A$2:$AB$830,7,FALSE))</f>
        <v>1</v>
      </c>
      <c r="O1440">
        <f>IF(G1440="GK",VLOOKUP(F1440,'[1]2017GoalKeeper Stats'!$A$2:$S$109,8,FALSE),VLOOKUP(F1440,'[1]2017Player Stats'!$A$2:$AB$830,8,FALSE))</f>
        <v>0</v>
      </c>
      <c r="P1440">
        <f>IF(G1440="GK",VLOOKUP(F1440,'[1]2017GoalKeeper Stats'!$A$2:$S$109,9,FALSE),VLOOKUP(F1440,'[1]2017Player Stats'!$A$2:$AB$830,9,FALSE))</f>
        <v>5</v>
      </c>
      <c r="Q1440">
        <f>IF(G1440="GK",VLOOKUP(F1440,'[1]2017GoalKeeper Stats'!$A$2:$S$109,10,FALSE),VLOOKUP(F1440,'[1]2017Player Stats'!$A$2:$AB$830,10,FALSE))</f>
        <v>2</v>
      </c>
      <c r="R1440">
        <f>IF(G1440="GK",VLOOKUP(F1440,'[1]2017GoalKeeper Stats'!$A$2:$S$109,11,FALSE),VLOOKUP(F1440,'[1]2017Player Stats'!$A$2:$AB$830,11,FALSE))</f>
        <v>0</v>
      </c>
      <c r="S1440" t="str">
        <f>IF(G1440="GK",VLOOKUP(F1440,'[1]2017GoalKeeper Stats'!$A$2:$S$109,12,FALSE),VLOOKUP(F1440,'[1]2017Player Stats'!$A$2:$AB$830,12,FALSE))</f>
        <v>0/0</v>
      </c>
      <c r="T1440">
        <f>IF(G1440="GK",VLOOKUP(F1440,'[1]2017GoalKeeper Stats'!$A$2:$S$109,13,FALSE),VLOOKUP(F1440,'[1]2017Player Stats'!$A$2:$AB$830,13,FALSE))</f>
        <v>0</v>
      </c>
      <c r="U1440">
        <f>IF(G1440="GK",VLOOKUP(F1440,'[1]2017GoalKeeper Stats'!$A$2:$S$109,14,FALSE),VLOOKUP(F1440,'[1]2017Player Stats'!$A$2:$AB$830,14,FALSE))</f>
        <v>1</v>
      </c>
      <c r="V1440">
        <f>IF(G1440="GK",VLOOKUP(F1440,'[1]2017GoalKeeper Stats'!$A$2:$S$109,15,FALSE),VLOOKUP(F1440,'[1]2017Player Stats'!$A$2:$AB$830,15,FALSE))</f>
        <v>0.18</v>
      </c>
      <c r="W1440">
        <f>IF(G1440="GK",VLOOKUP(F1440,'[1]2017GoalKeeper Stats'!$A$2:$S$109,16,FALSE),VLOOKUP(F1440,'[1]2017Player Stats'!$A$2:$AB$830,16,FALSE))</f>
        <v>20</v>
      </c>
      <c r="X1440">
        <f>IF(G1440="GK",VLOOKUP(F1440,'[1]2017GoalKeeper Stats'!$A$2:$S$109,17,FALSE),VLOOKUP(F1440,'[1]2017Player Stats'!$A$2:$AB$830,17,FALSE))</f>
        <v>0</v>
      </c>
      <c r="Y1440">
        <f>IF(G1440="GK",VLOOKUP(F1440,'[1]2017GoalKeeper Stats'!$A$2:$S$109,18,FALSE),VLOOKUP(F1440,'[1]2017Player Stats'!$A$2:$AB$830,18,FALSE))</f>
        <v>0</v>
      </c>
      <c r="Z1440">
        <f>IF(G1440="GK",VLOOKUP(F1440,'[1]2017GoalKeeper Stats'!$A$2:$S$109,19,FALSE),VLOOKUP(F1440,'[1]2017Player Stats'!$A$2:$AB$830,19,FALSE))</f>
        <v>0</v>
      </c>
      <c r="AA1440">
        <f>IF(G1440="GK",VLOOKUP(F1440,'[1]2017GoalKeeper Stats'!$A$2:$S$109,20,FALSE),VLOOKUP(F1440,'[1]2017Player Stats'!$A$2:$AB$830,20,FALSE))</f>
        <v>0</v>
      </c>
      <c r="AB1440">
        <f>IF(G1440="GK",VLOOKUP(F1440,'[1]2017GoalKeeper Stats'!$A$2:$S$109,21,FALSE),VLOOKUP(F1440,'[1]2017Player Stats'!$A$2:$AB$830,21,FALSE))</f>
        <v>5</v>
      </c>
      <c r="AC1440">
        <f>IF(G1440="GK",VLOOKUP(F1440,'[1]2017GoalKeeper Stats'!$A$2:$S$109,22,FALSE),VLOOKUP(F1440,'[1]2017Player Stats'!$A$2:$AB$830,22,FALSE))</f>
        <v>4</v>
      </c>
      <c r="AD1440">
        <f>IF(G1440="GK",VLOOKUP(F1440,'[1]2017GoalKeeper Stats'!$A$2:$S$109,23,FALSE),VLOOKUP(F1440,'[1]2017Player Stats'!$A$2:$AB$830,23,FALSE))</f>
        <v>0</v>
      </c>
      <c r="AE1440">
        <f>IF(G1440="GK",VLOOKUP(F1440,'[1]2017GoalKeeper Stats'!$A$2:$S$109,24,FALSE),VLOOKUP(F1440,'[1]2017Player Stats'!$A$2:$AB$830,24,FALSE))</f>
        <v>0</v>
      </c>
      <c r="AF1440">
        <f>IF(G1440="GK",VLOOKUP(F1440,'[1]2017GoalKeeper Stats'!$A$2:$S$109,25,FALSE),VLOOKUP(F1440,'[1]2017Player Stats'!$A$2:$AB$830,25,FALSE))</f>
        <v>0</v>
      </c>
      <c r="AG1440">
        <f>IF(G1440="GK",VLOOKUP(F1440,'[1]2017GoalKeeper Stats'!$A$2:$S$109,26,FALSE),VLOOKUP(F1440,'[1]2017Player Stats'!$A$2:$AB$830,26,FALSE))</f>
        <v>40</v>
      </c>
      <c r="AH1440" s="51">
        <v>2017</v>
      </c>
      <c r="AI1440" s="51">
        <v>34</v>
      </c>
      <c r="AJ1440" s="51">
        <v>434</v>
      </c>
      <c r="AK1440" s="51">
        <v>418</v>
      </c>
      <c r="AL1440" s="51">
        <v>53</v>
      </c>
      <c r="AM1440" s="51">
        <v>61</v>
      </c>
      <c r="AN1440" s="51">
        <v>-8</v>
      </c>
      <c r="AO1440" s="52">
        <v>50.23</v>
      </c>
      <c r="AP1440" s="52">
        <v>45.82</v>
      </c>
      <c r="AQ1440" s="52">
        <v>4.41</v>
      </c>
      <c r="AR1440" s="52">
        <v>-12.41</v>
      </c>
      <c r="AS1440" s="51">
        <v>45</v>
      </c>
      <c r="AT1440" s="52">
        <v>49.33</v>
      </c>
    </row>
    <row r="1441" spans="1:46" hidden="1">
      <c r="A1441">
        <v>2017</v>
      </c>
      <c r="B1441" t="s">
        <v>211</v>
      </c>
      <c r="C1441" t="s">
        <v>173</v>
      </c>
      <c r="D1441" t="s">
        <v>2037</v>
      </c>
      <c r="E1441" t="s">
        <v>2038</v>
      </c>
      <c r="F1441" t="str">
        <f t="shared" si="22"/>
        <v>Andraz Struna</v>
      </c>
      <c r="G1441" t="s">
        <v>893</v>
      </c>
      <c r="H1441" s="143">
        <v>75600</v>
      </c>
      <c r="I1441" s="143">
        <v>75600</v>
      </c>
      <c r="J1441" t="str">
        <f>IF(G1441="GK",VLOOKUP(F1441,'[1]2017GoalKeeper Stats'!$A$2:$S$109,2,FALSE),VLOOKUP(F1441,'[1]2017Player Stats'!$A$2:$AB$830,2,FALSE))</f>
        <v>NYC</v>
      </c>
      <c r="K1441">
        <f>IF(G1441="GK",VLOOKUP(F1441,'[1]2017GoalKeeper Stats'!$A$2:$S$109,4,FALSE),VLOOKUP(F1441,'[1]2017Player Stats'!$A$2:$AB$830,4,FALSE))</f>
        <v>5</v>
      </c>
      <c r="L1441">
        <f>IF(G1441="GK",VLOOKUP(F1441,'[1]2017GoalKeeper Stats'!$A$2:$S$109,5,FALSE),VLOOKUP(F1441,'[1]2017Player Stats'!$A$2:$AB$830,5,FALSE))</f>
        <v>4</v>
      </c>
      <c r="M1441">
        <f>IF(G1441="GK",VLOOKUP(F1441,'[1]2017GoalKeeper Stats'!$A$2:$S$109,6,FALSE),VLOOKUP(F1441,'[1]2017Player Stats'!$A$2:$AB$830,6,FALSE))</f>
        <v>322</v>
      </c>
      <c r="N1441">
        <f>IF(G1441="GK",VLOOKUP(F1441,'[1]2017GoalKeeper Stats'!$A$2:$S$109,7,FALSE),VLOOKUP(F1441,'[1]2017Player Stats'!$A$2:$AB$830,7,FALSE))</f>
        <v>0</v>
      </c>
      <c r="O1441">
        <f>IF(G1441="GK",VLOOKUP(F1441,'[1]2017GoalKeeper Stats'!$A$2:$S$109,8,FALSE),VLOOKUP(F1441,'[1]2017Player Stats'!$A$2:$AB$830,8,FALSE))</f>
        <v>1</v>
      </c>
      <c r="P1441">
        <f>IF(G1441="GK",VLOOKUP(F1441,'[1]2017GoalKeeper Stats'!$A$2:$S$109,9,FALSE),VLOOKUP(F1441,'[1]2017Player Stats'!$A$2:$AB$830,9,FALSE))</f>
        <v>3</v>
      </c>
      <c r="Q1441">
        <f>IF(G1441="GK",VLOOKUP(F1441,'[1]2017GoalKeeper Stats'!$A$2:$S$109,10,FALSE),VLOOKUP(F1441,'[1]2017Player Stats'!$A$2:$AB$830,10,FALSE))</f>
        <v>0</v>
      </c>
      <c r="R1441">
        <f>IF(G1441="GK",VLOOKUP(F1441,'[1]2017GoalKeeper Stats'!$A$2:$S$109,11,FALSE),VLOOKUP(F1441,'[1]2017Player Stats'!$A$2:$AB$830,11,FALSE))</f>
        <v>0</v>
      </c>
      <c r="S1441" t="str">
        <f>IF(G1441="GK",VLOOKUP(F1441,'[1]2017GoalKeeper Stats'!$A$2:$S$109,12,FALSE),VLOOKUP(F1441,'[1]2017Player Stats'!$A$2:$AB$830,12,FALSE))</f>
        <v>0/0</v>
      </c>
      <c r="T1441">
        <f>IF(G1441="GK",VLOOKUP(F1441,'[1]2017GoalKeeper Stats'!$A$2:$S$109,13,FALSE),VLOOKUP(F1441,'[1]2017Player Stats'!$A$2:$AB$830,13,FALSE))</f>
        <v>0</v>
      </c>
      <c r="U1441">
        <f>IF(G1441="GK",VLOOKUP(F1441,'[1]2017GoalKeeper Stats'!$A$2:$S$109,14,FALSE),VLOOKUP(F1441,'[1]2017Player Stats'!$A$2:$AB$830,14,FALSE))</f>
        <v>0</v>
      </c>
      <c r="V1441">
        <f>IF(G1441="GK",VLOOKUP(F1441,'[1]2017GoalKeeper Stats'!$A$2:$S$109,15,FALSE),VLOOKUP(F1441,'[1]2017Player Stats'!$A$2:$AB$830,15,FALSE))</f>
        <v>0</v>
      </c>
      <c r="W1441">
        <f>IF(G1441="GK",VLOOKUP(F1441,'[1]2017GoalKeeper Stats'!$A$2:$S$109,16,FALSE),VLOOKUP(F1441,'[1]2017Player Stats'!$A$2:$AB$830,16,FALSE))</f>
        <v>0</v>
      </c>
      <c r="X1441">
        <f>IF(G1441="GK",VLOOKUP(F1441,'[1]2017GoalKeeper Stats'!$A$2:$S$109,17,FALSE),VLOOKUP(F1441,'[1]2017Player Stats'!$A$2:$AB$830,17,FALSE))</f>
        <v>0</v>
      </c>
      <c r="Y1441">
        <f>IF(G1441="GK",VLOOKUP(F1441,'[1]2017GoalKeeper Stats'!$A$2:$S$109,18,FALSE),VLOOKUP(F1441,'[1]2017Player Stats'!$A$2:$AB$830,18,FALSE))</f>
        <v>1</v>
      </c>
      <c r="Z1441">
        <f>IF(G1441="GK",VLOOKUP(F1441,'[1]2017GoalKeeper Stats'!$A$2:$S$109,19,FALSE),VLOOKUP(F1441,'[1]2017Player Stats'!$A$2:$AB$830,19,FALSE))</f>
        <v>0</v>
      </c>
      <c r="AA1441">
        <f>IF(G1441="GK",VLOOKUP(F1441,'[1]2017GoalKeeper Stats'!$A$2:$S$109,20,FALSE),VLOOKUP(F1441,'[1]2017Player Stats'!$A$2:$AB$830,20,FALSE))</f>
        <v>0.28000000000000003</v>
      </c>
      <c r="AB1441">
        <f>IF(G1441="GK",VLOOKUP(F1441,'[1]2017GoalKeeper Stats'!$A$2:$S$109,21,FALSE),VLOOKUP(F1441,'[1]2017Player Stats'!$A$2:$AB$830,21,FALSE))</f>
        <v>3</v>
      </c>
      <c r="AC1441">
        <f>IF(G1441="GK",VLOOKUP(F1441,'[1]2017GoalKeeper Stats'!$A$2:$S$109,22,FALSE),VLOOKUP(F1441,'[1]2017Player Stats'!$A$2:$AB$830,22,FALSE))</f>
        <v>3</v>
      </c>
      <c r="AD1441">
        <f>IF(G1441="GK",VLOOKUP(F1441,'[1]2017GoalKeeper Stats'!$A$2:$S$109,23,FALSE),VLOOKUP(F1441,'[1]2017Player Stats'!$A$2:$AB$830,23,FALSE))</f>
        <v>0</v>
      </c>
      <c r="AE1441">
        <f>IF(G1441="GK",VLOOKUP(F1441,'[1]2017GoalKeeper Stats'!$A$2:$S$109,24,FALSE),VLOOKUP(F1441,'[1]2017Player Stats'!$A$2:$AB$830,24,FALSE))</f>
        <v>1</v>
      </c>
      <c r="AF1441">
        <f>IF(G1441="GK",VLOOKUP(F1441,'[1]2017GoalKeeper Stats'!$A$2:$S$109,25,FALSE),VLOOKUP(F1441,'[1]2017Player Stats'!$A$2:$AB$830,25,FALSE))</f>
        <v>0</v>
      </c>
      <c r="AG1441">
        <f>IF(G1441="GK",VLOOKUP(F1441,'[1]2017GoalKeeper Stats'!$A$2:$S$109,26,FALSE),VLOOKUP(F1441,'[1]2017Player Stats'!$A$2:$AB$830,26,FALSE))</f>
        <v>0</v>
      </c>
      <c r="AH1441" s="51">
        <v>2017</v>
      </c>
      <c r="AI1441" s="51">
        <v>34</v>
      </c>
      <c r="AJ1441" s="51">
        <v>484</v>
      </c>
      <c r="AK1441" s="51">
        <v>421</v>
      </c>
      <c r="AL1441" s="51">
        <v>56</v>
      </c>
      <c r="AM1441" s="51">
        <v>43</v>
      </c>
      <c r="AN1441" s="51">
        <v>13</v>
      </c>
      <c r="AO1441" s="52">
        <v>53.25</v>
      </c>
      <c r="AP1441" s="52">
        <v>41.26</v>
      </c>
      <c r="AQ1441" s="52">
        <v>11.98</v>
      </c>
      <c r="AR1441" s="52">
        <v>1.02</v>
      </c>
      <c r="AS1441" s="51">
        <v>57</v>
      </c>
      <c r="AT1441" s="52">
        <v>55.34</v>
      </c>
    </row>
    <row r="1442" spans="1:46" hidden="1">
      <c r="A1442">
        <v>2017</v>
      </c>
      <c r="B1442" t="s">
        <v>924</v>
      </c>
      <c r="C1442" t="s">
        <v>924</v>
      </c>
      <c r="D1442" t="s">
        <v>1143</v>
      </c>
      <c r="E1442" t="s">
        <v>1526</v>
      </c>
      <c r="F1442" t="str">
        <f t="shared" si="22"/>
        <v>Erik Palmer-Brown</v>
      </c>
      <c r="G1442" t="s">
        <v>893</v>
      </c>
      <c r="H1442" s="143">
        <v>75500</v>
      </c>
      <c r="I1442" s="143">
        <v>75000</v>
      </c>
      <c r="J1442" t="str">
        <f>IF(G1442="GK",VLOOKUP(F1442,'[1]2017GoalKeeper Stats'!$A$2:$S$109,2,FALSE),VLOOKUP(F1442,'[1]2017Player Stats'!$A$2:$AB$830,2,FALSE))</f>
        <v xml:space="preserve">KC </v>
      </c>
      <c r="K1442">
        <f>IF(G1442="GK",VLOOKUP(F1442,'[1]2017GoalKeeper Stats'!$A$2:$S$109,4,FALSE),VLOOKUP(F1442,'[1]2017Player Stats'!$A$2:$AB$830,4,FALSE))</f>
        <v>10</v>
      </c>
      <c r="L1442">
        <f>IF(G1442="GK",VLOOKUP(F1442,'[1]2017GoalKeeper Stats'!$A$2:$S$109,5,FALSE),VLOOKUP(F1442,'[1]2017Player Stats'!$A$2:$AB$830,5,FALSE))</f>
        <v>7</v>
      </c>
      <c r="M1442">
        <f>IF(G1442="GK",VLOOKUP(F1442,'[1]2017GoalKeeper Stats'!$A$2:$S$109,6,FALSE),VLOOKUP(F1442,'[1]2017Player Stats'!$A$2:$AB$830,6,FALSE))</f>
        <v>641</v>
      </c>
      <c r="N1442">
        <f>IF(G1442="GK",VLOOKUP(F1442,'[1]2017GoalKeeper Stats'!$A$2:$S$109,7,FALSE),VLOOKUP(F1442,'[1]2017Player Stats'!$A$2:$AB$830,7,FALSE))</f>
        <v>0</v>
      </c>
      <c r="O1442">
        <f>IF(G1442="GK",VLOOKUP(F1442,'[1]2017GoalKeeper Stats'!$A$2:$S$109,8,FALSE),VLOOKUP(F1442,'[1]2017Player Stats'!$A$2:$AB$830,8,FALSE))</f>
        <v>0</v>
      </c>
      <c r="P1442">
        <f>IF(G1442="GK",VLOOKUP(F1442,'[1]2017GoalKeeper Stats'!$A$2:$S$109,9,FALSE),VLOOKUP(F1442,'[1]2017Player Stats'!$A$2:$AB$830,9,FALSE))</f>
        <v>0</v>
      </c>
      <c r="Q1442">
        <f>IF(G1442="GK",VLOOKUP(F1442,'[1]2017GoalKeeper Stats'!$A$2:$S$109,10,FALSE),VLOOKUP(F1442,'[1]2017Player Stats'!$A$2:$AB$830,10,FALSE))</f>
        <v>0</v>
      </c>
      <c r="R1442">
        <f>IF(G1442="GK",VLOOKUP(F1442,'[1]2017GoalKeeper Stats'!$A$2:$S$109,11,FALSE),VLOOKUP(F1442,'[1]2017Player Stats'!$A$2:$AB$830,11,FALSE))</f>
        <v>0</v>
      </c>
      <c r="S1442" t="str">
        <f>IF(G1442="GK",VLOOKUP(F1442,'[1]2017GoalKeeper Stats'!$A$2:$S$109,12,FALSE),VLOOKUP(F1442,'[1]2017Player Stats'!$A$2:$AB$830,12,FALSE))</f>
        <v>0/0</v>
      </c>
      <c r="T1442">
        <f>IF(G1442="GK",VLOOKUP(F1442,'[1]2017GoalKeeper Stats'!$A$2:$S$109,13,FALSE),VLOOKUP(F1442,'[1]2017Player Stats'!$A$2:$AB$830,13,FALSE))</f>
        <v>0</v>
      </c>
      <c r="U1442">
        <f>IF(G1442="GK",VLOOKUP(F1442,'[1]2017GoalKeeper Stats'!$A$2:$S$109,14,FALSE),VLOOKUP(F1442,'[1]2017Player Stats'!$A$2:$AB$830,14,FALSE))</f>
        <v>0</v>
      </c>
      <c r="V1442">
        <f>IF(G1442="GK",VLOOKUP(F1442,'[1]2017GoalKeeper Stats'!$A$2:$S$109,15,FALSE),VLOOKUP(F1442,'[1]2017Player Stats'!$A$2:$AB$830,15,FALSE))</f>
        <v>0</v>
      </c>
      <c r="W1442">
        <f>IF(G1442="GK",VLOOKUP(F1442,'[1]2017GoalKeeper Stats'!$A$2:$S$109,16,FALSE),VLOOKUP(F1442,'[1]2017Player Stats'!$A$2:$AB$830,16,FALSE))</f>
        <v>0</v>
      </c>
      <c r="X1442">
        <f>IF(G1442="GK",VLOOKUP(F1442,'[1]2017GoalKeeper Stats'!$A$2:$S$109,17,FALSE),VLOOKUP(F1442,'[1]2017Player Stats'!$A$2:$AB$830,17,FALSE))</f>
        <v>0</v>
      </c>
      <c r="Y1442">
        <f>IF(G1442="GK",VLOOKUP(F1442,'[1]2017GoalKeeper Stats'!$A$2:$S$109,18,FALSE),VLOOKUP(F1442,'[1]2017Player Stats'!$A$2:$AB$830,18,FALSE))</f>
        <v>0</v>
      </c>
      <c r="Z1442">
        <f>IF(G1442="GK",VLOOKUP(F1442,'[1]2017GoalKeeper Stats'!$A$2:$S$109,19,FALSE),VLOOKUP(F1442,'[1]2017Player Stats'!$A$2:$AB$830,19,FALSE))</f>
        <v>0</v>
      </c>
      <c r="AA1442">
        <f>IF(G1442="GK",VLOOKUP(F1442,'[1]2017GoalKeeper Stats'!$A$2:$S$109,20,FALSE),VLOOKUP(F1442,'[1]2017Player Stats'!$A$2:$AB$830,20,FALSE))</f>
        <v>0</v>
      </c>
      <c r="AB1442">
        <f>IF(G1442="GK",VLOOKUP(F1442,'[1]2017GoalKeeper Stats'!$A$2:$S$109,21,FALSE),VLOOKUP(F1442,'[1]2017Player Stats'!$A$2:$AB$830,21,FALSE))</f>
        <v>4</v>
      </c>
      <c r="AC1442">
        <f>IF(G1442="GK",VLOOKUP(F1442,'[1]2017GoalKeeper Stats'!$A$2:$S$109,22,FALSE),VLOOKUP(F1442,'[1]2017Player Stats'!$A$2:$AB$830,22,FALSE))</f>
        <v>7</v>
      </c>
      <c r="AD1442">
        <f>IF(G1442="GK",VLOOKUP(F1442,'[1]2017GoalKeeper Stats'!$A$2:$S$109,23,FALSE),VLOOKUP(F1442,'[1]2017Player Stats'!$A$2:$AB$830,23,FALSE))</f>
        <v>0</v>
      </c>
      <c r="AE1442">
        <f>IF(G1442="GK",VLOOKUP(F1442,'[1]2017GoalKeeper Stats'!$A$2:$S$109,24,FALSE),VLOOKUP(F1442,'[1]2017Player Stats'!$A$2:$AB$830,24,FALSE))</f>
        <v>0</v>
      </c>
      <c r="AF1442">
        <f>IF(G1442="GK",VLOOKUP(F1442,'[1]2017GoalKeeper Stats'!$A$2:$S$109,25,FALSE),VLOOKUP(F1442,'[1]2017Player Stats'!$A$2:$AB$830,25,FALSE))</f>
        <v>0</v>
      </c>
      <c r="AG1442">
        <f>IF(G1442="GK",VLOOKUP(F1442,'[1]2017GoalKeeper Stats'!$A$2:$S$109,26,FALSE),VLOOKUP(F1442,'[1]2017Player Stats'!$A$2:$AB$830,26,FALSE))</f>
        <v>0</v>
      </c>
      <c r="AH1442" s="51">
        <v>2017</v>
      </c>
      <c r="AI1442" s="51">
        <v>34</v>
      </c>
      <c r="AJ1442" s="51">
        <v>514</v>
      </c>
      <c r="AK1442" s="51">
        <v>341</v>
      </c>
      <c r="AL1442" s="51">
        <v>39</v>
      </c>
      <c r="AM1442" s="51">
        <v>27</v>
      </c>
      <c r="AN1442" s="51">
        <v>12</v>
      </c>
      <c r="AO1442" s="52">
        <v>46.91</v>
      </c>
      <c r="AP1442" s="52">
        <v>34.32</v>
      </c>
      <c r="AQ1442" s="52">
        <v>12.59</v>
      </c>
      <c r="AR1442" s="52">
        <v>-0.59</v>
      </c>
      <c r="AS1442" s="51">
        <v>49</v>
      </c>
      <c r="AT1442" s="52">
        <v>54.72</v>
      </c>
    </row>
    <row r="1443" spans="1:46" hidden="1">
      <c r="A1443">
        <v>2017</v>
      </c>
      <c r="B1443" t="s">
        <v>896</v>
      </c>
      <c r="C1443" t="s">
        <v>896</v>
      </c>
      <c r="D1443" t="s">
        <v>1345</v>
      </c>
      <c r="E1443" t="s">
        <v>1473</v>
      </c>
      <c r="F1443" t="str">
        <f t="shared" si="22"/>
        <v>Marc Pelosi</v>
      </c>
      <c r="G1443" t="s">
        <v>860</v>
      </c>
      <c r="H1443" s="143">
        <v>75004</v>
      </c>
      <c r="I1443" s="143">
        <v>65004</v>
      </c>
      <c r="J1443" t="str">
        <f>IF(G1443="GK",VLOOKUP(F1443,'[1]2017GoalKeeper Stats'!$A$2:$S$109,2,FALSE),VLOOKUP(F1443,'[1]2017Player Stats'!$A$2:$AB$830,2,FALSE))</f>
        <v>SJ</v>
      </c>
      <c r="K1443">
        <f>IF(G1443="GK",VLOOKUP(F1443,'[1]2017GoalKeeper Stats'!$A$2:$S$109,4,FALSE),VLOOKUP(F1443,'[1]2017Player Stats'!$A$2:$AB$830,4,FALSE))</f>
        <v>0</v>
      </c>
      <c r="L1443">
        <f>IF(G1443="GK",VLOOKUP(F1443,'[1]2017GoalKeeper Stats'!$A$2:$S$109,5,FALSE),VLOOKUP(F1443,'[1]2017Player Stats'!$A$2:$AB$830,5,FALSE))</f>
        <v>0</v>
      </c>
      <c r="M1443">
        <f>IF(G1443="GK",VLOOKUP(F1443,'[1]2017GoalKeeper Stats'!$A$2:$S$109,6,FALSE),VLOOKUP(F1443,'[1]2017Player Stats'!$A$2:$AB$830,6,FALSE))</f>
        <v>0</v>
      </c>
      <c r="N1443">
        <f>IF(G1443="GK",VLOOKUP(F1443,'[1]2017GoalKeeper Stats'!$A$2:$S$109,7,FALSE),VLOOKUP(F1443,'[1]2017Player Stats'!$A$2:$AB$830,7,FALSE))</f>
        <v>0</v>
      </c>
      <c r="O1443">
        <f>IF(G1443="GK",VLOOKUP(F1443,'[1]2017GoalKeeper Stats'!$A$2:$S$109,8,FALSE),VLOOKUP(F1443,'[1]2017Player Stats'!$A$2:$AB$830,8,FALSE))</f>
        <v>0</v>
      </c>
      <c r="P1443">
        <f>IF(G1443="GK",VLOOKUP(F1443,'[1]2017GoalKeeper Stats'!$A$2:$S$109,9,FALSE),VLOOKUP(F1443,'[1]2017Player Stats'!$A$2:$AB$830,9,FALSE))</f>
        <v>0</v>
      </c>
      <c r="Q1443">
        <f>IF(G1443="GK",VLOOKUP(F1443,'[1]2017GoalKeeper Stats'!$A$2:$S$109,10,FALSE),VLOOKUP(F1443,'[1]2017Player Stats'!$A$2:$AB$830,10,FALSE))</f>
        <v>0</v>
      </c>
      <c r="R1443">
        <f>IF(G1443="GK",VLOOKUP(F1443,'[1]2017GoalKeeper Stats'!$A$2:$S$109,11,FALSE),VLOOKUP(F1443,'[1]2017Player Stats'!$A$2:$AB$830,11,FALSE))</f>
        <v>0</v>
      </c>
      <c r="S1443" t="str">
        <f>IF(G1443="GK",VLOOKUP(F1443,'[1]2017GoalKeeper Stats'!$A$2:$S$109,12,FALSE),VLOOKUP(F1443,'[1]2017Player Stats'!$A$2:$AB$830,12,FALSE))</f>
        <v>0/0</v>
      </c>
      <c r="T1443">
        <f>IF(G1443="GK",VLOOKUP(F1443,'[1]2017GoalKeeper Stats'!$A$2:$S$109,13,FALSE),VLOOKUP(F1443,'[1]2017Player Stats'!$A$2:$AB$830,13,FALSE))</f>
        <v>0</v>
      </c>
      <c r="U1443">
        <f>IF(G1443="GK",VLOOKUP(F1443,'[1]2017GoalKeeper Stats'!$A$2:$S$109,14,FALSE),VLOOKUP(F1443,'[1]2017Player Stats'!$A$2:$AB$830,14,FALSE))</f>
        <v>0</v>
      </c>
      <c r="V1443">
        <f>IF(G1443="GK",VLOOKUP(F1443,'[1]2017GoalKeeper Stats'!$A$2:$S$109,15,FALSE),VLOOKUP(F1443,'[1]2017Player Stats'!$A$2:$AB$830,15,FALSE))</f>
        <v>0</v>
      </c>
      <c r="W1443">
        <f>IF(G1443="GK",VLOOKUP(F1443,'[1]2017GoalKeeper Stats'!$A$2:$S$109,16,FALSE),VLOOKUP(F1443,'[1]2017Player Stats'!$A$2:$AB$830,16,FALSE))</f>
        <v>0</v>
      </c>
      <c r="X1443">
        <f>IF(G1443="GK",VLOOKUP(F1443,'[1]2017GoalKeeper Stats'!$A$2:$S$109,17,FALSE),VLOOKUP(F1443,'[1]2017Player Stats'!$A$2:$AB$830,17,FALSE))</f>
        <v>0</v>
      </c>
      <c r="Y1443">
        <f>IF(G1443="GK",VLOOKUP(F1443,'[1]2017GoalKeeper Stats'!$A$2:$S$109,18,FALSE),VLOOKUP(F1443,'[1]2017Player Stats'!$A$2:$AB$830,18,FALSE))</f>
        <v>0</v>
      </c>
      <c r="Z1443">
        <f>IF(G1443="GK",VLOOKUP(F1443,'[1]2017GoalKeeper Stats'!$A$2:$S$109,19,FALSE),VLOOKUP(F1443,'[1]2017Player Stats'!$A$2:$AB$830,19,FALSE))</f>
        <v>0</v>
      </c>
      <c r="AA1443">
        <f>IF(G1443="GK",VLOOKUP(F1443,'[1]2017GoalKeeper Stats'!$A$2:$S$109,20,FALSE),VLOOKUP(F1443,'[1]2017Player Stats'!$A$2:$AB$830,20,FALSE))</f>
        <v>0</v>
      </c>
      <c r="AB1443">
        <f>IF(G1443="GK",VLOOKUP(F1443,'[1]2017GoalKeeper Stats'!$A$2:$S$109,21,FALSE),VLOOKUP(F1443,'[1]2017Player Stats'!$A$2:$AB$830,21,FALSE))</f>
        <v>0</v>
      </c>
      <c r="AC1443">
        <f>IF(G1443="GK",VLOOKUP(F1443,'[1]2017GoalKeeper Stats'!$A$2:$S$109,22,FALSE),VLOOKUP(F1443,'[1]2017Player Stats'!$A$2:$AB$830,22,FALSE))</f>
        <v>0</v>
      </c>
      <c r="AD1443">
        <f>IF(G1443="GK",VLOOKUP(F1443,'[1]2017GoalKeeper Stats'!$A$2:$S$109,23,FALSE),VLOOKUP(F1443,'[1]2017Player Stats'!$A$2:$AB$830,23,FALSE))</f>
        <v>0</v>
      </c>
      <c r="AE1443">
        <f>IF(G1443="GK",VLOOKUP(F1443,'[1]2017GoalKeeper Stats'!$A$2:$S$109,24,FALSE),VLOOKUP(F1443,'[1]2017Player Stats'!$A$2:$AB$830,24,FALSE))</f>
        <v>0</v>
      </c>
      <c r="AF1443">
        <f>IF(G1443="GK",VLOOKUP(F1443,'[1]2017GoalKeeper Stats'!$A$2:$S$109,25,FALSE),VLOOKUP(F1443,'[1]2017Player Stats'!$A$2:$AB$830,25,FALSE))</f>
        <v>0</v>
      </c>
      <c r="AG1443">
        <f>IF(G1443="GK",VLOOKUP(F1443,'[1]2017GoalKeeper Stats'!$A$2:$S$109,26,FALSE),VLOOKUP(F1443,'[1]2017Player Stats'!$A$2:$AB$830,26,FALSE))</f>
        <v>0</v>
      </c>
      <c r="AH1443" s="51">
        <v>2017</v>
      </c>
      <c r="AI1443" s="51">
        <v>34</v>
      </c>
      <c r="AJ1443" s="51">
        <v>469</v>
      </c>
      <c r="AK1443" s="51">
        <v>450</v>
      </c>
      <c r="AL1443" s="51">
        <v>39</v>
      </c>
      <c r="AM1443" s="51">
        <v>58</v>
      </c>
      <c r="AN1443" s="51">
        <v>-19</v>
      </c>
      <c r="AO1443" s="52">
        <v>45.18</v>
      </c>
      <c r="AP1443" s="52">
        <v>46.96</v>
      </c>
      <c r="AQ1443" s="52">
        <v>-1.78</v>
      </c>
      <c r="AR1443" s="52">
        <v>-17.22</v>
      </c>
      <c r="AS1443" s="51">
        <v>46</v>
      </c>
      <c r="AT1443" s="52">
        <v>47.03</v>
      </c>
    </row>
    <row r="1444" spans="1:46" hidden="1">
      <c r="A1444">
        <v>2017</v>
      </c>
      <c r="B1444" t="s">
        <v>211</v>
      </c>
      <c r="C1444" t="s">
        <v>173</v>
      </c>
      <c r="D1444" t="s">
        <v>1207</v>
      </c>
      <c r="E1444" t="s">
        <v>1208</v>
      </c>
      <c r="F1444" t="str">
        <f t="shared" si="22"/>
        <v>Mikey Lopez</v>
      </c>
      <c r="G1444" t="s">
        <v>860</v>
      </c>
      <c r="H1444" s="143">
        <v>75000</v>
      </c>
      <c r="I1444" s="143">
        <v>75000</v>
      </c>
      <c r="J1444" t="str">
        <f>IF(G1444="GK",VLOOKUP(F1444,'[1]2017GoalKeeper Stats'!$A$2:$S$109,2,FALSE),VLOOKUP(F1444,'[1]2017Player Stats'!$A$2:$AB$830,2,FALSE))</f>
        <v>NYC</v>
      </c>
      <c r="K1444">
        <f>IF(G1444="GK",VLOOKUP(F1444,'[1]2017GoalKeeper Stats'!$A$2:$S$109,4,FALSE),VLOOKUP(F1444,'[1]2017Player Stats'!$A$2:$AB$830,4,FALSE))</f>
        <v>12</v>
      </c>
      <c r="L1444">
        <f>IF(G1444="GK",VLOOKUP(F1444,'[1]2017GoalKeeper Stats'!$A$2:$S$109,5,FALSE),VLOOKUP(F1444,'[1]2017Player Stats'!$A$2:$AB$830,5,FALSE))</f>
        <v>5</v>
      </c>
      <c r="M1444">
        <f>IF(G1444="GK",VLOOKUP(F1444,'[1]2017GoalKeeper Stats'!$A$2:$S$109,6,FALSE),VLOOKUP(F1444,'[1]2017Player Stats'!$A$2:$AB$830,6,FALSE))</f>
        <v>609</v>
      </c>
      <c r="N1444">
        <f>IF(G1444="GK",VLOOKUP(F1444,'[1]2017GoalKeeper Stats'!$A$2:$S$109,7,FALSE),VLOOKUP(F1444,'[1]2017Player Stats'!$A$2:$AB$830,7,FALSE))</f>
        <v>0</v>
      </c>
      <c r="O1444">
        <f>IF(G1444="GK",VLOOKUP(F1444,'[1]2017GoalKeeper Stats'!$A$2:$S$109,8,FALSE),VLOOKUP(F1444,'[1]2017Player Stats'!$A$2:$AB$830,8,FALSE))</f>
        <v>0</v>
      </c>
      <c r="P1444">
        <f>IF(G1444="GK",VLOOKUP(F1444,'[1]2017GoalKeeper Stats'!$A$2:$S$109,9,FALSE),VLOOKUP(F1444,'[1]2017Player Stats'!$A$2:$AB$830,9,FALSE))</f>
        <v>2</v>
      </c>
      <c r="Q1444">
        <f>IF(G1444="GK",VLOOKUP(F1444,'[1]2017GoalKeeper Stats'!$A$2:$S$109,10,FALSE),VLOOKUP(F1444,'[1]2017Player Stats'!$A$2:$AB$830,10,FALSE))</f>
        <v>0</v>
      </c>
      <c r="R1444">
        <f>IF(G1444="GK",VLOOKUP(F1444,'[1]2017GoalKeeper Stats'!$A$2:$S$109,11,FALSE),VLOOKUP(F1444,'[1]2017Player Stats'!$A$2:$AB$830,11,FALSE))</f>
        <v>0</v>
      </c>
      <c r="S1444" t="str">
        <f>IF(G1444="GK",VLOOKUP(F1444,'[1]2017GoalKeeper Stats'!$A$2:$S$109,12,FALSE),VLOOKUP(F1444,'[1]2017Player Stats'!$A$2:$AB$830,12,FALSE))</f>
        <v>0/0</v>
      </c>
      <c r="T1444">
        <f>IF(G1444="GK",VLOOKUP(F1444,'[1]2017GoalKeeper Stats'!$A$2:$S$109,13,FALSE),VLOOKUP(F1444,'[1]2017Player Stats'!$A$2:$AB$830,13,FALSE))</f>
        <v>0</v>
      </c>
      <c r="U1444">
        <f>IF(G1444="GK",VLOOKUP(F1444,'[1]2017GoalKeeper Stats'!$A$2:$S$109,14,FALSE),VLOOKUP(F1444,'[1]2017Player Stats'!$A$2:$AB$830,14,FALSE))</f>
        <v>0</v>
      </c>
      <c r="V1444">
        <f>IF(G1444="GK",VLOOKUP(F1444,'[1]2017GoalKeeper Stats'!$A$2:$S$109,15,FALSE),VLOOKUP(F1444,'[1]2017Player Stats'!$A$2:$AB$830,15,FALSE))</f>
        <v>0</v>
      </c>
      <c r="W1444">
        <f>IF(G1444="GK",VLOOKUP(F1444,'[1]2017GoalKeeper Stats'!$A$2:$S$109,16,FALSE),VLOOKUP(F1444,'[1]2017Player Stats'!$A$2:$AB$830,16,FALSE))</f>
        <v>0</v>
      </c>
      <c r="X1444">
        <f>IF(G1444="GK",VLOOKUP(F1444,'[1]2017GoalKeeper Stats'!$A$2:$S$109,17,FALSE),VLOOKUP(F1444,'[1]2017Player Stats'!$A$2:$AB$830,17,FALSE))</f>
        <v>0</v>
      </c>
      <c r="Y1444">
        <f>IF(G1444="GK",VLOOKUP(F1444,'[1]2017GoalKeeper Stats'!$A$2:$S$109,18,FALSE),VLOOKUP(F1444,'[1]2017Player Stats'!$A$2:$AB$830,18,FALSE))</f>
        <v>0</v>
      </c>
      <c r="Z1444">
        <f>IF(G1444="GK",VLOOKUP(F1444,'[1]2017GoalKeeper Stats'!$A$2:$S$109,19,FALSE),VLOOKUP(F1444,'[1]2017Player Stats'!$A$2:$AB$830,19,FALSE))</f>
        <v>0</v>
      </c>
      <c r="AA1444">
        <f>IF(G1444="GK",VLOOKUP(F1444,'[1]2017GoalKeeper Stats'!$A$2:$S$109,20,FALSE),VLOOKUP(F1444,'[1]2017Player Stats'!$A$2:$AB$830,20,FALSE))</f>
        <v>0</v>
      </c>
      <c r="AB1444">
        <f>IF(G1444="GK",VLOOKUP(F1444,'[1]2017GoalKeeper Stats'!$A$2:$S$109,21,FALSE),VLOOKUP(F1444,'[1]2017Player Stats'!$A$2:$AB$830,21,FALSE))</f>
        <v>10</v>
      </c>
      <c r="AC1444">
        <f>IF(G1444="GK",VLOOKUP(F1444,'[1]2017GoalKeeper Stats'!$A$2:$S$109,22,FALSE),VLOOKUP(F1444,'[1]2017Player Stats'!$A$2:$AB$830,22,FALSE))</f>
        <v>4</v>
      </c>
      <c r="AD1444">
        <f>IF(G1444="GK",VLOOKUP(F1444,'[1]2017GoalKeeper Stats'!$A$2:$S$109,23,FALSE),VLOOKUP(F1444,'[1]2017Player Stats'!$A$2:$AB$830,23,FALSE))</f>
        <v>0</v>
      </c>
      <c r="AE1444">
        <f>IF(G1444="GK",VLOOKUP(F1444,'[1]2017GoalKeeper Stats'!$A$2:$S$109,24,FALSE),VLOOKUP(F1444,'[1]2017Player Stats'!$A$2:$AB$830,24,FALSE))</f>
        <v>2</v>
      </c>
      <c r="AF1444">
        <f>IF(G1444="GK",VLOOKUP(F1444,'[1]2017GoalKeeper Stats'!$A$2:$S$109,25,FALSE),VLOOKUP(F1444,'[1]2017Player Stats'!$A$2:$AB$830,25,FALSE))</f>
        <v>0</v>
      </c>
      <c r="AG1444">
        <f>IF(G1444="GK",VLOOKUP(F1444,'[1]2017GoalKeeper Stats'!$A$2:$S$109,26,FALSE),VLOOKUP(F1444,'[1]2017Player Stats'!$A$2:$AB$830,26,FALSE))</f>
        <v>0</v>
      </c>
      <c r="AH1444" s="51">
        <v>2017</v>
      </c>
      <c r="AI1444" s="51">
        <v>34</v>
      </c>
      <c r="AJ1444" s="51">
        <v>484</v>
      </c>
      <c r="AK1444" s="51">
        <v>421</v>
      </c>
      <c r="AL1444" s="51">
        <v>56</v>
      </c>
      <c r="AM1444" s="51">
        <v>43</v>
      </c>
      <c r="AN1444" s="51">
        <v>13</v>
      </c>
      <c r="AO1444" s="52">
        <v>53.25</v>
      </c>
      <c r="AP1444" s="52">
        <v>41.26</v>
      </c>
      <c r="AQ1444" s="52">
        <v>11.98</v>
      </c>
      <c r="AR1444" s="52">
        <v>1.02</v>
      </c>
      <c r="AS1444" s="51">
        <v>57</v>
      </c>
      <c r="AT1444" s="52">
        <v>55.34</v>
      </c>
    </row>
    <row r="1445" spans="1:46" hidden="1">
      <c r="A1445">
        <v>2017</v>
      </c>
      <c r="B1445" t="s">
        <v>205</v>
      </c>
      <c r="C1445" t="s">
        <v>971</v>
      </c>
      <c r="D1445" t="s">
        <v>1840</v>
      </c>
      <c r="E1445" t="s">
        <v>1841</v>
      </c>
      <c r="F1445" t="str">
        <f t="shared" si="22"/>
        <v>Paxton Pomykal</v>
      </c>
      <c r="G1445" t="s">
        <v>860</v>
      </c>
      <c r="H1445" s="143">
        <v>75000</v>
      </c>
      <c r="I1445" s="143">
        <v>70000</v>
      </c>
      <c r="J1445" t="str">
        <f>IF(G1445="GK",VLOOKUP(F1445,'[1]2017GoalKeeper Stats'!$A$2:$S$109,2,FALSE),VLOOKUP(F1445,'[1]2017Player Stats'!$A$2:$AB$830,2,FALSE))</f>
        <v>DAL</v>
      </c>
      <c r="K1445">
        <f>IF(G1445="GK",VLOOKUP(F1445,'[1]2017GoalKeeper Stats'!$A$2:$S$109,4,FALSE),VLOOKUP(F1445,'[1]2017Player Stats'!$A$2:$AB$830,4,FALSE))</f>
        <v>2</v>
      </c>
      <c r="L1445">
        <f>IF(G1445="GK",VLOOKUP(F1445,'[1]2017GoalKeeper Stats'!$A$2:$S$109,5,FALSE),VLOOKUP(F1445,'[1]2017Player Stats'!$A$2:$AB$830,5,FALSE))</f>
        <v>2</v>
      </c>
      <c r="M1445">
        <f>IF(G1445="GK",VLOOKUP(F1445,'[1]2017GoalKeeper Stats'!$A$2:$S$109,6,FALSE),VLOOKUP(F1445,'[1]2017Player Stats'!$A$2:$AB$830,6,FALSE))</f>
        <v>140</v>
      </c>
      <c r="N1445">
        <f>IF(G1445="GK",VLOOKUP(F1445,'[1]2017GoalKeeper Stats'!$A$2:$S$109,7,FALSE),VLOOKUP(F1445,'[1]2017Player Stats'!$A$2:$AB$830,7,FALSE))</f>
        <v>0</v>
      </c>
      <c r="O1445">
        <f>IF(G1445="GK",VLOOKUP(F1445,'[1]2017GoalKeeper Stats'!$A$2:$S$109,8,FALSE),VLOOKUP(F1445,'[1]2017Player Stats'!$A$2:$AB$830,8,FALSE))</f>
        <v>0</v>
      </c>
      <c r="P1445">
        <f>IF(G1445="GK",VLOOKUP(F1445,'[1]2017GoalKeeper Stats'!$A$2:$S$109,9,FALSE),VLOOKUP(F1445,'[1]2017Player Stats'!$A$2:$AB$830,9,FALSE))</f>
        <v>1</v>
      </c>
      <c r="Q1445">
        <f>IF(G1445="GK",VLOOKUP(F1445,'[1]2017GoalKeeper Stats'!$A$2:$S$109,10,FALSE),VLOOKUP(F1445,'[1]2017Player Stats'!$A$2:$AB$830,10,FALSE))</f>
        <v>0</v>
      </c>
      <c r="R1445">
        <f>IF(G1445="GK",VLOOKUP(F1445,'[1]2017GoalKeeper Stats'!$A$2:$S$109,11,FALSE),VLOOKUP(F1445,'[1]2017Player Stats'!$A$2:$AB$830,11,FALSE))</f>
        <v>0</v>
      </c>
      <c r="S1445" t="str">
        <f>IF(G1445="GK",VLOOKUP(F1445,'[1]2017GoalKeeper Stats'!$A$2:$S$109,12,FALSE),VLOOKUP(F1445,'[1]2017Player Stats'!$A$2:$AB$830,12,FALSE))</f>
        <v>0/0</v>
      </c>
      <c r="T1445">
        <f>IF(G1445="GK",VLOOKUP(F1445,'[1]2017GoalKeeper Stats'!$A$2:$S$109,13,FALSE),VLOOKUP(F1445,'[1]2017Player Stats'!$A$2:$AB$830,13,FALSE))</f>
        <v>0</v>
      </c>
      <c r="U1445">
        <f>IF(G1445="GK",VLOOKUP(F1445,'[1]2017GoalKeeper Stats'!$A$2:$S$109,14,FALSE),VLOOKUP(F1445,'[1]2017Player Stats'!$A$2:$AB$830,14,FALSE))</f>
        <v>0</v>
      </c>
      <c r="V1445">
        <f>IF(G1445="GK",VLOOKUP(F1445,'[1]2017GoalKeeper Stats'!$A$2:$S$109,15,FALSE),VLOOKUP(F1445,'[1]2017Player Stats'!$A$2:$AB$830,15,FALSE))</f>
        <v>0</v>
      </c>
      <c r="W1445">
        <f>IF(G1445="GK",VLOOKUP(F1445,'[1]2017GoalKeeper Stats'!$A$2:$S$109,16,FALSE),VLOOKUP(F1445,'[1]2017Player Stats'!$A$2:$AB$830,16,FALSE))</f>
        <v>0</v>
      </c>
      <c r="X1445">
        <f>IF(G1445="GK",VLOOKUP(F1445,'[1]2017GoalKeeper Stats'!$A$2:$S$109,17,FALSE),VLOOKUP(F1445,'[1]2017Player Stats'!$A$2:$AB$830,17,FALSE))</f>
        <v>0</v>
      </c>
      <c r="Y1445">
        <f>IF(G1445="GK",VLOOKUP(F1445,'[1]2017GoalKeeper Stats'!$A$2:$S$109,18,FALSE),VLOOKUP(F1445,'[1]2017Player Stats'!$A$2:$AB$830,18,FALSE))</f>
        <v>0</v>
      </c>
      <c r="Z1445">
        <f>IF(G1445="GK",VLOOKUP(F1445,'[1]2017GoalKeeper Stats'!$A$2:$S$109,19,FALSE),VLOOKUP(F1445,'[1]2017Player Stats'!$A$2:$AB$830,19,FALSE))</f>
        <v>0</v>
      </c>
      <c r="AA1445">
        <f>IF(G1445="GK",VLOOKUP(F1445,'[1]2017GoalKeeper Stats'!$A$2:$S$109,20,FALSE),VLOOKUP(F1445,'[1]2017Player Stats'!$A$2:$AB$830,20,FALSE))</f>
        <v>0</v>
      </c>
      <c r="AB1445">
        <f>IF(G1445="GK",VLOOKUP(F1445,'[1]2017GoalKeeper Stats'!$A$2:$S$109,21,FALSE),VLOOKUP(F1445,'[1]2017Player Stats'!$A$2:$AB$830,21,FALSE))</f>
        <v>1</v>
      </c>
      <c r="AC1445">
        <f>IF(G1445="GK",VLOOKUP(F1445,'[1]2017GoalKeeper Stats'!$A$2:$S$109,22,FALSE),VLOOKUP(F1445,'[1]2017Player Stats'!$A$2:$AB$830,22,FALSE))</f>
        <v>2</v>
      </c>
      <c r="AD1445">
        <f>IF(G1445="GK",VLOOKUP(F1445,'[1]2017GoalKeeper Stats'!$A$2:$S$109,23,FALSE),VLOOKUP(F1445,'[1]2017Player Stats'!$A$2:$AB$830,23,FALSE))</f>
        <v>0</v>
      </c>
      <c r="AE1445">
        <f>IF(G1445="GK",VLOOKUP(F1445,'[1]2017GoalKeeper Stats'!$A$2:$S$109,24,FALSE),VLOOKUP(F1445,'[1]2017Player Stats'!$A$2:$AB$830,24,FALSE))</f>
        <v>0</v>
      </c>
      <c r="AF1445">
        <f>IF(G1445="GK",VLOOKUP(F1445,'[1]2017GoalKeeper Stats'!$A$2:$S$109,25,FALSE),VLOOKUP(F1445,'[1]2017Player Stats'!$A$2:$AB$830,25,FALSE))</f>
        <v>0</v>
      </c>
      <c r="AG1445">
        <f>IF(G1445="GK",VLOOKUP(F1445,'[1]2017GoalKeeper Stats'!$A$2:$S$109,26,FALSE),VLOOKUP(F1445,'[1]2017Player Stats'!$A$2:$AB$830,26,FALSE))</f>
        <v>0</v>
      </c>
      <c r="AH1445" s="51">
        <v>2017</v>
      </c>
      <c r="AI1445" s="51">
        <v>34</v>
      </c>
      <c r="AJ1445" s="51">
        <v>481</v>
      </c>
      <c r="AK1445" s="51">
        <v>375</v>
      </c>
      <c r="AL1445" s="51">
        <v>48</v>
      </c>
      <c r="AM1445" s="51">
        <v>48</v>
      </c>
      <c r="AN1445" s="51">
        <v>0</v>
      </c>
      <c r="AO1445" s="52">
        <v>49.84</v>
      </c>
      <c r="AP1445" s="52">
        <v>38.5</v>
      </c>
      <c r="AQ1445" s="52">
        <v>11.34</v>
      </c>
      <c r="AR1445" s="52">
        <v>-11.34</v>
      </c>
      <c r="AS1445" s="51">
        <v>46</v>
      </c>
      <c r="AT1445" s="52">
        <v>53.88</v>
      </c>
    </row>
    <row r="1446" spans="1:46" hidden="1">
      <c r="A1446">
        <v>2017</v>
      </c>
      <c r="B1446" t="s">
        <v>198</v>
      </c>
      <c r="C1446" t="s">
        <v>198</v>
      </c>
      <c r="D1446" t="s">
        <v>1463</v>
      </c>
      <c r="E1446" t="s">
        <v>1539</v>
      </c>
      <c r="F1446" t="str">
        <f t="shared" si="22"/>
        <v>Jared Watts</v>
      </c>
      <c r="G1446" t="s">
        <v>1044</v>
      </c>
      <c r="H1446" s="143">
        <v>75000</v>
      </c>
      <c r="I1446" s="143">
        <v>75000</v>
      </c>
      <c r="J1446" t="str">
        <f>IF(G1446="GK",VLOOKUP(F1446,'[1]2017GoalKeeper Stats'!$A$2:$S$109,2,FALSE),VLOOKUP(F1446,'[1]2017Player Stats'!$A$2:$AB$830,2,FALSE))</f>
        <v>COL</v>
      </c>
      <c r="K1446">
        <f>IF(G1446="GK",VLOOKUP(F1446,'[1]2017GoalKeeper Stats'!$A$2:$S$109,4,FALSE),VLOOKUP(F1446,'[1]2017Player Stats'!$A$2:$AB$830,4,FALSE))</f>
        <v>20</v>
      </c>
      <c r="L1446">
        <f>IF(G1446="GK",VLOOKUP(F1446,'[1]2017GoalKeeper Stats'!$A$2:$S$109,5,FALSE),VLOOKUP(F1446,'[1]2017Player Stats'!$A$2:$AB$830,5,FALSE))</f>
        <v>18</v>
      </c>
      <c r="M1446">
        <f>IF(G1446="GK",VLOOKUP(F1446,'[1]2017GoalKeeper Stats'!$A$2:$S$109,6,FALSE),VLOOKUP(F1446,'[1]2017Player Stats'!$A$2:$AB$830,6,FALSE))</f>
        <v>1490</v>
      </c>
      <c r="N1446">
        <f>IF(G1446="GK",VLOOKUP(F1446,'[1]2017GoalKeeper Stats'!$A$2:$S$109,7,FALSE),VLOOKUP(F1446,'[1]2017Player Stats'!$A$2:$AB$830,7,FALSE))</f>
        <v>0</v>
      </c>
      <c r="O1446">
        <f>IF(G1446="GK",VLOOKUP(F1446,'[1]2017GoalKeeper Stats'!$A$2:$S$109,8,FALSE),VLOOKUP(F1446,'[1]2017Player Stats'!$A$2:$AB$830,8,FALSE))</f>
        <v>1</v>
      </c>
      <c r="P1446">
        <f>IF(G1446="GK",VLOOKUP(F1446,'[1]2017GoalKeeper Stats'!$A$2:$S$109,9,FALSE),VLOOKUP(F1446,'[1]2017Player Stats'!$A$2:$AB$830,9,FALSE))</f>
        <v>4</v>
      </c>
      <c r="Q1446">
        <f>IF(G1446="GK",VLOOKUP(F1446,'[1]2017GoalKeeper Stats'!$A$2:$S$109,10,FALSE),VLOOKUP(F1446,'[1]2017Player Stats'!$A$2:$AB$830,10,FALSE))</f>
        <v>1</v>
      </c>
      <c r="R1446">
        <f>IF(G1446="GK",VLOOKUP(F1446,'[1]2017GoalKeeper Stats'!$A$2:$S$109,11,FALSE),VLOOKUP(F1446,'[1]2017Player Stats'!$A$2:$AB$830,11,FALSE))</f>
        <v>0</v>
      </c>
      <c r="S1446" t="str">
        <f>IF(G1446="GK",VLOOKUP(F1446,'[1]2017GoalKeeper Stats'!$A$2:$S$109,12,FALSE),VLOOKUP(F1446,'[1]2017Player Stats'!$A$2:$AB$830,12,FALSE))</f>
        <v>0/0</v>
      </c>
      <c r="T1446">
        <f>IF(G1446="GK",VLOOKUP(F1446,'[1]2017GoalKeeper Stats'!$A$2:$S$109,13,FALSE),VLOOKUP(F1446,'[1]2017Player Stats'!$A$2:$AB$830,13,FALSE))</f>
        <v>0</v>
      </c>
      <c r="U1446">
        <f>IF(G1446="GK",VLOOKUP(F1446,'[1]2017GoalKeeper Stats'!$A$2:$S$109,14,FALSE),VLOOKUP(F1446,'[1]2017Player Stats'!$A$2:$AB$830,14,FALSE))</f>
        <v>0</v>
      </c>
      <c r="V1446">
        <f>IF(G1446="GK",VLOOKUP(F1446,'[1]2017GoalKeeper Stats'!$A$2:$S$109,15,FALSE),VLOOKUP(F1446,'[1]2017Player Stats'!$A$2:$AB$830,15,FALSE))</f>
        <v>0</v>
      </c>
      <c r="W1446">
        <f>IF(G1446="GK",VLOOKUP(F1446,'[1]2017GoalKeeper Stats'!$A$2:$S$109,16,FALSE),VLOOKUP(F1446,'[1]2017Player Stats'!$A$2:$AB$830,16,FALSE))</f>
        <v>0</v>
      </c>
      <c r="X1446">
        <f>IF(G1446="GK",VLOOKUP(F1446,'[1]2017GoalKeeper Stats'!$A$2:$S$109,17,FALSE),VLOOKUP(F1446,'[1]2017Player Stats'!$A$2:$AB$830,17,FALSE))</f>
        <v>1</v>
      </c>
      <c r="Y1446">
        <f>IF(G1446="GK",VLOOKUP(F1446,'[1]2017GoalKeeper Stats'!$A$2:$S$109,18,FALSE),VLOOKUP(F1446,'[1]2017Player Stats'!$A$2:$AB$830,18,FALSE))</f>
        <v>1</v>
      </c>
      <c r="Z1446">
        <f>IF(G1446="GK",VLOOKUP(F1446,'[1]2017GoalKeeper Stats'!$A$2:$S$109,19,FALSE),VLOOKUP(F1446,'[1]2017Player Stats'!$A$2:$AB$830,19,FALSE))</f>
        <v>0</v>
      </c>
      <c r="AA1446">
        <f>IF(G1446="GK",VLOOKUP(F1446,'[1]2017GoalKeeper Stats'!$A$2:$S$109,20,FALSE),VLOOKUP(F1446,'[1]2017Player Stats'!$A$2:$AB$830,20,FALSE))</f>
        <v>0.06</v>
      </c>
      <c r="AB1446">
        <f>IF(G1446="GK",VLOOKUP(F1446,'[1]2017GoalKeeper Stats'!$A$2:$S$109,21,FALSE),VLOOKUP(F1446,'[1]2017Player Stats'!$A$2:$AB$830,21,FALSE))</f>
        <v>21</v>
      </c>
      <c r="AC1446">
        <f>IF(G1446="GK",VLOOKUP(F1446,'[1]2017GoalKeeper Stats'!$A$2:$S$109,22,FALSE),VLOOKUP(F1446,'[1]2017Player Stats'!$A$2:$AB$830,22,FALSE))</f>
        <v>12</v>
      </c>
      <c r="AD1446">
        <f>IF(G1446="GK",VLOOKUP(F1446,'[1]2017GoalKeeper Stats'!$A$2:$S$109,23,FALSE),VLOOKUP(F1446,'[1]2017Player Stats'!$A$2:$AB$830,23,FALSE))</f>
        <v>0</v>
      </c>
      <c r="AE1446">
        <f>IF(G1446="GK",VLOOKUP(F1446,'[1]2017GoalKeeper Stats'!$A$2:$S$109,24,FALSE),VLOOKUP(F1446,'[1]2017Player Stats'!$A$2:$AB$830,24,FALSE))</f>
        <v>4</v>
      </c>
      <c r="AF1446">
        <f>IF(G1446="GK",VLOOKUP(F1446,'[1]2017GoalKeeper Stats'!$A$2:$S$109,25,FALSE),VLOOKUP(F1446,'[1]2017Player Stats'!$A$2:$AB$830,25,FALSE))</f>
        <v>2</v>
      </c>
      <c r="AG1446">
        <f>IF(G1446="GK",VLOOKUP(F1446,'[1]2017GoalKeeper Stats'!$A$2:$S$109,26,FALSE),VLOOKUP(F1446,'[1]2017Player Stats'!$A$2:$AB$830,26,FALSE))</f>
        <v>25</v>
      </c>
      <c r="AH1446" s="51">
        <v>2017</v>
      </c>
      <c r="AI1446" s="51">
        <v>34</v>
      </c>
      <c r="AJ1446" s="51">
        <v>324</v>
      </c>
      <c r="AK1446" s="51">
        <v>489</v>
      </c>
      <c r="AL1446" s="51">
        <v>31</v>
      </c>
      <c r="AM1446" s="51">
        <v>49</v>
      </c>
      <c r="AN1446" s="51">
        <v>-18</v>
      </c>
      <c r="AO1446" s="52">
        <v>32.979999999999997</v>
      </c>
      <c r="AP1446" s="52">
        <v>49.63</v>
      </c>
      <c r="AQ1446" s="52">
        <v>-16.649999999999999</v>
      </c>
      <c r="AR1446" s="52">
        <v>-1.35</v>
      </c>
      <c r="AS1446" s="51">
        <v>33</v>
      </c>
      <c r="AT1446" s="52">
        <v>34.96</v>
      </c>
    </row>
    <row r="1447" spans="1:46" hidden="1">
      <c r="A1447">
        <v>2017</v>
      </c>
      <c r="B1447" t="s">
        <v>924</v>
      </c>
      <c r="C1447" t="s">
        <v>924</v>
      </c>
      <c r="D1447" t="s">
        <v>2039</v>
      </c>
      <c r="E1447" t="s">
        <v>2040</v>
      </c>
      <c r="F1447" t="str">
        <f t="shared" si="22"/>
        <v>Latif Blessing</v>
      </c>
      <c r="G1447" t="s">
        <v>875</v>
      </c>
      <c r="H1447" s="143">
        <v>74379</v>
      </c>
      <c r="I1447" s="143">
        <v>65004</v>
      </c>
      <c r="J1447" t="str">
        <f>IF(G1447="GK",VLOOKUP(F1447,'[1]2017GoalKeeper Stats'!$A$2:$S$109,2,FALSE),VLOOKUP(F1447,'[1]2017Player Stats'!$A$2:$AB$830,2,FALSE))</f>
        <v>LAFC</v>
      </c>
      <c r="K1447">
        <f>IF(G1447="GK",VLOOKUP(F1447,'[1]2017GoalKeeper Stats'!$A$2:$S$109,4,FALSE),VLOOKUP(F1447,'[1]2017Player Stats'!$A$2:$AB$830,4,FALSE))</f>
        <v>25</v>
      </c>
      <c r="L1447">
        <f>IF(G1447="GK",VLOOKUP(F1447,'[1]2017GoalKeeper Stats'!$A$2:$S$109,5,FALSE),VLOOKUP(F1447,'[1]2017Player Stats'!$A$2:$AB$830,5,FALSE))</f>
        <v>16</v>
      </c>
      <c r="M1447">
        <f>IF(G1447="GK",VLOOKUP(F1447,'[1]2017GoalKeeper Stats'!$A$2:$S$109,6,FALSE),VLOOKUP(F1447,'[1]2017Player Stats'!$A$2:$AB$830,6,FALSE))</f>
        <v>1419</v>
      </c>
      <c r="N1447">
        <f>IF(G1447="GK",VLOOKUP(F1447,'[1]2017GoalKeeper Stats'!$A$2:$S$109,7,FALSE),VLOOKUP(F1447,'[1]2017Player Stats'!$A$2:$AB$830,7,FALSE))</f>
        <v>3</v>
      </c>
      <c r="O1447">
        <f>IF(G1447="GK",VLOOKUP(F1447,'[1]2017GoalKeeper Stats'!$A$2:$S$109,8,FALSE),VLOOKUP(F1447,'[1]2017Player Stats'!$A$2:$AB$830,8,FALSE))</f>
        <v>1</v>
      </c>
      <c r="P1447">
        <f>IF(G1447="GK",VLOOKUP(F1447,'[1]2017GoalKeeper Stats'!$A$2:$S$109,9,FALSE),VLOOKUP(F1447,'[1]2017Player Stats'!$A$2:$AB$830,9,FALSE))</f>
        <v>37</v>
      </c>
      <c r="Q1447">
        <f>IF(G1447="GK",VLOOKUP(F1447,'[1]2017GoalKeeper Stats'!$A$2:$S$109,10,FALSE),VLOOKUP(F1447,'[1]2017Player Stats'!$A$2:$AB$830,10,FALSE))</f>
        <v>15</v>
      </c>
      <c r="R1447">
        <f>IF(G1447="GK",VLOOKUP(F1447,'[1]2017GoalKeeper Stats'!$A$2:$S$109,11,FALSE),VLOOKUP(F1447,'[1]2017Player Stats'!$A$2:$AB$830,11,FALSE))</f>
        <v>1</v>
      </c>
      <c r="S1447" t="str">
        <f>IF(G1447="GK",VLOOKUP(F1447,'[1]2017GoalKeeper Stats'!$A$2:$S$109,12,FALSE),VLOOKUP(F1447,'[1]2017Player Stats'!$A$2:$AB$830,12,FALSE))</f>
        <v>0/0</v>
      </c>
      <c r="T1447">
        <f>IF(G1447="GK",VLOOKUP(F1447,'[1]2017GoalKeeper Stats'!$A$2:$S$109,13,FALSE),VLOOKUP(F1447,'[1]2017Player Stats'!$A$2:$AB$830,13,FALSE))</f>
        <v>1</v>
      </c>
      <c r="U1447">
        <f>IF(G1447="GK",VLOOKUP(F1447,'[1]2017GoalKeeper Stats'!$A$2:$S$109,14,FALSE),VLOOKUP(F1447,'[1]2017Player Stats'!$A$2:$AB$830,14,FALSE))</f>
        <v>2</v>
      </c>
      <c r="V1447">
        <f>IF(G1447="GK",VLOOKUP(F1447,'[1]2017GoalKeeper Stats'!$A$2:$S$109,15,FALSE),VLOOKUP(F1447,'[1]2017Player Stats'!$A$2:$AB$830,15,FALSE))</f>
        <v>0.19</v>
      </c>
      <c r="W1447">
        <f>IF(G1447="GK",VLOOKUP(F1447,'[1]2017GoalKeeper Stats'!$A$2:$S$109,16,FALSE),VLOOKUP(F1447,'[1]2017Player Stats'!$A$2:$AB$830,16,FALSE))</f>
        <v>8.1</v>
      </c>
      <c r="X1447">
        <f>IF(G1447="GK",VLOOKUP(F1447,'[1]2017GoalKeeper Stats'!$A$2:$S$109,17,FALSE),VLOOKUP(F1447,'[1]2017Player Stats'!$A$2:$AB$830,17,FALSE))</f>
        <v>0</v>
      </c>
      <c r="Y1447">
        <f>IF(G1447="GK",VLOOKUP(F1447,'[1]2017GoalKeeper Stats'!$A$2:$S$109,18,FALSE),VLOOKUP(F1447,'[1]2017Player Stats'!$A$2:$AB$830,18,FALSE))</f>
        <v>0</v>
      </c>
      <c r="Z1447">
        <f>IF(G1447="GK",VLOOKUP(F1447,'[1]2017GoalKeeper Stats'!$A$2:$S$109,19,FALSE),VLOOKUP(F1447,'[1]2017Player Stats'!$A$2:$AB$830,19,FALSE))</f>
        <v>1</v>
      </c>
      <c r="AA1447">
        <f>IF(G1447="GK",VLOOKUP(F1447,'[1]2017GoalKeeper Stats'!$A$2:$S$109,20,FALSE),VLOOKUP(F1447,'[1]2017Player Stats'!$A$2:$AB$830,20,FALSE))</f>
        <v>0.06</v>
      </c>
      <c r="AB1447">
        <f>IF(G1447="GK",VLOOKUP(F1447,'[1]2017GoalKeeper Stats'!$A$2:$S$109,21,FALSE),VLOOKUP(F1447,'[1]2017Player Stats'!$A$2:$AB$830,21,FALSE))</f>
        <v>31</v>
      </c>
      <c r="AC1447">
        <f>IF(G1447="GK",VLOOKUP(F1447,'[1]2017GoalKeeper Stats'!$A$2:$S$109,22,FALSE),VLOOKUP(F1447,'[1]2017Player Stats'!$A$2:$AB$830,22,FALSE))</f>
        <v>37</v>
      </c>
      <c r="AD1447">
        <f>IF(G1447="GK",VLOOKUP(F1447,'[1]2017GoalKeeper Stats'!$A$2:$S$109,23,FALSE),VLOOKUP(F1447,'[1]2017Player Stats'!$A$2:$AB$830,23,FALSE))</f>
        <v>23</v>
      </c>
      <c r="AE1447">
        <f>IF(G1447="GK",VLOOKUP(F1447,'[1]2017GoalKeeper Stats'!$A$2:$S$109,24,FALSE),VLOOKUP(F1447,'[1]2017Player Stats'!$A$2:$AB$830,24,FALSE))</f>
        <v>3</v>
      </c>
      <c r="AF1447">
        <f>IF(G1447="GK",VLOOKUP(F1447,'[1]2017GoalKeeper Stats'!$A$2:$S$109,25,FALSE),VLOOKUP(F1447,'[1]2017Player Stats'!$A$2:$AB$830,25,FALSE))</f>
        <v>0</v>
      </c>
      <c r="AG1447">
        <f>IF(G1447="GK",VLOOKUP(F1447,'[1]2017GoalKeeper Stats'!$A$2:$S$109,26,FALSE),VLOOKUP(F1447,'[1]2017Player Stats'!$A$2:$AB$830,26,FALSE))</f>
        <v>40.54</v>
      </c>
      <c r="AH1447" s="51">
        <v>2017</v>
      </c>
      <c r="AI1447" s="51">
        <v>34</v>
      </c>
      <c r="AJ1447" s="51">
        <v>514</v>
      </c>
      <c r="AK1447" s="51">
        <v>341</v>
      </c>
      <c r="AL1447" s="51">
        <v>39</v>
      </c>
      <c r="AM1447" s="51">
        <v>27</v>
      </c>
      <c r="AN1447" s="51">
        <v>12</v>
      </c>
      <c r="AO1447" s="52">
        <v>46.91</v>
      </c>
      <c r="AP1447" s="52">
        <v>34.32</v>
      </c>
      <c r="AQ1447" s="52">
        <v>12.59</v>
      </c>
      <c r="AR1447" s="52">
        <v>-0.59</v>
      </c>
      <c r="AS1447" s="51">
        <v>49</v>
      </c>
      <c r="AT1447" s="52">
        <v>54.72</v>
      </c>
    </row>
    <row r="1448" spans="1:46" hidden="1">
      <c r="A1448">
        <v>2017</v>
      </c>
      <c r="B1448" t="s">
        <v>212</v>
      </c>
      <c r="C1448" t="s">
        <v>212</v>
      </c>
      <c r="D1448" t="s">
        <v>937</v>
      </c>
      <c r="E1448" t="s">
        <v>2041</v>
      </c>
      <c r="F1448" t="str">
        <f t="shared" si="22"/>
        <v>Chris Goslin</v>
      </c>
      <c r="G1448" t="s">
        <v>860</v>
      </c>
      <c r="H1448" s="143">
        <v>74000</v>
      </c>
      <c r="I1448" s="143">
        <v>70000</v>
      </c>
      <c r="J1448" t="str">
        <f>IF(G1448="GK",VLOOKUP(F1448,'[1]2017GoalKeeper Stats'!$A$2:$S$109,2,FALSE),VLOOKUP(F1448,'[1]2017Player Stats'!$A$2:$AB$830,2,FALSE))</f>
        <v>ATL</v>
      </c>
      <c r="K1448">
        <f>IF(G1448="GK",VLOOKUP(F1448,'[1]2017GoalKeeper Stats'!$A$2:$S$109,4,FALSE),VLOOKUP(F1448,'[1]2017Player Stats'!$A$2:$AB$830,4,FALSE))</f>
        <v>0</v>
      </c>
      <c r="L1448">
        <f>IF(G1448="GK",VLOOKUP(F1448,'[1]2017GoalKeeper Stats'!$A$2:$S$109,5,FALSE),VLOOKUP(F1448,'[1]2017Player Stats'!$A$2:$AB$830,5,FALSE))</f>
        <v>0</v>
      </c>
      <c r="M1448">
        <f>IF(G1448="GK",VLOOKUP(F1448,'[1]2017GoalKeeper Stats'!$A$2:$S$109,6,FALSE),VLOOKUP(F1448,'[1]2017Player Stats'!$A$2:$AB$830,6,FALSE))</f>
        <v>0</v>
      </c>
      <c r="N1448">
        <f>IF(G1448="GK",VLOOKUP(F1448,'[1]2017GoalKeeper Stats'!$A$2:$S$109,7,FALSE),VLOOKUP(F1448,'[1]2017Player Stats'!$A$2:$AB$830,7,FALSE))</f>
        <v>0</v>
      </c>
      <c r="O1448">
        <f>IF(G1448="GK",VLOOKUP(F1448,'[1]2017GoalKeeper Stats'!$A$2:$S$109,8,FALSE),VLOOKUP(F1448,'[1]2017Player Stats'!$A$2:$AB$830,8,FALSE))</f>
        <v>0</v>
      </c>
      <c r="P1448">
        <f>IF(G1448="GK",VLOOKUP(F1448,'[1]2017GoalKeeper Stats'!$A$2:$S$109,9,FALSE),VLOOKUP(F1448,'[1]2017Player Stats'!$A$2:$AB$830,9,FALSE))</f>
        <v>0</v>
      </c>
      <c r="Q1448">
        <f>IF(G1448="GK",VLOOKUP(F1448,'[1]2017GoalKeeper Stats'!$A$2:$S$109,10,FALSE),VLOOKUP(F1448,'[1]2017Player Stats'!$A$2:$AB$830,10,FALSE))</f>
        <v>0</v>
      </c>
      <c r="R1448">
        <f>IF(G1448="GK",VLOOKUP(F1448,'[1]2017GoalKeeper Stats'!$A$2:$S$109,11,FALSE),VLOOKUP(F1448,'[1]2017Player Stats'!$A$2:$AB$830,11,FALSE))</f>
        <v>0</v>
      </c>
      <c r="S1448" t="str">
        <f>IF(G1448="GK",VLOOKUP(F1448,'[1]2017GoalKeeper Stats'!$A$2:$S$109,12,FALSE),VLOOKUP(F1448,'[1]2017Player Stats'!$A$2:$AB$830,12,FALSE))</f>
        <v>0/0</v>
      </c>
      <c r="T1448">
        <f>IF(G1448="GK",VLOOKUP(F1448,'[1]2017GoalKeeper Stats'!$A$2:$S$109,13,FALSE),VLOOKUP(F1448,'[1]2017Player Stats'!$A$2:$AB$830,13,FALSE))</f>
        <v>0</v>
      </c>
      <c r="U1448">
        <f>IF(G1448="GK",VLOOKUP(F1448,'[1]2017GoalKeeper Stats'!$A$2:$S$109,14,FALSE),VLOOKUP(F1448,'[1]2017Player Stats'!$A$2:$AB$830,14,FALSE))</f>
        <v>0</v>
      </c>
      <c r="V1448">
        <f>IF(G1448="GK",VLOOKUP(F1448,'[1]2017GoalKeeper Stats'!$A$2:$S$109,15,FALSE),VLOOKUP(F1448,'[1]2017Player Stats'!$A$2:$AB$830,15,FALSE))</f>
        <v>0</v>
      </c>
      <c r="W1448">
        <f>IF(G1448="GK",VLOOKUP(F1448,'[1]2017GoalKeeper Stats'!$A$2:$S$109,16,FALSE),VLOOKUP(F1448,'[1]2017Player Stats'!$A$2:$AB$830,16,FALSE))</f>
        <v>0</v>
      </c>
      <c r="X1448">
        <f>IF(G1448="GK",VLOOKUP(F1448,'[1]2017GoalKeeper Stats'!$A$2:$S$109,17,FALSE),VLOOKUP(F1448,'[1]2017Player Stats'!$A$2:$AB$830,17,FALSE))</f>
        <v>0</v>
      </c>
      <c r="Y1448">
        <f>IF(G1448="GK",VLOOKUP(F1448,'[1]2017GoalKeeper Stats'!$A$2:$S$109,18,FALSE),VLOOKUP(F1448,'[1]2017Player Stats'!$A$2:$AB$830,18,FALSE))</f>
        <v>0</v>
      </c>
      <c r="Z1448">
        <f>IF(G1448="GK",VLOOKUP(F1448,'[1]2017GoalKeeper Stats'!$A$2:$S$109,19,FALSE),VLOOKUP(F1448,'[1]2017Player Stats'!$A$2:$AB$830,19,FALSE))</f>
        <v>0</v>
      </c>
      <c r="AA1448">
        <f>IF(G1448="GK",VLOOKUP(F1448,'[1]2017GoalKeeper Stats'!$A$2:$S$109,20,FALSE),VLOOKUP(F1448,'[1]2017Player Stats'!$A$2:$AB$830,20,FALSE))</f>
        <v>0</v>
      </c>
      <c r="AB1448">
        <f>IF(G1448="GK",VLOOKUP(F1448,'[1]2017GoalKeeper Stats'!$A$2:$S$109,21,FALSE),VLOOKUP(F1448,'[1]2017Player Stats'!$A$2:$AB$830,21,FALSE))</f>
        <v>0</v>
      </c>
      <c r="AC1448">
        <f>IF(G1448="GK",VLOOKUP(F1448,'[1]2017GoalKeeper Stats'!$A$2:$S$109,22,FALSE),VLOOKUP(F1448,'[1]2017Player Stats'!$A$2:$AB$830,22,FALSE))</f>
        <v>0</v>
      </c>
      <c r="AD1448">
        <f>IF(G1448="GK",VLOOKUP(F1448,'[1]2017GoalKeeper Stats'!$A$2:$S$109,23,FALSE),VLOOKUP(F1448,'[1]2017Player Stats'!$A$2:$AB$830,23,FALSE))</f>
        <v>0</v>
      </c>
      <c r="AE1448">
        <f>IF(G1448="GK",VLOOKUP(F1448,'[1]2017GoalKeeper Stats'!$A$2:$S$109,24,FALSE),VLOOKUP(F1448,'[1]2017Player Stats'!$A$2:$AB$830,24,FALSE))</f>
        <v>0</v>
      </c>
      <c r="AF1448">
        <f>IF(G1448="GK",VLOOKUP(F1448,'[1]2017GoalKeeper Stats'!$A$2:$S$109,25,FALSE),VLOOKUP(F1448,'[1]2017Player Stats'!$A$2:$AB$830,25,FALSE))</f>
        <v>0</v>
      </c>
      <c r="AG1448">
        <f>IF(G1448="GK",VLOOKUP(F1448,'[1]2017GoalKeeper Stats'!$A$2:$S$109,26,FALSE),VLOOKUP(F1448,'[1]2017Player Stats'!$A$2:$AB$830,26,FALSE))</f>
        <v>0</v>
      </c>
      <c r="AH1448" s="51">
        <v>2017</v>
      </c>
      <c r="AI1448" s="51">
        <v>34</v>
      </c>
      <c r="AJ1448" s="51">
        <v>438</v>
      </c>
      <c r="AK1448" s="51">
        <v>401</v>
      </c>
      <c r="AL1448" s="51">
        <v>69</v>
      </c>
      <c r="AM1448" s="51">
        <v>37</v>
      </c>
      <c r="AN1448" s="51">
        <v>32</v>
      </c>
      <c r="AO1448" s="52">
        <v>48.97</v>
      </c>
      <c r="AP1448" s="52">
        <v>43.53</v>
      </c>
      <c r="AQ1448" s="52">
        <v>5.44</v>
      </c>
      <c r="AR1448" s="52">
        <v>26.56</v>
      </c>
      <c r="AS1448" s="51">
        <v>55</v>
      </c>
      <c r="AT1448" s="52">
        <v>49.88</v>
      </c>
    </row>
    <row r="1449" spans="1:46" hidden="1">
      <c r="A1449">
        <v>2017</v>
      </c>
      <c r="B1449" t="s">
        <v>211</v>
      </c>
      <c r="C1449" t="s">
        <v>173</v>
      </c>
      <c r="D1449" t="s">
        <v>1408</v>
      </c>
      <c r="E1449" t="s">
        <v>2042</v>
      </c>
      <c r="F1449" t="str">
        <f t="shared" si="22"/>
        <v>James Sands</v>
      </c>
      <c r="G1449" t="s">
        <v>1044</v>
      </c>
      <c r="H1449" s="143">
        <v>73833</v>
      </c>
      <c r="I1449" s="143">
        <v>53000</v>
      </c>
      <c r="J1449" t="str">
        <f>IF(G1449="GK",VLOOKUP(F1449,'[1]2017GoalKeeper Stats'!$A$2:$S$109,2,FALSE),VLOOKUP(F1449,'[1]2017Player Stats'!$A$2:$AB$830,2,FALSE))</f>
        <v>NYC</v>
      </c>
      <c r="K1449">
        <f>IF(G1449="GK",VLOOKUP(F1449,'[1]2017GoalKeeper Stats'!$A$2:$S$109,4,FALSE),VLOOKUP(F1449,'[1]2017Player Stats'!$A$2:$AB$830,4,FALSE))</f>
        <v>1</v>
      </c>
      <c r="L1449">
        <f>IF(G1449="GK",VLOOKUP(F1449,'[1]2017GoalKeeper Stats'!$A$2:$S$109,5,FALSE),VLOOKUP(F1449,'[1]2017Player Stats'!$A$2:$AB$830,5,FALSE))</f>
        <v>0</v>
      </c>
      <c r="M1449">
        <f>IF(G1449="GK",VLOOKUP(F1449,'[1]2017GoalKeeper Stats'!$A$2:$S$109,6,FALSE),VLOOKUP(F1449,'[1]2017Player Stats'!$A$2:$AB$830,6,FALSE))</f>
        <v>23</v>
      </c>
      <c r="N1449">
        <f>IF(G1449="GK",VLOOKUP(F1449,'[1]2017GoalKeeper Stats'!$A$2:$S$109,7,FALSE),VLOOKUP(F1449,'[1]2017Player Stats'!$A$2:$AB$830,7,FALSE))</f>
        <v>0</v>
      </c>
      <c r="O1449">
        <f>IF(G1449="GK",VLOOKUP(F1449,'[1]2017GoalKeeper Stats'!$A$2:$S$109,8,FALSE),VLOOKUP(F1449,'[1]2017Player Stats'!$A$2:$AB$830,8,FALSE))</f>
        <v>0</v>
      </c>
      <c r="P1449">
        <f>IF(G1449="GK",VLOOKUP(F1449,'[1]2017GoalKeeper Stats'!$A$2:$S$109,9,FALSE),VLOOKUP(F1449,'[1]2017Player Stats'!$A$2:$AB$830,9,FALSE))</f>
        <v>0</v>
      </c>
      <c r="Q1449">
        <f>IF(G1449="GK",VLOOKUP(F1449,'[1]2017GoalKeeper Stats'!$A$2:$S$109,10,FALSE),VLOOKUP(F1449,'[1]2017Player Stats'!$A$2:$AB$830,10,FALSE))</f>
        <v>0</v>
      </c>
      <c r="R1449">
        <f>IF(G1449="GK",VLOOKUP(F1449,'[1]2017GoalKeeper Stats'!$A$2:$S$109,11,FALSE),VLOOKUP(F1449,'[1]2017Player Stats'!$A$2:$AB$830,11,FALSE))</f>
        <v>0</v>
      </c>
      <c r="S1449" t="str">
        <f>IF(G1449="GK",VLOOKUP(F1449,'[1]2017GoalKeeper Stats'!$A$2:$S$109,12,FALSE),VLOOKUP(F1449,'[1]2017Player Stats'!$A$2:$AB$830,12,FALSE))</f>
        <v>0/0</v>
      </c>
      <c r="T1449">
        <f>IF(G1449="GK",VLOOKUP(F1449,'[1]2017GoalKeeper Stats'!$A$2:$S$109,13,FALSE),VLOOKUP(F1449,'[1]2017Player Stats'!$A$2:$AB$830,13,FALSE))</f>
        <v>0</v>
      </c>
      <c r="U1449">
        <f>IF(G1449="GK",VLOOKUP(F1449,'[1]2017GoalKeeper Stats'!$A$2:$S$109,14,FALSE),VLOOKUP(F1449,'[1]2017Player Stats'!$A$2:$AB$830,14,FALSE))</f>
        <v>0</v>
      </c>
      <c r="V1449">
        <f>IF(G1449="GK",VLOOKUP(F1449,'[1]2017GoalKeeper Stats'!$A$2:$S$109,15,FALSE),VLOOKUP(F1449,'[1]2017Player Stats'!$A$2:$AB$830,15,FALSE))</f>
        <v>0</v>
      </c>
      <c r="W1449">
        <f>IF(G1449="GK",VLOOKUP(F1449,'[1]2017GoalKeeper Stats'!$A$2:$S$109,16,FALSE),VLOOKUP(F1449,'[1]2017Player Stats'!$A$2:$AB$830,16,FALSE))</f>
        <v>0</v>
      </c>
      <c r="X1449">
        <f>IF(G1449="GK",VLOOKUP(F1449,'[1]2017GoalKeeper Stats'!$A$2:$S$109,17,FALSE),VLOOKUP(F1449,'[1]2017Player Stats'!$A$2:$AB$830,17,FALSE))</f>
        <v>0</v>
      </c>
      <c r="Y1449">
        <f>IF(G1449="GK",VLOOKUP(F1449,'[1]2017GoalKeeper Stats'!$A$2:$S$109,18,FALSE),VLOOKUP(F1449,'[1]2017Player Stats'!$A$2:$AB$830,18,FALSE))</f>
        <v>0</v>
      </c>
      <c r="Z1449">
        <f>IF(G1449="GK",VLOOKUP(F1449,'[1]2017GoalKeeper Stats'!$A$2:$S$109,19,FALSE),VLOOKUP(F1449,'[1]2017Player Stats'!$A$2:$AB$830,19,FALSE))</f>
        <v>0</v>
      </c>
      <c r="AA1449">
        <f>IF(G1449="GK",VLOOKUP(F1449,'[1]2017GoalKeeper Stats'!$A$2:$S$109,20,FALSE),VLOOKUP(F1449,'[1]2017Player Stats'!$A$2:$AB$830,20,FALSE))</f>
        <v>0</v>
      </c>
      <c r="AB1449">
        <f>IF(G1449="GK",VLOOKUP(F1449,'[1]2017GoalKeeper Stats'!$A$2:$S$109,21,FALSE),VLOOKUP(F1449,'[1]2017Player Stats'!$A$2:$AB$830,21,FALSE))</f>
        <v>1</v>
      </c>
      <c r="AC1449">
        <f>IF(G1449="GK",VLOOKUP(F1449,'[1]2017GoalKeeper Stats'!$A$2:$S$109,22,FALSE),VLOOKUP(F1449,'[1]2017Player Stats'!$A$2:$AB$830,22,FALSE))</f>
        <v>0</v>
      </c>
      <c r="AD1449">
        <f>IF(G1449="GK",VLOOKUP(F1449,'[1]2017GoalKeeper Stats'!$A$2:$S$109,23,FALSE),VLOOKUP(F1449,'[1]2017Player Stats'!$A$2:$AB$830,23,FALSE))</f>
        <v>0</v>
      </c>
      <c r="AE1449">
        <f>IF(G1449="GK",VLOOKUP(F1449,'[1]2017GoalKeeper Stats'!$A$2:$S$109,24,FALSE),VLOOKUP(F1449,'[1]2017Player Stats'!$A$2:$AB$830,24,FALSE))</f>
        <v>0</v>
      </c>
      <c r="AF1449">
        <f>IF(G1449="GK",VLOOKUP(F1449,'[1]2017GoalKeeper Stats'!$A$2:$S$109,25,FALSE),VLOOKUP(F1449,'[1]2017Player Stats'!$A$2:$AB$830,25,FALSE))</f>
        <v>0</v>
      </c>
      <c r="AG1449">
        <f>IF(G1449="GK",VLOOKUP(F1449,'[1]2017GoalKeeper Stats'!$A$2:$S$109,26,FALSE),VLOOKUP(F1449,'[1]2017Player Stats'!$A$2:$AB$830,26,FALSE))</f>
        <v>0</v>
      </c>
      <c r="AH1449" s="51">
        <v>2017</v>
      </c>
      <c r="AI1449" s="51">
        <v>34</v>
      </c>
      <c r="AJ1449" s="51">
        <v>484</v>
      </c>
      <c r="AK1449" s="51">
        <v>421</v>
      </c>
      <c r="AL1449" s="51">
        <v>56</v>
      </c>
      <c r="AM1449" s="51">
        <v>43</v>
      </c>
      <c r="AN1449" s="51">
        <v>13</v>
      </c>
      <c r="AO1449" s="52">
        <v>53.25</v>
      </c>
      <c r="AP1449" s="52">
        <v>41.26</v>
      </c>
      <c r="AQ1449" s="52">
        <v>11.98</v>
      </c>
      <c r="AR1449" s="52">
        <v>1.02</v>
      </c>
      <c r="AS1449" s="51">
        <v>57</v>
      </c>
      <c r="AT1449" s="52">
        <v>55.34</v>
      </c>
    </row>
    <row r="1450" spans="1:46" hidden="1">
      <c r="A1450">
        <v>2017</v>
      </c>
      <c r="B1450" t="s">
        <v>943</v>
      </c>
      <c r="C1450" t="s">
        <v>175</v>
      </c>
      <c r="D1450" t="s">
        <v>864</v>
      </c>
      <c r="E1450" t="s">
        <v>2043</v>
      </c>
      <c r="F1450" t="str">
        <f t="shared" si="22"/>
        <v>Michael Murillo</v>
      </c>
      <c r="G1450" t="s">
        <v>893</v>
      </c>
      <c r="H1450" s="143">
        <v>73754</v>
      </c>
      <c r="I1450" s="143">
        <v>65004</v>
      </c>
      <c r="J1450" t="str">
        <f>IF(G1450="GK",VLOOKUP(F1450,'[1]2017GoalKeeper Stats'!$A$2:$S$109,2,FALSE),VLOOKUP(F1450,'[1]2017Player Stats'!$A$2:$AB$830,2,FALSE))</f>
        <v>NYR</v>
      </c>
      <c r="K1450">
        <f>IF(G1450="GK",VLOOKUP(F1450,'[1]2017GoalKeeper Stats'!$A$2:$S$109,4,FALSE),VLOOKUP(F1450,'[1]2017Player Stats'!$A$2:$AB$830,4,FALSE))</f>
        <v>17</v>
      </c>
      <c r="L1450">
        <f>IF(G1450="GK",VLOOKUP(F1450,'[1]2017GoalKeeper Stats'!$A$2:$S$109,5,FALSE),VLOOKUP(F1450,'[1]2017Player Stats'!$A$2:$AB$830,5,FALSE))</f>
        <v>15</v>
      </c>
      <c r="M1450">
        <f>IF(G1450="GK",VLOOKUP(F1450,'[1]2017GoalKeeper Stats'!$A$2:$S$109,6,FALSE),VLOOKUP(F1450,'[1]2017Player Stats'!$A$2:$AB$830,6,FALSE))</f>
        <v>1316</v>
      </c>
      <c r="N1450">
        <f>IF(G1450="GK",VLOOKUP(F1450,'[1]2017GoalKeeper Stats'!$A$2:$S$109,7,FALSE),VLOOKUP(F1450,'[1]2017Player Stats'!$A$2:$AB$830,7,FALSE))</f>
        <v>2</v>
      </c>
      <c r="O1450">
        <f>IF(G1450="GK",VLOOKUP(F1450,'[1]2017GoalKeeper Stats'!$A$2:$S$109,8,FALSE),VLOOKUP(F1450,'[1]2017Player Stats'!$A$2:$AB$830,8,FALSE))</f>
        <v>0</v>
      </c>
      <c r="P1450">
        <f>IF(G1450="GK",VLOOKUP(F1450,'[1]2017GoalKeeper Stats'!$A$2:$S$109,9,FALSE),VLOOKUP(F1450,'[1]2017Player Stats'!$A$2:$AB$830,9,FALSE))</f>
        <v>17</v>
      </c>
      <c r="Q1450">
        <f>IF(G1450="GK",VLOOKUP(F1450,'[1]2017GoalKeeper Stats'!$A$2:$S$109,10,FALSE),VLOOKUP(F1450,'[1]2017Player Stats'!$A$2:$AB$830,10,FALSE))</f>
        <v>7</v>
      </c>
      <c r="R1450">
        <f>IF(G1450="GK",VLOOKUP(F1450,'[1]2017GoalKeeper Stats'!$A$2:$S$109,11,FALSE),VLOOKUP(F1450,'[1]2017Player Stats'!$A$2:$AB$830,11,FALSE))</f>
        <v>0</v>
      </c>
      <c r="S1450" t="str">
        <f>IF(G1450="GK",VLOOKUP(F1450,'[1]2017GoalKeeper Stats'!$A$2:$S$109,12,FALSE),VLOOKUP(F1450,'[1]2017Player Stats'!$A$2:$AB$830,12,FALSE))</f>
        <v>0/0</v>
      </c>
      <c r="T1450">
        <f>IF(G1450="GK",VLOOKUP(F1450,'[1]2017GoalKeeper Stats'!$A$2:$S$109,13,FALSE),VLOOKUP(F1450,'[1]2017Player Stats'!$A$2:$AB$830,13,FALSE))</f>
        <v>1</v>
      </c>
      <c r="U1450">
        <f>IF(G1450="GK",VLOOKUP(F1450,'[1]2017GoalKeeper Stats'!$A$2:$S$109,14,FALSE),VLOOKUP(F1450,'[1]2017Player Stats'!$A$2:$AB$830,14,FALSE))</f>
        <v>1</v>
      </c>
      <c r="V1450">
        <f>IF(G1450="GK",VLOOKUP(F1450,'[1]2017GoalKeeper Stats'!$A$2:$S$109,15,FALSE),VLOOKUP(F1450,'[1]2017Player Stats'!$A$2:$AB$830,15,FALSE))</f>
        <v>0.14000000000000001</v>
      </c>
      <c r="W1450">
        <f>IF(G1450="GK",VLOOKUP(F1450,'[1]2017GoalKeeper Stats'!$A$2:$S$109,16,FALSE),VLOOKUP(F1450,'[1]2017Player Stats'!$A$2:$AB$830,16,FALSE))</f>
        <v>11.8</v>
      </c>
      <c r="X1450">
        <f>IF(G1450="GK",VLOOKUP(F1450,'[1]2017GoalKeeper Stats'!$A$2:$S$109,17,FALSE),VLOOKUP(F1450,'[1]2017Player Stats'!$A$2:$AB$830,17,FALSE))</f>
        <v>0</v>
      </c>
      <c r="Y1450">
        <f>IF(G1450="GK",VLOOKUP(F1450,'[1]2017GoalKeeper Stats'!$A$2:$S$109,18,FALSE),VLOOKUP(F1450,'[1]2017Player Stats'!$A$2:$AB$830,18,FALSE))</f>
        <v>0</v>
      </c>
      <c r="Z1450">
        <f>IF(G1450="GK",VLOOKUP(F1450,'[1]2017GoalKeeper Stats'!$A$2:$S$109,19,FALSE),VLOOKUP(F1450,'[1]2017Player Stats'!$A$2:$AB$830,19,FALSE))</f>
        <v>0</v>
      </c>
      <c r="AA1450">
        <f>IF(G1450="GK",VLOOKUP(F1450,'[1]2017GoalKeeper Stats'!$A$2:$S$109,20,FALSE),VLOOKUP(F1450,'[1]2017Player Stats'!$A$2:$AB$830,20,FALSE))</f>
        <v>0</v>
      </c>
      <c r="AB1450">
        <f>IF(G1450="GK",VLOOKUP(F1450,'[1]2017GoalKeeper Stats'!$A$2:$S$109,21,FALSE),VLOOKUP(F1450,'[1]2017Player Stats'!$A$2:$AB$830,21,FALSE))</f>
        <v>17</v>
      </c>
      <c r="AC1450">
        <f>IF(G1450="GK",VLOOKUP(F1450,'[1]2017GoalKeeper Stats'!$A$2:$S$109,22,FALSE),VLOOKUP(F1450,'[1]2017Player Stats'!$A$2:$AB$830,22,FALSE))</f>
        <v>20</v>
      </c>
      <c r="AD1450">
        <f>IF(G1450="GK",VLOOKUP(F1450,'[1]2017GoalKeeper Stats'!$A$2:$S$109,23,FALSE),VLOOKUP(F1450,'[1]2017Player Stats'!$A$2:$AB$830,23,FALSE))</f>
        <v>0</v>
      </c>
      <c r="AE1450">
        <f>IF(G1450="GK",VLOOKUP(F1450,'[1]2017GoalKeeper Stats'!$A$2:$S$109,24,FALSE),VLOOKUP(F1450,'[1]2017Player Stats'!$A$2:$AB$830,24,FALSE))</f>
        <v>3</v>
      </c>
      <c r="AF1450">
        <f>IF(G1450="GK",VLOOKUP(F1450,'[1]2017GoalKeeper Stats'!$A$2:$S$109,25,FALSE),VLOOKUP(F1450,'[1]2017Player Stats'!$A$2:$AB$830,25,FALSE))</f>
        <v>0</v>
      </c>
      <c r="AG1450">
        <f>IF(G1450="GK",VLOOKUP(F1450,'[1]2017GoalKeeper Stats'!$A$2:$S$109,26,FALSE),VLOOKUP(F1450,'[1]2017Player Stats'!$A$2:$AB$830,26,FALSE))</f>
        <v>41.18</v>
      </c>
      <c r="AH1450" s="51">
        <v>2017</v>
      </c>
      <c r="AI1450" s="51">
        <v>34</v>
      </c>
      <c r="AJ1450" s="51">
        <v>450</v>
      </c>
      <c r="AK1450" s="51">
        <v>390</v>
      </c>
      <c r="AL1450" s="51">
        <v>50</v>
      </c>
      <c r="AM1450" s="51">
        <v>46</v>
      </c>
      <c r="AN1450" s="51">
        <v>4</v>
      </c>
      <c r="AO1450" s="52">
        <v>52.36</v>
      </c>
      <c r="AP1450" s="52">
        <v>44.21</v>
      </c>
      <c r="AQ1450" s="52">
        <v>8.15</v>
      </c>
      <c r="AR1450" s="52">
        <v>-4.1500000000000004</v>
      </c>
      <c r="AS1450" s="51">
        <v>50</v>
      </c>
      <c r="AT1450" s="52">
        <v>51.82</v>
      </c>
    </row>
    <row r="1451" spans="1:46" hidden="1">
      <c r="A1451">
        <v>2017</v>
      </c>
      <c r="B1451" t="s">
        <v>210</v>
      </c>
      <c r="C1451" t="s">
        <v>210</v>
      </c>
      <c r="D1451" t="s">
        <v>1813</v>
      </c>
      <c r="E1451" t="s">
        <v>1814</v>
      </c>
      <c r="F1451" t="str">
        <f t="shared" si="22"/>
        <v>Hadji Barry</v>
      </c>
      <c r="G1451" t="s">
        <v>875</v>
      </c>
      <c r="H1451" s="143">
        <v>73313</v>
      </c>
      <c r="I1451" s="143">
        <v>68750</v>
      </c>
      <c r="J1451" t="str">
        <f>IF(G1451="GK",VLOOKUP(F1451,'[1]2017GoalKeeper Stats'!$A$2:$S$109,2,FALSE),VLOOKUP(F1451,'[1]2017Player Stats'!$A$2:$AB$830,2,FALSE))</f>
        <v>ORL</v>
      </c>
      <c r="K1451">
        <f>IF(G1451="GK",VLOOKUP(F1451,'[1]2017GoalKeeper Stats'!$A$2:$S$109,4,FALSE),VLOOKUP(F1451,'[1]2017Player Stats'!$A$2:$AB$830,4,FALSE))</f>
        <v>3</v>
      </c>
      <c r="L1451">
        <f>IF(G1451="GK",VLOOKUP(F1451,'[1]2017GoalKeeper Stats'!$A$2:$S$109,5,FALSE),VLOOKUP(F1451,'[1]2017Player Stats'!$A$2:$AB$830,5,FALSE))</f>
        <v>0</v>
      </c>
      <c r="M1451">
        <f>IF(G1451="GK",VLOOKUP(F1451,'[1]2017GoalKeeper Stats'!$A$2:$S$109,6,FALSE),VLOOKUP(F1451,'[1]2017Player Stats'!$A$2:$AB$830,6,FALSE))</f>
        <v>11</v>
      </c>
      <c r="N1451">
        <f>IF(G1451="GK",VLOOKUP(F1451,'[1]2017GoalKeeper Stats'!$A$2:$S$109,7,FALSE),VLOOKUP(F1451,'[1]2017Player Stats'!$A$2:$AB$830,7,FALSE))</f>
        <v>0</v>
      </c>
      <c r="O1451">
        <f>IF(G1451="GK",VLOOKUP(F1451,'[1]2017GoalKeeper Stats'!$A$2:$S$109,8,FALSE),VLOOKUP(F1451,'[1]2017Player Stats'!$A$2:$AB$830,8,FALSE))</f>
        <v>0</v>
      </c>
      <c r="P1451">
        <f>IF(G1451="GK",VLOOKUP(F1451,'[1]2017GoalKeeper Stats'!$A$2:$S$109,9,FALSE),VLOOKUP(F1451,'[1]2017Player Stats'!$A$2:$AB$830,9,FALSE))</f>
        <v>1</v>
      </c>
      <c r="Q1451">
        <f>IF(G1451="GK",VLOOKUP(F1451,'[1]2017GoalKeeper Stats'!$A$2:$S$109,10,FALSE),VLOOKUP(F1451,'[1]2017Player Stats'!$A$2:$AB$830,10,FALSE))</f>
        <v>0</v>
      </c>
      <c r="R1451">
        <f>IF(G1451="GK",VLOOKUP(F1451,'[1]2017GoalKeeper Stats'!$A$2:$S$109,11,FALSE),VLOOKUP(F1451,'[1]2017Player Stats'!$A$2:$AB$830,11,FALSE))</f>
        <v>0</v>
      </c>
      <c r="S1451" t="str">
        <f>IF(G1451="GK",VLOOKUP(F1451,'[1]2017GoalKeeper Stats'!$A$2:$S$109,12,FALSE),VLOOKUP(F1451,'[1]2017Player Stats'!$A$2:$AB$830,12,FALSE))</f>
        <v>0/0</v>
      </c>
      <c r="T1451">
        <f>IF(G1451="GK",VLOOKUP(F1451,'[1]2017GoalKeeper Stats'!$A$2:$S$109,13,FALSE),VLOOKUP(F1451,'[1]2017Player Stats'!$A$2:$AB$830,13,FALSE))</f>
        <v>0</v>
      </c>
      <c r="U1451">
        <f>IF(G1451="GK",VLOOKUP(F1451,'[1]2017GoalKeeper Stats'!$A$2:$S$109,14,FALSE),VLOOKUP(F1451,'[1]2017Player Stats'!$A$2:$AB$830,14,FALSE))</f>
        <v>0</v>
      </c>
      <c r="V1451">
        <f>IF(G1451="GK",VLOOKUP(F1451,'[1]2017GoalKeeper Stats'!$A$2:$S$109,15,FALSE),VLOOKUP(F1451,'[1]2017Player Stats'!$A$2:$AB$830,15,FALSE))</f>
        <v>0</v>
      </c>
      <c r="W1451">
        <f>IF(G1451="GK",VLOOKUP(F1451,'[1]2017GoalKeeper Stats'!$A$2:$S$109,16,FALSE),VLOOKUP(F1451,'[1]2017Player Stats'!$A$2:$AB$830,16,FALSE))</f>
        <v>0</v>
      </c>
      <c r="X1451">
        <f>IF(G1451="GK",VLOOKUP(F1451,'[1]2017GoalKeeper Stats'!$A$2:$S$109,17,FALSE),VLOOKUP(F1451,'[1]2017Player Stats'!$A$2:$AB$830,17,FALSE))</f>
        <v>0</v>
      </c>
      <c r="Y1451">
        <f>IF(G1451="GK",VLOOKUP(F1451,'[1]2017GoalKeeper Stats'!$A$2:$S$109,18,FALSE),VLOOKUP(F1451,'[1]2017Player Stats'!$A$2:$AB$830,18,FALSE))</f>
        <v>0</v>
      </c>
      <c r="Z1451">
        <f>IF(G1451="GK",VLOOKUP(F1451,'[1]2017GoalKeeper Stats'!$A$2:$S$109,19,FALSE),VLOOKUP(F1451,'[1]2017Player Stats'!$A$2:$AB$830,19,FALSE))</f>
        <v>0</v>
      </c>
      <c r="AA1451">
        <f>IF(G1451="GK",VLOOKUP(F1451,'[1]2017GoalKeeper Stats'!$A$2:$S$109,20,FALSE),VLOOKUP(F1451,'[1]2017Player Stats'!$A$2:$AB$830,20,FALSE))</f>
        <v>0</v>
      </c>
      <c r="AB1451">
        <f>IF(G1451="GK",VLOOKUP(F1451,'[1]2017GoalKeeper Stats'!$A$2:$S$109,21,FALSE),VLOOKUP(F1451,'[1]2017Player Stats'!$A$2:$AB$830,21,FALSE))</f>
        <v>0</v>
      </c>
      <c r="AC1451">
        <f>IF(G1451="GK",VLOOKUP(F1451,'[1]2017GoalKeeper Stats'!$A$2:$S$109,22,FALSE),VLOOKUP(F1451,'[1]2017Player Stats'!$A$2:$AB$830,22,FALSE))</f>
        <v>0</v>
      </c>
      <c r="AD1451">
        <f>IF(G1451="GK",VLOOKUP(F1451,'[1]2017GoalKeeper Stats'!$A$2:$S$109,23,FALSE),VLOOKUP(F1451,'[1]2017Player Stats'!$A$2:$AB$830,23,FALSE))</f>
        <v>1</v>
      </c>
      <c r="AE1451">
        <f>IF(G1451="GK",VLOOKUP(F1451,'[1]2017GoalKeeper Stats'!$A$2:$S$109,24,FALSE),VLOOKUP(F1451,'[1]2017Player Stats'!$A$2:$AB$830,24,FALSE))</f>
        <v>0</v>
      </c>
      <c r="AF1451">
        <f>IF(G1451="GK",VLOOKUP(F1451,'[1]2017GoalKeeper Stats'!$A$2:$S$109,25,FALSE),VLOOKUP(F1451,'[1]2017Player Stats'!$A$2:$AB$830,25,FALSE))</f>
        <v>0</v>
      </c>
      <c r="AG1451">
        <f>IF(G1451="GK",VLOOKUP(F1451,'[1]2017GoalKeeper Stats'!$A$2:$S$109,26,FALSE),VLOOKUP(F1451,'[1]2017Player Stats'!$A$2:$AB$830,26,FALSE))</f>
        <v>0</v>
      </c>
      <c r="AH1451" s="51">
        <v>2017</v>
      </c>
      <c r="AI1451" s="51">
        <v>34</v>
      </c>
      <c r="AJ1451" s="51">
        <v>419</v>
      </c>
      <c r="AK1451" s="51">
        <v>409</v>
      </c>
      <c r="AL1451" s="51">
        <v>39</v>
      </c>
      <c r="AM1451" s="51">
        <v>56</v>
      </c>
      <c r="AN1451" s="51">
        <v>-17</v>
      </c>
      <c r="AO1451" s="52">
        <v>36.22</v>
      </c>
      <c r="AP1451" s="52">
        <v>49.26</v>
      </c>
      <c r="AQ1451" s="52">
        <v>-13.04</v>
      </c>
      <c r="AR1451" s="52">
        <v>-3.96</v>
      </c>
      <c r="AS1451" s="51">
        <v>39</v>
      </c>
      <c r="AT1451" s="52">
        <v>39.11</v>
      </c>
    </row>
    <row r="1452" spans="1:46" hidden="1">
      <c r="A1452">
        <v>2017</v>
      </c>
      <c r="B1452" t="s">
        <v>206</v>
      </c>
      <c r="C1452" t="s">
        <v>206</v>
      </c>
      <c r="D1452" t="s">
        <v>2044</v>
      </c>
      <c r="E1452" t="s">
        <v>2045</v>
      </c>
      <c r="F1452" t="str">
        <f t="shared" si="22"/>
        <v>Alhassan Abubakar</v>
      </c>
      <c r="G1452" t="s">
        <v>893</v>
      </c>
      <c r="H1452" s="143">
        <v>72500</v>
      </c>
      <c r="I1452" s="143">
        <v>65000</v>
      </c>
      <c r="J1452" t="str">
        <f>IF(G1452="GK",VLOOKUP(F1452,'[1]2017GoalKeeper Stats'!$A$2:$S$109,2,FALSE),VLOOKUP(F1452,'[1]2017Player Stats'!$A$2:$AB$830,2,FALSE))</f>
        <v>COL</v>
      </c>
      <c r="K1452">
        <f>IF(G1452="GK",VLOOKUP(F1452,'[1]2017GoalKeeper Stats'!$A$2:$S$109,4,FALSE),VLOOKUP(F1452,'[1]2017Player Stats'!$A$2:$AB$830,4,FALSE))</f>
        <v>7</v>
      </c>
      <c r="L1452">
        <f>IF(G1452="GK",VLOOKUP(F1452,'[1]2017GoalKeeper Stats'!$A$2:$S$109,5,FALSE),VLOOKUP(F1452,'[1]2017Player Stats'!$A$2:$AB$830,5,FALSE))</f>
        <v>6</v>
      </c>
      <c r="M1452">
        <f>IF(G1452="GK",VLOOKUP(F1452,'[1]2017GoalKeeper Stats'!$A$2:$S$109,6,FALSE),VLOOKUP(F1452,'[1]2017Player Stats'!$A$2:$AB$830,6,FALSE))</f>
        <v>528</v>
      </c>
      <c r="N1452">
        <f>IF(G1452="GK",VLOOKUP(F1452,'[1]2017GoalKeeper Stats'!$A$2:$S$109,7,FALSE),VLOOKUP(F1452,'[1]2017Player Stats'!$A$2:$AB$830,7,FALSE))</f>
        <v>1</v>
      </c>
      <c r="O1452">
        <f>IF(G1452="GK",VLOOKUP(F1452,'[1]2017GoalKeeper Stats'!$A$2:$S$109,8,FALSE),VLOOKUP(F1452,'[1]2017Player Stats'!$A$2:$AB$830,8,FALSE))</f>
        <v>0</v>
      </c>
      <c r="P1452">
        <f>IF(G1452="GK",VLOOKUP(F1452,'[1]2017GoalKeeper Stats'!$A$2:$S$109,9,FALSE),VLOOKUP(F1452,'[1]2017Player Stats'!$A$2:$AB$830,9,FALSE))</f>
        <v>5</v>
      </c>
      <c r="Q1452">
        <f>IF(G1452="GK",VLOOKUP(F1452,'[1]2017GoalKeeper Stats'!$A$2:$S$109,10,FALSE),VLOOKUP(F1452,'[1]2017Player Stats'!$A$2:$AB$830,10,FALSE))</f>
        <v>1</v>
      </c>
      <c r="R1452">
        <f>IF(G1452="GK",VLOOKUP(F1452,'[1]2017GoalKeeper Stats'!$A$2:$S$109,11,FALSE),VLOOKUP(F1452,'[1]2017Player Stats'!$A$2:$AB$830,11,FALSE))</f>
        <v>0</v>
      </c>
      <c r="S1452" t="str">
        <f>IF(G1452="GK",VLOOKUP(F1452,'[1]2017GoalKeeper Stats'!$A$2:$S$109,12,FALSE),VLOOKUP(F1452,'[1]2017Player Stats'!$A$2:$AB$830,12,FALSE))</f>
        <v>0/0</v>
      </c>
      <c r="T1452">
        <f>IF(G1452="GK",VLOOKUP(F1452,'[1]2017GoalKeeper Stats'!$A$2:$S$109,13,FALSE),VLOOKUP(F1452,'[1]2017Player Stats'!$A$2:$AB$830,13,FALSE))</f>
        <v>0</v>
      </c>
      <c r="U1452">
        <f>IF(G1452="GK",VLOOKUP(F1452,'[1]2017GoalKeeper Stats'!$A$2:$S$109,14,FALSE),VLOOKUP(F1452,'[1]2017Player Stats'!$A$2:$AB$830,14,FALSE))</f>
        <v>1</v>
      </c>
      <c r="V1452">
        <f>IF(G1452="GK",VLOOKUP(F1452,'[1]2017GoalKeeper Stats'!$A$2:$S$109,15,FALSE),VLOOKUP(F1452,'[1]2017Player Stats'!$A$2:$AB$830,15,FALSE))</f>
        <v>0.17</v>
      </c>
      <c r="W1452">
        <f>IF(G1452="GK",VLOOKUP(F1452,'[1]2017GoalKeeper Stats'!$A$2:$S$109,16,FALSE),VLOOKUP(F1452,'[1]2017Player Stats'!$A$2:$AB$830,16,FALSE))</f>
        <v>20</v>
      </c>
      <c r="X1452">
        <f>IF(G1452="GK",VLOOKUP(F1452,'[1]2017GoalKeeper Stats'!$A$2:$S$109,17,FALSE),VLOOKUP(F1452,'[1]2017Player Stats'!$A$2:$AB$830,17,FALSE))</f>
        <v>0</v>
      </c>
      <c r="Y1452">
        <f>IF(G1452="GK",VLOOKUP(F1452,'[1]2017GoalKeeper Stats'!$A$2:$S$109,18,FALSE),VLOOKUP(F1452,'[1]2017Player Stats'!$A$2:$AB$830,18,FALSE))</f>
        <v>0</v>
      </c>
      <c r="Z1452">
        <f>IF(G1452="GK",VLOOKUP(F1452,'[1]2017GoalKeeper Stats'!$A$2:$S$109,19,FALSE),VLOOKUP(F1452,'[1]2017Player Stats'!$A$2:$AB$830,19,FALSE))</f>
        <v>0</v>
      </c>
      <c r="AA1452">
        <f>IF(G1452="GK",VLOOKUP(F1452,'[1]2017GoalKeeper Stats'!$A$2:$S$109,20,FALSE),VLOOKUP(F1452,'[1]2017Player Stats'!$A$2:$AB$830,20,FALSE))</f>
        <v>0</v>
      </c>
      <c r="AB1452">
        <f>IF(G1452="GK",VLOOKUP(F1452,'[1]2017GoalKeeper Stats'!$A$2:$S$109,21,FALSE),VLOOKUP(F1452,'[1]2017Player Stats'!$A$2:$AB$830,21,FALSE))</f>
        <v>4</v>
      </c>
      <c r="AC1452">
        <f>IF(G1452="GK",VLOOKUP(F1452,'[1]2017GoalKeeper Stats'!$A$2:$S$109,22,FALSE),VLOOKUP(F1452,'[1]2017Player Stats'!$A$2:$AB$830,22,FALSE))</f>
        <v>1</v>
      </c>
      <c r="AD1452">
        <f>IF(G1452="GK",VLOOKUP(F1452,'[1]2017GoalKeeper Stats'!$A$2:$S$109,23,FALSE),VLOOKUP(F1452,'[1]2017Player Stats'!$A$2:$AB$830,23,FALSE))</f>
        <v>0</v>
      </c>
      <c r="AE1452">
        <f>IF(G1452="GK",VLOOKUP(F1452,'[1]2017GoalKeeper Stats'!$A$2:$S$109,24,FALSE),VLOOKUP(F1452,'[1]2017Player Stats'!$A$2:$AB$830,24,FALSE))</f>
        <v>2</v>
      </c>
      <c r="AF1452">
        <f>IF(G1452="GK",VLOOKUP(F1452,'[1]2017GoalKeeper Stats'!$A$2:$S$109,25,FALSE),VLOOKUP(F1452,'[1]2017Player Stats'!$A$2:$AB$830,25,FALSE))</f>
        <v>1</v>
      </c>
      <c r="AG1452">
        <f>IF(G1452="GK",VLOOKUP(F1452,'[1]2017GoalKeeper Stats'!$A$2:$S$109,26,FALSE),VLOOKUP(F1452,'[1]2017Player Stats'!$A$2:$AB$830,26,FALSE))</f>
        <v>20</v>
      </c>
      <c r="AH1452" s="51">
        <v>2017</v>
      </c>
      <c r="AI1452" s="51">
        <v>34</v>
      </c>
      <c r="AJ1452" s="51">
        <v>400</v>
      </c>
      <c r="AK1452" s="51">
        <v>444</v>
      </c>
      <c r="AL1452" s="51">
        <v>53</v>
      </c>
      <c r="AM1452" s="51">
        <v>49</v>
      </c>
      <c r="AN1452" s="51">
        <v>4</v>
      </c>
      <c r="AO1452" s="52">
        <v>45.7</v>
      </c>
      <c r="AP1452" s="52">
        <v>46.37</v>
      </c>
      <c r="AQ1452" s="52">
        <v>-0.67</v>
      </c>
      <c r="AR1452" s="52">
        <v>4.67</v>
      </c>
      <c r="AS1452" s="51">
        <v>54</v>
      </c>
      <c r="AT1452" s="52">
        <v>47.68</v>
      </c>
    </row>
    <row r="1453" spans="1:46" hidden="1">
      <c r="A1453">
        <v>2017</v>
      </c>
      <c r="B1453" t="s">
        <v>201</v>
      </c>
      <c r="C1453" t="s">
        <v>201</v>
      </c>
      <c r="D1453" t="s">
        <v>1191</v>
      </c>
      <c r="E1453" t="s">
        <v>2046</v>
      </c>
      <c r="F1453" t="str">
        <f t="shared" si="22"/>
        <v>Nick Depuy</v>
      </c>
      <c r="G1453" t="s">
        <v>875</v>
      </c>
      <c r="H1453" s="143">
        <v>72500</v>
      </c>
      <c r="I1453" s="143">
        <v>65000</v>
      </c>
      <c r="J1453" t="str">
        <f>IF(G1453="GK",VLOOKUP(F1453,'[1]2017GoalKeeper Stats'!$A$2:$S$109,2,FALSE),VLOOKUP(F1453,'[1]2017Player Stats'!$A$2:$AB$830,2,FALSE))</f>
        <v>LA</v>
      </c>
      <c r="K1453">
        <f>IF(G1453="GK",VLOOKUP(F1453,'[1]2017GoalKeeper Stats'!$A$2:$S$109,4,FALSE),VLOOKUP(F1453,'[1]2017Player Stats'!$A$2:$AB$830,4,FALSE))</f>
        <v>5</v>
      </c>
      <c r="L1453">
        <f>IF(G1453="GK",VLOOKUP(F1453,'[1]2017GoalKeeper Stats'!$A$2:$S$109,5,FALSE),VLOOKUP(F1453,'[1]2017Player Stats'!$A$2:$AB$830,5,FALSE))</f>
        <v>1</v>
      </c>
      <c r="M1453">
        <f>IF(G1453="GK",VLOOKUP(F1453,'[1]2017GoalKeeper Stats'!$A$2:$S$109,6,FALSE),VLOOKUP(F1453,'[1]2017Player Stats'!$A$2:$AB$830,6,FALSE))</f>
        <v>128</v>
      </c>
      <c r="N1453">
        <f>IF(G1453="GK",VLOOKUP(F1453,'[1]2017GoalKeeper Stats'!$A$2:$S$109,7,FALSE),VLOOKUP(F1453,'[1]2017Player Stats'!$A$2:$AB$830,7,FALSE))</f>
        <v>0</v>
      </c>
      <c r="O1453">
        <f>IF(G1453="GK",VLOOKUP(F1453,'[1]2017GoalKeeper Stats'!$A$2:$S$109,8,FALSE),VLOOKUP(F1453,'[1]2017Player Stats'!$A$2:$AB$830,8,FALSE))</f>
        <v>0</v>
      </c>
      <c r="P1453">
        <f>IF(G1453="GK",VLOOKUP(F1453,'[1]2017GoalKeeper Stats'!$A$2:$S$109,9,FALSE),VLOOKUP(F1453,'[1]2017Player Stats'!$A$2:$AB$830,9,FALSE))</f>
        <v>1</v>
      </c>
      <c r="Q1453">
        <f>IF(G1453="GK",VLOOKUP(F1453,'[1]2017GoalKeeper Stats'!$A$2:$S$109,10,FALSE),VLOOKUP(F1453,'[1]2017Player Stats'!$A$2:$AB$830,10,FALSE))</f>
        <v>0</v>
      </c>
      <c r="R1453">
        <f>IF(G1453="GK",VLOOKUP(F1453,'[1]2017GoalKeeper Stats'!$A$2:$S$109,11,FALSE),VLOOKUP(F1453,'[1]2017Player Stats'!$A$2:$AB$830,11,FALSE))</f>
        <v>0</v>
      </c>
      <c r="S1453" t="str">
        <f>IF(G1453="GK",VLOOKUP(F1453,'[1]2017GoalKeeper Stats'!$A$2:$S$109,12,FALSE),VLOOKUP(F1453,'[1]2017Player Stats'!$A$2:$AB$830,12,FALSE))</f>
        <v>0/0</v>
      </c>
      <c r="T1453">
        <f>IF(G1453="GK",VLOOKUP(F1453,'[1]2017GoalKeeper Stats'!$A$2:$S$109,13,FALSE),VLOOKUP(F1453,'[1]2017Player Stats'!$A$2:$AB$830,13,FALSE))</f>
        <v>0</v>
      </c>
      <c r="U1453">
        <f>IF(G1453="GK",VLOOKUP(F1453,'[1]2017GoalKeeper Stats'!$A$2:$S$109,14,FALSE),VLOOKUP(F1453,'[1]2017Player Stats'!$A$2:$AB$830,14,FALSE))</f>
        <v>0</v>
      </c>
      <c r="V1453">
        <f>IF(G1453="GK",VLOOKUP(F1453,'[1]2017GoalKeeper Stats'!$A$2:$S$109,15,FALSE),VLOOKUP(F1453,'[1]2017Player Stats'!$A$2:$AB$830,15,FALSE))</f>
        <v>0</v>
      </c>
      <c r="W1453">
        <f>IF(G1453="GK",VLOOKUP(F1453,'[1]2017GoalKeeper Stats'!$A$2:$S$109,16,FALSE),VLOOKUP(F1453,'[1]2017Player Stats'!$A$2:$AB$830,16,FALSE))</f>
        <v>0</v>
      </c>
      <c r="X1453">
        <f>IF(G1453="GK",VLOOKUP(F1453,'[1]2017GoalKeeper Stats'!$A$2:$S$109,17,FALSE),VLOOKUP(F1453,'[1]2017Player Stats'!$A$2:$AB$830,17,FALSE))</f>
        <v>0</v>
      </c>
      <c r="Y1453">
        <f>IF(G1453="GK",VLOOKUP(F1453,'[1]2017GoalKeeper Stats'!$A$2:$S$109,18,FALSE),VLOOKUP(F1453,'[1]2017Player Stats'!$A$2:$AB$830,18,FALSE))</f>
        <v>0</v>
      </c>
      <c r="Z1453">
        <f>IF(G1453="GK",VLOOKUP(F1453,'[1]2017GoalKeeper Stats'!$A$2:$S$109,19,FALSE),VLOOKUP(F1453,'[1]2017Player Stats'!$A$2:$AB$830,19,FALSE))</f>
        <v>0</v>
      </c>
      <c r="AA1453">
        <f>IF(G1453="GK",VLOOKUP(F1453,'[1]2017GoalKeeper Stats'!$A$2:$S$109,20,FALSE),VLOOKUP(F1453,'[1]2017Player Stats'!$A$2:$AB$830,20,FALSE))</f>
        <v>0</v>
      </c>
      <c r="AB1453">
        <f>IF(G1453="GK",VLOOKUP(F1453,'[1]2017GoalKeeper Stats'!$A$2:$S$109,21,FALSE),VLOOKUP(F1453,'[1]2017Player Stats'!$A$2:$AB$830,21,FALSE))</f>
        <v>4</v>
      </c>
      <c r="AC1453">
        <f>IF(G1453="GK",VLOOKUP(F1453,'[1]2017GoalKeeper Stats'!$A$2:$S$109,22,FALSE),VLOOKUP(F1453,'[1]2017Player Stats'!$A$2:$AB$830,22,FALSE))</f>
        <v>3</v>
      </c>
      <c r="AD1453">
        <f>IF(G1453="GK",VLOOKUP(F1453,'[1]2017GoalKeeper Stats'!$A$2:$S$109,23,FALSE),VLOOKUP(F1453,'[1]2017Player Stats'!$A$2:$AB$830,23,FALSE))</f>
        <v>1</v>
      </c>
      <c r="AE1453">
        <f>IF(G1453="GK",VLOOKUP(F1453,'[1]2017GoalKeeper Stats'!$A$2:$S$109,24,FALSE),VLOOKUP(F1453,'[1]2017Player Stats'!$A$2:$AB$830,24,FALSE))</f>
        <v>0</v>
      </c>
      <c r="AF1453">
        <f>IF(G1453="GK",VLOOKUP(F1453,'[1]2017GoalKeeper Stats'!$A$2:$S$109,25,FALSE),VLOOKUP(F1453,'[1]2017Player Stats'!$A$2:$AB$830,25,FALSE))</f>
        <v>0</v>
      </c>
      <c r="AG1453">
        <f>IF(G1453="GK",VLOOKUP(F1453,'[1]2017GoalKeeper Stats'!$A$2:$S$109,26,FALSE),VLOOKUP(F1453,'[1]2017Player Stats'!$A$2:$AB$830,26,FALSE))</f>
        <v>0</v>
      </c>
      <c r="AH1453" s="51">
        <v>2017</v>
      </c>
      <c r="AI1453" s="51">
        <v>34</v>
      </c>
      <c r="AJ1453" s="51">
        <v>419</v>
      </c>
      <c r="AK1453" s="51">
        <v>472</v>
      </c>
      <c r="AL1453" s="51">
        <v>52</v>
      </c>
      <c r="AM1453" s="51">
        <v>57</v>
      </c>
      <c r="AN1453" s="51">
        <v>-5</v>
      </c>
      <c r="AO1453" s="52">
        <v>40.26</v>
      </c>
      <c r="AP1453" s="52">
        <v>50.46</v>
      </c>
      <c r="AQ1453" s="52">
        <v>-10.199999999999999</v>
      </c>
      <c r="AR1453" s="52">
        <v>5.2</v>
      </c>
      <c r="AS1453" s="51">
        <v>39</v>
      </c>
      <c r="AT1453" s="52">
        <v>40.03</v>
      </c>
    </row>
    <row r="1454" spans="1:46" hidden="1">
      <c r="A1454">
        <v>2017</v>
      </c>
      <c r="B1454" t="s">
        <v>206</v>
      </c>
      <c r="C1454" t="s">
        <v>206</v>
      </c>
      <c r="D1454" t="s">
        <v>2047</v>
      </c>
      <c r="E1454" t="s">
        <v>2048</v>
      </c>
      <c r="F1454" t="str">
        <f t="shared" si="22"/>
        <v>Nikolaj Hansen</v>
      </c>
      <c r="G1454" t="s">
        <v>875</v>
      </c>
      <c r="H1454" s="143">
        <v>72500</v>
      </c>
      <c r="I1454" s="143">
        <v>65000</v>
      </c>
      <c r="J1454" t="str">
        <f>IF(G1454="GK",VLOOKUP(F1454,'[1]2017GoalKeeper Stats'!$A$2:$S$109,2,FALSE),VLOOKUP(F1454,'[1]2017Player Stats'!$A$2:$AB$830,2,FALSE))</f>
        <v>HOU</v>
      </c>
      <c r="K1454">
        <f>IF(G1454="GK",VLOOKUP(F1454,'[1]2017GoalKeeper Stats'!$A$2:$S$109,4,FALSE),VLOOKUP(F1454,'[1]2017Player Stats'!$A$2:$AB$830,4,FALSE))</f>
        <v>14</v>
      </c>
      <c r="L1454">
        <f>IF(G1454="GK",VLOOKUP(F1454,'[1]2017GoalKeeper Stats'!$A$2:$S$109,5,FALSE),VLOOKUP(F1454,'[1]2017Player Stats'!$A$2:$AB$830,5,FALSE))</f>
        <v>3</v>
      </c>
      <c r="M1454">
        <f>IF(G1454="GK",VLOOKUP(F1454,'[1]2017GoalKeeper Stats'!$A$2:$S$109,6,FALSE),VLOOKUP(F1454,'[1]2017Player Stats'!$A$2:$AB$830,6,FALSE))</f>
        <v>401</v>
      </c>
      <c r="N1454">
        <f>IF(G1454="GK",VLOOKUP(F1454,'[1]2017GoalKeeper Stats'!$A$2:$S$109,7,FALSE),VLOOKUP(F1454,'[1]2017Player Stats'!$A$2:$AB$830,7,FALSE))</f>
        <v>1</v>
      </c>
      <c r="O1454">
        <f>IF(G1454="GK",VLOOKUP(F1454,'[1]2017GoalKeeper Stats'!$A$2:$S$109,8,FALSE),VLOOKUP(F1454,'[1]2017Player Stats'!$A$2:$AB$830,8,FALSE))</f>
        <v>2</v>
      </c>
      <c r="P1454">
        <f>IF(G1454="GK",VLOOKUP(F1454,'[1]2017GoalKeeper Stats'!$A$2:$S$109,9,FALSE),VLOOKUP(F1454,'[1]2017Player Stats'!$A$2:$AB$830,9,FALSE))</f>
        <v>7</v>
      </c>
      <c r="Q1454">
        <f>IF(G1454="GK",VLOOKUP(F1454,'[1]2017GoalKeeper Stats'!$A$2:$S$109,10,FALSE),VLOOKUP(F1454,'[1]2017Player Stats'!$A$2:$AB$830,10,FALSE))</f>
        <v>2</v>
      </c>
      <c r="R1454">
        <f>IF(G1454="GK",VLOOKUP(F1454,'[1]2017GoalKeeper Stats'!$A$2:$S$109,11,FALSE),VLOOKUP(F1454,'[1]2017Player Stats'!$A$2:$AB$830,11,FALSE))</f>
        <v>1</v>
      </c>
      <c r="S1454" t="str">
        <f>IF(G1454="GK",VLOOKUP(F1454,'[1]2017GoalKeeper Stats'!$A$2:$S$109,12,FALSE),VLOOKUP(F1454,'[1]2017Player Stats'!$A$2:$AB$830,12,FALSE))</f>
        <v>0/0</v>
      </c>
      <c r="T1454">
        <f>IF(G1454="GK",VLOOKUP(F1454,'[1]2017GoalKeeper Stats'!$A$2:$S$109,13,FALSE),VLOOKUP(F1454,'[1]2017Player Stats'!$A$2:$AB$830,13,FALSE))</f>
        <v>1</v>
      </c>
      <c r="U1454">
        <f>IF(G1454="GK",VLOOKUP(F1454,'[1]2017GoalKeeper Stats'!$A$2:$S$109,14,FALSE),VLOOKUP(F1454,'[1]2017Player Stats'!$A$2:$AB$830,14,FALSE))</f>
        <v>0</v>
      </c>
      <c r="V1454">
        <f>IF(G1454="GK",VLOOKUP(F1454,'[1]2017GoalKeeper Stats'!$A$2:$S$109,15,FALSE),VLOOKUP(F1454,'[1]2017Player Stats'!$A$2:$AB$830,15,FALSE))</f>
        <v>0.22</v>
      </c>
      <c r="W1454">
        <f>IF(G1454="GK",VLOOKUP(F1454,'[1]2017GoalKeeper Stats'!$A$2:$S$109,16,FALSE),VLOOKUP(F1454,'[1]2017Player Stats'!$A$2:$AB$830,16,FALSE))</f>
        <v>14.3</v>
      </c>
      <c r="X1454">
        <f>IF(G1454="GK",VLOOKUP(F1454,'[1]2017GoalKeeper Stats'!$A$2:$S$109,17,FALSE),VLOOKUP(F1454,'[1]2017Player Stats'!$A$2:$AB$830,17,FALSE))</f>
        <v>1</v>
      </c>
      <c r="Y1454">
        <f>IF(G1454="GK",VLOOKUP(F1454,'[1]2017GoalKeeper Stats'!$A$2:$S$109,18,FALSE),VLOOKUP(F1454,'[1]2017Player Stats'!$A$2:$AB$830,18,FALSE))</f>
        <v>1</v>
      </c>
      <c r="Z1454">
        <f>IF(G1454="GK",VLOOKUP(F1454,'[1]2017GoalKeeper Stats'!$A$2:$S$109,19,FALSE),VLOOKUP(F1454,'[1]2017Player Stats'!$A$2:$AB$830,19,FALSE))</f>
        <v>1</v>
      </c>
      <c r="AA1454">
        <f>IF(G1454="GK",VLOOKUP(F1454,'[1]2017GoalKeeper Stats'!$A$2:$S$109,20,FALSE),VLOOKUP(F1454,'[1]2017Player Stats'!$A$2:$AB$830,20,FALSE))</f>
        <v>0.45</v>
      </c>
      <c r="AB1454">
        <f>IF(G1454="GK",VLOOKUP(F1454,'[1]2017GoalKeeper Stats'!$A$2:$S$109,21,FALSE),VLOOKUP(F1454,'[1]2017Player Stats'!$A$2:$AB$830,21,FALSE))</f>
        <v>3</v>
      </c>
      <c r="AC1454">
        <f>IF(G1454="GK",VLOOKUP(F1454,'[1]2017GoalKeeper Stats'!$A$2:$S$109,22,FALSE),VLOOKUP(F1454,'[1]2017Player Stats'!$A$2:$AB$830,22,FALSE))</f>
        <v>5</v>
      </c>
      <c r="AD1454">
        <f>IF(G1454="GK",VLOOKUP(F1454,'[1]2017GoalKeeper Stats'!$A$2:$S$109,23,FALSE),VLOOKUP(F1454,'[1]2017Player Stats'!$A$2:$AB$830,23,FALSE))</f>
        <v>0</v>
      </c>
      <c r="AE1454">
        <f>IF(G1454="GK",VLOOKUP(F1454,'[1]2017GoalKeeper Stats'!$A$2:$S$109,24,FALSE),VLOOKUP(F1454,'[1]2017Player Stats'!$A$2:$AB$830,24,FALSE))</f>
        <v>0</v>
      </c>
      <c r="AF1454">
        <f>IF(G1454="GK",VLOOKUP(F1454,'[1]2017GoalKeeper Stats'!$A$2:$S$109,25,FALSE),VLOOKUP(F1454,'[1]2017Player Stats'!$A$2:$AB$830,25,FALSE))</f>
        <v>0</v>
      </c>
      <c r="AG1454">
        <f>IF(G1454="GK",VLOOKUP(F1454,'[1]2017GoalKeeper Stats'!$A$2:$S$109,26,FALSE),VLOOKUP(F1454,'[1]2017Player Stats'!$A$2:$AB$830,26,FALSE))</f>
        <v>28.57</v>
      </c>
      <c r="AH1454" s="51">
        <v>2017</v>
      </c>
      <c r="AI1454" s="51">
        <v>34</v>
      </c>
      <c r="AJ1454" s="51">
        <v>400</v>
      </c>
      <c r="AK1454" s="51">
        <v>444</v>
      </c>
      <c r="AL1454" s="51">
        <v>53</v>
      </c>
      <c r="AM1454" s="51">
        <v>49</v>
      </c>
      <c r="AN1454" s="51">
        <v>4</v>
      </c>
      <c r="AO1454" s="52">
        <v>45.7</v>
      </c>
      <c r="AP1454" s="52">
        <v>46.37</v>
      </c>
      <c r="AQ1454" s="52">
        <v>-0.67</v>
      </c>
      <c r="AR1454" s="52">
        <v>4.67</v>
      </c>
      <c r="AS1454" s="51">
        <v>54</v>
      </c>
      <c r="AT1454" s="52">
        <v>47.68</v>
      </c>
    </row>
    <row r="1455" spans="1:46" hidden="1">
      <c r="A1455">
        <v>2017</v>
      </c>
      <c r="B1455" t="s">
        <v>205</v>
      </c>
      <c r="C1455" t="s">
        <v>971</v>
      </c>
      <c r="D1455" t="s">
        <v>2049</v>
      </c>
      <c r="E1455" t="s">
        <v>2050</v>
      </c>
      <c r="F1455" t="str">
        <f t="shared" si="22"/>
        <v>Jacori Hayes</v>
      </c>
      <c r="G1455" t="s">
        <v>860</v>
      </c>
      <c r="H1455" s="143">
        <v>72500</v>
      </c>
      <c r="I1455" s="143">
        <v>65000</v>
      </c>
      <c r="J1455" t="str">
        <f>IF(G1455="GK",VLOOKUP(F1455,'[1]2017GoalKeeper Stats'!$A$2:$S$109,2,FALSE),VLOOKUP(F1455,'[1]2017Player Stats'!$A$2:$AB$830,2,FALSE))</f>
        <v>MIN</v>
      </c>
      <c r="K1455">
        <f>IF(G1455="GK",VLOOKUP(F1455,'[1]2017GoalKeeper Stats'!$A$2:$S$109,4,FALSE),VLOOKUP(F1455,'[1]2017Player Stats'!$A$2:$AB$830,4,FALSE))</f>
        <v>3</v>
      </c>
      <c r="L1455">
        <f>IF(G1455="GK",VLOOKUP(F1455,'[1]2017GoalKeeper Stats'!$A$2:$S$109,5,FALSE),VLOOKUP(F1455,'[1]2017Player Stats'!$A$2:$AB$830,5,FALSE))</f>
        <v>2</v>
      </c>
      <c r="M1455">
        <f>IF(G1455="GK",VLOOKUP(F1455,'[1]2017GoalKeeper Stats'!$A$2:$S$109,6,FALSE),VLOOKUP(F1455,'[1]2017Player Stats'!$A$2:$AB$830,6,FALSE))</f>
        <v>90</v>
      </c>
      <c r="N1455">
        <f>IF(G1455="GK",VLOOKUP(F1455,'[1]2017GoalKeeper Stats'!$A$2:$S$109,7,FALSE),VLOOKUP(F1455,'[1]2017Player Stats'!$A$2:$AB$830,7,FALSE))</f>
        <v>0</v>
      </c>
      <c r="O1455">
        <f>IF(G1455="GK",VLOOKUP(F1455,'[1]2017GoalKeeper Stats'!$A$2:$S$109,8,FALSE),VLOOKUP(F1455,'[1]2017Player Stats'!$A$2:$AB$830,8,FALSE))</f>
        <v>0</v>
      </c>
      <c r="P1455">
        <f>IF(G1455="GK",VLOOKUP(F1455,'[1]2017GoalKeeper Stats'!$A$2:$S$109,9,FALSE),VLOOKUP(F1455,'[1]2017Player Stats'!$A$2:$AB$830,9,FALSE))</f>
        <v>0</v>
      </c>
      <c r="Q1455">
        <f>IF(G1455="GK",VLOOKUP(F1455,'[1]2017GoalKeeper Stats'!$A$2:$S$109,10,FALSE),VLOOKUP(F1455,'[1]2017Player Stats'!$A$2:$AB$830,10,FALSE))</f>
        <v>0</v>
      </c>
      <c r="R1455">
        <f>IF(G1455="GK",VLOOKUP(F1455,'[1]2017GoalKeeper Stats'!$A$2:$S$109,11,FALSE),VLOOKUP(F1455,'[1]2017Player Stats'!$A$2:$AB$830,11,FALSE))</f>
        <v>0</v>
      </c>
      <c r="S1455" t="str">
        <f>IF(G1455="GK",VLOOKUP(F1455,'[1]2017GoalKeeper Stats'!$A$2:$S$109,12,FALSE),VLOOKUP(F1455,'[1]2017Player Stats'!$A$2:$AB$830,12,FALSE))</f>
        <v>0/0</v>
      </c>
      <c r="T1455">
        <f>IF(G1455="GK",VLOOKUP(F1455,'[1]2017GoalKeeper Stats'!$A$2:$S$109,13,FALSE),VLOOKUP(F1455,'[1]2017Player Stats'!$A$2:$AB$830,13,FALSE))</f>
        <v>0</v>
      </c>
      <c r="U1455">
        <f>IF(G1455="GK",VLOOKUP(F1455,'[1]2017GoalKeeper Stats'!$A$2:$S$109,14,FALSE),VLOOKUP(F1455,'[1]2017Player Stats'!$A$2:$AB$830,14,FALSE))</f>
        <v>0</v>
      </c>
      <c r="V1455">
        <f>IF(G1455="GK",VLOOKUP(F1455,'[1]2017GoalKeeper Stats'!$A$2:$S$109,15,FALSE),VLOOKUP(F1455,'[1]2017Player Stats'!$A$2:$AB$830,15,FALSE))</f>
        <v>0</v>
      </c>
      <c r="W1455">
        <f>IF(G1455="GK",VLOOKUP(F1455,'[1]2017GoalKeeper Stats'!$A$2:$S$109,16,FALSE),VLOOKUP(F1455,'[1]2017Player Stats'!$A$2:$AB$830,16,FALSE))</f>
        <v>0</v>
      </c>
      <c r="X1455">
        <f>IF(G1455="GK",VLOOKUP(F1455,'[1]2017GoalKeeper Stats'!$A$2:$S$109,17,FALSE),VLOOKUP(F1455,'[1]2017Player Stats'!$A$2:$AB$830,17,FALSE))</f>
        <v>0</v>
      </c>
      <c r="Y1455">
        <f>IF(G1455="GK",VLOOKUP(F1455,'[1]2017GoalKeeper Stats'!$A$2:$S$109,18,FALSE),VLOOKUP(F1455,'[1]2017Player Stats'!$A$2:$AB$830,18,FALSE))</f>
        <v>0</v>
      </c>
      <c r="Z1455">
        <f>IF(G1455="GK",VLOOKUP(F1455,'[1]2017GoalKeeper Stats'!$A$2:$S$109,19,FALSE),VLOOKUP(F1455,'[1]2017Player Stats'!$A$2:$AB$830,19,FALSE))</f>
        <v>0</v>
      </c>
      <c r="AA1455">
        <f>IF(G1455="GK",VLOOKUP(F1455,'[1]2017GoalKeeper Stats'!$A$2:$S$109,20,FALSE),VLOOKUP(F1455,'[1]2017Player Stats'!$A$2:$AB$830,20,FALSE))</f>
        <v>0</v>
      </c>
      <c r="AB1455">
        <f>IF(G1455="GK",VLOOKUP(F1455,'[1]2017GoalKeeper Stats'!$A$2:$S$109,21,FALSE),VLOOKUP(F1455,'[1]2017Player Stats'!$A$2:$AB$830,21,FALSE))</f>
        <v>4</v>
      </c>
      <c r="AC1455">
        <f>IF(G1455="GK",VLOOKUP(F1455,'[1]2017GoalKeeper Stats'!$A$2:$S$109,22,FALSE),VLOOKUP(F1455,'[1]2017Player Stats'!$A$2:$AB$830,22,FALSE))</f>
        <v>7</v>
      </c>
      <c r="AD1455">
        <f>IF(G1455="GK",VLOOKUP(F1455,'[1]2017GoalKeeper Stats'!$A$2:$S$109,23,FALSE),VLOOKUP(F1455,'[1]2017Player Stats'!$A$2:$AB$830,23,FALSE))</f>
        <v>0</v>
      </c>
      <c r="AE1455">
        <f>IF(G1455="GK",VLOOKUP(F1455,'[1]2017GoalKeeper Stats'!$A$2:$S$109,24,FALSE),VLOOKUP(F1455,'[1]2017Player Stats'!$A$2:$AB$830,24,FALSE))</f>
        <v>1</v>
      </c>
      <c r="AF1455">
        <f>IF(G1455="GK",VLOOKUP(F1455,'[1]2017GoalKeeper Stats'!$A$2:$S$109,25,FALSE),VLOOKUP(F1455,'[1]2017Player Stats'!$A$2:$AB$830,25,FALSE))</f>
        <v>1</v>
      </c>
      <c r="AG1455">
        <f>IF(G1455="GK",VLOOKUP(F1455,'[1]2017GoalKeeper Stats'!$A$2:$S$109,26,FALSE),VLOOKUP(F1455,'[1]2017Player Stats'!$A$2:$AB$830,26,FALSE))</f>
        <v>0</v>
      </c>
      <c r="AH1455" s="51">
        <v>2017</v>
      </c>
      <c r="AI1455" s="51">
        <v>34</v>
      </c>
      <c r="AJ1455" s="51">
        <v>481</v>
      </c>
      <c r="AK1455" s="51">
        <v>375</v>
      </c>
      <c r="AL1455" s="51">
        <v>48</v>
      </c>
      <c r="AM1455" s="51">
        <v>48</v>
      </c>
      <c r="AN1455" s="51">
        <v>0</v>
      </c>
      <c r="AO1455" s="52">
        <v>49.84</v>
      </c>
      <c r="AP1455" s="52">
        <v>38.5</v>
      </c>
      <c r="AQ1455" s="52">
        <v>11.34</v>
      </c>
      <c r="AR1455" s="52">
        <v>-11.34</v>
      </c>
      <c r="AS1455" s="51">
        <v>46</v>
      </c>
      <c r="AT1455" s="52">
        <v>53.88</v>
      </c>
    </row>
    <row r="1456" spans="1:46" hidden="1">
      <c r="A1456">
        <v>2017</v>
      </c>
      <c r="B1456" t="s">
        <v>962</v>
      </c>
      <c r="C1456" t="s">
        <v>962</v>
      </c>
      <c r="D1456" t="s">
        <v>937</v>
      </c>
      <c r="E1456" t="s">
        <v>2051</v>
      </c>
      <c r="F1456" t="str">
        <f t="shared" si="22"/>
        <v>Chris Odoi-Atsem</v>
      </c>
      <c r="G1456" t="s">
        <v>893</v>
      </c>
      <c r="H1456" s="143">
        <v>72500</v>
      </c>
      <c r="I1456" s="143">
        <v>65000</v>
      </c>
      <c r="J1456" t="str">
        <f>IF(G1456="GK",VLOOKUP(F1456,'[1]2017GoalKeeper Stats'!$A$2:$S$109,2,FALSE),VLOOKUP(F1456,'[1]2017Player Stats'!$A$2:$AB$830,2,FALSE))</f>
        <v>DC</v>
      </c>
      <c r="K1456">
        <f>IF(G1456="GK",VLOOKUP(F1456,'[1]2017GoalKeeper Stats'!$A$2:$S$109,4,FALSE),VLOOKUP(F1456,'[1]2017Player Stats'!$A$2:$AB$830,4,FALSE))</f>
        <v>9</v>
      </c>
      <c r="L1456">
        <f>IF(G1456="GK",VLOOKUP(F1456,'[1]2017GoalKeeper Stats'!$A$2:$S$109,5,FALSE),VLOOKUP(F1456,'[1]2017Player Stats'!$A$2:$AB$830,5,FALSE))</f>
        <v>5</v>
      </c>
      <c r="M1456">
        <f>IF(G1456="GK",VLOOKUP(F1456,'[1]2017GoalKeeper Stats'!$A$2:$S$109,6,FALSE),VLOOKUP(F1456,'[1]2017Player Stats'!$A$2:$AB$830,6,FALSE))</f>
        <v>482</v>
      </c>
      <c r="N1456">
        <f>IF(G1456="GK",VLOOKUP(F1456,'[1]2017GoalKeeper Stats'!$A$2:$S$109,7,FALSE),VLOOKUP(F1456,'[1]2017Player Stats'!$A$2:$AB$830,7,FALSE))</f>
        <v>0</v>
      </c>
      <c r="O1456">
        <f>IF(G1456="GK",VLOOKUP(F1456,'[1]2017GoalKeeper Stats'!$A$2:$S$109,8,FALSE),VLOOKUP(F1456,'[1]2017Player Stats'!$A$2:$AB$830,8,FALSE))</f>
        <v>0</v>
      </c>
      <c r="P1456">
        <f>IF(G1456="GK",VLOOKUP(F1456,'[1]2017GoalKeeper Stats'!$A$2:$S$109,9,FALSE),VLOOKUP(F1456,'[1]2017Player Stats'!$A$2:$AB$830,9,FALSE))</f>
        <v>0</v>
      </c>
      <c r="Q1456">
        <f>IF(G1456="GK",VLOOKUP(F1456,'[1]2017GoalKeeper Stats'!$A$2:$S$109,10,FALSE),VLOOKUP(F1456,'[1]2017Player Stats'!$A$2:$AB$830,10,FALSE))</f>
        <v>0</v>
      </c>
      <c r="R1456">
        <f>IF(G1456="GK",VLOOKUP(F1456,'[1]2017GoalKeeper Stats'!$A$2:$S$109,11,FALSE),VLOOKUP(F1456,'[1]2017Player Stats'!$A$2:$AB$830,11,FALSE))</f>
        <v>0</v>
      </c>
      <c r="S1456" t="str">
        <f>IF(G1456="GK",VLOOKUP(F1456,'[1]2017GoalKeeper Stats'!$A$2:$S$109,12,FALSE),VLOOKUP(F1456,'[1]2017Player Stats'!$A$2:$AB$830,12,FALSE))</f>
        <v>0/0</v>
      </c>
      <c r="T1456">
        <f>IF(G1456="GK",VLOOKUP(F1456,'[1]2017GoalKeeper Stats'!$A$2:$S$109,13,FALSE),VLOOKUP(F1456,'[1]2017Player Stats'!$A$2:$AB$830,13,FALSE))</f>
        <v>0</v>
      </c>
      <c r="U1456">
        <f>IF(G1456="GK",VLOOKUP(F1456,'[1]2017GoalKeeper Stats'!$A$2:$S$109,14,FALSE),VLOOKUP(F1456,'[1]2017Player Stats'!$A$2:$AB$830,14,FALSE))</f>
        <v>0</v>
      </c>
      <c r="V1456">
        <f>IF(G1456="GK",VLOOKUP(F1456,'[1]2017GoalKeeper Stats'!$A$2:$S$109,15,FALSE),VLOOKUP(F1456,'[1]2017Player Stats'!$A$2:$AB$830,15,FALSE))</f>
        <v>0</v>
      </c>
      <c r="W1456">
        <f>IF(G1456="GK",VLOOKUP(F1456,'[1]2017GoalKeeper Stats'!$A$2:$S$109,16,FALSE),VLOOKUP(F1456,'[1]2017Player Stats'!$A$2:$AB$830,16,FALSE))</f>
        <v>0</v>
      </c>
      <c r="X1456">
        <f>IF(G1456="GK",VLOOKUP(F1456,'[1]2017GoalKeeper Stats'!$A$2:$S$109,17,FALSE),VLOOKUP(F1456,'[1]2017Player Stats'!$A$2:$AB$830,17,FALSE))</f>
        <v>0</v>
      </c>
      <c r="Y1456">
        <f>IF(G1456="GK",VLOOKUP(F1456,'[1]2017GoalKeeper Stats'!$A$2:$S$109,18,FALSE),VLOOKUP(F1456,'[1]2017Player Stats'!$A$2:$AB$830,18,FALSE))</f>
        <v>0</v>
      </c>
      <c r="Z1456">
        <f>IF(G1456="GK",VLOOKUP(F1456,'[1]2017GoalKeeper Stats'!$A$2:$S$109,19,FALSE),VLOOKUP(F1456,'[1]2017Player Stats'!$A$2:$AB$830,19,FALSE))</f>
        <v>0</v>
      </c>
      <c r="AA1456">
        <f>IF(G1456="GK",VLOOKUP(F1456,'[1]2017GoalKeeper Stats'!$A$2:$S$109,20,FALSE),VLOOKUP(F1456,'[1]2017Player Stats'!$A$2:$AB$830,20,FALSE))</f>
        <v>0</v>
      </c>
      <c r="AB1456">
        <f>IF(G1456="GK",VLOOKUP(F1456,'[1]2017GoalKeeper Stats'!$A$2:$S$109,21,FALSE),VLOOKUP(F1456,'[1]2017Player Stats'!$A$2:$AB$830,21,FALSE))</f>
        <v>1</v>
      </c>
      <c r="AC1456">
        <f>IF(G1456="GK",VLOOKUP(F1456,'[1]2017GoalKeeper Stats'!$A$2:$S$109,22,FALSE),VLOOKUP(F1456,'[1]2017Player Stats'!$A$2:$AB$830,22,FALSE))</f>
        <v>3</v>
      </c>
      <c r="AD1456">
        <f>IF(G1456="GK",VLOOKUP(F1456,'[1]2017GoalKeeper Stats'!$A$2:$S$109,23,FALSE),VLOOKUP(F1456,'[1]2017Player Stats'!$A$2:$AB$830,23,FALSE))</f>
        <v>0</v>
      </c>
      <c r="AE1456">
        <f>IF(G1456="GK",VLOOKUP(F1456,'[1]2017GoalKeeper Stats'!$A$2:$S$109,24,FALSE),VLOOKUP(F1456,'[1]2017Player Stats'!$A$2:$AB$830,24,FALSE))</f>
        <v>0</v>
      </c>
      <c r="AF1456">
        <f>IF(G1456="GK",VLOOKUP(F1456,'[1]2017GoalKeeper Stats'!$A$2:$S$109,25,FALSE),VLOOKUP(F1456,'[1]2017Player Stats'!$A$2:$AB$830,25,FALSE))</f>
        <v>0</v>
      </c>
      <c r="AG1456">
        <f>IF(G1456="GK",VLOOKUP(F1456,'[1]2017GoalKeeper Stats'!$A$2:$S$109,26,FALSE),VLOOKUP(F1456,'[1]2017Player Stats'!$A$2:$AB$830,26,FALSE))</f>
        <v>0</v>
      </c>
      <c r="AH1456" s="51">
        <v>2017</v>
      </c>
      <c r="AI1456" s="51">
        <v>34</v>
      </c>
      <c r="AJ1456" s="51">
        <v>402</v>
      </c>
      <c r="AK1456" s="51">
        <v>501</v>
      </c>
      <c r="AL1456" s="51">
        <v>27</v>
      </c>
      <c r="AM1456" s="51">
        <v>57</v>
      </c>
      <c r="AN1456" s="51">
        <v>-30</v>
      </c>
      <c r="AO1456" s="52">
        <v>39.200000000000003</v>
      </c>
      <c r="AP1456" s="52">
        <v>54.68</v>
      </c>
      <c r="AQ1456" s="52">
        <v>-15.48</v>
      </c>
      <c r="AR1456" s="52">
        <v>-14.52</v>
      </c>
      <c r="AS1456" s="51">
        <v>32</v>
      </c>
      <c r="AT1456" s="52">
        <v>37.090000000000003</v>
      </c>
    </row>
    <row r="1457" spans="1:46" hidden="1">
      <c r="A1457">
        <v>2017</v>
      </c>
      <c r="B1457" t="s">
        <v>195</v>
      </c>
      <c r="C1457" t="s">
        <v>866</v>
      </c>
      <c r="D1457" t="s">
        <v>2052</v>
      </c>
      <c r="E1457" t="s">
        <v>2053</v>
      </c>
      <c r="F1457" t="str">
        <f t="shared" si="22"/>
        <v>Hugo Arellano</v>
      </c>
      <c r="G1457" t="s">
        <v>893</v>
      </c>
      <c r="H1457" s="143">
        <v>72375</v>
      </c>
      <c r="I1457" s="143">
        <v>65000</v>
      </c>
      <c r="J1457" t="str">
        <f>IF(G1457="GK",VLOOKUP(F1457,'[1]2017GoalKeeper Stats'!$A$2:$S$109,2,FALSE),VLOOKUP(F1457,'[1]2017Player Stats'!$A$2:$AB$830,2,FALSE))</f>
        <v xml:space="preserve">LA </v>
      </c>
      <c r="K1457">
        <f>IF(G1457="GK",VLOOKUP(F1457,'[1]2017GoalKeeper Stats'!$A$2:$S$109,4,FALSE),VLOOKUP(F1457,'[1]2017Player Stats'!$A$2:$AB$830,4,FALSE))</f>
        <v>4</v>
      </c>
      <c r="L1457">
        <f>IF(G1457="GK",VLOOKUP(F1457,'[1]2017GoalKeeper Stats'!$A$2:$S$109,5,FALSE),VLOOKUP(F1457,'[1]2017Player Stats'!$A$2:$AB$830,5,FALSE))</f>
        <v>4</v>
      </c>
      <c r="M1457">
        <f>IF(G1457="GK",VLOOKUP(F1457,'[1]2017GoalKeeper Stats'!$A$2:$S$109,6,FALSE),VLOOKUP(F1457,'[1]2017Player Stats'!$A$2:$AB$830,6,FALSE))</f>
        <v>334</v>
      </c>
      <c r="N1457">
        <f>IF(G1457="GK",VLOOKUP(F1457,'[1]2017GoalKeeper Stats'!$A$2:$S$109,7,FALSE),VLOOKUP(F1457,'[1]2017Player Stats'!$A$2:$AB$830,7,FALSE))</f>
        <v>0</v>
      </c>
      <c r="O1457">
        <f>IF(G1457="GK",VLOOKUP(F1457,'[1]2017GoalKeeper Stats'!$A$2:$S$109,8,FALSE),VLOOKUP(F1457,'[1]2017Player Stats'!$A$2:$AB$830,8,FALSE))</f>
        <v>0</v>
      </c>
      <c r="P1457">
        <f>IF(G1457="GK",VLOOKUP(F1457,'[1]2017GoalKeeper Stats'!$A$2:$S$109,9,FALSE),VLOOKUP(F1457,'[1]2017Player Stats'!$A$2:$AB$830,9,FALSE))</f>
        <v>0</v>
      </c>
      <c r="Q1457">
        <f>IF(G1457="GK",VLOOKUP(F1457,'[1]2017GoalKeeper Stats'!$A$2:$S$109,10,FALSE),VLOOKUP(F1457,'[1]2017Player Stats'!$A$2:$AB$830,10,FALSE))</f>
        <v>0</v>
      </c>
      <c r="R1457">
        <f>IF(G1457="GK",VLOOKUP(F1457,'[1]2017GoalKeeper Stats'!$A$2:$S$109,11,FALSE),VLOOKUP(F1457,'[1]2017Player Stats'!$A$2:$AB$830,11,FALSE))</f>
        <v>0</v>
      </c>
      <c r="S1457" t="str">
        <f>IF(G1457="GK",VLOOKUP(F1457,'[1]2017GoalKeeper Stats'!$A$2:$S$109,12,FALSE),VLOOKUP(F1457,'[1]2017Player Stats'!$A$2:$AB$830,12,FALSE))</f>
        <v>0/0</v>
      </c>
      <c r="T1457">
        <f>IF(G1457="GK",VLOOKUP(F1457,'[1]2017GoalKeeper Stats'!$A$2:$S$109,13,FALSE),VLOOKUP(F1457,'[1]2017Player Stats'!$A$2:$AB$830,13,FALSE))</f>
        <v>0</v>
      </c>
      <c r="U1457">
        <f>IF(G1457="GK",VLOOKUP(F1457,'[1]2017GoalKeeper Stats'!$A$2:$S$109,14,FALSE),VLOOKUP(F1457,'[1]2017Player Stats'!$A$2:$AB$830,14,FALSE))</f>
        <v>0</v>
      </c>
      <c r="V1457">
        <f>IF(G1457="GK",VLOOKUP(F1457,'[1]2017GoalKeeper Stats'!$A$2:$S$109,15,FALSE),VLOOKUP(F1457,'[1]2017Player Stats'!$A$2:$AB$830,15,FALSE))</f>
        <v>0</v>
      </c>
      <c r="W1457">
        <f>IF(G1457="GK",VLOOKUP(F1457,'[1]2017GoalKeeper Stats'!$A$2:$S$109,16,FALSE),VLOOKUP(F1457,'[1]2017Player Stats'!$A$2:$AB$830,16,FALSE))</f>
        <v>0</v>
      </c>
      <c r="X1457">
        <f>IF(G1457="GK",VLOOKUP(F1457,'[1]2017GoalKeeper Stats'!$A$2:$S$109,17,FALSE),VLOOKUP(F1457,'[1]2017Player Stats'!$A$2:$AB$830,17,FALSE))</f>
        <v>0</v>
      </c>
      <c r="Y1457">
        <f>IF(G1457="GK",VLOOKUP(F1457,'[1]2017GoalKeeper Stats'!$A$2:$S$109,18,FALSE),VLOOKUP(F1457,'[1]2017Player Stats'!$A$2:$AB$830,18,FALSE))</f>
        <v>0</v>
      </c>
      <c r="Z1457">
        <f>IF(G1457="GK",VLOOKUP(F1457,'[1]2017GoalKeeper Stats'!$A$2:$S$109,19,FALSE),VLOOKUP(F1457,'[1]2017Player Stats'!$A$2:$AB$830,19,FALSE))</f>
        <v>0</v>
      </c>
      <c r="AA1457">
        <f>IF(G1457="GK",VLOOKUP(F1457,'[1]2017GoalKeeper Stats'!$A$2:$S$109,20,FALSE),VLOOKUP(F1457,'[1]2017Player Stats'!$A$2:$AB$830,20,FALSE))</f>
        <v>0</v>
      </c>
      <c r="AB1457">
        <f>IF(G1457="GK",VLOOKUP(F1457,'[1]2017GoalKeeper Stats'!$A$2:$S$109,21,FALSE),VLOOKUP(F1457,'[1]2017Player Stats'!$A$2:$AB$830,21,FALSE))</f>
        <v>7</v>
      </c>
      <c r="AC1457">
        <f>IF(G1457="GK",VLOOKUP(F1457,'[1]2017GoalKeeper Stats'!$A$2:$S$109,22,FALSE),VLOOKUP(F1457,'[1]2017Player Stats'!$A$2:$AB$830,22,FALSE))</f>
        <v>3</v>
      </c>
      <c r="AD1457">
        <f>IF(G1457="GK",VLOOKUP(F1457,'[1]2017GoalKeeper Stats'!$A$2:$S$109,23,FALSE),VLOOKUP(F1457,'[1]2017Player Stats'!$A$2:$AB$830,23,FALSE))</f>
        <v>0</v>
      </c>
      <c r="AE1457">
        <f>IF(G1457="GK",VLOOKUP(F1457,'[1]2017GoalKeeper Stats'!$A$2:$S$109,24,FALSE),VLOOKUP(F1457,'[1]2017Player Stats'!$A$2:$AB$830,24,FALSE))</f>
        <v>1</v>
      </c>
      <c r="AF1457">
        <f>IF(G1457="GK",VLOOKUP(F1457,'[1]2017GoalKeeper Stats'!$A$2:$S$109,25,FALSE),VLOOKUP(F1457,'[1]2017Player Stats'!$A$2:$AB$830,25,FALSE))</f>
        <v>0</v>
      </c>
      <c r="AG1457">
        <f>IF(G1457="GK",VLOOKUP(F1457,'[1]2017GoalKeeper Stats'!$A$2:$S$109,26,FALSE),VLOOKUP(F1457,'[1]2017Player Stats'!$A$2:$AB$830,26,FALSE))</f>
        <v>0</v>
      </c>
      <c r="AH1457" s="51">
        <v>2017</v>
      </c>
      <c r="AI1457" s="51">
        <v>34</v>
      </c>
      <c r="AJ1457" s="51">
        <v>399</v>
      </c>
      <c r="AK1457" s="51">
        <v>505</v>
      </c>
      <c r="AL1457" s="51">
        <v>42</v>
      </c>
      <c r="AM1457" s="51">
        <v>66</v>
      </c>
      <c r="AN1457" s="51">
        <v>-24</v>
      </c>
      <c r="AO1457" s="52">
        <v>39.729999999999997</v>
      </c>
      <c r="AP1457" s="52">
        <v>54.61</v>
      </c>
      <c r="AQ1457" s="52">
        <v>-14.88</v>
      </c>
      <c r="AR1457" s="52">
        <v>-9.1199999999999992</v>
      </c>
      <c r="AS1457" s="51">
        <v>32</v>
      </c>
      <c r="AT1457" s="52">
        <v>38.29</v>
      </c>
    </row>
    <row r="1458" spans="1:46" hidden="1">
      <c r="A1458">
        <v>2017</v>
      </c>
      <c r="B1458" t="s">
        <v>861</v>
      </c>
      <c r="C1458" t="s">
        <v>207</v>
      </c>
      <c r="D1458" t="s">
        <v>1411</v>
      </c>
      <c r="E1458" t="s">
        <v>2054</v>
      </c>
      <c r="F1458" t="str">
        <f t="shared" si="22"/>
        <v>Ben Spencer</v>
      </c>
      <c r="G1458" t="s">
        <v>875</v>
      </c>
      <c r="H1458" s="143">
        <v>71554</v>
      </c>
      <c r="I1458" s="143">
        <v>65004</v>
      </c>
      <c r="J1458" t="str">
        <f>IF(G1458="GK",VLOOKUP(F1458,'[1]2017GoalKeeper Stats'!$A$2:$S$109,2,FALSE),VLOOKUP(F1458,'[1]2017Player Stats'!$A$2:$AB$830,2,FALSE))</f>
        <v>TOR</v>
      </c>
      <c r="K1458">
        <f>IF(G1458="GK",VLOOKUP(F1458,'[1]2017GoalKeeper Stats'!$A$2:$S$109,4,FALSE),VLOOKUP(F1458,'[1]2017Player Stats'!$A$2:$AB$830,4,FALSE))</f>
        <v>3</v>
      </c>
      <c r="L1458">
        <f>IF(G1458="GK",VLOOKUP(F1458,'[1]2017GoalKeeper Stats'!$A$2:$S$109,5,FALSE),VLOOKUP(F1458,'[1]2017Player Stats'!$A$2:$AB$830,5,FALSE))</f>
        <v>2</v>
      </c>
      <c r="M1458">
        <f>IF(G1458="GK",VLOOKUP(F1458,'[1]2017GoalKeeper Stats'!$A$2:$S$109,6,FALSE),VLOOKUP(F1458,'[1]2017Player Stats'!$A$2:$AB$830,6,FALSE))</f>
        <v>179</v>
      </c>
      <c r="N1458">
        <f>IF(G1458="GK",VLOOKUP(F1458,'[1]2017GoalKeeper Stats'!$A$2:$S$109,7,FALSE),VLOOKUP(F1458,'[1]2017Player Stats'!$A$2:$AB$830,7,FALSE))</f>
        <v>0</v>
      </c>
      <c r="O1458">
        <f>IF(G1458="GK",VLOOKUP(F1458,'[1]2017GoalKeeper Stats'!$A$2:$S$109,8,FALSE),VLOOKUP(F1458,'[1]2017Player Stats'!$A$2:$AB$830,8,FALSE))</f>
        <v>2</v>
      </c>
      <c r="P1458">
        <f>IF(G1458="GK",VLOOKUP(F1458,'[1]2017GoalKeeper Stats'!$A$2:$S$109,9,FALSE),VLOOKUP(F1458,'[1]2017Player Stats'!$A$2:$AB$830,9,FALSE))</f>
        <v>7</v>
      </c>
      <c r="Q1458">
        <f>IF(G1458="GK",VLOOKUP(F1458,'[1]2017GoalKeeper Stats'!$A$2:$S$109,10,FALSE),VLOOKUP(F1458,'[1]2017Player Stats'!$A$2:$AB$830,10,FALSE))</f>
        <v>0</v>
      </c>
      <c r="R1458">
        <f>IF(G1458="GK",VLOOKUP(F1458,'[1]2017GoalKeeper Stats'!$A$2:$S$109,11,FALSE),VLOOKUP(F1458,'[1]2017Player Stats'!$A$2:$AB$830,11,FALSE))</f>
        <v>0</v>
      </c>
      <c r="S1458" t="str">
        <f>IF(G1458="GK",VLOOKUP(F1458,'[1]2017GoalKeeper Stats'!$A$2:$S$109,12,FALSE),VLOOKUP(F1458,'[1]2017Player Stats'!$A$2:$AB$830,12,FALSE))</f>
        <v>0/0</v>
      </c>
      <c r="T1458">
        <f>IF(G1458="GK",VLOOKUP(F1458,'[1]2017GoalKeeper Stats'!$A$2:$S$109,13,FALSE),VLOOKUP(F1458,'[1]2017Player Stats'!$A$2:$AB$830,13,FALSE))</f>
        <v>0</v>
      </c>
      <c r="U1458">
        <f>IF(G1458="GK",VLOOKUP(F1458,'[1]2017GoalKeeper Stats'!$A$2:$S$109,14,FALSE),VLOOKUP(F1458,'[1]2017Player Stats'!$A$2:$AB$830,14,FALSE))</f>
        <v>0</v>
      </c>
      <c r="V1458">
        <f>IF(G1458="GK",VLOOKUP(F1458,'[1]2017GoalKeeper Stats'!$A$2:$S$109,15,FALSE),VLOOKUP(F1458,'[1]2017Player Stats'!$A$2:$AB$830,15,FALSE))</f>
        <v>0</v>
      </c>
      <c r="W1458">
        <f>IF(G1458="GK",VLOOKUP(F1458,'[1]2017GoalKeeper Stats'!$A$2:$S$109,16,FALSE),VLOOKUP(F1458,'[1]2017Player Stats'!$A$2:$AB$830,16,FALSE))</f>
        <v>0</v>
      </c>
      <c r="X1458">
        <f>IF(G1458="GK",VLOOKUP(F1458,'[1]2017GoalKeeper Stats'!$A$2:$S$109,17,FALSE),VLOOKUP(F1458,'[1]2017Player Stats'!$A$2:$AB$830,17,FALSE))</f>
        <v>0</v>
      </c>
      <c r="Y1458">
        <f>IF(G1458="GK",VLOOKUP(F1458,'[1]2017GoalKeeper Stats'!$A$2:$S$109,18,FALSE),VLOOKUP(F1458,'[1]2017Player Stats'!$A$2:$AB$830,18,FALSE))</f>
        <v>1</v>
      </c>
      <c r="Z1458">
        <f>IF(G1458="GK",VLOOKUP(F1458,'[1]2017GoalKeeper Stats'!$A$2:$S$109,19,FALSE),VLOOKUP(F1458,'[1]2017Player Stats'!$A$2:$AB$830,19,FALSE))</f>
        <v>1</v>
      </c>
      <c r="AA1458">
        <f>IF(G1458="GK",VLOOKUP(F1458,'[1]2017GoalKeeper Stats'!$A$2:$S$109,20,FALSE),VLOOKUP(F1458,'[1]2017Player Stats'!$A$2:$AB$830,20,FALSE))</f>
        <v>1.01</v>
      </c>
      <c r="AB1458">
        <f>IF(G1458="GK",VLOOKUP(F1458,'[1]2017GoalKeeper Stats'!$A$2:$S$109,21,FALSE),VLOOKUP(F1458,'[1]2017Player Stats'!$A$2:$AB$830,21,FALSE))</f>
        <v>1</v>
      </c>
      <c r="AC1458">
        <f>IF(G1458="GK",VLOOKUP(F1458,'[1]2017GoalKeeper Stats'!$A$2:$S$109,22,FALSE),VLOOKUP(F1458,'[1]2017Player Stats'!$A$2:$AB$830,22,FALSE))</f>
        <v>0</v>
      </c>
      <c r="AD1458">
        <f>IF(G1458="GK",VLOOKUP(F1458,'[1]2017GoalKeeper Stats'!$A$2:$S$109,23,FALSE),VLOOKUP(F1458,'[1]2017Player Stats'!$A$2:$AB$830,23,FALSE))</f>
        <v>0</v>
      </c>
      <c r="AE1458">
        <f>IF(G1458="GK",VLOOKUP(F1458,'[1]2017GoalKeeper Stats'!$A$2:$S$109,24,FALSE),VLOOKUP(F1458,'[1]2017Player Stats'!$A$2:$AB$830,24,FALSE))</f>
        <v>0</v>
      </c>
      <c r="AF1458">
        <f>IF(G1458="GK",VLOOKUP(F1458,'[1]2017GoalKeeper Stats'!$A$2:$S$109,25,FALSE),VLOOKUP(F1458,'[1]2017Player Stats'!$A$2:$AB$830,25,FALSE))</f>
        <v>0</v>
      </c>
      <c r="AG1458">
        <f>IF(G1458="GK",VLOOKUP(F1458,'[1]2017GoalKeeper Stats'!$A$2:$S$109,26,FALSE),VLOOKUP(F1458,'[1]2017Player Stats'!$A$2:$AB$830,26,FALSE))</f>
        <v>0</v>
      </c>
      <c r="AH1458" s="51">
        <v>2017</v>
      </c>
      <c r="AI1458" s="51">
        <v>34</v>
      </c>
      <c r="AJ1458" s="51">
        <v>441</v>
      </c>
      <c r="AK1458" s="51">
        <v>404</v>
      </c>
      <c r="AL1458" s="51">
        <v>71</v>
      </c>
      <c r="AM1458" s="51">
        <v>37</v>
      </c>
      <c r="AN1458" s="51">
        <v>34</v>
      </c>
      <c r="AO1458" s="52">
        <v>52.62</v>
      </c>
      <c r="AP1458" s="52">
        <v>41.42</v>
      </c>
      <c r="AQ1458" s="52">
        <v>11.21</v>
      </c>
      <c r="AR1458" s="52">
        <v>22.79</v>
      </c>
      <c r="AS1458" s="51">
        <v>69</v>
      </c>
      <c r="AT1458" s="52">
        <v>54.4</v>
      </c>
    </row>
    <row r="1459" spans="1:46" hidden="1">
      <c r="A1459">
        <v>2017</v>
      </c>
      <c r="B1459" t="s">
        <v>962</v>
      </c>
      <c r="C1459" t="s">
        <v>962</v>
      </c>
      <c r="D1459" t="s">
        <v>937</v>
      </c>
      <c r="E1459" t="s">
        <v>1351</v>
      </c>
      <c r="F1459" t="str">
        <f t="shared" si="22"/>
        <v>Chris Korb</v>
      </c>
      <c r="G1459" t="s">
        <v>893</v>
      </c>
      <c r="H1459" s="143">
        <v>71004</v>
      </c>
      <c r="I1459" s="143">
        <v>65004</v>
      </c>
      <c r="J1459" t="str">
        <f>IF(G1459="GK",VLOOKUP(F1459,'[1]2017GoalKeeper Stats'!$A$2:$S$109,2,FALSE),VLOOKUP(F1459,'[1]2017Player Stats'!$A$2:$AB$830,2,FALSE))</f>
        <v>DC</v>
      </c>
      <c r="K1459">
        <f>IF(G1459="GK",VLOOKUP(F1459,'[1]2017GoalKeeper Stats'!$A$2:$S$109,4,FALSE),VLOOKUP(F1459,'[1]2017Player Stats'!$A$2:$AB$830,4,FALSE))</f>
        <v>16</v>
      </c>
      <c r="L1459">
        <f>IF(G1459="GK",VLOOKUP(F1459,'[1]2017GoalKeeper Stats'!$A$2:$S$109,5,FALSE),VLOOKUP(F1459,'[1]2017Player Stats'!$A$2:$AB$830,5,FALSE))</f>
        <v>13</v>
      </c>
      <c r="M1459">
        <f>IF(G1459="GK",VLOOKUP(F1459,'[1]2017GoalKeeper Stats'!$A$2:$S$109,6,FALSE),VLOOKUP(F1459,'[1]2017Player Stats'!$A$2:$AB$830,6,FALSE))</f>
        <v>1160</v>
      </c>
      <c r="N1459">
        <f>IF(G1459="GK",VLOOKUP(F1459,'[1]2017GoalKeeper Stats'!$A$2:$S$109,7,FALSE),VLOOKUP(F1459,'[1]2017Player Stats'!$A$2:$AB$830,7,FALSE))</f>
        <v>0</v>
      </c>
      <c r="O1459">
        <f>IF(G1459="GK",VLOOKUP(F1459,'[1]2017GoalKeeper Stats'!$A$2:$S$109,8,FALSE),VLOOKUP(F1459,'[1]2017Player Stats'!$A$2:$AB$830,8,FALSE))</f>
        <v>1</v>
      </c>
      <c r="P1459">
        <f>IF(G1459="GK",VLOOKUP(F1459,'[1]2017GoalKeeper Stats'!$A$2:$S$109,9,FALSE),VLOOKUP(F1459,'[1]2017Player Stats'!$A$2:$AB$830,9,FALSE))</f>
        <v>2</v>
      </c>
      <c r="Q1459">
        <f>IF(G1459="GK",VLOOKUP(F1459,'[1]2017GoalKeeper Stats'!$A$2:$S$109,10,FALSE),VLOOKUP(F1459,'[1]2017Player Stats'!$A$2:$AB$830,10,FALSE))</f>
        <v>0</v>
      </c>
      <c r="R1459">
        <f>IF(G1459="GK",VLOOKUP(F1459,'[1]2017GoalKeeper Stats'!$A$2:$S$109,11,FALSE),VLOOKUP(F1459,'[1]2017Player Stats'!$A$2:$AB$830,11,FALSE))</f>
        <v>0</v>
      </c>
      <c r="S1459" t="str">
        <f>IF(G1459="GK",VLOOKUP(F1459,'[1]2017GoalKeeper Stats'!$A$2:$S$109,12,FALSE),VLOOKUP(F1459,'[1]2017Player Stats'!$A$2:$AB$830,12,FALSE))</f>
        <v>0/0</v>
      </c>
      <c r="T1459">
        <f>IF(G1459="GK",VLOOKUP(F1459,'[1]2017GoalKeeper Stats'!$A$2:$S$109,13,FALSE),VLOOKUP(F1459,'[1]2017Player Stats'!$A$2:$AB$830,13,FALSE))</f>
        <v>0</v>
      </c>
      <c r="U1459">
        <f>IF(G1459="GK",VLOOKUP(F1459,'[1]2017GoalKeeper Stats'!$A$2:$S$109,14,FALSE),VLOOKUP(F1459,'[1]2017Player Stats'!$A$2:$AB$830,14,FALSE))</f>
        <v>0</v>
      </c>
      <c r="V1459">
        <f>IF(G1459="GK",VLOOKUP(F1459,'[1]2017GoalKeeper Stats'!$A$2:$S$109,15,FALSE),VLOOKUP(F1459,'[1]2017Player Stats'!$A$2:$AB$830,15,FALSE))</f>
        <v>0</v>
      </c>
      <c r="W1459">
        <f>IF(G1459="GK",VLOOKUP(F1459,'[1]2017GoalKeeper Stats'!$A$2:$S$109,16,FALSE),VLOOKUP(F1459,'[1]2017Player Stats'!$A$2:$AB$830,16,FALSE))</f>
        <v>0</v>
      </c>
      <c r="X1459">
        <f>IF(G1459="GK",VLOOKUP(F1459,'[1]2017GoalKeeper Stats'!$A$2:$S$109,17,FALSE),VLOOKUP(F1459,'[1]2017Player Stats'!$A$2:$AB$830,17,FALSE))</f>
        <v>1</v>
      </c>
      <c r="Y1459">
        <f>IF(G1459="GK",VLOOKUP(F1459,'[1]2017GoalKeeper Stats'!$A$2:$S$109,18,FALSE),VLOOKUP(F1459,'[1]2017Player Stats'!$A$2:$AB$830,18,FALSE))</f>
        <v>1</v>
      </c>
      <c r="Z1459">
        <f>IF(G1459="GK",VLOOKUP(F1459,'[1]2017GoalKeeper Stats'!$A$2:$S$109,19,FALSE),VLOOKUP(F1459,'[1]2017Player Stats'!$A$2:$AB$830,19,FALSE))</f>
        <v>0</v>
      </c>
      <c r="AA1459">
        <f>IF(G1459="GK",VLOOKUP(F1459,'[1]2017GoalKeeper Stats'!$A$2:$S$109,20,FALSE),VLOOKUP(F1459,'[1]2017Player Stats'!$A$2:$AB$830,20,FALSE))</f>
        <v>0.08</v>
      </c>
      <c r="AB1459">
        <f>IF(G1459="GK",VLOOKUP(F1459,'[1]2017GoalKeeper Stats'!$A$2:$S$109,21,FALSE),VLOOKUP(F1459,'[1]2017Player Stats'!$A$2:$AB$830,21,FALSE))</f>
        <v>5</v>
      </c>
      <c r="AC1459">
        <f>IF(G1459="GK",VLOOKUP(F1459,'[1]2017GoalKeeper Stats'!$A$2:$S$109,22,FALSE),VLOOKUP(F1459,'[1]2017Player Stats'!$A$2:$AB$830,22,FALSE))</f>
        <v>10</v>
      </c>
      <c r="AD1459">
        <f>IF(G1459="GK",VLOOKUP(F1459,'[1]2017GoalKeeper Stats'!$A$2:$S$109,23,FALSE),VLOOKUP(F1459,'[1]2017Player Stats'!$A$2:$AB$830,23,FALSE))</f>
        <v>0</v>
      </c>
      <c r="AE1459">
        <f>IF(G1459="GK",VLOOKUP(F1459,'[1]2017GoalKeeper Stats'!$A$2:$S$109,24,FALSE),VLOOKUP(F1459,'[1]2017Player Stats'!$A$2:$AB$830,24,FALSE))</f>
        <v>0</v>
      </c>
      <c r="AF1459">
        <f>IF(G1459="GK",VLOOKUP(F1459,'[1]2017GoalKeeper Stats'!$A$2:$S$109,25,FALSE),VLOOKUP(F1459,'[1]2017Player Stats'!$A$2:$AB$830,25,FALSE))</f>
        <v>0</v>
      </c>
      <c r="AG1459">
        <f>IF(G1459="GK",VLOOKUP(F1459,'[1]2017GoalKeeper Stats'!$A$2:$S$109,26,FALSE),VLOOKUP(F1459,'[1]2017Player Stats'!$A$2:$AB$830,26,FALSE))</f>
        <v>0</v>
      </c>
      <c r="AH1459" s="51">
        <v>2017</v>
      </c>
      <c r="AI1459" s="51">
        <v>34</v>
      </c>
      <c r="AJ1459" s="51">
        <v>402</v>
      </c>
      <c r="AK1459" s="51">
        <v>501</v>
      </c>
      <c r="AL1459" s="51">
        <v>27</v>
      </c>
      <c r="AM1459" s="51">
        <v>57</v>
      </c>
      <c r="AN1459" s="51">
        <v>-30</v>
      </c>
      <c r="AO1459" s="52">
        <v>39.200000000000003</v>
      </c>
      <c r="AP1459" s="52">
        <v>54.68</v>
      </c>
      <c r="AQ1459" s="52">
        <v>-15.48</v>
      </c>
      <c r="AR1459" s="52">
        <v>-14.52</v>
      </c>
      <c r="AS1459" s="51">
        <v>32</v>
      </c>
      <c r="AT1459" s="52">
        <v>37.090000000000003</v>
      </c>
    </row>
    <row r="1460" spans="1:46" hidden="1">
      <c r="A1460">
        <v>2017</v>
      </c>
      <c r="B1460" t="s">
        <v>204</v>
      </c>
      <c r="C1460" t="s">
        <v>204</v>
      </c>
      <c r="D1460" t="s">
        <v>1839</v>
      </c>
      <c r="E1460" t="s">
        <v>884</v>
      </c>
      <c r="F1460" t="str">
        <f t="shared" si="22"/>
        <v>Derrick Jones</v>
      </c>
      <c r="G1460" t="s">
        <v>860</v>
      </c>
      <c r="H1460" s="143">
        <v>70900</v>
      </c>
      <c r="I1460" s="143">
        <v>65000</v>
      </c>
      <c r="J1460" t="str">
        <f>IF(G1460="GK",VLOOKUP(F1460,'[1]2017GoalKeeper Stats'!$A$2:$S$109,2,FALSE),VLOOKUP(F1460,'[1]2017Player Stats'!$A$2:$AB$830,2,FALSE))</f>
        <v>NSH</v>
      </c>
      <c r="K1460">
        <f>IF(G1460="GK",VLOOKUP(F1460,'[1]2017GoalKeeper Stats'!$A$2:$S$109,4,FALSE),VLOOKUP(F1460,'[1]2017Player Stats'!$A$2:$AB$830,4,FALSE))</f>
        <v>12</v>
      </c>
      <c r="L1460">
        <f>IF(G1460="GK",VLOOKUP(F1460,'[1]2017GoalKeeper Stats'!$A$2:$S$109,5,FALSE),VLOOKUP(F1460,'[1]2017Player Stats'!$A$2:$AB$830,5,FALSE))</f>
        <v>8</v>
      </c>
      <c r="M1460">
        <f>IF(G1460="GK",VLOOKUP(F1460,'[1]2017GoalKeeper Stats'!$A$2:$S$109,6,FALSE),VLOOKUP(F1460,'[1]2017Player Stats'!$A$2:$AB$830,6,FALSE))</f>
        <v>702</v>
      </c>
      <c r="N1460">
        <f>IF(G1460="GK",VLOOKUP(F1460,'[1]2017GoalKeeper Stats'!$A$2:$S$109,7,FALSE),VLOOKUP(F1460,'[1]2017Player Stats'!$A$2:$AB$830,7,FALSE))</f>
        <v>0</v>
      </c>
      <c r="O1460">
        <f>IF(G1460="GK",VLOOKUP(F1460,'[1]2017GoalKeeper Stats'!$A$2:$S$109,8,FALSE),VLOOKUP(F1460,'[1]2017Player Stats'!$A$2:$AB$830,8,FALSE))</f>
        <v>0</v>
      </c>
      <c r="P1460">
        <f>IF(G1460="GK",VLOOKUP(F1460,'[1]2017GoalKeeper Stats'!$A$2:$S$109,9,FALSE),VLOOKUP(F1460,'[1]2017Player Stats'!$A$2:$AB$830,9,FALSE))</f>
        <v>5</v>
      </c>
      <c r="Q1460">
        <f>IF(G1460="GK",VLOOKUP(F1460,'[1]2017GoalKeeper Stats'!$A$2:$S$109,10,FALSE),VLOOKUP(F1460,'[1]2017Player Stats'!$A$2:$AB$830,10,FALSE))</f>
        <v>1</v>
      </c>
      <c r="R1460">
        <f>IF(G1460="GK",VLOOKUP(F1460,'[1]2017GoalKeeper Stats'!$A$2:$S$109,11,FALSE),VLOOKUP(F1460,'[1]2017Player Stats'!$A$2:$AB$830,11,FALSE))</f>
        <v>0</v>
      </c>
      <c r="S1460" t="str">
        <f>IF(G1460="GK",VLOOKUP(F1460,'[1]2017GoalKeeper Stats'!$A$2:$S$109,12,FALSE),VLOOKUP(F1460,'[1]2017Player Stats'!$A$2:$AB$830,12,FALSE))</f>
        <v>0/0</v>
      </c>
      <c r="T1460">
        <f>IF(G1460="GK",VLOOKUP(F1460,'[1]2017GoalKeeper Stats'!$A$2:$S$109,13,FALSE),VLOOKUP(F1460,'[1]2017Player Stats'!$A$2:$AB$830,13,FALSE))</f>
        <v>0</v>
      </c>
      <c r="U1460">
        <f>IF(G1460="GK",VLOOKUP(F1460,'[1]2017GoalKeeper Stats'!$A$2:$S$109,14,FALSE),VLOOKUP(F1460,'[1]2017Player Stats'!$A$2:$AB$830,14,FALSE))</f>
        <v>0</v>
      </c>
      <c r="V1460">
        <f>IF(G1460="GK",VLOOKUP(F1460,'[1]2017GoalKeeper Stats'!$A$2:$S$109,15,FALSE),VLOOKUP(F1460,'[1]2017Player Stats'!$A$2:$AB$830,15,FALSE))</f>
        <v>0</v>
      </c>
      <c r="W1460">
        <f>IF(G1460="GK",VLOOKUP(F1460,'[1]2017GoalKeeper Stats'!$A$2:$S$109,16,FALSE),VLOOKUP(F1460,'[1]2017Player Stats'!$A$2:$AB$830,16,FALSE))</f>
        <v>0</v>
      </c>
      <c r="X1460">
        <f>IF(G1460="GK",VLOOKUP(F1460,'[1]2017GoalKeeper Stats'!$A$2:$S$109,17,FALSE),VLOOKUP(F1460,'[1]2017Player Stats'!$A$2:$AB$830,17,FALSE))</f>
        <v>0</v>
      </c>
      <c r="Y1460">
        <f>IF(G1460="GK",VLOOKUP(F1460,'[1]2017GoalKeeper Stats'!$A$2:$S$109,18,FALSE),VLOOKUP(F1460,'[1]2017Player Stats'!$A$2:$AB$830,18,FALSE))</f>
        <v>0</v>
      </c>
      <c r="Z1460">
        <f>IF(G1460="GK",VLOOKUP(F1460,'[1]2017GoalKeeper Stats'!$A$2:$S$109,19,FALSE),VLOOKUP(F1460,'[1]2017Player Stats'!$A$2:$AB$830,19,FALSE))</f>
        <v>0</v>
      </c>
      <c r="AA1460">
        <f>IF(G1460="GK",VLOOKUP(F1460,'[1]2017GoalKeeper Stats'!$A$2:$S$109,20,FALSE),VLOOKUP(F1460,'[1]2017Player Stats'!$A$2:$AB$830,20,FALSE))</f>
        <v>0</v>
      </c>
      <c r="AB1460">
        <f>IF(G1460="GK",VLOOKUP(F1460,'[1]2017GoalKeeper Stats'!$A$2:$S$109,21,FALSE),VLOOKUP(F1460,'[1]2017Player Stats'!$A$2:$AB$830,21,FALSE))</f>
        <v>16</v>
      </c>
      <c r="AC1460">
        <f>IF(G1460="GK",VLOOKUP(F1460,'[1]2017GoalKeeper Stats'!$A$2:$S$109,22,FALSE),VLOOKUP(F1460,'[1]2017Player Stats'!$A$2:$AB$830,22,FALSE))</f>
        <v>13</v>
      </c>
      <c r="AD1460">
        <f>IF(G1460="GK",VLOOKUP(F1460,'[1]2017GoalKeeper Stats'!$A$2:$S$109,23,FALSE),VLOOKUP(F1460,'[1]2017Player Stats'!$A$2:$AB$830,23,FALSE))</f>
        <v>0</v>
      </c>
      <c r="AE1460">
        <f>IF(G1460="GK",VLOOKUP(F1460,'[1]2017GoalKeeper Stats'!$A$2:$S$109,24,FALSE),VLOOKUP(F1460,'[1]2017Player Stats'!$A$2:$AB$830,24,FALSE))</f>
        <v>1</v>
      </c>
      <c r="AF1460">
        <f>IF(G1460="GK",VLOOKUP(F1460,'[1]2017GoalKeeper Stats'!$A$2:$S$109,25,FALSE),VLOOKUP(F1460,'[1]2017Player Stats'!$A$2:$AB$830,25,FALSE))</f>
        <v>1</v>
      </c>
      <c r="AG1460">
        <f>IF(G1460="GK",VLOOKUP(F1460,'[1]2017GoalKeeper Stats'!$A$2:$S$109,26,FALSE),VLOOKUP(F1460,'[1]2017Player Stats'!$A$2:$AB$830,26,FALSE))</f>
        <v>20</v>
      </c>
      <c r="AH1460" s="51">
        <v>2017</v>
      </c>
      <c r="AI1460" s="51">
        <v>34</v>
      </c>
      <c r="AJ1460" s="51">
        <v>386</v>
      </c>
      <c r="AK1460" s="51">
        <v>424</v>
      </c>
      <c r="AL1460" s="51">
        <v>49</v>
      </c>
      <c r="AM1460" s="51">
        <v>47</v>
      </c>
      <c r="AN1460" s="51">
        <v>2</v>
      </c>
      <c r="AO1460" s="52">
        <v>43.73</v>
      </c>
      <c r="AP1460" s="52">
        <v>44.93</v>
      </c>
      <c r="AQ1460" s="52">
        <v>-1.2</v>
      </c>
      <c r="AR1460" s="52">
        <v>3.2</v>
      </c>
      <c r="AS1460" s="51">
        <v>42</v>
      </c>
      <c r="AT1460" s="52">
        <v>44.82</v>
      </c>
    </row>
    <row r="1461" spans="1:46" hidden="1">
      <c r="A1461">
        <v>2017</v>
      </c>
      <c r="B1461" t="s">
        <v>201</v>
      </c>
      <c r="C1461" t="s">
        <v>201</v>
      </c>
      <c r="D1461" t="s">
        <v>937</v>
      </c>
      <c r="E1461" t="s">
        <v>1580</v>
      </c>
      <c r="F1461" t="str">
        <f t="shared" si="22"/>
        <v>Chris Duvall</v>
      </c>
      <c r="G1461" t="s">
        <v>893</v>
      </c>
      <c r="H1461" s="143">
        <v>70875</v>
      </c>
      <c r="I1461" s="143">
        <v>70875</v>
      </c>
      <c r="J1461" t="str">
        <f>IF(G1461="GK",VLOOKUP(F1461,'[1]2017GoalKeeper Stats'!$A$2:$S$109,2,FALSE),VLOOKUP(F1461,'[1]2017Player Stats'!$A$2:$AB$830,2,FALSE))</f>
        <v>POR</v>
      </c>
      <c r="K1461">
        <f>IF(G1461="GK",VLOOKUP(F1461,'[1]2017GoalKeeper Stats'!$A$2:$S$109,4,FALSE),VLOOKUP(F1461,'[1]2017Player Stats'!$A$2:$AB$830,4,FALSE))</f>
        <v>27</v>
      </c>
      <c r="L1461">
        <f>IF(G1461="GK",VLOOKUP(F1461,'[1]2017GoalKeeper Stats'!$A$2:$S$109,5,FALSE),VLOOKUP(F1461,'[1]2017Player Stats'!$A$2:$AB$830,5,FALSE))</f>
        <v>25</v>
      </c>
      <c r="M1461">
        <f>IF(G1461="GK",VLOOKUP(F1461,'[1]2017GoalKeeper Stats'!$A$2:$S$109,6,FALSE),VLOOKUP(F1461,'[1]2017Player Stats'!$A$2:$AB$830,6,FALSE))</f>
        <v>2210</v>
      </c>
      <c r="N1461">
        <f>IF(G1461="GK",VLOOKUP(F1461,'[1]2017GoalKeeper Stats'!$A$2:$S$109,7,FALSE),VLOOKUP(F1461,'[1]2017Player Stats'!$A$2:$AB$830,7,FALSE))</f>
        <v>1</v>
      </c>
      <c r="O1461">
        <f>IF(G1461="GK",VLOOKUP(F1461,'[1]2017GoalKeeper Stats'!$A$2:$S$109,8,FALSE),VLOOKUP(F1461,'[1]2017Player Stats'!$A$2:$AB$830,8,FALSE))</f>
        <v>2</v>
      </c>
      <c r="P1461">
        <f>IF(G1461="GK",VLOOKUP(F1461,'[1]2017GoalKeeper Stats'!$A$2:$S$109,9,FALSE),VLOOKUP(F1461,'[1]2017Player Stats'!$A$2:$AB$830,9,FALSE))</f>
        <v>11</v>
      </c>
      <c r="Q1461">
        <f>IF(G1461="GK",VLOOKUP(F1461,'[1]2017GoalKeeper Stats'!$A$2:$S$109,10,FALSE),VLOOKUP(F1461,'[1]2017Player Stats'!$A$2:$AB$830,10,FALSE))</f>
        <v>4</v>
      </c>
      <c r="R1461">
        <f>IF(G1461="GK",VLOOKUP(F1461,'[1]2017GoalKeeper Stats'!$A$2:$S$109,11,FALSE),VLOOKUP(F1461,'[1]2017Player Stats'!$A$2:$AB$830,11,FALSE))</f>
        <v>0</v>
      </c>
      <c r="S1461" t="str">
        <f>IF(G1461="GK",VLOOKUP(F1461,'[1]2017GoalKeeper Stats'!$A$2:$S$109,12,FALSE),VLOOKUP(F1461,'[1]2017Player Stats'!$A$2:$AB$830,12,FALSE))</f>
        <v>0/0</v>
      </c>
      <c r="T1461">
        <f>IF(G1461="GK",VLOOKUP(F1461,'[1]2017GoalKeeper Stats'!$A$2:$S$109,13,FALSE),VLOOKUP(F1461,'[1]2017Player Stats'!$A$2:$AB$830,13,FALSE))</f>
        <v>1</v>
      </c>
      <c r="U1461">
        <f>IF(G1461="GK",VLOOKUP(F1461,'[1]2017GoalKeeper Stats'!$A$2:$S$109,14,FALSE),VLOOKUP(F1461,'[1]2017Player Stats'!$A$2:$AB$830,14,FALSE))</f>
        <v>0</v>
      </c>
      <c r="V1461">
        <f>IF(G1461="GK",VLOOKUP(F1461,'[1]2017GoalKeeper Stats'!$A$2:$S$109,15,FALSE),VLOOKUP(F1461,'[1]2017Player Stats'!$A$2:$AB$830,15,FALSE))</f>
        <v>0.04</v>
      </c>
      <c r="W1461">
        <f>IF(G1461="GK",VLOOKUP(F1461,'[1]2017GoalKeeper Stats'!$A$2:$S$109,16,FALSE),VLOOKUP(F1461,'[1]2017Player Stats'!$A$2:$AB$830,16,FALSE))</f>
        <v>9.1</v>
      </c>
      <c r="X1461">
        <f>IF(G1461="GK",VLOOKUP(F1461,'[1]2017GoalKeeper Stats'!$A$2:$S$109,17,FALSE),VLOOKUP(F1461,'[1]2017Player Stats'!$A$2:$AB$830,17,FALSE))</f>
        <v>0</v>
      </c>
      <c r="Y1461">
        <f>IF(G1461="GK",VLOOKUP(F1461,'[1]2017GoalKeeper Stats'!$A$2:$S$109,18,FALSE),VLOOKUP(F1461,'[1]2017Player Stats'!$A$2:$AB$830,18,FALSE))</f>
        <v>1</v>
      </c>
      <c r="Z1461">
        <f>IF(G1461="GK",VLOOKUP(F1461,'[1]2017GoalKeeper Stats'!$A$2:$S$109,19,FALSE),VLOOKUP(F1461,'[1]2017Player Stats'!$A$2:$AB$830,19,FALSE))</f>
        <v>1</v>
      </c>
      <c r="AA1461">
        <f>IF(G1461="GK",VLOOKUP(F1461,'[1]2017GoalKeeper Stats'!$A$2:$S$109,20,FALSE),VLOOKUP(F1461,'[1]2017Player Stats'!$A$2:$AB$830,20,FALSE))</f>
        <v>0.08</v>
      </c>
      <c r="AB1461">
        <f>IF(G1461="GK",VLOOKUP(F1461,'[1]2017GoalKeeper Stats'!$A$2:$S$109,21,FALSE),VLOOKUP(F1461,'[1]2017Player Stats'!$A$2:$AB$830,21,FALSE))</f>
        <v>26</v>
      </c>
      <c r="AC1461">
        <f>IF(G1461="GK",VLOOKUP(F1461,'[1]2017GoalKeeper Stats'!$A$2:$S$109,22,FALSE),VLOOKUP(F1461,'[1]2017Player Stats'!$A$2:$AB$830,22,FALSE))</f>
        <v>29</v>
      </c>
      <c r="AD1461">
        <f>IF(G1461="GK",VLOOKUP(F1461,'[1]2017GoalKeeper Stats'!$A$2:$S$109,23,FALSE),VLOOKUP(F1461,'[1]2017Player Stats'!$A$2:$AB$830,23,FALSE))</f>
        <v>5</v>
      </c>
      <c r="AE1461">
        <f>IF(G1461="GK",VLOOKUP(F1461,'[1]2017GoalKeeper Stats'!$A$2:$S$109,24,FALSE),VLOOKUP(F1461,'[1]2017Player Stats'!$A$2:$AB$830,24,FALSE))</f>
        <v>5</v>
      </c>
      <c r="AF1461">
        <f>IF(G1461="GK",VLOOKUP(F1461,'[1]2017GoalKeeper Stats'!$A$2:$S$109,25,FALSE),VLOOKUP(F1461,'[1]2017Player Stats'!$A$2:$AB$830,25,FALSE))</f>
        <v>1</v>
      </c>
      <c r="AG1461">
        <f>IF(G1461="GK",VLOOKUP(F1461,'[1]2017GoalKeeper Stats'!$A$2:$S$109,26,FALSE),VLOOKUP(F1461,'[1]2017Player Stats'!$A$2:$AB$830,26,FALSE))</f>
        <v>36.36</v>
      </c>
      <c r="AH1461" s="51">
        <v>2017</v>
      </c>
      <c r="AI1461" s="51">
        <v>34</v>
      </c>
      <c r="AJ1461" s="51">
        <v>419</v>
      </c>
      <c r="AK1461" s="51">
        <v>472</v>
      </c>
      <c r="AL1461" s="51">
        <v>52</v>
      </c>
      <c r="AM1461" s="51">
        <v>57</v>
      </c>
      <c r="AN1461" s="51">
        <v>-5</v>
      </c>
      <c r="AO1461" s="52">
        <v>40.26</v>
      </c>
      <c r="AP1461" s="52">
        <v>50.46</v>
      </c>
      <c r="AQ1461" s="52">
        <v>-10.199999999999999</v>
      </c>
      <c r="AR1461" s="52">
        <v>5.2</v>
      </c>
      <c r="AS1461" s="51">
        <v>39</v>
      </c>
      <c r="AT1461" s="52">
        <v>40.03</v>
      </c>
    </row>
    <row r="1462" spans="1:46" hidden="1">
      <c r="A1462">
        <v>2017</v>
      </c>
      <c r="B1462" t="s">
        <v>203</v>
      </c>
      <c r="C1462" t="s">
        <v>203</v>
      </c>
      <c r="D1462" t="s">
        <v>1104</v>
      </c>
      <c r="E1462" t="s">
        <v>1643</v>
      </c>
      <c r="F1462" t="str">
        <f t="shared" si="22"/>
        <v>Marco Bustos</v>
      </c>
      <c r="G1462" t="s">
        <v>860</v>
      </c>
      <c r="H1462" s="143">
        <v>70475</v>
      </c>
      <c r="I1462" s="143">
        <v>65625</v>
      </c>
      <c r="J1462" t="str">
        <f>IF(G1462="GK",VLOOKUP(F1462,'[1]2017GoalKeeper Stats'!$A$2:$S$109,2,FALSE),VLOOKUP(F1462,'[1]2017Player Stats'!$A$2:$AB$830,2,FALSE))</f>
        <v>VAN</v>
      </c>
      <c r="K1462">
        <f>IF(G1462="GK",VLOOKUP(F1462,'[1]2017GoalKeeper Stats'!$A$2:$S$109,4,FALSE),VLOOKUP(F1462,'[1]2017Player Stats'!$A$2:$AB$830,4,FALSE))</f>
        <v>0</v>
      </c>
      <c r="L1462">
        <f>IF(G1462="GK",VLOOKUP(F1462,'[1]2017GoalKeeper Stats'!$A$2:$S$109,5,FALSE),VLOOKUP(F1462,'[1]2017Player Stats'!$A$2:$AB$830,5,FALSE))</f>
        <v>0</v>
      </c>
      <c r="M1462">
        <f>IF(G1462="GK",VLOOKUP(F1462,'[1]2017GoalKeeper Stats'!$A$2:$S$109,6,FALSE),VLOOKUP(F1462,'[1]2017Player Stats'!$A$2:$AB$830,6,FALSE))</f>
        <v>0</v>
      </c>
      <c r="N1462">
        <f>IF(G1462="GK",VLOOKUP(F1462,'[1]2017GoalKeeper Stats'!$A$2:$S$109,7,FALSE),VLOOKUP(F1462,'[1]2017Player Stats'!$A$2:$AB$830,7,FALSE))</f>
        <v>0</v>
      </c>
      <c r="O1462">
        <f>IF(G1462="GK",VLOOKUP(F1462,'[1]2017GoalKeeper Stats'!$A$2:$S$109,8,FALSE),VLOOKUP(F1462,'[1]2017Player Stats'!$A$2:$AB$830,8,FALSE))</f>
        <v>0</v>
      </c>
      <c r="P1462">
        <f>IF(G1462="GK",VLOOKUP(F1462,'[1]2017GoalKeeper Stats'!$A$2:$S$109,9,FALSE),VLOOKUP(F1462,'[1]2017Player Stats'!$A$2:$AB$830,9,FALSE))</f>
        <v>0</v>
      </c>
      <c r="Q1462">
        <f>IF(G1462="GK",VLOOKUP(F1462,'[1]2017GoalKeeper Stats'!$A$2:$S$109,10,FALSE),VLOOKUP(F1462,'[1]2017Player Stats'!$A$2:$AB$830,10,FALSE))</f>
        <v>0</v>
      </c>
      <c r="R1462">
        <f>IF(G1462="GK",VLOOKUP(F1462,'[1]2017GoalKeeper Stats'!$A$2:$S$109,11,FALSE),VLOOKUP(F1462,'[1]2017Player Stats'!$A$2:$AB$830,11,FALSE))</f>
        <v>0</v>
      </c>
      <c r="S1462" t="str">
        <f>IF(G1462="GK",VLOOKUP(F1462,'[1]2017GoalKeeper Stats'!$A$2:$S$109,12,FALSE),VLOOKUP(F1462,'[1]2017Player Stats'!$A$2:$AB$830,12,FALSE))</f>
        <v>0/0</v>
      </c>
      <c r="T1462">
        <f>IF(G1462="GK",VLOOKUP(F1462,'[1]2017GoalKeeper Stats'!$A$2:$S$109,13,FALSE),VLOOKUP(F1462,'[1]2017Player Stats'!$A$2:$AB$830,13,FALSE))</f>
        <v>0</v>
      </c>
      <c r="U1462">
        <f>IF(G1462="GK",VLOOKUP(F1462,'[1]2017GoalKeeper Stats'!$A$2:$S$109,14,FALSE),VLOOKUP(F1462,'[1]2017Player Stats'!$A$2:$AB$830,14,FALSE))</f>
        <v>0</v>
      </c>
      <c r="V1462">
        <f>IF(G1462="GK",VLOOKUP(F1462,'[1]2017GoalKeeper Stats'!$A$2:$S$109,15,FALSE),VLOOKUP(F1462,'[1]2017Player Stats'!$A$2:$AB$830,15,FALSE))</f>
        <v>0</v>
      </c>
      <c r="W1462">
        <f>IF(G1462="GK",VLOOKUP(F1462,'[1]2017GoalKeeper Stats'!$A$2:$S$109,16,FALSE),VLOOKUP(F1462,'[1]2017Player Stats'!$A$2:$AB$830,16,FALSE))</f>
        <v>0</v>
      </c>
      <c r="X1462">
        <f>IF(G1462="GK",VLOOKUP(F1462,'[1]2017GoalKeeper Stats'!$A$2:$S$109,17,FALSE),VLOOKUP(F1462,'[1]2017Player Stats'!$A$2:$AB$830,17,FALSE))</f>
        <v>0</v>
      </c>
      <c r="Y1462">
        <f>IF(G1462="GK",VLOOKUP(F1462,'[1]2017GoalKeeper Stats'!$A$2:$S$109,18,FALSE),VLOOKUP(F1462,'[1]2017Player Stats'!$A$2:$AB$830,18,FALSE))</f>
        <v>0</v>
      </c>
      <c r="Z1462">
        <f>IF(G1462="GK",VLOOKUP(F1462,'[1]2017GoalKeeper Stats'!$A$2:$S$109,19,FALSE),VLOOKUP(F1462,'[1]2017Player Stats'!$A$2:$AB$830,19,FALSE))</f>
        <v>0</v>
      </c>
      <c r="AA1462">
        <f>IF(G1462="GK",VLOOKUP(F1462,'[1]2017GoalKeeper Stats'!$A$2:$S$109,20,FALSE),VLOOKUP(F1462,'[1]2017Player Stats'!$A$2:$AB$830,20,FALSE))</f>
        <v>0</v>
      </c>
      <c r="AB1462">
        <f>IF(G1462="GK",VLOOKUP(F1462,'[1]2017GoalKeeper Stats'!$A$2:$S$109,21,FALSE),VLOOKUP(F1462,'[1]2017Player Stats'!$A$2:$AB$830,21,FALSE))</f>
        <v>0</v>
      </c>
      <c r="AC1462">
        <f>IF(G1462="GK",VLOOKUP(F1462,'[1]2017GoalKeeper Stats'!$A$2:$S$109,22,FALSE),VLOOKUP(F1462,'[1]2017Player Stats'!$A$2:$AB$830,22,FALSE))</f>
        <v>0</v>
      </c>
      <c r="AD1462">
        <f>IF(G1462="GK",VLOOKUP(F1462,'[1]2017GoalKeeper Stats'!$A$2:$S$109,23,FALSE),VLOOKUP(F1462,'[1]2017Player Stats'!$A$2:$AB$830,23,FALSE))</f>
        <v>0</v>
      </c>
      <c r="AE1462">
        <f>IF(G1462="GK",VLOOKUP(F1462,'[1]2017GoalKeeper Stats'!$A$2:$S$109,24,FALSE),VLOOKUP(F1462,'[1]2017Player Stats'!$A$2:$AB$830,24,FALSE))</f>
        <v>0</v>
      </c>
      <c r="AF1462">
        <f>IF(G1462="GK",VLOOKUP(F1462,'[1]2017GoalKeeper Stats'!$A$2:$S$109,25,FALSE),VLOOKUP(F1462,'[1]2017Player Stats'!$A$2:$AB$830,25,FALSE))</f>
        <v>0</v>
      </c>
      <c r="AG1462">
        <f>IF(G1462="GK",VLOOKUP(F1462,'[1]2017GoalKeeper Stats'!$A$2:$S$109,26,FALSE),VLOOKUP(F1462,'[1]2017Player Stats'!$A$2:$AB$830,26,FALSE))</f>
        <v>0</v>
      </c>
      <c r="AH1462" s="51">
        <v>2017</v>
      </c>
      <c r="AI1462" s="51">
        <v>34</v>
      </c>
      <c r="AJ1462" s="51">
        <v>392</v>
      </c>
      <c r="AK1462" s="51">
        <v>520</v>
      </c>
      <c r="AL1462" s="51">
        <v>49</v>
      </c>
      <c r="AM1462" s="51">
        <v>49</v>
      </c>
      <c r="AN1462" s="51">
        <v>0</v>
      </c>
      <c r="AO1462" s="52">
        <v>43.74</v>
      </c>
      <c r="AP1462" s="52">
        <v>46.69</v>
      </c>
      <c r="AQ1462" s="52">
        <v>-2.95</v>
      </c>
      <c r="AR1462" s="52">
        <v>2.95</v>
      </c>
      <c r="AS1462" s="51">
        <v>52</v>
      </c>
      <c r="AT1462" s="52">
        <v>45.74</v>
      </c>
    </row>
    <row r="1463" spans="1:46" hidden="1">
      <c r="A1463">
        <v>2017</v>
      </c>
      <c r="B1463" t="s">
        <v>206</v>
      </c>
      <c r="C1463" t="s">
        <v>206</v>
      </c>
      <c r="D1463" t="s">
        <v>1120</v>
      </c>
      <c r="E1463" t="s">
        <v>911</v>
      </c>
      <c r="F1463" t="str">
        <f t="shared" si="22"/>
        <v>Cristian Martinez</v>
      </c>
      <c r="G1463" t="s">
        <v>860</v>
      </c>
      <c r="H1463" s="143">
        <v>70133</v>
      </c>
      <c r="I1463" s="143">
        <v>65633</v>
      </c>
      <c r="J1463" t="str">
        <f>IF(G1463="GK",VLOOKUP(F1463,'[1]2017GoalKeeper Stats'!$A$2:$S$109,2,FALSE),VLOOKUP(F1463,'[1]2017Player Stats'!$A$2:$AB$830,2,FALSE))</f>
        <v>CLB</v>
      </c>
      <c r="K1463">
        <f>IF(G1463="GK",VLOOKUP(F1463,'[1]2017GoalKeeper Stats'!$A$2:$S$109,4,FALSE),VLOOKUP(F1463,'[1]2017Player Stats'!$A$2:$AB$830,4,FALSE))</f>
        <v>8</v>
      </c>
      <c r="L1463">
        <f>IF(G1463="GK",VLOOKUP(F1463,'[1]2017GoalKeeper Stats'!$A$2:$S$109,5,FALSE),VLOOKUP(F1463,'[1]2017Player Stats'!$A$2:$AB$830,5,FALSE))</f>
        <v>1</v>
      </c>
      <c r="M1463">
        <f>IF(G1463="GK",VLOOKUP(F1463,'[1]2017GoalKeeper Stats'!$A$2:$S$109,6,FALSE),VLOOKUP(F1463,'[1]2017Player Stats'!$A$2:$AB$830,6,FALSE))</f>
        <v>237</v>
      </c>
      <c r="N1463">
        <f>IF(G1463="GK",VLOOKUP(F1463,'[1]2017GoalKeeper Stats'!$A$2:$S$109,7,FALSE),VLOOKUP(F1463,'[1]2017Player Stats'!$A$2:$AB$830,7,FALSE))</f>
        <v>0</v>
      </c>
      <c r="O1463">
        <f>IF(G1463="GK",VLOOKUP(F1463,'[1]2017GoalKeeper Stats'!$A$2:$S$109,8,FALSE),VLOOKUP(F1463,'[1]2017Player Stats'!$A$2:$AB$830,8,FALSE))</f>
        <v>0</v>
      </c>
      <c r="P1463">
        <f>IF(G1463="GK",VLOOKUP(F1463,'[1]2017GoalKeeper Stats'!$A$2:$S$109,9,FALSE),VLOOKUP(F1463,'[1]2017Player Stats'!$A$2:$AB$830,9,FALSE))</f>
        <v>3</v>
      </c>
      <c r="Q1463">
        <f>IF(G1463="GK",VLOOKUP(F1463,'[1]2017GoalKeeper Stats'!$A$2:$S$109,10,FALSE),VLOOKUP(F1463,'[1]2017Player Stats'!$A$2:$AB$830,10,FALSE))</f>
        <v>0</v>
      </c>
      <c r="R1463">
        <f>IF(G1463="GK",VLOOKUP(F1463,'[1]2017GoalKeeper Stats'!$A$2:$S$109,11,FALSE),VLOOKUP(F1463,'[1]2017Player Stats'!$A$2:$AB$830,11,FALSE))</f>
        <v>0</v>
      </c>
      <c r="S1463" t="str">
        <f>IF(G1463="GK",VLOOKUP(F1463,'[1]2017GoalKeeper Stats'!$A$2:$S$109,12,FALSE),VLOOKUP(F1463,'[1]2017Player Stats'!$A$2:$AB$830,12,FALSE))</f>
        <v>0/0</v>
      </c>
      <c r="T1463">
        <f>IF(G1463="GK",VLOOKUP(F1463,'[1]2017GoalKeeper Stats'!$A$2:$S$109,13,FALSE),VLOOKUP(F1463,'[1]2017Player Stats'!$A$2:$AB$830,13,FALSE))</f>
        <v>0</v>
      </c>
      <c r="U1463">
        <f>IF(G1463="GK",VLOOKUP(F1463,'[1]2017GoalKeeper Stats'!$A$2:$S$109,14,FALSE),VLOOKUP(F1463,'[1]2017Player Stats'!$A$2:$AB$830,14,FALSE))</f>
        <v>0</v>
      </c>
      <c r="V1463">
        <f>IF(G1463="GK",VLOOKUP(F1463,'[1]2017GoalKeeper Stats'!$A$2:$S$109,15,FALSE),VLOOKUP(F1463,'[1]2017Player Stats'!$A$2:$AB$830,15,FALSE))</f>
        <v>0</v>
      </c>
      <c r="W1463">
        <f>IF(G1463="GK",VLOOKUP(F1463,'[1]2017GoalKeeper Stats'!$A$2:$S$109,16,FALSE),VLOOKUP(F1463,'[1]2017Player Stats'!$A$2:$AB$830,16,FALSE))</f>
        <v>0</v>
      </c>
      <c r="X1463">
        <f>IF(G1463="GK",VLOOKUP(F1463,'[1]2017GoalKeeper Stats'!$A$2:$S$109,17,FALSE),VLOOKUP(F1463,'[1]2017Player Stats'!$A$2:$AB$830,17,FALSE))</f>
        <v>0</v>
      </c>
      <c r="Y1463">
        <f>IF(G1463="GK",VLOOKUP(F1463,'[1]2017GoalKeeper Stats'!$A$2:$S$109,18,FALSE),VLOOKUP(F1463,'[1]2017Player Stats'!$A$2:$AB$830,18,FALSE))</f>
        <v>0</v>
      </c>
      <c r="Z1463">
        <f>IF(G1463="GK",VLOOKUP(F1463,'[1]2017GoalKeeper Stats'!$A$2:$S$109,19,FALSE),VLOOKUP(F1463,'[1]2017Player Stats'!$A$2:$AB$830,19,FALSE))</f>
        <v>0</v>
      </c>
      <c r="AA1463">
        <f>IF(G1463="GK",VLOOKUP(F1463,'[1]2017GoalKeeper Stats'!$A$2:$S$109,20,FALSE),VLOOKUP(F1463,'[1]2017Player Stats'!$A$2:$AB$830,20,FALSE))</f>
        <v>0</v>
      </c>
      <c r="AB1463">
        <f>IF(G1463="GK",VLOOKUP(F1463,'[1]2017GoalKeeper Stats'!$A$2:$S$109,21,FALSE),VLOOKUP(F1463,'[1]2017Player Stats'!$A$2:$AB$830,21,FALSE))</f>
        <v>8</v>
      </c>
      <c r="AC1463">
        <f>IF(G1463="GK",VLOOKUP(F1463,'[1]2017GoalKeeper Stats'!$A$2:$S$109,22,FALSE),VLOOKUP(F1463,'[1]2017Player Stats'!$A$2:$AB$830,22,FALSE))</f>
        <v>9</v>
      </c>
      <c r="AD1463">
        <f>IF(G1463="GK",VLOOKUP(F1463,'[1]2017GoalKeeper Stats'!$A$2:$S$109,23,FALSE),VLOOKUP(F1463,'[1]2017Player Stats'!$A$2:$AB$830,23,FALSE))</f>
        <v>1</v>
      </c>
      <c r="AE1463">
        <f>IF(G1463="GK",VLOOKUP(F1463,'[1]2017GoalKeeper Stats'!$A$2:$S$109,24,FALSE),VLOOKUP(F1463,'[1]2017Player Stats'!$A$2:$AB$830,24,FALSE))</f>
        <v>2</v>
      </c>
      <c r="AF1463">
        <f>IF(G1463="GK",VLOOKUP(F1463,'[1]2017GoalKeeper Stats'!$A$2:$S$109,25,FALSE),VLOOKUP(F1463,'[1]2017Player Stats'!$A$2:$AB$830,25,FALSE))</f>
        <v>0</v>
      </c>
      <c r="AG1463">
        <f>IF(G1463="GK",VLOOKUP(F1463,'[1]2017GoalKeeper Stats'!$A$2:$S$109,26,FALSE),VLOOKUP(F1463,'[1]2017Player Stats'!$A$2:$AB$830,26,FALSE))</f>
        <v>0</v>
      </c>
      <c r="AH1463" s="51">
        <v>2017</v>
      </c>
      <c r="AI1463" s="51">
        <v>34</v>
      </c>
      <c r="AJ1463" s="51">
        <v>400</v>
      </c>
      <c r="AK1463" s="51">
        <v>444</v>
      </c>
      <c r="AL1463" s="51">
        <v>53</v>
      </c>
      <c r="AM1463" s="51">
        <v>49</v>
      </c>
      <c r="AN1463" s="51">
        <v>4</v>
      </c>
      <c r="AO1463" s="52">
        <v>45.7</v>
      </c>
      <c r="AP1463" s="52">
        <v>46.37</v>
      </c>
      <c r="AQ1463" s="52">
        <v>-0.67</v>
      </c>
      <c r="AR1463" s="52">
        <v>4.67</v>
      </c>
      <c r="AS1463" s="51">
        <v>54</v>
      </c>
      <c r="AT1463" s="52">
        <v>47.68</v>
      </c>
    </row>
    <row r="1464" spans="1:46" hidden="1">
      <c r="A1464">
        <v>2017</v>
      </c>
      <c r="B1464" t="s">
        <v>962</v>
      </c>
      <c r="C1464" t="s">
        <v>962</v>
      </c>
      <c r="D1464" t="s">
        <v>1419</v>
      </c>
      <c r="E1464" t="s">
        <v>1420</v>
      </c>
      <c r="F1464" t="str">
        <f t="shared" si="22"/>
        <v>Jalen Robinson</v>
      </c>
      <c r="G1464" t="s">
        <v>893</v>
      </c>
      <c r="H1464" s="143">
        <v>69996</v>
      </c>
      <c r="I1464" s="143">
        <v>69996</v>
      </c>
      <c r="J1464" t="str">
        <f>IF(G1464="GK",VLOOKUP(F1464,'[1]2017GoalKeeper Stats'!$A$2:$S$109,2,FALSE),VLOOKUP(F1464,'[1]2017Player Stats'!$A$2:$AB$830,2,FALSE))</f>
        <v>DC</v>
      </c>
      <c r="K1464">
        <f>IF(G1464="GK",VLOOKUP(F1464,'[1]2017GoalKeeper Stats'!$A$2:$S$109,4,FALSE),VLOOKUP(F1464,'[1]2017Player Stats'!$A$2:$AB$830,4,FALSE))</f>
        <v>7</v>
      </c>
      <c r="L1464">
        <f>IF(G1464="GK",VLOOKUP(F1464,'[1]2017GoalKeeper Stats'!$A$2:$S$109,5,FALSE),VLOOKUP(F1464,'[1]2017Player Stats'!$A$2:$AB$830,5,FALSE))</f>
        <v>6</v>
      </c>
      <c r="M1464">
        <f>IF(G1464="GK",VLOOKUP(F1464,'[1]2017GoalKeeper Stats'!$A$2:$S$109,6,FALSE),VLOOKUP(F1464,'[1]2017Player Stats'!$A$2:$AB$830,6,FALSE))</f>
        <v>543</v>
      </c>
      <c r="N1464">
        <f>IF(G1464="GK",VLOOKUP(F1464,'[1]2017GoalKeeper Stats'!$A$2:$S$109,7,FALSE),VLOOKUP(F1464,'[1]2017Player Stats'!$A$2:$AB$830,7,FALSE))</f>
        <v>0</v>
      </c>
      <c r="O1464">
        <f>IF(G1464="GK",VLOOKUP(F1464,'[1]2017GoalKeeper Stats'!$A$2:$S$109,8,FALSE),VLOOKUP(F1464,'[1]2017Player Stats'!$A$2:$AB$830,8,FALSE))</f>
        <v>0</v>
      </c>
      <c r="P1464">
        <f>IF(G1464="GK",VLOOKUP(F1464,'[1]2017GoalKeeper Stats'!$A$2:$S$109,9,FALSE),VLOOKUP(F1464,'[1]2017Player Stats'!$A$2:$AB$830,9,FALSE))</f>
        <v>5</v>
      </c>
      <c r="Q1464">
        <f>IF(G1464="GK",VLOOKUP(F1464,'[1]2017GoalKeeper Stats'!$A$2:$S$109,10,FALSE),VLOOKUP(F1464,'[1]2017Player Stats'!$A$2:$AB$830,10,FALSE))</f>
        <v>0</v>
      </c>
      <c r="R1464">
        <f>IF(G1464="GK",VLOOKUP(F1464,'[1]2017GoalKeeper Stats'!$A$2:$S$109,11,FALSE),VLOOKUP(F1464,'[1]2017Player Stats'!$A$2:$AB$830,11,FALSE))</f>
        <v>0</v>
      </c>
      <c r="S1464" t="str">
        <f>IF(G1464="GK",VLOOKUP(F1464,'[1]2017GoalKeeper Stats'!$A$2:$S$109,12,FALSE),VLOOKUP(F1464,'[1]2017Player Stats'!$A$2:$AB$830,12,FALSE))</f>
        <v>0/0</v>
      </c>
      <c r="T1464">
        <f>IF(G1464="GK",VLOOKUP(F1464,'[1]2017GoalKeeper Stats'!$A$2:$S$109,13,FALSE),VLOOKUP(F1464,'[1]2017Player Stats'!$A$2:$AB$830,13,FALSE))</f>
        <v>0</v>
      </c>
      <c r="U1464">
        <f>IF(G1464="GK",VLOOKUP(F1464,'[1]2017GoalKeeper Stats'!$A$2:$S$109,14,FALSE),VLOOKUP(F1464,'[1]2017Player Stats'!$A$2:$AB$830,14,FALSE))</f>
        <v>0</v>
      </c>
      <c r="V1464">
        <f>IF(G1464="GK",VLOOKUP(F1464,'[1]2017GoalKeeper Stats'!$A$2:$S$109,15,FALSE),VLOOKUP(F1464,'[1]2017Player Stats'!$A$2:$AB$830,15,FALSE))</f>
        <v>0</v>
      </c>
      <c r="W1464">
        <f>IF(G1464="GK",VLOOKUP(F1464,'[1]2017GoalKeeper Stats'!$A$2:$S$109,16,FALSE),VLOOKUP(F1464,'[1]2017Player Stats'!$A$2:$AB$830,16,FALSE))</f>
        <v>0</v>
      </c>
      <c r="X1464">
        <f>IF(G1464="GK",VLOOKUP(F1464,'[1]2017GoalKeeper Stats'!$A$2:$S$109,17,FALSE),VLOOKUP(F1464,'[1]2017Player Stats'!$A$2:$AB$830,17,FALSE))</f>
        <v>0</v>
      </c>
      <c r="Y1464">
        <f>IF(G1464="GK",VLOOKUP(F1464,'[1]2017GoalKeeper Stats'!$A$2:$S$109,18,FALSE),VLOOKUP(F1464,'[1]2017Player Stats'!$A$2:$AB$830,18,FALSE))</f>
        <v>0</v>
      </c>
      <c r="Z1464">
        <f>IF(G1464="GK",VLOOKUP(F1464,'[1]2017GoalKeeper Stats'!$A$2:$S$109,19,FALSE),VLOOKUP(F1464,'[1]2017Player Stats'!$A$2:$AB$830,19,FALSE))</f>
        <v>0</v>
      </c>
      <c r="AA1464">
        <f>IF(G1464="GK",VLOOKUP(F1464,'[1]2017GoalKeeper Stats'!$A$2:$S$109,20,FALSE),VLOOKUP(F1464,'[1]2017Player Stats'!$A$2:$AB$830,20,FALSE))</f>
        <v>0</v>
      </c>
      <c r="AB1464">
        <f>IF(G1464="GK",VLOOKUP(F1464,'[1]2017GoalKeeper Stats'!$A$2:$S$109,21,FALSE),VLOOKUP(F1464,'[1]2017Player Stats'!$A$2:$AB$830,21,FALSE))</f>
        <v>5</v>
      </c>
      <c r="AC1464">
        <f>IF(G1464="GK",VLOOKUP(F1464,'[1]2017GoalKeeper Stats'!$A$2:$S$109,22,FALSE),VLOOKUP(F1464,'[1]2017Player Stats'!$A$2:$AB$830,22,FALSE))</f>
        <v>2</v>
      </c>
      <c r="AD1464">
        <f>IF(G1464="GK",VLOOKUP(F1464,'[1]2017GoalKeeper Stats'!$A$2:$S$109,23,FALSE),VLOOKUP(F1464,'[1]2017Player Stats'!$A$2:$AB$830,23,FALSE))</f>
        <v>0</v>
      </c>
      <c r="AE1464">
        <f>IF(G1464="GK",VLOOKUP(F1464,'[1]2017GoalKeeper Stats'!$A$2:$S$109,24,FALSE),VLOOKUP(F1464,'[1]2017Player Stats'!$A$2:$AB$830,24,FALSE))</f>
        <v>0</v>
      </c>
      <c r="AF1464">
        <f>IF(G1464="GK",VLOOKUP(F1464,'[1]2017GoalKeeper Stats'!$A$2:$S$109,25,FALSE),VLOOKUP(F1464,'[1]2017Player Stats'!$A$2:$AB$830,25,FALSE))</f>
        <v>0</v>
      </c>
      <c r="AG1464">
        <f>IF(G1464="GK",VLOOKUP(F1464,'[1]2017GoalKeeper Stats'!$A$2:$S$109,26,FALSE),VLOOKUP(F1464,'[1]2017Player Stats'!$A$2:$AB$830,26,FALSE))</f>
        <v>0</v>
      </c>
      <c r="AH1464" s="51">
        <v>2017</v>
      </c>
      <c r="AI1464" s="51">
        <v>34</v>
      </c>
      <c r="AJ1464" s="51">
        <v>402</v>
      </c>
      <c r="AK1464" s="51">
        <v>501</v>
      </c>
      <c r="AL1464" s="51">
        <v>27</v>
      </c>
      <c r="AM1464" s="51">
        <v>57</v>
      </c>
      <c r="AN1464" s="51">
        <v>-30</v>
      </c>
      <c r="AO1464" s="52">
        <v>39.200000000000003</v>
      </c>
      <c r="AP1464" s="52">
        <v>54.68</v>
      </c>
      <c r="AQ1464" s="52">
        <v>-15.48</v>
      </c>
      <c r="AR1464" s="52">
        <v>-14.52</v>
      </c>
      <c r="AS1464" s="51">
        <v>32</v>
      </c>
      <c r="AT1464" s="52">
        <v>37.090000000000003</v>
      </c>
    </row>
    <row r="1465" spans="1:46" hidden="1">
      <c r="A1465">
        <v>2017</v>
      </c>
      <c r="B1465" t="s">
        <v>943</v>
      </c>
      <c r="C1465" t="s">
        <v>175</v>
      </c>
      <c r="D1465" t="s">
        <v>1274</v>
      </c>
      <c r="E1465" t="s">
        <v>1815</v>
      </c>
      <c r="F1465" t="str">
        <f t="shared" si="22"/>
        <v>Alex Muyl</v>
      </c>
      <c r="G1465" t="s">
        <v>875</v>
      </c>
      <c r="H1465" s="143">
        <v>69625</v>
      </c>
      <c r="I1465" s="143">
        <v>65625</v>
      </c>
      <c r="J1465" t="str">
        <f>IF(G1465="GK",VLOOKUP(F1465,'[1]2017GoalKeeper Stats'!$A$2:$S$109,2,FALSE),VLOOKUP(F1465,'[1]2017Player Stats'!$A$2:$AB$830,2,FALSE))</f>
        <v>RBNY</v>
      </c>
      <c r="K1465">
        <f>IF(G1465="GK",VLOOKUP(F1465,'[1]2017GoalKeeper Stats'!$A$2:$S$109,4,FALSE),VLOOKUP(F1465,'[1]2017Player Stats'!$A$2:$AB$830,4,FALSE))</f>
        <v>30</v>
      </c>
      <c r="L1465">
        <f>IF(G1465="GK",VLOOKUP(F1465,'[1]2017GoalKeeper Stats'!$A$2:$S$109,5,FALSE),VLOOKUP(F1465,'[1]2017Player Stats'!$A$2:$AB$830,5,FALSE))</f>
        <v>21</v>
      </c>
      <c r="M1465">
        <f>IF(G1465="GK",VLOOKUP(F1465,'[1]2017GoalKeeper Stats'!$A$2:$S$109,6,FALSE),VLOOKUP(F1465,'[1]2017Player Stats'!$A$2:$AB$830,6,FALSE))</f>
        <v>1938</v>
      </c>
      <c r="N1465">
        <f>IF(G1465="GK",VLOOKUP(F1465,'[1]2017GoalKeeper Stats'!$A$2:$S$109,7,FALSE),VLOOKUP(F1465,'[1]2017Player Stats'!$A$2:$AB$830,7,FALSE))</f>
        <v>3</v>
      </c>
      <c r="O1465">
        <f>IF(G1465="GK",VLOOKUP(F1465,'[1]2017GoalKeeper Stats'!$A$2:$S$109,8,FALSE),VLOOKUP(F1465,'[1]2017Player Stats'!$A$2:$AB$830,8,FALSE))</f>
        <v>4</v>
      </c>
      <c r="P1465">
        <f>IF(G1465="GK",VLOOKUP(F1465,'[1]2017GoalKeeper Stats'!$A$2:$S$109,9,FALSE),VLOOKUP(F1465,'[1]2017Player Stats'!$A$2:$AB$830,9,FALSE))</f>
        <v>36</v>
      </c>
      <c r="Q1465">
        <f>IF(G1465="GK",VLOOKUP(F1465,'[1]2017GoalKeeper Stats'!$A$2:$S$109,10,FALSE),VLOOKUP(F1465,'[1]2017Player Stats'!$A$2:$AB$830,10,FALSE))</f>
        <v>14</v>
      </c>
      <c r="R1465">
        <f>IF(G1465="GK",VLOOKUP(F1465,'[1]2017GoalKeeper Stats'!$A$2:$S$109,11,FALSE),VLOOKUP(F1465,'[1]2017Player Stats'!$A$2:$AB$830,11,FALSE))</f>
        <v>2</v>
      </c>
      <c r="S1465" t="str">
        <f>IF(G1465="GK",VLOOKUP(F1465,'[1]2017GoalKeeper Stats'!$A$2:$S$109,12,FALSE),VLOOKUP(F1465,'[1]2017Player Stats'!$A$2:$AB$830,12,FALSE))</f>
        <v>0/0</v>
      </c>
      <c r="T1465">
        <f>IF(G1465="GK",VLOOKUP(F1465,'[1]2017GoalKeeper Stats'!$A$2:$S$109,13,FALSE),VLOOKUP(F1465,'[1]2017Player Stats'!$A$2:$AB$830,13,FALSE))</f>
        <v>2</v>
      </c>
      <c r="U1465">
        <f>IF(G1465="GK",VLOOKUP(F1465,'[1]2017GoalKeeper Stats'!$A$2:$S$109,14,FALSE),VLOOKUP(F1465,'[1]2017Player Stats'!$A$2:$AB$830,14,FALSE))</f>
        <v>1</v>
      </c>
      <c r="V1465">
        <f>IF(G1465="GK",VLOOKUP(F1465,'[1]2017GoalKeeper Stats'!$A$2:$S$109,15,FALSE),VLOOKUP(F1465,'[1]2017Player Stats'!$A$2:$AB$830,15,FALSE))</f>
        <v>0.14000000000000001</v>
      </c>
      <c r="W1465">
        <f>IF(G1465="GK",VLOOKUP(F1465,'[1]2017GoalKeeper Stats'!$A$2:$S$109,16,FALSE),VLOOKUP(F1465,'[1]2017Player Stats'!$A$2:$AB$830,16,FALSE))</f>
        <v>8.3000000000000007</v>
      </c>
      <c r="X1465">
        <f>IF(G1465="GK",VLOOKUP(F1465,'[1]2017GoalKeeper Stats'!$A$2:$S$109,17,FALSE),VLOOKUP(F1465,'[1]2017Player Stats'!$A$2:$AB$830,17,FALSE))</f>
        <v>2</v>
      </c>
      <c r="Y1465">
        <f>IF(G1465="GK",VLOOKUP(F1465,'[1]2017GoalKeeper Stats'!$A$2:$S$109,18,FALSE),VLOOKUP(F1465,'[1]2017Player Stats'!$A$2:$AB$830,18,FALSE))</f>
        <v>2</v>
      </c>
      <c r="Z1465">
        <f>IF(G1465="GK",VLOOKUP(F1465,'[1]2017GoalKeeper Stats'!$A$2:$S$109,19,FALSE),VLOOKUP(F1465,'[1]2017Player Stats'!$A$2:$AB$830,19,FALSE))</f>
        <v>2</v>
      </c>
      <c r="AA1465">
        <f>IF(G1465="GK",VLOOKUP(F1465,'[1]2017GoalKeeper Stats'!$A$2:$S$109,20,FALSE),VLOOKUP(F1465,'[1]2017Player Stats'!$A$2:$AB$830,20,FALSE))</f>
        <v>0.19</v>
      </c>
      <c r="AB1465">
        <f>IF(G1465="GK",VLOOKUP(F1465,'[1]2017GoalKeeper Stats'!$A$2:$S$109,21,FALSE),VLOOKUP(F1465,'[1]2017Player Stats'!$A$2:$AB$830,21,FALSE))</f>
        <v>36</v>
      </c>
      <c r="AC1465">
        <f>IF(G1465="GK",VLOOKUP(F1465,'[1]2017GoalKeeper Stats'!$A$2:$S$109,22,FALSE),VLOOKUP(F1465,'[1]2017Player Stats'!$A$2:$AB$830,22,FALSE))</f>
        <v>40</v>
      </c>
      <c r="AD1465">
        <f>IF(G1465="GK",VLOOKUP(F1465,'[1]2017GoalKeeper Stats'!$A$2:$S$109,23,FALSE),VLOOKUP(F1465,'[1]2017Player Stats'!$A$2:$AB$830,23,FALSE))</f>
        <v>8</v>
      </c>
      <c r="AE1465">
        <f>IF(G1465="GK",VLOOKUP(F1465,'[1]2017GoalKeeper Stats'!$A$2:$S$109,24,FALSE),VLOOKUP(F1465,'[1]2017Player Stats'!$A$2:$AB$830,24,FALSE))</f>
        <v>4</v>
      </c>
      <c r="AF1465">
        <f>IF(G1465="GK",VLOOKUP(F1465,'[1]2017GoalKeeper Stats'!$A$2:$S$109,25,FALSE),VLOOKUP(F1465,'[1]2017Player Stats'!$A$2:$AB$830,25,FALSE))</f>
        <v>0</v>
      </c>
      <c r="AG1465">
        <f>IF(G1465="GK",VLOOKUP(F1465,'[1]2017GoalKeeper Stats'!$A$2:$S$109,26,FALSE),VLOOKUP(F1465,'[1]2017Player Stats'!$A$2:$AB$830,26,FALSE))</f>
        <v>38.89</v>
      </c>
      <c r="AH1465" s="51">
        <v>2017</v>
      </c>
      <c r="AI1465" s="51">
        <v>34</v>
      </c>
      <c r="AJ1465" s="51">
        <v>450</v>
      </c>
      <c r="AK1465" s="51">
        <v>390</v>
      </c>
      <c r="AL1465" s="51">
        <v>50</v>
      </c>
      <c r="AM1465" s="51">
        <v>46</v>
      </c>
      <c r="AN1465" s="51">
        <v>4</v>
      </c>
      <c r="AO1465" s="52">
        <v>52.36</v>
      </c>
      <c r="AP1465" s="52">
        <v>44.21</v>
      </c>
      <c r="AQ1465" s="52">
        <v>8.15</v>
      </c>
      <c r="AR1465" s="52">
        <v>-4.1500000000000004</v>
      </c>
      <c r="AS1465" s="51">
        <v>50</v>
      </c>
      <c r="AT1465" s="52">
        <v>51.82</v>
      </c>
    </row>
    <row r="1466" spans="1:46" hidden="1">
      <c r="A1466">
        <v>2017</v>
      </c>
      <c r="B1466" t="s">
        <v>882</v>
      </c>
      <c r="C1466" t="s">
        <v>882</v>
      </c>
      <c r="D1466" t="s">
        <v>1578</v>
      </c>
      <c r="E1466" t="s">
        <v>1579</v>
      </c>
      <c r="F1466" t="str">
        <f t="shared" si="22"/>
        <v>London Woodberry</v>
      </c>
      <c r="G1466" t="s">
        <v>893</v>
      </c>
      <c r="H1466" s="143">
        <v>69300</v>
      </c>
      <c r="I1466" s="143">
        <v>69300</v>
      </c>
      <c r="J1466" t="str">
        <f>IF(G1466="GK",VLOOKUP(F1466,'[1]2017GoalKeeper Stats'!$A$2:$S$109,2,FALSE),VLOOKUP(F1466,'[1]2017Player Stats'!$A$2:$AB$830,2,FALSE))</f>
        <v>NE</v>
      </c>
      <c r="K1466">
        <f>IF(G1466="GK",VLOOKUP(F1466,'[1]2017GoalKeeper Stats'!$A$2:$S$109,4,FALSE),VLOOKUP(F1466,'[1]2017Player Stats'!$A$2:$AB$830,4,FALSE))</f>
        <v>3</v>
      </c>
      <c r="L1466">
        <f>IF(G1466="GK",VLOOKUP(F1466,'[1]2017GoalKeeper Stats'!$A$2:$S$109,5,FALSE),VLOOKUP(F1466,'[1]2017Player Stats'!$A$2:$AB$830,5,FALSE))</f>
        <v>2</v>
      </c>
      <c r="M1466">
        <f>IF(G1466="GK",VLOOKUP(F1466,'[1]2017GoalKeeper Stats'!$A$2:$S$109,6,FALSE),VLOOKUP(F1466,'[1]2017Player Stats'!$A$2:$AB$830,6,FALSE))</f>
        <v>165</v>
      </c>
      <c r="N1466">
        <f>IF(G1466="GK",VLOOKUP(F1466,'[1]2017GoalKeeper Stats'!$A$2:$S$109,7,FALSE),VLOOKUP(F1466,'[1]2017Player Stats'!$A$2:$AB$830,7,FALSE))</f>
        <v>0</v>
      </c>
      <c r="O1466">
        <f>IF(G1466="GK",VLOOKUP(F1466,'[1]2017GoalKeeper Stats'!$A$2:$S$109,8,FALSE),VLOOKUP(F1466,'[1]2017Player Stats'!$A$2:$AB$830,8,FALSE))</f>
        <v>0</v>
      </c>
      <c r="P1466">
        <f>IF(G1466="GK",VLOOKUP(F1466,'[1]2017GoalKeeper Stats'!$A$2:$S$109,9,FALSE),VLOOKUP(F1466,'[1]2017Player Stats'!$A$2:$AB$830,9,FALSE))</f>
        <v>0</v>
      </c>
      <c r="Q1466">
        <f>IF(G1466="GK",VLOOKUP(F1466,'[1]2017GoalKeeper Stats'!$A$2:$S$109,10,FALSE),VLOOKUP(F1466,'[1]2017Player Stats'!$A$2:$AB$830,10,FALSE))</f>
        <v>0</v>
      </c>
      <c r="R1466">
        <f>IF(G1466="GK",VLOOKUP(F1466,'[1]2017GoalKeeper Stats'!$A$2:$S$109,11,FALSE),VLOOKUP(F1466,'[1]2017Player Stats'!$A$2:$AB$830,11,FALSE))</f>
        <v>0</v>
      </c>
      <c r="S1466" t="str">
        <f>IF(G1466="GK",VLOOKUP(F1466,'[1]2017GoalKeeper Stats'!$A$2:$S$109,12,FALSE),VLOOKUP(F1466,'[1]2017Player Stats'!$A$2:$AB$830,12,FALSE))</f>
        <v>0/0</v>
      </c>
      <c r="T1466">
        <f>IF(G1466="GK",VLOOKUP(F1466,'[1]2017GoalKeeper Stats'!$A$2:$S$109,13,FALSE),VLOOKUP(F1466,'[1]2017Player Stats'!$A$2:$AB$830,13,FALSE))</f>
        <v>0</v>
      </c>
      <c r="U1466">
        <f>IF(G1466="GK",VLOOKUP(F1466,'[1]2017GoalKeeper Stats'!$A$2:$S$109,14,FALSE),VLOOKUP(F1466,'[1]2017Player Stats'!$A$2:$AB$830,14,FALSE))</f>
        <v>0</v>
      </c>
      <c r="V1466">
        <f>IF(G1466="GK",VLOOKUP(F1466,'[1]2017GoalKeeper Stats'!$A$2:$S$109,15,FALSE),VLOOKUP(F1466,'[1]2017Player Stats'!$A$2:$AB$830,15,FALSE))</f>
        <v>0</v>
      </c>
      <c r="W1466">
        <f>IF(G1466="GK",VLOOKUP(F1466,'[1]2017GoalKeeper Stats'!$A$2:$S$109,16,FALSE),VLOOKUP(F1466,'[1]2017Player Stats'!$A$2:$AB$830,16,FALSE))</f>
        <v>0</v>
      </c>
      <c r="X1466">
        <f>IF(G1466="GK",VLOOKUP(F1466,'[1]2017GoalKeeper Stats'!$A$2:$S$109,17,FALSE),VLOOKUP(F1466,'[1]2017Player Stats'!$A$2:$AB$830,17,FALSE))</f>
        <v>0</v>
      </c>
      <c r="Y1466">
        <f>IF(G1466="GK",VLOOKUP(F1466,'[1]2017GoalKeeper Stats'!$A$2:$S$109,18,FALSE),VLOOKUP(F1466,'[1]2017Player Stats'!$A$2:$AB$830,18,FALSE))</f>
        <v>0</v>
      </c>
      <c r="Z1466">
        <f>IF(G1466="GK",VLOOKUP(F1466,'[1]2017GoalKeeper Stats'!$A$2:$S$109,19,FALSE),VLOOKUP(F1466,'[1]2017Player Stats'!$A$2:$AB$830,19,FALSE))</f>
        <v>0</v>
      </c>
      <c r="AA1466">
        <f>IF(G1466="GK",VLOOKUP(F1466,'[1]2017GoalKeeper Stats'!$A$2:$S$109,20,FALSE),VLOOKUP(F1466,'[1]2017Player Stats'!$A$2:$AB$830,20,FALSE))</f>
        <v>0</v>
      </c>
      <c r="AB1466">
        <f>IF(G1466="GK",VLOOKUP(F1466,'[1]2017GoalKeeper Stats'!$A$2:$S$109,21,FALSE),VLOOKUP(F1466,'[1]2017Player Stats'!$A$2:$AB$830,21,FALSE))</f>
        <v>1</v>
      </c>
      <c r="AC1466">
        <f>IF(G1466="GK",VLOOKUP(F1466,'[1]2017GoalKeeper Stats'!$A$2:$S$109,22,FALSE),VLOOKUP(F1466,'[1]2017Player Stats'!$A$2:$AB$830,22,FALSE))</f>
        <v>1</v>
      </c>
      <c r="AD1466">
        <f>IF(G1466="GK",VLOOKUP(F1466,'[1]2017GoalKeeper Stats'!$A$2:$S$109,23,FALSE),VLOOKUP(F1466,'[1]2017Player Stats'!$A$2:$AB$830,23,FALSE))</f>
        <v>0</v>
      </c>
      <c r="AE1466">
        <f>IF(G1466="GK",VLOOKUP(F1466,'[1]2017GoalKeeper Stats'!$A$2:$S$109,24,FALSE),VLOOKUP(F1466,'[1]2017Player Stats'!$A$2:$AB$830,24,FALSE))</f>
        <v>0</v>
      </c>
      <c r="AF1466">
        <f>IF(G1466="GK",VLOOKUP(F1466,'[1]2017GoalKeeper Stats'!$A$2:$S$109,25,FALSE),VLOOKUP(F1466,'[1]2017Player Stats'!$A$2:$AB$830,25,FALSE))</f>
        <v>0</v>
      </c>
      <c r="AG1466">
        <f>IF(G1466="GK",VLOOKUP(F1466,'[1]2017GoalKeeper Stats'!$A$2:$S$109,26,FALSE),VLOOKUP(F1466,'[1]2017Player Stats'!$A$2:$AB$830,26,FALSE))</f>
        <v>0</v>
      </c>
      <c r="AH1466" s="51">
        <v>2017</v>
      </c>
      <c r="AI1466" s="51">
        <v>34</v>
      </c>
      <c r="AJ1466" s="51">
        <v>434</v>
      </c>
      <c r="AK1466" s="51">
        <v>418</v>
      </c>
      <c r="AL1466" s="51">
        <v>53</v>
      </c>
      <c r="AM1466" s="51">
        <v>61</v>
      </c>
      <c r="AN1466" s="51">
        <v>-8</v>
      </c>
      <c r="AO1466" s="52">
        <v>50.23</v>
      </c>
      <c r="AP1466" s="52">
        <v>45.82</v>
      </c>
      <c r="AQ1466" s="52">
        <v>4.41</v>
      </c>
      <c r="AR1466" s="52">
        <v>-12.41</v>
      </c>
      <c r="AS1466" s="51">
        <v>45</v>
      </c>
      <c r="AT1466" s="52">
        <v>49.33</v>
      </c>
    </row>
    <row r="1467" spans="1:46" hidden="1">
      <c r="A1467">
        <v>2017</v>
      </c>
      <c r="B1467" t="s">
        <v>1914</v>
      </c>
      <c r="C1467" t="s">
        <v>1915</v>
      </c>
      <c r="D1467" t="s">
        <v>965</v>
      </c>
      <c r="E1467" t="s">
        <v>2055</v>
      </c>
      <c r="F1467" t="str">
        <f t="shared" si="22"/>
        <v>Jose Leiton</v>
      </c>
      <c r="G1467" t="s">
        <v>936</v>
      </c>
      <c r="H1467" s="143">
        <v>68504</v>
      </c>
      <c r="I1467" s="143">
        <v>53004</v>
      </c>
      <c r="J1467" t="str">
        <f>IF(G1467="GK",VLOOKUP(F1467,'[1]2017GoalKeeper Stats'!$A$2:$S$109,2,FALSE),VLOOKUP(F1467,'[1]2017Player Stats'!$A$2:$AB$830,2,FALSE))</f>
        <v>MIN</v>
      </c>
      <c r="K1467">
        <f>IF(G1467="GK",VLOOKUP(F1467,'[1]2017GoalKeeper Stats'!$A$2:$S$109,4,FALSE),VLOOKUP(F1467,'[1]2017Player Stats'!$A$2:$AB$830,4,FALSE))</f>
        <v>1</v>
      </c>
      <c r="L1467">
        <f>IF(G1467="GK",VLOOKUP(F1467,'[1]2017GoalKeeper Stats'!$A$2:$S$109,5,FALSE),VLOOKUP(F1467,'[1]2017Player Stats'!$A$2:$AB$830,5,FALSE))</f>
        <v>0</v>
      </c>
      <c r="M1467">
        <f>IF(G1467="GK",VLOOKUP(F1467,'[1]2017GoalKeeper Stats'!$A$2:$S$109,6,FALSE),VLOOKUP(F1467,'[1]2017Player Stats'!$A$2:$AB$830,6,FALSE))</f>
        <v>15</v>
      </c>
      <c r="N1467">
        <f>IF(G1467="GK",VLOOKUP(F1467,'[1]2017GoalKeeper Stats'!$A$2:$S$109,7,FALSE),VLOOKUP(F1467,'[1]2017Player Stats'!$A$2:$AB$830,7,FALSE))</f>
        <v>0</v>
      </c>
      <c r="O1467">
        <f>IF(G1467="GK",VLOOKUP(F1467,'[1]2017GoalKeeper Stats'!$A$2:$S$109,8,FALSE),VLOOKUP(F1467,'[1]2017Player Stats'!$A$2:$AB$830,8,FALSE))</f>
        <v>0</v>
      </c>
      <c r="P1467">
        <f>IF(G1467="GK",VLOOKUP(F1467,'[1]2017GoalKeeper Stats'!$A$2:$S$109,9,FALSE),VLOOKUP(F1467,'[1]2017Player Stats'!$A$2:$AB$830,9,FALSE))</f>
        <v>0</v>
      </c>
      <c r="Q1467">
        <f>IF(G1467="GK",VLOOKUP(F1467,'[1]2017GoalKeeper Stats'!$A$2:$S$109,10,FALSE),VLOOKUP(F1467,'[1]2017Player Stats'!$A$2:$AB$830,10,FALSE))</f>
        <v>0</v>
      </c>
      <c r="R1467">
        <f>IF(G1467="GK",VLOOKUP(F1467,'[1]2017GoalKeeper Stats'!$A$2:$S$109,11,FALSE),VLOOKUP(F1467,'[1]2017Player Stats'!$A$2:$AB$830,11,FALSE))</f>
        <v>0</v>
      </c>
      <c r="S1467" t="str">
        <f>IF(G1467="GK",VLOOKUP(F1467,'[1]2017GoalKeeper Stats'!$A$2:$S$109,12,FALSE),VLOOKUP(F1467,'[1]2017Player Stats'!$A$2:$AB$830,12,FALSE))</f>
        <v>0/0</v>
      </c>
      <c r="T1467">
        <f>IF(G1467="GK",VLOOKUP(F1467,'[1]2017GoalKeeper Stats'!$A$2:$S$109,13,FALSE),VLOOKUP(F1467,'[1]2017Player Stats'!$A$2:$AB$830,13,FALSE))</f>
        <v>0</v>
      </c>
      <c r="U1467">
        <f>IF(G1467="GK",VLOOKUP(F1467,'[1]2017GoalKeeper Stats'!$A$2:$S$109,14,FALSE),VLOOKUP(F1467,'[1]2017Player Stats'!$A$2:$AB$830,14,FALSE))</f>
        <v>0</v>
      </c>
      <c r="V1467">
        <f>IF(G1467="GK",VLOOKUP(F1467,'[1]2017GoalKeeper Stats'!$A$2:$S$109,15,FALSE),VLOOKUP(F1467,'[1]2017Player Stats'!$A$2:$AB$830,15,FALSE))</f>
        <v>0</v>
      </c>
      <c r="W1467">
        <f>IF(G1467="GK",VLOOKUP(F1467,'[1]2017GoalKeeper Stats'!$A$2:$S$109,16,FALSE),VLOOKUP(F1467,'[1]2017Player Stats'!$A$2:$AB$830,16,FALSE))</f>
        <v>0</v>
      </c>
      <c r="X1467">
        <f>IF(G1467="GK",VLOOKUP(F1467,'[1]2017GoalKeeper Stats'!$A$2:$S$109,17,FALSE),VLOOKUP(F1467,'[1]2017Player Stats'!$A$2:$AB$830,17,FALSE))</f>
        <v>0</v>
      </c>
      <c r="Y1467">
        <f>IF(G1467="GK",VLOOKUP(F1467,'[1]2017GoalKeeper Stats'!$A$2:$S$109,18,FALSE),VLOOKUP(F1467,'[1]2017Player Stats'!$A$2:$AB$830,18,FALSE))</f>
        <v>0</v>
      </c>
      <c r="Z1467">
        <f>IF(G1467="GK",VLOOKUP(F1467,'[1]2017GoalKeeper Stats'!$A$2:$S$109,19,FALSE),VLOOKUP(F1467,'[1]2017Player Stats'!$A$2:$AB$830,19,FALSE))</f>
        <v>0</v>
      </c>
      <c r="AA1467">
        <f>IF(G1467="GK",VLOOKUP(F1467,'[1]2017GoalKeeper Stats'!$A$2:$S$109,20,FALSE),VLOOKUP(F1467,'[1]2017Player Stats'!$A$2:$AB$830,20,FALSE))</f>
        <v>0</v>
      </c>
      <c r="AB1467">
        <f>IF(G1467="GK",VLOOKUP(F1467,'[1]2017GoalKeeper Stats'!$A$2:$S$109,21,FALSE),VLOOKUP(F1467,'[1]2017Player Stats'!$A$2:$AB$830,21,FALSE))</f>
        <v>0</v>
      </c>
      <c r="AC1467">
        <f>IF(G1467="GK",VLOOKUP(F1467,'[1]2017GoalKeeper Stats'!$A$2:$S$109,22,FALSE),VLOOKUP(F1467,'[1]2017Player Stats'!$A$2:$AB$830,22,FALSE))</f>
        <v>0</v>
      </c>
      <c r="AD1467">
        <f>IF(G1467="GK",VLOOKUP(F1467,'[1]2017GoalKeeper Stats'!$A$2:$S$109,23,FALSE),VLOOKUP(F1467,'[1]2017Player Stats'!$A$2:$AB$830,23,FALSE))</f>
        <v>0</v>
      </c>
      <c r="AE1467">
        <f>IF(G1467="GK",VLOOKUP(F1467,'[1]2017GoalKeeper Stats'!$A$2:$S$109,24,FALSE),VLOOKUP(F1467,'[1]2017Player Stats'!$A$2:$AB$830,24,FALSE))</f>
        <v>0</v>
      </c>
      <c r="AF1467">
        <f>IF(G1467="GK",VLOOKUP(F1467,'[1]2017GoalKeeper Stats'!$A$2:$S$109,25,FALSE),VLOOKUP(F1467,'[1]2017Player Stats'!$A$2:$AB$830,25,FALSE))</f>
        <v>0</v>
      </c>
      <c r="AG1467">
        <f>IF(G1467="GK",VLOOKUP(F1467,'[1]2017GoalKeeper Stats'!$A$2:$S$109,26,FALSE),VLOOKUP(F1467,'[1]2017Player Stats'!$A$2:$AB$830,26,FALSE))</f>
        <v>0</v>
      </c>
      <c r="AH1467" s="51">
        <v>2017</v>
      </c>
      <c r="AI1467" s="51">
        <v>34</v>
      </c>
      <c r="AJ1467" s="51">
        <v>338</v>
      </c>
      <c r="AK1467" s="51">
        <v>563</v>
      </c>
      <c r="AL1467" s="51">
        <v>45</v>
      </c>
      <c r="AM1467" s="51">
        <v>67</v>
      </c>
      <c r="AN1467" s="51">
        <v>-22</v>
      </c>
      <c r="AO1467" s="52">
        <v>39.22</v>
      </c>
      <c r="AP1467" s="52">
        <v>64.92</v>
      </c>
      <c r="AQ1467" s="52">
        <v>-25.7</v>
      </c>
      <c r="AR1467" s="52">
        <v>3.7</v>
      </c>
      <c r="AS1467" s="51">
        <v>36</v>
      </c>
      <c r="AT1467" s="52">
        <v>31.28</v>
      </c>
    </row>
    <row r="1468" spans="1:46" hidden="1">
      <c r="A1468">
        <v>2017</v>
      </c>
      <c r="B1468" t="s">
        <v>924</v>
      </c>
      <c r="C1468" t="s">
        <v>924</v>
      </c>
      <c r="D1468" t="s">
        <v>904</v>
      </c>
      <c r="E1468" t="s">
        <v>2056</v>
      </c>
      <c r="F1468" t="str">
        <f t="shared" si="22"/>
        <v>Kevin Oliveira</v>
      </c>
      <c r="G1468" t="s">
        <v>860</v>
      </c>
      <c r="H1468" s="143">
        <v>68337</v>
      </c>
      <c r="I1468" s="143">
        <v>65004</v>
      </c>
      <c r="J1468" t="str">
        <f>IF(G1468="GK",VLOOKUP(F1468,'[1]2017GoalKeeper Stats'!$A$2:$S$109,2,FALSE),VLOOKUP(F1468,'[1]2017Player Stats'!$A$2:$AB$830,2,FALSE))</f>
        <v xml:space="preserve">KC </v>
      </c>
      <c r="K1468">
        <f>IF(G1468="GK",VLOOKUP(F1468,'[1]2017GoalKeeper Stats'!$A$2:$S$109,4,FALSE),VLOOKUP(F1468,'[1]2017Player Stats'!$A$2:$AB$830,4,FALSE))</f>
        <v>2</v>
      </c>
      <c r="L1468">
        <f>IF(G1468="GK",VLOOKUP(F1468,'[1]2017GoalKeeper Stats'!$A$2:$S$109,5,FALSE),VLOOKUP(F1468,'[1]2017Player Stats'!$A$2:$AB$830,5,FALSE))</f>
        <v>0</v>
      </c>
      <c r="M1468">
        <f>IF(G1468="GK",VLOOKUP(F1468,'[1]2017GoalKeeper Stats'!$A$2:$S$109,6,FALSE),VLOOKUP(F1468,'[1]2017Player Stats'!$A$2:$AB$830,6,FALSE))</f>
        <v>16</v>
      </c>
      <c r="N1468">
        <f>IF(G1468="GK",VLOOKUP(F1468,'[1]2017GoalKeeper Stats'!$A$2:$S$109,7,FALSE),VLOOKUP(F1468,'[1]2017Player Stats'!$A$2:$AB$830,7,FALSE))</f>
        <v>0</v>
      </c>
      <c r="O1468">
        <f>IF(G1468="GK",VLOOKUP(F1468,'[1]2017GoalKeeper Stats'!$A$2:$S$109,8,FALSE),VLOOKUP(F1468,'[1]2017Player Stats'!$A$2:$AB$830,8,FALSE))</f>
        <v>0</v>
      </c>
      <c r="P1468">
        <f>IF(G1468="GK",VLOOKUP(F1468,'[1]2017GoalKeeper Stats'!$A$2:$S$109,9,FALSE),VLOOKUP(F1468,'[1]2017Player Stats'!$A$2:$AB$830,9,FALSE))</f>
        <v>0</v>
      </c>
      <c r="Q1468">
        <f>IF(G1468="GK",VLOOKUP(F1468,'[1]2017GoalKeeper Stats'!$A$2:$S$109,10,FALSE),VLOOKUP(F1468,'[1]2017Player Stats'!$A$2:$AB$830,10,FALSE))</f>
        <v>0</v>
      </c>
      <c r="R1468">
        <f>IF(G1468="GK",VLOOKUP(F1468,'[1]2017GoalKeeper Stats'!$A$2:$S$109,11,FALSE),VLOOKUP(F1468,'[1]2017Player Stats'!$A$2:$AB$830,11,FALSE))</f>
        <v>0</v>
      </c>
      <c r="S1468" t="str">
        <f>IF(G1468="GK",VLOOKUP(F1468,'[1]2017GoalKeeper Stats'!$A$2:$S$109,12,FALSE),VLOOKUP(F1468,'[1]2017Player Stats'!$A$2:$AB$830,12,FALSE))</f>
        <v>0/0</v>
      </c>
      <c r="T1468">
        <f>IF(G1468="GK",VLOOKUP(F1468,'[1]2017GoalKeeper Stats'!$A$2:$S$109,13,FALSE),VLOOKUP(F1468,'[1]2017Player Stats'!$A$2:$AB$830,13,FALSE))</f>
        <v>0</v>
      </c>
      <c r="U1468">
        <f>IF(G1468="GK",VLOOKUP(F1468,'[1]2017GoalKeeper Stats'!$A$2:$S$109,14,FALSE),VLOOKUP(F1468,'[1]2017Player Stats'!$A$2:$AB$830,14,FALSE))</f>
        <v>0</v>
      </c>
      <c r="V1468">
        <f>IF(G1468="GK",VLOOKUP(F1468,'[1]2017GoalKeeper Stats'!$A$2:$S$109,15,FALSE),VLOOKUP(F1468,'[1]2017Player Stats'!$A$2:$AB$830,15,FALSE))</f>
        <v>0</v>
      </c>
      <c r="W1468">
        <f>IF(G1468="GK",VLOOKUP(F1468,'[1]2017GoalKeeper Stats'!$A$2:$S$109,16,FALSE),VLOOKUP(F1468,'[1]2017Player Stats'!$A$2:$AB$830,16,FALSE))</f>
        <v>0</v>
      </c>
      <c r="X1468">
        <f>IF(G1468="GK",VLOOKUP(F1468,'[1]2017GoalKeeper Stats'!$A$2:$S$109,17,FALSE),VLOOKUP(F1468,'[1]2017Player Stats'!$A$2:$AB$830,17,FALSE))</f>
        <v>0</v>
      </c>
      <c r="Y1468">
        <f>IF(G1468="GK",VLOOKUP(F1468,'[1]2017GoalKeeper Stats'!$A$2:$S$109,18,FALSE),VLOOKUP(F1468,'[1]2017Player Stats'!$A$2:$AB$830,18,FALSE))</f>
        <v>0</v>
      </c>
      <c r="Z1468">
        <f>IF(G1468="GK",VLOOKUP(F1468,'[1]2017GoalKeeper Stats'!$A$2:$S$109,19,FALSE),VLOOKUP(F1468,'[1]2017Player Stats'!$A$2:$AB$830,19,FALSE))</f>
        <v>0</v>
      </c>
      <c r="AA1468">
        <f>IF(G1468="GK",VLOOKUP(F1468,'[1]2017GoalKeeper Stats'!$A$2:$S$109,20,FALSE),VLOOKUP(F1468,'[1]2017Player Stats'!$A$2:$AB$830,20,FALSE))</f>
        <v>0</v>
      </c>
      <c r="AB1468">
        <f>IF(G1468="GK",VLOOKUP(F1468,'[1]2017GoalKeeper Stats'!$A$2:$S$109,21,FALSE),VLOOKUP(F1468,'[1]2017Player Stats'!$A$2:$AB$830,21,FALSE))</f>
        <v>1</v>
      </c>
      <c r="AC1468">
        <f>IF(G1468="GK",VLOOKUP(F1468,'[1]2017GoalKeeper Stats'!$A$2:$S$109,22,FALSE),VLOOKUP(F1468,'[1]2017Player Stats'!$A$2:$AB$830,22,FALSE))</f>
        <v>3</v>
      </c>
      <c r="AD1468">
        <f>IF(G1468="GK",VLOOKUP(F1468,'[1]2017GoalKeeper Stats'!$A$2:$S$109,23,FALSE),VLOOKUP(F1468,'[1]2017Player Stats'!$A$2:$AB$830,23,FALSE))</f>
        <v>0</v>
      </c>
      <c r="AE1468">
        <f>IF(G1468="GK",VLOOKUP(F1468,'[1]2017GoalKeeper Stats'!$A$2:$S$109,24,FALSE),VLOOKUP(F1468,'[1]2017Player Stats'!$A$2:$AB$830,24,FALSE))</f>
        <v>0</v>
      </c>
      <c r="AF1468">
        <f>IF(G1468="GK",VLOOKUP(F1468,'[1]2017GoalKeeper Stats'!$A$2:$S$109,25,FALSE),VLOOKUP(F1468,'[1]2017Player Stats'!$A$2:$AB$830,25,FALSE))</f>
        <v>0</v>
      </c>
      <c r="AG1468">
        <f>IF(G1468="GK",VLOOKUP(F1468,'[1]2017GoalKeeper Stats'!$A$2:$S$109,26,FALSE),VLOOKUP(F1468,'[1]2017Player Stats'!$A$2:$AB$830,26,FALSE))</f>
        <v>0</v>
      </c>
      <c r="AH1468" s="51">
        <v>2017</v>
      </c>
      <c r="AI1468" s="51">
        <v>34</v>
      </c>
      <c r="AJ1468" s="51">
        <v>514</v>
      </c>
      <c r="AK1468" s="51">
        <v>341</v>
      </c>
      <c r="AL1468" s="51">
        <v>39</v>
      </c>
      <c r="AM1468" s="51">
        <v>27</v>
      </c>
      <c r="AN1468" s="51">
        <v>12</v>
      </c>
      <c r="AO1468" s="52">
        <v>46.91</v>
      </c>
      <c r="AP1468" s="52">
        <v>34.32</v>
      </c>
      <c r="AQ1468" s="52">
        <v>12.59</v>
      </c>
      <c r="AR1468" s="52">
        <v>-0.59</v>
      </c>
      <c r="AS1468" s="51">
        <v>49</v>
      </c>
      <c r="AT1468" s="52">
        <v>54.72</v>
      </c>
    </row>
    <row r="1469" spans="1:46" hidden="1">
      <c r="A1469">
        <v>2017</v>
      </c>
      <c r="B1469" t="s">
        <v>1914</v>
      </c>
      <c r="C1469" t="s">
        <v>1915</v>
      </c>
      <c r="D1469" t="s">
        <v>2057</v>
      </c>
      <c r="E1469" t="s">
        <v>2058</v>
      </c>
      <c r="F1469" t="str">
        <f t="shared" si="22"/>
        <v>Brent Kallman</v>
      </c>
      <c r="G1469" t="s">
        <v>893</v>
      </c>
      <c r="H1469" s="143">
        <v>68296</v>
      </c>
      <c r="I1469" s="143">
        <v>65004</v>
      </c>
      <c r="J1469" t="str">
        <f>IF(G1469="GK",VLOOKUP(F1469,'[1]2017GoalKeeper Stats'!$A$2:$S$109,2,FALSE),VLOOKUP(F1469,'[1]2017Player Stats'!$A$2:$AB$830,2,FALSE))</f>
        <v>MIN</v>
      </c>
      <c r="K1469">
        <f>IF(G1469="GK",VLOOKUP(F1469,'[1]2017GoalKeeper Stats'!$A$2:$S$109,4,FALSE),VLOOKUP(F1469,'[1]2017Player Stats'!$A$2:$AB$830,4,FALSE))</f>
        <v>23</v>
      </c>
      <c r="L1469">
        <f>IF(G1469="GK",VLOOKUP(F1469,'[1]2017GoalKeeper Stats'!$A$2:$S$109,5,FALSE),VLOOKUP(F1469,'[1]2017Player Stats'!$A$2:$AB$830,5,FALSE))</f>
        <v>23</v>
      </c>
      <c r="M1469">
        <f>IF(G1469="GK",VLOOKUP(F1469,'[1]2017GoalKeeper Stats'!$A$2:$S$109,6,FALSE),VLOOKUP(F1469,'[1]2017Player Stats'!$A$2:$AB$830,6,FALSE))</f>
        <v>1942</v>
      </c>
      <c r="N1469">
        <f>IF(G1469="GK",VLOOKUP(F1469,'[1]2017GoalKeeper Stats'!$A$2:$S$109,7,FALSE),VLOOKUP(F1469,'[1]2017Player Stats'!$A$2:$AB$830,7,FALSE))</f>
        <v>2</v>
      </c>
      <c r="O1469">
        <f>IF(G1469="GK",VLOOKUP(F1469,'[1]2017GoalKeeper Stats'!$A$2:$S$109,8,FALSE),VLOOKUP(F1469,'[1]2017Player Stats'!$A$2:$AB$830,8,FALSE))</f>
        <v>0</v>
      </c>
      <c r="P1469">
        <f>IF(G1469="GK",VLOOKUP(F1469,'[1]2017GoalKeeper Stats'!$A$2:$S$109,9,FALSE),VLOOKUP(F1469,'[1]2017Player Stats'!$A$2:$AB$830,9,FALSE))</f>
        <v>10</v>
      </c>
      <c r="Q1469">
        <f>IF(G1469="GK",VLOOKUP(F1469,'[1]2017GoalKeeper Stats'!$A$2:$S$109,10,FALSE),VLOOKUP(F1469,'[1]2017Player Stats'!$A$2:$AB$830,10,FALSE))</f>
        <v>4</v>
      </c>
      <c r="R1469">
        <f>IF(G1469="GK",VLOOKUP(F1469,'[1]2017GoalKeeper Stats'!$A$2:$S$109,11,FALSE),VLOOKUP(F1469,'[1]2017Player Stats'!$A$2:$AB$830,11,FALSE))</f>
        <v>0</v>
      </c>
      <c r="S1469" t="str">
        <f>IF(G1469="GK",VLOOKUP(F1469,'[1]2017GoalKeeper Stats'!$A$2:$S$109,12,FALSE),VLOOKUP(F1469,'[1]2017Player Stats'!$A$2:$AB$830,12,FALSE))</f>
        <v>0/0</v>
      </c>
      <c r="T1469">
        <f>IF(G1469="GK",VLOOKUP(F1469,'[1]2017GoalKeeper Stats'!$A$2:$S$109,13,FALSE),VLOOKUP(F1469,'[1]2017Player Stats'!$A$2:$AB$830,13,FALSE))</f>
        <v>1</v>
      </c>
      <c r="U1469">
        <f>IF(G1469="GK",VLOOKUP(F1469,'[1]2017GoalKeeper Stats'!$A$2:$S$109,14,FALSE),VLOOKUP(F1469,'[1]2017Player Stats'!$A$2:$AB$830,14,FALSE))</f>
        <v>1</v>
      </c>
      <c r="V1469">
        <f>IF(G1469="GK",VLOOKUP(F1469,'[1]2017GoalKeeper Stats'!$A$2:$S$109,15,FALSE),VLOOKUP(F1469,'[1]2017Player Stats'!$A$2:$AB$830,15,FALSE))</f>
        <v>0.09</v>
      </c>
      <c r="W1469">
        <f>IF(G1469="GK",VLOOKUP(F1469,'[1]2017GoalKeeper Stats'!$A$2:$S$109,16,FALSE),VLOOKUP(F1469,'[1]2017Player Stats'!$A$2:$AB$830,16,FALSE))</f>
        <v>20</v>
      </c>
      <c r="X1469">
        <f>IF(G1469="GK",VLOOKUP(F1469,'[1]2017GoalKeeper Stats'!$A$2:$S$109,17,FALSE),VLOOKUP(F1469,'[1]2017Player Stats'!$A$2:$AB$830,17,FALSE))</f>
        <v>0</v>
      </c>
      <c r="Y1469">
        <f>IF(G1469="GK",VLOOKUP(F1469,'[1]2017GoalKeeper Stats'!$A$2:$S$109,18,FALSE),VLOOKUP(F1469,'[1]2017Player Stats'!$A$2:$AB$830,18,FALSE))</f>
        <v>0</v>
      </c>
      <c r="Z1469">
        <f>IF(G1469="GK",VLOOKUP(F1469,'[1]2017GoalKeeper Stats'!$A$2:$S$109,19,FALSE),VLOOKUP(F1469,'[1]2017Player Stats'!$A$2:$AB$830,19,FALSE))</f>
        <v>0</v>
      </c>
      <c r="AA1469">
        <f>IF(G1469="GK",VLOOKUP(F1469,'[1]2017GoalKeeper Stats'!$A$2:$S$109,20,FALSE),VLOOKUP(F1469,'[1]2017Player Stats'!$A$2:$AB$830,20,FALSE))</f>
        <v>0</v>
      </c>
      <c r="AB1469">
        <f>IF(G1469="GK",VLOOKUP(F1469,'[1]2017GoalKeeper Stats'!$A$2:$S$109,21,FALSE),VLOOKUP(F1469,'[1]2017Player Stats'!$A$2:$AB$830,21,FALSE))</f>
        <v>22</v>
      </c>
      <c r="AC1469">
        <f>IF(G1469="GK",VLOOKUP(F1469,'[1]2017GoalKeeper Stats'!$A$2:$S$109,22,FALSE),VLOOKUP(F1469,'[1]2017Player Stats'!$A$2:$AB$830,22,FALSE))</f>
        <v>17</v>
      </c>
      <c r="AD1469">
        <f>IF(G1469="GK",VLOOKUP(F1469,'[1]2017GoalKeeper Stats'!$A$2:$S$109,23,FALSE),VLOOKUP(F1469,'[1]2017Player Stats'!$A$2:$AB$830,23,FALSE))</f>
        <v>2</v>
      </c>
      <c r="AE1469">
        <f>IF(G1469="GK",VLOOKUP(F1469,'[1]2017GoalKeeper Stats'!$A$2:$S$109,24,FALSE),VLOOKUP(F1469,'[1]2017Player Stats'!$A$2:$AB$830,24,FALSE))</f>
        <v>7</v>
      </c>
      <c r="AF1469">
        <f>IF(G1469="GK",VLOOKUP(F1469,'[1]2017GoalKeeper Stats'!$A$2:$S$109,25,FALSE),VLOOKUP(F1469,'[1]2017Player Stats'!$A$2:$AB$830,25,FALSE))</f>
        <v>0</v>
      </c>
      <c r="AG1469">
        <f>IF(G1469="GK",VLOOKUP(F1469,'[1]2017GoalKeeper Stats'!$A$2:$S$109,26,FALSE),VLOOKUP(F1469,'[1]2017Player Stats'!$A$2:$AB$830,26,FALSE))</f>
        <v>40</v>
      </c>
      <c r="AH1469" s="51">
        <v>2017</v>
      </c>
      <c r="AI1469" s="51">
        <v>34</v>
      </c>
      <c r="AJ1469" s="51">
        <v>338</v>
      </c>
      <c r="AK1469" s="51">
        <v>563</v>
      </c>
      <c r="AL1469" s="51">
        <v>45</v>
      </c>
      <c r="AM1469" s="51">
        <v>67</v>
      </c>
      <c r="AN1469" s="51">
        <v>-22</v>
      </c>
      <c r="AO1469" s="52">
        <v>39.22</v>
      </c>
      <c r="AP1469" s="52">
        <v>64.92</v>
      </c>
      <c r="AQ1469" s="52">
        <v>-25.7</v>
      </c>
      <c r="AR1469" s="52">
        <v>3.7</v>
      </c>
      <c r="AS1469" s="51">
        <v>36</v>
      </c>
      <c r="AT1469" s="52">
        <v>31.28</v>
      </c>
    </row>
    <row r="1470" spans="1:46" hidden="1">
      <c r="A1470">
        <v>2017</v>
      </c>
      <c r="B1470" t="s">
        <v>1914</v>
      </c>
      <c r="C1470" t="s">
        <v>1915</v>
      </c>
      <c r="D1470" t="s">
        <v>2059</v>
      </c>
      <c r="E1470" t="s">
        <v>2060</v>
      </c>
      <c r="F1470" t="str">
        <f t="shared" si="22"/>
        <v>Ismaila Jome</v>
      </c>
      <c r="G1470" t="s">
        <v>860</v>
      </c>
      <c r="H1470" s="143">
        <v>67837</v>
      </c>
      <c r="I1470" s="143">
        <v>65004</v>
      </c>
      <c r="J1470" t="str">
        <f>IF(G1470="GK",VLOOKUP(F1470,'[1]2017GoalKeeper Stats'!$A$2:$S$109,2,FALSE),VLOOKUP(F1470,'[1]2017Player Stats'!$A$2:$AB$830,2,FALSE))</f>
        <v>MIN</v>
      </c>
      <c r="K1470">
        <f>IF(G1470="GK",VLOOKUP(F1470,'[1]2017GoalKeeper Stats'!$A$2:$S$109,4,FALSE),VLOOKUP(F1470,'[1]2017Player Stats'!$A$2:$AB$830,4,FALSE))</f>
        <v>12</v>
      </c>
      <c r="L1470">
        <f>IF(G1470="GK",VLOOKUP(F1470,'[1]2017GoalKeeper Stats'!$A$2:$S$109,5,FALSE),VLOOKUP(F1470,'[1]2017Player Stats'!$A$2:$AB$830,5,FALSE))</f>
        <v>7</v>
      </c>
      <c r="M1470">
        <f>IF(G1470="GK",VLOOKUP(F1470,'[1]2017GoalKeeper Stats'!$A$2:$S$109,6,FALSE),VLOOKUP(F1470,'[1]2017Player Stats'!$A$2:$AB$830,6,FALSE))</f>
        <v>674</v>
      </c>
      <c r="N1470">
        <f>IF(G1470="GK",VLOOKUP(F1470,'[1]2017GoalKeeper Stats'!$A$2:$S$109,7,FALSE),VLOOKUP(F1470,'[1]2017Player Stats'!$A$2:$AB$830,7,FALSE))</f>
        <v>0</v>
      </c>
      <c r="O1470">
        <f>IF(G1470="GK",VLOOKUP(F1470,'[1]2017GoalKeeper Stats'!$A$2:$S$109,8,FALSE),VLOOKUP(F1470,'[1]2017Player Stats'!$A$2:$AB$830,8,FALSE))</f>
        <v>0</v>
      </c>
      <c r="P1470">
        <f>IF(G1470="GK",VLOOKUP(F1470,'[1]2017GoalKeeper Stats'!$A$2:$S$109,9,FALSE),VLOOKUP(F1470,'[1]2017Player Stats'!$A$2:$AB$830,9,FALSE))</f>
        <v>1</v>
      </c>
      <c r="Q1470">
        <f>IF(G1470="GK",VLOOKUP(F1470,'[1]2017GoalKeeper Stats'!$A$2:$S$109,10,FALSE),VLOOKUP(F1470,'[1]2017Player Stats'!$A$2:$AB$830,10,FALSE))</f>
        <v>0</v>
      </c>
      <c r="R1470">
        <f>IF(G1470="GK",VLOOKUP(F1470,'[1]2017GoalKeeper Stats'!$A$2:$S$109,11,FALSE),VLOOKUP(F1470,'[1]2017Player Stats'!$A$2:$AB$830,11,FALSE))</f>
        <v>0</v>
      </c>
      <c r="S1470" t="str">
        <f>IF(G1470="GK",VLOOKUP(F1470,'[1]2017GoalKeeper Stats'!$A$2:$S$109,12,FALSE),VLOOKUP(F1470,'[1]2017Player Stats'!$A$2:$AB$830,12,FALSE))</f>
        <v>0/0</v>
      </c>
      <c r="T1470">
        <f>IF(G1470="GK",VLOOKUP(F1470,'[1]2017GoalKeeper Stats'!$A$2:$S$109,13,FALSE),VLOOKUP(F1470,'[1]2017Player Stats'!$A$2:$AB$830,13,FALSE))</f>
        <v>0</v>
      </c>
      <c r="U1470">
        <f>IF(G1470="GK",VLOOKUP(F1470,'[1]2017GoalKeeper Stats'!$A$2:$S$109,14,FALSE),VLOOKUP(F1470,'[1]2017Player Stats'!$A$2:$AB$830,14,FALSE))</f>
        <v>0</v>
      </c>
      <c r="V1470">
        <f>IF(G1470="GK",VLOOKUP(F1470,'[1]2017GoalKeeper Stats'!$A$2:$S$109,15,FALSE),VLOOKUP(F1470,'[1]2017Player Stats'!$A$2:$AB$830,15,FALSE))</f>
        <v>0</v>
      </c>
      <c r="W1470">
        <f>IF(G1470="GK",VLOOKUP(F1470,'[1]2017GoalKeeper Stats'!$A$2:$S$109,16,FALSE),VLOOKUP(F1470,'[1]2017Player Stats'!$A$2:$AB$830,16,FALSE))</f>
        <v>0</v>
      </c>
      <c r="X1470">
        <f>IF(G1470="GK",VLOOKUP(F1470,'[1]2017GoalKeeper Stats'!$A$2:$S$109,17,FALSE),VLOOKUP(F1470,'[1]2017Player Stats'!$A$2:$AB$830,17,FALSE))</f>
        <v>0</v>
      </c>
      <c r="Y1470">
        <f>IF(G1470="GK",VLOOKUP(F1470,'[1]2017GoalKeeper Stats'!$A$2:$S$109,18,FALSE),VLOOKUP(F1470,'[1]2017Player Stats'!$A$2:$AB$830,18,FALSE))</f>
        <v>0</v>
      </c>
      <c r="Z1470">
        <f>IF(G1470="GK",VLOOKUP(F1470,'[1]2017GoalKeeper Stats'!$A$2:$S$109,19,FALSE),VLOOKUP(F1470,'[1]2017Player Stats'!$A$2:$AB$830,19,FALSE))</f>
        <v>0</v>
      </c>
      <c r="AA1470">
        <f>IF(G1470="GK",VLOOKUP(F1470,'[1]2017GoalKeeper Stats'!$A$2:$S$109,20,FALSE),VLOOKUP(F1470,'[1]2017Player Stats'!$A$2:$AB$830,20,FALSE))</f>
        <v>0</v>
      </c>
      <c r="AB1470">
        <f>IF(G1470="GK",VLOOKUP(F1470,'[1]2017GoalKeeper Stats'!$A$2:$S$109,21,FALSE),VLOOKUP(F1470,'[1]2017Player Stats'!$A$2:$AB$830,21,FALSE))</f>
        <v>8</v>
      </c>
      <c r="AC1470">
        <f>IF(G1470="GK",VLOOKUP(F1470,'[1]2017GoalKeeper Stats'!$A$2:$S$109,22,FALSE),VLOOKUP(F1470,'[1]2017Player Stats'!$A$2:$AB$830,22,FALSE))</f>
        <v>4</v>
      </c>
      <c r="AD1470">
        <f>IF(G1470="GK",VLOOKUP(F1470,'[1]2017GoalKeeper Stats'!$A$2:$S$109,23,FALSE),VLOOKUP(F1470,'[1]2017Player Stats'!$A$2:$AB$830,23,FALSE))</f>
        <v>0</v>
      </c>
      <c r="AE1470">
        <f>IF(G1470="GK",VLOOKUP(F1470,'[1]2017GoalKeeper Stats'!$A$2:$S$109,24,FALSE),VLOOKUP(F1470,'[1]2017Player Stats'!$A$2:$AB$830,24,FALSE))</f>
        <v>3</v>
      </c>
      <c r="AF1470">
        <f>IF(G1470="GK",VLOOKUP(F1470,'[1]2017GoalKeeper Stats'!$A$2:$S$109,25,FALSE),VLOOKUP(F1470,'[1]2017Player Stats'!$A$2:$AB$830,25,FALSE))</f>
        <v>0</v>
      </c>
      <c r="AG1470">
        <f>IF(G1470="GK",VLOOKUP(F1470,'[1]2017GoalKeeper Stats'!$A$2:$S$109,26,FALSE),VLOOKUP(F1470,'[1]2017Player Stats'!$A$2:$AB$830,26,FALSE))</f>
        <v>0</v>
      </c>
      <c r="AH1470" s="51">
        <v>2017</v>
      </c>
      <c r="AI1470" s="51">
        <v>34</v>
      </c>
      <c r="AJ1470" s="51">
        <v>338</v>
      </c>
      <c r="AK1470" s="51">
        <v>563</v>
      </c>
      <c r="AL1470" s="51">
        <v>45</v>
      </c>
      <c r="AM1470" s="51">
        <v>67</v>
      </c>
      <c r="AN1470" s="51">
        <v>-22</v>
      </c>
      <c r="AO1470" s="52">
        <v>39.22</v>
      </c>
      <c r="AP1470" s="52">
        <v>64.92</v>
      </c>
      <c r="AQ1470" s="52">
        <v>-25.7</v>
      </c>
      <c r="AR1470" s="52">
        <v>3.7</v>
      </c>
      <c r="AS1470" s="51">
        <v>36</v>
      </c>
      <c r="AT1470" s="52">
        <v>31.28</v>
      </c>
    </row>
    <row r="1471" spans="1:46" hidden="1">
      <c r="A1471">
        <v>2017</v>
      </c>
      <c r="B1471" t="s">
        <v>203</v>
      </c>
      <c r="C1471" t="s">
        <v>203</v>
      </c>
      <c r="D1471" t="s">
        <v>1817</v>
      </c>
      <c r="E1471" t="s">
        <v>1818</v>
      </c>
      <c r="F1471" t="str">
        <f t="shared" ref="F1471:F1534" si="23">D1471&amp;" "&amp;E1471</f>
        <v>Brett Levis</v>
      </c>
      <c r="G1471" t="s">
        <v>893</v>
      </c>
      <c r="H1471" s="143">
        <v>67500</v>
      </c>
      <c r="I1471" s="143">
        <v>65000</v>
      </c>
      <c r="J1471" t="str">
        <f>IF(G1471="GK",VLOOKUP(F1471,'[1]2017GoalKeeper Stats'!$A$2:$S$109,2,FALSE),VLOOKUP(F1471,'[1]2017Player Stats'!$A$2:$AB$830,2,FALSE))</f>
        <v>VAN</v>
      </c>
      <c r="K1471">
        <f>IF(G1471="GK",VLOOKUP(F1471,'[1]2017GoalKeeper Stats'!$A$2:$S$109,4,FALSE),VLOOKUP(F1471,'[1]2017Player Stats'!$A$2:$AB$830,4,FALSE))</f>
        <v>0</v>
      </c>
      <c r="L1471">
        <f>IF(G1471="GK",VLOOKUP(F1471,'[1]2017GoalKeeper Stats'!$A$2:$S$109,5,FALSE),VLOOKUP(F1471,'[1]2017Player Stats'!$A$2:$AB$830,5,FALSE))</f>
        <v>0</v>
      </c>
      <c r="M1471">
        <f>IF(G1471="GK",VLOOKUP(F1471,'[1]2017GoalKeeper Stats'!$A$2:$S$109,6,FALSE),VLOOKUP(F1471,'[1]2017Player Stats'!$A$2:$AB$830,6,FALSE))</f>
        <v>0</v>
      </c>
      <c r="N1471">
        <f>IF(G1471="GK",VLOOKUP(F1471,'[1]2017GoalKeeper Stats'!$A$2:$S$109,7,FALSE),VLOOKUP(F1471,'[1]2017Player Stats'!$A$2:$AB$830,7,FALSE))</f>
        <v>0</v>
      </c>
      <c r="O1471">
        <f>IF(G1471="GK",VLOOKUP(F1471,'[1]2017GoalKeeper Stats'!$A$2:$S$109,8,FALSE),VLOOKUP(F1471,'[1]2017Player Stats'!$A$2:$AB$830,8,FALSE))</f>
        <v>0</v>
      </c>
      <c r="P1471">
        <f>IF(G1471="GK",VLOOKUP(F1471,'[1]2017GoalKeeper Stats'!$A$2:$S$109,9,FALSE),VLOOKUP(F1471,'[1]2017Player Stats'!$A$2:$AB$830,9,FALSE))</f>
        <v>0</v>
      </c>
      <c r="Q1471">
        <f>IF(G1471="GK",VLOOKUP(F1471,'[1]2017GoalKeeper Stats'!$A$2:$S$109,10,FALSE),VLOOKUP(F1471,'[1]2017Player Stats'!$A$2:$AB$830,10,FALSE))</f>
        <v>0</v>
      </c>
      <c r="R1471">
        <f>IF(G1471="GK",VLOOKUP(F1471,'[1]2017GoalKeeper Stats'!$A$2:$S$109,11,FALSE),VLOOKUP(F1471,'[1]2017Player Stats'!$A$2:$AB$830,11,FALSE))</f>
        <v>0</v>
      </c>
      <c r="S1471" t="str">
        <f>IF(G1471="GK",VLOOKUP(F1471,'[1]2017GoalKeeper Stats'!$A$2:$S$109,12,FALSE),VLOOKUP(F1471,'[1]2017Player Stats'!$A$2:$AB$830,12,FALSE))</f>
        <v>0/0</v>
      </c>
      <c r="T1471">
        <f>IF(G1471="GK",VLOOKUP(F1471,'[1]2017GoalKeeper Stats'!$A$2:$S$109,13,FALSE),VLOOKUP(F1471,'[1]2017Player Stats'!$A$2:$AB$830,13,FALSE))</f>
        <v>0</v>
      </c>
      <c r="U1471">
        <f>IF(G1471="GK",VLOOKUP(F1471,'[1]2017GoalKeeper Stats'!$A$2:$S$109,14,FALSE),VLOOKUP(F1471,'[1]2017Player Stats'!$A$2:$AB$830,14,FALSE))</f>
        <v>0</v>
      </c>
      <c r="V1471">
        <f>IF(G1471="GK",VLOOKUP(F1471,'[1]2017GoalKeeper Stats'!$A$2:$S$109,15,FALSE),VLOOKUP(F1471,'[1]2017Player Stats'!$A$2:$AB$830,15,FALSE))</f>
        <v>0</v>
      </c>
      <c r="W1471">
        <f>IF(G1471="GK",VLOOKUP(F1471,'[1]2017GoalKeeper Stats'!$A$2:$S$109,16,FALSE),VLOOKUP(F1471,'[1]2017Player Stats'!$A$2:$AB$830,16,FALSE))</f>
        <v>0</v>
      </c>
      <c r="X1471">
        <f>IF(G1471="GK",VLOOKUP(F1471,'[1]2017GoalKeeper Stats'!$A$2:$S$109,17,FALSE),VLOOKUP(F1471,'[1]2017Player Stats'!$A$2:$AB$830,17,FALSE))</f>
        <v>0</v>
      </c>
      <c r="Y1471">
        <f>IF(G1471="GK",VLOOKUP(F1471,'[1]2017GoalKeeper Stats'!$A$2:$S$109,18,FALSE),VLOOKUP(F1471,'[1]2017Player Stats'!$A$2:$AB$830,18,FALSE))</f>
        <v>0</v>
      </c>
      <c r="Z1471">
        <f>IF(G1471="GK",VLOOKUP(F1471,'[1]2017GoalKeeper Stats'!$A$2:$S$109,19,FALSE),VLOOKUP(F1471,'[1]2017Player Stats'!$A$2:$AB$830,19,FALSE))</f>
        <v>0</v>
      </c>
      <c r="AA1471">
        <f>IF(G1471="GK",VLOOKUP(F1471,'[1]2017GoalKeeper Stats'!$A$2:$S$109,20,FALSE),VLOOKUP(F1471,'[1]2017Player Stats'!$A$2:$AB$830,20,FALSE))</f>
        <v>0</v>
      </c>
      <c r="AB1471">
        <f>IF(G1471="GK",VLOOKUP(F1471,'[1]2017GoalKeeper Stats'!$A$2:$S$109,21,FALSE),VLOOKUP(F1471,'[1]2017Player Stats'!$A$2:$AB$830,21,FALSE))</f>
        <v>0</v>
      </c>
      <c r="AC1471">
        <f>IF(G1471="GK",VLOOKUP(F1471,'[1]2017GoalKeeper Stats'!$A$2:$S$109,22,FALSE),VLOOKUP(F1471,'[1]2017Player Stats'!$A$2:$AB$830,22,FALSE))</f>
        <v>0</v>
      </c>
      <c r="AD1471">
        <f>IF(G1471="GK",VLOOKUP(F1471,'[1]2017GoalKeeper Stats'!$A$2:$S$109,23,FALSE),VLOOKUP(F1471,'[1]2017Player Stats'!$A$2:$AB$830,23,FALSE))</f>
        <v>0</v>
      </c>
      <c r="AE1471">
        <f>IF(G1471="GK",VLOOKUP(F1471,'[1]2017GoalKeeper Stats'!$A$2:$S$109,24,FALSE),VLOOKUP(F1471,'[1]2017Player Stats'!$A$2:$AB$830,24,FALSE))</f>
        <v>0</v>
      </c>
      <c r="AF1471">
        <f>IF(G1471="GK",VLOOKUP(F1471,'[1]2017GoalKeeper Stats'!$A$2:$S$109,25,FALSE),VLOOKUP(F1471,'[1]2017Player Stats'!$A$2:$AB$830,25,FALSE))</f>
        <v>0</v>
      </c>
      <c r="AG1471">
        <f>IF(G1471="GK",VLOOKUP(F1471,'[1]2017GoalKeeper Stats'!$A$2:$S$109,26,FALSE),VLOOKUP(F1471,'[1]2017Player Stats'!$A$2:$AB$830,26,FALSE))</f>
        <v>0</v>
      </c>
      <c r="AH1471" s="51">
        <v>2017</v>
      </c>
      <c r="AI1471" s="51">
        <v>34</v>
      </c>
      <c r="AJ1471" s="51">
        <v>392</v>
      </c>
      <c r="AK1471" s="51">
        <v>520</v>
      </c>
      <c r="AL1471" s="51">
        <v>49</v>
      </c>
      <c r="AM1471" s="51">
        <v>49</v>
      </c>
      <c r="AN1471" s="51">
        <v>0</v>
      </c>
      <c r="AO1471" s="52">
        <v>43.74</v>
      </c>
      <c r="AP1471" s="52">
        <v>46.69</v>
      </c>
      <c r="AQ1471" s="52">
        <v>-2.95</v>
      </c>
      <c r="AR1471" s="52">
        <v>2.95</v>
      </c>
      <c r="AS1471" s="51">
        <v>52</v>
      </c>
      <c r="AT1471" s="52">
        <v>45.74</v>
      </c>
    </row>
    <row r="1472" spans="1:46" hidden="1">
      <c r="A1472">
        <v>2017</v>
      </c>
      <c r="B1472" t="s">
        <v>203</v>
      </c>
      <c r="C1472" t="s">
        <v>203</v>
      </c>
      <c r="D1472" t="s">
        <v>930</v>
      </c>
      <c r="E1472" t="s">
        <v>2061</v>
      </c>
      <c r="F1472" t="str">
        <f t="shared" si="23"/>
        <v>Kyle Greig</v>
      </c>
      <c r="G1472" t="s">
        <v>875</v>
      </c>
      <c r="H1472" s="143">
        <v>66849</v>
      </c>
      <c r="I1472" s="143">
        <v>65004</v>
      </c>
      <c r="J1472" t="str">
        <f>IF(G1472="GK",VLOOKUP(F1472,'[1]2017GoalKeeper Stats'!$A$2:$S$109,2,FALSE),VLOOKUP(F1472,'[1]2017Player Stats'!$A$2:$AB$830,2,FALSE))</f>
        <v>VAN</v>
      </c>
      <c r="K1472">
        <f>IF(G1472="GK",VLOOKUP(F1472,'[1]2017GoalKeeper Stats'!$A$2:$S$109,4,FALSE),VLOOKUP(F1472,'[1]2017Player Stats'!$A$2:$AB$830,4,FALSE))</f>
        <v>1</v>
      </c>
      <c r="L1472">
        <f>IF(G1472="GK",VLOOKUP(F1472,'[1]2017GoalKeeper Stats'!$A$2:$S$109,5,FALSE),VLOOKUP(F1472,'[1]2017Player Stats'!$A$2:$AB$830,5,FALSE))</f>
        <v>0</v>
      </c>
      <c r="M1472">
        <f>IF(G1472="GK",VLOOKUP(F1472,'[1]2017GoalKeeper Stats'!$A$2:$S$109,6,FALSE),VLOOKUP(F1472,'[1]2017Player Stats'!$A$2:$AB$830,6,FALSE))</f>
        <v>2</v>
      </c>
      <c r="N1472">
        <f>IF(G1472="GK",VLOOKUP(F1472,'[1]2017GoalKeeper Stats'!$A$2:$S$109,7,FALSE),VLOOKUP(F1472,'[1]2017Player Stats'!$A$2:$AB$830,7,FALSE))</f>
        <v>0</v>
      </c>
      <c r="O1472">
        <f>IF(G1472="GK",VLOOKUP(F1472,'[1]2017GoalKeeper Stats'!$A$2:$S$109,8,FALSE),VLOOKUP(F1472,'[1]2017Player Stats'!$A$2:$AB$830,8,FALSE))</f>
        <v>0</v>
      </c>
      <c r="P1472">
        <f>IF(G1472="GK",VLOOKUP(F1472,'[1]2017GoalKeeper Stats'!$A$2:$S$109,9,FALSE),VLOOKUP(F1472,'[1]2017Player Stats'!$A$2:$AB$830,9,FALSE))</f>
        <v>0</v>
      </c>
      <c r="Q1472">
        <f>IF(G1472="GK",VLOOKUP(F1472,'[1]2017GoalKeeper Stats'!$A$2:$S$109,10,FALSE),VLOOKUP(F1472,'[1]2017Player Stats'!$A$2:$AB$830,10,FALSE))</f>
        <v>0</v>
      </c>
      <c r="R1472">
        <f>IF(G1472="GK",VLOOKUP(F1472,'[1]2017GoalKeeper Stats'!$A$2:$S$109,11,FALSE),VLOOKUP(F1472,'[1]2017Player Stats'!$A$2:$AB$830,11,FALSE))</f>
        <v>0</v>
      </c>
      <c r="S1472" t="str">
        <f>IF(G1472="GK",VLOOKUP(F1472,'[1]2017GoalKeeper Stats'!$A$2:$S$109,12,FALSE),VLOOKUP(F1472,'[1]2017Player Stats'!$A$2:$AB$830,12,FALSE))</f>
        <v>0/0</v>
      </c>
      <c r="T1472">
        <f>IF(G1472="GK",VLOOKUP(F1472,'[1]2017GoalKeeper Stats'!$A$2:$S$109,13,FALSE),VLOOKUP(F1472,'[1]2017Player Stats'!$A$2:$AB$830,13,FALSE))</f>
        <v>0</v>
      </c>
      <c r="U1472">
        <f>IF(G1472="GK",VLOOKUP(F1472,'[1]2017GoalKeeper Stats'!$A$2:$S$109,14,FALSE),VLOOKUP(F1472,'[1]2017Player Stats'!$A$2:$AB$830,14,FALSE))</f>
        <v>0</v>
      </c>
      <c r="V1472">
        <f>IF(G1472="GK",VLOOKUP(F1472,'[1]2017GoalKeeper Stats'!$A$2:$S$109,15,FALSE),VLOOKUP(F1472,'[1]2017Player Stats'!$A$2:$AB$830,15,FALSE))</f>
        <v>0</v>
      </c>
      <c r="W1472">
        <f>IF(G1472="GK",VLOOKUP(F1472,'[1]2017GoalKeeper Stats'!$A$2:$S$109,16,FALSE),VLOOKUP(F1472,'[1]2017Player Stats'!$A$2:$AB$830,16,FALSE))</f>
        <v>0</v>
      </c>
      <c r="X1472">
        <f>IF(G1472="GK",VLOOKUP(F1472,'[1]2017GoalKeeper Stats'!$A$2:$S$109,17,FALSE),VLOOKUP(F1472,'[1]2017Player Stats'!$A$2:$AB$830,17,FALSE))</f>
        <v>0</v>
      </c>
      <c r="Y1472">
        <f>IF(G1472="GK",VLOOKUP(F1472,'[1]2017GoalKeeper Stats'!$A$2:$S$109,18,FALSE),VLOOKUP(F1472,'[1]2017Player Stats'!$A$2:$AB$830,18,FALSE))</f>
        <v>0</v>
      </c>
      <c r="Z1472">
        <f>IF(G1472="GK",VLOOKUP(F1472,'[1]2017GoalKeeper Stats'!$A$2:$S$109,19,FALSE),VLOOKUP(F1472,'[1]2017Player Stats'!$A$2:$AB$830,19,FALSE))</f>
        <v>0</v>
      </c>
      <c r="AA1472">
        <f>IF(G1472="GK",VLOOKUP(F1472,'[1]2017GoalKeeper Stats'!$A$2:$S$109,20,FALSE),VLOOKUP(F1472,'[1]2017Player Stats'!$A$2:$AB$830,20,FALSE))</f>
        <v>0</v>
      </c>
      <c r="AB1472">
        <f>IF(G1472="GK",VLOOKUP(F1472,'[1]2017GoalKeeper Stats'!$A$2:$S$109,21,FALSE),VLOOKUP(F1472,'[1]2017Player Stats'!$A$2:$AB$830,21,FALSE))</f>
        <v>1</v>
      </c>
      <c r="AC1472">
        <f>IF(G1472="GK",VLOOKUP(F1472,'[1]2017GoalKeeper Stats'!$A$2:$S$109,22,FALSE),VLOOKUP(F1472,'[1]2017Player Stats'!$A$2:$AB$830,22,FALSE))</f>
        <v>0</v>
      </c>
      <c r="AD1472">
        <f>IF(G1472="GK",VLOOKUP(F1472,'[1]2017GoalKeeper Stats'!$A$2:$S$109,23,FALSE),VLOOKUP(F1472,'[1]2017Player Stats'!$A$2:$AB$830,23,FALSE))</f>
        <v>0</v>
      </c>
      <c r="AE1472">
        <f>IF(G1472="GK",VLOOKUP(F1472,'[1]2017GoalKeeper Stats'!$A$2:$S$109,24,FALSE),VLOOKUP(F1472,'[1]2017Player Stats'!$A$2:$AB$830,24,FALSE))</f>
        <v>0</v>
      </c>
      <c r="AF1472">
        <f>IF(G1472="GK",VLOOKUP(F1472,'[1]2017GoalKeeper Stats'!$A$2:$S$109,25,FALSE),VLOOKUP(F1472,'[1]2017Player Stats'!$A$2:$AB$830,25,FALSE))</f>
        <v>0</v>
      </c>
      <c r="AG1472">
        <f>IF(G1472="GK",VLOOKUP(F1472,'[1]2017GoalKeeper Stats'!$A$2:$S$109,26,FALSE),VLOOKUP(F1472,'[1]2017Player Stats'!$A$2:$AB$830,26,FALSE))</f>
        <v>0</v>
      </c>
      <c r="AH1472" s="51">
        <v>2017</v>
      </c>
      <c r="AI1472" s="51">
        <v>34</v>
      </c>
      <c r="AJ1472" s="51">
        <v>392</v>
      </c>
      <c r="AK1472" s="51">
        <v>520</v>
      </c>
      <c r="AL1472" s="51">
        <v>49</v>
      </c>
      <c r="AM1472" s="51">
        <v>49</v>
      </c>
      <c r="AN1472" s="51">
        <v>0</v>
      </c>
      <c r="AO1472" s="52">
        <v>43.74</v>
      </c>
      <c r="AP1472" s="52">
        <v>46.69</v>
      </c>
      <c r="AQ1472" s="52">
        <v>-2.95</v>
      </c>
      <c r="AR1472" s="52">
        <v>2.95</v>
      </c>
      <c r="AS1472" s="51">
        <v>52</v>
      </c>
      <c r="AT1472" s="52">
        <v>45.74</v>
      </c>
    </row>
    <row r="1473" spans="1:46" hidden="1">
      <c r="A1473">
        <v>2017</v>
      </c>
      <c r="B1473" t="s">
        <v>1914</v>
      </c>
      <c r="C1473" t="s">
        <v>1915</v>
      </c>
      <c r="D1473" t="s">
        <v>1652</v>
      </c>
      <c r="E1473" t="s">
        <v>1653</v>
      </c>
      <c r="F1473" t="str">
        <f t="shared" si="23"/>
        <v>Joseph Greenspan</v>
      </c>
      <c r="G1473" t="s">
        <v>893</v>
      </c>
      <c r="H1473" s="143">
        <v>66469</v>
      </c>
      <c r="I1473" s="143">
        <v>65000</v>
      </c>
      <c r="J1473" t="str">
        <f>IF(G1473="GK",VLOOKUP(F1473,'[1]2017GoalKeeper Stats'!$A$2:$S$109,2,FALSE),VLOOKUP(F1473,'[1]2017Player Stats'!$A$2:$AB$830,2,FALSE))</f>
        <v>MIN</v>
      </c>
      <c r="K1473">
        <f>IF(G1473="GK",VLOOKUP(F1473,'[1]2017GoalKeeper Stats'!$A$2:$S$109,4,FALSE),VLOOKUP(F1473,'[1]2017Player Stats'!$A$2:$AB$830,4,FALSE))</f>
        <v>4</v>
      </c>
      <c r="L1473">
        <f>IF(G1473="GK",VLOOKUP(F1473,'[1]2017GoalKeeper Stats'!$A$2:$S$109,5,FALSE),VLOOKUP(F1473,'[1]2017Player Stats'!$A$2:$AB$830,5,FALSE))</f>
        <v>3</v>
      </c>
      <c r="M1473">
        <f>IF(G1473="GK",VLOOKUP(F1473,'[1]2017GoalKeeper Stats'!$A$2:$S$109,6,FALSE),VLOOKUP(F1473,'[1]2017Player Stats'!$A$2:$AB$830,6,FALSE))</f>
        <v>235</v>
      </c>
      <c r="N1473">
        <f>IF(G1473="GK",VLOOKUP(F1473,'[1]2017GoalKeeper Stats'!$A$2:$S$109,7,FALSE),VLOOKUP(F1473,'[1]2017Player Stats'!$A$2:$AB$830,7,FALSE))</f>
        <v>0</v>
      </c>
      <c r="O1473">
        <f>IF(G1473="GK",VLOOKUP(F1473,'[1]2017GoalKeeper Stats'!$A$2:$S$109,8,FALSE),VLOOKUP(F1473,'[1]2017Player Stats'!$A$2:$AB$830,8,FALSE))</f>
        <v>0</v>
      </c>
      <c r="P1473">
        <f>IF(G1473="GK",VLOOKUP(F1473,'[1]2017GoalKeeper Stats'!$A$2:$S$109,9,FALSE),VLOOKUP(F1473,'[1]2017Player Stats'!$A$2:$AB$830,9,FALSE))</f>
        <v>1</v>
      </c>
      <c r="Q1473">
        <f>IF(G1473="GK",VLOOKUP(F1473,'[1]2017GoalKeeper Stats'!$A$2:$S$109,10,FALSE),VLOOKUP(F1473,'[1]2017Player Stats'!$A$2:$AB$830,10,FALSE))</f>
        <v>0</v>
      </c>
      <c r="R1473">
        <f>IF(G1473="GK",VLOOKUP(F1473,'[1]2017GoalKeeper Stats'!$A$2:$S$109,11,FALSE),VLOOKUP(F1473,'[1]2017Player Stats'!$A$2:$AB$830,11,FALSE))</f>
        <v>0</v>
      </c>
      <c r="S1473" t="str">
        <f>IF(G1473="GK",VLOOKUP(F1473,'[1]2017GoalKeeper Stats'!$A$2:$S$109,12,FALSE),VLOOKUP(F1473,'[1]2017Player Stats'!$A$2:$AB$830,12,FALSE))</f>
        <v>0/0</v>
      </c>
      <c r="T1473">
        <f>IF(G1473="GK",VLOOKUP(F1473,'[1]2017GoalKeeper Stats'!$A$2:$S$109,13,FALSE),VLOOKUP(F1473,'[1]2017Player Stats'!$A$2:$AB$830,13,FALSE))</f>
        <v>0</v>
      </c>
      <c r="U1473">
        <f>IF(G1473="GK",VLOOKUP(F1473,'[1]2017GoalKeeper Stats'!$A$2:$S$109,14,FALSE),VLOOKUP(F1473,'[1]2017Player Stats'!$A$2:$AB$830,14,FALSE))</f>
        <v>0</v>
      </c>
      <c r="V1473">
        <f>IF(G1473="GK",VLOOKUP(F1473,'[1]2017GoalKeeper Stats'!$A$2:$S$109,15,FALSE),VLOOKUP(F1473,'[1]2017Player Stats'!$A$2:$AB$830,15,FALSE))</f>
        <v>0</v>
      </c>
      <c r="W1473">
        <f>IF(G1473="GK",VLOOKUP(F1473,'[1]2017GoalKeeper Stats'!$A$2:$S$109,16,FALSE),VLOOKUP(F1473,'[1]2017Player Stats'!$A$2:$AB$830,16,FALSE))</f>
        <v>0</v>
      </c>
      <c r="X1473">
        <f>IF(G1473="GK",VLOOKUP(F1473,'[1]2017GoalKeeper Stats'!$A$2:$S$109,17,FALSE),VLOOKUP(F1473,'[1]2017Player Stats'!$A$2:$AB$830,17,FALSE))</f>
        <v>0</v>
      </c>
      <c r="Y1473">
        <f>IF(G1473="GK",VLOOKUP(F1473,'[1]2017GoalKeeper Stats'!$A$2:$S$109,18,FALSE),VLOOKUP(F1473,'[1]2017Player Stats'!$A$2:$AB$830,18,FALSE))</f>
        <v>0</v>
      </c>
      <c r="Z1473">
        <f>IF(G1473="GK",VLOOKUP(F1473,'[1]2017GoalKeeper Stats'!$A$2:$S$109,19,FALSE),VLOOKUP(F1473,'[1]2017Player Stats'!$A$2:$AB$830,19,FALSE))</f>
        <v>0</v>
      </c>
      <c r="AA1473">
        <f>IF(G1473="GK",VLOOKUP(F1473,'[1]2017GoalKeeper Stats'!$A$2:$S$109,20,FALSE),VLOOKUP(F1473,'[1]2017Player Stats'!$A$2:$AB$830,20,FALSE))</f>
        <v>0</v>
      </c>
      <c r="AB1473">
        <f>IF(G1473="GK",VLOOKUP(F1473,'[1]2017GoalKeeper Stats'!$A$2:$S$109,21,FALSE),VLOOKUP(F1473,'[1]2017Player Stats'!$A$2:$AB$830,21,FALSE))</f>
        <v>6</v>
      </c>
      <c r="AC1473">
        <f>IF(G1473="GK",VLOOKUP(F1473,'[1]2017GoalKeeper Stats'!$A$2:$S$109,22,FALSE),VLOOKUP(F1473,'[1]2017Player Stats'!$A$2:$AB$830,22,FALSE))</f>
        <v>1</v>
      </c>
      <c r="AD1473">
        <f>IF(G1473="GK",VLOOKUP(F1473,'[1]2017GoalKeeper Stats'!$A$2:$S$109,23,FALSE),VLOOKUP(F1473,'[1]2017Player Stats'!$A$2:$AB$830,23,FALSE))</f>
        <v>0</v>
      </c>
      <c r="AE1473">
        <f>IF(G1473="GK",VLOOKUP(F1473,'[1]2017GoalKeeper Stats'!$A$2:$S$109,24,FALSE),VLOOKUP(F1473,'[1]2017Player Stats'!$A$2:$AB$830,24,FALSE))</f>
        <v>1</v>
      </c>
      <c r="AF1473">
        <f>IF(G1473="GK",VLOOKUP(F1473,'[1]2017GoalKeeper Stats'!$A$2:$S$109,25,FALSE),VLOOKUP(F1473,'[1]2017Player Stats'!$A$2:$AB$830,25,FALSE))</f>
        <v>1</v>
      </c>
      <c r="AG1473">
        <f>IF(G1473="GK",VLOOKUP(F1473,'[1]2017GoalKeeper Stats'!$A$2:$S$109,26,FALSE),VLOOKUP(F1473,'[1]2017Player Stats'!$A$2:$AB$830,26,FALSE))</f>
        <v>0</v>
      </c>
      <c r="AH1473" s="51">
        <v>2017</v>
      </c>
      <c r="AI1473" s="51">
        <v>34</v>
      </c>
      <c r="AJ1473" s="51">
        <v>338</v>
      </c>
      <c r="AK1473" s="51">
        <v>563</v>
      </c>
      <c r="AL1473" s="51">
        <v>45</v>
      </c>
      <c r="AM1473" s="51">
        <v>67</v>
      </c>
      <c r="AN1473" s="51">
        <v>-22</v>
      </c>
      <c r="AO1473" s="52">
        <v>39.22</v>
      </c>
      <c r="AP1473" s="52">
        <v>64.92</v>
      </c>
      <c r="AQ1473" s="52">
        <v>-25.7</v>
      </c>
      <c r="AR1473" s="52">
        <v>3.7</v>
      </c>
      <c r="AS1473" s="51">
        <v>36</v>
      </c>
      <c r="AT1473" s="52">
        <v>31.28</v>
      </c>
    </row>
    <row r="1474" spans="1:46" hidden="1">
      <c r="A1474">
        <v>2017</v>
      </c>
      <c r="B1474" t="s">
        <v>196</v>
      </c>
      <c r="C1474" t="s">
        <v>196</v>
      </c>
      <c r="D1474" t="s">
        <v>1513</v>
      </c>
      <c r="E1474" t="s">
        <v>1529</v>
      </c>
      <c r="F1474" t="str">
        <f t="shared" si="23"/>
        <v>Aaron Kovar</v>
      </c>
      <c r="G1474" t="s">
        <v>860</v>
      </c>
      <c r="H1474" s="143">
        <v>66350</v>
      </c>
      <c r="I1474" s="143">
        <v>66150</v>
      </c>
      <c r="J1474" t="str">
        <f>IF(G1474="GK",VLOOKUP(F1474,'[1]2017GoalKeeper Stats'!$A$2:$S$109,2,FALSE),VLOOKUP(F1474,'[1]2017Player Stats'!$A$2:$AB$830,2,FALSE))</f>
        <v>SEA</v>
      </c>
      <c r="K1474">
        <f>IF(G1474="GK",VLOOKUP(F1474,'[1]2017GoalKeeper Stats'!$A$2:$S$109,4,FALSE),VLOOKUP(F1474,'[1]2017Player Stats'!$A$2:$AB$830,4,FALSE))</f>
        <v>7</v>
      </c>
      <c r="L1474">
        <f>IF(G1474="GK",VLOOKUP(F1474,'[1]2017GoalKeeper Stats'!$A$2:$S$109,5,FALSE),VLOOKUP(F1474,'[1]2017Player Stats'!$A$2:$AB$830,5,FALSE))</f>
        <v>1</v>
      </c>
      <c r="M1474">
        <f>IF(G1474="GK",VLOOKUP(F1474,'[1]2017GoalKeeper Stats'!$A$2:$S$109,6,FALSE),VLOOKUP(F1474,'[1]2017Player Stats'!$A$2:$AB$830,6,FALSE))</f>
        <v>199</v>
      </c>
      <c r="N1474">
        <f>IF(G1474="GK",VLOOKUP(F1474,'[1]2017GoalKeeper Stats'!$A$2:$S$109,7,FALSE),VLOOKUP(F1474,'[1]2017Player Stats'!$A$2:$AB$830,7,FALSE))</f>
        <v>0</v>
      </c>
      <c r="O1474">
        <f>IF(G1474="GK",VLOOKUP(F1474,'[1]2017GoalKeeper Stats'!$A$2:$S$109,8,FALSE),VLOOKUP(F1474,'[1]2017Player Stats'!$A$2:$AB$830,8,FALSE))</f>
        <v>0</v>
      </c>
      <c r="P1474">
        <f>IF(G1474="GK",VLOOKUP(F1474,'[1]2017GoalKeeper Stats'!$A$2:$S$109,9,FALSE),VLOOKUP(F1474,'[1]2017Player Stats'!$A$2:$AB$830,9,FALSE))</f>
        <v>10</v>
      </c>
      <c r="Q1474">
        <f>IF(G1474="GK",VLOOKUP(F1474,'[1]2017GoalKeeper Stats'!$A$2:$S$109,10,FALSE),VLOOKUP(F1474,'[1]2017Player Stats'!$A$2:$AB$830,10,FALSE))</f>
        <v>1</v>
      </c>
      <c r="R1474">
        <f>IF(G1474="GK",VLOOKUP(F1474,'[1]2017GoalKeeper Stats'!$A$2:$S$109,11,FALSE),VLOOKUP(F1474,'[1]2017Player Stats'!$A$2:$AB$830,11,FALSE))</f>
        <v>0</v>
      </c>
      <c r="S1474" t="str">
        <f>IF(G1474="GK",VLOOKUP(F1474,'[1]2017GoalKeeper Stats'!$A$2:$S$109,12,FALSE),VLOOKUP(F1474,'[1]2017Player Stats'!$A$2:$AB$830,12,FALSE))</f>
        <v>0/0</v>
      </c>
      <c r="T1474">
        <f>IF(G1474="GK",VLOOKUP(F1474,'[1]2017GoalKeeper Stats'!$A$2:$S$109,13,FALSE),VLOOKUP(F1474,'[1]2017Player Stats'!$A$2:$AB$830,13,FALSE))</f>
        <v>0</v>
      </c>
      <c r="U1474">
        <f>IF(G1474="GK",VLOOKUP(F1474,'[1]2017GoalKeeper Stats'!$A$2:$S$109,14,FALSE),VLOOKUP(F1474,'[1]2017Player Stats'!$A$2:$AB$830,14,FALSE))</f>
        <v>0</v>
      </c>
      <c r="V1474">
        <f>IF(G1474="GK",VLOOKUP(F1474,'[1]2017GoalKeeper Stats'!$A$2:$S$109,15,FALSE),VLOOKUP(F1474,'[1]2017Player Stats'!$A$2:$AB$830,15,FALSE))</f>
        <v>0</v>
      </c>
      <c r="W1474">
        <f>IF(G1474="GK",VLOOKUP(F1474,'[1]2017GoalKeeper Stats'!$A$2:$S$109,16,FALSE),VLOOKUP(F1474,'[1]2017Player Stats'!$A$2:$AB$830,16,FALSE))</f>
        <v>0</v>
      </c>
      <c r="X1474">
        <f>IF(G1474="GK",VLOOKUP(F1474,'[1]2017GoalKeeper Stats'!$A$2:$S$109,17,FALSE),VLOOKUP(F1474,'[1]2017Player Stats'!$A$2:$AB$830,17,FALSE))</f>
        <v>0</v>
      </c>
      <c r="Y1474">
        <f>IF(G1474="GK",VLOOKUP(F1474,'[1]2017GoalKeeper Stats'!$A$2:$S$109,18,FALSE),VLOOKUP(F1474,'[1]2017Player Stats'!$A$2:$AB$830,18,FALSE))</f>
        <v>0</v>
      </c>
      <c r="Z1474">
        <f>IF(G1474="GK",VLOOKUP(F1474,'[1]2017GoalKeeper Stats'!$A$2:$S$109,19,FALSE),VLOOKUP(F1474,'[1]2017Player Stats'!$A$2:$AB$830,19,FALSE))</f>
        <v>0</v>
      </c>
      <c r="AA1474">
        <f>IF(G1474="GK",VLOOKUP(F1474,'[1]2017GoalKeeper Stats'!$A$2:$S$109,20,FALSE),VLOOKUP(F1474,'[1]2017Player Stats'!$A$2:$AB$830,20,FALSE))</f>
        <v>0</v>
      </c>
      <c r="AB1474">
        <f>IF(G1474="GK",VLOOKUP(F1474,'[1]2017GoalKeeper Stats'!$A$2:$S$109,21,FALSE),VLOOKUP(F1474,'[1]2017Player Stats'!$A$2:$AB$830,21,FALSE))</f>
        <v>6</v>
      </c>
      <c r="AC1474">
        <f>IF(G1474="GK",VLOOKUP(F1474,'[1]2017GoalKeeper Stats'!$A$2:$S$109,22,FALSE),VLOOKUP(F1474,'[1]2017Player Stats'!$A$2:$AB$830,22,FALSE))</f>
        <v>3</v>
      </c>
      <c r="AD1474">
        <f>IF(G1474="GK",VLOOKUP(F1474,'[1]2017GoalKeeper Stats'!$A$2:$S$109,23,FALSE),VLOOKUP(F1474,'[1]2017Player Stats'!$A$2:$AB$830,23,FALSE))</f>
        <v>0</v>
      </c>
      <c r="AE1474">
        <f>IF(G1474="GK",VLOOKUP(F1474,'[1]2017GoalKeeper Stats'!$A$2:$S$109,24,FALSE),VLOOKUP(F1474,'[1]2017Player Stats'!$A$2:$AB$830,24,FALSE))</f>
        <v>0</v>
      </c>
      <c r="AF1474">
        <f>IF(G1474="GK",VLOOKUP(F1474,'[1]2017GoalKeeper Stats'!$A$2:$S$109,25,FALSE),VLOOKUP(F1474,'[1]2017Player Stats'!$A$2:$AB$830,25,FALSE))</f>
        <v>0</v>
      </c>
      <c r="AG1474">
        <f>IF(G1474="GK",VLOOKUP(F1474,'[1]2017GoalKeeper Stats'!$A$2:$S$109,26,FALSE),VLOOKUP(F1474,'[1]2017Player Stats'!$A$2:$AB$830,26,FALSE))</f>
        <v>10</v>
      </c>
      <c r="AH1474" s="51">
        <v>2017</v>
      </c>
      <c r="AI1474" s="51">
        <v>34</v>
      </c>
      <c r="AJ1474" s="51">
        <v>500</v>
      </c>
      <c r="AK1474" s="51">
        <v>410</v>
      </c>
      <c r="AL1474" s="51">
        <v>51</v>
      </c>
      <c r="AM1474" s="51">
        <v>39</v>
      </c>
      <c r="AN1474" s="51">
        <v>12</v>
      </c>
      <c r="AO1474" s="52">
        <v>53.23</v>
      </c>
      <c r="AP1474" s="52">
        <v>41.09</v>
      </c>
      <c r="AQ1474" s="52">
        <v>12.14</v>
      </c>
      <c r="AR1474" s="52">
        <v>-0.14000000000000001</v>
      </c>
      <c r="AS1474" s="51">
        <v>53</v>
      </c>
      <c r="AT1474" s="52">
        <v>54.8</v>
      </c>
    </row>
    <row r="1475" spans="1:46" hidden="1">
      <c r="A1475">
        <v>2017</v>
      </c>
      <c r="B1475" t="s">
        <v>212</v>
      </c>
      <c r="C1475" t="s">
        <v>212</v>
      </c>
      <c r="D1475" t="s">
        <v>1246</v>
      </c>
      <c r="E1475" t="s">
        <v>1592</v>
      </c>
      <c r="F1475" t="str">
        <f t="shared" si="23"/>
        <v>Harrison Heath</v>
      </c>
      <c r="G1475" t="s">
        <v>860</v>
      </c>
      <c r="H1475" s="143">
        <v>66150</v>
      </c>
      <c r="I1475" s="143">
        <v>66150</v>
      </c>
      <c r="J1475" t="str">
        <f>IF(G1475="GK",VLOOKUP(F1475,'[1]2017GoalKeeper Stats'!$A$2:$S$109,2,FALSE),VLOOKUP(F1475,'[1]2017Player Stats'!$A$2:$AB$830,2,FALSE))</f>
        <v>ATL</v>
      </c>
      <c r="K1475">
        <f>IF(G1475="GK",VLOOKUP(F1475,'[1]2017GoalKeeper Stats'!$A$2:$S$109,4,FALSE),VLOOKUP(F1475,'[1]2017Player Stats'!$A$2:$AB$830,4,FALSE))</f>
        <v>1</v>
      </c>
      <c r="L1475">
        <f>IF(G1475="GK",VLOOKUP(F1475,'[1]2017GoalKeeper Stats'!$A$2:$S$109,5,FALSE),VLOOKUP(F1475,'[1]2017Player Stats'!$A$2:$AB$830,5,FALSE))</f>
        <v>0</v>
      </c>
      <c r="M1475">
        <f>IF(G1475="GK",VLOOKUP(F1475,'[1]2017GoalKeeper Stats'!$A$2:$S$109,6,FALSE),VLOOKUP(F1475,'[1]2017Player Stats'!$A$2:$AB$830,6,FALSE))</f>
        <v>1</v>
      </c>
      <c r="N1475">
        <f>IF(G1475="GK",VLOOKUP(F1475,'[1]2017GoalKeeper Stats'!$A$2:$S$109,7,FALSE),VLOOKUP(F1475,'[1]2017Player Stats'!$A$2:$AB$830,7,FALSE))</f>
        <v>0</v>
      </c>
      <c r="O1475">
        <f>IF(G1475="GK",VLOOKUP(F1475,'[1]2017GoalKeeper Stats'!$A$2:$S$109,8,FALSE),VLOOKUP(F1475,'[1]2017Player Stats'!$A$2:$AB$830,8,FALSE))</f>
        <v>0</v>
      </c>
      <c r="P1475">
        <f>IF(G1475="GK",VLOOKUP(F1475,'[1]2017GoalKeeper Stats'!$A$2:$S$109,9,FALSE),VLOOKUP(F1475,'[1]2017Player Stats'!$A$2:$AB$830,9,FALSE))</f>
        <v>0</v>
      </c>
      <c r="Q1475">
        <f>IF(G1475="GK",VLOOKUP(F1475,'[1]2017GoalKeeper Stats'!$A$2:$S$109,10,FALSE),VLOOKUP(F1475,'[1]2017Player Stats'!$A$2:$AB$830,10,FALSE))</f>
        <v>0</v>
      </c>
      <c r="R1475">
        <f>IF(G1475="GK",VLOOKUP(F1475,'[1]2017GoalKeeper Stats'!$A$2:$S$109,11,FALSE),VLOOKUP(F1475,'[1]2017Player Stats'!$A$2:$AB$830,11,FALSE))</f>
        <v>0</v>
      </c>
      <c r="S1475" t="str">
        <f>IF(G1475="GK",VLOOKUP(F1475,'[1]2017GoalKeeper Stats'!$A$2:$S$109,12,FALSE),VLOOKUP(F1475,'[1]2017Player Stats'!$A$2:$AB$830,12,FALSE))</f>
        <v>0/0</v>
      </c>
      <c r="T1475">
        <f>IF(G1475="GK",VLOOKUP(F1475,'[1]2017GoalKeeper Stats'!$A$2:$S$109,13,FALSE),VLOOKUP(F1475,'[1]2017Player Stats'!$A$2:$AB$830,13,FALSE))</f>
        <v>0</v>
      </c>
      <c r="U1475">
        <f>IF(G1475="GK",VLOOKUP(F1475,'[1]2017GoalKeeper Stats'!$A$2:$S$109,14,FALSE),VLOOKUP(F1475,'[1]2017Player Stats'!$A$2:$AB$830,14,FALSE))</f>
        <v>0</v>
      </c>
      <c r="V1475">
        <f>IF(G1475="GK",VLOOKUP(F1475,'[1]2017GoalKeeper Stats'!$A$2:$S$109,15,FALSE),VLOOKUP(F1475,'[1]2017Player Stats'!$A$2:$AB$830,15,FALSE))</f>
        <v>0</v>
      </c>
      <c r="W1475">
        <f>IF(G1475="GK",VLOOKUP(F1475,'[1]2017GoalKeeper Stats'!$A$2:$S$109,16,FALSE),VLOOKUP(F1475,'[1]2017Player Stats'!$A$2:$AB$830,16,FALSE))</f>
        <v>0</v>
      </c>
      <c r="X1475">
        <f>IF(G1475="GK",VLOOKUP(F1475,'[1]2017GoalKeeper Stats'!$A$2:$S$109,17,FALSE),VLOOKUP(F1475,'[1]2017Player Stats'!$A$2:$AB$830,17,FALSE))</f>
        <v>0</v>
      </c>
      <c r="Y1475">
        <f>IF(G1475="GK",VLOOKUP(F1475,'[1]2017GoalKeeper Stats'!$A$2:$S$109,18,FALSE),VLOOKUP(F1475,'[1]2017Player Stats'!$A$2:$AB$830,18,FALSE))</f>
        <v>0</v>
      </c>
      <c r="Z1475">
        <f>IF(G1475="GK",VLOOKUP(F1475,'[1]2017GoalKeeper Stats'!$A$2:$S$109,19,FALSE),VLOOKUP(F1475,'[1]2017Player Stats'!$A$2:$AB$830,19,FALSE))</f>
        <v>0</v>
      </c>
      <c r="AA1475">
        <f>IF(G1475="GK",VLOOKUP(F1475,'[1]2017GoalKeeper Stats'!$A$2:$S$109,20,FALSE),VLOOKUP(F1475,'[1]2017Player Stats'!$A$2:$AB$830,20,FALSE))</f>
        <v>0</v>
      </c>
      <c r="AB1475">
        <f>IF(G1475="GK",VLOOKUP(F1475,'[1]2017GoalKeeper Stats'!$A$2:$S$109,21,FALSE),VLOOKUP(F1475,'[1]2017Player Stats'!$A$2:$AB$830,21,FALSE))</f>
        <v>0</v>
      </c>
      <c r="AC1475">
        <f>IF(G1475="GK",VLOOKUP(F1475,'[1]2017GoalKeeper Stats'!$A$2:$S$109,22,FALSE),VLOOKUP(F1475,'[1]2017Player Stats'!$A$2:$AB$830,22,FALSE))</f>
        <v>0</v>
      </c>
      <c r="AD1475">
        <f>IF(G1475="GK",VLOOKUP(F1475,'[1]2017GoalKeeper Stats'!$A$2:$S$109,23,FALSE),VLOOKUP(F1475,'[1]2017Player Stats'!$A$2:$AB$830,23,FALSE))</f>
        <v>0</v>
      </c>
      <c r="AE1475">
        <f>IF(G1475="GK",VLOOKUP(F1475,'[1]2017GoalKeeper Stats'!$A$2:$S$109,24,FALSE),VLOOKUP(F1475,'[1]2017Player Stats'!$A$2:$AB$830,24,FALSE))</f>
        <v>0</v>
      </c>
      <c r="AF1475">
        <f>IF(G1475="GK",VLOOKUP(F1475,'[1]2017GoalKeeper Stats'!$A$2:$S$109,25,FALSE),VLOOKUP(F1475,'[1]2017Player Stats'!$A$2:$AB$830,25,FALSE))</f>
        <v>0</v>
      </c>
      <c r="AG1475">
        <f>IF(G1475="GK",VLOOKUP(F1475,'[1]2017GoalKeeper Stats'!$A$2:$S$109,26,FALSE),VLOOKUP(F1475,'[1]2017Player Stats'!$A$2:$AB$830,26,FALSE))</f>
        <v>0</v>
      </c>
      <c r="AH1475" s="51">
        <v>2017</v>
      </c>
      <c r="AI1475" s="51">
        <v>34</v>
      </c>
      <c r="AJ1475" s="51">
        <v>438</v>
      </c>
      <c r="AK1475" s="51">
        <v>401</v>
      </c>
      <c r="AL1475" s="51">
        <v>69</v>
      </c>
      <c r="AM1475" s="51">
        <v>37</v>
      </c>
      <c r="AN1475" s="51">
        <v>32</v>
      </c>
      <c r="AO1475" s="52">
        <v>48.97</v>
      </c>
      <c r="AP1475" s="52">
        <v>43.53</v>
      </c>
      <c r="AQ1475" s="52">
        <v>5.44</v>
      </c>
      <c r="AR1475" s="52">
        <v>26.56</v>
      </c>
      <c r="AS1475" s="51">
        <v>55</v>
      </c>
      <c r="AT1475" s="52">
        <v>49.88</v>
      </c>
    </row>
    <row r="1476" spans="1:46" hidden="1">
      <c r="A1476">
        <v>2017</v>
      </c>
      <c r="B1476" t="s">
        <v>201</v>
      </c>
      <c r="C1476" t="s">
        <v>201</v>
      </c>
      <c r="D1476" t="s">
        <v>1134</v>
      </c>
      <c r="E1476" t="s">
        <v>1568</v>
      </c>
      <c r="F1476" t="str">
        <f t="shared" si="23"/>
        <v>Anthony Jackson-Hamel</v>
      </c>
      <c r="G1476" t="s">
        <v>875</v>
      </c>
      <c r="H1476" s="143">
        <v>66150</v>
      </c>
      <c r="I1476" s="143">
        <v>66150</v>
      </c>
      <c r="J1476" t="str">
        <f>IF(G1476="GK",VLOOKUP(F1476,'[1]2017GoalKeeper Stats'!$A$2:$S$109,2,FALSE),VLOOKUP(F1476,'[1]2017Player Stats'!$A$2:$AB$830,2,FALSE))</f>
        <v>MTL</v>
      </c>
      <c r="K1476">
        <f>IF(G1476="GK",VLOOKUP(F1476,'[1]2017GoalKeeper Stats'!$A$2:$S$109,4,FALSE),VLOOKUP(F1476,'[1]2017Player Stats'!$A$2:$AB$830,4,FALSE))</f>
        <v>21</v>
      </c>
      <c r="L1476">
        <f>IF(G1476="GK",VLOOKUP(F1476,'[1]2017GoalKeeper Stats'!$A$2:$S$109,5,FALSE),VLOOKUP(F1476,'[1]2017Player Stats'!$A$2:$AB$830,5,FALSE))</f>
        <v>11</v>
      </c>
      <c r="M1476">
        <f>IF(G1476="GK",VLOOKUP(F1476,'[1]2017GoalKeeper Stats'!$A$2:$S$109,6,FALSE),VLOOKUP(F1476,'[1]2017Player Stats'!$A$2:$AB$830,6,FALSE))</f>
        <v>1137</v>
      </c>
      <c r="N1476">
        <f>IF(G1476="GK",VLOOKUP(F1476,'[1]2017GoalKeeper Stats'!$A$2:$S$109,7,FALSE),VLOOKUP(F1476,'[1]2017Player Stats'!$A$2:$AB$830,7,FALSE))</f>
        <v>9</v>
      </c>
      <c r="O1476">
        <f>IF(G1476="GK",VLOOKUP(F1476,'[1]2017GoalKeeper Stats'!$A$2:$S$109,8,FALSE),VLOOKUP(F1476,'[1]2017Player Stats'!$A$2:$AB$830,8,FALSE))</f>
        <v>4</v>
      </c>
      <c r="P1476">
        <f>IF(G1476="GK",VLOOKUP(F1476,'[1]2017GoalKeeper Stats'!$A$2:$S$109,9,FALSE),VLOOKUP(F1476,'[1]2017Player Stats'!$A$2:$AB$830,9,FALSE))</f>
        <v>32</v>
      </c>
      <c r="Q1476">
        <f>IF(G1476="GK",VLOOKUP(F1476,'[1]2017GoalKeeper Stats'!$A$2:$S$109,10,FALSE),VLOOKUP(F1476,'[1]2017Player Stats'!$A$2:$AB$830,10,FALSE))</f>
        <v>14</v>
      </c>
      <c r="R1476">
        <f>IF(G1476="GK",VLOOKUP(F1476,'[1]2017GoalKeeper Stats'!$A$2:$S$109,11,FALSE),VLOOKUP(F1476,'[1]2017Player Stats'!$A$2:$AB$830,11,FALSE))</f>
        <v>3</v>
      </c>
      <c r="S1476" t="str">
        <f>IF(G1476="GK",VLOOKUP(F1476,'[1]2017GoalKeeper Stats'!$A$2:$S$109,12,FALSE),VLOOKUP(F1476,'[1]2017Player Stats'!$A$2:$AB$830,12,FALSE))</f>
        <v>0/0</v>
      </c>
      <c r="T1476">
        <f>IF(G1476="GK",VLOOKUP(F1476,'[1]2017GoalKeeper Stats'!$A$2:$S$109,13,FALSE),VLOOKUP(F1476,'[1]2017Player Stats'!$A$2:$AB$830,13,FALSE))</f>
        <v>4</v>
      </c>
      <c r="U1476">
        <f>IF(G1476="GK",VLOOKUP(F1476,'[1]2017GoalKeeper Stats'!$A$2:$S$109,14,FALSE),VLOOKUP(F1476,'[1]2017Player Stats'!$A$2:$AB$830,14,FALSE))</f>
        <v>5</v>
      </c>
      <c r="V1476">
        <f>IF(G1476="GK",VLOOKUP(F1476,'[1]2017GoalKeeper Stats'!$A$2:$S$109,15,FALSE),VLOOKUP(F1476,'[1]2017Player Stats'!$A$2:$AB$830,15,FALSE))</f>
        <v>0.71</v>
      </c>
      <c r="W1476">
        <f>IF(G1476="GK",VLOOKUP(F1476,'[1]2017GoalKeeper Stats'!$A$2:$S$109,16,FALSE),VLOOKUP(F1476,'[1]2017Player Stats'!$A$2:$AB$830,16,FALSE))</f>
        <v>28.1</v>
      </c>
      <c r="X1476">
        <f>IF(G1476="GK",VLOOKUP(F1476,'[1]2017GoalKeeper Stats'!$A$2:$S$109,17,FALSE),VLOOKUP(F1476,'[1]2017Player Stats'!$A$2:$AB$830,17,FALSE))</f>
        <v>1</v>
      </c>
      <c r="Y1476">
        <f>IF(G1476="GK",VLOOKUP(F1476,'[1]2017GoalKeeper Stats'!$A$2:$S$109,18,FALSE),VLOOKUP(F1476,'[1]2017Player Stats'!$A$2:$AB$830,18,FALSE))</f>
        <v>3</v>
      </c>
      <c r="Z1476">
        <f>IF(G1476="GK",VLOOKUP(F1476,'[1]2017GoalKeeper Stats'!$A$2:$S$109,19,FALSE),VLOOKUP(F1476,'[1]2017Player Stats'!$A$2:$AB$830,19,FALSE))</f>
        <v>1</v>
      </c>
      <c r="AA1476">
        <f>IF(G1476="GK",VLOOKUP(F1476,'[1]2017GoalKeeper Stats'!$A$2:$S$109,20,FALSE),VLOOKUP(F1476,'[1]2017Player Stats'!$A$2:$AB$830,20,FALSE))</f>
        <v>0.32</v>
      </c>
      <c r="AB1476">
        <f>IF(G1476="GK",VLOOKUP(F1476,'[1]2017GoalKeeper Stats'!$A$2:$S$109,21,FALSE),VLOOKUP(F1476,'[1]2017Player Stats'!$A$2:$AB$830,21,FALSE))</f>
        <v>13</v>
      </c>
      <c r="AC1476">
        <f>IF(G1476="GK",VLOOKUP(F1476,'[1]2017GoalKeeper Stats'!$A$2:$S$109,22,FALSE),VLOOKUP(F1476,'[1]2017Player Stats'!$A$2:$AB$830,22,FALSE))</f>
        <v>11</v>
      </c>
      <c r="AD1476">
        <f>IF(G1476="GK",VLOOKUP(F1476,'[1]2017GoalKeeper Stats'!$A$2:$S$109,23,FALSE),VLOOKUP(F1476,'[1]2017Player Stats'!$A$2:$AB$830,23,FALSE))</f>
        <v>4</v>
      </c>
      <c r="AE1476">
        <f>IF(G1476="GK",VLOOKUP(F1476,'[1]2017GoalKeeper Stats'!$A$2:$S$109,24,FALSE),VLOOKUP(F1476,'[1]2017Player Stats'!$A$2:$AB$830,24,FALSE))</f>
        <v>0</v>
      </c>
      <c r="AF1476">
        <f>IF(G1476="GK",VLOOKUP(F1476,'[1]2017GoalKeeper Stats'!$A$2:$S$109,25,FALSE),VLOOKUP(F1476,'[1]2017Player Stats'!$A$2:$AB$830,25,FALSE))</f>
        <v>0</v>
      </c>
      <c r="AG1476">
        <f>IF(G1476="GK",VLOOKUP(F1476,'[1]2017GoalKeeper Stats'!$A$2:$S$109,26,FALSE),VLOOKUP(F1476,'[1]2017Player Stats'!$A$2:$AB$830,26,FALSE))</f>
        <v>43.75</v>
      </c>
      <c r="AH1476" s="51">
        <v>2017</v>
      </c>
      <c r="AI1476" s="51">
        <v>34</v>
      </c>
      <c r="AJ1476" s="51">
        <v>419</v>
      </c>
      <c r="AK1476" s="51">
        <v>472</v>
      </c>
      <c r="AL1476" s="51">
        <v>52</v>
      </c>
      <c r="AM1476" s="51">
        <v>57</v>
      </c>
      <c r="AN1476" s="51">
        <v>-5</v>
      </c>
      <c r="AO1476" s="52">
        <v>40.26</v>
      </c>
      <c r="AP1476" s="52">
        <v>50.46</v>
      </c>
      <c r="AQ1476" s="52">
        <v>-10.199999999999999</v>
      </c>
      <c r="AR1476" s="52">
        <v>5.2</v>
      </c>
      <c r="AS1476" s="51">
        <v>39</v>
      </c>
      <c r="AT1476" s="52">
        <v>40.03</v>
      </c>
    </row>
    <row r="1477" spans="1:46" hidden="1">
      <c r="A1477">
        <v>2017</v>
      </c>
      <c r="B1477" t="s">
        <v>195</v>
      </c>
      <c r="C1477" t="s">
        <v>866</v>
      </c>
      <c r="D1477" t="s">
        <v>1561</v>
      </c>
      <c r="E1477" t="s">
        <v>1562</v>
      </c>
      <c r="F1477" t="str">
        <f t="shared" si="23"/>
        <v>Bradford Jamieson</v>
      </c>
      <c r="G1477" t="s">
        <v>875</v>
      </c>
      <c r="H1477" s="143">
        <v>66150</v>
      </c>
      <c r="I1477" s="143">
        <v>66150</v>
      </c>
      <c r="J1477" t="str">
        <f>IF(G1477="GK",VLOOKUP(F1477,'[1]2017GoalKeeper Stats'!$A$2:$S$109,2,FALSE),VLOOKUP(F1477,'[1]2017Player Stats'!$A$2:$AB$830,2,FALSE))</f>
        <v xml:space="preserve">LA </v>
      </c>
      <c r="K1477">
        <f>IF(G1477="GK",VLOOKUP(F1477,'[1]2017GoalKeeper Stats'!$A$2:$S$109,4,FALSE),VLOOKUP(F1477,'[1]2017Player Stats'!$A$2:$AB$830,4,FALSE))</f>
        <v>24</v>
      </c>
      <c r="L1477">
        <f>IF(G1477="GK",VLOOKUP(F1477,'[1]2017GoalKeeper Stats'!$A$2:$S$109,5,FALSE),VLOOKUP(F1477,'[1]2017Player Stats'!$A$2:$AB$830,5,FALSE))</f>
        <v>11</v>
      </c>
      <c r="M1477">
        <f>IF(G1477="GK",VLOOKUP(F1477,'[1]2017GoalKeeper Stats'!$A$2:$S$109,6,FALSE),VLOOKUP(F1477,'[1]2017Player Stats'!$A$2:$AB$830,6,FALSE))</f>
        <v>984</v>
      </c>
      <c r="N1477">
        <f>IF(G1477="GK",VLOOKUP(F1477,'[1]2017GoalKeeper Stats'!$A$2:$S$109,7,FALSE),VLOOKUP(F1477,'[1]2017Player Stats'!$A$2:$AB$830,7,FALSE))</f>
        <v>3</v>
      </c>
      <c r="O1477">
        <f>IF(G1477="GK",VLOOKUP(F1477,'[1]2017GoalKeeper Stats'!$A$2:$S$109,8,FALSE),VLOOKUP(F1477,'[1]2017Player Stats'!$A$2:$AB$830,8,FALSE))</f>
        <v>1</v>
      </c>
      <c r="P1477">
        <f>IF(G1477="GK",VLOOKUP(F1477,'[1]2017GoalKeeper Stats'!$A$2:$S$109,9,FALSE),VLOOKUP(F1477,'[1]2017Player Stats'!$A$2:$AB$830,9,FALSE))</f>
        <v>8</v>
      </c>
      <c r="Q1477">
        <f>IF(G1477="GK",VLOOKUP(F1477,'[1]2017GoalKeeper Stats'!$A$2:$S$109,10,FALSE),VLOOKUP(F1477,'[1]2017Player Stats'!$A$2:$AB$830,10,FALSE))</f>
        <v>3</v>
      </c>
      <c r="R1477">
        <f>IF(G1477="GK",VLOOKUP(F1477,'[1]2017GoalKeeper Stats'!$A$2:$S$109,11,FALSE),VLOOKUP(F1477,'[1]2017Player Stats'!$A$2:$AB$830,11,FALSE))</f>
        <v>0</v>
      </c>
      <c r="S1477" t="str">
        <f>IF(G1477="GK",VLOOKUP(F1477,'[1]2017GoalKeeper Stats'!$A$2:$S$109,12,FALSE),VLOOKUP(F1477,'[1]2017Player Stats'!$A$2:$AB$830,12,FALSE))</f>
        <v>0/0</v>
      </c>
      <c r="T1477">
        <f>IF(G1477="GK",VLOOKUP(F1477,'[1]2017GoalKeeper Stats'!$A$2:$S$109,13,FALSE),VLOOKUP(F1477,'[1]2017Player Stats'!$A$2:$AB$830,13,FALSE))</f>
        <v>2</v>
      </c>
      <c r="U1477">
        <f>IF(G1477="GK",VLOOKUP(F1477,'[1]2017GoalKeeper Stats'!$A$2:$S$109,14,FALSE),VLOOKUP(F1477,'[1]2017Player Stats'!$A$2:$AB$830,14,FALSE))</f>
        <v>1</v>
      </c>
      <c r="V1477">
        <f>IF(G1477="GK",VLOOKUP(F1477,'[1]2017GoalKeeper Stats'!$A$2:$S$109,15,FALSE),VLOOKUP(F1477,'[1]2017Player Stats'!$A$2:$AB$830,15,FALSE))</f>
        <v>0.27</v>
      </c>
      <c r="W1477">
        <f>IF(G1477="GK",VLOOKUP(F1477,'[1]2017GoalKeeper Stats'!$A$2:$S$109,16,FALSE),VLOOKUP(F1477,'[1]2017Player Stats'!$A$2:$AB$830,16,FALSE))</f>
        <v>37.5</v>
      </c>
      <c r="X1477">
        <f>IF(G1477="GK",VLOOKUP(F1477,'[1]2017GoalKeeper Stats'!$A$2:$S$109,17,FALSE),VLOOKUP(F1477,'[1]2017Player Stats'!$A$2:$AB$830,17,FALSE))</f>
        <v>0</v>
      </c>
      <c r="Y1477">
        <f>IF(G1477="GK",VLOOKUP(F1477,'[1]2017GoalKeeper Stats'!$A$2:$S$109,18,FALSE),VLOOKUP(F1477,'[1]2017Player Stats'!$A$2:$AB$830,18,FALSE))</f>
        <v>1</v>
      </c>
      <c r="Z1477">
        <f>IF(G1477="GK",VLOOKUP(F1477,'[1]2017GoalKeeper Stats'!$A$2:$S$109,19,FALSE),VLOOKUP(F1477,'[1]2017Player Stats'!$A$2:$AB$830,19,FALSE))</f>
        <v>0</v>
      </c>
      <c r="AA1477">
        <f>IF(G1477="GK",VLOOKUP(F1477,'[1]2017GoalKeeper Stats'!$A$2:$S$109,20,FALSE),VLOOKUP(F1477,'[1]2017Player Stats'!$A$2:$AB$830,20,FALSE))</f>
        <v>0.09</v>
      </c>
      <c r="AB1477">
        <f>IF(G1477="GK",VLOOKUP(F1477,'[1]2017GoalKeeper Stats'!$A$2:$S$109,21,FALSE),VLOOKUP(F1477,'[1]2017Player Stats'!$A$2:$AB$830,21,FALSE))</f>
        <v>25</v>
      </c>
      <c r="AC1477">
        <f>IF(G1477="GK",VLOOKUP(F1477,'[1]2017GoalKeeper Stats'!$A$2:$S$109,22,FALSE),VLOOKUP(F1477,'[1]2017Player Stats'!$A$2:$AB$830,22,FALSE))</f>
        <v>12</v>
      </c>
      <c r="AD1477">
        <f>IF(G1477="GK",VLOOKUP(F1477,'[1]2017GoalKeeper Stats'!$A$2:$S$109,23,FALSE),VLOOKUP(F1477,'[1]2017Player Stats'!$A$2:$AB$830,23,FALSE))</f>
        <v>1</v>
      </c>
      <c r="AE1477">
        <f>IF(G1477="GK",VLOOKUP(F1477,'[1]2017GoalKeeper Stats'!$A$2:$S$109,24,FALSE),VLOOKUP(F1477,'[1]2017Player Stats'!$A$2:$AB$830,24,FALSE))</f>
        <v>2</v>
      </c>
      <c r="AF1477">
        <f>IF(G1477="GK",VLOOKUP(F1477,'[1]2017GoalKeeper Stats'!$A$2:$S$109,25,FALSE),VLOOKUP(F1477,'[1]2017Player Stats'!$A$2:$AB$830,25,FALSE))</f>
        <v>0</v>
      </c>
      <c r="AG1477">
        <f>IF(G1477="GK",VLOOKUP(F1477,'[1]2017GoalKeeper Stats'!$A$2:$S$109,26,FALSE),VLOOKUP(F1477,'[1]2017Player Stats'!$A$2:$AB$830,26,FALSE))</f>
        <v>37.5</v>
      </c>
      <c r="AH1477" s="51">
        <v>2017</v>
      </c>
      <c r="AI1477" s="51">
        <v>34</v>
      </c>
      <c r="AJ1477" s="51">
        <v>399</v>
      </c>
      <c r="AK1477" s="51">
        <v>505</v>
      </c>
      <c r="AL1477" s="51">
        <v>42</v>
      </c>
      <c r="AM1477" s="51">
        <v>66</v>
      </c>
      <c r="AN1477" s="51">
        <v>-24</v>
      </c>
      <c r="AO1477" s="52">
        <v>39.729999999999997</v>
      </c>
      <c r="AP1477" s="52">
        <v>54.61</v>
      </c>
      <c r="AQ1477" s="52">
        <v>-14.88</v>
      </c>
      <c r="AR1477" s="52">
        <v>-9.1199999999999992</v>
      </c>
      <c r="AS1477" s="51">
        <v>32</v>
      </c>
      <c r="AT1477" s="52">
        <v>38.29</v>
      </c>
    </row>
    <row r="1478" spans="1:46" hidden="1">
      <c r="A1478">
        <v>2017</v>
      </c>
      <c r="B1478" t="s">
        <v>199</v>
      </c>
      <c r="C1478" t="s">
        <v>199</v>
      </c>
      <c r="D1478" t="s">
        <v>1617</v>
      </c>
      <c r="E1478" t="s">
        <v>1618</v>
      </c>
      <c r="F1478" t="str">
        <f t="shared" si="23"/>
        <v>Dylan Remick</v>
      </c>
      <c r="G1478" t="s">
        <v>893</v>
      </c>
      <c r="H1478" s="143">
        <v>66150</v>
      </c>
      <c r="I1478" s="143">
        <v>66150</v>
      </c>
      <c r="J1478" t="str">
        <f>IF(G1478="GK",VLOOKUP(F1478,'[1]2017GoalKeeper Stats'!$A$2:$S$109,2,FALSE),VLOOKUP(F1478,'[1]2017Player Stats'!$A$2:$AB$830,2,FALSE))</f>
        <v>HOU</v>
      </c>
      <c r="K1478">
        <f>IF(G1478="GK",VLOOKUP(F1478,'[1]2017GoalKeeper Stats'!$A$2:$S$109,4,FALSE),VLOOKUP(F1478,'[1]2017Player Stats'!$A$2:$AB$830,4,FALSE))</f>
        <v>14</v>
      </c>
      <c r="L1478">
        <f>IF(G1478="GK",VLOOKUP(F1478,'[1]2017GoalKeeper Stats'!$A$2:$S$109,5,FALSE),VLOOKUP(F1478,'[1]2017Player Stats'!$A$2:$AB$830,5,FALSE))</f>
        <v>13</v>
      </c>
      <c r="M1478">
        <f>IF(G1478="GK",VLOOKUP(F1478,'[1]2017GoalKeeper Stats'!$A$2:$S$109,6,FALSE),VLOOKUP(F1478,'[1]2017Player Stats'!$A$2:$AB$830,6,FALSE))</f>
        <v>1167</v>
      </c>
      <c r="N1478">
        <f>IF(G1478="GK",VLOOKUP(F1478,'[1]2017GoalKeeper Stats'!$A$2:$S$109,7,FALSE),VLOOKUP(F1478,'[1]2017Player Stats'!$A$2:$AB$830,7,FALSE))</f>
        <v>1</v>
      </c>
      <c r="O1478">
        <f>IF(G1478="GK",VLOOKUP(F1478,'[1]2017GoalKeeper Stats'!$A$2:$S$109,8,FALSE),VLOOKUP(F1478,'[1]2017Player Stats'!$A$2:$AB$830,8,FALSE))</f>
        <v>0</v>
      </c>
      <c r="P1478">
        <f>IF(G1478="GK",VLOOKUP(F1478,'[1]2017GoalKeeper Stats'!$A$2:$S$109,9,FALSE),VLOOKUP(F1478,'[1]2017Player Stats'!$A$2:$AB$830,9,FALSE))</f>
        <v>6</v>
      </c>
      <c r="Q1478">
        <f>IF(G1478="GK",VLOOKUP(F1478,'[1]2017GoalKeeper Stats'!$A$2:$S$109,10,FALSE),VLOOKUP(F1478,'[1]2017Player Stats'!$A$2:$AB$830,10,FALSE))</f>
        <v>1</v>
      </c>
      <c r="R1478">
        <f>IF(G1478="GK",VLOOKUP(F1478,'[1]2017GoalKeeper Stats'!$A$2:$S$109,11,FALSE),VLOOKUP(F1478,'[1]2017Player Stats'!$A$2:$AB$830,11,FALSE))</f>
        <v>0</v>
      </c>
      <c r="S1478" t="str">
        <f>IF(G1478="GK",VLOOKUP(F1478,'[1]2017GoalKeeper Stats'!$A$2:$S$109,12,FALSE),VLOOKUP(F1478,'[1]2017Player Stats'!$A$2:$AB$830,12,FALSE))</f>
        <v>0/0</v>
      </c>
      <c r="T1478">
        <f>IF(G1478="GK",VLOOKUP(F1478,'[1]2017GoalKeeper Stats'!$A$2:$S$109,13,FALSE),VLOOKUP(F1478,'[1]2017Player Stats'!$A$2:$AB$830,13,FALSE))</f>
        <v>1</v>
      </c>
      <c r="U1478">
        <f>IF(G1478="GK",VLOOKUP(F1478,'[1]2017GoalKeeper Stats'!$A$2:$S$109,14,FALSE),VLOOKUP(F1478,'[1]2017Player Stats'!$A$2:$AB$830,14,FALSE))</f>
        <v>0</v>
      </c>
      <c r="V1478">
        <f>IF(G1478="GK",VLOOKUP(F1478,'[1]2017GoalKeeper Stats'!$A$2:$S$109,15,FALSE),VLOOKUP(F1478,'[1]2017Player Stats'!$A$2:$AB$830,15,FALSE))</f>
        <v>0.08</v>
      </c>
      <c r="W1478">
        <f>IF(G1478="GK",VLOOKUP(F1478,'[1]2017GoalKeeper Stats'!$A$2:$S$109,16,FALSE),VLOOKUP(F1478,'[1]2017Player Stats'!$A$2:$AB$830,16,FALSE))</f>
        <v>16.7</v>
      </c>
      <c r="X1478">
        <f>IF(G1478="GK",VLOOKUP(F1478,'[1]2017GoalKeeper Stats'!$A$2:$S$109,17,FALSE),VLOOKUP(F1478,'[1]2017Player Stats'!$A$2:$AB$830,17,FALSE))</f>
        <v>0</v>
      </c>
      <c r="Y1478">
        <f>IF(G1478="GK",VLOOKUP(F1478,'[1]2017GoalKeeper Stats'!$A$2:$S$109,18,FALSE),VLOOKUP(F1478,'[1]2017Player Stats'!$A$2:$AB$830,18,FALSE))</f>
        <v>0</v>
      </c>
      <c r="Z1478">
        <f>IF(G1478="GK",VLOOKUP(F1478,'[1]2017GoalKeeper Stats'!$A$2:$S$109,19,FALSE),VLOOKUP(F1478,'[1]2017Player Stats'!$A$2:$AB$830,19,FALSE))</f>
        <v>0</v>
      </c>
      <c r="AA1478">
        <f>IF(G1478="GK",VLOOKUP(F1478,'[1]2017GoalKeeper Stats'!$A$2:$S$109,20,FALSE),VLOOKUP(F1478,'[1]2017Player Stats'!$A$2:$AB$830,20,FALSE))</f>
        <v>0</v>
      </c>
      <c r="AB1478">
        <f>IF(G1478="GK",VLOOKUP(F1478,'[1]2017GoalKeeper Stats'!$A$2:$S$109,21,FALSE),VLOOKUP(F1478,'[1]2017Player Stats'!$A$2:$AB$830,21,FALSE))</f>
        <v>10</v>
      </c>
      <c r="AC1478">
        <f>IF(G1478="GK",VLOOKUP(F1478,'[1]2017GoalKeeper Stats'!$A$2:$S$109,22,FALSE),VLOOKUP(F1478,'[1]2017Player Stats'!$A$2:$AB$830,22,FALSE))</f>
        <v>6</v>
      </c>
      <c r="AD1478">
        <f>IF(G1478="GK",VLOOKUP(F1478,'[1]2017GoalKeeper Stats'!$A$2:$S$109,23,FALSE),VLOOKUP(F1478,'[1]2017Player Stats'!$A$2:$AB$830,23,FALSE))</f>
        <v>0</v>
      </c>
      <c r="AE1478">
        <f>IF(G1478="GK",VLOOKUP(F1478,'[1]2017GoalKeeper Stats'!$A$2:$S$109,24,FALSE),VLOOKUP(F1478,'[1]2017Player Stats'!$A$2:$AB$830,24,FALSE))</f>
        <v>1</v>
      </c>
      <c r="AF1478">
        <f>IF(G1478="GK",VLOOKUP(F1478,'[1]2017GoalKeeper Stats'!$A$2:$S$109,25,FALSE),VLOOKUP(F1478,'[1]2017Player Stats'!$A$2:$AB$830,25,FALSE))</f>
        <v>0</v>
      </c>
      <c r="AG1478">
        <f>IF(G1478="GK",VLOOKUP(F1478,'[1]2017GoalKeeper Stats'!$A$2:$S$109,26,FALSE),VLOOKUP(F1478,'[1]2017Player Stats'!$A$2:$AB$830,26,FALSE))</f>
        <v>16.670000000000002</v>
      </c>
      <c r="AH1478" s="51">
        <v>2017</v>
      </c>
      <c r="AI1478" s="51">
        <v>34</v>
      </c>
      <c r="AJ1478" s="51">
        <v>469</v>
      </c>
      <c r="AK1478" s="51">
        <v>437</v>
      </c>
      <c r="AL1478" s="51">
        <v>55</v>
      </c>
      <c r="AM1478" s="51">
        <v>44</v>
      </c>
      <c r="AN1478" s="51">
        <v>11</v>
      </c>
      <c r="AO1478" s="52">
        <v>52.47</v>
      </c>
      <c r="AP1478" s="52">
        <v>44.51</v>
      </c>
      <c r="AQ1478" s="52">
        <v>7.95</v>
      </c>
      <c r="AR1478" s="52">
        <v>3.05</v>
      </c>
      <c r="AS1478" s="51">
        <v>50</v>
      </c>
      <c r="AT1478" s="52">
        <v>51.45</v>
      </c>
    </row>
    <row r="1479" spans="1:46" hidden="1">
      <c r="A1479">
        <v>2017</v>
      </c>
      <c r="B1479" t="s">
        <v>195</v>
      </c>
      <c r="C1479" t="s">
        <v>866</v>
      </c>
      <c r="D1479" t="s">
        <v>873</v>
      </c>
      <c r="E1479" t="s">
        <v>1564</v>
      </c>
      <c r="F1479" t="str">
        <f t="shared" si="23"/>
        <v>David Romney</v>
      </c>
      <c r="G1479" t="s">
        <v>893</v>
      </c>
      <c r="H1479" s="143">
        <v>66150</v>
      </c>
      <c r="I1479" s="143">
        <v>66150</v>
      </c>
      <c r="J1479" t="str">
        <f>IF(G1479="GK",VLOOKUP(F1479,'[1]2017GoalKeeper Stats'!$A$2:$S$109,2,FALSE),VLOOKUP(F1479,'[1]2017Player Stats'!$A$2:$AB$830,2,FALSE))</f>
        <v>NSH</v>
      </c>
      <c r="K1479">
        <f>IF(G1479="GK",VLOOKUP(F1479,'[1]2017GoalKeeper Stats'!$A$2:$S$109,4,FALSE),VLOOKUP(F1479,'[1]2017Player Stats'!$A$2:$AB$830,4,FALSE))</f>
        <v>29</v>
      </c>
      <c r="L1479">
        <f>IF(G1479="GK",VLOOKUP(F1479,'[1]2017GoalKeeper Stats'!$A$2:$S$109,5,FALSE),VLOOKUP(F1479,'[1]2017Player Stats'!$A$2:$AB$830,5,FALSE))</f>
        <v>23</v>
      </c>
      <c r="M1479">
        <f>IF(G1479="GK",VLOOKUP(F1479,'[1]2017GoalKeeper Stats'!$A$2:$S$109,6,FALSE),VLOOKUP(F1479,'[1]2017Player Stats'!$A$2:$AB$830,6,FALSE))</f>
        <v>2249</v>
      </c>
      <c r="N1479">
        <f>IF(G1479="GK",VLOOKUP(F1479,'[1]2017GoalKeeper Stats'!$A$2:$S$109,7,FALSE),VLOOKUP(F1479,'[1]2017Player Stats'!$A$2:$AB$830,7,FALSE))</f>
        <v>2</v>
      </c>
      <c r="O1479">
        <f>IF(G1479="GK",VLOOKUP(F1479,'[1]2017GoalKeeper Stats'!$A$2:$S$109,8,FALSE),VLOOKUP(F1479,'[1]2017Player Stats'!$A$2:$AB$830,8,FALSE))</f>
        <v>1</v>
      </c>
      <c r="P1479">
        <f>IF(G1479="GK",VLOOKUP(F1479,'[1]2017GoalKeeper Stats'!$A$2:$S$109,9,FALSE),VLOOKUP(F1479,'[1]2017Player Stats'!$A$2:$AB$830,9,FALSE))</f>
        <v>19</v>
      </c>
      <c r="Q1479">
        <f>IF(G1479="GK",VLOOKUP(F1479,'[1]2017GoalKeeper Stats'!$A$2:$S$109,10,FALSE),VLOOKUP(F1479,'[1]2017Player Stats'!$A$2:$AB$830,10,FALSE))</f>
        <v>9</v>
      </c>
      <c r="R1479">
        <f>IF(G1479="GK",VLOOKUP(F1479,'[1]2017GoalKeeper Stats'!$A$2:$S$109,11,FALSE),VLOOKUP(F1479,'[1]2017Player Stats'!$A$2:$AB$830,11,FALSE))</f>
        <v>0</v>
      </c>
      <c r="S1479" t="str">
        <f>IF(G1479="GK",VLOOKUP(F1479,'[1]2017GoalKeeper Stats'!$A$2:$S$109,12,FALSE),VLOOKUP(F1479,'[1]2017Player Stats'!$A$2:$AB$830,12,FALSE))</f>
        <v>0/0</v>
      </c>
      <c r="T1479">
        <f>IF(G1479="GK",VLOOKUP(F1479,'[1]2017GoalKeeper Stats'!$A$2:$S$109,13,FALSE),VLOOKUP(F1479,'[1]2017Player Stats'!$A$2:$AB$830,13,FALSE))</f>
        <v>1</v>
      </c>
      <c r="U1479">
        <f>IF(G1479="GK",VLOOKUP(F1479,'[1]2017GoalKeeper Stats'!$A$2:$S$109,14,FALSE),VLOOKUP(F1479,'[1]2017Player Stats'!$A$2:$AB$830,14,FALSE))</f>
        <v>1</v>
      </c>
      <c r="V1479">
        <f>IF(G1479="GK",VLOOKUP(F1479,'[1]2017GoalKeeper Stats'!$A$2:$S$109,15,FALSE),VLOOKUP(F1479,'[1]2017Player Stats'!$A$2:$AB$830,15,FALSE))</f>
        <v>0.08</v>
      </c>
      <c r="W1479">
        <f>IF(G1479="GK",VLOOKUP(F1479,'[1]2017GoalKeeper Stats'!$A$2:$S$109,16,FALSE),VLOOKUP(F1479,'[1]2017Player Stats'!$A$2:$AB$830,16,FALSE))</f>
        <v>10.5</v>
      </c>
      <c r="X1479">
        <f>IF(G1479="GK",VLOOKUP(F1479,'[1]2017GoalKeeper Stats'!$A$2:$S$109,17,FALSE),VLOOKUP(F1479,'[1]2017Player Stats'!$A$2:$AB$830,17,FALSE))</f>
        <v>0</v>
      </c>
      <c r="Y1479">
        <f>IF(G1479="GK",VLOOKUP(F1479,'[1]2017GoalKeeper Stats'!$A$2:$S$109,18,FALSE),VLOOKUP(F1479,'[1]2017Player Stats'!$A$2:$AB$830,18,FALSE))</f>
        <v>1</v>
      </c>
      <c r="Z1479">
        <f>IF(G1479="GK",VLOOKUP(F1479,'[1]2017GoalKeeper Stats'!$A$2:$S$109,19,FALSE),VLOOKUP(F1479,'[1]2017Player Stats'!$A$2:$AB$830,19,FALSE))</f>
        <v>0</v>
      </c>
      <c r="AA1479">
        <f>IF(G1479="GK",VLOOKUP(F1479,'[1]2017GoalKeeper Stats'!$A$2:$S$109,20,FALSE),VLOOKUP(F1479,'[1]2017Player Stats'!$A$2:$AB$830,20,FALSE))</f>
        <v>0.04</v>
      </c>
      <c r="AB1479">
        <f>IF(G1479="GK",VLOOKUP(F1479,'[1]2017GoalKeeper Stats'!$A$2:$S$109,21,FALSE),VLOOKUP(F1479,'[1]2017Player Stats'!$A$2:$AB$830,21,FALSE))</f>
        <v>10</v>
      </c>
      <c r="AC1479">
        <f>IF(G1479="GK",VLOOKUP(F1479,'[1]2017GoalKeeper Stats'!$A$2:$S$109,22,FALSE),VLOOKUP(F1479,'[1]2017Player Stats'!$A$2:$AB$830,22,FALSE))</f>
        <v>4</v>
      </c>
      <c r="AD1479">
        <f>IF(G1479="GK",VLOOKUP(F1479,'[1]2017GoalKeeper Stats'!$A$2:$S$109,23,FALSE),VLOOKUP(F1479,'[1]2017Player Stats'!$A$2:$AB$830,23,FALSE))</f>
        <v>0</v>
      </c>
      <c r="AE1479">
        <f>IF(G1479="GK",VLOOKUP(F1479,'[1]2017GoalKeeper Stats'!$A$2:$S$109,24,FALSE),VLOOKUP(F1479,'[1]2017Player Stats'!$A$2:$AB$830,24,FALSE))</f>
        <v>0</v>
      </c>
      <c r="AF1479">
        <f>IF(G1479="GK",VLOOKUP(F1479,'[1]2017GoalKeeper Stats'!$A$2:$S$109,25,FALSE),VLOOKUP(F1479,'[1]2017Player Stats'!$A$2:$AB$830,25,FALSE))</f>
        <v>0</v>
      </c>
      <c r="AG1479">
        <f>IF(G1479="GK",VLOOKUP(F1479,'[1]2017GoalKeeper Stats'!$A$2:$S$109,26,FALSE),VLOOKUP(F1479,'[1]2017Player Stats'!$A$2:$AB$830,26,FALSE))</f>
        <v>47.37</v>
      </c>
      <c r="AH1479" s="51">
        <v>2017</v>
      </c>
      <c r="AI1479" s="51">
        <v>34</v>
      </c>
      <c r="AJ1479" s="51">
        <v>399</v>
      </c>
      <c r="AK1479" s="51">
        <v>505</v>
      </c>
      <c r="AL1479" s="51">
        <v>42</v>
      </c>
      <c r="AM1479" s="51">
        <v>66</v>
      </c>
      <c r="AN1479" s="51">
        <v>-24</v>
      </c>
      <c r="AO1479" s="52">
        <v>39.729999999999997</v>
      </c>
      <c r="AP1479" s="52">
        <v>54.61</v>
      </c>
      <c r="AQ1479" s="52">
        <v>-14.88</v>
      </c>
      <c r="AR1479" s="52">
        <v>-9.1199999999999992</v>
      </c>
      <c r="AS1479" s="51">
        <v>32</v>
      </c>
      <c r="AT1479" s="52">
        <v>38.29</v>
      </c>
    </row>
    <row r="1480" spans="1:46" hidden="1">
      <c r="A1480">
        <v>2017</v>
      </c>
      <c r="B1480" t="s">
        <v>882</v>
      </c>
      <c r="C1480" t="s">
        <v>882</v>
      </c>
      <c r="D1480" t="s">
        <v>1577</v>
      </c>
      <c r="E1480" t="s">
        <v>1359</v>
      </c>
      <c r="F1480" t="str">
        <f t="shared" si="23"/>
        <v>Donnie Smith</v>
      </c>
      <c r="G1480" t="s">
        <v>860</v>
      </c>
      <c r="H1480" s="143">
        <v>66150</v>
      </c>
      <c r="I1480" s="143">
        <v>66150</v>
      </c>
      <c r="J1480" t="str">
        <f>IF(G1480="GK",VLOOKUP(F1480,'[1]2017GoalKeeper Stats'!$A$2:$S$109,2,FALSE),VLOOKUP(F1480,'[1]2017Player Stats'!$A$2:$AB$830,2,FALSE))</f>
        <v>NE</v>
      </c>
      <c r="K1480">
        <f>IF(G1480="GK",VLOOKUP(F1480,'[1]2017GoalKeeper Stats'!$A$2:$S$109,4,FALSE),VLOOKUP(F1480,'[1]2017Player Stats'!$A$2:$AB$830,4,FALSE))</f>
        <v>1</v>
      </c>
      <c r="L1480">
        <f>IF(G1480="GK",VLOOKUP(F1480,'[1]2017GoalKeeper Stats'!$A$2:$S$109,5,FALSE),VLOOKUP(F1480,'[1]2017Player Stats'!$A$2:$AB$830,5,FALSE))</f>
        <v>1</v>
      </c>
      <c r="M1480">
        <f>IF(G1480="GK",VLOOKUP(F1480,'[1]2017GoalKeeper Stats'!$A$2:$S$109,6,FALSE),VLOOKUP(F1480,'[1]2017Player Stats'!$A$2:$AB$830,6,FALSE))</f>
        <v>53</v>
      </c>
      <c r="N1480">
        <f>IF(G1480="GK",VLOOKUP(F1480,'[1]2017GoalKeeper Stats'!$A$2:$S$109,7,FALSE),VLOOKUP(F1480,'[1]2017Player Stats'!$A$2:$AB$830,7,FALSE))</f>
        <v>0</v>
      </c>
      <c r="O1480">
        <f>IF(G1480="GK",VLOOKUP(F1480,'[1]2017GoalKeeper Stats'!$A$2:$S$109,8,FALSE),VLOOKUP(F1480,'[1]2017Player Stats'!$A$2:$AB$830,8,FALSE))</f>
        <v>0</v>
      </c>
      <c r="P1480">
        <f>IF(G1480="GK",VLOOKUP(F1480,'[1]2017GoalKeeper Stats'!$A$2:$S$109,9,FALSE),VLOOKUP(F1480,'[1]2017Player Stats'!$A$2:$AB$830,9,FALSE))</f>
        <v>0</v>
      </c>
      <c r="Q1480">
        <f>IF(G1480="GK",VLOOKUP(F1480,'[1]2017GoalKeeper Stats'!$A$2:$S$109,10,FALSE),VLOOKUP(F1480,'[1]2017Player Stats'!$A$2:$AB$830,10,FALSE))</f>
        <v>0</v>
      </c>
      <c r="R1480">
        <f>IF(G1480="GK",VLOOKUP(F1480,'[1]2017GoalKeeper Stats'!$A$2:$S$109,11,FALSE),VLOOKUP(F1480,'[1]2017Player Stats'!$A$2:$AB$830,11,FALSE))</f>
        <v>0</v>
      </c>
      <c r="S1480" t="str">
        <f>IF(G1480="GK",VLOOKUP(F1480,'[1]2017GoalKeeper Stats'!$A$2:$S$109,12,FALSE),VLOOKUP(F1480,'[1]2017Player Stats'!$A$2:$AB$830,12,FALSE))</f>
        <v>0/0</v>
      </c>
      <c r="T1480">
        <f>IF(G1480="GK",VLOOKUP(F1480,'[1]2017GoalKeeper Stats'!$A$2:$S$109,13,FALSE),VLOOKUP(F1480,'[1]2017Player Stats'!$A$2:$AB$830,13,FALSE))</f>
        <v>0</v>
      </c>
      <c r="U1480">
        <f>IF(G1480="GK",VLOOKUP(F1480,'[1]2017GoalKeeper Stats'!$A$2:$S$109,14,FALSE),VLOOKUP(F1480,'[1]2017Player Stats'!$A$2:$AB$830,14,FALSE))</f>
        <v>0</v>
      </c>
      <c r="V1480">
        <f>IF(G1480="GK",VLOOKUP(F1480,'[1]2017GoalKeeper Stats'!$A$2:$S$109,15,FALSE),VLOOKUP(F1480,'[1]2017Player Stats'!$A$2:$AB$830,15,FALSE))</f>
        <v>0</v>
      </c>
      <c r="W1480">
        <f>IF(G1480="GK",VLOOKUP(F1480,'[1]2017GoalKeeper Stats'!$A$2:$S$109,16,FALSE),VLOOKUP(F1480,'[1]2017Player Stats'!$A$2:$AB$830,16,FALSE))</f>
        <v>0</v>
      </c>
      <c r="X1480">
        <f>IF(G1480="GK",VLOOKUP(F1480,'[1]2017GoalKeeper Stats'!$A$2:$S$109,17,FALSE),VLOOKUP(F1480,'[1]2017Player Stats'!$A$2:$AB$830,17,FALSE))</f>
        <v>0</v>
      </c>
      <c r="Y1480">
        <f>IF(G1480="GK",VLOOKUP(F1480,'[1]2017GoalKeeper Stats'!$A$2:$S$109,18,FALSE),VLOOKUP(F1480,'[1]2017Player Stats'!$A$2:$AB$830,18,FALSE))</f>
        <v>0</v>
      </c>
      <c r="Z1480">
        <f>IF(G1480="GK",VLOOKUP(F1480,'[1]2017GoalKeeper Stats'!$A$2:$S$109,19,FALSE),VLOOKUP(F1480,'[1]2017Player Stats'!$A$2:$AB$830,19,FALSE))</f>
        <v>0</v>
      </c>
      <c r="AA1480">
        <f>IF(G1480="GK",VLOOKUP(F1480,'[1]2017GoalKeeper Stats'!$A$2:$S$109,20,FALSE),VLOOKUP(F1480,'[1]2017Player Stats'!$A$2:$AB$830,20,FALSE))</f>
        <v>0</v>
      </c>
      <c r="AB1480">
        <f>IF(G1480="GK",VLOOKUP(F1480,'[1]2017GoalKeeper Stats'!$A$2:$S$109,21,FALSE),VLOOKUP(F1480,'[1]2017Player Stats'!$A$2:$AB$830,21,FALSE))</f>
        <v>0</v>
      </c>
      <c r="AC1480">
        <f>IF(G1480="GK",VLOOKUP(F1480,'[1]2017GoalKeeper Stats'!$A$2:$S$109,22,FALSE),VLOOKUP(F1480,'[1]2017Player Stats'!$A$2:$AB$830,22,FALSE))</f>
        <v>0</v>
      </c>
      <c r="AD1480">
        <f>IF(G1480="GK",VLOOKUP(F1480,'[1]2017GoalKeeper Stats'!$A$2:$S$109,23,FALSE),VLOOKUP(F1480,'[1]2017Player Stats'!$A$2:$AB$830,23,FALSE))</f>
        <v>0</v>
      </c>
      <c r="AE1480">
        <f>IF(G1480="GK",VLOOKUP(F1480,'[1]2017GoalKeeper Stats'!$A$2:$S$109,24,FALSE),VLOOKUP(F1480,'[1]2017Player Stats'!$A$2:$AB$830,24,FALSE))</f>
        <v>0</v>
      </c>
      <c r="AF1480">
        <f>IF(G1480="GK",VLOOKUP(F1480,'[1]2017GoalKeeper Stats'!$A$2:$S$109,25,FALSE),VLOOKUP(F1480,'[1]2017Player Stats'!$A$2:$AB$830,25,FALSE))</f>
        <v>0</v>
      </c>
      <c r="AG1480">
        <f>IF(G1480="GK",VLOOKUP(F1480,'[1]2017GoalKeeper Stats'!$A$2:$S$109,26,FALSE),VLOOKUP(F1480,'[1]2017Player Stats'!$A$2:$AB$830,26,FALSE))</f>
        <v>0</v>
      </c>
      <c r="AH1480" s="51">
        <v>2017</v>
      </c>
      <c r="AI1480" s="51">
        <v>34</v>
      </c>
      <c r="AJ1480" s="51">
        <v>434</v>
      </c>
      <c r="AK1480" s="51">
        <v>418</v>
      </c>
      <c r="AL1480" s="51">
        <v>53</v>
      </c>
      <c r="AM1480" s="51">
        <v>61</v>
      </c>
      <c r="AN1480" s="51">
        <v>-8</v>
      </c>
      <c r="AO1480" s="52">
        <v>50.23</v>
      </c>
      <c r="AP1480" s="52">
        <v>45.82</v>
      </c>
      <c r="AQ1480" s="52">
        <v>4.41</v>
      </c>
      <c r="AR1480" s="52">
        <v>-12.41</v>
      </c>
      <c r="AS1480" s="51">
        <v>45</v>
      </c>
      <c r="AT1480" s="52">
        <v>49.33</v>
      </c>
    </row>
    <row r="1481" spans="1:46" hidden="1">
      <c r="A1481">
        <v>2017</v>
      </c>
      <c r="B1481" t="s">
        <v>199</v>
      </c>
      <c r="C1481" t="s">
        <v>199</v>
      </c>
      <c r="D1481" t="s">
        <v>904</v>
      </c>
      <c r="E1481" t="s">
        <v>1301</v>
      </c>
      <c r="F1481" t="str">
        <f t="shared" si="23"/>
        <v>Kevin Garcia</v>
      </c>
      <c r="G1481" t="s">
        <v>893</v>
      </c>
      <c r="H1481" s="143">
        <v>65633</v>
      </c>
      <c r="I1481" s="143">
        <v>65633</v>
      </c>
      <c r="J1481" t="str">
        <f>IF(G1481="GK",VLOOKUP(F1481,'[1]2017GoalKeeper Stats'!$A$2:$S$109,2,FALSE),VLOOKUP(F1481,'[1]2017Player Stats'!$A$2:$AB$830,2,FALSE))</f>
        <v>HOU</v>
      </c>
      <c r="K1481">
        <f>IF(G1481="GK",VLOOKUP(F1481,'[1]2017GoalKeeper Stats'!$A$2:$S$109,4,FALSE),VLOOKUP(F1481,'[1]2017Player Stats'!$A$2:$AB$830,4,FALSE))</f>
        <v>3</v>
      </c>
      <c r="L1481">
        <f>IF(G1481="GK",VLOOKUP(F1481,'[1]2017GoalKeeper Stats'!$A$2:$S$109,5,FALSE),VLOOKUP(F1481,'[1]2017Player Stats'!$A$2:$AB$830,5,FALSE))</f>
        <v>2</v>
      </c>
      <c r="M1481">
        <f>IF(G1481="GK",VLOOKUP(F1481,'[1]2017GoalKeeper Stats'!$A$2:$S$109,6,FALSE),VLOOKUP(F1481,'[1]2017Player Stats'!$A$2:$AB$830,6,FALSE))</f>
        <v>211</v>
      </c>
      <c r="N1481">
        <f>IF(G1481="GK",VLOOKUP(F1481,'[1]2017GoalKeeper Stats'!$A$2:$S$109,7,FALSE),VLOOKUP(F1481,'[1]2017Player Stats'!$A$2:$AB$830,7,FALSE))</f>
        <v>0</v>
      </c>
      <c r="O1481">
        <f>IF(G1481="GK",VLOOKUP(F1481,'[1]2017GoalKeeper Stats'!$A$2:$S$109,8,FALSE),VLOOKUP(F1481,'[1]2017Player Stats'!$A$2:$AB$830,8,FALSE))</f>
        <v>0</v>
      </c>
      <c r="P1481">
        <f>IF(G1481="GK",VLOOKUP(F1481,'[1]2017GoalKeeper Stats'!$A$2:$S$109,9,FALSE),VLOOKUP(F1481,'[1]2017Player Stats'!$A$2:$AB$830,9,FALSE))</f>
        <v>0</v>
      </c>
      <c r="Q1481">
        <f>IF(G1481="GK",VLOOKUP(F1481,'[1]2017GoalKeeper Stats'!$A$2:$S$109,10,FALSE),VLOOKUP(F1481,'[1]2017Player Stats'!$A$2:$AB$830,10,FALSE))</f>
        <v>0</v>
      </c>
      <c r="R1481">
        <f>IF(G1481="GK",VLOOKUP(F1481,'[1]2017GoalKeeper Stats'!$A$2:$S$109,11,FALSE),VLOOKUP(F1481,'[1]2017Player Stats'!$A$2:$AB$830,11,FALSE))</f>
        <v>0</v>
      </c>
      <c r="S1481" t="str">
        <f>IF(G1481="GK",VLOOKUP(F1481,'[1]2017GoalKeeper Stats'!$A$2:$S$109,12,FALSE),VLOOKUP(F1481,'[1]2017Player Stats'!$A$2:$AB$830,12,FALSE))</f>
        <v>0/0</v>
      </c>
      <c r="T1481">
        <f>IF(G1481="GK",VLOOKUP(F1481,'[1]2017GoalKeeper Stats'!$A$2:$S$109,13,FALSE),VLOOKUP(F1481,'[1]2017Player Stats'!$A$2:$AB$830,13,FALSE))</f>
        <v>0</v>
      </c>
      <c r="U1481">
        <f>IF(G1481="GK",VLOOKUP(F1481,'[1]2017GoalKeeper Stats'!$A$2:$S$109,14,FALSE),VLOOKUP(F1481,'[1]2017Player Stats'!$A$2:$AB$830,14,FALSE))</f>
        <v>0</v>
      </c>
      <c r="V1481">
        <f>IF(G1481="GK",VLOOKUP(F1481,'[1]2017GoalKeeper Stats'!$A$2:$S$109,15,FALSE),VLOOKUP(F1481,'[1]2017Player Stats'!$A$2:$AB$830,15,FALSE))</f>
        <v>0</v>
      </c>
      <c r="W1481">
        <f>IF(G1481="GK",VLOOKUP(F1481,'[1]2017GoalKeeper Stats'!$A$2:$S$109,16,FALSE),VLOOKUP(F1481,'[1]2017Player Stats'!$A$2:$AB$830,16,FALSE))</f>
        <v>0</v>
      </c>
      <c r="X1481">
        <f>IF(G1481="GK",VLOOKUP(F1481,'[1]2017GoalKeeper Stats'!$A$2:$S$109,17,FALSE),VLOOKUP(F1481,'[1]2017Player Stats'!$A$2:$AB$830,17,FALSE))</f>
        <v>0</v>
      </c>
      <c r="Y1481">
        <f>IF(G1481="GK",VLOOKUP(F1481,'[1]2017GoalKeeper Stats'!$A$2:$S$109,18,FALSE),VLOOKUP(F1481,'[1]2017Player Stats'!$A$2:$AB$830,18,FALSE))</f>
        <v>0</v>
      </c>
      <c r="Z1481">
        <f>IF(G1481="GK",VLOOKUP(F1481,'[1]2017GoalKeeper Stats'!$A$2:$S$109,19,FALSE),VLOOKUP(F1481,'[1]2017Player Stats'!$A$2:$AB$830,19,FALSE))</f>
        <v>0</v>
      </c>
      <c r="AA1481">
        <f>IF(G1481="GK",VLOOKUP(F1481,'[1]2017GoalKeeper Stats'!$A$2:$S$109,20,FALSE),VLOOKUP(F1481,'[1]2017Player Stats'!$A$2:$AB$830,20,FALSE))</f>
        <v>0</v>
      </c>
      <c r="AB1481">
        <f>IF(G1481="GK",VLOOKUP(F1481,'[1]2017GoalKeeper Stats'!$A$2:$S$109,21,FALSE),VLOOKUP(F1481,'[1]2017Player Stats'!$A$2:$AB$830,21,FALSE))</f>
        <v>2</v>
      </c>
      <c r="AC1481">
        <f>IF(G1481="GK",VLOOKUP(F1481,'[1]2017GoalKeeper Stats'!$A$2:$S$109,22,FALSE),VLOOKUP(F1481,'[1]2017Player Stats'!$A$2:$AB$830,22,FALSE))</f>
        <v>1</v>
      </c>
      <c r="AD1481">
        <f>IF(G1481="GK",VLOOKUP(F1481,'[1]2017GoalKeeper Stats'!$A$2:$S$109,23,FALSE),VLOOKUP(F1481,'[1]2017Player Stats'!$A$2:$AB$830,23,FALSE))</f>
        <v>0</v>
      </c>
      <c r="AE1481">
        <f>IF(G1481="GK",VLOOKUP(F1481,'[1]2017GoalKeeper Stats'!$A$2:$S$109,24,FALSE),VLOOKUP(F1481,'[1]2017Player Stats'!$A$2:$AB$830,24,FALSE))</f>
        <v>1</v>
      </c>
      <c r="AF1481">
        <f>IF(G1481="GK",VLOOKUP(F1481,'[1]2017GoalKeeper Stats'!$A$2:$S$109,25,FALSE),VLOOKUP(F1481,'[1]2017Player Stats'!$A$2:$AB$830,25,FALSE))</f>
        <v>0</v>
      </c>
      <c r="AG1481">
        <f>IF(G1481="GK",VLOOKUP(F1481,'[1]2017GoalKeeper Stats'!$A$2:$S$109,26,FALSE),VLOOKUP(F1481,'[1]2017Player Stats'!$A$2:$AB$830,26,FALSE))</f>
        <v>0</v>
      </c>
      <c r="AH1481" s="51">
        <v>2017</v>
      </c>
      <c r="AI1481" s="51">
        <v>34</v>
      </c>
      <c r="AJ1481" s="51">
        <v>469</v>
      </c>
      <c r="AK1481" s="51">
        <v>437</v>
      </c>
      <c r="AL1481" s="51">
        <v>55</v>
      </c>
      <c r="AM1481" s="51">
        <v>44</v>
      </c>
      <c r="AN1481" s="51">
        <v>11</v>
      </c>
      <c r="AO1481" s="52">
        <v>52.47</v>
      </c>
      <c r="AP1481" s="52">
        <v>44.51</v>
      </c>
      <c r="AQ1481" s="52">
        <v>7.95</v>
      </c>
      <c r="AR1481" s="52">
        <v>3.05</v>
      </c>
      <c r="AS1481" s="51">
        <v>50</v>
      </c>
      <c r="AT1481" s="52">
        <v>51.45</v>
      </c>
    </row>
    <row r="1482" spans="1:46" hidden="1">
      <c r="A1482">
        <v>2017</v>
      </c>
      <c r="B1482" t="s">
        <v>194</v>
      </c>
      <c r="C1482" t="s">
        <v>194</v>
      </c>
      <c r="D1482" t="s">
        <v>1001</v>
      </c>
      <c r="E1482" t="s">
        <v>1822</v>
      </c>
      <c r="F1482" t="str">
        <f t="shared" si="23"/>
        <v>Ricardo Velazco</v>
      </c>
      <c r="G1482" t="s">
        <v>875</v>
      </c>
      <c r="H1482" s="143">
        <v>65633</v>
      </c>
      <c r="I1482" s="143">
        <v>65633</v>
      </c>
      <c r="J1482" t="str">
        <f>IF(G1482="GK",VLOOKUP(F1482,'[1]2017GoalKeeper Stats'!$A$2:$S$109,2,FALSE),VLOOKUP(F1482,'[1]2017Player Stats'!$A$2:$AB$830,2,FALSE))</f>
        <v>RSL</v>
      </c>
      <c r="K1482">
        <f>IF(G1482="GK",VLOOKUP(F1482,'[1]2017GoalKeeper Stats'!$A$2:$S$109,4,FALSE),VLOOKUP(F1482,'[1]2017Player Stats'!$A$2:$AB$830,4,FALSE))</f>
        <v>9</v>
      </c>
      <c r="L1482">
        <f>IF(G1482="GK",VLOOKUP(F1482,'[1]2017GoalKeeper Stats'!$A$2:$S$109,5,FALSE),VLOOKUP(F1482,'[1]2017Player Stats'!$A$2:$AB$830,5,FALSE))</f>
        <v>1</v>
      </c>
      <c r="M1482">
        <f>IF(G1482="GK",VLOOKUP(F1482,'[1]2017GoalKeeper Stats'!$A$2:$S$109,6,FALSE),VLOOKUP(F1482,'[1]2017Player Stats'!$A$2:$AB$830,6,FALSE))</f>
        <v>254</v>
      </c>
      <c r="N1482">
        <f>IF(G1482="GK",VLOOKUP(F1482,'[1]2017GoalKeeper Stats'!$A$2:$S$109,7,FALSE),VLOOKUP(F1482,'[1]2017Player Stats'!$A$2:$AB$830,7,FALSE))</f>
        <v>0</v>
      </c>
      <c r="O1482">
        <f>IF(G1482="GK",VLOOKUP(F1482,'[1]2017GoalKeeper Stats'!$A$2:$S$109,8,FALSE),VLOOKUP(F1482,'[1]2017Player Stats'!$A$2:$AB$830,8,FALSE))</f>
        <v>0</v>
      </c>
      <c r="P1482">
        <f>IF(G1482="GK",VLOOKUP(F1482,'[1]2017GoalKeeper Stats'!$A$2:$S$109,9,FALSE),VLOOKUP(F1482,'[1]2017Player Stats'!$A$2:$AB$830,9,FALSE))</f>
        <v>5</v>
      </c>
      <c r="Q1482">
        <f>IF(G1482="GK",VLOOKUP(F1482,'[1]2017GoalKeeper Stats'!$A$2:$S$109,10,FALSE),VLOOKUP(F1482,'[1]2017Player Stats'!$A$2:$AB$830,10,FALSE))</f>
        <v>1</v>
      </c>
      <c r="R1482">
        <f>IF(G1482="GK",VLOOKUP(F1482,'[1]2017GoalKeeper Stats'!$A$2:$S$109,11,FALSE),VLOOKUP(F1482,'[1]2017Player Stats'!$A$2:$AB$830,11,FALSE))</f>
        <v>0</v>
      </c>
      <c r="S1482" t="str">
        <f>IF(G1482="GK",VLOOKUP(F1482,'[1]2017GoalKeeper Stats'!$A$2:$S$109,12,FALSE),VLOOKUP(F1482,'[1]2017Player Stats'!$A$2:$AB$830,12,FALSE))</f>
        <v>0/0</v>
      </c>
      <c r="T1482">
        <f>IF(G1482="GK",VLOOKUP(F1482,'[1]2017GoalKeeper Stats'!$A$2:$S$109,13,FALSE),VLOOKUP(F1482,'[1]2017Player Stats'!$A$2:$AB$830,13,FALSE))</f>
        <v>0</v>
      </c>
      <c r="U1482">
        <f>IF(G1482="GK",VLOOKUP(F1482,'[1]2017GoalKeeper Stats'!$A$2:$S$109,14,FALSE),VLOOKUP(F1482,'[1]2017Player Stats'!$A$2:$AB$830,14,FALSE))</f>
        <v>0</v>
      </c>
      <c r="V1482">
        <f>IF(G1482="GK",VLOOKUP(F1482,'[1]2017GoalKeeper Stats'!$A$2:$S$109,15,FALSE),VLOOKUP(F1482,'[1]2017Player Stats'!$A$2:$AB$830,15,FALSE))</f>
        <v>0</v>
      </c>
      <c r="W1482">
        <f>IF(G1482="GK",VLOOKUP(F1482,'[1]2017GoalKeeper Stats'!$A$2:$S$109,16,FALSE),VLOOKUP(F1482,'[1]2017Player Stats'!$A$2:$AB$830,16,FALSE))</f>
        <v>0</v>
      </c>
      <c r="X1482">
        <f>IF(G1482="GK",VLOOKUP(F1482,'[1]2017GoalKeeper Stats'!$A$2:$S$109,17,FALSE),VLOOKUP(F1482,'[1]2017Player Stats'!$A$2:$AB$830,17,FALSE))</f>
        <v>0</v>
      </c>
      <c r="Y1482">
        <f>IF(G1482="GK",VLOOKUP(F1482,'[1]2017GoalKeeper Stats'!$A$2:$S$109,18,FALSE),VLOOKUP(F1482,'[1]2017Player Stats'!$A$2:$AB$830,18,FALSE))</f>
        <v>0</v>
      </c>
      <c r="Z1482">
        <f>IF(G1482="GK",VLOOKUP(F1482,'[1]2017GoalKeeper Stats'!$A$2:$S$109,19,FALSE),VLOOKUP(F1482,'[1]2017Player Stats'!$A$2:$AB$830,19,FALSE))</f>
        <v>0</v>
      </c>
      <c r="AA1482">
        <f>IF(G1482="GK",VLOOKUP(F1482,'[1]2017GoalKeeper Stats'!$A$2:$S$109,20,FALSE),VLOOKUP(F1482,'[1]2017Player Stats'!$A$2:$AB$830,20,FALSE))</f>
        <v>0</v>
      </c>
      <c r="AB1482">
        <f>IF(G1482="GK",VLOOKUP(F1482,'[1]2017GoalKeeper Stats'!$A$2:$S$109,21,FALSE),VLOOKUP(F1482,'[1]2017Player Stats'!$A$2:$AB$830,21,FALSE))</f>
        <v>9</v>
      </c>
      <c r="AC1482">
        <f>IF(G1482="GK",VLOOKUP(F1482,'[1]2017GoalKeeper Stats'!$A$2:$S$109,22,FALSE),VLOOKUP(F1482,'[1]2017Player Stats'!$A$2:$AB$830,22,FALSE))</f>
        <v>14</v>
      </c>
      <c r="AD1482">
        <f>IF(G1482="GK",VLOOKUP(F1482,'[1]2017GoalKeeper Stats'!$A$2:$S$109,23,FALSE),VLOOKUP(F1482,'[1]2017Player Stats'!$A$2:$AB$830,23,FALSE))</f>
        <v>0</v>
      </c>
      <c r="AE1482">
        <f>IF(G1482="GK",VLOOKUP(F1482,'[1]2017GoalKeeper Stats'!$A$2:$S$109,24,FALSE),VLOOKUP(F1482,'[1]2017Player Stats'!$A$2:$AB$830,24,FALSE))</f>
        <v>2</v>
      </c>
      <c r="AF1482">
        <f>IF(G1482="GK",VLOOKUP(F1482,'[1]2017GoalKeeper Stats'!$A$2:$S$109,25,FALSE),VLOOKUP(F1482,'[1]2017Player Stats'!$A$2:$AB$830,25,FALSE))</f>
        <v>0</v>
      </c>
      <c r="AG1482">
        <f>IF(G1482="GK",VLOOKUP(F1482,'[1]2017GoalKeeper Stats'!$A$2:$S$109,26,FALSE),VLOOKUP(F1482,'[1]2017Player Stats'!$A$2:$AB$830,26,FALSE))</f>
        <v>20</v>
      </c>
      <c r="AH1482" s="51">
        <v>2017</v>
      </c>
      <c r="AI1482" s="51">
        <v>34</v>
      </c>
      <c r="AJ1482" s="51">
        <v>548</v>
      </c>
      <c r="AK1482" s="51">
        <v>420</v>
      </c>
      <c r="AL1482" s="51">
        <v>49</v>
      </c>
      <c r="AM1482" s="51">
        <v>54</v>
      </c>
      <c r="AN1482" s="51">
        <v>-5</v>
      </c>
      <c r="AO1482" s="52">
        <v>51.96</v>
      </c>
      <c r="AP1482" s="52">
        <v>49.83</v>
      </c>
      <c r="AQ1482" s="52">
        <v>2.12</v>
      </c>
      <c r="AR1482" s="52">
        <v>-7.12</v>
      </c>
      <c r="AS1482" s="51">
        <v>45</v>
      </c>
      <c r="AT1482" s="52">
        <v>48.26</v>
      </c>
    </row>
    <row r="1483" spans="1:46" hidden="1">
      <c r="A1483">
        <v>2017</v>
      </c>
      <c r="B1483" t="s">
        <v>962</v>
      </c>
      <c r="C1483" t="s">
        <v>962</v>
      </c>
      <c r="D1483" t="s">
        <v>1656</v>
      </c>
      <c r="E1483" t="s">
        <v>1011</v>
      </c>
      <c r="F1483" t="str">
        <f t="shared" si="23"/>
        <v>Rob Vincent</v>
      </c>
      <c r="G1483" t="s">
        <v>903</v>
      </c>
      <c r="H1483" s="143">
        <v>65633</v>
      </c>
      <c r="I1483" s="143">
        <v>65633</v>
      </c>
      <c r="J1483" t="str">
        <f>IF(G1483="GK",VLOOKUP(F1483,'[1]2017GoalKeeper Stats'!$A$2:$S$109,2,FALSE),VLOOKUP(F1483,'[1]2017Player Stats'!$A$2:$AB$830,2,FALSE))</f>
        <v>DC</v>
      </c>
      <c r="K1483">
        <f>IF(G1483="GK",VLOOKUP(F1483,'[1]2017GoalKeeper Stats'!$A$2:$S$109,4,FALSE),VLOOKUP(F1483,'[1]2017Player Stats'!$A$2:$AB$830,4,FALSE))</f>
        <v>2</v>
      </c>
      <c r="L1483">
        <f>IF(G1483="GK",VLOOKUP(F1483,'[1]2017GoalKeeper Stats'!$A$2:$S$109,5,FALSE),VLOOKUP(F1483,'[1]2017Player Stats'!$A$2:$AB$830,5,FALSE))</f>
        <v>0</v>
      </c>
      <c r="M1483">
        <f>IF(G1483="GK",VLOOKUP(F1483,'[1]2017GoalKeeper Stats'!$A$2:$S$109,6,FALSE),VLOOKUP(F1483,'[1]2017Player Stats'!$A$2:$AB$830,6,FALSE))</f>
        <v>66</v>
      </c>
      <c r="N1483">
        <f>IF(G1483="GK",VLOOKUP(F1483,'[1]2017GoalKeeper Stats'!$A$2:$S$109,7,FALSE),VLOOKUP(F1483,'[1]2017Player Stats'!$A$2:$AB$830,7,FALSE))</f>
        <v>0</v>
      </c>
      <c r="O1483">
        <f>IF(G1483="GK",VLOOKUP(F1483,'[1]2017GoalKeeper Stats'!$A$2:$S$109,8,FALSE),VLOOKUP(F1483,'[1]2017Player Stats'!$A$2:$AB$830,8,FALSE))</f>
        <v>0</v>
      </c>
      <c r="P1483">
        <f>IF(G1483="GK",VLOOKUP(F1483,'[1]2017GoalKeeper Stats'!$A$2:$S$109,9,FALSE),VLOOKUP(F1483,'[1]2017Player Stats'!$A$2:$AB$830,9,FALSE))</f>
        <v>1</v>
      </c>
      <c r="Q1483">
        <f>IF(G1483="GK",VLOOKUP(F1483,'[1]2017GoalKeeper Stats'!$A$2:$S$109,10,FALSE),VLOOKUP(F1483,'[1]2017Player Stats'!$A$2:$AB$830,10,FALSE))</f>
        <v>0</v>
      </c>
      <c r="R1483">
        <f>IF(G1483="GK",VLOOKUP(F1483,'[1]2017GoalKeeper Stats'!$A$2:$S$109,11,FALSE),VLOOKUP(F1483,'[1]2017Player Stats'!$A$2:$AB$830,11,FALSE))</f>
        <v>0</v>
      </c>
      <c r="S1483" t="str">
        <f>IF(G1483="GK",VLOOKUP(F1483,'[1]2017GoalKeeper Stats'!$A$2:$S$109,12,FALSE),VLOOKUP(F1483,'[1]2017Player Stats'!$A$2:$AB$830,12,FALSE))</f>
        <v>0/0</v>
      </c>
      <c r="T1483">
        <f>IF(G1483="GK",VLOOKUP(F1483,'[1]2017GoalKeeper Stats'!$A$2:$S$109,13,FALSE),VLOOKUP(F1483,'[1]2017Player Stats'!$A$2:$AB$830,13,FALSE))</f>
        <v>0</v>
      </c>
      <c r="U1483">
        <f>IF(G1483="GK",VLOOKUP(F1483,'[1]2017GoalKeeper Stats'!$A$2:$S$109,14,FALSE),VLOOKUP(F1483,'[1]2017Player Stats'!$A$2:$AB$830,14,FALSE))</f>
        <v>0</v>
      </c>
      <c r="V1483">
        <f>IF(G1483="GK",VLOOKUP(F1483,'[1]2017GoalKeeper Stats'!$A$2:$S$109,15,FALSE),VLOOKUP(F1483,'[1]2017Player Stats'!$A$2:$AB$830,15,FALSE))</f>
        <v>0</v>
      </c>
      <c r="W1483">
        <f>IF(G1483="GK",VLOOKUP(F1483,'[1]2017GoalKeeper Stats'!$A$2:$S$109,16,FALSE),VLOOKUP(F1483,'[1]2017Player Stats'!$A$2:$AB$830,16,FALSE))</f>
        <v>0</v>
      </c>
      <c r="X1483">
        <f>IF(G1483="GK",VLOOKUP(F1483,'[1]2017GoalKeeper Stats'!$A$2:$S$109,17,FALSE),VLOOKUP(F1483,'[1]2017Player Stats'!$A$2:$AB$830,17,FALSE))</f>
        <v>0</v>
      </c>
      <c r="Y1483">
        <f>IF(G1483="GK",VLOOKUP(F1483,'[1]2017GoalKeeper Stats'!$A$2:$S$109,18,FALSE),VLOOKUP(F1483,'[1]2017Player Stats'!$A$2:$AB$830,18,FALSE))</f>
        <v>0</v>
      </c>
      <c r="Z1483">
        <f>IF(G1483="GK",VLOOKUP(F1483,'[1]2017GoalKeeper Stats'!$A$2:$S$109,19,FALSE),VLOOKUP(F1483,'[1]2017Player Stats'!$A$2:$AB$830,19,FALSE))</f>
        <v>0</v>
      </c>
      <c r="AA1483">
        <f>IF(G1483="GK",VLOOKUP(F1483,'[1]2017GoalKeeper Stats'!$A$2:$S$109,20,FALSE),VLOOKUP(F1483,'[1]2017Player Stats'!$A$2:$AB$830,20,FALSE))</f>
        <v>0</v>
      </c>
      <c r="AB1483">
        <f>IF(G1483="GK",VLOOKUP(F1483,'[1]2017GoalKeeper Stats'!$A$2:$S$109,21,FALSE),VLOOKUP(F1483,'[1]2017Player Stats'!$A$2:$AB$830,21,FALSE))</f>
        <v>2</v>
      </c>
      <c r="AC1483">
        <f>IF(G1483="GK",VLOOKUP(F1483,'[1]2017GoalKeeper Stats'!$A$2:$S$109,22,FALSE),VLOOKUP(F1483,'[1]2017Player Stats'!$A$2:$AB$830,22,FALSE))</f>
        <v>0</v>
      </c>
      <c r="AD1483">
        <f>IF(G1483="GK",VLOOKUP(F1483,'[1]2017GoalKeeper Stats'!$A$2:$S$109,23,FALSE),VLOOKUP(F1483,'[1]2017Player Stats'!$A$2:$AB$830,23,FALSE))</f>
        <v>0</v>
      </c>
      <c r="AE1483">
        <f>IF(G1483="GK",VLOOKUP(F1483,'[1]2017GoalKeeper Stats'!$A$2:$S$109,24,FALSE),VLOOKUP(F1483,'[1]2017Player Stats'!$A$2:$AB$830,24,FALSE))</f>
        <v>2</v>
      </c>
      <c r="AF1483">
        <f>IF(G1483="GK",VLOOKUP(F1483,'[1]2017GoalKeeper Stats'!$A$2:$S$109,25,FALSE),VLOOKUP(F1483,'[1]2017Player Stats'!$A$2:$AB$830,25,FALSE))</f>
        <v>0</v>
      </c>
      <c r="AG1483">
        <f>IF(G1483="GK",VLOOKUP(F1483,'[1]2017GoalKeeper Stats'!$A$2:$S$109,26,FALSE),VLOOKUP(F1483,'[1]2017Player Stats'!$A$2:$AB$830,26,FALSE))</f>
        <v>0</v>
      </c>
      <c r="AH1483" s="51">
        <v>2017</v>
      </c>
      <c r="AI1483" s="51">
        <v>34</v>
      </c>
      <c r="AJ1483" s="51">
        <v>402</v>
      </c>
      <c r="AK1483" s="51">
        <v>501</v>
      </c>
      <c r="AL1483" s="51">
        <v>27</v>
      </c>
      <c r="AM1483" s="51">
        <v>57</v>
      </c>
      <c r="AN1483" s="51">
        <v>-30</v>
      </c>
      <c r="AO1483" s="52">
        <v>39.200000000000003</v>
      </c>
      <c r="AP1483" s="52">
        <v>54.68</v>
      </c>
      <c r="AQ1483" s="52">
        <v>-15.48</v>
      </c>
      <c r="AR1483" s="52">
        <v>-14.52</v>
      </c>
      <c r="AS1483" s="51">
        <v>32</v>
      </c>
      <c r="AT1483" s="52">
        <v>37.090000000000003</v>
      </c>
    </row>
    <row r="1484" spans="1:46" hidden="1">
      <c r="A1484" s="144">
        <v>2017</v>
      </c>
      <c r="B1484" s="144" t="s">
        <v>943</v>
      </c>
      <c r="C1484" s="144" t="s">
        <v>175</v>
      </c>
      <c r="D1484" s="144" t="s">
        <v>1666</v>
      </c>
      <c r="E1484" s="144" t="s">
        <v>1667</v>
      </c>
      <c r="F1484" s="144" t="str">
        <f t="shared" si="23"/>
        <v>Anatole Abang</v>
      </c>
      <c r="G1484" s="144" t="s">
        <v>875</v>
      </c>
      <c r="H1484" s="145">
        <v>65625</v>
      </c>
      <c r="I1484" s="145">
        <v>65625</v>
      </c>
      <c r="J1484" s="144" t="e">
        <f>IF(G1484="GK",VLOOKUP(F1484,'[1]2017GoalKeeper Stats'!$A$2:$S$109,2,FALSE),VLOOKUP(F1484,'[1]2017Player Stats'!$A$2:$AB$830,2,FALSE))</f>
        <v>#N/A</v>
      </c>
      <c r="K1484" s="144" t="e">
        <f>IF(G1484="GK",VLOOKUP(F1484,'[1]2017GoalKeeper Stats'!$A$2:$S$109,4,FALSE),VLOOKUP(F1484,'[1]2017Player Stats'!$A$2:$AB$830,4,FALSE))</f>
        <v>#N/A</v>
      </c>
      <c r="L1484" s="144" t="e">
        <f>IF(G1484="GK",VLOOKUP(F1484,'[1]2017GoalKeeper Stats'!$A$2:$S$109,5,FALSE),VLOOKUP(F1484,'[1]2017Player Stats'!$A$2:$AB$830,5,FALSE))</f>
        <v>#N/A</v>
      </c>
      <c r="M1484" s="144" t="e">
        <f>IF(G1484="GK",VLOOKUP(F1484,'[1]2017GoalKeeper Stats'!$A$2:$S$109,6,FALSE),VLOOKUP(F1484,'[1]2017Player Stats'!$A$2:$AB$830,6,FALSE))</f>
        <v>#N/A</v>
      </c>
      <c r="N1484" s="144" t="e">
        <f>IF(G1484="GK",VLOOKUP(F1484,'[1]2017GoalKeeper Stats'!$A$2:$S$109,7,FALSE),VLOOKUP(F1484,'[1]2017Player Stats'!$A$2:$AB$830,7,FALSE))</f>
        <v>#N/A</v>
      </c>
      <c r="O1484" s="144" t="e">
        <f>IF(G1484="GK",VLOOKUP(F1484,'[1]2017GoalKeeper Stats'!$A$2:$S$109,8,FALSE),VLOOKUP(F1484,'[1]2017Player Stats'!$A$2:$AB$830,8,FALSE))</f>
        <v>#N/A</v>
      </c>
      <c r="P1484" s="144" t="e">
        <f>IF(G1484="GK",VLOOKUP(F1484,'[1]2017GoalKeeper Stats'!$A$2:$S$109,9,FALSE),VLOOKUP(F1484,'[1]2017Player Stats'!$A$2:$AB$830,9,FALSE))</f>
        <v>#N/A</v>
      </c>
      <c r="Q1484" s="144" t="e">
        <f>IF(G1484="GK",VLOOKUP(F1484,'[1]2017GoalKeeper Stats'!$A$2:$S$109,10,FALSE),VLOOKUP(F1484,'[1]2017Player Stats'!$A$2:$AB$830,10,FALSE))</f>
        <v>#N/A</v>
      </c>
      <c r="R1484" s="144" t="e">
        <f>IF(G1484="GK",VLOOKUP(F1484,'[1]2017GoalKeeper Stats'!$A$2:$S$109,11,FALSE),VLOOKUP(F1484,'[1]2017Player Stats'!$A$2:$AB$830,11,FALSE))</f>
        <v>#N/A</v>
      </c>
      <c r="S1484" s="144" t="e">
        <f>IF(G1484="GK",VLOOKUP(F1484,'[1]2017GoalKeeper Stats'!$A$2:$S$109,12,FALSE),VLOOKUP(F1484,'[1]2017Player Stats'!$A$2:$AB$830,12,FALSE))</f>
        <v>#N/A</v>
      </c>
      <c r="T1484" s="144" t="e">
        <f>IF(G1484="GK",VLOOKUP(F1484,'[1]2017GoalKeeper Stats'!$A$2:$S$109,13,FALSE),VLOOKUP(F1484,'[1]2017Player Stats'!$A$2:$AB$830,13,FALSE))</f>
        <v>#N/A</v>
      </c>
      <c r="U1484" s="144" t="e">
        <f>IF(G1484="GK",VLOOKUP(F1484,'[1]2017GoalKeeper Stats'!$A$2:$S$109,14,FALSE),VLOOKUP(F1484,'[1]2017Player Stats'!$A$2:$AB$830,14,FALSE))</f>
        <v>#N/A</v>
      </c>
      <c r="V1484" s="144" t="e">
        <f>IF(G1484="GK",VLOOKUP(F1484,'[1]2017GoalKeeper Stats'!$A$2:$S$109,15,FALSE),VLOOKUP(F1484,'[1]2017Player Stats'!$A$2:$AB$830,15,FALSE))</f>
        <v>#N/A</v>
      </c>
      <c r="W1484" s="144" t="e">
        <f>IF(G1484="GK",VLOOKUP(F1484,'[1]2017GoalKeeper Stats'!$A$2:$S$109,16,FALSE),VLOOKUP(F1484,'[1]2017Player Stats'!$A$2:$AB$830,16,FALSE))</f>
        <v>#N/A</v>
      </c>
      <c r="X1484" s="144" t="e">
        <f>IF(G1484="GK",VLOOKUP(F1484,'[1]2017GoalKeeper Stats'!$A$2:$S$109,17,FALSE),VLOOKUP(F1484,'[1]2017Player Stats'!$A$2:$AB$830,17,FALSE))</f>
        <v>#N/A</v>
      </c>
      <c r="Y1484" s="144" t="e">
        <f>IF(G1484="GK",VLOOKUP(F1484,'[1]2017GoalKeeper Stats'!$A$2:$S$109,18,FALSE),VLOOKUP(F1484,'[1]2017Player Stats'!$A$2:$AB$830,18,FALSE))</f>
        <v>#N/A</v>
      </c>
      <c r="Z1484" s="144" t="e">
        <f>IF(G1484="GK",VLOOKUP(F1484,'[1]2017GoalKeeper Stats'!$A$2:$S$109,19,FALSE),VLOOKUP(F1484,'[1]2017Player Stats'!$A$2:$AB$830,19,FALSE))</f>
        <v>#N/A</v>
      </c>
      <c r="AA1484" s="144" t="e">
        <f>IF(G1484="GK",VLOOKUP(F1484,'[1]2017GoalKeeper Stats'!$A$2:$S$109,20,FALSE),VLOOKUP(F1484,'[1]2017Player Stats'!$A$2:$AB$830,20,FALSE))</f>
        <v>#N/A</v>
      </c>
      <c r="AB1484" s="144" t="e">
        <f>IF(G1484="GK",VLOOKUP(F1484,'[1]2017GoalKeeper Stats'!$A$2:$S$109,21,FALSE),VLOOKUP(F1484,'[1]2017Player Stats'!$A$2:$AB$830,21,FALSE))</f>
        <v>#N/A</v>
      </c>
      <c r="AC1484" s="144" t="e">
        <f>IF(G1484="GK",VLOOKUP(F1484,'[1]2017GoalKeeper Stats'!$A$2:$S$109,22,FALSE),VLOOKUP(F1484,'[1]2017Player Stats'!$A$2:$AB$830,22,FALSE))</f>
        <v>#N/A</v>
      </c>
      <c r="AD1484" s="144" t="e">
        <f>IF(G1484="GK",VLOOKUP(F1484,'[1]2017GoalKeeper Stats'!$A$2:$S$109,23,FALSE),VLOOKUP(F1484,'[1]2017Player Stats'!$A$2:$AB$830,23,FALSE))</f>
        <v>#N/A</v>
      </c>
      <c r="AE1484" s="144" t="e">
        <f>IF(G1484="GK",VLOOKUP(F1484,'[1]2017GoalKeeper Stats'!$A$2:$S$109,24,FALSE),VLOOKUP(F1484,'[1]2017Player Stats'!$A$2:$AB$830,24,FALSE))</f>
        <v>#N/A</v>
      </c>
      <c r="AF1484" s="144" t="e">
        <f>IF(G1484="GK",VLOOKUP(F1484,'[1]2017GoalKeeper Stats'!$A$2:$S$109,25,FALSE),VLOOKUP(F1484,'[1]2017Player Stats'!$A$2:$AB$830,25,FALSE))</f>
        <v>#N/A</v>
      </c>
      <c r="AG1484" s="144" t="e">
        <f>IF(G1484="GK",VLOOKUP(F1484,'[1]2017GoalKeeper Stats'!$A$2:$S$109,26,FALSE),VLOOKUP(F1484,'[1]2017Player Stats'!$A$2:$AB$830,26,FALSE))</f>
        <v>#N/A</v>
      </c>
      <c r="AH1484" s="51">
        <v>2017</v>
      </c>
      <c r="AI1484" s="51">
        <v>34</v>
      </c>
      <c r="AJ1484" s="51">
        <v>450</v>
      </c>
      <c r="AK1484" s="51">
        <v>390</v>
      </c>
      <c r="AL1484" s="51">
        <v>50</v>
      </c>
      <c r="AM1484" s="51">
        <v>46</v>
      </c>
      <c r="AN1484" s="51">
        <v>4</v>
      </c>
      <c r="AO1484" s="52">
        <v>52.36</v>
      </c>
      <c r="AP1484" s="52">
        <v>44.21</v>
      </c>
      <c r="AQ1484" s="52">
        <v>8.15</v>
      </c>
      <c r="AR1484" s="52">
        <v>-4.1500000000000004</v>
      </c>
      <c r="AS1484" s="51">
        <v>50</v>
      </c>
      <c r="AT1484" s="52">
        <v>51.82</v>
      </c>
    </row>
    <row r="1485" spans="1:46" hidden="1">
      <c r="A1485">
        <v>2017</v>
      </c>
      <c r="B1485" t="s">
        <v>194</v>
      </c>
      <c r="C1485" t="s">
        <v>194</v>
      </c>
      <c r="D1485" t="s">
        <v>1829</v>
      </c>
      <c r="E1485" t="s">
        <v>1407</v>
      </c>
      <c r="F1485" t="str">
        <f t="shared" si="23"/>
        <v>Danilo Acosta</v>
      </c>
      <c r="G1485" t="s">
        <v>860</v>
      </c>
      <c r="H1485" s="143">
        <v>65625</v>
      </c>
      <c r="I1485" s="143">
        <v>65625</v>
      </c>
      <c r="J1485" t="str">
        <f>IF(G1485="GK",VLOOKUP(F1485,'[1]2017GoalKeeper Stats'!$A$2:$S$109,2,FALSE),VLOOKUP(F1485,'[1]2017Player Stats'!$A$2:$AB$830,2,FALSE))</f>
        <v>LA</v>
      </c>
      <c r="K1485">
        <f>IF(G1485="GK",VLOOKUP(F1485,'[1]2017GoalKeeper Stats'!$A$2:$S$109,4,FALSE),VLOOKUP(F1485,'[1]2017Player Stats'!$A$2:$AB$830,4,FALSE))</f>
        <v>17</v>
      </c>
      <c r="L1485">
        <f>IF(G1485="GK",VLOOKUP(F1485,'[1]2017GoalKeeper Stats'!$A$2:$S$109,5,FALSE),VLOOKUP(F1485,'[1]2017Player Stats'!$A$2:$AB$830,5,FALSE))</f>
        <v>16</v>
      </c>
      <c r="M1485">
        <f>IF(G1485="GK",VLOOKUP(F1485,'[1]2017GoalKeeper Stats'!$A$2:$S$109,6,FALSE),VLOOKUP(F1485,'[1]2017Player Stats'!$A$2:$AB$830,6,FALSE))</f>
        <v>1411</v>
      </c>
      <c r="N1485">
        <f>IF(G1485="GK",VLOOKUP(F1485,'[1]2017GoalKeeper Stats'!$A$2:$S$109,7,FALSE),VLOOKUP(F1485,'[1]2017Player Stats'!$A$2:$AB$830,7,FALSE))</f>
        <v>0</v>
      </c>
      <c r="O1485">
        <f>IF(G1485="GK",VLOOKUP(F1485,'[1]2017GoalKeeper Stats'!$A$2:$S$109,8,FALSE),VLOOKUP(F1485,'[1]2017Player Stats'!$A$2:$AB$830,8,FALSE))</f>
        <v>2</v>
      </c>
      <c r="P1485">
        <f>IF(G1485="GK",VLOOKUP(F1485,'[1]2017GoalKeeper Stats'!$A$2:$S$109,9,FALSE),VLOOKUP(F1485,'[1]2017Player Stats'!$A$2:$AB$830,9,FALSE))</f>
        <v>2</v>
      </c>
      <c r="Q1485">
        <f>IF(G1485="GK",VLOOKUP(F1485,'[1]2017GoalKeeper Stats'!$A$2:$S$109,10,FALSE),VLOOKUP(F1485,'[1]2017Player Stats'!$A$2:$AB$830,10,FALSE))</f>
        <v>0</v>
      </c>
      <c r="R1485">
        <f>IF(G1485="GK",VLOOKUP(F1485,'[1]2017GoalKeeper Stats'!$A$2:$S$109,11,FALSE),VLOOKUP(F1485,'[1]2017Player Stats'!$A$2:$AB$830,11,FALSE))</f>
        <v>0</v>
      </c>
      <c r="S1485" t="str">
        <f>IF(G1485="GK",VLOOKUP(F1485,'[1]2017GoalKeeper Stats'!$A$2:$S$109,12,FALSE),VLOOKUP(F1485,'[1]2017Player Stats'!$A$2:$AB$830,12,FALSE))</f>
        <v>0/0</v>
      </c>
      <c r="T1485">
        <f>IF(G1485="GK",VLOOKUP(F1485,'[1]2017GoalKeeper Stats'!$A$2:$S$109,13,FALSE),VLOOKUP(F1485,'[1]2017Player Stats'!$A$2:$AB$830,13,FALSE))</f>
        <v>0</v>
      </c>
      <c r="U1485">
        <f>IF(G1485="GK",VLOOKUP(F1485,'[1]2017GoalKeeper Stats'!$A$2:$S$109,14,FALSE),VLOOKUP(F1485,'[1]2017Player Stats'!$A$2:$AB$830,14,FALSE))</f>
        <v>0</v>
      </c>
      <c r="V1485">
        <f>IF(G1485="GK",VLOOKUP(F1485,'[1]2017GoalKeeper Stats'!$A$2:$S$109,15,FALSE),VLOOKUP(F1485,'[1]2017Player Stats'!$A$2:$AB$830,15,FALSE))</f>
        <v>0</v>
      </c>
      <c r="W1485">
        <f>IF(G1485="GK",VLOOKUP(F1485,'[1]2017GoalKeeper Stats'!$A$2:$S$109,16,FALSE),VLOOKUP(F1485,'[1]2017Player Stats'!$A$2:$AB$830,16,FALSE))</f>
        <v>0</v>
      </c>
      <c r="X1485">
        <f>IF(G1485="GK",VLOOKUP(F1485,'[1]2017GoalKeeper Stats'!$A$2:$S$109,17,FALSE),VLOOKUP(F1485,'[1]2017Player Stats'!$A$2:$AB$830,17,FALSE))</f>
        <v>0</v>
      </c>
      <c r="Y1485">
        <f>IF(G1485="GK",VLOOKUP(F1485,'[1]2017GoalKeeper Stats'!$A$2:$S$109,18,FALSE),VLOOKUP(F1485,'[1]2017Player Stats'!$A$2:$AB$830,18,FALSE))</f>
        <v>1</v>
      </c>
      <c r="Z1485">
        <f>IF(G1485="GK",VLOOKUP(F1485,'[1]2017GoalKeeper Stats'!$A$2:$S$109,19,FALSE),VLOOKUP(F1485,'[1]2017Player Stats'!$A$2:$AB$830,19,FALSE))</f>
        <v>1</v>
      </c>
      <c r="AA1485">
        <f>IF(G1485="GK",VLOOKUP(F1485,'[1]2017GoalKeeper Stats'!$A$2:$S$109,20,FALSE),VLOOKUP(F1485,'[1]2017Player Stats'!$A$2:$AB$830,20,FALSE))</f>
        <v>0.13</v>
      </c>
      <c r="AB1485">
        <f>IF(G1485="GK",VLOOKUP(F1485,'[1]2017GoalKeeper Stats'!$A$2:$S$109,21,FALSE),VLOOKUP(F1485,'[1]2017Player Stats'!$A$2:$AB$830,21,FALSE))</f>
        <v>23</v>
      </c>
      <c r="AC1485">
        <f>IF(G1485="GK",VLOOKUP(F1485,'[1]2017GoalKeeper Stats'!$A$2:$S$109,22,FALSE),VLOOKUP(F1485,'[1]2017Player Stats'!$A$2:$AB$830,22,FALSE))</f>
        <v>14</v>
      </c>
      <c r="AD1485">
        <f>IF(G1485="GK",VLOOKUP(F1485,'[1]2017GoalKeeper Stats'!$A$2:$S$109,23,FALSE),VLOOKUP(F1485,'[1]2017Player Stats'!$A$2:$AB$830,23,FALSE))</f>
        <v>0</v>
      </c>
      <c r="AE1485">
        <f>IF(G1485="GK",VLOOKUP(F1485,'[1]2017GoalKeeper Stats'!$A$2:$S$109,24,FALSE),VLOOKUP(F1485,'[1]2017Player Stats'!$A$2:$AB$830,24,FALSE))</f>
        <v>2</v>
      </c>
      <c r="AF1485">
        <f>IF(G1485="GK",VLOOKUP(F1485,'[1]2017GoalKeeper Stats'!$A$2:$S$109,25,FALSE),VLOOKUP(F1485,'[1]2017Player Stats'!$A$2:$AB$830,25,FALSE))</f>
        <v>1</v>
      </c>
      <c r="AG1485">
        <f>IF(G1485="GK",VLOOKUP(F1485,'[1]2017GoalKeeper Stats'!$A$2:$S$109,26,FALSE),VLOOKUP(F1485,'[1]2017Player Stats'!$A$2:$AB$830,26,FALSE))</f>
        <v>0</v>
      </c>
      <c r="AH1485" s="51">
        <v>2017</v>
      </c>
      <c r="AI1485" s="51">
        <v>34</v>
      </c>
      <c r="AJ1485" s="51">
        <v>548</v>
      </c>
      <c r="AK1485" s="51">
        <v>420</v>
      </c>
      <c r="AL1485" s="51">
        <v>49</v>
      </c>
      <c r="AM1485" s="51">
        <v>54</v>
      </c>
      <c r="AN1485" s="51">
        <v>-5</v>
      </c>
      <c r="AO1485" s="52">
        <v>51.96</v>
      </c>
      <c r="AP1485" s="52">
        <v>49.83</v>
      </c>
      <c r="AQ1485" s="52">
        <v>2.12</v>
      </c>
      <c r="AR1485" s="52">
        <v>-7.12</v>
      </c>
      <c r="AS1485" s="51">
        <v>45</v>
      </c>
      <c r="AT1485" s="52">
        <v>48.26</v>
      </c>
    </row>
    <row r="1486" spans="1:46" hidden="1">
      <c r="A1486">
        <v>2017</v>
      </c>
      <c r="B1486" t="s">
        <v>1914</v>
      </c>
      <c r="C1486" t="s">
        <v>1915</v>
      </c>
      <c r="D1486" t="s">
        <v>1785</v>
      </c>
      <c r="E1486" t="s">
        <v>1390</v>
      </c>
      <c r="F1486" t="str">
        <f t="shared" si="23"/>
        <v>Brandon Allen</v>
      </c>
      <c r="G1486" t="s">
        <v>875</v>
      </c>
      <c r="H1486" s="143">
        <v>65625</v>
      </c>
      <c r="I1486" s="143">
        <v>65625</v>
      </c>
      <c r="J1486" t="str">
        <f>IF(G1486="GK",VLOOKUP(F1486,'[1]2017GoalKeeper Stats'!$A$2:$S$109,2,FALSE),VLOOKUP(F1486,'[1]2017Player Stats'!$A$2:$AB$830,2,FALSE))</f>
        <v>MIN</v>
      </c>
      <c r="K1486">
        <f>IF(G1486="GK",VLOOKUP(F1486,'[1]2017GoalKeeper Stats'!$A$2:$S$109,4,FALSE),VLOOKUP(F1486,'[1]2017Player Stats'!$A$2:$AB$830,4,FALSE))</f>
        <v>1</v>
      </c>
      <c r="L1486">
        <f>IF(G1486="GK",VLOOKUP(F1486,'[1]2017GoalKeeper Stats'!$A$2:$S$109,5,FALSE),VLOOKUP(F1486,'[1]2017Player Stats'!$A$2:$AB$830,5,FALSE))</f>
        <v>0</v>
      </c>
      <c r="M1486">
        <f>IF(G1486="GK",VLOOKUP(F1486,'[1]2017GoalKeeper Stats'!$A$2:$S$109,6,FALSE),VLOOKUP(F1486,'[1]2017Player Stats'!$A$2:$AB$830,6,FALSE))</f>
        <v>9</v>
      </c>
      <c r="N1486">
        <f>IF(G1486="GK",VLOOKUP(F1486,'[1]2017GoalKeeper Stats'!$A$2:$S$109,7,FALSE),VLOOKUP(F1486,'[1]2017Player Stats'!$A$2:$AB$830,7,FALSE))</f>
        <v>0</v>
      </c>
      <c r="O1486">
        <f>IF(G1486="GK",VLOOKUP(F1486,'[1]2017GoalKeeper Stats'!$A$2:$S$109,8,FALSE),VLOOKUP(F1486,'[1]2017Player Stats'!$A$2:$AB$830,8,FALSE))</f>
        <v>0</v>
      </c>
      <c r="P1486">
        <f>IF(G1486="GK",VLOOKUP(F1486,'[1]2017GoalKeeper Stats'!$A$2:$S$109,9,FALSE),VLOOKUP(F1486,'[1]2017Player Stats'!$A$2:$AB$830,9,FALSE))</f>
        <v>0</v>
      </c>
      <c r="Q1486">
        <f>IF(G1486="GK",VLOOKUP(F1486,'[1]2017GoalKeeper Stats'!$A$2:$S$109,10,FALSE),VLOOKUP(F1486,'[1]2017Player Stats'!$A$2:$AB$830,10,FALSE))</f>
        <v>0</v>
      </c>
      <c r="R1486">
        <f>IF(G1486="GK",VLOOKUP(F1486,'[1]2017GoalKeeper Stats'!$A$2:$S$109,11,FALSE),VLOOKUP(F1486,'[1]2017Player Stats'!$A$2:$AB$830,11,FALSE))</f>
        <v>0</v>
      </c>
      <c r="S1486" t="str">
        <f>IF(G1486="GK",VLOOKUP(F1486,'[1]2017GoalKeeper Stats'!$A$2:$S$109,12,FALSE),VLOOKUP(F1486,'[1]2017Player Stats'!$A$2:$AB$830,12,FALSE))</f>
        <v>0/0</v>
      </c>
      <c r="T1486">
        <f>IF(G1486="GK",VLOOKUP(F1486,'[1]2017GoalKeeper Stats'!$A$2:$S$109,13,FALSE),VLOOKUP(F1486,'[1]2017Player Stats'!$A$2:$AB$830,13,FALSE))</f>
        <v>0</v>
      </c>
      <c r="U1486">
        <f>IF(G1486="GK",VLOOKUP(F1486,'[1]2017GoalKeeper Stats'!$A$2:$S$109,14,FALSE),VLOOKUP(F1486,'[1]2017Player Stats'!$A$2:$AB$830,14,FALSE))</f>
        <v>0</v>
      </c>
      <c r="V1486">
        <f>IF(G1486="GK",VLOOKUP(F1486,'[1]2017GoalKeeper Stats'!$A$2:$S$109,15,FALSE),VLOOKUP(F1486,'[1]2017Player Stats'!$A$2:$AB$830,15,FALSE))</f>
        <v>0</v>
      </c>
      <c r="W1486">
        <f>IF(G1486="GK",VLOOKUP(F1486,'[1]2017GoalKeeper Stats'!$A$2:$S$109,16,FALSE),VLOOKUP(F1486,'[1]2017Player Stats'!$A$2:$AB$830,16,FALSE))</f>
        <v>0</v>
      </c>
      <c r="X1486">
        <f>IF(G1486="GK",VLOOKUP(F1486,'[1]2017GoalKeeper Stats'!$A$2:$S$109,17,FALSE),VLOOKUP(F1486,'[1]2017Player Stats'!$A$2:$AB$830,17,FALSE))</f>
        <v>0</v>
      </c>
      <c r="Y1486">
        <f>IF(G1486="GK",VLOOKUP(F1486,'[1]2017GoalKeeper Stats'!$A$2:$S$109,18,FALSE),VLOOKUP(F1486,'[1]2017Player Stats'!$A$2:$AB$830,18,FALSE))</f>
        <v>0</v>
      </c>
      <c r="Z1486">
        <f>IF(G1486="GK",VLOOKUP(F1486,'[1]2017GoalKeeper Stats'!$A$2:$S$109,19,FALSE),VLOOKUP(F1486,'[1]2017Player Stats'!$A$2:$AB$830,19,FALSE))</f>
        <v>0</v>
      </c>
      <c r="AA1486">
        <f>IF(G1486="GK",VLOOKUP(F1486,'[1]2017GoalKeeper Stats'!$A$2:$S$109,20,FALSE),VLOOKUP(F1486,'[1]2017Player Stats'!$A$2:$AB$830,20,FALSE))</f>
        <v>0</v>
      </c>
      <c r="AB1486">
        <f>IF(G1486="GK",VLOOKUP(F1486,'[1]2017GoalKeeper Stats'!$A$2:$S$109,21,FALSE),VLOOKUP(F1486,'[1]2017Player Stats'!$A$2:$AB$830,21,FALSE))</f>
        <v>0</v>
      </c>
      <c r="AC1486">
        <f>IF(G1486="GK",VLOOKUP(F1486,'[1]2017GoalKeeper Stats'!$A$2:$S$109,22,FALSE),VLOOKUP(F1486,'[1]2017Player Stats'!$A$2:$AB$830,22,FALSE))</f>
        <v>0</v>
      </c>
      <c r="AD1486">
        <f>IF(G1486="GK",VLOOKUP(F1486,'[1]2017GoalKeeper Stats'!$A$2:$S$109,23,FALSE),VLOOKUP(F1486,'[1]2017Player Stats'!$A$2:$AB$830,23,FALSE))</f>
        <v>0</v>
      </c>
      <c r="AE1486">
        <f>IF(G1486="GK",VLOOKUP(F1486,'[1]2017GoalKeeper Stats'!$A$2:$S$109,24,FALSE),VLOOKUP(F1486,'[1]2017Player Stats'!$A$2:$AB$830,24,FALSE))</f>
        <v>0</v>
      </c>
      <c r="AF1486">
        <f>IF(G1486="GK",VLOOKUP(F1486,'[1]2017GoalKeeper Stats'!$A$2:$S$109,25,FALSE),VLOOKUP(F1486,'[1]2017Player Stats'!$A$2:$AB$830,25,FALSE))</f>
        <v>0</v>
      </c>
      <c r="AG1486">
        <f>IF(G1486="GK",VLOOKUP(F1486,'[1]2017GoalKeeper Stats'!$A$2:$S$109,26,FALSE),VLOOKUP(F1486,'[1]2017Player Stats'!$A$2:$AB$830,26,FALSE))</f>
        <v>0</v>
      </c>
      <c r="AH1486" s="51">
        <v>2017</v>
      </c>
      <c r="AI1486" s="51">
        <v>34</v>
      </c>
      <c r="AJ1486" s="51">
        <v>338</v>
      </c>
      <c r="AK1486" s="51">
        <v>563</v>
      </c>
      <c r="AL1486" s="51">
        <v>45</v>
      </c>
      <c r="AM1486" s="51">
        <v>67</v>
      </c>
      <c r="AN1486" s="51">
        <v>-22</v>
      </c>
      <c r="AO1486" s="52">
        <v>39.22</v>
      </c>
      <c r="AP1486" s="52">
        <v>64.92</v>
      </c>
      <c r="AQ1486" s="52">
        <v>-25.7</v>
      </c>
      <c r="AR1486" s="52">
        <v>3.7</v>
      </c>
      <c r="AS1486" s="51">
        <v>36</v>
      </c>
      <c r="AT1486" s="52">
        <v>31.28</v>
      </c>
    </row>
    <row r="1487" spans="1:46" hidden="1">
      <c r="A1487">
        <v>2017</v>
      </c>
      <c r="B1487" t="s">
        <v>212</v>
      </c>
      <c r="C1487" t="s">
        <v>212</v>
      </c>
      <c r="D1487" t="s">
        <v>1207</v>
      </c>
      <c r="E1487" t="s">
        <v>1833</v>
      </c>
      <c r="F1487" t="str">
        <f t="shared" si="23"/>
        <v>Mikey Ambrose</v>
      </c>
      <c r="G1487" t="s">
        <v>893</v>
      </c>
      <c r="H1487" s="143">
        <v>65625</v>
      </c>
      <c r="I1487" s="143">
        <v>65625</v>
      </c>
      <c r="J1487" t="str">
        <f>IF(G1487="GK",VLOOKUP(F1487,'[1]2017GoalKeeper Stats'!$A$2:$S$109,2,FALSE),VLOOKUP(F1487,'[1]2017Player Stats'!$A$2:$AB$830,2,FALSE))</f>
        <v>MIA</v>
      </c>
      <c r="K1487">
        <f>IF(G1487="GK",VLOOKUP(F1487,'[1]2017GoalKeeper Stats'!$A$2:$S$109,4,FALSE),VLOOKUP(F1487,'[1]2017Player Stats'!$A$2:$AB$830,4,FALSE))</f>
        <v>7</v>
      </c>
      <c r="L1487">
        <f>IF(G1487="GK",VLOOKUP(F1487,'[1]2017GoalKeeper Stats'!$A$2:$S$109,5,FALSE),VLOOKUP(F1487,'[1]2017Player Stats'!$A$2:$AB$830,5,FALSE))</f>
        <v>2</v>
      </c>
      <c r="M1487">
        <f>IF(G1487="GK",VLOOKUP(F1487,'[1]2017GoalKeeper Stats'!$A$2:$S$109,6,FALSE),VLOOKUP(F1487,'[1]2017Player Stats'!$A$2:$AB$830,6,FALSE))</f>
        <v>260</v>
      </c>
      <c r="N1487">
        <f>IF(G1487="GK",VLOOKUP(F1487,'[1]2017GoalKeeper Stats'!$A$2:$S$109,7,FALSE),VLOOKUP(F1487,'[1]2017Player Stats'!$A$2:$AB$830,7,FALSE))</f>
        <v>0</v>
      </c>
      <c r="O1487">
        <f>IF(G1487="GK",VLOOKUP(F1487,'[1]2017GoalKeeper Stats'!$A$2:$S$109,8,FALSE),VLOOKUP(F1487,'[1]2017Player Stats'!$A$2:$AB$830,8,FALSE))</f>
        <v>0</v>
      </c>
      <c r="P1487">
        <f>IF(G1487="GK",VLOOKUP(F1487,'[1]2017GoalKeeper Stats'!$A$2:$S$109,9,FALSE),VLOOKUP(F1487,'[1]2017Player Stats'!$A$2:$AB$830,9,FALSE))</f>
        <v>1</v>
      </c>
      <c r="Q1487">
        <f>IF(G1487="GK",VLOOKUP(F1487,'[1]2017GoalKeeper Stats'!$A$2:$S$109,10,FALSE),VLOOKUP(F1487,'[1]2017Player Stats'!$A$2:$AB$830,10,FALSE))</f>
        <v>0</v>
      </c>
      <c r="R1487">
        <f>IF(G1487="GK",VLOOKUP(F1487,'[1]2017GoalKeeper Stats'!$A$2:$S$109,11,FALSE),VLOOKUP(F1487,'[1]2017Player Stats'!$A$2:$AB$830,11,FALSE))</f>
        <v>0</v>
      </c>
      <c r="S1487" t="str">
        <f>IF(G1487="GK",VLOOKUP(F1487,'[1]2017GoalKeeper Stats'!$A$2:$S$109,12,FALSE),VLOOKUP(F1487,'[1]2017Player Stats'!$A$2:$AB$830,12,FALSE))</f>
        <v>0/0</v>
      </c>
      <c r="T1487">
        <f>IF(G1487="GK",VLOOKUP(F1487,'[1]2017GoalKeeper Stats'!$A$2:$S$109,13,FALSE),VLOOKUP(F1487,'[1]2017Player Stats'!$A$2:$AB$830,13,FALSE))</f>
        <v>0</v>
      </c>
      <c r="U1487">
        <f>IF(G1487="GK",VLOOKUP(F1487,'[1]2017GoalKeeper Stats'!$A$2:$S$109,14,FALSE),VLOOKUP(F1487,'[1]2017Player Stats'!$A$2:$AB$830,14,FALSE))</f>
        <v>0</v>
      </c>
      <c r="V1487">
        <f>IF(G1487="GK",VLOOKUP(F1487,'[1]2017GoalKeeper Stats'!$A$2:$S$109,15,FALSE),VLOOKUP(F1487,'[1]2017Player Stats'!$A$2:$AB$830,15,FALSE))</f>
        <v>0</v>
      </c>
      <c r="W1487">
        <f>IF(G1487="GK",VLOOKUP(F1487,'[1]2017GoalKeeper Stats'!$A$2:$S$109,16,FALSE),VLOOKUP(F1487,'[1]2017Player Stats'!$A$2:$AB$830,16,FALSE))</f>
        <v>0</v>
      </c>
      <c r="X1487">
        <f>IF(G1487="GK",VLOOKUP(F1487,'[1]2017GoalKeeper Stats'!$A$2:$S$109,17,FALSE),VLOOKUP(F1487,'[1]2017Player Stats'!$A$2:$AB$830,17,FALSE))</f>
        <v>0</v>
      </c>
      <c r="Y1487">
        <f>IF(G1487="GK",VLOOKUP(F1487,'[1]2017GoalKeeper Stats'!$A$2:$S$109,18,FALSE),VLOOKUP(F1487,'[1]2017Player Stats'!$A$2:$AB$830,18,FALSE))</f>
        <v>0</v>
      </c>
      <c r="Z1487">
        <f>IF(G1487="GK",VLOOKUP(F1487,'[1]2017GoalKeeper Stats'!$A$2:$S$109,19,FALSE),VLOOKUP(F1487,'[1]2017Player Stats'!$A$2:$AB$830,19,FALSE))</f>
        <v>0</v>
      </c>
      <c r="AA1487">
        <f>IF(G1487="GK",VLOOKUP(F1487,'[1]2017GoalKeeper Stats'!$A$2:$S$109,20,FALSE),VLOOKUP(F1487,'[1]2017Player Stats'!$A$2:$AB$830,20,FALSE))</f>
        <v>0</v>
      </c>
      <c r="AB1487">
        <f>IF(G1487="GK",VLOOKUP(F1487,'[1]2017GoalKeeper Stats'!$A$2:$S$109,21,FALSE),VLOOKUP(F1487,'[1]2017Player Stats'!$A$2:$AB$830,21,FALSE))</f>
        <v>4</v>
      </c>
      <c r="AC1487">
        <f>IF(G1487="GK",VLOOKUP(F1487,'[1]2017GoalKeeper Stats'!$A$2:$S$109,22,FALSE),VLOOKUP(F1487,'[1]2017Player Stats'!$A$2:$AB$830,22,FALSE))</f>
        <v>1</v>
      </c>
      <c r="AD1487">
        <f>IF(G1487="GK",VLOOKUP(F1487,'[1]2017GoalKeeper Stats'!$A$2:$S$109,23,FALSE),VLOOKUP(F1487,'[1]2017Player Stats'!$A$2:$AB$830,23,FALSE))</f>
        <v>2</v>
      </c>
      <c r="AE1487">
        <f>IF(G1487="GK",VLOOKUP(F1487,'[1]2017GoalKeeper Stats'!$A$2:$S$109,24,FALSE),VLOOKUP(F1487,'[1]2017Player Stats'!$A$2:$AB$830,24,FALSE))</f>
        <v>1</v>
      </c>
      <c r="AF1487">
        <f>IF(G1487="GK",VLOOKUP(F1487,'[1]2017GoalKeeper Stats'!$A$2:$S$109,25,FALSE),VLOOKUP(F1487,'[1]2017Player Stats'!$A$2:$AB$830,25,FALSE))</f>
        <v>0</v>
      </c>
      <c r="AG1487">
        <f>IF(G1487="GK",VLOOKUP(F1487,'[1]2017GoalKeeper Stats'!$A$2:$S$109,26,FALSE),VLOOKUP(F1487,'[1]2017Player Stats'!$A$2:$AB$830,26,FALSE))</f>
        <v>0</v>
      </c>
      <c r="AH1487" s="51">
        <v>2017</v>
      </c>
      <c r="AI1487" s="51">
        <v>34</v>
      </c>
      <c r="AJ1487" s="51">
        <v>438</v>
      </c>
      <c r="AK1487" s="51">
        <v>401</v>
      </c>
      <c r="AL1487" s="51">
        <v>69</v>
      </c>
      <c r="AM1487" s="51">
        <v>37</v>
      </c>
      <c r="AN1487" s="51">
        <v>32</v>
      </c>
      <c r="AO1487" s="52">
        <v>48.97</v>
      </c>
      <c r="AP1487" s="52">
        <v>43.53</v>
      </c>
      <c r="AQ1487" s="52">
        <v>5.44</v>
      </c>
      <c r="AR1487" s="52">
        <v>26.56</v>
      </c>
      <c r="AS1487" s="51">
        <v>55</v>
      </c>
      <c r="AT1487" s="52">
        <v>49.88</v>
      </c>
    </row>
    <row r="1488" spans="1:46" hidden="1">
      <c r="A1488">
        <v>2017</v>
      </c>
      <c r="B1488" t="s">
        <v>204</v>
      </c>
      <c r="C1488" t="s">
        <v>204</v>
      </c>
      <c r="D1488" t="s">
        <v>1238</v>
      </c>
      <c r="E1488" t="s">
        <v>1679</v>
      </c>
      <c r="F1488" t="str">
        <f t="shared" si="23"/>
        <v>Eric Ayuk</v>
      </c>
      <c r="G1488" t="s">
        <v>860</v>
      </c>
      <c r="H1488" s="143">
        <v>65625</v>
      </c>
      <c r="I1488" s="143">
        <v>65625</v>
      </c>
      <c r="J1488" t="str">
        <f>IF(G1488="GK",VLOOKUP(F1488,'[1]2017GoalKeeper Stats'!$A$2:$S$109,2,FALSE),VLOOKUP(F1488,'[1]2017Player Stats'!$A$2:$AB$830,2,FALSE))</f>
        <v>PHI</v>
      </c>
      <c r="K1488">
        <f>IF(G1488="GK",VLOOKUP(F1488,'[1]2017GoalKeeper Stats'!$A$2:$S$109,4,FALSE),VLOOKUP(F1488,'[1]2017Player Stats'!$A$2:$AB$830,4,FALSE))</f>
        <v>0</v>
      </c>
      <c r="L1488">
        <f>IF(G1488="GK",VLOOKUP(F1488,'[1]2017GoalKeeper Stats'!$A$2:$S$109,5,FALSE),VLOOKUP(F1488,'[1]2017Player Stats'!$A$2:$AB$830,5,FALSE))</f>
        <v>0</v>
      </c>
      <c r="M1488">
        <f>IF(G1488="GK",VLOOKUP(F1488,'[1]2017GoalKeeper Stats'!$A$2:$S$109,6,FALSE),VLOOKUP(F1488,'[1]2017Player Stats'!$A$2:$AB$830,6,FALSE))</f>
        <v>0</v>
      </c>
      <c r="N1488">
        <f>IF(G1488="GK",VLOOKUP(F1488,'[1]2017GoalKeeper Stats'!$A$2:$S$109,7,FALSE),VLOOKUP(F1488,'[1]2017Player Stats'!$A$2:$AB$830,7,FALSE))</f>
        <v>0</v>
      </c>
      <c r="O1488">
        <f>IF(G1488="GK",VLOOKUP(F1488,'[1]2017GoalKeeper Stats'!$A$2:$S$109,8,FALSE),VLOOKUP(F1488,'[1]2017Player Stats'!$A$2:$AB$830,8,FALSE))</f>
        <v>0</v>
      </c>
      <c r="P1488">
        <f>IF(G1488="GK",VLOOKUP(F1488,'[1]2017GoalKeeper Stats'!$A$2:$S$109,9,FALSE),VLOOKUP(F1488,'[1]2017Player Stats'!$A$2:$AB$830,9,FALSE))</f>
        <v>0</v>
      </c>
      <c r="Q1488">
        <f>IF(G1488="GK",VLOOKUP(F1488,'[1]2017GoalKeeper Stats'!$A$2:$S$109,10,FALSE),VLOOKUP(F1488,'[1]2017Player Stats'!$A$2:$AB$830,10,FALSE))</f>
        <v>0</v>
      </c>
      <c r="R1488">
        <f>IF(G1488="GK",VLOOKUP(F1488,'[1]2017GoalKeeper Stats'!$A$2:$S$109,11,FALSE),VLOOKUP(F1488,'[1]2017Player Stats'!$A$2:$AB$830,11,FALSE))</f>
        <v>0</v>
      </c>
      <c r="S1488" t="str">
        <f>IF(G1488="GK",VLOOKUP(F1488,'[1]2017GoalKeeper Stats'!$A$2:$S$109,12,FALSE),VLOOKUP(F1488,'[1]2017Player Stats'!$A$2:$AB$830,12,FALSE))</f>
        <v>0/0</v>
      </c>
      <c r="T1488">
        <f>IF(G1488="GK",VLOOKUP(F1488,'[1]2017GoalKeeper Stats'!$A$2:$S$109,13,FALSE),VLOOKUP(F1488,'[1]2017Player Stats'!$A$2:$AB$830,13,FALSE))</f>
        <v>0</v>
      </c>
      <c r="U1488">
        <f>IF(G1488="GK",VLOOKUP(F1488,'[1]2017GoalKeeper Stats'!$A$2:$S$109,14,FALSE),VLOOKUP(F1488,'[1]2017Player Stats'!$A$2:$AB$830,14,FALSE))</f>
        <v>0</v>
      </c>
      <c r="V1488">
        <f>IF(G1488="GK",VLOOKUP(F1488,'[1]2017GoalKeeper Stats'!$A$2:$S$109,15,FALSE),VLOOKUP(F1488,'[1]2017Player Stats'!$A$2:$AB$830,15,FALSE))</f>
        <v>0</v>
      </c>
      <c r="W1488">
        <f>IF(G1488="GK",VLOOKUP(F1488,'[1]2017GoalKeeper Stats'!$A$2:$S$109,16,FALSE),VLOOKUP(F1488,'[1]2017Player Stats'!$A$2:$AB$830,16,FALSE))</f>
        <v>0</v>
      </c>
      <c r="X1488">
        <f>IF(G1488="GK",VLOOKUP(F1488,'[1]2017GoalKeeper Stats'!$A$2:$S$109,17,FALSE),VLOOKUP(F1488,'[1]2017Player Stats'!$A$2:$AB$830,17,FALSE))</f>
        <v>0</v>
      </c>
      <c r="Y1488">
        <f>IF(G1488="GK",VLOOKUP(F1488,'[1]2017GoalKeeper Stats'!$A$2:$S$109,18,FALSE),VLOOKUP(F1488,'[1]2017Player Stats'!$A$2:$AB$830,18,FALSE))</f>
        <v>0</v>
      </c>
      <c r="Z1488">
        <f>IF(G1488="GK",VLOOKUP(F1488,'[1]2017GoalKeeper Stats'!$A$2:$S$109,19,FALSE),VLOOKUP(F1488,'[1]2017Player Stats'!$A$2:$AB$830,19,FALSE))</f>
        <v>0</v>
      </c>
      <c r="AA1488">
        <f>IF(G1488="GK",VLOOKUP(F1488,'[1]2017GoalKeeper Stats'!$A$2:$S$109,20,FALSE),VLOOKUP(F1488,'[1]2017Player Stats'!$A$2:$AB$830,20,FALSE))</f>
        <v>0</v>
      </c>
      <c r="AB1488">
        <f>IF(G1488="GK",VLOOKUP(F1488,'[1]2017GoalKeeper Stats'!$A$2:$S$109,21,FALSE),VLOOKUP(F1488,'[1]2017Player Stats'!$A$2:$AB$830,21,FALSE))</f>
        <v>0</v>
      </c>
      <c r="AC1488">
        <f>IF(G1488="GK",VLOOKUP(F1488,'[1]2017GoalKeeper Stats'!$A$2:$S$109,22,FALSE),VLOOKUP(F1488,'[1]2017Player Stats'!$A$2:$AB$830,22,FALSE))</f>
        <v>0</v>
      </c>
      <c r="AD1488">
        <f>IF(G1488="GK",VLOOKUP(F1488,'[1]2017GoalKeeper Stats'!$A$2:$S$109,23,FALSE),VLOOKUP(F1488,'[1]2017Player Stats'!$A$2:$AB$830,23,FALSE))</f>
        <v>0</v>
      </c>
      <c r="AE1488">
        <f>IF(G1488="GK",VLOOKUP(F1488,'[1]2017GoalKeeper Stats'!$A$2:$S$109,24,FALSE),VLOOKUP(F1488,'[1]2017Player Stats'!$A$2:$AB$830,24,FALSE))</f>
        <v>0</v>
      </c>
      <c r="AF1488">
        <f>IF(G1488="GK",VLOOKUP(F1488,'[1]2017GoalKeeper Stats'!$A$2:$S$109,25,FALSE),VLOOKUP(F1488,'[1]2017Player Stats'!$A$2:$AB$830,25,FALSE))</f>
        <v>0</v>
      </c>
      <c r="AG1488">
        <f>IF(G1488="GK",VLOOKUP(F1488,'[1]2017GoalKeeper Stats'!$A$2:$S$109,26,FALSE),VLOOKUP(F1488,'[1]2017Player Stats'!$A$2:$AB$830,26,FALSE))</f>
        <v>0</v>
      </c>
      <c r="AH1488" s="51">
        <v>2017</v>
      </c>
      <c r="AI1488" s="51">
        <v>34</v>
      </c>
      <c r="AJ1488" s="51">
        <v>386</v>
      </c>
      <c r="AK1488" s="51">
        <v>424</v>
      </c>
      <c r="AL1488" s="51">
        <v>49</v>
      </c>
      <c r="AM1488" s="51">
        <v>47</v>
      </c>
      <c r="AN1488" s="51">
        <v>2</v>
      </c>
      <c r="AO1488" s="52">
        <v>43.73</v>
      </c>
      <c r="AP1488" s="52">
        <v>44.93</v>
      </c>
      <c r="AQ1488" s="52">
        <v>-1.2</v>
      </c>
      <c r="AR1488" s="52">
        <v>3.2</v>
      </c>
      <c r="AS1488" s="51">
        <v>42</v>
      </c>
      <c r="AT1488" s="52">
        <v>44.82</v>
      </c>
    </row>
    <row r="1489" spans="1:46" hidden="1">
      <c r="A1489">
        <v>2017</v>
      </c>
      <c r="B1489" t="s">
        <v>202</v>
      </c>
      <c r="C1489" t="s">
        <v>202</v>
      </c>
      <c r="D1489" t="s">
        <v>1050</v>
      </c>
      <c r="E1489" t="s">
        <v>1823</v>
      </c>
      <c r="F1489" t="str">
        <f t="shared" si="23"/>
        <v>Drew Conner</v>
      </c>
      <c r="G1489" t="s">
        <v>860</v>
      </c>
      <c r="H1489" s="143">
        <v>65625</v>
      </c>
      <c r="I1489" s="143">
        <v>65625</v>
      </c>
      <c r="J1489" t="str">
        <f>IF(G1489="GK",VLOOKUP(F1489,'[1]2017GoalKeeper Stats'!$A$2:$S$109,2,FALSE),VLOOKUP(F1489,'[1]2017Player Stats'!$A$2:$AB$830,2,FALSE))</f>
        <v>CHI</v>
      </c>
      <c r="K1489">
        <f>IF(G1489="GK",VLOOKUP(F1489,'[1]2017GoalKeeper Stats'!$A$2:$S$109,4,FALSE),VLOOKUP(F1489,'[1]2017Player Stats'!$A$2:$AB$830,4,FALSE))</f>
        <v>21</v>
      </c>
      <c r="L1489">
        <f>IF(G1489="GK",VLOOKUP(F1489,'[1]2017GoalKeeper Stats'!$A$2:$S$109,5,FALSE),VLOOKUP(F1489,'[1]2017Player Stats'!$A$2:$AB$830,5,FALSE))</f>
        <v>8</v>
      </c>
      <c r="M1489">
        <f>IF(G1489="GK",VLOOKUP(F1489,'[1]2017GoalKeeper Stats'!$A$2:$S$109,6,FALSE),VLOOKUP(F1489,'[1]2017Player Stats'!$A$2:$AB$830,6,FALSE))</f>
        <v>882</v>
      </c>
      <c r="N1489">
        <f>IF(G1489="GK",VLOOKUP(F1489,'[1]2017GoalKeeper Stats'!$A$2:$S$109,7,FALSE),VLOOKUP(F1489,'[1]2017Player Stats'!$A$2:$AB$830,7,FALSE))</f>
        <v>0</v>
      </c>
      <c r="O1489">
        <f>IF(G1489="GK",VLOOKUP(F1489,'[1]2017GoalKeeper Stats'!$A$2:$S$109,8,FALSE),VLOOKUP(F1489,'[1]2017Player Stats'!$A$2:$AB$830,8,FALSE))</f>
        <v>1</v>
      </c>
      <c r="P1489">
        <f>IF(G1489="GK",VLOOKUP(F1489,'[1]2017GoalKeeper Stats'!$A$2:$S$109,9,FALSE),VLOOKUP(F1489,'[1]2017Player Stats'!$A$2:$AB$830,9,FALSE))</f>
        <v>3</v>
      </c>
      <c r="Q1489">
        <f>IF(G1489="GK",VLOOKUP(F1489,'[1]2017GoalKeeper Stats'!$A$2:$S$109,10,FALSE),VLOOKUP(F1489,'[1]2017Player Stats'!$A$2:$AB$830,10,FALSE))</f>
        <v>1</v>
      </c>
      <c r="R1489">
        <f>IF(G1489="GK",VLOOKUP(F1489,'[1]2017GoalKeeper Stats'!$A$2:$S$109,11,FALSE),VLOOKUP(F1489,'[1]2017Player Stats'!$A$2:$AB$830,11,FALSE))</f>
        <v>0</v>
      </c>
      <c r="S1489" t="str">
        <f>IF(G1489="GK",VLOOKUP(F1489,'[1]2017GoalKeeper Stats'!$A$2:$S$109,12,FALSE),VLOOKUP(F1489,'[1]2017Player Stats'!$A$2:$AB$830,12,FALSE))</f>
        <v>0/0</v>
      </c>
      <c r="T1489">
        <f>IF(G1489="GK",VLOOKUP(F1489,'[1]2017GoalKeeper Stats'!$A$2:$S$109,13,FALSE),VLOOKUP(F1489,'[1]2017Player Stats'!$A$2:$AB$830,13,FALSE))</f>
        <v>0</v>
      </c>
      <c r="U1489">
        <f>IF(G1489="GK",VLOOKUP(F1489,'[1]2017GoalKeeper Stats'!$A$2:$S$109,14,FALSE),VLOOKUP(F1489,'[1]2017Player Stats'!$A$2:$AB$830,14,FALSE))</f>
        <v>0</v>
      </c>
      <c r="V1489">
        <f>IF(G1489="GK",VLOOKUP(F1489,'[1]2017GoalKeeper Stats'!$A$2:$S$109,15,FALSE),VLOOKUP(F1489,'[1]2017Player Stats'!$A$2:$AB$830,15,FALSE))</f>
        <v>0</v>
      </c>
      <c r="W1489">
        <f>IF(G1489="GK",VLOOKUP(F1489,'[1]2017GoalKeeper Stats'!$A$2:$S$109,16,FALSE),VLOOKUP(F1489,'[1]2017Player Stats'!$A$2:$AB$830,16,FALSE))</f>
        <v>0</v>
      </c>
      <c r="X1489">
        <f>IF(G1489="GK",VLOOKUP(F1489,'[1]2017GoalKeeper Stats'!$A$2:$S$109,17,FALSE),VLOOKUP(F1489,'[1]2017Player Stats'!$A$2:$AB$830,17,FALSE))</f>
        <v>0</v>
      </c>
      <c r="Y1489">
        <f>IF(G1489="GK",VLOOKUP(F1489,'[1]2017GoalKeeper Stats'!$A$2:$S$109,18,FALSE),VLOOKUP(F1489,'[1]2017Player Stats'!$A$2:$AB$830,18,FALSE))</f>
        <v>1</v>
      </c>
      <c r="Z1489">
        <f>IF(G1489="GK",VLOOKUP(F1489,'[1]2017GoalKeeper Stats'!$A$2:$S$109,19,FALSE),VLOOKUP(F1489,'[1]2017Player Stats'!$A$2:$AB$830,19,FALSE))</f>
        <v>0</v>
      </c>
      <c r="AA1489">
        <f>IF(G1489="GK",VLOOKUP(F1489,'[1]2017GoalKeeper Stats'!$A$2:$S$109,20,FALSE),VLOOKUP(F1489,'[1]2017Player Stats'!$A$2:$AB$830,20,FALSE))</f>
        <v>0.1</v>
      </c>
      <c r="AB1489">
        <f>IF(G1489="GK",VLOOKUP(F1489,'[1]2017GoalKeeper Stats'!$A$2:$S$109,21,FALSE),VLOOKUP(F1489,'[1]2017Player Stats'!$A$2:$AB$830,21,FALSE))</f>
        <v>11</v>
      </c>
      <c r="AC1489">
        <f>IF(G1489="GK",VLOOKUP(F1489,'[1]2017GoalKeeper Stats'!$A$2:$S$109,22,FALSE),VLOOKUP(F1489,'[1]2017Player Stats'!$A$2:$AB$830,22,FALSE))</f>
        <v>5</v>
      </c>
      <c r="AD1489">
        <f>IF(G1489="GK",VLOOKUP(F1489,'[1]2017GoalKeeper Stats'!$A$2:$S$109,23,FALSE),VLOOKUP(F1489,'[1]2017Player Stats'!$A$2:$AB$830,23,FALSE))</f>
        <v>1</v>
      </c>
      <c r="AE1489">
        <f>IF(G1489="GK",VLOOKUP(F1489,'[1]2017GoalKeeper Stats'!$A$2:$S$109,24,FALSE),VLOOKUP(F1489,'[1]2017Player Stats'!$A$2:$AB$830,24,FALSE))</f>
        <v>0</v>
      </c>
      <c r="AF1489">
        <f>IF(G1489="GK",VLOOKUP(F1489,'[1]2017GoalKeeper Stats'!$A$2:$S$109,25,FALSE),VLOOKUP(F1489,'[1]2017Player Stats'!$A$2:$AB$830,25,FALSE))</f>
        <v>0</v>
      </c>
      <c r="AG1489">
        <f>IF(G1489="GK",VLOOKUP(F1489,'[1]2017GoalKeeper Stats'!$A$2:$S$109,26,FALSE),VLOOKUP(F1489,'[1]2017Player Stats'!$A$2:$AB$830,26,FALSE))</f>
        <v>33.33</v>
      </c>
      <c r="AH1489" s="51">
        <v>2017</v>
      </c>
      <c r="AI1489" s="51">
        <v>34</v>
      </c>
      <c r="AJ1489" s="51">
        <v>419</v>
      </c>
      <c r="AK1489" s="51">
        <v>394</v>
      </c>
      <c r="AL1489" s="51">
        <v>59</v>
      </c>
      <c r="AM1489" s="51">
        <v>45</v>
      </c>
      <c r="AN1489" s="51">
        <v>14</v>
      </c>
      <c r="AO1489" s="52">
        <v>47.97</v>
      </c>
      <c r="AP1489" s="52">
        <v>44.24</v>
      </c>
      <c r="AQ1489" s="52">
        <v>3.73</v>
      </c>
      <c r="AR1489" s="52">
        <v>10.27</v>
      </c>
      <c r="AS1489" s="51">
        <v>55</v>
      </c>
      <c r="AT1489" s="52">
        <v>49.07</v>
      </c>
    </row>
    <row r="1490" spans="1:46" hidden="1">
      <c r="A1490" s="144">
        <v>2017</v>
      </c>
      <c r="B1490" s="144" t="s">
        <v>882</v>
      </c>
      <c r="C1490" s="144" t="s">
        <v>882</v>
      </c>
      <c r="D1490" s="144" t="s">
        <v>1820</v>
      </c>
      <c r="E1490" s="144" t="s">
        <v>1821</v>
      </c>
      <c r="F1490" s="144" t="str">
        <f t="shared" si="23"/>
        <v>Cody Cropper</v>
      </c>
      <c r="G1490" s="144" t="s">
        <v>875</v>
      </c>
      <c r="H1490" s="145">
        <v>65625</v>
      </c>
      <c r="I1490" s="145">
        <v>65625</v>
      </c>
      <c r="J1490" s="144" t="e">
        <f>IF(G1490="GK",VLOOKUP(F1490,'[1]2017GoalKeeper Stats'!$A$2:$S$109,2,FALSE),VLOOKUP(F1490,'[1]2017Player Stats'!$A$2:$AB$830,2,FALSE))</f>
        <v>#N/A</v>
      </c>
      <c r="K1490" s="144" t="e">
        <f>IF(G1490="GK",VLOOKUP(F1490,'[1]2017GoalKeeper Stats'!$A$2:$S$109,4,FALSE),VLOOKUP(F1490,'[1]2017Player Stats'!$A$2:$AB$830,4,FALSE))</f>
        <v>#N/A</v>
      </c>
      <c r="L1490" s="144" t="e">
        <f>IF(G1490="GK",VLOOKUP(F1490,'[1]2017GoalKeeper Stats'!$A$2:$S$109,5,FALSE),VLOOKUP(F1490,'[1]2017Player Stats'!$A$2:$AB$830,5,FALSE))</f>
        <v>#N/A</v>
      </c>
      <c r="M1490" s="144" t="e">
        <f>IF(G1490="GK",VLOOKUP(F1490,'[1]2017GoalKeeper Stats'!$A$2:$S$109,6,FALSE),VLOOKUP(F1490,'[1]2017Player Stats'!$A$2:$AB$830,6,FALSE))</f>
        <v>#N/A</v>
      </c>
      <c r="N1490" s="144" t="e">
        <f>IF(G1490="GK",VLOOKUP(F1490,'[1]2017GoalKeeper Stats'!$A$2:$S$109,7,FALSE),VLOOKUP(F1490,'[1]2017Player Stats'!$A$2:$AB$830,7,FALSE))</f>
        <v>#N/A</v>
      </c>
      <c r="O1490" s="144" t="e">
        <f>IF(G1490="GK",VLOOKUP(F1490,'[1]2017GoalKeeper Stats'!$A$2:$S$109,8,FALSE),VLOOKUP(F1490,'[1]2017Player Stats'!$A$2:$AB$830,8,FALSE))</f>
        <v>#N/A</v>
      </c>
      <c r="P1490" s="144" t="e">
        <f>IF(G1490="GK",VLOOKUP(F1490,'[1]2017GoalKeeper Stats'!$A$2:$S$109,9,FALSE),VLOOKUP(F1490,'[1]2017Player Stats'!$A$2:$AB$830,9,FALSE))</f>
        <v>#N/A</v>
      </c>
      <c r="Q1490" s="144" t="e">
        <f>IF(G1490="GK",VLOOKUP(F1490,'[1]2017GoalKeeper Stats'!$A$2:$S$109,10,FALSE),VLOOKUP(F1490,'[1]2017Player Stats'!$A$2:$AB$830,10,FALSE))</f>
        <v>#N/A</v>
      </c>
      <c r="R1490" s="144" t="e">
        <f>IF(G1490="GK",VLOOKUP(F1490,'[1]2017GoalKeeper Stats'!$A$2:$S$109,11,FALSE),VLOOKUP(F1490,'[1]2017Player Stats'!$A$2:$AB$830,11,FALSE))</f>
        <v>#N/A</v>
      </c>
      <c r="S1490" s="144" t="e">
        <f>IF(G1490="GK",VLOOKUP(F1490,'[1]2017GoalKeeper Stats'!$A$2:$S$109,12,FALSE),VLOOKUP(F1490,'[1]2017Player Stats'!$A$2:$AB$830,12,FALSE))</f>
        <v>#N/A</v>
      </c>
      <c r="T1490" s="144" t="e">
        <f>IF(G1490="GK",VLOOKUP(F1490,'[1]2017GoalKeeper Stats'!$A$2:$S$109,13,FALSE),VLOOKUP(F1490,'[1]2017Player Stats'!$A$2:$AB$830,13,FALSE))</f>
        <v>#N/A</v>
      </c>
      <c r="U1490" s="144" t="e">
        <f>IF(G1490="GK",VLOOKUP(F1490,'[1]2017GoalKeeper Stats'!$A$2:$S$109,14,FALSE),VLOOKUP(F1490,'[1]2017Player Stats'!$A$2:$AB$830,14,FALSE))</f>
        <v>#N/A</v>
      </c>
      <c r="V1490" s="144" t="e">
        <f>IF(G1490="GK",VLOOKUP(F1490,'[1]2017GoalKeeper Stats'!$A$2:$S$109,15,FALSE),VLOOKUP(F1490,'[1]2017Player Stats'!$A$2:$AB$830,15,FALSE))</f>
        <v>#N/A</v>
      </c>
      <c r="W1490" s="144" t="e">
        <f>IF(G1490="GK",VLOOKUP(F1490,'[1]2017GoalKeeper Stats'!$A$2:$S$109,16,FALSE),VLOOKUP(F1490,'[1]2017Player Stats'!$A$2:$AB$830,16,FALSE))</f>
        <v>#N/A</v>
      </c>
      <c r="X1490" s="144" t="e">
        <f>IF(G1490="GK",VLOOKUP(F1490,'[1]2017GoalKeeper Stats'!$A$2:$S$109,17,FALSE),VLOOKUP(F1490,'[1]2017Player Stats'!$A$2:$AB$830,17,FALSE))</f>
        <v>#N/A</v>
      </c>
      <c r="Y1490" s="144" t="e">
        <f>IF(G1490="GK",VLOOKUP(F1490,'[1]2017GoalKeeper Stats'!$A$2:$S$109,18,FALSE),VLOOKUP(F1490,'[1]2017Player Stats'!$A$2:$AB$830,18,FALSE))</f>
        <v>#N/A</v>
      </c>
      <c r="Z1490" s="144" t="e">
        <f>IF(G1490="GK",VLOOKUP(F1490,'[1]2017GoalKeeper Stats'!$A$2:$S$109,19,FALSE),VLOOKUP(F1490,'[1]2017Player Stats'!$A$2:$AB$830,19,FALSE))</f>
        <v>#N/A</v>
      </c>
      <c r="AA1490" s="144" t="e">
        <f>IF(G1490="GK",VLOOKUP(F1490,'[1]2017GoalKeeper Stats'!$A$2:$S$109,20,FALSE),VLOOKUP(F1490,'[1]2017Player Stats'!$A$2:$AB$830,20,FALSE))</f>
        <v>#N/A</v>
      </c>
      <c r="AB1490" s="144" t="e">
        <f>IF(G1490="GK",VLOOKUP(F1490,'[1]2017GoalKeeper Stats'!$A$2:$S$109,21,FALSE),VLOOKUP(F1490,'[1]2017Player Stats'!$A$2:$AB$830,21,FALSE))</f>
        <v>#N/A</v>
      </c>
      <c r="AC1490" s="144" t="e">
        <f>IF(G1490="GK",VLOOKUP(F1490,'[1]2017GoalKeeper Stats'!$A$2:$S$109,22,FALSE),VLOOKUP(F1490,'[1]2017Player Stats'!$A$2:$AB$830,22,FALSE))</f>
        <v>#N/A</v>
      </c>
      <c r="AD1490" s="144" t="e">
        <f>IF(G1490="GK",VLOOKUP(F1490,'[1]2017GoalKeeper Stats'!$A$2:$S$109,23,FALSE),VLOOKUP(F1490,'[1]2017Player Stats'!$A$2:$AB$830,23,FALSE))</f>
        <v>#N/A</v>
      </c>
      <c r="AE1490" s="144" t="e">
        <f>IF(G1490="GK",VLOOKUP(F1490,'[1]2017GoalKeeper Stats'!$A$2:$S$109,24,FALSE),VLOOKUP(F1490,'[1]2017Player Stats'!$A$2:$AB$830,24,FALSE))</f>
        <v>#N/A</v>
      </c>
      <c r="AF1490" s="144" t="e">
        <f>IF(G1490="GK",VLOOKUP(F1490,'[1]2017GoalKeeper Stats'!$A$2:$S$109,25,FALSE),VLOOKUP(F1490,'[1]2017Player Stats'!$A$2:$AB$830,25,FALSE))</f>
        <v>#N/A</v>
      </c>
      <c r="AG1490" s="144" t="e">
        <f>IF(G1490="GK",VLOOKUP(F1490,'[1]2017GoalKeeper Stats'!$A$2:$S$109,26,FALSE),VLOOKUP(F1490,'[1]2017Player Stats'!$A$2:$AB$830,26,FALSE))</f>
        <v>#N/A</v>
      </c>
      <c r="AH1490" s="51">
        <v>2017</v>
      </c>
      <c r="AI1490" s="51">
        <v>34</v>
      </c>
      <c r="AJ1490" s="51">
        <v>434</v>
      </c>
      <c r="AK1490" s="51">
        <v>418</v>
      </c>
      <c r="AL1490" s="51">
        <v>53</v>
      </c>
      <c r="AM1490" s="51">
        <v>61</v>
      </c>
      <c r="AN1490" s="51">
        <v>-8</v>
      </c>
      <c r="AO1490" s="52">
        <v>50.23</v>
      </c>
      <c r="AP1490" s="52">
        <v>45.82</v>
      </c>
      <c r="AQ1490" s="52">
        <v>4.41</v>
      </c>
      <c r="AR1490" s="52">
        <v>-12.41</v>
      </c>
      <c r="AS1490" s="51">
        <v>45</v>
      </c>
      <c r="AT1490" s="52">
        <v>49.33</v>
      </c>
    </row>
    <row r="1491" spans="1:46" hidden="1">
      <c r="A1491">
        <v>2017</v>
      </c>
      <c r="B1491" t="s">
        <v>196</v>
      </c>
      <c r="C1491" t="s">
        <v>196</v>
      </c>
      <c r="D1491" t="s">
        <v>1685</v>
      </c>
      <c r="E1491" t="s">
        <v>1686</v>
      </c>
      <c r="F1491" t="str">
        <f t="shared" si="23"/>
        <v>Oniel Fisher</v>
      </c>
      <c r="G1491" t="s">
        <v>957</v>
      </c>
      <c r="H1491" s="143">
        <v>65625</v>
      </c>
      <c r="I1491" s="143">
        <v>65625</v>
      </c>
      <c r="J1491" t="str">
        <f>IF(G1491="GK",VLOOKUP(F1491,'[1]2017GoalKeeper Stats'!$A$2:$S$109,2,FALSE),VLOOKUP(F1491,'[1]2017Player Stats'!$A$2:$AB$830,2,FALSE))</f>
        <v>DC</v>
      </c>
      <c r="K1491">
        <f>IF(G1491="GK",VLOOKUP(F1491,'[1]2017GoalKeeper Stats'!$A$2:$S$109,4,FALSE),VLOOKUP(F1491,'[1]2017Player Stats'!$A$2:$AB$830,4,FALSE))</f>
        <v>9</v>
      </c>
      <c r="L1491">
        <f>IF(G1491="GK",VLOOKUP(F1491,'[1]2017GoalKeeper Stats'!$A$2:$S$109,5,FALSE),VLOOKUP(F1491,'[1]2017Player Stats'!$A$2:$AB$830,5,FALSE))</f>
        <v>7</v>
      </c>
      <c r="M1491">
        <f>IF(G1491="GK",VLOOKUP(F1491,'[1]2017GoalKeeper Stats'!$A$2:$S$109,6,FALSE),VLOOKUP(F1491,'[1]2017Player Stats'!$A$2:$AB$830,6,FALSE))</f>
        <v>543</v>
      </c>
      <c r="N1491">
        <f>IF(G1491="GK",VLOOKUP(F1491,'[1]2017GoalKeeper Stats'!$A$2:$S$109,7,FALSE),VLOOKUP(F1491,'[1]2017Player Stats'!$A$2:$AB$830,7,FALSE))</f>
        <v>0</v>
      </c>
      <c r="O1491">
        <f>IF(G1491="GK",VLOOKUP(F1491,'[1]2017GoalKeeper Stats'!$A$2:$S$109,8,FALSE),VLOOKUP(F1491,'[1]2017Player Stats'!$A$2:$AB$830,8,FALSE))</f>
        <v>0</v>
      </c>
      <c r="P1491">
        <f>IF(G1491="GK",VLOOKUP(F1491,'[1]2017GoalKeeper Stats'!$A$2:$S$109,9,FALSE),VLOOKUP(F1491,'[1]2017Player Stats'!$A$2:$AB$830,9,FALSE))</f>
        <v>6</v>
      </c>
      <c r="Q1491">
        <f>IF(G1491="GK",VLOOKUP(F1491,'[1]2017GoalKeeper Stats'!$A$2:$S$109,10,FALSE),VLOOKUP(F1491,'[1]2017Player Stats'!$A$2:$AB$830,10,FALSE))</f>
        <v>1</v>
      </c>
      <c r="R1491">
        <f>IF(G1491="GK",VLOOKUP(F1491,'[1]2017GoalKeeper Stats'!$A$2:$S$109,11,FALSE),VLOOKUP(F1491,'[1]2017Player Stats'!$A$2:$AB$830,11,FALSE))</f>
        <v>0</v>
      </c>
      <c r="S1491" t="str">
        <f>IF(G1491="GK",VLOOKUP(F1491,'[1]2017GoalKeeper Stats'!$A$2:$S$109,12,FALSE),VLOOKUP(F1491,'[1]2017Player Stats'!$A$2:$AB$830,12,FALSE))</f>
        <v>0/0</v>
      </c>
      <c r="T1491">
        <f>IF(G1491="GK",VLOOKUP(F1491,'[1]2017GoalKeeper Stats'!$A$2:$S$109,13,FALSE),VLOOKUP(F1491,'[1]2017Player Stats'!$A$2:$AB$830,13,FALSE))</f>
        <v>0</v>
      </c>
      <c r="U1491">
        <f>IF(G1491="GK",VLOOKUP(F1491,'[1]2017GoalKeeper Stats'!$A$2:$S$109,14,FALSE),VLOOKUP(F1491,'[1]2017Player Stats'!$A$2:$AB$830,14,FALSE))</f>
        <v>0</v>
      </c>
      <c r="V1491">
        <f>IF(G1491="GK",VLOOKUP(F1491,'[1]2017GoalKeeper Stats'!$A$2:$S$109,15,FALSE),VLOOKUP(F1491,'[1]2017Player Stats'!$A$2:$AB$830,15,FALSE))</f>
        <v>0</v>
      </c>
      <c r="W1491">
        <f>IF(G1491="GK",VLOOKUP(F1491,'[1]2017GoalKeeper Stats'!$A$2:$S$109,16,FALSE),VLOOKUP(F1491,'[1]2017Player Stats'!$A$2:$AB$830,16,FALSE))</f>
        <v>0</v>
      </c>
      <c r="X1491">
        <f>IF(G1491="GK",VLOOKUP(F1491,'[1]2017GoalKeeper Stats'!$A$2:$S$109,17,FALSE),VLOOKUP(F1491,'[1]2017Player Stats'!$A$2:$AB$830,17,FALSE))</f>
        <v>0</v>
      </c>
      <c r="Y1491">
        <f>IF(G1491="GK",VLOOKUP(F1491,'[1]2017GoalKeeper Stats'!$A$2:$S$109,18,FALSE),VLOOKUP(F1491,'[1]2017Player Stats'!$A$2:$AB$830,18,FALSE))</f>
        <v>0</v>
      </c>
      <c r="Z1491">
        <f>IF(G1491="GK",VLOOKUP(F1491,'[1]2017GoalKeeper Stats'!$A$2:$S$109,19,FALSE),VLOOKUP(F1491,'[1]2017Player Stats'!$A$2:$AB$830,19,FALSE))</f>
        <v>0</v>
      </c>
      <c r="AA1491">
        <f>IF(G1491="GK",VLOOKUP(F1491,'[1]2017GoalKeeper Stats'!$A$2:$S$109,20,FALSE),VLOOKUP(F1491,'[1]2017Player Stats'!$A$2:$AB$830,20,FALSE))</f>
        <v>0</v>
      </c>
      <c r="AB1491">
        <f>IF(G1491="GK",VLOOKUP(F1491,'[1]2017GoalKeeper Stats'!$A$2:$S$109,21,FALSE),VLOOKUP(F1491,'[1]2017Player Stats'!$A$2:$AB$830,21,FALSE))</f>
        <v>9</v>
      </c>
      <c r="AC1491">
        <f>IF(G1491="GK",VLOOKUP(F1491,'[1]2017GoalKeeper Stats'!$A$2:$S$109,22,FALSE),VLOOKUP(F1491,'[1]2017Player Stats'!$A$2:$AB$830,22,FALSE))</f>
        <v>10</v>
      </c>
      <c r="AD1491">
        <f>IF(G1491="GK",VLOOKUP(F1491,'[1]2017GoalKeeper Stats'!$A$2:$S$109,23,FALSE),VLOOKUP(F1491,'[1]2017Player Stats'!$A$2:$AB$830,23,FALSE))</f>
        <v>0</v>
      </c>
      <c r="AE1491">
        <f>IF(G1491="GK",VLOOKUP(F1491,'[1]2017GoalKeeper Stats'!$A$2:$S$109,24,FALSE),VLOOKUP(F1491,'[1]2017Player Stats'!$A$2:$AB$830,24,FALSE))</f>
        <v>1</v>
      </c>
      <c r="AF1491">
        <f>IF(G1491="GK",VLOOKUP(F1491,'[1]2017GoalKeeper Stats'!$A$2:$S$109,25,FALSE),VLOOKUP(F1491,'[1]2017Player Stats'!$A$2:$AB$830,25,FALSE))</f>
        <v>0</v>
      </c>
      <c r="AG1491">
        <f>IF(G1491="GK",VLOOKUP(F1491,'[1]2017GoalKeeper Stats'!$A$2:$S$109,26,FALSE),VLOOKUP(F1491,'[1]2017Player Stats'!$A$2:$AB$830,26,FALSE))</f>
        <v>16.670000000000002</v>
      </c>
      <c r="AH1491" s="51">
        <v>2017</v>
      </c>
      <c r="AI1491" s="51">
        <v>34</v>
      </c>
      <c r="AJ1491" s="51">
        <v>500</v>
      </c>
      <c r="AK1491" s="51">
        <v>410</v>
      </c>
      <c r="AL1491" s="51">
        <v>51</v>
      </c>
      <c r="AM1491" s="51">
        <v>39</v>
      </c>
      <c r="AN1491" s="51">
        <v>12</v>
      </c>
      <c r="AO1491" s="52">
        <v>53.23</v>
      </c>
      <c r="AP1491" s="52">
        <v>41.09</v>
      </c>
      <c r="AQ1491" s="52">
        <v>12.14</v>
      </c>
      <c r="AR1491" s="52">
        <v>-0.14000000000000001</v>
      </c>
      <c r="AS1491" s="51">
        <v>53</v>
      </c>
      <c r="AT1491" s="52">
        <v>54.8</v>
      </c>
    </row>
    <row r="1492" spans="1:46" hidden="1">
      <c r="A1492">
        <v>2017</v>
      </c>
      <c r="B1492" t="s">
        <v>882</v>
      </c>
      <c r="C1492" t="s">
        <v>882</v>
      </c>
      <c r="D1492" t="s">
        <v>1575</v>
      </c>
      <c r="E1492" t="s">
        <v>1576</v>
      </c>
      <c r="F1492" t="str">
        <f t="shared" si="23"/>
        <v>Zachary Herivaux</v>
      </c>
      <c r="G1492" t="s">
        <v>860</v>
      </c>
      <c r="H1492" s="143">
        <v>65625</v>
      </c>
      <c r="I1492" s="143">
        <v>65625</v>
      </c>
      <c r="J1492" t="str">
        <f>IF(G1492="GK",VLOOKUP(F1492,'[1]2017GoalKeeper Stats'!$A$2:$S$109,2,FALSE),VLOOKUP(F1492,'[1]2017Player Stats'!$A$2:$AB$830,2,FALSE))</f>
        <v>NE</v>
      </c>
      <c r="K1492">
        <f>IF(G1492="GK",VLOOKUP(F1492,'[1]2017GoalKeeper Stats'!$A$2:$S$109,4,FALSE),VLOOKUP(F1492,'[1]2017Player Stats'!$A$2:$AB$830,4,FALSE))</f>
        <v>0</v>
      </c>
      <c r="L1492">
        <f>IF(G1492="GK",VLOOKUP(F1492,'[1]2017GoalKeeper Stats'!$A$2:$S$109,5,FALSE),VLOOKUP(F1492,'[1]2017Player Stats'!$A$2:$AB$830,5,FALSE))</f>
        <v>0</v>
      </c>
      <c r="M1492">
        <f>IF(G1492="GK",VLOOKUP(F1492,'[1]2017GoalKeeper Stats'!$A$2:$S$109,6,FALSE),VLOOKUP(F1492,'[1]2017Player Stats'!$A$2:$AB$830,6,FALSE))</f>
        <v>0</v>
      </c>
      <c r="N1492">
        <f>IF(G1492="GK",VLOOKUP(F1492,'[1]2017GoalKeeper Stats'!$A$2:$S$109,7,FALSE),VLOOKUP(F1492,'[1]2017Player Stats'!$A$2:$AB$830,7,FALSE))</f>
        <v>0</v>
      </c>
      <c r="O1492">
        <f>IF(G1492="GK",VLOOKUP(F1492,'[1]2017GoalKeeper Stats'!$A$2:$S$109,8,FALSE),VLOOKUP(F1492,'[1]2017Player Stats'!$A$2:$AB$830,8,FALSE))</f>
        <v>0</v>
      </c>
      <c r="P1492">
        <f>IF(G1492="GK",VLOOKUP(F1492,'[1]2017GoalKeeper Stats'!$A$2:$S$109,9,FALSE),VLOOKUP(F1492,'[1]2017Player Stats'!$A$2:$AB$830,9,FALSE))</f>
        <v>0</v>
      </c>
      <c r="Q1492">
        <f>IF(G1492="GK",VLOOKUP(F1492,'[1]2017GoalKeeper Stats'!$A$2:$S$109,10,FALSE),VLOOKUP(F1492,'[1]2017Player Stats'!$A$2:$AB$830,10,FALSE))</f>
        <v>0</v>
      </c>
      <c r="R1492">
        <f>IF(G1492="GK",VLOOKUP(F1492,'[1]2017GoalKeeper Stats'!$A$2:$S$109,11,FALSE),VLOOKUP(F1492,'[1]2017Player Stats'!$A$2:$AB$830,11,FALSE))</f>
        <v>0</v>
      </c>
      <c r="S1492" t="str">
        <f>IF(G1492="GK",VLOOKUP(F1492,'[1]2017GoalKeeper Stats'!$A$2:$S$109,12,FALSE),VLOOKUP(F1492,'[1]2017Player Stats'!$A$2:$AB$830,12,FALSE))</f>
        <v>0/0</v>
      </c>
      <c r="T1492">
        <f>IF(G1492="GK",VLOOKUP(F1492,'[1]2017GoalKeeper Stats'!$A$2:$S$109,13,FALSE),VLOOKUP(F1492,'[1]2017Player Stats'!$A$2:$AB$830,13,FALSE))</f>
        <v>0</v>
      </c>
      <c r="U1492">
        <f>IF(G1492="GK",VLOOKUP(F1492,'[1]2017GoalKeeper Stats'!$A$2:$S$109,14,FALSE),VLOOKUP(F1492,'[1]2017Player Stats'!$A$2:$AB$830,14,FALSE))</f>
        <v>0</v>
      </c>
      <c r="V1492">
        <f>IF(G1492="GK",VLOOKUP(F1492,'[1]2017GoalKeeper Stats'!$A$2:$S$109,15,FALSE),VLOOKUP(F1492,'[1]2017Player Stats'!$A$2:$AB$830,15,FALSE))</f>
        <v>0</v>
      </c>
      <c r="W1492">
        <f>IF(G1492="GK",VLOOKUP(F1492,'[1]2017GoalKeeper Stats'!$A$2:$S$109,16,FALSE),VLOOKUP(F1492,'[1]2017Player Stats'!$A$2:$AB$830,16,FALSE))</f>
        <v>0</v>
      </c>
      <c r="X1492">
        <f>IF(G1492="GK",VLOOKUP(F1492,'[1]2017GoalKeeper Stats'!$A$2:$S$109,17,FALSE),VLOOKUP(F1492,'[1]2017Player Stats'!$A$2:$AB$830,17,FALSE))</f>
        <v>0</v>
      </c>
      <c r="Y1492">
        <f>IF(G1492="GK",VLOOKUP(F1492,'[1]2017GoalKeeper Stats'!$A$2:$S$109,18,FALSE),VLOOKUP(F1492,'[1]2017Player Stats'!$A$2:$AB$830,18,FALSE))</f>
        <v>0</v>
      </c>
      <c r="Z1492">
        <f>IF(G1492="GK",VLOOKUP(F1492,'[1]2017GoalKeeper Stats'!$A$2:$S$109,19,FALSE),VLOOKUP(F1492,'[1]2017Player Stats'!$A$2:$AB$830,19,FALSE))</f>
        <v>0</v>
      </c>
      <c r="AA1492">
        <f>IF(G1492="GK",VLOOKUP(F1492,'[1]2017GoalKeeper Stats'!$A$2:$S$109,20,FALSE),VLOOKUP(F1492,'[1]2017Player Stats'!$A$2:$AB$830,20,FALSE))</f>
        <v>0</v>
      </c>
      <c r="AB1492">
        <f>IF(G1492="GK",VLOOKUP(F1492,'[1]2017GoalKeeper Stats'!$A$2:$S$109,21,FALSE),VLOOKUP(F1492,'[1]2017Player Stats'!$A$2:$AB$830,21,FALSE))</f>
        <v>0</v>
      </c>
      <c r="AC1492">
        <f>IF(G1492="GK",VLOOKUP(F1492,'[1]2017GoalKeeper Stats'!$A$2:$S$109,22,FALSE),VLOOKUP(F1492,'[1]2017Player Stats'!$A$2:$AB$830,22,FALSE))</f>
        <v>0</v>
      </c>
      <c r="AD1492">
        <f>IF(G1492="GK",VLOOKUP(F1492,'[1]2017GoalKeeper Stats'!$A$2:$S$109,23,FALSE),VLOOKUP(F1492,'[1]2017Player Stats'!$A$2:$AB$830,23,FALSE))</f>
        <v>0</v>
      </c>
      <c r="AE1492">
        <f>IF(G1492="GK",VLOOKUP(F1492,'[1]2017GoalKeeper Stats'!$A$2:$S$109,24,FALSE),VLOOKUP(F1492,'[1]2017Player Stats'!$A$2:$AB$830,24,FALSE))</f>
        <v>0</v>
      </c>
      <c r="AF1492">
        <f>IF(G1492="GK",VLOOKUP(F1492,'[1]2017GoalKeeper Stats'!$A$2:$S$109,25,FALSE),VLOOKUP(F1492,'[1]2017Player Stats'!$A$2:$AB$830,25,FALSE))</f>
        <v>0</v>
      </c>
      <c r="AG1492">
        <f>IF(G1492="GK",VLOOKUP(F1492,'[1]2017GoalKeeper Stats'!$A$2:$S$109,26,FALSE),VLOOKUP(F1492,'[1]2017Player Stats'!$A$2:$AB$830,26,FALSE))</f>
        <v>0</v>
      </c>
      <c r="AH1492" s="51">
        <v>2017</v>
      </c>
      <c r="AI1492" s="51">
        <v>34</v>
      </c>
      <c r="AJ1492" s="51">
        <v>434</v>
      </c>
      <c r="AK1492" s="51">
        <v>418</v>
      </c>
      <c r="AL1492" s="51">
        <v>53</v>
      </c>
      <c r="AM1492" s="51">
        <v>61</v>
      </c>
      <c r="AN1492" s="51">
        <v>-8</v>
      </c>
      <c r="AO1492" s="52">
        <v>50.23</v>
      </c>
      <c r="AP1492" s="52">
        <v>45.82</v>
      </c>
      <c r="AQ1492" s="52">
        <v>4.41</v>
      </c>
      <c r="AR1492" s="52">
        <v>-12.41</v>
      </c>
      <c r="AS1492" s="51">
        <v>45</v>
      </c>
      <c r="AT1492" s="52">
        <v>49.33</v>
      </c>
    </row>
    <row r="1493" spans="1:46" hidden="1">
      <c r="A1493">
        <v>2017</v>
      </c>
      <c r="B1493" t="s">
        <v>195</v>
      </c>
      <c r="C1493" t="s">
        <v>866</v>
      </c>
      <c r="D1493" t="s">
        <v>1009</v>
      </c>
      <c r="E1493" t="s">
        <v>1827</v>
      </c>
      <c r="F1493" t="str">
        <f t="shared" si="23"/>
        <v>Jack McBean</v>
      </c>
      <c r="G1493" t="s">
        <v>875</v>
      </c>
      <c r="H1493" s="143">
        <v>65625</v>
      </c>
      <c r="I1493" s="143">
        <v>65625</v>
      </c>
      <c r="J1493" t="str">
        <f>IF(G1493="GK",VLOOKUP(F1493,'[1]2017GoalKeeper Stats'!$A$2:$S$109,2,FALSE),VLOOKUP(F1493,'[1]2017Player Stats'!$A$2:$AB$830,2,FALSE))</f>
        <v xml:space="preserve">LA </v>
      </c>
      <c r="K1493">
        <f>IF(G1493="GK",VLOOKUP(F1493,'[1]2017GoalKeeper Stats'!$A$2:$S$109,4,FALSE),VLOOKUP(F1493,'[1]2017Player Stats'!$A$2:$AB$830,4,FALSE))</f>
        <v>18</v>
      </c>
      <c r="L1493">
        <f>IF(G1493="GK",VLOOKUP(F1493,'[1]2017GoalKeeper Stats'!$A$2:$S$109,5,FALSE),VLOOKUP(F1493,'[1]2017Player Stats'!$A$2:$AB$830,5,FALSE))</f>
        <v>8</v>
      </c>
      <c r="M1493">
        <f>IF(G1493="GK",VLOOKUP(F1493,'[1]2017GoalKeeper Stats'!$A$2:$S$109,6,FALSE),VLOOKUP(F1493,'[1]2017Player Stats'!$A$2:$AB$830,6,FALSE))</f>
        <v>715</v>
      </c>
      <c r="N1493">
        <f>IF(G1493="GK",VLOOKUP(F1493,'[1]2017GoalKeeper Stats'!$A$2:$S$109,7,FALSE),VLOOKUP(F1493,'[1]2017Player Stats'!$A$2:$AB$830,7,FALSE))</f>
        <v>2</v>
      </c>
      <c r="O1493">
        <f>IF(G1493="GK",VLOOKUP(F1493,'[1]2017GoalKeeper Stats'!$A$2:$S$109,8,FALSE),VLOOKUP(F1493,'[1]2017Player Stats'!$A$2:$AB$830,8,FALSE))</f>
        <v>1</v>
      </c>
      <c r="P1493">
        <f>IF(G1493="GK",VLOOKUP(F1493,'[1]2017GoalKeeper Stats'!$A$2:$S$109,9,FALSE),VLOOKUP(F1493,'[1]2017Player Stats'!$A$2:$AB$830,9,FALSE))</f>
        <v>9</v>
      </c>
      <c r="Q1493">
        <f>IF(G1493="GK",VLOOKUP(F1493,'[1]2017GoalKeeper Stats'!$A$2:$S$109,10,FALSE),VLOOKUP(F1493,'[1]2017Player Stats'!$A$2:$AB$830,10,FALSE))</f>
        <v>4</v>
      </c>
      <c r="R1493">
        <f>IF(G1493="GK",VLOOKUP(F1493,'[1]2017GoalKeeper Stats'!$A$2:$S$109,11,FALSE),VLOOKUP(F1493,'[1]2017Player Stats'!$A$2:$AB$830,11,FALSE))</f>
        <v>1</v>
      </c>
      <c r="S1493" t="str">
        <f>IF(G1493="GK",VLOOKUP(F1493,'[1]2017GoalKeeper Stats'!$A$2:$S$109,12,FALSE),VLOOKUP(F1493,'[1]2017Player Stats'!$A$2:$AB$830,12,FALSE))</f>
        <v>0/0</v>
      </c>
      <c r="T1493">
        <f>IF(G1493="GK",VLOOKUP(F1493,'[1]2017GoalKeeper Stats'!$A$2:$S$109,13,FALSE),VLOOKUP(F1493,'[1]2017Player Stats'!$A$2:$AB$830,13,FALSE))</f>
        <v>0</v>
      </c>
      <c r="U1493">
        <f>IF(G1493="GK",VLOOKUP(F1493,'[1]2017GoalKeeper Stats'!$A$2:$S$109,14,FALSE),VLOOKUP(F1493,'[1]2017Player Stats'!$A$2:$AB$830,14,FALSE))</f>
        <v>2</v>
      </c>
      <c r="V1493">
        <f>IF(G1493="GK",VLOOKUP(F1493,'[1]2017GoalKeeper Stats'!$A$2:$S$109,15,FALSE),VLOOKUP(F1493,'[1]2017Player Stats'!$A$2:$AB$830,15,FALSE))</f>
        <v>0.25</v>
      </c>
      <c r="W1493">
        <f>IF(G1493="GK",VLOOKUP(F1493,'[1]2017GoalKeeper Stats'!$A$2:$S$109,16,FALSE),VLOOKUP(F1493,'[1]2017Player Stats'!$A$2:$AB$830,16,FALSE))</f>
        <v>22.2</v>
      </c>
      <c r="X1493">
        <f>IF(G1493="GK",VLOOKUP(F1493,'[1]2017GoalKeeper Stats'!$A$2:$S$109,17,FALSE),VLOOKUP(F1493,'[1]2017Player Stats'!$A$2:$AB$830,17,FALSE))</f>
        <v>0</v>
      </c>
      <c r="Y1493">
        <f>IF(G1493="GK",VLOOKUP(F1493,'[1]2017GoalKeeper Stats'!$A$2:$S$109,18,FALSE),VLOOKUP(F1493,'[1]2017Player Stats'!$A$2:$AB$830,18,FALSE))</f>
        <v>0</v>
      </c>
      <c r="Z1493">
        <f>IF(G1493="GK",VLOOKUP(F1493,'[1]2017GoalKeeper Stats'!$A$2:$S$109,19,FALSE),VLOOKUP(F1493,'[1]2017Player Stats'!$A$2:$AB$830,19,FALSE))</f>
        <v>1</v>
      </c>
      <c r="AA1493">
        <f>IF(G1493="GK",VLOOKUP(F1493,'[1]2017GoalKeeper Stats'!$A$2:$S$109,20,FALSE),VLOOKUP(F1493,'[1]2017Player Stats'!$A$2:$AB$830,20,FALSE))</f>
        <v>0.13</v>
      </c>
      <c r="AB1493">
        <f>IF(G1493="GK",VLOOKUP(F1493,'[1]2017GoalKeeper Stats'!$A$2:$S$109,21,FALSE),VLOOKUP(F1493,'[1]2017Player Stats'!$A$2:$AB$830,21,FALSE))</f>
        <v>17</v>
      </c>
      <c r="AC1493">
        <f>IF(G1493="GK",VLOOKUP(F1493,'[1]2017GoalKeeper Stats'!$A$2:$S$109,22,FALSE),VLOOKUP(F1493,'[1]2017Player Stats'!$A$2:$AB$830,22,FALSE))</f>
        <v>21</v>
      </c>
      <c r="AD1493">
        <f>IF(G1493="GK",VLOOKUP(F1493,'[1]2017GoalKeeper Stats'!$A$2:$S$109,23,FALSE),VLOOKUP(F1493,'[1]2017Player Stats'!$A$2:$AB$830,23,FALSE))</f>
        <v>4</v>
      </c>
      <c r="AE1493">
        <f>IF(G1493="GK",VLOOKUP(F1493,'[1]2017GoalKeeper Stats'!$A$2:$S$109,24,FALSE),VLOOKUP(F1493,'[1]2017Player Stats'!$A$2:$AB$830,24,FALSE))</f>
        <v>4</v>
      </c>
      <c r="AF1493">
        <f>IF(G1493="GK",VLOOKUP(F1493,'[1]2017GoalKeeper Stats'!$A$2:$S$109,25,FALSE),VLOOKUP(F1493,'[1]2017Player Stats'!$A$2:$AB$830,25,FALSE))</f>
        <v>0</v>
      </c>
      <c r="AG1493">
        <f>IF(G1493="GK",VLOOKUP(F1493,'[1]2017GoalKeeper Stats'!$A$2:$S$109,26,FALSE),VLOOKUP(F1493,'[1]2017Player Stats'!$A$2:$AB$830,26,FALSE))</f>
        <v>44.44</v>
      </c>
      <c r="AH1493" s="51">
        <v>2017</v>
      </c>
      <c r="AI1493" s="51">
        <v>34</v>
      </c>
      <c r="AJ1493" s="51">
        <v>399</v>
      </c>
      <c r="AK1493" s="51">
        <v>505</v>
      </c>
      <c r="AL1493" s="51">
        <v>42</v>
      </c>
      <c r="AM1493" s="51">
        <v>66</v>
      </c>
      <c r="AN1493" s="51">
        <v>-24</v>
      </c>
      <c r="AO1493" s="52">
        <v>39.729999999999997</v>
      </c>
      <c r="AP1493" s="52">
        <v>54.61</v>
      </c>
      <c r="AQ1493" s="52">
        <v>-14.88</v>
      </c>
      <c r="AR1493" s="52">
        <v>-9.1199999999999992</v>
      </c>
      <c r="AS1493" s="51">
        <v>32</v>
      </c>
      <c r="AT1493" s="52">
        <v>38.29</v>
      </c>
    </row>
    <row r="1494" spans="1:46" hidden="1">
      <c r="A1494">
        <v>2017</v>
      </c>
      <c r="B1494" t="s">
        <v>195</v>
      </c>
      <c r="C1494" t="s">
        <v>866</v>
      </c>
      <c r="D1494" t="s">
        <v>991</v>
      </c>
      <c r="E1494" t="s">
        <v>1528</v>
      </c>
      <c r="F1494" t="str">
        <f t="shared" si="23"/>
        <v>Raul Mendiola</v>
      </c>
      <c r="G1494" t="s">
        <v>875</v>
      </c>
      <c r="H1494" s="143">
        <v>65625</v>
      </c>
      <c r="I1494" s="143">
        <v>65625</v>
      </c>
      <c r="J1494" t="str">
        <f>IF(G1494="GK",VLOOKUP(F1494,'[1]2017GoalKeeper Stats'!$A$2:$S$109,2,FALSE),VLOOKUP(F1494,'[1]2017Player Stats'!$A$2:$AB$830,2,FALSE))</f>
        <v xml:space="preserve">LA </v>
      </c>
      <c r="K1494">
        <f>IF(G1494="GK",VLOOKUP(F1494,'[1]2017GoalKeeper Stats'!$A$2:$S$109,4,FALSE),VLOOKUP(F1494,'[1]2017Player Stats'!$A$2:$AB$830,4,FALSE))</f>
        <v>4</v>
      </c>
      <c r="L1494">
        <f>IF(G1494="GK",VLOOKUP(F1494,'[1]2017GoalKeeper Stats'!$A$2:$S$109,5,FALSE),VLOOKUP(F1494,'[1]2017Player Stats'!$A$2:$AB$830,5,FALSE))</f>
        <v>0</v>
      </c>
      <c r="M1494">
        <f>IF(G1494="GK",VLOOKUP(F1494,'[1]2017GoalKeeper Stats'!$A$2:$S$109,6,FALSE),VLOOKUP(F1494,'[1]2017Player Stats'!$A$2:$AB$830,6,FALSE))</f>
        <v>36</v>
      </c>
      <c r="N1494">
        <f>IF(G1494="GK",VLOOKUP(F1494,'[1]2017GoalKeeper Stats'!$A$2:$S$109,7,FALSE),VLOOKUP(F1494,'[1]2017Player Stats'!$A$2:$AB$830,7,FALSE))</f>
        <v>0</v>
      </c>
      <c r="O1494">
        <f>IF(G1494="GK",VLOOKUP(F1494,'[1]2017GoalKeeper Stats'!$A$2:$S$109,8,FALSE),VLOOKUP(F1494,'[1]2017Player Stats'!$A$2:$AB$830,8,FALSE))</f>
        <v>0</v>
      </c>
      <c r="P1494">
        <f>IF(G1494="GK",VLOOKUP(F1494,'[1]2017GoalKeeper Stats'!$A$2:$S$109,9,FALSE),VLOOKUP(F1494,'[1]2017Player Stats'!$A$2:$AB$830,9,FALSE))</f>
        <v>0</v>
      </c>
      <c r="Q1494">
        <f>IF(G1494="GK",VLOOKUP(F1494,'[1]2017GoalKeeper Stats'!$A$2:$S$109,10,FALSE),VLOOKUP(F1494,'[1]2017Player Stats'!$A$2:$AB$830,10,FALSE))</f>
        <v>0</v>
      </c>
      <c r="R1494">
        <f>IF(G1494="GK",VLOOKUP(F1494,'[1]2017GoalKeeper Stats'!$A$2:$S$109,11,FALSE),VLOOKUP(F1494,'[1]2017Player Stats'!$A$2:$AB$830,11,FALSE))</f>
        <v>0</v>
      </c>
      <c r="S1494" t="str">
        <f>IF(G1494="GK",VLOOKUP(F1494,'[1]2017GoalKeeper Stats'!$A$2:$S$109,12,FALSE),VLOOKUP(F1494,'[1]2017Player Stats'!$A$2:$AB$830,12,FALSE))</f>
        <v>0/0</v>
      </c>
      <c r="T1494">
        <f>IF(G1494="GK",VLOOKUP(F1494,'[1]2017GoalKeeper Stats'!$A$2:$S$109,13,FALSE),VLOOKUP(F1494,'[1]2017Player Stats'!$A$2:$AB$830,13,FALSE))</f>
        <v>0</v>
      </c>
      <c r="U1494">
        <f>IF(G1494="GK",VLOOKUP(F1494,'[1]2017GoalKeeper Stats'!$A$2:$S$109,14,FALSE),VLOOKUP(F1494,'[1]2017Player Stats'!$A$2:$AB$830,14,FALSE))</f>
        <v>0</v>
      </c>
      <c r="V1494">
        <f>IF(G1494="GK",VLOOKUP(F1494,'[1]2017GoalKeeper Stats'!$A$2:$S$109,15,FALSE),VLOOKUP(F1494,'[1]2017Player Stats'!$A$2:$AB$830,15,FALSE))</f>
        <v>0</v>
      </c>
      <c r="W1494">
        <f>IF(G1494="GK",VLOOKUP(F1494,'[1]2017GoalKeeper Stats'!$A$2:$S$109,16,FALSE),VLOOKUP(F1494,'[1]2017Player Stats'!$A$2:$AB$830,16,FALSE))</f>
        <v>0</v>
      </c>
      <c r="X1494">
        <f>IF(G1494="GK",VLOOKUP(F1494,'[1]2017GoalKeeper Stats'!$A$2:$S$109,17,FALSE),VLOOKUP(F1494,'[1]2017Player Stats'!$A$2:$AB$830,17,FALSE))</f>
        <v>0</v>
      </c>
      <c r="Y1494">
        <f>IF(G1494="GK",VLOOKUP(F1494,'[1]2017GoalKeeper Stats'!$A$2:$S$109,18,FALSE),VLOOKUP(F1494,'[1]2017Player Stats'!$A$2:$AB$830,18,FALSE))</f>
        <v>0</v>
      </c>
      <c r="Z1494">
        <f>IF(G1494="GK",VLOOKUP(F1494,'[1]2017GoalKeeper Stats'!$A$2:$S$109,19,FALSE),VLOOKUP(F1494,'[1]2017Player Stats'!$A$2:$AB$830,19,FALSE))</f>
        <v>0</v>
      </c>
      <c r="AA1494">
        <f>IF(G1494="GK",VLOOKUP(F1494,'[1]2017GoalKeeper Stats'!$A$2:$S$109,20,FALSE),VLOOKUP(F1494,'[1]2017Player Stats'!$A$2:$AB$830,20,FALSE))</f>
        <v>0</v>
      </c>
      <c r="AB1494">
        <f>IF(G1494="GK",VLOOKUP(F1494,'[1]2017GoalKeeper Stats'!$A$2:$S$109,21,FALSE),VLOOKUP(F1494,'[1]2017Player Stats'!$A$2:$AB$830,21,FALSE))</f>
        <v>1</v>
      </c>
      <c r="AC1494">
        <f>IF(G1494="GK",VLOOKUP(F1494,'[1]2017GoalKeeper Stats'!$A$2:$S$109,22,FALSE),VLOOKUP(F1494,'[1]2017Player Stats'!$A$2:$AB$830,22,FALSE))</f>
        <v>1</v>
      </c>
      <c r="AD1494">
        <f>IF(G1494="GK",VLOOKUP(F1494,'[1]2017GoalKeeper Stats'!$A$2:$S$109,23,FALSE),VLOOKUP(F1494,'[1]2017Player Stats'!$A$2:$AB$830,23,FALSE))</f>
        <v>0</v>
      </c>
      <c r="AE1494">
        <f>IF(G1494="GK",VLOOKUP(F1494,'[1]2017GoalKeeper Stats'!$A$2:$S$109,24,FALSE),VLOOKUP(F1494,'[1]2017Player Stats'!$A$2:$AB$830,24,FALSE))</f>
        <v>0</v>
      </c>
      <c r="AF1494">
        <f>IF(G1494="GK",VLOOKUP(F1494,'[1]2017GoalKeeper Stats'!$A$2:$S$109,25,FALSE),VLOOKUP(F1494,'[1]2017Player Stats'!$A$2:$AB$830,25,FALSE))</f>
        <v>0</v>
      </c>
      <c r="AG1494">
        <f>IF(G1494="GK",VLOOKUP(F1494,'[1]2017GoalKeeper Stats'!$A$2:$S$109,26,FALSE),VLOOKUP(F1494,'[1]2017Player Stats'!$A$2:$AB$830,26,FALSE))</f>
        <v>0</v>
      </c>
      <c r="AH1494" s="51">
        <v>2017</v>
      </c>
      <c r="AI1494" s="51">
        <v>34</v>
      </c>
      <c r="AJ1494" s="51">
        <v>399</v>
      </c>
      <c r="AK1494" s="51">
        <v>505</v>
      </c>
      <c r="AL1494" s="51">
        <v>42</v>
      </c>
      <c r="AM1494" s="51">
        <v>66</v>
      </c>
      <c r="AN1494" s="51">
        <v>-24</v>
      </c>
      <c r="AO1494" s="52">
        <v>39.729999999999997</v>
      </c>
      <c r="AP1494" s="52">
        <v>54.61</v>
      </c>
      <c r="AQ1494" s="52">
        <v>-14.88</v>
      </c>
      <c r="AR1494" s="52">
        <v>-9.1199999999999992</v>
      </c>
      <c r="AS1494" s="51">
        <v>32</v>
      </c>
      <c r="AT1494" s="52">
        <v>38.29</v>
      </c>
    </row>
    <row r="1495" spans="1:46" hidden="1">
      <c r="A1495" s="144">
        <v>2017</v>
      </c>
      <c r="B1495" s="144" t="s">
        <v>206</v>
      </c>
      <c r="C1495" s="144" t="s">
        <v>206</v>
      </c>
      <c r="D1495" s="144" t="s">
        <v>1794</v>
      </c>
      <c r="E1495" s="144" t="s">
        <v>1844</v>
      </c>
      <c r="F1495" s="144" t="str">
        <f t="shared" si="23"/>
        <v>Rodrigo Saravia</v>
      </c>
      <c r="G1495" s="144" t="s">
        <v>860</v>
      </c>
      <c r="H1495" s="145">
        <v>65625</v>
      </c>
      <c r="I1495" s="145">
        <v>65625</v>
      </c>
      <c r="J1495" s="144" t="e">
        <f>IF(G1495="GK",VLOOKUP(F1495,'[1]2017GoalKeeper Stats'!$A$2:$S$109,2,FALSE),VLOOKUP(F1495,'[1]2017Player Stats'!$A$2:$AB$830,2,FALSE))</f>
        <v>#N/A</v>
      </c>
      <c r="K1495" s="144" t="e">
        <f>IF(G1495="GK",VLOOKUP(F1495,'[1]2017GoalKeeper Stats'!$A$2:$S$109,4,FALSE),VLOOKUP(F1495,'[1]2017Player Stats'!$A$2:$AB$830,4,FALSE))</f>
        <v>#N/A</v>
      </c>
      <c r="L1495" s="144" t="e">
        <f>IF(G1495="GK",VLOOKUP(F1495,'[1]2017GoalKeeper Stats'!$A$2:$S$109,5,FALSE),VLOOKUP(F1495,'[1]2017Player Stats'!$A$2:$AB$830,5,FALSE))</f>
        <v>#N/A</v>
      </c>
      <c r="M1495" s="144" t="e">
        <f>IF(G1495="GK",VLOOKUP(F1495,'[1]2017GoalKeeper Stats'!$A$2:$S$109,6,FALSE),VLOOKUP(F1495,'[1]2017Player Stats'!$A$2:$AB$830,6,FALSE))</f>
        <v>#N/A</v>
      </c>
      <c r="N1495" s="144" t="e">
        <f>IF(G1495="GK",VLOOKUP(F1495,'[1]2017GoalKeeper Stats'!$A$2:$S$109,7,FALSE),VLOOKUP(F1495,'[1]2017Player Stats'!$A$2:$AB$830,7,FALSE))</f>
        <v>#N/A</v>
      </c>
      <c r="O1495" s="144" t="e">
        <f>IF(G1495="GK",VLOOKUP(F1495,'[1]2017GoalKeeper Stats'!$A$2:$S$109,8,FALSE),VLOOKUP(F1495,'[1]2017Player Stats'!$A$2:$AB$830,8,FALSE))</f>
        <v>#N/A</v>
      </c>
      <c r="P1495" s="144" t="e">
        <f>IF(G1495="GK",VLOOKUP(F1495,'[1]2017GoalKeeper Stats'!$A$2:$S$109,9,FALSE),VLOOKUP(F1495,'[1]2017Player Stats'!$A$2:$AB$830,9,FALSE))</f>
        <v>#N/A</v>
      </c>
      <c r="Q1495" s="144" t="e">
        <f>IF(G1495="GK",VLOOKUP(F1495,'[1]2017GoalKeeper Stats'!$A$2:$S$109,10,FALSE),VLOOKUP(F1495,'[1]2017Player Stats'!$A$2:$AB$830,10,FALSE))</f>
        <v>#N/A</v>
      </c>
      <c r="R1495" s="144" t="e">
        <f>IF(G1495="GK",VLOOKUP(F1495,'[1]2017GoalKeeper Stats'!$A$2:$S$109,11,FALSE),VLOOKUP(F1495,'[1]2017Player Stats'!$A$2:$AB$830,11,FALSE))</f>
        <v>#N/A</v>
      </c>
      <c r="S1495" s="144" t="e">
        <f>IF(G1495="GK",VLOOKUP(F1495,'[1]2017GoalKeeper Stats'!$A$2:$S$109,12,FALSE),VLOOKUP(F1495,'[1]2017Player Stats'!$A$2:$AB$830,12,FALSE))</f>
        <v>#N/A</v>
      </c>
      <c r="T1495" s="144" t="e">
        <f>IF(G1495="GK",VLOOKUP(F1495,'[1]2017GoalKeeper Stats'!$A$2:$S$109,13,FALSE),VLOOKUP(F1495,'[1]2017Player Stats'!$A$2:$AB$830,13,FALSE))</f>
        <v>#N/A</v>
      </c>
      <c r="U1495" s="144" t="e">
        <f>IF(G1495="GK",VLOOKUP(F1495,'[1]2017GoalKeeper Stats'!$A$2:$S$109,14,FALSE),VLOOKUP(F1495,'[1]2017Player Stats'!$A$2:$AB$830,14,FALSE))</f>
        <v>#N/A</v>
      </c>
      <c r="V1495" s="144" t="e">
        <f>IF(G1495="GK",VLOOKUP(F1495,'[1]2017GoalKeeper Stats'!$A$2:$S$109,15,FALSE),VLOOKUP(F1495,'[1]2017Player Stats'!$A$2:$AB$830,15,FALSE))</f>
        <v>#N/A</v>
      </c>
      <c r="W1495" s="144" t="e">
        <f>IF(G1495="GK",VLOOKUP(F1495,'[1]2017GoalKeeper Stats'!$A$2:$S$109,16,FALSE),VLOOKUP(F1495,'[1]2017Player Stats'!$A$2:$AB$830,16,FALSE))</f>
        <v>#N/A</v>
      </c>
      <c r="X1495" s="144" t="e">
        <f>IF(G1495="GK",VLOOKUP(F1495,'[1]2017GoalKeeper Stats'!$A$2:$S$109,17,FALSE),VLOOKUP(F1495,'[1]2017Player Stats'!$A$2:$AB$830,17,FALSE))</f>
        <v>#N/A</v>
      </c>
      <c r="Y1495" s="144" t="e">
        <f>IF(G1495="GK",VLOOKUP(F1495,'[1]2017GoalKeeper Stats'!$A$2:$S$109,18,FALSE),VLOOKUP(F1495,'[1]2017Player Stats'!$A$2:$AB$830,18,FALSE))</f>
        <v>#N/A</v>
      </c>
      <c r="Z1495" s="144" t="e">
        <f>IF(G1495="GK",VLOOKUP(F1495,'[1]2017GoalKeeper Stats'!$A$2:$S$109,19,FALSE),VLOOKUP(F1495,'[1]2017Player Stats'!$A$2:$AB$830,19,FALSE))</f>
        <v>#N/A</v>
      </c>
      <c r="AA1495" s="144" t="e">
        <f>IF(G1495="GK",VLOOKUP(F1495,'[1]2017GoalKeeper Stats'!$A$2:$S$109,20,FALSE),VLOOKUP(F1495,'[1]2017Player Stats'!$A$2:$AB$830,20,FALSE))</f>
        <v>#N/A</v>
      </c>
      <c r="AB1495" s="144" t="e">
        <f>IF(G1495="GK",VLOOKUP(F1495,'[1]2017GoalKeeper Stats'!$A$2:$S$109,21,FALSE),VLOOKUP(F1495,'[1]2017Player Stats'!$A$2:$AB$830,21,FALSE))</f>
        <v>#N/A</v>
      </c>
      <c r="AC1495" s="144" t="e">
        <f>IF(G1495="GK",VLOOKUP(F1495,'[1]2017GoalKeeper Stats'!$A$2:$S$109,22,FALSE),VLOOKUP(F1495,'[1]2017Player Stats'!$A$2:$AB$830,22,FALSE))</f>
        <v>#N/A</v>
      </c>
      <c r="AD1495" s="144" t="e">
        <f>IF(G1495="GK",VLOOKUP(F1495,'[1]2017GoalKeeper Stats'!$A$2:$S$109,23,FALSE),VLOOKUP(F1495,'[1]2017Player Stats'!$A$2:$AB$830,23,FALSE))</f>
        <v>#N/A</v>
      </c>
      <c r="AE1495" s="144" t="e">
        <f>IF(G1495="GK",VLOOKUP(F1495,'[1]2017GoalKeeper Stats'!$A$2:$S$109,24,FALSE),VLOOKUP(F1495,'[1]2017Player Stats'!$A$2:$AB$830,24,FALSE))</f>
        <v>#N/A</v>
      </c>
      <c r="AF1495" s="144" t="e">
        <f>IF(G1495="GK",VLOOKUP(F1495,'[1]2017GoalKeeper Stats'!$A$2:$S$109,25,FALSE),VLOOKUP(F1495,'[1]2017Player Stats'!$A$2:$AB$830,25,FALSE))</f>
        <v>#N/A</v>
      </c>
      <c r="AG1495" s="144" t="e">
        <f>IF(G1495="GK",VLOOKUP(F1495,'[1]2017GoalKeeper Stats'!$A$2:$S$109,26,FALSE),VLOOKUP(F1495,'[1]2017Player Stats'!$A$2:$AB$830,26,FALSE))</f>
        <v>#N/A</v>
      </c>
      <c r="AH1495" s="51">
        <v>2017</v>
      </c>
      <c r="AI1495" s="51">
        <v>34</v>
      </c>
      <c r="AJ1495" s="51">
        <v>400</v>
      </c>
      <c r="AK1495" s="51">
        <v>444</v>
      </c>
      <c r="AL1495" s="51">
        <v>53</v>
      </c>
      <c r="AM1495" s="51">
        <v>49</v>
      </c>
      <c r="AN1495" s="51">
        <v>4</v>
      </c>
      <c r="AO1495" s="52">
        <v>45.7</v>
      </c>
      <c r="AP1495" s="52">
        <v>46.37</v>
      </c>
      <c r="AQ1495" s="52">
        <v>-0.67</v>
      </c>
      <c r="AR1495" s="52">
        <v>4.67</v>
      </c>
      <c r="AS1495" s="51">
        <v>54</v>
      </c>
      <c r="AT1495" s="52">
        <v>47.68</v>
      </c>
    </row>
    <row r="1496" spans="1:46" hidden="1">
      <c r="A1496">
        <v>2017</v>
      </c>
      <c r="B1496" t="s">
        <v>210</v>
      </c>
      <c r="C1496" t="s">
        <v>210</v>
      </c>
      <c r="D1496" t="s">
        <v>1169</v>
      </c>
      <c r="E1496" t="s">
        <v>1834</v>
      </c>
      <c r="F1496" t="str">
        <f t="shared" si="23"/>
        <v>Tony Rocha</v>
      </c>
      <c r="G1496" t="s">
        <v>860</v>
      </c>
      <c r="H1496" s="143">
        <v>65621</v>
      </c>
      <c r="I1496" s="143">
        <v>65621</v>
      </c>
      <c r="J1496" t="str">
        <f>IF(G1496="GK",VLOOKUP(F1496,'[1]2017GoalKeeper Stats'!$A$2:$S$109,2,FALSE),VLOOKUP(F1496,'[1]2017Player Stats'!$A$2:$AB$830,2,FALSE))</f>
        <v>NYC</v>
      </c>
      <c r="K1496">
        <f>IF(G1496="GK",VLOOKUP(F1496,'[1]2017GoalKeeper Stats'!$A$2:$S$109,4,FALSE),VLOOKUP(F1496,'[1]2017Player Stats'!$A$2:$AB$830,4,FALSE))</f>
        <v>3</v>
      </c>
      <c r="L1496">
        <f>IF(G1496="GK",VLOOKUP(F1496,'[1]2017GoalKeeper Stats'!$A$2:$S$109,5,FALSE),VLOOKUP(F1496,'[1]2017Player Stats'!$A$2:$AB$830,5,FALSE))</f>
        <v>0</v>
      </c>
      <c r="M1496">
        <f>IF(G1496="GK",VLOOKUP(F1496,'[1]2017GoalKeeper Stats'!$A$2:$S$109,6,FALSE),VLOOKUP(F1496,'[1]2017Player Stats'!$A$2:$AB$830,6,FALSE))</f>
        <v>25</v>
      </c>
      <c r="N1496">
        <f>IF(G1496="GK",VLOOKUP(F1496,'[1]2017GoalKeeper Stats'!$A$2:$S$109,7,FALSE),VLOOKUP(F1496,'[1]2017Player Stats'!$A$2:$AB$830,7,FALSE))</f>
        <v>0</v>
      </c>
      <c r="O1496">
        <f>IF(G1496="GK",VLOOKUP(F1496,'[1]2017GoalKeeper Stats'!$A$2:$S$109,8,FALSE),VLOOKUP(F1496,'[1]2017Player Stats'!$A$2:$AB$830,8,FALSE))</f>
        <v>1</v>
      </c>
      <c r="P1496">
        <f>IF(G1496="GK",VLOOKUP(F1496,'[1]2017GoalKeeper Stats'!$A$2:$S$109,9,FALSE),VLOOKUP(F1496,'[1]2017Player Stats'!$A$2:$AB$830,9,FALSE))</f>
        <v>0</v>
      </c>
      <c r="Q1496">
        <f>IF(G1496="GK",VLOOKUP(F1496,'[1]2017GoalKeeper Stats'!$A$2:$S$109,10,FALSE),VLOOKUP(F1496,'[1]2017Player Stats'!$A$2:$AB$830,10,FALSE))</f>
        <v>0</v>
      </c>
      <c r="R1496">
        <f>IF(G1496="GK",VLOOKUP(F1496,'[1]2017GoalKeeper Stats'!$A$2:$S$109,11,FALSE),VLOOKUP(F1496,'[1]2017Player Stats'!$A$2:$AB$830,11,FALSE))</f>
        <v>0</v>
      </c>
      <c r="S1496" t="str">
        <f>IF(G1496="GK",VLOOKUP(F1496,'[1]2017GoalKeeper Stats'!$A$2:$S$109,12,FALSE),VLOOKUP(F1496,'[1]2017Player Stats'!$A$2:$AB$830,12,FALSE))</f>
        <v>0/0</v>
      </c>
      <c r="T1496">
        <f>IF(G1496="GK",VLOOKUP(F1496,'[1]2017GoalKeeper Stats'!$A$2:$S$109,13,FALSE),VLOOKUP(F1496,'[1]2017Player Stats'!$A$2:$AB$830,13,FALSE))</f>
        <v>0</v>
      </c>
      <c r="U1496">
        <f>IF(G1496="GK",VLOOKUP(F1496,'[1]2017GoalKeeper Stats'!$A$2:$S$109,14,FALSE),VLOOKUP(F1496,'[1]2017Player Stats'!$A$2:$AB$830,14,FALSE))</f>
        <v>0</v>
      </c>
      <c r="V1496">
        <f>IF(G1496="GK",VLOOKUP(F1496,'[1]2017GoalKeeper Stats'!$A$2:$S$109,15,FALSE),VLOOKUP(F1496,'[1]2017Player Stats'!$A$2:$AB$830,15,FALSE))</f>
        <v>0</v>
      </c>
      <c r="W1496">
        <f>IF(G1496="GK",VLOOKUP(F1496,'[1]2017GoalKeeper Stats'!$A$2:$S$109,16,FALSE),VLOOKUP(F1496,'[1]2017Player Stats'!$A$2:$AB$830,16,FALSE))</f>
        <v>0</v>
      </c>
      <c r="X1496">
        <f>IF(G1496="GK",VLOOKUP(F1496,'[1]2017GoalKeeper Stats'!$A$2:$S$109,17,FALSE),VLOOKUP(F1496,'[1]2017Player Stats'!$A$2:$AB$830,17,FALSE))</f>
        <v>0</v>
      </c>
      <c r="Y1496">
        <f>IF(G1496="GK",VLOOKUP(F1496,'[1]2017GoalKeeper Stats'!$A$2:$S$109,18,FALSE),VLOOKUP(F1496,'[1]2017Player Stats'!$A$2:$AB$830,18,FALSE))</f>
        <v>1</v>
      </c>
      <c r="Z1496">
        <f>IF(G1496="GK",VLOOKUP(F1496,'[1]2017GoalKeeper Stats'!$A$2:$S$109,19,FALSE),VLOOKUP(F1496,'[1]2017Player Stats'!$A$2:$AB$830,19,FALSE))</f>
        <v>0</v>
      </c>
      <c r="AA1496">
        <f>IF(G1496="GK",VLOOKUP(F1496,'[1]2017GoalKeeper Stats'!$A$2:$S$109,20,FALSE),VLOOKUP(F1496,'[1]2017Player Stats'!$A$2:$AB$830,20,FALSE))</f>
        <v>3.6</v>
      </c>
      <c r="AB1496">
        <f>IF(G1496="GK",VLOOKUP(F1496,'[1]2017GoalKeeper Stats'!$A$2:$S$109,21,FALSE),VLOOKUP(F1496,'[1]2017Player Stats'!$A$2:$AB$830,21,FALSE))</f>
        <v>1</v>
      </c>
      <c r="AC1496">
        <f>IF(G1496="GK",VLOOKUP(F1496,'[1]2017GoalKeeper Stats'!$A$2:$S$109,22,FALSE),VLOOKUP(F1496,'[1]2017Player Stats'!$A$2:$AB$830,22,FALSE))</f>
        <v>2</v>
      </c>
      <c r="AD1496">
        <f>IF(G1496="GK",VLOOKUP(F1496,'[1]2017GoalKeeper Stats'!$A$2:$S$109,23,FALSE),VLOOKUP(F1496,'[1]2017Player Stats'!$A$2:$AB$830,23,FALSE))</f>
        <v>0</v>
      </c>
      <c r="AE1496">
        <f>IF(G1496="GK",VLOOKUP(F1496,'[1]2017GoalKeeper Stats'!$A$2:$S$109,24,FALSE),VLOOKUP(F1496,'[1]2017Player Stats'!$A$2:$AB$830,24,FALSE))</f>
        <v>1</v>
      </c>
      <c r="AF1496">
        <f>IF(G1496="GK",VLOOKUP(F1496,'[1]2017GoalKeeper Stats'!$A$2:$S$109,25,FALSE),VLOOKUP(F1496,'[1]2017Player Stats'!$A$2:$AB$830,25,FALSE))</f>
        <v>0</v>
      </c>
      <c r="AG1496">
        <f>IF(G1496="GK",VLOOKUP(F1496,'[1]2017GoalKeeper Stats'!$A$2:$S$109,26,FALSE),VLOOKUP(F1496,'[1]2017Player Stats'!$A$2:$AB$830,26,FALSE))</f>
        <v>0</v>
      </c>
      <c r="AH1496" s="51">
        <v>2017</v>
      </c>
      <c r="AI1496" s="51">
        <v>34</v>
      </c>
      <c r="AJ1496" s="51">
        <v>419</v>
      </c>
      <c r="AK1496" s="51">
        <v>409</v>
      </c>
      <c r="AL1496" s="51">
        <v>39</v>
      </c>
      <c r="AM1496" s="51">
        <v>56</v>
      </c>
      <c r="AN1496" s="51">
        <v>-17</v>
      </c>
      <c r="AO1496" s="52">
        <v>36.22</v>
      </c>
      <c r="AP1496" s="52">
        <v>49.26</v>
      </c>
      <c r="AQ1496" s="52">
        <v>-13.04</v>
      </c>
      <c r="AR1496" s="52">
        <v>-3.96</v>
      </c>
      <c r="AS1496" s="51">
        <v>39</v>
      </c>
      <c r="AT1496" s="52">
        <v>39.11</v>
      </c>
    </row>
    <row r="1497" spans="1:46" hidden="1">
      <c r="A1497">
        <v>2017</v>
      </c>
      <c r="B1497" t="s">
        <v>193</v>
      </c>
      <c r="C1497" t="s">
        <v>193</v>
      </c>
      <c r="D1497" t="s">
        <v>1009</v>
      </c>
      <c r="E1497" t="s">
        <v>1807</v>
      </c>
      <c r="F1497" t="str">
        <f t="shared" si="23"/>
        <v>Jack Barmby</v>
      </c>
      <c r="G1497" t="s">
        <v>903</v>
      </c>
      <c r="H1497" s="143">
        <v>65004</v>
      </c>
      <c r="I1497" s="143">
        <v>65004</v>
      </c>
      <c r="J1497" t="str">
        <f>IF(G1497="GK",VLOOKUP(F1497,'[1]2017GoalKeeper Stats'!$A$2:$S$109,2,FALSE),VLOOKUP(F1497,'[1]2017Player Stats'!$A$2:$AB$830,2,FALSE))</f>
        <v>POR</v>
      </c>
      <c r="K1497">
        <f>IF(G1497="GK",VLOOKUP(F1497,'[1]2017GoalKeeper Stats'!$A$2:$S$109,4,FALSE),VLOOKUP(F1497,'[1]2017Player Stats'!$A$2:$AB$830,4,FALSE))</f>
        <v>10</v>
      </c>
      <c r="L1497">
        <f>IF(G1497="GK",VLOOKUP(F1497,'[1]2017GoalKeeper Stats'!$A$2:$S$109,5,FALSE),VLOOKUP(F1497,'[1]2017Player Stats'!$A$2:$AB$830,5,FALSE))</f>
        <v>0</v>
      </c>
      <c r="M1497">
        <f>IF(G1497="GK",VLOOKUP(F1497,'[1]2017GoalKeeper Stats'!$A$2:$S$109,6,FALSE),VLOOKUP(F1497,'[1]2017Player Stats'!$A$2:$AB$830,6,FALSE))</f>
        <v>99</v>
      </c>
      <c r="N1497">
        <f>IF(G1497="GK",VLOOKUP(F1497,'[1]2017GoalKeeper Stats'!$A$2:$S$109,7,FALSE),VLOOKUP(F1497,'[1]2017Player Stats'!$A$2:$AB$830,7,FALSE))</f>
        <v>1</v>
      </c>
      <c r="O1497">
        <f>IF(G1497="GK",VLOOKUP(F1497,'[1]2017GoalKeeper Stats'!$A$2:$S$109,8,FALSE),VLOOKUP(F1497,'[1]2017Player Stats'!$A$2:$AB$830,8,FALSE))</f>
        <v>0</v>
      </c>
      <c r="P1497">
        <f>IF(G1497="GK",VLOOKUP(F1497,'[1]2017GoalKeeper Stats'!$A$2:$S$109,9,FALSE),VLOOKUP(F1497,'[1]2017Player Stats'!$A$2:$AB$830,9,FALSE))</f>
        <v>5</v>
      </c>
      <c r="Q1497">
        <f>IF(G1497="GK",VLOOKUP(F1497,'[1]2017GoalKeeper Stats'!$A$2:$S$109,10,FALSE),VLOOKUP(F1497,'[1]2017Player Stats'!$A$2:$AB$830,10,FALSE))</f>
        <v>2</v>
      </c>
      <c r="R1497">
        <f>IF(G1497="GK",VLOOKUP(F1497,'[1]2017GoalKeeper Stats'!$A$2:$S$109,11,FALSE),VLOOKUP(F1497,'[1]2017Player Stats'!$A$2:$AB$830,11,FALSE))</f>
        <v>0</v>
      </c>
      <c r="S1497" t="str">
        <f>IF(G1497="GK",VLOOKUP(F1497,'[1]2017GoalKeeper Stats'!$A$2:$S$109,12,FALSE),VLOOKUP(F1497,'[1]2017Player Stats'!$A$2:$AB$830,12,FALSE))</f>
        <v>0/0</v>
      </c>
      <c r="T1497">
        <f>IF(G1497="GK",VLOOKUP(F1497,'[1]2017GoalKeeper Stats'!$A$2:$S$109,13,FALSE),VLOOKUP(F1497,'[1]2017Player Stats'!$A$2:$AB$830,13,FALSE))</f>
        <v>1</v>
      </c>
      <c r="U1497">
        <f>IF(G1497="GK",VLOOKUP(F1497,'[1]2017GoalKeeper Stats'!$A$2:$S$109,14,FALSE),VLOOKUP(F1497,'[1]2017Player Stats'!$A$2:$AB$830,14,FALSE))</f>
        <v>0</v>
      </c>
      <c r="V1497">
        <f>IF(G1497="GK",VLOOKUP(F1497,'[1]2017GoalKeeper Stats'!$A$2:$S$109,15,FALSE),VLOOKUP(F1497,'[1]2017Player Stats'!$A$2:$AB$830,15,FALSE))</f>
        <v>0.91</v>
      </c>
      <c r="W1497">
        <f>IF(G1497="GK",VLOOKUP(F1497,'[1]2017GoalKeeper Stats'!$A$2:$S$109,16,FALSE),VLOOKUP(F1497,'[1]2017Player Stats'!$A$2:$AB$830,16,FALSE))</f>
        <v>20</v>
      </c>
      <c r="X1497">
        <f>IF(G1497="GK",VLOOKUP(F1497,'[1]2017GoalKeeper Stats'!$A$2:$S$109,17,FALSE),VLOOKUP(F1497,'[1]2017Player Stats'!$A$2:$AB$830,17,FALSE))</f>
        <v>0</v>
      </c>
      <c r="Y1497">
        <f>IF(G1497="GK",VLOOKUP(F1497,'[1]2017GoalKeeper Stats'!$A$2:$S$109,18,FALSE),VLOOKUP(F1497,'[1]2017Player Stats'!$A$2:$AB$830,18,FALSE))</f>
        <v>0</v>
      </c>
      <c r="Z1497">
        <f>IF(G1497="GK",VLOOKUP(F1497,'[1]2017GoalKeeper Stats'!$A$2:$S$109,19,FALSE),VLOOKUP(F1497,'[1]2017Player Stats'!$A$2:$AB$830,19,FALSE))</f>
        <v>0</v>
      </c>
      <c r="AA1497">
        <f>IF(G1497="GK",VLOOKUP(F1497,'[1]2017GoalKeeper Stats'!$A$2:$S$109,20,FALSE),VLOOKUP(F1497,'[1]2017Player Stats'!$A$2:$AB$830,20,FALSE))</f>
        <v>0</v>
      </c>
      <c r="AB1497">
        <f>IF(G1497="GK",VLOOKUP(F1497,'[1]2017GoalKeeper Stats'!$A$2:$S$109,21,FALSE),VLOOKUP(F1497,'[1]2017Player Stats'!$A$2:$AB$830,21,FALSE))</f>
        <v>6</v>
      </c>
      <c r="AC1497">
        <f>IF(G1497="GK",VLOOKUP(F1497,'[1]2017GoalKeeper Stats'!$A$2:$S$109,22,FALSE),VLOOKUP(F1497,'[1]2017Player Stats'!$A$2:$AB$830,22,FALSE))</f>
        <v>2</v>
      </c>
      <c r="AD1497">
        <f>IF(G1497="GK",VLOOKUP(F1497,'[1]2017GoalKeeper Stats'!$A$2:$S$109,23,FALSE),VLOOKUP(F1497,'[1]2017Player Stats'!$A$2:$AB$830,23,FALSE))</f>
        <v>0</v>
      </c>
      <c r="AE1497">
        <f>IF(G1497="GK",VLOOKUP(F1497,'[1]2017GoalKeeper Stats'!$A$2:$S$109,24,FALSE),VLOOKUP(F1497,'[1]2017Player Stats'!$A$2:$AB$830,24,FALSE))</f>
        <v>3</v>
      </c>
      <c r="AF1497">
        <f>IF(G1497="GK",VLOOKUP(F1497,'[1]2017GoalKeeper Stats'!$A$2:$S$109,25,FALSE),VLOOKUP(F1497,'[1]2017Player Stats'!$A$2:$AB$830,25,FALSE))</f>
        <v>0</v>
      </c>
      <c r="AG1497">
        <f>IF(G1497="GK",VLOOKUP(F1497,'[1]2017GoalKeeper Stats'!$A$2:$S$109,26,FALSE),VLOOKUP(F1497,'[1]2017Player Stats'!$A$2:$AB$830,26,FALSE))</f>
        <v>40</v>
      </c>
      <c r="AH1497" s="51">
        <v>2017</v>
      </c>
      <c r="AI1497" s="51">
        <v>34</v>
      </c>
      <c r="AJ1497" s="51">
        <v>480</v>
      </c>
      <c r="AK1497" s="51">
        <v>418</v>
      </c>
      <c r="AL1497" s="51">
        <v>59</v>
      </c>
      <c r="AM1497" s="51">
        <v>49</v>
      </c>
      <c r="AN1497" s="51">
        <v>10</v>
      </c>
      <c r="AO1497" s="52">
        <v>53.09</v>
      </c>
      <c r="AP1497" s="52">
        <v>41.6</v>
      </c>
      <c r="AQ1497" s="52">
        <v>11.49</v>
      </c>
      <c r="AR1497" s="52">
        <v>-1.49</v>
      </c>
      <c r="AS1497" s="51">
        <v>53</v>
      </c>
      <c r="AT1497" s="52">
        <v>54.55</v>
      </c>
    </row>
    <row r="1498" spans="1:46" hidden="1">
      <c r="A1498">
        <v>2017</v>
      </c>
      <c r="B1498" t="s">
        <v>924</v>
      </c>
      <c r="C1498" t="s">
        <v>924</v>
      </c>
      <c r="D1498" t="s">
        <v>2062</v>
      </c>
      <c r="E1498" t="s">
        <v>2063</v>
      </c>
      <c r="F1498" t="str">
        <f t="shared" si="23"/>
        <v>Kharlton Belmar</v>
      </c>
      <c r="G1498" t="s">
        <v>875</v>
      </c>
      <c r="H1498" s="143">
        <v>65004</v>
      </c>
      <c r="I1498" s="143">
        <v>65004</v>
      </c>
      <c r="J1498" t="str">
        <f>IF(G1498="GK",VLOOKUP(F1498,'[1]2017GoalKeeper Stats'!$A$2:$S$109,2,FALSE),VLOOKUP(F1498,'[1]2017Player Stats'!$A$2:$AB$830,2,FALSE))</f>
        <v xml:space="preserve">KC </v>
      </c>
      <c r="K1498">
        <f>IF(G1498="GK",VLOOKUP(F1498,'[1]2017GoalKeeper Stats'!$A$2:$S$109,4,FALSE),VLOOKUP(F1498,'[1]2017Player Stats'!$A$2:$AB$830,4,FALSE))</f>
        <v>1</v>
      </c>
      <c r="L1498">
        <f>IF(G1498="GK",VLOOKUP(F1498,'[1]2017GoalKeeper Stats'!$A$2:$S$109,5,FALSE),VLOOKUP(F1498,'[1]2017Player Stats'!$A$2:$AB$830,5,FALSE))</f>
        <v>0</v>
      </c>
      <c r="M1498">
        <f>IF(G1498="GK",VLOOKUP(F1498,'[1]2017GoalKeeper Stats'!$A$2:$S$109,6,FALSE),VLOOKUP(F1498,'[1]2017Player Stats'!$A$2:$AB$830,6,FALSE))</f>
        <v>6</v>
      </c>
      <c r="N1498">
        <f>IF(G1498="GK",VLOOKUP(F1498,'[1]2017GoalKeeper Stats'!$A$2:$S$109,7,FALSE),VLOOKUP(F1498,'[1]2017Player Stats'!$A$2:$AB$830,7,FALSE))</f>
        <v>0</v>
      </c>
      <c r="O1498">
        <f>IF(G1498="GK",VLOOKUP(F1498,'[1]2017GoalKeeper Stats'!$A$2:$S$109,8,FALSE),VLOOKUP(F1498,'[1]2017Player Stats'!$A$2:$AB$830,8,FALSE))</f>
        <v>0</v>
      </c>
      <c r="P1498">
        <f>IF(G1498="GK",VLOOKUP(F1498,'[1]2017GoalKeeper Stats'!$A$2:$S$109,9,FALSE),VLOOKUP(F1498,'[1]2017Player Stats'!$A$2:$AB$830,9,FALSE))</f>
        <v>0</v>
      </c>
      <c r="Q1498">
        <f>IF(G1498="GK",VLOOKUP(F1498,'[1]2017GoalKeeper Stats'!$A$2:$S$109,10,FALSE),VLOOKUP(F1498,'[1]2017Player Stats'!$A$2:$AB$830,10,FALSE))</f>
        <v>0</v>
      </c>
      <c r="R1498">
        <f>IF(G1498="GK",VLOOKUP(F1498,'[1]2017GoalKeeper Stats'!$A$2:$S$109,11,FALSE),VLOOKUP(F1498,'[1]2017Player Stats'!$A$2:$AB$830,11,FALSE))</f>
        <v>0</v>
      </c>
      <c r="S1498" t="str">
        <f>IF(G1498="GK",VLOOKUP(F1498,'[1]2017GoalKeeper Stats'!$A$2:$S$109,12,FALSE),VLOOKUP(F1498,'[1]2017Player Stats'!$A$2:$AB$830,12,FALSE))</f>
        <v>0/0</v>
      </c>
      <c r="T1498">
        <f>IF(G1498="GK",VLOOKUP(F1498,'[1]2017GoalKeeper Stats'!$A$2:$S$109,13,FALSE),VLOOKUP(F1498,'[1]2017Player Stats'!$A$2:$AB$830,13,FALSE))</f>
        <v>0</v>
      </c>
      <c r="U1498">
        <f>IF(G1498="GK",VLOOKUP(F1498,'[1]2017GoalKeeper Stats'!$A$2:$S$109,14,FALSE),VLOOKUP(F1498,'[1]2017Player Stats'!$A$2:$AB$830,14,FALSE))</f>
        <v>0</v>
      </c>
      <c r="V1498">
        <f>IF(G1498="GK",VLOOKUP(F1498,'[1]2017GoalKeeper Stats'!$A$2:$S$109,15,FALSE),VLOOKUP(F1498,'[1]2017Player Stats'!$A$2:$AB$830,15,FALSE))</f>
        <v>0</v>
      </c>
      <c r="W1498">
        <f>IF(G1498="GK",VLOOKUP(F1498,'[1]2017GoalKeeper Stats'!$A$2:$S$109,16,FALSE),VLOOKUP(F1498,'[1]2017Player Stats'!$A$2:$AB$830,16,FALSE))</f>
        <v>0</v>
      </c>
      <c r="X1498">
        <f>IF(G1498="GK",VLOOKUP(F1498,'[1]2017GoalKeeper Stats'!$A$2:$S$109,17,FALSE),VLOOKUP(F1498,'[1]2017Player Stats'!$A$2:$AB$830,17,FALSE))</f>
        <v>0</v>
      </c>
      <c r="Y1498">
        <f>IF(G1498="GK",VLOOKUP(F1498,'[1]2017GoalKeeper Stats'!$A$2:$S$109,18,FALSE),VLOOKUP(F1498,'[1]2017Player Stats'!$A$2:$AB$830,18,FALSE))</f>
        <v>0</v>
      </c>
      <c r="Z1498">
        <f>IF(G1498="GK",VLOOKUP(F1498,'[1]2017GoalKeeper Stats'!$A$2:$S$109,19,FALSE),VLOOKUP(F1498,'[1]2017Player Stats'!$A$2:$AB$830,19,FALSE))</f>
        <v>0</v>
      </c>
      <c r="AA1498">
        <f>IF(G1498="GK",VLOOKUP(F1498,'[1]2017GoalKeeper Stats'!$A$2:$S$109,20,FALSE),VLOOKUP(F1498,'[1]2017Player Stats'!$A$2:$AB$830,20,FALSE))</f>
        <v>0</v>
      </c>
      <c r="AB1498">
        <f>IF(G1498="GK",VLOOKUP(F1498,'[1]2017GoalKeeper Stats'!$A$2:$S$109,21,FALSE),VLOOKUP(F1498,'[1]2017Player Stats'!$A$2:$AB$830,21,FALSE))</f>
        <v>0</v>
      </c>
      <c r="AC1498">
        <f>IF(G1498="GK",VLOOKUP(F1498,'[1]2017GoalKeeper Stats'!$A$2:$S$109,22,FALSE),VLOOKUP(F1498,'[1]2017Player Stats'!$A$2:$AB$830,22,FALSE))</f>
        <v>1</v>
      </c>
      <c r="AD1498">
        <f>IF(G1498="GK",VLOOKUP(F1498,'[1]2017GoalKeeper Stats'!$A$2:$S$109,23,FALSE),VLOOKUP(F1498,'[1]2017Player Stats'!$A$2:$AB$830,23,FALSE))</f>
        <v>0</v>
      </c>
      <c r="AE1498">
        <f>IF(G1498="GK",VLOOKUP(F1498,'[1]2017GoalKeeper Stats'!$A$2:$S$109,24,FALSE),VLOOKUP(F1498,'[1]2017Player Stats'!$A$2:$AB$830,24,FALSE))</f>
        <v>0</v>
      </c>
      <c r="AF1498">
        <f>IF(G1498="GK",VLOOKUP(F1498,'[1]2017GoalKeeper Stats'!$A$2:$S$109,25,FALSE),VLOOKUP(F1498,'[1]2017Player Stats'!$A$2:$AB$830,25,FALSE))</f>
        <v>0</v>
      </c>
      <c r="AG1498">
        <f>IF(G1498="GK",VLOOKUP(F1498,'[1]2017GoalKeeper Stats'!$A$2:$S$109,26,FALSE),VLOOKUP(F1498,'[1]2017Player Stats'!$A$2:$AB$830,26,FALSE))</f>
        <v>0</v>
      </c>
      <c r="AH1498" s="51">
        <v>2017</v>
      </c>
      <c r="AI1498" s="51">
        <v>34</v>
      </c>
      <c r="AJ1498" s="51">
        <v>514</v>
      </c>
      <c r="AK1498" s="51">
        <v>341</v>
      </c>
      <c r="AL1498" s="51">
        <v>39</v>
      </c>
      <c r="AM1498" s="51">
        <v>27</v>
      </c>
      <c r="AN1498" s="51">
        <v>12</v>
      </c>
      <c r="AO1498" s="52">
        <v>46.91</v>
      </c>
      <c r="AP1498" s="52">
        <v>34.32</v>
      </c>
      <c r="AQ1498" s="52">
        <v>12.59</v>
      </c>
      <c r="AR1498" s="52">
        <v>-0.59</v>
      </c>
      <c r="AS1498" s="51">
        <v>49</v>
      </c>
      <c r="AT1498" s="52">
        <v>54.72</v>
      </c>
    </row>
    <row r="1499" spans="1:46" hidden="1">
      <c r="A1499">
        <v>2017</v>
      </c>
      <c r="B1499" t="s">
        <v>202</v>
      </c>
      <c r="C1499" t="s">
        <v>202</v>
      </c>
      <c r="D1499" t="s">
        <v>1673</v>
      </c>
      <c r="E1499" t="s">
        <v>2064</v>
      </c>
      <c r="F1499" t="str">
        <f t="shared" si="23"/>
        <v>Brandt Bronico</v>
      </c>
      <c r="G1499" t="s">
        <v>860</v>
      </c>
      <c r="H1499" s="143">
        <v>65004</v>
      </c>
      <c r="I1499" s="143">
        <v>65004</v>
      </c>
      <c r="J1499" t="str">
        <f>IF(G1499="GK",VLOOKUP(F1499,'[1]2017GoalKeeper Stats'!$A$2:$S$109,2,FALSE),VLOOKUP(F1499,'[1]2017Player Stats'!$A$2:$AB$830,2,FALSE))</f>
        <v>CHI</v>
      </c>
      <c r="K1499">
        <f>IF(G1499="GK",VLOOKUP(F1499,'[1]2017GoalKeeper Stats'!$A$2:$S$109,4,FALSE),VLOOKUP(F1499,'[1]2017Player Stats'!$A$2:$AB$830,4,FALSE))</f>
        <v>4</v>
      </c>
      <c r="L1499">
        <f>IF(G1499="GK",VLOOKUP(F1499,'[1]2017GoalKeeper Stats'!$A$2:$S$109,5,FALSE),VLOOKUP(F1499,'[1]2017Player Stats'!$A$2:$AB$830,5,FALSE))</f>
        <v>0</v>
      </c>
      <c r="M1499">
        <f>IF(G1499="GK",VLOOKUP(F1499,'[1]2017GoalKeeper Stats'!$A$2:$S$109,6,FALSE),VLOOKUP(F1499,'[1]2017Player Stats'!$A$2:$AB$830,6,FALSE))</f>
        <v>53</v>
      </c>
      <c r="N1499">
        <f>IF(G1499="GK",VLOOKUP(F1499,'[1]2017GoalKeeper Stats'!$A$2:$S$109,7,FALSE),VLOOKUP(F1499,'[1]2017Player Stats'!$A$2:$AB$830,7,FALSE))</f>
        <v>0</v>
      </c>
      <c r="O1499">
        <f>IF(G1499="GK",VLOOKUP(F1499,'[1]2017GoalKeeper Stats'!$A$2:$S$109,8,FALSE),VLOOKUP(F1499,'[1]2017Player Stats'!$A$2:$AB$830,8,FALSE))</f>
        <v>0</v>
      </c>
      <c r="P1499">
        <f>IF(G1499="GK",VLOOKUP(F1499,'[1]2017GoalKeeper Stats'!$A$2:$S$109,9,FALSE),VLOOKUP(F1499,'[1]2017Player Stats'!$A$2:$AB$830,9,FALSE))</f>
        <v>0</v>
      </c>
      <c r="Q1499">
        <f>IF(G1499="GK",VLOOKUP(F1499,'[1]2017GoalKeeper Stats'!$A$2:$S$109,10,FALSE),VLOOKUP(F1499,'[1]2017Player Stats'!$A$2:$AB$830,10,FALSE))</f>
        <v>0</v>
      </c>
      <c r="R1499">
        <f>IF(G1499="GK",VLOOKUP(F1499,'[1]2017GoalKeeper Stats'!$A$2:$S$109,11,FALSE),VLOOKUP(F1499,'[1]2017Player Stats'!$A$2:$AB$830,11,FALSE))</f>
        <v>0</v>
      </c>
      <c r="S1499" t="str">
        <f>IF(G1499="GK",VLOOKUP(F1499,'[1]2017GoalKeeper Stats'!$A$2:$S$109,12,FALSE),VLOOKUP(F1499,'[1]2017Player Stats'!$A$2:$AB$830,12,FALSE))</f>
        <v>0/0</v>
      </c>
      <c r="T1499">
        <f>IF(G1499="GK",VLOOKUP(F1499,'[1]2017GoalKeeper Stats'!$A$2:$S$109,13,FALSE),VLOOKUP(F1499,'[1]2017Player Stats'!$A$2:$AB$830,13,FALSE))</f>
        <v>0</v>
      </c>
      <c r="U1499">
        <f>IF(G1499="GK",VLOOKUP(F1499,'[1]2017GoalKeeper Stats'!$A$2:$S$109,14,FALSE),VLOOKUP(F1499,'[1]2017Player Stats'!$A$2:$AB$830,14,FALSE))</f>
        <v>0</v>
      </c>
      <c r="V1499">
        <f>IF(G1499="GK",VLOOKUP(F1499,'[1]2017GoalKeeper Stats'!$A$2:$S$109,15,FALSE),VLOOKUP(F1499,'[1]2017Player Stats'!$A$2:$AB$830,15,FALSE))</f>
        <v>0</v>
      </c>
      <c r="W1499">
        <f>IF(G1499="GK",VLOOKUP(F1499,'[1]2017GoalKeeper Stats'!$A$2:$S$109,16,FALSE),VLOOKUP(F1499,'[1]2017Player Stats'!$A$2:$AB$830,16,FALSE))</f>
        <v>0</v>
      </c>
      <c r="X1499">
        <f>IF(G1499="GK",VLOOKUP(F1499,'[1]2017GoalKeeper Stats'!$A$2:$S$109,17,FALSE),VLOOKUP(F1499,'[1]2017Player Stats'!$A$2:$AB$830,17,FALSE))</f>
        <v>0</v>
      </c>
      <c r="Y1499">
        <f>IF(G1499="GK",VLOOKUP(F1499,'[1]2017GoalKeeper Stats'!$A$2:$S$109,18,FALSE),VLOOKUP(F1499,'[1]2017Player Stats'!$A$2:$AB$830,18,FALSE))</f>
        <v>0</v>
      </c>
      <c r="Z1499">
        <f>IF(G1499="GK",VLOOKUP(F1499,'[1]2017GoalKeeper Stats'!$A$2:$S$109,19,FALSE),VLOOKUP(F1499,'[1]2017Player Stats'!$A$2:$AB$830,19,FALSE))</f>
        <v>0</v>
      </c>
      <c r="AA1499">
        <f>IF(G1499="GK",VLOOKUP(F1499,'[1]2017GoalKeeper Stats'!$A$2:$S$109,20,FALSE),VLOOKUP(F1499,'[1]2017Player Stats'!$A$2:$AB$830,20,FALSE))</f>
        <v>0</v>
      </c>
      <c r="AB1499">
        <f>IF(G1499="GK",VLOOKUP(F1499,'[1]2017GoalKeeper Stats'!$A$2:$S$109,21,FALSE),VLOOKUP(F1499,'[1]2017Player Stats'!$A$2:$AB$830,21,FALSE))</f>
        <v>1</v>
      </c>
      <c r="AC1499">
        <f>IF(G1499="GK",VLOOKUP(F1499,'[1]2017GoalKeeper Stats'!$A$2:$S$109,22,FALSE),VLOOKUP(F1499,'[1]2017Player Stats'!$A$2:$AB$830,22,FALSE))</f>
        <v>0</v>
      </c>
      <c r="AD1499">
        <f>IF(G1499="GK",VLOOKUP(F1499,'[1]2017GoalKeeper Stats'!$A$2:$S$109,23,FALSE),VLOOKUP(F1499,'[1]2017Player Stats'!$A$2:$AB$830,23,FALSE))</f>
        <v>0</v>
      </c>
      <c r="AE1499">
        <f>IF(G1499="GK",VLOOKUP(F1499,'[1]2017GoalKeeper Stats'!$A$2:$S$109,24,FALSE),VLOOKUP(F1499,'[1]2017Player Stats'!$A$2:$AB$830,24,FALSE))</f>
        <v>0</v>
      </c>
      <c r="AF1499">
        <f>IF(G1499="GK",VLOOKUP(F1499,'[1]2017GoalKeeper Stats'!$A$2:$S$109,25,FALSE),VLOOKUP(F1499,'[1]2017Player Stats'!$A$2:$AB$830,25,FALSE))</f>
        <v>0</v>
      </c>
      <c r="AG1499">
        <f>IF(G1499="GK",VLOOKUP(F1499,'[1]2017GoalKeeper Stats'!$A$2:$S$109,26,FALSE),VLOOKUP(F1499,'[1]2017Player Stats'!$A$2:$AB$830,26,FALSE))</f>
        <v>0</v>
      </c>
      <c r="AH1499" s="51">
        <v>2017</v>
      </c>
      <c r="AI1499" s="51">
        <v>34</v>
      </c>
      <c r="AJ1499" s="51">
        <v>419</v>
      </c>
      <c r="AK1499" s="51">
        <v>394</v>
      </c>
      <c r="AL1499" s="51">
        <v>59</v>
      </c>
      <c r="AM1499" s="51">
        <v>45</v>
      </c>
      <c r="AN1499" s="51">
        <v>14</v>
      </c>
      <c r="AO1499" s="52">
        <v>47.97</v>
      </c>
      <c r="AP1499" s="52">
        <v>44.24</v>
      </c>
      <c r="AQ1499" s="52">
        <v>3.73</v>
      </c>
      <c r="AR1499" s="52">
        <v>10.27</v>
      </c>
      <c r="AS1499" s="51">
        <v>55</v>
      </c>
      <c r="AT1499" s="52">
        <v>49.07</v>
      </c>
    </row>
    <row r="1500" spans="1:46" hidden="1">
      <c r="A1500">
        <v>2017</v>
      </c>
      <c r="B1500" t="s">
        <v>861</v>
      </c>
      <c r="C1500" t="s">
        <v>207</v>
      </c>
      <c r="D1500" t="s">
        <v>1645</v>
      </c>
      <c r="E1500" t="s">
        <v>2010</v>
      </c>
      <c r="F1500" t="str">
        <f t="shared" si="23"/>
        <v>Sergio Camargo</v>
      </c>
      <c r="G1500" t="s">
        <v>860</v>
      </c>
      <c r="H1500" s="143">
        <v>65004</v>
      </c>
      <c r="I1500" s="143">
        <v>65004</v>
      </c>
      <c r="J1500" t="str">
        <f>IF(G1500="GK",VLOOKUP(F1500,'[1]2017GoalKeeper Stats'!$A$2:$S$109,2,FALSE),VLOOKUP(F1500,'[1]2017Player Stats'!$A$2:$AB$830,2,FALSE))</f>
        <v>TOR</v>
      </c>
      <c r="K1500">
        <f>IF(G1500="GK",VLOOKUP(F1500,'[1]2017GoalKeeper Stats'!$A$2:$S$109,4,FALSE),VLOOKUP(F1500,'[1]2017Player Stats'!$A$2:$AB$830,4,FALSE))</f>
        <v>0</v>
      </c>
      <c r="L1500">
        <f>IF(G1500="GK",VLOOKUP(F1500,'[1]2017GoalKeeper Stats'!$A$2:$S$109,5,FALSE),VLOOKUP(F1500,'[1]2017Player Stats'!$A$2:$AB$830,5,FALSE))</f>
        <v>0</v>
      </c>
      <c r="M1500">
        <f>IF(G1500="GK",VLOOKUP(F1500,'[1]2017GoalKeeper Stats'!$A$2:$S$109,6,FALSE),VLOOKUP(F1500,'[1]2017Player Stats'!$A$2:$AB$830,6,FALSE))</f>
        <v>0</v>
      </c>
      <c r="N1500">
        <f>IF(G1500="GK",VLOOKUP(F1500,'[1]2017GoalKeeper Stats'!$A$2:$S$109,7,FALSE),VLOOKUP(F1500,'[1]2017Player Stats'!$A$2:$AB$830,7,FALSE))</f>
        <v>0</v>
      </c>
      <c r="O1500">
        <f>IF(G1500="GK",VLOOKUP(F1500,'[1]2017GoalKeeper Stats'!$A$2:$S$109,8,FALSE),VLOOKUP(F1500,'[1]2017Player Stats'!$A$2:$AB$830,8,FALSE))</f>
        <v>0</v>
      </c>
      <c r="P1500">
        <f>IF(G1500="GK",VLOOKUP(F1500,'[1]2017GoalKeeper Stats'!$A$2:$S$109,9,FALSE),VLOOKUP(F1500,'[1]2017Player Stats'!$A$2:$AB$830,9,FALSE))</f>
        <v>0</v>
      </c>
      <c r="Q1500">
        <f>IF(G1500="GK",VLOOKUP(F1500,'[1]2017GoalKeeper Stats'!$A$2:$S$109,10,FALSE),VLOOKUP(F1500,'[1]2017Player Stats'!$A$2:$AB$830,10,FALSE))</f>
        <v>0</v>
      </c>
      <c r="R1500">
        <f>IF(G1500="GK",VLOOKUP(F1500,'[1]2017GoalKeeper Stats'!$A$2:$S$109,11,FALSE),VLOOKUP(F1500,'[1]2017Player Stats'!$A$2:$AB$830,11,FALSE))</f>
        <v>0</v>
      </c>
      <c r="S1500" t="str">
        <f>IF(G1500="GK",VLOOKUP(F1500,'[1]2017GoalKeeper Stats'!$A$2:$S$109,12,FALSE),VLOOKUP(F1500,'[1]2017Player Stats'!$A$2:$AB$830,12,FALSE))</f>
        <v>0/0</v>
      </c>
      <c r="T1500">
        <f>IF(G1500="GK",VLOOKUP(F1500,'[1]2017GoalKeeper Stats'!$A$2:$S$109,13,FALSE),VLOOKUP(F1500,'[1]2017Player Stats'!$A$2:$AB$830,13,FALSE))</f>
        <v>0</v>
      </c>
      <c r="U1500">
        <f>IF(G1500="GK",VLOOKUP(F1500,'[1]2017GoalKeeper Stats'!$A$2:$S$109,14,FALSE),VLOOKUP(F1500,'[1]2017Player Stats'!$A$2:$AB$830,14,FALSE))</f>
        <v>0</v>
      </c>
      <c r="V1500">
        <f>IF(G1500="GK",VLOOKUP(F1500,'[1]2017GoalKeeper Stats'!$A$2:$S$109,15,FALSE),VLOOKUP(F1500,'[1]2017Player Stats'!$A$2:$AB$830,15,FALSE))</f>
        <v>0</v>
      </c>
      <c r="W1500">
        <f>IF(G1500="GK",VLOOKUP(F1500,'[1]2017GoalKeeper Stats'!$A$2:$S$109,16,FALSE),VLOOKUP(F1500,'[1]2017Player Stats'!$A$2:$AB$830,16,FALSE))</f>
        <v>0</v>
      </c>
      <c r="X1500">
        <f>IF(G1500="GK",VLOOKUP(F1500,'[1]2017GoalKeeper Stats'!$A$2:$S$109,17,FALSE),VLOOKUP(F1500,'[1]2017Player Stats'!$A$2:$AB$830,17,FALSE))</f>
        <v>0</v>
      </c>
      <c r="Y1500">
        <f>IF(G1500="GK",VLOOKUP(F1500,'[1]2017GoalKeeper Stats'!$A$2:$S$109,18,FALSE),VLOOKUP(F1500,'[1]2017Player Stats'!$A$2:$AB$830,18,FALSE))</f>
        <v>0</v>
      </c>
      <c r="Z1500">
        <f>IF(G1500="GK",VLOOKUP(F1500,'[1]2017GoalKeeper Stats'!$A$2:$S$109,19,FALSE),VLOOKUP(F1500,'[1]2017Player Stats'!$A$2:$AB$830,19,FALSE))</f>
        <v>0</v>
      </c>
      <c r="AA1500">
        <f>IF(G1500="GK",VLOOKUP(F1500,'[1]2017GoalKeeper Stats'!$A$2:$S$109,20,FALSE),VLOOKUP(F1500,'[1]2017Player Stats'!$A$2:$AB$830,20,FALSE))</f>
        <v>0</v>
      </c>
      <c r="AB1500">
        <f>IF(G1500="GK",VLOOKUP(F1500,'[1]2017GoalKeeper Stats'!$A$2:$S$109,21,FALSE),VLOOKUP(F1500,'[1]2017Player Stats'!$A$2:$AB$830,21,FALSE))</f>
        <v>0</v>
      </c>
      <c r="AC1500">
        <f>IF(G1500="GK",VLOOKUP(F1500,'[1]2017GoalKeeper Stats'!$A$2:$S$109,22,FALSE),VLOOKUP(F1500,'[1]2017Player Stats'!$A$2:$AB$830,22,FALSE))</f>
        <v>0</v>
      </c>
      <c r="AD1500">
        <f>IF(G1500="GK",VLOOKUP(F1500,'[1]2017GoalKeeper Stats'!$A$2:$S$109,23,FALSE),VLOOKUP(F1500,'[1]2017Player Stats'!$A$2:$AB$830,23,FALSE))</f>
        <v>0</v>
      </c>
      <c r="AE1500">
        <f>IF(G1500="GK",VLOOKUP(F1500,'[1]2017GoalKeeper Stats'!$A$2:$S$109,24,FALSE),VLOOKUP(F1500,'[1]2017Player Stats'!$A$2:$AB$830,24,FALSE))</f>
        <v>0</v>
      </c>
      <c r="AF1500">
        <f>IF(G1500="GK",VLOOKUP(F1500,'[1]2017GoalKeeper Stats'!$A$2:$S$109,25,FALSE),VLOOKUP(F1500,'[1]2017Player Stats'!$A$2:$AB$830,25,FALSE))</f>
        <v>0</v>
      </c>
      <c r="AG1500">
        <f>IF(G1500="GK",VLOOKUP(F1500,'[1]2017GoalKeeper Stats'!$A$2:$S$109,26,FALSE),VLOOKUP(F1500,'[1]2017Player Stats'!$A$2:$AB$830,26,FALSE))</f>
        <v>0</v>
      </c>
      <c r="AH1500" s="51">
        <v>2017</v>
      </c>
      <c r="AI1500" s="51">
        <v>34</v>
      </c>
      <c r="AJ1500" s="51">
        <v>441</v>
      </c>
      <c r="AK1500" s="51">
        <v>404</v>
      </c>
      <c r="AL1500" s="51">
        <v>71</v>
      </c>
      <c r="AM1500" s="51">
        <v>37</v>
      </c>
      <c r="AN1500" s="51">
        <v>34</v>
      </c>
      <c r="AO1500" s="52">
        <v>52.62</v>
      </c>
      <c r="AP1500" s="52">
        <v>41.42</v>
      </c>
      <c r="AQ1500" s="52">
        <v>11.21</v>
      </c>
      <c r="AR1500" s="52">
        <v>22.79</v>
      </c>
      <c r="AS1500" s="51">
        <v>69</v>
      </c>
      <c r="AT1500" s="52">
        <v>54.4</v>
      </c>
    </row>
    <row r="1501" spans="1:46" hidden="1">
      <c r="A1501">
        <v>2017</v>
      </c>
      <c r="B1501" t="s">
        <v>861</v>
      </c>
      <c r="C1501" t="s">
        <v>207</v>
      </c>
      <c r="D1501" t="s">
        <v>1065</v>
      </c>
      <c r="E1501" t="s">
        <v>1066</v>
      </c>
      <c r="F1501" t="str">
        <f t="shared" si="23"/>
        <v>Benoit Cheyrou</v>
      </c>
      <c r="G1501" t="s">
        <v>860</v>
      </c>
      <c r="H1501" s="143">
        <v>65004</v>
      </c>
      <c r="I1501" s="143">
        <v>65004</v>
      </c>
      <c r="J1501" t="str">
        <f>IF(G1501="GK",VLOOKUP(F1501,'[1]2017GoalKeeper Stats'!$A$2:$S$109,2,FALSE),VLOOKUP(F1501,'[1]2017Player Stats'!$A$2:$AB$830,2,FALSE))</f>
        <v>TOR</v>
      </c>
      <c r="K1501">
        <f>IF(G1501="GK",VLOOKUP(F1501,'[1]2017GoalKeeper Stats'!$A$2:$S$109,4,FALSE),VLOOKUP(F1501,'[1]2017Player Stats'!$A$2:$AB$830,4,FALSE))</f>
        <v>13</v>
      </c>
      <c r="L1501">
        <f>IF(G1501="GK",VLOOKUP(F1501,'[1]2017GoalKeeper Stats'!$A$2:$S$109,5,FALSE),VLOOKUP(F1501,'[1]2017Player Stats'!$A$2:$AB$830,5,FALSE))</f>
        <v>7</v>
      </c>
      <c r="M1501">
        <f>IF(G1501="GK",VLOOKUP(F1501,'[1]2017GoalKeeper Stats'!$A$2:$S$109,6,FALSE),VLOOKUP(F1501,'[1]2017Player Stats'!$A$2:$AB$830,6,FALSE))</f>
        <v>615</v>
      </c>
      <c r="N1501">
        <f>IF(G1501="GK",VLOOKUP(F1501,'[1]2017GoalKeeper Stats'!$A$2:$S$109,7,FALSE),VLOOKUP(F1501,'[1]2017Player Stats'!$A$2:$AB$830,7,FALSE))</f>
        <v>1</v>
      </c>
      <c r="O1501">
        <f>IF(G1501="GK",VLOOKUP(F1501,'[1]2017GoalKeeper Stats'!$A$2:$S$109,8,FALSE),VLOOKUP(F1501,'[1]2017Player Stats'!$A$2:$AB$830,8,FALSE))</f>
        <v>0</v>
      </c>
      <c r="P1501">
        <f>IF(G1501="GK",VLOOKUP(F1501,'[1]2017GoalKeeper Stats'!$A$2:$S$109,9,FALSE),VLOOKUP(F1501,'[1]2017Player Stats'!$A$2:$AB$830,9,FALSE))</f>
        <v>11</v>
      </c>
      <c r="Q1501">
        <f>IF(G1501="GK",VLOOKUP(F1501,'[1]2017GoalKeeper Stats'!$A$2:$S$109,10,FALSE),VLOOKUP(F1501,'[1]2017Player Stats'!$A$2:$AB$830,10,FALSE))</f>
        <v>4</v>
      </c>
      <c r="R1501">
        <f>IF(G1501="GK",VLOOKUP(F1501,'[1]2017GoalKeeper Stats'!$A$2:$S$109,11,FALSE),VLOOKUP(F1501,'[1]2017Player Stats'!$A$2:$AB$830,11,FALSE))</f>
        <v>0</v>
      </c>
      <c r="S1501" t="str">
        <f>IF(G1501="GK",VLOOKUP(F1501,'[1]2017GoalKeeper Stats'!$A$2:$S$109,12,FALSE),VLOOKUP(F1501,'[1]2017Player Stats'!$A$2:$AB$830,12,FALSE))</f>
        <v>0/0</v>
      </c>
      <c r="T1501">
        <f>IF(G1501="GK",VLOOKUP(F1501,'[1]2017GoalKeeper Stats'!$A$2:$S$109,13,FALSE),VLOOKUP(F1501,'[1]2017Player Stats'!$A$2:$AB$830,13,FALSE))</f>
        <v>0</v>
      </c>
      <c r="U1501">
        <f>IF(G1501="GK",VLOOKUP(F1501,'[1]2017GoalKeeper Stats'!$A$2:$S$109,14,FALSE),VLOOKUP(F1501,'[1]2017Player Stats'!$A$2:$AB$830,14,FALSE))</f>
        <v>1</v>
      </c>
      <c r="V1501">
        <f>IF(G1501="GK",VLOOKUP(F1501,'[1]2017GoalKeeper Stats'!$A$2:$S$109,15,FALSE),VLOOKUP(F1501,'[1]2017Player Stats'!$A$2:$AB$830,15,FALSE))</f>
        <v>0.15</v>
      </c>
      <c r="W1501">
        <f>IF(G1501="GK",VLOOKUP(F1501,'[1]2017GoalKeeper Stats'!$A$2:$S$109,16,FALSE),VLOOKUP(F1501,'[1]2017Player Stats'!$A$2:$AB$830,16,FALSE))</f>
        <v>9.1</v>
      </c>
      <c r="X1501">
        <f>IF(G1501="GK",VLOOKUP(F1501,'[1]2017GoalKeeper Stats'!$A$2:$S$109,17,FALSE),VLOOKUP(F1501,'[1]2017Player Stats'!$A$2:$AB$830,17,FALSE))</f>
        <v>0</v>
      </c>
      <c r="Y1501">
        <f>IF(G1501="GK",VLOOKUP(F1501,'[1]2017GoalKeeper Stats'!$A$2:$S$109,18,FALSE),VLOOKUP(F1501,'[1]2017Player Stats'!$A$2:$AB$830,18,FALSE))</f>
        <v>0</v>
      </c>
      <c r="Z1501">
        <f>IF(G1501="GK",VLOOKUP(F1501,'[1]2017GoalKeeper Stats'!$A$2:$S$109,19,FALSE),VLOOKUP(F1501,'[1]2017Player Stats'!$A$2:$AB$830,19,FALSE))</f>
        <v>0</v>
      </c>
      <c r="AA1501">
        <f>IF(G1501="GK",VLOOKUP(F1501,'[1]2017GoalKeeper Stats'!$A$2:$S$109,20,FALSE),VLOOKUP(F1501,'[1]2017Player Stats'!$A$2:$AB$830,20,FALSE))</f>
        <v>0</v>
      </c>
      <c r="AB1501">
        <f>IF(G1501="GK",VLOOKUP(F1501,'[1]2017GoalKeeper Stats'!$A$2:$S$109,21,FALSE),VLOOKUP(F1501,'[1]2017Player Stats'!$A$2:$AB$830,21,FALSE))</f>
        <v>5</v>
      </c>
      <c r="AC1501">
        <f>IF(G1501="GK",VLOOKUP(F1501,'[1]2017GoalKeeper Stats'!$A$2:$S$109,22,FALSE),VLOOKUP(F1501,'[1]2017Player Stats'!$A$2:$AB$830,22,FALSE))</f>
        <v>9</v>
      </c>
      <c r="AD1501">
        <f>IF(G1501="GK",VLOOKUP(F1501,'[1]2017GoalKeeper Stats'!$A$2:$S$109,23,FALSE),VLOOKUP(F1501,'[1]2017Player Stats'!$A$2:$AB$830,23,FALSE))</f>
        <v>0</v>
      </c>
      <c r="AE1501">
        <f>IF(G1501="GK",VLOOKUP(F1501,'[1]2017GoalKeeper Stats'!$A$2:$S$109,24,FALSE),VLOOKUP(F1501,'[1]2017Player Stats'!$A$2:$AB$830,24,FALSE))</f>
        <v>1</v>
      </c>
      <c r="AF1501">
        <f>IF(G1501="GK",VLOOKUP(F1501,'[1]2017GoalKeeper Stats'!$A$2:$S$109,25,FALSE),VLOOKUP(F1501,'[1]2017Player Stats'!$A$2:$AB$830,25,FALSE))</f>
        <v>0</v>
      </c>
      <c r="AG1501">
        <f>IF(G1501="GK",VLOOKUP(F1501,'[1]2017GoalKeeper Stats'!$A$2:$S$109,26,FALSE),VLOOKUP(F1501,'[1]2017Player Stats'!$A$2:$AB$830,26,FALSE))</f>
        <v>36.36</v>
      </c>
      <c r="AH1501" s="51">
        <v>2017</v>
      </c>
      <c r="AI1501" s="51">
        <v>34</v>
      </c>
      <c r="AJ1501" s="51">
        <v>441</v>
      </c>
      <c r="AK1501" s="51">
        <v>404</v>
      </c>
      <c r="AL1501" s="51">
        <v>71</v>
      </c>
      <c r="AM1501" s="51">
        <v>37</v>
      </c>
      <c r="AN1501" s="51">
        <v>34</v>
      </c>
      <c r="AO1501" s="52">
        <v>52.62</v>
      </c>
      <c r="AP1501" s="52">
        <v>41.42</v>
      </c>
      <c r="AQ1501" s="52">
        <v>11.21</v>
      </c>
      <c r="AR1501" s="52">
        <v>22.79</v>
      </c>
      <c r="AS1501" s="51">
        <v>69</v>
      </c>
      <c r="AT1501" s="52">
        <v>54.4</v>
      </c>
    </row>
    <row r="1502" spans="1:46" hidden="1">
      <c r="A1502">
        <v>2017</v>
      </c>
      <c r="B1502" t="s">
        <v>202</v>
      </c>
      <c r="C1502" t="s">
        <v>202</v>
      </c>
      <c r="D1502" t="s">
        <v>1284</v>
      </c>
      <c r="E1502" t="s">
        <v>2065</v>
      </c>
      <c r="F1502" t="str">
        <f t="shared" si="23"/>
        <v>Jorge Corrales</v>
      </c>
      <c r="G1502" t="s">
        <v>893</v>
      </c>
      <c r="H1502" s="143">
        <v>65004</v>
      </c>
      <c r="I1502" s="143">
        <v>65004</v>
      </c>
      <c r="J1502" t="str">
        <f>IF(G1502="GK",VLOOKUP(F1502,'[1]2017GoalKeeper Stats'!$A$2:$S$109,2,FALSE),VLOOKUP(F1502,'[1]2017Player Stats'!$A$2:$AB$830,2,FALSE))</f>
        <v>MTL</v>
      </c>
      <c r="K1502">
        <f>IF(G1502="GK",VLOOKUP(F1502,'[1]2017GoalKeeper Stats'!$A$2:$S$109,4,FALSE),VLOOKUP(F1502,'[1]2017Player Stats'!$A$2:$AB$830,4,FALSE))</f>
        <v>0</v>
      </c>
      <c r="L1502">
        <f>IF(G1502="GK",VLOOKUP(F1502,'[1]2017GoalKeeper Stats'!$A$2:$S$109,5,FALSE),VLOOKUP(F1502,'[1]2017Player Stats'!$A$2:$AB$830,5,FALSE))</f>
        <v>0</v>
      </c>
      <c r="M1502">
        <f>IF(G1502="GK",VLOOKUP(F1502,'[1]2017GoalKeeper Stats'!$A$2:$S$109,6,FALSE),VLOOKUP(F1502,'[1]2017Player Stats'!$A$2:$AB$830,6,FALSE))</f>
        <v>0</v>
      </c>
      <c r="N1502">
        <f>IF(G1502="GK",VLOOKUP(F1502,'[1]2017GoalKeeper Stats'!$A$2:$S$109,7,FALSE),VLOOKUP(F1502,'[1]2017Player Stats'!$A$2:$AB$830,7,FALSE))</f>
        <v>0</v>
      </c>
      <c r="O1502">
        <f>IF(G1502="GK",VLOOKUP(F1502,'[1]2017GoalKeeper Stats'!$A$2:$S$109,8,FALSE),VLOOKUP(F1502,'[1]2017Player Stats'!$A$2:$AB$830,8,FALSE))</f>
        <v>0</v>
      </c>
      <c r="P1502">
        <f>IF(G1502="GK",VLOOKUP(F1502,'[1]2017GoalKeeper Stats'!$A$2:$S$109,9,FALSE),VLOOKUP(F1502,'[1]2017Player Stats'!$A$2:$AB$830,9,FALSE))</f>
        <v>0</v>
      </c>
      <c r="Q1502">
        <f>IF(G1502="GK",VLOOKUP(F1502,'[1]2017GoalKeeper Stats'!$A$2:$S$109,10,FALSE),VLOOKUP(F1502,'[1]2017Player Stats'!$A$2:$AB$830,10,FALSE))</f>
        <v>0</v>
      </c>
      <c r="R1502">
        <f>IF(G1502="GK",VLOOKUP(F1502,'[1]2017GoalKeeper Stats'!$A$2:$S$109,11,FALSE),VLOOKUP(F1502,'[1]2017Player Stats'!$A$2:$AB$830,11,FALSE))</f>
        <v>0</v>
      </c>
      <c r="S1502" t="str">
        <f>IF(G1502="GK",VLOOKUP(F1502,'[1]2017GoalKeeper Stats'!$A$2:$S$109,12,FALSE),VLOOKUP(F1502,'[1]2017Player Stats'!$A$2:$AB$830,12,FALSE))</f>
        <v>0/0</v>
      </c>
      <c r="T1502">
        <f>IF(G1502="GK",VLOOKUP(F1502,'[1]2017GoalKeeper Stats'!$A$2:$S$109,13,FALSE),VLOOKUP(F1502,'[1]2017Player Stats'!$A$2:$AB$830,13,FALSE))</f>
        <v>0</v>
      </c>
      <c r="U1502">
        <f>IF(G1502="GK",VLOOKUP(F1502,'[1]2017GoalKeeper Stats'!$A$2:$S$109,14,FALSE),VLOOKUP(F1502,'[1]2017Player Stats'!$A$2:$AB$830,14,FALSE))</f>
        <v>0</v>
      </c>
      <c r="V1502">
        <f>IF(G1502="GK",VLOOKUP(F1502,'[1]2017GoalKeeper Stats'!$A$2:$S$109,15,FALSE),VLOOKUP(F1502,'[1]2017Player Stats'!$A$2:$AB$830,15,FALSE))</f>
        <v>0</v>
      </c>
      <c r="W1502">
        <f>IF(G1502="GK",VLOOKUP(F1502,'[1]2017GoalKeeper Stats'!$A$2:$S$109,16,FALSE),VLOOKUP(F1502,'[1]2017Player Stats'!$A$2:$AB$830,16,FALSE))</f>
        <v>0</v>
      </c>
      <c r="X1502">
        <f>IF(G1502="GK",VLOOKUP(F1502,'[1]2017GoalKeeper Stats'!$A$2:$S$109,17,FALSE),VLOOKUP(F1502,'[1]2017Player Stats'!$A$2:$AB$830,17,FALSE))</f>
        <v>0</v>
      </c>
      <c r="Y1502">
        <f>IF(G1502="GK",VLOOKUP(F1502,'[1]2017GoalKeeper Stats'!$A$2:$S$109,18,FALSE),VLOOKUP(F1502,'[1]2017Player Stats'!$A$2:$AB$830,18,FALSE))</f>
        <v>0</v>
      </c>
      <c r="Z1502">
        <f>IF(G1502="GK",VLOOKUP(F1502,'[1]2017GoalKeeper Stats'!$A$2:$S$109,19,FALSE),VLOOKUP(F1502,'[1]2017Player Stats'!$A$2:$AB$830,19,FALSE))</f>
        <v>0</v>
      </c>
      <c r="AA1502">
        <f>IF(G1502="GK",VLOOKUP(F1502,'[1]2017GoalKeeper Stats'!$A$2:$S$109,20,FALSE),VLOOKUP(F1502,'[1]2017Player Stats'!$A$2:$AB$830,20,FALSE))</f>
        <v>0</v>
      </c>
      <c r="AB1502">
        <f>IF(G1502="GK",VLOOKUP(F1502,'[1]2017GoalKeeper Stats'!$A$2:$S$109,21,FALSE),VLOOKUP(F1502,'[1]2017Player Stats'!$A$2:$AB$830,21,FALSE))</f>
        <v>0</v>
      </c>
      <c r="AC1502">
        <f>IF(G1502="GK",VLOOKUP(F1502,'[1]2017GoalKeeper Stats'!$A$2:$S$109,22,FALSE),VLOOKUP(F1502,'[1]2017Player Stats'!$A$2:$AB$830,22,FALSE))</f>
        <v>0</v>
      </c>
      <c r="AD1502">
        <f>IF(G1502="GK",VLOOKUP(F1502,'[1]2017GoalKeeper Stats'!$A$2:$S$109,23,FALSE),VLOOKUP(F1502,'[1]2017Player Stats'!$A$2:$AB$830,23,FALSE))</f>
        <v>0</v>
      </c>
      <c r="AE1502">
        <f>IF(G1502="GK",VLOOKUP(F1502,'[1]2017GoalKeeper Stats'!$A$2:$S$109,24,FALSE),VLOOKUP(F1502,'[1]2017Player Stats'!$A$2:$AB$830,24,FALSE))</f>
        <v>0</v>
      </c>
      <c r="AF1502">
        <f>IF(G1502="GK",VLOOKUP(F1502,'[1]2017GoalKeeper Stats'!$A$2:$S$109,25,FALSE),VLOOKUP(F1502,'[1]2017Player Stats'!$A$2:$AB$830,25,FALSE))</f>
        <v>0</v>
      </c>
      <c r="AG1502">
        <f>IF(G1502="GK",VLOOKUP(F1502,'[1]2017GoalKeeper Stats'!$A$2:$S$109,26,FALSE),VLOOKUP(F1502,'[1]2017Player Stats'!$A$2:$AB$830,26,FALSE))</f>
        <v>0</v>
      </c>
      <c r="AH1502" s="51">
        <v>2017</v>
      </c>
      <c r="AI1502" s="51">
        <v>34</v>
      </c>
      <c r="AJ1502" s="51">
        <v>419</v>
      </c>
      <c r="AK1502" s="51">
        <v>394</v>
      </c>
      <c r="AL1502" s="51">
        <v>59</v>
      </c>
      <c r="AM1502" s="51">
        <v>45</v>
      </c>
      <c r="AN1502" s="51">
        <v>14</v>
      </c>
      <c r="AO1502" s="52">
        <v>47.97</v>
      </c>
      <c r="AP1502" s="52">
        <v>44.24</v>
      </c>
      <c r="AQ1502" s="52">
        <v>3.73</v>
      </c>
      <c r="AR1502" s="52">
        <v>10.27</v>
      </c>
      <c r="AS1502" s="51">
        <v>55</v>
      </c>
      <c r="AT1502" s="52">
        <v>49.07</v>
      </c>
    </row>
    <row r="1503" spans="1:46" hidden="1">
      <c r="A1503">
        <v>2017</v>
      </c>
      <c r="B1503" t="s">
        <v>198</v>
      </c>
      <c r="C1503" t="s">
        <v>198</v>
      </c>
      <c r="D1503" t="s">
        <v>967</v>
      </c>
      <c r="E1503" t="s">
        <v>2066</v>
      </c>
      <c r="F1503" t="str">
        <f t="shared" si="23"/>
        <v>Mike Da Fonte</v>
      </c>
      <c r="G1503" t="s">
        <v>893</v>
      </c>
      <c r="H1503" s="143">
        <v>65004</v>
      </c>
      <c r="I1503" s="143">
        <v>65004</v>
      </c>
      <c r="J1503" t="str">
        <f>IF(G1503="GK",VLOOKUP(F1503,'[1]2017GoalKeeper Stats'!$A$2:$S$109,2,FALSE),VLOOKUP(F1503,'[1]2017Player Stats'!$A$2:$AB$830,2,FALSE))</f>
        <v>COL</v>
      </c>
      <c r="K1503">
        <f>IF(G1503="GK",VLOOKUP(F1503,'[1]2017GoalKeeper Stats'!$A$2:$S$109,4,FALSE),VLOOKUP(F1503,'[1]2017Player Stats'!$A$2:$AB$830,4,FALSE))</f>
        <v>17</v>
      </c>
      <c r="L1503">
        <f>IF(G1503="GK",VLOOKUP(F1503,'[1]2017GoalKeeper Stats'!$A$2:$S$109,5,FALSE),VLOOKUP(F1503,'[1]2017Player Stats'!$A$2:$AB$830,5,FALSE))</f>
        <v>14</v>
      </c>
      <c r="M1503">
        <f>IF(G1503="GK",VLOOKUP(F1503,'[1]2017GoalKeeper Stats'!$A$2:$S$109,6,FALSE),VLOOKUP(F1503,'[1]2017Player Stats'!$A$2:$AB$830,6,FALSE))</f>
        <v>1223</v>
      </c>
      <c r="N1503">
        <f>IF(G1503="GK",VLOOKUP(F1503,'[1]2017GoalKeeper Stats'!$A$2:$S$109,7,FALSE),VLOOKUP(F1503,'[1]2017Player Stats'!$A$2:$AB$830,7,FALSE))</f>
        <v>0</v>
      </c>
      <c r="O1503">
        <f>IF(G1503="GK",VLOOKUP(F1503,'[1]2017GoalKeeper Stats'!$A$2:$S$109,8,FALSE),VLOOKUP(F1503,'[1]2017Player Stats'!$A$2:$AB$830,8,FALSE))</f>
        <v>0</v>
      </c>
      <c r="P1503">
        <f>IF(G1503="GK",VLOOKUP(F1503,'[1]2017GoalKeeper Stats'!$A$2:$S$109,9,FALSE),VLOOKUP(F1503,'[1]2017Player Stats'!$A$2:$AB$830,9,FALSE))</f>
        <v>2</v>
      </c>
      <c r="Q1503">
        <f>IF(G1503="GK",VLOOKUP(F1503,'[1]2017GoalKeeper Stats'!$A$2:$S$109,10,FALSE),VLOOKUP(F1503,'[1]2017Player Stats'!$A$2:$AB$830,10,FALSE))</f>
        <v>0</v>
      </c>
      <c r="R1503">
        <f>IF(G1503="GK",VLOOKUP(F1503,'[1]2017GoalKeeper Stats'!$A$2:$S$109,11,FALSE),VLOOKUP(F1503,'[1]2017Player Stats'!$A$2:$AB$830,11,FALSE))</f>
        <v>0</v>
      </c>
      <c r="S1503" t="str">
        <f>IF(G1503="GK",VLOOKUP(F1503,'[1]2017GoalKeeper Stats'!$A$2:$S$109,12,FALSE),VLOOKUP(F1503,'[1]2017Player Stats'!$A$2:$AB$830,12,FALSE))</f>
        <v>0/0</v>
      </c>
      <c r="T1503">
        <f>IF(G1503="GK",VLOOKUP(F1503,'[1]2017GoalKeeper Stats'!$A$2:$S$109,13,FALSE),VLOOKUP(F1503,'[1]2017Player Stats'!$A$2:$AB$830,13,FALSE))</f>
        <v>0</v>
      </c>
      <c r="U1503">
        <f>IF(G1503="GK",VLOOKUP(F1503,'[1]2017GoalKeeper Stats'!$A$2:$S$109,14,FALSE),VLOOKUP(F1503,'[1]2017Player Stats'!$A$2:$AB$830,14,FALSE))</f>
        <v>0</v>
      </c>
      <c r="V1503">
        <f>IF(G1503="GK",VLOOKUP(F1503,'[1]2017GoalKeeper Stats'!$A$2:$S$109,15,FALSE),VLOOKUP(F1503,'[1]2017Player Stats'!$A$2:$AB$830,15,FALSE))</f>
        <v>0</v>
      </c>
      <c r="W1503">
        <f>IF(G1503="GK",VLOOKUP(F1503,'[1]2017GoalKeeper Stats'!$A$2:$S$109,16,FALSE),VLOOKUP(F1503,'[1]2017Player Stats'!$A$2:$AB$830,16,FALSE))</f>
        <v>0</v>
      </c>
      <c r="X1503">
        <f>IF(G1503="GK",VLOOKUP(F1503,'[1]2017GoalKeeper Stats'!$A$2:$S$109,17,FALSE),VLOOKUP(F1503,'[1]2017Player Stats'!$A$2:$AB$830,17,FALSE))</f>
        <v>0</v>
      </c>
      <c r="Y1503">
        <f>IF(G1503="GK",VLOOKUP(F1503,'[1]2017GoalKeeper Stats'!$A$2:$S$109,18,FALSE),VLOOKUP(F1503,'[1]2017Player Stats'!$A$2:$AB$830,18,FALSE))</f>
        <v>0</v>
      </c>
      <c r="Z1503">
        <f>IF(G1503="GK",VLOOKUP(F1503,'[1]2017GoalKeeper Stats'!$A$2:$S$109,19,FALSE),VLOOKUP(F1503,'[1]2017Player Stats'!$A$2:$AB$830,19,FALSE))</f>
        <v>0</v>
      </c>
      <c r="AA1503">
        <f>IF(G1503="GK",VLOOKUP(F1503,'[1]2017GoalKeeper Stats'!$A$2:$S$109,20,FALSE),VLOOKUP(F1503,'[1]2017Player Stats'!$A$2:$AB$830,20,FALSE))</f>
        <v>0</v>
      </c>
      <c r="AB1503">
        <f>IF(G1503="GK",VLOOKUP(F1503,'[1]2017GoalKeeper Stats'!$A$2:$S$109,21,FALSE),VLOOKUP(F1503,'[1]2017Player Stats'!$A$2:$AB$830,21,FALSE))</f>
        <v>30</v>
      </c>
      <c r="AC1503">
        <f>IF(G1503="GK",VLOOKUP(F1503,'[1]2017GoalKeeper Stats'!$A$2:$S$109,22,FALSE),VLOOKUP(F1503,'[1]2017Player Stats'!$A$2:$AB$830,22,FALSE))</f>
        <v>14</v>
      </c>
      <c r="AD1503">
        <f>IF(G1503="GK",VLOOKUP(F1503,'[1]2017GoalKeeper Stats'!$A$2:$S$109,23,FALSE),VLOOKUP(F1503,'[1]2017Player Stats'!$A$2:$AB$830,23,FALSE))</f>
        <v>0</v>
      </c>
      <c r="AE1503">
        <f>IF(G1503="GK",VLOOKUP(F1503,'[1]2017GoalKeeper Stats'!$A$2:$S$109,24,FALSE),VLOOKUP(F1503,'[1]2017Player Stats'!$A$2:$AB$830,24,FALSE))</f>
        <v>5</v>
      </c>
      <c r="AF1503">
        <f>IF(G1503="GK",VLOOKUP(F1503,'[1]2017GoalKeeper Stats'!$A$2:$S$109,25,FALSE),VLOOKUP(F1503,'[1]2017Player Stats'!$A$2:$AB$830,25,FALSE))</f>
        <v>0</v>
      </c>
      <c r="AG1503">
        <f>IF(G1503="GK",VLOOKUP(F1503,'[1]2017GoalKeeper Stats'!$A$2:$S$109,26,FALSE),VLOOKUP(F1503,'[1]2017Player Stats'!$A$2:$AB$830,26,FALSE))</f>
        <v>0</v>
      </c>
      <c r="AH1503" s="51">
        <v>2017</v>
      </c>
      <c r="AI1503" s="51">
        <v>34</v>
      </c>
      <c r="AJ1503" s="51">
        <v>324</v>
      </c>
      <c r="AK1503" s="51">
        <v>489</v>
      </c>
      <c r="AL1503" s="51">
        <v>31</v>
      </c>
      <c r="AM1503" s="51">
        <v>49</v>
      </c>
      <c r="AN1503" s="51">
        <v>-18</v>
      </c>
      <c r="AO1503" s="52">
        <v>32.979999999999997</v>
      </c>
      <c r="AP1503" s="52">
        <v>49.63</v>
      </c>
      <c r="AQ1503" s="52">
        <v>-16.649999999999999</v>
      </c>
      <c r="AR1503" s="52">
        <v>-1.35</v>
      </c>
      <c r="AS1503" s="51">
        <v>33</v>
      </c>
      <c r="AT1503" s="52">
        <v>34.96</v>
      </c>
    </row>
    <row r="1504" spans="1:46" hidden="1">
      <c r="A1504">
        <v>2017</v>
      </c>
      <c r="B1504" t="s">
        <v>202</v>
      </c>
      <c r="C1504" t="s">
        <v>202</v>
      </c>
      <c r="D1504" t="s">
        <v>2067</v>
      </c>
      <c r="E1504" t="s">
        <v>2068</v>
      </c>
      <c r="F1504" t="str">
        <f t="shared" si="23"/>
        <v>Matej Dekovic</v>
      </c>
      <c r="G1504" t="s">
        <v>893</v>
      </c>
      <c r="H1504" s="143">
        <v>65004</v>
      </c>
      <c r="I1504" s="143">
        <v>65004</v>
      </c>
      <c r="J1504" t="str">
        <f>IF(G1504="GK",VLOOKUP(F1504,'[1]2017GoalKeeper Stats'!$A$2:$S$109,2,FALSE),VLOOKUP(F1504,'[1]2017Player Stats'!$A$2:$AB$830,2,FALSE))</f>
        <v>CHI</v>
      </c>
      <c r="K1504">
        <f>IF(G1504="GK",VLOOKUP(F1504,'[1]2017GoalKeeper Stats'!$A$2:$S$109,4,FALSE),VLOOKUP(F1504,'[1]2017Player Stats'!$A$2:$AB$830,4,FALSE))</f>
        <v>0</v>
      </c>
      <c r="L1504">
        <f>IF(G1504="GK",VLOOKUP(F1504,'[1]2017GoalKeeper Stats'!$A$2:$S$109,5,FALSE),VLOOKUP(F1504,'[1]2017Player Stats'!$A$2:$AB$830,5,FALSE))</f>
        <v>0</v>
      </c>
      <c r="M1504">
        <f>IF(G1504="GK",VLOOKUP(F1504,'[1]2017GoalKeeper Stats'!$A$2:$S$109,6,FALSE),VLOOKUP(F1504,'[1]2017Player Stats'!$A$2:$AB$830,6,FALSE))</f>
        <v>0</v>
      </c>
      <c r="N1504">
        <f>IF(G1504="GK",VLOOKUP(F1504,'[1]2017GoalKeeper Stats'!$A$2:$S$109,7,FALSE),VLOOKUP(F1504,'[1]2017Player Stats'!$A$2:$AB$830,7,FALSE))</f>
        <v>0</v>
      </c>
      <c r="O1504">
        <f>IF(G1504="GK",VLOOKUP(F1504,'[1]2017GoalKeeper Stats'!$A$2:$S$109,8,FALSE),VLOOKUP(F1504,'[1]2017Player Stats'!$A$2:$AB$830,8,FALSE))</f>
        <v>0</v>
      </c>
      <c r="P1504">
        <f>IF(G1504="GK",VLOOKUP(F1504,'[1]2017GoalKeeper Stats'!$A$2:$S$109,9,FALSE),VLOOKUP(F1504,'[1]2017Player Stats'!$A$2:$AB$830,9,FALSE))</f>
        <v>0</v>
      </c>
      <c r="Q1504">
        <f>IF(G1504="GK",VLOOKUP(F1504,'[1]2017GoalKeeper Stats'!$A$2:$S$109,10,FALSE),VLOOKUP(F1504,'[1]2017Player Stats'!$A$2:$AB$830,10,FALSE))</f>
        <v>0</v>
      </c>
      <c r="R1504">
        <f>IF(G1504="GK",VLOOKUP(F1504,'[1]2017GoalKeeper Stats'!$A$2:$S$109,11,FALSE),VLOOKUP(F1504,'[1]2017Player Stats'!$A$2:$AB$830,11,FALSE))</f>
        <v>0</v>
      </c>
      <c r="S1504" t="str">
        <f>IF(G1504="GK",VLOOKUP(F1504,'[1]2017GoalKeeper Stats'!$A$2:$S$109,12,FALSE),VLOOKUP(F1504,'[1]2017Player Stats'!$A$2:$AB$830,12,FALSE))</f>
        <v>0/0</v>
      </c>
      <c r="T1504">
        <f>IF(G1504="GK",VLOOKUP(F1504,'[1]2017GoalKeeper Stats'!$A$2:$S$109,13,FALSE),VLOOKUP(F1504,'[1]2017Player Stats'!$A$2:$AB$830,13,FALSE))</f>
        <v>0</v>
      </c>
      <c r="U1504">
        <f>IF(G1504="GK",VLOOKUP(F1504,'[1]2017GoalKeeper Stats'!$A$2:$S$109,14,FALSE),VLOOKUP(F1504,'[1]2017Player Stats'!$A$2:$AB$830,14,FALSE))</f>
        <v>0</v>
      </c>
      <c r="V1504">
        <f>IF(G1504="GK",VLOOKUP(F1504,'[1]2017GoalKeeper Stats'!$A$2:$S$109,15,FALSE),VLOOKUP(F1504,'[1]2017Player Stats'!$A$2:$AB$830,15,FALSE))</f>
        <v>0</v>
      </c>
      <c r="W1504">
        <f>IF(G1504="GK",VLOOKUP(F1504,'[1]2017GoalKeeper Stats'!$A$2:$S$109,16,FALSE),VLOOKUP(F1504,'[1]2017Player Stats'!$A$2:$AB$830,16,FALSE))</f>
        <v>0</v>
      </c>
      <c r="X1504">
        <f>IF(G1504="GK",VLOOKUP(F1504,'[1]2017GoalKeeper Stats'!$A$2:$S$109,17,FALSE),VLOOKUP(F1504,'[1]2017Player Stats'!$A$2:$AB$830,17,FALSE))</f>
        <v>0</v>
      </c>
      <c r="Y1504">
        <f>IF(G1504="GK",VLOOKUP(F1504,'[1]2017GoalKeeper Stats'!$A$2:$S$109,18,FALSE),VLOOKUP(F1504,'[1]2017Player Stats'!$A$2:$AB$830,18,FALSE))</f>
        <v>0</v>
      </c>
      <c r="Z1504">
        <f>IF(G1504="GK",VLOOKUP(F1504,'[1]2017GoalKeeper Stats'!$A$2:$S$109,19,FALSE),VLOOKUP(F1504,'[1]2017Player Stats'!$A$2:$AB$830,19,FALSE))</f>
        <v>0</v>
      </c>
      <c r="AA1504">
        <f>IF(G1504="GK",VLOOKUP(F1504,'[1]2017GoalKeeper Stats'!$A$2:$S$109,20,FALSE),VLOOKUP(F1504,'[1]2017Player Stats'!$A$2:$AB$830,20,FALSE))</f>
        <v>0</v>
      </c>
      <c r="AB1504">
        <f>IF(G1504="GK",VLOOKUP(F1504,'[1]2017GoalKeeper Stats'!$A$2:$S$109,21,FALSE),VLOOKUP(F1504,'[1]2017Player Stats'!$A$2:$AB$830,21,FALSE))</f>
        <v>0</v>
      </c>
      <c r="AC1504">
        <f>IF(G1504="GK",VLOOKUP(F1504,'[1]2017GoalKeeper Stats'!$A$2:$S$109,22,FALSE),VLOOKUP(F1504,'[1]2017Player Stats'!$A$2:$AB$830,22,FALSE))</f>
        <v>0</v>
      </c>
      <c r="AD1504">
        <f>IF(G1504="GK",VLOOKUP(F1504,'[1]2017GoalKeeper Stats'!$A$2:$S$109,23,FALSE),VLOOKUP(F1504,'[1]2017Player Stats'!$A$2:$AB$830,23,FALSE))</f>
        <v>0</v>
      </c>
      <c r="AE1504">
        <f>IF(G1504="GK",VLOOKUP(F1504,'[1]2017GoalKeeper Stats'!$A$2:$S$109,24,FALSE),VLOOKUP(F1504,'[1]2017Player Stats'!$A$2:$AB$830,24,FALSE))</f>
        <v>0</v>
      </c>
      <c r="AF1504">
        <f>IF(G1504="GK",VLOOKUP(F1504,'[1]2017GoalKeeper Stats'!$A$2:$S$109,25,FALSE),VLOOKUP(F1504,'[1]2017Player Stats'!$A$2:$AB$830,25,FALSE))</f>
        <v>0</v>
      </c>
      <c r="AG1504">
        <f>IF(G1504="GK",VLOOKUP(F1504,'[1]2017GoalKeeper Stats'!$A$2:$S$109,26,FALSE),VLOOKUP(F1504,'[1]2017Player Stats'!$A$2:$AB$830,26,FALSE))</f>
        <v>0</v>
      </c>
      <c r="AH1504" s="51">
        <v>2017</v>
      </c>
      <c r="AI1504" s="51">
        <v>34</v>
      </c>
      <c r="AJ1504" s="51">
        <v>419</v>
      </c>
      <c r="AK1504" s="51">
        <v>394</v>
      </c>
      <c r="AL1504" s="51">
        <v>59</v>
      </c>
      <c r="AM1504" s="51">
        <v>45</v>
      </c>
      <c r="AN1504" s="51">
        <v>14</v>
      </c>
      <c r="AO1504" s="52">
        <v>47.97</v>
      </c>
      <c r="AP1504" s="52">
        <v>44.24</v>
      </c>
      <c r="AQ1504" s="52">
        <v>3.73</v>
      </c>
      <c r="AR1504" s="52">
        <v>10.27</v>
      </c>
      <c r="AS1504" s="51">
        <v>55</v>
      </c>
      <c r="AT1504" s="52">
        <v>49.07</v>
      </c>
    </row>
    <row r="1505" spans="1:46" hidden="1">
      <c r="A1505">
        <v>2017</v>
      </c>
      <c r="B1505" t="s">
        <v>195</v>
      </c>
      <c r="C1505" t="s">
        <v>866</v>
      </c>
      <c r="D1505" t="s">
        <v>865</v>
      </c>
      <c r="E1505" t="s">
        <v>2069</v>
      </c>
      <c r="F1505" t="str">
        <f t="shared" si="23"/>
        <v>Bradley Diallo</v>
      </c>
      <c r="G1505" t="s">
        <v>893</v>
      </c>
      <c r="H1505" s="143">
        <v>65004</v>
      </c>
      <c r="I1505" s="143">
        <v>65004</v>
      </c>
      <c r="J1505" t="str">
        <f>IF(G1505="GK",VLOOKUP(F1505,'[1]2017GoalKeeper Stats'!$A$2:$S$109,2,FALSE),VLOOKUP(F1505,'[1]2017Player Stats'!$A$2:$AB$830,2,FALSE))</f>
        <v xml:space="preserve">LA </v>
      </c>
      <c r="K1505">
        <f>IF(G1505="GK",VLOOKUP(F1505,'[1]2017GoalKeeper Stats'!$A$2:$S$109,4,FALSE),VLOOKUP(F1505,'[1]2017Player Stats'!$A$2:$AB$830,4,FALSE))</f>
        <v>18</v>
      </c>
      <c r="L1505">
        <f>IF(G1505="GK",VLOOKUP(F1505,'[1]2017GoalKeeper Stats'!$A$2:$S$109,5,FALSE),VLOOKUP(F1505,'[1]2017Player Stats'!$A$2:$AB$830,5,FALSE))</f>
        <v>15</v>
      </c>
      <c r="M1505">
        <f>IF(G1505="GK",VLOOKUP(F1505,'[1]2017GoalKeeper Stats'!$A$2:$S$109,6,FALSE),VLOOKUP(F1505,'[1]2017Player Stats'!$A$2:$AB$830,6,FALSE))</f>
        <v>1380</v>
      </c>
      <c r="N1505">
        <f>IF(G1505="GK",VLOOKUP(F1505,'[1]2017GoalKeeper Stats'!$A$2:$S$109,7,FALSE),VLOOKUP(F1505,'[1]2017Player Stats'!$A$2:$AB$830,7,FALSE))</f>
        <v>0</v>
      </c>
      <c r="O1505">
        <f>IF(G1505="GK",VLOOKUP(F1505,'[1]2017GoalKeeper Stats'!$A$2:$S$109,8,FALSE),VLOOKUP(F1505,'[1]2017Player Stats'!$A$2:$AB$830,8,FALSE))</f>
        <v>0</v>
      </c>
      <c r="P1505">
        <f>IF(G1505="GK",VLOOKUP(F1505,'[1]2017GoalKeeper Stats'!$A$2:$S$109,9,FALSE),VLOOKUP(F1505,'[1]2017Player Stats'!$A$2:$AB$830,9,FALSE))</f>
        <v>11</v>
      </c>
      <c r="Q1505">
        <f>IF(G1505="GK",VLOOKUP(F1505,'[1]2017GoalKeeper Stats'!$A$2:$S$109,10,FALSE),VLOOKUP(F1505,'[1]2017Player Stats'!$A$2:$AB$830,10,FALSE))</f>
        <v>3</v>
      </c>
      <c r="R1505">
        <f>IF(G1505="GK",VLOOKUP(F1505,'[1]2017GoalKeeper Stats'!$A$2:$S$109,11,FALSE),VLOOKUP(F1505,'[1]2017Player Stats'!$A$2:$AB$830,11,FALSE))</f>
        <v>0</v>
      </c>
      <c r="S1505" t="str">
        <f>IF(G1505="GK",VLOOKUP(F1505,'[1]2017GoalKeeper Stats'!$A$2:$S$109,12,FALSE),VLOOKUP(F1505,'[1]2017Player Stats'!$A$2:$AB$830,12,FALSE))</f>
        <v>0/0</v>
      </c>
      <c r="T1505">
        <f>IF(G1505="GK",VLOOKUP(F1505,'[1]2017GoalKeeper Stats'!$A$2:$S$109,13,FALSE),VLOOKUP(F1505,'[1]2017Player Stats'!$A$2:$AB$830,13,FALSE))</f>
        <v>0</v>
      </c>
      <c r="U1505">
        <f>IF(G1505="GK",VLOOKUP(F1505,'[1]2017GoalKeeper Stats'!$A$2:$S$109,14,FALSE),VLOOKUP(F1505,'[1]2017Player Stats'!$A$2:$AB$830,14,FALSE))</f>
        <v>0</v>
      </c>
      <c r="V1505">
        <f>IF(G1505="GK",VLOOKUP(F1505,'[1]2017GoalKeeper Stats'!$A$2:$S$109,15,FALSE),VLOOKUP(F1505,'[1]2017Player Stats'!$A$2:$AB$830,15,FALSE))</f>
        <v>0</v>
      </c>
      <c r="W1505">
        <f>IF(G1505="GK",VLOOKUP(F1505,'[1]2017GoalKeeper Stats'!$A$2:$S$109,16,FALSE),VLOOKUP(F1505,'[1]2017Player Stats'!$A$2:$AB$830,16,FALSE))</f>
        <v>0</v>
      </c>
      <c r="X1505">
        <f>IF(G1505="GK",VLOOKUP(F1505,'[1]2017GoalKeeper Stats'!$A$2:$S$109,17,FALSE),VLOOKUP(F1505,'[1]2017Player Stats'!$A$2:$AB$830,17,FALSE))</f>
        <v>0</v>
      </c>
      <c r="Y1505">
        <f>IF(G1505="GK",VLOOKUP(F1505,'[1]2017GoalKeeper Stats'!$A$2:$S$109,18,FALSE),VLOOKUP(F1505,'[1]2017Player Stats'!$A$2:$AB$830,18,FALSE))</f>
        <v>0</v>
      </c>
      <c r="Z1505">
        <f>IF(G1505="GK",VLOOKUP(F1505,'[1]2017GoalKeeper Stats'!$A$2:$S$109,19,FALSE),VLOOKUP(F1505,'[1]2017Player Stats'!$A$2:$AB$830,19,FALSE))</f>
        <v>0</v>
      </c>
      <c r="AA1505">
        <f>IF(G1505="GK",VLOOKUP(F1505,'[1]2017GoalKeeper Stats'!$A$2:$S$109,20,FALSE),VLOOKUP(F1505,'[1]2017Player Stats'!$A$2:$AB$830,20,FALSE))</f>
        <v>0</v>
      </c>
      <c r="AB1505">
        <f>IF(G1505="GK",VLOOKUP(F1505,'[1]2017GoalKeeper Stats'!$A$2:$S$109,21,FALSE),VLOOKUP(F1505,'[1]2017Player Stats'!$A$2:$AB$830,21,FALSE))</f>
        <v>39</v>
      </c>
      <c r="AC1505">
        <f>IF(G1505="GK",VLOOKUP(F1505,'[1]2017GoalKeeper Stats'!$A$2:$S$109,22,FALSE),VLOOKUP(F1505,'[1]2017Player Stats'!$A$2:$AB$830,22,FALSE))</f>
        <v>6</v>
      </c>
      <c r="AD1505">
        <f>IF(G1505="GK",VLOOKUP(F1505,'[1]2017GoalKeeper Stats'!$A$2:$S$109,23,FALSE),VLOOKUP(F1505,'[1]2017Player Stats'!$A$2:$AB$830,23,FALSE))</f>
        <v>1</v>
      </c>
      <c r="AE1505">
        <f>IF(G1505="GK",VLOOKUP(F1505,'[1]2017GoalKeeper Stats'!$A$2:$S$109,24,FALSE),VLOOKUP(F1505,'[1]2017Player Stats'!$A$2:$AB$830,24,FALSE))</f>
        <v>7</v>
      </c>
      <c r="AF1505">
        <f>IF(G1505="GK",VLOOKUP(F1505,'[1]2017GoalKeeper Stats'!$A$2:$S$109,25,FALSE),VLOOKUP(F1505,'[1]2017Player Stats'!$A$2:$AB$830,25,FALSE))</f>
        <v>1</v>
      </c>
      <c r="AG1505">
        <f>IF(G1505="GK",VLOOKUP(F1505,'[1]2017GoalKeeper Stats'!$A$2:$S$109,26,FALSE),VLOOKUP(F1505,'[1]2017Player Stats'!$A$2:$AB$830,26,FALSE))</f>
        <v>27.27</v>
      </c>
      <c r="AH1505" s="51">
        <v>2017</v>
      </c>
      <c r="AI1505" s="51">
        <v>34</v>
      </c>
      <c r="AJ1505" s="51">
        <v>399</v>
      </c>
      <c r="AK1505" s="51">
        <v>505</v>
      </c>
      <c r="AL1505" s="51">
        <v>42</v>
      </c>
      <c r="AM1505" s="51">
        <v>66</v>
      </c>
      <c r="AN1505" s="51">
        <v>-24</v>
      </c>
      <c r="AO1505" s="52">
        <v>39.729999999999997</v>
      </c>
      <c r="AP1505" s="52">
        <v>54.61</v>
      </c>
      <c r="AQ1505" s="52">
        <v>-14.88</v>
      </c>
      <c r="AR1505" s="52">
        <v>-9.1199999999999992</v>
      </c>
      <c r="AS1505" s="51">
        <v>32</v>
      </c>
      <c r="AT1505" s="52">
        <v>38.29</v>
      </c>
    </row>
    <row r="1506" spans="1:46" hidden="1">
      <c r="A1506">
        <v>2017</v>
      </c>
      <c r="B1506" t="s">
        <v>198</v>
      </c>
      <c r="C1506" t="s">
        <v>198</v>
      </c>
      <c r="D1506" t="s">
        <v>1092</v>
      </c>
      <c r="E1506" t="s">
        <v>1444</v>
      </c>
      <c r="F1506" t="str">
        <f t="shared" si="23"/>
        <v>Sam Hamilton</v>
      </c>
      <c r="G1506" t="s">
        <v>860</v>
      </c>
      <c r="H1506" s="143">
        <v>65004</v>
      </c>
      <c r="I1506" s="143">
        <v>65004</v>
      </c>
      <c r="J1506" t="str">
        <f>IF(G1506="GK",VLOOKUP(F1506,'[1]2017GoalKeeper Stats'!$A$2:$S$109,2,FALSE),VLOOKUP(F1506,'[1]2017Player Stats'!$A$2:$AB$830,2,FALSE))</f>
        <v>COL</v>
      </c>
      <c r="K1506">
        <f>IF(G1506="GK",VLOOKUP(F1506,'[1]2017GoalKeeper Stats'!$A$2:$S$109,4,FALSE),VLOOKUP(F1506,'[1]2017Player Stats'!$A$2:$AB$830,4,FALSE))</f>
        <v>3</v>
      </c>
      <c r="L1506">
        <f>IF(G1506="GK",VLOOKUP(F1506,'[1]2017GoalKeeper Stats'!$A$2:$S$109,5,FALSE),VLOOKUP(F1506,'[1]2017Player Stats'!$A$2:$AB$830,5,FALSE))</f>
        <v>1</v>
      </c>
      <c r="M1506">
        <f>IF(G1506="GK",VLOOKUP(F1506,'[1]2017GoalKeeper Stats'!$A$2:$S$109,6,FALSE),VLOOKUP(F1506,'[1]2017Player Stats'!$A$2:$AB$830,6,FALSE))</f>
        <v>124</v>
      </c>
      <c r="N1506">
        <f>IF(G1506="GK",VLOOKUP(F1506,'[1]2017GoalKeeper Stats'!$A$2:$S$109,7,FALSE),VLOOKUP(F1506,'[1]2017Player Stats'!$A$2:$AB$830,7,FALSE))</f>
        <v>0</v>
      </c>
      <c r="O1506">
        <f>IF(G1506="GK",VLOOKUP(F1506,'[1]2017GoalKeeper Stats'!$A$2:$S$109,8,FALSE),VLOOKUP(F1506,'[1]2017Player Stats'!$A$2:$AB$830,8,FALSE))</f>
        <v>0</v>
      </c>
      <c r="P1506">
        <f>IF(G1506="GK",VLOOKUP(F1506,'[1]2017GoalKeeper Stats'!$A$2:$S$109,9,FALSE),VLOOKUP(F1506,'[1]2017Player Stats'!$A$2:$AB$830,9,FALSE))</f>
        <v>0</v>
      </c>
      <c r="Q1506">
        <f>IF(G1506="GK",VLOOKUP(F1506,'[1]2017GoalKeeper Stats'!$A$2:$S$109,10,FALSE),VLOOKUP(F1506,'[1]2017Player Stats'!$A$2:$AB$830,10,FALSE))</f>
        <v>0</v>
      </c>
      <c r="R1506">
        <f>IF(G1506="GK",VLOOKUP(F1506,'[1]2017GoalKeeper Stats'!$A$2:$S$109,11,FALSE),VLOOKUP(F1506,'[1]2017Player Stats'!$A$2:$AB$830,11,FALSE))</f>
        <v>0</v>
      </c>
      <c r="S1506" t="str">
        <f>IF(G1506="GK",VLOOKUP(F1506,'[1]2017GoalKeeper Stats'!$A$2:$S$109,12,FALSE),VLOOKUP(F1506,'[1]2017Player Stats'!$A$2:$AB$830,12,FALSE))</f>
        <v>0/0</v>
      </c>
      <c r="T1506">
        <f>IF(G1506="GK",VLOOKUP(F1506,'[1]2017GoalKeeper Stats'!$A$2:$S$109,13,FALSE),VLOOKUP(F1506,'[1]2017Player Stats'!$A$2:$AB$830,13,FALSE))</f>
        <v>0</v>
      </c>
      <c r="U1506">
        <f>IF(G1506="GK",VLOOKUP(F1506,'[1]2017GoalKeeper Stats'!$A$2:$S$109,14,FALSE),VLOOKUP(F1506,'[1]2017Player Stats'!$A$2:$AB$830,14,FALSE))</f>
        <v>0</v>
      </c>
      <c r="V1506">
        <f>IF(G1506="GK",VLOOKUP(F1506,'[1]2017GoalKeeper Stats'!$A$2:$S$109,15,FALSE),VLOOKUP(F1506,'[1]2017Player Stats'!$A$2:$AB$830,15,FALSE))</f>
        <v>0</v>
      </c>
      <c r="W1506">
        <f>IF(G1506="GK",VLOOKUP(F1506,'[1]2017GoalKeeper Stats'!$A$2:$S$109,16,FALSE),VLOOKUP(F1506,'[1]2017Player Stats'!$A$2:$AB$830,16,FALSE))</f>
        <v>0</v>
      </c>
      <c r="X1506">
        <f>IF(G1506="GK",VLOOKUP(F1506,'[1]2017GoalKeeper Stats'!$A$2:$S$109,17,FALSE),VLOOKUP(F1506,'[1]2017Player Stats'!$A$2:$AB$830,17,FALSE))</f>
        <v>0</v>
      </c>
      <c r="Y1506">
        <f>IF(G1506="GK",VLOOKUP(F1506,'[1]2017GoalKeeper Stats'!$A$2:$S$109,18,FALSE),VLOOKUP(F1506,'[1]2017Player Stats'!$A$2:$AB$830,18,FALSE))</f>
        <v>0</v>
      </c>
      <c r="Z1506">
        <f>IF(G1506="GK",VLOOKUP(F1506,'[1]2017GoalKeeper Stats'!$A$2:$S$109,19,FALSE),VLOOKUP(F1506,'[1]2017Player Stats'!$A$2:$AB$830,19,FALSE))</f>
        <v>0</v>
      </c>
      <c r="AA1506">
        <f>IF(G1506="GK",VLOOKUP(F1506,'[1]2017GoalKeeper Stats'!$A$2:$S$109,20,FALSE),VLOOKUP(F1506,'[1]2017Player Stats'!$A$2:$AB$830,20,FALSE))</f>
        <v>0</v>
      </c>
      <c r="AB1506">
        <f>IF(G1506="GK",VLOOKUP(F1506,'[1]2017GoalKeeper Stats'!$A$2:$S$109,21,FALSE),VLOOKUP(F1506,'[1]2017Player Stats'!$A$2:$AB$830,21,FALSE))</f>
        <v>5</v>
      </c>
      <c r="AC1506">
        <f>IF(G1506="GK",VLOOKUP(F1506,'[1]2017GoalKeeper Stats'!$A$2:$S$109,22,FALSE),VLOOKUP(F1506,'[1]2017Player Stats'!$A$2:$AB$830,22,FALSE))</f>
        <v>1</v>
      </c>
      <c r="AD1506">
        <f>IF(G1506="GK",VLOOKUP(F1506,'[1]2017GoalKeeper Stats'!$A$2:$S$109,23,FALSE),VLOOKUP(F1506,'[1]2017Player Stats'!$A$2:$AB$830,23,FALSE))</f>
        <v>0</v>
      </c>
      <c r="AE1506">
        <f>IF(G1506="GK",VLOOKUP(F1506,'[1]2017GoalKeeper Stats'!$A$2:$S$109,24,FALSE),VLOOKUP(F1506,'[1]2017Player Stats'!$A$2:$AB$830,24,FALSE))</f>
        <v>1</v>
      </c>
      <c r="AF1506">
        <f>IF(G1506="GK",VLOOKUP(F1506,'[1]2017GoalKeeper Stats'!$A$2:$S$109,25,FALSE),VLOOKUP(F1506,'[1]2017Player Stats'!$A$2:$AB$830,25,FALSE))</f>
        <v>0</v>
      </c>
      <c r="AG1506">
        <f>IF(G1506="GK",VLOOKUP(F1506,'[1]2017GoalKeeper Stats'!$A$2:$S$109,26,FALSE),VLOOKUP(F1506,'[1]2017Player Stats'!$A$2:$AB$830,26,FALSE))</f>
        <v>0</v>
      </c>
      <c r="AH1506" s="51">
        <v>2017</v>
      </c>
      <c r="AI1506" s="51">
        <v>34</v>
      </c>
      <c r="AJ1506" s="51">
        <v>324</v>
      </c>
      <c r="AK1506" s="51">
        <v>489</v>
      </c>
      <c r="AL1506" s="51">
        <v>31</v>
      </c>
      <c r="AM1506" s="51">
        <v>49</v>
      </c>
      <c r="AN1506" s="51">
        <v>-18</v>
      </c>
      <c r="AO1506" s="52">
        <v>32.979999999999997</v>
      </c>
      <c r="AP1506" s="52">
        <v>49.63</v>
      </c>
      <c r="AQ1506" s="52">
        <v>-16.649999999999999</v>
      </c>
      <c r="AR1506" s="52">
        <v>-1.35</v>
      </c>
      <c r="AS1506" s="51">
        <v>33</v>
      </c>
      <c r="AT1506" s="52">
        <v>34.96</v>
      </c>
    </row>
    <row r="1507" spans="1:46" hidden="1">
      <c r="A1507">
        <v>2017</v>
      </c>
      <c r="B1507" t="s">
        <v>861</v>
      </c>
      <c r="C1507" t="s">
        <v>207</v>
      </c>
      <c r="D1507" t="s">
        <v>1186</v>
      </c>
      <c r="E1507" t="s">
        <v>1187</v>
      </c>
      <c r="F1507" t="str">
        <f t="shared" si="23"/>
        <v>Jason Hernandez</v>
      </c>
      <c r="G1507" t="s">
        <v>893</v>
      </c>
      <c r="H1507" s="143">
        <v>65004</v>
      </c>
      <c r="I1507" s="143">
        <v>65004</v>
      </c>
      <c r="J1507" t="str">
        <f>IF(G1507="GK",VLOOKUP(F1507,'[1]2017GoalKeeper Stats'!$A$2:$S$109,2,FALSE),VLOOKUP(F1507,'[1]2017Player Stats'!$A$2:$AB$830,2,FALSE))</f>
        <v>TOR</v>
      </c>
      <c r="K1507">
        <f>IF(G1507="GK",VLOOKUP(F1507,'[1]2017GoalKeeper Stats'!$A$2:$S$109,4,FALSE),VLOOKUP(F1507,'[1]2017Player Stats'!$A$2:$AB$830,4,FALSE))</f>
        <v>8</v>
      </c>
      <c r="L1507">
        <f>IF(G1507="GK",VLOOKUP(F1507,'[1]2017GoalKeeper Stats'!$A$2:$S$109,5,FALSE),VLOOKUP(F1507,'[1]2017Player Stats'!$A$2:$AB$830,5,FALSE))</f>
        <v>5</v>
      </c>
      <c r="M1507">
        <f>IF(G1507="GK",VLOOKUP(F1507,'[1]2017GoalKeeper Stats'!$A$2:$S$109,6,FALSE),VLOOKUP(F1507,'[1]2017Player Stats'!$A$2:$AB$830,6,FALSE))</f>
        <v>526</v>
      </c>
      <c r="N1507">
        <f>IF(G1507="GK",VLOOKUP(F1507,'[1]2017GoalKeeper Stats'!$A$2:$S$109,7,FALSE),VLOOKUP(F1507,'[1]2017Player Stats'!$A$2:$AB$830,7,FALSE))</f>
        <v>0</v>
      </c>
      <c r="O1507">
        <f>IF(G1507="GK",VLOOKUP(F1507,'[1]2017GoalKeeper Stats'!$A$2:$S$109,8,FALSE),VLOOKUP(F1507,'[1]2017Player Stats'!$A$2:$AB$830,8,FALSE))</f>
        <v>0</v>
      </c>
      <c r="P1507">
        <f>IF(G1507="GK",VLOOKUP(F1507,'[1]2017GoalKeeper Stats'!$A$2:$S$109,9,FALSE),VLOOKUP(F1507,'[1]2017Player Stats'!$A$2:$AB$830,9,FALSE))</f>
        <v>0</v>
      </c>
      <c r="Q1507">
        <f>IF(G1507="GK",VLOOKUP(F1507,'[1]2017GoalKeeper Stats'!$A$2:$S$109,10,FALSE),VLOOKUP(F1507,'[1]2017Player Stats'!$A$2:$AB$830,10,FALSE))</f>
        <v>0</v>
      </c>
      <c r="R1507">
        <f>IF(G1507="GK",VLOOKUP(F1507,'[1]2017GoalKeeper Stats'!$A$2:$S$109,11,FALSE),VLOOKUP(F1507,'[1]2017Player Stats'!$A$2:$AB$830,11,FALSE))</f>
        <v>0</v>
      </c>
      <c r="S1507" t="str">
        <f>IF(G1507="GK",VLOOKUP(F1507,'[1]2017GoalKeeper Stats'!$A$2:$S$109,12,FALSE),VLOOKUP(F1507,'[1]2017Player Stats'!$A$2:$AB$830,12,FALSE))</f>
        <v>0/0</v>
      </c>
      <c r="T1507">
        <f>IF(G1507="GK",VLOOKUP(F1507,'[1]2017GoalKeeper Stats'!$A$2:$S$109,13,FALSE),VLOOKUP(F1507,'[1]2017Player Stats'!$A$2:$AB$830,13,FALSE))</f>
        <v>0</v>
      </c>
      <c r="U1507">
        <f>IF(G1507="GK",VLOOKUP(F1507,'[1]2017GoalKeeper Stats'!$A$2:$S$109,14,FALSE),VLOOKUP(F1507,'[1]2017Player Stats'!$A$2:$AB$830,14,FALSE))</f>
        <v>0</v>
      </c>
      <c r="V1507">
        <f>IF(G1507="GK",VLOOKUP(F1507,'[1]2017GoalKeeper Stats'!$A$2:$S$109,15,FALSE),VLOOKUP(F1507,'[1]2017Player Stats'!$A$2:$AB$830,15,FALSE))</f>
        <v>0</v>
      </c>
      <c r="W1507">
        <f>IF(G1507="GK",VLOOKUP(F1507,'[1]2017GoalKeeper Stats'!$A$2:$S$109,16,FALSE),VLOOKUP(F1507,'[1]2017Player Stats'!$A$2:$AB$830,16,FALSE))</f>
        <v>0</v>
      </c>
      <c r="X1507">
        <f>IF(G1507="GK",VLOOKUP(F1507,'[1]2017GoalKeeper Stats'!$A$2:$S$109,17,FALSE),VLOOKUP(F1507,'[1]2017Player Stats'!$A$2:$AB$830,17,FALSE))</f>
        <v>0</v>
      </c>
      <c r="Y1507">
        <f>IF(G1507="GK",VLOOKUP(F1507,'[1]2017GoalKeeper Stats'!$A$2:$S$109,18,FALSE),VLOOKUP(F1507,'[1]2017Player Stats'!$A$2:$AB$830,18,FALSE))</f>
        <v>0</v>
      </c>
      <c r="Z1507">
        <f>IF(G1507="GK",VLOOKUP(F1507,'[1]2017GoalKeeper Stats'!$A$2:$S$109,19,FALSE),VLOOKUP(F1507,'[1]2017Player Stats'!$A$2:$AB$830,19,FALSE))</f>
        <v>0</v>
      </c>
      <c r="AA1507">
        <f>IF(G1507="GK",VLOOKUP(F1507,'[1]2017GoalKeeper Stats'!$A$2:$S$109,20,FALSE),VLOOKUP(F1507,'[1]2017Player Stats'!$A$2:$AB$830,20,FALSE))</f>
        <v>0</v>
      </c>
      <c r="AB1507">
        <f>IF(G1507="GK",VLOOKUP(F1507,'[1]2017GoalKeeper Stats'!$A$2:$S$109,21,FALSE),VLOOKUP(F1507,'[1]2017Player Stats'!$A$2:$AB$830,21,FALSE))</f>
        <v>3</v>
      </c>
      <c r="AC1507">
        <f>IF(G1507="GK",VLOOKUP(F1507,'[1]2017GoalKeeper Stats'!$A$2:$S$109,22,FALSE),VLOOKUP(F1507,'[1]2017Player Stats'!$A$2:$AB$830,22,FALSE))</f>
        <v>2</v>
      </c>
      <c r="AD1507">
        <f>IF(G1507="GK",VLOOKUP(F1507,'[1]2017GoalKeeper Stats'!$A$2:$S$109,23,FALSE),VLOOKUP(F1507,'[1]2017Player Stats'!$A$2:$AB$830,23,FALSE))</f>
        <v>0</v>
      </c>
      <c r="AE1507">
        <f>IF(G1507="GK",VLOOKUP(F1507,'[1]2017GoalKeeper Stats'!$A$2:$S$109,24,FALSE),VLOOKUP(F1507,'[1]2017Player Stats'!$A$2:$AB$830,24,FALSE))</f>
        <v>0</v>
      </c>
      <c r="AF1507">
        <f>IF(G1507="GK",VLOOKUP(F1507,'[1]2017GoalKeeper Stats'!$A$2:$S$109,25,FALSE),VLOOKUP(F1507,'[1]2017Player Stats'!$A$2:$AB$830,25,FALSE))</f>
        <v>0</v>
      </c>
      <c r="AG1507">
        <f>IF(G1507="GK",VLOOKUP(F1507,'[1]2017GoalKeeper Stats'!$A$2:$S$109,26,FALSE),VLOOKUP(F1507,'[1]2017Player Stats'!$A$2:$AB$830,26,FALSE))</f>
        <v>0</v>
      </c>
      <c r="AH1507" s="51">
        <v>2017</v>
      </c>
      <c r="AI1507" s="51">
        <v>34</v>
      </c>
      <c r="AJ1507" s="51">
        <v>441</v>
      </c>
      <c r="AK1507" s="51">
        <v>404</v>
      </c>
      <c r="AL1507" s="51">
        <v>71</v>
      </c>
      <c r="AM1507" s="51">
        <v>37</v>
      </c>
      <c r="AN1507" s="51">
        <v>34</v>
      </c>
      <c r="AO1507" s="52">
        <v>52.62</v>
      </c>
      <c r="AP1507" s="52">
        <v>41.42</v>
      </c>
      <c r="AQ1507" s="52">
        <v>11.21</v>
      </c>
      <c r="AR1507" s="52">
        <v>22.79</v>
      </c>
      <c r="AS1507" s="51">
        <v>69</v>
      </c>
      <c r="AT1507" s="52">
        <v>54.4</v>
      </c>
    </row>
    <row r="1508" spans="1:46" hidden="1">
      <c r="A1508">
        <v>2017</v>
      </c>
      <c r="B1508" t="s">
        <v>924</v>
      </c>
      <c r="C1508" t="s">
        <v>924</v>
      </c>
      <c r="D1508" t="s">
        <v>1660</v>
      </c>
      <c r="E1508" t="s">
        <v>2070</v>
      </c>
      <c r="F1508" t="str">
        <f t="shared" si="23"/>
        <v>Cameron Iwasa</v>
      </c>
      <c r="G1508" t="s">
        <v>875</v>
      </c>
      <c r="H1508" s="143">
        <v>65004</v>
      </c>
      <c r="I1508" s="143">
        <v>65004</v>
      </c>
      <c r="J1508" t="str">
        <f>IF(G1508="GK",VLOOKUP(F1508,'[1]2017GoalKeeper Stats'!$A$2:$S$109,2,FALSE),VLOOKUP(F1508,'[1]2017Player Stats'!$A$2:$AB$830,2,FALSE))</f>
        <v xml:space="preserve">KC </v>
      </c>
      <c r="K1508">
        <f>IF(G1508="GK",VLOOKUP(F1508,'[1]2017GoalKeeper Stats'!$A$2:$S$109,4,FALSE),VLOOKUP(F1508,'[1]2017Player Stats'!$A$2:$AB$830,4,FALSE))</f>
        <v>0</v>
      </c>
      <c r="L1508">
        <f>IF(G1508="GK",VLOOKUP(F1508,'[1]2017GoalKeeper Stats'!$A$2:$S$109,5,FALSE),VLOOKUP(F1508,'[1]2017Player Stats'!$A$2:$AB$830,5,FALSE))</f>
        <v>0</v>
      </c>
      <c r="M1508">
        <f>IF(G1508="GK",VLOOKUP(F1508,'[1]2017GoalKeeper Stats'!$A$2:$S$109,6,FALSE),VLOOKUP(F1508,'[1]2017Player Stats'!$A$2:$AB$830,6,FALSE))</f>
        <v>0</v>
      </c>
      <c r="N1508">
        <f>IF(G1508="GK",VLOOKUP(F1508,'[1]2017GoalKeeper Stats'!$A$2:$S$109,7,FALSE),VLOOKUP(F1508,'[1]2017Player Stats'!$A$2:$AB$830,7,FALSE))</f>
        <v>0</v>
      </c>
      <c r="O1508">
        <f>IF(G1508="GK",VLOOKUP(F1508,'[1]2017GoalKeeper Stats'!$A$2:$S$109,8,FALSE),VLOOKUP(F1508,'[1]2017Player Stats'!$A$2:$AB$830,8,FALSE))</f>
        <v>0</v>
      </c>
      <c r="P1508">
        <f>IF(G1508="GK",VLOOKUP(F1508,'[1]2017GoalKeeper Stats'!$A$2:$S$109,9,FALSE),VLOOKUP(F1508,'[1]2017Player Stats'!$A$2:$AB$830,9,FALSE))</f>
        <v>0</v>
      </c>
      <c r="Q1508">
        <f>IF(G1508="GK",VLOOKUP(F1508,'[1]2017GoalKeeper Stats'!$A$2:$S$109,10,FALSE),VLOOKUP(F1508,'[1]2017Player Stats'!$A$2:$AB$830,10,FALSE))</f>
        <v>0</v>
      </c>
      <c r="R1508">
        <f>IF(G1508="GK",VLOOKUP(F1508,'[1]2017GoalKeeper Stats'!$A$2:$S$109,11,FALSE),VLOOKUP(F1508,'[1]2017Player Stats'!$A$2:$AB$830,11,FALSE))</f>
        <v>0</v>
      </c>
      <c r="S1508" t="str">
        <f>IF(G1508="GK",VLOOKUP(F1508,'[1]2017GoalKeeper Stats'!$A$2:$S$109,12,FALSE),VLOOKUP(F1508,'[1]2017Player Stats'!$A$2:$AB$830,12,FALSE))</f>
        <v>0/0</v>
      </c>
      <c r="T1508">
        <f>IF(G1508="GK",VLOOKUP(F1508,'[1]2017GoalKeeper Stats'!$A$2:$S$109,13,FALSE),VLOOKUP(F1508,'[1]2017Player Stats'!$A$2:$AB$830,13,FALSE))</f>
        <v>0</v>
      </c>
      <c r="U1508">
        <f>IF(G1508="GK",VLOOKUP(F1508,'[1]2017GoalKeeper Stats'!$A$2:$S$109,14,FALSE),VLOOKUP(F1508,'[1]2017Player Stats'!$A$2:$AB$830,14,FALSE))</f>
        <v>0</v>
      </c>
      <c r="V1508">
        <f>IF(G1508="GK",VLOOKUP(F1508,'[1]2017GoalKeeper Stats'!$A$2:$S$109,15,FALSE),VLOOKUP(F1508,'[1]2017Player Stats'!$A$2:$AB$830,15,FALSE))</f>
        <v>0</v>
      </c>
      <c r="W1508">
        <f>IF(G1508="GK",VLOOKUP(F1508,'[1]2017GoalKeeper Stats'!$A$2:$S$109,16,FALSE),VLOOKUP(F1508,'[1]2017Player Stats'!$A$2:$AB$830,16,FALSE))</f>
        <v>0</v>
      </c>
      <c r="X1508">
        <f>IF(G1508="GK",VLOOKUP(F1508,'[1]2017GoalKeeper Stats'!$A$2:$S$109,17,FALSE),VLOOKUP(F1508,'[1]2017Player Stats'!$A$2:$AB$830,17,FALSE))</f>
        <v>0</v>
      </c>
      <c r="Y1508">
        <f>IF(G1508="GK",VLOOKUP(F1508,'[1]2017GoalKeeper Stats'!$A$2:$S$109,18,FALSE),VLOOKUP(F1508,'[1]2017Player Stats'!$A$2:$AB$830,18,FALSE))</f>
        <v>0</v>
      </c>
      <c r="Z1508">
        <f>IF(G1508="GK",VLOOKUP(F1508,'[1]2017GoalKeeper Stats'!$A$2:$S$109,19,FALSE),VLOOKUP(F1508,'[1]2017Player Stats'!$A$2:$AB$830,19,FALSE))</f>
        <v>0</v>
      </c>
      <c r="AA1508">
        <f>IF(G1508="GK",VLOOKUP(F1508,'[1]2017GoalKeeper Stats'!$A$2:$S$109,20,FALSE),VLOOKUP(F1508,'[1]2017Player Stats'!$A$2:$AB$830,20,FALSE))</f>
        <v>0</v>
      </c>
      <c r="AB1508">
        <f>IF(G1508="GK",VLOOKUP(F1508,'[1]2017GoalKeeper Stats'!$A$2:$S$109,21,FALSE),VLOOKUP(F1508,'[1]2017Player Stats'!$A$2:$AB$830,21,FALSE))</f>
        <v>0</v>
      </c>
      <c r="AC1508">
        <f>IF(G1508="GK",VLOOKUP(F1508,'[1]2017GoalKeeper Stats'!$A$2:$S$109,22,FALSE),VLOOKUP(F1508,'[1]2017Player Stats'!$A$2:$AB$830,22,FALSE))</f>
        <v>0</v>
      </c>
      <c r="AD1508">
        <f>IF(G1508="GK",VLOOKUP(F1508,'[1]2017GoalKeeper Stats'!$A$2:$S$109,23,FALSE),VLOOKUP(F1508,'[1]2017Player Stats'!$A$2:$AB$830,23,FALSE))</f>
        <v>0</v>
      </c>
      <c r="AE1508">
        <f>IF(G1508="GK",VLOOKUP(F1508,'[1]2017GoalKeeper Stats'!$A$2:$S$109,24,FALSE),VLOOKUP(F1508,'[1]2017Player Stats'!$A$2:$AB$830,24,FALSE))</f>
        <v>0</v>
      </c>
      <c r="AF1508">
        <f>IF(G1508="GK",VLOOKUP(F1508,'[1]2017GoalKeeper Stats'!$A$2:$S$109,25,FALSE),VLOOKUP(F1508,'[1]2017Player Stats'!$A$2:$AB$830,25,FALSE))</f>
        <v>0</v>
      </c>
      <c r="AG1508">
        <f>IF(G1508="GK",VLOOKUP(F1508,'[1]2017GoalKeeper Stats'!$A$2:$S$109,26,FALSE),VLOOKUP(F1508,'[1]2017Player Stats'!$A$2:$AB$830,26,FALSE))</f>
        <v>0</v>
      </c>
      <c r="AH1508" s="51">
        <v>2017</v>
      </c>
      <c r="AI1508" s="51">
        <v>34</v>
      </c>
      <c r="AJ1508" s="51">
        <v>514</v>
      </c>
      <c r="AK1508" s="51">
        <v>341</v>
      </c>
      <c r="AL1508" s="51">
        <v>39</v>
      </c>
      <c r="AM1508" s="51">
        <v>27</v>
      </c>
      <c r="AN1508" s="51">
        <v>12</v>
      </c>
      <c r="AO1508" s="52">
        <v>46.91</v>
      </c>
      <c r="AP1508" s="52">
        <v>34.32</v>
      </c>
      <c r="AQ1508" s="52">
        <v>12.59</v>
      </c>
      <c r="AR1508" s="52">
        <v>-0.59</v>
      </c>
      <c r="AS1508" s="51">
        <v>49</v>
      </c>
      <c r="AT1508" s="52">
        <v>54.72</v>
      </c>
    </row>
    <row r="1509" spans="1:46" hidden="1">
      <c r="A1509">
        <v>2017</v>
      </c>
      <c r="B1509" t="s">
        <v>202</v>
      </c>
      <c r="C1509" t="s">
        <v>202</v>
      </c>
      <c r="D1509" t="s">
        <v>1631</v>
      </c>
      <c r="E1509" t="s">
        <v>1008</v>
      </c>
      <c r="F1509" t="str">
        <f t="shared" si="23"/>
        <v>Daniel Johnson</v>
      </c>
      <c r="G1509" t="s">
        <v>860</v>
      </c>
      <c r="H1509" s="143">
        <v>65004</v>
      </c>
      <c r="I1509" s="143">
        <v>65004</v>
      </c>
      <c r="J1509" t="str">
        <f>IF(G1509="GK",VLOOKUP(F1509,'[1]2017GoalKeeper Stats'!$A$2:$S$109,2,FALSE),VLOOKUP(F1509,'[1]2017Player Stats'!$A$2:$AB$830,2,FALSE))</f>
        <v>CHI</v>
      </c>
      <c r="K1509">
        <f>IF(G1509="GK",VLOOKUP(F1509,'[1]2017GoalKeeper Stats'!$A$2:$S$109,4,FALSE),VLOOKUP(F1509,'[1]2017Player Stats'!$A$2:$AB$830,4,FALSE))</f>
        <v>8</v>
      </c>
      <c r="L1509">
        <f>IF(G1509="GK",VLOOKUP(F1509,'[1]2017GoalKeeper Stats'!$A$2:$S$109,5,FALSE),VLOOKUP(F1509,'[1]2017Player Stats'!$A$2:$AB$830,5,FALSE))</f>
        <v>0</v>
      </c>
      <c r="M1509">
        <f>IF(G1509="GK",VLOOKUP(F1509,'[1]2017GoalKeeper Stats'!$A$2:$S$109,6,FALSE),VLOOKUP(F1509,'[1]2017Player Stats'!$A$2:$AB$830,6,FALSE))</f>
        <v>125</v>
      </c>
      <c r="N1509">
        <f>IF(G1509="GK",VLOOKUP(F1509,'[1]2017GoalKeeper Stats'!$A$2:$S$109,7,FALSE),VLOOKUP(F1509,'[1]2017Player Stats'!$A$2:$AB$830,7,FALSE))</f>
        <v>0</v>
      </c>
      <c r="O1509">
        <f>IF(G1509="GK",VLOOKUP(F1509,'[1]2017GoalKeeper Stats'!$A$2:$S$109,8,FALSE),VLOOKUP(F1509,'[1]2017Player Stats'!$A$2:$AB$830,8,FALSE))</f>
        <v>0</v>
      </c>
      <c r="P1509">
        <f>IF(G1509="GK",VLOOKUP(F1509,'[1]2017GoalKeeper Stats'!$A$2:$S$109,9,FALSE),VLOOKUP(F1509,'[1]2017Player Stats'!$A$2:$AB$830,9,FALSE))</f>
        <v>6</v>
      </c>
      <c r="Q1509">
        <f>IF(G1509="GK",VLOOKUP(F1509,'[1]2017GoalKeeper Stats'!$A$2:$S$109,10,FALSE),VLOOKUP(F1509,'[1]2017Player Stats'!$A$2:$AB$830,10,FALSE))</f>
        <v>3</v>
      </c>
      <c r="R1509">
        <f>IF(G1509="GK",VLOOKUP(F1509,'[1]2017GoalKeeper Stats'!$A$2:$S$109,11,FALSE),VLOOKUP(F1509,'[1]2017Player Stats'!$A$2:$AB$830,11,FALSE))</f>
        <v>0</v>
      </c>
      <c r="S1509" t="str">
        <f>IF(G1509="GK",VLOOKUP(F1509,'[1]2017GoalKeeper Stats'!$A$2:$S$109,12,FALSE),VLOOKUP(F1509,'[1]2017Player Stats'!$A$2:$AB$830,12,FALSE))</f>
        <v>0/0</v>
      </c>
      <c r="T1509">
        <f>IF(G1509="GK",VLOOKUP(F1509,'[1]2017GoalKeeper Stats'!$A$2:$S$109,13,FALSE),VLOOKUP(F1509,'[1]2017Player Stats'!$A$2:$AB$830,13,FALSE))</f>
        <v>0</v>
      </c>
      <c r="U1509">
        <f>IF(G1509="GK",VLOOKUP(F1509,'[1]2017GoalKeeper Stats'!$A$2:$S$109,14,FALSE),VLOOKUP(F1509,'[1]2017Player Stats'!$A$2:$AB$830,14,FALSE))</f>
        <v>0</v>
      </c>
      <c r="V1509">
        <f>IF(G1509="GK",VLOOKUP(F1509,'[1]2017GoalKeeper Stats'!$A$2:$S$109,15,FALSE),VLOOKUP(F1509,'[1]2017Player Stats'!$A$2:$AB$830,15,FALSE))</f>
        <v>0</v>
      </c>
      <c r="W1509">
        <f>IF(G1509="GK",VLOOKUP(F1509,'[1]2017GoalKeeper Stats'!$A$2:$S$109,16,FALSE),VLOOKUP(F1509,'[1]2017Player Stats'!$A$2:$AB$830,16,FALSE))</f>
        <v>0</v>
      </c>
      <c r="X1509">
        <f>IF(G1509="GK",VLOOKUP(F1509,'[1]2017GoalKeeper Stats'!$A$2:$S$109,17,FALSE),VLOOKUP(F1509,'[1]2017Player Stats'!$A$2:$AB$830,17,FALSE))</f>
        <v>0</v>
      </c>
      <c r="Y1509">
        <f>IF(G1509="GK",VLOOKUP(F1509,'[1]2017GoalKeeper Stats'!$A$2:$S$109,18,FALSE),VLOOKUP(F1509,'[1]2017Player Stats'!$A$2:$AB$830,18,FALSE))</f>
        <v>0</v>
      </c>
      <c r="Z1509">
        <f>IF(G1509="GK",VLOOKUP(F1509,'[1]2017GoalKeeper Stats'!$A$2:$S$109,19,FALSE),VLOOKUP(F1509,'[1]2017Player Stats'!$A$2:$AB$830,19,FALSE))</f>
        <v>0</v>
      </c>
      <c r="AA1509">
        <f>IF(G1509="GK",VLOOKUP(F1509,'[1]2017GoalKeeper Stats'!$A$2:$S$109,20,FALSE),VLOOKUP(F1509,'[1]2017Player Stats'!$A$2:$AB$830,20,FALSE))</f>
        <v>0</v>
      </c>
      <c r="AB1509">
        <f>IF(G1509="GK",VLOOKUP(F1509,'[1]2017GoalKeeper Stats'!$A$2:$S$109,21,FALSE),VLOOKUP(F1509,'[1]2017Player Stats'!$A$2:$AB$830,21,FALSE))</f>
        <v>2</v>
      </c>
      <c r="AC1509">
        <f>IF(G1509="GK",VLOOKUP(F1509,'[1]2017GoalKeeper Stats'!$A$2:$S$109,22,FALSE),VLOOKUP(F1509,'[1]2017Player Stats'!$A$2:$AB$830,22,FALSE))</f>
        <v>5</v>
      </c>
      <c r="AD1509">
        <f>IF(G1509="GK",VLOOKUP(F1509,'[1]2017GoalKeeper Stats'!$A$2:$S$109,23,FALSE),VLOOKUP(F1509,'[1]2017Player Stats'!$A$2:$AB$830,23,FALSE))</f>
        <v>0</v>
      </c>
      <c r="AE1509">
        <f>IF(G1509="GK",VLOOKUP(F1509,'[1]2017GoalKeeper Stats'!$A$2:$S$109,24,FALSE),VLOOKUP(F1509,'[1]2017Player Stats'!$A$2:$AB$830,24,FALSE))</f>
        <v>0</v>
      </c>
      <c r="AF1509">
        <f>IF(G1509="GK",VLOOKUP(F1509,'[1]2017GoalKeeper Stats'!$A$2:$S$109,25,FALSE),VLOOKUP(F1509,'[1]2017Player Stats'!$A$2:$AB$830,25,FALSE))</f>
        <v>0</v>
      </c>
      <c r="AG1509">
        <f>IF(G1509="GK",VLOOKUP(F1509,'[1]2017GoalKeeper Stats'!$A$2:$S$109,26,FALSE),VLOOKUP(F1509,'[1]2017Player Stats'!$A$2:$AB$830,26,FALSE))</f>
        <v>50</v>
      </c>
      <c r="AH1509" s="51">
        <v>2017</v>
      </c>
      <c r="AI1509" s="51">
        <v>34</v>
      </c>
      <c r="AJ1509" s="51">
        <v>419</v>
      </c>
      <c r="AK1509" s="51">
        <v>394</v>
      </c>
      <c r="AL1509" s="51">
        <v>59</v>
      </c>
      <c r="AM1509" s="51">
        <v>45</v>
      </c>
      <c r="AN1509" s="51">
        <v>14</v>
      </c>
      <c r="AO1509" s="52">
        <v>47.97</v>
      </c>
      <c r="AP1509" s="52">
        <v>44.24</v>
      </c>
      <c r="AQ1509" s="52">
        <v>3.73</v>
      </c>
      <c r="AR1509" s="52">
        <v>10.27</v>
      </c>
      <c r="AS1509" s="51">
        <v>55</v>
      </c>
      <c r="AT1509" s="52">
        <v>49.07</v>
      </c>
    </row>
    <row r="1510" spans="1:46" hidden="1">
      <c r="A1510">
        <v>2017</v>
      </c>
      <c r="B1510" t="s">
        <v>199</v>
      </c>
      <c r="C1510" t="s">
        <v>199</v>
      </c>
      <c r="D1510" t="s">
        <v>1535</v>
      </c>
      <c r="E1510" t="s">
        <v>2071</v>
      </c>
      <c r="F1510" t="str">
        <f t="shared" si="23"/>
        <v>George Malki</v>
      </c>
      <c r="G1510" t="s">
        <v>893</v>
      </c>
      <c r="H1510" s="143">
        <v>65004</v>
      </c>
      <c r="I1510" s="143">
        <v>65004</v>
      </c>
      <c r="J1510" t="str">
        <f>IF(G1510="GK",VLOOKUP(F1510,'[1]2017GoalKeeper Stats'!$A$2:$S$109,2,FALSE),VLOOKUP(F1510,'[1]2017Player Stats'!$A$2:$AB$830,2,FALSE))</f>
        <v>HOU</v>
      </c>
      <c r="K1510">
        <f>IF(G1510="GK",VLOOKUP(F1510,'[1]2017GoalKeeper Stats'!$A$2:$S$109,4,FALSE),VLOOKUP(F1510,'[1]2017Player Stats'!$A$2:$AB$830,4,FALSE))</f>
        <v>0</v>
      </c>
      <c r="L1510">
        <f>IF(G1510="GK",VLOOKUP(F1510,'[1]2017GoalKeeper Stats'!$A$2:$S$109,5,FALSE),VLOOKUP(F1510,'[1]2017Player Stats'!$A$2:$AB$830,5,FALSE))</f>
        <v>0</v>
      </c>
      <c r="M1510">
        <f>IF(G1510="GK",VLOOKUP(F1510,'[1]2017GoalKeeper Stats'!$A$2:$S$109,6,FALSE),VLOOKUP(F1510,'[1]2017Player Stats'!$A$2:$AB$830,6,FALSE))</f>
        <v>0</v>
      </c>
      <c r="N1510">
        <f>IF(G1510="GK",VLOOKUP(F1510,'[1]2017GoalKeeper Stats'!$A$2:$S$109,7,FALSE),VLOOKUP(F1510,'[1]2017Player Stats'!$A$2:$AB$830,7,FALSE))</f>
        <v>0</v>
      </c>
      <c r="O1510">
        <f>IF(G1510="GK",VLOOKUP(F1510,'[1]2017GoalKeeper Stats'!$A$2:$S$109,8,FALSE),VLOOKUP(F1510,'[1]2017Player Stats'!$A$2:$AB$830,8,FALSE))</f>
        <v>0</v>
      </c>
      <c r="P1510">
        <f>IF(G1510="GK",VLOOKUP(F1510,'[1]2017GoalKeeper Stats'!$A$2:$S$109,9,FALSE),VLOOKUP(F1510,'[1]2017Player Stats'!$A$2:$AB$830,9,FALSE))</f>
        <v>0</v>
      </c>
      <c r="Q1510">
        <f>IF(G1510="GK",VLOOKUP(F1510,'[1]2017GoalKeeper Stats'!$A$2:$S$109,10,FALSE),VLOOKUP(F1510,'[1]2017Player Stats'!$A$2:$AB$830,10,FALSE))</f>
        <v>0</v>
      </c>
      <c r="R1510">
        <f>IF(G1510="GK",VLOOKUP(F1510,'[1]2017GoalKeeper Stats'!$A$2:$S$109,11,FALSE),VLOOKUP(F1510,'[1]2017Player Stats'!$A$2:$AB$830,11,FALSE))</f>
        <v>0</v>
      </c>
      <c r="S1510" t="str">
        <f>IF(G1510="GK",VLOOKUP(F1510,'[1]2017GoalKeeper Stats'!$A$2:$S$109,12,FALSE),VLOOKUP(F1510,'[1]2017Player Stats'!$A$2:$AB$830,12,FALSE))</f>
        <v>0/0</v>
      </c>
      <c r="T1510">
        <f>IF(G1510="GK",VLOOKUP(F1510,'[1]2017GoalKeeper Stats'!$A$2:$S$109,13,FALSE),VLOOKUP(F1510,'[1]2017Player Stats'!$A$2:$AB$830,13,FALSE))</f>
        <v>0</v>
      </c>
      <c r="U1510">
        <f>IF(G1510="GK",VLOOKUP(F1510,'[1]2017GoalKeeper Stats'!$A$2:$S$109,14,FALSE),VLOOKUP(F1510,'[1]2017Player Stats'!$A$2:$AB$830,14,FALSE))</f>
        <v>0</v>
      </c>
      <c r="V1510">
        <f>IF(G1510="GK",VLOOKUP(F1510,'[1]2017GoalKeeper Stats'!$A$2:$S$109,15,FALSE),VLOOKUP(F1510,'[1]2017Player Stats'!$A$2:$AB$830,15,FALSE))</f>
        <v>0</v>
      </c>
      <c r="W1510">
        <f>IF(G1510="GK",VLOOKUP(F1510,'[1]2017GoalKeeper Stats'!$A$2:$S$109,16,FALSE),VLOOKUP(F1510,'[1]2017Player Stats'!$A$2:$AB$830,16,FALSE))</f>
        <v>0</v>
      </c>
      <c r="X1510">
        <f>IF(G1510="GK",VLOOKUP(F1510,'[1]2017GoalKeeper Stats'!$A$2:$S$109,17,FALSE),VLOOKUP(F1510,'[1]2017Player Stats'!$A$2:$AB$830,17,FALSE))</f>
        <v>0</v>
      </c>
      <c r="Y1510">
        <f>IF(G1510="GK",VLOOKUP(F1510,'[1]2017GoalKeeper Stats'!$A$2:$S$109,18,FALSE),VLOOKUP(F1510,'[1]2017Player Stats'!$A$2:$AB$830,18,FALSE))</f>
        <v>0</v>
      </c>
      <c r="Z1510">
        <f>IF(G1510="GK",VLOOKUP(F1510,'[1]2017GoalKeeper Stats'!$A$2:$S$109,19,FALSE),VLOOKUP(F1510,'[1]2017Player Stats'!$A$2:$AB$830,19,FALSE))</f>
        <v>0</v>
      </c>
      <c r="AA1510">
        <f>IF(G1510="GK",VLOOKUP(F1510,'[1]2017GoalKeeper Stats'!$A$2:$S$109,20,FALSE),VLOOKUP(F1510,'[1]2017Player Stats'!$A$2:$AB$830,20,FALSE))</f>
        <v>0</v>
      </c>
      <c r="AB1510">
        <f>IF(G1510="GK",VLOOKUP(F1510,'[1]2017GoalKeeper Stats'!$A$2:$S$109,21,FALSE),VLOOKUP(F1510,'[1]2017Player Stats'!$A$2:$AB$830,21,FALSE))</f>
        <v>0</v>
      </c>
      <c r="AC1510">
        <f>IF(G1510="GK",VLOOKUP(F1510,'[1]2017GoalKeeper Stats'!$A$2:$S$109,22,FALSE),VLOOKUP(F1510,'[1]2017Player Stats'!$A$2:$AB$830,22,FALSE))</f>
        <v>0</v>
      </c>
      <c r="AD1510">
        <f>IF(G1510="GK",VLOOKUP(F1510,'[1]2017GoalKeeper Stats'!$A$2:$S$109,23,FALSE),VLOOKUP(F1510,'[1]2017Player Stats'!$A$2:$AB$830,23,FALSE))</f>
        <v>0</v>
      </c>
      <c r="AE1510">
        <f>IF(G1510="GK",VLOOKUP(F1510,'[1]2017GoalKeeper Stats'!$A$2:$S$109,24,FALSE),VLOOKUP(F1510,'[1]2017Player Stats'!$A$2:$AB$830,24,FALSE))</f>
        <v>0</v>
      </c>
      <c r="AF1510">
        <f>IF(G1510="GK",VLOOKUP(F1510,'[1]2017GoalKeeper Stats'!$A$2:$S$109,25,FALSE),VLOOKUP(F1510,'[1]2017Player Stats'!$A$2:$AB$830,25,FALSE))</f>
        <v>0</v>
      </c>
      <c r="AG1510">
        <f>IF(G1510="GK",VLOOKUP(F1510,'[1]2017GoalKeeper Stats'!$A$2:$S$109,26,FALSE),VLOOKUP(F1510,'[1]2017Player Stats'!$A$2:$AB$830,26,FALSE))</f>
        <v>0</v>
      </c>
      <c r="AH1510" s="51">
        <v>2017</v>
      </c>
      <c r="AI1510" s="51">
        <v>34</v>
      </c>
      <c r="AJ1510" s="51">
        <v>469</v>
      </c>
      <c r="AK1510" s="51">
        <v>437</v>
      </c>
      <c r="AL1510" s="51">
        <v>55</v>
      </c>
      <c r="AM1510" s="51">
        <v>44</v>
      </c>
      <c r="AN1510" s="51">
        <v>11</v>
      </c>
      <c r="AO1510" s="52">
        <v>52.47</v>
      </c>
      <c r="AP1510" s="52">
        <v>44.51</v>
      </c>
      <c r="AQ1510" s="52">
        <v>7.95</v>
      </c>
      <c r="AR1510" s="52">
        <v>3.05</v>
      </c>
      <c r="AS1510" s="51">
        <v>50</v>
      </c>
      <c r="AT1510" s="52">
        <v>51.45</v>
      </c>
    </row>
    <row r="1511" spans="1:46" hidden="1">
      <c r="A1511">
        <v>2017</v>
      </c>
      <c r="B1511" t="s">
        <v>924</v>
      </c>
      <c r="C1511" t="s">
        <v>924</v>
      </c>
      <c r="D1511" t="s">
        <v>1408</v>
      </c>
      <c r="E1511" t="s">
        <v>2072</v>
      </c>
      <c r="F1511" t="str">
        <f t="shared" si="23"/>
        <v>James Musa</v>
      </c>
      <c r="G1511" t="s">
        <v>1044</v>
      </c>
      <c r="H1511" s="143">
        <v>65004</v>
      </c>
      <c r="I1511" s="143">
        <v>65004</v>
      </c>
      <c r="J1511" t="str">
        <f>IF(G1511="GK",VLOOKUP(F1511,'[1]2017GoalKeeper Stats'!$A$2:$S$109,2,FALSE),VLOOKUP(F1511,'[1]2017Player Stats'!$A$2:$AB$830,2,FALSE))</f>
        <v>MIN</v>
      </c>
      <c r="K1511">
        <f>IF(G1511="GK",VLOOKUP(F1511,'[1]2017GoalKeeper Stats'!$A$2:$S$109,4,FALSE),VLOOKUP(F1511,'[1]2017Player Stats'!$A$2:$AB$830,4,FALSE))</f>
        <v>1</v>
      </c>
      <c r="L1511">
        <f>IF(G1511="GK",VLOOKUP(F1511,'[1]2017GoalKeeper Stats'!$A$2:$S$109,5,FALSE),VLOOKUP(F1511,'[1]2017Player Stats'!$A$2:$AB$830,5,FALSE))</f>
        <v>1</v>
      </c>
      <c r="M1511">
        <f>IF(G1511="GK",VLOOKUP(F1511,'[1]2017GoalKeeper Stats'!$A$2:$S$109,6,FALSE),VLOOKUP(F1511,'[1]2017Player Stats'!$A$2:$AB$830,6,FALSE))</f>
        <v>90</v>
      </c>
      <c r="N1511">
        <f>IF(G1511="GK",VLOOKUP(F1511,'[1]2017GoalKeeper Stats'!$A$2:$S$109,7,FALSE),VLOOKUP(F1511,'[1]2017Player Stats'!$A$2:$AB$830,7,FALSE))</f>
        <v>0</v>
      </c>
      <c r="O1511">
        <f>IF(G1511="GK",VLOOKUP(F1511,'[1]2017GoalKeeper Stats'!$A$2:$S$109,8,FALSE),VLOOKUP(F1511,'[1]2017Player Stats'!$A$2:$AB$830,8,FALSE))</f>
        <v>0</v>
      </c>
      <c r="P1511">
        <f>IF(G1511="GK",VLOOKUP(F1511,'[1]2017GoalKeeper Stats'!$A$2:$S$109,9,FALSE),VLOOKUP(F1511,'[1]2017Player Stats'!$A$2:$AB$830,9,FALSE))</f>
        <v>1</v>
      </c>
      <c r="Q1511">
        <f>IF(G1511="GK",VLOOKUP(F1511,'[1]2017GoalKeeper Stats'!$A$2:$S$109,10,FALSE),VLOOKUP(F1511,'[1]2017Player Stats'!$A$2:$AB$830,10,FALSE))</f>
        <v>1</v>
      </c>
      <c r="R1511">
        <f>IF(G1511="GK",VLOOKUP(F1511,'[1]2017GoalKeeper Stats'!$A$2:$S$109,11,FALSE),VLOOKUP(F1511,'[1]2017Player Stats'!$A$2:$AB$830,11,FALSE))</f>
        <v>0</v>
      </c>
      <c r="S1511" t="str">
        <f>IF(G1511="GK",VLOOKUP(F1511,'[1]2017GoalKeeper Stats'!$A$2:$S$109,12,FALSE),VLOOKUP(F1511,'[1]2017Player Stats'!$A$2:$AB$830,12,FALSE))</f>
        <v>0/0</v>
      </c>
      <c r="T1511">
        <f>IF(G1511="GK",VLOOKUP(F1511,'[1]2017GoalKeeper Stats'!$A$2:$S$109,13,FALSE),VLOOKUP(F1511,'[1]2017Player Stats'!$A$2:$AB$830,13,FALSE))</f>
        <v>0</v>
      </c>
      <c r="U1511">
        <f>IF(G1511="GK",VLOOKUP(F1511,'[1]2017GoalKeeper Stats'!$A$2:$S$109,14,FALSE),VLOOKUP(F1511,'[1]2017Player Stats'!$A$2:$AB$830,14,FALSE))</f>
        <v>0</v>
      </c>
      <c r="V1511">
        <f>IF(G1511="GK",VLOOKUP(F1511,'[1]2017GoalKeeper Stats'!$A$2:$S$109,15,FALSE),VLOOKUP(F1511,'[1]2017Player Stats'!$A$2:$AB$830,15,FALSE))</f>
        <v>0</v>
      </c>
      <c r="W1511">
        <f>IF(G1511="GK",VLOOKUP(F1511,'[1]2017GoalKeeper Stats'!$A$2:$S$109,16,FALSE),VLOOKUP(F1511,'[1]2017Player Stats'!$A$2:$AB$830,16,FALSE))</f>
        <v>0</v>
      </c>
      <c r="X1511">
        <f>IF(G1511="GK",VLOOKUP(F1511,'[1]2017GoalKeeper Stats'!$A$2:$S$109,17,FALSE),VLOOKUP(F1511,'[1]2017Player Stats'!$A$2:$AB$830,17,FALSE))</f>
        <v>0</v>
      </c>
      <c r="Y1511">
        <f>IF(G1511="GK",VLOOKUP(F1511,'[1]2017GoalKeeper Stats'!$A$2:$S$109,18,FALSE),VLOOKUP(F1511,'[1]2017Player Stats'!$A$2:$AB$830,18,FALSE))</f>
        <v>0</v>
      </c>
      <c r="Z1511">
        <f>IF(G1511="GK",VLOOKUP(F1511,'[1]2017GoalKeeper Stats'!$A$2:$S$109,19,FALSE),VLOOKUP(F1511,'[1]2017Player Stats'!$A$2:$AB$830,19,FALSE))</f>
        <v>0</v>
      </c>
      <c r="AA1511">
        <f>IF(G1511="GK",VLOOKUP(F1511,'[1]2017GoalKeeper Stats'!$A$2:$S$109,20,FALSE),VLOOKUP(F1511,'[1]2017Player Stats'!$A$2:$AB$830,20,FALSE))</f>
        <v>0</v>
      </c>
      <c r="AB1511">
        <f>IF(G1511="GK",VLOOKUP(F1511,'[1]2017GoalKeeper Stats'!$A$2:$S$109,21,FALSE),VLOOKUP(F1511,'[1]2017Player Stats'!$A$2:$AB$830,21,FALSE))</f>
        <v>2</v>
      </c>
      <c r="AC1511">
        <f>IF(G1511="GK",VLOOKUP(F1511,'[1]2017GoalKeeper Stats'!$A$2:$S$109,22,FALSE),VLOOKUP(F1511,'[1]2017Player Stats'!$A$2:$AB$830,22,FALSE))</f>
        <v>0</v>
      </c>
      <c r="AD1511">
        <f>IF(G1511="GK",VLOOKUP(F1511,'[1]2017GoalKeeper Stats'!$A$2:$S$109,23,FALSE),VLOOKUP(F1511,'[1]2017Player Stats'!$A$2:$AB$830,23,FALSE))</f>
        <v>0</v>
      </c>
      <c r="AE1511">
        <f>IF(G1511="GK",VLOOKUP(F1511,'[1]2017GoalKeeper Stats'!$A$2:$S$109,24,FALSE),VLOOKUP(F1511,'[1]2017Player Stats'!$A$2:$AB$830,24,FALSE))</f>
        <v>1</v>
      </c>
      <c r="AF1511">
        <f>IF(G1511="GK",VLOOKUP(F1511,'[1]2017GoalKeeper Stats'!$A$2:$S$109,25,FALSE),VLOOKUP(F1511,'[1]2017Player Stats'!$A$2:$AB$830,25,FALSE))</f>
        <v>0</v>
      </c>
      <c r="AG1511">
        <f>IF(G1511="GK",VLOOKUP(F1511,'[1]2017GoalKeeper Stats'!$A$2:$S$109,26,FALSE),VLOOKUP(F1511,'[1]2017Player Stats'!$A$2:$AB$830,26,FALSE))</f>
        <v>100</v>
      </c>
      <c r="AH1511" s="51">
        <v>2017</v>
      </c>
      <c r="AI1511" s="51">
        <v>34</v>
      </c>
      <c r="AJ1511" s="51">
        <v>514</v>
      </c>
      <c r="AK1511" s="51">
        <v>341</v>
      </c>
      <c r="AL1511" s="51">
        <v>39</v>
      </c>
      <c r="AM1511" s="51">
        <v>27</v>
      </c>
      <c r="AN1511" s="51">
        <v>12</v>
      </c>
      <c r="AO1511" s="52">
        <v>46.91</v>
      </c>
      <c r="AP1511" s="52">
        <v>34.32</v>
      </c>
      <c r="AQ1511" s="52">
        <v>12.59</v>
      </c>
      <c r="AR1511" s="52">
        <v>-0.59</v>
      </c>
      <c r="AS1511" s="51">
        <v>49</v>
      </c>
      <c r="AT1511" s="52">
        <v>54.72</v>
      </c>
    </row>
    <row r="1512" spans="1:46" hidden="1">
      <c r="A1512">
        <v>2017</v>
      </c>
      <c r="B1512" t="s">
        <v>203</v>
      </c>
      <c r="C1512" t="s">
        <v>203</v>
      </c>
      <c r="D1512" t="s">
        <v>2073</v>
      </c>
      <c r="E1512" t="s">
        <v>2074</v>
      </c>
      <c r="F1512" t="str">
        <f t="shared" si="23"/>
        <v>Jake Nerwinski</v>
      </c>
      <c r="G1512" t="s">
        <v>893</v>
      </c>
      <c r="H1512" s="143">
        <v>65004</v>
      </c>
      <c r="I1512" s="143">
        <v>65004</v>
      </c>
      <c r="J1512" t="str">
        <f>IF(G1512="GK",VLOOKUP(F1512,'[1]2017GoalKeeper Stats'!$A$2:$S$109,2,FALSE),VLOOKUP(F1512,'[1]2017Player Stats'!$A$2:$AB$830,2,FALSE))</f>
        <v>VAN</v>
      </c>
      <c r="K1512">
        <f>IF(G1512="GK",VLOOKUP(F1512,'[1]2017GoalKeeper Stats'!$A$2:$S$109,4,FALSE),VLOOKUP(F1512,'[1]2017Player Stats'!$A$2:$AB$830,4,FALSE))</f>
        <v>19</v>
      </c>
      <c r="L1512">
        <f>IF(G1512="GK",VLOOKUP(F1512,'[1]2017GoalKeeper Stats'!$A$2:$S$109,5,FALSE),VLOOKUP(F1512,'[1]2017Player Stats'!$A$2:$AB$830,5,FALSE))</f>
        <v>19</v>
      </c>
      <c r="M1512">
        <f>IF(G1512="GK",VLOOKUP(F1512,'[1]2017GoalKeeper Stats'!$A$2:$S$109,6,FALSE),VLOOKUP(F1512,'[1]2017Player Stats'!$A$2:$AB$830,6,FALSE))</f>
        <v>1707</v>
      </c>
      <c r="N1512">
        <f>IF(G1512="GK",VLOOKUP(F1512,'[1]2017GoalKeeper Stats'!$A$2:$S$109,7,FALSE),VLOOKUP(F1512,'[1]2017Player Stats'!$A$2:$AB$830,7,FALSE))</f>
        <v>0</v>
      </c>
      <c r="O1512">
        <f>IF(G1512="GK",VLOOKUP(F1512,'[1]2017GoalKeeper Stats'!$A$2:$S$109,8,FALSE),VLOOKUP(F1512,'[1]2017Player Stats'!$A$2:$AB$830,8,FALSE))</f>
        <v>5</v>
      </c>
      <c r="P1512">
        <f>IF(G1512="GK",VLOOKUP(F1512,'[1]2017GoalKeeper Stats'!$A$2:$S$109,9,FALSE),VLOOKUP(F1512,'[1]2017Player Stats'!$A$2:$AB$830,9,FALSE))</f>
        <v>2</v>
      </c>
      <c r="Q1512">
        <f>IF(G1512="GK",VLOOKUP(F1512,'[1]2017GoalKeeper Stats'!$A$2:$S$109,10,FALSE),VLOOKUP(F1512,'[1]2017Player Stats'!$A$2:$AB$830,10,FALSE))</f>
        <v>1</v>
      </c>
      <c r="R1512">
        <f>IF(G1512="GK",VLOOKUP(F1512,'[1]2017GoalKeeper Stats'!$A$2:$S$109,11,FALSE),VLOOKUP(F1512,'[1]2017Player Stats'!$A$2:$AB$830,11,FALSE))</f>
        <v>0</v>
      </c>
      <c r="S1512" t="str">
        <f>IF(G1512="GK",VLOOKUP(F1512,'[1]2017GoalKeeper Stats'!$A$2:$S$109,12,FALSE),VLOOKUP(F1512,'[1]2017Player Stats'!$A$2:$AB$830,12,FALSE))</f>
        <v>0/0</v>
      </c>
      <c r="T1512">
        <f>IF(G1512="GK",VLOOKUP(F1512,'[1]2017GoalKeeper Stats'!$A$2:$S$109,13,FALSE),VLOOKUP(F1512,'[1]2017Player Stats'!$A$2:$AB$830,13,FALSE))</f>
        <v>0</v>
      </c>
      <c r="U1512">
        <f>IF(G1512="GK",VLOOKUP(F1512,'[1]2017GoalKeeper Stats'!$A$2:$S$109,14,FALSE),VLOOKUP(F1512,'[1]2017Player Stats'!$A$2:$AB$830,14,FALSE))</f>
        <v>0</v>
      </c>
      <c r="V1512">
        <f>IF(G1512="GK",VLOOKUP(F1512,'[1]2017GoalKeeper Stats'!$A$2:$S$109,15,FALSE),VLOOKUP(F1512,'[1]2017Player Stats'!$A$2:$AB$830,15,FALSE))</f>
        <v>0</v>
      </c>
      <c r="W1512">
        <f>IF(G1512="GK",VLOOKUP(F1512,'[1]2017GoalKeeper Stats'!$A$2:$S$109,16,FALSE),VLOOKUP(F1512,'[1]2017Player Stats'!$A$2:$AB$830,16,FALSE))</f>
        <v>0</v>
      </c>
      <c r="X1512">
        <f>IF(G1512="GK",VLOOKUP(F1512,'[1]2017GoalKeeper Stats'!$A$2:$S$109,17,FALSE),VLOOKUP(F1512,'[1]2017Player Stats'!$A$2:$AB$830,17,FALSE))</f>
        <v>2</v>
      </c>
      <c r="Y1512">
        <f>IF(G1512="GK",VLOOKUP(F1512,'[1]2017GoalKeeper Stats'!$A$2:$S$109,18,FALSE),VLOOKUP(F1512,'[1]2017Player Stats'!$A$2:$AB$830,18,FALSE))</f>
        <v>5</v>
      </c>
      <c r="Z1512">
        <f>IF(G1512="GK",VLOOKUP(F1512,'[1]2017GoalKeeper Stats'!$A$2:$S$109,19,FALSE),VLOOKUP(F1512,'[1]2017Player Stats'!$A$2:$AB$830,19,FALSE))</f>
        <v>0</v>
      </c>
      <c r="AA1512">
        <f>IF(G1512="GK",VLOOKUP(F1512,'[1]2017GoalKeeper Stats'!$A$2:$S$109,20,FALSE),VLOOKUP(F1512,'[1]2017Player Stats'!$A$2:$AB$830,20,FALSE))</f>
        <v>0.26</v>
      </c>
      <c r="AB1512">
        <f>IF(G1512="GK",VLOOKUP(F1512,'[1]2017GoalKeeper Stats'!$A$2:$S$109,21,FALSE),VLOOKUP(F1512,'[1]2017Player Stats'!$A$2:$AB$830,21,FALSE))</f>
        <v>16</v>
      </c>
      <c r="AC1512">
        <f>IF(G1512="GK",VLOOKUP(F1512,'[1]2017GoalKeeper Stats'!$A$2:$S$109,22,FALSE),VLOOKUP(F1512,'[1]2017Player Stats'!$A$2:$AB$830,22,FALSE))</f>
        <v>21</v>
      </c>
      <c r="AD1512">
        <f>IF(G1512="GK",VLOOKUP(F1512,'[1]2017GoalKeeper Stats'!$A$2:$S$109,23,FALSE),VLOOKUP(F1512,'[1]2017Player Stats'!$A$2:$AB$830,23,FALSE))</f>
        <v>0</v>
      </c>
      <c r="AE1512">
        <f>IF(G1512="GK",VLOOKUP(F1512,'[1]2017GoalKeeper Stats'!$A$2:$S$109,24,FALSE),VLOOKUP(F1512,'[1]2017Player Stats'!$A$2:$AB$830,24,FALSE))</f>
        <v>2</v>
      </c>
      <c r="AF1512">
        <f>IF(G1512="GK",VLOOKUP(F1512,'[1]2017GoalKeeper Stats'!$A$2:$S$109,25,FALSE),VLOOKUP(F1512,'[1]2017Player Stats'!$A$2:$AB$830,25,FALSE))</f>
        <v>0</v>
      </c>
      <c r="AG1512">
        <f>IF(G1512="GK",VLOOKUP(F1512,'[1]2017GoalKeeper Stats'!$A$2:$S$109,26,FALSE),VLOOKUP(F1512,'[1]2017Player Stats'!$A$2:$AB$830,26,FALSE))</f>
        <v>50</v>
      </c>
      <c r="AH1512" s="51">
        <v>2017</v>
      </c>
      <c r="AI1512" s="51">
        <v>34</v>
      </c>
      <c r="AJ1512" s="51">
        <v>392</v>
      </c>
      <c r="AK1512" s="51">
        <v>520</v>
      </c>
      <c r="AL1512" s="51">
        <v>49</v>
      </c>
      <c r="AM1512" s="51">
        <v>49</v>
      </c>
      <c r="AN1512" s="51">
        <v>0</v>
      </c>
      <c r="AO1512" s="52">
        <v>43.74</v>
      </c>
      <c r="AP1512" s="52">
        <v>46.69</v>
      </c>
      <c r="AQ1512" s="52">
        <v>-2.95</v>
      </c>
      <c r="AR1512" s="52">
        <v>2.95</v>
      </c>
      <c r="AS1512" s="51">
        <v>52</v>
      </c>
      <c r="AT1512" s="52">
        <v>45.74</v>
      </c>
    </row>
    <row r="1513" spans="1:46" hidden="1">
      <c r="A1513">
        <v>2017</v>
      </c>
      <c r="B1513" t="s">
        <v>206</v>
      </c>
      <c r="C1513" t="s">
        <v>206</v>
      </c>
      <c r="D1513" t="s">
        <v>2075</v>
      </c>
      <c r="E1513" t="s">
        <v>2076</v>
      </c>
      <c r="F1513" t="str">
        <f t="shared" si="23"/>
        <v>Abuchi Obinwa</v>
      </c>
      <c r="G1513" t="s">
        <v>860</v>
      </c>
      <c r="H1513" s="143">
        <v>65004</v>
      </c>
      <c r="I1513" s="143">
        <v>65004</v>
      </c>
      <c r="J1513" t="str">
        <f>IF(G1513="GK",VLOOKUP(F1513,'[1]2017GoalKeeper Stats'!$A$2:$S$109,2,FALSE),VLOOKUP(F1513,'[1]2017Player Stats'!$A$2:$AB$830,2,FALSE))</f>
        <v>CLB</v>
      </c>
      <c r="K1513">
        <f>IF(G1513="GK",VLOOKUP(F1513,'[1]2017GoalKeeper Stats'!$A$2:$S$109,4,FALSE),VLOOKUP(F1513,'[1]2017Player Stats'!$A$2:$AB$830,4,FALSE))</f>
        <v>0</v>
      </c>
      <c r="L1513">
        <f>IF(G1513="GK",VLOOKUP(F1513,'[1]2017GoalKeeper Stats'!$A$2:$S$109,5,FALSE),VLOOKUP(F1513,'[1]2017Player Stats'!$A$2:$AB$830,5,FALSE))</f>
        <v>0</v>
      </c>
      <c r="M1513">
        <f>IF(G1513="GK",VLOOKUP(F1513,'[1]2017GoalKeeper Stats'!$A$2:$S$109,6,FALSE),VLOOKUP(F1513,'[1]2017Player Stats'!$A$2:$AB$830,6,FALSE))</f>
        <v>0</v>
      </c>
      <c r="N1513">
        <f>IF(G1513="GK",VLOOKUP(F1513,'[1]2017GoalKeeper Stats'!$A$2:$S$109,7,FALSE),VLOOKUP(F1513,'[1]2017Player Stats'!$A$2:$AB$830,7,FALSE))</f>
        <v>0</v>
      </c>
      <c r="O1513">
        <f>IF(G1513="GK",VLOOKUP(F1513,'[1]2017GoalKeeper Stats'!$A$2:$S$109,8,FALSE),VLOOKUP(F1513,'[1]2017Player Stats'!$A$2:$AB$830,8,FALSE))</f>
        <v>0</v>
      </c>
      <c r="P1513">
        <f>IF(G1513="GK",VLOOKUP(F1513,'[1]2017GoalKeeper Stats'!$A$2:$S$109,9,FALSE),VLOOKUP(F1513,'[1]2017Player Stats'!$A$2:$AB$830,9,FALSE))</f>
        <v>0</v>
      </c>
      <c r="Q1513">
        <f>IF(G1513="GK",VLOOKUP(F1513,'[1]2017GoalKeeper Stats'!$A$2:$S$109,10,FALSE),VLOOKUP(F1513,'[1]2017Player Stats'!$A$2:$AB$830,10,FALSE))</f>
        <v>0</v>
      </c>
      <c r="R1513">
        <f>IF(G1513="GK",VLOOKUP(F1513,'[1]2017GoalKeeper Stats'!$A$2:$S$109,11,FALSE),VLOOKUP(F1513,'[1]2017Player Stats'!$A$2:$AB$830,11,FALSE))</f>
        <v>0</v>
      </c>
      <c r="S1513" t="str">
        <f>IF(G1513="GK",VLOOKUP(F1513,'[1]2017GoalKeeper Stats'!$A$2:$S$109,12,FALSE),VLOOKUP(F1513,'[1]2017Player Stats'!$A$2:$AB$830,12,FALSE))</f>
        <v>0/0</v>
      </c>
      <c r="T1513">
        <f>IF(G1513="GK",VLOOKUP(F1513,'[1]2017GoalKeeper Stats'!$A$2:$S$109,13,FALSE),VLOOKUP(F1513,'[1]2017Player Stats'!$A$2:$AB$830,13,FALSE))</f>
        <v>0</v>
      </c>
      <c r="U1513">
        <f>IF(G1513="GK",VLOOKUP(F1513,'[1]2017GoalKeeper Stats'!$A$2:$S$109,14,FALSE),VLOOKUP(F1513,'[1]2017Player Stats'!$A$2:$AB$830,14,FALSE))</f>
        <v>0</v>
      </c>
      <c r="V1513">
        <f>IF(G1513="GK",VLOOKUP(F1513,'[1]2017GoalKeeper Stats'!$A$2:$S$109,15,FALSE),VLOOKUP(F1513,'[1]2017Player Stats'!$A$2:$AB$830,15,FALSE))</f>
        <v>0</v>
      </c>
      <c r="W1513">
        <f>IF(G1513="GK",VLOOKUP(F1513,'[1]2017GoalKeeper Stats'!$A$2:$S$109,16,FALSE),VLOOKUP(F1513,'[1]2017Player Stats'!$A$2:$AB$830,16,FALSE))</f>
        <v>0</v>
      </c>
      <c r="X1513">
        <f>IF(G1513="GK",VLOOKUP(F1513,'[1]2017GoalKeeper Stats'!$A$2:$S$109,17,FALSE),VLOOKUP(F1513,'[1]2017Player Stats'!$A$2:$AB$830,17,FALSE))</f>
        <v>0</v>
      </c>
      <c r="Y1513">
        <f>IF(G1513="GK",VLOOKUP(F1513,'[1]2017GoalKeeper Stats'!$A$2:$S$109,18,FALSE),VLOOKUP(F1513,'[1]2017Player Stats'!$A$2:$AB$830,18,FALSE))</f>
        <v>0</v>
      </c>
      <c r="Z1513">
        <f>IF(G1513="GK",VLOOKUP(F1513,'[1]2017GoalKeeper Stats'!$A$2:$S$109,19,FALSE),VLOOKUP(F1513,'[1]2017Player Stats'!$A$2:$AB$830,19,FALSE))</f>
        <v>0</v>
      </c>
      <c r="AA1513">
        <f>IF(G1513="GK",VLOOKUP(F1513,'[1]2017GoalKeeper Stats'!$A$2:$S$109,20,FALSE),VLOOKUP(F1513,'[1]2017Player Stats'!$A$2:$AB$830,20,FALSE))</f>
        <v>0</v>
      </c>
      <c r="AB1513">
        <f>IF(G1513="GK",VLOOKUP(F1513,'[1]2017GoalKeeper Stats'!$A$2:$S$109,21,FALSE),VLOOKUP(F1513,'[1]2017Player Stats'!$A$2:$AB$830,21,FALSE))</f>
        <v>0</v>
      </c>
      <c r="AC1513">
        <f>IF(G1513="GK",VLOOKUP(F1513,'[1]2017GoalKeeper Stats'!$A$2:$S$109,22,FALSE),VLOOKUP(F1513,'[1]2017Player Stats'!$A$2:$AB$830,22,FALSE))</f>
        <v>0</v>
      </c>
      <c r="AD1513">
        <f>IF(G1513="GK",VLOOKUP(F1513,'[1]2017GoalKeeper Stats'!$A$2:$S$109,23,FALSE),VLOOKUP(F1513,'[1]2017Player Stats'!$A$2:$AB$830,23,FALSE))</f>
        <v>0</v>
      </c>
      <c r="AE1513">
        <f>IF(G1513="GK",VLOOKUP(F1513,'[1]2017GoalKeeper Stats'!$A$2:$S$109,24,FALSE),VLOOKUP(F1513,'[1]2017Player Stats'!$A$2:$AB$830,24,FALSE))</f>
        <v>0</v>
      </c>
      <c r="AF1513">
        <f>IF(G1513="GK",VLOOKUP(F1513,'[1]2017GoalKeeper Stats'!$A$2:$S$109,25,FALSE),VLOOKUP(F1513,'[1]2017Player Stats'!$A$2:$AB$830,25,FALSE))</f>
        <v>0</v>
      </c>
      <c r="AG1513">
        <f>IF(G1513="GK",VLOOKUP(F1513,'[1]2017GoalKeeper Stats'!$A$2:$S$109,26,FALSE),VLOOKUP(F1513,'[1]2017Player Stats'!$A$2:$AB$830,26,FALSE))</f>
        <v>0</v>
      </c>
      <c r="AH1513" s="51">
        <v>2017</v>
      </c>
      <c r="AI1513" s="51">
        <v>34</v>
      </c>
      <c r="AJ1513" s="51">
        <v>400</v>
      </c>
      <c r="AK1513" s="51">
        <v>444</v>
      </c>
      <c r="AL1513" s="51">
        <v>53</v>
      </c>
      <c r="AM1513" s="51">
        <v>49</v>
      </c>
      <c r="AN1513" s="51">
        <v>4</v>
      </c>
      <c r="AO1513" s="52">
        <v>45.7</v>
      </c>
      <c r="AP1513" s="52">
        <v>46.37</v>
      </c>
      <c r="AQ1513" s="52">
        <v>-0.67</v>
      </c>
      <c r="AR1513" s="52">
        <v>4.67</v>
      </c>
      <c r="AS1513" s="51">
        <v>54</v>
      </c>
      <c r="AT1513" s="52">
        <v>47.68</v>
      </c>
    </row>
    <row r="1514" spans="1:46" hidden="1">
      <c r="A1514">
        <v>2017</v>
      </c>
      <c r="B1514" t="s">
        <v>204</v>
      </c>
      <c r="C1514" t="s">
        <v>204</v>
      </c>
      <c r="D1514" t="s">
        <v>2077</v>
      </c>
      <c r="E1514" t="s">
        <v>2078</v>
      </c>
      <c r="F1514" t="str">
        <f t="shared" si="23"/>
        <v>Oguchi Onyewu</v>
      </c>
      <c r="G1514" t="s">
        <v>893</v>
      </c>
      <c r="H1514" s="143">
        <v>65004</v>
      </c>
      <c r="I1514" s="143">
        <v>65004</v>
      </c>
      <c r="J1514" t="str">
        <f>IF(G1514="GK",VLOOKUP(F1514,'[1]2017GoalKeeper Stats'!$A$2:$S$109,2,FALSE),VLOOKUP(F1514,'[1]2017Player Stats'!$A$2:$AB$830,2,FALSE))</f>
        <v>PHI</v>
      </c>
      <c r="K1514">
        <f>IF(G1514="GK",VLOOKUP(F1514,'[1]2017GoalKeeper Stats'!$A$2:$S$109,4,FALSE),VLOOKUP(F1514,'[1]2017Player Stats'!$A$2:$AB$830,4,FALSE))</f>
        <v>22</v>
      </c>
      <c r="L1514">
        <f>IF(G1514="GK",VLOOKUP(F1514,'[1]2017GoalKeeper Stats'!$A$2:$S$109,5,FALSE),VLOOKUP(F1514,'[1]2017Player Stats'!$A$2:$AB$830,5,FALSE))</f>
        <v>22</v>
      </c>
      <c r="M1514">
        <f>IF(G1514="GK",VLOOKUP(F1514,'[1]2017GoalKeeper Stats'!$A$2:$S$109,6,FALSE),VLOOKUP(F1514,'[1]2017Player Stats'!$A$2:$AB$830,6,FALSE))</f>
        <v>1929</v>
      </c>
      <c r="N1514">
        <f>IF(G1514="GK",VLOOKUP(F1514,'[1]2017GoalKeeper Stats'!$A$2:$S$109,7,FALSE),VLOOKUP(F1514,'[1]2017Player Stats'!$A$2:$AB$830,7,FALSE))</f>
        <v>1</v>
      </c>
      <c r="O1514">
        <f>IF(G1514="GK",VLOOKUP(F1514,'[1]2017GoalKeeper Stats'!$A$2:$S$109,8,FALSE),VLOOKUP(F1514,'[1]2017Player Stats'!$A$2:$AB$830,8,FALSE))</f>
        <v>0</v>
      </c>
      <c r="P1514">
        <f>IF(G1514="GK",VLOOKUP(F1514,'[1]2017GoalKeeper Stats'!$A$2:$S$109,9,FALSE),VLOOKUP(F1514,'[1]2017Player Stats'!$A$2:$AB$830,9,FALSE))</f>
        <v>14</v>
      </c>
      <c r="Q1514">
        <f>IF(G1514="GK",VLOOKUP(F1514,'[1]2017GoalKeeper Stats'!$A$2:$S$109,10,FALSE),VLOOKUP(F1514,'[1]2017Player Stats'!$A$2:$AB$830,10,FALSE))</f>
        <v>6</v>
      </c>
      <c r="R1514">
        <f>IF(G1514="GK",VLOOKUP(F1514,'[1]2017GoalKeeper Stats'!$A$2:$S$109,11,FALSE),VLOOKUP(F1514,'[1]2017Player Stats'!$A$2:$AB$830,11,FALSE))</f>
        <v>0</v>
      </c>
      <c r="S1514" t="str">
        <f>IF(G1514="GK",VLOOKUP(F1514,'[1]2017GoalKeeper Stats'!$A$2:$S$109,12,FALSE),VLOOKUP(F1514,'[1]2017Player Stats'!$A$2:$AB$830,12,FALSE))</f>
        <v>0/0</v>
      </c>
      <c r="T1514">
        <f>IF(G1514="GK",VLOOKUP(F1514,'[1]2017GoalKeeper Stats'!$A$2:$S$109,13,FALSE),VLOOKUP(F1514,'[1]2017Player Stats'!$A$2:$AB$830,13,FALSE))</f>
        <v>0</v>
      </c>
      <c r="U1514">
        <f>IF(G1514="GK",VLOOKUP(F1514,'[1]2017GoalKeeper Stats'!$A$2:$S$109,14,FALSE),VLOOKUP(F1514,'[1]2017Player Stats'!$A$2:$AB$830,14,FALSE))</f>
        <v>1</v>
      </c>
      <c r="V1514">
        <f>IF(G1514="GK",VLOOKUP(F1514,'[1]2017GoalKeeper Stats'!$A$2:$S$109,15,FALSE),VLOOKUP(F1514,'[1]2017Player Stats'!$A$2:$AB$830,15,FALSE))</f>
        <v>0.05</v>
      </c>
      <c r="W1514">
        <f>IF(G1514="GK",VLOOKUP(F1514,'[1]2017GoalKeeper Stats'!$A$2:$S$109,16,FALSE),VLOOKUP(F1514,'[1]2017Player Stats'!$A$2:$AB$830,16,FALSE))</f>
        <v>7.1</v>
      </c>
      <c r="X1514">
        <f>IF(G1514="GK",VLOOKUP(F1514,'[1]2017GoalKeeper Stats'!$A$2:$S$109,17,FALSE),VLOOKUP(F1514,'[1]2017Player Stats'!$A$2:$AB$830,17,FALSE))</f>
        <v>0</v>
      </c>
      <c r="Y1514">
        <f>IF(G1514="GK",VLOOKUP(F1514,'[1]2017GoalKeeper Stats'!$A$2:$S$109,18,FALSE),VLOOKUP(F1514,'[1]2017Player Stats'!$A$2:$AB$830,18,FALSE))</f>
        <v>0</v>
      </c>
      <c r="Z1514">
        <f>IF(G1514="GK",VLOOKUP(F1514,'[1]2017GoalKeeper Stats'!$A$2:$S$109,19,FALSE),VLOOKUP(F1514,'[1]2017Player Stats'!$A$2:$AB$830,19,FALSE))</f>
        <v>0</v>
      </c>
      <c r="AA1514">
        <f>IF(G1514="GK",VLOOKUP(F1514,'[1]2017GoalKeeper Stats'!$A$2:$S$109,20,FALSE),VLOOKUP(F1514,'[1]2017Player Stats'!$A$2:$AB$830,20,FALSE))</f>
        <v>0</v>
      </c>
      <c r="AB1514">
        <f>IF(G1514="GK",VLOOKUP(F1514,'[1]2017GoalKeeper Stats'!$A$2:$S$109,21,FALSE),VLOOKUP(F1514,'[1]2017Player Stats'!$A$2:$AB$830,21,FALSE))</f>
        <v>44</v>
      </c>
      <c r="AC1514">
        <f>IF(G1514="GK",VLOOKUP(F1514,'[1]2017GoalKeeper Stats'!$A$2:$S$109,22,FALSE),VLOOKUP(F1514,'[1]2017Player Stats'!$A$2:$AB$830,22,FALSE))</f>
        <v>17</v>
      </c>
      <c r="AD1514">
        <f>IF(G1514="GK",VLOOKUP(F1514,'[1]2017GoalKeeper Stats'!$A$2:$S$109,23,FALSE),VLOOKUP(F1514,'[1]2017Player Stats'!$A$2:$AB$830,23,FALSE))</f>
        <v>1</v>
      </c>
      <c r="AE1514">
        <f>IF(G1514="GK",VLOOKUP(F1514,'[1]2017GoalKeeper Stats'!$A$2:$S$109,24,FALSE),VLOOKUP(F1514,'[1]2017Player Stats'!$A$2:$AB$830,24,FALSE))</f>
        <v>6</v>
      </c>
      <c r="AF1514">
        <f>IF(G1514="GK",VLOOKUP(F1514,'[1]2017GoalKeeper Stats'!$A$2:$S$109,25,FALSE),VLOOKUP(F1514,'[1]2017Player Stats'!$A$2:$AB$830,25,FALSE))</f>
        <v>0</v>
      </c>
      <c r="AG1514">
        <f>IF(G1514="GK",VLOOKUP(F1514,'[1]2017GoalKeeper Stats'!$A$2:$S$109,26,FALSE),VLOOKUP(F1514,'[1]2017Player Stats'!$A$2:$AB$830,26,FALSE))</f>
        <v>42.86</v>
      </c>
      <c r="AH1514" s="51">
        <v>2017</v>
      </c>
      <c r="AI1514" s="51">
        <v>34</v>
      </c>
      <c r="AJ1514" s="51">
        <v>386</v>
      </c>
      <c r="AK1514" s="51">
        <v>424</v>
      </c>
      <c r="AL1514" s="51">
        <v>49</v>
      </c>
      <c r="AM1514" s="51">
        <v>47</v>
      </c>
      <c r="AN1514" s="51">
        <v>2</v>
      </c>
      <c r="AO1514" s="52">
        <v>43.73</v>
      </c>
      <c r="AP1514" s="52">
        <v>44.93</v>
      </c>
      <c r="AQ1514" s="52">
        <v>-1.2</v>
      </c>
      <c r="AR1514" s="52">
        <v>3.2</v>
      </c>
      <c r="AS1514" s="51">
        <v>42</v>
      </c>
      <c r="AT1514" s="52">
        <v>44.82</v>
      </c>
    </row>
    <row r="1515" spans="1:46" hidden="1">
      <c r="A1515">
        <v>2017</v>
      </c>
      <c r="B1515" t="s">
        <v>203</v>
      </c>
      <c r="C1515" t="s">
        <v>203</v>
      </c>
      <c r="D1515" t="s">
        <v>972</v>
      </c>
      <c r="E1515" t="s">
        <v>1053</v>
      </c>
      <c r="F1515" t="str">
        <f t="shared" si="23"/>
        <v>Mauro Rosales</v>
      </c>
      <c r="G1515" t="s">
        <v>860</v>
      </c>
      <c r="H1515" s="143">
        <v>65004</v>
      </c>
      <c r="I1515" s="143">
        <v>65004</v>
      </c>
      <c r="J1515" t="str">
        <f>IF(G1515="GK",VLOOKUP(F1515,'[1]2017GoalKeeper Stats'!$A$2:$S$109,2,FALSE),VLOOKUP(F1515,'[1]2017Player Stats'!$A$2:$AB$830,2,FALSE))</f>
        <v>VAN</v>
      </c>
      <c r="K1515">
        <f>IF(G1515="GK",VLOOKUP(F1515,'[1]2017GoalKeeper Stats'!$A$2:$S$109,4,FALSE),VLOOKUP(F1515,'[1]2017Player Stats'!$A$2:$AB$830,4,FALSE))</f>
        <v>5</v>
      </c>
      <c r="L1515">
        <f>IF(G1515="GK",VLOOKUP(F1515,'[1]2017GoalKeeper Stats'!$A$2:$S$109,5,FALSE),VLOOKUP(F1515,'[1]2017Player Stats'!$A$2:$AB$830,5,FALSE))</f>
        <v>0</v>
      </c>
      <c r="M1515">
        <f>IF(G1515="GK",VLOOKUP(F1515,'[1]2017GoalKeeper Stats'!$A$2:$S$109,6,FALSE),VLOOKUP(F1515,'[1]2017Player Stats'!$A$2:$AB$830,6,FALSE))</f>
        <v>52</v>
      </c>
      <c r="N1515">
        <f>IF(G1515="GK",VLOOKUP(F1515,'[1]2017GoalKeeper Stats'!$A$2:$S$109,7,FALSE),VLOOKUP(F1515,'[1]2017Player Stats'!$A$2:$AB$830,7,FALSE))</f>
        <v>0</v>
      </c>
      <c r="O1515">
        <f>IF(G1515="GK",VLOOKUP(F1515,'[1]2017GoalKeeper Stats'!$A$2:$S$109,8,FALSE),VLOOKUP(F1515,'[1]2017Player Stats'!$A$2:$AB$830,8,FALSE))</f>
        <v>0</v>
      </c>
      <c r="P1515">
        <f>IF(G1515="GK",VLOOKUP(F1515,'[1]2017GoalKeeper Stats'!$A$2:$S$109,9,FALSE),VLOOKUP(F1515,'[1]2017Player Stats'!$A$2:$AB$830,9,FALSE))</f>
        <v>0</v>
      </c>
      <c r="Q1515">
        <f>IF(G1515="GK",VLOOKUP(F1515,'[1]2017GoalKeeper Stats'!$A$2:$S$109,10,FALSE),VLOOKUP(F1515,'[1]2017Player Stats'!$A$2:$AB$830,10,FALSE))</f>
        <v>0</v>
      </c>
      <c r="R1515">
        <f>IF(G1515="GK",VLOOKUP(F1515,'[1]2017GoalKeeper Stats'!$A$2:$S$109,11,FALSE),VLOOKUP(F1515,'[1]2017Player Stats'!$A$2:$AB$830,11,FALSE))</f>
        <v>0</v>
      </c>
      <c r="S1515" t="str">
        <f>IF(G1515="GK",VLOOKUP(F1515,'[1]2017GoalKeeper Stats'!$A$2:$S$109,12,FALSE),VLOOKUP(F1515,'[1]2017Player Stats'!$A$2:$AB$830,12,FALSE))</f>
        <v>0/0</v>
      </c>
      <c r="T1515">
        <f>IF(G1515="GK",VLOOKUP(F1515,'[1]2017GoalKeeper Stats'!$A$2:$S$109,13,FALSE),VLOOKUP(F1515,'[1]2017Player Stats'!$A$2:$AB$830,13,FALSE))</f>
        <v>0</v>
      </c>
      <c r="U1515">
        <f>IF(G1515="GK",VLOOKUP(F1515,'[1]2017GoalKeeper Stats'!$A$2:$S$109,14,FALSE),VLOOKUP(F1515,'[1]2017Player Stats'!$A$2:$AB$830,14,FALSE))</f>
        <v>0</v>
      </c>
      <c r="V1515">
        <f>IF(G1515="GK",VLOOKUP(F1515,'[1]2017GoalKeeper Stats'!$A$2:$S$109,15,FALSE),VLOOKUP(F1515,'[1]2017Player Stats'!$A$2:$AB$830,15,FALSE))</f>
        <v>0</v>
      </c>
      <c r="W1515">
        <f>IF(G1515="GK",VLOOKUP(F1515,'[1]2017GoalKeeper Stats'!$A$2:$S$109,16,FALSE),VLOOKUP(F1515,'[1]2017Player Stats'!$A$2:$AB$830,16,FALSE))</f>
        <v>0</v>
      </c>
      <c r="X1515">
        <f>IF(G1515="GK",VLOOKUP(F1515,'[1]2017GoalKeeper Stats'!$A$2:$S$109,17,FALSE),VLOOKUP(F1515,'[1]2017Player Stats'!$A$2:$AB$830,17,FALSE))</f>
        <v>0</v>
      </c>
      <c r="Y1515">
        <f>IF(G1515="GK",VLOOKUP(F1515,'[1]2017GoalKeeper Stats'!$A$2:$S$109,18,FALSE),VLOOKUP(F1515,'[1]2017Player Stats'!$A$2:$AB$830,18,FALSE))</f>
        <v>0</v>
      </c>
      <c r="Z1515">
        <f>IF(G1515="GK",VLOOKUP(F1515,'[1]2017GoalKeeper Stats'!$A$2:$S$109,19,FALSE),VLOOKUP(F1515,'[1]2017Player Stats'!$A$2:$AB$830,19,FALSE))</f>
        <v>0</v>
      </c>
      <c r="AA1515">
        <f>IF(G1515="GK",VLOOKUP(F1515,'[1]2017GoalKeeper Stats'!$A$2:$S$109,20,FALSE),VLOOKUP(F1515,'[1]2017Player Stats'!$A$2:$AB$830,20,FALSE))</f>
        <v>0</v>
      </c>
      <c r="AB1515">
        <f>IF(G1515="GK",VLOOKUP(F1515,'[1]2017GoalKeeper Stats'!$A$2:$S$109,21,FALSE),VLOOKUP(F1515,'[1]2017Player Stats'!$A$2:$AB$830,21,FALSE))</f>
        <v>0</v>
      </c>
      <c r="AC1515">
        <f>IF(G1515="GK",VLOOKUP(F1515,'[1]2017GoalKeeper Stats'!$A$2:$S$109,22,FALSE),VLOOKUP(F1515,'[1]2017Player Stats'!$A$2:$AB$830,22,FALSE))</f>
        <v>1</v>
      </c>
      <c r="AD1515">
        <f>IF(G1515="GK",VLOOKUP(F1515,'[1]2017GoalKeeper Stats'!$A$2:$S$109,23,FALSE),VLOOKUP(F1515,'[1]2017Player Stats'!$A$2:$AB$830,23,FALSE))</f>
        <v>0</v>
      </c>
      <c r="AE1515">
        <f>IF(G1515="GK",VLOOKUP(F1515,'[1]2017GoalKeeper Stats'!$A$2:$S$109,24,FALSE),VLOOKUP(F1515,'[1]2017Player Stats'!$A$2:$AB$830,24,FALSE))</f>
        <v>0</v>
      </c>
      <c r="AF1515">
        <f>IF(G1515="GK",VLOOKUP(F1515,'[1]2017GoalKeeper Stats'!$A$2:$S$109,25,FALSE),VLOOKUP(F1515,'[1]2017Player Stats'!$A$2:$AB$830,25,FALSE))</f>
        <v>0</v>
      </c>
      <c r="AG1515">
        <f>IF(G1515="GK",VLOOKUP(F1515,'[1]2017GoalKeeper Stats'!$A$2:$S$109,26,FALSE),VLOOKUP(F1515,'[1]2017Player Stats'!$A$2:$AB$830,26,FALSE))</f>
        <v>0</v>
      </c>
      <c r="AH1515" s="51">
        <v>2017</v>
      </c>
      <c r="AI1515" s="51">
        <v>34</v>
      </c>
      <c r="AJ1515" s="51">
        <v>392</v>
      </c>
      <c r="AK1515" s="51">
        <v>520</v>
      </c>
      <c r="AL1515" s="51">
        <v>49</v>
      </c>
      <c r="AM1515" s="51">
        <v>49</v>
      </c>
      <c r="AN1515" s="51">
        <v>0</v>
      </c>
      <c r="AO1515" s="52">
        <v>43.74</v>
      </c>
      <c r="AP1515" s="52">
        <v>46.69</v>
      </c>
      <c r="AQ1515" s="52">
        <v>-2.95</v>
      </c>
      <c r="AR1515" s="52">
        <v>2.95</v>
      </c>
      <c r="AS1515" s="51">
        <v>52</v>
      </c>
      <c r="AT1515" s="52">
        <v>45.74</v>
      </c>
    </row>
    <row r="1516" spans="1:46" hidden="1">
      <c r="A1516">
        <v>2017</v>
      </c>
      <c r="B1516" t="s">
        <v>924</v>
      </c>
      <c r="C1516" t="s">
        <v>924</v>
      </c>
      <c r="D1516" t="s">
        <v>2079</v>
      </c>
      <c r="E1516" t="s">
        <v>1465</v>
      </c>
      <c r="F1516" t="str">
        <f t="shared" si="23"/>
        <v>Soony Saad</v>
      </c>
      <c r="G1516" t="s">
        <v>875</v>
      </c>
      <c r="H1516" s="143">
        <v>65004</v>
      </c>
      <c r="I1516" s="143">
        <v>65004</v>
      </c>
      <c r="J1516" t="str">
        <f>IF(G1516="GK",VLOOKUP(F1516,'[1]2017GoalKeeper Stats'!$A$2:$S$109,2,FALSE),VLOOKUP(F1516,'[1]2017Player Stats'!$A$2:$AB$830,2,FALSE))</f>
        <v xml:space="preserve">KC </v>
      </c>
      <c r="K1516">
        <f>IF(G1516="GK",VLOOKUP(F1516,'[1]2017GoalKeeper Stats'!$A$2:$S$109,4,FALSE),VLOOKUP(F1516,'[1]2017Player Stats'!$A$2:$AB$830,4,FALSE))</f>
        <v>12</v>
      </c>
      <c r="L1516">
        <f>IF(G1516="GK",VLOOKUP(F1516,'[1]2017GoalKeeper Stats'!$A$2:$S$109,5,FALSE),VLOOKUP(F1516,'[1]2017Player Stats'!$A$2:$AB$830,5,FALSE))</f>
        <v>6</v>
      </c>
      <c r="M1516">
        <f>IF(G1516="GK",VLOOKUP(F1516,'[1]2017GoalKeeper Stats'!$A$2:$S$109,6,FALSE),VLOOKUP(F1516,'[1]2017Player Stats'!$A$2:$AB$830,6,FALSE))</f>
        <v>453</v>
      </c>
      <c r="N1516">
        <f>IF(G1516="GK",VLOOKUP(F1516,'[1]2017GoalKeeper Stats'!$A$2:$S$109,7,FALSE),VLOOKUP(F1516,'[1]2017Player Stats'!$A$2:$AB$830,7,FALSE))</f>
        <v>0</v>
      </c>
      <c r="O1516">
        <f>IF(G1516="GK",VLOOKUP(F1516,'[1]2017GoalKeeper Stats'!$A$2:$S$109,8,FALSE),VLOOKUP(F1516,'[1]2017Player Stats'!$A$2:$AB$830,8,FALSE))</f>
        <v>1</v>
      </c>
      <c r="P1516">
        <f>IF(G1516="GK",VLOOKUP(F1516,'[1]2017GoalKeeper Stats'!$A$2:$S$109,9,FALSE),VLOOKUP(F1516,'[1]2017Player Stats'!$A$2:$AB$830,9,FALSE))</f>
        <v>14</v>
      </c>
      <c r="Q1516">
        <f>IF(G1516="GK",VLOOKUP(F1516,'[1]2017GoalKeeper Stats'!$A$2:$S$109,10,FALSE),VLOOKUP(F1516,'[1]2017Player Stats'!$A$2:$AB$830,10,FALSE))</f>
        <v>4</v>
      </c>
      <c r="R1516">
        <f>IF(G1516="GK",VLOOKUP(F1516,'[1]2017GoalKeeper Stats'!$A$2:$S$109,11,FALSE),VLOOKUP(F1516,'[1]2017Player Stats'!$A$2:$AB$830,11,FALSE))</f>
        <v>0</v>
      </c>
      <c r="S1516" t="str">
        <f>IF(G1516="GK",VLOOKUP(F1516,'[1]2017GoalKeeper Stats'!$A$2:$S$109,12,FALSE),VLOOKUP(F1516,'[1]2017Player Stats'!$A$2:$AB$830,12,FALSE))</f>
        <v>0/0</v>
      </c>
      <c r="T1516">
        <f>IF(G1516="GK",VLOOKUP(F1516,'[1]2017GoalKeeper Stats'!$A$2:$S$109,13,FALSE),VLOOKUP(F1516,'[1]2017Player Stats'!$A$2:$AB$830,13,FALSE))</f>
        <v>0</v>
      </c>
      <c r="U1516">
        <f>IF(G1516="GK",VLOOKUP(F1516,'[1]2017GoalKeeper Stats'!$A$2:$S$109,14,FALSE),VLOOKUP(F1516,'[1]2017Player Stats'!$A$2:$AB$830,14,FALSE))</f>
        <v>0</v>
      </c>
      <c r="V1516">
        <f>IF(G1516="GK",VLOOKUP(F1516,'[1]2017GoalKeeper Stats'!$A$2:$S$109,15,FALSE),VLOOKUP(F1516,'[1]2017Player Stats'!$A$2:$AB$830,15,FALSE))</f>
        <v>0</v>
      </c>
      <c r="W1516">
        <f>IF(G1516="GK",VLOOKUP(F1516,'[1]2017GoalKeeper Stats'!$A$2:$S$109,16,FALSE),VLOOKUP(F1516,'[1]2017Player Stats'!$A$2:$AB$830,16,FALSE))</f>
        <v>0</v>
      </c>
      <c r="X1516">
        <f>IF(G1516="GK",VLOOKUP(F1516,'[1]2017GoalKeeper Stats'!$A$2:$S$109,17,FALSE),VLOOKUP(F1516,'[1]2017Player Stats'!$A$2:$AB$830,17,FALSE))</f>
        <v>0</v>
      </c>
      <c r="Y1516">
        <f>IF(G1516="GK",VLOOKUP(F1516,'[1]2017GoalKeeper Stats'!$A$2:$S$109,18,FALSE),VLOOKUP(F1516,'[1]2017Player Stats'!$A$2:$AB$830,18,FALSE))</f>
        <v>1</v>
      </c>
      <c r="Z1516">
        <f>IF(G1516="GK",VLOOKUP(F1516,'[1]2017GoalKeeper Stats'!$A$2:$S$109,19,FALSE),VLOOKUP(F1516,'[1]2017Player Stats'!$A$2:$AB$830,19,FALSE))</f>
        <v>0</v>
      </c>
      <c r="AA1516">
        <f>IF(G1516="GK",VLOOKUP(F1516,'[1]2017GoalKeeper Stats'!$A$2:$S$109,20,FALSE),VLOOKUP(F1516,'[1]2017Player Stats'!$A$2:$AB$830,20,FALSE))</f>
        <v>0.2</v>
      </c>
      <c r="AB1516">
        <f>IF(G1516="GK",VLOOKUP(F1516,'[1]2017GoalKeeper Stats'!$A$2:$S$109,21,FALSE),VLOOKUP(F1516,'[1]2017Player Stats'!$A$2:$AB$830,21,FALSE))</f>
        <v>7</v>
      </c>
      <c r="AC1516">
        <f>IF(G1516="GK",VLOOKUP(F1516,'[1]2017GoalKeeper Stats'!$A$2:$S$109,22,FALSE),VLOOKUP(F1516,'[1]2017Player Stats'!$A$2:$AB$830,22,FALSE))</f>
        <v>8</v>
      </c>
      <c r="AD1516">
        <f>IF(G1516="GK",VLOOKUP(F1516,'[1]2017GoalKeeper Stats'!$A$2:$S$109,23,FALSE),VLOOKUP(F1516,'[1]2017Player Stats'!$A$2:$AB$830,23,FALSE))</f>
        <v>0</v>
      </c>
      <c r="AE1516">
        <f>IF(G1516="GK",VLOOKUP(F1516,'[1]2017GoalKeeper Stats'!$A$2:$S$109,24,FALSE),VLOOKUP(F1516,'[1]2017Player Stats'!$A$2:$AB$830,24,FALSE))</f>
        <v>0</v>
      </c>
      <c r="AF1516">
        <f>IF(G1516="GK",VLOOKUP(F1516,'[1]2017GoalKeeper Stats'!$A$2:$S$109,25,FALSE),VLOOKUP(F1516,'[1]2017Player Stats'!$A$2:$AB$830,25,FALSE))</f>
        <v>0</v>
      </c>
      <c r="AG1516">
        <f>IF(G1516="GK",VLOOKUP(F1516,'[1]2017GoalKeeper Stats'!$A$2:$S$109,26,FALSE),VLOOKUP(F1516,'[1]2017Player Stats'!$A$2:$AB$830,26,FALSE))</f>
        <v>28.57</v>
      </c>
      <c r="AH1516" s="51">
        <v>2017</v>
      </c>
      <c r="AI1516" s="51">
        <v>34</v>
      </c>
      <c r="AJ1516" s="51">
        <v>514</v>
      </c>
      <c r="AK1516" s="51">
        <v>341</v>
      </c>
      <c r="AL1516" s="51">
        <v>39</v>
      </c>
      <c r="AM1516" s="51">
        <v>27</v>
      </c>
      <c r="AN1516" s="51">
        <v>12</v>
      </c>
      <c r="AO1516" s="52">
        <v>46.91</v>
      </c>
      <c r="AP1516" s="52">
        <v>34.32</v>
      </c>
      <c r="AQ1516" s="52">
        <v>12.59</v>
      </c>
      <c r="AR1516" s="52">
        <v>-0.59</v>
      </c>
      <c r="AS1516" s="51">
        <v>49</v>
      </c>
      <c r="AT1516" s="52">
        <v>54.72</v>
      </c>
    </row>
    <row r="1517" spans="1:46" hidden="1">
      <c r="A1517">
        <v>2017</v>
      </c>
      <c r="B1517" t="s">
        <v>199</v>
      </c>
      <c r="C1517" t="s">
        <v>199</v>
      </c>
      <c r="D1517" t="s">
        <v>1029</v>
      </c>
      <c r="E1517" t="s">
        <v>1030</v>
      </c>
      <c r="F1517" t="str">
        <f t="shared" si="23"/>
        <v>Vicente Sanchez</v>
      </c>
      <c r="G1517" t="s">
        <v>875</v>
      </c>
      <c r="H1517" s="143">
        <v>65004</v>
      </c>
      <c r="I1517" s="143">
        <v>65004</v>
      </c>
      <c r="J1517" t="str">
        <f>IF(G1517="GK",VLOOKUP(F1517,'[1]2017GoalKeeper Stats'!$A$2:$S$109,2,FALSE),VLOOKUP(F1517,'[1]2017Player Stats'!$A$2:$AB$830,2,FALSE))</f>
        <v>HOU</v>
      </c>
      <c r="K1517">
        <f>IF(G1517="GK",VLOOKUP(F1517,'[1]2017GoalKeeper Stats'!$A$2:$S$109,4,FALSE),VLOOKUP(F1517,'[1]2017Player Stats'!$A$2:$AB$830,4,FALSE))</f>
        <v>21</v>
      </c>
      <c r="L1517">
        <f>IF(G1517="GK",VLOOKUP(F1517,'[1]2017GoalKeeper Stats'!$A$2:$S$109,5,FALSE),VLOOKUP(F1517,'[1]2017Player Stats'!$A$2:$AB$830,5,FALSE))</f>
        <v>3</v>
      </c>
      <c r="M1517">
        <f>IF(G1517="GK",VLOOKUP(F1517,'[1]2017GoalKeeper Stats'!$A$2:$S$109,6,FALSE),VLOOKUP(F1517,'[1]2017Player Stats'!$A$2:$AB$830,6,FALSE))</f>
        <v>517</v>
      </c>
      <c r="N1517">
        <f>IF(G1517="GK",VLOOKUP(F1517,'[1]2017GoalKeeper Stats'!$A$2:$S$109,7,FALSE),VLOOKUP(F1517,'[1]2017Player Stats'!$A$2:$AB$830,7,FALSE))</f>
        <v>2</v>
      </c>
      <c r="O1517">
        <f>IF(G1517="GK",VLOOKUP(F1517,'[1]2017GoalKeeper Stats'!$A$2:$S$109,8,FALSE),VLOOKUP(F1517,'[1]2017Player Stats'!$A$2:$AB$830,8,FALSE))</f>
        <v>5</v>
      </c>
      <c r="P1517">
        <f>IF(G1517="GK",VLOOKUP(F1517,'[1]2017GoalKeeper Stats'!$A$2:$S$109,9,FALSE),VLOOKUP(F1517,'[1]2017Player Stats'!$A$2:$AB$830,9,FALSE))</f>
        <v>21</v>
      </c>
      <c r="Q1517">
        <f>IF(G1517="GK",VLOOKUP(F1517,'[1]2017GoalKeeper Stats'!$A$2:$S$109,10,FALSE),VLOOKUP(F1517,'[1]2017Player Stats'!$A$2:$AB$830,10,FALSE))</f>
        <v>7</v>
      </c>
      <c r="R1517">
        <f>IF(G1517="GK",VLOOKUP(F1517,'[1]2017GoalKeeper Stats'!$A$2:$S$109,11,FALSE),VLOOKUP(F1517,'[1]2017Player Stats'!$A$2:$AB$830,11,FALSE))</f>
        <v>0</v>
      </c>
      <c r="S1517" t="str">
        <f>IF(G1517="GK",VLOOKUP(F1517,'[1]2017GoalKeeper Stats'!$A$2:$S$109,12,FALSE),VLOOKUP(F1517,'[1]2017Player Stats'!$A$2:$AB$830,12,FALSE))</f>
        <v>0/0</v>
      </c>
      <c r="T1517">
        <f>IF(G1517="GK",VLOOKUP(F1517,'[1]2017GoalKeeper Stats'!$A$2:$S$109,13,FALSE),VLOOKUP(F1517,'[1]2017Player Stats'!$A$2:$AB$830,13,FALSE))</f>
        <v>1</v>
      </c>
      <c r="U1517">
        <f>IF(G1517="GK",VLOOKUP(F1517,'[1]2017GoalKeeper Stats'!$A$2:$S$109,14,FALSE),VLOOKUP(F1517,'[1]2017Player Stats'!$A$2:$AB$830,14,FALSE))</f>
        <v>1</v>
      </c>
      <c r="V1517">
        <f>IF(G1517="GK",VLOOKUP(F1517,'[1]2017GoalKeeper Stats'!$A$2:$S$109,15,FALSE),VLOOKUP(F1517,'[1]2017Player Stats'!$A$2:$AB$830,15,FALSE))</f>
        <v>0.35</v>
      </c>
      <c r="W1517">
        <f>IF(G1517="GK",VLOOKUP(F1517,'[1]2017GoalKeeper Stats'!$A$2:$S$109,16,FALSE),VLOOKUP(F1517,'[1]2017Player Stats'!$A$2:$AB$830,16,FALSE))</f>
        <v>9.5</v>
      </c>
      <c r="X1517">
        <f>IF(G1517="GK",VLOOKUP(F1517,'[1]2017GoalKeeper Stats'!$A$2:$S$109,17,FALSE),VLOOKUP(F1517,'[1]2017Player Stats'!$A$2:$AB$830,17,FALSE))</f>
        <v>1</v>
      </c>
      <c r="Y1517">
        <f>IF(G1517="GK",VLOOKUP(F1517,'[1]2017GoalKeeper Stats'!$A$2:$S$109,18,FALSE),VLOOKUP(F1517,'[1]2017Player Stats'!$A$2:$AB$830,18,FALSE))</f>
        <v>4</v>
      </c>
      <c r="Z1517">
        <f>IF(G1517="GK",VLOOKUP(F1517,'[1]2017GoalKeeper Stats'!$A$2:$S$109,19,FALSE),VLOOKUP(F1517,'[1]2017Player Stats'!$A$2:$AB$830,19,FALSE))</f>
        <v>1</v>
      </c>
      <c r="AA1517">
        <f>IF(G1517="GK",VLOOKUP(F1517,'[1]2017GoalKeeper Stats'!$A$2:$S$109,20,FALSE),VLOOKUP(F1517,'[1]2017Player Stats'!$A$2:$AB$830,20,FALSE))</f>
        <v>0.87</v>
      </c>
      <c r="AB1517">
        <f>IF(G1517="GK",VLOOKUP(F1517,'[1]2017GoalKeeper Stats'!$A$2:$S$109,21,FALSE),VLOOKUP(F1517,'[1]2017Player Stats'!$A$2:$AB$830,21,FALSE))</f>
        <v>10</v>
      </c>
      <c r="AC1517">
        <f>IF(G1517="GK",VLOOKUP(F1517,'[1]2017GoalKeeper Stats'!$A$2:$S$109,22,FALSE),VLOOKUP(F1517,'[1]2017Player Stats'!$A$2:$AB$830,22,FALSE))</f>
        <v>16</v>
      </c>
      <c r="AD1517">
        <f>IF(G1517="GK",VLOOKUP(F1517,'[1]2017GoalKeeper Stats'!$A$2:$S$109,23,FALSE),VLOOKUP(F1517,'[1]2017Player Stats'!$A$2:$AB$830,23,FALSE))</f>
        <v>4</v>
      </c>
      <c r="AE1517">
        <f>IF(G1517="GK",VLOOKUP(F1517,'[1]2017GoalKeeper Stats'!$A$2:$S$109,24,FALSE),VLOOKUP(F1517,'[1]2017Player Stats'!$A$2:$AB$830,24,FALSE))</f>
        <v>0</v>
      </c>
      <c r="AF1517">
        <f>IF(G1517="GK",VLOOKUP(F1517,'[1]2017GoalKeeper Stats'!$A$2:$S$109,25,FALSE),VLOOKUP(F1517,'[1]2017Player Stats'!$A$2:$AB$830,25,FALSE))</f>
        <v>0</v>
      </c>
      <c r="AG1517">
        <f>IF(G1517="GK",VLOOKUP(F1517,'[1]2017GoalKeeper Stats'!$A$2:$S$109,26,FALSE),VLOOKUP(F1517,'[1]2017Player Stats'!$A$2:$AB$830,26,FALSE))</f>
        <v>33.33</v>
      </c>
      <c r="AH1517" s="51">
        <v>2017</v>
      </c>
      <c r="AI1517" s="51">
        <v>34</v>
      </c>
      <c r="AJ1517" s="51">
        <v>469</v>
      </c>
      <c r="AK1517" s="51">
        <v>437</v>
      </c>
      <c r="AL1517" s="51">
        <v>55</v>
      </c>
      <c r="AM1517" s="51">
        <v>44</v>
      </c>
      <c r="AN1517" s="51">
        <v>11</v>
      </c>
      <c r="AO1517" s="52">
        <v>52.47</v>
      </c>
      <c r="AP1517" s="52">
        <v>44.51</v>
      </c>
      <c r="AQ1517" s="52">
        <v>7.95</v>
      </c>
      <c r="AR1517" s="52">
        <v>3.05</v>
      </c>
      <c r="AS1517" s="51">
        <v>50</v>
      </c>
      <c r="AT1517" s="52">
        <v>51.45</v>
      </c>
    </row>
    <row r="1518" spans="1:46" hidden="1">
      <c r="A1518">
        <v>2017</v>
      </c>
      <c r="B1518" t="s">
        <v>211</v>
      </c>
      <c r="C1518" t="s">
        <v>173</v>
      </c>
      <c r="D1518" t="s">
        <v>1411</v>
      </c>
      <c r="E1518" t="s">
        <v>2080</v>
      </c>
      <c r="F1518" t="str">
        <f t="shared" si="23"/>
        <v>Ben Sweat</v>
      </c>
      <c r="G1518" t="s">
        <v>893</v>
      </c>
      <c r="H1518" s="143">
        <v>65004</v>
      </c>
      <c r="I1518" s="143">
        <v>65004</v>
      </c>
      <c r="J1518" t="str">
        <f>IF(G1518="GK",VLOOKUP(F1518,'[1]2017GoalKeeper Stats'!$A$2:$S$109,2,FALSE),VLOOKUP(F1518,'[1]2017Player Stats'!$A$2:$AB$830,2,FALSE))</f>
        <v>MIA</v>
      </c>
      <c r="K1518">
        <f>IF(G1518="GK",VLOOKUP(F1518,'[1]2017GoalKeeper Stats'!$A$2:$S$109,4,FALSE),VLOOKUP(F1518,'[1]2017Player Stats'!$A$2:$AB$830,4,FALSE))</f>
        <v>26</v>
      </c>
      <c r="L1518">
        <f>IF(G1518="GK",VLOOKUP(F1518,'[1]2017GoalKeeper Stats'!$A$2:$S$109,5,FALSE),VLOOKUP(F1518,'[1]2017Player Stats'!$A$2:$AB$830,5,FALSE))</f>
        <v>25</v>
      </c>
      <c r="M1518">
        <f>IF(G1518="GK",VLOOKUP(F1518,'[1]2017GoalKeeper Stats'!$A$2:$S$109,6,FALSE),VLOOKUP(F1518,'[1]2017Player Stats'!$A$2:$AB$830,6,FALSE))</f>
        <v>2176</v>
      </c>
      <c r="N1518">
        <f>IF(G1518="GK",VLOOKUP(F1518,'[1]2017GoalKeeper Stats'!$A$2:$S$109,7,FALSE),VLOOKUP(F1518,'[1]2017Player Stats'!$A$2:$AB$830,7,FALSE))</f>
        <v>1</v>
      </c>
      <c r="O1518">
        <f>IF(G1518="GK",VLOOKUP(F1518,'[1]2017GoalKeeper Stats'!$A$2:$S$109,8,FALSE),VLOOKUP(F1518,'[1]2017Player Stats'!$A$2:$AB$830,8,FALSE))</f>
        <v>6</v>
      </c>
      <c r="P1518">
        <f>IF(G1518="GK",VLOOKUP(F1518,'[1]2017GoalKeeper Stats'!$A$2:$S$109,9,FALSE),VLOOKUP(F1518,'[1]2017Player Stats'!$A$2:$AB$830,9,FALSE))</f>
        <v>17</v>
      </c>
      <c r="Q1518">
        <f>IF(G1518="GK",VLOOKUP(F1518,'[1]2017GoalKeeper Stats'!$A$2:$S$109,10,FALSE),VLOOKUP(F1518,'[1]2017Player Stats'!$A$2:$AB$830,10,FALSE))</f>
        <v>4</v>
      </c>
      <c r="R1518">
        <f>IF(G1518="GK",VLOOKUP(F1518,'[1]2017GoalKeeper Stats'!$A$2:$S$109,11,FALSE),VLOOKUP(F1518,'[1]2017Player Stats'!$A$2:$AB$830,11,FALSE))</f>
        <v>0</v>
      </c>
      <c r="S1518" t="str">
        <f>IF(G1518="GK",VLOOKUP(F1518,'[1]2017GoalKeeper Stats'!$A$2:$S$109,12,FALSE),VLOOKUP(F1518,'[1]2017Player Stats'!$A$2:$AB$830,12,FALSE))</f>
        <v>0/0</v>
      </c>
      <c r="T1518">
        <f>IF(G1518="GK",VLOOKUP(F1518,'[1]2017GoalKeeper Stats'!$A$2:$S$109,13,FALSE),VLOOKUP(F1518,'[1]2017Player Stats'!$A$2:$AB$830,13,FALSE))</f>
        <v>0</v>
      </c>
      <c r="U1518">
        <f>IF(G1518="GK",VLOOKUP(F1518,'[1]2017GoalKeeper Stats'!$A$2:$S$109,14,FALSE),VLOOKUP(F1518,'[1]2017Player Stats'!$A$2:$AB$830,14,FALSE))</f>
        <v>1</v>
      </c>
      <c r="V1518">
        <f>IF(G1518="GK",VLOOKUP(F1518,'[1]2017GoalKeeper Stats'!$A$2:$S$109,15,FALSE),VLOOKUP(F1518,'[1]2017Player Stats'!$A$2:$AB$830,15,FALSE))</f>
        <v>0.04</v>
      </c>
      <c r="W1518">
        <f>IF(G1518="GK",VLOOKUP(F1518,'[1]2017GoalKeeper Stats'!$A$2:$S$109,16,FALSE),VLOOKUP(F1518,'[1]2017Player Stats'!$A$2:$AB$830,16,FALSE))</f>
        <v>5.9</v>
      </c>
      <c r="X1518">
        <f>IF(G1518="GK",VLOOKUP(F1518,'[1]2017GoalKeeper Stats'!$A$2:$S$109,17,FALSE),VLOOKUP(F1518,'[1]2017Player Stats'!$A$2:$AB$830,17,FALSE))</f>
        <v>3</v>
      </c>
      <c r="Y1518">
        <f>IF(G1518="GK",VLOOKUP(F1518,'[1]2017GoalKeeper Stats'!$A$2:$S$109,18,FALSE),VLOOKUP(F1518,'[1]2017Player Stats'!$A$2:$AB$830,18,FALSE))</f>
        <v>2</v>
      </c>
      <c r="Z1518">
        <f>IF(G1518="GK",VLOOKUP(F1518,'[1]2017GoalKeeper Stats'!$A$2:$S$109,19,FALSE),VLOOKUP(F1518,'[1]2017Player Stats'!$A$2:$AB$830,19,FALSE))</f>
        <v>4</v>
      </c>
      <c r="AA1518">
        <f>IF(G1518="GK",VLOOKUP(F1518,'[1]2017GoalKeeper Stats'!$A$2:$S$109,20,FALSE),VLOOKUP(F1518,'[1]2017Player Stats'!$A$2:$AB$830,20,FALSE))</f>
        <v>0.25</v>
      </c>
      <c r="AB1518">
        <f>IF(G1518="GK",VLOOKUP(F1518,'[1]2017GoalKeeper Stats'!$A$2:$S$109,21,FALSE),VLOOKUP(F1518,'[1]2017Player Stats'!$A$2:$AB$830,21,FALSE))</f>
        <v>28</v>
      </c>
      <c r="AC1518">
        <f>IF(G1518="GK",VLOOKUP(F1518,'[1]2017GoalKeeper Stats'!$A$2:$S$109,22,FALSE),VLOOKUP(F1518,'[1]2017Player Stats'!$A$2:$AB$830,22,FALSE))</f>
        <v>11</v>
      </c>
      <c r="AD1518">
        <f>IF(G1518="GK",VLOOKUP(F1518,'[1]2017GoalKeeper Stats'!$A$2:$S$109,23,FALSE),VLOOKUP(F1518,'[1]2017Player Stats'!$A$2:$AB$830,23,FALSE))</f>
        <v>3</v>
      </c>
      <c r="AE1518">
        <f>IF(G1518="GK",VLOOKUP(F1518,'[1]2017GoalKeeper Stats'!$A$2:$S$109,24,FALSE),VLOOKUP(F1518,'[1]2017Player Stats'!$A$2:$AB$830,24,FALSE))</f>
        <v>3</v>
      </c>
      <c r="AF1518">
        <f>IF(G1518="GK",VLOOKUP(F1518,'[1]2017GoalKeeper Stats'!$A$2:$S$109,25,FALSE),VLOOKUP(F1518,'[1]2017Player Stats'!$A$2:$AB$830,25,FALSE))</f>
        <v>0</v>
      </c>
      <c r="AG1518">
        <f>IF(G1518="GK",VLOOKUP(F1518,'[1]2017GoalKeeper Stats'!$A$2:$S$109,26,FALSE),VLOOKUP(F1518,'[1]2017Player Stats'!$A$2:$AB$830,26,FALSE))</f>
        <v>23.53</v>
      </c>
      <c r="AH1518" s="51">
        <v>2017</v>
      </c>
      <c r="AI1518" s="51">
        <v>34</v>
      </c>
      <c r="AJ1518" s="51">
        <v>484</v>
      </c>
      <c r="AK1518" s="51">
        <v>421</v>
      </c>
      <c r="AL1518" s="51">
        <v>56</v>
      </c>
      <c r="AM1518" s="51">
        <v>43</v>
      </c>
      <c r="AN1518" s="51">
        <v>13</v>
      </c>
      <c r="AO1518" s="52">
        <v>53.25</v>
      </c>
      <c r="AP1518" s="52">
        <v>41.26</v>
      </c>
      <c r="AQ1518" s="52">
        <v>11.98</v>
      </c>
      <c r="AR1518" s="52">
        <v>1.02</v>
      </c>
      <c r="AS1518" s="51">
        <v>57</v>
      </c>
      <c r="AT1518" s="52">
        <v>55.34</v>
      </c>
    </row>
    <row r="1519" spans="1:46" hidden="1">
      <c r="A1519">
        <v>2017</v>
      </c>
      <c r="B1519" t="s">
        <v>193</v>
      </c>
      <c r="C1519" t="s">
        <v>193</v>
      </c>
      <c r="D1519" t="s">
        <v>1085</v>
      </c>
      <c r="E1519" t="s">
        <v>1825</v>
      </c>
      <c r="F1519" t="str">
        <f t="shared" si="23"/>
        <v>Victor Arboleda</v>
      </c>
      <c r="G1519" t="s">
        <v>903</v>
      </c>
      <c r="H1519" s="143">
        <v>65000</v>
      </c>
      <c r="I1519" s="143">
        <v>65000</v>
      </c>
      <c r="J1519" t="str">
        <f>IF(G1519="GK",VLOOKUP(F1519,'[1]2017GoalKeeper Stats'!$A$2:$S$109,2,FALSE),VLOOKUP(F1519,'[1]2017Player Stats'!$A$2:$AB$830,2,FALSE))</f>
        <v>POR</v>
      </c>
      <c r="K1519">
        <f>IF(G1519="GK",VLOOKUP(F1519,'[1]2017GoalKeeper Stats'!$A$2:$S$109,4,FALSE),VLOOKUP(F1519,'[1]2017Player Stats'!$A$2:$AB$830,4,FALSE))</f>
        <v>5</v>
      </c>
      <c r="L1519">
        <f>IF(G1519="GK",VLOOKUP(F1519,'[1]2017GoalKeeper Stats'!$A$2:$S$109,5,FALSE),VLOOKUP(F1519,'[1]2017Player Stats'!$A$2:$AB$830,5,FALSE))</f>
        <v>0</v>
      </c>
      <c r="M1519">
        <f>IF(G1519="GK",VLOOKUP(F1519,'[1]2017GoalKeeper Stats'!$A$2:$S$109,6,FALSE),VLOOKUP(F1519,'[1]2017Player Stats'!$A$2:$AB$830,6,FALSE))</f>
        <v>55</v>
      </c>
      <c r="N1519">
        <f>IF(G1519="GK",VLOOKUP(F1519,'[1]2017GoalKeeper Stats'!$A$2:$S$109,7,FALSE),VLOOKUP(F1519,'[1]2017Player Stats'!$A$2:$AB$830,7,FALSE))</f>
        <v>0</v>
      </c>
      <c r="O1519">
        <f>IF(G1519="GK",VLOOKUP(F1519,'[1]2017GoalKeeper Stats'!$A$2:$S$109,8,FALSE),VLOOKUP(F1519,'[1]2017Player Stats'!$A$2:$AB$830,8,FALSE))</f>
        <v>0</v>
      </c>
      <c r="P1519">
        <f>IF(G1519="GK",VLOOKUP(F1519,'[1]2017GoalKeeper Stats'!$A$2:$S$109,9,FALSE),VLOOKUP(F1519,'[1]2017Player Stats'!$A$2:$AB$830,9,FALSE))</f>
        <v>6</v>
      </c>
      <c r="Q1519">
        <f>IF(G1519="GK",VLOOKUP(F1519,'[1]2017GoalKeeper Stats'!$A$2:$S$109,10,FALSE),VLOOKUP(F1519,'[1]2017Player Stats'!$A$2:$AB$830,10,FALSE))</f>
        <v>1</v>
      </c>
      <c r="R1519">
        <f>IF(G1519="GK",VLOOKUP(F1519,'[1]2017GoalKeeper Stats'!$A$2:$S$109,11,FALSE),VLOOKUP(F1519,'[1]2017Player Stats'!$A$2:$AB$830,11,FALSE))</f>
        <v>0</v>
      </c>
      <c r="S1519" t="str">
        <f>IF(G1519="GK",VLOOKUP(F1519,'[1]2017GoalKeeper Stats'!$A$2:$S$109,12,FALSE),VLOOKUP(F1519,'[1]2017Player Stats'!$A$2:$AB$830,12,FALSE))</f>
        <v>0/0</v>
      </c>
      <c r="T1519">
        <f>IF(G1519="GK",VLOOKUP(F1519,'[1]2017GoalKeeper Stats'!$A$2:$S$109,13,FALSE),VLOOKUP(F1519,'[1]2017Player Stats'!$A$2:$AB$830,13,FALSE))</f>
        <v>0</v>
      </c>
      <c r="U1519">
        <f>IF(G1519="GK",VLOOKUP(F1519,'[1]2017GoalKeeper Stats'!$A$2:$S$109,14,FALSE),VLOOKUP(F1519,'[1]2017Player Stats'!$A$2:$AB$830,14,FALSE))</f>
        <v>0</v>
      </c>
      <c r="V1519">
        <f>IF(G1519="GK",VLOOKUP(F1519,'[1]2017GoalKeeper Stats'!$A$2:$S$109,15,FALSE),VLOOKUP(F1519,'[1]2017Player Stats'!$A$2:$AB$830,15,FALSE))</f>
        <v>0</v>
      </c>
      <c r="W1519">
        <f>IF(G1519="GK",VLOOKUP(F1519,'[1]2017GoalKeeper Stats'!$A$2:$S$109,16,FALSE),VLOOKUP(F1519,'[1]2017Player Stats'!$A$2:$AB$830,16,FALSE))</f>
        <v>0</v>
      </c>
      <c r="X1519">
        <f>IF(G1519="GK",VLOOKUP(F1519,'[1]2017GoalKeeper Stats'!$A$2:$S$109,17,FALSE),VLOOKUP(F1519,'[1]2017Player Stats'!$A$2:$AB$830,17,FALSE))</f>
        <v>0</v>
      </c>
      <c r="Y1519">
        <f>IF(G1519="GK",VLOOKUP(F1519,'[1]2017GoalKeeper Stats'!$A$2:$S$109,18,FALSE),VLOOKUP(F1519,'[1]2017Player Stats'!$A$2:$AB$830,18,FALSE))</f>
        <v>0</v>
      </c>
      <c r="Z1519">
        <f>IF(G1519="GK",VLOOKUP(F1519,'[1]2017GoalKeeper Stats'!$A$2:$S$109,19,FALSE),VLOOKUP(F1519,'[1]2017Player Stats'!$A$2:$AB$830,19,FALSE))</f>
        <v>0</v>
      </c>
      <c r="AA1519">
        <f>IF(G1519="GK",VLOOKUP(F1519,'[1]2017GoalKeeper Stats'!$A$2:$S$109,20,FALSE),VLOOKUP(F1519,'[1]2017Player Stats'!$A$2:$AB$830,20,FALSE))</f>
        <v>0</v>
      </c>
      <c r="AB1519">
        <f>IF(G1519="GK",VLOOKUP(F1519,'[1]2017GoalKeeper Stats'!$A$2:$S$109,21,FALSE),VLOOKUP(F1519,'[1]2017Player Stats'!$A$2:$AB$830,21,FALSE))</f>
        <v>3</v>
      </c>
      <c r="AC1519">
        <f>IF(G1519="GK",VLOOKUP(F1519,'[1]2017GoalKeeper Stats'!$A$2:$S$109,22,FALSE),VLOOKUP(F1519,'[1]2017Player Stats'!$A$2:$AB$830,22,FALSE))</f>
        <v>1</v>
      </c>
      <c r="AD1519">
        <f>IF(G1519="GK",VLOOKUP(F1519,'[1]2017GoalKeeper Stats'!$A$2:$S$109,23,FALSE),VLOOKUP(F1519,'[1]2017Player Stats'!$A$2:$AB$830,23,FALSE))</f>
        <v>1</v>
      </c>
      <c r="AE1519">
        <f>IF(G1519="GK",VLOOKUP(F1519,'[1]2017GoalKeeper Stats'!$A$2:$S$109,24,FALSE),VLOOKUP(F1519,'[1]2017Player Stats'!$A$2:$AB$830,24,FALSE))</f>
        <v>0</v>
      </c>
      <c r="AF1519">
        <f>IF(G1519="GK",VLOOKUP(F1519,'[1]2017GoalKeeper Stats'!$A$2:$S$109,25,FALSE),VLOOKUP(F1519,'[1]2017Player Stats'!$A$2:$AB$830,25,FALSE))</f>
        <v>1</v>
      </c>
      <c r="AG1519">
        <f>IF(G1519="GK",VLOOKUP(F1519,'[1]2017GoalKeeper Stats'!$A$2:$S$109,26,FALSE),VLOOKUP(F1519,'[1]2017Player Stats'!$A$2:$AB$830,26,FALSE))</f>
        <v>16.670000000000002</v>
      </c>
      <c r="AH1519" s="51">
        <v>2017</v>
      </c>
      <c r="AI1519" s="51">
        <v>34</v>
      </c>
      <c r="AJ1519" s="51">
        <v>480</v>
      </c>
      <c r="AK1519" s="51">
        <v>418</v>
      </c>
      <c r="AL1519" s="51">
        <v>59</v>
      </c>
      <c r="AM1519" s="51">
        <v>49</v>
      </c>
      <c r="AN1519" s="51">
        <v>10</v>
      </c>
      <c r="AO1519" s="52">
        <v>53.09</v>
      </c>
      <c r="AP1519" s="52">
        <v>41.6</v>
      </c>
      <c r="AQ1519" s="52">
        <v>11.49</v>
      </c>
      <c r="AR1519" s="52">
        <v>-1.49</v>
      </c>
      <c r="AS1519" s="51">
        <v>53</v>
      </c>
      <c r="AT1519" s="52">
        <v>54.55</v>
      </c>
    </row>
    <row r="1520" spans="1:46" hidden="1">
      <c r="A1520">
        <v>2017</v>
      </c>
      <c r="B1520" t="s">
        <v>198</v>
      </c>
      <c r="C1520" t="s">
        <v>198</v>
      </c>
      <c r="D1520" t="s">
        <v>1650</v>
      </c>
      <c r="E1520" t="s">
        <v>1651</v>
      </c>
      <c r="F1520" t="str">
        <f t="shared" si="23"/>
        <v>Dominique Badji</v>
      </c>
      <c r="G1520" t="s">
        <v>875</v>
      </c>
      <c r="H1520" s="143">
        <v>65000</v>
      </c>
      <c r="I1520" s="143">
        <v>65000</v>
      </c>
      <c r="J1520" t="str">
        <f>IF(G1520="GK",VLOOKUP(F1520,'[1]2017GoalKeeper Stats'!$A$2:$S$109,2,FALSE),VLOOKUP(F1520,'[1]2017Player Stats'!$A$2:$AB$830,2,FALSE))</f>
        <v>NSH</v>
      </c>
      <c r="K1520">
        <f>IF(G1520="GK",VLOOKUP(F1520,'[1]2017GoalKeeper Stats'!$A$2:$S$109,4,FALSE),VLOOKUP(F1520,'[1]2017Player Stats'!$A$2:$AB$830,4,FALSE))</f>
        <v>33</v>
      </c>
      <c r="L1520">
        <f>IF(G1520="GK",VLOOKUP(F1520,'[1]2017GoalKeeper Stats'!$A$2:$S$109,5,FALSE),VLOOKUP(F1520,'[1]2017Player Stats'!$A$2:$AB$830,5,FALSE))</f>
        <v>29</v>
      </c>
      <c r="M1520">
        <f>IF(G1520="GK",VLOOKUP(F1520,'[1]2017GoalKeeper Stats'!$A$2:$S$109,6,FALSE),VLOOKUP(F1520,'[1]2017Player Stats'!$A$2:$AB$830,6,FALSE))</f>
        <v>2540</v>
      </c>
      <c r="N1520">
        <f>IF(G1520="GK",VLOOKUP(F1520,'[1]2017GoalKeeper Stats'!$A$2:$S$109,7,FALSE),VLOOKUP(F1520,'[1]2017Player Stats'!$A$2:$AB$830,7,FALSE))</f>
        <v>9</v>
      </c>
      <c r="O1520">
        <f>IF(G1520="GK",VLOOKUP(F1520,'[1]2017GoalKeeper Stats'!$A$2:$S$109,8,FALSE),VLOOKUP(F1520,'[1]2017Player Stats'!$A$2:$AB$830,8,FALSE))</f>
        <v>6</v>
      </c>
      <c r="P1520">
        <f>IF(G1520="GK",VLOOKUP(F1520,'[1]2017GoalKeeper Stats'!$A$2:$S$109,9,FALSE),VLOOKUP(F1520,'[1]2017Player Stats'!$A$2:$AB$830,9,FALSE))</f>
        <v>56</v>
      </c>
      <c r="Q1520">
        <f>IF(G1520="GK",VLOOKUP(F1520,'[1]2017GoalKeeper Stats'!$A$2:$S$109,10,FALSE),VLOOKUP(F1520,'[1]2017Player Stats'!$A$2:$AB$830,10,FALSE))</f>
        <v>28</v>
      </c>
      <c r="R1520">
        <f>IF(G1520="GK",VLOOKUP(F1520,'[1]2017GoalKeeper Stats'!$A$2:$S$109,11,FALSE),VLOOKUP(F1520,'[1]2017Player Stats'!$A$2:$AB$830,11,FALSE))</f>
        <v>2</v>
      </c>
      <c r="S1520" t="str">
        <f>IF(G1520="GK",VLOOKUP(F1520,'[1]2017GoalKeeper Stats'!$A$2:$S$109,12,FALSE),VLOOKUP(F1520,'[1]2017Player Stats'!$A$2:$AB$830,12,FALSE))</f>
        <v>0/1</v>
      </c>
      <c r="T1520">
        <f>IF(G1520="GK",VLOOKUP(F1520,'[1]2017GoalKeeper Stats'!$A$2:$S$109,13,FALSE),VLOOKUP(F1520,'[1]2017Player Stats'!$A$2:$AB$830,13,FALSE))</f>
        <v>6</v>
      </c>
      <c r="U1520">
        <f>IF(G1520="GK",VLOOKUP(F1520,'[1]2017GoalKeeper Stats'!$A$2:$S$109,14,FALSE),VLOOKUP(F1520,'[1]2017Player Stats'!$A$2:$AB$830,14,FALSE))</f>
        <v>3</v>
      </c>
      <c r="V1520">
        <f>IF(G1520="GK",VLOOKUP(F1520,'[1]2017GoalKeeper Stats'!$A$2:$S$109,15,FALSE),VLOOKUP(F1520,'[1]2017Player Stats'!$A$2:$AB$830,15,FALSE))</f>
        <v>0.32</v>
      </c>
      <c r="W1520">
        <f>IF(G1520="GK",VLOOKUP(F1520,'[1]2017GoalKeeper Stats'!$A$2:$S$109,16,FALSE),VLOOKUP(F1520,'[1]2017Player Stats'!$A$2:$AB$830,16,FALSE))</f>
        <v>16.100000000000001</v>
      </c>
      <c r="X1520">
        <f>IF(G1520="GK",VLOOKUP(F1520,'[1]2017GoalKeeper Stats'!$A$2:$S$109,17,FALSE),VLOOKUP(F1520,'[1]2017Player Stats'!$A$2:$AB$830,17,FALSE))</f>
        <v>2</v>
      </c>
      <c r="Y1520">
        <f>IF(G1520="GK",VLOOKUP(F1520,'[1]2017GoalKeeper Stats'!$A$2:$S$109,18,FALSE),VLOOKUP(F1520,'[1]2017Player Stats'!$A$2:$AB$830,18,FALSE))</f>
        <v>6</v>
      </c>
      <c r="Z1520">
        <f>IF(G1520="GK",VLOOKUP(F1520,'[1]2017GoalKeeper Stats'!$A$2:$S$109,19,FALSE),VLOOKUP(F1520,'[1]2017Player Stats'!$A$2:$AB$830,19,FALSE))</f>
        <v>0</v>
      </c>
      <c r="AA1520">
        <f>IF(G1520="GK",VLOOKUP(F1520,'[1]2017GoalKeeper Stats'!$A$2:$S$109,20,FALSE),VLOOKUP(F1520,'[1]2017Player Stats'!$A$2:$AB$830,20,FALSE))</f>
        <v>0.21</v>
      </c>
      <c r="AB1520">
        <f>IF(G1520="GK",VLOOKUP(F1520,'[1]2017GoalKeeper Stats'!$A$2:$S$109,21,FALSE),VLOOKUP(F1520,'[1]2017Player Stats'!$A$2:$AB$830,21,FALSE))</f>
        <v>50</v>
      </c>
      <c r="AC1520">
        <f>IF(G1520="GK",VLOOKUP(F1520,'[1]2017GoalKeeper Stats'!$A$2:$S$109,22,FALSE),VLOOKUP(F1520,'[1]2017Player Stats'!$A$2:$AB$830,22,FALSE))</f>
        <v>41</v>
      </c>
      <c r="AD1520">
        <f>IF(G1520="GK",VLOOKUP(F1520,'[1]2017GoalKeeper Stats'!$A$2:$S$109,23,FALSE),VLOOKUP(F1520,'[1]2017Player Stats'!$A$2:$AB$830,23,FALSE))</f>
        <v>19</v>
      </c>
      <c r="AE1520">
        <f>IF(G1520="GK",VLOOKUP(F1520,'[1]2017GoalKeeper Stats'!$A$2:$S$109,24,FALSE),VLOOKUP(F1520,'[1]2017Player Stats'!$A$2:$AB$830,24,FALSE))</f>
        <v>5</v>
      </c>
      <c r="AF1520">
        <f>IF(G1520="GK",VLOOKUP(F1520,'[1]2017GoalKeeper Stats'!$A$2:$S$109,25,FALSE),VLOOKUP(F1520,'[1]2017Player Stats'!$A$2:$AB$830,25,FALSE))</f>
        <v>0</v>
      </c>
      <c r="AG1520">
        <f>IF(G1520="GK",VLOOKUP(F1520,'[1]2017GoalKeeper Stats'!$A$2:$S$109,26,FALSE),VLOOKUP(F1520,'[1]2017Player Stats'!$A$2:$AB$830,26,FALSE))</f>
        <v>50</v>
      </c>
      <c r="AH1520" s="51">
        <v>2017</v>
      </c>
      <c r="AI1520" s="51">
        <v>34</v>
      </c>
      <c r="AJ1520" s="51">
        <v>324</v>
      </c>
      <c r="AK1520" s="51">
        <v>489</v>
      </c>
      <c r="AL1520" s="51">
        <v>31</v>
      </c>
      <c r="AM1520" s="51">
        <v>49</v>
      </c>
      <c r="AN1520" s="51">
        <v>-18</v>
      </c>
      <c r="AO1520" s="52">
        <v>32.979999999999997</v>
      </c>
      <c r="AP1520" s="52">
        <v>49.63</v>
      </c>
      <c r="AQ1520" s="52">
        <v>-16.649999999999999</v>
      </c>
      <c r="AR1520" s="52">
        <v>-1.35</v>
      </c>
      <c r="AS1520" s="51">
        <v>33</v>
      </c>
      <c r="AT1520" s="52">
        <v>34.96</v>
      </c>
    </row>
    <row r="1521" spans="1:46" hidden="1">
      <c r="A1521">
        <v>2017</v>
      </c>
      <c r="B1521" t="s">
        <v>962</v>
      </c>
      <c r="C1521" t="s">
        <v>962</v>
      </c>
      <c r="D1521" t="s">
        <v>1218</v>
      </c>
      <c r="E1521" t="s">
        <v>2081</v>
      </c>
      <c r="F1521" t="str">
        <f t="shared" si="23"/>
        <v>Russell Canouse</v>
      </c>
      <c r="G1521" t="s">
        <v>860</v>
      </c>
      <c r="H1521" s="143">
        <v>65000</v>
      </c>
      <c r="I1521" s="143">
        <v>65000</v>
      </c>
      <c r="J1521" t="str">
        <f>IF(G1521="GK",VLOOKUP(F1521,'[1]2017GoalKeeper Stats'!$A$2:$S$109,2,FALSE),VLOOKUP(F1521,'[1]2017Player Stats'!$A$2:$AB$830,2,FALSE))</f>
        <v>DC</v>
      </c>
      <c r="K1521">
        <f>IF(G1521="GK",VLOOKUP(F1521,'[1]2017GoalKeeper Stats'!$A$2:$S$109,4,FALSE),VLOOKUP(F1521,'[1]2017Player Stats'!$A$2:$AB$830,4,FALSE))</f>
        <v>10</v>
      </c>
      <c r="L1521">
        <f>IF(G1521="GK",VLOOKUP(F1521,'[1]2017GoalKeeper Stats'!$A$2:$S$109,5,FALSE),VLOOKUP(F1521,'[1]2017Player Stats'!$A$2:$AB$830,5,FALSE))</f>
        <v>10</v>
      </c>
      <c r="M1521">
        <f>IF(G1521="GK",VLOOKUP(F1521,'[1]2017GoalKeeper Stats'!$A$2:$S$109,6,FALSE),VLOOKUP(F1521,'[1]2017Player Stats'!$A$2:$AB$830,6,FALSE))</f>
        <v>868</v>
      </c>
      <c r="N1521">
        <f>IF(G1521="GK",VLOOKUP(F1521,'[1]2017GoalKeeper Stats'!$A$2:$S$109,7,FALSE),VLOOKUP(F1521,'[1]2017Player Stats'!$A$2:$AB$830,7,FALSE))</f>
        <v>0</v>
      </c>
      <c r="O1521">
        <f>IF(G1521="GK",VLOOKUP(F1521,'[1]2017GoalKeeper Stats'!$A$2:$S$109,8,FALSE),VLOOKUP(F1521,'[1]2017Player Stats'!$A$2:$AB$830,8,FALSE))</f>
        <v>1</v>
      </c>
      <c r="P1521">
        <f>IF(G1521="GK",VLOOKUP(F1521,'[1]2017GoalKeeper Stats'!$A$2:$S$109,9,FALSE),VLOOKUP(F1521,'[1]2017Player Stats'!$A$2:$AB$830,9,FALSE))</f>
        <v>6</v>
      </c>
      <c r="Q1521">
        <f>IF(G1521="GK",VLOOKUP(F1521,'[1]2017GoalKeeper Stats'!$A$2:$S$109,10,FALSE),VLOOKUP(F1521,'[1]2017Player Stats'!$A$2:$AB$830,10,FALSE))</f>
        <v>1</v>
      </c>
      <c r="R1521">
        <f>IF(G1521="GK",VLOOKUP(F1521,'[1]2017GoalKeeper Stats'!$A$2:$S$109,11,FALSE),VLOOKUP(F1521,'[1]2017Player Stats'!$A$2:$AB$830,11,FALSE))</f>
        <v>0</v>
      </c>
      <c r="S1521" t="str">
        <f>IF(G1521="GK",VLOOKUP(F1521,'[1]2017GoalKeeper Stats'!$A$2:$S$109,12,FALSE),VLOOKUP(F1521,'[1]2017Player Stats'!$A$2:$AB$830,12,FALSE))</f>
        <v>0/0</v>
      </c>
      <c r="T1521">
        <f>IF(G1521="GK",VLOOKUP(F1521,'[1]2017GoalKeeper Stats'!$A$2:$S$109,13,FALSE),VLOOKUP(F1521,'[1]2017Player Stats'!$A$2:$AB$830,13,FALSE))</f>
        <v>0</v>
      </c>
      <c r="U1521">
        <f>IF(G1521="GK",VLOOKUP(F1521,'[1]2017GoalKeeper Stats'!$A$2:$S$109,14,FALSE),VLOOKUP(F1521,'[1]2017Player Stats'!$A$2:$AB$830,14,FALSE))</f>
        <v>0</v>
      </c>
      <c r="V1521">
        <f>IF(G1521="GK",VLOOKUP(F1521,'[1]2017GoalKeeper Stats'!$A$2:$S$109,15,FALSE),VLOOKUP(F1521,'[1]2017Player Stats'!$A$2:$AB$830,15,FALSE))</f>
        <v>0</v>
      </c>
      <c r="W1521">
        <f>IF(G1521="GK",VLOOKUP(F1521,'[1]2017GoalKeeper Stats'!$A$2:$S$109,16,FALSE),VLOOKUP(F1521,'[1]2017Player Stats'!$A$2:$AB$830,16,FALSE))</f>
        <v>0</v>
      </c>
      <c r="X1521">
        <f>IF(G1521="GK",VLOOKUP(F1521,'[1]2017GoalKeeper Stats'!$A$2:$S$109,17,FALSE),VLOOKUP(F1521,'[1]2017Player Stats'!$A$2:$AB$830,17,FALSE))</f>
        <v>0</v>
      </c>
      <c r="Y1521">
        <f>IF(G1521="GK",VLOOKUP(F1521,'[1]2017GoalKeeper Stats'!$A$2:$S$109,18,FALSE),VLOOKUP(F1521,'[1]2017Player Stats'!$A$2:$AB$830,18,FALSE))</f>
        <v>0</v>
      </c>
      <c r="Z1521">
        <f>IF(G1521="GK",VLOOKUP(F1521,'[1]2017GoalKeeper Stats'!$A$2:$S$109,19,FALSE),VLOOKUP(F1521,'[1]2017Player Stats'!$A$2:$AB$830,19,FALSE))</f>
        <v>1</v>
      </c>
      <c r="AA1521">
        <f>IF(G1521="GK",VLOOKUP(F1521,'[1]2017GoalKeeper Stats'!$A$2:$S$109,20,FALSE),VLOOKUP(F1521,'[1]2017Player Stats'!$A$2:$AB$830,20,FALSE))</f>
        <v>0.1</v>
      </c>
      <c r="AB1521">
        <f>IF(G1521="GK",VLOOKUP(F1521,'[1]2017GoalKeeper Stats'!$A$2:$S$109,21,FALSE),VLOOKUP(F1521,'[1]2017Player Stats'!$A$2:$AB$830,21,FALSE))</f>
        <v>18</v>
      </c>
      <c r="AC1521">
        <f>IF(G1521="GK",VLOOKUP(F1521,'[1]2017GoalKeeper Stats'!$A$2:$S$109,22,FALSE),VLOOKUP(F1521,'[1]2017Player Stats'!$A$2:$AB$830,22,FALSE))</f>
        <v>12</v>
      </c>
      <c r="AD1521">
        <f>IF(G1521="GK",VLOOKUP(F1521,'[1]2017GoalKeeper Stats'!$A$2:$S$109,23,FALSE),VLOOKUP(F1521,'[1]2017Player Stats'!$A$2:$AB$830,23,FALSE))</f>
        <v>0</v>
      </c>
      <c r="AE1521">
        <f>IF(G1521="GK",VLOOKUP(F1521,'[1]2017GoalKeeper Stats'!$A$2:$S$109,24,FALSE),VLOOKUP(F1521,'[1]2017Player Stats'!$A$2:$AB$830,24,FALSE))</f>
        <v>3</v>
      </c>
      <c r="AF1521">
        <f>IF(G1521="GK",VLOOKUP(F1521,'[1]2017GoalKeeper Stats'!$A$2:$S$109,25,FALSE),VLOOKUP(F1521,'[1]2017Player Stats'!$A$2:$AB$830,25,FALSE))</f>
        <v>0</v>
      </c>
      <c r="AG1521">
        <f>IF(G1521="GK",VLOOKUP(F1521,'[1]2017GoalKeeper Stats'!$A$2:$S$109,26,FALSE),VLOOKUP(F1521,'[1]2017Player Stats'!$A$2:$AB$830,26,FALSE))</f>
        <v>16.670000000000002</v>
      </c>
      <c r="AH1521" s="51">
        <v>2017</v>
      </c>
      <c r="AI1521" s="51">
        <v>34</v>
      </c>
      <c r="AJ1521" s="51">
        <v>402</v>
      </c>
      <c r="AK1521" s="51">
        <v>501</v>
      </c>
      <c r="AL1521" s="51">
        <v>27</v>
      </c>
      <c r="AM1521" s="51">
        <v>57</v>
      </c>
      <c r="AN1521" s="51">
        <v>-30</v>
      </c>
      <c r="AO1521" s="52">
        <v>39.200000000000003</v>
      </c>
      <c r="AP1521" s="52">
        <v>54.68</v>
      </c>
      <c r="AQ1521" s="52">
        <v>-15.48</v>
      </c>
      <c r="AR1521" s="52">
        <v>-14.52</v>
      </c>
      <c r="AS1521" s="51">
        <v>32</v>
      </c>
      <c r="AT1521" s="52">
        <v>37.090000000000003</v>
      </c>
    </row>
    <row r="1522" spans="1:46" hidden="1">
      <c r="A1522">
        <v>2017</v>
      </c>
      <c r="B1522" t="s">
        <v>203</v>
      </c>
      <c r="C1522" t="s">
        <v>203</v>
      </c>
      <c r="D1522" t="s">
        <v>1832</v>
      </c>
      <c r="E1522" t="s">
        <v>1416</v>
      </c>
      <c r="F1522" t="str">
        <f t="shared" si="23"/>
        <v>Alphonso Davies</v>
      </c>
      <c r="G1522" t="s">
        <v>860</v>
      </c>
      <c r="H1522" s="143">
        <v>65000</v>
      </c>
      <c r="I1522" s="143">
        <v>65000</v>
      </c>
      <c r="J1522" t="str">
        <f>IF(G1522="GK",VLOOKUP(F1522,'[1]2017GoalKeeper Stats'!$A$2:$S$109,2,FALSE),VLOOKUP(F1522,'[1]2017Player Stats'!$A$2:$AB$830,2,FALSE))</f>
        <v>VAN</v>
      </c>
      <c r="K1522">
        <f>IF(G1522="GK",VLOOKUP(F1522,'[1]2017GoalKeeper Stats'!$A$2:$S$109,4,FALSE),VLOOKUP(F1522,'[1]2017Player Stats'!$A$2:$AB$830,4,FALSE))</f>
        <v>26</v>
      </c>
      <c r="L1522">
        <f>IF(G1522="GK",VLOOKUP(F1522,'[1]2017GoalKeeper Stats'!$A$2:$S$109,5,FALSE),VLOOKUP(F1522,'[1]2017Player Stats'!$A$2:$AB$830,5,FALSE))</f>
        <v>9</v>
      </c>
      <c r="M1522">
        <f>IF(G1522="GK",VLOOKUP(F1522,'[1]2017GoalKeeper Stats'!$A$2:$S$109,6,FALSE),VLOOKUP(F1522,'[1]2017Player Stats'!$A$2:$AB$830,6,FALSE))</f>
        <v>1053</v>
      </c>
      <c r="N1522">
        <f>IF(G1522="GK",VLOOKUP(F1522,'[1]2017GoalKeeper Stats'!$A$2:$S$109,7,FALSE),VLOOKUP(F1522,'[1]2017Player Stats'!$A$2:$AB$830,7,FALSE))</f>
        <v>0</v>
      </c>
      <c r="O1522">
        <f>IF(G1522="GK",VLOOKUP(F1522,'[1]2017GoalKeeper Stats'!$A$2:$S$109,8,FALSE),VLOOKUP(F1522,'[1]2017Player Stats'!$A$2:$AB$830,8,FALSE))</f>
        <v>1</v>
      </c>
      <c r="P1522">
        <f>IF(G1522="GK",VLOOKUP(F1522,'[1]2017GoalKeeper Stats'!$A$2:$S$109,9,FALSE),VLOOKUP(F1522,'[1]2017Player Stats'!$A$2:$AB$830,9,FALSE))</f>
        <v>15</v>
      </c>
      <c r="Q1522">
        <f>IF(G1522="GK",VLOOKUP(F1522,'[1]2017GoalKeeper Stats'!$A$2:$S$109,10,FALSE),VLOOKUP(F1522,'[1]2017Player Stats'!$A$2:$AB$830,10,FALSE))</f>
        <v>2</v>
      </c>
      <c r="R1522">
        <f>IF(G1522="GK",VLOOKUP(F1522,'[1]2017GoalKeeper Stats'!$A$2:$S$109,11,FALSE),VLOOKUP(F1522,'[1]2017Player Stats'!$A$2:$AB$830,11,FALSE))</f>
        <v>0</v>
      </c>
      <c r="S1522" t="str">
        <f>IF(G1522="GK",VLOOKUP(F1522,'[1]2017GoalKeeper Stats'!$A$2:$S$109,12,FALSE),VLOOKUP(F1522,'[1]2017Player Stats'!$A$2:$AB$830,12,FALSE))</f>
        <v>0/0</v>
      </c>
      <c r="T1522">
        <f>IF(G1522="GK",VLOOKUP(F1522,'[1]2017GoalKeeper Stats'!$A$2:$S$109,13,FALSE),VLOOKUP(F1522,'[1]2017Player Stats'!$A$2:$AB$830,13,FALSE))</f>
        <v>0</v>
      </c>
      <c r="U1522">
        <f>IF(G1522="GK",VLOOKUP(F1522,'[1]2017GoalKeeper Stats'!$A$2:$S$109,14,FALSE),VLOOKUP(F1522,'[1]2017Player Stats'!$A$2:$AB$830,14,FALSE))</f>
        <v>0</v>
      </c>
      <c r="V1522">
        <f>IF(G1522="GK",VLOOKUP(F1522,'[1]2017GoalKeeper Stats'!$A$2:$S$109,15,FALSE),VLOOKUP(F1522,'[1]2017Player Stats'!$A$2:$AB$830,15,FALSE))</f>
        <v>0</v>
      </c>
      <c r="W1522">
        <f>IF(G1522="GK",VLOOKUP(F1522,'[1]2017GoalKeeper Stats'!$A$2:$S$109,16,FALSE),VLOOKUP(F1522,'[1]2017Player Stats'!$A$2:$AB$830,16,FALSE))</f>
        <v>0</v>
      </c>
      <c r="X1522">
        <f>IF(G1522="GK",VLOOKUP(F1522,'[1]2017GoalKeeper Stats'!$A$2:$S$109,17,FALSE),VLOOKUP(F1522,'[1]2017Player Stats'!$A$2:$AB$830,17,FALSE))</f>
        <v>0</v>
      </c>
      <c r="Y1522">
        <f>IF(G1522="GK",VLOOKUP(F1522,'[1]2017GoalKeeper Stats'!$A$2:$S$109,18,FALSE),VLOOKUP(F1522,'[1]2017Player Stats'!$A$2:$AB$830,18,FALSE))</f>
        <v>1</v>
      </c>
      <c r="Z1522">
        <f>IF(G1522="GK",VLOOKUP(F1522,'[1]2017GoalKeeper Stats'!$A$2:$S$109,19,FALSE),VLOOKUP(F1522,'[1]2017Player Stats'!$A$2:$AB$830,19,FALSE))</f>
        <v>0</v>
      </c>
      <c r="AA1522">
        <f>IF(G1522="GK",VLOOKUP(F1522,'[1]2017GoalKeeper Stats'!$A$2:$S$109,20,FALSE),VLOOKUP(F1522,'[1]2017Player Stats'!$A$2:$AB$830,20,FALSE))</f>
        <v>0.09</v>
      </c>
      <c r="AB1522">
        <f>IF(G1522="GK",VLOOKUP(F1522,'[1]2017GoalKeeper Stats'!$A$2:$S$109,21,FALSE),VLOOKUP(F1522,'[1]2017Player Stats'!$A$2:$AB$830,21,FALSE))</f>
        <v>15</v>
      </c>
      <c r="AC1522">
        <f>IF(G1522="GK",VLOOKUP(F1522,'[1]2017GoalKeeper Stats'!$A$2:$S$109,22,FALSE),VLOOKUP(F1522,'[1]2017Player Stats'!$A$2:$AB$830,22,FALSE))</f>
        <v>18</v>
      </c>
      <c r="AD1522">
        <f>IF(G1522="GK",VLOOKUP(F1522,'[1]2017GoalKeeper Stats'!$A$2:$S$109,23,FALSE),VLOOKUP(F1522,'[1]2017Player Stats'!$A$2:$AB$830,23,FALSE))</f>
        <v>3</v>
      </c>
      <c r="AE1522">
        <f>IF(G1522="GK",VLOOKUP(F1522,'[1]2017GoalKeeper Stats'!$A$2:$S$109,24,FALSE),VLOOKUP(F1522,'[1]2017Player Stats'!$A$2:$AB$830,24,FALSE))</f>
        <v>1</v>
      </c>
      <c r="AF1522">
        <f>IF(G1522="GK",VLOOKUP(F1522,'[1]2017GoalKeeper Stats'!$A$2:$S$109,25,FALSE),VLOOKUP(F1522,'[1]2017Player Stats'!$A$2:$AB$830,25,FALSE))</f>
        <v>0</v>
      </c>
      <c r="AG1522">
        <f>IF(G1522="GK",VLOOKUP(F1522,'[1]2017GoalKeeper Stats'!$A$2:$S$109,26,FALSE),VLOOKUP(F1522,'[1]2017Player Stats'!$A$2:$AB$830,26,FALSE))</f>
        <v>13.33</v>
      </c>
      <c r="AH1522" s="51">
        <v>2017</v>
      </c>
      <c r="AI1522" s="51">
        <v>34</v>
      </c>
      <c r="AJ1522" s="51">
        <v>392</v>
      </c>
      <c r="AK1522" s="51">
        <v>520</v>
      </c>
      <c r="AL1522" s="51">
        <v>49</v>
      </c>
      <c r="AM1522" s="51">
        <v>49</v>
      </c>
      <c r="AN1522" s="51">
        <v>0</v>
      </c>
      <c r="AO1522" s="52">
        <v>43.74</v>
      </c>
      <c r="AP1522" s="52">
        <v>46.69</v>
      </c>
      <c r="AQ1522" s="52">
        <v>-2.95</v>
      </c>
      <c r="AR1522" s="52">
        <v>2.95</v>
      </c>
      <c r="AS1522" s="51">
        <v>52</v>
      </c>
      <c r="AT1522" s="52">
        <v>45.74</v>
      </c>
    </row>
    <row r="1523" spans="1:46" hidden="1">
      <c r="A1523">
        <v>2017</v>
      </c>
      <c r="B1523" t="s">
        <v>202</v>
      </c>
      <c r="C1523" t="s">
        <v>202</v>
      </c>
      <c r="D1523" t="s">
        <v>1122</v>
      </c>
      <c r="E1523" t="s">
        <v>1649</v>
      </c>
      <c r="F1523" t="str">
        <f t="shared" si="23"/>
        <v>Patrick Doody</v>
      </c>
      <c r="G1523" t="s">
        <v>893</v>
      </c>
      <c r="H1523" s="143">
        <v>65000</v>
      </c>
      <c r="I1523" s="143">
        <v>65000</v>
      </c>
      <c r="J1523" t="str">
        <f>IF(G1523="GK",VLOOKUP(F1523,'[1]2017GoalKeeper Stats'!$A$2:$S$109,2,FALSE),VLOOKUP(F1523,'[1]2017Player Stats'!$A$2:$AB$830,2,FALSE))</f>
        <v>CHI</v>
      </c>
      <c r="K1523">
        <f>IF(G1523="GK",VLOOKUP(F1523,'[1]2017GoalKeeper Stats'!$A$2:$S$109,4,FALSE),VLOOKUP(F1523,'[1]2017Player Stats'!$A$2:$AB$830,4,FALSE))</f>
        <v>7</v>
      </c>
      <c r="L1523">
        <f>IF(G1523="GK",VLOOKUP(F1523,'[1]2017GoalKeeper Stats'!$A$2:$S$109,5,FALSE),VLOOKUP(F1523,'[1]2017Player Stats'!$A$2:$AB$830,5,FALSE))</f>
        <v>7</v>
      </c>
      <c r="M1523">
        <f>IF(G1523="GK",VLOOKUP(F1523,'[1]2017GoalKeeper Stats'!$A$2:$S$109,6,FALSE),VLOOKUP(F1523,'[1]2017Player Stats'!$A$2:$AB$830,6,FALSE))</f>
        <v>629</v>
      </c>
      <c r="N1523">
        <f>IF(G1523="GK",VLOOKUP(F1523,'[1]2017GoalKeeper Stats'!$A$2:$S$109,7,FALSE),VLOOKUP(F1523,'[1]2017Player Stats'!$A$2:$AB$830,7,FALSE))</f>
        <v>0</v>
      </c>
      <c r="O1523">
        <f>IF(G1523="GK",VLOOKUP(F1523,'[1]2017GoalKeeper Stats'!$A$2:$S$109,8,FALSE),VLOOKUP(F1523,'[1]2017Player Stats'!$A$2:$AB$830,8,FALSE))</f>
        <v>4</v>
      </c>
      <c r="P1523">
        <f>IF(G1523="GK",VLOOKUP(F1523,'[1]2017GoalKeeper Stats'!$A$2:$S$109,9,FALSE),VLOOKUP(F1523,'[1]2017Player Stats'!$A$2:$AB$830,9,FALSE))</f>
        <v>1</v>
      </c>
      <c r="Q1523">
        <f>IF(G1523="GK",VLOOKUP(F1523,'[1]2017GoalKeeper Stats'!$A$2:$S$109,10,FALSE),VLOOKUP(F1523,'[1]2017Player Stats'!$A$2:$AB$830,10,FALSE))</f>
        <v>0</v>
      </c>
      <c r="R1523">
        <f>IF(G1523="GK",VLOOKUP(F1523,'[1]2017GoalKeeper Stats'!$A$2:$S$109,11,FALSE),VLOOKUP(F1523,'[1]2017Player Stats'!$A$2:$AB$830,11,FALSE))</f>
        <v>0</v>
      </c>
      <c r="S1523" t="str">
        <f>IF(G1523="GK",VLOOKUP(F1523,'[1]2017GoalKeeper Stats'!$A$2:$S$109,12,FALSE),VLOOKUP(F1523,'[1]2017Player Stats'!$A$2:$AB$830,12,FALSE))</f>
        <v>0/0</v>
      </c>
      <c r="T1523">
        <f>IF(G1523="GK",VLOOKUP(F1523,'[1]2017GoalKeeper Stats'!$A$2:$S$109,13,FALSE),VLOOKUP(F1523,'[1]2017Player Stats'!$A$2:$AB$830,13,FALSE))</f>
        <v>0</v>
      </c>
      <c r="U1523">
        <f>IF(G1523="GK",VLOOKUP(F1523,'[1]2017GoalKeeper Stats'!$A$2:$S$109,14,FALSE),VLOOKUP(F1523,'[1]2017Player Stats'!$A$2:$AB$830,14,FALSE))</f>
        <v>0</v>
      </c>
      <c r="V1523">
        <f>IF(G1523="GK",VLOOKUP(F1523,'[1]2017GoalKeeper Stats'!$A$2:$S$109,15,FALSE),VLOOKUP(F1523,'[1]2017Player Stats'!$A$2:$AB$830,15,FALSE))</f>
        <v>0</v>
      </c>
      <c r="W1523">
        <f>IF(G1523="GK",VLOOKUP(F1523,'[1]2017GoalKeeper Stats'!$A$2:$S$109,16,FALSE),VLOOKUP(F1523,'[1]2017Player Stats'!$A$2:$AB$830,16,FALSE))</f>
        <v>0</v>
      </c>
      <c r="X1523">
        <f>IF(G1523="GK",VLOOKUP(F1523,'[1]2017GoalKeeper Stats'!$A$2:$S$109,17,FALSE),VLOOKUP(F1523,'[1]2017Player Stats'!$A$2:$AB$830,17,FALSE))</f>
        <v>1</v>
      </c>
      <c r="Y1523">
        <f>IF(G1523="GK",VLOOKUP(F1523,'[1]2017GoalKeeper Stats'!$A$2:$S$109,18,FALSE),VLOOKUP(F1523,'[1]2017Player Stats'!$A$2:$AB$830,18,FALSE))</f>
        <v>3</v>
      </c>
      <c r="Z1523">
        <f>IF(G1523="GK",VLOOKUP(F1523,'[1]2017GoalKeeper Stats'!$A$2:$S$109,19,FALSE),VLOOKUP(F1523,'[1]2017Player Stats'!$A$2:$AB$830,19,FALSE))</f>
        <v>1</v>
      </c>
      <c r="AA1523">
        <f>IF(G1523="GK",VLOOKUP(F1523,'[1]2017GoalKeeper Stats'!$A$2:$S$109,20,FALSE),VLOOKUP(F1523,'[1]2017Player Stats'!$A$2:$AB$830,20,FALSE))</f>
        <v>0.56999999999999995</v>
      </c>
      <c r="AB1523">
        <f>IF(G1523="GK",VLOOKUP(F1523,'[1]2017GoalKeeper Stats'!$A$2:$S$109,21,FALSE),VLOOKUP(F1523,'[1]2017Player Stats'!$A$2:$AB$830,21,FALSE))</f>
        <v>4</v>
      </c>
      <c r="AC1523">
        <f>IF(G1523="GK",VLOOKUP(F1523,'[1]2017GoalKeeper Stats'!$A$2:$S$109,22,FALSE),VLOOKUP(F1523,'[1]2017Player Stats'!$A$2:$AB$830,22,FALSE))</f>
        <v>3</v>
      </c>
      <c r="AD1523">
        <f>IF(G1523="GK",VLOOKUP(F1523,'[1]2017GoalKeeper Stats'!$A$2:$S$109,23,FALSE),VLOOKUP(F1523,'[1]2017Player Stats'!$A$2:$AB$830,23,FALSE))</f>
        <v>0</v>
      </c>
      <c r="AE1523">
        <f>IF(G1523="GK",VLOOKUP(F1523,'[1]2017GoalKeeper Stats'!$A$2:$S$109,24,FALSE),VLOOKUP(F1523,'[1]2017Player Stats'!$A$2:$AB$830,24,FALSE))</f>
        <v>0</v>
      </c>
      <c r="AF1523">
        <f>IF(G1523="GK",VLOOKUP(F1523,'[1]2017GoalKeeper Stats'!$A$2:$S$109,25,FALSE),VLOOKUP(F1523,'[1]2017Player Stats'!$A$2:$AB$830,25,FALSE))</f>
        <v>0</v>
      </c>
      <c r="AG1523">
        <f>IF(G1523="GK",VLOOKUP(F1523,'[1]2017GoalKeeper Stats'!$A$2:$S$109,26,FALSE),VLOOKUP(F1523,'[1]2017Player Stats'!$A$2:$AB$830,26,FALSE))</f>
        <v>0</v>
      </c>
      <c r="AH1523" s="51">
        <v>2017</v>
      </c>
      <c r="AI1523" s="51">
        <v>34</v>
      </c>
      <c r="AJ1523" s="51">
        <v>419</v>
      </c>
      <c r="AK1523" s="51">
        <v>394</v>
      </c>
      <c r="AL1523" s="51">
        <v>59</v>
      </c>
      <c r="AM1523" s="51">
        <v>45</v>
      </c>
      <c r="AN1523" s="51">
        <v>14</v>
      </c>
      <c r="AO1523" s="52">
        <v>47.97</v>
      </c>
      <c r="AP1523" s="52">
        <v>44.24</v>
      </c>
      <c r="AQ1523" s="52">
        <v>3.73</v>
      </c>
      <c r="AR1523" s="52">
        <v>10.27</v>
      </c>
      <c r="AS1523" s="51">
        <v>55</v>
      </c>
      <c r="AT1523" s="52">
        <v>49.07</v>
      </c>
    </row>
    <row r="1524" spans="1:46" hidden="1">
      <c r="A1524">
        <v>2017</v>
      </c>
      <c r="B1524" t="s">
        <v>943</v>
      </c>
      <c r="C1524" t="s">
        <v>175</v>
      </c>
      <c r="D1524" t="s">
        <v>1513</v>
      </c>
      <c r="E1524" t="s">
        <v>1851</v>
      </c>
      <c r="F1524" t="str">
        <f t="shared" si="23"/>
        <v>Aaron Long</v>
      </c>
      <c r="G1524" t="s">
        <v>893</v>
      </c>
      <c r="H1524" s="143">
        <v>65000</v>
      </c>
      <c r="I1524" s="143">
        <v>65000</v>
      </c>
      <c r="J1524" t="str">
        <f>IF(G1524="GK",VLOOKUP(F1524,'[1]2017GoalKeeper Stats'!$A$2:$S$109,2,FALSE),VLOOKUP(F1524,'[1]2017Player Stats'!$A$2:$AB$830,2,FALSE))</f>
        <v>RBNY</v>
      </c>
      <c r="K1524">
        <f>IF(G1524="GK",VLOOKUP(F1524,'[1]2017GoalKeeper Stats'!$A$2:$S$109,4,FALSE),VLOOKUP(F1524,'[1]2017Player Stats'!$A$2:$AB$830,4,FALSE))</f>
        <v>31</v>
      </c>
      <c r="L1524">
        <f>IF(G1524="GK",VLOOKUP(F1524,'[1]2017GoalKeeper Stats'!$A$2:$S$109,5,FALSE),VLOOKUP(F1524,'[1]2017Player Stats'!$A$2:$AB$830,5,FALSE))</f>
        <v>30</v>
      </c>
      <c r="M1524">
        <f>IF(G1524="GK",VLOOKUP(F1524,'[1]2017GoalKeeper Stats'!$A$2:$S$109,6,FALSE),VLOOKUP(F1524,'[1]2017Player Stats'!$A$2:$AB$830,6,FALSE))</f>
        <v>2659</v>
      </c>
      <c r="N1524">
        <f>IF(G1524="GK",VLOOKUP(F1524,'[1]2017GoalKeeper Stats'!$A$2:$S$109,7,FALSE),VLOOKUP(F1524,'[1]2017Player Stats'!$A$2:$AB$830,7,FALSE))</f>
        <v>1</v>
      </c>
      <c r="O1524">
        <f>IF(G1524="GK",VLOOKUP(F1524,'[1]2017GoalKeeper Stats'!$A$2:$S$109,8,FALSE),VLOOKUP(F1524,'[1]2017Player Stats'!$A$2:$AB$830,8,FALSE))</f>
        <v>0</v>
      </c>
      <c r="P1524">
        <f>IF(G1524="GK",VLOOKUP(F1524,'[1]2017GoalKeeper Stats'!$A$2:$S$109,9,FALSE),VLOOKUP(F1524,'[1]2017Player Stats'!$A$2:$AB$830,9,FALSE))</f>
        <v>22</v>
      </c>
      <c r="Q1524">
        <f>IF(G1524="GK",VLOOKUP(F1524,'[1]2017GoalKeeper Stats'!$A$2:$S$109,10,FALSE),VLOOKUP(F1524,'[1]2017Player Stats'!$A$2:$AB$830,10,FALSE))</f>
        <v>8</v>
      </c>
      <c r="R1524">
        <f>IF(G1524="GK",VLOOKUP(F1524,'[1]2017GoalKeeper Stats'!$A$2:$S$109,11,FALSE),VLOOKUP(F1524,'[1]2017Player Stats'!$A$2:$AB$830,11,FALSE))</f>
        <v>0</v>
      </c>
      <c r="S1524" t="str">
        <f>IF(G1524="GK",VLOOKUP(F1524,'[1]2017GoalKeeper Stats'!$A$2:$S$109,12,FALSE),VLOOKUP(F1524,'[1]2017Player Stats'!$A$2:$AB$830,12,FALSE))</f>
        <v>0/0</v>
      </c>
      <c r="T1524">
        <f>IF(G1524="GK",VLOOKUP(F1524,'[1]2017GoalKeeper Stats'!$A$2:$S$109,13,FALSE),VLOOKUP(F1524,'[1]2017Player Stats'!$A$2:$AB$830,13,FALSE))</f>
        <v>0</v>
      </c>
      <c r="U1524">
        <f>IF(G1524="GK",VLOOKUP(F1524,'[1]2017GoalKeeper Stats'!$A$2:$S$109,14,FALSE),VLOOKUP(F1524,'[1]2017Player Stats'!$A$2:$AB$830,14,FALSE))</f>
        <v>1</v>
      </c>
      <c r="V1524">
        <f>IF(G1524="GK",VLOOKUP(F1524,'[1]2017GoalKeeper Stats'!$A$2:$S$109,15,FALSE),VLOOKUP(F1524,'[1]2017Player Stats'!$A$2:$AB$830,15,FALSE))</f>
        <v>0.03</v>
      </c>
      <c r="W1524">
        <f>IF(G1524="GK",VLOOKUP(F1524,'[1]2017GoalKeeper Stats'!$A$2:$S$109,16,FALSE),VLOOKUP(F1524,'[1]2017Player Stats'!$A$2:$AB$830,16,FALSE))</f>
        <v>4.5</v>
      </c>
      <c r="X1524">
        <f>IF(G1524="GK",VLOOKUP(F1524,'[1]2017GoalKeeper Stats'!$A$2:$S$109,17,FALSE),VLOOKUP(F1524,'[1]2017Player Stats'!$A$2:$AB$830,17,FALSE))</f>
        <v>0</v>
      </c>
      <c r="Y1524">
        <f>IF(G1524="GK",VLOOKUP(F1524,'[1]2017GoalKeeper Stats'!$A$2:$S$109,18,FALSE),VLOOKUP(F1524,'[1]2017Player Stats'!$A$2:$AB$830,18,FALSE))</f>
        <v>0</v>
      </c>
      <c r="Z1524">
        <f>IF(G1524="GK",VLOOKUP(F1524,'[1]2017GoalKeeper Stats'!$A$2:$S$109,19,FALSE),VLOOKUP(F1524,'[1]2017Player Stats'!$A$2:$AB$830,19,FALSE))</f>
        <v>0</v>
      </c>
      <c r="AA1524">
        <f>IF(G1524="GK",VLOOKUP(F1524,'[1]2017GoalKeeper Stats'!$A$2:$S$109,20,FALSE),VLOOKUP(F1524,'[1]2017Player Stats'!$A$2:$AB$830,20,FALSE))</f>
        <v>0</v>
      </c>
      <c r="AB1524">
        <f>IF(G1524="GK",VLOOKUP(F1524,'[1]2017GoalKeeper Stats'!$A$2:$S$109,21,FALSE),VLOOKUP(F1524,'[1]2017Player Stats'!$A$2:$AB$830,21,FALSE))</f>
        <v>20</v>
      </c>
      <c r="AC1524">
        <f>IF(G1524="GK",VLOOKUP(F1524,'[1]2017GoalKeeper Stats'!$A$2:$S$109,22,FALSE),VLOOKUP(F1524,'[1]2017Player Stats'!$A$2:$AB$830,22,FALSE))</f>
        <v>20</v>
      </c>
      <c r="AD1524">
        <f>IF(G1524="GK",VLOOKUP(F1524,'[1]2017GoalKeeper Stats'!$A$2:$S$109,23,FALSE),VLOOKUP(F1524,'[1]2017Player Stats'!$A$2:$AB$830,23,FALSE))</f>
        <v>0</v>
      </c>
      <c r="AE1524">
        <f>IF(G1524="GK",VLOOKUP(F1524,'[1]2017GoalKeeper Stats'!$A$2:$S$109,24,FALSE),VLOOKUP(F1524,'[1]2017Player Stats'!$A$2:$AB$830,24,FALSE))</f>
        <v>3</v>
      </c>
      <c r="AF1524">
        <f>IF(G1524="GK",VLOOKUP(F1524,'[1]2017GoalKeeper Stats'!$A$2:$S$109,25,FALSE),VLOOKUP(F1524,'[1]2017Player Stats'!$A$2:$AB$830,25,FALSE))</f>
        <v>0</v>
      </c>
      <c r="AG1524">
        <f>IF(G1524="GK",VLOOKUP(F1524,'[1]2017GoalKeeper Stats'!$A$2:$S$109,26,FALSE),VLOOKUP(F1524,'[1]2017Player Stats'!$A$2:$AB$830,26,FALSE))</f>
        <v>36.36</v>
      </c>
      <c r="AH1524" s="51">
        <v>2017</v>
      </c>
      <c r="AI1524" s="51">
        <v>34</v>
      </c>
      <c r="AJ1524" s="51">
        <v>450</v>
      </c>
      <c r="AK1524" s="51">
        <v>390</v>
      </c>
      <c r="AL1524" s="51">
        <v>50</v>
      </c>
      <c r="AM1524" s="51">
        <v>46</v>
      </c>
      <c r="AN1524" s="51">
        <v>4</v>
      </c>
      <c r="AO1524" s="52">
        <v>52.36</v>
      </c>
      <c r="AP1524" s="52">
        <v>44.21</v>
      </c>
      <c r="AQ1524" s="52">
        <v>8.15</v>
      </c>
      <c r="AR1524" s="52">
        <v>-4.1500000000000004</v>
      </c>
      <c r="AS1524" s="51">
        <v>50</v>
      </c>
      <c r="AT1524" s="52">
        <v>51.82</v>
      </c>
    </row>
    <row r="1525" spans="1:46" hidden="1">
      <c r="A1525">
        <v>2017</v>
      </c>
      <c r="B1525" t="s">
        <v>203</v>
      </c>
      <c r="C1525" t="s">
        <v>203</v>
      </c>
      <c r="D1525" t="s">
        <v>1411</v>
      </c>
      <c r="E1525" t="s">
        <v>1688</v>
      </c>
      <c r="F1525" t="str">
        <f t="shared" si="23"/>
        <v>Ben McKendry</v>
      </c>
      <c r="G1525" t="s">
        <v>860</v>
      </c>
      <c r="H1525" s="143">
        <v>65000</v>
      </c>
      <c r="I1525" s="143">
        <v>65000</v>
      </c>
      <c r="J1525" t="str">
        <f>IF(G1525="GK",VLOOKUP(F1525,'[1]2017GoalKeeper Stats'!$A$2:$S$109,2,FALSE),VLOOKUP(F1525,'[1]2017Player Stats'!$A$2:$AB$830,2,FALSE))</f>
        <v>VAN</v>
      </c>
      <c r="K1525">
        <f>IF(G1525="GK",VLOOKUP(F1525,'[1]2017GoalKeeper Stats'!$A$2:$S$109,4,FALSE),VLOOKUP(F1525,'[1]2017Player Stats'!$A$2:$AB$830,4,FALSE))</f>
        <v>1</v>
      </c>
      <c r="L1525">
        <f>IF(G1525="GK",VLOOKUP(F1525,'[1]2017GoalKeeper Stats'!$A$2:$S$109,5,FALSE),VLOOKUP(F1525,'[1]2017Player Stats'!$A$2:$AB$830,5,FALSE))</f>
        <v>1</v>
      </c>
      <c r="M1525">
        <f>IF(G1525="GK",VLOOKUP(F1525,'[1]2017GoalKeeper Stats'!$A$2:$S$109,6,FALSE),VLOOKUP(F1525,'[1]2017Player Stats'!$A$2:$AB$830,6,FALSE))</f>
        <v>90</v>
      </c>
      <c r="N1525">
        <f>IF(G1525="GK",VLOOKUP(F1525,'[1]2017GoalKeeper Stats'!$A$2:$S$109,7,FALSE),VLOOKUP(F1525,'[1]2017Player Stats'!$A$2:$AB$830,7,FALSE))</f>
        <v>0</v>
      </c>
      <c r="O1525">
        <f>IF(G1525="GK",VLOOKUP(F1525,'[1]2017GoalKeeper Stats'!$A$2:$S$109,8,FALSE),VLOOKUP(F1525,'[1]2017Player Stats'!$A$2:$AB$830,8,FALSE))</f>
        <v>0</v>
      </c>
      <c r="P1525">
        <f>IF(G1525="GK",VLOOKUP(F1525,'[1]2017GoalKeeper Stats'!$A$2:$S$109,9,FALSE),VLOOKUP(F1525,'[1]2017Player Stats'!$A$2:$AB$830,9,FALSE))</f>
        <v>0</v>
      </c>
      <c r="Q1525">
        <f>IF(G1525="GK",VLOOKUP(F1525,'[1]2017GoalKeeper Stats'!$A$2:$S$109,10,FALSE),VLOOKUP(F1525,'[1]2017Player Stats'!$A$2:$AB$830,10,FALSE))</f>
        <v>0</v>
      </c>
      <c r="R1525">
        <f>IF(G1525="GK",VLOOKUP(F1525,'[1]2017GoalKeeper Stats'!$A$2:$S$109,11,FALSE),VLOOKUP(F1525,'[1]2017Player Stats'!$A$2:$AB$830,11,FALSE))</f>
        <v>0</v>
      </c>
      <c r="S1525" t="str">
        <f>IF(G1525="GK",VLOOKUP(F1525,'[1]2017GoalKeeper Stats'!$A$2:$S$109,12,FALSE),VLOOKUP(F1525,'[1]2017Player Stats'!$A$2:$AB$830,12,FALSE))</f>
        <v>0/0</v>
      </c>
      <c r="T1525">
        <f>IF(G1525="GK",VLOOKUP(F1525,'[1]2017GoalKeeper Stats'!$A$2:$S$109,13,FALSE),VLOOKUP(F1525,'[1]2017Player Stats'!$A$2:$AB$830,13,FALSE))</f>
        <v>0</v>
      </c>
      <c r="U1525">
        <f>IF(G1525="GK",VLOOKUP(F1525,'[1]2017GoalKeeper Stats'!$A$2:$S$109,14,FALSE),VLOOKUP(F1525,'[1]2017Player Stats'!$A$2:$AB$830,14,FALSE))</f>
        <v>0</v>
      </c>
      <c r="V1525">
        <f>IF(G1525="GK",VLOOKUP(F1525,'[1]2017GoalKeeper Stats'!$A$2:$S$109,15,FALSE),VLOOKUP(F1525,'[1]2017Player Stats'!$A$2:$AB$830,15,FALSE))</f>
        <v>0</v>
      </c>
      <c r="W1525">
        <f>IF(G1525="GK",VLOOKUP(F1525,'[1]2017GoalKeeper Stats'!$A$2:$S$109,16,FALSE),VLOOKUP(F1525,'[1]2017Player Stats'!$A$2:$AB$830,16,FALSE))</f>
        <v>0</v>
      </c>
      <c r="X1525">
        <f>IF(G1525="GK",VLOOKUP(F1525,'[1]2017GoalKeeper Stats'!$A$2:$S$109,17,FALSE),VLOOKUP(F1525,'[1]2017Player Stats'!$A$2:$AB$830,17,FALSE))</f>
        <v>0</v>
      </c>
      <c r="Y1525">
        <f>IF(G1525="GK",VLOOKUP(F1525,'[1]2017GoalKeeper Stats'!$A$2:$S$109,18,FALSE),VLOOKUP(F1525,'[1]2017Player Stats'!$A$2:$AB$830,18,FALSE))</f>
        <v>0</v>
      </c>
      <c r="Z1525">
        <f>IF(G1525="GK",VLOOKUP(F1525,'[1]2017GoalKeeper Stats'!$A$2:$S$109,19,FALSE),VLOOKUP(F1525,'[1]2017Player Stats'!$A$2:$AB$830,19,FALSE))</f>
        <v>0</v>
      </c>
      <c r="AA1525">
        <f>IF(G1525="GK",VLOOKUP(F1525,'[1]2017GoalKeeper Stats'!$A$2:$S$109,20,FALSE),VLOOKUP(F1525,'[1]2017Player Stats'!$A$2:$AB$830,20,FALSE))</f>
        <v>0</v>
      </c>
      <c r="AB1525">
        <f>IF(G1525="GK",VLOOKUP(F1525,'[1]2017GoalKeeper Stats'!$A$2:$S$109,21,FALSE),VLOOKUP(F1525,'[1]2017Player Stats'!$A$2:$AB$830,21,FALSE))</f>
        <v>3</v>
      </c>
      <c r="AC1525">
        <f>IF(G1525="GK",VLOOKUP(F1525,'[1]2017GoalKeeper Stats'!$A$2:$S$109,22,FALSE),VLOOKUP(F1525,'[1]2017Player Stats'!$A$2:$AB$830,22,FALSE))</f>
        <v>2</v>
      </c>
      <c r="AD1525">
        <f>IF(G1525="GK",VLOOKUP(F1525,'[1]2017GoalKeeper Stats'!$A$2:$S$109,23,FALSE),VLOOKUP(F1525,'[1]2017Player Stats'!$A$2:$AB$830,23,FALSE))</f>
        <v>0</v>
      </c>
      <c r="AE1525">
        <f>IF(G1525="GK",VLOOKUP(F1525,'[1]2017GoalKeeper Stats'!$A$2:$S$109,24,FALSE),VLOOKUP(F1525,'[1]2017Player Stats'!$A$2:$AB$830,24,FALSE))</f>
        <v>0</v>
      </c>
      <c r="AF1525">
        <f>IF(G1525="GK",VLOOKUP(F1525,'[1]2017GoalKeeper Stats'!$A$2:$S$109,25,FALSE),VLOOKUP(F1525,'[1]2017Player Stats'!$A$2:$AB$830,25,FALSE))</f>
        <v>0</v>
      </c>
      <c r="AG1525">
        <f>IF(G1525="GK",VLOOKUP(F1525,'[1]2017GoalKeeper Stats'!$A$2:$S$109,26,FALSE),VLOOKUP(F1525,'[1]2017Player Stats'!$A$2:$AB$830,26,FALSE))</f>
        <v>0</v>
      </c>
      <c r="AH1525" s="51">
        <v>2017</v>
      </c>
      <c r="AI1525" s="51">
        <v>34</v>
      </c>
      <c r="AJ1525" s="51">
        <v>392</v>
      </c>
      <c r="AK1525" s="51">
        <v>520</v>
      </c>
      <c r="AL1525" s="51">
        <v>49</v>
      </c>
      <c r="AM1525" s="51">
        <v>49</v>
      </c>
      <c r="AN1525" s="51">
        <v>0</v>
      </c>
      <c r="AO1525" s="52">
        <v>43.74</v>
      </c>
      <c r="AP1525" s="52">
        <v>46.69</v>
      </c>
      <c r="AQ1525" s="52">
        <v>-2.95</v>
      </c>
      <c r="AR1525" s="52">
        <v>2.95</v>
      </c>
      <c r="AS1525" s="51">
        <v>52</v>
      </c>
      <c r="AT1525" s="52">
        <v>45.74</v>
      </c>
    </row>
    <row r="1526" spans="1:46" hidden="1">
      <c r="A1526">
        <v>2017</v>
      </c>
      <c r="B1526" t="s">
        <v>204</v>
      </c>
      <c r="C1526" t="s">
        <v>204</v>
      </c>
      <c r="D1526" t="s">
        <v>1590</v>
      </c>
      <c r="E1526" t="s">
        <v>2082</v>
      </c>
      <c r="F1526" t="str">
        <f t="shared" si="23"/>
        <v>Adam Najem</v>
      </c>
      <c r="G1526" t="s">
        <v>860</v>
      </c>
      <c r="H1526" s="143">
        <v>65000</v>
      </c>
      <c r="I1526" s="143">
        <v>65000</v>
      </c>
      <c r="J1526" t="str">
        <f>IF(G1526="GK",VLOOKUP(F1526,'[1]2017GoalKeeper Stats'!$A$2:$S$109,2,FALSE),VLOOKUP(F1526,'[1]2017Player Stats'!$A$2:$AB$830,2,FALSE))</f>
        <v>PHI</v>
      </c>
      <c r="K1526">
        <f>IF(G1526="GK",VLOOKUP(F1526,'[1]2017GoalKeeper Stats'!$A$2:$S$109,4,FALSE),VLOOKUP(F1526,'[1]2017Player Stats'!$A$2:$AB$830,4,FALSE))</f>
        <v>5</v>
      </c>
      <c r="L1526">
        <f>IF(G1526="GK",VLOOKUP(F1526,'[1]2017GoalKeeper Stats'!$A$2:$S$109,5,FALSE),VLOOKUP(F1526,'[1]2017Player Stats'!$A$2:$AB$830,5,FALSE))</f>
        <v>1</v>
      </c>
      <c r="M1526">
        <f>IF(G1526="GK",VLOOKUP(F1526,'[1]2017GoalKeeper Stats'!$A$2:$S$109,6,FALSE),VLOOKUP(F1526,'[1]2017Player Stats'!$A$2:$AB$830,6,FALSE))</f>
        <v>153</v>
      </c>
      <c r="N1526">
        <f>IF(G1526="GK",VLOOKUP(F1526,'[1]2017GoalKeeper Stats'!$A$2:$S$109,7,FALSE),VLOOKUP(F1526,'[1]2017Player Stats'!$A$2:$AB$830,7,FALSE))</f>
        <v>0</v>
      </c>
      <c r="O1526">
        <f>IF(G1526="GK",VLOOKUP(F1526,'[1]2017GoalKeeper Stats'!$A$2:$S$109,8,FALSE),VLOOKUP(F1526,'[1]2017Player Stats'!$A$2:$AB$830,8,FALSE))</f>
        <v>0</v>
      </c>
      <c r="P1526">
        <f>IF(G1526="GK",VLOOKUP(F1526,'[1]2017GoalKeeper Stats'!$A$2:$S$109,9,FALSE),VLOOKUP(F1526,'[1]2017Player Stats'!$A$2:$AB$830,9,FALSE))</f>
        <v>1</v>
      </c>
      <c r="Q1526">
        <f>IF(G1526="GK",VLOOKUP(F1526,'[1]2017GoalKeeper Stats'!$A$2:$S$109,10,FALSE),VLOOKUP(F1526,'[1]2017Player Stats'!$A$2:$AB$830,10,FALSE))</f>
        <v>0</v>
      </c>
      <c r="R1526">
        <f>IF(G1526="GK",VLOOKUP(F1526,'[1]2017GoalKeeper Stats'!$A$2:$S$109,11,FALSE),VLOOKUP(F1526,'[1]2017Player Stats'!$A$2:$AB$830,11,FALSE))</f>
        <v>0</v>
      </c>
      <c r="S1526" t="str">
        <f>IF(G1526="GK",VLOOKUP(F1526,'[1]2017GoalKeeper Stats'!$A$2:$S$109,12,FALSE),VLOOKUP(F1526,'[1]2017Player Stats'!$A$2:$AB$830,12,FALSE))</f>
        <v>0/0</v>
      </c>
      <c r="T1526">
        <f>IF(G1526="GK",VLOOKUP(F1526,'[1]2017GoalKeeper Stats'!$A$2:$S$109,13,FALSE),VLOOKUP(F1526,'[1]2017Player Stats'!$A$2:$AB$830,13,FALSE))</f>
        <v>0</v>
      </c>
      <c r="U1526">
        <f>IF(G1526="GK",VLOOKUP(F1526,'[1]2017GoalKeeper Stats'!$A$2:$S$109,14,FALSE),VLOOKUP(F1526,'[1]2017Player Stats'!$A$2:$AB$830,14,FALSE))</f>
        <v>0</v>
      </c>
      <c r="V1526">
        <f>IF(G1526="GK",VLOOKUP(F1526,'[1]2017GoalKeeper Stats'!$A$2:$S$109,15,FALSE),VLOOKUP(F1526,'[1]2017Player Stats'!$A$2:$AB$830,15,FALSE))</f>
        <v>0</v>
      </c>
      <c r="W1526">
        <f>IF(G1526="GK",VLOOKUP(F1526,'[1]2017GoalKeeper Stats'!$A$2:$S$109,16,FALSE),VLOOKUP(F1526,'[1]2017Player Stats'!$A$2:$AB$830,16,FALSE))</f>
        <v>0</v>
      </c>
      <c r="X1526">
        <f>IF(G1526="GK",VLOOKUP(F1526,'[1]2017GoalKeeper Stats'!$A$2:$S$109,17,FALSE),VLOOKUP(F1526,'[1]2017Player Stats'!$A$2:$AB$830,17,FALSE))</f>
        <v>0</v>
      </c>
      <c r="Y1526">
        <f>IF(G1526="GK",VLOOKUP(F1526,'[1]2017GoalKeeper Stats'!$A$2:$S$109,18,FALSE),VLOOKUP(F1526,'[1]2017Player Stats'!$A$2:$AB$830,18,FALSE))</f>
        <v>0</v>
      </c>
      <c r="Z1526">
        <f>IF(G1526="GK",VLOOKUP(F1526,'[1]2017GoalKeeper Stats'!$A$2:$S$109,19,FALSE),VLOOKUP(F1526,'[1]2017Player Stats'!$A$2:$AB$830,19,FALSE))</f>
        <v>0</v>
      </c>
      <c r="AA1526">
        <f>IF(G1526="GK",VLOOKUP(F1526,'[1]2017GoalKeeper Stats'!$A$2:$S$109,20,FALSE),VLOOKUP(F1526,'[1]2017Player Stats'!$A$2:$AB$830,20,FALSE))</f>
        <v>0</v>
      </c>
      <c r="AB1526">
        <f>IF(G1526="GK",VLOOKUP(F1526,'[1]2017GoalKeeper Stats'!$A$2:$S$109,21,FALSE),VLOOKUP(F1526,'[1]2017Player Stats'!$A$2:$AB$830,21,FALSE))</f>
        <v>4</v>
      </c>
      <c r="AC1526">
        <f>IF(G1526="GK",VLOOKUP(F1526,'[1]2017GoalKeeper Stats'!$A$2:$S$109,22,FALSE),VLOOKUP(F1526,'[1]2017Player Stats'!$A$2:$AB$830,22,FALSE))</f>
        <v>2</v>
      </c>
      <c r="AD1526">
        <f>IF(G1526="GK",VLOOKUP(F1526,'[1]2017GoalKeeper Stats'!$A$2:$S$109,23,FALSE),VLOOKUP(F1526,'[1]2017Player Stats'!$A$2:$AB$830,23,FALSE))</f>
        <v>0</v>
      </c>
      <c r="AE1526">
        <f>IF(G1526="GK",VLOOKUP(F1526,'[1]2017GoalKeeper Stats'!$A$2:$S$109,24,FALSE),VLOOKUP(F1526,'[1]2017Player Stats'!$A$2:$AB$830,24,FALSE))</f>
        <v>0</v>
      </c>
      <c r="AF1526">
        <f>IF(G1526="GK",VLOOKUP(F1526,'[1]2017GoalKeeper Stats'!$A$2:$S$109,25,FALSE),VLOOKUP(F1526,'[1]2017Player Stats'!$A$2:$AB$830,25,FALSE))</f>
        <v>0</v>
      </c>
      <c r="AG1526">
        <f>IF(G1526="GK",VLOOKUP(F1526,'[1]2017GoalKeeper Stats'!$A$2:$S$109,26,FALSE),VLOOKUP(F1526,'[1]2017Player Stats'!$A$2:$AB$830,26,FALSE))</f>
        <v>0</v>
      </c>
      <c r="AH1526" s="51">
        <v>2017</v>
      </c>
      <c r="AI1526" s="51">
        <v>34</v>
      </c>
      <c r="AJ1526" s="51">
        <v>386</v>
      </c>
      <c r="AK1526" s="51">
        <v>424</v>
      </c>
      <c r="AL1526" s="51">
        <v>49</v>
      </c>
      <c r="AM1526" s="51">
        <v>47</v>
      </c>
      <c r="AN1526" s="51">
        <v>2</v>
      </c>
      <c r="AO1526" s="52">
        <v>43.73</v>
      </c>
      <c r="AP1526" s="52">
        <v>44.93</v>
      </c>
      <c r="AQ1526" s="52">
        <v>-1.2</v>
      </c>
      <c r="AR1526" s="52">
        <v>3.2</v>
      </c>
      <c r="AS1526" s="51">
        <v>42</v>
      </c>
      <c r="AT1526" s="52">
        <v>44.82</v>
      </c>
    </row>
    <row r="1527" spans="1:46" hidden="1">
      <c r="A1527" s="144">
        <v>2017</v>
      </c>
      <c r="B1527" s="144" t="s">
        <v>202</v>
      </c>
      <c r="C1527" s="144" t="s">
        <v>202</v>
      </c>
      <c r="D1527" s="144" t="s">
        <v>1604</v>
      </c>
      <c r="E1527" s="144" t="s">
        <v>1030</v>
      </c>
      <c r="F1527" s="144" t="str">
        <f t="shared" si="23"/>
        <v>Richard Sanchez</v>
      </c>
      <c r="G1527" s="144" t="s">
        <v>860</v>
      </c>
      <c r="H1527" s="145">
        <v>65000</v>
      </c>
      <c r="I1527" s="145">
        <v>65000</v>
      </c>
      <c r="J1527" s="144" t="e">
        <f>IF(G1527="GK",VLOOKUP(F1527,'[1]2017GoalKeeper Stats'!$A$2:$S$109,2,FALSE),VLOOKUP(F1527,'[1]2017Player Stats'!$A$2:$AB$830,2,FALSE))</f>
        <v>#N/A</v>
      </c>
      <c r="K1527" s="144" t="e">
        <f>IF(G1527="GK",VLOOKUP(F1527,'[1]2017GoalKeeper Stats'!$A$2:$S$109,4,FALSE),VLOOKUP(F1527,'[1]2017Player Stats'!$A$2:$AB$830,4,FALSE))</f>
        <v>#N/A</v>
      </c>
      <c r="L1527" s="144" t="e">
        <f>IF(G1527="GK",VLOOKUP(F1527,'[1]2017GoalKeeper Stats'!$A$2:$S$109,5,FALSE),VLOOKUP(F1527,'[1]2017Player Stats'!$A$2:$AB$830,5,FALSE))</f>
        <v>#N/A</v>
      </c>
      <c r="M1527" s="144" t="e">
        <f>IF(G1527="GK",VLOOKUP(F1527,'[1]2017GoalKeeper Stats'!$A$2:$S$109,6,FALSE),VLOOKUP(F1527,'[1]2017Player Stats'!$A$2:$AB$830,6,FALSE))</f>
        <v>#N/A</v>
      </c>
      <c r="N1527" s="144" t="e">
        <f>IF(G1527="GK",VLOOKUP(F1527,'[1]2017GoalKeeper Stats'!$A$2:$S$109,7,FALSE),VLOOKUP(F1527,'[1]2017Player Stats'!$A$2:$AB$830,7,FALSE))</f>
        <v>#N/A</v>
      </c>
      <c r="O1527" s="144" t="e">
        <f>IF(G1527="GK",VLOOKUP(F1527,'[1]2017GoalKeeper Stats'!$A$2:$S$109,8,FALSE),VLOOKUP(F1527,'[1]2017Player Stats'!$A$2:$AB$830,8,FALSE))</f>
        <v>#N/A</v>
      </c>
      <c r="P1527" s="144" t="e">
        <f>IF(G1527="GK",VLOOKUP(F1527,'[1]2017GoalKeeper Stats'!$A$2:$S$109,9,FALSE),VLOOKUP(F1527,'[1]2017Player Stats'!$A$2:$AB$830,9,FALSE))</f>
        <v>#N/A</v>
      </c>
      <c r="Q1527" s="144" t="e">
        <f>IF(G1527="GK",VLOOKUP(F1527,'[1]2017GoalKeeper Stats'!$A$2:$S$109,10,FALSE),VLOOKUP(F1527,'[1]2017Player Stats'!$A$2:$AB$830,10,FALSE))</f>
        <v>#N/A</v>
      </c>
      <c r="R1527" s="144" t="e">
        <f>IF(G1527="GK",VLOOKUP(F1527,'[1]2017GoalKeeper Stats'!$A$2:$S$109,11,FALSE),VLOOKUP(F1527,'[1]2017Player Stats'!$A$2:$AB$830,11,FALSE))</f>
        <v>#N/A</v>
      </c>
      <c r="S1527" s="144" t="e">
        <f>IF(G1527="GK",VLOOKUP(F1527,'[1]2017GoalKeeper Stats'!$A$2:$S$109,12,FALSE),VLOOKUP(F1527,'[1]2017Player Stats'!$A$2:$AB$830,12,FALSE))</f>
        <v>#N/A</v>
      </c>
      <c r="T1527" s="144" t="e">
        <f>IF(G1527="GK",VLOOKUP(F1527,'[1]2017GoalKeeper Stats'!$A$2:$S$109,13,FALSE),VLOOKUP(F1527,'[1]2017Player Stats'!$A$2:$AB$830,13,FALSE))</f>
        <v>#N/A</v>
      </c>
      <c r="U1527" s="144" t="e">
        <f>IF(G1527="GK",VLOOKUP(F1527,'[1]2017GoalKeeper Stats'!$A$2:$S$109,14,FALSE),VLOOKUP(F1527,'[1]2017Player Stats'!$A$2:$AB$830,14,FALSE))</f>
        <v>#N/A</v>
      </c>
      <c r="V1527" s="144" t="e">
        <f>IF(G1527="GK",VLOOKUP(F1527,'[1]2017GoalKeeper Stats'!$A$2:$S$109,15,FALSE),VLOOKUP(F1527,'[1]2017Player Stats'!$A$2:$AB$830,15,FALSE))</f>
        <v>#N/A</v>
      </c>
      <c r="W1527" s="144" t="e">
        <f>IF(G1527="GK",VLOOKUP(F1527,'[1]2017GoalKeeper Stats'!$A$2:$S$109,16,FALSE),VLOOKUP(F1527,'[1]2017Player Stats'!$A$2:$AB$830,16,FALSE))</f>
        <v>#N/A</v>
      </c>
      <c r="X1527" s="144" t="e">
        <f>IF(G1527="GK",VLOOKUP(F1527,'[1]2017GoalKeeper Stats'!$A$2:$S$109,17,FALSE),VLOOKUP(F1527,'[1]2017Player Stats'!$A$2:$AB$830,17,FALSE))</f>
        <v>#N/A</v>
      </c>
      <c r="Y1527" s="144" t="e">
        <f>IF(G1527="GK",VLOOKUP(F1527,'[1]2017GoalKeeper Stats'!$A$2:$S$109,18,FALSE),VLOOKUP(F1527,'[1]2017Player Stats'!$A$2:$AB$830,18,FALSE))</f>
        <v>#N/A</v>
      </c>
      <c r="Z1527" s="144" t="e">
        <f>IF(G1527="GK",VLOOKUP(F1527,'[1]2017GoalKeeper Stats'!$A$2:$S$109,19,FALSE),VLOOKUP(F1527,'[1]2017Player Stats'!$A$2:$AB$830,19,FALSE))</f>
        <v>#N/A</v>
      </c>
      <c r="AA1527" s="144" t="e">
        <f>IF(G1527="GK",VLOOKUP(F1527,'[1]2017GoalKeeper Stats'!$A$2:$S$109,20,FALSE),VLOOKUP(F1527,'[1]2017Player Stats'!$A$2:$AB$830,20,FALSE))</f>
        <v>#N/A</v>
      </c>
      <c r="AB1527" s="144" t="e">
        <f>IF(G1527="GK",VLOOKUP(F1527,'[1]2017GoalKeeper Stats'!$A$2:$S$109,21,FALSE),VLOOKUP(F1527,'[1]2017Player Stats'!$A$2:$AB$830,21,FALSE))</f>
        <v>#N/A</v>
      </c>
      <c r="AC1527" s="144" t="e">
        <f>IF(G1527="GK",VLOOKUP(F1527,'[1]2017GoalKeeper Stats'!$A$2:$S$109,22,FALSE),VLOOKUP(F1527,'[1]2017Player Stats'!$A$2:$AB$830,22,FALSE))</f>
        <v>#N/A</v>
      </c>
      <c r="AD1527" s="144" t="e">
        <f>IF(G1527="GK",VLOOKUP(F1527,'[1]2017GoalKeeper Stats'!$A$2:$S$109,23,FALSE),VLOOKUP(F1527,'[1]2017Player Stats'!$A$2:$AB$830,23,FALSE))</f>
        <v>#N/A</v>
      </c>
      <c r="AE1527" s="144" t="e">
        <f>IF(G1527="GK",VLOOKUP(F1527,'[1]2017GoalKeeper Stats'!$A$2:$S$109,24,FALSE),VLOOKUP(F1527,'[1]2017Player Stats'!$A$2:$AB$830,24,FALSE))</f>
        <v>#N/A</v>
      </c>
      <c r="AF1527" s="144" t="e">
        <f>IF(G1527="GK",VLOOKUP(F1527,'[1]2017GoalKeeper Stats'!$A$2:$S$109,25,FALSE),VLOOKUP(F1527,'[1]2017Player Stats'!$A$2:$AB$830,25,FALSE))</f>
        <v>#N/A</v>
      </c>
      <c r="AG1527" s="144" t="e">
        <f>IF(G1527="GK",VLOOKUP(F1527,'[1]2017GoalKeeper Stats'!$A$2:$S$109,26,FALSE),VLOOKUP(F1527,'[1]2017Player Stats'!$A$2:$AB$830,26,FALSE))</f>
        <v>#N/A</v>
      </c>
      <c r="AH1527" s="51">
        <v>2017</v>
      </c>
      <c r="AI1527" s="51">
        <v>34</v>
      </c>
      <c r="AJ1527" s="51">
        <v>419</v>
      </c>
      <c r="AK1527" s="51">
        <v>394</v>
      </c>
      <c r="AL1527" s="51">
        <v>59</v>
      </c>
      <c r="AM1527" s="51">
        <v>45</v>
      </c>
      <c r="AN1527" s="51">
        <v>14</v>
      </c>
      <c r="AO1527" s="52">
        <v>47.97</v>
      </c>
      <c r="AP1527" s="52">
        <v>44.24</v>
      </c>
      <c r="AQ1527" s="52">
        <v>3.73</v>
      </c>
      <c r="AR1527" s="52">
        <v>10.27</v>
      </c>
      <c r="AS1527" s="51">
        <v>55</v>
      </c>
      <c r="AT1527" s="52">
        <v>49.07</v>
      </c>
    </row>
    <row r="1528" spans="1:46" hidden="1">
      <c r="A1528">
        <v>2017</v>
      </c>
      <c r="B1528" t="s">
        <v>896</v>
      </c>
      <c r="C1528" t="s">
        <v>896</v>
      </c>
      <c r="D1528" t="s">
        <v>1687</v>
      </c>
      <c r="E1528" t="s">
        <v>1227</v>
      </c>
      <c r="F1528" t="str">
        <f t="shared" si="23"/>
        <v>Matheus Silva</v>
      </c>
      <c r="G1528" t="s">
        <v>860</v>
      </c>
      <c r="H1528" s="143">
        <v>65000</v>
      </c>
      <c r="I1528" s="143">
        <v>65000</v>
      </c>
      <c r="J1528" t="str">
        <f>IF(G1528="GK",VLOOKUP(F1528,'[1]2017GoalKeeper Stats'!$A$2:$S$109,2,FALSE),VLOOKUP(F1528,'[1]2017Player Stats'!$A$2:$AB$830,2,FALSE))</f>
        <v>SJ</v>
      </c>
      <c r="K1528">
        <f>IF(G1528="GK",VLOOKUP(F1528,'[1]2017GoalKeeper Stats'!$A$2:$S$109,4,FALSE),VLOOKUP(F1528,'[1]2017Player Stats'!$A$2:$AB$830,4,FALSE))</f>
        <v>0</v>
      </c>
      <c r="L1528">
        <f>IF(G1528="GK",VLOOKUP(F1528,'[1]2017GoalKeeper Stats'!$A$2:$S$109,5,FALSE),VLOOKUP(F1528,'[1]2017Player Stats'!$A$2:$AB$830,5,FALSE))</f>
        <v>0</v>
      </c>
      <c r="M1528">
        <f>IF(G1528="GK",VLOOKUP(F1528,'[1]2017GoalKeeper Stats'!$A$2:$S$109,6,FALSE),VLOOKUP(F1528,'[1]2017Player Stats'!$A$2:$AB$830,6,FALSE))</f>
        <v>0</v>
      </c>
      <c r="N1528">
        <f>IF(G1528="GK",VLOOKUP(F1528,'[1]2017GoalKeeper Stats'!$A$2:$S$109,7,FALSE),VLOOKUP(F1528,'[1]2017Player Stats'!$A$2:$AB$830,7,FALSE))</f>
        <v>0</v>
      </c>
      <c r="O1528">
        <f>IF(G1528="GK",VLOOKUP(F1528,'[1]2017GoalKeeper Stats'!$A$2:$S$109,8,FALSE),VLOOKUP(F1528,'[1]2017Player Stats'!$A$2:$AB$830,8,FALSE))</f>
        <v>0</v>
      </c>
      <c r="P1528">
        <f>IF(G1528="GK",VLOOKUP(F1528,'[1]2017GoalKeeper Stats'!$A$2:$S$109,9,FALSE),VLOOKUP(F1528,'[1]2017Player Stats'!$A$2:$AB$830,9,FALSE))</f>
        <v>0</v>
      </c>
      <c r="Q1528">
        <f>IF(G1528="GK",VLOOKUP(F1528,'[1]2017GoalKeeper Stats'!$A$2:$S$109,10,FALSE),VLOOKUP(F1528,'[1]2017Player Stats'!$A$2:$AB$830,10,FALSE))</f>
        <v>0</v>
      </c>
      <c r="R1528">
        <f>IF(G1528="GK",VLOOKUP(F1528,'[1]2017GoalKeeper Stats'!$A$2:$S$109,11,FALSE),VLOOKUP(F1528,'[1]2017Player Stats'!$A$2:$AB$830,11,FALSE))</f>
        <v>0</v>
      </c>
      <c r="S1528" t="str">
        <f>IF(G1528="GK",VLOOKUP(F1528,'[1]2017GoalKeeper Stats'!$A$2:$S$109,12,FALSE),VLOOKUP(F1528,'[1]2017Player Stats'!$A$2:$AB$830,12,FALSE))</f>
        <v>0/0</v>
      </c>
      <c r="T1528">
        <f>IF(G1528="GK",VLOOKUP(F1528,'[1]2017GoalKeeper Stats'!$A$2:$S$109,13,FALSE),VLOOKUP(F1528,'[1]2017Player Stats'!$A$2:$AB$830,13,FALSE))</f>
        <v>0</v>
      </c>
      <c r="U1528">
        <f>IF(G1528="GK",VLOOKUP(F1528,'[1]2017GoalKeeper Stats'!$A$2:$S$109,14,FALSE),VLOOKUP(F1528,'[1]2017Player Stats'!$A$2:$AB$830,14,FALSE))</f>
        <v>0</v>
      </c>
      <c r="V1528">
        <f>IF(G1528="GK",VLOOKUP(F1528,'[1]2017GoalKeeper Stats'!$A$2:$S$109,15,FALSE),VLOOKUP(F1528,'[1]2017Player Stats'!$A$2:$AB$830,15,FALSE))</f>
        <v>0</v>
      </c>
      <c r="W1528">
        <f>IF(G1528="GK",VLOOKUP(F1528,'[1]2017GoalKeeper Stats'!$A$2:$S$109,16,FALSE),VLOOKUP(F1528,'[1]2017Player Stats'!$A$2:$AB$830,16,FALSE))</f>
        <v>0</v>
      </c>
      <c r="X1528">
        <f>IF(G1528="GK",VLOOKUP(F1528,'[1]2017GoalKeeper Stats'!$A$2:$S$109,17,FALSE),VLOOKUP(F1528,'[1]2017Player Stats'!$A$2:$AB$830,17,FALSE))</f>
        <v>0</v>
      </c>
      <c r="Y1528">
        <f>IF(G1528="GK",VLOOKUP(F1528,'[1]2017GoalKeeper Stats'!$A$2:$S$109,18,FALSE),VLOOKUP(F1528,'[1]2017Player Stats'!$A$2:$AB$830,18,FALSE))</f>
        <v>0</v>
      </c>
      <c r="Z1528">
        <f>IF(G1528="GK",VLOOKUP(F1528,'[1]2017GoalKeeper Stats'!$A$2:$S$109,19,FALSE),VLOOKUP(F1528,'[1]2017Player Stats'!$A$2:$AB$830,19,FALSE))</f>
        <v>0</v>
      </c>
      <c r="AA1528">
        <f>IF(G1528="GK",VLOOKUP(F1528,'[1]2017GoalKeeper Stats'!$A$2:$S$109,20,FALSE),VLOOKUP(F1528,'[1]2017Player Stats'!$A$2:$AB$830,20,FALSE))</f>
        <v>0</v>
      </c>
      <c r="AB1528">
        <f>IF(G1528="GK",VLOOKUP(F1528,'[1]2017GoalKeeper Stats'!$A$2:$S$109,21,FALSE),VLOOKUP(F1528,'[1]2017Player Stats'!$A$2:$AB$830,21,FALSE))</f>
        <v>0</v>
      </c>
      <c r="AC1528">
        <f>IF(G1528="GK",VLOOKUP(F1528,'[1]2017GoalKeeper Stats'!$A$2:$S$109,22,FALSE),VLOOKUP(F1528,'[1]2017Player Stats'!$A$2:$AB$830,22,FALSE))</f>
        <v>0</v>
      </c>
      <c r="AD1528">
        <f>IF(G1528="GK",VLOOKUP(F1528,'[1]2017GoalKeeper Stats'!$A$2:$S$109,23,FALSE),VLOOKUP(F1528,'[1]2017Player Stats'!$A$2:$AB$830,23,FALSE))</f>
        <v>0</v>
      </c>
      <c r="AE1528">
        <f>IF(G1528="GK",VLOOKUP(F1528,'[1]2017GoalKeeper Stats'!$A$2:$S$109,24,FALSE),VLOOKUP(F1528,'[1]2017Player Stats'!$A$2:$AB$830,24,FALSE))</f>
        <v>0</v>
      </c>
      <c r="AF1528">
        <f>IF(G1528="GK",VLOOKUP(F1528,'[1]2017GoalKeeper Stats'!$A$2:$S$109,25,FALSE),VLOOKUP(F1528,'[1]2017Player Stats'!$A$2:$AB$830,25,FALSE))</f>
        <v>0</v>
      </c>
      <c r="AG1528">
        <f>IF(G1528="GK",VLOOKUP(F1528,'[1]2017GoalKeeper Stats'!$A$2:$S$109,26,FALSE),VLOOKUP(F1528,'[1]2017Player Stats'!$A$2:$AB$830,26,FALSE))</f>
        <v>0</v>
      </c>
      <c r="AH1528" s="51">
        <v>2017</v>
      </c>
      <c r="AI1528" s="51">
        <v>34</v>
      </c>
      <c r="AJ1528" s="51">
        <v>469</v>
      </c>
      <c r="AK1528" s="51">
        <v>450</v>
      </c>
      <c r="AL1528" s="51">
        <v>39</v>
      </c>
      <c r="AM1528" s="51">
        <v>58</v>
      </c>
      <c r="AN1528" s="51">
        <v>-19</v>
      </c>
      <c r="AO1528" s="52">
        <v>45.18</v>
      </c>
      <c r="AP1528" s="52">
        <v>46.96</v>
      </c>
      <c r="AQ1528" s="52">
        <v>-1.78</v>
      </c>
      <c r="AR1528" s="52">
        <v>-17.22</v>
      </c>
      <c r="AS1528" s="51">
        <v>46</v>
      </c>
      <c r="AT1528" s="52">
        <v>47.03</v>
      </c>
    </row>
    <row r="1529" spans="1:46" hidden="1">
      <c r="A1529">
        <v>2017</v>
      </c>
      <c r="B1529" t="s">
        <v>882</v>
      </c>
      <c r="C1529" t="s">
        <v>882</v>
      </c>
      <c r="D1529" t="s">
        <v>1746</v>
      </c>
      <c r="E1529" t="s">
        <v>1359</v>
      </c>
      <c r="F1529" t="str">
        <f t="shared" si="23"/>
        <v>Joshua Smith</v>
      </c>
      <c r="G1529" t="s">
        <v>893</v>
      </c>
      <c r="H1529" s="143">
        <v>65000</v>
      </c>
      <c r="I1529" s="143">
        <v>65000</v>
      </c>
      <c r="J1529" t="str">
        <f>IF(G1529="GK",VLOOKUP(F1529,'[1]2017GoalKeeper Stats'!$A$2:$S$109,2,FALSE),VLOOKUP(F1529,'[1]2017Player Stats'!$A$2:$AB$830,2,FALSE))</f>
        <v>NE</v>
      </c>
      <c r="K1529">
        <f>IF(G1529="GK",VLOOKUP(F1529,'[1]2017GoalKeeper Stats'!$A$2:$S$109,4,FALSE),VLOOKUP(F1529,'[1]2017Player Stats'!$A$2:$AB$830,4,FALSE))</f>
        <v>6</v>
      </c>
      <c r="L1529">
        <f>IF(G1529="GK",VLOOKUP(F1529,'[1]2017GoalKeeper Stats'!$A$2:$S$109,5,FALSE),VLOOKUP(F1529,'[1]2017Player Stats'!$A$2:$AB$830,5,FALSE))</f>
        <v>6</v>
      </c>
      <c r="M1529">
        <f>IF(G1529="GK",VLOOKUP(F1529,'[1]2017GoalKeeper Stats'!$A$2:$S$109,6,FALSE),VLOOKUP(F1529,'[1]2017Player Stats'!$A$2:$AB$830,6,FALSE))</f>
        <v>539</v>
      </c>
      <c r="N1529">
        <f>IF(G1529="GK",VLOOKUP(F1529,'[1]2017GoalKeeper Stats'!$A$2:$S$109,7,FALSE),VLOOKUP(F1529,'[1]2017Player Stats'!$A$2:$AB$830,7,FALSE))</f>
        <v>0</v>
      </c>
      <c r="O1529">
        <f>IF(G1529="GK",VLOOKUP(F1529,'[1]2017GoalKeeper Stats'!$A$2:$S$109,8,FALSE),VLOOKUP(F1529,'[1]2017Player Stats'!$A$2:$AB$830,8,FALSE))</f>
        <v>0</v>
      </c>
      <c r="P1529">
        <f>IF(G1529="GK",VLOOKUP(F1529,'[1]2017GoalKeeper Stats'!$A$2:$S$109,9,FALSE),VLOOKUP(F1529,'[1]2017Player Stats'!$A$2:$AB$830,9,FALSE))</f>
        <v>6</v>
      </c>
      <c r="Q1529">
        <f>IF(G1529="GK",VLOOKUP(F1529,'[1]2017GoalKeeper Stats'!$A$2:$S$109,10,FALSE),VLOOKUP(F1529,'[1]2017Player Stats'!$A$2:$AB$830,10,FALSE))</f>
        <v>1</v>
      </c>
      <c r="R1529">
        <f>IF(G1529="GK",VLOOKUP(F1529,'[1]2017GoalKeeper Stats'!$A$2:$S$109,11,FALSE),VLOOKUP(F1529,'[1]2017Player Stats'!$A$2:$AB$830,11,FALSE))</f>
        <v>0</v>
      </c>
      <c r="S1529" t="str">
        <f>IF(G1529="GK",VLOOKUP(F1529,'[1]2017GoalKeeper Stats'!$A$2:$S$109,12,FALSE),VLOOKUP(F1529,'[1]2017Player Stats'!$A$2:$AB$830,12,FALSE))</f>
        <v>0/0</v>
      </c>
      <c r="T1529">
        <f>IF(G1529="GK",VLOOKUP(F1529,'[1]2017GoalKeeper Stats'!$A$2:$S$109,13,FALSE),VLOOKUP(F1529,'[1]2017Player Stats'!$A$2:$AB$830,13,FALSE))</f>
        <v>0</v>
      </c>
      <c r="U1529">
        <f>IF(G1529="GK",VLOOKUP(F1529,'[1]2017GoalKeeper Stats'!$A$2:$S$109,14,FALSE),VLOOKUP(F1529,'[1]2017Player Stats'!$A$2:$AB$830,14,FALSE))</f>
        <v>0</v>
      </c>
      <c r="V1529">
        <f>IF(G1529="GK",VLOOKUP(F1529,'[1]2017GoalKeeper Stats'!$A$2:$S$109,15,FALSE),VLOOKUP(F1529,'[1]2017Player Stats'!$A$2:$AB$830,15,FALSE))</f>
        <v>0</v>
      </c>
      <c r="W1529">
        <f>IF(G1529="GK",VLOOKUP(F1529,'[1]2017GoalKeeper Stats'!$A$2:$S$109,16,FALSE),VLOOKUP(F1529,'[1]2017Player Stats'!$A$2:$AB$830,16,FALSE))</f>
        <v>0</v>
      </c>
      <c r="X1529">
        <f>IF(G1529="GK",VLOOKUP(F1529,'[1]2017GoalKeeper Stats'!$A$2:$S$109,17,FALSE),VLOOKUP(F1529,'[1]2017Player Stats'!$A$2:$AB$830,17,FALSE))</f>
        <v>0</v>
      </c>
      <c r="Y1529">
        <f>IF(G1529="GK",VLOOKUP(F1529,'[1]2017GoalKeeper Stats'!$A$2:$S$109,18,FALSE),VLOOKUP(F1529,'[1]2017Player Stats'!$A$2:$AB$830,18,FALSE))</f>
        <v>0</v>
      </c>
      <c r="Z1529">
        <f>IF(G1529="GK",VLOOKUP(F1529,'[1]2017GoalKeeper Stats'!$A$2:$S$109,19,FALSE),VLOOKUP(F1529,'[1]2017Player Stats'!$A$2:$AB$830,19,FALSE))</f>
        <v>0</v>
      </c>
      <c r="AA1529">
        <f>IF(G1529="GK",VLOOKUP(F1529,'[1]2017GoalKeeper Stats'!$A$2:$S$109,20,FALSE),VLOOKUP(F1529,'[1]2017Player Stats'!$A$2:$AB$830,20,FALSE))</f>
        <v>0</v>
      </c>
      <c r="AB1529">
        <f>IF(G1529="GK",VLOOKUP(F1529,'[1]2017GoalKeeper Stats'!$A$2:$S$109,21,FALSE),VLOOKUP(F1529,'[1]2017Player Stats'!$A$2:$AB$830,21,FALSE))</f>
        <v>8</v>
      </c>
      <c r="AC1529">
        <f>IF(G1529="GK",VLOOKUP(F1529,'[1]2017GoalKeeper Stats'!$A$2:$S$109,22,FALSE),VLOOKUP(F1529,'[1]2017Player Stats'!$A$2:$AB$830,22,FALSE))</f>
        <v>3</v>
      </c>
      <c r="AD1529">
        <f>IF(G1529="GK",VLOOKUP(F1529,'[1]2017GoalKeeper Stats'!$A$2:$S$109,23,FALSE),VLOOKUP(F1529,'[1]2017Player Stats'!$A$2:$AB$830,23,FALSE))</f>
        <v>0</v>
      </c>
      <c r="AE1529">
        <f>IF(G1529="GK",VLOOKUP(F1529,'[1]2017GoalKeeper Stats'!$A$2:$S$109,24,FALSE),VLOOKUP(F1529,'[1]2017Player Stats'!$A$2:$AB$830,24,FALSE))</f>
        <v>0</v>
      </c>
      <c r="AF1529">
        <f>IF(G1529="GK",VLOOKUP(F1529,'[1]2017GoalKeeper Stats'!$A$2:$S$109,25,FALSE),VLOOKUP(F1529,'[1]2017Player Stats'!$A$2:$AB$830,25,FALSE))</f>
        <v>0</v>
      </c>
      <c r="AG1529">
        <f>IF(G1529="GK",VLOOKUP(F1529,'[1]2017GoalKeeper Stats'!$A$2:$S$109,26,FALSE),VLOOKUP(F1529,'[1]2017Player Stats'!$A$2:$AB$830,26,FALSE))</f>
        <v>16.670000000000002</v>
      </c>
      <c r="AH1529" s="51">
        <v>2017</v>
      </c>
      <c r="AI1529" s="51">
        <v>34</v>
      </c>
      <c r="AJ1529" s="51">
        <v>434</v>
      </c>
      <c r="AK1529" s="51">
        <v>418</v>
      </c>
      <c r="AL1529" s="51">
        <v>53</v>
      </c>
      <c r="AM1529" s="51">
        <v>61</v>
      </c>
      <c r="AN1529" s="51">
        <v>-8</v>
      </c>
      <c r="AO1529" s="52">
        <v>50.23</v>
      </c>
      <c r="AP1529" s="52">
        <v>45.82</v>
      </c>
      <c r="AQ1529" s="52">
        <v>4.41</v>
      </c>
      <c r="AR1529" s="52">
        <v>-12.41</v>
      </c>
      <c r="AS1529" s="51">
        <v>45</v>
      </c>
      <c r="AT1529" s="52">
        <v>49.33</v>
      </c>
    </row>
    <row r="1530" spans="1:46" hidden="1">
      <c r="A1530">
        <v>2017</v>
      </c>
      <c r="B1530" t="s">
        <v>211</v>
      </c>
      <c r="C1530" t="s">
        <v>173</v>
      </c>
      <c r="D1530" t="s">
        <v>1489</v>
      </c>
      <c r="E1530" t="s">
        <v>1490</v>
      </c>
      <c r="F1530" t="str">
        <f t="shared" si="23"/>
        <v>John Stertzer</v>
      </c>
      <c r="G1530" t="s">
        <v>860</v>
      </c>
      <c r="H1530" s="143">
        <v>65000</v>
      </c>
      <c r="I1530" s="143">
        <v>65000</v>
      </c>
      <c r="J1530" t="str">
        <f>IF(G1530="GK",VLOOKUP(F1530,'[1]2017GoalKeeper Stats'!$A$2:$S$109,2,FALSE),VLOOKUP(F1530,'[1]2017Player Stats'!$A$2:$AB$830,2,FALSE))</f>
        <v>NYC</v>
      </c>
      <c r="K1530">
        <f>IF(G1530="GK",VLOOKUP(F1530,'[1]2017GoalKeeper Stats'!$A$2:$S$109,4,FALSE),VLOOKUP(F1530,'[1]2017Player Stats'!$A$2:$AB$830,4,FALSE))</f>
        <v>5</v>
      </c>
      <c r="L1530">
        <f>IF(G1530="GK",VLOOKUP(F1530,'[1]2017GoalKeeper Stats'!$A$2:$S$109,5,FALSE),VLOOKUP(F1530,'[1]2017Player Stats'!$A$2:$AB$830,5,FALSE))</f>
        <v>0</v>
      </c>
      <c r="M1530">
        <f>IF(G1530="GK",VLOOKUP(F1530,'[1]2017GoalKeeper Stats'!$A$2:$S$109,6,FALSE),VLOOKUP(F1530,'[1]2017Player Stats'!$A$2:$AB$830,6,FALSE))</f>
        <v>53</v>
      </c>
      <c r="N1530">
        <f>IF(G1530="GK",VLOOKUP(F1530,'[1]2017GoalKeeper Stats'!$A$2:$S$109,7,FALSE),VLOOKUP(F1530,'[1]2017Player Stats'!$A$2:$AB$830,7,FALSE))</f>
        <v>0</v>
      </c>
      <c r="O1530">
        <f>IF(G1530="GK",VLOOKUP(F1530,'[1]2017GoalKeeper Stats'!$A$2:$S$109,8,FALSE),VLOOKUP(F1530,'[1]2017Player Stats'!$A$2:$AB$830,8,FALSE))</f>
        <v>0</v>
      </c>
      <c r="P1530">
        <f>IF(G1530="GK",VLOOKUP(F1530,'[1]2017GoalKeeper Stats'!$A$2:$S$109,9,FALSE),VLOOKUP(F1530,'[1]2017Player Stats'!$A$2:$AB$830,9,FALSE))</f>
        <v>0</v>
      </c>
      <c r="Q1530">
        <f>IF(G1530="GK",VLOOKUP(F1530,'[1]2017GoalKeeper Stats'!$A$2:$S$109,10,FALSE),VLOOKUP(F1530,'[1]2017Player Stats'!$A$2:$AB$830,10,FALSE))</f>
        <v>0</v>
      </c>
      <c r="R1530">
        <f>IF(G1530="GK",VLOOKUP(F1530,'[1]2017GoalKeeper Stats'!$A$2:$S$109,11,FALSE),VLOOKUP(F1530,'[1]2017Player Stats'!$A$2:$AB$830,11,FALSE))</f>
        <v>0</v>
      </c>
      <c r="S1530" t="str">
        <f>IF(G1530="GK",VLOOKUP(F1530,'[1]2017GoalKeeper Stats'!$A$2:$S$109,12,FALSE),VLOOKUP(F1530,'[1]2017Player Stats'!$A$2:$AB$830,12,FALSE))</f>
        <v>0/0</v>
      </c>
      <c r="T1530">
        <f>IF(G1530="GK",VLOOKUP(F1530,'[1]2017GoalKeeper Stats'!$A$2:$S$109,13,FALSE),VLOOKUP(F1530,'[1]2017Player Stats'!$A$2:$AB$830,13,FALSE))</f>
        <v>0</v>
      </c>
      <c r="U1530">
        <f>IF(G1530="GK",VLOOKUP(F1530,'[1]2017GoalKeeper Stats'!$A$2:$S$109,14,FALSE),VLOOKUP(F1530,'[1]2017Player Stats'!$A$2:$AB$830,14,FALSE))</f>
        <v>0</v>
      </c>
      <c r="V1530">
        <f>IF(G1530="GK",VLOOKUP(F1530,'[1]2017GoalKeeper Stats'!$A$2:$S$109,15,FALSE),VLOOKUP(F1530,'[1]2017Player Stats'!$A$2:$AB$830,15,FALSE))</f>
        <v>0</v>
      </c>
      <c r="W1530">
        <f>IF(G1530="GK",VLOOKUP(F1530,'[1]2017GoalKeeper Stats'!$A$2:$S$109,16,FALSE),VLOOKUP(F1530,'[1]2017Player Stats'!$A$2:$AB$830,16,FALSE))</f>
        <v>0</v>
      </c>
      <c r="X1530">
        <f>IF(G1530="GK",VLOOKUP(F1530,'[1]2017GoalKeeper Stats'!$A$2:$S$109,17,FALSE),VLOOKUP(F1530,'[1]2017Player Stats'!$A$2:$AB$830,17,FALSE))</f>
        <v>0</v>
      </c>
      <c r="Y1530">
        <f>IF(G1530="GK",VLOOKUP(F1530,'[1]2017GoalKeeper Stats'!$A$2:$S$109,18,FALSE),VLOOKUP(F1530,'[1]2017Player Stats'!$A$2:$AB$830,18,FALSE))</f>
        <v>0</v>
      </c>
      <c r="Z1530">
        <f>IF(G1530="GK",VLOOKUP(F1530,'[1]2017GoalKeeper Stats'!$A$2:$S$109,19,FALSE),VLOOKUP(F1530,'[1]2017Player Stats'!$A$2:$AB$830,19,FALSE))</f>
        <v>0</v>
      </c>
      <c r="AA1530">
        <f>IF(G1530="GK",VLOOKUP(F1530,'[1]2017GoalKeeper Stats'!$A$2:$S$109,20,FALSE),VLOOKUP(F1530,'[1]2017Player Stats'!$A$2:$AB$830,20,FALSE))</f>
        <v>0</v>
      </c>
      <c r="AB1530">
        <f>IF(G1530="GK",VLOOKUP(F1530,'[1]2017GoalKeeper Stats'!$A$2:$S$109,21,FALSE),VLOOKUP(F1530,'[1]2017Player Stats'!$A$2:$AB$830,21,FALSE))</f>
        <v>1</v>
      </c>
      <c r="AC1530">
        <f>IF(G1530="GK",VLOOKUP(F1530,'[1]2017GoalKeeper Stats'!$A$2:$S$109,22,FALSE),VLOOKUP(F1530,'[1]2017Player Stats'!$A$2:$AB$830,22,FALSE))</f>
        <v>0</v>
      </c>
      <c r="AD1530">
        <f>IF(G1530="GK",VLOOKUP(F1530,'[1]2017GoalKeeper Stats'!$A$2:$S$109,23,FALSE),VLOOKUP(F1530,'[1]2017Player Stats'!$A$2:$AB$830,23,FALSE))</f>
        <v>0</v>
      </c>
      <c r="AE1530">
        <f>IF(G1530="GK",VLOOKUP(F1530,'[1]2017GoalKeeper Stats'!$A$2:$S$109,24,FALSE),VLOOKUP(F1530,'[1]2017Player Stats'!$A$2:$AB$830,24,FALSE))</f>
        <v>0</v>
      </c>
      <c r="AF1530">
        <f>IF(G1530="GK",VLOOKUP(F1530,'[1]2017GoalKeeper Stats'!$A$2:$S$109,25,FALSE),VLOOKUP(F1530,'[1]2017Player Stats'!$A$2:$AB$830,25,FALSE))</f>
        <v>0</v>
      </c>
      <c r="AG1530">
        <f>IF(G1530="GK",VLOOKUP(F1530,'[1]2017GoalKeeper Stats'!$A$2:$S$109,26,FALSE),VLOOKUP(F1530,'[1]2017Player Stats'!$A$2:$AB$830,26,FALSE))</f>
        <v>0</v>
      </c>
      <c r="AH1530" s="51">
        <v>2017</v>
      </c>
      <c r="AI1530" s="51">
        <v>34</v>
      </c>
      <c r="AJ1530" s="51">
        <v>484</v>
      </c>
      <c r="AK1530" s="51">
        <v>421</v>
      </c>
      <c r="AL1530" s="51">
        <v>56</v>
      </c>
      <c r="AM1530" s="51">
        <v>43</v>
      </c>
      <c r="AN1530" s="51">
        <v>13</v>
      </c>
      <c r="AO1530" s="52">
        <v>53.25</v>
      </c>
      <c r="AP1530" s="52">
        <v>41.26</v>
      </c>
      <c r="AQ1530" s="52">
        <v>11.98</v>
      </c>
      <c r="AR1530" s="52">
        <v>1.02</v>
      </c>
      <c r="AS1530" s="51">
        <v>57</v>
      </c>
      <c r="AT1530" s="52">
        <v>55.34</v>
      </c>
    </row>
    <row r="1531" spans="1:46" hidden="1">
      <c r="A1531">
        <v>2017</v>
      </c>
      <c r="B1531" t="s">
        <v>204</v>
      </c>
      <c r="C1531" t="s">
        <v>204</v>
      </c>
      <c r="D1531" t="s">
        <v>1871</v>
      </c>
      <c r="E1531" t="s">
        <v>1872</v>
      </c>
      <c r="F1531" t="str">
        <f t="shared" si="23"/>
        <v>Ken Tribbett</v>
      </c>
      <c r="G1531" t="s">
        <v>893</v>
      </c>
      <c r="H1531" s="143">
        <v>65000</v>
      </c>
      <c r="I1531" s="143">
        <v>65000</v>
      </c>
      <c r="J1531" t="str">
        <f>IF(G1531="GK",VLOOKUP(F1531,'[1]2017GoalKeeper Stats'!$A$2:$S$109,2,FALSE),VLOOKUP(F1531,'[1]2017Player Stats'!$A$2:$AB$830,2,FALSE))</f>
        <v>NSH</v>
      </c>
      <c r="K1531">
        <f>IF(G1531="GK",VLOOKUP(F1531,'[1]2017GoalKeeper Stats'!$A$2:$S$109,4,FALSE),VLOOKUP(F1531,'[1]2017Player Stats'!$A$2:$AB$830,4,FALSE))</f>
        <v>1</v>
      </c>
      <c r="L1531">
        <f>IF(G1531="GK",VLOOKUP(F1531,'[1]2017GoalKeeper Stats'!$A$2:$S$109,5,FALSE),VLOOKUP(F1531,'[1]2017Player Stats'!$A$2:$AB$830,5,FALSE))</f>
        <v>0</v>
      </c>
      <c r="M1531">
        <f>IF(G1531="GK",VLOOKUP(F1531,'[1]2017GoalKeeper Stats'!$A$2:$S$109,6,FALSE),VLOOKUP(F1531,'[1]2017Player Stats'!$A$2:$AB$830,6,FALSE))</f>
        <v>3</v>
      </c>
      <c r="N1531">
        <f>IF(G1531="GK",VLOOKUP(F1531,'[1]2017GoalKeeper Stats'!$A$2:$S$109,7,FALSE),VLOOKUP(F1531,'[1]2017Player Stats'!$A$2:$AB$830,7,FALSE))</f>
        <v>0</v>
      </c>
      <c r="O1531">
        <f>IF(G1531="GK",VLOOKUP(F1531,'[1]2017GoalKeeper Stats'!$A$2:$S$109,8,FALSE),VLOOKUP(F1531,'[1]2017Player Stats'!$A$2:$AB$830,8,FALSE))</f>
        <v>0</v>
      </c>
      <c r="P1531">
        <f>IF(G1531="GK",VLOOKUP(F1531,'[1]2017GoalKeeper Stats'!$A$2:$S$109,9,FALSE),VLOOKUP(F1531,'[1]2017Player Stats'!$A$2:$AB$830,9,FALSE))</f>
        <v>0</v>
      </c>
      <c r="Q1531">
        <f>IF(G1531="GK",VLOOKUP(F1531,'[1]2017GoalKeeper Stats'!$A$2:$S$109,10,FALSE),VLOOKUP(F1531,'[1]2017Player Stats'!$A$2:$AB$830,10,FALSE))</f>
        <v>0</v>
      </c>
      <c r="R1531">
        <f>IF(G1531="GK",VLOOKUP(F1531,'[1]2017GoalKeeper Stats'!$A$2:$S$109,11,FALSE),VLOOKUP(F1531,'[1]2017Player Stats'!$A$2:$AB$830,11,FALSE))</f>
        <v>0</v>
      </c>
      <c r="S1531" t="str">
        <f>IF(G1531="GK",VLOOKUP(F1531,'[1]2017GoalKeeper Stats'!$A$2:$S$109,12,FALSE),VLOOKUP(F1531,'[1]2017Player Stats'!$A$2:$AB$830,12,FALSE))</f>
        <v>0/0</v>
      </c>
      <c r="T1531">
        <f>IF(G1531="GK",VLOOKUP(F1531,'[1]2017GoalKeeper Stats'!$A$2:$S$109,13,FALSE),VLOOKUP(F1531,'[1]2017Player Stats'!$A$2:$AB$830,13,FALSE))</f>
        <v>0</v>
      </c>
      <c r="U1531">
        <f>IF(G1531="GK",VLOOKUP(F1531,'[1]2017GoalKeeper Stats'!$A$2:$S$109,14,FALSE),VLOOKUP(F1531,'[1]2017Player Stats'!$A$2:$AB$830,14,FALSE))</f>
        <v>0</v>
      </c>
      <c r="V1531">
        <f>IF(G1531="GK",VLOOKUP(F1531,'[1]2017GoalKeeper Stats'!$A$2:$S$109,15,FALSE),VLOOKUP(F1531,'[1]2017Player Stats'!$A$2:$AB$830,15,FALSE))</f>
        <v>0</v>
      </c>
      <c r="W1531">
        <f>IF(G1531="GK",VLOOKUP(F1531,'[1]2017GoalKeeper Stats'!$A$2:$S$109,16,FALSE),VLOOKUP(F1531,'[1]2017Player Stats'!$A$2:$AB$830,16,FALSE))</f>
        <v>0</v>
      </c>
      <c r="X1531">
        <f>IF(G1531="GK",VLOOKUP(F1531,'[1]2017GoalKeeper Stats'!$A$2:$S$109,17,FALSE),VLOOKUP(F1531,'[1]2017Player Stats'!$A$2:$AB$830,17,FALSE))</f>
        <v>0</v>
      </c>
      <c r="Y1531">
        <f>IF(G1531="GK",VLOOKUP(F1531,'[1]2017GoalKeeper Stats'!$A$2:$S$109,18,FALSE),VLOOKUP(F1531,'[1]2017Player Stats'!$A$2:$AB$830,18,FALSE))</f>
        <v>0</v>
      </c>
      <c r="Z1531">
        <f>IF(G1531="GK",VLOOKUP(F1531,'[1]2017GoalKeeper Stats'!$A$2:$S$109,19,FALSE),VLOOKUP(F1531,'[1]2017Player Stats'!$A$2:$AB$830,19,FALSE))</f>
        <v>0</v>
      </c>
      <c r="AA1531">
        <f>IF(G1531="GK",VLOOKUP(F1531,'[1]2017GoalKeeper Stats'!$A$2:$S$109,20,FALSE),VLOOKUP(F1531,'[1]2017Player Stats'!$A$2:$AB$830,20,FALSE))</f>
        <v>0</v>
      </c>
      <c r="AB1531">
        <f>IF(G1531="GK",VLOOKUP(F1531,'[1]2017GoalKeeper Stats'!$A$2:$S$109,21,FALSE),VLOOKUP(F1531,'[1]2017Player Stats'!$A$2:$AB$830,21,FALSE))</f>
        <v>0</v>
      </c>
      <c r="AC1531">
        <f>IF(G1531="GK",VLOOKUP(F1531,'[1]2017GoalKeeper Stats'!$A$2:$S$109,22,FALSE),VLOOKUP(F1531,'[1]2017Player Stats'!$A$2:$AB$830,22,FALSE))</f>
        <v>0</v>
      </c>
      <c r="AD1531">
        <f>IF(G1531="GK",VLOOKUP(F1531,'[1]2017GoalKeeper Stats'!$A$2:$S$109,23,FALSE),VLOOKUP(F1531,'[1]2017Player Stats'!$A$2:$AB$830,23,FALSE))</f>
        <v>0</v>
      </c>
      <c r="AE1531">
        <f>IF(G1531="GK",VLOOKUP(F1531,'[1]2017GoalKeeper Stats'!$A$2:$S$109,24,FALSE),VLOOKUP(F1531,'[1]2017Player Stats'!$A$2:$AB$830,24,FALSE))</f>
        <v>0</v>
      </c>
      <c r="AF1531">
        <f>IF(G1531="GK",VLOOKUP(F1531,'[1]2017GoalKeeper Stats'!$A$2:$S$109,25,FALSE),VLOOKUP(F1531,'[1]2017Player Stats'!$A$2:$AB$830,25,FALSE))</f>
        <v>0</v>
      </c>
      <c r="AG1531">
        <f>IF(G1531="GK",VLOOKUP(F1531,'[1]2017GoalKeeper Stats'!$A$2:$S$109,26,FALSE),VLOOKUP(F1531,'[1]2017Player Stats'!$A$2:$AB$830,26,FALSE))</f>
        <v>0</v>
      </c>
      <c r="AH1531" s="51">
        <v>2017</v>
      </c>
      <c r="AI1531" s="51">
        <v>34</v>
      </c>
      <c r="AJ1531" s="51">
        <v>386</v>
      </c>
      <c r="AK1531" s="51">
        <v>424</v>
      </c>
      <c r="AL1531" s="51">
        <v>49</v>
      </c>
      <c r="AM1531" s="51">
        <v>47</v>
      </c>
      <c r="AN1531" s="51">
        <v>2</v>
      </c>
      <c r="AO1531" s="52">
        <v>43.73</v>
      </c>
      <c r="AP1531" s="52">
        <v>44.93</v>
      </c>
      <c r="AQ1531" s="52">
        <v>-1.2</v>
      </c>
      <c r="AR1531" s="52">
        <v>3.2</v>
      </c>
      <c r="AS1531" s="51">
        <v>42</v>
      </c>
      <c r="AT1531" s="52">
        <v>44.82</v>
      </c>
    </row>
    <row r="1532" spans="1:46" hidden="1">
      <c r="A1532">
        <v>2017</v>
      </c>
      <c r="B1532" t="s">
        <v>211</v>
      </c>
      <c r="C1532" t="s">
        <v>173</v>
      </c>
      <c r="D1532" t="s">
        <v>1272</v>
      </c>
      <c r="E1532" t="s">
        <v>1312</v>
      </c>
      <c r="F1532" t="str">
        <f t="shared" si="23"/>
        <v>Ethan White</v>
      </c>
      <c r="G1532" t="s">
        <v>893</v>
      </c>
      <c r="H1532" s="143">
        <v>65000</v>
      </c>
      <c r="I1532" s="143">
        <v>65000</v>
      </c>
      <c r="J1532" t="str">
        <f>IF(G1532="GK",VLOOKUP(F1532,'[1]2017GoalKeeper Stats'!$A$2:$S$109,2,FALSE),VLOOKUP(F1532,'[1]2017Player Stats'!$A$2:$AB$830,2,FALSE))</f>
        <v>NYC</v>
      </c>
      <c r="K1532">
        <f>IF(G1532="GK",VLOOKUP(F1532,'[1]2017GoalKeeper Stats'!$A$2:$S$109,4,FALSE),VLOOKUP(F1532,'[1]2017Player Stats'!$A$2:$AB$830,4,FALSE))</f>
        <v>21</v>
      </c>
      <c r="L1532">
        <f>IF(G1532="GK",VLOOKUP(F1532,'[1]2017GoalKeeper Stats'!$A$2:$S$109,5,FALSE),VLOOKUP(F1532,'[1]2017Player Stats'!$A$2:$AB$830,5,FALSE))</f>
        <v>19</v>
      </c>
      <c r="M1532">
        <f>IF(G1532="GK",VLOOKUP(F1532,'[1]2017GoalKeeper Stats'!$A$2:$S$109,6,FALSE),VLOOKUP(F1532,'[1]2017Player Stats'!$A$2:$AB$830,6,FALSE))</f>
        <v>1553</v>
      </c>
      <c r="N1532">
        <f>IF(G1532="GK",VLOOKUP(F1532,'[1]2017GoalKeeper Stats'!$A$2:$S$109,7,FALSE),VLOOKUP(F1532,'[1]2017Player Stats'!$A$2:$AB$830,7,FALSE))</f>
        <v>0</v>
      </c>
      <c r="O1532">
        <f>IF(G1532="GK",VLOOKUP(F1532,'[1]2017GoalKeeper Stats'!$A$2:$S$109,8,FALSE),VLOOKUP(F1532,'[1]2017Player Stats'!$A$2:$AB$830,8,FALSE))</f>
        <v>2</v>
      </c>
      <c r="P1532">
        <f>IF(G1532="GK",VLOOKUP(F1532,'[1]2017GoalKeeper Stats'!$A$2:$S$109,9,FALSE),VLOOKUP(F1532,'[1]2017Player Stats'!$A$2:$AB$830,9,FALSE))</f>
        <v>3</v>
      </c>
      <c r="Q1532">
        <f>IF(G1532="GK",VLOOKUP(F1532,'[1]2017GoalKeeper Stats'!$A$2:$S$109,10,FALSE),VLOOKUP(F1532,'[1]2017Player Stats'!$A$2:$AB$830,10,FALSE))</f>
        <v>2</v>
      </c>
      <c r="R1532">
        <f>IF(G1532="GK",VLOOKUP(F1532,'[1]2017GoalKeeper Stats'!$A$2:$S$109,11,FALSE),VLOOKUP(F1532,'[1]2017Player Stats'!$A$2:$AB$830,11,FALSE))</f>
        <v>0</v>
      </c>
      <c r="S1532" t="str">
        <f>IF(G1532="GK",VLOOKUP(F1532,'[1]2017GoalKeeper Stats'!$A$2:$S$109,12,FALSE),VLOOKUP(F1532,'[1]2017Player Stats'!$A$2:$AB$830,12,FALSE))</f>
        <v>0/0</v>
      </c>
      <c r="T1532">
        <f>IF(G1532="GK",VLOOKUP(F1532,'[1]2017GoalKeeper Stats'!$A$2:$S$109,13,FALSE),VLOOKUP(F1532,'[1]2017Player Stats'!$A$2:$AB$830,13,FALSE))</f>
        <v>0</v>
      </c>
      <c r="U1532">
        <f>IF(G1532="GK",VLOOKUP(F1532,'[1]2017GoalKeeper Stats'!$A$2:$S$109,14,FALSE),VLOOKUP(F1532,'[1]2017Player Stats'!$A$2:$AB$830,14,FALSE))</f>
        <v>0</v>
      </c>
      <c r="V1532">
        <f>IF(G1532="GK",VLOOKUP(F1532,'[1]2017GoalKeeper Stats'!$A$2:$S$109,15,FALSE),VLOOKUP(F1532,'[1]2017Player Stats'!$A$2:$AB$830,15,FALSE))</f>
        <v>0</v>
      </c>
      <c r="W1532">
        <f>IF(G1532="GK",VLOOKUP(F1532,'[1]2017GoalKeeper Stats'!$A$2:$S$109,16,FALSE),VLOOKUP(F1532,'[1]2017Player Stats'!$A$2:$AB$830,16,FALSE))</f>
        <v>0</v>
      </c>
      <c r="X1532">
        <f>IF(G1532="GK",VLOOKUP(F1532,'[1]2017GoalKeeper Stats'!$A$2:$S$109,17,FALSE),VLOOKUP(F1532,'[1]2017Player Stats'!$A$2:$AB$830,17,FALSE))</f>
        <v>1</v>
      </c>
      <c r="Y1532">
        <f>IF(G1532="GK",VLOOKUP(F1532,'[1]2017GoalKeeper Stats'!$A$2:$S$109,18,FALSE),VLOOKUP(F1532,'[1]2017Player Stats'!$A$2:$AB$830,18,FALSE))</f>
        <v>1</v>
      </c>
      <c r="Z1532">
        <f>IF(G1532="GK",VLOOKUP(F1532,'[1]2017GoalKeeper Stats'!$A$2:$S$109,19,FALSE),VLOOKUP(F1532,'[1]2017Player Stats'!$A$2:$AB$830,19,FALSE))</f>
        <v>1</v>
      </c>
      <c r="AA1532">
        <f>IF(G1532="GK",VLOOKUP(F1532,'[1]2017GoalKeeper Stats'!$A$2:$S$109,20,FALSE),VLOOKUP(F1532,'[1]2017Player Stats'!$A$2:$AB$830,20,FALSE))</f>
        <v>0.12</v>
      </c>
      <c r="AB1532">
        <f>IF(G1532="GK",VLOOKUP(F1532,'[1]2017GoalKeeper Stats'!$A$2:$S$109,21,FALSE),VLOOKUP(F1532,'[1]2017Player Stats'!$A$2:$AB$830,21,FALSE))</f>
        <v>24</v>
      </c>
      <c r="AC1532">
        <f>IF(G1532="GK",VLOOKUP(F1532,'[1]2017GoalKeeper Stats'!$A$2:$S$109,22,FALSE),VLOOKUP(F1532,'[1]2017Player Stats'!$A$2:$AB$830,22,FALSE))</f>
        <v>9</v>
      </c>
      <c r="AD1532">
        <f>IF(G1532="GK",VLOOKUP(F1532,'[1]2017GoalKeeper Stats'!$A$2:$S$109,23,FALSE),VLOOKUP(F1532,'[1]2017Player Stats'!$A$2:$AB$830,23,FALSE))</f>
        <v>0</v>
      </c>
      <c r="AE1532">
        <f>IF(G1532="GK",VLOOKUP(F1532,'[1]2017GoalKeeper Stats'!$A$2:$S$109,24,FALSE),VLOOKUP(F1532,'[1]2017Player Stats'!$A$2:$AB$830,24,FALSE))</f>
        <v>5</v>
      </c>
      <c r="AF1532">
        <f>IF(G1532="GK",VLOOKUP(F1532,'[1]2017GoalKeeper Stats'!$A$2:$S$109,25,FALSE),VLOOKUP(F1532,'[1]2017Player Stats'!$A$2:$AB$830,25,FALSE))</f>
        <v>0</v>
      </c>
      <c r="AG1532">
        <f>IF(G1532="GK",VLOOKUP(F1532,'[1]2017GoalKeeper Stats'!$A$2:$S$109,26,FALSE),VLOOKUP(F1532,'[1]2017Player Stats'!$A$2:$AB$830,26,FALSE))</f>
        <v>66.67</v>
      </c>
      <c r="AH1532" s="51">
        <v>2017</v>
      </c>
      <c r="AI1532" s="51">
        <v>34</v>
      </c>
      <c r="AJ1532" s="51">
        <v>484</v>
      </c>
      <c r="AK1532" s="51">
        <v>421</v>
      </c>
      <c r="AL1532" s="51">
        <v>56</v>
      </c>
      <c r="AM1532" s="51">
        <v>43</v>
      </c>
      <c r="AN1532" s="51">
        <v>13</v>
      </c>
      <c r="AO1532" s="52">
        <v>53.25</v>
      </c>
      <c r="AP1532" s="52">
        <v>41.26</v>
      </c>
      <c r="AQ1532" s="52">
        <v>11.98</v>
      </c>
      <c r="AR1532" s="52">
        <v>1.02</v>
      </c>
      <c r="AS1532" s="51">
        <v>57</v>
      </c>
      <c r="AT1532" s="52">
        <v>55.34</v>
      </c>
    </row>
    <row r="1533" spans="1:46" hidden="1">
      <c r="A1533" s="144">
        <v>2017</v>
      </c>
      <c r="B1533" s="144" t="s">
        <v>212</v>
      </c>
      <c r="C1533" s="144" t="s">
        <v>212</v>
      </c>
      <c r="D1533" s="144" t="s">
        <v>1399</v>
      </c>
      <c r="E1533" s="144" t="s">
        <v>1245</v>
      </c>
      <c r="F1533" s="144" t="str">
        <f t="shared" si="23"/>
        <v>Romario Williams</v>
      </c>
      <c r="G1533" s="144" t="s">
        <v>875</v>
      </c>
      <c r="H1533" s="145">
        <v>65000</v>
      </c>
      <c r="I1533" s="145">
        <v>65000</v>
      </c>
      <c r="J1533" s="144" t="e">
        <f>IF(G1533="GK",VLOOKUP(F1533,'[1]2017GoalKeeper Stats'!$A$2:$S$109,2,FALSE),VLOOKUP(F1533,'[1]2017Player Stats'!$A$2:$AB$830,2,FALSE))</f>
        <v>#N/A</v>
      </c>
      <c r="K1533" s="144" t="e">
        <f>IF(G1533="GK",VLOOKUP(F1533,'[1]2017GoalKeeper Stats'!$A$2:$S$109,4,FALSE),VLOOKUP(F1533,'[1]2017Player Stats'!$A$2:$AB$830,4,FALSE))</f>
        <v>#N/A</v>
      </c>
      <c r="L1533" s="144" t="e">
        <f>IF(G1533="GK",VLOOKUP(F1533,'[1]2017GoalKeeper Stats'!$A$2:$S$109,5,FALSE),VLOOKUP(F1533,'[1]2017Player Stats'!$A$2:$AB$830,5,FALSE))</f>
        <v>#N/A</v>
      </c>
      <c r="M1533" s="144" t="e">
        <f>IF(G1533="GK",VLOOKUP(F1533,'[1]2017GoalKeeper Stats'!$A$2:$S$109,6,FALSE),VLOOKUP(F1533,'[1]2017Player Stats'!$A$2:$AB$830,6,FALSE))</f>
        <v>#N/A</v>
      </c>
      <c r="N1533" s="144" t="e">
        <f>IF(G1533="GK",VLOOKUP(F1533,'[1]2017GoalKeeper Stats'!$A$2:$S$109,7,FALSE),VLOOKUP(F1533,'[1]2017Player Stats'!$A$2:$AB$830,7,FALSE))</f>
        <v>#N/A</v>
      </c>
      <c r="O1533" s="144" t="e">
        <f>IF(G1533="GK",VLOOKUP(F1533,'[1]2017GoalKeeper Stats'!$A$2:$S$109,8,FALSE),VLOOKUP(F1533,'[1]2017Player Stats'!$A$2:$AB$830,8,FALSE))</f>
        <v>#N/A</v>
      </c>
      <c r="P1533" s="144" t="e">
        <f>IF(G1533="GK",VLOOKUP(F1533,'[1]2017GoalKeeper Stats'!$A$2:$S$109,9,FALSE),VLOOKUP(F1533,'[1]2017Player Stats'!$A$2:$AB$830,9,FALSE))</f>
        <v>#N/A</v>
      </c>
      <c r="Q1533" s="144" t="e">
        <f>IF(G1533="GK",VLOOKUP(F1533,'[1]2017GoalKeeper Stats'!$A$2:$S$109,10,FALSE),VLOOKUP(F1533,'[1]2017Player Stats'!$A$2:$AB$830,10,FALSE))</f>
        <v>#N/A</v>
      </c>
      <c r="R1533" s="144" t="e">
        <f>IF(G1533="GK",VLOOKUP(F1533,'[1]2017GoalKeeper Stats'!$A$2:$S$109,11,FALSE),VLOOKUP(F1533,'[1]2017Player Stats'!$A$2:$AB$830,11,FALSE))</f>
        <v>#N/A</v>
      </c>
      <c r="S1533" s="144" t="e">
        <f>IF(G1533="GK",VLOOKUP(F1533,'[1]2017GoalKeeper Stats'!$A$2:$S$109,12,FALSE),VLOOKUP(F1533,'[1]2017Player Stats'!$A$2:$AB$830,12,FALSE))</f>
        <v>#N/A</v>
      </c>
      <c r="T1533" s="144" t="e">
        <f>IF(G1533="GK",VLOOKUP(F1533,'[1]2017GoalKeeper Stats'!$A$2:$S$109,13,FALSE),VLOOKUP(F1533,'[1]2017Player Stats'!$A$2:$AB$830,13,FALSE))</f>
        <v>#N/A</v>
      </c>
      <c r="U1533" s="144" t="e">
        <f>IF(G1533="GK",VLOOKUP(F1533,'[1]2017GoalKeeper Stats'!$A$2:$S$109,14,FALSE),VLOOKUP(F1533,'[1]2017Player Stats'!$A$2:$AB$830,14,FALSE))</f>
        <v>#N/A</v>
      </c>
      <c r="V1533" s="144" t="e">
        <f>IF(G1533="GK",VLOOKUP(F1533,'[1]2017GoalKeeper Stats'!$A$2:$S$109,15,FALSE),VLOOKUP(F1533,'[1]2017Player Stats'!$A$2:$AB$830,15,FALSE))</f>
        <v>#N/A</v>
      </c>
      <c r="W1533" s="144" t="e">
        <f>IF(G1533="GK",VLOOKUP(F1533,'[1]2017GoalKeeper Stats'!$A$2:$S$109,16,FALSE),VLOOKUP(F1533,'[1]2017Player Stats'!$A$2:$AB$830,16,FALSE))</f>
        <v>#N/A</v>
      </c>
      <c r="X1533" s="144" t="e">
        <f>IF(G1533="GK",VLOOKUP(F1533,'[1]2017GoalKeeper Stats'!$A$2:$S$109,17,FALSE),VLOOKUP(F1533,'[1]2017Player Stats'!$A$2:$AB$830,17,FALSE))</f>
        <v>#N/A</v>
      </c>
      <c r="Y1533" s="144" t="e">
        <f>IF(G1533="GK",VLOOKUP(F1533,'[1]2017GoalKeeper Stats'!$A$2:$S$109,18,FALSE),VLOOKUP(F1533,'[1]2017Player Stats'!$A$2:$AB$830,18,FALSE))</f>
        <v>#N/A</v>
      </c>
      <c r="Z1533" s="144" t="e">
        <f>IF(G1533="GK",VLOOKUP(F1533,'[1]2017GoalKeeper Stats'!$A$2:$S$109,19,FALSE),VLOOKUP(F1533,'[1]2017Player Stats'!$A$2:$AB$830,19,FALSE))</f>
        <v>#N/A</v>
      </c>
      <c r="AA1533" s="144" t="e">
        <f>IF(G1533="GK",VLOOKUP(F1533,'[1]2017GoalKeeper Stats'!$A$2:$S$109,20,FALSE),VLOOKUP(F1533,'[1]2017Player Stats'!$A$2:$AB$830,20,FALSE))</f>
        <v>#N/A</v>
      </c>
      <c r="AB1533" s="144" t="e">
        <f>IF(G1533="GK",VLOOKUP(F1533,'[1]2017GoalKeeper Stats'!$A$2:$S$109,21,FALSE),VLOOKUP(F1533,'[1]2017Player Stats'!$A$2:$AB$830,21,FALSE))</f>
        <v>#N/A</v>
      </c>
      <c r="AC1533" s="144" t="e">
        <f>IF(G1533="GK",VLOOKUP(F1533,'[1]2017GoalKeeper Stats'!$A$2:$S$109,22,FALSE),VLOOKUP(F1533,'[1]2017Player Stats'!$A$2:$AB$830,22,FALSE))</f>
        <v>#N/A</v>
      </c>
      <c r="AD1533" s="144" t="e">
        <f>IF(G1533="GK",VLOOKUP(F1533,'[1]2017GoalKeeper Stats'!$A$2:$S$109,23,FALSE),VLOOKUP(F1533,'[1]2017Player Stats'!$A$2:$AB$830,23,FALSE))</f>
        <v>#N/A</v>
      </c>
      <c r="AE1533" s="144" t="e">
        <f>IF(G1533="GK",VLOOKUP(F1533,'[1]2017GoalKeeper Stats'!$A$2:$S$109,24,FALSE),VLOOKUP(F1533,'[1]2017Player Stats'!$A$2:$AB$830,24,FALSE))</f>
        <v>#N/A</v>
      </c>
      <c r="AF1533" s="144" t="e">
        <f>IF(G1533="GK",VLOOKUP(F1533,'[1]2017GoalKeeper Stats'!$A$2:$S$109,25,FALSE),VLOOKUP(F1533,'[1]2017Player Stats'!$A$2:$AB$830,25,FALSE))</f>
        <v>#N/A</v>
      </c>
      <c r="AG1533" s="144" t="e">
        <f>IF(G1533="GK",VLOOKUP(F1533,'[1]2017GoalKeeper Stats'!$A$2:$S$109,26,FALSE),VLOOKUP(F1533,'[1]2017Player Stats'!$A$2:$AB$830,26,FALSE))</f>
        <v>#N/A</v>
      </c>
      <c r="AH1533" s="51">
        <v>2017</v>
      </c>
      <c r="AI1533" s="51">
        <v>34</v>
      </c>
      <c r="AJ1533" s="51">
        <v>438</v>
      </c>
      <c r="AK1533" s="51">
        <v>401</v>
      </c>
      <c r="AL1533" s="51">
        <v>69</v>
      </c>
      <c r="AM1533" s="51">
        <v>37</v>
      </c>
      <c r="AN1533" s="51">
        <v>32</v>
      </c>
      <c r="AO1533" s="52">
        <v>48.97</v>
      </c>
      <c r="AP1533" s="52">
        <v>43.53</v>
      </c>
      <c r="AQ1533" s="52">
        <v>5.44</v>
      </c>
      <c r="AR1533" s="52">
        <v>26.56</v>
      </c>
      <c r="AS1533" s="51">
        <v>55</v>
      </c>
      <c r="AT1533" s="52">
        <v>49.88</v>
      </c>
    </row>
    <row r="1534" spans="1:46" hidden="1">
      <c r="A1534">
        <v>2017</v>
      </c>
      <c r="B1534" t="s">
        <v>193</v>
      </c>
      <c r="C1534" t="s">
        <v>193</v>
      </c>
      <c r="D1534" t="s">
        <v>2083</v>
      </c>
      <c r="E1534" t="s">
        <v>2084</v>
      </c>
      <c r="F1534" t="str">
        <f t="shared" si="23"/>
        <v>Bill Tuiloma</v>
      </c>
      <c r="G1534" t="s">
        <v>1044</v>
      </c>
      <c r="H1534" s="143">
        <v>64254</v>
      </c>
      <c r="I1534" s="143">
        <v>53004</v>
      </c>
      <c r="J1534" t="str">
        <f>IF(G1534="GK",VLOOKUP(F1534,'[1]2017GoalKeeper Stats'!$A$2:$S$109,2,FALSE),VLOOKUP(F1534,'[1]2017Player Stats'!$A$2:$AB$830,2,FALSE))</f>
        <v>POR</v>
      </c>
      <c r="K1534">
        <f>IF(G1534="GK",VLOOKUP(F1534,'[1]2017GoalKeeper Stats'!$A$2:$S$109,4,FALSE),VLOOKUP(F1534,'[1]2017Player Stats'!$A$2:$AB$830,4,FALSE))</f>
        <v>0</v>
      </c>
      <c r="L1534">
        <f>IF(G1534="GK",VLOOKUP(F1534,'[1]2017GoalKeeper Stats'!$A$2:$S$109,5,FALSE),VLOOKUP(F1534,'[1]2017Player Stats'!$A$2:$AB$830,5,FALSE))</f>
        <v>0</v>
      </c>
      <c r="M1534">
        <f>IF(G1534="GK",VLOOKUP(F1534,'[1]2017GoalKeeper Stats'!$A$2:$S$109,6,FALSE),VLOOKUP(F1534,'[1]2017Player Stats'!$A$2:$AB$830,6,FALSE))</f>
        <v>0</v>
      </c>
      <c r="N1534">
        <f>IF(G1534="GK",VLOOKUP(F1534,'[1]2017GoalKeeper Stats'!$A$2:$S$109,7,FALSE),VLOOKUP(F1534,'[1]2017Player Stats'!$A$2:$AB$830,7,FALSE))</f>
        <v>0</v>
      </c>
      <c r="O1534">
        <f>IF(G1534="GK",VLOOKUP(F1534,'[1]2017GoalKeeper Stats'!$A$2:$S$109,8,FALSE),VLOOKUP(F1534,'[1]2017Player Stats'!$A$2:$AB$830,8,FALSE))</f>
        <v>0</v>
      </c>
      <c r="P1534">
        <f>IF(G1534="GK",VLOOKUP(F1534,'[1]2017GoalKeeper Stats'!$A$2:$S$109,9,FALSE),VLOOKUP(F1534,'[1]2017Player Stats'!$A$2:$AB$830,9,FALSE))</f>
        <v>0</v>
      </c>
      <c r="Q1534">
        <f>IF(G1534="GK",VLOOKUP(F1534,'[1]2017GoalKeeper Stats'!$A$2:$S$109,10,FALSE),VLOOKUP(F1534,'[1]2017Player Stats'!$A$2:$AB$830,10,FALSE))</f>
        <v>0</v>
      </c>
      <c r="R1534">
        <f>IF(G1534="GK",VLOOKUP(F1534,'[1]2017GoalKeeper Stats'!$A$2:$S$109,11,FALSE),VLOOKUP(F1534,'[1]2017Player Stats'!$A$2:$AB$830,11,FALSE))</f>
        <v>0</v>
      </c>
      <c r="S1534" t="str">
        <f>IF(G1534="GK",VLOOKUP(F1534,'[1]2017GoalKeeper Stats'!$A$2:$S$109,12,FALSE),VLOOKUP(F1534,'[1]2017Player Stats'!$A$2:$AB$830,12,FALSE))</f>
        <v>0/0</v>
      </c>
      <c r="T1534">
        <f>IF(G1534="GK",VLOOKUP(F1534,'[1]2017GoalKeeper Stats'!$A$2:$S$109,13,FALSE),VLOOKUP(F1534,'[1]2017Player Stats'!$A$2:$AB$830,13,FALSE))</f>
        <v>0</v>
      </c>
      <c r="U1534">
        <f>IF(G1534="GK",VLOOKUP(F1534,'[1]2017GoalKeeper Stats'!$A$2:$S$109,14,FALSE),VLOOKUP(F1534,'[1]2017Player Stats'!$A$2:$AB$830,14,FALSE))</f>
        <v>0</v>
      </c>
      <c r="V1534">
        <f>IF(G1534="GK",VLOOKUP(F1534,'[1]2017GoalKeeper Stats'!$A$2:$S$109,15,FALSE),VLOOKUP(F1534,'[1]2017Player Stats'!$A$2:$AB$830,15,FALSE))</f>
        <v>0</v>
      </c>
      <c r="W1534">
        <f>IF(G1534="GK",VLOOKUP(F1534,'[1]2017GoalKeeper Stats'!$A$2:$S$109,16,FALSE),VLOOKUP(F1534,'[1]2017Player Stats'!$A$2:$AB$830,16,FALSE))</f>
        <v>0</v>
      </c>
      <c r="X1534">
        <f>IF(G1534="GK",VLOOKUP(F1534,'[1]2017GoalKeeper Stats'!$A$2:$S$109,17,FALSE),VLOOKUP(F1534,'[1]2017Player Stats'!$A$2:$AB$830,17,FALSE))</f>
        <v>0</v>
      </c>
      <c r="Y1534">
        <f>IF(G1534="GK",VLOOKUP(F1534,'[1]2017GoalKeeper Stats'!$A$2:$S$109,18,FALSE),VLOOKUP(F1534,'[1]2017Player Stats'!$A$2:$AB$830,18,FALSE))</f>
        <v>0</v>
      </c>
      <c r="Z1534">
        <f>IF(G1534="GK",VLOOKUP(F1534,'[1]2017GoalKeeper Stats'!$A$2:$S$109,19,FALSE),VLOOKUP(F1534,'[1]2017Player Stats'!$A$2:$AB$830,19,FALSE))</f>
        <v>0</v>
      </c>
      <c r="AA1534">
        <f>IF(G1534="GK",VLOOKUP(F1534,'[1]2017GoalKeeper Stats'!$A$2:$S$109,20,FALSE),VLOOKUP(F1534,'[1]2017Player Stats'!$A$2:$AB$830,20,FALSE))</f>
        <v>0</v>
      </c>
      <c r="AB1534">
        <f>IF(G1534="GK",VLOOKUP(F1534,'[1]2017GoalKeeper Stats'!$A$2:$S$109,21,FALSE),VLOOKUP(F1534,'[1]2017Player Stats'!$A$2:$AB$830,21,FALSE))</f>
        <v>0</v>
      </c>
      <c r="AC1534">
        <f>IF(G1534="GK",VLOOKUP(F1534,'[1]2017GoalKeeper Stats'!$A$2:$S$109,22,FALSE),VLOOKUP(F1534,'[1]2017Player Stats'!$A$2:$AB$830,22,FALSE))</f>
        <v>0</v>
      </c>
      <c r="AD1534">
        <f>IF(G1534="GK",VLOOKUP(F1534,'[1]2017GoalKeeper Stats'!$A$2:$S$109,23,FALSE),VLOOKUP(F1534,'[1]2017Player Stats'!$A$2:$AB$830,23,FALSE))</f>
        <v>0</v>
      </c>
      <c r="AE1534">
        <f>IF(G1534="GK",VLOOKUP(F1534,'[1]2017GoalKeeper Stats'!$A$2:$S$109,24,FALSE),VLOOKUP(F1534,'[1]2017Player Stats'!$A$2:$AB$830,24,FALSE))</f>
        <v>0</v>
      </c>
      <c r="AF1534">
        <f>IF(G1534="GK",VLOOKUP(F1534,'[1]2017GoalKeeper Stats'!$A$2:$S$109,25,FALSE),VLOOKUP(F1534,'[1]2017Player Stats'!$A$2:$AB$830,25,FALSE))</f>
        <v>0</v>
      </c>
      <c r="AG1534">
        <f>IF(G1534="GK",VLOOKUP(F1534,'[1]2017GoalKeeper Stats'!$A$2:$S$109,26,FALSE),VLOOKUP(F1534,'[1]2017Player Stats'!$A$2:$AB$830,26,FALSE))</f>
        <v>0</v>
      </c>
      <c r="AH1534" s="51">
        <v>2017</v>
      </c>
      <c r="AI1534" s="51">
        <v>34</v>
      </c>
      <c r="AJ1534" s="51">
        <v>480</v>
      </c>
      <c r="AK1534" s="51">
        <v>418</v>
      </c>
      <c r="AL1534" s="51">
        <v>59</v>
      </c>
      <c r="AM1534" s="51">
        <v>49</v>
      </c>
      <c r="AN1534" s="51">
        <v>10</v>
      </c>
      <c r="AO1534" s="52">
        <v>53.09</v>
      </c>
      <c r="AP1534" s="52">
        <v>41.6</v>
      </c>
      <c r="AQ1534" s="52">
        <v>11.49</v>
      </c>
      <c r="AR1534" s="52">
        <v>-1.49</v>
      </c>
      <c r="AS1534" s="51">
        <v>53</v>
      </c>
      <c r="AT1534" s="52">
        <v>54.55</v>
      </c>
    </row>
    <row r="1535" spans="1:46" hidden="1">
      <c r="A1535" s="144">
        <v>2017</v>
      </c>
      <c r="B1535" s="144" t="s">
        <v>204</v>
      </c>
      <c r="C1535" s="144" t="s">
        <v>204</v>
      </c>
      <c r="D1535" s="144" t="s">
        <v>1134</v>
      </c>
      <c r="E1535" s="144" t="s">
        <v>2085</v>
      </c>
      <c r="F1535" s="144" t="str">
        <f t="shared" ref="F1535:F1598" si="24">D1535&amp;" "&amp;E1535</f>
        <v>Anthony Fontana</v>
      </c>
      <c r="G1535" s="144" t="s">
        <v>860</v>
      </c>
      <c r="H1535" s="145">
        <v>61422</v>
      </c>
      <c r="I1535" s="145">
        <v>53004</v>
      </c>
      <c r="J1535" s="144" t="e">
        <f>IF(G1535="GK",VLOOKUP(F1535,'[1]2017GoalKeeper Stats'!$A$2:$S$109,2,FALSE),VLOOKUP(F1535,'[1]2017Player Stats'!$A$2:$AB$830,2,FALSE))</f>
        <v>#N/A</v>
      </c>
      <c r="K1535" s="144" t="e">
        <f>IF(G1535="GK",VLOOKUP(F1535,'[1]2017GoalKeeper Stats'!$A$2:$S$109,4,FALSE),VLOOKUP(F1535,'[1]2017Player Stats'!$A$2:$AB$830,4,FALSE))</f>
        <v>#N/A</v>
      </c>
      <c r="L1535" s="144" t="e">
        <f>IF(G1535="GK",VLOOKUP(F1535,'[1]2017GoalKeeper Stats'!$A$2:$S$109,5,FALSE),VLOOKUP(F1535,'[1]2017Player Stats'!$A$2:$AB$830,5,FALSE))</f>
        <v>#N/A</v>
      </c>
      <c r="M1535" s="144" t="e">
        <f>IF(G1535="GK",VLOOKUP(F1535,'[1]2017GoalKeeper Stats'!$A$2:$S$109,6,FALSE),VLOOKUP(F1535,'[1]2017Player Stats'!$A$2:$AB$830,6,FALSE))</f>
        <v>#N/A</v>
      </c>
      <c r="N1535" s="144" t="e">
        <f>IF(G1535="GK",VLOOKUP(F1535,'[1]2017GoalKeeper Stats'!$A$2:$S$109,7,FALSE),VLOOKUP(F1535,'[1]2017Player Stats'!$A$2:$AB$830,7,FALSE))</f>
        <v>#N/A</v>
      </c>
      <c r="O1535" s="144" t="e">
        <f>IF(G1535="GK",VLOOKUP(F1535,'[1]2017GoalKeeper Stats'!$A$2:$S$109,8,FALSE),VLOOKUP(F1535,'[1]2017Player Stats'!$A$2:$AB$830,8,FALSE))</f>
        <v>#N/A</v>
      </c>
      <c r="P1535" s="144" t="e">
        <f>IF(G1535="GK",VLOOKUP(F1535,'[1]2017GoalKeeper Stats'!$A$2:$S$109,9,FALSE),VLOOKUP(F1535,'[1]2017Player Stats'!$A$2:$AB$830,9,FALSE))</f>
        <v>#N/A</v>
      </c>
      <c r="Q1535" s="144" t="e">
        <f>IF(G1535="GK",VLOOKUP(F1535,'[1]2017GoalKeeper Stats'!$A$2:$S$109,10,FALSE),VLOOKUP(F1535,'[1]2017Player Stats'!$A$2:$AB$830,10,FALSE))</f>
        <v>#N/A</v>
      </c>
      <c r="R1535" s="144" t="e">
        <f>IF(G1535="GK",VLOOKUP(F1535,'[1]2017GoalKeeper Stats'!$A$2:$S$109,11,FALSE),VLOOKUP(F1535,'[1]2017Player Stats'!$A$2:$AB$830,11,FALSE))</f>
        <v>#N/A</v>
      </c>
      <c r="S1535" s="144" t="e">
        <f>IF(G1535="GK",VLOOKUP(F1535,'[1]2017GoalKeeper Stats'!$A$2:$S$109,12,FALSE),VLOOKUP(F1535,'[1]2017Player Stats'!$A$2:$AB$830,12,FALSE))</f>
        <v>#N/A</v>
      </c>
      <c r="T1535" s="144" t="e">
        <f>IF(G1535="GK",VLOOKUP(F1535,'[1]2017GoalKeeper Stats'!$A$2:$S$109,13,FALSE),VLOOKUP(F1535,'[1]2017Player Stats'!$A$2:$AB$830,13,FALSE))</f>
        <v>#N/A</v>
      </c>
      <c r="U1535" s="144" t="e">
        <f>IF(G1535="GK",VLOOKUP(F1535,'[1]2017GoalKeeper Stats'!$A$2:$S$109,14,FALSE),VLOOKUP(F1535,'[1]2017Player Stats'!$A$2:$AB$830,14,FALSE))</f>
        <v>#N/A</v>
      </c>
      <c r="V1535" s="144" t="e">
        <f>IF(G1535="GK",VLOOKUP(F1535,'[1]2017GoalKeeper Stats'!$A$2:$S$109,15,FALSE),VLOOKUP(F1535,'[1]2017Player Stats'!$A$2:$AB$830,15,FALSE))</f>
        <v>#N/A</v>
      </c>
      <c r="W1535" s="144" t="e">
        <f>IF(G1535="GK",VLOOKUP(F1535,'[1]2017GoalKeeper Stats'!$A$2:$S$109,16,FALSE),VLOOKUP(F1535,'[1]2017Player Stats'!$A$2:$AB$830,16,FALSE))</f>
        <v>#N/A</v>
      </c>
      <c r="X1535" s="144" t="e">
        <f>IF(G1535="GK",VLOOKUP(F1535,'[1]2017GoalKeeper Stats'!$A$2:$S$109,17,FALSE),VLOOKUP(F1535,'[1]2017Player Stats'!$A$2:$AB$830,17,FALSE))</f>
        <v>#N/A</v>
      </c>
      <c r="Y1535" s="144" t="e">
        <f>IF(G1535="GK",VLOOKUP(F1535,'[1]2017GoalKeeper Stats'!$A$2:$S$109,18,FALSE),VLOOKUP(F1535,'[1]2017Player Stats'!$A$2:$AB$830,18,FALSE))</f>
        <v>#N/A</v>
      </c>
      <c r="Z1535" s="144" t="e">
        <f>IF(G1535="GK",VLOOKUP(F1535,'[1]2017GoalKeeper Stats'!$A$2:$S$109,19,FALSE),VLOOKUP(F1535,'[1]2017Player Stats'!$A$2:$AB$830,19,FALSE))</f>
        <v>#N/A</v>
      </c>
      <c r="AA1535" s="144" t="e">
        <f>IF(G1535="GK",VLOOKUP(F1535,'[1]2017GoalKeeper Stats'!$A$2:$S$109,20,FALSE),VLOOKUP(F1535,'[1]2017Player Stats'!$A$2:$AB$830,20,FALSE))</f>
        <v>#N/A</v>
      </c>
      <c r="AB1535" s="144" t="e">
        <f>IF(G1535="GK",VLOOKUP(F1535,'[1]2017GoalKeeper Stats'!$A$2:$S$109,21,FALSE),VLOOKUP(F1535,'[1]2017Player Stats'!$A$2:$AB$830,21,FALSE))</f>
        <v>#N/A</v>
      </c>
      <c r="AC1535" s="144" t="e">
        <f>IF(G1535="GK",VLOOKUP(F1535,'[1]2017GoalKeeper Stats'!$A$2:$S$109,22,FALSE),VLOOKUP(F1535,'[1]2017Player Stats'!$A$2:$AB$830,22,FALSE))</f>
        <v>#N/A</v>
      </c>
      <c r="AD1535" s="144" t="e">
        <f>IF(G1535="GK",VLOOKUP(F1535,'[1]2017GoalKeeper Stats'!$A$2:$S$109,23,FALSE),VLOOKUP(F1535,'[1]2017Player Stats'!$A$2:$AB$830,23,FALSE))</f>
        <v>#N/A</v>
      </c>
      <c r="AE1535" s="144" t="e">
        <f>IF(G1535="GK",VLOOKUP(F1535,'[1]2017GoalKeeper Stats'!$A$2:$S$109,24,FALSE),VLOOKUP(F1535,'[1]2017Player Stats'!$A$2:$AB$830,24,FALSE))</f>
        <v>#N/A</v>
      </c>
      <c r="AF1535" s="144" t="e">
        <f>IF(G1535="GK",VLOOKUP(F1535,'[1]2017GoalKeeper Stats'!$A$2:$S$109,25,FALSE),VLOOKUP(F1535,'[1]2017Player Stats'!$A$2:$AB$830,25,FALSE))</f>
        <v>#N/A</v>
      </c>
      <c r="AG1535" s="144" t="e">
        <f>IF(G1535="GK",VLOOKUP(F1535,'[1]2017GoalKeeper Stats'!$A$2:$S$109,26,FALSE),VLOOKUP(F1535,'[1]2017Player Stats'!$A$2:$AB$830,26,FALSE))</f>
        <v>#N/A</v>
      </c>
      <c r="AH1535" s="51">
        <v>2017</v>
      </c>
      <c r="AI1535" s="51">
        <v>34</v>
      </c>
      <c r="AJ1535" s="51">
        <v>386</v>
      </c>
      <c r="AK1535" s="51">
        <v>424</v>
      </c>
      <c r="AL1535" s="51">
        <v>49</v>
      </c>
      <c r="AM1535" s="51">
        <v>47</v>
      </c>
      <c r="AN1535" s="51">
        <v>2</v>
      </c>
      <c r="AO1535" s="52">
        <v>43.73</v>
      </c>
      <c r="AP1535" s="52">
        <v>44.93</v>
      </c>
      <c r="AQ1535" s="52">
        <v>-1.2</v>
      </c>
      <c r="AR1535" s="52">
        <v>3.2</v>
      </c>
      <c r="AS1535" s="51">
        <v>42</v>
      </c>
      <c r="AT1535" s="52">
        <v>44.82</v>
      </c>
    </row>
    <row r="1536" spans="1:46" hidden="1">
      <c r="A1536">
        <v>2017</v>
      </c>
      <c r="B1536" t="s">
        <v>193</v>
      </c>
      <c r="C1536" t="s">
        <v>193</v>
      </c>
      <c r="D1536" t="s">
        <v>2086</v>
      </c>
      <c r="E1536" t="s">
        <v>1636</v>
      </c>
      <c r="F1536" t="str">
        <f t="shared" si="24"/>
        <v>Rennico Clarke</v>
      </c>
      <c r="G1536" t="s">
        <v>893</v>
      </c>
      <c r="H1536" s="143">
        <v>58004</v>
      </c>
      <c r="I1536" s="143">
        <v>53004</v>
      </c>
      <c r="J1536" t="str">
        <f>IF(G1536="GK",VLOOKUP(F1536,'[1]2017GoalKeeper Stats'!$A$2:$S$109,2,FALSE),VLOOKUP(F1536,'[1]2017Player Stats'!$A$2:$AB$830,2,FALSE))</f>
        <v>POR</v>
      </c>
      <c r="K1536">
        <f>IF(G1536="GK",VLOOKUP(F1536,'[1]2017GoalKeeper Stats'!$A$2:$S$109,4,FALSE),VLOOKUP(F1536,'[1]2017Player Stats'!$A$2:$AB$830,4,FALSE))</f>
        <v>0</v>
      </c>
      <c r="L1536">
        <f>IF(G1536="GK",VLOOKUP(F1536,'[1]2017GoalKeeper Stats'!$A$2:$S$109,5,FALSE),VLOOKUP(F1536,'[1]2017Player Stats'!$A$2:$AB$830,5,FALSE))</f>
        <v>0</v>
      </c>
      <c r="M1536">
        <f>IF(G1536="GK",VLOOKUP(F1536,'[1]2017GoalKeeper Stats'!$A$2:$S$109,6,FALSE),VLOOKUP(F1536,'[1]2017Player Stats'!$A$2:$AB$830,6,FALSE))</f>
        <v>0</v>
      </c>
      <c r="N1536">
        <f>IF(G1536="GK",VLOOKUP(F1536,'[1]2017GoalKeeper Stats'!$A$2:$S$109,7,FALSE),VLOOKUP(F1536,'[1]2017Player Stats'!$A$2:$AB$830,7,FALSE))</f>
        <v>0</v>
      </c>
      <c r="O1536">
        <f>IF(G1536="GK",VLOOKUP(F1536,'[1]2017GoalKeeper Stats'!$A$2:$S$109,8,FALSE),VLOOKUP(F1536,'[1]2017Player Stats'!$A$2:$AB$830,8,FALSE))</f>
        <v>0</v>
      </c>
      <c r="P1536">
        <f>IF(G1536="GK",VLOOKUP(F1536,'[1]2017GoalKeeper Stats'!$A$2:$S$109,9,FALSE),VLOOKUP(F1536,'[1]2017Player Stats'!$A$2:$AB$830,9,FALSE))</f>
        <v>0</v>
      </c>
      <c r="Q1536">
        <f>IF(G1536="GK",VLOOKUP(F1536,'[1]2017GoalKeeper Stats'!$A$2:$S$109,10,FALSE),VLOOKUP(F1536,'[1]2017Player Stats'!$A$2:$AB$830,10,FALSE))</f>
        <v>0</v>
      </c>
      <c r="R1536">
        <f>IF(G1536="GK",VLOOKUP(F1536,'[1]2017GoalKeeper Stats'!$A$2:$S$109,11,FALSE),VLOOKUP(F1536,'[1]2017Player Stats'!$A$2:$AB$830,11,FALSE))</f>
        <v>0</v>
      </c>
      <c r="S1536" t="str">
        <f>IF(G1536="GK",VLOOKUP(F1536,'[1]2017GoalKeeper Stats'!$A$2:$S$109,12,FALSE),VLOOKUP(F1536,'[1]2017Player Stats'!$A$2:$AB$830,12,FALSE))</f>
        <v>0/0</v>
      </c>
      <c r="T1536">
        <f>IF(G1536="GK",VLOOKUP(F1536,'[1]2017GoalKeeper Stats'!$A$2:$S$109,13,FALSE),VLOOKUP(F1536,'[1]2017Player Stats'!$A$2:$AB$830,13,FALSE))</f>
        <v>0</v>
      </c>
      <c r="U1536">
        <f>IF(G1536="GK",VLOOKUP(F1536,'[1]2017GoalKeeper Stats'!$A$2:$S$109,14,FALSE),VLOOKUP(F1536,'[1]2017Player Stats'!$A$2:$AB$830,14,FALSE))</f>
        <v>0</v>
      </c>
      <c r="V1536">
        <f>IF(G1536="GK",VLOOKUP(F1536,'[1]2017GoalKeeper Stats'!$A$2:$S$109,15,FALSE),VLOOKUP(F1536,'[1]2017Player Stats'!$A$2:$AB$830,15,FALSE))</f>
        <v>0</v>
      </c>
      <c r="W1536">
        <f>IF(G1536="GK",VLOOKUP(F1536,'[1]2017GoalKeeper Stats'!$A$2:$S$109,16,FALSE),VLOOKUP(F1536,'[1]2017Player Stats'!$A$2:$AB$830,16,FALSE))</f>
        <v>0</v>
      </c>
      <c r="X1536">
        <f>IF(G1536="GK",VLOOKUP(F1536,'[1]2017GoalKeeper Stats'!$A$2:$S$109,17,FALSE),VLOOKUP(F1536,'[1]2017Player Stats'!$A$2:$AB$830,17,FALSE))</f>
        <v>0</v>
      </c>
      <c r="Y1536">
        <f>IF(G1536="GK",VLOOKUP(F1536,'[1]2017GoalKeeper Stats'!$A$2:$S$109,18,FALSE),VLOOKUP(F1536,'[1]2017Player Stats'!$A$2:$AB$830,18,FALSE))</f>
        <v>0</v>
      </c>
      <c r="Z1536">
        <f>IF(G1536="GK",VLOOKUP(F1536,'[1]2017GoalKeeper Stats'!$A$2:$S$109,19,FALSE),VLOOKUP(F1536,'[1]2017Player Stats'!$A$2:$AB$830,19,FALSE))</f>
        <v>0</v>
      </c>
      <c r="AA1536">
        <f>IF(G1536="GK",VLOOKUP(F1536,'[1]2017GoalKeeper Stats'!$A$2:$S$109,20,FALSE),VLOOKUP(F1536,'[1]2017Player Stats'!$A$2:$AB$830,20,FALSE))</f>
        <v>0</v>
      </c>
      <c r="AB1536">
        <f>IF(G1536="GK",VLOOKUP(F1536,'[1]2017GoalKeeper Stats'!$A$2:$S$109,21,FALSE),VLOOKUP(F1536,'[1]2017Player Stats'!$A$2:$AB$830,21,FALSE))</f>
        <v>0</v>
      </c>
      <c r="AC1536">
        <f>IF(G1536="GK",VLOOKUP(F1536,'[1]2017GoalKeeper Stats'!$A$2:$S$109,22,FALSE),VLOOKUP(F1536,'[1]2017Player Stats'!$A$2:$AB$830,22,FALSE))</f>
        <v>0</v>
      </c>
      <c r="AD1536">
        <f>IF(G1536="GK",VLOOKUP(F1536,'[1]2017GoalKeeper Stats'!$A$2:$S$109,23,FALSE),VLOOKUP(F1536,'[1]2017Player Stats'!$A$2:$AB$830,23,FALSE))</f>
        <v>0</v>
      </c>
      <c r="AE1536">
        <f>IF(G1536="GK",VLOOKUP(F1536,'[1]2017GoalKeeper Stats'!$A$2:$S$109,24,FALSE),VLOOKUP(F1536,'[1]2017Player Stats'!$A$2:$AB$830,24,FALSE))</f>
        <v>0</v>
      </c>
      <c r="AF1536">
        <f>IF(G1536="GK",VLOOKUP(F1536,'[1]2017GoalKeeper Stats'!$A$2:$S$109,25,FALSE),VLOOKUP(F1536,'[1]2017Player Stats'!$A$2:$AB$830,25,FALSE))</f>
        <v>0</v>
      </c>
      <c r="AG1536">
        <f>IF(G1536="GK",VLOOKUP(F1536,'[1]2017GoalKeeper Stats'!$A$2:$S$109,26,FALSE),VLOOKUP(F1536,'[1]2017Player Stats'!$A$2:$AB$830,26,FALSE))</f>
        <v>0</v>
      </c>
      <c r="AH1536" s="51">
        <v>2017</v>
      </c>
      <c r="AI1536" s="51">
        <v>34</v>
      </c>
      <c r="AJ1536" s="51">
        <v>480</v>
      </c>
      <c r="AK1536" s="51">
        <v>418</v>
      </c>
      <c r="AL1536" s="51">
        <v>59</v>
      </c>
      <c r="AM1536" s="51">
        <v>49</v>
      </c>
      <c r="AN1536" s="51">
        <v>10</v>
      </c>
      <c r="AO1536" s="52">
        <v>53.09</v>
      </c>
      <c r="AP1536" s="52">
        <v>41.6</v>
      </c>
      <c r="AQ1536" s="52">
        <v>11.49</v>
      </c>
      <c r="AR1536" s="52">
        <v>-1.49</v>
      </c>
      <c r="AS1536" s="51">
        <v>53</v>
      </c>
      <c r="AT1536" s="52">
        <v>54.55</v>
      </c>
    </row>
    <row r="1537" spans="1:46" hidden="1">
      <c r="A1537">
        <v>2017</v>
      </c>
      <c r="B1537" t="s">
        <v>943</v>
      </c>
      <c r="C1537" t="s">
        <v>175</v>
      </c>
      <c r="D1537" t="s">
        <v>1839</v>
      </c>
      <c r="E1537" t="s">
        <v>1842</v>
      </c>
      <c r="F1537" t="str">
        <f t="shared" si="24"/>
        <v>Derrick Etienne</v>
      </c>
      <c r="G1537" t="s">
        <v>860</v>
      </c>
      <c r="H1537" s="143">
        <v>58000</v>
      </c>
      <c r="I1537" s="143">
        <v>53000</v>
      </c>
      <c r="J1537" t="str">
        <f>IF(G1537="GK",VLOOKUP(F1537,'[1]2017GoalKeeper Stats'!$A$2:$S$109,2,FALSE),VLOOKUP(F1537,'[1]2017Player Stats'!$A$2:$AB$830,2,FALSE))</f>
        <v>CLB</v>
      </c>
      <c r="K1537">
        <f>IF(G1537="GK",VLOOKUP(F1537,'[1]2017GoalKeeper Stats'!$A$2:$S$109,4,FALSE),VLOOKUP(F1537,'[1]2017Player Stats'!$A$2:$AB$830,4,FALSE))</f>
        <v>18</v>
      </c>
      <c r="L1537">
        <f>IF(G1537="GK",VLOOKUP(F1537,'[1]2017GoalKeeper Stats'!$A$2:$S$109,5,FALSE),VLOOKUP(F1537,'[1]2017Player Stats'!$A$2:$AB$830,5,FALSE))</f>
        <v>8</v>
      </c>
      <c r="M1537">
        <f>IF(G1537="GK",VLOOKUP(F1537,'[1]2017GoalKeeper Stats'!$A$2:$S$109,6,FALSE),VLOOKUP(F1537,'[1]2017Player Stats'!$A$2:$AB$830,6,FALSE))</f>
        <v>702</v>
      </c>
      <c r="N1537">
        <f>IF(G1537="GK",VLOOKUP(F1537,'[1]2017GoalKeeper Stats'!$A$2:$S$109,7,FALSE),VLOOKUP(F1537,'[1]2017Player Stats'!$A$2:$AB$830,7,FALSE))</f>
        <v>0</v>
      </c>
      <c r="O1537">
        <f>IF(G1537="GK",VLOOKUP(F1537,'[1]2017GoalKeeper Stats'!$A$2:$S$109,8,FALSE),VLOOKUP(F1537,'[1]2017Player Stats'!$A$2:$AB$830,8,FALSE))</f>
        <v>2</v>
      </c>
      <c r="P1537">
        <f>IF(G1537="GK",VLOOKUP(F1537,'[1]2017GoalKeeper Stats'!$A$2:$S$109,9,FALSE),VLOOKUP(F1537,'[1]2017Player Stats'!$A$2:$AB$830,9,FALSE))</f>
        <v>13</v>
      </c>
      <c r="Q1537">
        <f>IF(G1537="GK",VLOOKUP(F1537,'[1]2017GoalKeeper Stats'!$A$2:$S$109,10,FALSE),VLOOKUP(F1537,'[1]2017Player Stats'!$A$2:$AB$830,10,FALSE))</f>
        <v>6</v>
      </c>
      <c r="R1537">
        <f>IF(G1537="GK",VLOOKUP(F1537,'[1]2017GoalKeeper Stats'!$A$2:$S$109,11,FALSE),VLOOKUP(F1537,'[1]2017Player Stats'!$A$2:$AB$830,11,FALSE))</f>
        <v>0</v>
      </c>
      <c r="S1537" t="str">
        <f>IF(G1537="GK",VLOOKUP(F1537,'[1]2017GoalKeeper Stats'!$A$2:$S$109,12,FALSE),VLOOKUP(F1537,'[1]2017Player Stats'!$A$2:$AB$830,12,FALSE))</f>
        <v>0/0</v>
      </c>
      <c r="T1537">
        <f>IF(G1537="GK",VLOOKUP(F1537,'[1]2017GoalKeeper Stats'!$A$2:$S$109,13,FALSE),VLOOKUP(F1537,'[1]2017Player Stats'!$A$2:$AB$830,13,FALSE))</f>
        <v>0</v>
      </c>
      <c r="U1537">
        <f>IF(G1537="GK",VLOOKUP(F1537,'[1]2017GoalKeeper Stats'!$A$2:$S$109,14,FALSE),VLOOKUP(F1537,'[1]2017Player Stats'!$A$2:$AB$830,14,FALSE))</f>
        <v>0</v>
      </c>
      <c r="V1537">
        <f>IF(G1537="GK",VLOOKUP(F1537,'[1]2017GoalKeeper Stats'!$A$2:$S$109,15,FALSE),VLOOKUP(F1537,'[1]2017Player Stats'!$A$2:$AB$830,15,FALSE))</f>
        <v>0</v>
      </c>
      <c r="W1537">
        <f>IF(G1537="GK",VLOOKUP(F1537,'[1]2017GoalKeeper Stats'!$A$2:$S$109,16,FALSE),VLOOKUP(F1537,'[1]2017Player Stats'!$A$2:$AB$830,16,FALSE))</f>
        <v>0</v>
      </c>
      <c r="X1537">
        <f>IF(G1537="GK",VLOOKUP(F1537,'[1]2017GoalKeeper Stats'!$A$2:$S$109,17,FALSE),VLOOKUP(F1537,'[1]2017Player Stats'!$A$2:$AB$830,17,FALSE))</f>
        <v>0</v>
      </c>
      <c r="Y1537">
        <f>IF(G1537="GK",VLOOKUP(F1537,'[1]2017GoalKeeper Stats'!$A$2:$S$109,18,FALSE),VLOOKUP(F1537,'[1]2017Player Stats'!$A$2:$AB$830,18,FALSE))</f>
        <v>2</v>
      </c>
      <c r="Z1537">
        <f>IF(G1537="GK",VLOOKUP(F1537,'[1]2017GoalKeeper Stats'!$A$2:$S$109,19,FALSE),VLOOKUP(F1537,'[1]2017Player Stats'!$A$2:$AB$830,19,FALSE))</f>
        <v>0</v>
      </c>
      <c r="AA1537">
        <f>IF(G1537="GK",VLOOKUP(F1537,'[1]2017GoalKeeper Stats'!$A$2:$S$109,20,FALSE),VLOOKUP(F1537,'[1]2017Player Stats'!$A$2:$AB$830,20,FALSE))</f>
        <v>0.26</v>
      </c>
      <c r="AB1537">
        <f>IF(G1537="GK",VLOOKUP(F1537,'[1]2017GoalKeeper Stats'!$A$2:$S$109,21,FALSE),VLOOKUP(F1537,'[1]2017Player Stats'!$A$2:$AB$830,21,FALSE))</f>
        <v>10</v>
      </c>
      <c r="AC1537">
        <f>IF(G1537="GK",VLOOKUP(F1537,'[1]2017GoalKeeper Stats'!$A$2:$S$109,22,FALSE),VLOOKUP(F1537,'[1]2017Player Stats'!$A$2:$AB$830,22,FALSE))</f>
        <v>14</v>
      </c>
      <c r="AD1537">
        <f>IF(G1537="GK",VLOOKUP(F1537,'[1]2017GoalKeeper Stats'!$A$2:$S$109,23,FALSE),VLOOKUP(F1537,'[1]2017Player Stats'!$A$2:$AB$830,23,FALSE))</f>
        <v>4</v>
      </c>
      <c r="AE1537">
        <f>IF(G1537="GK",VLOOKUP(F1537,'[1]2017GoalKeeper Stats'!$A$2:$S$109,24,FALSE),VLOOKUP(F1537,'[1]2017Player Stats'!$A$2:$AB$830,24,FALSE))</f>
        <v>2</v>
      </c>
      <c r="AF1537">
        <f>IF(G1537="GK",VLOOKUP(F1537,'[1]2017GoalKeeper Stats'!$A$2:$S$109,25,FALSE),VLOOKUP(F1537,'[1]2017Player Stats'!$A$2:$AB$830,25,FALSE))</f>
        <v>0</v>
      </c>
      <c r="AG1537">
        <f>IF(G1537="GK",VLOOKUP(F1537,'[1]2017GoalKeeper Stats'!$A$2:$S$109,26,FALSE),VLOOKUP(F1537,'[1]2017Player Stats'!$A$2:$AB$830,26,FALSE))</f>
        <v>46.15</v>
      </c>
      <c r="AH1537" s="51">
        <v>2017</v>
      </c>
      <c r="AI1537" s="51">
        <v>34</v>
      </c>
      <c r="AJ1537" s="51">
        <v>450</v>
      </c>
      <c r="AK1537" s="51">
        <v>390</v>
      </c>
      <c r="AL1537" s="51">
        <v>50</v>
      </c>
      <c r="AM1537" s="51">
        <v>46</v>
      </c>
      <c r="AN1537" s="51">
        <v>4</v>
      </c>
      <c r="AO1537" s="52">
        <v>52.36</v>
      </c>
      <c r="AP1537" s="52">
        <v>44.21</v>
      </c>
      <c r="AQ1537" s="52">
        <v>8.15</v>
      </c>
      <c r="AR1537" s="52">
        <v>-4.1500000000000004</v>
      </c>
      <c r="AS1537" s="51">
        <v>50</v>
      </c>
      <c r="AT1537" s="52">
        <v>51.82</v>
      </c>
    </row>
    <row r="1538" spans="1:46" hidden="1">
      <c r="A1538">
        <v>2017</v>
      </c>
      <c r="B1538" t="s">
        <v>962</v>
      </c>
      <c r="C1538" t="s">
        <v>962</v>
      </c>
      <c r="D1538" t="s">
        <v>2087</v>
      </c>
      <c r="E1538" t="s">
        <v>1554</v>
      </c>
      <c r="F1538" t="str">
        <f t="shared" si="24"/>
        <v>Bruno Miranda</v>
      </c>
      <c r="G1538" t="s">
        <v>875</v>
      </c>
      <c r="H1538" s="143">
        <v>57476</v>
      </c>
      <c r="I1538" s="143">
        <v>53000</v>
      </c>
      <c r="J1538" t="str">
        <f>IF(G1538="GK",VLOOKUP(F1538,'[1]2017GoalKeeper Stats'!$A$2:$S$109,2,FALSE),VLOOKUP(F1538,'[1]2017Player Stats'!$A$2:$AB$830,2,FALSE))</f>
        <v>DC</v>
      </c>
      <c r="K1538">
        <f>IF(G1538="GK",VLOOKUP(F1538,'[1]2017GoalKeeper Stats'!$A$2:$S$109,4,FALSE),VLOOKUP(F1538,'[1]2017Player Stats'!$A$2:$AB$830,4,FALSE))</f>
        <v>5</v>
      </c>
      <c r="L1538">
        <f>IF(G1538="GK",VLOOKUP(F1538,'[1]2017GoalKeeper Stats'!$A$2:$S$109,5,FALSE),VLOOKUP(F1538,'[1]2017Player Stats'!$A$2:$AB$830,5,FALSE))</f>
        <v>0</v>
      </c>
      <c r="M1538">
        <f>IF(G1538="GK",VLOOKUP(F1538,'[1]2017GoalKeeper Stats'!$A$2:$S$109,6,FALSE),VLOOKUP(F1538,'[1]2017Player Stats'!$A$2:$AB$830,6,FALSE))</f>
        <v>53</v>
      </c>
      <c r="N1538">
        <f>IF(G1538="GK",VLOOKUP(F1538,'[1]2017GoalKeeper Stats'!$A$2:$S$109,7,FALSE),VLOOKUP(F1538,'[1]2017Player Stats'!$A$2:$AB$830,7,FALSE))</f>
        <v>0</v>
      </c>
      <c r="O1538">
        <f>IF(G1538="GK",VLOOKUP(F1538,'[1]2017GoalKeeper Stats'!$A$2:$S$109,8,FALSE),VLOOKUP(F1538,'[1]2017Player Stats'!$A$2:$AB$830,8,FALSE))</f>
        <v>0</v>
      </c>
      <c r="P1538">
        <f>IF(G1538="GK",VLOOKUP(F1538,'[1]2017GoalKeeper Stats'!$A$2:$S$109,9,FALSE),VLOOKUP(F1538,'[1]2017Player Stats'!$A$2:$AB$830,9,FALSE))</f>
        <v>1</v>
      </c>
      <c r="Q1538">
        <f>IF(G1538="GK",VLOOKUP(F1538,'[1]2017GoalKeeper Stats'!$A$2:$S$109,10,FALSE),VLOOKUP(F1538,'[1]2017Player Stats'!$A$2:$AB$830,10,FALSE))</f>
        <v>0</v>
      </c>
      <c r="R1538">
        <f>IF(G1538="GK",VLOOKUP(F1538,'[1]2017GoalKeeper Stats'!$A$2:$S$109,11,FALSE),VLOOKUP(F1538,'[1]2017Player Stats'!$A$2:$AB$830,11,FALSE))</f>
        <v>0</v>
      </c>
      <c r="S1538" t="str">
        <f>IF(G1538="GK",VLOOKUP(F1538,'[1]2017GoalKeeper Stats'!$A$2:$S$109,12,FALSE),VLOOKUP(F1538,'[1]2017Player Stats'!$A$2:$AB$830,12,FALSE))</f>
        <v>0/0</v>
      </c>
      <c r="T1538">
        <f>IF(G1538="GK",VLOOKUP(F1538,'[1]2017GoalKeeper Stats'!$A$2:$S$109,13,FALSE),VLOOKUP(F1538,'[1]2017Player Stats'!$A$2:$AB$830,13,FALSE))</f>
        <v>0</v>
      </c>
      <c r="U1538">
        <f>IF(G1538="GK",VLOOKUP(F1538,'[1]2017GoalKeeper Stats'!$A$2:$S$109,14,FALSE),VLOOKUP(F1538,'[1]2017Player Stats'!$A$2:$AB$830,14,FALSE))</f>
        <v>0</v>
      </c>
      <c r="V1538">
        <f>IF(G1538="GK",VLOOKUP(F1538,'[1]2017GoalKeeper Stats'!$A$2:$S$109,15,FALSE),VLOOKUP(F1538,'[1]2017Player Stats'!$A$2:$AB$830,15,FALSE))</f>
        <v>0</v>
      </c>
      <c r="W1538">
        <f>IF(G1538="GK",VLOOKUP(F1538,'[1]2017GoalKeeper Stats'!$A$2:$S$109,16,FALSE),VLOOKUP(F1538,'[1]2017Player Stats'!$A$2:$AB$830,16,FALSE))</f>
        <v>0</v>
      </c>
      <c r="X1538">
        <f>IF(G1538="GK",VLOOKUP(F1538,'[1]2017GoalKeeper Stats'!$A$2:$S$109,17,FALSE),VLOOKUP(F1538,'[1]2017Player Stats'!$A$2:$AB$830,17,FALSE))</f>
        <v>0</v>
      </c>
      <c r="Y1538">
        <f>IF(G1538="GK",VLOOKUP(F1538,'[1]2017GoalKeeper Stats'!$A$2:$S$109,18,FALSE),VLOOKUP(F1538,'[1]2017Player Stats'!$A$2:$AB$830,18,FALSE))</f>
        <v>0</v>
      </c>
      <c r="Z1538">
        <f>IF(G1538="GK",VLOOKUP(F1538,'[1]2017GoalKeeper Stats'!$A$2:$S$109,19,FALSE),VLOOKUP(F1538,'[1]2017Player Stats'!$A$2:$AB$830,19,FALSE))</f>
        <v>0</v>
      </c>
      <c r="AA1538">
        <f>IF(G1538="GK",VLOOKUP(F1538,'[1]2017GoalKeeper Stats'!$A$2:$S$109,20,FALSE),VLOOKUP(F1538,'[1]2017Player Stats'!$A$2:$AB$830,20,FALSE))</f>
        <v>0</v>
      </c>
      <c r="AB1538">
        <f>IF(G1538="GK",VLOOKUP(F1538,'[1]2017GoalKeeper Stats'!$A$2:$S$109,21,FALSE),VLOOKUP(F1538,'[1]2017Player Stats'!$A$2:$AB$830,21,FALSE))</f>
        <v>1</v>
      </c>
      <c r="AC1538">
        <f>IF(G1538="GK",VLOOKUP(F1538,'[1]2017GoalKeeper Stats'!$A$2:$S$109,22,FALSE),VLOOKUP(F1538,'[1]2017Player Stats'!$A$2:$AB$830,22,FALSE))</f>
        <v>1</v>
      </c>
      <c r="AD1538">
        <f>IF(G1538="GK",VLOOKUP(F1538,'[1]2017GoalKeeper Stats'!$A$2:$S$109,23,FALSE),VLOOKUP(F1538,'[1]2017Player Stats'!$A$2:$AB$830,23,FALSE))</f>
        <v>0</v>
      </c>
      <c r="AE1538">
        <f>IF(G1538="GK",VLOOKUP(F1538,'[1]2017GoalKeeper Stats'!$A$2:$S$109,24,FALSE),VLOOKUP(F1538,'[1]2017Player Stats'!$A$2:$AB$830,24,FALSE))</f>
        <v>0</v>
      </c>
      <c r="AF1538">
        <f>IF(G1538="GK",VLOOKUP(F1538,'[1]2017GoalKeeper Stats'!$A$2:$S$109,25,FALSE),VLOOKUP(F1538,'[1]2017Player Stats'!$A$2:$AB$830,25,FALSE))</f>
        <v>0</v>
      </c>
      <c r="AG1538">
        <f>IF(G1538="GK",VLOOKUP(F1538,'[1]2017GoalKeeper Stats'!$A$2:$S$109,26,FALSE),VLOOKUP(F1538,'[1]2017Player Stats'!$A$2:$AB$830,26,FALSE))</f>
        <v>0</v>
      </c>
      <c r="AH1538" s="51">
        <v>2017</v>
      </c>
      <c r="AI1538" s="51">
        <v>34</v>
      </c>
      <c r="AJ1538" s="51">
        <v>402</v>
      </c>
      <c r="AK1538" s="51">
        <v>501</v>
      </c>
      <c r="AL1538" s="51">
        <v>27</v>
      </c>
      <c r="AM1538" s="51">
        <v>57</v>
      </c>
      <c r="AN1538" s="51">
        <v>-30</v>
      </c>
      <c r="AO1538" s="52">
        <v>39.200000000000003</v>
      </c>
      <c r="AP1538" s="52">
        <v>54.68</v>
      </c>
      <c r="AQ1538" s="52">
        <v>-15.48</v>
      </c>
      <c r="AR1538" s="52">
        <v>-14.52</v>
      </c>
      <c r="AS1538" s="51">
        <v>32</v>
      </c>
      <c r="AT1538" s="52">
        <v>37.090000000000003</v>
      </c>
    </row>
    <row r="1539" spans="1:46" hidden="1">
      <c r="A1539">
        <v>2017</v>
      </c>
      <c r="B1539" t="s">
        <v>194</v>
      </c>
      <c r="C1539" t="s">
        <v>194</v>
      </c>
      <c r="D1539" t="s">
        <v>965</v>
      </c>
      <c r="E1539" t="s">
        <v>1187</v>
      </c>
      <c r="F1539" t="str">
        <f t="shared" si="24"/>
        <v>Jose Hernandez</v>
      </c>
      <c r="G1539" t="s">
        <v>860</v>
      </c>
      <c r="H1539" s="143">
        <v>56379</v>
      </c>
      <c r="I1539" s="143">
        <v>53004</v>
      </c>
      <c r="J1539" t="str">
        <f>IF(G1539="GK",VLOOKUP(F1539,'[1]2017GoalKeeper Stats'!$A$2:$S$109,2,FALSE),VLOOKUP(F1539,'[1]2017Player Stats'!$A$2:$AB$830,2,FALSE))</f>
        <v>RSL</v>
      </c>
      <c r="K1539">
        <f>IF(G1539="GK",VLOOKUP(F1539,'[1]2017GoalKeeper Stats'!$A$2:$S$109,4,FALSE),VLOOKUP(F1539,'[1]2017Player Stats'!$A$2:$AB$830,4,FALSE))</f>
        <v>7</v>
      </c>
      <c r="L1539">
        <f>IF(G1539="GK",VLOOKUP(F1539,'[1]2017GoalKeeper Stats'!$A$2:$S$109,5,FALSE),VLOOKUP(F1539,'[1]2017Player Stats'!$A$2:$AB$830,5,FALSE))</f>
        <v>1</v>
      </c>
      <c r="M1539">
        <f>IF(G1539="GK",VLOOKUP(F1539,'[1]2017GoalKeeper Stats'!$A$2:$S$109,6,FALSE),VLOOKUP(F1539,'[1]2017Player Stats'!$A$2:$AB$830,6,FALSE))</f>
        <v>160</v>
      </c>
      <c r="N1539">
        <f>IF(G1539="GK",VLOOKUP(F1539,'[1]2017GoalKeeper Stats'!$A$2:$S$109,7,FALSE),VLOOKUP(F1539,'[1]2017Player Stats'!$A$2:$AB$830,7,FALSE))</f>
        <v>1</v>
      </c>
      <c r="O1539">
        <f>IF(G1539="GK",VLOOKUP(F1539,'[1]2017GoalKeeper Stats'!$A$2:$S$109,8,FALSE),VLOOKUP(F1539,'[1]2017Player Stats'!$A$2:$AB$830,8,FALSE))</f>
        <v>0</v>
      </c>
      <c r="P1539">
        <f>IF(G1539="GK",VLOOKUP(F1539,'[1]2017GoalKeeper Stats'!$A$2:$S$109,9,FALSE),VLOOKUP(F1539,'[1]2017Player Stats'!$A$2:$AB$830,9,FALSE))</f>
        <v>3</v>
      </c>
      <c r="Q1539">
        <f>IF(G1539="GK",VLOOKUP(F1539,'[1]2017GoalKeeper Stats'!$A$2:$S$109,10,FALSE),VLOOKUP(F1539,'[1]2017Player Stats'!$A$2:$AB$830,10,FALSE))</f>
        <v>1</v>
      </c>
      <c r="R1539">
        <f>IF(G1539="GK",VLOOKUP(F1539,'[1]2017GoalKeeper Stats'!$A$2:$S$109,11,FALSE),VLOOKUP(F1539,'[1]2017Player Stats'!$A$2:$AB$830,11,FALSE))</f>
        <v>0</v>
      </c>
      <c r="S1539" t="str">
        <f>IF(G1539="GK",VLOOKUP(F1539,'[1]2017GoalKeeper Stats'!$A$2:$S$109,12,FALSE),VLOOKUP(F1539,'[1]2017Player Stats'!$A$2:$AB$830,12,FALSE))</f>
        <v>0/0</v>
      </c>
      <c r="T1539">
        <f>IF(G1539="GK",VLOOKUP(F1539,'[1]2017GoalKeeper Stats'!$A$2:$S$109,13,FALSE),VLOOKUP(F1539,'[1]2017Player Stats'!$A$2:$AB$830,13,FALSE))</f>
        <v>0</v>
      </c>
      <c r="U1539">
        <f>IF(G1539="GK",VLOOKUP(F1539,'[1]2017GoalKeeper Stats'!$A$2:$S$109,14,FALSE),VLOOKUP(F1539,'[1]2017Player Stats'!$A$2:$AB$830,14,FALSE))</f>
        <v>1</v>
      </c>
      <c r="V1539">
        <f>IF(G1539="GK",VLOOKUP(F1539,'[1]2017GoalKeeper Stats'!$A$2:$S$109,15,FALSE),VLOOKUP(F1539,'[1]2017Player Stats'!$A$2:$AB$830,15,FALSE))</f>
        <v>0.56000000000000005</v>
      </c>
      <c r="W1539">
        <f>IF(G1539="GK",VLOOKUP(F1539,'[1]2017GoalKeeper Stats'!$A$2:$S$109,16,FALSE),VLOOKUP(F1539,'[1]2017Player Stats'!$A$2:$AB$830,16,FALSE))</f>
        <v>33.299999999999997</v>
      </c>
      <c r="X1539">
        <f>IF(G1539="GK",VLOOKUP(F1539,'[1]2017GoalKeeper Stats'!$A$2:$S$109,17,FALSE),VLOOKUP(F1539,'[1]2017Player Stats'!$A$2:$AB$830,17,FALSE))</f>
        <v>0</v>
      </c>
      <c r="Y1539">
        <f>IF(G1539="GK",VLOOKUP(F1539,'[1]2017GoalKeeper Stats'!$A$2:$S$109,18,FALSE),VLOOKUP(F1539,'[1]2017Player Stats'!$A$2:$AB$830,18,FALSE))</f>
        <v>0</v>
      </c>
      <c r="Z1539">
        <f>IF(G1539="GK",VLOOKUP(F1539,'[1]2017GoalKeeper Stats'!$A$2:$S$109,19,FALSE),VLOOKUP(F1539,'[1]2017Player Stats'!$A$2:$AB$830,19,FALSE))</f>
        <v>0</v>
      </c>
      <c r="AA1539">
        <f>IF(G1539="GK",VLOOKUP(F1539,'[1]2017GoalKeeper Stats'!$A$2:$S$109,20,FALSE),VLOOKUP(F1539,'[1]2017Player Stats'!$A$2:$AB$830,20,FALSE))</f>
        <v>0</v>
      </c>
      <c r="AB1539">
        <f>IF(G1539="GK",VLOOKUP(F1539,'[1]2017GoalKeeper Stats'!$A$2:$S$109,21,FALSE),VLOOKUP(F1539,'[1]2017Player Stats'!$A$2:$AB$830,21,FALSE))</f>
        <v>5</v>
      </c>
      <c r="AC1539">
        <f>IF(G1539="GK",VLOOKUP(F1539,'[1]2017GoalKeeper Stats'!$A$2:$S$109,22,FALSE),VLOOKUP(F1539,'[1]2017Player Stats'!$A$2:$AB$830,22,FALSE))</f>
        <v>2</v>
      </c>
      <c r="AD1539">
        <f>IF(G1539="GK",VLOOKUP(F1539,'[1]2017GoalKeeper Stats'!$A$2:$S$109,23,FALSE),VLOOKUP(F1539,'[1]2017Player Stats'!$A$2:$AB$830,23,FALSE))</f>
        <v>0</v>
      </c>
      <c r="AE1539">
        <f>IF(G1539="GK",VLOOKUP(F1539,'[1]2017GoalKeeper Stats'!$A$2:$S$109,24,FALSE),VLOOKUP(F1539,'[1]2017Player Stats'!$A$2:$AB$830,24,FALSE))</f>
        <v>1</v>
      </c>
      <c r="AF1539">
        <f>IF(G1539="GK",VLOOKUP(F1539,'[1]2017GoalKeeper Stats'!$A$2:$S$109,25,FALSE),VLOOKUP(F1539,'[1]2017Player Stats'!$A$2:$AB$830,25,FALSE))</f>
        <v>0</v>
      </c>
      <c r="AG1539">
        <f>IF(G1539="GK",VLOOKUP(F1539,'[1]2017GoalKeeper Stats'!$A$2:$S$109,26,FALSE),VLOOKUP(F1539,'[1]2017Player Stats'!$A$2:$AB$830,26,FALSE))</f>
        <v>33.33</v>
      </c>
      <c r="AH1539" s="51">
        <v>2017</v>
      </c>
      <c r="AI1539" s="51">
        <v>34</v>
      </c>
      <c r="AJ1539" s="51">
        <v>548</v>
      </c>
      <c r="AK1539" s="51">
        <v>420</v>
      </c>
      <c r="AL1539" s="51">
        <v>49</v>
      </c>
      <c r="AM1539" s="51">
        <v>54</v>
      </c>
      <c r="AN1539" s="51">
        <v>-5</v>
      </c>
      <c r="AO1539" s="52">
        <v>51.96</v>
      </c>
      <c r="AP1539" s="52">
        <v>49.83</v>
      </c>
      <c r="AQ1539" s="52">
        <v>2.12</v>
      </c>
      <c r="AR1539" s="52">
        <v>-7.12</v>
      </c>
      <c r="AS1539" s="51">
        <v>45</v>
      </c>
      <c r="AT1539" s="52">
        <v>48.26</v>
      </c>
    </row>
    <row r="1540" spans="1:46" hidden="1">
      <c r="A1540">
        <v>2017</v>
      </c>
      <c r="B1540" t="s">
        <v>924</v>
      </c>
      <c r="C1540" t="s">
        <v>924</v>
      </c>
      <c r="D1540" t="s">
        <v>2088</v>
      </c>
      <c r="E1540" t="s">
        <v>2089</v>
      </c>
      <c r="F1540" t="str">
        <f t="shared" si="24"/>
        <v>Gianluca Busio</v>
      </c>
      <c r="G1540" t="s">
        <v>875</v>
      </c>
      <c r="H1540" s="143">
        <v>55504</v>
      </c>
      <c r="I1540" s="143">
        <v>53004</v>
      </c>
      <c r="J1540" t="str">
        <f>IF(G1540="GK",VLOOKUP(F1540,'[1]2017GoalKeeper Stats'!$A$2:$S$109,2,FALSE),VLOOKUP(F1540,'[1]2017Player Stats'!$A$2:$AB$830,2,FALSE))</f>
        <v>SKC</v>
      </c>
      <c r="K1540">
        <f>IF(G1540="GK",VLOOKUP(F1540,'[1]2017GoalKeeper Stats'!$A$2:$S$109,4,FALSE),VLOOKUP(F1540,'[1]2017Player Stats'!$A$2:$AB$830,4,FALSE))</f>
        <v>0</v>
      </c>
      <c r="L1540">
        <f>IF(G1540="GK",VLOOKUP(F1540,'[1]2017GoalKeeper Stats'!$A$2:$S$109,5,FALSE),VLOOKUP(F1540,'[1]2017Player Stats'!$A$2:$AB$830,5,FALSE))</f>
        <v>0</v>
      </c>
      <c r="M1540">
        <f>IF(G1540="GK",VLOOKUP(F1540,'[1]2017GoalKeeper Stats'!$A$2:$S$109,6,FALSE),VLOOKUP(F1540,'[1]2017Player Stats'!$A$2:$AB$830,6,FALSE))</f>
        <v>0</v>
      </c>
      <c r="N1540">
        <f>IF(G1540="GK",VLOOKUP(F1540,'[1]2017GoalKeeper Stats'!$A$2:$S$109,7,FALSE),VLOOKUP(F1540,'[1]2017Player Stats'!$A$2:$AB$830,7,FALSE))</f>
        <v>0</v>
      </c>
      <c r="O1540">
        <f>IF(G1540="GK",VLOOKUP(F1540,'[1]2017GoalKeeper Stats'!$A$2:$S$109,8,FALSE),VLOOKUP(F1540,'[1]2017Player Stats'!$A$2:$AB$830,8,FALSE))</f>
        <v>0</v>
      </c>
      <c r="P1540">
        <f>IF(G1540="GK",VLOOKUP(F1540,'[1]2017GoalKeeper Stats'!$A$2:$S$109,9,FALSE),VLOOKUP(F1540,'[1]2017Player Stats'!$A$2:$AB$830,9,FALSE))</f>
        <v>0</v>
      </c>
      <c r="Q1540">
        <f>IF(G1540="GK",VLOOKUP(F1540,'[1]2017GoalKeeper Stats'!$A$2:$S$109,10,FALSE),VLOOKUP(F1540,'[1]2017Player Stats'!$A$2:$AB$830,10,FALSE))</f>
        <v>0</v>
      </c>
      <c r="R1540">
        <f>IF(G1540="GK",VLOOKUP(F1540,'[1]2017GoalKeeper Stats'!$A$2:$S$109,11,FALSE),VLOOKUP(F1540,'[1]2017Player Stats'!$A$2:$AB$830,11,FALSE))</f>
        <v>0</v>
      </c>
      <c r="S1540" t="str">
        <f>IF(G1540="GK",VLOOKUP(F1540,'[1]2017GoalKeeper Stats'!$A$2:$S$109,12,FALSE),VLOOKUP(F1540,'[1]2017Player Stats'!$A$2:$AB$830,12,FALSE))</f>
        <v>0/0</v>
      </c>
      <c r="T1540">
        <f>IF(G1540="GK",VLOOKUP(F1540,'[1]2017GoalKeeper Stats'!$A$2:$S$109,13,FALSE),VLOOKUP(F1540,'[1]2017Player Stats'!$A$2:$AB$830,13,FALSE))</f>
        <v>0</v>
      </c>
      <c r="U1540">
        <f>IF(G1540="GK",VLOOKUP(F1540,'[1]2017GoalKeeper Stats'!$A$2:$S$109,14,FALSE),VLOOKUP(F1540,'[1]2017Player Stats'!$A$2:$AB$830,14,FALSE))</f>
        <v>0</v>
      </c>
      <c r="V1540">
        <f>IF(G1540="GK",VLOOKUP(F1540,'[1]2017GoalKeeper Stats'!$A$2:$S$109,15,FALSE),VLOOKUP(F1540,'[1]2017Player Stats'!$A$2:$AB$830,15,FALSE))</f>
        <v>0</v>
      </c>
      <c r="W1540">
        <f>IF(G1540="GK",VLOOKUP(F1540,'[1]2017GoalKeeper Stats'!$A$2:$S$109,16,FALSE),VLOOKUP(F1540,'[1]2017Player Stats'!$A$2:$AB$830,16,FALSE))</f>
        <v>0</v>
      </c>
      <c r="X1540">
        <f>IF(G1540="GK",VLOOKUP(F1540,'[1]2017GoalKeeper Stats'!$A$2:$S$109,17,FALSE),VLOOKUP(F1540,'[1]2017Player Stats'!$A$2:$AB$830,17,FALSE))</f>
        <v>0</v>
      </c>
      <c r="Y1540">
        <f>IF(G1540="GK",VLOOKUP(F1540,'[1]2017GoalKeeper Stats'!$A$2:$S$109,18,FALSE),VLOOKUP(F1540,'[1]2017Player Stats'!$A$2:$AB$830,18,FALSE))</f>
        <v>0</v>
      </c>
      <c r="Z1540">
        <f>IF(G1540="GK",VLOOKUP(F1540,'[1]2017GoalKeeper Stats'!$A$2:$S$109,19,FALSE),VLOOKUP(F1540,'[1]2017Player Stats'!$A$2:$AB$830,19,FALSE))</f>
        <v>0</v>
      </c>
      <c r="AA1540">
        <f>IF(G1540="GK",VLOOKUP(F1540,'[1]2017GoalKeeper Stats'!$A$2:$S$109,20,FALSE),VLOOKUP(F1540,'[1]2017Player Stats'!$A$2:$AB$830,20,FALSE))</f>
        <v>0</v>
      </c>
      <c r="AB1540">
        <f>IF(G1540="GK",VLOOKUP(F1540,'[1]2017GoalKeeper Stats'!$A$2:$S$109,21,FALSE),VLOOKUP(F1540,'[1]2017Player Stats'!$A$2:$AB$830,21,FALSE))</f>
        <v>0</v>
      </c>
      <c r="AC1540">
        <f>IF(G1540="GK",VLOOKUP(F1540,'[1]2017GoalKeeper Stats'!$A$2:$S$109,22,FALSE),VLOOKUP(F1540,'[1]2017Player Stats'!$A$2:$AB$830,22,FALSE))</f>
        <v>0</v>
      </c>
      <c r="AD1540">
        <f>IF(G1540="GK",VLOOKUP(F1540,'[1]2017GoalKeeper Stats'!$A$2:$S$109,23,FALSE),VLOOKUP(F1540,'[1]2017Player Stats'!$A$2:$AB$830,23,FALSE))</f>
        <v>0</v>
      </c>
      <c r="AE1540">
        <f>IF(G1540="GK",VLOOKUP(F1540,'[1]2017GoalKeeper Stats'!$A$2:$S$109,24,FALSE),VLOOKUP(F1540,'[1]2017Player Stats'!$A$2:$AB$830,24,FALSE))</f>
        <v>0</v>
      </c>
      <c r="AF1540">
        <f>IF(G1540="GK",VLOOKUP(F1540,'[1]2017GoalKeeper Stats'!$A$2:$S$109,25,FALSE),VLOOKUP(F1540,'[1]2017Player Stats'!$A$2:$AB$830,25,FALSE))</f>
        <v>0</v>
      </c>
      <c r="AG1540">
        <f>IF(G1540="GK",VLOOKUP(F1540,'[1]2017GoalKeeper Stats'!$A$2:$S$109,26,FALSE),VLOOKUP(F1540,'[1]2017Player Stats'!$A$2:$AB$830,26,FALSE))</f>
        <v>0</v>
      </c>
      <c r="AH1540" s="51">
        <v>2017</v>
      </c>
      <c r="AI1540" s="51">
        <v>34</v>
      </c>
      <c r="AJ1540" s="51">
        <v>514</v>
      </c>
      <c r="AK1540" s="51">
        <v>341</v>
      </c>
      <c r="AL1540" s="51">
        <v>39</v>
      </c>
      <c r="AM1540" s="51">
        <v>27</v>
      </c>
      <c r="AN1540" s="51">
        <v>12</v>
      </c>
      <c r="AO1540" s="52">
        <v>46.91</v>
      </c>
      <c r="AP1540" s="52">
        <v>34.32</v>
      </c>
      <c r="AQ1540" s="52">
        <v>12.59</v>
      </c>
      <c r="AR1540" s="52">
        <v>-0.59</v>
      </c>
      <c r="AS1540" s="51">
        <v>49</v>
      </c>
      <c r="AT1540" s="52">
        <v>54.72</v>
      </c>
    </row>
    <row r="1541" spans="1:46" hidden="1">
      <c r="A1541">
        <v>2017</v>
      </c>
      <c r="B1541" t="s">
        <v>195</v>
      </c>
      <c r="C1541" t="s">
        <v>866</v>
      </c>
      <c r="D1541" t="s">
        <v>1445</v>
      </c>
      <c r="E1541" t="s">
        <v>1359</v>
      </c>
      <c r="F1541" t="str">
        <f t="shared" si="24"/>
        <v>Nathan Smith</v>
      </c>
      <c r="G1541" t="s">
        <v>893</v>
      </c>
      <c r="H1541" s="143">
        <v>55500</v>
      </c>
      <c r="I1541" s="143">
        <v>53004</v>
      </c>
      <c r="J1541" t="str">
        <f>IF(G1541="GK",VLOOKUP(F1541,'[1]2017GoalKeeper Stats'!$A$2:$S$109,2,FALSE),VLOOKUP(F1541,'[1]2017Player Stats'!$A$2:$AB$830,2,FALSE))</f>
        <v xml:space="preserve">LA </v>
      </c>
      <c r="K1541">
        <f>IF(G1541="GK",VLOOKUP(F1541,'[1]2017GoalKeeper Stats'!$A$2:$S$109,4,FALSE),VLOOKUP(F1541,'[1]2017Player Stats'!$A$2:$AB$830,4,FALSE))</f>
        <v>12</v>
      </c>
      <c r="L1541">
        <f>IF(G1541="GK",VLOOKUP(F1541,'[1]2017GoalKeeper Stats'!$A$2:$S$109,5,FALSE),VLOOKUP(F1541,'[1]2017Player Stats'!$A$2:$AB$830,5,FALSE))</f>
        <v>9</v>
      </c>
      <c r="M1541">
        <f>IF(G1541="GK",VLOOKUP(F1541,'[1]2017GoalKeeper Stats'!$A$2:$S$109,6,FALSE),VLOOKUP(F1541,'[1]2017Player Stats'!$A$2:$AB$830,6,FALSE))</f>
        <v>907</v>
      </c>
      <c r="N1541">
        <f>IF(G1541="GK",VLOOKUP(F1541,'[1]2017GoalKeeper Stats'!$A$2:$S$109,7,FALSE),VLOOKUP(F1541,'[1]2017Player Stats'!$A$2:$AB$830,7,FALSE))</f>
        <v>0</v>
      </c>
      <c r="O1541">
        <f>IF(G1541="GK",VLOOKUP(F1541,'[1]2017GoalKeeper Stats'!$A$2:$S$109,8,FALSE),VLOOKUP(F1541,'[1]2017Player Stats'!$A$2:$AB$830,8,FALSE))</f>
        <v>0</v>
      </c>
      <c r="P1541">
        <f>IF(G1541="GK",VLOOKUP(F1541,'[1]2017GoalKeeper Stats'!$A$2:$S$109,9,FALSE),VLOOKUP(F1541,'[1]2017Player Stats'!$A$2:$AB$830,9,FALSE))</f>
        <v>2</v>
      </c>
      <c r="Q1541">
        <f>IF(G1541="GK",VLOOKUP(F1541,'[1]2017GoalKeeper Stats'!$A$2:$S$109,10,FALSE),VLOOKUP(F1541,'[1]2017Player Stats'!$A$2:$AB$830,10,FALSE))</f>
        <v>0</v>
      </c>
      <c r="R1541">
        <f>IF(G1541="GK",VLOOKUP(F1541,'[1]2017GoalKeeper Stats'!$A$2:$S$109,11,FALSE),VLOOKUP(F1541,'[1]2017Player Stats'!$A$2:$AB$830,11,FALSE))</f>
        <v>0</v>
      </c>
      <c r="S1541" t="str">
        <f>IF(G1541="GK",VLOOKUP(F1541,'[1]2017GoalKeeper Stats'!$A$2:$S$109,12,FALSE),VLOOKUP(F1541,'[1]2017Player Stats'!$A$2:$AB$830,12,FALSE))</f>
        <v>0/0</v>
      </c>
      <c r="T1541">
        <f>IF(G1541="GK",VLOOKUP(F1541,'[1]2017GoalKeeper Stats'!$A$2:$S$109,13,FALSE),VLOOKUP(F1541,'[1]2017Player Stats'!$A$2:$AB$830,13,FALSE))</f>
        <v>0</v>
      </c>
      <c r="U1541">
        <f>IF(G1541="GK",VLOOKUP(F1541,'[1]2017GoalKeeper Stats'!$A$2:$S$109,14,FALSE),VLOOKUP(F1541,'[1]2017Player Stats'!$A$2:$AB$830,14,FALSE))</f>
        <v>0</v>
      </c>
      <c r="V1541">
        <f>IF(G1541="GK",VLOOKUP(F1541,'[1]2017GoalKeeper Stats'!$A$2:$S$109,15,FALSE),VLOOKUP(F1541,'[1]2017Player Stats'!$A$2:$AB$830,15,FALSE))</f>
        <v>0</v>
      </c>
      <c r="W1541">
        <f>IF(G1541="GK",VLOOKUP(F1541,'[1]2017GoalKeeper Stats'!$A$2:$S$109,16,FALSE),VLOOKUP(F1541,'[1]2017Player Stats'!$A$2:$AB$830,16,FALSE))</f>
        <v>0</v>
      </c>
      <c r="X1541">
        <f>IF(G1541="GK",VLOOKUP(F1541,'[1]2017GoalKeeper Stats'!$A$2:$S$109,17,FALSE),VLOOKUP(F1541,'[1]2017Player Stats'!$A$2:$AB$830,17,FALSE))</f>
        <v>0</v>
      </c>
      <c r="Y1541">
        <f>IF(G1541="GK",VLOOKUP(F1541,'[1]2017GoalKeeper Stats'!$A$2:$S$109,18,FALSE),VLOOKUP(F1541,'[1]2017Player Stats'!$A$2:$AB$830,18,FALSE))</f>
        <v>0</v>
      </c>
      <c r="Z1541">
        <f>IF(G1541="GK",VLOOKUP(F1541,'[1]2017GoalKeeper Stats'!$A$2:$S$109,19,FALSE),VLOOKUP(F1541,'[1]2017Player Stats'!$A$2:$AB$830,19,FALSE))</f>
        <v>0</v>
      </c>
      <c r="AA1541">
        <f>IF(G1541="GK",VLOOKUP(F1541,'[1]2017GoalKeeper Stats'!$A$2:$S$109,20,FALSE),VLOOKUP(F1541,'[1]2017Player Stats'!$A$2:$AB$830,20,FALSE))</f>
        <v>0</v>
      </c>
      <c r="AB1541">
        <f>IF(G1541="GK",VLOOKUP(F1541,'[1]2017GoalKeeper Stats'!$A$2:$S$109,21,FALSE),VLOOKUP(F1541,'[1]2017Player Stats'!$A$2:$AB$830,21,FALSE))</f>
        <v>22</v>
      </c>
      <c r="AC1541">
        <f>IF(G1541="GK",VLOOKUP(F1541,'[1]2017GoalKeeper Stats'!$A$2:$S$109,22,FALSE),VLOOKUP(F1541,'[1]2017Player Stats'!$A$2:$AB$830,22,FALSE))</f>
        <v>11</v>
      </c>
      <c r="AD1541">
        <f>IF(G1541="GK",VLOOKUP(F1541,'[1]2017GoalKeeper Stats'!$A$2:$S$109,23,FALSE),VLOOKUP(F1541,'[1]2017Player Stats'!$A$2:$AB$830,23,FALSE))</f>
        <v>0</v>
      </c>
      <c r="AE1541">
        <f>IF(G1541="GK",VLOOKUP(F1541,'[1]2017GoalKeeper Stats'!$A$2:$S$109,24,FALSE),VLOOKUP(F1541,'[1]2017Player Stats'!$A$2:$AB$830,24,FALSE))</f>
        <v>5</v>
      </c>
      <c r="AF1541">
        <f>IF(G1541="GK",VLOOKUP(F1541,'[1]2017GoalKeeper Stats'!$A$2:$S$109,25,FALSE),VLOOKUP(F1541,'[1]2017Player Stats'!$A$2:$AB$830,25,FALSE))</f>
        <v>1</v>
      </c>
      <c r="AG1541">
        <f>IF(G1541="GK",VLOOKUP(F1541,'[1]2017GoalKeeper Stats'!$A$2:$S$109,26,FALSE),VLOOKUP(F1541,'[1]2017Player Stats'!$A$2:$AB$830,26,FALSE))</f>
        <v>0</v>
      </c>
      <c r="AH1541" s="51">
        <v>2017</v>
      </c>
      <c r="AI1541" s="51">
        <v>34</v>
      </c>
      <c r="AJ1541" s="51">
        <v>399</v>
      </c>
      <c r="AK1541" s="51">
        <v>505</v>
      </c>
      <c r="AL1541" s="51">
        <v>42</v>
      </c>
      <c r="AM1541" s="51">
        <v>66</v>
      </c>
      <c r="AN1541" s="51">
        <v>-24</v>
      </c>
      <c r="AO1541" s="52">
        <v>39.729999999999997</v>
      </c>
      <c r="AP1541" s="52">
        <v>54.61</v>
      </c>
      <c r="AQ1541" s="52">
        <v>-14.88</v>
      </c>
      <c r="AR1541" s="52">
        <v>-9.1199999999999992</v>
      </c>
      <c r="AS1541" s="51">
        <v>32</v>
      </c>
      <c r="AT1541" s="52">
        <v>38.29</v>
      </c>
    </row>
    <row r="1542" spans="1:46" hidden="1">
      <c r="A1542">
        <v>2017</v>
      </c>
      <c r="B1542" t="s">
        <v>205</v>
      </c>
      <c r="C1542" t="s">
        <v>971</v>
      </c>
      <c r="D1542" t="s">
        <v>1038</v>
      </c>
      <c r="E1542" t="s">
        <v>2090</v>
      </c>
      <c r="F1542" t="str">
        <f t="shared" si="24"/>
        <v>Bryan Reynolds</v>
      </c>
      <c r="G1542" t="s">
        <v>875</v>
      </c>
      <c r="H1542" s="143">
        <v>55000</v>
      </c>
      <c r="I1542" s="143">
        <v>53000</v>
      </c>
      <c r="J1542" t="str">
        <f>IF(G1542="GK",VLOOKUP(F1542,'[1]2017GoalKeeper Stats'!$A$2:$S$109,2,FALSE),VLOOKUP(F1542,'[1]2017Player Stats'!$A$2:$AB$830,2,FALSE))</f>
        <v>DAL</v>
      </c>
      <c r="K1542">
        <f>IF(G1542="GK",VLOOKUP(F1542,'[1]2017GoalKeeper Stats'!$A$2:$S$109,4,FALSE),VLOOKUP(F1542,'[1]2017Player Stats'!$A$2:$AB$830,4,FALSE))</f>
        <v>0</v>
      </c>
      <c r="L1542">
        <f>IF(G1542="GK",VLOOKUP(F1542,'[1]2017GoalKeeper Stats'!$A$2:$S$109,5,FALSE),VLOOKUP(F1542,'[1]2017Player Stats'!$A$2:$AB$830,5,FALSE))</f>
        <v>0</v>
      </c>
      <c r="M1542">
        <f>IF(G1542="GK",VLOOKUP(F1542,'[1]2017GoalKeeper Stats'!$A$2:$S$109,6,FALSE),VLOOKUP(F1542,'[1]2017Player Stats'!$A$2:$AB$830,6,FALSE))</f>
        <v>0</v>
      </c>
      <c r="N1542">
        <f>IF(G1542="GK",VLOOKUP(F1542,'[1]2017GoalKeeper Stats'!$A$2:$S$109,7,FALSE),VLOOKUP(F1542,'[1]2017Player Stats'!$A$2:$AB$830,7,FALSE))</f>
        <v>0</v>
      </c>
      <c r="O1542">
        <f>IF(G1542="GK",VLOOKUP(F1542,'[1]2017GoalKeeper Stats'!$A$2:$S$109,8,FALSE),VLOOKUP(F1542,'[1]2017Player Stats'!$A$2:$AB$830,8,FALSE))</f>
        <v>0</v>
      </c>
      <c r="P1542">
        <f>IF(G1542="GK",VLOOKUP(F1542,'[1]2017GoalKeeper Stats'!$A$2:$S$109,9,FALSE),VLOOKUP(F1542,'[1]2017Player Stats'!$A$2:$AB$830,9,FALSE))</f>
        <v>0</v>
      </c>
      <c r="Q1542">
        <f>IF(G1542="GK",VLOOKUP(F1542,'[1]2017GoalKeeper Stats'!$A$2:$S$109,10,FALSE),VLOOKUP(F1542,'[1]2017Player Stats'!$A$2:$AB$830,10,FALSE))</f>
        <v>0</v>
      </c>
      <c r="R1542">
        <f>IF(G1542="GK",VLOOKUP(F1542,'[1]2017GoalKeeper Stats'!$A$2:$S$109,11,FALSE),VLOOKUP(F1542,'[1]2017Player Stats'!$A$2:$AB$830,11,FALSE))</f>
        <v>0</v>
      </c>
      <c r="S1542" t="str">
        <f>IF(G1542="GK",VLOOKUP(F1542,'[1]2017GoalKeeper Stats'!$A$2:$S$109,12,FALSE),VLOOKUP(F1542,'[1]2017Player Stats'!$A$2:$AB$830,12,FALSE))</f>
        <v>0/0</v>
      </c>
      <c r="T1542">
        <f>IF(G1542="GK",VLOOKUP(F1542,'[1]2017GoalKeeper Stats'!$A$2:$S$109,13,FALSE),VLOOKUP(F1542,'[1]2017Player Stats'!$A$2:$AB$830,13,FALSE))</f>
        <v>0</v>
      </c>
      <c r="U1542">
        <f>IF(G1542="GK",VLOOKUP(F1542,'[1]2017GoalKeeper Stats'!$A$2:$S$109,14,FALSE),VLOOKUP(F1542,'[1]2017Player Stats'!$A$2:$AB$830,14,FALSE))</f>
        <v>0</v>
      </c>
      <c r="V1542">
        <f>IF(G1542="GK",VLOOKUP(F1542,'[1]2017GoalKeeper Stats'!$A$2:$S$109,15,FALSE),VLOOKUP(F1542,'[1]2017Player Stats'!$A$2:$AB$830,15,FALSE))</f>
        <v>0</v>
      </c>
      <c r="W1542">
        <f>IF(G1542="GK",VLOOKUP(F1542,'[1]2017GoalKeeper Stats'!$A$2:$S$109,16,FALSE),VLOOKUP(F1542,'[1]2017Player Stats'!$A$2:$AB$830,16,FALSE))</f>
        <v>0</v>
      </c>
      <c r="X1542">
        <f>IF(G1542="GK",VLOOKUP(F1542,'[1]2017GoalKeeper Stats'!$A$2:$S$109,17,FALSE),VLOOKUP(F1542,'[1]2017Player Stats'!$A$2:$AB$830,17,FALSE))</f>
        <v>0</v>
      </c>
      <c r="Y1542">
        <f>IF(G1542="GK",VLOOKUP(F1542,'[1]2017GoalKeeper Stats'!$A$2:$S$109,18,FALSE),VLOOKUP(F1542,'[1]2017Player Stats'!$A$2:$AB$830,18,FALSE))</f>
        <v>0</v>
      </c>
      <c r="Z1542">
        <f>IF(G1542="GK",VLOOKUP(F1542,'[1]2017GoalKeeper Stats'!$A$2:$S$109,19,FALSE),VLOOKUP(F1542,'[1]2017Player Stats'!$A$2:$AB$830,19,FALSE))</f>
        <v>0</v>
      </c>
      <c r="AA1542">
        <f>IF(G1542="GK",VLOOKUP(F1542,'[1]2017GoalKeeper Stats'!$A$2:$S$109,20,FALSE),VLOOKUP(F1542,'[1]2017Player Stats'!$A$2:$AB$830,20,FALSE))</f>
        <v>0</v>
      </c>
      <c r="AB1542">
        <f>IF(G1542="GK",VLOOKUP(F1542,'[1]2017GoalKeeper Stats'!$A$2:$S$109,21,FALSE),VLOOKUP(F1542,'[1]2017Player Stats'!$A$2:$AB$830,21,FALSE))</f>
        <v>0</v>
      </c>
      <c r="AC1542">
        <f>IF(G1542="GK",VLOOKUP(F1542,'[1]2017GoalKeeper Stats'!$A$2:$S$109,22,FALSE),VLOOKUP(F1542,'[1]2017Player Stats'!$A$2:$AB$830,22,FALSE))</f>
        <v>0</v>
      </c>
      <c r="AD1542">
        <f>IF(G1542="GK",VLOOKUP(F1542,'[1]2017GoalKeeper Stats'!$A$2:$S$109,23,FALSE),VLOOKUP(F1542,'[1]2017Player Stats'!$A$2:$AB$830,23,FALSE))</f>
        <v>0</v>
      </c>
      <c r="AE1542">
        <f>IF(G1542="GK",VLOOKUP(F1542,'[1]2017GoalKeeper Stats'!$A$2:$S$109,24,FALSE),VLOOKUP(F1542,'[1]2017Player Stats'!$A$2:$AB$830,24,FALSE))</f>
        <v>0</v>
      </c>
      <c r="AF1542">
        <f>IF(G1542="GK",VLOOKUP(F1542,'[1]2017GoalKeeper Stats'!$A$2:$S$109,25,FALSE),VLOOKUP(F1542,'[1]2017Player Stats'!$A$2:$AB$830,25,FALSE))</f>
        <v>0</v>
      </c>
      <c r="AG1542">
        <f>IF(G1542="GK",VLOOKUP(F1542,'[1]2017GoalKeeper Stats'!$A$2:$S$109,26,FALSE),VLOOKUP(F1542,'[1]2017Player Stats'!$A$2:$AB$830,26,FALSE))</f>
        <v>0</v>
      </c>
      <c r="AH1542" s="51">
        <v>2017</v>
      </c>
      <c r="AI1542" s="51">
        <v>34</v>
      </c>
      <c r="AJ1542" s="51">
        <v>481</v>
      </c>
      <c r="AK1542" s="51">
        <v>375</v>
      </c>
      <c r="AL1542" s="51">
        <v>48</v>
      </c>
      <c r="AM1542" s="51">
        <v>48</v>
      </c>
      <c r="AN1542" s="51">
        <v>0</v>
      </c>
      <c r="AO1542" s="52">
        <v>49.84</v>
      </c>
      <c r="AP1542" s="52">
        <v>38.5</v>
      </c>
      <c r="AQ1542" s="52">
        <v>11.34</v>
      </c>
      <c r="AR1542" s="52">
        <v>-11.34</v>
      </c>
      <c r="AS1542" s="51">
        <v>46</v>
      </c>
      <c r="AT1542" s="52">
        <v>53.88</v>
      </c>
    </row>
    <row r="1543" spans="1:46" hidden="1">
      <c r="A1543">
        <v>2017</v>
      </c>
      <c r="B1543" t="s">
        <v>198</v>
      </c>
      <c r="C1543" t="s">
        <v>198</v>
      </c>
      <c r="D1543" t="s">
        <v>1001</v>
      </c>
      <c r="E1543" t="s">
        <v>986</v>
      </c>
      <c r="F1543" t="str">
        <f t="shared" si="24"/>
        <v>Ricardo Perez</v>
      </c>
      <c r="G1543" t="s">
        <v>860</v>
      </c>
      <c r="H1543" s="143">
        <v>54254</v>
      </c>
      <c r="I1543" s="143">
        <v>53004</v>
      </c>
      <c r="J1543" t="str">
        <f>IF(G1543="GK",VLOOKUP(F1543,'[1]2017GoalKeeper Stats'!$A$2:$S$109,2,FALSE),VLOOKUP(F1543,'[1]2017Player Stats'!$A$2:$AB$830,2,FALSE))</f>
        <v>COL</v>
      </c>
      <c r="K1543">
        <f>IF(G1543="GK",VLOOKUP(F1543,'[1]2017GoalKeeper Stats'!$A$2:$S$109,4,FALSE),VLOOKUP(F1543,'[1]2017Player Stats'!$A$2:$AB$830,4,FALSE))</f>
        <v>0</v>
      </c>
      <c r="L1543">
        <f>IF(G1543="GK",VLOOKUP(F1543,'[1]2017GoalKeeper Stats'!$A$2:$S$109,5,FALSE),VLOOKUP(F1543,'[1]2017Player Stats'!$A$2:$AB$830,5,FALSE))</f>
        <v>0</v>
      </c>
      <c r="M1543">
        <f>IF(G1543="GK",VLOOKUP(F1543,'[1]2017GoalKeeper Stats'!$A$2:$S$109,6,FALSE),VLOOKUP(F1543,'[1]2017Player Stats'!$A$2:$AB$830,6,FALSE))</f>
        <v>0</v>
      </c>
      <c r="N1543">
        <f>IF(G1543="GK",VLOOKUP(F1543,'[1]2017GoalKeeper Stats'!$A$2:$S$109,7,FALSE),VLOOKUP(F1543,'[1]2017Player Stats'!$A$2:$AB$830,7,FALSE))</f>
        <v>0</v>
      </c>
      <c r="O1543">
        <f>IF(G1543="GK",VLOOKUP(F1543,'[1]2017GoalKeeper Stats'!$A$2:$S$109,8,FALSE),VLOOKUP(F1543,'[1]2017Player Stats'!$A$2:$AB$830,8,FALSE))</f>
        <v>0</v>
      </c>
      <c r="P1543">
        <f>IF(G1543="GK",VLOOKUP(F1543,'[1]2017GoalKeeper Stats'!$A$2:$S$109,9,FALSE),VLOOKUP(F1543,'[1]2017Player Stats'!$A$2:$AB$830,9,FALSE))</f>
        <v>0</v>
      </c>
      <c r="Q1543">
        <f>IF(G1543="GK",VLOOKUP(F1543,'[1]2017GoalKeeper Stats'!$A$2:$S$109,10,FALSE),VLOOKUP(F1543,'[1]2017Player Stats'!$A$2:$AB$830,10,FALSE))</f>
        <v>0</v>
      </c>
      <c r="R1543">
        <f>IF(G1543="GK",VLOOKUP(F1543,'[1]2017GoalKeeper Stats'!$A$2:$S$109,11,FALSE),VLOOKUP(F1543,'[1]2017Player Stats'!$A$2:$AB$830,11,FALSE))</f>
        <v>0</v>
      </c>
      <c r="S1543" t="str">
        <f>IF(G1543="GK",VLOOKUP(F1543,'[1]2017GoalKeeper Stats'!$A$2:$S$109,12,FALSE),VLOOKUP(F1543,'[1]2017Player Stats'!$A$2:$AB$830,12,FALSE))</f>
        <v>0/0</v>
      </c>
      <c r="T1543">
        <f>IF(G1543="GK",VLOOKUP(F1543,'[1]2017GoalKeeper Stats'!$A$2:$S$109,13,FALSE),VLOOKUP(F1543,'[1]2017Player Stats'!$A$2:$AB$830,13,FALSE))</f>
        <v>0</v>
      </c>
      <c r="U1543">
        <f>IF(G1543="GK",VLOOKUP(F1543,'[1]2017GoalKeeper Stats'!$A$2:$S$109,14,FALSE),VLOOKUP(F1543,'[1]2017Player Stats'!$A$2:$AB$830,14,FALSE))</f>
        <v>0</v>
      </c>
      <c r="V1543">
        <f>IF(G1543="GK",VLOOKUP(F1543,'[1]2017GoalKeeper Stats'!$A$2:$S$109,15,FALSE),VLOOKUP(F1543,'[1]2017Player Stats'!$A$2:$AB$830,15,FALSE))</f>
        <v>0</v>
      </c>
      <c r="W1543">
        <f>IF(G1543="GK",VLOOKUP(F1543,'[1]2017GoalKeeper Stats'!$A$2:$S$109,16,FALSE),VLOOKUP(F1543,'[1]2017Player Stats'!$A$2:$AB$830,16,FALSE))</f>
        <v>0</v>
      </c>
      <c r="X1543">
        <f>IF(G1543="GK",VLOOKUP(F1543,'[1]2017GoalKeeper Stats'!$A$2:$S$109,17,FALSE),VLOOKUP(F1543,'[1]2017Player Stats'!$A$2:$AB$830,17,FALSE))</f>
        <v>0</v>
      </c>
      <c r="Y1543">
        <f>IF(G1543="GK",VLOOKUP(F1543,'[1]2017GoalKeeper Stats'!$A$2:$S$109,18,FALSE),VLOOKUP(F1543,'[1]2017Player Stats'!$A$2:$AB$830,18,FALSE))</f>
        <v>0</v>
      </c>
      <c r="Z1543">
        <f>IF(G1543="GK",VLOOKUP(F1543,'[1]2017GoalKeeper Stats'!$A$2:$S$109,19,FALSE),VLOOKUP(F1543,'[1]2017Player Stats'!$A$2:$AB$830,19,FALSE))</f>
        <v>0</v>
      </c>
      <c r="AA1543">
        <f>IF(G1543="GK",VLOOKUP(F1543,'[1]2017GoalKeeper Stats'!$A$2:$S$109,20,FALSE),VLOOKUP(F1543,'[1]2017Player Stats'!$A$2:$AB$830,20,FALSE))</f>
        <v>0</v>
      </c>
      <c r="AB1543">
        <f>IF(G1543="GK",VLOOKUP(F1543,'[1]2017GoalKeeper Stats'!$A$2:$S$109,21,FALSE),VLOOKUP(F1543,'[1]2017Player Stats'!$A$2:$AB$830,21,FALSE))</f>
        <v>0</v>
      </c>
      <c r="AC1543">
        <f>IF(G1543="GK",VLOOKUP(F1543,'[1]2017GoalKeeper Stats'!$A$2:$S$109,22,FALSE),VLOOKUP(F1543,'[1]2017Player Stats'!$A$2:$AB$830,22,FALSE))</f>
        <v>0</v>
      </c>
      <c r="AD1543">
        <f>IF(G1543="GK",VLOOKUP(F1543,'[1]2017GoalKeeper Stats'!$A$2:$S$109,23,FALSE),VLOOKUP(F1543,'[1]2017Player Stats'!$A$2:$AB$830,23,FALSE))</f>
        <v>0</v>
      </c>
      <c r="AE1543">
        <f>IF(G1543="GK",VLOOKUP(F1543,'[1]2017GoalKeeper Stats'!$A$2:$S$109,24,FALSE),VLOOKUP(F1543,'[1]2017Player Stats'!$A$2:$AB$830,24,FALSE))</f>
        <v>0</v>
      </c>
      <c r="AF1543">
        <f>IF(G1543="GK",VLOOKUP(F1543,'[1]2017GoalKeeper Stats'!$A$2:$S$109,25,FALSE),VLOOKUP(F1543,'[1]2017Player Stats'!$A$2:$AB$830,25,FALSE))</f>
        <v>0</v>
      </c>
      <c r="AG1543">
        <f>IF(G1543="GK",VLOOKUP(F1543,'[1]2017GoalKeeper Stats'!$A$2:$S$109,26,FALSE),VLOOKUP(F1543,'[1]2017Player Stats'!$A$2:$AB$830,26,FALSE))</f>
        <v>0</v>
      </c>
      <c r="AH1543" s="51">
        <v>2017</v>
      </c>
      <c r="AI1543" s="51">
        <v>34</v>
      </c>
      <c r="AJ1543" s="51">
        <v>324</v>
      </c>
      <c r="AK1543" s="51">
        <v>489</v>
      </c>
      <c r="AL1543" s="51">
        <v>31</v>
      </c>
      <c r="AM1543" s="51">
        <v>49</v>
      </c>
      <c r="AN1543" s="51">
        <v>-18</v>
      </c>
      <c r="AO1543" s="52">
        <v>32.979999999999997</v>
      </c>
      <c r="AP1543" s="52">
        <v>49.63</v>
      </c>
      <c r="AQ1543" s="52">
        <v>-16.649999999999999</v>
      </c>
      <c r="AR1543" s="52">
        <v>-1.35</v>
      </c>
      <c r="AS1543" s="51">
        <v>33</v>
      </c>
      <c r="AT1543" s="52">
        <v>34.96</v>
      </c>
    </row>
    <row r="1544" spans="1:46" hidden="1">
      <c r="A1544">
        <v>2017</v>
      </c>
      <c r="B1544" t="s">
        <v>201</v>
      </c>
      <c r="C1544" t="s">
        <v>201</v>
      </c>
      <c r="D1544" t="s">
        <v>2091</v>
      </c>
      <c r="E1544" t="s">
        <v>2092</v>
      </c>
      <c r="F1544" t="str">
        <f t="shared" si="24"/>
        <v>Louis Beland Goyette</v>
      </c>
      <c r="G1544" t="s">
        <v>860</v>
      </c>
      <c r="H1544" s="143">
        <v>54250</v>
      </c>
      <c r="I1544" s="143">
        <v>53000</v>
      </c>
      <c r="J1544" t="str">
        <f>IF(G1544="GK",VLOOKUP(F1544,'[1]2017GoalKeeper Stats'!$A$2:$S$109,2,FALSE),VLOOKUP(F1544,'[1]2017Player Stats'!$A$2:$AB$830,2,FALSE))</f>
        <v>MTL</v>
      </c>
      <c r="K1544">
        <f>IF(G1544="GK",VLOOKUP(F1544,'[1]2017GoalKeeper Stats'!$A$2:$S$109,4,FALSE),VLOOKUP(F1544,'[1]2017Player Stats'!$A$2:$AB$830,4,FALSE))</f>
        <v>6</v>
      </c>
      <c r="L1544">
        <f>IF(G1544="GK",VLOOKUP(F1544,'[1]2017GoalKeeper Stats'!$A$2:$S$109,5,FALSE),VLOOKUP(F1544,'[1]2017Player Stats'!$A$2:$AB$830,5,FALSE))</f>
        <v>4</v>
      </c>
      <c r="M1544">
        <f>IF(G1544="GK",VLOOKUP(F1544,'[1]2017GoalKeeper Stats'!$A$2:$S$109,6,FALSE),VLOOKUP(F1544,'[1]2017Player Stats'!$A$2:$AB$830,6,FALSE))</f>
        <v>293</v>
      </c>
      <c r="N1544">
        <f>IF(G1544="GK",VLOOKUP(F1544,'[1]2017GoalKeeper Stats'!$A$2:$S$109,7,FALSE),VLOOKUP(F1544,'[1]2017Player Stats'!$A$2:$AB$830,7,FALSE))</f>
        <v>0</v>
      </c>
      <c r="O1544">
        <f>IF(G1544="GK",VLOOKUP(F1544,'[1]2017GoalKeeper Stats'!$A$2:$S$109,8,FALSE),VLOOKUP(F1544,'[1]2017Player Stats'!$A$2:$AB$830,8,FALSE))</f>
        <v>1</v>
      </c>
      <c r="P1544">
        <f>IF(G1544="GK",VLOOKUP(F1544,'[1]2017GoalKeeper Stats'!$A$2:$S$109,9,FALSE),VLOOKUP(F1544,'[1]2017Player Stats'!$A$2:$AB$830,9,FALSE))</f>
        <v>0</v>
      </c>
      <c r="Q1544">
        <f>IF(G1544="GK",VLOOKUP(F1544,'[1]2017GoalKeeper Stats'!$A$2:$S$109,10,FALSE),VLOOKUP(F1544,'[1]2017Player Stats'!$A$2:$AB$830,10,FALSE))</f>
        <v>0</v>
      </c>
      <c r="R1544">
        <f>IF(G1544="GK",VLOOKUP(F1544,'[1]2017GoalKeeper Stats'!$A$2:$S$109,11,FALSE),VLOOKUP(F1544,'[1]2017Player Stats'!$A$2:$AB$830,11,FALSE))</f>
        <v>0</v>
      </c>
      <c r="S1544" t="str">
        <f>IF(G1544="GK",VLOOKUP(F1544,'[1]2017GoalKeeper Stats'!$A$2:$S$109,12,FALSE),VLOOKUP(F1544,'[1]2017Player Stats'!$A$2:$AB$830,12,FALSE))</f>
        <v>0/0</v>
      </c>
      <c r="T1544">
        <f>IF(G1544="GK",VLOOKUP(F1544,'[1]2017GoalKeeper Stats'!$A$2:$S$109,13,FALSE),VLOOKUP(F1544,'[1]2017Player Stats'!$A$2:$AB$830,13,FALSE))</f>
        <v>0</v>
      </c>
      <c r="U1544">
        <f>IF(G1544="GK",VLOOKUP(F1544,'[1]2017GoalKeeper Stats'!$A$2:$S$109,14,FALSE),VLOOKUP(F1544,'[1]2017Player Stats'!$A$2:$AB$830,14,FALSE))</f>
        <v>0</v>
      </c>
      <c r="V1544">
        <f>IF(G1544="GK",VLOOKUP(F1544,'[1]2017GoalKeeper Stats'!$A$2:$S$109,15,FALSE),VLOOKUP(F1544,'[1]2017Player Stats'!$A$2:$AB$830,15,FALSE))</f>
        <v>0</v>
      </c>
      <c r="W1544">
        <f>IF(G1544="GK",VLOOKUP(F1544,'[1]2017GoalKeeper Stats'!$A$2:$S$109,16,FALSE),VLOOKUP(F1544,'[1]2017Player Stats'!$A$2:$AB$830,16,FALSE))</f>
        <v>0</v>
      </c>
      <c r="X1544">
        <f>IF(G1544="GK",VLOOKUP(F1544,'[1]2017GoalKeeper Stats'!$A$2:$S$109,17,FALSE),VLOOKUP(F1544,'[1]2017Player Stats'!$A$2:$AB$830,17,FALSE))</f>
        <v>0</v>
      </c>
      <c r="Y1544">
        <f>IF(G1544="GK",VLOOKUP(F1544,'[1]2017GoalKeeper Stats'!$A$2:$S$109,18,FALSE),VLOOKUP(F1544,'[1]2017Player Stats'!$A$2:$AB$830,18,FALSE))</f>
        <v>1</v>
      </c>
      <c r="Z1544">
        <f>IF(G1544="GK",VLOOKUP(F1544,'[1]2017GoalKeeper Stats'!$A$2:$S$109,19,FALSE),VLOOKUP(F1544,'[1]2017Player Stats'!$A$2:$AB$830,19,FALSE))</f>
        <v>0</v>
      </c>
      <c r="AA1544">
        <f>IF(G1544="GK",VLOOKUP(F1544,'[1]2017GoalKeeper Stats'!$A$2:$S$109,20,FALSE),VLOOKUP(F1544,'[1]2017Player Stats'!$A$2:$AB$830,20,FALSE))</f>
        <v>0.31</v>
      </c>
      <c r="AB1544">
        <f>IF(G1544="GK",VLOOKUP(F1544,'[1]2017GoalKeeper Stats'!$A$2:$S$109,21,FALSE),VLOOKUP(F1544,'[1]2017Player Stats'!$A$2:$AB$830,21,FALSE))</f>
        <v>10</v>
      </c>
      <c r="AC1544">
        <f>IF(G1544="GK",VLOOKUP(F1544,'[1]2017GoalKeeper Stats'!$A$2:$S$109,22,FALSE),VLOOKUP(F1544,'[1]2017Player Stats'!$A$2:$AB$830,22,FALSE))</f>
        <v>3</v>
      </c>
      <c r="AD1544">
        <f>IF(G1544="GK",VLOOKUP(F1544,'[1]2017GoalKeeper Stats'!$A$2:$S$109,23,FALSE),VLOOKUP(F1544,'[1]2017Player Stats'!$A$2:$AB$830,23,FALSE))</f>
        <v>0</v>
      </c>
      <c r="AE1544">
        <f>IF(G1544="GK",VLOOKUP(F1544,'[1]2017GoalKeeper Stats'!$A$2:$S$109,24,FALSE),VLOOKUP(F1544,'[1]2017Player Stats'!$A$2:$AB$830,24,FALSE))</f>
        <v>2</v>
      </c>
      <c r="AF1544">
        <f>IF(G1544="GK",VLOOKUP(F1544,'[1]2017GoalKeeper Stats'!$A$2:$S$109,25,FALSE),VLOOKUP(F1544,'[1]2017Player Stats'!$A$2:$AB$830,25,FALSE))</f>
        <v>0</v>
      </c>
      <c r="AG1544">
        <f>IF(G1544="GK",VLOOKUP(F1544,'[1]2017GoalKeeper Stats'!$A$2:$S$109,26,FALSE),VLOOKUP(F1544,'[1]2017Player Stats'!$A$2:$AB$830,26,FALSE))</f>
        <v>0</v>
      </c>
      <c r="AH1544" s="51">
        <v>2017</v>
      </c>
      <c r="AI1544" s="51">
        <v>34</v>
      </c>
      <c r="AJ1544" s="51">
        <v>419</v>
      </c>
      <c r="AK1544" s="51">
        <v>472</v>
      </c>
      <c r="AL1544" s="51">
        <v>52</v>
      </c>
      <c r="AM1544" s="51">
        <v>57</v>
      </c>
      <c r="AN1544" s="51">
        <v>-5</v>
      </c>
      <c r="AO1544" s="52">
        <v>40.26</v>
      </c>
      <c r="AP1544" s="52">
        <v>50.46</v>
      </c>
      <c r="AQ1544" s="52">
        <v>-10.199999999999999</v>
      </c>
      <c r="AR1544" s="52">
        <v>5.2</v>
      </c>
      <c r="AS1544" s="51">
        <v>39</v>
      </c>
      <c r="AT1544" s="52">
        <v>40.03</v>
      </c>
    </row>
    <row r="1545" spans="1:46" hidden="1">
      <c r="A1545">
        <v>2017</v>
      </c>
      <c r="B1545" t="s">
        <v>196</v>
      </c>
      <c r="C1545" t="s">
        <v>196</v>
      </c>
      <c r="D1545" t="s">
        <v>1169</v>
      </c>
      <c r="E1545" t="s">
        <v>1874</v>
      </c>
      <c r="F1545" t="str">
        <f t="shared" si="24"/>
        <v>Tony Alfaro</v>
      </c>
      <c r="G1545" t="s">
        <v>893</v>
      </c>
      <c r="H1545" s="143">
        <v>54075</v>
      </c>
      <c r="I1545" s="143">
        <v>54075</v>
      </c>
      <c r="J1545" t="str">
        <f>IF(G1545="GK",VLOOKUP(F1545,'[1]2017GoalKeeper Stats'!$A$2:$S$109,2,FALSE),VLOOKUP(F1545,'[1]2017Player Stats'!$A$2:$AB$830,2,FALSE))</f>
        <v>SEA</v>
      </c>
      <c r="K1545">
        <f>IF(G1545="GK",VLOOKUP(F1545,'[1]2017GoalKeeper Stats'!$A$2:$S$109,4,FALSE),VLOOKUP(F1545,'[1]2017Player Stats'!$A$2:$AB$830,4,FALSE))</f>
        <v>15</v>
      </c>
      <c r="L1545">
        <f>IF(G1545="GK",VLOOKUP(F1545,'[1]2017GoalKeeper Stats'!$A$2:$S$109,5,FALSE),VLOOKUP(F1545,'[1]2017Player Stats'!$A$2:$AB$830,5,FALSE))</f>
        <v>8</v>
      </c>
      <c r="M1545">
        <f>IF(G1545="GK",VLOOKUP(F1545,'[1]2017GoalKeeper Stats'!$A$2:$S$109,6,FALSE),VLOOKUP(F1545,'[1]2017Player Stats'!$A$2:$AB$830,6,FALSE))</f>
        <v>817</v>
      </c>
      <c r="N1545">
        <f>IF(G1545="GK",VLOOKUP(F1545,'[1]2017GoalKeeper Stats'!$A$2:$S$109,7,FALSE),VLOOKUP(F1545,'[1]2017Player Stats'!$A$2:$AB$830,7,FALSE))</f>
        <v>0</v>
      </c>
      <c r="O1545">
        <f>IF(G1545="GK",VLOOKUP(F1545,'[1]2017GoalKeeper Stats'!$A$2:$S$109,8,FALSE),VLOOKUP(F1545,'[1]2017Player Stats'!$A$2:$AB$830,8,FALSE))</f>
        <v>0</v>
      </c>
      <c r="P1545">
        <f>IF(G1545="GK",VLOOKUP(F1545,'[1]2017GoalKeeper Stats'!$A$2:$S$109,9,FALSE),VLOOKUP(F1545,'[1]2017Player Stats'!$A$2:$AB$830,9,FALSE))</f>
        <v>1</v>
      </c>
      <c r="Q1545">
        <f>IF(G1545="GK",VLOOKUP(F1545,'[1]2017GoalKeeper Stats'!$A$2:$S$109,10,FALSE),VLOOKUP(F1545,'[1]2017Player Stats'!$A$2:$AB$830,10,FALSE))</f>
        <v>0</v>
      </c>
      <c r="R1545">
        <f>IF(G1545="GK",VLOOKUP(F1545,'[1]2017GoalKeeper Stats'!$A$2:$S$109,11,FALSE),VLOOKUP(F1545,'[1]2017Player Stats'!$A$2:$AB$830,11,FALSE))</f>
        <v>0</v>
      </c>
      <c r="S1545" t="str">
        <f>IF(G1545="GK",VLOOKUP(F1545,'[1]2017GoalKeeper Stats'!$A$2:$S$109,12,FALSE),VLOOKUP(F1545,'[1]2017Player Stats'!$A$2:$AB$830,12,FALSE))</f>
        <v>0/0</v>
      </c>
      <c r="T1545">
        <f>IF(G1545="GK",VLOOKUP(F1545,'[1]2017GoalKeeper Stats'!$A$2:$S$109,13,FALSE),VLOOKUP(F1545,'[1]2017Player Stats'!$A$2:$AB$830,13,FALSE))</f>
        <v>0</v>
      </c>
      <c r="U1545">
        <f>IF(G1545="GK",VLOOKUP(F1545,'[1]2017GoalKeeper Stats'!$A$2:$S$109,14,FALSE),VLOOKUP(F1545,'[1]2017Player Stats'!$A$2:$AB$830,14,FALSE))</f>
        <v>0</v>
      </c>
      <c r="V1545">
        <f>IF(G1545="GK",VLOOKUP(F1545,'[1]2017GoalKeeper Stats'!$A$2:$S$109,15,FALSE),VLOOKUP(F1545,'[1]2017Player Stats'!$A$2:$AB$830,15,FALSE))</f>
        <v>0</v>
      </c>
      <c r="W1545">
        <f>IF(G1545="GK",VLOOKUP(F1545,'[1]2017GoalKeeper Stats'!$A$2:$S$109,16,FALSE),VLOOKUP(F1545,'[1]2017Player Stats'!$A$2:$AB$830,16,FALSE))</f>
        <v>0</v>
      </c>
      <c r="X1545">
        <f>IF(G1545="GK",VLOOKUP(F1545,'[1]2017GoalKeeper Stats'!$A$2:$S$109,17,FALSE),VLOOKUP(F1545,'[1]2017Player Stats'!$A$2:$AB$830,17,FALSE))</f>
        <v>0</v>
      </c>
      <c r="Y1545">
        <f>IF(G1545="GK",VLOOKUP(F1545,'[1]2017GoalKeeper Stats'!$A$2:$S$109,18,FALSE),VLOOKUP(F1545,'[1]2017Player Stats'!$A$2:$AB$830,18,FALSE))</f>
        <v>0</v>
      </c>
      <c r="Z1545">
        <f>IF(G1545="GK",VLOOKUP(F1545,'[1]2017GoalKeeper Stats'!$A$2:$S$109,19,FALSE),VLOOKUP(F1545,'[1]2017Player Stats'!$A$2:$AB$830,19,FALSE))</f>
        <v>0</v>
      </c>
      <c r="AA1545">
        <f>IF(G1545="GK",VLOOKUP(F1545,'[1]2017GoalKeeper Stats'!$A$2:$S$109,20,FALSE),VLOOKUP(F1545,'[1]2017Player Stats'!$A$2:$AB$830,20,FALSE))</f>
        <v>0</v>
      </c>
      <c r="AB1545">
        <f>IF(G1545="GK",VLOOKUP(F1545,'[1]2017GoalKeeper Stats'!$A$2:$S$109,21,FALSE),VLOOKUP(F1545,'[1]2017Player Stats'!$A$2:$AB$830,21,FALSE))</f>
        <v>9</v>
      </c>
      <c r="AC1545">
        <f>IF(G1545="GK",VLOOKUP(F1545,'[1]2017GoalKeeper Stats'!$A$2:$S$109,22,FALSE),VLOOKUP(F1545,'[1]2017Player Stats'!$A$2:$AB$830,22,FALSE))</f>
        <v>2</v>
      </c>
      <c r="AD1545">
        <f>IF(G1545="GK",VLOOKUP(F1545,'[1]2017GoalKeeper Stats'!$A$2:$S$109,23,FALSE),VLOOKUP(F1545,'[1]2017Player Stats'!$A$2:$AB$830,23,FALSE))</f>
        <v>0</v>
      </c>
      <c r="AE1545">
        <f>IF(G1545="GK",VLOOKUP(F1545,'[1]2017GoalKeeper Stats'!$A$2:$S$109,24,FALSE),VLOOKUP(F1545,'[1]2017Player Stats'!$A$2:$AB$830,24,FALSE))</f>
        <v>4</v>
      </c>
      <c r="AF1545">
        <f>IF(G1545="GK",VLOOKUP(F1545,'[1]2017GoalKeeper Stats'!$A$2:$S$109,25,FALSE),VLOOKUP(F1545,'[1]2017Player Stats'!$A$2:$AB$830,25,FALSE))</f>
        <v>0</v>
      </c>
      <c r="AG1545">
        <f>IF(G1545="GK",VLOOKUP(F1545,'[1]2017GoalKeeper Stats'!$A$2:$S$109,26,FALSE),VLOOKUP(F1545,'[1]2017Player Stats'!$A$2:$AB$830,26,FALSE))</f>
        <v>0</v>
      </c>
      <c r="AH1545" s="51">
        <v>2017</v>
      </c>
      <c r="AI1545" s="51">
        <v>34</v>
      </c>
      <c r="AJ1545" s="51">
        <v>500</v>
      </c>
      <c r="AK1545" s="51">
        <v>410</v>
      </c>
      <c r="AL1545" s="51">
        <v>51</v>
      </c>
      <c r="AM1545" s="51">
        <v>39</v>
      </c>
      <c r="AN1545" s="51">
        <v>12</v>
      </c>
      <c r="AO1545" s="52">
        <v>53.23</v>
      </c>
      <c r="AP1545" s="52">
        <v>41.09</v>
      </c>
      <c r="AQ1545" s="52">
        <v>12.14</v>
      </c>
      <c r="AR1545" s="52">
        <v>-0.14000000000000001</v>
      </c>
      <c r="AS1545" s="51">
        <v>53</v>
      </c>
      <c r="AT1545" s="52">
        <v>54.8</v>
      </c>
    </row>
    <row r="1546" spans="1:46" hidden="1">
      <c r="A1546">
        <v>2017</v>
      </c>
      <c r="B1546" t="s">
        <v>202</v>
      </c>
      <c r="C1546" t="s">
        <v>202</v>
      </c>
      <c r="D1546" t="s">
        <v>1854</v>
      </c>
      <c r="E1546" t="s">
        <v>1855</v>
      </c>
      <c r="F1546" t="str">
        <f t="shared" si="24"/>
        <v>Joey Calistri</v>
      </c>
      <c r="G1546" t="s">
        <v>860</v>
      </c>
      <c r="H1546" s="143">
        <v>54075</v>
      </c>
      <c r="I1546" s="143">
        <v>54075</v>
      </c>
      <c r="J1546" t="str">
        <f>IF(G1546="GK",VLOOKUP(F1546,'[1]2017GoalKeeper Stats'!$A$2:$S$109,2,FALSE),VLOOKUP(F1546,'[1]2017Player Stats'!$A$2:$AB$830,2,FALSE))</f>
        <v>CHI</v>
      </c>
      <c r="K1546">
        <f>IF(G1546="GK",VLOOKUP(F1546,'[1]2017GoalKeeper Stats'!$A$2:$S$109,4,FALSE),VLOOKUP(F1546,'[1]2017Player Stats'!$A$2:$AB$830,4,FALSE))</f>
        <v>0</v>
      </c>
      <c r="L1546">
        <f>IF(G1546="GK",VLOOKUP(F1546,'[1]2017GoalKeeper Stats'!$A$2:$S$109,5,FALSE),VLOOKUP(F1546,'[1]2017Player Stats'!$A$2:$AB$830,5,FALSE))</f>
        <v>0</v>
      </c>
      <c r="M1546">
        <f>IF(G1546="GK",VLOOKUP(F1546,'[1]2017GoalKeeper Stats'!$A$2:$S$109,6,FALSE),VLOOKUP(F1546,'[1]2017Player Stats'!$A$2:$AB$830,6,FALSE))</f>
        <v>0</v>
      </c>
      <c r="N1546">
        <f>IF(G1546="GK",VLOOKUP(F1546,'[1]2017GoalKeeper Stats'!$A$2:$S$109,7,FALSE),VLOOKUP(F1546,'[1]2017Player Stats'!$A$2:$AB$830,7,FALSE))</f>
        <v>0</v>
      </c>
      <c r="O1546">
        <f>IF(G1546="GK",VLOOKUP(F1546,'[1]2017GoalKeeper Stats'!$A$2:$S$109,8,FALSE),VLOOKUP(F1546,'[1]2017Player Stats'!$A$2:$AB$830,8,FALSE))</f>
        <v>0</v>
      </c>
      <c r="P1546">
        <f>IF(G1546="GK",VLOOKUP(F1546,'[1]2017GoalKeeper Stats'!$A$2:$S$109,9,FALSE),VLOOKUP(F1546,'[1]2017Player Stats'!$A$2:$AB$830,9,FALSE))</f>
        <v>0</v>
      </c>
      <c r="Q1546">
        <f>IF(G1546="GK",VLOOKUP(F1546,'[1]2017GoalKeeper Stats'!$A$2:$S$109,10,FALSE),VLOOKUP(F1546,'[1]2017Player Stats'!$A$2:$AB$830,10,FALSE))</f>
        <v>0</v>
      </c>
      <c r="R1546">
        <f>IF(G1546="GK",VLOOKUP(F1546,'[1]2017GoalKeeper Stats'!$A$2:$S$109,11,FALSE),VLOOKUP(F1546,'[1]2017Player Stats'!$A$2:$AB$830,11,FALSE))</f>
        <v>0</v>
      </c>
      <c r="S1546" t="str">
        <f>IF(G1546="GK",VLOOKUP(F1546,'[1]2017GoalKeeper Stats'!$A$2:$S$109,12,FALSE),VLOOKUP(F1546,'[1]2017Player Stats'!$A$2:$AB$830,12,FALSE))</f>
        <v>0/0</v>
      </c>
      <c r="T1546">
        <f>IF(G1546="GK",VLOOKUP(F1546,'[1]2017GoalKeeper Stats'!$A$2:$S$109,13,FALSE),VLOOKUP(F1546,'[1]2017Player Stats'!$A$2:$AB$830,13,FALSE))</f>
        <v>0</v>
      </c>
      <c r="U1546">
        <f>IF(G1546="GK",VLOOKUP(F1546,'[1]2017GoalKeeper Stats'!$A$2:$S$109,14,FALSE),VLOOKUP(F1546,'[1]2017Player Stats'!$A$2:$AB$830,14,FALSE))</f>
        <v>0</v>
      </c>
      <c r="V1546">
        <f>IF(G1546="GK",VLOOKUP(F1546,'[1]2017GoalKeeper Stats'!$A$2:$S$109,15,FALSE),VLOOKUP(F1546,'[1]2017Player Stats'!$A$2:$AB$830,15,FALSE))</f>
        <v>0</v>
      </c>
      <c r="W1546">
        <f>IF(G1546="GK",VLOOKUP(F1546,'[1]2017GoalKeeper Stats'!$A$2:$S$109,16,FALSE),VLOOKUP(F1546,'[1]2017Player Stats'!$A$2:$AB$830,16,FALSE))</f>
        <v>0</v>
      </c>
      <c r="X1546">
        <f>IF(G1546="GK",VLOOKUP(F1546,'[1]2017GoalKeeper Stats'!$A$2:$S$109,17,FALSE),VLOOKUP(F1546,'[1]2017Player Stats'!$A$2:$AB$830,17,FALSE))</f>
        <v>0</v>
      </c>
      <c r="Y1546">
        <f>IF(G1546="GK",VLOOKUP(F1546,'[1]2017GoalKeeper Stats'!$A$2:$S$109,18,FALSE),VLOOKUP(F1546,'[1]2017Player Stats'!$A$2:$AB$830,18,FALSE))</f>
        <v>0</v>
      </c>
      <c r="Z1546">
        <f>IF(G1546="GK",VLOOKUP(F1546,'[1]2017GoalKeeper Stats'!$A$2:$S$109,19,FALSE),VLOOKUP(F1546,'[1]2017Player Stats'!$A$2:$AB$830,19,FALSE))</f>
        <v>0</v>
      </c>
      <c r="AA1546">
        <f>IF(G1546="GK",VLOOKUP(F1546,'[1]2017GoalKeeper Stats'!$A$2:$S$109,20,FALSE),VLOOKUP(F1546,'[1]2017Player Stats'!$A$2:$AB$830,20,FALSE))</f>
        <v>0</v>
      </c>
      <c r="AB1546">
        <f>IF(G1546="GK",VLOOKUP(F1546,'[1]2017GoalKeeper Stats'!$A$2:$S$109,21,FALSE),VLOOKUP(F1546,'[1]2017Player Stats'!$A$2:$AB$830,21,FALSE))</f>
        <v>0</v>
      </c>
      <c r="AC1546">
        <f>IF(G1546="GK",VLOOKUP(F1546,'[1]2017GoalKeeper Stats'!$A$2:$S$109,22,FALSE),VLOOKUP(F1546,'[1]2017Player Stats'!$A$2:$AB$830,22,FALSE))</f>
        <v>0</v>
      </c>
      <c r="AD1546">
        <f>IF(G1546="GK",VLOOKUP(F1546,'[1]2017GoalKeeper Stats'!$A$2:$S$109,23,FALSE),VLOOKUP(F1546,'[1]2017Player Stats'!$A$2:$AB$830,23,FALSE))</f>
        <v>0</v>
      </c>
      <c r="AE1546">
        <f>IF(G1546="GK",VLOOKUP(F1546,'[1]2017GoalKeeper Stats'!$A$2:$S$109,24,FALSE),VLOOKUP(F1546,'[1]2017Player Stats'!$A$2:$AB$830,24,FALSE))</f>
        <v>0</v>
      </c>
      <c r="AF1546">
        <f>IF(G1546="GK",VLOOKUP(F1546,'[1]2017GoalKeeper Stats'!$A$2:$S$109,25,FALSE),VLOOKUP(F1546,'[1]2017Player Stats'!$A$2:$AB$830,25,FALSE))</f>
        <v>0</v>
      </c>
      <c r="AG1546">
        <f>IF(G1546="GK",VLOOKUP(F1546,'[1]2017GoalKeeper Stats'!$A$2:$S$109,26,FALSE),VLOOKUP(F1546,'[1]2017Player Stats'!$A$2:$AB$830,26,FALSE))</f>
        <v>0</v>
      </c>
      <c r="AH1546" s="51">
        <v>2017</v>
      </c>
      <c r="AI1546" s="51">
        <v>34</v>
      </c>
      <c r="AJ1546" s="51">
        <v>419</v>
      </c>
      <c r="AK1546" s="51">
        <v>394</v>
      </c>
      <c r="AL1546" s="51">
        <v>59</v>
      </c>
      <c r="AM1546" s="51">
        <v>45</v>
      </c>
      <c r="AN1546" s="51">
        <v>14</v>
      </c>
      <c r="AO1546" s="52">
        <v>47.97</v>
      </c>
      <c r="AP1546" s="52">
        <v>44.24</v>
      </c>
      <c r="AQ1546" s="52">
        <v>3.73</v>
      </c>
      <c r="AR1546" s="52">
        <v>10.27</v>
      </c>
      <c r="AS1546" s="51">
        <v>55</v>
      </c>
      <c r="AT1546" s="52">
        <v>49.07</v>
      </c>
    </row>
    <row r="1547" spans="1:46" hidden="1">
      <c r="A1547">
        <v>2017</v>
      </c>
      <c r="B1547" t="s">
        <v>198</v>
      </c>
      <c r="C1547" t="s">
        <v>198</v>
      </c>
      <c r="D1547" t="s">
        <v>1858</v>
      </c>
      <c r="E1547" t="s">
        <v>1231</v>
      </c>
      <c r="F1547" t="str">
        <f t="shared" si="24"/>
        <v>Dennis Castillo</v>
      </c>
      <c r="G1547" t="s">
        <v>893</v>
      </c>
      <c r="H1547" s="143">
        <v>54075</v>
      </c>
      <c r="I1547" s="143">
        <v>54075</v>
      </c>
      <c r="J1547" t="str">
        <f>IF(G1547="GK",VLOOKUP(F1547,'[1]2017GoalKeeper Stats'!$A$2:$S$109,2,FALSE),VLOOKUP(F1547,'[1]2017Player Stats'!$A$2:$AB$830,2,FALSE))</f>
        <v>COL</v>
      </c>
      <c r="K1547">
        <f>IF(G1547="GK",VLOOKUP(F1547,'[1]2017GoalKeeper Stats'!$A$2:$S$109,4,FALSE),VLOOKUP(F1547,'[1]2017Player Stats'!$A$2:$AB$830,4,FALSE))</f>
        <v>3</v>
      </c>
      <c r="L1547">
        <f>IF(G1547="GK",VLOOKUP(F1547,'[1]2017GoalKeeper Stats'!$A$2:$S$109,5,FALSE),VLOOKUP(F1547,'[1]2017Player Stats'!$A$2:$AB$830,5,FALSE))</f>
        <v>3</v>
      </c>
      <c r="M1547">
        <f>IF(G1547="GK",VLOOKUP(F1547,'[1]2017GoalKeeper Stats'!$A$2:$S$109,6,FALSE),VLOOKUP(F1547,'[1]2017Player Stats'!$A$2:$AB$830,6,FALSE))</f>
        <v>244</v>
      </c>
      <c r="N1547">
        <f>IF(G1547="GK",VLOOKUP(F1547,'[1]2017GoalKeeper Stats'!$A$2:$S$109,7,FALSE),VLOOKUP(F1547,'[1]2017Player Stats'!$A$2:$AB$830,7,FALSE))</f>
        <v>0</v>
      </c>
      <c r="O1547">
        <f>IF(G1547="GK",VLOOKUP(F1547,'[1]2017GoalKeeper Stats'!$A$2:$S$109,8,FALSE),VLOOKUP(F1547,'[1]2017Player Stats'!$A$2:$AB$830,8,FALSE))</f>
        <v>0</v>
      </c>
      <c r="P1547">
        <f>IF(G1547="GK",VLOOKUP(F1547,'[1]2017GoalKeeper Stats'!$A$2:$S$109,9,FALSE),VLOOKUP(F1547,'[1]2017Player Stats'!$A$2:$AB$830,9,FALSE))</f>
        <v>0</v>
      </c>
      <c r="Q1547">
        <f>IF(G1547="GK",VLOOKUP(F1547,'[1]2017GoalKeeper Stats'!$A$2:$S$109,10,FALSE),VLOOKUP(F1547,'[1]2017Player Stats'!$A$2:$AB$830,10,FALSE))</f>
        <v>0</v>
      </c>
      <c r="R1547">
        <f>IF(G1547="GK",VLOOKUP(F1547,'[1]2017GoalKeeper Stats'!$A$2:$S$109,11,FALSE),VLOOKUP(F1547,'[1]2017Player Stats'!$A$2:$AB$830,11,FALSE))</f>
        <v>0</v>
      </c>
      <c r="S1547" t="str">
        <f>IF(G1547="GK",VLOOKUP(F1547,'[1]2017GoalKeeper Stats'!$A$2:$S$109,12,FALSE),VLOOKUP(F1547,'[1]2017Player Stats'!$A$2:$AB$830,12,FALSE))</f>
        <v>0/0</v>
      </c>
      <c r="T1547">
        <f>IF(G1547="GK",VLOOKUP(F1547,'[1]2017GoalKeeper Stats'!$A$2:$S$109,13,FALSE),VLOOKUP(F1547,'[1]2017Player Stats'!$A$2:$AB$830,13,FALSE))</f>
        <v>0</v>
      </c>
      <c r="U1547">
        <f>IF(G1547="GK",VLOOKUP(F1547,'[1]2017GoalKeeper Stats'!$A$2:$S$109,14,FALSE),VLOOKUP(F1547,'[1]2017Player Stats'!$A$2:$AB$830,14,FALSE))</f>
        <v>0</v>
      </c>
      <c r="V1547">
        <f>IF(G1547="GK",VLOOKUP(F1547,'[1]2017GoalKeeper Stats'!$A$2:$S$109,15,FALSE),VLOOKUP(F1547,'[1]2017Player Stats'!$A$2:$AB$830,15,FALSE))</f>
        <v>0</v>
      </c>
      <c r="W1547">
        <f>IF(G1547="GK",VLOOKUP(F1547,'[1]2017GoalKeeper Stats'!$A$2:$S$109,16,FALSE),VLOOKUP(F1547,'[1]2017Player Stats'!$A$2:$AB$830,16,FALSE))</f>
        <v>0</v>
      </c>
      <c r="X1547">
        <f>IF(G1547="GK",VLOOKUP(F1547,'[1]2017GoalKeeper Stats'!$A$2:$S$109,17,FALSE),VLOOKUP(F1547,'[1]2017Player Stats'!$A$2:$AB$830,17,FALSE))</f>
        <v>0</v>
      </c>
      <c r="Y1547">
        <f>IF(G1547="GK",VLOOKUP(F1547,'[1]2017GoalKeeper Stats'!$A$2:$S$109,18,FALSE),VLOOKUP(F1547,'[1]2017Player Stats'!$A$2:$AB$830,18,FALSE))</f>
        <v>0</v>
      </c>
      <c r="Z1547">
        <f>IF(G1547="GK",VLOOKUP(F1547,'[1]2017GoalKeeper Stats'!$A$2:$S$109,19,FALSE),VLOOKUP(F1547,'[1]2017Player Stats'!$A$2:$AB$830,19,FALSE))</f>
        <v>0</v>
      </c>
      <c r="AA1547">
        <f>IF(G1547="GK",VLOOKUP(F1547,'[1]2017GoalKeeper Stats'!$A$2:$S$109,20,FALSE),VLOOKUP(F1547,'[1]2017Player Stats'!$A$2:$AB$830,20,FALSE))</f>
        <v>0</v>
      </c>
      <c r="AB1547">
        <f>IF(G1547="GK",VLOOKUP(F1547,'[1]2017GoalKeeper Stats'!$A$2:$S$109,21,FALSE),VLOOKUP(F1547,'[1]2017Player Stats'!$A$2:$AB$830,21,FALSE))</f>
        <v>6</v>
      </c>
      <c r="AC1547">
        <f>IF(G1547="GK",VLOOKUP(F1547,'[1]2017GoalKeeper Stats'!$A$2:$S$109,22,FALSE),VLOOKUP(F1547,'[1]2017Player Stats'!$A$2:$AB$830,22,FALSE))</f>
        <v>1</v>
      </c>
      <c r="AD1547">
        <f>IF(G1547="GK",VLOOKUP(F1547,'[1]2017GoalKeeper Stats'!$A$2:$S$109,23,FALSE),VLOOKUP(F1547,'[1]2017Player Stats'!$A$2:$AB$830,23,FALSE))</f>
        <v>0</v>
      </c>
      <c r="AE1547">
        <f>IF(G1547="GK",VLOOKUP(F1547,'[1]2017GoalKeeper Stats'!$A$2:$S$109,24,FALSE),VLOOKUP(F1547,'[1]2017Player Stats'!$A$2:$AB$830,24,FALSE))</f>
        <v>1</v>
      </c>
      <c r="AF1547">
        <f>IF(G1547="GK",VLOOKUP(F1547,'[1]2017GoalKeeper Stats'!$A$2:$S$109,25,FALSE),VLOOKUP(F1547,'[1]2017Player Stats'!$A$2:$AB$830,25,FALSE))</f>
        <v>0</v>
      </c>
      <c r="AG1547">
        <f>IF(G1547="GK",VLOOKUP(F1547,'[1]2017GoalKeeper Stats'!$A$2:$S$109,26,FALSE),VLOOKUP(F1547,'[1]2017Player Stats'!$A$2:$AB$830,26,FALSE))</f>
        <v>0</v>
      </c>
      <c r="AH1547" s="51">
        <v>2017</v>
      </c>
      <c r="AI1547" s="51">
        <v>34</v>
      </c>
      <c r="AJ1547" s="51">
        <v>324</v>
      </c>
      <c r="AK1547" s="51">
        <v>489</v>
      </c>
      <c r="AL1547" s="51">
        <v>31</v>
      </c>
      <c r="AM1547" s="51">
        <v>49</v>
      </c>
      <c r="AN1547" s="51">
        <v>-18</v>
      </c>
      <c r="AO1547" s="52">
        <v>32.979999999999997</v>
      </c>
      <c r="AP1547" s="52">
        <v>49.63</v>
      </c>
      <c r="AQ1547" s="52">
        <v>-16.649999999999999</v>
      </c>
      <c r="AR1547" s="52">
        <v>-1.35</v>
      </c>
      <c r="AS1547" s="51">
        <v>33</v>
      </c>
      <c r="AT1547" s="52">
        <v>34.96</v>
      </c>
    </row>
    <row r="1548" spans="1:46" hidden="1">
      <c r="A1548">
        <v>2017</v>
      </c>
      <c r="B1548" t="s">
        <v>201</v>
      </c>
      <c r="C1548" t="s">
        <v>201</v>
      </c>
      <c r="D1548" t="s">
        <v>873</v>
      </c>
      <c r="E1548" t="s">
        <v>1865</v>
      </c>
      <c r="F1548" t="str">
        <f t="shared" si="24"/>
        <v>David Choiniere</v>
      </c>
      <c r="G1548" t="s">
        <v>860</v>
      </c>
      <c r="H1548" s="143">
        <v>54075</v>
      </c>
      <c r="I1548" s="143">
        <v>54075</v>
      </c>
      <c r="J1548" t="str">
        <f>IF(G1548="GK",VLOOKUP(F1548,'[1]2017GoalKeeper Stats'!$A$2:$S$109,2,FALSE),VLOOKUP(F1548,'[1]2017Player Stats'!$A$2:$AB$830,2,FALSE))</f>
        <v>MTL</v>
      </c>
      <c r="K1548">
        <f>IF(G1548="GK",VLOOKUP(F1548,'[1]2017GoalKeeper Stats'!$A$2:$S$109,4,FALSE),VLOOKUP(F1548,'[1]2017Player Stats'!$A$2:$AB$830,4,FALSE))</f>
        <v>3</v>
      </c>
      <c r="L1548">
        <f>IF(G1548="GK",VLOOKUP(F1548,'[1]2017GoalKeeper Stats'!$A$2:$S$109,5,FALSE),VLOOKUP(F1548,'[1]2017Player Stats'!$A$2:$AB$830,5,FALSE))</f>
        <v>0</v>
      </c>
      <c r="M1548">
        <f>IF(G1548="GK",VLOOKUP(F1548,'[1]2017GoalKeeper Stats'!$A$2:$S$109,6,FALSE),VLOOKUP(F1548,'[1]2017Player Stats'!$A$2:$AB$830,6,FALSE))</f>
        <v>34</v>
      </c>
      <c r="N1548">
        <f>IF(G1548="GK",VLOOKUP(F1548,'[1]2017GoalKeeper Stats'!$A$2:$S$109,7,FALSE),VLOOKUP(F1548,'[1]2017Player Stats'!$A$2:$AB$830,7,FALSE))</f>
        <v>0</v>
      </c>
      <c r="O1548">
        <f>IF(G1548="GK",VLOOKUP(F1548,'[1]2017GoalKeeper Stats'!$A$2:$S$109,8,FALSE),VLOOKUP(F1548,'[1]2017Player Stats'!$A$2:$AB$830,8,FALSE))</f>
        <v>0</v>
      </c>
      <c r="P1548">
        <f>IF(G1548="GK",VLOOKUP(F1548,'[1]2017GoalKeeper Stats'!$A$2:$S$109,9,FALSE),VLOOKUP(F1548,'[1]2017Player Stats'!$A$2:$AB$830,9,FALSE))</f>
        <v>0</v>
      </c>
      <c r="Q1548">
        <f>IF(G1548="GK",VLOOKUP(F1548,'[1]2017GoalKeeper Stats'!$A$2:$S$109,10,FALSE),VLOOKUP(F1548,'[1]2017Player Stats'!$A$2:$AB$830,10,FALSE))</f>
        <v>0</v>
      </c>
      <c r="R1548">
        <f>IF(G1548="GK",VLOOKUP(F1548,'[1]2017GoalKeeper Stats'!$A$2:$S$109,11,FALSE),VLOOKUP(F1548,'[1]2017Player Stats'!$A$2:$AB$830,11,FALSE))</f>
        <v>0</v>
      </c>
      <c r="S1548" t="str">
        <f>IF(G1548="GK",VLOOKUP(F1548,'[1]2017GoalKeeper Stats'!$A$2:$S$109,12,FALSE),VLOOKUP(F1548,'[1]2017Player Stats'!$A$2:$AB$830,12,FALSE))</f>
        <v>0/0</v>
      </c>
      <c r="T1548">
        <f>IF(G1548="GK",VLOOKUP(F1548,'[1]2017GoalKeeper Stats'!$A$2:$S$109,13,FALSE),VLOOKUP(F1548,'[1]2017Player Stats'!$A$2:$AB$830,13,FALSE))</f>
        <v>0</v>
      </c>
      <c r="U1548">
        <f>IF(G1548="GK",VLOOKUP(F1548,'[1]2017GoalKeeper Stats'!$A$2:$S$109,14,FALSE),VLOOKUP(F1548,'[1]2017Player Stats'!$A$2:$AB$830,14,FALSE))</f>
        <v>0</v>
      </c>
      <c r="V1548">
        <f>IF(G1548="GK",VLOOKUP(F1548,'[1]2017GoalKeeper Stats'!$A$2:$S$109,15,FALSE),VLOOKUP(F1548,'[1]2017Player Stats'!$A$2:$AB$830,15,FALSE))</f>
        <v>0</v>
      </c>
      <c r="W1548">
        <f>IF(G1548="GK",VLOOKUP(F1548,'[1]2017GoalKeeper Stats'!$A$2:$S$109,16,FALSE),VLOOKUP(F1548,'[1]2017Player Stats'!$A$2:$AB$830,16,FALSE))</f>
        <v>0</v>
      </c>
      <c r="X1548">
        <f>IF(G1548="GK",VLOOKUP(F1548,'[1]2017GoalKeeper Stats'!$A$2:$S$109,17,FALSE),VLOOKUP(F1548,'[1]2017Player Stats'!$A$2:$AB$830,17,FALSE))</f>
        <v>0</v>
      </c>
      <c r="Y1548">
        <f>IF(G1548="GK",VLOOKUP(F1548,'[1]2017GoalKeeper Stats'!$A$2:$S$109,18,FALSE),VLOOKUP(F1548,'[1]2017Player Stats'!$A$2:$AB$830,18,FALSE))</f>
        <v>0</v>
      </c>
      <c r="Z1548">
        <f>IF(G1548="GK",VLOOKUP(F1548,'[1]2017GoalKeeper Stats'!$A$2:$S$109,19,FALSE),VLOOKUP(F1548,'[1]2017Player Stats'!$A$2:$AB$830,19,FALSE))</f>
        <v>0</v>
      </c>
      <c r="AA1548">
        <f>IF(G1548="GK",VLOOKUP(F1548,'[1]2017GoalKeeper Stats'!$A$2:$S$109,20,FALSE),VLOOKUP(F1548,'[1]2017Player Stats'!$A$2:$AB$830,20,FALSE))</f>
        <v>0</v>
      </c>
      <c r="AB1548">
        <f>IF(G1548="GK",VLOOKUP(F1548,'[1]2017GoalKeeper Stats'!$A$2:$S$109,21,FALSE),VLOOKUP(F1548,'[1]2017Player Stats'!$A$2:$AB$830,21,FALSE))</f>
        <v>2</v>
      </c>
      <c r="AC1548">
        <f>IF(G1548="GK",VLOOKUP(F1548,'[1]2017GoalKeeper Stats'!$A$2:$S$109,22,FALSE),VLOOKUP(F1548,'[1]2017Player Stats'!$A$2:$AB$830,22,FALSE))</f>
        <v>1</v>
      </c>
      <c r="AD1548">
        <f>IF(G1548="GK",VLOOKUP(F1548,'[1]2017GoalKeeper Stats'!$A$2:$S$109,23,FALSE),VLOOKUP(F1548,'[1]2017Player Stats'!$A$2:$AB$830,23,FALSE))</f>
        <v>1</v>
      </c>
      <c r="AE1548">
        <f>IF(G1548="GK",VLOOKUP(F1548,'[1]2017GoalKeeper Stats'!$A$2:$S$109,24,FALSE),VLOOKUP(F1548,'[1]2017Player Stats'!$A$2:$AB$830,24,FALSE))</f>
        <v>0</v>
      </c>
      <c r="AF1548">
        <f>IF(G1548="GK",VLOOKUP(F1548,'[1]2017GoalKeeper Stats'!$A$2:$S$109,25,FALSE),VLOOKUP(F1548,'[1]2017Player Stats'!$A$2:$AB$830,25,FALSE))</f>
        <v>0</v>
      </c>
      <c r="AG1548">
        <f>IF(G1548="GK",VLOOKUP(F1548,'[1]2017GoalKeeper Stats'!$A$2:$S$109,26,FALSE),VLOOKUP(F1548,'[1]2017Player Stats'!$A$2:$AB$830,26,FALSE))</f>
        <v>0</v>
      </c>
      <c r="AH1548" s="51">
        <v>2017</v>
      </c>
      <c r="AI1548" s="51">
        <v>34</v>
      </c>
      <c r="AJ1548" s="51">
        <v>419</v>
      </c>
      <c r="AK1548" s="51">
        <v>472</v>
      </c>
      <c r="AL1548" s="51">
        <v>52</v>
      </c>
      <c r="AM1548" s="51">
        <v>57</v>
      </c>
      <c r="AN1548" s="51">
        <v>-5</v>
      </c>
      <c r="AO1548" s="52">
        <v>40.26</v>
      </c>
      <c r="AP1548" s="52">
        <v>50.46</v>
      </c>
      <c r="AQ1548" s="52">
        <v>-10.199999999999999</v>
      </c>
      <c r="AR1548" s="52">
        <v>5.2</v>
      </c>
      <c r="AS1548" s="51">
        <v>39</v>
      </c>
      <c r="AT1548" s="52">
        <v>40.03</v>
      </c>
    </row>
    <row r="1549" spans="1:46" hidden="1">
      <c r="A1549">
        <v>2017</v>
      </c>
      <c r="B1549" t="s">
        <v>896</v>
      </c>
      <c r="C1549" t="s">
        <v>896</v>
      </c>
      <c r="D1549" t="s">
        <v>1875</v>
      </c>
      <c r="E1549" t="s">
        <v>1876</v>
      </c>
      <c r="F1549" t="str">
        <f t="shared" si="24"/>
        <v>Kip Colvey</v>
      </c>
      <c r="G1549" t="s">
        <v>893</v>
      </c>
      <c r="H1549" s="143">
        <v>54075</v>
      </c>
      <c r="I1549" s="143">
        <v>54075</v>
      </c>
      <c r="J1549" t="str">
        <f>IF(G1549="GK",VLOOKUP(F1549,'[1]2017GoalKeeper Stats'!$A$2:$S$109,2,FALSE),VLOOKUP(F1549,'[1]2017Player Stats'!$A$2:$AB$830,2,FALSE))</f>
        <v>SJ</v>
      </c>
      <c r="K1549">
        <f>IF(G1549="GK",VLOOKUP(F1549,'[1]2017GoalKeeper Stats'!$A$2:$S$109,4,FALSE),VLOOKUP(F1549,'[1]2017Player Stats'!$A$2:$AB$830,4,FALSE))</f>
        <v>0</v>
      </c>
      <c r="L1549">
        <f>IF(G1549="GK",VLOOKUP(F1549,'[1]2017GoalKeeper Stats'!$A$2:$S$109,5,FALSE),VLOOKUP(F1549,'[1]2017Player Stats'!$A$2:$AB$830,5,FALSE))</f>
        <v>0</v>
      </c>
      <c r="M1549">
        <f>IF(G1549="GK",VLOOKUP(F1549,'[1]2017GoalKeeper Stats'!$A$2:$S$109,6,FALSE),VLOOKUP(F1549,'[1]2017Player Stats'!$A$2:$AB$830,6,FALSE))</f>
        <v>0</v>
      </c>
      <c r="N1549">
        <f>IF(G1549="GK",VLOOKUP(F1549,'[1]2017GoalKeeper Stats'!$A$2:$S$109,7,FALSE),VLOOKUP(F1549,'[1]2017Player Stats'!$A$2:$AB$830,7,FALSE))</f>
        <v>0</v>
      </c>
      <c r="O1549">
        <f>IF(G1549="GK",VLOOKUP(F1549,'[1]2017GoalKeeper Stats'!$A$2:$S$109,8,FALSE),VLOOKUP(F1549,'[1]2017Player Stats'!$A$2:$AB$830,8,FALSE))</f>
        <v>0</v>
      </c>
      <c r="P1549">
        <f>IF(G1549="GK",VLOOKUP(F1549,'[1]2017GoalKeeper Stats'!$A$2:$S$109,9,FALSE),VLOOKUP(F1549,'[1]2017Player Stats'!$A$2:$AB$830,9,FALSE))</f>
        <v>0</v>
      </c>
      <c r="Q1549">
        <f>IF(G1549="GK",VLOOKUP(F1549,'[1]2017GoalKeeper Stats'!$A$2:$S$109,10,FALSE),VLOOKUP(F1549,'[1]2017Player Stats'!$A$2:$AB$830,10,FALSE))</f>
        <v>0</v>
      </c>
      <c r="R1549">
        <f>IF(G1549="GK",VLOOKUP(F1549,'[1]2017GoalKeeper Stats'!$A$2:$S$109,11,FALSE),VLOOKUP(F1549,'[1]2017Player Stats'!$A$2:$AB$830,11,FALSE))</f>
        <v>0</v>
      </c>
      <c r="S1549" t="str">
        <f>IF(G1549="GK",VLOOKUP(F1549,'[1]2017GoalKeeper Stats'!$A$2:$S$109,12,FALSE),VLOOKUP(F1549,'[1]2017Player Stats'!$A$2:$AB$830,12,FALSE))</f>
        <v>0/0</v>
      </c>
      <c r="T1549">
        <f>IF(G1549="GK",VLOOKUP(F1549,'[1]2017GoalKeeper Stats'!$A$2:$S$109,13,FALSE),VLOOKUP(F1549,'[1]2017Player Stats'!$A$2:$AB$830,13,FALSE))</f>
        <v>0</v>
      </c>
      <c r="U1549">
        <f>IF(G1549="GK",VLOOKUP(F1549,'[1]2017GoalKeeper Stats'!$A$2:$S$109,14,FALSE),VLOOKUP(F1549,'[1]2017Player Stats'!$A$2:$AB$830,14,FALSE))</f>
        <v>0</v>
      </c>
      <c r="V1549">
        <f>IF(G1549="GK",VLOOKUP(F1549,'[1]2017GoalKeeper Stats'!$A$2:$S$109,15,FALSE),VLOOKUP(F1549,'[1]2017Player Stats'!$A$2:$AB$830,15,FALSE))</f>
        <v>0</v>
      </c>
      <c r="W1549">
        <f>IF(G1549="GK",VLOOKUP(F1549,'[1]2017GoalKeeper Stats'!$A$2:$S$109,16,FALSE),VLOOKUP(F1549,'[1]2017Player Stats'!$A$2:$AB$830,16,FALSE))</f>
        <v>0</v>
      </c>
      <c r="X1549">
        <f>IF(G1549="GK",VLOOKUP(F1549,'[1]2017GoalKeeper Stats'!$A$2:$S$109,17,FALSE),VLOOKUP(F1549,'[1]2017Player Stats'!$A$2:$AB$830,17,FALSE))</f>
        <v>0</v>
      </c>
      <c r="Y1549">
        <f>IF(G1549="GK",VLOOKUP(F1549,'[1]2017GoalKeeper Stats'!$A$2:$S$109,18,FALSE),VLOOKUP(F1549,'[1]2017Player Stats'!$A$2:$AB$830,18,FALSE))</f>
        <v>0</v>
      </c>
      <c r="Z1549">
        <f>IF(G1549="GK",VLOOKUP(F1549,'[1]2017GoalKeeper Stats'!$A$2:$S$109,19,FALSE),VLOOKUP(F1549,'[1]2017Player Stats'!$A$2:$AB$830,19,FALSE))</f>
        <v>0</v>
      </c>
      <c r="AA1549">
        <f>IF(G1549="GK",VLOOKUP(F1549,'[1]2017GoalKeeper Stats'!$A$2:$S$109,20,FALSE),VLOOKUP(F1549,'[1]2017Player Stats'!$A$2:$AB$830,20,FALSE))</f>
        <v>0</v>
      </c>
      <c r="AB1549">
        <f>IF(G1549="GK",VLOOKUP(F1549,'[1]2017GoalKeeper Stats'!$A$2:$S$109,21,FALSE),VLOOKUP(F1549,'[1]2017Player Stats'!$A$2:$AB$830,21,FALSE))</f>
        <v>0</v>
      </c>
      <c r="AC1549">
        <f>IF(G1549="GK",VLOOKUP(F1549,'[1]2017GoalKeeper Stats'!$A$2:$S$109,22,FALSE),VLOOKUP(F1549,'[1]2017Player Stats'!$A$2:$AB$830,22,FALSE))</f>
        <v>0</v>
      </c>
      <c r="AD1549">
        <f>IF(G1549="GK",VLOOKUP(F1549,'[1]2017GoalKeeper Stats'!$A$2:$S$109,23,FALSE),VLOOKUP(F1549,'[1]2017Player Stats'!$A$2:$AB$830,23,FALSE))</f>
        <v>0</v>
      </c>
      <c r="AE1549">
        <f>IF(G1549="GK",VLOOKUP(F1549,'[1]2017GoalKeeper Stats'!$A$2:$S$109,24,FALSE),VLOOKUP(F1549,'[1]2017Player Stats'!$A$2:$AB$830,24,FALSE))</f>
        <v>0</v>
      </c>
      <c r="AF1549">
        <f>IF(G1549="GK",VLOOKUP(F1549,'[1]2017GoalKeeper Stats'!$A$2:$S$109,25,FALSE),VLOOKUP(F1549,'[1]2017Player Stats'!$A$2:$AB$830,25,FALSE))</f>
        <v>0</v>
      </c>
      <c r="AG1549">
        <f>IF(G1549="GK",VLOOKUP(F1549,'[1]2017GoalKeeper Stats'!$A$2:$S$109,26,FALSE),VLOOKUP(F1549,'[1]2017Player Stats'!$A$2:$AB$830,26,FALSE))</f>
        <v>0</v>
      </c>
      <c r="AH1549" s="51">
        <v>2017</v>
      </c>
      <c r="AI1549" s="51">
        <v>34</v>
      </c>
      <c r="AJ1549" s="51">
        <v>469</v>
      </c>
      <c r="AK1549" s="51">
        <v>450</v>
      </c>
      <c r="AL1549" s="51">
        <v>39</v>
      </c>
      <c r="AM1549" s="51">
        <v>58</v>
      </c>
      <c r="AN1549" s="51">
        <v>-19</v>
      </c>
      <c r="AO1549" s="52">
        <v>45.18</v>
      </c>
      <c r="AP1549" s="52">
        <v>46.96</v>
      </c>
      <c r="AQ1549" s="52">
        <v>-1.78</v>
      </c>
      <c r="AR1549" s="52">
        <v>-17.22</v>
      </c>
      <c r="AS1549" s="51">
        <v>46</v>
      </c>
      <c r="AT1549" s="52">
        <v>47.03</v>
      </c>
    </row>
    <row r="1550" spans="1:46" hidden="1">
      <c r="A1550">
        <v>2017</v>
      </c>
      <c r="B1550" t="s">
        <v>861</v>
      </c>
      <c r="C1550" t="s">
        <v>207</v>
      </c>
      <c r="D1550" t="s">
        <v>1879</v>
      </c>
      <c r="E1550" t="s">
        <v>1880</v>
      </c>
      <c r="F1550" t="str">
        <f t="shared" si="24"/>
        <v>Tsubasa Endoh</v>
      </c>
      <c r="G1550" t="s">
        <v>875</v>
      </c>
      <c r="H1550" s="143">
        <v>54075</v>
      </c>
      <c r="I1550" s="143">
        <v>54075</v>
      </c>
      <c r="J1550" t="str">
        <f>IF(G1550="GK",VLOOKUP(F1550,'[1]2017GoalKeeper Stats'!$A$2:$S$109,2,FALSE),VLOOKUP(F1550,'[1]2017Player Stats'!$A$2:$AB$830,2,FALSE))</f>
        <v>TOR</v>
      </c>
      <c r="K1550">
        <f>IF(G1550="GK",VLOOKUP(F1550,'[1]2017GoalKeeper Stats'!$A$2:$S$109,4,FALSE),VLOOKUP(F1550,'[1]2017Player Stats'!$A$2:$AB$830,4,FALSE))</f>
        <v>4</v>
      </c>
      <c r="L1550">
        <f>IF(G1550="GK",VLOOKUP(F1550,'[1]2017GoalKeeper Stats'!$A$2:$S$109,5,FALSE),VLOOKUP(F1550,'[1]2017Player Stats'!$A$2:$AB$830,5,FALSE))</f>
        <v>3</v>
      </c>
      <c r="M1550">
        <f>IF(G1550="GK",VLOOKUP(F1550,'[1]2017GoalKeeper Stats'!$A$2:$S$109,6,FALSE),VLOOKUP(F1550,'[1]2017Player Stats'!$A$2:$AB$830,6,FALSE))</f>
        <v>269</v>
      </c>
      <c r="N1550">
        <f>IF(G1550="GK",VLOOKUP(F1550,'[1]2017GoalKeeper Stats'!$A$2:$S$109,7,FALSE),VLOOKUP(F1550,'[1]2017Player Stats'!$A$2:$AB$830,7,FALSE))</f>
        <v>0</v>
      </c>
      <c r="O1550">
        <f>IF(G1550="GK",VLOOKUP(F1550,'[1]2017GoalKeeper Stats'!$A$2:$S$109,8,FALSE),VLOOKUP(F1550,'[1]2017Player Stats'!$A$2:$AB$830,8,FALSE))</f>
        <v>1</v>
      </c>
      <c r="P1550">
        <f>IF(G1550="GK",VLOOKUP(F1550,'[1]2017GoalKeeper Stats'!$A$2:$S$109,9,FALSE),VLOOKUP(F1550,'[1]2017Player Stats'!$A$2:$AB$830,9,FALSE))</f>
        <v>2</v>
      </c>
      <c r="Q1550">
        <f>IF(G1550="GK",VLOOKUP(F1550,'[1]2017GoalKeeper Stats'!$A$2:$S$109,10,FALSE),VLOOKUP(F1550,'[1]2017Player Stats'!$A$2:$AB$830,10,FALSE))</f>
        <v>1</v>
      </c>
      <c r="R1550">
        <f>IF(G1550="GK",VLOOKUP(F1550,'[1]2017GoalKeeper Stats'!$A$2:$S$109,11,FALSE),VLOOKUP(F1550,'[1]2017Player Stats'!$A$2:$AB$830,11,FALSE))</f>
        <v>0</v>
      </c>
      <c r="S1550" t="str">
        <f>IF(G1550="GK",VLOOKUP(F1550,'[1]2017GoalKeeper Stats'!$A$2:$S$109,12,FALSE),VLOOKUP(F1550,'[1]2017Player Stats'!$A$2:$AB$830,12,FALSE))</f>
        <v>0/0</v>
      </c>
      <c r="T1550">
        <f>IF(G1550="GK",VLOOKUP(F1550,'[1]2017GoalKeeper Stats'!$A$2:$S$109,13,FALSE),VLOOKUP(F1550,'[1]2017Player Stats'!$A$2:$AB$830,13,FALSE))</f>
        <v>0</v>
      </c>
      <c r="U1550">
        <f>IF(G1550="GK",VLOOKUP(F1550,'[1]2017GoalKeeper Stats'!$A$2:$S$109,14,FALSE),VLOOKUP(F1550,'[1]2017Player Stats'!$A$2:$AB$830,14,FALSE))</f>
        <v>0</v>
      </c>
      <c r="V1550">
        <f>IF(G1550="GK",VLOOKUP(F1550,'[1]2017GoalKeeper Stats'!$A$2:$S$109,15,FALSE),VLOOKUP(F1550,'[1]2017Player Stats'!$A$2:$AB$830,15,FALSE))</f>
        <v>0</v>
      </c>
      <c r="W1550">
        <f>IF(G1550="GK",VLOOKUP(F1550,'[1]2017GoalKeeper Stats'!$A$2:$S$109,16,FALSE),VLOOKUP(F1550,'[1]2017Player Stats'!$A$2:$AB$830,16,FALSE))</f>
        <v>0</v>
      </c>
      <c r="X1550">
        <f>IF(G1550="GK",VLOOKUP(F1550,'[1]2017GoalKeeper Stats'!$A$2:$S$109,17,FALSE),VLOOKUP(F1550,'[1]2017Player Stats'!$A$2:$AB$830,17,FALSE))</f>
        <v>1</v>
      </c>
      <c r="Y1550">
        <f>IF(G1550="GK",VLOOKUP(F1550,'[1]2017GoalKeeper Stats'!$A$2:$S$109,18,FALSE),VLOOKUP(F1550,'[1]2017Player Stats'!$A$2:$AB$830,18,FALSE))</f>
        <v>1</v>
      </c>
      <c r="Z1550">
        <f>IF(G1550="GK",VLOOKUP(F1550,'[1]2017GoalKeeper Stats'!$A$2:$S$109,19,FALSE),VLOOKUP(F1550,'[1]2017Player Stats'!$A$2:$AB$830,19,FALSE))</f>
        <v>0</v>
      </c>
      <c r="AA1550">
        <f>IF(G1550="GK",VLOOKUP(F1550,'[1]2017GoalKeeper Stats'!$A$2:$S$109,20,FALSE),VLOOKUP(F1550,'[1]2017Player Stats'!$A$2:$AB$830,20,FALSE))</f>
        <v>0.33</v>
      </c>
      <c r="AB1550">
        <f>IF(G1550="GK",VLOOKUP(F1550,'[1]2017GoalKeeper Stats'!$A$2:$S$109,21,FALSE),VLOOKUP(F1550,'[1]2017Player Stats'!$A$2:$AB$830,21,FALSE))</f>
        <v>4</v>
      </c>
      <c r="AC1550">
        <f>IF(G1550="GK",VLOOKUP(F1550,'[1]2017GoalKeeper Stats'!$A$2:$S$109,22,FALSE),VLOOKUP(F1550,'[1]2017Player Stats'!$A$2:$AB$830,22,FALSE))</f>
        <v>5</v>
      </c>
      <c r="AD1550">
        <f>IF(G1550="GK",VLOOKUP(F1550,'[1]2017GoalKeeper Stats'!$A$2:$S$109,23,FALSE),VLOOKUP(F1550,'[1]2017Player Stats'!$A$2:$AB$830,23,FALSE))</f>
        <v>0</v>
      </c>
      <c r="AE1550">
        <f>IF(G1550="GK",VLOOKUP(F1550,'[1]2017GoalKeeper Stats'!$A$2:$S$109,24,FALSE),VLOOKUP(F1550,'[1]2017Player Stats'!$A$2:$AB$830,24,FALSE))</f>
        <v>0</v>
      </c>
      <c r="AF1550">
        <f>IF(G1550="GK",VLOOKUP(F1550,'[1]2017GoalKeeper Stats'!$A$2:$S$109,25,FALSE),VLOOKUP(F1550,'[1]2017Player Stats'!$A$2:$AB$830,25,FALSE))</f>
        <v>0</v>
      </c>
      <c r="AG1550">
        <f>IF(G1550="GK",VLOOKUP(F1550,'[1]2017GoalKeeper Stats'!$A$2:$S$109,26,FALSE),VLOOKUP(F1550,'[1]2017Player Stats'!$A$2:$AB$830,26,FALSE))</f>
        <v>50</v>
      </c>
      <c r="AH1550" s="51">
        <v>2017</v>
      </c>
      <c r="AI1550" s="51">
        <v>34</v>
      </c>
      <c r="AJ1550" s="51">
        <v>441</v>
      </c>
      <c r="AK1550" s="51">
        <v>404</v>
      </c>
      <c r="AL1550" s="51">
        <v>71</v>
      </c>
      <c r="AM1550" s="51">
        <v>37</v>
      </c>
      <c r="AN1550" s="51">
        <v>34</v>
      </c>
      <c r="AO1550" s="52">
        <v>52.62</v>
      </c>
      <c r="AP1550" s="52">
        <v>41.42</v>
      </c>
      <c r="AQ1550" s="52">
        <v>11.21</v>
      </c>
      <c r="AR1550" s="52">
        <v>22.79</v>
      </c>
      <c r="AS1550" s="51">
        <v>69</v>
      </c>
      <c r="AT1550" s="52">
        <v>54.4</v>
      </c>
    </row>
    <row r="1551" spans="1:46" hidden="1">
      <c r="A1551">
        <v>2017</v>
      </c>
      <c r="B1551" t="s">
        <v>211</v>
      </c>
      <c r="C1551" t="s">
        <v>173</v>
      </c>
      <c r="D1551" t="s">
        <v>1868</v>
      </c>
      <c r="E1551" t="s">
        <v>1062</v>
      </c>
      <c r="F1551" t="str">
        <f t="shared" si="24"/>
        <v>Shannon Gomez</v>
      </c>
      <c r="G1551" t="s">
        <v>893</v>
      </c>
      <c r="H1551" s="143">
        <v>54075</v>
      </c>
      <c r="I1551" s="143">
        <v>54075</v>
      </c>
      <c r="J1551" t="str">
        <f>IF(G1551="GK",VLOOKUP(F1551,'[1]2017GoalKeeper Stats'!$A$2:$S$109,2,FALSE),VLOOKUP(F1551,'[1]2017Player Stats'!$A$2:$AB$830,2,FALSE))</f>
        <v>NYC</v>
      </c>
      <c r="K1551">
        <f>IF(G1551="GK",VLOOKUP(F1551,'[1]2017GoalKeeper Stats'!$A$2:$S$109,4,FALSE),VLOOKUP(F1551,'[1]2017Player Stats'!$A$2:$AB$830,4,FALSE))</f>
        <v>0</v>
      </c>
      <c r="L1551">
        <f>IF(G1551="GK",VLOOKUP(F1551,'[1]2017GoalKeeper Stats'!$A$2:$S$109,5,FALSE),VLOOKUP(F1551,'[1]2017Player Stats'!$A$2:$AB$830,5,FALSE))</f>
        <v>0</v>
      </c>
      <c r="M1551">
        <f>IF(G1551="GK",VLOOKUP(F1551,'[1]2017GoalKeeper Stats'!$A$2:$S$109,6,FALSE),VLOOKUP(F1551,'[1]2017Player Stats'!$A$2:$AB$830,6,FALSE))</f>
        <v>0</v>
      </c>
      <c r="N1551">
        <f>IF(G1551="GK",VLOOKUP(F1551,'[1]2017GoalKeeper Stats'!$A$2:$S$109,7,FALSE),VLOOKUP(F1551,'[1]2017Player Stats'!$A$2:$AB$830,7,FALSE))</f>
        <v>0</v>
      </c>
      <c r="O1551">
        <f>IF(G1551="GK",VLOOKUP(F1551,'[1]2017GoalKeeper Stats'!$A$2:$S$109,8,FALSE),VLOOKUP(F1551,'[1]2017Player Stats'!$A$2:$AB$830,8,FALSE))</f>
        <v>0</v>
      </c>
      <c r="P1551">
        <f>IF(G1551="GK",VLOOKUP(F1551,'[1]2017GoalKeeper Stats'!$A$2:$S$109,9,FALSE),VLOOKUP(F1551,'[1]2017Player Stats'!$A$2:$AB$830,9,FALSE))</f>
        <v>0</v>
      </c>
      <c r="Q1551">
        <f>IF(G1551="GK",VLOOKUP(F1551,'[1]2017GoalKeeper Stats'!$A$2:$S$109,10,FALSE),VLOOKUP(F1551,'[1]2017Player Stats'!$A$2:$AB$830,10,FALSE))</f>
        <v>0</v>
      </c>
      <c r="R1551">
        <f>IF(G1551="GK",VLOOKUP(F1551,'[1]2017GoalKeeper Stats'!$A$2:$S$109,11,FALSE),VLOOKUP(F1551,'[1]2017Player Stats'!$A$2:$AB$830,11,FALSE))</f>
        <v>0</v>
      </c>
      <c r="S1551" t="str">
        <f>IF(G1551="GK",VLOOKUP(F1551,'[1]2017GoalKeeper Stats'!$A$2:$S$109,12,FALSE),VLOOKUP(F1551,'[1]2017Player Stats'!$A$2:$AB$830,12,FALSE))</f>
        <v>0/0</v>
      </c>
      <c r="T1551">
        <f>IF(G1551="GK",VLOOKUP(F1551,'[1]2017GoalKeeper Stats'!$A$2:$S$109,13,FALSE),VLOOKUP(F1551,'[1]2017Player Stats'!$A$2:$AB$830,13,FALSE))</f>
        <v>0</v>
      </c>
      <c r="U1551">
        <f>IF(G1551="GK",VLOOKUP(F1551,'[1]2017GoalKeeper Stats'!$A$2:$S$109,14,FALSE),VLOOKUP(F1551,'[1]2017Player Stats'!$A$2:$AB$830,14,FALSE))</f>
        <v>0</v>
      </c>
      <c r="V1551">
        <f>IF(G1551="GK",VLOOKUP(F1551,'[1]2017GoalKeeper Stats'!$A$2:$S$109,15,FALSE),VLOOKUP(F1551,'[1]2017Player Stats'!$A$2:$AB$830,15,FALSE))</f>
        <v>0</v>
      </c>
      <c r="W1551">
        <f>IF(G1551="GK",VLOOKUP(F1551,'[1]2017GoalKeeper Stats'!$A$2:$S$109,16,FALSE),VLOOKUP(F1551,'[1]2017Player Stats'!$A$2:$AB$830,16,FALSE))</f>
        <v>0</v>
      </c>
      <c r="X1551">
        <f>IF(G1551="GK",VLOOKUP(F1551,'[1]2017GoalKeeper Stats'!$A$2:$S$109,17,FALSE),VLOOKUP(F1551,'[1]2017Player Stats'!$A$2:$AB$830,17,FALSE))</f>
        <v>0</v>
      </c>
      <c r="Y1551">
        <f>IF(G1551="GK",VLOOKUP(F1551,'[1]2017GoalKeeper Stats'!$A$2:$S$109,18,FALSE),VLOOKUP(F1551,'[1]2017Player Stats'!$A$2:$AB$830,18,FALSE))</f>
        <v>0</v>
      </c>
      <c r="Z1551">
        <f>IF(G1551="GK",VLOOKUP(F1551,'[1]2017GoalKeeper Stats'!$A$2:$S$109,19,FALSE),VLOOKUP(F1551,'[1]2017Player Stats'!$A$2:$AB$830,19,FALSE))</f>
        <v>0</v>
      </c>
      <c r="AA1551">
        <f>IF(G1551="GK",VLOOKUP(F1551,'[1]2017GoalKeeper Stats'!$A$2:$S$109,20,FALSE),VLOOKUP(F1551,'[1]2017Player Stats'!$A$2:$AB$830,20,FALSE))</f>
        <v>0</v>
      </c>
      <c r="AB1551">
        <f>IF(G1551="GK",VLOOKUP(F1551,'[1]2017GoalKeeper Stats'!$A$2:$S$109,21,FALSE),VLOOKUP(F1551,'[1]2017Player Stats'!$A$2:$AB$830,21,FALSE))</f>
        <v>0</v>
      </c>
      <c r="AC1551">
        <f>IF(G1551="GK",VLOOKUP(F1551,'[1]2017GoalKeeper Stats'!$A$2:$S$109,22,FALSE),VLOOKUP(F1551,'[1]2017Player Stats'!$A$2:$AB$830,22,FALSE))</f>
        <v>0</v>
      </c>
      <c r="AD1551">
        <f>IF(G1551="GK",VLOOKUP(F1551,'[1]2017GoalKeeper Stats'!$A$2:$S$109,23,FALSE),VLOOKUP(F1551,'[1]2017Player Stats'!$A$2:$AB$830,23,FALSE))</f>
        <v>0</v>
      </c>
      <c r="AE1551">
        <f>IF(G1551="GK",VLOOKUP(F1551,'[1]2017GoalKeeper Stats'!$A$2:$S$109,24,FALSE),VLOOKUP(F1551,'[1]2017Player Stats'!$A$2:$AB$830,24,FALSE))</f>
        <v>0</v>
      </c>
      <c r="AF1551">
        <f>IF(G1551="GK",VLOOKUP(F1551,'[1]2017GoalKeeper Stats'!$A$2:$S$109,25,FALSE),VLOOKUP(F1551,'[1]2017Player Stats'!$A$2:$AB$830,25,FALSE))</f>
        <v>0</v>
      </c>
      <c r="AG1551">
        <f>IF(G1551="GK",VLOOKUP(F1551,'[1]2017GoalKeeper Stats'!$A$2:$S$109,26,FALSE),VLOOKUP(F1551,'[1]2017Player Stats'!$A$2:$AB$830,26,FALSE))</f>
        <v>0</v>
      </c>
      <c r="AH1551" s="51">
        <v>2017</v>
      </c>
      <c r="AI1551" s="51">
        <v>34</v>
      </c>
      <c r="AJ1551" s="51">
        <v>484</v>
      </c>
      <c r="AK1551" s="51">
        <v>421</v>
      </c>
      <c r="AL1551" s="51">
        <v>56</v>
      </c>
      <c r="AM1551" s="51">
        <v>43</v>
      </c>
      <c r="AN1551" s="51">
        <v>13</v>
      </c>
      <c r="AO1551" s="52">
        <v>53.25</v>
      </c>
      <c r="AP1551" s="52">
        <v>41.26</v>
      </c>
      <c r="AQ1551" s="52">
        <v>11.98</v>
      </c>
      <c r="AR1551" s="52">
        <v>1.02</v>
      </c>
      <c r="AS1551" s="51">
        <v>57</v>
      </c>
      <c r="AT1551" s="52">
        <v>55.34</v>
      </c>
    </row>
    <row r="1552" spans="1:46" hidden="1">
      <c r="A1552">
        <v>2017</v>
      </c>
      <c r="B1552" t="s">
        <v>205</v>
      </c>
      <c r="C1552" t="s">
        <v>971</v>
      </c>
      <c r="D1552" t="s">
        <v>1513</v>
      </c>
      <c r="E1552" t="s">
        <v>1859</v>
      </c>
      <c r="F1552" t="str">
        <f t="shared" si="24"/>
        <v>Aaron Guillen</v>
      </c>
      <c r="G1552" t="s">
        <v>893</v>
      </c>
      <c r="H1552" s="143">
        <v>54075</v>
      </c>
      <c r="I1552" s="143">
        <v>54075</v>
      </c>
      <c r="J1552" t="str">
        <f>IF(G1552="GK",VLOOKUP(F1552,'[1]2017GoalKeeper Stats'!$A$2:$S$109,2,FALSE),VLOOKUP(F1552,'[1]2017Player Stats'!$A$2:$AB$830,2,FALSE))</f>
        <v>DAL</v>
      </c>
      <c r="K1552">
        <f>IF(G1552="GK",VLOOKUP(F1552,'[1]2017GoalKeeper Stats'!$A$2:$S$109,4,FALSE),VLOOKUP(F1552,'[1]2017Player Stats'!$A$2:$AB$830,4,FALSE))</f>
        <v>6</v>
      </c>
      <c r="L1552">
        <f>IF(G1552="GK",VLOOKUP(F1552,'[1]2017GoalKeeper Stats'!$A$2:$S$109,5,FALSE),VLOOKUP(F1552,'[1]2017Player Stats'!$A$2:$AB$830,5,FALSE))</f>
        <v>4</v>
      </c>
      <c r="M1552">
        <f>IF(G1552="GK",VLOOKUP(F1552,'[1]2017GoalKeeper Stats'!$A$2:$S$109,6,FALSE),VLOOKUP(F1552,'[1]2017Player Stats'!$A$2:$AB$830,6,FALSE))</f>
        <v>374</v>
      </c>
      <c r="N1552">
        <f>IF(G1552="GK",VLOOKUP(F1552,'[1]2017GoalKeeper Stats'!$A$2:$S$109,7,FALSE),VLOOKUP(F1552,'[1]2017Player Stats'!$A$2:$AB$830,7,FALSE))</f>
        <v>0</v>
      </c>
      <c r="O1552">
        <f>IF(G1552="GK",VLOOKUP(F1552,'[1]2017GoalKeeper Stats'!$A$2:$S$109,8,FALSE),VLOOKUP(F1552,'[1]2017Player Stats'!$A$2:$AB$830,8,FALSE))</f>
        <v>0</v>
      </c>
      <c r="P1552">
        <f>IF(G1552="GK",VLOOKUP(F1552,'[1]2017GoalKeeper Stats'!$A$2:$S$109,9,FALSE),VLOOKUP(F1552,'[1]2017Player Stats'!$A$2:$AB$830,9,FALSE))</f>
        <v>2</v>
      </c>
      <c r="Q1552">
        <f>IF(G1552="GK",VLOOKUP(F1552,'[1]2017GoalKeeper Stats'!$A$2:$S$109,10,FALSE),VLOOKUP(F1552,'[1]2017Player Stats'!$A$2:$AB$830,10,FALSE))</f>
        <v>0</v>
      </c>
      <c r="R1552">
        <f>IF(G1552="GK",VLOOKUP(F1552,'[1]2017GoalKeeper Stats'!$A$2:$S$109,11,FALSE),VLOOKUP(F1552,'[1]2017Player Stats'!$A$2:$AB$830,11,FALSE))</f>
        <v>0</v>
      </c>
      <c r="S1552" t="str">
        <f>IF(G1552="GK",VLOOKUP(F1552,'[1]2017GoalKeeper Stats'!$A$2:$S$109,12,FALSE),VLOOKUP(F1552,'[1]2017Player Stats'!$A$2:$AB$830,12,FALSE))</f>
        <v>0/0</v>
      </c>
      <c r="T1552">
        <f>IF(G1552="GK",VLOOKUP(F1552,'[1]2017GoalKeeper Stats'!$A$2:$S$109,13,FALSE),VLOOKUP(F1552,'[1]2017Player Stats'!$A$2:$AB$830,13,FALSE))</f>
        <v>0</v>
      </c>
      <c r="U1552">
        <f>IF(G1552="GK",VLOOKUP(F1552,'[1]2017GoalKeeper Stats'!$A$2:$S$109,14,FALSE),VLOOKUP(F1552,'[1]2017Player Stats'!$A$2:$AB$830,14,FALSE))</f>
        <v>0</v>
      </c>
      <c r="V1552">
        <f>IF(G1552="GK",VLOOKUP(F1552,'[1]2017GoalKeeper Stats'!$A$2:$S$109,15,FALSE),VLOOKUP(F1552,'[1]2017Player Stats'!$A$2:$AB$830,15,FALSE))</f>
        <v>0</v>
      </c>
      <c r="W1552">
        <f>IF(G1552="GK",VLOOKUP(F1552,'[1]2017GoalKeeper Stats'!$A$2:$S$109,16,FALSE),VLOOKUP(F1552,'[1]2017Player Stats'!$A$2:$AB$830,16,FALSE))</f>
        <v>0</v>
      </c>
      <c r="X1552">
        <f>IF(G1552="GK",VLOOKUP(F1552,'[1]2017GoalKeeper Stats'!$A$2:$S$109,17,FALSE),VLOOKUP(F1552,'[1]2017Player Stats'!$A$2:$AB$830,17,FALSE))</f>
        <v>0</v>
      </c>
      <c r="Y1552">
        <f>IF(G1552="GK",VLOOKUP(F1552,'[1]2017GoalKeeper Stats'!$A$2:$S$109,18,FALSE),VLOOKUP(F1552,'[1]2017Player Stats'!$A$2:$AB$830,18,FALSE))</f>
        <v>0</v>
      </c>
      <c r="Z1552">
        <f>IF(G1552="GK",VLOOKUP(F1552,'[1]2017GoalKeeper Stats'!$A$2:$S$109,19,FALSE),VLOOKUP(F1552,'[1]2017Player Stats'!$A$2:$AB$830,19,FALSE))</f>
        <v>0</v>
      </c>
      <c r="AA1552">
        <f>IF(G1552="GK",VLOOKUP(F1552,'[1]2017GoalKeeper Stats'!$A$2:$S$109,20,FALSE),VLOOKUP(F1552,'[1]2017Player Stats'!$A$2:$AB$830,20,FALSE))</f>
        <v>0</v>
      </c>
      <c r="AB1552">
        <f>IF(G1552="GK",VLOOKUP(F1552,'[1]2017GoalKeeper Stats'!$A$2:$S$109,21,FALSE),VLOOKUP(F1552,'[1]2017Player Stats'!$A$2:$AB$830,21,FALSE))</f>
        <v>4</v>
      </c>
      <c r="AC1552">
        <f>IF(G1552="GK",VLOOKUP(F1552,'[1]2017GoalKeeper Stats'!$A$2:$S$109,22,FALSE),VLOOKUP(F1552,'[1]2017Player Stats'!$A$2:$AB$830,22,FALSE))</f>
        <v>3</v>
      </c>
      <c r="AD1552">
        <f>IF(G1552="GK",VLOOKUP(F1552,'[1]2017GoalKeeper Stats'!$A$2:$S$109,23,FALSE),VLOOKUP(F1552,'[1]2017Player Stats'!$A$2:$AB$830,23,FALSE))</f>
        <v>0</v>
      </c>
      <c r="AE1552">
        <f>IF(G1552="GK",VLOOKUP(F1552,'[1]2017GoalKeeper Stats'!$A$2:$S$109,24,FALSE),VLOOKUP(F1552,'[1]2017Player Stats'!$A$2:$AB$830,24,FALSE))</f>
        <v>2</v>
      </c>
      <c r="AF1552">
        <f>IF(G1552="GK",VLOOKUP(F1552,'[1]2017GoalKeeper Stats'!$A$2:$S$109,25,FALSE),VLOOKUP(F1552,'[1]2017Player Stats'!$A$2:$AB$830,25,FALSE))</f>
        <v>0</v>
      </c>
      <c r="AG1552">
        <f>IF(G1552="GK",VLOOKUP(F1552,'[1]2017GoalKeeper Stats'!$A$2:$S$109,26,FALSE),VLOOKUP(F1552,'[1]2017Player Stats'!$A$2:$AB$830,26,FALSE))</f>
        <v>0</v>
      </c>
      <c r="AH1552" s="51">
        <v>2017</v>
      </c>
      <c r="AI1552" s="51">
        <v>34</v>
      </c>
      <c r="AJ1552" s="51">
        <v>481</v>
      </c>
      <c r="AK1552" s="51">
        <v>375</v>
      </c>
      <c r="AL1552" s="51">
        <v>48</v>
      </c>
      <c r="AM1552" s="51">
        <v>48</v>
      </c>
      <c r="AN1552" s="51">
        <v>0</v>
      </c>
      <c r="AO1552" s="52">
        <v>49.84</v>
      </c>
      <c r="AP1552" s="52">
        <v>38.5</v>
      </c>
      <c r="AQ1552" s="52">
        <v>11.34</v>
      </c>
      <c r="AR1552" s="52">
        <v>-11.34</v>
      </c>
      <c r="AS1552" s="51">
        <v>46</v>
      </c>
      <c r="AT1552" s="52">
        <v>53.88</v>
      </c>
    </row>
    <row r="1553" spans="1:46" hidden="1">
      <c r="A1553">
        <v>2017</v>
      </c>
      <c r="B1553" t="s">
        <v>882</v>
      </c>
      <c r="C1553" t="s">
        <v>882</v>
      </c>
      <c r="D1553" t="s">
        <v>1866</v>
      </c>
      <c r="E1553" t="s">
        <v>1867</v>
      </c>
      <c r="F1553" t="str">
        <f t="shared" si="24"/>
        <v>Femi Hollinger-Janzen</v>
      </c>
      <c r="G1553" t="s">
        <v>875</v>
      </c>
      <c r="H1553" s="143">
        <v>54075</v>
      </c>
      <c r="I1553" s="143">
        <v>54075</v>
      </c>
      <c r="J1553" t="str">
        <f>IF(G1553="GK",VLOOKUP(F1553,'[1]2017GoalKeeper Stats'!$A$2:$S$109,2,FALSE),VLOOKUP(F1553,'[1]2017Player Stats'!$A$2:$AB$830,2,FALSE))</f>
        <v>NE</v>
      </c>
      <c r="K1553">
        <f>IF(G1553="GK",VLOOKUP(F1553,'[1]2017GoalKeeper Stats'!$A$2:$S$109,4,FALSE),VLOOKUP(F1553,'[1]2017Player Stats'!$A$2:$AB$830,4,FALSE))</f>
        <v>13</v>
      </c>
      <c r="L1553">
        <f>IF(G1553="GK",VLOOKUP(F1553,'[1]2017GoalKeeper Stats'!$A$2:$S$109,5,FALSE),VLOOKUP(F1553,'[1]2017Player Stats'!$A$2:$AB$830,5,FALSE))</f>
        <v>1</v>
      </c>
      <c r="M1553">
        <f>IF(G1553="GK",VLOOKUP(F1553,'[1]2017GoalKeeper Stats'!$A$2:$S$109,6,FALSE),VLOOKUP(F1553,'[1]2017Player Stats'!$A$2:$AB$830,6,FALSE))</f>
        <v>148</v>
      </c>
      <c r="N1553">
        <f>IF(G1553="GK",VLOOKUP(F1553,'[1]2017GoalKeeper Stats'!$A$2:$S$109,7,FALSE),VLOOKUP(F1553,'[1]2017Player Stats'!$A$2:$AB$830,7,FALSE))</f>
        <v>0</v>
      </c>
      <c r="O1553">
        <f>IF(G1553="GK",VLOOKUP(F1553,'[1]2017GoalKeeper Stats'!$A$2:$S$109,8,FALSE),VLOOKUP(F1553,'[1]2017Player Stats'!$A$2:$AB$830,8,FALSE))</f>
        <v>0</v>
      </c>
      <c r="P1553">
        <f>IF(G1553="GK",VLOOKUP(F1553,'[1]2017GoalKeeper Stats'!$A$2:$S$109,9,FALSE),VLOOKUP(F1553,'[1]2017Player Stats'!$A$2:$AB$830,9,FALSE))</f>
        <v>6</v>
      </c>
      <c r="Q1553">
        <f>IF(G1553="GK",VLOOKUP(F1553,'[1]2017GoalKeeper Stats'!$A$2:$S$109,10,FALSE),VLOOKUP(F1553,'[1]2017Player Stats'!$A$2:$AB$830,10,FALSE))</f>
        <v>2</v>
      </c>
      <c r="R1553">
        <f>IF(G1553="GK",VLOOKUP(F1553,'[1]2017GoalKeeper Stats'!$A$2:$S$109,11,FALSE),VLOOKUP(F1553,'[1]2017Player Stats'!$A$2:$AB$830,11,FALSE))</f>
        <v>0</v>
      </c>
      <c r="S1553" t="str">
        <f>IF(G1553="GK",VLOOKUP(F1553,'[1]2017GoalKeeper Stats'!$A$2:$S$109,12,FALSE),VLOOKUP(F1553,'[1]2017Player Stats'!$A$2:$AB$830,12,FALSE))</f>
        <v>0/0</v>
      </c>
      <c r="T1553">
        <f>IF(G1553="GK",VLOOKUP(F1553,'[1]2017GoalKeeper Stats'!$A$2:$S$109,13,FALSE),VLOOKUP(F1553,'[1]2017Player Stats'!$A$2:$AB$830,13,FALSE))</f>
        <v>0</v>
      </c>
      <c r="U1553">
        <f>IF(G1553="GK",VLOOKUP(F1553,'[1]2017GoalKeeper Stats'!$A$2:$S$109,14,FALSE),VLOOKUP(F1553,'[1]2017Player Stats'!$A$2:$AB$830,14,FALSE))</f>
        <v>0</v>
      </c>
      <c r="V1553">
        <f>IF(G1553="GK",VLOOKUP(F1553,'[1]2017GoalKeeper Stats'!$A$2:$S$109,15,FALSE),VLOOKUP(F1553,'[1]2017Player Stats'!$A$2:$AB$830,15,FALSE))</f>
        <v>0</v>
      </c>
      <c r="W1553">
        <f>IF(G1553="GK",VLOOKUP(F1553,'[1]2017GoalKeeper Stats'!$A$2:$S$109,16,FALSE),VLOOKUP(F1553,'[1]2017Player Stats'!$A$2:$AB$830,16,FALSE))</f>
        <v>0</v>
      </c>
      <c r="X1553">
        <f>IF(G1553="GK",VLOOKUP(F1553,'[1]2017GoalKeeper Stats'!$A$2:$S$109,17,FALSE),VLOOKUP(F1553,'[1]2017Player Stats'!$A$2:$AB$830,17,FALSE))</f>
        <v>0</v>
      </c>
      <c r="Y1553">
        <f>IF(G1553="GK",VLOOKUP(F1553,'[1]2017GoalKeeper Stats'!$A$2:$S$109,18,FALSE),VLOOKUP(F1553,'[1]2017Player Stats'!$A$2:$AB$830,18,FALSE))</f>
        <v>0</v>
      </c>
      <c r="Z1553">
        <f>IF(G1553="GK",VLOOKUP(F1553,'[1]2017GoalKeeper Stats'!$A$2:$S$109,19,FALSE),VLOOKUP(F1553,'[1]2017Player Stats'!$A$2:$AB$830,19,FALSE))</f>
        <v>0</v>
      </c>
      <c r="AA1553">
        <f>IF(G1553="GK",VLOOKUP(F1553,'[1]2017GoalKeeper Stats'!$A$2:$S$109,20,FALSE),VLOOKUP(F1553,'[1]2017Player Stats'!$A$2:$AB$830,20,FALSE))</f>
        <v>0</v>
      </c>
      <c r="AB1553">
        <f>IF(G1553="GK",VLOOKUP(F1553,'[1]2017GoalKeeper Stats'!$A$2:$S$109,21,FALSE),VLOOKUP(F1553,'[1]2017Player Stats'!$A$2:$AB$830,21,FALSE))</f>
        <v>3</v>
      </c>
      <c r="AC1553">
        <f>IF(G1553="GK",VLOOKUP(F1553,'[1]2017GoalKeeper Stats'!$A$2:$S$109,22,FALSE),VLOOKUP(F1553,'[1]2017Player Stats'!$A$2:$AB$830,22,FALSE))</f>
        <v>0</v>
      </c>
      <c r="AD1553">
        <f>IF(G1553="GK",VLOOKUP(F1553,'[1]2017GoalKeeper Stats'!$A$2:$S$109,23,FALSE),VLOOKUP(F1553,'[1]2017Player Stats'!$A$2:$AB$830,23,FALSE))</f>
        <v>4</v>
      </c>
      <c r="AE1553">
        <f>IF(G1553="GK",VLOOKUP(F1553,'[1]2017GoalKeeper Stats'!$A$2:$S$109,24,FALSE),VLOOKUP(F1553,'[1]2017Player Stats'!$A$2:$AB$830,24,FALSE))</f>
        <v>0</v>
      </c>
      <c r="AF1553">
        <f>IF(G1553="GK",VLOOKUP(F1553,'[1]2017GoalKeeper Stats'!$A$2:$S$109,25,FALSE),VLOOKUP(F1553,'[1]2017Player Stats'!$A$2:$AB$830,25,FALSE))</f>
        <v>0</v>
      </c>
      <c r="AG1553">
        <f>IF(G1553="GK",VLOOKUP(F1553,'[1]2017GoalKeeper Stats'!$A$2:$S$109,26,FALSE),VLOOKUP(F1553,'[1]2017Player Stats'!$A$2:$AB$830,26,FALSE))</f>
        <v>33.33</v>
      </c>
      <c r="AH1553" s="51">
        <v>2017</v>
      </c>
      <c r="AI1553" s="51">
        <v>34</v>
      </c>
      <c r="AJ1553" s="51">
        <v>434</v>
      </c>
      <c r="AK1553" s="51">
        <v>418</v>
      </c>
      <c r="AL1553" s="51">
        <v>53</v>
      </c>
      <c r="AM1553" s="51">
        <v>61</v>
      </c>
      <c r="AN1553" s="51">
        <v>-8</v>
      </c>
      <c r="AO1553" s="52">
        <v>50.23</v>
      </c>
      <c r="AP1553" s="52">
        <v>45.82</v>
      </c>
      <c r="AQ1553" s="52">
        <v>4.41</v>
      </c>
      <c r="AR1553" s="52">
        <v>-12.41</v>
      </c>
      <c r="AS1553" s="51">
        <v>45</v>
      </c>
      <c r="AT1553" s="52">
        <v>49.33</v>
      </c>
    </row>
    <row r="1554" spans="1:46" hidden="1">
      <c r="A1554">
        <v>2017</v>
      </c>
      <c r="B1554" t="s">
        <v>206</v>
      </c>
      <c r="C1554" t="s">
        <v>206</v>
      </c>
      <c r="D1554" t="s">
        <v>1028</v>
      </c>
      <c r="E1554" t="s">
        <v>1857</v>
      </c>
      <c r="F1554" t="str">
        <f t="shared" si="24"/>
        <v>Marshall Hollingsworth</v>
      </c>
      <c r="G1554" t="s">
        <v>860</v>
      </c>
      <c r="H1554" s="143">
        <v>54075</v>
      </c>
      <c r="I1554" s="143">
        <v>54075</v>
      </c>
      <c r="J1554" t="str">
        <f>IF(G1554="GK",VLOOKUP(F1554,'[1]2017GoalKeeper Stats'!$A$2:$S$109,2,FALSE),VLOOKUP(F1554,'[1]2017Player Stats'!$A$2:$AB$830,2,FALSE))</f>
        <v>CLB</v>
      </c>
      <c r="K1554">
        <f>IF(G1554="GK",VLOOKUP(F1554,'[1]2017GoalKeeper Stats'!$A$2:$S$109,4,FALSE),VLOOKUP(F1554,'[1]2017Player Stats'!$A$2:$AB$830,4,FALSE))</f>
        <v>0</v>
      </c>
      <c r="L1554">
        <f>IF(G1554="GK",VLOOKUP(F1554,'[1]2017GoalKeeper Stats'!$A$2:$S$109,5,FALSE),VLOOKUP(F1554,'[1]2017Player Stats'!$A$2:$AB$830,5,FALSE))</f>
        <v>0</v>
      </c>
      <c r="M1554">
        <f>IF(G1554="GK",VLOOKUP(F1554,'[1]2017GoalKeeper Stats'!$A$2:$S$109,6,FALSE),VLOOKUP(F1554,'[1]2017Player Stats'!$A$2:$AB$830,6,FALSE))</f>
        <v>0</v>
      </c>
      <c r="N1554">
        <f>IF(G1554="GK",VLOOKUP(F1554,'[1]2017GoalKeeper Stats'!$A$2:$S$109,7,FALSE),VLOOKUP(F1554,'[1]2017Player Stats'!$A$2:$AB$830,7,FALSE))</f>
        <v>0</v>
      </c>
      <c r="O1554">
        <f>IF(G1554="GK",VLOOKUP(F1554,'[1]2017GoalKeeper Stats'!$A$2:$S$109,8,FALSE),VLOOKUP(F1554,'[1]2017Player Stats'!$A$2:$AB$830,8,FALSE))</f>
        <v>0</v>
      </c>
      <c r="P1554">
        <f>IF(G1554="GK",VLOOKUP(F1554,'[1]2017GoalKeeper Stats'!$A$2:$S$109,9,FALSE),VLOOKUP(F1554,'[1]2017Player Stats'!$A$2:$AB$830,9,FALSE))</f>
        <v>0</v>
      </c>
      <c r="Q1554">
        <f>IF(G1554="GK",VLOOKUP(F1554,'[1]2017GoalKeeper Stats'!$A$2:$S$109,10,FALSE),VLOOKUP(F1554,'[1]2017Player Stats'!$A$2:$AB$830,10,FALSE))</f>
        <v>0</v>
      </c>
      <c r="R1554">
        <f>IF(G1554="GK",VLOOKUP(F1554,'[1]2017GoalKeeper Stats'!$A$2:$S$109,11,FALSE),VLOOKUP(F1554,'[1]2017Player Stats'!$A$2:$AB$830,11,FALSE))</f>
        <v>0</v>
      </c>
      <c r="S1554" t="str">
        <f>IF(G1554="GK",VLOOKUP(F1554,'[1]2017GoalKeeper Stats'!$A$2:$S$109,12,FALSE),VLOOKUP(F1554,'[1]2017Player Stats'!$A$2:$AB$830,12,FALSE))</f>
        <v>0/0</v>
      </c>
      <c r="T1554">
        <f>IF(G1554="GK",VLOOKUP(F1554,'[1]2017GoalKeeper Stats'!$A$2:$S$109,13,FALSE),VLOOKUP(F1554,'[1]2017Player Stats'!$A$2:$AB$830,13,FALSE))</f>
        <v>0</v>
      </c>
      <c r="U1554">
        <f>IF(G1554="GK",VLOOKUP(F1554,'[1]2017GoalKeeper Stats'!$A$2:$S$109,14,FALSE),VLOOKUP(F1554,'[1]2017Player Stats'!$A$2:$AB$830,14,FALSE))</f>
        <v>0</v>
      </c>
      <c r="V1554">
        <f>IF(G1554="GK",VLOOKUP(F1554,'[1]2017GoalKeeper Stats'!$A$2:$S$109,15,FALSE),VLOOKUP(F1554,'[1]2017Player Stats'!$A$2:$AB$830,15,FALSE))</f>
        <v>0</v>
      </c>
      <c r="W1554">
        <f>IF(G1554="GK",VLOOKUP(F1554,'[1]2017GoalKeeper Stats'!$A$2:$S$109,16,FALSE),VLOOKUP(F1554,'[1]2017Player Stats'!$A$2:$AB$830,16,FALSE))</f>
        <v>0</v>
      </c>
      <c r="X1554">
        <f>IF(G1554="GK",VLOOKUP(F1554,'[1]2017GoalKeeper Stats'!$A$2:$S$109,17,FALSE),VLOOKUP(F1554,'[1]2017Player Stats'!$A$2:$AB$830,17,FALSE))</f>
        <v>0</v>
      </c>
      <c r="Y1554">
        <f>IF(G1554="GK",VLOOKUP(F1554,'[1]2017GoalKeeper Stats'!$A$2:$S$109,18,FALSE),VLOOKUP(F1554,'[1]2017Player Stats'!$A$2:$AB$830,18,FALSE))</f>
        <v>0</v>
      </c>
      <c r="Z1554">
        <f>IF(G1554="GK",VLOOKUP(F1554,'[1]2017GoalKeeper Stats'!$A$2:$S$109,19,FALSE),VLOOKUP(F1554,'[1]2017Player Stats'!$A$2:$AB$830,19,FALSE))</f>
        <v>0</v>
      </c>
      <c r="AA1554">
        <f>IF(G1554="GK",VLOOKUP(F1554,'[1]2017GoalKeeper Stats'!$A$2:$S$109,20,FALSE),VLOOKUP(F1554,'[1]2017Player Stats'!$A$2:$AB$830,20,FALSE))</f>
        <v>0</v>
      </c>
      <c r="AB1554">
        <f>IF(G1554="GK",VLOOKUP(F1554,'[1]2017GoalKeeper Stats'!$A$2:$S$109,21,FALSE),VLOOKUP(F1554,'[1]2017Player Stats'!$A$2:$AB$830,21,FALSE))</f>
        <v>0</v>
      </c>
      <c r="AC1554">
        <f>IF(G1554="GK",VLOOKUP(F1554,'[1]2017GoalKeeper Stats'!$A$2:$S$109,22,FALSE),VLOOKUP(F1554,'[1]2017Player Stats'!$A$2:$AB$830,22,FALSE))</f>
        <v>0</v>
      </c>
      <c r="AD1554">
        <f>IF(G1554="GK",VLOOKUP(F1554,'[1]2017GoalKeeper Stats'!$A$2:$S$109,23,FALSE),VLOOKUP(F1554,'[1]2017Player Stats'!$A$2:$AB$830,23,FALSE))</f>
        <v>0</v>
      </c>
      <c r="AE1554">
        <f>IF(G1554="GK",VLOOKUP(F1554,'[1]2017GoalKeeper Stats'!$A$2:$S$109,24,FALSE),VLOOKUP(F1554,'[1]2017Player Stats'!$A$2:$AB$830,24,FALSE))</f>
        <v>0</v>
      </c>
      <c r="AF1554">
        <f>IF(G1554="GK",VLOOKUP(F1554,'[1]2017GoalKeeper Stats'!$A$2:$S$109,25,FALSE),VLOOKUP(F1554,'[1]2017Player Stats'!$A$2:$AB$830,25,FALSE))</f>
        <v>0</v>
      </c>
      <c r="AG1554">
        <f>IF(G1554="GK",VLOOKUP(F1554,'[1]2017GoalKeeper Stats'!$A$2:$S$109,26,FALSE),VLOOKUP(F1554,'[1]2017Player Stats'!$A$2:$AB$830,26,FALSE))</f>
        <v>0</v>
      </c>
      <c r="AH1554" s="51">
        <v>2017</v>
      </c>
      <c r="AI1554" s="51">
        <v>34</v>
      </c>
      <c r="AJ1554" s="51">
        <v>400</v>
      </c>
      <c r="AK1554" s="51">
        <v>444</v>
      </c>
      <c r="AL1554" s="51">
        <v>53</v>
      </c>
      <c r="AM1554" s="51">
        <v>49</v>
      </c>
      <c r="AN1554" s="51">
        <v>4</v>
      </c>
      <c r="AO1554" s="52">
        <v>45.7</v>
      </c>
      <c r="AP1554" s="52">
        <v>46.37</v>
      </c>
      <c r="AQ1554" s="52">
        <v>-0.67</v>
      </c>
      <c r="AR1554" s="52">
        <v>4.67</v>
      </c>
      <c r="AS1554" s="51">
        <v>54</v>
      </c>
      <c r="AT1554" s="52">
        <v>47.68</v>
      </c>
    </row>
    <row r="1555" spans="1:46" hidden="1">
      <c r="A1555">
        <v>2017</v>
      </c>
      <c r="B1555" t="s">
        <v>195</v>
      </c>
      <c r="C1555" t="s">
        <v>866</v>
      </c>
      <c r="D1555" t="s">
        <v>1863</v>
      </c>
      <c r="E1555" t="s">
        <v>1864</v>
      </c>
      <c r="F1555" t="str">
        <f t="shared" si="24"/>
        <v>Ariel Lassiter</v>
      </c>
      <c r="G1555" t="s">
        <v>875</v>
      </c>
      <c r="H1555" s="143">
        <v>54075</v>
      </c>
      <c r="I1555" s="143">
        <v>54075</v>
      </c>
      <c r="J1555" t="str">
        <f>IF(G1555="GK",VLOOKUP(F1555,'[1]2017GoalKeeper Stats'!$A$2:$S$109,2,FALSE),VLOOKUP(F1555,'[1]2017Player Stats'!$A$2:$AB$830,2,FALSE))</f>
        <v xml:space="preserve">LA </v>
      </c>
      <c r="K1555">
        <f>IF(G1555="GK",VLOOKUP(F1555,'[1]2017GoalKeeper Stats'!$A$2:$S$109,4,FALSE),VLOOKUP(F1555,'[1]2017Player Stats'!$A$2:$AB$830,4,FALSE))</f>
        <v>14</v>
      </c>
      <c r="L1555">
        <f>IF(G1555="GK",VLOOKUP(F1555,'[1]2017GoalKeeper Stats'!$A$2:$S$109,5,FALSE),VLOOKUP(F1555,'[1]2017Player Stats'!$A$2:$AB$830,5,FALSE))</f>
        <v>0</v>
      </c>
      <c r="M1555">
        <f>IF(G1555="GK",VLOOKUP(F1555,'[1]2017GoalKeeper Stats'!$A$2:$S$109,6,FALSE),VLOOKUP(F1555,'[1]2017Player Stats'!$A$2:$AB$830,6,FALSE))</f>
        <v>258</v>
      </c>
      <c r="N1555">
        <f>IF(G1555="GK",VLOOKUP(F1555,'[1]2017GoalKeeper Stats'!$A$2:$S$109,7,FALSE),VLOOKUP(F1555,'[1]2017Player Stats'!$A$2:$AB$830,7,FALSE))</f>
        <v>1</v>
      </c>
      <c r="O1555">
        <f>IF(G1555="GK",VLOOKUP(F1555,'[1]2017GoalKeeper Stats'!$A$2:$S$109,8,FALSE),VLOOKUP(F1555,'[1]2017Player Stats'!$A$2:$AB$830,8,FALSE))</f>
        <v>0</v>
      </c>
      <c r="P1555">
        <f>IF(G1555="GK",VLOOKUP(F1555,'[1]2017GoalKeeper Stats'!$A$2:$S$109,9,FALSE),VLOOKUP(F1555,'[1]2017Player Stats'!$A$2:$AB$830,9,FALSE))</f>
        <v>11</v>
      </c>
      <c r="Q1555">
        <f>IF(G1555="GK",VLOOKUP(F1555,'[1]2017GoalKeeper Stats'!$A$2:$S$109,10,FALSE),VLOOKUP(F1555,'[1]2017Player Stats'!$A$2:$AB$830,10,FALSE))</f>
        <v>3</v>
      </c>
      <c r="R1555">
        <f>IF(G1555="GK",VLOOKUP(F1555,'[1]2017GoalKeeper Stats'!$A$2:$S$109,11,FALSE),VLOOKUP(F1555,'[1]2017Player Stats'!$A$2:$AB$830,11,FALSE))</f>
        <v>0</v>
      </c>
      <c r="S1555" t="str">
        <f>IF(G1555="GK",VLOOKUP(F1555,'[1]2017GoalKeeper Stats'!$A$2:$S$109,12,FALSE),VLOOKUP(F1555,'[1]2017Player Stats'!$A$2:$AB$830,12,FALSE))</f>
        <v>0/0</v>
      </c>
      <c r="T1555">
        <f>IF(G1555="GK",VLOOKUP(F1555,'[1]2017GoalKeeper Stats'!$A$2:$S$109,13,FALSE),VLOOKUP(F1555,'[1]2017Player Stats'!$A$2:$AB$830,13,FALSE))</f>
        <v>0</v>
      </c>
      <c r="U1555">
        <f>IF(G1555="GK",VLOOKUP(F1555,'[1]2017GoalKeeper Stats'!$A$2:$S$109,14,FALSE),VLOOKUP(F1555,'[1]2017Player Stats'!$A$2:$AB$830,14,FALSE))</f>
        <v>1</v>
      </c>
      <c r="V1555">
        <f>IF(G1555="GK",VLOOKUP(F1555,'[1]2017GoalKeeper Stats'!$A$2:$S$109,15,FALSE),VLOOKUP(F1555,'[1]2017Player Stats'!$A$2:$AB$830,15,FALSE))</f>
        <v>0.35</v>
      </c>
      <c r="W1555">
        <f>IF(G1555="GK",VLOOKUP(F1555,'[1]2017GoalKeeper Stats'!$A$2:$S$109,16,FALSE),VLOOKUP(F1555,'[1]2017Player Stats'!$A$2:$AB$830,16,FALSE))</f>
        <v>9.1</v>
      </c>
      <c r="X1555">
        <f>IF(G1555="GK",VLOOKUP(F1555,'[1]2017GoalKeeper Stats'!$A$2:$S$109,17,FALSE),VLOOKUP(F1555,'[1]2017Player Stats'!$A$2:$AB$830,17,FALSE))</f>
        <v>0</v>
      </c>
      <c r="Y1555">
        <f>IF(G1555="GK",VLOOKUP(F1555,'[1]2017GoalKeeper Stats'!$A$2:$S$109,18,FALSE),VLOOKUP(F1555,'[1]2017Player Stats'!$A$2:$AB$830,18,FALSE))</f>
        <v>0</v>
      </c>
      <c r="Z1555">
        <f>IF(G1555="GK",VLOOKUP(F1555,'[1]2017GoalKeeper Stats'!$A$2:$S$109,19,FALSE),VLOOKUP(F1555,'[1]2017Player Stats'!$A$2:$AB$830,19,FALSE))</f>
        <v>0</v>
      </c>
      <c r="AA1555">
        <f>IF(G1555="GK",VLOOKUP(F1555,'[1]2017GoalKeeper Stats'!$A$2:$S$109,20,FALSE),VLOOKUP(F1555,'[1]2017Player Stats'!$A$2:$AB$830,20,FALSE))</f>
        <v>0</v>
      </c>
      <c r="AB1555">
        <f>IF(G1555="GK",VLOOKUP(F1555,'[1]2017GoalKeeper Stats'!$A$2:$S$109,21,FALSE),VLOOKUP(F1555,'[1]2017Player Stats'!$A$2:$AB$830,21,FALSE))</f>
        <v>2</v>
      </c>
      <c r="AC1555">
        <f>IF(G1555="GK",VLOOKUP(F1555,'[1]2017GoalKeeper Stats'!$A$2:$S$109,22,FALSE),VLOOKUP(F1555,'[1]2017Player Stats'!$A$2:$AB$830,22,FALSE))</f>
        <v>5</v>
      </c>
      <c r="AD1555">
        <f>IF(G1555="GK",VLOOKUP(F1555,'[1]2017GoalKeeper Stats'!$A$2:$S$109,23,FALSE),VLOOKUP(F1555,'[1]2017Player Stats'!$A$2:$AB$830,23,FALSE))</f>
        <v>0</v>
      </c>
      <c r="AE1555">
        <f>IF(G1555="GK",VLOOKUP(F1555,'[1]2017GoalKeeper Stats'!$A$2:$S$109,24,FALSE),VLOOKUP(F1555,'[1]2017Player Stats'!$A$2:$AB$830,24,FALSE))</f>
        <v>0</v>
      </c>
      <c r="AF1555">
        <f>IF(G1555="GK",VLOOKUP(F1555,'[1]2017GoalKeeper Stats'!$A$2:$S$109,25,FALSE),VLOOKUP(F1555,'[1]2017Player Stats'!$A$2:$AB$830,25,FALSE))</f>
        <v>0</v>
      </c>
      <c r="AG1555">
        <f>IF(G1555="GK",VLOOKUP(F1555,'[1]2017GoalKeeper Stats'!$A$2:$S$109,26,FALSE),VLOOKUP(F1555,'[1]2017Player Stats'!$A$2:$AB$830,26,FALSE))</f>
        <v>27.27</v>
      </c>
      <c r="AH1555" s="51">
        <v>2017</v>
      </c>
      <c r="AI1555" s="51">
        <v>34</v>
      </c>
      <c r="AJ1555" s="51">
        <v>399</v>
      </c>
      <c r="AK1555" s="51">
        <v>505</v>
      </c>
      <c r="AL1555" s="51">
        <v>42</v>
      </c>
      <c r="AM1555" s="51">
        <v>66</v>
      </c>
      <c r="AN1555" s="51">
        <v>-24</v>
      </c>
      <c r="AO1555" s="52">
        <v>39.729999999999997</v>
      </c>
      <c r="AP1555" s="52">
        <v>54.61</v>
      </c>
      <c r="AQ1555" s="52">
        <v>-14.88</v>
      </c>
      <c r="AR1555" s="52">
        <v>-9.1199999999999992</v>
      </c>
      <c r="AS1555" s="51">
        <v>32</v>
      </c>
      <c r="AT1555" s="52">
        <v>38.29</v>
      </c>
    </row>
    <row r="1556" spans="1:46" hidden="1">
      <c r="A1556">
        <v>2017</v>
      </c>
      <c r="B1556" t="s">
        <v>201</v>
      </c>
      <c r="C1556" t="s">
        <v>201</v>
      </c>
      <c r="D1556" t="s">
        <v>864</v>
      </c>
      <c r="E1556" t="s">
        <v>1882</v>
      </c>
      <c r="F1556" t="str">
        <f t="shared" si="24"/>
        <v>Michael Salazar</v>
      </c>
      <c r="G1556" t="s">
        <v>875</v>
      </c>
      <c r="H1556" s="143">
        <v>54075</v>
      </c>
      <c r="I1556" s="143">
        <v>54075</v>
      </c>
      <c r="J1556" t="str">
        <f>IF(G1556="GK",VLOOKUP(F1556,'[1]2017GoalKeeper Stats'!$A$2:$S$109,2,FALSE),VLOOKUP(F1556,'[1]2017Player Stats'!$A$2:$AB$830,2,FALSE))</f>
        <v>HOU</v>
      </c>
      <c r="K1556">
        <f>IF(G1556="GK",VLOOKUP(F1556,'[1]2017GoalKeeper Stats'!$A$2:$S$109,4,FALSE),VLOOKUP(F1556,'[1]2017Player Stats'!$A$2:$AB$830,4,FALSE))</f>
        <v>17</v>
      </c>
      <c r="L1556">
        <f>IF(G1556="GK",VLOOKUP(F1556,'[1]2017GoalKeeper Stats'!$A$2:$S$109,5,FALSE),VLOOKUP(F1556,'[1]2017Player Stats'!$A$2:$AB$830,5,FALSE))</f>
        <v>7</v>
      </c>
      <c r="M1556">
        <f>IF(G1556="GK",VLOOKUP(F1556,'[1]2017GoalKeeper Stats'!$A$2:$S$109,6,FALSE),VLOOKUP(F1556,'[1]2017Player Stats'!$A$2:$AB$830,6,FALSE))</f>
        <v>690</v>
      </c>
      <c r="N1556">
        <f>IF(G1556="GK",VLOOKUP(F1556,'[1]2017GoalKeeper Stats'!$A$2:$S$109,7,FALSE),VLOOKUP(F1556,'[1]2017Player Stats'!$A$2:$AB$830,7,FALSE))</f>
        <v>3</v>
      </c>
      <c r="O1556">
        <f>IF(G1556="GK",VLOOKUP(F1556,'[1]2017GoalKeeper Stats'!$A$2:$S$109,8,FALSE),VLOOKUP(F1556,'[1]2017Player Stats'!$A$2:$AB$830,8,FALSE))</f>
        <v>3</v>
      </c>
      <c r="P1556">
        <f>IF(G1556="GK",VLOOKUP(F1556,'[1]2017GoalKeeper Stats'!$A$2:$S$109,9,FALSE),VLOOKUP(F1556,'[1]2017Player Stats'!$A$2:$AB$830,9,FALSE))</f>
        <v>10</v>
      </c>
      <c r="Q1556">
        <f>IF(G1556="GK",VLOOKUP(F1556,'[1]2017GoalKeeper Stats'!$A$2:$S$109,10,FALSE),VLOOKUP(F1556,'[1]2017Player Stats'!$A$2:$AB$830,10,FALSE))</f>
        <v>7</v>
      </c>
      <c r="R1556">
        <f>IF(G1556="GK",VLOOKUP(F1556,'[1]2017GoalKeeper Stats'!$A$2:$S$109,11,FALSE),VLOOKUP(F1556,'[1]2017Player Stats'!$A$2:$AB$830,11,FALSE))</f>
        <v>0</v>
      </c>
      <c r="S1556" t="str">
        <f>IF(G1556="GK",VLOOKUP(F1556,'[1]2017GoalKeeper Stats'!$A$2:$S$109,12,FALSE),VLOOKUP(F1556,'[1]2017Player Stats'!$A$2:$AB$830,12,FALSE))</f>
        <v>0/0</v>
      </c>
      <c r="T1556">
        <f>IF(G1556="GK",VLOOKUP(F1556,'[1]2017GoalKeeper Stats'!$A$2:$S$109,13,FALSE),VLOOKUP(F1556,'[1]2017Player Stats'!$A$2:$AB$830,13,FALSE))</f>
        <v>2</v>
      </c>
      <c r="U1556">
        <f>IF(G1556="GK",VLOOKUP(F1556,'[1]2017GoalKeeper Stats'!$A$2:$S$109,14,FALSE),VLOOKUP(F1556,'[1]2017Player Stats'!$A$2:$AB$830,14,FALSE))</f>
        <v>1</v>
      </c>
      <c r="V1556">
        <f>IF(G1556="GK",VLOOKUP(F1556,'[1]2017GoalKeeper Stats'!$A$2:$S$109,15,FALSE),VLOOKUP(F1556,'[1]2017Player Stats'!$A$2:$AB$830,15,FALSE))</f>
        <v>0.39</v>
      </c>
      <c r="W1556">
        <f>IF(G1556="GK",VLOOKUP(F1556,'[1]2017GoalKeeper Stats'!$A$2:$S$109,16,FALSE),VLOOKUP(F1556,'[1]2017Player Stats'!$A$2:$AB$830,16,FALSE))</f>
        <v>30</v>
      </c>
      <c r="X1556">
        <f>IF(G1556="GK",VLOOKUP(F1556,'[1]2017GoalKeeper Stats'!$A$2:$S$109,17,FALSE),VLOOKUP(F1556,'[1]2017Player Stats'!$A$2:$AB$830,17,FALSE))</f>
        <v>2</v>
      </c>
      <c r="Y1556">
        <f>IF(G1556="GK",VLOOKUP(F1556,'[1]2017GoalKeeper Stats'!$A$2:$S$109,18,FALSE),VLOOKUP(F1556,'[1]2017Player Stats'!$A$2:$AB$830,18,FALSE))</f>
        <v>3</v>
      </c>
      <c r="Z1556">
        <f>IF(G1556="GK",VLOOKUP(F1556,'[1]2017GoalKeeper Stats'!$A$2:$S$109,19,FALSE),VLOOKUP(F1556,'[1]2017Player Stats'!$A$2:$AB$830,19,FALSE))</f>
        <v>0</v>
      </c>
      <c r="AA1556">
        <f>IF(G1556="GK",VLOOKUP(F1556,'[1]2017GoalKeeper Stats'!$A$2:$S$109,20,FALSE),VLOOKUP(F1556,'[1]2017Player Stats'!$A$2:$AB$830,20,FALSE))</f>
        <v>0.39</v>
      </c>
      <c r="AB1556">
        <f>IF(G1556="GK",VLOOKUP(F1556,'[1]2017GoalKeeper Stats'!$A$2:$S$109,21,FALSE),VLOOKUP(F1556,'[1]2017Player Stats'!$A$2:$AB$830,21,FALSE))</f>
        <v>16</v>
      </c>
      <c r="AC1556">
        <f>IF(G1556="GK",VLOOKUP(F1556,'[1]2017GoalKeeper Stats'!$A$2:$S$109,22,FALSE),VLOOKUP(F1556,'[1]2017Player Stats'!$A$2:$AB$830,22,FALSE))</f>
        <v>11</v>
      </c>
      <c r="AD1556">
        <f>IF(G1556="GK",VLOOKUP(F1556,'[1]2017GoalKeeper Stats'!$A$2:$S$109,23,FALSE),VLOOKUP(F1556,'[1]2017Player Stats'!$A$2:$AB$830,23,FALSE))</f>
        <v>2</v>
      </c>
      <c r="AE1556">
        <f>IF(G1556="GK",VLOOKUP(F1556,'[1]2017GoalKeeper Stats'!$A$2:$S$109,24,FALSE),VLOOKUP(F1556,'[1]2017Player Stats'!$A$2:$AB$830,24,FALSE))</f>
        <v>1</v>
      </c>
      <c r="AF1556">
        <f>IF(G1556="GK",VLOOKUP(F1556,'[1]2017GoalKeeper Stats'!$A$2:$S$109,25,FALSE),VLOOKUP(F1556,'[1]2017Player Stats'!$A$2:$AB$830,25,FALSE))</f>
        <v>0</v>
      </c>
      <c r="AG1556">
        <f>IF(G1556="GK",VLOOKUP(F1556,'[1]2017GoalKeeper Stats'!$A$2:$S$109,26,FALSE),VLOOKUP(F1556,'[1]2017Player Stats'!$A$2:$AB$830,26,FALSE))</f>
        <v>70</v>
      </c>
      <c r="AH1556" s="51">
        <v>2017</v>
      </c>
      <c r="AI1556" s="51">
        <v>34</v>
      </c>
      <c r="AJ1556" s="51">
        <v>419</v>
      </c>
      <c r="AK1556" s="51">
        <v>472</v>
      </c>
      <c r="AL1556" s="51">
        <v>52</v>
      </c>
      <c r="AM1556" s="51">
        <v>57</v>
      </c>
      <c r="AN1556" s="51">
        <v>-5</v>
      </c>
      <c r="AO1556" s="52">
        <v>40.26</v>
      </c>
      <c r="AP1556" s="52">
        <v>50.46</v>
      </c>
      <c r="AQ1556" s="52">
        <v>-10.199999999999999</v>
      </c>
      <c r="AR1556" s="52">
        <v>5.2</v>
      </c>
      <c r="AS1556" s="51">
        <v>39</v>
      </c>
      <c r="AT1556" s="52">
        <v>40.03</v>
      </c>
    </row>
    <row r="1557" spans="1:46" hidden="1">
      <c r="A1557">
        <v>2017</v>
      </c>
      <c r="B1557" t="s">
        <v>203</v>
      </c>
      <c r="C1557" t="s">
        <v>203</v>
      </c>
      <c r="D1557" t="s">
        <v>1723</v>
      </c>
      <c r="E1557" t="s">
        <v>1881</v>
      </c>
      <c r="F1557" t="str">
        <f t="shared" si="24"/>
        <v>Cole Seiler</v>
      </c>
      <c r="G1557" t="s">
        <v>893</v>
      </c>
      <c r="H1557" s="143">
        <v>54075</v>
      </c>
      <c r="I1557" s="143">
        <v>54075</v>
      </c>
      <c r="J1557" t="str">
        <f>IF(G1557="GK",VLOOKUP(F1557,'[1]2017GoalKeeper Stats'!$A$2:$S$109,2,FALSE),VLOOKUP(F1557,'[1]2017Player Stats'!$A$2:$AB$830,2,FALSE))</f>
        <v>VAN</v>
      </c>
      <c r="K1557">
        <f>IF(G1557="GK",VLOOKUP(F1557,'[1]2017GoalKeeper Stats'!$A$2:$S$109,4,FALSE),VLOOKUP(F1557,'[1]2017Player Stats'!$A$2:$AB$830,4,FALSE))</f>
        <v>0</v>
      </c>
      <c r="L1557">
        <f>IF(G1557="GK",VLOOKUP(F1557,'[1]2017GoalKeeper Stats'!$A$2:$S$109,5,FALSE),VLOOKUP(F1557,'[1]2017Player Stats'!$A$2:$AB$830,5,FALSE))</f>
        <v>0</v>
      </c>
      <c r="M1557">
        <f>IF(G1557="GK",VLOOKUP(F1557,'[1]2017GoalKeeper Stats'!$A$2:$S$109,6,FALSE),VLOOKUP(F1557,'[1]2017Player Stats'!$A$2:$AB$830,6,FALSE))</f>
        <v>0</v>
      </c>
      <c r="N1557">
        <f>IF(G1557="GK",VLOOKUP(F1557,'[1]2017GoalKeeper Stats'!$A$2:$S$109,7,FALSE),VLOOKUP(F1557,'[1]2017Player Stats'!$A$2:$AB$830,7,FALSE))</f>
        <v>0</v>
      </c>
      <c r="O1557">
        <f>IF(G1557="GK",VLOOKUP(F1557,'[1]2017GoalKeeper Stats'!$A$2:$S$109,8,FALSE),VLOOKUP(F1557,'[1]2017Player Stats'!$A$2:$AB$830,8,FALSE))</f>
        <v>0</v>
      </c>
      <c r="P1557">
        <f>IF(G1557="GK",VLOOKUP(F1557,'[1]2017GoalKeeper Stats'!$A$2:$S$109,9,FALSE),VLOOKUP(F1557,'[1]2017Player Stats'!$A$2:$AB$830,9,FALSE))</f>
        <v>0</v>
      </c>
      <c r="Q1557">
        <f>IF(G1557="GK",VLOOKUP(F1557,'[1]2017GoalKeeper Stats'!$A$2:$S$109,10,FALSE),VLOOKUP(F1557,'[1]2017Player Stats'!$A$2:$AB$830,10,FALSE))</f>
        <v>0</v>
      </c>
      <c r="R1557">
        <f>IF(G1557="GK",VLOOKUP(F1557,'[1]2017GoalKeeper Stats'!$A$2:$S$109,11,FALSE),VLOOKUP(F1557,'[1]2017Player Stats'!$A$2:$AB$830,11,FALSE))</f>
        <v>0</v>
      </c>
      <c r="S1557" t="str">
        <f>IF(G1557="GK",VLOOKUP(F1557,'[1]2017GoalKeeper Stats'!$A$2:$S$109,12,FALSE),VLOOKUP(F1557,'[1]2017Player Stats'!$A$2:$AB$830,12,FALSE))</f>
        <v>0/0</v>
      </c>
      <c r="T1557">
        <f>IF(G1557="GK",VLOOKUP(F1557,'[1]2017GoalKeeper Stats'!$A$2:$S$109,13,FALSE),VLOOKUP(F1557,'[1]2017Player Stats'!$A$2:$AB$830,13,FALSE))</f>
        <v>0</v>
      </c>
      <c r="U1557">
        <f>IF(G1557="GK",VLOOKUP(F1557,'[1]2017GoalKeeper Stats'!$A$2:$S$109,14,FALSE),VLOOKUP(F1557,'[1]2017Player Stats'!$A$2:$AB$830,14,FALSE))</f>
        <v>0</v>
      </c>
      <c r="V1557">
        <f>IF(G1557="GK",VLOOKUP(F1557,'[1]2017GoalKeeper Stats'!$A$2:$S$109,15,FALSE),VLOOKUP(F1557,'[1]2017Player Stats'!$A$2:$AB$830,15,FALSE))</f>
        <v>0</v>
      </c>
      <c r="W1557">
        <f>IF(G1557="GK",VLOOKUP(F1557,'[1]2017GoalKeeper Stats'!$A$2:$S$109,16,FALSE),VLOOKUP(F1557,'[1]2017Player Stats'!$A$2:$AB$830,16,FALSE))</f>
        <v>0</v>
      </c>
      <c r="X1557">
        <f>IF(G1557="GK",VLOOKUP(F1557,'[1]2017GoalKeeper Stats'!$A$2:$S$109,17,FALSE),VLOOKUP(F1557,'[1]2017Player Stats'!$A$2:$AB$830,17,FALSE))</f>
        <v>0</v>
      </c>
      <c r="Y1557">
        <f>IF(G1557="GK",VLOOKUP(F1557,'[1]2017GoalKeeper Stats'!$A$2:$S$109,18,FALSE),VLOOKUP(F1557,'[1]2017Player Stats'!$A$2:$AB$830,18,FALSE))</f>
        <v>0</v>
      </c>
      <c r="Z1557">
        <f>IF(G1557="GK",VLOOKUP(F1557,'[1]2017GoalKeeper Stats'!$A$2:$S$109,19,FALSE),VLOOKUP(F1557,'[1]2017Player Stats'!$A$2:$AB$830,19,FALSE))</f>
        <v>0</v>
      </c>
      <c r="AA1557">
        <f>IF(G1557="GK",VLOOKUP(F1557,'[1]2017GoalKeeper Stats'!$A$2:$S$109,20,FALSE),VLOOKUP(F1557,'[1]2017Player Stats'!$A$2:$AB$830,20,FALSE))</f>
        <v>0</v>
      </c>
      <c r="AB1557">
        <f>IF(G1557="GK",VLOOKUP(F1557,'[1]2017GoalKeeper Stats'!$A$2:$S$109,21,FALSE),VLOOKUP(F1557,'[1]2017Player Stats'!$A$2:$AB$830,21,FALSE))</f>
        <v>0</v>
      </c>
      <c r="AC1557">
        <f>IF(G1557="GK",VLOOKUP(F1557,'[1]2017GoalKeeper Stats'!$A$2:$S$109,22,FALSE),VLOOKUP(F1557,'[1]2017Player Stats'!$A$2:$AB$830,22,FALSE))</f>
        <v>0</v>
      </c>
      <c r="AD1557">
        <f>IF(G1557="GK",VLOOKUP(F1557,'[1]2017GoalKeeper Stats'!$A$2:$S$109,23,FALSE),VLOOKUP(F1557,'[1]2017Player Stats'!$A$2:$AB$830,23,FALSE))</f>
        <v>0</v>
      </c>
      <c r="AE1557">
        <f>IF(G1557="GK",VLOOKUP(F1557,'[1]2017GoalKeeper Stats'!$A$2:$S$109,24,FALSE),VLOOKUP(F1557,'[1]2017Player Stats'!$A$2:$AB$830,24,FALSE))</f>
        <v>0</v>
      </c>
      <c r="AF1557">
        <f>IF(G1557="GK",VLOOKUP(F1557,'[1]2017GoalKeeper Stats'!$A$2:$S$109,25,FALSE),VLOOKUP(F1557,'[1]2017Player Stats'!$A$2:$AB$830,25,FALSE))</f>
        <v>0</v>
      </c>
      <c r="AG1557">
        <f>IF(G1557="GK",VLOOKUP(F1557,'[1]2017GoalKeeper Stats'!$A$2:$S$109,26,FALSE),VLOOKUP(F1557,'[1]2017Player Stats'!$A$2:$AB$830,26,FALSE))</f>
        <v>0</v>
      </c>
      <c r="AH1557" s="51">
        <v>2017</v>
      </c>
      <c r="AI1557" s="51">
        <v>34</v>
      </c>
      <c r="AJ1557" s="51">
        <v>392</v>
      </c>
      <c r="AK1557" s="51">
        <v>520</v>
      </c>
      <c r="AL1557" s="51">
        <v>49</v>
      </c>
      <c r="AM1557" s="51">
        <v>49</v>
      </c>
      <c r="AN1557" s="51">
        <v>0</v>
      </c>
      <c r="AO1557" s="52">
        <v>43.74</v>
      </c>
      <c r="AP1557" s="52">
        <v>46.69</v>
      </c>
      <c r="AQ1557" s="52">
        <v>-2.95</v>
      </c>
      <c r="AR1557" s="52">
        <v>2.95</v>
      </c>
      <c r="AS1557" s="51">
        <v>52</v>
      </c>
      <c r="AT1557" s="52">
        <v>45.74</v>
      </c>
    </row>
    <row r="1558" spans="1:46" hidden="1">
      <c r="A1558">
        <v>2017</v>
      </c>
      <c r="B1558" t="s">
        <v>199</v>
      </c>
      <c r="C1558" t="s">
        <v>199</v>
      </c>
      <c r="D1558" t="s">
        <v>1198</v>
      </c>
      <c r="E1558" t="s">
        <v>1843</v>
      </c>
      <c r="F1558" t="str">
        <f t="shared" si="24"/>
        <v>Christian Lucatero</v>
      </c>
      <c r="G1558" t="s">
        <v>860</v>
      </c>
      <c r="H1558" s="143">
        <v>53250</v>
      </c>
      <c r="I1558" s="143">
        <v>53000</v>
      </c>
      <c r="J1558" t="str">
        <f>IF(G1558="GK",VLOOKUP(F1558,'[1]2017GoalKeeper Stats'!$A$2:$S$109,2,FALSE),VLOOKUP(F1558,'[1]2017Player Stats'!$A$2:$AB$830,2,FALSE))</f>
        <v>HOU</v>
      </c>
      <c r="K1558">
        <f>IF(G1558="GK",VLOOKUP(F1558,'[1]2017GoalKeeper Stats'!$A$2:$S$109,4,FALSE),VLOOKUP(F1558,'[1]2017Player Stats'!$A$2:$AB$830,4,FALSE))</f>
        <v>0</v>
      </c>
      <c r="L1558">
        <f>IF(G1558="GK",VLOOKUP(F1558,'[1]2017GoalKeeper Stats'!$A$2:$S$109,5,FALSE),VLOOKUP(F1558,'[1]2017Player Stats'!$A$2:$AB$830,5,FALSE))</f>
        <v>0</v>
      </c>
      <c r="M1558">
        <f>IF(G1558="GK",VLOOKUP(F1558,'[1]2017GoalKeeper Stats'!$A$2:$S$109,6,FALSE),VLOOKUP(F1558,'[1]2017Player Stats'!$A$2:$AB$830,6,FALSE))</f>
        <v>0</v>
      </c>
      <c r="N1558">
        <f>IF(G1558="GK",VLOOKUP(F1558,'[1]2017GoalKeeper Stats'!$A$2:$S$109,7,FALSE),VLOOKUP(F1558,'[1]2017Player Stats'!$A$2:$AB$830,7,FALSE))</f>
        <v>0</v>
      </c>
      <c r="O1558">
        <f>IF(G1558="GK",VLOOKUP(F1558,'[1]2017GoalKeeper Stats'!$A$2:$S$109,8,FALSE),VLOOKUP(F1558,'[1]2017Player Stats'!$A$2:$AB$830,8,FALSE))</f>
        <v>0</v>
      </c>
      <c r="P1558">
        <f>IF(G1558="GK",VLOOKUP(F1558,'[1]2017GoalKeeper Stats'!$A$2:$S$109,9,FALSE),VLOOKUP(F1558,'[1]2017Player Stats'!$A$2:$AB$830,9,FALSE))</f>
        <v>0</v>
      </c>
      <c r="Q1558">
        <f>IF(G1558="GK",VLOOKUP(F1558,'[1]2017GoalKeeper Stats'!$A$2:$S$109,10,FALSE),VLOOKUP(F1558,'[1]2017Player Stats'!$A$2:$AB$830,10,FALSE))</f>
        <v>0</v>
      </c>
      <c r="R1558">
        <f>IF(G1558="GK",VLOOKUP(F1558,'[1]2017GoalKeeper Stats'!$A$2:$S$109,11,FALSE),VLOOKUP(F1558,'[1]2017Player Stats'!$A$2:$AB$830,11,FALSE))</f>
        <v>0</v>
      </c>
      <c r="S1558" t="str">
        <f>IF(G1558="GK",VLOOKUP(F1558,'[1]2017GoalKeeper Stats'!$A$2:$S$109,12,FALSE),VLOOKUP(F1558,'[1]2017Player Stats'!$A$2:$AB$830,12,FALSE))</f>
        <v>0/0</v>
      </c>
      <c r="T1558">
        <f>IF(G1558="GK",VLOOKUP(F1558,'[1]2017GoalKeeper Stats'!$A$2:$S$109,13,FALSE),VLOOKUP(F1558,'[1]2017Player Stats'!$A$2:$AB$830,13,FALSE))</f>
        <v>0</v>
      </c>
      <c r="U1558">
        <f>IF(G1558="GK",VLOOKUP(F1558,'[1]2017GoalKeeper Stats'!$A$2:$S$109,14,FALSE),VLOOKUP(F1558,'[1]2017Player Stats'!$A$2:$AB$830,14,FALSE))</f>
        <v>0</v>
      </c>
      <c r="V1558">
        <f>IF(G1558="GK",VLOOKUP(F1558,'[1]2017GoalKeeper Stats'!$A$2:$S$109,15,FALSE),VLOOKUP(F1558,'[1]2017Player Stats'!$A$2:$AB$830,15,FALSE))</f>
        <v>0</v>
      </c>
      <c r="W1558">
        <f>IF(G1558="GK",VLOOKUP(F1558,'[1]2017GoalKeeper Stats'!$A$2:$S$109,16,FALSE),VLOOKUP(F1558,'[1]2017Player Stats'!$A$2:$AB$830,16,FALSE))</f>
        <v>0</v>
      </c>
      <c r="X1558">
        <f>IF(G1558="GK",VLOOKUP(F1558,'[1]2017GoalKeeper Stats'!$A$2:$S$109,17,FALSE),VLOOKUP(F1558,'[1]2017Player Stats'!$A$2:$AB$830,17,FALSE))</f>
        <v>0</v>
      </c>
      <c r="Y1558">
        <f>IF(G1558="GK",VLOOKUP(F1558,'[1]2017GoalKeeper Stats'!$A$2:$S$109,18,FALSE),VLOOKUP(F1558,'[1]2017Player Stats'!$A$2:$AB$830,18,FALSE))</f>
        <v>0</v>
      </c>
      <c r="Z1558">
        <f>IF(G1558="GK",VLOOKUP(F1558,'[1]2017GoalKeeper Stats'!$A$2:$S$109,19,FALSE),VLOOKUP(F1558,'[1]2017Player Stats'!$A$2:$AB$830,19,FALSE))</f>
        <v>0</v>
      </c>
      <c r="AA1558">
        <f>IF(G1558="GK",VLOOKUP(F1558,'[1]2017GoalKeeper Stats'!$A$2:$S$109,20,FALSE),VLOOKUP(F1558,'[1]2017Player Stats'!$A$2:$AB$830,20,FALSE))</f>
        <v>0</v>
      </c>
      <c r="AB1558">
        <f>IF(G1558="GK",VLOOKUP(F1558,'[1]2017GoalKeeper Stats'!$A$2:$S$109,21,FALSE),VLOOKUP(F1558,'[1]2017Player Stats'!$A$2:$AB$830,21,FALSE))</f>
        <v>0</v>
      </c>
      <c r="AC1558">
        <f>IF(G1558="GK",VLOOKUP(F1558,'[1]2017GoalKeeper Stats'!$A$2:$S$109,22,FALSE),VLOOKUP(F1558,'[1]2017Player Stats'!$A$2:$AB$830,22,FALSE))</f>
        <v>0</v>
      </c>
      <c r="AD1558">
        <f>IF(G1558="GK",VLOOKUP(F1558,'[1]2017GoalKeeper Stats'!$A$2:$S$109,23,FALSE),VLOOKUP(F1558,'[1]2017Player Stats'!$A$2:$AB$830,23,FALSE))</f>
        <v>0</v>
      </c>
      <c r="AE1558">
        <f>IF(G1558="GK",VLOOKUP(F1558,'[1]2017GoalKeeper Stats'!$A$2:$S$109,24,FALSE),VLOOKUP(F1558,'[1]2017Player Stats'!$A$2:$AB$830,24,FALSE))</f>
        <v>0</v>
      </c>
      <c r="AF1558">
        <f>IF(G1558="GK",VLOOKUP(F1558,'[1]2017GoalKeeper Stats'!$A$2:$S$109,25,FALSE),VLOOKUP(F1558,'[1]2017Player Stats'!$A$2:$AB$830,25,FALSE))</f>
        <v>0</v>
      </c>
      <c r="AG1558">
        <f>IF(G1558="GK",VLOOKUP(F1558,'[1]2017GoalKeeper Stats'!$A$2:$S$109,26,FALSE),VLOOKUP(F1558,'[1]2017Player Stats'!$A$2:$AB$830,26,FALSE))</f>
        <v>0</v>
      </c>
      <c r="AH1558" s="51">
        <v>2017</v>
      </c>
      <c r="AI1558" s="51">
        <v>34</v>
      </c>
      <c r="AJ1558" s="51">
        <v>469</v>
      </c>
      <c r="AK1558" s="51">
        <v>437</v>
      </c>
      <c r="AL1558" s="51">
        <v>55</v>
      </c>
      <c r="AM1558" s="51">
        <v>44</v>
      </c>
      <c r="AN1558" s="51">
        <v>11</v>
      </c>
      <c r="AO1558" s="52">
        <v>52.47</v>
      </c>
      <c r="AP1558" s="52">
        <v>44.51</v>
      </c>
      <c r="AQ1558" s="52">
        <v>7.95</v>
      </c>
      <c r="AR1558" s="52">
        <v>3.05</v>
      </c>
      <c r="AS1558" s="51">
        <v>50</v>
      </c>
      <c r="AT1558" s="52">
        <v>51.45</v>
      </c>
    </row>
    <row r="1559" spans="1:46" hidden="1">
      <c r="A1559">
        <v>2017</v>
      </c>
      <c r="B1559" t="s">
        <v>196</v>
      </c>
      <c r="C1559" t="s">
        <v>196</v>
      </c>
      <c r="D1559" t="s">
        <v>2093</v>
      </c>
      <c r="E1559" t="s">
        <v>2094</v>
      </c>
      <c r="F1559" t="str">
        <f t="shared" si="24"/>
        <v>Seyi Adekoya</v>
      </c>
      <c r="G1559" t="s">
        <v>875</v>
      </c>
      <c r="H1559" s="143">
        <v>53004</v>
      </c>
      <c r="I1559" s="143">
        <v>53004</v>
      </c>
      <c r="J1559" t="str">
        <f>IF(G1559="GK",VLOOKUP(F1559,'[1]2017GoalKeeper Stats'!$A$2:$S$109,2,FALSE),VLOOKUP(F1559,'[1]2017Player Stats'!$A$2:$AB$830,2,FALSE))</f>
        <v>SEA</v>
      </c>
      <c r="K1559">
        <f>IF(G1559="GK",VLOOKUP(F1559,'[1]2017GoalKeeper Stats'!$A$2:$S$109,4,FALSE),VLOOKUP(F1559,'[1]2017Player Stats'!$A$2:$AB$830,4,FALSE))</f>
        <v>2</v>
      </c>
      <c r="L1559">
        <f>IF(G1559="GK",VLOOKUP(F1559,'[1]2017GoalKeeper Stats'!$A$2:$S$109,5,FALSE),VLOOKUP(F1559,'[1]2017Player Stats'!$A$2:$AB$830,5,FALSE))</f>
        <v>1</v>
      </c>
      <c r="M1559">
        <f>IF(G1559="GK",VLOOKUP(F1559,'[1]2017GoalKeeper Stats'!$A$2:$S$109,6,FALSE),VLOOKUP(F1559,'[1]2017Player Stats'!$A$2:$AB$830,6,FALSE))</f>
        <v>77</v>
      </c>
      <c r="N1559">
        <f>IF(G1559="GK",VLOOKUP(F1559,'[1]2017GoalKeeper Stats'!$A$2:$S$109,7,FALSE),VLOOKUP(F1559,'[1]2017Player Stats'!$A$2:$AB$830,7,FALSE))</f>
        <v>0</v>
      </c>
      <c r="O1559">
        <f>IF(G1559="GK",VLOOKUP(F1559,'[1]2017GoalKeeper Stats'!$A$2:$S$109,8,FALSE),VLOOKUP(F1559,'[1]2017Player Stats'!$A$2:$AB$830,8,FALSE))</f>
        <v>0</v>
      </c>
      <c r="P1559">
        <f>IF(G1559="GK",VLOOKUP(F1559,'[1]2017GoalKeeper Stats'!$A$2:$S$109,9,FALSE),VLOOKUP(F1559,'[1]2017Player Stats'!$A$2:$AB$830,9,FALSE))</f>
        <v>3</v>
      </c>
      <c r="Q1559">
        <f>IF(G1559="GK",VLOOKUP(F1559,'[1]2017GoalKeeper Stats'!$A$2:$S$109,10,FALSE),VLOOKUP(F1559,'[1]2017Player Stats'!$A$2:$AB$830,10,FALSE))</f>
        <v>1</v>
      </c>
      <c r="R1559">
        <f>IF(G1559="GK",VLOOKUP(F1559,'[1]2017GoalKeeper Stats'!$A$2:$S$109,11,FALSE),VLOOKUP(F1559,'[1]2017Player Stats'!$A$2:$AB$830,11,FALSE))</f>
        <v>0</v>
      </c>
      <c r="S1559" t="str">
        <f>IF(G1559="GK",VLOOKUP(F1559,'[1]2017GoalKeeper Stats'!$A$2:$S$109,12,FALSE),VLOOKUP(F1559,'[1]2017Player Stats'!$A$2:$AB$830,12,FALSE))</f>
        <v>0/0</v>
      </c>
      <c r="T1559">
        <f>IF(G1559="GK",VLOOKUP(F1559,'[1]2017GoalKeeper Stats'!$A$2:$S$109,13,FALSE),VLOOKUP(F1559,'[1]2017Player Stats'!$A$2:$AB$830,13,FALSE))</f>
        <v>0</v>
      </c>
      <c r="U1559">
        <f>IF(G1559="GK",VLOOKUP(F1559,'[1]2017GoalKeeper Stats'!$A$2:$S$109,14,FALSE),VLOOKUP(F1559,'[1]2017Player Stats'!$A$2:$AB$830,14,FALSE))</f>
        <v>0</v>
      </c>
      <c r="V1559">
        <f>IF(G1559="GK",VLOOKUP(F1559,'[1]2017GoalKeeper Stats'!$A$2:$S$109,15,FALSE),VLOOKUP(F1559,'[1]2017Player Stats'!$A$2:$AB$830,15,FALSE))</f>
        <v>0</v>
      </c>
      <c r="W1559">
        <f>IF(G1559="GK",VLOOKUP(F1559,'[1]2017GoalKeeper Stats'!$A$2:$S$109,16,FALSE),VLOOKUP(F1559,'[1]2017Player Stats'!$A$2:$AB$830,16,FALSE))</f>
        <v>0</v>
      </c>
      <c r="X1559">
        <f>IF(G1559="GK",VLOOKUP(F1559,'[1]2017GoalKeeper Stats'!$A$2:$S$109,17,FALSE),VLOOKUP(F1559,'[1]2017Player Stats'!$A$2:$AB$830,17,FALSE))</f>
        <v>0</v>
      </c>
      <c r="Y1559">
        <f>IF(G1559="GK",VLOOKUP(F1559,'[1]2017GoalKeeper Stats'!$A$2:$S$109,18,FALSE),VLOOKUP(F1559,'[1]2017Player Stats'!$A$2:$AB$830,18,FALSE))</f>
        <v>0</v>
      </c>
      <c r="Z1559">
        <f>IF(G1559="GK",VLOOKUP(F1559,'[1]2017GoalKeeper Stats'!$A$2:$S$109,19,FALSE),VLOOKUP(F1559,'[1]2017Player Stats'!$A$2:$AB$830,19,FALSE))</f>
        <v>0</v>
      </c>
      <c r="AA1559">
        <f>IF(G1559="GK",VLOOKUP(F1559,'[1]2017GoalKeeper Stats'!$A$2:$S$109,20,FALSE),VLOOKUP(F1559,'[1]2017Player Stats'!$A$2:$AB$830,20,FALSE))</f>
        <v>0</v>
      </c>
      <c r="AB1559">
        <f>IF(G1559="GK",VLOOKUP(F1559,'[1]2017GoalKeeper Stats'!$A$2:$S$109,21,FALSE),VLOOKUP(F1559,'[1]2017Player Stats'!$A$2:$AB$830,21,FALSE))</f>
        <v>3</v>
      </c>
      <c r="AC1559">
        <f>IF(G1559="GK",VLOOKUP(F1559,'[1]2017GoalKeeper Stats'!$A$2:$S$109,22,FALSE),VLOOKUP(F1559,'[1]2017Player Stats'!$A$2:$AB$830,22,FALSE))</f>
        <v>2</v>
      </c>
      <c r="AD1559">
        <f>IF(G1559="GK",VLOOKUP(F1559,'[1]2017GoalKeeper Stats'!$A$2:$S$109,23,FALSE),VLOOKUP(F1559,'[1]2017Player Stats'!$A$2:$AB$830,23,FALSE))</f>
        <v>0</v>
      </c>
      <c r="AE1559">
        <f>IF(G1559="GK",VLOOKUP(F1559,'[1]2017GoalKeeper Stats'!$A$2:$S$109,24,FALSE),VLOOKUP(F1559,'[1]2017Player Stats'!$A$2:$AB$830,24,FALSE))</f>
        <v>1</v>
      </c>
      <c r="AF1559">
        <f>IF(G1559="GK",VLOOKUP(F1559,'[1]2017GoalKeeper Stats'!$A$2:$S$109,25,FALSE),VLOOKUP(F1559,'[1]2017Player Stats'!$A$2:$AB$830,25,FALSE))</f>
        <v>0</v>
      </c>
      <c r="AG1559">
        <f>IF(G1559="GK",VLOOKUP(F1559,'[1]2017GoalKeeper Stats'!$A$2:$S$109,26,FALSE),VLOOKUP(F1559,'[1]2017Player Stats'!$A$2:$AB$830,26,FALSE))</f>
        <v>33.33</v>
      </c>
      <c r="AH1559" s="51">
        <v>2017</v>
      </c>
      <c r="AI1559" s="51">
        <v>34</v>
      </c>
      <c r="AJ1559" s="51">
        <v>500</v>
      </c>
      <c r="AK1559" s="51">
        <v>410</v>
      </c>
      <c r="AL1559" s="51">
        <v>51</v>
      </c>
      <c r="AM1559" s="51">
        <v>39</v>
      </c>
      <c r="AN1559" s="51">
        <v>12</v>
      </c>
      <c r="AO1559" s="52">
        <v>53.23</v>
      </c>
      <c r="AP1559" s="52">
        <v>41.09</v>
      </c>
      <c r="AQ1559" s="52">
        <v>12.14</v>
      </c>
      <c r="AR1559" s="52">
        <v>-0.14000000000000001</v>
      </c>
      <c r="AS1559" s="51">
        <v>53</v>
      </c>
      <c r="AT1559" s="52">
        <v>54.8</v>
      </c>
    </row>
    <row r="1560" spans="1:46" hidden="1">
      <c r="A1560">
        <v>2017</v>
      </c>
      <c r="B1560" t="s">
        <v>861</v>
      </c>
      <c r="C1560" t="s">
        <v>207</v>
      </c>
      <c r="D1560" t="s">
        <v>2095</v>
      </c>
      <c r="E1560" t="s">
        <v>2096</v>
      </c>
      <c r="F1560" t="str">
        <f t="shared" si="24"/>
        <v>Oyvind Alseth</v>
      </c>
      <c r="G1560" t="s">
        <v>957</v>
      </c>
      <c r="H1560" s="143">
        <v>53004</v>
      </c>
      <c r="I1560" s="143">
        <v>53004</v>
      </c>
      <c r="J1560" t="str">
        <f>IF(G1560="GK",VLOOKUP(F1560,'[1]2017GoalKeeper Stats'!$A$2:$S$109,2,FALSE),VLOOKUP(F1560,'[1]2017Player Stats'!$A$2:$AB$830,2,FALSE))</f>
        <v>TOR</v>
      </c>
      <c r="K1560">
        <f>IF(G1560="GK",VLOOKUP(F1560,'[1]2017GoalKeeper Stats'!$A$2:$S$109,4,FALSE),VLOOKUP(F1560,'[1]2017Player Stats'!$A$2:$AB$830,4,FALSE))</f>
        <v>4</v>
      </c>
      <c r="L1560">
        <f>IF(G1560="GK",VLOOKUP(F1560,'[1]2017GoalKeeper Stats'!$A$2:$S$109,5,FALSE),VLOOKUP(F1560,'[1]2017Player Stats'!$A$2:$AB$830,5,FALSE))</f>
        <v>4</v>
      </c>
      <c r="M1560">
        <f>IF(G1560="GK",VLOOKUP(F1560,'[1]2017GoalKeeper Stats'!$A$2:$S$109,6,FALSE),VLOOKUP(F1560,'[1]2017Player Stats'!$A$2:$AB$830,6,FALSE))</f>
        <v>269</v>
      </c>
      <c r="N1560">
        <f>IF(G1560="GK",VLOOKUP(F1560,'[1]2017GoalKeeper Stats'!$A$2:$S$109,7,FALSE),VLOOKUP(F1560,'[1]2017Player Stats'!$A$2:$AB$830,7,FALSE))</f>
        <v>0</v>
      </c>
      <c r="O1560">
        <f>IF(G1560="GK",VLOOKUP(F1560,'[1]2017GoalKeeper Stats'!$A$2:$S$109,8,FALSE),VLOOKUP(F1560,'[1]2017Player Stats'!$A$2:$AB$830,8,FALSE))</f>
        <v>0</v>
      </c>
      <c r="P1560">
        <f>IF(G1560="GK",VLOOKUP(F1560,'[1]2017GoalKeeper Stats'!$A$2:$S$109,9,FALSE),VLOOKUP(F1560,'[1]2017Player Stats'!$A$2:$AB$830,9,FALSE))</f>
        <v>1</v>
      </c>
      <c r="Q1560">
        <f>IF(G1560="GK",VLOOKUP(F1560,'[1]2017GoalKeeper Stats'!$A$2:$S$109,10,FALSE),VLOOKUP(F1560,'[1]2017Player Stats'!$A$2:$AB$830,10,FALSE))</f>
        <v>0</v>
      </c>
      <c r="R1560">
        <f>IF(G1560="GK",VLOOKUP(F1560,'[1]2017GoalKeeper Stats'!$A$2:$S$109,11,FALSE),VLOOKUP(F1560,'[1]2017Player Stats'!$A$2:$AB$830,11,FALSE))</f>
        <v>0</v>
      </c>
      <c r="S1560" t="str">
        <f>IF(G1560="GK",VLOOKUP(F1560,'[1]2017GoalKeeper Stats'!$A$2:$S$109,12,FALSE),VLOOKUP(F1560,'[1]2017Player Stats'!$A$2:$AB$830,12,FALSE))</f>
        <v>0/0</v>
      </c>
      <c r="T1560">
        <f>IF(G1560="GK",VLOOKUP(F1560,'[1]2017GoalKeeper Stats'!$A$2:$S$109,13,FALSE),VLOOKUP(F1560,'[1]2017Player Stats'!$A$2:$AB$830,13,FALSE))</f>
        <v>0</v>
      </c>
      <c r="U1560">
        <f>IF(G1560="GK",VLOOKUP(F1560,'[1]2017GoalKeeper Stats'!$A$2:$S$109,14,FALSE),VLOOKUP(F1560,'[1]2017Player Stats'!$A$2:$AB$830,14,FALSE))</f>
        <v>0</v>
      </c>
      <c r="V1560">
        <f>IF(G1560="GK",VLOOKUP(F1560,'[1]2017GoalKeeper Stats'!$A$2:$S$109,15,FALSE),VLOOKUP(F1560,'[1]2017Player Stats'!$A$2:$AB$830,15,FALSE))</f>
        <v>0</v>
      </c>
      <c r="W1560">
        <f>IF(G1560="GK",VLOOKUP(F1560,'[1]2017GoalKeeper Stats'!$A$2:$S$109,16,FALSE),VLOOKUP(F1560,'[1]2017Player Stats'!$A$2:$AB$830,16,FALSE))</f>
        <v>0</v>
      </c>
      <c r="X1560">
        <f>IF(G1560="GK",VLOOKUP(F1560,'[1]2017GoalKeeper Stats'!$A$2:$S$109,17,FALSE),VLOOKUP(F1560,'[1]2017Player Stats'!$A$2:$AB$830,17,FALSE))</f>
        <v>0</v>
      </c>
      <c r="Y1560">
        <f>IF(G1560="GK",VLOOKUP(F1560,'[1]2017GoalKeeper Stats'!$A$2:$S$109,18,FALSE),VLOOKUP(F1560,'[1]2017Player Stats'!$A$2:$AB$830,18,FALSE))</f>
        <v>0</v>
      </c>
      <c r="Z1560">
        <f>IF(G1560="GK",VLOOKUP(F1560,'[1]2017GoalKeeper Stats'!$A$2:$S$109,19,FALSE),VLOOKUP(F1560,'[1]2017Player Stats'!$A$2:$AB$830,19,FALSE))</f>
        <v>0</v>
      </c>
      <c r="AA1560">
        <f>IF(G1560="GK",VLOOKUP(F1560,'[1]2017GoalKeeper Stats'!$A$2:$S$109,20,FALSE),VLOOKUP(F1560,'[1]2017Player Stats'!$A$2:$AB$830,20,FALSE))</f>
        <v>0</v>
      </c>
      <c r="AB1560">
        <f>IF(G1560="GK",VLOOKUP(F1560,'[1]2017GoalKeeper Stats'!$A$2:$S$109,21,FALSE),VLOOKUP(F1560,'[1]2017Player Stats'!$A$2:$AB$830,21,FALSE))</f>
        <v>2</v>
      </c>
      <c r="AC1560">
        <f>IF(G1560="GK",VLOOKUP(F1560,'[1]2017GoalKeeper Stats'!$A$2:$S$109,22,FALSE),VLOOKUP(F1560,'[1]2017Player Stats'!$A$2:$AB$830,22,FALSE))</f>
        <v>2</v>
      </c>
      <c r="AD1560">
        <f>IF(G1560="GK",VLOOKUP(F1560,'[1]2017GoalKeeper Stats'!$A$2:$S$109,23,FALSE),VLOOKUP(F1560,'[1]2017Player Stats'!$A$2:$AB$830,23,FALSE))</f>
        <v>0</v>
      </c>
      <c r="AE1560">
        <f>IF(G1560="GK",VLOOKUP(F1560,'[1]2017GoalKeeper Stats'!$A$2:$S$109,24,FALSE),VLOOKUP(F1560,'[1]2017Player Stats'!$A$2:$AB$830,24,FALSE))</f>
        <v>1</v>
      </c>
      <c r="AF1560">
        <f>IF(G1560="GK",VLOOKUP(F1560,'[1]2017GoalKeeper Stats'!$A$2:$S$109,25,FALSE),VLOOKUP(F1560,'[1]2017Player Stats'!$A$2:$AB$830,25,FALSE))</f>
        <v>0</v>
      </c>
      <c r="AG1560">
        <f>IF(G1560="GK",VLOOKUP(F1560,'[1]2017GoalKeeper Stats'!$A$2:$S$109,26,FALSE),VLOOKUP(F1560,'[1]2017Player Stats'!$A$2:$AB$830,26,FALSE))</f>
        <v>0</v>
      </c>
      <c r="AH1560" s="51">
        <v>2017</v>
      </c>
      <c r="AI1560" s="51">
        <v>34</v>
      </c>
      <c r="AJ1560" s="51">
        <v>441</v>
      </c>
      <c r="AK1560" s="51">
        <v>404</v>
      </c>
      <c r="AL1560" s="51">
        <v>71</v>
      </c>
      <c r="AM1560" s="51">
        <v>37</v>
      </c>
      <c r="AN1560" s="51">
        <v>34</v>
      </c>
      <c r="AO1560" s="52">
        <v>52.62</v>
      </c>
      <c r="AP1560" s="52">
        <v>41.42</v>
      </c>
      <c r="AQ1560" s="52">
        <v>11.21</v>
      </c>
      <c r="AR1560" s="52">
        <v>22.79</v>
      </c>
      <c r="AS1560" s="51">
        <v>69</v>
      </c>
      <c r="AT1560" s="52">
        <v>54.4</v>
      </c>
    </row>
    <row r="1561" spans="1:46" hidden="1">
      <c r="A1561">
        <v>2017</v>
      </c>
      <c r="B1561" t="s">
        <v>211</v>
      </c>
      <c r="C1561" t="s">
        <v>173</v>
      </c>
      <c r="D1561" t="s">
        <v>1421</v>
      </c>
      <c r="E1561" t="s">
        <v>2097</v>
      </c>
      <c r="F1561" t="str">
        <f t="shared" si="24"/>
        <v>Kwame Awuah</v>
      </c>
      <c r="G1561" t="s">
        <v>1044</v>
      </c>
      <c r="H1561" s="143">
        <v>53004</v>
      </c>
      <c r="I1561" s="143">
        <v>53004</v>
      </c>
      <c r="J1561" t="str">
        <f>IF(G1561="GK",VLOOKUP(F1561,'[1]2017GoalKeeper Stats'!$A$2:$S$109,2,FALSE),VLOOKUP(F1561,'[1]2017Player Stats'!$A$2:$AB$830,2,FALSE))</f>
        <v>NYC</v>
      </c>
      <c r="K1561">
        <f>IF(G1561="GK",VLOOKUP(F1561,'[1]2017GoalKeeper Stats'!$A$2:$S$109,4,FALSE),VLOOKUP(F1561,'[1]2017Player Stats'!$A$2:$AB$830,4,FALSE))</f>
        <v>4</v>
      </c>
      <c r="L1561">
        <f>IF(G1561="GK",VLOOKUP(F1561,'[1]2017GoalKeeper Stats'!$A$2:$S$109,5,FALSE),VLOOKUP(F1561,'[1]2017Player Stats'!$A$2:$AB$830,5,FALSE))</f>
        <v>0</v>
      </c>
      <c r="M1561">
        <f>IF(G1561="GK",VLOOKUP(F1561,'[1]2017GoalKeeper Stats'!$A$2:$S$109,6,FALSE),VLOOKUP(F1561,'[1]2017Player Stats'!$A$2:$AB$830,6,FALSE))</f>
        <v>26</v>
      </c>
      <c r="N1561">
        <f>IF(G1561="GK",VLOOKUP(F1561,'[1]2017GoalKeeper Stats'!$A$2:$S$109,7,FALSE),VLOOKUP(F1561,'[1]2017Player Stats'!$A$2:$AB$830,7,FALSE))</f>
        <v>0</v>
      </c>
      <c r="O1561">
        <f>IF(G1561="GK",VLOOKUP(F1561,'[1]2017GoalKeeper Stats'!$A$2:$S$109,8,FALSE),VLOOKUP(F1561,'[1]2017Player Stats'!$A$2:$AB$830,8,FALSE))</f>
        <v>0</v>
      </c>
      <c r="P1561">
        <f>IF(G1561="GK",VLOOKUP(F1561,'[1]2017GoalKeeper Stats'!$A$2:$S$109,9,FALSE),VLOOKUP(F1561,'[1]2017Player Stats'!$A$2:$AB$830,9,FALSE))</f>
        <v>0</v>
      </c>
      <c r="Q1561">
        <f>IF(G1561="GK",VLOOKUP(F1561,'[1]2017GoalKeeper Stats'!$A$2:$S$109,10,FALSE),VLOOKUP(F1561,'[1]2017Player Stats'!$A$2:$AB$830,10,FALSE))</f>
        <v>0</v>
      </c>
      <c r="R1561">
        <f>IF(G1561="GK",VLOOKUP(F1561,'[1]2017GoalKeeper Stats'!$A$2:$S$109,11,FALSE),VLOOKUP(F1561,'[1]2017Player Stats'!$A$2:$AB$830,11,FALSE))</f>
        <v>0</v>
      </c>
      <c r="S1561" t="str">
        <f>IF(G1561="GK",VLOOKUP(F1561,'[1]2017GoalKeeper Stats'!$A$2:$S$109,12,FALSE),VLOOKUP(F1561,'[1]2017Player Stats'!$A$2:$AB$830,12,FALSE))</f>
        <v>0/0</v>
      </c>
      <c r="T1561">
        <f>IF(G1561="GK",VLOOKUP(F1561,'[1]2017GoalKeeper Stats'!$A$2:$S$109,13,FALSE),VLOOKUP(F1561,'[1]2017Player Stats'!$A$2:$AB$830,13,FALSE))</f>
        <v>0</v>
      </c>
      <c r="U1561">
        <f>IF(G1561="GK",VLOOKUP(F1561,'[1]2017GoalKeeper Stats'!$A$2:$S$109,14,FALSE),VLOOKUP(F1561,'[1]2017Player Stats'!$A$2:$AB$830,14,FALSE))</f>
        <v>0</v>
      </c>
      <c r="V1561">
        <f>IF(G1561="GK",VLOOKUP(F1561,'[1]2017GoalKeeper Stats'!$A$2:$S$109,15,FALSE),VLOOKUP(F1561,'[1]2017Player Stats'!$A$2:$AB$830,15,FALSE))</f>
        <v>0</v>
      </c>
      <c r="W1561">
        <f>IF(G1561="GK",VLOOKUP(F1561,'[1]2017GoalKeeper Stats'!$A$2:$S$109,16,FALSE),VLOOKUP(F1561,'[1]2017Player Stats'!$A$2:$AB$830,16,FALSE))</f>
        <v>0</v>
      </c>
      <c r="X1561">
        <f>IF(G1561="GK",VLOOKUP(F1561,'[1]2017GoalKeeper Stats'!$A$2:$S$109,17,FALSE),VLOOKUP(F1561,'[1]2017Player Stats'!$A$2:$AB$830,17,FALSE))</f>
        <v>0</v>
      </c>
      <c r="Y1561">
        <f>IF(G1561="GK",VLOOKUP(F1561,'[1]2017GoalKeeper Stats'!$A$2:$S$109,18,FALSE),VLOOKUP(F1561,'[1]2017Player Stats'!$A$2:$AB$830,18,FALSE))</f>
        <v>0</v>
      </c>
      <c r="Z1561">
        <f>IF(G1561="GK",VLOOKUP(F1561,'[1]2017GoalKeeper Stats'!$A$2:$S$109,19,FALSE),VLOOKUP(F1561,'[1]2017Player Stats'!$A$2:$AB$830,19,FALSE))</f>
        <v>0</v>
      </c>
      <c r="AA1561">
        <f>IF(G1561="GK",VLOOKUP(F1561,'[1]2017GoalKeeper Stats'!$A$2:$S$109,20,FALSE),VLOOKUP(F1561,'[1]2017Player Stats'!$A$2:$AB$830,20,FALSE))</f>
        <v>0</v>
      </c>
      <c r="AB1561">
        <f>IF(G1561="GK",VLOOKUP(F1561,'[1]2017GoalKeeper Stats'!$A$2:$S$109,21,FALSE),VLOOKUP(F1561,'[1]2017Player Stats'!$A$2:$AB$830,21,FALSE))</f>
        <v>1</v>
      </c>
      <c r="AC1561">
        <f>IF(G1561="GK",VLOOKUP(F1561,'[1]2017GoalKeeper Stats'!$A$2:$S$109,22,FALSE),VLOOKUP(F1561,'[1]2017Player Stats'!$A$2:$AB$830,22,FALSE))</f>
        <v>0</v>
      </c>
      <c r="AD1561">
        <f>IF(G1561="GK",VLOOKUP(F1561,'[1]2017GoalKeeper Stats'!$A$2:$S$109,23,FALSE),VLOOKUP(F1561,'[1]2017Player Stats'!$A$2:$AB$830,23,FALSE))</f>
        <v>0</v>
      </c>
      <c r="AE1561">
        <f>IF(G1561="GK",VLOOKUP(F1561,'[1]2017GoalKeeper Stats'!$A$2:$S$109,24,FALSE),VLOOKUP(F1561,'[1]2017Player Stats'!$A$2:$AB$830,24,FALSE))</f>
        <v>0</v>
      </c>
      <c r="AF1561">
        <f>IF(G1561="GK",VLOOKUP(F1561,'[1]2017GoalKeeper Stats'!$A$2:$S$109,25,FALSE),VLOOKUP(F1561,'[1]2017Player Stats'!$A$2:$AB$830,25,FALSE))</f>
        <v>0</v>
      </c>
      <c r="AG1561">
        <f>IF(G1561="GK",VLOOKUP(F1561,'[1]2017GoalKeeper Stats'!$A$2:$S$109,26,FALSE),VLOOKUP(F1561,'[1]2017Player Stats'!$A$2:$AB$830,26,FALSE))</f>
        <v>0</v>
      </c>
      <c r="AH1561" s="51">
        <v>2017</v>
      </c>
      <c r="AI1561" s="51">
        <v>34</v>
      </c>
      <c r="AJ1561" s="51">
        <v>484</v>
      </c>
      <c r="AK1561" s="51">
        <v>421</v>
      </c>
      <c r="AL1561" s="51">
        <v>56</v>
      </c>
      <c r="AM1561" s="51">
        <v>43</v>
      </c>
      <c r="AN1561" s="51">
        <v>13</v>
      </c>
      <c r="AO1561" s="52">
        <v>53.25</v>
      </c>
      <c r="AP1561" s="52">
        <v>41.26</v>
      </c>
      <c r="AQ1561" s="52">
        <v>11.98</v>
      </c>
      <c r="AR1561" s="52">
        <v>1.02</v>
      </c>
      <c r="AS1561" s="51">
        <v>57</v>
      </c>
      <c r="AT1561" s="52">
        <v>55.34</v>
      </c>
    </row>
    <row r="1562" spans="1:46" hidden="1">
      <c r="A1562">
        <v>2017</v>
      </c>
      <c r="B1562" t="s">
        <v>943</v>
      </c>
      <c r="C1562" t="s">
        <v>175</v>
      </c>
      <c r="D1562" t="s">
        <v>2098</v>
      </c>
      <c r="E1562" t="s">
        <v>2099</v>
      </c>
      <c r="F1562" t="str">
        <f t="shared" si="24"/>
        <v>Arun Basuljevic</v>
      </c>
      <c r="G1562" t="s">
        <v>860</v>
      </c>
      <c r="H1562" s="143">
        <v>53004</v>
      </c>
      <c r="I1562" s="143">
        <v>53004</v>
      </c>
      <c r="J1562" t="str">
        <f>IF(G1562="GK",VLOOKUP(F1562,'[1]2017GoalKeeper Stats'!$A$2:$S$109,2,FALSE),VLOOKUP(F1562,'[1]2017Player Stats'!$A$2:$AB$830,2,FALSE))</f>
        <v>NYR</v>
      </c>
      <c r="K1562">
        <f>IF(G1562="GK",VLOOKUP(F1562,'[1]2017GoalKeeper Stats'!$A$2:$S$109,4,FALSE),VLOOKUP(F1562,'[1]2017Player Stats'!$A$2:$AB$830,4,FALSE))</f>
        <v>0</v>
      </c>
      <c r="L1562">
        <f>IF(G1562="GK",VLOOKUP(F1562,'[1]2017GoalKeeper Stats'!$A$2:$S$109,5,FALSE),VLOOKUP(F1562,'[1]2017Player Stats'!$A$2:$AB$830,5,FALSE))</f>
        <v>0</v>
      </c>
      <c r="M1562">
        <f>IF(G1562="GK",VLOOKUP(F1562,'[1]2017GoalKeeper Stats'!$A$2:$S$109,6,FALSE),VLOOKUP(F1562,'[1]2017Player Stats'!$A$2:$AB$830,6,FALSE))</f>
        <v>0</v>
      </c>
      <c r="N1562">
        <f>IF(G1562="GK",VLOOKUP(F1562,'[1]2017GoalKeeper Stats'!$A$2:$S$109,7,FALSE),VLOOKUP(F1562,'[1]2017Player Stats'!$A$2:$AB$830,7,FALSE))</f>
        <v>0</v>
      </c>
      <c r="O1562">
        <f>IF(G1562="GK",VLOOKUP(F1562,'[1]2017GoalKeeper Stats'!$A$2:$S$109,8,FALSE),VLOOKUP(F1562,'[1]2017Player Stats'!$A$2:$AB$830,8,FALSE))</f>
        <v>0</v>
      </c>
      <c r="P1562">
        <f>IF(G1562="GK",VLOOKUP(F1562,'[1]2017GoalKeeper Stats'!$A$2:$S$109,9,FALSE),VLOOKUP(F1562,'[1]2017Player Stats'!$A$2:$AB$830,9,FALSE))</f>
        <v>0</v>
      </c>
      <c r="Q1562">
        <f>IF(G1562="GK",VLOOKUP(F1562,'[1]2017GoalKeeper Stats'!$A$2:$S$109,10,FALSE),VLOOKUP(F1562,'[1]2017Player Stats'!$A$2:$AB$830,10,FALSE))</f>
        <v>0</v>
      </c>
      <c r="R1562">
        <f>IF(G1562="GK",VLOOKUP(F1562,'[1]2017GoalKeeper Stats'!$A$2:$S$109,11,FALSE),VLOOKUP(F1562,'[1]2017Player Stats'!$A$2:$AB$830,11,FALSE))</f>
        <v>0</v>
      </c>
      <c r="S1562" t="str">
        <f>IF(G1562="GK",VLOOKUP(F1562,'[1]2017GoalKeeper Stats'!$A$2:$S$109,12,FALSE),VLOOKUP(F1562,'[1]2017Player Stats'!$A$2:$AB$830,12,FALSE))</f>
        <v>0/0</v>
      </c>
      <c r="T1562">
        <f>IF(G1562="GK",VLOOKUP(F1562,'[1]2017GoalKeeper Stats'!$A$2:$S$109,13,FALSE),VLOOKUP(F1562,'[1]2017Player Stats'!$A$2:$AB$830,13,FALSE))</f>
        <v>0</v>
      </c>
      <c r="U1562">
        <f>IF(G1562="GK",VLOOKUP(F1562,'[1]2017GoalKeeper Stats'!$A$2:$S$109,14,FALSE),VLOOKUP(F1562,'[1]2017Player Stats'!$A$2:$AB$830,14,FALSE))</f>
        <v>0</v>
      </c>
      <c r="V1562">
        <f>IF(G1562="GK",VLOOKUP(F1562,'[1]2017GoalKeeper Stats'!$A$2:$S$109,15,FALSE),VLOOKUP(F1562,'[1]2017Player Stats'!$A$2:$AB$830,15,FALSE))</f>
        <v>0</v>
      </c>
      <c r="W1562">
        <f>IF(G1562="GK",VLOOKUP(F1562,'[1]2017GoalKeeper Stats'!$A$2:$S$109,16,FALSE),VLOOKUP(F1562,'[1]2017Player Stats'!$A$2:$AB$830,16,FALSE))</f>
        <v>0</v>
      </c>
      <c r="X1562">
        <f>IF(G1562="GK",VLOOKUP(F1562,'[1]2017GoalKeeper Stats'!$A$2:$S$109,17,FALSE),VLOOKUP(F1562,'[1]2017Player Stats'!$A$2:$AB$830,17,FALSE))</f>
        <v>0</v>
      </c>
      <c r="Y1562">
        <f>IF(G1562="GK",VLOOKUP(F1562,'[1]2017GoalKeeper Stats'!$A$2:$S$109,18,FALSE),VLOOKUP(F1562,'[1]2017Player Stats'!$A$2:$AB$830,18,FALSE))</f>
        <v>0</v>
      </c>
      <c r="Z1562">
        <f>IF(G1562="GK",VLOOKUP(F1562,'[1]2017GoalKeeper Stats'!$A$2:$S$109,19,FALSE),VLOOKUP(F1562,'[1]2017Player Stats'!$A$2:$AB$830,19,FALSE))</f>
        <v>0</v>
      </c>
      <c r="AA1562">
        <f>IF(G1562="GK",VLOOKUP(F1562,'[1]2017GoalKeeper Stats'!$A$2:$S$109,20,FALSE),VLOOKUP(F1562,'[1]2017Player Stats'!$A$2:$AB$830,20,FALSE))</f>
        <v>0</v>
      </c>
      <c r="AB1562">
        <f>IF(G1562="GK",VLOOKUP(F1562,'[1]2017GoalKeeper Stats'!$A$2:$S$109,21,FALSE),VLOOKUP(F1562,'[1]2017Player Stats'!$A$2:$AB$830,21,FALSE))</f>
        <v>0</v>
      </c>
      <c r="AC1562">
        <f>IF(G1562="GK",VLOOKUP(F1562,'[1]2017GoalKeeper Stats'!$A$2:$S$109,22,FALSE),VLOOKUP(F1562,'[1]2017Player Stats'!$A$2:$AB$830,22,FALSE))</f>
        <v>0</v>
      </c>
      <c r="AD1562">
        <f>IF(G1562="GK",VLOOKUP(F1562,'[1]2017GoalKeeper Stats'!$A$2:$S$109,23,FALSE),VLOOKUP(F1562,'[1]2017Player Stats'!$A$2:$AB$830,23,FALSE))</f>
        <v>0</v>
      </c>
      <c r="AE1562">
        <f>IF(G1562="GK",VLOOKUP(F1562,'[1]2017GoalKeeper Stats'!$A$2:$S$109,24,FALSE),VLOOKUP(F1562,'[1]2017Player Stats'!$A$2:$AB$830,24,FALSE))</f>
        <v>0</v>
      </c>
      <c r="AF1562">
        <f>IF(G1562="GK",VLOOKUP(F1562,'[1]2017GoalKeeper Stats'!$A$2:$S$109,25,FALSE),VLOOKUP(F1562,'[1]2017Player Stats'!$A$2:$AB$830,25,FALSE))</f>
        <v>0</v>
      </c>
      <c r="AG1562">
        <f>IF(G1562="GK",VLOOKUP(F1562,'[1]2017GoalKeeper Stats'!$A$2:$S$109,26,FALSE),VLOOKUP(F1562,'[1]2017Player Stats'!$A$2:$AB$830,26,FALSE))</f>
        <v>0</v>
      </c>
      <c r="AH1562" s="51">
        <v>2017</v>
      </c>
      <c r="AI1562" s="51">
        <v>34</v>
      </c>
      <c r="AJ1562" s="51">
        <v>450</v>
      </c>
      <c r="AK1562" s="51">
        <v>390</v>
      </c>
      <c r="AL1562" s="51">
        <v>50</v>
      </c>
      <c r="AM1562" s="51">
        <v>46</v>
      </c>
      <c r="AN1562" s="51">
        <v>4</v>
      </c>
      <c r="AO1562" s="52">
        <v>52.36</v>
      </c>
      <c r="AP1562" s="52">
        <v>44.21</v>
      </c>
      <c r="AQ1562" s="52">
        <v>8.15</v>
      </c>
      <c r="AR1562" s="52">
        <v>-4.1500000000000004</v>
      </c>
      <c r="AS1562" s="51">
        <v>50</v>
      </c>
      <c r="AT1562" s="52">
        <v>51.82</v>
      </c>
    </row>
    <row r="1563" spans="1:46" hidden="1">
      <c r="A1563">
        <v>2017</v>
      </c>
      <c r="B1563" t="s">
        <v>943</v>
      </c>
      <c r="C1563" t="s">
        <v>175</v>
      </c>
      <c r="D1563" t="s">
        <v>1011</v>
      </c>
      <c r="E1563" t="s">
        <v>2100</v>
      </c>
      <c r="F1563" t="str">
        <f t="shared" si="24"/>
        <v>Vincent Bezecourt</v>
      </c>
      <c r="G1563" t="s">
        <v>860</v>
      </c>
      <c r="H1563" s="143">
        <v>53004</v>
      </c>
      <c r="I1563" s="143">
        <v>53004</v>
      </c>
      <c r="J1563" t="str">
        <f>IF(G1563="GK",VLOOKUP(F1563,'[1]2017GoalKeeper Stats'!$A$2:$S$109,2,FALSE),VLOOKUP(F1563,'[1]2017Player Stats'!$A$2:$AB$830,2,FALSE))</f>
        <v>NYR</v>
      </c>
      <c r="K1563">
        <f>IF(G1563="GK",VLOOKUP(F1563,'[1]2017GoalKeeper Stats'!$A$2:$S$109,4,FALSE),VLOOKUP(F1563,'[1]2017Player Stats'!$A$2:$AB$830,4,FALSE))</f>
        <v>3</v>
      </c>
      <c r="L1563">
        <f>IF(G1563="GK",VLOOKUP(F1563,'[1]2017GoalKeeper Stats'!$A$2:$S$109,5,FALSE),VLOOKUP(F1563,'[1]2017Player Stats'!$A$2:$AB$830,5,FALSE))</f>
        <v>2</v>
      </c>
      <c r="M1563">
        <f>IF(G1563="GK",VLOOKUP(F1563,'[1]2017GoalKeeper Stats'!$A$2:$S$109,6,FALSE),VLOOKUP(F1563,'[1]2017Player Stats'!$A$2:$AB$830,6,FALSE))</f>
        <v>190</v>
      </c>
      <c r="N1563">
        <f>IF(G1563="GK",VLOOKUP(F1563,'[1]2017GoalKeeper Stats'!$A$2:$S$109,7,FALSE),VLOOKUP(F1563,'[1]2017Player Stats'!$A$2:$AB$830,7,FALSE))</f>
        <v>0</v>
      </c>
      <c r="O1563">
        <f>IF(G1563="GK",VLOOKUP(F1563,'[1]2017GoalKeeper Stats'!$A$2:$S$109,8,FALSE),VLOOKUP(F1563,'[1]2017Player Stats'!$A$2:$AB$830,8,FALSE))</f>
        <v>1</v>
      </c>
      <c r="P1563">
        <f>IF(G1563="GK",VLOOKUP(F1563,'[1]2017GoalKeeper Stats'!$A$2:$S$109,9,FALSE),VLOOKUP(F1563,'[1]2017Player Stats'!$A$2:$AB$830,9,FALSE))</f>
        <v>3</v>
      </c>
      <c r="Q1563">
        <f>IF(G1563="GK",VLOOKUP(F1563,'[1]2017GoalKeeper Stats'!$A$2:$S$109,10,FALSE),VLOOKUP(F1563,'[1]2017Player Stats'!$A$2:$AB$830,10,FALSE))</f>
        <v>1</v>
      </c>
      <c r="R1563">
        <f>IF(G1563="GK",VLOOKUP(F1563,'[1]2017GoalKeeper Stats'!$A$2:$S$109,11,FALSE),VLOOKUP(F1563,'[1]2017Player Stats'!$A$2:$AB$830,11,FALSE))</f>
        <v>0</v>
      </c>
      <c r="S1563" t="str">
        <f>IF(G1563="GK",VLOOKUP(F1563,'[1]2017GoalKeeper Stats'!$A$2:$S$109,12,FALSE),VLOOKUP(F1563,'[1]2017Player Stats'!$A$2:$AB$830,12,FALSE))</f>
        <v>0/0</v>
      </c>
      <c r="T1563">
        <f>IF(G1563="GK",VLOOKUP(F1563,'[1]2017GoalKeeper Stats'!$A$2:$S$109,13,FALSE),VLOOKUP(F1563,'[1]2017Player Stats'!$A$2:$AB$830,13,FALSE))</f>
        <v>0</v>
      </c>
      <c r="U1563">
        <f>IF(G1563="GK",VLOOKUP(F1563,'[1]2017GoalKeeper Stats'!$A$2:$S$109,14,FALSE),VLOOKUP(F1563,'[1]2017Player Stats'!$A$2:$AB$830,14,FALSE))</f>
        <v>0</v>
      </c>
      <c r="V1563">
        <f>IF(G1563="GK",VLOOKUP(F1563,'[1]2017GoalKeeper Stats'!$A$2:$S$109,15,FALSE),VLOOKUP(F1563,'[1]2017Player Stats'!$A$2:$AB$830,15,FALSE))</f>
        <v>0</v>
      </c>
      <c r="W1563">
        <f>IF(G1563="GK",VLOOKUP(F1563,'[1]2017GoalKeeper Stats'!$A$2:$S$109,16,FALSE),VLOOKUP(F1563,'[1]2017Player Stats'!$A$2:$AB$830,16,FALSE))</f>
        <v>0</v>
      </c>
      <c r="X1563">
        <f>IF(G1563="GK",VLOOKUP(F1563,'[1]2017GoalKeeper Stats'!$A$2:$S$109,17,FALSE),VLOOKUP(F1563,'[1]2017Player Stats'!$A$2:$AB$830,17,FALSE))</f>
        <v>1</v>
      </c>
      <c r="Y1563">
        <f>IF(G1563="GK",VLOOKUP(F1563,'[1]2017GoalKeeper Stats'!$A$2:$S$109,18,FALSE),VLOOKUP(F1563,'[1]2017Player Stats'!$A$2:$AB$830,18,FALSE))</f>
        <v>0</v>
      </c>
      <c r="Z1563">
        <f>IF(G1563="GK",VLOOKUP(F1563,'[1]2017GoalKeeper Stats'!$A$2:$S$109,19,FALSE),VLOOKUP(F1563,'[1]2017Player Stats'!$A$2:$AB$830,19,FALSE))</f>
        <v>1</v>
      </c>
      <c r="AA1563">
        <f>IF(G1563="GK",VLOOKUP(F1563,'[1]2017GoalKeeper Stats'!$A$2:$S$109,20,FALSE),VLOOKUP(F1563,'[1]2017Player Stats'!$A$2:$AB$830,20,FALSE))</f>
        <v>0.47</v>
      </c>
      <c r="AB1563">
        <f>IF(G1563="GK",VLOOKUP(F1563,'[1]2017GoalKeeper Stats'!$A$2:$S$109,21,FALSE),VLOOKUP(F1563,'[1]2017Player Stats'!$A$2:$AB$830,21,FALSE))</f>
        <v>3</v>
      </c>
      <c r="AC1563">
        <f>IF(G1563="GK",VLOOKUP(F1563,'[1]2017GoalKeeper Stats'!$A$2:$S$109,22,FALSE),VLOOKUP(F1563,'[1]2017Player Stats'!$A$2:$AB$830,22,FALSE))</f>
        <v>0</v>
      </c>
      <c r="AD1563">
        <f>IF(G1563="GK",VLOOKUP(F1563,'[1]2017GoalKeeper Stats'!$A$2:$S$109,23,FALSE),VLOOKUP(F1563,'[1]2017Player Stats'!$A$2:$AB$830,23,FALSE))</f>
        <v>0</v>
      </c>
      <c r="AE1563">
        <f>IF(G1563="GK",VLOOKUP(F1563,'[1]2017GoalKeeper Stats'!$A$2:$S$109,24,FALSE),VLOOKUP(F1563,'[1]2017Player Stats'!$A$2:$AB$830,24,FALSE))</f>
        <v>0</v>
      </c>
      <c r="AF1563">
        <f>IF(G1563="GK",VLOOKUP(F1563,'[1]2017GoalKeeper Stats'!$A$2:$S$109,25,FALSE),VLOOKUP(F1563,'[1]2017Player Stats'!$A$2:$AB$830,25,FALSE))</f>
        <v>0</v>
      </c>
      <c r="AG1563">
        <f>IF(G1563="GK",VLOOKUP(F1563,'[1]2017GoalKeeper Stats'!$A$2:$S$109,26,FALSE),VLOOKUP(F1563,'[1]2017Player Stats'!$A$2:$AB$830,26,FALSE))</f>
        <v>33.33</v>
      </c>
      <c r="AH1563" s="51">
        <v>2017</v>
      </c>
      <c r="AI1563" s="51">
        <v>34</v>
      </c>
      <c r="AJ1563" s="51">
        <v>450</v>
      </c>
      <c r="AK1563" s="51">
        <v>390</v>
      </c>
      <c r="AL1563" s="51">
        <v>50</v>
      </c>
      <c r="AM1563" s="51">
        <v>46</v>
      </c>
      <c r="AN1563" s="51">
        <v>4</v>
      </c>
      <c r="AO1563" s="52">
        <v>52.36</v>
      </c>
      <c r="AP1563" s="52">
        <v>44.21</v>
      </c>
      <c r="AQ1563" s="52">
        <v>8.15</v>
      </c>
      <c r="AR1563" s="52">
        <v>-4.1500000000000004</v>
      </c>
      <c r="AS1563" s="51">
        <v>50</v>
      </c>
      <c r="AT1563" s="52">
        <v>51.82</v>
      </c>
    </row>
    <row r="1564" spans="1:46" hidden="1">
      <c r="A1564">
        <v>2017</v>
      </c>
      <c r="B1564" t="s">
        <v>210</v>
      </c>
      <c r="C1564" t="s">
        <v>210</v>
      </c>
      <c r="D1564" t="s">
        <v>2101</v>
      </c>
      <c r="E1564" t="s">
        <v>1759</v>
      </c>
      <c r="F1564" t="str">
        <f t="shared" si="24"/>
        <v>Pierre Da Silva</v>
      </c>
      <c r="G1564" t="s">
        <v>860</v>
      </c>
      <c r="H1564" s="143">
        <v>53004</v>
      </c>
      <c r="I1564" s="143">
        <v>53004</v>
      </c>
      <c r="J1564" t="str">
        <f>IF(G1564="GK",VLOOKUP(F1564,'[1]2017GoalKeeper Stats'!$A$2:$S$109,2,FALSE),VLOOKUP(F1564,'[1]2017Player Stats'!$A$2:$AB$830,2,FALSE))</f>
        <v>ORL</v>
      </c>
      <c r="K1564">
        <f>IF(G1564="GK",VLOOKUP(F1564,'[1]2017GoalKeeper Stats'!$A$2:$S$109,4,FALSE),VLOOKUP(F1564,'[1]2017Player Stats'!$A$2:$AB$830,4,FALSE))</f>
        <v>1</v>
      </c>
      <c r="L1564">
        <f>IF(G1564="GK",VLOOKUP(F1564,'[1]2017GoalKeeper Stats'!$A$2:$S$109,5,FALSE),VLOOKUP(F1564,'[1]2017Player Stats'!$A$2:$AB$830,5,FALSE))</f>
        <v>0</v>
      </c>
      <c r="M1564">
        <f>IF(G1564="GK",VLOOKUP(F1564,'[1]2017GoalKeeper Stats'!$A$2:$S$109,6,FALSE),VLOOKUP(F1564,'[1]2017Player Stats'!$A$2:$AB$830,6,FALSE))</f>
        <v>1</v>
      </c>
      <c r="N1564">
        <f>IF(G1564="GK",VLOOKUP(F1564,'[1]2017GoalKeeper Stats'!$A$2:$S$109,7,FALSE),VLOOKUP(F1564,'[1]2017Player Stats'!$A$2:$AB$830,7,FALSE))</f>
        <v>0</v>
      </c>
      <c r="O1564">
        <f>IF(G1564="GK",VLOOKUP(F1564,'[1]2017GoalKeeper Stats'!$A$2:$S$109,8,FALSE),VLOOKUP(F1564,'[1]2017Player Stats'!$A$2:$AB$830,8,FALSE))</f>
        <v>0</v>
      </c>
      <c r="P1564">
        <f>IF(G1564="GK",VLOOKUP(F1564,'[1]2017GoalKeeper Stats'!$A$2:$S$109,9,FALSE),VLOOKUP(F1564,'[1]2017Player Stats'!$A$2:$AB$830,9,FALSE))</f>
        <v>0</v>
      </c>
      <c r="Q1564">
        <f>IF(G1564="GK",VLOOKUP(F1564,'[1]2017GoalKeeper Stats'!$A$2:$S$109,10,FALSE),VLOOKUP(F1564,'[1]2017Player Stats'!$A$2:$AB$830,10,FALSE))</f>
        <v>0</v>
      </c>
      <c r="R1564">
        <f>IF(G1564="GK",VLOOKUP(F1564,'[1]2017GoalKeeper Stats'!$A$2:$S$109,11,FALSE),VLOOKUP(F1564,'[1]2017Player Stats'!$A$2:$AB$830,11,FALSE))</f>
        <v>0</v>
      </c>
      <c r="S1564" t="str">
        <f>IF(G1564="GK",VLOOKUP(F1564,'[1]2017GoalKeeper Stats'!$A$2:$S$109,12,FALSE),VLOOKUP(F1564,'[1]2017Player Stats'!$A$2:$AB$830,12,FALSE))</f>
        <v>0/0</v>
      </c>
      <c r="T1564">
        <f>IF(G1564="GK",VLOOKUP(F1564,'[1]2017GoalKeeper Stats'!$A$2:$S$109,13,FALSE),VLOOKUP(F1564,'[1]2017Player Stats'!$A$2:$AB$830,13,FALSE))</f>
        <v>0</v>
      </c>
      <c r="U1564">
        <f>IF(G1564="GK",VLOOKUP(F1564,'[1]2017GoalKeeper Stats'!$A$2:$S$109,14,FALSE),VLOOKUP(F1564,'[1]2017Player Stats'!$A$2:$AB$830,14,FALSE))</f>
        <v>0</v>
      </c>
      <c r="V1564">
        <f>IF(G1564="GK",VLOOKUP(F1564,'[1]2017GoalKeeper Stats'!$A$2:$S$109,15,FALSE),VLOOKUP(F1564,'[1]2017Player Stats'!$A$2:$AB$830,15,FALSE))</f>
        <v>0</v>
      </c>
      <c r="W1564">
        <f>IF(G1564="GK",VLOOKUP(F1564,'[1]2017GoalKeeper Stats'!$A$2:$S$109,16,FALSE),VLOOKUP(F1564,'[1]2017Player Stats'!$A$2:$AB$830,16,FALSE))</f>
        <v>0</v>
      </c>
      <c r="X1564">
        <f>IF(G1564="GK",VLOOKUP(F1564,'[1]2017GoalKeeper Stats'!$A$2:$S$109,17,FALSE),VLOOKUP(F1564,'[1]2017Player Stats'!$A$2:$AB$830,17,FALSE))</f>
        <v>0</v>
      </c>
      <c r="Y1564">
        <f>IF(G1564="GK",VLOOKUP(F1564,'[1]2017GoalKeeper Stats'!$A$2:$S$109,18,FALSE),VLOOKUP(F1564,'[1]2017Player Stats'!$A$2:$AB$830,18,FALSE))</f>
        <v>0</v>
      </c>
      <c r="Z1564">
        <f>IF(G1564="GK",VLOOKUP(F1564,'[1]2017GoalKeeper Stats'!$A$2:$S$109,19,FALSE),VLOOKUP(F1564,'[1]2017Player Stats'!$A$2:$AB$830,19,FALSE))</f>
        <v>0</v>
      </c>
      <c r="AA1564">
        <f>IF(G1564="GK",VLOOKUP(F1564,'[1]2017GoalKeeper Stats'!$A$2:$S$109,20,FALSE),VLOOKUP(F1564,'[1]2017Player Stats'!$A$2:$AB$830,20,FALSE))</f>
        <v>0</v>
      </c>
      <c r="AB1564">
        <f>IF(G1564="GK",VLOOKUP(F1564,'[1]2017GoalKeeper Stats'!$A$2:$S$109,21,FALSE),VLOOKUP(F1564,'[1]2017Player Stats'!$A$2:$AB$830,21,FALSE))</f>
        <v>0</v>
      </c>
      <c r="AC1564">
        <f>IF(G1564="GK",VLOOKUP(F1564,'[1]2017GoalKeeper Stats'!$A$2:$S$109,22,FALSE),VLOOKUP(F1564,'[1]2017Player Stats'!$A$2:$AB$830,22,FALSE))</f>
        <v>0</v>
      </c>
      <c r="AD1564">
        <f>IF(G1564="GK",VLOOKUP(F1564,'[1]2017GoalKeeper Stats'!$A$2:$S$109,23,FALSE),VLOOKUP(F1564,'[1]2017Player Stats'!$A$2:$AB$830,23,FALSE))</f>
        <v>0</v>
      </c>
      <c r="AE1564">
        <f>IF(G1564="GK",VLOOKUP(F1564,'[1]2017GoalKeeper Stats'!$A$2:$S$109,24,FALSE),VLOOKUP(F1564,'[1]2017Player Stats'!$A$2:$AB$830,24,FALSE))</f>
        <v>0</v>
      </c>
      <c r="AF1564">
        <f>IF(G1564="GK",VLOOKUP(F1564,'[1]2017GoalKeeper Stats'!$A$2:$S$109,25,FALSE),VLOOKUP(F1564,'[1]2017Player Stats'!$A$2:$AB$830,25,FALSE))</f>
        <v>0</v>
      </c>
      <c r="AG1564">
        <f>IF(G1564="GK",VLOOKUP(F1564,'[1]2017GoalKeeper Stats'!$A$2:$S$109,26,FALSE),VLOOKUP(F1564,'[1]2017Player Stats'!$A$2:$AB$830,26,FALSE))</f>
        <v>0</v>
      </c>
      <c r="AH1564" s="51">
        <v>2017</v>
      </c>
      <c r="AI1564" s="51">
        <v>34</v>
      </c>
      <c r="AJ1564" s="51">
        <v>419</v>
      </c>
      <c r="AK1564" s="51">
        <v>409</v>
      </c>
      <c r="AL1564" s="51">
        <v>39</v>
      </c>
      <c r="AM1564" s="51">
        <v>56</v>
      </c>
      <c r="AN1564" s="51">
        <v>-17</v>
      </c>
      <c r="AO1564" s="52">
        <v>36.22</v>
      </c>
      <c r="AP1564" s="52">
        <v>49.26</v>
      </c>
      <c r="AQ1564" s="52">
        <v>-13.04</v>
      </c>
      <c r="AR1564" s="52">
        <v>-3.96</v>
      </c>
      <c r="AS1564" s="51">
        <v>39</v>
      </c>
      <c r="AT1564" s="52">
        <v>39.11</v>
      </c>
    </row>
    <row r="1565" spans="1:46" hidden="1">
      <c r="A1565" s="144">
        <v>2017</v>
      </c>
      <c r="B1565" s="144" t="s">
        <v>1914</v>
      </c>
      <c r="C1565" s="144" t="s">
        <v>1915</v>
      </c>
      <c r="D1565" s="144" t="s">
        <v>1286</v>
      </c>
      <c r="E1565" s="144" t="s">
        <v>2102</v>
      </c>
      <c r="F1565" s="144" t="str">
        <f t="shared" si="24"/>
        <v>Thomas De Villardi</v>
      </c>
      <c r="G1565" s="144" t="s">
        <v>893</v>
      </c>
      <c r="H1565" s="145">
        <v>53004</v>
      </c>
      <c r="I1565" s="145">
        <v>53004</v>
      </c>
      <c r="J1565" s="144" t="e">
        <f>IF(G1565="GK",VLOOKUP(F1565,'[1]2017GoalKeeper Stats'!$A$2:$S$109,2,FALSE),VLOOKUP(F1565,'[1]2017Player Stats'!$A$2:$AB$830,2,FALSE))</f>
        <v>#N/A</v>
      </c>
      <c r="K1565" s="144" t="e">
        <f>IF(G1565="GK",VLOOKUP(F1565,'[1]2017GoalKeeper Stats'!$A$2:$S$109,4,FALSE),VLOOKUP(F1565,'[1]2017Player Stats'!$A$2:$AB$830,4,FALSE))</f>
        <v>#N/A</v>
      </c>
      <c r="L1565" s="144" t="e">
        <f>IF(G1565="GK",VLOOKUP(F1565,'[1]2017GoalKeeper Stats'!$A$2:$S$109,5,FALSE),VLOOKUP(F1565,'[1]2017Player Stats'!$A$2:$AB$830,5,FALSE))</f>
        <v>#N/A</v>
      </c>
      <c r="M1565" s="144" t="e">
        <f>IF(G1565="GK",VLOOKUP(F1565,'[1]2017GoalKeeper Stats'!$A$2:$S$109,6,FALSE),VLOOKUP(F1565,'[1]2017Player Stats'!$A$2:$AB$830,6,FALSE))</f>
        <v>#N/A</v>
      </c>
      <c r="N1565" s="144" t="e">
        <f>IF(G1565="GK",VLOOKUP(F1565,'[1]2017GoalKeeper Stats'!$A$2:$S$109,7,FALSE),VLOOKUP(F1565,'[1]2017Player Stats'!$A$2:$AB$830,7,FALSE))</f>
        <v>#N/A</v>
      </c>
      <c r="O1565" s="144" t="e">
        <f>IF(G1565="GK",VLOOKUP(F1565,'[1]2017GoalKeeper Stats'!$A$2:$S$109,8,FALSE),VLOOKUP(F1565,'[1]2017Player Stats'!$A$2:$AB$830,8,FALSE))</f>
        <v>#N/A</v>
      </c>
      <c r="P1565" s="144" t="e">
        <f>IF(G1565="GK",VLOOKUP(F1565,'[1]2017GoalKeeper Stats'!$A$2:$S$109,9,FALSE),VLOOKUP(F1565,'[1]2017Player Stats'!$A$2:$AB$830,9,FALSE))</f>
        <v>#N/A</v>
      </c>
      <c r="Q1565" s="144" t="e">
        <f>IF(G1565="GK",VLOOKUP(F1565,'[1]2017GoalKeeper Stats'!$A$2:$S$109,10,FALSE),VLOOKUP(F1565,'[1]2017Player Stats'!$A$2:$AB$830,10,FALSE))</f>
        <v>#N/A</v>
      </c>
      <c r="R1565" s="144" t="e">
        <f>IF(G1565="GK",VLOOKUP(F1565,'[1]2017GoalKeeper Stats'!$A$2:$S$109,11,FALSE),VLOOKUP(F1565,'[1]2017Player Stats'!$A$2:$AB$830,11,FALSE))</f>
        <v>#N/A</v>
      </c>
      <c r="S1565" s="144" t="e">
        <f>IF(G1565="GK",VLOOKUP(F1565,'[1]2017GoalKeeper Stats'!$A$2:$S$109,12,FALSE),VLOOKUP(F1565,'[1]2017Player Stats'!$A$2:$AB$830,12,FALSE))</f>
        <v>#N/A</v>
      </c>
      <c r="T1565" s="144" t="e">
        <f>IF(G1565="GK",VLOOKUP(F1565,'[1]2017GoalKeeper Stats'!$A$2:$S$109,13,FALSE),VLOOKUP(F1565,'[1]2017Player Stats'!$A$2:$AB$830,13,FALSE))</f>
        <v>#N/A</v>
      </c>
      <c r="U1565" s="144" t="e">
        <f>IF(G1565="GK",VLOOKUP(F1565,'[1]2017GoalKeeper Stats'!$A$2:$S$109,14,FALSE),VLOOKUP(F1565,'[1]2017Player Stats'!$A$2:$AB$830,14,FALSE))</f>
        <v>#N/A</v>
      </c>
      <c r="V1565" s="144" t="e">
        <f>IF(G1565="GK",VLOOKUP(F1565,'[1]2017GoalKeeper Stats'!$A$2:$S$109,15,FALSE),VLOOKUP(F1565,'[1]2017Player Stats'!$A$2:$AB$830,15,FALSE))</f>
        <v>#N/A</v>
      </c>
      <c r="W1565" s="144" t="e">
        <f>IF(G1565="GK",VLOOKUP(F1565,'[1]2017GoalKeeper Stats'!$A$2:$S$109,16,FALSE),VLOOKUP(F1565,'[1]2017Player Stats'!$A$2:$AB$830,16,FALSE))</f>
        <v>#N/A</v>
      </c>
      <c r="X1565" s="144" t="e">
        <f>IF(G1565="GK",VLOOKUP(F1565,'[1]2017GoalKeeper Stats'!$A$2:$S$109,17,FALSE),VLOOKUP(F1565,'[1]2017Player Stats'!$A$2:$AB$830,17,FALSE))</f>
        <v>#N/A</v>
      </c>
      <c r="Y1565" s="144" t="e">
        <f>IF(G1565="GK",VLOOKUP(F1565,'[1]2017GoalKeeper Stats'!$A$2:$S$109,18,FALSE),VLOOKUP(F1565,'[1]2017Player Stats'!$A$2:$AB$830,18,FALSE))</f>
        <v>#N/A</v>
      </c>
      <c r="Z1565" s="144" t="e">
        <f>IF(G1565="GK",VLOOKUP(F1565,'[1]2017GoalKeeper Stats'!$A$2:$S$109,19,FALSE),VLOOKUP(F1565,'[1]2017Player Stats'!$A$2:$AB$830,19,FALSE))</f>
        <v>#N/A</v>
      </c>
      <c r="AA1565" s="144" t="e">
        <f>IF(G1565="GK",VLOOKUP(F1565,'[1]2017GoalKeeper Stats'!$A$2:$S$109,20,FALSE),VLOOKUP(F1565,'[1]2017Player Stats'!$A$2:$AB$830,20,FALSE))</f>
        <v>#N/A</v>
      </c>
      <c r="AB1565" s="144" t="e">
        <f>IF(G1565="GK",VLOOKUP(F1565,'[1]2017GoalKeeper Stats'!$A$2:$S$109,21,FALSE),VLOOKUP(F1565,'[1]2017Player Stats'!$A$2:$AB$830,21,FALSE))</f>
        <v>#N/A</v>
      </c>
      <c r="AC1565" s="144" t="e">
        <f>IF(G1565="GK",VLOOKUP(F1565,'[1]2017GoalKeeper Stats'!$A$2:$S$109,22,FALSE),VLOOKUP(F1565,'[1]2017Player Stats'!$A$2:$AB$830,22,FALSE))</f>
        <v>#N/A</v>
      </c>
      <c r="AD1565" s="144" t="e">
        <f>IF(G1565="GK",VLOOKUP(F1565,'[1]2017GoalKeeper Stats'!$A$2:$S$109,23,FALSE),VLOOKUP(F1565,'[1]2017Player Stats'!$A$2:$AB$830,23,FALSE))</f>
        <v>#N/A</v>
      </c>
      <c r="AE1565" s="144" t="e">
        <f>IF(G1565="GK",VLOOKUP(F1565,'[1]2017GoalKeeper Stats'!$A$2:$S$109,24,FALSE),VLOOKUP(F1565,'[1]2017Player Stats'!$A$2:$AB$830,24,FALSE))</f>
        <v>#N/A</v>
      </c>
      <c r="AF1565" s="144" t="e">
        <f>IF(G1565="GK",VLOOKUP(F1565,'[1]2017GoalKeeper Stats'!$A$2:$S$109,25,FALSE),VLOOKUP(F1565,'[1]2017Player Stats'!$A$2:$AB$830,25,FALSE))</f>
        <v>#N/A</v>
      </c>
      <c r="AG1565" s="144" t="e">
        <f>IF(G1565="GK",VLOOKUP(F1565,'[1]2017GoalKeeper Stats'!$A$2:$S$109,26,FALSE),VLOOKUP(F1565,'[1]2017Player Stats'!$A$2:$AB$830,26,FALSE))</f>
        <v>#N/A</v>
      </c>
      <c r="AH1565" s="51">
        <v>2017</v>
      </c>
      <c r="AI1565" s="51">
        <v>34</v>
      </c>
      <c r="AJ1565" s="51">
        <v>338</v>
      </c>
      <c r="AK1565" s="51">
        <v>563</v>
      </c>
      <c r="AL1565" s="51">
        <v>45</v>
      </c>
      <c r="AM1565" s="51">
        <v>67</v>
      </c>
      <c r="AN1565" s="51">
        <v>-22</v>
      </c>
      <c r="AO1565" s="52">
        <v>39.22</v>
      </c>
      <c r="AP1565" s="52">
        <v>64.92</v>
      </c>
      <c r="AQ1565" s="52">
        <v>-25.7</v>
      </c>
      <c r="AR1565" s="52">
        <v>3.7</v>
      </c>
      <c r="AS1565" s="51">
        <v>36</v>
      </c>
      <c r="AT1565" s="52">
        <v>31.28</v>
      </c>
    </row>
    <row r="1566" spans="1:46" hidden="1">
      <c r="A1566">
        <v>2017</v>
      </c>
      <c r="B1566" t="s">
        <v>196</v>
      </c>
      <c r="C1566" t="s">
        <v>196</v>
      </c>
      <c r="D1566" t="s">
        <v>2103</v>
      </c>
      <c r="E1566" t="s">
        <v>2104</v>
      </c>
      <c r="F1566" t="str">
        <f t="shared" si="24"/>
        <v>Jordy Delem</v>
      </c>
      <c r="G1566" t="s">
        <v>860</v>
      </c>
      <c r="H1566" s="143">
        <v>53004</v>
      </c>
      <c r="I1566" s="143">
        <v>53004</v>
      </c>
      <c r="J1566" t="str">
        <f>IF(G1566="GK",VLOOKUP(F1566,'[1]2017GoalKeeper Stats'!$A$2:$S$109,2,FALSE),VLOOKUP(F1566,'[1]2017Player Stats'!$A$2:$AB$830,2,FALSE))</f>
        <v>SEA</v>
      </c>
      <c r="K1566">
        <f>IF(G1566="GK",VLOOKUP(F1566,'[1]2017GoalKeeper Stats'!$A$2:$S$109,4,FALSE),VLOOKUP(F1566,'[1]2017Player Stats'!$A$2:$AB$830,4,FALSE))</f>
        <v>14</v>
      </c>
      <c r="L1566">
        <f>IF(G1566="GK",VLOOKUP(F1566,'[1]2017GoalKeeper Stats'!$A$2:$S$109,5,FALSE),VLOOKUP(F1566,'[1]2017Player Stats'!$A$2:$AB$830,5,FALSE))</f>
        <v>9</v>
      </c>
      <c r="M1566">
        <f>IF(G1566="GK",VLOOKUP(F1566,'[1]2017GoalKeeper Stats'!$A$2:$S$109,6,FALSE),VLOOKUP(F1566,'[1]2017Player Stats'!$A$2:$AB$830,6,FALSE))</f>
        <v>755</v>
      </c>
      <c r="N1566">
        <f>IF(G1566="GK",VLOOKUP(F1566,'[1]2017GoalKeeper Stats'!$A$2:$S$109,7,FALSE),VLOOKUP(F1566,'[1]2017Player Stats'!$A$2:$AB$830,7,FALSE))</f>
        <v>0</v>
      </c>
      <c r="O1566">
        <f>IF(G1566="GK",VLOOKUP(F1566,'[1]2017GoalKeeper Stats'!$A$2:$S$109,8,FALSE),VLOOKUP(F1566,'[1]2017Player Stats'!$A$2:$AB$830,8,FALSE))</f>
        <v>1</v>
      </c>
      <c r="P1566">
        <f>IF(G1566="GK",VLOOKUP(F1566,'[1]2017GoalKeeper Stats'!$A$2:$S$109,9,FALSE),VLOOKUP(F1566,'[1]2017Player Stats'!$A$2:$AB$830,9,FALSE))</f>
        <v>2</v>
      </c>
      <c r="Q1566">
        <f>IF(G1566="GK",VLOOKUP(F1566,'[1]2017GoalKeeper Stats'!$A$2:$S$109,10,FALSE),VLOOKUP(F1566,'[1]2017Player Stats'!$A$2:$AB$830,10,FALSE))</f>
        <v>0</v>
      </c>
      <c r="R1566">
        <f>IF(G1566="GK",VLOOKUP(F1566,'[1]2017GoalKeeper Stats'!$A$2:$S$109,11,FALSE),VLOOKUP(F1566,'[1]2017Player Stats'!$A$2:$AB$830,11,FALSE))</f>
        <v>0</v>
      </c>
      <c r="S1566" t="str">
        <f>IF(G1566="GK",VLOOKUP(F1566,'[1]2017GoalKeeper Stats'!$A$2:$S$109,12,FALSE),VLOOKUP(F1566,'[1]2017Player Stats'!$A$2:$AB$830,12,FALSE))</f>
        <v>0/0</v>
      </c>
      <c r="T1566">
        <f>IF(G1566="GK",VLOOKUP(F1566,'[1]2017GoalKeeper Stats'!$A$2:$S$109,13,FALSE),VLOOKUP(F1566,'[1]2017Player Stats'!$A$2:$AB$830,13,FALSE))</f>
        <v>0</v>
      </c>
      <c r="U1566">
        <f>IF(G1566="GK",VLOOKUP(F1566,'[1]2017GoalKeeper Stats'!$A$2:$S$109,14,FALSE),VLOOKUP(F1566,'[1]2017Player Stats'!$A$2:$AB$830,14,FALSE))</f>
        <v>0</v>
      </c>
      <c r="V1566">
        <f>IF(G1566="GK",VLOOKUP(F1566,'[1]2017GoalKeeper Stats'!$A$2:$S$109,15,FALSE),VLOOKUP(F1566,'[1]2017Player Stats'!$A$2:$AB$830,15,FALSE))</f>
        <v>0</v>
      </c>
      <c r="W1566">
        <f>IF(G1566="GK",VLOOKUP(F1566,'[1]2017GoalKeeper Stats'!$A$2:$S$109,16,FALSE),VLOOKUP(F1566,'[1]2017Player Stats'!$A$2:$AB$830,16,FALSE))</f>
        <v>0</v>
      </c>
      <c r="X1566">
        <f>IF(G1566="GK",VLOOKUP(F1566,'[1]2017GoalKeeper Stats'!$A$2:$S$109,17,FALSE),VLOOKUP(F1566,'[1]2017Player Stats'!$A$2:$AB$830,17,FALSE))</f>
        <v>0</v>
      </c>
      <c r="Y1566">
        <f>IF(G1566="GK",VLOOKUP(F1566,'[1]2017GoalKeeper Stats'!$A$2:$S$109,18,FALSE),VLOOKUP(F1566,'[1]2017Player Stats'!$A$2:$AB$830,18,FALSE))</f>
        <v>0</v>
      </c>
      <c r="Z1566">
        <f>IF(G1566="GK",VLOOKUP(F1566,'[1]2017GoalKeeper Stats'!$A$2:$S$109,19,FALSE),VLOOKUP(F1566,'[1]2017Player Stats'!$A$2:$AB$830,19,FALSE))</f>
        <v>1</v>
      </c>
      <c r="AA1566">
        <f>IF(G1566="GK",VLOOKUP(F1566,'[1]2017GoalKeeper Stats'!$A$2:$S$109,20,FALSE),VLOOKUP(F1566,'[1]2017Player Stats'!$A$2:$AB$830,20,FALSE))</f>
        <v>0.12</v>
      </c>
      <c r="AB1566">
        <f>IF(G1566="GK",VLOOKUP(F1566,'[1]2017GoalKeeper Stats'!$A$2:$S$109,21,FALSE),VLOOKUP(F1566,'[1]2017Player Stats'!$A$2:$AB$830,21,FALSE))</f>
        <v>8</v>
      </c>
      <c r="AC1566">
        <f>IF(G1566="GK",VLOOKUP(F1566,'[1]2017GoalKeeper Stats'!$A$2:$S$109,22,FALSE),VLOOKUP(F1566,'[1]2017Player Stats'!$A$2:$AB$830,22,FALSE))</f>
        <v>13</v>
      </c>
      <c r="AD1566">
        <f>IF(G1566="GK",VLOOKUP(F1566,'[1]2017GoalKeeper Stats'!$A$2:$S$109,23,FALSE),VLOOKUP(F1566,'[1]2017Player Stats'!$A$2:$AB$830,23,FALSE))</f>
        <v>1</v>
      </c>
      <c r="AE1566">
        <f>IF(G1566="GK",VLOOKUP(F1566,'[1]2017GoalKeeper Stats'!$A$2:$S$109,24,FALSE),VLOOKUP(F1566,'[1]2017Player Stats'!$A$2:$AB$830,24,FALSE))</f>
        <v>3</v>
      </c>
      <c r="AF1566">
        <f>IF(G1566="GK",VLOOKUP(F1566,'[1]2017GoalKeeper Stats'!$A$2:$S$109,25,FALSE),VLOOKUP(F1566,'[1]2017Player Stats'!$A$2:$AB$830,25,FALSE))</f>
        <v>0</v>
      </c>
      <c r="AG1566">
        <f>IF(G1566="GK",VLOOKUP(F1566,'[1]2017GoalKeeper Stats'!$A$2:$S$109,26,FALSE),VLOOKUP(F1566,'[1]2017Player Stats'!$A$2:$AB$830,26,FALSE))</f>
        <v>0</v>
      </c>
      <c r="AH1566" s="51">
        <v>2017</v>
      </c>
      <c r="AI1566" s="51">
        <v>34</v>
      </c>
      <c r="AJ1566" s="51">
        <v>500</v>
      </c>
      <c r="AK1566" s="51">
        <v>410</v>
      </c>
      <c r="AL1566" s="51">
        <v>51</v>
      </c>
      <c r="AM1566" s="51">
        <v>39</v>
      </c>
      <c r="AN1566" s="51">
        <v>12</v>
      </c>
      <c r="AO1566" s="52">
        <v>53.23</v>
      </c>
      <c r="AP1566" s="52">
        <v>41.09</v>
      </c>
      <c r="AQ1566" s="52">
        <v>12.14</v>
      </c>
      <c r="AR1566" s="52">
        <v>-0.14000000000000001</v>
      </c>
      <c r="AS1566" s="51">
        <v>53</v>
      </c>
      <c r="AT1566" s="52">
        <v>54.8</v>
      </c>
    </row>
    <row r="1567" spans="1:46" hidden="1">
      <c r="A1567">
        <v>2017</v>
      </c>
      <c r="B1567" t="s">
        <v>924</v>
      </c>
      <c r="C1567" t="s">
        <v>924</v>
      </c>
      <c r="D1567" t="s">
        <v>2105</v>
      </c>
      <c r="E1567" t="s">
        <v>2106</v>
      </c>
      <c r="F1567" t="str">
        <f t="shared" si="24"/>
        <v>Amer Didic</v>
      </c>
      <c r="G1567" t="s">
        <v>893</v>
      </c>
      <c r="H1567" s="143">
        <v>53004</v>
      </c>
      <c r="I1567" s="143">
        <v>53004</v>
      </c>
      <c r="J1567" t="str">
        <f>IF(G1567="GK",VLOOKUP(F1567,'[1]2017GoalKeeper Stats'!$A$2:$S$109,2,FALSE),VLOOKUP(F1567,'[1]2017Player Stats'!$A$2:$AB$830,2,FALSE))</f>
        <v xml:space="preserve">KC </v>
      </c>
      <c r="K1567">
        <f>IF(G1567="GK",VLOOKUP(F1567,'[1]2017GoalKeeper Stats'!$A$2:$S$109,4,FALSE),VLOOKUP(F1567,'[1]2017Player Stats'!$A$2:$AB$830,4,FALSE))</f>
        <v>0</v>
      </c>
      <c r="L1567">
        <f>IF(G1567="GK",VLOOKUP(F1567,'[1]2017GoalKeeper Stats'!$A$2:$S$109,5,FALSE),VLOOKUP(F1567,'[1]2017Player Stats'!$A$2:$AB$830,5,FALSE))</f>
        <v>0</v>
      </c>
      <c r="M1567">
        <f>IF(G1567="GK",VLOOKUP(F1567,'[1]2017GoalKeeper Stats'!$A$2:$S$109,6,FALSE),VLOOKUP(F1567,'[1]2017Player Stats'!$A$2:$AB$830,6,FALSE))</f>
        <v>0</v>
      </c>
      <c r="N1567">
        <f>IF(G1567="GK",VLOOKUP(F1567,'[1]2017GoalKeeper Stats'!$A$2:$S$109,7,FALSE),VLOOKUP(F1567,'[1]2017Player Stats'!$A$2:$AB$830,7,FALSE))</f>
        <v>0</v>
      </c>
      <c r="O1567">
        <f>IF(G1567="GK",VLOOKUP(F1567,'[1]2017GoalKeeper Stats'!$A$2:$S$109,8,FALSE),VLOOKUP(F1567,'[1]2017Player Stats'!$A$2:$AB$830,8,FALSE))</f>
        <v>0</v>
      </c>
      <c r="P1567">
        <f>IF(G1567="GK",VLOOKUP(F1567,'[1]2017GoalKeeper Stats'!$A$2:$S$109,9,FALSE),VLOOKUP(F1567,'[1]2017Player Stats'!$A$2:$AB$830,9,FALSE))</f>
        <v>0</v>
      </c>
      <c r="Q1567">
        <f>IF(G1567="GK",VLOOKUP(F1567,'[1]2017GoalKeeper Stats'!$A$2:$S$109,10,FALSE),VLOOKUP(F1567,'[1]2017Player Stats'!$A$2:$AB$830,10,FALSE))</f>
        <v>0</v>
      </c>
      <c r="R1567">
        <f>IF(G1567="GK",VLOOKUP(F1567,'[1]2017GoalKeeper Stats'!$A$2:$S$109,11,FALSE),VLOOKUP(F1567,'[1]2017Player Stats'!$A$2:$AB$830,11,FALSE))</f>
        <v>0</v>
      </c>
      <c r="S1567" t="str">
        <f>IF(G1567="GK",VLOOKUP(F1567,'[1]2017GoalKeeper Stats'!$A$2:$S$109,12,FALSE),VLOOKUP(F1567,'[1]2017Player Stats'!$A$2:$AB$830,12,FALSE))</f>
        <v>0/0</v>
      </c>
      <c r="T1567">
        <f>IF(G1567="GK",VLOOKUP(F1567,'[1]2017GoalKeeper Stats'!$A$2:$S$109,13,FALSE),VLOOKUP(F1567,'[1]2017Player Stats'!$A$2:$AB$830,13,FALSE))</f>
        <v>0</v>
      </c>
      <c r="U1567">
        <f>IF(G1567="GK",VLOOKUP(F1567,'[1]2017GoalKeeper Stats'!$A$2:$S$109,14,FALSE),VLOOKUP(F1567,'[1]2017Player Stats'!$A$2:$AB$830,14,FALSE))</f>
        <v>0</v>
      </c>
      <c r="V1567">
        <f>IF(G1567="GK",VLOOKUP(F1567,'[1]2017GoalKeeper Stats'!$A$2:$S$109,15,FALSE),VLOOKUP(F1567,'[1]2017Player Stats'!$A$2:$AB$830,15,FALSE))</f>
        <v>0</v>
      </c>
      <c r="W1567">
        <f>IF(G1567="GK",VLOOKUP(F1567,'[1]2017GoalKeeper Stats'!$A$2:$S$109,16,FALSE),VLOOKUP(F1567,'[1]2017Player Stats'!$A$2:$AB$830,16,FALSE))</f>
        <v>0</v>
      </c>
      <c r="X1567">
        <f>IF(G1567="GK",VLOOKUP(F1567,'[1]2017GoalKeeper Stats'!$A$2:$S$109,17,FALSE),VLOOKUP(F1567,'[1]2017Player Stats'!$A$2:$AB$830,17,FALSE))</f>
        <v>0</v>
      </c>
      <c r="Y1567">
        <f>IF(G1567="GK",VLOOKUP(F1567,'[1]2017GoalKeeper Stats'!$A$2:$S$109,18,FALSE),VLOOKUP(F1567,'[1]2017Player Stats'!$A$2:$AB$830,18,FALSE))</f>
        <v>0</v>
      </c>
      <c r="Z1567">
        <f>IF(G1567="GK",VLOOKUP(F1567,'[1]2017GoalKeeper Stats'!$A$2:$S$109,19,FALSE),VLOOKUP(F1567,'[1]2017Player Stats'!$A$2:$AB$830,19,FALSE))</f>
        <v>0</v>
      </c>
      <c r="AA1567">
        <f>IF(G1567="GK",VLOOKUP(F1567,'[1]2017GoalKeeper Stats'!$A$2:$S$109,20,FALSE),VLOOKUP(F1567,'[1]2017Player Stats'!$A$2:$AB$830,20,FALSE))</f>
        <v>0</v>
      </c>
      <c r="AB1567">
        <f>IF(G1567="GK",VLOOKUP(F1567,'[1]2017GoalKeeper Stats'!$A$2:$S$109,21,FALSE),VLOOKUP(F1567,'[1]2017Player Stats'!$A$2:$AB$830,21,FALSE))</f>
        <v>0</v>
      </c>
      <c r="AC1567">
        <f>IF(G1567="GK",VLOOKUP(F1567,'[1]2017GoalKeeper Stats'!$A$2:$S$109,22,FALSE),VLOOKUP(F1567,'[1]2017Player Stats'!$A$2:$AB$830,22,FALSE))</f>
        <v>0</v>
      </c>
      <c r="AD1567">
        <f>IF(G1567="GK",VLOOKUP(F1567,'[1]2017GoalKeeper Stats'!$A$2:$S$109,23,FALSE),VLOOKUP(F1567,'[1]2017Player Stats'!$A$2:$AB$830,23,FALSE))</f>
        <v>0</v>
      </c>
      <c r="AE1567">
        <f>IF(G1567="GK",VLOOKUP(F1567,'[1]2017GoalKeeper Stats'!$A$2:$S$109,24,FALSE),VLOOKUP(F1567,'[1]2017Player Stats'!$A$2:$AB$830,24,FALSE))</f>
        <v>0</v>
      </c>
      <c r="AF1567">
        <f>IF(G1567="GK",VLOOKUP(F1567,'[1]2017GoalKeeper Stats'!$A$2:$S$109,25,FALSE),VLOOKUP(F1567,'[1]2017Player Stats'!$A$2:$AB$830,25,FALSE))</f>
        <v>0</v>
      </c>
      <c r="AG1567">
        <f>IF(G1567="GK",VLOOKUP(F1567,'[1]2017GoalKeeper Stats'!$A$2:$S$109,26,FALSE),VLOOKUP(F1567,'[1]2017Player Stats'!$A$2:$AB$830,26,FALSE))</f>
        <v>0</v>
      </c>
      <c r="AH1567" s="51">
        <v>2017</v>
      </c>
      <c r="AI1567" s="51">
        <v>34</v>
      </c>
      <c r="AJ1567" s="51">
        <v>514</v>
      </c>
      <c r="AK1567" s="51">
        <v>341</v>
      </c>
      <c r="AL1567" s="51">
        <v>39</v>
      </c>
      <c r="AM1567" s="51">
        <v>27</v>
      </c>
      <c r="AN1567" s="51">
        <v>12</v>
      </c>
      <c r="AO1567" s="52">
        <v>46.91</v>
      </c>
      <c r="AP1567" s="52">
        <v>34.32</v>
      </c>
      <c r="AQ1567" s="52">
        <v>12.59</v>
      </c>
      <c r="AR1567" s="52">
        <v>-0.59</v>
      </c>
      <c r="AS1567" s="51">
        <v>49</v>
      </c>
      <c r="AT1567" s="52">
        <v>54.72</v>
      </c>
    </row>
    <row r="1568" spans="1:46" hidden="1">
      <c r="A1568">
        <v>2017</v>
      </c>
      <c r="B1568" t="s">
        <v>194</v>
      </c>
      <c r="C1568" t="s">
        <v>194</v>
      </c>
      <c r="D1568" t="s">
        <v>2107</v>
      </c>
      <c r="E1568" t="s">
        <v>2108</v>
      </c>
      <c r="F1568" t="str">
        <f t="shared" si="24"/>
        <v>Reagan Dunk</v>
      </c>
      <c r="G1568" t="s">
        <v>893</v>
      </c>
      <c r="H1568" s="143">
        <v>53004</v>
      </c>
      <c r="I1568" s="143">
        <v>53004</v>
      </c>
      <c r="J1568" t="str">
        <f>IF(G1568="GK",VLOOKUP(F1568,'[1]2017GoalKeeper Stats'!$A$2:$S$109,2,FALSE),VLOOKUP(F1568,'[1]2017Player Stats'!$A$2:$AB$830,2,FALSE))</f>
        <v>RSL</v>
      </c>
      <c r="K1568">
        <f>IF(G1568="GK",VLOOKUP(F1568,'[1]2017GoalKeeper Stats'!$A$2:$S$109,4,FALSE),VLOOKUP(F1568,'[1]2017Player Stats'!$A$2:$AB$830,4,FALSE))</f>
        <v>3</v>
      </c>
      <c r="L1568">
        <f>IF(G1568="GK",VLOOKUP(F1568,'[1]2017GoalKeeper Stats'!$A$2:$S$109,5,FALSE),VLOOKUP(F1568,'[1]2017Player Stats'!$A$2:$AB$830,5,FALSE))</f>
        <v>2</v>
      </c>
      <c r="M1568">
        <f>IF(G1568="GK",VLOOKUP(F1568,'[1]2017GoalKeeper Stats'!$A$2:$S$109,6,FALSE),VLOOKUP(F1568,'[1]2017Player Stats'!$A$2:$AB$830,6,FALSE))</f>
        <v>174</v>
      </c>
      <c r="N1568">
        <f>IF(G1568="GK",VLOOKUP(F1568,'[1]2017GoalKeeper Stats'!$A$2:$S$109,7,FALSE),VLOOKUP(F1568,'[1]2017Player Stats'!$A$2:$AB$830,7,FALSE))</f>
        <v>0</v>
      </c>
      <c r="O1568">
        <f>IF(G1568="GK",VLOOKUP(F1568,'[1]2017GoalKeeper Stats'!$A$2:$S$109,8,FALSE),VLOOKUP(F1568,'[1]2017Player Stats'!$A$2:$AB$830,8,FALSE))</f>
        <v>0</v>
      </c>
      <c r="P1568">
        <f>IF(G1568="GK",VLOOKUP(F1568,'[1]2017GoalKeeper Stats'!$A$2:$S$109,9,FALSE),VLOOKUP(F1568,'[1]2017Player Stats'!$A$2:$AB$830,9,FALSE))</f>
        <v>0</v>
      </c>
      <c r="Q1568">
        <f>IF(G1568="GK",VLOOKUP(F1568,'[1]2017GoalKeeper Stats'!$A$2:$S$109,10,FALSE),VLOOKUP(F1568,'[1]2017Player Stats'!$A$2:$AB$830,10,FALSE))</f>
        <v>0</v>
      </c>
      <c r="R1568">
        <f>IF(G1568="GK",VLOOKUP(F1568,'[1]2017GoalKeeper Stats'!$A$2:$S$109,11,FALSE),VLOOKUP(F1568,'[1]2017Player Stats'!$A$2:$AB$830,11,FALSE))</f>
        <v>0</v>
      </c>
      <c r="S1568" t="str">
        <f>IF(G1568="GK",VLOOKUP(F1568,'[1]2017GoalKeeper Stats'!$A$2:$S$109,12,FALSE),VLOOKUP(F1568,'[1]2017Player Stats'!$A$2:$AB$830,12,FALSE))</f>
        <v>0/0</v>
      </c>
      <c r="T1568">
        <f>IF(G1568="GK",VLOOKUP(F1568,'[1]2017GoalKeeper Stats'!$A$2:$S$109,13,FALSE),VLOOKUP(F1568,'[1]2017Player Stats'!$A$2:$AB$830,13,FALSE))</f>
        <v>0</v>
      </c>
      <c r="U1568">
        <f>IF(G1568="GK",VLOOKUP(F1568,'[1]2017GoalKeeper Stats'!$A$2:$S$109,14,FALSE),VLOOKUP(F1568,'[1]2017Player Stats'!$A$2:$AB$830,14,FALSE))</f>
        <v>0</v>
      </c>
      <c r="V1568">
        <f>IF(G1568="GK",VLOOKUP(F1568,'[1]2017GoalKeeper Stats'!$A$2:$S$109,15,FALSE),VLOOKUP(F1568,'[1]2017Player Stats'!$A$2:$AB$830,15,FALSE))</f>
        <v>0</v>
      </c>
      <c r="W1568">
        <f>IF(G1568="GK",VLOOKUP(F1568,'[1]2017GoalKeeper Stats'!$A$2:$S$109,16,FALSE),VLOOKUP(F1568,'[1]2017Player Stats'!$A$2:$AB$830,16,FALSE))</f>
        <v>0</v>
      </c>
      <c r="X1568">
        <f>IF(G1568="GK",VLOOKUP(F1568,'[1]2017GoalKeeper Stats'!$A$2:$S$109,17,FALSE),VLOOKUP(F1568,'[1]2017Player Stats'!$A$2:$AB$830,17,FALSE))</f>
        <v>0</v>
      </c>
      <c r="Y1568">
        <f>IF(G1568="GK",VLOOKUP(F1568,'[1]2017GoalKeeper Stats'!$A$2:$S$109,18,FALSE),VLOOKUP(F1568,'[1]2017Player Stats'!$A$2:$AB$830,18,FALSE))</f>
        <v>0</v>
      </c>
      <c r="Z1568">
        <f>IF(G1568="GK",VLOOKUP(F1568,'[1]2017GoalKeeper Stats'!$A$2:$S$109,19,FALSE),VLOOKUP(F1568,'[1]2017Player Stats'!$A$2:$AB$830,19,FALSE))</f>
        <v>0</v>
      </c>
      <c r="AA1568">
        <f>IF(G1568="GK",VLOOKUP(F1568,'[1]2017GoalKeeper Stats'!$A$2:$S$109,20,FALSE),VLOOKUP(F1568,'[1]2017Player Stats'!$A$2:$AB$830,20,FALSE))</f>
        <v>0</v>
      </c>
      <c r="AB1568">
        <f>IF(G1568="GK",VLOOKUP(F1568,'[1]2017GoalKeeper Stats'!$A$2:$S$109,21,FALSE),VLOOKUP(F1568,'[1]2017Player Stats'!$A$2:$AB$830,21,FALSE))</f>
        <v>1</v>
      </c>
      <c r="AC1568">
        <f>IF(G1568="GK",VLOOKUP(F1568,'[1]2017GoalKeeper Stats'!$A$2:$S$109,22,FALSE),VLOOKUP(F1568,'[1]2017Player Stats'!$A$2:$AB$830,22,FALSE))</f>
        <v>1</v>
      </c>
      <c r="AD1568">
        <f>IF(G1568="GK",VLOOKUP(F1568,'[1]2017GoalKeeper Stats'!$A$2:$S$109,23,FALSE),VLOOKUP(F1568,'[1]2017Player Stats'!$A$2:$AB$830,23,FALSE))</f>
        <v>0</v>
      </c>
      <c r="AE1568">
        <f>IF(G1568="GK",VLOOKUP(F1568,'[1]2017GoalKeeper Stats'!$A$2:$S$109,24,FALSE),VLOOKUP(F1568,'[1]2017Player Stats'!$A$2:$AB$830,24,FALSE))</f>
        <v>0</v>
      </c>
      <c r="AF1568">
        <f>IF(G1568="GK",VLOOKUP(F1568,'[1]2017GoalKeeper Stats'!$A$2:$S$109,25,FALSE),VLOOKUP(F1568,'[1]2017Player Stats'!$A$2:$AB$830,25,FALSE))</f>
        <v>0</v>
      </c>
      <c r="AG1568">
        <f>IF(G1568="GK",VLOOKUP(F1568,'[1]2017GoalKeeper Stats'!$A$2:$S$109,26,FALSE),VLOOKUP(F1568,'[1]2017Player Stats'!$A$2:$AB$830,26,FALSE))</f>
        <v>0</v>
      </c>
      <c r="AH1568" s="51">
        <v>2017</v>
      </c>
      <c r="AI1568" s="51">
        <v>34</v>
      </c>
      <c r="AJ1568" s="51">
        <v>548</v>
      </c>
      <c r="AK1568" s="51">
        <v>420</v>
      </c>
      <c r="AL1568" s="51">
        <v>49</v>
      </c>
      <c r="AM1568" s="51">
        <v>54</v>
      </c>
      <c r="AN1568" s="51">
        <v>-5</v>
      </c>
      <c r="AO1568" s="52">
        <v>51.96</v>
      </c>
      <c r="AP1568" s="52">
        <v>49.83</v>
      </c>
      <c r="AQ1568" s="52">
        <v>2.12</v>
      </c>
      <c r="AR1568" s="52">
        <v>-7.12</v>
      </c>
      <c r="AS1568" s="51">
        <v>45</v>
      </c>
      <c r="AT1568" s="52">
        <v>48.26</v>
      </c>
    </row>
    <row r="1569" spans="1:46" hidden="1">
      <c r="A1569">
        <v>2017</v>
      </c>
      <c r="B1569" t="s">
        <v>861</v>
      </c>
      <c r="C1569" t="s">
        <v>207</v>
      </c>
      <c r="D1569" t="s">
        <v>2109</v>
      </c>
      <c r="E1569" t="s">
        <v>2110</v>
      </c>
      <c r="F1569" t="str">
        <f t="shared" si="24"/>
        <v>Raheem Edwards</v>
      </c>
      <c r="G1569" t="s">
        <v>875</v>
      </c>
      <c r="H1569" s="143">
        <v>53004</v>
      </c>
      <c r="I1569" s="143">
        <v>53004</v>
      </c>
      <c r="J1569" t="str">
        <f>IF(G1569="GK",VLOOKUP(F1569,'[1]2017GoalKeeper Stats'!$A$2:$S$109,2,FALSE),VLOOKUP(F1569,'[1]2017Player Stats'!$A$2:$AB$830,2,FALSE))</f>
        <v>MIN</v>
      </c>
      <c r="K1569">
        <f>IF(G1569="GK",VLOOKUP(F1569,'[1]2017GoalKeeper Stats'!$A$2:$S$109,4,FALSE),VLOOKUP(F1569,'[1]2017Player Stats'!$A$2:$AB$830,4,FALSE))</f>
        <v>21</v>
      </c>
      <c r="L1569">
        <f>IF(G1569="GK",VLOOKUP(F1569,'[1]2017GoalKeeper Stats'!$A$2:$S$109,5,FALSE),VLOOKUP(F1569,'[1]2017Player Stats'!$A$2:$AB$830,5,FALSE))</f>
        <v>10</v>
      </c>
      <c r="M1569">
        <f>IF(G1569="GK",VLOOKUP(F1569,'[1]2017GoalKeeper Stats'!$A$2:$S$109,6,FALSE),VLOOKUP(F1569,'[1]2017Player Stats'!$A$2:$AB$830,6,FALSE))</f>
        <v>1058</v>
      </c>
      <c r="N1569">
        <f>IF(G1569="GK",VLOOKUP(F1569,'[1]2017GoalKeeper Stats'!$A$2:$S$109,7,FALSE),VLOOKUP(F1569,'[1]2017Player Stats'!$A$2:$AB$830,7,FALSE))</f>
        <v>1</v>
      </c>
      <c r="O1569">
        <f>IF(G1569="GK",VLOOKUP(F1569,'[1]2017GoalKeeper Stats'!$A$2:$S$109,8,FALSE),VLOOKUP(F1569,'[1]2017Player Stats'!$A$2:$AB$830,8,FALSE))</f>
        <v>6</v>
      </c>
      <c r="P1569">
        <f>IF(G1569="GK",VLOOKUP(F1569,'[1]2017GoalKeeper Stats'!$A$2:$S$109,9,FALSE),VLOOKUP(F1569,'[1]2017Player Stats'!$A$2:$AB$830,9,FALSE))</f>
        <v>11</v>
      </c>
      <c r="Q1569">
        <f>IF(G1569="GK",VLOOKUP(F1569,'[1]2017GoalKeeper Stats'!$A$2:$S$109,10,FALSE),VLOOKUP(F1569,'[1]2017Player Stats'!$A$2:$AB$830,10,FALSE))</f>
        <v>4</v>
      </c>
      <c r="R1569">
        <f>IF(G1569="GK",VLOOKUP(F1569,'[1]2017GoalKeeper Stats'!$A$2:$S$109,11,FALSE),VLOOKUP(F1569,'[1]2017Player Stats'!$A$2:$AB$830,11,FALSE))</f>
        <v>0</v>
      </c>
      <c r="S1569" t="str">
        <f>IF(G1569="GK",VLOOKUP(F1569,'[1]2017GoalKeeper Stats'!$A$2:$S$109,12,FALSE),VLOOKUP(F1569,'[1]2017Player Stats'!$A$2:$AB$830,12,FALSE))</f>
        <v>0/0</v>
      </c>
      <c r="T1569">
        <f>IF(G1569="GK",VLOOKUP(F1569,'[1]2017GoalKeeper Stats'!$A$2:$S$109,13,FALSE),VLOOKUP(F1569,'[1]2017Player Stats'!$A$2:$AB$830,13,FALSE))</f>
        <v>1</v>
      </c>
      <c r="U1569">
        <f>IF(G1569="GK",VLOOKUP(F1569,'[1]2017GoalKeeper Stats'!$A$2:$S$109,14,FALSE),VLOOKUP(F1569,'[1]2017Player Stats'!$A$2:$AB$830,14,FALSE))</f>
        <v>0</v>
      </c>
      <c r="V1569">
        <f>IF(G1569="GK",VLOOKUP(F1569,'[1]2017GoalKeeper Stats'!$A$2:$S$109,15,FALSE),VLOOKUP(F1569,'[1]2017Player Stats'!$A$2:$AB$830,15,FALSE))</f>
        <v>0.09</v>
      </c>
      <c r="W1569">
        <f>IF(G1569="GK",VLOOKUP(F1569,'[1]2017GoalKeeper Stats'!$A$2:$S$109,16,FALSE),VLOOKUP(F1569,'[1]2017Player Stats'!$A$2:$AB$830,16,FALSE))</f>
        <v>9.1</v>
      </c>
      <c r="X1569">
        <f>IF(G1569="GK",VLOOKUP(F1569,'[1]2017GoalKeeper Stats'!$A$2:$S$109,17,FALSE),VLOOKUP(F1569,'[1]2017Player Stats'!$A$2:$AB$830,17,FALSE))</f>
        <v>3</v>
      </c>
      <c r="Y1569">
        <f>IF(G1569="GK",VLOOKUP(F1569,'[1]2017GoalKeeper Stats'!$A$2:$S$109,18,FALSE),VLOOKUP(F1569,'[1]2017Player Stats'!$A$2:$AB$830,18,FALSE))</f>
        <v>3</v>
      </c>
      <c r="Z1569">
        <f>IF(G1569="GK",VLOOKUP(F1569,'[1]2017GoalKeeper Stats'!$A$2:$S$109,19,FALSE),VLOOKUP(F1569,'[1]2017Player Stats'!$A$2:$AB$830,19,FALSE))</f>
        <v>3</v>
      </c>
      <c r="AA1569">
        <f>IF(G1569="GK",VLOOKUP(F1569,'[1]2017GoalKeeper Stats'!$A$2:$S$109,20,FALSE),VLOOKUP(F1569,'[1]2017Player Stats'!$A$2:$AB$830,20,FALSE))</f>
        <v>0.51</v>
      </c>
      <c r="AB1569">
        <f>IF(G1569="GK",VLOOKUP(F1569,'[1]2017GoalKeeper Stats'!$A$2:$S$109,21,FALSE),VLOOKUP(F1569,'[1]2017Player Stats'!$A$2:$AB$830,21,FALSE))</f>
        <v>20</v>
      </c>
      <c r="AC1569">
        <f>IF(G1569="GK",VLOOKUP(F1569,'[1]2017GoalKeeper Stats'!$A$2:$S$109,22,FALSE),VLOOKUP(F1569,'[1]2017Player Stats'!$A$2:$AB$830,22,FALSE))</f>
        <v>14</v>
      </c>
      <c r="AD1569">
        <f>IF(G1569="GK",VLOOKUP(F1569,'[1]2017GoalKeeper Stats'!$A$2:$S$109,23,FALSE),VLOOKUP(F1569,'[1]2017Player Stats'!$A$2:$AB$830,23,FALSE))</f>
        <v>5</v>
      </c>
      <c r="AE1569">
        <f>IF(G1569="GK",VLOOKUP(F1569,'[1]2017GoalKeeper Stats'!$A$2:$S$109,24,FALSE),VLOOKUP(F1569,'[1]2017Player Stats'!$A$2:$AB$830,24,FALSE))</f>
        <v>1</v>
      </c>
      <c r="AF1569">
        <f>IF(G1569="GK",VLOOKUP(F1569,'[1]2017GoalKeeper Stats'!$A$2:$S$109,25,FALSE),VLOOKUP(F1569,'[1]2017Player Stats'!$A$2:$AB$830,25,FALSE))</f>
        <v>0</v>
      </c>
      <c r="AG1569">
        <f>IF(G1569="GK",VLOOKUP(F1569,'[1]2017GoalKeeper Stats'!$A$2:$S$109,26,FALSE),VLOOKUP(F1569,'[1]2017Player Stats'!$A$2:$AB$830,26,FALSE))</f>
        <v>36.36</v>
      </c>
      <c r="AH1569" s="51">
        <v>2017</v>
      </c>
      <c r="AI1569" s="51">
        <v>34</v>
      </c>
      <c r="AJ1569" s="51">
        <v>441</v>
      </c>
      <c r="AK1569" s="51">
        <v>404</v>
      </c>
      <c r="AL1569" s="51">
        <v>71</v>
      </c>
      <c r="AM1569" s="51">
        <v>37</v>
      </c>
      <c r="AN1569" s="51">
        <v>34</v>
      </c>
      <c r="AO1569" s="52">
        <v>52.62</v>
      </c>
      <c r="AP1569" s="52">
        <v>41.42</v>
      </c>
      <c r="AQ1569" s="52">
        <v>11.21</v>
      </c>
      <c r="AR1569" s="52">
        <v>22.79</v>
      </c>
      <c r="AS1569" s="51">
        <v>69</v>
      </c>
      <c r="AT1569" s="52">
        <v>54.4</v>
      </c>
    </row>
    <row r="1570" spans="1:46" hidden="1">
      <c r="A1570">
        <v>2017</v>
      </c>
      <c r="B1570" t="s">
        <v>204</v>
      </c>
      <c r="C1570" t="s">
        <v>204</v>
      </c>
      <c r="D1570" t="s">
        <v>1009</v>
      </c>
      <c r="E1570" t="s">
        <v>2111</v>
      </c>
      <c r="F1570" t="str">
        <f t="shared" si="24"/>
        <v>Jack Elliott</v>
      </c>
      <c r="G1570" t="s">
        <v>893</v>
      </c>
      <c r="H1570" s="143">
        <v>53004</v>
      </c>
      <c r="I1570" s="143">
        <v>53004</v>
      </c>
      <c r="J1570" t="str">
        <f>IF(G1570="GK",VLOOKUP(F1570,'[1]2017GoalKeeper Stats'!$A$2:$S$109,2,FALSE),VLOOKUP(F1570,'[1]2017Player Stats'!$A$2:$AB$830,2,FALSE))</f>
        <v>PHI</v>
      </c>
      <c r="K1570">
        <f>IF(G1570="GK",VLOOKUP(F1570,'[1]2017GoalKeeper Stats'!$A$2:$S$109,4,FALSE),VLOOKUP(F1570,'[1]2017Player Stats'!$A$2:$AB$830,4,FALSE))</f>
        <v>30</v>
      </c>
      <c r="L1570">
        <f>IF(G1570="GK",VLOOKUP(F1570,'[1]2017GoalKeeper Stats'!$A$2:$S$109,5,FALSE),VLOOKUP(F1570,'[1]2017Player Stats'!$A$2:$AB$830,5,FALSE))</f>
        <v>29</v>
      </c>
      <c r="M1570">
        <f>IF(G1570="GK",VLOOKUP(F1570,'[1]2017GoalKeeper Stats'!$A$2:$S$109,6,FALSE),VLOOKUP(F1570,'[1]2017Player Stats'!$A$2:$AB$830,6,FALSE))</f>
        <v>2621</v>
      </c>
      <c r="N1570">
        <f>IF(G1570="GK",VLOOKUP(F1570,'[1]2017GoalKeeper Stats'!$A$2:$S$109,7,FALSE),VLOOKUP(F1570,'[1]2017Player Stats'!$A$2:$AB$830,7,FALSE))</f>
        <v>1</v>
      </c>
      <c r="O1570">
        <f>IF(G1570="GK",VLOOKUP(F1570,'[1]2017GoalKeeper Stats'!$A$2:$S$109,8,FALSE),VLOOKUP(F1570,'[1]2017Player Stats'!$A$2:$AB$830,8,FALSE))</f>
        <v>1</v>
      </c>
      <c r="P1570">
        <f>IF(G1570="GK",VLOOKUP(F1570,'[1]2017GoalKeeper Stats'!$A$2:$S$109,9,FALSE),VLOOKUP(F1570,'[1]2017Player Stats'!$A$2:$AB$830,9,FALSE))</f>
        <v>7</v>
      </c>
      <c r="Q1570">
        <f>IF(G1570="GK",VLOOKUP(F1570,'[1]2017GoalKeeper Stats'!$A$2:$S$109,10,FALSE),VLOOKUP(F1570,'[1]2017Player Stats'!$A$2:$AB$830,10,FALSE))</f>
        <v>3</v>
      </c>
      <c r="R1570">
        <f>IF(G1570="GK",VLOOKUP(F1570,'[1]2017GoalKeeper Stats'!$A$2:$S$109,11,FALSE),VLOOKUP(F1570,'[1]2017Player Stats'!$A$2:$AB$830,11,FALSE))</f>
        <v>0</v>
      </c>
      <c r="S1570" t="str">
        <f>IF(G1570="GK",VLOOKUP(F1570,'[1]2017GoalKeeper Stats'!$A$2:$S$109,12,FALSE),VLOOKUP(F1570,'[1]2017Player Stats'!$A$2:$AB$830,12,FALSE))</f>
        <v>0/0</v>
      </c>
      <c r="T1570">
        <f>IF(G1570="GK",VLOOKUP(F1570,'[1]2017GoalKeeper Stats'!$A$2:$S$109,13,FALSE),VLOOKUP(F1570,'[1]2017Player Stats'!$A$2:$AB$830,13,FALSE))</f>
        <v>0</v>
      </c>
      <c r="U1570">
        <f>IF(G1570="GK",VLOOKUP(F1570,'[1]2017GoalKeeper Stats'!$A$2:$S$109,14,FALSE),VLOOKUP(F1570,'[1]2017Player Stats'!$A$2:$AB$830,14,FALSE))</f>
        <v>1</v>
      </c>
      <c r="V1570">
        <f>IF(G1570="GK",VLOOKUP(F1570,'[1]2017GoalKeeper Stats'!$A$2:$S$109,15,FALSE),VLOOKUP(F1570,'[1]2017Player Stats'!$A$2:$AB$830,15,FALSE))</f>
        <v>0.03</v>
      </c>
      <c r="W1570">
        <f>IF(G1570="GK",VLOOKUP(F1570,'[1]2017GoalKeeper Stats'!$A$2:$S$109,16,FALSE),VLOOKUP(F1570,'[1]2017Player Stats'!$A$2:$AB$830,16,FALSE))</f>
        <v>14.3</v>
      </c>
      <c r="X1570">
        <f>IF(G1570="GK",VLOOKUP(F1570,'[1]2017GoalKeeper Stats'!$A$2:$S$109,17,FALSE),VLOOKUP(F1570,'[1]2017Player Stats'!$A$2:$AB$830,17,FALSE))</f>
        <v>0</v>
      </c>
      <c r="Y1570">
        <f>IF(G1570="GK",VLOOKUP(F1570,'[1]2017GoalKeeper Stats'!$A$2:$S$109,18,FALSE),VLOOKUP(F1570,'[1]2017Player Stats'!$A$2:$AB$830,18,FALSE))</f>
        <v>1</v>
      </c>
      <c r="Z1570">
        <f>IF(G1570="GK",VLOOKUP(F1570,'[1]2017GoalKeeper Stats'!$A$2:$S$109,19,FALSE),VLOOKUP(F1570,'[1]2017Player Stats'!$A$2:$AB$830,19,FALSE))</f>
        <v>0</v>
      </c>
      <c r="AA1570">
        <f>IF(G1570="GK",VLOOKUP(F1570,'[1]2017GoalKeeper Stats'!$A$2:$S$109,20,FALSE),VLOOKUP(F1570,'[1]2017Player Stats'!$A$2:$AB$830,20,FALSE))</f>
        <v>0.03</v>
      </c>
      <c r="AB1570">
        <f>IF(G1570="GK",VLOOKUP(F1570,'[1]2017GoalKeeper Stats'!$A$2:$S$109,21,FALSE),VLOOKUP(F1570,'[1]2017Player Stats'!$A$2:$AB$830,21,FALSE))</f>
        <v>27</v>
      </c>
      <c r="AC1570">
        <f>IF(G1570="GK",VLOOKUP(F1570,'[1]2017GoalKeeper Stats'!$A$2:$S$109,22,FALSE),VLOOKUP(F1570,'[1]2017Player Stats'!$A$2:$AB$830,22,FALSE))</f>
        <v>12</v>
      </c>
      <c r="AD1570">
        <f>IF(G1570="GK",VLOOKUP(F1570,'[1]2017GoalKeeper Stats'!$A$2:$S$109,23,FALSE),VLOOKUP(F1570,'[1]2017Player Stats'!$A$2:$AB$830,23,FALSE))</f>
        <v>0</v>
      </c>
      <c r="AE1570">
        <f>IF(G1570="GK",VLOOKUP(F1570,'[1]2017GoalKeeper Stats'!$A$2:$S$109,24,FALSE),VLOOKUP(F1570,'[1]2017Player Stats'!$A$2:$AB$830,24,FALSE))</f>
        <v>4</v>
      </c>
      <c r="AF1570">
        <f>IF(G1570="GK",VLOOKUP(F1570,'[1]2017GoalKeeper Stats'!$A$2:$S$109,25,FALSE),VLOOKUP(F1570,'[1]2017Player Stats'!$A$2:$AB$830,25,FALSE))</f>
        <v>0</v>
      </c>
      <c r="AG1570">
        <f>IF(G1570="GK",VLOOKUP(F1570,'[1]2017GoalKeeper Stats'!$A$2:$S$109,26,FALSE),VLOOKUP(F1570,'[1]2017Player Stats'!$A$2:$AB$830,26,FALSE))</f>
        <v>42.86</v>
      </c>
      <c r="AH1570" s="51">
        <v>2017</v>
      </c>
      <c r="AI1570" s="51">
        <v>34</v>
      </c>
      <c r="AJ1570" s="51">
        <v>386</v>
      </c>
      <c r="AK1570" s="51">
        <v>424</v>
      </c>
      <c r="AL1570" s="51">
        <v>49</v>
      </c>
      <c r="AM1570" s="51">
        <v>47</v>
      </c>
      <c r="AN1570" s="51">
        <v>2</v>
      </c>
      <c r="AO1570" s="52">
        <v>43.73</v>
      </c>
      <c r="AP1570" s="52">
        <v>44.93</v>
      </c>
      <c r="AQ1570" s="52">
        <v>-1.2</v>
      </c>
      <c r="AR1570" s="52">
        <v>3.2</v>
      </c>
      <c r="AS1570" s="51">
        <v>42</v>
      </c>
      <c r="AT1570" s="52">
        <v>44.82</v>
      </c>
    </row>
    <row r="1571" spans="1:46" hidden="1">
      <c r="A1571">
        <v>2017</v>
      </c>
      <c r="B1571" t="s">
        <v>204</v>
      </c>
      <c r="C1571" t="s">
        <v>204</v>
      </c>
      <c r="D1571" t="s">
        <v>2112</v>
      </c>
      <c r="E1571" t="s">
        <v>2113</v>
      </c>
      <c r="F1571" t="str">
        <f t="shared" si="24"/>
        <v>Marcus Epps</v>
      </c>
      <c r="G1571" t="s">
        <v>860</v>
      </c>
      <c r="H1571" s="143">
        <v>53004</v>
      </c>
      <c r="I1571" s="143">
        <v>53004</v>
      </c>
      <c r="J1571" t="str">
        <f>IF(G1571="GK",VLOOKUP(F1571,'[1]2017GoalKeeper Stats'!$A$2:$S$109,2,FALSE),VLOOKUP(F1571,'[1]2017Player Stats'!$A$2:$AB$830,2,FALSE))</f>
        <v>PHI</v>
      </c>
      <c r="K1571">
        <f>IF(G1571="GK",VLOOKUP(F1571,'[1]2017GoalKeeper Stats'!$A$2:$S$109,4,FALSE),VLOOKUP(F1571,'[1]2017Player Stats'!$A$2:$AB$830,4,FALSE))</f>
        <v>19</v>
      </c>
      <c r="L1571">
        <f>IF(G1571="GK",VLOOKUP(F1571,'[1]2017GoalKeeper Stats'!$A$2:$S$109,5,FALSE),VLOOKUP(F1571,'[1]2017Player Stats'!$A$2:$AB$830,5,FALSE))</f>
        <v>7</v>
      </c>
      <c r="M1571">
        <f>IF(G1571="GK",VLOOKUP(F1571,'[1]2017GoalKeeper Stats'!$A$2:$S$109,6,FALSE),VLOOKUP(F1571,'[1]2017Player Stats'!$A$2:$AB$830,6,FALSE))</f>
        <v>709</v>
      </c>
      <c r="N1571">
        <f>IF(G1571="GK",VLOOKUP(F1571,'[1]2017GoalKeeper Stats'!$A$2:$S$109,7,FALSE),VLOOKUP(F1571,'[1]2017Player Stats'!$A$2:$AB$830,7,FALSE))</f>
        <v>2</v>
      </c>
      <c r="O1571">
        <f>IF(G1571="GK",VLOOKUP(F1571,'[1]2017GoalKeeper Stats'!$A$2:$S$109,8,FALSE),VLOOKUP(F1571,'[1]2017Player Stats'!$A$2:$AB$830,8,FALSE))</f>
        <v>1</v>
      </c>
      <c r="P1571">
        <f>IF(G1571="GK",VLOOKUP(F1571,'[1]2017GoalKeeper Stats'!$A$2:$S$109,9,FALSE),VLOOKUP(F1571,'[1]2017Player Stats'!$A$2:$AB$830,9,FALSE))</f>
        <v>16</v>
      </c>
      <c r="Q1571">
        <f>IF(G1571="GK",VLOOKUP(F1571,'[1]2017GoalKeeper Stats'!$A$2:$S$109,10,FALSE),VLOOKUP(F1571,'[1]2017Player Stats'!$A$2:$AB$830,10,FALSE))</f>
        <v>5</v>
      </c>
      <c r="R1571">
        <f>IF(G1571="GK",VLOOKUP(F1571,'[1]2017GoalKeeper Stats'!$A$2:$S$109,11,FALSE),VLOOKUP(F1571,'[1]2017Player Stats'!$A$2:$AB$830,11,FALSE))</f>
        <v>1</v>
      </c>
      <c r="S1571" t="str">
        <f>IF(G1571="GK",VLOOKUP(F1571,'[1]2017GoalKeeper Stats'!$A$2:$S$109,12,FALSE),VLOOKUP(F1571,'[1]2017Player Stats'!$A$2:$AB$830,12,FALSE))</f>
        <v>0/0</v>
      </c>
      <c r="T1571">
        <f>IF(G1571="GK",VLOOKUP(F1571,'[1]2017GoalKeeper Stats'!$A$2:$S$109,13,FALSE),VLOOKUP(F1571,'[1]2017Player Stats'!$A$2:$AB$830,13,FALSE))</f>
        <v>2</v>
      </c>
      <c r="U1571">
        <f>IF(G1571="GK",VLOOKUP(F1571,'[1]2017GoalKeeper Stats'!$A$2:$S$109,14,FALSE),VLOOKUP(F1571,'[1]2017Player Stats'!$A$2:$AB$830,14,FALSE))</f>
        <v>0</v>
      </c>
      <c r="V1571">
        <f>IF(G1571="GK",VLOOKUP(F1571,'[1]2017GoalKeeper Stats'!$A$2:$S$109,15,FALSE),VLOOKUP(F1571,'[1]2017Player Stats'!$A$2:$AB$830,15,FALSE))</f>
        <v>0.25</v>
      </c>
      <c r="W1571">
        <f>IF(G1571="GK",VLOOKUP(F1571,'[1]2017GoalKeeper Stats'!$A$2:$S$109,16,FALSE),VLOOKUP(F1571,'[1]2017Player Stats'!$A$2:$AB$830,16,FALSE))</f>
        <v>12.5</v>
      </c>
      <c r="X1571">
        <f>IF(G1571="GK",VLOOKUP(F1571,'[1]2017GoalKeeper Stats'!$A$2:$S$109,17,FALSE),VLOOKUP(F1571,'[1]2017Player Stats'!$A$2:$AB$830,17,FALSE))</f>
        <v>1</v>
      </c>
      <c r="Y1571">
        <f>IF(G1571="GK",VLOOKUP(F1571,'[1]2017GoalKeeper Stats'!$A$2:$S$109,18,FALSE),VLOOKUP(F1571,'[1]2017Player Stats'!$A$2:$AB$830,18,FALSE))</f>
        <v>1</v>
      </c>
      <c r="Z1571">
        <f>IF(G1571="GK",VLOOKUP(F1571,'[1]2017GoalKeeper Stats'!$A$2:$S$109,19,FALSE),VLOOKUP(F1571,'[1]2017Player Stats'!$A$2:$AB$830,19,FALSE))</f>
        <v>0</v>
      </c>
      <c r="AA1571">
        <f>IF(G1571="GK",VLOOKUP(F1571,'[1]2017GoalKeeper Stats'!$A$2:$S$109,20,FALSE),VLOOKUP(F1571,'[1]2017Player Stats'!$A$2:$AB$830,20,FALSE))</f>
        <v>0.13</v>
      </c>
      <c r="AB1571">
        <f>IF(G1571="GK",VLOOKUP(F1571,'[1]2017GoalKeeper Stats'!$A$2:$S$109,21,FALSE),VLOOKUP(F1571,'[1]2017Player Stats'!$A$2:$AB$830,21,FALSE))</f>
        <v>3</v>
      </c>
      <c r="AC1571">
        <f>IF(G1571="GK",VLOOKUP(F1571,'[1]2017GoalKeeper Stats'!$A$2:$S$109,22,FALSE),VLOOKUP(F1571,'[1]2017Player Stats'!$A$2:$AB$830,22,FALSE))</f>
        <v>3</v>
      </c>
      <c r="AD1571">
        <f>IF(G1571="GK",VLOOKUP(F1571,'[1]2017GoalKeeper Stats'!$A$2:$S$109,23,FALSE),VLOOKUP(F1571,'[1]2017Player Stats'!$A$2:$AB$830,23,FALSE))</f>
        <v>2</v>
      </c>
      <c r="AE1571">
        <f>IF(G1571="GK",VLOOKUP(F1571,'[1]2017GoalKeeper Stats'!$A$2:$S$109,24,FALSE),VLOOKUP(F1571,'[1]2017Player Stats'!$A$2:$AB$830,24,FALSE))</f>
        <v>0</v>
      </c>
      <c r="AF1571">
        <f>IF(G1571="GK",VLOOKUP(F1571,'[1]2017GoalKeeper Stats'!$A$2:$S$109,25,FALSE),VLOOKUP(F1571,'[1]2017Player Stats'!$A$2:$AB$830,25,FALSE))</f>
        <v>0</v>
      </c>
      <c r="AG1571">
        <f>IF(G1571="GK",VLOOKUP(F1571,'[1]2017GoalKeeper Stats'!$A$2:$S$109,26,FALSE),VLOOKUP(F1571,'[1]2017Player Stats'!$A$2:$AB$830,26,FALSE))</f>
        <v>31.25</v>
      </c>
      <c r="AH1571" s="51">
        <v>2017</v>
      </c>
      <c r="AI1571" s="51">
        <v>34</v>
      </c>
      <c r="AJ1571" s="51">
        <v>386</v>
      </c>
      <c r="AK1571" s="51">
        <v>424</v>
      </c>
      <c r="AL1571" s="51">
        <v>49</v>
      </c>
      <c r="AM1571" s="51">
        <v>47</v>
      </c>
      <c r="AN1571" s="51">
        <v>2</v>
      </c>
      <c r="AO1571" s="52">
        <v>43.73</v>
      </c>
      <c r="AP1571" s="52">
        <v>44.93</v>
      </c>
      <c r="AQ1571" s="52">
        <v>-1.2</v>
      </c>
      <c r="AR1571" s="52">
        <v>3.2</v>
      </c>
      <c r="AS1571" s="51">
        <v>42</v>
      </c>
      <c r="AT1571" s="52">
        <v>44.82</v>
      </c>
    </row>
    <row r="1572" spans="1:46" hidden="1">
      <c r="A1572">
        <v>2017</v>
      </c>
      <c r="B1572" t="s">
        <v>199</v>
      </c>
      <c r="C1572" t="s">
        <v>199</v>
      </c>
      <c r="D1572" t="s">
        <v>965</v>
      </c>
      <c r="E1572" t="s">
        <v>1860</v>
      </c>
      <c r="F1572" t="str">
        <f t="shared" si="24"/>
        <v>Jose Escalante</v>
      </c>
      <c r="G1572" t="s">
        <v>860</v>
      </c>
      <c r="H1572" s="143">
        <v>53004</v>
      </c>
      <c r="I1572" s="143">
        <v>53004</v>
      </c>
      <c r="J1572" t="str">
        <f>IF(G1572="GK",VLOOKUP(F1572,'[1]2017GoalKeeper Stats'!$A$2:$S$109,2,FALSE),VLOOKUP(F1572,'[1]2017Player Stats'!$A$2:$AB$830,2,FALSE))</f>
        <v>HOU</v>
      </c>
      <c r="K1572">
        <f>IF(G1572="GK",VLOOKUP(F1572,'[1]2017GoalKeeper Stats'!$A$2:$S$109,4,FALSE),VLOOKUP(F1572,'[1]2017Player Stats'!$A$2:$AB$830,4,FALSE))</f>
        <v>3</v>
      </c>
      <c r="L1572">
        <f>IF(G1572="GK",VLOOKUP(F1572,'[1]2017GoalKeeper Stats'!$A$2:$S$109,5,FALSE),VLOOKUP(F1572,'[1]2017Player Stats'!$A$2:$AB$830,5,FALSE))</f>
        <v>0</v>
      </c>
      <c r="M1572">
        <f>IF(G1572="GK",VLOOKUP(F1572,'[1]2017GoalKeeper Stats'!$A$2:$S$109,6,FALSE),VLOOKUP(F1572,'[1]2017Player Stats'!$A$2:$AB$830,6,FALSE))</f>
        <v>24</v>
      </c>
      <c r="N1572">
        <f>IF(G1572="GK",VLOOKUP(F1572,'[1]2017GoalKeeper Stats'!$A$2:$S$109,7,FALSE),VLOOKUP(F1572,'[1]2017Player Stats'!$A$2:$AB$830,7,FALSE))</f>
        <v>0</v>
      </c>
      <c r="O1572">
        <f>IF(G1572="GK",VLOOKUP(F1572,'[1]2017GoalKeeper Stats'!$A$2:$S$109,8,FALSE),VLOOKUP(F1572,'[1]2017Player Stats'!$A$2:$AB$830,8,FALSE))</f>
        <v>0</v>
      </c>
      <c r="P1572">
        <f>IF(G1572="GK",VLOOKUP(F1572,'[1]2017GoalKeeper Stats'!$A$2:$S$109,9,FALSE),VLOOKUP(F1572,'[1]2017Player Stats'!$A$2:$AB$830,9,FALSE))</f>
        <v>2</v>
      </c>
      <c r="Q1572">
        <f>IF(G1572="GK",VLOOKUP(F1572,'[1]2017GoalKeeper Stats'!$A$2:$S$109,10,FALSE),VLOOKUP(F1572,'[1]2017Player Stats'!$A$2:$AB$830,10,FALSE))</f>
        <v>0</v>
      </c>
      <c r="R1572">
        <f>IF(G1572="GK",VLOOKUP(F1572,'[1]2017GoalKeeper Stats'!$A$2:$S$109,11,FALSE),VLOOKUP(F1572,'[1]2017Player Stats'!$A$2:$AB$830,11,FALSE))</f>
        <v>0</v>
      </c>
      <c r="S1572" t="str">
        <f>IF(G1572="GK",VLOOKUP(F1572,'[1]2017GoalKeeper Stats'!$A$2:$S$109,12,FALSE),VLOOKUP(F1572,'[1]2017Player Stats'!$A$2:$AB$830,12,FALSE))</f>
        <v>0/0</v>
      </c>
      <c r="T1572">
        <f>IF(G1572="GK",VLOOKUP(F1572,'[1]2017GoalKeeper Stats'!$A$2:$S$109,13,FALSE),VLOOKUP(F1572,'[1]2017Player Stats'!$A$2:$AB$830,13,FALSE))</f>
        <v>0</v>
      </c>
      <c r="U1572">
        <f>IF(G1572="GK",VLOOKUP(F1572,'[1]2017GoalKeeper Stats'!$A$2:$S$109,14,FALSE),VLOOKUP(F1572,'[1]2017Player Stats'!$A$2:$AB$830,14,FALSE))</f>
        <v>0</v>
      </c>
      <c r="V1572">
        <f>IF(G1572="GK",VLOOKUP(F1572,'[1]2017GoalKeeper Stats'!$A$2:$S$109,15,FALSE),VLOOKUP(F1572,'[1]2017Player Stats'!$A$2:$AB$830,15,FALSE))</f>
        <v>0</v>
      </c>
      <c r="W1572">
        <f>IF(G1572="GK",VLOOKUP(F1572,'[1]2017GoalKeeper Stats'!$A$2:$S$109,16,FALSE),VLOOKUP(F1572,'[1]2017Player Stats'!$A$2:$AB$830,16,FALSE))</f>
        <v>0</v>
      </c>
      <c r="X1572">
        <f>IF(G1572="GK",VLOOKUP(F1572,'[1]2017GoalKeeper Stats'!$A$2:$S$109,17,FALSE),VLOOKUP(F1572,'[1]2017Player Stats'!$A$2:$AB$830,17,FALSE))</f>
        <v>0</v>
      </c>
      <c r="Y1572">
        <f>IF(G1572="GK",VLOOKUP(F1572,'[1]2017GoalKeeper Stats'!$A$2:$S$109,18,FALSE),VLOOKUP(F1572,'[1]2017Player Stats'!$A$2:$AB$830,18,FALSE))</f>
        <v>0</v>
      </c>
      <c r="Z1572">
        <f>IF(G1572="GK",VLOOKUP(F1572,'[1]2017GoalKeeper Stats'!$A$2:$S$109,19,FALSE),VLOOKUP(F1572,'[1]2017Player Stats'!$A$2:$AB$830,19,FALSE))</f>
        <v>0</v>
      </c>
      <c r="AA1572">
        <f>IF(G1572="GK",VLOOKUP(F1572,'[1]2017GoalKeeper Stats'!$A$2:$S$109,20,FALSE),VLOOKUP(F1572,'[1]2017Player Stats'!$A$2:$AB$830,20,FALSE))</f>
        <v>0</v>
      </c>
      <c r="AB1572">
        <f>IF(G1572="GK",VLOOKUP(F1572,'[1]2017GoalKeeper Stats'!$A$2:$S$109,21,FALSE),VLOOKUP(F1572,'[1]2017Player Stats'!$A$2:$AB$830,21,FALSE))</f>
        <v>0</v>
      </c>
      <c r="AC1572">
        <f>IF(G1572="GK",VLOOKUP(F1572,'[1]2017GoalKeeper Stats'!$A$2:$S$109,22,FALSE),VLOOKUP(F1572,'[1]2017Player Stats'!$A$2:$AB$830,22,FALSE))</f>
        <v>2</v>
      </c>
      <c r="AD1572">
        <f>IF(G1572="GK",VLOOKUP(F1572,'[1]2017GoalKeeper Stats'!$A$2:$S$109,23,FALSE),VLOOKUP(F1572,'[1]2017Player Stats'!$A$2:$AB$830,23,FALSE))</f>
        <v>0</v>
      </c>
      <c r="AE1572">
        <f>IF(G1572="GK",VLOOKUP(F1572,'[1]2017GoalKeeper Stats'!$A$2:$S$109,24,FALSE),VLOOKUP(F1572,'[1]2017Player Stats'!$A$2:$AB$830,24,FALSE))</f>
        <v>0</v>
      </c>
      <c r="AF1572">
        <f>IF(G1572="GK",VLOOKUP(F1572,'[1]2017GoalKeeper Stats'!$A$2:$S$109,25,FALSE),VLOOKUP(F1572,'[1]2017Player Stats'!$A$2:$AB$830,25,FALSE))</f>
        <v>0</v>
      </c>
      <c r="AG1572">
        <f>IF(G1572="GK",VLOOKUP(F1572,'[1]2017GoalKeeper Stats'!$A$2:$S$109,26,FALSE),VLOOKUP(F1572,'[1]2017Player Stats'!$A$2:$AB$830,26,FALSE))</f>
        <v>0</v>
      </c>
      <c r="AH1572" s="51">
        <v>2017</v>
      </c>
      <c r="AI1572" s="51">
        <v>34</v>
      </c>
      <c r="AJ1572" s="51">
        <v>469</v>
      </c>
      <c r="AK1572" s="51">
        <v>437</v>
      </c>
      <c r="AL1572" s="51">
        <v>55</v>
      </c>
      <c r="AM1572" s="51">
        <v>44</v>
      </c>
      <c r="AN1572" s="51">
        <v>11</v>
      </c>
      <c r="AO1572" s="52">
        <v>52.47</v>
      </c>
      <c r="AP1572" s="52">
        <v>44.51</v>
      </c>
      <c r="AQ1572" s="52">
        <v>7.95</v>
      </c>
      <c r="AR1572" s="52">
        <v>3.05</v>
      </c>
      <c r="AS1572" s="51">
        <v>50</v>
      </c>
      <c r="AT1572" s="52">
        <v>51.45</v>
      </c>
    </row>
    <row r="1573" spans="1:46" hidden="1">
      <c r="A1573">
        <v>2017</v>
      </c>
      <c r="B1573" t="s">
        <v>201</v>
      </c>
      <c r="C1573" t="s">
        <v>201</v>
      </c>
      <c r="D1573" t="s">
        <v>930</v>
      </c>
      <c r="E1573" t="s">
        <v>1686</v>
      </c>
      <c r="F1573" t="str">
        <f t="shared" si="24"/>
        <v>Kyle Fisher</v>
      </c>
      <c r="G1573" t="s">
        <v>893</v>
      </c>
      <c r="H1573" s="143">
        <v>53004</v>
      </c>
      <c r="I1573" s="143">
        <v>53004</v>
      </c>
      <c r="J1573" t="str">
        <f>IF(G1573="GK",VLOOKUP(F1573,'[1]2017GoalKeeper Stats'!$A$2:$S$109,2,FALSE),VLOOKUP(F1573,'[1]2017Player Stats'!$A$2:$AB$830,2,FALSE))</f>
        <v>MTL</v>
      </c>
      <c r="K1573">
        <f>IF(G1573="GK",VLOOKUP(F1573,'[1]2017GoalKeeper Stats'!$A$2:$S$109,4,FALSE),VLOOKUP(F1573,'[1]2017Player Stats'!$A$2:$AB$830,4,FALSE))</f>
        <v>20</v>
      </c>
      <c r="L1573">
        <f>IF(G1573="GK",VLOOKUP(F1573,'[1]2017GoalKeeper Stats'!$A$2:$S$109,5,FALSE),VLOOKUP(F1573,'[1]2017Player Stats'!$A$2:$AB$830,5,FALSE))</f>
        <v>15</v>
      </c>
      <c r="M1573">
        <f>IF(G1573="GK",VLOOKUP(F1573,'[1]2017GoalKeeper Stats'!$A$2:$S$109,6,FALSE),VLOOKUP(F1573,'[1]2017Player Stats'!$A$2:$AB$830,6,FALSE))</f>
        <v>1455</v>
      </c>
      <c r="N1573">
        <f>IF(G1573="GK",VLOOKUP(F1573,'[1]2017GoalKeeper Stats'!$A$2:$S$109,7,FALSE),VLOOKUP(F1573,'[1]2017Player Stats'!$A$2:$AB$830,7,FALSE))</f>
        <v>1</v>
      </c>
      <c r="O1573">
        <f>IF(G1573="GK",VLOOKUP(F1573,'[1]2017GoalKeeper Stats'!$A$2:$S$109,8,FALSE),VLOOKUP(F1573,'[1]2017Player Stats'!$A$2:$AB$830,8,FALSE))</f>
        <v>0</v>
      </c>
      <c r="P1573">
        <f>IF(G1573="GK",VLOOKUP(F1573,'[1]2017GoalKeeper Stats'!$A$2:$S$109,9,FALSE),VLOOKUP(F1573,'[1]2017Player Stats'!$A$2:$AB$830,9,FALSE))</f>
        <v>6</v>
      </c>
      <c r="Q1573">
        <f>IF(G1573="GK",VLOOKUP(F1573,'[1]2017GoalKeeper Stats'!$A$2:$S$109,10,FALSE),VLOOKUP(F1573,'[1]2017Player Stats'!$A$2:$AB$830,10,FALSE))</f>
        <v>1</v>
      </c>
      <c r="R1573">
        <f>IF(G1573="GK",VLOOKUP(F1573,'[1]2017GoalKeeper Stats'!$A$2:$S$109,11,FALSE),VLOOKUP(F1573,'[1]2017Player Stats'!$A$2:$AB$830,11,FALSE))</f>
        <v>1</v>
      </c>
      <c r="S1573" t="str">
        <f>IF(G1573="GK",VLOOKUP(F1573,'[1]2017GoalKeeper Stats'!$A$2:$S$109,12,FALSE),VLOOKUP(F1573,'[1]2017Player Stats'!$A$2:$AB$830,12,FALSE))</f>
        <v>0/0</v>
      </c>
      <c r="T1573">
        <f>IF(G1573="GK",VLOOKUP(F1573,'[1]2017GoalKeeper Stats'!$A$2:$S$109,13,FALSE),VLOOKUP(F1573,'[1]2017Player Stats'!$A$2:$AB$830,13,FALSE))</f>
        <v>1</v>
      </c>
      <c r="U1573">
        <f>IF(G1573="GK",VLOOKUP(F1573,'[1]2017GoalKeeper Stats'!$A$2:$S$109,14,FALSE),VLOOKUP(F1573,'[1]2017Player Stats'!$A$2:$AB$830,14,FALSE))</f>
        <v>0</v>
      </c>
      <c r="V1573">
        <f>IF(G1573="GK",VLOOKUP(F1573,'[1]2017GoalKeeper Stats'!$A$2:$S$109,15,FALSE),VLOOKUP(F1573,'[1]2017Player Stats'!$A$2:$AB$830,15,FALSE))</f>
        <v>0.06</v>
      </c>
      <c r="W1573">
        <f>IF(G1573="GK",VLOOKUP(F1573,'[1]2017GoalKeeper Stats'!$A$2:$S$109,16,FALSE),VLOOKUP(F1573,'[1]2017Player Stats'!$A$2:$AB$830,16,FALSE))</f>
        <v>16.7</v>
      </c>
      <c r="X1573">
        <f>IF(G1573="GK",VLOOKUP(F1573,'[1]2017GoalKeeper Stats'!$A$2:$S$109,17,FALSE),VLOOKUP(F1573,'[1]2017Player Stats'!$A$2:$AB$830,17,FALSE))</f>
        <v>0</v>
      </c>
      <c r="Y1573">
        <f>IF(G1573="GK",VLOOKUP(F1573,'[1]2017GoalKeeper Stats'!$A$2:$S$109,18,FALSE),VLOOKUP(F1573,'[1]2017Player Stats'!$A$2:$AB$830,18,FALSE))</f>
        <v>0</v>
      </c>
      <c r="Z1573">
        <f>IF(G1573="GK",VLOOKUP(F1573,'[1]2017GoalKeeper Stats'!$A$2:$S$109,19,FALSE),VLOOKUP(F1573,'[1]2017Player Stats'!$A$2:$AB$830,19,FALSE))</f>
        <v>0</v>
      </c>
      <c r="AA1573">
        <f>IF(G1573="GK",VLOOKUP(F1573,'[1]2017GoalKeeper Stats'!$A$2:$S$109,20,FALSE),VLOOKUP(F1573,'[1]2017Player Stats'!$A$2:$AB$830,20,FALSE))</f>
        <v>0</v>
      </c>
      <c r="AB1573">
        <f>IF(G1573="GK",VLOOKUP(F1573,'[1]2017GoalKeeper Stats'!$A$2:$S$109,21,FALSE),VLOOKUP(F1573,'[1]2017Player Stats'!$A$2:$AB$830,21,FALSE))</f>
        <v>12</v>
      </c>
      <c r="AC1573">
        <f>IF(G1573="GK",VLOOKUP(F1573,'[1]2017GoalKeeper Stats'!$A$2:$S$109,22,FALSE),VLOOKUP(F1573,'[1]2017Player Stats'!$A$2:$AB$830,22,FALSE))</f>
        <v>5</v>
      </c>
      <c r="AD1573">
        <f>IF(G1573="GK",VLOOKUP(F1573,'[1]2017GoalKeeper Stats'!$A$2:$S$109,23,FALSE),VLOOKUP(F1573,'[1]2017Player Stats'!$A$2:$AB$830,23,FALSE))</f>
        <v>0</v>
      </c>
      <c r="AE1573">
        <f>IF(G1573="GK",VLOOKUP(F1573,'[1]2017GoalKeeper Stats'!$A$2:$S$109,24,FALSE),VLOOKUP(F1573,'[1]2017Player Stats'!$A$2:$AB$830,24,FALSE))</f>
        <v>3</v>
      </c>
      <c r="AF1573">
        <f>IF(G1573="GK",VLOOKUP(F1573,'[1]2017GoalKeeper Stats'!$A$2:$S$109,25,FALSE),VLOOKUP(F1573,'[1]2017Player Stats'!$A$2:$AB$830,25,FALSE))</f>
        <v>0</v>
      </c>
      <c r="AG1573">
        <f>IF(G1573="GK",VLOOKUP(F1573,'[1]2017GoalKeeper Stats'!$A$2:$S$109,26,FALSE),VLOOKUP(F1573,'[1]2017Player Stats'!$A$2:$AB$830,26,FALSE))</f>
        <v>16.670000000000002</v>
      </c>
      <c r="AH1573" s="51">
        <v>2017</v>
      </c>
      <c r="AI1573" s="51">
        <v>34</v>
      </c>
      <c r="AJ1573" s="51">
        <v>419</v>
      </c>
      <c r="AK1573" s="51">
        <v>472</v>
      </c>
      <c r="AL1573" s="51">
        <v>52</v>
      </c>
      <c r="AM1573" s="51">
        <v>57</v>
      </c>
      <c r="AN1573" s="51">
        <v>-5</v>
      </c>
      <c r="AO1573" s="52">
        <v>40.26</v>
      </c>
      <c r="AP1573" s="52">
        <v>50.46</v>
      </c>
      <c r="AQ1573" s="52">
        <v>-10.199999999999999</v>
      </c>
      <c r="AR1573" s="52">
        <v>5.2</v>
      </c>
      <c r="AS1573" s="51">
        <v>39</v>
      </c>
      <c r="AT1573" s="52">
        <v>40.03</v>
      </c>
    </row>
    <row r="1574" spans="1:46" hidden="1">
      <c r="A1574" s="144">
        <v>2017</v>
      </c>
      <c r="B1574" s="144" t="s">
        <v>210</v>
      </c>
      <c r="C1574" s="144" t="s">
        <v>210</v>
      </c>
      <c r="D1574" s="144" t="s">
        <v>1809</v>
      </c>
      <c r="E1574" s="144" t="s">
        <v>1301</v>
      </c>
      <c r="F1574" s="144" t="str">
        <f t="shared" si="24"/>
        <v>Devron Garcia</v>
      </c>
      <c r="G1574" s="144" t="s">
        <v>903</v>
      </c>
      <c r="H1574" s="145">
        <v>53004</v>
      </c>
      <c r="I1574" s="145">
        <v>53004</v>
      </c>
      <c r="J1574" s="144" t="e">
        <f>IF(G1574="GK",VLOOKUP(F1574,'[1]2017GoalKeeper Stats'!$A$2:$S$109,2,FALSE),VLOOKUP(F1574,'[1]2017Player Stats'!$A$2:$AB$830,2,FALSE))</f>
        <v>#N/A</v>
      </c>
      <c r="K1574" s="144" t="e">
        <f>IF(G1574="GK",VLOOKUP(F1574,'[1]2017GoalKeeper Stats'!$A$2:$S$109,4,FALSE),VLOOKUP(F1574,'[1]2017Player Stats'!$A$2:$AB$830,4,FALSE))</f>
        <v>#N/A</v>
      </c>
      <c r="L1574" s="144" t="e">
        <f>IF(G1574="GK",VLOOKUP(F1574,'[1]2017GoalKeeper Stats'!$A$2:$S$109,5,FALSE),VLOOKUP(F1574,'[1]2017Player Stats'!$A$2:$AB$830,5,FALSE))</f>
        <v>#N/A</v>
      </c>
      <c r="M1574" s="144" t="e">
        <f>IF(G1574="GK",VLOOKUP(F1574,'[1]2017GoalKeeper Stats'!$A$2:$S$109,6,FALSE),VLOOKUP(F1574,'[1]2017Player Stats'!$A$2:$AB$830,6,FALSE))</f>
        <v>#N/A</v>
      </c>
      <c r="N1574" s="144" t="e">
        <f>IF(G1574="GK",VLOOKUP(F1574,'[1]2017GoalKeeper Stats'!$A$2:$S$109,7,FALSE),VLOOKUP(F1574,'[1]2017Player Stats'!$A$2:$AB$830,7,FALSE))</f>
        <v>#N/A</v>
      </c>
      <c r="O1574" s="144" t="e">
        <f>IF(G1574="GK",VLOOKUP(F1574,'[1]2017GoalKeeper Stats'!$A$2:$S$109,8,FALSE),VLOOKUP(F1574,'[1]2017Player Stats'!$A$2:$AB$830,8,FALSE))</f>
        <v>#N/A</v>
      </c>
      <c r="P1574" s="144" t="e">
        <f>IF(G1574="GK",VLOOKUP(F1574,'[1]2017GoalKeeper Stats'!$A$2:$S$109,9,FALSE),VLOOKUP(F1574,'[1]2017Player Stats'!$A$2:$AB$830,9,FALSE))</f>
        <v>#N/A</v>
      </c>
      <c r="Q1574" s="144" t="e">
        <f>IF(G1574="GK",VLOOKUP(F1574,'[1]2017GoalKeeper Stats'!$A$2:$S$109,10,FALSE),VLOOKUP(F1574,'[1]2017Player Stats'!$A$2:$AB$830,10,FALSE))</f>
        <v>#N/A</v>
      </c>
      <c r="R1574" s="144" t="e">
        <f>IF(G1574="GK",VLOOKUP(F1574,'[1]2017GoalKeeper Stats'!$A$2:$S$109,11,FALSE),VLOOKUP(F1574,'[1]2017Player Stats'!$A$2:$AB$830,11,FALSE))</f>
        <v>#N/A</v>
      </c>
      <c r="S1574" s="144" t="e">
        <f>IF(G1574="GK",VLOOKUP(F1574,'[1]2017GoalKeeper Stats'!$A$2:$S$109,12,FALSE),VLOOKUP(F1574,'[1]2017Player Stats'!$A$2:$AB$830,12,FALSE))</f>
        <v>#N/A</v>
      </c>
      <c r="T1574" s="144" t="e">
        <f>IF(G1574="GK",VLOOKUP(F1574,'[1]2017GoalKeeper Stats'!$A$2:$S$109,13,FALSE),VLOOKUP(F1574,'[1]2017Player Stats'!$A$2:$AB$830,13,FALSE))</f>
        <v>#N/A</v>
      </c>
      <c r="U1574" s="144" t="e">
        <f>IF(G1574="GK",VLOOKUP(F1574,'[1]2017GoalKeeper Stats'!$A$2:$S$109,14,FALSE),VLOOKUP(F1574,'[1]2017Player Stats'!$A$2:$AB$830,14,FALSE))</f>
        <v>#N/A</v>
      </c>
      <c r="V1574" s="144" t="e">
        <f>IF(G1574="GK",VLOOKUP(F1574,'[1]2017GoalKeeper Stats'!$A$2:$S$109,15,FALSE),VLOOKUP(F1574,'[1]2017Player Stats'!$A$2:$AB$830,15,FALSE))</f>
        <v>#N/A</v>
      </c>
      <c r="W1574" s="144" t="e">
        <f>IF(G1574="GK",VLOOKUP(F1574,'[1]2017GoalKeeper Stats'!$A$2:$S$109,16,FALSE),VLOOKUP(F1574,'[1]2017Player Stats'!$A$2:$AB$830,16,FALSE))</f>
        <v>#N/A</v>
      </c>
      <c r="X1574" s="144" t="e">
        <f>IF(G1574="GK",VLOOKUP(F1574,'[1]2017GoalKeeper Stats'!$A$2:$S$109,17,FALSE),VLOOKUP(F1574,'[1]2017Player Stats'!$A$2:$AB$830,17,FALSE))</f>
        <v>#N/A</v>
      </c>
      <c r="Y1574" s="144" t="e">
        <f>IF(G1574="GK",VLOOKUP(F1574,'[1]2017GoalKeeper Stats'!$A$2:$S$109,18,FALSE),VLOOKUP(F1574,'[1]2017Player Stats'!$A$2:$AB$830,18,FALSE))</f>
        <v>#N/A</v>
      </c>
      <c r="Z1574" s="144" t="e">
        <f>IF(G1574="GK",VLOOKUP(F1574,'[1]2017GoalKeeper Stats'!$A$2:$S$109,19,FALSE),VLOOKUP(F1574,'[1]2017Player Stats'!$A$2:$AB$830,19,FALSE))</f>
        <v>#N/A</v>
      </c>
      <c r="AA1574" s="144" t="e">
        <f>IF(G1574="GK",VLOOKUP(F1574,'[1]2017GoalKeeper Stats'!$A$2:$S$109,20,FALSE),VLOOKUP(F1574,'[1]2017Player Stats'!$A$2:$AB$830,20,FALSE))</f>
        <v>#N/A</v>
      </c>
      <c r="AB1574" s="144" t="e">
        <f>IF(G1574="GK",VLOOKUP(F1574,'[1]2017GoalKeeper Stats'!$A$2:$S$109,21,FALSE),VLOOKUP(F1574,'[1]2017Player Stats'!$A$2:$AB$830,21,FALSE))</f>
        <v>#N/A</v>
      </c>
      <c r="AC1574" s="144" t="e">
        <f>IF(G1574="GK",VLOOKUP(F1574,'[1]2017GoalKeeper Stats'!$A$2:$S$109,22,FALSE),VLOOKUP(F1574,'[1]2017Player Stats'!$A$2:$AB$830,22,FALSE))</f>
        <v>#N/A</v>
      </c>
      <c r="AD1574" s="144" t="e">
        <f>IF(G1574="GK",VLOOKUP(F1574,'[1]2017GoalKeeper Stats'!$A$2:$S$109,23,FALSE),VLOOKUP(F1574,'[1]2017Player Stats'!$A$2:$AB$830,23,FALSE))</f>
        <v>#N/A</v>
      </c>
      <c r="AE1574" s="144" t="e">
        <f>IF(G1574="GK",VLOOKUP(F1574,'[1]2017GoalKeeper Stats'!$A$2:$S$109,24,FALSE),VLOOKUP(F1574,'[1]2017Player Stats'!$A$2:$AB$830,24,FALSE))</f>
        <v>#N/A</v>
      </c>
      <c r="AF1574" s="144" t="e">
        <f>IF(G1574="GK",VLOOKUP(F1574,'[1]2017GoalKeeper Stats'!$A$2:$S$109,25,FALSE),VLOOKUP(F1574,'[1]2017Player Stats'!$A$2:$AB$830,25,FALSE))</f>
        <v>#N/A</v>
      </c>
      <c r="AG1574" s="144" t="e">
        <f>IF(G1574="GK",VLOOKUP(F1574,'[1]2017GoalKeeper Stats'!$A$2:$S$109,26,FALSE),VLOOKUP(F1574,'[1]2017Player Stats'!$A$2:$AB$830,26,FALSE))</f>
        <v>#N/A</v>
      </c>
      <c r="AH1574" s="51">
        <v>2017</v>
      </c>
      <c r="AI1574" s="51">
        <v>34</v>
      </c>
      <c r="AJ1574" s="51">
        <v>419</v>
      </c>
      <c r="AK1574" s="51">
        <v>409</v>
      </c>
      <c r="AL1574" s="51">
        <v>39</v>
      </c>
      <c r="AM1574" s="51">
        <v>56</v>
      </c>
      <c r="AN1574" s="51">
        <v>-17</v>
      </c>
      <c r="AO1574" s="52">
        <v>36.22</v>
      </c>
      <c r="AP1574" s="52">
        <v>49.26</v>
      </c>
      <c r="AQ1574" s="52">
        <v>-13.04</v>
      </c>
      <c r="AR1574" s="52">
        <v>-3.96</v>
      </c>
      <c r="AS1574" s="51">
        <v>39</v>
      </c>
      <c r="AT1574" s="52">
        <v>39.11</v>
      </c>
    </row>
    <row r="1575" spans="1:46" hidden="1">
      <c r="A1575">
        <v>2017</v>
      </c>
      <c r="B1575" t="s">
        <v>199</v>
      </c>
      <c r="C1575" t="s">
        <v>199</v>
      </c>
      <c r="D1575" t="s">
        <v>1652</v>
      </c>
      <c r="E1575" t="s">
        <v>2114</v>
      </c>
      <c r="F1575" t="str">
        <f t="shared" si="24"/>
        <v>Joseph Holland</v>
      </c>
      <c r="G1575" t="s">
        <v>860</v>
      </c>
      <c r="H1575" s="143">
        <v>53004</v>
      </c>
      <c r="I1575" s="143">
        <v>53004</v>
      </c>
      <c r="J1575" t="str">
        <f>IF(G1575="GK",VLOOKUP(F1575,'[1]2017GoalKeeper Stats'!$A$2:$S$109,2,FALSE),VLOOKUP(F1575,'[1]2017Player Stats'!$A$2:$AB$830,2,FALSE))</f>
        <v>HOU</v>
      </c>
      <c r="K1575">
        <f>IF(G1575="GK",VLOOKUP(F1575,'[1]2017GoalKeeper Stats'!$A$2:$S$109,4,FALSE),VLOOKUP(F1575,'[1]2017Player Stats'!$A$2:$AB$830,4,FALSE))</f>
        <v>5</v>
      </c>
      <c r="L1575">
        <f>IF(G1575="GK",VLOOKUP(F1575,'[1]2017GoalKeeper Stats'!$A$2:$S$109,5,FALSE),VLOOKUP(F1575,'[1]2017Player Stats'!$A$2:$AB$830,5,FALSE))</f>
        <v>0</v>
      </c>
      <c r="M1575">
        <f>IF(G1575="GK",VLOOKUP(F1575,'[1]2017GoalKeeper Stats'!$A$2:$S$109,6,FALSE),VLOOKUP(F1575,'[1]2017Player Stats'!$A$2:$AB$830,6,FALSE))</f>
        <v>22</v>
      </c>
      <c r="N1575">
        <f>IF(G1575="GK",VLOOKUP(F1575,'[1]2017GoalKeeper Stats'!$A$2:$S$109,7,FALSE),VLOOKUP(F1575,'[1]2017Player Stats'!$A$2:$AB$830,7,FALSE))</f>
        <v>0</v>
      </c>
      <c r="O1575">
        <f>IF(G1575="GK",VLOOKUP(F1575,'[1]2017GoalKeeper Stats'!$A$2:$S$109,8,FALSE),VLOOKUP(F1575,'[1]2017Player Stats'!$A$2:$AB$830,8,FALSE))</f>
        <v>0</v>
      </c>
      <c r="P1575">
        <f>IF(G1575="GK",VLOOKUP(F1575,'[1]2017GoalKeeper Stats'!$A$2:$S$109,9,FALSE),VLOOKUP(F1575,'[1]2017Player Stats'!$A$2:$AB$830,9,FALSE))</f>
        <v>1</v>
      </c>
      <c r="Q1575">
        <f>IF(G1575="GK",VLOOKUP(F1575,'[1]2017GoalKeeper Stats'!$A$2:$S$109,10,FALSE),VLOOKUP(F1575,'[1]2017Player Stats'!$A$2:$AB$830,10,FALSE))</f>
        <v>0</v>
      </c>
      <c r="R1575">
        <f>IF(G1575="GK",VLOOKUP(F1575,'[1]2017GoalKeeper Stats'!$A$2:$S$109,11,FALSE),VLOOKUP(F1575,'[1]2017Player Stats'!$A$2:$AB$830,11,FALSE))</f>
        <v>0</v>
      </c>
      <c r="S1575" t="str">
        <f>IF(G1575="GK",VLOOKUP(F1575,'[1]2017GoalKeeper Stats'!$A$2:$S$109,12,FALSE),VLOOKUP(F1575,'[1]2017Player Stats'!$A$2:$AB$830,12,FALSE))</f>
        <v>0/0</v>
      </c>
      <c r="T1575">
        <f>IF(G1575="GK",VLOOKUP(F1575,'[1]2017GoalKeeper Stats'!$A$2:$S$109,13,FALSE),VLOOKUP(F1575,'[1]2017Player Stats'!$A$2:$AB$830,13,FALSE))</f>
        <v>0</v>
      </c>
      <c r="U1575">
        <f>IF(G1575="GK",VLOOKUP(F1575,'[1]2017GoalKeeper Stats'!$A$2:$S$109,14,FALSE),VLOOKUP(F1575,'[1]2017Player Stats'!$A$2:$AB$830,14,FALSE))</f>
        <v>0</v>
      </c>
      <c r="V1575">
        <f>IF(G1575="GK",VLOOKUP(F1575,'[1]2017GoalKeeper Stats'!$A$2:$S$109,15,FALSE),VLOOKUP(F1575,'[1]2017Player Stats'!$A$2:$AB$830,15,FALSE))</f>
        <v>0</v>
      </c>
      <c r="W1575">
        <f>IF(G1575="GK",VLOOKUP(F1575,'[1]2017GoalKeeper Stats'!$A$2:$S$109,16,FALSE),VLOOKUP(F1575,'[1]2017Player Stats'!$A$2:$AB$830,16,FALSE))</f>
        <v>0</v>
      </c>
      <c r="X1575">
        <f>IF(G1575="GK",VLOOKUP(F1575,'[1]2017GoalKeeper Stats'!$A$2:$S$109,17,FALSE),VLOOKUP(F1575,'[1]2017Player Stats'!$A$2:$AB$830,17,FALSE))</f>
        <v>0</v>
      </c>
      <c r="Y1575">
        <f>IF(G1575="GK",VLOOKUP(F1575,'[1]2017GoalKeeper Stats'!$A$2:$S$109,18,FALSE),VLOOKUP(F1575,'[1]2017Player Stats'!$A$2:$AB$830,18,FALSE))</f>
        <v>0</v>
      </c>
      <c r="Z1575">
        <f>IF(G1575="GK",VLOOKUP(F1575,'[1]2017GoalKeeper Stats'!$A$2:$S$109,19,FALSE),VLOOKUP(F1575,'[1]2017Player Stats'!$A$2:$AB$830,19,FALSE))</f>
        <v>0</v>
      </c>
      <c r="AA1575">
        <f>IF(G1575="GK",VLOOKUP(F1575,'[1]2017GoalKeeper Stats'!$A$2:$S$109,20,FALSE),VLOOKUP(F1575,'[1]2017Player Stats'!$A$2:$AB$830,20,FALSE))</f>
        <v>0</v>
      </c>
      <c r="AB1575">
        <f>IF(G1575="GK",VLOOKUP(F1575,'[1]2017GoalKeeper Stats'!$A$2:$S$109,21,FALSE),VLOOKUP(F1575,'[1]2017Player Stats'!$A$2:$AB$830,21,FALSE))</f>
        <v>1</v>
      </c>
      <c r="AC1575">
        <f>IF(G1575="GK",VLOOKUP(F1575,'[1]2017GoalKeeper Stats'!$A$2:$S$109,22,FALSE),VLOOKUP(F1575,'[1]2017Player Stats'!$A$2:$AB$830,22,FALSE))</f>
        <v>1</v>
      </c>
      <c r="AD1575">
        <f>IF(G1575="GK",VLOOKUP(F1575,'[1]2017GoalKeeper Stats'!$A$2:$S$109,23,FALSE),VLOOKUP(F1575,'[1]2017Player Stats'!$A$2:$AB$830,23,FALSE))</f>
        <v>0</v>
      </c>
      <c r="AE1575">
        <f>IF(G1575="GK",VLOOKUP(F1575,'[1]2017GoalKeeper Stats'!$A$2:$S$109,24,FALSE),VLOOKUP(F1575,'[1]2017Player Stats'!$A$2:$AB$830,24,FALSE))</f>
        <v>0</v>
      </c>
      <c r="AF1575">
        <f>IF(G1575="GK",VLOOKUP(F1575,'[1]2017GoalKeeper Stats'!$A$2:$S$109,25,FALSE),VLOOKUP(F1575,'[1]2017Player Stats'!$A$2:$AB$830,25,FALSE))</f>
        <v>0</v>
      </c>
      <c r="AG1575">
        <f>IF(G1575="GK",VLOOKUP(F1575,'[1]2017GoalKeeper Stats'!$A$2:$S$109,26,FALSE),VLOOKUP(F1575,'[1]2017Player Stats'!$A$2:$AB$830,26,FALSE))</f>
        <v>0</v>
      </c>
      <c r="AH1575" s="51">
        <v>2017</v>
      </c>
      <c r="AI1575" s="51">
        <v>34</v>
      </c>
      <c r="AJ1575" s="51">
        <v>469</v>
      </c>
      <c r="AK1575" s="51">
        <v>437</v>
      </c>
      <c r="AL1575" s="51">
        <v>55</v>
      </c>
      <c r="AM1575" s="51">
        <v>44</v>
      </c>
      <c r="AN1575" s="51">
        <v>11</v>
      </c>
      <c r="AO1575" s="52">
        <v>52.47</v>
      </c>
      <c r="AP1575" s="52">
        <v>44.51</v>
      </c>
      <c r="AQ1575" s="52">
        <v>7.95</v>
      </c>
      <c r="AR1575" s="52">
        <v>3.05</v>
      </c>
      <c r="AS1575" s="51">
        <v>50</v>
      </c>
      <c r="AT1575" s="52">
        <v>51.45</v>
      </c>
    </row>
    <row r="1576" spans="1:46" hidden="1">
      <c r="A1576">
        <v>2017</v>
      </c>
      <c r="B1576" t="s">
        <v>205</v>
      </c>
      <c r="C1576" t="s">
        <v>971</v>
      </c>
      <c r="D1576" t="s">
        <v>1189</v>
      </c>
      <c r="E1576" t="s">
        <v>2115</v>
      </c>
      <c r="F1576" t="str">
        <f t="shared" si="24"/>
        <v>Walker Hume</v>
      </c>
      <c r="G1576" t="s">
        <v>893</v>
      </c>
      <c r="H1576" s="143">
        <v>53004</v>
      </c>
      <c r="I1576" s="143">
        <v>53004</v>
      </c>
      <c r="J1576" t="str">
        <f>IF(G1576="GK",VLOOKUP(F1576,'[1]2017GoalKeeper Stats'!$A$2:$S$109,2,FALSE),VLOOKUP(F1576,'[1]2017Player Stats'!$A$2:$AB$830,2,FALSE))</f>
        <v>DAL</v>
      </c>
      <c r="K1576">
        <f>IF(G1576="GK",VLOOKUP(F1576,'[1]2017GoalKeeper Stats'!$A$2:$S$109,4,FALSE),VLOOKUP(F1576,'[1]2017Player Stats'!$A$2:$AB$830,4,FALSE))</f>
        <v>2</v>
      </c>
      <c r="L1576">
        <f>IF(G1576="GK",VLOOKUP(F1576,'[1]2017GoalKeeper Stats'!$A$2:$S$109,5,FALSE),VLOOKUP(F1576,'[1]2017Player Stats'!$A$2:$AB$830,5,FALSE))</f>
        <v>2</v>
      </c>
      <c r="M1576">
        <f>IF(G1576="GK",VLOOKUP(F1576,'[1]2017GoalKeeper Stats'!$A$2:$S$109,6,FALSE),VLOOKUP(F1576,'[1]2017Player Stats'!$A$2:$AB$830,6,FALSE))</f>
        <v>180</v>
      </c>
      <c r="N1576">
        <f>IF(G1576="GK",VLOOKUP(F1576,'[1]2017GoalKeeper Stats'!$A$2:$S$109,7,FALSE),VLOOKUP(F1576,'[1]2017Player Stats'!$A$2:$AB$830,7,FALSE))</f>
        <v>0</v>
      </c>
      <c r="O1576">
        <f>IF(G1576="GK",VLOOKUP(F1576,'[1]2017GoalKeeper Stats'!$A$2:$S$109,8,FALSE),VLOOKUP(F1576,'[1]2017Player Stats'!$A$2:$AB$830,8,FALSE))</f>
        <v>0</v>
      </c>
      <c r="P1576">
        <f>IF(G1576="GK",VLOOKUP(F1576,'[1]2017GoalKeeper Stats'!$A$2:$S$109,9,FALSE),VLOOKUP(F1576,'[1]2017Player Stats'!$A$2:$AB$830,9,FALSE))</f>
        <v>0</v>
      </c>
      <c r="Q1576">
        <f>IF(G1576="GK",VLOOKUP(F1576,'[1]2017GoalKeeper Stats'!$A$2:$S$109,10,FALSE),VLOOKUP(F1576,'[1]2017Player Stats'!$A$2:$AB$830,10,FALSE))</f>
        <v>0</v>
      </c>
      <c r="R1576">
        <f>IF(G1576="GK",VLOOKUP(F1576,'[1]2017GoalKeeper Stats'!$A$2:$S$109,11,FALSE),VLOOKUP(F1576,'[1]2017Player Stats'!$A$2:$AB$830,11,FALSE))</f>
        <v>0</v>
      </c>
      <c r="S1576" t="str">
        <f>IF(G1576="GK",VLOOKUP(F1576,'[1]2017GoalKeeper Stats'!$A$2:$S$109,12,FALSE),VLOOKUP(F1576,'[1]2017Player Stats'!$A$2:$AB$830,12,FALSE))</f>
        <v>0/0</v>
      </c>
      <c r="T1576">
        <f>IF(G1576="GK",VLOOKUP(F1576,'[1]2017GoalKeeper Stats'!$A$2:$S$109,13,FALSE),VLOOKUP(F1576,'[1]2017Player Stats'!$A$2:$AB$830,13,FALSE))</f>
        <v>0</v>
      </c>
      <c r="U1576">
        <f>IF(G1576="GK",VLOOKUP(F1576,'[1]2017GoalKeeper Stats'!$A$2:$S$109,14,FALSE),VLOOKUP(F1576,'[1]2017Player Stats'!$A$2:$AB$830,14,FALSE))</f>
        <v>0</v>
      </c>
      <c r="V1576">
        <f>IF(G1576="GK",VLOOKUP(F1576,'[1]2017GoalKeeper Stats'!$A$2:$S$109,15,FALSE),VLOOKUP(F1576,'[1]2017Player Stats'!$A$2:$AB$830,15,FALSE))</f>
        <v>0</v>
      </c>
      <c r="W1576">
        <f>IF(G1576="GK",VLOOKUP(F1576,'[1]2017GoalKeeper Stats'!$A$2:$S$109,16,FALSE),VLOOKUP(F1576,'[1]2017Player Stats'!$A$2:$AB$830,16,FALSE))</f>
        <v>0</v>
      </c>
      <c r="X1576">
        <f>IF(G1576="GK",VLOOKUP(F1576,'[1]2017GoalKeeper Stats'!$A$2:$S$109,17,FALSE),VLOOKUP(F1576,'[1]2017Player Stats'!$A$2:$AB$830,17,FALSE))</f>
        <v>0</v>
      </c>
      <c r="Y1576">
        <f>IF(G1576="GK",VLOOKUP(F1576,'[1]2017GoalKeeper Stats'!$A$2:$S$109,18,FALSE),VLOOKUP(F1576,'[1]2017Player Stats'!$A$2:$AB$830,18,FALSE))</f>
        <v>0</v>
      </c>
      <c r="Z1576">
        <f>IF(G1576="GK",VLOOKUP(F1576,'[1]2017GoalKeeper Stats'!$A$2:$S$109,19,FALSE),VLOOKUP(F1576,'[1]2017Player Stats'!$A$2:$AB$830,19,FALSE))</f>
        <v>0</v>
      </c>
      <c r="AA1576">
        <f>IF(G1576="GK",VLOOKUP(F1576,'[1]2017GoalKeeper Stats'!$A$2:$S$109,20,FALSE),VLOOKUP(F1576,'[1]2017Player Stats'!$A$2:$AB$830,20,FALSE))</f>
        <v>0</v>
      </c>
      <c r="AB1576">
        <f>IF(G1576="GK",VLOOKUP(F1576,'[1]2017GoalKeeper Stats'!$A$2:$S$109,21,FALSE),VLOOKUP(F1576,'[1]2017Player Stats'!$A$2:$AB$830,21,FALSE))</f>
        <v>2</v>
      </c>
      <c r="AC1576">
        <f>IF(G1576="GK",VLOOKUP(F1576,'[1]2017GoalKeeper Stats'!$A$2:$S$109,22,FALSE),VLOOKUP(F1576,'[1]2017Player Stats'!$A$2:$AB$830,22,FALSE))</f>
        <v>1</v>
      </c>
      <c r="AD1576">
        <f>IF(G1576="GK",VLOOKUP(F1576,'[1]2017GoalKeeper Stats'!$A$2:$S$109,23,FALSE),VLOOKUP(F1576,'[1]2017Player Stats'!$A$2:$AB$830,23,FALSE))</f>
        <v>0</v>
      </c>
      <c r="AE1576">
        <f>IF(G1576="GK",VLOOKUP(F1576,'[1]2017GoalKeeper Stats'!$A$2:$S$109,24,FALSE),VLOOKUP(F1576,'[1]2017Player Stats'!$A$2:$AB$830,24,FALSE))</f>
        <v>1</v>
      </c>
      <c r="AF1576">
        <f>IF(G1576="GK",VLOOKUP(F1576,'[1]2017GoalKeeper Stats'!$A$2:$S$109,25,FALSE),VLOOKUP(F1576,'[1]2017Player Stats'!$A$2:$AB$830,25,FALSE))</f>
        <v>0</v>
      </c>
      <c r="AG1576">
        <f>IF(G1576="GK",VLOOKUP(F1576,'[1]2017GoalKeeper Stats'!$A$2:$S$109,26,FALSE),VLOOKUP(F1576,'[1]2017Player Stats'!$A$2:$AB$830,26,FALSE))</f>
        <v>0</v>
      </c>
      <c r="AH1576" s="51">
        <v>2017</v>
      </c>
      <c r="AI1576" s="51">
        <v>34</v>
      </c>
      <c r="AJ1576" s="51">
        <v>481</v>
      </c>
      <c r="AK1576" s="51">
        <v>375</v>
      </c>
      <c r="AL1576" s="51">
        <v>48</v>
      </c>
      <c r="AM1576" s="51">
        <v>48</v>
      </c>
      <c r="AN1576" s="51">
        <v>0</v>
      </c>
      <c r="AO1576" s="52">
        <v>49.84</v>
      </c>
      <c r="AP1576" s="52">
        <v>38.5</v>
      </c>
      <c r="AQ1576" s="52">
        <v>11.34</v>
      </c>
      <c r="AR1576" s="52">
        <v>-11.34</v>
      </c>
      <c r="AS1576" s="51">
        <v>46</v>
      </c>
      <c r="AT1576" s="52">
        <v>53.88</v>
      </c>
    </row>
    <row r="1577" spans="1:46" hidden="1">
      <c r="A1577">
        <v>2017</v>
      </c>
      <c r="B1577" t="s">
        <v>199</v>
      </c>
      <c r="C1577" t="s">
        <v>199</v>
      </c>
      <c r="D1577" t="s">
        <v>1127</v>
      </c>
      <c r="E1577" t="s">
        <v>1655</v>
      </c>
      <c r="F1577" t="str">
        <f t="shared" si="24"/>
        <v>Taylor Hunter</v>
      </c>
      <c r="G1577" t="s">
        <v>893</v>
      </c>
      <c r="H1577" s="143">
        <v>53004</v>
      </c>
      <c r="I1577" s="143">
        <v>53004</v>
      </c>
      <c r="J1577" t="str">
        <f>IF(G1577="GK",VLOOKUP(F1577,'[1]2017GoalKeeper Stats'!$A$2:$S$109,2,FALSE),VLOOKUP(F1577,'[1]2017Player Stats'!$A$2:$AB$830,2,FALSE))</f>
        <v>HOU</v>
      </c>
      <c r="K1577">
        <f>IF(G1577="GK",VLOOKUP(F1577,'[1]2017GoalKeeper Stats'!$A$2:$S$109,4,FALSE),VLOOKUP(F1577,'[1]2017Player Stats'!$A$2:$AB$830,4,FALSE))</f>
        <v>0</v>
      </c>
      <c r="L1577">
        <f>IF(G1577="GK",VLOOKUP(F1577,'[1]2017GoalKeeper Stats'!$A$2:$S$109,5,FALSE),VLOOKUP(F1577,'[1]2017Player Stats'!$A$2:$AB$830,5,FALSE))</f>
        <v>0</v>
      </c>
      <c r="M1577">
        <f>IF(G1577="GK",VLOOKUP(F1577,'[1]2017GoalKeeper Stats'!$A$2:$S$109,6,FALSE),VLOOKUP(F1577,'[1]2017Player Stats'!$A$2:$AB$830,6,FALSE))</f>
        <v>0</v>
      </c>
      <c r="N1577">
        <f>IF(G1577="GK",VLOOKUP(F1577,'[1]2017GoalKeeper Stats'!$A$2:$S$109,7,FALSE),VLOOKUP(F1577,'[1]2017Player Stats'!$A$2:$AB$830,7,FALSE))</f>
        <v>0</v>
      </c>
      <c r="O1577">
        <f>IF(G1577="GK",VLOOKUP(F1577,'[1]2017GoalKeeper Stats'!$A$2:$S$109,8,FALSE),VLOOKUP(F1577,'[1]2017Player Stats'!$A$2:$AB$830,8,FALSE))</f>
        <v>0</v>
      </c>
      <c r="P1577">
        <f>IF(G1577="GK",VLOOKUP(F1577,'[1]2017GoalKeeper Stats'!$A$2:$S$109,9,FALSE),VLOOKUP(F1577,'[1]2017Player Stats'!$A$2:$AB$830,9,FALSE))</f>
        <v>0</v>
      </c>
      <c r="Q1577">
        <f>IF(G1577="GK",VLOOKUP(F1577,'[1]2017GoalKeeper Stats'!$A$2:$S$109,10,FALSE),VLOOKUP(F1577,'[1]2017Player Stats'!$A$2:$AB$830,10,FALSE))</f>
        <v>0</v>
      </c>
      <c r="R1577">
        <f>IF(G1577="GK",VLOOKUP(F1577,'[1]2017GoalKeeper Stats'!$A$2:$S$109,11,FALSE),VLOOKUP(F1577,'[1]2017Player Stats'!$A$2:$AB$830,11,FALSE))</f>
        <v>0</v>
      </c>
      <c r="S1577" t="str">
        <f>IF(G1577="GK",VLOOKUP(F1577,'[1]2017GoalKeeper Stats'!$A$2:$S$109,12,FALSE),VLOOKUP(F1577,'[1]2017Player Stats'!$A$2:$AB$830,12,FALSE))</f>
        <v>0/0</v>
      </c>
      <c r="T1577">
        <f>IF(G1577="GK",VLOOKUP(F1577,'[1]2017GoalKeeper Stats'!$A$2:$S$109,13,FALSE),VLOOKUP(F1577,'[1]2017Player Stats'!$A$2:$AB$830,13,FALSE))</f>
        <v>0</v>
      </c>
      <c r="U1577">
        <f>IF(G1577="GK",VLOOKUP(F1577,'[1]2017GoalKeeper Stats'!$A$2:$S$109,14,FALSE),VLOOKUP(F1577,'[1]2017Player Stats'!$A$2:$AB$830,14,FALSE))</f>
        <v>0</v>
      </c>
      <c r="V1577">
        <f>IF(G1577="GK",VLOOKUP(F1577,'[1]2017GoalKeeper Stats'!$A$2:$S$109,15,FALSE),VLOOKUP(F1577,'[1]2017Player Stats'!$A$2:$AB$830,15,FALSE))</f>
        <v>0</v>
      </c>
      <c r="W1577">
        <f>IF(G1577="GK",VLOOKUP(F1577,'[1]2017GoalKeeper Stats'!$A$2:$S$109,16,FALSE),VLOOKUP(F1577,'[1]2017Player Stats'!$A$2:$AB$830,16,FALSE))</f>
        <v>0</v>
      </c>
      <c r="X1577">
        <f>IF(G1577="GK",VLOOKUP(F1577,'[1]2017GoalKeeper Stats'!$A$2:$S$109,17,FALSE),VLOOKUP(F1577,'[1]2017Player Stats'!$A$2:$AB$830,17,FALSE))</f>
        <v>0</v>
      </c>
      <c r="Y1577">
        <f>IF(G1577="GK",VLOOKUP(F1577,'[1]2017GoalKeeper Stats'!$A$2:$S$109,18,FALSE),VLOOKUP(F1577,'[1]2017Player Stats'!$A$2:$AB$830,18,FALSE))</f>
        <v>0</v>
      </c>
      <c r="Z1577">
        <f>IF(G1577="GK",VLOOKUP(F1577,'[1]2017GoalKeeper Stats'!$A$2:$S$109,19,FALSE),VLOOKUP(F1577,'[1]2017Player Stats'!$A$2:$AB$830,19,FALSE))</f>
        <v>0</v>
      </c>
      <c r="AA1577">
        <f>IF(G1577="GK",VLOOKUP(F1577,'[1]2017GoalKeeper Stats'!$A$2:$S$109,20,FALSE),VLOOKUP(F1577,'[1]2017Player Stats'!$A$2:$AB$830,20,FALSE))</f>
        <v>0</v>
      </c>
      <c r="AB1577">
        <f>IF(G1577="GK",VLOOKUP(F1577,'[1]2017GoalKeeper Stats'!$A$2:$S$109,21,FALSE),VLOOKUP(F1577,'[1]2017Player Stats'!$A$2:$AB$830,21,FALSE))</f>
        <v>0</v>
      </c>
      <c r="AC1577">
        <f>IF(G1577="GK",VLOOKUP(F1577,'[1]2017GoalKeeper Stats'!$A$2:$S$109,22,FALSE),VLOOKUP(F1577,'[1]2017Player Stats'!$A$2:$AB$830,22,FALSE))</f>
        <v>0</v>
      </c>
      <c r="AD1577">
        <f>IF(G1577="GK",VLOOKUP(F1577,'[1]2017GoalKeeper Stats'!$A$2:$S$109,23,FALSE),VLOOKUP(F1577,'[1]2017Player Stats'!$A$2:$AB$830,23,FALSE))</f>
        <v>0</v>
      </c>
      <c r="AE1577">
        <f>IF(G1577="GK",VLOOKUP(F1577,'[1]2017GoalKeeper Stats'!$A$2:$S$109,24,FALSE),VLOOKUP(F1577,'[1]2017Player Stats'!$A$2:$AB$830,24,FALSE))</f>
        <v>0</v>
      </c>
      <c r="AF1577">
        <f>IF(G1577="GK",VLOOKUP(F1577,'[1]2017GoalKeeper Stats'!$A$2:$S$109,25,FALSE),VLOOKUP(F1577,'[1]2017Player Stats'!$A$2:$AB$830,25,FALSE))</f>
        <v>0</v>
      </c>
      <c r="AG1577">
        <f>IF(G1577="GK",VLOOKUP(F1577,'[1]2017GoalKeeper Stats'!$A$2:$S$109,26,FALSE),VLOOKUP(F1577,'[1]2017Player Stats'!$A$2:$AB$830,26,FALSE))</f>
        <v>0</v>
      </c>
      <c r="AH1577" s="51">
        <v>2017</v>
      </c>
      <c r="AI1577" s="51">
        <v>34</v>
      </c>
      <c r="AJ1577" s="51">
        <v>469</v>
      </c>
      <c r="AK1577" s="51">
        <v>437</v>
      </c>
      <c r="AL1577" s="51">
        <v>55</v>
      </c>
      <c r="AM1577" s="51">
        <v>44</v>
      </c>
      <c r="AN1577" s="51">
        <v>11</v>
      </c>
      <c r="AO1577" s="52">
        <v>52.47</v>
      </c>
      <c r="AP1577" s="52">
        <v>44.51</v>
      </c>
      <c r="AQ1577" s="52">
        <v>7.95</v>
      </c>
      <c r="AR1577" s="52">
        <v>3.05</v>
      </c>
      <c r="AS1577" s="51">
        <v>50</v>
      </c>
      <c r="AT1577" s="52">
        <v>51.45</v>
      </c>
    </row>
    <row r="1578" spans="1:46" hidden="1">
      <c r="A1578">
        <v>2017</v>
      </c>
      <c r="B1578" t="s">
        <v>204</v>
      </c>
      <c r="C1578" t="s">
        <v>204</v>
      </c>
      <c r="D1578" t="s">
        <v>1513</v>
      </c>
      <c r="E1578" t="s">
        <v>884</v>
      </c>
      <c r="F1578" t="str">
        <f t="shared" si="24"/>
        <v>Aaron Jones</v>
      </c>
      <c r="G1578" t="s">
        <v>893</v>
      </c>
      <c r="H1578" s="143">
        <v>53004</v>
      </c>
      <c r="I1578" s="143">
        <v>53004</v>
      </c>
      <c r="J1578" t="str">
        <f>IF(G1578="GK",VLOOKUP(F1578,'[1]2017GoalKeeper Stats'!$A$2:$S$109,2,FALSE),VLOOKUP(F1578,'[1]2017Player Stats'!$A$2:$AB$830,2,FALSE))</f>
        <v>PHI</v>
      </c>
      <c r="K1578">
        <f>IF(G1578="GK",VLOOKUP(F1578,'[1]2017GoalKeeper Stats'!$A$2:$S$109,4,FALSE),VLOOKUP(F1578,'[1]2017Player Stats'!$A$2:$AB$830,4,FALSE))</f>
        <v>0</v>
      </c>
      <c r="L1578">
        <f>IF(G1578="GK",VLOOKUP(F1578,'[1]2017GoalKeeper Stats'!$A$2:$S$109,5,FALSE),VLOOKUP(F1578,'[1]2017Player Stats'!$A$2:$AB$830,5,FALSE))</f>
        <v>0</v>
      </c>
      <c r="M1578">
        <f>IF(G1578="GK",VLOOKUP(F1578,'[1]2017GoalKeeper Stats'!$A$2:$S$109,6,FALSE),VLOOKUP(F1578,'[1]2017Player Stats'!$A$2:$AB$830,6,FALSE))</f>
        <v>0</v>
      </c>
      <c r="N1578">
        <f>IF(G1578="GK",VLOOKUP(F1578,'[1]2017GoalKeeper Stats'!$A$2:$S$109,7,FALSE),VLOOKUP(F1578,'[1]2017Player Stats'!$A$2:$AB$830,7,FALSE))</f>
        <v>0</v>
      </c>
      <c r="O1578">
        <f>IF(G1578="GK",VLOOKUP(F1578,'[1]2017GoalKeeper Stats'!$A$2:$S$109,8,FALSE),VLOOKUP(F1578,'[1]2017Player Stats'!$A$2:$AB$830,8,FALSE))</f>
        <v>0</v>
      </c>
      <c r="P1578">
        <f>IF(G1578="GK",VLOOKUP(F1578,'[1]2017GoalKeeper Stats'!$A$2:$S$109,9,FALSE),VLOOKUP(F1578,'[1]2017Player Stats'!$A$2:$AB$830,9,FALSE))</f>
        <v>0</v>
      </c>
      <c r="Q1578">
        <f>IF(G1578="GK",VLOOKUP(F1578,'[1]2017GoalKeeper Stats'!$A$2:$S$109,10,FALSE),VLOOKUP(F1578,'[1]2017Player Stats'!$A$2:$AB$830,10,FALSE))</f>
        <v>0</v>
      </c>
      <c r="R1578">
        <f>IF(G1578="GK",VLOOKUP(F1578,'[1]2017GoalKeeper Stats'!$A$2:$S$109,11,FALSE),VLOOKUP(F1578,'[1]2017Player Stats'!$A$2:$AB$830,11,FALSE))</f>
        <v>0</v>
      </c>
      <c r="S1578" t="str">
        <f>IF(G1578="GK",VLOOKUP(F1578,'[1]2017GoalKeeper Stats'!$A$2:$S$109,12,FALSE),VLOOKUP(F1578,'[1]2017Player Stats'!$A$2:$AB$830,12,FALSE))</f>
        <v>0/0</v>
      </c>
      <c r="T1578">
        <f>IF(G1578="GK",VLOOKUP(F1578,'[1]2017GoalKeeper Stats'!$A$2:$S$109,13,FALSE),VLOOKUP(F1578,'[1]2017Player Stats'!$A$2:$AB$830,13,FALSE))</f>
        <v>0</v>
      </c>
      <c r="U1578">
        <f>IF(G1578="GK",VLOOKUP(F1578,'[1]2017GoalKeeper Stats'!$A$2:$S$109,14,FALSE),VLOOKUP(F1578,'[1]2017Player Stats'!$A$2:$AB$830,14,FALSE))</f>
        <v>0</v>
      </c>
      <c r="V1578">
        <f>IF(G1578="GK",VLOOKUP(F1578,'[1]2017GoalKeeper Stats'!$A$2:$S$109,15,FALSE),VLOOKUP(F1578,'[1]2017Player Stats'!$A$2:$AB$830,15,FALSE))</f>
        <v>0</v>
      </c>
      <c r="W1578">
        <f>IF(G1578="GK",VLOOKUP(F1578,'[1]2017GoalKeeper Stats'!$A$2:$S$109,16,FALSE),VLOOKUP(F1578,'[1]2017Player Stats'!$A$2:$AB$830,16,FALSE))</f>
        <v>0</v>
      </c>
      <c r="X1578">
        <f>IF(G1578="GK",VLOOKUP(F1578,'[1]2017GoalKeeper Stats'!$A$2:$S$109,17,FALSE),VLOOKUP(F1578,'[1]2017Player Stats'!$A$2:$AB$830,17,FALSE))</f>
        <v>0</v>
      </c>
      <c r="Y1578">
        <f>IF(G1578="GK",VLOOKUP(F1578,'[1]2017GoalKeeper Stats'!$A$2:$S$109,18,FALSE),VLOOKUP(F1578,'[1]2017Player Stats'!$A$2:$AB$830,18,FALSE))</f>
        <v>0</v>
      </c>
      <c r="Z1578">
        <f>IF(G1578="GK",VLOOKUP(F1578,'[1]2017GoalKeeper Stats'!$A$2:$S$109,19,FALSE),VLOOKUP(F1578,'[1]2017Player Stats'!$A$2:$AB$830,19,FALSE))</f>
        <v>0</v>
      </c>
      <c r="AA1578">
        <f>IF(G1578="GK",VLOOKUP(F1578,'[1]2017GoalKeeper Stats'!$A$2:$S$109,20,FALSE),VLOOKUP(F1578,'[1]2017Player Stats'!$A$2:$AB$830,20,FALSE))</f>
        <v>0</v>
      </c>
      <c r="AB1578">
        <f>IF(G1578="GK",VLOOKUP(F1578,'[1]2017GoalKeeper Stats'!$A$2:$S$109,21,FALSE),VLOOKUP(F1578,'[1]2017Player Stats'!$A$2:$AB$830,21,FALSE))</f>
        <v>0</v>
      </c>
      <c r="AC1578">
        <f>IF(G1578="GK",VLOOKUP(F1578,'[1]2017GoalKeeper Stats'!$A$2:$S$109,22,FALSE),VLOOKUP(F1578,'[1]2017Player Stats'!$A$2:$AB$830,22,FALSE))</f>
        <v>0</v>
      </c>
      <c r="AD1578">
        <f>IF(G1578="GK",VLOOKUP(F1578,'[1]2017GoalKeeper Stats'!$A$2:$S$109,23,FALSE),VLOOKUP(F1578,'[1]2017Player Stats'!$A$2:$AB$830,23,FALSE))</f>
        <v>0</v>
      </c>
      <c r="AE1578">
        <f>IF(G1578="GK",VLOOKUP(F1578,'[1]2017GoalKeeper Stats'!$A$2:$S$109,24,FALSE),VLOOKUP(F1578,'[1]2017Player Stats'!$A$2:$AB$830,24,FALSE))</f>
        <v>0</v>
      </c>
      <c r="AF1578">
        <f>IF(G1578="GK",VLOOKUP(F1578,'[1]2017GoalKeeper Stats'!$A$2:$S$109,25,FALSE),VLOOKUP(F1578,'[1]2017Player Stats'!$A$2:$AB$830,25,FALSE))</f>
        <v>0</v>
      </c>
      <c r="AG1578">
        <f>IF(G1578="GK",VLOOKUP(F1578,'[1]2017GoalKeeper Stats'!$A$2:$S$109,26,FALSE),VLOOKUP(F1578,'[1]2017Player Stats'!$A$2:$AB$830,26,FALSE))</f>
        <v>0</v>
      </c>
      <c r="AH1578" s="51">
        <v>2017</v>
      </c>
      <c r="AI1578" s="51">
        <v>34</v>
      </c>
      <c r="AJ1578" s="51">
        <v>386</v>
      </c>
      <c r="AK1578" s="51">
        <v>424</v>
      </c>
      <c r="AL1578" s="51">
        <v>49</v>
      </c>
      <c r="AM1578" s="51">
        <v>47</v>
      </c>
      <c r="AN1578" s="51">
        <v>2</v>
      </c>
      <c r="AO1578" s="52">
        <v>43.73</v>
      </c>
      <c r="AP1578" s="52">
        <v>44.93</v>
      </c>
      <c r="AQ1578" s="52">
        <v>-1.2</v>
      </c>
      <c r="AR1578" s="52">
        <v>3.2</v>
      </c>
      <c r="AS1578" s="51">
        <v>42</v>
      </c>
      <c r="AT1578" s="52">
        <v>44.82</v>
      </c>
    </row>
    <row r="1579" spans="1:46" hidden="1">
      <c r="A1579">
        <v>2017</v>
      </c>
      <c r="B1579" t="s">
        <v>194</v>
      </c>
      <c r="C1579" t="s">
        <v>194</v>
      </c>
      <c r="D1579" t="s">
        <v>2116</v>
      </c>
      <c r="E1579" t="s">
        <v>2117</v>
      </c>
      <c r="F1579" t="str">
        <f t="shared" si="24"/>
        <v>Brooks Lennon</v>
      </c>
      <c r="G1579" t="s">
        <v>875</v>
      </c>
      <c r="H1579" s="143">
        <v>53004</v>
      </c>
      <c r="I1579" s="143">
        <v>53004</v>
      </c>
      <c r="J1579" t="str">
        <f>IF(G1579="GK",VLOOKUP(F1579,'[1]2017GoalKeeper Stats'!$A$2:$S$109,2,FALSE),VLOOKUP(F1579,'[1]2017Player Stats'!$A$2:$AB$830,2,FALSE))</f>
        <v>ATL</v>
      </c>
      <c r="K1579">
        <f>IF(G1579="GK",VLOOKUP(F1579,'[1]2017GoalKeeper Stats'!$A$2:$S$109,4,FALSE),VLOOKUP(F1579,'[1]2017Player Stats'!$A$2:$AB$830,4,FALSE))</f>
        <v>25</v>
      </c>
      <c r="L1579">
        <f>IF(G1579="GK",VLOOKUP(F1579,'[1]2017GoalKeeper Stats'!$A$2:$S$109,5,FALSE),VLOOKUP(F1579,'[1]2017Player Stats'!$A$2:$AB$830,5,FALSE))</f>
        <v>15</v>
      </c>
      <c r="M1579">
        <f>IF(G1579="GK",VLOOKUP(F1579,'[1]2017GoalKeeper Stats'!$A$2:$S$109,6,FALSE),VLOOKUP(F1579,'[1]2017Player Stats'!$A$2:$AB$830,6,FALSE))</f>
        <v>1525</v>
      </c>
      <c r="N1579">
        <f>IF(G1579="GK",VLOOKUP(F1579,'[1]2017GoalKeeper Stats'!$A$2:$S$109,7,FALSE),VLOOKUP(F1579,'[1]2017Player Stats'!$A$2:$AB$830,7,FALSE))</f>
        <v>3</v>
      </c>
      <c r="O1579">
        <f>IF(G1579="GK",VLOOKUP(F1579,'[1]2017GoalKeeper Stats'!$A$2:$S$109,8,FALSE),VLOOKUP(F1579,'[1]2017Player Stats'!$A$2:$AB$830,8,FALSE))</f>
        <v>4</v>
      </c>
      <c r="P1579">
        <f>IF(G1579="GK",VLOOKUP(F1579,'[1]2017GoalKeeper Stats'!$A$2:$S$109,9,FALSE),VLOOKUP(F1579,'[1]2017Player Stats'!$A$2:$AB$830,9,FALSE))</f>
        <v>21</v>
      </c>
      <c r="Q1579">
        <f>IF(G1579="GK",VLOOKUP(F1579,'[1]2017GoalKeeper Stats'!$A$2:$S$109,10,FALSE),VLOOKUP(F1579,'[1]2017Player Stats'!$A$2:$AB$830,10,FALSE))</f>
        <v>9</v>
      </c>
      <c r="R1579">
        <f>IF(G1579="GK",VLOOKUP(F1579,'[1]2017GoalKeeper Stats'!$A$2:$S$109,11,FALSE),VLOOKUP(F1579,'[1]2017Player Stats'!$A$2:$AB$830,11,FALSE))</f>
        <v>2</v>
      </c>
      <c r="S1579" t="str">
        <f>IF(G1579="GK",VLOOKUP(F1579,'[1]2017GoalKeeper Stats'!$A$2:$S$109,12,FALSE),VLOOKUP(F1579,'[1]2017Player Stats'!$A$2:$AB$830,12,FALSE))</f>
        <v>0/0</v>
      </c>
      <c r="T1579">
        <f>IF(G1579="GK",VLOOKUP(F1579,'[1]2017GoalKeeper Stats'!$A$2:$S$109,13,FALSE),VLOOKUP(F1579,'[1]2017Player Stats'!$A$2:$AB$830,13,FALSE))</f>
        <v>2</v>
      </c>
      <c r="U1579">
        <f>IF(G1579="GK",VLOOKUP(F1579,'[1]2017GoalKeeper Stats'!$A$2:$S$109,14,FALSE),VLOOKUP(F1579,'[1]2017Player Stats'!$A$2:$AB$830,14,FALSE))</f>
        <v>1</v>
      </c>
      <c r="V1579">
        <f>IF(G1579="GK",VLOOKUP(F1579,'[1]2017GoalKeeper Stats'!$A$2:$S$109,15,FALSE),VLOOKUP(F1579,'[1]2017Player Stats'!$A$2:$AB$830,15,FALSE))</f>
        <v>0.18</v>
      </c>
      <c r="W1579">
        <f>IF(G1579="GK",VLOOKUP(F1579,'[1]2017GoalKeeper Stats'!$A$2:$S$109,16,FALSE),VLOOKUP(F1579,'[1]2017Player Stats'!$A$2:$AB$830,16,FALSE))</f>
        <v>14.3</v>
      </c>
      <c r="X1579">
        <f>IF(G1579="GK",VLOOKUP(F1579,'[1]2017GoalKeeper Stats'!$A$2:$S$109,17,FALSE),VLOOKUP(F1579,'[1]2017Player Stats'!$A$2:$AB$830,17,FALSE))</f>
        <v>0</v>
      </c>
      <c r="Y1579">
        <f>IF(G1579="GK",VLOOKUP(F1579,'[1]2017GoalKeeper Stats'!$A$2:$S$109,18,FALSE),VLOOKUP(F1579,'[1]2017Player Stats'!$A$2:$AB$830,18,FALSE))</f>
        <v>3</v>
      </c>
      <c r="Z1579">
        <f>IF(G1579="GK",VLOOKUP(F1579,'[1]2017GoalKeeper Stats'!$A$2:$S$109,19,FALSE),VLOOKUP(F1579,'[1]2017Player Stats'!$A$2:$AB$830,19,FALSE))</f>
        <v>1</v>
      </c>
      <c r="AA1579">
        <f>IF(G1579="GK",VLOOKUP(F1579,'[1]2017GoalKeeper Stats'!$A$2:$S$109,20,FALSE),VLOOKUP(F1579,'[1]2017Player Stats'!$A$2:$AB$830,20,FALSE))</f>
        <v>0.24</v>
      </c>
      <c r="AB1579">
        <f>IF(G1579="GK",VLOOKUP(F1579,'[1]2017GoalKeeper Stats'!$A$2:$S$109,21,FALSE),VLOOKUP(F1579,'[1]2017Player Stats'!$A$2:$AB$830,21,FALSE))</f>
        <v>17</v>
      </c>
      <c r="AC1579">
        <f>IF(G1579="GK",VLOOKUP(F1579,'[1]2017GoalKeeper Stats'!$A$2:$S$109,22,FALSE),VLOOKUP(F1579,'[1]2017Player Stats'!$A$2:$AB$830,22,FALSE))</f>
        <v>11</v>
      </c>
      <c r="AD1579">
        <f>IF(G1579="GK",VLOOKUP(F1579,'[1]2017GoalKeeper Stats'!$A$2:$S$109,23,FALSE),VLOOKUP(F1579,'[1]2017Player Stats'!$A$2:$AB$830,23,FALSE))</f>
        <v>13</v>
      </c>
      <c r="AE1579">
        <f>IF(G1579="GK",VLOOKUP(F1579,'[1]2017GoalKeeper Stats'!$A$2:$S$109,24,FALSE),VLOOKUP(F1579,'[1]2017Player Stats'!$A$2:$AB$830,24,FALSE))</f>
        <v>2</v>
      </c>
      <c r="AF1579">
        <f>IF(G1579="GK",VLOOKUP(F1579,'[1]2017GoalKeeper Stats'!$A$2:$S$109,25,FALSE),VLOOKUP(F1579,'[1]2017Player Stats'!$A$2:$AB$830,25,FALSE))</f>
        <v>0</v>
      </c>
      <c r="AG1579">
        <f>IF(G1579="GK",VLOOKUP(F1579,'[1]2017GoalKeeper Stats'!$A$2:$S$109,26,FALSE),VLOOKUP(F1579,'[1]2017Player Stats'!$A$2:$AB$830,26,FALSE))</f>
        <v>42.86</v>
      </c>
      <c r="AH1579" s="51">
        <v>2017</v>
      </c>
      <c r="AI1579" s="51">
        <v>34</v>
      </c>
      <c r="AJ1579" s="51">
        <v>548</v>
      </c>
      <c r="AK1579" s="51">
        <v>420</v>
      </c>
      <c r="AL1579" s="51">
        <v>49</v>
      </c>
      <c r="AM1579" s="51">
        <v>54</v>
      </c>
      <c r="AN1579" s="51">
        <v>-5</v>
      </c>
      <c r="AO1579" s="52">
        <v>51.96</v>
      </c>
      <c r="AP1579" s="52">
        <v>49.83</v>
      </c>
      <c r="AQ1579" s="52">
        <v>2.12</v>
      </c>
      <c r="AR1579" s="52">
        <v>-7.12</v>
      </c>
      <c r="AS1579" s="51">
        <v>45</v>
      </c>
      <c r="AT1579" s="52">
        <v>48.26</v>
      </c>
    </row>
    <row r="1580" spans="1:46" hidden="1">
      <c r="A1580">
        <v>2017</v>
      </c>
      <c r="B1580" t="s">
        <v>206</v>
      </c>
      <c r="C1580" t="s">
        <v>206</v>
      </c>
      <c r="D1580" t="s">
        <v>1467</v>
      </c>
      <c r="E1580" t="s">
        <v>2118</v>
      </c>
      <c r="F1580" t="str">
        <f t="shared" si="24"/>
        <v>Connor Maloney</v>
      </c>
      <c r="G1580" t="s">
        <v>893</v>
      </c>
      <c r="H1580" s="143">
        <v>53004</v>
      </c>
      <c r="I1580" s="143">
        <v>53004</v>
      </c>
      <c r="J1580" t="str">
        <f>IF(G1580="GK",VLOOKUP(F1580,'[1]2017GoalKeeper Stats'!$A$2:$S$109,2,FALSE),VLOOKUP(F1580,'[1]2017Player Stats'!$A$2:$AB$830,2,FALSE))</f>
        <v>CLB</v>
      </c>
      <c r="K1580">
        <f>IF(G1580="GK",VLOOKUP(F1580,'[1]2017GoalKeeper Stats'!$A$2:$S$109,4,FALSE),VLOOKUP(F1580,'[1]2017Player Stats'!$A$2:$AB$830,4,FALSE))</f>
        <v>2</v>
      </c>
      <c r="L1580">
        <f>IF(G1580="GK",VLOOKUP(F1580,'[1]2017GoalKeeper Stats'!$A$2:$S$109,5,FALSE),VLOOKUP(F1580,'[1]2017Player Stats'!$A$2:$AB$830,5,FALSE))</f>
        <v>1</v>
      </c>
      <c r="M1580">
        <f>IF(G1580="GK",VLOOKUP(F1580,'[1]2017GoalKeeper Stats'!$A$2:$S$109,6,FALSE),VLOOKUP(F1580,'[1]2017Player Stats'!$A$2:$AB$830,6,FALSE))</f>
        <v>127</v>
      </c>
      <c r="N1580">
        <f>IF(G1580="GK",VLOOKUP(F1580,'[1]2017GoalKeeper Stats'!$A$2:$S$109,7,FALSE),VLOOKUP(F1580,'[1]2017Player Stats'!$A$2:$AB$830,7,FALSE))</f>
        <v>0</v>
      </c>
      <c r="O1580">
        <f>IF(G1580="GK",VLOOKUP(F1580,'[1]2017GoalKeeper Stats'!$A$2:$S$109,8,FALSE),VLOOKUP(F1580,'[1]2017Player Stats'!$A$2:$AB$830,8,FALSE))</f>
        <v>1</v>
      </c>
      <c r="P1580">
        <f>IF(G1580="GK",VLOOKUP(F1580,'[1]2017GoalKeeper Stats'!$A$2:$S$109,9,FALSE),VLOOKUP(F1580,'[1]2017Player Stats'!$A$2:$AB$830,9,FALSE))</f>
        <v>1</v>
      </c>
      <c r="Q1580">
        <f>IF(G1580="GK",VLOOKUP(F1580,'[1]2017GoalKeeper Stats'!$A$2:$S$109,10,FALSE),VLOOKUP(F1580,'[1]2017Player Stats'!$A$2:$AB$830,10,FALSE))</f>
        <v>0</v>
      </c>
      <c r="R1580">
        <f>IF(G1580="GK",VLOOKUP(F1580,'[1]2017GoalKeeper Stats'!$A$2:$S$109,11,FALSE),VLOOKUP(F1580,'[1]2017Player Stats'!$A$2:$AB$830,11,FALSE))</f>
        <v>0</v>
      </c>
      <c r="S1580" t="str">
        <f>IF(G1580="GK",VLOOKUP(F1580,'[1]2017GoalKeeper Stats'!$A$2:$S$109,12,FALSE),VLOOKUP(F1580,'[1]2017Player Stats'!$A$2:$AB$830,12,FALSE))</f>
        <v>0/0</v>
      </c>
      <c r="T1580">
        <f>IF(G1580="GK",VLOOKUP(F1580,'[1]2017GoalKeeper Stats'!$A$2:$S$109,13,FALSE),VLOOKUP(F1580,'[1]2017Player Stats'!$A$2:$AB$830,13,FALSE))</f>
        <v>0</v>
      </c>
      <c r="U1580">
        <f>IF(G1580="GK",VLOOKUP(F1580,'[1]2017GoalKeeper Stats'!$A$2:$S$109,14,FALSE),VLOOKUP(F1580,'[1]2017Player Stats'!$A$2:$AB$830,14,FALSE))</f>
        <v>0</v>
      </c>
      <c r="V1580">
        <f>IF(G1580="GK",VLOOKUP(F1580,'[1]2017GoalKeeper Stats'!$A$2:$S$109,15,FALSE),VLOOKUP(F1580,'[1]2017Player Stats'!$A$2:$AB$830,15,FALSE))</f>
        <v>0</v>
      </c>
      <c r="W1580">
        <f>IF(G1580="GK",VLOOKUP(F1580,'[1]2017GoalKeeper Stats'!$A$2:$S$109,16,FALSE),VLOOKUP(F1580,'[1]2017Player Stats'!$A$2:$AB$830,16,FALSE))</f>
        <v>0</v>
      </c>
      <c r="X1580">
        <f>IF(G1580="GK",VLOOKUP(F1580,'[1]2017GoalKeeper Stats'!$A$2:$S$109,17,FALSE),VLOOKUP(F1580,'[1]2017Player Stats'!$A$2:$AB$830,17,FALSE))</f>
        <v>0</v>
      </c>
      <c r="Y1580">
        <f>IF(G1580="GK",VLOOKUP(F1580,'[1]2017GoalKeeper Stats'!$A$2:$S$109,18,FALSE),VLOOKUP(F1580,'[1]2017Player Stats'!$A$2:$AB$830,18,FALSE))</f>
        <v>0</v>
      </c>
      <c r="Z1580">
        <f>IF(G1580="GK",VLOOKUP(F1580,'[1]2017GoalKeeper Stats'!$A$2:$S$109,19,FALSE),VLOOKUP(F1580,'[1]2017Player Stats'!$A$2:$AB$830,19,FALSE))</f>
        <v>1</v>
      </c>
      <c r="AA1580">
        <f>IF(G1580="GK",VLOOKUP(F1580,'[1]2017GoalKeeper Stats'!$A$2:$S$109,20,FALSE),VLOOKUP(F1580,'[1]2017Player Stats'!$A$2:$AB$830,20,FALSE))</f>
        <v>0.71</v>
      </c>
      <c r="AB1580">
        <f>IF(G1580="GK",VLOOKUP(F1580,'[1]2017GoalKeeper Stats'!$A$2:$S$109,21,FALSE),VLOOKUP(F1580,'[1]2017Player Stats'!$A$2:$AB$830,21,FALSE))</f>
        <v>0</v>
      </c>
      <c r="AC1580">
        <f>IF(G1580="GK",VLOOKUP(F1580,'[1]2017GoalKeeper Stats'!$A$2:$S$109,22,FALSE),VLOOKUP(F1580,'[1]2017Player Stats'!$A$2:$AB$830,22,FALSE))</f>
        <v>1</v>
      </c>
      <c r="AD1580">
        <f>IF(G1580="GK",VLOOKUP(F1580,'[1]2017GoalKeeper Stats'!$A$2:$S$109,23,FALSE),VLOOKUP(F1580,'[1]2017Player Stats'!$A$2:$AB$830,23,FALSE))</f>
        <v>0</v>
      </c>
      <c r="AE1580">
        <f>IF(G1580="GK",VLOOKUP(F1580,'[1]2017GoalKeeper Stats'!$A$2:$S$109,24,FALSE),VLOOKUP(F1580,'[1]2017Player Stats'!$A$2:$AB$830,24,FALSE))</f>
        <v>0</v>
      </c>
      <c r="AF1580">
        <f>IF(G1580="GK",VLOOKUP(F1580,'[1]2017GoalKeeper Stats'!$A$2:$S$109,25,FALSE),VLOOKUP(F1580,'[1]2017Player Stats'!$A$2:$AB$830,25,FALSE))</f>
        <v>0</v>
      </c>
      <c r="AG1580">
        <f>IF(G1580="GK",VLOOKUP(F1580,'[1]2017GoalKeeper Stats'!$A$2:$S$109,26,FALSE),VLOOKUP(F1580,'[1]2017Player Stats'!$A$2:$AB$830,26,FALSE))</f>
        <v>0</v>
      </c>
      <c r="AH1580" s="51">
        <v>2017</v>
      </c>
      <c r="AI1580" s="51">
        <v>34</v>
      </c>
      <c r="AJ1580" s="51">
        <v>400</v>
      </c>
      <c r="AK1580" s="51">
        <v>444</v>
      </c>
      <c r="AL1580" s="51">
        <v>53</v>
      </c>
      <c r="AM1580" s="51">
        <v>49</v>
      </c>
      <c r="AN1580" s="51">
        <v>4</v>
      </c>
      <c r="AO1580" s="52">
        <v>45.7</v>
      </c>
      <c r="AP1580" s="52">
        <v>46.37</v>
      </c>
      <c r="AQ1580" s="52">
        <v>-0.67</v>
      </c>
      <c r="AR1580" s="52">
        <v>4.67</v>
      </c>
      <c r="AS1580" s="51">
        <v>54</v>
      </c>
      <c r="AT1580" s="52">
        <v>47.68</v>
      </c>
    </row>
    <row r="1581" spans="1:46" hidden="1">
      <c r="A1581">
        <v>2017</v>
      </c>
      <c r="B1581" t="s">
        <v>196</v>
      </c>
      <c r="C1581" t="s">
        <v>196</v>
      </c>
      <c r="D1581" t="s">
        <v>1167</v>
      </c>
      <c r="E1581" t="s">
        <v>2119</v>
      </c>
      <c r="F1581" t="str">
        <f t="shared" si="24"/>
        <v>Zach Mathers</v>
      </c>
      <c r="G1581" t="s">
        <v>860</v>
      </c>
      <c r="H1581" s="143">
        <v>53004</v>
      </c>
      <c r="I1581" s="143">
        <v>53004</v>
      </c>
      <c r="J1581" t="str">
        <f>IF(G1581="GK",VLOOKUP(F1581,'[1]2017GoalKeeper Stats'!$A$2:$S$109,2,FALSE),VLOOKUP(F1581,'[1]2017Player Stats'!$A$2:$AB$830,2,FALSE))</f>
        <v>SEA</v>
      </c>
      <c r="K1581">
        <f>IF(G1581="GK",VLOOKUP(F1581,'[1]2017GoalKeeper Stats'!$A$2:$S$109,4,FALSE),VLOOKUP(F1581,'[1]2017Player Stats'!$A$2:$AB$830,4,FALSE))</f>
        <v>0</v>
      </c>
      <c r="L1581">
        <f>IF(G1581="GK",VLOOKUP(F1581,'[1]2017GoalKeeper Stats'!$A$2:$S$109,5,FALSE),VLOOKUP(F1581,'[1]2017Player Stats'!$A$2:$AB$830,5,FALSE))</f>
        <v>0</v>
      </c>
      <c r="M1581">
        <f>IF(G1581="GK",VLOOKUP(F1581,'[1]2017GoalKeeper Stats'!$A$2:$S$109,6,FALSE),VLOOKUP(F1581,'[1]2017Player Stats'!$A$2:$AB$830,6,FALSE))</f>
        <v>0</v>
      </c>
      <c r="N1581">
        <f>IF(G1581="GK",VLOOKUP(F1581,'[1]2017GoalKeeper Stats'!$A$2:$S$109,7,FALSE),VLOOKUP(F1581,'[1]2017Player Stats'!$A$2:$AB$830,7,FALSE))</f>
        <v>0</v>
      </c>
      <c r="O1581">
        <f>IF(G1581="GK",VLOOKUP(F1581,'[1]2017GoalKeeper Stats'!$A$2:$S$109,8,FALSE),VLOOKUP(F1581,'[1]2017Player Stats'!$A$2:$AB$830,8,FALSE))</f>
        <v>0</v>
      </c>
      <c r="P1581">
        <f>IF(G1581="GK",VLOOKUP(F1581,'[1]2017GoalKeeper Stats'!$A$2:$S$109,9,FALSE),VLOOKUP(F1581,'[1]2017Player Stats'!$A$2:$AB$830,9,FALSE))</f>
        <v>0</v>
      </c>
      <c r="Q1581">
        <f>IF(G1581="GK",VLOOKUP(F1581,'[1]2017GoalKeeper Stats'!$A$2:$S$109,10,FALSE),VLOOKUP(F1581,'[1]2017Player Stats'!$A$2:$AB$830,10,FALSE))</f>
        <v>0</v>
      </c>
      <c r="R1581">
        <f>IF(G1581="GK",VLOOKUP(F1581,'[1]2017GoalKeeper Stats'!$A$2:$S$109,11,FALSE),VLOOKUP(F1581,'[1]2017Player Stats'!$A$2:$AB$830,11,FALSE))</f>
        <v>0</v>
      </c>
      <c r="S1581" t="str">
        <f>IF(G1581="GK",VLOOKUP(F1581,'[1]2017GoalKeeper Stats'!$A$2:$S$109,12,FALSE),VLOOKUP(F1581,'[1]2017Player Stats'!$A$2:$AB$830,12,FALSE))</f>
        <v>0/0</v>
      </c>
      <c r="T1581">
        <f>IF(G1581="GK",VLOOKUP(F1581,'[1]2017GoalKeeper Stats'!$A$2:$S$109,13,FALSE),VLOOKUP(F1581,'[1]2017Player Stats'!$A$2:$AB$830,13,FALSE))</f>
        <v>0</v>
      </c>
      <c r="U1581">
        <f>IF(G1581="GK",VLOOKUP(F1581,'[1]2017GoalKeeper Stats'!$A$2:$S$109,14,FALSE),VLOOKUP(F1581,'[1]2017Player Stats'!$A$2:$AB$830,14,FALSE))</f>
        <v>0</v>
      </c>
      <c r="V1581">
        <f>IF(G1581="GK",VLOOKUP(F1581,'[1]2017GoalKeeper Stats'!$A$2:$S$109,15,FALSE),VLOOKUP(F1581,'[1]2017Player Stats'!$A$2:$AB$830,15,FALSE))</f>
        <v>0</v>
      </c>
      <c r="W1581">
        <f>IF(G1581="GK",VLOOKUP(F1581,'[1]2017GoalKeeper Stats'!$A$2:$S$109,16,FALSE),VLOOKUP(F1581,'[1]2017Player Stats'!$A$2:$AB$830,16,FALSE))</f>
        <v>0</v>
      </c>
      <c r="X1581">
        <f>IF(G1581="GK",VLOOKUP(F1581,'[1]2017GoalKeeper Stats'!$A$2:$S$109,17,FALSE),VLOOKUP(F1581,'[1]2017Player Stats'!$A$2:$AB$830,17,FALSE))</f>
        <v>0</v>
      </c>
      <c r="Y1581">
        <f>IF(G1581="GK",VLOOKUP(F1581,'[1]2017GoalKeeper Stats'!$A$2:$S$109,18,FALSE),VLOOKUP(F1581,'[1]2017Player Stats'!$A$2:$AB$830,18,FALSE))</f>
        <v>0</v>
      </c>
      <c r="Z1581">
        <f>IF(G1581="GK",VLOOKUP(F1581,'[1]2017GoalKeeper Stats'!$A$2:$S$109,19,FALSE),VLOOKUP(F1581,'[1]2017Player Stats'!$A$2:$AB$830,19,FALSE))</f>
        <v>0</v>
      </c>
      <c r="AA1581">
        <f>IF(G1581="GK",VLOOKUP(F1581,'[1]2017GoalKeeper Stats'!$A$2:$S$109,20,FALSE),VLOOKUP(F1581,'[1]2017Player Stats'!$A$2:$AB$830,20,FALSE))</f>
        <v>0</v>
      </c>
      <c r="AB1581">
        <f>IF(G1581="GK",VLOOKUP(F1581,'[1]2017GoalKeeper Stats'!$A$2:$S$109,21,FALSE),VLOOKUP(F1581,'[1]2017Player Stats'!$A$2:$AB$830,21,FALSE))</f>
        <v>0</v>
      </c>
      <c r="AC1581">
        <f>IF(G1581="GK",VLOOKUP(F1581,'[1]2017GoalKeeper Stats'!$A$2:$S$109,22,FALSE),VLOOKUP(F1581,'[1]2017Player Stats'!$A$2:$AB$830,22,FALSE))</f>
        <v>0</v>
      </c>
      <c r="AD1581">
        <f>IF(G1581="GK",VLOOKUP(F1581,'[1]2017GoalKeeper Stats'!$A$2:$S$109,23,FALSE),VLOOKUP(F1581,'[1]2017Player Stats'!$A$2:$AB$830,23,FALSE))</f>
        <v>0</v>
      </c>
      <c r="AE1581">
        <f>IF(G1581="GK",VLOOKUP(F1581,'[1]2017GoalKeeper Stats'!$A$2:$S$109,24,FALSE),VLOOKUP(F1581,'[1]2017Player Stats'!$A$2:$AB$830,24,FALSE))</f>
        <v>0</v>
      </c>
      <c r="AF1581">
        <f>IF(G1581="GK",VLOOKUP(F1581,'[1]2017GoalKeeper Stats'!$A$2:$S$109,25,FALSE),VLOOKUP(F1581,'[1]2017Player Stats'!$A$2:$AB$830,25,FALSE))</f>
        <v>0</v>
      </c>
      <c r="AG1581">
        <f>IF(G1581="GK",VLOOKUP(F1581,'[1]2017GoalKeeper Stats'!$A$2:$S$109,26,FALSE),VLOOKUP(F1581,'[1]2017Player Stats'!$A$2:$AB$830,26,FALSE))</f>
        <v>0</v>
      </c>
      <c r="AH1581" s="51">
        <v>2017</v>
      </c>
      <c r="AI1581" s="51">
        <v>34</v>
      </c>
      <c r="AJ1581" s="51">
        <v>500</v>
      </c>
      <c r="AK1581" s="51">
        <v>410</v>
      </c>
      <c r="AL1581" s="51">
        <v>51</v>
      </c>
      <c r="AM1581" s="51">
        <v>39</v>
      </c>
      <c r="AN1581" s="51">
        <v>12</v>
      </c>
      <c r="AO1581" s="52">
        <v>53.23</v>
      </c>
      <c r="AP1581" s="52">
        <v>41.09</v>
      </c>
      <c r="AQ1581" s="52">
        <v>12.14</v>
      </c>
      <c r="AR1581" s="52">
        <v>-0.14000000000000001</v>
      </c>
      <c r="AS1581" s="51">
        <v>53</v>
      </c>
      <c r="AT1581" s="52">
        <v>54.8</v>
      </c>
    </row>
    <row r="1582" spans="1:46" hidden="1">
      <c r="A1582">
        <v>2017</v>
      </c>
      <c r="B1582" t="s">
        <v>943</v>
      </c>
      <c r="C1582" t="s">
        <v>175</v>
      </c>
      <c r="D1582" t="s">
        <v>1308</v>
      </c>
      <c r="E1582" t="s">
        <v>2120</v>
      </c>
      <c r="F1582" t="str">
        <f t="shared" si="24"/>
        <v>Dan Metzger</v>
      </c>
      <c r="G1582" t="s">
        <v>860</v>
      </c>
      <c r="H1582" s="143">
        <v>53004</v>
      </c>
      <c r="I1582" s="143">
        <v>53004</v>
      </c>
      <c r="J1582" t="str">
        <f>IF(G1582="GK",VLOOKUP(F1582,'[1]2017GoalKeeper Stats'!$A$2:$S$109,2,FALSE),VLOOKUP(F1582,'[1]2017Player Stats'!$A$2:$AB$830,2,FALSE))</f>
        <v>NYR</v>
      </c>
      <c r="K1582">
        <f>IF(G1582="GK",VLOOKUP(F1582,'[1]2017GoalKeeper Stats'!$A$2:$S$109,4,FALSE),VLOOKUP(F1582,'[1]2017Player Stats'!$A$2:$AB$830,4,FALSE))</f>
        <v>1</v>
      </c>
      <c r="L1582">
        <f>IF(G1582="GK",VLOOKUP(F1582,'[1]2017GoalKeeper Stats'!$A$2:$S$109,5,FALSE),VLOOKUP(F1582,'[1]2017Player Stats'!$A$2:$AB$830,5,FALSE))</f>
        <v>0</v>
      </c>
      <c r="M1582">
        <f>IF(G1582="GK",VLOOKUP(F1582,'[1]2017GoalKeeper Stats'!$A$2:$S$109,6,FALSE),VLOOKUP(F1582,'[1]2017Player Stats'!$A$2:$AB$830,6,FALSE))</f>
        <v>1</v>
      </c>
      <c r="N1582">
        <f>IF(G1582="GK",VLOOKUP(F1582,'[1]2017GoalKeeper Stats'!$A$2:$S$109,7,FALSE),VLOOKUP(F1582,'[1]2017Player Stats'!$A$2:$AB$830,7,FALSE))</f>
        <v>0</v>
      </c>
      <c r="O1582">
        <f>IF(G1582="GK",VLOOKUP(F1582,'[1]2017GoalKeeper Stats'!$A$2:$S$109,8,FALSE),VLOOKUP(F1582,'[1]2017Player Stats'!$A$2:$AB$830,8,FALSE))</f>
        <v>0</v>
      </c>
      <c r="P1582">
        <f>IF(G1582="GK",VLOOKUP(F1582,'[1]2017GoalKeeper Stats'!$A$2:$S$109,9,FALSE),VLOOKUP(F1582,'[1]2017Player Stats'!$A$2:$AB$830,9,FALSE))</f>
        <v>0</v>
      </c>
      <c r="Q1582">
        <f>IF(G1582="GK",VLOOKUP(F1582,'[1]2017GoalKeeper Stats'!$A$2:$S$109,10,FALSE),VLOOKUP(F1582,'[1]2017Player Stats'!$A$2:$AB$830,10,FALSE))</f>
        <v>0</v>
      </c>
      <c r="R1582">
        <f>IF(G1582="GK",VLOOKUP(F1582,'[1]2017GoalKeeper Stats'!$A$2:$S$109,11,FALSE),VLOOKUP(F1582,'[1]2017Player Stats'!$A$2:$AB$830,11,FALSE))</f>
        <v>0</v>
      </c>
      <c r="S1582" t="str">
        <f>IF(G1582="GK",VLOOKUP(F1582,'[1]2017GoalKeeper Stats'!$A$2:$S$109,12,FALSE),VLOOKUP(F1582,'[1]2017Player Stats'!$A$2:$AB$830,12,FALSE))</f>
        <v>0/0</v>
      </c>
      <c r="T1582">
        <f>IF(G1582="GK",VLOOKUP(F1582,'[1]2017GoalKeeper Stats'!$A$2:$S$109,13,FALSE),VLOOKUP(F1582,'[1]2017Player Stats'!$A$2:$AB$830,13,FALSE))</f>
        <v>0</v>
      </c>
      <c r="U1582">
        <f>IF(G1582="GK",VLOOKUP(F1582,'[1]2017GoalKeeper Stats'!$A$2:$S$109,14,FALSE),VLOOKUP(F1582,'[1]2017Player Stats'!$A$2:$AB$830,14,FALSE))</f>
        <v>0</v>
      </c>
      <c r="V1582">
        <f>IF(G1582="GK",VLOOKUP(F1582,'[1]2017GoalKeeper Stats'!$A$2:$S$109,15,FALSE),VLOOKUP(F1582,'[1]2017Player Stats'!$A$2:$AB$830,15,FALSE))</f>
        <v>0</v>
      </c>
      <c r="W1582">
        <f>IF(G1582="GK",VLOOKUP(F1582,'[1]2017GoalKeeper Stats'!$A$2:$S$109,16,FALSE),VLOOKUP(F1582,'[1]2017Player Stats'!$A$2:$AB$830,16,FALSE))</f>
        <v>0</v>
      </c>
      <c r="X1582">
        <f>IF(G1582="GK",VLOOKUP(F1582,'[1]2017GoalKeeper Stats'!$A$2:$S$109,17,FALSE),VLOOKUP(F1582,'[1]2017Player Stats'!$A$2:$AB$830,17,FALSE))</f>
        <v>0</v>
      </c>
      <c r="Y1582">
        <f>IF(G1582="GK",VLOOKUP(F1582,'[1]2017GoalKeeper Stats'!$A$2:$S$109,18,FALSE),VLOOKUP(F1582,'[1]2017Player Stats'!$A$2:$AB$830,18,FALSE))</f>
        <v>0</v>
      </c>
      <c r="Z1582">
        <f>IF(G1582="GK",VLOOKUP(F1582,'[1]2017GoalKeeper Stats'!$A$2:$S$109,19,FALSE),VLOOKUP(F1582,'[1]2017Player Stats'!$A$2:$AB$830,19,FALSE))</f>
        <v>0</v>
      </c>
      <c r="AA1582">
        <f>IF(G1582="GK",VLOOKUP(F1582,'[1]2017GoalKeeper Stats'!$A$2:$S$109,20,FALSE),VLOOKUP(F1582,'[1]2017Player Stats'!$A$2:$AB$830,20,FALSE))</f>
        <v>0</v>
      </c>
      <c r="AB1582">
        <f>IF(G1582="GK",VLOOKUP(F1582,'[1]2017GoalKeeper Stats'!$A$2:$S$109,21,FALSE),VLOOKUP(F1582,'[1]2017Player Stats'!$A$2:$AB$830,21,FALSE))</f>
        <v>1</v>
      </c>
      <c r="AC1582">
        <f>IF(G1582="GK",VLOOKUP(F1582,'[1]2017GoalKeeper Stats'!$A$2:$S$109,22,FALSE),VLOOKUP(F1582,'[1]2017Player Stats'!$A$2:$AB$830,22,FALSE))</f>
        <v>0</v>
      </c>
      <c r="AD1582">
        <f>IF(G1582="GK",VLOOKUP(F1582,'[1]2017GoalKeeper Stats'!$A$2:$S$109,23,FALSE),VLOOKUP(F1582,'[1]2017Player Stats'!$A$2:$AB$830,23,FALSE))</f>
        <v>0</v>
      </c>
      <c r="AE1582">
        <f>IF(G1582="GK",VLOOKUP(F1582,'[1]2017GoalKeeper Stats'!$A$2:$S$109,24,FALSE),VLOOKUP(F1582,'[1]2017Player Stats'!$A$2:$AB$830,24,FALSE))</f>
        <v>0</v>
      </c>
      <c r="AF1582">
        <f>IF(G1582="GK",VLOOKUP(F1582,'[1]2017GoalKeeper Stats'!$A$2:$S$109,25,FALSE),VLOOKUP(F1582,'[1]2017Player Stats'!$A$2:$AB$830,25,FALSE))</f>
        <v>0</v>
      </c>
      <c r="AG1582">
        <f>IF(G1582="GK",VLOOKUP(F1582,'[1]2017GoalKeeper Stats'!$A$2:$S$109,26,FALSE),VLOOKUP(F1582,'[1]2017Player Stats'!$A$2:$AB$830,26,FALSE))</f>
        <v>0</v>
      </c>
      <c r="AH1582" s="51">
        <v>2017</v>
      </c>
      <c r="AI1582" s="51">
        <v>34</v>
      </c>
      <c r="AJ1582" s="51">
        <v>450</v>
      </c>
      <c r="AK1582" s="51">
        <v>390</v>
      </c>
      <c r="AL1582" s="51">
        <v>50</v>
      </c>
      <c r="AM1582" s="51">
        <v>46</v>
      </c>
      <c r="AN1582" s="51">
        <v>4</v>
      </c>
      <c r="AO1582" s="52">
        <v>52.36</v>
      </c>
      <c r="AP1582" s="52">
        <v>44.21</v>
      </c>
      <c r="AQ1582" s="52">
        <v>8.15</v>
      </c>
      <c r="AR1582" s="52">
        <v>-4.1500000000000004</v>
      </c>
      <c r="AS1582" s="51">
        <v>50</v>
      </c>
      <c r="AT1582" s="52">
        <v>51.82</v>
      </c>
    </row>
    <row r="1583" spans="1:46" hidden="1">
      <c r="A1583">
        <v>2017</v>
      </c>
      <c r="B1583" t="s">
        <v>896</v>
      </c>
      <c r="C1583" t="s">
        <v>896</v>
      </c>
      <c r="D1583" t="s">
        <v>2121</v>
      </c>
      <c r="E1583" t="s">
        <v>2122</v>
      </c>
      <c r="F1583" t="str">
        <f t="shared" si="24"/>
        <v>Lindo Mfeka</v>
      </c>
      <c r="G1583" t="s">
        <v>903</v>
      </c>
      <c r="H1583" s="143">
        <v>53004</v>
      </c>
      <c r="I1583" s="143">
        <v>53004</v>
      </c>
      <c r="J1583" t="str">
        <f>IF(G1583="GK",VLOOKUP(F1583,'[1]2017GoalKeeper Stats'!$A$2:$S$109,2,FALSE),VLOOKUP(F1583,'[1]2017Player Stats'!$A$2:$AB$830,2,FALSE))</f>
        <v>SJ</v>
      </c>
      <c r="K1583">
        <f>IF(G1583="GK",VLOOKUP(F1583,'[1]2017GoalKeeper Stats'!$A$2:$S$109,4,FALSE),VLOOKUP(F1583,'[1]2017Player Stats'!$A$2:$AB$830,4,FALSE))</f>
        <v>1</v>
      </c>
      <c r="L1583">
        <f>IF(G1583="GK",VLOOKUP(F1583,'[1]2017GoalKeeper Stats'!$A$2:$S$109,5,FALSE),VLOOKUP(F1583,'[1]2017Player Stats'!$A$2:$AB$830,5,FALSE))</f>
        <v>0</v>
      </c>
      <c r="M1583">
        <f>IF(G1583="GK",VLOOKUP(F1583,'[1]2017GoalKeeper Stats'!$A$2:$S$109,6,FALSE),VLOOKUP(F1583,'[1]2017Player Stats'!$A$2:$AB$830,6,FALSE))</f>
        <v>1</v>
      </c>
      <c r="N1583">
        <f>IF(G1583="GK",VLOOKUP(F1583,'[1]2017GoalKeeper Stats'!$A$2:$S$109,7,FALSE),VLOOKUP(F1583,'[1]2017Player Stats'!$A$2:$AB$830,7,FALSE))</f>
        <v>0</v>
      </c>
      <c r="O1583">
        <f>IF(G1583="GK",VLOOKUP(F1583,'[1]2017GoalKeeper Stats'!$A$2:$S$109,8,FALSE),VLOOKUP(F1583,'[1]2017Player Stats'!$A$2:$AB$830,8,FALSE))</f>
        <v>0</v>
      </c>
      <c r="P1583">
        <f>IF(G1583="GK",VLOOKUP(F1583,'[1]2017GoalKeeper Stats'!$A$2:$S$109,9,FALSE),VLOOKUP(F1583,'[1]2017Player Stats'!$A$2:$AB$830,9,FALSE))</f>
        <v>0</v>
      </c>
      <c r="Q1583">
        <f>IF(G1583="GK",VLOOKUP(F1583,'[1]2017GoalKeeper Stats'!$A$2:$S$109,10,FALSE),VLOOKUP(F1583,'[1]2017Player Stats'!$A$2:$AB$830,10,FALSE))</f>
        <v>0</v>
      </c>
      <c r="R1583">
        <f>IF(G1583="GK",VLOOKUP(F1583,'[1]2017GoalKeeper Stats'!$A$2:$S$109,11,FALSE),VLOOKUP(F1583,'[1]2017Player Stats'!$A$2:$AB$830,11,FALSE))</f>
        <v>0</v>
      </c>
      <c r="S1583" t="str">
        <f>IF(G1583="GK",VLOOKUP(F1583,'[1]2017GoalKeeper Stats'!$A$2:$S$109,12,FALSE),VLOOKUP(F1583,'[1]2017Player Stats'!$A$2:$AB$830,12,FALSE))</f>
        <v>0/0</v>
      </c>
      <c r="T1583">
        <f>IF(G1583="GK",VLOOKUP(F1583,'[1]2017GoalKeeper Stats'!$A$2:$S$109,13,FALSE),VLOOKUP(F1583,'[1]2017Player Stats'!$A$2:$AB$830,13,FALSE))</f>
        <v>0</v>
      </c>
      <c r="U1583">
        <f>IF(G1583="GK",VLOOKUP(F1583,'[1]2017GoalKeeper Stats'!$A$2:$S$109,14,FALSE),VLOOKUP(F1583,'[1]2017Player Stats'!$A$2:$AB$830,14,FALSE))</f>
        <v>0</v>
      </c>
      <c r="V1583">
        <f>IF(G1583="GK",VLOOKUP(F1583,'[1]2017GoalKeeper Stats'!$A$2:$S$109,15,FALSE),VLOOKUP(F1583,'[1]2017Player Stats'!$A$2:$AB$830,15,FALSE))</f>
        <v>0</v>
      </c>
      <c r="W1583">
        <f>IF(G1583="GK",VLOOKUP(F1583,'[1]2017GoalKeeper Stats'!$A$2:$S$109,16,FALSE),VLOOKUP(F1583,'[1]2017Player Stats'!$A$2:$AB$830,16,FALSE))</f>
        <v>0</v>
      </c>
      <c r="X1583">
        <f>IF(G1583="GK",VLOOKUP(F1583,'[1]2017GoalKeeper Stats'!$A$2:$S$109,17,FALSE),VLOOKUP(F1583,'[1]2017Player Stats'!$A$2:$AB$830,17,FALSE))</f>
        <v>0</v>
      </c>
      <c r="Y1583">
        <f>IF(G1583="GK",VLOOKUP(F1583,'[1]2017GoalKeeper Stats'!$A$2:$S$109,18,FALSE),VLOOKUP(F1583,'[1]2017Player Stats'!$A$2:$AB$830,18,FALSE))</f>
        <v>0</v>
      </c>
      <c r="Z1583">
        <f>IF(G1583="GK",VLOOKUP(F1583,'[1]2017GoalKeeper Stats'!$A$2:$S$109,19,FALSE),VLOOKUP(F1583,'[1]2017Player Stats'!$A$2:$AB$830,19,FALSE))</f>
        <v>0</v>
      </c>
      <c r="AA1583">
        <f>IF(G1583="GK",VLOOKUP(F1583,'[1]2017GoalKeeper Stats'!$A$2:$S$109,20,FALSE),VLOOKUP(F1583,'[1]2017Player Stats'!$A$2:$AB$830,20,FALSE))</f>
        <v>0</v>
      </c>
      <c r="AB1583">
        <f>IF(G1583="GK",VLOOKUP(F1583,'[1]2017GoalKeeper Stats'!$A$2:$S$109,21,FALSE),VLOOKUP(F1583,'[1]2017Player Stats'!$A$2:$AB$830,21,FALSE))</f>
        <v>0</v>
      </c>
      <c r="AC1583">
        <f>IF(G1583="GK",VLOOKUP(F1583,'[1]2017GoalKeeper Stats'!$A$2:$S$109,22,FALSE),VLOOKUP(F1583,'[1]2017Player Stats'!$A$2:$AB$830,22,FALSE))</f>
        <v>0</v>
      </c>
      <c r="AD1583">
        <f>IF(G1583="GK",VLOOKUP(F1583,'[1]2017GoalKeeper Stats'!$A$2:$S$109,23,FALSE),VLOOKUP(F1583,'[1]2017Player Stats'!$A$2:$AB$830,23,FALSE))</f>
        <v>0</v>
      </c>
      <c r="AE1583">
        <f>IF(G1583="GK",VLOOKUP(F1583,'[1]2017GoalKeeper Stats'!$A$2:$S$109,24,FALSE),VLOOKUP(F1583,'[1]2017Player Stats'!$A$2:$AB$830,24,FALSE))</f>
        <v>0</v>
      </c>
      <c r="AF1583">
        <f>IF(G1583="GK",VLOOKUP(F1583,'[1]2017GoalKeeper Stats'!$A$2:$S$109,25,FALSE),VLOOKUP(F1583,'[1]2017Player Stats'!$A$2:$AB$830,25,FALSE))</f>
        <v>0</v>
      </c>
      <c r="AG1583">
        <f>IF(G1583="GK",VLOOKUP(F1583,'[1]2017GoalKeeper Stats'!$A$2:$S$109,26,FALSE),VLOOKUP(F1583,'[1]2017Player Stats'!$A$2:$AB$830,26,FALSE))</f>
        <v>0</v>
      </c>
      <c r="AH1583" s="51">
        <v>2017</v>
      </c>
      <c r="AI1583" s="51">
        <v>34</v>
      </c>
      <c r="AJ1583" s="51">
        <v>469</v>
      </c>
      <c r="AK1583" s="51">
        <v>450</v>
      </c>
      <c r="AL1583" s="51">
        <v>39</v>
      </c>
      <c r="AM1583" s="51">
        <v>58</v>
      </c>
      <c r="AN1583" s="51">
        <v>-19</v>
      </c>
      <c r="AO1583" s="52">
        <v>45.18</v>
      </c>
      <c r="AP1583" s="52">
        <v>46.96</v>
      </c>
      <c r="AQ1583" s="52">
        <v>-1.78</v>
      </c>
      <c r="AR1583" s="52">
        <v>-17.22</v>
      </c>
      <c r="AS1583" s="51">
        <v>46</v>
      </c>
      <c r="AT1583" s="52">
        <v>47.03</v>
      </c>
    </row>
    <row r="1584" spans="1:46" hidden="1">
      <c r="A1584">
        <v>2017</v>
      </c>
      <c r="B1584" t="s">
        <v>943</v>
      </c>
      <c r="C1584" t="s">
        <v>175</v>
      </c>
      <c r="D1584" t="s">
        <v>2123</v>
      </c>
      <c r="E1584" t="s">
        <v>2124</v>
      </c>
      <c r="F1584" t="str">
        <f t="shared" si="24"/>
        <v>Hassan N'dam</v>
      </c>
      <c r="G1584" t="s">
        <v>893</v>
      </c>
      <c r="H1584" s="143">
        <v>53004</v>
      </c>
      <c r="I1584" s="143">
        <v>53004</v>
      </c>
      <c r="J1584" t="str">
        <f>IF(G1584="GK",VLOOKUP(F1584,'[1]2017GoalKeeper Stats'!$A$2:$S$109,2,FALSE),VLOOKUP(F1584,'[1]2017Player Stats'!$A$2:$AB$830,2,FALSE))</f>
        <v>CIN</v>
      </c>
      <c r="K1584">
        <f>IF(G1584="GK",VLOOKUP(F1584,'[1]2017GoalKeeper Stats'!$A$2:$S$109,4,FALSE),VLOOKUP(F1584,'[1]2017Player Stats'!$A$2:$AB$830,4,FALSE))</f>
        <v>1</v>
      </c>
      <c r="L1584">
        <f>IF(G1584="GK",VLOOKUP(F1584,'[1]2017GoalKeeper Stats'!$A$2:$S$109,5,FALSE),VLOOKUP(F1584,'[1]2017Player Stats'!$A$2:$AB$830,5,FALSE))</f>
        <v>0</v>
      </c>
      <c r="M1584">
        <f>IF(G1584="GK",VLOOKUP(F1584,'[1]2017GoalKeeper Stats'!$A$2:$S$109,6,FALSE),VLOOKUP(F1584,'[1]2017Player Stats'!$A$2:$AB$830,6,FALSE))</f>
        <v>1</v>
      </c>
      <c r="N1584">
        <f>IF(G1584="GK",VLOOKUP(F1584,'[1]2017GoalKeeper Stats'!$A$2:$S$109,7,FALSE),VLOOKUP(F1584,'[1]2017Player Stats'!$A$2:$AB$830,7,FALSE))</f>
        <v>0</v>
      </c>
      <c r="O1584">
        <f>IF(G1584="GK",VLOOKUP(F1584,'[1]2017GoalKeeper Stats'!$A$2:$S$109,8,FALSE),VLOOKUP(F1584,'[1]2017Player Stats'!$A$2:$AB$830,8,FALSE))</f>
        <v>0</v>
      </c>
      <c r="P1584">
        <f>IF(G1584="GK",VLOOKUP(F1584,'[1]2017GoalKeeper Stats'!$A$2:$S$109,9,FALSE),VLOOKUP(F1584,'[1]2017Player Stats'!$A$2:$AB$830,9,FALSE))</f>
        <v>0</v>
      </c>
      <c r="Q1584">
        <f>IF(G1584="GK",VLOOKUP(F1584,'[1]2017GoalKeeper Stats'!$A$2:$S$109,10,FALSE),VLOOKUP(F1584,'[1]2017Player Stats'!$A$2:$AB$830,10,FALSE))</f>
        <v>0</v>
      </c>
      <c r="R1584">
        <f>IF(G1584="GK",VLOOKUP(F1584,'[1]2017GoalKeeper Stats'!$A$2:$S$109,11,FALSE),VLOOKUP(F1584,'[1]2017Player Stats'!$A$2:$AB$830,11,FALSE))</f>
        <v>0</v>
      </c>
      <c r="S1584" t="str">
        <f>IF(G1584="GK",VLOOKUP(F1584,'[1]2017GoalKeeper Stats'!$A$2:$S$109,12,FALSE),VLOOKUP(F1584,'[1]2017Player Stats'!$A$2:$AB$830,12,FALSE))</f>
        <v>0/0</v>
      </c>
      <c r="T1584">
        <f>IF(G1584="GK",VLOOKUP(F1584,'[1]2017GoalKeeper Stats'!$A$2:$S$109,13,FALSE),VLOOKUP(F1584,'[1]2017Player Stats'!$A$2:$AB$830,13,FALSE))</f>
        <v>0</v>
      </c>
      <c r="U1584">
        <f>IF(G1584="GK",VLOOKUP(F1584,'[1]2017GoalKeeper Stats'!$A$2:$S$109,14,FALSE),VLOOKUP(F1584,'[1]2017Player Stats'!$A$2:$AB$830,14,FALSE))</f>
        <v>0</v>
      </c>
      <c r="V1584">
        <f>IF(G1584="GK",VLOOKUP(F1584,'[1]2017GoalKeeper Stats'!$A$2:$S$109,15,FALSE),VLOOKUP(F1584,'[1]2017Player Stats'!$A$2:$AB$830,15,FALSE))</f>
        <v>0</v>
      </c>
      <c r="W1584">
        <f>IF(G1584="GK",VLOOKUP(F1584,'[1]2017GoalKeeper Stats'!$A$2:$S$109,16,FALSE),VLOOKUP(F1584,'[1]2017Player Stats'!$A$2:$AB$830,16,FALSE))</f>
        <v>0</v>
      </c>
      <c r="X1584">
        <f>IF(G1584="GK",VLOOKUP(F1584,'[1]2017GoalKeeper Stats'!$A$2:$S$109,17,FALSE),VLOOKUP(F1584,'[1]2017Player Stats'!$A$2:$AB$830,17,FALSE))</f>
        <v>0</v>
      </c>
      <c r="Y1584">
        <f>IF(G1584="GK",VLOOKUP(F1584,'[1]2017GoalKeeper Stats'!$A$2:$S$109,18,FALSE),VLOOKUP(F1584,'[1]2017Player Stats'!$A$2:$AB$830,18,FALSE))</f>
        <v>0</v>
      </c>
      <c r="Z1584">
        <f>IF(G1584="GK",VLOOKUP(F1584,'[1]2017GoalKeeper Stats'!$A$2:$S$109,19,FALSE),VLOOKUP(F1584,'[1]2017Player Stats'!$A$2:$AB$830,19,FALSE))</f>
        <v>0</v>
      </c>
      <c r="AA1584">
        <f>IF(G1584="GK",VLOOKUP(F1584,'[1]2017GoalKeeper Stats'!$A$2:$S$109,20,FALSE),VLOOKUP(F1584,'[1]2017Player Stats'!$A$2:$AB$830,20,FALSE))</f>
        <v>0</v>
      </c>
      <c r="AB1584">
        <f>IF(G1584="GK",VLOOKUP(F1584,'[1]2017GoalKeeper Stats'!$A$2:$S$109,21,FALSE),VLOOKUP(F1584,'[1]2017Player Stats'!$A$2:$AB$830,21,FALSE))</f>
        <v>0</v>
      </c>
      <c r="AC1584">
        <f>IF(G1584="GK",VLOOKUP(F1584,'[1]2017GoalKeeper Stats'!$A$2:$S$109,22,FALSE),VLOOKUP(F1584,'[1]2017Player Stats'!$A$2:$AB$830,22,FALSE))</f>
        <v>0</v>
      </c>
      <c r="AD1584">
        <f>IF(G1584="GK",VLOOKUP(F1584,'[1]2017GoalKeeper Stats'!$A$2:$S$109,23,FALSE),VLOOKUP(F1584,'[1]2017Player Stats'!$A$2:$AB$830,23,FALSE))</f>
        <v>0</v>
      </c>
      <c r="AE1584">
        <f>IF(G1584="GK",VLOOKUP(F1584,'[1]2017GoalKeeper Stats'!$A$2:$S$109,24,FALSE),VLOOKUP(F1584,'[1]2017Player Stats'!$A$2:$AB$830,24,FALSE))</f>
        <v>0</v>
      </c>
      <c r="AF1584">
        <f>IF(G1584="GK",VLOOKUP(F1584,'[1]2017GoalKeeper Stats'!$A$2:$S$109,25,FALSE),VLOOKUP(F1584,'[1]2017Player Stats'!$A$2:$AB$830,25,FALSE))</f>
        <v>0</v>
      </c>
      <c r="AG1584">
        <f>IF(G1584="GK",VLOOKUP(F1584,'[1]2017GoalKeeper Stats'!$A$2:$S$109,26,FALSE),VLOOKUP(F1584,'[1]2017Player Stats'!$A$2:$AB$830,26,FALSE))</f>
        <v>0</v>
      </c>
      <c r="AH1584" s="51">
        <v>2017</v>
      </c>
      <c r="AI1584" s="51">
        <v>34</v>
      </c>
      <c r="AJ1584" s="51">
        <v>450</v>
      </c>
      <c r="AK1584" s="51">
        <v>390</v>
      </c>
      <c r="AL1584" s="51">
        <v>50</v>
      </c>
      <c r="AM1584" s="51">
        <v>46</v>
      </c>
      <c r="AN1584" s="51">
        <v>4</v>
      </c>
      <c r="AO1584" s="52">
        <v>52.36</v>
      </c>
      <c r="AP1584" s="52">
        <v>44.21</v>
      </c>
      <c r="AQ1584" s="52">
        <v>8.15</v>
      </c>
      <c r="AR1584" s="52">
        <v>-4.1500000000000004</v>
      </c>
      <c r="AS1584" s="51">
        <v>50</v>
      </c>
      <c r="AT1584" s="52">
        <v>51.82</v>
      </c>
    </row>
    <row r="1585" spans="1:46" hidden="1">
      <c r="A1585">
        <v>2017</v>
      </c>
      <c r="B1585" t="s">
        <v>210</v>
      </c>
      <c r="C1585" t="s">
        <v>210</v>
      </c>
      <c r="D1585" t="s">
        <v>1224</v>
      </c>
      <c r="E1585" t="s">
        <v>1612</v>
      </c>
      <c r="F1585" t="str">
        <f t="shared" si="24"/>
        <v>Leonardo Pereira</v>
      </c>
      <c r="G1585" t="s">
        <v>893</v>
      </c>
      <c r="H1585" s="143">
        <v>53004</v>
      </c>
      <c r="I1585" s="143">
        <v>53004</v>
      </c>
      <c r="J1585" t="str">
        <f>IF(G1585="GK",VLOOKUP(F1585,'[1]2017GoalKeeper Stats'!$A$2:$S$109,2,FALSE),VLOOKUP(F1585,'[1]2017Player Stats'!$A$2:$AB$830,2,FALSE))</f>
        <v>ORL</v>
      </c>
      <c r="K1585">
        <f>IF(G1585="GK",VLOOKUP(F1585,'[1]2017GoalKeeper Stats'!$A$2:$S$109,4,FALSE),VLOOKUP(F1585,'[1]2017Player Stats'!$A$2:$AB$830,4,FALSE))</f>
        <v>10</v>
      </c>
      <c r="L1585">
        <f>IF(G1585="GK",VLOOKUP(F1585,'[1]2017GoalKeeper Stats'!$A$2:$S$109,5,FALSE),VLOOKUP(F1585,'[1]2017Player Stats'!$A$2:$AB$830,5,FALSE))</f>
        <v>9</v>
      </c>
      <c r="M1585">
        <f>IF(G1585="GK",VLOOKUP(F1585,'[1]2017GoalKeeper Stats'!$A$2:$S$109,6,FALSE),VLOOKUP(F1585,'[1]2017Player Stats'!$A$2:$AB$830,6,FALSE))</f>
        <v>805</v>
      </c>
      <c r="N1585">
        <f>IF(G1585="GK",VLOOKUP(F1585,'[1]2017GoalKeeper Stats'!$A$2:$S$109,7,FALSE),VLOOKUP(F1585,'[1]2017Player Stats'!$A$2:$AB$830,7,FALSE))</f>
        <v>0</v>
      </c>
      <c r="O1585">
        <f>IF(G1585="GK",VLOOKUP(F1585,'[1]2017GoalKeeper Stats'!$A$2:$S$109,8,FALSE),VLOOKUP(F1585,'[1]2017Player Stats'!$A$2:$AB$830,8,FALSE))</f>
        <v>0</v>
      </c>
      <c r="P1585">
        <f>IF(G1585="GK",VLOOKUP(F1585,'[1]2017GoalKeeper Stats'!$A$2:$S$109,9,FALSE),VLOOKUP(F1585,'[1]2017Player Stats'!$A$2:$AB$830,9,FALSE))</f>
        <v>2</v>
      </c>
      <c r="Q1585">
        <f>IF(G1585="GK",VLOOKUP(F1585,'[1]2017GoalKeeper Stats'!$A$2:$S$109,10,FALSE),VLOOKUP(F1585,'[1]2017Player Stats'!$A$2:$AB$830,10,FALSE))</f>
        <v>0</v>
      </c>
      <c r="R1585">
        <f>IF(G1585="GK",VLOOKUP(F1585,'[1]2017GoalKeeper Stats'!$A$2:$S$109,11,FALSE),VLOOKUP(F1585,'[1]2017Player Stats'!$A$2:$AB$830,11,FALSE))</f>
        <v>0</v>
      </c>
      <c r="S1585" t="str">
        <f>IF(G1585="GK",VLOOKUP(F1585,'[1]2017GoalKeeper Stats'!$A$2:$S$109,12,FALSE),VLOOKUP(F1585,'[1]2017Player Stats'!$A$2:$AB$830,12,FALSE))</f>
        <v>0/0</v>
      </c>
      <c r="T1585">
        <f>IF(G1585="GK",VLOOKUP(F1585,'[1]2017GoalKeeper Stats'!$A$2:$S$109,13,FALSE),VLOOKUP(F1585,'[1]2017Player Stats'!$A$2:$AB$830,13,FALSE))</f>
        <v>0</v>
      </c>
      <c r="U1585">
        <f>IF(G1585="GK",VLOOKUP(F1585,'[1]2017GoalKeeper Stats'!$A$2:$S$109,14,FALSE),VLOOKUP(F1585,'[1]2017Player Stats'!$A$2:$AB$830,14,FALSE))</f>
        <v>0</v>
      </c>
      <c r="V1585">
        <f>IF(G1585="GK",VLOOKUP(F1585,'[1]2017GoalKeeper Stats'!$A$2:$S$109,15,FALSE),VLOOKUP(F1585,'[1]2017Player Stats'!$A$2:$AB$830,15,FALSE))</f>
        <v>0</v>
      </c>
      <c r="W1585">
        <f>IF(G1585="GK",VLOOKUP(F1585,'[1]2017GoalKeeper Stats'!$A$2:$S$109,16,FALSE),VLOOKUP(F1585,'[1]2017Player Stats'!$A$2:$AB$830,16,FALSE))</f>
        <v>0</v>
      </c>
      <c r="X1585">
        <f>IF(G1585="GK",VLOOKUP(F1585,'[1]2017GoalKeeper Stats'!$A$2:$S$109,17,FALSE),VLOOKUP(F1585,'[1]2017Player Stats'!$A$2:$AB$830,17,FALSE))</f>
        <v>0</v>
      </c>
      <c r="Y1585">
        <f>IF(G1585="GK",VLOOKUP(F1585,'[1]2017GoalKeeper Stats'!$A$2:$S$109,18,FALSE),VLOOKUP(F1585,'[1]2017Player Stats'!$A$2:$AB$830,18,FALSE))</f>
        <v>0</v>
      </c>
      <c r="Z1585">
        <f>IF(G1585="GK",VLOOKUP(F1585,'[1]2017GoalKeeper Stats'!$A$2:$S$109,19,FALSE),VLOOKUP(F1585,'[1]2017Player Stats'!$A$2:$AB$830,19,FALSE))</f>
        <v>0</v>
      </c>
      <c r="AA1585">
        <f>IF(G1585="GK",VLOOKUP(F1585,'[1]2017GoalKeeper Stats'!$A$2:$S$109,20,FALSE),VLOOKUP(F1585,'[1]2017Player Stats'!$A$2:$AB$830,20,FALSE))</f>
        <v>0</v>
      </c>
      <c r="AB1585">
        <f>IF(G1585="GK",VLOOKUP(F1585,'[1]2017GoalKeeper Stats'!$A$2:$S$109,21,FALSE),VLOOKUP(F1585,'[1]2017Player Stats'!$A$2:$AB$830,21,FALSE))</f>
        <v>16</v>
      </c>
      <c r="AC1585">
        <f>IF(G1585="GK",VLOOKUP(F1585,'[1]2017GoalKeeper Stats'!$A$2:$S$109,22,FALSE),VLOOKUP(F1585,'[1]2017Player Stats'!$A$2:$AB$830,22,FALSE))</f>
        <v>6</v>
      </c>
      <c r="AD1585">
        <f>IF(G1585="GK",VLOOKUP(F1585,'[1]2017GoalKeeper Stats'!$A$2:$S$109,23,FALSE),VLOOKUP(F1585,'[1]2017Player Stats'!$A$2:$AB$830,23,FALSE))</f>
        <v>0</v>
      </c>
      <c r="AE1585">
        <f>IF(G1585="GK",VLOOKUP(F1585,'[1]2017GoalKeeper Stats'!$A$2:$S$109,24,FALSE),VLOOKUP(F1585,'[1]2017Player Stats'!$A$2:$AB$830,24,FALSE))</f>
        <v>4</v>
      </c>
      <c r="AF1585">
        <f>IF(G1585="GK",VLOOKUP(F1585,'[1]2017GoalKeeper Stats'!$A$2:$S$109,25,FALSE),VLOOKUP(F1585,'[1]2017Player Stats'!$A$2:$AB$830,25,FALSE))</f>
        <v>0</v>
      </c>
      <c r="AG1585">
        <f>IF(G1585="GK",VLOOKUP(F1585,'[1]2017GoalKeeper Stats'!$A$2:$S$109,26,FALSE),VLOOKUP(F1585,'[1]2017Player Stats'!$A$2:$AB$830,26,FALSE))</f>
        <v>0</v>
      </c>
      <c r="AH1585" s="51">
        <v>2017</v>
      </c>
      <c r="AI1585" s="51">
        <v>34</v>
      </c>
      <c r="AJ1585" s="51">
        <v>419</v>
      </c>
      <c r="AK1585" s="51">
        <v>409</v>
      </c>
      <c r="AL1585" s="51">
        <v>39</v>
      </c>
      <c r="AM1585" s="51">
        <v>56</v>
      </c>
      <c r="AN1585" s="51">
        <v>-17</v>
      </c>
      <c r="AO1585" s="52">
        <v>36.22</v>
      </c>
      <c r="AP1585" s="52">
        <v>49.26</v>
      </c>
      <c r="AQ1585" s="52">
        <v>-13.04</v>
      </c>
      <c r="AR1585" s="52">
        <v>-3.96</v>
      </c>
      <c r="AS1585" s="51">
        <v>39</v>
      </c>
      <c r="AT1585" s="52">
        <v>39.11</v>
      </c>
    </row>
    <row r="1586" spans="1:46" hidden="1">
      <c r="A1586">
        <v>2017</v>
      </c>
      <c r="B1586" t="s">
        <v>199</v>
      </c>
      <c r="C1586" t="s">
        <v>199</v>
      </c>
      <c r="D1586" t="s">
        <v>2125</v>
      </c>
      <c r="E1586" t="s">
        <v>992</v>
      </c>
      <c r="F1586" t="str">
        <f t="shared" si="24"/>
        <v>Memo Rodriguez</v>
      </c>
      <c r="G1586" t="s">
        <v>860</v>
      </c>
      <c r="H1586" s="143">
        <v>53004</v>
      </c>
      <c r="I1586" s="143">
        <v>53004</v>
      </c>
      <c r="J1586" t="str">
        <f>IF(G1586="GK",VLOOKUP(F1586,'[1]2017GoalKeeper Stats'!$A$2:$S$109,2,FALSE),VLOOKUP(F1586,'[1]2017Player Stats'!$A$2:$AB$830,2,FALSE))</f>
        <v>HOU</v>
      </c>
      <c r="K1586">
        <f>IF(G1586="GK",VLOOKUP(F1586,'[1]2017GoalKeeper Stats'!$A$2:$S$109,4,FALSE),VLOOKUP(F1586,'[1]2017Player Stats'!$A$2:$AB$830,4,FALSE))</f>
        <v>9</v>
      </c>
      <c r="L1586">
        <f>IF(G1586="GK",VLOOKUP(F1586,'[1]2017GoalKeeper Stats'!$A$2:$S$109,5,FALSE),VLOOKUP(F1586,'[1]2017Player Stats'!$A$2:$AB$830,5,FALSE))</f>
        <v>3</v>
      </c>
      <c r="M1586">
        <f>IF(G1586="GK",VLOOKUP(F1586,'[1]2017GoalKeeper Stats'!$A$2:$S$109,6,FALSE),VLOOKUP(F1586,'[1]2017Player Stats'!$A$2:$AB$830,6,FALSE))</f>
        <v>326</v>
      </c>
      <c r="N1586">
        <f>IF(G1586="GK",VLOOKUP(F1586,'[1]2017GoalKeeper Stats'!$A$2:$S$109,7,FALSE),VLOOKUP(F1586,'[1]2017Player Stats'!$A$2:$AB$830,7,FALSE))</f>
        <v>2</v>
      </c>
      <c r="O1586">
        <f>IF(G1586="GK",VLOOKUP(F1586,'[1]2017GoalKeeper Stats'!$A$2:$S$109,8,FALSE),VLOOKUP(F1586,'[1]2017Player Stats'!$A$2:$AB$830,8,FALSE))</f>
        <v>1</v>
      </c>
      <c r="P1586">
        <f>IF(G1586="GK",VLOOKUP(F1586,'[1]2017GoalKeeper Stats'!$A$2:$S$109,9,FALSE),VLOOKUP(F1586,'[1]2017Player Stats'!$A$2:$AB$830,9,FALSE))</f>
        <v>11</v>
      </c>
      <c r="Q1586">
        <f>IF(G1586="GK",VLOOKUP(F1586,'[1]2017GoalKeeper Stats'!$A$2:$S$109,10,FALSE),VLOOKUP(F1586,'[1]2017Player Stats'!$A$2:$AB$830,10,FALSE))</f>
        <v>6</v>
      </c>
      <c r="R1586">
        <f>IF(G1586="GK",VLOOKUP(F1586,'[1]2017GoalKeeper Stats'!$A$2:$S$109,11,FALSE),VLOOKUP(F1586,'[1]2017Player Stats'!$A$2:$AB$830,11,FALSE))</f>
        <v>0</v>
      </c>
      <c r="S1586" t="str">
        <f>IF(G1586="GK",VLOOKUP(F1586,'[1]2017GoalKeeper Stats'!$A$2:$S$109,12,FALSE),VLOOKUP(F1586,'[1]2017Player Stats'!$A$2:$AB$830,12,FALSE))</f>
        <v>0/0</v>
      </c>
      <c r="T1586">
        <f>IF(G1586="GK",VLOOKUP(F1586,'[1]2017GoalKeeper Stats'!$A$2:$S$109,13,FALSE),VLOOKUP(F1586,'[1]2017Player Stats'!$A$2:$AB$830,13,FALSE))</f>
        <v>1</v>
      </c>
      <c r="U1586">
        <f>IF(G1586="GK",VLOOKUP(F1586,'[1]2017GoalKeeper Stats'!$A$2:$S$109,14,FALSE),VLOOKUP(F1586,'[1]2017Player Stats'!$A$2:$AB$830,14,FALSE))</f>
        <v>1</v>
      </c>
      <c r="V1586">
        <f>IF(G1586="GK",VLOOKUP(F1586,'[1]2017GoalKeeper Stats'!$A$2:$S$109,15,FALSE),VLOOKUP(F1586,'[1]2017Player Stats'!$A$2:$AB$830,15,FALSE))</f>
        <v>0.55000000000000004</v>
      </c>
      <c r="W1586">
        <f>IF(G1586="GK",VLOOKUP(F1586,'[1]2017GoalKeeper Stats'!$A$2:$S$109,16,FALSE),VLOOKUP(F1586,'[1]2017Player Stats'!$A$2:$AB$830,16,FALSE))</f>
        <v>18.2</v>
      </c>
      <c r="X1586">
        <f>IF(G1586="GK",VLOOKUP(F1586,'[1]2017GoalKeeper Stats'!$A$2:$S$109,17,FALSE),VLOOKUP(F1586,'[1]2017Player Stats'!$A$2:$AB$830,17,FALSE))</f>
        <v>0</v>
      </c>
      <c r="Y1586">
        <f>IF(G1586="GK",VLOOKUP(F1586,'[1]2017GoalKeeper Stats'!$A$2:$S$109,18,FALSE),VLOOKUP(F1586,'[1]2017Player Stats'!$A$2:$AB$830,18,FALSE))</f>
        <v>1</v>
      </c>
      <c r="Z1586">
        <f>IF(G1586="GK",VLOOKUP(F1586,'[1]2017GoalKeeper Stats'!$A$2:$S$109,19,FALSE),VLOOKUP(F1586,'[1]2017Player Stats'!$A$2:$AB$830,19,FALSE))</f>
        <v>0</v>
      </c>
      <c r="AA1586">
        <f>IF(G1586="GK",VLOOKUP(F1586,'[1]2017GoalKeeper Stats'!$A$2:$S$109,20,FALSE),VLOOKUP(F1586,'[1]2017Player Stats'!$A$2:$AB$830,20,FALSE))</f>
        <v>0.28000000000000003</v>
      </c>
      <c r="AB1586">
        <f>IF(G1586="GK",VLOOKUP(F1586,'[1]2017GoalKeeper Stats'!$A$2:$S$109,21,FALSE),VLOOKUP(F1586,'[1]2017Player Stats'!$A$2:$AB$830,21,FALSE))</f>
        <v>6</v>
      </c>
      <c r="AC1586">
        <f>IF(G1586="GK",VLOOKUP(F1586,'[1]2017GoalKeeper Stats'!$A$2:$S$109,22,FALSE),VLOOKUP(F1586,'[1]2017Player Stats'!$A$2:$AB$830,22,FALSE))</f>
        <v>7</v>
      </c>
      <c r="AD1586">
        <f>IF(G1586="GK",VLOOKUP(F1586,'[1]2017GoalKeeper Stats'!$A$2:$S$109,23,FALSE),VLOOKUP(F1586,'[1]2017Player Stats'!$A$2:$AB$830,23,FALSE))</f>
        <v>0</v>
      </c>
      <c r="AE1586">
        <f>IF(G1586="GK",VLOOKUP(F1586,'[1]2017GoalKeeper Stats'!$A$2:$S$109,24,FALSE),VLOOKUP(F1586,'[1]2017Player Stats'!$A$2:$AB$830,24,FALSE))</f>
        <v>0</v>
      </c>
      <c r="AF1586">
        <f>IF(G1586="GK",VLOOKUP(F1586,'[1]2017GoalKeeper Stats'!$A$2:$S$109,25,FALSE),VLOOKUP(F1586,'[1]2017Player Stats'!$A$2:$AB$830,25,FALSE))</f>
        <v>0</v>
      </c>
      <c r="AG1586">
        <f>IF(G1586="GK",VLOOKUP(F1586,'[1]2017GoalKeeper Stats'!$A$2:$S$109,26,FALSE),VLOOKUP(F1586,'[1]2017Player Stats'!$A$2:$AB$830,26,FALSE))</f>
        <v>54.55</v>
      </c>
      <c r="AH1586" s="51">
        <v>2017</v>
      </c>
      <c r="AI1586" s="51">
        <v>34</v>
      </c>
      <c r="AJ1586" s="51">
        <v>469</v>
      </c>
      <c r="AK1586" s="51">
        <v>437</v>
      </c>
      <c r="AL1586" s="51">
        <v>55</v>
      </c>
      <c r="AM1586" s="51">
        <v>44</v>
      </c>
      <c r="AN1586" s="51">
        <v>11</v>
      </c>
      <c r="AO1586" s="52">
        <v>52.47</v>
      </c>
      <c r="AP1586" s="52">
        <v>44.51</v>
      </c>
      <c r="AQ1586" s="52">
        <v>7.95</v>
      </c>
      <c r="AR1586" s="52">
        <v>3.05</v>
      </c>
      <c r="AS1586" s="51">
        <v>50</v>
      </c>
      <c r="AT1586" s="52">
        <v>51.45</v>
      </c>
    </row>
    <row r="1587" spans="1:46" hidden="1">
      <c r="A1587">
        <v>2017</v>
      </c>
      <c r="B1587" t="s">
        <v>194</v>
      </c>
      <c r="C1587" t="s">
        <v>194</v>
      </c>
      <c r="D1587" t="s">
        <v>1161</v>
      </c>
      <c r="E1587" t="s">
        <v>2126</v>
      </c>
      <c r="F1587" t="str">
        <f t="shared" si="24"/>
        <v>Justin Schmidt</v>
      </c>
      <c r="G1587" t="s">
        <v>893</v>
      </c>
      <c r="H1587" s="143">
        <v>53004</v>
      </c>
      <c r="I1587" s="143">
        <v>53004</v>
      </c>
      <c r="J1587" t="str">
        <f>IF(G1587="GK",VLOOKUP(F1587,'[1]2017GoalKeeper Stats'!$A$2:$S$109,2,FALSE),VLOOKUP(F1587,'[1]2017Player Stats'!$A$2:$AB$830,2,FALSE))</f>
        <v>RSL</v>
      </c>
      <c r="K1587">
        <f>IF(G1587="GK",VLOOKUP(F1587,'[1]2017GoalKeeper Stats'!$A$2:$S$109,4,FALSE),VLOOKUP(F1587,'[1]2017Player Stats'!$A$2:$AB$830,4,FALSE))</f>
        <v>9</v>
      </c>
      <c r="L1587">
        <f>IF(G1587="GK",VLOOKUP(F1587,'[1]2017GoalKeeper Stats'!$A$2:$S$109,5,FALSE),VLOOKUP(F1587,'[1]2017Player Stats'!$A$2:$AB$830,5,FALSE))</f>
        <v>7</v>
      </c>
      <c r="M1587">
        <f>IF(G1587="GK",VLOOKUP(F1587,'[1]2017GoalKeeper Stats'!$A$2:$S$109,6,FALSE),VLOOKUP(F1587,'[1]2017Player Stats'!$A$2:$AB$830,6,FALSE))</f>
        <v>676</v>
      </c>
      <c r="N1587">
        <f>IF(G1587="GK",VLOOKUP(F1587,'[1]2017GoalKeeper Stats'!$A$2:$S$109,7,FALSE),VLOOKUP(F1587,'[1]2017Player Stats'!$A$2:$AB$830,7,FALSE))</f>
        <v>0</v>
      </c>
      <c r="O1587">
        <f>IF(G1587="GK",VLOOKUP(F1587,'[1]2017GoalKeeper Stats'!$A$2:$S$109,8,FALSE),VLOOKUP(F1587,'[1]2017Player Stats'!$A$2:$AB$830,8,FALSE))</f>
        <v>0</v>
      </c>
      <c r="P1587">
        <f>IF(G1587="GK",VLOOKUP(F1587,'[1]2017GoalKeeper Stats'!$A$2:$S$109,9,FALSE),VLOOKUP(F1587,'[1]2017Player Stats'!$A$2:$AB$830,9,FALSE))</f>
        <v>3</v>
      </c>
      <c r="Q1587">
        <f>IF(G1587="GK",VLOOKUP(F1587,'[1]2017GoalKeeper Stats'!$A$2:$S$109,10,FALSE),VLOOKUP(F1587,'[1]2017Player Stats'!$A$2:$AB$830,10,FALSE))</f>
        <v>1</v>
      </c>
      <c r="R1587">
        <f>IF(G1587="GK",VLOOKUP(F1587,'[1]2017GoalKeeper Stats'!$A$2:$S$109,11,FALSE),VLOOKUP(F1587,'[1]2017Player Stats'!$A$2:$AB$830,11,FALSE))</f>
        <v>0</v>
      </c>
      <c r="S1587" t="str">
        <f>IF(G1587="GK",VLOOKUP(F1587,'[1]2017GoalKeeper Stats'!$A$2:$S$109,12,FALSE),VLOOKUP(F1587,'[1]2017Player Stats'!$A$2:$AB$830,12,FALSE))</f>
        <v>0/0</v>
      </c>
      <c r="T1587">
        <f>IF(G1587="GK",VLOOKUP(F1587,'[1]2017GoalKeeper Stats'!$A$2:$S$109,13,FALSE),VLOOKUP(F1587,'[1]2017Player Stats'!$A$2:$AB$830,13,FALSE))</f>
        <v>0</v>
      </c>
      <c r="U1587">
        <f>IF(G1587="GK",VLOOKUP(F1587,'[1]2017GoalKeeper Stats'!$A$2:$S$109,14,FALSE),VLOOKUP(F1587,'[1]2017Player Stats'!$A$2:$AB$830,14,FALSE))</f>
        <v>0</v>
      </c>
      <c r="V1587">
        <f>IF(G1587="GK",VLOOKUP(F1587,'[1]2017GoalKeeper Stats'!$A$2:$S$109,15,FALSE),VLOOKUP(F1587,'[1]2017Player Stats'!$A$2:$AB$830,15,FALSE))</f>
        <v>0</v>
      </c>
      <c r="W1587">
        <f>IF(G1587="GK",VLOOKUP(F1587,'[1]2017GoalKeeper Stats'!$A$2:$S$109,16,FALSE),VLOOKUP(F1587,'[1]2017Player Stats'!$A$2:$AB$830,16,FALSE))</f>
        <v>0</v>
      </c>
      <c r="X1587">
        <f>IF(G1587="GK",VLOOKUP(F1587,'[1]2017GoalKeeper Stats'!$A$2:$S$109,17,FALSE),VLOOKUP(F1587,'[1]2017Player Stats'!$A$2:$AB$830,17,FALSE))</f>
        <v>0</v>
      </c>
      <c r="Y1587">
        <f>IF(G1587="GK",VLOOKUP(F1587,'[1]2017GoalKeeper Stats'!$A$2:$S$109,18,FALSE),VLOOKUP(F1587,'[1]2017Player Stats'!$A$2:$AB$830,18,FALSE))</f>
        <v>0</v>
      </c>
      <c r="Z1587">
        <f>IF(G1587="GK",VLOOKUP(F1587,'[1]2017GoalKeeper Stats'!$A$2:$S$109,19,FALSE),VLOOKUP(F1587,'[1]2017Player Stats'!$A$2:$AB$830,19,FALSE))</f>
        <v>0</v>
      </c>
      <c r="AA1587">
        <f>IF(G1587="GK",VLOOKUP(F1587,'[1]2017GoalKeeper Stats'!$A$2:$S$109,20,FALSE),VLOOKUP(F1587,'[1]2017Player Stats'!$A$2:$AB$830,20,FALSE))</f>
        <v>0</v>
      </c>
      <c r="AB1587">
        <f>IF(G1587="GK",VLOOKUP(F1587,'[1]2017GoalKeeper Stats'!$A$2:$S$109,21,FALSE),VLOOKUP(F1587,'[1]2017Player Stats'!$A$2:$AB$830,21,FALSE))</f>
        <v>6</v>
      </c>
      <c r="AC1587">
        <f>IF(G1587="GK",VLOOKUP(F1587,'[1]2017GoalKeeper Stats'!$A$2:$S$109,22,FALSE),VLOOKUP(F1587,'[1]2017Player Stats'!$A$2:$AB$830,22,FALSE))</f>
        <v>3</v>
      </c>
      <c r="AD1587">
        <f>IF(G1587="GK",VLOOKUP(F1587,'[1]2017GoalKeeper Stats'!$A$2:$S$109,23,FALSE),VLOOKUP(F1587,'[1]2017Player Stats'!$A$2:$AB$830,23,FALSE))</f>
        <v>0</v>
      </c>
      <c r="AE1587">
        <f>IF(G1587="GK",VLOOKUP(F1587,'[1]2017GoalKeeper Stats'!$A$2:$S$109,24,FALSE),VLOOKUP(F1587,'[1]2017Player Stats'!$A$2:$AB$830,24,FALSE))</f>
        <v>0</v>
      </c>
      <c r="AF1587">
        <f>IF(G1587="GK",VLOOKUP(F1587,'[1]2017GoalKeeper Stats'!$A$2:$S$109,25,FALSE),VLOOKUP(F1587,'[1]2017Player Stats'!$A$2:$AB$830,25,FALSE))</f>
        <v>0</v>
      </c>
      <c r="AG1587">
        <f>IF(G1587="GK",VLOOKUP(F1587,'[1]2017GoalKeeper Stats'!$A$2:$S$109,26,FALSE),VLOOKUP(F1587,'[1]2017Player Stats'!$A$2:$AB$830,26,FALSE))</f>
        <v>33.33</v>
      </c>
      <c r="AH1587" s="51">
        <v>2017</v>
      </c>
      <c r="AI1587" s="51">
        <v>34</v>
      </c>
      <c r="AJ1587" s="51">
        <v>548</v>
      </c>
      <c r="AK1587" s="51">
        <v>420</v>
      </c>
      <c r="AL1587" s="51">
        <v>49</v>
      </c>
      <c r="AM1587" s="51">
        <v>54</v>
      </c>
      <c r="AN1587" s="51">
        <v>-5</v>
      </c>
      <c r="AO1587" s="52">
        <v>51.96</v>
      </c>
      <c r="AP1587" s="52">
        <v>49.83</v>
      </c>
      <c r="AQ1587" s="52">
        <v>2.12</v>
      </c>
      <c r="AR1587" s="52">
        <v>-7.12</v>
      </c>
      <c r="AS1587" s="51">
        <v>45</v>
      </c>
      <c r="AT1587" s="52">
        <v>48.26</v>
      </c>
    </row>
    <row r="1588" spans="1:46" hidden="1">
      <c r="A1588">
        <v>2017</v>
      </c>
      <c r="B1588" t="s">
        <v>924</v>
      </c>
      <c r="C1588" t="s">
        <v>924</v>
      </c>
      <c r="D1588" t="s">
        <v>2127</v>
      </c>
      <c r="E1588" t="s">
        <v>2128</v>
      </c>
      <c r="F1588" t="str">
        <f t="shared" si="24"/>
        <v>Colton Storm</v>
      </c>
      <c r="G1588" t="s">
        <v>893</v>
      </c>
      <c r="H1588" s="143">
        <v>53004</v>
      </c>
      <c r="I1588" s="143">
        <v>53004</v>
      </c>
      <c r="J1588" t="str">
        <f>IF(G1588="GK",VLOOKUP(F1588,'[1]2017GoalKeeper Stats'!$A$2:$S$109,2,FALSE),VLOOKUP(F1588,'[1]2017Player Stats'!$A$2:$AB$830,2,FALSE))</f>
        <v xml:space="preserve">KC </v>
      </c>
      <c r="K1588">
        <f>IF(G1588="GK",VLOOKUP(F1588,'[1]2017GoalKeeper Stats'!$A$2:$S$109,4,FALSE),VLOOKUP(F1588,'[1]2017Player Stats'!$A$2:$AB$830,4,FALSE))</f>
        <v>0</v>
      </c>
      <c r="L1588">
        <f>IF(G1588="GK",VLOOKUP(F1588,'[1]2017GoalKeeper Stats'!$A$2:$S$109,5,FALSE),VLOOKUP(F1588,'[1]2017Player Stats'!$A$2:$AB$830,5,FALSE))</f>
        <v>0</v>
      </c>
      <c r="M1588">
        <f>IF(G1588="GK",VLOOKUP(F1588,'[1]2017GoalKeeper Stats'!$A$2:$S$109,6,FALSE),VLOOKUP(F1588,'[1]2017Player Stats'!$A$2:$AB$830,6,FALSE))</f>
        <v>0</v>
      </c>
      <c r="N1588">
        <f>IF(G1588="GK",VLOOKUP(F1588,'[1]2017GoalKeeper Stats'!$A$2:$S$109,7,FALSE),VLOOKUP(F1588,'[1]2017Player Stats'!$A$2:$AB$830,7,FALSE))</f>
        <v>0</v>
      </c>
      <c r="O1588">
        <f>IF(G1588="GK",VLOOKUP(F1588,'[1]2017GoalKeeper Stats'!$A$2:$S$109,8,FALSE),VLOOKUP(F1588,'[1]2017Player Stats'!$A$2:$AB$830,8,FALSE))</f>
        <v>0</v>
      </c>
      <c r="P1588">
        <f>IF(G1588="GK",VLOOKUP(F1588,'[1]2017GoalKeeper Stats'!$A$2:$S$109,9,FALSE),VLOOKUP(F1588,'[1]2017Player Stats'!$A$2:$AB$830,9,FALSE))</f>
        <v>0</v>
      </c>
      <c r="Q1588">
        <f>IF(G1588="GK",VLOOKUP(F1588,'[1]2017GoalKeeper Stats'!$A$2:$S$109,10,FALSE),VLOOKUP(F1588,'[1]2017Player Stats'!$A$2:$AB$830,10,FALSE))</f>
        <v>0</v>
      </c>
      <c r="R1588">
        <f>IF(G1588="GK",VLOOKUP(F1588,'[1]2017GoalKeeper Stats'!$A$2:$S$109,11,FALSE),VLOOKUP(F1588,'[1]2017Player Stats'!$A$2:$AB$830,11,FALSE))</f>
        <v>0</v>
      </c>
      <c r="S1588" t="str">
        <f>IF(G1588="GK",VLOOKUP(F1588,'[1]2017GoalKeeper Stats'!$A$2:$S$109,12,FALSE),VLOOKUP(F1588,'[1]2017Player Stats'!$A$2:$AB$830,12,FALSE))</f>
        <v>0/0</v>
      </c>
      <c r="T1588">
        <f>IF(G1588="GK",VLOOKUP(F1588,'[1]2017GoalKeeper Stats'!$A$2:$S$109,13,FALSE),VLOOKUP(F1588,'[1]2017Player Stats'!$A$2:$AB$830,13,FALSE))</f>
        <v>0</v>
      </c>
      <c r="U1588">
        <f>IF(G1588="GK",VLOOKUP(F1588,'[1]2017GoalKeeper Stats'!$A$2:$S$109,14,FALSE),VLOOKUP(F1588,'[1]2017Player Stats'!$A$2:$AB$830,14,FALSE))</f>
        <v>0</v>
      </c>
      <c r="V1588">
        <f>IF(G1588="GK",VLOOKUP(F1588,'[1]2017GoalKeeper Stats'!$A$2:$S$109,15,FALSE),VLOOKUP(F1588,'[1]2017Player Stats'!$A$2:$AB$830,15,FALSE))</f>
        <v>0</v>
      </c>
      <c r="W1588">
        <f>IF(G1588="GK",VLOOKUP(F1588,'[1]2017GoalKeeper Stats'!$A$2:$S$109,16,FALSE),VLOOKUP(F1588,'[1]2017Player Stats'!$A$2:$AB$830,16,FALSE))</f>
        <v>0</v>
      </c>
      <c r="X1588">
        <f>IF(G1588="GK",VLOOKUP(F1588,'[1]2017GoalKeeper Stats'!$A$2:$S$109,17,FALSE),VLOOKUP(F1588,'[1]2017Player Stats'!$A$2:$AB$830,17,FALSE))</f>
        <v>0</v>
      </c>
      <c r="Y1588">
        <f>IF(G1588="GK",VLOOKUP(F1588,'[1]2017GoalKeeper Stats'!$A$2:$S$109,18,FALSE),VLOOKUP(F1588,'[1]2017Player Stats'!$A$2:$AB$830,18,FALSE))</f>
        <v>0</v>
      </c>
      <c r="Z1588">
        <f>IF(G1588="GK",VLOOKUP(F1588,'[1]2017GoalKeeper Stats'!$A$2:$S$109,19,FALSE),VLOOKUP(F1588,'[1]2017Player Stats'!$A$2:$AB$830,19,FALSE))</f>
        <v>0</v>
      </c>
      <c r="AA1588">
        <f>IF(G1588="GK",VLOOKUP(F1588,'[1]2017GoalKeeper Stats'!$A$2:$S$109,20,FALSE),VLOOKUP(F1588,'[1]2017Player Stats'!$A$2:$AB$830,20,FALSE))</f>
        <v>0</v>
      </c>
      <c r="AB1588">
        <f>IF(G1588="GK",VLOOKUP(F1588,'[1]2017GoalKeeper Stats'!$A$2:$S$109,21,FALSE),VLOOKUP(F1588,'[1]2017Player Stats'!$A$2:$AB$830,21,FALSE))</f>
        <v>0</v>
      </c>
      <c r="AC1588">
        <f>IF(G1588="GK",VLOOKUP(F1588,'[1]2017GoalKeeper Stats'!$A$2:$S$109,22,FALSE),VLOOKUP(F1588,'[1]2017Player Stats'!$A$2:$AB$830,22,FALSE))</f>
        <v>0</v>
      </c>
      <c r="AD1588">
        <f>IF(G1588="GK",VLOOKUP(F1588,'[1]2017GoalKeeper Stats'!$A$2:$S$109,23,FALSE),VLOOKUP(F1588,'[1]2017Player Stats'!$A$2:$AB$830,23,FALSE))</f>
        <v>0</v>
      </c>
      <c r="AE1588">
        <f>IF(G1588="GK",VLOOKUP(F1588,'[1]2017GoalKeeper Stats'!$A$2:$S$109,24,FALSE),VLOOKUP(F1588,'[1]2017Player Stats'!$A$2:$AB$830,24,FALSE))</f>
        <v>0</v>
      </c>
      <c r="AF1588">
        <f>IF(G1588="GK",VLOOKUP(F1588,'[1]2017GoalKeeper Stats'!$A$2:$S$109,25,FALSE),VLOOKUP(F1588,'[1]2017Player Stats'!$A$2:$AB$830,25,FALSE))</f>
        <v>0</v>
      </c>
      <c r="AG1588">
        <f>IF(G1588="GK",VLOOKUP(F1588,'[1]2017GoalKeeper Stats'!$A$2:$S$109,26,FALSE),VLOOKUP(F1588,'[1]2017Player Stats'!$A$2:$AB$830,26,FALSE))</f>
        <v>0</v>
      </c>
      <c r="AH1588" s="51">
        <v>2017</v>
      </c>
      <c r="AI1588" s="51">
        <v>34</v>
      </c>
      <c r="AJ1588" s="51">
        <v>514</v>
      </c>
      <c r="AK1588" s="51">
        <v>341</v>
      </c>
      <c r="AL1588" s="51">
        <v>39</v>
      </c>
      <c r="AM1588" s="51">
        <v>27</v>
      </c>
      <c r="AN1588" s="51">
        <v>12</v>
      </c>
      <c r="AO1588" s="52">
        <v>46.91</v>
      </c>
      <c r="AP1588" s="52">
        <v>34.32</v>
      </c>
      <c r="AQ1588" s="52">
        <v>12.59</v>
      </c>
      <c r="AR1588" s="52">
        <v>-0.59</v>
      </c>
      <c r="AS1588" s="51">
        <v>49</v>
      </c>
      <c r="AT1588" s="52">
        <v>54.72</v>
      </c>
    </row>
    <row r="1589" spans="1:46" hidden="1">
      <c r="A1589">
        <v>2017</v>
      </c>
      <c r="B1589" t="s">
        <v>195</v>
      </c>
      <c r="C1589" t="s">
        <v>866</v>
      </c>
      <c r="D1589" t="s">
        <v>1052</v>
      </c>
      <c r="E1589" t="s">
        <v>1524</v>
      </c>
      <c r="F1589" t="str">
        <f t="shared" si="24"/>
        <v>Jaime Villarreal</v>
      </c>
      <c r="G1589" t="s">
        <v>860</v>
      </c>
      <c r="H1589" s="143">
        <v>53004</v>
      </c>
      <c r="I1589" s="143">
        <v>53004</v>
      </c>
      <c r="J1589" t="str">
        <f>IF(G1589="GK",VLOOKUP(F1589,'[1]2017GoalKeeper Stats'!$A$2:$S$109,2,FALSE),VLOOKUP(F1589,'[1]2017Player Stats'!$A$2:$AB$830,2,FALSE))</f>
        <v xml:space="preserve">LA </v>
      </c>
      <c r="K1589">
        <f>IF(G1589="GK",VLOOKUP(F1589,'[1]2017GoalKeeper Stats'!$A$2:$S$109,4,FALSE),VLOOKUP(F1589,'[1]2017Player Stats'!$A$2:$AB$830,4,FALSE))</f>
        <v>7</v>
      </c>
      <c r="L1589">
        <f>IF(G1589="GK",VLOOKUP(F1589,'[1]2017GoalKeeper Stats'!$A$2:$S$109,5,FALSE),VLOOKUP(F1589,'[1]2017Player Stats'!$A$2:$AB$830,5,FALSE))</f>
        <v>4</v>
      </c>
      <c r="M1589">
        <f>IF(G1589="GK",VLOOKUP(F1589,'[1]2017GoalKeeper Stats'!$A$2:$S$109,6,FALSE),VLOOKUP(F1589,'[1]2017Player Stats'!$A$2:$AB$830,6,FALSE))</f>
        <v>374</v>
      </c>
      <c r="N1589">
        <f>IF(G1589="GK",VLOOKUP(F1589,'[1]2017GoalKeeper Stats'!$A$2:$S$109,7,FALSE),VLOOKUP(F1589,'[1]2017Player Stats'!$A$2:$AB$830,7,FALSE))</f>
        <v>0</v>
      </c>
      <c r="O1589">
        <f>IF(G1589="GK",VLOOKUP(F1589,'[1]2017GoalKeeper Stats'!$A$2:$S$109,8,FALSE),VLOOKUP(F1589,'[1]2017Player Stats'!$A$2:$AB$830,8,FALSE))</f>
        <v>0</v>
      </c>
      <c r="P1589">
        <f>IF(G1589="GK",VLOOKUP(F1589,'[1]2017GoalKeeper Stats'!$A$2:$S$109,9,FALSE),VLOOKUP(F1589,'[1]2017Player Stats'!$A$2:$AB$830,9,FALSE))</f>
        <v>2</v>
      </c>
      <c r="Q1589">
        <f>IF(G1589="GK",VLOOKUP(F1589,'[1]2017GoalKeeper Stats'!$A$2:$S$109,10,FALSE),VLOOKUP(F1589,'[1]2017Player Stats'!$A$2:$AB$830,10,FALSE))</f>
        <v>1</v>
      </c>
      <c r="R1589">
        <f>IF(G1589="GK",VLOOKUP(F1589,'[1]2017GoalKeeper Stats'!$A$2:$S$109,11,FALSE),VLOOKUP(F1589,'[1]2017Player Stats'!$A$2:$AB$830,11,FALSE))</f>
        <v>0</v>
      </c>
      <c r="S1589" t="str">
        <f>IF(G1589="GK",VLOOKUP(F1589,'[1]2017GoalKeeper Stats'!$A$2:$S$109,12,FALSE),VLOOKUP(F1589,'[1]2017Player Stats'!$A$2:$AB$830,12,FALSE))</f>
        <v>0/0</v>
      </c>
      <c r="T1589">
        <f>IF(G1589="GK",VLOOKUP(F1589,'[1]2017GoalKeeper Stats'!$A$2:$S$109,13,FALSE),VLOOKUP(F1589,'[1]2017Player Stats'!$A$2:$AB$830,13,FALSE))</f>
        <v>0</v>
      </c>
      <c r="U1589">
        <f>IF(G1589="GK",VLOOKUP(F1589,'[1]2017GoalKeeper Stats'!$A$2:$S$109,14,FALSE),VLOOKUP(F1589,'[1]2017Player Stats'!$A$2:$AB$830,14,FALSE))</f>
        <v>0</v>
      </c>
      <c r="V1589">
        <f>IF(G1589="GK",VLOOKUP(F1589,'[1]2017GoalKeeper Stats'!$A$2:$S$109,15,FALSE),VLOOKUP(F1589,'[1]2017Player Stats'!$A$2:$AB$830,15,FALSE))</f>
        <v>0</v>
      </c>
      <c r="W1589">
        <f>IF(G1589="GK",VLOOKUP(F1589,'[1]2017GoalKeeper Stats'!$A$2:$S$109,16,FALSE),VLOOKUP(F1589,'[1]2017Player Stats'!$A$2:$AB$830,16,FALSE))</f>
        <v>0</v>
      </c>
      <c r="X1589">
        <f>IF(G1589="GK",VLOOKUP(F1589,'[1]2017GoalKeeper Stats'!$A$2:$S$109,17,FALSE),VLOOKUP(F1589,'[1]2017Player Stats'!$A$2:$AB$830,17,FALSE))</f>
        <v>0</v>
      </c>
      <c r="Y1589">
        <f>IF(G1589="GK",VLOOKUP(F1589,'[1]2017GoalKeeper Stats'!$A$2:$S$109,18,FALSE),VLOOKUP(F1589,'[1]2017Player Stats'!$A$2:$AB$830,18,FALSE))</f>
        <v>0</v>
      </c>
      <c r="Z1589">
        <f>IF(G1589="GK",VLOOKUP(F1589,'[1]2017GoalKeeper Stats'!$A$2:$S$109,19,FALSE),VLOOKUP(F1589,'[1]2017Player Stats'!$A$2:$AB$830,19,FALSE))</f>
        <v>0</v>
      </c>
      <c r="AA1589">
        <f>IF(G1589="GK",VLOOKUP(F1589,'[1]2017GoalKeeper Stats'!$A$2:$S$109,20,FALSE),VLOOKUP(F1589,'[1]2017Player Stats'!$A$2:$AB$830,20,FALSE))</f>
        <v>0</v>
      </c>
      <c r="AB1589">
        <f>IF(G1589="GK",VLOOKUP(F1589,'[1]2017GoalKeeper Stats'!$A$2:$S$109,21,FALSE),VLOOKUP(F1589,'[1]2017Player Stats'!$A$2:$AB$830,21,FALSE))</f>
        <v>5</v>
      </c>
      <c r="AC1589">
        <f>IF(G1589="GK",VLOOKUP(F1589,'[1]2017GoalKeeper Stats'!$A$2:$S$109,22,FALSE),VLOOKUP(F1589,'[1]2017Player Stats'!$A$2:$AB$830,22,FALSE))</f>
        <v>1</v>
      </c>
      <c r="AD1589">
        <f>IF(G1589="GK",VLOOKUP(F1589,'[1]2017GoalKeeper Stats'!$A$2:$S$109,23,FALSE),VLOOKUP(F1589,'[1]2017Player Stats'!$A$2:$AB$830,23,FALSE))</f>
        <v>1</v>
      </c>
      <c r="AE1589">
        <f>IF(G1589="GK",VLOOKUP(F1589,'[1]2017GoalKeeper Stats'!$A$2:$S$109,24,FALSE),VLOOKUP(F1589,'[1]2017Player Stats'!$A$2:$AB$830,24,FALSE))</f>
        <v>1</v>
      </c>
      <c r="AF1589">
        <f>IF(G1589="GK",VLOOKUP(F1589,'[1]2017GoalKeeper Stats'!$A$2:$S$109,25,FALSE),VLOOKUP(F1589,'[1]2017Player Stats'!$A$2:$AB$830,25,FALSE))</f>
        <v>0</v>
      </c>
      <c r="AG1589">
        <f>IF(G1589="GK",VLOOKUP(F1589,'[1]2017GoalKeeper Stats'!$A$2:$S$109,26,FALSE),VLOOKUP(F1589,'[1]2017Player Stats'!$A$2:$AB$830,26,FALSE))</f>
        <v>50</v>
      </c>
      <c r="AH1589" s="51">
        <v>2017</v>
      </c>
      <c r="AI1589" s="51">
        <v>34</v>
      </c>
      <c r="AJ1589" s="51">
        <v>399</v>
      </c>
      <c r="AK1589" s="51">
        <v>505</v>
      </c>
      <c r="AL1589" s="51">
        <v>42</v>
      </c>
      <c r="AM1589" s="51">
        <v>66</v>
      </c>
      <c r="AN1589" s="51">
        <v>-24</v>
      </c>
      <c r="AO1589" s="52">
        <v>39.729999999999997</v>
      </c>
      <c r="AP1589" s="52">
        <v>54.61</v>
      </c>
      <c r="AQ1589" s="52">
        <v>-14.88</v>
      </c>
      <c r="AR1589" s="52">
        <v>-9.1199999999999992</v>
      </c>
      <c r="AS1589" s="51">
        <v>32</v>
      </c>
      <c r="AT1589" s="52">
        <v>38.29</v>
      </c>
    </row>
    <row r="1590" spans="1:46" hidden="1">
      <c r="A1590">
        <v>2017</v>
      </c>
      <c r="B1590" t="s">
        <v>212</v>
      </c>
      <c r="C1590" t="s">
        <v>212</v>
      </c>
      <c r="D1590" t="s">
        <v>2129</v>
      </c>
      <c r="E1590" t="s">
        <v>2130</v>
      </c>
      <c r="F1590" t="str">
        <f t="shared" si="24"/>
        <v>Anton Walkes</v>
      </c>
      <c r="G1590" t="s">
        <v>893</v>
      </c>
      <c r="H1590" s="143">
        <v>53004</v>
      </c>
      <c r="I1590" s="143">
        <v>53004</v>
      </c>
      <c r="J1590" t="str">
        <f>IF(G1590="GK",VLOOKUP(F1590,'[1]2017GoalKeeper Stats'!$A$2:$S$109,2,FALSE),VLOOKUP(F1590,'[1]2017Player Stats'!$A$2:$AB$830,2,FALSE))</f>
        <v>ATL</v>
      </c>
      <c r="K1590">
        <f>IF(G1590="GK",VLOOKUP(F1590,'[1]2017GoalKeeper Stats'!$A$2:$S$109,4,FALSE),VLOOKUP(F1590,'[1]2017Player Stats'!$A$2:$AB$830,4,FALSE))</f>
        <v>20</v>
      </c>
      <c r="L1590">
        <f>IF(G1590="GK",VLOOKUP(F1590,'[1]2017GoalKeeper Stats'!$A$2:$S$109,5,FALSE),VLOOKUP(F1590,'[1]2017Player Stats'!$A$2:$AB$830,5,FALSE))</f>
        <v>17</v>
      </c>
      <c r="M1590">
        <f>IF(G1590="GK",VLOOKUP(F1590,'[1]2017GoalKeeper Stats'!$A$2:$S$109,6,FALSE),VLOOKUP(F1590,'[1]2017Player Stats'!$A$2:$AB$830,6,FALSE))</f>
        <v>1528</v>
      </c>
      <c r="N1590">
        <f>IF(G1590="GK",VLOOKUP(F1590,'[1]2017GoalKeeper Stats'!$A$2:$S$109,7,FALSE),VLOOKUP(F1590,'[1]2017Player Stats'!$A$2:$AB$830,7,FALSE))</f>
        <v>2</v>
      </c>
      <c r="O1590">
        <f>IF(G1590="GK",VLOOKUP(F1590,'[1]2017GoalKeeper Stats'!$A$2:$S$109,8,FALSE),VLOOKUP(F1590,'[1]2017Player Stats'!$A$2:$AB$830,8,FALSE))</f>
        <v>0</v>
      </c>
      <c r="P1590">
        <f>IF(G1590="GK",VLOOKUP(F1590,'[1]2017GoalKeeper Stats'!$A$2:$S$109,9,FALSE),VLOOKUP(F1590,'[1]2017Player Stats'!$A$2:$AB$830,9,FALSE))</f>
        <v>7</v>
      </c>
      <c r="Q1590">
        <f>IF(G1590="GK",VLOOKUP(F1590,'[1]2017GoalKeeper Stats'!$A$2:$S$109,10,FALSE),VLOOKUP(F1590,'[1]2017Player Stats'!$A$2:$AB$830,10,FALSE))</f>
        <v>4</v>
      </c>
      <c r="R1590">
        <f>IF(G1590="GK",VLOOKUP(F1590,'[1]2017GoalKeeper Stats'!$A$2:$S$109,11,FALSE),VLOOKUP(F1590,'[1]2017Player Stats'!$A$2:$AB$830,11,FALSE))</f>
        <v>1</v>
      </c>
      <c r="S1590" t="str">
        <f>IF(G1590="GK",VLOOKUP(F1590,'[1]2017GoalKeeper Stats'!$A$2:$S$109,12,FALSE),VLOOKUP(F1590,'[1]2017Player Stats'!$A$2:$AB$830,12,FALSE))</f>
        <v>0/0</v>
      </c>
      <c r="T1590">
        <f>IF(G1590="GK",VLOOKUP(F1590,'[1]2017GoalKeeper Stats'!$A$2:$S$109,13,FALSE),VLOOKUP(F1590,'[1]2017Player Stats'!$A$2:$AB$830,13,FALSE))</f>
        <v>2</v>
      </c>
      <c r="U1590">
        <f>IF(G1590="GK",VLOOKUP(F1590,'[1]2017GoalKeeper Stats'!$A$2:$S$109,14,FALSE),VLOOKUP(F1590,'[1]2017Player Stats'!$A$2:$AB$830,14,FALSE))</f>
        <v>0</v>
      </c>
      <c r="V1590">
        <f>IF(G1590="GK",VLOOKUP(F1590,'[1]2017GoalKeeper Stats'!$A$2:$S$109,15,FALSE),VLOOKUP(F1590,'[1]2017Player Stats'!$A$2:$AB$830,15,FALSE))</f>
        <v>0.12</v>
      </c>
      <c r="W1590">
        <f>IF(G1590="GK",VLOOKUP(F1590,'[1]2017GoalKeeper Stats'!$A$2:$S$109,16,FALSE),VLOOKUP(F1590,'[1]2017Player Stats'!$A$2:$AB$830,16,FALSE))</f>
        <v>28.6</v>
      </c>
      <c r="X1590">
        <f>IF(G1590="GK",VLOOKUP(F1590,'[1]2017GoalKeeper Stats'!$A$2:$S$109,17,FALSE),VLOOKUP(F1590,'[1]2017Player Stats'!$A$2:$AB$830,17,FALSE))</f>
        <v>0</v>
      </c>
      <c r="Y1590">
        <f>IF(G1590="GK",VLOOKUP(F1590,'[1]2017GoalKeeper Stats'!$A$2:$S$109,18,FALSE),VLOOKUP(F1590,'[1]2017Player Stats'!$A$2:$AB$830,18,FALSE))</f>
        <v>0</v>
      </c>
      <c r="Z1590">
        <f>IF(G1590="GK",VLOOKUP(F1590,'[1]2017GoalKeeper Stats'!$A$2:$S$109,19,FALSE),VLOOKUP(F1590,'[1]2017Player Stats'!$A$2:$AB$830,19,FALSE))</f>
        <v>0</v>
      </c>
      <c r="AA1590">
        <f>IF(G1590="GK",VLOOKUP(F1590,'[1]2017GoalKeeper Stats'!$A$2:$S$109,20,FALSE),VLOOKUP(F1590,'[1]2017Player Stats'!$A$2:$AB$830,20,FALSE))</f>
        <v>0</v>
      </c>
      <c r="AB1590">
        <f>IF(G1590="GK",VLOOKUP(F1590,'[1]2017GoalKeeper Stats'!$A$2:$S$109,21,FALSE),VLOOKUP(F1590,'[1]2017Player Stats'!$A$2:$AB$830,21,FALSE))</f>
        <v>11</v>
      </c>
      <c r="AC1590">
        <f>IF(G1590="GK",VLOOKUP(F1590,'[1]2017GoalKeeper Stats'!$A$2:$S$109,22,FALSE),VLOOKUP(F1590,'[1]2017Player Stats'!$A$2:$AB$830,22,FALSE))</f>
        <v>2</v>
      </c>
      <c r="AD1590">
        <f>IF(G1590="GK",VLOOKUP(F1590,'[1]2017GoalKeeper Stats'!$A$2:$S$109,23,FALSE),VLOOKUP(F1590,'[1]2017Player Stats'!$A$2:$AB$830,23,FALSE))</f>
        <v>1</v>
      </c>
      <c r="AE1590">
        <f>IF(G1590="GK",VLOOKUP(F1590,'[1]2017GoalKeeper Stats'!$A$2:$S$109,24,FALSE),VLOOKUP(F1590,'[1]2017Player Stats'!$A$2:$AB$830,24,FALSE))</f>
        <v>2</v>
      </c>
      <c r="AF1590">
        <f>IF(G1590="GK",VLOOKUP(F1590,'[1]2017GoalKeeper Stats'!$A$2:$S$109,25,FALSE),VLOOKUP(F1590,'[1]2017Player Stats'!$A$2:$AB$830,25,FALSE))</f>
        <v>0</v>
      </c>
      <c r="AG1590">
        <f>IF(G1590="GK",VLOOKUP(F1590,'[1]2017GoalKeeper Stats'!$A$2:$S$109,26,FALSE),VLOOKUP(F1590,'[1]2017Player Stats'!$A$2:$AB$830,26,FALSE))</f>
        <v>57.14</v>
      </c>
      <c r="AH1590" s="51">
        <v>2017</v>
      </c>
      <c r="AI1590" s="51">
        <v>34</v>
      </c>
      <c r="AJ1590" s="51">
        <v>438</v>
      </c>
      <c r="AK1590" s="51">
        <v>401</v>
      </c>
      <c r="AL1590" s="51">
        <v>69</v>
      </c>
      <c r="AM1590" s="51">
        <v>37</v>
      </c>
      <c r="AN1590" s="51">
        <v>32</v>
      </c>
      <c r="AO1590" s="52">
        <v>48.97</v>
      </c>
      <c r="AP1590" s="52">
        <v>43.53</v>
      </c>
      <c r="AQ1590" s="52">
        <v>5.44</v>
      </c>
      <c r="AR1590" s="52">
        <v>26.56</v>
      </c>
      <c r="AS1590" s="51">
        <v>55</v>
      </c>
      <c r="AT1590" s="52">
        <v>49.88</v>
      </c>
    </row>
    <row r="1591" spans="1:46" hidden="1">
      <c r="A1591">
        <v>2017</v>
      </c>
      <c r="B1591" t="s">
        <v>199</v>
      </c>
      <c r="C1591" t="s">
        <v>199</v>
      </c>
      <c r="D1591" t="s">
        <v>1415</v>
      </c>
      <c r="E1591" t="s">
        <v>2131</v>
      </c>
      <c r="F1591" t="str">
        <f t="shared" si="24"/>
        <v>Charlie Ward</v>
      </c>
      <c r="G1591" t="s">
        <v>860</v>
      </c>
      <c r="H1591" s="143">
        <v>53004</v>
      </c>
      <c r="I1591" s="143">
        <v>53004</v>
      </c>
      <c r="J1591" t="str">
        <f>IF(G1591="GK",VLOOKUP(F1591,'[1]2017GoalKeeper Stats'!$A$2:$S$109,2,FALSE),VLOOKUP(F1591,'[1]2017Player Stats'!$A$2:$AB$830,2,FALSE))</f>
        <v>HOU</v>
      </c>
      <c r="K1591">
        <f>IF(G1591="GK",VLOOKUP(F1591,'[1]2017GoalKeeper Stats'!$A$2:$S$109,4,FALSE),VLOOKUP(F1591,'[1]2017Player Stats'!$A$2:$AB$830,4,FALSE))</f>
        <v>1</v>
      </c>
      <c r="L1591">
        <f>IF(G1591="GK",VLOOKUP(F1591,'[1]2017GoalKeeper Stats'!$A$2:$S$109,5,FALSE),VLOOKUP(F1591,'[1]2017Player Stats'!$A$2:$AB$830,5,FALSE))</f>
        <v>0</v>
      </c>
      <c r="M1591">
        <f>IF(G1591="GK",VLOOKUP(F1591,'[1]2017GoalKeeper Stats'!$A$2:$S$109,6,FALSE),VLOOKUP(F1591,'[1]2017Player Stats'!$A$2:$AB$830,6,FALSE))</f>
        <v>45</v>
      </c>
      <c r="N1591">
        <f>IF(G1591="GK",VLOOKUP(F1591,'[1]2017GoalKeeper Stats'!$A$2:$S$109,7,FALSE),VLOOKUP(F1591,'[1]2017Player Stats'!$A$2:$AB$830,7,FALSE))</f>
        <v>0</v>
      </c>
      <c r="O1591">
        <f>IF(G1591="GK",VLOOKUP(F1591,'[1]2017GoalKeeper Stats'!$A$2:$S$109,8,FALSE),VLOOKUP(F1591,'[1]2017Player Stats'!$A$2:$AB$830,8,FALSE))</f>
        <v>0</v>
      </c>
      <c r="P1591">
        <f>IF(G1591="GK",VLOOKUP(F1591,'[1]2017GoalKeeper Stats'!$A$2:$S$109,9,FALSE),VLOOKUP(F1591,'[1]2017Player Stats'!$A$2:$AB$830,9,FALSE))</f>
        <v>0</v>
      </c>
      <c r="Q1591">
        <f>IF(G1591="GK",VLOOKUP(F1591,'[1]2017GoalKeeper Stats'!$A$2:$S$109,10,FALSE),VLOOKUP(F1591,'[1]2017Player Stats'!$A$2:$AB$830,10,FALSE))</f>
        <v>0</v>
      </c>
      <c r="R1591">
        <f>IF(G1591="GK",VLOOKUP(F1591,'[1]2017GoalKeeper Stats'!$A$2:$S$109,11,FALSE),VLOOKUP(F1591,'[1]2017Player Stats'!$A$2:$AB$830,11,FALSE))</f>
        <v>0</v>
      </c>
      <c r="S1591" t="str">
        <f>IF(G1591="GK",VLOOKUP(F1591,'[1]2017GoalKeeper Stats'!$A$2:$S$109,12,FALSE),VLOOKUP(F1591,'[1]2017Player Stats'!$A$2:$AB$830,12,FALSE))</f>
        <v>0/0</v>
      </c>
      <c r="T1591">
        <f>IF(G1591="GK",VLOOKUP(F1591,'[1]2017GoalKeeper Stats'!$A$2:$S$109,13,FALSE),VLOOKUP(F1591,'[1]2017Player Stats'!$A$2:$AB$830,13,FALSE))</f>
        <v>0</v>
      </c>
      <c r="U1591">
        <f>IF(G1591="GK",VLOOKUP(F1591,'[1]2017GoalKeeper Stats'!$A$2:$S$109,14,FALSE),VLOOKUP(F1591,'[1]2017Player Stats'!$A$2:$AB$830,14,FALSE))</f>
        <v>0</v>
      </c>
      <c r="V1591">
        <f>IF(G1591="GK",VLOOKUP(F1591,'[1]2017GoalKeeper Stats'!$A$2:$S$109,15,FALSE),VLOOKUP(F1591,'[1]2017Player Stats'!$A$2:$AB$830,15,FALSE))</f>
        <v>0</v>
      </c>
      <c r="W1591">
        <f>IF(G1591="GK",VLOOKUP(F1591,'[1]2017GoalKeeper Stats'!$A$2:$S$109,16,FALSE),VLOOKUP(F1591,'[1]2017Player Stats'!$A$2:$AB$830,16,FALSE))</f>
        <v>0</v>
      </c>
      <c r="X1591">
        <f>IF(G1591="GK",VLOOKUP(F1591,'[1]2017GoalKeeper Stats'!$A$2:$S$109,17,FALSE),VLOOKUP(F1591,'[1]2017Player Stats'!$A$2:$AB$830,17,FALSE))</f>
        <v>0</v>
      </c>
      <c r="Y1591">
        <f>IF(G1591="GK",VLOOKUP(F1591,'[1]2017GoalKeeper Stats'!$A$2:$S$109,18,FALSE),VLOOKUP(F1591,'[1]2017Player Stats'!$A$2:$AB$830,18,FALSE))</f>
        <v>0</v>
      </c>
      <c r="Z1591">
        <f>IF(G1591="GK",VLOOKUP(F1591,'[1]2017GoalKeeper Stats'!$A$2:$S$109,19,FALSE),VLOOKUP(F1591,'[1]2017Player Stats'!$A$2:$AB$830,19,FALSE))</f>
        <v>0</v>
      </c>
      <c r="AA1591">
        <f>IF(G1591="GK",VLOOKUP(F1591,'[1]2017GoalKeeper Stats'!$A$2:$S$109,20,FALSE),VLOOKUP(F1591,'[1]2017Player Stats'!$A$2:$AB$830,20,FALSE))</f>
        <v>0</v>
      </c>
      <c r="AB1591">
        <f>IF(G1591="GK",VLOOKUP(F1591,'[1]2017GoalKeeper Stats'!$A$2:$S$109,21,FALSE),VLOOKUP(F1591,'[1]2017Player Stats'!$A$2:$AB$830,21,FALSE))</f>
        <v>1</v>
      </c>
      <c r="AC1591">
        <f>IF(G1591="GK",VLOOKUP(F1591,'[1]2017GoalKeeper Stats'!$A$2:$S$109,22,FALSE),VLOOKUP(F1591,'[1]2017Player Stats'!$A$2:$AB$830,22,FALSE))</f>
        <v>0</v>
      </c>
      <c r="AD1591">
        <f>IF(G1591="GK",VLOOKUP(F1591,'[1]2017GoalKeeper Stats'!$A$2:$S$109,23,FALSE),VLOOKUP(F1591,'[1]2017Player Stats'!$A$2:$AB$830,23,FALSE))</f>
        <v>0</v>
      </c>
      <c r="AE1591">
        <f>IF(G1591="GK",VLOOKUP(F1591,'[1]2017GoalKeeper Stats'!$A$2:$S$109,24,FALSE),VLOOKUP(F1591,'[1]2017Player Stats'!$A$2:$AB$830,24,FALSE))</f>
        <v>0</v>
      </c>
      <c r="AF1591">
        <f>IF(G1591="GK",VLOOKUP(F1591,'[1]2017GoalKeeper Stats'!$A$2:$S$109,25,FALSE),VLOOKUP(F1591,'[1]2017Player Stats'!$A$2:$AB$830,25,FALSE))</f>
        <v>0</v>
      </c>
      <c r="AG1591">
        <f>IF(G1591="GK",VLOOKUP(F1591,'[1]2017GoalKeeper Stats'!$A$2:$S$109,26,FALSE),VLOOKUP(F1591,'[1]2017Player Stats'!$A$2:$AB$830,26,FALSE))</f>
        <v>0</v>
      </c>
      <c r="AH1591" s="51">
        <v>2017</v>
      </c>
      <c r="AI1591" s="51">
        <v>34</v>
      </c>
      <c r="AJ1591" s="51">
        <v>469</v>
      </c>
      <c r="AK1591" s="51">
        <v>437</v>
      </c>
      <c r="AL1591" s="51">
        <v>55</v>
      </c>
      <c r="AM1591" s="51">
        <v>44</v>
      </c>
      <c r="AN1591" s="51">
        <v>11</v>
      </c>
      <c r="AO1591" s="52">
        <v>52.47</v>
      </c>
      <c r="AP1591" s="52">
        <v>44.51</v>
      </c>
      <c r="AQ1591" s="52">
        <v>7.95</v>
      </c>
      <c r="AR1591" s="52">
        <v>3.05</v>
      </c>
      <c r="AS1591" s="51">
        <v>50</v>
      </c>
      <c r="AT1591" s="52">
        <v>51.45</v>
      </c>
    </row>
    <row r="1592" spans="1:46" hidden="1">
      <c r="A1592">
        <v>2017</v>
      </c>
      <c r="B1592" t="s">
        <v>212</v>
      </c>
      <c r="C1592" t="s">
        <v>212</v>
      </c>
      <c r="D1592" t="s">
        <v>1035</v>
      </c>
      <c r="E1592" t="s">
        <v>2132</v>
      </c>
      <c r="F1592" t="str">
        <f t="shared" si="24"/>
        <v>Andrew Wheeler-Omiunu</v>
      </c>
      <c r="G1592" t="s">
        <v>860</v>
      </c>
      <c r="H1592" s="143">
        <v>53004</v>
      </c>
      <c r="I1592" s="143">
        <v>53004</v>
      </c>
      <c r="J1592" t="str">
        <f>IF(G1592="GK",VLOOKUP(F1592,'[1]2017GoalKeeper Stats'!$A$2:$S$109,2,FALSE),VLOOKUP(F1592,'[1]2017Player Stats'!$A$2:$AB$830,2,FALSE))</f>
        <v>ATL</v>
      </c>
      <c r="K1592">
        <f>IF(G1592="GK",VLOOKUP(F1592,'[1]2017GoalKeeper Stats'!$A$2:$S$109,4,FALSE),VLOOKUP(F1592,'[1]2017Player Stats'!$A$2:$AB$830,4,FALSE))</f>
        <v>0</v>
      </c>
      <c r="L1592">
        <f>IF(G1592="GK",VLOOKUP(F1592,'[1]2017GoalKeeper Stats'!$A$2:$S$109,5,FALSE),VLOOKUP(F1592,'[1]2017Player Stats'!$A$2:$AB$830,5,FALSE))</f>
        <v>0</v>
      </c>
      <c r="M1592">
        <f>IF(G1592="GK",VLOOKUP(F1592,'[1]2017GoalKeeper Stats'!$A$2:$S$109,6,FALSE),VLOOKUP(F1592,'[1]2017Player Stats'!$A$2:$AB$830,6,FALSE))</f>
        <v>0</v>
      </c>
      <c r="N1592">
        <f>IF(G1592="GK",VLOOKUP(F1592,'[1]2017GoalKeeper Stats'!$A$2:$S$109,7,FALSE),VLOOKUP(F1592,'[1]2017Player Stats'!$A$2:$AB$830,7,FALSE))</f>
        <v>0</v>
      </c>
      <c r="O1592">
        <f>IF(G1592="GK",VLOOKUP(F1592,'[1]2017GoalKeeper Stats'!$A$2:$S$109,8,FALSE),VLOOKUP(F1592,'[1]2017Player Stats'!$A$2:$AB$830,8,FALSE))</f>
        <v>0</v>
      </c>
      <c r="P1592">
        <f>IF(G1592="GK",VLOOKUP(F1592,'[1]2017GoalKeeper Stats'!$A$2:$S$109,9,FALSE),VLOOKUP(F1592,'[1]2017Player Stats'!$A$2:$AB$830,9,FALSE))</f>
        <v>0</v>
      </c>
      <c r="Q1592">
        <f>IF(G1592="GK",VLOOKUP(F1592,'[1]2017GoalKeeper Stats'!$A$2:$S$109,10,FALSE),VLOOKUP(F1592,'[1]2017Player Stats'!$A$2:$AB$830,10,FALSE))</f>
        <v>0</v>
      </c>
      <c r="R1592">
        <f>IF(G1592="GK",VLOOKUP(F1592,'[1]2017GoalKeeper Stats'!$A$2:$S$109,11,FALSE),VLOOKUP(F1592,'[1]2017Player Stats'!$A$2:$AB$830,11,FALSE))</f>
        <v>0</v>
      </c>
      <c r="S1592" t="str">
        <f>IF(G1592="GK",VLOOKUP(F1592,'[1]2017GoalKeeper Stats'!$A$2:$S$109,12,FALSE),VLOOKUP(F1592,'[1]2017Player Stats'!$A$2:$AB$830,12,FALSE))</f>
        <v>0/0</v>
      </c>
      <c r="T1592">
        <f>IF(G1592="GK",VLOOKUP(F1592,'[1]2017GoalKeeper Stats'!$A$2:$S$109,13,FALSE),VLOOKUP(F1592,'[1]2017Player Stats'!$A$2:$AB$830,13,FALSE))</f>
        <v>0</v>
      </c>
      <c r="U1592">
        <f>IF(G1592="GK",VLOOKUP(F1592,'[1]2017GoalKeeper Stats'!$A$2:$S$109,14,FALSE),VLOOKUP(F1592,'[1]2017Player Stats'!$A$2:$AB$830,14,FALSE))</f>
        <v>0</v>
      </c>
      <c r="V1592">
        <f>IF(G1592="GK",VLOOKUP(F1592,'[1]2017GoalKeeper Stats'!$A$2:$S$109,15,FALSE),VLOOKUP(F1592,'[1]2017Player Stats'!$A$2:$AB$830,15,FALSE))</f>
        <v>0</v>
      </c>
      <c r="W1592">
        <f>IF(G1592="GK",VLOOKUP(F1592,'[1]2017GoalKeeper Stats'!$A$2:$S$109,16,FALSE),VLOOKUP(F1592,'[1]2017Player Stats'!$A$2:$AB$830,16,FALSE))</f>
        <v>0</v>
      </c>
      <c r="X1592">
        <f>IF(G1592="GK",VLOOKUP(F1592,'[1]2017GoalKeeper Stats'!$A$2:$S$109,17,FALSE),VLOOKUP(F1592,'[1]2017Player Stats'!$A$2:$AB$830,17,FALSE))</f>
        <v>0</v>
      </c>
      <c r="Y1592">
        <f>IF(G1592="GK",VLOOKUP(F1592,'[1]2017GoalKeeper Stats'!$A$2:$S$109,18,FALSE),VLOOKUP(F1592,'[1]2017Player Stats'!$A$2:$AB$830,18,FALSE))</f>
        <v>0</v>
      </c>
      <c r="Z1592">
        <f>IF(G1592="GK",VLOOKUP(F1592,'[1]2017GoalKeeper Stats'!$A$2:$S$109,19,FALSE),VLOOKUP(F1592,'[1]2017Player Stats'!$A$2:$AB$830,19,FALSE))</f>
        <v>0</v>
      </c>
      <c r="AA1592">
        <f>IF(G1592="GK",VLOOKUP(F1592,'[1]2017GoalKeeper Stats'!$A$2:$S$109,20,FALSE),VLOOKUP(F1592,'[1]2017Player Stats'!$A$2:$AB$830,20,FALSE))</f>
        <v>0</v>
      </c>
      <c r="AB1592">
        <f>IF(G1592="GK",VLOOKUP(F1592,'[1]2017GoalKeeper Stats'!$A$2:$S$109,21,FALSE),VLOOKUP(F1592,'[1]2017Player Stats'!$A$2:$AB$830,21,FALSE))</f>
        <v>0</v>
      </c>
      <c r="AC1592">
        <f>IF(G1592="GK",VLOOKUP(F1592,'[1]2017GoalKeeper Stats'!$A$2:$S$109,22,FALSE),VLOOKUP(F1592,'[1]2017Player Stats'!$A$2:$AB$830,22,FALSE))</f>
        <v>0</v>
      </c>
      <c r="AD1592">
        <f>IF(G1592="GK",VLOOKUP(F1592,'[1]2017GoalKeeper Stats'!$A$2:$S$109,23,FALSE),VLOOKUP(F1592,'[1]2017Player Stats'!$A$2:$AB$830,23,FALSE))</f>
        <v>0</v>
      </c>
      <c r="AE1592">
        <f>IF(G1592="GK",VLOOKUP(F1592,'[1]2017GoalKeeper Stats'!$A$2:$S$109,24,FALSE),VLOOKUP(F1592,'[1]2017Player Stats'!$A$2:$AB$830,24,FALSE))</f>
        <v>0</v>
      </c>
      <c r="AF1592">
        <f>IF(G1592="GK",VLOOKUP(F1592,'[1]2017GoalKeeper Stats'!$A$2:$S$109,25,FALSE),VLOOKUP(F1592,'[1]2017Player Stats'!$A$2:$AB$830,25,FALSE))</f>
        <v>0</v>
      </c>
      <c r="AG1592">
        <f>IF(G1592="GK",VLOOKUP(F1592,'[1]2017GoalKeeper Stats'!$A$2:$S$109,26,FALSE),VLOOKUP(F1592,'[1]2017Player Stats'!$A$2:$AB$830,26,FALSE))</f>
        <v>0</v>
      </c>
      <c r="AH1592" s="51">
        <v>2017</v>
      </c>
      <c r="AI1592" s="51">
        <v>34</v>
      </c>
      <c r="AJ1592" s="51">
        <v>438</v>
      </c>
      <c r="AK1592" s="51">
        <v>401</v>
      </c>
      <c r="AL1592" s="51">
        <v>69</v>
      </c>
      <c r="AM1592" s="51">
        <v>37</v>
      </c>
      <c r="AN1592" s="51">
        <v>32</v>
      </c>
      <c r="AO1592" s="52">
        <v>48.97</v>
      </c>
      <c r="AP1592" s="52">
        <v>43.53</v>
      </c>
      <c r="AQ1592" s="52">
        <v>5.44</v>
      </c>
      <c r="AR1592" s="52">
        <v>26.56</v>
      </c>
      <c r="AS1592" s="51">
        <v>55</v>
      </c>
      <c r="AT1592" s="52">
        <v>49.88</v>
      </c>
    </row>
    <row r="1593" spans="1:46" hidden="1">
      <c r="A1593">
        <v>2017</v>
      </c>
      <c r="B1593" t="s">
        <v>196</v>
      </c>
      <c r="C1593" t="s">
        <v>196</v>
      </c>
      <c r="D1593" t="s">
        <v>2133</v>
      </c>
      <c r="E1593" t="s">
        <v>2134</v>
      </c>
      <c r="F1593" t="str">
        <f t="shared" si="24"/>
        <v>Henry Wingo</v>
      </c>
      <c r="G1593" t="s">
        <v>1044</v>
      </c>
      <c r="H1593" s="143">
        <v>53004</v>
      </c>
      <c r="I1593" s="143">
        <v>53004</v>
      </c>
      <c r="J1593" t="str">
        <f>IF(G1593="GK",VLOOKUP(F1593,'[1]2017GoalKeeper Stats'!$A$2:$S$109,2,FALSE),VLOOKUP(F1593,'[1]2017Player Stats'!$A$2:$AB$830,2,FALSE))</f>
        <v>SEA</v>
      </c>
      <c r="K1593">
        <f>IF(G1593="GK",VLOOKUP(F1593,'[1]2017GoalKeeper Stats'!$A$2:$S$109,4,FALSE),VLOOKUP(F1593,'[1]2017Player Stats'!$A$2:$AB$830,4,FALSE))</f>
        <v>11</v>
      </c>
      <c r="L1593">
        <f>IF(G1593="GK",VLOOKUP(F1593,'[1]2017GoalKeeper Stats'!$A$2:$S$109,5,FALSE),VLOOKUP(F1593,'[1]2017Player Stats'!$A$2:$AB$830,5,FALSE))</f>
        <v>0</v>
      </c>
      <c r="M1593">
        <f>IF(G1593="GK",VLOOKUP(F1593,'[1]2017GoalKeeper Stats'!$A$2:$S$109,6,FALSE),VLOOKUP(F1593,'[1]2017Player Stats'!$A$2:$AB$830,6,FALSE))</f>
        <v>132</v>
      </c>
      <c r="N1593">
        <f>IF(G1593="GK",VLOOKUP(F1593,'[1]2017GoalKeeper Stats'!$A$2:$S$109,7,FALSE),VLOOKUP(F1593,'[1]2017Player Stats'!$A$2:$AB$830,7,FALSE))</f>
        <v>0</v>
      </c>
      <c r="O1593">
        <f>IF(G1593="GK",VLOOKUP(F1593,'[1]2017GoalKeeper Stats'!$A$2:$S$109,8,FALSE),VLOOKUP(F1593,'[1]2017Player Stats'!$A$2:$AB$830,8,FALSE))</f>
        <v>0</v>
      </c>
      <c r="P1593">
        <f>IF(G1593="GK",VLOOKUP(F1593,'[1]2017GoalKeeper Stats'!$A$2:$S$109,9,FALSE),VLOOKUP(F1593,'[1]2017Player Stats'!$A$2:$AB$830,9,FALSE))</f>
        <v>3</v>
      </c>
      <c r="Q1593">
        <f>IF(G1593="GK",VLOOKUP(F1593,'[1]2017GoalKeeper Stats'!$A$2:$S$109,10,FALSE),VLOOKUP(F1593,'[1]2017Player Stats'!$A$2:$AB$830,10,FALSE))</f>
        <v>0</v>
      </c>
      <c r="R1593">
        <f>IF(G1593="GK",VLOOKUP(F1593,'[1]2017GoalKeeper Stats'!$A$2:$S$109,11,FALSE),VLOOKUP(F1593,'[1]2017Player Stats'!$A$2:$AB$830,11,FALSE))</f>
        <v>0</v>
      </c>
      <c r="S1593" t="str">
        <f>IF(G1593="GK",VLOOKUP(F1593,'[1]2017GoalKeeper Stats'!$A$2:$S$109,12,FALSE),VLOOKUP(F1593,'[1]2017Player Stats'!$A$2:$AB$830,12,FALSE))</f>
        <v>0/0</v>
      </c>
      <c r="T1593">
        <f>IF(G1593="GK",VLOOKUP(F1593,'[1]2017GoalKeeper Stats'!$A$2:$S$109,13,FALSE),VLOOKUP(F1593,'[1]2017Player Stats'!$A$2:$AB$830,13,FALSE))</f>
        <v>0</v>
      </c>
      <c r="U1593">
        <f>IF(G1593="GK",VLOOKUP(F1593,'[1]2017GoalKeeper Stats'!$A$2:$S$109,14,FALSE),VLOOKUP(F1593,'[1]2017Player Stats'!$A$2:$AB$830,14,FALSE))</f>
        <v>0</v>
      </c>
      <c r="V1593">
        <f>IF(G1593="GK",VLOOKUP(F1593,'[1]2017GoalKeeper Stats'!$A$2:$S$109,15,FALSE),VLOOKUP(F1593,'[1]2017Player Stats'!$A$2:$AB$830,15,FALSE))</f>
        <v>0</v>
      </c>
      <c r="W1593">
        <f>IF(G1593="GK",VLOOKUP(F1593,'[1]2017GoalKeeper Stats'!$A$2:$S$109,16,FALSE),VLOOKUP(F1593,'[1]2017Player Stats'!$A$2:$AB$830,16,FALSE))</f>
        <v>0</v>
      </c>
      <c r="X1593">
        <f>IF(G1593="GK",VLOOKUP(F1593,'[1]2017GoalKeeper Stats'!$A$2:$S$109,17,FALSE),VLOOKUP(F1593,'[1]2017Player Stats'!$A$2:$AB$830,17,FALSE))</f>
        <v>0</v>
      </c>
      <c r="Y1593">
        <f>IF(G1593="GK",VLOOKUP(F1593,'[1]2017GoalKeeper Stats'!$A$2:$S$109,18,FALSE),VLOOKUP(F1593,'[1]2017Player Stats'!$A$2:$AB$830,18,FALSE))</f>
        <v>0</v>
      </c>
      <c r="Z1593">
        <f>IF(G1593="GK",VLOOKUP(F1593,'[1]2017GoalKeeper Stats'!$A$2:$S$109,19,FALSE),VLOOKUP(F1593,'[1]2017Player Stats'!$A$2:$AB$830,19,FALSE))</f>
        <v>0</v>
      </c>
      <c r="AA1593">
        <f>IF(G1593="GK",VLOOKUP(F1593,'[1]2017GoalKeeper Stats'!$A$2:$S$109,20,FALSE),VLOOKUP(F1593,'[1]2017Player Stats'!$A$2:$AB$830,20,FALSE))</f>
        <v>0</v>
      </c>
      <c r="AB1593">
        <f>IF(G1593="GK",VLOOKUP(F1593,'[1]2017GoalKeeper Stats'!$A$2:$S$109,21,FALSE),VLOOKUP(F1593,'[1]2017Player Stats'!$A$2:$AB$830,21,FALSE))</f>
        <v>1</v>
      </c>
      <c r="AC1593">
        <f>IF(G1593="GK",VLOOKUP(F1593,'[1]2017GoalKeeper Stats'!$A$2:$S$109,22,FALSE),VLOOKUP(F1593,'[1]2017Player Stats'!$A$2:$AB$830,22,FALSE))</f>
        <v>1</v>
      </c>
      <c r="AD1593">
        <f>IF(G1593="GK",VLOOKUP(F1593,'[1]2017GoalKeeper Stats'!$A$2:$S$109,23,FALSE),VLOOKUP(F1593,'[1]2017Player Stats'!$A$2:$AB$830,23,FALSE))</f>
        <v>1</v>
      </c>
      <c r="AE1593">
        <f>IF(G1593="GK",VLOOKUP(F1593,'[1]2017GoalKeeper Stats'!$A$2:$S$109,24,FALSE),VLOOKUP(F1593,'[1]2017Player Stats'!$A$2:$AB$830,24,FALSE))</f>
        <v>0</v>
      </c>
      <c r="AF1593">
        <f>IF(G1593="GK",VLOOKUP(F1593,'[1]2017GoalKeeper Stats'!$A$2:$S$109,25,FALSE),VLOOKUP(F1593,'[1]2017Player Stats'!$A$2:$AB$830,25,FALSE))</f>
        <v>0</v>
      </c>
      <c r="AG1593">
        <f>IF(G1593="GK",VLOOKUP(F1593,'[1]2017GoalKeeper Stats'!$A$2:$S$109,26,FALSE),VLOOKUP(F1593,'[1]2017Player Stats'!$A$2:$AB$830,26,FALSE))</f>
        <v>0</v>
      </c>
      <c r="AH1593" s="51">
        <v>2017</v>
      </c>
      <c r="AI1593" s="51">
        <v>34</v>
      </c>
      <c r="AJ1593" s="51">
        <v>500</v>
      </c>
      <c r="AK1593" s="51">
        <v>410</v>
      </c>
      <c r="AL1593" s="51">
        <v>51</v>
      </c>
      <c r="AM1593" s="51">
        <v>39</v>
      </c>
      <c r="AN1593" s="51">
        <v>12</v>
      </c>
      <c r="AO1593" s="52">
        <v>53.23</v>
      </c>
      <c r="AP1593" s="52">
        <v>41.09</v>
      </c>
      <c r="AQ1593" s="52">
        <v>12.14</v>
      </c>
      <c r="AR1593" s="52">
        <v>-0.14000000000000001</v>
      </c>
      <c r="AS1593" s="51">
        <v>53</v>
      </c>
      <c r="AT1593" s="52">
        <v>54.8</v>
      </c>
    </row>
    <row r="1594" spans="1:46" hidden="1">
      <c r="A1594">
        <v>2017</v>
      </c>
      <c r="B1594" t="s">
        <v>194</v>
      </c>
      <c r="C1594" t="s">
        <v>194</v>
      </c>
      <c r="D1594" t="s">
        <v>1191</v>
      </c>
      <c r="E1594" t="s">
        <v>933</v>
      </c>
      <c r="F1594" t="str">
        <f t="shared" si="24"/>
        <v>Nick Besler</v>
      </c>
      <c r="G1594" t="s">
        <v>860</v>
      </c>
      <c r="H1594" s="143">
        <v>53000</v>
      </c>
      <c r="I1594" s="143">
        <v>53000</v>
      </c>
      <c r="J1594" t="str">
        <f>IF(G1594="GK",VLOOKUP(F1594,'[1]2017GoalKeeper Stats'!$A$2:$S$109,2,FALSE),VLOOKUP(F1594,'[1]2017Player Stats'!$A$2:$AB$830,2,FALSE))</f>
        <v>RSL</v>
      </c>
      <c r="K1594">
        <f>IF(G1594="GK",VLOOKUP(F1594,'[1]2017GoalKeeper Stats'!$A$2:$S$109,4,FALSE),VLOOKUP(F1594,'[1]2017Player Stats'!$A$2:$AB$830,4,FALSE))</f>
        <v>0</v>
      </c>
      <c r="L1594">
        <f>IF(G1594="GK",VLOOKUP(F1594,'[1]2017GoalKeeper Stats'!$A$2:$S$109,5,FALSE),VLOOKUP(F1594,'[1]2017Player Stats'!$A$2:$AB$830,5,FALSE))</f>
        <v>0</v>
      </c>
      <c r="M1594">
        <f>IF(G1594="GK",VLOOKUP(F1594,'[1]2017GoalKeeper Stats'!$A$2:$S$109,6,FALSE),VLOOKUP(F1594,'[1]2017Player Stats'!$A$2:$AB$830,6,FALSE))</f>
        <v>0</v>
      </c>
      <c r="N1594">
        <f>IF(G1594="GK",VLOOKUP(F1594,'[1]2017GoalKeeper Stats'!$A$2:$S$109,7,FALSE),VLOOKUP(F1594,'[1]2017Player Stats'!$A$2:$AB$830,7,FALSE))</f>
        <v>0</v>
      </c>
      <c r="O1594">
        <f>IF(G1594="GK",VLOOKUP(F1594,'[1]2017GoalKeeper Stats'!$A$2:$S$109,8,FALSE),VLOOKUP(F1594,'[1]2017Player Stats'!$A$2:$AB$830,8,FALSE))</f>
        <v>0</v>
      </c>
      <c r="P1594">
        <f>IF(G1594="GK",VLOOKUP(F1594,'[1]2017GoalKeeper Stats'!$A$2:$S$109,9,FALSE),VLOOKUP(F1594,'[1]2017Player Stats'!$A$2:$AB$830,9,FALSE))</f>
        <v>0</v>
      </c>
      <c r="Q1594">
        <f>IF(G1594="GK",VLOOKUP(F1594,'[1]2017GoalKeeper Stats'!$A$2:$S$109,10,FALSE),VLOOKUP(F1594,'[1]2017Player Stats'!$A$2:$AB$830,10,FALSE))</f>
        <v>0</v>
      </c>
      <c r="R1594">
        <f>IF(G1594="GK",VLOOKUP(F1594,'[1]2017GoalKeeper Stats'!$A$2:$S$109,11,FALSE),VLOOKUP(F1594,'[1]2017Player Stats'!$A$2:$AB$830,11,FALSE))</f>
        <v>0</v>
      </c>
      <c r="S1594" t="str">
        <f>IF(G1594="GK",VLOOKUP(F1594,'[1]2017GoalKeeper Stats'!$A$2:$S$109,12,FALSE),VLOOKUP(F1594,'[1]2017Player Stats'!$A$2:$AB$830,12,FALSE))</f>
        <v>0/0</v>
      </c>
      <c r="T1594">
        <f>IF(G1594="GK",VLOOKUP(F1594,'[1]2017GoalKeeper Stats'!$A$2:$S$109,13,FALSE),VLOOKUP(F1594,'[1]2017Player Stats'!$A$2:$AB$830,13,FALSE))</f>
        <v>0</v>
      </c>
      <c r="U1594">
        <f>IF(G1594="GK",VLOOKUP(F1594,'[1]2017GoalKeeper Stats'!$A$2:$S$109,14,FALSE),VLOOKUP(F1594,'[1]2017Player Stats'!$A$2:$AB$830,14,FALSE))</f>
        <v>0</v>
      </c>
      <c r="V1594">
        <f>IF(G1594="GK",VLOOKUP(F1594,'[1]2017GoalKeeper Stats'!$A$2:$S$109,15,FALSE),VLOOKUP(F1594,'[1]2017Player Stats'!$A$2:$AB$830,15,FALSE))</f>
        <v>0</v>
      </c>
      <c r="W1594">
        <f>IF(G1594="GK",VLOOKUP(F1594,'[1]2017GoalKeeper Stats'!$A$2:$S$109,16,FALSE),VLOOKUP(F1594,'[1]2017Player Stats'!$A$2:$AB$830,16,FALSE))</f>
        <v>0</v>
      </c>
      <c r="X1594">
        <f>IF(G1594="GK",VLOOKUP(F1594,'[1]2017GoalKeeper Stats'!$A$2:$S$109,17,FALSE),VLOOKUP(F1594,'[1]2017Player Stats'!$A$2:$AB$830,17,FALSE))</f>
        <v>0</v>
      </c>
      <c r="Y1594">
        <f>IF(G1594="GK",VLOOKUP(F1594,'[1]2017GoalKeeper Stats'!$A$2:$S$109,18,FALSE),VLOOKUP(F1594,'[1]2017Player Stats'!$A$2:$AB$830,18,FALSE))</f>
        <v>0</v>
      </c>
      <c r="Z1594">
        <f>IF(G1594="GK",VLOOKUP(F1594,'[1]2017GoalKeeper Stats'!$A$2:$S$109,19,FALSE),VLOOKUP(F1594,'[1]2017Player Stats'!$A$2:$AB$830,19,FALSE))</f>
        <v>0</v>
      </c>
      <c r="AA1594">
        <f>IF(G1594="GK",VLOOKUP(F1594,'[1]2017GoalKeeper Stats'!$A$2:$S$109,20,FALSE),VLOOKUP(F1594,'[1]2017Player Stats'!$A$2:$AB$830,20,FALSE))</f>
        <v>0</v>
      </c>
      <c r="AB1594">
        <f>IF(G1594="GK",VLOOKUP(F1594,'[1]2017GoalKeeper Stats'!$A$2:$S$109,21,FALSE),VLOOKUP(F1594,'[1]2017Player Stats'!$A$2:$AB$830,21,FALSE))</f>
        <v>0</v>
      </c>
      <c r="AC1594">
        <f>IF(G1594="GK",VLOOKUP(F1594,'[1]2017GoalKeeper Stats'!$A$2:$S$109,22,FALSE),VLOOKUP(F1594,'[1]2017Player Stats'!$A$2:$AB$830,22,FALSE))</f>
        <v>0</v>
      </c>
      <c r="AD1594">
        <f>IF(G1594="GK",VLOOKUP(F1594,'[1]2017GoalKeeper Stats'!$A$2:$S$109,23,FALSE),VLOOKUP(F1594,'[1]2017Player Stats'!$A$2:$AB$830,23,FALSE))</f>
        <v>0</v>
      </c>
      <c r="AE1594">
        <f>IF(G1594="GK",VLOOKUP(F1594,'[1]2017GoalKeeper Stats'!$A$2:$S$109,24,FALSE),VLOOKUP(F1594,'[1]2017Player Stats'!$A$2:$AB$830,24,FALSE))</f>
        <v>0</v>
      </c>
      <c r="AF1594">
        <f>IF(G1594="GK",VLOOKUP(F1594,'[1]2017GoalKeeper Stats'!$A$2:$S$109,25,FALSE),VLOOKUP(F1594,'[1]2017Player Stats'!$A$2:$AB$830,25,FALSE))</f>
        <v>0</v>
      </c>
      <c r="AG1594">
        <f>IF(G1594="GK",VLOOKUP(F1594,'[1]2017GoalKeeper Stats'!$A$2:$S$109,26,FALSE),VLOOKUP(F1594,'[1]2017Player Stats'!$A$2:$AB$830,26,FALSE))</f>
        <v>0</v>
      </c>
      <c r="AH1594" s="51">
        <v>2017</v>
      </c>
      <c r="AI1594" s="51">
        <v>34</v>
      </c>
      <c r="AJ1594" s="51">
        <v>548</v>
      </c>
      <c r="AK1594" s="51">
        <v>420</v>
      </c>
      <c r="AL1594" s="51">
        <v>49</v>
      </c>
      <c r="AM1594" s="51">
        <v>54</v>
      </c>
      <c r="AN1594" s="51">
        <v>-5</v>
      </c>
      <c r="AO1594" s="52">
        <v>51.96</v>
      </c>
      <c r="AP1594" s="52">
        <v>49.83</v>
      </c>
      <c r="AQ1594" s="52">
        <v>2.12</v>
      </c>
      <c r="AR1594" s="52">
        <v>-7.12</v>
      </c>
      <c r="AS1594" s="51">
        <v>45</v>
      </c>
      <c r="AT1594" s="52">
        <v>48.26</v>
      </c>
    </row>
    <row r="1595" spans="1:46" hidden="1">
      <c r="A1595">
        <v>2017</v>
      </c>
      <c r="B1595" t="s">
        <v>205</v>
      </c>
      <c r="C1595" t="s">
        <v>971</v>
      </c>
      <c r="D1595" t="s">
        <v>2135</v>
      </c>
      <c r="E1595" t="s">
        <v>2136</v>
      </c>
      <c r="F1595" t="str">
        <f t="shared" si="24"/>
        <v>Reggie Cannon</v>
      </c>
      <c r="G1595" t="s">
        <v>893</v>
      </c>
      <c r="H1595" s="143">
        <v>53000</v>
      </c>
      <c r="I1595" s="143">
        <v>53000</v>
      </c>
      <c r="J1595" t="str">
        <f>IF(G1595="GK",VLOOKUP(F1595,'[1]2017GoalKeeper Stats'!$A$2:$S$109,2,FALSE),VLOOKUP(F1595,'[1]2017Player Stats'!$A$2:$AB$830,2,FALSE))</f>
        <v>DAL</v>
      </c>
      <c r="K1595">
        <f>IF(G1595="GK",VLOOKUP(F1595,'[1]2017GoalKeeper Stats'!$A$2:$S$109,4,FALSE),VLOOKUP(F1595,'[1]2017Player Stats'!$A$2:$AB$830,4,FALSE))</f>
        <v>1</v>
      </c>
      <c r="L1595">
        <f>IF(G1595="GK",VLOOKUP(F1595,'[1]2017GoalKeeper Stats'!$A$2:$S$109,5,FALSE),VLOOKUP(F1595,'[1]2017Player Stats'!$A$2:$AB$830,5,FALSE))</f>
        <v>0</v>
      </c>
      <c r="M1595">
        <f>IF(G1595="GK",VLOOKUP(F1595,'[1]2017GoalKeeper Stats'!$A$2:$S$109,6,FALSE),VLOOKUP(F1595,'[1]2017Player Stats'!$A$2:$AB$830,6,FALSE))</f>
        <v>1</v>
      </c>
      <c r="N1595">
        <f>IF(G1595="GK",VLOOKUP(F1595,'[1]2017GoalKeeper Stats'!$A$2:$S$109,7,FALSE),VLOOKUP(F1595,'[1]2017Player Stats'!$A$2:$AB$830,7,FALSE))</f>
        <v>0</v>
      </c>
      <c r="O1595">
        <f>IF(G1595="GK",VLOOKUP(F1595,'[1]2017GoalKeeper Stats'!$A$2:$S$109,8,FALSE),VLOOKUP(F1595,'[1]2017Player Stats'!$A$2:$AB$830,8,FALSE))</f>
        <v>0</v>
      </c>
      <c r="P1595">
        <f>IF(G1595="GK",VLOOKUP(F1595,'[1]2017GoalKeeper Stats'!$A$2:$S$109,9,FALSE),VLOOKUP(F1595,'[1]2017Player Stats'!$A$2:$AB$830,9,FALSE))</f>
        <v>0</v>
      </c>
      <c r="Q1595">
        <f>IF(G1595="GK",VLOOKUP(F1595,'[1]2017GoalKeeper Stats'!$A$2:$S$109,10,FALSE),VLOOKUP(F1595,'[1]2017Player Stats'!$A$2:$AB$830,10,FALSE))</f>
        <v>0</v>
      </c>
      <c r="R1595">
        <f>IF(G1595="GK",VLOOKUP(F1595,'[1]2017GoalKeeper Stats'!$A$2:$S$109,11,FALSE),VLOOKUP(F1595,'[1]2017Player Stats'!$A$2:$AB$830,11,FALSE))</f>
        <v>0</v>
      </c>
      <c r="S1595" t="str">
        <f>IF(G1595="GK",VLOOKUP(F1595,'[1]2017GoalKeeper Stats'!$A$2:$S$109,12,FALSE),VLOOKUP(F1595,'[1]2017Player Stats'!$A$2:$AB$830,12,FALSE))</f>
        <v>0/0</v>
      </c>
      <c r="T1595">
        <f>IF(G1595="GK",VLOOKUP(F1595,'[1]2017GoalKeeper Stats'!$A$2:$S$109,13,FALSE),VLOOKUP(F1595,'[1]2017Player Stats'!$A$2:$AB$830,13,FALSE))</f>
        <v>0</v>
      </c>
      <c r="U1595">
        <f>IF(G1595="GK",VLOOKUP(F1595,'[1]2017GoalKeeper Stats'!$A$2:$S$109,14,FALSE),VLOOKUP(F1595,'[1]2017Player Stats'!$A$2:$AB$830,14,FALSE))</f>
        <v>0</v>
      </c>
      <c r="V1595">
        <f>IF(G1595="GK",VLOOKUP(F1595,'[1]2017GoalKeeper Stats'!$A$2:$S$109,15,FALSE),VLOOKUP(F1595,'[1]2017Player Stats'!$A$2:$AB$830,15,FALSE))</f>
        <v>0</v>
      </c>
      <c r="W1595">
        <f>IF(G1595="GK",VLOOKUP(F1595,'[1]2017GoalKeeper Stats'!$A$2:$S$109,16,FALSE),VLOOKUP(F1595,'[1]2017Player Stats'!$A$2:$AB$830,16,FALSE))</f>
        <v>0</v>
      </c>
      <c r="X1595">
        <f>IF(G1595="GK",VLOOKUP(F1595,'[1]2017GoalKeeper Stats'!$A$2:$S$109,17,FALSE),VLOOKUP(F1595,'[1]2017Player Stats'!$A$2:$AB$830,17,FALSE))</f>
        <v>0</v>
      </c>
      <c r="Y1595">
        <f>IF(G1595="GK",VLOOKUP(F1595,'[1]2017GoalKeeper Stats'!$A$2:$S$109,18,FALSE),VLOOKUP(F1595,'[1]2017Player Stats'!$A$2:$AB$830,18,FALSE))</f>
        <v>0</v>
      </c>
      <c r="Z1595">
        <f>IF(G1595="GK",VLOOKUP(F1595,'[1]2017GoalKeeper Stats'!$A$2:$S$109,19,FALSE),VLOOKUP(F1595,'[1]2017Player Stats'!$A$2:$AB$830,19,FALSE))</f>
        <v>0</v>
      </c>
      <c r="AA1595">
        <f>IF(G1595="GK",VLOOKUP(F1595,'[1]2017GoalKeeper Stats'!$A$2:$S$109,20,FALSE),VLOOKUP(F1595,'[1]2017Player Stats'!$A$2:$AB$830,20,FALSE))</f>
        <v>0</v>
      </c>
      <c r="AB1595">
        <f>IF(G1595="GK",VLOOKUP(F1595,'[1]2017GoalKeeper Stats'!$A$2:$S$109,21,FALSE),VLOOKUP(F1595,'[1]2017Player Stats'!$A$2:$AB$830,21,FALSE))</f>
        <v>0</v>
      </c>
      <c r="AC1595">
        <f>IF(G1595="GK",VLOOKUP(F1595,'[1]2017GoalKeeper Stats'!$A$2:$S$109,22,FALSE),VLOOKUP(F1595,'[1]2017Player Stats'!$A$2:$AB$830,22,FALSE))</f>
        <v>0</v>
      </c>
      <c r="AD1595">
        <f>IF(G1595="GK",VLOOKUP(F1595,'[1]2017GoalKeeper Stats'!$A$2:$S$109,23,FALSE),VLOOKUP(F1595,'[1]2017Player Stats'!$A$2:$AB$830,23,FALSE))</f>
        <v>0</v>
      </c>
      <c r="AE1595">
        <f>IF(G1595="GK",VLOOKUP(F1595,'[1]2017GoalKeeper Stats'!$A$2:$S$109,24,FALSE),VLOOKUP(F1595,'[1]2017Player Stats'!$A$2:$AB$830,24,FALSE))</f>
        <v>0</v>
      </c>
      <c r="AF1595">
        <f>IF(G1595="GK",VLOOKUP(F1595,'[1]2017GoalKeeper Stats'!$A$2:$S$109,25,FALSE),VLOOKUP(F1595,'[1]2017Player Stats'!$A$2:$AB$830,25,FALSE))</f>
        <v>0</v>
      </c>
      <c r="AG1595">
        <f>IF(G1595="GK",VLOOKUP(F1595,'[1]2017GoalKeeper Stats'!$A$2:$S$109,26,FALSE),VLOOKUP(F1595,'[1]2017Player Stats'!$A$2:$AB$830,26,FALSE))</f>
        <v>0</v>
      </c>
      <c r="AH1595" s="51">
        <v>2017</v>
      </c>
      <c r="AI1595" s="51">
        <v>34</v>
      </c>
      <c r="AJ1595" s="51">
        <v>481</v>
      </c>
      <c r="AK1595" s="51">
        <v>375</v>
      </c>
      <c r="AL1595" s="51">
        <v>48</v>
      </c>
      <c r="AM1595" s="51">
        <v>48</v>
      </c>
      <c r="AN1595" s="51">
        <v>0</v>
      </c>
      <c r="AO1595" s="52">
        <v>49.84</v>
      </c>
      <c r="AP1595" s="52">
        <v>38.5</v>
      </c>
      <c r="AQ1595" s="52">
        <v>11.34</v>
      </c>
      <c r="AR1595" s="52">
        <v>-11.34</v>
      </c>
      <c r="AS1595" s="51">
        <v>46</v>
      </c>
      <c r="AT1595" s="52">
        <v>53.88</v>
      </c>
    </row>
    <row r="1596" spans="1:46" hidden="1">
      <c r="A1596">
        <v>2017</v>
      </c>
      <c r="B1596" t="s">
        <v>193</v>
      </c>
      <c r="C1596" t="s">
        <v>193</v>
      </c>
      <c r="D1596" t="s">
        <v>1104</v>
      </c>
      <c r="E1596" t="s">
        <v>1318</v>
      </c>
      <c r="F1596" t="str">
        <f t="shared" si="24"/>
        <v>Marco Farfan</v>
      </c>
      <c r="G1596" t="s">
        <v>893</v>
      </c>
      <c r="H1596" s="143">
        <v>53000</v>
      </c>
      <c r="I1596" s="143">
        <v>53000</v>
      </c>
      <c r="J1596" t="str">
        <f>IF(G1596="GK",VLOOKUP(F1596,'[1]2017GoalKeeper Stats'!$A$2:$S$109,2,FALSE),VLOOKUP(F1596,'[1]2017Player Stats'!$A$2:$AB$830,2,FALSE))</f>
        <v>POR</v>
      </c>
      <c r="K1596">
        <f>IF(G1596="GK",VLOOKUP(F1596,'[1]2017GoalKeeper Stats'!$A$2:$S$109,4,FALSE),VLOOKUP(F1596,'[1]2017Player Stats'!$A$2:$AB$830,4,FALSE))</f>
        <v>6</v>
      </c>
      <c r="L1596">
        <f>IF(G1596="GK",VLOOKUP(F1596,'[1]2017GoalKeeper Stats'!$A$2:$S$109,5,FALSE),VLOOKUP(F1596,'[1]2017Player Stats'!$A$2:$AB$830,5,FALSE))</f>
        <v>5</v>
      </c>
      <c r="M1596">
        <f>IF(G1596="GK",VLOOKUP(F1596,'[1]2017GoalKeeper Stats'!$A$2:$S$109,6,FALSE),VLOOKUP(F1596,'[1]2017Player Stats'!$A$2:$AB$830,6,FALSE))</f>
        <v>403</v>
      </c>
      <c r="N1596">
        <f>IF(G1596="GK",VLOOKUP(F1596,'[1]2017GoalKeeper Stats'!$A$2:$S$109,7,FALSE),VLOOKUP(F1596,'[1]2017Player Stats'!$A$2:$AB$830,7,FALSE))</f>
        <v>0</v>
      </c>
      <c r="O1596">
        <f>IF(G1596="GK",VLOOKUP(F1596,'[1]2017GoalKeeper Stats'!$A$2:$S$109,8,FALSE),VLOOKUP(F1596,'[1]2017Player Stats'!$A$2:$AB$830,8,FALSE))</f>
        <v>0</v>
      </c>
      <c r="P1596">
        <f>IF(G1596="GK",VLOOKUP(F1596,'[1]2017GoalKeeper Stats'!$A$2:$S$109,9,FALSE),VLOOKUP(F1596,'[1]2017Player Stats'!$A$2:$AB$830,9,FALSE))</f>
        <v>0</v>
      </c>
      <c r="Q1596">
        <f>IF(G1596="GK",VLOOKUP(F1596,'[1]2017GoalKeeper Stats'!$A$2:$S$109,10,FALSE),VLOOKUP(F1596,'[1]2017Player Stats'!$A$2:$AB$830,10,FALSE))</f>
        <v>0</v>
      </c>
      <c r="R1596">
        <f>IF(G1596="GK",VLOOKUP(F1596,'[1]2017GoalKeeper Stats'!$A$2:$S$109,11,FALSE),VLOOKUP(F1596,'[1]2017Player Stats'!$A$2:$AB$830,11,FALSE))</f>
        <v>0</v>
      </c>
      <c r="S1596" t="str">
        <f>IF(G1596="GK",VLOOKUP(F1596,'[1]2017GoalKeeper Stats'!$A$2:$S$109,12,FALSE),VLOOKUP(F1596,'[1]2017Player Stats'!$A$2:$AB$830,12,FALSE))</f>
        <v>0/0</v>
      </c>
      <c r="T1596">
        <f>IF(G1596="GK",VLOOKUP(F1596,'[1]2017GoalKeeper Stats'!$A$2:$S$109,13,FALSE),VLOOKUP(F1596,'[1]2017Player Stats'!$A$2:$AB$830,13,FALSE))</f>
        <v>0</v>
      </c>
      <c r="U1596">
        <f>IF(G1596="GK",VLOOKUP(F1596,'[1]2017GoalKeeper Stats'!$A$2:$S$109,14,FALSE),VLOOKUP(F1596,'[1]2017Player Stats'!$A$2:$AB$830,14,FALSE))</f>
        <v>0</v>
      </c>
      <c r="V1596">
        <f>IF(G1596="GK",VLOOKUP(F1596,'[1]2017GoalKeeper Stats'!$A$2:$S$109,15,FALSE),VLOOKUP(F1596,'[1]2017Player Stats'!$A$2:$AB$830,15,FALSE))</f>
        <v>0</v>
      </c>
      <c r="W1596">
        <f>IF(G1596="GK",VLOOKUP(F1596,'[1]2017GoalKeeper Stats'!$A$2:$S$109,16,FALSE),VLOOKUP(F1596,'[1]2017Player Stats'!$A$2:$AB$830,16,FALSE))</f>
        <v>0</v>
      </c>
      <c r="X1596">
        <f>IF(G1596="GK",VLOOKUP(F1596,'[1]2017GoalKeeper Stats'!$A$2:$S$109,17,FALSE),VLOOKUP(F1596,'[1]2017Player Stats'!$A$2:$AB$830,17,FALSE))</f>
        <v>0</v>
      </c>
      <c r="Y1596">
        <f>IF(G1596="GK",VLOOKUP(F1596,'[1]2017GoalKeeper Stats'!$A$2:$S$109,18,FALSE),VLOOKUP(F1596,'[1]2017Player Stats'!$A$2:$AB$830,18,FALSE))</f>
        <v>0</v>
      </c>
      <c r="Z1596">
        <f>IF(G1596="GK",VLOOKUP(F1596,'[1]2017GoalKeeper Stats'!$A$2:$S$109,19,FALSE),VLOOKUP(F1596,'[1]2017Player Stats'!$A$2:$AB$830,19,FALSE))</f>
        <v>0</v>
      </c>
      <c r="AA1596">
        <f>IF(G1596="GK",VLOOKUP(F1596,'[1]2017GoalKeeper Stats'!$A$2:$S$109,20,FALSE),VLOOKUP(F1596,'[1]2017Player Stats'!$A$2:$AB$830,20,FALSE))</f>
        <v>0</v>
      </c>
      <c r="AB1596">
        <f>IF(G1596="GK",VLOOKUP(F1596,'[1]2017GoalKeeper Stats'!$A$2:$S$109,21,FALSE),VLOOKUP(F1596,'[1]2017Player Stats'!$A$2:$AB$830,21,FALSE))</f>
        <v>3</v>
      </c>
      <c r="AC1596">
        <f>IF(G1596="GK",VLOOKUP(F1596,'[1]2017GoalKeeper Stats'!$A$2:$S$109,22,FALSE),VLOOKUP(F1596,'[1]2017Player Stats'!$A$2:$AB$830,22,FALSE))</f>
        <v>3</v>
      </c>
      <c r="AD1596">
        <f>IF(G1596="GK",VLOOKUP(F1596,'[1]2017GoalKeeper Stats'!$A$2:$S$109,23,FALSE),VLOOKUP(F1596,'[1]2017Player Stats'!$A$2:$AB$830,23,FALSE))</f>
        <v>2</v>
      </c>
      <c r="AE1596">
        <f>IF(G1596="GK",VLOOKUP(F1596,'[1]2017GoalKeeper Stats'!$A$2:$S$109,24,FALSE),VLOOKUP(F1596,'[1]2017Player Stats'!$A$2:$AB$830,24,FALSE))</f>
        <v>0</v>
      </c>
      <c r="AF1596">
        <f>IF(G1596="GK",VLOOKUP(F1596,'[1]2017GoalKeeper Stats'!$A$2:$S$109,25,FALSE),VLOOKUP(F1596,'[1]2017Player Stats'!$A$2:$AB$830,25,FALSE))</f>
        <v>0</v>
      </c>
      <c r="AG1596">
        <f>IF(G1596="GK",VLOOKUP(F1596,'[1]2017GoalKeeper Stats'!$A$2:$S$109,26,FALSE),VLOOKUP(F1596,'[1]2017Player Stats'!$A$2:$AB$830,26,FALSE))</f>
        <v>0</v>
      </c>
      <c r="AH1596" s="51">
        <v>2017</v>
      </c>
      <c r="AI1596" s="51">
        <v>34</v>
      </c>
      <c r="AJ1596" s="51">
        <v>480</v>
      </c>
      <c r="AK1596" s="51">
        <v>418</v>
      </c>
      <c r="AL1596" s="51">
        <v>59</v>
      </c>
      <c r="AM1596" s="51">
        <v>49</v>
      </c>
      <c r="AN1596" s="51">
        <v>10</v>
      </c>
      <c r="AO1596" s="52">
        <v>53.09</v>
      </c>
      <c r="AP1596" s="52">
        <v>41.6</v>
      </c>
      <c r="AQ1596" s="52">
        <v>11.49</v>
      </c>
      <c r="AR1596" s="52">
        <v>-1.49</v>
      </c>
      <c r="AS1596" s="51">
        <v>53</v>
      </c>
      <c r="AT1596" s="52">
        <v>54.55</v>
      </c>
    </row>
    <row r="1597" spans="1:46" hidden="1">
      <c r="A1597">
        <v>2017</v>
      </c>
      <c r="B1597" t="s">
        <v>205</v>
      </c>
      <c r="C1597" t="s">
        <v>971</v>
      </c>
      <c r="D1597" t="s">
        <v>2137</v>
      </c>
      <c r="E1597" t="s">
        <v>2138</v>
      </c>
      <c r="F1597" t="str">
        <f t="shared" si="24"/>
        <v>Jesus Ferreira</v>
      </c>
      <c r="G1597" t="s">
        <v>875</v>
      </c>
      <c r="H1597" s="143">
        <v>53000</v>
      </c>
      <c r="I1597" s="143">
        <v>53000</v>
      </c>
      <c r="J1597" t="str">
        <f>IF(G1597="GK",VLOOKUP(F1597,'[1]2017GoalKeeper Stats'!$A$2:$S$109,2,FALSE),VLOOKUP(F1597,'[1]2017Player Stats'!$A$2:$AB$830,2,FALSE))</f>
        <v>DAL</v>
      </c>
      <c r="K1597">
        <f>IF(G1597="GK",VLOOKUP(F1597,'[1]2017GoalKeeper Stats'!$A$2:$S$109,4,FALSE),VLOOKUP(F1597,'[1]2017Player Stats'!$A$2:$AB$830,4,FALSE))</f>
        <v>1</v>
      </c>
      <c r="L1597">
        <f>IF(G1597="GK",VLOOKUP(F1597,'[1]2017GoalKeeper Stats'!$A$2:$S$109,5,FALSE),VLOOKUP(F1597,'[1]2017Player Stats'!$A$2:$AB$830,5,FALSE))</f>
        <v>0</v>
      </c>
      <c r="M1597">
        <f>IF(G1597="GK",VLOOKUP(F1597,'[1]2017GoalKeeper Stats'!$A$2:$S$109,6,FALSE),VLOOKUP(F1597,'[1]2017Player Stats'!$A$2:$AB$830,6,FALSE))</f>
        <v>19</v>
      </c>
      <c r="N1597">
        <f>IF(G1597="GK",VLOOKUP(F1597,'[1]2017GoalKeeper Stats'!$A$2:$S$109,7,FALSE),VLOOKUP(F1597,'[1]2017Player Stats'!$A$2:$AB$830,7,FALSE))</f>
        <v>1</v>
      </c>
      <c r="O1597">
        <f>IF(G1597="GK",VLOOKUP(F1597,'[1]2017GoalKeeper Stats'!$A$2:$S$109,8,FALSE),VLOOKUP(F1597,'[1]2017Player Stats'!$A$2:$AB$830,8,FALSE))</f>
        <v>0</v>
      </c>
      <c r="P1597">
        <f>IF(G1597="GK",VLOOKUP(F1597,'[1]2017GoalKeeper Stats'!$A$2:$S$109,9,FALSE),VLOOKUP(F1597,'[1]2017Player Stats'!$A$2:$AB$830,9,FALSE))</f>
        <v>1</v>
      </c>
      <c r="Q1597">
        <f>IF(G1597="GK",VLOOKUP(F1597,'[1]2017GoalKeeper Stats'!$A$2:$S$109,10,FALSE),VLOOKUP(F1597,'[1]2017Player Stats'!$A$2:$AB$830,10,FALSE))</f>
        <v>1</v>
      </c>
      <c r="R1597">
        <f>IF(G1597="GK",VLOOKUP(F1597,'[1]2017GoalKeeper Stats'!$A$2:$S$109,11,FALSE),VLOOKUP(F1597,'[1]2017Player Stats'!$A$2:$AB$830,11,FALSE))</f>
        <v>0</v>
      </c>
      <c r="S1597" t="str">
        <f>IF(G1597="GK",VLOOKUP(F1597,'[1]2017GoalKeeper Stats'!$A$2:$S$109,12,FALSE),VLOOKUP(F1597,'[1]2017Player Stats'!$A$2:$AB$830,12,FALSE))</f>
        <v>0/0</v>
      </c>
      <c r="T1597">
        <f>IF(G1597="GK",VLOOKUP(F1597,'[1]2017GoalKeeper Stats'!$A$2:$S$109,13,FALSE),VLOOKUP(F1597,'[1]2017Player Stats'!$A$2:$AB$830,13,FALSE))</f>
        <v>1</v>
      </c>
      <c r="U1597">
        <f>IF(G1597="GK",VLOOKUP(F1597,'[1]2017GoalKeeper Stats'!$A$2:$S$109,14,FALSE),VLOOKUP(F1597,'[1]2017Player Stats'!$A$2:$AB$830,14,FALSE))</f>
        <v>0</v>
      </c>
      <c r="V1597">
        <f>IF(G1597="GK",VLOOKUP(F1597,'[1]2017GoalKeeper Stats'!$A$2:$S$109,15,FALSE),VLOOKUP(F1597,'[1]2017Player Stats'!$A$2:$AB$830,15,FALSE))</f>
        <v>4.74</v>
      </c>
      <c r="W1597">
        <f>IF(G1597="GK",VLOOKUP(F1597,'[1]2017GoalKeeper Stats'!$A$2:$S$109,16,FALSE),VLOOKUP(F1597,'[1]2017Player Stats'!$A$2:$AB$830,16,FALSE))</f>
        <v>100</v>
      </c>
      <c r="X1597">
        <f>IF(G1597="GK",VLOOKUP(F1597,'[1]2017GoalKeeper Stats'!$A$2:$S$109,17,FALSE),VLOOKUP(F1597,'[1]2017Player Stats'!$A$2:$AB$830,17,FALSE))</f>
        <v>0</v>
      </c>
      <c r="Y1597">
        <f>IF(G1597="GK",VLOOKUP(F1597,'[1]2017GoalKeeper Stats'!$A$2:$S$109,18,FALSE),VLOOKUP(F1597,'[1]2017Player Stats'!$A$2:$AB$830,18,FALSE))</f>
        <v>0</v>
      </c>
      <c r="Z1597">
        <f>IF(G1597="GK",VLOOKUP(F1597,'[1]2017GoalKeeper Stats'!$A$2:$S$109,19,FALSE),VLOOKUP(F1597,'[1]2017Player Stats'!$A$2:$AB$830,19,FALSE))</f>
        <v>0</v>
      </c>
      <c r="AA1597">
        <f>IF(G1597="GK",VLOOKUP(F1597,'[1]2017GoalKeeper Stats'!$A$2:$S$109,20,FALSE),VLOOKUP(F1597,'[1]2017Player Stats'!$A$2:$AB$830,20,FALSE))</f>
        <v>0</v>
      </c>
      <c r="AB1597">
        <f>IF(G1597="GK",VLOOKUP(F1597,'[1]2017GoalKeeper Stats'!$A$2:$S$109,21,FALSE),VLOOKUP(F1597,'[1]2017Player Stats'!$A$2:$AB$830,21,FALSE))</f>
        <v>0</v>
      </c>
      <c r="AC1597">
        <f>IF(G1597="GK",VLOOKUP(F1597,'[1]2017GoalKeeper Stats'!$A$2:$S$109,22,FALSE),VLOOKUP(F1597,'[1]2017Player Stats'!$A$2:$AB$830,22,FALSE))</f>
        <v>0</v>
      </c>
      <c r="AD1597">
        <f>IF(G1597="GK",VLOOKUP(F1597,'[1]2017GoalKeeper Stats'!$A$2:$S$109,23,FALSE),VLOOKUP(F1597,'[1]2017Player Stats'!$A$2:$AB$830,23,FALSE))</f>
        <v>0</v>
      </c>
      <c r="AE1597">
        <f>IF(G1597="GK",VLOOKUP(F1597,'[1]2017GoalKeeper Stats'!$A$2:$S$109,24,FALSE),VLOOKUP(F1597,'[1]2017Player Stats'!$A$2:$AB$830,24,FALSE))</f>
        <v>0</v>
      </c>
      <c r="AF1597">
        <f>IF(G1597="GK",VLOOKUP(F1597,'[1]2017GoalKeeper Stats'!$A$2:$S$109,25,FALSE),VLOOKUP(F1597,'[1]2017Player Stats'!$A$2:$AB$830,25,FALSE))</f>
        <v>0</v>
      </c>
      <c r="AG1597">
        <f>IF(G1597="GK",VLOOKUP(F1597,'[1]2017GoalKeeper Stats'!$A$2:$S$109,26,FALSE),VLOOKUP(F1597,'[1]2017Player Stats'!$A$2:$AB$830,26,FALSE))</f>
        <v>100</v>
      </c>
      <c r="AH1597" s="51">
        <v>2017</v>
      </c>
      <c r="AI1597" s="51">
        <v>34</v>
      </c>
      <c r="AJ1597" s="51">
        <v>481</v>
      </c>
      <c r="AK1597" s="51">
        <v>375</v>
      </c>
      <c r="AL1597" s="51">
        <v>48</v>
      </c>
      <c r="AM1597" s="51">
        <v>48</v>
      </c>
      <c r="AN1597" s="51">
        <v>0</v>
      </c>
      <c r="AO1597" s="52">
        <v>49.84</v>
      </c>
      <c r="AP1597" s="52">
        <v>38.5</v>
      </c>
      <c r="AQ1597" s="52">
        <v>11.34</v>
      </c>
      <c r="AR1597" s="52">
        <v>-11.34</v>
      </c>
      <c r="AS1597" s="51">
        <v>46</v>
      </c>
      <c r="AT1597" s="52">
        <v>53.88</v>
      </c>
    </row>
    <row r="1598" spans="1:46" hidden="1">
      <c r="A1598" s="144">
        <v>2017</v>
      </c>
      <c r="B1598" s="144" t="s">
        <v>203</v>
      </c>
      <c r="C1598" s="144" t="s">
        <v>203</v>
      </c>
      <c r="D1598" s="144" t="s">
        <v>1637</v>
      </c>
      <c r="E1598" s="144" t="s">
        <v>1638</v>
      </c>
      <c r="F1598" s="144" t="str">
        <f t="shared" si="24"/>
        <v>Deybi Flores</v>
      </c>
      <c r="G1598" s="144" t="s">
        <v>860</v>
      </c>
      <c r="H1598" s="145">
        <v>53000</v>
      </c>
      <c r="I1598" s="145">
        <v>53000</v>
      </c>
      <c r="J1598" s="144" t="e">
        <f>IF(G1598="GK",VLOOKUP(F1598,'[1]2017GoalKeeper Stats'!$A$2:$S$109,2,FALSE),VLOOKUP(F1598,'[1]2017Player Stats'!$A$2:$AB$830,2,FALSE))</f>
        <v>#N/A</v>
      </c>
      <c r="K1598" s="144" t="e">
        <f>IF(G1598="GK",VLOOKUP(F1598,'[1]2017GoalKeeper Stats'!$A$2:$S$109,4,FALSE),VLOOKUP(F1598,'[1]2017Player Stats'!$A$2:$AB$830,4,FALSE))</f>
        <v>#N/A</v>
      </c>
      <c r="L1598" s="144" t="e">
        <f>IF(G1598="GK",VLOOKUP(F1598,'[1]2017GoalKeeper Stats'!$A$2:$S$109,5,FALSE),VLOOKUP(F1598,'[1]2017Player Stats'!$A$2:$AB$830,5,FALSE))</f>
        <v>#N/A</v>
      </c>
      <c r="M1598" s="144" t="e">
        <f>IF(G1598="GK",VLOOKUP(F1598,'[1]2017GoalKeeper Stats'!$A$2:$S$109,6,FALSE),VLOOKUP(F1598,'[1]2017Player Stats'!$A$2:$AB$830,6,FALSE))</f>
        <v>#N/A</v>
      </c>
      <c r="N1598" s="144" t="e">
        <f>IF(G1598="GK",VLOOKUP(F1598,'[1]2017GoalKeeper Stats'!$A$2:$S$109,7,FALSE),VLOOKUP(F1598,'[1]2017Player Stats'!$A$2:$AB$830,7,FALSE))</f>
        <v>#N/A</v>
      </c>
      <c r="O1598" s="144" t="e">
        <f>IF(G1598="GK",VLOOKUP(F1598,'[1]2017GoalKeeper Stats'!$A$2:$S$109,8,FALSE),VLOOKUP(F1598,'[1]2017Player Stats'!$A$2:$AB$830,8,FALSE))</f>
        <v>#N/A</v>
      </c>
      <c r="P1598" s="144" t="e">
        <f>IF(G1598="GK",VLOOKUP(F1598,'[1]2017GoalKeeper Stats'!$A$2:$S$109,9,FALSE),VLOOKUP(F1598,'[1]2017Player Stats'!$A$2:$AB$830,9,FALSE))</f>
        <v>#N/A</v>
      </c>
      <c r="Q1598" s="144" t="e">
        <f>IF(G1598="GK",VLOOKUP(F1598,'[1]2017GoalKeeper Stats'!$A$2:$S$109,10,FALSE),VLOOKUP(F1598,'[1]2017Player Stats'!$A$2:$AB$830,10,FALSE))</f>
        <v>#N/A</v>
      </c>
      <c r="R1598" s="144" t="e">
        <f>IF(G1598="GK",VLOOKUP(F1598,'[1]2017GoalKeeper Stats'!$A$2:$S$109,11,FALSE),VLOOKUP(F1598,'[1]2017Player Stats'!$A$2:$AB$830,11,FALSE))</f>
        <v>#N/A</v>
      </c>
      <c r="S1598" s="144" t="e">
        <f>IF(G1598="GK",VLOOKUP(F1598,'[1]2017GoalKeeper Stats'!$A$2:$S$109,12,FALSE),VLOOKUP(F1598,'[1]2017Player Stats'!$A$2:$AB$830,12,FALSE))</f>
        <v>#N/A</v>
      </c>
      <c r="T1598" s="144" t="e">
        <f>IF(G1598="GK",VLOOKUP(F1598,'[1]2017GoalKeeper Stats'!$A$2:$S$109,13,FALSE),VLOOKUP(F1598,'[1]2017Player Stats'!$A$2:$AB$830,13,FALSE))</f>
        <v>#N/A</v>
      </c>
      <c r="U1598" s="144" t="e">
        <f>IF(G1598="GK",VLOOKUP(F1598,'[1]2017GoalKeeper Stats'!$A$2:$S$109,14,FALSE),VLOOKUP(F1598,'[1]2017Player Stats'!$A$2:$AB$830,14,FALSE))</f>
        <v>#N/A</v>
      </c>
      <c r="V1598" s="144" t="e">
        <f>IF(G1598="GK",VLOOKUP(F1598,'[1]2017GoalKeeper Stats'!$A$2:$S$109,15,FALSE),VLOOKUP(F1598,'[1]2017Player Stats'!$A$2:$AB$830,15,FALSE))</f>
        <v>#N/A</v>
      </c>
      <c r="W1598" s="144" t="e">
        <f>IF(G1598="GK",VLOOKUP(F1598,'[1]2017GoalKeeper Stats'!$A$2:$S$109,16,FALSE),VLOOKUP(F1598,'[1]2017Player Stats'!$A$2:$AB$830,16,FALSE))</f>
        <v>#N/A</v>
      </c>
      <c r="X1598" s="144" t="e">
        <f>IF(G1598="GK",VLOOKUP(F1598,'[1]2017GoalKeeper Stats'!$A$2:$S$109,17,FALSE),VLOOKUP(F1598,'[1]2017Player Stats'!$A$2:$AB$830,17,FALSE))</f>
        <v>#N/A</v>
      </c>
      <c r="Y1598" s="144" t="e">
        <f>IF(G1598="GK",VLOOKUP(F1598,'[1]2017GoalKeeper Stats'!$A$2:$S$109,18,FALSE),VLOOKUP(F1598,'[1]2017Player Stats'!$A$2:$AB$830,18,FALSE))</f>
        <v>#N/A</v>
      </c>
      <c r="Z1598" s="144" t="e">
        <f>IF(G1598="GK",VLOOKUP(F1598,'[1]2017GoalKeeper Stats'!$A$2:$S$109,19,FALSE),VLOOKUP(F1598,'[1]2017Player Stats'!$A$2:$AB$830,19,FALSE))</f>
        <v>#N/A</v>
      </c>
      <c r="AA1598" s="144" t="e">
        <f>IF(G1598="GK",VLOOKUP(F1598,'[1]2017GoalKeeper Stats'!$A$2:$S$109,20,FALSE),VLOOKUP(F1598,'[1]2017Player Stats'!$A$2:$AB$830,20,FALSE))</f>
        <v>#N/A</v>
      </c>
      <c r="AB1598" s="144" t="e">
        <f>IF(G1598="GK",VLOOKUP(F1598,'[1]2017GoalKeeper Stats'!$A$2:$S$109,21,FALSE),VLOOKUP(F1598,'[1]2017Player Stats'!$A$2:$AB$830,21,FALSE))</f>
        <v>#N/A</v>
      </c>
      <c r="AC1598" s="144" t="e">
        <f>IF(G1598="GK",VLOOKUP(F1598,'[1]2017GoalKeeper Stats'!$A$2:$S$109,22,FALSE),VLOOKUP(F1598,'[1]2017Player Stats'!$A$2:$AB$830,22,FALSE))</f>
        <v>#N/A</v>
      </c>
      <c r="AD1598" s="144" t="e">
        <f>IF(G1598="GK",VLOOKUP(F1598,'[1]2017GoalKeeper Stats'!$A$2:$S$109,23,FALSE),VLOOKUP(F1598,'[1]2017Player Stats'!$A$2:$AB$830,23,FALSE))</f>
        <v>#N/A</v>
      </c>
      <c r="AE1598" s="144" t="e">
        <f>IF(G1598="GK",VLOOKUP(F1598,'[1]2017GoalKeeper Stats'!$A$2:$S$109,24,FALSE),VLOOKUP(F1598,'[1]2017Player Stats'!$A$2:$AB$830,24,FALSE))</f>
        <v>#N/A</v>
      </c>
      <c r="AF1598" s="144" t="e">
        <f>IF(G1598="GK",VLOOKUP(F1598,'[1]2017GoalKeeper Stats'!$A$2:$S$109,25,FALSE),VLOOKUP(F1598,'[1]2017Player Stats'!$A$2:$AB$830,25,FALSE))</f>
        <v>#N/A</v>
      </c>
      <c r="AG1598" s="144" t="e">
        <f>IF(G1598="GK",VLOOKUP(F1598,'[1]2017GoalKeeper Stats'!$A$2:$S$109,26,FALSE),VLOOKUP(F1598,'[1]2017Player Stats'!$A$2:$AB$830,26,FALSE))</f>
        <v>#N/A</v>
      </c>
      <c r="AH1598" s="51">
        <v>2017</v>
      </c>
      <c r="AI1598" s="51">
        <v>34</v>
      </c>
      <c r="AJ1598" s="51">
        <v>392</v>
      </c>
      <c r="AK1598" s="51">
        <v>520</v>
      </c>
      <c r="AL1598" s="51">
        <v>49</v>
      </c>
      <c r="AM1598" s="51">
        <v>49</v>
      </c>
      <c r="AN1598" s="51">
        <v>0</v>
      </c>
      <c r="AO1598" s="52">
        <v>43.74</v>
      </c>
      <c r="AP1598" s="52">
        <v>46.69</v>
      </c>
      <c r="AQ1598" s="52">
        <v>-2.95</v>
      </c>
      <c r="AR1598" s="52">
        <v>2.95</v>
      </c>
      <c r="AS1598" s="51">
        <v>52</v>
      </c>
      <c r="AT1598" s="52">
        <v>45.74</v>
      </c>
    </row>
    <row r="1599" spans="1:46" hidden="1">
      <c r="A1599" s="144">
        <v>2017</v>
      </c>
      <c r="B1599" s="144" t="s">
        <v>212</v>
      </c>
      <c r="C1599" s="144" t="s">
        <v>212</v>
      </c>
      <c r="D1599" s="144" t="s">
        <v>1464</v>
      </c>
      <c r="E1599" s="144" t="s">
        <v>2139</v>
      </c>
      <c r="F1599" s="144" t="str">
        <f t="shared" ref="F1599:F1604" si="25">D1599&amp;" "&amp;E1599</f>
        <v>Jeffrey Oblitey Otoo</v>
      </c>
      <c r="G1599" s="144" t="s">
        <v>903</v>
      </c>
      <c r="H1599" s="145">
        <v>53000</v>
      </c>
      <c r="I1599" s="145">
        <v>53000</v>
      </c>
      <c r="J1599" s="144" t="e">
        <f>IF(G1599="GK",VLOOKUP(F1599,'[1]2017GoalKeeper Stats'!$A$2:$S$109,2,FALSE),VLOOKUP(F1599,'[1]2017Player Stats'!$A$2:$AB$830,2,FALSE))</f>
        <v>#N/A</v>
      </c>
      <c r="K1599" s="144" t="e">
        <f>IF(G1599="GK",VLOOKUP(F1599,'[1]2017GoalKeeper Stats'!$A$2:$S$109,4,FALSE),VLOOKUP(F1599,'[1]2017Player Stats'!$A$2:$AB$830,4,FALSE))</f>
        <v>#N/A</v>
      </c>
      <c r="L1599" s="144" t="e">
        <f>IF(G1599="GK",VLOOKUP(F1599,'[1]2017GoalKeeper Stats'!$A$2:$S$109,5,FALSE),VLOOKUP(F1599,'[1]2017Player Stats'!$A$2:$AB$830,5,FALSE))</f>
        <v>#N/A</v>
      </c>
      <c r="M1599" s="144" t="e">
        <f>IF(G1599="GK",VLOOKUP(F1599,'[1]2017GoalKeeper Stats'!$A$2:$S$109,6,FALSE),VLOOKUP(F1599,'[1]2017Player Stats'!$A$2:$AB$830,6,FALSE))</f>
        <v>#N/A</v>
      </c>
      <c r="N1599" s="144" t="e">
        <f>IF(G1599="GK",VLOOKUP(F1599,'[1]2017GoalKeeper Stats'!$A$2:$S$109,7,FALSE),VLOOKUP(F1599,'[1]2017Player Stats'!$A$2:$AB$830,7,FALSE))</f>
        <v>#N/A</v>
      </c>
      <c r="O1599" s="144" t="e">
        <f>IF(G1599="GK",VLOOKUP(F1599,'[1]2017GoalKeeper Stats'!$A$2:$S$109,8,FALSE),VLOOKUP(F1599,'[1]2017Player Stats'!$A$2:$AB$830,8,FALSE))</f>
        <v>#N/A</v>
      </c>
      <c r="P1599" s="144" t="e">
        <f>IF(G1599="GK",VLOOKUP(F1599,'[1]2017GoalKeeper Stats'!$A$2:$S$109,9,FALSE),VLOOKUP(F1599,'[1]2017Player Stats'!$A$2:$AB$830,9,FALSE))</f>
        <v>#N/A</v>
      </c>
      <c r="Q1599" s="144" t="e">
        <f>IF(G1599="GK",VLOOKUP(F1599,'[1]2017GoalKeeper Stats'!$A$2:$S$109,10,FALSE),VLOOKUP(F1599,'[1]2017Player Stats'!$A$2:$AB$830,10,FALSE))</f>
        <v>#N/A</v>
      </c>
      <c r="R1599" s="144" t="e">
        <f>IF(G1599="GK",VLOOKUP(F1599,'[1]2017GoalKeeper Stats'!$A$2:$S$109,11,FALSE),VLOOKUP(F1599,'[1]2017Player Stats'!$A$2:$AB$830,11,FALSE))</f>
        <v>#N/A</v>
      </c>
      <c r="S1599" s="144" t="e">
        <f>IF(G1599="GK",VLOOKUP(F1599,'[1]2017GoalKeeper Stats'!$A$2:$S$109,12,FALSE),VLOOKUP(F1599,'[1]2017Player Stats'!$A$2:$AB$830,12,FALSE))</f>
        <v>#N/A</v>
      </c>
      <c r="T1599" s="144" t="e">
        <f>IF(G1599="GK",VLOOKUP(F1599,'[1]2017GoalKeeper Stats'!$A$2:$S$109,13,FALSE),VLOOKUP(F1599,'[1]2017Player Stats'!$A$2:$AB$830,13,FALSE))</f>
        <v>#N/A</v>
      </c>
      <c r="U1599" s="144" t="e">
        <f>IF(G1599="GK",VLOOKUP(F1599,'[1]2017GoalKeeper Stats'!$A$2:$S$109,14,FALSE),VLOOKUP(F1599,'[1]2017Player Stats'!$A$2:$AB$830,14,FALSE))</f>
        <v>#N/A</v>
      </c>
      <c r="V1599" s="144" t="e">
        <f>IF(G1599="GK",VLOOKUP(F1599,'[1]2017GoalKeeper Stats'!$A$2:$S$109,15,FALSE),VLOOKUP(F1599,'[1]2017Player Stats'!$A$2:$AB$830,15,FALSE))</f>
        <v>#N/A</v>
      </c>
      <c r="W1599" s="144" t="e">
        <f>IF(G1599="GK",VLOOKUP(F1599,'[1]2017GoalKeeper Stats'!$A$2:$S$109,16,FALSE),VLOOKUP(F1599,'[1]2017Player Stats'!$A$2:$AB$830,16,FALSE))</f>
        <v>#N/A</v>
      </c>
      <c r="X1599" s="144" t="e">
        <f>IF(G1599="GK",VLOOKUP(F1599,'[1]2017GoalKeeper Stats'!$A$2:$S$109,17,FALSE),VLOOKUP(F1599,'[1]2017Player Stats'!$A$2:$AB$830,17,FALSE))</f>
        <v>#N/A</v>
      </c>
      <c r="Y1599" s="144" t="e">
        <f>IF(G1599="GK",VLOOKUP(F1599,'[1]2017GoalKeeper Stats'!$A$2:$S$109,18,FALSE),VLOOKUP(F1599,'[1]2017Player Stats'!$A$2:$AB$830,18,FALSE))</f>
        <v>#N/A</v>
      </c>
      <c r="Z1599" s="144" t="e">
        <f>IF(G1599="GK",VLOOKUP(F1599,'[1]2017GoalKeeper Stats'!$A$2:$S$109,19,FALSE),VLOOKUP(F1599,'[1]2017Player Stats'!$A$2:$AB$830,19,FALSE))</f>
        <v>#N/A</v>
      </c>
      <c r="AA1599" s="144" t="e">
        <f>IF(G1599="GK",VLOOKUP(F1599,'[1]2017GoalKeeper Stats'!$A$2:$S$109,20,FALSE),VLOOKUP(F1599,'[1]2017Player Stats'!$A$2:$AB$830,20,FALSE))</f>
        <v>#N/A</v>
      </c>
      <c r="AB1599" s="144" t="e">
        <f>IF(G1599="GK",VLOOKUP(F1599,'[1]2017GoalKeeper Stats'!$A$2:$S$109,21,FALSE),VLOOKUP(F1599,'[1]2017Player Stats'!$A$2:$AB$830,21,FALSE))</f>
        <v>#N/A</v>
      </c>
      <c r="AC1599" s="144" t="e">
        <f>IF(G1599="GK",VLOOKUP(F1599,'[1]2017GoalKeeper Stats'!$A$2:$S$109,22,FALSE),VLOOKUP(F1599,'[1]2017Player Stats'!$A$2:$AB$830,22,FALSE))</f>
        <v>#N/A</v>
      </c>
      <c r="AD1599" s="144" t="e">
        <f>IF(G1599="GK",VLOOKUP(F1599,'[1]2017GoalKeeper Stats'!$A$2:$S$109,23,FALSE),VLOOKUP(F1599,'[1]2017Player Stats'!$A$2:$AB$830,23,FALSE))</f>
        <v>#N/A</v>
      </c>
      <c r="AE1599" s="144" t="e">
        <f>IF(G1599="GK",VLOOKUP(F1599,'[1]2017GoalKeeper Stats'!$A$2:$S$109,24,FALSE),VLOOKUP(F1599,'[1]2017Player Stats'!$A$2:$AB$830,24,FALSE))</f>
        <v>#N/A</v>
      </c>
      <c r="AF1599" s="144" t="e">
        <f>IF(G1599="GK",VLOOKUP(F1599,'[1]2017GoalKeeper Stats'!$A$2:$S$109,25,FALSE),VLOOKUP(F1599,'[1]2017Player Stats'!$A$2:$AB$830,25,FALSE))</f>
        <v>#N/A</v>
      </c>
      <c r="AG1599" s="144" t="e">
        <f>IF(G1599="GK",VLOOKUP(F1599,'[1]2017GoalKeeper Stats'!$A$2:$S$109,26,FALSE),VLOOKUP(F1599,'[1]2017Player Stats'!$A$2:$AB$830,26,FALSE))</f>
        <v>#N/A</v>
      </c>
      <c r="AH1599" s="51">
        <v>2017</v>
      </c>
      <c r="AI1599" s="51">
        <v>34</v>
      </c>
      <c r="AJ1599" s="51">
        <v>438</v>
      </c>
      <c r="AK1599" s="51">
        <v>401</v>
      </c>
      <c r="AL1599" s="51">
        <v>69</v>
      </c>
      <c r="AM1599" s="51">
        <v>37</v>
      </c>
      <c r="AN1599" s="51">
        <v>32</v>
      </c>
      <c r="AO1599" s="52">
        <v>48.97</v>
      </c>
      <c r="AP1599" s="52">
        <v>43.53</v>
      </c>
      <c r="AQ1599" s="52">
        <v>5.44</v>
      </c>
      <c r="AR1599" s="52">
        <v>26.56</v>
      </c>
      <c r="AS1599" s="51">
        <v>55</v>
      </c>
      <c r="AT1599" s="52">
        <v>49.88</v>
      </c>
    </row>
    <row r="1600" spans="1:46" hidden="1">
      <c r="A1600">
        <v>2017</v>
      </c>
      <c r="B1600" t="s">
        <v>211</v>
      </c>
      <c r="C1600" t="s">
        <v>173</v>
      </c>
      <c r="D1600" t="s">
        <v>1098</v>
      </c>
      <c r="E1600" t="s">
        <v>1664</v>
      </c>
      <c r="F1600" t="str">
        <f t="shared" si="25"/>
        <v>Sean Okoli</v>
      </c>
      <c r="G1600" t="s">
        <v>875</v>
      </c>
      <c r="H1600" s="143">
        <v>53000</v>
      </c>
      <c r="I1600" s="143">
        <v>53000</v>
      </c>
      <c r="J1600" t="str">
        <f>IF(G1600="GK",VLOOKUP(F1600,'[1]2017GoalKeeper Stats'!$A$2:$S$109,2,FALSE),VLOOKUP(F1600,'[1]2017Player Stats'!$A$2:$AB$830,2,FALSE))</f>
        <v>NYC</v>
      </c>
      <c r="K1600">
        <f>IF(G1600="GK",VLOOKUP(F1600,'[1]2017GoalKeeper Stats'!$A$2:$S$109,4,FALSE),VLOOKUP(F1600,'[1]2017Player Stats'!$A$2:$AB$830,4,FALSE))</f>
        <v>16</v>
      </c>
      <c r="L1600">
        <f>IF(G1600="GK",VLOOKUP(F1600,'[1]2017GoalKeeper Stats'!$A$2:$S$109,5,FALSE),VLOOKUP(F1600,'[1]2017Player Stats'!$A$2:$AB$830,5,FALSE))</f>
        <v>3</v>
      </c>
      <c r="M1600">
        <f>IF(G1600="GK",VLOOKUP(F1600,'[1]2017GoalKeeper Stats'!$A$2:$S$109,6,FALSE),VLOOKUP(F1600,'[1]2017Player Stats'!$A$2:$AB$830,6,FALSE))</f>
        <v>421</v>
      </c>
      <c r="N1600">
        <f>IF(G1600="GK",VLOOKUP(F1600,'[1]2017GoalKeeper Stats'!$A$2:$S$109,7,FALSE),VLOOKUP(F1600,'[1]2017Player Stats'!$A$2:$AB$830,7,FALSE))</f>
        <v>1</v>
      </c>
      <c r="O1600">
        <f>IF(G1600="GK",VLOOKUP(F1600,'[1]2017GoalKeeper Stats'!$A$2:$S$109,8,FALSE),VLOOKUP(F1600,'[1]2017Player Stats'!$A$2:$AB$830,8,FALSE))</f>
        <v>0</v>
      </c>
      <c r="P1600">
        <f>IF(G1600="GK",VLOOKUP(F1600,'[1]2017GoalKeeper Stats'!$A$2:$S$109,9,FALSE),VLOOKUP(F1600,'[1]2017Player Stats'!$A$2:$AB$830,9,FALSE))</f>
        <v>13</v>
      </c>
      <c r="Q1600">
        <f>IF(G1600="GK",VLOOKUP(F1600,'[1]2017GoalKeeper Stats'!$A$2:$S$109,10,FALSE),VLOOKUP(F1600,'[1]2017Player Stats'!$A$2:$AB$830,10,FALSE))</f>
        <v>6</v>
      </c>
      <c r="R1600">
        <f>IF(G1600="GK",VLOOKUP(F1600,'[1]2017GoalKeeper Stats'!$A$2:$S$109,11,FALSE),VLOOKUP(F1600,'[1]2017Player Stats'!$A$2:$AB$830,11,FALSE))</f>
        <v>0</v>
      </c>
      <c r="S1600" t="str">
        <f>IF(G1600="GK",VLOOKUP(F1600,'[1]2017GoalKeeper Stats'!$A$2:$S$109,12,FALSE),VLOOKUP(F1600,'[1]2017Player Stats'!$A$2:$AB$830,12,FALSE))</f>
        <v>0/0</v>
      </c>
      <c r="T1600">
        <f>IF(G1600="GK",VLOOKUP(F1600,'[1]2017GoalKeeper Stats'!$A$2:$S$109,13,FALSE),VLOOKUP(F1600,'[1]2017Player Stats'!$A$2:$AB$830,13,FALSE))</f>
        <v>0</v>
      </c>
      <c r="U1600">
        <f>IF(G1600="GK",VLOOKUP(F1600,'[1]2017GoalKeeper Stats'!$A$2:$S$109,14,FALSE),VLOOKUP(F1600,'[1]2017Player Stats'!$A$2:$AB$830,14,FALSE))</f>
        <v>1</v>
      </c>
      <c r="V1600">
        <f>IF(G1600="GK",VLOOKUP(F1600,'[1]2017GoalKeeper Stats'!$A$2:$S$109,15,FALSE),VLOOKUP(F1600,'[1]2017Player Stats'!$A$2:$AB$830,15,FALSE))</f>
        <v>0.21</v>
      </c>
      <c r="W1600">
        <f>IF(G1600="GK",VLOOKUP(F1600,'[1]2017GoalKeeper Stats'!$A$2:$S$109,16,FALSE),VLOOKUP(F1600,'[1]2017Player Stats'!$A$2:$AB$830,16,FALSE))</f>
        <v>7.7</v>
      </c>
      <c r="X1600">
        <f>IF(G1600="GK",VLOOKUP(F1600,'[1]2017GoalKeeper Stats'!$A$2:$S$109,17,FALSE),VLOOKUP(F1600,'[1]2017Player Stats'!$A$2:$AB$830,17,FALSE))</f>
        <v>0</v>
      </c>
      <c r="Y1600">
        <f>IF(G1600="GK",VLOOKUP(F1600,'[1]2017GoalKeeper Stats'!$A$2:$S$109,18,FALSE),VLOOKUP(F1600,'[1]2017Player Stats'!$A$2:$AB$830,18,FALSE))</f>
        <v>0</v>
      </c>
      <c r="Z1600">
        <f>IF(G1600="GK",VLOOKUP(F1600,'[1]2017GoalKeeper Stats'!$A$2:$S$109,19,FALSE),VLOOKUP(F1600,'[1]2017Player Stats'!$A$2:$AB$830,19,FALSE))</f>
        <v>0</v>
      </c>
      <c r="AA1600">
        <f>IF(G1600="GK",VLOOKUP(F1600,'[1]2017GoalKeeper Stats'!$A$2:$S$109,20,FALSE),VLOOKUP(F1600,'[1]2017Player Stats'!$A$2:$AB$830,20,FALSE))</f>
        <v>0</v>
      </c>
      <c r="AB1600">
        <f>IF(G1600="GK",VLOOKUP(F1600,'[1]2017GoalKeeper Stats'!$A$2:$S$109,21,FALSE),VLOOKUP(F1600,'[1]2017Player Stats'!$A$2:$AB$830,21,FALSE))</f>
        <v>11</v>
      </c>
      <c r="AC1600">
        <f>IF(G1600="GK",VLOOKUP(F1600,'[1]2017GoalKeeper Stats'!$A$2:$S$109,22,FALSE),VLOOKUP(F1600,'[1]2017Player Stats'!$A$2:$AB$830,22,FALSE))</f>
        <v>6</v>
      </c>
      <c r="AD1600">
        <f>IF(G1600="GK",VLOOKUP(F1600,'[1]2017GoalKeeper Stats'!$A$2:$S$109,23,FALSE),VLOOKUP(F1600,'[1]2017Player Stats'!$A$2:$AB$830,23,FALSE))</f>
        <v>1</v>
      </c>
      <c r="AE1600">
        <f>IF(G1600="GK",VLOOKUP(F1600,'[1]2017GoalKeeper Stats'!$A$2:$S$109,24,FALSE),VLOOKUP(F1600,'[1]2017Player Stats'!$A$2:$AB$830,24,FALSE))</f>
        <v>1</v>
      </c>
      <c r="AF1600">
        <f>IF(G1600="GK",VLOOKUP(F1600,'[1]2017GoalKeeper Stats'!$A$2:$S$109,25,FALSE),VLOOKUP(F1600,'[1]2017Player Stats'!$A$2:$AB$830,25,FALSE))</f>
        <v>0</v>
      </c>
      <c r="AG1600">
        <f>IF(G1600="GK",VLOOKUP(F1600,'[1]2017GoalKeeper Stats'!$A$2:$S$109,26,FALSE),VLOOKUP(F1600,'[1]2017Player Stats'!$A$2:$AB$830,26,FALSE))</f>
        <v>46.15</v>
      </c>
      <c r="AH1600" s="51">
        <v>2017</v>
      </c>
      <c r="AI1600" s="51">
        <v>34</v>
      </c>
      <c r="AJ1600" s="51">
        <v>484</v>
      </c>
      <c r="AK1600" s="51">
        <v>421</v>
      </c>
      <c r="AL1600" s="51">
        <v>56</v>
      </c>
      <c r="AM1600" s="51">
        <v>43</v>
      </c>
      <c r="AN1600" s="51">
        <v>13</v>
      </c>
      <c r="AO1600" s="52">
        <v>53.25</v>
      </c>
      <c r="AP1600" s="52">
        <v>41.26</v>
      </c>
      <c r="AQ1600" s="52">
        <v>11.98</v>
      </c>
      <c r="AR1600" s="52">
        <v>1.02</v>
      </c>
      <c r="AS1600" s="51">
        <v>57</v>
      </c>
      <c r="AT1600" s="52">
        <v>55.34</v>
      </c>
    </row>
    <row r="1601" spans="1:46" hidden="1">
      <c r="A1601">
        <v>2017</v>
      </c>
      <c r="B1601" t="s">
        <v>924</v>
      </c>
      <c r="C1601" t="s">
        <v>924</v>
      </c>
      <c r="D1601" t="s">
        <v>1596</v>
      </c>
      <c r="E1601" t="s">
        <v>2140</v>
      </c>
      <c r="F1601" t="str">
        <f t="shared" si="25"/>
        <v>Tyler Pasher</v>
      </c>
      <c r="G1601" t="s">
        <v>1044</v>
      </c>
      <c r="H1601" s="143">
        <v>53000</v>
      </c>
      <c r="I1601" s="143">
        <v>53000</v>
      </c>
      <c r="J1601" t="str">
        <f>IF(G1601="GK",VLOOKUP(F1601,'[1]2017GoalKeeper Stats'!$A$2:$S$109,2,FALSE),VLOOKUP(F1601,'[1]2017Player Stats'!$A$2:$AB$830,2,FALSE))</f>
        <v xml:space="preserve">KC </v>
      </c>
      <c r="K1601">
        <f>IF(G1601="GK",VLOOKUP(F1601,'[1]2017GoalKeeper Stats'!$A$2:$S$109,4,FALSE),VLOOKUP(F1601,'[1]2017Player Stats'!$A$2:$AB$830,4,FALSE))</f>
        <v>1</v>
      </c>
      <c r="L1601">
        <f>IF(G1601="GK",VLOOKUP(F1601,'[1]2017GoalKeeper Stats'!$A$2:$S$109,5,FALSE),VLOOKUP(F1601,'[1]2017Player Stats'!$A$2:$AB$830,5,FALSE))</f>
        <v>1</v>
      </c>
      <c r="M1601">
        <f>IF(G1601="GK",VLOOKUP(F1601,'[1]2017GoalKeeper Stats'!$A$2:$S$109,6,FALSE),VLOOKUP(F1601,'[1]2017Player Stats'!$A$2:$AB$830,6,FALSE))</f>
        <v>45</v>
      </c>
      <c r="N1601">
        <f>IF(G1601="GK",VLOOKUP(F1601,'[1]2017GoalKeeper Stats'!$A$2:$S$109,7,FALSE),VLOOKUP(F1601,'[1]2017Player Stats'!$A$2:$AB$830,7,FALSE))</f>
        <v>0</v>
      </c>
      <c r="O1601">
        <f>IF(G1601="GK",VLOOKUP(F1601,'[1]2017GoalKeeper Stats'!$A$2:$S$109,8,FALSE),VLOOKUP(F1601,'[1]2017Player Stats'!$A$2:$AB$830,8,FALSE))</f>
        <v>0</v>
      </c>
      <c r="P1601">
        <f>IF(G1601="GK",VLOOKUP(F1601,'[1]2017GoalKeeper Stats'!$A$2:$S$109,9,FALSE),VLOOKUP(F1601,'[1]2017Player Stats'!$A$2:$AB$830,9,FALSE))</f>
        <v>0</v>
      </c>
      <c r="Q1601">
        <f>IF(G1601="GK",VLOOKUP(F1601,'[1]2017GoalKeeper Stats'!$A$2:$S$109,10,FALSE),VLOOKUP(F1601,'[1]2017Player Stats'!$A$2:$AB$830,10,FALSE))</f>
        <v>0</v>
      </c>
      <c r="R1601">
        <f>IF(G1601="GK",VLOOKUP(F1601,'[1]2017GoalKeeper Stats'!$A$2:$S$109,11,FALSE),VLOOKUP(F1601,'[1]2017Player Stats'!$A$2:$AB$830,11,FALSE))</f>
        <v>0</v>
      </c>
      <c r="S1601" t="str">
        <f>IF(G1601="GK",VLOOKUP(F1601,'[1]2017GoalKeeper Stats'!$A$2:$S$109,12,FALSE),VLOOKUP(F1601,'[1]2017Player Stats'!$A$2:$AB$830,12,FALSE))</f>
        <v>0/0</v>
      </c>
      <c r="T1601">
        <f>IF(G1601="GK",VLOOKUP(F1601,'[1]2017GoalKeeper Stats'!$A$2:$S$109,13,FALSE),VLOOKUP(F1601,'[1]2017Player Stats'!$A$2:$AB$830,13,FALSE))</f>
        <v>0</v>
      </c>
      <c r="U1601">
        <f>IF(G1601="GK",VLOOKUP(F1601,'[1]2017GoalKeeper Stats'!$A$2:$S$109,14,FALSE),VLOOKUP(F1601,'[1]2017Player Stats'!$A$2:$AB$830,14,FALSE))</f>
        <v>0</v>
      </c>
      <c r="V1601">
        <f>IF(G1601="GK",VLOOKUP(F1601,'[1]2017GoalKeeper Stats'!$A$2:$S$109,15,FALSE),VLOOKUP(F1601,'[1]2017Player Stats'!$A$2:$AB$830,15,FALSE))</f>
        <v>0</v>
      </c>
      <c r="W1601">
        <f>IF(G1601="GK",VLOOKUP(F1601,'[1]2017GoalKeeper Stats'!$A$2:$S$109,16,FALSE),VLOOKUP(F1601,'[1]2017Player Stats'!$A$2:$AB$830,16,FALSE))</f>
        <v>0</v>
      </c>
      <c r="X1601">
        <f>IF(G1601="GK",VLOOKUP(F1601,'[1]2017GoalKeeper Stats'!$A$2:$S$109,17,FALSE),VLOOKUP(F1601,'[1]2017Player Stats'!$A$2:$AB$830,17,FALSE))</f>
        <v>0</v>
      </c>
      <c r="Y1601">
        <f>IF(G1601="GK",VLOOKUP(F1601,'[1]2017GoalKeeper Stats'!$A$2:$S$109,18,FALSE),VLOOKUP(F1601,'[1]2017Player Stats'!$A$2:$AB$830,18,FALSE))</f>
        <v>0</v>
      </c>
      <c r="Z1601">
        <f>IF(G1601="GK",VLOOKUP(F1601,'[1]2017GoalKeeper Stats'!$A$2:$S$109,19,FALSE),VLOOKUP(F1601,'[1]2017Player Stats'!$A$2:$AB$830,19,FALSE))</f>
        <v>0</v>
      </c>
      <c r="AA1601">
        <f>IF(G1601="GK",VLOOKUP(F1601,'[1]2017GoalKeeper Stats'!$A$2:$S$109,20,FALSE),VLOOKUP(F1601,'[1]2017Player Stats'!$A$2:$AB$830,20,FALSE))</f>
        <v>0</v>
      </c>
      <c r="AB1601">
        <f>IF(G1601="GK",VLOOKUP(F1601,'[1]2017GoalKeeper Stats'!$A$2:$S$109,21,FALSE),VLOOKUP(F1601,'[1]2017Player Stats'!$A$2:$AB$830,21,FALSE))</f>
        <v>1</v>
      </c>
      <c r="AC1601">
        <f>IF(G1601="GK",VLOOKUP(F1601,'[1]2017GoalKeeper Stats'!$A$2:$S$109,22,FALSE),VLOOKUP(F1601,'[1]2017Player Stats'!$A$2:$AB$830,22,FALSE))</f>
        <v>0</v>
      </c>
      <c r="AD1601">
        <f>IF(G1601="GK",VLOOKUP(F1601,'[1]2017GoalKeeper Stats'!$A$2:$S$109,23,FALSE),VLOOKUP(F1601,'[1]2017Player Stats'!$A$2:$AB$830,23,FALSE))</f>
        <v>0</v>
      </c>
      <c r="AE1601">
        <f>IF(G1601="GK",VLOOKUP(F1601,'[1]2017GoalKeeper Stats'!$A$2:$S$109,24,FALSE),VLOOKUP(F1601,'[1]2017Player Stats'!$A$2:$AB$830,24,FALSE))</f>
        <v>0</v>
      </c>
      <c r="AF1601">
        <f>IF(G1601="GK",VLOOKUP(F1601,'[1]2017GoalKeeper Stats'!$A$2:$S$109,25,FALSE),VLOOKUP(F1601,'[1]2017Player Stats'!$A$2:$AB$830,25,FALSE))</f>
        <v>0</v>
      </c>
      <c r="AG1601">
        <f>IF(G1601="GK",VLOOKUP(F1601,'[1]2017GoalKeeper Stats'!$A$2:$S$109,26,FALSE),VLOOKUP(F1601,'[1]2017Player Stats'!$A$2:$AB$830,26,FALSE))</f>
        <v>0</v>
      </c>
      <c r="AH1601" s="51">
        <v>2017</v>
      </c>
      <c r="AI1601" s="51">
        <v>34</v>
      </c>
      <c r="AJ1601" s="51">
        <v>514</v>
      </c>
      <c r="AK1601" s="51">
        <v>341</v>
      </c>
      <c r="AL1601" s="51">
        <v>39</v>
      </c>
      <c r="AM1601" s="51">
        <v>27</v>
      </c>
      <c r="AN1601" s="51">
        <v>12</v>
      </c>
      <c r="AO1601" s="52">
        <v>46.91</v>
      </c>
      <c r="AP1601" s="52">
        <v>34.32</v>
      </c>
      <c r="AQ1601" s="52">
        <v>12.59</v>
      </c>
      <c r="AR1601" s="52">
        <v>-0.59</v>
      </c>
      <c r="AS1601" s="51">
        <v>49</v>
      </c>
      <c r="AT1601" s="52">
        <v>54.72</v>
      </c>
    </row>
    <row r="1602" spans="1:46" hidden="1">
      <c r="A1602">
        <v>2017</v>
      </c>
      <c r="B1602" t="s">
        <v>924</v>
      </c>
      <c r="C1602" t="s">
        <v>924</v>
      </c>
      <c r="D1602" t="s">
        <v>1631</v>
      </c>
      <c r="E1602" t="s">
        <v>1862</v>
      </c>
      <c r="F1602" t="str">
        <f t="shared" si="25"/>
        <v>Daniel Salloi</v>
      </c>
      <c r="G1602" t="s">
        <v>875</v>
      </c>
      <c r="H1602" s="143">
        <v>53000</v>
      </c>
      <c r="I1602" s="143">
        <v>53000</v>
      </c>
      <c r="J1602" t="str">
        <f>IF(G1602="GK",VLOOKUP(F1602,'[1]2017GoalKeeper Stats'!$A$2:$S$109,2,FALSE),VLOOKUP(F1602,'[1]2017Player Stats'!$A$2:$AB$830,2,FALSE))</f>
        <v>SKC</v>
      </c>
      <c r="K1602">
        <f>IF(G1602="GK",VLOOKUP(F1602,'[1]2017GoalKeeper Stats'!$A$2:$S$109,4,FALSE),VLOOKUP(F1602,'[1]2017Player Stats'!$A$2:$AB$830,4,FALSE))</f>
        <v>22</v>
      </c>
      <c r="L1602">
        <f>IF(G1602="GK",VLOOKUP(F1602,'[1]2017GoalKeeper Stats'!$A$2:$S$109,5,FALSE),VLOOKUP(F1602,'[1]2017Player Stats'!$A$2:$AB$830,5,FALSE))</f>
        <v>12</v>
      </c>
      <c r="M1602">
        <f>IF(G1602="GK",VLOOKUP(F1602,'[1]2017GoalKeeper Stats'!$A$2:$S$109,6,FALSE),VLOOKUP(F1602,'[1]2017Player Stats'!$A$2:$AB$830,6,FALSE))</f>
        <v>1172</v>
      </c>
      <c r="N1602">
        <f>IF(G1602="GK",VLOOKUP(F1602,'[1]2017GoalKeeper Stats'!$A$2:$S$109,7,FALSE),VLOOKUP(F1602,'[1]2017Player Stats'!$A$2:$AB$830,7,FALSE))</f>
        <v>3</v>
      </c>
      <c r="O1602">
        <f>IF(G1602="GK",VLOOKUP(F1602,'[1]2017GoalKeeper Stats'!$A$2:$S$109,8,FALSE),VLOOKUP(F1602,'[1]2017Player Stats'!$A$2:$AB$830,8,FALSE))</f>
        <v>2</v>
      </c>
      <c r="P1602">
        <f>IF(G1602="GK",VLOOKUP(F1602,'[1]2017GoalKeeper Stats'!$A$2:$S$109,9,FALSE),VLOOKUP(F1602,'[1]2017Player Stats'!$A$2:$AB$830,9,FALSE))</f>
        <v>42</v>
      </c>
      <c r="Q1602">
        <f>IF(G1602="GK",VLOOKUP(F1602,'[1]2017GoalKeeper Stats'!$A$2:$S$109,10,FALSE),VLOOKUP(F1602,'[1]2017Player Stats'!$A$2:$AB$830,10,FALSE))</f>
        <v>19</v>
      </c>
      <c r="R1602">
        <f>IF(G1602="GK",VLOOKUP(F1602,'[1]2017GoalKeeper Stats'!$A$2:$S$109,11,FALSE),VLOOKUP(F1602,'[1]2017Player Stats'!$A$2:$AB$830,11,FALSE))</f>
        <v>0</v>
      </c>
      <c r="S1602" t="str">
        <f>IF(G1602="GK",VLOOKUP(F1602,'[1]2017GoalKeeper Stats'!$A$2:$S$109,12,FALSE),VLOOKUP(F1602,'[1]2017Player Stats'!$A$2:$AB$830,12,FALSE))</f>
        <v>0/0</v>
      </c>
      <c r="T1602">
        <f>IF(G1602="GK",VLOOKUP(F1602,'[1]2017GoalKeeper Stats'!$A$2:$S$109,13,FALSE),VLOOKUP(F1602,'[1]2017Player Stats'!$A$2:$AB$830,13,FALSE))</f>
        <v>3</v>
      </c>
      <c r="U1602">
        <f>IF(G1602="GK",VLOOKUP(F1602,'[1]2017GoalKeeper Stats'!$A$2:$S$109,14,FALSE),VLOOKUP(F1602,'[1]2017Player Stats'!$A$2:$AB$830,14,FALSE))</f>
        <v>0</v>
      </c>
      <c r="V1602">
        <f>IF(G1602="GK",VLOOKUP(F1602,'[1]2017GoalKeeper Stats'!$A$2:$S$109,15,FALSE),VLOOKUP(F1602,'[1]2017Player Stats'!$A$2:$AB$830,15,FALSE))</f>
        <v>0.23</v>
      </c>
      <c r="W1602">
        <f>IF(G1602="GK",VLOOKUP(F1602,'[1]2017GoalKeeper Stats'!$A$2:$S$109,16,FALSE),VLOOKUP(F1602,'[1]2017Player Stats'!$A$2:$AB$830,16,FALSE))</f>
        <v>7.1</v>
      </c>
      <c r="X1602">
        <f>IF(G1602="GK",VLOOKUP(F1602,'[1]2017GoalKeeper Stats'!$A$2:$S$109,17,FALSE),VLOOKUP(F1602,'[1]2017Player Stats'!$A$2:$AB$830,17,FALSE))</f>
        <v>1</v>
      </c>
      <c r="Y1602">
        <f>IF(G1602="GK",VLOOKUP(F1602,'[1]2017GoalKeeper Stats'!$A$2:$S$109,18,FALSE),VLOOKUP(F1602,'[1]2017Player Stats'!$A$2:$AB$830,18,FALSE))</f>
        <v>2</v>
      </c>
      <c r="Z1602">
        <f>IF(G1602="GK",VLOOKUP(F1602,'[1]2017GoalKeeper Stats'!$A$2:$S$109,19,FALSE),VLOOKUP(F1602,'[1]2017Player Stats'!$A$2:$AB$830,19,FALSE))</f>
        <v>0</v>
      </c>
      <c r="AA1602">
        <f>IF(G1602="GK",VLOOKUP(F1602,'[1]2017GoalKeeper Stats'!$A$2:$S$109,20,FALSE),VLOOKUP(F1602,'[1]2017Player Stats'!$A$2:$AB$830,20,FALSE))</f>
        <v>0.15</v>
      </c>
      <c r="AB1602">
        <f>IF(G1602="GK",VLOOKUP(F1602,'[1]2017GoalKeeper Stats'!$A$2:$S$109,21,FALSE),VLOOKUP(F1602,'[1]2017Player Stats'!$A$2:$AB$830,21,FALSE))</f>
        <v>11</v>
      </c>
      <c r="AC1602">
        <f>IF(G1602="GK",VLOOKUP(F1602,'[1]2017GoalKeeper Stats'!$A$2:$S$109,22,FALSE),VLOOKUP(F1602,'[1]2017Player Stats'!$A$2:$AB$830,22,FALSE))</f>
        <v>18</v>
      </c>
      <c r="AD1602">
        <f>IF(G1602="GK",VLOOKUP(F1602,'[1]2017GoalKeeper Stats'!$A$2:$S$109,23,FALSE),VLOOKUP(F1602,'[1]2017Player Stats'!$A$2:$AB$830,23,FALSE))</f>
        <v>4</v>
      </c>
      <c r="AE1602">
        <f>IF(G1602="GK",VLOOKUP(F1602,'[1]2017GoalKeeper Stats'!$A$2:$S$109,24,FALSE),VLOOKUP(F1602,'[1]2017Player Stats'!$A$2:$AB$830,24,FALSE))</f>
        <v>1</v>
      </c>
      <c r="AF1602">
        <f>IF(G1602="GK",VLOOKUP(F1602,'[1]2017GoalKeeper Stats'!$A$2:$S$109,25,FALSE),VLOOKUP(F1602,'[1]2017Player Stats'!$A$2:$AB$830,25,FALSE))</f>
        <v>0</v>
      </c>
      <c r="AG1602">
        <f>IF(G1602="GK",VLOOKUP(F1602,'[1]2017GoalKeeper Stats'!$A$2:$S$109,26,FALSE),VLOOKUP(F1602,'[1]2017Player Stats'!$A$2:$AB$830,26,FALSE))</f>
        <v>45.24</v>
      </c>
      <c r="AH1602" s="51">
        <v>2017</v>
      </c>
      <c r="AI1602" s="51">
        <v>34</v>
      </c>
      <c r="AJ1602" s="51">
        <v>514</v>
      </c>
      <c r="AK1602" s="51">
        <v>341</v>
      </c>
      <c r="AL1602" s="51">
        <v>39</v>
      </c>
      <c r="AM1602" s="51">
        <v>27</v>
      </c>
      <c r="AN1602" s="51">
        <v>12</v>
      </c>
      <c r="AO1602" s="52">
        <v>46.91</v>
      </c>
      <c r="AP1602" s="52">
        <v>34.32</v>
      </c>
      <c r="AQ1602" s="52">
        <v>12.59</v>
      </c>
      <c r="AR1602" s="52">
        <v>-0.59</v>
      </c>
      <c r="AS1602" s="51">
        <v>49</v>
      </c>
      <c r="AT1602" s="52">
        <v>54.72</v>
      </c>
    </row>
    <row r="1603" spans="1:46" hidden="1">
      <c r="A1603">
        <v>2017</v>
      </c>
      <c r="B1603" t="s">
        <v>196</v>
      </c>
      <c r="C1603" t="s">
        <v>196</v>
      </c>
      <c r="D1603" t="s">
        <v>2141</v>
      </c>
      <c r="E1603" t="s">
        <v>2142</v>
      </c>
      <c r="F1603" t="str">
        <f t="shared" si="25"/>
        <v>Nouhou Tolo</v>
      </c>
      <c r="G1603" t="s">
        <v>893</v>
      </c>
      <c r="H1603" s="143">
        <v>53000</v>
      </c>
      <c r="I1603" s="143">
        <v>53000</v>
      </c>
      <c r="J1603" t="str">
        <f>IF(G1603="GK",VLOOKUP(F1603,'[1]2017GoalKeeper Stats'!$A$2:$S$109,2,FALSE),VLOOKUP(F1603,'[1]2017Player Stats'!$A$2:$AB$830,2,FALSE))</f>
        <v>SEA</v>
      </c>
      <c r="K1603">
        <f>IF(G1603="GK",VLOOKUP(F1603,'[1]2017GoalKeeper Stats'!$A$2:$S$109,4,FALSE),VLOOKUP(F1603,'[1]2017Player Stats'!$A$2:$AB$830,4,FALSE))</f>
        <v>19</v>
      </c>
      <c r="L1603">
        <f>IF(G1603="GK",VLOOKUP(F1603,'[1]2017GoalKeeper Stats'!$A$2:$S$109,5,FALSE),VLOOKUP(F1603,'[1]2017Player Stats'!$A$2:$AB$830,5,FALSE))</f>
        <v>10</v>
      </c>
      <c r="M1603">
        <f>IF(G1603="GK",VLOOKUP(F1603,'[1]2017GoalKeeper Stats'!$A$2:$S$109,6,FALSE),VLOOKUP(F1603,'[1]2017Player Stats'!$A$2:$AB$830,6,FALSE))</f>
        <v>1052</v>
      </c>
      <c r="N1603">
        <f>IF(G1603="GK",VLOOKUP(F1603,'[1]2017GoalKeeper Stats'!$A$2:$S$109,7,FALSE),VLOOKUP(F1603,'[1]2017Player Stats'!$A$2:$AB$830,7,FALSE))</f>
        <v>0</v>
      </c>
      <c r="O1603">
        <f>IF(G1603="GK",VLOOKUP(F1603,'[1]2017GoalKeeper Stats'!$A$2:$S$109,8,FALSE),VLOOKUP(F1603,'[1]2017Player Stats'!$A$2:$AB$830,8,FALSE))</f>
        <v>1</v>
      </c>
      <c r="P1603">
        <f>IF(G1603="GK",VLOOKUP(F1603,'[1]2017GoalKeeper Stats'!$A$2:$S$109,9,FALSE),VLOOKUP(F1603,'[1]2017Player Stats'!$A$2:$AB$830,9,FALSE))</f>
        <v>5</v>
      </c>
      <c r="Q1603">
        <f>IF(G1603="GK",VLOOKUP(F1603,'[1]2017GoalKeeper Stats'!$A$2:$S$109,10,FALSE),VLOOKUP(F1603,'[1]2017Player Stats'!$A$2:$AB$830,10,FALSE))</f>
        <v>0</v>
      </c>
      <c r="R1603">
        <f>IF(G1603="GK",VLOOKUP(F1603,'[1]2017GoalKeeper Stats'!$A$2:$S$109,11,FALSE),VLOOKUP(F1603,'[1]2017Player Stats'!$A$2:$AB$830,11,FALSE))</f>
        <v>0</v>
      </c>
      <c r="S1603" t="str">
        <f>IF(G1603="GK",VLOOKUP(F1603,'[1]2017GoalKeeper Stats'!$A$2:$S$109,12,FALSE),VLOOKUP(F1603,'[1]2017Player Stats'!$A$2:$AB$830,12,FALSE))</f>
        <v>0/0</v>
      </c>
      <c r="T1603">
        <f>IF(G1603="GK",VLOOKUP(F1603,'[1]2017GoalKeeper Stats'!$A$2:$S$109,13,FALSE),VLOOKUP(F1603,'[1]2017Player Stats'!$A$2:$AB$830,13,FALSE))</f>
        <v>0</v>
      </c>
      <c r="U1603">
        <f>IF(G1603="GK",VLOOKUP(F1603,'[1]2017GoalKeeper Stats'!$A$2:$S$109,14,FALSE),VLOOKUP(F1603,'[1]2017Player Stats'!$A$2:$AB$830,14,FALSE))</f>
        <v>0</v>
      </c>
      <c r="V1603">
        <f>IF(G1603="GK",VLOOKUP(F1603,'[1]2017GoalKeeper Stats'!$A$2:$S$109,15,FALSE),VLOOKUP(F1603,'[1]2017Player Stats'!$A$2:$AB$830,15,FALSE))</f>
        <v>0</v>
      </c>
      <c r="W1603">
        <f>IF(G1603="GK",VLOOKUP(F1603,'[1]2017GoalKeeper Stats'!$A$2:$S$109,16,FALSE),VLOOKUP(F1603,'[1]2017Player Stats'!$A$2:$AB$830,16,FALSE))</f>
        <v>0</v>
      </c>
      <c r="X1603">
        <f>IF(G1603="GK",VLOOKUP(F1603,'[1]2017GoalKeeper Stats'!$A$2:$S$109,17,FALSE),VLOOKUP(F1603,'[1]2017Player Stats'!$A$2:$AB$830,17,FALSE))</f>
        <v>0</v>
      </c>
      <c r="Y1603">
        <f>IF(G1603="GK",VLOOKUP(F1603,'[1]2017GoalKeeper Stats'!$A$2:$S$109,18,FALSE),VLOOKUP(F1603,'[1]2017Player Stats'!$A$2:$AB$830,18,FALSE))</f>
        <v>1</v>
      </c>
      <c r="Z1603">
        <f>IF(G1603="GK",VLOOKUP(F1603,'[1]2017GoalKeeper Stats'!$A$2:$S$109,19,FALSE),VLOOKUP(F1603,'[1]2017Player Stats'!$A$2:$AB$830,19,FALSE))</f>
        <v>0</v>
      </c>
      <c r="AA1603">
        <f>IF(G1603="GK",VLOOKUP(F1603,'[1]2017GoalKeeper Stats'!$A$2:$S$109,20,FALSE),VLOOKUP(F1603,'[1]2017Player Stats'!$A$2:$AB$830,20,FALSE))</f>
        <v>0.09</v>
      </c>
      <c r="AB1603">
        <f>IF(G1603="GK",VLOOKUP(F1603,'[1]2017GoalKeeper Stats'!$A$2:$S$109,21,FALSE),VLOOKUP(F1603,'[1]2017Player Stats'!$A$2:$AB$830,21,FALSE))</f>
        <v>15</v>
      </c>
      <c r="AC1603">
        <f>IF(G1603="GK",VLOOKUP(F1603,'[1]2017GoalKeeper Stats'!$A$2:$S$109,22,FALSE),VLOOKUP(F1603,'[1]2017Player Stats'!$A$2:$AB$830,22,FALSE))</f>
        <v>13</v>
      </c>
      <c r="AD1603">
        <f>IF(G1603="GK",VLOOKUP(F1603,'[1]2017GoalKeeper Stats'!$A$2:$S$109,23,FALSE),VLOOKUP(F1603,'[1]2017Player Stats'!$A$2:$AB$830,23,FALSE))</f>
        <v>1</v>
      </c>
      <c r="AE1603">
        <f>IF(G1603="GK",VLOOKUP(F1603,'[1]2017GoalKeeper Stats'!$A$2:$S$109,24,FALSE),VLOOKUP(F1603,'[1]2017Player Stats'!$A$2:$AB$830,24,FALSE))</f>
        <v>1</v>
      </c>
      <c r="AF1603">
        <f>IF(G1603="GK",VLOOKUP(F1603,'[1]2017GoalKeeper Stats'!$A$2:$S$109,25,FALSE),VLOOKUP(F1603,'[1]2017Player Stats'!$A$2:$AB$830,25,FALSE))</f>
        <v>1</v>
      </c>
      <c r="AG1603">
        <f>IF(G1603="GK",VLOOKUP(F1603,'[1]2017GoalKeeper Stats'!$A$2:$S$109,26,FALSE),VLOOKUP(F1603,'[1]2017Player Stats'!$A$2:$AB$830,26,FALSE))</f>
        <v>0</v>
      </c>
      <c r="AH1603" s="51">
        <v>2017</v>
      </c>
      <c r="AI1603" s="51">
        <v>34</v>
      </c>
      <c r="AJ1603" s="51">
        <v>500</v>
      </c>
      <c r="AK1603" s="51">
        <v>410</v>
      </c>
      <c r="AL1603" s="51">
        <v>51</v>
      </c>
      <c r="AM1603" s="51">
        <v>39</v>
      </c>
      <c r="AN1603" s="51">
        <v>12</v>
      </c>
      <c r="AO1603" s="52">
        <v>53.23</v>
      </c>
      <c r="AP1603" s="52">
        <v>41.09</v>
      </c>
      <c r="AQ1603" s="52">
        <v>12.14</v>
      </c>
      <c r="AR1603" s="52">
        <v>-0.14000000000000001</v>
      </c>
      <c r="AS1603" s="51">
        <v>53</v>
      </c>
      <c r="AT1603" s="52">
        <v>54.8</v>
      </c>
    </row>
    <row r="1604" spans="1:46">
      <c r="A1604">
        <v>2018</v>
      </c>
      <c r="B1604" t="s">
        <v>861</v>
      </c>
      <c r="C1604" t="s">
        <v>207</v>
      </c>
      <c r="D1604" t="s">
        <v>862</v>
      </c>
      <c r="E1604" t="s">
        <v>863</v>
      </c>
      <c r="F1604" t="str">
        <f t="shared" si="25"/>
        <v>Sebastian Giovinco</v>
      </c>
      <c r="G1604" t="s">
        <v>875</v>
      </c>
      <c r="H1604" s="143">
        <v>7115556</v>
      </c>
      <c r="I1604" s="143">
        <v>5600000</v>
      </c>
      <c r="J1604" t="str">
        <f>IF(G1604="GK",VLOOKUP(F1604,'[1]2018GoalKeeper Stats'!$A$2:$S$109,2,FALSE),VLOOKUP(F1604,'[1]2018Player Stats'!$A$2:$AB$830,2,FALSE))</f>
        <v>TOR</v>
      </c>
      <c r="K1604">
        <f>IF(G1604="GK",VLOOKUP(F1604,'[1]2018GoalKeeper Stats'!$A$2:$S$109,4,FALSE),VLOOKUP(F1604,'[1]2018Player Stats'!$A$2:$AB$830,4,FALSE))</f>
        <v>28</v>
      </c>
      <c r="L1604">
        <f>IF(G1604="GK",VLOOKUP(F1604,'[1]2018GoalKeeper Stats'!$A$2:$S$109,5,FALSE),VLOOKUP(F1604,'[1]2018Player Stats'!$A$2:$AB$830,5,FALSE))</f>
        <v>26</v>
      </c>
      <c r="M1604">
        <f>IF(G1604="GK",VLOOKUP(F1604,'[1]2018GoalKeeper Stats'!$A$2:$S$109,6,FALSE),VLOOKUP(F1604,'[1]2018Player Stats'!$A$2:$AB$830,6,FALSE))</f>
        <v>2384</v>
      </c>
      <c r="N1604">
        <f>IF(G1604="GK",VLOOKUP(F1604,'[1]2018GoalKeeper Stats'!$A$2:$S$109,7,FALSE),VLOOKUP(F1604,'[1]2018Player Stats'!$A$2:$AB$830,7,FALSE))</f>
        <v>13</v>
      </c>
      <c r="O1604">
        <f>IF(G1604="GK",VLOOKUP(F1604,'[1]2018GoalKeeper Stats'!$A$2:$S$109,8,FALSE),VLOOKUP(F1604,'[1]2018Player Stats'!$A$2:$AB$830,8,FALSE))</f>
        <v>15</v>
      </c>
      <c r="P1604">
        <f>IF(G1604="GK",VLOOKUP(F1604,'[1]2018GoalKeeper Stats'!$A$2:$S$109,9,FALSE),VLOOKUP(F1604,'[1]2018Player Stats'!$A$2:$AB$830,9,FALSE))</f>
        <v>167</v>
      </c>
      <c r="Q1604">
        <f>IF(G1604="GK",VLOOKUP(F1604,'[1]2018GoalKeeper Stats'!$A$2:$S$109,10,FALSE),VLOOKUP(F1604,'[1]2018Player Stats'!$A$2:$AB$830,10,FALSE))</f>
        <v>51</v>
      </c>
      <c r="R1604">
        <f>IF(G1604="GK",VLOOKUP(F1604,'[1]2018GoalKeeper Stats'!$A$2:$S$109,11,FALSE),VLOOKUP(F1604,'[1]2018Player Stats'!$A$2:$AB$830,11,FALSE))</f>
        <v>1</v>
      </c>
      <c r="S1604" s="8">
        <f>IF(G1604="GK",VLOOKUP(F1604,'[1]2018GoalKeeper Stats'!$A$2:$S$109,12,FALSE),VLOOKUP(F1604,'[1]2018Player Stats'!$A$2:$AB$830,12,FALSE))</f>
        <v>44200</v>
      </c>
      <c r="T1604">
        <f>IF(G1604="GK",VLOOKUP(F1604,'[1]2018GoalKeeper Stats'!$A$2:$S$109,13,FALSE),VLOOKUP(F1604,'[1]2018Player Stats'!$A$2:$AB$830,13,FALSE))</f>
        <v>8</v>
      </c>
      <c r="U1604">
        <f>IF(G1604="GK",VLOOKUP(F1604,'[1]2018GoalKeeper Stats'!$A$2:$S$109,14,FALSE),VLOOKUP(F1604,'[1]2018Player Stats'!$A$2:$AB$830,14,FALSE))</f>
        <v>5</v>
      </c>
      <c r="V1604">
        <f>IF(G1604="GK",VLOOKUP(F1604,'[1]2018GoalKeeper Stats'!$A$2:$S$109,15,FALSE),VLOOKUP(F1604,'[1]2018Player Stats'!$A$2:$AB$830,15,FALSE))</f>
        <v>0.49</v>
      </c>
      <c r="W1604">
        <f>IF(G1604="GK",VLOOKUP(F1604,'[1]2018GoalKeeper Stats'!$A$2:$S$109,16,FALSE),VLOOKUP(F1604,'[1]2018Player Stats'!$A$2:$AB$830,16,FALSE))</f>
        <v>7.8</v>
      </c>
      <c r="X1604">
        <f>IF(G1604="GK",VLOOKUP(F1604,'[1]2018GoalKeeper Stats'!$A$2:$S$109,17,FALSE),VLOOKUP(F1604,'[1]2018Player Stats'!$A$2:$AB$830,17,FALSE))</f>
        <v>2</v>
      </c>
      <c r="Y1604">
        <f>IF(G1604="GK",VLOOKUP(F1604,'[1]2018GoalKeeper Stats'!$A$2:$S$109,18,FALSE),VLOOKUP(F1604,'[1]2018Player Stats'!$A$2:$AB$830,18,FALSE))</f>
        <v>9</v>
      </c>
      <c r="Z1604">
        <f>IF(G1604="GK",VLOOKUP(F1604,'[1]2018GoalKeeper Stats'!$A$2:$S$109,19,FALSE),VLOOKUP(F1604,'[1]2018Player Stats'!$A$2:$AB$830,19,FALSE))</f>
        <v>6</v>
      </c>
      <c r="AA1604">
        <f>IF(G1604="GK",VLOOKUP(F1604,'[1]2018GoalKeeper Stats'!$A$2:$S$109,20,FALSE),VLOOKUP(F1604,'[1]2018Player Stats'!$A$2:$AB$830,20,FALSE))</f>
        <v>0.56999999999999995</v>
      </c>
      <c r="AB1604">
        <f>IF(G1604="GK",VLOOKUP(F1604,'[1]2018GoalKeeper Stats'!$A$2:$S$109,21,FALSE),VLOOKUP(F1604,'[1]2018Player Stats'!$A$2:$AB$830,21,FALSE))</f>
        <v>33</v>
      </c>
      <c r="AC1604">
        <f>IF(G1604="GK",VLOOKUP(F1604,'[1]2018GoalKeeper Stats'!$A$2:$S$109,2,FALSE),VLOOKUP(F1604,'[1]2018Player Stats'!$A$2:$AB$830,22,FALSE))</f>
        <v>64</v>
      </c>
      <c r="AD1604">
        <f>IF(G1604="GK",VLOOKUP(F1604,'[1]2018GoalKeeper Stats'!$A$2:$S$109,23,FALSE),VLOOKUP(F1604,'[1]2018Player Stats'!$A$2:$AB$830,23,FALSE))</f>
        <v>16</v>
      </c>
      <c r="AE1604">
        <f>IF(G1604="GK",VLOOKUP(F1604,'[1]2018GoalKeeper Stats'!$A$2:$S$109,24,FALSE),VLOOKUP(F1604,'[1]2018Player Stats'!$A$2:$AB$830,24,FALSE))</f>
        <v>5</v>
      </c>
      <c r="AF1604">
        <f>IF(G1604="GK",VLOOKUP(F1604,'[1]2018GoalKeeper Stats'!$A$2:$S$109,25,FALSE),VLOOKUP(F1604,'[1]2018Player Stats'!$A$2:$AB$830,25,FALSE))</f>
        <v>1</v>
      </c>
      <c r="AG1604">
        <f>IF(G1604="GK",VLOOKUP(F1604,'[1]2018GoalKeeper Stats'!$A$2:$S$109,26,FALSE),VLOOKUP(F1604,'[1]2018Player Stats'!$A$2:$AB$830,26,FALSE))</f>
        <v>30.54</v>
      </c>
      <c r="AH1604" s="51">
        <v>2018</v>
      </c>
      <c r="AI1604" s="51">
        <v>34</v>
      </c>
      <c r="AJ1604" s="51">
        <v>485</v>
      </c>
      <c r="AK1604" s="51">
        <v>463</v>
      </c>
      <c r="AL1604" s="51">
        <v>58</v>
      </c>
      <c r="AM1604" s="51">
        <v>64</v>
      </c>
      <c r="AN1604" s="51">
        <v>-6</v>
      </c>
      <c r="AO1604" s="52">
        <v>58.74</v>
      </c>
      <c r="AP1604" s="52">
        <v>57.14</v>
      </c>
      <c r="AQ1604" s="52">
        <v>1.61</v>
      </c>
      <c r="AR1604" s="52">
        <v>-7.61</v>
      </c>
      <c r="AS1604" s="51">
        <v>36</v>
      </c>
      <c r="AT1604" s="52">
        <v>47.93</v>
      </c>
    </row>
    <row r="1605" spans="1:46">
      <c r="A1605">
        <v>2018</v>
      </c>
      <c r="B1605" t="s">
        <v>861</v>
      </c>
      <c r="C1605" t="s">
        <v>207</v>
      </c>
      <c r="D1605" t="s">
        <v>864</v>
      </c>
      <c r="E1605" t="s">
        <v>865</v>
      </c>
      <c r="F1605" t="str">
        <f t="shared" ref="F1605:F1668" si="26">D1605&amp;" "&amp;E1605</f>
        <v>Michael Bradley</v>
      </c>
      <c r="G1605" t="s">
        <v>860</v>
      </c>
      <c r="H1605" s="143">
        <v>6500000</v>
      </c>
      <c r="I1605" s="143">
        <v>6000000</v>
      </c>
      <c r="J1605" t="str">
        <f>IF(G1605="GK",VLOOKUP(F1605,'[1]2018GoalKeeper Stats'!$A$2:$S$109,2,FALSE),VLOOKUP(F1605,'[1]2018Player Stats'!$A$2:$AB$830,2,FALSE))</f>
        <v>TOR</v>
      </c>
      <c r="K1605">
        <f>IF(G1605="GK",VLOOKUP(F1605,'[1]2018GoalKeeper Stats'!$A$2:$S$109,4,FALSE),VLOOKUP(F1605,'[1]2018Player Stats'!$A$2:$AB$830,4,FALSE))</f>
        <v>32</v>
      </c>
      <c r="L1605">
        <f>IF(G1605="GK",VLOOKUP(F1605,'[1]2018GoalKeeper Stats'!$A$2:$S$109,5,FALSE),VLOOKUP(F1605,'[1]2018Player Stats'!$A$2:$AB$830,5,FALSE))</f>
        <v>32</v>
      </c>
      <c r="M1605">
        <f>IF(G1605="GK",VLOOKUP(F1605,'[1]2018GoalKeeper Stats'!$A$2:$S$109,6,FALSE),VLOOKUP(F1605,'[1]2018Player Stats'!$A$2:$AB$830,6,FALSE))</f>
        <v>2857</v>
      </c>
      <c r="N1605">
        <f>IF(G1605="GK",VLOOKUP(F1605,'[1]2018GoalKeeper Stats'!$A$2:$S$109,7,FALSE),VLOOKUP(F1605,'[1]2018Player Stats'!$A$2:$AB$830,7,FALSE))</f>
        <v>0</v>
      </c>
      <c r="O1605">
        <f>IF(G1605="GK",VLOOKUP(F1605,'[1]2018GoalKeeper Stats'!$A$2:$S$109,8,FALSE),VLOOKUP(F1605,'[1]2018Player Stats'!$A$2:$AB$830,8,FALSE))</f>
        <v>5</v>
      </c>
      <c r="P1605">
        <f>IF(G1605="GK",VLOOKUP(F1605,'[1]2018GoalKeeper Stats'!$A$2:$S$109,9,FALSE),VLOOKUP(F1605,'[1]2018Player Stats'!$A$2:$AB$830,9,FALSE))</f>
        <v>13</v>
      </c>
      <c r="Q1605">
        <f>IF(G1605="GK",VLOOKUP(F1605,'[1]2018GoalKeeper Stats'!$A$2:$S$109,10,FALSE),VLOOKUP(F1605,'[1]2018Player Stats'!$A$2:$AB$830,10,FALSE))</f>
        <v>3</v>
      </c>
      <c r="R1605">
        <f>IF(G1605="GK",VLOOKUP(F1605,'[1]2018GoalKeeper Stats'!$A$2:$S$109,11,FALSE),VLOOKUP(F1605,'[1]2018Player Stats'!$A$2:$AB$830,11,FALSE))</f>
        <v>0</v>
      </c>
      <c r="S1605" t="str">
        <f>IF(G1605="GK",VLOOKUP(F1605,'[1]2018GoalKeeper Stats'!$A$2:$S$109,12,FALSE),VLOOKUP(F1605,'[1]2018Player Stats'!$A$2:$AB$830,12,FALSE))</f>
        <v>0/0</v>
      </c>
      <c r="T1605">
        <f>IF(G1605="GK",VLOOKUP(F1605,'[1]2018GoalKeeper Stats'!$A$2:$S$109,13,FALSE),VLOOKUP(F1605,'[1]2018Player Stats'!$A$2:$AB$830,13,FALSE))</f>
        <v>0</v>
      </c>
      <c r="U1605">
        <f>IF(G1605="GK",VLOOKUP(F1605,'[1]2018GoalKeeper Stats'!$A$2:$S$109,14,FALSE),VLOOKUP(F1605,'[1]2018Player Stats'!$A$2:$AB$830,14,FALSE))</f>
        <v>0</v>
      </c>
      <c r="V1605">
        <f>IF(G1605="GK",VLOOKUP(F1605,'[1]2018GoalKeeper Stats'!$A$2:$S$109,15,FALSE),VLOOKUP(F1605,'[1]2018Player Stats'!$A$2:$AB$830,15,FALSE))</f>
        <v>0</v>
      </c>
      <c r="W1605">
        <f>IF(G1605="GK",VLOOKUP(F1605,'[1]2018GoalKeeper Stats'!$A$2:$S$109,16,FALSE),VLOOKUP(F1605,'[1]2018Player Stats'!$A$2:$AB$830,16,FALSE))</f>
        <v>0</v>
      </c>
      <c r="X1605">
        <f>IF(G1605="GK",VLOOKUP(F1605,'[1]2018GoalKeeper Stats'!$A$2:$S$109,17,FALSE),VLOOKUP(F1605,'[1]2018Player Stats'!$A$2:$AB$830,17,FALSE))</f>
        <v>1</v>
      </c>
      <c r="Y1605">
        <f>IF(G1605="GK",VLOOKUP(F1605,'[1]2018GoalKeeper Stats'!$A$2:$S$109,18,FALSE),VLOOKUP(F1605,'[1]2018Player Stats'!$A$2:$AB$830,18,FALSE))</f>
        <v>3</v>
      </c>
      <c r="Z1605">
        <f>IF(G1605="GK",VLOOKUP(F1605,'[1]2018GoalKeeper Stats'!$A$2:$S$109,19,FALSE),VLOOKUP(F1605,'[1]2018Player Stats'!$A$2:$AB$830,19,FALSE))</f>
        <v>2</v>
      </c>
      <c r="AA1605">
        <f>IF(G1605="GK",VLOOKUP(F1605,'[1]2018GoalKeeper Stats'!$A$2:$S$109,20,FALSE),VLOOKUP(F1605,'[1]2018Player Stats'!$A$2:$AB$830,20,FALSE))</f>
        <v>0.16</v>
      </c>
      <c r="AB1605">
        <f>IF(G1605="GK",VLOOKUP(F1605,'[1]2018GoalKeeper Stats'!$A$2:$S$109,21,FALSE),VLOOKUP(F1605,'[1]2018Player Stats'!$A$2:$AB$830,21,FALSE))</f>
        <v>26</v>
      </c>
      <c r="AC1605">
        <f>IF(G1605="GK",VLOOKUP(F1605,'[1]2018GoalKeeper Stats'!$A$2:$S$109,2,FALSE),VLOOKUP(F1605,'[1]2018Player Stats'!$A$2:$AB$830,22,FALSE))</f>
        <v>9</v>
      </c>
      <c r="AD1605">
        <f>IF(G1605="GK",VLOOKUP(F1605,'[1]2018GoalKeeper Stats'!$A$2:$S$109,23,FALSE),VLOOKUP(F1605,'[1]2018Player Stats'!$A$2:$AB$830,23,FALSE))</f>
        <v>0</v>
      </c>
      <c r="AE1605">
        <f>IF(G1605="GK",VLOOKUP(F1605,'[1]2018GoalKeeper Stats'!$A$2:$S$109,24,FALSE),VLOOKUP(F1605,'[1]2018Player Stats'!$A$2:$AB$830,24,FALSE))</f>
        <v>6</v>
      </c>
      <c r="AF1605">
        <f>IF(G1605="GK",VLOOKUP(F1605,'[1]2018GoalKeeper Stats'!$A$2:$S$109,25,FALSE),VLOOKUP(F1605,'[1]2018Player Stats'!$A$2:$AB$830,25,FALSE))</f>
        <v>0</v>
      </c>
      <c r="AG1605">
        <f>IF(G1605="GK",VLOOKUP(F1605,'[1]2018GoalKeeper Stats'!$A$2:$S$109,26,FALSE),VLOOKUP(F1605,'[1]2018Player Stats'!$A$2:$AB$830,26,FALSE))</f>
        <v>23.08</v>
      </c>
      <c r="AH1605" s="51">
        <v>2018</v>
      </c>
      <c r="AI1605" s="51">
        <v>34</v>
      </c>
      <c r="AJ1605" s="51">
        <v>485</v>
      </c>
      <c r="AK1605" s="51">
        <v>463</v>
      </c>
      <c r="AL1605" s="51">
        <v>58</v>
      </c>
      <c r="AM1605" s="51">
        <v>64</v>
      </c>
      <c r="AN1605" s="51">
        <v>-6</v>
      </c>
      <c r="AO1605" s="52">
        <v>58.74</v>
      </c>
      <c r="AP1605" s="52">
        <v>57.14</v>
      </c>
      <c r="AQ1605" s="52">
        <v>1.61</v>
      </c>
      <c r="AR1605" s="52">
        <v>-7.61</v>
      </c>
      <c r="AS1605" s="51">
        <v>36</v>
      </c>
      <c r="AT1605" s="52">
        <v>47.93</v>
      </c>
    </row>
    <row r="1606" spans="1:46">
      <c r="A1606">
        <v>2018</v>
      </c>
      <c r="B1606" t="s">
        <v>103</v>
      </c>
      <c r="C1606" t="s">
        <v>103</v>
      </c>
      <c r="D1606" t="s">
        <v>1485</v>
      </c>
      <c r="E1606" t="s">
        <v>2143</v>
      </c>
      <c r="F1606" t="str">
        <f t="shared" si="26"/>
        <v>Carlos Vela</v>
      </c>
      <c r="G1606" t="s">
        <v>875</v>
      </c>
      <c r="H1606" s="143">
        <v>6292500</v>
      </c>
      <c r="I1606" s="143">
        <v>4500000</v>
      </c>
      <c r="J1606" t="str">
        <f>IF(G1606="GK",VLOOKUP(F1606,'[1]2018GoalKeeper Stats'!$A$2:$S$109,2,FALSE),VLOOKUP(F1606,'[1]2018Player Stats'!$A$2:$AB$830,2,FALSE))</f>
        <v>LAFC</v>
      </c>
      <c r="K1606">
        <f>IF(G1606="GK",VLOOKUP(F1606,'[1]2018GoalKeeper Stats'!$A$2:$S$109,4,FALSE),VLOOKUP(F1606,'[1]2018Player Stats'!$A$2:$AB$830,4,FALSE))</f>
        <v>28</v>
      </c>
      <c r="L1606">
        <f>IF(G1606="GK",VLOOKUP(F1606,'[1]2018GoalKeeper Stats'!$A$2:$S$109,5,FALSE),VLOOKUP(F1606,'[1]2018Player Stats'!$A$2:$AB$830,5,FALSE))</f>
        <v>26</v>
      </c>
      <c r="M1606">
        <f>IF(G1606="GK",VLOOKUP(F1606,'[1]2018GoalKeeper Stats'!$A$2:$S$109,6,FALSE),VLOOKUP(F1606,'[1]2018Player Stats'!$A$2:$AB$830,6,FALSE))</f>
        <v>2378</v>
      </c>
      <c r="N1606">
        <f>IF(G1606="GK",VLOOKUP(F1606,'[1]2018GoalKeeper Stats'!$A$2:$S$109,7,FALSE),VLOOKUP(F1606,'[1]2018Player Stats'!$A$2:$AB$830,7,FALSE))</f>
        <v>14</v>
      </c>
      <c r="O1606">
        <f>IF(G1606="GK",VLOOKUP(F1606,'[1]2018GoalKeeper Stats'!$A$2:$S$109,8,FALSE),VLOOKUP(F1606,'[1]2018Player Stats'!$A$2:$AB$830,8,FALSE))</f>
        <v>13</v>
      </c>
      <c r="P1606">
        <f>IF(G1606="GK",VLOOKUP(F1606,'[1]2018GoalKeeper Stats'!$A$2:$S$109,9,FALSE),VLOOKUP(F1606,'[1]2018Player Stats'!$A$2:$AB$830,9,FALSE))</f>
        <v>97</v>
      </c>
      <c r="Q1606">
        <f>IF(G1606="GK",VLOOKUP(F1606,'[1]2018GoalKeeper Stats'!$A$2:$S$109,10,FALSE),VLOOKUP(F1606,'[1]2018Player Stats'!$A$2:$AB$830,10,FALSE))</f>
        <v>44</v>
      </c>
      <c r="R1606">
        <f>IF(G1606="GK",VLOOKUP(F1606,'[1]2018GoalKeeper Stats'!$A$2:$S$109,11,FALSE),VLOOKUP(F1606,'[1]2018Player Stats'!$A$2:$AB$830,11,FALSE))</f>
        <v>2</v>
      </c>
      <c r="S1606" s="8">
        <f>IF(G1606="GK",VLOOKUP(F1606,'[1]2018GoalKeeper Stats'!$A$2:$S$109,12,FALSE),VLOOKUP(F1606,'[1]2018Player Stats'!$A$2:$AB$830,12,FALSE))</f>
        <v>44290</v>
      </c>
      <c r="T1606">
        <f>IF(G1606="GK",VLOOKUP(F1606,'[1]2018GoalKeeper Stats'!$A$2:$S$109,13,FALSE),VLOOKUP(F1606,'[1]2018Player Stats'!$A$2:$AB$830,13,FALSE))</f>
        <v>4</v>
      </c>
      <c r="U1606">
        <f>IF(G1606="GK",VLOOKUP(F1606,'[1]2018GoalKeeper Stats'!$A$2:$S$109,14,FALSE),VLOOKUP(F1606,'[1]2018Player Stats'!$A$2:$AB$830,14,FALSE))</f>
        <v>10</v>
      </c>
      <c r="V1606">
        <f>IF(G1606="GK",VLOOKUP(F1606,'[1]2018GoalKeeper Stats'!$A$2:$S$109,15,FALSE),VLOOKUP(F1606,'[1]2018Player Stats'!$A$2:$AB$830,15,FALSE))</f>
        <v>0.53</v>
      </c>
      <c r="W1606">
        <f>IF(G1606="GK",VLOOKUP(F1606,'[1]2018GoalKeeper Stats'!$A$2:$S$109,16,FALSE),VLOOKUP(F1606,'[1]2018Player Stats'!$A$2:$AB$830,16,FALSE))</f>
        <v>14.4</v>
      </c>
      <c r="X1606">
        <f>IF(G1606="GK",VLOOKUP(F1606,'[1]2018GoalKeeper Stats'!$A$2:$S$109,17,FALSE),VLOOKUP(F1606,'[1]2018Player Stats'!$A$2:$AB$830,17,FALSE))</f>
        <v>6</v>
      </c>
      <c r="Y1606">
        <f>IF(G1606="GK",VLOOKUP(F1606,'[1]2018GoalKeeper Stats'!$A$2:$S$109,18,FALSE),VLOOKUP(F1606,'[1]2018Player Stats'!$A$2:$AB$830,18,FALSE))</f>
        <v>8</v>
      </c>
      <c r="Z1606">
        <f>IF(G1606="GK",VLOOKUP(F1606,'[1]2018GoalKeeper Stats'!$A$2:$S$109,19,FALSE),VLOOKUP(F1606,'[1]2018Player Stats'!$A$2:$AB$830,19,FALSE))</f>
        <v>5</v>
      </c>
      <c r="AA1606">
        <f>IF(G1606="GK",VLOOKUP(F1606,'[1]2018GoalKeeper Stats'!$A$2:$S$109,20,FALSE),VLOOKUP(F1606,'[1]2018Player Stats'!$A$2:$AB$830,20,FALSE))</f>
        <v>0.49</v>
      </c>
      <c r="AB1606">
        <f>IF(G1606="GK",VLOOKUP(F1606,'[1]2018GoalKeeper Stats'!$A$2:$S$109,21,FALSE),VLOOKUP(F1606,'[1]2018Player Stats'!$A$2:$AB$830,21,FALSE))</f>
        <v>15</v>
      </c>
      <c r="AC1606">
        <f>IF(G1606="GK",VLOOKUP(F1606,'[1]2018GoalKeeper Stats'!$A$2:$S$109,2,FALSE),VLOOKUP(F1606,'[1]2018Player Stats'!$A$2:$AB$830,22,FALSE))</f>
        <v>73</v>
      </c>
      <c r="AD1606">
        <f>IF(G1606="GK",VLOOKUP(F1606,'[1]2018GoalKeeper Stats'!$A$2:$S$109,23,FALSE),VLOOKUP(F1606,'[1]2018Player Stats'!$A$2:$AB$830,23,FALSE))</f>
        <v>9</v>
      </c>
      <c r="AE1606">
        <f>IF(G1606="GK",VLOOKUP(F1606,'[1]2018GoalKeeper Stats'!$A$2:$S$109,24,FALSE),VLOOKUP(F1606,'[1]2018Player Stats'!$A$2:$AB$830,24,FALSE))</f>
        <v>1</v>
      </c>
      <c r="AF1606">
        <f>IF(G1606="GK",VLOOKUP(F1606,'[1]2018GoalKeeper Stats'!$A$2:$S$109,25,FALSE),VLOOKUP(F1606,'[1]2018Player Stats'!$A$2:$AB$830,25,FALSE))</f>
        <v>0</v>
      </c>
      <c r="AG1606">
        <f>IF(G1606="GK",VLOOKUP(F1606,'[1]2018GoalKeeper Stats'!$A$2:$S$109,26,FALSE),VLOOKUP(F1606,'[1]2018Player Stats'!$A$2:$AB$830,26,FALSE))</f>
        <v>45.36</v>
      </c>
      <c r="AH1606" s="51">
        <v>2018</v>
      </c>
      <c r="AI1606" s="51">
        <v>34</v>
      </c>
      <c r="AJ1606" s="51">
        <v>527</v>
      </c>
      <c r="AK1606" s="51">
        <v>429</v>
      </c>
      <c r="AL1606" s="51">
        <v>65</v>
      </c>
      <c r="AM1606" s="51">
        <v>52</v>
      </c>
      <c r="AN1606" s="51">
        <v>13</v>
      </c>
      <c r="AO1606" s="52">
        <v>59.7</v>
      </c>
      <c r="AP1606" s="52">
        <v>47.89</v>
      </c>
      <c r="AQ1606" s="52">
        <v>11.81</v>
      </c>
      <c r="AR1606" s="52">
        <v>1.19</v>
      </c>
      <c r="AS1606" s="51">
        <v>57</v>
      </c>
      <c r="AT1606" s="52">
        <v>55.59</v>
      </c>
    </row>
    <row r="1607" spans="1:46">
      <c r="A1607">
        <v>2018</v>
      </c>
      <c r="B1607" t="s">
        <v>202</v>
      </c>
      <c r="C1607" t="s">
        <v>202</v>
      </c>
      <c r="D1607" t="s">
        <v>1883</v>
      </c>
      <c r="E1607" t="s">
        <v>1884</v>
      </c>
      <c r="F1607" t="str">
        <f t="shared" si="26"/>
        <v>Bastian Schweinsteiger</v>
      </c>
      <c r="G1607" t="s">
        <v>860</v>
      </c>
      <c r="H1607" s="143">
        <v>6100000</v>
      </c>
      <c r="I1607" s="143">
        <v>6100000</v>
      </c>
      <c r="J1607" t="str">
        <f>IF(G1607="GK",VLOOKUP(F1607,'[1]2018GoalKeeper Stats'!$A$2:$S$109,2,FALSE),VLOOKUP(F1607,'[1]2018Player Stats'!$A$2:$AB$830,2,FALSE))</f>
        <v>CHI</v>
      </c>
      <c r="K1607">
        <f>IF(G1607="GK",VLOOKUP(F1607,'[1]2018GoalKeeper Stats'!$A$2:$S$109,4,FALSE),VLOOKUP(F1607,'[1]2018Player Stats'!$A$2:$AB$830,4,FALSE))</f>
        <v>31</v>
      </c>
      <c r="L1607">
        <f>IF(G1607="GK",VLOOKUP(F1607,'[1]2018GoalKeeper Stats'!$A$2:$S$109,5,FALSE),VLOOKUP(F1607,'[1]2018Player Stats'!$A$2:$AB$830,5,FALSE))</f>
        <v>30</v>
      </c>
      <c r="M1607">
        <f>IF(G1607="GK",VLOOKUP(F1607,'[1]2018GoalKeeper Stats'!$A$2:$S$109,6,FALSE),VLOOKUP(F1607,'[1]2018Player Stats'!$A$2:$AB$830,6,FALSE))</f>
        <v>2726</v>
      </c>
      <c r="N1607">
        <f>IF(G1607="GK",VLOOKUP(F1607,'[1]2018GoalKeeper Stats'!$A$2:$S$109,7,FALSE),VLOOKUP(F1607,'[1]2018Player Stats'!$A$2:$AB$830,7,FALSE))</f>
        <v>4</v>
      </c>
      <c r="O1607">
        <f>IF(G1607="GK",VLOOKUP(F1607,'[1]2018GoalKeeper Stats'!$A$2:$S$109,8,FALSE),VLOOKUP(F1607,'[1]2018Player Stats'!$A$2:$AB$830,8,FALSE))</f>
        <v>6</v>
      </c>
      <c r="P1607">
        <f>IF(G1607="GK",VLOOKUP(F1607,'[1]2018GoalKeeper Stats'!$A$2:$S$109,9,FALSE),VLOOKUP(F1607,'[1]2018Player Stats'!$A$2:$AB$830,9,FALSE))</f>
        <v>24</v>
      </c>
      <c r="Q1607">
        <f>IF(G1607="GK",VLOOKUP(F1607,'[1]2018GoalKeeper Stats'!$A$2:$S$109,10,FALSE),VLOOKUP(F1607,'[1]2018Player Stats'!$A$2:$AB$830,10,FALSE))</f>
        <v>8</v>
      </c>
      <c r="R1607">
        <f>IF(G1607="GK",VLOOKUP(F1607,'[1]2018GoalKeeper Stats'!$A$2:$S$109,11,FALSE),VLOOKUP(F1607,'[1]2018Player Stats'!$A$2:$AB$830,11,FALSE))</f>
        <v>0</v>
      </c>
      <c r="S1607" t="str">
        <f>IF(G1607="GK",VLOOKUP(F1607,'[1]2018GoalKeeper Stats'!$A$2:$S$109,12,FALSE),VLOOKUP(F1607,'[1]2018Player Stats'!$A$2:$AB$830,12,FALSE))</f>
        <v>0/1</v>
      </c>
      <c r="T1607">
        <f>IF(G1607="GK",VLOOKUP(F1607,'[1]2018GoalKeeper Stats'!$A$2:$S$109,13,FALSE),VLOOKUP(F1607,'[1]2018Player Stats'!$A$2:$AB$830,13,FALSE))</f>
        <v>2</v>
      </c>
      <c r="U1607">
        <f>IF(G1607="GK",VLOOKUP(F1607,'[1]2018GoalKeeper Stats'!$A$2:$S$109,14,FALSE),VLOOKUP(F1607,'[1]2018Player Stats'!$A$2:$AB$830,14,FALSE))</f>
        <v>2</v>
      </c>
      <c r="V1607">
        <f>IF(G1607="GK",VLOOKUP(F1607,'[1]2018GoalKeeper Stats'!$A$2:$S$109,15,FALSE),VLOOKUP(F1607,'[1]2018Player Stats'!$A$2:$AB$830,15,FALSE))</f>
        <v>0.13</v>
      </c>
      <c r="W1607">
        <f>IF(G1607="GK",VLOOKUP(F1607,'[1]2018GoalKeeper Stats'!$A$2:$S$109,16,FALSE),VLOOKUP(F1607,'[1]2018Player Stats'!$A$2:$AB$830,16,FALSE))</f>
        <v>16.7</v>
      </c>
      <c r="X1607">
        <f>IF(G1607="GK",VLOOKUP(F1607,'[1]2018GoalKeeper Stats'!$A$2:$S$109,17,FALSE),VLOOKUP(F1607,'[1]2018Player Stats'!$A$2:$AB$830,17,FALSE))</f>
        <v>1</v>
      </c>
      <c r="Y1607">
        <f>IF(G1607="GK",VLOOKUP(F1607,'[1]2018GoalKeeper Stats'!$A$2:$S$109,18,FALSE),VLOOKUP(F1607,'[1]2018Player Stats'!$A$2:$AB$830,18,FALSE))</f>
        <v>4</v>
      </c>
      <c r="Z1607">
        <f>IF(G1607="GK",VLOOKUP(F1607,'[1]2018GoalKeeper Stats'!$A$2:$S$109,19,FALSE),VLOOKUP(F1607,'[1]2018Player Stats'!$A$2:$AB$830,19,FALSE))</f>
        <v>2</v>
      </c>
      <c r="AA1607">
        <f>IF(G1607="GK",VLOOKUP(F1607,'[1]2018GoalKeeper Stats'!$A$2:$S$109,20,FALSE),VLOOKUP(F1607,'[1]2018Player Stats'!$A$2:$AB$830,20,FALSE))</f>
        <v>0.2</v>
      </c>
      <c r="AB1607">
        <f>IF(G1607="GK",VLOOKUP(F1607,'[1]2018GoalKeeper Stats'!$A$2:$S$109,21,FALSE),VLOOKUP(F1607,'[1]2018Player Stats'!$A$2:$AB$830,21,FALSE))</f>
        <v>29</v>
      </c>
      <c r="AC1607">
        <f>IF(G1607="GK",VLOOKUP(F1607,'[1]2018GoalKeeper Stats'!$A$2:$S$109,2,FALSE),VLOOKUP(F1607,'[1]2018Player Stats'!$A$2:$AB$830,22,FALSE))</f>
        <v>51</v>
      </c>
      <c r="AD1607">
        <f>IF(G1607="GK",VLOOKUP(F1607,'[1]2018GoalKeeper Stats'!$A$2:$S$109,23,FALSE),VLOOKUP(F1607,'[1]2018Player Stats'!$A$2:$AB$830,23,FALSE))</f>
        <v>0</v>
      </c>
      <c r="AE1607">
        <f>IF(G1607="GK",VLOOKUP(F1607,'[1]2018GoalKeeper Stats'!$A$2:$S$109,24,FALSE),VLOOKUP(F1607,'[1]2018Player Stats'!$A$2:$AB$830,24,FALSE))</f>
        <v>7</v>
      </c>
      <c r="AF1607">
        <f>IF(G1607="GK",VLOOKUP(F1607,'[1]2018GoalKeeper Stats'!$A$2:$S$109,25,FALSE),VLOOKUP(F1607,'[1]2018Player Stats'!$A$2:$AB$830,25,FALSE))</f>
        <v>0</v>
      </c>
      <c r="AG1607">
        <f>IF(G1607="GK",VLOOKUP(F1607,'[1]2018GoalKeeper Stats'!$A$2:$S$109,26,FALSE),VLOOKUP(F1607,'[1]2018Player Stats'!$A$2:$AB$830,26,FALSE))</f>
        <v>33.33</v>
      </c>
      <c r="AH1607" s="51">
        <v>2018</v>
      </c>
      <c r="AI1607" s="51">
        <v>34</v>
      </c>
      <c r="AJ1607" s="51">
        <v>341</v>
      </c>
      <c r="AK1607" s="51">
        <v>507</v>
      </c>
      <c r="AL1607" s="51">
        <v>46</v>
      </c>
      <c r="AM1607" s="51">
        <v>60</v>
      </c>
      <c r="AN1607" s="51">
        <v>-14</v>
      </c>
      <c r="AO1607" s="52">
        <v>39.04</v>
      </c>
      <c r="AP1607" s="52">
        <v>58.46</v>
      </c>
      <c r="AQ1607" s="52">
        <v>-19.420000000000002</v>
      </c>
      <c r="AR1607" s="52">
        <v>5.42</v>
      </c>
      <c r="AS1607" s="51">
        <v>32</v>
      </c>
      <c r="AT1607" s="52">
        <v>33.49</v>
      </c>
    </row>
    <row r="1608" spans="1:46">
      <c r="A1608">
        <v>2018</v>
      </c>
      <c r="B1608" t="s">
        <v>195</v>
      </c>
      <c r="C1608" t="s">
        <v>866</v>
      </c>
      <c r="D1608" t="s">
        <v>871</v>
      </c>
      <c r="E1608" t="s">
        <v>2144</v>
      </c>
      <c r="F1608" t="str">
        <f t="shared" si="26"/>
        <v>Giovani dos Santos</v>
      </c>
      <c r="G1608" t="s">
        <v>875</v>
      </c>
      <c r="H1608" s="143">
        <v>6000000</v>
      </c>
      <c r="I1608" s="143">
        <v>4250000</v>
      </c>
      <c r="J1608" t="str">
        <f>IF(G1608="GK",VLOOKUP(F1608,'[1]2018GoalKeeper Stats'!$A$2:$S$109,2,FALSE),VLOOKUP(F1608,'[1]2018Player Stats'!$A$2:$AB$830,2,FALSE))</f>
        <v>LA</v>
      </c>
      <c r="K1608">
        <f>IF(G1608="GK",VLOOKUP(F1608,'[1]2018GoalKeeper Stats'!$A$2:$S$109,4,FALSE),VLOOKUP(F1608,'[1]2018Player Stats'!$A$2:$AB$830,4,FALSE))</f>
        <v>14</v>
      </c>
      <c r="L1608">
        <f>IF(G1608="GK",VLOOKUP(F1608,'[1]2018GoalKeeper Stats'!$A$2:$S$109,5,FALSE),VLOOKUP(F1608,'[1]2018Player Stats'!$A$2:$AB$830,5,FALSE))</f>
        <v>10</v>
      </c>
      <c r="M1608">
        <f>IF(G1608="GK",VLOOKUP(F1608,'[1]2018GoalKeeper Stats'!$A$2:$S$109,6,FALSE),VLOOKUP(F1608,'[1]2018Player Stats'!$A$2:$AB$830,6,FALSE))</f>
        <v>823</v>
      </c>
      <c r="N1608">
        <f>IF(G1608="GK",VLOOKUP(F1608,'[1]2018GoalKeeper Stats'!$A$2:$S$109,7,FALSE),VLOOKUP(F1608,'[1]2018Player Stats'!$A$2:$AB$830,7,FALSE))</f>
        <v>3</v>
      </c>
      <c r="O1608">
        <f>IF(G1608="GK",VLOOKUP(F1608,'[1]2018GoalKeeper Stats'!$A$2:$S$109,8,FALSE),VLOOKUP(F1608,'[1]2018Player Stats'!$A$2:$AB$830,8,FALSE))</f>
        <v>2</v>
      </c>
      <c r="P1608">
        <f>IF(G1608="GK",VLOOKUP(F1608,'[1]2018GoalKeeper Stats'!$A$2:$S$109,9,FALSE),VLOOKUP(F1608,'[1]2018Player Stats'!$A$2:$AB$830,9,FALSE))</f>
        <v>25</v>
      </c>
      <c r="Q1608">
        <f>IF(G1608="GK",VLOOKUP(F1608,'[1]2018GoalKeeper Stats'!$A$2:$S$109,10,FALSE),VLOOKUP(F1608,'[1]2018Player Stats'!$A$2:$AB$830,10,FALSE))</f>
        <v>9</v>
      </c>
      <c r="R1608">
        <f>IF(G1608="GK",VLOOKUP(F1608,'[1]2018GoalKeeper Stats'!$A$2:$S$109,11,FALSE),VLOOKUP(F1608,'[1]2018Player Stats'!$A$2:$AB$830,11,FALSE))</f>
        <v>0</v>
      </c>
      <c r="S1608" t="str">
        <f>IF(G1608="GK",VLOOKUP(F1608,'[1]2018GoalKeeper Stats'!$A$2:$S$109,12,FALSE),VLOOKUP(F1608,'[1]2018Player Stats'!$A$2:$AB$830,12,FALSE))</f>
        <v>0/0</v>
      </c>
      <c r="T1608">
        <f>IF(G1608="GK",VLOOKUP(F1608,'[1]2018GoalKeeper Stats'!$A$2:$S$109,13,FALSE),VLOOKUP(F1608,'[1]2018Player Stats'!$A$2:$AB$830,13,FALSE))</f>
        <v>2</v>
      </c>
      <c r="U1608">
        <f>IF(G1608="GK",VLOOKUP(F1608,'[1]2018GoalKeeper Stats'!$A$2:$S$109,14,FALSE),VLOOKUP(F1608,'[1]2018Player Stats'!$A$2:$AB$830,14,FALSE))</f>
        <v>1</v>
      </c>
      <c r="V1608">
        <f>IF(G1608="GK",VLOOKUP(F1608,'[1]2018GoalKeeper Stats'!$A$2:$S$109,15,FALSE),VLOOKUP(F1608,'[1]2018Player Stats'!$A$2:$AB$830,15,FALSE))</f>
        <v>0.33</v>
      </c>
      <c r="W1608">
        <f>IF(G1608="GK",VLOOKUP(F1608,'[1]2018GoalKeeper Stats'!$A$2:$S$109,16,FALSE),VLOOKUP(F1608,'[1]2018Player Stats'!$A$2:$AB$830,16,FALSE))</f>
        <v>12</v>
      </c>
      <c r="X1608">
        <f>IF(G1608="GK",VLOOKUP(F1608,'[1]2018GoalKeeper Stats'!$A$2:$S$109,17,FALSE),VLOOKUP(F1608,'[1]2018Player Stats'!$A$2:$AB$830,17,FALSE))</f>
        <v>0</v>
      </c>
      <c r="Y1608">
        <f>IF(G1608="GK",VLOOKUP(F1608,'[1]2018GoalKeeper Stats'!$A$2:$S$109,18,FALSE),VLOOKUP(F1608,'[1]2018Player Stats'!$A$2:$AB$830,18,FALSE))</f>
        <v>1</v>
      </c>
      <c r="Z1608">
        <f>IF(G1608="GK",VLOOKUP(F1608,'[1]2018GoalKeeper Stats'!$A$2:$S$109,19,FALSE),VLOOKUP(F1608,'[1]2018Player Stats'!$A$2:$AB$830,19,FALSE))</f>
        <v>1</v>
      </c>
      <c r="AA1608">
        <f>IF(G1608="GK",VLOOKUP(F1608,'[1]2018GoalKeeper Stats'!$A$2:$S$109,20,FALSE),VLOOKUP(F1608,'[1]2018Player Stats'!$A$2:$AB$830,20,FALSE))</f>
        <v>0.22</v>
      </c>
      <c r="AB1608">
        <f>IF(G1608="GK",VLOOKUP(F1608,'[1]2018GoalKeeper Stats'!$A$2:$S$109,21,FALSE),VLOOKUP(F1608,'[1]2018Player Stats'!$A$2:$AB$830,21,FALSE))</f>
        <v>9</v>
      </c>
      <c r="AC1608">
        <f>IF(G1608="GK",VLOOKUP(F1608,'[1]2018GoalKeeper Stats'!$A$2:$S$109,2,FALSE),VLOOKUP(F1608,'[1]2018Player Stats'!$A$2:$AB$830,22,FALSE))</f>
        <v>12</v>
      </c>
      <c r="AD1608">
        <f>IF(G1608="GK",VLOOKUP(F1608,'[1]2018GoalKeeper Stats'!$A$2:$S$109,23,FALSE),VLOOKUP(F1608,'[1]2018Player Stats'!$A$2:$AB$830,23,FALSE))</f>
        <v>2</v>
      </c>
      <c r="AE1608">
        <f>IF(G1608="GK",VLOOKUP(F1608,'[1]2018GoalKeeper Stats'!$A$2:$S$109,24,FALSE),VLOOKUP(F1608,'[1]2018Player Stats'!$A$2:$AB$830,24,FALSE))</f>
        <v>2</v>
      </c>
      <c r="AF1608">
        <f>IF(G1608="GK",VLOOKUP(F1608,'[1]2018GoalKeeper Stats'!$A$2:$S$109,25,FALSE),VLOOKUP(F1608,'[1]2018Player Stats'!$A$2:$AB$830,25,FALSE))</f>
        <v>0</v>
      </c>
      <c r="AG1608">
        <f>IF(G1608="GK",VLOOKUP(F1608,'[1]2018GoalKeeper Stats'!$A$2:$S$109,26,FALSE),VLOOKUP(F1608,'[1]2018Player Stats'!$A$2:$AB$830,26,FALSE))</f>
        <v>36</v>
      </c>
      <c r="AH1608" s="51">
        <v>2018</v>
      </c>
      <c r="AI1608" s="51">
        <v>34</v>
      </c>
      <c r="AJ1608" s="51">
        <v>425</v>
      </c>
      <c r="AK1608" s="51">
        <v>522</v>
      </c>
      <c r="AL1608" s="51">
        <v>66</v>
      </c>
      <c r="AM1608" s="51">
        <v>61</v>
      </c>
      <c r="AN1608" s="51">
        <v>5</v>
      </c>
      <c r="AO1608" s="52">
        <v>52.29</v>
      </c>
      <c r="AP1608" s="52">
        <v>57.46</v>
      </c>
      <c r="AQ1608" s="52">
        <v>-5.17</v>
      </c>
      <c r="AR1608" s="52">
        <v>10.17</v>
      </c>
      <c r="AS1608" s="51">
        <v>48</v>
      </c>
      <c r="AT1608" s="52">
        <v>44.44</v>
      </c>
    </row>
    <row r="1609" spans="1:46">
      <c r="A1609">
        <v>2018</v>
      </c>
      <c r="B1609" t="s">
        <v>211</v>
      </c>
      <c r="C1609" t="s">
        <v>173</v>
      </c>
      <c r="D1609" t="s">
        <v>873</v>
      </c>
      <c r="E1609" t="s">
        <v>874</v>
      </c>
      <c r="F1609" t="str">
        <f t="shared" si="26"/>
        <v>David Villa</v>
      </c>
      <c r="G1609" t="s">
        <v>875</v>
      </c>
      <c r="H1609" s="143">
        <v>5610000</v>
      </c>
      <c r="I1609" s="143">
        <v>5610000</v>
      </c>
      <c r="J1609" t="str">
        <f>IF(G1609="GK",VLOOKUP(F1609,'[1]2018GoalKeeper Stats'!$A$2:$S$109,2,FALSE),VLOOKUP(F1609,'[1]2018Player Stats'!$A$2:$AB$830,2,FALSE))</f>
        <v>NYC</v>
      </c>
      <c r="K1609">
        <f>IF(G1609="GK",VLOOKUP(F1609,'[1]2018GoalKeeper Stats'!$A$2:$S$109,4,FALSE),VLOOKUP(F1609,'[1]2018Player Stats'!$A$2:$AB$830,4,FALSE))</f>
        <v>23</v>
      </c>
      <c r="L1609">
        <f>IF(G1609="GK",VLOOKUP(F1609,'[1]2018GoalKeeper Stats'!$A$2:$S$109,5,FALSE),VLOOKUP(F1609,'[1]2018Player Stats'!$A$2:$AB$830,5,FALSE))</f>
        <v>20</v>
      </c>
      <c r="M1609">
        <f>IF(G1609="GK",VLOOKUP(F1609,'[1]2018GoalKeeper Stats'!$A$2:$S$109,6,FALSE),VLOOKUP(F1609,'[1]2018Player Stats'!$A$2:$AB$830,6,FALSE))</f>
        <v>1754</v>
      </c>
      <c r="N1609">
        <f>IF(G1609="GK",VLOOKUP(F1609,'[1]2018GoalKeeper Stats'!$A$2:$S$109,7,FALSE),VLOOKUP(F1609,'[1]2018Player Stats'!$A$2:$AB$830,7,FALSE))</f>
        <v>14</v>
      </c>
      <c r="O1609">
        <f>IF(G1609="GK",VLOOKUP(F1609,'[1]2018GoalKeeper Stats'!$A$2:$S$109,8,FALSE),VLOOKUP(F1609,'[1]2018Player Stats'!$A$2:$AB$830,8,FALSE))</f>
        <v>5</v>
      </c>
      <c r="P1609">
        <f>IF(G1609="GK",VLOOKUP(F1609,'[1]2018GoalKeeper Stats'!$A$2:$S$109,9,FALSE),VLOOKUP(F1609,'[1]2018Player Stats'!$A$2:$AB$830,9,FALSE))</f>
        <v>100</v>
      </c>
      <c r="Q1609">
        <f>IF(G1609="GK",VLOOKUP(F1609,'[1]2018GoalKeeper Stats'!$A$2:$S$109,10,FALSE),VLOOKUP(F1609,'[1]2018Player Stats'!$A$2:$AB$830,10,FALSE))</f>
        <v>42</v>
      </c>
      <c r="R1609">
        <f>IF(G1609="GK",VLOOKUP(F1609,'[1]2018GoalKeeper Stats'!$A$2:$S$109,11,FALSE),VLOOKUP(F1609,'[1]2018Player Stats'!$A$2:$AB$830,11,FALSE))</f>
        <v>3</v>
      </c>
      <c r="S1609">
        <f>IF(G1609="GK",VLOOKUP(F1609,'[1]2018GoalKeeper Stats'!$A$2:$S$109,12,FALSE),VLOOKUP(F1609,'[1]2018Player Stats'!$A$2:$AB$830,12,FALSE))</f>
        <v>44230</v>
      </c>
      <c r="T1609">
        <f>IF(G1609="GK",VLOOKUP(F1609,'[1]2018GoalKeeper Stats'!$A$2:$S$109,13,FALSE),VLOOKUP(F1609,'[1]2018Player Stats'!$A$2:$AB$830,13,FALSE))</f>
        <v>9</v>
      </c>
      <c r="U1609">
        <f>IF(G1609="GK",VLOOKUP(F1609,'[1]2018GoalKeeper Stats'!$A$2:$S$109,14,FALSE),VLOOKUP(F1609,'[1]2018Player Stats'!$A$2:$AB$830,14,FALSE))</f>
        <v>5</v>
      </c>
      <c r="V1609">
        <f>IF(G1609="GK",VLOOKUP(F1609,'[1]2018GoalKeeper Stats'!$A$2:$S$109,15,FALSE),VLOOKUP(F1609,'[1]2018Player Stats'!$A$2:$AB$830,15,FALSE))</f>
        <v>0.72</v>
      </c>
      <c r="W1609">
        <f>IF(G1609="GK",VLOOKUP(F1609,'[1]2018GoalKeeper Stats'!$A$2:$S$109,16,FALSE),VLOOKUP(F1609,'[1]2018Player Stats'!$A$2:$AB$830,16,FALSE))</f>
        <v>14</v>
      </c>
      <c r="X1609">
        <f>IF(G1609="GK",VLOOKUP(F1609,'[1]2018GoalKeeper Stats'!$A$2:$S$109,17,FALSE),VLOOKUP(F1609,'[1]2018Player Stats'!$A$2:$AB$830,17,FALSE))</f>
        <v>2</v>
      </c>
      <c r="Y1609">
        <f>IF(G1609="GK",VLOOKUP(F1609,'[1]2018GoalKeeper Stats'!$A$2:$S$109,18,FALSE),VLOOKUP(F1609,'[1]2018Player Stats'!$A$2:$AB$830,18,FALSE))</f>
        <v>3</v>
      </c>
      <c r="Z1609">
        <f>IF(G1609="GK",VLOOKUP(F1609,'[1]2018GoalKeeper Stats'!$A$2:$S$109,19,FALSE),VLOOKUP(F1609,'[1]2018Player Stats'!$A$2:$AB$830,19,FALSE))</f>
        <v>2</v>
      </c>
      <c r="AA1609">
        <f>IF(G1609="GK",VLOOKUP(F1609,'[1]2018GoalKeeper Stats'!$A$2:$S$109,20,FALSE),VLOOKUP(F1609,'[1]2018Player Stats'!$A$2:$AB$830,20,FALSE))</f>
        <v>0.26</v>
      </c>
      <c r="AB1609">
        <f>IF(G1609="GK",VLOOKUP(F1609,'[1]2018GoalKeeper Stats'!$A$2:$S$109,21,FALSE),VLOOKUP(F1609,'[1]2018Player Stats'!$A$2:$AB$830,21,FALSE))</f>
        <v>19</v>
      </c>
      <c r="AC1609">
        <f>IF(G1609="GK",VLOOKUP(F1609,'[1]2018GoalKeeper Stats'!$A$2:$S$109,2,FALSE),VLOOKUP(F1609,'[1]2018Player Stats'!$A$2:$AB$830,22,FALSE))</f>
        <v>26</v>
      </c>
      <c r="AD1609">
        <f>IF(G1609="GK",VLOOKUP(F1609,'[1]2018GoalKeeper Stats'!$A$2:$S$109,23,FALSE),VLOOKUP(F1609,'[1]2018Player Stats'!$A$2:$AB$830,23,FALSE))</f>
        <v>16</v>
      </c>
      <c r="AE1609">
        <f>IF(G1609="GK",VLOOKUP(F1609,'[1]2018GoalKeeper Stats'!$A$2:$S$109,24,FALSE),VLOOKUP(F1609,'[1]2018Player Stats'!$A$2:$AB$830,24,FALSE))</f>
        <v>3</v>
      </c>
      <c r="AF1609">
        <f>IF(G1609="GK",VLOOKUP(F1609,'[1]2018GoalKeeper Stats'!$A$2:$S$109,25,FALSE),VLOOKUP(F1609,'[1]2018Player Stats'!$A$2:$AB$830,25,FALSE))</f>
        <v>0</v>
      </c>
      <c r="AG1609">
        <f>IF(G1609="GK",VLOOKUP(F1609,'[1]2018GoalKeeper Stats'!$A$2:$S$109,26,FALSE),VLOOKUP(F1609,'[1]2018Player Stats'!$A$2:$AB$830,26,FALSE))</f>
        <v>42</v>
      </c>
      <c r="AH1609" s="51">
        <v>2018</v>
      </c>
      <c r="AI1609" s="51">
        <v>34</v>
      </c>
      <c r="AJ1609" s="51">
        <v>533</v>
      </c>
      <c r="AK1609" s="51">
        <v>420</v>
      </c>
      <c r="AL1609" s="51">
        <v>57</v>
      </c>
      <c r="AM1609" s="51">
        <v>44</v>
      </c>
      <c r="AN1609" s="51">
        <v>13</v>
      </c>
      <c r="AO1609" s="52">
        <v>56.43</v>
      </c>
      <c r="AP1609" s="52">
        <v>44.16</v>
      </c>
      <c r="AQ1609" s="52">
        <v>12.27</v>
      </c>
      <c r="AR1609" s="52">
        <v>0.73</v>
      </c>
      <c r="AS1609" s="51">
        <v>56</v>
      </c>
      <c r="AT1609" s="52">
        <v>54.42</v>
      </c>
    </row>
    <row r="1610" spans="1:46">
      <c r="A1610">
        <v>2018</v>
      </c>
      <c r="B1610" t="s">
        <v>861</v>
      </c>
      <c r="C1610" t="s">
        <v>207</v>
      </c>
      <c r="D1610" t="s">
        <v>876</v>
      </c>
      <c r="E1610" t="s">
        <v>877</v>
      </c>
      <c r="F1610" t="str">
        <f t="shared" si="26"/>
        <v>Jozy Altidore</v>
      </c>
      <c r="G1610" t="s">
        <v>875</v>
      </c>
      <c r="H1610" s="143">
        <v>5000000</v>
      </c>
      <c r="I1610" s="143">
        <v>5000000</v>
      </c>
      <c r="J1610" t="str">
        <f>IF(G1610="GK",VLOOKUP(F1610,'[1]2018GoalKeeper Stats'!$A$2:$S$109,2,FALSE),VLOOKUP(F1610,'[1]2018Player Stats'!$A$2:$AB$830,2,FALSE))</f>
        <v>TOR</v>
      </c>
      <c r="K1610">
        <f>IF(G1610="GK",VLOOKUP(F1610,'[1]2018GoalKeeper Stats'!$A$2:$S$109,4,FALSE),VLOOKUP(F1610,'[1]2018Player Stats'!$A$2:$AB$830,4,FALSE))</f>
        <v>13</v>
      </c>
      <c r="L1610">
        <f>IF(G1610="GK",VLOOKUP(F1610,'[1]2018GoalKeeper Stats'!$A$2:$S$109,5,FALSE),VLOOKUP(F1610,'[1]2018Player Stats'!$A$2:$AB$830,5,FALSE))</f>
        <v>12</v>
      </c>
      <c r="M1610">
        <f>IF(G1610="GK",VLOOKUP(F1610,'[1]2018GoalKeeper Stats'!$A$2:$S$109,6,FALSE),VLOOKUP(F1610,'[1]2018Player Stats'!$A$2:$AB$830,6,FALSE))</f>
        <v>877</v>
      </c>
      <c r="N1610">
        <f>IF(G1610="GK",VLOOKUP(F1610,'[1]2018GoalKeeper Stats'!$A$2:$S$109,7,FALSE),VLOOKUP(F1610,'[1]2018Player Stats'!$A$2:$AB$830,7,FALSE))</f>
        <v>7</v>
      </c>
      <c r="O1610">
        <f>IF(G1610="GK",VLOOKUP(F1610,'[1]2018GoalKeeper Stats'!$A$2:$S$109,8,FALSE),VLOOKUP(F1610,'[1]2018Player Stats'!$A$2:$AB$830,8,FALSE))</f>
        <v>1</v>
      </c>
      <c r="P1610">
        <f>IF(G1610="GK",VLOOKUP(F1610,'[1]2018GoalKeeper Stats'!$A$2:$S$109,9,FALSE),VLOOKUP(F1610,'[1]2018Player Stats'!$A$2:$AB$830,9,FALSE))</f>
        <v>26</v>
      </c>
      <c r="Q1610">
        <f>IF(G1610="GK",VLOOKUP(F1610,'[1]2018GoalKeeper Stats'!$A$2:$S$109,10,FALSE),VLOOKUP(F1610,'[1]2018Player Stats'!$A$2:$AB$830,10,FALSE))</f>
        <v>9</v>
      </c>
      <c r="R1610">
        <f>IF(G1610="GK",VLOOKUP(F1610,'[1]2018GoalKeeper Stats'!$A$2:$S$109,11,FALSE),VLOOKUP(F1610,'[1]2018Player Stats'!$A$2:$AB$830,11,FALSE))</f>
        <v>2</v>
      </c>
      <c r="S1610">
        <f>IF(G1610="GK",VLOOKUP(F1610,'[1]2018GoalKeeper Stats'!$A$2:$S$109,12,FALSE),VLOOKUP(F1610,'[1]2018Player Stats'!$A$2:$AB$830,12,FALSE))</f>
        <v>44229</v>
      </c>
      <c r="T1610">
        <f>IF(G1610="GK",VLOOKUP(F1610,'[1]2018GoalKeeper Stats'!$A$2:$S$109,13,FALSE),VLOOKUP(F1610,'[1]2018Player Stats'!$A$2:$AB$830,13,FALSE))</f>
        <v>7</v>
      </c>
      <c r="U1610">
        <f>IF(G1610="GK",VLOOKUP(F1610,'[1]2018GoalKeeper Stats'!$A$2:$S$109,14,FALSE),VLOOKUP(F1610,'[1]2018Player Stats'!$A$2:$AB$830,14,FALSE))</f>
        <v>0</v>
      </c>
      <c r="V1610">
        <f>IF(G1610="GK",VLOOKUP(F1610,'[1]2018GoalKeeper Stats'!$A$2:$S$109,15,FALSE),VLOOKUP(F1610,'[1]2018Player Stats'!$A$2:$AB$830,15,FALSE))</f>
        <v>0.72</v>
      </c>
      <c r="W1610">
        <f>IF(G1610="GK",VLOOKUP(F1610,'[1]2018GoalKeeper Stats'!$A$2:$S$109,16,FALSE),VLOOKUP(F1610,'[1]2018Player Stats'!$A$2:$AB$830,16,FALSE))</f>
        <v>26.9</v>
      </c>
      <c r="X1610">
        <f>IF(G1610="GK",VLOOKUP(F1610,'[1]2018GoalKeeper Stats'!$A$2:$S$109,17,FALSE),VLOOKUP(F1610,'[1]2018Player Stats'!$A$2:$AB$830,17,FALSE))</f>
        <v>0</v>
      </c>
      <c r="Y1610">
        <f>IF(G1610="GK",VLOOKUP(F1610,'[1]2018GoalKeeper Stats'!$A$2:$S$109,18,FALSE),VLOOKUP(F1610,'[1]2018Player Stats'!$A$2:$AB$830,18,FALSE))</f>
        <v>0</v>
      </c>
      <c r="Z1610">
        <f>IF(G1610="GK",VLOOKUP(F1610,'[1]2018GoalKeeper Stats'!$A$2:$S$109,19,FALSE),VLOOKUP(F1610,'[1]2018Player Stats'!$A$2:$AB$830,19,FALSE))</f>
        <v>1</v>
      </c>
      <c r="AA1610">
        <f>IF(G1610="GK",VLOOKUP(F1610,'[1]2018GoalKeeper Stats'!$A$2:$S$109,20,FALSE),VLOOKUP(F1610,'[1]2018Player Stats'!$A$2:$AB$830,20,FALSE))</f>
        <v>0.1</v>
      </c>
      <c r="AB1610">
        <f>IF(G1610="GK",VLOOKUP(F1610,'[1]2018GoalKeeper Stats'!$A$2:$S$109,21,FALSE),VLOOKUP(F1610,'[1]2018Player Stats'!$A$2:$AB$830,21,FALSE))</f>
        <v>19</v>
      </c>
      <c r="AC1610">
        <f>IF(G1610="GK",VLOOKUP(F1610,'[1]2018GoalKeeper Stats'!$A$2:$S$109,2,FALSE),VLOOKUP(F1610,'[1]2018Player Stats'!$A$2:$AB$830,22,FALSE))</f>
        <v>12</v>
      </c>
      <c r="AD1610">
        <f>IF(G1610="GK",VLOOKUP(F1610,'[1]2018GoalKeeper Stats'!$A$2:$S$109,23,FALSE),VLOOKUP(F1610,'[1]2018Player Stats'!$A$2:$AB$830,23,FALSE))</f>
        <v>10</v>
      </c>
      <c r="AE1610">
        <f>IF(G1610="GK",VLOOKUP(F1610,'[1]2018GoalKeeper Stats'!$A$2:$S$109,24,FALSE),VLOOKUP(F1610,'[1]2018Player Stats'!$A$2:$AB$830,24,FALSE))</f>
        <v>3</v>
      </c>
      <c r="AF1610">
        <f>IF(G1610="GK",VLOOKUP(F1610,'[1]2018GoalKeeper Stats'!$A$2:$S$109,25,FALSE),VLOOKUP(F1610,'[1]2018Player Stats'!$A$2:$AB$830,25,FALSE))</f>
        <v>1</v>
      </c>
      <c r="AG1610">
        <f>IF(G1610="GK",VLOOKUP(F1610,'[1]2018GoalKeeper Stats'!$A$2:$S$109,26,FALSE),VLOOKUP(F1610,'[1]2018Player Stats'!$A$2:$AB$830,26,FALSE))</f>
        <v>34.619999999999997</v>
      </c>
      <c r="AH1610" s="51">
        <v>2018</v>
      </c>
      <c r="AI1610" s="51">
        <v>34</v>
      </c>
      <c r="AJ1610" s="51">
        <v>485</v>
      </c>
      <c r="AK1610" s="51">
        <v>463</v>
      </c>
      <c r="AL1610" s="51">
        <v>58</v>
      </c>
      <c r="AM1610" s="51">
        <v>64</v>
      </c>
      <c r="AN1610" s="51">
        <v>-6</v>
      </c>
      <c r="AO1610" s="52">
        <v>58.74</v>
      </c>
      <c r="AP1610" s="52">
        <v>57.14</v>
      </c>
      <c r="AQ1610" s="52">
        <v>1.61</v>
      </c>
      <c r="AR1610" s="52">
        <v>-7.61</v>
      </c>
      <c r="AS1610" s="51">
        <v>36</v>
      </c>
      <c r="AT1610" s="52">
        <v>47.93</v>
      </c>
    </row>
    <row r="1611" spans="1:46">
      <c r="A1611">
        <v>2018</v>
      </c>
      <c r="B1611" t="s">
        <v>201</v>
      </c>
      <c r="C1611" t="s">
        <v>201</v>
      </c>
      <c r="D1611" t="s">
        <v>981</v>
      </c>
      <c r="E1611" t="s">
        <v>982</v>
      </c>
      <c r="F1611" t="str">
        <f t="shared" si="26"/>
        <v>Ignacio Piatti</v>
      </c>
      <c r="G1611" t="s">
        <v>860</v>
      </c>
      <c r="H1611" s="143">
        <v>4713333</v>
      </c>
      <c r="I1611" s="143">
        <v>500000</v>
      </c>
      <c r="J1611" t="str">
        <f>IF(G1611="GK",VLOOKUP(F1611,'[1]2018GoalKeeper Stats'!$A$2:$S$109,2,FALSE),VLOOKUP(F1611,'[1]2018Player Stats'!$A$2:$AB$830,2,FALSE))</f>
        <v>MTL</v>
      </c>
      <c r="K1611">
        <f>IF(G1611="GK",VLOOKUP(F1611,'[1]2018GoalKeeper Stats'!$A$2:$S$109,4,FALSE),VLOOKUP(F1611,'[1]2018Player Stats'!$A$2:$AB$830,4,FALSE))</f>
        <v>32</v>
      </c>
      <c r="L1611">
        <f>IF(G1611="GK",VLOOKUP(F1611,'[1]2018GoalKeeper Stats'!$A$2:$S$109,5,FALSE),VLOOKUP(F1611,'[1]2018Player Stats'!$A$2:$AB$830,5,FALSE))</f>
        <v>32</v>
      </c>
      <c r="M1611">
        <f>IF(G1611="GK",VLOOKUP(F1611,'[1]2018GoalKeeper Stats'!$A$2:$S$109,6,FALSE),VLOOKUP(F1611,'[1]2018Player Stats'!$A$2:$AB$830,6,FALSE))</f>
        <v>2821</v>
      </c>
      <c r="N1611">
        <f>IF(G1611="GK",VLOOKUP(F1611,'[1]2018GoalKeeper Stats'!$A$2:$S$109,7,FALSE),VLOOKUP(F1611,'[1]2018Player Stats'!$A$2:$AB$830,7,FALSE))</f>
        <v>16</v>
      </c>
      <c r="O1611">
        <f>IF(G1611="GK",VLOOKUP(F1611,'[1]2018GoalKeeper Stats'!$A$2:$S$109,8,FALSE),VLOOKUP(F1611,'[1]2018Player Stats'!$A$2:$AB$830,8,FALSE))</f>
        <v>13</v>
      </c>
      <c r="P1611">
        <f>IF(G1611="GK",VLOOKUP(F1611,'[1]2018GoalKeeper Stats'!$A$2:$S$109,9,FALSE),VLOOKUP(F1611,'[1]2018Player Stats'!$A$2:$AB$830,9,FALSE))</f>
        <v>95</v>
      </c>
      <c r="Q1611">
        <f>IF(G1611="GK",VLOOKUP(F1611,'[1]2018GoalKeeper Stats'!$A$2:$S$109,10,FALSE),VLOOKUP(F1611,'[1]2018Player Stats'!$A$2:$AB$830,10,FALSE))</f>
        <v>32</v>
      </c>
      <c r="R1611">
        <f>IF(G1611="GK",VLOOKUP(F1611,'[1]2018GoalKeeper Stats'!$A$2:$S$109,11,FALSE),VLOOKUP(F1611,'[1]2018Player Stats'!$A$2:$AB$830,11,FALSE))</f>
        <v>3</v>
      </c>
      <c r="S1611">
        <f>IF(G1611="GK",VLOOKUP(F1611,'[1]2018GoalKeeper Stats'!$A$2:$S$109,12,FALSE),VLOOKUP(F1611,'[1]2018Player Stats'!$A$2:$AB$830,12,FALSE))</f>
        <v>44290</v>
      </c>
      <c r="T1611">
        <f>IF(G1611="GK",VLOOKUP(F1611,'[1]2018GoalKeeper Stats'!$A$2:$S$109,13,FALSE),VLOOKUP(F1611,'[1]2018Player Stats'!$A$2:$AB$830,13,FALSE))</f>
        <v>14</v>
      </c>
      <c r="U1611">
        <f>IF(G1611="GK",VLOOKUP(F1611,'[1]2018GoalKeeper Stats'!$A$2:$S$109,14,FALSE),VLOOKUP(F1611,'[1]2018Player Stats'!$A$2:$AB$830,14,FALSE))</f>
        <v>2</v>
      </c>
      <c r="V1611">
        <f>IF(G1611="GK",VLOOKUP(F1611,'[1]2018GoalKeeper Stats'!$A$2:$S$109,15,FALSE),VLOOKUP(F1611,'[1]2018Player Stats'!$A$2:$AB$830,15,FALSE))</f>
        <v>0.51</v>
      </c>
      <c r="W1611">
        <f>IF(G1611="GK",VLOOKUP(F1611,'[1]2018GoalKeeper Stats'!$A$2:$S$109,16,FALSE),VLOOKUP(F1611,'[1]2018Player Stats'!$A$2:$AB$830,16,FALSE))</f>
        <v>16.8</v>
      </c>
      <c r="X1611">
        <f>IF(G1611="GK",VLOOKUP(F1611,'[1]2018GoalKeeper Stats'!$A$2:$S$109,17,FALSE),VLOOKUP(F1611,'[1]2018Player Stats'!$A$2:$AB$830,17,FALSE))</f>
        <v>5</v>
      </c>
      <c r="Y1611">
        <f>IF(G1611="GK",VLOOKUP(F1611,'[1]2018GoalKeeper Stats'!$A$2:$S$109,18,FALSE),VLOOKUP(F1611,'[1]2018Player Stats'!$A$2:$AB$830,18,FALSE))</f>
        <v>7</v>
      </c>
      <c r="Z1611">
        <f>IF(G1611="GK",VLOOKUP(F1611,'[1]2018GoalKeeper Stats'!$A$2:$S$109,19,FALSE),VLOOKUP(F1611,'[1]2018Player Stats'!$A$2:$AB$830,19,FALSE))</f>
        <v>6</v>
      </c>
      <c r="AA1611">
        <f>IF(G1611="GK",VLOOKUP(F1611,'[1]2018GoalKeeper Stats'!$A$2:$S$109,20,FALSE),VLOOKUP(F1611,'[1]2018Player Stats'!$A$2:$AB$830,20,FALSE))</f>
        <v>0.41</v>
      </c>
      <c r="AB1611">
        <f>IF(G1611="GK",VLOOKUP(F1611,'[1]2018GoalKeeper Stats'!$A$2:$S$109,21,FALSE),VLOOKUP(F1611,'[1]2018Player Stats'!$A$2:$AB$830,21,FALSE))</f>
        <v>40</v>
      </c>
      <c r="AC1611">
        <f>IF(G1611="GK",VLOOKUP(F1611,'[1]2018GoalKeeper Stats'!$A$2:$S$109,2,FALSE),VLOOKUP(F1611,'[1]2018Player Stats'!$A$2:$AB$830,22,FALSE))</f>
        <v>78</v>
      </c>
      <c r="AD1611">
        <f>IF(G1611="GK",VLOOKUP(F1611,'[1]2018GoalKeeper Stats'!$A$2:$S$109,23,FALSE),VLOOKUP(F1611,'[1]2018Player Stats'!$A$2:$AB$830,23,FALSE))</f>
        <v>22</v>
      </c>
      <c r="AE1611">
        <f>IF(G1611="GK",VLOOKUP(F1611,'[1]2018GoalKeeper Stats'!$A$2:$S$109,24,FALSE),VLOOKUP(F1611,'[1]2018Player Stats'!$A$2:$AB$830,24,FALSE))</f>
        <v>2</v>
      </c>
      <c r="AF1611">
        <f>IF(G1611="GK",VLOOKUP(F1611,'[1]2018GoalKeeper Stats'!$A$2:$S$109,25,FALSE),VLOOKUP(F1611,'[1]2018Player Stats'!$A$2:$AB$830,25,FALSE))</f>
        <v>0</v>
      </c>
      <c r="AG1611">
        <f>IF(G1611="GK",VLOOKUP(F1611,'[1]2018GoalKeeper Stats'!$A$2:$S$109,26,FALSE),VLOOKUP(F1611,'[1]2018Player Stats'!$A$2:$AB$830,26,FALSE))</f>
        <v>33.68</v>
      </c>
      <c r="AH1611" s="51">
        <v>2018</v>
      </c>
      <c r="AI1611" s="51">
        <v>34</v>
      </c>
      <c r="AJ1611" s="51">
        <v>424</v>
      </c>
      <c r="AK1611" s="51">
        <v>440</v>
      </c>
      <c r="AL1611" s="51">
        <v>45</v>
      </c>
      <c r="AM1611" s="51">
        <v>50</v>
      </c>
      <c r="AN1611" s="51">
        <v>-5</v>
      </c>
      <c r="AO1611" s="52">
        <v>43.99</v>
      </c>
      <c r="AP1611" s="52">
        <v>49.23</v>
      </c>
      <c r="AQ1611" s="52">
        <v>-5.24</v>
      </c>
      <c r="AR1611" s="52">
        <v>0.24</v>
      </c>
      <c r="AS1611" s="51">
        <v>46</v>
      </c>
      <c r="AT1611" s="52">
        <v>45.66</v>
      </c>
    </row>
    <row r="1612" spans="1:46">
      <c r="A1612">
        <v>2018</v>
      </c>
      <c r="B1612" t="s">
        <v>193</v>
      </c>
      <c r="C1612" t="s">
        <v>193</v>
      </c>
      <c r="D1612" t="s">
        <v>947</v>
      </c>
      <c r="E1612" t="s">
        <v>948</v>
      </c>
      <c r="F1612" t="str">
        <f t="shared" si="26"/>
        <v>Diego Valeri</v>
      </c>
      <c r="G1612" t="s">
        <v>860</v>
      </c>
      <c r="H1612" s="143">
        <v>2380000</v>
      </c>
      <c r="I1612" s="143">
        <v>2320000</v>
      </c>
      <c r="J1612" t="str">
        <f>IF(G1612="GK",VLOOKUP(F1612,'[1]2018GoalKeeper Stats'!$A$2:$S$109,2,FALSE),VLOOKUP(F1612,'[1]2018Player Stats'!$A$2:$AB$830,2,FALSE))</f>
        <v>POR</v>
      </c>
      <c r="K1612">
        <f>IF(G1612="GK",VLOOKUP(F1612,'[1]2018GoalKeeper Stats'!$A$2:$S$109,4,FALSE),VLOOKUP(F1612,'[1]2018Player Stats'!$A$2:$AB$830,4,FALSE))</f>
        <v>32</v>
      </c>
      <c r="L1612">
        <f>IF(G1612="GK",VLOOKUP(F1612,'[1]2018GoalKeeper Stats'!$A$2:$S$109,5,FALSE),VLOOKUP(F1612,'[1]2018Player Stats'!$A$2:$AB$830,5,FALSE))</f>
        <v>31</v>
      </c>
      <c r="M1612">
        <f>IF(G1612="GK",VLOOKUP(F1612,'[1]2018GoalKeeper Stats'!$A$2:$S$109,6,FALSE),VLOOKUP(F1612,'[1]2018Player Stats'!$A$2:$AB$830,6,FALSE))</f>
        <v>2747</v>
      </c>
      <c r="N1612">
        <f>IF(G1612="GK",VLOOKUP(F1612,'[1]2018GoalKeeper Stats'!$A$2:$S$109,7,FALSE),VLOOKUP(F1612,'[1]2018Player Stats'!$A$2:$AB$830,7,FALSE))</f>
        <v>10</v>
      </c>
      <c r="O1612">
        <f>IF(G1612="GK",VLOOKUP(F1612,'[1]2018GoalKeeper Stats'!$A$2:$S$109,8,FALSE),VLOOKUP(F1612,'[1]2018Player Stats'!$A$2:$AB$830,8,FALSE))</f>
        <v>12</v>
      </c>
      <c r="P1612">
        <f>IF(G1612="GK",VLOOKUP(F1612,'[1]2018GoalKeeper Stats'!$A$2:$S$109,9,FALSE),VLOOKUP(F1612,'[1]2018Player Stats'!$A$2:$AB$830,9,FALSE))</f>
        <v>86</v>
      </c>
      <c r="Q1612">
        <f>IF(G1612="GK",VLOOKUP(F1612,'[1]2018GoalKeeper Stats'!$A$2:$S$109,10,FALSE),VLOOKUP(F1612,'[1]2018Player Stats'!$A$2:$AB$830,10,FALSE))</f>
        <v>29</v>
      </c>
      <c r="R1612">
        <f>IF(G1612="GK",VLOOKUP(F1612,'[1]2018GoalKeeper Stats'!$A$2:$S$109,11,FALSE),VLOOKUP(F1612,'[1]2018Player Stats'!$A$2:$AB$830,11,FALSE))</f>
        <v>3</v>
      </c>
      <c r="S1612">
        <f>IF(G1612="GK",VLOOKUP(F1612,'[1]2018GoalKeeper Stats'!$A$2:$S$109,12,FALSE),VLOOKUP(F1612,'[1]2018Player Stats'!$A$2:$AB$830,12,FALSE))</f>
        <v>44291</v>
      </c>
      <c r="T1612">
        <f>IF(G1612="GK",VLOOKUP(F1612,'[1]2018GoalKeeper Stats'!$A$2:$S$109,13,FALSE),VLOOKUP(F1612,'[1]2018Player Stats'!$A$2:$AB$830,13,FALSE))</f>
        <v>6</v>
      </c>
      <c r="U1612">
        <f>IF(G1612="GK",VLOOKUP(F1612,'[1]2018GoalKeeper Stats'!$A$2:$S$109,14,FALSE),VLOOKUP(F1612,'[1]2018Player Stats'!$A$2:$AB$830,14,FALSE))</f>
        <v>4</v>
      </c>
      <c r="V1612">
        <f>IF(G1612="GK",VLOOKUP(F1612,'[1]2018GoalKeeper Stats'!$A$2:$S$109,15,FALSE),VLOOKUP(F1612,'[1]2018Player Stats'!$A$2:$AB$830,15,FALSE))</f>
        <v>0.33</v>
      </c>
      <c r="W1612">
        <f>IF(G1612="GK",VLOOKUP(F1612,'[1]2018GoalKeeper Stats'!$A$2:$S$109,16,FALSE),VLOOKUP(F1612,'[1]2018Player Stats'!$A$2:$AB$830,16,FALSE))</f>
        <v>11.6</v>
      </c>
      <c r="X1612">
        <f>IF(G1612="GK",VLOOKUP(F1612,'[1]2018GoalKeeper Stats'!$A$2:$S$109,17,FALSE),VLOOKUP(F1612,'[1]2018Player Stats'!$A$2:$AB$830,17,FALSE))</f>
        <v>4</v>
      </c>
      <c r="Y1612">
        <f>IF(G1612="GK",VLOOKUP(F1612,'[1]2018GoalKeeper Stats'!$A$2:$S$109,18,FALSE),VLOOKUP(F1612,'[1]2018Player Stats'!$A$2:$AB$830,18,FALSE))</f>
        <v>7</v>
      </c>
      <c r="Z1612">
        <f>IF(G1612="GK",VLOOKUP(F1612,'[1]2018GoalKeeper Stats'!$A$2:$S$109,19,FALSE),VLOOKUP(F1612,'[1]2018Player Stats'!$A$2:$AB$830,19,FALSE))</f>
        <v>5</v>
      </c>
      <c r="AA1612">
        <f>IF(G1612="GK",VLOOKUP(F1612,'[1]2018GoalKeeper Stats'!$A$2:$S$109,20,FALSE),VLOOKUP(F1612,'[1]2018Player Stats'!$A$2:$AB$830,20,FALSE))</f>
        <v>0.39</v>
      </c>
      <c r="AB1612">
        <f>IF(G1612="GK",VLOOKUP(F1612,'[1]2018GoalKeeper Stats'!$A$2:$S$109,21,FALSE),VLOOKUP(F1612,'[1]2018Player Stats'!$A$2:$AB$830,21,FALSE))</f>
        <v>30</v>
      </c>
      <c r="AC1612">
        <f>IF(G1612="GK",VLOOKUP(F1612,'[1]2018GoalKeeper Stats'!$A$2:$S$109,2,FALSE),VLOOKUP(F1612,'[1]2018Player Stats'!$A$2:$AB$830,22,FALSE))</f>
        <v>47</v>
      </c>
      <c r="AD1612">
        <f>IF(G1612="GK",VLOOKUP(F1612,'[1]2018GoalKeeper Stats'!$A$2:$S$109,23,FALSE),VLOOKUP(F1612,'[1]2018Player Stats'!$A$2:$AB$830,23,FALSE))</f>
        <v>17</v>
      </c>
      <c r="AE1612">
        <f>IF(G1612="GK",VLOOKUP(F1612,'[1]2018GoalKeeper Stats'!$A$2:$S$109,24,FALSE),VLOOKUP(F1612,'[1]2018Player Stats'!$A$2:$AB$830,24,FALSE))</f>
        <v>4</v>
      </c>
      <c r="AF1612">
        <f>IF(G1612="GK",VLOOKUP(F1612,'[1]2018GoalKeeper Stats'!$A$2:$S$109,25,FALSE),VLOOKUP(F1612,'[1]2018Player Stats'!$A$2:$AB$830,25,FALSE))</f>
        <v>0</v>
      </c>
      <c r="AG1612">
        <f>IF(G1612="GK",VLOOKUP(F1612,'[1]2018GoalKeeper Stats'!$A$2:$S$109,26,FALSE),VLOOKUP(F1612,'[1]2018Player Stats'!$A$2:$AB$830,26,FALSE))</f>
        <v>33.72</v>
      </c>
      <c r="AH1612" s="51">
        <v>2018</v>
      </c>
      <c r="AI1612" s="51">
        <v>34</v>
      </c>
      <c r="AJ1612" s="51">
        <v>466</v>
      </c>
      <c r="AK1612" s="51">
        <v>452</v>
      </c>
      <c r="AL1612" s="51">
        <v>52</v>
      </c>
      <c r="AM1612" s="51">
        <v>45</v>
      </c>
      <c r="AN1612" s="51">
        <v>7</v>
      </c>
      <c r="AO1612" s="52">
        <v>54.16</v>
      </c>
      <c r="AP1612" s="52">
        <v>47.2</v>
      </c>
      <c r="AQ1612" s="52">
        <v>6.96</v>
      </c>
      <c r="AR1612" s="52">
        <v>0.04</v>
      </c>
      <c r="AS1612" s="51">
        <v>54</v>
      </c>
      <c r="AT1612" s="52">
        <v>50.85</v>
      </c>
    </row>
    <row r="1613" spans="1:46">
      <c r="A1613">
        <v>2018</v>
      </c>
      <c r="B1613" t="s">
        <v>196</v>
      </c>
      <c r="C1613" t="s">
        <v>196</v>
      </c>
      <c r="D1613" t="s">
        <v>1427</v>
      </c>
      <c r="E1613" t="s">
        <v>1689</v>
      </c>
      <c r="F1613" t="str">
        <f t="shared" si="26"/>
        <v>Nicolas Lodeiro</v>
      </c>
      <c r="G1613" t="s">
        <v>860</v>
      </c>
      <c r="H1613" s="143">
        <v>2302500</v>
      </c>
      <c r="I1613" s="143">
        <v>1800000</v>
      </c>
      <c r="J1613" t="str">
        <f>IF(G1613="GK",VLOOKUP(F1613,'[1]2018GoalKeeper Stats'!$A$2:$S$109,2,FALSE),VLOOKUP(F1613,'[1]2018Player Stats'!$A$2:$AB$830,2,FALSE))</f>
        <v>SEA</v>
      </c>
      <c r="K1613">
        <f>IF(G1613="GK",VLOOKUP(F1613,'[1]2018GoalKeeper Stats'!$A$2:$S$109,4,FALSE),VLOOKUP(F1613,'[1]2018Player Stats'!$A$2:$AB$830,4,FALSE))</f>
        <v>27</v>
      </c>
      <c r="L1613">
        <f>IF(G1613="GK",VLOOKUP(F1613,'[1]2018GoalKeeper Stats'!$A$2:$S$109,5,FALSE),VLOOKUP(F1613,'[1]2018Player Stats'!$A$2:$AB$830,5,FALSE))</f>
        <v>27</v>
      </c>
      <c r="M1613">
        <f>IF(G1613="GK",VLOOKUP(F1613,'[1]2018GoalKeeper Stats'!$A$2:$S$109,6,FALSE),VLOOKUP(F1613,'[1]2018Player Stats'!$A$2:$AB$830,6,FALSE))</f>
        <v>2428</v>
      </c>
      <c r="N1613">
        <f>IF(G1613="GK",VLOOKUP(F1613,'[1]2018GoalKeeper Stats'!$A$2:$S$109,7,FALSE),VLOOKUP(F1613,'[1]2018Player Stats'!$A$2:$AB$830,7,FALSE))</f>
        <v>8</v>
      </c>
      <c r="O1613">
        <f>IF(G1613="GK",VLOOKUP(F1613,'[1]2018GoalKeeper Stats'!$A$2:$S$109,8,FALSE),VLOOKUP(F1613,'[1]2018Player Stats'!$A$2:$AB$830,8,FALSE))</f>
        <v>16</v>
      </c>
      <c r="P1613">
        <f>IF(G1613="GK",VLOOKUP(F1613,'[1]2018GoalKeeper Stats'!$A$2:$S$109,9,FALSE),VLOOKUP(F1613,'[1]2018Player Stats'!$A$2:$AB$830,9,FALSE))</f>
        <v>57</v>
      </c>
      <c r="Q1613">
        <f>IF(G1613="GK",VLOOKUP(F1613,'[1]2018GoalKeeper Stats'!$A$2:$S$109,10,FALSE),VLOOKUP(F1613,'[1]2018Player Stats'!$A$2:$AB$830,10,FALSE))</f>
        <v>17</v>
      </c>
      <c r="R1613">
        <f>IF(G1613="GK",VLOOKUP(F1613,'[1]2018GoalKeeper Stats'!$A$2:$S$109,11,FALSE),VLOOKUP(F1613,'[1]2018Player Stats'!$A$2:$AB$830,11,FALSE))</f>
        <v>2</v>
      </c>
      <c r="S1613">
        <f>IF(G1613="GK",VLOOKUP(F1613,'[1]2018GoalKeeper Stats'!$A$2:$S$109,12,FALSE),VLOOKUP(F1613,'[1]2018Player Stats'!$A$2:$AB$830,12,FALSE))</f>
        <v>44321</v>
      </c>
      <c r="T1613">
        <f>IF(G1613="GK",VLOOKUP(F1613,'[1]2018GoalKeeper Stats'!$A$2:$S$109,13,FALSE),VLOOKUP(F1613,'[1]2018Player Stats'!$A$2:$AB$830,13,FALSE))</f>
        <v>6</v>
      </c>
      <c r="U1613">
        <f>IF(G1613="GK",VLOOKUP(F1613,'[1]2018GoalKeeper Stats'!$A$2:$S$109,14,FALSE),VLOOKUP(F1613,'[1]2018Player Stats'!$A$2:$AB$830,14,FALSE))</f>
        <v>2</v>
      </c>
      <c r="V1613">
        <f>IF(G1613="GK",VLOOKUP(F1613,'[1]2018GoalKeeper Stats'!$A$2:$S$109,15,FALSE),VLOOKUP(F1613,'[1]2018Player Stats'!$A$2:$AB$830,15,FALSE))</f>
        <v>0.3</v>
      </c>
      <c r="W1613">
        <f>IF(G1613="GK",VLOOKUP(F1613,'[1]2018GoalKeeper Stats'!$A$2:$S$109,16,FALSE),VLOOKUP(F1613,'[1]2018Player Stats'!$A$2:$AB$830,16,FALSE))</f>
        <v>14</v>
      </c>
      <c r="X1613">
        <f>IF(G1613="GK",VLOOKUP(F1613,'[1]2018GoalKeeper Stats'!$A$2:$S$109,17,FALSE),VLOOKUP(F1613,'[1]2018Player Stats'!$A$2:$AB$830,17,FALSE))</f>
        <v>8</v>
      </c>
      <c r="Y1613">
        <f>IF(G1613="GK",VLOOKUP(F1613,'[1]2018GoalKeeper Stats'!$A$2:$S$109,18,FALSE),VLOOKUP(F1613,'[1]2018Player Stats'!$A$2:$AB$830,18,FALSE))</f>
        <v>11</v>
      </c>
      <c r="Z1613">
        <f>IF(G1613="GK",VLOOKUP(F1613,'[1]2018GoalKeeper Stats'!$A$2:$S$109,19,FALSE),VLOOKUP(F1613,'[1]2018Player Stats'!$A$2:$AB$830,19,FALSE))</f>
        <v>5</v>
      </c>
      <c r="AA1613">
        <f>IF(G1613="GK",VLOOKUP(F1613,'[1]2018GoalKeeper Stats'!$A$2:$S$109,20,FALSE),VLOOKUP(F1613,'[1]2018Player Stats'!$A$2:$AB$830,20,FALSE))</f>
        <v>0.59</v>
      </c>
      <c r="AB1613">
        <f>IF(G1613="GK",VLOOKUP(F1613,'[1]2018GoalKeeper Stats'!$A$2:$S$109,21,FALSE),VLOOKUP(F1613,'[1]2018Player Stats'!$A$2:$AB$830,21,FALSE))</f>
        <v>34</v>
      </c>
      <c r="AC1613">
        <f>IF(G1613="GK",VLOOKUP(F1613,'[1]2018GoalKeeper Stats'!$A$2:$S$109,2,FALSE),VLOOKUP(F1613,'[1]2018Player Stats'!$A$2:$AB$830,22,FALSE))</f>
        <v>94</v>
      </c>
      <c r="AD1613">
        <f>IF(G1613="GK",VLOOKUP(F1613,'[1]2018GoalKeeper Stats'!$A$2:$S$109,23,FALSE),VLOOKUP(F1613,'[1]2018Player Stats'!$A$2:$AB$830,23,FALSE))</f>
        <v>7</v>
      </c>
      <c r="AE1613">
        <f>IF(G1613="GK",VLOOKUP(F1613,'[1]2018GoalKeeper Stats'!$A$2:$S$109,24,FALSE),VLOOKUP(F1613,'[1]2018Player Stats'!$A$2:$AB$830,24,FALSE))</f>
        <v>3</v>
      </c>
      <c r="AF1613">
        <f>IF(G1613="GK",VLOOKUP(F1613,'[1]2018GoalKeeper Stats'!$A$2:$S$109,25,FALSE),VLOOKUP(F1613,'[1]2018Player Stats'!$A$2:$AB$830,25,FALSE))</f>
        <v>0</v>
      </c>
      <c r="AG1613">
        <f>IF(G1613="GK",VLOOKUP(F1613,'[1]2018GoalKeeper Stats'!$A$2:$S$109,26,FALSE),VLOOKUP(F1613,'[1]2018Player Stats'!$A$2:$AB$830,26,FALSE))</f>
        <v>29.82</v>
      </c>
      <c r="AH1613" s="51">
        <v>2018</v>
      </c>
      <c r="AI1613" s="51">
        <v>34</v>
      </c>
      <c r="AJ1613" s="51">
        <v>430</v>
      </c>
      <c r="AK1613" s="51">
        <v>455</v>
      </c>
      <c r="AL1613" s="51">
        <v>49</v>
      </c>
      <c r="AM1613" s="51">
        <v>36</v>
      </c>
      <c r="AN1613" s="51">
        <v>13</v>
      </c>
      <c r="AO1613" s="52">
        <v>44.48</v>
      </c>
      <c r="AP1613" s="52">
        <v>47.97</v>
      </c>
      <c r="AQ1613" s="52">
        <v>-3.49</v>
      </c>
      <c r="AR1613" s="52">
        <v>16.489999999999998</v>
      </c>
      <c r="AS1613" s="51">
        <v>59</v>
      </c>
      <c r="AT1613" s="52">
        <v>44.53</v>
      </c>
    </row>
    <row r="1614" spans="1:46">
      <c r="A1614">
        <v>2018</v>
      </c>
      <c r="B1614" t="s">
        <v>212</v>
      </c>
      <c r="C1614" t="s">
        <v>212</v>
      </c>
      <c r="D1614" t="s">
        <v>1546</v>
      </c>
      <c r="E1614" t="s">
        <v>1885</v>
      </c>
      <c r="F1614" t="str">
        <f>D1614&amp;" "&amp;E1614</f>
        <v>Miguel Almiron</v>
      </c>
      <c r="G1614" t="s">
        <v>860</v>
      </c>
      <c r="H1614" s="143">
        <v>2297000</v>
      </c>
      <c r="I1614" s="143">
        <v>1912500</v>
      </c>
      <c r="J1614" t="str">
        <f>IF(G1614="GK",VLOOKUP(F1614,'[1]2018GoalKeeper Stats'!$A$2:$S$109,2,FALSE),VLOOKUP(F1614,'[1]2018Player Stats'!$A$2:$AB$830,2,FALSE))</f>
        <v>ATL</v>
      </c>
      <c r="K1614">
        <f>IF(G1614="GK",VLOOKUP(F1614,'[1]2018GoalKeeper Stats'!$A$2:$S$109,4,FALSE),VLOOKUP(F1614,'[1]2018Player Stats'!$A$2:$AB$830,4,FALSE))</f>
        <v>32</v>
      </c>
      <c r="L1614">
        <f>IF(G1614="GK",VLOOKUP(F1614,'[1]2018GoalKeeper Stats'!$A$2:$S$109,5,FALSE),VLOOKUP(F1614,'[1]2018Player Stats'!$A$2:$AB$830,5,FALSE))</f>
        <v>32</v>
      </c>
      <c r="M1614">
        <f>IF(G1614="GK",VLOOKUP(F1614,'[1]2018GoalKeeper Stats'!$A$2:$S$109,6,FALSE),VLOOKUP(F1614,'[1]2018Player Stats'!$A$2:$AB$830,6,FALSE))</f>
        <v>2760</v>
      </c>
      <c r="N1614">
        <f>IF(G1614="GK",VLOOKUP(F1614,'[1]2018GoalKeeper Stats'!$A$2:$S$109,7,FALSE),VLOOKUP(F1614,'[1]2018Player Stats'!$A$2:$AB$830,7,FALSE))</f>
        <v>12</v>
      </c>
      <c r="O1614">
        <f>IF(G1614="GK",VLOOKUP(F1614,'[1]2018GoalKeeper Stats'!$A$2:$S$109,8,FALSE),VLOOKUP(F1614,'[1]2018Player Stats'!$A$2:$AB$830,8,FALSE))</f>
        <v>14</v>
      </c>
      <c r="P1614">
        <f>IF(G1614="GK",VLOOKUP(F1614,'[1]2018GoalKeeper Stats'!$A$2:$S$109,9,FALSE),VLOOKUP(F1614,'[1]2018Player Stats'!$A$2:$AB$830,9,FALSE))</f>
        <v>132</v>
      </c>
      <c r="Q1614">
        <f>IF(G1614="GK",VLOOKUP(F1614,'[1]2018GoalKeeper Stats'!$A$2:$S$109,10,FALSE),VLOOKUP(F1614,'[1]2018Player Stats'!$A$2:$AB$830,10,FALSE))</f>
        <v>51</v>
      </c>
      <c r="R1614">
        <f>IF(G1614="GK",VLOOKUP(F1614,'[1]2018GoalKeeper Stats'!$A$2:$S$109,11,FALSE),VLOOKUP(F1614,'[1]2018Player Stats'!$A$2:$AB$830,11,FALSE))</f>
        <v>2</v>
      </c>
      <c r="S1614">
        <f>IF(G1614="GK",VLOOKUP(F1614,'[1]2018GoalKeeper Stats'!$A$2:$S$109,12,FALSE),VLOOKUP(F1614,'[1]2018Player Stats'!$A$2:$AB$830,12,FALSE))</f>
        <v>44291</v>
      </c>
      <c r="T1614">
        <f>IF(G1614="GK",VLOOKUP(F1614,'[1]2018GoalKeeper Stats'!$A$2:$S$109,13,FALSE),VLOOKUP(F1614,'[1]2018Player Stats'!$A$2:$AB$830,13,FALSE))</f>
        <v>8</v>
      </c>
      <c r="U1614">
        <f>IF(G1614="GK",VLOOKUP(F1614,'[1]2018GoalKeeper Stats'!$A$2:$S$109,14,FALSE),VLOOKUP(F1614,'[1]2018Player Stats'!$A$2:$AB$830,14,FALSE))</f>
        <v>4</v>
      </c>
      <c r="V1614">
        <f>IF(G1614="GK",VLOOKUP(F1614,'[1]2018GoalKeeper Stats'!$A$2:$S$109,15,FALSE),VLOOKUP(F1614,'[1]2018Player Stats'!$A$2:$AB$830,15,FALSE))</f>
        <v>0.39</v>
      </c>
      <c r="W1614">
        <f>IF(G1614="GK",VLOOKUP(F1614,'[1]2018GoalKeeper Stats'!$A$2:$S$109,16,FALSE),VLOOKUP(F1614,'[1]2018Player Stats'!$A$2:$AB$830,16,FALSE))</f>
        <v>9.1</v>
      </c>
      <c r="X1614">
        <f>IF(G1614="GK",VLOOKUP(F1614,'[1]2018GoalKeeper Stats'!$A$2:$S$109,17,FALSE),VLOOKUP(F1614,'[1]2018Player Stats'!$A$2:$AB$830,17,FALSE))</f>
        <v>4</v>
      </c>
      <c r="Y1614">
        <f>IF(G1614="GK",VLOOKUP(F1614,'[1]2018GoalKeeper Stats'!$A$2:$S$109,18,FALSE),VLOOKUP(F1614,'[1]2018Player Stats'!$A$2:$AB$830,18,FALSE))</f>
        <v>7</v>
      </c>
      <c r="Z1614">
        <f>IF(G1614="GK",VLOOKUP(F1614,'[1]2018GoalKeeper Stats'!$A$2:$S$109,19,FALSE),VLOOKUP(F1614,'[1]2018Player Stats'!$A$2:$AB$830,19,FALSE))</f>
        <v>7</v>
      </c>
      <c r="AA1614">
        <f>IF(G1614="GK",VLOOKUP(F1614,'[1]2018GoalKeeper Stats'!$A$2:$S$109,20,FALSE),VLOOKUP(F1614,'[1]2018Player Stats'!$A$2:$AB$830,20,FALSE))</f>
        <v>0.46</v>
      </c>
      <c r="AB1614">
        <f>IF(G1614="GK",VLOOKUP(F1614,'[1]2018GoalKeeper Stats'!$A$2:$S$109,21,FALSE),VLOOKUP(F1614,'[1]2018Player Stats'!$A$2:$AB$830,21,FALSE))</f>
        <v>32</v>
      </c>
      <c r="AC1614">
        <f>IF(G1614="GK",VLOOKUP(F1614,'[1]2018GoalKeeper Stats'!$A$2:$S$109,2,FALSE),VLOOKUP(F1614,'[1]2018Player Stats'!$A$2:$AB$830,22,FALSE))</f>
        <v>66</v>
      </c>
      <c r="AD1614">
        <f>IF(G1614="GK",VLOOKUP(F1614,'[1]2018GoalKeeper Stats'!$A$2:$S$109,23,FALSE),VLOOKUP(F1614,'[1]2018Player Stats'!$A$2:$AB$830,23,FALSE))</f>
        <v>12</v>
      </c>
      <c r="AE1614">
        <f>IF(G1614="GK",VLOOKUP(F1614,'[1]2018GoalKeeper Stats'!$A$2:$S$109,24,FALSE),VLOOKUP(F1614,'[1]2018Player Stats'!$A$2:$AB$830,24,FALSE))</f>
        <v>5</v>
      </c>
      <c r="AF1614">
        <f>IF(G1614="GK",VLOOKUP(F1614,'[1]2018GoalKeeper Stats'!$A$2:$S$109,25,FALSE),VLOOKUP(F1614,'[1]2018Player Stats'!$A$2:$AB$830,25,FALSE))</f>
        <v>0</v>
      </c>
      <c r="AG1614">
        <f>IF(G1614="GK",VLOOKUP(F1614,'[1]2018GoalKeeper Stats'!$A$2:$S$109,26,FALSE),VLOOKUP(F1614,'[1]2018Player Stats'!$A$2:$AB$830,26,FALSE))</f>
        <v>38.64</v>
      </c>
      <c r="AH1614" s="51">
        <v>2018</v>
      </c>
      <c r="AI1614" s="51">
        <v>34</v>
      </c>
      <c r="AJ1614" s="51">
        <v>511</v>
      </c>
      <c r="AK1614" s="51">
        <v>377</v>
      </c>
      <c r="AL1614" s="51">
        <v>67</v>
      </c>
      <c r="AM1614" s="51">
        <v>44</v>
      </c>
      <c r="AN1614" s="51">
        <v>23</v>
      </c>
      <c r="AO1614" s="52">
        <v>71.87</v>
      </c>
      <c r="AP1614" s="52">
        <v>40.42</v>
      </c>
      <c r="AQ1614" s="52">
        <v>31.45</v>
      </c>
      <c r="AR1614" s="52">
        <v>-8.4499999999999993</v>
      </c>
      <c r="AS1614" s="51">
        <v>69</v>
      </c>
      <c r="AT1614" s="52">
        <v>64.97</v>
      </c>
    </row>
    <row r="1615" spans="1:46">
      <c r="A1615">
        <v>2018</v>
      </c>
      <c r="B1615" t="s">
        <v>2145</v>
      </c>
      <c r="C1615" t="s">
        <v>2145</v>
      </c>
      <c r="D1615" t="s">
        <v>1743</v>
      </c>
      <c r="E1615" t="s">
        <v>1744</v>
      </c>
      <c r="F1615" t="str">
        <f t="shared" si="26"/>
        <v>Yura Movsisyan</v>
      </c>
      <c r="G1615" t="s">
        <v>875</v>
      </c>
      <c r="H1615" s="143">
        <v>2073750</v>
      </c>
      <c r="I1615" s="143">
        <v>1850000</v>
      </c>
      <c r="J1615" t="str">
        <f>IF(G1615="GK",VLOOKUP(F1615,'[1]2018GoalKeeper Stats'!$A$2:$S$109,2,FALSE),VLOOKUP(F1615,'[1]2018Player Stats'!$A$2:$AB$830,2,FALSE))</f>
        <v>CHI</v>
      </c>
      <c r="K1615">
        <f>IF(G1615="GK",VLOOKUP(F1615,'[1]2018GoalKeeper Stats'!$A$2:$S$109,4,FALSE),VLOOKUP(F1615,'[1]2018Player Stats'!$A$2:$AB$830,4,FALSE))</f>
        <v>4</v>
      </c>
      <c r="L1615">
        <f>IF(G1615="GK",VLOOKUP(F1615,'[1]2018GoalKeeper Stats'!$A$2:$S$109,5,FALSE),VLOOKUP(F1615,'[1]2018Player Stats'!$A$2:$AB$830,5,FALSE))</f>
        <v>0</v>
      </c>
      <c r="M1615">
        <f>IF(G1615="GK",VLOOKUP(F1615,'[1]2018GoalKeeper Stats'!$A$2:$S$109,6,FALSE),VLOOKUP(F1615,'[1]2018Player Stats'!$A$2:$AB$830,6,FALSE))</f>
        <v>58</v>
      </c>
      <c r="N1615">
        <f>IF(G1615="GK",VLOOKUP(F1615,'[1]2018GoalKeeper Stats'!$A$2:$S$109,7,FALSE),VLOOKUP(F1615,'[1]2018Player Stats'!$A$2:$AB$830,7,FALSE))</f>
        <v>0</v>
      </c>
      <c r="O1615">
        <f>IF(G1615="GK",VLOOKUP(F1615,'[1]2018GoalKeeper Stats'!$A$2:$S$109,8,FALSE),VLOOKUP(F1615,'[1]2018Player Stats'!$A$2:$AB$830,8,FALSE))</f>
        <v>0</v>
      </c>
      <c r="P1615">
        <f>IF(G1615="GK",VLOOKUP(F1615,'[1]2018GoalKeeper Stats'!$A$2:$S$109,9,FALSE),VLOOKUP(F1615,'[1]2018Player Stats'!$A$2:$AB$830,9,FALSE))</f>
        <v>1</v>
      </c>
      <c r="Q1615">
        <f>IF(G1615="GK",VLOOKUP(F1615,'[1]2018GoalKeeper Stats'!$A$2:$S$109,10,FALSE),VLOOKUP(F1615,'[1]2018Player Stats'!$A$2:$AB$830,10,FALSE))</f>
        <v>0</v>
      </c>
      <c r="R1615">
        <f>IF(G1615="GK",VLOOKUP(F1615,'[1]2018GoalKeeper Stats'!$A$2:$S$109,11,FALSE),VLOOKUP(F1615,'[1]2018Player Stats'!$A$2:$AB$830,11,FALSE))</f>
        <v>0</v>
      </c>
      <c r="S1615" t="str">
        <f>IF(G1615="GK",VLOOKUP(F1615,'[1]2018GoalKeeper Stats'!$A$2:$S$109,12,FALSE),VLOOKUP(F1615,'[1]2018Player Stats'!$A$2:$AB$830,12,FALSE))</f>
        <v>0/0</v>
      </c>
      <c r="T1615">
        <f>IF(G1615="GK",VLOOKUP(F1615,'[1]2018GoalKeeper Stats'!$A$2:$S$109,13,FALSE),VLOOKUP(F1615,'[1]2018Player Stats'!$A$2:$AB$830,13,FALSE))</f>
        <v>0</v>
      </c>
      <c r="U1615">
        <f>IF(G1615="GK",VLOOKUP(F1615,'[1]2018GoalKeeper Stats'!$A$2:$S$109,14,FALSE),VLOOKUP(F1615,'[1]2018Player Stats'!$A$2:$AB$830,14,FALSE))</f>
        <v>0</v>
      </c>
      <c r="V1615">
        <f>IF(G1615="GK",VLOOKUP(F1615,'[1]2018GoalKeeper Stats'!$A$2:$S$109,15,FALSE),VLOOKUP(F1615,'[1]2018Player Stats'!$A$2:$AB$830,15,FALSE))</f>
        <v>0</v>
      </c>
      <c r="W1615">
        <f>IF(G1615="GK",VLOOKUP(F1615,'[1]2018GoalKeeper Stats'!$A$2:$S$109,16,FALSE),VLOOKUP(F1615,'[1]2018Player Stats'!$A$2:$AB$830,16,FALSE))</f>
        <v>0</v>
      </c>
      <c r="X1615">
        <f>IF(G1615="GK",VLOOKUP(F1615,'[1]2018GoalKeeper Stats'!$A$2:$S$109,17,FALSE),VLOOKUP(F1615,'[1]2018Player Stats'!$A$2:$AB$830,17,FALSE))</f>
        <v>0</v>
      </c>
      <c r="Y1615">
        <f>IF(G1615="GK",VLOOKUP(F1615,'[1]2018GoalKeeper Stats'!$A$2:$S$109,18,FALSE),VLOOKUP(F1615,'[1]2018Player Stats'!$A$2:$AB$830,18,FALSE))</f>
        <v>0</v>
      </c>
      <c r="Z1615">
        <f>IF(G1615="GK",VLOOKUP(F1615,'[1]2018GoalKeeper Stats'!$A$2:$S$109,19,FALSE),VLOOKUP(F1615,'[1]2018Player Stats'!$A$2:$AB$830,19,FALSE))</f>
        <v>0</v>
      </c>
      <c r="AA1615">
        <f>IF(G1615="GK",VLOOKUP(F1615,'[1]2018GoalKeeper Stats'!$A$2:$S$109,20,FALSE),VLOOKUP(F1615,'[1]2018Player Stats'!$A$2:$AB$830,20,FALSE))</f>
        <v>0</v>
      </c>
      <c r="AB1615">
        <f>IF(G1615="GK",VLOOKUP(F1615,'[1]2018GoalKeeper Stats'!$A$2:$S$109,21,FALSE),VLOOKUP(F1615,'[1]2018Player Stats'!$A$2:$AB$830,21,FALSE))</f>
        <v>2</v>
      </c>
      <c r="AC1615">
        <f>IF(G1615="GK",VLOOKUP(F1615,'[1]2018GoalKeeper Stats'!$A$2:$S$109,2,FALSE),VLOOKUP(F1615,'[1]2018Player Stats'!$A$2:$AB$830,22,FALSE))</f>
        <v>0</v>
      </c>
      <c r="AD1615">
        <f>IF(G1615="GK",VLOOKUP(F1615,'[1]2018GoalKeeper Stats'!$A$2:$S$109,23,FALSE),VLOOKUP(F1615,'[1]2018Player Stats'!$A$2:$AB$830,23,FALSE))</f>
        <v>0</v>
      </c>
      <c r="AE1615">
        <f>IF(G1615="GK",VLOOKUP(F1615,'[1]2018GoalKeeper Stats'!$A$2:$S$109,24,FALSE),VLOOKUP(F1615,'[1]2018Player Stats'!$A$2:$AB$830,24,FALSE))</f>
        <v>0</v>
      </c>
      <c r="AF1615">
        <f>IF(G1615="GK",VLOOKUP(F1615,'[1]2018GoalKeeper Stats'!$A$2:$S$109,25,FALSE),VLOOKUP(F1615,'[1]2018Player Stats'!$A$2:$AB$830,25,FALSE))</f>
        <v>0</v>
      </c>
      <c r="AG1615">
        <f>IF(G1615="GK",VLOOKUP(F1615,'[1]2018GoalKeeper Stats'!$A$2:$S$109,26,FALSE),VLOOKUP(F1615,'[1]2018Player Stats'!$A$2:$AB$830,26,FALSE))</f>
        <v>0</v>
      </c>
    </row>
    <row r="1616" spans="1:46">
      <c r="A1616">
        <v>2018</v>
      </c>
      <c r="B1616" t="s">
        <v>211</v>
      </c>
      <c r="C1616" t="s">
        <v>173</v>
      </c>
      <c r="D1616" t="s">
        <v>1159</v>
      </c>
      <c r="E1616" t="s">
        <v>1886</v>
      </c>
      <c r="F1616" t="str">
        <f t="shared" si="26"/>
        <v>Maximiliano Moralez</v>
      </c>
      <c r="G1616" t="s">
        <v>860</v>
      </c>
      <c r="H1616" s="143">
        <v>2000000</v>
      </c>
      <c r="I1616" s="143">
        <v>2000000</v>
      </c>
      <c r="J1616" t="str">
        <f>IF(G1616="GK",VLOOKUP(F1616,'[1]2018GoalKeeper Stats'!$A$2:$S$109,2,FALSE),VLOOKUP(F1616,'[1]2018Player Stats'!$A$2:$AB$830,2,FALSE))</f>
        <v>NYC</v>
      </c>
      <c r="K1616">
        <f>IF(G1616="GK",VLOOKUP(F1616,'[1]2018GoalKeeper Stats'!$A$2:$S$109,4,FALSE),VLOOKUP(F1616,'[1]2018Player Stats'!$A$2:$AB$830,4,FALSE))</f>
        <v>32</v>
      </c>
      <c r="L1616">
        <f>IF(G1616="GK",VLOOKUP(F1616,'[1]2018GoalKeeper Stats'!$A$2:$S$109,5,FALSE),VLOOKUP(F1616,'[1]2018Player Stats'!$A$2:$AB$830,5,FALSE))</f>
        <v>32</v>
      </c>
      <c r="M1616">
        <f>IF(G1616="GK",VLOOKUP(F1616,'[1]2018GoalKeeper Stats'!$A$2:$S$109,6,FALSE),VLOOKUP(F1616,'[1]2018Player Stats'!$A$2:$AB$830,6,FALSE))</f>
        <v>2818</v>
      </c>
      <c r="N1616">
        <f>IF(G1616="GK",VLOOKUP(F1616,'[1]2018GoalKeeper Stats'!$A$2:$S$109,7,FALSE),VLOOKUP(F1616,'[1]2018Player Stats'!$A$2:$AB$830,7,FALSE))</f>
        <v>8</v>
      </c>
      <c r="O1616">
        <f>IF(G1616="GK",VLOOKUP(F1616,'[1]2018GoalKeeper Stats'!$A$2:$S$109,8,FALSE),VLOOKUP(F1616,'[1]2018Player Stats'!$A$2:$AB$830,8,FALSE))</f>
        <v>16</v>
      </c>
      <c r="P1616">
        <f>IF(G1616="GK",VLOOKUP(F1616,'[1]2018GoalKeeper Stats'!$A$2:$S$109,9,FALSE),VLOOKUP(F1616,'[1]2018Player Stats'!$A$2:$AB$830,9,FALSE))</f>
        <v>72</v>
      </c>
      <c r="Q1616">
        <f>IF(G1616="GK",VLOOKUP(F1616,'[1]2018GoalKeeper Stats'!$A$2:$S$109,10,FALSE),VLOOKUP(F1616,'[1]2018Player Stats'!$A$2:$AB$830,10,FALSE))</f>
        <v>26</v>
      </c>
      <c r="R1616">
        <f>IF(G1616="GK",VLOOKUP(F1616,'[1]2018GoalKeeper Stats'!$A$2:$S$109,11,FALSE),VLOOKUP(F1616,'[1]2018Player Stats'!$A$2:$AB$830,11,FALSE))</f>
        <v>4</v>
      </c>
      <c r="S1616">
        <f>IF(G1616="GK",VLOOKUP(F1616,'[1]2018GoalKeeper Stats'!$A$2:$S$109,12,FALSE),VLOOKUP(F1616,'[1]2018Player Stats'!$A$2:$AB$830,12,FALSE))</f>
        <v>44197</v>
      </c>
      <c r="T1616">
        <f>IF(G1616="GK",VLOOKUP(F1616,'[1]2018GoalKeeper Stats'!$A$2:$S$109,13,FALSE),VLOOKUP(F1616,'[1]2018Player Stats'!$A$2:$AB$830,13,FALSE))</f>
        <v>5</v>
      </c>
      <c r="U1616">
        <f>IF(G1616="GK",VLOOKUP(F1616,'[1]2018GoalKeeper Stats'!$A$2:$S$109,14,FALSE),VLOOKUP(F1616,'[1]2018Player Stats'!$A$2:$AB$830,14,FALSE))</f>
        <v>3</v>
      </c>
      <c r="V1616">
        <f>IF(G1616="GK",VLOOKUP(F1616,'[1]2018GoalKeeper Stats'!$A$2:$S$109,15,FALSE),VLOOKUP(F1616,'[1]2018Player Stats'!$A$2:$AB$830,15,FALSE))</f>
        <v>0.26</v>
      </c>
      <c r="W1616">
        <f>IF(G1616="GK",VLOOKUP(F1616,'[1]2018GoalKeeper Stats'!$A$2:$S$109,16,FALSE),VLOOKUP(F1616,'[1]2018Player Stats'!$A$2:$AB$830,16,FALSE))</f>
        <v>11.1</v>
      </c>
      <c r="X1616">
        <f>IF(G1616="GK",VLOOKUP(F1616,'[1]2018GoalKeeper Stats'!$A$2:$S$109,17,FALSE),VLOOKUP(F1616,'[1]2018Player Stats'!$A$2:$AB$830,17,FALSE))</f>
        <v>5</v>
      </c>
      <c r="Y1616">
        <f>IF(G1616="GK",VLOOKUP(F1616,'[1]2018GoalKeeper Stats'!$A$2:$S$109,18,FALSE),VLOOKUP(F1616,'[1]2018Player Stats'!$A$2:$AB$830,18,FALSE))</f>
        <v>13</v>
      </c>
      <c r="Z1616">
        <f>IF(G1616="GK",VLOOKUP(F1616,'[1]2018GoalKeeper Stats'!$A$2:$S$109,19,FALSE),VLOOKUP(F1616,'[1]2018Player Stats'!$A$2:$AB$830,19,FALSE))</f>
        <v>3</v>
      </c>
      <c r="AA1616">
        <f>IF(G1616="GK",VLOOKUP(F1616,'[1]2018GoalKeeper Stats'!$A$2:$S$109,20,FALSE),VLOOKUP(F1616,'[1]2018Player Stats'!$A$2:$AB$830,20,FALSE))</f>
        <v>0.51</v>
      </c>
      <c r="AB1616">
        <f>IF(G1616="GK",VLOOKUP(F1616,'[1]2018GoalKeeper Stats'!$A$2:$S$109,21,FALSE),VLOOKUP(F1616,'[1]2018Player Stats'!$A$2:$AB$830,21,FALSE))</f>
        <v>46</v>
      </c>
      <c r="AC1616">
        <f>IF(G1616="GK",VLOOKUP(F1616,'[1]2018GoalKeeper Stats'!$A$2:$S$109,2,FALSE),VLOOKUP(F1616,'[1]2018Player Stats'!$A$2:$AB$830,22,FALSE))</f>
        <v>86</v>
      </c>
      <c r="AD1616">
        <f>IF(G1616="GK",VLOOKUP(F1616,'[1]2018GoalKeeper Stats'!$A$2:$S$109,23,FALSE),VLOOKUP(F1616,'[1]2018Player Stats'!$A$2:$AB$830,23,FALSE))</f>
        <v>16</v>
      </c>
      <c r="AE1616">
        <f>IF(G1616="GK",VLOOKUP(F1616,'[1]2018GoalKeeper Stats'!$A$2:$S$109,24,FALSE),VLOOKUP(F1616,'[1]2018Player Stats'!$A$2:$AB$830,24,FALSE))</f>
        <v>4</v>
      </c>
      <c r="AF1616">
        <f>IF(G1616="GK",VLOOKUP(F1616,'[1]2018GoalKeeper Stats'!$A$2:$S$109,25,FALSE),VLOOKUP(F1616,'[1]2018Player Stats'!$A$2:$AB$830,25,FALSE))</f>
        <v>0</v>
      </c>
      <c r="AG1616">
        <f>IF(G1616="GK",VLOOKUP(F1616,'[1]2018GoalKeeper Stats'!$A$2:$S$109,26,FALSE),VLOOKUP(F1616,'[1]2018Player Stats'!$A$2:$AB$830,26,FALSE))</f>
        <v>36.11</v>
      </c>
      <c r="AH1616" s="51">
        <v>2018</v>
      </c>
      <c r="AI1616" s="51">
        <v>34</v>
      </c>
      <c r="AJ1616" s="51">
        <v>533</v>
      </c>
      <c r="AK1616" s="51">
        <v>420</v>
      </c>
      <c r="AL1616" s="51">
        <v>57</v>
      </c>
      <c r="AM1616" s="51">
        <v>44</v>
      </c>
      <c r="AN1616" s="51">
        <v>13</v>
      </c>
      <c r="AO1616" s="52">
        <v>56.43</v>
      </c>
      <c r="AP1616" s="52">
        <v>44.16</v>
      </c>
      <c r="AQ1616" s="52">
        <v>12.27</v>
      </c>
      <c r="AR1616" s="52">
        <v>0.73</v>
      </c>
      <c r="AS1616" s="51">
        <v>56</v>
      </c>
      <c r="AT1616" s="52">
        <v>54.42</v>
      </c>
    </row>
    <row r="1617" spans="1:46">
      <c r="A1617">
        <v>2018</v>
      </c>
      <c r="B1617" t="s">
        <v>195</v>
      </c>
      <c r="C1617" t="s">
        <v>866</v>
      </c>
      <c r="D1617" t="s">
        <v>1240</v>
      </c>
      <c r="E1617" t="s">
        <v>2144</v>
      </c>
      <c r="F1617" t="str">
        <f t="shared" si="26"/>
        <v>Jonathan dos Santos</v>
      </c>
      <c r="G1617" t="s">
        <v>860</v>
      </c>
      <c r="H1617" s="143">
        <v>2000000</v>
      </c>
      <c r="I1617" s="143">
        <v>2000000</v>
      </c>
      <c r="J1617" t="str">
        <f>IF(G1617="GK",VLOOKUP(F1617,'[1]2018GoalKeeper Stats'!$A$2:$S$109,2,FALSE),VLOOKUP(F1617,'[1]2018Player Stats'!$A$2:$AB$830,2,FALSE))</f>
        <v>LA</v>
      </c>
      <c r="K1617">
        <f>IF(G1617="GK",VLOOKUP(F1617,'[1]2018GoalKeeper Stats'!$A$2:$S$109,4,FALSE),VLOOKUP(F1617,'[1]2018Player Stats'!$A$2:$AB$830,4,FALSE))</f>
        <v>23</v>
      </c>
      <c r="L1617">
        <f>IF(G1617="GK",VLOOKUP(F1617,'[1]2018GoalKeeper Stats'!$A$2:$S$109,5,FALSE),VLOOKUP(F1617,'[1]2018Player Stats'!$A$2:$AB$830,5,FALSE))</f>
        <v>22</v>
      </c>
      <c r="M1617">
        <f>IF(G1617="GK",VLOOKUP(F1617,'[1]2018GoalKeeper Stats'!$A$2:$S$109,6,FALSE),VLOOKUP(F1617,'[1]2018Player Stats'!$A$2:$AB$830,6,FALSE))</f>
        <v>1909</v>
      </c>
      <c r="N1617">
        <f>IF(G1617="GK",VLOOKUP(F1617,'[1]2018GoalKeeper Stats'!$A$2:$S$109,7,FALSE),VLOOKUP(F1617,'[1]2018Player Stats'!$A$2:$AB$830,7,FALSE))</f>
        <v>2</v>
      </c>
      <c r="O1617">
        <f>IF(G1617="GK",VLOOKUP(F1617,'[1]2018GoalKeeper Stats'!$A$2:$S$109,8,FALSE),VLOOKUP(F1617,'[1]2018Player Stats'!$A$2:$AB$830,8,FALSE))</f>
        <v>8</v>
      </c>
      <c r="P1617">
        <f>IF(G1617="GK",VLOOKUP(F1617,'[1]2018GoalKeeper Stats'!$A$2:$S$109,9,FALSE),VLOOKUP(F1617,'[1]2018Player Stats'!$A$2:$AB$830,9,FALSE))</f>
        <v>11</v>
      </c>
      <c r="Q1617">
        <f>IF(G1617="GK",VLOOKUP(F1617,'[1]2018GoalKeeper Stats'!$A$2:$S$109,10,FALSE),VLOOKUP(F1617,'[1]2018Player Stats'!$A$2:$AB$830,10,FALSE))</f>
        <v>5</v>
      </c>
      <c r="R1617">
        <f>IF(G1617="GK",VLOOKUP(F1617,'[1]2018GoalKeeper Stats'!$A$2:$S$109,11,FALSE),VLOOKUP(F1617,'[1]2018Player Stats'!$A$2:$AB$830,11,FALSE))</f>
        <v>0</v>
      </c>
      <c r="S1617" t="str">
        <f>IF(G1617="GK",VLOOKUP(F1617,'[1]2018GoalKeeper Stats'!$A$2:$S$109,12,FALSE),VLOOKUP(F1617,'[1]2018Player Stats'!$A$2:$AB$830,12,FALSE))</f>
        <v>0/0</v>
      </c>
      <c r="T1617">
        <f>IF(G1617="GK",VLOOKUP(F1617,'[1]2018GoalKeeper Stats'!$A$2:$S$109,13,FALSE),VLOOKUP(F1617,'[1]2018Player Stats'!$A$2:$AB$830,13,FALSE))</f>
        <v>0</v>
      </c>
      <c r="U1617">
        <f>IF(G1617="GK",VLOOKUP(F1617,'[1]2018GoalKeeper Stats'!$A$2:$S$109,14,FALSE),VLOOKUP(F1617,'[1]2018Player Stats'!$A$2:$AB$830,14,FALSE))</f>
        <v>2</v>
      </c>
      <c r="V1617">
        <f>IF(G1617="GK",VLOOKUP(F1617,'[1]2018GoalKeeper Stats'!$A$2:$S$109,15,FALSE),VLOOKUP(F1617,'[1]2018Player Stats'!$A$2:$AB$830,15,FALSE))</f>
        <v>0.09</v>
      </c>
      <c r="W1617">
        <f>IF(G1617="GK",VLOOKUP(F1617,'[1]2018GoalKeeper Stats'!$A$2:$S$109,16,FALSE),VLOOKUP(F1617,'[1]2018Player Stats'!$A$2:$AB$830,16,FALSE))</f>
        <v>18.2</v>
      </c>
      <c r="X1617">
        <f>IF(G1617="GK",VLOOKUP(F1617,'[1]2018GoalKeeper Stats'!$A$2:$S$109,17,FALSE),VLOOKUP(F1617,'[1]2018Player Stats'!$A$2:$AB$830,17,FALSE))</f>
        <v>2</v>
      </c>
      <c r="Y1617">
        <f>IF(G1617="GK",VLOOKUP(F1617,'[1]2018GoalKeeper Stats'!$A$2:$S$109,18,FALSE),VLOOKUP(F1617,'[1]2018Player Stats'!$A$2:$AB$830,18,FALSE))</f>
        <v>4</v>
      </c>
      <c r="Z1617">
        <f>IF(G1617="GK",VLOOKUP(F1617,'[1]2018GoalKeeper Stats'!$A$2:$S$109,19,FALSE),VLOOKUP(F1617,'[1]2018Player Stats'!$A$2:$AB$830,19,FALSE))</f>
        <v>4</v>
      </c>
      <c r="AA1617">
        <f>IF(G1617="GK",VLOOKUP(F1617,'[1]2018GoalKeeper Stats'!$A$2:$S$109,20,FALSE),VLOOKUP(F1617,'[1]2018Player Stats'!$A$2:$AB$830,20,FALSE))</f>
        <v>0.38</v>
      </c>
      <c r="AB1617">
        <f>IF(G1617="GK",VLOOKUP(F1617,'[1]2018GoalKeeper Stats'!$A$2:$S$109,21,FALSE),VLOOKUP(F1617,'[1]2018Player Stats'!$A$2:$AB$830,21,FALSE))</f>
        <v>26</v>
      </c>
      <c r="AC1617">
        <f>IF(G1617="GK",VLOOKUP(F1617,'[1]2018GoalKeeper Stats'!$A$2:$S$109,2,FALSE),VLOOKUP(F1617,'[1]2018Player Stats'!$A$2:$AB$830,22,FALSE))</f>
        <v>32</v>
      </c>
      <c r="AD1617">
        <f>IF(G1617="GK",VLOOKUP(F1617,'[1]2018GoalKeeper Stats'!$A$2:$S$109,23,FALSE),VLOOKUP(F1617,'[1]2018Player Stats'!$A$2:$AB$830,23,FALSE))</f>
        <v>0</v>
      </c>
      <c r="AE1617">
        <f>IF(G1617="GK",VLOOKUP(F1617,'[1]2018GoalKeeper Stats'!$A$2:$S$109,24,FALSE),VLOOKUP(F1617,'[1]2018Player Stats'!$A$2:$AB$830,24,FALSE))</f>
        <v>3</v>
      </c>
      <c r="AF1617">
        <f>IF(G1617="GK",VLOOKUP(F1617,'[1]2018GoalKeeper Stats'!$A$2:$S$109,25,FALSE),VLOOKUP(F1617,'[1]2018Player Stats'!$A$2:$AB$830,25,FALSE))</f>
        <v>0</v>
      </c>
      <c r="AG1617">
        <f>IF(G1617="GK",VLOOKUP(F1617,'[1]2018GoalKeeper Stats'!$A$2:$S$109,26,FALSE),VLOOKUP(F1617,'[1]2018Player Stats'!$A$2:$AB$830,26,FALSE))</f>
        <v>45.45</v>
      </c>
      <c r="AH1617" s="51">
        <v>2018</v>
      </c>
      <c r="AI1617" s="51">
        <v>34</v>
      </c>
      <c r="AJ1617" s="51">
        <v>425</v>
      </c>
      <c r="AK1617" s="51">
        <v>522</v>
      </c>
      <c r="AL1617" s="51">
        <v>66</v>
      </c>
      <c r="AM1617" s="51">
        <v>61</v>
      </c>
      <c r="AN1617" s="51">
        <v>5</v>
      </c>
      <c r="AO1617" s="52">
        <v>52.29</v>
      </c>
      <c r="AP1617" s="52">
        <v>57.46</v>
      </c>
      <c r="AQ1617" s="52">
        <v>-5.17</v>
      </c>
      <c r="AR1617" s="52">
        <v>10.17</v>
      </c>
      <c r="AS1617" s="51">
        <v>48</v>
      </c>
      <c r="AT1617" s="52">
        <v>44.44</v>
      </c>
    </row>
    <row r="1618" spans="1:46">
      <c r="A1618">
        <v>2018</v>
      </c>
      <c r="B1618" t="s">
        <v>193</v>
      </c>
      <c r="C1618" t="s">
        <v>193</v>
      </c>
      <c r="D1618" t="s">
        <v>939</v>
      </c>
      <c r="E1618" t="s">
        <v>940</v>
      </c>
      <c r="F1618" t="str">
        <f t="shared" si="26"/>
        <v>Fanendo Adi</v>
      </c>
      <c r="G1618" t="s">
        <v>875</v>
      </c>
      <c r="H1618" s="143">
        <v>1933333</v>
      </c>
      <c r="I1618" s="143">
        <v>1275000</v>
      </c>
      <c r="J1618" t="str">
        <f>IF(G1618="GK",VLOOKUP(F1618,'[1]2018GoalKeeper Stats'!$A$2:$S$109,2,FALSE),VLOOKUP(F1618,'[1]2018Player Stats'!$A$2:$AB$830,2,FALSE))</f>
        <v>CLB</v>
      </c>
      <c r="K1618">
        <f>IF(G1618="GK",VLOOKUP(F1618,'[1]2018GoalKeeper Stats'!$A$2:$S$109,4,FALSE),VLOOKUP(F1618,'[1]2018Player Stats'!$A$2:$AB$830,4,FALSE))</f>
        <v>14</v>
      </c>
      <c r="L1618">
        <f>IF(G1618="GK",VLOOKUP(F1618,'[1]2018GoalKeeper Stats'!$A$2:$S$109,5,FALSE),VLOOKUP(F1618,'[1]2018Player Stats'!$A$2:$AB$830,5,FALSE))</f>
        <v>9</v>
      </c>
      <c r="M1618">
        <f>IF(G1618="GK",VLOOKUP(F1618,'[1]2018GoalKeeper Stats'!$A$2:$S$109,6,FALSE),VLOOKUP(F1618,'[1]2018Player Stats'!$A$2:$AB$830,6,FALSE))</f>
        <v>823</v>
      </c>
      <c r="N1618">
        <f>IF(G1618="GK",VLOOKUP(F1618,'[1]2018GoalKeeper Stats'!$A$2:$S$109,7,FALSE),VLOOKUP(F1618,'[1]2018Player Stats'!$A$2:$AB$830,7,FALSE))</f>
        <v>3</v>
      </c>
      <c r="O1618">
        <f>IF(G1618="GK",VLOOKUP(F1618,'[1]2018GoalKeeper Stats'!$A$2:$S$109,8,FALSE),VLOOKUP(F1618,'[1]2018Player Stats'!$A$2:$AB$830,8,FALSE))</f>
        <v>2</v>
      </c>
      <c r="P1618">
        <f>IF(G1618="GK",VLOOKUP(F1618,'[1]2018GoalKeeper Stats'!$A$2:$S$109,9,FALSE),VLOOKUP(F1618,'[1]2018Player Stats'!$A$2:$AB$830,9,FALSE))</f>
        <v>23</v>
      </c>
      <c r="Q1618">
        <f>IF(G1618="GK",VLOOKUP(F1618,'[1]2018GoalKeeper Stats'!$A$2:$S$109,10,FALSE),VLOOKUP(F1618,'[1]2018Player Stats'!$A$2:$AB$830,10,FALSE))</f>
        <v>9</v>
      </c>
      <c r="R1618">
        <f>IF(G1618="GK",VLOOKUP(F1618,'[1]2018GoalKeeper Stats'!$A$2:$S$109,11,FALSE),VLOOKUP(F1618,'[1]2018Player Stats'!$A$2:$AB$830,11,FALSE))</f>
        <v>2</v>
      </c>
      <c r="S1618" t="str">
        <f>IF(G1618="GK",VLOOKUP(F1618,'[1]2018GoalKeeper Stats'!$A$2:$S$109,12,FALSE),VLOOKUP(F1618,'[1]2018Player Stats'!$A$2:$AB$830,12,FALSE))</f>
        <v>0/0</v>
      </c>
      <c r="T1618">
        <f>IF(G1618="GK",VLOOKUP(F1618,'[1]2018GoalKeeper Stats'!$A$2:$S$109,13,FALSE),VLOOKUP(F1618,'[1]2018Player Stats'!$A$2:$AB$830,13,FALSE))</f>
        <v>3</v>
      </c>
      <c r="U1618">
        <f>IF(G1618="GK",VLOOKUP(F1618,'[1]2018GoalKeeper Stats'!$A$2:$S$109,14,FALSE),VLOOKUP(F1618,'[1]2018Player Stats'!$A$2:$AB$830,14,FALSE))</f>
        <v>0</v>
      </c>
      <c r="V1618">
        <f>IF(G1618="GK",VLOOKUP(F1618,'[1]2018GoalKeeper Stats'!$A$2:$S$109,15,FALSE),VLOOKUP(F1618,'[1]2018Player Stats'!$A$2:$AB$830,15,FALSE))</f>
        <v>0.33</v>
      </c>
      <c r="W1618">
        <f>IF(G1618="GK",VLOOKUP(F1618,'[1]2018GoalKeeper Stats'!$A$2:$S$109,16,FALSE),VLOOKUP(F1618,'[1]2018Player Stats'!$A$2:$AB$830,16,FALSE))</f>
        <v>13</v>
      </c>
      <c r="X1618">
        <f>IF(G1618="GK",VLOOKUP(F1618,'[1]2018GoalKeeper Stats'!$A$2:$S$109,17,FALSE),VLOOKUP(F1618,'[1]2018Player Stats'!$A$2:$AB$830,17,FALSE))</f>
        <v>0</v>
      </c>
      <c r="Y1618">
        <f>IF(G1618="GK",VLOOKUP(F1618,'[1]2018GoalKeeper Stats'!$A$2:$S$109,18,FALSE),VLOOKUP(F1618,'[1]2018Player Stats'!$A$2:$AB$830,18,FALSE))</f>
        <v>0</v>
      </c>
      <c r="Z1618">
        <f>IF(G1618="GK",VLOOKUP(F1618,'[1]2018GoalKeeper Stats'!$A$2:$S$109,19,FALSE),VLOOKUP(F1618,'[1]2018Player Stats'!$A$2:$AB$830,19,FALSE))</f>
        <v>2</v>
      </c>
      <c r="AA1618">
        <f>IF(G1618="GK",VLOOKUP(F1618,'[1]2018GoalKeeper Stats'!$A$2:$S$109,20,FALSE),VLOOKUP(F1618,'[1]2018Player Stats'!$A$2:$AB$830,20,FALSE))</f>
        <v>0.22</v>
      </c>
      <c r="AB1618">
        <f>IF(G1618="GK",VLOOKUP(F1618,'[1]2018GoalKeeper Stats'!$A$2:$S$109,21,FALSE),VLOOKUP(F1618,'[1]2018Player Stats'!$A$2:$AB$830,21,FALSE))</f>
        <v>10</v>
      </c>
      <c r="AC1618">
        <f>IF(G1618="GK",VLOOKUP(F1618,'[1]2018GoalKeeper Stats'!$A$2:$S$109,2,FALSE),VLOOKUP(F1618,'[1]2018Player Stats'!$A$2:$AB$830,22,FALSE))</f>
        <v>19</v>
      </c>
      <c r="AD1618">
        <f>IF(G1618="GK",VLOOKUP(F1618,'[1]2018GoalKeeper Stats'!$A$2:$S$109,23,FALSE),VLOOKUP(F1618,'[1]2018Player Stats'!$A$2:$AB$830,23,FALSE))</f>
        <v>12</v>
      </c>
      <c r="AE1618">
        <f>IF(G1618="GK",VLOOKUP(F1618,'[1]2018GoalKeeper Stats'!$A$2:$S$109,24,FALSE),VLOOKUP(F1618,'[1]2018Player Stats'!$A$2:$AB$830,24,FALSE))</f>
        <v>0</v>
      </c>
      <c r="AF1618">
        <f>IF(G1618="GK",VLOOKUP(F1618,'[1]2018GoalKeeper Stats'!$A$2:$S$109,25,FALSE),VLOOKUP(F1618,'[1]2018Player Stats'!$A$2:$AB$830,25,FALSE))</f>
        <v>0</v>
      </c>
      <c r="AG1618">
        <f>IF(G1618="GK",VLOOKUP(F1618,'[1]2018GoalKeeper Stats'!$A$2:$S$109,26,FALSE),VLOOKUP(F1618,'[1]2018Player Stats'!$A$2:$AB$830,26,FALSE))</f>
        <v>39.130000000000003</v>
      </c>
      <c r="AH1618" s="51">
        <v>2018</v>
      </c>
      <c r="AI1618" s="51">
        <v>34</v>
      </c>
      <c r="AJ1618" s="51">
        <v>466</v>
      </c>
      <c r="AK1618" s="51">
        <v>452</v>
      </c>
      <c r="AL1618" s="51">
        <v>52</v>
      </c>
      <c r="AM1618" s="51">
        <v>45</v>
      </c>
      <c r="AN1618" s="51">
        <v>7</v>
      </c>
      <c r="AO1618" s="52">
        <v>54.16</v>
      </c>
      <c r="AP1618" s="52">
        <v>47.2</v>
      </c>
      <c r="AQ1618" s="52">
        <v>6.96</v>
      </c>
      <c r="AR1618" s="52">
        <v>0.04</v>
      </c>
      <c r="AS1618" s="51">
        <v>54</v>
      </c>
      <c r="AT1618" s="52">
        <v>50.85</v>
      </c>
    </row>
    <row r="1619" spans="1:46">
      <c r="A1619">
        <v>2018</v>
      </c>
      <c r="B1619" t="s">
        <v>202</v>
      </c>
      <c r="C1619" t="s">
        <v>202</v>
      </c>
      <c r="D1619" t="s">
        <v>1888</v>
      </c>
      <c r="E1619" t="s">
        <v>1889</v>
      </c>
      <c r="F1619" t="str">
        <f t="shared" si="26"/>
        <v>Nemanja Nikolic</v>
      </c>
      <c r="G1619" t="s">
        <v>875</v>
      </c>
      <c r="H1619" s="143">
        <v>1906333</v>
      </c>
      <c r="I1619" s="143">
        <v>1700000</v>
      </c>
      <c r="J1619" t="str">
        <f>IF(G1619="GK",VLOOKUP(F1619,'[1]2018GoalKeeper Stats'!$A$2:$S$109,2,FALSE),VLOOKUP(F1619,'[1]2018Player Stats'!$A$2:$AB$830,2,FALSE))</f>
        <v>CHI</v>
      </c>
      <c r="K1619">
        <f>IF(G1619="GK",VLOOKUP(F1619,'[1]2018GoalKeeper Stats'!$A$2:$S$109,4,FALSE),VLOOKUP(F1619,'[1]2018Player Stats'!$A$2:$AB$830,4,FALSE))</f>
        <v>31</v>
      </c>
      <c r="L1619">
        <f>IF(G1619="GK",VLOOKUP(F1619,'[1]2018GoalKeeper Stats'!$A$2:$S$109,5,FALSE),VLOOKUP(F1619,'[1]2018Player Stats'!$A$2:$AB$830,5,FALSE))</f>
        <v>29</v>
      </c>
      <c r="M1619">
        <f>IF(G1619="GK",VLOOKUP(F1619,'[1]2018GoalKeeper Stats'!$A$2:$S$109,6,FALSE),VLOOKUP(F1619,'[1]2018Player Stats'!$A$2:$AB$830,6,FALSE))</f>
        <v>2443</v>
      </c>
      <c r="N1619">
        <f>IF(G1619="GK",VLOOKUP(F1619,'[1]2018GoalKeeper Stats'!$A$2:$S$109,7,FALSE),VLOOKUP(F1619,'[1]2018Player Stats'!$A$2:$AB$830,7,FALSE))</f>
        <v>15</v>
      </c>
      <c r="O1619">
        <f>IF(G1619="GK",VLOOKUP(F1619,'[1]2018GoalKeeper Stats'!$A$2:$S$109,8,FALSE),VLOOKUP(F1619,'[1]2018Player Stats'!$A$2:$AB$830,8,FALSE))</f>
        <v>2</v>
      </c>
      <c r="P1619">
        <f>IF(G1619="GK",VLOOKUP(F1619,'[1]2018GoalKeeper Stats'!$A$2:$S$109,9,FALSE),VLOOKUP(F1619,'[1]2018Player Stats'!$A$2:$AB$830,9,FALSE))</f>
        <v>52</v>
      </c>
      <c r="Q1619">
        <f>IF(G1619="GK",VLOOKUP(F1619,'[1]2018GoalKeeper Stats'!$A$2:$S$109,10,FALSE),VLOOKUP(F1619,'[1]2018Player Stats'!$A$2:$AB$830,10,FALSE))</f>
        <v>28</v>
      </c>
      <c r="R1619">
        <f>IF(G1619="GK",VLOOKUP(F1619,'[1]2018GoalKeeper Stats'!$A$2:$S$109,11,FALSE),VLOOKUP(F1619,'[1]2018Player Stats'!$A$2:$AB$830,11,FALSE))</f>
        <v>4</v>
      </c>
      <c r="S1619">
        <f>IF(G1619="GK",VLOOKUP(F1619,'[1]2018GoalKeeper Stats'!$A$2:$S$109,12,FALSE),VLOOKUP(F1619,'[1]2018Player Stats'!$A$2:$AB$830,12,FALSE))</f>
        <v>44258</v>
      </c>
      <c r="T1619">
        <f>IF(G1619="GK",VLOOKUP(F1619,'[1]2018GoalKeeper Stats'!$A$2:$S$109,13,FALSE),VLOOKUP(F1619,'[1]2018Player Stats'!$A$2:$AB$830,13,FALSE))</f>
        <v>12</v>
      </c>
      <c r="U1619">
        <f>IF(G1619="GK",VLOOKUP(F1619,'[1]2018GoalKeeper Stats'!$A$2:$S$109,14,FALSE),VLOOKUP(F1619,'[1]2018Player Stats'!$A$2:$AB$830,14,FALSE))</f>
        <v>3</v>
      </c>
      <c r="V1619">
        <f>IF(G1619="GK",VLOOKUP(F1619,'[1]2018GoalKeeper Stats'!$A$2:$S$109,15,FALSE),VLOOKUP(F1619,'[1]2018Player Stats'!$A$2:$AB$830,15,FALSE))</f>
        <v>0.55000000000000004</v>
      </c>
      <c r="W1619">
        <f>IF(G1619="GK",VLOOKUP(F1619,'[1]2018GoalKeeper Stats'!$A$2:$S$109,16,FALSE),VLOOKUP(F1619,'[1]2018Player Stats'!$A$2:$AB$830,16,FALSE))</f>
        <v>28.8</v>
      </c>
      <c r="X1619">
        <f>IF(G1619="GK",VLOOKUP(F1619,'[1]2018GoalKeeper Stats'!$A$2:$S$109,17,FALSE),VLOOKUP(F1619,'[1]2018Player Stats'!$A$2:$AB$830,17,FALSE))</f>
        <v>0</v>
      </c>
      <c r="Y1619">
        <f>IF(G1619="GK",VLOOKUP(F1619,'[1]2018GoalKeeper Stats'!$A$2:$S$109,18,FALSE),VLOOKUP(F1619,'[1]2018Player Stats'!$A$2:$AB$830,18,FALSE))</f>
        <v>2</v>
      </c>
      <c r="Z1619">
        <f>IF(G1619="GK",VLOOKUP(F1619,'[1]2018GoalKeeper Stats'!$A$2:$S$109,19,FALSE),VLOOKUP(F1619,'[1]2018Player Stats'!$A$2:$AB$830,19,FALSE))</f>
        <v>0</v>
      </c>
      <c r="AA1619">
        <f>IF(G1619="GK",VLOOKUP(F1619,'[1]2018GoalKeeper Stats'!$A$2:$S$109,20,FALSE),VLOOKUP(F1619,'[1]2018Player Stats'!$A$2:$AB$830,20,FALSE))</f>
        <v>7.0000000000000007E-2</v>
      </c>
      <c r="AB1619">
        <f>IF(G1619="GK",VLOOKUP(F1619,'[1]2018GoalKeeper Stats'!$A$2:$S$109,21,FALSE),VLOOKUP(F1619,'[1]2018Player Stats'!$A$2:$AB$830,21,FALSE))</f>
        <v>9</v>
      </c>
      <c r="AC1619">
        <f>IF(G1619="GK",VLOOKUP(F1619,'[1]2018GoalKeeper Stats'!$A$2:$S$109,2,FALSE),VLOOKUP(F1619,'[1]2018Player Stats'!$A$2:$AB$830,22,FALSE))</f>
        <v>15</v>
      </c>
      <c r="AD1619">
        <f>IF(G1619="GK",VLOOKUP(F1619,'[1]2018GoalKeeper Stats'!$A$2:$S$109,23,FALSE),VLOOKUP(F1619,'[1]2018Player Stats'!$A$2:$AB$830,23,FALSE))</f>
        <v>40</v>
      </c>
      <c r="AE1619">
        <f>IF(G1619="GK",VLOOKUP(F1619,'[1]2018GoalKeeper Stats'!$A$2:$S$109,24,FALSE),VLOOKUP(F1619,'[1]2018Player Stats'!$A$2:$AB$830,24,FALSE))</f>
        <v>2</v>
      </c>
      <c r="AF1619">
        <f>IF(G1619="GK",VLOOKUP(F1619,'[1]2018GoalKeeper Stats'!$A$2:$S$109,25,FALSE),VLOOKUP(F1619,'[1]2018Player Stats'!$A$2:$AB$830,25,FALSE))</f>
        <v>0</v>
      </c>
      <c r="AG1619">
        <f>IF(G1619="GK",VLOOKUP(F1619,'[1]2018GoalKeeper Stats'!$A$2:$S$109,26,FALSE),VLOOKUP(F1619,'[1]2018Player Stats'!$A$2:$AB$830,26,FALSE))</f>
        <v>53.85</v>
      </c>
      <c r="AH1619" s="51">
        <v>2018</v>
      </c>
      <c r="AI1619" s="51">
        <v>34</v>
      </c>
      <c r="AJ1619" s="51">
        <v>341</v>
      </c>
      <c r="AK1619" s="51">
        <v>507</v>
      </c>
      <c r="AL1619" s="51">
        <v>46</v>
      </c>
      <c r="AM1619" s="51">
        <v>60</v>
      </c>
      <c r="AN1619" s="51">
        <v>-14</v>
      </c>
      <c r="AO1619" s="52">
        <v>39.04</v>
      </c>
      <c r="AP1619" s="52">
        <v>58.46</v>
      </c>
      <c r="AQ1619" s="52">
        <v>-19.420000000000002</v>
      </c>
      <c r="AR1619" s="52">
        <v>5.42</v>
      </c>
      <c r="AS1619" s="51">
        <v>32</v>
      </c>
      <c r="AT1619" s="52">
        <v>33.49</v>
      </c>
    </row>
    <row r="1620" spans="1:46">
      <c r="A1620">
        <v>2018</v>
      </c>
      <c r="B1620" t="s">
        <v>195</v>
      </c>
      <c r="C1620" t="s">
        <v>866</v>
      </c>
      <c r="D1620" t="s">
        <v>1515</v>
      </c>
      <c r="E1620" t="s">
        <v>1887</v>
      </c>
      <c r="F1620" t="str">
        <f t="shared" si="26"/>
        <v>Romain Alessandrini</v>
      </c>
      <c r="G1620" t="s">
        <v>860</v>
      </c>
      <c r="H1620" s="143">
        <v>1869996</v>
      </c>
      <c r="I1620" s="143">
        <v>1539996</v>
      </c>
      <c r="J1620" t="str">
        <f>IF(G1620="GK",VLOOKUP(F1620,'[1]2018GoalKeeper Stats'!$A$2:$S$109,2,FALSE),VLOOKUP(F1620,'[1]2018Player Stats'!$A$2:$AB$830,2,FALSE))</f>
        <v>LA</v>
      </c>
      <c r="K1620">
        <f>IF(G1620="GK",VLOOKUP(F1620,'[1]2018GoalKeeper Stats'!$A$2:$S$109,4,FALSE),VLOOKUP(F1620,'[1]2018Player Stats'!$A$2:$AB$830,4,FALSE))</f>
        <v>26</v>
      </c>
      <c r="L1620">
        <f>IF(G1620="GK",VLOOKUP(F1620,'[1]2018GoalKeeper Stats'!$A$2:$S$109,5,FALSE),VLOOKUP(F1620,'[1]2018Player Stats'!$A$2:$AB$830,5,FALSE))</f>
        <v>23</v>
      </c>
      <c r="M1620">
        <f>IF(G1620="GK",VLOOKUP(F1620,'[1]2018GoalKeeper Stats'!$A$2:$S$109,6,FALSE),VLOOKUP(F1620,'[1]2018Player Stats'!$A$2:$AB$830,6,FALSE))</f>
        <v>1920</v>
      </c>
      <c r="N1620">
        <f>IF(G1620="GK",VLOOKUP(F1620,'[1]2018GoalKeeper Stats'!$A$2:$S$109,7,FALSE),VLOOKUP(F1620,'[1]2018Player Stats'!$A$2:$AB$830,7,FALSE))</f>
        <v>11</v>
      </c>
      <c r="O1620">
        <f>IF(G1620="GK",VLOOKUP(F1620,'[1]2018GoalKeeper Stats'!$A$2:$S$109,8,FALSE),VLOOKUP(F1620,'[1]2018Player Stats'!$A$2:$AB$830,8,FALSE))</f>
        <v>9</v>
      </c>
      <c r="P1620">
        <f>IF(G1620="GK",VLOOKUP(F1620,'[1]2018GoalKeeper Stats'!$A$2:$S$109,9,FALSE),VLOOKUP(F1620,'[1]2018Player Stats'!$A$2:$AB$830,9,FALSE))</f>
        <v>63</v>
      </c>
      <c r="Q1620">
        <f>IF(G1620="GK",VLOOKUP(F1620,'[1]2018GoalKeeper Stats'!$A$2:$S$109,10,FALSE),VLOOKUP(F1620,'[1]2018Player Stats'!$A$2:$AB$830,10,FALSE))</f>
        <v>24</v>
      </c>
      <c r="R1620">
        <f>IF(G1620="GK",VLOOKUP(F1620,'[1]2018GoalKeeper Stats'!$A$2:$S$109,11,FALSE),VLOOKUP(F1620,'[1]2018Player Stats'!$A$2:$AB$830,11,FALSE))</f>
        <v>2</v>
      </c>
      <c r="S1620">
        <f>IF(G1620="GK",VLOOKUP(F1620,'[1]2018GoalKeeper Stats'!$A$2:$S$109,12,FALSE),VLOOKUP(F1620,'[1]2018Player Stats'!$A$2:$AB$830,12,FALSE))</f>
        <v>44197</v>
      </c>
      <c r="T1620">
        <f>IF(G1620="GK",VLOOKUP(F1620,'[1]2018GoalKeeper Stats'!$A$2:$S$109,13,FALSE),VLOOKUP(F1620,'[1]2018Player Stats'!$A$2:$AB$830,13,FALSE))</f>
        <v>6</v>
      </c>
      <c r="U1620">
        <f>IF(G1620="GK",VLOOKUP(F1620,'[1]2018GoalKeeper Stats'!$A$2:$S$109,14,FALSE),VLOOKUP(F1620,'[1]2018Player Stats'!$A$2:$AB$830,14,FALSE))</f>
        <v>5</v>
      </c>
      <c r="V1620">
        <f>IF(G1620="GK",VLOOKUP(F1620,'[1]2018GoalKeeper Stats'!$A$2:$S$109,15,FALSE),VLOOKUP(F1620,'[1]2018Player Stats'!$A$2:$AB$830,15,FALSE))</f>
        <v>0.52</v>
      </c>
      <c r="W1620">
        <f>IF(G1620="GK",VLOOKUP(F1620,'[1]2018GoalKeeper Stats'!$A$2:$S$109,16,FALSE),VLOOKUP(F1620,'[1]2018Player Stats'!$A$2:$AB$830,16,FALSE))</f>
        <v>17.5</v>
      </c>
      <c r="X1620">
        <f>IF(G1620="GK",VLOOKUP(F1620,'[1]2018GoalKeeper Stats'!$A$2:$S$109,17,FALSE),VLOOKUP(F1620,'[1]2018Player Stats'!$A$2:$AB$830,17,FALSE))</f>
        <v>2</v>
      </c>
      <c r="Y1620">
        <f>IF(G1620="GK",VLOOKUP(F1620,'[1]2018GoalKeeper Stats'!$A$2:$S$109,18,FALSE),VLOOKUP(F1620,'[1]2018Player Stats'!$A$2:$AB$830,18,FALSE))</f>
        <v>4</v>
      </c>
      <c r="Z1620">
        <f>IF(G1620="GK",VLOOKUP(F1620,'[1]2018GoalKeeper Stats'!$A$2:$S$109,19,FALSE),VLOOKUP(F1620,'[1]2018Player Stats'!$A$2:$AB$830,19,FALSE))</f>
        <v>5</v>
      </c>
      <c r="AA1620">
        <f>IF(G1620="GK",VLOOKUP(F1620,'[1]2018GoalKeeper Stats'!$A$2:$S$109,20,FALSE),VLOOKUP(F1620,'[1]2018Player Stats'!$A$2:$AB$830,20,FALSE))</f>
        <v>0.42</v>
      </c>
      <c r="AB1620">
        <f>IF(G1620="GK",VLOOKUP(F1620,'[1]2018GoalKeeper Stats'!$A$2:$S$109,21,FALSE),VLOOKUP(F1620,'[1]2018Player Stats'!$A$2:$AB$830,21,FALSE))</f>
        <v>35</v>
      </c>
      <c r="AC1620">
        <f>IF(G1620="GK",VLOOKUP(F1620,'[1]2018GoalKeeper Stats'!$A$2:$S$109,2,FALSE),VLOOKUP(F1620,'[1]2018Player Stats'!$A$2:$AB$830,22,FALSE))</f>
        <v>32</v>
      </c>
      <c r="AD1620">
        <f>IF(G1620="GK",VLOOKUP(F1620,'[1]2018GoalKeeper Stats'!$A$2:$S$109,23,FALSE),VLOOKUP(F1620,'[1]2018Player Stats'!$A$2:$AB$830,23,FALSE))</f>
        <v>7</v>
      </c>
      <c r="AE1620">
        <f>IF(G1620="GK",VLOOKUP(F1620,'[1]2018GoalKeeper Stats'!$A$2:$S$109,24,FALSE),VLOOKUP(F1620,'[1]2018Player Stats'!$A$2:$AB$830,24,FALSE))</f>
        <v>7</v>
      </c>
      <c r="AF1620">
        <f>IF(G1620="GK",VLOOKUP(F1620,'[1]2018GoalKeeper Stats'!$A$2:$S$109,25,FALSE),VLOOKUP(F1620,'[1]2018Player Stats'!$A$2:$AB$830,25,FALSE))</f>
        <v>0</v>
      </c>
      <c r="AG1620">
        <f>IF(G1620="GK",VLOOKUP(F1620,'[1]2018GoalKeeper Stats'!$A$2:$S$109,26,FALSE),VLOOKUP(F1620,'[1]2018Player Stats'!$A$2:$AB$830,26,FALSE))</f>
        <v>38.1</v>
      </c>
      <c r="AH1620" s="51">
        <v>2018</v>
      </c>
      <c r="AI1620" s="51">
        <v>34</v>
      </c>
      <c r="AJ1620" s="51">
        <v>425</v>
      </c>
      <c r="AK1620" s="51">
        <v>522</v>
      </c>
      <c r="AL1620" s="51">
        <v>66</v>
      </c>
      <c r="AM1620" s="51">
        <v>61</v>
      </c>
      <c r="AN1620" s="51">
        <v>5</v>
      </c>
      <c r="AO1620" s="52">
        <v>52.29</v>
      </c>
      <c r="AP1620" s="52">
        <v>57.46</v>
      </c>
      <c r="AQ1620" s="52">
        <v>-5.17</v>
      </c>
      <c r="AR1620" s="52">
        <v>10.17</v>
      </c>
      <c r="AS1620" s="51">
        <v>48</v>
      </c>
      <c r="AT1620" s="52">
        <v>44.44</v>
      </c>
    </row>
    <row r="1621" spans="1:46">
      <c r="A1621">
        <v>2018</v>
      </c>
      <c r="B1621" t="s">
        <v>204</v>
      </c>
      <c r="C1621" t="s">
        <v>204</v>
      </c>
      <c r="D1621" t="s">
        <v>2146</v>
      </c>
      <c r="E1621" t="s">
        <v>2147</v>
      </c>
      <c r="F1621" t="str">
        <f t="shared" si="26"/>
        <v>Borek Dockal</v>
      </c>
      <c r="G1621" t="s">
        <v>860</v>
      </c>
      <c r="H1621" s="143">
        <v>1714286</v>
      </c>
      <c r="I1621" s="143">
        <v>1714286</v>
      </c>
      <c r="J1621" t="str">
        <f>IF(G1621="GK",VLOOKUP(F1621,'[1]2018GoalKeeper Stats'!$A$2:$S$109,2,FALSE),VLOOKUP(F1621,'[1]2018Player Stats'!$A$2:$AB$830,2,FALSE))</f>
        <v>PHI</v>
      </c>
      <c r="K1621">
        <f>IF(G1621="GK",VLOOKUP(F1621,'[1]2018GoalKeeper Stats'!$A$2:$S$109,4,FALSE),VLOOKUP(F1621,'[1]2018Player Stats'!$A$2:$AB$830,4,FALSE))</f>
        <v>31</v>
      </c>
      <c r="L1621">
        <f>IF(G1621="GK",VLOOKUP(F1621,'[1]2018GoalKeeper Stats'!$A$2:$S$109,5,FALSE),VLOOKUP(F1621,'[1]2018Player Stats'!$A$2:$AB$830,5,FALSE))</f>
        <v>30</v>
      </c>
      <c r="M1621">
        <f>IF(G1621="GK",VLOOKUP(F1621,'[1]2018GoalKeeper Stats'!$A$2:$S$109,6,FALSE),VLOOKUP(F1621,'[1]2018Player Stats'!$A$2:$AB$830,6,FALSE))</f>
        <v>2397</v>
      </c>
      <c r="N1621">
        <f>IF(G1621="GK",VLOOKUP(F1621,'[1]2018GoalKeeper Stats'!$A$2:$S$109,7,FALSE),VLOOKUP(F1621,'[1]2018Player Stats'!$A$2:$AB$830,7,FALSE))</f>
        <v>5</v>
      </c>
      <c r="O1621">
        <f>IF(G1621="GK",VLOOKUP(F1621,'[1]2018GoalKeeper Stats'!$A$2:$S$109,8,FALSE),VLOOKUP(F1621,'[1]2018Player Stats'!$A$2:$AB$830,8,FALSE))</f>
        <v>18</v>
      </c>
      <c r="P1621">
        <f>IF(G1621="GK",VLOOKUP(F1621,'[1]2018GoalKeeper Stats'!$A$2:$S$109,9,FALSE),VLOOKUP(F1621,'[1]2018Player Stats'!$A$2:$AB$830,9,FALSE))</f>
        <v>44</v>
      </c>
      <c r="Q1621">
        <f>IF(G1621="GK",VLOOKUP(F1621,'[1]2018GoalKeeper Stats'!$A$2:$S$109,10,FALSE),VLOOKUP(F1621,'[1]2018Player Stats'!$A$2:$AB$830,10,FALSE))</f>
        <v>19</v>
      </c>
      <c r="R1621">
        <f>IF(G1621="GK",VLOOKUP(F1621,'[1]2018GoalKeeper Stats'!$A$2:$S$109,11,FALSE),VLOOKUP(F1621,'[1]2018Player Stats'!$A$2:$AB$830,11,FALSE))</f>
        <v>3</v>
      </c>
      <c r="S1621">
        <f>IF(G1621="GK",VLOOKUP(F1621,'[1]2018GoalKeeper Stats'!$A$2:$S$109,12,FALSE),VLOOKUP(F1621,'[1]2018Player Stats'!$A$2:$AB$830,12,FALSE))</f>
        <v>44197</v>
      </c>
      <c r="T1621">
        <f>IF(G1621="GK",VLOOKUP(F1621,'[1]2018GoalKeeper Stats'!$A$2:$S$109,13,FALSE),VLOOKUP(F1621,'[1]2018Player Stats'!$A$2:$AB$830,13,FALSE))</f>
        <v>5</v>
      </c>
      <c r="U1621">
        <f>IF(G1621="GK",VLOOKUP(F1621,'[1]2018GoalKeeper Stats'!$A$2:$S$109,14,FALSE),VLOOKUP(F1621,'[1]2018Player Stats'!$A$2:$AB$830,14,FALSE))</f>
        <v>0</v>
      </c>
      <c r="V1621">
        <f>IF(G1621="GK",VLOOKUP(F1621,'[1]2018GoalKeeper Stats'!$A$2:$S$109,15,FALSE),VLOOKUP(F1621,'[1]2018Player Stats'!$A$2:$AB$830,15,FALSE))</f>
        <v>0.19</v>
      </c>
      <c r="W1621">
        <f>IF(G1621="GK",VLOOKUP(F1621,'[1]2018GoalKeeper Stats'!$A$2:$S$109,16,FALSE),VLOOKUP(F1621,'[1]2018Player Stats'!$A$2:$AB$830,16,FALSE))</f>
        <v>11.4</v>
      </c>
      <c r="X1621">
        <f>IF(G1621="GK",VLOOKUP(F1621,'[1]2018GoalKeeper Stats'!$A$2:$S$109,17,FALSE),VLOOKUP(F1621,'[1]2018Player Stats'!$A$2:$AB$830,17,FALSE))</f>
        <v>5</v>
      </c>
      <c r="Y1621">
        <f>IF(G1621="GK",VLOOKUP(F1621,'[1]2018GoalKeeper Stats'!$A$2:$S$109,18,FALSE),VLOOKUP(F1621,'[1]2018Player Stats'!$A$2:$AB$830,18,FALSE))</f>
        <v>11</v>
      </c>
      <c r="Z1621">
        <f>IF(G1621="GK",VLOOKUP(F1621,'[1]2018GoalKeeper Stats'!$A$2:$S$109,19,FALSE),VLOOKUP(F1621,'[1]2018Player Stats'!$A$2:$AB$830,19,FALSE))</f>
        <v>7</v>
      </c>
      <c r="AA1621">
        <f>IF(G1621="GK",VLOOKUP(F1621,'[1]2018GoalKeeper Stats'!$A$2:$S$109,20,FALSE),VLOOKUP(F1621,'[1]2018Player Stats'!$A$2:$AB$830,20,FALSE))</f>
        <v>0.68</v>
      </c>
      <c r="AB1621">
        <f>IF(G1621="GK",VLOOKUP(F1621,'[1]2018GoalKeeper Stats'!$A$2:$S$109,21,FALSE),VLOOKUP(F1621,'[1]2018Player Stats'!$A$2:$AB$830,21,FALSE))</f>
        <v>22</v>
      </c>
      <c r="AC1621">
        <f>IF(G1621="GK",VLOOKUP(F1621,'[1]2018GoalKeeper Stats'!$A$2:$S$109,2,FALSE),VLOOKUP(F1621,'[1]2018Player Stats'!$A$2:$AB$830,22,FALSE))</f>
        <v>23</v>
      </c>
      <c r="AD1621">
        <f>IF(G1621="GK",VLOOKUP(F1621,'[1]2018GoalKeeper Stats'!$A$2:$S$109,23,FALSE),VLOOKUP(F1621,'[1]2018Player Stats'!$A$2:$AB$830,23,FALSE))</f>
        <v>2</v>
      </c>
      <c r="AE1621">
        <f>IF(G1621="GK",VLOOKUP(F1621,'[1]2018GoalKeeper Stats'!$A$2:$S$109,24,FALSE),VLOOKUP(F1621,'[1]2018Player Stats'!$A$2:$AB$830,24,FALSE))</f>
        <v>1</v>
      </c>
      <c r="AF1621">
        <f>IF(G1621="GK",VLOOKUP(F1621,'[1]2018GoalKeeper Stats'!$A$2:$S$109,25,FALSE),VLOOKUP(F1621,'[1]2018Player Stats'!$A$2:$AB$830,25,FALSE))</f>
        <v>0</v>
      </c>
      <c r="AG1621">
        <f>IF(G1621="GK",VLOOKUP(F1621,'[1]2018GoalKeeper Stats'!$A$2:$S$109,26,FALSE),VLOOKUP(F1621,'[1]2018Player Stats'!$A$2:$AB$830,26,FALSE))</f>
        <v>43.18</v>
      </c>
      <c r="AH1621" s="51">
        <v>2018</v>
      </c>
      <c r="AI1621" s="51">
        <v>34</v>
      </c>
      <c r="AJ1621" s="51">
        <v>475</v>
      </c>
      <c r="AK1621" s="51">
        <v>428</v>
      </c>
      <c r="AL1621" s="51">
        <v>49</v>
      </c>
      <c r="AM1621" s="51">
        <v>49</v>
      </c>
      <c r="AN1621" s="51">
        <v>0</v>
      </c>
      <c r="AO1621" s="52">
        <v>53.64</v>
      </c>
      <c r="AP1621" s="52">
        <v>50.1</v>
      </c>
      <c r="AQ1621" s="52">
        <v>3.54</v>
      </c>
      <c r="AR1621" s="52">
        <v>-3.54</v>
      </c>
      <c r="AS1621" s="51">
        <v>50</v>
      </c>
      <c r="AT1621" s="52">
        <v>50.46</v>
      </c>
    </row>
    <row r="1622" spans="1:46">
      <c r="A1622">
        <v>2018</v>
      </c>
      <c r="B1622" t="s">
        <v>198</v>
      </c>
      <c r="C1622" t="s">
        <v>198</v>
      </c>
      <c r="D1622" t="s">
        <v>1690</v>
      </c>
      <c r="E1622" t="s">
        <v>1691</v>
      </c>
      <c r="F1622" t="str">
        <f t="shared" si="26"/>
        <v>Shkelzen Gashi</v>
      </c>
      <c r="G1622" t="s">
        <v>875</v>
      </c>
      <c r="H1622" s="143">
        <v>1668750</v>
      </c>
      <c r="I1622" s="143">
        <v>1575000</v>
      </c>
      <c r="J1622" t="str">
        <f>IF(G1622="GK",VLOOKUP(F1622,'[1]2018GoalKeeper Stats'!$A$2:$S$109,2,FALSE),VLOOKUP(F1622,'[1]2018Player Stats'!$A$2:$AB$830,2,FALSE))</f>
        <v>COL</v>
      </c>
      <c r="K1622">
        <f>IF(G1622="GK",VLOOKUP(F1622,'[1]2018GoalKeeper Stats'!$A$2:$S$109,4,FALSE),VLOOKUP(F1622,'[1]2018Player Stats'!$A$2:$AB$830,4,FALSE))</f>
        <v>21</v>
      </c>
      <c r="L1622">
        <f>IF(G1622="GK",VLOOKUP(F1622,'[1]2018GoalKeeper Stats'!$A$2:$S$109,5,FALSE),VLOOKUP(F1622,'[1]2018Player Stats'!$A$2:$AB$830,5,FALSE))</f>
        <v>9</v>
      </c>
      <c r="M1622">
        <f>IF(G1622="GK",VLOOKUP(F1622,'[1]2018GoalKeeper Stats'!$A$2:$S$109,6,FALSE),VLOOKUP(F1622,'[1]2018Player Stats'!$A$2:$AB$830,6,FALSE))</f>
        <v>814</v>
      </c>
      <c r="N1622">
        <f>IF(G1622="GK",VLOOKUP(F1622,'[1]2018GoalKeeper Stats'!$A$2:$S$109,7,FALSE),VLOOKUP(F1622,'[1]2018Player Stats'!$A$2:$AB$830,7,FALSE))</f>
        <v>2</v>
      </c>
      <c r="O1622">
        <f>IF(G1622="GK",VLOOKUP(F1622,'[1]2018GoalKeeper Stats'!$A$2:$S$109,8,FALSE),VLOOKUP(F1622,'[1]2018Player Stats'!$A$2:$AB$830,8,FALSE))</f>
        <v>2</v>
      </c>
      <c r="P1622">
        <f>IF(G1622="GK",VLOOKUP(F1622,'[1]2018GoalKeeper Stats'!$A$2:$S$109,9,FALSE),VLOOKUP(F1622,'[1]2018Player Stats'!$A$2:$AB$830,9,FALSE))</f>
        <v>20</v>
      </c>
      <c r="Q1622">
        <f>IF(G1622="GK",VLOOKUP(F1622,'[1]2018GoalKeeper Stats'!$A$2:$S$109,10,FALSE),VLOOKUP(F1622,'[1]2018Player Stats'!$A$2:$AB$830,10,FALSE))</f>
        <v>5</v>
      </c>
      <c r="R1622">
        <f>IF(G1622="GK",VLOOKUP(F1622,'[1]2018GoalKeeper Stats'!$A$2:$S$109,11,FALSE),VLOOKUP(F1622,'[1]2018Player Stats'!$A$2:$AB$830,11,FALSE))</f>
        <v>0</v>
      </c>
      <c r="S1622">
        <f>IF(G1622="GK",VLOOKUP(F1622,'[1]2018GoalKeeper Stats'!$A$2:$S$109,12,FALSE),VLOOKUP(F1622,'[1]2018Player Stats'!$A$2:$AB$830,12,FALSE))</f>
        <v>44197</v>
      </c>
      <c r="T1622">
        <f>IF(G1622="GK",VLOOKUP(F1622,'[1]2018GoalKeeper Stats'!$A$2:$S$109,13,FALSE),VLOOKUP(F1622,'[1]2018Player Stats'!$A$2:$AB$830,13,FALSE))</f>
        <v>1</v>
      </c>
      <c r="U1622">
        <f>IF(G1622="GK",VLOOKUP(F1622,'[1]2018GoalKeeper Stats'!$A$2:$S$109,14,FALSE),VLOOKUP(F1622,'[1]2018Player Stats'!$A$2:$AB$830,14,FALSE))</f>
        <v>1</v>
      </c>
      <c r="V1622">
        <f>IF(G1622="GK",VLOOKUP(F1622,'[1]2018GoalKeeper Stats'!$A$2:$S$109,15,FALSE),VLOOKUP(F1622,'[1]2018Player Stats'!$A$2:$AB$830,15,FALSE))</f>
        <v>0.22</v>
      </c>
      <c r="W1622">
        <f>IF(G1622="GK",VLOOKUP(F1622,'[1]2018GoalKeeper Stats'!$A$2:$S$109,16,FALSE),VLOOKUP(F1622,'[1]2018Player Stats'!$A$2:$AB$830,16,FALSE))</f>
        <v>10</v>
      </c>
      <c r="X1622">
        <f>IF(G1622="GK",VLOOKUP(F1622,'[1]2018GoalKeeper Stats'!$A$2:$S$109,17,FALSE),VLOOKUP(F1622,'[1]2018Player Stats'!$A$2:$AB$830,17,FALSE))</f>
        <v>1</v>
      </c>
      <c r="Y1622">
        <f>IF(G1622="GK",VLOOKUP(F1622,'[1]2018GoalKeeper Stats'!$A$2:$S$109,18,FALSE),VLOOKUP(F1622,'[1]2018Player Stats'!$A$2:$AB$830,18,FALSE))</f>
        <v>2</v>
      </c>
      <c r="Z1622">
        <f>IF(G1622="GK",VLOOKUP(F1622,'[1]2018GoalKeeper Stats'!$A$2:$S$109,19,FALSE),VLOOKUP(F1622,'[1]2018Player Stats'!$A$2:$AB$830,19,FALSE))</f>
        <v>0</v>
      </c>
      <c r="AA1622">
        <f>IF(G1622="GK",VLOOKUP(F1622,'[1]2018GoalKeeper Stats'!$A$2:$S$109,20,FALSE),VLOOKUP(F1622,'[1]2018Player Stats'!$A$2:$AB$830,20,FALSE))</f>
        <v>0.22</v>
      </c>
      <c r="AB1622">
        <f>IF(G1622="GK",VLOOKUP(F1622,'[1]2018GoalKeeper Stats'!$A$2:$S$109,21,FALSE),VLOOKUP(F1622,'[1]2018Player Stats'!$A$2:$AB$830,21,FALSE))</f>
        <v>17</v>
      </c>
      <c r="AC1622">
        <f>IF(G1622="GK",VLOOKUP(F1622,'[1]2018GoalKeeper Stats'!$A$2:$S$109,2,FALSE),VLOOKUP(F1622,'[1]2018Player Stats'!$A$2:$AB$830,22,FALSE))</f>
        <v>3</v>
      </c>
      <c r="AD1622">
        <f>IF(G1622="GK",VLOOKUP(F1622,'[1]2018GoalKeeper Stats'!$A$2:$S$109,23,FALSE),VLOOKUP(F1622,'[1]2018Player Stats'!$A$2:$AB$830,23,FALSE))</f>
        <v>2</v>
      </c>
      <c r="AE1622">
        <f>IF(G1622="GK",VLOOKUP(F1622,'[1]2018GoalKeeper Stats'!$A$2:$S$109,24,FALSE),VLOOKUP(F1622,'[1]2018Player Stats'!$A$2:$AB$830,24,FALSE))</f>
        <v>3</v>
      </c>
      <c r="AF1622">
        <f>IF(G1622="GK",VLOOKUP(F1622,'[1]2018GoalKeeper Stats'!$A$2:$S$109,25,FALSE),VLOOKUP(F1622,'[1]2018Player Stats'!$A$2:$AB$830,25,FALSE))</f>
        <v>0</v>
      </c>
      <c r="AG1622">
        <f>IF(G1622="GK",VLOOKUP(F1622,'[1]2018GoalKeeper Stats'!$A$2:$S$109,26,FALSE),VLOOKUP(F1622,'[1]2018Player Stats'!$A$2:$AB$830,26,FALSE))</f>
        <v>25</v>
      </c>
      <c r="AH1622" s="51">
        <v>2018</v>
      </c>
      <c r="AI1622" s="51">
        <v>34</v>
      </c>
      <c r="AJ1622" s="51">
        <v>380</v>
      </c>
      <c r="AK1622" s="51">
        <v>525</v>
      </c>
      <c r="AL1622" s="51">
        <v>34</v>
      </c>
      <c r="AM1622" s="51">
        <v>61</v>
      </c>
      <c r="AN1622" s="51">
        <v>-27</v>
      </c>
      <c r="AO1622" s="52">
        <v>38.020000000000003</v>
      </c>
      <c r="AP1622" s="52">
        <v>58.7</v>
      </c>
      <c r="AQ1622" s="52">
        <v>-20.69</v>
      </c>
      <c r="AR1622" s="52">
        <v>-6.31</v>
      </c>
      <c r="AS1622" s="51">
        <v>31</v>
      </c>
      <c r="AT1622" s="52">
        <v>35.58</v>
      </c>
    </row>
    <row r="1623" spans="1:46">
      <c r="A1623">
        <v>2018</v>
      </c>
      <c r="B1623" t="s">
        <v>1914</v>
      </c>
      <c r="C1623" t="s">
        <v>1915</v>
      </c>
      <c r="D1623" t="s">
        <v>1379</v>
      </c>
      <c r="E1623" t="s">
        <v>1751</v>
      </c>
      <c r="F1623" t="str">
        <f t="shared" si="26"/>
        <v>Darwin Quintero</v>
      </c>
      <c r="G1623" t="s">
        <v>875</v>
      </c>
      <c r="H1623" s="143">
        <v>1650000</v>
      </c>
      <c r="I1623" s="143">
        <v>1650000</v>
      </c>
      <c r="J1623" t="str">
        <f>IF(G1623="GK",VLOOKUP(F1623,'[1]2018GoalKeeper Stats'!$A$2:$S$109,2,FALSE),VLOOKUP(F1623,'[1]2018Player Stats'!$A$2:$AB$830,2,FALSE))</f>
        <v>HOU</v>
      </c>
      <c r="K1623">
        <f>IF(G1623="GK",VLOOKUP(F1623,'[1]2018GoalKeeper Stats'!$A$2:$S$109,4,FALSE),VLOOKUP(F1623,'[1]2018Player Stats'!$A$2:$AB$830,4,FALSE))</f>
        <v>27</v>
      </c>
      <c r="L1623">
        <f>IF(G1623="GK",VLOOKUP(F1623,'[1]2018GoalKeeper Stats'!$A$2:$S$109,5,FALSE),VLOOKUP(F1623,'[1]2018Player Stats'!$A$2:$AB$830,5,FALSE))</f>
        <v>27</v>
      </c>
      <c r="M1623">
        <f>IF(G1623="GK",VLOOKUP(F1623,'[1]2018GoalKeeper Stats'!$A$2:$S$109,6,FALSE),VLOOKUP(F1623,'[1]2018Player Stats'!$A$2:$AB$830,6,FALSE))</f>
        <v>2396</v>
      </c>
      <c r="N1623">
        <f>IF(G1623="GK",VLOOKUP(F1623,'[1]2018GoalKeeper Stats'!$A$2:$S$109,7,FALSE),VLOOKUP(F1623,'[1]2018Player Stats'!$A$2:$AB$830,7,FALSE))</f>
        <v>11</v>
      </c>
      <c r="O1623">
        <f>IF(G1623="GK",VLOOKUP(F1623,'[1]2018GoalKeeper Stats'!$A$2:$S$109,8,FALSE),VLOOKUP(F1623,'[1]2018Player Stats'!$A$2:$AB$830,8,FALSE))</f>
        <v>15</v>
      </c>
      <c r="P1623">
        <f>IF(G1623="GK",VLOOKUP(F1623,'[1]2018GoalKeeper Stats'!$A$2:$S$109,9,FALSE),VLOOKUP(F1623,'[1]2018Player Stats'!$A$2:$AB$830,9,FALSE))</f>
        <v>78</v>
      </c>
      <c r="Q1623">
        <f>IF(G1623="GK",VLOOKUP(F1623,'[1]2018GoalKeeper Stats'!$A$2:$S$109,10,FALSE),VLOOKUP(F1623,'[1]2018Player Stats'!$A$2:$AB$830,10,FALSE))</f>
        <v>32</v>
      </c>
      <c r="R1623">
        <f>IF(G1623="GK",VLOOKUP(F1623,'[1]2018GoalKeeper Stats'!$A$2:$S$109,11,FALSE),VLOOKUP(F1623,'[1]2018Player Stats'!$A$2:$AB$830,11,FALSE))</f>
        <v>2</v>
      </c>
      <c r="S1623">
        <f>IF(G1623="GK",VLOOKUP(F1623,'[1]2018GoalKeeper Stats'!$A$2:$S$109,12,FALSE),VLOOKUP(F1623,'[1]2018Player Stats'!$A$2:$AB$830,12,FALSE))</f>
        <v>44197</v>
      </c>
      <c r="T1623">
        <f>IF(G1623="GK",VLOOKUP(F1623,'[1]2018GoalKeeper Stats'!$A$2:$S$109,13,FALSE),VLOOKUP(F1623,'[1]2018Player Stats'!$A$2:$AB$830,13,FALSE))</f>
        <v>9</v>
      </c>
      <c r="U1623">
        <f>IF(G1623="GK",VLOOKUP(F1623,'[1]2018GoalKeeper Stats'!$A$2:$S$109,14,FALSE),VLOOKUP(F1623,'[1]2018Player Stats'!$A$2:$AB$830,14,FALSE))</f>
        <v>2</v>
      </c>
      <c r="V1623">
        <f>IF(G1623="GK",VLOOKUP(F1623,'[1]2018GoalKeeper Stats'!$A$2:$S$109,15,FALSE),VLOOKUP(F1623,'[1]2018Player Stats'!$A$2:$AB$830,15,FALSE))</f>
        <v>0.41</v>
      </c>
      <c r="W1623">
        <f>IF(G1623="GK",VLOOKUP(F1623,'[1]2018GoalKeeper Stats'!$A$2:$S$109,16,FALSE),VLOOKUP(F1623,'[1]2018Player Stats'!$A$2:$AB$830,16,FALSE))</f>
        <v>14.1</v>
      </c>
      <c r="X1623">
        <f>IF(G1623="GK",VLOOKUP(F1623,'[1]2018GoalKeeper Stats'!$A$2:$S$109,17,FALSE),VLOOKUP(F1623,'[1]2018Player Stats'!$A$2:$AB$830,17,FALSE))</f>
        <v>1</v>
      </c>
      <c r="Y1623">
        <f>IF(G1623="GK",VLOOKUP(F1623,'[1]2018GoalKeeper Stats'!$A$2:$S$109,18,FALSE),VLOOKUP(F1623,'[1]2018Player Stats'!$A$2:$AB$830,18,FALSE))</f>
        <v>8</v>
      </c>
      <c r="Z1623">
        <f>IF(G1623="GK",VLOOKUP(F1623,'[1]2018GoalKeeper Stats'!$A$2:$S$109,19,FALSE),VLOOKUP(F1623,'[1]2018Player Stats'!$A$2:$AB$830,19,FALSE))</f>
        <v>7</v>
      </c>
      <c r="AA1623">
        <f>IF(G1623="GK",VLOOKUP(F1623,'[1]2018GoalKeeper Stats'!$A$2:$S$109,20,FALSE),VLOOKUP(F1623,'[1]2018Player Stats'!$A$2:$AB$830,20,FALSE))</f>
        <v>0.56000000000000005</v>
      </c>
      <c r="AB1623">
        <f>IF(G1623="GK",VLOOKUP(F1623,'[1]2018GoalKeeper Stats'!$A$2:$S$109,21,FALSE),VLOOKUP(F1623,'[1]2018Player Stats'!$A$2:$AB$830,21,FALSE))</f>
        <v>25</v>
      </c>
      <c r="AC1623">
        <f>IF(G1623="GK",VLOOKUP(F1623,'[1]2018GoalKeeper Stats'!$A$2:$S$109,2,FALSE),VLOOKUP(F1623,'[1]2018Player Stats'!$A$2:$AB$830,22,FALSE))</f>
        <v>54</v>
      </c>
      <c r="AD1623">
        <f>IF(G1623="GK",VLOOKUP(F1623,'[1]2018GoalKeeper Stats'!$A$2:$S$109,23,FALSE),VLOOKUP(F1623,'[1]2018Player Stats'!$A$2:$AB$830,23,FALSE))</f>
        <v>13</v>
      </c>
      <c r="AE1623">
        <f>IF(G1623="GK",VLOOKUP(F1623,'[1]2018GoalKeeper Stats'!$A$2:$S$109,24,FALSE),VLOOKUP(F1623,'[1]2018Player Stats'!$A$2:$AB$830,24,FALSE))</f>
        <v>3</v>
      </c>
      <c r="AF1623">
        <f>IF(G1623="GK",VLOOKUP(F1623,'[1]2018GoalKeeper Stats'!$A$2:$S$109,25,FALSE),VLOOKUP(F1623,'[1]2018Player Stats'!$A$2:$AB$830,25,FALSE))</f>
        <v>0</v>
      </c>
      <c r="AG1623">
        <f>IF(G1623="GK",VLOOKUP(F1623,'[1]2018GoalKeeper Stats'!$A$2:$S$109,26,FALSE),VLOOKUP(F1623,'[1]2018Player Stats'!$A$2:$AB$830,26,FALSE))</f>
        <v>41.03</v>
      </c>
      <c r="AH1623" s="51">
        <v>2018</v>
      </c>
      <c r="AI1623" s="51">
        <v>34</v>
      </c>
      <c r="AJ1623" s="51">
        <v>376</v>
      </c>
      <c r="AK1623" s="51">
        <v>550</v>
      </c>
      <c r="AL1623" s="51">
        <v>48</v>
      </c>
      <c r="AM1623" s="51">
        <v>70</v>
      </c>
      <c r="AN1623" s="51">
        <v>-22</v>
      </c>
      <c r="AO1623" s="52">
        <v>44.42</v>
      </c>
      <c r="AP1623" s="52">
        <v>58.79</v>
      </c>
      <c r="AQ1623" s="52">
        <v>-14.38</v>
      </c>
      <c r="AR1623" s="52">
        <v>-7.62</v>
      </c>
      <c r="AS1623" s="51">
        <v>36</v>
      </c>
      <c r="AT1623" s="52">
        <v>38.65</v>
      </c>
    </row>
    <row r="1624" spans="1:46">
      <c r="A1624">
        <v>2018</v>
      </c>
      <c r="B1624" t="s">
        <v>924</v>
      </c>
      <c r="C1624" t="s">
        <v>924</v>
      </c>
      <c r="D1624" t="s">
        <v>1133</v>
      </c>
      <c r="E1624" t="s">
        <v>2148</v>
      </c>
      <c r="F1624" t="str">
        <f t="shared" si="26"/>
        <v>Felipe Gutierrez</v>
      </c>
      <c r="G1624" t="s">
        <v>860</v>
      </c>
      <c r="H1624" s="143">
        <v>1650000</v>
      </c>
      <c r="I1624" s="143">
        <v>1600000</v>
      </c>
      <c r="J1624" t="str">
        <f>IF(G1624="GK",VLOOKUP(F1624,'[1]2018GoalKeeper Stats'!$A$2:$S$109,2,FALSE),VLOOKUP(F1624,'[1]2018Player Stats'!$A$2:$AB$830,2,FALSE))</f>
        <v>SKC</v>
      </c>
      <c r="K1624">
        <f>IF(G1624="GK",VLOOKUP(F1624,'[1]2018GoalKeeper Stats'!$A$2:$S$109,4,FALSE),VLOOKUP(F1624,'[1]2018Player Stats'!$A$2:$AB$830,4,FALSE))</f>
        <v>20</v>
      </c>
      <c r="L1624">
        <f>IF(G1624="GK",VLOOKUP(F1624,'[1]2018GoalKeeper Stats'!$A$2:$S$109,5,FALSE),VLOOKUP(F1624,'[1]2018Player Stats'!$A$2:$AB$830,5,FALSE))</f>
        <v>18</v>
      </c>
      <c r="M1624">
        <f>IF(G1624="GK",VLOOKUP(F1624,'[1]2018GoalKeeper Stats'!$A$2:$S$109,6,FALSE),VLOOKUP(F1624,'[1]2018Player Stats'!$A$2:$AB$830,6,FALSE))</f>
        <v>1522</v>
      </c>
      <c r="N1624">
        <f>IF(G1624="GK",VLOOKUP(F1624,'[1]2018GoalKeeper Stats'!$A$2:$S$109,7,FALSE),VLOOKUP(F1624,'[1]2018Player Stats'!$A$2:$AB$830,7,FALSE))</f>
        <v>7</v>
      </c>
      <c r="O1624">
        <f>IF(G1624="GK",VLOOKUP(F1624,'[1]2018GoalKeeper Stats'!$A$2:$S$109,8,FALSE),VLOOKUP(F1624,'[1]2018Player Stats'!$A$2:$AB$830,8,FALSE))</f>
        <v>2</v>
      </c>
      <c r="P1624">
        <f>IF(G1624="GK",VLOOKUP(F1624,'[1]2018GoalKeeper Stats'!$A$2:$S$109,9,FALSE),VLOOKUP(F1624,'[1]2018Player Stats'!$A$2:$AB$830,9,FALSE))</f>
        <v>40</v>
      </c>
      <c r="Q1624">
        <f>IF(G1624="GK",VLOOKUP(F1624,'[1]2018GoalKeeper Stats'!$A$2:$S$109,10,FALSE),VLOOKUP(F1624,'[1]2018Player Stats'!$A$2:$AB$830,10,FALSE))</f>
        <v>17</v>
      </c>
      <c r="R1624">
        <f>IF(G1624="GK",VLOOKUP(F1624,'[1]2018GoalKeeper Stats'!$A$2:$S$109,11,FALSE),VLOOKUP(F1624,'[1]2018Player Stats'!$A$2:$AB$830,11,FALSE))</f>
        <v>4</v>
      </c>
      <c r="S1624" t="str">
        <f>IF(G1624="GK",VLOOKUP(F1624,'[1]2018GoalKeeper Stats'!$A$2:$S$109,12,FALSE),VLOOKUP(F1624,'[1]2018Player Stats'!$A$2:$AB$830,12,FALSE))</f>
        <v>0/0</v>
      </c>
      <c r="T1624">
        <f>IF(G1624="GK",VLOOKUP(F1624,'[1]2018GoalKeeper Stats'!$A$2:$S$109,13,FALSE),VLOOKUP(F1624,'[1]2018Player Stats'!$A$2:$AB$830,13,FALSE))</f>
        <v>3</v>
      </c>
      <c r="U1624">
        <f>IF(G1624="GK",VLOOKUP(F1624,'[1]2018GoalKeeper Stats'!$A$2:$S$109,14,FALSE),VLOOKUP(F1624,'[1]2018Player Stats'!$A$2:$AB$830,14,FALSE))</f>
        <v>4</v>
      </c>
      <c r="V1624">
        <f>IF(G1624="GK",VLOOKUP(F1624,'[1]2018GoalKeeper Stats'!$A$2:$S$109,15,FALSE),VLOOKUP(F1624,'[1]2018Player Stats'!$A$2:$AB$830,15,FALSE))</f>
        <v>0.41</v>
      </c>
      <c r="W1624">
        <f>IF(G1624="GK",VLOOKUP(F1624,'[1]2018GoalKeeper Stats'!$A$2:$S$109,16,FALSE),VLOOKUP(F1624,'[1]2018Player Stats'!$A$2:$AB$830,16,FALSE))</f>
        <v>17.5</v>
      </c>
      <c r="X1624">
        <f>IF(G1624="GK",VLOOKUP(F1624,'[1]2018GoalKeeper Stats'!$A$2:$S$109,17,FALSE),VLOOKUP(F1624,'[1]2018Player Stats'!$A$2:$AB$830,17,FALSE))</f>
        <v>1</v>
      </c>
      <c r="Y1624">
        <f>IF(G1624="GK",VLOOKUP(F1624,'[1]2018GoalKeeper Stats'!$A$2:$S$109,18,FALSE),VLOOKUP(F1624,'[1]2018Player Stats'!$A$2:$AB$830,18,FALSE))</f>
        <v>0</v>
      </c>
      <c r="Z1624">
        <f>IF(G1624="GK",VLOOKUP(F1624,'[1]2018GoalKeeper Stats'!$A$2:$S$109,19,FALSE),VLOOKUP(F1624,'[1]2018Player Stats'!$A$2:$AB$830,19,FALSE))</f>
        <v>2</v>
      </c>
      <c r="AA1624">
        <f>IF(G1624="GK",VLOOKUP(F1624,'[1]2018GoalKeeper Stats'!$A$2:$S$109,20,FALSE),VLOOKUP(F1624,'[1]2018Player Stats'!$A$2:$AB$830,20,FALSE))</f>
        <v>0.12</v>
      </c>
      <c r="AB1624">
        <f>IF(G1624="GK",VLOOKUP(F1624,'[1]2018GoalKeeper Stats'!$A$2:$S$109,21,FALSE),VLOOKUP(F1624,'[1]2018Player Stats'!$A$2:$AB$830,21,FALSE))</f>
        <v>38</v>
      </c>
      <c r="AC1624">
        <f>IF(G1624="GK",VLOOKUP(F1624,'[1]2018GoalKeeper Stats'!$A$2:$S$109,2,FALSE),VLOOKUP(F1624,'[1]2018Player Stats'!$A$2:$AB$830,22,FALSE))</f>
        <v>25</v>
      </c>
      <c r="AD1624">
        <f>IF(G1624="GK",VLOOKUP(F1624,'[1]2018GoalKeeper Stats'!$A$2:$S$109,23,FALSE),VLOOKUP(F1624,'[1]2018Player Stats'!$A$2:$AB$830,23,FALSE))</f>
        <v>1</v>
      </c>
      <c r="AE1624">
        <f>IF(G1624="GK",VLOOKUP(F1624,'[1]2018GoalKeeper Stats'!$A$2:$S$109,24,FALSE),VLOOKUP(F1624,'[1]2018Player Stats'!$A$2:$AB$830,24,FALSE))</f>
        <v>3</v>
      </c>
      <c r="AF1624">
        <f>IF(G1624="GK",VLOOKUP(F1624,'[1]2018GoalKeeper Stats'!$A$2:$S$109,25,FALSE),VLOOKUP(F1624,'[1]2018Player Stats'!$A$2:$AB$830,25,FALSE))</f>
        <v>0</v>
      </c>
      <c r="AG1624">
        <f>IF(G1624="GK",VLOOKUP(F1624,'[1]2018GoalKeeper Stats'!$A$2:$S$109,26,FALSE),VLOOKUP(F1624,'[1]2018Player Stats'!$A$2:$AB$830,26,FALSE))</f>
        <v>42.5</v>
      </c>
      <c r="AH1624" s="51">
        <v>2018</v>
      </c>
      <c r="AI1624" s="51">
        <v>34</v>
      </c>
      <c r="AJ1624" s="51">
        <v>583</v>
      </c>
      <c r="AK1624" s="51">
        <v>405</v>
      </c>
      <c r="AL1624" s="51">
        <v>65</v>
      </c>
      <c r="AM1624" s="51">
        <v>39</v>
      </c>
      <c r="AN1624" s="51">
        <v>26</v>
      </c>
      <c r="AO1624" s="52">
        <v>59.95</v>
      </c>
      <c r="AP1624" s="52">
        <v>43.51</v>
      </c>
      <c r="AQ1624" s="52">
        <v>16.43</v>
      </c>
      <c r="AR1624" s="52">
        <v>9.57</v>
      </c>
      <c r="AS1624" s="51">
        <v>62</v>
      </c>
      <c r="AT1624" s="52">
        <v>56.19</v>
      </c>
    </row>
    <row r="1625" spans="1:46">
      <c r="A1625">
        <v>2018</v>
      </c>
      <c r="B1625" t="s">
        <v>196</v>
      </c>
      <c r="C1625" t="s">
        <v>196</v>
      </c>
      <c r="D1625" t="s">
        <v>878</v>
      </c>
      <c r="E1625" t="s">
        <v>879</v>
      </c>
      <c r="F1625" t="str">
        <f t="shared" si="26"/>
        <v>Clint Dempsey</v>
      </c>
      <c r="G1625" t="s">
        <v>875</v>
      </c>
      <c r="H1625" s="143">
        <v>1650000</v>
      </c>
      <c r="I1625" s="143">
        <v>1100000</v>
      </c>
      <c r="J1625" t="str">
        <f>IF(G1625="GK",VLOOKUP(F1625,'[1]2018GoalKeeper Stats'!$A$2:$S$109,2,FALSE),VLOOKUP(F1625,'[1]2018Player Stats'!$A$2:$AB$830,2,FALSE))</f>
        <v>SEA</v>
      </c>
      <c r="K1625">
        <f>IF(G1625="GK",VLOOKUP(F1625,'[1]2018GoalKeeper Stats'!$A$2:$S$109,4,FALSE),VLOOKUP(F1625,'[1]2018Player Stats'!$A$2:$AB$830,4,FALSE))</f>
        <v>14</v>
      </c>
      <c r="L1625">
        <f>IF(G1625="GK",VLOOKUP(F1625,'[1]2018GoalKeeper Stats'!$A$2:$S$109,5,FALSE),VLOOKUP(F1625,'[1]2018Player Stats'!$A$2:$AB$830,5,FALSE))</f>
        <v>9</v>
      </c>
      <c r="M1625">
        <f>IF(G1625="GK",VLOOKUP(F1625,'[1]2018GoalKeeper Stats'!$A$2:$S$109,6,FALSE),VLOOKUP(F1625,'[1]2018Player Stats'!$A$2:$AB$830,6,FALSE))</f>
        <v>902</v>
      </c>
      <c r="N1625">
        <f>IF(G1625="GK",VLOOKUP(F1625,'[1]2018GoalKeeper Stats'!$A$2:$S$109,7,FALSE),VLOOKUP(F1625,'[1]2018Player Stats'!$A$2:$AB$830,7,FALSE))</f>
        <v>1</v>
      </c>
      <c r="O1625">
        <f>IF(G1625="GK",VLOOKUP(F1625,'[1]2018GoalKeeper Stats'!$A$2:$S$109,8,FALSE),VLOOKUP(F1625,'[1]2018Player Stats'!$A$2:$AB$830,8,FALSE))</f>
        <v>1</v>
      </c>
      <c r="P1625">
        <f>IF(G1625="GK",VLOOKUP(F1625,'[1]2018GoalKeeper Stats'!$A$2:$S$109,9,FALSE),VLOOKUP(F1625,'[1]2018Player Stats'!$A$2:$AB$830,9,FALSE))</f>
        <v>39</v>
      </c>
      <c r="Q1625">
        <f>IF(G1625="GK",VLOOKUP(F1625,'[1]2018GoalKeeper Stats'!$A$2:$S$109,10,FALSE),VLOOKUP(F1625,'[1]2018Player Stats'!$A$2:$AB$830,10,FALSE))</f>
        <v>12</v>
      </c>
      <c r="R1625">
        <f>IF(G1625="GK",VLOOKUP(F1625,'[1]2018GoalKeeper Stats'!$A$2:$S$109,11,FALSE),VLOOKUP(F1625,'[1]2018Player Stats'!$A$2:$AB$830,11,FALSE))</f>
        <v>0</v>
      </c>
      <c r="S1625" t="str">
        <f>IF(G1625="GK",VLOOKUP(F1625,'[1]2018GoalKeeper Stats'!$A$2:$S$109,12,FALSE),VLOOKUP(F1625,'[1]2018Player Stats'!$A$2:$AB$830,12,FALSE))</f>
        <v>0/0</v>
      </c>
      <c r="T1625">
        <f>IF(G1625="GK",VLOOKUP(F1625,'[1]2018GoalKeeper Stats'!$A$2:$S$109,13,FALSE),VLOOKUP(F1625,'[1]2018Player Stats'!$A$2:$AB$830,13,FALSE))</f>
        <v>1</v>
      </c>
      <c r="U1625">
        <f>IF(G1625="GK",VLOOKUP(F1625,'[1]2018GoalKeeper Stats'!$A$2:$S$109,14,FALSE),VLOOKUP(F1625,'[1]2018Player Stats'!$A$2:$AB$830,14,FALSE))</f>
        <v>0</v>
      </c>
      <c r="V1625">
        <f>IF(G1625="GK",VLOOKUP(F1625,'[1]2018GoalKeeper Stats'!$A$2:$S$109,15,FALSE),VLOOKUP(F1625,'[1]2018Player Stats'!$A$2:$AB$830,15,FALSE))</f>
        <v>0.1</v>
      </c>
      <c r="W1625">
        <f>IF(G1625="GK",VLOOKUP(F1625,'[1]2018GoalKeeper Stats'!$A$2:$S$109,16,FALSE),VLOOKUP(F1625,'[1]2018Player Stats'!$A$2:$AB$830,16,FALSE))</f>
        <v>2.6</v>
      </c>
      <c r="X1625">
        <f>IF(G1625="GK",VLOOKUP(F1625,'[1]2018GoalKeeper Stats'!$A$2:$S$109,17,FALSE),VLOOKUP(F1625,'[1]2018Player Stats'!$A$2:$AB$830,17,FALSE))</f>
        <v>0</v>
      </c>
      <c r="Y1625">
        <f>IF(G1625="GK",VLOOKUP(F1625,'[1]2018GoalKeeper Stats'!$A$2:$S$109,18,FALSE),VLOOKUP(F1625,'[1]2018Player Stats'!$A$2:$AB$830,18,FALSE))</f>
        <v>1</v>
      </c>
      <c r="Z1625">
        <f>IF(G1625="GK",VLOOKUP(F1625,'[1]2018GoalKeeper Stats'!$A$2:$S$109,19,FALSE),VLOOKUP(F1625,'[1]2018Player Stats'!$A$2:$AB$830,19,FALSE))</f>
        <v>0</v>
      </c>
      <c r="AA1625">
        <f>IF(G1625="GK",VLOOKUP(F1625,'[1]2018GoalKeeper Stats'!$A$2:$S$109,20,FALSE),VLOOKUP(F1625,'[1]2018Player Stats'!$A$2:$AB$830,20,FALSE))</f>
        <v>0.1</v>
      </c>
      <c r="AB1625">
        <f>IF(G1625="GK",VLOOKUP(F1625,'[1]2018GoalKeeper Stats'!$A$2:$S$109,21,FALSE),VLOOKUP(F1625,'[1]2018Player Stats'!$A$2:$AB$830,21,FALSE))</f>
        <v>8</v>
      </c>
      <c r="AC1625">
        <f>IF(G1625="GK",VLOOKUP(F1625,'[1]2018GoalKeeper Stats'!$A$2:$S$109,2,FALSE),VLOOKUP(F1625,'[1]2018Player Stats'!$A$2:$AB$830,22,FALSE))</f>
        <v>19</v>
      </c>
      <c r="AD1625">
        <f>IF(G1625="GK",VLOOKUP(F1625,'[1]2018GoalKeeper Stats'!$A$2:$S$109,23,FALSE),VLOOKUP(F1625,'[1]2018Player Stats'!$A$2:$AB$830,23,FALSE))</f>
        <v>3</v>
      </c>
      <c r="AE1625">
        <f>IF(G1625="GK",VLOOKUP(F1625,'[1]2018GoalKeeper Stats'!$A$2:$S$109,24,FALSE),VLOOKUP(F1625,'[1]2018Player Stats'!$A$2:$AB$830,24,FALSE))</f>
        <v>1</v>
      </c>
      <c r="AF1625">
        <f>IF(G1625="GK",VLOOKUP(F1625,'[1]2018GoalKeeper Stats'!$A$2:$S$109,25,FALSE),VLOOKUP(F1625,'[1]2018Player Stats'!$A$2:$AB$830,25,FALSE))</f>
        <v>1</v>
      </c>
      <c r="AG1625">
        <f>IF(G1625="GK",VLOOKUP(F1625,'[1]2018GoalKeeper Stats'!$A$2:$S$109,26,FALSE),VLOOKUP(F1625,'[1]2018Player Stats'!$A$2:$AB$830,26,FALSE))</f>
        <v>30.77</v>
      </c>
      <c r="AH1625" s="51">
        <v>2018</v>
      </c>
      <c r="AI1625" s="51">
        <v>34</v>
      </c>
      <c r="AJ1625" s="51">
        <v>430</v>
      </c>
      <c r="AK1625" s="51">
        <v>455</v>
      </c>
      <c r="AL1625" s="51">
        <v>49</v>
      </c>
      <c r="AM1625" s="51">
        <v>36</v>
      </c>
      <c r="AN1625" s="51">
        <v>13</v>
      </c>
      <c r="AO1625" s="52">
        <v>44.48</v>
      </c>
      <c r="AP1625" s="52">
        <v>47.97</v>
      </c>
      <c r="AQ1625" s="52">
        <v>-3.49</v>
      </c>
      <c r="AR1625" s="52">
        <v>16.489999999999998</v>
      </c>
      <c r="AS1625" s="51">
        <v>59</v>
      </c>
      <c r="AT1625" s="52">
        <v>44.53</v>
      </c>
    </row>
    <row r="1626" spans="1:46">
      <c r="A1626">
        <v>2018</v>
      </c>
      <c r="B1626" t="s">
        <v>943</v>
      </c>
      <c r="C1626" t="s">
        <v>175</v>
      </c>
      <c r="D1626" t="s">
        <v>865</v>
      </c>
      <c r="E1626" t="s">
        <v>944</v>
      </c>
      <c r="F1626" t="str">
        <f t="shared" si="26"/>
        <v>Bradley Wright-Phillips</v>
      </c>
      <c r="G1626" t="s">
        <v>875</v>
      </c>
      <c r="H1626" s="143">
        <v>1635000</v>
      </c>
      <c r="I1626" s="143">
        <v>1500000</v>
      </c>
      <c r="J1626" t="str">
        <f>IF(G1626="GK",VLOOKUP(F1626,'[1]2018GoalKeeper Stats'!$A$2:$S$109,2,FALSE),VLOOKUP(F1626,'[1]2018Player Stats'!$A$2:$AB$830,2,FALSE))</f>
        <v>LAFC</v>
      </c>
      <c r="K1626">
        <f>IF(G1626="GK",VLOOKUP(F1626,'[1]2018GoalKeeper Stats'!$A$2:$S$109,4,FALSE),VLOOKUP(F1626,'[1]2018Player Stats'!$A$2:$AB$830,4,FALSE))</f>
        <v>32</v>
      </c>
      <c r="L1626">
        <f>IF(G1626="GK",VLOOKUP(F1626,'[1]2018GoalKeeper Stats'!$A$2:$S$109,5,FALSE),VLOOKUP(F1626,'[1]2018Player Stats'!$A$2:$AB$830,5,FALSE))</f>
        <v>28</v>
      </c>
      <c r="M1626">
        <f>IF(G1626="GK",VLOOKUP(F1626,'[1]2018GoalKeeper Stats'!$A$2:$S$109,6,FALSE),VLOOKUP(F1626,'[1]2018Player Stats'!$A$2:$AB$830,6,FALSE))</f>
        <v>2536</v>
      </c>
      <c r="N1626">
        <f>IF(G1626="GK",VLOOKUP(F1626,'[1]2018GoalKeeper Stats'!$A$2:$S$109,7,FALSE),VLOOKUP(F1626,'[1]2018Player Stats'!$A$2:$AB$830,7,FALSE))</f>
        <v>20</v>
      </c>
      <c r="O1626">
        <f>IF(G1626="GK",VLOOKUP(F1626,'[1]2018GoalKeeper Stats'!$A$2:$S$109,8,FALSE),VLOOKUP(F1626,'[1]2018Player Stats'!$A$2:$AB$830,8,FALSE))</f>
        <v>8</v>
      </c>
      <c r="P1626">
        <f>IF(G1626="GK",VLOOKUP(F1626,'[1]2018GoalKeeper Stats'!$A$2:$S$109,9,FALSE),VLOOKUP(F1626,'[1]2018Player Stats'!$A$2:$AB$830,9,FALSE))</f>
        <v>82</v>
      </c>
      <c r="Q1626">
        <f>IF(G1626="GK",VLOOKUP(F1626,'[1]2018GoalKeeper Stats'!$A$2:$S$109,10,FALSE),VLOOKUP(F1626,'[1]2018Player Stats'!$A$2:$AB$830,10,FALSE))</f>
        <v>37</v>
      </c>
      <c r="R1626">
        <f>IF(G1626="GK",VLOOKUP(F1626,'[1]2018GoalKeeper Stats'!$A$2:$S$109,11,FALSE),VLOOKUP(F1626,'[1]2018Player Stats'!$A$2:$AB$830,11,FALSE))</f>
        <v>6</v>
      </c>
      <c r="S1626" t="str">
        <f>IF(G1626="GK",VLOOKUP(F1626,'[1]2018GoalKeeper Stats'!$A$2:$S$109,12,FALSE),VLOOKUP(F1626,'[1]2018Player Stats'!$A$2:$AB$830,12,FALSE))</f>
        <v>0/0</v>
      </c>
      <c r="T1626">
        <f>IF(G1626="GK",VLOOKUP(F1626,'[1]2018GoalKeeper Stats'!$A$2:$S$109,13,FALSE),VLOOKUP(F1626,'[1]2018Player Stats'!$A$2:$AB$830,13,FALSE))</f>
        <v>10</v>
      </c>
      <c r="U1626">
        <f>IF(G1626="GK",VLOOKUP(F1626,'[1]2018GoalKeeper Stats'!$A$2:$S$109,14,FALSE),VLOOKUP(F1626,'[1]2018Player Stats'!$A$2:$AB$830,14,FALSE))</f>
        <v>10</v>
      </c>
      <c r="V1626">
        <f>IF(G1626="GK",VLOOKUP(F1626,'[1]2018GoalKeeper Stats'!$A$2:$S$109,15,FALSE),VLOOKUP(F1626,'[1]2018Player Stats'!$A$2:$AB$830,15,FALSE))</f>
        <v>0.71</v>
      </c>
      <c r="W1626">
        <f>IF(G1626="GK",VLOOKUP(F1626,'[1]2018GoalKeeper Stats'!$A$2:$S$109,16,FALSE),VLOOKUP(F1626,'[1]2018Player Stats'!$A$2:$AB$830,16,FALSE))</f>
        <v>24.4</v>
      </c>
      <c r="X1626">
        <f>IF(G1626="GK",VLOOKUP(F1626,'[1]2018GoalKeeper Stats'!$A$2:$S$109,17,FALSE),VLOOKUP(F1626,'[1]2018Player Stats'!$A$2:$AB$830,17,FALSE))</f>
        <v>2</v>
      </c>
      <c r="Y1626">
        <f>IF(G1626="GK",VLOOKUP(F1626,'[1]2018GoalKeeper Stats'!$A$2:$S$109,18,FALSE),VLOOKUP(F1626,'[1]2018Player Stats'!$A$2:$AB$830,18,FALSE))</f>
        <v>4</v>
      </c>
      <c r="Z1626">
        <f>IF(G1626="GK",VLOOKUP(F1626,'[1]2018GoalKeeper Stats'!$A$2:$S$109,19,FALSE),VLOOKUP(F1626,'[1]2018Player Stats'!$A$2:$AB$830,19,FALSE))</f>
        <v>4</v>
      </c>
      <c r="AA1626">
        <f>IF(G1626="GK",VLOOKUP(F1626,'[1]2018GoalKeeper Stats'!$A$2:$S$109,20,FALSE),VLOOKUP(F1626,'[1]2018Player Stats'!$A$2:$AB$830,20,FALSE))</f>
        <v>0.28000000000000003</v>
      </c>
      <c r="AB1626">
        <f>IF(G1626="GK",VLOOKUP(F1626,'[1]2018GoalKeeper Stats'!$A$2:$S$109,21,FALSE),VLOOKUP(F1626,'[1]2018Player Stats'!$A$2:$AB$830,21,FALSE))</f>
        <v>32</v>
      </c>
      <c r="AC1626">
        <f>IF(G1626="GK",VLOOKUP(F1626,'[1]2018GoalKeeper Stats'!$A$2:$S$109,2,FALSE),VLOOKUP(F1626,'[1]2018Player Stats'!$A$2:$AB$830,22,FALSE))</f>
        <v>55</v>
      </c>
      <c r="AD1626">
        <f>IF(G1626="GK",VLOOKUP(F1626,'[1]2018GoalKeeper Stats'!$A$2:$S$109,23,FALSE),VLOOKUP(F1626,'[1]2018Player Stats'!$A$2:$AB$830,23,FALSE))</f>
        <v>31</v>
      </c>
      <c r="AE1626">
        <f>IF(G1626="GK",VLOOKUP(F1626,'[1]2018GoalKeeper Stats'!$A$2:$S$109,24,FALSE),VLOOKUP(F1626,'[1]2018Player Stats'!$A$2:$AB$830,24,FALSE))</f>
        <v>7</v>
      </c>
      <c r="AF1626">
        <f>IF(G1626="GK",VLOOKUP(F1626,'[1]2018GoalKeeper Stats'!$A$2:$S$109,25,FALSE),VLOOKUP(F1626,'[1]2018Player Stats'!$A$2:$AB$830,25,FALSE))</f>
        <v>0</v>
      </c>
      <c r="AG1626">
        <f>IF(G1626="GK",VLOOKUP(F1626,'[1]2018GoalKeeper Stats'!$A$2:$S$109,26,FALSE),VLOOKUP(F1626,'[1]2018Player Stats'!$A$2:$AB$830,26,FALSE))</f>
        <v>45.12</v>
      </c>
      <c r="AH1626" s="51">
        <v>2018</v>
      </c>
      <c r="AI1626" s="51">
        <v>34</v>
      </c>
      <c r="AJ1626" s="51">
        <v>456</v>
      </c>
      <c r="AK1626" s="51">
        <v>377</v>
      </c>
      <c r="AL1626" s="51">
        <v>61</v>
      </c>
      <c r="AM1626" s="51">
        <v>32</v>
      </c>
      <c r="AN1626" s="51">
        <v>29</v>
      </c>
      <c r="AO1626" s="52">
        <v>59.84</v>
      </c>
      <c r="AP1626" s="52">
        <v>42.58</v>
      </c>
      <c r="AQ1626" s="52">
        <v>17.260000000000002</v>
      </c>
      <c r="AR1626" s="52">
        <v>11.74</v>
      </c>
      <c r="AS1626" s="51">
        <v>71</v>
      </c>
      <c r="AT1626" s="52">
        <v>58.95</v>
      </c>
    </row>
    <row r="1627" spans="1:46">
      <c r="A1627">
        <v>2018</v>
      </c>
      <c r="B1627" t="s">
        <v>861</v>
      </c>
      <c r="C1627" t="s">
        <v>207</v>
      </c>
      <c r="D1627" t="s">
        <v>1085</v>
      </c>
      <c r="E1627" t="s">
        <v>1906</v>
      </c>
      <c r="F1627" t="str">
        <f t="shared" si="26"/>
        <v>Victor Vazquez</v>
      </c>
      <c r="G1627" t="s">
        <v>860</v>
      </c>
      <c r="H1627" s="143">
        <v>1500000</v>
      </c>
      <c r="I1627" s="143">
        <v>1365000</v>
      </c>
      <c r="J1627" t="str">
        <f>IF(G1627="GK",VLOOKUP(F1627,'[1]2018GoalKeeper Stats'!$A$2:$S$109,2,FALSE),VLOOKUP(F1627,'[1]2018Player Stats'!$A$2:$AB$830,2,FALSE))</f>
        <v>TOR</v>
      </c>
      <c r="K1627">
        <f>IF(G1627="GK",VLOOKUP(F1627,'[1]2018GoalKeeper Stats'!$A$2:$S$109,4,FALSE),VLOOKUP(F1627,'[1]2018Player Stats'!$A$2:$AB$830,4,FALSE))</f>
        <v>21</v>
      </c>
      <c r="L1627">
        <f>IF(G1627="GK",VLOOKUP(F1627,'[1]2018GoalKeeper Stats'!$A$2:$S$109,5,FALSE),VLOOKUP(F1627,'[1]2018Player Stats'!$A$2:$AB$830,5,FALSE))</f>
        <v>19</v>
      </c>
      <c r="M1627">
        <f>IF(G1627="GK",VLOOKUP(F1627,'[1]2018GoalKeeper Stats'!$A$2:$S$109,6,FALSE),VLOOKUP(F1627,'[1]2018Player Stats'!$A$2:$AB$830,6,FALSE))</f>
        <v>1440</v>
      </c>
      <c r="N1627">
        <f>IF(G1627="GK",VLOOKUP(F1627,'[1]2018GoalKeeper Stats'!$A$2:$S$109,7,FALSE),VLOOKUP(F1627,'[1]2018Player Stats'!$A$2:$AB$830,7,FALSE))</f>
        <v>8</v>
      </c>
      <c r="O1627">
        <f>IF(G1627="GK",VLOOKUP(F1627,'[1]2018GoalKeeper Stats'!$A$2:$S$109,8,FALSE),VLOOKUP(F1627,'[1]2018Player Stats'!$A$2:$AB$830,8,FALSE))</f>
        <v>9</v>
      </c>
      <c r="P1627">
        <f>IF(G1627="GK",VLOOKUP(F1627,'[1]2018GoalKeeper Stats'!$A$2:$S$109,9,FALSE),VLOOKUP(F1627,'[1]2018Player Stats'!$A$2:$AB$830,9,FALSE))</f>
        <v>29</v>
      </c>
      <c r="Q1627">
        <f>IF(G1627="GK",VLOOKUP(F1627,'[1]2018GoalKeeper Stats'!$A$2:$S$109,10,FALSE),VLOOKUP(F1627,'[1]2018Player Stats'!$A$2:$AB$830,10,FALSE))</f>
        <v>15</v>
      </c>
      <c r="R1627">
        <f>IF(G1627="GK",VLOOKUP(F1627,'[1]2018GoalKeeper Stats'!$A$2:$S$109,11,FALSE),VLOOKUP(F1627,'[1]2018Player Stats'!$A$2:$AB$830,11,FALSE))</f>
        <v>1</v>
      </c>
      <c r="S1627">
        <f>IF(G1627="GK",VLOOKUP(F1627,'[1]2018GoalKeeper Stats'!$A$2:$S$109,12,FALSE),VLOOKUP(F1627,'[1]2018Player Stats'!$A$2:$AB$830,12,FALSE))</f>
        <v>44229</v>
      </c>
      <c r="T1627">
        <f>IF(G1627="GK",VLOOKUP(F1627,'[1]2018GoalKeeper Stats'!$A$2:$S$109,13,FALSE),VLOOKUP(F1627,'[1]2018Player Stats'!$A$2:$AB$830,13,FALSE))</f>
        <v>6</v>
      </c>
      <c r="U1627">
        <f>IF(G1627="GK",VLOOKUP(F1627,'[1]2018GoalKeeper Stats'!$A$2:$S$109,14,FALSE),VLOOKUP(F1627,'[1]2018Player Stats'!$A$2:$AB$830,14,FALSE))</f>
        <v>2</v>
      </c>
      <c r="V1627">
        <f>IF(G1627="GK",VLOOKUP(F1627,'[1]2018GoalKeeper Stats'!$A$2:$S$109,15,FALSE),VLOOKUP(F1627,'[1]2018Player Stats'!$A$2:$AB$830,15,FALSE))</f>
        <v>0.5</v>
      </c>
      <c r="W1627">
        <f>IF(G1627="GK",VLOOKUP(F1627,'[1]2018GoalKeeper Stats'!$A$2:$S$109,16,FALSE),VLOOKUP(F1627,'[1]2018Player Stats'!$A$2:$AB$830,16,FALSE))</f>
        <v>27.6</v>
      </c>
      <c r="X1627">
        <f>IF(G1627="GK",VLOOKUP(F1627,'[1]2018GoalKeeper Stats'!$A$2:$S$109,17,FALSE),VLOOKUP(F1627,'[1]2018Player Stats'!$A$2:$AB$830,17,FALSE))</f>
        <v>1</v>
      </c>
      <c r="Y1627">
        <f>IF(G1627="GK",VLOOKUP(F1627,'[1]2018GoalKeeper Stats'!$A$2:$S$109,18,FALSE),VLOOKUP(F1627,'[1]2018Player Stats'!$A$2:$AB$830,18,FALSE))</f>
        <v>7</v>
      </c>
      <c r="Z1627">
        <f>IF(G1627="GK",VLOOKUP(F1627,'[1]2018GoalKeeper Stats'!$A$2:$S$109,19,FALSE),VLOOKUP(F1627,'[1]2018Player Stats'!$A$2:$AB$830,19,FALSE))</f>
        <v>2</v>
      </c>
      <c r="AA1627">
        <f>IF(G1627="GK",VLOOKUP(F1627,'[1]2018GoalKeeper Stats'!$A$2:$S$109,20,FALSE),VLOOKUP(F1627,'[1]2018Player Stats'!$A$2:$AB$830,20,FALSE))</f>
        <v>0.56000000000000005</v>
      </c>
      <c r="AB1627">
        <f>IF(G1627="GK",VLOOKUP(F1627,'[1]2018GoalKeeper Stats'!$A$2:$S$109,21,FALSE),VLOOKUP(F1627,'[1]2018Player Stats'!$A$2:$AB$830,21,FALSE))</f>
        <v>13</v>
      </c>
      <c r="AC1627">
        <f>IF(G1627="GK",VLOOKUP(F1627,'[1]2018GoalKeeper Stats'!$A$2:$S$109,2,FALSE),VLOOKUP(F1627,'[1]2018Player Stats'!$A$2:$AB$830,22,FALSE))</f>
        <v>22</v>
      </c>
      <c r="AD1627">
        <f>IF(G1627="GK",VLOOKUP(F1627,'[1]2018GoalKeeper Stats'!$A$2:$S$109,23,FALSE),VLOOKUP(F1627,'[1]2018Player Stats'!$A$2:$AB$830,23,FALSE))</f>
        <v>2</v>
      </c>
      <c r="AE1627">
        <f>IF(G1627="GK",VLOOKUP(F1627,'[1]2018GoalKeeper Stats'!$A$2:$S$109,24,FALSE),VLOOKUP(F1627,'[1]2018Player Stats'!$A$2:$AB$830,24,FALSE))</f>
        <v>0</v>
      </c>
      <c r="AF1627">
        <f>IF(G1627="GK",VLOOKUP(F1627,'[1]2018GoalKeeper Stats'!$A$2:$S$109,25,FALSE),VLOOKUP(F1627,'[1]2018Player Stats'!$A$2:$AB$830,25,FALSE))</f>
        <v>0</v>
      </c>
      <c r="AG1627">
        <f>IF(G1627="GK",VLOOKUP(F1627,'[1]2018GoalKeeper Stats'!$A$2:$S$109,26,FALSE),VLOOKUP(F1627,'[1]2018Player Stats'!$A$2:$AB$830,26,FALSE))</f>
        <v>51.72</v>
      </c>
      <c r="AH1627" s="51">
        <v>2018</v>
      </c>
      <c r="AI1627" s="51">
        <v>34</v>
      </c>
      <c r="AJ1627" s="51">
        <v>485</v>
      </c>
      <c r="AK1627" s="51">
        <v>463</v>
      </c>
      <c r="AL1627" s="51">
        <v>58</v>
      </c>
      <c r="AM1627" s="51">
        <v>64</v>
      </c>
      <c r="AN1627" s="51">
        <v>-6</v>
      </c>
      <c r="AO1627" s="52">
        <v>58.74</v>
      </c>
      <c r="AP1627" s="52">
        <v>57.14</v>
      </c>
      <c r="AQ1627" s="52">
        <v>1.61</v>
      </c>
      <c r="AR1627" s="52">
        <v>-7.61</v>
      </c>
      <c r="AS1627" s="51">
        <v>36</v>
      </c>
      <c r="AT1627" s="52">
        <v>47.93</v>
      </c>
    </row>
    <row r="1628" spans="1:46">
      <c r="A1628">
        <v>2018</v>
      </c>
      <c r="B1628" t="s">
        <v>195</v>
      </c>
      <c r="C1628" t="s">
        <v>866</v>
      </c>
      <c r="D1628" t="s">
        <v>2149</v>
      </c>
      <c r="E1628" t="s">
        <v>2150</v>
      </c>
      <c r="F1628" t="str">
        <f t="shared" si="26"/>
        <v>Zlatan Ibrahimovic</v>
      </c>
      <c r="G1628" t="s">
        <v>875</v>
      </c>
      <c r="H1628" s="143">
        <v>1500000</v>
      </c>
      <c r="I1628" s="143">
        <v>1500000</v>
      </c>
      <c r="J1628" t="str">
        <f>IF(G1628="GK",VLOOKUP(F1628,'[1]2018GoalKeeper Stats'!$A$2:$S$109,2,FALSE),VLOOKUP(F1628,'[1]2018Player Stats'!$A$2:$AB$830,2,FALSE))</f>
        <v>LA</v>
      </c>
      <c r="K1628">
        <f>IF(G1628="GK",VLOOKUP(F1628,'[1]2018GoalKeeper Stats'!$A$2:$S$109,4,FALSE),VLOOKUP(F1628,'[1]2018Player Stats'!$A$2:$AB$830,4,FALSE))</f>
        <v>27</v>
      </c>
      <c r="L1628">
        <f>IF(G1628="GK",VLOOKUP(F1628,'[1]2018GoalKeeper Stats'!$A$2:$S$109,5,FALSE),VLOOKUP(F1628,'[1]2018Player Stats'!$A$2:$AB$830,5,FALSE))</f>
        <v>24</v>
      </c>
      <c r="M1628">
        <f>IF(G1628="GK",VLOOKUP(F1628,'[1]2018GoalKeeper Stats'!$A$2:$S$109,6,FALSE),VLOOKUP(F1628,'[1]2018Player Stats'!$A$2:$AB$830,6,FALSE))</f>
        <v>2143</v>
      </c>
      <c r="N1628">
        <f>IF(G1628="GK",VLOOKUP(F1628,'[1]2018GoalKeeper Stats'!$A$2:$S$109,7,FALSE),VLOOKUP(F1628,'[1]2018Player Stats'!$A$2:$AB$830,7,FALSE))</f>
        <v>22</v>
      </c>
      <c r="O1628">
        <f>IF(G1628="GK",VLOOKUP(F1628,'[1]2018GoalKeeper Stats'!$A$2:$S$109,8,FALSE),VLOOKUP(F1628,'[1]2018Player Stats'!$A$2:$AB$830,8,FALSE))</f>
        <v>10</v>
      </c>
      <c r="P1628">
        <f>IF(G1628="GK",VLOOKUP(F1628,'[1]2018GoalKeeper Stats'!$A$2:$S$109,9,FALSE),VLOOKUP(F1628,'[1]2018Player Stats'!$A$2:$AB$830,9,FALSE))</f>
        <v>116</v>
      </c>
      <c r="Q1628">
        <f>IF(G1628="GK",VLOOKUP(F1628,'[1]2018GoalKeeper Stats'!$A$2:$S$109,10,FALSE),VLOOKUP(F1628,'[1]2018Player Stats'!$A$2:$AB$830,10,FALSE))</f>
        <v>49</v>
      </c>
      <c r="R1628">
        <f>IF(G1628="GK",VLOOKUP(F1628,'[1]2018GoalKeeper Stats'!$A$2:$S$109,11,FALSE),VLOOKUP(F1628,'[1]2018Player Stats'!$A$2:$AB$830,11,FALSE))</f>
        <v>7</v>
      </c>
      <c r="S1628">
        <f>IF(G1628="GK",VLOOKUP(F1628,'[1]2018GoalKeeper Stats'!$A$2:$S$109,12,FALSE),VLOOKUP(F1628,'[1]2018Player Stats'!$A$2:$AB$830,12,FALSE))</f>
        <v>44290</v>
      </c>
      <c r="T1628">
        <f>IF(G1628="GK",VLOOKUP(F1628,'[1]2018GoalKeeper Stats'!$A$2:$S$109,13,FALSE),VLOOKUP(F1628,'[1]2018Player Stats'!$A$2:$AB$830,13,FALSE))</f>
        <v>15</v>
      </c>
      <c r="U1628">
        <f>IF(G1628="GK",VLOOKUP(F1628,'[1]2018GoalKeeper Stats'!$A$2:$S$109,14,FALSE),VLOOKUP(F1628,'[1]2018Player Stats'!$A$2:$AB$830,14,FALSE))</f>
        <v>7</v>
      </c>
      <c r="V1628">
        <f>IF(G1628="GK",VLOOKUP(F1628,'[1]2018GoalKeeper Stats'!$A$2:$S$109,15,FALSE),VLOOKUP(F1628,'[1]2018Player Stats'!$A$2:$AB$830,15,FALSE))</f>
        <v>0.92</v>
      </c>
      <c r="W1628">
        <f>IF(G1628="GK",VLOOKUP(F1628,'[1]2018GoalKeeper Stats'!$A$2:$S$109,16,FALSE),VLOOKUP(F1628,'[1]2018Player Stats'!$A$2:$AB$830,16,FALSE))</f>
        <v>19</v>
      </c>
      <c r="X1628">
        <f>IF(G1628="GK",VLOOKUP(F1628,'[1]2018GoalKeeper Stats'!$A$2:$S$109,17,FALSE),VLOOKUP(F1628,'[1]2018Player Stats'!$A$2:$AB$830,17,FALSE))</f>
        <v>0</v>
      </c>
      <c r="Y1628">
        <f>IF(G1628="GK",VLOOKUP(F1628,'[1]2018GoalKeeper Stats'!$A$2:$S$109,18,FALSE),VLOOKUP(F1628,'[1]2018Player Stats'!$A$2:$AB$830,18,FALSE))</f>
        <v>5</v>
      </c>
      <c r="Z1628">
        <f>IF(G1628="GK",VLOOKUP(F1628,'[1]2018GoalKeeper Stats'!$A$2:$S$109,19,FALSE),VLOOKUP(F1628,'[1]2018Player Stats'!$A$2:$AB$830,19,FALSE))</f>
        <v>5</v>
      </c>
      <c r="AA1628">
        <f>IF(G1628="GK",VLOOKUP(F1628,'[1]2018GoalKeeper Stats'!$A$2:$S$109,20,FALSE),VLOOKUP(F1628,'[1]2018Player Stats'!$A$2:$AB$830,20,FALSE))</f>
        <v>0.42</v>
      </c>
      <c r="AB1628">
        <f>IF(G1628="GK",VLOOKUP(F1628,'[1]2018GoalKeeper Stats'!$A$2:$S$109,21,FALSE),VLOOKUP(F1628,'[1]2018Player Stats'!$A$2:$AB$830,21,FALSE))</f>
        <v>36</v>
      </c>
      <c r="AC1628">
        <f>IF(G1628="GK",VLOOKUP(F1628,'[1]2018GoalKeeper Stats'!$A$2:$S$109,2,FALSE),VLOOKUP(F1628,'[1]2018Player Stats'!$A$2:$AB$830,22,FALSE))</f>
        <v>34</v>
      </c>
      <c r="AD1628">
        <f>IF(G1628="GK",VLOOKUP(F1628,'[1]2018GoalKeeper Stats'!$A$2:$S$109,23,FALSE),VLOOKUP(F1628,'[1]2018Player Stats'!$A$2:$AB$830,23,FALSE))</f>
        <v>27</v>
      </c>
      <c r="AE1628">
        <f>IF(G1628="GK",VLOOKUP(F1628,'[1]2018GoalKeeper Stats'!$A$2:$S$109,24,FALSE),VLOOKUP(F1628,'[1]2018Player Stats'!$A$2:$AB$830,24,FALSE))</f>
        <v>5</v>
      </c>
      <c r="AF1628">
        <f>IF(G1628="GK",VLOOKUP(F1628,'[1]2018GoalKeeper Stats'!$A$2:$S$109,25,FALSE),VLOOKUP(F1628,'[1]2018Player Stats'!$A$2:$AB$830,25,FALSE))</f>
        <v>1</v>
      </c>
      <c r="AG1628">
        <f>IF(G1628="GK",VLOOKUP(F1628,'[1]2018GoalKeeper Stats'!$A$2:$S$109,26,FALSE),VLOOKUP(F1628,'[1]2018Player Stats'!$A$2:$AB$830,26,FALSE))</f>
        <v>42.24</v>
      </c>
      <c r="AH1628" s="51">
        <v>2018</v>
      </c>
      <c r="AI1628" s="51">
        <v>34</v>
      </c>
      <c r="AJ1628" s="51">
        <v>425</v>
      </c>
      <c r="AK1628" s="51">
        <v>522</v>
      </c>
      <c r="AL1628" s="51">
        <v>66</v>
      </c>
      <c r="AM1628" s="51">
        <v>61</v>
      </c>
      <c r="AN1628" s="51">
        <v>5</v>
      </c>
      <c r="AO1628" s="52">
        <v>52.29</v>
      </c>
      <c r="AP1628" s="52">
        <v>57.46</v>
      </c>
      <c r="AQ1628" s="52">
        <v>-5.17</v>
      </c>
      <c r="AR1628" s="52">
        <v>10.17</v>
      </c>
      <c r="AS1628" s="51">
        <v>48</v>
      </c>
      <c r="AT1628" s="52">
        <v>44.44</v>
      </c>
    </row>
    <row r="1629" spans="1:46">
      <c r="A1629">
        <v>2018</v>
      </c>
      <c r="B1629" t="s">
        <v>896</v>
      </c>
      <c r="C1629" t="s">
        <v>896</v>
      </c>
      <c r="D1629" t="s">
        <v>2151</v>
      </c>
      <c r="E1629" t="s">
        <v>1892</v>
      </c>
      <c r="F1629" t="str">
        <f t="shared" si="26"/>
        <v>Valeri "Vako" Qazaishvili</v>
      </c>
      <c r="G1629" t="s">
        <v>860</v>
      </c>
      <c r="H1629" s="143">
        <v>1454042</v>
      </c>
      <c r="I1629" s="143">
        <v>1325004</v>
      </c>
      <c r="J1629" t="str">
        <f>IF(G1629="GK",VLOOKUP(F1629,'[1]2018GoalKeeper Stats'!$A$2:$S$109,2,FALSE),VLOOKUP(F1629,'[1]2018Player Stats'!$A$2:$AB$830,2,FALSE))</f>
        <v>SJ</v>
      </c>
      <c r="K1629">
        <f>IF(G1629="GK",VLOOKUP(F1629,'[1]2018GoalKeeper Stats'!$A$2:$S$109,4,FALSE),VLOOKUP(F1629,'[1]2018Player Stats'!$A$2:$AB$830,4,FALSE))</f>
        <v>33</v>
      </c>
      <c r="L1629">
        <f>IF(G1629="GK",VLOOKUP(F1629,'[1]2018GoalKeeper Stats'!$A$2:$S$109,5,FALSE),VLOOKUP(F1629,'[1]2018Player Stats'!$A$2:$AB$830,5,FALSE))</f>
        <v>31</v>
      </c>
      <c r="M1629">
        <f>IF(G1629="GK",VLOOKUP(F1629,'[1]2018GoalKeeper Stats'!$A$2:$S$109,6,FALSE),VLOOKUP(F1629,'[1]2018Player Stats'!$A$2:$AB$830,6,FALSE))</f>
        <v>2718</v>
      </c>
      <c r="N1629">
        <f>IF(G1629="GK",VLOOKUP(F1629,'[1]2018GoalKeeper Stats'!$A$2:$S$109,7,FALSE),VLOOKUP(F1629,'[1]2018Player Stats'!$A$2:$AB$830,7,FALSE))</f>
        <v>10</v>
      </c>
      <c r="O1629">
        <f>IF(G1629="GK",VLOOKUP(F1629,'[1]2018GoalKeeper Stats'!$A$2:$S$109,8,FALSE),VLOOKUP(F1629,'[1]2018Player Stats'!$A$2:$AB$830,8,FALSE))</f>
        <v>5</v>
      </c>
      <c r="P1629">
        <f>IF(G1629="GK",VLOOKUP(F1629,'[1]2018GoalKeeper Stats'!$A$2:$S$109,9,FALSE),VLOOKUP(F1629,'[1]2018Player Stats'!$A$2:$AB$830,9,FALSE))</f>
        <v>110</v>
      </c>
      <c r="Q1629">
        <f>IF(G1629="GK",VLOOKUP(F1629,'[1]2018GoalKeeper Stats'!$A$2:$S$109,10,FALSE),VLOOKUP(F1629,'[1]2018Player Stats'!$A$2:$AB$830,10,FALSE))</f>
        <v>35</v>
      </c>
      <c r="R1629">
        <f>IF(G1629="GK",VLOOKUP(F1629,'[1]2018GoalKeeper Stats'!$A$2:$S$109,11,FALSE),VLOOKUP(F1629,'[1]2018Player Stats'!$A$2:$AB$830,11,FALSE))</f>
        <v>0</v>
      </c>
      <c r="S1629" t="str">
        <f>IF(G1629="GK",VLOOKUP(F1629,'[1]2018GoalKeeper Stats'!$A$2:$S$109,12,FALSE),VLOOKUP(F1629,'[1]2018Player Stats'!$A$2:$AB$830,12,FALSE))</f>
        <v>0/0</v>
      </c>
      <c r="T1629">
        <f>IF(G1629="GK",VLOOKUP(F1629,'[1]2018GoalKeeper Stats'!$A$2:$S$109,13,FALSE),VLOOKUP(F1629,'[1]2018Player Stats'!$A$2:$AB$830,13,FALSE))</f>
        <v>6</v>
      </c>
      <c r="U1629">
        <f>IF(G1629="GK",VLOOKUP(F1629,'[1]2018GoalKeeper Stats'!$A$2:$S$109,14,FALSE),VLOOKUP(F1629,'[1]2018Player Stats'!$A$2:$AB$830,14,FALSE))</f>
        <v>4</v>
      </c>
      <c r="V1629">
        <f>IF(G1629="GK",VLOOKUP(F1629,'[1]2018GoalKeeper Stats'!$A$2:$S$109,15,FALSE),VLOOKUP(F1629,'[1]2018Player Stats'!$A$2:$AB$830,15,FALSE))</f>
        <v>0.33</v>
      </c>
      <c r="W1629">
        <f>IF(G1629="GK",VLOOKUP(F1629,'[1]2018GoalKeeper Stats'!$A$2:$S$109,16,FALSE),VLOOKUP(F1629,'[1]2018Player Stats'!$A$2:$AB$830,16,FALSE))</f>
        <v>9.1</v>
      </c>
      <c r="X1629">
        <f>IF(G1629="GK",VLOOKUP(F1629,'[1]2018GoalKeeper Stats'!$A$2:$S$109,17,FALSE),VLOOKUP(F1629,'[1]2018Player Stats'!$A$2:$AB$830,17,FALSE))</f>
        <v>2</v>
      </c>
      <c r="Y1629">
        <f>IF(G1629="GK",VLOOKUP(F1629,'[1]2018GoalKeeper Stats'!$A$2:$S$109,18,FALSE),VLOOKUP(F1629,'[1]2018Player Stats'!$A$2:$AB$830,18,FALSE))</f>
        <v>3</v>
      </c>
      <c r="Z1629">
        <f>IF(G1629="GK",VLOOKUP(F1629,'[1]2018GoalKeeper Stats'!$A$2:$S$109,19,FALSE),VLOOKUP(F1629,'[1]2018Player Stats'!$A$2:$AB$830,19,FALSE))</f>
        <v>2</v>
      </c>
      <c r="AA1629">
        <f>IF(G1629="GK",VLOOKUP(F1629,'[1]2018GoalKeeper Stats'!$A$2:$S$109,20,FALSE),VLOOKUP(F1629,'[1]2018Player Stats'!$A$2:$AB$830,20,FALSE))</f>
        <v>0.17</v>
      </c>
      <c r="AB1629">
        <f>IF(G1629="GK",VLOOKUP(F1629,'[1]2018GoalKeeper Stats'!$A$2:$S$109,21,FALSE),VLOOKUP(F1629,'[1]2018Player Stats'!$A$2:$AB$830,21,FALSE))</f>
        <v>14</v>
      </c>
      <c r="AC1629">
        <f>IF(G1629="GK",VLOOKUP(F1629,'[1]2018GoalKeeper Stats'!$A$2:$S$109,2,FALSE),VLOOKUP(F1629,'[1]2018Player Stats'!$A$2:$AB$830,22,FALSE))</f>
        <v>28</v>
      </c>
      <c r="AD1629">
        <f>IF(G1629="GK",VLOOKUP(F1629,'[1]2018GoalKeeper Stats'!$A$2:$S$109,23,FALSE),VLOOKUP(F1629,'[1]2018Player Stats'!$A$2:$AB$830,23,FALSE))</f>
        <v>4</v>
      </c>
      <c r="AE1629">
        <f>IF(G1629="GK",VLOOKUP(F1629,'[1]2018GoalKeeper Stats'!$A$2:$S$109,24,FALSE),VLOOKUP(F1629,'[1]2018Player Stats'!$A$2:$AB$830,24,FALSE))</f>
        <v>0</v>
      </c>
      <c r="AF1629">
        <f>IF(G1629="GK",VLOOKUP(F1629,'[1]2018GoalKeeper Stats'!$A$2:$S$109,25,FALSE),VLOOKUP(F1629,'[1]2018Player Stats'!$A$2:$AB$830,25,FALSE))</f>
        <v>0</v>
      </c>
      <c r="AG1629">
        <f>IF(G1629="GK",VLOOKUP(F1629,'[1]2018GoalKeeper Stats'!$A$2:$S$109,26,FALSE),VLOOKUP(F1629,'[1]2018Player Stats'!$A$2:$AB$830,26,FALSE))</f>
        <v>31.82</v>
      </c>
      <c r="AH1629" s="51">
        <v>2018</v>
      </c>
      <c r="AI1629" s="51">
        <v>34</v>
      </c>
      <c r="AJ1629" s="51">
        <v>439</v>
      </c>
      <c r="AK1629" s="51">
        <v>515</v>
      </c>
      <c r="AL1629" s="51">
        <v>47</v>
      </c>
      <c r="AM1629" s="51">
        <v>71</v>
      </c>
      <c r="AN1629" s="51">
        <v>-24</v>
      </c>
      <c r="AO1629" s="52">
        <v>47.01</v>
      </c>
      <c r="AP1629" s="52">
        <v>60.35</v>
      </c>
      <c r="AQ1629" s="52">
        <v>-13.34</v>
      </c>
      <c r="AR1629" s="52">
        <v>-10.66</v>
      </c>
      <c r="AS1629" s="51">
        <v>21</v>
      </c>
      <c r="AT1629" s="52">
        <v>38.520000000000003</v>
      </c>
    </row>
    <row r="1630" spans="1:46">
      <c r="A1630">
        <v>2018</v>
      </c>
      <c r="B1630" t="s">
        <v>212</v>
      </c>
      <c r="C1630" t="s">
        <v>212</v>
      </c>
      <c r="D1630" t="s">
        <v>1214</v>
      </c>
      <c r="E1630" t="s">
        <v>2152</v>
      </c>
      <c r="F1630" t="str">
        <f t="shared" si="26"/>
        <v>Ezequiel Barco</v>
      </c>
      <c r="G1630" t="s">
        <v>860</v>
      </c>
      <c r="H1630" s="143">
        <v>1425000</v>
      </c>
      <c r="I1630" s="143">
        <v>1425000</v>
      </c>
      <c r="J1630" t="str">
        <f>IF(G1630="GK",VLOOKUP(F1630,'[1]2018GoalKeeper Stats'!$A$2:$S$109,2,FALSE),VLOOKUP(F1630,'[1]2018Player Stats'!$A$2:$AB$830,2,FALSE))</f>
        <v>ATL</v>
      </c>
      <c r="K1630">
        <f>IF(G1630="GK",VLOOKUP(F1630,'[1]2018GoalKeeper Stats'!$A$2:$S$109,4,FALSE),VLOOKUP(F1630,'[1]2018Player Stats'!$A$2:$AB$830,4,FALSE))</f>
        <v>26</v>
      </c>
      <c r="L1630">
        <f>IF(G1630="GK",VLOOKUP(F1630,'[1]2018GoalKeeper Stats'!$A$2:$S$109,5,FALSE),VLOOKUP(F1630,'[1]2018Player Stats'!$A$2:$AB$830,5,FALSE))</f>
        <v>19</v>
      </c>
      <c r="M1630">
        <f>IF(G1630="GK",VLOOKUP(F1630,'[1]2018GoalKeeper Stats'!$A$2:$S$109,6,FALSE),VLOOKUP(F1630,'[1]2018Player Stats'!$A$2:$AB$830,6,FALSE))</f>
        <v>1730</v>
      </c>
      <c r="N1630">
        <f>IF(G1630="GK",VLOOKUP(F1630,'[1]2018GoalKeeper Stats'!$A$2:$S$109,7,FALSE),VLOOKUP(F1630,'[1]2018Player Stats'!$A$2:$AB$830,7,FALSE))</f>
        <v>4</v>
      </c>
      <c r="O1630">
        <f>IF(G1630="GK",VLOOKUP(F1630,'[1]2018GoalKeeper Stats'!$A$2:$S$109,8,FALSE),VLOOKUP(F1630,'[1]2018Player Stats'!$A$2:$AB$830,8,FALSE))</f>
        <v>3</v>
      </c>
      <c r="P1630">
        <f>IF(G1630="GK",VLOOKUP(F1630,'[1]2018GoalKeeper Stats'!$A$2:$S$109,9,FALSE),VLOOKUP(F1630,'[1]2018Player Stats'!$A$2:$AB$830,9,FALSE))</f>
        <v>21</v>
      </c>
      <c r="Q1630">
        <f>IF(G1630="GK",VLOOKUP(F1630,'[1]2018GoalKeeper Stats'!$A$2:$S$109,10,FALSE),VLOOKUP(F1630,'[1]2018Player Stats'!$A$2:$AB$830,10,FALSE))</f>
        <v>10</v>
      </c>
      <c r="R1630">
        <f>IF(G1630="GK",VLOOKUP(F1630,'[1]2018GoalKeeper Stats'!$A$2:$S$109,11,FALSE),VLOOKUP(F1630,'[1]2018Player Stats'!$A$2:$AB$830,11,FALSE))</f>
        <v>1</v>
      </c>
      <c r="S1630" t="str">
        <f>IF(G1630="GK",VLOOKUP(F1630,'[1]2018GoalKeeper Stats'!$A$2:$S$109,12,FALSE),VLOOKUP(F1630,'[1]2018Player Stats'!$A$2:$AB$830,12,FALSE))</f>
        <v>0/0</v>
      </c>
      <c r="T1630">
        <f>IF(G1630="GK",VLOOKUP(F1630,'[1]2018GoalKeeper Stats'!$A$2:$S$109,13,FALSE),VLOOKUP(F1630,'[1]2018Player Stats'!$A$2:$AB$830,13,FALSE))</f>
        <v>2</v>
      </c>
      <c r="U1630">
        <f>IF(G1630="GK",VLOOKUP(F1630,'[1]2018GoalKeeper Stats'!$A$2:$S$109,14,FALSE),VLOOKUP(F1630,'[1]2018Player Stats'!$A$2:$AB$830,14,FALSE))</f>
        <v>2</v>
      </c>
      <c r="V1630">
        <f>IF(G1630="GK",VLOOKUP(F1630,'[1]2018GoalKeeper Stats'!$A$2:$S$109,15,FALSE),VLOOKUP(F1630,'[1]2018Player Stats'!$A$2:$AB$830,15,FALSE))</f>
        <v>0.21</v>
      </c>
      <c r="W1630">
        <f>IF(G1630="GK",VLOOKUP(F1630,'[1]2018GoalKeeper Stats'!$A$2:$S$109,16,FALSE),VLOOKUP(F1630,'[1]2018Player Stats'!$A$2:$AB$830,16,FALSE))</f>
        <v>19</v>
      </c>
      <c r="X1630">
        <f>IF(G1630="GK",VLOOKUP(F1630,'[1]2018GoalKeeper Stats'!$A$2:$S$109,17,FALSE),VLOOKUP(F1630,'[1]2018Player Stats'!$A$2:$AB$830,17,FALSE))</f>
        <v>2</v>
      </c>
      <c r="Y1630">
        <f>IF(G1630="GK",VLOOKUP(F1630,'[1]2018GoalKeeper Stats'!$A$2:$S$109,18,FALSE),VLOOKUP(F1630,'[1]2018Player Stats'!$A$2:$AB$830,18,FALSE))</f>
        <v>0</v>
      </c>
      <c r="Z1630">
        <f>IF(G1630="GK",VLOOKUP(F1630,'[1]2018GoalKeeper Stats'!$A$2:$S$109,19,FALSE),VLOOKUP(F1630,'[1]2018Player Stats'!$A$2:$AB$830,19,FALSE))</f>
        <v>3</v>
      </c>
      <c r="AA1630">
        <f>IF(G1630="GK",VLOOKUP(F1630,'[1]2018GoalKeeper Stats'!$A$2:$S$109,20,FALSE),VLOOKUP(F1630,'[1]2018Player Stats'!$A$2:$AB$830,20,FALSE))</f>
        <v>0.16</v>
      </c>
      <c r="AB1630">
        <f>IF(G1630="GK",VLOOKUP(F1630,'[1]2018GoalKeeper Stats'!$A$2:$S$109,21,FALSE),VLOOKUP(F1630,'[1]2018Player Stats'!$A$2:$AB$830,21,FALSE))</f>
        <v>8</v>
      </c>
      <c r="AC1630">
        <f>IF(G1630="GK",VLOOKUP(F1630,'[1]2018GoalKeeper Stats'!$A$2:$S$109,2,FALSE),VLOOKUP(F1630,'[1]2018Player Stats'!$A$2:$AB$830,22,FALSE))</f>
        <v>65</v>
      </c>
      <c r="AD1630">
        <f>IF(G1630="GK",VLOOKUP(F1630,'[1]2018GoalKeeper Stats'!$A$2:$S$109,23,FALSE),VLOOKUP(F1630,'[1]2018Player Stats'!$A$2:$AB$830,23,FALSE))</f>
        <v>3</v>
      </c>
      <c r="AE1630">
        <f>IF(G1630="GK",VLOOKUP(F1630,'[1]2018GoalKeeper Stats'!$A$2:$S$109,24,FALSE),VLOOKUP(F1630,'[1]2018Player Stats'!$A$2:$AB$830,24,FALSE))</f>
        <v>2</v>
      </c>
      <c r="AF1630">
        <f>IF(G1630="GK",VLOOKUP(F1630,'[1]2018GoalKeeper Stats'!$A$2:$S$109,25,FALSE),VLOOKUP(F1630,'[1]2018Player Stats'!$A$2:$AB$830,25,FALSE))</f>
        <v>0</v>
      </c>
      <c r="AG1630">
        <f>IF(G1630="GK",VLOOKUP(F1630,'[1]2018GoalKeeper Stats'!$A$2:$S$109,26,FALSE),VLOOKUP(F1630,'[1]2018Player Stats'!$A$2:$AB$830,26,FALSE))</f>
        <v>47.62</v>
      </c>
      <c r="AH1630" s="51">
        <v>2018</v>
      </c>
      <c r="AI1630" s="51">
        <v>34</v>
      </c>
      <c r="AJ1630" s="51">
        <v>511</v>
      </c>
      <c r="AK1630" s="51">
        <v>377</v>
      </c>
      <c r="AL1630" s="51">
        <v>67</v>
      </c>
      <c r="AM1630" s="51">
        <v>44</v>
      </c>
      <c r="AN1630" s="51">
        <v>23</v>
      </c>
      <c r="AO1630" s="52">
        <v>71.87</v>
      </c>
      <c r="AP1630" s="52">
        <v>40.42</v>
      </c>
      <c r="AQ1630" s="52">
        <v>31.45</v>
      </c>
      <c r="AR1630" s="52">
        <v>-8.4499999999999993</v>
      </c>
      <c r="AS1630" s="51">
        <v>69</v>
      </c>
      <c r="AT1630" s="52">
        <v>64.97</v>
      </c>
    </row>
    <row r="1631" spans="1:46">
      <c r="A1631">
        <v>2018</v>
      </c>
      <c r="B1631" t="s">
        <v>212</v>
      </c>
      <c r="C1631" t="s">
        <v>212</v>
      </c>
      <c r="D1631" t="s">
        <v>1894</v>
      </c>
      <c r="E1631" t="s">
        <v>911</v>
      </c>
      <c r="F1631" t="str">
        <f t="shared" si="26"/>
        <v>Josef Martinez</v>
      </c>
      <c r="G1631" t="s">
        <v>875</v>
      </c>
      <c r="H1631" s="143">
        <v>1387318</v>
      </c>
      <c r="I1631" s="143">
        <v>1270008</v>
      </c>
      <c r="J1631" t="str">
        <f>IF(G1631="GK",VLOOKUP(F1631,'[1]2018GoalKeeper Stats'!$A$2:$S$109,2,FALSE),VLOOKUP(F1631,'[1]2018Player Stats'!$A$2:$AB$830,2,FALSE))</f>
        <v>ATL</v>
      </c>
      <c r="K1631">
        <f>IF(G1631="GK",VLOOKUP(F1631,'[1]2018GoalKeeper Stats'!$A$2:$S$109,4,FALSE),VLOOKUP(F1631,'[1]2018Player Stats'!$A$2:$AB$830,4,FALSE))</f>
        <v>34</v>
      </c>
      <c r="L1631">
        <f>IF(G1631="GK",VLOOKUP(F1631,'[1]2018GoalKeeper Stats'!$A$2:$S$109,5,FALSE),VLOOKUP(F1631,'[1]2018Player Stats'!$A$2:$AB$830,5,FALSE))</f>
        <v>34</v>
      </c>
      <c r="M1631">
        <f>IF(G1631="GK",VLOOKUP(F1631,'[1]2018GoalKeeper Stats'!$A$2:$S$109,6,FALSE),VLOOKUP(F1631,'[1]2018Player Stats'!$A$2:$AB$830,6,FALSE))</f>
        <v>2898</v>
      </c>
      <c r="N1631">
        <f>IF(G1631="GK",VLOOKUP(F1631,'[1]2018GoalKeeper Stats'!$A$2:$S$109,7,FALSE),VLOOKUP(F1631,'[1]2018Player Stats'!$A$2:$AB$830,7,FALSE))</f>
        <v>31</v>
      </c>
      <c r="O1631">
        <f>IF(G1631="GK",VLOOKUP(F1631,'[1]2018GoalKeeper Stats'!$A$2:$S$109,8,FALSE),VLOOKUP(F1631,'[1]2018Player Stats'!$A$2:$AB$830,8,FALSE))</f>
        <v>6</v>
      </c>
      <c r="P1631">
        <f>IF(G1631="GK",VLOOKUP(F1631,'[1]2018GoalKeeper Stats'!$A$2:$S$109,9,FALSE),VLOOKUP(F1631,'[1]2018Player Stats'!$A$2:$AB$830,9,FALSE))</f>
        <v>97</v>
      </c>
      <c r="Q1631">
        <f>IF(G1631="GK",VLOOKUP(F1631,'[1]2018GoalKeeper Stats'!$A$2:$S$109,10,FALSE),VLOOKUP(F1631,'[1]2018Player Stats'!$A$2:$AB$830,10,FALSE))</f>
        <v>56</v>
      </c>
      <c r="R1631">
        <f>IF(G1631="GK",VLOOKUP(F1631,'[1]2018GoalKeeper Stats'!$A$2:$S$109,11,FALSE),VLOOKUP(F1631,'[1]2018Player Stats'!$A$2:$AB$830,11,FALSE))</f>
        <v>10</v>
      </c>
      <c r="S1631">
        <f>IF(G1631="GK",VLOOKUP(F1631,'[1]2018GoalKeeper Stats'!$A$2:$S$109,12,FALSE),VLOOKUP(F1631,'[1]2018Player Stats'!$A$2:$AB$830,12,FALSE))</f>
        <v>44417</v>
      </c>
      <c r="T1631">
        <f>IF(G1631="GK",VLOOKUP(F1631,'[1]2018GoalKeeper Stats'!$A$2:$S$109,13,FALSE),VLOOKUP(F1631,'[1]2018Player Stats'!$A$2:$AB$830,13,FALSE))</f>
        <v>16</v>
      </c>
      <c r="U1631">
        <f>IF(G1631="GK",VLOOKUP(F1631,'[1]2018GoalKeeper Stats'!$A$2:$S$109,14,FALSE),VLOOKUP(F1631,'[1]2018Player Stats'!$A$2:$AB$830,14,FALSE))</f>
        <v>15</v>
      </c>
      <c r="V1631">
        <f>IF(G1631="GK",VLOOKUP(F1631,'[1]2018GoalKeeper Stats'!$A$2:$S$109,15,FALSE),VLOOKUP(F1631,'[1]2018Player Stats'!$A$2:$AB$830,15,FALSE))</f>
        <v>0.96</v>
      </c>
      <c r="W1631">
        <f>IF(G1631="GK",VLOOKUP(F1631,'[1]2018GoalKeeper Stats'!$A$2:$S$109,16,FALSE),VLOOKUP(F1631,'[1]2018Player Stats'!$A$2:$AB$830,16,FALSE))</f>
        <v>32</v>
      </c>
      <c r="X1631">
        <f>IF(G1631="GK",VLOOKUP(F1631,'[1]2018GoalKeeper Stats'!$A$2:$S$109,17,FALSE),VLOOKUP(F1631,'[1]2018Player Stats'!$A$2:$AB$830,17,FALSE))</f>
        <v>0</v>
      </c>
      <c r="Y1631">
        <f>IF(G1631="GK",VLOOKUP(F1631,'[1]2018GoalKeeper Stats'!$A$2:$S$109,18,FALSE),VLOOKUP(F1631,'[1]2018Player Stats'!$A$2:$AB$830,18,FALSE))</f>
        <v>4</v>
      </c>
      <c r="Z1631">
        <f>IF(G1631="GK",VLOOKUP(F1631,'[1]2018GoalKeeper Stats'!$A$2:$S$109,19,FALSE),VLOOKUP(F1631,'[1]2018Player Stats'!$A$2:$AB$830,19,FALSE))</f>
        <v>2</v>
      </c>
      <c r="AA1631">
        <f>IF(G1631="GK",VLOOKUP(F1631,'[1]2018GoalKeeper Stats'!$A$2:$S$109,20,FALSE),VLOOKUP(F1631,'[1]2018Player Stats'!$A$2:$AB$830,20,FALSE))</f>
        <v>0.19</v>
      </c>
      <c r="AB1631">
        <f>IF(G1631="GK",VLOOKUP(F1631,'[1]2018GoalKeeper Stats'!$A$2:$S$109,21,FALSE),VLOOKUP(F1631,'[1]2018Player Stats'!$A$2:$AB$830,21,FALSE))</f>
        <v>24</v>
      </c>
      <c r="AC1631">
        <f>IF(G1631="GK",VLOOKUP(F1631,'[1]2018GoalKeeper Stats'!$A$2:$S$109,2,FALSE),VLOOKUP(F1631,'[1]2018Player Stats'!$A$2:$AB$830,22,FALSE))</f>
        <v>31</v>
      </c>
      <c r="AD1631">
        <f>IF(G1631="GK",VLOOKUP(F1631,'[1]2018GoalKeeper Stats'!$A$2:$S$109,23,FALSE),VLOOKUP(F1631,'[1]2018Player Stats'!$A$2:$AB$830,23,FALSE))</f>
        <v>35</v>
      </c>
      <c r="AE1631">
        <f>IF(G1631="GK",VLOOKUP(F1631,'[1]2018GoalKeeper Stats'!$A$2:$S$109,24,FALSE),VLOOKUP(F1631,'[1]2018Player Stats'!$A$2:$AB$830,24,FALSE))</f>
        <v>1</v>
      </c>
      <c r="AF1631">
        <f>IF(G1631="GK",VLOOKUP(F1631,'[1]2018GoalKeeper Stats'!$A$2:$S$109,25,FALSE),VLOOKUP(F1631,'[1]2018Player Stats'!$A$2:$AB$830,25,FALSE))</f>
        <v>0</v>
      </c>
      <c r="AG1631">
        <f>IF(G1631="GK",VLOOKUP(F1631,'[1]2018GoalKeeper Stats'!$A$2:$S$109,26,FALSE),VLOOKUP(F1631,'[1]2018Player Stats'!$A$2:$AB$830,26,FALSE))</f>
        <v>57.73</v>
      </c>
      <c r="AH1631" s="51">
        <v>2018</v>
      </c>
      <c r="AI1631" s="51">
        <v>34</v>
      </c>
      <c r="AJ1631" s="51">
        <v>511</v>
      </c>
      <c r="AK1631" s="51">
        <v>377</v>
      </c>
      <c r="AL1631" s="51">
        <v>67</v>
      </c>
      <c r="AM1631" s="51">
        <v>44</v>
      </c>
      <c r="AN1631" s="51">
        <v>23</v>
      </c>
      <c r="AO1631" s="52">
        <v>71.87</v>
      </c>
      <c r="AP1631" s="52">
        <v>40.42</v>
      </c>
      <c r="AQ1631" s="52">
        <v>31.45</v>
      </c>
      <c r="AR1631" s="52">
        <v>-8.4499999999999993</v>
      </c>
      <c r="AS1631" s="51">
        <v>69</v>
      </c>
      <c r="AT1631" s="52">
        <v>64.97</v>
      </c>
    </row>
    <row r="1632" spans="1:46">
      <c r="A1632">
        <v>2018</v>
      </c>
      <c r="B1632" t="s">
        <v>210</v>
      </c>
      <c r="C1632" t="s">
        <v>210</v>
      </c>
      <c r="D1632" t="s">
        <v>958</v>
      </c>
      <c r="E1632" t="s">
        <v>959</v>
      </c>
      <c r="F1632" t="str">
        <f t="shared" si="26"/>
        <v>Dom Dwyer</v>
      </c>
      <c r="G1632" t="s">
        <v>875</v>
      </c>
      <c r="H1632" s="143">
        <v>1383333</v>
      </c>
      <c r="I1632" s="143">
        <v>1200000</v>
      </c>
      <c r="J1632" t="str">
        <f>IF(G1632="GK",VLOOKUP(F1632,'[1]2018GoalKeeper Stats'!$A$2:$S$109,2,FALSE),VLOOKUP(F1632,'[1]2018Player Stats'!$A$2:$AB$830,2,FALSE))</f>
        <v>ORL</v>
      </c>
      <c r="K1632">
        <f>IF(G1632="GK",VLOOKUP(F1632,'[1]2018GoalKeeper Stats'!$A$2:$S$109,4,FALSE),VLOOKUP(F1632,'[1]2018Player Stats'!$A$2:$AB$830,4,FALSE))</f>
        <v>26</v>
      </c>
      <c r="L1632">
        <f>IF(G1632="GK",VLOOKUP(F1632,'[1]2018GoalKeeper Stats'!$A$2:$S$109,5,FALSE),VLOOKUP(F1632,'[1]2018Player Stats'!$A$2:$AB$830,5,FALSE))</f>
        <v>25</v>
      </c>
      <c r="M1632">
        <f>IF(G1632="GK",VLOOKUP(F1632,'[1]2018GoalKeeper Stats'!$A$2:$S$109,6,FALSE),VLOOKUP(F1632,'[1]2018Player Stats'!$A$2:$AB$830,6,FALSE))</f>
        <v>2244</v>
      </c>
      <c r="N1632">
        <f>IF(G1632="GK",VLOOKUP(F1632,'[1]2018GoalKeeper Stats'!$A$2:$S$109,7,FALSE),VLOOKUP(F1632,'[1]2018Player Stats'!$A$2:$AB$830,7,FALSE))</f>
        <v>13</v>
      </c>
      <c r="O1632">
        <f>IF(G1632="GK",VLOOKUP(F1632,'[1]2018GoalKeeper Stats'!$A$2:$S$109,8,FALSE),VLOOKUP(F1632,'[1]2018Player Stats'!$A$2:$AB$830,8,FALSE))</f>
        <v>0</v>
      </c>
      <c r="P1632">
        <f>IF(G1632="GK",VLOOKUP(F1632,'[1]2018GoalKeeper Stats'!$A$2:$S$109,9,FALSE),VLOOKUP(F1632,'[1]2018Player Stats'!$A$2:$AB$830,9,FALSE))</f>
        <v>78</v>
      </c>
      <c r="Q1632">
        <f>IF(G1632="GK",VLOOKUP(F1632,'[1]2018GoalKeeper Stats'!$A$2:$S$109,10,FALSE),VLOOKUP(F1632,'[1]2018Player Stats'!$A$2:$AB$830,10,FALSE))</f>
        <v>36</v>
      </c>
      <c r="R1632">
        <f>IF(G1632="GK",VLOOKUP(F1632,'[1]2018GoalKeeper Stats'!$A$2:$S$109,11,FALSE),VLOOKUP(F1632,'[1]2018Player Stats'!$A$2:$AB$830,11,FALSE))</f>
        <v>4</v>
      </c>
      <c r="S1632" t="str">
        <f>IF(G1632="GK",VLOOKUP(F1632,'[1]2018GoalKeeper Stats'!$A$2:$S$109,12,FALSE),VLOOKUP(F1632,'[1]2018Player Stats'!$A$2:$AB$830,12,FALSE))</f>
        <v>0/0</v>
      </c>
      <c r="T1632">
        <f>IF(G1632="GK",VLOOKUP(F1632,'[1]2018GoalKeeper Stats'!$A$2:$S$109,13,FALSE),VLOOKUP(F1632,'[1]2018Player Stats'!$A$2:$AB$830,13,FALSE))</f>
        <v>9</v>
      </c>
      <c r="U1632">
        <f>IF(G1632="GK",VLOOKUP(F1632,'[1]2018GoalKeeper Stats'!$A$2:$S$109,14,FALSE),VLOOKUP(F1632,'[1]2018Player Stats'!$A$2:$AB$830,14,FALSE))</f>
        <v>4</v>
      </c>
      <c r="V1632">
        <f>IF(G1632="GK",VLOOKUP(F1632,'[1]2018GoalKeeper Stats'!$A$2:$S$109,15,FALSE),VLOOKUP(F1632,'[1]2018Player Stats'!$A$2:$AB$830,15,FALSE))</f>
        <v>0.52</v>
      </c>
      <c r="W1632">
        <f>IF(G1632="GK",VLOOKUP(F1632,'[1]2018GoalKeeper Stats'!$A$2:$S$109,16,FALSE),VLOOKUP(F1632,'[1]2018Player Stats'!$A$2:$AB$830,16,FALSE))</f>
        <v>16.7</v>
      </c>
      <c r="X1632">
        <f>IF(G1632="GK",VLOOKUP(F1632,'[1]2018GoalKeeper Stats'!$A$2:$S$109,17,FALSE),VLOOKUP(F1632,'[1]2018Player Stats'!$A$2:$AB$830,17,FALSE))</f>
        <v>0</v>
      </c>
      <c r="Y1632">
        <f>IF(G1632="GK",VLOOKUP(F1632,'[1]2018GoalKeeper Stats'!$A$2:$S$109,18,FALSE),VLOOKUP(F1632,'[1]2018Player Stats'!$A$2:$AB$830,18,FALSE))</f>
        <v>0</v>
      </c>
      <c r="Z1632">
        <f>IF(G1632="GK",VLOOKUP(F1632,'[1]2018GoalKeeper Stats'!$A$2:$S$109,19,FALSE),VLOOKUP(F1632,'[1]2018Player Stats'!$A$2:$AB$830,19,FALSE))</f>
        <v>0</v>
      </c>
      <c r="AA1632">
        <f>IF(G1632="GK",VLOOKUP(F1632,'[1]2018GoalKeeper Stats'!$A$2:$S$109,20,FALSE),VLOOKUP(F1632,'[1]2018Player Stats'!$A$2:$AB$830,20,FALSE))</f>
        <v>0</v>
      </c>
      <c r="AB1632">
        <f>IF(G1632="GK",VLOOKUP(F1632,'[1]2018GoalKeeper Stats'!$A$2:$S$109,21,FALSE),VLOOKUP(F1632,'[1]2018Player Stats'!$A$2:$AB$830,21,FALSE))</f>
        <v>43</v>
      </c>
      <c r="AC1632">
        <f>IF(G1632="GK",VLOOKUP(F1632,'[1]2018GoalKeeper Stats'!$A$2:$S$109,2,FALSE),VLOOKUP(F1632,'[1]2018Player Stats'!$A$2:$AB$830,22,FALSE))</f>
        <v>50</v>
      </c>
      <c r="AD1632">
        <f>IF(G1632="GK",VLOOKUP(F1632,'[1]2018GoalKeeper Stats'!$A$2:$S$109,23,FALSE),VLOOKUP(F1632,'[1]2018Player Stats'!$A$2:$AB$830,23,FALSE))</f>
        <v>41</v>
      </c>
      <c r="AE1632">
        <f>IF(G1632="GK",VLOOKUP(F1632,'[1]2018GoalKeeper Stats'!$A$2:$S$109,24,FALSE),VLOOKUP(F1632,'[1]2018Player Stats'!$A$2:$AB$830,24,FALSE))</f>
        <v>9</v>
      </c>
      <c r="AF1632">
        <f>IF(G1632="GK",VLOOKUP(F1632,'[1]2018GoalKeeper Stats'!$A$2:$S$109,25,FALSE),VLOOKUP(F1632,'[1]2018Player Stats'!$A$2:$AB$830,25,FALSE))</f>
        <v>0</v>
      </c>
      <c r="AG1632">
        <f>IF(G1632="GK",VLOOKUP(F1632,'[1]2018GoalKeeper Stats'!$A$2:$S$109,26,FALSE),VLOOKUP(F1632,'[1]2018Player Stats'!$A$2:$AB$830,26,FALSE))</f>
        <v>46.15</v>
      </c>
      <c r="AH1632" s="51">
        <v>2018</v>
      </c>
      <c r="AI1632" s="51">
        <v>34</v>
      </c>
      <c r="AJ1632" s="51">
        <v>440</v>
      </c>
      <c r="AK1632" s="51">
        <v>483</v>
      </c>
      <c r="AL1632" s="51">
        <v>41</v>
      </c>
      <c r="AM1632" s="51">
        <v>72</v>
      </c>
      <c r="AN1632" s="51">
        <v>-31</v>
      </c>
      <c r="AO1632" s="52">
        <v>45.71</v>
      </c>
      <c r="AP1632" s="52">
        <v>64.25</v>
      </c>
      <c r="AQ1632" s="52">
        <v>-18.55</v>
      </c>
      <c r="AR1632" s="52">
        <v>-12.45</v>
      </c>
      <c r="AS1632" s="51">
        <v>28</v>
      </c>
      <c r="AT1632" s="52">
        <v>35.43</v>
      </c>
    </row>
    <row r="1633" spans="1:46">
      <c r="A1633">
        <v>2018</v>
      </c>
      <c r="B1633" t="s">
        <v>193</v>
      </c>
      <c r="C1633" t="s">
        <v>193</v>
      </c>
      <c r="D1633" t="s">
        <v>862</v>
      </c>
      <c r="E1633" t="s">
        <v>1893</v>
      </c>
      <c r="F1633" t="str">
        <f t="shared" si="26"/>
        <v>Sebastian Blanco</v>
      </c>
      <c r="G1633" t="s">
        <v>860</v>
      </c>
      <c r="H1633" s="143">
        <v>1375008</v>
      </c>
      <c r="I1633" s="143">
        <v>1300008</v>
      </c>
      <c r="J1633" t="str">
        <f>IF(G1633="GK",VLOOKUP(F1633,'[1]2018GoalKeeper Stats'!$A$2:$S$109,2,FALSE),VLOOKUP(F1633,'[1]2018Player Stats'!$A$2:$AB$830,2,FALSE))</f>
        <v>POR</v>
      </c>
      <c r="K1633">
        <f>IF(G1633="GK",VLOOKUP(F1633,'[1]2018GoalKeeper Stats'!$A$2:$S$109,4,FALSE),VLOOKUP(F1633,'[1]2018Player Stats'!$A$2:$AB$830,4,FALSE))</f>
        <v>31</v>
      </c>
      <c r="L1633">
        <f>IF(G1633="GK",VLOOKUP(F1633,'[1]2018GoalKeeper Stats'!$A$2:$S$109,5,FALSE),VLOOKUP(F1633,'[1]2018Player Stats'!$A$2:$AB$830,5,FALSE))</f>
        <v>29</v>
      </c>
      <c r="M1633">
        <f>IF(G1633="GK",VLOOKUP(F1633,'[1]2018GoalKeeper Stats'!$A$2:$S$109,6,FALSE),VLOOKUP(F1633,'[1]2018Player Stats'!$A$2:$AB$830,6,FALSE))</f>
        <v>2564</v>
      </c>
      <c r="N1633">
        <f>IF(G1633="GK",VLOOKUP(F1633,'[1]2018GoalKeeper Stats'!$A$2:$S$109,7,FALSE),VLOOKUP(F1633,'[1]2018Player Stats'!$A$2:$AB$830,7,FALSE))</f>
        <v>10</v>
      </c>
      <c r="O1633">
        <f>IF(G1633="GK",VLOOKUP(F1633,'[1]2018GoalKeeper Stats'!$A$2:$S$109,8,FALSE),VLOOKUP(F1633,'[1]2018Player Stats'!$A$2:$AB$830,8,FALSE))</f>
        <v>11</v>
      </c>
      <c r="P1633">
        <f>IF(G1633="GK",VLOOKUP(F1633,'[1]2018GoalKeeper Stats'!$A$2:$S$109,9,FALSE),VLOOKUP(F1633,'[1]2018Player Stats'!$A$2:$AB$830,9,FALSE))</f>
        <v>81</v>
      </c>
      <c r="Q1633">
        <f>IF(G1633="GK",VLOOKUP(F1633,'[1]2018GoalKeeper Stats'!$A$2:$S$109,10,FALSE),VLOOKUP(F1633,'[1]2018Player Stats'!$A$2:$AB$830,10,FALSE))</f>
        <v>31</v>
      </c>
      <c r="R1633">
        <f>IF(G1633="GK",VLOOKUP(F1633,'[1]2018GoalKeeper Stats'!$A$2:$S$109,11,FALSE),VLOOKUP(F1633,'[1]2018Player Stats'!$A$2:$AB$830,11,FALSE))</f>
        <v>3</v>
      </c>
      <c r="S1633" t="str">
        <f>IF(G1633="GK",VLOOKUP(F1633,'[1]2018GoalKeeper Stats'!$A$2:$S$109,12,FALSE),VLOOKUP(F1633,'[1]2018Player Stats'!$A$2:$AB$830,12,FALSE))</f>
        <v>0/0</v>
      </c>
      <c r="T1633">
        <f>IF(G1633="GK",VLOOKUP(F1633,'[1]2018GoalKeeper Stats'!$A$2:$S$109,13,FALSE),VLOOKUP(F1633,'[1]2018Player Stats'!$A$2:$AB$830,13,FALSE))</f>
        <v>4</v>
      </c>
      <c r="U1633">
        <f>IF(G1633="GK",VLOOKUP(F1633,'[1]2018GoalKeeper Stats'!$A$2:$S$109,14,FALSE),VLOOKUP(F1633,'[1]2018Player Stats'!$A$2:$AB$830,14,FALSE))</f>
        <v>6</v>
      </c>
      <c r="V1633">
        <f>IF(G1633="GK",VLOOKUP(F1633,'[1]2018GoalKeeper Stats'!$A$2:$S$109,15,FALSE),VLOOKUP(F1633,'[1]2018Player Stats'!$A$2:$AB$830,15,FALSE))</f>
        <v>0.35</v>
      </c>
      <c r="W1633">
        <f>IF(G1633="GK",VLOOKUP(F1633,'[1]2018GoalKeeper Stats'!$A$2:$S$109,16,FALSE),VLOOKUP(F1633,'[1]2018Player Stats'!$A$2:$AB$830,16,FALSE))</f>
        <v>12.3</v>
      </c>
      <c r="X1633">
        <f>IF(G1633="GK",VLOOKUP(F1633,'[1]2018GoalKeeper Stats'!$A$2:$S$109,17,FALSE),VLOOKUP(F1633,'[1]2018Player Stats'!$A$2:$AB$830,17,FALSE))</f>
        <v>4</v>
      </c>
      <c r="Y1633">
        <f>IF(G1633="GK",VLOOKUP(F1633,'[1]2018GoalKeeper Stats'!$A$2:$S$109,18,FALSE),VLOOKUP(F1633,'[1]2018Player Stats'!$A$2:$AB$830,18,FALSE))</f>
        <v>6</v>
      </c>
      <c r="Z1633">
        <f>IF(G1633="GK",VLOOKUP(F1633,'[1]2018GoalKeeper Stats'!$A$2:$S$109,19,FALSE),VLOOKUP(F1633,'[1]2018Player Stats'!$A$2:$AB$830,19,FALSE))</f>
        <v>5</v>
      </c>
      <c r="AA1633">
        <f>IF(G1633="GK",VLOOKUP(F1633,'[1]2018GoalKeeper Stats'!$A$2:$S$109,20,FALSE),VLOOKUP(F1633,'[1]2018Player Stats'!$A$2:$AB$830,20,FALSE))</f>
        <v>0.39</v>
      </c>
      <c r="AB1633">
        <f>IF(G1633="GK",VLOOKUP(F1633,'[1]2018GoalKeeper Stats'!$A$2:$S$109,21,FALSE),VLOOKUP(F1633,'[1]2018Player Stats'!$A$2:$AB$830,21,FALSE))</f>
        <v>31</v>
      </c>
      <c r="AC1633">
        <f>IF(G1633="GK",VLOOKUP(F1633,'[1]2018GoalKeeper Stats'!$A$2:$S$109,2,FALSE),VLOOKUP(F1633,'[1]2018Player Stats'!$A$2:$AB$830,22,FALSE))</f>
        <v>47</v>
      </c>
      <c r="AD1633">
        <f>IF(G1633="GK",VLOOKUP(F1633,'[1]2018GoalKeeper Stats'!$A$2:$S$109,23,FALSE),VLOOKUP(F1633,'[1]2018Player Stats'!$A$2:$AB$830,23,FALSE))</f>
        <v>1</v>
      </c>
      <c r="AE1633">
        <f>IF(G1633="GK",VLOOKUP(F1633,'[1]2018GoalKeeper Stats'!$A$2:$S$109,24,FALSE),VLOOKUP(F1633,'[1]2018Player Stats'!$A$2:$AB$830,24,FALSE))</f>
        <v>9</v>
      </c>
      <c r="AF1633">
        <f>IF(G1633="GK",VLOOKUP(F1633,'[1]2018GoalKeeper Stats'!$A$2:$S$109,25,FALSE),VLOOKUP(F1633,'[1]2018Player Stats'!$A$2:$AB$830,25,FALSE))</f>
        <v>0</v>
      </c>
      <c r="AG1633">
        <f>IF(G1633="GK",VLOOKUP(F1633,'[1]2018GoalKeeper Stats'!$A$2:$S$109,26,FALSE),VLOOKUP(F1633,'[1]2018Player Stats'!$A$2:$AB$830,26,FALSE))</f>
        <v>38.270000000000003</v>
      </c>
      <c r="AH1633" s="51">
        <v>2018</v>
      </c>
      <c r="AI1633" s="51">
        <v>34</v>
      </c>
      <c r="AJ1633" s="51">
        <v>466</v>
      </c>
      <c r="AK1633" s="51">
        <v>452</v>
      </c>
      <c r="AL1633" s="51">
        <v>52</v>
      </c>
      <c r="AM1633" s="51">
        <v>45</v>
      </c>
      <c r="AN1633" s="51">
        <v>7</v>
      </c>
      <c r="AO1633" s="52">
        <v>54.16</v>
      </c>
      <c r="AP1633" s="52">
        <v>47.2</v>
      </c>
      <c r="AQ1633" s="52">
        <v>6.96</v>
      </c>
      <c r="AR1633" s="52">
        <v>0.04</v>
      </c>
      <c r="AS1633" s="51">
        <v>54</v>
      </c>
      <c r="AT1633" s="52">
        <v>50.85</v>
      </c>
    </row>
    <row r="1634" spans="1:46">
      <c r="A1634">
        <v>2018</v>
      </c>
      <c r="B1634" t="s">
        <v>861</v>
      </c>
      <c r="C1634" t="s">
        <v>207</v>
      </c>
      <c r="D1634" t="s">
        <v>2153</v>
      </c>
      <c r="E1634" t="s">
        <v>2154</v>
      </c>
      <c r="F1634" t="str">
        <f t="shared" si="26"/>
        <v>Ager Aketxe Barrutia</v>
      </c>
      <c r="G1634" t="s">
        <v>860</v>
      </c>
      <c r="H1634" s="143">
        <v>1295000</v>
      </c>
      <c r="I1634" s="143">
        <v>1190000</v>
      </c>
      <c r="J1634" t="str">
        <f>IF(G1634="GK",VLOOKUP(F1634,'[1]2018GoalKeeper Stats'!$A$2:$S$109,2,FALSE),VLOOKUP(F1634,'[1]2018Player Stats'!$A$2:$AB$830,2,FALSE))</f>
        <v>TOR</v>
      </c>
      <c r="K1634">
        <f>IF(G1634="GK",VLOOKUP(F1634,'[1]2018GoalKeeper Stats'!$A$2:$S$109,4,FALSE),VLOOKUP(F1634,'[1]2018Player Stats'!$A$2:$AB$830,4,FALSE))</f>
        <v>11</v>
      </c>
      <c r="L1634">
        <f>IF(G1634="GK",VLOOKUP(F1634,'[1]2018GoalKeeper Stats'!$A$2:$S$109,5,FALSE),VLOOKUP(F1634,'[1]2018Player Stats'!$A$2:$AB$830,5,FALSE))</f>
        <v>9</v>
      </c>
      <c r="M1634">
        <f>IF(G1634="GK",VLOOKUP(F1634,'[1]2018GoalKeeper Stats'!$A$2:$S$109,6,FALSE),VLOOKUP(F1634,'[1]2018Player Stats'!$A$2:$AB$830,6,FALSE))</f>
        <v>732</v>
      </c>
      <c r="N1634">
        <f>IF(G1634="GK",VLOOKUP(F1634,'[1]2018GoalKeeper Stats'!$A$2:$S$109,7,FALSE),VLOOKUP(F1634,'[1]2018Player Stats'!$A$2:$AB$830,7,FALSE))</f>
        <v>0</v>
      </c>
      <c r="O1634">
        <f>IF(G1634="GK",VLOOKUP(F1634,'[1]2018GoalKeeper Stats'!$A$2:$S$109,8,FALSE),VLOOKUP(F1634,'[1]2018Player Stats'!$A$2:$AB$830,8,FALSE))</f>
        <v>1</v>
      </c>
      <c r="P1634">
        <f>IF(G1634="GK",VLOOKUP(F1634,'[1]2018GoalKeeper Stats'!$A$2:$S$109,9,FALSE),VLOOKUP(F1634,'[1]2018Player Stats'!$A$2:$AB$830,9,FALSE))</f>
        <v>26</v>
      </c>
      <c r="Q1634">
        <f>IF(G1634="GK",VLOOKUP(F1634,'[1]2018GoalKeeper Stats'!$A$2:$S$109,10,FALSE),VLOOKUP(F1634,'[1]2018Player Stats'!$A$2:$AB$830,10,FALSE))</f>
        <v>7</v>
      </c>
      <c r="R1634">
        <f>IF(G1634="GK",VLOOKUP(F1634,'[1]2018GoalKeeper Stats'!$A$2:$S$109,11,FALSE),VLOOKUP(F1634,'[1]2018Player Stats'!$A$2:$AB$830,11,FALSE))</f>
        <v>0</v>
      </c>
      <c r="S1634" t="str">
        <f>IF(G1634="GK",VLOOKUP(F1634,'[1]2018GoalKeeper Stats'!$A$2:$S$109,12,FALSE),VLOOKUP(F1634,'[1]2018Player Stats'!$A$2:$AB$830,12,FALSE))</f>
        <v>0/1</v>
      </c>
      <c r="T1634">
        <f>IF(G1634="GK",VLOOKUP(F1634,'[1]2018GoalKeeper Stats'!$A$2:$S$109,13,FALSE),VLOOKUP(F1634,'[1]2018Player Stats'!$A$2:$AB$830,13,FALSE))</f>
        <v>0</v>
      </c>
      <c r="U1634">
        <f>IF(G1634="GK",VLOOKUP(F1634,'[1]2018GoalKeeper Stats'!$A$2:$S$109,14,FALSE),VLOOKUP(F1634,'[1]2018Player Stats'!$A$2:$AB$830,14,FALSE))</f>
        <v>0</v>
      </c>
      <c r="V1634">
        <f>IF(G1634="GK",VLOOKUP(F1634,'[1]2018GoalKeeper Stats'!$A$2:$S$109,15,FALSE),VLOOKUP(F1634,'[1]2018Player Stats'!$A$2:$AB$830,15,FALSE))</f>
        <v>0</v>
      </c>
      <c r="W1634">
        <f>IF(G1634="GK",VLOOKUP(F1634,'[1]2018GoalKeeper Stats'!$A$2:$S$109,16,FALSE),VLOOKUP(F1634,'[1]2018Player Stats'!$A$2:$AB$830,16,FALSE))</f>
        <v>0</v>
      </c>
      <c r="X1634">
        <f>IF(G1634="GK",VLOOKUP(F1634,'[1]2018GoalKeeper Stats'!$A$2:$S$109,17,FALSE),VLOOKUP(F1634,'[1]2018Player Stats'!$A$2:$AB$830,17,FALSE))</f>
        <v>0</v>
      </c>
      <c r="Y1634">
        <f>IF(G1634="GK",VLOOKUP(F1634,'[1]2018GoalKeeper Stats'!$A$2:$S$109,18,FALSE),VLOOKUP(F1634,'[1]2018Player Stats'!$A$2:$AB$830,18,FALSE))</f>
        <v>0</v>
      </c>
      <c r="Z1634">
        <f>IF(G1634="GK",VLOOKUP(F1634,'[1]2018GoalKeeper Stats'!$A$2:$S$109,19,FALSE),VLOOKUP(F1634,'[1]2018Player Stats'!$A$2:$AB$830,19,FALSE))</f>
        <v>1</v>
      </c>
      <c r="AA1634">
        <f>IF(G1634="GK",VLOOKUP(F1634,'[1]2018GoalKeeper Stats'!$A$2:$S$109,20,FALSE),VLOOKUP(F1634,'[1]2018Player Stats'!$A$2:$AB$830,20,FALSE))</f>
        <v>0.12</v>
      </c>
      <c r="AB1634">
        <f>IF(G1634="GK",VLOOKUP(F1634,'[1]2018GoalKeeper Stats'!$A$2:$S$109,21,FALSE),VLOOKUP(F1634,'[1]2018Player Stats'!$A$2:$AB$830,21,FALSE))</f>
        <v>4</v>
      </c>
      <c r="AC1634">
        <f>IF(G1634="GK",VLOOKUP(F1634,'[1]2018GoalKeeper Stats'!$A$2:$S$109,2,FALSE),VLOOKUP(F1634,'[1]2018Player Stats'!$A$2:$AB$830,22,FALSE))</f>
        <v>20</v>
      </c>
      <c r="AD1634">
        <f>IF(G1634="GK",VLOOKUP(F1634,'[1]2018GoalKeeper Stats'!$A$2:$S$109,23,FALSE),VLOOKUP(F1634,'[1]2018Player Stats'!$A$2:$AB$830,23,FALSE))</f>
        <v>2</v>
      </c>
      <c r="AE1634">
        <f>IF(G1634="GK",VLOOKUP(F1634,'[1]2018GoalKeeper Stats'!$A$2:$S$109,24,FALSE),VLOOKUP(F1634,'[1]2018Player Stats'!$A$2:$AB$830,24,FALSE))</f>
        <v>1</v>
      </c>
      <c r="AF1634">
        <f>IF(G1634="GK",VLOOKUP(F1634,'[1]2018GoalKeeper Stats'!$A$2:$S$109,25,FALSE),VLOOKUP(F1634,'[1]2018Player Stats'!$A$2:$AB$830,25,FALSE))</f>
        <v>0</v>
      </c>
      <c r="AG1634">
        <f>IF(G1634="GK",VLOOKUP(F1634,'[1]2018GoalKeeper Stats'!$A$2:$S$109,26,FALSE),VLOOKUP(F1634,'[1]2018Player Stats'!$A$2:$AB$830,26,FALSE))</f>
        <v>26.92</v>
      </c>
      <c r="AH1634" s="51">
        <v>2018</v>
      </c>
      <c r="AI1634" s="51">
        <v>34</v>
      </c>
      <c r="AJ1634" s="51">
        <v>485</v>
      </c>
      <c r="AK1634" s="51">
        <v>463</v>
      </c>
      <c r="AL1634" s="51">
        <v>58</v>
      </c>
      <c r="AM1634" s="51">
        <v>64</v>
      </c>
      <c r="AN1634" s="51">
        <v>-6</v>
      </c>
      <c r="AO1634" s="52">
        <v>58.74</v>
      </c>
      <c r="AP1634" s="52">
        <v>57.14</v>
      </c>
      <c r="AQ1634" s="52">
        <v>1.61</v>
      </c>
      <c r="AR1634" s="52">
        <v>-7.61</v>
      </c>
      <c r="AS1634" s="51">
        <v>36</v>
      </c>
      <c r="AT1634" s="52">
        <v>47.93</v>
      </c>
    </row>
    <row r="1635" spans="1:46">
      <c r="A1635">
        <v>2018</v>
      </c>
      <c r="B1635" t="s">
        <v>202</v>
      </c>
      <c r="C1635" t="s">
        <v>202</v>
      </c>
      <c r="D1635" t="s">
        <v>2155</v>
      </c>
      <c r="E1635" t="s">
        <v>2156</v>
      </c>
      <c r="F1635" t="str">
        <f t="shared" si="26"/>
        <v>Aleksandar Katai</v>
      </c>
      <c r="G1635" t="s">
        <v>860</v>
      </c>
      <c r="H1635" s="143">
        <v>1276333</v>
      </c>
      <c r="I1635" s="143">
        <v>1140000</v>
      </c>
      <c r="J1635" t="str">
        <f>IF(G1635="GK",VLOOKUP(F1635,'[1]2018GoalKeeper Stats'!$A$2:$S$109,2,FALSE),VLOOKUP(F1635,'[1]2018Player Stats'!$A$2:$AB$830,2,FALSE))</f>
        <v>CHI</v>
      </c>
      <c r="K1635">
        <f>IF(G1635="GK",VLOOKUP(F1635,'[1]2018GoalKeeper Stats'!$A$2:$S$109,4,FALSE),VLOOKUP(F1635,'[1]2018Player Stats'!$A$2:$AB$830,4,FALSE))</f>
        <v>33</v>
      </c>
      <c r="L1635">
        <f>IF(G1635="GK",VLOOKUP(F1635,'[1]2018GoalKeeper Stats'!$A$2:$S$109,5,FALSE),VLOOKUP(F1635,'[1]2018Player Stats'!$A$2:$AB$830,5,FALSE))</f>
        <v>27</v>
      </c>
      <c r="M1635">
        <f>IF(G1635="GK",VLOOKUP(F1635,'[1]2018GoalKeeper Stats'!$A$2:$S$109,6,FALSE),VLOOKUP(F1635,'[1]2018Player Stats'!$A$2:$AB$830,6,FALSE))</f>
        <v>2428</v>
      </c>
      <c r="N1635">
        <f>IF(G1635="GK",VLOOKUP(F1635,'[1]2018GoalKeeper Stats'!$A$2:$S$109,7,FALSE),VLOOKUP(F1635,'[1]2018Player Stats'!$A$2:$AB$830,7,FALSE))</f>
        <v>12</v>
      </c>
      <c r="O1635">
        <f>IF(G1635="GK",VLOOKUP(F1635,'[1]2018GoalKeeper Stats'!$A$2:$S$109,8,FALSE),VLOOKUP(F1635,'[1]2018Player Stats'!$A$2:$AB$830,8,FALSE))</f>
        <v>5</v>
      </c>
      <c r="P1635">
        <f>IF(G1635="GK",VLOOKUP(F1635,'[1]2018GoalKeeper Stats'!$A$2:$S$109,9,FALSE),VLOOKUP(F1635,'[1]2018Player Stats'!$A$2:$AB$830,9,FALSE))</f>
        <v>97</v>
      </c>
      <c r="Q1635">
        <f>IF(G1635="GK",VLOOKUP(F1635,'[1]2018GoalKeeper Stats'!$A$2:$S$109,10,FALSE),VLOOKUP(F1635,'[1]2018Player Stats'!$A$2:$AB$830,10,FALSE))</f>
        <v>41</v>
      </c>
      <c r="R1635">
        <f>IF(G1635="GK",VLOOKUP(F1635,'[1]2018GoalKeeper Stats'!$A$2:$S$109,11,FALSE),VLOOKUP(F1635,'[1]2018Player Stats'!$A$2:$AB$830,11,FALSE))</f>
        <v>2</v>
      </c>
      <c r="S1635" t="str">
        <f>IF(G1635="GK",VLOOKUP(F1635,'[1]2018GoalKeeper Stats'!$A$2:$S$109,12,FALSE),VLOOKUP(F1635,'[1]2018Player Stats'!$A$2:$AB$830,12,FALSE))</f>
        <v>0/0</v>
      </c>
      <c r="T1635">
        <f>IF(G1635="GK",VLOOKUP(F1635,'[1]2018GoalKeeper Stats'!$A$2:$S$109,13,FALSE),VLOOKUP(F1635,'[1]2018Player Stats'!$A$2:$AB$830,13,FALSE))</f>
        <v>7</v>
      </c>
      <c r="U1635">
        <f>IF(G1635="GK",VLOOKUP(F1635,'[1]2018GoalKeeper Stats'!$A$2:$S$109,14,FALSE),VLOOKUP(F1635,'[1]2018Player Stats'!$A$2:$AB$830,14,FALSE))</f>
        <v>5</v>
      </c>
      <c r="V1635">
        <f>IF(G1635="GK",VLOOKUP(F1635,'[1]2018GoalKeeper Stats'!$A$2:$S$109,15,FALSE),VLOOKUP(F1635,'[1]2018Player Stats'!$A$2:$AB$830,15,FALSE))</f>
        <v>0.44</v>
      </c>
      <c r="W1635">
        <f>IF(G1635="GK",VLOOKUP(F1635,'[1]2018GoalKeeper Stats'!$A$2:$S$109,16,FALSE),VLOOKUP(F1635,'[1]2018Player Stats'!$A$2:$AB$830,16,FALSE))</f>
        <v>12.4</v>
      </c>
      <c r="X1635">
        <f>IF(G1635="GK",VLOOKUP(F1635,'[1]2018GoalKeeper Stats'!$A$2:$S$109,17,FALSE),VLOOKUP(F1635,'[1]2018Player Stats'!$A$2:$AB$830,17,FALSE))</f>
        <v>0</v>
      </c>
      <c r="Y1635">
        <f>IF(G1635="GK",VLOOKUP(F1635,'[1]2018GoalKeeper Stats'!$A$2:$S$109,18,FALSE),VLOOKUP(F1635,'[1]2018Player Stats'!$A$2:$AB$830,18,FALSE))</f>
        <v>3</v>
      </c>
      <c r="Z1635">
        <f>IF(G1635="GK",VLOOKUP(F1635,'[1]2018GoalKeeper Stats'!$A$2:$S$109,19,FALSE),VLOOKUP(F1635,'[1]2018Player Stats'!$A$2:$AB$830,19,FALSE))</f>
        <v>2</v>
      </c>
      <c r="AA1635">
        <f>IF(G1635="GK",VLOOKUP(F1635,'[1]2018GoalKeeper Stats'!$A$2:$S$109,20,FALSE),VLOOKUP(F1635,'[1]2018Player Stats'!$A$2:$AB$830,20,FALSE))</f>
        <v>0.19</v>
      </c>
      <c r="AB1635">
        <f>IF(G1635="GK",VLOOKUP(F1635,'[1]2018GoalKeeper Stats'!$A$2:$S$109,21,FALSE),VLOOKUP(F1635,'[1]2018Player Stats'!$A$2:$AB$830,21,FALSE))</f>
        <v>39</v>
      </c>
      <c r="AC1635">
        <f>IF(G1635="GK",VLOOKUP(F1635,'[1]2018GoalKeeper Stats'!$A$2:$S$109,2,FALSE),VLOOKUP(F1635,'[1]2018Player Stats'!$A$2:$AB$830,22,FALSE))</f>
        <v>32</v>
      </c>
      <c r="AD1635">
        <f>IF(G1635="GK",VLOOKUP(F1635,'[1]2018GoalKeeper Stats'!$A$2:$S$109,23,FALSE),VLOOKUP(F1635,'[1]2018Player Stats'!$A$2:$AB$830,23,FALSE))</f>
        <v>17</v>
      </c>
      <c r="AE1635">
        <f>IF(G1635="GK",VLOOKUP(F1635,'[1]2018GoalKeeper Stats'!$A$2:$S$109,24,FALSE),VLOOKUP(F1635,'[1]2018Player Stats'!$A$2:$AB$830,24,FALSE))</f>
        <v>6</v>
      </c>
      <c r="AF1635">
        <f>IF(G1635="GK",VLOOKUP(F1635,'[1]2018GoalKeeper Stats'!$A$2:$S$109,25,FALSE),VLOOKUP(F1635,'[1]2018Player Stats'!$A$2:$AB$830,25,FALSE))</f>
        <v>0</v>
      </c>
      <c r="AG1635">
        <f>IF(G1635="GK",VLOOKUP(F1635,'[1]2018GoalKeeper Stats'!$A$2:$S$109,26,FALSE),VLOOKUP(F1635,'[1]2018Player Stats'!$A$2:$AB$830,26,FALSE))</f>
        <v>42.27</v>
      </c>
      <c r="AH1635" s="51">
        <v>2018</v>
      </c>
      <c r="AI1635" s="51">
        <v>34</v>
      </c>
      <c r="AJ1635" s="51">
        <v>341</v>
      </c>
      <c r="AK1635" s="51">
        <v>507</v>
      </c>
      <c r="AL1635" s="51">
        <v>46</v>
      </c>
      <c r="AM1635" s="51">
        <v>60</v>
      </c>
      <c r="AN1635" s="51">
        <v>-14</v>
      </c>
      <c r="AO1635" s="52">
        <v>39.04</v>
      </c>
      <c r="AP1635" s="52">
        <v>58.46</v>
      </c>
      <c r="AQ1635" s="52">
        <v>-19.420000000000002</v>
      </c>
      <c r="AR1635" s="52">
        <v>5.42</v>
      </c>
      <c r="AS1635" s="51">
        <v>32</v>
      </c>
      <c r="AT1635" s="52">
        <v>33.49</v>
      </c>
    </row>
    <row r="1636" spans="1:46">
      <c r="A1636">
        <v>2018</v>
      </c>
      <c r="B1636" t="s">
        <v>204</v>
      </c>
      <c r="C1636" t="s">
        <v>204</v>
      </c>
      <c r="D1636" t="s">
        <v>1438</v>
      </c>
      <c r="E1636" t="s">
        <v>1692</v>
      </c>
      <c r="F1636" t="str">
        <f t="shared" si="26"/>
        <v>Alejandro Bedoya</v>
      </c>
      <c r="G1636" t="s">
        <v>860</v>
      </c>
      <c r="H1636" s="143">
        <v>1266250</v>
      </c>
      <c r="I1636" s="143">
        <v>1200000</v>
      </c>
      <c r="J1636" t="str">
        <f>IF(G1636="GK",VLOOKUP(F1636,'[1]2018GoalKeeper Stats'!$A$2:$S$109,2,FALSE),VLOOKUP(F1636,'[1]2018Player Stats'!$A$2:$AB$830,2,FALSE))</f>
        <v>PHI</v>
      </c>
      <c r="K1636">
        <f>IF(G1636="GK",VLOOKUP(F1636,'[1]2018GoalKeeper Stats'!$A$2:$S$109,4,FALSE),VLOOKUP(F1636,'[1]2018Player Stats'!$A$2:$AB$830,4,FALSE))</f>
        <v>33</v>
      </c>
      <c r="L1636">
        <f>IF(G1636="GK",VLOOKUP(F1636,'[1]2018GoalKeeper Stats'!$A$2:$S$109,5,FALSE),VLOOKUP(F1636,'[1]2018Player Stats'!$A$2:$AB$830,5,FALSE))</f>
        <v>31</v>
      </c>
      <c r="M1636">
        <f>IF(G1636="GK",VLOOKUP(F1636,'[1]2018GoalKeeper Stats'!$A$2:$S$109,6,FALSE),VLOOKUP(F1636,'[1]2018Player Stats'!$A$2:$AB$830,6,FALSE))</f>
        <v>2777</v>
      </c>
      <c r="N1636">
        <f>IF(G1636="GK",VLOOKUP(F1636,'[1]2018GoalKeeper Stats'!$A$2:$S$109,7,FALSE),VLOOKUP(F1636,'[1]2018Player Stats'!$A$2:$AB$830,7,FALSE))</f>
        <v>3</v>
      </c>
      <c r="O1636">
        <f>IF(G1636="GK",VLOOKUP(F1636,'[1]2018GoalKeeper Stats'!$A$2:$S$109,8,FALSE),VLOOKUP(F1636,'[1]2018Player Stats'!$A$2:$AB$830,8,FALSE))</f>
        <v>6</v>
      </c>
      <c r="P1636">
        <f>IF(G1636="GK",VLOOKUP(F1636,'[1]2018GoalKeeper Stats'!$A$2:$S$109,9,FALSE),VLOOKUP(F1636,'[1]2018Player Stats'!$A$2:$AB$830,9,FALSE))</f>
        <v>40</v>
      </c>
      <c r="Q1636">
        <f>IF(G1636="GK",VLOOKUP(F1636,'[1]2018GoalKeeper Stats'!$A$2:$S$109,10,FALSE),VLOOKUP(F1636,'[1]2018Player Stats'!$A$2:$AB$830,10,FALSE))</f>
        <v>13</v>
      </c>
      <c r="R1636">
        <f>IF(G1636="GK",VLOOKUP(F1636,'[1]2018GoalKeeper Stats'!$A$2:$S$109,11,FALSE),VLOOKUP(F1636,'[1]2018Player Stats'!$A$2:$AB$830,11,FALSE))</f>
        <v>1</v>
      </c>
      <c r="S1636" t="str">
        <f>IF(G1636="GK",VLOOKUP(F1636,'[1]2018GoalKeeper Stats'!$A$2:$S$109,12,FALSE),VLOOKUP(F1636,'[1]2018Player Stats'!$A$2:$AB$830,12,FALSE))</f>
        <v>0/0</v>
      </c>
      <c r="T1636">
        <f>IF(G1636="GK",VLOOKUP(F1636,'[1]2018GoalKeeper Stats'!$A$2:$S$109,13,FALSE),VLOOKUP(F1636,'[1]2018Player Stats'!$A$2:$AB$830,13,FALSE))</f>
        <v>2</v>
      </c>
      <c r="U1636">
        <f>IF(G1636="GK",VLOOKUP(F1636,'[1]2018GoalKeeper Stats'!$A$2:$S$109,14,FALSE),VLOOKUP(F1636,'[1]2018Player Stats'!$A$2:$AB$830,14,FALSE))</f>
        <v>1</v>
      </c>
      <c r="V1636">
        <f>IF(G1636="GK",VLOOKUP(F1636,'[1]2018GoalKeeper Stats'!$A$2:$S$109,15,FALSE),VLOOKUP(F1636,'[1]2018Player Stats'!$A$2:$AB$830,15,FALSE))</f>
        <v>0.1</v>
      </c>
      <c r="W1636">
        <f>IF(G1636="GK",VLOOKUP(F1636,'[1]2018GoalKeeper Stats'!$A$2:$S$109,16,FALSE),VLOOKUP(F1636,'[1]2018Player Stats'!$A$2:$AB$830,16,FALSE))</f>
        <v>7.5</v>
      </c>
      <c r="X1636">
        <f>IF(G1636="GK",VLOOKUP(F1636,'[1]2018GoalKeeper Stats'!$A$2:$S$109,17,FALSE),VLOOKUP(F1636,'[1]2018Player Stats'!$A$2:$AB$830,17,FALSE))</f>
        <v>3</v>
      </c>
      <c r="Y1636">
        <f>IF(G1636="GK",VLOOKUP(F1636,'[1]2018GoalKeeper Stats'!$A$2:$S$109,18,FALSE),VLOOKUP(F1636,'[1]2018Player Stats'!$A$2:$AB$830,18,FALSE))</f>
        <v>6</v>
      </c>
      <c r="Z1636">
        <f>IF(G1636="GK",VLOOKUP(F1636,'[1]2018GoalKeeper Stats'!$A$2:$S$109,19,FALSE),VLOOKUP(F1636,'[1]2018Player Stats'!$A$2:$AB$830,19,FALSE))</f>
        <v>0</v>
      </c>
      <c r="AA1636">
        <f>IF(G1636="GK",VLOOKUP(F1636,'[1]2018GoalKeeper Stats'!$A$2:$S$109,20,FALSE),VLOOKUP(F1636,'[1]2018Player Stats'!$A$2:$AB$830,20,FALSE))</f>
        <v>0.19</v>
      </c>
      <c r="AB1636">
        <f>IF(G1636="GK",VLOOKUP(F1636,'[1]2018GoalKeeper Stats'!$A$2:$S$109,21,FALSE),VLOOKUP(F1636,'[1]2018Player Stats'!$A$2:$AB$830,21,FALSE))</f>
        <v>41</v>
      </c>
      <c r="AC1636">
        <f>IF(G1636="GK",VLOOKUP(F1636,'[1]2018GoalKeeper Stats'!$A$2:$S$109,2,FALSE),VLOOKUP(F1636,'[1]2018Player Stats'!$A$2:$AB$830,22,FALSE))</f>
        <v>17</v>
      </c>
      <c r="AD1636">
        <f>IF(G1636="GK",VLOOKUP(F1636,'[1]2018GoalKeeper Stats'!$A$2:$S$109,23,FALSE),VLOOKUP(F1636,'[1]2018Player Stats'!$A$2:$AB$830,23,FALSE))</f>
        <v>7</v>
      </c>
      <c r="AE1636">
        <f>IF(G1636="GK",VLOOKUP(F1636,'[1]2018GoalKeeper Stats'!$A$2:$S$109,24,FALSE),VLOOKUP(F1636,'[1]2018Player Stats'!$A$2:$AB$830,24,FALSE))</f>
        <v>6</v>
      </c>
      <c r="AF1636">
        <f>IF(G1636="GK",VLOOKUP(F1636,'[1]2018GoalKeeper Stats'!$A$2:$S$109,25,FALSE),VLOOKUP(F1636,'[1]2018Player Stats'!$A$2:$AB$830,25,FALSE))</f>
        <v>1</v>
      </c>
      <c r="AG1636">
        <f>IF(G1636="GK",VLOOKUP(F1636,'[1]2018GoalKeeper Stats'!$A$2:$S$109,26,FALSE),VLOOKUP(F1636,'[1]2018Player Stats'!$A$2:$AB$830,26,FALSE))</f>
        <v>32.5</v>
      </c>
      <c r="AH1636" s="51">
        <v>2018</v>
      </c>
      <c r="AI1636" s="51">
        <v>34</v>
      </c>
      <c r="AJ1636" s="51">
        <v>475</v>
      </c>
      <c r="AK1636" s="51">
        <v>428</v>
      </c>
      <c r="AL1636" s="51">
        <v>49</v>
      </c>
      <c r="AM1636" s="51">
        <v>49</v>
      </c>
      <c r="AN1636" s="51">
        <v>0</v>
      </c>
      <c r="AO1636" s="52">
        <v>53.64</v>
      </c>
      <c r="AP1636" s="52">
        <v>50.1</v>
      </c>
      <c r="AQ1636" s="52">
        <v>3.54</v>
      </c>
      <c r="AR1636" s="52">
        <v>-3.54</v>
      </c>
      <c r="AS1636" s="51">
        <v>50</v>
      </c>
      <c r="AT1636" s="52">
        <v>50.46</v>
      </c>
    </row>
    <row r="1637" spans="1:46">
      <c r="A1637">
        <v>2018</v>
      </c>
      <c r="B1637" t="s">
        <v>204</v>
      </c>
      <c r="C1637" t="s">
        <v>204</v>
      </c>
      <c r="D1637" t="s">
        <v>873</v>
      </c>
      <c r="E1637" t="s">
        <v>929</v>
      </c>
      <c r="F1637" t="str">
        <f t="shared" si="26"/>
        <v>David Accam</v>
      </c>
      <c r="G1637" t="s">
        <v>936</v>
      </c>
      <c r="H1637" s="143">
        <v>1250000</v>
      </c>
      <c r="I1637" s="143">
        <v>1250000</v>
      </c>
      <c r="J1637" t="str">
        <f>IF(G1637="GK",VLOOKUP(F1637,'[1]2018GoalKeeper Stats'!$A$2:$S$109,2,FALSE),VLOOKUP(F1637,'[1]2018Player Stats'!$A$2:$AB$830,2,FALSE))</f>
        <v>NSH</v>
      </c>
      <c r="K1637">
        <f>IF(G1637="GK",VLOOKUP(F1637,'[1]2018GoalKeeper Stats'!$A$2:$S$109,4,FALSE),VLOOKUP(F1637,'[1]2018Player Stats'!$A$2:$AB$830,4,FALSE))</f>
        <v>23</v>
      </c>
      <c r="L1637">
        <f>IF(G1637="GK",VLOOKUP(F1637,'[1]2018GoalKeeper Stats'!$A$2:$S$109,5,FALSE),VLOOKUP(F1637,'[1]2018Player Stats'!$A$2:$AB$830,5,FALSE))</f>
        <v>13</v>
      </c>
      <c r="M1637">
        <f>IF(G1637="GK",VLOOKUP(F1637,'[1]2018GoalKeeper Stats'!$A$2:$S$109,6,FALSE),VLOOKUP(F1637,'[1]2018Player Stats'!$A$2:$AB$830,6,FALSE))</f>
        <v>1213</v>
      </c>
      <c r="N1637">
        <f>IF(G1637="GK",VLOOKUP(F1637,'[1]2018GoalKeeper Stats'!$A$2:$S$109,7,FALSE),VLOOKUP(F1637,'[1]2018Player Stats'!$A$2:$AB$830,7,FALSE))</f>
        <v>1</v>
      </c>
      <c r="O1637">
        <f>IF(G1637="GK",VLOOKUP(F1637,'[1]2018GoalKeeper Stats'!$A$2:$S$109,8,FALSE),VLOOKUP(F1637,'[1]2018Player Stats'!$A$2:$AB$830,8,FALSE))</f>
        <v>0</v>
      </c>
      <c r="P1637">
        <f>IF(G1637="GK",VLOOKUP(F1637,'[1]2018GoalKeeper Stats'!$A$2:$S$109,9,FALSE),VLOOKUP(F1637,'[1]2018Player Stats'!$A$2:$AB$830,9,FALSE))</f>
        <v>37</v>
      </c>
      <c r="Q1637">
        <f>IF(G1637="GK",VLOOKUP(F1637,'[1]2018GoalKeeper Stats'!$A$2:$S$109,10,FALSE),VLOOKUP(F1637,'[1]2018Player Stats'!$A$2:$AB$830,10,FALSE))</f>
        <v>14</v>
      </c>
      <c r="R1637">
        <f>IF(G1637="GK",VLOOKUP(F1637,'[1]2018GoalKeeper Stats'!$A$2:$S$109,11,FALSE),VLOOKUP(F1637,'[1]2018Player Stats'!$A$2:$AB$830,11,FALSE))</f>
        <v>1</v>
      </c>
      <c r="S1637" t="str">
        <f>IF(G1637="GK",VLOOKUP(F1637,'[1]2018GoalKeeper Stats'!$A$2:$S$109,12,FALSE),VLOOKUP(F1637,'[1]2018Player Stats'!$A$2:$AB$830,12,FALSE))</f>
        <v>0/0</v>
      </c>
      <c r="T1637">
        <f>IF(G1637="GK",VLOOKUP(F1637,'[1]2018GoalKeeper Stats'!$A$2:$S$109,13,FALSE),VLOOKUP(F1637,'[1]2018Player Stats'!$A$2:$AB$830,13,FALSE))</f>
        <v>0</v>
      </c>
      <c r="U1637">
        <f>IF(G1637="GK",VLOOKUP(F1637,'[1]2018GoalKeeper Stats'!$A$2:$S$109,14,FALSE),VLOOKUP(F1637,'[1]2018Player Stats'!$A$2:$AB$830,14,FALSE))</f>
        <v>1</v>
      </c>
      <c r="V1637">
        <f>IF(G1637="GK",VLOOKUP(F1637,'[1]2018GoalKeeper Stats'!$A$2:$S$109,15,FALSE),VLOOKUP(F1637,'[1]2018Player Stats'!$A$2:$AB$830,15,FALSE))</f>
        <v>7.0000000000000007E-2</v>
      </c>
      <c r="W1637">
        <f>IF(G1637="GK",VLOOKUP(F1637,'[1]2018GoalKeeper Stats'!$A$2:$S$109,16,FALSE),VLOOKUP(F1637,'[1]2018Player Stats'!$A$2:$AB$830,16,FALSE))</f>
        <v>2.7</v>
      </c>
      <c r="X1637">
        <f>IF(G1637="GK",VLOOKUP(F1637,'[1]2018GoalKeeper Stats'!$A$2:$S$109,17,FALSE),VLOOKUP(F1637,'[1]2018Player Stats'!$A$2:$AB$830,17,FALSE))</f>
        <v>0</v>
      </c>
      <c r="Y1637">
        <f>IF(G1637="GK",VLOOKUP(F1637,'[1]2018GoalKeeper Stats'!$A$2:$S$109,18,FALSE),VLOOKUP(F1637,'[1]2018Player Stats'!$A$2:$AB$830,18,FALSE))</f>
        <v>0</v>
      </c>
      <c r="Z1637">
        <f>IF(G1637="GK",VLOOKUP(F1637,'[1]2018GoalKeeper Stats'!$A$2:$S$109,19,FALSE),VLOOKUP(F1637,'[1]2018Player Stats'!$A$2:$AB$830,19,FALSE))</f>
        <v>0</v>
      </c>
      <c r="AA1637">
        <f>IF(G1637="GK",VLOOKUP(F1637,'[1]2018GoalKeeper Stats'!$A$2:$S$109,20,FALSE),VLOOKUP(F1637,'[1]2018Player Stats'!$A$2:$AB$830,20,FALSE))</f>
        <v>0</v>
      </c>
      <c r="AB1637">
        <f>IF(G1637="GK",VLOOKUP(F1637,'[1]2018GoalKeeper Stats'!$A$2:$S$109,21,FALSE),VLOOKUP(F1637,'[1]2018Player Stats'!$A$2:$AB$830,21,FALSE))</f>
        <v>20</v>
      </c>
      <c r="AC1637">
        <f>IF(G1637="GK",VLOOKUP(F1637,'[1]2018GoalKeeper Stats'!$A$2:$S$109,2,FALSE),VLOOKUP(F1637,'[1]2018Player Stats'!$A$2:$AB$830,22,FALSE))</f>
        <v>22</v>
      </c>
      <c r="AD1637">
        <f>IF(G1637="GK",VLOOKUP(F1637,'[1]2018GoalKeeper Stats'!$A$2:$S$109,23,FALSE),VLOOKUP(F1637,'[1]2018Player Stats'!$A$2:$AB$830,23,FALSE))</f>
        <v>14</v>
      </c>
      <c r="AE1637">
        <f>IF(G1637="GK",VLOOKUP(F1637,'[1]2018GoalKeeper Stats'!$A$2:$S$109,24,FALSE),VLOOKUP(F1637,'[1]2018Player Stats'!$A$2:$AB$830,24,FALSE))</f>
        <v>3</v>
      </c>
      <c r="AF1637">
        <f>IF(G1637="GK",VLOOKUP(F1637,'[1]2018GoalKeeper Stats'!$A$2:$S$109,25,FALSE),VLOOKUP(F1637,'[1]2018Player Stats'!$A$2:$AB$830,25,FALSE))</f>
        <v>0</v>
      </c>
      <c r="AG1637">
        <f>IF(G1637="GK",VLOOKUP(F1637,'[1]2018GoalKeeper Stats'!$A$2:$S$109,26,FALSE),VLOOKUP(F1637,'[1]2018Player Stats'!$A$2:$AB$830,26,FALSE))</f>
        <v>37.840000000000003</v>
      </c>
      <c r="AH1637" s="51">
        <v>2018</v>
      </c>
      <c r="AI1637" s="51">
        <v>34</v>
      </c>
      <c r="AJ1637" s="51">
        <v>475</v>
      </c>
      <c r="AK1637" s="51">
        <v>428</v>
      </c>
      <c r="AL1637" s="51">
        <v>49</v>
      </c>
      <c r="AM1637" s="51">
        <v>49</v>
      </c>
      <c r="AN1637" s="51">
        <v>0</v>
      </c>
      <c r="AO1637" s="52">
        <v>53.64</v>
      </c>
      <c r="AP1637" s="52">
        <v>50.1</v>
      </c>
      <c r="AQ1637" s="52">
        <v>3.54</v>
      </c>
      <c r="AR1637" s="52">
        <v>-3.54</v>
      </c>
      <c r="AS1637" s="51">
        <v>50</v>
      </c>
      <c r="AT1637" s="52">
        <v>50.46</v>
      </c>
    </row>
    <row r="1638" spans="1:46">
      <c r="A1638">
        <v>2018</v>
      </c>
      <c r="B1638" t="s">
        <v>194</v>
      </c>
      <c r="C1638" t="s">
        <v>194</v>
      </c>
      <c r="D1638" t="s">
        <v>2157</v>
      </c>
      <c r="E1638" t="s">
        <v>2158</v>
      </c>
      <c r="F1638" t="str">
        <f t="shared" si="26"/>
        <v>Alfredo Ortuno</v>
      </c>
      <c r="G1638" t="s">
        <v>875</v>
      </c>
      <c r="H1638" s="143">
        <v>1162500</v>
      </c>
      <c r="I1638" s="143">
        <v>990000</v>
      </c>
      <c r="J1638" t="str">
        <f>IF(G1638="GK",VLOOKUP(F1638,'[1]2018GoalKeeper Stats'!$A$2:$S$109,2,FALSE),VLOOKUP(F1638,'[1]2018Player Stats'!$A$2:$AB$830,2,FALSE))</f>
        <v>RSL</v>
      </c>
      <c r="K1638">
        <f>IF(G1638="GK",VLOOKUP(F1638,'[1]2018GoalKeeper Stats'!$A$2:$S$109,4,FALSE),VLOOKUP(F1638,'[1]2018Player Stats'!$A$2:$AB$830,4,FALSE))</f>
        <v>3</v>
      </c>
      <c r="L1638">
        <f>IF(G1638="GK",VLOOKUP(F1638,'[1]2018GoalKeeper Stats'!$A$2:$S$109,5,FALSE),VLOOKUP(F1638,'[1]2018Player Stats'!$A$2:$AB$830,5,FALSE))</f>
        <v>1</v>
      </c>
      <c r="M1638">
        <f>IF(G1638="GK",VLOOKUP(F1638,'[1]2018GoalKeeper Stats'!$A$2:$S$109,6,FALSE),VLOOKUP(F1638,'[1]2018Player Stats'!$A$2:$AB$830,6,FALSE))</f>
        <v>119</v>
      </c>
      <c r="N1638">
        <f>IF(G1638="GK",VLOOKUP(F1638,'[1]2018GoalKeeper Stats'!$A$2:$S$109,7,FALSE),VLOOKUP(F1638,'[1]2018Player Stats'!$A$2:$AB$830,7,FALSE))</f>
        <v>0</v>
      </c>
      <c r="O1638">
        <f>IF(G1638="GK",VLOOKUP(F1638,'[1]2018GoalKeeper Stats'!$A$2:$S$109,8,FALSE),VLOOKUP(F1638,'[1]2018Player Stats'!$A$2:$AB$830,8,FALSE))</f>
        <v>0</v>
      </c>
      <c r="P1638">
        <f>IF(G1638="GK",VLOOKUP(F1638,'[1]2018GoalKeeper Stats'!$A$2:$S$109,9,FALSE),VLOOKUP(F1638,'[1]2018Player Stats'!$A$2:$AB$830,9,FALSE))</f>
        <v>0</v>
      </c>
      <c r="Q1638">
        <f>IF(G1638="GK",VLOOKUP(F1638,'[1]2018GoalKeeper Stats'!$A$2:$S$109,10,FALSE),VLOOKUP(F1638,'[1]2018Player Stats'!$A$2:$AB$830,10,FALSE))</f>
        <v>0</v>
      </c>
      <c r="R1638">
        <f>IF(G1638="GK",VLOOKUP(F1638,'[1]2018GoalKeeper Stats'!$A$2:$S$109,11,FALSE),VLOOKUP(F1638,'[1]2018Player Stats'!$A$2:$AB$830,11,FALSE))</f>
        <v>0</v>
      </c>
      <c r="S1638" t="str">
        <f>IF(G1638="GK",VLOOKUP(F1638,'[1]2018GoalKeeper Stats'!$A$2:$S$109,12,FALSE),VLOOKUP(F1638,'[1]2018Player Stats'!$A$2:$AB$830,12,FALSE))</f>
        <v>0/0</v>
      </c>
      <c r="T1638">
        <f>IF(G1638="GK",VLOOKUP(F1638,'[1]2018GoalKeeper Stats'!$A$2:$S$109,13,FALSE),VLOOKUP(F1638,'[1]2018Player Stats'!$A$2:$AB$830,13,FALSE))</f>
        <v>0</v>
      </c>
      <c r="U1638">
        <f>IF(G1638="GK",VLOOKUP(F1638,'[1]2018GoalKeeper Stats'!$A$2:$S$109,14,FALSE),VLOOKUP(F1638,'[1]2018Player Stats'!$A$2:$AB$830,14,FALSE))</f>
        <v>0</v>
      </c>
      <c r="V1638">
        <f>IF(G1638="GK",VLOOKUP(F1638,'[1]2018GoalKeeper Stats'!$A$2:$S$109,15,FALSE),VLOOKUP(F1638,'[1]2018Player Stats'!$A$2:$AB$830,15,FALSE))</f>
        <v>0</v>
      </c>
      <c r="W1638">
        <f>IF(G1638="GK",VLOOKUP(F1638,'[1]2018GoalKeeper Stats'!$A$2:$S$109,16,FALSE),VLOOKUP(F1638,'[1]2018Player Stats'!$A$2:$AB$830,16,FALSE))</f>
        <v>0</v>
      </c>
      <c r="X1638">
        <f>IF(G1638="GK",VLOOKUP(F1638,'[1]2018GoalKeeper Stats'!$A$2:$S$109,17,FALSE),VLOOKUP(F1638,'[1]2018Player Stats'!$A$2:$AB$830,17,FALSE))</f>
        <v>0</v>
      </c>
      <c r="Y1638">
        <f>IF(G1638="GK",VLOOKUP(F1638,'[1]2018GoalKeeper Stats'!$A$2:$S$109,18,FALSE),VLOOKUP(F1638,'[1]2018Player Stats'!$A$2:$AB$830,18,FALSE))</f>
        <v>0</v>
      </c>
      <c r="Z1638">
        <f>IF(G1638="GK",VLOOKUP(F1638,'[1]2018GoalKeeper Stats'!$A$2:$S$109,19,FALSE),VLOOKUP(F1638,'[1]2018Player Stats'!$A$2:$AB$830,19,FALSE))</f>
        <v>0</v>
      </c>
      <c r="AA1638">
        <f>IF(G1638="GK",VLOOKUP(F1638,'[1]2018GoalKeeper Stats'!$A$2:$S$109,20,FALSE),VLOOKUP(F1638,'[1]2018Player Stats'!$A$2:$AB$830,20,FALSE))</f>
        <v>0</v>
      </c>
      <c r="AB1638">
        <f>IF(G1638="GK",VLOOKUP(F1638,'[1]2018GoalKeeper Stats'!$A$2:$S$109,21,FALSE),VLOOKUP(F1638,'[1]2018Player Stats'!$A$2:$AB$830,21,FALSE))</f>
        <v>1</v>
      </c>
      <c r="AC1638">
        <f>IF(G1638="GK",VLOOKUP(F1638,'[1]2018GoalKeeper Stats'!$A$2:$S$109,2,FALSE),VLOOKUP(F1638,'[1]2018Player Stats'!$A$2:$AB$830,22,FALSE))</f>
        <v>1</v>
      </c>
      <c r="AD1638">
        <f>IF(G1638="GK",VLOOKUP(F1638,'[1]2018GoalKeeper Stats'!$A$2:$S$109,23,FALSE),VLOOKUP(F1638,'[1]2018Player Stats'!$A$2:$AB$830,23,FALSE))</f>
        <v>2</v>
      </c>
      <c r="AE1638">
        <f>IF(G1638="GK",VLOOKUP(F1638,'[1]2018GoalKeeper Stats'!$A$2:$S$109,24,FALSE),VLOOKUP(F1638,'[1]2018Player Stats'!$A$2:$AB$830,24,FALSE))</f>
        <v>0</v>
      </c>
      <c r="AF1638">
        <f>IF(G1638="GK",VLOOKUP(F1638,'[1]2018GoalKeeper Stats'!$A$2:$S$109,25,FALSE),VLOOKUP(F1638,'[1]2018Player Stats'!$A$2:$AB$830,25,FALSE))</f>
        <v>0</v>
      </c>
      <c r="AG1638">
        <f>IF(G1638="GK",VLOOKUP(F1638,'[1]2018GoalKeeper Stats'!$A$2:$S$109,26,FALSE),VLOOKUP(F1638,'[1]2018Player Stats'!$A$2:$AB$830,26,FALSE))</f>
        <v>0</v>
      </c>
      <c r="AH1638" s="51">
        <v>2018</v>
      </c>
      <c r="AI1638" s="51">
        <v>34</v>
      </c>
      <c r="AJ1638" s="51">
        <v>465</v>
      </c>
      <c r="AK1638" s="51">
        <v>446</v>
      </c>
      <c r="AL1638" s="51">
        <v>55</v>
      </c>
      <c r="AM1638" s="51">
        <v>57</v>
      </c>
      <c r="AN1638" s="51">
        <v>-2</v>
      </c>
      <c r="AO1638" s="52">
        <v>47.22</v>
      </c>
      <c r="AP1638" s="52">
        <v>55.12</v>
      </c>
      <c r="AQ1638" s="52">
        <v>-7.9</v>
      </c>
      <c r="AR1638" s="52">
        <v>5.9</v>
      </c>
      <c r="AS1638" s="51">
        <v>49</v>
      </c>
      <c r="AT1638" s="52">
        <v>40.909999999999997</v>
      </c>
    </row>
    <row r="1639" spans="1:46">
      <c r="A1639">
        <v>2018</v>
      </c>
      <c r="B1639" t="s">
        <v>196</v>
      </c>
      <c r="C1639" t="s">
        <v>196</v>
      </c>
      <c r="D1639" t="s">
        <v>920</v>
      </c>
      <c r="E1639" t="s">
        <v>921</v>
      </c>
      <c r="F1639" t="str">
        <f t="shared" si="26"/>
        <v>Osvaldo Alonso</v>
      </c>
      <c r="G1639" t="s">
        <v>860</v>
      </c>
      <c r="H1639" s="143">
        <v>1141667</v>
      </c>
      <c r="I1639" s="143">
        <v>1100000</v>
      </c>
      <c r="J1639" t="str">
        <f>IF(G1639="GK",VLOOKUP(F1639,'[1]2018GoalKeeper Stats'!$A$2:$S$109,2,FALSE),VLOOKUP(F1639,'[1]2018Player Stats'!$A$2:$AB$830,2,FALSE))</f>
        <v>MIN</v>
      </c>
      <c r="K1639">
        <f>IF(G1639="GK",VLOOKUP(F1639,'[1]2018GoalKeeper Stats'!$A$2:$S$109,4,FALSE),VLOOKUP(F1639,'[1]2018Player Stats'!$A$2:$AB$830,4,FALSE))</f>
        <v>25</v>
      </c>
      <c r="L1639">
        <f>IF(G1639="GK",VLOOKUP(F1639,'[1]2018GoalKeeper Stats'!$A$2:$S$109,5,FALSE),VLOOKUP(F1639,'[1]2018Player Stats'!$A$2:$AB$830,5,FALSE))</f>
        <v>21</v>
      </c>
      <c r="M1639">
        <f>IF(G1639="GK",VLOOKUP(F1639,'[1]2018GoalKeeper Stats'!$A$2:$S$109,6,FALSE),VLOOKUP(F1639,'[1]2018Player Stats'!$A$2:$AB$830,6,FALSE))</f>
        <v>1833</v>
      </c>
      <c r="N1639">
        <f>IF(G1639="GK",VLOOKUP(F1639,'[1]2018GoalKeeper Stats'!$A$2:$S$109,7,FALSE),VLOOKUP(F1639,'[1]2018Player Stats'!$A$2:$AB$830,7,FALSE))</f>
        <v>0</v>
      </c>
      <c r="O1639">
        <f>IF(G1639="GK",VLOOKUP(F1639,'[1]2018GoalKeeper Stats'!$A$2:$S$109,8,FALSE),VLOOKUP(F1639,'[1]2018Player Stats'!$A$2:$AB$830,8,FALSE))</f>
        <v>3</v>
      </c>
      <c r="P1639">
        <f>IF(G1639="GK",VLOOKUP(F1639,'[1]2018GoalKeeper Stats'!$A$2:$S$109,9,FALSE),VLOOKUP(F1639,'[1]2018Player Stats'!$A$2:$AB$830,9,FALSE))</f>
        <v>13</v>
      </c>
      <c r="Q1639">
        <f>IF(G1639="GK",VLOOKUP(F1639,'[1]2018GoalKeeper Stats'!$A$2:$S$109,10,FALSE),VLOOKUP(F1639,'[1]2018Player Stats'!$A$2:$AB$830,10,FALSE))</f>
        <v>2</v>
      </c>
      <c r="R1639">
        <f>IF(G1639="GK",VLOOKUP(F1639,'[1]2018GoalKeeper Stats'!$A$2:$S$109,11,FALSE),VLOOKUP(F1639,'[1]2018Player Stats'!$A$2:$AB$830,11,FALSE))</f>
        <v>0</v>
      </c>
      <c r="S1639" t="str">
        <f>IF(G1639="GK",VLOOKUP(F1639,'[1]2018GoalKeeper Stats'!$A$2:$S$109,12,FALSE),VLOOKUP(F1639,'[1]2018Player Stats'!$A$2:$AB$830,12,FALSE))</f>
        <v>0/0</v>
      </c>
      <c r="T1639">
        <f>IF(G1639="GK",VLOOKUP(F1639,'[1]2018GoalKeeper Stats'!$A$2:$S$109,13,FALSE),VLOOKUP(F1639,'[1]2018Player Stats'!$A$2:$AB$830,13,FALSE))</f>
        <v>0</v>
      </c>
      <c r="U1639">
        <f>IF(G1639="GK",VLOOKUP(F1639,'[1]2018GoalKeeper Stats'!$A$2:$S$109,14,FALSE),VLOOKUP(F1639,'[1]2018Player Stats'!$A$2:$AB$830,14,FALSE))</f>
        <v>0</v>
      </c>
      <c r="V1639">
        <f>IF(G1639="GK",VLOOKUP(F1639,'[1]2018GoalKeeper Stats'!$A$2:$S$109,15,FALSE),VLOOKUP(F1639,'[1]2018Player Stats'!$A$2:$AB$830,15,FALSE))</f>
        <v>0</v>
      </c>
      <c r="W1639">
        <f>IF(G1639="GK",VLOOKUP(F1639,'[1]2018GoalKeeper Stats'!$A$2:$S$109,16,FALSE),VLOOKUP(F1639,'[1]2018Player Stats'!$A$2:$AB$830,16,FALSE))</f>
        <v>0</v>
      </c>
      <c r="X1639">
        <f>IF(G1639="GK",VLOOKUP(F1639,'[1]2018GoalKeeper Stats'!$A$2:$S$109,17,FALSE),VLOOKUP(F1639,'[1]2018Player Stats'!$A$2:$AB$830,17,FALSE))</f>
        <v>1</v>
      </c>
      <c r="Y1639">
        <f>IF(G1639="GK",VLOOKUP(F1639,'[1]2018GoalKeeper Stats'!$A$2:$S$109,18,FALSE),VLOOKUP(F1639,'[1]2018Player Stats'!$A$2:$AB$830,18,FALSE))</f>
        <v>3</v>
      </c>
      <c r="Z1639">
        <f>IF(G1639="GK",VLOOKUP(F1639,'[1]2018GoalKeeper Stats'!$A$2:$S$109,19,FALSE),VLOOKUP(F1639,'[1]2018Player Stats'!$A$2:$AB$830,19,FALSE))</f>
        <v>0</v>
      </c>
      <c r="AA1639">
        <f>IF(G1639="GK",VLOOKUP(F1639,'[1]2018GoalKeeper Stats'!$A$2:$S$109,20,FALSE),VLOOKUP(F1639,'[1]2018Player Stats'!$A$2:$AB$830,20,FALSE))</f>
        <v>0.15</v>
      </c>
      <c r="AB1639">
        <f>IF(G1639="GK",VLOOKUP(F1639,'[1]2018GoalKeeper Stats'!$A$2:$S$109,21,FALSE),VLOOKUP(F1639,'[1]2018Player Stats'!$A$2:$AB$830,21,FALSE))</f>
        <v>35</v>
      </c>
      <c r="AC1639">
        <f>IF(G1639="GK",VLOOKUP(F1639,'[1]2018GoalKeeper Stats'!$A$2:$S$109,2,FALSE),VLOOKUP(F1639,'[1]2018Player Stats'!$A$2:$AB$830,22,FALSE))</f>
        <v>33</v>
      </c>
      <c r="AD1639">
        <f>IF(G1639="GK",VLOOKUP(F1639,'[1]2018GoalKeeper Stats'!$A$2:$S$109,23,FALSE),VLOOKUP(F1639,'[1]2018Player Stats'!$A$2:$AB$830,23,FALSE))</f>
        <v>1</v>
      </c>
      <c r="AE1639">
        <f>IF(G1639="GK",VLOOKUP(F1639,'[1]2018GoalKeeper Stats'!$A$2:$S$109,24,FALSE),VLOOKUP(F1639,'[1]2018Player Stats'!$A$2:$AB$830,24,FALSE))</f>
        <v>6</v>
      </c>
      <c r="AF1639">
        <f>IF(G1639="GK",VLOOKUP(F1639,'[1]2018GoalKeeper Stats'!$A$2:$S$109,25,FALSE),VLOOKUP(F1639,'[1]2018Player Stats'!$A$2:$AB$830,25,FALSE))</f>
        <v>0</v>
      </c>
      <c r="AG1639">
        <f>IF(G1639="GK",VLOOKUP(F1639,'[1]2018GoalKeeper Stats'!$A$2:$S$109,26,FALSE),VLOOKUP(F1639,'[1]2018Player Stats'!$A$2:$AB$830,26,FALSE))</f>
        <v>15.38</v>
      </c>
      <c r="AH1639" s="51">
        <v>2018</v>
      </c>
      <c r="AI1639" s="51">
        <v>34</v>
      </c>
      <c r="AJ1639" s="51">
        <v>430</v>
      </c>
      <c r="AK1639" s="51">
        <v>455</v>
      </c>
      <c r="AL1639" s="51">
        <v>49</v>
      </c>
      <c r="AM1639" s="51">
        <v>36</v>
      </c>
      <c r="AN1639" s="51">
        <v>13</v>
      </c>
      <c r="AO1639" s="52">
        <v>44.48</v>
      </c>
      <c r="AP1639" s="52">
        <v>47.97</v>
      </c>
      <c r="AQ1639" s="52">
        <v>-3.49</v>
      </c>
      <c r="AR1639" s="52">
        <v>16.489999999999998</v>
      </c>
      <c r="AS1639" s="51">
        <v>59</v>
      </c>
      <c r="AT1639" s="52">
        <v>44.53</v>
      </c>
    </row>
    <row r="1640" spans="1:46">
      <c r="A1640">
        <v>2018</v>
      </c>
      <c r="B1640" t="s">
        <v>210</v>
      </c>
      <c r="C1640" t="s">
        <v>210</v>
      </c>
      <c r="D1640" t="s">
        <v>949</v>
      </c>
      <c r="E1640" t="s">
        <v>950</v>
      </c>
      <c r="F1640" t="str">
        <f t="shared" si="26"/>
        <v>Sacha Kljestan</v>
      </c>
      <c r="G1640" t="s">
        <v>860</v>
      </c>
      <c r="H1640" s="143">
        <v>1100000</v>
      </c>
      <c r="I1640" s="143">
        <v>1025000</v>
      </c>
      <c r="J1640" t="str">
        <f>IF(G1640="GK",VLOOKUP(F1640,'[1]2018GoalKeeper Stats'!$A$2:$S$109,2,FALSE),VLOOKUP(F1640,'[1]2018Player Stats'!$A$2:$AB$830,2,FALSE))</f>
        <v>LA</v>
      </c>
      <c r="K1640">
        <f>IF(G1640="GK",VLOOKUP(F1640,'[1]2018GoalKeeper Stats'!$A$2:$S$109,4,FALSE),VLOOKUP(F1640,'[1]2018Player Stats'!$A$2:$AB$830,4,FALSE))</f>
        <v>30</v>
      </c>
      <c r="L1640">
        <f>IF(G1640="GK",VLOOKUP(F1640,'[1]2018GoalKeeper Stats'!$A$2:$S$109,5,FALSE),VLOOKUP(F1640,'[1]2018Player Stats'!$A$2:$AB$830,5,FALSE))</f>
        <v>29</v>
      </c>
      <c r="M1640">
        <f>IF(G1640="GK",VLOOKUP(F1640,'[1]2018GoalKeeper Stats'!$A$2:$S$109,6,FALSE),VLOOKUP(F1640,'[1]2018Player Stats'!$A$2:$AB$830,6,FALSE))</f>
        <v>2522</v>
      </c>
      <c r="N1640">
        <f>IF(G1640="GK",VLOOKUP(F1640,'[1]2018GoalKeeper Stats'!$A$2:$S$109,7,FALSE),VLOOKUP(F1640,'[1]2018Player Stats'!$A$2:$AB$830,7,FALSE))</f>
        <v>6</v>
      </c>
      <c r="O1640">
        <f>IF(G1640="GK",VLOOKUP(F1640,'[1]2018GoalKeeper Stats'!$A$2:$S$109,8,FALSE),VLOOKUP(F1640,'[1]2018Player Stats'!$A$2:$AB$830,8,FALSE))</f>
        <v>6</v>
      </c>
      <c r="P1640">
        <f>IF(G1640="GK",VLOOKUP(F1640,'[1]2018GoalKeeper Stats'!$A$2:$S$109,9,FALSE),VLOOKUP(F1640,'[1]2018Player Stats'!$A$2:$AB$830,9,FALSE))</f>
        <v>47</v>
      </c>
      <c r="Q1640">
        <f>IF(G1640="GK",VLOOKUP(F1640,'[1]2018GoalKeeper Stats'!$A$2:$S$109,10,FALSE),VLOOKUP(F1640,'[1]2018Player Stats'!$A$2:$AB$830,10,FALSE))</f>
        <v>17</v>
      </c>
      <c r="R1640">
        <f>IF(G1640="GK",VLOOKUP(F1640,'[1]2018GoalKeeper Stats'!$A$2:$S$109,11,FALSE),VLOOKUP(F1640,'[1]2018Player Stats'!$A$2:$AB$830,11,FALSE))</f>
        <v>1</v>
      </c>
      <c r="S1640">
        <f>IF(G1640="GK",VLOOKUP(F1640,'[1]2018GoalKeeper Stats'!$A$2:$S$109,12,FALSE),VLOOKUP(F1640,'[1]2018Player Stats'!$A$2:$AB$830,12,FALSE))</f>
        <v>44230</v>
      </c>
      <c r="T1640">
        <f>IF(G1640="GK",VLOOKUP(F1640,'[1]2018GoalKeeper Stats'!$A$2:$S$109,13,FALSE),VLOOKUP(F1640,'[1]2018Player Stats'!$A$2:$AB$830,13,FALSE))</f>
        <v>3</v>
      </c>
      <c r="U1640">
        <f>IF(G1640="GK",VLOOKUP(F1640,'[1]2018GoalKeeper Stats'!$A$2:$S$109,14,FALSE),VLOOKUP(F1640,'[1]2018Player Stats'!$A$2:$AB$830,14,FALSE))</f>
        <v>3</v>
      </c>
      <c r="V1640">
        <f>IF(G1640="GK",VLOOKUP(F1640,'[1]2018GoalKeeper Stats'!$A$2:$S$109,15,FALSE),VLOOKUP(F1640,'[1]2018Player Stats'!$A$2:$AB$830,15,FALSE))</f>
        <v>0.21</v>
      </c>
      <c r="W1640">
        <f>IF(G1640="GK",VLOOKUP(F1640,'[1]2018GoalKeeper Stats'!$A$2:$S$109,16,FALSE),VLOOKUP(F1640,'[1]2018Player Stats'!$A$2:$AB$830,16,FALSE))</f>
        <v>12.8</v>
      </c>
      <c r="X1640">
        <f>IF(G1640="GK",VLOOKUP(F1640,'[1]2018GoalKeeper Stats'!$A$2:$S$109,17,FALSE),VLOOKUP(F1640,'[1]2018Player Stats'!$A$2:$AB$830,17,FALSE))</f>
        <v>1</v>
      </c>
      <c r="Y1640">
        <f>IF(G1640="GK",VLOOKUP(F1640,'[1]2018GoalKeeper Stats'!$A$2:$S$109,18,FALSE),VLOOKUP(F1640,'[1]2018Player Stats'!$A$2:$AB$830,18,FALSE))</f>
        <v>2</v>
      </c>
      <c r="Z1640">
        <f>IF(G1640="GK",VLOOKUP(F1640,'[1]2018GoalKeeper Stats'!$A$2:$S$109,19,FALSE),VLOOKUP(F1640,'[1]2018Player Stats'!$A$2:$AB$830,19,FALSE))</f>
        <v>4</v>
      </c>
      <c r="AA1640">
        <f>IF(G1640="GK",VLOOKUP(F1640,'[1]2018GoalKeeper Stats'!$A$2:$S$109,20,FALSE),VLOOKUP(F1640,'[1]2018Player Stats'!$A$2:$AB$830,20,FALSE))</f>
        <v>0.21</v>
      </c>
      <c r="AB1640">
        <f>IF(G1640="GK",VLOOKUP(F1640,'[1]2018GoalKeeper Stats'!$A$2:$S$109,21,FALSE),VLOOKUP(F1640,'[1]2018Player Stats'!$A$2:$AB$830,21,FALSE))</f>
        <v>18</v>
      </c>
      <c r="AC1640">
        <f>IF(G1640="GK",VLOOKUP(F1640,'[1]2018GoalKeeper Stats'!$A$2:$S$109,2,FALSE),VLOOKUP(F1640,'[1]2018Player Stats'!$A$2:$AB$830,22,FALSE))</f>
        <v>30</v>
      </c>
      <c r="AD1640">
        <f>IF(G1640="GK",VLOOKUP(F1640,'[1]2018GoalKeeper Stats'!$A$2:$S$109,23,FALSE),VLOOKUP(F1640,'[1]2018Player Stats'!$A$2:$AB$830,23,FALSE))</f>
        <v>3</v>
      </c>
      <c r="AE1640">
        <f>IF(G1640="GK",VLOOKUP(F1640,'[1]2018GoalKeeper Stats'!$A$2:$S$109,24,FALSE),VLOOKUP(F1640,'[1]2018Player Stats'!$A$2:$AB$830,24,FALSE))</f>
        <v>4</v>
      </c>
      <c r="AF1640">
        <f>IF(G1640="GK",VLOOKUP(F1640,'[1]2018GoalKeeper Stats'!$A$2:$S$109,25,FALSE),VLOOKUP(F1640,'[1]2018Player Stats'!$A$2:$AB$830,25,FALSE))</f>
        <v>0</v>
      </c>
      <c r="AG1640">
        <f>IF(G1640="GK",VLOOKUP(F1640,'[1]2018GoalKeeper Stats'!$A$2:$S$109,26,FALSE),VLOOKUP(F1640,'[1]2018Player Stats'!$A$2:$AB$830,26,FALSE))</f>
        <v>36.17</v>
      </c>
      <c r="AH1640" s="51">
        <v>2018</v>
      </c>
      <c r="AI1640" s="51">
        <v>34</v>
      </c>
      <c r="AJ1640" s="51">
        <v>440</v>
      </c>
      <c r="AK1640" s="51">
        <v>483</v>
      </c>
      <c r="AL1640" s="51">
        <v>41</v>
      </c>
      <c r="AM1640" s="51">
        <v>72</v>
      </c>
      <c r="AN1640" s="51">
        <v>-31</v>
      </c>
      <c r="AO1640" s="52">
        <v>45.71</v>
      </c>
      <c r="AP1640" s="52">
        <v>64.25</v>
      </c>
      <c r="AQ1640" s="52">
        <v>-18.55</v>
      </c>
      <c r="AR1640" s="52">
        <v>-12.45</v>
      </c>
      <c r="AS1640" s="51">
        <v>28</v>
      </c>
      <c r="AT1640" s="52">
        <v>35.43</v>
      </c>
    </row>
    <row r="1641" spans="1:46">
      <c r="A1641">
        <v>2018</v>
      </c>
      <c r="B1641" t="s">
        <v>206</v>
      </c>
      <c r="C1641" t="s">
        <v>206</v>
      </c>
      <c r="D1641" t="s">
        <v>901</v>
      </c>
      <c r="E1641" t="s">
        <v>902</v>
      </c>
      <c r="F1641" t="str">
        <f t="shared" si="26"/>
        <v>Federico Higuain</v>
      </c>
      <c r="G1641" t="s">
        <v>860</v>
      </c>
      <c r="H1641" s="143">
        <v>1100000</v>
      </c>
      <c r="I1641" s="143">
        <v>1100000</v>
      </c>
      <c r="J1641" t="str">
        <f>IF(G1641="GK",VLOOKUP(F1641,'[1]2018GoalKeeper Stats'!$A$2:$S$109,2,FALSE),VLOOKUP(F1641,'[1]2018Player Stats'!$A$2:$AB$830,2,FALSE))</f>
        <v>DC</v>
      </c>
      <c r="K1641">
        <f>IF(G1641="GK",VLOOKUP(F1641,'[1]2018GoalKeeper Stats'!$A$2:$S$109,4,FALSE),VLOOKUP(F1641,'[1]2018Player Stats'!$A$2:$AB$830,4,FALSE))</f>
        <v>30</v>
      </c>
      <c r="L1641">
        <f>IF(G1641="GK",VLOOKUP(F1641,'[1]2018GoalKeeper Stats'!$A$2:$S$109,5,FALSE),VLOOKUP(F1641,'[1]2018Player Stats'!$A$2:$AB$830,5,FALSE))</f>
        <v>27</v>
      </c>
      <c r="M1641">
        <f>IF(G1641="GK",VLOOKUP(F1641,'[1]2018GoalKeeper Stats'!$A$2:$S$109,6,FALSE),VLOOKUP(F1641,'[1]2018Player Stats'!$A$2:$AB$830,6,FALSE))</f>
        <v>2380</v>
      </c>
      <c r="N1641">
        <f>IF(G1641="GK",VLOOKUP(F1641,'[1]2018GoalKeeper Stats'!$A$2:$S$109,7,FALSE),VLOOKUP(F1641,'[1]2018Player Stats'!$A$2:$AB$830,7,FALSE))</f>
        <v>6</v>
      </c>
      <c r="O1641">
        <f>IF(G1641="GK",VLOOKUP(F1641,'[1]2018GoalKeeper Stats'!$A$2:$S$109,8,FALSE),VLOOKUP(F1641,'[1]2018Player Stats'!$A$2:$AB$830,8,FALSE))</f>
        <v>9</v>
      </c>
      <c r="P1641">
        <f>IF(G1641="GK",VLOOKUP(F1641,'[1]2018GoalKeeper Stats'!$A$2:$S$109,9,FALSE),VLOOKUP(F1641,'[1]2018Player Stats'!$A$2:$AB$830,9,FALSE))</f>
        <v>52</v>
      </c>
      <c r="Q1641">
        <f>IF(G1641="GK",VLOOKUP(F1641,'[1]2018GoalKeeper Stats'!$A$2:$S$109,10,FALSE),VLOOKUP(F1641,'[1]2018Player Stats'!$A$2:$AB$830,10,FALSE))</f>
        <v>17</v>
      </c>
      <c r="R1641">
        <f>IF(G1641="GK",VLOOKUP(F1641,'[1]2018GoalKeeper Stats'!$A$2:$S$109,11,FALSE),VLOOKUP(F1641,'[1]2018Player Stats'!$A$2:$AB$830,11,FALSE))</f>
        <v>3</v>
      </c>
      <c r="S1641">
        <f>IF(G1641="GK",VLOOKUP(F1641,'[1]2018GoalKeeper Stats'!$A$2:$S$109,12,FALSE),VLOOKUP(F1641,'[1]2018Player Stats'!$A$2:$AB$830,12,FALSE))</f>
        <v>44258</v>
      </c>
      <c r="T1641">
        <f>IF(G1641="GK",VLOOKUP(F1641,'[1]2018GoalKeeper Stats'!$A$2:$S$109,13,FALSE),VLOOKUP(F1641,'[1]2018Player Stats'!$A$2:$AB$830,13,FALSE))</f>
        <v>4</v>
      </c>
      <c r="U1641">
        <f>IF(G1641="GK",VLOOKUP(F1641,'[1]2018GoalKeeper Stats'!$A$2:$S$109,14,FALSE),VLOOKUP(F1641,'[1]2018Player Stats'!$A$2:$AB$830,14,FALSE))</f>
        <v>2</v>
      </c>
      <c r="V1641">
        <f>IF(G1641="GK",VLOOKUP(F1641,'[1]2018GoalKeeper Stats'!$A$2:$S$109,15,FALSE),VLOOKUP(F1641,'[1]2018Player Stats'!$A$2:$AB$830,15,FALSE))</f>
        <v>0.23</v>
      </c>
      <c r="W1641">
        <f>IF(G1641="GK",VLOOKUP(F1641,'[1]2018GoalKeeper Stats'!$A$2:$S$109,16,FALSE),VLOOKUP(F1641,'[1]2018Player Stats'!$A$2:$AB$830,16,FALSE))</f>
        <v>11.5</v>
      </c>
      <c r="X1641">
        <f>IF(G1641="GK",VLOOKUP(F1641,'[1]2018GoalKeeper Stats'!$A$2:$S$109,17,FALSE),VLOOKUP(F1641,'[1]2018Player Stats'!$A$2:$AB$830,17,FALSE))</f>
        <v>2</v>
      </c>
      <c r="Y1641">
        <f>IF(G1641="GK",VLOOKUP(F1641,'[1]2018GoalKeeper Stats'!$A$2:$S$109,18,FALSE),VLOOKUP(F1641,'[1]2018Player Stats'!$A$2:$AB$830,18,FALSE))</f>
        <v>8</v>
      </c>
      <c r="Z1641">
        <f>IF(G1641="GK",VLOOKUP(F1641,'[1]2018GoalKeeper Stats'!$A$2:$S$109,19,FALSE),VLOOKUP(F1641,'[1]2018Player Stats'!$A$2:$AB$830,19,FALSE))</f>
        <v>1</v>
      </c>
      <c r="AA1641">
        <f>IF(G1641="GK",VLOOKUP(F1641,'[1]2018GoalKeeper Stats'!$A$2:$S$109,20,FALSE),VLOOKUP(F1641,'[1]2018Player Stats'!$A$2:$AB$830,20,FALSE))</f>
        <v>0.34</v>
      </c>
      <c r="AB1641">
        <f>IF(G1641="GK",VLOOKUP(F1641,'[1]2018GoalKeeper Stats'!$A$2:$S$109,21,FALSE),VLOOKUP(F1641,'[1]2018Player Stats'!$A$2:$AB$830,21,FALSE))</f>
        <v>22</v>
      </c>
      <c r="AC1641">
        <f>IF(G1641="GK",VLOOKUP(F1641,'[1]2018GoalKeeper Stats'!$A$2:$S$109,2,FALSE),VLOOKUP(F1641,'[1]2018Player Stats'!$A$2:$AB$830,22,FALSE))</f>
        <v>20</v>
      </c>
      <c r="AD1641">
        <f>IF(G1641="GK",VLOOKUP(F1641,'[1]2018GoalKeeper Stats'!$A$2:$S$109,23,FALSE),VLOOKUP(F1641,'[1]2018Player Stats'!$A$2:$AB$830,23,FALSE))</f>
        <v>9</v>
      </c>
      <c r="AE1641">
        <f>IF(G1641="GK",VLOOKUP(F1641,'[1]2018GoalKeeper Stats'!$A$2:$S$109,24,FALSE),VLOOKUP(F1641,'[1]2018Player Stats'!$A$2:$AB$830,24,FALSE))</f>
        <v>5</v>
      </c>
      <c r="AF1641">
        <f>IF(G1641="GK",VLOOKUP(F1641,'[1]2018GoalKeeper Stats'!$A$2:$S$109,25,FALSE),VLOOKUP(F1641,'[1]2018Player Stats'!$A$2:$AB$830,25,FALSE))</f>
        <v>1</v>
      </c>
      <c r="AG1641">
        <f>IF(G1641="GK",VLOOKUP(F1641,'[1]2018GoalKeeper Stats'!$A$2:$S$109,26,FALSE),VLOOKUP(F1641,'[1]2018Player Stats'!$A$2:$AB$830,26,FALSE))</f>
        <v>32.69</v>
      </c>
      <c r="AH1641" s="51">
        <v>2018</v>
      </c>
      <c r="AI1641" s="51">
        <v>34</v>
      </c>
      <c r="AJ1641" s="51">
        <v>497</v>
      </c>
      <c r="AK1641" s="51">
        <v>365</v>
      </c>
      <c r="AL1641" s="51">
        <v>41</v>
      </c>
      <c r="AM1641" s="51">
        <v>43</v>
      </c>
      <c r="AN1641" s="51">
        <v>-2</v>
      </c>
      <c r="AO1641" s="52">
        <v>52.08</v>
      </c>
      <c r="AP1641" s="52">
        <v>37.479999999999997</v>
      </c>
      <c r="AQ1641" s="52">
        <v>14.6</v>
      </c>
      <c r="AR1641" s="52">
        <v>-16.600000000000001</v>
      </c>
      <c r="AS1641" s="51">
        <v>51</v>
      </c>
      <c r="AT1641" s="52">
        <v>57.4</v>
      </c>
    </row>
    <row r="1642" spans="1:46">
      <c r="A1642">
        <v>2018</v>
      </c>
      <c r="B1642" t="s">
        <v>196</v>
      </c>
      <c r="C1642" t="s">
        <v>196</v>
      </c>
      <c r="D1642" t="s">
        <v>1085</v>
      </c>
      <c r="E1642" t="s">
        <v>992</v>
      </c>
      <c r="F1642" t="str">
        <f t="shared" si="26"/>
        <v>Victor Rodriguez</v>
      </c>
      <c r="G1642" t="s">
        <v>860</v>
      </c>
      <c r="H1642" s="143">
        <v>1087500</v>
      </c>
      <c r="I1642" s="143">
        <v>1000000</v>
      </c>
      <c r="J1642" t="str">
        <f>IF(G1642="GK",VLOOKUP(F1642,'[1]2018GoalKeeper Stats'!$A$2:$S$109,2,FALSE),VLOOKUP(F1642,'[1]2018Player Stats'!$A$2:$AB$830,2,FALSE))</f>
        <v>SEA</v>
      </c>
      <c r="K1642">
        <f>IF(G1642="GK",VLOOKUP(F1642,'[1]2018GoalKeeper Stats'!$A$2:$S$109,4,FALSE),VLOOKUP(F1642,'[1]2018Player Stats'!$A$2:$AB$830,4,FALSE))</f>
        <v>19</v>
      </c>
      <c r="L1642">
        <f>IF(G1642="GK",VLOOKUP(F1642,'[1]2018GoalKeeper Stats'!$A$2:$S$109,5,FALSE),VLOOKUP(F1642,'[1]2018Player Stats'!$A$2:$AB$830,5,FALSE))</f>
        <v>14</v>
      </c>
      <c r="M1642">
        <f>IF(G1642="GK",VLOOKUP(F1642,'[1]2018GoalKeeper Stats'!$A$2:$S$109,6,FALSE),VLOOKUP(F1642,'[1]2018Player Stats'!$A$2:$AB$830,6,FALSE))</f>
        <v>1258</v>
      </c>
      <c r="N1642">
        <f>IF(G1642="GK",VLOOKUP(F1642,'[1]2018GoalKeeper Stats'!$A$2:$S$109,7,FALSE),VLOOKUP(F1642,'[1]2018Player Stats'!$A$2:$AB$830,7,FALSE))</f>
        <v>5</v>
      </c>
      <c r="O1642">
        <f>IF(G1642="GK",VLOOKUP(F1642,'[1]2018GoalKeeper Stats'!$A$2:$S$109,8,FALSE),VLOOKUP(F1642,'[1]2018Player Stats'!$A$2:$AB$830,8,FALSE))</f>
        <v>6</v>
      </c>
      <c r="P1642">
        <f>IF(G1642="GK",VLOOKUP(F1642,'[1]2018GoalKeeper Stats'!$A$2:$S$109,9,FALSE),VLOOKUP(F1642,'[1]2018Player Stats'!$A$2:$AB$830,9,FALSE))</f>
        <v>47</v>
      </c>
      <c r="Q1642">
        <f>IF(G1642="GK",VLOOKUP(F1642,'[1]2018GoalKeeper Stats'!$A$2:$S$109,10,FALSE),VLOOKUP(F1642,'[1]2018Player Stats'!$A$2:$AB$830,10,FALSE))</f>
        <v>15</v>
      </c>
      <c r="R1642">
        <f>IF(G1642="GK",VLOOKUP(F1642,'[1]2018GoalKeeper Stats'!$A$2:$S$109,11,FALSE),VLOOKUP(F1642,'[1]2018Player Stats'!$A$2:$AB$830,11,FALSE))</f>
        <v>0</v>
      </c>
      <c r="S1642" t="str">
        <f>IF(G1642="GK",VLOOKUP(F1642,'[1]2018GoalKeeper Stats'!$A$2:$S$109,12,FALSE),VLOOKUP(F1642,'[1]2018Player Stats'!$A$2:$AB$830,12,FALSE))</f>
        <v>0/0</v>
      </c>
      <c r="T1642">
        <f>IF(G1642="GK",VLOOKUP(F1642,'[1]2018GoalKeeper Stats'!$A$2:$S$109,13,FALSE),VLOOKUP(F1642,'[1]2018Player Stats'!$A$2:$AB$830,13,FALSE))</f>
        <v>4</v>
      </c>
      <c r="U1642">
        <f>IF(G1642="GK",VLOOKUP(F1642,'[1]2018GoalKeeper Stats'!$A$2:$S$109,14,FALSE),VLOOKUP(F1642,'[1]2018Player Stats'!$A$2:$AB$830,14,FALSE))</f>
        <v>1</v>
      </c>
      <c r="V1642">
        <f>IF(G1642="GK",VLOOKUP(F1642,'[1]2018GoalKeeper Stats'!$A$2:$S$109,15,FALSE),VLOOKUP(F1642,'[1]2018Player Stats'!$A$2:$AB$830,15,FALSE))</f>
        <v>0.36</v>
      </c>
      <c r="W1642">
        <f>IF(G1642="GK",VLOOKUP(F1642,'[1]2018GoalKeeper Stats'!$A$2:$S$109,16,FALSE),VLOOKUP(F1642,'[1]2018Player Stats'!$A$2:$AB$830,16,FALSE))</f>
        <v>10.6</v>
      </c>
      <c r="X1642">
        <f>IF(G1642="GK",VLOOKUP(F1642,'[1]2018GoalKeeper Stats'!$A$2:$S$109,17,FALSE),VLOOKUP(F1642,'[1]2018Player Stats'!$A$2:$AB$830,17,FALSE))</f>
        <v>3</v>
      </c>
      <c r="Y1642">
        <f>IF(G1642="GK",VLOOKUP(F1642,'[1]2018GoalKeeper Stats'!$A$2:$S$109,18,FALSE),VLOOKUP(F1642,'[1]2018Player Stats'!$A$2:$AB$830,18,FALSE))</f>
        <v>4</v>
      </c>
      <c r="Z1642">
        <f>IF(G1642="GK",VLOOKUP(F1642,'[1]2018GoalKeeper Stats'!$A$2:$S$109,19,FALSE),VLOOKUP(F1642,'[1]2018Player Stats'!$A$2:$AB$830,19,FALSE))</f>
        <v>2</v>
      </c>
      <c r="AA1642">
        <f>IF(G1642="GK",VLOOKUP(F1642,'[1]2018GoalKeeper Stats'!$A$2:$S$109,20,FALSE),VLOOKUP(F1642,'[1]2018Player Stats'!$A$2:$AB$830,20,FALSE))</f>
        <v>0.43</v>
      </c>
      <c r="AB1642">
        <f>IF(G1642="GK",VLOOKUP(F1642,'[1]2018GoalKeeper Stats'!$A$2:$S$109,21,FALSE),VLOOKUP(F1642,'[1]2018Player Stats'!$A$2:$AB$830,21,FALSE))</f>
        <v>12</v>
      </c>
      <c r="AC1642">
        <f>IF(G1642="GK",VLOOKUP(F1642,'[1]2018GoalKeeper Stats'!$A$2:$S$109,2,FALSE),VLOOKUP(F1642,'[1]2018Player Stats'!$A$2:$AB$830,22,FALSE))</f>
        <v>31</v>
      </c>
      <c r="AD1642">
        <f>IF(G1642="GK",VLOOKUP(F1642,'[1]2018GoalKeeper Stats'!$A$2:$S$109,23,FALSE),VLOOKUP(F1642,'[1]2018Player Stats'!$A$2:$AB$830,23,FALSE))</f>
        <v>3</v>
      </c>
      <c r="AE1642">
        <f>IF(G1642="GK",VLOOKUP(F1642,'[1]2018GoalKeeper Stats'!$A$2:$S$109,24,FALSE),VLOOKUP(F1642,'[1]2018Player Stats'!$A$2:$AB$830,24,FALSE))</f>
        <v>0</v>
      </c>
      <c r="AF1642">
        <f>IF(G1642="GK",VLOOKUP(F1642,'[1]2018GoalKeeper Stats'!$A$2:$S$109,25,FALSE),VLOOKUP(F1642,'[1]2018Player Stats'!$A$2:$AB$830,25,FALSE))</f>
        <v>0</v>
      </c>
      <c r="AG1642">
        <f>IF(G1642="GK",VLOOKUP(F1642,'[1]2018GoalKeeper Stats'!$A$2:$S$109,26,FALSE),VLOOKUP(F1642,'[1]2018Player Stats'!$A$2:$AB$830,26,FALSE))</f>
        <v>31.91</v>
      </c>
      <c r="AH1642" s="51">
        <v>2018</v>
      </c>
      <c r="AI1642" s="51">
        <v>34</v>
      </c>
      <c r="AJ1642" s="51">
        <v>430</v>
      </c>
      <c r="AK1642" s="51">
        <v>455</v>
      </c>
      <c r="AL1642" s="51">
        <v>49</v>
      </c>
      <c r="AM1642" s="51">
        <v>36</v>
      </c>
      <c r="AN1642" s="51">
        <v>13</v>
      </c>
      <c r="AO1642" s="52">
        <v>44.48</v>
      </c>
      <c r="AP1642" s="52">
        <v>47.97</v>
      </c>
      <c r="AQ1642" s="52">
        <v>-3.49</v>
      </c>
      <c r="AR1642" s="52">
        <v>16.489999999999998</v>
      </c>
      <c r="AS1642" s="51">
        <v>59</v>
      </c>
      <c r="AT1642" s="52">
        <v>44.53</v>
      </c>
    </row>
    <row r="1643" spans="1:46">
      <c r="A1643">
        <v>2018</v>
      </c>
      <c r="B1643" t="s">
        <v>103</v>
      </c>
      <c r="C1643" t="s">
        <v>103</v>
      </c>
      <c r="D1643" t="s">
        <v>947</v>
      </c>
      <c r="E1643" t="s">
        <v>2159</v>
      </c>
      <c r="F1643" t="str">
        <f t="shared" si="26"/>
        <v>Diego Rossi</v>
      </c>
      <c r="G1643" t="s">
        <v>875</v>
      </c>
      <c r="H1643" s="143">
        <v>1052000</v>
      </c>
      <c r="I1643" s="143">
        <v>1000000</v>
      </c>
      <c r="J1643" t="str">
        <f>IF(G1643="GK",VLOOKUP(F1643,'[1]2018GoalKeeper Stats'!$A$2:$S$109,2,FALSE),VLOOKUP(F1643,'[1]2018Player Stats'!$A$2:$AB$830,2,FALSE))</f>
        <v>LAFC</v>
      </c>
      <c r="K1643">
        <f>IF(G1643="GK",VLOOKUP(F1643,'[1]2018GoalKeeper Stats'!$A$2:$S$109,4,FALSE),VLOOKUP(F1643,'[1]2018Player Stats'!$A$2:$AB$830,4,FALSE))</f>
        <v>32</v>
      </c>
      <c r="L1643">
        <f>IF(G1643="GK",VLOOKUP(F1643,'[1]2018GoalKeeper Stats'!$A$2:$S$109,5,FALSE),VLOOKUP(F1643,'[1]2018Player Stats'!$A$2:$AB$830,5,FALSE))</f>
        <v>30</v>
      </c>
      <c r="M1643">
        <f>IF(G1643="GK",VLOOKUP(F1643,'[1]2018GoalKeeper Stats'!$A$2:$S$109,6,FALSE),VLOOKUP(F1643,'[1]2018Player Stats'!$A$2:$AB$830,6,FALSE))</f>
        <v>2604</v>
      </c>
      <c r="N1643">
        <f>IF(G1643="GK",VLOOKUP(F1643,'[1]2018GoalKeeper Stats'!$A$2:$S$109,7,FALSE),VLOOKUP(F1643,'[1]2018Player Stats'!$A$2:$AB$830,7,FALSE))</f>
        <v>12</v>
      </c>
      <c r="O1643">
        <f>IF(G1643="GK",VLOOKUP(F1643,'[1]2018GoalKeeper Stats'!$A$2:$S$109,8,FALSE),VLOOKUP(F1643,'[1]2018Player Stats'!$A$2:$AB$830,8,FALSE))</f>
        <v>9</v>
      </c>
      <c r="P1643">
        <f>IF(G1643="GK",VLOOKUP(F1643,'[1]2018GoalKeeper Stats'!$A$2:$S$109,9,FALSE),VLOOKUP(F1643,'[1]2018Player Stats'!$A$2:$AB$830,9,FALSE))</f>
        <v>89</v>
      </c>
      <c r="Q1643">
        <f>IF(G1643="GK",VLOOKUP(F1643,'[1]2018GoalKeeper Stats'!$A$2:$S$109,10,FALSE),VLOOKUP(F1643,'[1]2018Player Stats'!$A$2:$AB$830,10,FALSE))</f>
        <v>40</v>
      </c>
      <c r="R1643">
        <f>IF(G1643="GK",VLOOKUP(F1643,'[1]2018GoalKeeper Stats'!$A$2:$S$109,11,FALSE),VLOOKUP(F1643,'[1]2018Player Stats'!$A$2:$AB$830,11,FALSE))</f>
        <v>1</v>
      </c>
      <c r="S1643" t="str">
        <f>IF(G1643="GK",VLOOKUP(F1643,'[1]2018GoalKeeper Stats'!$A$2:$S$109,12,FALSE),VLOOKUP(F1643,'[1]2018Player Stats'!$A$2:$AB$830,12,FALSE))</f>
        <v>0/0</v>
      </c>
      <c r="T1643">
        <f>IF(G1643="GK",VLOOKUP(F1643,'[1]2018GoalKeeper Stats'!$A$2:$S$109,13,FALSE),VLOOKUP(F1643,'[1]2018Player Stats'!$A$2:$AB$830,13,FALSE))</f>
        <v>5</v>
      </c>
      <c r="U1643">
        <f>IF(G1643="GK",VLOOKUP(F1643,'[1]2018GoalKeeper Stats'!$A$2:$S$109,14,FALSE),VLOOKUP(F1643,'[1]2018Player Stats'!$A$2:$AB$830,14,FALSE))</f>
        <v>7</v>
      </c>
      <c r="V1643">
        <f>IF(G1643="GK",VLOOKUP(F1643,'[1]2018GoalKeeper Stats'!$A$2:$S$109,15,FALSE),VLOOKUP(F1643,'[1]2018Player Stats'!$A$2:$AB$830,15,FALSE))</f>
        <v>0.41</v>
      </c>
      <c r="W1643">
        <f>IF(G1643="GK",VLOOKUP(F1643,'[1]2018GoalKeeper Stats'!$A$2:$S$109,16,FALSE),VLOOKUP(F1643,'[1]2018Player Stats'!$A$2:$AB$830,16,FALSE))</f>
        <v>13.5</v>
      </c>
      <c r="X1643">
        <f>IF(G1643="GK",VLOOKUP(F1643,'[1]2018GoalKeeper Stats'!$A$2:$S$109,17,FALSE),VLOOKUP(F1643,'[1]2018Player Stats'!$A$2:$AB$830,17,FALSE))</f>
        <v>2</v>
      </c>
      <c r="Y1643">
        <f>IF(G1643="GK",VLOOKUP(F1643,'[1]2018GoalKeeper Stats'!$A$2:$S$109,18,FALSE),VLOOKUP(F1643,'[1]2018Player Stats'!$A$2:$AB$830,18,FALSE))</f>
        <v>4</v>
      </c>
      <c r="Z1643">
        <f>IF(G1643="GK",VLOOKUP(F1643,'[1]2018GoalKeeper Stats'!$A$2:$S$109,19,FALSE),VLOOKUP(F1643,'[1]2018Player Stats'!$A$2:$AB$830,19,FALSE))</f>
        <v>5</v>
      </c>
      <c r="AA1643">
        <f>IF(G1643="GK",VLOOKUP(F1643,'[1]2018GoalKeeper Stats'!$A$2:$S$109,20,FALSE),VLOOKUP(F1643,'[1]2018Player Stats'!$A$2:$AB$830,20,FALSE))</f>
        <v>0.31</v>
      </c>
      <c r="AB1643">
        <f>IF(G1643="GK",VLOOKUP(F1643,'[1]2018GoalKeeper Stats'!$A$2:$S$109,21,FALSE),VLOOKUP(F1643,'[1]2018Player Stats'!$A$2:$AB$830,21,FALSE))</f>
        <v>31</v>
      </c>
      <c r="AC1643">
        <f>IF(G1643="GK",VLOOKUP(F1643,'[1]2018GoalKeeper Stats'!$A$2:$S$109,2,FALSE),VLOOKUP(F1643,'[1]2018Player Stats'!$A$2:$AB$830,22,FALSE))</f>
        <v>62</v>
      </c>
      <c r="AD1643">
        <f>IF(G1643="GK",VLOOKUP(F1643,'[1]2018GoalKeeper Stats'!$A$2:$S$109,23,FALSE),VLOOKUP(F1643,'[1]2018Player Stats'!$A$2:$AB$830,23,FALSE))</f>
        <v>3</v>
      </c>
      <c r="AE1643">
        <f>IF(G1643="GK",VLOOKUP(F1643,'[1]2018GoalKeeper Stats'!$A$2:$S$109,24,FALSE),VLOOKUP(F1643,'[1]2018Player Stats'!$A$2:$AB$830,24,FALSE))</f>
        <v>0</v>
      </c>
      <c r="AF1643">
        <f>IF(G1643="GK",VLOOKUP(F1643,'[1]2018GoalKeeper Stats'!$A$2:$S$109,25,FALSE),VLOOKUP(F1643,'[1]2018Player Stats'!$A$2:$AB$830,25,FALSE))</f>
        <v>0</v>
      </c>
      <c r="AG1643">
        <f>IF(G1643="GK",VLOOKUP(F1643,'[1]2018GoalKeeper Stats'!$A$2:$S$109,26,FALSE),VLOOKUP(F1643,'[1]2018Player Stats'!$A$2:$AB$830,26,FALSE))</f>
        <v>44.94</v>
      </c>
      <c r="AH1643" s="51">
        <v>2018</v>
      </c>
      <c r="AI1643" s="51">
        <v>34</v>
      </c>
      <c r="AJ1643" s="51">
        <v>527</v>
      </c>
      <c r="AK1643" s="51">
        <v>429</v>
      </c>
      <c r="AL1643" s="51">
        <v>65</v>
      </c>
      <c r="AM1643" s="51">
        <v>52</v>
      </c>
      <c r="AN1643" s="51">
        <v>13</v>
      </c>
      <c r="AO1643" s="52">
        <v>59.7</v>
      </c>
      <c r="AP1643" s="52">
        <v>47.89</v>
      </c>
      <c r="AQ1643" s="52">
        <v>11.81</v>
      </c>
      <c r="AR1643" s="52">
        <v>1.19</v>
      </c>
      <c r="AS1643" s="51">
        <v>57</v>
      </c>
      <c r="AT1643" s="52">
        <v>55.59</v>
      </c>
    </row>
    <row r="1644" spans="1:46">
      <c r="A1644">
        <v>2018</v>
      </c>
      <c r="B1644" t="s">
        <v>193</v>
      </c>
      <c r="C1644" t="s">
        <v>193</v>
      </c>
      <c r="D1644" t="s">
        <v>918</v>
      </c>
      <c r="E1644" t="s">
        <v>919</v>
      </c>
      <c r="F1644" t="str">
        <f t="shared" si="26"/>
        <v>Lucas Melano</v>
      </c>
      <c r="G1644" t="s">
        <v>875</v>
      </c>
      <c r="H1644" s="143">
        <v>1050000</v>
      </c>
      <c r="I1644" s="143">
        <v>830000</v>
      </c>
      <c r="J1644" t="str">
        <f>IF(G1644="GK",VLOOKUP(F1644,'[1]2018GoalKeeper Stats'!$A$2:$S$109,2,FALSE),VLOOKUP(F1644,'[1]2018Player Stats'!$A$2:$AB$830,2,FALSE))</f>
        <v>POR</v>
      </c>
      <c r="K1644">
        <f>IF(G1644="GK",VLOOKUP(F1644,'[1]2018GoalKeeper Stats'!$A$2:$S$109,4,FALSE),VLOOKUP(F1644,'[1]2018Player Stats'!$A$2:$AB$830,4,FALSE))</f>
        <v>7</v>
      </c>
      <c r="L1644">
        <f>IF(G1644="GK",VLOOKUP(F1644,'[1]2018GoalKeeper Stats'!$A$2:$S$109,5,FALSE),VLOOKUP(F1644,'[1]2018Player Stats'!$A$2:$AB$830,5,FALSE))</f>
        <v>1</v>
      </c>
      <c r="M1644">
        <f>IF(G1644="GK",VLOOKUP(F1644,'[1]2018GoalKeeper Stats'!$A$2:$S$109,6,FALSE),VLOOKUP(F1644,'[1]2018Player Stats'!$A$2:$AB$830,6,FALSE))</f>
        <v>143</v>
      </c>
      <c r="N1644">
        <f>IF(G1644="GK",VLOOKUP(F1644,'[1]2018GoalKeeper Stats'!$A$2:$S$109,7,FALSE),VLOOKUP(F1644,'[1]2018Player Stats'!$A$2:$AB$830,7,FALSE))</f>
        <v>1</v>
      </c>
      <c r="O1644">
        <f>IF(G1644="GK",VLOOKUP(F1644,'[1]2018GoalKeeper Stats'!$A$2:$S$109,8,FALSE),VLOOKUP(F1644,'[1]2018Player Stats'!$A$2:$AB$830,8,FALSE))</f>
        <v>1</v>
      </c>
      <c r="P1644">
        <f>IF(G1644="GK",VLOOKUP(F1644,'[1]2018GoalKeeper Stats'!$A$2:$S$109,9,FALSE),VLOOKUP(F1644,'[1]2018Player Stats'!$A$2:$AB$830,9,FALSE))</f>
        <v>5</v>
      </c>
      <c r="Q1644">
        <f>IF(G1644="GK",VLOOKUP(F1644,'[1]2018GoalKeeper Stats'!$A$2:$S$109,10,FALSE),VLOOKUP(F1644,'[1]2018Player Stats'!$A$2:$AB$830,10,FALSE))</f>
        <v>4</v>
      </c>
      <c r="R1644">
        <f>IF(G1644="GK",VLOOKUP(F1644,'[1]2018GoalKeeper Stats'!$A$2:$S$109,11,FALSE),VLOOKUP(F1644,'[1]2018Player Stats'!$A$2:$AB$830,11,FALSE))</f>
        <v>0</v>
      </c>
      <c r="S1644" t="str">
        <f>IF(G1644="GK",VLOOKUP(F1644,'[1]2018GoalKeeper Stats'!$A$2:$S$109,12,FALSE),VLOOKUP(F1644,'[1]2018Player Stats'!$A$2:$AB$830,12,FALSE))</f>
        <v>0/0</v>
      </c>
      <c r="T1644">
        <f>IF(G1644="GK",VLOOKUP(F1644,'[1]2018GoalKeeper Stats'!$A$2:$S$109,13,FALSE),VLOOKUP(F1644,'[1]2018Player Stats'!$A$2:$AB$830,13,FALSE))</f>
        <v>0</v>
      </c>
      <c r="U1644">
        <f>IF(G1644="GK",VLOOKUP(F1644,'[1]2018GoalKeeper Stats'!$A$2:$S$109,14,FALSE),VLOOKUP(F1644,'[1]2018Player Stats'!$A$2:$AB$830,14,FALSE))</f>
        <v>1</v>
      </c>
      <c r="V1644">
        <f>IF(G1644="GK",VLOOKUP(F1644,'[1]2018GoalKeeper Stats'!$A$2:$S$109,15,FALSE),VLOOKUP(F1644,'[1]2018Player Stats'!$A$2:$AB$830,15,FALSE))</f>
        <v>0.63</v>
      </c>
      <c r="W1644">
        <f>IF(G1644="GK",VLOOKUP(F1644,'[1]2018GoalKeeper Stats'!$A$2:$S$109,16,FALSE),VLOOKUP(F1644,'[1]2018Player Stats'!$A$2:$AB$830,16,FALSE))</f>
        <v>20</v>
      </c>
      <c r="X1644">
        <f>IF(G1644="GK",VLOOKUP(F1644,'[1]2018GoalKeeper Stats'!$A$2:$S$109,17,FALSE),VLOOKUP(F1644,'[1]2018Player Stats'!$A$2:$AB$830,17,FALSE))</f>
        <v>0</v>
      </c>
      <c r="Y1644">
        <f>IF(G1644="GK",VLOOKUP(F1644,'[1]2018GoalKeeper Stats'!$A$2:$S$109,18,FALSE),VLOOKUP(F1644,'[1]2018Player Stats'!$A$2:$AB$830,18,FALSE))</f>
        <v>1</v>
      </c>
      <c r="Z1644">
        <f>IF(G1644="GK",VLOOKUP(F1644,'[1]2018GoalKeeper Stats'!$A$2:$S$109,19,FALSE),VLOOKUP(F1644,'[1]2018Player Stats'!$A$2:$AB$830,19,FALSE))</f>
        <v>0</v>
      </c>
      <c r="AA1644">
        <f>IF(G1644="GK",VLOOKUP(F1644,'[1]2018GoalKeeper Stats'!$A$2:$S$109,20,FALSE),VLOOKUP(F1644,'[1]2018Player Stats'!$A$2:$AB$830,20,FALSE))</f>
        <v>0.63</v>
      </c>
      <c r="AB1644">
        <f>IF(G1644="GK",VLOOKUP(F1644,'[1]2018GoalKeeper Stats'!$A$2:$S$109,21,FALSE),VLOOKUP(F1644,'[1]2018Player Stats'!$A$2:$AB$830,21,FALSE))</f>
        <v>1</v>
      </c>
      <c r="AC1644">
        <f>IF(G1644="GK",VLOOKUP(F1644,'[1]2018GoalKeeper Stats'!$A$2:$S$109,2,FALSE),VLOOKUP(F1644,'[1]2018Player Stats'!$A$2:$AB$830,22,FALSE))</f>
        <v>3</v>
      </c>
      <c r="AD1644">
        <f>IF(G1644="GK",VLOOKUP(F1644,'[1]2018GoalKeeper Stats'!$A$2:$S$109,23,FALSE),VLOOKUP(F1644,'[1]2018Player Stats'!$A$2:$AB$830,23,FALSE))</f>
        <v>0</v>
      </c>
      <c r="AE1644">
        <f>IF(G1644="GK",VLOOKUP(F1644,'[1]2018GoalKeeper Stats'!$A$2:$S$109,24,FALSE),VLOOKUP(F1644,'[1]2018Player Stats'!$A$2:$AB$830,24,FALSE))</f>
        <v>1</v>
      </c>
      <c r="AF1644">
        <f>IF(G1644="GK",VLOOKUP(F1644,'[1]2018GoalKeeper Stats'!$A$2:$S$109,25,FALSE),VLOOKUP(F1644,'[1]2018Player Stats'!$A$2:$AB$830,25,FALSE))</f>
        <v>0</v>
      </c>
      <c r="AG1644">
        <f>IF(G1644="GK",VLOOKUP(F1644,'[1]2018GoalKeeper Stats'!$A$2:$S$109,26,FALSE),VLOOKUP(F1644,'[1]2018Player Stats'!$A$2:$AB$830,26,FALSE))</f>
        <v>80</v>
      </c>
      <c r="AH1644" s="51">
        <v>2018</v>
      </c>
      <c r="AI1644" s="51">
        <v>34</v>
      </c>
      <c r="AJ1644" s="51">
        <v>466</v>
      </c>
      <c r="AK1644" s="51">
        <v>452</v>
      </c>
      <c r="AL1644" s="51">
        <v>52</v>
      </c>
      <c r="AM1644" s="51">
        <v>45</v>
      </c>
      <c r="AN1644" s="51">
        <v>7</v>
      </c>
      <c r="AO1644" s="52">
        <v>54.16</v>
      </c>
      <c r="AP1644" s="52">
        <v>47.2</v>
      </c>
      <c r="AQ1644" s="52">
        <v>6.96</v>
      </c>
      <c r="AR1644" s="52">
        <v>0.04</v>
      </c>
      <c r="AS1644" s="51">
        <v>54</v>
      </c>
      <c r="AT1644" s="52">
        <v>50.85</v>
      </c>
    </row>
    <row r="1645" spans="1:46">
      <c r="A1645">
        <v>2018</v>
      </c>
      <c r="B1645" t="s">
        <v>194</v>
      </c>
      <c r="C1645" t="s">
        <v>194</v>
      </c>
      <c r="D1645" t="s">
        <v>2160</v>
      </c>
      <c r="E1645" t="s">
        <v>2161</v>
      </c>
      <c r="F1645" t="str">
        <f t="shared" si="26"/>
        <v>Damir Kreilach</v>
      </c>
      <c r="G1645" t="s">
        <v>860</v>
      </c>
      <c r="H1645" s="143">
        <v>1013333</v>
      </c>
      <c r="I1645" s="143">
        <v>900000</v>
      </c>
      <c r="J1645" t="str">
        <f>IF(G1645="GK",VLOOKUP(F1645,'[1]2018GoalKeeper Stats'!$A$2:$S$109,2,FALSE),VLOOKUP(F1645,'[1]2018Player Stats'!$A$2:$AB$830,2,FALSE))</f>
        <v>RSL</v>
      </c>
      <c r="K1645">
        <f>IF(G1645="GK",VLOOKUP(F1645,'[1]2018GoalKeeper Stats'!$A$2:$S$109,4,FALSE),VLOOKUP(F1645,'[1]2018Player Stats'!$A$2:$AB$830,4,FALSE))</f>
        <v>33</v>
      </c>
      <c r="L1645">
        <f>IF(G1645="GK",VLOOKUP(F1645,'[1]2018GoalKeeper Stats'!$A$2:$S$109,5,FALSE),VLOOKUP(F1645,'[1]2018Player Stats'!$A$2:$AB$830,5,FALSE))</f>
        <v>31</v>
      </c>
      <c r="M1645">
        <f>IF(G1645="GK",VLOOKUP(F1645,'[1]2018GoalKeeper Stats'!$A$2:$S$109,6,FALSE),VLOOKUP(F1645,'[1]2018Player Stats'!$A$2:$AB$830,6,FALSE))</f>
        <v>2784</v>
      </c>
      <c r="N1645">
        <f>IF(G1645="GK",VLOOKUP(F1645,'[1]2018GoalKeeper Stats'!$A$2:$S$109,7,FALSE),VLOOKUP(F1645,'[1]2018Player Stats'!$A$2:$AB$830,7,FALSE))</f>
        <v>12</v>
      </c>
      <c r="O1645">
        <f>IF(G1645="GK",VLOOKUP(F1645,'[1]2018GoalKeeper Stats'!$A$2:$S$109,8,FALSE),VLOOKUP(F1645,'[1]2018Player Stats'!$A$2:$AB$830,8,FALSE))</f>
        <v>8</v>
      </c>
      <c r="P1645">
        <f>IF(G1645="GK",VLOOKUP(F1645,'[1]2018GoalKeeper Stats'!$A$2:$S$109,9,FALSE),VLOOKUP(F1645,'[1]2018Player Stats'!$A$2:$AB$830,9,FALSE))</f>
        <v>67</v>
      </c>
      <c r="Q1645">
        <f>IF(G1645="GK",VLOOKUP(F1645,'[1]2018GoalKeeper Stats'!$A$2:$S$109,10,FALSE),VLOOKUP(F1645,'[1]2018Player Stats'!$A$2:$AB$830,10,FALSE))</f>
        <v>27</v>
      </c>
      <c r="R1645">
        <f>IF(G1645="GK",VLOOKUP(F1645,'[1]2018GoalKeeper Stats'!$A$2:$S$109,11,FALSE),VLOOKUP(F1645,'[1]2018Player Stats'!$A$2:$AB$830,11,FALSE))</f>
        <v>2</v>
      </c>
      <c r="S1645" t="str">
        <f>IF(G1645="GK",VLOOKUP(F1645,'[1]2018GoalKeeper Stats'!$A$2:$S$109,12,FALSE),VLOOKUP(F1645,'[1]2018Player Stats'!$A$2:$AB$830,12,FALSE))</f>
        <v>0/0</v>
      </c>
      <c r="T1645">
        <f>IF(G1645="GK",VLOOKUP(F1645,'[1]2018GoalKeeper Stats'!$A$2:$S$109,13,FALSE),VLOOKUP(F1645,'[1]2018Player Stats'!$A$2:$AB$830,13,FALSE))</f>
        <v>10</v>
      </c>
      <c r="U1645">
        <f>IF(G1645="GK",VLOOKUP(F1645,'[1]2018GoalKeeper Stats'!$A$2:$S$109,14,FALSE),VLOOKUP(F1645,'[1]2018Player Stats'!$A$2:$AB$830,14,FALSE))</f>
        <v>2</v>
      </c>
      <c r="V1645">
        <f>IF(G1645="GK",VLOOKUP(F1645,'[1]2018GoalKeeper Stats'!$A$2:$S$109,15,FALSE),VLOOKUP(F1645,'[1]2018Player Stats'!$A$2:$AB$830,15,FALSE))</f>
        <v>0.39</v>
      </c>
      <c r="W1645">
        <f>IF(G1645="GK",VLOOKUP(F1645,'[1]2018GoalKeeper Stats'!$A$2:$S$109,16,FALSE),VLOOKUP(F1645,'[1]2018Player Stats'!$A$2:$AB$830,16,FALSE))</f>
        <v>17.899999999999999</v>
      </c>
      <c r="X1645">
        <f>IF(G1645="GK",VLOOKUP(F1645,'[1]2018GoalKeeper Stats'!$A$2:$S$109,17,FALSE),VLOOKUP(F1645,'[1]2018Player Stats'!$A$2:$AB$830,17,FALSE))</f>
        <v>4</v>
      </c>
      <c r="Y1645">
        <f>IF(G1645="GK",VLOOKUP(F1645,'[1]2018GoalKeeper Stats'!$A$2:$S$109,18,FALSE),VLOOKUP(F1645,'[1]2018Player Stats'!$A$2:$AB$830,18,FALSE))</f>
        <v>7</v>
      </c>
      <c r="Z1645">
        <f>IF(G1645="GK",VLOOKUP(F1645,'[1]2018GoalKeeper Stats'!$A$2:$S$109,19,FALSE),VLOOKUP(F1645,'[1]2018Player Stats'!$A$2:$AB$830,19,FALSE))</f>
        <v>1</v>
      </c>
      <c r="AA1645">
        <f>IF(G1645="GK",VLOOKUP(F1645,'[1]2018GoalKeeper Stats'!$A$2:$S$109,20,FALSE),VLOOKUP(F1645,'[1]2018Player Stats'!$A$2:$AB$830,20,FALSE))</f>
        <v>0.26</v>
      </c>
      <c r="AB1645">
        <f>IF(G1645="GK",VLOOKUP(F1645,'[1]2018GoalKeeper Stats'!$A$2:$S$109,21,FALSE),VLOOKUP(F1645,'[1]2018Player Stats'!$A$2:$AB$830,21,FALSE))</f>
        <v>39</v>
      </c>
      <c r="AC1645">
        <f>IF(G1645="GK",VLOOKUP(F1645,'[1]2018GoalKeeper Stats'!$A$2:$S$109,2,FALSE),VLOOKUP(F1645,'[1]2018Player Stats'!$A$2:$AB$830,22,FALSE))</f>
        <v>47</v>
      </c>
      <c r="AD1645">
        <f>IF(G1645="GK",VLOOKUP(F1645,'[1]2018GoalKeeper Stats'!$A$2:$S$109,23,FALSE),VLOOKUP(F1645,'[1]2018Player Stats'!$A$2:$AB$830,23,FALSE))</f>
        <v>15</v>
      </c>
      <c r="AE1645">
        <f>IF(G1645="GK",VLOOKUP(F1645,'[1]2018GoalKeeper Stats'!$A$2:$S$109,24,FALSE),VLOOKUP(F1645,'[1]2018Player Stats'!$A$2:$AB$830,24,FALSE))</f>
        <v>5</v>
      </c>
      <c r="AF1645">
        <f>IF(G1645="GK",VLOOKUP(F1645,'[1]2018GoalKeeper Stats'!$A$2:$S$109,25,FALSE),VLOOKUP(F1645,'[1]2018Player Stats'!$A$2:$AB$830,25,FALSE))</f>
        <v>0</v>
      </c>
      <c r="AG1645">
        <f>IF(G1645="GK",VLOOKUP(F1645,'[1]2018GoalKeeper Stats'!$A$2:$S$109,26,FALSE),VLOOKUP(F1645,'[1]2018Player Stats'!$A$2:$AB$830,26,FALSE))</f>
        <v>40.299999999999997</v>
      </c>
      <c r="AH1645" s="51">
        <v>2018</v>
      </c>
      <c r="AI1645" s="51">
        <v>34</v>
      </c>
      <c r="AJ1645" s="51">
        <v>465</v>
      </c>
      <c r="AK1645" s="51">
        <v>446</v>
      </c>
      <c r="AL1645" s="51">
        <v>55</v>
      </c>
      <c r="AM1645" s="51">
        <v>57</v>
      </c>
      <c r="AN1645" s="51">
        <v>-2</v>
      </c>
      <c r="AO1645" s="52">
        <v>47.22</v>
      </c>
      <c r="AP1645" s="52">
        <v>55.12</v>
      </c>
      <c r="AQ1645" s="52">
        <v>-7.9</v>
      </c>
      <c r="AR1645" s="52">
        <v>5.9</v>
      </c>
      <c r="AS1645" s="51">
        <v>49</v>
      </c>
      <c r="AT1645" s="52">
        <v>40.909999999999997</v>
      </c>
    </row>
    <row r="1646" spans="1:46">
      <c r="A1646">
        <v>2018</v>
      </c>
      <c r="B1646" t="s">
        <v>882</v>
      </c>
      <c r="C1646" t="s">
        <v>882</v>
      </c>
      <c r="D1646" t="s">
        <v>1076</v>
      </c>
      <c r="E1646" t="s">
        <v>1077</v>
      </c>
      <c r="F1646" t="str">
        <f t="shared" si="26"/>
        <v>Krisztian Nemeth</v>
      </c>
      <c r="G1646" t="s">
        <v>875</v>
      </c>
      <c r="H1646" s="143">
        <v>1007667</v>
      </c>
      <c r="I1646" s="143">
        <v>900000</v>
      </c>
      <c r="J1646" t="str">
        <f>IF(G1646="GK",VLOOKUP(F1646,'[1]2018GoalKeeper Stats'!$A$2:$S$109,2,FALSE),VLOOKUP(F1646,'[1]2018Player Stats'!$A$2:$AB$830,2,FALSE))</f>
        <v>NE</v>
      </c>
      <c r="K1646">
        <f>IF(G1646="GK",VLOOKUP(F1646,'[1]2018GoalKeeper Stats'!$A$2:$S$109,4,FALSE),VLOOKUP(F1646,'[1]2018Player Stats'!$A$2:$AB$830,4,FALSE))</f>
        <v>24</v>
      </c>
      <c r="L1646">
        <f>IF(G1646="GK",VLOOKUP(F1646,'[1]2018GoalKeeper Stats'!$A$2:$S$109,5,FALSE),VLOOKUP(F1646,'[1]2018Player Stats'!$A$2:$AB$830,5,FALSE))</f>
        <v>8</v>
      </c>
      <c r="M1646">
        <f>IF(G1646="GK",VLOOKUP(F1646,'[1]2018GoalKeeper Stats'!$A$2:$S$109,6,FALSE),VLOOKUP(F1646,'[1]2018Player Stats'!$A$2:$AB$830,6,FALSE))</f>
        <v>852</v>
      </c>
      <c r="N1646">
        <f>IF(G1646="GK",VLOOKUP(F1646,'[1]2018GoalKeeper Stats'!$A$2:$S$109,7,FALSE),VLOOKUP(F1646,'[1]2018Player Stats'!$A$2:$AB$830,7,FALSE))</f>
        <v>1</v>
      </c>
      <c r="O1646">
        <f>IF(G1646="GK",VLOOKUP(F1646,'[1]2018GoalKeeper Stats'!$A$2:$S$109,8,FALSE),VLOOKUP(F1646,'[1]2018Player Stats'!$A$2:$AB$830,8,FALSE))</f>
        <v>3</v>
      </c>
      <c r="P1646">
        <f>IF(G1646="GK",VLOOKUP(F1646,'[1]2018GoalKeeper Stats'!$A$2:$S$109,9,FALSE),VLOOKUP(F1646,'[1]2018Player Stats'!$A$2:$AB$830,9,FALSE))</f>
        <v>27</v>
      </c>
      <c r="Q1646">
        <f>IF(G1646="GK",VLOOKUP(F1646,'[1]2018GoalKeeper Stats'!$A$2:$S$109,10,FALSE),VLOOKUP(F1646,'[1]2018Player Stats'!$A$2:$AB$830,10,FALSE))</f>
        <v>10</v>
      </c>
      <c r="R1646">
        <f>IF(G1646="GK",VLOOKUP(F1646,'[1]2018GoalKeeper Stats'!$A$2:$S$109,11,FALSE),VLOOKUP(F1646,'[1]2018Player Stats'!$A$2:$AB$830,11,FALSE))</f>
        <v>0</v>
      </c>
      <c r="S1646" t="str">
        <f>IF(G1646="GK",VLOOKUP(F1646,'[1]2018GoalKeeper Stats'!$A$2:$S$109,12,FALSE),VLOOKUP(F1646,'[1]2018Player Stats'!$A$2:$AB$830,12,FALSE))</f>
        <v>0/0</v>
      </c>
      <c r="T1646">
        <f>IF(G1646="GK",VLOOKUP(F1646,'[1]2018GoalKeeper Stats'!$A$2:$S$109,13,FALSE),VLOOKUP(F1646,'[1]2018Player Stats'!$A$2:$AB$830,13,FALSE))</f>
        <v>0</v>
      </c>
      <c r="U1646">
        <f>IF(G1646="GK",VLOOKUP(F1646,'[1]2018GoalKeeper Stats'!$A$2:$S$109,14,FALSE),VLOOKUP(F1646,'[1]2018Player Stats'!$A$2:$AB$830,14,FALSE))</f>
        <v>1</v>
      </c>
      <c r="V1646">
        <f>IF(G1646="GK",VLOOKUP(F1646,'[1]2018GoalKeeper Stats'!$A$2:$S$109,15,FALSE),VLOOKUP(F1646,'[1]2018Player Stats'!$A$2:$AB$830,15,FALSE))</f>
        <v>0.11</v>
      </c>
      <c r="W1646">
        <f>IF(G1646="GK",VLOOKUP(F1646,'[1]2018GoalKeeper Stats'!$A$2:$S$109,16,FALSE),VLOOKUP(F1646,'[1]2018Player Stats'!$A$2:$AB$830,16,FALSE))</f>
        <v>3.7</v>
      </c>
      <c r="X1646">
        <f>IF(G1646="GK",VLOOKUP(F1646,'[1]2018GoalKeeper Stats'!$A$2:$S$109,17,FALSE),VLOOKUP(F1646,'[1]2018Player Stats'!$A$2:$AB$830,17,FALSE))</f>
        <v>0</v>
      </c>
      <c r="Y1646">
        <f>IF(G1646="GK",VLOOKUP(F1646,'[1]2018GoalKeeper Stats'!$A$2:$S$109,18,FALSE),VLOOKUP(F1646,'[1]2018Player Stats'!$A$2:$AB$830,18,FALSE))</f>
        <v>3</v>
      </c>
      <c r="Z1646">
        <f>IF(G1646="GK",VLOOKUP(F1646,'[1]2018GoalKeeper Stats'!$A$2:$S$109,19,FALSE),VLOOKUP(F1646,'[1]2018Player Stats'!$A$2:$AB$830,19,FALSE))</f>
        <v>0</v>
      </c>
      <c r="AA1646">
        <f>IF(G1646="GK",VLOOKUP(F1646,'[1]2018GoalKeeper Stats'!$A$2:$S$109,20,FALSE),VLOOKUP(F1646,'[1]2018Player Stats'!$A$2:$AB$830,20,FALSE))</f>
        <v>0.32</v>
      </c>
      <c r="AB1646">
        <f>IF(G1646="GK",VLOOKUP(F1646,'[1]2018GoalKeeper Stats'!$A$2:$S$109,21,FALSE),VLOOKUP(F1646,'[1]2018Player Stats'!$A$2:$AB$830,21,FALSE))</f>
        <v>18</v>
      </c>
      <c r="AC1646">
        <f>IF(G1646="GK",VLOOKUP(F1646,'[1]2018GoalKeeper Stats'!$A$2:$S$109,2,FALSE),VLOOKUP(F1646,'[1]2018Player Stats'!$A$2:$AB$830,22,FALSE))</f>
        <v>14</v>
      </c>
      <c r="AD1646">
        <f>IF(G1646="GK",VLOOKUP(F1646,'[1]2018GoalKeeper Stats'!$A$2:$S$109,23,FALSE),VLOOKUP(F1646,'[1]2018Player Stats'!$A$2:$AB$830,23,FALSE))</f>
        <v>6</v>
      </c>
      <c r="AE1646">
        <f>IF(G1646="GK",VLOOKUP(F1646,'[1]2018GoalKeeper Stats'!$A$2:$S$109,24,FALSE),VLOOKUP(F1646,'[1]2018Player Stats'!$A$2:$AB$830,24,FALSE))</f>
        <v>1</v>
      </c>
      <c r="AF1646">
        <f>IF(G1646="GK",VLOOKUP(F1646,'[1]2018GoalKeeper Stats'!$A$2:$S$109,25,FALSE),VLOOKUP(F1646,'[1]2018Player Stats'!$A$2:$AB$830,25,FALSE))</f>
        <v>0</v>
      </c>
      <c r="AG1646">
        <f>IF(G1646="GK",VLOOKUP(F1646,'[1]2018GoalKeeper Stats'!$A$2:$S$109,26,FALSE),VLOOKUP(F1646,'[1]2018Player Stats'!$A$2:$AB$830,26,FALSE))</f>
        <v>37.04</v>
      </c>
      <c r="AH1646" s="51">
        <v>2018</v>
      </c>
      <c r="AI1646" s="51">
        <v>34</v>
      </c>
      <c r="AJ1646" s="51">
        <v>486</v>
      </c>
      <c r="AK1646" s="51">
        <v>436</v>
      </c>
      <c r="AL1646" s="51">
        <v>48</v>
      </c>
      <c r="AM1646" s="51">
        <v>52</v>
      </c>
      <c r="AN1646" s="51">
        <v>-4</v>
      </c>
      <c r="AO1646" s="52">
        <v>46.09</v>
      </c>
      <c r="AP1646" s="52">
        <v>56.82</v>
      </c>
      <c r="AQ1646" s="52">
        <v>-10.73</v>
      </c>
      <c r="AR1646" s="52">
        <v>6.73</v>
      </c>
      <c r="AS1646" s="51">
        <v>41</v>
      </c>
      <c r="AT1646" s="52">
        <v>40.58</v>
      </c>
    </row>
    <row r="1647" spans="1:46">
      <c r="A1647">
        <v>2018</v>
      </c>
      <c r="B1647" t="s">
        <v>962</v>
      </c>
      <c r="C1647" t="s">
        <v>962</v>
      </c>
      <c r="D1647" t="s">
        <v>2011</v>
      </c>
      <c r="E1647" t="s">
        <v>2012</v>
      </c>
      <c r="F1647" t="str">
        <f t="shared" si="26"/>
        <v>Zoltan Stieber</v>
      </c>
      <c r="G1647" t="s">
        <v>860</v>
      </c>
      <c r="H1647" s="143">
        <v>1000000</v>
      </c>
      <c r="I1647" s="143">
        <v>1000000</v>
      </c>
      <c r="J1647" t="str">
        <f>IF(G1647="GK",VLOOKUP(F1647,'[1]2018GoalKeeper Stats'!$A$2:$S$109,2,FALSE),VLOOKUP(F1647,'[1]2018Player Stats'!$A$2:$AB$830,2,FALSE))</f>
        <v>DC</v>
      </c>
      <c r="K1647">
        <f>IF(G1647="GK",VLOOKUP(F1647,'[1]2018GoalKeeper Stats'!$A$2:$S$109,4,FALSE),VLOOKUP(F1647,'[1]2018Player Stats'!$A$2:$AB$830,4,FALSE))</f>
        <v>27</v>
      </c>
      <c r="L1647">
        <f>IF(G1647="GK",VLOOKUP(F1647,'[1]2018GoalKeeper Stats'!$A$2:$S$109,5,FALSE),VLOOKUP(F1647,'[1]2018Player Stats'!$A$2:$AB$830,5,FALSE))</f>
        <v>21</v>
      </c>
      <c r="M1647">
        <f>IF(G1647="GK",VLOOKUP(F1647,'[1]2018GoalKeeper Stats'!$A$2:$S$109,6,FALSE),VLOOKUP(F1647,'[1]2018Player Stats'!$A$2:$AB$830,6,FALSE))</f>
        <v>1833</v>
      </c>
      <c r="N1647">
        <f>IF(G1647="GK",VLOOKUP(F1647,'[1]2018GoalKeeper Stats'!$A$2:$S$109,7,FALSE),VLOOKUP(F1647,'[1]2018Player Stats'!$A$2:$AB$830,7,FALSE))</f>
        <v>5</v>
      </c>
      <c r="O1647">
        <f>IF(G1647="GK",VLOOKUP(F1647,'[1]2018GoalKeeper Stats'!$A$2:$S$109,8,FALSE),VLOOKUP(F1647,'[1]2018Player Stats'!$A$2:$AB$830,8,FALSE))</f>
        <v>7</v>
      </c>
      <c r="P1647">
        <f>IF(G1647="GK",VLOOKUP(F1647,'[1]2018GoalKeeper Stats'!$A$2:$S$109,9,FALSE),VLOOKUP(F1647,'[1]2018Player Stats'!$A$2:$AB$830,9,FALSE))</f>
        <v>34</v>
      </c>
      <c r="Q1647">
        <f>IF(G1647="GK",VLOOKUP(F1647,'[1]2018GoalKeeper Stats'!$A$2:$S$109,10,FALSE),VLOOKUP(F1647,'[1]2018Player Stats'!$A$2:$AB$830,10,FALSE))</f>
        <v>12</v>
      </c>
      <c r="R1647">
        <f>IF(G1647="GK",VLOOKUP(F1647,'[1]2018GoalKeeper Stats'!$A$2:$S$109,11,FALSE),VLOOKUP(F1647,'[1]2018Player Stats'!$A$2:$AB$830,11,FALSE))</f>
        <v>0</v>
      </c>
      <c r="S1647" t="str">
        <f>IF(G1647="GK",VLOOKUP(F1647,'[1]2018GoalKeeper Stats'!$A$2:$S$109,12,FALSE),VLOOKUP(F1647,'[1]2018Player Stats'!$A$2:$AB$830,12,FALSE))</f>
        <v>0/0</v>
      </c>
      <c r="T1647">
        <f>IF(G1647="GK",VLOOKUP(F1647,'[1]2018GoalKeeper Stats'!$A$2:$S$109,13,FALSE),VLOOKUP(F1647,'[1]2018Player Stats'!$A$2:$AB$830,13,FALSE))</f>
        <v>1</v>
      </c>
      <c r="U1647">
        <f>IF(G1647="GK",VLOOKUP(F1647,'[1]2018GoalKeeper Stats'!$A$2:$S$109,14,FALSE),VLOOKUP(F1647,'[1]2018Player Stats'!$A$2:$AB$830,14,FALSE))</f>
        <v>4</v>
      </c>
      <c r="V1647">
        <f>IF(G1647="GK",VLOOKUP(F1647,'[1]2018GoalKeeper Stats'!$A$2:$S$109,15,FALSE),VLOOKUP(F1647,'[1]2018Player Stats'!$A$2:$AB$830,15,FALSE))</f>
        <v>0.25</v>
      </c>
      <c r="W1647">
        <f>IF(G1647="GK",VLOOKUP(F1647,'[1]2018GoalKeeper Stats'!$A$2:$S$109,16,FALSE),VLOOKUP(F1647,'[1]2018Player Stats'!$A$2:$AB$830,16,FALSE))</f>
        <v>14.7</v>
      </c>
      <c r="X1647">
        <f>IF(G1647="GK",VLOOKUP(F1647,'[1]2018GoalKeeper Stats'!$A$2:$S$109,17,FALSE),VLOOKUP(F1647,'[1]2018Player Stats'!$A$2:$AB$830,17,FALSE))</f>
        <v>1</v>
      </c>
      <c r="Y1647">
        <f>IF(G1647="GK",VLOOKUP(F1647,'[1]2018GoalKeeper Stats'!$A$2:$S$109,18,FALSE),VLOOKUP(F1647,'[1]2018Player Stats'!$A$2:$AB$830,18,FALSE))</f>
        <v>3</v>
      </c>
      <c r="Z1647">
        <f>IF(G1647="GK",VLOOKUP(F1647,'[1]2018GoalKeeper Stats'!$A$2:$S$109,19,FALSE),VLOOKUP(F1647,'[1]2018Player Stats'!$A$2:$AB$830,19,FALSE))</f>
        <v>4</v>
      </c>
      <c r="AA1647">
        <f>IF(G1647="GK",VLOOKUP(F1647,'[1]2018GoalKeeper Stats'!$A$2:$S$109,20,FALSE),VLOOKUP(F1647,'[1]2018Player Stats'!$A$2:$AB$830,20,FALSE))</f>
        <v>0.34</v>
      </c>
      <c r="AB1647">
        <f>IF(G1647="GK",VLOOKUP(F1647,'[1]2018GoalKeeper Stats'!$A$2:$S$109,21,FALSE),VLOOKUP(F1647,'[1]2018Player Stats'!$A$2:$AB$830,21,FALSE))</f>
        <v>11</v>
      </c>
      <c r="AC1647">
        <f>IF(G1647="GK",VLOOKUP(F1647,'[1]2018GoalKeeper Stats'!$A$2:$S$109,2,FALSE),VLOOKUP(F1647,'[1]2018Player Stats'!$A$2:$AB$830,22,FALSE))</f>
        <v>7</v>
      </c>
      <c r="AD1647">
        <f>IF(G1647="GK",VLOOKUP(F1647,'[1]2018GoalKeeper Stats'!$A$2:$S$109,23,FALSE),VLOOKUP(F1647,'[1]2018Player Stats'!$A$2:$AB$830,23,FALSE))</f>
        <v>0</v>
      </c>
      <c r="AE1647">
        <f>IF(G1647="GK",VLOOKUP(F1647,'[1]2018GoalKeeper Stats'!$A$2:$S$109,24,FALSE),VLOOKUP(F1647,'[1]2018Player Stats'!$A$2:$AB$830,24,FALSE))</f>
        <v>1</v>
      </c>
      <c r="AF1647">
        <f>IF(G1647="GK",VLOOKUP(F1647,'[1]2018GoalKeeper Stats'!$A$2:$S$109,25,FALSE),VLOOKUP(F1647,'[1]2018Player Stats'!$A$2:$AB$830,25,FALSE))</f>
        <v>0</v>
      </c>
      <c r="AG1647">
        <f>IF(G1647="GK",VLOOKUP(F1647,'[1]2018GoalKeeper Stats'!$A$2:$S$109,26,FALSE),VLOOKUP(F1647,'[1]2018Player Stats'!$A$2:$AB$830,26,FALSE))</f>
        <v>35.29</v>
      </c>
      <c r="AH1647" s="51">
        <v>2018</v>
      </c>
      <c r="AI1647" s="51">
        <v>34</v>
      </c>
      <c r="AJ1647" s="51">
        <v>396</v>
      </c>
      <c r="AK1647" s="51">
        <v>546</v>
      </c>
      <c r="AL1647" s="51">
        <v>59</v>
      </c>
      <c r="AM1647" s="51">
        <v>49</v>
      </c>
      <c r="AN1647" s="51">
        <v>10</v>
      </c>
      <c r="AO1647" s="52">
        <v>47.09</v>
      </c>
      <c r="AP1647" s="52">
        <v>51.66</v>
      </c>
      <c r="AQ1647" s="52">
        <v>-4.57</v>
      </c>
      <c r="AR1647" s="52">
        <v>14.57</v>
      </c>
      <c r="AS1647" s="51">
        <v>51</v>
      </c>
      <c r="AT1647" s="52">
        <v>44.2</v>
      </c>
    </row>
    <row r="1648" spans="1:46">
      <c r="A1648">
        <v>2018</v>
      </c>
      <c r="B1648" t="s">
        <v>195</v>
      </c>
      <c r="C1648" t="s">
        <v>866</v>
      </c>
      <c r="D1648" t="s">
        <v>2162</v>
      </c>
      <c r="E1648" t="s">
        <v>2163</v>
      </c>
      <c r="F1648" t="str">
        <f t="shared" si="26"/>
        <v>Jorgen Skjelvik</v>
      </c>
      <c r="G1648" t="s">
        <v>893</v>
      </c>
      <c r="H1648" s="143">
        <v>1000000</v>
      </c>
      <c r="I1648" s="143">
        <v>900000</v>
      </c>
      <c r="J1648" t="str">
        <f>IF(G1648="GK",VLOOKUP(F1648,'[1]2018GoalKeeper Stats'!$A$2:$S$109,2,FALSE),VLOOKUP(F1648,'[1]2018Player Stats'!$A$2:$AB$830,2,FALSE))</f>
        <v>LA</v>
      </c>
      <c r="K1648">
        <f>IF(G1648="GK",VLOOKUP(F1648,'[1]2018GoalKeeper Stats'!$A$2:$S$109,4,FALSE),VLOOKUP(F1648,'[1]2018Player Stats'!$A$2:$AB$830,4,FALSE))</f>
        <v>32</v>
      </c>
      <c r="L1648">
        <f>IF(G1648="GK",VLOOKUP(F1648,'[1]2018GoalKeeper Stats'!$A$2:$S$109,5,FALSE),VLOOKUP(F1648,'[1]2018Player Stats'!$A$2:$AB$830,5,FALSE))</f>
        <v>29</v>
      </c>
      <c r="M1648">
        <f>IF(G1648="GK",VLOOKUP(F1648,'[1]2018GoalKeeper Stats'!$A$2:$S$109,6,FALSE),VLOOKUP(F1648,'[1]2018Player Stats'!$A$2:$AB$830,6,FALSE))</f>
        <v>2585</v>
      </c>
      <c r="N1648">
        <f>IF(G1648="GK",VLOOKUP(F1648,'[1]2018GoalKeeper Stats'!$A$2:$S$109,7,FALSE),VLOOKUP(F1648,'[1]2018Player Stats'!$A$2:$AB$830,7,FALSE))</f>
        <v>0</v>
      </c>
      <c r="O1648">
        <f>IF(G1648="GK",VLOOKUP(F1648,'[1]2018GoalKeeper Stats'!$A$2:$S$109,8,FALSE),VLOOKUP(F1648,'[1]2018Player Stats'!$A$2:$AB$830,8,FALSE))</f>
        <v>2</v>
      </c>
      <c r="P1648">
        <f>IF(G1648="GK",VLOOKUP(F1648,'[1]2018GoalKeeper Stats'!$A$2:$S$109,9,FALSE),VLOOKUP(F1648,'[1]2018Player Stats'!$A$2:$AB$830,9,FALSE))</f>
        <v>4</v>
      </c>
      <c r="Q1648">
        <f>IF(G1648="GK",VLOOKUP(F1648,'[1]2018GoalKeeper Stats'!$A$2:$S$109,10,FALSE),VLOOKUP(F1648,'[1]2018Player Stats'!$A$2:$AB$830,10,FALSE))</f>
        <v>1</v>
      </c>
      <c r="R1648">
        <f>IF(G1648="GK",VLOOKUP(F1648,'[1]2018GoalKeeper Stats'!$A$2:$S$109,11,FALSE),VLOOKUP(F1648,'[1]2018Player Stats'!$A$2:$AB$830,11,FALSE))</f>
        <v>0</v>
      </c>
      <c r="S1648" t="str">
        <f>IF(G1648="GK",VLOOKUP(F1648,'[1]2018GoalKeeper Stats'!$A$2:$S$109,12,FALSE),VLOOKUP(F1648,'[1]2018Player Stats'!$A$2:$AB$830,12,FALSE))</f>
        <v>0/0</v>
      </c>
      <c r="T1648">
        <f>IF(G1648="GK",VLOOKUP(F1648,'[1]2018GoalKeeper Stats'!$A$2:$S$109,13,FALSE),VLOOKUP(F1648,'[1]2018Player Stats'!$A$2:$AB$830,13,FALSE))</f>
        <v>0</v>
      </c>
      <c r="U1648">
        <f>IF(G1648="GK",VLOOKUP(F1648,'[1]2018GoalKeeper Stats'!$A$2:$S$109,14,FALSE),VLOOKUP(F1648,'[1]2018Player Stats'!$A$2:$AB$830,14,FALSE))</f>
        <v>0</v>
      </c>
      <c r="V1648">
        <f>IF(G1648="GK",VLOOKUP(F1648,'[1]2018GoalKeeper Stats'!$A$2:$S$109,15,FALSE),VLOOKUP(F1648,'[1]2018Player Stats'!$A$2:$AB$830,15,FALSE))</f>
        <v>0</v>
      </c>
      <c r="W1648">
        <f>IF(G1648="GK",VLOOKUP(F1648,'[1]2018GoalKeeper Stats'!$A$2:$S$109,16,FALSE),VLOOKUP(F1648,'[1]2018Player Stats'!$A$2:$AB$830,16,FALSE))</f>
        <v>0</v>
      </c>
      <c r="X1648">
        <f>IF(G1648="GK",VLOOKUP(F1648,'[1]2018GoalKeeper Stats'!$A$2:$S$109,17,FALSE),VLOOKUP(F1648,'[1]2018Player Stats'!$A$2:$AB$830,17,FALSE))</f>
        <v>0</v>
      </c>
      <c r="Y1648">
        <f>IF(G1648="GK",VLOOKUP(F1648,'[1]2018GoalKeeper Stats'!$A$2:$S$109,18,FALSE),VLOOKUP(F1648,'[1]2018Player Stats'!$A$2:$AB$830,18,FALSE))</f>
        <v>1</v>
      </c>
      <c r="Z1648">
        <f>IF(G1648="GK",VLOOKUP(F1648,'[1]2018GoalKeeper Stats'!$A$2:$S$109,19,FALSE),VLOOKUP(F1648,'[1]2018Player Stats'!$A$2:$AB$830,19,FALSE))</f>
        <v>1</v>
      </c>
      <c r="AA1648">
        <f>IF(G1648="GK",VLOOKUP(F1648,'[1]2018GoalKeeper Stats'!$A$2:$S$109,20,FALSE),VLOOKUP(F1648,'[1]2018Player Stats'!$A$2:$AB$830,20,FALSE))</f>
        <v>7.0000000000000007E-2</v>
      </c>
      <c r="AB1648">
        <f>IF(G1648="GK",VLOOKUP(F1648,'[1]2018GoalKeeper Stats'!$A$2:$S$109,21,FALSE),VLOOKUP(F1648,'[1]2018Player Stats'!$A$2:$AB$830,21,FALSE))</f>
        <v>46</v>
      </c>
      <c r="AC1648">
        <f>IF(G1648="GK",VLOOKUP(F1648,'[1]2018GoalKeeper Stats'!$A$2:$S$109,2,FALSE),VLOOKUP(F1648,'[1]2018Player Stats'!$A$2:$AB$830,22,FALSE))</f>
        <v>14</v>
      </c>
      <c r="AD1648">
        <f>IF(G1648="GK",VLOOKUP(F1648,'[1]2018GoalKeeper Stats'!$A$2:$S$109,23,FALSE),VLOOKUP(F1648,'[1]2018Player Stats'!$A$2:$AB$830,23,FALSE))</f>
        <v>1</v>
      </c>
      <c r="AE1648">
        <f>IF(G1648="GK",VLOOKUP(F1648,'[1]2018GoalKeeper Stats'!$A$2:$S$109,24,FALSE),VLOOKUP(F1648,'[1]2018Player Stats'!$A$2:$AB$830,24,FALSE))</f>
        <v>6</v>
      </c>
      <c r="AF1648">
        <f>IF(G1648="GK",VLOOKUP(F1648,'[1]2018GoalKeeper Stats'!$A$2:$S$109,25,FALSE),VLOOKUP(F1648,'[1]2018Player Stats'!$A$2:$AB$830,25,FALSE))</f>
        <v>0</v>
      </c>
      <c r="AG1648">
        <f>IF(G1648="GK",VLOOKUP(F1648,'[1]2018GoalKeeper Stats'!$A$2:$S$109,26,FALSE),VLOOKUP(F1648,'[1]2018Player Stats'!$A$2:$AB$830,26,FALSE))</f>
        <v>25</v>
      </c>
      <c r="AH1648" s="51">
        <v>2018</v>
      </c>
      <c r="AI1648" s="51">
        <v>34</v>
      </c>
      <c r="AJ1648" s="51">
        <v>425</v>
      </c>
      <c r="AK1648" s="51">
        <v>522</v>
      </c>
      <c r="AL1648" s="51">
        <v>66</v>
      </c>
      <c r="AM1648" s="51">
        <v>61</v>
      </c>
      <c r="AN1648" s="51">
        <v>5</v>
      </c>
      <c r="AO1648" s="52">
        <v>52.29</v>
      </c>
      <c r="AP1648" s="52">
        <v>57.46</v>
      </c>
      <c r="AQ1648" s="52">
        <v>-5.17</v>
      </c>
      <c r="AR1648" s="52">
        <v>10.17</v>
      </c>
      <c r="AS1648" s="51">
        <v>48</v>
      </c>
      <c r="AT1648" s="52">
        <v>44.44</v>
      </c>
    </row>
    <row r="1649" spans="1:46">
      <c r="A1649">
        <v>2018</v>
      </c>
      <c r="B1649" t="s">
        <v>203</v>
      </c>
      <c r="C1649" t="s">
        <v>203</v>
      </c>
      <c r="D1649" t="s">
        <v>951</v>
      </c>
      <c r="E1649" t="s">
        <v>952</v>
      </c>
      <c r="F1649" t="str">
        <f t="shared" si="26"/>
        <v>Kei Kamara</v>
      </c>
      <c r="G1649" t="s">
        <v>875</v>
      </c>
      <c r="H1649" s="143">
        <v>1000000</v>
      </c>
      <c r="I1649" s="143">
        <v>1000000</v>
      </c>
      <c r="J1649" t="str">
        <f>IF(G1649="GK",VLOOKUP(F1649,'[1]2018GoalKeeper Stats'!$A$2:$S$109,2,FALSE),VLOOKUP(F1649,'[1]2018Player Stats'!$A$2:$AB$830,2,FALSE))</f>
        <v>COL</v>
      </c>
      <c r="K1649">
        <f>IF(G1649="GK",VLOOKUP(F1649,'[1]2018GoalKeeper Stats'!$A$2:$S$109,4,FALSE),VLOOKUP(F1649,'[1]2018Player Stats'!$A$2:$AB$830,4,FALSE))</f>
        <v>28</v>
      </c>
      <c r="L1649">
        <f>IF(G1649="GK",VLOOKUP(F1649,'[1]2018GoalKeeper Stats'!$A$2:$S$109,5,FALSE),VLOOKUP(F1649,'[1]2018Player Stats'!$A$2:$AB$830,5,FALSE))</f>
        <v>24</v>
      </c>
      <c r="M1649">
        <f>IF(G1649="GK",VLOOKUP(F1649,'[1]2018GoalKeeper Stats'!$A$2:$S$109,6,FALSE),VLOOKUP(F1649,'[1]2018Player Stats'!$A$2:$AB$830,6,FALSE))</f>
        <v>2167</v>
      </c>
      <c r="N1649">
        <f>IF(G1649="GK",VLOOKUP(F1649,'[1]2018GoalKeeper Stats'!$A$2:$S$109,7,FALSE),VLOOKUP(F1649,'[1]2018Player Stats'!$A$2:$AB$830,7,FALSE))</f>
        <v>14</v>
      </c>
      <c r="O1649">
        <f>IF(G1649="GK",VLOOKUP(F1649,'[1]2018GoalKeeper Stats'!$A$2:$S$109,8,FALSE),VLOOKUP(F1649,'[1]2018Player Stats'!$A$2:$AB$830,8,FALSE))</f>
        <v>6</v>
      </c>
      <c r="P1649">
        <f>IF(G1649="GK",VLOOKUP(F1649,'[1]2018GoalKeeper Stats'!$A$2:$S$109,9,FALSE),VLOOKUP(F1649,'[1]2018Player Stats'!$A$2:$AB$830,9,FALSE))</f>
        <v>88</v>
      </c>
      <c r="Q1649">
        <f>IF(G1649="GK",VLOOKUP(F1649,'[1]2018GoalKeeper Stats'!$A$2:$S$109,10,FALSE),VLOOKUP(F1649,'[1]2018Player Stats'!$A$2:$AB$830,10,FALSE))</f>
        <v>34</v>
      </c>
      <c r="R1649">
        <f>IF(G1649="GK",VLOOKUP(F1649,'[1]2018GoalKeeper Stats'!$A$2:$S$109,11,FALSE),VLOOKUP(F1649,'[1]2018Player Stats'!$A$2:$AB$830,11,FALSE))</f>
        <v>6</v>
      </c>
      <c r="S1649">
        <f>IF(G1649="GK",VLOOKUP(F1649,'[1]2018GoalKeeper Stats'!$A$2:$S$109,12,FALSE),VLOOKUP(F1649,'[1]2018Player Stats'!$A$2:$AB$830,12,FALSE))</f>
        <v>44258</v>
      </c>
      <c r="T1649">
        <f>IF(G1649="GK",VLOOKUP(F1649,'[1]2018GoalKeeper Stats'!$A$2:$S$109,13,FALSE),VLOOKUP(F1649,'[1]2018Player Stats'!$A$2:$AB$830,13,FALSE))</f>
        <v>8</v>
      </c>
      <c r="U1649">
        <f>IF(G1649="GK",VLOOKUP(F1649,'[1]2018GoalKeeper Stats'!$A$2:$S$109,14,FALSE),VLOOKUP(F1649,'[1]2018Player Stats'!$A$2:$AB$830,14,FALSE))</f>
        <v>6</v>
      </c>
      <c r="V1649">
        <f>IF(G1649="GK",VLOOKUP(F1649,'[1]2018GoalKeeper Stats'!$A$2:$S$109,15,FALSE),VLOOKUP(F1649,'[1]2018Player Stats'!$A$2:$AB$830,15,FALSE))</f>
        <v>0.57999999999999996</v>
      </c>
      <c r="W1649">
        <f>IF(G1649="GK",VLOOKUP(F1649,'[1]2018GoalKeeper Stats'!$A$2:$S$109,16,FALSE),VLOOKUP(F1649,'[1]2018Player Stats'!$A$2:$AB$830,16,FALSE))</f>
        <v>15.9</v>
      </c>
      <c r="X1649">
        <f>IF(G1649="GK",VLOOKUP(F1649,'[1]2018GoalKeeper Stats'!$A$2:$S$109,17,FALSE),VLOOKUP(F1649,'[1]2018Player Stats'!$A$2:$AB$830,17,FALSE))</f>
        <v>1</v>
      </c>
      <c r="Y1649">
        <f>IF(G1649="GK",VLOOKUP(F1649,'[1]2018GoalKeeper Stats'!$A$2:$S$109,18,FALSE),VLOOKUP(F1649,'[1]2018Player Stats'!$A$2:$AB$830,18,FALSE))</f>
        <v>3</v>
      </c>
      <c r="Z1649">
        <f>IF(G1649="GK",VLOOKUP(F1649,'[1]2018GoalKeeper Stats'!$A$2:$S$109,19,FALSE),VLOOKUP(F1649,'[1]2018Player Stats'!$A$2:$AB$830,19,FALSE))</f>
        <v>3</v>
      </c>
      <c r="AA1649">
        <f>IF(G1649="GK",VLOOKUP(F1649,'[1]2018GoalKeeper Stats'!$A$2:$S$109,20,FALSE),VLOOKUP(F1649,'[1]2018Player Stats'!$A$2:$AB$830,20,FALSE))</f>
        <v>0.25</v>
      </c>
      <c r="AB1649">
        <f>IF(G1649="GK",VLOOKUP(F1649,'[1]2018GoalKeeper Stats'!$A$2:$S$109,21,FALSE),VLOOKUP(F1649,'[1]2018Player Stats'!$A$2:$AB$830,21,FALSE))</f>
        <v>39</v>
      </c>
      <c r="AC1649">
        <f>IF(G1649="GK",VLOOKUP(F1649,'[1]2018GoalKeeper Stats'!$A$2:$S$109,2,FALSE),VLOOKUP(F1649,'[1]2018Player Stats'!$A$2:$AB$830,22,FALSE))</f>
        <v>44</v>
      </c>
      <c r="AD1649">
        <f>IF(G1649="GK",VLOOKUP(F1649,'[1]2018GoalKeeper Stats'!$A$2:$S$109,23,FALSE),VLOOKUP(F1649,'[1]2018Player Stats'!$A$2:$AB$830,23,FALSE))</f>
        <v>15</v>
      </c>
      <c r="AE1649">
        <f>IF(G1649="GK",VLOOKUP(F1649,'[1]2018GoalKeeper Stats'!$A$2:$S$109,24,FALSE),VLOOKUP(F1649,'[1]2018Player Stats'!$A$2:$AB$830,24,FALSE))</f>
        <v>5</v>
      </c>
      <c r="AF1649">
        <f>IF(G1649="GK",VLOOKUP(F1649,'[1]2018GoalKeeper Stats'!$A$2:$S$109,25,FALSE),VLOOKUP(F1649,'[1]2018Player Stats'!$A$2:$AB$830,25,FALSE))</f>
        <v>1</v>
      </c>
      <c r="AG1649">
        <f>IF(G1649="GK",VLOOKUP(F1649,'[1]2018GoalKeeper Stats'!$A$2:$S$109,26,FALSE),VLOOKUP(F1649,'[1]2018Player Stats'!$A$2:$AB$830,26,FALSE))</f>
        <v>38.64</v>
      </c>
      <c r="AH1649" s="51">
        <v>2018</v>
      </c>
      <c r="AI1649" s="51">
        <v>34</v>
      </c>
      <c r="AJ1649" s="51">
        <v>419</v>
      </c>
      <c r="AK1649" s="51">
        <v>516</v>
      </c>
      <c r="AL1649" s="51">
        <v>53</v>
      </c>
      <c r="AM1649" s="51">
        <v>64</v>
      </c>
      <c r="AN1649" s="51">
        <v>-11</v>
      </c>
      <c r="AO1649" s="52">
        <v>51.67</v>
      </c>
      <c r="AP1649" s="52">
        <v>58.26</v>
      </c>
      <c r="AQ1649" s="52">
        <v>-6.59</v>
      </c>
      <c r="AR1649" s="52">
        <v>-4.41</v>
      </c>
      <c r="AS1649" s="51">
        <v>47</v>
      </c>
      <c r="AT1649" s="52">
        <v>43.69</v>
      </c>
    </row>
    <row r="1650" spans="1:46">
      <c r="A1650">
        <v>2018</v>
      </c>
      <c r="B1650" t="s">
        <v>943</v>
      </c>
      <c r="C1650" t="s">
        <v>175</v>
      </c>
      <c r="D1650" t="s">
        <v>1345</v>
      </c>
      <c r="E1650" t="s">
        <v>2164</v>
      </c>
      <c r="F1650" t="str">
        <f t="shared" si="26"/>
        <v>Marc Rzatkowski</v>
      </c>
      <c r="G1650" t="s">
        <v>860</v>
      </c>
      <c r="H1650" s="143">
        <v>976167</v>
      </c>
      <c r="I1650" s="143">
        <v>885000</v>
      </c>
      <c r="J1650" t="str">
        <f>IF(G1650="GK",VLOOKUP(F1650,'[1]2018GoalKeeper Stats'!$A$2:$S$109,2,FALSE),VLOOKUP(F1650,'[1]2018Player Stats'!$A$2:$AB$830,2,FALSE))</f>
        <v>RBNY</v>
      </c>
      <c r="K1650">
        <f>IF(G1650="GK",VLOOKUP(F1650,'[1]2018GoalKeeper Stats'!$A$2:$S$109,4,FALSE),VLOOKUP(F1650,'[1]2018Player Stats'!$A$2:$AB$830,4,FALSE))</f>
        <v>24</v>
      </c>
      <c r="L1650">
        <f>IF(G1650="GK",VLOOKUP(F1650,'[1]2018GoalKeeper Stats'!$A$2:$S$109,5,FALSE),VLOOKUP(F1650,'[1]2018Player Stats'!$A$2:$AB$830,5,FALSE))</f>
        <v>16</v>
      </c>
      <c r="M1650">
        <f>IF(G1650="GK",VLOOKUP(F1650,'[1]2018GoalKeeper Stats'!$A$2:$S$109,6,FALSE),VLOOKUP(F1650,'[1]2018Player Stats'!$A$2:$AB$830,6,FALSE))</f>
        <v>1497</v>
      </c>
      <c r="N1650">
        <f>IF(G1650="GK",VLOOKUP(F1650,'[1]2018GoalKeeper Stats'!$A$2:$S$109,7,FALSE),VLOOKUP(F1650,'[1]2018Player Stats'!$A$2:$AB$830,7,FALSE))</f>
        <v>2</v>
      </c>
      <c r="O1650">
        <f>IF(G1650="GK",VLOOKUP(F1650,'[1]2018GoalKeeper Stats'!$A$2:$S$109,8,FALSE),VLOOKUP(F1650,'[1]2018Player Stats'!$A$2:$AB$830,8,FALSE))</f>
        <v>7</v>
      </c>
      <c r="P1650">
        <f>IF(G1650="GK",VLOOKUP(F1650,'[1]2018GoalKeeper Stats'!$A$2:$S$109,9,FALSE),VLOOKUP(F1650,'[1]2018Player Stats'!$A$2:$AB$830,9,FALSE))</f>
        <v>22</v>
      </c>
      <c r="Q1650">
        <f>IF(G1650="GK",VLOOKUP(F1650,'[1]2018GoalKeeper Stats'!$A$2:$S$109,10,FALSE),VLOOKUP(F1650,'[1]2018Player Stats'!$A$2:$AB$830,10,FALSE))</f>
        <v>7</v>
      </c>
      <c r="R1650">
        <f>IF(G1650="GK",VLOOKUP(F1650,'[1]2018GoalKeeper Stats'!$A$2:$S$109,11,FALSE),VLOOKUP(F1650,'[1]2018Player Stats'!$A$2:$AB$830,11,FALSE))</f>
        <v>1</v>
      </c>
      <c r="S1650" t="str">
        <f>IF(G1650="GK",VLOOKUP(F1650,'[1]2018GoalKeeper Stats'!$A$2:$S$109,12,FALSE),VLOOKUP(F1650,'[1]2018Player Stats'!$A$2:$AB$830,12,FALSE))</f>
        <v>0/0</v>
      </c>
      <c r="T1650">
        <f>IF(G1650="GK",VLOOKUP(F1650,'[1]2018GoalKeeper Stats'!$A$2:$S$109,13,FALSE),VLOOKUP(F1650,'[1]2018Player Stats'!$A$2:$AB$830,13,FALSE))</f>
        <v>2</v>
      </c>
      <c r="U1650">
        <f>IF(G1650="GK",VLOOKUP(F1650,'[1]2018GoalKeeper Stats'!$A$2:$S$109,14,FALSE),VLOOKUP(F1650,'[1]2018Player Stats'!$A$2:$AB$830,14,FALSE))</f>
        <v>0</v>
      </c>
      <c r="V1650">
        <f>IF(G1650="GK",VLOOKUP(F1650,'[1]2018GoalKeeper Stats'!$A$2:$S$109,15,FALSE),VLOOKUP(F1650,'[1]2018Player Stats'!$A$2:$AB$830,15,FALSE))</f>
        <v>0.12</v>
      </c>
      <c r="W1650">
        <f>IF(G1650="GK",VLOOKUP(F1650,'[1]2018GoalKeeper Stats'!$A$2:$S$109,16,FALSE),VLOOKUP(F1650,'[1]2018Player Stats'!$A$2:$AB$830,16,FALSE))</f>
        <v>9.1</v>
      </c>
      <c r="X1650">
        <f>IF(G1650="GK",VLOOKUP(F1650,'[1]2018GoalKeeper Stats'!$A$2:$S$109,17,FALSE),VLOOKUP(F1650,'[1]2018Player Stats'!$A$2:$AB$830,17,FALSE))</f>
        <v>2</v>
      </c>
      <c r="Y1650">
        <f>IF(G1650="GK",VLOOKUP(F1650,'[1]2018GoalKeeper Stats'!$A$2:$S$109,18,FALSE),VLOOKUP(F1650,'[1]2018Player Stats'!$A$2:$AB$830,18,FALSE))</f>
        <v>3</v>
      </c>
      <c r="Z1650">
        <f>IF(G1650="GK",VLOOKUP(F1650,'[1]2018GoalKeeper Stats'!$A$2:$S$109,19,FALSE),VLOOKUP(F1650,'[1]2018Player Stats'!$A$2:$AB$830,19,FALSE))</f>
        <v>4</v>
      </c>
      <c r="AA1650">
        <f>IF(G1650="GK",VLOOKUP(F1650,'[1]2018GoalKeeper Stats'!$A$2:$S$109,20,FALSE),VLOOKUP(F1650,'[1]2018Player Stats'!$A$2:$AB$830,20,FALSE))</f>
        <v>0.42</v>
      </c>
      <c r="AB1650">
        <f>IF(G1650="GK",VLOOKUP(F1650,'[1]2018GoalKeeper Stats'!$A$2:$S$109,21,FALSE),VLOOKUP(F1650,'[1]2018Player Stats'!$A$2:$AB$830,21,FALSE))</f>
        <v>27</v>
      </c>
      <c r="AC1650">
        <f>IF(G1650="GK",VLOOKUP(F1650,'[1]2018GoalKeeper Stats'!$A$2:$S$109,2,FALSE),VLOOKUP(F1650,'[1]2018Player Stats'!$A$2:$AB$830,22,FALSE))</f>
        <v>26</v>
      </c>
      <c r="AD1650">
        <f>IF(G1650="GK",VLOOKUP(F1650,'[1]2018GoalKeeper Stats'!$A$2:$S$109,23,FALSE),VLOOKUP(F1650,'[1]2018Player Stats'!$A$2:$AB$830,23,FALSE))</f>
        <v>0</v>
      </c>
      <c r="AE1650">
        <f>IF(G1650="GK",VLOOKUP(F1650,'[1]2018GoalKeeper Stats'!$A$2:$S$109,24,FALSE),VLOOKUP(F1650,'[1]2018Player Stats'!$A$2:$AB$830,24,FALSE))</f>
        <v>4</v>
      </c>
      <c r="AF1650">
        <f>IF(G1650="GK",VLOOKUP(F1650,'[1]2018GoalKeeper Stats'!$A$2:$S$109,25,FALSE),VLOOKUP(F1650,'[1]2018Player Stats'!$A$2:$AB$830,25,FALSE))</f>
        <v>0</v>
      </c>
      <c r="AG1650">
        <f>IF(G1650="GK",VLOOKUP(F1650,'[1]2018GoalKeeper Stats'!$A$2:$S$109,26,FALSE),VLOOKUP(F1650,'[1]2018Player Stats'!$A$2:$AB$830,26,FALSE))</f>
        <v>31.82</v>
      </c>
      <c r="AH1650" s="51">
        <v>2018</v>
      </c>
      <c r="AI1650" s="51">
        <v>34</v>
      </c>
      <c r="AJ1650" s="51">
        <v>456</v>
      </c>
      <c r="AK1650" s="51">
        <v>377</v>
      </c>
      <c r="AL1650" s="51">
        <v>61</v>
      </c>
      <c r="AM1650" s="51">
        <v>32</v>
      </c>
      <c r="AN1650" s="51">
        <v>29</v>
      </c>
      <c r="AO1650" s="52">
        <v>59.84</v>
      </c>
      <c r="AP1650" s="52">
        <v>42.58</v>
      </c>
      <c r="AQ1650" s="52">
        <v>17.260000000000002</v>
      </c>
      <c r="AR1650" s="52">
        <v>11.74</v>
      </c>
      <c r="AS1650" s="51">
        <v>71</v>
      </c>
      <c r="AT1650" s="52">
        <v>58.95</v>
      </c>
    </row>
    <row r="1651" spans="1:46">
      <c r="A1651">
        <v>2018</v>
      </c>
      <c r="B1651" t="s">
        <v>205</v>
      </c>
      <c r="C1651" t="s">
        <v>971</v>
      </c>
      <c r="D1651" t="s">
        <v>972</v>
      </c>
      <c r="E1651" t="s">
        <v>973</v>
      </c>
      <c r="F1651" t="str">
        <f t="shared" si="26"/>
        <v>Mauro Diaz</v>
      </c>
      <c r="G1651" t="s">
        <v>860</v>
      </c>
      <c r="H1651" s="143">
        <v>949890</v>
      </c>
      <c r="I1651" s="143">
        <v>853000</v>
      </c>
      <c r="J1651" t="str">
        <f>IF(G1651="GK",VLOOKUP(F1651,'[1]2018GoalKeeper Stats'!$A$2:$S$109,2,FALSE),VLOOKUP(F1651,'[1]2018Player Stats'!$A$2:$AB$830,2,FALSE))</f>
        <v>DAL</v>
      </c>
      <c r="K1651">
        <f>IF(G1651="GK",VLOOKUP(F1651,'[1]2018GoalKeeper Stats'!$A$2:$S$109,4,FALSE),VLOOKUP(F1651,'[1]2018Player Stats'!$A$2:$AB$830,4,FALSE))</f>
        <v>12</v>
      </c>
      <c r="L1651">
        <f>IF(G1651="GK",VLOOKUP(F1651,'[1]2018GoalKeeper Stats'!$A$2:$S$109,5,FALSE),VLOOKUP(F1651,'[1]2018Player Stats'!$A$2:$AB$830,5,FALSE))</f>
        <v>9</v>
      </c>
      <c r="M1651">
        <f>IF(G1651="GK",VLOOKUP(F1651,'[1]2018GoalKeeper Stats'!$A$2:$S$109,6,FALSE),VLOOKUP(F1651,'[1]2018Player Stats'!$A$2:$AB$830,6,FALSE))</f>
        <v>807</v>
      </c>
      <c r="N1651">
        <f>IF(G1651="GK",VLOOKUP(F1651,'[1]2018GoalKeeper Stats'!$A$2:$S$109,7,FALSE),VLOOKUP(F1651,'[1]2018Player Stats'!$A$2:$AB$830,7,FALSE))</f>
        <v>2</v>
      </c>
      <c r="O1651">
        <f>IF(G1651="GK",VLOOKUP(F1651,'[1]2018GoalKeeper Stats'!$A$2:$S$109,8,FALSE),VLOOKUP(F1651,'[1]2018Player Stats'!$A$2:$AB$830,8,FALSE))</f>
        <v>8</v>
      </c>
      <c r="P1651">
        <f>IF(G1651="GK",VLOOKUP(F1651,'[1]2018GoalKeeper Stats'!$A$2:$S$109,9,FALSE),VLOOKUP(F1651,'[1]2018Player Stats'!$A$2:$AB$830,9,FALSE))</f>
        <v>20</v>
      </c>
      <c r="Q1651">
        <f>IF(G1651="GK",VLOOKUP(F1651,'[1]2018GoalKeeper Stats'!$A$2:$S$109,10,FALSE),VLOOKUP(F1651,'[1]2018Player Stats'!$A$2:$AB$830,10,FALSE))</f>
        <v>5</v>
      </c>
      <c r="R1651">
        <f>IF(G1651="GK",VLOOKUP(F1651,'[1]2018GoalKeeper Stats'!$A$2:$S$109,11,FALSE),VLOOKUP(F1651,'[1]2018Player Stats'!$A$2:$AB$830,11,FALSE))</f>
        <v>1</v>
      </c>
      <c r="S1651">
        <f>IF(G1651="GK",VLOOKUP(F1651,'[1]2018GoalKeeper Stats'!$A$2:$S$109,12,FALSE),VLOOKUP(F1651,'[1]2018Player Stats'!$A$2:$AB$830,12,FALSE))</f>
        <v>44229</v>
      </c>
      <c r="T1651">
        <f>IF(G1651="GK",VLOOKUP(F1651,'[1]2018GoalKeeper Stats'!$A$2:$S$109,13,FALSE),VLOOKUP(F1651,'[1]2018Player Stats'!$A$2:$AB$830,13,FALSE))</f>
        <v>2</v>
      </c>
      <c r="U1651">
        <f>IF(G1651="GK",VLOOKUP(F1651,'[1]2018GoalKeeper Stats'!$A$2:$S$109,14,FALSE),VLOOKUP(F1651,'[1]2018Player Stats'!$A$2:$AB$830,14,FALSE))</f>
        <v>0</v>
      </c>
      <c r="V1651">
        <f>IF(G1651="GK",VLOOKUP(F1651,'[1]2018GoalKeeper Stats'!$A$2:$S$109,15,FALSE),VLOOKUP(F1651,'[1]2018Player Stats'!$A$2:$AB$830,15,FALSE))</f>
        <v>0.22</v>
      </c>
      <c r="W1651">
        <f>IF(G1651="GK",VLOOKUP(F1651,'[1]2018GoalKeeper Stats'!$A$2:$S$109,16,FALSE),VLOOKUP(F1651,'[1]2018Player Stats'!$A$2:$AB$830,16,FALSE))</f>
        <v>10</v>
      </c>
      <c r="X1651">
        <f>IF(G1651="GK",VLOOKUP(F1651,'[1]2018GoalKeeper Stats'!$A$2:$S$109,17,FALSE),VLOOKUP(F1651,'[1]2018Player Stats'!$A$2:$AB$830,17,FALSE))</f>
        <v>2</v>
      </c>
      <c r="Y1651">
        <f>IF(G1651="GK",VLOOKUP(F1651,'[1]2018GoalKeeper Stats'!$A$2:$S$109,18,FALSE),VLOOKUP(F1651,'[1]2018Player Stats'!$A$2:$AB$830,18,FALSE))</f>
        <v>6</v>
      </c>
      <c r="Z1651">
        <f>IF(G1651="GK",VLOOKUP(F1651,'[1]2018GoalKeeper Stats'!$A$2:$S$109,19,FALSE),VLOOKUP(F1651,'[1]2018Player Stats'!$A$2:$AB$830,19,FALSE))</f>
        <v>2</v>
      </c>
      <c r="AA1651">
        <f>IF(G1651="GK",VLOOKUP(F1651,'[1]2018GoalKeeper Stats'!$A$2:$S$109,20,FALSE),VLOOKUP(F1651,'[1]2018Player Stats'!$A$2:$AB$830,20,FALSE))</f>
        <v>0.89</v>
      </c>
      <c r="AB1651">
        <f>IF(G1651="GK",VLOOKUP(F1651,'[1]2018GoalKeeper Stats'!$A$2:$S$109,21,FALSE),VLOOKUP(F1651,'[1]2018Player Stats'!$A$2:$AB$830,21,FALSE))</f>
        <v>9</v>
      </c>
      <c r="AC1651">
        <f>IF(G1651="GK",VLOOKUP(F1651,'[1]2018GoalKeeper Stats'!$A$2:$S$109,2,FALSE),VLOOKUP(F1651,'[1]2018Player Stats'!$A$2:$AB$830,22,FALSE))</f>
        <v>29</v>
      </c>
      <c r="AD1651">
        <f>IF(G1651="GK",VLOOKUP(F1651,'[1]2018GoalKeeper Stats'!$A$2:$S$109,23,FALSE),VLOOKUP(F1651,'[1]2018Player Stats'!$A$2:$AB$830,23,FALSE))</f>
        <v>2</v>
      </c>
      <c r="AE1651">
        <f>IF(G1651="GK",VLOOKUP(F1651,'[1]2018GoalKeeper Stats'!$A$2:$S$109,24,FALSE),VLOOKUP(F1651,'[1]2018Player Stats'!$A$2:$AB$830,24,FALSE))</f>
        <v>3</v>
      </c>
      <c r="AF1651">
        <f>IF(G1651="GK",VLOOKUP(F1651,'[1]2018GoalKeeper Stats'!$A$2:$S$109,25,FALSE),VLOOKUP(F1651,'[1]2018Player Stats'!$A$2:$AB$830,25,FALSE))</f>
        <v>0</v>
      </c>
      <c r="AG1651">
        <f>IF(G1651="GK",VLOOKUP(F1651,'[1]2018GoalKeeper Stats'!$A$2:$S$109,26,FALSE),VLOOKUP(F1651,'[1]2018Player Stats'!$A$2:$AB$830,26,FALSE))</f>
        <v>25</v>
      </c>
      <c r="AH1651" s="51">
        <v>2018</v>
      </c>
      <c r="AI1651" s="51">
        <v>34</v>
      </c>
      <c r="AJ1651" s="51">
        <v>483</v>
      </c>
      <c r="AK1651" s="51">
        <v>441</v>
      </c>
      <c r="AL1651" s="51">
        <v>50</v>
      </c>
      <c r="AM1651" s="51">
        <v>43</v>
      </c>
      <c r="AN1651" s="51">
        <v>7</v>
      </c>
      <c r="AO1651" s="52">
        <v>51.99</v>
      </c>
      <c r="AP1651" s="52">
        <v>44.67</v>
      </c>
      <c r="AQ1651" s="52">
        <v>7.32</v>
      </c>
      <c r="AR1651" s="52">
        <v>-0.32</v>
      </c>
      <c r="AS1651" s="51">
        <v>57</v>
      </c>
      <c r="AT1651" s="52">
        <v>52.31</v>
      </c>
    </row>
    <row r="1652" spans="1:46">
      <c r="A1652">
        <v>2018</v>
      </c>
      <c r="B1652" t="s">
        <v>103</v>
      </c>
      <c r="C1652" t="s">
        <v>103</v>
      </c>
      <c r="D1652" t="s">
        <v>2165</v>
      </c>
      <c r="E1652" t="s">
        <v>2166</v>
      </c>
      <c r="F1652" t="str">
        <f t="shared" si="26"/>
        <v>Adama Diomande</v>
      </c>
      <c r="G1652" t="s">
        <v>875</v>
      </c>
      <c r="H1652" s="143">
        <v>935000</v>
      </c>
      <c r="I1652" s="143">
        <v>850000</v>
      </c>
      <c r="J1652" t="str">
        <f>IF(G1652="GK",VLOOKUP(F1652,'[1]2018GoalKeeper Stats'!$A$2:$S$109,2,FALSE),VLOOKUP(F1652,'[1]2018Player Stats'!$A$2:$AB$830,2,FALSE))</f>
        <v>LAFC</v>
      </c>
      <c r="K1652">
        <f>IF(G1652="GK",VLOOKUP(F1652,'[1]2018GoalKeeper Stats'!$A$2:$S$109,4,FALSE),VLOOKUP(F1652,'[1]2018Player Stats'!$A$2:$AB$830,4,FALSE))</f>
        <v>18</v>
      </c>
      <c r="L1652">
        <f>IF(G1652="GK",VLOOKUP(F1652,'[1]2018GoalKeeper Stats'!$A$2:$S$109,5,FALSE),VLOOKUP(F1652,'[1]2018Player Stats'!$A$2:$AB$830,5,FALSE))</f>
        <v>14</v>
      </c>
      <c r="M1652">
        <f>IF(G1652="GK",VLOOKUP(F1652,'[1]2018GoalKeeper Stats'!$A$2:$S$109,6,FALSE),VLOOKUP(F1652,'[1]2018Player Stats'!$A$2:$AB$830,6,FALSE))</f>
        <v>1253</v>
      </c>
      <c r="N1652">
        <f>IF(G1652="GK",VLOOKUP(F1652,'[1]2018GoalKeeper Stats'!$A$2:$S$109,7,FALSE),VLOOKUP(F1652,'[1]2018Player Stats'!$A$2:$AB$830,7,FALSE))</f>
        <v>12</v>
      </c>
      <c r="O1652">
        <f>IF(G1652="GK",VLOOKUP(F1652,'[1]2018GoalKeeper Stats'!$A$2:$S$109,8,FALSE),VLOOKUP(F1652,'[1]2018Player Stats'!$A$2:$AB$830,8,FALSE))</f>
        <v>4</v>
      </c>
      <c r="P1652">
        <f>IF(G1652="GK",VLOOKUP(F1652,'[1]2018GoalKeeper Stats'!$A$2:$S$109,9,FALSE),VLOOKUP(F1652,'[1]2018Player Stats'!$A$2:$AB$830,9,FALSE))</f>
        <v>39</v>
      </c>
      <c r="Q1652">
        <f>IF(G1652="GK",VLOOKUP(F1652,'[1]2018GoalKeeper Stats'!$A$2:$S$109,10,FALSE),VLOOKUP(F1652,'[1]2018Player Stats'!$A$2:$AB$830,10,FALSE))</f>
        <v>22</v>
      </c>
      <c r="R1652">
        <f>IF(G1652="GK",VLOOKUP(F1652,'[1]2018GoalKeeper Stats'!$A$2:$S$109,11,FALSE),VLOOKUP(F1652,'[1]2018Player Stats'!$A$2:$AB$830,11,FALSE))</f>
        <v>1</v>
      </c>
      <c r="S1652" t="str">
        <f>IF(G1652="GK",VLOOKUP(F1652,'[1]2018GoalKeeper Stats'!$A$2:$S$109,12,FALSE),VLOOKUP(F1652,'[1]2018Player Stats'!$A$2:$AB$830,12,FALSE))</f>
        <v>0/0</v>
      </c>
      <c r="T1652">
        <f>IF(G1652="GK",VLOOKUP(F1652,'[1]2018GoalKeeper Stats'!$A$2:$S$109,13,FALSE),VLOOKUP(F1652,'[1]2018Player Stats'!$A$2:$AB$830,13,FALSE))</f>
        <v>7</v>
      </c>
      <c r="U1652">
        <f>IF(G1652="GK",VLOOKUP(F1652,'[1]2018GoalKeeper Stats'!$A$2:$S$109,14,FALSE),VLOOKUP(F1652,'[1]2018Player Stats'!$A$2:$AB$830,14,FALSE))</f>
        <v>5</v>
      </c>
      <c r="V1652">
        <f>IF(G1652="GK",VLOOKUP(F1652,'[1]2018GoalKeeper Stats'!$A$2:$S$109,15,FALSE),VLOOKUP(F1652,'[1]2018Player Stats'!$A$2:$AB$830,15,FALSE))</f>
        <v>0.86</v>
      </c>
      <c r="W1652">
        <f>IF(G1652="GK",VLOOKUP(F1652,'[1]2018GoalKeeper Stats'!$A$2:$S$109,16,FALSE),VLOOKUP(F1652,'[1]2018Player Stats'!$A$2:$AB$830,16,FALSE))</f>
        <v>30.8</v>
      </c>
      <c r="X1652">
        <f>IF(G1652="GK",VLOOKUP(F1652,'[1]2018GoalKeeper Stats'!$A$2:$S$109,17,FALSE),VLOOKUP(F1652,'[1]2018Player Stats'!$A$2:$AB$830,17,FALSE))</f>
        <v>0</v>
      </c>
      <c r="Y1652">
        <f>IF(G1652="GK",VLOOKUP(F1652,'[1]2018GoalKeeper Stats'!$A$2:$S$109,18,FALSE),VLOOKUP(F1652,'[1]2018Player Stats'!$A$2:$AB$830,18,FALSE))</f>
        <v>2</v>
      </c>
      <c r="Z1652">
        <f>IF(G1652="GK",VLOOKUP(F1652,'[1]2018GoalKeeper Stats'!$A$2:$S$109,19,FALSE),VLOOKUP(F1652,'[1]2018Player Stats'!$A$2:$AB$830,19,FALSE))</f>
        <v>2</v>
      </c>
      <c r="AA1652">
        <f>IF(G1652="GK",VLOOKUP(F1652,'[1]2018GoalKeeper Stats'!$A$2:$S$109,20,FALSE),VLOOKUP(F1652,'[1]2018Player Stats'!$A$2:$AB$830,20,FALSE))</f>
        <v>0.28999999999999998</v>
      </c>
      <c r="AB1652">
        <f>IF(G1652="GK",VLOOKUP(F1652,'[1]2018GoalKeeper Stats'!$A$2:$S$109,21,FALSE),VLOOKUP(F1652,'[1]2018Player Stats'!$A$2:$AB$830,21,FALSE))</f>
        <v>17</v>
      </c>
      <c r="AC1652">
        <f>IF(G1652="GK",VLOOKUP(F1652,'[1]2018GoalKeeper Stats'!$A$2:$S$109,2,FALSE),VLOOKUP(F1652,'[1]2018Player Stats'!$A$2:$AB$830,22,FALSE))</f>
        <v>10</v>
      </c>
      <c r="AD1652">
        <f>IF(G1652="GK",VLOOKUP(F1652,'[1]2018GoalKeeper Stats'!$A$2:$S$109,23,FALSE),VLOOKUP(F1652,'[1]2018Player Stats'!$A$2:$AB$830,23,FALSE))</f>
        <v>10</v>
      </c>
      <c r="AE1652">
        <f>IF(G1652="GK",VLOOKUP(F1652,'[1]2018GoalKeeper Stats'!$A$2:$S$109,24,FALSE),VLOOKUP(F1652,'[1]2018Player Stats'!$A$2:$AB$830,24,FALSE))</f>
        <v>1</v>
      </c>
      <c r="AF1652">
        <f>IF(G1652="GK",VLOOKUP(F1652,'[1]2018GoalKeeper Stats'!$A$2:$S$109,25,FALSE),VLOOKUP(F1652,'[1]2018Player Stats'!$A$2:$AB$830,25,FALSE))</f>
        <v>0</v>
      </c>
      <c r="AG1652">
        <f>IF(G1652="GK",VLOOKUP(F1652,'[1]2018GoalKeeper Stats'!$A$2:$S$109,26,FALSE),VLOOKUP(F1652,'[1]2018Player Stats'!$A$2:$AB$830,26,FALSE))</f>
        <v>56.41</v>
      </c>
      <c r="AH1652" s="51">
        <v>2018</v>
      </c>
      <c r="AI1652" s="51">
        <v>34</v>
      </c>
      <c r="AJ1652" s="51">
        <v>527</v>
      </c>
      <c r="AK1652" s="51">
        <v>429</v>
      </c>
      <c r="AL1652" s="51">
        <v>65</v>
      </c>
      <c r="AM1652" s="51">
        <v>52</v>
      </c>
      <c r="AN1652" s="51">
        <v>13</v>
      </c>
      <c r="AO1652" s="52">
        <v>59.7</v>
      </c>
      <c r="AP1652" s="52">
        <v>47.89</v>
      </c>
      <c r="AQ1652" s="52">
        <v>11.81</v>
      </c>
      <c r="AR1652" s="52">
        <v>1.19</v>
      </c>
      <c r="AS1652" s="51">
        <v>57</v>
      </c>
      <c r="AT1652" s="52">
        <v>55.59</v>
      </c>
    </row>
    <row r="1653" spans="1:46">
      <c r="A1653">
        <v>2018</v>
      </c>
      <c r="B1653" t="s">
        <v>195</v>
      </c>
      <c r="C1653" t="s">
        <v>866</v>
      </c>
      <c r="D1653" t="s">
        <v>1707</v>
      </c>
      <c r="E1653" t="s">
        <v>952</v>
      </c>
      <c r="F1653" t="str">
        <f t="shared" si="26"/>
        <v>Ola Kamara</v>
      </c>
      <c r="G1653" t="s">
        <v>875</v>
      </c>
      <c r="H1653" s="143">
        <v>925000</v>
      </c>
      <c r="I1653" s="143">
        <v>825000</v>
      </c>
      <c r="J1653" t="str">
        <f>IF(G1653="GK",VLOOKUP(F1653,'[1]2018GoalKeeper Stats'!$A$2:$S$109,2,FALSE),VLOOKUP(F1653,'[1]2018Player Stats'!$A$2:$AB$830,2,FALSE))</f>
        <v>DC</v>
      </c>
      <c r="K1653">
        <f>IF(G1653="GK",VLOOKUP(F1653,'[1]2018GoalKeeper Stats'!$A$2:$S$109,4,FALSE),VLOOKUP(F1653,'[1]2018Player Stats'!$A$2:$AB$830,4,FALSE))</f>
        <v>31</v>
      </c>
      <c r="L1653">
        <f>IF(G1653="GK",VLOOKUP(F1653,'[1]2018GoalKeeper Stats'!$A$2:$S$109,5,FALSE),VLOOKUP(F1653,'[1]2018Player Stats'!$A$2:$AB$830,5,FALSE))</f>
        <v>30</v>
      </c>
      <c r="M1653">
        <f>IF(G1653="GK",VLOOKUP(F1653,'[1]2018GoalKeeper Stats'!$A$2:$S$109,6,FALSE),VLOOKUP(F1653,'[1]2018Player Stats'!$A$2:$AB$830,6,FALSE))</f>
        <v>2689</v>
      </c>
      <c r="N1653">
        <f>IF(G1653="GK",VLOOKUP(F1653,'[1]2018GoalKeeper Stats'!$A$2:$S$109,7,FALSE),VLOOKUP(F1653,'[1]2018Player Stats'!$A$2:$AB$830,7,FALSE))</f>
        <v>14</v>
      </c>
      <c r="O1653">
        <f>IF(G1653="GK",VLOOKUP(F1653,'[1]2018GoalKeeper Stats'!$A$2:$S$109,8,FALSE),VLOOKUP(F1653,'[1]2018Player Stats'!$A$2:$AB$830,8,FALSE))</f>
        <v>3</v>
      </c>
      <c r="P1653">
        <f>IF(G1653="GK",VLOOKUP(F1653,'[1]2018GoalKeeper Stats'!$A$2:$S$109,9,FALSE),VLOOKUP(F1653,'[1]2018Player Stats'!$A$2:$AB$830,9,FALSE))</f>
        <v>67</v>
      </c>
      <c r="Q1653">
        <f>IF(G1653="GK",VLOOKUP(F1653,'[1]2018GoalKeeper Stats'!$A$2:$S$109,10,FALSE),VLOOKUP(F1653,'[1]2018Player Stats'!$A$2:$AB$830,10,FALSE))</f>
        <v>31</v>
      </c>
      <c r="R1653">
        <f>IF(G1653="GK",VLOOKUP(F1653,'[1]2018GoalKeeper Stats'!$A$2:$S$109,11,FALSE),VLOOKUP(F1653,'[1]2018Player Stats'!$A$2:$AB$830,11,FALSE))</f>
        <v>3</v>
      </c>
      <c r="S1653" t="str">
        <f>IF(G1653="GK",VLOOKUP(F1653,'[1]2018GoalKeeper Stats'!$A$2:$S$109,12,FALSE),VLOOKUP(F1653,'[1]2018Player Stats'!$A$2:$AB$830,12,FALSE))</f>
        <v>0/0</v>
      </c>
      <c r="T1653">
        <f>IF(G1653="GK",VLOOKUP(F1653,'[1]2018GoalKeeper Stats'!$A$2:$S$109,13,FALSE),VLOOKUP(F1653,'[1]2018Player Stats'!$A$2:$AB$830,13,FALSE))</f>
        <v>7</v>
      </c>
      <c r="U1653">
        <f>IF(G1653="GK",VLOOKUP(F1653,'[1]2018GoalKeeper Stats'!$A$2:$S$109,14,FALSE),VLOOKUP(F1653,'[1]2018Player Stats'!$A$2:$AB$830,14,FALSE))</f>
        <v>7</v>
      </c>
      <c r="V1653">
        <f>IF(G1653="GK",VLOOKUP(F1653,'[1]2018GoalKeeper Stats'!$A$2:$S$109,15,FALSE),VLOOKUP(F1653,'[1]2018Player Stats'!$A$2:$AB$830,15,FALSE))</f>
        <v>0.47</v>
      </c>
      <c r="W1653">
        <f>IF(G1653="GK",VLOOKUP(F1653,'[1]2018GoalKeeper Stats'!$A$2:$S$109,16,FALSE),VLOOKUP(F1653,'[1]2018Player Stats'!$A$2:$AB$830,16,FALSE))</f>
        <v>20.9</v>
      </c>
      <c r="X1653">
        <f>IF(G1653="GK",VLOOKUP(F1653,'[1]2018GoalKeeper Stats'!$A$2:$S$109,17,FALSE),VLOOKUP(F1653,'[1]2018Player Stats'!$A$2:$AB$830,17,FALSE))</f>
        <v>0</v>
      </c>
      <c r="Y1653">
        <f>IF(G1653="GK",VLOOKUP(F1653,'[1]2018GoalKeeper Stats'!$A$2:$S$109,18,FALSE),VLOOKUP(F1653,'[1]2018Player Stats'!$A$2:$AB$830,18,FALSE))</f>
        <v>3</v>
      </c>
      <c r="Z1653">
        <f>IF(G1653="GK",VLOOKUP(F1653,'[1]2018GoalKeeper Stats'!$A$2:$S$109,19,FALSE),VLOOKUP(F1653,'[1]2018Player Stats'!$A$2:$AB$830,19,FALSE))</f>
        <v>0</v>
      </c>
      <c r="AA1653">
        <f>IF(G1653="GK",VLOOKUP(F1653,'[1]2018GoalKeeper Stats'!$A$2:$S$109,20,FALSE),VLOOKUP(F1653,'[1]2018Player Stats'!$A$2:$AB$830,20,FALSE))</f>
        <v>0.1</v>
      </c>
      <c r="AB1653">
        <f>IF(G1653="GK",VLOOKUP(F1653,'[1]2018GoalKeeper Stats'!$A$2:$S$109,21,FALSE),VLOOKUP(F1653,'[1]2018Player Stats'!$A$2:$AB$830,21,FALSE))</f>
        <v>26</v>
      </c>
      <c r="AC1653">
        <f>IF(G1653="GK",VLOOKUP(F1653,'[1]2018GoalKeeper Stats'!$A$2:$S$109,2,FALSE),VLOOKUP(F1653,'[1]2018Player Stats'!$A$2:$AB$830,22,FALSE))</f>
        <v>46</v>
      </c>
      <c r="AD1653">
        <f>IF(G1653="GK",VLOOKUP(F1653,'[1]2018GoalKeeper Stats'!$A$2:$S$109,23,FALSE),VLOOKUP(F1653,'[1]2018Player Stats'!$A$2:$AB$830,23,FALSE))</f>
        <v>27</v>
      </c>
      <c r="AE1653">
        <f>IF(G1653="GK",VLOOKUP(F1653,'[1]2018GoalKeeper Stats'!$A$2:$S$109,24,FALSE),VLOOKUP(F1653,'[1]2018Player Stats'!$A$2:$AB$830,24,FALSE))</f>
        <v>2</v>
      </c>
      <c r="AF1653">
        <f>IF(G1653="GK",VLOOKUP(F1653,'[1]2018GoalKeeper Stats'!$A$2:$S$109,25,FALSE),VLOOKUP(F1653,'[1]2018Player Stats'!$A$2:$AB$830,25,FALSE))</f>
        <v>0</v>
      </c>
      <c r="AG1653">
        <f>IF(G1653="GK",VLOOKUP(F1653,'[1]2018GoalKeeper Stats'!$A$2:$S$109,26,FALSE),VLOOKUP(F1653,'[1]2018Player Stats'!$A$2:$AB$830,26,FALSE))</f>
        <v>46.27</v>
      </c>
      <c r="AH1653" s="51">
        <v>2018</v>
      </c>
      <c r="AI1653" s="51">
        <v>34</v>
      </c>
      <c r="AJ1653" s="51">
        <v>425</v>
      </c>
      <c r="AK1653" s="51">
        <v>522</v>
      </c>
      <c r="AL1653" s="51">
        <v>66</v>
      </c>
      <c r="AM1653" s="51">
        <v>61</v>
      </c>
      <c r="AN1653" s="51">
        <v>5</v>
      </c>
      <c r="AO1653" s="52">
        <v>52.29</v>
      </c>
      <c r="AP1653" s="52">
        <v>57.46</v>
      </c>
      <c r="AQ1653" s="52">
        <v>-5.17</v>
      </c>
      <c r="AR1653" s="52">
        <v>10.17</v>
      </c>
      <c r="AS1653" s="51">
        <v>48</v>
      </c>
      <c r="AT1653" s="52">
        <v>44.44</v>
      </c>
    </row>
    <row r="1654" spans="1:46">
      <c r="A1654">
        <v>2018</v>
      </c>
      <c r="B1654" t="s">
        <v>882</v>
      </c>
      <c r="C1654" t="s">
        <v>882</v>
      </c>
      <c r="D1654" t="s">
        <v>1895</v>
      </c>
      <c r="E1654" t="s">
        <v>1896</v>
      </c>
      <c r="F1654" t="str">
        <f t="shared" si="26"/>
        <v>Claude Dielna</v>
      </c>
      <c r="G1654" t="s">
        <v>893</v>
      </c>
      <c r="H1654" s="143">
        <v>909861</v>
      </c>
      <c r="I1654" s="143">
        <v>780000</v>
      </c>
      <c r="J1654" t="str">
        <f>IF(G1654="GK",VLOOKUP(F1654,'[1]2018GoalKeeper Stats'!$A$2:$S$109,2,FALSE),VLOOKUP(F1654,'[1]2018Player Stats'!$A$2:$AB$830,2,FALSE))</f>
        <v>NE</v>
      </c>
      <c r="K1654">
        <f>IF(G1654="GK",VLOOKUP(F1654,'[1]2018GoalKeeper Stats'!$A$2:$S$109,4,FALSE),VLOOKUP(F1654,'[1]2018Player Stats'!$A$2:$AB$830,4,FALSE))</f>
        <v>17</v>
      </c>
      <c r="L1654">
        <f>IF(G1654="GK",VLOOKUP(F1654,'[1]2018GoalKeeper Stats'!$A$2:$S$109,5,FALSE),VLOOKUP(F1654,'[1]2018Player Stats'!$A$2:$AB$830,5,FALSE))</f>
        <v>15</v>
      </c>
      <c r="M1654">
        <f>IF(G1654="GK",VLOOKUP(F1654,'[1]2018GoalKeeper Stats'!$A$2:$S$109,6,FALSE),VLOOKUP(F1654,'[1]2018Player Stats'!$A$2:$AB$830,6,FALSE))</f>
        <v>1334</v>
      </c>
      <c r="N1654">
        <f>IF(G1654="GK",VLOOKUP(F1654,'[1]2018GoalKeeper Stats'!$A$2:$S$109,7,FALSE),VLOOKUP(F1654,'[1]2018Player Stats'!$A$2:$AB$830,7,FALSE))</f>
        <v>0</v>
      </c>
      <c r="O1654">
        <f>IF(G1654="GK",VLOOKUP(F1654,'[1]2018GoalKeeper Stats'!$A$2:$S$109,8,FALSE),VLOOKUP(F1654,'[1]2018Player Stats'!$A$2:$AB$830,8,FALSE))</f>
        <v>0</v>
      </c>
      <c r="P1654">
        <f>IF(G1654="GK",VLOOKUP(F1654,'[1]2018GoalKeeper Stats'!$A$2:$S$109,9,FALSE),VLOOKUP(F1654,'[1]2018Player Stats'!$A$2:$AB$830,9,FALSE))</f>
        <v>20</v>
      </c>
      <c r="Q1654">
        <f>IF(G1654="GK",VLOOKUP(F1654,'[1]2018GoalKeeper Stats'!$A$2:$S$109,10,FALSE),VLOOKUP(F1654,'[1]2018Player Stats'!$A$2:$AB$830,10,FALSE))</f>
        <v>7</v>
      </c>
      <c r="R1654">
        <f>IF(G1654="GK",VLOOKUP(F1654,'[1]2018GoalKeeper Stats'!$A$2:$S$109,11,FALSE),VLOOKUP(F1654,'[1]2018Player Stats'!$A$2:$AB$830,11,FALSE))</f>
        <v>0</v>
      </c>
      <c r="S1654" t="str">
        <f>IF(G1654="GK",VLOOKUP(F1654,'[1]2018GoalKeeper Stats'!$A$2:$S$109,12,FALSE),VLOOKUP(F1654,'[1]2018Player Stats'!$A$2:$AB$830,12,FALSE))</f>
        <v>0/0</v>
      </c>
      <c r="T1654">
        <f>IF(G1654="GK",VLOOKUP(F1654,'[1]2018GoalKeeper Stats'!$A$2:$S$109,13,FALSE),VLOOKUP(F1654,'[1]2018Player Stats'!$A$2:$AB$830,13,FALSE))</f>
        <v>0</v>
      </c>
      <c r="U1654">
        <f>IF(G1654="GK",VLOOKUP(F1654,'[1]2018GoalKeeper Stats'!$A$2:$S$109,14,FALSE),VLOOKUP(F1654,'[1]2018Player Stats'!$A$2:$AB$830,14,FALSE))</f>
        <v>0</v>
      </c>
      <c r="V1654">
        <f>IF(G1654="GK",VLOOKUP(F1654,'[1]2018GoalKeeper Stats'!$A$2:$S$109,15,FALSE),VLOOKUP(F1654,'[1]2018Player Stats'!$A$2:$AB$830,15,FALSE))</f>
        <v>0</v>
      </c>
      <c r="W1654">
        <f>IF(G1654="GK",VLOOKUP(F1654,'[1]2018GoalKeeper Stats'!$A$2:$S$109,16,FALSE),VLOOKUP(F1654,'[1]2018Player Stats'!$A$2:$AB$830,16,FALSE))</f>
        <v>0</v>
      </c>
      <c r="X1654">
        <f>IF(G1654="GK",VLOOKUP(F1654,'[1]2018GoalKeeper Stats'!$A$2:$S$109,17,FALSE),VLOOKUP(F1654,'[1]2018Player Stats'!$A$2:$AB$830,17,FALSE))</f>
        <v>0</v>
      </c>
      <c r="Y1654">
        <f>IF(G1654="GK",VLOOKUP(F1654,'[1]2018GoalKeeper Stats'!$A$2:$S$109,18,FALSE),VLOOKUP(F1654,'[1]2018Player Stats'!$A$2:$AB$830,18,FALSE))</f>
        <v>0</v>
      </c>
      <c r="Z1654">
        <f>IF(G1654="GK",VLOOKUP(F1654,'[1]2018GoalKeeper Stats'!$A$2:$S$109,19,FALSE),VLOOKUP(F1654,'[1]2018Player Stats'!$A$2:$AB$830,19,FALSE))</f>
        <v>0</v>
      </c>
      <c r="AA1654">
        <f>IF(G1654="GK",VLOOKUP(F1654,'[1]2018GoalKeeper Stats'!$A$2:$S$109,20,FALSE),VLOOKUP(F1654,'[1]2018Player Stats'!$A$2:$AB$830,20,FALSE))</f>
        <v>0</v>
      </c>
      <c r="AB1654">
        <f>IF(G1654="GK",VLOOKUP(F1654,'[1]2018GoalKeeper Stats'!$A$2:$S$109,21,FALSE),VLOOKUP(F1654,'[1]2018Player Stats'!$A$2:$AB$830,21,FALSE))</f>
        <v>28</v>
      </c>
      <c r="AC1654">
        <f>IF(G1654="GK",VLOOKUP(F1654,'[1]2018GoalKeeper Stats'!$A$2:$S$109,2,FALSE),VLOOKUP(F1654,'[1]2018Player Stats'!$A$2:$AB$830,22,FALSE))</f>
        <v>6</v>
      </c>
      <c r="AD1654">
        <f>IF(G1654="GK",VLOOKUP(F1654,'[1]2018GoalKeeper Stats'!$A$2:$S$109,23,FALSE),VLOOKUP(F1654,'[1]2018Player Stats'!$A$2:$AB$830,23,FALSE))</f>
        <v>1</v>
      </c>
      <c r="AE1654">
        <f>IF(G1654="GK",VLOOKUP(F1654,'[1]2018GoalKeeper Stats'!$A$2:$S$109,24,FALSE),VLOOKUP(F1654,'[1]2018Player Stats'!$A$2:$AB$830,24,FALSE))</f>
        <v>5</v>
      </c>
      <c r="AF1654">
        <f>IF(G1654="GK",VLOOKUP(F1654,'[1]2018GoalKeeper Stats'!$A$2:$S$109,25,FALSE),VLOOKUP(F1654,'[1]2018Player Stats'!$A$2:$AB$830,25,FALSE))</f>
        <v>1</v>
      </c>
      <c r="AG1654">
        <f>IF(G1654="GK",VLOOKUP(F1654,'[1]2018GoalKeeper Stats'!$A$2:$S$109,26,FALSE),VLOOKUP(F1654,'[1]2018Player Stats'!$A$2:$AB$830,26,FALSE))</f>
        <v>35</v>
      </c>
      <c r="AH1654" s="51">
        <v>2018</v>
      </c>
      <c r="AI1654" s="51">
        <v>34</v>
      </c>
      <c r="AJ1654" s="51">
        <v>486</v>
      </c>
      <c r="AK1654" s="51">
        <v>436</v>
      </c>
      <c r="AL1654" s="51">
        <v>48</v>
      </c>
      <c r="AM1654" s="51">
        <v>52</v>
      </c>
      <c r="AN1654" s="51">
        <v>-4</v>
      </c>
      <c r="AO1654" s="52">
        <v>46.09</v>
      </c>
      <c r="AP1654" s="52">
        <v>56.82</v>
      </c>
      <c r="AQ1654" s="52">
        <v>-10.73</v>
      </c>
      <c r="AR1654" s="52">
        <v>6.73</v>
      </c>
      <c r="AS1654" s="51">
        <v>41</v>
      </c>
      <c r="AT1654" s="52">
        <v>40.58</v>
      </c>
    </row>
    <row r="1655" spans="1:46">
      <c r="A1655">
        <v>2018</v>
      </c>
      <c r="B1655" t="s">
        <v>194</v>
      </c>
      <c r="C1655" t="s">
        <v>194</v>
      </c>
      <c r="D1655" t="s">
        <v>1897</v>
      </c>
      <c r="E1655" t="s">
        <v>1898</v>
      </c>
      <c r="F1655" t="str">
        <f t="shared" si="26"/>
        <v>Albert Rusnak</v>
      </c>
      <c r="G1655" t="s">
        <v>860</v>
      </c>
      <c r="H1655" s="143">
        <v>907821</v>
      </c>
      <c r="I1655" s="143">
        <v>850008</v>
      </c>
      <c r="J1655" t="str">
        <f>IF(G1655="GK",VLOOKUP(F1655,'[1]2018GoalKeeper Stats'!$A$2:$S$109,2,FALSE),VLOOKUP(F1655,'[1]2018Player Stats'!$A$2:$AB$830,2,FALSE))</f>
        <v>RSL</v>
      </c>
      <c r="K1655">
        <f>IF(G1655="GK",VLOOKUP(F1655,'[1]2018GoalKeeper Stats'!$A$2:$S$109,4,FALSE),VLOOKUP(F1655,'[1]2018Player Stats'!$A$2:$AB$830,4,FALSE))</f>
        <v>31</v>
      </c>
      <c r="L1655">
        <f>IF(G1655="GK",VLOOKUP(F1655,'[1]2018GoalKeeper Stats'!$A$2:$S$109,5,FALSE),VLOOKUP(F1655,'[1]2018Player Stats'!$A$2:$AB$830,5,FALSE))</f>
        <v>29</v>
      </c>
      <c r="M1655">
        <f>IF(G1655="GK",VLOOKUP(F1655,'[1]2018GoalKeeper Stats'!$A$2:$S$109,6,FALSE),VLOOKUP(F1655,'[1]2018Player Stats'!$A$2:$AB$830,6,FALSE))</f>
        <v>2592</v>
      </c>
      <c r="N1655">
        <f>IF(G1655="GK",VLOOKUP(F1655,'[1]2018GoalKeeper Stats'!$A$2:$S$109,7,FALSE),VLOOKUP(F1655,'[1]2018Player Stats'!$A$2:$AB$830,7,FALSE))</f>
        <v>10</v>
      </c>
      <c r="O1655">
        <f>IF(G1655="GK",VLOOKUP(F1655,'[1]2018GoalKeeper Stats'!$A$2:$S$109,8,FALSE),VLOOKUP(F1655,'[1]2018Player Stats'!$A$2:$AB$830,8,FALSE))</f>
        <v>7</v>
      </c>
      <c r="P1655">
        <f>IF(G1655="GK",VLOOKUP(F1655,'[1]2018GoalKeeper Stats'!$A$2:$S$109,9,FALSE),VLOOKUP(F1655,'[1]2018Player Stats'!$A$2:$AB$830,9,FALSE))</f>
        <v>67</v>
      </c>
      <c r="Q1655">
        <f>IF(G1655="GK",VLOOKUP(F1655,'[1]2018GoalKeeper Stats'!$A$2:$S$109,10,FALSE),VLOOKUP(F1655,'[1]2018Player Stats'!$A$2:$AB$830,10,FALSE))</f>
        <v>29</v>
      </c>
      <c r="R1655">
        <f>IF(G1655="GK",VLOOKUP(F1655,'[1]2018GoalKeeper Stats'!$A$2:$S$109,11,FALSE),VLOOKUP(F1655,'[1]2018Player Stats'!$A$2:$AB$830,11,FALSE))</f>
        <v>3</v>
      </c>
      <c r="S1655">
        <f>IF(G1655="GK",VLOOKUP(F1655,'[1]2018GoalKeeper Stats'!$A$2:$S$109,12,FALSE),VLOOKUP(F1655,'[1]2018Player Stats'!$A$2:$AB$830,12,FALSE))</f>
        <v>44259</v>
      </c>
      <c r="T1655">
        <f>IF(G1655="GK",VLOOKUP(F1655,'[1]2018GoalKeeper Stats'!$A$2:$S$109,13,FALSE),VLOOKUP(F1655,'[1]2018Player Stats'!$A$2:$AB$830,13,FALSE))</f>
        <v>6</v>
      </c>
      <c r="U1655">
        <f>IF(G1655="GK",VLOOKUP(F1655,'[1]2018GoalKeeper Stats'!$A$2:$S$109,14,FALSE),VLOOKUP(F1655,'[1]2018Player Stats'!$A$2:$AB$830,14,FALSE))</f>
        <v>4</v>
      </c>
      <c r="V1655">
        <f>IF(G1655="GK",VLOOKUP(F1655,'[1]2018GoalKeeper Stats'!$A$2:$S$109,15,FALSE),VLOOKUP(F1655,'[1]2018Player Stats'!$A$2:$AB$830,15,FALSE))</f>
        <v>0.35</v>
      </c>
      <c r="W1655">
        <f>IF(G1655="GK",VLOOKUP(F1655,'[1]2018GoalKeeper Stats'!$A$2:$S$109,16,FALSE),VLOOKUP(F1655,'[1]2018Player Stats'!$A$2:$AB$830,16,FALSE))</f>
        <v>14.9</v>
      </c>
      <c r="X1655">
        <f>IF(G1655="GK",VLOOKUP(F1655,'[1]2018GoalKeeper Stats'!$A$2:$S$109,17,FALSE),VLOOKUP(F1655,'[1]2018Player Stats'!$A$2:$AB$830,17,FALSE))</f>
        <v>1</v>
      </c>
      <c r="Y1655">
        <f>IF(G1655="GK",VLOOKUP(F1655,'[1]2018GoalKeeper Stats'!$A$2:$S$109,18,FALSE),VLOOKUP(F1655,'[1]2018Player Stats'!$A$2:$AB$830,18,FALSE))</f>
        <v>5</v>
      </c>
      <c r="Z1655">
        <f>IF(G1655="GK",VLOOKUP(F1655,'[1]2018GoalKeeper Stats'!$A$2:$S$109,19,FALSE),VLOOKUP(F1655,'[1]2018Player Stats'!$A$2:$AB$830,19,FALSE))</f>
        <v>2</v>
      </c>
      <c r="AA1655">
        <f>IF(G1655="GK",VLOOKUP(F1655,'[1]2018GoalKeeper Stats'!$A$2:$S$109,20,FALSE),VLOOKUP(F1655,'[1]2018Player Stats'!$A$2:$AB$830,20,FALSE))</f>
        <v>0.24</v>
      </c>
      <c r="AB1655">
        <f>IF(G1655="GK",VLOOKUP(F1655,'[1]2018GoalKeeper Stats'!$A$2:$S$109,21,FALSE),VLOOKUP(F1655,'[1]2018Player Stats'!$A$2:$AB$830,21,FALSE))</f>
        <v>19</v>
      </c>
      <c r="AC1655">
        <f>IF(G1655="GK",VLOOKUP(F1655,'[1]2018GoalKeeper Stats'!$A$2:$S$109,2,FALSE),VLOOKUP(F1655,'[1]2018Player Stats'!$A$2:$AB$830,22,FALSE))</f>
        <v>20</v>
      </c>
      <c r="AD1655">
        <f>IF(G1655="GK",VLOOKUP(F1655,'[1]2018GoalKeeper Stats'!$A$2:$S$109,23,FALSE),VLOOKUP(F1655,'[1]2018Player Stats'!$A$2:$AB$830,23,FALSE))</f>
        <v>6</v>
      </c>
      <c r="AE1655">
        <f>IF(G1655="GK",VLOOKUP(F1655,'[1]2018GoalKeeper Stats'!$A$2:$S$109,24,FALSE),VLOOKUP(F1655,'[1]2018Player Stats'!$A$2:$AB$830,24,FALSE))</f>
        <v>0</v>
      </c>
      <c r="AF1655">
        <f>IF(G1655="GK",VLOOKUP(F1655,'[1]2018GoalKeeper Stats'!$A$2:$S$109,25,FALSE),VLOOKUP(F1655,'[1]2018Player Stats'!$A$2:$AB$830,25,FALSE))</f>
        <v>0</v>
      </c>
      <c r="AG1655">
        <f>IF(G1655="GK",VLOOKUP(F1655,'[1]2018GoalKeeper Stats'!$A$2:$S$109,26,FALSE),VLOOKUP(F1655,'[1]2018Player Stats'!$A$2:$AB$830,26,FALSE))</f>
        <v>43.28</v>
      </c>
      <c r="AH1655" s="51">
        <v>2018</v>
      </c>
      <c r="AI1655" s="51">
        <v>34</v>
      </c>
      <c r="AJ1655" s="51">
        <v>465</v>
      </c>
      <c r="AK1655" s="51">
        <v>446</v>
      </c>
      <c r="AL1655" s="51">
        <v>55</v>
      </c>
      <c r="AM1655" s="51">
        <v>57</v>
      </c>
      <c r="AN1655" s="51">
        <v>-2</v>
      </c>
      <c r="AO1655" s="52">
        <v>47.22</v>
      </c>
      <c r="AP1655" s="52">
        <v>55.12</v>
      </c>
      <c r="AQ1655" s="52">
        <v>-7.9</v>
      </c>
      <c r="AR1655" s="52">
        <v>5.9</v>
      </c>
      <c r="AS1655" s="51">
        <v>49</v>
      </c>
      <c r="AT1655" s="52">
        <v>40.909999999999997</v>
      </c>
    </row>
    <row r="1656" spans="1:46">
      <c r="A1656">
        <v>2018</v>
      </c>
      <c r="B1656" t="s">
        <v>198</v>
      </c>
      <c r="C1656" t="s">
        <v>198</v>
      </c>
      <c r="D1656" t="s">
        <v>2167</v>
      </c>
      <c r="E1656" t="s">
        <v>2168</v>
      </c>
      <c r="F1656" t="str">
        <f t="shared" si="26"/>
        <v>Yannick Boli</v>
      </c>
      <c r="G1656" t="s">
        <v>875</v>
      </c>
      <c r="H1656" s="143">
        <v>907500</v>
      </c>
      <c r="I1656" s="143">
        <v>775000</v>
      </c>
      <c r="J1656" t="str">
        <f>IF(G1656="GK",VLOOKUP(F1656,'[1]2018GoalKeeper Stats'!$A$2:$S$109,2,FALSE),VLOOKUP(F1656,'[1]2018Player Stats'!$A$2:$AB$830,2,FALSE))</f>
        <v>COL</v>
      </c>
      <c r="K1656">
        <f>IF(G1656="GK",VLOOKUP(F1656,'[1]2018GoalKeeper Stats'!$A$2:$S$109,4,FALSE),VLOOKUP(F1656,'[1]2018Player Stats'!$A$2:$AB$830,4,FALSE))</f>
        <v>17</v>
      </c>
      <c r="L1656">
        <f>IF(G1656="GK",VLOOKUP(F1656,'[1]2018GoalKeeper Stats'!$A$2:$S$109,5,FALSE),VLOOKUP(F1656,'[1]2018Player Stats'!$A$2:$AB$830,5,FALSE))</f>
        <v>9</v>
      </c>
      <c r="M1656">
        <f>IF(G1656="GK",VLOOKUP(F1656,'[1]2018GoalKeeper Stats'!$A$2:$S$109,6,FALSE),VLOOKUP(F1656,'[1]2018Player Stats'!$A$2:$AB$830,6,FALSE))</f>
        <v>768</v>
      </c>
      <c r="N1656">
        <f>IF(G1656="GK",VLOOKUP(F1656,'[1]2018GoalKeeper Stats'!$A$2:$S$109,7,FALSE),VLOOKUP(F1656,'[1]2018Player Stats'!$A$2:$AB$830,7,FALSE))</f>
        <v>2</v>
      </c>
      <c r="O1656">
        <f>IF(G1656="GK",VLOOKUP(F1656,'[1]2018GoalKeeper Stats'!$A$2:$S$109,8,FALSE),VLOOKUP(F1656,'[1]2018Player Stats'!$A$2:$AB$830,8,FALSE))</f>
        <v>0</v>
      </c>
      <c r="P1656">
        <f>IF(G1656="GK",VLOOKUP(F1656,'[1]2018GoalKeeper Stats'!$A$2:$S$109,9,FALSE),VLOOKUP(F1656,'[1]2018Player Stats'!$A$2:$AB$830,9,FALSE))</f>
        <v>23</v>
      </c>
      <c r="Q1656">
        <f>IF(G1656="GK",VLOOKUP(F1656,'[1]2018GoalKeeper Stats'!$A$2:$S$109,10,FALSE),VLOOKUP(F1656,'[1]2018Player Stats'!$A$2:$AB$830,10,FALSE))</f>
        <v>7</v>
      </c>
      <c r="R1656">
        <f>IF(G1656="GK",VLOOKUP(F1656,'[1]2018GoalKeeper Stats'!$A$2:$S$109,11,FALSE),VLOOKUP(F1656,'[1]2018Player Stats'!$A$2:$AB$830,11,FALSE))</f>
        <v>1</v>
      </c>
      <c r="S1656">
        <f>IF(G1656="GK",VLOOKUP(F1656,'[1]2018GoalKeeper Stats'!$A$2:$S$109,12,FALSE),VLOOKUP(F1656,'[1]2018Player Stats'!$A$2:$AB$830,12,FALSE))</f>
        <v>44197</v>
      </c>
      <c r="T1656">
        <f>IF(G1656="GK",VLOOKUP(F1656,'[1]2018GoalKeeper Stats'!$A$2:$S$109,13,FALSE),VLOOKUP(F1656,'[1]2018Player Stats'!$A$2:$AB$830,13,FALSE))</f>
        <v>1</v>
      </c>
      <c r="U1656">
        <f>IF(G1656="GK",VLOOKUP(F1656,'[1]2018GoalKeeper Stats'!$A$2:$S$109,14,FALSE),VLOOKUP(F1656,'[1]2018Player Stats'!$A$2:$AB$830,14,FALSE))</f>
        <v>1</v>
      </c>
      <c r="V1656">
        <f>IF(G1656="GK",VLOOKUP(F1656,'[1]2018GoalKeeper Stats'!$A$2:$S$109,15,FALSE),VLOOKUP(F1656,'[1]2018Player Stats'!$A$2:$AB$830,15,FALSE))</f>
        <v>0.23</v>
      </c>
      <c r="W1656">
        <f>IF(G1656="GK",VLOOKUP(F1656,'[1]2018GoalKeeper Stats'!$A$2:$S$109,16,FALSE),VLOOKUP(F1656,'[1]2018Player Stats'!$A$2:$AB$830,16,FALSE))</f>
        <v>8.6999999999999993</v>
      </c>
      <c r="X1656">
        <f>IF(G1656="GK",VLOOKUP(F1656,'[1]2018GoalKeeper Stats'!$A$2:$S$109,17,FALSE),VLOOKUP(F1656,'[1]2018Player Stats'!$A$2:$AB$830,17,FALSE))</f>
        <v>0</v>
      </c>
      <c r="Y1656">
        <f>IF(G1656="GK",VLOOKUP(F1656,'[1]2018GoalKeeper Stats'!$A$2:$S$109,18,FALSE),VLOOKUP(F1656,'[1]2018Player Stats'!$A$2:$AB$830,18,FALSE))</f>
        <v>0</v>
      </c>
      <c r="Z1656">
        <f>IF(G1656="GK",VLOOKUP(F1656,'[1]2018GoalKeeper Stats'!$A$2:$S$109,19,FALSE),VLOOKUP(F1656,'[1]2018Player Stats'!$A$2:$AB$830,19,FALSE))</f>
        <v>0</v>
      </c>
      <c r="AA1656">
        <f>IF(G1656="GK",VLOOKUP(F1656,'[1]2018GoalKeeper Stats'!$A$2:$S$109,20,FALSE),VLOOKUP(F1656,'[1]2018Player Stats'!$A$2:$AB$830,20,FALSE))</f>
        <v>0</v>
      </c>
      <c r="AB1656">
        <f>IF(G1656="GK",VLOOKUP(F1656,'[1]2018GoalKeeper Stats'!$A$2:$S$109,21,FALSE),VLOOKUP(F1656,'[1]2018Player Stats'!$A$2:$AB$830,21,FALSE))</f>
        <v>20</v>
      </c>
      <c r="AC1656">
        <f>IF(G1656="GK",VLOOKUP(F1656,'[1]2018GoalKeeper Stats'!$A$2:$S$109,2,FALSE),VLOOKUP(F1656,'[1]2018Player Stats'!$A$2:$AB$830,22,FALSE))</f>
        <v>21</v>
      </c>
      <c r="AD1656">
        <f>IF(G1656="GK",VLOOKUP(F1656,'[1]2018GoalKeeper Stats'!$A$2:$S$109,23,FALSE),VLOOKUP(F1656,'[1]2018Player Stats'!$A$2:$AB$830,23,FALSE))</f>
        <v>10</v>
      </c>
      <c r="AE1656">
        <f>IF(G1656="GK",VLOOKUP(F1656,'[1]2018GoalKeeper Stats'!$A$2:$S$109,24,FALSE),VLOOKUP(F1656,'[1]2018Player Stats'!$A$2:$AB$830,24,FALSE))</f>
        <v>3</v>
      </c>
      <c r="AF1656">
        <f>IF(G1656="GK",VLOOKUP(F1656,'[1]2018GoalKeeper Stats'!$A$2:$S$109,25,FALSE),VLOOKUP(F1656,'[1]2018Player Stats'!$A$2:$AB$830,25,FALSE))</f>
        <v>1</v>
      </c>
      <c r="AG1656">
        <f>IF(G1656="GK",VLOOKUP(F1656,'[1]2018GoalKeeper Stats'!$A$2:$S$109,26,FALSE),VLOOKUP(F1656,'[1]2018Player Stats'!$A$2:$AB$830,26,FALSE))</f>
        <v>30.43</v>
      </c>
      <c r="AH1656" s="51">
        <v>2018</v>
      </c>
      <c r="AI1656" s="51">
        <v>34</v>
      </c>
      <c r="AJ1656" s="51">
        <v>380</v>
      </c>
      <c r="AK1656" s="51">
        <v>525</v>
      </c>
      <c r="AL1656" s="51">
        <v>34</v>
      </c>
      <c r="AM1656" s="51">
        <v>61</v>
      </c>
      <c r="AN1656" s="51">
        <v>-27</v>
      </c>
      <c r="AO1656" s="52">
        <v>38.020000000000003</v>
      </c>
      <c r="AP1656" s="52">
        <v>58.7</v>
      </c>
      <c r="AQ1656" s="52">
        <v>-20.69</v>
      </c>
      <c r="AR1656" s="52">
        <v>-6.31</v>
      </c>
      <c r="AS1656" s="51">
        <v>31</v>
      </c>
      <c r="AT1656" s="52">
        <v>35.58</v>
      </c>
    </row>
    <row r="1657" spans="1:46">
      <c r="A1657">
        <v>2018</v>
      </c>
      <c r="B1657" t="s">
        <v>924</v>
      </c>
      <c r="C1657" t="s">
        <v>924</v>
      </c>
      <c r="D1657" t="s">
        <v>925</v>
      </c>
      <c r="E1657" t="s">
        <v>926</v>
      </c>
      <c r="F1657" t="str">
        <f t="shared" si="26"/>
        <v>Roger Espinoza</v>
      </c>
      <c r="G1657" t="s">
        <v>860</v>
      </c>
      <c r="H1657" s="143">
        <v>900000</v>
      </c>
      <c r="I1657" s="143">
        <v>900000</v>
      </c>
      <c r="J1657" t="str">
        <f>IF(G1657="GK",VLOOKUP(F1657,'[1]2018GoalKeeper Stats'!$A$2:$S$109,2,FALSE),VLOOKUP(F1657,'[1]2018Player Stats'!$A$2:$AB$830,2,FALSE))</f>
        <v>SKC</v>
      </c>
      <c r="K1657">
        <f>IF(G1657="GK",VLOOKUP(F1657,'[1]2018GoalKeeper Stats'!$A$2:$S$109,4,FALSE),VLOOKUP(F1657,'[1]2018Player Stats'!$A$2:$AB$830,4,FALSE))</f>
        <v>32</v>
      </c>
      <c r="L1657">
        <f>IF(G1657="GK",VLOOKUP(F1657,'[1]2018GoalKeeper Stats'!$A$2:$S$109,5,FALSE),VLOOKUP(F1657,'[1]2018Player Stats'!$A$2:$AB$830,5,FALSE))</f>
        <v>32</v>
      </c>
      <c r="M1657">
        <f>IF(G1657="GK",VLOOKUP(F1657,'[1]2018GoalKeeper Stats'!$A$2:$S$109,6,FALSE),VLOOKUP(F1657,'[1]2018Player Stats'!$A$2:$AB$830,6,FALSE))</f>
        <v>2825</v>
      </c>
      <c r="N1657">
        <f>IF(G1657="GK",VLOOKUP(F1657,'[1]2018GoalKeeper Stats'!$A$2:$S$109,7,FALSE),VLOOKUP(F1657,'[1]2018Player Stats'!$A$2:$AB$830,7,FALSE))</f>
        <v>3</v>
      </c>
      <c r="O1657">
        <f>IF(G1657="GK",VLOOKUP(F1657,'[1]2018GoalKeeper Stats'!$A$2:$S$109,8,FALSE),VLOOKUP(F1657,'[1]2018Player Stats'!$A$2:$AB$830,8,FALSE))</f>
        <v>9</v>
      </c>
      <c r="P1657">
        <f>IF(G1657="GK",VLOOKUP(F1657,'[1]2018GoalKeeper Stats'!$A$2:$S$109,9,FALSE),VLOOKUP(F1657,'[1]2018Player Stats'!$A$2:$AB$830,9,FALSE))</f>
        <v>47</v>
      </c>
      <c r="Q1657">
        <f>IF(G1657="GK",VLOOKUP(F1657,'[1]2018GoalKeeper Stats'!$A$2:$S$109,10,FALSE),VLOOKUP(F1657,'[1]2018Player Stats'!$A$2:$AB$830,10,FALSE))</f>
        <v>11</v>
      </c>
      <c r="R1657">
        <f>IF(G1657="GK",VLOOKUP(F1657,'[1]2018GoalKeeper Stats'!$A$2:$S$109,11,FALSE),VLOOKUP(F1657,'[1]2018Player Stats'!$A$2:$AB$830,11,FALSE))</f>
        <v>0</v>
      </c>
      <c r="S1657" t="str">
        <f>IF(G1657="GK",VLOOKUP(F1657,'[1]2018GoalKeeper Stats'!$A$2:$S$109,12,FALSE),VLOOKUP(F1657,'[1]2018Player Stats'!$A$2:$AB$830,12,FALSE))</f>
        <v>0/0</v>
      </c>
      <c r="T1657">
        <f>IF(G1657="GK",VLOOKUP(F1657,'[1]2018GoalKeeper Stats'!$A$2:$S$109,13,FALSE),VLOOKUP(F1657,'[1]2018Player Stats'!$A$2:$AB$830,13,FALSE))</f>
        <v>1</v>
      </c>
      <c r="U1657">
        <f>IF(G1657="GK",VLOOKUP(F1657,'[1]2018GoalKeeper Stats'!$A$2:$S$109,14,FALSE),VLOOKUP(F1657,'[1]2018Player Stats'!$A$2:$AB$830,14,FALSE))</f>
        <v>2</v>
      </c>
      <c r="V1657">
        <f>IF(G1657="GK",VLOOKUP(F1657,'[1]2018GoalKeeper Stats'!$A$2:$S$109,15,FALSE),VLOOKUP(F1657,'[1]2018Player Stats'!$A$2:$AB$830,15,FALSE))</f>
        <v>0.1</v>
      </c>
      <c r="W1657">
        <f>IF(G1657="GK",VLOOKUP(F1657,'[1]2018GoalKeeper Stats'!$A$2:$S$109,16,FALSE),VLOOKUP(F1657,'[1]2018Player Stats'!$A$2:$AB$830,16,FALSE))</f>
        <v>6.4</v>
      </c>
      <c r="X1657">
        <f>IF(G1657="GK",VLOOKUP(F1657,'[1]2018GoalKeeper Stats'!$A$2:$S$109,17,FALSE),VLOOKUP(F1657,'[1]2018Player Stats'!$A$2:$AB$830,17,FALSE))</f>
        <v>2</v>
      </c>
      <c r="Y1657">
        <f>IF(G1657="GK",VLOOKUP(F1657,'[1]2018GoalKeeper Stats'!$A$2:$S$109,18,FALSE),VLOOKUP(F1657,'[1]2018Player Stats'!$A$2:$AB$830,18,FALSE))</f>
        <v>5</v>
      </c>
      <c r="Z1657">
        <f>IF(G1657="GK",VLOOKUP(F1657,'[1]2018GoalKeeper Stats'!$A$2:$S$109,19,FALSE),VLOOKUP(F1657,'[1]2018Player Stats'!$A$2:$AB$830,19,FALSE))</f>
        <v>4</v>
      </c>
      <c r="AA1657">
        <f>IF(G1657="GK",VLOOKUP(F1657,'[1]2018GoalKeeper Stats'!$A$2:$S$109,20,FALSE),VLOOKUP(F1657,'[1]2018Player Stats'!$A$2:$AB$830,20,FALSE))</f>
        <v>0.28999999999999998</v>
      </c>
      <c r="AB1657">
        <f>IF(G1657="GK",VLOOKUP(F1657,'[1]2018GoalKeeper Stats'!$A$2:$S$109,21,FALSE),VLOOKUP(F1657,'[1]2018Player Stats'!$A$2:$AB$830,21,FALSE))</f>
        <v>66</v>
      </c>
      <c r="AC1657">
        <f>IF(G1657="GK",VLOOKUP(F1657,'[1]2018GoalKeeper Stats'!$A$2:$S$109,2,FALSE),VLOOKUP(F1657,'[1]2018Player Stats'!$A$2:$AB$830,22,FALSE))</f>
        <v>48</v>
      </c>
      <c r="AD1657">
        <f>IF(G1657="GK",VLOOKUP(F1657,'[1]2018GoalKeeper Stats'!$A$2:$S$109,23,FALSE),VLOOKUP(F1657,'[1]2018Player Stats'!$A$2:$AB$830,23,FALSE))</f>
        <v>0</v>
      </c>
      <c r="AE1657">
        <f>IF(G1657="GK",VLOOKUP(F1657,'[1]2018GoalKeeper Stats'!$A$2:$S$109,24,FALSE),VLOOKUP(F1657,'[1]2018Player Stats'!$A$2:$AB$830,24,FALSE))</f>
        <v>9</v>
      </c>
      <c r="AF1657">
        <f>IF(G1657="GK",VLOOKUP(F1657,'[1]2018GoalKeeper Stats'!$A$2:$S$109,25,FALSE),VLOOKUP(F1657,'[1]2018Player Stats'!$A$2:$AB$830,25,FALSE))</f>
        <v>1</v>
      </c>
      <c r="AG1657">
        <f>IF(G1657="GK",VLOOKUP(F1657,'[1]2018GoalKeeper Stats'!$A$2:$S$109,26,FALSE),VLOOKUP(F1657,'[1]2018Player Stats'!$A$2:$AB$830,26,FALSE))</f>
        <v>23.4</v>
      </c>
      <c r="AH1657" s="51">
        <v>2018</v>
      </c>
      <c r="AI1657" s="51">
        <v>34</v>
      </c>
      <c r="AJ1657" s="51">
        <v>583</v>
      </c>
      <c r="AK1657" s="51">
        <v>405</v>
      </c>
      <c r="AL1657" s="51">
        <v>65</v>
      </c>
      <c r="AM1657" s="51">
        <v>39</v>
      </c>
      <c r="AN1657" s="51">
        <v>26</v>
      </c>
      <c r="AO1657" s="52">
        <v>59.95</v>
      </c>
      <c r="AP1657" s="52">
        <v>43.51</v>
      </c>
      <c r="AQ1657" s="52">
        <v>16.43</v>
      </c>
      <c r="AR1657" s="52">
        <v>9.57</v>
      </c>
      <c r="AS1657" s="51">
        <v>62</v>
      </c>
      <c r="AT1657" s="52">
        <v>56.19</v>
      </c>
    </row>
    <row r="1658" spans="1:46">
      <c r="A1658">
        <v>2018</v>
      </c>
      <c r="B1658" t="s">
        <v>206</v>
      </c>
      <c r="C1658" t="s">
        <v>206</v>
      </c>
      <c r="D1658" t="s">
        <v>1240</v>
      </c>
      <c r="E1658" t="s">
        <v>1899</v>
      </c>
      <c r="F1658" t="str">
        <f t="shared" si="26"/>
        <v>Jonathan Mensah</v>
      </c>
      <c r="G1658" t="s">
        <v>893</v>
      </c>
      <c r="H1658" s="143">
        <v>868996</v>
      </c>
      <c r="I1658" s="143">
        <v>774996</v>
      </c>
      <c r="J1658" t="str">
        <f>IF(G1658="GK",VLOOKUP(F1658,'[1]2018GoalKeeper Stats'!$A$2:$S$109,2,FALSE),VLOOKUP(F1658,'[1]2018Player Stats'!$A$2:$AB$830,2,FALSE))</f>
        <v>CLB</v>
      </c>
      <c r="K1658">
        <f>IF(G1658="GK",VLOOKUP(F1658,'[1]2018GoalKeeper Stats'!$A$2:$S$109,4,FALSE),VLOOKUP(F1658,'[1]2018Player Stats'!$A$2:$AB$830,4,FALSE))</f>
        <v>27</v>
      </c>
      <c r="L1658">
        <f>IF(G1658="GK",VLOOKUP(F1658,'[1]2018GoalKeeper Stats'!$A$2:$S$109,5,FALSE),VLOOKUP(F1658,'[1]2018Player Stats'!$A$2:$AB$830,5,FALSE))</f>
        <v>26</v>
      </c>
      <c r="M1658">
        <f>IF(G1658="GK",VLOOKUP(F1658,'[1]2018GoalKeeper Stats'!$A$2:$S$109,6,FALSE),VLOOKUP(F1658,'[1]2018Player Stats'!$A$2:$AB$830,6,FALSE))</f>
        <v>2347</v>
      </c>
      <c r="N1658">
        <f>IF(G1658="GK",VLOOKUP(F1658,'[1]2018GoalKeeper Stats'!$A$2:$S$109,7,FALSE),VLOOKUP(F1658,'[1]2018Player Stats'!$A$2:$AB$830,7,FALSE))</f>
        <v>1</v>
      </c>
      <c r="O1658">
        <f>IF(G1658="GK",VLOOKUP(F1658,'[1]2018GoalKeeper Stats'!$A$2:$S$109,8,FALSE),VLOOKUP(F1658,'[1]2018Player Stats'!$A$2:$AB$830,8,FALSE))</f>
        <v>0</v>
      </c>
      <c r="P1658">
        <f>IF(G1658="GK",VLOOKUP(F1658,'[1]2018GoalKeeper Stats'!$A$2:$S$109,9,FALSE),VLOOKUP(F1658,'[1]2018Player Stats'!$A$2:$AB$830,9,FALSE))</f>
        <v>19</v>
      </c>
      <c r="Q1658">
        <f>IF(G1658="GK",VLOOKUP(F1658,'[1]2018GoalKeeper Stats'!$A$2:$S$109,10,FALSE),VLOOKUP(F1658,'[1]2018Player Stats'!$A$2:$AB$830,10,FALSE))</f>
        <v>6</v>
      </c>
      <c r="R1658">
        <f>IF(G1658="GK",VLOOKUP(F1658,'[1]2018GoalKeeper Stats'!$A$2:$S$109,11,FALSE),VLOOKUP(F1658,'[1]2018Player Stats'!$A$2:$AB$830,11,FALSE))</f>
        <v>0</v>
      </c>
      <c r="S1658" t="str">
        <f>IF(G1658="GK",VLOOKUP(F1658,'[1]2018GoalKeeper Stats'!$A$2:$S$109,12,FALSE),VLOOKUP(F1658,'[1]2018Player Stats'!$A$2:$AB$830,12,FALSE))</f>
        <v>0/0</v>
      </c>
      <c r="T1658">
        <f>IF(G1658="GK",VLOOKUP(F1658,'[1]2018GoalKeeper Stats'!$A$2:$S$109,13,FALSE),VLOOKUP(F1658,'[1]2018Player Stats'!$A$2:$AB$830,13,FALSE))</f>
        <v>0</v>
      </c>
      <c r="U1658">
        <f>IF(G1658="GK",VLOOKUP(F1658,'[1]2018GoalKeeper Stats'!$A$2:$S$109,14,FALSE),VLOOKUP(F1658,'[1]2018Player Stats'!$A$2:$AB$830,14,FALSE))</f>
        <v>1</v>
      </c>
      <c r="V1658">
        <f>IF(G1658="GK",VLOOKUP(F1658,'[1]2018GoalKeeper Stats'!$A$2:$S$109,15,FALSE),VLOOKUP(F1658,'[1]2018Player Stats'!$A$2:$AB$830,15,FALSE))</f>
        <v>0.04</v>
      </c>
      <c r="W1658">
        <f>IF(G1658="GK",VLOOKUP(F1658,'[1]2018GoalKeeper Stats'!$A$2:$S$109,16,FALSE),VLOOKUP(F1658,'[1]2018Player Stats'!$A$2:$AB$830,16,FALSE))</f>
        <v>5.3</v>
      </c>
      <c r="X1658">
        <f>IF(G1658="GK",VLOOKUP(F1658,'[1]2018GoalKeeper Stats'!$A$2:$S$109,17,FALSE),VLOOKUP(F1658,'[1]2018Player Stats'!$A$2:$AB$830,17,FALSE))</f>
        <v>0</v>
      </c>
      <c r="Y1658">
        <f>IF(G1658="GK",VLOOKUP(F1658,'[1]2018GoalKeeper Stats'!$A$2:$S$109,18,FALSE),VLOOKUP(F1658,'[1]2018Player Stats'!$A$2:$AB$830,18,FALSE))</f>
        <v>0</v>
      </c>
      <c r="Z1658">
        <f>IF(G1658="GK",VLOOKUP(F1658,'[1]2018GoalKeeper Stats'!$A$2:$S$109,19,FALSE),VLOOKUP(F1658,'[1]2018Player Stats'!$A$2:$AB$830,19,FALSE))</f>
        <v>0</v>
      </c>
      <c r="AA1658">
        <f>IF(G1658="GK",VLOOKUP(F1658,'[1]2018GoalKeeper Stats'!$A$2:$S$109,20,FALSE),VLOOKUP(F1658,'[1]2018Player Stats'!$A$2:$AB$830,20,FALSE))</f>
        <v>0</v>
      </c>
      <c r="AB1658">
        <f>IF(G1658="GK",VLOOKUP(F1658,'[1]2018GoalKeeper Stats'!$A$2:$S$109,21,FALSE),VLOOKUP(F1658,'[1]2018Player Stats'!$A$2:$AB$830,21,FALSE))</f>
        <v>20</v>
      </c>
      <c r="AC1658">
        <f>IF(G1658="GK",VLOOKUP(F1658,'[1]2018GoalKeeper Stats'!$A$2:$S$109,2,FALSE),VLOOKUP(F1658,'[1]2018Player Stats'!$A$2:$AB$830,22,FALSE))</f>
        <v>10</v>
      </c>
      <c r="AD1658">
        <f>IF(G1658="GK",VLOOKUP(F1658,'[1]2018GoalKeeper Stats'!$A$2:$S$109,23,FALSE),VLOOKUP(F1658,'[1]2018Player Stats'!$A$2:$AB$830,23,FALSE))</f>
        <v>1</v>
      </c>
      <c r="AE1658">
        <f>IF(G1658="GK",VLOOKUP(F1658,'[1]2018GoalKeeper Stats'!$A$2:$S$109,24,FALSE),VLOOKUP(F1658,'[1]2018Player Stats'!$A$2:$AB$830,24,FALSE))</f>
        <v>7</v>
      </c>
      <c r="AF1658">
        <f>IF(G1658="GK",VLOOKUP(F1658,'[1]2018GoalKeeper Stats'!$A$2:$S$109,25,FALSE),VLOOKUP(F1658,'[1]2018Player Stats'!$A$2:$AB$830,25,FALSE))</f>
        <v>0</v>
      </c>
      <c r="AG1658">
        <f>IF(G1658="GK",VLOOKUP(F1658,'[1]2018GoalKeeper Stats'!$A$2:$S$109,26,FALSE),VLOOKUP(F1658,'[1]2018Player Stats'!$A$2:$AB$830,26,FALSE))</f>
        <v>31.58</v>
      </c>
      <c r="AH1658" s="51">
        <v>2018</v>
      </c>
      <c r="AI1658" s="51">
        <v>34</v>
      </c>
      <c r="AJ1658" s="51">
        <v>497</v>
      </c>
      <c r="AK1658" s="51">
        <v>365</v>
      </c>
      <c r="AL1658" s="51">
        <v>41</v>
      </c>
      <c r="AM1658" s="51">
        <v>43</v>
      </c>
      <c r="AN1658" s="51">
        <v>-2</v>
      </c>
      <c r="AO1658" s="52">
        <v>52.08</v>
      </c>
      <c r="AP1658" s="52">
        <v>37.479999999999997</v>
      </c>
      <c r="AQ1658" s="52">
        <v>14.6</v>
      </c>
      <c r="AR1658" s="52">
        <v>-16.600000000000001</v>
      </c>
      <c r="AS1658" s="51">
        <v>51</v>
      </c>
      <c r="AT1658" s="52">
        <v>57.4</v>
      </c>
    </row>
    <row r="1659" spans="1:46">
      <c r="A1659">
        <v>2018</v>
      </c>
      <c r="B1659" t="s">
        <v>210</v>
      </c>
      <c r="C1659" t="s">
        <v>210</v>
      </c>
      <c r="D1659" t="s">
        <v>2169</v>
      </c>
      <c r="E1659" t="s">
        <v>2170</v>
      </c>
      <c r="F1659" t="str">
        <f t="shared" si="26"/>
        <v>Lamine Sane</v>
      </c>
      <c r="G1659" t="s">
        <v>893</v>
      </c>
      <c r="H1659" s="143">
        <v>855000</v>
      </c>
      <c r="I1659" s="143">
        <v>807500</v>
      </c>
      <c r="J1659" t="str">
        <f>IF(G1659="GK",VLOOKUP(F1659,'[1]2018GoalKeeper Stats'!$A$2:$S$109,2,FALSE),VLOOKUP(F1659,'[1]2018Player Stats'!$A$2:$AB$830,2,FALSE))</f>
        <v>ORL</v>
      </c>
      <c r="K1659">
        <f>IF(G1659="GK",VLOOKUP(F1659,'[1]2018GoalKeeper Stats'!$A$2:$S$109,4,FALSE),VLOOKUP(F1659,'[1]2018Player Stats'!$A$2:$AB$830,4,FALSE))</f>
        <v>16</v>
      </c>
      <c r="L1659">
        <f>IF(G1659="GK",VLOOKUP(F1659,'[1]2018GoalKeeper Stats'!$A$2:$S$109,5,FALSE),VLOOKUP(F1659,'[1]2018Player Stats'!$A$2:$AB$830,5,FALSE))</f>
        <v>15</v>
      </c>
      <c r="M1659">
        <f>IF(G1659="GK",VLOOKUP(F1659,'[1]2018GoalKeeper Stats'!$A$2:$S$109,6,FALSE),VLOOKUP(F1659,'[1]2018Player Stats'!$A$2:$AB$830,6,FALSE))</f>
        <v>1373</v>
      </c>
      <c r="N1659">
        <f>IF(G1659="GK",VLOOKUP(F1659,'[1]2018GoalKeeper Stats'!$A$2:$S$109,7,FALSE),VLOOKUP(F1659,'[1]2018Player Stats'!$A$2:$AB$830,7,FALSE))</f>
        <v>1</v>
      </c>
      <c r="O1659">
        <f>IF(G1659="GK",VLOOKUP(F1659,'[1]2018GoalKeeper Stats'!$A$2:$S$109,8,FALSE),VLOOKUP(F1659,'[1]2018Player Stats'!$A$2:$AB$830,8,FALSE))</f>
        <v>0</v>
      </c>
      <c r="P1659">
        <f>IF(G1659="GK",VLOOKUP(F1659,'[1]2018GoalKeeper Stats'!$A$2:$S$109,9,FALSE),VLOOKUP(F1659,'[1]2018Player Stats'!$A$2:$AB$830,9,FALSE))</f>
        <v>4</v>
      </c>
      <c r="Q1659">
        <f>IF(G1659="GK",VLOOKUP(F1659,'[1]2018GoalKeeper Stats'!$A$2:$S$109,10,FALSE),VLOOKUP(F1659,'[1]2018Player Stats'!$A$2:$AB$830,10,FALSE))</f>
        <v>2</v>
      </c>
      <c r="R1659">
        <f>IF(G1659="GK",VLOOKUP(F1659,'[1]2018GoalKeeper Stats'!$A$2:$S$109,11,FALSE),VLOOKUP(F1659,'[1]2018Player Stats'!$A$2:$AB$830,11,FALSE))</f>
        <v>1</v>
      </c>
      <c r="S1659" t="str">
        <f>IF(G1659="GK",VLOOKUP(F1659,'[1]2018GoalKeeper Stats'!$A$2:$S$109,12,FALSE),VLOOKUP(F1659,'[1]2018Player Stats'!$A$2:$AB$830,12,FALSE))</f>
        <v>0/0</v>
      </c>
      <c r="T1659">
        <f>IF(G1659="GK",VLOOKUP(F1659,'[1]2018GoalKeeper Stats'!$A$2:$S$109,13,FALSE),VLOOKUP(F1659,'[1]2018Player Stats'!$A$2:$AB$830,13,FALSE))</f>
        <v>1</v>
      </c>
      <c r="U1659">
        <f>IF(G1659="GK",VLOOKUP(F1659,'[1]2018GoalKeeper Stats'!$A$2:$S$109,14,FALSE),VLOOKUP(F1659,'[1]2018Player Stats'!$A$2:$AB$830,14,FALSE))</f>
        <v>0</v>
      </c>
      <c r="V1659">
        <f>IF(G1659="GK",VLOOKUP(F1659,'[1]2018GoalKeeper Stats'!$A$2:$S$109,15,FALSE),VLOOKUP(F1659,'[1]2018Player Stats'!$A$2:$AB$830,15,FALSE))</f>
        <v>7.0000000000000007E-2</v>
      </c>
      <c r="W1659">
        <f>IF(G1659="GK",VLOOKUP(F1659,'[1]2018GoalKeeper Stats'!$A$2:$S$109,16,FALSE),VLOOKUP(F1659,'[1]2018Player Stats'!$A$2:$AB$830,16,FALSE))</f>
        <v>25</v>
      </c>
      <c r="X1659">
        <f>IF(G1659="GK",VLOOKUP(F1659,'[1]2018GoalKeeper Stats'!$A$2:$S$109,17,FALSE),VLOOKUP(F1659,'[1]2018Player Stats'!$A$2:$AB$830,17,FALSE))</f>
        <v>0</v>
      </c>
      <c r="Y1659">
        <f>IF(G1659="GK",VLOOKUP(F1659,'[1]2018GoalKeeper Stats'!$A$2:$S$109,18,FALSE),VLOOKUP(F1659,'[1]2018Player Stats'!$A$2:$AB$830,18,FALSE))</f>
        <v>0</v>
      </c>
      <c r="Z1659">
        <f>IF(G1659="GK",VLOOKUP(F1659,'[1]2018GoalKeeper Stats'!$A$2:$S$109,19,FALSE),VLOOKUP(F1659,'[1]2018Player Stats'!$A$2:$AB$830,19,FALSE))</f>
        <v>0</v>
      </c>
      <c r="AA1659">
        <f>IF(G1659="GK",VLOOKUP(F1659,'[1]2018GoalKeeper Stats'!$A$2:$S$109,20,FALSE),VLOOKUP(F1659,'[1]2018Player Stats'!$A$2:$AB$830,20,FALSE))</f>
        <v>0</v>
      </c>
      <c r="AB1659">
        <f>IF(G1659="GK",VLOOKUP(F1659,'[1]2018GoalKeeper Stats'!$A$2:$S$109,21,FALSE),VLOOKUP(F1659,'[1]2018Player Stats'!$A$2:$AB$830,21,FALSE))</f>
        <v>10</v>
      </c>
      <c r="AC1659">
        <f>IF(G1659="GK",VLOOKUP(F1659,'[1]2018GoalKeeper Stats'!$A$2:$S$109,2,FALSE),VLOOKUP(F1659,'[1]2018Player Stats'!$A$2:$AB$830,22,FALSE))</f>
        <v>4</v>
      </c>
      <c r="AD1659">
        <f>IF(G1659="GK",VLOOKUP(F1659,'[1]2018GoalKeeper Stats'!$A$2:$S$109,23,FALSE),VLOOKUP(F1659,'[1]2018Player Stats'!$A$2:$AB$830,23,FALSE))</f>
        <v>0</v>
      </c>
      <c r="AE1659">
        <f>IF(G1659="GK",VLOOKUP(F1659,'[1]2018GoalKeeper Stats'!$A$2:$S$109,24,FALSE),VLOOKUP(F1659,'[1]2018Player Stats'!$A$2:$AB$830,24,FALSE))</f>
        <v>1</v>
      </c>
      <c r="AF1659">
        <f>IF(G1659="GK",VLOOKUP(F1659,'[1]2018GoalKeeper Stats'!$A$2:$S$109,25,FALSE),VLOOKUP(F1659,'[1]2018Player Stats'!$A$2:$AB$830,25,FALSE))</f>
        <v>0</v>
      </c>
      <c r="AG1659">
        <f>IF(G1659="GK",VLOOKUP(F1659,'[1]2018GoalKeeper Stats'!$A$2:$S$109,26,FALSE),VLOOKUP(F1659,'[1]2018Player Stats'!$A$2:$AB$830,26,FALSE))</f>
        <v>50</v>
      </c>
      <c r="AH1659" s="51">
        <v>2018</v>
      </c>
      <c r="AI1659" s="51">
        <v>34</v>
      </c>
      <c r="AJ1659" s="51">
        <v>440</v>
      </c>
      <c r="AK1659" s="51">
        <v>483</v>
      </c>
      <c r="AL1659" s="51">
        <v>41</v>
      </c>
      <c r="AM1659" s="51">
        <v>72</v>
      </c>
      <c r="AN1659" s="51">
        <v>-31</v>
      </c>
      <c r="AO1659" s="52">
        <v>45.71</v>
      </c>
      <c r="AP1659" s="52">
        <v>64.25</v>
      </c>
      <c r="AQ1659" s="52">
        <v>-18.55</v>
      </c>
      <c r="AR1659" s="52">
        <v>-12.45</v>
      </c>
      <c r="AS1659" s="51">
        <v>28</v>
      </c>
      <c r="AT1659" s="52">
        <v>35.43</v>
      </c>
    </row>
    <row r="1660" spans="1:46">
      <c r="A1660">
        <v>2018</v>
      </c>
      <c r="B1660" t="s">
        <v>198</v>
      </c>
      <c r="C1660" t="s">
        <v>198</v>
      </c>
      <c r="D1660" t="s">
        <v>1931</v>
      </c>
      <c r="E1660" t="s">
        <v>1932</v>
      </c>
      <c r="F1660" t="str">
        <f t="shared" si="26"/>
        <v>Stefan Aigner</v>
      </c>
      <c r="G1660" t="s">
        <v>860</v>
      </c>
      <c r="H1660" s="143">
        <v>845885</v>
      </c>
      <c r="I1660" s="143">
        <v>800000</v>
      </c>
      <c r="J1660" t="str">
        <f>IF(G1660="GK",VLOOKUP(F1660,'[1]2018GoalKeeper Stats'!$A$2:$S$109,2,FALSE),VLOOKUP(F1660,'[1]2018Player Stats'!$A$2:$AB$830,2,FALSE))</f>
        <v>COL</v>
      </c>
      <c r="K1660">
        <f>IF(G1660="GK",VLOOKUP(F1660,'[1]2018GoalKeeper Stats'!$A$2:$S$109,4,FALSE),VLOOKUP(F1660,'[1]2018Player Stats'!$A$2:$AB$830,4,FALSE))</f>
        <v>1</v>
      </c>
      <c r="L1660">
        <f>IF(G1660="GK",VLOOKUP(F1660,'[1]2018GoalKeeper Stats'!$A$2:$S$109,5,FALSE),VLOOKUP(F1660,'[1]2018Player Stats'!$A$2:$AB$830,5,FALSE))</f>
        <v>0</v>
      </c>
      <c r="M1660">
        <f>IF(G1660="GK",VLOOKUP(F1660,'[1]2018GoalKeeper Stats'!$A$2:$S$109,6,FALSE),VLOOKUP(F1660,'[1]2018Player Stats'!$A$2:$AB$830,6,FALSE))</f>
        <v>11</v>
      </c>
      <c r="N1660">
        <f>IF(G1660="GK",VLOOKUP(F1660,'[1]2018GoalKeeper Stats'!$A$2:$S$109,7,FALSE),VLOOKUP(F1660,'[1]2018Player Stats'!$A$2:$AB$830,7,FALSE))</f>
        <v>0</v>
      </c>
      <c r="O1660">
        <f>IF(G1660="GK",VLOOKUP(F1660,'[1]2018GoalKeeper Stats'!$A$2:$S$109,8,FALSE),VLOOKUP(F1660,'[1]2018Player Stats'!$A$2:$AB$830,8,FALSE))</f>
        <v>0</v>
      </c>
      <c r="P1660">
        <f>IF(G1660="GK",VLOOKUP(F1660,'[1]2018GoalKeeper Stats'!$A$2:$S$109,9,FALSE),VLOOKUP(F1660,'[1]2018Player Stats'!$A$2:$AB$830,9,FALSE))</f>
        <v>0</v>
      </c>
      <c r="Q1660">
        <f>IF(G1660="GK",VLOOKUP(F1660,'[1]2018GoalKeeper Stats'!$A$2:$S$109,10,FALSE),VLOOKUP(F1660,'[1]2018Player Stats'!$A$2:$AB$830,10,FALSE))</f>
        <v>0</v>
      </c>
      <c r="R1660">
        <f>IF(G1660="GK",VLOOKUP(F1660,'[1]2018GoalKeeper Stats'!$A$2:$S$109,11,FALSE),VLOOKUP(F1660,'[1]2018Player Stats'!$A$2:$AB$830,11,FALSE))</f>
        <v>0</v>
      </c>
      <c r="S1660" t="str">
        <f>IF(G1660="GK",VLOOKUP(F1660,'[1]2018GoalKeeper Stats'!$A$2:$S$109,12,FALSE),VLOOKUP(F1660,'[1]2018Player Stats'!$A$2:$AB$830,12,FALSE))</f>
        <v>0/0</v>
      </c>
      <c r="T1660">
        <f>IF(G1660="GK",VLOOKUP(F1660,'[1]2018GoalKeeper Stats'!$A$2:$S$109,13,FALSE),VLOOKUP(F1660,'[1]2018Player Stats'!$A$2:$AB$830,13,FALSE))</f>
        <v>0</v>
      </c>
      <c r="U1660">
        <f>IF(G1660="GK",VLOOKUP(F1660,'[1]2018GoalKeeper Stats'!$A$2:$S$109,14,FALSE),VLOOKUP(F1660,'[1]2018Player Stats'!$A$2:$AB$830,14,FALSE))</f>
        <v>0</v>
      </c>
      <c r="V1660">
        <f>IF(G1660="GK",VLOOKUP(F1660,'[1]2018GoalKeeper Stats'!$A$2:$S$109,15,FALSE),VLOOKUP(F1660,'[1]2018Player Stats'!$A$2:$AB$830,15,FALSE))</f>
        <v>0</v>
      </c>
      <c r="W1660">
        <f>IF(G1660="GK",VLOOKUP(F1660,'[1]2018GoalKeeper Stats'!$A$2:$S$109,16,FALSE),VLOOKUP(F1660,'[1]2018Player Stats'!$A$2:$AB$830,16,FALSE))</f>
        <v>0</v>
      </c>
      <c r="X1660">
        <f>IF(G1660="GK",VLOOKUP(F1660,'[1]2018GoalKeeper Stats'!$A$2:$S$109,17,FALSE),VLOOKUP(F1660,'[1]2018Player Stats'!$A$2:$AB$830,17,FALSE))</f>
        <v>0</v>
      </c>
      <c r="Y1660">
        <f>IF(G1660="GK",VLOOKUP(F1660,'[1]2018GoalKeeper Stats'!$A$2:$S$109,18,FALSE),VLOOKUP(F1660,'[1]2018Player Stats'!$A$2:$AB$830,18,FALSE))</f>
        <v>0</v>
      </c>
      <c r="Z1660">
        <f>IF(G1660="GK",VLOOKUP(F1660,'[1]2018GoalKeeper Stats'!$A$2:$S$109,19,FALSE),VLOOKUP(F1660,'[1]2018Player Stats'!$A$2:$AB$830,19,FALSE))</f>
        <v>0</v>
      </c>
      <c r="AA1660">
        <f>IF(G1660="GK",VLOOKUP(F1660,'[1]2018GoalKeeper Stats'!$A$2:$S$109,20,FALSE),VLOOKUP(F1660,'[1]2018Player Stats'!$A$2:$AB$830,20,FALSE))</f>
        <v>0</v>
      </c>
      <c r="AB1660">
        <f>IF(G1660="GK",VLOOKUP(F1660,'[1]2018GoalKeeper Stats'!$A$2:$S$109,21,FALSE),VLOOKUP(F1660,'[1]2018Player Stats'!$A$2:$AB$830,21,FALSE))</f>
        <v>1</v>
      </c>
      <c r="AC1660">
        <f>IF(G1660="GK",VLOOKUP(F1660,'[1]2018GoalKeeper Stats'!$A$2:$S$109,2,FALSE),VLOOKUP(F1660,'[1]2018Player Stats'!$A$2:$AB$830,22,FALSE))</f>
        <v>0</v>
      </c>
      <c r="AD1660">
        <f>IF(G1660="GK",VLOOKUP(F1660,'[1]2018GoalKeeper Stats'!$A$2:$S$109,23,FALSE),VLOOKUP(F1660,'[1]2018Player Stats'!$A$2:$AB$830,23,FALSE))</f>
        <v>0</v>
      </c>
      <c r="AE1660">
        <f>IF(G1660="GK",VLOOKUP(F1660,'[1]2018GoalKeeper Stats'!$A$2:$S$109,24,FALSE),VLOOKUP(F1660,'[1]2018Player Stats'!$A$2:$AB$830,24,FALSE))</f>
        <v>0</v>
      </c>
      <c r="AF1660">
        <f>IF(G1660="GK",VLOOKUP(F1660,'[1]2018GoalKeeper Stats'!$A$2:$S$109,25,FALSE),VLOOKUP(F1660,'[1]2018Player Stats'!$A$2:$AB$830,25,FALSE))</f>
        <v>0</v>
      </c>
      <c r="AG1660">
        <f>IF(G1660="GK",VLOOKUP(F1660,'[1]2018GoalKeeper Stats'!$A$2:$S$109,26,FALSE),VLOOKUP(F1660,'[1]2018Player Stats'!$A$2:$AB$830,26,FALSE))</f>
        <v>0</v>
      </c>
      <c r="AH1660" s="51">
        <v>2018</v>
      </c>
      <c r="AI1660" s="51">
        <v>34</v>
      </c>
      <c r="AJ1660" s="51">
        <v>380</v>
      </c>
      <c r="AK1660" s="51">
        <v>525</v>
      </c>
      <c r="AL1660" s="51">
        <v>34</v>
      </c>
      <c r="AM1660" s="51">
        <v>61</v>
      </c>
      <c r="AN1660" s="51">
        <v>-27</v>
      </c>
      <c r="AO1660" s="52">
        <v>38.020000000000003</v>
      </c>
      <c r="AP1660" s="52">
        <v>58.7</v>
      </c>
      <c r="AQ1660" s="52">
        <v>-20.69</v>
      </c>
      <c r="AR1660" s="52">
        <v>-6.31</v>
      </c>
      <c r="AS1660" s="51">
        <v>31</v>
      </c>
      <c r="AT1660" s="52">
        <v>35.58</v>
      </c>
    </row>
    <row r="1661" spans="1:46">
      <c r="A1661">
        <v>2018</v>
      </c>
      <c r="B1661" t="s">
        <v>861</v>
      </c>
      <c r="C1661" t="s">
        <v>207</v>
      </c>
      <c r="D1661" t="s">
        <v>2171</v>
      </c>
      <c r="E1661" t="s">
        <v>2172</v>
      </c>
      <c r="F1661" t="str">
        <f t="shared" si="26"/>
        <v>Gregory Van Der Wiel</v>
      </c>
      <c r="G1661" t="s">
        <v>893</v>
      </c>
      <c r="H1661" s="143">
        <v>835000</v>
      </c>
      <c r="I1661" s="143">
        <v>800000</v>
      </c>
      <c r="J1661" t="str">
        <f>IF(G1661="GK",VLOOKUP(F1661,'[1]2018GoalKeeper Stats'!$A$2:$S$109,2,FALSE),VLOOKUP(F1661,'[1]2018Player Stats'!$A$2:$AB$830,2,FALSE))</f>
        <v>TOR</v>
      </c>
      <c r="K1661">
        <f>IF(G1661="GK",VLOOKUP(F1661,'[1]2018GoalKeeper Stats'!$A$2:$S$109,4,FALSE),VLOOKUP(F1661,'[1]2018Player Stats'!$A$2:$AB$830,4,FALSE))</f>
        <v>27</v>
      </c>
      <c r="L1661">
        <f>IF(G1661="GK",VLOOKUP(F1661,'[1]2018GoalKeeper Stats'!$A$2:$S$109,5,FALSE),VLOOKUP(F1661,'[1]2018Player Stats'!$A$2:$AB$830,5,FALSE))</f>
        <v>25</v>
      </c>
      <c r="M1661">
        <f>IF(G1661="GK",VLOOKUP(F1661,'[1]2018GoalKeeper Stats'!$A$2:$S$109,6,FALSE),VLOOKUP(F1661,'[1]2018Player Stats'!$A$2:$AB$830,6,FALSE))</f>
        <v>2295</v>
      </c>
      <c r="N1661">
        <f>IF(G1661="GK",VLOOKUP(F1661,'[1]2018GoalKeeper Stats'!$A$2:$S$109,7,FALSE),VLOOKUP(F1661,'[1]2018Player Stats'!$A$2:$AB$830,7,FALSE))</f>
        <v>0</v>
      </c>
      <c r="O1661">
        <f>IF(G1661="GK",VLOOKUP(F1661,'[1]2018GoalKeeper Stats'!$A$2:$S$109,8,FALSE),VLOOKUP(F1661,'[1]2018Player Stats'!$A$2:$AB$830,8,FALSE))</f>
        <v>4</v>
      </c>
      <c r="P1661">
        <f>IF(G1661="GK",VLOOKUP(F1661,'[1]2018GoalKeeper Stats'!$A$2:$S$109,9,FALSE),VLOOKUP(F1661,'[1]2018Player Stats'!$A$2:$AB$830,9,FALSE))</f>
        <v>4</v>
      </c>
      <c r="Q1661">
        <f>IF(G1661="GK",VLOOKUP(F1661,'[1]2018GoalKeeper Stats'!$A$2:$S$109,10,FALSE),VLOOKUP(F1661,'[1]2018Player Stats'!$A$2:$AB$830,10,FALSE))</f>
        <v>1</v>
      </c>
      <c r="R1661">
        <f>IF(G1661="GK",VLOOKUP(F1661,'[1]2018GoalKeeper Stats'!$A$2:$S$109,11,FALSE),VLOOKUP(F1661,'[1]2018Player Stats'!$A$2:$AB$830,11,FALSE))</f>
        <v>0</v>
      </c>
      <c r="S1661" t="str">
        <f>IF(G1661="GK",VLOOKUP(F1661,'[1]2018GoalKeeper Stats'!$A$2:$S$109,12,FALSE),VLOOKUP(F1661,'[1]2018Player Stats'!$A$2:$AB$830,12,FALSE))</f>
        <v>0/0</v>
      </c>
      <c r="T1661">
        <f>IF(G1661="GK",VLOOKUP(F1661,'[1]2018GoalKeeper Stats'!$A$2:$S$109,13,FALSE),VLOOKUP(F1661,'[1]2018Player Stats'!$A$2:$AB$830,13,FALSE))</f>
        <v>0</v>
      </c>
      <c r="U1661">
        <f>IF(G1661="GK",VLOOKUP(F1661,'[1]2018GoalKeeper Stats'!$A$2:$S$109,14,FALSE),VLOOKUP(F1661,'[1]2018Player Stats'!$A$2:$AB$830,14,FALSE))</f>
        <v>0</v>
      </c>
      <c r="V1661">
        <f>IF(G1661="GK",VLOOKUP(F1661,'[1]2018GoalKeeper Stats'!$A$2:$S$109,15,FALSE),VLOOKUP(F1661,'[1]2018Player Stats'!$A$2:$AB$830,15,FALSE))</f>
        <v>0</v>
      </c>
      <c r="W1661">
        <f>IF(G1661="GK",VLOOKUP(F1661,'[1]2018GoalKeeper Stats'!$A$2:$S$109,16,FALSE),VLOOKUP(F1661,'[1]2018Player Stats'!$A$2:$AB$830,16,FALSE))</f>
        <v>0</v>
      </c>
      <c r="X1661">
        <f>IF(G1661="GK",VLOOKUP(F1661,'[1]2018GoalKeeper Stats'!$A$2:$S$109,17,FALSE),VLOOKUP(F1661,'[1]2018Player Stats'!$A$2:$AB$830,17,FALSE))</f>
        <v>0</v>
      </c>
      <c r="Y1661">
        <f>IF(G1661="GK",VLOOKUP(F1661,'[1]2018GoalKeeper Stats'!$A$2:$S$109,18,FALSE),VLOOKUP(F1661,'[1]2018Player Stats'!$A$2:$AB$830,18,FALSE))</f>
        <v>2</v>
      </c>
      <c r="Z1661">
        <f>IF(G1661="GK",VLOOKUP(F1661,'[1]2018GoalKeeper Stats'!$A$2:$S$109,19,FALSE),VLOOKUP(F1661,'[1]2018Player Stats'!$A$2:$AB$830,19,FALSE))</f>
        <v>2</v>
      </c>
      <c r="AA1661">
        <f>IF(G1661="GK",VLOOKUP(F1661,'[1]2018GoalKeeper Stats'!$A$2:$S$109,20,FALSE),VLOOKUP(F1661,'[1]2018Player Stats'!$A$2:$AB$830,20,FALSE))</f>
        <v>0.16</v>
      </c>
      <c r="AB1661">
        <f>IF(G1661="GK",VLOOKUP(F1661,'[1]2018GoalKeeper Stats'!$A$2:$S$109,21,FALSE),VLOOKUP(F1661,'[1]2018Player Stats'!$A$2:$AB$830,21,FALSE))</f>
        <v>12</v>
      </c>
      <c r="AC1661">
        <f>IF(G1661="GK",VLOOKUP(F1661,'[1]2018GoalKeeper Stats'!$A$2:$S$109,2,FALSE),VLOOKUP(F1661,'[1]2018Player Stats'!$A$2:$AB$830,22,FALSE))</f>
        <v>12</v>
      </c>
      <c r="AD1661">
        <f>IF(G1661="GK",VLOOKUP(F1661,'[1]2018GoalKeeper Stats'!$A$2:$S$109,23,FALSE),VLOOKUP(F1661,'[1]2018Player Stats'!$A$2:$AB$830,23,FALSE))</f>
        <v>0</v>
      </c>
      <c r="AE1661">
        <f>IF(G1661="GK",VLOOKUP(F1661,'[1]2018GoalKeeper Stats'!$A$2:$S$109,24,FALSE),VLOOKUP(F1661,'[1]2018Player Stats'!$A$2:$AB$830,24,FALSE))</f>
        <v>1</v>
      </c>
      <c r="AF1661">
        <f>IF(G1661="GK",VLOOKUP(F1661,'[1]2018GoalKeeper Stats'!$A$2:$S$109,25,FALSE),VLOOKUP(F1661,'[1]2018Player Stats'!$A$2:$AB$830,25,FALSE))</f>
        <v>1</v>
      </c>
      <c r="AG1661">
        <f>IF(G1661="GK",VLOOKUP(F1661,'[1]2018GoalKeeper Stats'!$A$2:$S$109,26,FALSE),VLOOKUP(F1661,'[1]2018Player Stats'!$A$2:$AB$830,26,FALSE))</f>
        <v>25</v>
      </c>
      <c r="AH1661" s="51">
        <v>2018</v>
      </c>
      <c r="AI1661" s="51">
        <v>34</v>
      </c>
      <c r="AJ1661" s="51">
        <v>485</v>
      </c>
      <c r="AK1661" s="51">
        <v>463</v>
      </c>
      <c r="AL1661" s="51">
        <v>58</v>
      </c>
      <c r="AM1661" s="51">
        <v>64</v>
      </c>
      <c r="AN1661" s="51">
        <v>-6</v>
      </c>
      <c r="AO1661" s="52">
        <v>58.74</v>
      </c>
      <c r="AP1661" s="52">
        <v>57.14</v>
      </c>
      <c r="AQ1661" s="52">
        <v>1.61</v>
      </c>
      <c r="AR1661" s="52">
        <v>-7.61</v>
      </c>
      <c r="AS1661" s="51">
        <v>36</v>
      </c>
      <c r="AT1661" s="52">
        <v>47.93</v>
      </c>
    </row>
    <row r="1662" spans="1:46">
      <c r="A1662">
        <v>2018</v>
      </c>
      <c r="B1662" t="s">
        <v>205</v>
      </c>
      <c r="C1662" t="s">
        <v>971</v>
      </c>
      <c r="D1662" t="s">
        <v>1717</v>
      </c>
      <c r="E1662" t="s">
        <v>1900</v>
      </c>
      <c r="F1662" t="str">
        <f t="shared" si="26"/>
        <v>Roland Lamah</v>
      </c>
      <c r="G1662" t="s">
        <v>860</v>
      </c>
      <c r="H1662" s="143">
        <v>818500</v>
      </c>
      <c r="I1662" s="143">
        <v>675000</v>
      </c>
      <c r="J1662" t="str">
        <f>IF(G1662="GK",VLOOKUP(F1662,'[1]2018GoalKeeper Stats'!$A$2:$S$109,2,FALSE),VLOOKUP(F1662,'[1]2018Player Stats'!$A$2:$AB$830,2,FALSE))</f>
        <v>DAL</v>
      </c>
      <c r="K1662">
        <f>IF(G1662="GK",VLOOKUP(F1662,'[1]2018GoalKeeper Stats'!$A$2:$S$109,4,FALSE),VLOOKUP(F1662,'[1]2018Player Stats'!$A$2:$AB$830,4,FALSE))</f>
        <v>29</v>
      </c>
      <c r="L1662">
        <f>IF(G1662="GK",VLOOKUP(F1662,'[1]2018GoalKeeper Stats'!$A$2:$S$109,5,FALSE),VLOOKUP(F1662,'[1]2018Player Stats'!$A$2:$AB$830,5,FALSE))</f>
        <v>21</v>
      </c>
      <c r="M1662">
        <f>IF(G1662="GK",VLOOKUP(F1662,'[1]2018GoalKeeper Stats'!$A$2:$S$109,6,FALSE),VLOOKUP(F1662,'[1]2018Player Stats'!$A$2:$AB$830,6,FALSE))</f>
        <v>1865</v>
      </c>
      <c r="N1662">
        <f>IF(G1662="GK",VLOOKUP(F1662,'[1]2018GoalKeeper Stats'!$A$2:$S$109,7,FALSE),VLOOKUP(F1662,'[1]2018Player Stats'!$A$2:$AB$830,7,FALSE))</f>
        <v>8</v>
      </c>
      <c r="O1662">
        <f>IF(G1662="GK",VLOOKUP(F1662,'[1]2018GoalKeeper Stats'!$A$2:$S$109,8,FALSE),VLOOKUP(F1662,'[1]2018Player Stats'!$A$2:$AB$830,8,FALSE))</f>
        <v>6</v>
      </c>
      <c r="P1662">
        <f>IF(G1662="GK",VLOOKUP(F1662,'[1]2018GoalKeeper Stats'!$A$2:$S$109,9,FALSE),VLOOKUP(F1662,'[1]2018Player Stats'!$A$2:$AB$830,9,FALSE))</f>
        <v>37</v>
      </c>
      <c r="Q1662">
        <f>IF(G1662="GK",VLOOKUP(F1662,'[1]2018GoalKeeper Stats'!$A$2:$S$109,10,FALSE),VLOOKUP(F1662,'[1]2018Player Stats'!$A$2:$AB$830,10,FALSE))</f>
        <v>14</v>
      </c>
      <c r="R1662">
        <f>IF(G1662="GK",VLOOKUP(F1662,'[1]2018GoalKeeper Stats'!$A$2:$S$109,11,FALSE),VLOOKUP(F1662,'[1]2018Player Stats'!$A$2:$AB$830,11,FALSE))</f>
        <v>4</v>
      </c>
      <c r="S1662" t="str">
        <f>IF(G1662="GK",VLOOKUP(F1662,'[1]2018GoalKeeper Stats'!$A$2:$S$109,12,FALSE),VLOOKUP(F1662,'[1]2018Player Stats'!$A$2:$AB$830,12,FALSE))</f>
        <v>0/1</v>
      </c>
      <c r="T1662">
        <f>IF(G1662="GK",VLOOKUP(F1662,'[1]2018GoalKeeper Stats'!$A$2:$S$109,13,FALSE),VLOOKUP(F1662,'[1]2018Player Stats'!$A$2:$AB$830,13,FALSE))</f>
        <v>7</v>
      </c>
      <c r="U1662">
        <f>IF(G1662="GK",VLOOKUP(F1662,'[1]2018GoalKeeper Stats'!$A$2:$S$109,14,FALSE),VLOOKUP(F1662,'[1]2018Player Stats'!$A$2:$AB$830,14,FALSE))</f>
        <v>1</v>
      </c>
      <c r="V1662">
        <f>IF(G1662="GK",VLOOKUP(F1662,'[1]2018GoalKeeper Stats'!$A$2:$S$109,15,FALSE),VLOOKUP(F1662,'[1]2018Player Stats'!$A$2:$AB$830,15,FALSE))</f>
        <v>0.39</v>
      </c>
      <c r="W1662">
        <f>IF(G1662="GK",VLOOKUP(F1662,'[1]2018GoalKeeper Stats'!$A$2:$S$109,16,FALSE),VLOOKUP(F1662,'[1]2018Player Stats'!$A$2:$AB$830,16,FALSE))</f>
        <v>21.6</v>
      </c>
      <c r="X1662">
        <f>IF(G1662="GK",VLOOKUP(F1662,'[1]2018GoalKeeper Stats'!$A$2:$S$109,17,FALSE),VLOOKUP(F1662,'[1]2018Player Stats'!$A$2:$AB$830,17,FALSE))</f>
        <v>1</v>
      </c>
      <c r="Y1662">
        <f>IF(G1662="GK",VLOOKUP(F1662,'[1]2018GoalKeeper Stats'!$A$2:$S$109,18,FALSE),VLOOKUP(F1662,'[1]2018Player Stats'!$A$2:$AB$830,18,FALSE))</f>
        <v>3</v>
      </c>
      <c r="Z1662">
        <f>IF(G1662="GK",VLOOKUP(F1662,'[1]2018GoalKeeper Stats'!$A$2:$S$109,19,FALSE),VLOOKUP(F1662,'[1]2018Player Stats'!$A$2:$AB$830,19,FALSE))</f>
        <v>3</v>
      </c>
      <c r="AA1662">
        <f>IF(G1662="GK",VLOOKUP(F1662,'[1]2018GoalKeeper Stats'!$A$2:$S$109,20,FALSE),VLOOKUP(F1662,'[1]2018Player Stats'!$A$2:$AB$830,20,FALSE))</f>
        <v>0.28999999999999998</v>
      </c>
      <c r="AB1662">
        <f>IF(G1662="GK",VLOOKUP(F1662,'[1]2018GoalKeeper Stats'!$A$2:$S$109,21,FALSE),VLOOKUP(F1662,'[1]2018Player Stats'!$A$2:$AB$830,21,FALSE))</f>
        <v>14</v>
      </c>
      <c r="AC1662">
        <f>IF(G1662="GK",VLOOKUP(F1662,'[1]2018GoalKeeper Stats'!$A$2:$S$109,2,FALSE),VLOOKUP(F1662,'[1]2018Player Stats'!$A$2:$AB$830,22,FALSE))</f>
        <v>28</v>
      </c>
      <c r="AD1662">
        <f>IF(G1662="GK",VLOOKUP(F1662,'[1]2018GoalKeeper Stats'!$A$2:$S$109,23,FALSE),VLOOKUP(F1662,'[1]2018Player Stats'!$A$2:$AB$830,23,FALSE))</f>
        <v>17</v>
      </c>
      <c r="AE1662">
        <f>IF(G1662="GK",VLOOKUP(F1662,'[1]2018GoalKeeper Stats'!$A$2:$S$109,24,FALSE),VLOOKUP(F1662,'[1]2018Player Stats'!$A$2:$AB$830,24,FALSE))</f>
        <v>4</v>
      </c>
      <c r="AF1662">
        <f>IF(G1662="GK",VLOOKUP(F1662,'[1]2018GoalKeeper Stats'!$A$2:$S$109,25,FALSE),VLOOKUP(F1662,'[1]2018Player Stats'!$A$2:$AB$830,25,FALSE))</f>
        <v>0</v>
      </c>
      <c r="AG1662">
        <f>IF(G1662="GK",VLOOKUP(F1662,'[1]2018GoalKeeper Stats'!$A$2:$S$109,26,FALSE),VLOOKUP(F1662,'[1]2018Player Stats'!$A$2:$AB$830,26,FALSE))</f>
        <v>37.840000000000003</v>
      </c>
      <c r="AH1662" s="51">
        <v>2018</v>
      </c>
      <c r="AI1662" s="51">
        <v>34</v>
      </c>
      <c r="AJ1662" s="51">
        <v>483</v>
      </c>
      <c r="AK1662" s="51">
        <v>441</v>
      </c>
      <c r="AL1662" s="51">
        <v>50</v>
      </c>
      <c r="AM1662" s="51">
        <v>43</v>
      </c>
      <c r="AN1662" s="51">
        <v>7</v>
      </c>
      <c r="AO1662" s="52">
        <v>51.99</v>
      </c>
      <c r="AP1662" s="52">
        <v>44.67</v>
      </c>
      <c r="AQ1662" s="52">
        <v>7.32</v>
      </c>
      <c r="AR1662" s="52">
        <v>-0.32</v>
      </c>
      <c r="AS1662" s="51">
        <v>57</v>
      </c>
      <c r="AT1662" s="52">
        <v>52.31</v>
      </c>
    </row>
    <row r="1663" spans="1:46">
      <c r="A1663">
        <v>2018</v>
      </c>
      <c r="B1663" t="s">
        <v>211</v>
      </c>
      <c r="C1663" t="s">
        <v>173</v>
      </c>
      <c r="D1663" t="s">
        <v>2173</v>
      </c>
      <c r="E1663" t="s">
        <v>2174</v>
      </c>
      <c r="F1663" t="str">
        <f t="shared" si="26"/>
        <v>Jo Inge Berget</v>
      </c>
      <c r="G1663" t="s">
        <v>875</v>
      </c>
      <c r="H1663" s="143">
        <v>816667</v>
      </c>
      <c r="I1663" s="143">
        <v>600000</v>
      </c>
      <c r="J1663" t="str">
        <f>IF(G1663="GK",VLOOKUP(F1663,'[1]2018GoalKeeper Stats'!$A$2:$S$109,2,FALSE),VLOOKUP(F1663,'[1]2018Player Stats'!$A$2:$AB$830,2,FALSE))</f>
        <v>NYC</v>
      </c>
      <c r="K1663">
        <f>IF(G1663="GK",VLOOKUP(F1663,'[1]2018GoalKeeper Stats'!$A$2:$S$109,4,FALSE),VLOOKUP(F1663,'[1]2018Player Stats'!$A$2:$AB$830,4,FALSE))</f>
        <v>23</v>
      </c>
      <c r="L1663">
        <f>IF(G1663="GK",VLOOKUP(F1663,'[1]2018GoalKeeper Stats'!$A$2:$S$109,5,FALSE),VLOOKUP(F1663,'[1]2018Player Stats'!$A$2:$AB$830,5,FALSE))</f>
        <v>19</v>
      </c>
      <c r="M1663">
        <f>IF(G1663="GK",VLOOKUP(F1663,'[1]2018GoalKeeper Stats'!$A$2:$S$109,6,FALSE),VLOOKUP(F1663,'[1]2018Player Stats'!$A$2:$AB$830,6,FALSE))</f>
        <v>1569</v>
      </c>
      <c r="N1663">
        <f>IF(G1663="GK",VLOOKUP(F1663,'[1]2018GoalKeeper Stats'!$A$2:$S$109,7,FALSE),VLOOKUP(F1663,'[1]2018Player Stats'!$A$2:$AB$830,7,FALSE))</f>
        <v>4</v>
      </c>
      <c r="O1663">
        <f>IF(G1663="GK",VLOOKUP(F1663,'[1]2018GoalKeeper Stats'!$A$2:$S$109,8,FALSE),VLOOKUP(F1663,'[1]2018Player Stats'!$A$2:$AB$830,8,FALSE))</f>
        <v>3</v>
      </c>
      <c r="P1663">
        <f>IF(G1663="GK",VLOOKUP(F1663,'[1]2018GoalKeeper Stats'!$A$2:$S$109,9,FALSE),VLOOKUP(F1663,'[1]2018Player Stats'!$A$2:$AB$830,9,FALSE))</f>
        <v>40</v>
      </c>
      <c r="Q1663">
        <f>IF(G1663="GK",VLOOKUP(F1663,'[1]2018GoalKeeper Stats'!$A$2:$S$109,10,FALSE),VLOOKUP(F1663,'[1]2018Player Stats'!$A$2:$AB$830,10,FALSE))</f>
        <v>12</v>
      </c>
      <c r="R1663">
        <f>IF(G1663="GK",VLOOKUP(F1663,'[1]2018GoalKeeper Stats'!$A$2:$S$109,11,FALSE),VLOOKUP(F1663,'[1]2018Player Stats'!$A$2:$AB$830,11,FALSE))</f>
        <v>1</v>
      </c>
      <c r="S1663" t="str">
        <f>IF(G1663="GK",VLOOKUP(F1663,'[1]2018GoalKeeper Stats'!$A$2:$S$109,12,FALSE),VLOOKUP(F1663,'[1]2018Player Stats'!$A$2:$AB$830,12,FALSE))</f>
        <v>0/0</v>
      </c>
      <c r="T1663">
        <f>IF(G1663="GK",VLOOKUP(F1663,'[1]2018GoalKeeper Stats'!$A$2:$S$109,13,FALSE),VLOOKUP(F1663,'[1]2018Player Stats'!$A$2:$AB$830,13,FALSE))</f>
        <v>3</v>
      </c>
      <c r="U1663">
        <f>IF(G1663="GK",VLOOKUP(F1663,'[1]2018GoalKeeper Stats'!$A$2:$S$109,14,FALSE),VLOOKUP(F1663,'[1]2018Player Stats'!$A$2:$AB$830,14,FALSE))</f>
        <v>1</v>
      </c>
      <c r="V1663">
        <f>IF(G1663="GK",VLOOKUP(F1663,'[1]2018GoalKeeper Stats'!$A$2:$S$109,15,FALSE),VLOOKUP(F1663,'[1]2018Player Stats'!$A$2:$AB$830,15,FALSE))</f>
        <v>0.23</v>
      </c>
      <c r="W1663">
        <f>IF(G1663="GK",VLOOKUP(F1663,'[1]2018GoalKeeper Stats'!$A$2:$S$109,16,FALSE),VLOOKUP(F1663,'[1]2018Player Stats'!$A$2:$AB$830,16,FALSE))</f>
        <v>10</v>
      </c>
      <c r="X1663">
        <f>IF(G1663="GK",VLOOKUP(F1663,'[1]2018GoalKeeper Stats'!$A$2:$S$109,17,FALSE),VLOOKUP(F1663,'[1]2018Player Stats'!$A$2:$AB$830,17,FALSE))</f>
        <v>0</v>
      </c>
      <c r="Y1663">
        <f>IF(G1663="GK",VLOOKUP(F1663,'[1]2018GoalKeeper Stats'!$A$2:$S$109,18,FALSE),VLOOKUP(F1663,'[1]2018Player Stats'!$A$2:$AB$830,18,FALSE))</f>
        <v>2</v>
      </c>
      <c r="Z1663">
        <f>IF(G1663="GK",VLOOKUP(F1663,'[1]2018GoalKeeper Stats'!$A$2:$S$109,19,FALSE),VLOOKUP(F1663,'[1]2018Player Stats'!$A$2:$AB$830,19,FALSE))</f>
        <v>1</v>
      </c>
      <c r="AA1663">
        <f>IF(G1663="GK",VLOOKUP(F1663,'[1]2018GoalKeeper Stats'!$A$2:$S$109,20,FALSE),VLOOKUP(F1663,'[1]2018Player Stats'!$A$2:$AB$830,20,FALSE))</f>
        <v>0.17</v>
      </c>
      <c r="AB1663">
        <f>IF(G1663="GK",VLOOKUP(F1663,'[1]2018GoalKeeper Stats'!$A$2:$S$109,21,FALSE),VLOOKUP(F1663,'[1]2018Player Stats'!$A$2:$AB$830,21,FALSE))</f>
        <v>26</v>
      </c>
      <c r="AC1663">
        <f>IF(G1663="GK",VLOOKUP(F1663,'[1]2018GoalKeeper Stats'!$A$2:$S$109,2,FALSE),VLOOKUP(F1663,'[1]2018Player Stats'!$A$2:$AB$830,22,FALSE))</f>
        <v>14</v>
      </c>
      <c r="AD1663">
        <f>IF(G1663="GK",VLOOKUP(F1663,'[1]2018GoalKeeper Stats'!$A$2:$S$109,23,FALSE),VLOOKUP(F1663,'[1]2018Player Stats'!$A$2:$AB$830,23,FALSE))</f>
        <v>8</v>
      </c>
      <c r="AE1663">
        <f>IF(G1663="GK",VLOOKUP(F1663,'[1]2018GoalKeeper Stats'!$A$2:$S$109,24,FALSE),VLOOKUP(F1663,'[1]2018Player Stats'!$A$2:$AB$830,24,FALSE))</f>
        <v>1</v>
      </c>
      <c r="AF1663">
        <f>IF(G1663="GK",VLOOKUP(F1663,'[1]2018GoalKeeper Stats'!$A$2:$S$109,25,FALSE),VLOOKUP(F1663,'[1]2018Player Stats'!$A$2:$AB$830,25,FALSE))</f>
        <v>0</v>
      </c>
      <c r="AG1663">
        <f>IF(G1663="GK",VLOOKUP(F1663,'[1]2018GoalKeeper Stats'!$A$2:$S$109,26,FALSE),VLOOKUP(F1663,'[1]2018Player Stats'!$A$2:$AB$830,26,FALSE))</f>
        <v>30</v>
      </c>
      <c r="AH1663" s="51">
        <v>2018</v>
      </c>
      <c r="AI1663" s="51">
        <v>34</v>
      </c>
      <c r="AJ1663" s="51">
        <v>533</v>
      </c>
      <c r="AK1663" s="51">
        <v>420</v>
      </c>
      <c r="AL1663" s="51">
        <v>57</v>
      </c>
      <c r="AM1663" s="51">
        <v>44</v>
      </c>
      <c r="AN1663" s="51">
        <v>13</v>
      </c>
      <c r="AO1663" s="52">
        <v>56.43</v>
      </c>
      <c r="AP1663" s="52">
        <v>44.16</v>
      </c>
      <c r="AQ1663" s="52">
        <v>12.27</v>
      </c>
      <c r="AR1663" s="52">
        <v>0.73</v>
      </c>
      <c r="AS1663" s="51">
        <v>56</v>
      </c>
      <c r="AT1663" s="52">
        <v>54.42</v>
      </c>
    </row>
    <row r="1664" spans="1:46">
      <c r="A1664">
        <v>2018</v>
      </c>
      <c r="B1664" t="s">
        <v>201</v>
      </c>
      <c r="C1664" t="s">
        <v>201</v>
      </c>
      <c r="D1664" t="s">
        <v>1438</v>
      </c>
      <c r="E1664" t="s">
        <v>1227</v>
      </c>
      <c r="F1664" t="str">
        <f t="shared" si="26"/>
        <v>Alejandro Silva</v>
      </c>
      <c r="G1664" t="s">
        <v>860</v>
      </c>
      <c r="H1664" s="143">
        <v>800040</v>
      </c>
      <c r="I1664" s="143">
        <v>800040</v>
      </c>
      <c r="J1664" t="str">
        <f>IF(G1664="GK",VLOOKUP(F1664,'[1]2018GoalKeeper Stats'!$A$2:$S$109,2,FALSE),VLOOKUP(F1664,'[1]2018Player Stats'!$A$2:$AB$830,2,FALSE))</f>
        <v>MTL</v>
      </c>
      <c r="K1664">
        <f>IF(G1664="GK",VLOOKUP(F1664,'[1]2018GoalKeeper Stats'!$A$2:$S$109,4,FALSE),VLOOKUP(F1664,'[1]2018Player Stats'!$A$2:$AB$830,4,FALSE))</f>
        <v>31</v>
      </c>
      <c r="L1664">
        <f>IF(G1664="GK",VLOOKUP(F1664,'[1]2018GoalKeeper Stats'!$A$2:$S$109,5,FALSE),VLOOKUP(F1664,'[1]2018Player Stats'!$A$2:$AB$830,5,FALSE))</f>
        <v>27</v>
      </c>
      <c r="M1664">
        <f>IF(G1664="GK",VLOOKUP(F1664,'[1]2018GoalKeeper Stats'!$A$2:$S$109,6,FALSE),VLOOKUP(F1664,'[1]2018Player Stats'!$A$2:$AB$830,6,FALSE))</f>
        <v>2368</v>
      </c>
      <c r="N1664">
        <f>IF(G1664="GK",VLOOKUP(F1664,'[1]2018GoalKeeper Stats'!$A$2:$S$109,7,FALSE),VLOOKUP(F1664,'[1]2018Player Stats'!$A$2:$AB$830,7,FALSE))</f>
        <v>5</v>
      </c>
      <c r="O1664">
        <f>IF(G1664="GK",VLOOKUP(F1664,'[1]2018GoalKeeper Stats'!$A$2:$S$109,8,FALSE),VLOOKUP(F1664,'[1]2018Player Stats'!$A$2:$AB$830,8,FALSE))</f>
        <v>11</v>
      </c>
      <c r="P1664">
        <f>IF(G1664="GK",VLOOKUP(F1664,'[1]2018GoalKeeper Stats'!$A$2:$S$109,9,FALSE),VLOOKUP(F1664,'[1]2018Player Stats'!$A$2:$AB$830,9,FALSE))</f>
        <v>53</v>
      </c>
      <c r="Q1664">
        <f>IF(G1664="GK",VLOOKUP(F1664,'[1]2018GoalKeeper Stats'!$A$2:$S$109,10,FALSE),VLOOKUP(F1664,'[1]2018Player Stats'!$A$2:$AB$830,10,FALSE))</f>
        <v>20</v>
      </c>
      <c r="R1664">
        <f>IF(G1664="GK",VLOOKUP(F1664,'[1]2018GoalKeeper Stats'!$A$2:$S$109,11,FALSE),VLOOKUP(F1664,'[1]2018Player Stats'!$A$2:$AB$830,11,FALSE))</f>
        <v>0</v>
      </c>
      <c r="S1664">
        <f>IF(G1664="GK",VLOOKUP(F1664,'[1]2018GoalKeeper Stats'!$A$2:$S$109,12,FALSE),VLOOKUP(F1664,'[1]2018Player Stats'!$A$2:$AB$830,12,FALSE))</f>
        <v>44197</v>
      </c>
      <c r="T1664">
        <f>IF(G1664="GK",VLOOKUP(F1664,'[1]2018GoalKeeper Stats'!$A$2:$S$109,13,FALSE),VLOOKUP(F1664,'[1]2018Player Stats'!$A$2:$AB$830,13,FALSE))</f>
        <v>2</v>
      </c>
      <c r="U1664">
        <f>IF(G1664="GK",VLOOKUP(F1664,'[1]2018GoalKeeper Stats'!$A$2:$S$109,14,FALSE),VLOOKUP(F1664,'[1]2018Player Stats'!$A$2:$AB$830,14,FALSE))</f>
        <v>3</v>
      </c>
      <c r="V1664">
        <f>IF(G1664="GK",VLOOKUP(F1664,'[1]2018GoalKeeper Stats'!$A$2:$S$109,15,FALSE),VLOOKUP(F1664,'[1]2018Player Stats'!$A$2:$AB$830,15,FALSE))</f>
        <v>0.19</v>
      </c>
      <c r="W1664">
        <f>IF(G1664="GK",VLOOKUP(F1664,'[1]2018GoalKeeper Stats'!$A$2:$S$109,16,FALSE),VLOOKUP(F1664,'[1]2018Player Stats'!$A$2:$AB$830,16,FALSE))</f>
        <v>9.4</v>
      </c>
      <c r="X1664">
        <f>IF(G1664="GK",VLOOKUP(F1664,'[1]2018GoalKeeper Stats'!$A$2:$S$109,17,FALSE),VLOOKUP(F1664,'[1]2018Player Stats'!$A$2:$AB$830,17,FALSE))</f>
        <v>1</v>
      </c>
      <c r="Y1664">
        <f>IF(G1664="GK",VLOOKUP(F1664,'[1]2018GoalKeeper Stats'!$A$2:$S$109,18,FALSE),VLOOKUP(F1664,'[1]2018Player Stats'!$A$2:$AB$830,18,FALSE))</f>
        <v>7</v>
      </c>
      <c r="Z1664">
        <f>IF(G1664="GK",VLOOKUP(F1664,'[1]2018GoalKeeper Stats'!$A$2:$S$109,19,FALSE),VLOOKUP(F1664,'[1]2018Player Stats'!$A$2:$AB$830,19,FALSE))</f>
        <v>4</v>
      </c>
      <c r="AA1664">
        <f>IF(G1664="GK",VLOOKUP(F1664,'[1]2018GoalKeeper Stats'!$A$2:$S$109,20,FALSE),VLOOKUP(F1664,'[1]2018Player Stats'!$A$2:$AB$830,20,FALSE))</f>
        <v>0.42</v>
      </c>
      <c r="AB1664">
        <f>IF(G1664="GK",VLOOKUP(F1664,'[1]2018GoalKeeper Stats'!$A$2:$S$109,21,FALSE),VLOOKUP(F1664,'[1]2018Player Stats'!$A$2:$AB$830,21,FALSE))</f>
        <v>29</v>
      </c>
      <c r="AC1664">
        <f>IF(G1664="GK",VLOOKUP(F1664,'[1]2018GoalKeeper Stats'!$A$2:$S$109,2,FALSE),VLOOKUP(F1664,'[1]2018Player Stats'!$A$2:$AB$830,22,FALSE))</f>
        <v>25</v>
      </c>
      <c r="AD1664">
        <f>IF(G1664="GK",VLOOKUP(F1664,'[1]2018GoalKeeper Stats'!$A$2:$S$109,23,FALSE),VLOOKUP(F1664,'[1]2018Player Stats'!$A$2:$AB$830,23,FALSE))</f>
        <v>6</v>
      </c>
      <c r="AE1664">
        <f>IF(G1664="GK",VLOOKUP(F1664,'[1]2018GoalKeeper Stats'!$A$2:$S$109,24,FALSE),VLOOKUP(F1664,'[1]2018Player Stats'!$A$2:$AB$830,24,FALSE))</f>
        <v>4</v>
      </c>
      <c r="AF1664">
        <f>IF(G1664="GK",VLOOKUP(F1664,'[1]2018GoalKeeper Stats'!$A$2:$S$109,25,FALSE),VLOOKUP(F1664,'[1]2018Player Stats'!$A$2:$AB$830,25,FALSE))</f>
        <v>0</v>
      </c>
      <c r="AG1664">
        <f>IF(G1664="GK",VLOOKUP(F1664,'[1]2018GoalKeeper Stats'!$A$2:$S$109,26,FALSE),VLOOKUP(F1664,'[1]2018Player Stats'!$A$2:$AB$830,26,FALSE))</f>
        <v>37.74</v>
      </c>
      <c r="AH1664" s="51">
        <v>2018</v>
      </c>
      <c r="AI1664" s="51">
        <v>34</v>
      </c>
      <c r="AJ1664" s="51">
        <v>424</v>
      </c>
      <c r="AK1664" s="51">
        <v>440</v>
      </c>
      <c r="AL1664" s="51">
        <v>45</v>
      </c>
      <c r="AM1664" s="51">
        <v>50</v>
      </c>
      <c r="AN1664" s="51">
        <v>-5</v>
      </c>
      <c r="AO1664" s="52">
        <v>43.99</v>
      </c>
      <c r="AP1664" s="52">
        <v>49.23</v>
      </c>
      <c r="AQ1664" s="52">
        <v>-5.24</v>
      </c>
      <c r="AR1664" s="52">
        <v>0.24</v>
      </c>
      <c r="AS1664" s="51">
        <v>46</v>
      </c>
      <c r="AT1664" s="52">
        <v>45.66</v>
      </c>
    </row>
    <row r="1665" spans="1:46">
      <c r="A1665">
        <v>2018</v>
      </c>
      <c r="B1665" t="s">
        <v>896</v>
      </c>
      <c r="C1665" t="s">
        <v>896</v>
      </c>
      <c r="D1665" t="s">
        <v>937</v>
      </c>
      <c r="E1665" t="s">
        <v>938</v>
      </c>
      <c r="F1665" t="str">
        <f t="shared" si="26"/>
        <v>Chris Wondolowski</v>
      </c>
      <c r="G1665" t="s">
        <v>875</v>
      </c>
      <c r="H1665" s="143">
        <v>800000</v>
      </c>
      <c r="I1665" s="143">
        <v>800000</v>
      </c>
      <c r="J1665" t="str">
        <f>IF(G1665="GK",VLOOKUP(F1665,'[1]2018GoalKeeper Stats'!$A$2:$S$109,2,FALSE),VLOOKUP(F1665,'[1]2018Player Stats'!$A$2:$AB$830,2,FALSE))</f>
        <v>SJ</v>
      </c>
      <c r="K1665">
        <f>IF(G1665="GK",VLOOKUP(F1665,'[1]2018GoalKeeper Stats'!$A$2:$S$109,4,FALSE),VLOOKUP(F1665,'[1]2018Player Stats'!$A$2:$AB$830,4,FALSE))</f>
        <v>34</v>
      </c>
      <c r="L1665">
        <f>IF(G1665="GK",VLOOKUP(F1665,'[1]2018GoalKeeper Stats'!$A$2:$S$109,5,FALSE),VLOOKUP(F1665,'[1]2018Player Stats'!$A$2:$AB$830,5,FALSE))</f>
        <v>23</v>
      </c>
      <c r="M1665">
        <f>IF(G1665="GK",VLOOKUP(F1665,'[1]2018GoalKeeper Stats'!$A$2:$S$109,6,FALSE),VLOOKUP(F1665,'[1]2018Player Stats'!$A$2:$AB$830,6,FALSE))</f>
        <v>2289</v>
      </c>
      <c r="N1665">
        <f>IF(G1665="GK",VLOOKUP(F1665,'[1]2018GoalKeeper Stats'!$A$2:$S$109,7,FALSE),VLOOKUP(F1665,'[1]2018Player Stats'!$A$2:$AB$830,7,FALSE))</f>
        <v>10</v>
      </c>
      <c r="O1665">
        <f>IF(G1665="GK",VLOOKUP(F1665,'[1]2018GoalKeeper Stats'!$A$2:$S$109,8,FALSE),VLOOKUP(F1665,'[1]2018Player Stats'!$A$2:$AB$830,8,FALSE))</f>
        <v>5</v>
      </c>
      <c r="P1665">
        <f>IF(G1665="GK",VLOOKUP(F1665,'[1]2018GoalKeeper Stats'!$A$2:$S$109,9,FALSE),VLOOKUP(F1665,'[1]2018Player Stats'!$A$2:$AB$830,9,FALSE))</f>
        <v>58</v>
      </c>
      <c r="Q1665">
        <f>IF(G1665="GK",VLOOKUP(F1665,'[1]2018GoalKeeper Stats'!$A$2:$S$109,10,FALSE),VLOOKUP(F1665,'[1]2018Player Stats'!$A$2:$AB$830,10,FALSE))</f>
        <v>22</v>
      </c>
      <c r="R1665">
        <f>IF(G1665="GK",VLOOKUP(F1665,'[1]2018GoalKeeper Stats'!$A$2:$S$109,11,FALSE),VLOOKUP(F1665,'[1]2018Player Stats'!$A$2:$AB$830,11,FALSE))</f>
        <v>1</v>
      </c>
      <c r="S1665">
        <f>IF(G1665="GK",VLOOKUP(F1665,'[1]2018GoalKeeper Stats'!$A$2:$S$109,12,FALSE),VLOOKUP(F1665,'[1]2018Player Stats'!$A$2:$AB$830,12,FALSE))</f>
        <v>44259</v>
      </c>
      <c r="T1665">
        <f>IF(G1665="GK",VLOOKUP(F1665,'[1]2018GoalKeeper Stats'!$A$2:$S$109,13,FALSE),VLOOKUP(F1665,'[1]2018Player Stats'!$A$2:$AB$830,13,FALSE))</f>
        <v>7</v>
      </c>
      <c r="U1665">
        <f>IF(G1665="GK",VLOOKUP(F1665,'[1]2018GoalKeeper Stats'!$A$2:$S$109,14,FALSE),VLOOKUP(F1665,'[1]2018Player Stats'!$A$2:$AB$830,14,FALSE))</f>
        <v>3</v>
      </c>
      <c r="V1665">
        <f>IF(G1665="GK",VLOOKUP(F1665,'[1]2018GoalKeeper Stats'!$A$2:$S$109,15,FALSE),VLOOKUP(F1665,'[1]2018Player Stats'!$A$2:$AB$830,15,FALSE))</f>
        <v>0.39</v>
      </c>
      <c r="W1665">
        <f>IF(G1665="GK",VLOOKUP(F1665,'[1]2018GoalKeeper Stats'!$A$2:$S$109,16,FALSE),VLOOKUP(F1665,'[1]2018Player Stats'!$A$2:$AB$830,16,FALSE))</f>
        <v>17.2</v>
      </c>
      <c r="X1665">
        <f>IF(G1665="GK",VLOOKUP(F1665,'[1]2018GoalKeeper Stats'!$A$2:$S$109,17,FALSE),VLOOKUP(F1665,'[1]2018Player Stats'!$A$2:$AB$830,17,FALSE))</f>
        <v>1</v>
      </c>
      <c r="Y1665">
        <f>IF(G1665="GK",VLOOKUP(F1665,'[1]2018GoalKeeper Stats'!$A$2:$S$109,18,FALSE),VLOOKUP(F1665,'[1]2018Player Stats'!$A$2:$AB$830,18,FALSE))</f>
        <v>2</v>
      </c>
      <c r="Z1665">
        <f>IF(G1665="GK",VLOOKUP(F1665,'[1]2018GoalKeeper Stats'!$A$2:$S$109,19,FALSE),VLOOKUP(F1665,'[1]2018Player Stats'!$A$2:$AB$830,19,FALSE))</f>
        <v>3</v>
      </c>
      <c r="AA1665">
        <f>IF(G1665="GK",VLOOKUP(F1665,'[1]2018GoalKeeper Stats'!$A$2:$S$109,20,FALSE),VLOOKUP(F1665,'[1]2018Player Stats'!$A$2:$AB$830,20,FALSE))</f>
        <v>0.2</v>
      </c>
      <c r="AB1665">
        <f>IF(G1665="GK",VLOOKUP(F1665,'[1]2018GoalKeeper Stats'!$A$2:$S$109,21,FALSE),VLOOKUP(F1665,'[1]2018Player Stats'!$A$2:$AB$830,21,FALSE))</f>
        <v>27</v>
      </c>
      <c r="AC1665">
        <f>IF(G1665="GK",VLOOKUP(F1665,'[1]2018GoalKeeper Stats'!$A$2:$S$109,2,FALSE),VLOOKUP(F1665,'[1]2018Player Stats'!$A$2:$AB$830,22,FALSE))</f>
        <v>15</v>
      </c>
      <c r="AD1665">
        <f>IF(G1665="GK",VLOOKUP(F1665,'[1]2018GoalKeeper Stats'!$A$2:$S$109,23,FALSE),VLOOKUP(F1665,'[1]2018Player Stats'!$A$2:$AB$830,23,FALSE))</f>
        <v>14</v>
      </c>
      <c r="AE1665">
        <f>IF(G1665="GK",VLOOKUP(F1665,'[1]2018GoalKeeper Stats'!$A$2:$S$109,24,FALSE),VLOOKUP(F1665,'[1]2018Player Stats'!$A$2:$AB$830,24,FALSE))</f>
        <v>3</v>
      </c>
      <c r="AF1665">
        <f>IF(G1665="GK",VLOOKUP(F1665,'[1]2018GoalKeeper Stats'!$A$2:$S$109,25,FALSE),VLOOKUP(F1665,'[1]2018Player Stats'!$A$2:$AB$830,25,FALSE))</f>
        <v>0</v>
      </c>
      <c r="AG1665">
        <f>IF(G1665="GK",VLOOKUP(F1665,'[1]2018GoalKeeper Stats'!$A$2:$S$109,26,FALSE),VLOOKUP(F1665,'[1]2018Player Stats'!$A$2:$AB$830,26,FALSE))</f>
        <v>37.93</v>
      </c>
      <c r="AH1665" s="51">
        <v>2018</v>
      </c>
      <c r="AI1665" s="51">
        <v>34</v>
      </c>
      <c r="AJ1665" s="51">
        <v>439</v>
      </c>
      <c r="AK1665" s="51">
        <v>515</v>
      </c>
      <c r="AL1665" s="51">
        <v>47</v>
      </c>
      <c r="AM1665" s="51">
        <v>71</v>
      </c>
      <c r="AN1665" s="51">
        <v>-24</v>
      </c>
      <c r="AO1665" s="52">
        <v>47.01</v>
      </c>
      <c r="AP1665" s="52">
        <v>60.35</v>
      </c>
      <c r="AQ1665" s="52">
        <v>-13.34</v>
      </c>
      <c r="AR1665" s="52">
        <v>-10.66</v>
      </c>
      <c r="AS1665" s="51">
        <v>21</v>
      </c>
      <c r="AT1665" s="52">
        <v>38.520000000000003</v>
      </c>
    </row>
    <row r="1666" spans="1:46">
      <c r="A1666">
        <v>2018</v>
      </c>
      <c r="B1666" t="s">
        <v>205</v>
      </c>
      <c r="C1666" t="s">
        <v>971</v>
      </c>
      <c r="D1666" t="s">
        <v>2175</v>
      </c>
      <c r="E1666" t="s">
        <v>2176</v>
      </c>
      <c r="F1666" t="str">
        <f t="shared" si="26"/>
        <v>Reto Ziegler</v>
      </c>
      <c r="G1666" t="s">
        <v>893</v>
      </c>
      <c r="H1666" s="143">
        <v>800000</v>
      </c>
      <c r="I1666" s="143">
        <v>750000</v>
      </c>
      <c r="J1666" t="str">
        <f>IF(G1666="GK",VLOOKUP(F1666,'[1]2018GoalKeeper Stats'!$A$2:$S$109,2,FALSE),VLOOKUP(F1666,'[1]2018Player Stats'!$A$2:$AB$830,2,FALSE))</f>
        <v>DAL</v>
      </c>
      <c r="K1666">
        <f>IF(G1666="GK",VLOOKUP(F1666,'[1]2018GoalKeeper Stats'!$A$2:$S$109,4,FALSE),VLOOKUP(F1666,'[1]2018Player Stats'!$A$2:$AB$830,4,FALSE))</f>
        <v>29</v>
      </c>
      <c r="L1666">
        <f>IF(G1666="GK",VLOOKUP(F1666,'[1]2018GoalKeeper Stats'!$A$2:$S$109,5,FALSE),VLOOKUP(F1666,'[1]2018Player Stats'!$A$2:$AB$830,5,FALSE))</f>
        <v>29</v>
      </c>
      <c r="M1666">
        <f>IF(G1666="GK",VLOOKUP(F1666,'[1]2018GoalKeeper Stats'!$A$2:$S$109,6,FALSE),VLOOKUP(F1666,'[1]2018Player Stats'!$A$2:$AB$830,6,FALSE))</f>
        <v>2570</v>
      </c>
      <c r="N1666">
        <f>IF(G1666="GK",VLOOKUP(F1666,'[1]2018GoalKeeper Stats'!$A$2:$S$109,7,FALSE),VLOOKUP(F1666,'[1]2018Player Stats'!$A$2:$AB$830,7,FALSE))</f>
        <v>4</v>
      </c>
      <c r="O1666">
        <f>IF(G1666="GK",VLOOKUP(F1666,'[1]2018GoalKeeper Stats'!$A$2:$S$109,8,FALSE),VLOOKUP(F1666,'[1]2018Player Stats'!$A$2:$AB$830,8,FALSE))</f>
        <v>0</v>
      </c>
      <c r="P1666">
        <f>IF(G1666="GK",VLOOKUP(F1666,'[1]2018GoalKeeper Stats'!$A$2:$S$109,9,FALSE),VLOOKUP(F1666,'[1]2018Player Stats'!$A$2:$AB$830,9,FALSE))</f>
        <v>15</v>
      </c>
      <c r="Q1666">
        <f>IF(G1666="GK",VLOOKUP(F1666,'[1]2018GoalKeeper Stats'!$A$2:$S$109,10,FALSE),VLOOKUP(F1666,'[1]2018Player Stats'!$A$2:$AB$830,10,FALSE))</f>
        <v>7</v>
      </c>
      <c r="R1666">
        <f>IF(G1666="GK",VLOOKUP(F1666,'[1]2018GoalKeeper Stats'!$A$2:$S$109,11,FALSE),VLOOKUP(F1666,'[1]2018Player Stats'!$A$2:$AB$830,11,FALSE))</f>
        <v>0</v>
      </c>
      <c r="S1666">
        <f>IF(G1666="GK",VLOOKUP(F1666,'[1]2018GoalKeeper Stats'!$A$2:$S$109,12,FALSE),VLOOKUP(F1666,'[1]2018Player Stats'!$A$2:$AB$830,12,FALSE))</f>
        <v>44230</v>
      </c>
      <c r="T1666">
        <f>IF(G1666="GK",VLOOKUP(F1666,'[1]2018GoalKeeper Stats'!$A$2:$S$109,13,FALSE),VLOOKUP(F1666,'[1]2018Player Stats'!$A$2:$AB$830,13,FALSE))</f>
        <v>4</v>
      </c>
      <c r="U1666">
        <f>IF(G1666="GK",VLOOKUP(F1666,'[1]2018GoalKeeper Stats'!$A$2:$S$109,14,FALSE),VLOOKUP(F1666,'[1]2018Player Stats'!$A$2:$AB$830,14,FALSE))</f>
        <v>0</v>
      </c>
      <c r="V1666">
        <f>IF(G1666="GK",VLOOKUP(F1666,'[1]2018GoalKeeper Stats'!$A$2:$S$109,15,FALSE),VLOOKUP(F1666,'[1]2018Player Stats'!$A$2:$AB$830,15,FALSE))</f>
        <v>0.14000000000000001</v>
      </c>
      <c r="W1666">
        <f>IF(G1666="GK",VLOOKUP(F1666,'[1]2018GoalKeeper Stats'!$A$2:$S$109,16,FALSE),VLOOKUP(F1666,'[1]2018Player Stats'!$A$2:$AB$830,16,FALSE))</f>
        <v>26.7</v>
      </c>
      <c r="X1666">
        <f>IF(G1666="GK",VLOOKUP(F1666,'[1]2018GoalKeeper Stats'!$A$2:$S$109,17,FALSE),VLOOKUP(F1666,'[1]2018Player Stats'!$A$2:$AB$830,17,FALSE))</f>
        <v>0</v>
      </c>
      <c r="Y1666">
        <f>IF(G1666="GK",VLOOKUP(F1666,'[1]2018GoalKeeper Stats'!$A$2:$S$109,18,FALSE),VLOOKUP(F1666,'[1]2018Player Stats'!$A$2:$AB$830,18,FALSE))</f>
        <v>0</v>
      </c>
      <c r="Z1666">
        <f>IF(G1666="GK",VLOOKUP(F1666,'[1]2018GoalKeeper Stats'!$A$2:$S$109,19,FALSE),VLOOKUP(F1666,'[1]2018Player Stats'!$A$2:$AB$830,19,FALSE))</f>
        <v>0</v>
      </c>
      <c r="AA1666">
        <f>IF(G1666="GK",VLOOKUP(F1666,'[1]2018GoalKeeper Stats'!$A$2:$S$109,20,FALSE),VLOOKUP(F1666,'[1]2018Player Stats'!$A$2:$AB$830,20,FALSE))</f>
        <v>0</v>
      </c>
      <c r="AB1666">
        <f>IF(G1666="GK",VLOOKUP(F1666,'[1]2018GoalKeeper Stats'!$A$2:$S$109,21,FALSE),VLOOKUP(F1666,'[1]2018Player Stats'!$A$2:$AB$830,21,FALSE))</f>
        <v>20</v>
      </c>
      <c r="AC1666">
        <f>IF(G1666="GK",VLOOKUP(F1666,'[1]2018GoalKeeper Stats'!$A$2:$S$109,2,FALSE),VLOOKUP(F1666,'[1]2018Player Stats'!$A$2:$AB$830,22,FALSE))</f>
        <v>15</v>
      </c>
      <c r="AD1666">
        <f>IF(G1666="GK",VLOOKUP(F1666,'[1]2018GoalKeeper Stats'!$A$2:$S$109,23,FALSE),VLOOKUP(F1666,'[1]2018Player Stats'!$A$2:$AB$830,23,FALSE))</f>
        <v>1</v>
      </c>
      <c r="AE1666">
        <f>IF(G1666="GK",VLOOKUP(F1666,'[1]2018GoalKeeper Stats'!$A$2:$S$109,24,FALSE),VLOOKUP(F1666,'[1]2018Player Stats'!$A$2:$AB$830,24,FALSE))</f>
        <v>2</v>
      </c>
      <c r="AF1666">
        <f>IF(G1666="GK",VLOOKUP(F1666,'[1]2018GoalKeeper Stats'!$A$2:$S$109,25,FALSE),VLOOKUP(F1666,'[1]2018Player Stats'!$A$2:$AB$830,25,FALSE))</f>
        <v>3</v>
      </c>
      <c r="AG1666">
        <f>IF(G1666="GK",VLOOKUP(F1666,'[1]2018GoalKeeper Stats'!$A$2:$S$109,26,FALSE),VLOOKUP(F1666,'[1]2018Player Stats'!$A$2:$AB$830,26,FALSE))</f>
        <v>46.67</v>
      </c>
      <c r="AH1666" s="51">
        <v>2018</v>
      </c>
      <c r="AI1666" s="51">
        <v>34</v>
      </c>
      <c r="AJ1666" s="51">
        <v>483</v>
      </c>
      <c r="AK1666" s="51">
        <v>441</v>
      </c>
      <c r="AL1666" s="51">
        <v>50</v>
      </c>
      <c r="AM1666" s="51">
        <v>43</v>
      </c>
      <c r="AN1666" s="51">
        <v>7</v>
      </c>
      <c r="AO1666" s="52">
        <v>51.99</v>
      </c>
      <c r="AP1666" s="52">
        <v>44.67</v>
      </c>
      <c r="AQ1666" s="52">
        <v>7.32</v>
      </c>
      <c r="AR1666" s="52">
        <v>-0.32</v>
      </c>
      <c r="AS1666" s="51">
        <v>57</v>
      </c>
      <c r="AT1666" s="52">
        <v>52.31</v>
      </c>
    </row>
    <row r="1667" spans="1:46">
      <c r="A1667">
        <v>2018</v>
      </c>
      <c r="B1667" t="s">
        <v>201</v>
      </c>
      <c r="C1667" t="s">
        <v>201</v>
      </c>
      <c r="D1667" t="s">
        <v>2177</v>
      </c>
      <c r="E1667" t="s">
        <v>2178</v>
      </c>
      <c r="F1667" t="str">
        <f t="shared" si="26"/>
        <v>Saphir Taider</v>
      </c>
      <c r="G1667" t="s">
        <v>860</v>
      </c>
      <c r="H1667" s="143">
        <v>800000</v>
      </c>
      <c r="I1667" s="143">
        <v>800000</v>
      </c>
      <c r="J1667" t="str">
        <f>IF(G1667="GK",VLOOKUP(F1667,'[1]2018GoalKeeper Stats'!$A$2:$S$109,2,FALSE),VLOOKUP(F1667,'[1]2018Player Stats'!$A$2:$AB$830,2,FALSE))</f>
        <v>MTL</v>
      </c>
      <c r="K1667">
        <f>IF(G1667="GK",VLOOKUP(F1667,'[1]2018GoalKeeper Stats'!$A$2:$S$109,4,FALSE),VLOOKUP(F1667,'[1]2018Player Stats'!$A$2:$AB$830,4,FALSE))</f>
        <v>33</v>
      </c>
      <c r="L1667">
        <f>IF(G1667="GK",VLOOKUP(F1667,'[1]2018GoalKeeper Stats'!$A$2:$S$109,5,FALSE),VLOOKUP(F1667,'[1]2018Player Stats'!$A$2:$AB$830,5,FALSE))</f>
        <v>33</v>
      </c>
      <c r="M1667">
        <f>IF(G1667="GK",VLOOKUP(F1667,'[1]2018GoalKeeper Stats'!$A$2:$S$109,6,FALSE),VLOOKUP(F1667,'[1]2018Player Stats'!$A$2:$AB$830,6,FALSE))</f>
        <v>2852</v>
      </c>
      <c r="N1667">
        <f>IF(G1667="GK",VLOOKUP(F1667,'[1]2018GoalKeeper Stats'!$A$2:$S$109,7,FALSE),VLOOKUP(F1667,'[1]2018Player Stats'!$A$2:$AB$830,7,FALSE))</f>
        <v>7</v>
      </c>
      <c r="O1667">
        <f>IF(G1667="GK",VLOOKUP(F1667,'[1]2018GoalKeeper Stats'!$A$2:$S$109,8,FALSE),VLOOKUP(F1667,'[1]2018Player Stats'!$A$2:$AB$830,8,FALSE))</f>
        <v>8</v>
      </c>
      <c r="P1667">
        <f>IF(G1667="GK",VLOOKUP(F1667,'[1]2018GoalKeeper Stats'!$A$2:$S$109,9,FALSE),VLOOKUP(F1667,'[1]2018Player Stats'!$A$2:$AB$830,9,FALSE))</f>
        <v>81</v>
      </c>
      <c r="Q1667">
        <f>IF(G1667="GK",VLOOKUP(F1667,'[1]2018GoalKeeper Stats'!$A$2:$S$109,10,FALSE),VLOOKUP(F1667,'[1]2018Player Stats'!$A$2:$AB$830,10,FALSE))</f>
        <v>25</v>
      </c>
      <c r="R1667">
        <f>IF(G1667="GK",VLOOKUP(F1667,'[1]2018GoalKeeper Stats'!$A$2:$S$109,11,FALSE),VLOOKUP(F1667,'[1]2018Player Stats'!$A$2:$AB$830,11,FALSE))</f>
        <v>4</v>
      </c>
      <c r="S1667">
        <f>IF(G1667="GK",VLOOKUP(F1667,'[1]2018GoalKeeper Stats'!$A$2:$S$109,12,FALSE),VLOOKUP(F1667,'[1]2018Player Stats'!$A$2:$AB$830,12,FALSE))</f>
        <v>44197</v>
      </c>
      <c r="T1667">
        <f>IF(G1667="GK",VLOOKUP(F1667,'[1]2018GoalKeeper Stats'!$A$2:$S$109,13,FALSE),VLOOKUP(F1667,'[1]2018Player Stats'!$A$2:$AB$830,13,FALSE))</f>
        <v>4</v>
      </c>
      <c r="U1667">
        <f>IF(G1667="GK",VLOOKUP(F1667,'[1]2018GoalKeeper Stats'!$A$2:$S$109,14,FALSE),VLOOKUP(F1667,'[1]2018Player Stats'!$A$2:$AB$830,14,FALSE))</f>
        <v>3</v>
      </c>
      <c r="V1667">
        <f>IF(G1667="GK",VLOOKUP(F1667,'[1]2018GoalKeeper Stats'!$A$2:$S$109,15,FALSE),VLOOKUP(F1667,'[1]2018Player Stats'!$A$2:$AB$830,15,FALSE))</f>
        <v>0.22</v>
      </c>
      <c r="W1667">
        <f>IF(G1667="GK",VLOOKUP(F1667,'[1]2018GoalKeeper Stats'!$A$2:$S$109,16,FALSE),VLOOKUP(F1667,'[1]2018Player Stats'!$A$2:$AB$830,16,FALSE))</f>
        <v>8.6</v>
      </c>
      <c r="X1667">
        <f>IF(G1667="GK",VLOOKUP(F1667,'[1]2018GoalKeeper Stats'!$A$2:$S$109,17,FALSE),VLOOKUP(F1667,'[1]2018Player Stats'!$A$2:$AB$830,17,FALSE))</f>
        <v>1</v>
      </c>
      <c r="Y1667">
        <f>IF(G1667="GK",VLOOKUP(F1667,'[1]2018GoalKeeper Stats'!$A$2:$S$109,18,FALSE),VLOOKUP(F1667,'[1]2018Player Stats'!$A$2:$AB$830,18,FALSE))</f>
        <v>4</v>
      </c>
      <c r="Z1667">
        <f>IF(G1667="GK",VLOOKUP(F1667,'[1]2018GoalKeeper Stats'!$A$2:$S$109,19,FALSE),VLOOKUP(F1667,'[1]2018Player Stats'!$A$2:$AB$830,19,FALSE))</f>
        <v>4</v>
      </c>
      <c r="AA1667">
        <f>IF(G1667="GK",VLOOKUP(F1667,'[1]2018GoalKeeper Stats'!$A$2:$S$109,20,FALSE),VLOOKUP(F1667,'[1]2018Player Stats'!$A$2:$AB$830,20,FALSE))</f>
        <v>0.25</v>
      </c>
      <c r="AB1667">
        <f>IF(G1667="GK",VLOOKUP(F1667,'[1]2018GoalKeeper Stats'!$A$2:$S$109,21,FALSE),VLOOKUP(F1667,'[1]2018Player Stats'!$A$2:$AB$830,21,FALSE))</f>
        <v>36</v>
      </c>
      <c r="AC1667">
        <f>IF(G1667="GK",VLOOKUP(F1667,'[1]2018GoalKeeper Stats'!$A$2:$S$109,2,FALSE),VLOOKUP(F1667,'[1]2018Player Stats'!$A$2:$AB$830,22,FALSE))</f>
        <v>56</v>
      </c>
      <c r="AD1667">
        <f>IF(G1667="GK",VLOOKUP(F1667,'[1]2018GoalKeeper Stats'!$A$2:$S$109,23,FALSE),VLOOKUP(F1667,'[1]2018Player Stats'!$A$2:$AB$830,23,FALSE))</f>
        <v>8</v>
      </c>
      <c r="AE1667">
        <f>IF(G1667="GK",VLOOKUP(F1667,'[1]2018GoalKeeper Stats'!$A$2:$S$109,24,FALSE),VLOOKUP(F1667,'[1]2018Player Stats'!$A$2:$AB$830,24,FALSE))</f>
        <v>3</v>
      </c>
      <c r="AF1667">
        <f>IF(G1667="GK",VLOOKUP(F1667,'[1]2018GoalKeeper Stats'!$A$2:$S$109,25,FALSE),VLOOKUP(F1667,'[1]2018Player Stats'!$A$2:$AB$830,25,FALSE))</f>
        <v>1</v>
      </c>
      <c r="AG1667">
        <f>IF(G1667="GK",VLOOKUP(F1667,'[1]2018GoalKeeper Stats'!$A$2:$S$109,26,FALSE),VLOOKUP(F1667,'[1]2018Player Stats'!$A$2:$AB$830,26,FALSE))</f>
        <v>30.86</v>
      </c>
      <c r="AH1667" s="51">
        <v>2018</v>
      </c>
      <c r="AI1667" s="51">
        <v>34</v>
      </c>
      <c r="AJ1667" s="51">
        <v>424</v>
      </c>
      <c r="AK1667" s="51">
        <v>440</v>
      </c>
      <c r="AL1667" s="51">
        <v>45</v>
      </c>
      <c r="AM1667" s="51">
        <v>50</v>
      </c>
      <c r="AN1667" s="51">
        <v>-5</v>
      </c>
      <c r="AO1667" s="52">
        <v>43.99</v>
      </c>
      <c r="AP1667" s="52">
        <v>49.23</v>
      </c>
      <c r="AQ1667" s="52">
        <v>-5.24</v>
      </c>
      <c r="AR1667" s="52">
        <v>0.24</v>
      </c>
      <c r="AS1667" s="51">
        <v>46</v>
      </c>
      <c r="AT1667" s="52">
        <v>45.66</v>
      </c>
    </row>
    <row r="1668" spans="1:46">
      <c r="A1668">
        <v>2018</v>
      </c>
      <c r="B1668" t="s">
        <v>206</v>
      </c>
      <c r="C1668" t="s">
        <v>206</v>
      </c>
      <c r="D1668" t="s">
        <v>894</v>
      </c>
      <c r="E1668" t="s">
        <v>1904</v>
      </c>
      <c r="F1668" t="str">
        <f t="shared" si="26"/>
        <v>Pedro Santos</v>
      </c>
      <c r="G1668" t="s">
        <v>860</v>
      </c>
      <c r="H1668" s="143">
        <v>794600</v>
      </c>
      <c r="I1668" s="143">
        <v>747600</v>
      </c>
      <c r="J1668" t="str">
        <f>IF(G1668="GK",VLOOKUP(F1668,'[1]2018GoalKeeper Stats'!$A$2:$S$109,2,FALSE),VLOOKUP(F1668,'[1]2018Player Stats'!$A$2:$AB$830,2,FALSE))</f>
        <v>CLB</v>
      </c>
      <c r="K1668">
        <f>IF(G1668="GK",VLOOKUP(F1668,'[1]2018GoalKeeper Stats'!$A$2:$S$109,4,FALSE),VLOOKUP(F1668,'[1]2018Player Stats'!$A$2:$AB$830,4,FALSE))</f>
        <v>30</v>
      </c>
      <c r="L1668">
        <f>IF(G1668="GK",VLOOKUP(F1668,'[1]2018GoalKeeper Stats'!$A$2:$S$109,5,FALSE),VLOOKUP(F1668,'[1]2018Player Stats'!$A$2:$AB$830,5,FALSE))</f>
        <v>29</v>
      </c>
      <c r="M1668">
        <f>IF(G1668="GK",VLOOKUP(F1668,'[1]2018GoalKeeper Stats'!$A$2:$S$109,6,FALSE),VLOOKUP(F1668,'[1]2018Player Stats'!$A$2:$AB$830,6,FALSE))</f>
        <v>2221</v>
      </c>
      <c r="N1668">
        <f>IF(G1668="GK",VLOOKUP(F1668,'[1]2018GoalKeeper Stats'!$A$2:$S$109,7,FALSE),VLOOKUP(F1668,'[1]2018Player Stats'!$A$2:$AB$830,7,FALSE))</f>
        <v>1</v>
      </c>
      <c r="O1668">
        <f>IF(G1668="GK",VLOOKUP(F1668,'[1]2018GoalKeeper Stats'!$A$2:$S$109,8,FALSE),VLOOKUP(F1668,'[1]2018Player Stats'!$A$2:$AB$830,8,FALSE))</f>
        <v>7</v>
      </c>
      <c r="P1668">
        <f>IF(G1668="GK",VLOOKUP(F1668,'[1]2018GoalKeeper Stats'!$A$2:$S$109,9,FALSE),VLOOKUP(F1668,'[1]2018Player Stats'!$A$2:$AB$830,9,FALSE))</f>
        <v>72</v>
      </c>
      <c r="Q1668">
        <f>IF(G1668="GK",VLOOKUP(F1668,'[1]2018GoalKeeper Stats'!$A$2:$S$109,10,FALSE),VLOOKUP(F1668,'[1]2018Player Stats'!$A$2:$AB$830,10,FALSE))</f>
        <v>20</v>
      </c>
      <c r="R1668">
        <f>IF(G1668="GK",VLOOKUP(F1668,'[1]2018GoalKeeper Stats'!$A$2:$S$109,11,FALSE),VLOOKUP(F1668,'[1]2018Player Stats'!$A$2:$AB$830,11,FALSE))</f>
        <v>0</v>
      </c>
      <c r="S1668" t="str">
        <f>IF(G1668="GK",VLOOKUP(F1668,'[1]2018GoalKeeper Stats'!$A$2:$S$109,12,FALSE),VLOOKUP(F1668,'[1]2018Player Stats'!$A$2:$AB$830,12,FALSE))</f>
        <v>0/0</v>
      </c>
      <c r="T1668">
        <f>IF(G1668="GK",VLOOKUP(F1668,'[1]2018GoalKeeper Stats'!$A$2:$S$109,13,FALSE),VLOOKUP(F1668,'[1]2018Player Stats'!$A$2:$AB$830,13,FALSE))</f>
        <v>1</v>
      </c>
      <c r="U1668">
        <f>IF(G1668="GK",VLOOKUP(F1668,'[1]2018GoalKeeper Stats'!$A$2:$S$109,14,FALSE),VLOOKUP(F1668,'[1]2018Player Stats'!$A$2:$AB$830,14,FALSE))</f>
        <v>0</v>
      </c>
      <c r="V1668">
        <f>IF(G1668="GK",VLOOKUP(F1668,'[1]2018GoalKeeper Stats'!$A$2:$S$109,15,FALSE),VLOOKUP(F1668,'[1]2018Player Stats'!$A$2:$AB$830,15,FALSE))</f>
        <v>0.04</v>
      </c>
      <c r="W1668">
        <f>IF(G1668="GK",VLOOKUP(F1668,'[1]2018GoalKeeper Stats'!$A$2:$S$109,16,FALSE),VLOOKUP(F1668,'[1]2018Player Stats'!$A$2:$AB$830,16,FALSE))</f>
        <v>1.4</v>
      </c>
      <c r="X1668">
        <f>IF(G1668="GK",VLOOKUP(F1668,'[1]2018GoalKeeper Stats'!$A$2:$S$109,17,FALSE),VLOOKUP(F1668,'[1]2018Player Stats'!$A$2:$AB$830,17,FALSE))</f>
        <v>3</v>
      </c>
      <c r="Y1668">
        <f>IF(G1668="GK",VLOOKUP(F1668,'[1]2018GoalKeeper Stats'!$A$2:$S$109,18,FALSE),VLOOKUP(F1668,'[1]2018Player Stats'!$A$2:$AB$830,18,FALSE))</f>
        <v>4</v>
      </c>
      <c r="Z1668">
        <f>IF(G1668="GK",VLOOKUP(F1668,'[1]2018GoalKeeper Stats'!$A$2:$S$109,19,FALSE),VLOOKUP(F1668,'[1]2018Player Stats'!$A$2:$AB$830,19,FALSE))</f>
        <v>3</v>
      </c>
      <c r="AA1668">
        <f>IF(G1668="GK",VLOOKUP(F1668,'[1]2018GoalKeeper Stats'!$A$2:$S$109,20,FALSE),VLOOKUP(F1668,'[1]2018Player Stats'!$A$2:$AB$830,20,FALSE))</f>
        <v>0.28000000000000003</v>
      </c>
      <c r="AB1668">
        <f>IF(G1668="GK",VLOOKUP(F1668,'[1]2018GoalKeeper Stats'!$A$2:$S$109,21,FALSE),VLOOKUP(F1668,'[1]2018Player Stats'!$A$2:$AB$830,21,FALSE))</f>
        <v>32</v>
      </c>
      <c r="AC1668">
        <f>IF(G1668="GK",VLOOKUP(F1668,'[1]2018GoalKeeper Stats'!$A$2:$S$109,2,FALSE),VLOOKUP(F1668,'[1]2018Player Stats'!$A$2:$AB$830,22,FALSE))</f>
        <v>83</v>
      </c>
      <c r="AD1668">
        <f>IF(G1668="GK",VLOOKUP(F1668,'[1]2018GoalKeeper Stats'!$A$2:$S$109,23,FALSE),VLOOKUP(F1668,'[1]2018Player Stats'!$A$2:$AB$830,23,FALSE))</f>
        <v>4</v>
      </c>
      <c r="AE1668">
        <f>IF(G1668="GK",VLOOKUP(F1668,'[1]2018GoalKeeper Stats'!$A$2:$S$109,24,FALSE),VLOOKUP(F1668,'[1]2018Player Stats'!$A$2:$AB$830,24,FALSE))</f>
        <v>4</v>
      </c>
      <c r="AF1668">
        <f>IF(G1668="GK",VLOOKUP(F1668,'[1]2018GoalKeeper Stats'!$A$2:$S$109,25,FALSE),VLOOKUP(F1668,'[1]2018Player Stats'!$A$2:$AB$830,25,FALSE))</f>
        <v>1</v>
      </c>
      <c r="AG1668">
        <f>IF(G1668="GK",VLOOKUP(F1668,'[1]2018GoalKeeper Stats'!$A$2:$S$109,26,FALSE),VLOOKUP(F1668,'[1]2018Player Stats'!$A$2:$AB$830,26,FALSE))</f>
        <v>27.78</v>
      </c>
      <c r="AH1668" s="51">
        <v>2018</v>
      </c>
      <c r="AI1668" s="51">
        <v>34</v>
      </c>
      <c r="AJ1668" s="51">
        <v>497</v>
      </c>
      <c r="AK1668" s="51">
        <v>365</v>
      </c>
      <c r="AL1668" s="51">
        <v>41</v>
      </c>
      <c r="AM1668" s="51">
        <v>43</v>
      </c>
      <c r="AN1668" s="51">
        <v>-2</v>
      </c>
      <c r="AO1668" s="52">
        <v>52.08</v>
      </c>
      <c r="AP1668" s="52">
        <v>37.479999999999997</v>
      </c>
      <c r="AQ1668" s="52">
        <v>14.6</v>
      </c>
      <c r="AR1668" s="52">
        <v>-16.600000000000001</v>
      </c>
      <c r="AS1668" s="51">
        <v>51</v>
      </c>
      <c r="AT1668" s="52">
        <v>57.4</v>
      </c>
    </row>
    <row r="1669" spans="1:46">
      <c r="A1669">
        <v>2018</v>
      </c>
      <c r="B1669" t="s">
        <v>193</v>
      </c>
      <c r="C1669" t="s">
        <v>193</v>
      </c>
      <c r="D1669" t="s">
        <v>1929</v>
      </c>
      <c r="E1669" t="s">
        <v>1930</v>
      </c>
      <c r="F1669" t="str">
        <f t="shared" ref="F1669:F1732" si="27">D1669&amp;" "&amp;E1669</f>
        <v>Larrys Mabiala</v>
      </c>
      <c r="G1669" t="s">
        <v>893</v>
      </c>
      <c r="H1669" s="143">
        <v>793333</v>
      </c>
      <c r="I1669" s="143">
        <v>750000</v>
      </c>
      <c r="J1669" t="str">
        <f>IF(G1669="GK",VLOOKUP(F1669,'[1]2018GoalKeeper Stats'!$A$2:$S$109,2,FALSE),VLOOKUP(F1669,'[1]2018Player Stats'!$A$2:$AB$830,2,FALSE))</f>
        <v>POR</v>
      </c>
      <c r="K1669">
        <f>IF(G1669="GK",VLOOKUP(F1669,'[1]2018GoalKeeper Stats'!$A$2:$S$109,4,FALSE),VLOOKUP(F1669,'[1]2018Player Stats'!$A$2:$AB$830,4,FALSE))</f>
        <v>31</v>
      </c>
      <c r="L1669">
        <f>IF(G1669="GK",VLOOKUP(F1669,'[1]2018GoalKeeper Stats'!$A$2:$S$109,5,FALSE),VLOOKUP(F1669,'[1]2018Player Stats'!$A$2:$AB$830,5,FALSE))</f>
        <v>31</v>
      </c>
      <c r="M1669">
        <f>IF(G1669="GK",VLOOKUP(F1669,'[1]2018GoalKeeper Stats'!$A$2:$S$109,6,FALSE),VLOOKUP(F1669,'[1]2018Player Stats'!$A$2:$AB$830,6,FALSE))</f>
        <v>2744</v>
      </c>
      <c r="N1669">
        <f>IF(G1669="GK",VLOOKUP(F1669,'[1]2018GoalKeeper Stats'!$A$2:$S$109,7,FALSE),VLOOKUP(F1669,'[1]2018Player Stats'!$A$2:$AB$830,7,FALSE))</f>
        <v>5</v>
      </c>
      <c r="O1669">
        <f>IF(G1669="GK",VLOOKUP(F1669,'[1]2018GoalKeeper Stats'!$A$2:$S$109,8,FALSE),VLOOKUP(F1669,'[1]2018Player Stats'!$A$2:$AB$830,8,FALSE))</f>
        <v>1</v>
      </c>
      <c r="P1669">
        <f>IF(G1669="GK",VLOOKUP(F1669,'[1]2018GoalKeeper Stats'!$A$2:$S$109,9,FALSE),VLOOKUP(F1669,'[1]2018Player Stats'!$A$2:$AB$830,9,FALSE))</f>
        <v>26</v>
      </c>
      <c r="Q1669">
        <f>IF(G1669="GK",VLOOKUP(F1669,'[1]2018GoalKeeper Stats'!$A$2:$S$109,10,FALSE),VLOOKUP(F1669,'[1]2018Player Stats'!$A$2:$AB$830,10,FALSE))</f>
        <v>11</v>
      </c>
      <c r="R1669">
        <f>IF(G1669="GK",VLOOKUP(F1669,'[1]2018GoalKeeper Stats'!$A$2:$S$109,11,FALSE),VLOOKUP(F1669,'[1]2018Player Stats'!$A$2:$AB$830,11,FALSE))</f>
        <v>2</v>
      </c>
      <c r="S1669" t="str">
        <f>IF(G1669="GK",VLOOKUP(F1669,'[1]2018GoalKeeper Stats'!$A$2:$S$109,12,FALSE),VLOOKUP(F1669,'[1]2018Player Stats'!$A$2:$AB$830,12,FALSE))</f>
        <v>0/0</v>
      </c>
      <c r="T1669">
        <f>IF(G1669="GK",VLOOKUP(F1669,'[1]2018GoalKeeper Stats'!$A$2:$S$109,13,FALSE),VLOOKUP(F1669,'[1]2018Player Stats'!$A$2:$AB$830,13,FALSE))</f>
        <v>2</v>
      </c>
      <c r="U1669">
        <f>IF(G1669="GK",VLOOKUP(F1669,'[1]2018GoalKeeper Stats'!$A$2:$S$109,14,FALSE),VLOOKUP(F1669,'[1]2018Player Stats'!$A$2:$AB$830,14,FALSE))</f>
        <v>3</v>
      </c>
      <c r="V1669">
        <f>IF(G1669="GK",VLOOKUP(F1669,'[1]2018GoalKeeper Stats'!$A$2:$S$109,15,FALSE),VLOOKUP(F1669,'[1]2018Player Stats'!$A$2:$AB$830,15,FALSE))</f>
        <v>0.16</v>
      </c>
      <c r="W1669">
        <f>IF(G1669="GK",VLOOKUP(F1669,'[1]2018GoalKeeper Stats'!$A$2:$S$109,16,FALSE),VLOOKUP(F1669,'[1]2018Player Stats'!$A$2:$AB$830,16,FALSE))</f>
        <v>19.2</v>
      </c>
      <c r="X1669">
        <f>IF(G1669="GK",VLOOKUP(F1669,'[1]2018GoalKeeper Stats'!$A$2:$S$109,17,FALSE),VLOOKUP(F1669,'[1]2018Player Stats'!$A$2:$AB$830,17,FALSE))</f>
        <v>0</v>
      </c>
      <c r="Y1669">
        <f>IF(G1669="GK",VLOOKUP(F1669,'[1]2018GoalKeeper Stats'!$A$2:$S$109,18,FALSE),VLOOKUP(F1669,'[1]2018Player Stats'!$A$2:$AB$830,18,FALSE))</f>
        <v>1</v>
      </c>
      <c r="Z1669">
        <f>IF(G1669="GK",VLOOKUP(F1669,'[1]2018GoalKeeper Stats'!$A$2:$S$109,19,FALSE),VLOOKUP(F1669,'[1]2018Player Stats'!$A$2:$AB$830,19,FALSE))</f>
        <v>0</v>
      </c>
      <c r="AA1669">
        <f>IF(G1669="GK",VLOOKUP(F1669,'[1]2018GoalKeeper Stats'!$A$2:$S$109,20,FALSE),VLOOKUP(F1669,'[1]2018Player Stats'!$A$2:$AB$830,20,FALSE))</f>
        <v>0.03</v>
      </c>
      <c r="AB1669">
        <f>IF(G1669="GK",VLOOKUP(F1669,'[1]2018GoalKeeper Stats'!$A$2:$S$109,21,FALSE),VLOOKUP(F1669,'[1]2018Player Stats'!$A$2:$AB$830,21,FALSE))</f>
        <v>36</v>
      </c>
      <c r="AC1669">
        <f>IF(G1669="GK",VLOOKUP(F1669,'[1]2018GoalKeeper Stats'!$A$2:$S$109,2,FALSE),VLOOKUP(F1669,'[1]2018Player Stats'!$A$2:$AB$830,22,FALSE))</f>
        <v>10</v>
      </c>
      <c r="AD1669">
        <f>IF(G1669="GK",VLOOKUP(F1669,'[1]2018GoalKeeper Stats'!$A$2:$S$109,23,FALSE),VLOOKUP(F1669,'[1]2018Player Stats'!$A$2:$AB$830,23,FALSE))</f>
        <v>0</v>
      </c>
      <c r="AE1669">
        <f>IF(G1669="GK",VLOOKUP(F1669,'[1]2018GoalKeeper Stats'!$A$2:$S$109,24,FALSE),VLOOKUP(F1669,'[1]2018Player Stats'!$A$2:$AB$830,24,FALSE))</f>
        <v>5</v>
      </c>
      <c r="AF1669">
        <f>IF(G1669="GK",VLOOKUP(F1669,'[1]2018GoalKeeper Stats'!$A$2:$S$109,25,FALSE),VLOOKUP(F1669,'[1]2018Player Stats'!$A$2:$AB$830,25,FALSE))</f>
        <v>0</v>
      </c>
      <c r="AG1669">
        <f>IF(G1669="GK",VLOOKUP(F1669,'[1]2018GoalKeeper Stats'!$A$2:$S$109,26,FALSE),VLOOKUP(F1669,'[1]2018Player Stats'!$A$2:$AB$830,26,FALSE))</f>
        <v>42.31</v>
      </c>
      <c r="AH1669" s="51">
        <v>2018</v>
      </c>
      <c r="AI1669" s="51">
        <v>34</v>
      </c>
      <c r="AJ1669" s="51">
        <v>466</v>
      </c>
      <c r="AK1669" s="51">
        <v>452</v>
      </c>
      <c r="AL1669" s="51">
        <v>52</v>
      </c>
      <c r="AM1669" s="51">
        <v>45</v>
      </c>
      <c r="AN1669" s="51">
        <v>7</v>
      </c>
      <c r="AO1669" s="52">
        <v>54.16</v>
      </c>
      <c r="AP1669" s="52">
        <v>47.2</v>
      </c>
      <c r="AQ1669" s="52">
        <v>6.96</v>
      </c>
      <c r="AR1669" s="52">
        <v>0.04</v>
      </c>
      <c r="AS1669" s="51">
        <v>54</v>
      </c>
      <c r="AT1669" s="52">
        <v>50.85</v>
      </c>
    </row>
    <row r="1670" spans="1:46">
      <c r="A1670">
        <v>2018</v>
      </c>
      <c r="B1670" t="s">
        <v>924</v>
      </c>
      <c r="C1670" t="s">
        <v>924</v>
      </c>
      <c r="D1670" t="s">
        <v>932</v>
      </c>
      <c r="E1670" t="s">
        <v>933</v>
      </c>
      <c r="F1670" t="str">
        <f t="shared" si="27"/>
        <v>Matt Besler</v>
      </c>
      <c r="G1670" t="s">
        <v>893</v>
      </c>
      <c r="H1670" s="143">
        <v>783250</v>
      </c>
      <c r="I1670" s="143">
        <v>750000</v>
      </c>
      <c r="J1670" t="str">
        <f>IF(G1670="GK",VLOOKUP(F1670,'[1]2018GoalKeeper Stats'!$A$2:$S$109,2,FALSE),VLOOKUP(F1670,'[1]2018Player Stats'!$A$2:$AB$830,2,FALSE))</f>
        <v>SKC</v>
      </c>
      <c r="K1670">
        <f>IF(G1670="GK",VLOOKUP(F1670,'[1]2018GoalKeeper Stats'!$A$2:$S$109,4,FALSE),VLOOKUP(F1670,'[1]2018Player Stats'!$A$2:$AB$830,4,FALSE))</f>
        <v>31</v>
      </c>
      <c r="L1670">
        <f>IF(G1670="GK",VLOOKUP(F1670,'[1]2018GoalKeeper Stats'!$A$2:$S$109,5,FALSE),VLOOKUP(F1670,'[1]2018Player Stats'!$A$2:$AB$830,5,FALSE))</f>
        <v>31</v>
      </c>
      <c r="M1670">
        <f>IF(G1670="GK",VLOOKUP(F1670,'[1]2018GoalKeeper Stats'!$A$2:$S$109,6,FALSE),VLOOKUP(F1670,'[1]2018Player Stats'!$A$2:$AB$830,6,FALSE))</f>
        <v>2745</v>
      </c>
      <c r="N1670">
        <f>IF(G1670="GK",VLOOKUP(F1670,'[1]2018GoalKeeper Stats'!$A$2:$S$109,7,FALSE),VLOOKUP(F1670,'[1]2018Player Stats'!$A$2:$AB$830,7,FALSE))</f>
        <v>0</v>
      </c>
      <c r="O1670">
        <f>IF(G1670="GK",VLOOKUP(F1670,'[1]2018GoalKeeper Stats'!$A$2:$S$109,8,FALSE),VLOOKUP(F1670,'[1]2018Player Stats'!$A$2:$AB$830,8,FALSE))</f>
        <v>3</v>
      </c>
      <c r="P1670">
        <f>IF(G1670="GK",VLOOKUP(F1670,'[1]2018GoalKeeper Stats'!$A$2:$S$109,9,FALSE),VLOOKUP(F1670,'[1]2018Player Stats'!$A$2:$AB$830,9,FALSE))</f>
        <v>1</v>
      </c>
      <c r="Q1670">
        <f>IF(G1670="GK",VLOOKUP(F1670,'[1]2018GoalKeeper Stats'!$A$2:$S$109,10,FALSE),VLOOKUP(F1670,'[1]2018Player Stats'!$A$2:$AB$830,10,FALSE))</f>
        <v>0</v>
      </c>
      <c r="R1670">
        <f>IF(G1670="GK",VLOOKUP(F1670,'[1]2018GoalKeeper Stats'!$A$2:$S$109,11,FALSE),VLOOKUP(F1670,'[1]2018Player Stats'!$A$2:$AB$830,11,FALSE))</f>
        <v>0</v>
      </c>
      <c r="S1670" t="str">
        <f>IF(G1670="GK",VLOOKUP(F1670,'[1]2018GoalKeeper Stats'!$A$2:$S$109,12,FALSE),VLOOKUP(F1670,'[1]2018Player Stats'!$A$2:$AB$830,12,FALSE))</f>
        <v>0/0</v>
      </c>
      <c r="T1670">
        <f>IF(G1670="GK",VLOOKUP(F1670,'[1]2018GoalKeeper Stats'!$A$2:$S$109,13,FALSE),VLOOKUP(F1670,'[1]2018Player Stats'!$A$2:$AB$830,13,FALSE))</f>
        <v>0</v>
      </c>
      <c r="U1670">
        <f>IF(G1670="GK",VLOOKUP(F1670,'[1]2018GoalKeeper Stats'!$A$2:$S$109,14,FALSE),VLOOKUP(F1670,'[1]2018Player Stats'!$A$2:$AB$830,14,FALSE))</f>
        <v>0</v>
      </c>
      <c r="V1670">
        <f>IF(G1670="GK",VLOOKUP(F1670,'[1]2018GoalKeeper Stats'!$A$2:$S$109,15,FALSE),VLOOKUP(F1670,'[1]2018Player Stats'!$A$2:$AB$830,15,FALSE))</f>
        <v>0</v>
      </c>
      <c r="W1670">
        <f>IF(G1670="GK",VLOOKUP(F1670,'[1]2018GoalKeeper Stats'!$A$2:$S$109,16,FALSE),VLOOKUP(F1670,'[1]2018Player Stats'!$A$2:$AB$830,16,FALSE))</f>
        <v>0</v>
      </c>
      <c r="X1670">
        <f>IF(G1670="GK",VLOOKUP(F1670,'[1]2018GoalKeeper Stats'!$A$2:$S$109,17,FALSE),VLOOKUP(F1670,'[1]2018Player Stats'!$A$2:$AB$830,17,FALSE))</f>
        <v>0</v>
      </c>
      <c r="Y1670">
        <f>IF(G1670="GK",VLOOKUP(F1670,'[1]2018GoalKeeper Stats'!$A$2:$S$109,18,FALSE),VLOOKUP(F1670,'[1]2018Player Stats'!$A$2:$AB$830,18,FALSE))</f>
        <v>2</v>
      </c>
      <c r="Z1670">
        <f>IF(G1670="GK",VLOOKUP(F1670,'[1]2018GoalKeeper Stats'!$A$2:$S$109,19,FALSE),VLOOKUP(F1670,'[1]2018Player Stats'!$A$2:$AB$830,19,FALSE))</f>
        <v>1</v>
      </c>
      <c r="AA1670">
        <f>IF(G1670="GK",VLOOKUP(F1670,'[1]2018GoalKeeper Stats'!$A$2:$S$109,20,FALSE),VLOOKUP(F1670,'[1]2018Player Stats'!$A$2:$AB$830,20,FALSE))</f>
        <v>0.1</v>
      </c>
      <c r="AB1670">
        <f>IF(G1670="GK",VLOOKUP(F1670,'[1]2018GoalKeeper Stats'!$A$2:$S$109,21,FALSE),VLOOKUP(F1670,'[1]2018Player Stats'!$A$2:$AB$830,21,FALSE))</f>
        <v>18</v>
      </c>
      <c r="AC1670">
        <f>IF(G1670="GK",VLOOKUP(F1670,'[1]2018GoalKeeper Stats'!$A$2:$S$109,2,FALSE),VLOOKUP(F1670,'[1]2018Player Stats'!$A$2:$AB$830,22,FALSE))</f>
        <v>11</v>
      </c>
      <c r="AD1670">
        <f>IF(G1670="GK",VLOOKUP(F1670,'[1]2018GoalKeeper Stats'!$A$2:$S$109,23,FALSE),VLOOKUP(F1670,'[1]2018Player Stats'!$A$2:$AB$830,23,FALSE))</f>
        <v>0</v>
      </c>
      <c r="AE1670">
        <f>IF(G1670="GK",VLOOKUP(F1670,'[1]2018GoalKeeper Stats'!$A$2:$S$109,24,FALSE),VLOOKUP(F1670,'[1]2018Player Stats'!$A$2:$AB$830,24,FALSE))</f>
        <v>2</v>
      </c>
      <c r="AF1670">
        <f>IF(G1670="GK",VLOOKUP(F1670,'[1]2018GoalKeeper Stats'!$A$2:$S$109,25,FALSE),VLOOKUP(F1670,'[1]2018Player Stats'!$A$2:$AB$830,25,FALSE))</f>
        <v>0</v>
      </c>
      <c r="AG1670">
        <f>IF(G1670="GK",VLOOKUP(F1670,'[1]2018GoalKeeper Stats'!$A$2:$S$109,26,FALSE),VLOOKUP(F1670,'[1]2018Player Stats'!$A$2:$AB$830,26,FALSE))</f>
        <v>0</v>
      </c>
      <c r="AH1670" s="51">
        <v>2018</v>
      </c>
      <c r="AI1670" s="51">
        <v>34</v>
      </c>
      <c r="AJ1670" s="51">
        <v>583</v>
      </c>
      <c r="AK1670" s="51">
        <v>405</v>
      </c>
      <c r="AL1670" s="51">
        <v>65</v>
      </c>
      <c r="AM1670" s="51">
        <v>39</v>
      </c>
      <c r="AN1670" s="51">
        <v>26</v>
      </c>
      <c r="AO1670" s="52">
        <v>59.95</v>
      </c>
      <c r="AP1670" s="52">
        <v>43.51</v>
      </c>
      <c r="AQ1670" s="52">
        <v>16.43</v>
      </c>
      <c r="AR1670" s="52">
        <v>9.57</v>
      </c>
      <c r="AS1670" s="51">
        <v>62</v>
      </c>
      <c r="AT1670" s="52">
        <v>56.19</v>
      </c>
    </row>
    <row r="1671" spans="1:46">
      <c r="A1671">
        <v>2018</v>
      </c>
      <c r="B1671" t="s">
        <v>924</v>
      </c>
      <c r="C1671" t="s">
        <v>924</v>
      </c>
      <c r="D1671" t="s">
        <v>934</v>
      </c>
      <c r="E1671" t="s">
        <v>935</v>
      </c>
      <c r="F1671" t="str">
        <f t="shared" si="27"/>
        <v>Graham Zusi</v>
      </c>
      <c r="G1671" t="s">
        <v>893</v>
      </c>
      <c r="H1671" s="143">
        <v>782102</v>
      </c>
      <c r="I1671" s="143">
        <v>750000</v>
      </c>
      <c r="J1671" t="str">
        <f>IF(G1671="GK",VLOOKUP(F1671,'[1]2018GoalKeeper Stats'!$A$2:$S$109,2,FALSE),VLOOKUP(F1671,'[1]2018Player Stats'!$A$2:$AB$830,2,FALSE))</f>
        <v>SKC</v>
      </c>
      <c r="K1671">
        <f>IF(G1671="GK",VLOOKUP(F1671,'[1]2018GoalKeeper Stats'!$A$2:$S$109,4,FALSE),VLOOKUP(F1671,'[1]2018Player Stats'!$A$2:$AB$830,4,FALSE))</f>
        <v>34</v>
      </c>
      <c r="L1671">
        <f>IF(G1671="GK",VLOOKUP(F1671,'[1]2018GoalKeeper Stats'!$A$2:$S$109,5,FALSE),VLOOKUP(F1671,'[1]2018Player Stats'!$A$2:$AB$830,5,FALSE))</f>
        <v>34</v>
      </c>
      <c r="M1671">
        <f>IF(G1671="GK",VLOOKUP(F1671,'[1]2018GoalKeeper Stats'!$A$2:$S$109,6,FALSE),VLOOKUP(F1671,'[1]2018Player Stats'!$A$2:$AB$830,6,FALSE))</f>
        <v>3060</v>
      </c>
      <c r="N1671">
        <f>IF(G1671="GK",VLOOKUP(F1671,'[1]2018GoalKeeper Stats'!$A$2:$S$109,7,FALSE),VLOOKUP(F1671,'[1]2018Player Stats'!$A$2:$AB$830,7,FALSE))</f>
        <v>2</v>
      </c>
      <c r="O1671">
        <f>IF(G1671="GK",VLOOKUP(F1671,'[1]2018GoalKeeper Stats'!$A$2:$S$109,8,FALSE),VLOOKUP(F1671,'[1]2018Player Stats'!$A$2:$AB$830,8,FALSE))</f>
        <v>7</v>
      </c>
      <c r="P1671">
        <f>IF(G1671="GK",VLOOKUP(F1671,'[1]2018GoalKeeper Stats'!$A$2:$S$109,9,FALSE),VLOOKUP(F1671,'[1]2018Player Stats'!$A$2:$AB$830,9,FALSE))</f>
        <v>57</v>
      </c>
      <c r="Q1671">
        <f>IF(G1671="GK",VLOOKUP(F1671,'[1]2018GoalKeeper Stats'!$A$2:$S$109,10,FALSE),VLOOKUP(F1671,'[1]2018Player Stats'!$A$2:$AB$830,10,FALSE))</f>
        <v>19</v>
      </c>
      <c r="R1671">
        <f>IF(G1671="GK",VLOOKUP(F1671,'[1]2018GoalKeeper Stats'!$A$2:$S$109,11,FALSE),VLOOKUP(F1671,'[1]2018Player Stats'!$A$2:$AB$830,11,FALSE))</f>
        <v>0</v>
      </c>
      <c r="S1671" t="str">
        <f>IF(G1671="GK",VLOOKUP(F1671,'[1]2018GoalKeeper Stats'!$A$2:$S$109,12,FALSE),VLOOKUP(F1671,'[1]2018Player Stats'!$A$2:$AB$830,12,FALSE))</f>
        <v>0/0</v>
      </c>
      <c r="T1671">
        <f>IF(G1671="GK",VLOOKUP(F1671,'[1]2018GoalKeeper Stats'!$A$2:$S$109,13,FALSE),VLOOKUP(F1671,'[1]2018Player Stats'!$A$2:$AB$830,13,FALSE))</f>
        <v>2</v>
      </c>
      <c r="U1671">
        <f>IF(G1671="GK",VLOOKUP(F1671,'[1]2018GoalKeeper Stats'!$A$2:$S$109,14,FALSE),VLOOKUP(F1671,'[1]2018Player Stats'!$A$2:$AB$830,14,FALSE))</f>
        <v>0</v>
      </c>
      <c r="V1671">
        <f>IF(G1671="GK",VLOOKUP(F1671,'[1]2018GoalKeeper Stats'!$A$2:$S$109,15,FALSE),VLOOKUP(F1671,'[1]2018Player Stats'!$A$2:$AB$830,15,FALSE))</f>
        <v>0.06</v>
      </c>
      <c r="W1671">
        <f>IF(G1671="GK",VLOOKUP(F1671,'[1]2018GoalKeeper Stats'!$A$2:$S$109,16,FALSE),VLOOKUP(F1671,'[1]2018Player Stats'!$A$2:$AB$830,16,FALSE))</f>
        <v>3.5</v>
      </c>
      <c r="X1671">
        <f>IF(G1671="GK",VLOOKUP(F1671,'[1]2018GoalKeeper Stats'!$A$2:$S$109,17,FALSE),VLOOKUP(F1671,'[1]2018Player Stats'!$A$2:$AB$830,17,FALSE))</f>
        <v>2</v>
      </c>
      <c r="Y1671">
        <f>IF(G1671="GK",VLOOKUP(F1671,'[1]2018GoalKeeper Stats'!$A$2:$S$109,18,FALSE),VLOOKUP(F1671,'[1]2018Player Stats'!$A$2:$AB$830,18,FALSE))</f>
        <v>3</v>
      </c>
      <c r="Z1671">
        <f>IF(G1671="GK",VLOOKUP(F1671,'[1]2018GoalKeeper Stats'!$A$2:$S$109,19,FALSE),VLOOKUP(F1671,'[1]2018Player Stats'!$A$2:$AB$830,19,FALSE))</f>
        <v>4</v>
      </c>
      <c r="AA1671">
        <f>IF(G1671="GK",VLOOKUP(F1671,'[1]2018GoalKeeper Stats'!$A$2:$S$109,20,FALSE),VLOOKUP(F1671,'[1]2018Player Stats'!$A$2:$AB$830,20,FALSE))</f>
        <v>0.21</v>
      </c>
      <c r="AB1671">
        <f>IF(G1671="GK",VLOOKUP(F1671,'[1]2018GoalKeeper Stats'!$A$2:$S$109,21,FALSE),VLOOKUP(F1671,'[1]2018Player Stats'!$A$2:$AB$830,21,FALSE))</f>
        <v>21</v>
      </c>
      <c r="AC1671">
        <f>IF(G1671="GK",VLOOKUP(F1671,'[1]2018GoalKeeper Stats'!$A$2:$S$109,2,FALSE),VLOOKUP(F1671,'[1]2018Player Stats'!$A$2:$AB$830,22,FALSE))</f>
        <v>35</v>
      </c>
      <c r="AD1671">
        <f>IF(G1671="GK",VLOOKUP(F1671,'[1]2018GoalKeeper Stats'!$A$2:$S$109,23,FALSE),VLOOKUP(F1671,'[1]2018Player Stats'!$A$2:$AB$830,23,FALSE))</f>
        <v>3</v>
      </c>
      <c r="AE1671">
        <f>IF(G1671="GK",VLOOKUP(F1671,'[1]2018GoalKeeper Stats'!$A$2:$S$109,24,FALSE),VLOOKUP(F1671,'[1]2018Player Stats'!$A$2:$AB$830,24,FALSE))</f>
        <v>2</v>
      </c>
      <c r="AF1671">
        <f>IF(G1671="GK",VLOOKUP(F1671,'[1]2018GoalKeeper Stats'!$A$2:$S$109,25,FALSE),VLOOKUP(F1671,'[1]2018Player Stats'!$A$2:$AB$830,25,FALSE))</f>
        <v>0</v>
      </c>
      <c r="AG1671">
        <f>IF(G1671="GK",VLOOKUP(F1671,'[1]2018GoalKeeper Stats'!$A$2:$S$109,26,FALSE),VLOOKUP(F1671,'[1]2018Player Stats'!$A$2:$AB$830,26,FALSE))</f>
        <v>33.33</v>
      </c>
      <c r="AH1671" s="51">
        <v>2018</v>
      </c>
      <c r="AI1671" s="51">
        <v>34</v>
      </c>
      <c r="AJ1671" s="51">
        <v>583</v>
      </c>
      <c r="AK1671" s="51">
        <v>405</v>
      </c>
      <c r="AL1671" s="51">
        <v>65</v>
      </c>
      <c r="AM1671" s="51">
        <v>39</v>
      </c>
      <c r="AN1671" s="51">
        <v>26</v>
      </c>
      <c r="AO1671" s="52">
        <v>59.95</v>
      </c>
      <c r="AP1671" s="52">
        <v>43.51</v>
      </c>
      <c r="AQ1671" s="52">
        <v>16.43</v>
      </c>
      <c r="AR1671" s="52">
        <v>9.57</v>
      </c>
      <c r="AS1671" s="51">
        <v>62</v>
      </c>
      <c r="AT1671" s="52">
        <v>56.19</v>
      </c>
    </row>
    <row r="1672" spans="1:46">
      <c r="A1672">
        <v>2018</v>
      </c>
      <c r="B1672" t="s">
        <v>205</v>
      </c>
      <c r="C1672" t="s">
        <v>971</v>
      </c>
      <c r="D1672" t="s">
        <v>1159</v>
      </c>
      <c r="E1672" t="s">
        <v>1160</v>
      </c>
      <c r="F1672" t="str">
        <f t="shared" si="27"/>
        <v>Maximiliano Urruti</v>
      </c>
      <c r="G1672" t="s">
        <v>875</v>
      </c>
      <c r="H1672" s="143">
        <v>781000</v>
      </c>
      <c r="I1672" s="143">
        <v>700000</v>
      </c>
      <c r="J1672" t="str">
        <f>IF(G1672="GK",VLOOKUP(F1672,'[1]2018GoalKeeper Stats'!$A$2:$S$109,2,FALSE),VLOOKUP(F1672,'[1]2018Player Stats'!$A$2:$AB$830,2,FALSE))</f>
        <v>MTL</v>
      </c>
      <c r="K1672">
        <f>IF(G1672="GK",VLOOKUP(F1672,'[1]2018GoalKeeper Stats'!$A$2:$S$109,4,FALSE),VLOOKUP(F1672,'[1]2018Player Stats'!$A$2:$AB$830,4,FALSE))</f>
        <v>33</v>
      </c>
      <c r="L1672">
        <f>IF(G1672="GK",VLOOKUP(F1672,'[1]2018GoalKeeper Stats'!$A$2:$S$109,5,FALSE),VLOOKUP(F1672,'[1]2018Player Stats'!$A$2:$AB$830,5,FALSE))</f>
        <v>30</v>
      </c>
      <c r="M1672">
        <f>IF(G1672="GK",VLOOKUP(F1672,'[1]2018GoalKeeper Stats'!$A$2:$S$109,6,FALSE),VLOOKUP(F1672,'[1]2018Player Stats'!$A$2:$AB$830,6,FALSE))</f>
        <v>2735</v>
      </c>
      <c r="N1672">
        <f>IF(G1672="GK",VLOOKUP(F1672,'[1]2018GoalKeeper Stats'!$A$2:$S$109,7,FALSE),VLOOKUP(F1672,'[1]2018Player Stats'!$A$2:$AB$830,7,FALSE))</f>
        <v>8</v>
      </c>
      <c r="O1672">
        <f>IF(G1672="GK",VLOOKUP(F1672,'[1]2018GoalKeeper Stats'!$A$2:$S$109,8,FALSE),VLOOKUP(F1672,'[1]2018Player Stats'!$A$2:$AB$830,8,FALSE))</f>
        <v>11</v>
      </c>
      <c r="P1672">
        <f>IF(G1672="GK",VLOOKUP(F1672,'[1]2018GoalKeeper Stats'!$A$2:$S$109,9,FALSE),VLOOKUP(F1672,'[1]2018Player Stats'!$A$2:$AB$830,9,FALSE))</f>
        <v>117</v>
      </c>
      <c r="Q1672">
        <f>IF(G1672="GK",VLOOKUP(F1672,'[1]2018GoalKeeper Stats'!$A$2:$S$109,10,FALSE),VLOOKUP(F1672,'[1]2018Player Stats'!$A$2:$AB$830,10,FALSE))</f>
        <v>35</v>
      </c>
      <c r="R1672">
        <f>IF(G1672="GK",VLOOKUP(F1672,'[1]2018GoalKeeper Stats'!$A$2:$S$109,11,FALSE),VLOOKUP(F1672,'[1]2018Player Stats'!$A$2:$AB$830,11,FALSE))</f>
        <v>1</v>
      </c>
      <c r="S1672" t="str">
        <f>IF(G1672="GK",VLOOKUP(F1672,'[1]2018GoalKeeper Stats'!$A$2:$S$109,12,FALSE),VLOOKUP(F1672,'[1]2018Player Stats'!$A$2:$AB$830,12,FALSE))</f>
        <v>0/0</v>
      </c>
      <c r="T1672">
        <f>IF(G1672="GK",VLOOKUP(F1672,'[1]2018GoalKeeper Stats'!$A$2:$S$109,13,FALSE),VLOOKUP(F1672,'[1]2018Player Stats'!$A$2:$AB$830,13,FALSE))</f>
        <v>4</v>
      </c>
      <c r="U1672">
        <f>IF(G1672="GK",VLOOKUP(F1672,'[1]2018GoalKeeper Stats'!$A$2:$S$109,14,FALSE),VLOOKUP(F1672,'[1]2018Player Stats'!$A$2:$AB$830,14,FALSE))</f>
        <v>4</v>
      </c>
      <c r="V1672">
        <f>IF(G1672="GK",VLOOKUP(F1672,'[1]2018GoalKeeper Stats'!$A$2:$S$109,15,FALSE),VLOOKUP(F1672,'[1]2018Player Stats'!$A$2:$AB$830,15,FALSE))</f>
        <v>0.26</v>
      </c>
      <c r="W1672">
        <f>IF(G1672="GK",VLOOKUP(F1672,'[1]2018GoalKeeper Stats'!$A$2:$S$109,16,FALSE),VLOOKUP(F1672,'[1]2018Player Stats'!$A$2:$AB$830,16,FALSE))</f>
        <v>6.8</v>
      </c>
      <c r="X1672">
        <f>IF(G1672="GK",VLOOKUP(F1672,'[1]2018GoalKeeper Stats'!$A$2:$S$109,17,FALSE),VLOOKUP(F1672,'[1]2018Player Stats'!$A$2:$AB$830,17,FALSE))</f>
        <v>3</v>
      </c>
      <c r="Y1672">
        <f>IF(G1672="GK",VLOOKUP(F1672,'[1]2018GoalKeeper Stats'!$A$2:$S$109,18,FALSE),VLOOKUP(F1672,'[1]2018Player Stats'!$A$2:$AB$830,18,FALSE))</f>
        <v>4</v>
      </c>
      <c r="Z1672">
        <f>IF(G1672="GK",VLOOKUP(F1672,'[1]2018GoalKeeper Stats'!$A$2:$S$109,19,FALSE),VLOOKUP(F1672,'[1]2018Player Stats'!$A$2:$AB$830,19,FALSE))</f>
        <v>7</v>
      </c>
      <c r="AA1672">
        <f>IF(G1672="GK",VLOOKUP(F1672,'[1]2018GoalKeeper Stats'!$A$2:$S$109,20,FALSE),VLOOKUP(F1672,'[1]2018Player Stats'!$A$2:$AB$830,20,FALSE))</f>
        <v>0.36</v>
      </c>
      <c r="AB1672">
        <f>IF(G1672="GK",VLOOKUP(F1672,'[1]2018GoalKeeper Stats'!$A$2:$S$109,21,FALSE),VLOOKUP(F1672,'[1]2018Player Stats'!$A$2:$AB$830,21,FALSE))</f>
        <v>31</v>
      </c>
      <c r="AC1672">
        <f>IF(G1672="GK",VLOOKUP(F1672,'[1]2018GoalKeeper Stats'!$A$2:$S$109,2,FALSE),VLOOKUP(F1672,'[1]2018Player Stats'!$A$2:$AB$830,22,FALSE))</f>
        <v>49</v>
      </c>
      <c r="AD1672">
        <f>IF(G1672="GK",VLOOKUP(F1672,'[1]2018GoalKeeper Stats'!$A$2:$S$109,23,FALSE),VLOOKUP(F1672,'[1]2018Player Stats'!$A$2:$AB$830,23,FALSE))</f>
        <v>12</v>
      </c>
      <c r="AE1672">
        <f>IF(G1672="GK",VLOOKUP(F1672,'[1]2018GoalKeeper Stats'!$A$2:$S$109,24,FALSE),VLOOKUP(F1672,'[1]2018Player Stats'!$A$2:$AB$830,24,FALSE))</f>
        <v>3</v>
      </c>
      <c r="AF1672">
        <f>IF(G1672="GK",VLOOKUP(F1672,'[1]2018GoalKeeper Stats'!$A$2:$S$109,25,FALSE),VLOOKUP(F1672,'[1]2018Player Stats'!$A$2:$AB$830,25,FALSE))</f>
        <v>0</v>
      </c>
      <c r="AG1672">
        <f>IF(G1672="GK",VLOOKUP(F1672,'[1]2018GoalKeeper Stats'!$A$2:$S$109,26,FALSE),VLOOKUP(F1672,'[1]2018Player Stats'!$A$2:$AB$830,26,FALSE))</f>
        <v>29.91</v>
      </c>
      <c r="AH1672" s="51">
        <v>2018</v>
      </c>
      <c r="AI1672" s="51">
        <v>34</v>
      </c>
      <c r="AJ1672" s="51">
        <v>483</v>
      </c>
      <c r="AK1672" s="51">
        <v>441</v>
      </c>
      <c r="AL1672" s="51">
        <v>50</v>
      </c>
      <c r="AM1672" s="51">
        <v>43</v>
      </c>
      <c r="AN1672" s="51">
        <v>7</v>
      </c>
      <c r="AO1672" s="52">
        <v>51.99</v>
      </c>
      <c r="AP1672" s="52">
        <v>44.67</v>
      </c>
      <c r="AQ1672" s="52">
        <v>7.32</v>
      </c>
      <c r="AR1672" s="52">
        <v>-0.32</v>
      </c>
      <c r="AS1672" s="51">
        <v>57</v>
      </c>
      <c r="AT1672" s="52">
        <v>52.31</v>
      </c>
    </row>
    <row r="1673" spans="1:46">
      <c r="A1673">
        <v>2018</v>
      </c>
      <c r="B1673" t="s">
        <v>211</v>
      </c>
      <c r="C1673" t="s">
        <v>173</v>
      </c>
      <c r="D1673" t="s">
        <v>2137</v>
      </c>
      <c r="E1673" t="s">
        <v>2179</v>
      </c>
      <c r="F1673" t="str">
        <f t="shared" si="27"/>
        <v>Jesus Medina</v>
      </c>
      <c r="G1673" t="s">
        <v>860</v>
      </c>
      <c r="H1673" s="143">
        <v>770833</v>
      </c>
      <c r="I1673" s="143">
        <v>650000</v>
      </c>
      <c r="J1673" t="str">
        <f>IF(G1673="GK",VLOOKUP(F1673,'[1]2018GoalKeeper Stats'!$A$2:$S$109,2,FALSE),VLOOKUP(F1673,'[1]2018Player Stats'!$A$2:$AB$830,2,FALSE))</f>
        <v>NYC</v>
      </c>
      <c r="K1673">
        <f>IF(G1673="GK",VLOOKUP(F1673,'[1]2018GoalKeeper Stats'!$A$2:$S$109,4,FALSE),VLOOKUP(F1673,'[1]2018Player Stats'!$A$2:$AB$830,4,FALSE))</f>
        <v>28</v>
      </c>
      <c r="L1673">
        <f>IF(G1673="GK",VLOOKUP(F1673,'[1]2018GoalKeeper Stats'!$A$2:$S$109,5,FALSE),VLOOKUP(F1673,'[1]2018Player Stats'!$A$2:$AB$830,5,FALSE))</f>
        <v>21</v>
      </c>
      <c r="M1673">
        <f>IF(G1673="GK",VLOOKUP(F1673,'[1]2018GoalKeeper Stats'!$A$2:$S$109,6,FALSE),VLOOKUP(F1673,'[1]2018Player Stats'!$A$2:$AB$830,6,FALSE))</f>
        <v>2005</v>
      </c>
      <c r="N1673">
        <f>IF(G1673="GK",VLOOKUP(F1673,'[1]2018GoalKeeper Stats'!$A$2:$S$109,7,FALSE),VLOOKUP(F1673,'[1]2018Player Stats'!$A$2:$AB$830,7,FALSE))</f>
        <v>6</v>
      </c>
      <c r="O1673">
        <f>IF(G1673="GK",VLOOKUP(F1673,'[1]2018GoalKeeper Stats'!$A$2:$S$109,8,FALSE),VLOOKUP(F1673,'[1]2018Player Stats'!$A$2:$AB$830,8,FALSE))</f>
        <v>7</v>
      </c>
      <c r="P1673">
        <f>IF(G1673="GK",VLOOKUP(F1673,'[1]2018GoalKeeper Stats'!$A$2:$S$109,9,FALSE),VLOOKUP(F1673,'[1]2018Player Stats'!$A$2:$AB$830,9,FALSE))</f>
        <v>46</v>
      </c>
      <c r="Q1673">
        <f>IF(G1673="GK",VLOOKUP(F1673,'[1]2018GoalKeeper Stats'!$A$2:$S$109,10,FALSE),VLOOKUP(F1673,'[1]2018Player Stats'!$A$2:$AB$830,10,FALSE))</f>
        <v>13</v>
      </c>
      <c r="R1673">
        <f>IF(G1673="GK",VLOOKUP(F1673,'[1]2018GoalKeeper Stats'!$A$2:$S$109,11,FALSE),VLOOKUP(F1673,'[1]2018Player Stats'!$A$2:$AB$830,11,FALSE))</f>
        <v>2</v>
      </c>
      <c r="S1673" t="str">
        <f>IF(G1673="GK",VLOOKUP(F1673,'[1]2018GoalKeeper Stats'!$A$2:$S$109,12,FALSE),VLOOKUP(F1673,'[1]2018Player Stats'!$A$2:$AB$830,12,FALSE))</f>
        <v>0/0</v>
      </c>
      <c r="T1673">
        <f>IF(G1673="GK",VLOOKUP(F1673,'[1]2018GoalKeeper Stats'!$A$2:$S$109,13,FALSE),VLOOKUP(F1673,'[1]2018Player Stats'!$A$2:$AB$830,13,FALSE))</f>
        <v>4</v>
      </c>
      <c r="U1673">
        <f>IF(G1673="GK",VLOOKUP(F1673,'[1]2018GoalKeeper Stats'!$A$2:$S$109,14,FALSE),VLOOKUP(F1673,'[1]2018Player Stats'!$A$2:$AB$830,14,FALSE))</f>
        <v>2</v>
      </c>
      <c r="V1673">
        <f>IF(G1673="GK",VLOOKUP(F1673,'[1]2018GoalKeeper Stats'!$A$2:$S$109,15,FALSE),VLOOKUP(F1673,'[1]2018Player Stats'!$A$2:$AB$830,15,FALSE))</f>
        <v>0.27</v>
      </c>
      <c r="W1673">
        <f>IF(G1673="GK",VLOOKUP(F1673,'[1]2018GoalKeeper Stats'!$A$2:$S$109,16,FALSE),VLOOKUP(F1673,'[1]2018Player Stats'!$A$2:$AB$830,16,FALSE))</f>
        <v>13</v>
      </c>
      <c r="X1673">
        <f>IF(G1673="GK",VLOOKUP(F1673,'[1]2018GoalKeeper Stats'!$A$2:$S$109,17,FALSE),VLOOKUP(F1673,'[1]2018Player Stats'!$A$2:$AB$830,17,FALSE))</f>
        <v>1</v>
      </c>
      <c r="Y1673">
        <f>IF(G1673="GK",VLOOKUP(F1673,'[1]2018GoalKeeper Stats'!$A$2:$S$109,18,FALSE),VLOOKUP(F1673,'[1]2018Player Stats'!$A$2:$AB$830,18,FALSE))</f>
        <v>5</v>
      </c>
      <c r="Z1673">
        <f>IF(G1673="GK",VLOOKUP(F1673,'[1]2018GoalKeeper Stats'!$A$2:$S$109,19,FALSE),VLOOKUP(F1673,'[1]2018Player Stats'!$A$2:$AB$830,19,FALSE))</f>
        <v>2</v>
      </c>
      <c r="AA1673">
        <f>IF(G1673="GK",VLOOKUP(F1673,'[1]2018GoalKeeper Stats'!$A$2:$S$109,20,FALSE),VLOOKUP(F1673,'[1]2018Player Stats'!$A$2:$AB$830,20,FALSE))</f>
        <v>0.31</v>
      </c>
      <c r="AB1673">
        <f>IF(G1673="GK",VLOOKUP(F1673,'[1]2018GoalKeeper Stats'!$A$2:$S$109,21,FALSE),VLOOKUP(F1673,'[1]2018Player Stats'!$A$2:$AB$830,21,FALSE))</f>
        <v>13</v>
      </c>
      <c r="AC1673">
        <f>IF(G1673="GK",VLOOKUP(F1673,'[1]2018GoalKeeper Stats'!$A$2:$S$109,2,FALSE),VLOOKUP(F1673,'[1]2018Player Stats'!$A$2:$AB$830,22,FALSE))</f>
        <v>23</v>
      </c>
      <c r="AD1673">
        <f>IF(G1673="GK",VLOOKUP(F1673,'[1]2018GoalKeeper Stats'!$A$2:$S$109,23,FALSE),VLOOKUP(F1673,'[1]2018Player Stats'!$A$2:$AB$830,23,FALSE))</f>
        <v>5</v>
      </c>
      <c r="AE1673">
        <f>IF(G1673="GK",VLOOKUP(F1673,'[1]2018GoalKeeper Stats'!$A$2:$S$109,24,FALSE),VLOOKUP(F1673,'[1]2018Player Stats'!$A$2:$AB$830,24,FALSE))</f>
        <v>1</v>
      </c>
      <c r="AF1673">
        <f>IF(G1673="GK",VLOOKUP(F1673,'[1]2018GoalKeeper Stats'!$A$2:$S$109,25,FALSE),VLOOKUP(F1673,'[1]2018Player Stats'!$A$2:$AB$830,25,FALSE))</f>
        <v>0</v>
      </c>
      <c r="AG1673">
        <f>IF(G1673="GK",VLOOKUP(F1673,'[1]2018GoalKeeper Stats'!$A$2:$S$109,26,FALSE),VLOOKUP(F1673,'[1]2018Player Stats'!$A$2:$AB$830,26,FALSE))</f>
        <v>28.26</v>
      </c>
      <c r="AH1673" s="51">
        <v>2018</v>
      </c>
      <c r="AI1673" s="51">
        <v>34</v>
      </c>
      <c r="AJ1673" s="51">
        <v>533</v>
      </c>
      <c r="AK1673" s="51">
        <v>420</v>
      </c>
      <c r="AL1673" s="51">
        <v>57</v>
      </c>
      <c r="AM1673" s="51">
        <v>44</v>
      </c>
      <c r="AN1673" s="51">
        <v>13</v>
      </c>
      <c r="AO1673" s="52">
        <v>56.43</v>
      </c>
      <c r="AP1673" s="52">
        <v>44.16</v>
      </c>
      <c r="AQ1673" s="52">
        <v>12.27</v>
      </c>
      <c r="AR1673" s="52">
        <v>0.73</v>
      </c>
      <c r="AS1673" s="51">
        <v>56</v>
      </c>
      <c r="AT1673" s="52">
        <v>54.42</v>
      </c>
    </row>
    <row r="1674" spans="1:46">
      <c r="A1674">
        <v>2018</v>
      </c>
      <c r="B1674" t="s">
        <v>212</v>
      </c>
      <c r="C1674" t="s">
        <v>212</v>
      </c>
      <c r="D1674" t="s">
        <v>1388</v>
      </c>
      <c r="E1674" t="s">
        <v>1901</v>
      </c>
      <c r="F1674" t="str">
        <f t="shared" si="27"/>
        <v>Hector Villalba</v>
      </c>
      <c r="G1674" t="s">
        <v>875</v>
      </c>
      <c r="H1674" s="143">
        <v>770750</v>
      </c>
      <c r="I1674" s="143">
        <v>663000</v>
      </c>
      <c r="J1674" t="str">
        <f>IF(G1674="GK",VLOOKUP(F1674,'[1]2018GoalKeeper Stats'!$A$2:$S$109,2,FALSE),VLOOKUP(F1674,'[1]2018Player Stats'!$A$2:$AB$830,2,FALSE))</f>
        <v>ATL</v>
      </c>
      <c r="K1674">
        <f>IF(G1674="GK",VLOOKUP(F1674,'[1]2018GoalKeeper Stats'!$A$2:$S$109,4,FALSE),VLOOKUP(F1674,'[1]2018Player Stats'!$A$2:$AB$830,4,FALSE))</f>
        <v>28</v>
      </c>
      <c r="L1674">
        <f>IF(G1674="GK",VLOOKUP(F1674,'[1]2018GoalKeeper Stats'!$A$2:$S$109,5,FALSE),VLOOKUP(F1674,'[1]2018Player Stats'!$A$2:$AB$830,5,FALSE))</f>
        <v>21</v>
      </c>
      <c r="M1674">
        <f>IF(G1674="GK",VLOOKUP(F1674,'[1]2018GoalKeeper Stats'!$A$2:$S$109,6,FALSE),VLOOKUP(F1674,'[1]2018Player Stats'!$A$2:$AB$830,6,FALSE))</f>
        <v>1787</v>
      </c>
      <c r="N1674">
        <f>IF(G1674="GK",VLOOKUP(F1674,'[1]2018GoalKeeper Stats'!$A$2:$S$109,7,FALSE),VLOOKUP(F1674,'[1]2018Player Stats'!$A$2:$AB$830,7,FALSE))</f>
        <v>7</v>
      </c>
      <c r="O1674">
        <f>IF(G1674="GK",VLOOKUP(F1674,'[1]2018GoalKeeper Stats'!$A$2:$S$109,8,FALSE),VLOOKUP(F1674,'[1]2018Player Stats'!$A$2:$AB$830,8,FALSE))</f>
        <v>9</v>
      </c>
      <c r="P1674">
        <f>IF(G1674="GK",VLOOKUP(F1674,'[1]2018GoalKeeper Stats'!$A$2:$S$109,9,FALSE),VLOOKUP(F1674,'[1]2018Player Stats'!$A$2:$AB$830,9,FALSE))</f>
        <v>68</v>
      </c>
      <c r="Q1674">
        <f>IF(G1674="GK",VLOOKUP(F1674,'[1]2018GoalKeeper Stats'!$A$2:$S$109,10,FALSE),VLOOKUP(F1674,'[1]2018Player Stats'!$A$2:$AB$830,10,FALSE))</f>
        <v>28</v>
      </c>
      <c r="R1674">
        <f>IF(G1674="GK",VLOOKUP(F1674,'[1]2018GoalKeeper Stats'!$A$2:$S$109,11,FALSE),VLOOKUP(F1674,'[1]2018Player Stats'!$A$2:$AB$830,11,FALSE))</f>
        <v>1</v>
      </c>
      <c r="S1674" t="str">
        <f>IF(G1674="GK",VLOOKUP(F1674,'[1]2018GoalKeeper Stats'!$A$2:$S$109,12,FALSE),VLOOKUP(F1674,'[1]2018Player Stats'!$A$2:$AB$830,12,FALSE))</f>
        <v>0/0</v>
      </c>
      <c r="T1674">
        <f>IF(G1674="GK",VLOOKUP(F1674,'[1]2018GoalKeeper Stats'!$A$2:$S$109,13,FALSE),VLOOKUP(F1674,'[1]2018Player Stats'!$A$2:$AB$830,13,FALSE))</f>
        <v>3</v>
      </c>
      <c r="U1674">
        <f>IF(G1674="GK",VLOOKUP(F1674,'[1]2018GoalKeeper Stats'!$A$2:$S$109,14,FALSE),VLOOKUP(F1674,'[1]2018Player Stats'!$A$2:$AB$830,14,FALSE))</f>
        <v>4</v>
      </c>
      <c r="V1674">
        <f>IF(G1674="GK",VLOOKUP(F1674,'[1]2018GoalKeeper Stats'!$A$2:$S$109,15,FALSE),VLOOKUP(F1674,'[1]2018Player Stats'!$A$2:$AB$830,15,FALSE))</f>
        <v>0.35</v>
      </c>
      <c r="W1674">
        <f>IF(G1674="GK",VLOOKUP(F1674,'[1]2018GoalKeeper Stats'!$A$2:$S$109,16,FALSE),VLOOKUP(F1674,'[1]2018Player Stats'!$A$2:$AB$830,16,FALSE))</f>
        <v>10.3</v>
      </c>
      <c r="X1674">
        <f>IF(G1674="GK",VLOOKUP(F1674,'[1]2018GoalKeeper Stats'!$A$2:$S$109,17,FALSE),VLOOKUP(F1674,'[1]2018Player Stats'!$A$2:$AB$830,17,FALSE))</f>
        <v>2</v>
      </c>
      <c r="Y1674">
        <f>IF(G1674="GK",VLOOKUP(F1674,'[1]2018GoalKeeper Stats'!$A$2:$S$109,18,FALSE),VLOOKUP(F1674,'[1]2018Player Stats'!$A$2:$AB$830,18,FALSE))</f>
        <v>7</v>
      </c>
      <c r="Z1674">
        <f>IF(G1674="GK",VLOOKUP(F1674,'[1]2018GoalKeeper Stats'!$A$2:$S$109,19,FALSE),VLOOKUP(F1674,'[1]2018Player Stats'!$A$2:$AB$830,19,FALSE))</f>
        <v>2</v>
      </c>
      <c r="AA1674">
        <f>IF(G1674="GK",VLOOKUP(F1674,'[1]2018GoalKeeper Stats'!$A$2:$S$109,20,FALSE),VLOOKUP(F1674,'[1]2018Player Stats'!$A$2:$AB$830,20,FALSE))</f>
        <v>0.45</v>
      </c>
      <c r="AB1674">
        <f>IF(G1674="GK",VLOOKUP(F1674,'[1]2018GoalKeeper Stats'!$A$2:$S$109,21,FALSE),VLOOKUP(F1674,'[1]2018Player Stats'!$A$2:$AB$830,21,FALSE))</f>
        <v>11</v>
      </c>
      <c r="AC1674">
        <f>IF(G1674="GK",VLOOKUP(F1674,'[1]2018GoalKeeper Stats'!$A$2:$S$109,2,FALSE),VLOOKUP(F1674,'[1]2018Player Stats'!$A$2:$AB$830,22,FALSE))</f>
        <v>12</v>
      </c>
      <c r="AD1674">
        <f>IF(G1674="GK",VLOOKUP(F1674,'[1]2018GoalKeeper Stats'!$A$2:$S$109,23,FALSE),VLOOKUP(F1674,'[1]2018Player Stats'!$A$2:$AB$830,23,FALSE))</f>
        <v>8</v>
      </c>
      <c r="AE1674">
        <f>IF(G1674="GK",VLOOKUP(F1674,'[1]2018GoalKeeper Stats'!$A$2:$S$109,24,FALSE),VLOOKUP(F1674,'[1]2018Player Stats'!$A$2:$AB$830,24,FALSE))</f>
        <v>4</v>
      </c>
      <c r="AF1674">
        <f>IF(G1674="GK",VLOOKUP(F1674,'[1]2018GoalKeeper Stats'!$A$2:$S$109,25,FALSE),VLOOKUP(F1674,'[1]2018Player Stats'!$A$2:$AB$830,25,FALSE))</f>
        <v>0</v>
      </c>
      <c r="AG1674">
        <f>IF(G1674="GK",VLOOKUP(F1674,'[1]2018GoalKeeper Stats'!$A$2:$S$109,26,FALSE),VLOOKUP(F1674,'[1]2018Player Stats'!$A$2:$AB$830,26,FALSE))</f>
        <v>41.18</v>
      </c>
      <c r="AH1674" s="51">
        <v>2018</v>
      </c>
      <c r="AI1674" s="51">
        <v>34</v>
      </c>
      <c r="AJ1674" s="51">
        <v>511</v>
      </c>
      <c r="AK1674" s="51">
        <v>377</v>
      </c>
      <c r="AL1674" s="51">
        <v>67</v>
      </c>
      <c r="AM1674" s="51">
        <v>44</v>
      </c>
      <c r="AN1674" s="51">
        <v>23</v>
      </c>
      <c r="AO1674" s="52">
        <v>71.87</v>
      </c>
      <c r="AP1674" s="52">
        <v>40.42</v>
      </c>
      <c r="AQ1674" s="52">
        <v>31.45</v>
      </c>
      <c r="AR1674" s="52">
        <v>-8.4499999999999993</v>
      </c>
      <c r="AS1674" s="51">
        <v>69</v>
      </c>
      <c r="AT1674" s="52">
        <v>64.97</v>
      </c>
    </row>
    <row r="1675" spans="1:46">
      <c r="A1675">
        <v>2018</v>
      </c>
      <c r="B1675" t="s">
        <v>203</v>
      </c>
      <c r="C1675" t="s">
        <v>203</v>
      </c>
      <c r="D1675" t="s">
        <v>955</v>
      </c>
      <c r="E1675" t="s">
        <v>956</v>
      </c>
      <c r="F1675" t="str">
        <f t="shared" si="27"/>
        <v>Brek Shea</v>
      </c>
      <c r="G1675" t="s">
        <v>1044</v>
      </c>
      <c r="H1675" s="143">
        <v>745000</v>
      </c>
      <c r="I1675" s="143">
        <v>700000</v>
      </c>
      <c r="J1675" t="str">
        <f>IF(G1675="GK",VLOOKUP(F1675,'[1]2018GoalKeeper Stats'!$A$2:$S$109,2,FALSE),VLOOKUP(F1675,'[1]2018Player Stats'!$A$2:$AB$830,2,FALSE))</f>
        <v>MIA</v>
      </c>
      <c r="K1675">
        <f>IF(G1675="GK",VLOOKUP(F1675,'[1]2018GoalKeeper Stats'!$A$2:$S$109,4,FALSE),VLOOKUP(F1675,'[1]2018Player Stats'!$A$2:$AB$830,4,FALSE))</f>
        <v>28</v>
      </c>
      <c r="L1675">
        <f>IF(G1675="GK",VLOOKUP(F1675,'[1]2018GoalKeeper Stats'!$A$2:$S$109,5,FALSE),VLOOKUP(F1675,'[1]2018Player Stats'!$A$2:$AB$830,5,FALSE))</f>
        <v>15</v>
      </c>
      <c r="M1675">
        <f>IF(G1675="GK",VLOOKUP(F1675,'[1]2018GoalKeeper Stats'!$A$2:$S$109,6,FALSE),VLOOKUP(F1675,'[1]2018Player Stats'!$A$2:$AB$830,6,FALSE))</f>
        <v>1521</v>
      </c>
      <c r="N1675">
        <f>IF(G1675="GK",VLOOKUP(F1675,'[1]2018GoalKeeper Stats'!$A$2:$S$109,7,FALSE),VLOOKUP(F1675,'[1]2018Player Stats'!$A$2:$AB$830,7,FALSE))</f>
        <v>3</v>
      </c>
      <c r="O1675">
        <f>IF(G1675="GK",VLOOKUP(F1675,'[1]2018GoalKeeper Stats'!$A$2:$S$109,8,FALSE),VLOOKUP(F1675,'[1]2018Player Stats'!$A$2:$AB$830,8,FALSE))</f>
        <v>2</v>
      </c>
      <c r="P1675">
        <f>IF(G1675="GK",VLOOKUP(F1675,'[1]2018GoalKeeper Stats'!$A$2:$S$109,9,FALSE),VLOOKUP(F1675,'[1]2018Player Stats'!$A$2:$AB$830,9,FALSE))</f>
        <v>24</v>
      </c>
      <c r="Q1675">
        <f>IF(G1675="GK",VLOOKUP(F1675,'[1]2018GoalKeeper Stats'!$A$2:$S$109,10,FALSE),VLOOKUP(F1675,'[1]2018Player Stats'!$A$2:$AB$830,10,FALSE))</f>
        <v>9</v>
      </c>
      <c r="R1675">
        <f>IF(G1675="GK",VLOOKUP(F1675,'[1]2018GoalKeeper Stats'!$A$2:$S$109,11,FALSE),VLOOKUP(F1675,'[1]2018Player Stats'!$A$2:$AB$830,11,FALSE))</f>
        <v>1</v>
      </c>
      <c r="S1675" t="str">
        <f>IF(G1675="GK",VLOOKUP(F1675,'[1]2018GoalKeeper Stats'!$A$2:$S$109,12,FALSE),VLOOKUP(F1675,'[1]2018Player Stats'!$A$2:$AB$830,12,FALSE))</f>
        <v>0/0</v>
      </c>
      <c r="T1675">
        <f>IF(G1675="GK",VLOOKUP(F1675,'[1]2018GoalKeeper Stats'!$A$2:$S$109,13,FALSE),VLOOKUP(F1675,'[1]2018Player Stats'!$A$2:$AB$830,13,FALSE))</f>
        <v>0</v>
      </c>
      <c r="U1675">
        <f>IF(G1675="GK",VLOOKUP(F1675,'[1]2018GoalKeeper Stats'!$A$2:$S$109,14,FALSE),VLOOKUP(F1675,'[1]2018Player Stats'!$A$2:$AB$830,14,FALSE))</f>
        <v>3</v>
      </c>
      <c r="V1675">
        <f>IF(G1675="GK",VLOOKUP(F1675,'[1]2018GoalKeeper Stats'!$A$2:$S$109,15,FALSE),VLOOKUP(F1675,'[1]2018Player Stats'!$A$2:$AB$830,15,FALSE))</f>
        <v>0.18</v>
      </c>
      <c r="W1675">
        <f>IF(G1675="GK",VLOOKUP(F1675,'[1]2018GoalKeeper Stats'!$A$2:$S$109,16,FALSE),VLOOKUP(F1675,'[1]2018Player Stats'!$A$2:$AB$830,16,FALSE))</f>
        <v>12.5</v>
      </c>
      <c r="X1675">
        <f>IF(G1675="GK",VLOOKUP(F1675,'[1]2018GoalKeeper Stats'!$A$2:$S$109,17,FALSE),VLOOKUP(F1675,'[1]2018Player Stats'!$A$2:$AB$830,17,FALSE))</f>
        <v>1</v>
      </c>
      <c r="Y1675">
        <f>IF(G1675="GK",VLOOKUP(F1675,'[1]2018GoalKeeper Stats'!$A$2:$S$109,18,FALSE),VLOOKUP(F1675,'[1]2018Player Stats'!$A$2:$AB$830,18,FALSE))</f>
        <v>0</v>
      </c>
      <c r="Z1675">
        <f>IF(G1675="GK",VLOOKUP(F1675,'[1]2018GoalKeeper Stats'!$A$2:$S$109,19,FALSE),VLOOKUP(F1675,'[1]2018Player Stats'!$A$2:$AB$830,19,FALSE))</f>
        <v>2</v>
      </c>
      <c r="AA1675">
        <f>IF(G1675="GK",VLOOKUP(F1675,'[1]2018GoalKeeper Stats'!$A$2:$S$109,20,FALSE),VLOOKUP(F1675,'[1]2018Player Stats'!$A$2:$AB$830,20,FALSE))</f>
        <v>0.12</v>
      </c>
      <c r="AB1675">
        <f>IF(G1675="GK",VLOOKUP(F1675,'[1]2018GoalKeeper Stats'!$A$2:$S$109,21,FALSE),VLOOKUP(F1675,'[1]2018Player Stats'!$A$2:$AB$830,21,FALSE))</f>
        <v>18</v>
      </c>
      <c r="AC1675">
        <f>IF(G1675="GK",VLOOKUP(F1675,'[1]2018GoalKeeper Stats'!$A$2:$S$109,2,FALSE),VLOOKUP(F1675,'[1]2018Player Stats'!$A$2:$AB$830,22,FALSE))</f>
        <v>13</v>
      </c>
      <c r="AD1675">
        <f>IF(G1675="GK",VLOOKUP(F1675,'[1]2018GoalKeeper Stats'!$A$2:$S$109,23,FALSE),VLOOKUP(F1675,'[1]2018Player Stats'!$A$2:$AB$830,23,FALSE))</f>
        <v>12</v>
      </c>
      <c r="AE1675">
        <f>IF(G1675="GK",VLOOKUP(F1675,'[1]2018GoalKeeper Stats'!$A$2:$S$109,24,FALSE),VLOOKUP(F1675,'[1]2018Player Stats'!$A$2:$AB$830,24,FALSE))</f>
        <v>3</v>
      </c>
      <c r="AF1675">
        <f>IF(G1675="GK",VLOOKUP(F1675,'[1]2018GoalKeeper Stats'!$A$2:$S$109,25,FALSE),VLOOKUP(F1675,'[1]2018Player Stats'!$A$2:$AB$830,25,FALSE))</f>
        <v>0</v>
      </c>
      <c r="AG1675">
        <f>IF(G1675="GK",VLOOKUP(F1675,'[1]2018GoalKeeper Stats'!$A$2:$S$109,26,FALSE),VLOOKUP(F1675,'[1]2018Player Stats'!$A$2:$AB$830,26,FALSE))</f>
        <v>37.5</v>
      </c>
      <c r="AH1675" s="51">
        <v>2018</v>
      </c>
      <c r="AI1675" s="51">
        <v>34</v>
      </c>
      <c r="AJ1675" s="51">
        <v>419</v>
      </c>
      <c r="AK1675" s="51">
        <v>516</v>
      </c>
      <c r="AL1675" s="51">
        <v>53</v>
      </c>
      <c r="AM1675" s="51">
        <v>64</v>
      </c>
      <c r="AN1675" s="51">
        <v>-11</v>
      </c>
      <c r="AO1675" s="52">
        <v>51.67</v>
      </c>
      <c r="AP1675" s="52">
        <v>58.26</v>
      </c>
      <c r="AQ1675" s="52">
        <v>-6.59</v>
      </c>
      <c r="AR1675" s="52">
        <v>-4.41</v>
      </c>
      <c r="AS1675" s="51">
        <v>47</v>
      </c>
      <c r="AT1675" s="52">
        <v>43.69</v>
      </c>
    </row>
    <row r="1676" spans="1:46">
      <c r="A1676">
        <v>2018</v>
      </c>
      <c r="B1676" t="s">
        <v>205</v>
      </c>
      <c r="C1676" t="s">
        <v>971</v>
      </c>
      <c r="D1676" t="s">
        <v>1485</v>
      </c>
      <c r="E1676" t="s">
        <v>1699</v>
      </c>
      <c r="F1676" t="str">
        <f t="shared" si="27"/>
        <v>Carlos Gruezo</v>
      </c>
      <c r="G1676" t="s">
        <v>860</v>
      </c>
      <c r="H1676" s="143">
        <v>730750</v>
      </c>
      <c r="I1676" s="143">
        <v>595000</v>
      </c>
      <c r="J1676" t="str">
        <f>IF(G1676="GK",VLOOKUP(F1676,'[1]2018GoalKeeper Stats'!$A$2:$S$109,2,FALSE),VLOOKUP(F1676,'[1]2018Player Stats'!$A$2:$AB$830,2,FALSE))</f>
        <v>DAL</v>
      </c>
      <c r="K1676">
        <f>IF(G1676="GK",VLOOKUP(F1676,'[1]2018GoalKeeper Stats'!$A$2:$S$109,4,FALSE),VLOOKUP(F1676,'[1]2018Player Stats'!$A$2:$AB$830,4,FALSE))</f>
        <v>31</v>
      </c>
      <c r="L1676">
        <f>IF(G1676="GK",VLOOKUP(F1676,'[1]2018GoalKeeper Stats'!$A$2:$S$109,5,FALSE),VLOOKUP(F1676,'[1]2018Player Stats'!$A$2:$AB$830,5,FALSE))</f>
        <v>28</v>
      </c>
      <c r="M1676">
        <f>IF(G1676="GK",VLOOKUP(F1676,'[1]2018GoalKeeper Stats'!$A$2:$S$109,6,FALSE),VLOOKUP(F1676,'[1]2018Player Stats'!$A$2:$AB$830,6,FALSE))</f>
        <v>2508</v>
      </c>
      <c r="N1676">
        <f>IF(G1676="GK",VLOOKUP(F1676,'[1]2018GoalKeeper Stats'!$A$2:$S$109,7,FALSE),VLOOKUP(F1676,'[1]2018Player Stats'!$A$2:$AB$830,7,FALSE))</f>
        <v>2</v>
      </c>
      <c r="O1676">
        <f>IF(G1676="GK",VLOOKUP(F1676,'[1]2018GoalKeeper Stats'!$A$2:$S$109,8,FALSE),VLOOKUP(F1676,'[1]2018Player Stats'!$A$2:$AB$830,8,FALSE))</f>
        <v>1</v>
      </c>
      <c r="P1676">
        <f>IF(G1676="GK",VLOOKUP(F1676,'[1]2018GoalKeeper Stats'!$A$2:$S$109,9,FALSE),VLOOKUP(F1676,'[1]2018Player Stats'!$A$2:$AB$830,9,FALSE))</f>
        <v>28</v>
      </c>
      <c r="Q1676">
        <f>IF(G1676="GK",VLOOKUP(F1676,'[1]2018GoalKeeper Stats'!$A$2:$S$109,10,FALSE),VLOOKUP(F1676,'[1]2018Player Stats'!$A$2:$AB$830,10,FALSE))</f>
        <v>6</v>
      </c>
      <c r="R1676">
        <f>IF(G1676="GK",VLOOKUP(F1676,'[1]2018GoalKeeper Stats'!$A$2:$S$109,11,FALSE),VLOOKUP(F1676,'[1]2018Player Stats'!$A$2:$AB$830,11,FALSE))</f>
        <v>1</v>
      </c>
      <c r="S1676" t="str">
        <f>IF(G1676="GK",VLOOKUP(F1676,'[1]2018GoalKeeper Stats'!$A$2:$S$109,12,FALSE),VLOOKUP(F1676,'[1]2018Player Stats'!$A$2:$AB$830,12,FALSE))</f>
        <v>0/0</v>
      </c>
      <c r="T1676">
        <f>IF(G1676="GK",VLOOKUP(F1676,'[1]2018GoalKeeper Stats'!$A$2:$S$109,13,FALSE),VLOOKUP(F1676,'[1]2018Player Stats'!$A$2:$AB$830,13,FALSE))</f>
        <v>1</v>
      </c>
      <c r="U1676">
        <f>IF(G1676="GK",VLOOKUP(F1676,'[1]2018GoalKeeper Stats'!$A$2:$S$109,14,FALSE),VLOOKUP(F1676,'[1]2018Player Stats'!$A$2:$AB$830,14,FALSE))</f>
        <v>1</v>
      </c>
      <c r="V1676">
        <f>IF(G1676="GK",VLOOKUP(F1676,'[1]2018GoalKeeper Stats'!$A$2:$S$109,15,FALSE),VLOOKUP(F1676,'[1]2018Player Stats'!$A$2:$AB$830,15,FALSE))</f>
        <v>7.0000000000000007E-2</v>
      </c>
      <c r="W1676">
        <f>IF(G1676="GK",VLOOKUP(F1676,'[1]2018GoalKeeper Stats'!$A$2:$S$109,16,FALSE),VLOOKUP(F1676,'[1]2018Player Stats'!$A$2:$AB$830,16,FALSE))</f>
        <v>7.1</v>
      </c>
      <c r="X1676">
        <f>IF(G1676="GK",VLOOKUP(F1676,'[1]2018GoalKeeper Stats'!$A$2:$S$109,17,FALSE),VLOOKUP(F1676,'[1]2018Player Stats'!$A$2:$AB$830,17,FALSE))</f>
        <v>0</v>
      </c>
      <c r="Y1676">
        <f>IF(G1676="GK",VLOOKUP(F1676,'[1]2018GoalKeeper Stats'!$A$2:$S$109,18,FALSE),VLOOKUP(F1676,'[1]2018Player Stats'!$A$2:$AB$830,18,FALSE))</f>
        <v>1</v>
      </c>
      <c r="Z1676">
        <f>IF(G1676="GK",VLOOKUP(F1676,'[1]2018GoalKeeper Stats'!$A$2:$S$109,19,FALSE),VLOOKUP(F1676,'[1]2018Player Stats'!$A$2:$AB$830,19,FALSE))</f>
        <v>0</v>
      </c>
      <c r="AA1676">
        <f>IF(G1676="GK",VLOOKUP(F1676,'[1]2018GoalKeeper Stats'!$A$2:$S$109,20,FALSE),VLOOKUP(F1676,'[1]2018Player Stats'!$A$2:$AB$830,20,FALSE))</f>
        <v>0.04</v>
      </c>
      <c r="AB1676">
        <f>IF(G1676="GK",VLOOKUP(F1676,'[1]2018GoalKeeper Stats'!$A$2:$S$109,21,FALSE),VLOOKUP(F1676,'[1]2018Player Stats'!$A$2:$AB$830,21,FALSE))</f>
        <v>49</v>
      </c>
      <c r="AC1676">
        <f>IF(G1676="GK",VLOOKUP(F1676,'[1]2018GoalKeeper Stats'!$A$2:$S$109,2,FALSE),VLOOKUP(F1676,'[1]2018Player Stats'!$A$2:$AB$830,22,FALSE))</f>
        <v>11</v>
      </c>
      <c r="AD1676">
        <f>IF(G1676="GK",VLOOKUP(F1676,'[1]2018GoalKeeper Stats'!$A$2:$S$109,23,FALSE),VLOOKUP(F1676,'[1]2018Player Stats'!$A$2:$AB$830,23,FALSE))</f>
        <v>1</v>
      </c>
      <c r="AE1676">
        <f>IF(G1676="GK",VLOOKUP(F1676,'[1]2018GoalKeeper Stats'!$A$2:$S$109,24,FALSE),VLOOKUP(F1676,'[1]2018Player Stats'!$A$2:$AB$830,24,FALSE))</f>
        <v>8</v>
      </c>
      <c r="AF1676">
        <f>IF(G1676="GK",VLOOKUP(F1676,'[1]2018GoalKeeper Stats'!$A$2:$S$109,25,FALSE),VLOOKUP(F1676,'[1]2018Player Stats'!$A$2:$AB$830,25,FALSE))</f>
        <v>0</v>
      </c>
      <c r="AG1676">
        <f>IF(G1676="GK",VLOOKUP(F1676,'[1]2018GoalKeeper Stats'!$A$2:$S$109,26,FALSE),VLOOKUP(F1676,'[1]2018Player Stats'!$A$2:$AB$830,26,FALSE))</f>
        <v>21.43</v>
      </c>
      <c r="AH1676" s="51">
        <v>2018</v>
      </c>
      <c r="AI1676" s="51">
        <v>34</v>
      </c>
      <c r="AJ1676" s="51">
        <v>483</v>
      </c>
      <c r="AK1676" s="51">
        <v>441</v>
      </c>
      <c r="AL1676" s="51">
        <v>50</v>
      </c>
      <c r="AM1676" s="51">
        <v>43</v>
      </c>
      <c r="AN1676" s="51">
        <v>7</v>
      </c>
      <c r="AO1676" s="52">
        <v>51.99</v>
      </c>
      <c r="AP1676" s="52">
        <v>44.67</v>
      </c>
      <c r="AQ1676" s="52">
        <v>7.32</v>
      </c>
      <c r="AR1676" s="52">
        <v>-0.32</v>
      </c>
      <c r="AS1676" s="51">
        <v>57</v>
      </c>
      <c r="AT1676" s="52">
        <v>52.31</v>
      </c>
    </row>
    <row r="1677" spans="1:46">
      <c r="A1677">
        <v>2018</v>
      </c>
      <c r="B1677" t="s">
        <v>195</v>
      </c>
      <c r="C1677" t="s">
        <v>866</v>
      </c>
      <c r="D1677" t="s">
        <v>1722</v>
      </c>
      <c r="E1677" t="s">
        <v>1723</v>
      </c>
      <c r="F1677" t="str">
        <f t="shared" si="27"/>
        <v>Ashley Cole</v>
      </c>
      <c r="G1677" t="s">
        <v>893</v>
      </c>
      <c r="H1677" s="143">
        <v>722500</v>
      </c>
      <c r="I1677" s="143">
        <v>450000</v>
      </c>
      <c r="J1677" t="str">
        <f>IF(G1677="GK",VLOOKUP(F1677,'[1]2018GoalKeeper Stats'!$A$2:$S$109,2,FALSE),VLOOKUP(F1677,'[1]2018Player Stats'!$A$2:$AB$830,2,FALSE))</f>
        <v>LA</v>
      </c>
      <c r="K1677">
        <f>IF(G1677="GK",VLOOKUP(F1677,'[1]2018GoalKeeper Stats'!$A$2:$S$109,4,FALSE),VLOOKUP(F1677,'[1]2018Player Stats'!$A$2:$AB$830,4,FALSE))</f>
        <v>31</v>
      </c>
      <c r="L1677">
        <f>IF(G1677="GK",VLOOKUP(F1677,'[1]2018GoalKeeper Stats'!$A$2:$S$109,5,FALSE),VLOOKUP(F1677,'[1]2018Player Stats'!$A$2:$AB$830,5,FALSE))</f>
        <v>30</v>
      </c>
      <c r="M1677">
        <f>IF(G1677="GK",VLOOKUP(F1677,'[1]2018GoalKeeper Stats'!$A$2:$S$109,6,FALSE),VLOOKUP(F1677,'[1]2018Player Stats'!$A$2:$AB$830,6,FALSE))</f>
        <v>2687</v>
      </c>
      <c r="N1677">
        <f>IF(G1677="GK",VLOOKUP(F1677,'[1]2018GoalKeeper Stats'!$A$2:$S$109,7,FALSE),VLOOKUP(F1677,'[1]2018Player Stats'!$A$2:$AB$830,7,FALSE))</f>
        <v>1</v>
      </c>
      <c r="O1677">
        <f>IF(G1677="GK",VLOOKUP(F1677,'[1]2018GoalKeeper Stats'!$A$2:$S$109,8,FALSE),VLOOKUP(F1677,'[1]2018Player Stats'!$A$2:$AB$830,8,FALSE))</f>
        <v>10</v>
      </c>
      <c r="P1677">
        <f>IF(G1677="GK",VLOOKUP(F1677,'[1]2018GoalKeeper Stats'!$A$2:$S$109,9,FALSE),VLOOKUP(F1677,'[1]2018Player Stats'!$A$2:$AB$830,9,FALSE))</f>
        <v>15</v>
      </c>
      <c r="Q1677">
        <f>IF(G1677="GK",VLOOKUP(F1677,'[1]2018GoalKeeper Stats'!$A$2:$S$109,10,FALSE),VLOOKUP(F1677,'[1]2018Player Stats'!$A$2:$AB$830,10,FALSE))</f>
        <v>5</v>
      </c>
      <c r="R1677">
        <f>IF(G1677="GK",VLOOKUP(F1677,'[1]2018GoalKeeper Stats'!$A$2:$S$109,11,FALSE),VLOOKUP(F1677,'[1]2018Player Stats'!$A$2:$AB$830,11,FALSE))</f>
        <v>0</v>
      </c>
      <c r="S1677" t="str">
        <f>IF(G1677="GK",VLOOKUP(F1677,'[1]2018GoalKeeper Stats'!$A$2:$S$109,12,FALSE),VLOOKUP(F1677,'[1]2018Player Stats'!$A$2:$AB$830,12,FALSE))</f>
        <v>0/0</v>
      </c>
      <c r="T1677">
        <f>IF(G1677="GK",VLOOKUP(F1677,'[1]2018GoalKeeper Stats'!$A$2:$S$109,13,FALSE),VLOOKUP(F1677,'[1]2018Player Stats'!$A$2:$AB$830,13,FALSE))</f>
        <v>1</v>
      </c>
      <c r="U1677">
        <f>IF(G1677="GK",VLOOKUP(F1677,'[1]2018GoalKeeper Stats'!$A$2:$S$109,14,FALSE),VLOOKUP(F1677,'[1]2018Player Stats'!$A$2:$AB$830,14,FALSE))</f>
        <v>0</v>
      </c>
      <c r="V1677">
        <f>IF(G1677="GK",VLOOKUP(F1677,'[1]2018GoalKeeper Stats'!$A$2:$S$109,15,FALSE),VLOOKUP(F1677,'[1]2018Player Stats'!$A$2:$AB$830,15,FALSE))</f>
        <v>0.03</v>
      </c>
      <c r="W1677">
        <f>IF(G1677="GK",VLOOKUP(F1677,'[1]2018GoalKeeper Stats'!$A$2:$S$109,16,FALSE),VLOOKUP(F1677,'[1]2018Player Stats'!$A$2:$AB$830,16,FALSE))</f>
        <v>6.7</v>
      </c>
      <c r="X1677">
        <f>IF(G1677="GK",VLOOKUP(F1677,'[1]2018GoalKeeper Stats'!$A$2:$S$109,17,FALSE),VLOOKUP(F1677,'[1]2018Player Stats'!$A$2:$AB$830,17,FALSE))</f>
        <v>4</v>
      </c>
      <c r="Y1677">
        <f>IF(G1677="GK",VLOOKUP(F1677,'[1]2018GoalKeeper Stats'!$A$2:$S$109,18,FALSE),VLOOKUP(F1677,'[1]2018Player Stats'!$A$2:$AB$830,18,FALSE))</f>
        <v>4</v>
      </c>
      <c r="Z1677">
        <f>IF(G1677="GK",VLOOKUP(F1677,'[1]2018GoalKeeper Stats'!$A$2:$S$109,19,FALSE),VLOOKUP(F1677,'[1]2018Player Stats'!$A$2:$AB$830,19,FALSE))</f>
        <v>6</v>
      </c>
      <c r="AA1677">
        <f>IF(G1677="GK",VLOOKUP(F1677,'[1]2018GoalKeeper Stats'!$A$2:$S$109,20,FALSE),VLOOKUP(F1677,'[1]2018Player Stats'!$A$2:$AB$830,20,FALSE))</f>
        <v>0.33</v>
      </c>
      <c r="AB1677">
        <f>IF(G1677="GK",VLOOKUP(F1677,'[1]2018GoalKeeper Stats'!$A$2:$S$109,21,FALSE),VLOOKUP(F1677,'[1]2018Player Stats'!$A$2:$AB$830,21,FALSE))</f>
        <v>28</v>
      </c>
      <c r="AC1677">
        <f>IF(G1677="GK",VLOOKUP(F1677,'[1]2018GoalKeeper Stats'!$A$2:$S$109,2,FALSE),VLOOKUP(F1677,'[1]2018Player Stats'!$A$2:$AB$830,22,FALSE))</f>
        <v>33</v>
      </c>
      <c r="AD1677">
        <f>IF(G1677="GK",VLOOKUP(F1677,'[1]2018GoalKeeper Stats'!$A$2:$S$109,23,FALSE),VLOOKUP(F1677,'[1]2018Player Stats'!$A$2:$AB$830,23,FALSE))</f>
        <v>2</v>
      </c>
      <c r="AE1677">
        <f>IF(G1677="GK",VLOOKUP(F1677,'[1]2018GoalKeeper Stats'!$A$2:$S$109,24,FALSE),VLOOKUP(F1677,'[1]2018Player Stats'!$A$2:$AB$830,24,FALSE))</f>
        <v>7</v>
      </c>
      <c r="AF1677">
        <f>IF(G1677="GK",VLOOKUP(F1677,'[1]2018GoalKeeper Stats'!$A$2:$S$109,25,FALSE),VLOOKUP(F1677,'[1]2018Player Stats'!$A$2:$AB$830,25,FALSE))</f>
        <v>2</v>
      </c>
      <c r="AG1677">
        <f>IF(G1677="GK",VLOOKUP(F1677,'[1]2018GoalKeeper Stats'!$A$2:$S$109,26,FALSE),VLOOKUP(F1677,'[1]2018Player Stats'!$A$2:$AB$830,26,FALSE))</f>
        <v>33.33</v>
      </c>
      <c r="AH1677" s="51">
        <v>2018</v>
      </c>
      <c r="AI1677" s="51">
        <v>34</v>
      </c>
      <c r="AJ1677" s="51">
        <v>425</v>
      </c>
      <c r="AK1677" s="51">
        <v>522</v>
      </c>
      <c r="AL1677" s="51">
        <v>66</v>
      </c>
      <c r="AM1677" s="51">
        <v>61</v>
      </c>
      <c r="AN1677" s="51">
        <v>5</v>
      </c>
      <c r="AO1677" s="52">
        <v>52.29</v>
      </c>
      <c r="AP1677" s="52">
        <v>57.46</v>
      </c>
      <c r="AQ1677" s="52">
        <v>-5.17</v>
      </c>
      <c r="AR1677" s="52">
        <v>10.17</v>
      </c>
      <c r="AS1677" s="51">
        <v>48</v>
      </c>
      <c r="AT1677" s="52">
        <v>44.44</v>
      </c>
    </row>
    <row r="1678" spans="1:46">
      <c r="A1678">
        <v>2018</v>
      </c>
      <c r="B1678" t="s">
        <v>201</v>
      </c>
      <c r="C1678" t="s">
        <v>201</v>
      </c>
      <c r="D1678" t="s">
        <v>1753</v>
      </c>
      <c r="E1678" t="s">
        <v>1754</v>
      </c>
      <c r="F1678" t="str">
        <f t="shared" si="27"/>
        <v>Matteo Mancosu</v>
      </c>
      <c r="G1678" t="s">
        <v>875</v>
      </c>
      <c r="H1678" s="143">
        <v>719542</v>
      </c>
      <c r="I1678" s="143">
        <v>700000</v>
      </c>
      <c r="J1678" t="str">
        <f>IF(G1678="GK",VLOOKUP(F1678,'[1]2018GoalKeeper Stats'!$A$2:$S$109,2,FALSE),VLOOKUP(F1678,'[1]2018Player Stats'!$A$2:$AB$830,2,FALSE))</f>
        <v>MTL</v>
      </c>
      <c r="K1678">
        <f>IF(G1678="GK",VLOOKUP(F1678,'[1]2018GoalKeeper Stats'!$A$2:$S$109,4,FALSE),VLOOKUP(F1678,'[1]2018Player Stats'!$A$2:$AB$830,4,FALSE))</f>
        <v>20</v>
      </c>
      <c r="L1678">
        <f>IF(G1678="GK",VLOOKUP(F1678,'[1]2018GoalKeeper Stats'!$A$2:$S$109,5,FALSE),VLOOKUP(F1678,'[1]2018Player Stats'!$A$2:$AB$830,5,FALSE))</f>
        <v>14</v>
      </c>
      <c r="M1678">
        <f>IF(G1678="GK",VLOOKUP(F1678,'[1]2018GoalKeeper Stats'!$A$2:$S$109,6,FALSE),VLOOKUP(F1678,'[1]2018Player Stats'!$A$2:$AB$830,6,FALSE))</f>
        <v>1103</v>
      </c>
      <c r="N1678">
        <f>IF(G1678="GK",VLOOKUP(F1678,'[1]2018GoalKeeper Stats'!$A$2:$S$109,7,FALSE),VLOOKUP(F1678,'[1]2018Player Stats'!$A$2:$AB$830,7,FALSE))</f>
        <v>3</v>
      </c>
      <c r="O1678">
        <f>IF(G1678="GK",VLOOKUP(F1678,'[1]2018GoalKeeper Stats'!$A$2:$S$109,8,FALSE),VLOOKUP(F1678,'[1]2018Player Stats'!$A$2:$AB$830,8,FALSE))</f>
        <v>1</v>
      </c>
      <c r="P1678">
        <f>IF(G1678="GK",VLOOKUP(F1678,'[1]2018GoalKeeper Stats'!$A$2:$S$109,9,FALSE),VLOOKUP(F1678,'[1]2018Player Stats'!$A$2:$AB$830,9,FALSE))</f>
        <v>27</v>
      </c>
      <c r="Q1678">
        <f>IF(G1678="GK",VLOOKUP(F1678,'[1]2018GoalKeeper Stats'!$A$2:$S$109,10,FALSE),VLOOKUP(F1678,'[1]2018Player Stats'!$A$2:$AB$830,10,FALSE))</f>
        <v>5</v>
      </c>
      <c r="R1678">
        <f>IF(G1678="GK",VLOOKUP(F1678,'[1]2018GoalKeeper Stats'!$A$2:$S$109,11,FALSE),VLOOKUP(F1678,'[1]2018Player Stats'!$A$2:$AB$830,11,FALSE))</f>
        <v>0</v>
      </c>
      <c r="S1678" t="str">
        <f>IF(G1678="GK",VLOOKUP(F1678,'[1]2018GoalKeeper Stats'!$A$2:$S$109,12,FALSE),VLOOKUP(F1678,'[1]2018Player Stats'!$A$2:$AB$830,12,FALSE))</f>
        <v>0/0</v>
      </c>
      <c r="T1678">
        <f>IF(G1678="GK",VLOOKUP(F1678,'[1]2018GoalKeeper Stats'!$A$2:$S$109,13,FALSE),VLOOKUP(F1678,'[1]2018Player Stats'!$A$2:$AB$830,13,FALSE))</f>
        <v>1</v>
      </c>
      <c r="U1678">
        <f>IF(G1678="GK",VLOOKUP(F1678,'[1]2018GoalKeeper Stats'!$A$2:$S$109,14,FALSE),VLOOKUP(F1678,'[1]2018Player Stats'!$A$2:$AB$830,14,FALSE))</f>
        <v>2</v>
      </c>
      <c r="V1678">
        <f>IF(G1678="GK",VLOOKUP(F1678,'[1]2018GoalKeeper Stats'!$A$2:$S$109,15,FALSE),VLOOKUP(F1678,'[1]2018Player Stats'!$A$2:$AB$830,15,FALSE))</f>
        <v>0.24</v>
      </c>
      <c r="W1678">
        <f>IF(G1678="GK",VLOOKUP(F1678,'[1]2018GoalKeeper Stats'!$A$2:$S$109,16,FALSE),VLOOKUP(F1678,'[1]2018Player Stats'!$A$2:$AB$830,16,FALSE))</f>
        <v>11.1</v>
      </c>
      <c r="X1678">
        <f>IF(G1678="GK",VLOOKUP(F1678,'[1]2018GoalKeeper Stats'!$A$2:$S$109,17,FALSE),VLOOKUP(F1678,'[1]2018Player Stats'!$A$2:$AB$830,17,FALSE))</f>
        <v>1</v>
      </c>
      <c r="Y1678">
        <f>IF(G1678="GK",VLOOKUP(F1678,'[1]2018GoalKeeper Stats'!$A$2:$S$109,18,FALSE),VLOOKUP(F1678,'[1]2018Player Stats'!$A$2:$AB$830,18,FALSE))</f>
        <v>1</v>
      </c>
      <c r="Z1678">
        <f>IF(G1678="GK",VLOOKUP(F1678,'[1]2018GoalKeeper Stats'!$A$2:$S$109,19,FALSE),VLOOKUP(F1678,'[1]2018Player Stats'!$A$2:$AB$830,19,FALSE))</f>
        <v>0</v>
      </c>
      <c r="AA1678">
        <f>IF(G1678="GK",VLOOKUP(F1678,'[1]2018GoalKeeper Stats'!$A$2:$S$109,20,FALSE),VLOOKUP(F1678,'[1]2018Player Stats'!$A$2:$AB$830,20,FALSE))</f>
        <v>0.08</v>
      </c>
      <c r="AB1678">
        <f>IF(G1678="GK",VLOOKUP(F1678,'[1]2018GoalKeeper Stats'!$A$2:$S$109,21,FALSE),VLOOKUP(F1678,'[1]2018Player Stats'!$A$2:$AB$830,21,FALSE))</f>
        <v>11</v>
      </c>
      <c r="AC1678">
        <f>IF(G1678="GK",VLOOKUP(F1678,'[1]2018GoalKeeper Stats'!$A$2:$S$109,2,FALSE),VLOOKUP(F1678,'[1]2018Player Stats'!$A$2:$AB$830,22,FALSE))</f>
        <v>23</v>
      </c>
      <c r="AD1678">
        <f>IF(G1678="GK",VLOOKUP(F1678,'[1]2018GoalKeeper Stats'!$A$2:$S$109,23,FALSE),VLOOKUP(F1678,'[1]2018Player Stats'!$A$2:$AB$830,23,FALSE))</f>
        <v>13</v>
      </c>
      <c r="AE1678">
        <f>IF(G1678="GK",VLOOKUP(F1678,'[1]2018GoalKeeper Stats'!$A$2:$S$109,24,FALSE),VLOOKUP(F1678,'[1]2018Player Stats'!$A$2:$AB$830,24,FALSE))</f>
        <v>2</v>
      </c>
      <c r="AF1678">
        <f>IF(G1678="GK",VLOOKUP(F1678,'[1]2018GoalKeeper Stats'!$A$2:$S$109,25,FALSE),VLOOKUP(F1678,'[1]2018Player Stats'!$A$2:$AB$830,25,FALSE))</f>
        <v>0</v>
      </c>
      <c r="AG1678">
        <f>IF(G1678="GK",VLOOKUP(F1678,'[1]2018GoalKeeper Stats'!$A$2:$S$109,26,FALSE),VLOOKUP(F1678,'[1]2018Player Stats'!$A$2:$AB$830,26,FALSE))</f>
        <v>18.52</v>
      </c>
      <c r="AH1678" s="51">
        <v>2018</v>
      </c>
      <c r="AI1678" s="51">
        <v>34</v>
      </c>
      <c r="AJ1678" s="51">
        <v>424</v>
      </c>
      <c r="AK1678" s="51">
        <v>440</v>
      </c>
      <c r="AL1678" s="51">
        <v>45</v>
      </c>
      <c r="AM1678" s="51">
        <v>50</v>
      </c>
      <c r="AN1678" s="51">
        <v>-5</v>
      </c>
      <c r="AO1678" s="52">
        <v>43.99</v>
      </c>
      <c r="AP1678" s="52">
        <v>49.23</v>
      </c>
      <c r="AQ1678" s="52">
        <v>-5.24</v>
      </c>
      <c r="AR1678" s="52">
        <v>0.24</v>
      </c>
      <c r="AS1678" s="51">
        <v>46</v>
      </c>
      <c r="AT1678" s="52">
        <v>45.66</v>
      </c>
    </row>
    <row r="1679" spans="1:46">
      <c r="A1679">
        <v>2018</v>
      </c>
      <c r="B1679" t="s">
        <v>202</v>
      </c>
      <c r="C1679" t="s">
        <v>202</v>
      </c>
      <c r="D1679" t="s">
        <v>1059</v>
      </c>
      <c r="E1679" t="s">
        <v>1060</v>
      </c>
      <c r="F1679" t="str">
        <f t="shared" si="27"/>
        <v>Dax McCarty</v>
      </c>
      <c r="G1679" t="s">
        <v>860</v>
      </c>
      <c r="H1679" s="143">
        <v>712500</v>
      </c>
      <c r="I1679" s="143">
        <v>700000</v>
      </c>
      <c r="J1679" t="str">
        <f>IF(G1679="GK",VLOOKUP(F1679,'[1]2018GoalKeeper Stats'!$A$2:$S$109,2,FALSE),VLOOKUP(F1679,'[1]2018Player Stats'!$A$2:$AB$830,2,FALSE))</f>
        <v>NSH</v>
      </c>
      <c r="K1679">
        <f>IF(G1679="GK",VLOOKUP(F1679,'[1]2018GoalKeeper Stats'!$A$2:$S$109,4,FALSE),VLOOKUP(F1679,'[1]2018Player Stats'!$A$2:$AB$830,4,FALSE))</f>
        <v>26</v>
      </c>
      <c r="L1679">
        <f>IF(G1679="GK",VLOOKUP(F1679,'[1]2018GoalKeeper Stats'!$A$2:$S$109,5,FALSE),VLOOKUP(F1679,'[1]2018Player Stats'!$A$2:$AB$830,5,FALSE))</f>
        <v>26</v>
      </c>
      <c r="M1679">
        <f>IF(G1679="GK",VLOOKUP(F1679,'[1]2018GoalKeeper Stats'!$A$2:$S$109,6,FALSE),VLOOKUP(F1679,'[1]2018Player Stats'!$A$2:$AB$830,6,FALSE))</f>
        <v>2259</v>
      </c>
      <c r="N1679">
        <f>IF(G1679="GK",VLOOKUP(F1679,'[1]2018GoalKeeper Stats'!$A$2:$S$109,7,FALSE),VLOOKUP(F1679,'[1]2018Player Stats'!$A$2:$AB$830,7,FALSE))</f>
        <v>0</v>
      </c>
      <c r="O1679">
        <f>IF(G1679="GK",VLOOKUP(F1679,'[1]2018GoalKeeper Stats'!$A$2:$S$109,8,FALSE),VLOOKUP(F1679,'[1]2018Player Stats'!$A$2:$AB$830,8,FALSE))</f>
        <v>3</v>
      </c>
      <c r="P1679">
        <f>IF(G1679="GK",VLOOKUP(F1679,'[1]2018GoalKeeper Stats'!$A$2:$S$109,9,FALSE),VLOOKUP(F1679,'[1]2018Player Stats'!$A$2:$AB$830,9,FALSE))</f>
        <v>10</v>
      </c>
      <c r="Q1679">
        <f>IF(G1679="GK",VLOOKUP(F1679,'[1]2018GoalKeeper Stats'!$A$2:$S$109,10,FALSE),VLOOKUP(F1679,'[1]2018Player Stats'!$A$2:$AB$830,10,FALSE))</f>
        <v>2</v>
      </c>
      <c r="R1679">
        <f>IF(G1679="GK",VLOOKUP(F1679,'[1]2018GoalKeeper Stats'!$A$2:$S$109,11,FALSE),VLOOKUP(F1679,'[1]2018Player Stats'!$A$2:$AB$830,11,FALSE))</f>
        <v>0</v>
      </c>
      <c r="S1679" t="str">
        <f>IF(G1679="GK",VLOOKUP(F1679,'[1]2018GoalKeeper Stats'!$A$2:$S$109,12,FALSE),VLOOKUP(F1679,'[1]2018Player Stats'!$A$2:$AB$830,12,FALSE))</f>
        <v>0/0</v>
      </c>
      <c r="T1679">
        <f>IF(G1679="GK",VLOOKUP(F1679,'[1]2018GoalKeeper Stats'!$A$2:$S$109,13,FALSE),VLOOKUP(F1679,'[1]2018Player Stats'!$A$2:$AB$830,13,FALSE))</f>
        <v>0</v>
      </c>
      <c r="U1679">
        <f>IF(G1679="GK",VLOOKUP(F1679,'[1]2018GoalKeeper Stats'!$A$2:$S$109,14,FALSE),VLOOKUP(F1679,'[1]2018Player Stats'!$A$2:$AB$830,14,FALSE))</f>
        <v>0</v>
      </c>
      <c r="V1679">
        <f>IF(G1679="GK",VLOOKUP(F1679,'[1]2018GoalKeeper Stats'!$A$2:$S$109,15,FALSE),VLOOKUP(F1679,'[1]2018Player Stats'!$A$2:$AB$830,15,FALSE))</f>
        <v>0</v>
      </c>
      <c r="W1679">
        <f>IF(G1679="GK",VLOOKUP(F1679,'[1]2018GoalKeeper Stats'!$A$2:$S$109,16,FALSE),VLOOKUP(F1679,'[1]2018Player Stats'!$A$2:$AB$830,16,FALSE))</f>
        <v>0</v>
      </c>
      <c r="X1679">
        <f>IF(G1679="GK",VLOOKUP(F1679,'[1]2018GoalKeeper Stats'!$A$2:$S$109,17,FALSE),VLOOKUP(F1679,'[1]2018Player Stats'!$A$2:$AB$830,17,FALSE))</f>
        <v>1</v>
      </c>
      <c r="Y1679">
        <f>IF(G1679="GK",VLOOKUP(F1679,'[1]2018GoalKeeper Stats'!$A$2:$S$109,18,FALSE),VLOOKUP(F1679,'[1]2018Player Stats'!$A$2:$AB$830,18,FALSE))</f>
        <v>3</v>
      </c>
      <c r="Z1679">
        <f>IF(G1679="GK",VLOOKUP(F1679,'[1]2018GoalKeeper Stats'!$A$2:$S$109,19,FALSE),VLOOKUP(F1679,'[1]2018Player Stats'!$A$2:$AB$830,19,FALSE))</f>
        <v>0</v>
      </c>
      <c r="AA1679">
        <f>IF(G1679="GK",VLOOKUP(F1679,'[1]2018GoalKeeper Stats'!$A$2:$S$109,20,FALSE),VLOOKUP(F1679,'[1]2018Player Stats'!$A$2:$AB$830,20,FALSE))</f>
        <v>0.12</v>
      </c>
      <c r="AB1679">
        <f>IF(G1679="GK",VLOOKUP(F1679,'[1]2018GoalKeeper Stats'!$A$2:$S$109,21,FALSE),VLOOKUP(F1679,'[1]2018Player Stats'!$A$2:$AB$830,21,FALSE))</f>
        <v>31</v>
      </c>
      <c r="AC1679">
        <f>IF(G1679="GK",VLOOKUP(F1679,'[1]2018GoalKeeper Stats'!$A$2:$S$109,2,FALSE),VLOOKUP(F1679,'[1]2018Player Stats'!$A$2:$AB$830,22,FALSE))</f>
        <v>34</v>
      </c>
      <c r="AD1679">
        <f>IF(G1679="GK",VLOOKUP(F1679,'[1]2018GoalKeeper Stats'!$A$2:$S$109,23,FALSE),VLOOKUP(F1679,'[1]2018Player Stats'!$A$2:$AB$830,23,FALSE))</f>
        <v>0</v>
      </c>
      <c r="AE1679">
        <f>IF(G1679="GK",VLOOKUP(F1679,'[1]2018GoalKeeper Stats'!$A$2:$S$109,24,FALSE),VLOOKUP(F1679,'[1]2018Player Stats'!$A$2:$AB$830,24,FALSE))</f>
        <v>5</v>
      </c>
      <c r="AF1679">
        <f>IF(G1679="GK",VLOOKUP(F1679,'[1]2018GoalKeeper Stats'!$A$2:$S$109,25,FALSE),VLOOKUP(F1679,'[1]2018Player Stats'!$A$2:$AB$830,25,FALSE))</f>
        <v>0</v>
      </c>
      <c r="AG1679">
        <f>IF(G1679="GK",VLOOKUP(F1679,'[1]2018GoalKeeper Stats'!$A$2:$S$109,26,FALSE),VLOOKUP(F1679,'[1]2018Player Stats'!$A$2:$AB$830,26,FALSE))</f>
        <v>20</v>
      </c>
      <c r="AH1679" s="51">
        <v>2018</v>
      </c>
      <c r="AI1679" s="51">
        <v>34</v>
      </c>
      <c r="AJ1679" s="51">
        <v>341</v>
      </c>
      <c r="AK1679" s="51">
        <v>507</v>
      </c>
      <c r="AL1679" s="51">
        <v>46</v>
      </c>
      <c r="AM1679" s="51">
        <v>60</v>
      </c>
      <c r="AN1679" s="51">
        <v>-14</v>
      </c>
      <c r="AO1679" s="52">
        <v>39.04</v>
      </c>
      <c r="AP1679" s="52">
        <v>58.46</v>
      </c>
      <c r="AQ1679" s="52">
        <v>-19.420000000000002</v>
      </c>
      <c r="AR1679" s="52">
        <v>5.42</v>
      </c>
      <c r="AS1679" s="51">
        <v>32</v>
      </c>
      <c r="AT1679" s="52">
        <v>33.49</v>
      </c>
    </row>
    <row r="1680" spans="1:46">
      <c r="A1680">
        <v>2018</v>
      </c>
      <c r="B1680" t="s">
        <v>194</v>
      </c>
      <c r="C1680" t="s">
        <v>194</v>
      </c>
      <c r="D1680" t="s">
        <v>976</v>
      </c>
      <c r="E1680" t="s">
        <v>1227</v>
      </c>
      <c r="F1680" t="str">
        <f t="shared" si="27"/>
        <v>Marcelo Silva</v>
      </c>
      <c r="G1680" t="s">
        <v>893</v>
      </c>
      <c r="H1680" s="143">
        <v>711875</v>
      </c>
      <c r="I1680" s="143">
        <v>675000</v>
      </c>
      <c r="J1680" t="str">
        <f>IF(G1680="GK",VLOOKUP(F1680,'[1]2018GoalKeeper Stats'!$A$2:$S$109,2,FALSE),VLOOKUP(F1680,'[1]2018Player Stats'!$A$2:$AB$830,2,FALSE))</f>
        <v>RSL</v>
      </c>
      <c r="K1680">
        <f>IF(G1680="GK",VLOOKUP(F1680,'[1]2018GoalKeeper Stats'!$A$2:$S$109,4,FALSE),VLOOKUP(F1680,'[1]2018Player Stats'!$A$2:$AB$830,4,FALSE))</f>
        <v>18</v>
      </c>
      <c r="L1680">
        <f>IF(G1680="GK",VLOOKUP(F1680,'[1]2018GoalKeeper Stats'!$A$2:$S$109,5,FALSE),VLOOKUP(F1680,'[1]2018Player Stats'!$A$2:$AB$830,5,FALSE))</f>
        <v>18</v>
      </c>
      <c r="M1680">
        <f>IF(G1680="GK",VLOOKUP(F1680,'[1]2018GoalKeeper Stats'!$A$2:$S$109,6,FALSE),VLOOKUP(F1680,'[1]2018Player Stats'!$A$2:$AB$830,6,FALSE))</f>
        <v>1557</v>
      </c>
      <c r="N1680">
        <f>IF(G1680="GK",VLOOKUP(F1680,'[1]2018GoalKeeper Stats'!$A$2:$S$109,7,FALSE),VLOOKUP(F1680,'[1]2018Player Stats'!$A$2:$AB$830,7,FALSE))</f>
        <v>0</v>
      </c>
      <c r="O1680">
        <f>IF(G1680="GK",VLOOKUP(F1680,'[1]2018GoalKeeper Stats'!$A$2:$S$109,8,FALSE),VLOOKUP(F1680,'[1]2018Player Stats'!$A$2:$AB$830,8,FALSE))</f>
        <v>0</v>
      </c>
      <c r="P1680">
        <f>IF(G1680="GK",VLOOKUP(F1680,'[1]2018GoalKeeper Stats'!$A$2:$S$109,9,FALSE),VLOOKUP(F1680,'[1]2018Player Stats'!$A$2:$AB$830,9,FALSE))</f>
        <v>4</v>
      </c>
      <c r="Q1680">
        <f>IF(G1680="GK",VLOOKUP(F1680,'[1]2018GoalKeeper Stats'!$A$2:$S$109,10,FALSE),VLOOKUP(F1680,'[1]2018Player Stats'!$A$2:$AB$830,10,FALSE))</f>
        <v>2</v>
      </c>
      <c r="R1680">
        <f>IF(G1680="GK",VLOOKUP(F1680,'[1]2018GoalKeeper Stats'!$A$2:$S$109,11,FALSE),VLOOKUP(F1680,'[1]2018Player Stats'!$A$2:$AB$830,11,FALSE))</f>
        <v>0</v>
      </c>
      <c r="S1680" t="str">
        <f>IF(G1680="GK",VLOOKUP(F1680,'[1]2018GoalKeeper Stats'!$A$2:$S$109,12,FALSE),VLOOKUP(F1680,'[1]2018Player Stats'!$A$2:$AB$830,12,FALSE))</f>
        <v>0/0</v>
      </c>
      <c r="T1680">
        <f>IF(G1680="GK",VLOOKUP(F1680,'[1]2018GoalKeeper Stats'!$A$2:$S$109,13,FALSE),VLOOKUP(F1680,'[1]2018Player Stats'!$A$2:$AB$830,13,FALSE))</f>
        <v>0</v>
      </c>
      <c r="U1680">
        <f>IF(G1680="GK",VLOOKUP(F1680,'[1]2018GoalKeeper Stats'!$A$2:$S$109,14,FALSE),VLOOKUP(F1680,'[1]2018Player Stats'!$A$2:$AB$830,14,FALSE))</f>
        <v>0</v>
      </c>
      <c r="V1680">
        <f>IF(G1680="GK",VLOOKUP(F1680,'[1]2018GoalKeeper Stats'!$A$2:$S$109,15,FALSE),VLOOKUP(F1680,'[1]2018Player Stats'!$A$2:$AB$830,15,FALSE))</f>
        <v>0</v>
      </c>
      <c r="W1680">
        <f>IF(G1680="GK",VLOOKUP(F1680,'[1]2018GoalKeeper Stats'!$A$2:$S$109,16,FALSE),VLOOKUP(F1680,'[1]2018Player Stats'!$A$2:$AB$830,16,FALSE))</f>
        <v>0</v>
      </c>
      <c r="X1680">
        <f>IF(G1680="GK",VLOOKUP(F1680,'[1]2018GoalKeeper Stats'!$A$2:$S$109,17,FALSE),VLOOKUP(F1680,'[1]2018Player Stats'!$A$2:$AB$830,17,FALSE))</f>
        <v>0</v>
      </c>
      <c r="Y1680">
        <f>IF(G1680="GK",VLOOKUP(F1680,'[1]2018GoalKeeper Stats'!$A$2:$S$109,18,FALSE),VLOOKUP(F1680,'[1]2018Player Stats'!$A$2:$AB$830,18,FALSE))</f>
        <v>0</v>
      </c>
      <c r="Z1680">
        <f>IF(G1680="GK",VLOOKUP(F1680,'[1]2018GoalKeeper Stats'!$A$2:$S$109,19,FALSE),VLOOKUP(F1680,'[1]2018Player Stats'!$A$2:$AB$830,19,FALSE))</f>
        <v>0</v>
      </c>
      <c r="AA1680">
        <f>IF(G1680="GK",VLOOKUP(F1680,'[1]2018GoalKeeper Stats'!$A$2:$S$109,20,FALSE),VLOOKUP(F1680,'[1]2018Player Stats'!$A$2:$AB$830,20,FALSE))</f>
        <v>0</v>
      </c>
      <c r="AB1680">
        <f>IF(G1680="GK",VLOOKUP(F1680,'[1]2018GoalKeeper Stats'!$A$2:$S$109,21,FALSE),VLOOKUP(F1680,'[1]2018Player Stats'!$A$2:$AB$830,21,FALSE))</f>
        <v>26</v>
      </c>
      <c r="AC1680">
        <f>IF(G1680="GK",VLOOKUP(F1680,'[1]2018GoalKeeper Stats'!$A$2:$S$109,2,FALSE),VLOOKUP(F1680,'[1]2018Player Stats'!$A$2:$AB$830,22,FALSE))</f>
        <v>10</v>
      </c>
      <c r="AD1680">
        <f>IF(G1680="GK",VLOOKUP(F1680,'[1]2018GoalKeeper Stats'!$A$2:$S$109,23,FALSE),VLOOKUP(F1680,'[1]2018Player Stats'!$A$2:$AB$830,23,FALSE))</f>
        <v>0</v>
      </c>
      <c r="AE1680">
        <f>IF(G1680="GK",VLOOKUP(F1680,'[1]2018GoalKeeper Stats'!$A$2:$S$109,24,FALSE),VLOOKUP(F1680,'[1]2018Player Stats'!$A$2:$AB$830,24,FALSE))</f>
        <v>7</v>
      </c>
      <c r="AF1680">
        <f>IF(G1680="GK",VLOOKUP(F1680,'[1]2018GoalKeeper Stats'!$A$2:$S$109,25,FALSE),VLOOKUP(F1680,'[1]2018Player Stats'!$A$2:$AB$830,25,FALSE))</f>
        <v>0</v>
      </c>
      <c r="AG1680">
        <f>IF(G1680="GK",VLOOKUP(F1680,'[1]2018GoalKeeper Stats'!$A$2:$S$109,26,FALSE),VLOOKUP(F1680,'[1]2018Player Stats'!$A$2:$AB$830,26,FALSE))</f>
        <v>50</v>
      </c>
      <c r="AH1680" s="51">
        <v>2018</v>
      </c>
      <c r="AI1680" s="51">
        <v>34</v>
      </c>
      <c r="AJ1680" s="51">
        <v>465</v>
      </c>
      <c r="AK1680" s="51">
        <v>446</v>
      </c>
      <c r="AL1680" s="51">
        <v>55</v>
      </c>
      <c r="AM1680" s="51">
        <v>57</v>
      </c>
      <c r="AN1680" s="51">
        <v>-2</v>
      </c>
      <c r="AO1680" s="52">
        <v>47.22</v>
      </c>
      <c r="AP1680" s="52">
        <v>55.12</v>
      </c>
      <c r="AQ1680" s="52">
        <v>-7.9</v>
      </c>
      <c r="AR1680" s="52">
        <v>5.9</v>
      </c>
      <c r="AS1680" s="51">
        <v>49</v>
      </c>
      <c r="AT1680" s="52">
        <v>40.909999999999997</v>
      </c>
    </row>
    <row r="1681" spans="1:46">
      <c r="A1681">
        <v>2018</v>
      </c>
      <c r="B1681" t="s">
        <v>201</v>
      </c>
      <c r="C1681" t="s">
        <v>201</v>
      </c>
      <c r="D1681" t="s">
        <v>2180</v>
      </c>
      <c r="E1681" t="s">
        <v>2181</v>
      </c>
      <c r="F1681" t="str">
        <f t="shared" si="27"/>
        <v>Rod Fanni</v>
      </c>
      <c r="G1681" t="s">
        <v>893</v>
      </c>
      <c r="H1681" s="143">
        <v>710000</v>
      </c>
      <c r="I1681" s="143">
        <v>690000</v>
      </c>
      <c r="J1681" t="str">
        <f>IF(G1681="GK",VLOOKUP(F1681,'[1]2018GoalKeeper Stats'!$A$2:$S$109,2,FALSE),VLOOKUP(F1681,'[1]2018Player Stats'!$A$2:$AB$830,2,FALSE))</f>
        <v>MTL</v>
      </c>
      <c r="K1681">
        <f>IF(G1681="GK",VLOOKUP(F1681,'[1]2018GoalKeeper Stats'!$A$2:$S$109,4,FALSE),VLOOKUP(F1681,'[1]2018Player Stats'!$A$2:$AB$830,4,FALSE))</f>
        <v>26</v>
      </c>
      <c r="L1681">
        <f>IF(G1681="GK",VLOOKUP(F1681,'[1]2018GoalKeeper Stats'!$A$2:$S$109,5,FALSE),VLOOKUP(F1681,'[1]2018Player Stats'!$A$2:$AB$830,5,FALSE))</f>
        <v>26</v>
      </c>
      <c r="M1681">
        <f>IF(G1681="GK",VLOOKUP(F1681,'[1]2018GoalKeeper Stats'!$A$2:$S$109,6,FALSE),VLOOKUP(F1681,'[1]2018Player Stats'!$A$2:$AB$830,6,FALSE))</f>
        <v>2290</v>
      </c>
      <c r="N1681">
        <f>IF(G1681="GK",VLOOKUP(F1681,'[1]2018GoalKeeper Stats'!$A$2:$S$109,7,FALSE),VLOOKUP(F1681,'[1]2018Player Stats'!$A$2:$AB$830,7,FALSE))</f>
        <v>1</v>
      </c>
      <c r="O1681">
        <f>IF(G1681="GK",VLOOKUP(F1681,'[1]2018GoalKeeper Stats'!$A$2:$S$109,8,FALSE),VLOOKUP(F1681,'[1]2018Player Stats'!$A$2:$AB$830,8,FALSE))</f>
        <v>0</v>
      </c>
      <c r="P1681">
        <f>IF(G1681="GK",VLOOKUP(F1681,'[1]2018GoalKeeper Stats'!$A$2:$S$109,9,FALSE),VLOOKUP(F1681,'[1]2018Player Stats'!$A$2:$AB$830,9,FALSE))</f>
        <v>6</v>
      </c>
      <c r="Q1681">
        <f>IF(G1681="GK",VLOOKUP(F1681,'[1]2018GoalKeeper Stats'!$A$2:$S$109,10,FALSE),VLOOKUP(F1681,'[1]2018Player Stats'!$A$2:$AB$830,10,FALSE))</f>
        <v>2</v>
      </c>
      <c r="R1681">
        <f>IF(G1681="GK",VLOOKUP(F1681,'[1]2018GoalKeeper Stats'!$A$2:$S$109,11,FALSE),VLOOKUP(F1681,'[1]2018Player Stats'!$A$2:$AB$830,11,FALSE))</f>
        <v>1</v>
      </c>
      <c r="S1681" t="str">
        <f>IF(G1681="GK",VLOOKUP(F1681,'[1]2018GoalKeeper Stats'!$A$2:$S$109,12,FALSE),VLOOKUP(F1681,'[1]2018Player Stats'!$A$2:$AB$830,12,FALSE))</f>
        <v>0/0</v>
      </c>
      <c r="T1681">
        <f>IF(G1681="GK",VLOOKUP(F1681,'[1]2018GoalKeeper Stats'!$A$2:$S$109,13,FALSE),VLOOKUP(F1681,'[1]2018Player Stats'!$A$2:$AB$830,13,FALSE))</f>
        <v>1</v>
      </c>
      <c r="U1681">
        <f>IF(G1681="GK",VLOOKUP(F1681,'[1]2018GoalKeeper Stats'!$A$2:$S$109,14,FALSE),VLOOKUP(F1681,'[1]2018Player Stats'!$A$2:$AB$830,14,FALSE))</f>
        <v>0</v>
      </c>
      <c r="V1681">
        <f>IF(G1681="GK",VLOOKUP(F1681,'[1]2018GoalKeeper Stats'!$A$2:$S$109,15,FALSE),VLOOKUP(F1681,'[1]2018Player Stats'!$A$2:$AB$830,15,FALSE))</f>
        <v>0.04</v>
      </c>
      <c r="W1681">
        <f>IF(G1681="GK",VLOOKUP(F1681,'[1]2018GoalKeeper Stats'!$A$2:$S$109,16,FALSE),VLOOKUP(F1681,'[1]2018Player Stats'!$A$2:$AB$830,16,FALSE))</f>
        <v>16.7</v>
      </c>
      <c r="X1681">
        <f>IF(G1681="GK",VLOOKUP(F1681,'[1]2018GoalKeeper Stats'!$A$2:$S$109,17,FALSE),VLOOKUP(F1681,'[1]2018Player Stats'!$A$2:$AB$830,17,FALSE))</f>
        <v>0</v>
      </c>
      <c r="Y1681">
        <f>IF(G1681="GK",VLOOKUP(F1681,'[1]2018GoalKeeper Stats'!$A$2:$S$109,18,FALSE),VLOOKUP(F1681,'[1]2018Player Stats'!$A$2:$AB$830,18,FALSE))</f>
        <v>0</v>
      </c>
      <c r="Z1681">
        <f>IF(G1681="GK",VLOOKUP(F1681,'[1]2018GoalKeeper Stats'!$A$2:$S$109,19,FALSE),VLOOKUP(F1681,'[1]2018Player Stats'!$A$2:$AB$830,19,FALSE))</f>
        <v>0</v>
      </c>
      <c r="AA1681">
        <f>IF(G1681="GK",VLOOKUP(F1681,'[1]2018GoalKeeper Stats'!$A$2:$S$109,20,FALSE),VLOOKUP(F1681,'[1]2018Player Stats'!$A$2:$AB$830,20,FALSE))</f>
        <v>0</v>
      </c>
      <c r="AB1681">
        <f>IF(G1681="GK",VLOOKUP(F1681,'[1]2018GoalKeeper Stats'!$A$2:$S$109,21,FALSE),VLOOKUP(F1681,'[1]2018Player Stats'!$A$2:$AB$830,21,FALSE))</f>
        <v>14</v>
      </c>
      <c r="AC1681">
        <f>IF(G1681="GK",VLOOKUP(F1681,'[1]2018GoalKeeper Stats'!$A$2:$S$109,2,FALSE),VLOOKUP(F1681,'[1]2018Player Stats'!$A$2:$AB$830,22,FALSE))</f>
        <v>17</v>
      </c>
      <c r="AD1681">
        <f>IF(G1681="GK",VLOOKUP(F1681,'[1]2018GoalKeeper Stats'!$A$2:$S$109,23,FALSE),VLOOKUP(F1681,'[1]2018Player Stats'!$A$2:$AB$830,23,FALSE))</f>
        <v>1</v>
      </c>
      <c r="AE1681">
        <f>IF(G1681="GK",VLOOKUP(F1681,'[1]2018GoalKeeper Stats'!$A$2:$S$109,24,FALSE),VLOOKUP(F1681,'[1]2018Player Stats'!$A$2:$AB$830,24,FALSE))</f>
        <v>0</v>
      </c>
      <c r="AF1681">
        <f>IF(G1681="GK",VLOOKUP(F1681,'[1]2018GoalKeeper Stats'!$A$2:$S$109,25,FALSE),VLOOKUP(F1681,'[1]2018Player Stats'!$A$2:$AB$830,25,FALSE))</f>
        <v>0</v>
      </c>
      <c r="AG1681">
        <f>IF(G1681="GK",VLOOKUP(F1681,'[1]2018GoalKeeper Stats'!$A$2:$S$109,26,FALSE),VLOOKUP(F1681,'[1]2018Player Stats'!$A$2:$AB$830,26,FALSE))</f>
        <v>33.33</v>
      </c>
      <c r="AH1681" s="51">
        <v>2018</v>
      </c>
      <c r="AI1681" s="51">
        <v>34</v>
      </c>
      <c r="AJ1681" s="51">
        <v>424</v>
      </c>
      <c r="AK1681" s="51">
        <v>440</v>
      </c>
      <c r="AL1681" s="51">
        <v>45</v>
      </c>
      <c r="AM1681" s="51">
        <v>50</v>
      </c>
      <c r="AN1681" s="51">
        <v>-5</v>
      </c>
      <c r="AO1681" s="52">
        <v>43.99</v>
      </c>
      <c r="AP1681" s="52">
        <v>49.23</v>
      </c>
      <c r="AQ1681" s="52">
        <v>-5.24</v>
      </c>
      <c r="AR1681" s="52">
        <v>0.24</v>
      </c>
      <c r="AS1681" s="51">
        <v>46</v>
      </c>
      <c r="AT1681" s="52">
        <v>45.66</v>
      </c>
    </row>
    <row r="1682" spans="1:46">
      <c r="A1682">
        <v>2018</v>
      </c>
      <c r="B1682" t="s">
        <v>943</v>
      </c>
      <c r="C1682" t="s">
        <v>175</v>
      </c>
      <c r="D1682" t="s">
        <v>2182</v>
      </c>
      <c r="E1682" t="s">
        <v>1367</v>
      </c>
      <c r="F1682" t="str">
        <f t="shared" si="27"/>
        <v>Alejandro 'Kaku' Romero</v>
      </c>
      <c r="G1682" t="s">
        <v>860</v>
      </c>
      <c r="H1682" s="143">
        <v>709091</v>
      </c>
      <c r="I1682" s="143">
        <v>709091</v>
      </c>
      <c r="J1682" t="str">
        <f>IF(G1682="GK",VLOOKUP(F1682,'[1]2018GoalKeeper Stats'!$A$2:$S$109,2,FALSE),VLOOKUP(F1682,'[1]2018Player Stats'!$A$2:$AB$830,2,FALSE))</f>
        <v>RBNY</v>
      </c>
      <c r="K1682">
        <f>IF(G1682="GK",VLOOKUP(F1682,'[1]2018GoalKeeper Stats'!$A$2:$S$109,4,FALSE),VLOOKUP(F1682,'[1]2018Player Stats'!$A$2:$AB$830,4,FALSE))</f>
        <v>30</v>
      </c>
      <c r="L1682">
        <f>IF(G1682="GK",VLOOKUP(F1682,'[1]2018GoalKeeper Stats'!$A$2:$S$109,5,FALSE),VLOOKUP(F1682,'[1]2018Player Stats'!$A$2:$AB$830,5,FALSE))</f>
        <v>29</v>
      </c>
      <c r="M1682">
        <f>IF(G1682="GK",VLOOKUP(F1682,'[1]2018GoalKeeper Stats'!$A$2:$S$109,6,FALSE),VLOOKUP(F1682,'[1]2018Player Stats'!$A$2:$AB$830,6,FALSE))</f>
        <v>2424</v>
      </c>
      <c r="N1682">
        <f>IF(G1682="GK",VLOOKUP(F1682,'[1]2018GoalKeeper Stats'!$A$2:$S$109,7,FALSE),VLOOKUP(F1682,'[1]2018Player Stats'!$A$2:$AB$830,7,FALSE))</f>
        <v>6</v>
      </c>
      <c r="O1682">
        <f>IF(G1682="GK",VLOOKUP(F1682,'[1]2018GoalKeeper Stats'!$A$2:$S$109,8,FALSE),VLOOKUP(F1682,'[1]2018Player Stats'!$A$2:$AB$830,8,FALSE))</f>
        <v>14</v>
      </c>
      <c r="P1682">
        <f>IF(G1682="GK",VLOOKUP(F1682,'[1]2018GoalKeeper Stats'!$A$2:$S$109,9,FALSE),VLOOKUP(F1682,'[1]2018Player Stats'!$A$2:$AB$830,9,FALSE))</f>
        <v>53</v>
      </c>
      <c r="Q1682">
        <f>IF(G1682="GK",VLOOKUP(F1682,'[1]2018GoalKeeper Stats'!$A$2:$S$109,10,FALSE),VLOOKUP(F1682,'[1]2018Player Stats'!$A$2:$AB$830,10,FALSE))</f>
        <v>23</v>
      </c>
      <c r="R1682">
        <f>IF(G1682="GK",VLOOKUP(F1682,'[1]2018GoalKeeper Stats'!$A$2:$S$109,11,FALSE),VLOOKUP(F1682,'[1]2018Player Stats'!$A$2:$AB$830,11,FALSE))</f>
        <v>6</v>
      </c>
      <c r="S1682">
        <f>IF(G1682="GK",VLOOKUP(F1682,'[1]2018GoalKeeper Stats'!$A$2:$S$109,12,FALSE),VLOOKUP(F1682,'[1]2018Player Stats'!$A$2:$AB$830,12,FALSE))</f>
        <v>44230</v>
      </c>
      <c r="T1682">
        <f>IF(G1682="GK",VLOOKUP(F1682,'[1]2018GoalKeeper Stats'!$A$2:$S$109,13,FALSE),VLOOKUP(F1682,'[1]2018Player Stats'!$A$2:$AB$830,13,FALSE))</f>
        <v>4</v>
      </c>
      <c r="U1682">
        <f>IF(G1682="GK",VLOOKUP(F1682,'[1]2018GoalKeeper Stats'!$A$2:$S$109,14,FALSE),VLOOKUP(F1682,'[1]2018Player Stats'!$A$2:$AB$830,14,FALSE))</f>
        <v>2</v>
      </c>
      <c r="V1682">
        <f>IF(G1682="GK",VLOOKUP(F1682,'[1]2018GoalKeeper Stats'!$A$2:$S$109,15,FALSE),VLOOKUP(F1682,'[1]2018Player Stats'!$A$2:$AB$830,15,FALSE))</f>
        <v>0.22</v>
      </c>
      <c r="W1682">
        <f>IF(G1682="GK",VLOOKUP(F1682,'[1]2018GoalKeeper Stats'!$A$2:$S$109,16,FALSE),VLOOKUP(F1682,'[1]2018Player Stats'!$A$2:$AB$830,16,FALSE))</f>
        <v>11.3</v>
      </c>
      <c r="X1682">
        <f>IF(G1682="GK",VLOOKUP(F1682,'[1]2018GoalKeeper Stats'!$A$2:$S$109,17,FALSE),VLOOKUP(F1682,'[1]2018Player Stats'!$A$2:$AB$830,17,FALSE))</f>
        <v>4</v>
      </c>
      <c r="Y1682">
        <f>IF(G1682="GK",VLOOKUP(F1682,'[1]2018GoalKeeper Stats'!$A$2:$S$109,18,FALSE),VLOOKUP(F1682,'[1]2018Player Stats'!$A$2:$AB$830,18,FALSE))</f>
        <v>7</v>
      </c>
      <c r="Z1682">
        <f>IF(G1682="GK",VLOOKUP(F1682,'[1]2018GoalKeeper Stats'!$A$2:$S$109,19,FALSE),VLOOKUP(F1682,'[1]2018Player Stats'!$A$2:$AB$830,19,FALSE))</f>
        <v>7</v>
      </c>
      <c r="AA1682">
        <f>IF(G1682="GK",VLOOKUP(F1682,'[1]2018GoalKeeper Stats'!$A$2:$S$109,20,FALSE),VLOOKUP(F1682,'[1]2018Player Stats'!$A$2:$AB$830,20,FALSE))</f>
        <v>0.52</v>
      </c>
      <c r="AB1682">
        <f>IF(G1682="GK",VLOOKUP(F1682,'[1]2018GoalKeeper Stats'!$A$2:$S$109,21,FALSE),VLOOKUP(F1682,'[1]2018Player Stats'!$A$2:$AB$830,21,FALSE))</f>
        <v>19</v>
      </c>
      <c r="AC1682">
        <f>IF(G1682="GK",VLOOKUP(F1682,'[1]2018GoalKeeper Stats'!$A$2:$S$109,2,FALSE),VLOOKUP(F1682,'[1]2018Player Stats'!$A$2:$AB$830,22,FALSE))</f>
        <v>16</v>
      </c>
      <c r="AD1682">
        <f>IF(G1682="GK",VLOOKUP(F1682,'[1]2018GoalKeeper Stats'!$A$2:$S$109,23,FALSE),VLOOKUP(F1682,'[1]2018Player Stats'!$A$2:$AB$830,23,FALSE))</f>
        <v>4</v>
      </c>
      <c r="AE1682">
        <f>IF(G1682="GK",VLOOKUP(F1682,'[1]2018GoalKeeper Stats'!$A$2:$S$109,24,FALSE),VLOOKUP(F1682,'[1]2018Player Stats'!$A$2:$AB$830,24,FALSE))</f>
        <v>5</v>
      </c>
      <c r="AF1682">
        <f>IF(G1682="GK",VLOOKUP(F1682,'[1]2018GoalKeeper Stats'!$A$2:$S$109,25,FALSE),VLOOKUP(F1682,'[1]2018Player Stats'!$A$2:$AB$830,25,FALSE))</f>
        <v>0</v>
      </c>
      <c r="AG1682">
        <f>IF(G1682="GK",VLOOKUP(F1682,'[1]2018GoalKeeper Stats'!$A$2:$S$109,26,FALSE),VLOOKUP(F1682,'[1]2018Player Stats'!$A$2:$AB$830,26,FALSE))</f>
        <v>43.4</v>
      </c>
      <c r="AH1682" s="51">
        <v>2018</v>
      </c>
      <c r="AI1682" s="51">
        <v>34</v>
      </c>
      <c r="AJ1682" s="51">
        <v>456</v>
      </c>
      <c r="AK1682" s="51">
        <v>377</v>
      </c>
      <c r="AL1682" s="51">
        <v>61</v>
      </c>
      <c r="AM1682" s="51">
        <v>32</v>
      </c>
      <c r="AN1682" s="51">
        <v>29</v>
      </c>
      <c r="AO1682" s="52">
        <v>59.84</v>
      </c>
      <c r="AP1682" s="52">
        <v>42.58</v>
      </c>
      <c r="AQ1682" s="52">
        <v>17.260000000000002</v>
      </c>
      <c r="AR1682" s="52">
        <v>11.74</v>
      </c>
      <c r="AS1682" s="51">
        <v>71</v>
      </c>
      <c r="AT1682" s="52">
        <v>58.95</v>
      </c>
    </row>
    <row r="1683" spans="1:46">
      <c r="A1683">
        <v>2018</v>
      </c>
      <c r="B1683" t="s">
        <v>203</v>
      </c>
      <c r="C1683" t="s">
        <v>203</v>
      </c>
      <c r="D1683" t="s">
        <v>2183</v>
      </c>
      <c r="E1683" t="s">
        <v>1977</v>
      </c>
      <c r="F1683" t="str">
        <f t="shared" si="27"/>
        <v>Aly Ghazal</v>
      </c>
      <c r="G1683" t="s">
        <v>860</v>
      </c>
      <c r="H1683" s="143">
        <v>700567</v>
      </c>
      <c r="I1683" s="143">
        <v>575000</v>
      </c>
      <c r="J1683" t="str">
        <f>IF(G1683="GK",VLOOKUP(F1683,'[1]2018GoalKeeper Stats'!$A$2:$S$109,2,FALSE),VLOOKUP(F1683,'[1]2018Player Stats'!$A$2:$AB$830,2,FALSE))</f>
        <v>VAN</v>
      </c>
      <c r="K1683">
        <f>IF(G1683="GK",VLOOKUP(F1683,'[1]2018GoalKeeper Stats'!$A$2:$S$109,4,FALSE),VLOOKUP(F1683,'[1]2018Player Stats'!$A$2:$AB$830,4,FALSE))</f>
        <v>22</v>
      </c>
      <c r="L1683">
        <f>IF(G1683="GK",VLOOKUP(F1683,'[1]2018GoalKeeper Stats'!$A$2:$S$109,5,FALSE),VLOOKUP(F1683,'[1]2018Player Stats'!$A$2:$AB$830,5,FALSE))</f>
        <v>17</v>
      </c>
      <c r="M1683">
        <f>IF(G1683="GK",VLOOKUP(F1683,'[1]2018GoalKeeper Stats'!$A$2:$S$109,6,FALSE),VLOOKUP(F1683,'[1]2018Player Stats'!$A$2:$AB$830,6,FALSE))</f>
        <v>1446</v>
      </c>
      <c r="N1683">
        <f>IF(G1683="GK",VLOOKUP(F1683,'[1]2018GoalKeeper Stats'!$A$2:$S$109,7,FALSE),VLOOKUP(F1683,'[1]2018Player Stats'!$A$2:$AB$830,7,FALSE))</f>
        <v>0</v>
      </c>
      <c r="O1683">
        <f>IF(G1683="GK",VLOOKUP(F1683,'[1]2018GoalKeeper Stats'!$A$2:$S$109,8,FALSE),VLOOKUP(F1683,'[1]2018Player Stats'!$A$2:$AB$830,8,FALSE))</f>
        <v>0</v>
      </c>
      <c r="P1683">
        <f>IF(G1683="GK",VLOOKUP(F1683,'[1]2018GoalKeeper Stats'!$A$2:$S$109,9,FALSE),VLOOKUP(F1683,'[1]2018Player Stats'!$A$2:$AB$830,9,FALSE))</f>
        <v>7</v>
      </c>
      <c r="Q1683">
        <f>IF(G1683="GK",VLOOKUP(F1683,'[1]2018GoalKeeper Stats'!$A$2:$S$109,10,FALSE),VLOOKUP(F1683,'[1]2018Player Stats'!$A$2:$AB$830,10,FALSE))</f>
        <v>1</v>
      </c>
      <c r="R1683">
        <f>IF(G1683="GK",VLOOKUP(F1683,'[1]2018GoalKeeper Stats'!$A$2:$S$109,11,FALSE),VLOOKUP(F1683,'[1]2018Player Stats'!$A$2:$AB$830,11,FALSE))</f>
        <v>0</v>
      </c>
      <c r="S1683" t="str">
        <f>IF(G1683="GK",VLOOKUP(F1683,'[1]2018GoalKeeper Stats'!$A$2:$S$109,12,FALSE),VLOOKUP(F1683,'[1]2018Player Stats'!$A$2:$AB$830,12,FALSE))</f>
        <v>0/0</v>
      </c>
      <c r="T1683">
        <f>IF(G1683="GK",VLOOKUP(F1683,'[1]2018GoalKeeper Stats'!$A$2:$S$109,13,FALSE),VLOOKUP(F1683,'[1]2018Player Stats'!$A$2:$AB$830,13,FALSE))</f>
        <v>0</v>
      </c>
      <c r="U1683">
        <f>IF(G1683="GK",VLOOKUP(F1683,'[1]2018GoalKeeper Stats'!$A$2:$S$109,14,FALSE),VLOOKUP(F1683,'[1]2018Player Stats'!$A$2:$AB$830,14,FALSE))</f>
        <v>0</v>
      </c>
      <c r="V1683">
        <f>IF(G1683="GK",VLOOKUP(F1683,'[1]2018GoalKeeper Stats'!$A$2:$S$109,15,FALSE),VLOOKUP(F1683,'[1]2018Player Stats'!$A$2:$AB$830,15,FALSE))</f>
        <v>0</v>
      </c>
      <c r="W1683">
        <f>IF(G1683="GK",VLOOKUP(F1683,'[1]2018GoalKeeper Stats'!$A$2:$S$109,16,FALSE),VLOOKUP(F1683,'[1]2018Player Stats'!$A$2:$AB$830,16,FALSE))</f>
        <v>0</v>
      </c>
      <c r="X1683">
        <f>IF(G1683="GK",VLOOKUP(F1683,'[1]2018GoalKeeper Stats'!$A$2:$S$109,17,FALSE),VLOOKUP(F1683,'[1]2018Player Stats'!$A$2:$AB$830,17,FALSE))</f>
        <v>0</v>
      </c>
      <c r="Y1683">
        <f>IF(G1683="GK",VLOOKUP(F1683,'[1]2018GoalKeeper Stats'!$A$2:$S$109,18,FALSE),VLOOKUP(F1683,'[1]2018Player Stats'!$A$2:$AB$830,18,FALSE))</f>
        <v>0</v>
      </c>
      <c r="Z1683">
        <f>IF(G1683="GK",VLOOKUP(F1683,'[1]2018GoalKeeper Stats'!$A$2:$S$109,19,FALSE),VLOOKUP(F1683,'[1]2018Player Stats'!$A$2:$AB$830,19,FALSE))</f>
        <v>0</v>
      </c>
      <c r="AA1683">
        <f>IF(G1683="GK",VLOOKUP(F1683,'[1]2018GoalKeeper Stats'!$A$2:$S$109,20,FALSE),VLOOKUP(F1683,'[1]2018Player Stats'!$A$2:$AB$830,20,FALSE))</f>
        <v>0</v>
      </c>
      <c r="AB1683">
        <f>IF(G1683="GK",VLOOKUP(F1683,'[1]2018GoalKeeper Stats'!$A$2:$S$109,21,FALSE),VLOOKUP(F1683,'[1]2018Player Stats'!$A$2:$AB$830,21,FALSE))</f>
        <v>23</v>
      </c>
      <c r="AC1683">
        <f>IF(G1683="GK",VLOOKUP(F1683,'[1]2018GoalKeeper Stats'!$A$2:$S$109,2,FALSE),VLOOKUP(F1683,'[1]2018Player Stats'!$A$2:$AB$830,22,FALSE))</f>
        <v>7</v>
      </c>
      <c r="AD1683">
        <f>IF(G1683="GK",VLOOKUP(F1683,'[1]2018GoalKeeper Stats'!$A$2:$S$109,23,FALSE),VLOOKUP(F1683,'[1]2018Player Stats'!$A$2:$AB$830,23,FALSE))</f>
        <v>1</v>
      </c>
      <c r="AE1683">
        <f>IF(G1683="GK",VLOOKUP(F1683,'[1]2018GoalKeeper Stats'!$A$2:$S$109,24,FALSE),VLOOKUP(F1683,'[1]2018Player Stats'!$A$2:$AB$830,24,FALSE))</f>
        <v>2</v>
      </c>
      <c r="AF1683">
        <f>IF(G1683="GK",VLOOKUP(F1683,'[1]2018GoalKeeper Stats'!$A$2:$S$109,25,FALSE),VLOOKUP(F1683,'[1]2018Player Stats'!$A$2:$AB$830,25,FALSE))</f>
        <v>0</v>
      </c>
      <c r="AG1683">
        <f>IF(G1683="GK",VLOOKUP(F1683,'[1]2018GoalKeeper Stats'!$A$2:$S$109,26,FALSE),VLOOKUP(F1683,'[1]2018Player Stats'!$A$2:$AB$830,26,FALSE))</f>
        <v>14.29</v>
      </c>
      <c r="AH1683" s="51">
        <v>2018</v>
      </c>
      <c r="AI1683" s="51">
        <v>34</v>
      </c>
      <c r="AJ1683" s="51">
        <v>419</v>
      </c>
      <c r="AK1683" s="51">
        <v>516</v>
      </c>
      <c r="AL1683" s="51">
        <v>53</v>
      </c>
      <c r="AM1683" s="51">
        <v>64</v>
      </c>
      <c r="AN1683" s="51">
        <v>-11</v>
      </c>
      <c r="AO1683" s="52">
        <v>51.67</v>
      </c>
      <c r="AP1683" s="52">
        <v>58.26</v>
      </c>
      <c r="AQ1683" s="52">
        <v>-6.59</v>
      </c>
      <c r="AR1683" s="52">
        <v>-4.41</v>
      </c>
      <c r="AS1683" s="51">
        <v>47</v>
      </c>
      <c r="AT1683" s="52">
        <v>43.69</v>
      </c>
    </row>
    <row r="1684" spans="1:46">
      <c r="A1684">
        <v>2018</v>
      </c>
      <c r="B1684" t="s">
        <v>924</v>
      </c>
      <c r="C1684" t="s">
        <v>924</v>
      </c>
      <c r="D1684" t="s">
        <v>2184</v>
      </c>
      <c r="E1684" t="s">
        <v>1218</v>
      </c>
      <c r="F1684" t="str">
        <f t="shared" si="27"/>
        <v>Johnny Russell</v>
      </c>
      <c r="G1684" t="s">
        <v>860</v>
      </c>
      <c r="H1684" s="143">
        <v>700000</v>
      </c>
      <c r="I1684" s="143">
        <v>700000</v>
      </c>
      <c r="J1684" t="str">
        <f>IF(G1684="GK",VLOOKUP(F1684,'[1]2018GoalKeeper Stats'!$A$2:$S$109,2,FALSE),VLOOKUP(F1684,'[1]2018Player Stats'!$A$2:$AB$830,2,FALSE))</f>
        <v>SKC</v>
      </c>
      <c r="K1684">
        <f>IF(G1684="GK",VLOOKUP(F1684,'[1]2018GoalKeeper Stats'!$A$2:$S$109,4,FALSE),VLOOKUP(F1684,'[1]2018Player Stats'!$A$2:$AB$830,4,FALSE))</f>
        <v>30</v>
      </c>
      <c r="L1684">
        <f>IF(G1684="GK",VLOOKUP(F1684,'[1]2018GoalKeeper Stats'!$A$2:$S$109,5,FALSE),VLOOKUP(F1684,'[1]2018Player Stats'!$A$2:$AB$830,5,FALSE))</f>
        <v>24</v>
      </c>
      <c r="M1684">
        <f>IF(G1684="GK",VLOOKUP(F1684,'[1]2018GoalKeeper Stats'!$A$2:$S$109,6,FALSE),VLOOKUP(F1684,'[1]2018Player Stats'!$A$2:$AB$830,6,FALSE))</f>
        <v>2183</v>
      </c>
      <c r="N1684">
        <f>IF(G1684="GK",VLOOKUP(F1684,'[1]2018GoalKeeper Stats'!$A$2:$S$109,7,FALSE),VLOOKUP(F1684,'[1]2018Player Stats'!$A$2:$AB$830,7,FALSE))</f>
        <v>10</v>
      </c>
      <c r="O1684">
        <f>IF(G1684="GK",VLOOKUP(F1684,'[1]2018GoalKeeper Stats'!$A$2:$S$109,8,FALSE),VLOOKUP(F1684,'[1]2018Player Stats'!$A$2:$AB$830,8,FALSE))</f>
        <v>10</v>
      </c>
      <c r="P1684">
        <f>IF(G1684="GK",VLOOKUP(F1684,'[1]2018GoalKeeper Stats'!$A$2:$S$109,9,FALSE),VLOOKUP(F1684,'[1]2018Player Stats'!$A$2:$AB$830,9,FALSE))</f>
        <v>70</v>
      </c>
      <c r="Q1684">
        <f>IF(G1684="GK",VLOOKUP(F1684,'[1]2018GoalKeeper Stats'!$A$2:$S$109,10,FALSE),VLOOKUP(F1684,'[1]2018Player Stats'!$A$2:$AB$830,10,FALSE))</f>
        <v>30</v>
      </c>
      <c r="R1684">
        <f>IF(G1684="GK",VLOOKUP(F1684,'[1]2018GoalKeeper Stats'!$A$2:$S$109,11,FALSE),VLOOKUP(F1684,'[1]2018Player Stats'!$A$2:$AB$830,11,FALSE))</f>
        <v>1</v>
      </c>
      <c r="S1684">
        <f>IF(G1684="GK",VLOOKUP(F1684,'[1]2018GoalKeeper Stats'!$A$2:$S$109,12,FALSE),VLOOKUP(F1684,'[1]2018Player Stats'!$A$2:$AB$830,12,FALSE))</f>
        <v>44197</v>
      </c>
      <c r="T1684">
        <f>IF(G1684="GK",VLOOKUP(F1684,'[1]2018GoalKeeper Stats'!$A$2:$S$109,13,FALSE),VLOOKUP(F1684,'[1]2018Player Stats'!$A$2:$AB$830,13,FALSE))</f>
        <v>6</v>
      </c>
      <c r="U1684">
        <f>IF(G1684="GK",VLOOKUP(F1684,'[1]2018GoalKeeper Stats'!$A$2:$S$109,14,FALSE),VLOOKUP(F1684,'[1]2018Player Stats'!$A$2:$AB$830,14,FALSE))</f>
        <v>4</v>
      </c>
      <c r="V1684">
        <f>IF(G1684="GK",VLOOKUP(F1684,'[1]2018GoalKeeper Stats'!$A$2:$S$109,15,FALSE),VLOOKUP(F1684,'[1]2018Player Stats'!$A$2:$AB$830,15,FALSE))</f>
        <v>0.41</v>
      </c>
      <c r="W1684">
        <f>IF(G1684="GK",VLOOKUP(F1684,'[1]2018GoalKeeper Stats'!$A$2:$S$109,16,FALSE),VLOOKUP(F1684,'[1]2018Player Stats'!$A$2:$AB$830,16,FALSE))</f>
        <v>14.3</v>
      </c>
      <c r="X1684">
        <f>IF(G1684="GK",VLOOKUP(F1684,'[1]2018GoalKeeper Stats'!$A$2:$S$109,17,FALSE),VLOOKUP(F1684,'[1]2018Player Stats'!$A$2:$AB$830,17,FALSE))</f>
        <v>3</v>
      </c>
      <c r="Y1684">
        <f>IF(G1684="GK",VLOOKUP(F1684,'[1]2018GoalKeeper Stats'!$A$2:$S$109,18,FALSE),VLOOKUP(F1684,'[1]2018Player Stats'!$A$2:$AB$830,18,FALSE))</f>
        <v>6</v>
      </c>
      <c r="Z1684">
        <f>IF(G1684="GK",VLOOKUP(F1684,'[1]2018GoalKeeper Stats'!$A$2:$S$109,19,FALSE),VLOOKUP(F1684,'[1]2018Player Stats'!$A$2:$AB$830,19,FALSE))</f>
        <v>4</v>
      </c>
      <c r="AA1684">
        <f>IF(G1684="GK",VLOOKUP(F1684,'[1]2018GoalKeeper Stats'!$A$2:$S$109,20,FALSE),VLOOKUP(F1684,'[1]2018Player Stats'!$A$2:$AB$830,20,FALSE))</f>
        <v>0.41</v>
      </c>
      <c r="AB1684">
        <f>IF(G1684="GK",VLOOKUP(F1684,'[1]2018GoalKeeper Stats'!$A$2:$S$109,21,FALSE),VLOOKUP(F1684,'[1]2018Player Stats'!$A$2:$AB$830,21,FALSE))</f>
        <v>15</v>
      </c>
      <c r="AC1684">
        <f>IF(G1684="GK",VLOOKUP(F1684,'[1]2018GoalKeeper Stats'!$A$2:$S$109,2,FALSE),VLOOKUP(F1684,'[1]2018Player Stats'!$A$2:$AB$830,22,FALSE))</f>
        <v>37</v>
      </c>
      <c r="AD1684">
        <f>IF(G1684="GK",VLOOKUP(F1684,'[1]2018GoalKeeper Stats'!$A$2:$S$109,23,FALSE),VLOOKUP(F1684,'[1]2018Player Stats'!$A$2:$AB$830,23,FALSE))</f>
        <v>4</v>
      </c>
      <c r="AE1684">
        <f>IF(G1684="GK",VLOOKUP(F1684,'[1]2018GoalKeeper Stats'!$A$2:$S$109,24,FALSE),VLOOKUP(F1684,'[1]2018Player Stats'!$A$2:$AB$830,24,FALSE))</f>
        <v>3</v>
      </c>
      <c r="AF1684">
        <f>IF(G1684="GK",VLOOKUP(F1684,'[1]2018GoalKeeper Stats'!$A$2:$S$109,25,FALSE),VLOOKUP(F1684,'[1]2018Player Stats'!$A$2:$AB$830,25,FALSE))</f>
        <v>0</v>
      </c>
      <c r="AG1684">
        <f>IF(G1684="GK",VLOOKUP(F1684,'[1]2018GoalKeeper Stats'!$A$2:$S$109,26,FALSE),VLOOKUP(F1684,'[1]2018Player Stats'!$A$2:$AB$830,26,FALSE))</f>
        <v>42.86</v>
      </c>
      <c r="AH1684" s="51">
        <v>2018</v>
      </c>
      <c r="AI1684" s="51">
        <v>34</v>
      </c>
      <c r="AJ1684" s="51">
        <v>583</v>
      </c>
      <c r="AK1684" s="51">
        <v>405</v>
      </c>
      <c r="AL1684" s="51">
        <v>65</v>
      </c>
      <c r="AM1684" s="51">
        <v>39</v>
      </c>
      <c r="AN1684" s="51">
        <v>26</v>
      </c>
      <c r="AO1684" s="52">
        <v>59.95</v>
      </c>
      <c r="AP1684" s="52">
        <v>43.51</v>
      </c>
      <c r="AQ1684" s="52">
        <v>16.43</v>
      </c>
      <c r="AR1684" s="52">
        <v>9.57</v>
      </c>
      <c r="AS1684" s="51">
        <v>62</v>
      </c>
      <c r="AT1684" s="52">
        <v>56.19</v>
      </c>
    </row>
    <row r="1685" spans="1:46">
      <c r="A1685">
        <v>2018</v>
      </c>
      <c r="B1685" t="s">
        <v>193</v>
      </c>
      <c r="C1685" t="s">
        <v>193</v>
      </c>
      <c r="D1685" t="s">
        <v>906</v>
      </c>
      <c r="E1685" t="s">
        <v>907</v>
      </c>
      <c r="F1685" t="str">
        <f t="shared" si="27"/>
        <v>Liam Ridgewell</v>
      </c>
      <c r="G1685" t="s">
        <v>893</v>
      </c>
      <c r="H1685" s="143">
        <v>700000</v>
      </c>
      <c r="I1685" s="143">
        <v>700000</v>
      </c>
      <c r="J1685" t="str">
        <f>IF(G1685="GK",VLOOKUP(F1685,'[1]2018GoalKeeper Stats'!$A$2:$S$109,2,FALSE),VLOOKUP(F1685,'[1]2018Player Stats'!$A$2:$AB$830,2,FALSE))</f>
        <v>POR</v>
      </c>
      <c r="K1685">
        <f>IF(G1685="GK",VLOOKUP(F1685,'[1]2018GoalKeeper Stats'!$A$2:$S$109,4,FALSE),VLOOKUP(F1685,'[1]2018Player Stats'!$A$2:$AB$830,4,FALSE))</f>
        <v>13</v>
      </c>
      <c r="L1685">
        <f>IF(G1685="GK",VLOOKUP(F1685,'[1]2018GoalKeeper Stats'!$A$2:$S$109,5,FALSE),VLOOKUP(F1685,'[1]2018Player Stats'!$A$2:$AB$830,5,FALSE))</f>
        <v>13</v>
      </c>
      <c r="M1685">
        <f>IF(G1685="GK",VLOOKUP(F1685,'[1]2018GoalKeeper Stats'!$A$2:$S$109,6,FALSE),VLOOKUP(F1685,'[1]2018Player Stats'!$A$2:$AB$830,6,FALSE))</f>
        <v>1085</v>
      </c>
      <c r="N1685">
        <f>IF(G1685="GK",VLOOKUP(F1685,'[1]2018GoalKeeper Stats'!$A$2:$S$109,7,FALSE),VLOOKUP(F1685,'[1]2018Player Stats'!$A$2:$AB$830,7,FALSE))</f>
        <v>0</v>
      </c>
      <c r="O1685">
        <f>IF(G1685="GK",VLOOKUP(F1685,'[1]2018GoalKeeper Stats'!$A$2:$S$109,8,FALSE),VLOOKUP(F1685,'[1]2018Player Stats'!$A$2:$AB$830,8,FALSE))</f>
        <v>0</v>
      </c>
      <c r="P1685">
        <f>IF(G1685="GK",VLOOKUP(F1685,'[1]2018GoalKeeper Stats'!$A$2:$S$109,9,FALSE),VLOOKUP(F1685,'[1]2018Player Stats'!$A$2:$AB$830,9,FALSE))</f>
        <v>1</v>
      </c>
      <c r="Q1685">
        <f>IF(G1685="GK",VLOOKUP(F1685,'[1]2018GoalKeeper Stats'!$A$2:$S$109,10,FALSE),VLOOKUP(F1685,'[1]2018Player Stats'!$A$2:$AB$830,10,FALSE))</f>
        <v>1</v>
      </c>
      <c r="R1685">
        <f>IF(G1685="GK",VLOOKUP(F1685,'[1]2018GoalKeeper Stats'!$A$2:$S$109,11,FALSE),VLOOKUP(F1685,'[1]2018Player Stats'!$A$2:$AB$830,11,FALSE))</f>
        <v>0</v>
      </c>
      <c r="S1685" t="str">
        <f>IF(G1685="GK",VLOOKUP(F1685,'[1]2018GoalKeeper Stats'!$A$2:$S$109,12,FALSE),VLOOKUP(F1685,'[1]2018Player Stats'!$A$2:$AB$830,12,FALSE))</f>
        <v>0/0</v>
      </c>
      <c r="T1685">
        <f>IF(G1685="GK",VLOOKUP(F1685,'[1]2018GoalKeeper Stats'!$A$2:$S$109,13,FALSE),VLOOKUP(F1685,'[1]2018Player Stats'!$A$2:$AB$830,13,FALSE))</f>
        <v>0</v>
      </c>
      <c r="U1685">
        <f>IF(G1685="GK",VLOOKUP(F1685,'[1]2018GoalKeeper Stats'!$A$2:$S$109,14,FALSE),VLOOKUP(F1685,'[1]2018Player Stats'!$A$2:$AB$830,14,FALSE))</f>
        <v>0</v>
      </c>
      <c r="V1685">
        <f>IF(G1685="GK",VLOOKUP(F1685,'[1]2018GoalKeeper Stats'!$A$2:$S$109,15,FALSE),VLOOKUP(F1685,'[1]2018Player Stats'!$A$2:$AB$830,15,FALSE))</f>
        <v>0</v>
      </c>
      <c r="W1685">
        <f>IF(G1685="GK",VLOOKUP(F1685,'[1]2018GoalKeeper Stats'!$A$2:$S$109,16,FALSE),VLOOKUP(F1685,'[1]2018Player Stats'!$A$2:$AB$830,16,FALSE))</f>
        <v>0</v>
      </c>
      <c r="X1685">
        <f>IF(G1685="GK",VLOOKUP(F1685,'[1]2018GoalKeeper Stats'!$A$2:$S$109,17,FALSE),VLOOKUP(F1685,'[1]2018Player Stats'!$A$2:$AB$830,17,FALSE))</f>
        <v>0</v>
      </c>
      <c r="Y1685">
        <f>IF(G1685="GK",VLOOKUP(F1685,'[1]2018GoalKeeper Stats'!$A$2:$S$109,18,FALSE),VLOOKUP(F1685,'[1]2018Player Stats'!$A$2:$AB$830,18,FALSE))</f>
        <v>0</v>
      </c>
      <c r="Z1685">
        <f>IF(G1685="GK",VLOOKUP(F1685,'[1]2018GoalKeeper Stats'!$A$2:$S$109,19,FALSE),VLOOKUP(F1685,'[1]2018Player Stats'!$A$2:$AB$830,19,FALSE))</f>
        <v>0</v>
      </c>
      <c r="AA1685">
        <f>IF(G1685="GK",VLOOKUP(F1685,'[1]2018GoalKeeper Stats'!$A$2:$S$109,20,FALSE),VLOOKUP(F1685,'[1]2018Player Stats'!$A$2:$AB$830,20,FALSE))</f>
        <v>0</v>
      </c>
      <c r="AB1685">
        <f>IF(G1685="GK",VLOOKUP(F1685,'[1]2018GoalKeeper Stats'!$A$2:$S$109,21,FALSE),VLOOKUP(F1685,'[1]2018Player Stats'!$A$2:$AB$830,21,FALSE))</f>
        <v>6</v>
      </c>
      <c r="AC1685">
        <f>IF(G1685="GK",VLOOKUP(F1685,'[1]2018GoalKeeper Stats'!$A$2:$S$109,2,FALSE),VLOOKUP(F1685,'[1]2018Player Stats'!$A$2:$AB$830,22,FALSE))</f>
        <v>16</v>
      </c>
      <c r="AD1685">
        <f>IF(G1685="GK",VLOOKUP(F1685,'[1]2018GoalKeeper Stats'!$A$2:$S$109,23,FALSE),VLOOKUP(F1685,'[1]2018Player Stats'!$A$2:$AB$830,23,FALSE))</f>
        <v>1</v>
      </c>
      <c r="AE1685">
        <f>IF(G1685="GK",VLOOKUP(F1685,'[1]2018GoalKeeper Stats'!$A$2:$S$109,24,FALSE),VLOOKUP(F1685,'[1]2018Player Stats'!$A$2:$AB$830,24,FALSE))</f>
        <v>2</v>
      </c>
      <c r="AF1685">
        <f>IF(G1685="GK",VLOOKUP(F1685,'[1]2018GoalKeeper Stats'!$A$2:$S$109,25,FALSE),VLOOKUP(F1685,'[1]2018Player Stats'!$A$2:$AB$830,25,FALSE))</f>
        <v>1</v>
      </c>
      <c r="AG1685">
        <f>IF(G1685="GK",VLOOKUP(F1685,'[1]2018GoalKeeper Stats'!$A$2:$S$109,26,FALSE),VLOOKUP(F1685,'[1]2018Player Stats'!$A$2:$AB$830,26,FALSE))</f>
        <v>100</v>
      </c>
      <c r="AH1685" s="51">
        <v>2018</v>
      </c>
      <c r="AI1685" s="51">
        <v>34</v>
      </c>
      <c r="AJ1685" s="51">
        <v>466</v>
      </c>
      <c r="AK1685" s="51">
        <v>452</v>
      </c>
      <c r="AL1685" s="51">
        <v>52</v>
      </c>
      <c r="AM1685" s="51">
        <v>45</v>
      </c>
      <c r="AN1685" s="51">
        <v>7</v>
      </c>
      <c r="AO1685" s="52">
        <v>54.16</v>
      </c>
      <c r="AP1685" s="52">
        <v>47.2</v>
      </c>
      <c r="AQ1685" s="52">
        <v>6.96</v>
      </c>
      <c r="AR1685" s="52">
        <v>0.04</v>
      </c>
      <c r="AS1685" s="51">
        <v>54</v>
      </c>
      <c r="AT1685" s="52">
        <v>50.85</v>
      </c>
    </row>
    <row r="1686" spans="1:46">
      <c r="A1686">
        <v>2018</v>
      </c>
      <c r="B1686" t="s">
        <v>201</v>
      </c>
      <c r="C1686" t="s">
        <v>201</v>
      </c>
      <c r="D1686" t="s">
        <v>1665</v>
      </c>
      <c r="E1686" t="s">
        <v>2185</v>
      </c>
      <c r="F1686" t="str">
        <f t="shared" si="27"/>
        <v>Rudy Camacho</v>
      </c>
      <c r="G1686" t="s">
        <v>893</v>
      </c>
      <c r="H1686" s="143">
        <v>699153</v>
      </c>
      <c r="I1686" s="143">
        <v>650000</v>
      </c>
      <c r="J1686" t="str">
        <f>IF(G1686="GK",VLOOKUP(F1686,'[1]2018GoalKeeper Stats'!$A$2:$S$109,2,FALSE),VLOOKUP(F1686,'[1]2018Player Stats'!$A$2:$AB$830,2,FALSE))</f>
        <v>MTL</v>
      </c>
      <c r="K1686">
        <f>IF(G1686="GK",VLOOKUP(F1686,'[1]2018GoalKeeper Stats'!$A$2:$S$109,4,FALSE),VLOOKUP(F1686,'[1]2018Player Stats'!$A$2:$AB$830,4,FALSE))</f>
        <v>18</v>
      </c>
      <c r="L1686">
        <f>IF(G1686="GK",VLOOKUP(F1686,'[1]2018GoalKeeper Stats'!$A$2:$S$109,5,FALSE),VLOOKUP(F1686,'[1]2018Player Stats'!$A$2:$AB$830,5,FALSE))</f>
        <v>18</v>
      </c>
      <c r="M1686">
        <f>IF(G1686="GK",VLOOKUP(F1686,'[1]2018GoalKeeper Stats'!$A$2:$S$109,6,FALSE),VLOOKUP(F1686,'[1]2018Player Stats'!$A$2:$AB$830,6,FALSE))</f>
        <v>1566</v>
      </c>
      <c r="N1686">
        <f>IF(G1686="GK",VLOOKUP(F1686,'[1]2018GoalKeeper Stats'!$A$2:$S$109,7,FALSE),VLOOKUP(F1686,'[1]2018Player Stats'!$A$2:$AB$830,7,FALSE))</f>
        <v>0</v>
      </c>
      <c r="O1686">
        <f>IF(G1686="GK",VLOOKUP(F1686,'[1]2018GoalKeeper Stats'!$A$2:$S$109,8,FALSE),VLOOKUP(F1686,'[1]2018Player Stats'!$A$2:$AB$830,8,FALSE))</f>
        <v>0</v>
      </c>
      <c r="P1686">
        <f>IF(G1686="GK",VLOOKUP(F1686,'[1]2018GoalKeeper Stats'!$A$2:$S$109,9,FALSE),VLOOKUP(F1686,'[1]2018Player Stats'!$A$2:$AB$830,9,FALSE))</f>
        <v>9</v>
      </c>
      <c r="Q1686">
        <f>IF(G1686="GK",VLOOKUP(F1686,'[1]2018GoalKeeper Stats'!$A$2:$S$109,10,FALSE),VLOOKUP(F1686,'[1]2018Player Stats'!$A$2:$AB$830,10,FALSE))</f>
        <v>2</v>
      </c>
      <c r="R1686">
        <f>IF(G1686="GK",VLOOKUP(F1686,'[1]2018GoalKeeper Stats'!$A$2:$S$109,11,FALSE),VLOOKUP(F1686,'[1]2018Player Stats'!$A$2:$AB$830,11,FALSE))</f>
        <v>0</v>
      </c>
      <c r="S1686" t="str">
        <f>IF(G1686="GK",VLOOKUP(F1686,'[1]2018GoalKeeper Stats'!$A$2:$S$109,12,FALSE),VLOOKUP(F1686,'[1]2018Player Stats'!$A$2:$AB$830,12,FALSE))</f>
        <v>0/0</v>
      </c>
      <c r="T1686">
        <f>IF(G1686="GK",VLOOKUP(F1686,'[1]2018GoalKeeper Stats'!$A$2:$S$109,13,FALSE),VLOOKUP(F1686,'[1]2018Player Stats'!$A$2:$AB$830,13,FALSE))</f>
        <v>0</v>
      </c>
      <c r="U1686">
        <f>IF(G1686="GK",VLOOKUP(F1686,'[1]2018GoalKeeper Stats'!$A$2:$S$109,14,FALSE),VLOOKUP(F1686,'[1]2018Player Stats'!$A$2:$AB$830,14,FALSE))</f>
        <v>0</v>
      </c>
      <c r="V1686">
        <f>IF(G1686="GK",VLOOKUP(F1686,'[1]2018GoalKeeper Stats'!$A$2:$S$109,15,FALSE),VLOOKUP(F1686,'[1]2018Player Stats'!$A$2:$AB$830,15,FALSE))</f>
        <v>0</v>
      </c>
      <c r="W1686">
        <f>IF(G1686="GK",VLOOKUP(F1686,'[1]2018GoalKeeper Stats'!$A$2:$S$109,16,FALSE),VLOOKUP(F1686,'[1]2018Player Stats'!$A$2:$AB$830,16,FALSE))</f>
        <v>0</v>
      </c>
      <c r="X1686">
        <f>IF(G1686="GK",VLOOKUP(F1686,'[1]2018GoalKeeper Stats'!$A$2:$S$109,17,FALSE),VLOOKUP(F1686,'[1]2018Player Stats'!$A$2:$AB$830,17,FALSE))</f>
        <v>0</v>
      </c>
      <c r="Y1686">
        <f>IF(G1686="GK",VLOOKUP(F1686,'[1]2018GoalKeeper Stats'!$A$2:$S$109,18,FALSE),VLOOKUP(F1686,'[1]2018Player Stats'!$A$2:$AB$830,18,FALSE))</f>
        <v>0</v>
      </c>
      <c r="Z1686">
        <f>IF(G1686="GK",VLOOKUP(F1686,'[1]2018GoalKeeper Stats'!$A$2:$S$109,19,FALSE),VLOOKUP(F1686,'[1]2018Player Stats'!$A$2:$AB$830,19,FALSE))</f>
        <v>0</v>
      </c>
      <c r="AA1686">
        <f>IF(G1686="GK",VLOOKUP(F1686,'[1]2018GoalKeeper Stats'!$A$2:$S$109,20,FALSE),VLOOKUP(F1686,'[1]2018Player Stats'!$A$2:$AB$830,20,FALSE))</f>
        <v>0</v>
      </c>
      <c r="AB1686">
        <f>IF(G1686="GK",VLOOKUP(F1686,'[1]2018GoalKeeper Stats'!$A$2:$S$109,21,FALSE),VLOOKUP(F1686,'[1]2018Player Stats'!$A$2:$AB$830,21,FALSE))</f>
        <v>13</v>
      </c>
      <c r="AC1686">
        <f>IF(G1686="GK",VLOOKUP(F1686,'[1]2018GoalKeeper Stats'!$A$2:$S$109,2,FALSE),VLOOKUP(F1686,'[1]2018Player Stats'!$A$2:$AB$830,22,FALSE))</f>
        <v>3</v>
      </c>
      <c r="AD1686">
        <f>IF(G1686="GK",VLOOKUP(F1686,'[1]2018GoalKeeper Stats'!$A$2:$S$109,23,FALSE),VLOOKUP(F1686,'[1]2018Player Stats'!$A$2:$AB$830,23,FALSE))</f>
        <v>0</v>
      </c>
      <c r="AE1686">
        <f>IF(G1686="GK",VLOOKUP(F1686,'[1]2018GoalKeeper Stats'!$A$2:$S$109,24,FALSE),VLOOKUP(F1686,'[1]2018Player Stats'!$A$2:$AB$830,24,FALSE))</f>
        <v>2</v>
      </c>
      <c r="AF1686">
        <f>IF(G1686="GK",VLOOKUP(F1686,'[1]2018GoalKeeper Stats'!$A$2:$S$109,25,FALSE),VLOOKUP(F1686,'[1]2018Player Stats'!$A$2:$AB$830,25,FALSE))</f>
        <v>0</v>
      </c>
      <c r="AG1686">
        <f>IF(G1686="GK",VLOOKUP(F1686,'[1]2018GoalKeeper Stats'!$A$2:$S$109,26,FALSE),VLOOKUP(F1686,'[1]2018Player Stats'!$A$2:$AB$830,26,FALSE))</f>
        <v>22.22</v>
      </c>
      <c r="AH1686" s="51">
        <v>2018</v>
      </c>
      <c r="AI1686" s="51">
        <v>34</v>
      </c>
      <c r="AJ1686" s="51">
        <v>424</v>
      </c>
      <c r="AK1686" s="51">
        <v>440</v>
      </c>
      <c r="AL1686" s="51">
        <v>45</v>
      </c>
      <c r="AM1686" s="51">
        <v>50</v>
      </c>
      <c r="AN1686" s="51">
        <v>-5</v>
      </c>
      <c r="AO1686" s="52">
        <v>43.99</v>
      </c>
      <c r="AP1686" s="52">
        <v>49.23</v>
      </c>
      <c r="AQ1686" s="52">
        <v>-5.24</v>
      </c>
      <c r="AR1686" s="52">
        <v>0.24</v>
      </c>
      <c r="AS1686" s="51">
        <v>46</v>
      </c>
      <c r="AT1686" s="52">
        <v>45.66</v>
      </c>
    </row>
    <row r="1687" spans="1:46">
      <c r="A1687">
        <v>2018</v>
      </c>
      <c r="B1687" t="s">
        <v>212</v>
      </c>
      <c r="C1687" t="s">
        <v>212</v>
      </c>
      <c r="D1687" t="s">
        <v>1620</v>
      </c>
      <c r="E1687" t="s">
        <v>1958</v>
      </c>
      <c r="F1687" t="str">
        <f t="shared" si="27"/>
        <v>Leandro Gonzalez Pirez</v>
      </c>
      <c r="G1687" t="s">
        <v>893</v>
      </c>
      <c r="H1687" s="143">
        <v>685004</v>
      </c>
      <c r="I1687" s="143">
        <v>650004</v>
      </c>
      <c r="J1687" t="str">
        <f>IF(G1687="GK",VLOOKUP(F1687,'[1]2018GoalKeeper Stats'!$A$2:$S$109,2,FALSE),VLOOKUP(F1687,'[1]2018Player Stats'!$A$2:$AB$830,2,FALSE))</f>
        <v>MIA</v>
      </c>
      <c r="K1687">
        <f>IF(G1687="GK",VLOOKUP(F1687,'[1]2018GoalKeeper Stats'!$A$2:$S$109,4,FALSE),VLOOKUP(F1687,'[1]2018Player Stats'!$A$2:$AB$830,4,FALSE))</f>
        <v>32</v>
      </c>
      <c r="L1687">
        <f>IF(G1687="GK",VLOOKUP(F1687,'[1]2018GoalKeeper Stats'!$A$2:$S$109,5,FALSE),VLOOKUP(F1687,'[1]2018Player Stats'!$A$2:$AB$830,5,FALSE))</f>
        <v>32</v>
      </c>
      <c r="M1687">
        <f>IF(G1687="GK",VLOOKUP(F1687,'[1]2018GoalKeeper Stats'!$A$2:$S$109,6,FALSE),VLOOKUP(F1687,'[1]2018Player Stats'!$A$2:$AB$830,6,FALSE))</f>
        <v>2775</v>
      </c>
      <c r="N1687">
        <f>IF(G1687="GK",VLOOKUP(F1687,'[1]2018GoalKeeper Stats'!$A$2:$S$109,7,FALSE),VLOOKUP(F1687,'[1]2018Player Stats'!$A$2:$AB$830,7,FALSE))</f>
        <v>1</v>
      </c>
      <c r="O1687">
        <f>IF(G1687="GK",VLOOKUP(F1687,'[1]2018GoalKeeper Stats'!$A$2:$S$109,8,FALSE),VLOOKUP(F1687,'[1]2018Player Stats'!$A$2:$AB$830,8,FALSE))</f>
        <v>2</v>
      </c>
      <c r="P1687">
        <f>IF(G1687="GK",VLOOKUP(F1687,'[1]2018GoalKeeper Stats'!$A$2:$S$109,9,FALSE),VLOOKUP(F1687,'[1]2018Player Stats'!$A$2:$AB$830,9,FALSE))</f>
        <v>13</v>
      </c>
      <c r="Q1687">
        <f>IF(G1687="GK",VLOOKUP(F1687,'[1]2018GoalKeeper Stats'!$A$2:$S$109,10,FALSE),VLOOKUP(F1687,'[1]2018Player Stats'!$A$2:$AB$830,10,FALSE))</f>
        <v>5</v>
      </c>
      <c r="R1687">
        <f>IF(G1687="GK",VLOOKUP(F1687,'[1]2018GoalKeeper Stats'!$A$2:$S$109,11,FALSE),VLOOKUP(F1687,'[1]2018Player Stats'!$A$2:$AB$830,11,FALSE))</f>
        <v>0</v>
      </c>
      <c r="S1687" t="str">
        <f>IF(G1687="GK",VLOOKUP(F1687,'[1]2018GoalKeeper Stats'!$A$2:$S$109,12,FALSE),VLOOKUP(F1687,'[1]2018Player Stats'!$A$2:$AB$830,12,FALSE))</f>
        <v>0/0</v>
      </c>
      <c r="T1687">
        <f>IF(G1687="GK",VLOOKUP(F1687,'[1]2018GoalKeeper Stats'!$A$2:$S$109,13,FALSE),VLOOKUP(F1687,'[1]2018Player Stats'!$A$2:$AB$830,13,FALSE))</f>
        <v>0</v>
      </c>
      <c r="U1687">
        <f>IF(G1687="GK",VLOOKUP(F1687,'[1]2018GoalKeeper Stats'!$A$2:$S$109,14,FALSE),VLOOKUP(F1687,'[1]2018Player Stats'!$A$2:$AB$830,14,FALSE))</f>
        <v>1</v>
      </c>
      <c r="V1687">
        <f>IF(G1687="GK",VLOOKUP(F1687,'[1]2018GoalKeeper Stats'!$A$2:$S$109,15,FALSE),VLOOKUP(F1687,'[1]2018Player Stats'!$A$2:$AB$830,15,FALSE))</f>
        <v>0.03</v>
      </c>
      <c r="W1687">
        <f>IF(G1687="GK",VLOOKUP(F1687,'[1]2018GoalKeeper Stats'!$A$2:$S$109,16,FALSE),VLOOKUP(F1687,'[1]2018Player Stats'!$A$2:$AB$830,16,FALSE))</f>
        <v>7.7</v>
      </c>
      <c r="X1687">
        <f>IF(G1687="GK",VLOOKUP(F1687,'[1]2018GoalKeeper Stats'!$A$2:$S$109,17,FALSE),VLOOKUP(F1687,'[1]2018Player Stats'!$A$2:$AB$830,17,FALSE))</f>
        <v>1</v>
      </c>
      <c r="Y1687">
        <f>IF(G1687="GK",VLOOKUP(F1687,'[1]2018GoalKeeper Stats'!$A$2:$S$109,18,FALSE),VLOOKUP(F1687,'[1]2018Player Stats'!$A$2:$AB$830,18,FALSE))</f>
        <v>1</v>
      </c>
      <c r="Z1687">
        <f>IF(G1687="GK",VLOOKUP(F1687,'[1]2018GoalKeeper Stats'!$A$2:$S$109,19,FALSE),VLOOKUP(F1687,'[1]2018Player Stats'!$A$2:$AB$830,19,FALSE))</f>
        <v>1</v>
      </c>
      <c r="AA1687">
        <f>IF(G1687="GK",VLOOKUP(F1687,'[1]2018GoalKeeper Stats'!$A$2:$S$109,20,FALSE),VLOOKUP(F1687,'[1]2018Player Stats'!$A$2:$AB$830,20,FALSE))</f>
        <v>0.06</v>
      </c>
      <c r="AB1687">
        <f>IF(G1687="GK",VLOOKUP(F1687,'[1]2018GoalKeeper Stats'!$A$2:$S$109,21,FALSE),VLOOKUP(F1687,'[1]2018Player Stats'!$A$2:$AB$830,21,FALSE))</f>
        <v>50</v>
      </c>
      <c r="AC1687">
        <f>IF(G1687="GK",VLOOKUP(F1687,'[1]2018GoalKeeper Stats'!$A$2:$S$109,2,FALSE),VLOOKUP(F1687,'[1]2018Player Stats'!$A$2:$AB$830,22,FALSE))</f>
        <v>41</v>
      </c>
      <c r="AD1687">
        <f>IF(G1687="GK",VLOOKUP(F1687,'[1]2018GoalKeeper Stats'!$A$2:$S$109,23,FALSE),VLOOKUP(F1687,'[1]2018Player Stats'!$A$2:$AB$830,23,FALSE))</f>
        <v>0</v>
      </c>
      <c r="AE1687">
        <f>IF(G1687="GK",VLOOKUP(F1687,'[1]2018GoalKeeper Stats'!$A$2:$S$109,24,FALSE),VLOOKUP(F1687,'[1]2018Player Stats'!$A$2:$AB$830,24,FALSE))</f>
        <v>8</v>
      </c>
      <c r="AF1687">
        <f>IF(G1687="GK",VLOOKUP(F1687,'[1]2018GoalKeeper Stats'!$A$2:$S$109,25,FALSE),VLOOKUP(F1687,'[1]2018Player Stats'!$A$2:$AB$830,25,FALSE))</f>
        <v>1</v>
      </c>
      <c r="AG1687">
        <f>IF(G1687="GK",VLOOKUP(F1687,'[1]2018GoalKeeper Stats'!$A$2:$S$109,26,FALSE),VLOOKUP(F1687,'[1]2018Player Stats'!$A$2:$AB$830,26,FALSE))</f>
        <v>38.46</v>
      </c>
      <c r="AH1687" s="51">
        <v>2018</v>
      </c>
      <c r="AI1687" s="51">
        <v>34</v>
      </c>
      <c r="AJ1687" s="51">
        <v>511</v>
      </c>
      <c r="AK1687" s="51">
        <v>377</v>
      </c>
      <c r="AL1687" s="51">
        <v>67</v>
      </c>
      <c r="AM1687" s="51">
        <v>44</v>
      </c>
      <c r="AN1687" s="51">
        <v>23</v>
      </c>
      <c r="AO1687" s="52">
        <v>71.87</v>
      </c>
      <c r="AP1687" s="52">
        <v>40.42</v>
      </c>
      <c r="AQ1687" s="52">
        <v>31.45</v>
      </c>
      <c r="AR1687" s="52">
        <v>-8.4499999999999993</v>
      </c>
      <c r="AS1687" s="51">
        <v>69</v>
      </c>
      <c r="AT1687" s="52">
        <v>64.97</v>
      </c>
    </row>
    <row r="1688" spans="1:46">
      <c r="A1688">
        <v>2018</v>
      </c>
      <c r="B1688" t="s">
        <v>194</v>
      </c>
      <c r="C1688" t="s">
        <v>194</v>
      </c>
      <c r="D1688" t="s">
        <v>1254</v>
      </c>
      <c r="E1688" t="s">
        <v>1255</v>
      </c>
      <c r="F1688" t="str">
        <f t="shared" si="27"/>
        <v>Joao Plata</v>
      </c>
      <c r="G1688" t="s">
        <v>875</v>
      </c>
      <c r="H1688" s="143">
        <v>683333</v>
      </c>
      <c r="I1688" s="143">
        <v>525000</v>
      </c>
      <c r="J1688" t="str">
        <f>IF(G1688="GK",VLOOKUP(F1688,'[1]2018GoalKeeper Stats'!$A$2:$S$109,2,FALSE),VLOOKUP(F1688,'[1]2018Player Stats'!$A$2:$AB$830,2,FALSE))</f>
        <v>RSL</v>
      </c>
      <c r="K1688">
        <f>IF(G1688="GK",VLOOKUP(F1688,'[1]2018GoalKeeper Stats'!$A$2:$S$109,4,FALSE),VLOOKUP(F1688,'[1]2018Player Stats'!$A$2:$AB$830,4,FALSE))</f>
        <v>25</v>
      </c>
      <c r="L1688">
        <f>IF(G1688="GK",VLOOKUP(F1688,'[1]2018GoalKeeper Stats'!$A$2:$S$109,5,FALSE),VLOOKUP(F1688,'[1]2018Player Stats'!$A$2:$AB$830,5,FALSE))</f>
        <v>20</v>
      </c>
      <c r="M1688">
        <f>IF(G1688="GK",VLOOKUP(F1688,'[1]2018GoalKeeper Stats'!$A$2:$S$109,6,FALSE),VLOOKUP(F1688,'[1]2018Player Stats'!$A$2:$AB$830,6,FALSE))</f>
        <v>1721</v>
      </c>
      <c r="N1688">
        <f>IF(G1688="GK",VLOOKUP(F1688,'[1]2018GoalKeeper Stats'!$A$2:$S$109,7,FALSE),VLOOKUP(F1688,'[1]2018Player Stats'!$A$2:$AB$830,7,FALSE))</f>
        <v>8</v>
      </c>
      <c r="O1688">
        <f>IF(G1688="GK",VLOOKUP(F1688,'[1]2018GoalKeeper Stats'!$A$2:$S$109,8,FALSE),VLOOKUP(F1688,'[1]2018Player Stats'!$A$2:$AB$830,8,FALSE))</f>
        <v>8</v>
      </c>
      <c r="P1688">
        <f>IF(G1688="GK",VLOOKUP(F1688,'[1]2018GoalKeeper Stats'!$A$2:$S$109,9,FALSE),VLOOKUP(F1688,'[1]2018Player Stats'!$A$2:$AB$830,9,FALSE))</f>
        <v>56</v>
      </c>
      <c r="Q1688">
        <f>IF(G1688="GK",VLOOKUP(F1688,'[1]2018GoalKeeper Stats'!$A$2:$S$109,10,FALSE),VLOOKUP(F1688,'[1]2018Player Stats'!$A$2:$AB$830,10,FALSE))</f>
        <v>29</v>
      </c>
      <c r="R1688">
        <f>IF(G1688="GK",VLOOKUP(F1688,'[1]2018GoalKeeper Stats'!$A$2:$S$109,11,FALSE),VLOOKUP(F1688,'[1]2018Player Stats'!$A$2:$AB$830,11,FALSE))</f>
        <v>1</v>
      </c>
      <c r="S1688">
        <f>IF(G1688="GK",VLOOKUP(F1688,'[1]2018GoalKeeper Stats'!$A$2:$S$109,12,FALSE),VLOOKUP(F1688,'[1]2018Player Stats'!$A$2:$AB$830,12,FALSE))</f>
        <v>44230</v>
      </c>
      <c r="T1688">
        <f>IF(G1688="GK",VLOOKUP(F1688,'[1]2018GoalKeeper Stats'!$A$2:$S$109,13,FALSE),VLOOKUP(F1688,'[1]2018Player Stats'!$A$2:$AB$830,13,FALSE))</f>
        <v>4</v>
      </c>
      <c r="U1688">
        <f>IF(G1688="GK",VLOOKUP(F1688,'[1]2018GoalKeeper Stats'!$A$2:$S$109,14,FALSE),VLOOKUP(F1688,'[1]2018Player Stats'!$A$2:$AB$830,14,FALSE))</f>
        <v>4</v>
      </c>
      <c r="V1688">
        <f>IF(G1688="GK",VLOOKUP(F1688,'[1]2018GoalKeeper Stats'!$A$2:$S$109,15,FALSE),VLOOKUP(F1688,'[1]2018Player Stats'!$A$2:$AB$830,15,FALSE))</f>
        <v>0.42</v>
      </c>
      <c r="W1688">
        <f>IF(G1688="GK",VLOOKUP(F1688,'[1]2018GoalKeeper Stats'!$A$2:$S$109,16,FALSE),VLOOKUP(F1688,'[1]2018Player Stats'!$A$2:$AB$830,16,FALSE))</f>
        <v>14.3</v>
      </c>
      <c r="X1688">
        <f>IF(G1688="GK",VLOOKUP(F1688,'[1]2018GoalKeeper Stats'!$A$2:$S$109,17,FALSE),VLOOKUP(F1688,'[1]2018Player Stats'!$A$2:$AB$830,17,FALSE))</f>
        <v>3</v>
      </c>
      <c r="Y1688">
        <f>IF(G1688="GK",VLOOKUP(F1688,'[1]2018GoalKeeper Stats'!$A$2:$S$109,18,FALSE),VLOOKUP(F1688,'[1]2018Player Stats'!$A$2:$AB$830,18,FALSE))</f>
        <v>6</v>
      </c>
      <c r="Z1688">
        <f>IF(G1688="GK",VLOOKUP(F1688,'[1]2018GoalKeeper Stats'!$A$2:$S$109,19,FALSE),VLOOKUP(F1688,'[1]2018Player Stats'!$A$2:$AB$830,19,FALSE))</f>
        <v>2</v>
      </c>
      <c r="AA1688">
        <f>IF(G1688="GK",VLOOKUP(F1688,'[1]2018GoalKeeper Stats'!$A$2:$S$109,20,FALSE),VLOOKUP(F1688,'[1]2018Player Stats'!$A$2:$AB$830,20,FALSE))</f>
        <v>0.42</v>
      </c>
      <c r="AB1688">
        <f>IF(G1688="GK",VLOOKUP(F1688,'[1]2018GoalKeeper Stats'!$A$2:$S$109,21,FALSE),VLOOKUP(F1688,'[1]2018Player Stats'!$A$2:$AB$830,21,FALSE))</f>
        <v>12</v>
      </c>
      <c r="AC1688">
        <f>IF(G1688="GK",VLOOKUP(F1688,'[1]2018GoalKeeper Stats'!$A$2:$S$109,2,FALSE),VLOOKUP(F1688,'[1]2018Player Stats'!$A$2:$AB$830,22,FALSE))</f>
        <v>29</v>
      </c>
      <c r="AD1688">
        <f>IF(G1688="GK",VLOOKUP(F1688,'[1]2018GoalKeeper Stats'!$A$2:$S$109,23,FALSE),VLOOKUP(F1688,'[1]2018Player Stats'!$A$2:$AB$830,23,FALSE))</f>
        <v>5</v>
      </c>
      <c r="AE1688">
        <f>IF(G1688="GK",VLOOKUP(F1688,'[1]2018GoalKeeper Stats'!$A$2:$S$109,24,FALSE),VLOOKUP(F1688,'[1]2018Player Stats'!$A$2:$AB$830,24,FALSE))</f>
        <v>0</v>
      </c>
      <c r="AF1688">
        <f>IF(G1688="GK",VLOOKUP(F1688,'[1]2018GoalKeeper Stats'!$A$2:$S$109,25,FALSE),VLOOKUP(F1688,'[1]2018Player Stats'!$A$2:$AB$830,25,FALSE))</f>
        <v>0</v>
      </c>
      <c r="AG1688">
        <f>IF(G1688="GK",VLOOKUP(F1688,'[1]2018GoalKeeper Stats'!$A$2:$S$109,26,FALSE),VLOOKUP(F1688,'[1]2018Player Stats'!$A$2:$AB$830,26,FALSE))</f>
        <v>51.79</v>
      </c>
      <c r="AH1688" s="51">
        <v>2018</v>
      </c>
      <c r="AI1688" s="51">
        <v>34</v>
      </c>
      <c r="AJ1688" s="51">
        <v>465</v>
      </c>
      <c r="AK1688" s="51">
        <v>446</v>
      </c>
      <c r="AL1688" s="51">
        <v>55</v>
      </c>
      <c r="AM1688" s="51">
        <v>57</v>
      </c>
      <c r="AN1688" s="51">
        <v>-2</v>
      </c>
      <c r="AO1688" s="52">
        <v>47.22</v>
      </c>
      <c r="AP1688" s="52">
        <v>55.12</v>
      </c>
      <c r="AQ1688" s="52">
        <v>-7.9</v>
      </c>
      <c r="AR1688" s="52">
        <v>5.9</v>
      </c>
      <c r="AS1688" s="51">
        <v>49</v>
      </c>
      <c r="AT1688" s="52">
        <v>40.909999999999997</v>
      </c>
    </row>
    <row r="1689" spans="1:46">
      <c r="A1689">
        <v>2018</v>
      </c>
      <c r="B1689" t="s">
        <v>198</v>
      </c>
      <c r="C1689" t="s">
        <v>198</v>
      </c>
      <c r="D1689" t="s">
        <v>2186</v>
      </c>
      <c r="E1689" t="s">
        <v>2187</v>
      </c>
      <c r="F1689" t="str">
        <f t="shared" si="27"/>
        <v>Joe Mason</v>
      </c>
      <c r="G1689" t="s">
        <v>875</v>
      </c>
      <c r="H1689" s="143">
        <v>682500</v>
      </c>
      <c r="I1689" s="143">
        <v>650000</v>
      </c>
      <c r="J1689" t="str">
        <f>IF(G1689="GK",VLOOKUP(F1689,'[1]2018GoalKeeper Stats'!$A$2:$S$109,2,FALSE),VLOOKUP(F1689,'[1]2018Player Stats'!$A$2:$AB$830,2,FALSE))</f>
        <v>COL</v>
      </c>
      <c r="K1689">
        <f>IF(G1689="GK",VLOOKUP(F1689,'[1]2018GoalKeeper Stats'!$A$2:$S$109,4,FALSE),VLOOKUP(F1689,'[1]2018Player Stats'!$A$2:$AB$830,4,FALSE))</f>
        <v>14</v>
      </c>
      <c r="L1689">
        <f>IF(G1689="GK",VLOOKUP(F1689,'[1]2018GoalKeeper Stats'!$A$2:$S$109,5,FALSE),VLOOKUP(F1689,'[1]2018Player Stats'!$A$2:$AB$830,5,FALSE))</f>
        <v>9</v>
      </c>
      <c r="M1689">
        <f>IF(G1689="GK",VLOOKUP(F1689,'[1]2018GoalKeeper Stats'!$A$2:$S$109,6,FALSE),VLOOKUP(F1689,'[1]2018Player Stats'!$A$2:$AB$830,6,FALSE))</f>
        <v>758</v>
      </c>
      <c r="N1689">
        <f>IF(G1689="GK",VLOOKUP(F1689,'[1]2018GoalKeeper Stats'!$A$2:$S$109,7,FALSE),VLOOKUP(F1689,'[1]2018Player Stats'!$A$2:$AB$830,7,FALSE))</f>
        <v>3</v>
      </c>
      <c r="O1689">
        <f>IF(G1689="GK",VLOOKUP(F1689,'[1]2018GoalKeeper Stats'!$A$2:$S$109,8,FALSE),VLOOKUP(F1689,'[1]2018Player Stats'!$A$2:$AB$830,8,FALSE))</f>
        <v>0</v>
      </c>
      <c r="P1689">
        <f>IF(G1689="GK",VLOOKUP(F1689,'[1]2018GoalKeeper Stats'!$A$2:$S$109,9,FALSE),VLOOKUP(F1689,'[1]2018Player Stats'!$A$2:$AB$830,9,FALSE))</f>
        <v>14</v>
      </c>
      <c r="Q1689">
        <f>IF(G1689="GK",VLOOKUP(F1689,'[1]2018GoalKeeper Stats'!$A$2:$S$109,10,FALSE),VLOOKUP(F1689,'[1]2018Player Stats'!$A$2:$AB$830,10,FALSE))</f>
        <v>8</v>
      </c>
      <c r="R1689">
        <f>IF(G1689="GK",VLOOKUP(F1689,'[1]2018GoalKeeper Stats'!$A$2:$S$109,11,FALSE),VLOOKUP(F1689,'[1]2018Player Stats'!$A$2:$AB$830,11,FALSE))</f>
        <v>0</v>
      </c>
      <c r="S1689" t="str">
        <f>IF(G1689="GK",VLOOKUP(F1689,'[1]2018GoalKeeper Stats'!$A$2:$S$109,12,FALSE),VLOOKUP(F1689,'[1]2018Player Stats'!$A$2:$AB$830,12,FALSE))</f>
        <v>0/0</v>
      </c>
      <c r="T1689">
        <f>IF(G1689="GK",VLOOKUP(F1689,'[1]2018GoalKeeper Stats'!$A$2:$S$109,13,FALSE),VLOOKUP(F1689,'[1]2018Player Stats'!$A$2:$AB$830,13,FALSE))</f>
        <v>2</v>
      </c>
      <c r="U1689">
        <f>IF(G1689="GK",VLOOKUP(F1689,'[1]2018GoalKeeper Stats'!$A$2:$S$109,14,FALSE),VLOOKUP(F1689,'[1]2018Player Stats'!$A$2:$AB$830,14,FALSE))</f>
        <v>1</v>
      </c>
      <c r="V1689">
        <f>IF(G1689="GK",VLOOKUP(F1689,'[1]2018GoalKeeper Stats'!$A$2:$S$109,15,FALSE),VLOOKUP(F1689,'[1]2018Player Stats'!$A$2:$AB$830,15,FALSE))</f>
        <v>0.36</v>
      </c>
      <c r="W1689">
        <f>IF(G1689="GK",VLOOKUP(F1689,'[1]2018GoalKeeper Stats'!$A$2:$S$109,16,FALSE),VLOOKUP(F1689,'[1]2018Player Stats'!$A$2:$AB$830,16,FALSE))</f>
        <v>21.4</v>
      </c>
      <c r="X1689">
        <f>IF(G1689="GK",VLOOKUP(F1689,'[1]2018GoalKeeper Stats'!$A$2:$S$109,17,FALSE),VLOOKUP(F1689,'[1]2018Player Stats'!$A$2:$AB$830,17,FALSE))</f>
        <v>0</v>
      </c>
      <c r="Y1689">
        <f>IF(G1689="GK",VLOOKUP(F1689,'[1]2018GoalKeeper Stats'!$A$2:$S$109,18,FALSE),VLOOKUP(F1689,'[1]2018Player Stats'!$A$2:$AB$830,18,FALSE))</f>
        <v>0</v>
      </c>
      <c r="Z1689">
        <f>IF(G1689="GK",VLOOKUP(F1689,'[1]2018GoalKeeper Stats'!$A$2:$S$109,19,FALSE),VLOOKUP(F1689,'[1]2018Player Stats'!$A$2:$AB$830,19,FALSE))</f>
        <v>0</v>
      </c>
      <c r="AA1689">
        <f>IF(G1689="GK",VLOOKUP(F1689,'[1]2018GoalKeeper Stats'!$A$2:$S$109,20,FALSE),VLOOKUP(F1689,'[1]2018Player Stats'!$A$2:$AB$830,20,FALSE))</f>
        <v>0</v>
      </c>
      <c r="AB1689">
        <f>IF(G1689="GK",VLOOKUP(F1689,'[1]2018GoalKeeper Stats'!$A$2:$S$109,21,FALSE),VLOOKUP(F1689,'[1]2018Player Stats'!$A$2:$AB$830,21,FALSE))</f>
        <v>12</v>
      </c>
      <c r="AC1689">
        <f>IF(G1689="GK",VLOOKUP(F1689,'[1]2018GoalKeeper Stats'!$A$2:$S$109,2,FALSE),VLOOKUP(F1689,'[1]2018Player Stats'!$A$2:$AB$830,22,FALSE))</f>
        <v>14</v>
      </c>
      <c r="AD1689">
        <f>IF(G1689="GK",VLOOKUP(F1689,'[1]2018GoalKeeper Stats'!$A$2:$S$109,23,FALSE),VLOOKUP(F1689,'[1]2018Player Stats'!$A$2:$AB$830,23,FALSE))</f>
        <v>4</v>
      </c>
      <c r="AE1689">
        <f>IF(G1689="GK",VLOOKUP(F1689,'[1]2018GoalKeeper Stats'!$A$2:$S$109,24,FALSE),VLOOKUP(F1689,'[1]2018Player Stats'!$A$2:$AB$830,24,FALSE))</f>
        <v>1</v>
      </c>
      <c r="AF1689">
        <f>IF(G1689="GK",VLOOKUP(F1689,'[1]2018GoalKeeper Stats'!$A$2:$S$109,25,FALSE),VLOOKUP(F1689,'[1]2018Player Stats'!$A$2:$AB$830,25,FALSE))</f>
        <v>0</v>
      </c>
      <c r="AG1689">
        <f>IF(G1689="GK",VLOOKUP(F1689,'[1]2018GoalKeeper Stats'!$A$2:$S$109,26,FALSE),VLOOKUP(F1689,'[1]2018Player Stats'!$A$2:$AB$830,26,FALSE))</f>
        <v>57.14</v>
      </c>
      <c r="AH1689" s="51">
        <v>2018</v>
      </c>
      <c r="AI1689" s="51">
        <v>34</v>
      </c>
      <c r="AJ1689" s="51">
        <v>380</v>
      </c>
      <c r="AK1689" s="51">
        <v>525</v>
      </c>
      <c r="AL1689" s="51">
        <v>34</v>
      </c>
      <c r="AM1689" s="51">
        <v>61</v>
      </c>
      <c r="AN1689" s="51">
        <v>-27</v>
      </c>
      <c r="AO1689" s="52">
        <v>38.020000000000003</v>
      </c>
      <c r="AP1689" s="52">
        <v>58.7</v>
      </c>
      <c r="AQ1689" s="52">
        <v>-20.69</v>
      </c>
      <c r="AR1689" s="52">
        <v>-6.31</v>
      </c>
      <c r="AS1689" s="51">
        <v>31</v>
      </c>
      <c r="AT1689" s="52">
        <v>35.58</v>
      </c>
    </row>
    <row r="1690" spans="1:46">
      <c r="A1690">
        <v>2018</v>
      </c>
      <c r="B1690" t="s">
        <v>924</v>
      </c>
      <c r="C1690" t="s">
        <v>924</v>
      </c>
      <c r="D1690" t="s">
        <v>2188</v>
      </c>
      <c r="E1690" t="s">
        <v>2189</v>
      </c>
      <c r="F1690" t="str">
        <f t="shared" si="27"/>
        <v>Yohan Croizet</v>
      </c>
      <c r="G1690" t="s">
        <v>860</v>
      </c>
      <c r="H1690" s="143">
        <v>680004</v>
      </c>
      <c r="I1690" s="143">
        <v>650004</v>
      </c>
      <c r="J1690" t="str">
        <f>IF(G1690="GK",VLOOKUP(F1690,'[1]2018GoalKeeper Stats'!$A$2:$S$109,2,FALSE),VLOOKUP(F1690,'[1]2018Player Stats'!$A$2:$AB$830,2,FALSE))</f>
        <v>SKC</v>
      </c>
      <c r="K1690">
        <f>IF(G1690="GK",VLOOKUP(F1690,'[1]2018GoalKeeper Stats'!$A$2:$S$109,4,FALSE),VLOOKUP(F1690,'[1]2018Player Stats'!$A$2:$AB$830,4,FALSE))</f>
        <v>32</v>
      </c>
      <c r="L1690">
        <f>IF(G1690="GK",VLOOKUP(F1690,'[1]2018GoalKeeper Stats'!$A$2:$S$109,5,FALSE),VLOOKUP(F1690,'[1]2018Player Stats'!$A$2:$AB$830,5,FALSE))</f>
        <v>19</v>
      </c>
      <c r="M1690">
        <f>IF(G1690="GK",VLOOKUP(F1690,'[1]2018GoalKeeper Stats'!$A$2:$S$109,6,FALSE),VLOOKUP(F1690,'[1]2018Player Stats'!$A$2:$AB$830,6,FALSE))</f>
        <v>1594</v>
      </c>
      <c r="N1690">
        <f>IF(G1690="GK",VLOOKUP(F1690,'[1]2018GoalKeeper Stats'!$A$2:$S$109,7,FALSE),VLOOKUP(F1690,'[1]2018Player Stats'!$A$2:$AB$830,7,FALSE))</f>
        <v>3</v>
      </c>
      <c r="O1690">
        <f>IF(G1690="GK",VLOOKUP(F1690,'[1]2018GoalKeeper Stats'!$A$2:$S$109,8,FALSE),VLOOKUP(F1690,'[1]2018Player Stats'!$A$2:$AB$830,8,FALSE))</f>
        <v>3</v>
      </c>
      <c r="P1690">
        <f>IF(G1690="GK",VLOOKUP(F1690,'[1]2018GoalKeeper Stats'!$A$2:$S$109,9,FALSE),VLOOKUP(F1690,'[1]2018Player Stats'!$A$2:$AB$830,9,FALSE))</f>
        <v>49</v>
      </c>
      <c r="Q1690">
        <f>IF(G1690="GK",VLOOKUP(F1690,'[1]2018GoalKeeper Stats'!$A$2:$S$109,10,FALSE),VLOOKUP(F1690,'[1]2018Player Stats'!$A$2:$AB$830,10,FALSE))</f>
        <v>14</v>
      </c>
      <c r="R1690">
        <f>IF(G1690="GK",VLOOKUP(F1690,'[1]2018GoalKeeper Stats'!$A$2:$S$109,11,FALSE),VLOOKUP(F1690,'[1]2018Player Stats'!$A$2:$AB$830,11,FALSE))</f>
        <v>1</v>
      </c>
      <c r="S1690" t="str">
        <f>IF(G1690="GK",VLOOKUP(F1690,'[1]2018GoalKeeper Stats'!$A$2:$S$109,12,FALSE),VLOOKUP(F1690,'[1]2018Player Stats'!$A$2:$AB$830,12,FALSE))</f>
        <v>0/0</v>
      </c>
      <c r="T1690">
        <f>IF(G1690="GK",VLOOKUP(F1690,'[1]2018GoalKeeper Stats'!$A$2:$S$109,13,FALSE),VLOOKUP(F1690,'[1]2018Player Stats'!$A$2:$AB$830,13,FALSE))</f>
        <v>2</v>
      </c>
      <c r="U1690">
        <f>IF(G1690="GK",VLOOKUP(F1690,'[1]2018GoalKeeper Stats'!$A$2:$S$109,14,FALSE),VLOOKUP(F1690,'[1]2018Player Stats'!$A$2:$AB$830,14,FALSE))</f>
        <v>1</v>
      </c>
      <c r="V1690">
        <f>IF(G1690="GK",VLOOKUP(F1690,'[1]2018GoalKeeper Stats'!$A$2:$S$109,15,FALSE),VLOOKUP(F1690,'[1]2018Player Stats'!$A$2:$AB$830,15,FALSE))</f>
        <v>0.17</v>
      </c>
      <c r="W1690">
        <f>IF(G1690="GK",VLOOKUP(F1690,'[1]2018GoalKeeper Stats'!$A$2:$S$109,16,FALSE),VLOOKUP(F1690,'[1]2018Player Stats'!$A$2:$AB$830,16,FALSE))</f>
        <v>6.1</v>
      </c>
      <c r="X1690">
        <f>IF(G1690="GK",VLOOKUP(F1690,'[1]2018GoalKeeper Stats'!$A$2:$S$109,17,FALSE),VLOOKUP(F1690,'[1]2018Player Stats'!$A$2:$AB$830,17,FALSE))</f>
        <v>1</v>
      </c>
      <c r="Y1690">
        <f>IF(G1690="GK",VLOOKUP(F1690,'[1]2018GoalKeeper Stats'!$A$2:$S$109,18,FALSE),VLOOKUP(F1690,'[1]2018Player Stats'!$A$2:$AB$830,18,FALSE))</f>
        <v>3</v>
      </c>
      <c r="Z1690">
        <f>IF(G1690="GK",VLOOKUP(F1690,'[1]2018GoalKeeper Stats'!$A$2:$S$109,19,FALSE),VLOOKUP(F1690,'[1]2018Player Stats'!$A$2:$AB$830,19,FALSE))</f>
        <v>0</v>
      </c>
      <c r="AA1690">
        <f>IF(G1690="GK",VLOOKUP(F1690,'[1]2018GoalKeeper Stats'!$A$2:$S$109,20,FALSE),VLOOKUP(F1690,'[1]2018Player Stats'!$A$2:$AB$830,20,FALSE))</f>
        <v>0.17</v>
      </c>
      <c r="AB1690">
        <f>IF(G1690="GK",VLOOKUP(F1690,'[1]2018GoalKeeper Stats'!$A$2:$S$109,21,FALSE),VLOOKUP(F1690,'[1]2018Player Stats'!$A$2:$AB$830,21,FALSE))</f>
        <v>25</v>
      </c>
      <c r="AC1690">
        <f>IF(G1690="GK",VLOOKUP(F1690,'[1]2018GoalKeeper Stats'!$A$2:$S$109,2,FALSE),VLOOKUP(F1690,'[1]2018Player Stats'!$A$2:$AB$830,22,FALSE))</f>
        <v>16</v>
      </c>
      <c r="AD1690">
        <f>IF(G1690="GK",VLOOKUP(F1690,'[1]2018GoalKeeper Stats'!$A$2:$S$109,23,FALSE),VLOOKUP(F1690,'[1]2018Player Stats'!$A$2:$AB$830,23,FALSE))</f>
        <v>2</v>
      </c>
      <c r="AE1690">
        <f>IF(G1690="GK",VLOOKUP(F1690,'[1]2018GoalKeeper Stats'!$A$2:$S$109,24,FALSE),VLOOKUP(F1690,'[1]2018Player Stats'!$A$2:$AB$830,24,FALSE))</f>
        <v>2</v>
      </c>
      <c r="AF1690">
        <f>IF(G1690="GK",VLOOKUP(F1690,'[1]2018GoalKeeper Stats'!$A$2:$S$109,25,FALSE),VLOOKUP(F1690,'[1]2018Player Stats'!$A$2:$AB$830,25,FALSE))</f>
        <v>0</v>
      </c>
      <c r="AG1690">
        <f>IF(G1690="GK",VLOOKUP(F1690,'[1]2018GoalKeeper Stats'!$A$2:$S$109,26,FALSE),VLOOKUP(F1690,'[1]2018Player Stats'!$A$2:$AB$830,26,FALSE))</f>
        <v>28.57</v>
      </c>
      <c r="AH1690" s="51">
        <v>2018</v>
      </c>
      <c r="AI1690" s="51">
        <v>34</v>
      </c>
      <c r="AJ1690" s="51">
        <v>583</v>
      </c>
      <c r="AK1690" s="51">
        <v>405</v>
      </c>
      <c r="AL1690" s="51">
        <v>65</v>
      </c>
      <c r="AM1690" s="51">
        <v>39</v>
      </c>
      <c r="AN1690" s="51">
        <v>26</v>
      </c>
      <c r="AO1690" s="52">
        <v>59.95</v>
      </c>
      <c r="AP1690" s="52">
        <v>43.51</v>
      </c>
      <c r="AQ1690" s="52">
        <v>16.43</v>
      </c>
      <c r="AR1690" s="52">
        <v>9.57</v>
      </c>
      <c r="AS1690" s="51">
        <v>62</v>
      </c>
      <c r="AT1690" s="52">
        <v>56.19</v>
      </c>
    </row>
    <row r="1691" spans="1:46">
      <c r="A1691">
        <v>2018</v>
      </c>
      <c r="B1691" t="s">
        <v>943</v>
      </c>
      <c r="C1691" t="s">
        <v>175</v>
      </c>
      <c r="D1691" t="s">
        <v>1631</v>
      </c>
      <c r="E1691" t="s">
        <v>1719</v>
      </c>
      <c r="F1691" t="str">
        <f t="shared" si="27"/>
        <v>Daniel Royer</v>
      </c>
      <c r="G1691" t="s">
        <v>860</v>
      </c>
      <c r="H1691" s="143">
        <v>668750</v>
      </c>
      <c r="I1691" s="143">
        <v>600000</v>
      </c>
      <c r="J1691" t="str">
        <f>IF(G1691="GK",VLOOKUP(F1691,'[1]2018GoalKeeper Stats'!$A$2:$S$109,2,FALSE),VLOOKUP(F1691,'[1]2018Player Stats'!$A$2:$AB$830,2,FALSE))</f>
        <v>RBNY</v>
      </c>
      <c r="K1691">
        <f>IF(G1691="GK",VLOOKUP(F1691,'[1]2018GoalKeeper Stats'!$A$2:$S$109,4,FALSE),VLOOKUP(F1691,'[1]2018Player Stats'!$A$2:$AB$830,4,FALSE))</f>
        <v>29</v>
      </c>
      <c r="L1691">
        <f>IF(G1691="GK",VLOOKUP(F1691,'[1]2018GoalKeeper Stats'!$A$2:$S$109,5,FALSE),VLOOKUP(F1691,'[1]2018Player Stats'!$A$2:$AB$830,5,FALSE))</f>
        <v>24</v>
      </c>
      <c r="M1691">
        <f>IF(G1691="GK",VLOOKUP(F1691,'[1]2018GoalKeeper Stats'!$A$2:$S$109,6,FALSE),VLOOKUP(F1691,'[1]2018Player Stats'!$A$2:$AB$830,6,FALSE))</f>
        <v>2049</v>
      </c>
      <c r="N1691">
        <f>IF(G1691="GK",VLOOKUP(F1691,'[1]2018GoalKeeper Stats'!$A$2:$S$109,7,FALSE),VLOOKUP(F1691,'[1]2018Player Stats'!$A$2:$AB$830,7,FALSE))</f>
        <v>11</v>
      </c>
      <c r="O1691">
        <f>IF(G1691="GK",VLOOKUP(F1691,'[1]2018GoalKeeper Stats'!$A$2:$S$109,8,FALSE),VLOOKUP(F1691,'[1]2018Player Stats'!$A$2:$AB$830,8,FALSE))</f>
        <v>2</v>
      </c>
      <c r="P1691">
        <f>IF(G1691="GK",VLOOKUP(F1691,'[1]2018GoalKeeper Stats'!$A$2:$S$109,9,FALSE),VLOOKUP(F1691,'[1]2018Player Stats'!$A$2:$AB$830,9,FALSE))</f>
        <v>72</v>
      </c>
      <c r="Q1691">
        <f>IF(G1691="GK",VLOOKUP(F1691,'[1]2018GoalKeeper Stats'!$A$2:$S$109,10,FALSE),VLOOKUP(F1691,'[1]2018Player Stats'!$A$2:$AB$830,10,FALSE))</f>
        <v>32</v>
      </c>
      <c r="R1691">
        <f>IF(G1691="GK",VLOOKUP(F1691,'[1]2018GoalKeeper Stats'!$A$2:$S$109,11,FALSE),VLOOKUP(F1691,'[1]2018Player Stats'!$A$2:$AB$830,11,FALSE))</f>
        <v>3</v>
      </c>
      <c r="S1691">
        <f>IF(G1691="GK",VLOOKUP(F1691,'[1]2018GoalKeeper Stats'!$A$2:$S$109,12,FALSE),VLOOKUP(F1691,'[1]2018Player Stats'!$A$2:$AB$830,12,FALSE))</f>
        <v>44229</v>
      </c>
      <c r="T1691">
        <f>IF(G1691="GK",VLOOKUP(F1691,'[1]2018GoalKeeper Stats'!$A$2:$S$109,13,FALSE),VLOOKUP(F1691,'[1]2018Player Stats'!$A$2:$AB$830,13,FALSE))</f>
        <v>6</v>
      </c>
      <c r="U1691">
        <f>IF(G1691="GK",VLOOKUP(F1691,'[1]2018GoalKeeper Stats'!$A$2:$S$109,14,FALSE),VLOOKUP(F1691,'[1]2018Player Stats'!$A$2:$AB$830,14,FALSE))</f>
        <v>5</v>
      </c>
      <c r="V1691">
        <f>IF(G1691="GK",VLOOKUP(F1691,'[1]2018GoalKeeper Stats'!$A$2:$S$109,15,FALSE),VLOOKUP(F1691,'[1]2018Player Stats'!$A$2:$AB$830,15,FALSE))</f>
        <v>0.48</v>
      </c>
      <c r="W1691">
        <f>IF(G1691="GK",VLOOKUP(F1691,'[1]2018GoalKeeper Stats'!$A$2:$S$109,16,FALSE),VLOOKUP(F1691,'[1]2018Player Stats'!$A$2:$AB$830,16,FALSE))</f>
        <v>15.3</v>
      </c>
      <c r="X1691">
        <f>IF(G1691="GK",VLOOKUP(F1691,'[1]2018GoalKeeper Stats'!$A$2:$S$109,17,FALSE),VLOOKUP(F1691,'[1]2018Player Stats'!$A$2:$AB$830,17,FALSE))</f>
        <v>1</v>
      </c>
      <c r="Y1691">
        <f>IF(G1691="GK",VLOOKUP(F1691,'[1]2018GoalKeeper Stats'!$A$2:$S$109,18,FALSE),VLOOKUP(F1691,'[1]2018Player Stats'!$A$2:$AB$830,18,FALSE))</f>
        <v>0</v>
      </c>
      <c r="Z1691">
        <f>IF(G1691="GK",VLOOKUP(F1691,'[1]2018GoalKeeper Stats'!$A$2:$S$109,19,FALSE),VLOOKUP(F1691,'[1]2018Player Stats'!$A$2:$AB$830,19,FALSE))</f>
        <v>2</v>
      </c>
      <c r="AA1691">
        <f>IF(G1691="GK",VLOOKUP(F1691,'[1]2018GoalKeeper Stats'!$A$2:$S$109,20,FALSE),VLOOKUP(F1691,'[1]2018Player Stats'!$A$2:$AB$830,20,FALSE))</f>
        <v>0.09</v>
      </c>
      <c r="AB1691">
        <f>IF(G1691="GK",VLOOKUP(F1691,'[1]2018GoalKeeper Stats'!$A$2:$S$109,21,FALSE),VLOOKUP(F1691,'[1]2018Player Stats'!$A$2:$AB$830,21,FALSE))</f>
        <v>19</v>
      </c>
      <c r="AC1691">
        <f>IF(G1691="GK",VLOOKUP(F1691,'[1]2018GoalKeeper Stats'!$A$2:$S$109,2,FALSE),VLOOKUP(F1691,'[1]2018Player Stats'!$A$2:$AB$830,22,FALSE))</f>
        <v>27</v>
      </c>
      <c r="AD1691">
        <f>IF(G1691="GK",VLOOKUP(F1691,'[1]2018GoalKeeper Stats'!$A$2:$S$109,23,FALSE),VLOOKUP(F1691,'[1]2018Player Stats'!$A$2:$AB$830,23,FALSE))</f>
        <v>10</v>
      </c>
      <c r="AE1691">
        <f>IF(G1691="GK",VLOOKUP(F1691,'[1]2018GoalKeeper Stats'!$A$2:$S$109,24,FALSE),VLOOKUP(F1691,'[1]2018Player Stats'!$A$2:$AB$830,24,FALSE))</f>
        <v>1</v>
      </c>
      <c r="AF1691">
        <f>IF(G1691="GK",VLOOKUP(F1691,'[1]2018GoalKeeper Stats'!$A$2:$S$109,25,FALSE),VLOOKUP(F1691,'[1]2018Player Stats'!$A$2:$AB$830,25,FALSE))</f>
        <v>1</v>
      </c>
      <c r="AG1691">
        <f>IF(G1691="GK",VLOOKUP(F1691,'[1]2018GoalKeeper Stats'!$A$2:$S$109,26,FALSE),VLOOKUP(F1691,'[1]2018Player Stats'!$A$2:$AB$830,26,FALSE))</f>
        <v>44.44</v>
      </c>
      <c r="AH1691" s="51">
        <v>2018</v>
      </c>
      <c r="AI1691" s="51">
        <v>34</v>
      </c>
      <c r="AJ1691" s="51">
        <v>456</v>
      </c>
      <c r="AK1691" s="51">
        <v>377</v>
      </c>
      <c r="AL1691" s="51">
        <v>61</v>
      </c>
      <c r="AM1691" s="51">
        <v>32</v>
      </c>
      <c r="AN1691" s="51">
        <v>29</v>
      </c>
      <c r="AO1691" s="52">
        <v>59.84</v>
      </c>
      <c r="AP1691" s="52">
        <v>42.58</v>
      </c>
      <c r="AQ1691" s="52">
        <v>17.260000000000002</v>
      </c>
      <c r="AR1691" s="52">
        <v>11.74</v>
      </c>
      <c r="AS1691" s="51">
        <v>71</v>
      </c>
      <c r="AT1691" s="52">
        <v>58.95</v>
      </c>
    </row>
    <row r="1692" spans="1:46">
      <c r="A1692">
        <v>2018</v>
      </c>
      <c r="B1692" t="s">
        <v>103</v>
      </c>
      <c r="C1692" t="s">
        <v>103</v>
      </c>
      <c r="D1692" t="s">
        <v>979</v>
      </c>
      <c r="E1692" t="s">
        <v>980</v>
      </c>
      <c r="F1692" t="str">
        <f t="shared" si="27"/>
        <v>Laurent Ciman</v>
      </c>
      <c r="G1692" t="s">
        <v>893</v>
      </c>
      <c r="H1692" s="143">
        <v>661667</v>
      </c>
      <c r="I1692" s="143">
        <v>630000</v>
      </c>
      <c r="J1692" t="str">
        <f>IF(G1692="GK",VLOOKUP(F1692,'[1]2018GoalKeeper Stats'!$A$2:$S$109,2,FALSE),VLOOKUP(F1692,'[1]2018Player Stats'!$A$2:$AB$830,2,FALSE))</f>
        <v>TOR</v>
      </c>
      <c r="K1692">
        <f>IF(G1692="GK",VLOOKUP(F1692,'[1]2018GoalKeeper Stats'!$A$2:$S$109,4,FALSE),VLOOKUP(F1692,'[1]2018Player Stats'!$A$2:$AB$830,4,FALSE))</f>
        <v>22</v>
      </c>
      <c r="L1692">
        <f>IF(G1692="GK",VLOOKUP(F1692,'[1]2018GoalKeeper Stats'!$A$2:$S$109,5,FALSE),VLOOKUP(F1692,'[1]2018Player Stats'!$A$2:$AB$830,5,FALSE))</f>
        <v>22</v>
      </c>
      <c r="M1692">
        <f>IF(G1692="GK",VLOOKUP(F1692,'[1]2018GoalKeeper Stats'!$A$2:$S$109,6,FALSE),VLOOKUP(F1692,'[1]2018Player Stats'!$A$2:$AB$830,6,FALSE))</f>
        <v>1980</v>
      </c>
      <c r="N1692">
        <f>IF(G1692="GK",VLOOKUP(F1692,'[1]2018GoalKeeper Stats'!$A$2:$S$109,7,FALSE),VLOOKUP(F1692,'[1]2018Player Stats'!$A$2:$AB$830,7,FALSE))</f>
        <v>3</v>
      </c>
      <c r="O1692">
        <f>IF(G1692="GK",VLOOKUP(F1692,'[1]2018GoalKeeper Stats'!$A$2:$S$109,8,FALSE),VLOOKUP(F1692,'[1]2018Player Stats'!$A$2:$AB$830,8,FALSE))</f>
        <v>0</v>
      </c>
      <c r="P1692">
        <f>IF(G1692="GK",VLOOKUP(F1692,'[1]2018GoalKeeper Stats'!$A$2:$S$109,9,FALSE),VLOOKUP(F1692,'[1]2018Player Stats'!$A$2:$AB$830,9,FALSE))</f>
        <v>24</v>
      </c>
      <c r="Q1692">
        <f>IF(G1692="GK",VLOOKUP(F1692,'[1]2018GoalKeeper Stats'!$A$2:$S$109,10,FALSE),VLOOKUP(F1692,'[1]2018Player Stats'!$A$2:$AB$830,10,FALSE))</f>
        <v>10</v>
      </c>
      <c r="R1692">
        <f>IF(G1692="GK",VLOOKUP(F1692,'[1]2018GoalKeeper Stats'!$A$2:$S$109,11,FALSE),VLOOKUP(F1692,'[1]2018Player Stats'!$A$2:$AB$830,11,FALSE))</f>
        <v>2</v>
      </c>
      <c r="S1692" t="str">
        <f>IF(G1692="GK",VLOOKUP(F1692,'[1]2018GoalKeeper Stats'!$A$2:$S$109,12,FALSE),VLOOKUP(F1692,'[1]2018Player Stats'!$A$2:$AB$830,12,FALSE))</f>
        <v>0/0</v>
      </c>
      <c r="T1692">
        <f>IF(G1692="GK",VLOOKUP(F1692,'[1]2018GoalKeeper Stats'!$A$2:$S$109,13,FALSE),VLOOKUP(F1692,'[1]2018Player Stats'!$A$2:$AB$830,13,FALSE))</f>
        <v>2</v>
      </c>
      <c r="U1692">
        <f>IF(G1692="GK",VLOOKUP(F1692,'[1]2018GoalKeeper Stats'!$A$2:$S$109,14,FALSE),VLOOKUP(F1692,'[1]2018Player Stats'!$A$2:$AB$830,14,FALSE))</f>
        <v>1</v>
      </c>
      <c r="V1692">
        <f>IF(G1692="GK",VLOOKUP(F1692,'[1]2018GoalKeeper Stats'!$A$2:$S$109,15,FALSE),VLOOKUP(F1692,'[1]2018Player Stats'!$A$2:$AB$830,15,FALSE))</f>
        <v>0.14000000000000001</v>
      </c>
      <c r="W1692">
        <f>IF(G1692="GK",VLOOKUP(F1692,'[1]2018GoalKeeper Stats'!$A$2:$S$109,16,FALSE),VLOOKUP(F1692,'[1]2018Player Stats'!$A$2:$AB$830,16,FALSE))</f>
        <v>12.5</v>
      </c>
      <c r="X1692">
        <f>IF(G1692="GK",VLOOKUP(F1692,'[1]2018GoalKeeper Stats'!$A$2:$S$109,17,FALSE),VLOOKUP(F1692,'[1]2018Player Stats'!$A$2:$AB$830,17,FALSE))</f>
        <v>0</v>
      </c>
      <c r="Y1692">
        <f>IF(G1692="GK",VLOOKUP(F1692,'[1]2018GoalKeeper Stats'!$A$2:$S$109,18,FALSE),VLOOKUP(F1692,'[1]2018Player Stats'!$A$2:$AB$830,18,FALSE))</f>
        <v>0</v>
      </c>
      <c r="Z1692">
        <f>IF(G1692="GK",VLOOKUP(F1692,'[1]2018GoalKeeper Stats'!$A$2:$S$109,19,FALSE),VLOOKUP(F1692,'[1]2018Player Stats'!$A$2:$AB$830,19,FALSE))</f>
        <v>0</v>
      </c>
      <c r="AA1692">
        <f>IF(G1692="GK",VLOOKUP(F1692,'[1]2018GoalKeeper Stats'!$A$2:$S$109,20,FALSE),VLOOKUP(F1692,'[1]2018Player Stats'!$A$2:$AB$830,20,FALSE))</f>
        <v>0</v>
      </c>
      <c r="AB1692">
        <f>IF(G1692="GK",VLOOKUP(F1692,'[1]2018GoalKeeper Stats'!$A$2:$S$109,21,FALSE),VLOOKUP(F1692,'[1]2018Player Stats'!$A$2:$AB$830,21,FALSE))</f>
        <v>18</v>
      </c>
      <c r="AC1692">
        <f>IF(G1692="GK",VLOOKUP(F1692,'[1]2018GoalKeeper Stats'!$A$2:$S$109,2,FALSE),VLOOKUP(F1692,'[1]2018Player Stats'!$A$2:$AB$830,22,FALSE))</f>
        <v>10</v>
      </c>
      <c r="AD1692">
        <f>IF(G1692="GK",VLOOKUP(F1692,'[1]2018GoalKeeper Stats'!$A$2:$S$109,23,FALSE),VLOOKUP(F1692,'[1]2018Player Stats'!$A$2:$AB$830,23,FALSE))</f>
        <v>1</v>
      </c>
      <c r="AE1692">
        <f>IF(G1692="GK",VLOOKUP(F1692,'[1]2018GoalKeeper Stats'!$A$2:$S$109,24,FALSE),VLOOKUP(F1692,'[1]2018Player Stats'!$A$2:$AB$830,24,FALSE))</f>
        <v>1</v>
      </c>
      <c r="AF1692">
        <f>IF(G1692="GK",VLOOKUP(F1692,'[1]2018GoalKeeper Stats'!$A$2:$S$109,25,FALSE),VLOOKUP(F1692,'[1]2018Player Stats'!$A$2:$AB$830,25,FALSE))</f>
        <v>0</v>
      </c>
      <c r="AG1692">
        <f>IF(G1692="GK",VLOOKUP(F1692,'[1]2018GoalKeeper Stats'!$A$2:$S$109,26,FALSE),VLOOKUP(F1692,'[1]2018Player Stats'!$A$2:$AB$830,26,FALSE))</f>
        <v>41.67</v>
      </c>
      <c r="AH1692" s="51">
        <v>2018</v>
      </c>
      <c r="AI1692" s="51">
        <v>34</v>
      </c>
      <c r="AJ1692" s="51">
        <v>527</v>
      </c>
      <c r="AK1692" s="51">
        <v>429</v>
      </c>
      <c r="AL1692" s="51">
        <v>65</v>
      </c>
      <c r="AM1692" s="51">
        <v>52</v>
      </c>
      <c r="AN1692" s="51">
        <v>13</v>
      </c>
      <c r="AO1692" s="52">
        <v>59.7</v>
      </c>
      <c r="AP1692" s="52">
        <v>47.89</v>
      </c>
      <c r="AQ1692" s="52">
        <v>11.81</v>
      </c>
      <c r="AR1692" s="52">
        <v>1.19</v>
      </c>
      <c r="AS1692" s="51">
        <v>57</v>
      </c>
      <c r="AT1692" s="52">
        <v>55.59</v>
      </c>
    </row>
    <row r="1693" spans="1:46">
      <c r="A1693">
        <v>2018</v>
      </c>
      <c r="B1693" t="s">
        <v>962</v>
      </c>
      <c r="C1693" t="s">
        <v>962</v>
      </c>
      <c r="D1693" t="s">
        <v>1712</v>
      </c>
      <c r="E1693" t="s">
        <v>1407</v>
      </c>
      <c r="F1693" t="str">
        <f t="shared" si="27"/>
        <v>Luciano Acosta</v>
      </c>
      <c r="G1693" t="s">
        <v>936</v>
      </c>
      <c r="H1693" s="143">
        <v>652000</v>
      </c>
      <c r="I1693" s="143">
        <v>550000</v>
      </c>
      <c r="J1693" t="str">
        <f>IF(G1693="GK",VLOOKUP(F1693,'[1]2018GoalKeeper Stats'!$A$2:$S$109,2,FALSE),VLOOKUP(F1693,'[1]2018Player Stats'!$A$2:$AB$830,2,FALSE))</f>
        <v>DC</v>
      </c>
      <c r="K1693">
        <f>IF(G1693="GK",VLOOKUP(F1693,'[1]2018GoalKeeper Stats'!$A$2:$S$109,4,FALSE),VLOOKUP(F1693,'[1]2018Player Stats'!$A$2:$AB$830,4,FALSE))</f>
        <v>33</v>
      </c>
      <c r="L1693">
        <f>IF(G1693="GK",VLOOKUP(F1693,'[1]2018GoalKeeper Stats'!$A$2:$S$109,5,FALSE),VLOOKUP(F1693,'[1]2018Player Stats'!$A$2:$AB$830,5,FALSE))</f>
        <v>32</v>
      </c>
      <c r="M1693">
        <f>IF(G1693="GK",VLOOKUP(F1693,'[1]2018GoalKeeper Stats'!$A$2:$S$109,6,FALSE),VLOOKUP(F1693,'[1]2018Player Stats'!$A$2:$AB$830,6,FALSE))</f>
        <v>2753</v>
      </c>
      <c r="N1693">
        <f>IF(G1693="GK",VLOOKUP(F1693,'[1]2018GoalKeeper Stats'!$A$2:$S$109,7,FALSE),VLOOKUP(F1693,'[1]2018Player Stats'!$A$2:$AB$830,7,FALSE))</f>
        <v>10</v>
      </c>
      <c r="O1693">
        <f>IF(G1693="GK",VLOOKUP(F1693,'[1]2018GoalKeeper Stats'!$A$2:$S$109,8,FALSE),VLOOKUP(F1693,'[1]2018Player Stats'!$A$2:$AB$830,8,FALSE))</f>
        <v>17</v>
      </c>
      <c r="P1693">
        <f>IF(G1693="GK",VLOOKUP(F1693,'[1]2018GoalKeeper Stats'!$A$2:$S$109,9,FALSE),VLOOKUP(F1693,'[1]2018Player Stats'!$A$2:$AB$830,9,FALSE))</f>
        <v>60</v>
      </c>
      <c r="Q1693">
        <f>IF(G1693="GK",VLOOKUP(F1693,'[1]2018GoalKeeper Stats'!$A$2:$S$109,10,FALSE),VLOOKUP(F1693,'[1]2018Player Stats'!$A$2:$AB$830,10,FALSE))</f>
        <v>23</v>
      </c>
      <c r="R1693">
        <f>IF(G1693="GK",VLOOKUP(F1693,'[1]2018GoalKeeper Stats'!$A$2:$S$109,11,FALSE),VLOOKUP(F1693,'[1]2018Player Stats'!$A$2:$AB$830,11,FALSE))</f>
        <v>4</v>
      </c>
      <c r="S1693" t="str">
        <f>IF(G1693="GK",VLOOKUP(F1693,'[1]2018GoalKeeper Stats'!$A$2:$S$109,12,FALSE),VLOOKUP(F1693,'[1]2018Player Stats'!$A$2:$AB$830,12,FALSE))</f>
        <v>0/0</v>
      </c>
      <c r="T1693">
        <f>IF(G1693="GK",VLOOKUP(F1693,'[1]2018GoalKeeper Stats'!$A$2:$S$109,13,FALSE),VLOOKUP(F1693,'[1]2018Player Stats'!$A$2:$AB$830,13,FALSE))</f>
        <v>10</v>
      </c>
      <c r="U1693">
        <f>IF(G1693="GK",VLOOKUP(F1693,'[1]2018GoalKeeper Stats'!$A$2:$S$109,14,FALSE),VLOOKUP(F1693,'[1]2018Player Stats'!$A$2:$AB$830,14,FALSE))</f>
        <v>0</v>
      </c>
      <c r="V1693">
        <f>IF(G1693="GK",VLOOKUP(F1693,'[1]2018GoalKeeper Stats'!$A$2:$S$109,15,FALSE),VLOOKUP(F1693,'[1]2018Player Stats'!$A$2:$AB$830,15,FALSE))</f>
        <v>0.33</v>
      </c>
      <c r="W1693">
        <f>IF(G1693="GK",VLOOKUP(F1693,'[1]2018GoalKeeper Stats'!$A$2:$S$109,16,FALSE),VLOOKUP(F1693,'[1]2018Player Stats'!$A$2:$AB$830,16,FALSE))</f>
        <v>16.7</v>
      </c>
      <c r="X1693">
        <f>IF(G1693="GK",VLOOKUP(F1693,'[1]2018GoalKeeper Stats'!$A$2:$S$109,17,FALSE),VLOOKUP(F1693,'[1]2018Player Stats'!$A$2:$AB$830,17,FALSE))</f>
        <v>4</v>
      </c>
      <c r="Y1693">
        <f>IF(G1693="GK",VLOOKUP(F1693,'[1]2018GoalKeeper Stats'!$A$2:$S$109,18,FALSE),VLOOKUP(F1693,'[1]2018Player Stats'!$A$2:$AB$830,18,FALSE))</f>
        <v>10</v>
      </c>
      <c r="Z1693">
        <f>IF(G1693="GK",VLOOKUP(F1693,'[1]2018GoalKeeper Stats'!$A$2:$S$109,19,FALSE),VLOOKUP(F1693,'[1]2018Player Stats'!$A$2:$AB$830,19,FALSE))</f>
        <v>7</v>
      </c>
      <c r="AA1693">
        <f>IF(G1693="GK",VLOOKUP(F1693,'[1]2018GoalKeeper Stats'!$A$2:$S$109,20,FALSE),VLOOKUP(F1693,'[1]2018Player Stats'!$A$2:$AB$830,20,FALSE))</f>
        <v>0.56000000000000005</v>
      </c>
      <c r="AB1693">
        <f>IF(G1693="GK",VLOOKUP(F1693,'[1]2018GoalKeeper Stats'!$A$2:$S$109,21,FALSE),VLOOKUP(F1693,'[1]2018Player Stats'!$A$2:$AB$830,21,FALSE))</f>
        <v>59</v>
      </c>
      <c r="AC1693">
        <f>IF(G1693="GK",VLOOKUP(F1693,'[1]2018GoalKeeper Stats'!$A$2:$S$109,2,FALSE),VLOOKUP(F1693,'[1]2018Player Stats'!$A$2:$AB$830,22,FALSE))</f>
        <v>63</v>
      </c>
      <c r="AD1693">
        <f>IF(G1693="GK",VLOOKUP(F1693,'[1]2018GoalKeeper Stats'!$A$2:$S$109,23,FALSE),VLOOKUP(F1693,'[1]2018Player Stats'!$A$2:$AB$830,23,FALSE))</f>
        <v>10</v>
      </c>
      <c r="AE1693">
        <f>IF(G1693="GK",VLOOKUP(F1693,'[1]2018GoalKeeper Stats'!$A$2:$S$109,24,FALSE),VLOOKUP(F1693,'[1]2018Player Stats'!$A$2:$AB$830,24,FALSE))</f>
        <v>3</v>
      </c>
      <c r="AF1693">
        <f>IF(G1693="GK",VLOOKUP(F1693,'[1]2018GoalKeeper Stats'!$A$2:$S$109,25,FALSE),VLOOKUP(F1693,'[1]2018Player Stats'!$A$2:$AB$830,25,FALSE))</f>
        <v>0</v>
      </c>
      <c r="AG1693">
        <f>IF(G1693="GK",VLOOKUP(F1693,'[1]2018GoalKeeper Stats'!$A$2:$S$109,26,FALSE),VLOOKUP(F1693,'[1]2018Player Stats'!$A$2:$AB$830,26,FALSE))</f>
        <v>38.33</v>
      </c>
      <c r="AH1693" s="51">
        <v>2018</v>
      </c>
      <c r="AI1693" s="51">
        <v>34</v>
      </c>
      <c r="AJ1693" s="51">
        <v>396</v>
      </c>
      <c r="AK1693" s="51">
        <v>546</v>
      </c>
      <c r="AL1693" s="51">
        <v>59</v>
      </c>
      <c r="AM1693" s="51">
        <v>49</v>
      </c>
      <c r="AN1693" s="51">
        <v>10</v>
      </c>
      <c r="AO1693" s="52">
        <v>47.09</v>
      </c>
      <c r="AP1693" s="52">
        <v>51.66</v>
      </c>
      <c r="AQ1693" s="52">
        <v>-4.57</v>
      </c>
      <c r="AR1693" s="52">
        <v>14.57</v>
      </c>
      <c r="AS1693" s="51">
        <v>51</v>
      </c>
      <c r="AT1693" s="52">
        <v>44.2</v>
      </c>
    </row>
    <row r="1694" spans="1:46">
      <c r="A1694">
        <v>2018</v>
      </c>
      <c r="B1694" t="s">
        <v>199</v>
      </c>
      <c r="C1694" t="s">
        <v>199</v>
      </c>
      <c r="D1694" t="s">
        <v>1935</v>
      </c>
      <c r="E1694" t="s">
        <v>1936</v>
      </c>
      <c r="F1694" t="str">
        <f t="shared" si="27"/>
        <v>Alberth Elis</v>
      </c>
      <c r="G1694" t="s">
        <v>875</v>
      </c>
      <c r="H1694" s="143">
        <v>650340</v>
      </c>
      <c r="I1694" s="143">
        <v>650340</v>
      </c>
      <c r="J1694" t="str">
        <f>IF(G1694="GK",VLOOKUP(F1694,'[1]2018GoalKeeper Stats'!$A$2:$S$109,2,FALSE),VLOOKUP(F1694,'[1]2018Player Stats'!$A$2:$AB$830,2,FALSE))</f>
        <v>HOU</v>
      </c>
      <c r="K1694">
        <f>IF(G1694="GK",VLOOKUP(F1694,'[1]2018GoalKeeper Stats'!$A$2:$S$109,4,FALSE),VLOOKUP(F1694,'[1]2018Player Stats'!$A$2:$AB$830,4,FALSE))</f>
        <v>30</v>
      </c>
      <c r="L1694">
        <f>IF(G1694="GK",VLOOKUP(F1694,'[1]2018GoalKeeper Stats'!$A$2:$S$109,5,FALSE),VLOOKUP(F1694,'[1]2018Player Stats'!$A$2:$AB$830,5,FALSE))</f>
        <v>27</v>
      </c>
      <c r="M1694">
        <f>IF(G1694="GK",VLOOKUP(F1694,'[1]2018GoalKeeper Stats'!$A$2:$S$109,6,FALSE),VLOOKUP(F1694,'[1]2018Player Stats'!$A$2:$AB$830,6,FALSE))</f>
        <v>2422</v>
      </c>
      <c r="N1694">
        <f>IF(G1694="GK",VLOOKUP(F1694,'[1]2018GoalKeeper Stats'!$A$2:$S$109,7,FALSE),VLOOKUP(F1694,'[1]2018Player Stats'!$A$2:$AB$830,7,FALSE))</f>
        <v>11</v>
      </c>
      <c r="O1694">
        <f>IF(G1694="GK",VLOOKUP(F1694,'[1]2018GoalKeeper Stats'!$A$2:$S$109,8,FALSE),VLOOKUP(F1694,'[1]2018Player Stats'!$A$2:$AB$830,8,FALSE))</f>
        <v>10</v>
      </c>
      <c r="P1694">
        <f>IF(G1694="GK",VLOOKUP(F1694,'[1]2018GoalKeeper Stats'!$A$2:$S$109,9,FALSE),VLOOKUP(F1694,'[1]2018Player Stats'!$A$2:$AB$830,9,FALSE))</f>
        <v>101</v>
      </c>
      <c r="Q1694">
        <f>IF(G1694="GK",VLOOKUP(F1694,'[1]2018GoalKeeper Stats'!$A$2:$S$109,10,FALSE),VLOOKUP(F1694,'[1]2018Player Stats'!$A$2:$AB$830,10,FALSE))</f>
        <v>44</v>
      </c>
      <c r="R1694">
        <f>IF(G1694="GK",VLOOKUP(F1694,'[1]2018GoalKeeper Stats'!$A$2:$S$109,11,FALSE),VLOOKUP(F1694,'[1]2018Player Stats'!$A$2:$AB$830,11,FALSE))</f>
        <v>1</v>
      </c>
      <c r="S1694">
        <f>IF(G1694="GK",VLOOKUP(F1694,'[1]2018GoalKeeper Stats'!$A$2:$S$109,12,FALSE),VLOOKUP(F1694,'[1]2018Player Stats'!$A$2:$AB$830,12,FALSE))</f>
        <v>44229</v>
      </c>
      <c r="T1694">
        <f>IF(G1694="GK",VLOOKUP(F1694,'[1]2018GoalKeeper Stats'!$A$2:$S$109,13,FALSE),VLOOKUP(F1694,'[1]2018Player Stats'!$A$2:$AB$830,13,FALSE))</f>
        <v>5</v>
      </c>
      <c r="U1694">
        <f>IF(G1694="GK",VLOOKUP(F1694,'[1]2018GoalKeeper Stats'!$A$2:$S$109,14,FALSE),VLOOKUP(F1694,'[1]2018Player Stats'!$A$2:$AB$830,14,FALSE))</f>
        <v>6</v>
      </c>
      <c r="V1694">
        <f>IF(G1694="GK",VLOOKUP(F1694,'[1]2018GoalKeeper Stats'!$A$2:$S$109,15,FALSE),VLOOKUP(F1694,'[1]2018Player Stats'!$A$2:$AB$830,15,FALSE))</f>
        <v>0.41</v>
      </c>
      <c r="W1694">
        <f>IF(G1694="GK",VLOOKUP(F1694,'[1]2018GoalKeeper Stats'!$A$2:$S$109,16,FALSE),VLOOKUP(F1694,'[1]2018Player Stats'!$A$2:$AB$830,16,FALSE))</f>
        <v>10.9</v>
      </c>
      <c r="X1694">
        <f>IF(G1694="GK",VLOOKUP(F1694,'[1]2018GoalKeeper Stats'!$A$2:$S$109,17,FALSE),VLOOKUP(F1694,'[1]2018Player Stats'!$A$2:$AB$830,17,FALSE))</f>
        <v>4</v>
      </c>
      <c r="Y1694">
        <f>IF(G1694="GK",VLOOKUP(F1694,'[1]2018GoalKeeper Stats'!$A$2:$S$109,18,FALSE),VLOOKUP(F1694,'[1]2018Player Stats'!$A$2:$AB$830,18,FALSE))</f>
        <v>5</v>
      </c>
      <c r="Z1694">
        <f>IF(G1694="GK",VLOOKUP(F1694,'[1]2018GoalKeeper Stats'!$A$2:$S$109,19,FALSE),VLOOKUP(F1694,'[1]2018Player Stats'!$A$2:$AB$830,19,FALSE))</f>
        <v>5</v>
      </c>
      <c r="AA1694">
        <f>IF(G1694="GK",VLOOKUP(F1694,'[1]2018GoalKeeper Stats'!$A$2:$S$109,20,FALSE),VLOOKUP(F1694,'[1]2018Player Stats'!$A$2:$AB$830,20,FALSE))</f>
        <v>0.37</v>
      </c>
      <c r="AB1694">
        <f>IF(G1694="GK",VLOOKUP(F1694,'[1]2018GoalKeeper Stats'!$A$2:$S$109,21,FALSE),VLOOKUP(F1694,'[1]2018Player Stats'!$A$2:$AB$830,21,FALSE))</f>
        <v>33</v>
      </c>
      <c r="AC1694">
        <f>IF(G1694="GK",VLOOKUP(F1694,'[1]2018GoalKeeper Stats'!$A$2:$S$109,2,FALSE),VLOOKUP(F1694,'[1]2018Player Stats'!$A$2:$AB$830,22,FALSE))</f>
        <v>51</v>
      </c>
      <c r="AD1694">
        <f>IF(G1694="GK",VLOOKUP(F1694,'[1]2018GoalKeeper Stats'!$A$2:$S$109,23,FALSE),VLOOKUP(F1694,'[1]2018Player Stats'!$A$2:$AB$830,23,FALSE))</f>
        <v>7</v>
      </c>
      <c r="AE1694">
        <f>IF(G1694="GK",VLOOKUP(F1694,'[1]2018GoalKeeper Stats'!$A$2:$S$109,24,FALSE),VLOOKUP(F1694,'[1]2018Player Stats'!$A$2:$AB$830,24,FALSE))</f>
        <v>6</v>
      </c>
      <c r="AF1694">
        <f>IF(G1694="GK",VLOOKUP(F1694,'[1]2018GoalKeeper Stats'!$A$2:$S$109,25,FALSE),VLOOKUP(F1694,'[1]2018Player Stats'!$A$2:$AB$830,25,FALSE))</f>
        <v>1</v>
      </c>
      <c r="AG1694">
        <f>IF(G1694="GK",VLOOKUP(F1694,'[1]2018GoalKeeper Stats'!$A$2:$S$109,26,FALSE),VLOOKUP(F1694,'[1]2018Player Stats'!$A$2:$AB$830,26,FALSE))</f>
        <v>43.56</v>
      </c>
      <c r="AH1694" s="51">
        <v>2018</v>
      </c>
      <c r="AI1694" s="51">
        <v>34</v>
      </c>
      <c r="AJ1694" s="51">
        <v>474</v>
      </c>
      <c r="AK1694" s="51">
        <v>413</v>
      </c>
      <c r="AL1694" s="51">
        <v>58</v>
      </c>
      <c r="AM1694" s="51">
        <v>56</v>
      </c>
      <c r="AN1694" s="51">
        <v>2</v>
      </c>
      <c r="AO1694" s="52">
        <v>55.71</v>
      </c>
      <c r="AP1694" s="52">
        <v>48.91</v>
      </c>
      <c r="AQ1694" s="52">
        <v>6.8</v>
      </c>
      <c r="AR1694" s="52">
        <v>-4.8</v>
      </c>
      <c r="AS1694" s="51">
        <v>38</v>
      </c>
      <c r="AT1694" s="52">
        <v>50.75</v>
      </c>
    </row>
    <row r="1695" spans="1:46">
      <c r="A1695">
        <v>2018</v>
      </c>
      <c r="B1695" t="s">
        <v>196</v>
      </c>
      <c r="C1695" t="s">
        <v>196</v>
      </c>
      <c r="D1695" t="s">
        <v>960</v>
      </c>
      <c r="E1695" t="s">
        <v>961</v>
      </c>
      <c r="F1695" t="str">
        <f t="shared" si="27"/>
        <v>Roman Torres</v>
      </c>
      <c r="G1695" t="s">
        <v>893</v>
      </c>
      <c r="H1695" s="143">
        <v>645000</v>
      </c>
      <c r="I1695" s="143">
        <v>575000</v>
      </c>
      <c r="J1695" t="str">
        <f>IF(G1695="GK",VLOOKUP(F1695,'[1]2018GoalKeeper Stats'!$A$2:$S$109,2,FALSE),VLOOKUP(F1695,'[1]2018Player Stats'!$A$2:$AB$830,2,FALSE))</f>
        <v>MIA</v>
      </c>
      <c r="K1695">
        <f>IF(G1695="GK",VLOOKUP(F1695,'[1]2018GoalKeeper Stats'!$A$2:$S$109,4,FALSE),VLOOKUP(F1695,'[1]2018Player Stats'!$A$2:$AB$830,4,FALSE))</f>
        <v>13</v>
      </c>
      <c r="L1695">
        <f>IF(G1695="GK",VLOOKUP(F1695,'[1]2018GoalKeeper Stats'!$A$2:$S$109,5,FALSE),VLOOKUP(F1695,'[1]2018Player Stats'!$A$2:$AB$830,5,FALSE))</f>
        <v>7</v>
      </c>
      <c r="M1695">
        <f>IF(G1695="GK",VLOOKUP(F1695,'[1]2018GoalKeeper Stats'!$A$2:$S$109,6,FALSE),VLOOKUP(F1695,'[1]2018Player Stats'!$A$2:$AB$830,6,FALSE))</f>
        <v>688</v>
      </c>
      <c r="N1695">
        <f>IF(G1695="GK",VLOOKUP(F1695,'[1]2018GoalKeeper Stats'!$A$2:$S$109,7,FALSE),VLOOKUP(F1695,'[1]2018Player Stats'!$A$2:$AB$830,7,FALSE))</f>
        <v>0</v>
      </c>
      <c r="O1695">
        <f>IF(G1695="GK",VLOOKUP(F1695,'[1]2018GoalKeeper Stats'!$A$2:$S$109,8,FALSE),VLOOKUP(F1695,'[1]2018Player Stats'!$A$2:$AB$830,8,FALSE))</f>
        <v>0</v>
      </c>
      <c r="P1695">
        <f>IF(G1695="GK",VLOOKUP(F1695,'[1]2018GoalKeeper Stats'!$A$2:$S$109,9,FALSE),VLOOKUP(F1695,'[1]2018Player Stats'!$A$2:$AB$830,9,FALSE))</f>
        <v>9</v>
      </c>
      <c r="Q1695">
        <f>IF(G1695="GK",VLOOKUP(F1695,'[1]2018GoalKeeper Stats'!$A$2:$S$109,10,FALSE),VLOOKUP(F1695,'[1]2018Player Stats'!$A$2:$AB$830,10,FALSE))</f>
        <v>1</v>
      </c>
      <c r="R1695">
        <f>IF(G1695="GK",VLOOKUP(F1695,'[1]2018GoalKeeper Stats'!$A$2:$S$109,11,FALSE),VLOOKUP(F1695,'[1]2018Player Stats'!$A$2:$AB$830,11,FALSE))</f>
        <v>0</v>
      </c>
      <c r="S1695" t="str">
        <f>IF(G1695="GK",VLOOKUP(F1695,'[1]2018GoalKeeper Stats'!$A$2:$S$109,12,FALSE),VLOOKUP(F1695,'[1]2018Player Stats'!$A$2:$AB$830,12,FALSE))</f>
        <v>0/0</v>
      </c>
      <c r="T1695">
        <f>IF(G1695="GK",VLOOKUP(F1695,'[1]2018GoalKeeper Stats'!$A$2:$S$109,13,FALSE),VLOOKUP(F1695,'[1]2018Player Stats'!$A$2:$AB$830,13,FALSE))</f>
        <v>0</v>
      </c>
      <c r="U1695">
        <f>IF(G1695="GK",VLOOKUP(F1695,'[1]2018GoalKeeper Stats'!$A$2:$S$109,14,FALSE),VLOOKUP(F1695,'[1]2018Player Stats'!$A$2:$AB$830,14,FALSE))</f>
        <v>0</v>
      </c>
      <c r="V1695">
        <f>IF(G1695="GK",VLOOKUP(F1695,'[1]2018GoalKeeper Stats'!$A$2:$S$109,15,FALSE),VLOOKUP(F1695,'[1]2018Player Stats'!$A$2:$AB$830,15,FALSE))</f>
        <v>0</v>
      </c>
      <c r="W1695">
        <f>IF(G1695="GK",VLOOKUP(F1695,'[1]2018GoalKeeper Stats'!$A$2:$S$109,16,FALSE),VLOOKUP(F1695,'[1]2018Player Stats'!$A$2:$AB$830,16,FALSE))</f>
        <v>0</v>
      </c>
      <c r="X1695">
        <f>IF(G1695="GK",VLOOKUP(F1695,'[1]2018GoalKeeper Stats'!$A$2:$S$109,17,FALSE),VLOOKUP(F1695,'[1]2018Player Stats'!$A$2:$AB$830,17,FALSE))</f>
        <v>0</v>
      </c>
      <c r="Y1695">
        <f>IF(G1695="GK",VLOOKUP(F1695,'[1]2018GoalKeeper Stats'!$A$2:$S$109,18,FALSE),VLOOKUP(F1695,'[1]2018Player Stats'!$A$2:$AB$830,18,FALSE))</f>
        <v>0</v>
      </c>
      <c r="Z1695">
        <f>IF(G1695="GK",VLOOKUP(F1695,'[1]2018GoalKeeper Stats'!$A$2:$S$109,19,FALSE),VLOOKUP(F1695,'[1]2018Player Stats'!$A$2:$AB$830,19,FALSE))</f>
        <v>0</v>
      </c>
      <c r="AA1695">
        <f>IF(G1695="GK",VLOOKUP(F1695,'[1]2018GoalKeeper Stats'!$A$2:$S$109,20,FALSE),VLOOKUP(F1695,'[1]2018Player Stats'!$A$2:$AB$830,20,FALSE))</f>
        <v>0</v>
      </c>
      <c r="AB1695">
        <f>IF(G1695="GK",VLOOKUP(F1695,'[1]2018GoalKeeper Stats'!$A$2:$S$109,21,FALSE),VLOOKUP(F1695,'[1]2018Player Stats'!$A$2:$AB$830,21,FALSE))</f>
        <v>6</v>
      </c>
      <c r="AC1695">
        <f>IF(G1695="GK",VLOOKUP(F1695,'[1]2018GoalKeeper Stats'!$A$2:$S$109,2,FALSE),VLOOKUP(F1695,'[1]2018Player Stats'!$A$2:$AB$830,22,FALSE))</f>
        <v>1</v>
      </c>
      <c r="AD1695">
        <f>IF(G1695="GK",VLOOKUP(F1695,'[1]2018GoalKeeper Stats'!$A$2:$S$109,23,FALSE),VLOOKUP(F1695,'[1]2018Player Stats'!$A$2:$AB$830,23,FALSE))</f>
        <v>0</v>
      </c>
      <c r="AE1695">
        <f>IF(G1695="GK",VLOOKUP(F1695,'[1]2018GoalKeeper Stats'!$A$2:$S$109,24,FALSE),VLOOKUP(F1695,'[1]2018Player Stats'!$A$2:$AB$830,24,FALSE))</f>
        <v>1</v>
      </c>
      <c r="AF1695">
        <f>IF(G1695="GK",VLOOKUP(F1695,'[1]2018GoalKeeper Stats'!$A$2:$S$109,25,FALSE),VLOOKUP(F1695,'[1]2018Player Stats'!$A$2:$AB$830,25,FALSE))</f>
        <v>0</v>
      </c>
      <c r="AG1695">
        <f>IF(G1695="GK",VLOOKUP(F1695,'[1]2018GoalKeeper Stats'!$A$2:$S$109,26,FALSE),VLOOKUP(F1695,'[1]2018Player Stats'!$A$2:$AB$830,26,FALSE))</f>
        <v>11.11</v>
      </c>
      <c r="AH1695" s="51">
        <v>2018</v>
      </c>
      <c r="AI1695" s="51">
        <v>34</v>
      </c>
      <c r="AJ1695" s="51">
        <v>430</v>
      </c>
      <c r="AK1695" s="51">
        <v>455</v>
      </c>
      <c r="AL1695" s="51">
        <v>49</v>
      </c>
      <c r="AM1695" s="51">
        <v>36</v>
      </c>
      <c r="AN1695" s="51">
        <v>13</v>
      </c>
      <c r="AO1695" s="52">
        <v>44.48</v>
      </c>
      <c r="AP1695" s="52">
        <v>47.97</v>
      </c>
      <c r="AQ1695" s="52">
        <v>-3.49</v>
      </c>
      <c r="AR1695" s="52">
        <v>16.489999999999998</v>
      </c>
      <c r="AS1695" s="51">
        <v>59</v>
      </c>
      <c r="AT1695" s="52">
        <v>44.53</v>
      </c>
    </row>
    <row r="1696" spans="1:46">
      <c r="A1696">
        <v>2018</v>
      </c>
      <c r="B1696" t="s">
        <v>1914</v>
      </c>
      <c r="C1696" t="s">
        <v>1915</v>
      </c>
      <c r="D1696" t="s">
        <v>1198</v>
      </c>
      <c r="E1696" t="s">
        <v>1451</v>
      </c>
      <c r="F1696" t="str">
        <f t="shared" si="27"/>
        <v>Christian Ramirez</v>
      </c>
      <c r="G1696" t="s">
        <v>875</v>
      </c>
      <c r="H1696" s="143">
        <v>641250</v>
      </c>
      <c r="I1696" s="143">
        <v>575000</v>
      </c>
      <c r="J1696" t="str">
        <f>IF(G1696="GK",VLOOKUP(F1696,'[1]2018GoalKeeper Stats'!$A$2:$S$109,2,FALSE),VLOOKUP(F1696,'[1]2018Player Stats'!$A$2:$AB$830,2,FALSE))</f>
        <v>HOU</v>
      </c>
      <c r="K1696">
        <f>IF(G1696="GK",VLOOKUP(F1696,'[1]2018GoalKeeper Stats'!$A$2:$S$109,4,FALSE),VLOOKUP(F1696,'[1]2018Player Stats'!$A$2:$AB$830,4,FALSE))</f>
        <v>27</v>
      </c>
      <c r="L1696">
        <f>IF(G1696="GK",VLOOKUP(F1696,'[1]2018GoalKeeper Stats'!$A$2:$S$109,5,FALSE),VLOOKUP(F1696,'[1]2018Player Stats'!$A$2:$AB$830,5,FALSE))</f>
        <v>20</v>
      </c>
      <c r="M1696">
        <f>IF(G1696="GK",VLOOKUP(F1696,'[1]2018GoalKeeper Stats'!$A$2:$S$109,6,FALSE),VLOOKUP(F1696,'[1]2018Player Stats'!$A$2:$AB$830,6,FALSE))</f>
        <v>1645</v>
      </c>
      <c r="N1696">
        <f>IF(G1696="GK",VLOOKUP(F1696,'[1]2018GoalKeeper Stats'!$A$2:$S$109,7,FALSE),VLOOKUP(F1696,'[1]2018Player Stats'!$A$2:$AB$830,7,FALSE))</f>
        <v>9</v>
      </c>
      <c r="O1696">
        <f>IF(G1696="GK",VLOOKUP(F1696,'[1]2018GoalKeeper Stats'!$A$2:$S$109,8,FALSE),VLOOKUP(F1696,'[1]2018Player Stats'!$A$2:$AB$830,8,FALSE))</f>
        <v>2</v>
      </c>
      <c r="P1696">
        <f>IF(G1696="GK",VLOOKUP(F1696,'[1]2018GoalKeeper Stats'!$A$2:$S$109,9,FALSE),VLOOKUP(F1696,'[1]2018Player Stats'!$A$2:$AB$830,9,FALSE))</f>
        <v>43</v>
      </c>
      <c r="Q1696">
        <f>IF(G1696="GK",VLOOKUP(F1696,'[1]2018GoalKeeper Stats'!$A$2:$S$109,10,FALSE),VLOOKUP(F1696,'[1]2018Player Stats'!$A$2:$AB$830,10,FALSE))</f>
        <v>17</v>
      </c>
      <c r="R1696">
        <f>IF(G1696="GK",VLOOKUP(F1696,'[1]2018GoalKeeper Stats'!$A$2:$S$109,11,FALSE),VLOOKUP(F1696,'[1]2018Player Stats'!$A$2:$AB$830,11,FALSE))</f>
        <v>3</v>
      </c>
      <c r="S1696" t="str">
        <f>IF(G1696="GK",VLOOKUP(F1696,'[1]2018GoalKeeper Stats'!$A$2:$S$109,12,FALSE),VLOOKUP(F1696,'[1]2018Player Stats'!$A$2:$AB$830,12,FALSE))</f>
        <v>0/0</v>
      </c>
      <c r="T1696">
        <f>IF(G1696="GK",VLOOKUP(F1696,'[1]2018GoalKeeper Stats'!$A$2:$S$109,13,FALSE),VLOOKUP(F1696,'[1]2018Player Stats'!$A$2:$AB$830,13,FALSE))</f>
        <v>7</v>
      </c>
      <c r="U1696">
        <f>IF(G1696="GK",VLOOKUP(F1696,'[1]2018GoalKeeper Stats'!$A$2:$S$109,14,FALSE),VLOOKUP(F1696,'[1]2018Player Stats'!$A$2:$AB$830,14,FALSE))</f>
        <v>2</v>
      </c>
      <c r="V1696">
        <f>IF(G1696="GK",VLOOKUP(F1696,'[1]2018GoalKeeper Stats'!$A$2:$S$109,15,FALSE),VLOOKUP(F1696,'[1]2018Player Stats'!$A$2:$AB$830,15,FALSE))</f>
        <v>0.49</v>
      </c>
      <c r="W1696">
        <f>IF(G1696="GK",VLOOKUP(F1696,'[1]2018GoalKeeper Stats'!$A$2:$S$109,16,FALSE),VLOOKUP(F1696,'[1]2018Player Stats'!$A$2:$AB$830,16,FALSE))</f>
        <v>20.9</v>
      </c>
      <c r="X1696">
        <f>IF(G1696="GK",VLOOKUP(F1696,'[1]2018GoalKeeper Stats'!$A$2:$S$109,17,FALSE),VLOOKUP(F1696,'[1]2018Player Stats'!$A$2:$AB$830,17,FALSE))</f>
        <v>0</v>
      </c>
      <c r="Y1696">
        <f>IF(G1696="GK",VLOOKUP(F1696,'[1]2018GoalKeeper Stats'!$A$2:$S$109,18,FALSE),VLOOKUP(F1696,'[1]2018Player Stats'!$A$2:$AB$830,18,FALSE))</f>
        <v>1</v>
      </c>
      <c r="Z1696">
        <f>IF(G1696="GK",VLOOKUP(F1696,'[1]2018GoalKeeper Stats'!$A$2:$S$109,19,FALSE),VLOOKUP(F1696,'[1]2018Player Stats'!$A$2:$AB$830,19,FALSE))</f>
        <v>1</v>
      </c>
      <c r="AA1696">
        <f>IF(G1696="GK",VLOOKUP(F1696,'[1]2018GoalKeeper Stats'!$A$2:$S$109,20,FALSE),VLOOKUP(F1696,'[1]2018Player Stats'!$A$2:$AB$830,20,FALSE))</f>
        <v>0.11</v>
      </c>
      <c r="AB1696">
        <f>IF(G1696="GK",VLOOKUP(F1696,'[1]2018GoalKeeper Stats'!$A$2:$S$109,21,FALSE),VLOOKUP(F1696,'[1]2018Player Stats'!$A$2:$AB$830,21,FALSE))</f>
        <v>6</v>
      </c>
      <c r="AC1696">
        <f>IF(G1696="GK",VLOOKUP(F1696,'[1]2018GoalKeeper Stats'!$A$2:$S$109,2,FALSE),VLOOKUP(F1696,'[1]2018Player Stats'!$A$2:$AB$830,22,FALSE))</f>
        <v>25</v>
      </c>
      <c r="AD1696">
        <f>IF(G1696="GK",VLOOKUP(F1696,'[1]2018GoalKeeper Stats'!$A$2:$S$109,23,FALSE),VLOOKUP(F1696,'[1]2018Player Stats'!$A$2:$AB$830,23,FALSE))</f>
        <v>13</v>
      </c>
      <c r="AE1696">
        <f>IF(G1696="GK",VLOOKUP(F1696,'[1]2018GoalKeeper Stats'!$A$2:$S$109,24,FALSE),VLOOKUP(F1696,'[1]2018Player Stats'!$A$2:$AB$830,24,FALSE))</f>
        <v>0</v>
      </c>
      <c r="AF1696">
        <f>IF(G1696="GK",VLOOKUP(F1696,'[1]2018GoalKeeper Stats'!$A$2:$S$109,25,FALSE),VLOOKUP(F1696,'[1]2018Player Stats'!$A$2:$AB$830,25,FALSE))</f>
        <v>0</v>
      </c>
      <c r="AG1696">
        <f>IF(G1696="GK",VLOOKUP(F1696,'[1]2018GoalKeeper Stats'!$A$2:$S$109,26,FALSE),VLOOKUP(F1696,'[1]2018Player Stats'!$A$2:$AB$830,26,FALSE))</f>
        <v>39.53</v>
      </c>
      <c r="AH1696" s="51">
        <v>2018</v>
      </c>
      <c r="AI1696" s="51">
        <v>34</v>
      </c>
      <c r="AJ1696" s="51">
        <v>376</v>
      </c>
      <c r="AK1696" s="51">
        <v>550</v>
      </c>
      <c r="AL1696" s="51">
        <v>48</v>
      </c>
      <c r="AM1696" s="51">
        <v>70</v>
      </c>
      <c r="AN1696" s="51">
        <v>-22</v>
      </c>
      <c r="AO1696" s="52">
        <v>44.42</v>
      </c>
      <c r="AP1696" s="52">
        <v>58.79</v>
      </c>
      <c r="AQ1696" s="52">
        <v>-14.38</v>
      </c>
      <c r="AR1696" s="52">
        <v>-7.62</v>
      </c>
      <c r="AS1696" s="51">
        <v>36</v>
      </c>
      <c r="AT1696" s="52">
        <v>38.65</v>
      </c>
    </row>
    <row r="1697" spans="1:46">
      <c r="A1697">
        <v>2018</v>
      </c>
      <c r="B1697" t="s">
        <v>198</v>
      </c>
      <c r="C1697" t="s">
        <v>198</v>
      </c>
      <c r="D1697" t="s">
        <v>1270</v>
      </c>
      <c r="E1697" t="s">
        <v>1359</v>
      </c>
      <c r="F1697" t="str">
        <f t="shared" si="27"/>
        <v>Tommy Smith</v>
      </c>
      <c r="G1697" t="s">
        <v>893</v>
      </c>
      <c r="H1697" s="143">
        <v>640000</v>
      </c>
      <c r="I1697" s="143">
        <v>600000</v>
      </c>
      <c r="J1697" t="str">
        <f>IF(G1697="GK",VLOOKUP(F1697,'[1]2018GoalKeeper Stats'!$A$2:$S$109,2,FALSE),VLOOKUP(F1697,'[1]2018Player Stats'!$A$2:$AB$830,2,FALSE))</f>
        <v>COL</v>
      </c>
      <c r="K1697">
        <f>IF(G1697="GK",VLOOKUP(F1697,'[1]2018GoalKeeper Stats'!$A$2:$S$109,4,FALSE),VLOOKUP(F1697,'[1]2018Player Stats'!$A$2:$AB$830,4,FALSE))</f>
        <v>33</v>
      </c>
      <c r="L1697">
        <f>IF(G1697="GK",VLOOKUP(F1697,'[1]2018GoalKeeper Stats'!$A$2:$S$109,5,FALSE),VLOOKUP(F1697,'[1]2018Player Stats'!$A$2:$AB$830,5,FALSE))</f>
        <v>33</v>
      </c>
      <c r="M1697">
        <f>IF(G1697="GK",VLOOKUP(F1697,'[1]2018GoalKeeper Stats'!$A$2:$S$109,6,FALSE),VLOOKUP(F1697,'[1]2018Player Stats'!$A$2:$AB$830,6,FALSE))</f>
        <v>2969</v>
      </c>
      <c r="N1697">
        <f>IF(G1697="GK",VLOOKUP(F1697,'[1]2018GoalKeeper Stats'!$A$2:$S$109,7,FALSE),VLOOKUP(F1697,'[1]2018Player Stats'!$A$2:$AB$830,7,FALSE))</f>
        <v>4</v>
      </c>
      <c r="O1697">
        <f>IF(G1697="GK",VLOOKUP(F1697,'[1]2018GoalKeeper Stats'!$A$2:$S$109,8,FALSE),VLOOKUP(F1697,'[1]2018Player Stats'!$A$2:$AB$830,8,FALSE))</f>
        <v>3</v>
      </c>
      <c r="P1697">
        <f>IF(G1697="GK",VLOOKUP(F1697,'[1]2018GoalKeeper Stats'!$A$2:$S$109,9,FALSE),VLOOKUP(F1697,'[1]2018Player Stats'!$A$2:$AB$830,9,FALSE))</f>
        <v>30</v>
      </c>
      <c r="Q1697">
        <f>IF(G1697="GK",VLOOKUP(F1697,'[1]2018GoalKeeper Stats'!$A$2:$S$109,10,FALSE),VLOOKUP(F1697,'[1]2018Player Stats'!$A$2:$AB$830,10,FALSE))</f>
        <v>12</v>
      </c>
      <c r="R1697">
        <f>IF(G1697="GK",VLOOKUP(F1697,'[1]2018GoalKeeper Stats'!$A$2:$S$109,11,FALSE),VLOOKUP(F1697,'[1]2018Player Stats'!$A$2:$AB$830,11,FALSE))</f>
        <v>2</v>
      </c>
      <c r="S1697" t="str">
        <f>IF(G1697="GK",VLOOKUP(F1697,'[1]2018GoalKeeper Stats'!$A$2:$S$109,12,FALSE),VLOOKUP(F1697,'[1]2018Player Stats'!$A$2:$AB$830,12,FALSE))</f>
        <v>0/0</v>
      </c>
      <c r="T1697">
        <f>IF(G1697="GK",VLOOKUP(F1697,'[1]2018GoalKeeper Stats'!$A$2:$S$109,13,FALSE),VLOOKUP(F1697,'[1]2018Player Stats'!$A$2:$AB$830,13,FALSE))</f>
        <v>4</v>
      </c>
      <c r="U1697">
        <f>IF(G1697="GK",VLOOKUP(F1697,'[1]2018GoalKeeper Stats'!$A$2:$S$109,14,FALSE),VLOOKUP(F1697,'[1]2018Player Stats'!$A$2:$AB$830,14,FALSE))</f>
        <v>0</v>
      </c>
      <c r="V1697">
        <f>IF(G1697="GK",VLOOKUP(F1697,'[1]2018GoalKeeper Stats'!$A$2:$S$109,15,FALSE),VLOOKUP(F1697,'[1]2018Player Stats'!$A$2:$AB$830,15,FALSE))</f>
        <v>0.12</v>
      </c>
      <c r="W1697">
        <f>IF(G1697="GK",VLOOKUP(F1697,'[1]2018GoalKeeper Stats'!$A$2:$S$109,16,FALSE),VLOOKUP(F1697,'[1]2018Player Stats'!$A$2:$AB$830,16,FALSE))</f>
        <v>13.3</v>
      </c>
      <c r="X1697">
        <f>IF(G1697="GK",VLOOKUP(F1697,'[1]2018GoalKeeper Stats'!$A$2:$S$109,17,FALSE),VLOOKUP(F1697,'[1]2018Player Stats'!$A$2:$AB$830,17,FALSE))</f>
        <v>1</v>
      </c>
      <c r="Y1697">
        <f>IF(G1697="GK",VLOOKUP(F1697,'[1]2018GoalKeeper Stats'!$A$2:$S$109,18,FALSE),VLOOKUP(F1697,'[1]2018Player Stats'!$A$2:$AB$830,18,FALSE))</f>
        <v>3</v>
      </c>
      <c r="Z1697">
        <f>IF(G1697="GK",VLOOKUP(F1697,'[1]2018GoalKeeper Stats'!$A$2:$S$109,19,FALSE),VLOOKUP(F1697,'[1]2018Player Stats'!$A$2:$AB$830,19,FALSE))</f>
        <v>0</v>
      </c>
      <c r="AA1697">
        <f>IF(G1697="GK",VLOOKUP(F1697,'[1]2018GoalKeeper Stats'!$A$2:$S$109,20,FALSE),VLOOKUP(F1697,'[1]2018Player Stats'!$A$2:$AB$830,20,FALSE))</f>
        <v>0.09</v>
      </c>
      <c r="AB1697">
        <f>IF(G1697="GK",VLOOKUP(F1697,'[1]2018GoalKeeper Stats'!$A$2:$S$109,21,FALSE),VLOOKUP(F1697,'[1]2018Player Stats'!$A$2:$AB$830,21,FALSE))</f>
        <v>34</v>
      </c>
      <c r="AC1697">
        <f>IF(G1697="GK",VLOOKUP(F1697,'[1]2018GoalKeeper Stats'!$A$2:$S$109,2,FALSE),VLOOKUP(F1697,'[1]2018Player Stats'!$A$2:$AB$830,22,FALSE))</f>
        <v>25</v>
      </c>
      <c r="AD1697">
        <f>IF(G1697="GK",VLOOKUP(F1697,'[1]2018GoalKeeper Stats'!$A$2:$S$109,23,FALSE),VLOOKUP(F1697,'[1]2018Player Stats'!$A$2:$AB$830,23,FALSE))</f>
        <v>2</v>
      </c>
      <c r="AE1697">
        <f>IF(G1697="GK",VLOOKUP(F1697,'[1]2018GoalKeeper Stats'!$A$2:$S$109,24,FALSE),VLOOKUP(F1697,'[1]2018Player Stats'!$A$2:$AB$830,24,FALSE))</f>
        <v>6</v>
      </c>
      <c r="AF1697">
        <f>IF(G1697="GK",VLOOKUP(F1697,'[1]2018GoalKeeper Stats'!$A$2:$S$109,25,FALSE),VLOOKUP(F1697,'[1]2018Player Stats'!$A$2:$AB$830,25,FALSE))</f>
        <v>1</v>
      </c>
      <c r="AG1697">
        <f>IF(G1697="GK",VLOOKUP(F1697,'[1]2018GoalKeeper Stats'!$A$2:$S$109,26,FALSE),VLOOKUP(F1697,'[1]2018Player Stats'!$A$2:$AB$830,26,FALSE))</f>
        <v>40</v>
      </c>
      <c r="AH1697" s="51">
        <v>2018</v>
      </c>
      <c r="AI1697" s="51">
        <v>34</v>
      </c>
      <c r="AJ1697" s="51">
        <v>380</v>
      </c>
      <c r="AK1697" s="51">
        <v>525</v>
      </c>
      <c r="AL1697" s="51">
        <v>34</v>
      </c>
      <c r="AM1697" s="51">
        <v>61</v>
      </c>
      <c r="AN1697" s="51">
        <v>-27</v>
      </c>
      <c r="AO1697" s="52">
        <v>38.020000000000003</v>
      </c>
      <c r="AP1697" s="52">
        <v>58.7</v>
      </c>
      <c r="AQ1697" s="52">
        <v>-20.69</v>
      </c>
      <c r="AR1697" s="52">
        <v>-6.31</v>
      </c>
      <c r="AS1697" s="51">
        <v>31</v>
      </c>
      <c r="AT1697" s="52">
        <v>35.58</v>
      </c>
    </row>
    <row r="1698" spans="1:46">
      <c r="A1698">
        <v>2018</v>
      </c>
      <c r="B1698" t="s">
        <v>962</v>
      </c>
      <c r="C1698" t="s">
        <v>962</v>
      </c>
      <c r="D1698" t="s">
        <v>1942</v>
      </c>
      <c r="E1698" t="s">
        <v>1943</v>
      </c>
      <c r="F1698" t="str">
        <f t="shared" si="27"/>
        <v>Paul Arriola</v>
      </c>
      <c r="G1698" t="s">
        <v>860</v>
      </c>
      <c r="H1698" s="143">
        <v>639000</v>
      </c>
      <c r="I1698" s="143">
        <v>625000</v>
      </c>
      <c r="J1698" t="str">
        <f>IF(G1698="GK",VLOOKUP(F1698,'[1]2018GoalKeeper Stats'!$A$2:$S$109,2,FALSE),VLOOKUP(F1698,'[1]2018Player Stats'!$A$2:$AB$830,2,FALSE))</f>
        <v>DC</v>
      </c>
      <c r="K1698">
        <f>IF(G1698="GK",VLOOKUP(F1698,'[1]2018GoalKeeper Stats'!$A$2:$S$109,4,FALSE),VLOOKUP(F1698,'[1]2018Player Stats'!$A$2:$AB$830,4,FALSE))</f>
        <v>28</v>
      </c>
      <c r="L1698">
        <f>IF(G1698="GK",VLOOKUP(F1698,'[1]2018GoalKeeper Stats'!$A$2:$S$109,5,FALSE),VLOOKUP(F1698,'[1]2018Player Stats'!$A$2:$AB$830,5,FALSE))</f>
        <v>25</v>
      </c>
      <c r="M1698">
        <f>IF(G1698="GK",VLOOKUP(F1698,'[1]2018GoalKeeper Stats'!$A$2:$S$109,6,FALSE),VLOOKUP(F1698,'[1]2018Player Stats'!$A$2:$AB$830,6,FALSE))</f>
        <v>2183</v>
      </c>
      <c r="N1698">
        <f>IF(G1698="GK",VLOOKUP(F1698,'[1]2018GoalKeeper Stats'!$A$2:$S$109,7,FALSE),VLOOKUP(F1698,'[1]2018Player Stats'!$A$2:$AB$830,7,FALSE))</f>
        <v>7</v>
      </c>
      <c r="O1698">
        <f>IF(G1698="GK",VLOOKUP(F1698,'[1]2018GoalKeeper Stats'!$A$2:$S$109,8,FALSE),VLOOKUP(F1698,'[1]2018Player Stats'!$A$2:$AB$830,8,FALSE))</f>
        <v>8</v>
      </c>
      <c r="P1698">
        <f>IF(G1698="GK",VLOOKUP(F1698,'[1]2018GoalKeeper Stats'!$A$2:$S$109,9,FALSE),VLOOKUP(F1698,'[1]2018Player Stats'!$A$2:$AB$830,9,FALSE))</f>
        <v>36</v>
      </c>
      <c r="Q1698">
        <f>IF(G1698="GK",VLOOKUP(F1698,'[1]2018GoalKeeper Stats'!$A$2:$S$109,10,FALSE),VLOOKUP(F1698,'[1]2018Player Stats'!$A$2:$AB$830,10,FALSE))</f>
        <v>18</v>
      </c>
      <c r="R1698">
        <f>IF(G1698="GK",VLOOKUP(F1698,'[1]2018GoalKeeper Stats'!$A$2:$S$109,11,FALSE),VLOOKUP(F1698,'[1]2018Player Stats'!$A$2:$AB$830,11,FALSE))</f>
        <v>1</v>
      </c>
      <c r="S1698" t="str">
        <f>IF(G1698="GK",VLOOKUP(F1698,'[1]2018GoalKeeper Stats'!$A$2:$S$109,12,FALSE),VLOOKUP(F1698,'[1]2018Player Stats'!$A$2:$AB$830,12,FALSE))</f>
        <v>0/0</v>
      </c>
      <c r="T1698">
        <f>IF(G1698="GK",VLOOKUP(F1698,'[1]2018GoalKeeper Stats'!$A$2:$S$109,13,FALSE),VLOOKUP(F1698,'[1]2018Player Stats'!$A$2:$AB$830,13,FALSE))</f>
        <v>5</v>
      </c>
      <c r="U1698">
        <f>IF(G1698="GK",VLOOKUP(F1698,'[1]2018GoalKeeper Stats'!$A$2:$S$109,14,FALSE),VLOOKUP(F1698,'[1]2018Player Stats'!$A$2:$AB$830,14,FALSE))</f>
        <v>2</v>
      </c>
      <c r="V1698">
        <f>IF(G1698="GK",VLOOKUP(F1698,'[1]2018GoalKeeper Stats'!$A$2:$S$109,15,FALSE),VLOOKUP(F1698,'[1]2018Player Stats'!$A$2:$AB$830,15,FALSE))</f>
        <v>0.28999999999999998</v>
      </c>
      <c r="W1698">
        <f>IF(G1698="GK",VLOOKUP(F1698,'[1]2018GoalKeeper Stats'!$A$2:$S$109,16,FALSE),VLOOKUP(F1698,'[1]2018Player Stats'!$A$2:$AB$830,16,FALSE))</f>
        <v>19.399999999999999</v>
      </c>
      <c r="X1698">
        <f>IF(G1698="GK",VLOOKUP(F1698,'[1]2018GoalKeeper Stats'!$A$2:$S$109,17,FALSE),VLOOKUP(F1698,'[1]2018Player Stats'!$A$2:$AB$830,17,FALSE))</f>
        <v>2</v>
      </c>
      <c r="Y1698">
        <f>IF(G1698="GK",VLOOKUP(F1698,'[1]2018GoalKeeper Stats'!$A$2:$S$109,18,FALSE),VLOOKUP(F1698,'[1]2018Player Stats'!$A$2:$AB$830,18,FALSE))</f>
        <v>3</v>
      </c>
      <c r="Z1698">
        <f>IF(G1698="GK",VLOOKUP(F1698,'[1]2018GoalKeeper Stats'!$A$2:$S$109,19,FALSE),VLOOKUP(F1698,'[1]2018Player Stats'!$A$2:$AB$830,19,FALSE))</f>
        <v>5</v>
      </c>
      <c r="AA1698">
        <f>IF(G1698="GK",VLOOKUP(F1698,'[1]2018GoalKeeper Stats'!$A$2:$S$109,20,FALSE),VLOOKUP(F1698,'[1]2018Player Stats'!$A$2:$AB$830,20,FALSE))</f>
        <v>0.33</v>
      </c>
      <c r="AB1698">
        <f>IF(G1698="GK",VLOOKUP(F1698,'[1]2018GoalKeeper Stats'!$A$2:$S$109,21,FALSE),VLOOKUP(F1698,'[1]2018Player Stats'!$A$2:$AB$830,21,FALSE))</f>
        <v>40</v>
      </c>
      <c r="AC1698">
        <f>IF(G1698="GK",VLOOKUP(F1698,'[1]2018GoalKeeper Stats'!$A$2:$S$109,2,FALSE),VLOOKUP(F1698,'[1]2018Player Stats'!$A$2:$AB$830,22,FALSE))</f>
        <v>31</v>
      </c>
      <c r="AD1698">
        <f>IF(G1698="GK",VLOOKUP(F1698,'[1]2018GoalKeeper Stats'!$A$2:$S$109,23,FALSE),VLOOKUP(F1698,'[1]2018Player Stats'!$A$2:$AB$830,23,FALSE))</f>
        <v>5</v>
      </c>
      <c r="AE1698">
        <f>IF(G1698="GK",VLOOKUP(F1698,'[1]2018GoalKeeper Stats'!$A$2:$S$109,24,FALSE),VLOOKUP(F1698,'[1]2018Player Stats'!$A$2:$AB$830,24,FALSE))</f>
        <v>7</v>
      </c>
      <c r="AF1698">
        <f>IF(G1698="GK",VLOOKUP(F1698,'[1]2018GoalKeeper Stats'!$A$2:$S$109,25,FALSE),VLOOKUP(F1698,'[1]2018Player Stats'!$A$2:$AB$830,25,FALSE))</f>
        <v>1</v>
      </c>
      <c r="AG1698">
        <f>IF(G1698="GK",VLOOKUP(F1698,'[1]2018GoalKeeper Stats'!$A$2:$S$109,26,FALSE),VLOOKUP(F1698,'[1]2018Player Stats'!$A$2:$AB$830,26,FALSE))</f>
        <v>50</v>
      </c>
      <c r="AH1698" s="51">
        <v>2018</v>
      </c>
      <c r="AI1698" s="51">
        <v>34</v>
      </c>
      <c r="AJ1698" s="51">
        <v>396</v>
      </c>
      <c r="AK1698" s="51">
        <v>546</v>
      </c>
      <c r="AL1698" s="51">
        <v>59</v>
      </c>
      <c r="AM1698" s="51">
        <v>49</v>
      </c>
      <c r="AN1698" s="51">
        <v>10</v>
      </c>
      <c r="AO1698" s="52">
        <v>47.09</v>
      </c>
      <c r="AP1698" s="52">
        <v>51.66</v>
      </c>
      <c r="AQ1698" s="52">
        <v>-4.57</v>
      </c>
      <c r="AR1698" s="52">
        <v>14.57</v>
      </c>
      <c r="AS1698" s="51">
        <v>51</v>
      </c>
      <c r="AT1698" s="52">
        <v>44.2</v>
      </c>
    </row>
    <row r="1699" spans="1:46">
      <c r="A1699">
        <v>2018</v>
      </c>
      <c r="B1699" t="s">
        <v>210</v>
      </c>
      <c r="C1699" t="s">
        <v>210</v>
      </c>
      <c r="D1699" t="s">
        <v>1240</v>
      </c>
      <c r="E1699" t="s">
        <v>1909</v>
      </c>
      <c r="F1699" t="str">
        <f t="shared" si="27"/>
        <v>Jonathan Spector</v>
      </c>
      <c r="G1699" t="s">
        <v>893</v>
      </c>
      <c r="H1699" s="143">
        <v>636942</v>
      </c>
      <c r="I1699" s="143">
        <v>575004</v>
      </c>
      <c r="J1699" t="str">
        <f>IF(G1699="GK",VLOOKUP(F1699,'[1]2018GoalKeeper Stats'!$A$2:$S$109,2,FALSE),VLOOKUP(F1699,'[1]2018Player Stats'!$A$2:$AB$830,2,FALSE))</f>
        <v>ORL</v>
      </c>
      <c r="K1699">
        <f>IF(G1699="GK",VLOOKUP(F1699,'[1]2018GoalKeeper Stats'!$A$2:$S$109,4,FALSE),VLOOKUP(F1699,'[1]2018Player Stats'!$A$2:$AB$830,4,FALSE))</f>
        <v>13</v>
      </c>
      <c r="L1699">
        <f>IF(G1699="GK",VLOOKUP(F1699,'[1]2018GoalKeeper Stats'!$A$2:$S$109,5,FALSE),VLOOKUP(F1699,'[1]2018Player Stats'!$A$2:$AB$830,5,FALSE))</f>
        <v>13</v>
      </c>
      <c r="M1699">
        <f>IF(G1699="GK",VLOOKUP(F1699,'[1]2018GoalKeeper Stats'!$A$2:$S$109,6,FALSE),VLOOKUP(F1699,'[1]2018Player Stats'!$A$2:$AB$830,6,FALSE))</f>
        <v>1060</v>
      </c>
      <c r="N1699">
        <f>IF(G1699="GK",VLOOKUP(F1699,'[1]2018GoalKeeper Stats'!$A$2:$S$109,7,FALSE),VLOOKUP(F1699,'[1]2018Player Stats'!$A$2:$AB$830,7,FALSE))</f>
        <v>0</v>
      </c>
      <c r="O1699">
        <f>IF(G1699="GK",VLOOKUP(F1699,'[1]2018GoalKeeper Stats'!$A$2:$S$109,8,FALSE),VLOOKUP(F1699,'[1]2018Player Stats'!$A$2:$AB$830,8,FALSE))</f>
        <v>1</v>
      </c>
      <c r="P1699">
        <f>IF(G1699="GK",VLOOKUP(F1699,'[1]2018GoalKeeper Stats'!$A$2:$S$109,9,FALSE),VLOOKUP(F1699,'[1]2018Player Stats'!$A$2:$AB$830,9,FALSE))</f>
        <v>4</v>
      </c>
      <c r="Q1699">
        <f>IF(G1699="GK",VLOOKUP(F1699,'[1]2018GoalKeeper Stats'!$A$2:$S$109,10,FALSE),VLOOKUP(F1699,'[1]2018Player Stats'!$A$2:$AB$830,10,FALSE))</f>
        <v>1</v>
      </c>
      <c r="R1699">
        <f>IF(G1699="GK",VLOOKUP(F1699,'[1]2018GoalKeeper Stats'!$A$2:$S$109,11,FALSE),VLOOKUP(F1699,'[1]2018Player Stats'!$A$2:$AB$830,11,FALSE))</f>
        <v>0</v>
      </c>
      <c r="S1699" t="str">
        <f>IF(G1699="GK",VLOOKUP(F1699,'[1]2018GoalKeeper Stats'!$A$2:$S$109,12,FALSE),VLOOKUP(F1699,'[1]2018Player Stats'!$A$2:$AB$830,12,FALSE))</f>
        <v>0/0</v>
      </c>
      <c r="T1699">
        <f>IF(G1699="GK",VLOOKUP(F1699,'[1]2018GoalKeeper Stats'!$A$2:$S$109,13,FALSE),VLOOKUP(F1699,'[1]2018Player Stats'!$A$2:$AB$830,13,FALSE))</f>
        <v>0</v>
      </c>
      <c r="U1699">
        <f>IF(G1699="GK",VLOOKUP(F1699,'[1]2018GoalKeeper Stats'!$A$2:$S$109,14,FALSE),VLOOKUP(F1699,'[1]2018Player Stats'!$A$2:$AB$830,14,FALSE))</f>
        <v>0</v>
      </c>
      <c r="V1699">
        <f>IF(G1699="GK",VLOOKUP(F1699,'[1]2018GoalKeeper Stats'!$A$2:$S$109,15,FALSE),VLOOKUP(F1699,'[1]2018Player Stats'!$A$2:$AB$830,15,FALSE))</f>
        <v>0</v>
      </c>
      <c r="W1699">
        <f>IF(G1699="GK",VLOOKUP(F1699,'[1]2018GoalKeeper Stats'!$A$2:$S$109,16,FALSE),VLOOKUP(F1699,'[1]2018Player Stats'!$A$2:$AB$830,16,FALSE))</f>
        <v>0</v>
      </c>
      <c r="X1699">
        <f>IF(G1699="GK",VLOOKUP(F1699,'[1]2018GoalKeeper Stats'!$A$2:$S$109,17,FALSE),VLOOKUP(F1699,'[1]2018Player Stats'!$A$2:$AB$830,17,FALSE))</f>
        <v>0</v>
      </c>
      <c r="Y1699">
        <f>IF(G1699="GK",VLOOKUP(F1699,'[1]2018GoalKeeper Stats'!$A$2:$S$109,18,FALSE),VLOOKUP(F1699,'[1]2018Player Stats'!$A$2:$AB$830,18,FALSE))</f>
        <v>1</v>
      </c>
      <c r="Z1699">
        <f>IF(G1699="GK",VLOOKUP(F1699,'[1]2018GoalKeeper Stats'!$A$2:$S$109,19,FALSE),VLOOKUP(F1699,'[1]2018Player Stats'!$A$2:$AB$830,19,FALSE))</f>
        <v>0</v>
      </c>
      <c r="AA1699">
        <f>IF(G1699="GK",VLOOKUP(F1699,'[1]2018GoalKeeper Stats'!$A$2:$S$109,20,FALSE),VLOOKUP(F1699,'[1]2018Player Stats'!$A$2:$AB$830,20,FALSE))</f>
        <v>0.08</v>
      </c>
      <c r="AB1699">
        <f>IF(G1699="GK",VLOOKUP(F1699,'[1]2018GoalKeeper Stats'!$A$2:$S$109,21,FALSE),VLOOKUP(F1699,'[1]2018Player Stats'!$A$2:$AB$830,21,FALSE))</f>
        <v>9</v>
      </c>
      <c r="AC1699">
        <f>IF(G1699="GK",VLOOKUP(F1699,'[1]2018GoalKeeper Stats'!$A$2:$S$109,2,FALSE),VLOOKUP(F1699,'[1]2018Player Stats'!$A$2:$AB$830,22,FALSE))</f>
        <v>9</v>
      </c>
      <c r="AD1699">
        <f>IF(G1699="GK",VLOOKUP(F1699,'[1]2018GoalKeeper Stats'!$A$2:$S$109,23,FALSE),VLOOKUP(F1699,'[1]2018Player Stats'!$A$2:$AB$830,23,FALSE))</f>
        <v>0</v>
      </c>
      <c r="AE1699">
        <f>IF(G1699="GK",VLOOKUP(F1699,'[1]2018GoalKeeper Stats'!$A$2:$S$109,24,FALSE),VLOOKUP(F1699,'[1]2018Player Stats'!$A$2:$AB$830,24,FALSE))</f>
        <v>2</v>
      </c>
      <c r="AF1699">
        <f>IF(G1699="GK",VLOOKUP(F1699,'[1]2018GoalKeeper Stats'!$A$2:$S$109,25,FALSE),VLOOKUP(F1699,'[1]2018Player Stats'!$A$2:$AB$830,25,FALSE))</f>
        <v>0</v>
      </c>
      <c r="AG1699">
        <f>IF(G1699="GK",VLOOKUP(F1699,'[1]2018GoalKeeper Stats'!$A$2:$S$109,26,FALSE),VLOOKUP(F1699,'[1]2018Player Stats'!$A$2:$AB$830,26,FALSE))</f>
        <v>25</v>
      </c>
      <c r="AH1699" s="51">
        <v>2018</v>
      </c>
      <c r="AI1699" s="51">
        <v>34</v>
      </c>
      <c r="AJ1699" s="51">
        <v>440</v>
      </c>
      <c r="AK1699" s="51">
        <v>483</v>
      </c>
      <c r="AL1699" s="51">
        <v>41</v>
      </c>
      <c r="AM1699" s="51">
        <v>72</v>
      </c>
      <c r="AN1699" s="51">
        <v>-31</v>
      </c>
      <c r="AO1699" s="52">
        <v>45.71</v>
      </c>
      <c r="AP1699" s="52">
        <v>64.25</v>
      </c>
      <c r="AQ1699" s="52">
        <v>-18.55</v>
      </c>
      <c r="AR1699" s="52">
        <v>-12.45</v>
      </c>
      <c r="AS1699" s="51">
        <v>28</v>
      </c>
      <c r="AT1699" s="52">
        <v>35.43</v>
      </c>
    </row>
    <row r="1700" spans="1:46">
      <c r="A1700">
        <v>2018</v>
      </c>
      <c r="B1700" t="s">
        <v>196</v>
      </c>
      <c r="C1700" t="s">
        <v>196</v>
      </c>
      <c r="D1700" t="s">
        <v>2190</v>
      </c>
      <c r="E1700" t="s">
        <v>2191</v>
      </c>
      <c r="F1700" t="str">
        <f t="shared" si="27"/>
        <v>Kim Kee-Hee</v>
      </c>
      <c r="G1700" t="s">
        <v>893</v>
      </c>
      <c r="H1700" s="143">
        <v>632004</v>
      </c>
      <c r="I1700" s="143">
        <v>500004</v>
      </c>
      <c r="J1700" t="str">
        <f>IF(G1700="GK",VLOOKUP(F1700,'[1]2018GoalKeeper Stats'!$A$2:$S$109,2,FALSE),VLOOKUP(F1700,'[1]2018Player Stats'!$A$2:$AB$830,2,FALSE))</f>
        <v>SEA</v>
      </c>
      <c r="K1700">
        <f>IF(G1700="GK",VLOOKUP(F1700,'[1]2018GoalKeeper Stats'!$A$2:$S$109,4,FALSE),VLOOKUP(F1700,'[1]2018Player Stats'!$A$2:$AB$830,4,FALSE))</f>
        <v>29</v>
      </c>
      <c r="L1700">
        <f>IF(G1700="GK",VLOOKUP(F1700,'[1]2018GoalKeeper Stats'!$A$2:$S$109,5,FALSE),VLOOKUP(F1700,'[1]2018Player Stats'!$A$2:$AB$830,5,FALSE))</f>
        <v>28</v>
      </c>
      <c r="M1700">
        <f>IF(G1700="GK",VLOOKUP(F1700,'[1]2018GoalKeeper Stats'!$A$2:$S$109,6,FALSE),VLOOKUP(F1700,'[1]2018Player Stats'!$A$2:$AB$830,6,FALSE))</f>
        <v>2444</v>
      </c>
      <c r="N1700">
        <f>IF(G1700="GK",VLOOKUP(F1700,'[1]2018GoalKeeper Stats'!$A$2:$S$109,7,FALSE),VLOOKUP(F1700,'[1]2018Player Stats'!$A$2:$AB$830,7,FALSE))</f>
        <v>0</v>
      </c>
      <c r="O1700">
        <f>IF(G1700="GK",VLOOKUP(F1700,'[1]2018GoalKeeper Stats'!$A$2:$S$109,8,FALSE),VLOOKUP(F1700,'[1]2018Player Stats'!$A$2:$AB$830,8,FALSE))</f>
        <v>0</v>
      </c>
      <c r="P1700">
        <f>IF(G1700="GK",VLOOKUP(F1700,'[1]2018GoalKeeper Stats'!$A$2:$S$109,9,FALSE),VLOOKUP(F1700,'[1]2018Player Stats'!$A$2:$AB$830,9,FALSE))</f>
        <v>7</v>
      </c>
      <c r="Q1700">
        <f>IF(G1700="GK",VLOOKUP(F1700,'[1]2018GoalKeeper Stats'!$A$2:$S$109,10,FALSE),VLOOKUP(F1700,'[1]2018Player Stats'!$A$2:$AB$830,10,FALSE))</f>
        <v>0</v>
      </c>
      <c r="R1700">
        <f>IF(G1700="GK",VLOOKUP(F1700,'[1]2018GoalKeeper Stats'!$A$2:$S$109,11,FALSE),VLOOKUP(F1700,'[1]2018Player Stats'!$A$2:$AB$830,11,FALSE))</f>
        <v>0</v>
      </c>
      <c r="S1700" t="str">
        <f>IF(G1700="GK",VLOOKUP(F1700,'[1]2018GoalKeeper Stats'!$A$2:$S$109,12,FALSE),VLOOKUP(F1700,'[1]2018Player Stats'!$A$2:$AB$830,12,FALSE))</f>
        <v>0/0</v>
      </c>
      <c r="T1700">
        <f>IF(G1700="GK",VLOOKUP(F1700,'[1]2018GoalKeeper Stats'!$A$2:$S$109,13,FALSE),VLOOKUP(F1700,'[1]2018Player Stats'!$A$2:$AB$830,13,FALSE))</f>
        <v>0</v>
      </c>
      <c r="U1700">
        <f>IF(G1700="GK",VLOOKUP(F1700,'[1]2018GoalKeeper Stats'!$A$2:$S$109,14,FALSE),VLOOKUP(F1700,'[1]2018Player Stats'!$A$2:$AB$830,14,FALSE))</f>
        <v>0</v>
      </c>
      <c r="V1700">
        <f>IF(G1700="GK",VLOOKUP(F1700,'[1]2018GoalKeeper Stats'!$A$2:$S$109,15,FALSE),VLOOKUP(F1700,'[1]2018Player Stats'!$A$2:$AB$830,15,FALSE))</f>
        <v>0</v>
      </c>
      <c r="W1700">
        <f>IF(G1700="GK",VLOOKUP(F1700,'[1]2018GoalKeeper Stats'!$A$2:$S$109,16,FALSE),VLOOKUP(F1700,'[1]2018Player Stats'!$A$2:$AB$830,16,FALSE))</f>
        <v>0</v>
      </c>
      <c r="X1700">
        <f>IF(G1700="GK",VLOOKUP(F1700,'[1]2018GoalKeeper Stats'!$A$2:$S$109,17,FALSE),VLOOKUP(F1700,'[1]2018Player Stats'!$A$2:$AB$830,17,FALSE))</f>
        <v>0</v>
      </c>
      <c r="Y1700">
        <f>IF(G1700="GK",VLOOKUP(F1700,'[1]2018GoalKeeper Stats'!$A$2:$S$109,18,FALSE),VLOOKUP(F1700,'[1]2018Player Stats'!$A$2:$AB$830,18,FALSE))</f>
        <v>0</v>
      </c>
      <c r="Z1700">
        <f>IF(G1700="GK",VLOOKUP(F1700,'[1]2018GoalKeeper Stats'!$A$2:$S$109,19,FALSE),VLOOKUP(F1700,'[1]2018Player Stats'!$A$2:$AB$830,19,FALSE))</f>
        <v>0</v>
      </c>
      <c r="AA1700">
        <f>IF(G1700="GK",VLOOKUP(F1700,'[1]2018GoalKeeper Stats'!$A$2:$S$109,20,FALSE),VLOOKUP(F1700,'[1]2018Player Stats'!$A$2:$AB$830,20,FALSE))</f>
        <v>0</v>
      </c>
      <c r="AB1700">
        <f>IF(G1700="GK",VLOOKUP(F1700,'[1]2018GoalKeeper Stats'!$A$2:$S$109,21,FALSE),VLOOKUP(F1700,'[1]2018Player Stats'!$A$2:$AB$830,21,FALSE))</f>
        <v>26</v>
      </c>
      <c r="AC1700">
        <f>IF(G1700="GK",VLOOKUP(F1700,'[1]2018GoalKeeper Stats'!$A$2:$S$109,2,FALSE),VLOOKUP(F1700,'[1]2018Player Stats'!$A$2:$AB$830,22,FALSE))</f>
        <v>13</v>
      </c>
      <c r="AD1700">
        <f>IF(G1700="GK",VLOOKUP(F1700,'[1]2018GoalKeeper Stats'!$A$2:$S$109,23,FALSE),VLOOKUP(F1700,'[1]2018Player Stats'!$A$2:$AB$830,23,FALSE))</f>
        <v>0</v>
      </c>
      <c r="AE1700">
        <f>IF(G1700="GK",VLOOKUP(F1700,'[1]2018GoalKeeper Stats'!$A$2:$S$109,24,FALSE),VLOOKUP(F1700,'[1]2018Player Stats'!$A$2:$AB$830,24,FALSE))</f>
        <v>4</v>
      </c>
      <c r="AF1700">
        <f>IF(G1700="GK",VLOOKUP(F1700,'[1]2018GoalKeeper Stats'!$A$2:$S$109,25,FALSE),VLOOKUP(F1700,'[1]2018Player Stats'!$A$2:$AB$830,25,FALSE))</f>
        <v>0</v>
      </c>
      <c r="AG1700">
        <f>IF(G1700="GK",VLOOKUP(F1700,'[1]2018GoalKeeper Stats'!$A$2:$S$109,26,FALSE),VLOOKUP(F1700,'[1]2018Player Stats'!$A$2:$AB$830,26,FALSE))</f>
        <v>0</v>
      </c>
      <c r="AH1700" s="51">
        <v>2018</v>
      </c>
      <c r="AI1700" s="51">
        <v>34</v>
      </c>
      <c r="AJ1700" s="51">
        <v>430</v>
      </c>
      <c r="AK1700" s="51">
        <v>455</v>
      </c>
      <c r="AL1700" s="51">
        <v>49</v>
      </c>
      <c r="AM1700" s="51">
        <v>36</v>
      </c>
      <c r="AN1700" s="51">
        <v>13</v>
      </c>
      <c r="AO1700" s="52">
        <v>44.48</v>
      </c>
      <c r="AP1700" s="52">
        <v>47.97</v>
      </c>
      <c r="AQ1700" s="52">
        <v>-3.49</v>
      </c>
      <c r="AR1700" s="52">
        <v>16.489999999999998</v>
      </c>
      <c r="AS1700" s="51">
        <v>59</v>
      </c>
      <c r="AT1700" s="52">
        <v>44.53</v>
      </c>
    </row>
    <row r="1701" spans="1:46">
      <c r="A1701">
        <v>2018</v>
      </c>
      <c r="B1701" t="s">
        <v>206</v>
      </c>
      <c r="C1701" t="s">
        <v>206</v>
      </c>
      <c r="D1701" t="s">
        <v>1114</v>
      </c>
      <c r="E1701" t="s">
        <v>1115</v>
      </c>
      <c r="F1701" t="str">
        <f t="shared" si="27"/>
        <v>Gyasi Zardes</v>
      </c>
      <c r="G1701" t="s">
        <v>875</v>
      </c>
      <c r="H1701" s="143">
        <v>630000</v>
      </c>
      <c r="I1701" s="143">
        <v>630000</v>
      </c>
      <c r="J1701" t="str">
        <f>IF(G1701="GK",VLOOKUP(F1701,'[1]2018GoalKeeper Stats'!$A$2:$S$109,2,FALSE),VLOOKUP(F1701,'[1]2018Player Stats'!$A$2:$AB$830,2,FALSE))</f>
        <v>CLB</v>
      </c>
      <c r="K1701">
        <f>IF(G1701="GK",VLOOKUP(F1701,'[1]2018GoalKeeper Stats'!$A$2:$S$109,4,FALSE),VLOOKUP(F1701,'[1]2018Player Stats'!$A$2:$AB$830,4,FALSE))</f>
        <v>33</v>
      </c>
      <c r="L1701">
        <f>IF(G1701="GK",VLOOKUP(F1701,'[1]2018GoalKeeper Stats'!$A$2:$S$109,5,FALSE),VLOOKUP(F1701,'[1]2018Player Stats'!$A$2:$AB$830,5,FALSE))</f>
        <v>33</v>
      </c>
      <c r="M1701">
        <f>IF(G1701="GK",VLOOKUP(F1701,'[1]2018GoalKeeper Stats'!$A$2:$S$109,6,FALSE),VLOOKUP(F1701,'[1]2018Player Stats'!$A$2:$AB$830,6,FALSE))</f>
        <v>2948</v>
      </c>
      <c r="N1701">
        <f>IF(G1701="GK",VLOOKUP(F1701,'[1]2018GoalKeeper Stats'!$A$2:$S$109,7,FALSE),VLOOKUP(F1701,'[1]2018Player Stats'!$A$2:$AB$830,7,FALSE))</f>
        <v>19</v>
      </c>
      <c r="O1701">
        <f>IF(G1701="GK",VLOOKUP(F1701,'[1]2018GoalKeeper Stats'!$A$2:$S$109,8,FALSE),VLOOKUP(F1701,'[1]2018Player Stats'!$A$2:$AB$830,8,FALSE))</f>
        <v>0</v>
      </c>
      <c r="P1701">
        <f>IF(G1701="GK",VLOOKUP(F1701,'[1]2018GoalKeeper Stats'!$A$2:$S$109,9,FALSE),VLOOKUP(F1701,'[1]2018Player Stats'!$A$2:$AB$830,9,FALSE))</f>
        <v>88</v>
      </c>
      <c r="Q1701">
        <f>IF(G1701="GK",VLOOKUP(F1701,'[1]2018GoalKeeper Stats'!$A$2:$S$109,10,FALSE),VLOOKUP(F1701,'[1]2018Player Stats'!$A$2:$AB$830,10,FALSE))</f>
        <v>40</v>
      </c>
      <c r="R1701">
        <f>IF(G1701="GK",VLOOKUP(F1701,'[1]2018GoalKeeper Stats'!$A$2:$S$109,11,FALSE),VLOOKUP(F1701,'[1]2018Player Stats'!$A$2:$AB$830,11,FALSE))</f>
        <v>4</v>
      </c>
      <c r="S1701">
        <f>IF(G1701="GK",VLOOKUP(F1701,'[1]2018GoalKeeper Stats'!$A$2:$S$109,12,FALSE),VLOOKUP(F1701,'[1]2018Player Stats'!$A$2:$AB$830,12,FALSE))</f>
        <v>44259</v>
      </c>
      <c r="T1701">
        <f>IF(G1701="GK",VLOOKUP(F1701,'[1]2018GoalKeeper Stats'!$A$2:$S$109,13,FALSE),VLOOKUP(F1701,'[1]2018Player Stats'!$A$2:$AB$830,13,FALSE))</f>
        <v>17</v>
      </c>
      <c r="U1701">
        <f>IF(G1701="GK",VLOOKUP(F1701,'[1]2018GoalKeeper Stats'!$A$2:$S$109,14,FALSE),VLOOKUP(F1701,'[1]2018Player Stats'!$A$2:$AB$830,14,FALSE))</f>
        <v>2</v>
      </c>
      <c r="V1701">
        <f>IF(G1701="GK",VLOOKUP(F1701,'[1]2018GoalKeeper Stats'!$A$2:$S$109,15,FALSE),VLOOKUP(F1701,'[1]2018Player Stats'!$A$2:$AB$830,15,FALSE))</f>
        <v>0.57999999999999996</v>
      </c>
      <c r="W1701">
        <f>IF(G1701="GK",VLOOKUP(F1701,'[1]2018GoalKeeper Stats'!$A$2:$S$109,16,FALSE),VLOOKUP(F1701,'[1]2018Player Stats'!$A$2:$AB$830,16,FALSE))</f>
        <v>21.6</v>
      </c>
      <c r="X1701">
        <f>IF(G1701="GK",VLOOKUP(F1701,'[1]2018GoalKeeper Stats'!$A$2:$S$109,17,FALSE),VLOOKUP(F1701,'[1]2018Player Stats'!$A$2:$AB$830,17,FALSE))</f>
        <v>0</v>
      </c>
      <c r="Y1701">
        <f>IF(G1701="GK",VLOOKUP(F1701,'[1]2018GoalKeeper Stats'!$A$2:$S$109,18,FALSE),VLOOKUP(F1701,'[1]2018Player Stats'!$A$2:$AB$830,18,FALSE))</f>
        <v>0</v>
      </c>
      <c r="Z1701">
        <f>IF(G1701="GK",VLOOKUP(F1701,'[1]2018GoalKeeper Stats'!$A$2:$S$109,19,FALSE),VLOOKUP(F1701,'[1]2018Player Stats'!$A$2:$AB$830,19,FALSE))</f>
        <v>0</v>
      </c>
      <c r="AA1701">
        <f>IF(G1701="GK",VLOOKUP(F1701,'[1]2018GoalKeeper Stats'!$A$2:$S$109,20,FALSE),VLOOKUP(F1701,'[1]2018Player Stats'!$A$2:$AB$830,20,FALSE))</f>
        <v>0</v>
      </c>
      <c r="AB1701">
        <f>IF(G1701="GK",VLOOKUP(F1701,'[1]2018GoalKeeper Stats'!$A$2:$S$109,21,FALSE),VLOOKUP(F1701,'[1]2018Player Stats'!$A$2:$AB$830,21,FALSE))</f>
        <v>27</v>
      </c>
      <c r="AC1701">
        <f>IF(G1701="GK",VLOOKUP(F1701,'[1]2018GoalKeeper Stats'!$A$2:$S$109,2,FALSE),VLOOKUP(F1701,'[1]2018Player Stats'!$A$2:$AB$830,22,FALSE))</f>
        <v>33</v>
      </c>
      <c r="AD1701">
        <f>IF(G1701="GK",VLOOKUP(F1701,'[1]2018GoalKeeper Stats'!$A$2:$S$109,23,FALSE),VLOOKUP(F1701,'[1]2018Player Stats'!$A$2:$AB$830,23,FALSE))</f>
        <v>20</v>
      </c>
      <c r="AE1701">
        <f>IF(G1701="GK",VLOOKUP(F1701,'[1]2018GoalKeeper Stats'!$A$2:$S$109,24,FALSE),VLOOKUP(F1701,'[1]2018Player Stats'!$A$2:$AB$830,24,FALSE))</f>
        <v>3</v>
      </c>
      <c r="AF1701">
        <f>IF(G1701="GK",VLOOKUP(F1701,'[1]2018GoalKeeper Stats'!$A$2:$S$109,25,FALSE),VLOOKUP(F1701,'[1]2018Player Stats'!$A$2:$AB$830,25,FALSE))</f>
        <v>0</v>
      </c>
      <c r="AG1701">
        <f>IF(G1701="GK",VLOOKUP(F1701,'[1]2018GoalKeeper Stats'!$A$2:$S$109,26,FALSE),VLOOKUP(F1701,'[1]2018Player Stats'!$A$2:$AB$830,26,FALSE))</f>
        <v>45.45</v>
      </c>
      <c r="AH1701" s="51">
        <v>2018</v>
      </c>
      <c r="AI1701" s="51">
        <v>34</v>
      </c>
      <c r="AJ1701" s="51">
        <v>497</v>
      </c>
      <c r="AK1701" s="51">
        <v>365</v>
      </c>
      <c r="AL1701" s="51">
        <v>41</v>
      </c>
      <c r="AM1701" s="51">
        <v>43</v>
      </c>
      <c r="AN1701" s="51">
        <v>-2</v>
      </c>
      <c r="AO1701" s="52">
        <v>52.08</v>
      </c>
      <c r="AP1701" s="52">
        <v>37.479999999999997</v>
      </c>
      <c r="AQ1701" s="52">
        <v>14.6</v>
      </c>
      <c r="AR1701" s="52">
        <v>-16.600000000000001</v>
      </c>
      <c r="AS1701" s="51">
        <v>51</v>
      </c>
      <c r="AT1701" s="52">
        <v>57.4</v>
      </c>
    </row>
    <row r="1702" spans="1:46">
      <c r="A1702">
        <v>2018</v>
      </c>
      <c r="B1702" t="s">
        <v>103</v>
      </c>
      <c r="C1702" t="s">
        <v>103</v>
      </c>
      <c r="D1702" t="s">
        <v>989</v>
      </c>
      <c r="E1702" t="s">
        <v>990</v>
      </c>
      <c r="F1702" t="str">
        <f t="shared" si="27"/>
        <v>Benny Feilhaber</v>
      </c>
      <c r="G1702" t="s">
        <v>860</v>
      </c>
      <c r="H1702" s="143">
        <v>625000</v>
      </c>
      <c r="I1702" s="143">
        <v>625000</v>
      </c>
      <c r="J1702" t="str">
        <f>IF(G1702="GK",VLOOKUP(F1702,'[1]2018GoalKeeper Stats'!$A$2:$S$109,2,FALSE),VLOOKUP(F1702,'[1]2018Player Stats'!$A$2:$AB$830,2,FALSE))</f>
        <v>LFC</v>
      </c>
      <c r="K1702">
        <f>IF(G1702="GK",VLOOKUP(F1702,'[1]2018GoalKeeper Stats'!$A$2:$S$109,4,FALSE),VLOOKUP(F1702,'[1]2018Player Stats'!$A$2:$AB$830,4,FALSE))</f>
        <v>34</v>
      </c>
      <c r="L1702">
        <f>IF(G1702="GK",VLOOKUP(F1702,'[1]2018GoalKeeper Stats'!$A$2:$S$109,5,FALSE),VLOOKUP(F1702,'[1]2018Player Stats'!$A$2:$AB$830,5,FALSE))</f>
        <v>32</v>
      </c>
      <c r="M1702">
        <f>IF(G1702="GK",VLOOKUP(F1702,'[1]2018GoalKeeper Stats'!$A$2:$S$109,6,FALSE),VLOOKUP(F1702,'[1]2018Player Stats'!$A$2:$AB$830,6,FALSE))</f>
        <v>2804</v>
      </c>
      <c r="N1702">
        <f>IF(G1702="GK",VLOOKUP(F1702,'[1]2018GoalKeeper Stats'!$A$2:$S$109,7,FALSE),VLOOKUP(F1702,'[1]2018Player Stats'!$A$2:$AB$830,7,FALSE))</f>
        <v>3</v>
      </c>
      <c r="O1702">
        <f>IF(G1702="GK",VLOOKUP(F1702,'[1]2018GoalKeeper Stats'!$A$2:$S$109,8,FALSE),VLOOKUP(F1702,'[1]2018Player Stats'!$A$2:$AB$830,8,FALSE))</f>
        <v>6</v>
      </c>
      <c r="P1702">
        <f>IF(G1702="GK",VLOOKUP(F1702,'[1]2018GoalKeeper Stats'!$A$2:$S$109,9,FALSE),VLOOKUP(F1702,'[1]2018Player Stats'!$A$2:$AB$830,9,FALSE))</f>
        <v>38</v>
      </c>
      <c r="Q1702">
        <f>IF(G1702="GK",VLOOKUP(F1702,'[1]2018GoalKeeper Stats'!$A$2:$S$109,10,FALSE),VLOOKUP(F1702,'[1]2018Player Stats'!$A$2:$AB$830,10,FALSE))</f>
        <v>11</v>
      </c>
      <c r="R1702">
        <f>IF(G1702="GK",VLOOKUP(F1702,'[1]2018GoalKeeper Stats'!$A$2:$S$109,11,FALSE),VLOOKUP(F1702,'[1]2018Player Stats'!$A$2:$AB$830,11,FALSE))</f>
        <v>0</v>
      </c>
      <c r="S1702" t="str">
        <f>IF(G1702="GK",VLOOKUP(F1702,'[1]2018GoalKeeper Stats'!$A$2:$S$109,12,FALSE),VLOOKUP(F1702,'[1]2018Player Stats'!$A$2:$AB$830,12,FALSE))</f>
        <v>0/0</v>
      </c>
      <c r="T1702">
        <f>IF(G1702="GK",VLOOKUP(F1702,'[1]2018GoalKeeper Stats'!$A$2:$S$109,13,FALSE),VLOOKUP(F1702,'[1]2018Player Stats'!$A$2:$AB$830,13,FALSE))</f>
        <v>0</v>
      </c>
      <c r="U1702">
        <f>IF(G1702="GK",VLOOKUP(F1702,'[1]2018GoalKeeper Stats'!$A$2:$S$109,14,FALSE),VLOOKUP(F1702,'[1]2018Player Stats'!$A$2:$AB$830,14,FALSE))</f>
        <v>3</v>
      </c>
      <c r="V1702">
        <f>IF(G1702="GK",VLOOKUP(F1702,'[1]2018GoalKeeper Stats'!$A$2:$S$109,15,FALSE),VLOOKUP(F1702,'[1]2018Player Stats'!$A$2:$AB$830,15,FALSE))</f>
        <v>0.1</v>
      </c>
      <c r="W1702">
        <f>IF(G1702="GK",VLOOKUP(F1702,'[1]2018GoalKeeper Stats'!$A$2:$S$109,16,FALSE),VLOOKUP(F1702,'[1]2018Player Stats'!$A$2:$AB$830,16,FALSE))</f>
        <v>7.9</v>
      </c>
      <c r="X1702">
        <f>IF(G1702="GK",VLOOKUP(F1702,'[1]2018GoalKeeper Stats'!$A$2:$S$109,17,FALSE),VLOOKUP(F1702,'[1]2018Player Stats'!$A$2:$AB$830,17,FALSE))</f>
        <v>1</v>
      </c>
      <c r="Y1702">
        <f>IF(G1702="GK",VLOOKUP(F1702,'[1]2018GoalKeeper Stats'!$A$2:$S$109,18,FALSE),VLOOKUP(F1702,'[1]2018Player Stats'!$A$2:$AB$830,18,FALSE))</f>
        <v>2</v>
      </c>
      <c r="Z1702">
        <f>IF(G1702="GK",VLOOKUP(F1702,'[1]2018GoalKeeper Stats'!$A$2:$S$109,19,FALSE),VLOOKUP(F1702,'[1]2018Player Stats'!$A$2:$AB$830,19,FALSE))</f>
        <v>4</v>
      </c>
      <c r="AA1702">
        <f>IF(G1702="GK",VLOOKUP(F1702,'[1]2018GoalKeeper Stats'!$A$2:$S$109,20,FALSE),VLOOKUP(F1702,'[1]2018Player Stats'!$A$2:$AB$830,20,FALSE))</f>
        <v>0.19</v>
      </c>
      <c r="AB1702">
        <f>IF(G1702="GK",VLOOKUP(F1702,'[1]2018GoalKeeper Stats'!$A$2:$S$109,21,FALSE),VLOOKUP(F1702,'[1]2018Player Stats'!$A$2:$AB$830,21,FALSE))</f>
        <v>45</v>
      </c>
      <c r="AC1702">
        <f>IF(G1702="GK",VLOOKUP(F1702,'[1]2018GoalKeeper Stats'!$A$2:$S$109,2,FALSE),VLOOKUP(F1702,'[1]2018Player Stats'!$A$2:$AB$830,22,FALSE))</f>
        <v>76</v>
      </c>
      <c r="AD1702">
        <f>IF(G1702="GK",VLOOKUP(F1702,'[1]2018GoalKeeper Stats'!$A$2:$S$109,23,FALSE),VLOOKUP(F1702,'[1]2018Player Stats'!$A$2:$AB$830,23,FALSE))</f>
        <v>0</v>
      </c>
      <c r="AE1702">
        <f>IF(G1702="GK",VLOOKUP(F1702,'[1]2018GoalKeeper Stats'!$A$2:$S$109,24,FALSE),VLOOKUP(F1702,'[1]2018Player Stats'!$A$2:$AB$830,24,FALSE))</f>
        <v>5</v>
      </c>
      <c r="AF1702">
        <f>IF(G1702="GK",VLOOKUP(F1702,'[1]2018GoalKeeper Stats'!$A$2:$S$109,25,FALSE),VLOOKUP(F1702,'[1]2018Player Stats'!$A$2:$AB$830,25,FALSE))</f>
        <v>0</v>
      </c>
      <c r="AG1702">
        <f>IF(G1702="GK",VLOOKUP(F1702,'[1]2018GoalKeeper Stats'!$A$2:$S$109,26,FALSE),VLOOKUP(F1702,'[1]2018Player Stats'!$A$2:$AB$830,26,FALSE))</f>
        <v>28.95</v>
      </c>
      <c r="AH1702" s="51">
        <v>2018</v>
      </c>
      <c r="AI1702" s="51">
        <v>34</v>
      </c>
      <c r="AJ1702" s="51">
        <v>527</v>
      </c>
      <c r="AK1702" s="51">
        <v>429</v>
      </c>
      <c r="AL1702" s="51">
        <v>65</v>
      </c>
      <c r="AM1702" s="51">
        <v>52</v>
      </c>
      <c r="AN1702" s="51">
        <v>13</v>
      </c>
      <c r="AO1702" s="52">
        <v>59.7</v>
      </c>
      <c r="AP1702" s="52">
        <v>47.89</v>
      </c>
      <c r="AQ1702" s="52">
        <v>11.81</v>
      </c>
      <c r="AR1702" s="52">
        <v>1.19</v>
      </c>
      <c r="AS1702" s="51">
        <v>57</v>
      </c>
      <c r="AT1702" s="52">
        <v>55.59</v>
      </c>
    </row>
    <row r="1703" spans="1:46">
      <c r="A1703">
        <v>2018</v>
      </c>
      <c r="B1703" t="s">
        <v>204</v>
      </c>
      <c r="C1703" t="s">
        <v>204</v>
      </c>
      <c r="D1703" t="s">
        <v>1391</v>
      </c>
      <c r="E1703" t="s">
        <v>1924</v>
      </c>
      <c r="F1703" t="str">
        <f t="shared" si="27"/>
        <v>Jay Simpson</v>
      </c>
      <c r="G1703" t="s">
        <v>875</v>
      </c>
      <c r="H1703" s="143">
        <v>623341</v>
      </c>
      <c r="I1703" s="143">
        <v>580008</v>
      </c>
      <c r="J1703" t="str">
        <f>IF(G1703="GK",VLOOKUP(F1703,'[1]2018GoalKeeper Stats'!$A$2:$S$109,2,FALSE),VLOOKUP(F1703,'[1]2018Player Stats'!$A$2:$AB$830,2,FALSE))</f>
        <v>PHI</v>
      </c>
      <c r="K1703">
        <f>IF(G1703="GK",VLOOKUP(F1703,'[1]2018GoalKeeper Stats'!$A$2:$S$109,4,FALSE),VLOOKUP(F1703,'[1]2018Player Stats'!$A$2:$AB$830,4,FALSE))</f>
        <v>8</v>
      </c>
      <c r="L1703">
        <f>IF(G1703="GK",VLOOKUP(F1703,'[1]2018GoalKeeper Stats'!$A$2:$S$109,5,FALSE),VLOOKUP(F1703,'[1]2018Player Stats'!$A$2:$AB$830,5,FALSE))</f>
        <v>1</v>
      </c>
      <c r="M1703">
        <f>IF(G1703="GK",VLOOKUP(F1703,'[1]2018GoalKeeper Stats'!$A$2:$S$109,6,FALSE),VLOOKUP(F1703,'[1]2018Player Stats'!$A$2:$AB$830,6,FALSE))</f>
        <v>159</v>
      </c>
      <c r="N1703">
        <f>IF(G1703="GK",VLOOKUP(F1703,'[1]2018GoalKeeper Stats'!$A$2:$S$109,7,FALSE),VLOOKUP(F1703,'[1]2018Player Stats'!$A$2:$AB$830,7,FALSE))</f>
        <v>2</v>
      </c>
      <c r="O1703">
        <f>IF(G1703="GK",VLOOKUP(F1703,'[1]2018GoalKeeper Stats'!$A$2:$S$109,8,FALSE),VLOOKUP(F1703,'[1]2018Player Stats'!$A$2:$AB$830,8,FALSE))</f>
        <v>0</v>
      </c>
      <c r="P1703">
        <f>IF(G1703="GK",VLOOKUP(F1703,'[1]2018GoalKeeper Stats'!$A$2:$S$109,9,FALSE),VLOOKUP(F1703,'[1]2018Player Stats'!$A$2:$AB$830,9,FALSE))</f>
        <v>6</v>
      </c>
      <c r="Q1703">
        <f>IF(G1703="GK",VLOOKUP(F1703,'[1]2018GoalKeeper Stats'!$A$2:$S$109,10,FALSE),VLOOKUP(F1703,'[1]2018Player Stats'!$A$2:$AB$830,10,FALSE))</f>
        <v>4</v>
      </c>
      <c r="R1703">
        <f>IF(G1703="GK",VLOOKUP(F1703,'[1]2018GoalKeeper Stats'!$A$2:$S$109,11,FALSE),VLOOKUP(F1703,'[1]2018Player Stats'!$A$2:$AB$830,11,FALSE))</f>
        <v>1</v>
      </c>
      <c r="S1703" t="str">
        <f>IF(G1703="GK",VLOOKUP(F1703,'[1]2018GoalKeeper Stats'!$A$2:$S$109,12,FALSE),VLOOKUP(F1703,'[1]2018Player Stats'!$A$2:$AB$830,12,FALSE))</f>
        <v>0/0</v>
      </c>
      <c r="T1703">
        <f>IF(G1703="GK",VLOOKUP(F1703,'[1]2018GoalKeeper Stats'!$A$2:$S$109,13,FALSE),VLOOKUP(F1703,'[1]2018Player Stats'!$A$2:$AB$830,13,FALSE))</f>
        <v>2</v>
      </c>
      <c r="U1703">
        <f>IF(G1703="GK",VLOOKUP(F1703,'[1]2018GoalKeeper Stats'!$A$2:$S$109,14,FALSE),VLOOKUP(F1703,'[1]2018Player Stats'!$A$2:$AB$830,14,FALSE))</f>
        <v>0</v>
      </c>
      <c r="V1703">
        <f>IF(G1703="GK",VLOOKUP(F1703,'[1]2018GoalKeeper Stats'!$A$2:$S$109,15,FALSE),VLOOKUP(F1703,'[1]2018Player Stats'!$A$2:$AB$830,15,FALSE))</f>
        <v>1.1299999999999999</v>
      </c>
      <c r="W1703">
        <f>IF(G1703="GK",VLOOKUP(F1703,'[1]2018GoalKeeper Stats'!$A$2:$S$109,16,FALSE),VLOOKUP(F1703,'[1]2018Player Stats'!$A$2:$AB$830,16,FALSE))</f>
        <v>33.299999999999997</v>
      </c>
      <c r="X1703">
        <f>IF(G1703="GK",VLOOKUP(F1703,'[1]2018GoalKeeper Stats'!$A$2:$S$109,17,FALSE),VLOOKUP(F1703,'[1]2018Player Stats'!$A$2:$AB$830,17,FALSE))</f>
        <v>0</v>
      </c>
      <c r="Y1703">
        <f>IF(G1703="GK",VLOOKUP(F1703,'[1]2018GoalKeeper Stats'!$A$2:$S$109,18,FALSE),VLOOKUP(F1703,'[1]2018Player Stats'!$A$2:$AB$830,18,FALSE))</f>
        <v>0</v>
      </c>
      <c r="Z1703">
        <f>IF(G1703="GK",VLOOKUP(F1703,'[1]2018GoalKeeper Stats'!$A$2:$S$109,19,FALSE),VLOOKUP(F1703,'[1]2018Player Stats'!$A$2:$AB$830,19,FALSE))</f>
        <v>0</v>
      </c>
      <c r="AA1703">
        <f>IF(G1703="GK",VLOOKUP(F1703,'[1]2018GoalKeeper Stats'!$A$2:$S$109,20,FALSE),VLOOKUP(F1703,'[1]2018Player Stats'!$A$2:$AB$830,20,FALSE))</f>
        <v>0</v>
      </c>
      <c r="AB1703">
        <f>IF(G1703="GK",VLOOKUP(F1703,'[1]2018GoalKeeper Stats'!$A$2:$S$109,21,FALSE),VLOOKUP(F1703,'[1]2018Player Stats'!$A$2:$AB$830,21,FALSE))</f>
        <v>1</v>
      </c>
      <c r="AC1703">
        <f>IF(G1703="GK",VLOOKUP(F1703,'[1]2018GoalKeeper Stats'!$A$2:$S$109,2,FALSE),VLOOKUP(F1703,'[1]2018Player Stats'!$A$2:$AB$830,22,FALSE))</f>
        <v>3</v>
      </c>
      <c r="AD1703">
        <f>IF(G1703="GK",VLOOKUP(F1703,'[1]2018GoalKeeper Stats'!$A$2:$S$109,23,FALSE),VLOOKUP(F1703,'[1]2018Player Stats'!$A$2:$AB$830,23,FALSE))</f>
        <v>0</v>
      </c>
      <c r="AE1703">
        <f>IF(G1703="GK",VLOOKUP(F1703,'[1]2018GoalKeeper Stats'!$A$2:$S$109,24,FALSE),VLOOKUP(F1703,'[1]2018Player Stats'!$A$2:$AB$830,24,FALSE))</f>
        <v>0</v>
      </c>
      <c r="AF1703">
        <f>IF(G1703="GK",VLOOKUP(F1703,'[1]2018GoalKeeper Stats'!$A$2:$S$109,25,FALSE),VLOOKUP(F1703,'[1]2018Player Stats'!$A$2:$AB$830,25,FALSE))</f>
        <v>0</v>
      </c>
      <c r="AG1703">
        <f>IF(G1703="GK",VLOOKUP(F1703,'[1]2018GoalKeeper Stats'!$A$2:$S$109,26,FALSE),VLOOKUP(F1703,'[1]2018Player Stats'!$A$2:$AB$830,26,FALSE))</f>
        <v>66.67</v>
      </c>
      <c r="AH1703" s="51">
        <v>2018</v>
      </c>
      <c r="AI1703" s="51">
        <v>34</v>
      </c>
      <c r="AJ1703" s="51">
        <v>475</v>
      </c>
      <c r="AK1703" s="51">
        <v>428</v>
      </c>
      <c r="AL1703" s="51">
        <v>49</v>
      </c>
      <c r="AM1703" s="51">
        <v>49</v>
      </c>
      <c r="AN1703" s="51">
        <v>0</v>
      </c>
      <c r="AO1703" s="52">
        <v>53.64</v>
      </c>
      <c r="AP1703" s="52">
        <v>50.1</v>
      </c>
      <c r="AQ1703" s="52">
        <v>3.54</v>
      </c>
      <c r="AR1703" s="52">
        <v>-3.54</v>
      </c>
      <c r="AS1703" s="51">
        <v>50</v>
      </c>
      <c r="AT1703" s="52">
        <v>50.46</v>
      </c>
    </row>
    <row r="1704" spans="1:46">
      <c r="A1704">
        <v>2018</v>
      </c>
      <c r="B1704" t="s">
        <v>212</v>
      </c>
      <c r="C1704" t="s">
        <v>212</v>
      </c>
      <c r="D1704" t="s">
        <v>1054</v>
      </c>
      <c r="E1704" t="s">
        <v>1055</v>
      </c>
      <c r="F1704" t="str">
        <f t="shared" si="27"/>
        <v>Darlington Nagbe</v>
      </c>
      <c r="G1704" t="s">
        <v>936</v>
      </c>
      <c r="H1704" s="143">
        <v>620000</v>
      </c>
      <c r="I1704" s="143">
        <v>605000</v>
      </c>
      <c r="J1704" t="str">
        <f>IF(G1704="GK",VLOOKUP(F1704,'[1]2018GoalKeeper Stats'!$A$2:$S$109,2,FALSE),VLOOKUP(F1704,'[1]2018Player Stats'!$A$2:$AB$830,2,FALSE))</f>
        <v>CLB</v>
      </c>
      <c r="K1704">
        <f>IF(G1704="GK",VLOOKUP(F1704,'[1]2018GoalKeeper Stats'!$A$2:$S$109,4,FALSE),VLOOKUP(F1704,'[1]2018Player Stats'!$A$2:$AB$830,4,FALSE))</f>
        <v>23</v>
      </c>
      <c r="L1704">
        <f>IF(G1704="GK",VLOOKUP(F1704,'[1]2018GoalKeeper Stats'!$A$2:$S$109,5,FALSE),VLOOKUP(F1704,'[1]2018Player Stats'!$A$2:$AB$830,5,FALSE))</f>
        <v>23</v>
      </c>
      <c r="M1704">
        <f>IF(G1704="GK",VLOOKUP(F1704,'[1]2018GoalKeeper Stats'!$A$2:$S$109,6,FALSE),VLOOKUP(F1704,'[1]2018Player Stats'!$A$2:$AB$830,6,FALSE))</f>
        <v>1970</v>
      </c>
      <c r="N1704">
        <f>IF(G1704="GK",VLOOKUP(F1704,'[1]2018GoalKeeper Stats'!$A$2:$S$109,7,FALSE),VLOOKUP(F1704,'[1]2018Player Stats'!$A$2:$AB$830,7,FALSE))</f>
        <v>0</v>
      </c>
      <c r="O1704">
        <f>IF(G1704="GK",VLOOKUP(F1704,'[1]2018GoalKeeper Stats'!$A$2:$S$109,8,FALSE),VLOOKUP(F1704,'[1]2018Player Stats'!$A$2:$AB$830,8,FALSE))</f>
        <v>3</v>
      </c>
      <c r="P1704">
        <f>IF(G1704="GK",VLOOKUP(F1704,'[1]2018GoalKeeper Stats'!$A$2:$S$109,9,FALSE),VLOOKUP(F1704,'[1]2018Player Stats'!$A$2:$AB$830,9,FALSE))</f>
        <v>18</v>
      </c>
      <c r="Q1704">
        <f>IF(G1704="GK",VLOOKUP(F1704,'[1]2018GoalKeeper Stats'!$A$2:$S$109,10,FALSE),VLOOKUP(F1704,'[1]2018Player Stats'!$A$2:$AB$830,10,FALSE))</f>
        <v>2</v>
      </c>
      <c r="R1704">
        <f>IF(G1704="GK",VLOOKUP(F1704,'[1]2018GoalKeeper Stats'!$A$2:$S$109,11,FALSE),VLOOKUP(F1704,'[1]2018Player Stats'!$A$2:$AB$830,11,FALSE))</f>
        <v>0</v>
      </c>
      <c r="S1704" t="str">
        <f>IF(G1704="GK",VLOOKUP(F1704,'[1]2018GoalKeeper Stats'!$A$2:$S$109,12,FALSE),VLOOKUP(F1704,'[1]2018Player Stats'!$A$2:$AB$830,12,FALSE))</f>
        <v>0/0</v>
      </c>
      <c r="T1704">
        <f>IF(G1704="GK",VLOOKUP(F1704,'[1]2018GoalKeeper Stats'!$A$2:$S$109,13,FALSE),VLOOKUP(F1704,'[1]2018Player Stats'!$A$2:$AB$830,13,FALSE))</f>
        <v>0</v>
      </c>
      <c r="U1704">
        <f>IF(G1704="GK",VLOOKUP(F1704,'[1]2018GoalKeeper Stats'!$A$2:$S$109,14,FALSE),VLOOKUP(F1704,'[1]2018Player Stats'!$A$2:$AB$830,14,FALSE))</f>
        <v>0</v>
      </c>
      <c r="V1704">
        <f>IF(G1704="GK",VLOOKUP(F1704,'[1]2018GoalKeeper Stats'!$A$2:$S$109,15,FALSE),VLOOKUP(F1704,'[1]2018Player Stats'!$A$2:$AB$830,15,FALSE))</f>
        <v>0</v>
      </c>
      <c r="W1704">
        <f>IF(G1704="GK",VLOOKUP(F1704,'[1]2018GoalKeeper Stats'!$A$2:$S$109,16,FALSE),VLOOKUP(F1704,'[1]2018Player Stats'!$A$2:$AB$830,16,FALSE))</f>
        <v>0</v>
      </c>
      <c r="X1704">
        <f>IF(G1704="GK",VLOOKUP(F1704,'[1]2018GoalKeeper Stats'!$A$2:$S$109,17,FALSE),VLOOKUP(F1704,'[1]2018Player Stats'!$A$2:$AB$830,17,FALSE))</f>
        <v>1</v>
      </c>
      <c r="Y1704">
        <f>IF(G1704="GK",VLOOKUP(F1704,'[1]2018GoalKeeper Stats'!$A$2:$S$109,18,FALSE),VLOOKUP(F1704,'[1]2018Player Stats'!$A$2:$AB$830,18,FALSE))</f>
        <v>1</v>
      </c>
      <c r="Z1704">
        <f>IF(G1704="GK",VLOOKUP(F1704,'[1]2018GoalKeeper Stats'!$A$2:$S$109,19,FALSE),VLOOKUP(F1704,'[1]2018Player Stats'!$A$2:$AB$830,19,FALSE))</f>
        <v>2</v>
      </c>
      <c r="AA1704">
        <f>IF(G1704="GK",VLOOKUP(F1704,'[1]2018GoalKeeper Stats'!$A$2:$S$109,20,FALSE),VLOOKUP(F1704,'[1]2018Player Stats'!$A$2:$AB$830,20,FALSE))</f>
        <v>0.14000000000000001</v>
      </c>
      <c r="AB1704">
        <f>IF(G1704="GK",VLOOKUP(F1704,'[1]2018GoalKeeper Stats'!$A$2:$S$109,21,FALSE),VLOOKUP(F1704,'[1]2018Player Stats'!$A$2:$AB$830,21,FALSE))</f>
        <v>15</v>
      </c>
      <c r="AC1704">
        <f>IF(G1704="GK",VLOOKUP(F1704,'[1]2018GoalKeeper Stats'!$A$2:$S$109,2,FALSE),VLOOKUP(F1704,'[1]2018Player Stats'!$A$2:$AB$830,22,FALSE))</f>
        <v>23</v>
      </c>
      <c r="AD1704">
        <f>IF(G1704="GK",VLOOKUP(F1704,'[1]2018GoalKeeper Stats'!$A$2:$S$109,23,FALSE),VLOOKUP(F1704,'[1]2018Player Stats'!$A$2:$AB$830,23,FALSE))</f>
        <v>0</v>
      </c>
      <c r="AE1704">
        <f>IF(G1704="GK",VLOOKUP(F1704,'[1]2018GoalKeeper Stats'!$A$2:$S$109,24,FALSE),VLOOKUP(F1704,'[1]2018Player Stats'!$A$2:$AB$830,24,FALSE))</f>
        <v>0</v>
      </c>
      <c r="AF1704">
        <f>IF(G1704="GK",VLOOKUP(F1704,'[1]2018GoalKeeper Stats'!$A$2:$S$109,25,FALSE),VLOOKUP(F1704,'[1]2018Player Stats'!$A$2:$AB$830,25,FALSE))</f>
        <v>0</v>
      </c>
      <c r="AG1704">
        <f>IF(G1704="GK",VLOOKUP(F1704,'[1]2018GoalKeeper Stats'!$A$2:$S$109,26,FALSE),VLOOKUP(F1704,'[1]2018Player Stats'!$A$2:$AB$830,26,FALSE))</f>
        <v>11.11</v>
      </c>
      <c r="AH1704" s="51">
        <v>2018</v>
      </c>
      <c r="AI1704" s="51">
        <v>34</v>
      </c>
      <c r="AJ1704" s="51">
        <v>511</v>
      </c>
      <c r="AK1704" s="51">
        <v>377</v>
      </c>
      <c r="AL1704" s="51">
        <v>67</v>
      </c>
      <c r="AM1704" s="51">
        <v>44</v>
      </c>
      <c r="AN1704" s="51">
        <v>23</v>
      </c>
      <c r="AO1704" s="52">
        <v>71.87</v>
      </c>
      <c r="AP1704" s="52">
        <v>40.42</v>
      </c>
      <c r="AQ1704" s="52">
        <v>31.45</v>
      </c>
      <c r="AR1704" s="52">
        <v>-8.4499999999999993</v>
      </c>
      <c r="AS1704" s="51">
        <v>69</v>
      </c>
      <c r="AT1704" s="52">
        <v>64.97</v>
      </c>
    </row>
    <row r="1705" spans="1:46">
      <c r="A1705">
        <v>2018</v>
      </c>
      <c r="B1705" t="s">
        <v>195</v>
      </c>
      <c r="C1705" t="s">
        <v>866</v>
      </c>
      <c r="D1705" t="s">
        <v>864</v>
      </c>
      <c r="E1705" t="s">
        <v>1908</v>
      </c>
      <c r="F1705" t="str">
        <f t="shared" si="27"/>
        <v>Michael Ciani</v>
      </c>
      <c r="G1705" t="s">
        <v>893</v>
      </c>
      <c r="H1705" s="143">
        <v>620000</v>
      </c>
      <c r="I1705" s="143">
        <v>600000</v>
      </c>
      <c r="J1705" t="str">
        <f>IF(G1705="GK",VLOOKUP(F1705,'[1]2018GoalKeeper Stats'!$A$2:$S$109,2,FALSE),VLOOKUP(F1705,'[1]2018Player Stats'!$A$2:$AB$830,2,FALSE))</f>
        <v>LA</v>
      </c>
      <c r="K1705">
        <f>IF(G1705="GK",VLOOKUP(F1705,'[1]2018GoalKeeper Stats'!$A$2:$S$109,4,FALSE),VLOOKUP(F1705,'[1]2018Player Stats'!$A$2:$AB$830,4,FALSE))</f>
        <v>21</v>
      </c>
      <c r="L1705">
        <f>IF(G1705="GK",VLOOKUP(F1705,'[1]2018GoalKeeper Stats'!$A$2:$S$109,5,FALSE),VLOOKUP(F1705,'[1]2018Player Stats'!$A$2:$AB$830,5,FALSE))</f>
        <v>19</v>
      </c>
      <c r="M1705">
        <f>IF(G1705="GK",VLOOKUP(F1705,'[1]2018GoalKeeper Stats'!$A$2:$S$109,6,FALSE),VLOOKUP(F1705,'[1]2018Player Stats'!$A$2:$AB$830,6,FALSE))</f>
        <v>1647</v>
      </c>
      <c r="N1705">
        <f>IF(G1705="GK",VLOOKUP(F1705,'[1]2018GoalKeeper Stats'!$A$2:$S$109,7,FALSE),VLOOKUP(F1705,'[1]2018Player Stats'!$A$2:$AB$830,7,FALSE))</f>
        <v>1</v>
      </c>
      <c r="O1705">
        <f>IF(G1705="GK",VLOOKUP(F1705,'[1]2018GoalKeeper Stats'!$A$2:$S$109,8,FALSE),VLOOKUP(F1705,'[1]2018Player Stats'!$A$2:$AB$830,8,FALSE))</f>
        <v>0</v>
      </c>
      <c r="P1705">
        <f>IF(G1705="GK",VLOOKUP(F1705,'[1]2018GoalKeeper Stats'!$A$2:$S$109,9,FALSE),VLOOKUP(F1705,'[1]2018Player Stats'!$A$2:$AB$830,9,FALSE))</f>
        <v>5</v>
      </c>
      <c r="Q1705">
        <f>IF(G1705="GK",VLOOKUP(F1705,'[1]2018GoalKeeper Stats'!$A$2:$S$109,10,FALSE),VLOOKUP(F1705,'[1]2018Player Stats'!$A$2:$AB$830,10,FALSE))</f>
        <v>1</v>
      </c>
      <c r="R1705">
        <f>IF(G1705="GK",VLOOKUP(F1705,'[1]2018GoalKeeper Stats'!$A$2:$S$109,11,FALSE),VLOOKUP(F1705,'[1]2018Player Stats'!$A$2:$AB$830,11,FALSE))</f>
        <v>0</v>
      </c>
      <c r="S1705" t="str">
        <f>IF(G1705="GK",VLOOKUP(F1705,'[1]2018GoalKeeper Stats'!$A$2:$S$109,12,FALSE),VLOOKUP(F1705,'[1]2018Player Stats'!$A$2:$AB$830,12,FALSE))</f>
        <v>0/0</v>
      </c>
      <c r="T1705">
        <f>IF(G1705="GK",VLOOKUP(F1705,'[1]2018GoalKeeper Stats'!$A$2:$S$109,13,FALSE),VLOOKUP(F1705,'[1]2018Player Stats'!$A$2:$AB$830,13,FALSE))</f>
        <v>0</v>
      </c>
      <c r="U1705">
        <f>IF(G1705="GK",VLOOKUP(F1705,'[1]2018GoalKeeper Stats'!$A$2:$S$109,14,FALSE),VLOOKUP(F1705,'[1]2018Player Stats'!$A$2:$AB$830,14,FALSE))</f>
        <v>1</v>
      </c>
      <c r="V1705">
        <f>IF(G1705="GK",VLOOKUP(F1705,'[1]2018GoalKeeper Stats'!$A$2:$S$109,15,FALSE),VLOOKUP(F1705,'[1]2018Player Stats'!$A$2:$AB$830,15,FALSE))</f>
        <v>0.05</v>
      </c>
      <c r="W1705">
        <f>IF(G1705="GK",VLOOKUP(F1705,'[1]2018GoalKeeper Stats'!$A$2:$S$109,16,FALSE),VLOOKUP(F1705,'[1]2018Player Stats'!$A$2:$AB$830,16,FALSE))</f>
        <v>20</v>
      </c>
      <c r="X1705">
        <f>IF(G1705="GK",VLOOKUP(F1705,'[1]2018GoalKeeper Stats'!$A$2:$S$109,17,FALSE),VLOOKUP(F1705,'[1]2018Player Stats'!$A$2:$AB$830,17,FALSE))</f>
        <v>0</v>
      </c>
      <c r="Y1705">
        <f>IF(G1705="GK",VLOOKUP(F1705,'[1]2018GoalKeeper Stats'!$A$2:$S$109,18,FALSE),VLOOKUP(F1705,'[1]2018Player Stats'!$A$2:$AB$830,18,FALSE))</f>
        <v>0</v>
      </c>
      <c r="Z1705">
        <f>IF(G1705="GK",VLOOKUP(F1705,'[1]2018GoalKeeper Stats'!$A$2:$S$109,19,FALSE),VLOOKUP(F1705,'[1]2018Player Stats'!$A$2:$AB$830,19,FALSE))</f>
        <v>0</v>
      </c>
      <c r="AA1705">
        <f>IF(G1705="GK",VLOOKUP(F1705,'[1]2018GoalKeeper Stats'!$A$2:$S$109,20,FALSE),VLOOKUP(F1705,'[1]2018Player Stats'!$A$2:$AB$830,20,FALSE))</f>
        <v>0</v>
      </c>
      <c r="AB1705">
        <f>IF(G1705="GK",VLOOKUP(F1705,'[1]2018GoalKeeper Stats'!$A$2:$S$109,21,FALSE),VLOOKUP(F1705,'[1]2018Player Stats'!$A$2:$AB$830,21,FALSE))</f>
        <v>28</v>
      </c>
      <c r="AC1705">
        <f>IF(G1705="GK",VLOOKUP(F1705,'[1]2018GoalKeeper Stats'!$A$2:$S$109,2,FALSE),VLOOKUP(F1705,'[1]2018Player Stats'!$A$2:$AB$830,22,FALSE))</f>
        <v>10</v>
      </c>
      <c r="AD1705">
        <f>IF(G1705="GK",VLOOKUP(F1705,'[1]2018GoalKeeper Stats'!$A$2:$S$109,23,FALSE),VLOOKUP(F1705,'[1]2018Player Stats'!$A$2:$AB$830,23,FALSE))</f>
        <v>1</v>
      </c>
      <c r="AE1705">
        <f>IF(G1705="GK",VLOOKUP(F1705,'[1]2018GoalKeeper Stats'!$A$2:$S$109,24,FALSE),VLOOKUP(F1705,'[1]2018Player Stats'!$A$2:$AB$830,24,FALSE))</f>
        <v>5</v>
      </c>
      <c r="AF1705">
        <f>IF(G1705="GK",VLOOKUP(F1705,'[1]2018GoalKeeper Stats'!$A$2:$S$109,25,FALSE),VLOOKUP(F1705,'[1]2018Player Stats'!$A$2:$AB$830,25,FALSE))</f>
        <v>0</v>
      </c>
      <c r="AG1705">
        <f>IF(G1705="GK",VLOOKUP(F1705,'[1]2018GoalKeeper Stats'!$A$2:$S$109,26,FALSE),VLOOKUP(F1705,'[1]2018Player Stats'!$A$2:$AB$830,26,FALSE))</f>
        <v>20</v>
      </c>
      <c r="AH1705" s="51">
        <v>2018</v>
      </c>
      <c r="AI1705" s="51">
        <v>34</v>
      </c>
      <c r="AJ1705" s="51">
        <v>425</v>
      </c>
      <c r="AK1705" s="51">
        <v>522</v>
      </c>
      <c r="AL1705" s="51">
        <v>66</v>
      </c>
      <c r="AM1705" s="51">
        <v>61</v>
      </c>
      <c r="AN1705" s="51">
        <v>5</v>
      </c>
      <c r="AO1705" s="52">
        <v>52.29</v>
      </c>
      <c r="AP1705" s="52">
        <v>57.46</v>
      </c>
      <c r="AQ1705" s="52">
        <v>-5.17</v>
      </c>
      <c r="AR1705" s="52">
        <v>10.17</v>
      </c>
      <c r="AS1705" s="51">
        <v>48</v>
      </c>
      <c r="AT1705" s="52">
        <v>44.44</v>
      </c>
    </row>
    <row r="1706" spans="1:46">
      <c r="A1706">
        <v>2018</v>
      </c>
      <c r="B1706" t="s">
        <v>203</v>
      </c>
      <c r="C1706" t="s">
        <v>203</v>
      </c>
      <c r="D1706" t="s">
        <v>2192</v>
      </c>
      <c r="E1706" t="s">
        <v>2193</v>
      </c>
      <c r="F1706" t="str">
        <f t="shared" si="27"/>
        <v>Efrain Juarez</v>
      </c>
      <c r="G1706" t="s">
        <v>1044</v>
      </c>
      <c r="H1706" s="143">
        <v>619833</v>
      </c>
      <c r="I1706" s="143">
        <v>525000</v>
      </c>
      <c r="J1706" t="str">
        <f>IF(G1706="GK",VLOOKUP(F1706,'[1]2018GoalKeeper Stats'!$A$2:$S$109,2,FALSE),VLOOKUP(F1706,'[1]2018Player Stats'!$A$2:$AB$830,2,FALSE))</f>
        <v>VAN</v>
      </c>
      <c r="K1706">
        <f>IF(G1706="GK",VLOOKUP(F1706,'[1]2018GoalKeeper Stats'!$A$2:$S$109,4,FALSE),VLOOKUP(F1706,'[1]2018Player Stats'!$A$2:$AB$830,4,FALSE))</f>
        <v>16</v>
      </c>
      <c r="L1706">
        <f>IF(G1706="GK",VLOOKUP(F1706,'[1]2018GoalKeeper Stats'!$A$2:$S$109,5,FALSE),VLOOKUP(F1706,'[1]2018Player Stats'!$A$2:$AB$830,5,FALSE))</f>
        <v>14</v>
      </c>
      <c r="M1706">
        <f>IF(G1706="GK",VLOOKUP(F1706,'[1]2018GoalKeeper Stats'!$A$2:$S$109,6,FALSE),VLOOKUP(F1706,'[1]2018Player Stats'!$A$2:$AB$830,6,FALSE))</f>
        <v>1159</v>
      </c>
      <c r="N1706">
        <f>IF(G1706="GK",VLOOKUP(F1706,'[1]2018GoalKeeper Stats'!$A$2:$S$109,7,FALSE),VLOOKUP(F1706,'[1]2018Player Stats'!$A$2:$AB$830,7,FALSE))</f>
        <v>0</v>
      </c>
      <c r="O1706">
        <f>IF(G1706="GK",VLOOKUP(F1706,'[1]2018GoalKeeper Stats'!$A$2:$S$109,8,FALSE),VLOOKUP(F1706,'[1]2018Player Stats'!$A$2:$AB$830,8,FALSE))</f>
        <v>2</v>
      </c>
      <c r="P1706">
        <f>IF(G1706="GK",VLOOKUP(F1706,'[1]2018GoalKeeper Stats'!$A$2:$S$109,9,FALSE),VLOOKUP(F1706,'[1]2018Player Stats'!$A$2:$AB$830,9,FALSE))</f>
        <v>4</v>
      </c>
      <c r="Q1706">
        <f>IF(G1706="GK",VLOOKUP(F1706,'[1]2018GoalKeeper Stats'!$A$2:$S$109,10,FALSE),VLOOKUP(F1706,'[1]2018Player Stats'!$A$2:$AB$830,10,FALSE))</f>
        <v>1</v>
      </c>
      <c r="R1706">
        <f>IF(G1706="GK",VLOOKUP(F1706,'[1]2018GoalKeeper Stats'!$A$2:$S$109,11,FALSE),VLOOKUP(F1706,'[1]2018Player Stats'!$A$2:$AB$830,11,FALSE))</f>
        <v>0</v>
      </c>
      <c r="S1706" t="str">
        <f>IF(G1706="GK",VLOOKUP(F1706,'[1]2018GoalKeeper Stats'!$A$2:$S$109,12,FALSE),VLOOKUP(F1706,'[1]2018Player Stats'!$A$2:$AB$830,12,FALSE))</f>
        <v>0/0</v>
      </c>
      <c r="T1706">
        <f>IF(G1706="GK",VLOOKUP(F1706,'[1]2018GoalKeeper Stats'!$A$2:$S$109,13,FALSE),VLOOKUP(F1706,'[1]2018Player Stats'!$A$2:$AB$830,13,FALSE))</f>
        <v>0</v>
      </c>
      <c r="U1706">
        <f>IF(G1706="GK",VLOOKUP(F1706,'[1]2018GoalKeeper Stats'!$A$2:$S$109,14,FALSE),VLOOKUP(F1706,'[1]2018Player Stats'!$A$2:$AB$830,14,FALSE))</f>
        <v>0</v>
      </c>
      <c r="V1706">
        <f>IF(G1706="GK",VLOOKUP(F1706,'[1]2018GoalKeeper Stats'!$A$2:$S$109,15,FALSE),VLOOKUP(F1706,'[1]2018Player Stats'!$A$2:$AB$830,15,FALSE))</f>
        <v>0</v>
      </c>
      <c r="W1706">
        <f>IF(G1706="GK",VLOOKUP(F1706,'[1]2018GoalKeeper Stats'!$A$2:$S$109,16,FALSE),VLOOKUP(F1706,'[1]2018Player Stats'!$A$2:$AB$830,16,FALSE))</f>
        <v>0</v>
      </c>
      <c r="X1706">
        <f>IF(G1706="GK",VLOOKUP(F1706,'[1]2018GoalKeeper Stats'!$A$2:$S$109,17,FALSE),VLOOKUP(F1706,'[1]2018Player Stats'!$A$2:$AB$830,17,FALSE))</f>
        <v>1</v>
      </c>
      <c r="Y1706">
        <f>IF(G1706="GK",VLOOKUP(F1706,'[1]2018GoalKeeper Stats'!$A$2:$S$109,18,FALSE),VLOOKUP(F1706,'[1]2018Player Stats'!$A$2:$AB$830,18,FALSE))</f>
        <v>2</v>
      </c>
      <c r="Z1706">
        <f>IF(G1706="GK",VLOOKUP(F1706,'[1]2018GoalKeeper Stats'!$A$2:$S$109,19,FALSE),VLOOKUP(F1706,'[1]2018Player Stats'!$A$2:$AB$830,19,FALSE))</f>
        <v>0</v>
      </c>
      <c r="AA1706">
        <f>IF(G1706="GK",VLOOKUP(F1706,'[1]2018GoalKeeper Stats'!$A$2:$S$109,20,FALSE),VLOOKUP(F1706,'[1]2018Player Stats'!$A$2:$AB$830,20,FALSE))</f>
        <v>0.16</v>
      </c>
      <c r="AB1706">
        <f>IF(G1706="GK",VLOOKUP(F1706,'[1]2018GoalKeeper Stats'!$A$2:$S$109,21,FALSE),VLOOKUP(F1706,'[1]2018Player Stats'!$A$2:$AB$830,21,FALSE))</f>
        <v>24</v>
      </c>
      <c r="AC1706">
        <f>IF(G1706="GK",VLOOKUP(F1706,'[1]2018GoalKeeper Stats'!$A$2:$S$109,2,FALSE),VLOOKUP(F1706,'[1]2018Player Stats'!$A$2:$AB$830,22,FALSE))</f>
        <v>8</v>
      </c>
      <c r="AD1706">
        <f>IF(G1706="GK",VLOOKUP(F1706,'[1]2018GoalKeeper Stats'!$A$2:$S$109,23,FALSE),VLOOKUP(F1706,'[1]2018Player Stats'!$A$2:$AB$830,23,FALSE))</f>
        <v>0</v>
      </c>
      <c r="AE1706">
        <f>IF(G1706="GK",VLOOKUP(F1706,'[1]2018GoalKeeper Stats'!$A$2:$S$109,24,FALSE),VLOOKUP(F1706,'[1]2018Player Stats'!$A$2:$AB$830,24,FALSE))</f>
        <v>4</v>
      </c>
      <c r="AF1706">
        <f>IF(G1706="GK",VLOOKUP(F1706,'[1]2018GoalKeeper Stats'!$A$2:$S$109,25,FALSE),VLOOKUP(F1706,'[1]2018Player Stats'!$A$2:$AB$830,25,FALSE))</f>
        <v>2</v>
      </c>
      <c r="AG1706">
        <f>IF(G1706="GK",VLOOKUP(F1706,'[1]2018GoalKeeper Stats'!$A$2:$S$109,26,FALSE),VLOOKUP(F1706,'[1]2018Player Stats'!$A$2:$AB$830,26,FALSE))</f>
        <v>25</v>
      </c>
      <c r="AH1706" s="51">
        <v>2018</v>
      </c>
      <c r="AI1706" s="51">
        <v>34</v>
      </c>
      <c r="AJ1706" s="51">
        <v>419</v>
      </c>
      <c r="AK1706" s="51">
        <v>516</v>
      </c>
      <c r="AL1706" s="51">
        <v>53</v>
      </c>
      <c r="AM1706" s="51">
        <v>64</v>
      </c>
      <c r="AN1706" s="51">
        <v>-11</v>
      </c>
      <c r="AO1706" s="52">
        <v>51.67</v>
      </c>
      <c r="AP1706" s="52">
        <v>58.26</v>
      </c>
      <c r="AQ1706" s="52">
        <v>-6.59</v>
      </c>
      <c r="AR1706" s="52">
        <v>-4.41</v>
      </c>
      <c r="AS1706" s="51">
        <v>47</v>
      </c>
      <c r="AT1706" s="52">
        <v>43.69</v>
      </c>
    </row>
    <row r="1707" spans="1:46">
      <c r="A1707">
        <v>2018</v>
      </c>
      <c r="B1707" t="s">
        <v>193</v>
      </c>
      <c r="C1707" t="s">
        <v>193</v>
      </c>
      <c r="D1707" t="s">
        <v>1504</v>
      </c>
      <c r="E1707" t="s">
        <v>2194</v>
      </c>
      <c r="F1707" t="str">
        <f t="shared" si="27"/>
        <v>Samuel Armenteros</v>
      </c>
      <c r="G1707" t="s">
        <v>875</v>
      </c>
      <c r="H1707" s="143">
        <v>608333</v>
      </c>
      <c r="I1707" s="143">
        <v>600000</v>
      </c>
      <c r="J1707" t="str">
        <f>IF(G1707="GK",VLOOKUP(F1707,'[1]2018GoalKeeper Stats'!$A$2:$S$109,2,FALSE),VLOOKUP(F1707,'[1]2018Player Stats'!$A$2:$AB$830,2,FALSE))</f>
        <v>POR</v>
      </c>
      <c r="K1707">
        <f>IF(G1707="GK",VLOOKUP(F1707,'[1]2018GoalKeeper Stats'!$A$2:$S$109,4,FALSE),VLOOKUP(F1707,'[1]2018Player Stats'!$A$2:$AB$830,4,FALSE))</f>
        <v>28</v>
      </c>
      <c r="L1707">
        <f>IF(G1707="GK",VLOOKUP(F1707,'[1]2018GoalKeeper Stats'!$A$2:$S$109,5,FALSE),VLOOKUP(F1707,'[1]2018Player Stats'!$A$2:$AB$830,5,FALSE))</f>
        <v>19</v>
      </c>
      <c r="M1707">
        <f>IF(G1707="GK",VLOOKUP(F1707,'[1]2018GoalKeeper Stats'!$A$2:$S$109,6,FALSE),VLOOKUP(F1707,'[1]2018Player Stats'!$A$2:$AB$830,6,FALSE))</f>
        <v>1590</v>
      </c>
      <c r="N1707">
        <f>IF(G1707="GK",VLOOKUP(F1707,'[1]2018GoalKeeper Stats'!$A$2:$S$109,7,FALSE),VLOOKUP(F1707,'[1]2018Player Stats'!$A$2:$AB$830,7,FALSE))</f>
        <v>8</v>
      </c>
      <c r="O1707">
        <f>IF(G1707="GK",VLOOKUP(F1707,'[1]2018GoalKeeper Stats'!$A$2:$S$109,8,FALSE),VLOOKUP(F1707,'[1]2018Player Stats'!$A$2:$AB$830,8,FALSE))</f>
        <v>1</v>
      </c>
      <c r="P1707">
        <f>IF(G1707="GK",VLOOKUP(F1707,'[1]2018GoalKeeper Stats'!$A$2:$S$109,9,FALSE),VLOOKUP(F1707,'[1]2018Player Stats'!$A$2:$AB$830,9,FALSE))</f>
        <v>41</v>
      </c>
      <c r="Q1707">
        <f>IF(G1707="GK",VLOOKUP(F1707,'[1]2018GoalKeeper Stats'!$A$2:$S$109,10,FALSE),VLOOKUP(F1707,'[1]2018Player Stats'!$A$2:$AB$830,10,FALSE))</f>
        <v>18</v>
      </c>
      <c r="R1707">
        <f>IF(G1707="GK",VLOOKUP(F1707,'[1]2018GoalKeeper Stats'!$A$2:$S$109,11,FALSE),VLOOKUP(F1707,'[1]2018Player Stats'!$A$2:$AB$830,11,FALSE))</f>
        <v>2</v>
      </c>
      <c r="S1707" t="str">
        <f>IF(G1707="GK",VLOOKUP(F1707,'[1]2018GoalKeeper Stats'!$A$2:$S$109,12,FALSE),VLOOKUP(F1707,'[1]2018Player Stats'!$A$2:$AB$830,12,FALSE))</f>
        <v>0/0</v>
      </c>
      <c r="T1707">
        <f>IF(G1707="GK",VLOOKUP(F1707,'[1]2018GoalKeeper Stats'!$A$2:$S$109,13,FALSE),VLOOKUP(F1707,'[1]2018Player Stats'!$A$2:$AB$830,13,FALSE))</f>
        <v>4</v>
      </c>
      <c r="U1707">
        <f>IF(G1707="GK",VLOOKUP(F1707,'[1]2018GoalKeeper Stats'!$A$2:$S$109,14,FALSE),VLOOKUP(F1707,'[1]2018Player Stats'!$A$2:$AB$830,14,FALSE))</f>
        <v>4</v>
      </c>
      <c r="V1707">
        <f>IF(G1707="GK",VLOOKUP(F1707,'[1]2018GoalKeeper Stats'!$A$2:$S$109,15,FALSE),VLOOKUP(F1707,'[1]2018Player Stats'!$A$2:$AB$830,15,FALSE))</f>
        <v>0.45</v>
      </c>
      <c r="W1707">
        <f>IF(G1707="GK",VLOOKUP(F1707,'[1]2018GoalKeeper Stats'!$A$2:$S$109,16,FALSE),VLOOKUP(F1707,'[1]2018Player Stats'!$A$2:$AB$830,16,FALSE))</f>
        <v>19.5</v>
      </c>
      <c r="X1707">
        <f>IF(G1707="GK",VLOOKUP(F1707,'[1]2018GoalKeeper Stats'!$A$2:$S$109,17,FALSE),VLOOKUP(F1707,'[1]2018Player Stats'!$A$2:$AB$830,17,FALSE))</f>
        <v>1</v>
      </c>
      <c r="Y1707">
        <f>IF(G1707="GK",VLOOKUP(F1707,'[1]2018GoalKeeper Stats'!$A$2:$S$109,18,FALSE),VLOOKUP(F1707,'[1]2018Player Stats'!$A$2:$AB$830,18,FALSE))</f>
        <v>1</v>
      </c>
      <c r="Z1707">
        <f>IF(G1707="GK",VLOOKUP(F1707,'[1]2018GoalKeeper Stats'!$A$2:$S$109,19,FALSE),VLOOKUP(F1707,'[1]2018Player Stats'!$A$2:$AB$830,19,FALSE))</f>
        <v>0</v>
      </c>
      <c r="AA1707">
        <f>IF(G1707="GK",VLOOKUP(F1707,'[1]2018GoalKeeper Stats'!$A$2:$S$109,20,FALSE),VLOOKUP(F1707,'[1]2018Player Stats'!$A$2:$AB$830,20,FALSE))</f>
        <v>0.06</v>
      </c>
      <c r="AB1707">
        <f>IF(G1707="GK",VLOOKUP(F1707,'[1]2018GoalKeeper Stats'!$A$2:$S$109,21,FALSE),VLOOKUP(F1707,'[1]2018Player Stats'!$A$2:$AB$830,21,FALSE))</f>
        <v>18</v>
      </c>
      <c r="AC1707">
        <f>IF(G1707="GK",VLOOKUP(F1707,'[1]2018GoalKeeper Stats'!$A$2:$S$109,2,FALSE),VLOOKUP(F1707,'[1]2018Player Stats'!$A$2:$AB$830,22,FALSE))</f>
        <v>27</v>
      </c>
      <c r="AD1707">
        <f>IF(G1707="GK",VLOOKUP(F1707,'[1]2018GoalKeeper Stats'!$A$2:$S$109,23,FALSE),VLOOKUP(F1707,'[1]2018Player Stats'!$A$2:$AB$830,23,FALSE))</f>
        <v>17</v>
      </c>
      <c r="AE1707">
        <f>IF(G1707="GK",VLOOKUP(F1707,'[1]2018GoalKeeper Stats'!$A$2:$S$109,24,FALSE),VLOOKUP(F1707,'[1]2018Player Stats'!$A$2:$AB$830,24,FALSE))</f>
        <v>2</v>
      </c>
      <c r="AF1707">
        <f>IF(G1707="GK",VLOOKUP(F1707,'[1]2018GoalKeeper Stats'!$A$2:$S$109,25,FALSE),VLOOKUP(F1707,'[1]2018Player Stats'!$A$2:$AB$830,25,FALSE))</f>
        <v>0</v>
      </c>
      <c r="AG1707">
        <f>IF(G1707="GK",VLOOKUP(F1707,'[1]2018GoalKeeper Stats'!$A$2:$S$109,26,FALSE),VLOOKUP(F1707,'[1]2018Player Stats'!$A$2:$AB$830,26,FALSE))</f>
        <v>43.9</v>
      </c>
      <c r="AH1707" s="51">
        <v>2018</v>
      </c>
      <c r="AI1707" s="51">
        <v>34</v>
      </c>
      <c r="AJ1707" s="51">
        <v>466</v>
      </c>
      <c r="AK1707" s="51">
        <v>452</v>
      </c>
      <c r="AL1707" s="51">
        <v>52</v>
      </c>
      <c r="AM1707" s="51">
        <v>45</v>
      </c>
      <c r="AN1707" s="51">
        <v>7</v>
      </c>
      <c r="AO1707" s="52">
        <v>54.16</v>
      </c>
      <c r="AP1707" s="52">
        <v>47.2</v>
      </c>
      <c r="AQ1707" s="52">
        <v>6.96</v>
      </c>
      <c r="AR1707" s="52">
        <v>0.04</v>
      </c>
      <c r="AS1707" s="51">
        <v>54</v>
      </c>
      <c r="AT1707" s="52">
        <v>50.85</v>
      </c>
    </row>
    <row r="1708" spans="1:46">
      <c r="A1708">
        <v>2018</v>
      </c>
      <c r="B1708" t="s">
        <v>203</v>
      </c>
      <c r="C1708" t="s">
        <v>203</v>
      </c>
      <c r="D1708" t="s">
        <v>1108</v>
      </c>
      <c r="E1708" t="s">
        <v>1109</v>
      </c>
      <c r="F1708" t="str">
        <f t="shared" si="27"/>
        <v>Kendall Waston</v>
      </c>
      <c r="G1708" t="s">
        <v>893</v>
      </c>
      <c r="H1708" s="143">
        <v>604167</v>
      </c>
      <c r="I1708" s="143">
        <v>575000</v>
      </c>
      <c r="J1708" t="str">
        <f>IF(G1708="GK",VLOOKUP(F1708,'[1]2018GoalKeeper Stats'!$A$2:$S$109,2,FALSE),VLOOKUP(F1708,'[1]2018Player Stats'!$A$2:$AB$830,2,FALSE))</f>
        <v>CIN</v>
      </c>
      <c r="K1708">
        <f>IF(G1708="GK",VLOOKUP(F1708,'[1]2018GoalKeeper Stats'!$A$2:$S$109,4,FALSE),VLOOKUP(F1708,'[1]2018Player Stats'!$A$2:$AB$830,4,FALSE))</f>
        <v>26</v>
      </c>
      <c r="L1708">
        <f>IF(G1708="GK",VLOOKUP(F1708,'[1]2018GoalKeeper Stats'!$A$2:$S$109,5,FALSE),VLOOKUP(F1708,'[1]2018Player Stats'!$A$2:$AB$830,5,FALSE))</f>
        <v>26</v>
      </c>
      <c r="M1708">
        <f>IF(G1708="GK",VLOOKUP(F1708,'[1]2018GoalKeeper Stats'!$A$2:$S$109,6,FALSE),VLOOKUP(F1708,'[1]2018Player Stats'!$A$2:$AB$830,6,FALSE))</f>
        <v>2218</v>
      </c>
      <c r="N1708">
        <f>IF(G1708="GK",VLOOKUP(F1708,'[1]2018GoalKeeper Stats'!$A$2:$S$109,7,FALSE),VLOOKUP(F1708,'[1]2018Player Stats'!$A$2:$AB$830,7,FALSE))</f>
        <v>3</v>
      </c>
      <c r="O1708">
        <f>IF(G1708="GK",VLOOKUP(F1708,'[1]2018GoalKeeper Stats'!$A$2:$S$109,8,FALSE),VLOOKUP(F1708,'[1]2018Player Stats'!$A$2:$AB$830,8,FALSE))</f>
        <v>2</v>
      </c>
      <c r="P1708">
        <f>IF(G1708="GK",VLOOKUP(F1708,'[1]2018GoalKeeper Stats'!$A$2:$S$109,9,FALSE),VLOOKUP(F1708,'[1]2018Player Stats'!$A$2:$AB$830,9,FALSE))</f>
        <v>33</v>
      </c>
      <c r="Q1708">
        <f>IF(G1708="GK",VLOOKUP(F1708,'[1]2018GoalKeeper Stats'!$A$2:$S$109,10,FALSE),VLOOKUP(F1708,'[1]2018Player Stats'!$A$2:$AB$830,10,FALSE))</f>
        <v>9</v>
      </c>
      <c r="R1708">
        <f>IF(G1708="GK",VLOOKUP(F1708,'[1]2018GoalKeeper Stats'!$A$2:$S$109,11,FALSE),VLOOKUP(F1708,'[1]2018Player Stats'!$A$2:$AB$830,11,FALSE))</f>
        <v>0</v>
      </c>
      <c r="S1708" t="str">
        <f>IF(G1708="GK",VLOOKUP(F1708,'[1]2018GoalKeeper Stats'!$A$2:$S$109,12,FALSE),VLOOKUP(F1708,'[1]2018Player Stats'!$A$2:$AB$830,12,FALSE))</f>
        <v>0/0</v>
      </c>
      <c r="T1708">
        <f>IF(G1708="GK",VLOOKUP(F1708,'[1]2018GoalKeeper Stats'!$A$2:$S$109,13,FALSE),VLOOKUP(F1708,'[1]2018Player Stats'!$A$2:$AB$830,13,FALSE))</f>
        <v>3</v>
      </c>
      <c r="U1708">
        <f>IF(G1708="GK",VLOOKUP(F1708,'[1]2018GoalKeeper Stats'!$A$2:$S$109,14,FALSE),VLOOKUP(F1708,'[1]2018Player Stats'!$A$2:$AB$830,14,FALSE))</f>
        <v>0</v>
      </c>
      <c r="V1708">
        <f>IF(G1708="GK",VLOOKUP(F1708,'[1]2018GoalKeeper Stats'!$A$2:$S$109,15,FALSE),VLOOKUP(F1708,'[1]2018Player Stats'!$A$2:$AB$830,15,FALSE))</f>
        <v>0.12</v>
      </c>
      <c r="W1708">
        <f>IF(G1708="GK",VLOOKUP(F1708,'[1]2018GoalKeeper Stats'!$A$2:$S$109,16,FALSE),VLOOKUP(F1708,'[1]2018Player Stats'!$A$2:$AB$830,16,FALSE))</f>
        <v>9.1</v>
      </c>
      <c r="X1708">
        <f>IF(G1708="GK",VLOOKUP(F1708,'[1]2018GoalKeeper Stats'!$A$2:$S$109,17,FALSE),VLOOKUP(F1708,'[1]2018Player Stats'!$A$2:$AB$830,17,FALSE))</f>
        <v>0</v>
      </c>
      <c r="Y1708">
        <f>IF(G1708="GK",VLOOKUP(F1708,'[1]2018GoalKeeper Stats'!$A$2:$S$109,18,FALSE),VLOOKUP(F1708,'[1]2018Player Stats'!$A$2:$AB$830,18,FALSE))</f>
        <v>1</v>
      </c>
      <c r="Z1708">
        <f>IF(G1708="GK",VLOOKUP(F1708,'[1]2018GoalKeeper Stats'!$A$2:$S$109,19,FALSE),VLOOKUP(F1708,'[1]2018Player Stats'!$A$2:$AB$830,19,FALSE))</f>
        <v>1</v>
      </c>
      <c r="AA1708">
        <f>IF(G1708="GK",VLOOKUP(F1708,'[1]2018GoalKeeper Stats'!$A$2:$S$109,20,FALSE),VLOOKUP(F1708,'[1]2018Player Stats'!$A$2:$AB$830,20,FALSE))</f>
        <v>0.08</v>
      </c>
      <c r="AB1708">
        <f>IF(G1708="GK",VLOOKUP(F1708,'[1]2018GoalKeeper Stats'!$A$2:$S$109,21,FALSE),VLOOKUP(F1708,'[1]2018Player Stats'!$A$2:$AB$830,21,FALSE))</f>
        <v>25</v>
      </c>
      <c r="AC1708">
        <f>IF(G1708="GK",VLOOKUP(F1708,'[1]2018GoalKeeper Stats'!$A$2:$S$109,2,FALSE),VLOOKUP(F1708,'[1]2018Player Stats'!$A$2:$AB$830,22,FALSE))</f>
        <v>8</v>
      </c>
      <c r="AD1708">
        <f>IF(G1708="GK",VLOOKUP(F1708,'[1]2018GoalKeeper Stats'!$A$2:$S$109,23,FALSE),VLOOKUP(F1708,'[1]2018Player Stats'!$A$2:$AB$830,23,FALSE))</f>
        <v>3</v>
      </c>
      <c r="AE1708">
        <f>IF(G1708="GK",VLOOKUP(F1708,'[1]2018GoalKeeper Stats'!$A$2:$S$109,24,FALSE),VLOOKUP(F1708,'[1]2018Player Stats'!$A$2:$AB$830,24,FALSE))</f>
        <v>6</v>
      </c>
      <c r="AF1708">
        <f>IF(G1708="GK",VLOOKUP(F1708,'[1]2018GoalKeeper Stats'!$A$2:$S$109,25,FALSE),VLOOKUP(F1708,'[1]2018Player Stats'!$A$2:$AB$830,25,FALSE))</f>
        <v>1</v>
      </c>
      <c r="AG1708">
        <f>IF(G1708="GK",VLOOKUP(F1708,'[1]2018GoalKeeper Stats'!$A$2:$S$109,26,FALSE),VLOOKUP(F1708,'[1]2018Player Stats'!$A$2:$AB$830,26,FALSE))</f>
        <v>27.27</v>
      </c>
      <c r="AH1708" s="51">
        <v>2018</v>
      </c>
      <c r="AI1708" s="51">
        <v>34</v>
      </c>
      <c r="AJ1708" s="51">
        <v>419</v>
      </c>
      <c r="AK1708" s="51">
        <v>516</v>
      </c>
      <c r="AL1708" s="51">
        <v>53</v>
      </c>
      <c r="AM1708" s="51">
        <v>64</v>
      </c>
      <c r="AN1708" s="51">
        <v>-11</v>
      </c>
      <c r="AO1708" s="52">
        <v>51.67</v>
      </c>
      <c r="AP1708" s="52">
        <v>58.26</v>
      </c>
      <c r="AQ1708" s="52">
        <v>-6.59</v>
      </c>
      <c r="AR1708" s="52">
        <v>-4.41</v>
      </c>
      <c r="AS1708" s="51">
        <v>47</v>
      </c>
      <c r="AT1708" s="52">
        <v>43.69</v>
      </c>
    </row>
    <row r="1709" spans="1:46">
      <c r="A1709">
        <v>2018</v>
      </c>
      <c r="B1709" t="s">
        <v>882</v>
      </c>
      <c r="C1709" t="s">
        <v>882</v>
      </c>
      <c r="D1709" t="s">
        <v>974</v>
      </c>
      <c r="E1709" t="s">
        <v>975</v>
      </c>
      <c r="F1709" t="str">
        <f t="shared" si="27"/>
        <v>Juan Agudelo</v>
      </c>
      <c r="G1709" t="s">
        <v>875</v>
      </c>
      <c r="H1709" s="143">
        <v>602500</v>
      </c>
      <c r="I1709" s="143">
        <v>575000</v>
      </c>
      <c r="J1709" t="str">
        <f>IF(G1709="GK",VLOOKUP(F1709,'[1]2018GoalKeeper Stats'!$A$2:$S$109,2,FALSE),VLOOKUP(F1709,'[1]2018Player Stats'!$A$2:$AB$830,2,FALSE))</f>
        <v>MIA</v>
      </c>
      <c r="K1709">
        <f>IF(G1709="GK",VLOOKUP(F1709,'[1]2018GoalKeeper Stats'!$A$2:$S$109,4,FALSE),VLOOKUP(F1709,'[1]2018Player Stats'!$A$2:$AB$830,4,FALSE))</f>
        <v>30</v>
      </c>
      <c r="L1709">
        <f>IF(G1709="GK",VLOOKUP(F1709,'[1]2018GoalKeeper Stats'!$A$2:$S$109,5,FALSE),VLOOKUP(F1709,'[1]2018Player Stats'!$A$2:$AB$830,5,FALSE))</f>
        <v>13</v>
      </c>
      <c r="M1709">
        <f>IF(G1709="GK",VLOOKUP(F1709,'[1]2018GoalKeeper Stats'!$A$2:$S$109,6,FALSE),VLOOKUP(F1709,'[1]2018Player Stats'!$A$2:$AB$830,6,FALSE))</f>
        <v>1496</v>
      </c>
      <c r="N1709">
        <f>IF(G1709="GK",VLOOKUP(F1709,'[1]2018GoalKeeper Stats'!$A$2:$S$109,7,FALSE),VLOOKUP(F1709,'[1]2018Player Stats'!$A$2:$AB$830,7,FALSE))</f>
        <v>3</v>
      </c>
      <c r="O1709">
        <f>IF(G1709="GK",VLOOKUP(F1709,'[1]2018GoalKeeper Stats'!$A$2:$S$109,8,FALSE),VLOOKUP(F1709,'[1]2018Player Stats'!$A$2:$AB$830,8,FALSE))</f>
        <v>4</v>
      </c>
      <c r="P1709">
        <f>IF(G1709="GK",VLOOKUP(F1709,'[1]2018GoalKeeper Stats'!$A$2:$S$109,9,FALSE),VLOOKUP(F1709,'[1]2018Player Stats'!$A$2:$AB$830,9,FALSE))</f>
        <v>40</v>
      </c>
      <c r="Q1709">
        <f>IF(G1709="GK",VLOOKUP(F1709,'[1]2018GoalKeeper Stats'!$A$2:$S$109,10,FALSE),VLOOKUP(F1709,'[1]2018Player Stats'!$A$2:$AB$830,10,FALSE))</f>
        <v>13</v>
      </c>
      <c r="R1709">
        <f>IF(G1709="GK",VLOOKUP(F1709,'[1]2018GoalKeeper Stats'!$A$2:$S$109,11,FALSE),VLOOKUP(F1709,'[1]2018Player Stats'!$A$2:$AB$830,11,FALSE))</f>
        <v>0</v>
      </c>
      <c r="S1709" t="str">
        <f>IF(G1709="GK",VLOOKUP(F1709,'[1]2018GoalKeeper Stats'!$A$2:$S$109,12,FALSE),VLOOKUP(F1709,'[1]2018Player Stats'!$A$2:$AB$830,12,FALSE))</f>
        <v>0/0</v>
      </c>
      <c r="T1709">
        <f>IF(G1709="GK",VLOOKUP(F1709,'[1]2018GoalKeeper Stats'!$A$2:$S$109,13,FALSE),VLOOKUP(F1709,'[1]2018Player Stats'!$A$2:$AB$830,13,FALSE))</f>
        <v>1</v>
      </c>
      <c r="U1709">
        <f>IF(G1709="GK",VLOOKUP(F1709,'[1]2018GoalKeeper Stats'!$A$2:$S$109,14,FALSE),VLOOKUP(F1709,'[1]2018Player Stats'!$A$2:$AB$830,14,FALSE))</f>
        <v>2</v>
      </c>
      <c r="V1709">
        <f>IF(G1709="GK",VLOOKUP(F1709,'[1]2018GoalKeeper Stats'!$A$2:$S$109,15,FALSE),VLOOKUP(F1709,'[1]2018Player Stats'!$A$2:$AB$830,15,FALSE))</f>
        <v>0.18</v>
      </c>
      <c r="W1709">
        <f>IF(G1709="GK",VLOOKUP(F1709,'[1]2018GoalKeeper Stats'!$A$2:$S$109,16,FALSE),VLOOKUP(F1709,'[1]2018Player Stats'!$A$2:$AB$830,16,FALSE))</f>
        <v>7.5</v>
      </c>
      <c r="X1709">
        <f>IF(G1709="GK",VLOOKUP(F1709,'[1]2018GoalKeeper Stats'!$A$2:$S$109,17,FALSE),VLOOKUP(F1709,'[1]2018Player Stats'!$A$2:$AB$830,17,FALSE))</f>
        <v>0</v>
      </c>
      <c r="Y1709">
        <f>IF(G1709="GK",VLOOKUP(F1709,'[1]2018GoalKeeper Stats'!$A$2:$S$109,18,FALSE),VLOOKUP(F1709,'[1]2018Player Stats'!$A$2:$AB$830,18,FALSE))</f>
        <v>2</v>
      </c>
      <c r="Z1709">
        <f>IF(G1709="GK",VLOOKUP(F1709,'[1]2018GoalKeeper Stats'!$A$2:$S$109,19,FALSE),VLOOKUP(F1709,'[1]2018Player Stats'!$A$2:$AB$830,19,FALSE))</f>
        <v>2</v>
      </c>
      <c r="AA1709">
        <f>IF(G1709="GK",VLOOKUP(F1709,'[1]2018GoalKeeper Stats'!$A$2:$S$109,20,FALSE),VLOOKUP(F1709,'[1]2018Player Stats'!$A$2:$AB$830,20,FALSE))</f>
        <v>0.24</v>
      </c>
      <c r="AB1709">
        <f>IF(G1709="GK",VLOOKUP(F1709,'[1]2018GoalKeeper Stats'!$A$2:$S$109,21,FALSE),VLOOKUP(F1709,'[1]2018Player Stats'!$A$2:$AB$830,21,FALSE))</f>
        <v>41</v>
      </c>
      <c r="AC1709">
        <f>IF(G1709="GK",VLOOKUP(F1709,'[1]2018GoalKeeper Stats'!$A$2:$S$109,2,FALSE),VLOOKUP(F1709,'[1]2018Player Stats'!$A$2:$AB$830,22,FALSE))</f>
        <v>25</v>
      </c>
      <c r="AD1709">
        <f>IF(G1709="GK",VLOOKUP(F1709,'[1]2018GoalKeeper Stats'!$A$2:$S$109,23,FALSE),VLOOKUP(F1709,'[1]2018Player Stats'!$A$2:$AB$830,23,FALSE))</f>
        <v>7</v>
      </c>
      <c r="AE1709">
        <f>IF(G1709="GK",VLOOKUP(F1709,'[1]2018GoalKeeper Stats'!$A$2:$S$109,24,FALSE),VLOOKUP(F1709,'[1]2018Player Stats'!$A$2:$AB$830,24,FALSE))</f>
        <v>2</v>
      </c>
      <c r="AF1709">
        <f>IF(G1709="GK",VLOOKUP(F1709,'[1]2018GoalKeeper Stats'!$A$2:$S$109,25,FALSE),VLOOKUP(F1709,'[1]2018Player Stats'!$A$2:$AB$830,25,FALSE))</f>
        <v>0</v>
      </c>
      <c r="AG1709">
        <f>IF(G1709="GK",VLOOKUP(F1709,'[1]2018GoalKeeper Stats'!$A$2:$S$109,26,FALSE),VLOOKUP(F1709,'[1]2018Player Stats'!$A$2:$AB$830,26,FALSE))</f>
        <v>32.5</v>
      </c>
      <c r="AH1709" s="51">
        <v>2018</v>
      </c>
      <c r="AI1709" s="51">
        <v>34</v>
      </c>
      <c r="AJ1709" s="51">
        <v>486</v>
      </c>
      <c r="AK1709" s="51">
        <v>436</v>
      </c>
      <c r="AL1709" s="51">
        <v>48</v>
      </c>
      <c r="AM1709" s="51">
        <v>52</v>
      </c>
      <c r="AN1709" s="51">
        <v>-4</v>
      </c>
      <c r="AO1709" s="52">
        <v>46.09</v>
      </c>
      <c r="AP1709" s="52">
        <v>56.82</v>
      </c>
      <c r="AQ1709" s="52">
        <v>-10.73</v>
      </c>
      <c r="AR1709" s="52">
        <v>6.73</v>
      </c>
      <c r="AS1709" s="51">
        <v>41</v>
      </c>
      <c r="AT1709" s="52">
        <v>40.58</v>
      </c>
    </row>
    <row r="1710" spans="1:46">
      <c r="A1710">
        <v>2018</v>
      </c>
      <c r="B1710" t="s">
        <v>210</v>
      </c>
      <c r="C1710" t="s">
        <v>210</v>
      </c>
      <c r="D1710" t="s">
        <v>1910</v>
      </c>
      <c r="E1710" t="s">
        <v>1911</v>
      </c>
      <c r="F1710" t="str">
        <f t="shared" si="27"/>
        <v>Yoshimar Yotun</v>
      </c>
      <c r="G1710" t="s">
        <v>860</v>
      </c>
      <c r="H1710" s="143">
        <v>599996</v>
      </c>
      <c r="I1710" s="143">
        <v>549996</v>
      </c>
      <c r="J1710" t="str">
        <f>IF(G1710="GK",VLOOKUP(F1710,'[1]2018GoalKeeper Stats'!$A$2:$S$109,2,FALSE),VLOOKUP(F1710,'[1]2018Player Stats'!$A$2:$AB$830,2,FALSE))</f>
        <v>ORL</v>
      </c>
      <c r="K1710">
        <f>IF(G1710="GK",VLOOKUP(F1710,'[1]2018GoalKeeper Stats'!$A$2:$S$109,4,FALSE),VLOOKUP(F1710,'[1]2018Player Stats'!$A$2:$AB$830,4,FALSE))</f>
        <v>22</v>
      </c>
      <c r="L1710">
        <f>IF(G1710="GK",VLOOKUP(F1710,'[1]2018GoalKeeper Stats'!$A$2:$S$109,5,FALSE),VLOOKUP(F1710,'[1]2018Player Stats'!$A$2:$AB$830,5,FALSE))</f>
        <v>22</v>
      </c>
      <c r="M1710">
        <f>IF(G1710="GK",VLOOKUP(F1710,'[1]2018GoalKeeper Stats'!$A$2:$S$109,6,FALSE),VLOOKUP(F1710,'[1]2018Player Stats'!$A$2:$AB$830,6,FALSE))</f>
        <v>1970</v>
      </c>
      <c r="N1710">
        <f>IF(G1710="GK",VLOOKUP(F1710,'[1]2018GoalKeeper Stats'!$A$2:$S$109,7,FALSE),VLOOKUP(F1710,'[1]2018Player Stats'!$A$2:$AB$830,7,FALSE))</f>
        <v>4</v>
      </c>
      <c r="O1710">
        <f>IF(G1710="GK",VLOOKUP(F1710,'[1]2018GoalKeeper Stats'!$A$2:$S$109,8,FALSE),VLOOKUP(F1710,'[1]2018Player Stats'!$A$2:$AB$830,8,FALSE))</f>
        <v>10</v>
      </c>
      <c r="P1710">
        <f>IF(G1710="GK",VLOOKUP(F1710,'[1]2018GoalKeeper Stats'!$A$2:$S$109,9,FALSE),VLOOKUP(F1710,'[1]2018Player Stats'!$A$2:$AB$830,9,FALSE))</f>
        <v>37</v>
      </c>
      <c r="Q1710">
        <f>IF(G1710="GK",VLOOKUP(F1710,'[1]2018GoalKeeper Stats'!$A$2:$S$109,10,FALSE),VLOOKUP(F1710,'[1]2018Player Stats'!$A$2:$AB$830,10,FALSE))</f>
        <v>11</v>
      </c>
      <c r="R1710">
        <f>IF(G1710="GK",VLOOKUP(F1710,'[1]2018GoalKeeper Stats'!$A$2:$S$109,11,FALSE),VLOOKUP(F1710,'[1]2018Player Stats'!$A$2:$AB$830,11,FALSE))</f>
        <v>1</v>
      </c>
      <c r="S1710">
        <f>IF(G1710="GK",VLOOKUP(F1710,'[1]2018GoalKeeper Stats'!$A$2:$S$109,12,FALSE),VLOOKUP(F1710,'[1]2018Player Stats'!$A$2:$AB$830,12,FALSE))</f>
        <v>44258</v>
      </c>
      <c r="T1710">
        <f>IF(G1710="GK",VLOOKUP(F1710,'[1]2018GoalKeeper Stats'!$A$2:$S$109,13,FALSE),VLOOKUP(F1710,'[1]2018Player Stats'!$A$2:$AB$830,13,FALSE))</f>
        <v>3</v>
      </c>
      <c r="U1710">
        <f>IF(G1710="GK",VLOOKUP(F1710,'[1]2018GoalKeeper Stats'!$A$2:$S$109,14,FALSE),VLOOKUP(F1710,'[1]2018Player Stats'!$A$2:$AB$830,14,FALSE))</f>
        <v>1</v>
      </c>
      <c r="V1710">
        <f>IF(G1710="GK",VLOOKUP(F1710,'[1]2018GoalKeeper Stats'!$A$2:$S$109,15,FALSE),VLOOKUP(F1710,'[1]2018Player Stats'!$A$2:$AB$830,15,FALSE))</f>
        <v>0.18</v>
      </c>
      <c r="W1710">
        <f>IF(G1710="GK",VLOOKUP(F1710,'[1]2018GoalKeeper Stats'!$A$2:$S$109,16,FALSE),VLOOKUP(F1710,'[1]2018Player Stats'!$A$2:$AB$830,16,FALSE))</f>
        <v>10.8</v>
      </c>
      <c r="X1710">
        <f>IF(G1710="GK",VLOOKUP(F1710,'[1]2018GoalKeeper Stats'!$A$2:$S$109,17,FALSE),VLOOKUP(F1710,'[1]2018Player Stats'!$A$2:$AB$830,17,FALSE))</f>
        <v>1</v>
      </c>
      <c r="Y1710">
        <f>IF(G1710="GK",VLOOKUP(F1710,'[1]2018GoalKeeper Stats'!$A$2:$S$109,18,FALSE),VLOOKUP(F1710,'[1]2018Player Stats'!$A$2:$AB$830,18,FALSE))</f>
        <v>9</v>
      </c>
      <c r="Z1710">
        <f>IF(G1710="GK",VLOOKUP(F1710,'[1]2018GoalKeeper Stats'!$A$2:$S$109,19,FALSE),VLOOKUP(F1710,'[1]2018Player Stats'!$A$2:$AB$830,19,FALSE))</f>
        <v>1</v>
      </c>
      <c r="AA1710">
        <f>IF(G1710="GK",VLOOKUP(F1710,'[1]2018GoalKeeper Stats'!$A$2:$S$109,20,FALSE),VLOOKUP(F1710,'[1]2018Player Stats'!$A$2:$AB$830,20,FALSE))</f>
        <v>0.46</v>
      </c>
      <c r="AB1710">
        <f>IF(G1710="GK",VLOOKUP(F1710,'[1]2018GoalKeeper Stats'!$A$2:$S$109,21,FALSE),VLOOKUP(F1710,'[1]2018Player Stats'!$A$2:$AB$830,21,FALSE))</f>
        <v>29</v>
      </c>
      <c r="AC1710">
        <f>IF(G1710="GK",VLOOKUP(F1710,'[1]2018GoalKeeper Stats'!$A$2:$S$109,2,FALSE),VLOOKUP(F1710,'[1]2018Player Stats'!$A$2:$AB$830,22,FALSE))</f>
        <v>63</v>
      </c>
      <c r="AD1710">
        <f>IF(G1710="GK",VLOOKUP(F1710,'[1]2018GoalKeeper Stats'!$A$2:$S$109,23,FALSE),VLOOKUP(F1710,'[1]2018Player Stats'!$A$2:$AB$830,23,FALSE))</f>
        <v>0</v>
      </c>
      <c r="AE1710">
        <f>IF(G1710="GK",VLOOKUP(F1710,'[1]2018GoalKeeper Stats'!$A$2:$S$109,24,FALSE),VLOOKUP(F1710,'[1]2018Player Stats'!$A$2:$AB$830,24,FALSE))</f>
        <v>8</v>
      </c>
      <c r="AF1710">
        <f>IF(G1710="GK",VLOOKUP(F1710,'[1]2018GoalKeeper Stats'!$A$2:$S$109,25,FALSE),VLOOKUP(F1710,'[1]2018Player Stats'!$A$2:$AB$830,25,FALSE))</f>
        <v>1</v>
      </c>
      <c r="AG1710">
        <f>IF(G1710="GK",VLOOKUP(F1710,'[1]2018GoalKeeper Stats'!$A$2:$S$109,26,FALSE),VLOOKUP(F1710,'[1]2018Player Stats'!$A$2:$AB$830,26,FALSE))</f>
        <v>29.73</v>
      </c>
      <c r="AH1710" s="51">
        <v>2018</v>
      </c>
      <c r="AI1710" s="51">
        <v>34</v>
      </c>
      <c r="AJ1710" s="51">
        <v>440</v>
      </c>
      <c r="AK1710" s="51">
        <v>483</v>
      </c>
      <c r="AL1710" s="51">
        <v>41</v>
      </c>
      <c r="AM1710" s="51">
        <v>72</v>
      </c>
      <c r="AN1710" s="51">
        <v>-31</v>
      </c>
      <c r="AO1710" s="52">
        <v>45.71</v>
      </c>
      <c r="AP1710" s="52">
        <v>64.25</v>
      </c>
      <c r="AQ1710" s="52">
        <v>-18.55</v>
      </c>
      <c r="AR1710" s="52">
        <v>-12.45</v>
      </c>
      <c r="AS1710" s="51">
        <v>28</v>
      </c>
      <c r="AT1710" s="52">
        <v>35.43</v>
      </c>
    </row>
    <row r="1711" spans="1:46">
      <c r="A1711">
        <v>2018</v>
      </c>
      <c r="B1711" t="s">
        <v>202</v>
      </c>
      <c r="C1711" t="s">
        <v>202</v>
      </c>
      <c r="D1711" t="s">
        <v>1288</v>
      </c>
      <c r="E1711" t="s">
        <v>1702</v>
      </c>
      <c r="F1711" t="str">
        <f t="shared" si="27"/>
        <v>Johan Kappelhof</v>
      </c>
      <c r="G1711" t="s">
        <v>893</v>
      </c>
      <c r="H1711" s="143">
        <v>595000</v>
      </c>
      <c r="I1711" s="143">
        <v>555000</v>
      </c>
      <c r="J1711" t="str">
        <f>IF(G1711="GK",VLOOKUP(F1711,'[1]2018GoalKeeper Stats'!$A$2:$S$109,2,FALSE),VLOOKUP(F1711,'[1]2018Player Stats'!$A$2:$AB$830,2,FALSE))</f>
        <v>CHI</v>
      </c>
      <c r="K1711">
        <f>IF(G1711="GK",VLOOKUP(F1711,'[1]2018GoalKeeper Stats'!$A$2:$S$109,4,FALSE),VLOOKUP(F1711,'[1]2018Player Stats'!$A$2:$AB$830,4,FALSE))</f>
        <v>29</v>
      </c>
      <c r="L1711">
        <f>IF(G1711="GK",VLOOKUP(F1711,'[1]2018GoalKeeper Stats'!$A$2:$S$109,5,FALSE),VLOOKUP(F1711,'[1]2018Player Stats'!$A$2:$AB$830,5,FALSE))</f>
        <v>29</v>
      </c>
      <c r="M1711">
        <f>IF(G1711="GK",VLOOKUP(F1711,'[1]2018GoalKeeper Stats'!$A$2:$S$109,6,FALSE),VLOOKUP(F1711,'[1]2018Player Stats'!$A$2:$AB$830,6,FALSE))</f>
        <v>2604</v>
      </c>
      <c r="N1711">
        <f>IF(G1711="GK",VLOOKUP(F1711,'[1]2018GoalKeeper Stats'!$A$2:$S$109,7,FALSE),VLOOKUP(F1711,'[1]2018Player Stats'!$A$2:$AB$830,7,FALSE))</f>
        <v>0</v>
      </c>
      <c r="O1711">
        <f>IF(G1711="GK",VLOOKUP(F1711,'[1]2018GoalKeeper Stats'!$A$2:$S$109,8,FALSE),VLOOKUP(F1711,'[1]2018Player Stats'!$A$2:$AB$830,8,FALSE))</f>
        <v>4</v>
      </c>
      <c r="P1711">
        <f>IF(G1711="GK",VLOOKUP(F1711,'[1]2018GoalKeeper Stats'!$A$2:$S$109,9,FALSE),VLOOKUP(F1711,'[1]2018Player Stats'!$A$2:$AB$830,9,FALSE))</f>
        <v>5</v>
      </c>
      <c r="Q1711">
        <f>IF(G1711="GK",VLOOKUP(F1711,'[1]2018GoalKeeper Stats'!$A$2:$S$109,10,FALSE),VLOOKUP(F1711,'[1]2018Player Stats'!$A$2:$AB$830,10,FALSE))</f>
        <v>2</v>
      </c>
      <c r="R1711">
        <f>IF(G1711="GK",VLOOKUP(F1711,'[1]2018GoalKeeper Stats'!$A$2:$S$109,11,FALSE),VLOOKUP(F1711,'[1]2018Player Stats'!$A$2:$AB$830,11,FALSE))</f>
        <v>0</v>
      </c>
      <c r="S1711" t="str">
        <f>IF(G1711="GK",VLOOKUP(F1711,'[1]2018GoalKeeper Stats'!$A$2:$S$109,12,FALSE),VLOOKUP(F1711,'[1]2018Player Stats'!$A$2:$AB$830,12,FALSE))</f>
        <v>0/0</v>
      </c>
      <c r="T1711">
        <f>IF(G1711="GK",VLOOKUP(F1711,'[1]2018GoalKeeper Stats'!$A$2:$S$109,13,FALSE),VLOOKUP(F1711,'[1]2018Player Stats'!$A$2:$AB$830,13,FALSE))</f>
        <v>0</v>
      </c>
      <c r="U1711">
        <f>IF(G1711="GK",VLOOKUP(F1711,'[1]2018GoalKeeper Stats'!$A$2:$S$109,14,FALSE),VLOOKUP(F1711,'[1]2018Player Stats'!$A$2:$AB$830,14,FALSE))</f>
        <v>0</v>
      </c>
      <c r="V1711">
        <f>IF(G1711="GK",VLOOKUP(F1711,'[1]2018GoalKeeper Stats'!$A$2:$S$109,15,FALSE),VLOOKUP(F1711,'[1]2018Player Stats'!$A$2:$AB$830,15,FALSE))</f>
        <v>0</v>
      </c>
      <c r="W1711">
        <f>IF(G1711="GK",VLOOKUP(F1711,'[1]2018GoalKeeper Stats'!$A$2:$S$109,16,FALSE),VLOOKUP(F1711,'[1]2018Player Stats'!$A$2:$AB$830,16,FALSE))</f>
        <v>0</v>
      </c>
      <c r="X1711">
        <f>IF(G1711="GK",VLOOKUP(F1711,'[1]2018GoalKeeper Stats'!$A$2:$S$109,17,FALSE),VLOOKUP(F1711,'[1]2018Player Stats'!$A$2:$AB$830,17,FALSE))</f>
        <v>1</v>
      </c>
      <c r="Y1711">
        <f>IF(G1711="GK",VLOOKUP(F1711,'[1]2018GoalKeeper Stats'!$A$2:$S$109,18,FALSE),VLOOKUP(F1711,'[1]2018Player Stats'!$A$2:$AB$830,18,FALSE))</f>
        <v>3</v>
      </c>
      <c r="Z1711">
        <f>IF(G1711="GK",VLOOKUP(F1711,'[1]2018GoalKeeper Stats'!$A$2:$S$109,19,FALSE),VLOOKUP(F1711,'[1]2018Player Stats'!$A$2:$AB$830,19,FALSE))</f>
        <v>1</v>
      </c>
      <c r="AA1711">
        <f>IF(G1711="GK",VLOOKUP(F1711,'[1]2018GoalKeeper Stats'!$A$2:$S$109,20,FALSE),VLOOKUP(F1711,'[1]2018Player Stats'!$A$2:$AB$830,20,FALSE))</f>
        <v>0.14000000000000001</v>
      </c>
      <c r="AB1711">
        <f>IF(G1711="GK",VLOOKUP(F1711,'[1]2018GoalKeeper Stats'!$A$2:$S$109,21,FALSE),VLOOKUP(F1711,'[1]2018Player Stats'!$A$2:$AB$830,21,FALSE))</f>
        <v>39</v>
      </c>
      <c r="AC1711">
        <f>IF(G1711="GK",VLOOKUP(F1711,'[1]2018GoalKeeper Stats'!$A$2:$S$109,2,FALSE),VLOOKUP(F1711,'[1]2018Player Stats'!$A$2:$AB$830,22,FALSE))</f>
        <v>12</v>
      </c>
      <c r="AD1711">
        <f>IF(G1711="GK",VLOOKUP(F1711,'[1]2018GoalKeeper Stats'!$A$2:$S$109,23,FALSE),VLOOKUP(F1711,'[1]2018Player Stats'!$A$2:$AB$830,23,FALSE))</f>
        <v>0</v>
      </c>
      <c r="AE1711">
        <f>IF(G1711="GK",VLOOKUP(F1711,'[1]2018GoalKeeper Stats'!$A$2:$S$109,24,FALSE),VLOOKUP(F1711,'[1]2018Player Stats'!$A$2:$AB$830,24,FALSE))</f>
        <v>9</v>
      </c>
      <c r="AF1711">
        <f>IF(G1711="GK",VLOOKUP(F1711,'[1]2018GoalKeeper Stats'!$A$2:$S$109,25,FALSE),VLOOKUP(F1711,'[1]2018Player Stats'!$A$2:$AB$830,25,FALSE))</f>
        <v>1</v>
      </c>
      <c r="AG1711">
        <f>IF(G1711="GK",VLOOKUP(F1711,'[1]2018GoalKeeper Stats'!$A$2:$S$109,26,FALSE),VLOOKUP(F1711,'[1]2018Player Stats'!$A$2:$AB$830,26,FALSE))</f>
        <v>40</v>
      </c>
      <c r="AH1711" s="51">
        <v>2018</v>
      </c>
      <c r="AI1711" s="51">
        <v>34</v>
      </c>
      <c r="AJ1711" s="51">
        <v>341</v>
      </c>
      <c r="AK1711" s="51">
        <v>507</v>
      </c>
      <c r="AL1711" s="51">
        <v>46</v>
      </c>
      <c r="AM1711" s="51">
        <v>60</v>
      </c>
      <c r="AN1711" s="51">
        <v>-14</v>
      </c>
      <c r="AO1711" s="52">
        <v>39.04</v>
      </c>
      <c r="AP1711" s="52">
        <v>58.46</v>
      </c>
      <c r="AQ1711" s="52">
        <v>-19.420000000000002</v>
      </c>
      <c r="AR1711" s="52">
        <v>5.42</v>
      </c>
      <c r="AS1711" s="51">
        <v>32</v>
      </c>
      <c r="AT1711" s="52">
        <v>33.49</v>
      </c>
    </row>
    <row r="1712" spans="1:46">
      <c r="A1712">
        <v>2018</v>
      </c>
      <c r="B1712" t="s">
        <v>924</v>
      </c>
      <c r="C1712" t="s">
        <v>924</v>
      </c>
      <c r="D1712" t="s">
        <v>1912</v>
      </c>
      <c r="E1712" t="s">
        <v>1601</v>
      </c>
      <c r="F1712" t="str">
        <f t="shared" si="27"/>
        <v>Gerso Fernandes</v>
      </c>
      <c r="G1712" t="s">
        <v>936</v>
      </c>
      <c r="H1712" s="143">
        <v>591258</v>
      </c>
      <c r="I1712" s="143">
        <v>550008</v>
      </c>
      <c r="J1712" t="str">
        <f>IF(G1712="GK",VLOOKUP(F1712,'[1]2018GoalKeeper Stats'!$A$2:$S$109,2,FALSE),VLOOKUP(F1712,'[1]2018Player Stats'!$A$2:$AB$830,2,FALSE))</f>
        <v>SKC</v>
      </c>
      <c r="K1712">
        <f>IF(G1712="GK",VLOOKUP(F1712,'[1]2018GoalKeeper Stats'!$A$2:$S$109,4,FALSE),VLOOKUP(F1712,'[1]2018Player Stats'!$A$2:$AB$830,4,FALSE))</f>
        <v>31</v>
      </c>
      <c r="L1712">
        <f>IF(G1712="GK",VLOOKUP(F1712,'[1]2018GoalKeeper Stats'!$A$2:$S$109,5,FALSE),VLOOKUP(F1712,'[1]2018Player Stats'!$A$2:$AB$830,5,FALSE))</f>
        <v>17</v>
      </c>
      <c r="M1712">
        <f>IF(G1712="GK",VLOOKUP(F1712,'[1]2018GoalKeeper Stats'!$A$2:$S$109,6,FALSE),VLOOKUP(F1712,'[1]2018Player Stats'!$A$2:$AB$830,6,FALSE))</f>
        <v>1591</v>
      </c>
      <c r="N1712">
        <f>IF(G1712="GK",VLOOKUP(F1712,'[1]2018GoalKeeper Stats'!$A$2:$S$109,7,FALSE),VLOOKUP(F1712,'[1]2018Player Stats'!$A$2:$AB$830,7,FALSE))</f>
        <v>5</v>
      </c>
      <c r="O1712">
        <f>IF(G1712="GK",VLOOKUP(F1712,'[1]2018GoalKeeper Stats'!$A$2:$S$109,8,FALSE),VLOOKUP(F1712,'[1]2018Player Stats'!$A$2:$AB$830,8,FALSE))</f>
        <v>5</v>
      </c>
      <c r="P1712">
        <f>IF(G1712="GK",VLOOKUP(F1712,'[1]2018GoalKeeper Stats'!$A$2:$S$109,9,FALSE),VLOOKUP(F1712,'[1]2018Player Stats'!$A$2:$AB$830,9,FALSE))</f>
        <v>38</v>
      </c>
      <c r="Q1712">
        <f>IF(G1712="GK",VLOOKUP(F1712,'[1]2018GoalKeeper Stats'!$A$2:$S$109,10,FALSE),VLOOKUP(F1712,'[1]2018Player Stats'!$A$2:$AB$830,10,FALSE))</f>
        <v>19</v>
      </c>
      <c r="R1712">
        <f>IF(G1712="GK",VLOOKUP(F1712,'[1]2018GoalKeeper Stats'!$A$2:$S$109,11,FALSE),VLOOKUP(F1712,'[1]2018Player Stats'!$A$2:$AB$830,11,FALSE))</f>
        <v>2</v>
      </c>
      <c r="S1712" t="str">
        <f>IF(G1712="GK",VLOOKUP(F1712,'[1]2018GoalKeeper Stats'!$A$2:$S$109,12,FALSE),VLOOKUP(F1712,'[1]2018Player Stats'!$A$2:$AB$830,12,FALSE))</f>
        <v>0/0</v>
      </c>
      <c r="T1712">
        <f>IF(G1712="GK",VLOOKUP(F1712,'[1]2018GoalKeeper Stats'!$A$2:$S$109,13,FALSE),VLOOKUP(F1712,'[1]2018Player Stats'!$A$2:$AB$830,13,FALSE))</f>
        <v>1</v>
      </c>
      <c r="U1712">
        <f>IF(G1712="GK",VLOOKUP(F1712,'[1]2018GoalKeeper Stats'!$A$2:$S$109,14,FALSE),VLOOKUP(F1712,'[1]2018Player Stats'!$A$2:$AB$830,14,FALSE))</f>
        <v>4</v>
      </c>
      <c r="V1712">
        <f>IF(G1712="GK",VLOOKUP(F1712,'[1]2018GoalKeeper Stats'!$A$2:$S$109,15,FALSE),VLOOKUP(F1712,'[1]2018Player Stats'!$A$2:$AB$830,15,FALSE))</f>
        <v>0.28000000000000003</v>
      </c>
      <c r="W1712">
        <f>IF(G1712="GK",VLOOKUP(F1712,'[1]2018GoalKeeper Stats'!$A$2:$S$109,16,FALSE),VLOOKUP(F1712,'[1]2018Player Stats'!$A$2:$AB$830,16,FALSE))</f>
        <v>13.2</v>
      </c>
      <c r="X1712">
        <f>IF(G1712="GK",VLOOKUP(F1712,'[1]2018GoalKeeper Stats'!$A$2:$S$109,17,FALSE),VLOOKUP(F1712,'[1]2018Player Stats'!$A$2:$AB$830,17,FALSE))</f>
        <v>0</v>
      </c>
      <c r="Y1712">
        <f>IF(G1712="GK",VLOOKUP(F1712,'[1]2018GoalKeeper Stats'!$A$2:$S$109,18,FALSE),VLOOKUP(F1712,'[1]2018Player Stats'!$A$2:$AB$830,18,FALSE))</f>
        <v>1</v>
      </c>
      <c r="Z1712">
        <f>IF(G1712="GK",VLOOKUP(F1712,'[1]2018GoalKeeper Stats'!$A$2:$S$109,19,FALSE),VLOOKUP(F1712,'[1]2018Player Stats'!$A$2:$AB$830,19,FALSE))</f>
        <v>4</v>
      </c>
      <c r="AA1712">
        <f>IF(G1712="GK",VLOOKUP(F1712,'[1]2018GoalKeeper Stats'!$A$2:$S$109,20,FALSE),VLOOKUP(F1712,'[1]2018Player Stats'!$A$2:$AB$830,20,FALSE))</f>
        <v>0.28000000000000003</v>
      </c>
      <c r="AB1712">
        <f>IF(G1712="GK",VLOOKUP(F1712,'[1]2018GoalKeeper Stats'!$A$2:$S$109,21,FALSE),VLOOKUP(F1712,'[1]2018Player Stats'!$A$2:$AB$830,21,FALSE))</f>
        <v>31</v>
      </c>
      <c r="AC1712">
        <f>IF(G1712="GK",VLOOKUP(F1712,'[1]2018GoalKeeper Stats'!$A$2:$S$109,2,FALSE),VLOOKUP(F1712,'[1]2018Player Stats'!$A$2:$AB$830,22,FALSE))</f>
        <v>26</v>
      </c>
      <c r="AD1712">
        <f>IF(G1712="GK",VLOOKUP(F1712,'[1]2018GoalKeeper Stats'!$A$2:$S$109,23,FALSE),VLOOKUP(F1712,'[1]2018Player Stats'!$A$2:$AB$830,23,FALSE))</f>
        <v>7</v>
      </c>
      <c r="AE1712">
        <f>IF(G1712="GK",VLOOKUP(F1712,'[1]2018GoalKeeper Stats'!$A$2:$S$109,24,FALSE),VLOOKUP(F1712,'[1]2018Player Stats'!$A$2:$AB$830,24,FALSE))</f>
        <v>1</v>
      </c>
      <c r="AF1712">
        <f>IF(G1712="GK",VLOOKUP(F1712,'[1]2018GoalKeeper Stats'!$A$2:$S$109,25,FALSE),VLOOKUP(F1712,'[1]2018Player Stats'!$A$2:$AB$830,25,FALSE))</f>
        <v>0</v>
      </c>
      <c r="AG1712">
        <f>IF(G1712="GK",VLOOKUP(F1712,'[1]2018GoalKeeper Stats'!$A$2:$S$109,26,FALSE),VLOOKUP(F1712,'[1]2018Player Stats'!$A$2:$AB$830,26,FALSE))</f>
        <v>50</v>
      </c>
      <c r="AH1712" s="51">
        <v>2018</v>
      </c>
      <c r="AI1712" s="51">
        <v>34</v>
      </c>
      <c r="AJ1712" s="51">
        <v>583</v>
      </c>
      <c r="AK1712" s="51">
        <v>405</v>
      </c>
      <c r="AL1712" s="51">
        <v>65</v>
      </c>
      <c r="AM1712" s="51">
        <v>39</v>
      </c>
      <c r="AN1712" s="51">
        <v>26</v>
      </c>
      <c r="AO1712" s="52">
        <v>59.95</v>
      </c>
      <c r="AP1712" s="52">
        <v>43.51</v>
      </c>
      <c r="AQ1712" s="52">
        <v>16.43</v>
      </c>
      <c r="AR1712" s="52">
        <v>9.57</v>
      </c>
      <c r="AS1712" s="51">
        <v>62</v>
      </c>
      <c r="AT1712" s="52">
        <v>56.19</v>
      </c>
    </row>
    <row r="1713" spans="1:46">
      <c r="A1713">
        <v>2018</v>
      </c>
      <c r="B1713" t="s">
        <v>202</v>
      </c>
      <c r="C1713" t="s">
        <v>202</v>
      </c>
      <c r="D1713" t="s">
        <v>864</v>
      </c>
      <c r="E1713" t="s">
        <v>2195</v>
      </c>
      <c r="F1713" t="str">
        <f t="shared" si="27"/>
        <v>Michael de Leeuw</v>
      </c>
      <c r="G1713" t="s">
        <v>875</v>
      </c>
      <c r="H1713" s="143">
        <v>589213</v>
      </c>
      <c r="I1713" s="143">
        <v>525000</v>
      </c>
      <c r="J1713" t="str">
        <f>IF(G1713="GK",VLOOKUP(F1713,'[1]2018GoalKeeper Stats'!$A$2:$S$109,2,FALSE),VLOOKUP(F1713,'[1]2018Player Stats'!$A$2:$AB$830,2,FALSE))</f>
        <v>CHI</v>
      </c>
      <c r="K1713">
        <f>IF(G1713="GK",VLOOKUP(F1713,'[1]2018GoalKeeper Stats'!$A$2:$S$109,4,FALSE),VLOOKUP(F1713,'[1]2018Player Stats'!$A$2:$AB$830,4,FALSE))</f>
        <v>9</v>
      </c>
      <c r="L1713">
        <f>IF(G1713="GK",VLOOKUP(F1713,'[1]2018GoalKeeper Stats'!$A$2:$S$109,5,FALSE),VLOOKUP(F1713,'[1]2018Player Stats'!$A$2:$AB$830,5,FALSE))</f>
        <v>5</v>
      </c>
      <c r="M1713">
        <f>IF(G1713="GK",VLOOKUP(F1713,'[1]2018GoalKeeper Stats'!$A$2:$S$109,6,FALSE),VLOOKUP(F1713,'[1]2018Player Stats'!$A$2:$AB$830,6,FALSE))</f>
        <v>454</v>
      </c>
      <c r="N1713">
        <f>IF(G1713="GK",VLOOKUP(F1713,'[1]2018GoalKeeper Stats'!$A$2:$S$109,7,FALSE),VLOOKUP(F1713,'[1]2018Player Stats'!$A$2:$AB$830,7,FALSE))</f>
        <v>2</v>
      </c>
      <c r="O1713">
        <f>IF(G1713="GK",VLOOKUP(F1713,'[1]2018GoalKeeper Stats'!$A$2:$S$109,8,FALSE),VLOOKUP(F1713,'[1]2018Player Stats'!$A$2:$AB$830,8,FALSE))</f>
        <v>2</v>
      </c>
      <c r="P1713">
        <f>IF(G1713="GK",VLOOKUP(F1713,'[1]2018GoalKeeper Stats'!$A$2:$S$109,9,FALSE),VLOOKUP(F1713,'[1]2018Player Stats'!$A$2:$AB$830,9,FALSE))</f>
        <v>9</v>
      </c>
      <c r="Q1713">
        <f>IF(G1713="GK",VLOOKUP(F1713,'[1]2018GoalKeeper Stats'!$A$2:$S$109,10,FALSE),VLOOKUP(F1713,'[1]2018Player Stats'!$A$2:$AB$830,10,FALSE))</f>
        <v>2</v>
      </c>
      <c r="R1713">
        <f>IF(G1713="GK",VLOOKUP(F1713,'[1]2018GoalKeeper Stats'!$A$2:$S$109,11,FALSE),VLOOKUP(F1713,'[1]2018Player Stats'!$A$2:$AB$830,11,FALSE))</f>
        <v>0</v>
      </c>
      <c r="S1713" t="str">
        <f>IF(G1713="GK",VLOOKUP(F1713,'[1]2018GoalKeeper Stats'!$A$2:$S$109,12,FALSE),VLOOKUP(F1713,'[1]2018Player Stats'!$A$2:$AB$830,12,FALSE))</f>
        <v>0/0</v>
      </c>
      <c r="T1713">
        <f>IF(G1713="GK",VLOOKUP(F1713,'[1]2018GoalKeeper Stats'!$A$2:$S$109,13,FALSE),VLOOKUP(F1713,'[1]2018Player Stats'!$A$2:$AB$830,13,FALSE))</f>
        <v>1</v>
      </c>
      <c r="U1713">
        <f>IF(G1713="GK",VLOOKUP(F1713,'[1]2018GoalKeeper Stats'!$A$2:$S$109,14,FALSE),VLOOKUP(F1713,'[1]2018Player Stats'!$A$2:$AB$830,14,FALSE))</f>
        <v>1</v>
      </c>
      <c r="V1713">
        <f>IF(G1713="GK",VLOOKUP(F1713,'[1]2018GoalKeeper Stats'!$A$2:$S$109,15,FALSE),VLOOKUP(F1713,'[1]2018Player Stats'!$A$2:$AB$830,15,FALSE))</f>
        <v>0.4</v>
      </c>
      <c r="W1713">
        <f>IF(G1713="GK",VLOOKUP(F1713,'[1]2018GoalKeeper Stats'!$A$2:$S$109,16,FALSE),VLOOKUP(F1713,'[1]2018Player Stats'!$A$2:$AB$830,16,FALSE))</f>
        <v>22.2</v>
      </c>
      <c r="X1713">
        <f>IF(G1713="GK",VLOOKUP(F1713,'[1]2018GoalKeeper Stats'!$A$2:$S$109,17,FALSE),VLOOKUP(F1713,'[1]2018Player Stats'!$A$2:$AB$830,17,FALSE))</f>
        <v>1</v>
      </c>
      <c r="Y1713">
        <f>IF(G1713="GK",VLOOKUP(F1713,'[1]2018GoalKeeper Stats'!$A$2:$S$109,18,FALSE),VLOOKUP(F1713,'[1]2018Player Stats'!$A$2:$AB$830,18,FALSE))</f>
        <v>2</v>
      </c>
      <c r="Z1713">
        <f>IF(G1713="GK",VLOOKUP(F1713,'[1]2018GoalKeeper Stats'!$A$2:$S$109,19,FALSE),VLOOKUP(F1713,'[1]2018Player Stats'!$A$2:$AB$830,19,FALSE))</f>
        <v>0</v>
      </c>
      <c r="AA1713">
        <f>IF(G1713="GK",VLOOKUP(F1713,'[1]2018GoalKeeper Stats'!$A$2:$S$109,20,FALSE),VLOOKUP(F1713,'[1]2018Player Stats'!$A$2:$AB$830,20,FALSE))</f>
        <v>0.4</v>
      </c>
      <c r="AB1713">
        <f>IF(G1713="GK",VLOOKUP(F1713,'[1]2018GoalKeeper Stats'!$A$2:$S$109,21,FALSE),VLOOKUP(F1713,'[1]2018Player Stats'!$A$2:$AB$830,21,FALSE))</f>
        <v>14</v>
      </c>
      <c r="AC1713">
        <f>IF(G1713="GK",VLOOKUP(F1713,'[1]2018GoalKeeper Stats'!$A$2:$S$109,2,FALSE),VLOOKUP(F1713,'[1]2018Player Stats'!$A$2:$AB$830,22,FALSE))</f>
        <v>8</v>
      </c>
      <c r="AD1713">
        <f>IF(G1713="GK",VLOOKUP(F1713,'[1]2018GoalKeeper Stats'!$A$2:$S$109,23,FALSE),VLOOKUP(F1713,'[1]2018Player Stats'!$A$2:$AB$830,23,FALSE))</f>
        <v>3</v>
      </c>
      <c r="AE1713">
        <f>IF(G1713="GK",VLOOKUP(F1713,'[1]2018GoalKeeper Stats'!$A$2:$S$109,24,FALSE),VLOOKUP(F1713,'[1]2018Player Stats'!$A$2:$AB$830,24,FALSE))</f>
        <v>1</v>
      </c>
      <c r="AF1713">
        <f>IF(G1713="GK",VLOOKUP(F1713,'[1]2018GoalKeeper Stats'!$A$2:$S$109,25,FALSE),VLOOKUP(F1713,'[1]2018Player Stats'!$A$2:$AB$830,25,FALSE))</f>
        <v>0</v>
      </c>
      <c r="AG1713">
        <f>IF(G1713="GK",VLOOKUP(F1713,'[1]2018GoalKeeper Stats'!$A$2:$S$109,26,FALSE),VLOOKUP(F1713,'[1]2018Player Stats'!$A$2:$AB$830,26,FALSE))</f>
        <v>22.22</v>
      </c>
      <c r="AH1713" s="51">
        <v>2018</v>
      </c>
      <c r="AI1713" s="51">
        <v>34</v>
      </c>
      <c r="AJ1713" s="51">
        <v>341</v>
      </c>
      <c r="AK1713" s="51">
        <v>507</v>
      </c>
      <c r="AL1713" s="51">
        <v>46</v>
      </c>
      <c r="AM1713" s="51">
        <v>60</v>
      </c>
      <c r="AN1713" s="51">
        <v>-14</v>
      </c>
      <c r="AO1713" s="52">
        <v>39.04</v>
      </c>
      <c r="AP1713" s="52">
        <v>58.46</v>
      </c>
      <c r="AQ1713" s="52">
        <v>-19.420000000000002</v>
      </c>
      <c r="AR1713" s="52">
        <v>5.42</v>
      </c>
      <c r="AS1713" s="51">
        <v>32</v>
      </c>
      <c r="AT1713" s="52">
        <v>33.49</v>
      </c>
    </row>
    <row r="1714" spans="1:46">
      <c r="A1714">
        <v>2018</v>
      </c>
      <c r="B1714" t="s">
        <v>212</v>
      </c>
      <c r="C1714" t="s">
        <v>212</v>
      </c>
      <c r="D1714" t="s">
        <v>937</v>
      </c>
      <c r="E1714" t="s">
        <v>1913</v>
      </c>
      <c r="F1714" t="str">
        <f t="shared" si="27"/>
        <v>Chris McCann</v>
      </c>
      <c r="G1714" t="s">
        <v>860</v>
      </c>
      <c r="H1714" s="143">
        <v>588000</v>
      </c>
      <c r="I1714" s="143">
        <v>560000</v>
      </c>
      <c r="J1714" t="str">
        <f>IF(G1714="GK",VLOOKUP(F1714,'[1]2018GoalKeeper Stats'!$A$2:$S$109,2,FALSE),VLOOKUP(F1714,'[1]2018Player Stats'!$A$2:$AB$830,2,FALSE))</f>
        <v>ATL</v>
      </c>
      <c r="K1714">
        <f>IF(G1714="GK",VLOOKUP(F1714,'[1]2018GoalKeeper Stats'!$A$2:$S$109,4,FALSE),VLOOKUP(F1714,'[1]2018Player Stats'!$A$2:$AB$830,4,FALSE))</f>
        <v>22</v>
      </c>
      <c r="L1714">
        <f>IF(G1714="GK",VLOOKUP(F1714,'[1]2018GoalKeeper Stats'!$A$2:$S$109,5,FALSE),VLOOKUP(F1714,'[1]2018Player Stats'!$A$2:$AB$830,5,FALSE))</f>
        <v>21</v>
      </c>
      <c r="M1714">
        <f>IF(G1714="GK",VLOOKUP(F1714,'[1]2018GoalKeeper Stats'!$A$2:$S$109,6,FALSE),VLOOKUP(F1714,'[1]2018Player Stats'!$A$2:$AB$830,6,FALSE))</f>
        <v>1800</v>
      </c>
      <c r="N1714">
        <f>IF(G1714="GK",VLOOKUP(F1714,'[1]2018GoalKeeper Stats'!$A$2:$S$109,7,FALSE),VLOOKUP(F1714,'[1]2018Player Stats'!$A$2:$AB$830,7,FALSE))</f>
        <v>1</v>
      </c>
      <c r="O1714">
        <f>IF(G1714="GK",VLOOKUP(F1714,'[1]2018GoalKeeper Stats'!$A$2:$S$109,8,FALSE),VLOOKUP(F1714,'[1]2018Player Stats'!$A$2:$AB$830,8,FALSE))</f>
        <v>0</v>
      </c>
      <c r="P1714">
        <f>IF(G1714="GK",VLOOKUP(F1714,'[1]2018GoalKeeper Stats'!$A$2:$S$109,9,FALSE),VLOOKUP(F1714,'[1]2018Player Stats'!$A$2:$AB$830,9,FALSE))</f>
        <v>10</v>
      </c>
      <c r="Q1714">
        <f>IF(G1714="GK",VLOOKUP(F1714,'[1]2018GoalKeeper Stats'!$A$2:$S$109,10,FALSE),VLOOKUP(F1714,'[1]2018Player Stats'!$A$2:$AB$830,10,FALSE))</f>
        <v>4</v>
      </c>
      <c r="R1714">
        <f>IF(G1714="GK",VLOOKUP(F1714,'[1]2018GoalKeeper Stats'!$A$2:$S$109,11,FALSE),VLOOKUP(F1714,'[1]2018Player Stats'!$A$2:$AB$830,11,FALSE))</f>
        <v>0</v>
      </c>
      <c r="S1714" t="str">
        <f>IF(G1714="GK",VLOOKUP(F1714,'[1]2018GoalKeeper Stats'!$A$2:$S$109,12,FALSE),VLOOKUP(F1714,'[1]2018Player Stats'!$A$2:$AB$830,12,FALSE))</f>
        <v>0/0</v>
      </c>
      <c r="T1714">
        <f>IF(G1714="GK",VLOOKUP(F1714,'[1]2018GoalKeeper Stats'!$A$2:$S$109,13,FALSE),VLOOKUP(F1714,'[1]2018Player Stats'!$A$2:$AB$830,13,FALSE))</f>
        <v>1</v>
      </c>
      <c r="U1714">
        <f>IF(G1714="GK",VLOOKUP(F1714,'[1]2018GoalKeeper Stats'!$A$2:$S$109,14,FALSE),VLOOKUP(F1714,'[1]2018Player Stats'!$A$2:$AB$830,14,FALSE))</f>
        <v>0</v>
      </c>
      <c r="V1714">
        <f>IF(G1714="GK",VLOOKUP(F1714,'[1]2018GoalKeeper Stats'!$A$2:$S$109,15,FALSE),VLOOKUP(F1714,'[1]2018Player Stats'!$A$2:$AB$830,15,FALSE))</f>
        <v>0.05</v>
      </c>
      <c r="W1714">
        <f>IF(G1714="GK",VLOOKUP(F1714,'[1]2018GoalKeeper Stats'!$A$2:$S$109,16,FALSE),VLOOKUP(F1714,'[1]2018Player Stats'!$A$2:$AB$830,16,FALSE))</f>
        <v>10</v>
      </c>
      <c r="X1714">
        <f>IF(G1714="GK",VLOOKUP(F1714,'[1]2018GoalKeeper Stats'!$A$2:$S$109,17,FALSE),VLOOKUP(F1714,'[1]2018Player Stats'!$A$2:$AB$830,17,FALSE))</f>
        <v>0</v>
      </c>
      <c r="Y1714">
        <f>IF(G1714="GK",VLOOKUP(F1714,'[1]2018GoalKeeper Stats'!$A$2:$S$109,18,FALSE),VLOOKUP(F1714,'[1]2018Player Stats'!$A$2:$AB$830,18,FALSE))</f>
        <v>0</v>
      </c>
      <c r="Z1714">
        <f>IF(G1714="GK",VLOOKUP(F1714,'[1]2018GoalKeeper Stats'!$A$2:$S$109,19,FALSE),VLOOKUP(F1714,'[1]2018Player Stats'!$A$2:$AB$830,19,FALSE))</f>
        <v>0</v>
      </c>
      <c r="AA1714">
        <f>IF(G1714="GK",VLOOKUP(F1714,'[1]2018GoalKeeper Stats'!$A$2:$S$109,20,FALSE),VLOOKUP(F1714,'[1]2018Player Stats'!$A$2:$AB$830,20,FALSE))</f>
        <v>0</v>
      </c>
      <c r="AB1714">
        <f>IF(G1714="GK",VLOOKUP(F1714,'[1]2018GoalKeeper Stats'!$A$2:$S$109,21,FALSE),VLOOKUP(F1714,'[1]2018Player Stats'!$A$2:$AB$830,21,FALSE))</f>
        <v>22</v>
      </c>
      <c r="AC1714">
        <f>IF(G1714="GK",VLOOKUP(F1714,'[1]2018GoalKeeper Stats'!$A$2:$S$109,2,FALSE),VLOOKUP(F1714,'[1]2018Player Stats'!$A$2:$AB$830,22,FALSE))</f>
        <v>19</v>
      </c>
      <c r="AD1714">
        <f>IF(G1714="GK",VLOOKUP(F1714,'[1]2018GoalKeeper Stats'!$A$2:$S$109,23,FALSE),VLOOKUP(F1714,'[1]2018Player Stats'!$A$2:$AB$830,23,FALSE))</f>
        <v>3</v>
      </c>
      <c r="AE1714">
        <f>IF(G1714="GK",VLOOKUP(F1714,'[1]2018GoalKeeper Stats'!$A$2:$S$109,24,FALSE),VLOOKUP(F1714,'[1]2018Player Stats'!$A$2:$AB$830,24,FALSE))</f>
        <v>6</v>
      </c>
      <c r="AF1714">
        <f>IF(G1714="GK",VLOOKUP(F1714,'[1]2018GoalKeeper Stats'!$A$2:$S$109,25,FALSE),VLOOKUP(F1714,'[1]2018Player Stats'!$A$2:$AB$830,25,FALSE))</f>
        <v>0</v>
      </c>
      <c r="AG1714">
        <f>IF(G1714="GK",VLOOKUP(F1714,'[1]2018GoalKeeper Stats'!$A$2:$S$109,26,FALSE),VLOOKUP(F1714,'[1]2018Player Stats'!$A$2:$AB$830,26,FALSE))</f>
        <v>40</v>
      </c>
      <c r="AH1714" s="51">
        <v>2018</v>
      </c>
      <c r="AI1714" s="51">
        <v>34</v>
      </c>
      <c r="AJ1714" s="51">
        <v>511</v>
      </c>
      <c r="AK1714" s="51">
        <v>377</v>
      </c>
      <c r="AL1714" s="51">
        <v>67</v>
      </c>
      <c r="AM1714" s="51">
        <v>44</v>
      </c>
      <c r="AN1714" s="51">
        <v>23</v>
      </c>
      <c r="AO1714" s="52">
        <v>71.87</v>
      </c>
      <c r="AP1714" s="52">
        <v>40.42</v>
      </c>
      <c r="AQ1714" s="52">
        <v>31.45</v>
      </c>
      <c r="AR1714" s="52">
        <v>-8.4499999999999993</v>
      </c>
      <c r="AS1714" s="51">
        <v>69</v>
      </c>
      <c r="AT1714" s="52">
        <v>64.97</v>
      </c>
    </row>
    <row r="1715" spans="1:46">
      <c r="A1715">
        <v>2018</v>
      </c>
      <c r="B1715" t="s">
        <v>205</v>
      </c>
      <c r="C1715" t="s">
        <v>971</v>
      </c>
      <c r="D1715" t="s">
        <v>1120</v>
      </c>
      <c r="E1715" t="s">
        <v>1939</v>
      </c>
      <c r="F1715" t="str">
        <f t="shared" si="27"/>
        <v>Cristian Colman</v>
      </c>
      <c r="G1715" t="s">
        <v>875</v>
      </c>
      <c r="H1715" s="143">
        <v>585000</v>
      </c>
      <c r="I1715" s="143">
        <v>500000</v>
      </c>
      <c r="J1715" t="str">
        <f>IF(G1715="GK",VLOOKUP(F1715,'[1]2018GoalKeeper Stats'!$A$2:$S$109,2,FALSE),VLOOKUP(F1715,'[1]2018Player Stats'!$A$2:$AB$830,2,FALSE))</f>
        <v>DAL</v>
      </c>
      <c r="K1715">
        <f>IF(G1715="GK",VLOOKUP(F1715,'[1]2018GoalKeeper Stats'!$A$2:$S$109,4,FALSE),VLOOKUP(F1715,'[1]2018Player Stats'!$A$2:$AB$830,4,FALSE))</f>
        <v>15</v>
      </c>
      <c r="L1715">
        <f>IF(G1715="GK",VLOOKUP(F1715,'[1]2018GoalKeeper Stats'!$A$2:$S$109,5,FALSE),VLOOKUP(F1715,'[1]2018Player Stats'!$A$2:$AB$830,5,FALSE))</f>
        <v>6</v>
      </c>
      <c r="M1715">
        <f>IF(G1715="GK",VLOOKUP(F1715,'[1]2018GoalKeeper Stats'!$A$2:$S$109,6,FALSE),VLOOKUP(F1715,'[1]2018Player Stats'!$A$2:$AB$830,6,FALSE))</f>
        <v>606</v>
      </c>
      <c r="N1715">
        <f>IF(G1715="GK",VLOOKUP(F1715,'[1]2018GoalKeeper Stats'!$A$2:$S$109,7,FALSE),VLOOKUP(F1715,'[1]2018Player Stats'!$A$2:$AB$830,7,FALSE))</f>
        <v>2</v>
      </c>
      <c r="O1715">
        <f>IF(G1715="GK",VLOOKUP(F1715,'[1]2018GoalKeeper Stats'!$A$2:$S$109,8,FALSE),VLOOKUP(F1715,'[1]2018Player Stats'!$A$2:$AB$830,8,FALSE))</f>
        <v>0</v>
      </c>
      <c r="P1715">
        <f>IF(G1715="GK",VLOOKUP(F1715,'[1]2018GoalKeeper Stats'!$A$2:$S$109,9,FALSE),VLOOKUP(F1715,'[1]2018Player Stats'!$A$2:$AB$830,9,FALSE))</f>
        <v>21</v>
      </c>
      <c r="Q1715">
        <f>IF(G1715="GK",VLOOKUP(F1715,'[1]2018GoalKeeper Stats'!$A$2:$S$109,10,FALSE),VLOOKUP(F1715,'[1]2018Player Stats'!$A$2:$AB$830,10,FALSE))</f>
        <v>11</v>
      </c>
      <c r="R1715">
        <f>IF(G1715="GK",VLOOKUP(F1715,'[1]2018GoalKeeper Stats'!$A$2:$S$109,11,FALSE),VLOOKUP(F1715,'[1]2018Player Stats'!$A$2:$AB$830,11,FALSE))</f>
        <v>0</v>
      </c>
      <c r="S1715" t="str">
        <f>IF(G1715="GK",VLOOKUP(F1715,'[1]2018GoalKeeper Stats'!$A$2:$S$109,12,FALSE),VLOOKUP(F1715,'[1]2018Player Stats'!$A$2:$AB$830,12,FALSE))</f>
        <v>0/0</v>
      </c>
      <c r="T1715">
        <f>IF(G1715="GK",VLOOKUP(F1715,'[1]2018GoalKeeper Stats'!$A$2:$S$109,13,FALSE),VLOOKUP(F1715,'[1]2018Player Stats'!$A$2:$AB$830,13,FALSE))</f>
        <v>1</v>
      </c>
      <c r="U1715">
        <f>IF(G1715="GK",VLOOKUP(F1715,'[1]2018GoalKeeper Stats'!$A$2:$S$109,14,FALSE),VLOOKUP(F1715,'[1]2018Player Stats'!$A$2:$AB$830,14,FALSE))</f>
        <v>1</v>
      </c>
      <c r="V1715">
        <f>IF(G1715="GK",VLOOKUP(F1715,'[1]2018GoalKeeper Stats'!$A$2:$S$109,15,FALSE),VLOOKUP(F1715,'[1]2018Player Stats'!$A$2:$AB$830,15,FALSE))</f>
        <v>0.3</v>
      </c>
      <c r="W1715">
        <f>IF(G1715="GK",VLOOKUP(F1715,'[1]2018GoalKeeper Stats'!$A$2:$S$109,16,FALSE),VLOOKUP(F1715,'[1]2018Player Stats'!$A$2:$AB$830,16,FALSE))</f>
        <v>9.5</v>
      </c>
      <c r="X1715">
        <f>IF(G1715="GK",VLOOKUP(F1715,'[1]2018GoalKeeper Stats'!$A$2:$S$109,17,FALSE),VLOOKUP(F1715,'[1]2018Player Stats'!$A$2:$AB$830,17,FALSE))</f>
        <v>0</v>
      </c>
      <c r="Y1715">
        <f>IF(G1715="GK",VLOOKUP(F1715,'[1]2018GoalKeeper Stats'!$A$2:$S$109,18,FALSE),VLOOKUP(F1715,'[1]2018Player Stats'!$A$2:$AB$830,18,FALSE))</f>
        <v>0</v>
      </c>
      <c r="Z1715">
        <f>IF(G1715="GK",VLOOKUP(F1715,'[1]2018GoalKeeper Stats'!$A$2:$S$109,19,FALSE),VLOOKUP(F1715,'[1]2018Player Stats'!$A$2:$AB$830,19,FALSE))</f>
        <v>0</v>
      </c>
      <c r="AA1715">
        <f>IF(G1715="GK",VLOOKUP(F1715,'[1]2018GoalKeeper Stats'!$A$2:$S$109,20,FALSE),VLOOKUP(F1715,'[1]2018Player Stats'!$A$2:$AB$830,20,FALSE))</f>
        <v>0</v>
      </c>
      <c r="AB1715">
        <f>IF(G1715="GK",VLOOKUP(F1715,'[1]2018GoalKeeper Stats'!$A$2:$S$109,21,FALSE),VLOOKUP(F1715,'[1]2018Player Stats'!$A$2:$AB$830,21,FALSE))</f>
        <v>10</v>
      </c>
      <c r="AC1715">
        <f>IF(G1715="GK",VLOOKUP(F1715,'[1]2018GoalKeeper Stats'!$A$2:$S$109,2,FALSE),VLOOKUP(F1715,'[1]2018Player Stats'!$A$2:$AB$830,22,FALSE))</f>
        <v>7</v>
      </c>
      <c r="AD1715">
        <f>IF(G1715="GK",VLOOKUP(F1715,'[1]2018GoalKeeper Stats'!$A$2:$S$109,23,FALSE),VLOOKUP(F1715,'[1]2018Player Stats'!$A$2:$AB$830,23,FALSE))</f>
        <v>8</v>
      </c>
      <c r="AE1715">
        <f>IF(G1715="GK",VLOOKUP(F1715,'[1]2018GoalKeeper Stats'!$A$2:$S$109,24,FALSE),VLOOKUP(F1715,'[1]2018Player Stats'!$A$2:$AB$830,24,FALSE))</f>
        <v>0</v>
      </c>
      <c r="AF1715">
        <f>IF(G1715="GK",VLOOKUP(F1715,'[1]2018GoalKeeper Stats'!$A$2:$S$109,25,FALSE),VLOOKUP(F1715,'[1]2018Player Stats'!$A$2:$AB$830,25,FALSE))</f>
        <v>1</v>
      </c>
      <c r="AG1715">
        <f>IF(G1715="GK",VLOOKUP(F1715,'[1]2018GoalKeeper Stats'!$A$2:$S$109,26,FALSE),VLOOKUP(F1715,'[1]2018Player Stats'!$A$2:$AB$830,26,FALSE))</f>
        <v>52.38</v>
      </c>
      <c r="AH1715" s="51">
        <v>2018</v>
      </c>
      <c r="AI1715" s="51">
        <v>34</v>
      </c>
      <c r="AJ1715" s="51">
        <v>483</v>
      </c>
      <c r="AK1715" s="51">
        <v>441</v>
      </c>
      <c r="AL1715" s="51">
        <v>50</v>
      </c>
      <c r="AM1715" s="51">
        <v>43</v>
      </c>
      <c r="AN1715" s="51">
        <v>7</v>
      </c>
      <c r="AO1715" s="52">
        <v>51.99</v>
      </c>
      <c r="AP1715" s="52">
        <v>44.67</v>
      </c>
      <c r="AQ1715" s="52">
        <v>7.32</v>
      </c>
      <c r="AR1715" s="52">
        <v>-0.32</v>
      </c>
      <c r="AS1715" s="51">
        <v>57</v>
      </c>
      <c r="AT1715" s="52">
        <v>52.31</v>
      </c>
    </row>
    <row r="1716" spans="1:46">
      <c r="A1716">
        <v>2018</v>
      </c>
      <c r="B1716" t="s">
        <v>210</v>
      </c>
      <c r="C1716" t="s">
        <v>210</v>
      </c>
      <c r="D1716" t="s">
        <v>1120</v>
      </c>
      <c r="E1716" t="s">
        <v>1593</v>
      </c>
      <c r="F1716" t="str">
        <f t="shared" si="27"/>
        <v>Cristian Higuita</v>
      </c>
      <c r="G1716" t="s">
        <v>860</v>
      </c>
      <c r="H1716" s="143">
        <v>581663</v>
      </c>
      <c r="I1716" s="143">
        <v>444996</v>
      </c>
      <c r="J1716" t="str">
        <f>IF(G1716="GK",VLOOKUP(F1716,'[1]2018GoalKeeper Stats'!$A$2:$S$109,2,FALSE),VLOOKUP(F1716,'[1]2018Player Stats'!$A$2:$AB$830,2,FALSE))</f>
        <v>ORL</v>
      </c>
      <c r="K1716">
        <f>IF(G1716="GK",VLOOKUP(F1716,'[1]2018GoalKeeper Stats'!$A$2:$S$109,4,FALSE),VLOOKUP(F1716,'[1]2018Player Stats'!$A$2:$AB$830,4,FALSE))</f>
        <v>21</v>
      </c>
      <c r="L1716">
        <f>IF(G1716="GK",VLOOKUP(F1716,'[1]2018GoalKeeper Stats'!$A$2:$S$109,5,FALSE),VLOOKUP(F1716,'[1]2018Player Stats'!$A$2:$AB$830,5,FALSE))</f>
        <v>18</v>
      </c>
      <c r="M1716">
        <f>IF(G1716="GK",VLOOKUP(F1716,'[1]2018GoalKeeper Stats'!$A$2:$S$109,6,FALSE),VLOOKUP(F1716,'[1]2018Player Stats'!$A$2:$AB$830,6,FALSE))</f>
        <v>1366</v>
      </c>
      <c r="N1716">
        <f>IF(G1716="GK",VLOOKUP(F1716,'[1]2018GoalKeeper Stats'!$A$2:$S$109,7,FALSE),VLOOKUP(F1716,'[1]2018Player Stats'!$A$2:$AB$830,7,FALSE))</f>
        <v>4</v>
      </c>
      <c r="O1716">
        <f>IF(G1716="GK",VLOOKUP(F1716,'[1]2018GoalKeeper Stats'!$A$2:$S$109,8,FALSE),VLOOKUP(F1716,'[1]2018Player Stats'!$A$2:$AB$830,8,FALSE))</f>
        <v>0</v>
      </c>
      <c r="P1716">
        <f>IF(G1716="GK",VLOOKUP(F1716,'[1]2018GoalKeeper Stats'!$A$2:$S$109,9,FALSE),VLOOKUP(F1716,'[1]2018Player Stats'!$A$2:$AB$830,9,FALSE))</f>
        <v>18</v>
      </c>
      <c r="Q1716">
        <f>IF(G1716="GK",VLOOKUP(F1716,'[1]2018GoalKeeper Stats'!$A$2:$S$109,10,FALSE),VLOOKUP(F1716,'[1]2018Player Stats'!$A$2:$AB$830,10,FALSE))</f>
        <v>7</v>
      </c>
      <c r="R1716">
        <f>IF(G1716="GK",VLOOKUP(F1716,'[1]2018GoalKeeper Stats'!$A$2:$S$109,11,FALSE),VLOOKUP(F1716,'[1]2018Player Stats'!$A$2:$AB$830,11,FALSE))</f>
        <v>0</v>
      </c>
      <c r="S1716" t="str">
        <f>IF(G1716="GK",VLOOKUP(F1716,'[1]2018GoalKeeper Stats'!$A$2:$S$109,12,FALSE),VLOOKUP(F1716,'[1]2018Player Stats'!$A$2:$AB$830,12,FALSE))</f>
        <v>0/0</v>
      </c>
      <c r="T1716">
        <f>IF(G1716="GK",VLOOKUP(F1716,'[1]2018GoalKeeper Stats'!$A$2:$S$109,13,FALSE),VLOOKUP(F1716,'[1]2018Player Stats'!$A$2:$AB$830,13,FALSE))</f>
        <v>1</v>
      </c>
      <c r="U1716">
        <f>IF(G1716="GK",VLOOKUP(F1716,'[1]2018GoalKeeper Stats'!$A$2:$S$109,14,FALSE),VLOOKUP(F1716,'[1]2018Player Stats'!$A$2:$AB$830,14,FALSE))</f>
        <v>3</v>
      </c>
      <c r="V1716">
        <f>IF(G1716="GK",VLOOKUP(F1716,'[1]2018GoalKeeper Stats'!$A$2:$S$109,15,FALSE),VLOOKUP(F1716,'[1]2018Player Stats'!$A$2:$AB$830,15,FALSE))</f>
        <v>0.26</v>
      </c>
      <c r="W1716">
        <f>IF(G1716="GK",VLOOKUP(F1716,'[1]2018GoalKeeper Stats'!$A$2:$S$109,16,FALSE),VLOOKUP(F1716,'[1]2018Player Stats'!$A$2:$AB$830,16,FALSE))</f>
        <v>22.2</v>
      </c>
      <c r="X1716">
        <f>IF(G1716="GK",VLOOKUP(F1716,'[1]2018GoalKeeper Stats'!$A$2:$S$109,17,FALSE),VLOOKUP(F1716,'[1]2018Player Stats'!$A$2:$AB$830,17,FALSE))</f>
        <v>0</v>
      </c>
      <c r="Y1716">
        <f>IF(G1716="GK",VLOOKUP(F1716,'[1]2018GoalKeeper Stats'!$A$2:$S$109,18,FALSE),VLOOKUP(F1716,'[1]2018Player Stats'!$A$2:$AB$830,18,FALSE))</f>
        <v>0</v>
      </c>
      <c r="Z1716">
        <f>IF(G1716="GK",VLOOKUP(F1716,'[1]2018GoalKeeper Stats'!$A$2:$S$109,19,FALSE),VLOOKUP(F1716,'[1]2018Player Stats'!$A$2:$AB$830,19,FALSE))</f>
        <v>0</v>
      </c>
      <c r="AA1716">
        <f>IF(G1716="GK",VLOOKUP(F1716,'[1]2018GoalKeeper Stats'!$A$2:$S$109,20,FALSE),VLOOKUP(F1716,'[1]2018Player Stats'!$A$2:$AB$830,20,FALSE))</f>
        <v>0</v>
      </c>
      <c r="AB1716">
        <f>IF(G1716="GK",VLOOKUP(F1716,'[1]2018GoalKeeper Stats'!$A$2:$S$109,21,FALSE),VLOOKUP(F1716,'[1]2018Player Stats'!$A$2:$AB$830,21,FALSE))</f>
        <v>32</v>
      </c>
      <c r="AC1716">
        <f>IF(G1716="GK",VLOOKUP(F1716,'[1]2018GoalKeeper Stats'!$A$2:$S$109,2,FALSE),VLOOKUP(F1716,'[1]2018Player Stats'!$A$2:$AB$830,22,FALSE))</f>
        <v>49</v>
      </c>
      <c r="AD1716">
        <f>IF(G1716="GK",VLOOKUP(F1716,'[1]2018GoalKeeper Stats'!$A$2:$S$109,23,FALSE),VLOOKUP(F1716,'[1]2018Player Stats'!$A$2:$AB$830,23,FALSE))</f>
        <v>0</v>
      </c>
      <c r="AE1716">
        <f>IF(G1716="GK",VLOOKUP(F1716,'[1]2018GoalKeeper Stats'!$A$2:$S$109,24,FALSE),VLOOKUP(F1716,'[1]2018Player Stats'!$A$2:$AB$830,24,FALSE))</f>
        <v>6</v>
      </c>
      <c r="AF1716">
        <f>IF(G1716="GK",VLOOKUP(F1716,'[1]2018GoalKeeper Stats'!$A$2:$S$109,25,FALSE),VLOOKUP(F1716,'[1]2018Player Stats'!$A$2:$AB$830,25,FALSE))</f>
        <v>1</v>
      </c>
      <c r="AG1716">
        <f>IF(G1716="GK",VLOOKUP(F1716,'[1]2018GoalKeeper Stats'!$A$2:$S$109,26,FALSE),VLOOKUP(F1716,'[1]2018Player Stats'!$A$2:$AB$830,26,FALSE))</f>
        <v>38.89</v>
      </c>
      <c r="AH1716" s="51">
        <v>2018</v>
      </c>
      <c r="AI1716" s="51">
        <v>34</v>
      </c>
      <c r="AJ1716" s="51">
        <v>440</v>
      </c>
      <c r="AK1716" s="51">
        <v>483</v>
      </c>
      <c r="AL1716" s="51">
        <v>41</v>
      </c>
      <c r="AM1716" s="51">
        <v>72</v>
      </c>
      <c r="AN1716" s="51">
        <v>-31</v>
      </c>
      <c r="AO1716" s="52">
        <v>45.71</v>
      </c>
      <c r="AP1716" s="52">
        <v>64.25</v>
      </c>
      <c r="AQ1716" s="52">
        <v>-18.55</v>
      </c>
      <c r="AR1716" s="52">
        <v>-12.45</v>
      </c>
      <c r="AS1716" s="51">
        <v>28</v>
      </c>
      <c r="AT1716" s="52">
        <v>35.43</v>
      </c>
    </row>
    <row r="1717" spans="1:46">
      <c r="A1717">
        <v>2018</v>
      </c>
      <c r="B1717" t="s">
        <v>210</v>
      </c>
      <c r="C1717" t="s">
        <v>210</v>
      </c>
      <c r="D1717" t="s">
        <v>1161</v>
      </c>
      <c r="E1717" t="s">
        <v>1200</v>
      </c>
      <c r="F1717" t="str">
        <f t="shared" si="27"/>
        <v>Justin Meram</v>
      </c>
      <c r="G1717" t="s">
        <v>860</v>
      </c>
      <c r="H1717" s="143">
        <v>578758</v>
      </c>
      <c r="I1717" s="143">
        <v>550008</v>
      </c>
      <c r="J1717" t="str">
        <f>IF(G1717="GK",VLOOKUP(F1717,'[1]2018GoalKeeper Stats'!$A$2:$S$109,2,FALSE),VLOOKUP(F1717,'[1]2018Player Stats'!$A$2:$AB$830,2,FALSE))</f>
        <v>RSL</v>
      </c>
      <c r="K1717">
        <f>IF(G1717="GK",VLOOKUP(F1717,'[1]2018GoalKeeper Stats'!$A$2:$S$109,4,FALSE),VLOOKUP(F1717,'[1]2018Player Stats'!$A$2:$AB$830,4,FALSE))</f>
        <v>26</v>
      </c>
      <c r="L1717">
        <f>IF(G1717="GK",VLOOKUP(F1717,'[1]2018GoalKeeper Stats'!$A$2:$S$109,5,FALSE),VLOOKUP(F1717,'[1]2018Player Stats'!$A$2:$AB$830,5,FALSE))</f>
        <v>21</v>
      </c>
      <c r="M1717">
        <f>IF(G1717="GK",VLOOKUP(F1717,'[1]2018GoalKeeper Stats'!$A$2:$S$109,6,FALSE),VLOOKUP(F1717,'[1]2018Player Stats'!$A$2:$AB$830,6,FALSE))</f>
        <v>1867</v>
      </c>
      <c r="N1717">
        <f>IF(G1717="GK",VLOOKUP(F1717,'[1]2018GoalKeeper Stats'!$A$2:$S$109,7,FALSE),VLOOKUP(F1717,'[1]2018Player Stats'!$A$2:$AB$830,7,FALSE))</f>
        <v>2</v>
      </c>
      <c r="O1717">
        <f>IF(G1717="GK",VLOOKUP(F1717,'[1]2018GoalKeeper Stats'!$A$2:$S$109,8,FALSE),VLOOKUP(F1717,'[1]2018Player Stats'!$A$2:$AB$830,8,FALSE))</f>
        <v>4</v>
      </c>
      <c r="P1717">
        <f>IF(G1717="GK",VLOOKUP(F1717,'[1]2018GoalKeeper Stats'!$A$2:$S$109,9,FALSE),VLOOKUP(F1717,'[1]2018Player Stats'!$A$2:$AB$830,9,FALSE))</f>
        <v>56</v>
      </c>
      <c r="Q1717">
        <f>IF(G1717="GK",VLOOKUP(F1717,'[1]2018GoalKeeper Stats'!$A$2:$S$109,10,FALSE),VLOOKUP(F1717,'[1]2018Player Stats'!$A$2:$AB$830,10,FALSE))</f>
        <v>15</v>
      </c>
      <c r="R1717">
        <f>IF(G1717="GK",VLOOKUP(F1717,'[1]2018GoalKeeper Stats'!$A$2:$S$109,11,FALSE),VLOOKUP(F1717,'[1]2018Player Stats'!$A$2:$AB$830,11,FALSE))</f>
        <v>1</v>
      </c>
      <c r="S1717" t="str">
        <f>IF(G1717="GK",VLOOKUP(F1717,'[1]2018GoalKeeper Stats'!$A$2:$S$109,12,FALSE),VLOOKUP(F1717,'[1]2018Player Stats'!$A$2:$AB$830,12,FALSE))</f>
        <v>0/1</v>
      </c>
      <c r="T1717">
        <f>IF(G1717="GK",VLOOKUP(F1717,'[1]2018GoalKeeper Stats'!$A$2:$S$109,13,FALSE),VLOOKUP(F1717,'[1]2018Player Stats'!$A$2:$AB$830,13,FALSE))</f>
        <v>2</v>
      </c>
      <c r="U1717">
        <f>IF(G1717="GK",VLOOKUP(F1717,'[1]2018GoalKeeper Stats'!$A$2:$S$109,14,FALSE),VLOOKUP(F1717,'[1]2018Player Stats'!$A$2:$AB$830,14,FALSE))</f>
        <v>0</v>
      </c>
      <c r="V1717">
        <f>IF(G1717="GK",VLOOKUP(F1717,'[1]2018GoalKeeper Stats'!$A$2:$S$109,15,FALSE),VLOOKUP(F1717,'[1]2018Player Stats'!$A$2:$AB$830,15,FALSE))</f>
        <v>0.1</v>
      </c>
      <c r="W1717">
        <f>IF(G1717="GK",VLOOKUP(F1717,'[1]2018GoalKeeper Stats'!$A$2:$S$109,16,FALSE),VLOOKUP(F1717,'[1]2018Player Stats'!$A$2:$AB$830,16,FALSE))</f>
        <v>3.6</v>
      </c>
      <c r="X1717">
        <f>IF(G1717="GK",VLOOKUP(F1717,'[1]2018GoalKeeper Stats'!$A$2:$S$109,17,FALSE),VLOOKUP(F1717,'[1]2018Player Stats'!$A$2:$AB$830,17,FALSE))</f>
        <v>1</v>
      </c>
      <c r="Y1717">
        <f>IF(G1717="GK",VLOOKUP(F1717,'[1]2018GoalKeeper Stats'!$A$2:$S$109,18,FALSE),VLOOKUP(F1717,'[1]2018Player Stats'!$A$2:$AB$830,18,FALSE))</f>
        <v>4</v>
      </c>
      <c r="Z1717">
        <f>IF(G1717="GK",VLOOKUP(F1717,'[1]2018GoalKeeper Stats'!$A$2:$S$109,19,FALSE),VLOOKUP(F1717,'[1]2018Player Stats'!$A$2:$AB$830,19,FALSE))</f>
        <v>0</v>
      </c>
      <c r="AA1717">
        <f>IF(G1717="GK",VLOOKUP(F1717,'[1]2018GoalKeeper Stats'!$A$2:$S$109,20,FALSE),VLOOKUP(F1717,'[1]2018Player Stats'!$A$2:$AB$830,20,FALSE))</f>
        <v>0.19</v>
      </c>
      <c r="AB1717">
        <f>IF(G1717="GK",VLOOKUP(F1717,'[1]2018GoalKeeper Stats'!$A$2:$S$109,21,FALSE),VLOOKUP(F1717,'[1]2018Player Stats'!$A$2:$AB$830,21,FALSE))</f>
        <v>16</v>
      </c>
      <c r="AC1717">
        <f>IF(G1717="GK",VLOOKUP(F1717,'[1]2018GoalKeeper Stats'!$A$2:$S$109,2,FALSE),VLOOKUP(F1717,'[1]2018Player Stats'!$A$2:$AB$830,22,FALSE))</f>
        <v>21</v>
      </c>
      <c r="AD1717">
        <f>IF(G1717="GK",VLOOKUP(F1717,'[1]2018GoalKeeper Stats'!$A$2:$S$109,23,FALSE),VLOOKUP(F1717,'[1]2018Player Stats'!$A$2:$AB$830,23,FALSE))</f>
        <v>17</v>
      </c>
      <c r="AE1717">
        <f>IF(G1717="GK",VLOOKUP(F1717,'[1]2018GoalKeeper Stats'!$A$2:$S$109,24,FALSE),VLOOKUP(F1717,'[1]2018Player Stats'!$A$2:$AB$830,24,FALSE))</f>
        <v>0</v>
      </c>
      <c r="AF1717">
        <f>IF(G1717="GK",VLOOKUP(F1717,'[1]2018GoalKeeper Stats'!$A$2:$S$109,25,FALSE),VLOOKUP(F1717,'[1]2018Player Stats'!$A$2:$AB$830,25,FALSE))</f>
        <v>0</v>
      </c>
      <c r="AG1717">
        <f>IF(G1717="GK",VLOOKUP(F1717,'[1]2018GoalKeeper Stats'!$A$2:$S$109,26,FALSE),VLOOKUP(F1717,'[1]2018Player Stats'!$A$2:$AB$830,26,FALSE))</f>
        <v>26.79</v>
      </c>
      <c r="AH1717" s="51">
        <v>2018</v>
      </c>
      <c r="AI1717" s="51">
        <v>34</v>
      </c>
      <c r="AJ1717" s="51">
        <v>440</v>
      </c>
      <c r="AK1717" s="51">
        <v>483</v>
      </c>
      <c r="AL1717" s="51">
        <v>41</v>
      </c>
      <c r="AM1717" s="51">
        <v>72</v>
      </c>
      <c r="AN1717" s="51">
        <v>-31</v>
      </c>
      <c r="AO1717" s="52">
        <v>45.71</v>
      </c>
      <c r="AP1717" s="52">
        <v>64.25</v>
      </c>
      <c r="AQ1717" s="52">
        <v>-18.55</v>
      </c>
      <c r="AR1717" s="52">
        <v>-12.45</v>
      </c>
      <c r="AS1717" s="51">
        <v>28</v>
      </c>
      <c r="AT1717" s="52">
        <v>35.43</v>
      </c>
    </row>
    <row r="1718" spans="1:46">
      <c r="A1718">
        <v>2018</v>
      </c>
      <c r="B1718" t="s">
        <v>196</v>
      </c>
      <c r="C1718" t="s">
        <v>196</v>
      </c>
      <c r="D1718" t="s">
        <v>1933</v>
      </c>
      <c r="E1718" t="s">
        <v>1934</v>
      </c>
      <c r="F1718" t="str">
        <f t="shared" si="27"/>
        <v>Kelvin Leerdam</v>
      </c>
      <c r="G1718" t="s">
        <v>893</v>
      </c>
      <c r="H1718" s="143">
        <v>575000</v>
      </c>
      <c r="I1718" s="143">
        <v>500000</v>
      </c>
      <c r="J1718" t="str">
        <f>IF(G1718="GK",VLOOKUP(F1718,'[1]2018GoalKeeper Stats'!$A$2:$S$109,2,FALSE),VLOOKUP(F1718,'[1]2018Player Stats'!$A$2:$AB$830,2,FALSE))</f>
        <v>SEA</v>
      </c>
      <c r="K1718">
        <f>IF(G1718="GK",VLOOKUP(F1718,'[1]2018GoalKeeper Stats'!$A$2:$S$109,4,FALSE),VLOOKUP(F1718,'[1]2018Player Stats'!$A$2:$AB$830,4,FALSE))</f>
        <v>26</v>
      </c>
      <c r="L1718">
        <f>IF(G1718="GK",VLOOKUP(F1718,'[1]2018GoalKeeper Stats'!$A$2:$S$109,5,FALSE),VLOOKUP(F1718,'[1]2018Player Stats'!$A$2:$AB$830,5,FALSE))</f>
        <v>24</v>
      </c>
      <c r="M1718">
        <f>IF(G1718="GK",VLOOKUP(F1718,'[1]2018GoalKeeper Stats'!$A$2:$S$109,6,FALSE),VLOOKUP(F1718,'[1]2018Player Stats'!$A$2:$AB$830,6,FALSE))</f>
        <v>1967</v>
      </c>
      <c r="N1718">
        <f>IF(G1718="GK",VLOOKUP(F1718,'[1]2018GoalKeeper Stats'!$A$2:$S$109,7,FALSE),VLOOKUP(F1718,'[1]2018Player Stats'!$A$2:$AB$830,7,FALSE))</f>
        <v>0</v>
      </c>
      <c r="O1718">
        <f>IF(G1718="GK",VLOOKUP(F1718,'[1]2018GoalKeeper Stats'!$A$2:$S$109,8,FALSE),VLOOKUP(F1718,'[1]2018Player Stats'!$A$2:$AB$830,8,FALSE))</f>
        <v>5</v>
      </c>
      <c r="P1718">
        <f>IF(G1718="GK",VLOOKUP(F1718,'[1]2018GoalKeeper Stats'!$A$2:$S$109,9,FALSE),VLOOKUP(F1718,'[1]2018Player Stats'!$A$2:$AB$830,9,FALSE))</f>
        <v>11</v>
      </c>
      <c r="Q1718">
        <f>IF(G1718="GK",VLOOKUP(F1718,'[1]2018GoalKeeper Stats'!$A$2:$S$109,10,FALSE),VLOOKUP(F1718,'[1]2018Player Stats'!$A$2:$AB$830,10,FALSE))</f>
        <v>2</v>
      </c>
      <c r="R1718">
        <f>IF(G1718="GK",VLOOKUP(F1718,'[1]2018GoalKeeper Stats'!$A$2:$S$109,11,FALSE),VLOOKUP(F1718,'[1]2018Player Stats'!$A$2:$AB$830,11,FALSE))</f>
        <v>0</v>
      </c>
      <c r="S1718" t="str">
        <f>IF(G1718="GK",VLOOKUP(F1718,'[1]2018GoalKeeper Stats'!$A$2:$S$109,12,FALSE),VLOOKUP(F1718,'[1]2018Player Stats'!$A$2:$AB$830,12,FALSE))</f>
        <v>0/0</v>
      </c>
      <c r="T1718">
        <f>IF(G1718="GK",VLOOKUP(F1718,'[1]2018GoalKeeper Stats'!$A$2:$S$109,13,FALSE),VLOOKUP(F1718,'[1]2018Player Stats'!$A$2:$AB$830,13,FALSE))</f>
        <v>0</v>
      </c>
      <c r="U1718">
        <f>IF(G1718="GK",VLOOKUP(F1718,'[1]2018GoalKeeper Stats'!$A$2:$S$109,14,FALSE),VLOOKUP(F1718,'[1]2018Player Stats'!$A$2:$AB$830,14,FALSE))</f>
        <v>0</v>
      </c>
      <c r="V1718">
        <f>IF(G1718="GK",VLOOKUP(F1718,'[1]2018GoalKeeper Stats'!$A$2:$S$109,15,FALSE),VLOOKUP(F1718,'[1]2018Player Stats'!$A$2:$AB$830,15,FALSE))</f>
        <v>0</v>
      </c>
      <c r="W1718">
        <f>IF(G1718="GK",VLOOKUP(F1718,'[1]2018GoalKeeper Stats'!$A$2:$S$109,16,FALSE),VLOOKUP(F1718,'[1]2018Player Stats'!$A$2:$AB$830,16,FALSE))</f>
        <v>0</v>
      </c>
      <c r="X1718">
        <f>IF(G1718="GK",VLOOKUP(F1718,'[1]2018GoalKeeper Stats'!$A$2:$S$109,17,FALSE),VLOOKUP(F1718,'[1]2018Player Stats'!$A$2:$AB$830,17,FALSE))</f>
        <v>1</v>
      </c>
      <c r="Y1718">
        <f>IF(G1718="GK",VLOOKUP(F1718,'[1]2018GoalKeeper Stats'!$A$2:$S$109,18,FALSE),VLOOKUP(F1718,'[1]2018Player Stats'!$A$2:$AB$830,18,FALSE))</f>
        <v>2</v>
      </c>
      <c r="Z1718">
        <f>IF(G1718="GK",VLOOKUP(F1718,'[1]2018GoalKeeper Stats'!$A$2:$S$109,19,FALSE),VLOOKUP(F1718,'[1]2018Player Stats'!$A$2:$AB$830,19,FALSE))</f>
        <v>3</v>
      </c>
      <c r="AA1718">
        <f>IF(G1718="GK",VLOOKUP(F1718,'[1]2018GoalKeeper Stats'!$A$2:$S$109,20,FALSE),VLOOKUP(F1718,'[1]2018Player Stats'!$A$2:$AB$830,20,FALSE))</f>
        <v>0.23</v>
      </c>
      <c r="AB1718">
        <f>IF(G1718="GK",VLOOKUP(F1718,'[1]2018GoalKeeper Stats'!$A$2:$S$109,21,FALSE),VLOOKUP(F1718,'[1]2018Player Stats'!$A$2:$AB$830,21,FALSE))</f>
        <v>19</v>
      </c>
      <c r="AC1718">
        <f>IF(G1718="GK",VLOOKUP(F1718,'[1]2018GoalKeeper Stats'!$A$2:$S$109,2,FALSE),VLOOKUP(F1718,'[1]2018Player Stats'!$A$2:$AB$830,22,FALSE))</f>
        <v>6</v>
      </c>
      <c r="AD1718">
        <f>IF(G1718="GK",VLOOKUP(F1718,'[1]2018GoalKeeper Stats'!$A$2:$S$109,23,FALSE),VLOOKUP(F1718,'[1]2018Player Stats'!$A$2:$AB$830,23,FALSE))</f>
        <v>0</v>
      </c>
      <c r="AE1718">
        <f>IF(G1718="GK",VLOOKUP(F1718,'[1]2018GoalKeeper Stats'!$A$2:$S$109,24,FALSE),VLOOKUP(F1718,'[1]2018Player Stats'!$A$2:$AB$830,24,FALSE))</f>
        <v>4</v>
      </c>
      <c r="AF1718">
        <f>IF(G1718="GK",VLOOKUP(F1718,'[1]2018GoalKeeper Stats'!$A$2:$S$109,25,FALSE),VLOOKUP(F1718,'[1]2018Player Stats'!$A$2:$AB$830,25,FALSE))</f>
        <v>1</v>
      </c>
      <c r="AG1718">
        <f>IF(G1718="GK",VLOOKUP(F1718,'[1]2018GoalKeeper Stats'!$A$2:$S$109,26,FALSE),VLOOKUP(F1718,'[1]2018Player Stats'!$A$2:$AB$830,26,FALSE))</f>
        <v>18.18</v>
      </c>
      <c r="AH1718" s="51">
        <v>2018</v>
      </c>
      <c r="AI1718" s="51">
        <v>34</v>
      </c>
      <c r="AJ1718" s="51">
        <v>430</v>
      </c>
      <c r="AK1718" s="51">
        <v>455</v>
      </c>
      <c r="AL1718" s="51">
        <v>49</v>
      </c>
      <c r="AM1718" s="51">
        <v>36</v>
      </c>
      <c r="AN1718" s="51">
        <v>13</v>
      </c>
      <c r="AO1718" s="52">
        <v>44.48</v>
      </c>
      <c r="AP1718" s="52">
        <v>47.97</v>
      </c>
      <c r="AQ1718" s="52">
        <v>-3.49</v>
      </c>
      <c r="AR1718" s="52">
        <v>16.489999999999998</v>
      </c>
      <c r="AS1718" s="51">
        <v>59</v>
      </c>
      <c r="AT1718" s="52">
        <v>44.53</v>
      </c>
    </row>
    <row r="1719" spans="1:46">
      <c r="A1719">
        <v>2018</v>
      </c>
      <c r="B1719" t="s">
        <v>193</v>
      </c>
      <c r="C1719" t="s">
        <v>193</v>
      </c>
      <c r="D1719" t="s">
        <v>947</v>
      </c>
      <c r="E1719" t="s">
        <v>1211</v>
      </c>
      <c r="F1719" t="str">
        <f t="shared" si="27"/>
        <v>Diego Chara</v>
      </c>
      <c r="G1719" t="s">
        <v>860</v>
      </c>
      <c r="H1719" s="143">
        <v>572000</v>
      </c>
      <c r="I1719" s="143">
        <v>550000</v>
      </c>
      <c r="J1719" t="str">
        <f>IF(G1719="GK",VLOOKUP(F1719,'[1]2018GoalKeeper Stats'!$A$2:$S$109,2,FALSE),VLOOKUP(F1719,'[1]2018Player Stats'!$A$2:$AB$830,2,FALSE))</f>
        <v>POR</v>
      </c>
      <c r="K1719">
        <f>IF(G1719="GK",VLOOKUP(F1719,'[1]2018GoalKeeper Stats'!$A$2:$S$109,4,FALSE),VLOOKUP(F1719,'[1]2018Player Stats'!$A$2:$AB$830,4,FALSE))</f>
        <v>27</v>
      </c>
      <c r="L1719">
        <f>IF(G1719="GK",VLOOKUP(F1719,'[1]2018GoalKeeper Stats'!$A$2:$S$109,5,FALSE),VLOOKUP(F1719,'[1]2018Player Stats'!$A$2:$AB$830,5,FALSE))</f>
        <v>26</v>
      </c>
      <c r="M1719">
        <f>IF(G1719="GK",VLOOKUP(F1719,'[1]2018GoalKeeper Stats'!$A$2:$S$109,6,FALSE),VLOOKUP(F1719,'[1]2018Player Stats'!$A$2:$AB$830,6,FALSE))</f>
        <v>2385</v>
      </c>
      <c r="N1719">
        <f>IF(G1719="GK",VLOOKUP(F1719,'[1]2018GoalKeeper Stats'!$A$2:$S$109,7,FALSE),VLOOKUP(F1719,'[1]2018Player Stats'!$A$2:$AB$830,7,FALSE))</f>
        <v>2</v>
      </c>
      <c r="O1719">
        <f>IF(G1719="GK",VLOOKUP(F1719,'[1]2018GoalKeeper Stats'!$A$2:$S$109,8,FALSE),VLOOKUP(F1719,'[1]2018Player Stats'!$A$2:$AB$830,8,FALSE))</f>
        <v>0</v>
      </c>
      <c r="P1719">
        <f>IF(G1719="GK",VLOOKUP(F1719,'[1]2018GoalKeeper Stats'!$A$2:$S$109,9,FALSE),VLOOKUP(F1719,'[1]2018Player Stats'!$A$2:$AB$830,9,FALSE))</f>
        <v>8</v>
      </c>
      <c r="Q1719">
        <f>IF(G1719="GK",VLOOKUP(F1719,'[1]2018GoalKeeper Stats'!$A$2:$S$109,10,FALSE),VLOOKUP(F1719,'[1]2018Player Stats'!$A$2:$AB$830,10,FALSE))</f>
        <v>3</v>
      </c>
      <c r="R1719">
        <f>IF(G1719="GK",VLOOKUP(F1719,'[1]2018GoalKeeper Stats'!$A$2:$S$109,11,FALSE),VLOOKUP(F1719,'[1]2018Player Stats'!$A$2:$AB$830,11,FALSE))</f>
        <v>1</v>
      </c>
      <c r="S1719" t="str">
        <f>IF(G1719="GK",VLOOKUP(F1719,'[1]2018GoalKeeper Stats'!$A$2:$S$109,12,FALSE),VLOOKUP(F1719,'[1]2018Player Stats'!$A$2:$AB$830,12,FALSE))</f>
        <v>0/0</v>
      </c>
      <c r="T1719">
        <f>IF(G1719="GK",VLOOKUP(F1719,'[1]2018GoalKeeper Stats'!$A$2:$S$109,13,FALSE),VLOOKUP(F1719,'[1]2018Player Stats'!$A$2:$AB$830,13,FALSE))</f>
        <v>2</v>
      </c>
      <c r="U1719">
        <f>IF(G1719="GK",VLOOKUP(F1719,'[1]2018GoalKeeper Stats'!$A$2:$S$109,14,FALSE),VLOOKUP(F1719,'[1]2018Player Stats'!$A$2:$AB$830,14,FALSE))</f>
        <v>0</v>
      </c>
      <c r="V1719">
        <f>IF(G1719="GK",VLOOKUP(F1719,'[1]2018GoalKeeper Stats'!$A$2:$S$109,15,FALSE),VLOOKUP(F1719,'[1]2018Player Stats'!$A$2:$AB$830,15,FALSE))</f>
        <v>0.08</v>
      </c>
      <c r="W1719">
        <f>IF(G1719="GK",VLOOKUP(F1719,'[1]2018GoalKeeper Stats'!$A$2:$S$109,16,FALSE),VLOOKUP(F1719,'[1]2018Player Stats'!$A$2:$AB$830,16,FALSE))</f>
        <v>25</v>
      </c>
      <c r="X1719">
        <f>IF(G1719="GK",VLOOKUP(F1719,'[1]2018GoalKeeper Stats'!$A$2:$S$109,17,FALSE),VLOOKUP(F1719,'[1]2018Player Stats'!$A$2:$AB$830,17,FALSE))</f>
        <v>0</v>
      </c>
      <c r="Y1719">
        <f>IF(G1719="GK",VLOOKUP(F1719,'[1]2018GoalKeeper Stats'!$A$2:$S$109,18,FALSE),VLOOKUP(F1719,'[1]2018Player Stats'!$A$2:$AB$830,18,FALSE))</f>
        <v>0</v>
      </c>
      <c r="Z1719">
        <f>IF(G1719="GK",VLOOKUP(F1719,'[1]2018GoalKeeper Stats'!$A$2:$S$109,19,FALSE),VLOOKUP(F1719,'[1]2018Player Stats'!$A$2:$AB$830,19,FALSE))</f>
        <v>0</v>
      </c>
      <c r="AA1719">
        <f>IF(G1719="GK",VLOOKUP(F1719,'[1]2018GoalKeeper Stats'!$A$2:$S$109,20,FALSE),VLOOKUP(F1719,'[1]2018Player Stats'!$A$2:$AB$830,20,FALSE))</f>
        <v>0</v>
      </c>
      <c r="AB1719">
        <f>IF(G1719="GK",VLOOKUP(F1719,'[1]2018GoalKeeper Stats'!$A$2:$S$109,21,FALSE),VLOOKUP(F1719,'[1]2018Player Stats'!$A$2:$AB$830,21,FALSE))</f>
        <v>67</v>
      </c>
      <c r="AC1719">
        <f>IF(G1719="GK",VLOOKUP(F1719,'[1]2018GoalKeeper Stats'!$A$2:$S$109,2,FALSE),VLOOKUP(F1719,'[1]2018Player Stats'!$A$2:$AB$830,22,FALSE))</f>
        <v>64</v>
      </c>
      <c r="AD1719">
        <f>IF(G1719="GK",VLOOKUP(F1719,'[1]2018GoalKeeper Stats'!$A$2:$S$109,23,FALSE),VLOOKUP(F1719,'[1]2018Player Stats'!$A$2:$AB$830,23,FALSE))</f>
        <v>0</v>
      </c>
      <c r="AE1719">
        <f>IF(G1719="GK",VLOOKUP(F1719,'[1]2018GoalKeeper Stats'!$A$2:$S$109,24,FALSE),VLOOKUP(F1719,'[1]2018Player Stats'!$A$2:$AB$830,24,FALSE))</f>
        <v>11</v>
      </c>
      <c r="AF1719">
        <f>IF(G1719="GK",VLOOKUP(F1719,'[1]2018GoalKeeper Stats'!$A$2:$S$109,25,FALSE),VLOOKUP(F1719,'[1]2018Player Stats'!$A$2:$AB$830,25,FALSE))</f>
        <v>0</v>
      </c>
      <c r="AG1719">
        <f>IF(G1719="GK",VLOOKUP(F1719,'[1]2018GoalKeeper Stats'!$A$2:$S$109,26,FALSE),VLOOKUP(F1719,'[1]2018Player Stats'!$A$2:$AB$830,26,FALSE))</f>
        <v>37.5</v>
      </c>
      <c r="AH1719" s="51">
        <v>2018</v>
      </c>
      <c r="AI1719" s="51">
        <v>34</v>
      </c>
      <c r="AJ1719" s="51">
        <v>466</v>
      </c>
      <c r="AK1719" s="51">
        <v>452</v>
      </c>
      <c r="AL1719" s="51">
        <v>52</v>
      </c>
      <c r="AM1719" s="51">
        <v>45</v>
      </c>
      <c r="AN1719" s="51">
        <v>7</v>
      </c>
      <c r="AO1719" s="52">
        <v>54.16</v>
      </c>
      <c r="AP1719" s="52">
        <v>47.2</v>
      </c>
      <c r="AQ1719" s="52">
        <v>6.96</v>
      </c>
      <c r="AR1719" s="52">
        <v>0.04</v>
      </c>
      <c r="AS1719" s="51">
        <v>54</v>
      </c>
      <c r="AT1719" s="52">
        <v>50.85</v>
      </c>
    </row>
    <row r="1720" spans="1:46">
      <c r="A1720">
        <v>2018</v>
      </c>
      <c r="B1720" t="s">
        <v>896</v>
      </c>
      <c r="C1720" t="s">
        <v>896</v>
      </c>
      <c r="D1720" t="s">
        <v>1922</v>
      </c>
      <c r="E1720" t="s">
        <v>1923</v>
      </c>
      <c r="F1720" t="str">
        <f t="shared" si="27"/>
        <v>Florian Jungwirth</v>
      </c>
      <c r="G1720" t="s">
        <v>1044</v>
      </c>
      <c r="H1720" s="143">
        <v>566671</v>
      </c>
      <c r="I1720" s="143">
        <v>500004</v>
      </c>
      <c r="J1720" t="str">
        <f>IF(G1720="GK",VLOOKUP(F1720,'[1]2018GoalKeeper Stats'!$A$2:$S$109,2,FALSE),VLOOKUP(F1720,'[1]2018Player Stats'!$A$2:$AB$830,2,FALSE))</f>
        <v>SJ</v>
      </c>
      <c r="K1720">
        <f>IF(G1720="GK",VLOOKUP(F1720,'[1]2018GoalKeeper Stats'!$A$2:$S$109,4,FALSE),VLOOKUP(F1720,'[1]2018Player Stats'!$A$2:$AB$830,4,FALSE))</f>
        <v>31</v>
      </c>
      <c r="L1720">
        <f>IF(G1720="GK",VLOOKUP(F1720,'[1]2018GoalKeeper Stats'!$A$2:$S$109,5,FALSE),VLOOKUP(F1720,'[1]2018Player Stats'!$A$2:$AB$830,5,FALSE))</f>
        <v>27</v>
      </c>
      <c r="M1720">
        <f>IF(G1720="GK",VLOOKUP(F1720,'[1]2018GoalKeeper Stats'!$A$2:$S$109,6,FALSE),VLOOKUP(F1720,'[1]2018Player Stats'!$A$2:$AB$830,6,FALSE))</f>
        <v>2400</v>
      </c>
      <c r="N1720">
        <f>IF(G1720="GK",VLOOKUP(F1720,'[1]2018GoalKeeper Stats'!$A$2:$S$109,7,FALSE),VLOOKUP(F1720,'[1]2018Player Stats'!$A$2:$AB$830,7,FALSE))</f>
        <v>3</v>
      </c>
      <c r="O1720">
        <f>IF(G1720="GK",VLOOKUP(F1720,'[1]2018GoalKeeper Stats'!$A$2:$S$109,8,FALSE),VLOOKUP(F1720,'[1]2018Player Stats'!$A$2:$AB$830,8,FALSE))</f>
        <v>4</v>
      </c>
      <c r="P1720">
        <f>IF(G1720="GK",VLOOKUP(F1720,'[1]2018GoalKeeper Stats'!$A$2:$S$109,9,FALSE),VLOOKUP(F1720,'[1]2018Player Stats'!$A$2:$AB$830,9,FALSE))</f>
        <v>17</v>
      </c>
      <c r="Q1720">
        <f>IF(G1720="GK",VLOOKUP(F1720,'[1]2018GoalKeeper Stats'!$A$2:$S$109,10,FALSE),VLOOKUP(F1720,'[1]2018Player Stats'!$A$2:$AB$830,10,FALSE))</f>
        <v>6</v>
      </c>
      <c r="R1720">
        <f>IF(G1720="GK",VLOOKUP(F1720,'[1]2018GoalKeeper Stats'!$A$2:$S$109,11,FALSE),VLOOKUP(F1720,'[1]2018Player Stats'!$A$2:$AB$830,11,FALSE))</f>
        <v>0</v>
      </c>
      <c r="S1720" t="str">
        <f>IF(G1720="GK",VLOOKUP(F1720,'[1]2018GoalKeeper Stats'!$A$2:$S$109,12,FALSE),VLOOKUP(F1720,'[1]2018Player Stats'!$A$2:$AB$830,12,FALSE))</f>
        <v>0/0</v>
      </c>
      <c r="T1720">
        <f>IF(G1720="GK",VLOOKUP(F1720,'[1]2018GoalKeeper Stats'!$A$2:$S$109,13,FALSE),VLOOKUP(F1720,'[1]2018Player Stats'!$A$2:$AB$830,13,FALSE))</f>
        <v>0</v>
      </c>
      <c r="U1720">
        <f>IF(G1720="GK",VLOOKUP(F1720,'[1]2018GoalKeeper Stats'!$A$2:$S$109,14,FALSE),VLOOKUP(F1720,'[1]2018Player Stats'!$A$2:$AB$830,14,FALSE))</f>
        <v>3</v>
      </c>
      <c r="V1720">
        <f>IF(G1720="GK",VLOOKUP(F1720,'[1]2018GoalKeeper Stats'!$A$2:$S$109,15,FALSE),VLOOKUP(F1720,'[1]2018Player Stats'!$A$2:$AB$830,15,FALSE))</f>
        <v>0.11</v>
      </c>
      <c r="W1720">
        <f>IF(G1720="GK",VLOOKUP(F1720,'[1]2018GoalKeeper Stats'!$A$2:$S$109,16,FALSE),VLOOKUP(F1720,'[1]2018Player Stats'!$A$2:$AB$830,16,FALSE))</f>
        <v>17.600000000000001</v>
      </c>
      <c r="X1720">
        <f>IF(G1720="GK",VLOOKUP(F1720,'[1]2018GoalKeeper Stats'!$A$2:$S$109,17,FALSE),VLOOKUP(F1720,'[1]2018Player Stats'!$A$2:$AB$830,17,FALSE))</f>
        <v>0</v>
      </c>
      <c r="Y1720">
        <f>IF(G1720="GK",VLOOKUP(F1720,'[1]2018GoalKeeper Stats'!$A$2:$S$109,18,FALSE),VLOOKUP(F1720,'[1]2018Player Stats'!$A$2:$AB$830,18,FALSE))</f>
        <v>2</v>
      </c>
      <c r="Z1720">
        <f>IF(G1720="GK",VLOOKUP(F1720,'[1]2018GoalKeeper Stats'!$A$2:$S$109,19,FALSE),VLOOKUP(F1720,'[1]2018Player Stats'!$A$2:$AB$830,19,FALSE))</f>
        <v>2</v>
      </c>
      <c r="AA1720">
        <f>IF(G1720="GK",VLOOKUP(F1720,'[1]2018GoalKeeper Stats'!$A$2:$S$109,20,FALSE),VLOOKUP(F1720,'[1]2018Player Stats'!$A$2:$AB$830,20,FALSE))</f>
        <v>0.15</v>
      </c>
      <c r="AB1720">
        <f>IF(G1720="GK",VLOOKUP(F1720,'[1]2018GoalKeeper Stats'!$A$2:$S$109,21,FALSE),VLOOKUP(F1720,'[1]2018Player Stats'!$A$2:$AB$830,21,FALSE))</f>
        <v>28</v>
      </c>
      <c r="AC1720">
        <f>IF(G1720="GK",VLOOKUP(F1720,'[1]2018GoalKeeper Stats'!$A$2:$S$109,2,FALSE),VLOOKUP(F1720,'[1]2018Player Stats'!$A$2:$AB$830,22,FALSE))</f>
        <v>46</v>
      </c>
      <c r="AD1720">
        <f>IF(G1720="GK",VLOOKUP(F1720,'[1]2018GoalKeeper Stats'!$A$2:$S$109,23,FALSE),VLOOKUP(F1720,'[1]2018Player Stats'!$A$2:$AB$830,23,FALSE))</f>
        <v>0</v>
      </c>
      <c r="AE1720">
        <f>IF(G1720="GK",VLOOKUP(F1720,'[1]2018GoalKeeper Stats'!$A$2:$S$109,24,FALSE),VLOOKUP(F1720,'[1]2018Player Stats'!$A$2:$AB$830,24,FALSE))</f>
        <v>4</v>
      </c>
      <c r="AF1720">
        <f>IF(G1720="GK",VLOOKUP(F1720,'[1]2018GoalKeeper Stats'!$A$2:$S$109,25,FALSE),VLOOKUP(F1720,'[1]2018Player Stats'!$A$2:$AB$830,25,FALSE))</f>
        <v>0</v>
      </c>
      <c r="AG1720">
        <f>IF(G1720="GK",VLOOKUP(F1720,'[1]2018GoalKeeper Stats'!$A$2:$S$109,26,FALSE),VLOOKUP(F1720,'[1]2018Player Stats'!$A$2:$AB$830,26,FALSE))</f>
        <v>35.29</v>
      </c>
      <c r="AH1720" s="51">
        <v>2018</v>
      </c>
      <c r="AI1720" s="51">
        <v>34</v>
      </c>
      <c r="AJ1720" s="51">
        <v>439</v>
      </c>
      <c r="AK1720" s="51">
        <v>515</v>
      </c>
      <c r="AL1720" s="51">
        <v>47</v>
      </c>
      <c r="AM1720" s="51">
        <v>71</v>
      </c>
      <c r="AN1720" s="51">
        <v>-24</v>
      </c>
      <c r="AO1720" s="52">
        <v>47.01</v>
      </c>
      <c r="AP1720" s="52">
        <v>60.35</v>
      </c>
      <c r="AQ1720" s="52">
        <v>-13.34</v>
      </c>
      <c r="AR1720" s="52">
        <v>-10.66</v>
      </c>
      <c r="AS1720" s="51">
        <v>21</v>
      </c>
      <c r="AT1720" s="52">
        <v>38.520000000000003</v>
      </c>
    </row>
    <row r="1721" spans="1:46">
      <c r="A1721">
        <v>2018</v>
      </c>
      <c r="B1721" t="s">
        <v>211</v>
      </c>
      <c r="C1721" t="s">
        <v>173</v>
      </c>
      <c r="D1721" t="s">
        <v>1239</v>
      </c>
      <c r="E1721" t="s">
        <v>1981</v>
      </c>
      <c r="F1721" t="str">
        <f t="shared" si="27"/>
        <v>Alexander Callens</v>
      </c>
      <c r="G1721" t="s">
        <v>893</v>
      </c>
      <c r="H1721" s="143">
        <v>564000</v>
      </c>
      <c r="I1721" s="143">
        <v>500000</v>
      </c>
      <c r="J1721" t="str">
        <f>IF(G1721="GK",VLOOKUP(F1721,'[1]2018GoalKeeper Stats'!$A$2:$S$109,2,FALSE),VLOOKUP(F1721,'[1]2018Player Stats'!$A$2:$AB$830,2,FALSE))</f>
        <v>NYC</v>
      </c>
      <c r="K1721">
        <f>IF(G1721="GK",VLOOKUP(F1721,'[1]2018GoalKeeper Stats'!$A$2:$S$109,4,FALSE),VLOOKUP(F1721,'[1]2018Player Stats'!$A$2:$AB$830,4,FALSE))</f>
        <v>31</v>
      </c>
      <c r="L1721">
        <f>IF(G1721="GK",VLOOKUP(F1721,'[1]2018GoalKeeper Stats'!$A$2:$S$109,5,FALSE),VLOOKUP(F1721,'[1]2018Player Stats'!$A$2:$AB$830,5,FALSE))</f>
        <v>31</v>
      </c>
      <c r="M1721">
        <f>IF(G1721="GK",VLOOKUP(F1721,'[1]2018GoalKeeper Stats'!$A$2:$S$109,6,FALSE),VLOOKUP(F1721,'[1]2018Player Stats'!$A$2:$AB$830,6,FALSE))</f>
        <v>2750</v>
      </c>
      <c r="N1721">
        <f>IF(G1721="GK",VLOOKUP(F1721,'[1]2018GoalKeeper Stats'!$A$2:$S$109,7,FALSE),VLOOKUP(F1721,'[1]2018Player Stats'!$A$2:$AB$830,7,FALSE))</f>
        <v>1</v>
      </c>
      <c r="O1721">
        <f>IF(G1721="GK",VLOOKUP(F1721,'[1]2018GoalKeeper Stats'!$A$2:$S$109,8,FALSE),VLOOKUP(F1721,'[1]2018Player Stats'!$A$2:$AB$830,8,FALSE))</f>
        <v>0</v>
      </c>
      <c r="P1721">
        <f>IF(G1721="GK",VLOOKUP(F1721,'[1]2018GoalKeeper Stats'!$A$2:$S$109,9,FALSE),VLOOKUP(F1721,'[1]2018Player Stats'!$A$2:$AB$830,9,FALSE))</f>
        <v>21</v>
      </c>
      <c r="Q1721">
        <f>IF(G1721="GK",VLOOKUP(F1721,'[1]2018GoalKeeper Stats'!$A$2:$S$109,10,FALSE),VLOOKUP(F1721,'[1]2018Player Stats'!$A$2:$AB$830,10,FALSE))</f>
        <v>2</v>
      </c>
      <c r="R1721">
        <f>IF(G1721="GK",VLOOKUP(F1721,'[1]2018GoalKeeper Stats'!$A$2:$S$109,11,FALSE),VLOOKUP(F1721,'[1]2018Player Stats'!$A$2:$AB$830,11,FALSE))</f>
        <v>0</v>
      </c>
      <c r="S1721" t="str">
        <f>IF(G1721="GK",VLOOKUP(F1721,'[1]2018GoalKeeper Stats'!$A$2:$S$109,12,FALSE),VLOOKUP(F1721,'[1]2018Player Stats'!$A$2:$AB$830,12,FALSE))</f>
        <v>0/0</v>
      </c>
      <c r="T1721">
        <f>IF(G1721="GK",VLOOKUP(F1721,'[1]2018GoalKeeper Stats'!$A$2:$S$109,13,FALSE),VLOOKUP(F1721,'[1]2018Player Stats'!$A$2:$AB$830,13,FALSE))</f>
        <v>1</v>
      </c>
      <c r="U1721">
        <f>IF(G1721="GK",VLOOKUP(F1721,'[1]2018GoalKeeper Stats'!$A$2:$S$109,14,FALSE),VLOOKUP(F1721,'[1]2018Player Stats'!$A$2:$AB$830,14,FALSE))</f>
        <v>0</v>
      </c>
      <c r="V1721">
        <f>IF(G1721="GK",VLOOKUP(F1721,'[1]2018GoalKeeper Stats'!$A$2:$S$109,15,FALSE),VLOOKUP(F1721,'[1]2018Player Stats'!$A$2:$AB$830,15,FALSE))</f>
        <v>0.03</v>
      </c>
      <c r="W1721">
        <f>IF(G1721="GK",VLOOKUP(F1721,'[1]2018GoalKeeper Stats'!$A$2:$S$109,16,FALSE),VLOOKUP(F1721,'[1]2018Player Stats'!$A$2:$AB$830,16,FALSE))</f>
        <v>4.8</v>
      </c>
      <c r="X1721">
        <f>IF(G1721="GK",VLOOKUP(F1721,'[1]2018GoalKeeper Stats'!$A$2:$S$109,17,FALSE),VLOOKUP(F1721,'[1]2018Player Stats'!$A$2:$AB$830,17,FALSE))</f>
        <v>0</v>
      </c>
      <c r="Y1721">
        <f>IF(G1721="GK",VLOOKUP(F1721,'[1]2018GoalKeeper Stats'!$A$2:$S$109,18,FALSE),VLOOKUP(F1721,'[1]2018Player Stats'!$A$2:$AB$830,18,FALSE))</f>
        <v>0</v>
      </c>
      <c r="Z1721">
        <f>IF(G1721="GK",VLOOKUP(F1721,'[1]2018GoalKeeper Stats'!$A$2:$S$109,19,FALSE),VLOOKUP(F1721,'[1]2018Player Stats'!$A$2:$AB$830,19,FALSE))</f>
        <v>0</v>
      </c>
      <c r="AA1721">
        <f>IF(G1721="GK",VLOOKUP(F1721,'[1]2018GoalKeeper Stats'!$A$2:$S$109,20,FALSE),VLOOKUP(F1721,'[1]2018Player Stats'!$A$2:$AB$830,20,FALSE))</f>
        <v>0</v>
      </c>
      <c r="AB1721">
        <f>IF(G1721="GK",VLOOKUP(F1721,'[1]2018GoalKeeper Stats'!$A$2:$S$109,21,FALSE),VLOOKUP(F1721,'[1]2018Player Stats'!$A$2:$AB$830,21,FALSE))</f>
        <v>37</v>
      </c>
      <c r="AC1721">
        <f>IF(G1721="GK",VLOOKUP(F1721,'[1]2018GoalKeeper Stats'!$A$2:$S$109,2,FALSE),VLOOKUP(F1721,'[1]2018Player Stats'!$A$2:$AB$830,22,FALSE))</f>
        <v>30</v>
      </c>
      <c r="AD1721">
        <f>IF(G1721="GK",VLOOKUP(F1721,'[1]2018GoalKeeper Stats'!$A$2:$S$109,23,FALSE),VLOOKUP(F1721,'[1]2018Player Stats'!$A$2:$AB$830,23,FALSE))</f>
        <v>2</v>
      </c>
      <c r="AE1721">
        <f>IF(G1721="GK",VLOOKUP(F1721,'[1]2018GoalKeeper Stats'!$A$2:$S$109,24,FALSE),VLOOKUP(F1721,'[1]2018Player Stats'!$A$2:$AB$830,24,FALSE))</f>
        <v>6</v>
      </c>
      <c r="AF1721">
        <f>IF(G1721="GK",VLOOKUP(F1721,'[1]2018GoalKeeper Stats'!$A$2:$S$109,25,FALSE),VLOOKUP(F1721,'[1]2018Player Stats'!$A$2:$AB$830,25,FALSE))</f>
        <v>0</v>
      </c>
      <c r="AG1721">
        <f>IF(G1721="GK",VLOOKUP(F1721,'[1]2018GoalKeeper Stats'!$A$2:$S$109,26,FALSE),VLOOKUP(F1721,'[1]2018Player Stats'!$A$2:$AB$830,26,FALSE))</f>
        <v>9.52</v>
      </c>
      <c r="AH1721" s="51">
        <v>2018</v>
      </c>
      <c r="AI1721" s="51">
        <v>34</v>
      </c>
      <c r="AJ1721" s="51">
        <v>533</v>
      </c>
      <c r="AK1721" s="51">
        <v>420</v>
      </c>
      <c r="AL1721" s="51">
        <v>57</v>
      </c>
      <c r="AM1721" s="51">
        <v>44</v>
      </c>
      <c r="AN1721" s="51">
        <v>13</v>
      </c>
      <c r="AO1721" s="52">
        <v>56.43</v>
      </c>
      <c r="AP1721" s="52">
        <v>44.16</v>
      </c>
      <c r="AQ1721" s="52">
        <v>12.27</v>
      </c>
      <c r="AR1721" s="52">
        <v>0.73</v>
      </c>
      <c r="AS1721" s="51">
        <v>56</v>
      </c>
      <c r="AT1721" s="52">
        <v>54.42</v>
      </c>
    </row>
    <row r="1722" spans="1:46">
      <c r="A1722">
        <v>2018</v>
      </c>
      <c r="B1722" t="s">
        <v>861</v>
      </c>
      <c r="C1722" t="s">
        <v>207</v>
      </c>
      <c r="D1722" t="s">
        <v>937</v>
      </c>
      <c r="E1722" t="s">
        <v>1954</v>
      </c>
      <c r="F1722" t="str">
        <f t="shared" si="27"/>
        <v>Chris Mavinga</v>
      </c>
      <c r="G1722" t="s">
        <v>893</v>
      </c>
      <c r="H1722" s="143">
        <v>563333</v>
      </c>
      <c r="I1722" s="143">
        <v>500000</v>
      </c>
      <c r="J1722" t="str">
        <f>IF(G1722="GK",VLOOKUP(F1722,'[1]2018GoalKeeper Stats'!$A$2:$S$109,2,FALSE),VLOOKUP(F1722,'[1]2018Player Stats'!$A$2:$AB$830,2,FALSE))</f>
        <v>TOR</v>
      </c>
      <c r="K1722">
        <f>IF(G1722="GK",VLOOKUP(F1722,'[1]2018GoalKeeper Stats'!$A$2:$S$109,4,FALSE),VLOOKUP(F1722,'[1]2018Player Stats'!$A$2:$AB$830,4,FALSE))</f>
        <v>12</v>
      </c>
      <c r="L1722">
        <f>IF(G1722="GK",VLOOKUP(F1722,'[1]2018GoalKeeper Stats'!$A$2:$S$109,5,FALSE),VLOOKUP(F1722,'[1]2018Player Stats'!$A$2:$AB$830,5,FALSE))</f>
        <v>11</v>
      </c>
      <c r="M1722">
        <f>IF(G1722="GK",VLOOKUP(F1722,'[1]2018GoalKeeper Stats'!$A$2:$S$109,6,FALSE),VLOOKUP(F1722,'[1]2018Player Stats'!$A$2:$AB$830,6,FALSE))</f>
        <v>935</v>
      </c>
      <c r="N1722">
        <f>IF(G1722="GK",VLOOKUP(F1722,'[1]2018GoalKeeper Stats'!$A$2:$S$109,7,FALSE),VLOOKUP(F1722,'[1]2018Player Stats'!$A$2:$AB$830,7,FALSE))</f>
        <v>0</v>
      </c>
      <c r="O1722">
        <f>IF(G1722="GK",VLOOKUP(F1722,'[1]2018GoalKeeper Stats'!$A$2:$S$109,8,FALSE),VLOOKUP(F1722,'[1]2018Player Stats'!$A$2:$AB$830,8,FALSE))</f>
        <v>0</v>
      </c>
      <c r="P1722">
        <f>IF(G1722="GK",VLOOKUP(F1722,'[1]2018GoalKeeper Stats'!$A$2:$S$109,9,FALSE),VLOOKUP(F1722,'[1]2018Player Stats'!$A$2:$AB$830,9,FALSE))</f>
        <v>2</v>
      </c>
      <c r="Q1722">
        <f>IF(G1722="GK",VLOOKUP(F1722,'[1]2018GoalKeeper Stats'!$A$2:$S$109,10,FALSE),VLOOKUP(F1722,'[1]2018Player Stats'!$A$2:$AB$830,10,FALSE))</f>
        <v>0</v>
      </c>
      <c r="R1722">
        <f>IF(G1722="GK",VLOOKUP(F1722,'[1]2018GoalKeeper Stats'!$A$2:$S$109,11,FALSE),VLOOKUP(F1722,'[1]2018Player Stats'!$A$2:$AB$830,11,FALSE))</f>
        <v>0</v>
      </c>
      <c r="S1722" t="str">
        <f>IF(G1722="GK",VLOOKUP(F1722,'[1]2018GoalKeeper Stats'!$A$2:$S$109,12,FALSE),VLOOKUP(F1722,'[1]2018Player Stats'!$A$2:$AB$830,12,FALSE))</f>
        <v>0/0</v>
      </c>
      <c r="T1722">
        <f>IF(G1722="GK",VLOOKUP(F1722,'[1]2018GoalKeeper Stats'!$A$2:$S$109,13,FALSE),VLOOKUP(F1722,'[1]2018Player Stats'!$A$2:$AB$830,13,FALSE))</f>
        <v>0</v>
      </c>
      <c r="U1722">
        <f>IF(G1722="GK",VLOOKUP(F1722,'[1]2018GoalKeeper Stats'!$A$2:$S$109,14,FALSE),VLOOKUP(F1722,'[1]2018Player Stats'!$A$2:$AB$830,14,FALSE))</f>
        <v>0</v>
      </c>
      <c r="V1722">
        <f>IF(G1722="GK",VLOOKUP(F1722,'[1]2018GoalKeeper Stats'!$A$2:$S$109,15,FALSE),VLOOKUP(F1722,'[1]2018Player Stats'!$A$2:$AB$830,15,FALSE))</f>
        <v>0</v>
      </c>
      <c r="W1722">
        <f>IF(G1722="GK",VLOOKUP(F1722,'[1]2018GoalKeeper Stats'!$A$2:$S$109,16,FALSE),VLOOKUP(F1722,'[1]2018Player Stats'!$A$2:$AB$830,16,FALSE))</f>
        <v>0</v>
      </c>
      <c r="X1722">
        <f>IF(G1722="GK",VLOOKUP(F1722,'[1]2018GoalKeeper Stats'!$A$2:$S$109,17,FALSE),VLOOKUP(F1722,'[1]2018Player Stats'!$A$2:$AB$830,17,FALSE))</f>
        <v>0</v>
      </c>
      <c r="Y1722">
        <f>IF(G1722="GK",VLOOKUP(F1722,'[1]2018GoalKeeper Stats'!$A$2:$S$109,18,FALSE),VLOOKUP(F1722,'[1]2018Player Stats'!$A$2:$AB$830,18,FALSE))</f>
        <v>0</v>
      </c>
      <c r="Z1722">
        <f>IF(G1722="GK",VLOOKUP(F1722,'[1]2018GoalKeeper Stats'!$A$2:$S$109,19,FALSE),VLOOKUP(F1722,'[1]2018Player Stats'!$A$2:$AB$830,19,FALSE))</f>
        <v>0</v>
      </c>
      <c r="AA1722">
        <f>IF(G1722="GK",VLOOKUP(F1722,'[1]2018GoalKeeper Stats'!$A$2:$S$109,20,FALSE),VLOOKUP(F1722,'[1]2018Player Stats'!$A$2:$AB$830,20,FALSE))</f>
        <v>0</v>
      </c>
      <c r="AB1722">
        <f>IF(G1722="GK",VLOOKUP(F1722,'[1]2018GoalKeeper Stats'!$A$2:$S$109,21,FALSE),VLOOKUP(F1722,'[1]2018Player Stats'!$A$2:$AB$830,21,FALSE))</f>
        <v>12</v>
      </c>
      <c r="AC1722">
        <f>IF(G1722="GK",VLOOKUP(F1722,'[1]2018GoalKeeper Stats'!$A$2:$S$109,2,FALSE),VLOOKUP(F1722,'[1]2018Player Stats'!$A$2:$AB$830,22,FALSE))</f>
        <v>5</v>
      </c>
      <c r="AD1722">
        <f>IF(G1722="GK",VLOOKUP(F1722,'[1]2018GoalKeeper Stats'!$A$2:$S$109,23,FALSE),VLOOKUP(F1722,'[1]2018Player Stats'!$A$2:$AB$830,23,FALSE))</f>
        <v>1</v>
      </c>
      <c r="AE1722">
        <f>IF(G1722="GK",VLOOKUP(F1722,'[1]2018GoalKeeper Stats'!$A$2:$S$109,24,FALSE),VLOOKUP(F1722,'[1]2018Player Stats'!$A$2:$AB$830,24,FALSE))</f>
        <v>3</v>
      </c>
      <c r="AF1722">
        <f>IF(G1722="GK",VLOOKUP(F1722,'[1]2018GoalKeeper Stats'!$A$2:$S$109,25,FALSE),VLOOKUP(F1722,'[1]2018Player Stats'!$A$2:$AB$830,25,FALSE))</f>
        <v>1</v>
      </c>
      <c r="AG1722">
        <f>IF(G1722="GK",VLOOKUP(F1722,'[1]2018GoalKeeper Stats'!$A$2:$S$109,26,FALSE),VLOOKUP(F1722,'[1]2018Player Stats'!$A$2:$AB$830,26,FALSE))</f>
        <v>0</v>
      </c>
      <c r="AH1722" s="51">
        <v>2018</v>
      </c>
      <c r="AI1722" s="51">
        <v>34</v>
      </c>
      <c r="AJ1722" s="51">
        <v>485</v>
      </c>
      <c r="AK1722" s="51">
        <v>463</v>
      </c>
      <c r="AL1722" s="51">
        <v>58</v>
      </c>
      <c r="AM1722" s="51">
        <v>64</v>
      </c>
      <c r="AN1722" s="51">
        <v>-6</v>
      </c>
      <c r="AO1722" s="52">
        <v>58.74</v>
      </c>
      <c r="AP1722" s="52">
        <v>57.14</v>
      </c>
      <c r="AQ1722" s="52">
        <v>1.61</v>
      </c>
      <c r="AR1722" s="52">
        <v>-7.61</v>
      </c>
      <c r="AS1722" s="51">
        <v>36</v>
      </c>
      <c r="AT1722" s="52">
        <v>47.93</v>
      </c>
    </row>
    <row r="1723" spans="1:46">
      <c r="A1723">
        <v>2018</v>
      </c>
      <c r="B1723" t="s">
        <v>206</v>
      </c>
      <c r="C1723" t="s">
        <v>206</v>
      </c>
      <c r="D1723" t="s">
        <v>1225</v>
      </c>
      <c r="E1723" t="s">
        <v>1226</v>
      </c>
      <c r="F1723" t="str">
        <f t="shared" si="27"/>
        <v>Wil Trapp</v>
      </c>
      <c r="G1723" t="s">
        <v>860</v>
      </c>
      <c r="H1723" s="143">
        <v>550004</v>
      </c>
      <c r="I1723" s="143">
        <v>500004</v>
      </c>
      <c r="J1723" t="str">
        <f>IF(G1723="GK",VLOOKUP(F1723,'[1]2018GoalKeeper Stats'!$A$2:$S$109,2,FALSE),VLOOKUP(F1723,'[1]2018Player Stats'!$A$2:$AB$830,2,FALSE))</f>
        <v>MIA</v>
      </c>
      <c r="K1723">
        <f>IF(G1723="GK",VLOOKUP(F1723,'[1]2018GoalKeeper Stats'!$A$2:$S$109,4,FALSE),VLOOKUP(F1723,'[1]2018Player Stats'!$A$2:$AB$830,4,FALSE))</f>
        <v>30</v>
      </c>
      <c r="L1723">
        <f>IF(G1723="GK",VLOOKUP(F1723,'[1]2018GoalKeeper Stats'!$A$2:$S$109,5,FALSE),VLOOKUP(F1723,'[1]2018Player Stats'!$A$2:$AB$830,5,FALSE))</f>
        <v>29</v>
      </c>
      <c r="M1723">
        <f>IF(G1723="GK",VLOOKUP(F1723,'[1]2018GoalKeeper Stats'!$A$2:$S$109,6,FALSE),VLOOKUP(F1723,'[1]2018Player Stats'!$A$2:$AB$830,6,FALSE))</f>
        <v>2620</v>
      </c>
      <c r="N1723">
        <f>IF(G1723="GK",VLOOKUP(F1723,'[1]2018GoalKeeper Stats'!$A$2:$S$109,7,FALSE),VLOOKUP(F1723,'[1]2018Player Stats'!$A$2:$AB$830,7,FALSE))</f>
        <v>1</v>
      </c>
      <c r="O1723">
        <f>IF(G1723="GK",VLOOKUP(F1723,'[1]2018GoalKeeper Stats'!$A$2:$S$109,8,FALSE),VLOOKUP(F1723,'[1]2018Player Stats'!$A$2:$AB$830,8,FALSE))</f>
        <v>1</v>
      </c>
      <c r="P1723">
        <f>IF(G1723="GK",VLOOKUP(F1723,'[1]2018GoalKeeper Stats'!$A$2:$S$109,9,FALSE),VLOOKUP(F1723,'[1]2018Player Stats'!$A$2:$AB$830,9,FALSE))</f>
        <v>8</v>
      </c>
      <c r="Q1723">
        <f>IF(G1723="GK",VLOOKUP(F1723,'[1]2018GoalKeeper Stats'!$A$2:$S$109,10,FALSE),VLOOKUP(F1723,'[1]2018Player Stats'!$A$2:$AB$830,10,FALSE))</f>
        <v>3</v>
      </c>
      <c r="R1723">
        <f>IF(G1723="GK",VLOOKUP(F1723,'[1]2018GoalKeeper Stats'!$A$2:$S$109,11,FALSE),VLOOKUP(F1723,'[1]2018Player Stats'!$A$2:$AB$830,11,FALSE))</f>
        <v>1</v>
      </c>
      <c r="S1723" t="str">
        <f>IF(G1723="GK",VLOOKUP(F1723,'[1]2018GoalKeeper Stats'!$A$2:$S$109,12,FALSE),VLOOKUP(F1723,'[1]2018Player Stats'!$A$2:$AB$830,12,FALSE))</f>
        <v>0/0</v>
      </c>
      <c r="T1723">
        <f>IF(G1723="GK",VLOOKUP(F1723,'[1]2018GoalKeeper Stats'!$A$2:$S$109,13,FALSE),VLOOKUP(F1723,'[1]2018Player Stats'!$A$2:$AB$830,13,FALSE))</f>
        <v>1</v>
      </c>
      <c r="U1723">
        <f>IF(G1723="GK",VLOOKUP(F1723,'[1]2018GoalKeeper Stats'!$A$2:$S$109,14,FALSE),VLOOKUP(F1723,'[1]2018Player Stats'!$A$2:$AB$830,14,FALSE))</f>
        <v>0</v>
      </c>
      <c r="V1723">
        <f>IF(G1723="GK",VLOOKUP(F1723,'[1]2018GoalKeeper Stats'!$A$2:$S$109,15,FALSE),VLOOKUP(F1723,'[1]2018Player Stats'!$A$2:$AB$830,15,FALSE))</f>
        <v>0.03</v>
      </c>
      <c r="W1723">
        <f>IF(G1723="GK",VLOOKUP(F1723,'[1]2018GoalKeeper Stats'!$A$2:$S$109,16,FALSE),VLOOKUP(F1723,'[1]2018Player Stats'!$A$2:$AB$830,16,FALSE))</f>
        <v>12.5</v>
      </c>
      <c r="X1723">
        <f>IF(G1723="GK",VLOOKUP(F1723,'[1]2018GoalKeeper Stats'!$A$2:$S$109,17,FALSE),VLOOKUP(F1723,'[1]2018Player Stats'!$A$2:$AB$830,17,FALSE))</f>
        <v>0</v>
      </c>
      <c r="Y1723">
        <f>IF(G1723="GK",VLOOKUP(F1723,'[1]2018GoalKeeper Stats'!$A$2:$S$109,18,FALSE),VLOOKUP(F1723,'[1]2018Player Stats'!$A$2:$AB$830,18,FALSE))</f>
        <v>0</v>
      </c>
      <c r="Z1723">
        <f>IF(G1723="GK",VLOOKUP(F1723,'[1]2018GoalKeeper Stats'!$A$2:$S$109,19,FALSE),VLOOKUP(F1723,'[1]2018Player Stats'!$A$2:$AB$830,19,FALSE))</f>
        <v>1</v>
      </c>
      <c r="AA1723">
        <f>IF(G1723="GK",VLOOKUP(F1723,'[1]2018GoalKeeper Stats'!$A$2:$S$109,20,FALSE),VLOOKUP(F1723,'[1]2018Player Stats'!$A$2:$AB$830,20,FALSE))</f>
        <v>0.03</v>
      </c>
      <c r="AB1723">
        <f>IF(G1723="GK",VLOOKUP(F1723,'[1]2018GoalKeeper Stats'!$A$2:$S$109,21,FALSE),VLOOKUP(F1723,'[1]2018Player Stats'!$A$2:$AB$830,21,FALSE))</f>
        <v>31</v>
      </c>
      <c r="AC1723">
        <f>IF(G1723="GK",VLOOKUP(F1723,'[1]2018GoalKeeper Stats'!$A$2:$S$109,2,FALSE),VLOOKUP(F1723,'[1]2018Player Stats'!$A$2:$AB$830,22,FALSE))</f>
        <v>30</v>
      </c>
      <c r="AD1723">
        <f>IF(G1723="GK",VLOOKUP(F1723,'[1]2018GoalKeeper Stats'!$A$2:$S$109,23,FALSE),VLOOKUP(F1723,'[1]2018Player Stats'!$A$2:$AB$830,23,FALSE))</f>
        <v>0</v>
      </c>
      <c r="AE1723">
        <f>IF(G1723="GK",VLOOKUP(F1723,'[1]2018GoalKeeper Stats'!$A$2:$S$109,24,FALSE),VLOOKUP(F1723,'[1]2018Player Stats'!$A$2:$AB$830,24,FALSE))</f>
        <v>3</v>
      </c>
      <c r="AF1723">
        <f>IF(G1723="GK",VLOOKUP(F1723,'[1]2018GoalKeeper Stats'!$A$2:$S$109,25,FALSE),VLOOKUP(F1723,'[1]2018Player Stats'!$A$2:$AB$830,25,FALSE))</f>
        <v>0</v>
      </c>
      <c r="AG1723">
        <f>IF(G1723="GK",VLOOKUP(F1723,'[1]2018GoalKeeper Stats'!$A$2:$S$109,26,FALSE),VLOOKUP(F1723,'[1]2018Player Stats'!$A$2:$AB$830,26,FALSE))</f>
        <v>37.5</v>
      </c>
      <c r="AH1723" s="51">
        <v>2018</v>
      </c>
      <c r="AI1723" s="51">
        <v>34</v>
      </c>
      <c r="AJ1723" s="51">
        <v>497</v>
      </c>
      <c r="AK1723" s="51">
        <v>365</v>
      </c>
      <c r="AL1723" s="51">
        <v>41</v>
      </c>
      <c r="AM1723" s="51">
        <v>43</v>
      </c>
      <c r="AN1723" s="51">
        <v>-2</v>
      </c>
      <c r="AO1723" s="52">
        <v>52.08</v>
      </c>
      <c r="AP1723" s="52">
        <v>37.479999999999997</v>
      </c>
      <c r="AQ1723" s="52">
        <v>14.6</v>
      </c>
      <c r="AR1723" s="52">
        <v>-16.600000000000001</v>
      </c>
      <c r="AS1723" s="51">
        <v>51</v>
      </c>
      <c r="AT1723" s="52">
        <v>57.4</v>
      </c>
    </row>
    <row r="1724" spans="1:46">
      <c r="A1724">
        <v>2018</v>
      </c>
      <c r="B1724" t="s">
        <v>882</v>
      </c>
      <c r="C1724" t="s">
        <v>882</v>
      </c>
      <c r="D1724" t="s">
        <v>1120</v>
      </c>
      <c r="E1724" t="s">
        <v>2196</v>
      </c>
      <c r="F1724" t="str">
        <f t="shared" si="27"/>
        <v>Cristian Penilla</v>
      </c>
      <c r="G1724" t="s">
        <v>875</v>
      </c>
      <c r="H1724" s="143">
        <v>550000</v>
      </c>
      <c r="I1724" s="143">
        <v>500000</v>
      </c>
      <c r="J1724" t="str">
        <f>IF(G1724="GK",VLOOKUP(F1724,'[1]2018GoalKeeper Stats'!$A$2:$S$109,2,FALSE),VLOOKUP(F1724,'[1]2018Player Stats'!$A$2:$AB$830,2,FALSE))</f>
        <v>NE</v>
      </c>
      <c r="K1724">
        <f>IF(G1724="GK",VLOOKUP(F1724,'[1]2018GoalKeeper Stats'!$A$2:$S$109,4,FALSE),VLOOKUP(F1724,'[1]2018Player Stats'!$A$2:$AB$830,4,FALSE))</f>
        <v>33</v>
      </c>
      <c r="L1724">
        <f>IF(G1724="GK",VLOOKUP(F1724,'[1]2018GoalKeeper Stats'!$A$2:$S$109,5,FALSE),VLOOKUP(F1724,'[1]2018Player Stats'!$A$2:$AB$830,5,FALSE))</f>
        <v>33</v>
      </c>
      <c r="M1724">
        <f>IF(G1724="GK",VLOOKUP(F1724,'[1]2018GoalKeeper Stats'!$A$2:$S$109,6,FALSE),VLOOKUP(F1724,'[1]2018Player Stats'!$A$2:$AB$830,6,FALSE))</f>
        <v>2816</v>
      </c>
      <c r="N1724">
        <f>IF(G1724="GK",VLOOKUP(F1724,'[1]2018GoalKeeper Stats'!$A$2:$S$109,7,FALSE),VLOOKUP(F1724,'[1]2018Player Stats'!$A$2:$AB$830,7,FALSE))</f>
        <v>12</v>
      </c>
      <c r="O1724">
        <f>IF(G1724="GK",VLOOKUP(F1724,'[1]2018GoalKeeper Stats'!$A$2:$S$109,8,FALSE),VLOOKUP(F1724,'[1]2018Player Stats'!$A$2:$AB$830,8,FALSE))</f>
        <v>7</v>
      </c>
      <c r="P1724">
        <f>IF(G1724="GK",VLOOKUP(F1724,'[1]2018GoalKeeper Stats'!$A$2:$S$109,9,FALSE),VLOOKUP(F1724,'[1]2018Player Stats'!$A$2:$AB$830,9,FALSE))</f>
        <v>95</v>
      </c>
      <c r="Q1724">
        <f>IF(G1724="GK",VLOOKUP(F1724,'[1]2018GoalKeeper Stats'!$A$2:$S$109,10,FALSE),VLOOKUP(F1724,'[1]2018Player Stats'!$A$2:$AB$830,10,FALSE))</f>
        <v>38</v>
      </c>
      <c r="R1724">
        <f>IF(G1724="GK",VLOOKUP(F1724,'[1]2018GoalKeeper Stats'!$A$2:$S$109,11,FALSE),VLOOKUP(F1724,'[1]2018Player Stats'!$A$2:$AB$830,11,FALSE))</f>
        <v>2</v>
      </c>
      <c r="S1724">
        <f>IF(G1724="GK",VLOOKUP(F1724,'[1]2018GoalKeeper Stats'!$A$2:$S$109,12,FALSE),VLOOKUP(F1724,'[1]2018Player Stats'!$A$2:$AB$830,12,FALSE))</f>
        <v>44197</v>
      </c>
      <c r="T1724">
        <f>IF(G1724="GK",VLOOKUP(F1724,'[1]2018GoalKeeper Stats'!$A$2:$S$109,13,FALSE),VLOOKUP(F1724,'[1]2018Player Stats'!$A$2:$AB$830,13,FALSE))</f>
        <v>6</v>
      </c>
      <c r="U1724">
        <f>IF(G1724="GK",VLOOKUP(F1724,'[1]2018GoalKeeper Stats'!$A$2:$S$109,14,FALSE),VLOOKUP(F1724,'[1]2018Player Stats'!$A$2:$AB$830,14,FALSE))</f>
        <v>6</v>
      </c>
      <c r="V1724">
        <f>IF(G1724="GK",VLOOKUP(F1724,'[1]2018GoalKeeper Stats'!$A$2:$S$109,15,FALSE),VLOOKUP(F1724,'[1]2018Player Stats'!$A$2:$AB$830,15,FALSE))</f>
        <v>0.38</v>
      </c>
      <c r="W1724">
        <f>IF(G1724="GK",VLOOKUP(F1724,'[1]2018GoalKeeper Stats'!$A$2:$S$109,16,FALSE),VLOOKUP(F1724,'[1]2018Player Stats'!$A$2:$AB$830,16,FALSE))</f>
        <v>12.6</v>
      </c>
      <c r="X1724">
        <f>IF(G1724="GK",VLOOKUP(F1724,'[1]2018GoalKeeper Stats'!$A$2:$S$109,17,FALSE),VLOOKUP(F1724,'[1]2018Player Stats'!$A$2:$AB$830,17,FALSE))</f>
        <v>2</v>
      </c>
      <c r="Y1724">
        <f>IF(G1724="GK",VLOOKUP(F1724,'[1]2018GoalKeeper Stats'!$A$2:$S$109,18,FALSE),VLOOKUP(F1724,'[1]2018Player Stats'!$A$2:$AB$830,18,FALSE))</f>
        <v>5</v>
      </c>
      <c r="Z1724">
        <f>IF(G1724="GK",VLOOKUP(F1724,'[1]2018GoalKeeper Stats'!$A$2:$S$109,19,FALSE),VLOOKUP(F1724,'[1]2018Player Stats'!$A$2:$AB$830,19,FALSE))</f>
        <v>2</v>
      </c>
      <c r="AA1724">
        <f>IF(G1724="GK",VLOOKUP(F1724,'[1]2018GoalKeeper Stats'!$A$2:$S$109,20,FALSE),VLOOKUP(F1724,'[1]2018Player Stats'!$A$2:$AB$830,20,FALSE))</f>
        <v>0.22</v>
      </c>
      <c r="AB1724">
        <f>IF(G1724="GK",VLOOKUP(F1724,'[1]2018GoalKeeper Stats'!$A$2:$S$109,21,FALSE),VLOOKUP(F1724,'[1]2018Player Stats'!$A$2:$AB$830,21,FALSE))</f>
        <v>39</v>
      </c>
      <c r="AC1724">
        <f>IF(G1724="GK",VLOOKUP(F1724,'[1]2018GoalKeeper Stats'!$A$2:$S$109,2,FALSE),VLOOKUP(F1724,'[1]2018Player Stats'!$A$2:$AB$830,22,FALSE))</f>
        <v>50</v>
      </c>
      <c r="AD1724">
        <f>IF(G1724="GK",VLOOKUP(F1724,'[1]2018GoalKeeper Stats'!$A$2:$S$109,23,FALSE),VLOOKUP(F1724,'[1]2018Player Stats'!$A$2:$AB$830,23,FALSE))</f>
        <v>3</v>
      </c>
      <c r="AE1724">
        <f>IF(G1724="GK",VLOOKUP(F1724,'[1]2018GoalKeeper Stats'!$A$2:$S$109,24,FALSE),VLOOKUP(F1724,'[1]2018Player Stats'!$A$2:$AB$830,24,FALSE))</f>
        <v>2</v>
      </c>
      <c r="AF1724">
        <f>IF(G1724="GK",VLOOKUP(F1724,'[1]2018GoalKeeper Stats'!$A$2:$S$109,25,FALSE),VLOOKUP(F1724,'[1]2018Player Stats'!$A$2:$AB$830,25,FALSE))</f>
        <v>1</v>
      </c>
      <c r="AG1724">
        <f>IF(G1724="GK",VLOOKUP(F1724,'[1]2018GoalKeeper Stats'!$A$2:$S$109,26,FALSE),VLOOKUP(F1724,'[1]2018Player Stats'!$A$2:$AB$830,26,FALSE))</f>
        <v>40</v>
      </c>
      <c r="AH1724" s="51">
        <v>2018</v>
      </c>
      <c r="AI1724" s="51">
        <v>34</v>
      </c>
      <c r="AJ1724" s="51">
        <v>486</v>
      </c>
      <c r="AK1724" s="51">
        <v>436</v>
      </c>
      <c r="AL1724" s="51">
        <v>48</v>
      </c>
      <c r="AM1724" s="51">
        <v>52</v>
      </c>
      <c r="AN1724" s="51">
        <v>-4</v>
      </c>
      <c r="AO1724" s="52">
        <v>46.09</v>
      </c>
      <c r="AP1724" s="52">
        <v>56.82</v>
      </c>
      <c r="AQ1724" s="52">
        <v>-10.73</v>
      </c>
      <c r="AR1724" s="52">
        <v>6.73</v>
      </c>
      <c r="AS1724" s="51">
        <v>41</v>
      </c>
      <c r="AT1724" s="52">
        <v>40.58</v>
      </c>
    </row>
    <row r="1725" spans="1:46">
      <c r="A1725">
        <v>2018</v>
      </c>
      <c r="B1725" t="s">
        <v>196</v>
      </c>
      <c r="C1725" t="s">
        <v>196</v>
      </c>
      <c r="D1725" t="s">
        <v>2197</v>
      </c>
      <c r="E1725" t="s">
        <v>2198</v>
      </c>
      <c r="F1725" t="str">
        <f t="shared" si="27"/>
        <v>Magnus Wolff Eikrem</v>
      </c>
      <c r="G1725" t="s">
        <v>860</v>
      </c>
      <c r="H1725" s="143">
        <v>546667</v>
      </c>
      <c r="I1725" s="143">
        <v>480000</v>
      </c>
      <c r="J1725" t="str">
        <f>IF(G1725="GK",VLOOKUP(F1725,'[1]2018GoalKeeper Stats'!$A$2:$S$109,2,FALSE),VLOOKUP(F1725,'[1]2018Player Stats'!$A$2:$AB$830,2,FALSE))</f>
        <v>SEA</v>
      </c>
      <c r="K1725">
        <f>IF(G1725="GK",VLOOKUP(F1725,'[1]2018GoalKeeper Stats'!$A$2:$S$109,4,FALSE),VLOOKUP(F1725,'[1]2018Player Stats'!$A$2:$AB$830,4,FALSE))</f>
        <v>15</v>
      </c>
      <c r="L1725">
        <f>IF(G1725="GK",VLOOKUP(F1725,'[1]2018GoalKeeper Stats'!$A$2:$S$109,5,FALSE),VLOOKUP(F1725,'[1]2018Player Stats'!$A$2:$AB$830,5,FALSE))</f>
        <v>6</v>
      </c>
      <c r="M1725">
        <f>IF(G1725="GK",VLOOKUP(F1725,'[1]2018GoalKeeper Stats'!$A$2:$S$109,6,FALSE),VLOOKUP(F1725,'[1]2018Player Stats'!$A$2:$AB$830,6,FALSE))</f>
        <v>594</v>
      </c>
      <c r="N1725">
        <f>IF(G1725="GK",VLOOKUP(F1725,'[1]2018GoalKeeper Stats'!$A$2:$S$109,7,FALSE),VLOOKUP(F1725,'[1]2018Player Stats'!$A$2:$AB$830,7,FALSE))</f>
        <v>1</v>
      </c>
      <c r="O1725">
        <f>IF(G1725="GK",VLOOKUP(F1725,'[1]2018GoalKeeper Stats'!$A$2:$S$109,8,FALSE),VLOOKUP(F1725,'[1]2018Player Stats'!$A$2:$AB$830,8,FALSE))</f>
        <v>1</v>
      </c>
      <c r="P1725">
        <f>IF(G1725="GK",VLOOKUP(F1725,'[1]2018GoalKeeper Stats'!$A$2:$S$109,9,FALSE),VLOOKUP(F1725,'[1]2018Player Stats'!$A$2:$AB$830,9,FALSE))</f>
        <v>15</v>
      </c>
      <c r="Q1725">
        <f>IF(G1725="GK",VLOOKUP(F1725,'[1]2018GoalKeeper Stats'!$A$2:$S$109,10,FALSE),VLOOKUP(F1725,'[1]2018Player Stats'!$A$2:$AB$830,10,FALSE))</f>
        <v>3</v>
      </c>
      <c r="R1725">
        <f>IF(G1725="GK",VLOOKUP(F1725,'[1]2018GoalKeeper Stats'!$A$2:$S$109,11,FALSE),VLOOKUP(F1725,'[1]2018Player Stats'!$A$2:$AB$830,11,FALSE))</f>
        <v>1</v>
      </c>
      <c r="S1725" t="str">
        <f>IF(G1725="GK",VLOOKUP(F1725,'[1]2018GoalKeeper Stats'!$A$2:$S$109,12,FALSE),VLOOKUP(F1725,'[1]2018Player Stats'!$A$2:$AB$830,12,FALSE))</f>
        <v>0/0</v>
      </c>
      <c r="T1725">
        <f>IF(G1725="GK",VLOOKUP(F1725,'[1]2018GoalKeeper Stats'!$A$2:$S$109,13,FALSE),VLOOKUP(F1725,'[1]2018Player Stats'!$A$2:$AB$830,13,FALSE))</f>
        <v>1</v>
      </c>
      <c r="U1725">
        <f>IF(G1725="GK",VLOOKUP(F1725,'[1]2018GoalKeeper Stats'!$A$2:$S$109,14,FALSE),VLOOKUP(F1725,'[1]2018Player Stats'!$A$2:$AB$830,14,FALSE))</f>
        <v>0</v>
      </c>
      <c r="V1725">
        <f>IF(G1725="GK",VLOOKUP(F1725,'[1]2018GoalKeeper Stats'!$A$2:$S$109,15,FALSE),VLOOKUP(F1725,'[1]2018Player Stats'!$A$2:$AB$830,15,FALSE))</f>
        <v>0.15</v>
      </c>
      <c r="W1725">
        <f>IF(G1725="GK",VLOOKUP(F1725,'[1]2018GoalKeeper Stats'!$A$2:$S$109,16,FALSE),VLOOKUP(F1725,'[1]2018Player Stats'!$A$2:$AB$830,16,FALSE))</f>
        <v>6.7</v>
      </c>
      <c r="X1725">
        <f>IF(G1725="GK",VLOOKUP(F1725,'[1]2018GoalKeeper Stats'!$A$2:$S$109,17,FALSE),VLOOKUP(F1725,'[1]2018Player Stats'!$A$2:$AB$830,17,FALSE))</f>
        <v>0</v>
      </c>
      <c r="Y1725">
        <f>IF(G1725="GK",VLOOKUP(F1725,'[1]2018GoalKeeper Stats'!$A$2:$S$109,18,FALSE),VLOOKUP(F1725,'[1]2018Player Stats'!$A$2:$AB$830,18,FALSE))</f>
        <v>0</v>
      </c>
      <c r="Z1725">
        <f>IF(G1725="GK",VLOOKUP(F1725,'[1]2018GoalKeeper Stats'!$A$2:$S$109,19,FALSE),VLOOKUP(F1725,'[1]2018Player Stats'!$A$2:$AB$830,19,FALSE))</f>
        <v>1</v>
      </c>
      <c r="AA1725">
        <f>IF(G1725="GK",VLOOKUP(F1725,'[1]2018GoalKeeper Stats'!$A$2:$S$109,20,FALSE),VLOOKUP(F1725,'[1]2018Player Stats'!$A$2:$AB$830,20,FALSE))</f>
        <v>0.15</v>
      </c>
      <c r="AB1725">
        <f>IF(G1725="GK",VLOOKUP(F1725,'[1]2018GoalKeeper Stats'!$A$2:$S$109,21,FALSE),VLOOKUP(F1725,'[1]2018Player Stats'!$A$2:$AB$830,21,FALSE))</f>
        <v>10</v>
      </c>
      <c r="AC1725">
        <f>IF(G1725="GK",VLOOKUP(F1725,'[1]2018GoalKeeper Stats'!$A$2:$S$109,2,FALSE),VLOOKUP(F1725,'[1]2018Player Stats'!$A$2:$AB$830,22,FALSE))</f>
        <v>3</v>
      </c>
      <c r="AD1725">
        <f>IF(G1725="GK",VLOOKUP(F1725,'[1]2018GoalKeeper Stats'!$A$2:$S$109,23,FALSE),VLOOKUP(F1725,'[1]2018Player Stats'!$A$2:$AB$830,23,FALSE))</f>
        <v>1</v>
      </c>
      <c r="AE1725">
        <f>IF(G1725="GK",VLOOKUP(F1725,'[1]2018GoalKeeper Stats'!$A$2:$S$109,24,FALSE),VLOOKUP(F1725,'[1]2018Player Stats'!$A$2:$AB$830,24,FALSE))</f>
        <v>2</v>
      </c>
      <c r="AF1725">
        <f>IF(G1725="GK",VLOOKUP(F1725,'[1]2018GoalKeeper Stats'!$A$2:$S$109,25,FALSE),VLOOKUP(F1725,'[1]2018Player Stats'!$A$2:$AB$830,25,FALSE))</f>
        <v>0</v>
      </c>
      <c r="AG1725">
        <f>IF(G1725="GK",VLOOKUP(F1725,'[1]2018GoalKeeper Stats'!$A$2:$S$109,26,FALSE),VLOOKUP(F1725,'[1]2018Player Stats'!$A$2:$AB$830,26,FALSE))</f>
        <v>20</v>
      </c>
      <c r="AH1725" s="51">
        <v>2018</v>
      </c>
      <c r="AI1725" s="51">
        <v>34</v>
      </c>
      <c r="AJ1725" s="51">
        <v>430</v>
      </c>
      <c r="AK1725" s="51">
        <v>455</v>
      </c>
      <c r="AL1725" s="51">
        <v>49</v>
      </c>
      <c r="AM1725" s="51">
        <v>36</v>
      </c>
      <c r="AN1725" s="51">
        <v>13</v>
      </c>
      <c r="AO1725" s="52">
        <v>44.48</v>
      </c>
      <c r="AP1725" s="52">
        <v>47.97</v>
      </c>
      <c r="AQ1725" s="52">
        <v>-3.49</v>
      </c>
      <c r="AR1725" s="52">
        <v>16.489999999999998</v>
      </c>
      <c r="AS1725" s="51">
        <v>59</v>
      </c>
      <c r="AT1725" s="52">
        <v>44.53</v>
      </c>
    </row>
    <row r="1726" spans="1:46">
      <c r="A1726">
        <v>2018</v>
      </c>
      <c r="B1726" t="s">
        <v>204</v>
      </c>
      <c r="C1726" t="s">
        <v>204</v>
      </c>
      <c r="D1726" t="s">
        <v>1925</v>
      </c>
      <c r="E1726" t="s">
        <v>1926</v>
      </c>
      <c r="F1726" t="str">
        <f t="shared" si="27"/>
        <v>Haris Medunjanin</v>
      </c>
      <c r="G1726" t="s">
        <v>860</v>
      </c>
      <c r="H1726" s="143">
        <v>545004</v>
      </c>
      <c r="I1726" s="143">
        <v>500004</v>
      </c>
      <c r="J1726" t="str">
        <f>IF(G1726="GK",VLOOKUP(F1726,'[1]2018GoalKeeper Stats'!$A$2:$S$109,2,FALSE),VLOOKUP(F1726,'[1]2018Player Stats'!$A$2:$AB$830,2,FALSE))</f>
        <v>CIN</v>
      </c>
      <c r="K1726">
        <f>IF(G1726="GK",VLOOKUP(F1726,'[1]2018GoalKeeper Stats'!$A$2:$S$109,4,FALSE),VLOOKUP(F1726,'[1]2018Player Stats'!$A$2:$AB$830,4,FALSE))</f>
        <v>30</v>
      </c>
      <c r="L1726">
        <f>IF(G1726="GK",VLOOKUP(F1726,'[1]2018GoalKeeper Stats'!$A$2:$S$109,5,FALSE),VLOOKUP(F1726,'[1]2018Player Stats'!$A$2:$AB$830,5,FALSE))</f>
        <v>29</v>
      </c>
      <c r="M1726">
        <f>IF(G1726="GK",VLOOKUP(F1726,'[1]2018GoalKeeper Stats'!$A$2:$S$109,6,FALSE),VLOOKUP(F1726,'[1]2018Player Stats'!$A$2:$AB$830,6,FALSE))</f>
        <v>2530</v>
      </c>
      <c r="N1726">
        <f>IF(G1726="GK",VLOOKUP(F1726,'[1]2018GoalKeeper Stats'!$A$2:$S$109,7,FALSE),VLOOKUP(F1726,'[1]2018Player Stats'!$A$2:$AB$830,7,FALSE))</f>
        <v>2</v>
      </c>
      <c r="O1726">
        <f>IF(G1726="GK",VLOOKUP(F1726,'[1]2018GoalKeeper Stats'!$A$2:$S$109,8,FALSE),VLOOKUP(F1726,'[1]2018Player Stats'!$A$2:$AB$830,8,FALSE))</f>
        <v>7</v>
      </c>
      <c r="P1726">
        <f>IF(G1726="GK",VLOOKUP(F1726,'[1]2018GoalKeeper Stats'!$A$2:$S$109,9,FALSE),VLOOKUP(F1726,'[1]2018Player Stats'!$A$2:$AB$830,9,FALSE))</f>
        <v>44</v>
      </c>
      <c r="Q1726">
        <f>IF(G1726="GK",VLOOKUP(F1726,'[1]2018GoalKeeper Stats'!$A$2:$S$109,10,FALSE),VLOOKUP(F1726,'[1]2018Player Stats'!$A$2:$AB$830,10,FALSE))</f>
        <v>9</v>
      </c>
      <c r="R1726">
        <f>IF(G1726="GK",VLOOKUP(F1726,'[1]2018GoalKeeper Stats'!$A$2:$S$109,11,FALSE),VLOOKUP(F1726,'[1]2018Player Stats'!$A$2:$AB$830,11,FALSE))</f>
        <v>0</v>
      </c>
      <c r="S1726" t="str">
        <f>IF(G1726="GK",VLOOKUP(F1726,'[1]2018GoalKeeper Stats'!$A$2:$S$109,12,FALSE),VLOOKUP(F1726,'[1]2018Player Stats'!$A$2:$AB$830,12,FALSE))</f>
        <v>0/0</v>
      </c>
      <c r="T1726">
        <f>IF(G1726="GK",VLOOKUP(F1726,'[1]2018GoalKeeper Stats'!$A$2:$S$109,13,FALSE),VLOOKUP(F1726,'[1]2018Player Stats'!$A$2:$AB$830,13,FALSE))</f>
        <v>0</v>
      </c>
      <c r="U1726">
        <f>IF(G1726="GK",VLOOKUP(F1726,'[1]2018GoalKeeper Stats'!$A$2:$S$109,14,FALSE),VLOOKUP(F1726,'[1]2018Player Stats'!$A$2:$AB$830,14,FALSE))</f>
        <v>2</v>
      </c>
      <c r="V1726">
        <f>IF(G1726="GK",VLOOKUP(F1726,'[1]2018GoalKeeper Stats'!$A$2:$S$109,15,FALSE),VLOOKUP(F1726,'[1]2018Player Stats'!$A$2:$AB$830,15,FALSE))</f>
        <v>7.0000000000000007E-2</v>
      </c>
      <c r="W1726">
        <f>IF(G1726="GK",VLOOKUP(F1726,'[1]2018GoalKeeper Stats'!$A$2:$S$109,16,FALSE),VLOOKUP(F1726,'[1]2018Player Stats'!$A$2:$AB$830,16,FALSE))</f>
        <v>4.5</v>
      </c>
      <c r="X1726">
        <f>IF(G1726="GK",VLOOKUP(F1726,'[1]2018GoalKeeper Stats'!$A$2:$S$109,17,FALSE),VLOOKUP(F1726,'[1]2018Player Stats'!$A$2:$AB$830,17,FALSE))</f>
        <v>2</v>
      </c>
      <c r="Y1726">
        <f>IF(G1726="GK",VLOOKUP(F1726,'[1]2018GoalKeeper Stats'!$A$2:$S$109,18,FALSE),VLOOKUP(F1726,'[1]2018Player Stats'!$A$2:$AB$830,18,FALSE))</f>
        <v>4</v>
      </c>
      <c r="Z1726">
        <f>IF(G1726="GK",VLOOKUP(F1726,'[1]2018GoalKeeper Stats'!$A$2:$S$109,19,FALSE),VLOOKUP(F1726,'[1]2018Player Stats'!$A$2:$AB$830,19,FALSE))</f>
        <v>3</v>
      </c>
      <c r="AA1726">
        <f>IF(G1726="GK",VLOOKUP(F1726,'[1]2018GoalKeeper Stats'!$A$2:$S$109,20,FALSE),VLOOKUP(F1726,'[1]2018Player Stats'!$A$2:$AB$830,20,FALSE))</f>
        <v>0.25</v>
      </c>
      <c r="AB1726">
        <f>IF(G1726="GK",VLOOKUP(F1726,'[1]2018GoalKeeper Stats'!$A$2:$S$109,21,FALSE),VLOOKUP(F1726,'[1]2018Player Stats'!$A$2:$AB$830,21,FALSE))</f>
        <v>18</v>
      </c>
      <c r="AC1726">
        <f>IF(G1726="GK",VLOOKUP(F1726,'[1]2018GoalKeeper Stats'!$A$2:$S$109,2,FALSE),VLOOKUP(F1726,'[1]2018Player Stats'!$A$2:$AB$830,22,FALSE))</f>
        <v>7</v>
      </c>
      <c r="AD1726">
        <f>IF(G1726="GK",VLOOKUP(F1726,'[1]2018GoalKeeper Stats'!$A$2:$S$109,23,FALSE),VLOOKUP(F1726,'[1]2018Player Stats'!$A$2:$AB$830,23,FALSE))</f>
        <v>0</v>
      </c>
      <c r="AE1726">
        <f>IF(G1726="GK",VLOOKUP(F1726,'[1]2018GoalKeeper Stats'!$A$2:$S$109,24,FALSE),VLOOKUP(F1726,'[1]2018Player Stats'!$A$2:$AB$830,24,FALSE))</f>
        <v>5</v>
      </c>
      <c r="AF1726">
        <f>IF(G1726="GK",VLOOKUP(F1726,'[1]2018GoalKeeper Stats'!$A$2:$S$109,25,FALSE),VLOOKUP(F1726,'[1]2018Player Stats'!$A$2:$AB$830,25,FALSE))</f>
        <v>1</v>
      </c>
      <c r="AG1726">
        <f>IF(G1726="GK",VLOOKUP(F1726,'[1]2018GoalKeeper Stats'!$A$2:$S$109,26,FALSE),VLOOKUP(F1726,'[1]2018Player Stats'!$A$2:$AB$830,26,FALSE))</f>
        <v>20.45</v>
      </c>
      <c r="AH1726" s="51">
        <v>2018</v>
      </c>
      <c r="AI1726" s="51">
        <v>34</v>
      </c>
      <c r="AJ1726" s="51">
        <v>475</v>
      </c>
      <c r="AK1726" s="51">
        <v>428</v>
      </c>
      <c r="AL1726" s="51">
        <v>49</v>
      </c>
      <c r="AM1726" s="51">
        <v>49</v>
      </c>
      <c r="AN1726" s="51">
        <v>0</v>
      </c>
      <c r="AO1726" s="52">
        <v>53.64</v>
      </c>
      <c r="AP1726" s="52">
        <v>50.1</v>
      </c>
      <c r="AQ1726" s="52">
        <v>3.54</v>
      </c>
      <c r="AR1726" s="52">
        <v>-3.54</v>
      </c>
      <c r="AS1726" s="51">
        <v>50</v>
      </c>
      <c r="AT1726" s="52">
        <v>50.46</v>
      </c>
    </row>
    <row r="1727" spans="1:46">
      <c r="A1727">
        <v>2018</v>
      </c>
      <c r="B1727" t="s">
        <v>882</v>
      </c>
      <c r="C1727" t="s">
        <v>882</v>
      </c>
      <c r="D1727" t="s">
        <v>2199</v>
      </c>
      <c r="E1727" t="s">
        <v>2200</v>
      </c>
      <c r="F1727" t="str">
        <f t="shared" si="27"/>
        <v>Wilfried Zahibo</v>
      </c>
      <c r="G1727" t="s">
        <v>860</v>
      </c>
      <c r="H1727" s="143">
        <v>544000</v>
      </c>
      <c r="I1727" s="143">
        <v>474000</v>
      </c>
      <c r="J1727" t="str">
        <f>IF(G1727="GK",VLOOKUP(F1727,'[1]2018GoalKeeper Stats'!$A$2:$S$109,2,FALSE),VLOOKUP(F1727,'[1]2018Player Stats'!$A$2:$AB$830,2,FALSE))</f>
        <v>NE</v>
      </c>
      <c r="K1727">
        <f>IF(G1727="GK",VLOOKUP(F1727,'[1]2018GoalKeeper Stats'!$A$2:$S$109,4,FALSE),VLOOKUP(F1727,'[1]2018Player Stats'!$A$2:$AB$830,4,FALSE))</f>
        <v>31</v>
      </c>
      <c r="L1727">
        <f>IF(G1727="GK",VLOOKUP(F1727,'[1]2018GoalKeeper Stats'!$A$2:$S$109,5,FALSE),VLOOKUP(F1727,'[1]2018Player Stats'!$A$2:$AB$830,5,FALSE))</f>
        <v>22</v>
      </c>
      <c r="M1727">
        <f>IF(G1727="GK",VLOOKUP(F1727,'[1]2018GoalKeeper Stats'!$A$2:$S$109,6,FALSE),VLOOKUP(F1727,'[1]2018Player Stats'!$A$2:$AB$830,6,FALSE))</f>
        <v>1943</v>
      </c>
      <c r="N1727">
        <f>IF(G1727="GK",VLOOKUP(F1727,'[1]2018GoalKeeper Stats'!$A$2:$S$109,7,FALSE),VLOOKUP(F1727,'[1]2018Player Stats'!$A$2:$AB$830,7,FALSE))</f>
        <v>4</v>
      </c>
      <c r="O1727">
        <f>IF(G1727="GK",VLOOKUP(F1727,'[1]2018GoalKeeper Stats'!$A$2:$S$109,8,FALSE),VLOOKUP(F1727,'[1]2018Player Stats'!$A$2:$AB$830,8,FALSE))</f>
        <v>4</v>
      </c>
      <c r="P1727">
        <f>IF(G1727="GK",VLOOKUP(F1727,'[1]2018GoalKeeper Stats'!$A$2:$S$109,9,FALSE),VLOOKUP(F1727,'[1]2018Player Stats'!$A$2:$AB$830,9,FALSE))</f>
        <v>36</v>
      </c>
      <c r="Q1727">
        <f>IF(G1727="GK",VLOOKUP(F1727,'[1]2018GoalKeeper Stats'!$A$2:$S$109,10,FALSE),VLOOKUP(F1727,'[1]2018Player Stats'!$A$2:$AB$830,10,FALSE))</f>
        <v>12</v>
      </c>
      <c r="R1727">
        <f>IF(G1727="GK",VLOOKUP(F1727,'[1]2018GoalKeeper Stats'!$A$2:$S$109,11,FALSE),VLOOKUP(F1727,'[1]2018Player Stats'!$A$2:$AB$830,11,FALSE))</f>
        <v>0</v>
      </c>
      <c r="S1727" t="str">
        <f>IF(G1727="GK",VLOOKUP(F1727,'[1]2018GoalKeeper Stats'!$A$2:$S$109,12,FALSE),VLOOKUP(F1727,'[1]2018Player Stats'!$A$2:$AB$830,12,FALSE))</f>
        <v>0/0</v>
      </c>
      <c r="T1727">
        <f>IF(G1727="GK",VLOOKUP(F1727,'[1]2018GoalKeeper Stats'!$A$2:$S$109,13,FALSE),VLOOKUP(F1727,'[1]2018Player Stats'!$A$2:$AB$830,13,FALSE))</f>
        <v>2</v>
      </c>
      <c r="U1727">
        <f>IF(G1727="GK",VLOOKUP(F1727,'[1]2018GoalKeeper Stats'!$A$2:$S$109,14,FALSE),VLOOKUP(F1727,'[1]2018Player Stats'!$A$2:$AB$830,14,FALSE))</f>
        <v>2</v>
      </c>
      <c r="V1727">
        <f>IF(G1727="GK",VLOOKUP(F1727,'[1]2018GoalKeeper Stats'!$A$2:$S$109,15,FALSE),VLOOKUP(F1727,'[1]2018Player Stats'!$A$2:$AB$830,15,FALSE))</f>
        <v>0.19</v>
      </c>
      <c r="W1727">
        <f>IF(G1727="GK",VLOOKUP(F1727,'[1]2018GoalKeeper Stats'!$A$2:$S$109,16,FALSE),VLOOKUP(F1727,'[1]2018Player Stats'!$A$2:$AB$830,16,FALSE))</f>
        <v>11.1</v>
      </c>
      <c r="X1727">
        <f>IF(G1727="GK",VLOOKUP(F1727,'[1]2018GoalKeeper Stats'!$A$2:$S$109,17,FALSE),VLOOKUP(F1727,'[1]2018Player Stats'!$A$2:$AB$830,17,FALSE))</f>
        <v>1</v>
      </c>
      <c r="Y1727">
        <f>IF(G1727="GK",VLOOKUP(F1727,'[1]2018GoalKeeper Stats'!$A$2:$S$109,18,FALSE),VLOOKUP(F1727,'[1]2018Player Stats'!$A$2:$AB$830,18,FALSE))</f>
        <v>3</v>
      </c>
      <c r="Z1727">
        <f>IF(G1727="GK",VLOOKUP(F1727,'[1]2018GoalKeeper Stats'!$A$2:$S$109,19,FALSE),VLOOKUP(F1727,'[1]2018Player Stats'!$A$2:$AB$830,19,FALSE))</f>
        <v>1</v>
      </c>
      <c r="AA1727">
        <f>IF(G1727="GK",VLOOKUP(F1727,'[1]2018GoalKeeper Stats'!$A$2:$S$109,20,FALSE),VLOOKUP(F1727,'[1]2018Player Stats'!$A$2:$AB$830,20,FALSE))</f>
        <v>0.19</v>
      </c>
      <c r="AB1727">
        <f>IF(G1727="GK",VLOOKUP(F1727,'[1]2018GoalKeeper Stats'!$A$2:$S$109,21,FALSE),VLOOKUP(F1727,'[1]2018Player Stats'!$A$2:$AB$830,21,FALSE))</f>
        <v>45</v>
      </c>
      <c r="AC1727">
        <f>IF(G1727="GK",VLOOKUP(F1727,'[1]2018GoalKeeper Stats'!$A$2:$S$109,2,FALSE),VLOOKUP(F1727,'[1]2018Player Stats'!$A$2:$AB$830,22,FALSE))</f>
        <v>30</v>
      </c>
      <c r="AD1727">
        <f>IF(G1727="GK",VLOOKUP(F1727,'[1]2018GoalKeeper Stats'!$A$2:$S$109,23,FALSE),VLOOKUP(F1727,'[1]2018Player Stats'!$A$2:$AB$830,23,FALSE))</f>
        <v>0</v>
      </c>
      <c r="AE1727">
        <f>IF(G1727="GK",VLOOKUP(F1727,'[1]2018GoalKeeper Stats'!$A$2:$S$109,24,FALSE),VLOOKUP(F1727,'[1]2018Player Stats'!$A$2:$AB$830,24,FALSE))</f>
        <v>6</v>
      </c>
      <c r="AF1727">
        <f>IF(G1727="GK",VLOOKUP(F1727,'[1]2018GoalKeeper Stats'!$A$2:$S$109,25,FALSE),VLOOKUP(F1727,'[1]2018Player Stats'!$A$2:$AB$830,25,FALSE))</f>
        <v>0</v>
      </c>
      <c r="AG1727">
        <f>IF(G1727="GK",VLOOKUP(F1727,'[1]2018GoalKeeper Stats'!$A$2:$S$109,26,FALSE),VLOOKUP(F1727,'[1]2018Player Stats'!$A$2:$AB$830,26,FALSE))</f>
        <v>33.33</v>
      </c>
      <c r="AH1727" s="51">
        <v>2018</v>
      </c>
      <c r="AI1727" s="51">
        <v>34</v>
      </c>
      <c r="AJ1727" s="51">
        <v>486</v>
      </c>
      <c r="AK1727" s="51">
        <v>436</v>
      </c>
      <c r="AL1727" s="51">
        <v>48</v>
      </c>
      <c r="AM1727" s="51">
        <v>52</v>
      </c>
      <c r="AN1727" s="51">
        <v>-4</v>
      </c>
      <c r="AO1727" s="52">
        <v>46.09</v>
      </c>
      <c r="AP1727" s="52">
        <v>56.82</v>
      </c>
      <c r="AQ1727" s="52">
        <v>-10.73</v>
      </c>
      <c r="AR1727" s="52">
        <v>6.73</v>
      </c>
      <c r="AS1727" s="51">
        <v>41</v>
      </c>
      <c r="AT1727" s="52">
        <v>40.58</v>
      </c>
    </row>
    <row r="1728" spans="1:46">
      <c r="A1728">
        <v>2018</v>
      </c>
      <c r="B1728" t="s">
        <v>205</v>
      </c>
      <c r="C1728" t="s">
        <v>971</v>
      </c>
      <c r="D1728" t="s">
        <v>2201</v>
      </c>
      <c r="E1728" t="s">
        <v>2202</v>
      </c>
      <c r="F1728" t="str">
        <f t="shared" si="27"/>
        <v>Santiago Mosquera</v>
      </c>
      <c r="G1728" t="s">
        <v>860</v>
      </c>
      <c r="H1728" s="143">
        <v>541400</v>
      </c>
      <c r="I1728" s="143">
        <v>450000</v>
      </c>
      <c r="J1728" t="str">
        <f>IF(G1728="GK",VLOOKUP(F1728,'[1]2018GoalKeeper Stats'!$A$2:$S$109,2,FALSE),VLOOKUP(F1728,'[1]2018Player Stats'!$A$2:$AB$830,2,FALSE))</f>
        <v>DAL</v>
      </c>
      <c r="K1728">
        <f>IF(G1728="GK",VLOOKUP(F1728,'[1]2018GoalKeeper Stats'!$A$2:$S$109,4,FALSE),VLOOKUP(F1728,'[1]2018Player Stats'!$A$2:$AB$830,4,FALSE))</f>
        <v>29</v>
      </c>
      <c r="L1728">
        <f>IF(G1728="GK",VLOOKUP(F1728,'[1]2018GoalKeeper Stats'!$A$2:$S$109,5,FALSE),VLOOKUP(F1728,'[1]2018Player Stats'!$A$2:$AB$830,5,FALSE))</f>
        <v>17</v>
      </c>
      <c r="M1728">
        <f>IF(G1728="GK",VLOOKUP(F1728,'[1]2018GoalKeeper Stats'!$A$2:$S$109,6,FALSE),VLOOKUP(F1728,'[1]2018Player Stats'!$A$2:$AB$830,6,FALSE))</f>
        <v>1589</v>
      </c>
      <c r="N1728">
        <f>IF(G1728="GK",VLOOKUP(F1728,'[1]2018GoalKeeper Stats'!$A$2:$S$109,7,FALSE),VLOOKUP(F1728,'[1]2018Player Stats'!$A$2:$AB$830,7,FALSE))</f>
        <v>6</v>
      </c>
      <c r="O1728">
        <f>IF(G1728="GK",VLOOKUP(F1728,'[1]2018GoalKeeper Stats'!$A$2:$S$109,8,FALSE),VLOOKUP(F1728,'[1]2018Player Stats'!$A$2:$AB$830,8,FALSE))</f>
        <v>5</v>
      </c>
      <c r="P1728">
        <f>IF(G1728="GK",VLOOKUP(F1728,'[1]2018GoalKeeper Stats'!$A$2:$S$109,9,FALSE),VLOOKUP(F1728,'[1]2018Player Stats'!$A$2:$AB$830,9,FALSE))</f>
        <v>61</v>
      </c>
      <c r="Q1728">
        <f>IF(G1728="GK",VLOOKUP(F1728,'[1]2018GoalKeeper Stats'!$A$2:$S$109,10,FALSE),VLOOKUP(F1728,'[1]2018Player Stats'!$A$2:$AB$830,10,FALSE))</f>
        <v>21</v>
      </c>
      <c r="R1728">
        <f>IF(G1728="GK",VLOOKUP(F1728,'[1]2018GoalKeeper Stats'!$A$2:$S$109,11,FALSE),VLOOKUP(F1728,'[1]2018Player Stats'!$A$2:$AB$830,11,FALSE))</f>
        <v>2</v>
      </c>
      <c r="S1728" t="str">
        <f>IF(G1728="GK",VLOOKUP(F1728,'[1]2018GoalKeeper Stats'!$A$2:$S$109,12,FALSE),VLOOKUP(F1728,'[1]2018Player Stats'!$A$2:$AB$830,12,FALSE))</f>
        <v>0/0</v>
      </c>
      <c r="T1728">
        <f>IF(G1728="GK",VLOOKUP(F1728,'[1]2018GoalKeeper Stats'!$A$2:$S$109,13,FALSE),VLOOKUP(F1728,'[1]2018Player Stats'!$A$2:$AB$830,13,FALSE))</f>
        <v>3</v>
      </c>
      <c r="U1728">
        <f>IF(G1728="GK",VLOOKUP(F1728,'[1]2018GoalKeeper Stats'!$A$2:$S$109,14,FALSE),VLOOKUP(F1728,'[1]2018Player Stats'!$A$2:$AB$830,14,FALSE))</f>
        <v>3</v>
      </c>
      <c r="V1728">
        <f>IF(G1728="GK",VLOOKUP(F1728,'[1]2018GoalKeeper Stats'!$A$2:$S$109,15,FALSE),VLOOKUP(F1728,'[1]2018Player Stats'!$A$2:$AB$830,15,FALSE))</f>
        <v>0.34</v>
      </c>
      <c r="W1728">
        <f>IF(G1728="GK",VLOOKUP(F1728,'[1]2018GoalKeeper Stats'!$A$2:$S$109,16,FALSE),VLOOKUP(F1728,'[1]2018Player Stats'!$A$2:$AB$830,16,FALSE))</f>
        <v>9.8000000000000007</v>
      </c>
      <c r="X1728">
        <f>IF(G1728="GK",VLOOKUP(F1728,'[1]2018GoalKeeper Stats'!$A$2:$S$109,17,FALSE),VLOOKUP(F1728,'[1]2018Player Stats'!$A$2:$AB$830,17,FALSE))</f>
        <v>2</v>
      </c>
      <c r="Y1728">
        <f>IF(G1728="GK",VLOOKUP(F1728,'[1]2018GoalKeeper Stats'!$A$2:$S$109,18,FALSE),VLOOKUP(F1728,'[1]2018Player Stats'!$A$2:$AB$830,18,FALSE))</f>
        <v>1</v>
      </c>
      <c r="Z1728">
        <f>IF(G1728="GK",VLOOKUP(F1728,'[1]2018GoalKeeper Stats'!$A$2:$S$109,19,FALSE),VLOOKUP(F1728,'[1]2018Player Stats'!$A$2:$AB$830,19,FALSE))</f>
        <v>4</v>
      </c>
      <c r="AA1728">
        <f>IF(G1728="GK",VLOOKUP(F1728,'[1]2018GoalKeeper Stats'!$A$2:$S$109,20,FALSE),VLOOKUP(F1728,'[1]2018Player Stats'!$A$2:$AB$830,20,FALSE))</f>
        <v>0.28000000000000003</v>
      </c>
      <c r="AB1728">
        <f>IF(G1728="GK",VLOOKUP(F1728,'[1]2018GoalKeeper Stats'!$A$2:$S$109,21,FALSE),VLOOKUP(F1728,'[1]2018Player Stats'!$A$2:$AB$830,21,FALSE))</f>
        <v>21</v>
      </c>
      <c r="AC1728">
        <f>IF(G1728="GK",VLOOKUP(F1728,'[1]2018GoalKeeper Stats'!$A$2:$S$109,2,FALSE),VLOOKUP(F1728,'[1]2018Player Stats'!$A$2:$AB$830,22,FALSE))</f>
        <v>27</v>
      </c>
      <c r="AD1728">
        <f>IF(G1728="GK",VLOOKUP(F1728,'[1]2018GoalKeeper Stats'!$A$2:$S$109,23,FALSE),VLOOKUP(F1728,'[1]2018Player Stats'!$A$2:$AB$830,23,FALSE))</f>
        <v>6</v>
      </c>
      <c r="AE1728">
        <f>IF(G1728="GK",VLOOKUP(F1728,'[1]2018GoalKeeper Stats'!$A$2:$S$109,24,FALSE),VLOOKUP(F1728,'[1]2018Player Stats'!$A$2:$AB$830,24,FALSE))</f>
        <v>0</v>
      </c>
      <c r="AF1728">
        <f>IF(G1728="GK",VLOOKUP(F1728,'[1]2018GoalKeeper Stats'!$A$2:$S$109,25,FALSE),VLOOKUP(F1728,'[1]2018Player Stats'!$A$2:$AB$830,25,FALSE))</f>
        <v>0</v>
      </c>
      <c r="AG1728">
        <f>IF(G1728="GK",VLOOKUP(F1728,'[1]2018GoalKeeper Stats'!$A$2:$S$109,26,FALSE),VLOOKUP(F1728,'[1]2018Player Stats'!$A$2:$AB$830,26,FALSE))</f>
        <v>34.43</v>
      </c>
      <c r="AH1728" s="51">
        <v>2018</v>
      </c>
      <c r="AI1728" s="51">
        <v>34</v>
      </c>
      <c r="AJ1728" s="51">
        <v>483</v>
      </c>
      <c r="AK1728" s="51">
        <v>441</v>
      </c>
      <c r="AL1728" s="51">
        <v>50</v>
      </c>
      <c r="AM1728" s="51">
        <v>43</v>
      </c>
      <c r="AN1728" s="51">
        <v>7</v>
      </c>
      <c r="AO1728" s="52">
        <v>51.99</v>
      </c>
      <c r="AP1728" s="52">
        <v>44.67</v>
      </c>
      <c r="AQ1728" s="52">
        <v>7.32</v>
      </c>
      <c r="AR1728" s="52">
        <v>-0.32</v>
      </c>
      <c r="AS1728" s="51">
        <v>57</v>
      </c>
      <c r="AT1728" s="52">
        <v>52.31</v>
      </c>
    </row>
    <row r="1729" spans="1:46">
      <c r="A1729">
        <v>2018</v>
      </c>
      <c r="B1729" t="s">
        <v>198</v>
      </c>
      <c r="C1729" t="s">
        <v>198</v>
      </c>
      <c r="D1729" t="s">
        <v>1631</v>
      </c>
      <c r="E1729" t="s">
        <v>2203</v>
      </c>
      <c r="F1729" t="str">
        <f t="shared" si="27"/>
        <v>Daniel Wilson</v>
      </c>
      <c r="G1729" t="s">
        <v>893</v>
      </c>
      <c r="H1729" s="143">
        <v>540000</v>
      </c>
      <c r="I1729" s="143">
        <v>500000</v>
      </c>
      <c r="J1729" t="str">
        <f>IF(G1729="GK",VLOOKUP(F1729,'[1]2018GoalKeeper Stats'!$A$2:$S$109,2,FALSE),VLOOKUP(F1729,'[1]2018Player Stats'!$A$2:$AB$830,2,FALSE))</f>
        <v>COL</v>
      </c>
      <c r="K1729">
        <f>IF(G1729="GK",VLOOKUP(F1729,'[1]2018GoalKeeper Stats'!$A$2:$S$109,4,FALSE),VLOOKUP(F1729,'[1]2018Player Stats'!$A$2:$AB$830,4,FALSE))</f>
        <v>23</v>
      </c>
      <c r="L1729">
        <f>IF(G1729="GK",VLOOKUP(F1729,'[1]2018GoalKeeper Stats'!$A$2:$S$109,5,FALSE),VLOOKUP(F1729,'[1]2018Player Stats'!$A$2:$AB$830,5,FALSE))</f>
        <v>22</v>
      </c>
      <c r="M1729">
        <f>IF(G1729="GK",VLOOKUP(F1729,'[1]2018GoalKeeper Stats'!$A$2:$S$109,6,FALSE),VLOOKUP(F1729,'[1]2018Player Stats'!$A$2:$AB$830,6,FALSE))</f>
        <v>1935</v>
      </c>
      <c r="N1729">
        <f>IF(G1729="GK",VLOOKUP(F1729,'[1]2018GoalKeeper Stats'!$A$2:$S$109,7,FALSE),VLOOKUP(F1729,'[1]2018Player Stats'!$A$2:$AB$830,7,FALSE))</f>
        <v>0</v>
      </c>
      <c r="O1729">
        <f>IF(G1729="GK",VLOOKUP(F1729,'[1]2018GoalKeeper Stats'!$A$2:$S$109,8,FALSE),VLOOKUP(F1729,'[1]2018Player Stats'!$A$2:$AB$830,8,FALSE))</f>
        <v>1</v>
      </c>
      <c r="P1729">
        <f>IF(G1729="GK",VLOOKUP(F1729,'[1]2018GoalKeeper Stats'!$A$2:$S$109,9,FALSE),VLOOKUP(F1729,'[1]2018Player Stats'!$A$2:$AB$830,9,FALSE))</f>
        <v>7</v>
      </c>
      <c r="Q1729">
        <f>IF(G1729="GK",VLOOKUP(F1729,'[1]2018GoalKeeper Stats'!$A$2:$S$109,10,FALSE),VLOOKUP(F1729,'[1]2018Player Stats'!$A$2:$AB$830,10,FALSE))</f>
        <v>1</v>
      </c>
      <c r="R1729">
        <f>IF(G1729="GK",VLOOKUP(F1729,'[1]2018GoalKeeper Stats'!$A$2:$S$109,11,FALSE),VLOOKUP(F1729,'[1]2018Player Stats'!$A$2:$AB$830,11,FALSE))</f>
        <v>0</v>
      </c>
      <c r="S1729" t="str">
        <f>IF(G1729="GK",VLOOKUP(F1729,'[1]2018GoalKeeper Stats'!$A$2:$S$109,12,FALSE),VLOOKUP(F1729,'[1]2018Player Stats'!$A$2:$AB$830,12,FALSE))</f>
        <v>0/0</v>
      </c>
      <c r="T1729">
        <f>IF(G1729="GK",VLOOKUP(F1729,'[1]2018GoalKeeper Stats'!$A$2:$S$109,13,FALSE),VLOOKUP(F1729,'[1]2018Player Stats'!$A$2:$AB$830,13,FALSE))</f>
        <v>0</v>
      </c>
      <c r="U1729">
        <f>IF(G1729="GK",VLOOKUP(F1729,'[1]2018GoalKeeper Stats'!$A$2:$S$109,14,FALSE),VLOOKUP(F1729,'[1]2018Player Stats'!$A$2:$AB$830,14,FALSE))</f>
        <v>0</v>
      </c>
      <c r="V1729">
        <f>IF(G1729="GK",VLOOKUP(F1729,'[1]2018GoalKeeper Stats'!$A$2:$S$109,15,FALSE),VLOOKUP(F1729,'[1]2018Player Stats'!$A$2:$AB$830,15,FALSE))</f>
        <v>0</v>
      </c>
      <c r="W1729">
        <f>IF(G1729="GK",VLOOKUP(F1729,'[1]2018GoalKeeper Stats'!$A$2:$S$109,16,FALSE),VLOOKUP(F1729,'[1]2018Player Stats'!$A$2:$AB$830,16,FALSE))</f>
        <v>0</v>
      </c>
      <c r="X1729">
        <f>IF(G1729="GK",VLOOKUP(F1729,'[1]2018GoalKeeper Stats'!$A$2:$S$109,17,FALSE),VLOOKUP(F1729,'[1]2018Player Stats'!$A$2:$AB$830,17,FALSE))</f>
        <v>0</v>
      </c>
      <c r="Y1729">
        <f>IF(G1729="GK",VLOOKUP(F1729,'[1]2018GoalKeeper Stats'!$A$2:$S$109,18,FALSE),VLOOKUP(F1729,'[1]2018Player Stats'!$A$2:$AB$830,18,FALSE))</f>
        <v>1</v>
      </c>
      <c r="Z1729">
        <f>IF(G1729="GK",VLOOKUP(F1729,'[1]2018GoalKeeper Stats'!$A$2:$S$109,19,FALSE),VLOOKUP(F1729,'[1]2018Player Stats'!$A$2:$AB$830,19,FALSE))</f>
        <v>0</v>
      </c>
      <c r="AA1729">
        <f>IF(G1729="GK",VLOOKUP(F1729,'[1]2018GoalKeeper Stats'!$A$2:$S$109,20,FALSE),VLOOKUP(F1729,'[1]2018Player Stats'!$A$2:$AB$830,20,FALSE))</f>
        <v>0.05</v>
      </c>
      <c r="AB1729">
        <f>IF(G1729="GK",VLOOKUP(F1729,'[1]2018GoalKeeper Stats'!$A$2:$S$109,21,FALSE),VLOOKUP(F1729,'[1]2018Player Stats'!$A$2:$AB$830,21,FALSE))</f>
        <v>22</v>
      </c>
      <c r="AC1729">
        <f>IF(G1729="GK",VLOOKUP(F1729,'[1]2018GoalKeeper Stats'!$A$2:$S$109,2,FALSE),VLOOKUP(F1729,'[1]2018Player Stats'!$A$2:$AB$830,22,FALSE))</f>
        <v>11</v>
      </c>
      <c r="AD1729">
        <f>IF(G1729="GK",VLOOKUP(F1729,'[1]2018GoalKeeper Stats'!$A$2:$S$109,23,FALSE),VLOOKUP(F1729,'[1]2018Player Stats'!$A$2:$AB$830,23,FALSE))</f>
        <v>0</v>
      </c>
      <c r="AE1729">
        <f>IF(G1729="GK",VLOOKUP(F1729,'[1]2018GoalKeeper Stats'!$A$2:$S$109,24,FALSE),VLOOKUP(F1729,'[1]2018Player Stats'!$A$2:$AB$830,24,FALSE))</f>
        <v>7</v>
      </c>
      <c r="AF1729">
        <f>IF(G1729="GK",VLOOKUP(F1729,'[1]2018GoalKeeper Stats'!$A$2:$S$109,25,FALSE),VLOOKUP(F1729,'[1]2018Player Stats'!$A$2:$AB$830,25,FALSE))</f>
        <v>0</v>
      </c>
      <c r="AG1729">
        <f>IF(G1729="GK",VLOOKUP(F1729,'[1]2018GoalKeeper Stats'!$A$2:$S$109,26,FALSE),VLOOKUP(F1729,'[1]2018Player Stats'!$A$2:$AB$830,26,FALSE))</f>
        <v>14.29</v>
      </c>
      <c r="AH1729" s="51">
        <v>2018</v>
      </c>
      <c r="AI1729" s="51">
        <v>34</v>
      </c>
      <c r="AJ1729" s="51">
        <v>380</v>
      </c>
      <c r="AK1729" s="51">
        <v>525</v>
      </c>
      <c r="AL1729" s="51">
        <v>34</v>
      </c>
      <c r="AM1729" s="51">
        <v>61</v>
      </c>
      <c r="AN1729" s="51">
        <v>-27</v>
      </c>
      <c r="AO1729" s="52">
        <v>38.020000000000003</v>
      </c>
      <c r="AP1729" s="52">
        <v>58.7</v>
      </c>
      <c r="AQ1729" s="52">
        <v>-20.69</v>
      </c>
      <c r="AR1729" s="52">
        <v>-6.31</v>
      </c>
      <c r="AS1729" s="51">
        <v>31</v>
      </c>
      <c r="AT1729" s="52">
        <v>35.58</v>
      </c>
    </row>
    <row r="1730" spans="1:46">
      <c r="A1730">
        <v>2018</v>
      </c>
      <c r="B1730" t="s">
        <v>896</v>
      </c>
      <c r="C1730" t="s">
        <v>896</v>
      </c>
      <c r="D1730" t="s">
        <v>1920</v>
      </c>
      <c r="E1730" t="s">
        <v>1921</v>
      </c>
      <c r="F1730" t="str">
        <f t="shared" si="27"/>
        <v>Jahmir Hyka</v>
      </c>
      <c r="G1730" t="s">
        <v>860</v>
      </c>
      <c r="H1730" s="143">
        <v>539996</v>
      </c>
      <c r="I1730" s="143">
        <v>489996</v>
      </c>
      <c r="J1730" t="str">
        <f>IF(G1730="GK",VLOOKUP(F1730,'[1]2018GoalKeeper Stats'!$A$2:$S$109,2,FALSE),VLOOKUP(F1730,'[1]2018Player Stats'!$A$2:$AB$830,2,FALSE))</f>
        <v>SJ</v>
      </c>
      <c r="K1730">
        <f>IF(G1730="GK",VLOOKUP(F1730,'[1]2018GoalKeeper Stats'!$A$2:$S$109,4,FALSE),VLOOKUP(F1730,'[1]2018Player Stats'!$A$2:$AB$830,4,FALSE))</f>
        <v>19</v>
      </c>
      <c r="L1730">
        <f>IF(G1730="GK",VLOOKUP(F1730,'[1]2018GoalKeeper Stats'!$A$2:$S$109,5,FALSE),VLOOKUP(F1730,'[1]2018Player Stats'!$A$2:$AB$830,5,FALSE))</f>
        <v>11</v>
      </c>
      <c r="M1730">
        <f>IF(G1730="GK",VLOOKUP(F1730,'[1]2018GoalKeeper Stats'!$A$2:$S$109,6,FALSE),VLOOKUP(F1730,'[1]2018Player Stats'!$A$2:$AB$830,6,FALSE))</f>
        <v>914</v>
      </c>
      <c r="N1730">
        <f>IF(G1730="GK",VLOOKUP(F1730,'[1]2018GoalKeeper Stats'!$A$2:$S$109,7,FALSE),VLOOKUP(F1730,'[1]2018Player Stats'!$A$2:$AB$830,7,FALSE))</f>
        <v>3</v>
      </c>
      <c r="O1730">
        <f>IF(G1730="GK",VLOOKUP(F1730,'[1]2018GoalKeeper Stats'!$A$2:$S$109,8,FALSE),VLOOKUP(F1730,'[1]2018Player Stats'!$A$2:$AB$830,8,FALSE))</f>
        <v>0</v>
      </c>
      <c r="P1730">
        <f>IF(G1730="GK",VLOOKUP(F1730,'[1]2018GoalKeeper Stats'!$A$2:$S$109,9,FALSE),VLOOKUP(F1730,'[1]2018Player Stats'!$A$2:$AB$830,9,FALSE))</f>
        <v>18</v>
      </c>
      <c r="Q1730">
        <f>IF(G1730="GK",VLOOKUP(F1730,'[1]2018GoalKeeper Stats'!$A$2:$S$109,10,FALSE),VLOOKUP(F1730,'[1]2018Player Stats'!$A$2:$AB$830,10,FALSE))</f>
        <v>6</v>
      </c>
      <c r="R1730">
        <f>IF(G1730="GK",VLOOKUP(F1730,'[1]2018GoalKeeper Stats'!$A$2:$S$109,11,FALSE),VLOOKUP(F1730,'[1]2018Player Stats'!$A$2:$AB$830,11,FALSE))</f>
        <v>1</v>
      </c>
      <c r="S1730" t="str">
        <f>IF(G1730="GK",VLOOKUP(F1730,'[1]2018GoalKeeper Stats'!$A$2:$S$109,12,FALSE),VLOOKUP(F1730,'[1]2018Player Stats'!$A$2:$AB$830,12,FALSE))</f>
        <v>0/0</v>
      </c>
      <c r="T1730">
        <f>IF(G1730="GK",VLOOKUP(F1730,'[1]2018GoalKeeper Stats'!$A$2:$S$109,13,FALSE),VLOOKUP(F1730,'[1]2018Player Stats'!$A$2:$AB$830,13,FALSE))</f>
        <v>2</v>
      </c>
      <c r="U1730">
        <f>IF(G1730="GK",VLOOKUP(F1730,'[1]2018GoalKeeper Stats'!$A$2:$S$109,14,FALSE),VLOOKUP(F1730,'[1]2018Player Stats'!$A$2:$AB$830,14,FALSE))</f>
        <v>1</v>
      </c>
      <c r="V1730">
        <f>IF(G1730="GK",VLOOKUP(F1730,'[1]2018GoalKeeper Stats'!$A$2:$S$109,15,FALSE),VLOOKUP(F1730,'[1]2018Player Stats'!$A$2:$AB$830,15,FALSE))</f>
        <v>0.3</v>
      </c>
      <c r="W1730">
        <f>IF(G1730="GK",VLOOKUP(F1730,'[1]2018GoalKeeper Stats'!$A$2:$S$109,16,FALSE),VLOOKUP(F1730,'[1]2018Player Stats'!$A$2:$AB$830,16,FALSE))</f>
        <v>16.7</v>
      </c>
      <c r="X1730">
        <f>IF(G1730="GK",VLOOKUP(F1730,'[1]2018GoalKeeper Stats'!$A$2:$S$109,17,FALSE),VLOOKUP(F1730,'[1]2018Player Stats'!$A$2:$AB$830,17,FALSE))</f>
        <v>0</v>
      </c>
      <c r="Y1730">
        <f>IF(G1730="GK",VLOOKUP(F1730,'[1]2018GoalKeeper Stats'!$A$2:$S$109,18,FALSE),VLOOKUP(F1730,'[1]2018Player Stats'!$A$2:$AB$830,18,FALSE))</f>
        <v>0</v>
      </c>
      <c r="Z1730">
        <f>IF(G1730="GK",VLOOKUP(F1730,'[1]2018GoalKeeper Stats'!$A$2:$S$109,19,FALSE),VLOOKUP(F1730,'[1]2018Player Stats'!$A$2:$AB$830,19,FALSE))</f>
        <v>0</v>
      </c>
      <c r="AA1730">
        <f>IF(G1730="GK",VLOOKUP(F1730,'[1]2018GoalKeeper Stats'!$A$2:$S$109,20,FALSE),VLOOKUP(F1730,'[1]2018Player Stats'!$A$2:$AB$830,20,FALSE))</f>
        <v>0</v>
      </c>
      <c r="AB1730">
        <f>IF(G1730="GK",VLOOKUP(F1730,'[1]2018GoalKeeper Stats'!$A$2:$S$109,21,FALSE),VLOOKUP(F1730,'[1]2018Player Stats'!$A$2:$AB$830,21,FALSE))</f>
        <v>4</v>
      </c>
      <c r="AC1730">
        <f>IF(G1730="GK",VLOOKUP(F1730,'[1]2018GoalKeeper Stats'!$A$2:$S$109,2,FALSE),VLOOKUP(F1730,'[1]2018Player Stats'!$A$2:$AB$830,22,FALSE))</f>
        <v>7</v>
      </c>
      <c r="AD1730">
        <f>IF(G1730="GK",VLOOKUP(F1730,'[1]2018GoalKeeper Stats'!$A$2:$S$109,23,FALSE),VLOOKUP(F1730,'[1]2018Player Stats'!$A$2:$AB$830,23,FALSE))</f>
        <v>2</v>
      </c>
      <c r="AE1730">
        <f>IF(G1730="GK",VLOOKUP(F1730,'[1]2018GoalKeeper Stats'!$A$2:$S$109,24,FALSE),VLOOKUP(F1730,'[1]2018Player Stats'!$A$2:$AB$830,24,FALSE))</f>
        <v>0</v>
      </c>
      <c r="AF1730">
        <f>IF(G1730="GK",VLOOKUP(F1730,'[1]2018GoalKeeper Stats'!$A$2:$S$109,25,FALSE),VLOOKUP(F1730,'[1]2018Player Stats'!$A$2:$AB$830,25,FALSE))</f>
        <v>0</v>
      </c>
      <c r="AG1730">
        <f>IF(G1730="GK",VLOOKUP(F1730,'[1]2018GoalKeeper Stats'!$A$2:$S$109,26,FALSE),VLOOKUP(F1730,'[1]2018Player Stats'!$A$2:$AB$830,26,FALSE))</f>
        <v>33.33</v>
      </c>
      <c r="AH1730" s="51">
        <v>2018</v>
      </c>
      <c r="AI1730" s="51">
        <v>34</v>
      </c>
      <c r="AJ1730" s="51">
        <v>439</v>
      </c>
      <c r="AK1730" s="51">
        <v>515</v>
      </c>
      <c r="AL1730" s="51">
        <v>47</v>
      </c>
      <c r="AM1730" s="51">
        <v>71</v>
      </c>
      <c r="AN1730" s="51">
        <v>-24</v>
      </c>
      <c r="AO1730" s="52">
        <v>47.01</v>
      </c>
      <c r="AP1730" s="52">
        <v>60.35</v>
      </c>
      <c r="AQ1730" s="52">
        <v>-13.34</v>
      </c>
      <c r="AR1730" s="52">
        <v>-10.66</v>
      </c>
      <c r="AS1730" s="51">
        <v>21</v>
      </c>
      <c r="AT1730" s="52">
        <v>38.520000000000003</v>
      </c>
    </row>
    <row r="1731" spans="1:46">
      <c r="A1731">
        <v>2018</v>
      </c>
      <c r="B1731" t="s">
        <v>203</v>
      </c>
      <c r="C1731" t="s">
        <v>203</v>
      </c>
      <c r="D1731" t="s">
        <v>1918</v>
      </c>
      <c r="E1731" t="s">
        <v>1919</v>
      </c>
      <c r="F1731" t="str">
        <f t="shared" si="27"/>
        <v>Yordy Reyna</v>
      </c>
      <c r="G1731" t="s">
        <v>936</v>
      </c>
      <c r="H1731" s="143">
        <v>533700</v>
      </c>
      <c r="I1731" s="143">
        <v>440000</v>
      </c>
      <c r="J1731" t="str">
        <f>IF(G1731="GK",VLOOKUP(F1731,'[1]2018GoalKeeper Stats'!$A$2:$S$109,2,FALSE),VLOOKUP(F1731,'[1]2018Player Stats'!$A$2:$AB$830,2,FALSE))</f>
        <v>VAN</v>
      </c>
      <c r="K1731">
        <f>IF(G1731="GK",VLOOKUP(F1731,'[1]2018GoalKeeper Stats'!$A$2:$S$109,4,FALSE),VLOOKUP(F1731,'[1]2018Player Stats'!$A$2:$AB$830,4,FALSE))</f>
        <v>26</v>
      </c>
      <c r="L1731">
        <f>IF(G1731="GK",VLOOKUP(F1731,'[1]2018GoalKeeper Stats'!$A$2:$S$109,5,FALSE),VLOOKUP(F1731,'[1]2018Player Stats'!$A$2:$AB$830,5,FALSE))</f>
        <v>21</v>
      </c>
      <c r="M1731">
        <f>IF(G1731="GK",VLOOKUP(F1731,'[1]2018GoalKeeper Stats'!$A$2:$S$109,6,FALSE),VLOOKUP(F1731,'[1]2018Player Stats'!$A$2:$AB$830,6,FALSE))</f>
        <v>1875</v>
      </c>
      <c r="N1731">
        <f>IF(G1731="GK",VLOOKUP(F1731,'[1]2018GoalKeeper Stats'!$A$2:$S$109,7,FALSE),VLOOKUP(F1731,'[1]2018Player Stats'!$A$2:$AB$830,7,FALSE))</f>
        <v>6</v>
      </c>
      <c r="O1731">
        <f>IF(G1731="GK",VLOOKUP(F1731,'[1]2018GoalKeeper Stats'!$A$2:$S$109,8,FALSE),VLOOKUP(F1731,'[1]2018Player Stats'!$A$2:$AB$830,8,FALSE))</f>
        <v>11</v>
      </c>
      <c r="P1731">
        <f>IF(G1731="GK",VLOOKUP(F1731,'[1]2018GoalKeeper Stats'!$A$2:$S$109,9,FALSE),VLOOKUP(F1731,'[1]2018Player Stats'!$A$2:$AB$830,9,FALSE))</f>
        <v>43</v>
      </c>
      <c r="Q1731">
        <f>IF(G1731="GK",VLOOKUP(F1731,'[1]2018GoalKeeper Stats'!$A$2:$S$109,10,FALSE),VLOOKUP(F1731,'[1]2018Player Stats'!$A$2:$AB$830,10,FALSE))</f>
        <v>17</v>
      </c>
      <c r="R1731">
        <f>IF(G1731="GK",VLOOKUP(F1731,'[1]2018GoalKeeper Stats'!$A$2:$S$109,11,FALSE),VLOOKUP(F1731,'[1]2018Player Stats'!$A$2:$AB$830,11,FALSE))</f>
        <v>1</v>
      </c>
      <c r="S1731">
        <f>IF(G1731="GK",VLOOKUP(F1731,'[1]2018GoalKeeper Stats'!$A$2:$S$109,12,FALSE),VLOOKUP(F1731,'[1]2018Player Stats'!$A$2:$AB$830,12,FALSE))</f>
        <v>44197</v>
      </c>
      <c r="T1731">
        <f>IF(G1731="GK",VLOOKUP(F1731,'[1]2018GoalKeeper Stats'!$A$2:$S$109,13,FALSE),VLOOKUP(F1731,'[1]2018Player Stats'!$A$2:$AB$830,13,FALSE))</f>
        <v>3</v>
      </c>
      <c r="U1731">
        <f>IF(G1731="GK",VLOOKUP(F1731,'[1]2018GoalKeeper Stats'!$A$2:$S$109,14,FALSE),VLOOKUP(F1731,'[1]2018Player Stats'!$A$2:$AB$830,14,FALSE))</f>
        <v>3</v>
      </c>
      <c r="V1731">
        <f>IF(G1731="GK",VLOOKUP(F1731,'[1]2018GoalKeeper Stats'!$A$2:$S$109,15,FALSE),VLOOKUP(F1731,'[1]2018Player Stats'!$A$2:$AB$830,15,FALSE))</f>
        <v>0.28999999999999998</v>
      </c>
      <c r="W1731">
        <f>IF(G1731="GK",VLOOKUP(F1731,'[1]2018GoalKeeper Stats'!$A$2:$S$109,16,FALSE),VLOOKUP(F1731,'[1]2018Player Stats'!$A$2:$AB$830,16,FALSE))</f>
        <v>14</v>
      </c>
      <c r="X1731">
        <f>IF(G1731="GK",VLOOKUP(F1731,'[1]2018GoalKeeper Stats'!$A$2:$S$109,17,FALSE),VLOOKUP(F1731,'[1]2018Player Stats'!$A$2:$AB$830,17,FALSE))</f>
        <v>4</v>
      </c>
      <c r="Y1731">
        <f>IF(G1731="GK",VLOOKUP(F1731,'[1]2018GoalKeeper Stats'!$A$2:$S$109,18,FALSE),VLOOKUP(F1731,'[1]2018Player Stats'!$A$2:$AB$830,18,FALSE))</f>
        <v>7</v>
      </c>
      <c r="Z1731">
        <f>IF(G1731="GK",VLOOKUP(F1731,'[1]2018GoalKeeper Stats'!$A$2:$S$109,19,FALSE),VLOOKUP(F1731,'[1]2018Player Stats'!$A$2:$AB$830,19,FALSE))</f>
        <v>4</v>
      </c>
      <c r="AA1731">
        <f>IF(G1731="GK",VLOOKUP(F1731,'[1]2018GoalKeeper Stats'!$A$2:$S$109,20,FALSE),VLOOKUP(F1731,'[1]2018Player Stats'!$A$2:$AB$830,20,FALSE))</f>
        <v>0.53</v>
      </c>
      <c r="AB1731">
        <f>IF(G1731="GK",VLOOKUP(F1731,'[1]2018GoalKeeper Stats'!$A$2:$S$109,21,FALSE),VLOOKUP(F1731,'[1]2018Player Stats'!$A$2:$AB$830,21,FALSE))</f>
        <v>24</v>
      </c>
      <c r="AC1731">
        <f>IF(G1731="GK",VLOOKUP(F1731,'[1]2018GoalKeeper Stats'!$A$2:$S$109,2,FALSE),VLOOKUP(F1731,'[1]2018Player Stats'!$A$2:$AB$830,22,FALSE))</f>
        <v>45</v>
      </c>
      <c r="AD1731">
        <f>IF(G1731="GK",VLOOKUP(F1731,'[1]2018GoalKeeper Stats'!$A$2:$S$109,23,FALSE),VLOOKUP(F1731,'[1]2018Player Stats'!$A$2:$AB$830,23,FALSE))</f>
        <v>2</v>
      </c>
      <c r="AE1731">
        <f>IF(G1731="GK",VLOOKUP(F1731,'[1]2018GoalKeeper Stats'!$A$2:$S$109,24,FALSE),VLOOKUP(F1731,'[1]2018Player Stats'!$A$2:$AB$830,24,FALSE))</f>
        <v>8</v>
      </c>
      <c r="AF1731">
        <f>IF(G1731="GK",VLOOKUP(F1731,'[1]2018GoalKeeper Stats'!$A$2:$S$109,25,FALSE),VLOOKUP(F1731,'[1]2018Player Stats'!$A$2:$AB$830,25,FALSE))</f>
        <v>2</v>
      </c>
      <c r="AG1731">
        <f>IF(G1731="GK",VLOOKUP(F1731,'[1]2018GoalKeeper Stats'!$A$2:$S$109,26,FALSE),VLOOKUP(F1731,'[1]2018Player Stats'!$A$2:$AB$830,26,FALSE))</f>
        <v>39.53</v>
      </c>
      <c r="AH1731" s="51">
        <v>2018</v>
      </c>
      <c r="AI1731" s="51">
        <v>34</v>
      </c>
      <c r="AJ1731" s="51">
        <v>419</v>
      </c>
      <c r="AK1731" s="51">
        <v>516</v>
      </c>
      <c r="AL1731" s="51">
        <v>53</v>
      </c>
      <c r="AM1731" s="51">
        <v>64</v>
      </c>
      <c r="AN1731" s="51">
        <v>-11</v>
      </c>
      <c r="AO1731" s="52">
        <v>51.67</v>
      </c>
      <c r="AP1731" s="52">
        <v>58.26</v>
      </c>
      <c r="AQ1731" s="52">
        <v>-6.59</v>
      </c>
      <c r="AR1731" s="52">
        <v>-4.41</v>
      </c>
      <c r="AS1731" s="51">
        <v>47</v>
      </c>
      <c r="AT1731" s="52">
        <v>43.69</v>
      </c>
    </row>
    <row r="1732" spans="1:46">
      <c r="A1732">
        <v>2018</v>
      </c>
      <c r="B1732" t="s">
        <v>194</v>
      </c>
      <c r="C1732" t="s">
        <v>194</v>
      </c>
      <c r="D1732" t="s">
        <v>930</v>
      </c>
      <c r="E1732" t="s">
        <v>931</v>
      </c>
      <c r="F1732" t="str">
        <f t="shared" si="27"/>
        <v>Kyle Beckerman</v>
      </c>
      <c r="G1732" t="s">
        <v>860</v>
      </c>
      <c r="H1732" s="143">
        <v>530008</v>
      </c>
      <c r="I1732" s="143">
        <v>505008</v>
      </c>
      <c r="J1732" t="str">
        <f>IF(G1732="GK",VLOOKUP(F1732,'[1]2018GoalKeeper Stats'!$A$2:$S$109,2,FALSE),VLOOKUP(F1732,'[1]2018Player Stats'!$A$2:$AB$830,2,FALSE))</f>
        <v>RSL</v>
      </c>
      <c r="K1732">
        <f>IF(G1732="GK",VLOOKUP(F1732,'[1]2018GoalKeeper Stats'!$A$2:$S$109,4,FALSE),VLOOKUP(F1732,'[1]2018Player Stats'!$A$2:$AB$830,4,FALSE))</f>
        <v>31</v>
      </c>
      <c r="L1732">
        <f>IF(G1732="GK",VLOOKUP(F1732,'[1]2018GoalKeeper Stats'!$A$2:$S$109,5,FALSE),VLOOKUP(F1732,'[1]2018Player Stats'!$A$2:$AB$830,5,FALSE))</f>
        <v>29</v>
      </c>
      <c r="M1732">
        <f>IF(G1732="GK",VLOOKUP(F1732,'[1]2018GoalKeeper Stats'!$A$2:$S$109,6,FALSE),VLOOKUP(F1732,'[1]2018Player Stats'!$A$2:$AB$830,6,FALSE))</f>
        <v>2621</v>
      </c>
      <c r="N1732">
        <f>IF(G1732="GK",VLOOKUP(F1732,'[1]2018GoalKeeper Stats'!$A$2:$S$109,7,FALSE),VLOOKUP(F1732,'[1]2018Player Stats'!$A$2:$AB$830,7,FALSE))</f>
        <v>1</v>
      </c>
      <c r="O1732">
        <f>IF(G1732="GK",VLOOKUP(F1732,'[1]2018GoalKeeper Stats'!$A$2:$S$109,8,FALSE),VLOOKUP(F1732,'[1]2018Player Stats'!$A$2:$AB$830,8,FALSE))</f>
        <v>1</v>
      </c>
      <c r="P1732">
        <f>IF(G1732="GK",VLOOKUP(F1732,'[1]2018GoalKeeper Stats'!$A$2:$S$109,9,FALSE),VLOOKUP(F1732,'[1]2018Player Stats'!$A$2:$AB$830,9,FALSE))</f>
        <v>23</v>
      </c>
      <c r="Q1732">
        <f>IF(G1732="GK",VLOOKUP(F1732,'[1]2018GoalKeeper Stats'!$A$2:$S$109,10,FALSE),VLOOKUP(F1732,'[1]2018Player Stats'!$A$2:$AB$830,10,FALSE))</f>
        <v>5</v>
      </c>
      <c r="R1732">
        <f>IF(G1732="GK",VLOOKUP(F1732,'[1]2018GoalKeeper Stats'!$A$2:$S$109,11,FALSE),VLOOKUP(F1732,'[1]2018Player Stats'!$A$2:$AB$830,11,FALSE))</f>
        <v>1</v>
      </c>
      <c r="S1732" t="str">
        <f>IF(G1732="GK",VLOOKUP(F1732,'[1]2018GoalKeeper Stats'!$A$2:$S$109,12,FALSE),VLOOKUP(F1732,'[1]2018Player Stats'!$A$2:$AB$830,12,FALSE))</f>
        <v>0/0</v>
      </c>
      <c r="T1732">
        <f>IF(G1732="GK",VLOOKUP(F1732,'[1]2018GoalKeeper Stats'!$A$2:$S$109,13,FALSE),VLOOKUP(F1732,'[1]2018Player Stats'!$A$2:$AB$830,13,FALSE))</f>
        <v>1</v>
      </c>
      <c r="U1732">
        <f>IF(G1732="GK",VLOOKUP(F1732,'[1]2018GoalKeeper Stats'!$A$2:$S$109,14,FALSE),VLOOKUP(F1732,'[1]2018Player Stats'!$A$2:$AB$830,14,FALSE))</f>
        <v>0</v>
      </c>
      <c r="V1732">
        <f>IF(G1732="GK",VLOOKUP(F1732,'[1]2018GoalKeeper Stats'!$A$2:$S$109,15,FALSE),VLOOKUP(F1732,'[1]2018Player Stats'!$A$2:$AB$830,15,FALSE))</f>
        <v>0.03</v>
      </c>
      <c r="W1732">
        <f>IF(G1732="GK",VLOOKUP(F1732,'[1]2018GoalKeeper Stats'!$A$2:$S$109,16,FALSE),VLOOKUP(F1732,'[1]2018Player Stats'!$A$2:$AB$830,16,FALSE))</f>
        <v>4.3</v>
      </c>
      <c r="X1732">
        <f>IF(G1732="GK",VLOOKUP(F1732,'[1]2018GoalKeeper Stats'!$A$2:$S$109,17,FALSE),VLOOKUP(F1732,'[1]2018Player Stats'!$A$2:$AB$830,17,FALSE))</f>
        <v>1</v>
      </c>
      <c r="Y1732">
        <f>IF(G1732="GK",VLOOKUP(F1732,'[1]2018GoalKeeper Stats'!$A$2:$S$109,18,FALSE),VLOOKUP(F1732,'[1]2018Player Stats'!$A$2:$AB$830,18,FALSE))</f>
        <v>0</v>
      </c>
      <c r="Z1732">
        <f>IF(G1732="GK",VLOOKUP(F1732,'[1]2018GoalKeeper Stats'!$A$2:$S$109,19,FALSE),VLOOKUP(F1732,'[1]2018Player Stats'!$A$2:$AB$830,19,FALSE))</f>
        <v>1</v>
      </c>
      <c r="AA1732">
        <f>IF(G1732="GK",VLOOKUP(F1732,'[1]2018GoalKeeper Stats'!$A$2:$S$109,20,FALSE),VLOOKUP(F1732,'[1]2018Player Stats'!$A$2:$AB$830,20,FALSE))</f>
        <v>0.03</v>
      </c>
      <c r="AB1732">
        <f>IF(G1732="GK",VLOOKUP(F1732,'[1]2018GoalKeeper Stats'!$A$2:$S$109,21,FALSE),VLOOKUP(F1732,'[1]2018Player Stats'!$A$2:$AB$830,21,FALSE))</f>
        <v>50</v>
      </c>
      <c r="AC1732">
        <f>IF(G1732="GK",VLOOKUP(F1732,'[1]2018GoalKeeper Stats'!$A$2:$S$109,2,FALSE),VLOOKUP(F1732,'[1]2018Player Stats'!$A$2:$AB$830,22,FALSE))</f>
        <v>25</v>
      </c>
      <c r="AD1732">
        <f>IF(G1732="GK",VLOOKUP(F1732,'[1]2018GoalKeeper Stats'!$A$2:$S$109,23,FALSE),VLOOKUP(F1732,'[1]2018Player Stats'!$A$2:$AB$830,23,FALSE))</f>
        <v>1</v>
      </c>
      <c r="AE1732">
        <f>IF(G1732="GK",VLOOKUP(F1732,'[1]2018GoalKeeper Stats'!$A$2:$S$109,24,FALSE),VLOOKUP(F1732,'[1]2018Player Stats'!$A$2:$AB$830,24,FALSE))</f>
        <v>8</v>
      </c>
      <c r="AF1732">
        <f>IF(G1732="GK",VLOOKUP(F1732,'[1]2018GoalKeeper Stats'!$A$2:$S$109,25,FALSE),VLOOKUP(F1732,'[1]2018Player Stats'!$A$2:$AB$830,25,FALSE))</f>
        <v>0</v>
      </c>
      <c r="AG1732">
        <f>IF(G1732="GK",VLOOKUP(F1732,'[1]2018GoalKeeper Stats'!$A$2:$S$109,26,FALSE),VLOOKUP(F1732,'[1]2018Player Stats'!$A$2:$AB$830,26,FALSE))</f>
        <v>21.74</v>
      </c>
      <c r="AH1732" s="51">
        <v>2018</v>
      </c>
      <c r="AI1732" s="51">
        <v>34</v>
      </c>
      <c r="AJ1732" s="51">
        <v>465</v>
      </c>
      <c r="AK1732" s="51">
        <v>446</v>
      </c>
      <c r="AL1732" s="51">
        <v>55</v>
      </c>
      <c r="AM1732" s="51">
        <v>57</v>
      </c>
      <c r="AN1732" s="51">
        <v>-2</v>
      </c>
      <c r="AO1732" s="52">
        <v>47.22</v>
      </c>
      <c r="AP1732" s="52">
        <v>55.12</v>
      </c>
      <c r="AQ1732" s="52">
        <v>-7.9</v>
      </c>
      <c r="AR1732" s="52">
        <v>5.9</v>
      </c>
      <c r="AS1732" s="51">
        <v>49</v>
      </c>
      <c r="AT1732" s="52">
        <v>40.909999999999997</v>
      </c>
    </row>
    <row r="1733" spans="1:46">
      <c r="A1733">
        <v>2018</v>
      </c>
      <c r="B1733" t="s">
        <v>205</v>
      </c>
      <c r="C1733" t="s">
        <v>971</v>
      </c>
      <c r="D1733" t="s">
        <v>932</v>
      </c>
      <c r="E1733" t="s">
        <v>1279</v>
      </c>
      <c r="F1733" t="str">
        <f t="shared" ref="F1733:F1796" si="28">D1733&amp;" "&amp;E1733</f>
        <v>Matt Hedges</v>
      </c>
      <c r="G1733" t="s">
        <v>893</v>
      </c>
      <c r="H1733" s="143">
        <v>525004</v>
      </c>
      <c r="I1733" s="143">
        <v>500004</v>
      </c>
      <c r="J1733" t="str">
        <f>IF(G1733="GK",VLOOKUP(F1733,'[1]2018GoalKeeper Stats'!$A$2:$S$109,2,FALSE),VLOOKUP(F1733,'[1]2018Player Stats'!$A$2:$AB$830,2,FALSE))</f>
        <v>DAL</v>
      </c>
      <c r="K1733">
        <f>IF(G1733="GK",VLOOKUP(F1733,'[1]2018GoalKeeper Stats'!$A$2:$S$109,4,FALSE),VLOOKUP(F1733,'[1]2018Player Stats'!$A$2:$AB$830,4,FALSE))</f>
        <v>33</v>
      </c>
      <c r="L1733">
        <f>IF(G1733="GK",VLOOKUP(F1733,'[1]2018GoalKeeper Stats'!$A$2:$S$109,5,FALSE),VLOOKUP(F1733,'[1]2018Player Stats'!$A$2:$AB$830,5,FALSE))</f>
        <v>33</v>
      </c>
      <c r="M1733">
        <f>IF(G1733="GK",VLOOKUP(F1733,'[1]2018GoalKeeper Stats'!$A$2:$S$109,6,FALSE),VLOOKUP(F1733,'[1]2018Player Stats'!$A$2:$AB$830,6,FALSE))</f>
        <v>2925</v>
      </c>
      <c r="N1733">
        <f>IF(G1733="GK",VLOOKUP(F1733,'[1]2018GoalKeeper Stats'!$A$2:$S$109,7,FALSE),VLOOKUP(F1733,'[1]2018Player Stats'!$A$2:$AB$830,7,FALSE))</f>
        <v>2</v>
      </c>
      <c r="O1733">
        <f>IF(G1733="GK",VLOOKUP(F1733,'[1]2018GoalKeeper Stats'!$A$2:$S$109,8,FALSE),VLOOKUP(F1733,'[1]2018Player Stats'!$A$2:$AB$830,8,FALSE))</f>
        <v>0</v>
      </c>
      <c r="P1733">
        <f>IF(G1733="GK",VLOOKUP(F1733,'[1]2018GoalKeeper Stats'!$A$2:$S$109,9,FALSE),VLOOKUP(F1733,'[1]2018Player Stats'!$A$2:$AB$830,9,FALSE))</f>
        <v>15</v>
      </c>
      <c r="Q1733">
        <f>IF(G1733="GK",VLOOKUP(F1733,'[1]2018GoalKeeper Stats'!$A$2:$S$109,10,FALSE),VLOOKUP(F1733,'[1]2018Player Stats'!$A$2:$AB$830,10,FALSE))</f>
        <v>7</v>
      </c>
      <c r="R1733">
        <f>IF(G1733="GK",VLOOKUP(F1733,'[1]2018GoalKeeper Stats'!$A$2:$S$109,11,FALSE),VLOOKUP(F1733,'[1]2018Player Stats'!$A$2:$AB$830,11,FALSE))</f>
        <v>1</v>
      </c>
      <c r="S1733" t="str">
        <f>IF(G1733="GK",VLOOKUP(F1733,'[1]2018GoalKeeper Stats'!$A$2:$S$109,12,FALSE),VLOOKUP(F1733,'[1]2018Player Stats'!$A$2:$AB$830,12,FALSE))</f>
        <v>0/0</v>
      </c>
      <c r="T1733">
        <f>IF(G1733="GK",VLOOKUP(F1733,'[1]2018GoalKeeper Stats'!$A$2:$S$109,13,FALSE),VLOOKUP(F1733,'[1]2018Player Stats'!$A$2:$AB$830,13,FALSE))</f>
        <v>0</v>
      </c>
      <c r="U1733">
        <f>IF(G1733="GK",VLOOKUP(F1733,'[1]2018GoalKeeper Stats'!$A$2:$S$109,14,FALSE),VLOOKUP(F1733,'[1]2018Player Stats'!$A$2:$AB$830,14,FALSE))</f>
        <v>2</v>
      </c>
      <c r="V1733">
        <f>IF(G1733="GK",VLOOKUP(F1733,'[1]2018GoalKeeper Stats'!$A$2:$S$109,15,FALSE),VLOOKUP(F1733,'[1]2018Player Stats'!$A$2:$AB$830,15,FALSE))</f>
        <v>0.06</v>
      </c>
      <c r="W1733">
        <f>IF(G1733="GK",VLOOKUP(F1733,'[1]2018GoalKeeper Stats'!$A$2:$S$109,16,FALSE),VLOOKUP(F1733,'[1]2018Player Stats'!$A$2:$AB$830,16,FALSE))</f>
        <v>13.3</v>
      </c>
      <c r="X1733">
        <f>IF(G1733="GK",VLOOKUP(F1733,'[1]2018GoalKeeper Stats'!$A$2:$S$109,17,FALSE),VLOOKUP(F1733,'[1]2018Player Stats'!$A$2:$AB$830,17,FALSE))</f>
        <v>0</v>
      </c>
      <c r="Y1733">
        <f>IF(G1733="GK",VLOOKUP(F1733,'[1]2018GoalKeeper Stats'!$A$2:$S$109,18,FALSE),VLOOKUP(F1733,'[1]2018Player Stats'!$A$2:$AB$830,18,FALSE))</f>
        <v>0</v>
      </c>
      <c r="Z1733">
        <f>IF(G1733="GK",VLOOKUP(F1733,'[1]2018GoalKeeper Stats'!$A$2:$S$109,19,FALSE),VLOOKUP(F1733,'[1]2018Player Stats'!$A$2:$AB$830,19,FALSE))</f>
        <v>0</v>
      </c>
      <c r="AA1733">
        <f>IF(G1733="GK",VLOOKUP(F1733,'[1]2018GoalKeeper Stats'!$A$2:$S$109,20,FALSE),VLOOKUP(F1733,'[1]2018Player Stats'!$A$2:$AB$830,20,FALSE))</f>
        <v>0</v>
      </c>
      <c r="AB1733">
        <f>IF(G1733="GK",VLOOKUP(F1733,'[1]2018GoalKeeper Stats'!$A$2:$S$109,21,FALSE),VLOOKUP(F1733,'[1]2018Player Stats'!$A$2:$AB$830,21,FALSE))</f>
        <v>30</v>
      </c>
      <c r="AC1733">
        <f>IF(G1733="GK",VLOOKUP(F1733,'[1]2018GoalKeeper Stats'!$A$2:$S$109,2,FALSE),VLOOKUP(F1733,'[1]2018Player Stats'!$A$2:$AB$830,22,FALSE))</f>
        <v>12</v>
      </c>
      <c r="AD1733">
        <f>IF(G1733="GK",VLOOKUP(F1733,'[1]2018GoalKeeper Stats'!$A$2:$S$109,23,FALSE),VLOOKUP(F1733,'[1]2018Player Stats'!$A$2:$AB$830,23,FALSE))</f>
        <v>0</v>
      </c>
      <c r="AE1733">
        <f>IF(G1733="GK",VLOOKUP(F1733,'[1]2018GoalKeeper Stats'!$A$2:$S$109,24,FALSE),VLOOKUP(F1733,'[1]2018Player Stats'!$A$2:$AB$830,24,FALSE))</f>
        <v>8</v>
      </c>
      <c r="AF1733">
        <f>IF(G1733="GK",VLOOKUP(F1733,'[1]2018GoalKeeper Stats'!$A$2:$S$109,25,FALSE),VLOOKUP(F1733,'[1]2018Player Stats'!$A$2:$AB$830,25,FALSE))</f>
        <v>0</v>
      </c>
      <c r="AG1733">
        <f>IF(G1733="GK",VLOOKUP(F1733,'[1]2018GoalKeeper Stats'!$A$2:$S$109,26,FALSE),VLOOKUP(F1733,'[1]2018Player Stats'!$A$2:$AB$830,26,FALSE))</f>
        <v>46.67</v>
      </c>
      <c r="AH1733" s="51">
        <v>2018</v>
      </c>
      <c r="AI1733" s="51">
        <v>34</v>
      </c>
      <c r="AJ1733" s="51">
        <v>483</v>
      </c>
      <c r="AK1733" s="51">
        <v>441</v>
      </c>
      <c r="AL1733" s="51">
        <v>50</v>
      </c>
      <c r="AM1733" s="51">
        <v>43</v>
      </c>
      <c r="AN1733" s="51">
        <v>7</v>
      </c>
      <c r="AO1733" s="52">
        <v>51.99</v>
      </c>
      <c r="AP1733" s="52">
        <v>44.67</v>
      </c>
      <c r="AQ1733" s="52">
        <v>7.32</v>
      </c>
      <c r="AR1733" s="52">
        <v>-0.32</v>
      </c>
      <c r="AS1733" s="51">
        <v>57</v>
      </c>
      <c r="AT1733" s="52">
        <v>52.31</v>
      </c>
    </row>
    <row r="1734" spans="1:46">
      <c r="A1734">
        <v>2018</v>
      </c>
      <c r="B1734" t="s">
        <v>962</v>
      </c>
      <c r="C1734" t="s">
        <v>962</v>
      </c>
      <c r="D1734" t="s">
        <v>867</v>
      </c>
      <c r="E1734" t="s">
        <v>1381</v>
      </c>
      <c r="F1734" t="str">
        <f t="shared" si="28"/>
        <v>Steven Birnbaum</v>
      </c>
      <c r="G1734" t="s">
        <v>893</v>
      </c>
      <c r="H1734" s="143">
        <v>525004</v>
      </c>
      <c r="I1734" s="143">
        <v>500004</v>
      </c>
      <c r="J1734" t="str">
        <f>IF(G1734="GK",VLOOKUP(F1734,'[1]2018GoalKeeper Stats'!$A$2:$S$109,2,FALSE),VLOOKUP(F1734,'[1]2018Player Stats'!$A$2:$AB$830,2,FALSE))</f>
        <v>DC</v>
      </c>
      <c r="K1734">
        <f>IF(G1734="GK",VLOOKUP(F1734,'[1]2018GoalKeeper Stats'!$A$2:$S$109,4,FALSE),VLOOKUP(F1734,'[1]2018Player Stats'!$A$2:$AB$830,4,FALSE))</f>
        <v>34</v>
      </c>
      <c r="L1734">
        <f>IF(G1734="GK",VLOOKUP(F1734,'[1]2018GoalKeeper Stats'!$A$2:$S$109,5,FALSE),VLOOKUP(F1734,'[1]2018Player Stats'!$A$2:$AB$830,5,FALSE))</f>
        <v>34</v>
      </c>
      <c r="M1734">
        <f>IF(G1734="GK",VLOOKUP(F1734,'[1]2018GoalKeeper Stats'!$A$2:$S$109,6,FALSE),VLOOKUP(F1734,'[1]2018Player Stats'!$A$2:$AB$830,6,FALSE))</f>
        <v>3060</v>
      </c>
      <c r="N1734">
        <f>IF(G1734="GK",VLOOKUP(F1734,'[1]2018GoalKeeper Stats'!$A$2:$S$109,7,FALSE),VLOOKUP(F1734,'[1]2018Player Stats'!$A$2:$AB$830,7,FALSE))</f>
        <v>2</v>
      </c>
      <c r="O1734">
        <f>IF(G1734="GK",VLOOKUP(F1734,'[1]2018GoalKeeper Stats'!$A$2:$S$109,8,FALSE),VLOOKUP(F1734,'[1]2018Player Stats'!$A$2:$AB$830,8,FALSE))</f>
        <v>0</v>
      </c>
      <c r="P1734">
        <f>IF(G1734="GK",VLOOKUP(F1734,'[1]2018GoalKeeper Stats'!$A$2:$S$109,9,FALSE),VLOOKUP(F1734,'[1]2018Player Stats'!$A$2:$AB$830,9,FALSE))</f>
        <v>17</v>
      </c>
      <c r="Q1734">
        <f>IF(G1734="GK",VLOOKUP(F1734,'[1]2018GoalKeeper Stats'!$A$2:$S$109,10,FALSE),VLOOKUP(F1734,'[1]2018Player Stats'!$A$2:$AB$830,10,FALSE))</f>
        <v>6</v>
      </c>
      <c r="R1734">
        <f>IF(G1734="GK",VLOOKUP(F1734,'[1]2018GoalKeeper Stats'!$A$2:$S$109,11,FALSE),VLOOKUP(F1734,'[1]2018Player Stats'!$A$2:$AB$830,11,FALSE))</f>
        <v>0</v>
      </c>
      <c r="S1734" t="str">
        <f>IF(G1734="GK",VLOOKUP(F1734,'[1]2018GoalKeeper Stats'!$A$2:$S$109,12,FALSE),VLOOKUP(F1734,'[1]2018Player Stats'!$A$2:$AB$830,12,FALSE))</f>
        <v>0/0</v>
      </c>
      <c r="T1734">
        <f>IF(G1734="GK",VLOOKUP(F1734,'[1]2018GoalKeeper Stats'!$A$2:$S$109,13,FALSE),VLOOKUP(F1734,'[1]2018Player Stats'!$A$2:$AB$830,13,FALSE))</f>
        <v>0</v>
      </c>
      <c r="U1734">
        <f>IF(G1734="GK",VLOOKUP(F1734,'[1]2018GoalKeeper Stats'!$A$2:$S$109,14,FALSE),VLOOKUP(F1734,'[1]2018Player Stats'!$A$2:$AB$830,14,FALSE))</f>
        <v>2</v>
      </c>
      <c r="V1734">
        <f>IF(G1734="GK",VLOOKUP(F1734,'[1]2018GoalKeeper Stats'!$A$2:$S$109,15,FALSE),VLOOKUP(F1734,'[1]2018Player Stats'!$A$2:$AB$830,15,FALSE))</f>
        <v>0.06</v>
      </c>
      <c r="W1734">
        <f>IF(G1734="GK",VLOOKUP(F1734,'[1]2018GoalKeeper Stats'!$A$2:$S$109,16,FALSE),VLOOKUP(F1734,'[1]2018Player Stats'!$A$2:$AB$830,16,FALSE))</f>
        <v>11.8</v>
      </c>
      <c r="X1734">
        <f>IF(G1734="GK",VLOOKUP(F1734,'[1]2018GoalKeeper Stats'!$A$2:$S$109,17,FALSE),VLOOKUP(F1734,'[1]2018Player Stats'!$A$2:$AB$830,17,FALSE))</f>
        <v>0</v>
      </c>
      <c r="Y1734">
        <f>IF(G1734="GK",VLOOKUP(F1734,'[1]2018GoalKeeper Stats'!$A$2:$S$109,18,FALSE),VLOOKUP(F1734,'[1]2018Player Stats'!$A$2:$AB$830,18,FALSE))</f>
        <v>0</v>
      </c>
      <c r="Z1734">
        <f>IF(G1734="GK",VLOOKUP(F1734,'[1]2018GoalKeeper Stats'!$A$2:$S$109,19,FALSE),VLOOKUP(F1734,'[1]2018Player Stats'!$A$2:$AB$830,19,FALSE))</f>
        <v>0</v>
      </c>
      <c r="AA1734">
        <f>IF(G1734="GK",VLOOKUP(F1734,'[1]2018GoalKeeper Stats'!$A$2:$S$109,20,FALSE),VLOOKUP(F1734,'[1]2018Player Stats'!$A$2:$AB$830,20,FALSE))</f>
        <v>0</v>
      </c>
      <c r="AB1734">
        <f>IF(G1734="GK",VLOOKUP(F1734,'[1]2018GoalKeeper Stats'!$A$2:$S$109,21,FALSE),VLOOKUP(F1734,'[1]2018Player Stats'!$A$2:$AB$830,21,FALSE))</f>
        <v>33</v>
      </c>
      <c r="AC1734">
        <f>IF(G1734="GK",VLOOKUP(F1734,'[1]2018GoalKeeper Stats'!$A$2:$S$109,2,FALSE),VLOOKUP(F1734,'[1]2018Player Stats'!$A$2:$AB$830,22,FALSE))</f>
        <v>8</v>
      </c>
      <c r="AD1734">
        <f>IF(G1734="GK",VLOOKUP(F1734,'[1]2018GoalKeeper Stats'!$A$2:$S$109,23,FALSE),VLOOKUP(F1734,'[1]2018Player Stats'!$A$2:$AB$830,23,FALSE))</f>
        <v>0</v>
      </c>
      <c r="AE1734">
        <f>IF(G1734="GK",VLOOKUP(F1734,'[1]2018GoalKeeper Stats'!$A$2:$S$109,24,FALSE),VLOOKUP(F1734,'[1]2018Player Stats'!$A$2:$AB$830,24,FALSE))</f>
        <v>4</v>
      </c>
      <c r="AF1734">
        <f>IF(G1734="GK",VLOOKUP(F1734,'[1]2018GoalKeeper Stats'!$A$2:$S$109,25,FALSE),VLOOKUP(F1734,'[1]2018Player Stats'!$A$2:$AB$830,25,FALSE))</f>
        <v>0</v>
      </c>
      <c r="AG1734">
        <f>IF(G1734="GK",VLOOKUP(F1734,'[1]2018GoalKeeper Stats'!$A$2:$S$109,26,FALSE),VLOOKUP(F1734,'[1]2018Player Stats'!$A$2:$AB$830,26,FALSE))</f>
        <v>35.29</v>
      </c>
      <c r="AH1734" s="51">
        <v>2018</v>
      </c>
      <c r="AI1734" s="51">
        <v>34</v>
      </c>
      <c r="AJ1734" s="51">
        <v>396</v>
      </c>
      <c r="AK1734" s="51">
        <v>546</v>
      </c>
      <c r="AL1734" s="51">
        <v>59</v>
      </c>
      <c r="AM1734" s="51">
        <v>49</v>
      </c>
      <c r="AN1734" s="51">
        <v>10</v>
      </c>
      <c r="AO1734" s="52">
        <v>47.09</v>
      </c>
      <c r="AP1734" s="52">
        <v>51.66</v>
      </c>
      <c r="AQ1734" s="52">
        <v>-4.57</v>
      </c>
      <c r="AR1734" s="52">
        <v>14.57</v>
      </c>
      <c r="AS1734" s="51">
        <v>51</v>
      </c>
      <c r="AT1734" s="52">
        <v>44.2</v>
      </c>
    </row>
    <row r="1735" spans="1:46">
      <c r="A1735">
        <v>2018</v>
      </c>
      <c r="B1735" t="s">
        <v>204</v>
      </c>
      <c r="C1735" t="s">
        <v>204</v>
      </c>
      <c r="D1735" t="s">
        <v>1275</v>
      </c>
      <c r="E1735" t="s">
        <v>1276</v>
      </c>
      <c r="F1735" t="str">
        <f t="shared" si="28"/>
        <v>CJ Sapong</v>
      </c>
      <c r="G1735" t="s">
        <v>875</v>
      </c>
      <c r="H1735" s="143">
        <v>525000</v>
      </c>
      <c r="I1735" s="143">
        <v>525000</v>
      </c>
      <c r="J1735" t="str">
        <f>IF(G1735="GK",VLOOKUP(F1735,'[1]2018GoalKeeper Stats'!$A$2:$S$109,2,FALSE),VLOOKUP(F1735,'[1]2018Player Stats'!$A$2:$AB$830,2,FALSE))</f>
        <v>CHI</v>
      </c>
      <c r="K1735">
        <f>IF(G1735="GK",VLOOKUP(F1735,'[1]2018GoalKeeper Stats'!$A$2:$S$109,4,FALSE),VLOOKUP(F1735,'[1]2018Player Stats'!$A$2:$AB$830,4,FALSE))</f>
        <v>32</v>
      </c>
      <c r="L1735">
        <f>IF(G1735="GK",VLOOKUP(F1735,'[1]2018GoalKeeper Stats'!$A$2:$S$109,5,FALSE),VLOOKUP(F1735,'[1]2018Player Stats'!$A$2:$AB$830,5,FALSE))</f>
        <v>29</v>
      </c>
      <c r="M1735">
        <f>IF(G1735="GK",VLOOKUP(F1735,'[1]2018GoalKeeper Stats'!$A$2:$S$109,6,FALSE),VLOOKUP(F1735,'[1]2018Player Stats'!$A$2:$AB$830,6,FALSE))</f>
        <v>2321</v>
      </c>
      <c r="N1735">
        <f>IF(G1735="GK",VLOOKUP(F1735,'[1]2018GoalKeeper Stats'!$A$2:$S$109,7,FALSE),VLOOKUP(F1735,'[1]2018Player Stats'!$A$2:$AB$830,7,FALSE))</f>
        <v>4</v>
      </c>
      <c r="O1735">
        <f>IF(G1735="GK",VLOOKUP(F1735,'[1]2018GoalKeeper Stats'!$A$2:$S$109,8,FALSE),VLOOKUP(F1735,'[1]2018Player Stats'!$A$2:$AB$830,8,FALSE))</f>
        <v>3</v>
      </c>
      <c r="P1735">
        <f>IF(G1735="GK",VLOOKUP(F1735,'[1]2018GoalKeeper Stats'!$A$2:$S$109,9,FALSE),VLOOKUP(F1735,'[1]2018Player Stats'!$A$2:$AB$830,9,FALSE))</f>
        <v>53</v>
      </c>
      <c r="Q1735">
        <f>IF(G1735="GK",VLOOKUP(F1735,'[1]2018GoalKeeper Stats'!$A$2:$S$109,10,FALSE),VLOOKUP(F1735,'[1]2018Player Stats'!$A$2:$AB$830,10,FALSE))</f>
        <v>21</v>
      </c>
      <c r="R1735">
        <f>IF(G1735="GK",VLOOKUP(F1735,'[1]2018GoalKeeper Stats'!$A$2:$S$109,11,FALSE),VLOOKUP(F1735,'[1]2018Player Stats'!$A$2:$AB$830,11,FALSE))</f>
        <v>1</v>
      </c>
      <c r="S1735" t="str">
        <f>IF(G1735="GK",VLOOKUP(F1735,'[1]2018GoalKeeper Stats'!$A$2:$S$109,12,FALSE),VLOOKUP(F1735,'[1]2018Player Stats'!$A$2:$AB$830,12,FALSE))</f>
        <v>0/1</v>
      </c>
      <c r="T1735">
        <f>IF(G1735="GK",VLOOKUP(F1735,'[1]2018GoalKeeper Stats'!$A$2:$S$109,13,FALSE),VLOOKUP(F1735,'[1]2018Player Stats'!$A$2:$AB$830,13,FALSE))</f>
        <v>3</v>
      </c>
      <c r="U1735">
        <f>IF(G1735="GK",VLOOKUP(F1735,'[1]2018GoalKeeper Stats'!$A$2:$S$109,14,FALSE),VLOOKUP(F1735,'[1]2018Player Stats'!$A$2:$AB$830,14,FALSE))</f>
        <v>1</v>
      </c>
      <c r="V1735">
        <f>IF(G1735="GK",VLOOKUP(F1735,'[1]2018GoalKeeper Stats'!$A$2:$S$109,15,FALSE),VLOOKUP(F1735,'[1]2018Player Stats'!$A$2:$AB$830,15,FALSE))</f>
        <v>0.16</v>
      </c>
      <c r="W1735">
        <f>IF(G1735="GK",VLOOKUP(F1735,'[1]2018GoalKeeper Stats'!$A$2:$S$109,16,FALSE),VLOOKUP(F1735,'[1]2018Player Stats'!$A$2:$AB$830,16,FALSE))</f>
        <v>7.5</v>
      </c>
      <c r="X1735">
        <f>IF(G1735="GK",VLOOKUP(F1735,'[1]2018GoalKeeper Stats'!$A$2:$S$109,17,FALSE),VLOOKUP(F1735,'[1]2018Player Stats'!$A$2:$AB$830,17,FALSE))</f>
        <v>1</v>
      </c>
      <c r="Y1735">
        <f>IF(G1735="GK",VLOOKUP(F1735,'[1]2018GoalKeeper Stats'!$A$2:$S$109,18,FALSE),VLOOKUP(F1735,'[1]2018Player Stats'!$A$2:$AB$830,18,FALSE))</f>
        <v>2</v>
      </c>
      <c r="Z1735">
        <f>IF(G1735="GK",VLOOKUP(F1735,'[1]2018GoalKeeper Stats'!$A$2:$S$109,19,FALSE),VLOOKUP(F1735,'[1]2018Player Stats'!$A$2:$AB$830,19,FALSE))</f>
        <v>1</v>
      </c>
      <c r="AA1735">
        <f>IF(G1735="GK",VLOOKUP(F1735,'[1]2018GoalKeeper Stats'!$A$2:$S$109,20,FALSE),VLOOKUP(F1735,'[1]2018Player Stats'!$A$2:$AB$830,20,FALSE))</f>
        <v>0.12</v>
      </c>
      <c r="AB1735">
        <f>IF(G1735="GK",VLOOKUP(F1735,'[1]2018GoalKeeper Stats'!$A$2:$S$109,21,FALSE),VLOOKUP(F1735,'[1]2018Player Stats'!$A$2:$AB$830,21,FALSE))</f>
        <v>50</v>
      </c>
      <c r="AC1735">
        <f>IF(G1735="GK",VLOOKUP(F1735,'[1]2018GoalKeeper Stats'!$A$2:$S$109,2,FALSE),VLOOKUP(F1735,'[1]2018Player Stats'!$A$2:$AB$830,22,FALSE))</f>
        <v>65</v>
      </c>
      <c r="AD1735">
        <f>IF(G1735="GK",VLOOKUP(F1735,'[1]2018GoalKeeper Stats'!$A$2:$S$109,23,FALSE),VLOOKUP(F1735,'[1]2018Player Stats'!$A$2:$AB$830,23,FALSE))</f>
        <v>9</v>
      </c>
      <c r="AE1735">
        <f>IF(G1735="GK",VLOOKUP(F1735,'[1]2018GoalKeeper Stats'!$A$2:$S$109,24,FALSE),VLOOKUP(F1735,'[1]2018Player Stats'!$A$2:$AB$830,24,FALSE))</f>
        <v>3</v>
      </c>
      <c r="AF1735">
        <f>IF(G1735="GK",VLOOKUP(F1735,'[1]2018GoalKeeper Stats'!$A$2:$S$109,25,FALSE),VLOOKUP(F1735,'[1]2018Player Stats'!$A$2:$AB$830,25,FALSE))</f>
        <v>0</v>
      </c>
      <c r="AG1735">
        <f>IF(G1735="GK",VLOOKUP(F1735,'[1]2018GoalKeeper Stats'!$A$2:$S$109,26,FALSE),VLOOKUP(F1735,'[1]2018Player Stats'!$A$2:$AB$830,26,FALSE))</f>
        <v>39.619999999999997</v>
      </c>
      <c r="AH1735" s="51">
        <v>2018</v>
      </c>
      <c r="AI1735" s="51">
        <v>34</v>
      </c>
      <c r="AJ1735" s="51">
        <v>475</v>
      </c>
      <c r="AK1735" s="51">
        <v>428</v>
      </c>
      <c r="AL1735" s="51">
        <v>49</v>
      </c>
      <c r="AM1735" s="51">
        <v>49</v>
      </c>
      <c r="AN1735" s="51">
        <v>0</v>
      </c>
      <c r="AO1735" s="52">
        <v>53.64</v>
      </c>
      <c r="AP1735" s="52">
        <v>50.1</v>
      </c>
      <c r="AQ1735" s="52">
        <v>3.54</v>
      </c>
      <c r="AR1735" s="52">
        <v>-3.54</v>
      </c>
      <c r="AS1735" s="51">
        <v>50</v>
      </c>
      <c r="AT1735" s="52">
        <v>50.46</v>
      </c>
    </row>
    <row r="1736" spans="1:46">
      <c r="A1736">
        <v>2018</v>
      </c>
      <c r="B1736" t="s">
        <v>1914</v>
      </c>
      <c r="C1736" t="s">
        <v>1915</v>
      </c>
      <c r="D1736" t="s">
        <v>1948</v>
      </c>
      <c r="E1736" t="s">
        <v>1949</v>
      </c>
      <c r="F1736" t="str">
        <f t="shared" si="28"/>
        <v>Francisco Calvo</v>
      </c>
      <c r="G1736" t="s">
        <v>893</v>
      </c>
      <c r="H1736" s="143">
        <v>522600</v>
      </c>
      <c r="I1736" s="143">
        <v>450000</v>
      </c>
      <c r="J1736" t="str">
        <f>IF(G1736="GK",VLOOKUP(F1736,'[1]2018GoalKeeper Stats'!$A$2:$S$109,2,FALSE),VLOOKUP(F1736,'[1]2018Player Stats'!$A$2:$AB$830,2,FALSE))</f>
        <v>CHI</v>
      </c>
      <c r="K1736">
        <f>IF(G1736="GK",VLOOKUP(F1736,'[1]2018GoalKeeper Stats'!$A$2:$S$109,4,FALSE),VLOOKUP(F1736,'[1]2018Player Stats'!$A$2:$AB$830,4,FALSE))</f>
        <v>26</v>
      </c>
      <c r="L1736">
        <f>IF(G1736="GK",VLOOKUP(F1736,'[1]2018GoalKeeper Stats'!$A$2:$S$109,5,FALSE),VLOOKUP(F1736,'[1]2018Player Stats'!$A$2:$AB$830,5,FALSE))</f>
        <v>26</v>
      </c>
      <c r="M1736">
        <f>IF(G1736="GK",VLOOKUP(F1736,'[1]2018GoalKeeper Stats'!$A$2:$S$109,6,FALSE),VLOOKUP(F1736,'[1]2018Player Stats'!$A$2:$AB$830,6,FALSE))</f>
        <v>2339</v>
      </c>
      <c r="N1736">
        <f>IF(G1736="GK",VLOOKUP(F1736,'[1]2018GoalKeeper Stats'!$A$2:$S$109,7,FALSE),VLOOKUP(F1736,'[1]2018Player Stats'!$A$2:$AB$830,7,FALSE))</f>
        <v>2</v>
      </c>
      <c r="O1736">
        <f>IF(G1736="GK",VLOOKUP(F1736,'[1]2018GoalKeeper Stats'!$A$2:$S$109,8,FALSE),VLOOKUP(F1736,'[1]2018Player Stats'!$A$2:$AB$830,8,FALSE))</f>
        <v>3</v>
      </c>
      <c r="P1736">
        <f>IF(G1736="GK",VLOOKUP(F1736,'[1]2018GoalKeeper Stats'!$A$2:$S$109,9,FALSE),VLOOKUP(F1736,'[1]2018Player Stats'!$A$2:$AB$830,9,FALSE))</f>
        <v>26</v>
      </c>
      <c r="Q1736">
        <f>IF(G1736="GK",VLOOKUP(F1736,'[1]2018GoalKeeper Stats'!$A$2:$S$109,10,FALSE),VLOOKUP(F1736,'[1]2018Player Stats'!$A$2:$AB$830,10,FALSE))</f>
        <v>6</v>
      </c>
      <c r="R1736">
        <f>IF(G1736="GK",VLOOKUP(F1736,'[1]2018GoalKeeper Stats'!$A$2:$S$109,11,FALSE),VLOOKUP(F1736,'[1]2018Player Stats'!$A$2:$AB$830,11,FALSE))</f>
        <v>0</v>
      </c>
      <c r="S1736" t="str">
        <f>IF(G1736="GK",VLOOKUP(F1736,'[1]2018GoalKeeper Stats'!$A$2:$S$109,12,FALSE),VLOOKUP(F1736,'[1]2018Player Stats'!$A$2:$AB$830,12,FALSE))</f>
        <v>0/0</v>
      </c>
      <c r="T1736">
        <f>IF(G1736="GK",VLOOKUP(F1736,'[1]2018GoalKeeper Stats'!$A$2:$S$109,13,FALSE),VLOOKUP(F1736,'[1]2018Player Stats'!$A$2:$AB$830,13,FALSE))</f>
        <v>0</v>
      </c>
      <c r="U1736">
        <f>IF(G1736="GK",VLOOKUP(F1736,'[1]2018GoalKeeper Stats'!$A$2:$S$109,14,FALSE),VLOOKUP(F1736,'[1]2018Player Stats'!$A$2:$AB$830,14,FALSE))</f>
        <v>2</v>
      </c>
      <c r="V1736">
        <f>IF(G1736="GK",VLOOKUP(F1736,'[1]2018GoalKeeper Stats'!$A$2:$S$109,15,FALSE),VLOOKUP(F1736,'[1]2018Player Stats'!$A$2:$AB$830,15,FALSE))</f>
        <v>0.08</v>
      </c>
      <c r="W1736">
        <f>IF(G1736="GK",VLOOKUP(F1736,'[1]2018GoalKeeper Stats'!$A$2:$S$109,16,FALSE),VLOOKUP(F1736,'[1]2018Player Stats'!$A$2:$AB$830,16,FALSE))</f>
        <v>7.7</v>
      </c>
      <c r="X1736">
        <f>IF(G1736="GK",VLOOKUP(F1736,'[1]2018GoalKeeper Stats'!$A$2:$S$109,17,FALSE),VLOOKUP(F1736,'[1]2018Player Stats'!$A$2:$AB$830,17,FALSE))</f>
        <v>0</v>
      </c>
      <c r="Y1736">
        <f>IF(G1736="GK",VLOOKUP(F1736,'[1]2018GoalKeeper Stats'!$A$2:$S$109,18,FALSE),VLOOKUP(F1736,'[1]2018Player Stats'!$A$2:$AB$830,18,FALSE))</f>
        <v>3</v>
      </c>
      <c r="Z1736">
        <f>IF(G1736="GK",VLOOKUP(F1736,'[1]2018GoalKeeper Stats'!$A$2:$S$109,19,FALSE),VLOOKUP(F1736,'[1]2018Player Stats'!$A$2:$AB$830,19,FALSE))</f>
        <v>0</v>
      </c>
      <c r="AA1736">
        <f>IF(G1736="GK",VLOOKUP(F1736,'[1]2018GoalKeeper Stats'!$A$2:$S$109,20,FALSE),VLOOKUP(F1736,'[1]2018Player Stats'!$A$2:$AB$830,20,FALSE))</f>
        <v>0.12</v>
      </c>
      <c r="AB1736">
        <f>IF(G1736="GK",VLOOKUP(F1736,'[1]2018GoalKeeper Stats'!$A$2:$S$109,21,FALSE),VLOOKUP(F1736,'[1]2018Player Stats'!$A$2:$AB$830,21,FALSE))</f>
        <v>40</v>
      </c>
      <c r="AC1736">
        <f>IF(G1736="GK",VLOOKUP(F1736,'[1]2018GoalKeeper Stats'!$A$2:$S$109,2,FALSE),VLOOKUP(F1736,'[1]2018Player Stats'!$A$2:$AB$830,22,FALSE))</f>
        <v>9</v>
      </c>
      <c r="AD1736">
        <f>IF(G1736="GK",VLOOKUP(F1736,'[1]2018GoalKeeper Stats'!$A$2:$S$109,23,FALSE),VLOOKUP(F1736,'[1]2018Player Stats'!$A$2:$AB$830,23,FALSE))</f>
        <v>3</v>
      </c>
      <c r="AE1736">
        <f>IF(G1736="GK",VLOOKUP(F1736,'[1]2018GoalKeeper Stats'!$A$2:$S$109,24,FALSE),VLOOKUP(F1736,'[1]2018Player Stats'!$A$2:$AB$830,24,FALSE))</f>
        <v>9</v>
      </c>
      <c r="AF1736">
        <f>IF(G1736="GK",VLOOKUP(F1736,'[1]2018GoalKeeper Stats'!$A$2:$S$109,25,FALSE),VLOOKUP(F1736,'[1]2018Player Stats'!$A$2:$AB$830,25,FALSE))</f>
        <v>1</v>
      </c>
      <c r="AG1736">
        <f>IF(G1736="GK",VLOOKUP(F1736,'[1]2018GoalKeeper Stats'!$A$2:$S$109,26,FALSE),VLOOKUP(F1736,'[1]2018Player Stats'!$A$2:$AB$830,26,FALSE))</f>
        <v>23.08</v>
      </c>
      <c r="AH1736" s="51">
        <v>2018</v>
      </c>
      <c r="AI1736" s="51">
        <v>34</v>
      </c>
      <c r="AJ1736" s="51">
        <v>376</v>
      </c>
      <c r="AK1736" s="51">
        <v>550</v>
      </c>
      <c r="AL1736" s="51">
        <v>48</v>
      </c>
      <c r="AM1736" s="51">
        <v>70</v>
      </c>
      <c r="AN1736" s="51">
        <v>-22</v>
      </c>
      <c r="AO1736" s="52">
        <v>44.42</v>
      </c>
      <c r="AP1736" s="52">
        <v>58.79</v>
      </c>
      <c r="AQ1736" s="52">
        <v>-14.38</v>
      </c>
      <c r="AR1736" s="52">
        <v>-7.62</v>
      </c>
      <c r="AS1736" s="51">
        <v>36</v>
      </c>
      <c r="AT1736" s="52">
        <v>38.65</v>
      </c>
    </row>
    <row r="1737" spans="1:46">
      <c r="A1737">
        <v>2018</v>
      </c>
      <c r="B1737" t="s">
        <v>962</v>
      </c>
      <c r="C1737" t="s">
        <v>962</v>
      </c>
      <c r="D1737" t="s">
        <v>1998</v>
      </c>
      <c r="E1737" t="s">
        <v>1999</v>
      </c>
      <c r="F1737" t="str">
        <f t="shared" si="28"/>
        <v>Yamil Asad</v>
      </c>
      <c r="G1737" t="s">
        <v>860</v>
      </c>
      <c r="H1737" s="143">
        <v>520523</v>
      </c>
      <c r="I1737" s="143">
        <v>436364</v>
      </c>
      <c r="J1737" t="str">
        <f>IF(G1737="GK",VLOOKUP(F1737,'[1]2018GoalKeeper Stats'!$A$2:$S$109,2,FALSE),VLOOKUP(F1737,'[1]2018Player Stats'!$A$2:$AB$830,2,FALSE))</f>
        <v>DC</v>
      </c>
      <c r="K1737">
        <f>IF(G1737="GK",VLOOKUP(F1737,'[1]2018GoalKeeper Stats'!$A$2:$S$109,4,FALSE),VLOOKUP(F1737,'[1]2018Player Stats'!$A$2:$AB$830,4,FALSE))</f>
        <v>30</v>
      </c>
      <c r="L1737">
        <f>IF(G1737="GK",VLOOKUP(F1737,'[1]2018GoalKeeper Stats'!$A$2:$S$109,5,FALSE),VLOOKUP(F1737,'[1]2018Player Stats'!$A$2:$AB$830,5,FALSE))</f>
        <v>27</v>
      </c>
      <c r="M1737">
        <f>IF(G1737="GK",VLOOKUP(F1737,'[1]2018GoalKeeper Stats'!$A$2:$S$109,6,FALSE),VLOOKUP(F1737,'[1]2018Player Stats'!$A$2:$AB$830,6,FALSE))</f>
        <v>2365</v>
      </c>
      <c r="N1737">
        <f>IF(G1737="GK",VLOOKUP(F1737,'[1]2018GoalKeeper Stats'!$A$2:$S$109,7,FALSE),VLOOKUP(F1737,'[1]2018Player Stats'!$A$2:$AB$830,7,FALSE))</f>
        <v>9</v>
      </c>
      <c r="O1737">
        <f>IF(G1737="GK",VLOOKUP(F1737,'[1]2018GoalKeeper Stats'!$A$2:$S$109,8,FALSE),VLOOKUP(F1737,'[1]2018Player Stats'!$A$2:$AB$830,8,FALSE))</f>
        <v>8</v>
      </c>
      <c r="P1737">
        <f>IF(G1737="GK",VLOOKUP(F1737,'[1]2018GoalKeeper Stats'!$A$2:$S$109,9,FALSE),VLOOKUP(F1737,'[1]2018Player Stats'!$A$2:$AB$830,9,FALSE))</f>
        <v>45</v>
      </c>
      <c r="Q1737">
        <f>IF(G1737="GK",VLOOKUP(F1737,'[1]2018GoalKeeper Stats'!$A$2:$S$109,10,FALSE),VLOOKUP(F1737,'[1]2018Player Stats'!$A$2:$AB$830,10,FALSE))</f>
        <v>19</v>
      </c>
      <c r="R1737">
        <f>IF(G1737="GK",VLOOKUP(F1737,'[1]2018GoalKeeper Stats'!$A$2:$S$109,11,FALSE),VLOOKUP(F1737,'[1]2018Player Stats'!$A$2:$AB$830,11,FALSE))</f>
        <v>0</v>
      </c>
      <c r="S1737">
        <f>IF(G1737="GK",VLOOKUP(F1737,'[1]2018GoalKeeper Stats'!$A$2:$S$109,12,FALSE),VLOOKUP(F1737,'[1]2018Player Stats'!$A$2:$AB$830,12,FALSE))</f>
        <v>44197</v>
      </c>
      <c r="T1737">
        <f>IF(G1737="GK",VLOOKUP(F1737,'[1]2018GoalKeeper Stats'!$A$2:$S$109,13,FALSE),VLOOKUP(F1737,'[1]2018Player Stats'!$A$2:$AB$830,13,FALSE))</f>
        <v>1</v>
      </c>
      <c r="U1737">
        <f>IF(G1737="GK",VLOOKUP(F1737,'[1]2018GoalKeeper Stats'!$A$2:$S$109,14,FALSE),VLOOKUP(F1737,'[1]2018Player Stats'!$A$2:$AB$830,14,FALSE))</f>
        <v>8</v>
      </c>
      <c r="V1737">
        <f>IF(G1737="GK",VLOOKUP(F1737,'[1]2018GoalKeeper Stats'!$A$2:$S$109,15,FALSE),VLOOKUP(F1737,'[1]2018Player Stats'!$A$2:$AB$830,15,FALSE))</f>
        <v>0.34</v>
      </c>
      <c r="W1737">
        <f>IF(G1737="GK",VLOOKUP(F1737,'[1]2018GoalKeeper Stats'!$A$2:$S$109,16,FALSE),VLOOKUP(F1737,'[1]2018Player Stats'!$A$2:$AB$830,16,FALSE))</f>
        <v>20</v>
      </c>
      <c r="X1737">
        <f>IF(G1737="GK",VLOOKUP(F1737,'[1]2018GoalKeeper Stats'!$A$2:$S$109,17,FALSE),VLOOKUP(F1737,'[1]2018Player Stats'!$A$2:$AB$830,17,FALSE))</f>
        <v>2</v>
      </c>
      <c r="Y1737">
        <f>IF(G1737="GK",VLOOKUP(F1737,'[1]2018GoalKeeper Stats'!$A$2:$S$109,18,FALSE),VLOOKUP(F1737,'[1]2018Player Stats'!$A$2:$AB$830,18,FALSE))</f>
        <v>7</v>
      </c>
      <c r="Z1737">
        <f>IF(G1737="GK",VLOOKUP(F1737,'[1]2018GoalKeeper Stats'!$A$2:$S$109,19,FALSE),VLOOKUP(F1737,'[1]2018Player Stats'!$A$2:$AB$830,19,FALSE))</f>
        <v>1</v>
      </c>
      <c r="AA1737">
        <f>IF(G1737="GK",VLOOKUP(F1737,'[1]2018GoalKeeper Stats'!$A$2:$S$109,20,FALSE),VLOOKUP(F1737,'[1]2018Player Stats'!$A$2:$AB$830,20,FALSE))</f>
        <v>0.3</v>
      </c>
      <c r="AB1737">
        <f>IF(G1737="GK",VLOOKUP(F1737,'[1]2018GoalKeeper Stats'!$A$2:$S$109,21,FALSE),VLOOKUP(F1737,'[1]2018Player Stats'!$A$2:$AB$830,21,FALSE))</f>
        <v>28</v>
      </c>
      <c r="AC1737">
        <f>IF(G1737="GK",VLOOKUP(F1737,'[1]2018GoalKeeper Stats'!$A$2:$S$109,2,FALSE),VLOOKUP(F1737,'[1]2018Player Stats'!$A$2:$AB$830,22,FALSE))</f>
        <v>82</v>
      </c>
      <c r="AD1737">
        <f>IF(G1737="GK",VLOOKUP(F1737,'[1]2018GoalKeeper Stats'!$A$2:$S$109,23,FALSE),VLOOKUP(F1737,'[1]2018Player Stats'!$A$2:$AB$830,23,FALSE))</f>
        <v>7</v>
      </c>
      <c r="AE1737">
        <f>IF(G1737="GK",VLOOKUP(F1737,'[1]2018GoalKeeper Stats'!$A$2:$S$109,24,FALSE),VLOOKUP(F1737,'[1]2018Player Stats'!$A$2:$AB$830,24,FALSE))</f>
        <v>1</v>
      </c>
      <c r="AF1737">
        <f>IF(G1737="GK",VLOOKUP(F1737,'[1]2018GoalKeeper Stats'!$A$2:$S$109,25,FALSE),VLOOKUP(F1737,'[1]2018Player Stats'!$A$2:$AB$830,25,FALSE))</f>
        <v>0</v>
      </c>
      <c r="AG1737">
        <f>IF(G1737="GK",VLOOKUP(F1737,'[1]2018GoalKeeper Stats'!$A$2:$S$109,26,FALSE),VLOOKUP(F1737,'[1]2018Player Stats'!$A$2:$AB$830,26,FALSE))</f>
        <v>42.22</v>
      </c>
      <c r="AH1737" s="51">
        <v>2018</v>
      </c>
      <c r="AI1737" s="51">
        <v>34</v>
      </c>
      <c r="AJ1737" s="51">
        <v>396</v>
      </c>
      <c r="AK1737" s="51">
        <v>546</v>
      </c>
      <c r="AL1737" s="51">
        <v>59</v>
      </c>
      <c r="AM1737" s="51">
        <v>49</v>
      </c>
      <c r="AN1737" s="51">
        <v>10</v>
      </c>
      <c r="AO1737" s="52">
        <v>47.09</v>
      </c>
      <c r="AP1737" s="52">
        <v>51.66</v>
      </c>
      <c r="AQ1737" s="52">
        <v>-4.57</v>
      </c>
      <c r="AR1737" s="52">
        <v>14.57</v>
      </c>
      <c r="AS1737" s="51">
        <v>51</v>
      </c>
      <c r="AT1737" s="52">
        <v>44.2</v>
      </c>
    </row>
    <row r="1738" spans="1:46">
      <c r="A1738">
        <v>2018</v>
      </c>
      <c r="B1738" t="s">
        <v>896</v>
      </c>
      <c r="C1738" t="s">
        <v>896</v>
      </c>
      <c r="D1738" t="s">
        <v>1293</v>
      </c>
      <c r="E1738" t="s">
        <v>1927</v>
      </c>
      <c r="F1738" t="str">
        <f t="shared" si="28"/>
        <v>Danny Hoesen</v>
      </c>
      <c r="G1738" t="s">
        <v>875</v>
      </c>
      <c r="H1738" s="143">
        <v>518000</v>
      </c>
      <c r="I1738" s="143">
        <v>465000</v>
      </c>
      <c r="J1738" t="str">
        <f>IF(G1738="GK",VLOOKUP(F1738,'[1]2018GoalKeeper Stats'!$A$2:$S$109,2,FALSE),VLOOKUP(F1738,'[1]2018Player Stats'!$A$2:$AB$830,2,FALSE))</f>
        <v>SJ</v>
      </c>
      <c r="K1738">
        <f>IF(G1738="GK",VLOOKUP(F1738,'[1]2018GoalKeeper Stats'!$A$2:$S$109,4,FALSE),VLOOKUP(F1738,'[1]2018Player Stats'!$A$2:$AB$830,4,FALSE))</f>
        <v>34</v>
      </c>
      <c r="L1738">
        <f>IF(G1738="GK",VLOOKUP(F1738,'[1]2018GoalKeeper Stats'!$A$2:$S$109,5,FALSE),VLOOKUP(F1738,'[1]2018Player Stats'!$A$2:$AB$830,5,FALSE))</f>
        <v>29</v>
      </c>
      <c r="M1738">
        <f>IF(G1738="GK",VLOOKUP(F1738,'[1]2018GoalKeeper Stats'!$A$2:$S$109,6,FALSE),VLOOKUP(F1738,'[1]2018Player Stats'!$A$2:$AB$830,6,FALSE))</f>
        <v>2488</v>
      </c>
      <c r="N1738">
        <f>IF(G1738="GK",VLOOKUP(F1738,'[1]2018GoalKeeper Stats'!$A$2:$S$109,7,FALSE),VLOOKUP(F1738,'[1]2018Player Stats'!$A$2:$AB$830,7,FALSE))</f>
        <v>12</v>
      </c>
      <c r="O1738">
        <f>IF(G1738="GK",VLOOKUP(F1738,'[1]2018GoalKeeper Stats'!$A$2:$S$109,8,FALSE),VLOOKUP(F1738,'[1]2018Player Stats'!$A$2:$AB$830,8,FALSE))</f>
        <v>4</v>
      </c>
      <c r="P1738">
        <f>IF(G1738="GK",VLOOKUP(F1738,'[1]2018GoalKeeper Stats'!$A$2:$S$109,9,FALSE),VLOOKUP(F1738,'[1]2018Player Stats'!$A$2:$AB$830,9,FALSE))</f>
        <v>83</v>
      </c>
      <c r="Q1738">
        <f>IF(G1738="GK",VLOOKUP(F1738,'[1]2018GoalKeeper Stats'!$A$2:$S$109,10,FALSE),VLOOKUP(F1738,'[1]2018Player Stats'!$A$2:$AB$830,10,FALSE))</f>
        <v>33</v>
      </c>
      <c r="R1738">
        <f>IF(G1738="GK",VLOOKUP(F1738,'[1]2018GoalKeeper Stats'!$A$2:$S$109,11,FALSE),VLOOKUP(F1738,'[1]2018Player Stats'!$A$2:$AB$830,11,FALSE))</f>
        <v>2</v>
      </c>
      <c r="S1738" t="str">
        <f>IF(G1738="GK",VLOOKUP(F1738,'[1]2018GoalKeeper Stats'!$A$2:$S$109,12,FALSE),VLOOKUP(F1738,'[1]2018Player Stats'!$A$2:$AB$830,12,FALSE))</f>
        <v>0/0</v>
      </c>
      <c r="T1738">
        <f>IF(G1738="GK",VLOOKUP(F1738,'[1]2018GoalKeeper Stats'!$A$2:$S$109,13,FALSE),VLOOKUP(F1738,'[1]2018Player Stats'!$A$2:$AB$830,13,FALSE))</f>
        <v>7</v>
      </c>
      <c r="U1738">
        <f>IF(G1738="GK",VLOOKUP(F1738,'[1]2018GoalKeeper Stats'!$A$2:$S$109,14,FALSE),VLOOKUP(F1738,'[1]2018Player Stats'!$A$2:$AB$830,14,FALSE))</f>
        <v>5</v>
      </c>
      <c r="V1738">
        <f>IF(G1738="GK",VLOOKUP(F1738,'[1]2018GoalKeeper Stats'!$A$2:$S$109,15,FALSE),VLOOKUP(F1738,'[1]2018Player Stats'!$A$2:$AB$830,15,FALSE))</f>
        <v>0.43</v>
      </c>
      <c r="W1738">
        <f>IF(G1738="GK",VLOOKUP(F1738,'[1]2018GoalKeeper Stats'!$A$2:$S$109,16,FALSE),VLOOKUP(F1738,'[1]2018Player Stats'!$A$2:$AB$830,16,FALSE))</f>
        <v>14.5</v>
      </c>
      <c r="X1738">
        <f>IF(G1738="GK",VLOOKUP(F1738,'[1]2018GoalKeeper Stats'!$A$2:$S$109,17,FALSE),VLOOKUP(F1738,'[1]2018Player Stats'!$A$2:$AB$830,17,FALSE))</f>
        <v>0</v>
      </c>
      <c r="Y1738">
        <f>IF(G1738="GK",VLOOKUP(F1738,'[1]2018GoalKeeper Stats'!$A$2:$S$109,18,FALSE),VLOOKUP(F1738,'[1]2018Player Stats'!$A$2:$AB$830,18,FALSE))</f>
        <v>3</v>
      </c>
      <c r="Z1738">
        <f>IF(G1738="GK",VLOOKUP(F1738,'[1]2018GoalKeeper Stats'!$A$2:$S$109,19,FALSE),VLOOKUP(F1738,'[1]2018Player Stats'!$A$2:$AB$830,19,FALSE))</f>
        <v>1</v>
      </c>
      <c r="AA1738">
        <f>IF(G1738="GK",VLOOKUP(F1738,'[1]2018GoalKeeper Stats'!$A$2:$S$109,20,FALSE),VLOOKUP(F1738,'[1]2018Player Stats'!$A$2:$AB$830,20,FALSE))</f>
        <v>0.14000000000000001</v>
      </c>
      <c r="AB1738">
        <f>IF(G1738="GK",VLOOKUP(F1738,'[1]2018GoalKeeper Stats'!$A$2:$S$109,21,FALSE),VLOOKUP(F1738,'[1]2018Player Stats'!$A$2:$AB$830,21,FALSE))</f>
        <v>24</v>
      </c>
      <c r="AC1738">
        <f>IF(G1738="GK",VLOOKUP(F1738,'[1]2018GoalKeeper Stats'!$A$2:$S$109,2,FALSE),VLOOKUP(F1738,'[1]2018Player Stats'!$A$2:$AB$830,22,FALSE))</f>
        <v>19</v>
      </c>
      <c r="AD1738">
        <f>IF(G1738="GK",VLOOKUP(F1738,'[1]2018GoalKeeper Stats'!$A$2:$S$109,23,FALSE),VLOOKUP(F1738,'[1]2018Player Stats'!$A$2:$AB$830,23,FALSE))</f>
        <v>30</v>
      </c>
      <c r="AE1738">
        <f>IF(G1738="GK",VLOOKUP(F1738,'[1]2018GoalKeeper Stats'!$A$2:$S$109,24,FALSE),VLOOKUP(F1738,'[1]2018Player Stats'!$A$2:$AB$830,24,FALSE))</f>
        <v>1</v>
      </c>
      <c r="AF1738">
        <f>IF(G1738="GK",VLOOKUP(F1738,'[1]2018GoalKeeper Stats'!$A$2:$S$109,25,FALSE),VLOOKUP(F1738,'[1]2018Player Stats'!$A$2:$AB$830,25,FALSE))</f>
        <v>0</v>
      </c>
      <c r="AG1738">
        <f>IF(G1738="GK",VLOOKUP(F1738,'[1]2018GoalKeeper Stats'!$A$2:$S$109,26,FALSE),VLOOKUP(F1738,'[1]2018Player Stats'!$A$2:$AB$830,26,FALSE))</f>
        <v>39.76</v>
      </c>
      <c r="AH1738" s="51">
        <v>2018</v>
      </c>
      <c r="AI1738" s="51">
        <v>34</v>
      </c>
      <c r="AJ1738" s="51">
        <v>439</v>
      </c>
      <c r="AK1738" s="51">
        <v>515</v>
      </c>
      <c r="AL1738" s="51">
        <v>47</v>
      </c>
      <c r="AM1738" s="51">
        <v>71</v>
      </c>
      <c r="AN1738" s="51">
        <v>-24</v>
      </c>
      <c r="AO1738" s="52">
        <v>47.01</v>
      </c>
      <c r="AP1738" s="52">
        <v>60.35</v>
      </c>
      <c r="AQ1738" s="52">
        <v>-13.34</v>
      </c>
      <c r="AR1738" s="52">
        <v>-10.66</v>
      </c>
      <c r="AS1738" s="51">
        <v>21</v>
      </c>
      <c r="AT1738" s="52">
        <v>38.520000000000003</v>
      </c>
    </row>
    <row r="1739" spans="1:46">
      <c r="A1739">
        <v>2018</v>
      </c>
      <c r="B1739" t="s">
        <v>103</v>
      </c>
      <c r="C1739" t="s">
        <v>103</v>
      </c>
      <c r="D1739" t="s">
        <v>1173</v>
      </c>
      <c r="E1739" t="s">
        <v>1174</v>
      </c>
      <c r="F1739" t="str">
        <f t="shared" si="28"/>
        <v>Lee Nguyen</v>
      </c>
      <c r="G1739" t="s">
        <v>860</v>
      </c>
      <c r="H1739" s="143">
        <v>500000</v>
      </c>
      <c r="I1739" s="143">
        <v>500000</v>
      </c>
      <c r="J1739" t="str">
        <f>IF(G1739="GK",VLOOKUP(F1739,'[1]2018GoalKeeper Stats'!$A$2:$S$109,2,FALSE),VLOOKUP(F1739,'[1]2018Player Stats'!$A$2:$AB$830,2,FALSE))</f>
        <v>MIA</v>
      </c>
      <c r="K1739">
        <f>IF(G1739="GK",VLOOKUP(F1739,'[1]2018GoalKeeper Stats'!$A$2:$S$109,4,FALSE),VLOOKUP(F1739,'[1]2018Player Stats'!$A$2:$AB$830,4,FALSE))</f>
        <v>25</v>
      </c>
      <c r="L1739">
        <f>IF(G1739="GK",VLOOKUP(F1739,'[1]2018GoalKeeper Stats'!$A$2:$S$109,5,FALSE),VLOOKUP(F1739,'[1]2018Player Stats'!$A$2:$AB$830,5,FALSE))</f>
        <v>20</v>
      </c>
      <c r="M1739">
        <f>IF(G1739="GK",VLOOKUP(F1739,'[1]2018GoalKeeper Stats'!$A$2:$S$109,6,FALSE),VLOOKUP(F1739,'[1]2018Player Stats'!$A$2:$AB$830,6,FALSE))</f>
        <v>1833</v>
      </c>
      <c r="N1739">
        <f>IF(G1739="GK",VLOOKUP(F1739,'[1]2018GoalKeeper Stats'!$A$2:$S$109,7,FALSE),VLOOKUP(F1739,'[1]2018Player Stats'!$A$2:$AB$830,7,FALSE))</f>
        <v>3</v>
      </c>
      <c r="O1739">
        <f>IF(G1739="GK",VLOOKUP(F1739,'[1]2018GoalKeeper Stats'!$A$2:$S$109,8,FALSE),VLOOKUP(F1739,'[1]2018Player Stats'!$A$2:$AB$830,8,FALSE))</f>
        <v>5</v>
      </c>
      <c r="P1739">
        <f>IF(G1739="GK",VLOOKUP(F1739,'[1]2018GoalKeeper Stats'!$A$2:$S$109,9,FALSE),VLOOKUP(F1739,'[1]2018Player Stats'!$A$2:$AB$830,9,FALSE))</f>
        <v>21</v>
      </c>
      <c r="Q1739">
        <f>IF(G1739="GK",VLOOKUP(F1739,'[1]2018GoalKeeper Stats'!$A$2:$S$109,10,FALSE),VLOOKUP(F1739,'[1]2018Player Stats'!$A$2:$AB$830,10,FALSE))</f>
        <v>6</v>
      </c>
      <c r="R1739">
        <f>IF(G1739="GK",VLOOKUP(F1739,'[1]2018GoalKeeper Stats'!$A$2:$S$109,11,FALSE),VLOOKUP(F1739,'[1]2018Player Stats'!$A$2:$AB$830,11,FALSE))</f>
        <v>2</v>
      </c>
      <c r="S1739" t="str">
        <f>IF(G1739="GK",VLOOKUP(F1739,'[1]2018GoalKeeper Stats'!$A$2:$S$109,12,FALSE),VLOOKUP(F1739,'[1]2018Player Stats'!$A$2:$AB$830,12,FALSE))</f>
        <v>0/0</v>
      </c>
      <c r="T1739">
        <f>IF(G1739="GK",VLOOKUP(F1739,'[1]2018GoalKeeper Stats'!$A$2:$S$109,13,FALSE),VLOOKUP(F1739,'[1]2018Player Stats'!$A$2:$AB$830,13,FALSE))</f>
        <v>2</v>
      </c>
      <c r="U1739">
        <f>IF(G1739="GK",VLOOKUP(F1739,'[1]2018GoalKeeper Stats'!$A$2:$S$109,14,FALSE),VLOOKUP(F1739,'[1]2018Player Stats'!$A$2:$AB$830,14,FALSE))</f>
        <v>1</v>
      </c>
      <c r="V1739">
        <f>IF(G1739="GK",VLOOKUP(F1739,'[1]2018GoalKeeper Stats'!$A$2:$S$109,15,FALSE),VLOOKUP(F1739,'[1]2018Player Stats'!$A$2:$AB$830,15,FALSE))</f>
        <v>0.15</v>
      </c>
      <c r="W1739">
        <f>IF(G1739="GK",VLOOKUP(F1739,'[1]2018GoalKeeper Stats'!$A$2:$S$109,16,FALSE),VLOOKUP(F1739,'[1]2018Player Stats'!$A$2:$AB$830,16,FALSE))</f>
        <v>14.3</v>
      </c>
      <c r="X1739">
        <f>IF(G1739="GK",VLOOKUP(F1739,'[1]2018GoalKeeper Stats'!$A$2:$S$109,17,FALSE),VLOOKUP(F1739,'[1]2018Player Stats'!$A$2:$AB$830,17,FALSE))</f>
        <v>1</v>
      </c>
      <c r="Y1739">
        <f>IF(G1739="GK",VLOOKUP(F1739,'[1]2018GoalKeeper Stats'!$A$2:$S$109,18,FALSE),VLOOKUP(F1739,'[1]2018Player Stats'!$A$2:$AB$830,18,FALSE))</f>
        <v>1</v>
      </c>
      <c r="Z1739">
        <f>IF(G1739="GK",VLOOKUP(F1739,'[1]2018GoalKeeper Stats'!$A$2:$S$109,19,FALSE),VLOOKUP(F1739,'[1]2018Player Stats'!$A$2:$AB$830,19,FALSE))</f>
        <v>4</v>
      </c>
      <c r="AA1739">
        <f>IF(G1739="GK",VLOOKUP(F1739,'[1]2018GoalKeeper Stats'!$A$2:$S$109,20,FALSE),VLOOKUP(F1739,'[1]2018Player Stats'!$A$2:$AB$830,20,FALSE))</f>
        <v>0.25</v>
      </c>
      <c r="AB1739">
        <f>IF(G1739="GK",VLOOKUP(F1739,'[1]2018GoalKeeper Stats'!$A$2:$S$109,21,FALSE),VLOOKUP(F1739,'[1]2018Player Stats'!$A$2:$AB$830,21,FALSE))</f>
        <v>18</v>
      </c>
      <c r="AC1739">
        <f>IF(G1739="GK",VLOOKUP(F1739,'[1]2018GoalKeeper Stats'!$A$2:$S$109,2,FALSE),VLOOKUP(F1739,'[1]2018Player Stats'!$A$2:$AB$830,22,FALSE))</f>
        <v>39</v>
      </c>
      <c r="AD1739">
        <f>IF(G1739="GK",VLOOKUP(F1739,'[1]2018GoalKeeper Stats'!$A$2:$S$109,23,FALSE),VLOOKUP(F1739,'[1]2018Player Stats'!$A$2:$AB$830,23,FALSE))</f>
        <v>1</v>
      </c>
      <c r="AE1739">
        <f>IF(G1739="GK",VLOOKUP(F1739,'[1]2018GoalKeeper Stats'!$A$2:$S$109,24,FALSE),VLOOKUP(F1739,'[1]2018Player Stats'!$A$2:$AB$830,24,FALSE))</f>
        <v>4</v>
      </c>
      <c r="AF1739">
        <f>IF(G1739="GK",VLOOKUP(F1739,'[1]2018GoalKeeper Stats'!$A$2:$S$109,25,FALSE),VLOOKUP(F1739,'[1]2018Player Stats'!$A$2:$AB$830,25,FALSE))</f>
        <v>1</v>
      </c>
      <c r="AG1739">
        <f>IF(G1739="GK",VLOOKUP(F1739,'[1]2018GoalKeeper Stats'!$A$2:$S$109,26,FALSE),VLOOKUP(F1739,'[1]2018Player Stats'!$A$2:$AB$830,26,FALSE))</f>
        <v>28.57</v>
      </c>
      <c r="AH1739" s="51">
        <v>2018</v>
      </c>
      <c r="AI1739" s="51">
        <v>34</v>
      </c>
      <c r="AJ1739" s="51">
        <v>527</v>
      </c>
      <c r="AK1739" s="51">
        <v>429</v>
      </c>
      <c r="AL1739" s="51">
        <v>65</v>
      </c>
      <c r="AM1739" s="51">
        <v>52</v>
      </c>
      <c r="AN1739" s="51">
        <v>13</v>
      </c>
      <c r="AO1739" s="52">
        <v>59.7</v>
      </c>
      <c r="AP1739" s="52">
        <v>47.89</v>
      </c>
      <c r="AQ1739" s="52">
        <v>11.81</v>
      </c>
      <c r="AR1739" s="52">
        <v>1.19</v>
      </c>
      <c r="AS1739" s="51">
        <v>57</v>
      </c>
      <c r="AT1739" s="52">
        <v>55.59</v>
      </c>
    </row>
    <row r="1740" spans="1:46">
      <c r="A1740">
        <v>2018</v>
      </c>
      <c r="B1740" t="s">
        <v>103</v>
      </c>
      <c r="C1740" t="s">
        <v>103</v>
      </c>
      <c r="D1740" t="s">
        <v>891</v>
      </c>
      <c r="E1740" t="s">
        <v>2204</v>
      </c>
      <c r="F1740" t="str">
        <f t="shared" si="28"/>
        <v>Omar Gaber</v>
      </c>
      <c r="G1740" t="s">
        <v>1044</v>
      </c>
      <c r="H1740" s="143">
        <v>500000</v>
      </c>
      <c r="I1740" s="143">
        <v>500000</v>
      </c>
      <c r="J1740" t="str">
        <f>IF(G1740="GK",VLOOKUP(F1740,'[1]2018GoalKeeper Stats'!$A$2:$S$109,2,FALSE),VLOOKUP(F1740,'[1]2018Player Stats'!$A$2:$AB$830,2,FALSE))</f>
        <v>LFC</v>
      </c>
      <c r="K1740">
        <f>IF(G1740="GK",VLOOKUP(F1740,'[1]2018GoalKeeper Stats'!$A$2:$S$109,4,FALSE),VLOOKUP(F1740,'[1]2018Player Stats'!$A$2:$AB$830,4,FALSE))</f>
        <v>7</v>
      </c>
      <c r="L1740">
        <f>IF(G1740="GK",VLOOKUP(F1740,'[1]2018GoalKeeper Stats'!$A$2:$S$109,5,FALSE),VLOOKUP(F1740,'[1]2018Player Stats'!$A$2:$AB$830,5,FALSE))</f>
        <v>2</v>
      </c>
      <c r="M1740">
        <f>IF(G1740="GK",VLOOKUP(F1740,'[1]2018GoalKeeper Stats'!$A$2:$S$109,6,FALSE),VLOOKUP(F1740,'[1]2018Player Stats'!$A$2:$AB$830,6,FALSE))</f>
        <v>254</v>
      </c>
      <c r="N1740">
        <f>IF(G1740="GK",VLOOKUP(F1740,'[1]2018GoalKeeper Stats'!$A$2:$S$109,7,FALSE),VLOOKUP(F1740,'[1]2018Player Stats'!$A$2:$AB$830,7,FALSE))</f>
        <v>0</v>
      </c>
      <c r="O1740">
        <f>IF(G1740="GK",VLOOKUP(F1740,'[1]2018GoalKeeper Stats'!$A$2:$S$109,8,FALSE),VLOOKUP(F1740,'[1]2018Player Stats'!$A$2:$AB$830,8,FALSE))</f>
        <v>0</v>
      </c>
      <c r="P1740">
        <f>IF(G1740="GK",VLOOKUP(F1740,'[1]2018GoalKeeper Stats'!$A$2:$S$109,9,FALSE),VLOOKUP(F1740,'[1]2018Player Stats'!$A$2:$AB$830,9,FALSE))</f>
        <v>2</v>
      </c>
      <c r="Q1740">
        <f>IF(G1740="GK",VLOOKUP(F1740,'[1]2018GoalKeeper Stats'!$A$2:$S$109,10,FALSE),VLOOKUP(F1740,'[1]2018Player Stats'!$A$2:$AB$830,10,FALSE))</f>
        <v>0</v>
      </c>
      <c r="R1740">
        <f>IF(G1740="GK",VLOOKUP(F1740,'[1]2018GoalKeeper Stats'!$A$2:$S$109,11,FALSE),VLOOKUP(F1740,'[1]2018Player Stats'!$A$2:$AB$830,11,FALSE))</f>
        <v>0</v>
      </c>
      <c r="S1740" t="str">
        <f>IF(G1740="GK",VLOOKUP(F1740,'[1]2018GoalKeeper Stats'!$A$2:$S$109,12,FALSE),VLOOKUP(F1740,'[1]2018Player Stats'!$A$2:$AB$830,12,FALSE))</f>
        <v>0/0</v>
      </c>
      <c r="T1740">
        <f>IF(G1740="GK",VLOOKUP(F1740,'[1]2018GoalKeeper Stats'!$A$2:$S$109,13,FALSE),VLOOKUP(F1740,'[1]2018Player Stats'!$A$2:$AB$830,13,FALSE))</f>
        <v>0</v>
      </c>
      <c r="U1740">
        <f>IF(G1740="GK",VLOOKUP(F1740,'[1]2018GoalKeeper Stats'!$A$2:$S$109,14,FALSE),VLOOKUP(F1740,'[1]2018Player Stats'!$A$2:$AB$830,14,FALSE))</f>
        <v>0</v>
      </c>
      <c r="V1740">
        <f>IF(G1740="GK",VLOOKUP(F1740,'[1]2018GoalKeeper Stats'!$A$2:$S$109,15,FALSE),VLOOKUP(F1740,'[1]2018Player Stats'!$A$2:$AB$830,15,FALSE))</f>
        <v>0</v>
      </c>
      <c r="W1740">
        <f>IF(G1740="GK",VLOOKUP(F1740,'[1]2018GoalKeeper Stats'!$A$2:$S$109,16,FALSE),VLOOKUP(F1740,'[1]2018Player Stats'!$A$2:$AB$830,16,FALSE))</f>
        <v>0</v>
      </c>
      <c r="X1740">
        <f>IF(G1740="GK",VLOOKUP(F1740,'[1]2018GoalKeeper Stats'!$A$2:$S$109,17,FALSE),VLOOKUP(F1740,'[1]2018Player Stats'!$A$2:$AB$830,17,FALSE))</f>
        <v>0</v>
      </c>
      <c r="Y1740">
        <f>IF(G1740="GK",VLOOKUP(F1740,'[1]2018GoalKeeper Stats'!$A$2:$S$109,18,FALSE),VLOOKUP(F1740,'[1]2018Player Stats'!$A$2:$AB$830,18,FALSE))</f>
        <v>0</v>
      </c>
      <c r="Z1740">
        <f>IF(G1740="GK",VLOOKUP(F1740,'[1]2018GoalKeeper Stats'!$A$2:$S$109,19,FALSE),VLOOKUP(F1740,'[1]2018Player Stats'!$A$2:$AB$830,19,FALSE))</f>
        <v>0</v>
      </c>
      <c r="AA1740">
        <f>IF(G1740="GK",VLOOKUP(F1740,'[1]2018GoalKeeper Stats'!$A$2:$S$109,20,FALSE),VLOOKUP(F1740,'[1]2018Player Stats'!$A$2:$AB$830,20,FALSE))</f>
        <v>0</v>
      </c>
      <c r="AB1740">
        <f>IF(G1740="GK",VLOOKUP(F1740,'[1]2018GoalKeeper Stats'!$A$2:$S$109,21,FALSE),VLOOKUP(F1740,'[1]2018Player Stats'!$A$2:$AB$830,21,FALSE))</f>
        <v>3</v>
      </c>
      <c r="AC1740">
        <f>IF(G1740="GK",VLOOKUP(F1740,'[1]2018GoalKeeper Stats'!$A$2:$S$109,2,FALSE),VLOOKUP(F1740,'[1]2018Player Stats'!$A$2:$AB$830,22,FALSE))</f>
        <v>2</v>
      </c>
      <c r="AD1740">
        <f>IF(G1740="GK",VLOOKUP(F1740,'[1]2018GoalKeeper Stats'!$A$2:$S$109,23,FALSE),VLOOKUP(F1740,'[1]2018Player Stats'!$A$2:$AB$830,23,FALSE))</f>
        <v>0</v>
      </c>
      <c r="AE1740">
        <f>IF(G1740="GK",VLOOKUP(F1740,'[1]2018GoalKeeper Stats'!$A$2:$S$109,24,FALSE),VLOOKUP(F1740,'[1]2018Player Stats'!$A$2:$AB$830,24,FALSE))</f>
        <v>1</v>
      </c>
      <c r="AF1740">
        <f>IF(G1740="GK",VLOOKUP(F1740,'[1]2018GoalKeeper Stats'!$A$2:$S$109,25,FALSE),VLOOKUP(F1740,'[1]2018Player Stats'!$A$2:$AB$830,25,FALSE))</f>
        <v>0</v>
      </c>
      <c r="AG1740">
        <f>IF(G1740="GK",VLOOKUP(F1740,'[1]2018GoalKeeper Stats'!$A$2:$S$109,26,FALSE),VLOOKUP(F1740,'[1]2018Player Stats'!$A$2:$AB$830,26,FALSE))</f>
        <v>0</v>
      </c>
      <c r="AH1740" s="51">
        <v>2018</v>
      </c>
      <c r="AI1740" s="51">
        <v>34</v>
      </c>
      <c r="AJ1740" s="51">
        <v>527</v>
      </c>
      <c r="AK1740" s="51">
        <v>429</v>
      </c>
      <c r="AL1740" s="51">
        <v>65</v>
      </c>
      <c r="AM1740" s="51">
        <v>52</v>
      </c>
      <c r="AN1740" s="51">
        <v>13</v>
      </c>
      <c r="AO1740" s="52">
        <v>59.7</v>
      </c>
      <c r="AP1740" s="52">
        <v>47.89</v>
      </c>
      <c r="AQ1740" s="52">
        <v>11.81</v>
      </c>
      <c r="AR1740" s="52">
        <v>1.19</v>
      </c>
      <c r="AS1740" s="51">
        <v>57</v>
      </c>
      <c r="AT1740" s="52">
        <v>55.59</v>
      </c>
    </row>
    <row r="1741" spans="1:46">
      <c r="A1741">
        <v>2018</v>
      </c>
      <c r="B1741" t="s">
        <v>199</v>
      </c>
      <c r="C1741" t="s">
        <v>199</v>
      </c>
      <c r="D1741" t="s">
        <v>1928</v>
      </c>
      <c r="E1741" t="s">
        <v>911</v>
      </c>
      <c r="F1741" t="str">
        <f t="shared" si="28"/>
        <v>Tomas Martinez</v>
      </c>
      <c r="G1741" t="s">
        <v>860</v>
      </c>
      <c r="H1741" s="143">
        <v>487929</v>
      </c>
      <c r="I1741" s="143">
        <v>305004</v>
      </c>
      <c r="J1741" t="str">
        <f>IF(G1741="GK",VLOOKUP(F1741,'[1]2018GoalKeeper Stats'!$A$2:$S$109,2,FALSE),VLOOKUP(F1741,'[1]2018Player Stats'!$A$2:$AB$830,2,FALSE))</f>
        <v>HOU</v>
      </c>
      <c r="K1741">
        <f>IF(G1741="GK",VLOOKUP(F1741,'[1]2018GoalKeeper Stats'!$A$2:$S$109,4,FALSE),VLOOKUP(F1741,'[1]2018Player Stats'!$A$2:$AB$830,4,FALSE))</f>
        <v>32</v>
      </c>
      <c r="L1741">
        <f>IF(G1741="GK",VLOOKUP(F1741,'[1]2018GoalKeeper Stats'!$A$2:$S$109,5,FALSE),VLOOKUP(F1741,'[1]2018Player Stats'!$A$2:$AB$830,5,FALSE))</f>
        <v>31</v>
      </c>
      <c r="M1741">
        <f>IF(G1741="GK",VLOOKUP(F1741,'[1]2018GoalKeeper Stats'!$A$2:$S$109,6,FALSE),VLOOKUP(F1741,'[1]2018Player Stats'!$A$2:$AB$830,6,FALSE))</f>
        <v>2455</v>
      </c>
      <c r="N1741">
        <f>IF(G1741="GK",VLOOKUP(F1741,'[1]2018GoalKeeper Stats'!$A$2:$S$109,7,FALSE),VLOOKUP(F1741,'[1]2018Player Stats'!$A$2:$AB$830,7,FALSE))</f>
        <v>5</v>
      </c>
      <c r="O1741">
        <f>IF(G1741="GK",VLOOKUP(F1741,'[1]2018GoalKeeper Stats'!$A$2:$S$109,8,FALSE),VLOOKUP(F1741,'[1]2018Player Stats'!$A$2:$AB$830,8,FALSE))</f>
        <v>13</v>
      </c>
      <c r="P1741">
        <f>IF(G1741="GK",VLOOKUP(F1741,'[1]2018GoalKeeper Stats'!$A$2:$S$109,9,FALSE),VLOOKUP(F1741,'[1]2018Player Stats'!$A$2:$AB$830,9,FALSE))</f>
        <v>66</v>
      </c>
      <c r="Q1741">
        <f>IF(G1741="GK",VLOOKUP(F1741,'[1]2018GoalKeeper Stats'!$A$2:$S$109,10,FALSE),VLOOKUP(F1741,'[1]2018Player Stats'!$A$2:$AB$830,10,FALSE))</f>
        <v>19</v>
      </c>
      <c r="R1741">
        <f>IF(G1741="GK",VLOOKUP(F1741,'[1]2018GoalKeeper Stats'!$A$2:$S$109,11,FALSE),VLOOKUP(F1741,'[1]2018Player Stats'!$A$2:$AB$830,11,FALSE))</f>
        <v>2</v>
      </c>
      <c r="S1741" t="str">
        <f>IF(G1741="GK",VLOOKUP(F1741,'[1]2018GoalKeeper Stats'!$A$2:$S$109,12,FALSE),VLOOKUP(F1741,'[1]2018Player Stats'!$A$2:$AB$830,12,FALSE))</f>
        <v>0/0</v>
      </c>
      <c r="T1741">
        <f>IF(G1741="GK",VLOOKUP(F1741,'[1]2018GoalKeeper Stats'!$A$2:$S$109,13,FALSE),VLOOKUP(F1741,'[1]2018Player Stats'!$A$2:$AB$830,13,FALSE))</f>
        <v>3</v>
      </c>
      <c r="U1741">
        <f>IF(G1741="GK",VLOOKUP(F1741,'[1]2018GoalKeeper Stats'!$A$2:$S$109,14,FALSE),VLOOKUP(F1741,'[1]2018Player Stats'!$A$2:$AB$830,14,FALSE))</f>
        <v>2</v>
      </c>
      <c r="V1741">
        <f>IF(G1741="GK",VLOOKUP(F1741,'[1]2018GoalKeeper Stats'!$A$2:$S$109,15,FALSE),VLOOKUP(F1741,'[1]2018Player Stats'!$A$2:$AB$830,15,FALSE))</f>
        <v>0.18</v>
      </c>
      <c r="W1741">
        <f>IF(G1741="GK",VLOOKUP(F1741,'[1]2018GoalKeeper Stats'!$A$2:$S$109,16,FALSE),VLOOKUP(F1741,'[1]2018Player Stats'!$A$2:$AB$830,16,FALSE))</f>
        <v>7.6</v>
      </c>
      <c r="X1741">
        <f>IF(G1741="GK",VLOOKUP(F1741,'[1]2018GoalKeeper Stats'!$A$2:$S$109,17,FALSE),VLOOKUP(F1741,'[1]2018Player Stats'!$A$2:$AB$830,17,FALSE))</f>
        <v>2</v>
      </c>
      <c r="Y1741">
        <f>IF(G1741="GK",VLOOKUP(F1741,'[1]2018GoalKeeper Stats'!$A$2:$S$109,18,FALSE),VLOOKUP(F1741,'[1]2018Player Stats'!$A$2:$AB$830,18,FALSE))</f>
        <v>5</v>
      </c>
      <c r="Z1741">
        <f>IF(G1741="GK",VLOOKUP(F1741,'[1]2018GoalKeeper Stats'!$A$2:$S$109,19,FALSE),VLOOKUP(F1741,'[1]2018Player Stats'!$A$2:$AB$830,19,FALSE))</f>
        <v>8</v>
      </c>
      <c r="AA1741">
        <f>IF(G1741="GK",VLOOKUP(F1741,'[1]2018GoalKeeper Stats'!$A$2:$S$109,20,FALSE),VLOOKUP(F1741,'[1]2018Player Stats'!$A$2:$AB$830,20,FALSE))</f>
        <v>0.48</v>
      </c>
      <c r="AB1741">
        <f>IF(G1741="GK",VLOOKUP(F1741,'[1]2018GoalKeeper Stats'!$A$2:$S$109,21,FALSE),VLOOKUP(F1741,'[1]2018Player Stats'!$A$2:$AB$830,21,FALSE))</f>
        <v>22</v>
      </c>
      <c r="AC1741">
        <f>IF(G1741="GK",VLOOKUP(F1741,'[1]2018GoalKeeper Stats'!$A$2:$S$109,2,FALSE),VLOOKUP(F1741,'[1]2018Player Stats'!$A$2:$AB$830,22,FALSE))</f>
        <v>61</v>
      </c>
      <c r="AD1741">
        <f>IF(G1741="GK",VLOOKUP(F1741,'[1]2018GoalKeeper Stats'!$A$2:$S$109,23,FALSE),VLOOKUP(F1741,'[1]2018Player Stats'!$A$2:$AB$830,23,FALSE))</f>
        <v>2</v>
      </c>
      <c r="AE1741">
        <f>IF(G1741="GK",VLOOKUP(F1741,'[1]2018GoalKeeper Stats'!$A$2:$S$109,24,FALSE),VLOOKUP(F1741,'[1]2018Player Stats'!$A$2:$AB$830,24,FALSE))</f>
        <v>5</v>
      </c>
      <c r="AF1741">
        <f>IF(G1741="GK",VLOOKUP(F1741,'[1]2018GoalKeeper Stats'!$A$2:$S$109,25,FALSE),VLOOKUP(F1741,'[1]2018Player Stats'!$A$2:$AB$830,25,FALSE))</f>
        <v>1</v>
      </c>
      <c r="AG1741">
        <f>IF(G1741="GK",VLOOKUP(F1741,'[1]2018GoalKeeper Stats'!$A$2:$S$109,26,FALSE),VLOOKUP(F1741,'[1]2018Player Stats'!$A$2:$AB$830,26,FALSE))</f>
        <v>28.79</v>
      </c>
      <c r="AH1741" s="51">
        <v>2018</v>
      </c>
      <c r="AI1741" s="51">
        <v>34</v>
      </c>
      <c r="AJ1741" s="51">
        <v>474</v>
      </c>
      <c r="AK1741" s="51">
        <v>413</v>
      </c>
      <c r="AL1741" s="51">
        <v>58</v>
      </c>
      <c r="AM1741" s="51">
        <v>56</v>
      </c>
      <c r="AN1741" s="51">
        <v>2</v>
      </c>
      <c r="AO1741" s="52">
        <v>55.71</v>
      </c>
      <c r="AP1741" s="52">
        <v>48.91</v>
      </c>
      <c r="AQ1741" s="52">
        <v>6.8</v>
      </c>
      <c r="AR1741" s="52">
        <v>-4.8</v>
      </c>
      <c r="AS1741" s="51">
        <v>38</v>
      </c>
      <c r="AT1741" s="52">
        <v>50.75</v>
      </c>
    </row>
    <row r="1742" spans="1:46">
      <c r="A1742">
        <v>2018</v>
      </c>
      <c r="B1742" t="s">
        <v>1914</v>
      </c>
      <c r="C1742" t="s">
        <v>1915</v>
      </c>
      <c r="D1742" t="s">
        <v>904</v>
      </c>
      <c r="E1742" t="s">
        <v>1342</v>
      </c>
      <c r="F1742" t="str">
        <f t="shared" si="28"/>
        <v>Kevin Molino</v>
      </c>
      <c r="G1742" t="s">
        <v>860</v>
      </c>
      <c r="H1742" s="143">
        <v>477504</v>
      </c>
      <c r="I1742" s="143">
        <v>425004</v>
      </c>
      <c r="J1742" t="str">
        <f>IF(G1742="GK",VLOOKUP(F1742,'[1]2018GoalKeeper Stats'!$A$2:$S$109,2,FALSE),VLOOKUP(F1742,'[1]2018Player Stats'!$A$2:$AB$830,2,FALSE))</f>
        <v>MIN</v>
      </c>
      <c r="K1742">
        <f>IF(G1742="GK",VLOOKUP(F1742,'[1]2018GoalKeeper Stats'!$A$2:$S$109,4,FALSE),VLOOKUP(F1742,'[1]2018Player Stats'!$A$2:$AB$830,4,FALSE))</f>
        <v>2</v>
      </c>
      <c r="L1742">
        <f>IF(G1742="GK",VLOOKUP(F1742,'[1]2018GoalKeeper Stats'!$A$2:$S$109,5,FALSE),VLOOKUP(F1742,'[1]2018Player Stats'!$A$2:$AB$830,5,FALSE))</f>
        <v>2</v>
      </c>
      <c r="M1742">
        <f>IF(G1742="GK",VLOOKUP(F1742,'[1]2018GoalKeeper Stats'!$A$2:$S$109,6,FALSE),VLOOKUP(F1742,'[1]2018Player Stats'!$A$2:$AB$830,6,FALSE))</f>
        <v>140</v>
      </c>
      <c r="N1742">
        <f>IF(G1742="GK",VLOOKUP(F1742,'[1]2018GoalKeeper Stats'!$A$2:$S$109,7,FALSE),VLOOKUP(F1742,'[1]2018Player Stats'!$A$2:$AB$830,7,FALSE))</f>
        <v>2</v>
      </c>
      <c r="O1742">
        <f>IF(G1742="GK",VLOOKUP(F1742,'[1]2018GoalKeeper Stats'!$A$2:$S$109,8,FALSE),VLOOKUP(F1742,'[1]2018Player Stats'!$A$2:$AB$830,8,FALSE))</f>
        <v>1</v>
      </c>
      <c r="P1742">
        <f>IF(G1742="GK",VLOOKUP(F1742,'[1]2018GoalKeeper Stats'!$A$2:$S$109,9,FALSE),VLOOKUP(F1742,'[1]2018Player Stats'!$A$2:$AB$830,9,FALSE))</f>
        <v>4</v>
      </c>
      <c r="Q1742">
        <f>IF(G1742="GK",VLOOKUP(F1742,'[1]2018GoalKeeper Stats'!$A$2:$S$109,10,FALSE),VLOOKUP(F1742,'[1]2018Player Stats'!$A$2:$AB$830,10,FALSE))</f>
        <v>3</v>
      </c>
      <c r="R1742">
        <f>IF(G1742="GK",VLOOKUP(F1742,'[1]2018GoalKeeper Stats'!$A$2:$S$109,11,FALSE),VLOOKUP(F1742,'[1]2018Player Stats'!$A$2:$AB$830,11,FALSE))</f>
        <v>0</v>
      </c>
      <c r="S1742" t="str">
        <f>IF(G1742="GK",VLOOKUP(F1742,'[1]2018GoalKeeper Stats'!$A$2:$S$109,12,FALSE),VLOOKUP(F1742,'[1]2018Player Stats'!$A$2:$AB$830,12,FALSE))</f>
        <v>0/0</v>
      </c>
      <c r="T1742">
        <f>IF(G1742="GK",VLOOKUP(F1742,'[1]2018GoalKeeper Stats'!$A$2:$S$109,13,FALSE),VLOOKUP(F1742,'[1]2018Player Stats'!$A$2:$AB$830,13,FALSE))</f>
        <v>0</v>
      </c>
      <c r="U1742">
        <f>IF(G1742="GK",VLOOKUP(F1742,'[1]2018GoalKeeper Stats'!$A$2:$S$109,14,FALSE),VLOOKUP(F1742,'[1]2018Player Stats'!$A$2:$AB$830,14,FALSE))</f>
        <v>2</v>
      </c>
      <c r="V1742">
        <f>IF(G1742="GK",VLOOKUP(F1742,'[1]2018GoalKeeper Stats'!$A$2:$S$109,15,FALSE),VLOOKUP(F1742,'[1]2018Player Stats'!$A$2:$AB$830,15,FALSE))</f>
        <v>1.29</v>
      </c>
      <c r="W1742">
        <f>IF(G1742="GK",VLOOKUP(F1742,'[1]2018GoalKeeper Stats'!$A$2:$S$109,16,FALSE),VLOOKUP(F1742,'[1]2018Player Stats'!$A$2:$AB$830,16,FALSE))</f>
        <v>50</v>
      </c>
      <c r="X1742">
        <f>IF(G1742="GK",VLOOKUP(F1742,'[1]2018GoalKeeper Stats'!$A$2:$S$109,17,FALSE),VLOOKUP(F1742,'[1]2018Player Stats'!$A$2:$AB$830,17,FALSE))</f>
        <v>0</v>
      </c>
      <c r="Y1742">
        <f>IF(G1742="GK",VLOOKUP(F1742,'[1]2018GoalKeeper Stats'!$A$2:$S$109,18,FALSE),VLOOKUP(F1742,'[1]2018Player Stats'!$A$2:$AB$830,18,FALSE))</f>
        <v>0</v>
      </c>
      <c r="Z1742">
        <f>IF(G1742="GK",VLOOKUP(F1742,'[1]2018GoalKeeper Stats'!$A$2:$S$109,19,FALSE),VLOOKUP(F1742,'[1]2018Player Stats'!$A$2:$AB$830,19,FALSE))</f>
        <v>1</v>
      </c>
      <c r="AA1742">
        <f>IF(G1742="GK",VLOOKUP(F1742,'[1]2018GoalKeeper Stats'!$A$2:$S$109,20,FALSE),VLOOKUP(F1742,'[1]2018Player Stats'!$A$2:$AB$830,20,FALSE))</f>
        <v>0.64</v>
      </c>
      <c r="AB1742">
        <f>IF(G1742="GK",VLOOKUP(F1742,'[1]2018GoalKeeper Stats'!$A$2:$S$109,21,FALSE),VLOOKUP(F1742,'[1]2018Player Stats'!$A$2:$AB$830,21,FALSE))</f>
        <v>3</v>
      </c>
      <c r="AC1742">
        <f>IF(G1742="GK",VLOOKUP(F1742,'[1]2018GoalKeeper Stats'!$A$2:$S$109,2,FALSE),VLOOKUP(F1742,'[1]2018Player Stats'!$A$2:$AB$830,22,FALSE))</f>
        <v>3</v>
      </c>
      <c r="AD1742">
        <f>IF(G1742="GK",VLOOKUP(F1742,'[1]2018GoalKeeper Stats'!$A$2:$S$109,23,FALSE),VLOOKUP(F1742,'[1]2018Player Stats'!$A$2:$AB$830,23,FALSE))</f>
        <v>2</v>
      </c>
      <c r="AE1742">
        <f>IF(G1742="GK",VLOOKUP(F1742,'[1]2018GoalKeeper Stats'!$A$2:$S$109,24,FALSE),VLOOKUP(F1742,'[1]2018Player Stats'!$A$2:$AB$830,24,FALSE))</f>
        <v>0</v>
      </c>
      <c r="AF1742">
        <f>IF(G1742="GK",VLOOKUP(F1742,'[1]2018GoalKeeper Stats'!$A$2:$S$109,25,FALSE),VLOOKUP(F1742,'[1]2018Player Stats'!$A$2:$AB$830,25,FALSE))</f>
        <v>0</v>
      </c>
      <c r="AG1742">
        <f>IF(G1742="GK",VLOOKUP(F1742,'[1]2018GoalKeeper Stats'!$A$2:$S$109,26,FALSE),VLOOKUP(F1742,'[1]2018Player Stats'!$A$2:$AB$830,26,FALSE))</f>
        <v>75</v>
      </c>
      <c r="AH1742" s="51">
        <v>2018</v>
      </c>
      <c r="AI1742" s="51">
        <v>34</v>
      </c>
      <c r="AJ1742" s="51">
        <v>376</v>
      </c>
      <c r="AK1742" s="51">
        <v>550</v>
      </c>
      <c r="AL1742" s="51">
        <v>48</v>
      </c>
      <c r="AM1742" s="51">
        <v>70</v>
      </c>
      <c r="AN1742" s="51">
        <v>-22</v>
      </c>
      <c r="AO1742" s="52">
        <v>44.42</v>
      </c>
      <c r="AP1742" s="52">
        <v>58.79</v>
      </c>
      <c r="AQ1742" s="52">
        <v>-14.38</v>
      </c>
      <c r="AR1742" s="52">
        <v>-7.62</v>
      </c>
      <c r="AS1742" s="51">
        <v>36</v>
      </c>
      <c r="AT1742" s="52">
        <v>38.65</v>
      </c>
    </row>
    <row r="1743" spans="1:46">
      <c r="A1743">
        <v>2018</v>
      </c>
      <c r="B1743" t="s">
        <v>195</v>
      </c>
      <c r="C1743" t="s">
        <v>866</v>
      </c>
      <c r="D1743" t="s">
        <v>1069</v>
      </c>
      <c r="E1743" t="s">
        <v>1070</v>
      </c>
      <c r="F1743" t="str">
        <f t="shared" si="28"/>
        <v>Perry Kitchen</v>
      </c>
      <c r="G1743" t="s">
        <v>1044</v>
      </c>
      <c r="H1743" s="143">
        <v>474167</v>
      </c>
      <c r="I1743" s="143">
        <v>450000</v>
      </c>
      <c r="J1743" t="str">
        <f>IF(G1743="GK",VLOOKUP(F1743,'[1]2018GoalKeeper Stats'!$A$2:$S$109,2,FALSE),VLOOKUP(F1743,'[1]2018Player Stats'!$A$2:$AB$830,2,FALSE))</f>
        <v>LA</v>
      </c>
      <c r="K1743">
        <f>IF(G1743="GK",VLOOKUP(F1743,'[1]2018GoalKeeper Stats'!$A$2:$S$109,4,FALSE),VLOOKUP(F1743,'[1]2018Player Stats'!$A$2:$AB$830,4,FALSE))</f>
        <v>31</v>
      </c>
      <c r="L1743">
        <f>IF(G1743="GK",VLOOKUP(F1743,'[1]2018GoalKeeper Stats'!$A$2:$S$109,5,FALSE),VLOOKUP(F1743,'[1]2018Player Stats'!$A$2:$AB$830,5,FALSE))</f>
        <v>27</v>
      </c>
      <c r="M1743">
        <f>IF(G1743="GK",VLOOKUP(F1743,'[1]2018GoalKeeper Stats'!$A$2:$S$109,6,FALSE),VLOOKUP(F1743,'[1]2018Player Stats'!$A$2:$AB$830,6,FALSE))</f>
        <v>2339</v>
      </c>
      <c r="N1743">
        <f>IF(G1743="GK",VLOOKUP(F1743,'[1]2018GoalKeeper Stats'!$A$2:$S$109,7,FALSE),VLOOKUP(F1743,'[1]2018Player Stats'!$A$2:$AB$830,7,FALSE))</f>
        <v>0</v>
      </c>
      <c r="O1743">
        <f>IF(G1743="GK",VLOOKUP(F1743,'[1]2018GoalKeeper Stats'!$A$2:$S$109,8,FALSE),VLOOKUP(F1743,'[1]2018Player Stats'!$A$2:$AB$830,8,FALSE))</f>
        <v>2</v>
      </c>
      <c r="P1743">
        <f>IF(G1743="GK",VLOOKUP(F1743,'[1]2018GoalKeeper Stats'!$A$2:$S$109,9,FALSE),VLOOKUP(F1743,'[1]2018Player Stats'!$A$2:$AB$830,9,FALSE))</f>
        <v>13</v>
      </c>
      <c r="Q1743">
        <f>IF(G1743="GK",VLOOKUP(F1743,'[1]2018GoalKeeper Stats'!$A$2:$S$109,10,FALSE),VLOOKUP(F1743,'[1]2018Player Stats'!$A$2:$AB$830,10,FALSE))</f>
        <v>2</v>
      </c>
      <c r="R1743">
        <f>IF(G1743="GK",VLOOKUP(F1743,'[1]2018GoalKeeper Stats'!$A$2:$S$109,11,FALSE),VLOOKUP(F1743,'[1]2018Player Stats'!$A$2:$AB$830,11,FALSE))</f>
        <v>0</v>
      </c>
      <c r="S1743" t="str">
        <f>IF(G1743="GK",VLOOKUP(F1743,'[1]2018GoalKeeper Stats'!$A$2:$S$109,12,FALSE),VLOOKUP(F1743,'[1]2018Player Stats'!$A$2:$AB$830,12,FALSE))</f>
        <v>0/0</v>
      </c>
      <c r="T1743">
        <f>IF(G1743="GK",VLOOKUP(F1743,'[1]2018GoalKeeper Stats'!$A$2:$S$109,13,FALSE),VLOOKUP(F1743,'[1]2018Player Stats'!$A$2:$AB$830,13,FALSE))</f>
        <v>0</v>
      </c>
      <c r="U1743">
        <f>IF(G1743="GK",VLOOKUP(F1743,'[1]2018GoalKeeper Stats'!$A$2:$S$109,14,FALSE),VLOOKUP(F1743,'[1]2018Player Stats'!$A$2:$AB$830,14,FALSE))</f>
        <v>0</v>
      </c>
      <c r="V1743">
        <f>IF(G1743="GK",VLOOKUP(F1743,'[1]2018GoalKeeper Stats'!$A$2:$S$109,15,FALSE),VLOOKUP(F1743,'[1]2018Player Stats'!$A$2:$AB$830,15,FALSE))</f>
        <v>0</v>
      </c>
      <c r="W1743">
        <f>IF(G1743="GK",VLOOKUP(F1743,'[1]2018GoalKeeper Stats'!$A$2:$S$109,16,FALSE),VLOOKUP(F1743,'[1]2018Player Stats'!$A$2:$AB$830,16,FALSE))</f>
        <v>0</v>
      </c>
      <c r="X1743">
        <f>IF(G1743="GK",VLOOKUP(F1743,'[1]2018GoalKeeper Stats'!$A$2:$S$109,17,FALSE),VLOOKUP(F1743,'[1]2018Player Stats'!$A$2:$AB$830,17,FALSE))</f>
        <v>0</v>
      </c>
      <c r="Y1743">
        <f>IF(G1743="GK",VLOOKUP(F1743,'[1]2018GoalKeeper Stats'!$A$2:$S$109,18,FALSE),VLOOKUP(F1743,'[1]2018Player Stats'!$A$2:$AB$830,18,FALSE))</f>
        <v>2</v>
      </c>
      <c r="Z1743">
        <f>IF(G1743="GK",VLOOKUP(F1743,'[1]2018GoalKeeper Stats'!$A$2:$S$109,19,FALSE),VLOOKUP(F1743,'[1]2018Player Stats'!$A$2:$AB$830,19,FALSE))</f>
        <v>0</v>
      </c>
      <c r="AA1743">
        <f>IF(G1743="GK",VLOOKUP(F1743,'[1]2018GoalKeeper Stats'!$A$2:$S$109,20,FALSE),VLOOKUP(F1743,'[1]2018Player Stats'!$A$2:$AB$830,20,FALSE))</f>
        <v>0.08</v>
      </c>
      <c r="AB1743">
        <f>IF(G1743="GK",VLOOKUP(F1743,'[1]2018GoalKeeper Stats'!$A$2:$S$109,21,FALSE),VLOOKUP(F1743,'[1]2018Player Stats'!$A$2:$AB$830,21,FALSE))</f>
        <v>48</v>
      </c>
      <c r="AC1743">
        <f>IF(G1743="GK",VLOOKUP(F1743,'[1]2018GoalKeeper Stats'!$A$2:$S$109,2,FALSE),VLOOKUP(F1743,'[1]2018Player Stats'!$A$2:$AB$830,22,FALSE))</f>
        <v>17</v>
      </c>
      <c r="AD1743">
        <f>IF(G1743="GK",VLOOKUP(F1743,'[1]2018GoalKeeper Stats'!$A$2:$S$109,23,FALSE),VLOOKUP(F1743,'[1]2018Player Stats'!$A$2:$AB$830,23,FALSE))</f>
        <v>0</v>
      </c>
      <c r="AE1743">
        <f>IF(G1743="GK",VLOOKUP(F1743,'[1]2018GoalKeeper Stats'!$A$2:$S$109,24,FALSE),VLOOKUP(F1743,'[1]2018Player Stats'!$A$2:$AB$830,24,FALSE))</f>
        <v>7</v>
      </c>
      <c r="AF1743">
        <f>IF(G1743="GK",VLOOKUP(F1743,'[1]2018GoalKeeper Stats'!$A$2:$S$109,25,FALSE),VLOOKUP(F1743,'[1]2018Player Stats'!$A$2:$AB$830,25,FALSE))</f>
        <v>0</v>
      </c>
      <c r="AG1743">
        <f>IF(G1743="GK",VLOOKUP(F1743,'[1]2018GoalKeeper Stats'!$A$2:$S$109,26,FALSE),VLOOKUP(F1743,'[1]2018Player Stats'!$A$2:$AB$830,26,FALSE))</f>
        <v>15.38</v>
      </c>
      <c r="AH1743" s="51">
        <v>2018</v>
      </c>
      <c r="AI1743" s="51">
        <v>34</v>
      </c>
      <c r="AJ1743" s="51">
        <v>425</v>
      </c>
      <c r="AK1743" s="51">
        <v>522</v>
      </c>
      <c r="AL1743" s="51">
        <v>66</v>
      </c>
      <c r="AM1743" s="51">
        <v>61</v>
      </c>
      <c r="AN1743" s="51">
        <v>5</v>
      </c>
      <c r="AO1743" s="52">
        <v>52.29</v>
      </c>
      <c r="AP1743" s="52">
        <v>57.46</v>
      </c>
      <c r="AQ1743" s="52">
        <v>-5.17</v>
      </c>
      <c r="AR1743" s="52">
        <v>10.17</v>
      </c>
      <c r="AS1743" s="51">
        <v>48</v>
      </c>
      <c r="AT1743" s="52">
        <v>44.44</v>
      </c>
    </row>
    <row r="1744" spans="1:46">
      <c r="A1744">
        <v>2018</v>
      </c>
      <c r="B1744" t="s">
        <v>896</v>
      </c>
      <c r="C1744" t="s">
        <v>896</v>
      </c>
      <c r="D1744" t="s">
        <v>1138</v>
      </c>
      <c r="E1744" t="s">
        <v>1139</v>
      </c>
      <c r="F1744" t="str">
        <f t="shared" si="28"/>
        <v>Anibal Godoy</v>
      </c>
      <c r="G1744" t="s">
        <v>860</v>
      </c>
      <c r="H1744" s="143">
        <v>473125</v>
      </c>
      <c r="I1744" s="143">
        <v>425000</v>
      </c>
      <c r="J1744" t="str">
        <f>IF(G1744="GK",VLOOKUP(F1744,'[1]2018GoalKeeper Stats'!$A$2:$S$109,2,FALSE),VLOOKUP(F1744,'[1]2018Player Stats'!$A$2:$AB$830,2,FALSE))</f>
        <v>NSH</v>
      </c>
      <c r="K1744">
        <f>IF(G1744="GK",VLOOKUP(F1744,'[1]2018GoalKeeper Stats'!$A$2:$S$109,4,FALSE),VLOOKUP(F1744,'[1]2018Player Stats'!$A$2:$AB$830,4,FALSE))</f>
        <v>27</v>
      </c>
      <c r="L1744">
        <f>IF(G1744="GK",VLOOKUP(F1744,'[1]2018GoalKeeper Stats'!$A$2:$S$109,5,FALSE),VLOOKUP(F1744,'[1]2018Player Stats'!$A$2:$AB$830,5,FALSE))</f>
        <v>27</v>
      </c>
      <c r="M1744">
        <f>IF(G1744="GK",VLOOKUP(F1744,'[1]2018GoalKeeper Stats'!$A$2:$S$109,6,FALSE),VLOOKUP(F1744,'[1]2018Player Stats'!$A$2:$AB$830,6,FALSE))</f>
        <v>2348</v>
      </c>
      <c r="N1744">
        <f>IF(G1744="GK",VLOOKUP(F1744,'[1]2018GoalKeeper Stats'!$A$2:$S$109,7,FALSE),VLOOKUP(F1744,'[1]2018Player Stats'!$A$2:$AB$830,7,FALSE))</f>
        <v>0</v>
      </c>
      <c r="O1744">
        <f>IF(G1744="GK",VLOOKUP(F1744,'[1]2018GoalKeeper Stats'!$A$2:$S$109,8,FALSE),VLOOKUP(F1744,'[1]2018Player Stats'!$A$2:$AB$830,8,FALSE))</f>
        <v>2</v>
      </c>
      <c r="P1744">
        <f>IF(G1744="GK",VLOOKUP(F1744,'[1]2018GoalKeeper Stats'!$A$2:$S$109,9,FALSE),VLOOKUP(F1744,'[1]2018Player Stats'!$A$2:$AB$830,9,FALSE))</f>
        <v>15</v>
      </c>
      <c r="Q1744">
        <f>IF(G1744="GK",VLOOKUP(F1744,'[1]2018GoalKeeper Stats'!$A$2:$S$109,10,FALSE),VLOOKUP(F1744,'[1]2018Player Stats'!$A$2:$AB$830,10,FALSE))</f>
        <v>3</v>
      </c>
      <c r="R1744">
        <f>IF(G1744="GK",VLOOKUP(F1744,'[1]2018GoalKeeper Stats'!$A$2:$S$109,11,FALSE),VLOOKUP(F1744,'[1]2018Player Stats'!$A$2:$AB$830,11,FALSE))</f>
        <v>0</v>
      </c>
      <c r="S1744" t="str">
        <f>IF(G1744="GK",VLOOKUP(F1744,'[1]2018GoalKeeper Stats'!$A$2:$S$109,12,FALSE),VLOOKUP(F1744,'[1]2018Player Stats'!$A$2:$AB$830,12,FALSE))</f>
        <v>0/0</v>
      </c>
      <c r="T1744">
        <f>IF(G1744="GK",VLOOKUP(F1744,'[1]2018GoalKeeper Stats'!$A$2:$S$109,13,FALSE),VLOOKUP(F1744,'[1]2018Player Stats'!$A$2:$AB$830,13,FALSE))</f>
        <v>0</v>
      </c>
      <c r="U1744">
        <f>IF(G1744="GK",VLOOKUP(F1744,'[1]2018GoalKeeper Stats'!$A$2:$S$109,14,FALSE),VLOOKUP(F1744,'[1]2018Player Stats'!$A$2:$AB$830,14,FALSE))</f>
        <v>0</v>
      </c>
      <c r="V1744">
        <f>IF(G1744="GK",VLOOKUP(F1744,'[1]2018GoalKeeper Stats'!$A$2:$S$109,15,FALSE),VLOOKUP(F1744,'[1]2018Player Stats'!$A$2:$AB$830,15,FALSE))</f>
        <v>0</v>
      </c>
      <c r="W1744">
        <f>IF(G1744="GK",VLOOKUP(F1744,'[1]2018GoalKeeper Stats'!$A$2:$S$109,16,FALSE),VLOOKUP(F1744,'[1]2018Player Stats'!$A$2:$AB$830,16,FALSE))</f>
        <v>0</v>
      </c>
      <c r="X1744">
        <f>IF(G1744="GK",VLOOKUP(F1744,'[1]2018GoalKeeper Stats'!$A$2:$S$109,17,FALSE),VLOOKUP(F1744,'[1]2018Player Stats'!$A$2:$AB$830,17,FALSE))</f>
        <v>1</v>
      </c>
      <c r="Y1744">
        <f>IF(G1744="GK",VLOOKUP(F1744,'[1]2018GoalKeeper Stats'!$A$2:$S$109,18,FALSE),VLOOKUP(F1744,'[1]2018Player Stats'!$A$2:$AB$830,18,FALSE))</f>
        <v>0</v>
      </c>
      <c r="Z1744">
        <f>IF(G1744="GK",VLOOKUP(F1744,'[1]2018GoalKeeper Stats'!$A$2:$S$109,19,FALSE),VLOOKUP(F1744,'[1]2018Player Stats'!$A$2:$AB$830,19,FALSE))</f>
        <v>2</v>
      </c>
      <c r="AA1744">
        <f>IF(G1744="GK",VLOOKUP(F1744,'[1]2018GoalKeeper Stats'!$A$2:$S$109,20,FALSE),VLOOKUP(F1744,'[1]2018Player Stats'!$A$2:$AB$830,20,FALSE))</f>
        <v>0.08</v>
      </c>
      <c r="AB1744">
        <f>IF(G1744="GK",VLOOKUP(F1744,'[1]2018GoalKeeper Stats'!$A$2:$S$109,21,FALSE),VLOOKUP(F1744,'[1]2018Player Stats'!$A$2:$AB$830,21,FALSE))</f>
        <v>61</v>
      </c>
      <c r="AC1744">
        <f>IF(G1744="GK",VLOOKUP(F1744,'[1]2018GoalKeeper Stats'!$A$2:$S$109,2,FALSE),VLOOKUP(F1744,'[1]2018Player Stats'!$A$2:$AB$830,22,FALSE))</f>
        <v>71</v>
      </c>
      <c r="AD1744">
        <f>IF(G1744="GK",VLOOKUP(F1744,'[1]2018GoalKeeper Stats'!$A$2:$S$109,23,FALSE),VLOOKUP(F1744,'[1]2018Player Stats'!$A$2:$AB$830,23,FALSE))</f>
        <v>2</v>
      </c>
      <c r="AE1744">
        <f>IF(G1744="GK",VLOOKUP(F1744,'[1]2018GoalKeeper Stats'!$A$2:$S$109,24,FALSE),VLOOKUP(F1744,'[1]2018Player Stats'!$A$2:$AB$830,24,FALSE))</f>
        <v>8</v>
      </c>
      <c r="AF1744">
        <f>IF(G1744="GK",VLOOKUP(F1744,'[1]2018GoalKeeper Stats'!$A$2:$S$109,25,FALSE),VLOOKUP(F1744,'[1]2018Player Stats'!$A$2:$AB$830,25,FALSE))</f>
        <v>0</v>
      </c>
      <c r="AG1744">
        <f>IF(G1744="GK",VLOOKUP(F1744,'[1]2018GoalKeeper Stats'!$A$2:$S$109,26,FALSE),VLOOKUP(F1744,'[1]2018Player Stats'!$A$2:$AB$830,26,FALSE))</f>
        <v>20</v>
      </c>
      <c r="AH1744" s="51">
        <v>2018</v>
      </c>
      <c r="AI1744" s="51">
        <v>34</v>
      </c>
      <c r="AJ1744" s="51">
        <v>439</v>
      </c>
      <c r="AK1744" s="51">
        <v>515</v>
      </c>
      <c r="AL1744" s="51">
        <v>47</v>
      </c>
      <c r="AM1744" s="51">
        <v>71</v>
      </c>
      <c r="AN1744" s="51">
        <v>-24</v>
      </c>
      <c r="AO1744" s="52">
        <v>47.01</v>
      </c>
      <c r="AP1744" s="52">
        <v>60.35</v>
      </c>
      <c r="AQ1744" s="52">
        <v>-13.34</v>
      </c>
      <c r="AR1744" s="52">
        <v>-10.66</v>
      </c>
      <c r="AS1744" s="51">
        <v>21</v>
      </c>
      <c r="AT1744" s="52">
        <v>38.520000000000003</v>
      </c>
    </row>
    <row r="1745" spans="1:46">
      <c r="A1745">
        <v>2018</v>
      </c>
      <c r="B1745" t="s">
        <v>210</v>
      </c>
      <c r="C1745" t="s">
        <v>210</v>
      </c>
      <c r="D1745" t="s">
        <v>1007</v>
      </c>
      <c r="E1745" t="s">
        <v>1008</v>
      </c>
      <c r="F1745" t="str">
        <f t="shared" si="28"/>
        <v>Will Johnson</v>
      </c>
      <c r="G1745" t="s">
        <v>860</v>
      </c>
      <c r="H1745" s="143">
        <v>470004</v>
      </c>
      <c r="I1745" s="143">
        <v>434004</v>
      </c>
      <c r="J1745" t="str">
        <f>IF(G1745="GK",VLOOKUP(F1745,'[1]2018GoalKeeper Stats'!$A$2:$S$109,2,FALSE),VLOOKUP(F1745,'[1]2018Player Stats'!$A$2:$AB$830,2,FALSE))</f>
        <v>ORL</v>
      </c>
      <c r="K1745">
        <f>IF(G1745="GK",VLOOKUP(F1745,'[1]2018GoalKeeper Stats'!$A$2:$S$109,4,FALSE),VLOOKUP(F1745,'[1]2018Player Stats'!$A$2:$AB$830,4,FALSE))</f>
        <v>28</v>
      </c>
      <c r="L1745">
        <f>IF(G1745="GK",VLOOKUP(F1745,'[1]2018GoalKeeper Stats'!$A$2:$S$109,5,FALSE),VLOOKUP(F1745,'[1]2018Player Stats'!$A$2:$AB$830,5,FALSE))</f>
        <v>26</v>
      </c>
      <c r="M1745">
        <f>IF(G1745="GK",VLOOKUP(F1745,'[1]2018GoalKeeper Stats'!$A$2:$S$109,6,FALSE),VLOOKUP(F1745,'[1]2018Player Stats'!$A$2:$AB$830,6,FALSE))</f>
        <v>2194</v>
      </c>
      <c r="N1745">
        <f>IF(G1745="GK",VLOOKUP(F1745,'[1]2018GoalKeeper Stats'!$A$2:$S$109,7,FALSE),VLOOKUP(F1745,'[1]2018Player Stats'!$A$2:$AB$830,7,FALSE))</f>
        <v>1</v>
      </c>
      <c r="O1745">
        <f>IF(G1745="GK",VLOOKUP(F1745,'[1]2018GoalKeeper Stats'!$A$2:$S$109,8,FALSE),VLOOKUP(F1745,'[1]2018Player Stats'!$A$2:$AB$830,8,FALSE))</f>
        <v>1</v>
      </c>
      <c r="P1745">
        <f>IF(G1745="GK",VLOOKUP(F1745,'[1]2018GoalKeeper Stats'!$A$2:$S$109,9,FALSE),VLOOKUP(F1745,'[1]2018Player Stats'!$A$2:$AB$830,9,FALSE))</f>
        <v>33</v>
      </c>
      <c r="Q1745">
        <f>IF(G1745="GK",VLOOKUP(F1745,'[1]2018GoalKeeper Stats'!$A$2:$S$109,10,FALSE),VLOOKUP(F1745,'[1]2018Player Stats'!$A$2:$AB$830,10,FALSE))</f>
        <v>13</v>
      </c>
      <c r="R1745">
        <f>IF(G1745="GK",VLOOKUP(F1745,'[1]2018GoalKeeper Stats'!$A$2:$S$109,11,FALSE),VLOOKUP(F1745,'[1]2018Player Stats'!$A$2:$AB$830,11,FALSE))</f>
        <v>0</v>
      </c>
      <c r="S1745" t="str">
        <f>IF(G1745="GK",VLOOKUP(F1745,'[1]2018GoalKeeper Stats'!$A$2:$S$109,12,FALSE),VLOOKUP(F1745,'[1]2018Player Stats'!$A$2:$AB$830,12,FALSE))</f>
        <v>0/0</v>
      </c>
      <c r="T1745">
        <f>IF(G1745="GK",VLOOKUP(F1745,'[1]2018GoalKeeper Stats'!$A$2:$S$109,13,FALSE),VLOOKUP(F1745,'[1]2018Player Stats'!$A$2:$AB$830,13,FALSE))</f>
        <v>1</v>
      </c>
      <c r="U1745">
        <f>IF(G1745="GK",VLOOKUP(F1745,'[1]2018GoalKeeper Stats'!$A$2:$S$109,14,FALSE),VLOOKUP(F1745,'[1]2018Player Stats'!$A$2:$AB$830,14,FALSE))</f>
        <v>0</v>
      </c>
      <c r="V1745">
        <f>IF(G1745="GK",VLOOKUP(F1745,'[1]2018GoalKeeper Stats'!$A$2:$S$109,15,FALSE),VLOOKUP(F1745,'[1]2018Player Stats'!$A$2:$AB$830,15,FALSE))</f>
        <v>0.04</v>
      </c>
      <c r="W1745">
        <f>IF(G1745="GK",VLOOKUP(F1745,'[1]2018GoalKeeper Stats'!$A$2:$S$109,16,FALSE),VLOOKUP(F1745,'[1]2018Player Stats'!$A$2:$AB$830,16,FALSE))</f>
        <v>3</v>
      </c>
      <c r="X1745">
        <f>IF(G1745="GK",VLOOKUP(F1745,'[1]2018GoalKeeper Stats'!$A$2:$S$109,17,FALSE),VLOOKUP(F1745,'[1]2018Player Stats'!$A$2:$AB$830,17,FALSE))</f>
        <v>0</v>
      </c>
      <c r="Y1745">
        <f>IF(G1745="GK",VLOOKUP(F1745,'[1]2018GoalKeeper Stats'!$A$2:$S$109,18,FALSE),VLOOKUP(F1745,'[1]2018Player Stats'!$A$2:$AB$830,18,FALSE))</f>
        <v>1</v>
      </c>
      <c r="Z1745">
        <f>IF(G1745="GK",VLOOKUP(F1745,'[1]2018GoalKeeper Stats'!$A$2:$S$109,19,FALSE),VLOOKUP(F1745,'[1]2018Player Stats'!$A$2:$AB$830,19,FALSE))</f>
        <v>0</v>
      </c>
      <c r="AA1745">
        <f>IF(G1745="GK",VLOOKUP(F1745,'[1]2018GoalKeeper Stats'!$A$2:$S$109,20,FALSE),VLOOKUP(F1745,'[1]2018Player Stats'!$A$2:$AB$830,20,FALSE))</f>
        <v>0.04</v>
      </c>
      <c r="AB1745">
        <f>IF(G1745="GK",VLOOKUP(F1745,'[1]2018GoalKeeper Stats'!$A$2:$S$109,21,FALSE),VLOOKUP(F1745,'[1]2018Player Stats'!$A$2:$AB$830,21,FALSE))</f>
        <v>28</v>
      </c>
      <c r="AC1745">
        <f>IF(G1745="GK",VLOOKUP(F1745,'[1]2018GoalKeeper Stats'!$A$2:$S$109,2,FALSE),VLOOKUP(F1745,'[1]2018Player Stats'!$A$2:$AB$830,22,FALSE))</f>
        <v>34</v>
      </c>
      <c r="AD1745">
        <f>IF(G1745="GK",VLOOKUP(F1745,'[1]2018GoalKeeper Stats'!$A$2:$S$109,23,FALSE),VLOOKUP(F1745,'[1]2018Player Stats'!$A$2:$AB$830,23,FALSE))</f>
        <v>2</v>
      </c>
      <c r="AE1745">
        <f>IF(G1745="GK",VLOOKUP(F1745,'[1]2018GoalKeeper Stats'!$A$2:$S$109,24,FALSE),VLOOKUP(F1745,'[1]2018Player Stats'!$A$2:$AB$830,24,FALSE))</f>
        <v>7</v>
      </c>
      <c r="AF1745">
        <f>IF(G1745="GK",VLOOKUP(F1745,'[1]2018GoalKeeper Stats'!$A$2:$S$109,25,FALSE),VLOOKUP(F1745,'[1]2018Player Stats'!$A$2:$AB$830,25,FALSE))</f>
        <v>0</v>
      </c>
      <c r="AG1745">
        <f>IF(G1745="GK",VLOOKUP(F1745,'[1]2018GoalKeeper Stats'!$A$2:$S$109,26,FALSE),VLOOKUP(F1745,'[1]2018Player Stats'!$A$2:$AB$830,26,FALSE))</f>
        <v>39.39</v>
      </c>
      <c r="AH1745" s="51">
        <v>2018</v>
      </c>
      <c r="AI1745" s="51">
        <v>34</v>
      </c>
      <c r="AJ1745" s="51">
        <v>440</v>
      </c>
      <c r="AK1745" s="51">
        <v>483</v>
      </c>
      <c r="AL1745" s="51">
        <v>41</v>
      </c>
      <c r="AM1745" s="51">
        <v>72</v>
      </c>
      <c r="AN1745" s="51">
        <v>-31</v>
      </c>
      <c r="AO1745" s="52">
        <v>45.71</v>
      </c>
      <c r="AP1745" s="52">
        <v>64.25</v>
      </c>
      <c r="AQ1745" s="52">
        <v>-18.55</v>
      </c>
      <c r="AR1745" s="52">
        <v>-12.45</v>
      </c>
      <c r="AS1745" s="51">
        <v>28</v>
      </c>
      <c r="AT1745" s="52">
        <v>35.43</v>
      </c>
    </row>
    <row r="1746" spans="1:46">
      <c r="A1746">
        <v>2018</v>
      </c>
      <c r="B1746" t="s">
        <v>103</v>
      </c>
      <c r="C1746" t="s">
        <v>103</v>
      </c>
      <c r="D1746" t="s">
        <v>2205</v>
      </c>
      <c r="E1746" t="s">
        <v>2206</v>
      </c>
      <c r="F1746" t="str">
        <f t="shared" si="28"/>
        <v>Eduard Atuesta</v>
      </c>
      <c r="G1746" t="s">
        <v>860</v>
      </c>
      <c r="H1746" s="143">
        <v>468000</v>
      </c>
      <c r="I1746" s="143">
        <v>450000</v>
      </c>
      <c r="J1746" t="str">
        <f>IF(G1746="GK",VLOOKUP(F1746,'[1]2018GoalKeeper Stats'!$A$2:$S$109,2,FALSE),VLOOKUP(F1746,'[1]2018Player Stats'!$A$2:$AB$830,2,FALSE))</f>
        <v>LAFC</v>
      </c>
      <c r="K1746">
        <f>IF(G1746="GK",VLOOKUP(F1746,'[1]2018GoalKeeper Stats'!$A$2:$S$109,4,FALSE),VLOOKUP(F1746,'[1]2018Player Stats'!$A$2:$AB$830,4,FALSE))</f>
        <v>25</v>
      </c>
      <c r="L1746">
        <f>IF(G1746="GK",VLOOKUP(F1746,'[1]2018GoalKeeper Stats'!$A$2:$S$109,5,FALSE),VLOOKUP(F1746,'[1]2018Player Stats'!$A$2:$AB$830,5,FALSE))</f>
        <v>16</v>
      </c>
      <c r="M1746">
        <f>IF(G1746="GK",VLOOKUP(F1746,'[1]2018GoalKeeper Stats'!$A$2:$S$109,6,FALSE),VLOOKUP(F1746,'[1]2018Player Stats'!$A$2:$AB$830,6,FALSE))</f>
        <v>1501</v>
      </c>
      <c r="N1746">
        <f>IF(G1746="GK",VLOOKUP(F1746,'[1]2018GoalKeeper Stats'!$A$2:$S$109,7,FALSE),VLOOKUP(F1746,'[1]2018Player Stats'!$A$2:$AB$830,7,FALSE))</f>
        <v>1</v>
      </c>
      <c r="O1746">
        <f>IF(G1746="GK",VLOOKUP(F1746,'[1]2018GoalKeeper Stats'!$A$2:$S$109,8,FALSE),VLOOKUP(F1746,'[1]2018Player Stats'!$A$2:$AB$830,8,FALSE))</f>
        <v>2</v>
      </c>
      <c r="P1746">
        <f>IF(G1746="GK",VLOOKUP(F1746,'[1]2018GoalKeeper Stats'!$A$2:$S$109,9,FALSE),VLOOKUP(F1746,'[1]2018Player Stats'!$A$2:$AB$830,9,FALSE))</f>
        <v>19</v>
      </c>
      <c r="Q1746">
        <f>IF(G1746="GK",VLOOKUP(F1746,'[1]2018GoalKeeper Stats'!$A$2:$S$109,10,FALSE),VLOOKUP(F1746,'[1]2018Player Stats'!$A$2:$AB$830,10,FALSE))</f>
        <v>4</v>
      </c>
      <c r="R1746">
        <f>IF(G1746="GK",VLOOKUP(F1746,'[1]2018GoalKeeper Stats'!$A$2:$S$109,11,FALSE),VLOOKUP(F1746,'[1]2018Player Stats'!$A$2:$AB$830,11,FALSE))</f>
        <v>1</v>
      </c>
      <c r="S1746" t="str">
        <f>IF(G1746="GK",VLOOKUP(F1746,'[1]2018GoalKeeper Stats'!$A$2:$S$109,12,FALSE),VLOOKUP(F1746,'[1]2018Player Stats'!$A$2:$AB$830,12,FALSE))</f>
        <v>0/0</v>
      </c>
      <c r="T1746">
        <f>IF(G1746="GK",VLOOKUP(F1746,'[1]2018GoalKeeper Stats'!$A$2:$S$109,13,FALSE),VLOOKUP(F1746,'[1]2018Player Stats'!$A$2:$AB$830,13,FALSE))</f>
        <v>1</v>
      </c>
      <c r="U1746">
        <f>IF(G1746="GK",VLOOKUP(F1746,'[1]2018GoalKeeper Stats'!$A$2:$S$109,14,FALSE),VLOOKUP(F1746,'[1]2018Player Stats'!$A$2:$AB$830,14,FALSE))</f>
        <v>0</v>
      </c>
      <c r="V1746">
        <f>IF(G1746="GK",VLOOKUP(F1746,'[1]2018GoalKeeper Stats'!$A$2:$S$109,15,FALSE),VLOOKUP(F1746,'[1]2018Player Stats'!$A$2:$AB$830,15,FALSE))</f>
        <v>0.06</v>
      </c>
      <c r="W1746">
        <f>IF(G1746="GK",VLOOKUP(F1746,'[1]2018GoalKeeper Stats'!$A$2:$S$109,16,FALSE),VLOOKUP(F1746,'[1]2018Player Stats'!$A$2:$AB$830,16,FALSE))</f>
        <v>5.3</v>
      </c>
      <c r="X1746">
        <f>IF(G1746="GK",VLOOKUP(F1746,'[1]2018GoalKeeper Stats'!$A$2:$S$109,17,FALSE),VLOOKUP(F1746,'[1]2018Player Stats'!$A$2:$AB$830,17,FALSE))</f>
        <v>0</v>
      </c>
      <c r="Y1746">
        <f>IF(G1746="GK",VLOOKUP(F1746,'[1]2018GoalKeeper Stats'!$A$2:$S$109,18,FALSE),VLOOKUP(F1746,'[1]2018Player Stats'!$A$2:$AB$830,18,FALSE))</f>
        <v>1</v>
      </c>
      <c r="Z1746">
        <f>IF(G1746="GK",VLOOKUP(F1746,'[1]2018GoalKeeper Stats'!$A$2:$S$109,19,FALSE),VLOOKUP(F1746,'[1]2018Player Stats'!$A$2:$AB$830,19,FALSE))</f>
        <v>1</v>
      </c>
      <c r="AA1746">
        <f>IF(G1746="GK",VLOOKUP(F1746,'[1]2018GoalKeeper Stats'!$A$2:$S$109,20,FALSE),VLOOKUP(F1746,'[1]2018Player Stats'!$A$2:$AB$830,20,FALSE))</f>
        <v>0.12</v>
      </c>
      <c r="AB1746">
        <f>IF(G1746="GK",VLOOKUP(F1746,'[1]2018GoalKeeper Stats'!$A$2:$S$109,21,FALSE),VLOOKUP(F1746,'[1]2018Player Stats'!$A$2:$AB$830,21,FALSE))</f>
        <v>30</v>
      </c>
      <c r="AC1746">
        <f>IF(G1746="GK",VLOOKUP(F1746,'[1]2018GoalKeeper Stats'!$A$2:$S$109,2,FALSE),VLOOKUP(F1746,'[1]2018Player Stats'!$A$2:$AB$830,22,FALSE))</f>
        <v>17</v>
      </c>
      <c r="AD1746">
        <f>IF(G1746="GK",VLOOKUP(F1746,'[1]2018GoalKeeper Stats'!$A$2:$S$109,23,FALSE),VLOOKUP(F1746,'[1]2018Player Stats'!$A$2:$AB$830,23,FALSE))</f>
        <v>0</v>
      </c>
      <c r="AE1746">
        <f>IF(G1746="GK",VLOOKUP(F1746,'[1]2018GoalKeeper Stats'!$A$2:$S$109,24,FALSE),VLOOKUP(F1746,'[1]2018Player Stats'!$A$2:$AB$830,24,FALSE))</f>
        <v>5</v>
      </c>
      <c r="AF1746">
        <f>IF(G1746="GK",VLOOKUP(F1746,'[1]2018GoalKeeper Stats'!$A$2:$S$109,25,FALSE),VLOOKUP(F1746,'[1]2018Player Stats'!$A$2:$AB$830,25,FALSE))</f>
        <v>0</v>
      </c>
      <c r="AG1746">
        <f>IF(G1746="GK",VLOOKUP(F1746,'[1]2018GoalKeeper Stats'!$A$2:$S$109,26,FALSE),VLOOKUP(F1746,'[1]2018Player Stats'!$A$2:$AB$830,26,FALSE))</f>
        <v>21.05</v>
      </c>
      <c r="AH1746" s="51">
        <v>2018</v>
      </c>
      <c r="AI1746" s="51">
        <v>34</v>
      </c>
      <c r="AJ1746" s="51">
        <v>527</v>
      </c>
      <c r="AK1746" s="51">
        <v>429</v>
      </c>
      <c r="AL1746" s="51">
        <v>65</v>
      </c>
      <c r="AM1746" s="51">
        <v>52</v>
      </c>
      <c r="AN1746" s="51">
        <v>13</v>
      </c>
      <c r="AO1746" s="52">
        <v>59.7</v>
      </c>
      <c r="AP1746" s="52">
        <v>47.89</v>
      </c>
      <c r="AQ1746" s="52">
        <v>11.81</v>
      </c>
      <c r="AR1746" s="52">
        <v>1.19</v>
      </c>
      <c r="AS1746" s="51">
        <v>57</v>
      </c>
      <c r="AT1746" s="52">
        <v>55.59</v>
      </c>
    </row>
    <row r="1747" spans="1:46">
      <c r="A1747">
        <v>2018</v>
      </c>
      <c r="B1747" t="s">
        <v>943</v>
      </c>
      <c r="C1747" t="s">
        <v>175</v>
      </c>
      <c r="D1747" t="s">
        <v>953</v>
      </c>
      <c r="E1747" t="s">
        <v>954</v>
      </c>
      <c r="F1747" t="str">
        <f t="shared" si="28"/>
        <v>Aurelien Collin</v>
      </c>
      <c r="G1747" t="s">
        <v>893</v>
      </c>
      <c r="H1747" s="143">
        <v>450000</v>
      </c>
      <c r="I1747" s="143">
        <v>450000</v>
      </c>
      <c r="J1747" t="str">
        <f>IF(G1747="GK",VLOOKUP(F1747,'[1]2018GoalKeeper Stats'!$A$2:$S$109,2,FALSE),VLOOKUP(F1747,'[1]2018Player Stats'!$A$2:$AB$830,2,FALSE))</f>
        <v>PHI</v>
      </c>
      <c r="K1747">
        <f>IF(G1747="GK",VLOOKUP(F1747,'[1]2018GoalKeeper Stats'!$A$2:$S$109,4,FALSE),VLOOKUP(F1747,'[1]2018Player Stats'!$A$2:$AB$830,4,FALSE))</f>
        <v>7</v>
      </c>
      <c r="L1747">
        <f>IF(G1747="GK",VLOOKUP(F1747,'[1]2018GoalKeeper Stats'!$A$2:$S$109,5,FALSE),VLOOKUP(F1747,'[1]2018Player Stats'!$A$2:$AB$830,5,FALSE))</f>
        <v>5</v>
      </c>
      <c r="M1747">
        <f>IF(G1747="GK",VLOOKUP(F1747,'[1]2018GoalKeeper Stats'!$A$2:$S$109,6,FALSE),VLOOKUP(F1747,'[1]2018Player Stats'!$A$2:$AB$830,6,FALSE))</f>
        <v>353</v>
      </c>
      <c r="N1747">
        <f>IF(G1747="GK",VLOOKUP(F1747,'[1]2018GoalKeeper Stats'!$A$2:$S$109,7,FALSE),VLOOKUP(F1747,'[1]2018Player Stats'!$A$2:$AB$830,7,FALSE))</f>
        <v>0</v>
      </c>
      <c r="O1747">
        <f>IF(G1747="GK",VLOOKUP(F1747,'[1]2018GoalKeeper Stats'!$A$2:$S$109,8,FALSE),VLOOKUP(F1747,'[1]2018Player Stats'!$A$2:$AB$830,8,FALSE))</f>
        <v>0</v>
      </c>
      <c r="P1747">
        <f>IF(G1747="GK",VLOOKUP(F1747,'[1]2018GoalKeeper Stats'!$A$2:$S$109,9,FALSE),VLOOKUP(F1747,'[1]2018Player Stats'!$A$2:$AB$830,9,FALSE))</f>
        <v>2</v>
      </c>
      <c r="Q1747">
        <f>IF(G1747="GK",VLOOKUP(F1747,'[1]2018GoalKeeper Stats'!$A$2:$S$109,10,FALSE),VLOOKUP(F1747,'[1]2018Player Stats'!$A$2:$AB$830,10,FALSE))</f>
        <v>0</v>
      </c>
      <c r="R1747">
        <f>IF(G1747="GK",VLOOKUP(F1747,'[1]2018GoalKeeper Stats'!$A$2:$S$109,11,FALSE),VLOOKUP(F1747,'[1]2018Player Stats'!$A$2:$AB$830,11,FALSE))</f>
        <v>0</v>
      </c>
      <c r="S1747" t="str">
        <f>IF(G1747="GK",VLOOKUP(F1747,'[1]2018GoalKeeper Stats'!$A$2:$S$109,12,FALSE),VLOOKUP(F1747,'[1]2018Player Stats'!$A$2:$AB$830,12,FALSE))</f>
        <v>0/0</v>
      </c>
      <c r="T1747">
        <f>IF(G1747="GK",VLOOKUP(F1747,'[1]2018GoalKeeper Stats'!$A$2:$S$109,13,FALSE),VLOOKUP(F1747,'[1]2018Player Stats'!$A$2:$AB$830,13,FALSE))</f>
        <v>0</v>
      </c>
      <c r="U1747">
        <f>IF(G1747="GK",VLOOKUP(F1747,'[1]2018GoalKeeper Stats'!$A$2:$S$109,14,FALSE),VLOOKUP(F1747,'[1]2018Player Stats'!$A$2:$AB$830,14,FALSE))</f>
        <v>0</v>
      </c>
      <c r="V1747">
        <f>IF(G1747="GK",VLOOKUP(F1747,'[1]2018GoalKeeper Stats'!$A$2:$S$109,15,FALSE),VLOOKUP(F1747,'[1]2018Player Stats'!$A$2:$AB$830,15,FALSE))</f>
        <v>0</v>
      </c>
      <c r="W1747">
        <f>IF(G1747="GK",VLOOKUP(F1747,'[1]2018GoalKeeper Stats'!$A$2:$S$109,16,FALSE),VLOOKUP(F1747,'[1]2018Player Stats'!$A$2:$AB$830,16,FALSE))</f>
        <v>0</v>
      </c>
      <c r="X1747">
        <f>IF(G1747="GK",VLOOKUP(F1747,'[1]2018GoalKeeper Stats'!$A$2:$S$109,17,FALSE),VLOOKUP(F1747,'[1]2018Player Stats'!$A$2:$AB$830,17,FALSE))</f>
        <v>0</v>
      </c>
      <c r="Y1747">
        <f>IF(G1747="GK",VLOOKUP(F1747,'[1]2018GoalKeeper Stats'!$A$2:$S$109,18,FALSE),VLOOKUP(F1747,'[1]2018Player Stats'!$A$2:$AB$830,18,FALSE))</f>
        <v>0</v>
      </c>
      <c r="Z1747">
        <f>IF(G1747="GK",VLOOKUP(F1747,'[1]2018GoalKeeper Stats'!$A$2:$S$109,19,FALSE),VLOOKUP(F1747,'[1]2018Player Stats'!$A$2:$AB$830,19,FALSE))</f>
        <v>0</v>
      </c>
      <c r="AA1747">
        <f>IF(G1747="GK",VLOOKUP(F1747,'[1]2018GoalKeeper Stats'!$A$2:$S$109,20,FALSE),VLOOKUP(F1747,'[1]2018Player Stats'!$A$2:$AB$830,20,FALSE))</f>
        <v>0</v>
      </c>
      <c r="AB1747">
        <f>IF(G1747="GK",VLOOKUP(F1747,'[1]2018GoalKeeper Stats'!$A$2:$S$109,21,FALSE),VLOOKUP(F1747,'[1]2018Player Stats'!$A$2:$AB$830,21,FALSE))</f>
        <v>11</v>
      </c>
      <c r="AC1747">
        <f>IF(G1747="GK",VLOOKUP(F1747,'[1]2018GoalKeeper Stats'!$A$2:$S$109,2,FALSE),VLOOKUP(F1747,'[1]2018Player Stats'!$A$2:$AB$830,22,FALSE))</f>
        <v>1</v>
      </c>
      <c r="AD1747">
        <f>IF(G1747="GK",VLOOKUP(F1747,'[1]2018GoalKeeper Stats'!$A$2:$S$109,23,FALSE),VLOOKUP(F1747,'[1]2018Player Stats'!$A$2:$AB$830,23,FALSE))</f>
        <v>0</v>
      </c>
      <c r="AE1747">
        <f>IF(G1747="GK",VLOOKUP(F1747,'[1]2018GoalKeeper Stats'!$A$2:$S$109,24,FALSE),VLOOKUP(F1747,'[1]2018Player Stats'!$A$2:$AB$830,24,FALSE))</f>
        <v>2</v>
      </c>
      <c r="AF1747">
        <f>IF(G1747="GK",VLOOKUP(F1747,'[1]2018GoalKeeper Stats'!$A$2:$S$109,25,FALSE),VLOOKUP(F1747,'[1]2018Player Stats'!$A$2:$AB$830,25,FALSE))</f>
        <v>0</v>
      </c>
      <c r="AG1747">
        <f>IF(G1747="GK",VLOOKUP(F1747,'[1]2018GoalKeeper Stats'!$A$2:$S$109,26,FALSE),VLOOKUP(F1747,'[1]2018Player Stats'!$A$2:$AB$830,26,FALSE))</f>
        <v>0</v>
      </c>
      <c r="AH1747" s="51">
        <v>2018</v>
      </c>
      <c r="AI1747" s="51">
        <v>34</v>
      </c>
      <c r="AJ1747" s="51">
        <v>456</v>
      </c>
      <c r="AK1747" s="51">
        <v>377</v>
      </c>
      <c r="AL1747" s="51">
        <v>61</v>
      </c>
      <c r="AM1747" s="51">
        <v>32</v>
      </c>
      <c r="AN1747" s="51">
        <v>29</v>
      </c>
      <c r="AO1747" s="52">
        <v>59.84</v>
      </c>
      <c r="AP1747" s="52">
        <v>42.58</v>
      </c>
      <c r="AQ1747" s="52">
        <v>17.260000000000002</v>
      </c>
      <c r="AR1747" s="52">
        <v>11.74</v>
      </c>
      <c r="AS1747" s="51">
        <v>71</v>
      </c>
      <c r="AT1747" s="52">
        <v>58.95</v>
      </c>
    </row>
    <row r="1748" spans="1:46">
      <c r="A1748">
        <v>2018</v>
      </c>
      <c r="B1748" t="s">
        <v>943</v>
      </c>
      <c r="C1748" t="s">
        <v>175</v>
      </c>
      <c r="D1748" t="s">
        <v>1485</v>
      </c>
      <c r="E1748" t="s">
        <v>1595</v>
      </c>
      <c r="F1748" t="str">
        <f t="shared" si="28"/>
        <v>Carlos Rivas</v>
      </c>
      <c r="G1748" t="s">
        <v>860</v>
      </c>
      <c r="H1748" s="143">
        <v>444996</v>
      </c>
      <c r="I1748" s="143">
        <v>444996</v>
      </c>
      <c r="J1748" t="str">
        <f>IF(G1748="GK",VLOOKUP(F1748,'[1]2018GoalKeeper Stats'!$A$2:$S$109,2,FALSE),VLOOKUP(F1748,'[1]2018Player Stats'!$A$2:$AB$830,2,FALSE))</f>
        <v>NY</v>
      </c>
      <c r="K1748">
        <f>IF(G1748="GK",VLOOKUP(F1748,'[1]2018GoalKeeper Stats'!$A$2:$S$109,4,FALSE),VLOOKUP(F1748,'[1]2018Player Stats'!$A$2:$AB$830,4,FALSE))</f>
        <v>5</v>
      </c>
      <c r="L1748">
        <f>IF(G1748="GK",VLOOKUP(F1748,'[1]2018GoalKeeper Stats'!$A$2:$S$109,5,FALSE),VLOOKUP(F1748,'[1]2018Player Stats'!$A$2:$AB$830,5,FALSE))</f>
        <v>3</v>
      </c>
      <c r="M1748">
        <f>IF(G1748="GK",VLOOKUP(F1748,'[1]2018GoalKeeper Stats'!$A$2:$S$109,6,FALSE),VLOOKUP(F1748,'[1]2018Player Stats'!$A$2:$AB$830,6,FALSE))</f>
        <v>264</v>
      </c>
      <c r="N1748">
        <f>IF(G1748="GK",VLOOKUP(F1748,'[1]2018GoalKeeper Stats'!$A$2:$S$109,7,FALSE),VLOOKUP(F1748,'[1]2018Player Stats'!$A$2:$AB$830,7,FALSE))</f>
        <v>2</v>
      </c>
      <c r="O1748">
        <f>IF(G1748="GK",VLOOKUP(F1748,'[1]2018GoalKeeper Stats'!$A$2:$S$109,8,FALSE),VLOOKUP(F1748,'[1]2018Player Stats'!$A$2:$AB$830,8,FALSE))</f>
        <v>0</v>
      </c>
      <c r="P1748">
        <f>IF(G1748="GK",VLOOKUP(F1748,'[1]2018GoalKeeper Stats'!$A$2:$S$109,9,FALSE),VLOOKUP(F1748,'[1]2018Player Stats'!$A$2:$AB$830,9,FALSE))</f>
        <v>10</v>
      </c>
      <c r="Q1748">
        <f>IF(G1748="GK",VLOOKUP(F1748,'[1]2018GoalKeeper Stats'!$A$2:$S$109,10,FALSE),VLOOKUP(F1748,'[1]2018Player Stats'!$A$2:$AB$830,10,FALSE))</f>
        <v>6</v>
      </c>
      <c r="R1748">
        <f>IF(G1748="GK",VLOOKUP(F1748,'[1]2018GoalKeeper Stats'!$A$2:$S$109,11,FALSE),VLOOKUP(F1748,'[1]2018Player Stats'!$A$2:$AB$830,11,FALSE))</f>
        <v>0</v>
      </c>
      <c r="S1748" t="str">
        <f>IF(G1748="GK",VLOOKUP(F1748,'[1]2018GoalKeeper Stats'!$A$2:$S$109,12,FALSE),VLOOKUP(F1748,'[1]2018Player Stats'!$A$2:$AB$830,12,FALSE))</f>
        <v>0/0</v>
      </c>
      <c r="T1748">
        <f>IF(G1748="GK",VLOOKUP(F1748,'[1]2018GoalKeeper Stats'!$A$2:$S$109,13,FALSE),VLOOKUP(F1748,'[1]2018Player Stats'!$A$2:$AB$830,13,FALSE))</f>
        <v>2</v>
      </c>
      <c r="U1748">
        <f>IF(G1748="GK",VLOOKUP(F1748,'[1]2018GoalKeeper Stats'!$A$2:$S$109,14,FALSE),VLOOKUP(F1748,'[1]2018Player Stats'!$A$2:$AB$830,14,FALSE))</f>
        <v>0</v>
      </c>
      <c r="V1748">
        <f>IF(G1748="GK",VLOOKUP(F1748,'[1]2018GoalKeeper Stats'!$A$2:$S$109,15,FALSE),VLOOKUP(F1748,'[1]2018Player Stats'!$A$2:$AB$830,15,FALSE))</f>
        <v>0.68</v>
      </c>
      <c r="W1748">
        <f>IF(G1748="GK",VLOOKUP(F1748,'[1]2018GoalKeeper Stats'!$A$2:$S$109,16,FALSE),VLOOKUP(F1748,'[1]2018Player Stats'!$A$2:$AB$830,16,FALSE))</f>
        <v>20</v>
      </c>
      <c r="X1748">
        <f>IF(G1748="GK",VLOOKUP(F1748,'[1]2018GoalKeeper Stats'!$A$2:$S$109,17,FALSE),VLOOKUP(F1748,'[1]2018Player Stats'!$A$2:$AB$830,17,FALSE))</f>
        <v>0</v>
      </c>
      <c r="Y1748">
        <f>IF(G1748="GK",VLOOKUP(F1748,'[1]2018GoalKeeper Stats'!$A$2:$S$109,18,FALSE),VLOOKUP(F1748,'[1]2018Player Stats'!$A$2:$AB$830,18,FALSE))</f>
        <v>0</v>
      </c>
      <c r="Z1748">
        <f>IF(G1748="GK",VLOOKUP(F1748,'[1]2018GoalKeeper Stats'!$A$2:$S$109,19,FALSE),VLOOKUP(F1748,'[1]2018Player Stats'!$A$2:$AB$830,19,FALSE))</f>
        <v>0</v>
      </c>
      <c r="AA1748">
        <f>IF(G1748="GK",VLOOKUP(F1748,'[1]2018GoalKeeper Stats'!$A$2:$S$109,20,FALSE),VLOOKUP(F1748,'[1]2018Player Stats'!$A$2:$AB$830,20,FALSE))</f>
        <v>0</v>
      </c>
      <c r="AB1748">
        <f>IF(G1748="GK",VLOOKUP(F1748,'[1]2018GoalKeeper Stats'!$A$2:$S$109,21,FALSE),VLOOKUP(F1748,'[1]2018Player Stats'!$A$2:$AB$830,21,FALSE))</f>
        <v>5</v>
      </c>
      <c r="AC1748">
        <f>IF(G1748="GK",VLOOKUP(F1748,'[1]2018GoalKeeper Stats'!$A$2:$S$109,2,FALSE),VLOOKUP(F1748,'[1]2018Player Stats'!$A$2:$AB$830,22,FALSE))</f>
        <v>3</v>
      </c>
      <c r="AD1748">
        <f>IF(G1748="GK",VLOOKUP(F1748,'[1]2018GoalKeeper Stats'!$A$2:$S$109,23,FALSE),VLOOKUP(F1748,'[1]2018Player Stats'!$A$2:$AB$830,23,FALSE))</f>
        <v>8</v>
      </c>
      <c r="AE1748">
        <f>IF(G1748="GK",VLOOKUP(F1748,'[1]2018GoalKeeper Stats'!$A$2:$S$109,24,FALSE),VLOOKUP(F1748,'[1]2018Player Stats'!$A$2:$AB$830,24,FALSE))</f>
        <v>0</v>
      </c>
      <c r="AF1748">
        <f>IF(G1748="GK",VLOOKUP(F1748,'[1]2018GoalKeeper Stats'!$A$2:$S$109,25,FALSE),VLOOKUP(F1748,'[1]2018Player Stats'!$A$2:$AB$830,25,FALSE))</f>
        <v>0</v>
      </c>
      <c r="AG1748">
        <f>IF(G1748="GK",VLOOKUP(F1748,'[1]2018GoalKeeper Stats'!$A$2:$S$109,26,FALSE),VLOOKUP(F1748,'[1]2018Player Stats'!$A$2:$AB$830,26,FALSE))</f>
        <v>60</v>
      </c>
      <c r="AH1748" s="51">
        <v>2018</v>
      </c>
      <c r="AI1748" s="51">
        <v>34</v>
      </c>
      <c r="AJ1748" s="51">
        <v>456</v>
      </c>
      <c r="AK1748" s="51">
        <v>377</v>
      </c>
      <c r="AL1748" s="51">
        <v>61</v>
      </c>
      <c r="AM1748" s="51">
        <v>32</v>
      </c>
      <c r="AN1748" s="51">
        <v>29</v>
      </c>
      <c r="AO1748" s="52">
        <v>59.84</v>
      </c>
      <c r="AP1748" s="52">
        <v>42.58</v>
      </c>
      <c r="AQ1748" s="52">
        <v>17.260000000000002</v>
      </c>
      <c r="AR1748" s="52">
        <v>11.74</v>
      </c>
      <c r="AS1748" s="51">
        <v>71</v>
      </c>
      <c r="AT1748" s="52">
        <v>58.95</v>
      </c>
    </row>
    <row r="1749" spans="1:46">
      <c r="A1749">
        <v>2018</v>
      </c>
      <c r="B1749" t="s">
        <v>211</v>
      </c>
      <c r="C1749" t="s">
        <v>173</v>
      </c>
      <c r="D1749" t="s">
        <v>2129</v>
      </c>
      <c r="E1749" t="s">
        <v>2207</v>
      </c>
      <c r="F1749" t="str">
        <f t="shared" si="28"/>
        <v>Anton Tinnerholm</v>
      </c>
      <c r="G1749" t="s">
        <v>893</v>
      </c>
      <c r="H1749" s="143">
        <v>434925</v>
      </c>
      <c r="I1749" s="143">
        <v>350000</v>
      </c>
      <c r="J1749" t="str">
        <f>IF(G1749="GK",VLOOKUP(F1749,'[1]2018GoalKeeper Stats'!$A$2:$S$109,2,FALSE),VLOOKUP(F1749,'[1]2018Player Stats'!$A$2:$AB$830,2,FALSE))</f>
        <v>NYC</v>
      </c>
      <c r="K1749">
        <f>IF(G1749="GK",VLOOKUP(F1749,'[1]2018GoalKeeper Stats'!$A$2:$S$109,4,FALSE),VLOOKUP(F1749,'[1]2018Player Stats'!$A$2:$AB$830,4,FALSE))</f>
        <v>31</v>
      </c>
      <c r="L1749">
        <f>IF(G1749="GK",VLOOKUP(F1749,'[1]2018GoalKeeper Stats'!$A$2:$S$109,5,FALSE),VLOOKUP(F1749,'[1]2018Player Stats'!$A$2:$AB$830,5,FALSE))</f>
        <v>31</v>
      </c>
      <c r="M1749">
        <f>IF(G1749="GK",VLOOKUP(F1749,'[1]2018GoalKeeper Stats'!$A$2:$S$109,6,FALSE),VLOOKUP(F1749,'[1]2018Player Stats'!$A$2:$AB$830,6,FALSE))</f>
        <v>2697</v>
      </c>
      <c r="N1749">
        <f>IF(G1749="GK",VLOOKUP(F1749,'[1]2018GoalKeeper Stats'!$A$2:$S$109,7,FALSE),VLOOKUP(F1749,'[1]2018Player Stats'!$A$2:$AB$830,7,FALSE))</f>
        <v>4</v>
      </c>
      <c r="O1749">
        <f>IF(G1749="GK",VLOOKUP(F1749,'[1]2018GoalKeeper Stats'!$A$2:$S$109,8,FALSE),VLOOKUP(F1749,'[1]2018Player Stats'!$A$2:$AB$830,8,FALSE))</f>
        <v>6</v>
      </c>
      <c r="P1749">
        <f>IF(G1749="GK",VLOOKUP(F1749,'[1]2018GoalKeeper Stats'!$A$2:$S$109,9,FALSE),VLOOKUP(F1749,'[1]2018Player Stats'!$A$2:$AB$830,9,FALSE))</f>
        <v>37</v>
      </c>
      <c r="Q1749">
        <f>IF(G1749="GK",VLOOKUP(F1749,'[1]2018GoalKeeper Stats'!$A$2:$S$109,10,FALSE),VLOOKUP(F1749,'[1]2018Player Stats'!$A$2:$AB$830,10,FALSE))</f>
        <v>12</v>
      </c>
      <c r="R1749">
        <f>IF(G1749="GK",VLOOKUP(F1749,'[1]2018GoalKeeper Stats'!$A$2:$S$109,11,FALSE),VLOOKUP(F1749,'[1]2018Player Stats'!$A$2:$AB$830,11,FALSE))</f>
        <v>0</v>
      </c>
      <c r="S1749" t="str">
        <f>IF(G1749="GK",VLOOKUP(F1749,'[1]2018GoalKeeper Stats'!$A$2:$S$109,12,FALSE),VLOOKUP(F1749,'[1]2018Player Stats'!$A$2:$AB$830,12,FALSE))</f>
        <v>0/0</v>
      </c>
      <c r="T1749">
        <f>IF(G1749="GK",VLOOKUP(F1749,'[1]2018GoalKeeper Stats'!$A$2:$S$109,13,FALSE),VLOOKUP(F1749,'[1]2018Player Stats'!$A$2:$AB$830,13,FALSE))</f>
        <v>2</v>
      </c>
      <c r="U1749">
        <f>IF(G1749="GK",VLOOKUP(F1749,'[1]2018GoalKeeper Stats'!$A$2:$S$109,14,FALSE),VLOOKUP(F1749,'[1]2018Player Stats'!$A$2:$AB$830,14,FALSE))</f>
        <v>2</v>
      </c>
      <c r="V1749">
        <f>IF(G1749="GK",VLOOKUP(F1749,'[1]2018GoalKeeper Stats'!$A$2:$S$109,15,FALSE),VLOOKUP(F1749,'[1]2018Player Stats'!$A$2:$AB$830,15,FALSE))</f>
        <v>0.13</v>
      </c>
      <c r="W1749">
        <f>IF(G1749="GK",VLOOKUP(F1749,'[1]2018GoalKeeper Stats'!$A$2:$S$109,16,FALSE),VLOOKUP(F1749,'[1]2018Player Stats'!$A$2:$AB$830,16,FALSE))</f>
        <v>10.8</v>
      </c>
      <c r="X1749">
        <f>IF(G1749="GK",VLOOKUP(F1749,'[1]2018GoalKeeper Stats'!$A$2:$S$109,17,FALSE),VLOOKUP(F1749,'[1]2018Player Stats'!$A$2:$AB$830,17,FALSE))</f>
        <v>1</v>
      </c>
      <c r="Y1749">
        <f>IF(G1749="GK",VLOOKUP(F1749,'[1]2018GoalKeeper Stats'!$A$2:$S$109,18,FALSE),VLOOKUP(F1749,'[1]2018Player Stats'!$A$2:$AB$830,18,FALSE))</f>
        <v>3</v>
      </c>
      <c r="Z1749">
        <f>IF(G1749="GK",VLOOKUP(F1749,'[1]2018GoalKeeper Stats'!$A$2:$S$109,19,FALSE),VLOOKUP(F1749,'[1]2018Player Stats'!$A$2:$AB$830,19,FALSE))</f>
        <v>3</v>
      </c>
      <c r="AA1749">
        <f>IF(G1749="GK",VLOOKUP(F1749,'[1]2018GoalKeeper Stats'!$A$2:$S$109,20,FALSE),VLOOKUP(F1749,'[1]2018Player Stats'!$A$2:$AB$830,20,FALSE))</f>
        <v>0.2</v>
      </c>
      <c r="AB1749">
        <f>IF(G1749="GK",VLOOKUP(F1749,'[1]2018GoalKeeper Stats'!$A$2:$S$109,21,FALSE),VLOOKUP(F1749,'[1]2018Player Stats'!$A$2:$AB$830,21,FALSE))</f>
        <v>33</v>
      </c>
      <c r="AC1749">
        <f>IF(G1749="GK",VLOOKUP(F1749,'[1]2018GoalKeeper Stats'!$A$2:$S$109,2,FALSE),VLOOKUP(F1749,'[1]2018Player Stats'!$A$2:$AB$830,22,FALSE))</f>
        <v>26</v>
      </c>
      <c r="AD1749">
        <f>IF(G1749="GK",VLOOKUP(F1749,'[1]2018GoalKeeper Stats'!$A$2:$S$109,23,FALSE),VLOOKUP(F1749,'[1]2018Player Stats'!$A$2:$AB$830,23,FALSE))</f>
        <v>0</v>
      </c>
      <c r="AE1749">
        <f>IF(G1749="GK",VLOOKUP(F1749,'[1]2018GoalKeeper Stats'!$A$2:$S$109,24,FALSE),VLOOKUP(F1749,'[1]2018Player Stats'!$A$2:$AB$830,24,FALSE))</f>
        <v>5</v>
      </c>
      <c r="AF1749">
        <f>IF(G1749="GK",VLOOKUP(F1749,'[1]2018GoalKeeper Stats'!$A$2:$S$109,25,FALSE),VLOOKUP(F1749,'[1]2018Player Stats'!$A$2:$AB$830,25,FALSE))</f>
        <v>0</v>
      </c>
      <c r="AG1749">
        <f>IF(G1749="GK",VLOOKUP(F1749,'[1]2018GoalKeeper Stats'!$A$2:$S$109,26,FALSE),VLOOKUP(F1749,'[1]2018Player Stats'!$A$2:$AB$830,26,FALSE))</f>
        <v>32.43</v>
      </c>
      <c r="AH1749" s="51">
        <v>2018</v>
      </c>
      <c r="AI1749" s="51">
        <v>34</v>
      </c>
      <c r="AJ1749" s="51">
        <v>533</v>
      </c>
      <c r="AK1749" s="51">
        <v>420</v>
      </c>
      <c r="AL1749" s="51">
        <v>57</v>
      </c>
      <c r="AM1749" s="51">
        <v>44</v>
      </c>
      <c r="AN1749" s="51">
        <v>13</v>
      </c>
      <c r="AO1749" s="52">
        <v>56.43</v>
      </c>
      <c r="AP1749" s="52">
        <v>44.16</v>
      </c>
      <c r="AQ1749" s="52">
        <v>12.27</v>
      </c>
      <c r="AR1749" s="52">
        <v>0.73</v>
      </c>
      <c r="AS1749" s="51">
        <v>56</v>
      </c>
      <c r="AT1749" s="52">
        <v>54.42</v>
      </c>
    </row>
    <row r="1750" spans="1:46">
      <c r="A1750">
        <v>2018</v>
      </c>
      <c r="B1750" t="s">
        <v>199</v>
      </c>
      <c r="C1750" t="s">
        <v>199</v>
      </c>
      <c r="D1750" t="s">
        <v>1590</v>
      </c>
      <c r="E1750" t="s">
        <v>2208</v>
      </c>
      <c r="F1750" t="str">
        <f t="shared" si="28"/>
        <v>Adam Lundkvist</v>
      </c>
      <c r="G1750" t="s">
        <v>893</v>
      </c>
      <c r="H1750" s="143">
        <v>433750</v>
      </c>
      <c r="I1750" s="143">
        <v>405000</v>
      </c>
      <c r="J1750" t="str">
        <f>IF(G1750="GK",VLOOKUP(F1750,'[1]2018GoalKeeper Stats'!$A$2:$S$109,2,FALSE),VLOOKUP(F1750,'[1]2018Player Stats'!$A$2:$AB$830,2,FALSE))</f>
        <v>HOU</v>
      </c>
      <c r="K1750">
        <f>IF(G1750="GK",VLOOKUP(F1750,'[1]2018GoalKeeper Stats'!$A$2:$S$109,4,FALSE),VLOOKUP(F1750,'[1]2018Player Stats'!$A$2:$AB$830,4,FALSE))</f>
        <v>16</v>
      </c>
      <c r="L1750">
        <f>IF(G1750="GK",VLOOKUP(F1750,'[1]2018GoalKeeper Stats'!$A$2:$S$109,5,FALSE),VLOOKUP(F1750,'[1]2018Player Stats'!$A$2:$AB$830,5,FALSE))</f>
        <v>12</v>
      </c>
      <c r="M1750">
        <f>IF(G1750="GK",VLOOKUP(F1750,'[1]2018GoalKeeper Stats'!$A$2:$S$109,6,FALSE),VLOOKUP(F1750,'[1]2018Player Stats'!$A$2:$AB$830,6,FALSE))</f>
        <v>1200</v>
      </c>
      <c r="N1750">
        <f>IF(G1750="GK",VLOOKUP(F1750,'[1]2018GoalKeeper Stats'!$A$2:$S$109,7,FALSE),VLOOKUP(F1750,'[1]2018Player Stats'!$A$2:$AB$830,7,FALSE))</f>
        <v>0</v>
      </c>
      <c r="O1750">
        <f>IF(G1750="GK",VLOOKUP(F1750,'[1]2018GoalKeeper Stats'!$A$2:$S$109,8,FALSE),VLOOKUP(F1750,'[1]2018Player Stats'!$A$2:$AB$830,8,FALSE))</f>
        <v>1</v>
      </c>
      <c r="P1750">
        <f>IF(G1750="GK",VLOOKUP(F1750,'[1]2018GoalKeeper Stats'!$A$2:$S$109,9,FALSE),VLOOKUP(F1750,'[1]2018Player Stats'!$A$2:$AB$830,9,FALSE))</f>
        <v>6</v>
      </c>
      <c r="Q1750">
        <f>IF(G1750="GK",VLOOKUP(F1750,'[1]2018GoalKeeper Stats'!$A$2:$S$109,10,FALSE),VLOOKUP(F1750,'[1]2018Player Stats'!$A$2:$AB$830,10,FALSE))</f>
        <v>1</v>
      </c>
      <c r="R1750">
        <f>IF(G1750="GK",VLOOKUP(F1750,'[1]2018GoalKeeper Stats'!$A$2:$S$109,11,FALSE),VLOOKUP(F1750,'[1]2018Player Stats'!$A$2:$AB$830,11,FALSE))</f>
        <v>0</v>
      </c>
      <c r="S1750" t="str">
        <f>IF(G1750="GK",VLOOKUP(F1750,'[1]2018GoalKeeper Stats'!$A$2:$S$109,12,FALSE),VLOOKUP(F1750,'[1]2018Player Stats'!$A$2:$AB$830,12,FALSE))</f>
        <v>0/0</v>
      </c>
      <c r="T1750">
        <f>IF(G1750="GK",VLOOKUP(F1750,'[1]2018GoalKeeper Stats'!$A$2:$S$109,13,FALSE),VLOOKUP(F1750,'[1]2018Player Stats'!$A$2:$AB$830,13,FALSE))</f>
        <v>0</v>
      </c>
      <c r="U1750">
        <f>IF(G1750="GK",VLOOKUP(F1750,'[1]2018GoalKeeper Stats'!$A$2:$S$109,14,FALSE),VLOOKUP(F1750,'[1]2018Player Stats'!$A$2:$AB$830,14,FALSE))</f>
        <v>0</v>
      </c>
      <c r="V1750">
        <f>IF(G1750="GK",VLOOKUP(F1750,'[1]2018GoalKeeper Stats'!$A$2:$S$109,15,FALSE),VLOOKUP(F1750,'[1]2018Player Stats'!$A$2:$AB$830,15,FALSE))</f>
        <v>0</v>
      </c>
      <c r="W1750">
        <f>IF(G1750="GK",VLOOKUP(F1750,'[1]2018GoalKeeper Stats'!$A$2:$S$109,16,FALSE),VLOOKUP(F1750,'[1]2018Player Stats'!$A$2:$AB$830,16,FALSE))</f>
        <v>0</v>
      </c>
      <c r="X1750">
        <f>IF(G1750="GK",VLOOKUP(F1750,'[1]2018GoalKeeper Stats'!$A$2:$S$109,17,FALSE),VLOOKUP(F1750,'[1]2018Player Stats'!$A$2:$AB$830,17,FALSE))</f>
        <v>0</v>
      </c>
      <c r="Y1750">
        <f>IF(G1750="GK",VLOOKUP(F1750,'[1]2018GoalKeeper Stats'!$A$2:$S$109,18,FALSE),VLOOKUP(F1750,'[1]2018Player Stats'!$A$2:$AB$830,18,FALSE))</f>
        <v>0</v>
      </c>
      <c r="Z1750">
        <f>IF(G1750="GK",VLOOKUP(F1750,'[1]2018GoalKeeper Stats'!$A$2:$S$109,19,FALSE),VLOOKUP(F1750,'[1]2018Player Stats'!$A$2:$AB$830,19,FALSE))</f>
        <v>1</v>
      </c>
      <c r="AA1750">
        <f>IF(G1750="GK",VLOOKUP(F1750,'[1]2018GoalKeeper Stats'!$A$2:$S$109,20,FALSE),VLOOKUP(F1750,'[1]2018Player Stats'!$A$2:$AB$830,20,FALSE))</f>
        <v>0.08</v>
      </c>
      <c r="AB1750">
        <f>IF(G1750="GK",VLOOKUP(F1750,'[1]2018GoalKeeper Stats'!$A$2:$S$109,21,FALSE),VLOOKUP(F1750,'[1]2018Player Stats'!$A$2:$AB$830,21,FALSE))</f>
        <v>18</v>
      </c>
      <c r="AC1750">
        <f>IF(G1750="GK",VLOOKUP(F1750,'[1]2018GoalKeeper Stats'!$A$2:$S$109,2,FALSE),VLOOKUP(F1750,'[1]2018Player Stats'!$A$2:$AB$830,22,FALSE))</f>
        <v>15</v>
      </c>
      <c r="AD1750">
        <f>IF(G1750="GK",VLOOKUP(F1750,'[1]2018GoalKeeper Stats'!$A$2:$S$109,23,FALSE),VLOOKUP(F1750,'[1]2018Player Stats'!$A$2:$AB$830,23,FALSE))</f>
        <v>0</v>
      </c>
      <c r="AE1750">
        <f>IF(G1750="GK",VLOOKUP(F1750,'[1]2018GoalKeeper Stats'!$A$2:$S$109,24,FALSE),VLOOKUP(F1750,'[1]2018Player Stats'!$A$2:$AB$830,24,FALSE))</f>
        <v>4</v>
      </c>
      <c r="AF1750">
        <f>IF(G1750="GK",VLOOKUP(F1750,'[1]2018GoalKeeper Stats'!$A$2:$S$109,25,FALSE),VLOOKUP(F1750,'[1]2018Player Stats'!$A$2:$AB$830,25,FALSE))</f>
        <v>0</v>
      </c>
      <c r="AG1750">
        <f>IF(G1750="GK",VLOOKUP(F1750,'[1]2018GoalKeeper Stats'!$A$2:$S$109,26,FALSE),VLOOKUP(F1750,'[1]2018Player Stats'!$A$2:$AB$830,26,FALSE))</f>
        <v>16.670000000000002</v>
      </c>
      <c r="AH1750" s="51">
        <v>2018</v>
      </c>
      <c r="AI1750" s="51">
        <v>34</v>
      </c>
      <c r="AJ1750" s="51">
        <v>474</v>
      </c>
      <c r="AK1750" s="51">
        <v>413</v>
      </c>
      <c r="AL1750" s="51">
        <v>58</v>
      </c>
      <c r="AM1750" s="51">
        <v>56</v>
      </c>
      <c r="AN1750" s="51">
        <v>2</v>
      </c>
      <c r="AO1750" s="52">
        <v>55.71</v>
      </c>
      <c r="AP1750" s="52">
        <v>48.91</v>
      </c>
      <c r="AQ1750" s="52">
        <v>6.8</v>
      </c>
      <c r="AR1750" s="52">
        <v>-4.8</v>
      </c>
      <c r="AS1750" s="51">
        <v>38</v>
      </c>
      <c r="AT1750" s="52">
        <v>50.75</v>
      </c>
    </row>
    <row r="1751" spans="1:46">
      <c r="A1751">
        <v>2018</v>
      </c>
      <c r="B1751" t="s">
        <v>882</v>
      </c>
      <c r="C1751" t="s">
        <v>882</v>
      </c>
      <c r="D1751" t="s">
        <v>1045</v>
      </c>
      <c r="E1751" t="s">
        <v>2209</v>
      </c>
      <c r="F1751" t="str">
        <f t="shared" si="28"/>
        <v>Gabriel Somi</v>
      </c>
      <c r="G1751" t="s">
        <v>893</v>
      </c>
      <c r="H1751" s="143">
        <v>425000</v>
      </c>
      <c r="I1751" s="143">
        <v>391000</v>
      </c>
      <c r="J1751" t="str">
        <f>IF(G1751="GK",VLOOKUP(F1751,'[1]2018GoalKeeper Stats'!$A$2:$S$109,2,FALSE),VLOOKUP(F1751,'[1]2018Player Stats'!$A$2:$AB$830,2,FALSE))</f>
        <v>NE</v>
      </c>
      <c r="K1751">
        <f>IF(G1751="GK",VLOOKUP(F1751,'[1]2018GoalKeeper Stats'!$A$2:$S$109,4,FALSE),VLOOKUP(F1751,'[1]2018Player Stats'!$A$2:$AB$830,4,FALSE))</f>
        <v>14</v>
      </c>
      <c r="L1751">
        <f>IF(G1751="GK",VLOOKUP(F1751,'[1]2018GoalKeeper Stats'!$A$2:$S$109,5,FALSE),VLOOKUP(F1751,'[1]2018Player Stats'!$A$2:$AB$830,5,FALSE))</f>
        <v>12</v>
      </c>
      <c r="M1751">
        <f>IF(G1751="GK",VLOOKUP(F1751,'[1]2018GoalKeeper Stats'!$A$2:$S$109,6,FALSE),VLOOKUP(F1751,'[1]2018Player Stats'!$A$2:$AB$830,6,FALSE))</f>
        <v>1043</v>
      </c>
      <c r="N1751">
        <f>IF(G1751="GK",VLOOKUP(F1751,'[1]2018GoalKeeper Stats'!$A$2:$S$109,7,FALSE),VLOOKUP(F1751,'[1]2018Player Stats'!$A$2:$AB$830,7,FALSE))</f>
        <v>0</v>
      </c>
      <c r="O1751">
        <f>IF(G1751="GK",VLOOKUP(F1751,'[1]2018GoalKeeper Stats'!$A$2:$S$109,8,FALSE),VLOOKUP(F1751,'[1]2018Player Stats'!$A$2:$AB$830,8,FALSE))</f>
        <v>2</v>
      </c>
      <c r="P1751">
        <f>IF(G1751="GK",VLOOKUP(F1751,'[1]2018GoalKeeper Stats'!$A$2:$S$109,9,FALSE),VLOOKUP(F1751,'[1]2018Player Stats'!$A$2:$AB$830,9,FALSE))</f>
        <v>11</v>
      </c>
      <c r="Q1751">
        <f>IF(G1751="GK",VLOOKUP(F1751,'[1]2018GoalKeeper Stats'!$A$2:$S$109,10,FALSE),VLOOKUP(F1751,'[1]2018Player Stats'!$A$2:$AB$830,10,FALSE))</f>
        <v>2</v>
      </c>
      <c r="R1751">
        <f>IF(G1751="GK",VLOOKUP(F1751,'[1]2018GoalKeeper Stats'!$A$2:$S$109,11,FALSE),VLOOKUP(F1751,'[1]2018Player Stats'!$A$2:$AB$830,11,FALSE))</f>
        <v>0</v>
      </c>
      <c r="S1751" t="str">
        <f>IF(G1751="GK",VLOOKUP(F1751,'[1]2018GoalKeeper Stats'!$A$2:$S$109,12,FALSE),VLOOKUP(F1751,'[1]2018Player Stats'!$A$2:$AB$830,12,FALSE))</f>
        <v>0/0</v>
      </c>
      <c r="T1751">
        <f>IF(G1751="GK",VLOOKUP(F1751,'[1]2018GoalKeeper Stats'!$A$2:$S$109,13,FALSE),VLOOKUP(F1751,'[1]2018Player Stats'!$A$2:$AB$830,13,FALSE))</f>
        <v>0</v>
      </c>
      <c r="U1751">
        <f>IF(G1751="GK",VLOOKUP(F1751,'[1]2018GoalKeeper Stats'!$A$2:$S$109,14,FALSE),VLOOKUP(F1751,'[1]2018Player Stats'!$A$2:$AB$830,14,FALSE))</f>
        <v>0</v>
      </c>
      <c r="V1751">
        <f>IF(G1751="GK",VLOOKUP(F1751,'[1]2018GoalKeeper Stats'!$A$2:$S$109,15,FALSE),VLOOKUP(F1751,'[1]2018Player Stats'!$A$2:$AB$830,15,FALSE))</f>
        <v>0</v>
      </c>
      <c r="W1751">
        <f>IF(G1751="GK",VLOOKUP(F1751,'[1]2018GoalKeeper Stats'!$A$2:$S$109,16,FALSE),VLOOKUP(F1751,'[1]2018Player Stats'!$A$2:$AB$830,16,FALSE))</f>
        <v>0</v>
      </c>
      <c r="X1751">
        <f>IF(G1751="GK",VLOOKUP(F1751,'[1]2018GoalKeeper Stats'!$A$2:$S$109,17,FALSE),VLOOKUP(F1751,'[1]2018Player Stats'!$A$2:$AB$830,17,FALSE))</f>
        <v>0</v>
      </c>
      <c r="Y1751">
        <f>IF(G1751="GK",VLOOKUP(F1751,'[1]2018GoalKeeper Stats'!$A$2:$S$109,18,FALSE),VLOOKUP(F1751,'[1]2018Player Stats'!$A$2:$AB$830,18,FALSE))</f>
        <v>1</v>
      </c>
      <c r="Z1751">
        <f>IF(G1751="GK",VLOOKUP(F1751,'[1]2018GoalKeeper Stats'!$A$2:$S$109,19,FALSE),VLOOKUP(F1751,'[1]2018Player Stats'!$A$2:$AB$830,19,FALSE))</f>
        <v>1</v>
      </c>
      <c r="AA1751">
        <f>IF(G1751="GK",VLOOKUP(F1751,'[1]2018GoalKeeper Stats'!$A$2:$S$109,20,FALSE),VLOOKUP(F1751,'[1]2018Player Stats'!$A$2:$AB$830,20,FALSE))</f>
        <v>0.17</v>
      </c>
      <c r="AB1751">
        <f>IF(G1751="GK",VLOOKUP(F1751,'[1]2018GoalKeeper Stats'!$A$2:$S$109,21,FALSE),VLOOKUP(F1751,'[1]2018Player Stats'!$A$2:$AB$830,21,FALSE))</f>
        <v>7</v>
      </c>
      <c r="AC1751">
        <f>IF(G1751="GK",VLOOKUP(F1751,'[1]2018GoalKeeper Stats'!$A$2:$S$109,2,FALSE),VLOOKUP(F1751,'[1]2018Player Stats'!$A$2:$AB$830,22,FALSE))</f>
        <v>5</v>
      </c>
      <c r="AD1751">
        <f>IF(G1751="GK",VLOOKUP(F1751,'[1]2018GoalKeeper Stats'!$A$2:$S$109,23,FALSE),VLOOKUP(F1751,'[1]2018Player Stats'!$A$2:$AB$830,23,FALSE))</f>
        <v>1</v>
      </c>
      <c r="AE1751">
        <f>IF(G1751="GK",VLOOKUP(F1751,'[1]2018GoalKeeper Stats'!$A$2:$S$109,24,FALSE),VLOOKUP(F1751,'[1]2018Player Stats'!$A$2:$AB$830,24,FALSE))</f>
        <v>3</v>
      </c>
      <c r="AF1751">
        <f>IF(G1751="GK",VLOOKUP(F1751,'[1]2018GoalKeeper Stats'!$A$2:$S$109,25,FALSE),VLOOKUP(F1751,'[1]2018Player Stats'!$A$2:$AB$830,25,FALSE))</f>
        <v>0</v>
      </c>
      <c r="AG1751">
        <f>IF(G1751="GK",VLOOKUP(F1751,'[1]2018GoalKeeper Stats'!$A$2:$S$109,26,FALSE),VLOOKUP(F1751,'[1]2018Player Stats'!$A$2:$AB$830,26,FALSE))</f>
        <v>18.18</v>
      </c>
      <c r="AH1751" s="51">
        <v>2018</v>
      </c>
      <c r="AI1751" s="51">
        <v>34</v>
      </c>
      <c r="AJ1751" s="51">
        <v>486</v>
      </c>
      <c r="AK1751" s="51">
        <v>436</v>
      </c>
      <c r="AL1751" s="51">
        <v>48</v>
      </c>
      <c r="AM1751" s="51">
        <v>52</v>
      </c>
      <c r="AN1751" s="51">
        <v>-4</v>
      </c>
      <c r="AO1751" s="52">
        <v>46.09</v>
      </c>
      <c r="AP1751" s="52">
        <v>56.82</v>
      </c>
      <c r="AQ1751" s="52">
        <v>-10.73</v>
      </c>
      <c r="AR1751" s="52">
        <v>6.73</v>
      </c>
      <c r="AS1751" s="51">
        <v>41</v>
      </c>
      <c r="AT1751" s="52">
        <v>40.58</v>
      </c>
    </row>
    <row r="1752" spans="1:46">
      <c r="A1752">
        <v>2018</v>
      </c>
      <c r="B1752" t="s">
        <v>203</v>
      </c>
      <c r="C1752" t="s">
        <v>203</v>
      </c>
      <c r="D1752" t="s">
        <v>1133</v>
      </c>
      <c r="E1752" t="s">
        <v>886</v>
      </c>
      <c r="F1752" t="str">
        <f t="shared" si="28"/>
        <v>Felipe Martins</v>
      </c>
      <c r="G1752" t="s">
        <v>860</v>
      </c>
      <c r="H1752" s="143">
        <v>425000</v>
      </c>
      <c r="I1752" s="143">
        <v>425000</v>
      </c>
      <c r="J1752" t="str">
        <f>IF(G1752="GK",VLOOKUP(F1752,'[1]2018GoalKeeper Stats'!$A$2:$S$109,2,FALSE),VLOOKUP(F1752,'[1]2018Player Stats'!$A$2:$AB$830,2,FALSE))</f>
        <v>DC</v>
      </c>
      <c r="K1752">
        <f>IF(G1752="GK",VLOOKUP(F1752,'[1]2018GoalKeeper Stats'!$A$2:$S$109,4,FALSE),VLOOKUP(F1752,'[1]2018Player Stats'!$A$2:$AB$830,4,FALSE))</f>
        <v>29</v>
      </c>
      <c r="L1752">
        <f>IF(G1752="GK",VLOOKUP(F1752,'[1]2018GoalKeeper Stats'!$A$2:$S$109,5,FALSE),VLOOKUP(F1752,'[1]2018Player Stats'!$A$2:$AB$830,5,FALSE))</f>
        <v>24</v>
      </c>
      <c r="M1752">
        <f>IF(G1752="GK",VLOOKUP(F1752,'[1]2018GoalKeeper Stats'!$A$2:$S$109,6,FALSE),VLOOKUP(F1752,'[1]2018Player Stats'!$A$2:$AB$830,6,FALSE))</f>
        <v>2203</v>
      </c>
      <c r="N1752">
        <f>IF(G1752="GK",VLOOKUP(F1752,'[1]2018GoalKeeper Stats'!$A$2:$S$109,7,FALSE),VLOOKUP(F1752,'[1]2018Player Stats'!$A$2:$AB$830,7,FALSE))</f>
        <v>1</v>
      </c>
      <c r="O1752">
        <f>IF(G1752="GK",VLOOKUP(F1752,'[1]2018GoalKeeper Stats'!$A$2:$S$109,8,FALSE),VLOOKUP(F1752,'[1]2018Player Stats'!$A$2:$AB$830,8,FALSE))</f>
        <v>7</v>
      </c>
      <c r="P1752">
        <f>IF(G1752="GK",VLOOKUP(F1752,'[1]2018GoalKeeper Stats'!$A$2:$S$109,9,FALSE),VLOOKUP(F1752,'[1]2018Player Stats'!$A$2:$AB$830,9,FALSE))</f>
        <v>26</v>
      </c>
      <c r="Q1752">
        <f>IF(G1752="GK",VLOOKUP(F1752,'[1]2018GoalKeeper Stats'!$A$2:$S$109,10,FALSE),VLOOKUP(F1752,'[1]2018Player Stats'!$A$2:$AB$830,10,FALSE))</f>
        <v>8</v>
      </c>
      <c r="R1752">
        <f>IF(G1752="GK",VLOOKUP(F1752,'[1]2018GoalKeeper Stats'!$A$2:$S$109,11,FALSE),VLOOKUP(F1752,'[1]2018Player Stats'!$A$2:$AB$830,11,FALSE))</f>
        <v>0</v>
      </c>
      <c r="S1752" t="str">
        <f>IF(G1752="GK",VLOOKUP(F1752,'[1]2018GoalKeeper Stats'!$A$2:$S$109,12,FALSE),VLOOKUP(F1752,'[1]2018Player Stats'!$A$2:$AB$830,12,FALSE))</f>
        <v>0/0</v>
      </c>
      <c r="T1752">
        <f>IF(G1752="GK",VLOOKUP(F1752,'[1]2018GoalKeeper Stats'!$A$2:$S$109,13,FALSE),VLOOKUP(F1752,'[1]2018Player Stats'!$A$2:$AB$830,13,FALSE))</f>
        <v>1</v>
      </c>
      <c r="U1752">
        <f>IF(G1752="GK",VLOOKUP(F1752,'[1]2018GoalKeeper Stats'!$A$2:$S$109,14,FALSE),VLOOKUP(F1752,'[1]2018Player Stats'!$A$2:$AB$830,14,FALSE))</f>
        <v>0</v>
      </c>
      <c r="V1752">
        <f>IF(G1752="GK",VLOOKUP(F1752,'[1]2018GoalKeeper Stats'!$A$2:$S$109,15,FALSE),VLOOKUP(F1752,'[1]2018Player Stats'!$A$2:$AB$830,15,FALSE))</f>
        <v>0.04</v>
      </c>
      <c r="W1752">
        <f>IF(G1752="GK",VLOOKUP(F1752,'[1]2018GoalKeeper Stats'!$A$2:$S$109,16,FALSE),VLOOKUP(F1752,'[1]2018Player Stats'!$A$2:$AB$830,16,FALSE))</f>
        <v>3.8</v>
      </c>
      <c r="X1752">
        <f>IF(G1752="GK",VLOOKUP(F1752,'[1]2018GoalKeeper Stats'!$A$2:$S$109,17,FALSE),VLOOKUP(F1752,'[1]2018Player Stats'!$A$2:$AB$830,17,FALSE))</f>
        <v>1</v>
      </c>
      <c r="Y1752">
        <f>IF(G1752="GK",VLOOKUP(F1752,'[1]2018GoalKeeper Stats'!$A$2:$S$109,18,FALSE),VLOOKUP(F1752,'[1]2018Player Stats'!$A$2:$AB$830,18,FALSE))</f>
        <v>6</v>
      </c>
      <c r="Z1752">
        <f>IF(G1752="GK",VLOOKUP(F1752,'[1]2018GoalKeeper Stats'!$A$2:$S$109,19,FALSE),VLOOKUP(F1752,'[1]2018Player Stats'!$A$2:$AB$830,19,FALSE))</f>
        <v>1</v>
      </c>
      <c r="AA1752">
        <f>IF(G1752="GK",VLOOKUP(F1752,'[1]2018GoalKeeper Stats'!$A$2:$S$109,20,FALSE),VLOOKUP(F1752,'[1]2018Player Stats'!$A$2:$AB$830,20,FALSE))</f>
        <v>0.28999999999999998</v>
      </c>
      <c r="AB1752">
        <f>IF(G1752="GK",VLOOKUP(F1752,'[1]2018GoalKeeper Stats'!$A$2:$S$109,21,FALSE),VLOOKUP(F1752,'[1]2018Player Stats'!$A$2:$AB$830,21,FALSE))</f>
        <v>29</v>
      </c>
      <c r="AC1752">
        <f>IF(G1752="GK",VLOOKUP(F1752,'[1]2018GoalKeeper Stats'!$A$2:$S$109,2,FALSE),VLOOKUP(F1752,'[1]2018Player Stats'!$A$2:$AB$830,22,FALSE))</f>
        <v>56</v>
      </c>
      <c r="AD1752">
        <f>IF(G1752="GK",VLOOKUP(F1752,'[1]2018GoalKeeper Stats'!$A$2:$S$109,23,FALSE),VLOOKUP(F1752,'[1]2018Player Stats'!$A$2:$AB$830,23,FALSE))</f>
        <v>1</v>
      </c>
      <c r="AE1752">
        <f>IF(G1752="GK",VLOOKUP(F1752,'[1]2018GoalKeeper Stats'!$A$2:$S$109,24,FALSE),VLOOKUP(F1752,'[1]2018Player Stats'!$A$2:$AB$830,24,FALSE))</f>
        <v>4</v>
      </c>
      <c r="AF1752">
        <f>IF(G1752="GK",VLOOKUP(F1752,'[1]2018GoalKeeper Stats'!$A$2:$S$109,25,FALSE),VLOOKUP(F1752,'[1]2018Player Stats'!$A$2:$AB$830,25,FALSE))</f>
        <v>0</v>
      </c>
      <c r="AG1752">
        <f>IF(G1752="GK",VLOOKUP(F1752,'[1]2018GoalKeeper Stats'!$A$2:$S$109,26,FALSE),VLOOKUP(F1752,'[1]2018Player Stats'!$A$2:$AB$830,26,FALSE))</f>
        <v>30.77</v>
      </c>
      <c r="AH1752" s="51">
        <v>2018</v>
      </c>
      <c r="AI1752" s="51">
        <v>34</v>
      </c>
      <c r="AJ1752" s="51">
        <v>419</v>
      </c>
      <c r="AK1752" s="51">
        <v>516</v>
      </c>
      <c r="AL1752" s="51">
        <v>53</v>
      </c>
      <c r="AM1752" s="51">
        <v>64</v>
      </c>
      <c r="AN1752" s="51">
        <v>-11</v>
      </c>
      <c r="AO1752" s="52">
        <v>51.67</v>
      </c>
      <c r="AP1752" s="52">
        <v>58.26</v>
      </c>
      <c r="AQ1752" s="52">
        <v>-6.59</v>
      </c>
      <c r="AR1752" s="52">
        <v>-4.41</v>
      </c>
      <c r="AS1752" s="51">
        <v>47</v>
      </c>
      <c r="AT1752" s="52">
        <v>43.69</v>
      </c>
    </row>
    <row r="1753" spans="1:46">
      <c r="A1753">
        <v>2018</v>
      </c>
      <c r="B1753" t="s">
        <v>962</v>
      </c>
      <c r="C1753" t="s">
        <v>962</v>
      </c>
      <c r="D1753" t="s">
        <v>1046</v>
      </c>
      <c r="E1753" t="s">
        <v>1047</v>
      </c>
      <c r="F1753" t="str">
        <f t="shared" si="28"/>
        <v>Darren Mattocks</v>
      </c>
      <c r="G1753" t="s">
        <v>875</v>
      </c>
      <c r="H1753" s="143">
        <v>416667</v>
      </c>
      <c r="I1753" s="143">
        <v>400000</v>
      </c>
      <c r="J1753" t="str">
        <f>IF(G1753="GK",VLOOKUP(F1753,'[1]2018GoalKeeper Stats'!$A$2:$S$109,2,FALSE),VLOOKUP(F1753,'[1]2018Player Stats'!$A$2:$AB$830,2,FALSE))</f>
        <v>DC</v>
      </c>
      <c r="K1753">
        <f>IF(G1753="GK",VLOOKUP(F1753,'[1]2018GoalKeeper Stats'!$A$2:$S$109,4,FALSE),VLOOKUP(F1753,'[1]2018Player Stats'!$A$2:$AB$830,4,FALSE))</f>
        <v>25</v>
      </c>
      <c r="L1753">
        <f>IF(G1753="GK",VLOOKUP(F1753,'[1]2018GoalKeeper Stats'!$A$2:$S$109,5,FALSE),VLOOKUP(F1753,'[1]2018Player Stats'!$A$2:$AB$830,5,FALSE))</f>
        <v>14</v>
      </c>
      <c r="M1753">
        <f>IF(G1753="GK",VLOOKUP(F1753,'[1]2018GoalKeeper Stats'!$A$2:$S$109,6,FALSE),VLOOKUP(F1753,'[1]2018Player Stats'!$A$2:$AB$830,6,FALSE))</f>
        <v>1267</v>
      </c>
      <c r="N1753">
        <f>IF(G1753="GK",VLOOKUP(F1753,'[1]2018GoalKeeper Stats'!$A$2:$S$109,7,FALSE),VLOOKUP(F1753,'[1]2018Player Stats'!$A$2:$AB$830,7,FALSE))</f>
        <v>10</v>
      </c>
      <c r="O1753">
        <f>IF(G1753="GK",VLOOKUP(F1753,'[1]2018GoalKeeper Stats'!$A$2:$S$109,8,FALSE),VLOOKUP(F1753,'[1]2018Player Stats'!$A$2:$AB$830,8,FALSE))</f>
        <v>0</v>
      </c>
      <c r="P1753">
        <f>IF(G1753="GK",VLOOKUP(F1753,'[1]2018GoalKeeper Stats'!$A$2:$S$109,9,FALSE),VLOOKUP(F1753,'[1]2018Player Stats'!$A$2:$AB$830,9,FALSE))</f>
        <v>42</v>
      </c>
      <c r="Q1753">
        <f>IF(G1753="GK",VLOOKUP(F1753,'[1]2018GoalKeeper Stats'!$A$2:$S$109,10,FALSE),VLOOKUP(F1753,'[1]2018Player Stats'!$A$2:$AB$830,10,FALSE))</f>
        <v>19</v>
      </c>
      <c r="R1753">
        <f>IF(G1753="GK",VLOOKUP(F1753,'[1]2018GoalKeeper Stats'!$A$2:$S$109,11,FALSE),VLOOKUP(F1753,'[1]2018Player Stats'!$A$2:$AB$830,11,FALSE))</f>
        <v>2</v>
      </c>
      <c r="S1753" t="str">
        <f>IF(G1753="GK",VLOOKUP(F1753,'[1]2018GoalKeeper Stats'!$A$2:$S$109,12,FALSE),VLOOKUP(F1753,'[1]2018Player Stats'!$A$2:$AB$830,12,FALSE))</f>
        <v>0/1</v>
      </c>
      <c r="T1753">
        <f>IF(G1753="GK",VLOOKUP(F1753,'[1]2018GoalKeeper Stats'!$A$2:$S$109,13,FALSE),VLOOKUP(F1753,'[1]2018Player Stats'!$A$2:$AB$830,13,FALSE))</f>
        <v>3</v>
      </c>
      <c r="U1753">
        <f>IF(G1753="GK",VLOOKUP(F1753,'[1]2018GoalKeeper Stats'!$A$2:$S$109,14,FALSE),VLOOKUP(F1753,'[1]2018Player Stats'!$A$2:$AB$830,14,FALSE))</f>
        <v>7</v>
      </c>
      <c r="V1753">
        <f>IF(G1753="GK",VLOOKUP(F1753,'[1]2018GoalKeeper Stats'!$A$2:$S$109,15,FALSE),VLOOKUP(F1753,'[1]2018Player Stats'!$A$2:$AB$830,15,FALSE))</f>
        <v>0.71</v>
      </c>
      <c r="W1753">
        <f>IF(G1753="GK",VLOOKUP(F1753,'[1]2018GoalKeeper Stats'!$A$2:$S$109,16,FALSE),VLOOKUP(F1753,'[1]2018Player Stats'!$A$2:$AB$830,16,FALSE))</f>
        <v>23.8</v>
      </c>
      <c r="X1753">
        <f>IF(G1753="GK",VLOOKUP(F1753,'[1]2018GoalKeeper Stats'!$A$2:$S$109,17,FALSE),VLOOKUP(F1753,'[1]2018Player Stats'!$A$2:$AB$830,17,FALSE))</f>
        <v>0</v>
      </c>
      <c r="Y1753">
        <f>IF(G1753="GK",VLOOKUP(F1753,'[1]2018GoalKeeper Stats'!$A$2:$S$109,18,FALSE),VLOOKUP(F1753,'[1]2018Player Stats'!$A$2:$AB$830,18,FALSE))</f>
        <v>0</v>
      </c>
      <c r="Z1753">
        <f>IF(G1753="GK",VLOOKUP(F1753,'[1]2018GoalKeeper Stats'!$A$2:$S$109,19,FALSE),VLOOKUP(F1753,'[1]2018Player Stats'!$A$2:$AB$830,19,FALSE))</f>
        <v>0</v>
      </c>
      <c r="AA1753">
        <f>IF(G1753="GK",VLOOKUP(F1753,'[1]2018GoalKeeper Stats'!$A$2:$S$109,20,FALSE),VLOOKUP(F1753,'[1]2018Player Stats'!$A$2:$AB$830,20,FALSE))</f>
        <v>0</v>
      </c>
      <c r="AB1753">
        <f>IF(G1753="GK",VLOOKUP(F1753,'[1]2018GoalKeeper Stats'!$A$2:$S$109,21,FALSE),VLOOKUP(F1753,'[1]2018Player Stats'!$A$2:$AB$830,21,FALSE))</f>
        <v>17</v>
      </c>
      <c r="AC1753">
        <f>IF(G1753="GK",VLOOKUP(F1753,'[1]2018GoalKeeper Stats'!$A$2:$S$109,2,FALSE),VLOOKUP(F1753,'[1]2018Player Stats'!$A$2:$AB$830,22,FALSE))</f>
        <v>22</v>
      </c>
      <c r="AD1753">
        <f>IF(G1753="GK",VLOOKUP(F1753,'[1]2018GoalKeeper Stats'!$A$2:$S$109,23,FALSE),VLOOKUP(F1753,'[1]2018Player Stats'!$A$2:$AB$830,23,FALSE))</f>
        <v>5</v>
      </c>
      <c r="AE1753">
        <f>IF(G1753="GK",VLOOKUP(F1753,'[1]2018GoalKeeper Stats'!$A$2:$S$109,24,FALSE),VLOOKUP(F1753,'[1]2018Player Stats'!$A$2:$AB$830,24,FALSE))</f>
        <v>3</v>
      </c>
      <c r="AF1753">
        <f>IF(G1753="GK",VLOOKUP(F1753,'[1]2018GoalKeeper Stats'!$A$2:$S$109,25,FALSE),VLOOKUP(F1753,'[1]2018Player Stats'!$A$2:$AB$830,25,FALSE))</f>
        <v>0</v>
      </c>
      <c r="AG1753">
        <f>IF(G1753="GK",VLOOKUP(F1753,'[1]2018GoalKeeper Stats'!$A$2:$S$109,26,FALSE),VLOOKUP(F1753,'[1]2018Player Stats'!$A$2:$AB$830,26,FALSE))</f>
        <v>45.24</v>
      </c>
      <c r="AH1753" s="51">
        <v>2018</v>
      </c>
      <c r="AI1753" s="51">
        <v>34</v>
      </c>
      <c r="AJ1753" s="51">
        <v>396</v>
      </c>
      <c r="AK1753" s="51">
        <v>546</v>
      </c>
      <c r="AL1753" s="51">
        <v>59</v>
      </c>
      <c r="AM1753" s="51">
        <v>49</v>
      </c>
      <c r="AN1753" s="51">
        <v>10</v>
      </c>
      <c r="AO1753" s="52">
        <v>47.09</v>
      </c>
      <c r="AP1753" s="52">
        <v>51.66</v>
      </c>
      <c r="AQ1753" s="52">
        <v>-4.57</v>
      </c>
      <c r="AR1753" s="52">
        <v>14.57</v>
      </c>
      <c r="AS1753" s="51">
        <v>51</v>
      </c>
      <c r="AT1753" s="52">
        <v>44.2</v>
      </c>
    </row>
    <row r="1754" spans="1:46">
      <c r="A1754">
        <v>2018</v>
      </c>
      <c r="B1754" t="s">
        <v>210</v>
      </c>
      <c r="C1754" t="s">
        <v>210</v>
      </c>
      <c r="D1754" t="s">
        <v>2210</v>
      </c>
      <c r="E1754" t="s">
        <v>2211</v>
      </c>
      <c r="F1754" t="str">
        <f t="shared" si="28"/>
        <v>Oriol Rosell</v>
      </c>
      <c r="G1754" t="s">
        <v>860</v>
      </c>
      <c r="H1754" s="143">
        <v>412500</v>
      </c>
      <c r="I1754" s="143">
        <v>412500</v>
      </c>
      <c r="J1754" t="str">
        <f>IF(G1754="GK",VLOOKUP(F1754,'[1]2018GoalKeeper Stats'!$A$2:$S$109,2,FALSE),VLOOKUP(F1754,'[1]2018Player Stats'!$A$2:$AB$830,2,FALSE))</f>
        <v>ORL</v>
      </c>
      <c r="K1754">
        <f>IF(G1754="GK",VLOOKUP(F1754,'[1]2018GoalKeeper Stats'!$A$2:$S$109,4,FALSE),VLOOKUP(F1754,'[1]2018Player Stats'!$A$2:$AB$830,4,FALSE))</f>
        <v>22</v>
      </c>
      <c r="L1754">
        <f>IF(G1754="GK",VLOOKUP(F1754,'[1]2018GoalKeeper Stats'!$A$2:$S$109,5,FALSE),VLOOKUP(F1754,'[1]2018Player Stats'!$A$2:$AB$830,5,FALSE))</f>
        <v>18</v>
      </c>
      <c r="M1754">
        <f>IF(G1754="GK",VLOOKUP(F1754,'[1]2018GoalKeeper Stats'!$A$2:$S$109,6,FALSE),VLOOKUP(F1754,'[1]2018Player Stats'!$A$2:$AB$830,6,FALSE))</f>
        <v>1701</v>
      </c>
      <c r="N1754">
        <f>IF(G1754="GK",VLOOKUP(F1754,'[1]2018GoalKeeper Stats'!$A$2:$S$109,7,FALSE),VLOOKUP(F1754,'[1]2018Player Stats'!$A$2:$AB$830,7,FALSE))</f>
        <v>0</v>
      </c>
      <c r="O1754">
        <f>IF(G1754="GK",VLOOKUP(F1754,'[1]2018GoalKeeper Stats'!$A$2:$S$109,8,FALSE),VLOOKUP(F1754,'[1]2018Player Stats'!$A$2:$AB$830,8,FALSE))</f>
        <v>1</v>
      </c>
      <c r="P1754">
        <f>IF(G1754="GK",VLOOKUP(F1754,'[1]2018GoalKeeper Stats'!$A$2:$S$109,9,FALSE),VLOOKUP(F1754,'[1]2018Player Stats'!$A$2:$AB$830,9,FALSE))</f>
        <v>17</v>
      </c>
      <c r="Q1754">
        <f>IF(G1754="GK",VLOOKUP(F1754,'[1]2018GoalKeeper Stats'!$A$2:$S$109,10,FALSE),VLOOKUP(F1754,'[1]2018Player Stats'!$A$2:$AB$830,10,FALSE))</f>
        <v>6</v>
      </c>
      <c r="R1754">
        <f>IF(G1754="GK",VLOOKUP(F1754,'[1]2018GoalKeeper Stats'!$A$2:$S$109,11,FALSE),VLOOKUP(F1754,'[1]2018Player Stats'!$A$2:$AB$830,11,FALSE))</f>
        <v>0</v>
      </c>
      <c r="S1754" t="str">
        <f>IF(G1754="GK",VLOOKUP(F1754,'[1]2018GoalKeeper Stats'!$A$2:$S$109,12,FALSE),VLOOKUP(F1754,'[1]2018Player Stats'!$A$2:$AB$830,12,FALSE))</f>
        <v>0/0</v>
      </c>
      <c r="T1754">
        <f>IF(G1754="GK",VLOOKUP(F1754,'[1]2018GoalKeeper Stats'!$A$2:$S$109,13,FALSE),VLOOKUP(F1754,'[1]2018Player Stats'!$A$2:$AB$830,13,FALSE))</f>
        <v>0</v>
      </c>
      <c r="U1754">
        <f>IF(G1754="GK",VLOOKUP(F1754,'[1]2018GoalKeeper Stats'!$A$2:$S$109,14,FALSE),VLOOKUP(F1754,'[1]2018Player Stats'!$A$2:$AB$830,14,FALSE))</f>
        <v>0</v>
      </c>
      <c r="V1754">
        <f>IF(G1754="GK",VLOOKUP(F1754,'[1]2018GoalKeeper Stats'!$A$2:$S$109,15,FALSE),VLOOKUP(F1754,'[1]2018Player Stats'!$A$2:$AB$830,15,FALSE))</f>
        <v>0</v>
      </c>
      <c r="W1754">
        <f>IF(G1754="GK",VLOOKUP(F1754,'[1]2018GoalKeeper Stats'!$A$2:$S$109,16,FALSE),VLOOKUP(F1754,'[1]2018Player Stats'!$A$2:$AB$830,16,FALSE))</f>
        <v>0</v>
      </c>
      <c r="X1754">
        <f>IF(G1754="GK",VLOOKUP(F1754,'[1]2018GoalKeeper Stats'!$A$2:$S$109,17,FALSE),VLOOKUP(F1754,'[1]2018Player Stats'!$A$2:$AB$830,17,FALSE))</f>
        <v>0</v>
      </c>
      <c r="Y1754">
        <f>IF(G1754="GK",VLOOKUP(F1754,'[1]2018GoalKeeper Stats'!$A$2:$S$109,18,FALSE),VLOOKUP(F1754,'[1]2018Player Stats'!$A$2:$AB$830,18,FALSE))</f>
        <v>0</v>
      </c>
      <c r="Z1754">
        <f>IF(G1754="GK",VLOOKUP(F1754,'[1]2018GoalKeeper Stats'!$A$2:$S$109,19,FALSE),VLOOKUP(F1754,'[1]2018Player Stats'!$A$2:$AB$830,19,FALSE))</f>
        <v>1</v>
      </c>
      <c r="AA1754">
        <f>IF(G1754="GK",VLOOKUP(F1754,'[1]2018GoalKeeper Stats'!$A$2:$S$109,20,FALSE),VLOOKUP(F1754,'[1]2018Player Stats'!$A$2:$AB$830,20,FALSE))</f>
        <v>0.05</v>
      </c>
      <c r="AB1754">
        <f>IF(G1754="GK",VLOOKUP(F1754,'[1]2018GoalKeeper Stats'!$A$2:$S$109,21,FALSE),VLOOKUP(F1754,'[1]2018Player Stats'!$A$2:$AB$830,21,FALSE))</f>
        <v>29</v>
      </c>
      <c r="AC1754">
        <f>IF(G1754="GK",VLOOKUP(F1754,'[1]2018GoalKeeper Stats'!$A$2:$S$109,2,FALSE),VLOOKUP(F1754,'[1]2018Player Stats'!$A$2:$AB$830,22,FALSE))</f>
        <v>7</v>
      </c>
      <c r="AD1754">
        <f>IF(G1754="GK",VLOOKUP(F1754,'[1]2018GoalKeeper Stats'!$A$2:$S$109,23,FALSE),VLOOKUP(F1754,'[1]2018Player Stats'!$A$2:$AB$830,23,FALSE))</f>
        <v>0</v>
      </c>
      <c r="AE1754">
        <f>IF(G1754="GK",VLOOKUP(F1754,'[1]2018GoalKeeper Stats'!$A$2:$S$109,24,FALSE),VLOOKUP(F1754,'[1]2018Player Stats'!$A$2:$AB$830,24,FALSE))</f>
        <v>6</v>
      </c>
      <c r="AF1754">
        <f>IF(G1754="GK",VLOOKUP(F1754,'[1]2018GoalKeeper Stats'!$A$2:$S$109,25,FALSE),VLOOKUP(F1754,'[1]2018Player Stats'!$A$2:$AB$830,25,FALSE))</f>
        <v>0</v>
      </c>
      <c r="AG1754">
        <f>IF(G1754="GK",VLOOKUP(F1754,'[1]2018GoalKeeper Stats'!$A$2:$S$109,26,FALSE),VLOOKUP(F1754,'[1]2018Player Stats'!$A$2:$AB$830,26,FALSE))</f>
        <v>35.29</v>
      </c>
      <c r="AH1754" s="51">
        <v>2018</v>
      </c>
      <c r="AI1754" s="51">
        <v>34</v>
      </c>
      <c r="AJ1754" s="51">
        <v>440</v>
      </c>
      <c r="AK1754" s="51">
        <v>483</v>
      </c>
      <c r="AL1754" s="51">
        <v>41</v>
      </c>
      <c r="AM1754" s="51">
        <v>72</v>
      </c>
      <c r="AN1754" s="51">
        <v>-31</v>
      </c>
      <c r="AO1754" s="52">
        <v>45.71</v>
      </c>
      <c r="AP1754" s="52">
        <v>64.25</v>
      </c>
      <c r="AQ1754" s="52">
        <v>-18.55</v>
      </c>
      <c r="AR1754" s="52">
        <v>-12.45</v>
      </c>
      <c r="AS1754" s="51">
        <v>28</v>
      </c>
      <c r="AT1754" s="52">
        <v>35.43</v>
      </c>
    </row>
    <row r="1755" spans="1:46">
      <c r="A1755">
        <v>2018</v>
      </c>
      <c r="B1755" t="s">
        <v>203</v>
      </c>
      <c r="C1755" t="s">
        <v>203</v>
      </c>
      <c r="D1755" t="s">
        <v>1120</v>
      </c>
      <c r="E1755" t="s">
        <v>1404</v>
      </c>
      <c r="F1755" t="str">
        <f t="shared" si="28"/>
        <v>Cristian Techera</v>
      </c>
      <c r="G1755" t="s">
        <v>860</v>
      </c>
      <c r="H1755" s="143">
        <v>412000</v>
      </c>
      <c r="I1755" s="143">
        <v>387000</v>
      </c>
      <c r="J1755" t="str">
        <f>IF(G1755="GK",VLOOKUP(F1755,'[1]2018GoalKeeper Stats'!$A$2:$S$109,2,FALSE),VLOOKUP(F1755,'[1]2018Player Stats'!$A$2:$AB$830,2,FALSE))</f>
        <v>VAN</v>
      </c>
      <c r="K1755">
        <f>IF(G1755="GK",VLOOKUP(F1755,'[1]2018GoalKeeper Stats'!$A$2:$S$109,4,FALSE),VLOOKUP(F1755,'[1]2018Player Stats'!$A$2:$AB$830,4,FALSE))</f>
        <v>21</v>
      </c>
      <c r="L1755">
        <f>IF(G1755="GK",VLOOKUP(F1755,'[1]2018GoalKeeper Stats'!$A$2:$S$109,5,FALSE),VLOOKUP(F1755,'[1]2018Player Stats'!$A$2:$AB$830,5,FALSE))</f>
        <v>16</v>
      </c>
      <c r="M1755">
        <f>IF(G1755="GK",VLOOKUP(F1755,'[1]2018GoalKeeper Stats'!$A$2:$S$109,6,FALSE),VLOOKUP(F1755,'[1]2018Player Stats'!$A$2:$AB$830,6,FALSE))</f>
        <v>1347</v>
      </c>
      <c r="N1755">
        <f>IF(G1755="GK",VLOOKUP(F1755,'[1]2018GoalKeeper Stats'!$A$2:$S$109,7,FALSE),VLOOKUP(F1755,'[1]2018Player Stats'!$A$2:$AB$830,7,FALSE))</f>
        <v>8</v>
      </c>
      <c r="O1755">
        <f>IF(G1755="GK",VLOOKUP(F1755,'[1]2018GoalKeeper Stats'!$A$2:$S$109,8,FALSE),VLOOKUP(F1755,'[1]2018Player Stats'!$A$2:$AB$830,8,FALSE))</f>
        <v>1</v>
      </c>
      <c r="P1755">
        <f>IF(G1755="GK",VLOOKUP(F1755,'[1]2018GoalKeeper Stats'!$A$2:$S$109,9,FALSE),VLOOKUP(F1755,'[1]2018Player Stats'!$A$2:$AB$830,9,FALSE))</f>
        <v>44</v>
      </c>
      <c r="Q1755">
        <f>IF(G1755="GK",VLOOKUP(F1755,'[1]2018GoalKeeper Stats'!$A$2:$S$109,10,FALSE),VLOOKUP(F1755,'[1]2018Player Stats'!$A$2:$AB$830,10,FALSE))</f>
        <v>21</v>
      </c>
      <c r="R1755">
        <f>IF(G1755="GK",VLOOKUP(F1755,'[1]2018GoalKeeper Stats'!$A$2:$S$109,11,FALSE),VLOOKUP(F1755,'[1]2018Player Stats'!$A$2:$AB$830,11,FALSE))</f>
        <v>2</v>
      </c>
      <c r="S1755">
        <f>IF(G1755="GK",VLOOKUP(F1755,'[1]2018GoalKeeper Stats'!$A$2:$S$109,12,FALSE),VLOOKUP(F1755,'[1]2018Player Stats'!$A$2:$AB$830,12,FALSE))</f>
        <v>44197</v>
      </c>
      <c r="T1755">
        <f>IF(G1755="GK",VLOOKUP(F1755,'[1]2018GoalKeeper Stats'!$A$2:$S$109,13,FALSE),VLOOKUP(F1755,'[1]2018Player Stats'!$A$2:$AB$830,13,FALSE))</f>
        <v>5</v>
      </c>
      <c r="U1755">
        <f>IF(G1755="GK",VLOOKUP(F1755,'[1]2018GoalKeeper Stats'!$A$2:$S$109,14,FALSE),VLOOKUP(F1755,'[1]2018Player Stats'!$A$2:$AB$830,14,FALSE))</f>
        <v>3</v>
      </c>
      <c r="V1755">
        <f>IF(G1755="GK",VLOOKUP(F1755,'[1]2018GoalKeeper Stats'!$A$2:$S$109,15,FALSE),VLOOKUP(F1755,'[1]2018Player Stats'!$A$2:$AB$830,15,FALSE))</f>
        <v>0.53</v>
      </c>
      <c r="W1755">
        <f>IF(G1755="GK",VLOOKUP(F1755,'[1]2018GoalKeeper Stats'!$A$2:$S$109,16,FALSE),VLOOKUP(F1755,'[1]2018Player Stats'!$A$2:$AB$830,16,FALSE))</f>
        <v>18.2</v>
      </c>
      <c r="X1755">
        <f>IF(G1755="GK",VLOOKUP(F1755,'[1]2018GoalKeeper Stats'!$A$2:$S$109,17,FALSE),VLOOKUP(F1755,'[1]2018Player Stats'!$A$2:$AB$830,17,FALSE))</f>
        <v>1</v>
      </c>
      <c r="Y1755">
        <f>IF(G1755="GK",VLOOKUP(F1755,'[1]2018GoalKeeper Stats'!$A$2:$S$109,18,FALSE),VLOOKUP(F1755,'[1]2018Player Stats'!$A$2:$AB$830,18,FALSE))</f>
        <v>1</v>
      </c>
      <c r="Z1755">
        <f>IF(G1755="GK",VLOOKUP(F1755,'[1]2018GoalKeeper Stats'!$A$2:$S$109,19,FALSE),VLOOKUP(F1755,'[1]2018Player Stats'!$A$2:$AB$830,19,FALSE))</f>
        <v>0</v>
      </c>
      <c r="AA1755">
        <f>IF(G1755="GK",VLOOKUP(F1755,'[1]2018GoalKeeper Stats'!$A$2:$S$109,20,FALSE),VLOOKUP(F1755,'[1]2018Player Stats'!$A$2:$AB$830,20,FALSE))</f>
        <v>7.0000000000000007E-2</v>
      </c>
      <c r="AB1755">
        <f>IF(G1755="GK",VLOOKUP(F1755,'[1]2018GoalKeeper Stats'!$A$2:$S$109,21,FALSE),VLOOKUP(F1755,'[1]2018Player Stats'!$A$2:$AB$830,21,FALSE))</f>
        <v>15</v>
      </c>
      <c r="AC1755">
        <f>IF(G1755="GK",VLOOKUP(F1755,'[1]2018GoalKeeper Stats'!$A$2:$S$109,2,FALSE),VLOOKUP(F1755,'[1]2018Player Stats'!$A$2:$AB$830,22,FALSE))</f>
        <v>24</v>
      </c>
      <c r="AD1755">
        <f>IF(G1755="GK",VLOOKUP(F1755,'[1]2018GoalKeeper Stats'!$A$2:$S$109,23,FALSE),VLOOKUP(F1755,'[1]2018Player Stats'!$A$2:$AB$830,23,FALSE))</f>
        <v>7</v>
      </c>
      <c r="AE1755">
        <f>IF(G1755="GK",VLOOKUP(F1755,'[1]2018GoalKeeper Stats'!$A$2:$S$109,24,FALSE),VLOOKUP(F1755,'[1]2018Player Stats'!$A$2:$AB$830,24,FALSE))</f>
        <v>6</v>
      </c>
      <c r="AF1755">
        <f>IF(G1755="GK",VLOOKUP(F1755,'[1]2018GoalKeeper Stats'!$A$2:$S$109,25,FALSE),VLOOKUP(F1755,'[1]2018Player Stats'!$A$2:$AB$830,25,FALSE))</f>
        <v>1</v>
      </c>
      <c r="AG1755">
        <f>IF(G1755="GK",VLOOKUP(F1755,'[1]2018GoalKeeper Stats'!$A$2:$S$109,26,FALSE),VLOOKUP(F1755,'[1]2018Player Stats'!$A$2:$AB$830,26,FALSE))</f>
        <v>47.73</v>
      </c>
      <c r="AH1755" s="51">
        <v>2018</v>
      </c>
      <c r="AI1755" s="51">
        <v>34</v>
      </c>
      <c r="AJ1755" s="51">
        <v>419</v>
      </c>
      <c r="AK1755" s="51">
        <v>516</v>
      </c>
      <c r="AL1755" s="51">
        <v>53</v>
      </c>
      <c r="AM1755" s="51">
        <v>64</v>
      </c>
      <c r="AN1755" s="51">
        <v>-11</v>
      </c>
      <c r="AO1755" s="52">
        <v>51.67</v>
      </c>
      <c r="AP1755" s="52">
        <v>58.26</v>
      </c>
      <c r="AQ1755" s="52">
        <v>-6.59</v>
      </c>
      <c r="AR1755" s="52">
        <v>-4.41</v>
      </c>
      <c r="AS1755" s="51">
        <v>47</v>
      </c>
      <c r="AT1755" s="52">
        <v>43.69</v>
      </c>
    </row>
    <row r="1756" spans="1:46">
      <c r="A1756">
        <v>2018</v>
      </c>
      <c r="B1756" t="s">
        <v>211</v>
      </c>
      <c r="C1756" t="s">
        <v>173</v>
      </c>
      <c r="D1756" t="s">
        <v>1239</v>
      </c>
      <c r="E1756" t="s">
        <v>1940</v>
      </c>
      <c r="F1756" t="str">
        <f t="shared" si="28"/>
        <v>Alexander Ring</v>
      </c>
      <c r="G1756" t="s">
        <v>860</v>
      </c>
      <c r="H1756" s="143">
        <v>411667</v>
      </c>
      <c r="I1756" s="143">
        <v>370000</v>
      </c>
      <c r="J1756" t="str">
        <f>IF(G1756="GK",VLOOKUP(F1756,'[1]2018GoalKeeper Stats'!$A$2:$S$109,2,FALSE),VLOOKUP(F1756,'[1]2018Player Stats'!$A$2:$AB$830,2,FALSE))</f>
        <v>NYC</v>
      </c>
      <c r="K1756">
        <f>IF(G1756="GK",VLOOKUP(F1756,'[1]2018GoalKeeper Stats'!$A$2:$S$109,4,FALSE),VLOOKUP(F1756,'[1]2018Player Stats'!$A$2:$AB$830,4,FALSE))</f>
        <v>30</v>
      </c>
      <c r="L1756">
        <f>IF(G1756="GK",VLOOKUP(F1756,'[1]2018GoalKeeper Stats'!$A$2:$S$109,5,FALSE),VLOOKUP(F1756,'[1]2018Player Stats'!$A$2:$AB$830,5,FALSE))</f>
        <v>29</v>
      </c>
      <c r="M1756">
        <f>IF(G1756="GK",VLOOKUP(F1756,'[1]2018GoalKeeper Stats'!$A$2:$S$109,6,FALSE),VLOOKUP(F1756,'[1]2018Player Stats'!$A$2:$AB$830,6,FALSE))</f>
        <v>2608</v>
      </c>
      <c r="N1756">
        <f>IF(G1756="GK",VLOOKUP(F1756,'[1]2018GoalKeeper Stats'!$A$2:$S$109,7,FALSE),VLOOKUP(F1756,'[1]2018Player Stats'!$A$2:$AB$830,7,FALSE))</f>
        <v>2</v>
      </c>
      <c r="O1756">
        <f>IF(G1756="GK",VLOOKUP(F1756,'[1]2018GoalKeeper Stats'!$A$2:$S$109,8,FALSE),VLOOKUP(F1756,'[1]2018Player Stats'!$A$2:$AB$830,8,FALSE))</f>
        <v>0</v>
      </c>
      <c r="P1756">
        <f>IF(G1756="GK",VLOOKUP(F1756,'[1]2018GoalKeeper Stats'!$A$2:$S$109,9,FALSE),VLOOKUP(F1756,'[1]2018Player Stats'!$A$2:$AB$830,9,FALSE))</f>
        <v>30</v>
      </c>
      <c r="Q1756">
        <f>IF(G1756="GK",VLOOKUP(F1756,'[1]2018GoalKeeper Stats'!$A$2:$S$109,10,FALSE),VLOOKUP(F1756,'[1]2018Player Stats'!$A$2:$AB$830,10,FALSE))</f>
        <v>8</v>
      </c>
      <c r="R1756">
        <f>IF(G1756="GK",VLOOKUP(F1756,'[1]2018GoalKeeper Stats'!$A$2:$S$109,11,FALSE),VLOOKUP(F1756,'[1]2018Player Stats'!$A$2:$AB$830,11,FALSE))</f>
        <v>1</v>
      </c>
      <c r="S1756" t="str">
        <f>IF(G1756="GK",VLOOKUP(F1756,'[1]2018GoalKeeper Stats'!$A$2:$S$109,12,FALSE),VLOOKUP(F1756,'[1]2018Player Stats'!$A$2:$AB$830,12,FALSE))</f>
        <v>0/0</v>
      </c>
      <c r="T1756">
        <f>IF(G1756="GK",VLOOKUP(F1756,'[1]2018GoalKeeper Stats'!$A$2:$S$109,13,FALSE),VLOOKUP(F1756,'[1]2018Player Stats'!$A$2:$AB$830,13,FALSE))</f>
        <v>1</v>
      </c>
      <c r="U1756">
        <f>IF(G1756="GK",VLOOKUP(F1756,'[1]2018GoalKeeper Stats'!$A$2:$S$109,14,FALSE),VLOOKUP(F1756,'[1]2018Player Stats'!$A$2:$AB$830,14,FALSE))</f>
        <v>1</v>
      </c>
      <c r="V1756">
        <f>IF(G1756="GK",VLOOKUP(F1756,'[1]2018GoalKeeper Stats'!$A$2:$S$109,15,FALSE),VLOOKUP(F1756,'[1]2018Player Stats'!$A$2:$AB$830,15,FALSE))</f>
        <v>7.0000000000000007E-2</v>
      </c>
      <c r="W1756">
        <f>IF(G1756="GK",VLOOKUP(F1756,'[1]2018GoalKeeper Stats'!$A$2:$S$109,16,FALSE),VLOOKUP(F1756,'[1]2018Player Stats'!$A$2:$AB$830,16,FALSE))</f>
        <v>6.7</v>
      </c>
      <c r="X1756">
        <f>IF(G1756="GK",VLOOKUP(F1756,'[1]2018GoalKeeper Stats'!$A$2:$S$109,17,FALSE),VLOOKUP(F1756,'[1]2018Player Stats'!$A$2:$AB$830,17,FALSE))</f>
        <v>0</v>
      </c>
      <c r="Y1756">
        <f>IF(G1756="GK",VLOOKUP(F1756,'[1]2018GoalKeeper Stats'!$A$2:$S$109,18,FALSE),VLOOKUP(F1756,'[1]2018Player Stats'!$A$2:$AB$830,18,FALSE))</f>
        <v>0</v>
      </c>
      <c r="Z1756">
        <f>IF(G1756="GK",VLOOKUP(F1756,'[1]2018GoalKeeper Stats'!$A$2:$S$109,19,FALSE),VLOOKUP(F1756,'[1]2018Player Stats'!$A$2:$AB$830,19,FALSE))</f>
        <v>0</v>
      </c>
      <c r="AA1756">
        <f>IF(G1756="GK",VLOOKUP(F1756,'[1]2018GoalKeeper Stats'!$A$2:$S$109,20,FALSE),VLOOKUP(F1756,'[1]2018Player Stats'!$A$2:$AB$830,20,FALSE))</f>
        <v>0</v>
      </c>
      <c r="AB1756">
        <f>IF(G1756="GK",VLOOKUP(F1756,'[1]2018GoalKeeper Stats'!$A$2:$S$109,21,FALSE),VLOOKUP(F1756,'[1]2018Player Stats'!$A$2:$AB$830,21,FALSE))</f>
        <v>66</v>
      </c>
      <c r="AC1756">
        <f>IF(G1756="GK",VLOOKUP(F1756,'[1]2018GoalKeeper Stats'!$A$2:$S$109,2,FALSE),VLOOKUP(F1756,'[1]2018Player Stats'!$A$2:$AB$830,22,FALSE))</f>
        <v>16</v>
      </c>
      <c r="AD1756">
        <f>IF(G1756="GK",VLOOKUP(F1756,'[1]2018GoalKeeper Stats'!$A$2:$S$109,23,FALSE),VLOOKUP(F1756,'[1]2018Player Stats'!$A$2:$AB$830,23,FALSE))</f>
        <v>1</v>
      </c>
      <c r="AE1756">
        <f>IF(G1756="GK",VLOOKUP(F1756,'[1]2018GoalKeeper Stats'!$A$2:$S$109,24,FALSE),VLOOKUP(F1756,'[1]2018Player Stats'!$A$2:$AB$830,24,FALSE))</f>
        <v>10</v>
      </c>
      <c r="AF1756">
        <f>IF(G1756="GK",VLOOKUP(F1756,'[1]2018GoalKeeper Stats'!$A$2:$S$109,25,FALSE),VLOOKUP(F1756,'[1]2018Player Stats'!$A$2:$AB$830,25,FALSE))</f>
        <v>0</v>
      </c>
      <c r="AG1756">
        <f>IF(G1756="GK",VLOOKUP(F1756,'[1]2018GoalKeeper Stats'!$A$2:$S$109,26,FALSE),VLOOKUP(F1756,'[1]2018Player Stats'!$A$2:$AB$830,26,FALSE))</f>
        <v>26.67</v>
      </c>
      <c r="AH1756" s="51">
        <v>2018</v>
      </c>
      <c r="AI1756" s="51">
        <v>34</v>
      </c>
      <c r="AJ1756" s="51">
        <v>533</v>
      </c>
      <c r="AK1756" s="51">
        <v>420</v>
      </c>
      <c r="AL1756" s="51">
        <v>57</v>
      </c>
      <c r="AM1756" s="51">
        <v>44</v>
      </c>
      <c r="AN1756" s="51">
        <v>13</v>
      </c>
      <c r="AO1756" s="52">
        <v>56.43</v>
      </c>
      <c r="AP1756" s="52">
        <v>44.16</v>
      </c>
      <c r="AQ1756" s="52">
        <v>12.27</v>
      </c>
      <c r="AR1756" s="52">
        <v>0.73</v>
      </c>
      <c r="AS1756" s="51">
        <v>56</v>
      </c>
      <c r="AT1756" s="52">
        <v>54.42</v>
      </c>
    </row>
    <row r="1757" spans="1:46">
      <c r="A1757">
        <v>2018</v>
      </c>
      <c r="B1757" t="s">
        <v>211</v>
      </c>
      <c r="C1757" t="s">
        <v>173</v>
      </c>
      <c r="D1757" t="s">
        <v>1715</v>
      </c>
      <c r="E1757" t="s">
        <v>1716</v>
      </c>
      <c r="F1757" t="str">
        <f t="shared" si="28"/>
        <v>Maxime Chanot</v>
      </c>
      <c r="G1757" t="s">
        <v>893</v>
      </c>
      <c r="H1757" s="143">
        <v>408000</v>
      </c>
      <c r="I1757" s="143">
        <v>375000</v>
      </c>
      <c r="J1757" t="str">
        <f>IF(G1757="GK",VLOOKUP(F1757,'[1]2018GoalKeeper Stats'!$A$2:$S$109,2,FALSE),VLOOKUP(F1757,'[1]2018Player Stats'!$A$2:$AB$830,2,FALSE))</f>
        <v>NYC</v>
      </c>
      <c r="K1757">
        <f>IF(G1757="GK",VLOOKUP(F1757,'[1]2018GoalKeeper Stats'!$A$2:$S$109,4,FALSE),VLOOKUP(F1757,'[1]2018Player Stats'!$A$2:$AB$830,4,FALSE))</f>
        <v>18</v>
      </c>
      <c r="L1757">
        <f>IF(G1757="GK",VLOOKUP(F1757,'[1]2018GoalKeeper Stats'!$A$2:$S$109,5,FALSE),VLOOKUP(F1757,'[1]2018Player Stats'!$A$2:$AB$830,5,FALSE))</f>
        <v>18</v>
      </c>
      <c r="M1757">
        <f>IF(G1757="GK",VLOOKUP(F1757,'[1]2018GoalKeeper Stats'!$A$2:$S$109,6,FALSE),VLOOKUP(F1757,'[1]2018Player Stats'!$A$2:$AB$830,6,FALSE))</f>
        <v>1571</v>
      </c>
      <c r="N1757">
        <f>IF(G1757="GK",VLOOKUP(F1757,'[1]2018GoalKeeper Stats'!$A$2:$S$109,7,FALSE),VLOOKUP(F1757,'[1]2018Player Stats'!$A$2:$AB$830,7,FALSE))</f>
        <v>1</v>
      </c>
      <c r="O1757">
        <f>IF(G1757="GK",VLOOKUP(F1757,'[1]2018GoalKeeper Stats'!$A$2:$S$109,8,FALSE),VLOOKUP(F1757,'[1]2018Player Stats'!$A$2:$AB$830,8,FALSE))</f>
        <v>0</v>
      </c>
      <c r="P1757">
        <f>IF(G1757="GK",VLOOKUP(F1757,'[1]2018GoalKeeper Stats'!$A$2:$S$109,9,FALSE),VLOOKUP(F1757,'[1]2018Player Stats'!$A$2:$AB$830,9,FALSE))</f>
        <v>11</v>
      </c>
      <c r="Q1757">
        <f>IF(G1757="GK",VLOOKUP(F1757,'[1]2018GoalKeeper Stats'!$A$2:$S$109,10,FALSE),VLOOKUP(F1757,'[1]2018Player Stats'!$A$2:$AB$830,10,FALSE))</f>
        <v>3</v>
      </c>
      <c r="R1757">
        <f>IF(G1757="GK",VLOOKUP(F1757,'[1]2018GoalKeeper Stats'!$A$2:$S$109,11,FALSE),VLOOKUP(F1757,'[1]2018Player Stats'!$A$2:$AB$830,11,FALSE))</f>
        <v>0</v>
      </c>
      <c r="S1757" t="str">
        <f>IF(G1757="GK",VLOOKUP(F1757,'[1]2018GoalKeeper Stats'!$A$2:$S$109,12,FALSE),VLOOKUP(F1757,'[1]2018Player Stats'!$A$2:$AB$830,12,FALSE))</f>
        <v>0/0</v>
      </c>
      <c r="T1757">
        <f>IF(G1757="GK",VLOOKUP(F1757,'[1]2018GoalKeeper Stats'!$A$2:$S$109,13,FALSE),VLOOKUP(F1757,'[1]2018Player Stats'!$A$2:$AB$830,13,FALSE))</f>
        <v>1</v>
      </c>
      <c r="U1757">
        <f>IF(G1757="GK",VLOOKUP(F1757,'[1]2018GoalKeeper Stats'!$A$2:$S$109,14,FALSE),VLOOKUP(F1757,'[1]2018Player Stats'!$A$2:$AB$830,14,FALSE))</f>
        <v>0</v>
      </c>
      <c r="V1757">
        <f>IF(G1757="GK",VLOOKUP(F1757,'[1]2018GoalKeeper Stats'!$A$2:$S$109,15,FALSE),VLOOKUP(F1757,'[1]2018Player Stats'!$A$2:$AB$830,15,FALSE))</f>
        <v>0.06</v>
      </c>
      <c r="W1757">
        <f>IF(G1757="GK",VLOOKUP(F1757,'[1]2018GoalKeeper Stats'!$A$2:$S$109,16,FALSE),VLOOKUP(F1757,'[1]2018Player Stats'!$A$2:$AB$830,16,FALSE))</f>
        <v>9.1</v>
      </c>
      <c r="X1757">
        <f>IF(G1757="GK",VLOOKUP(F1757,'[1]2018GoalKeeper Stats'!$A$2:$S$109,17,FALSE),VLOOKUP(F1757,'[1]2018Player Stats'!$A$2:$AB$830,17,FALSE))</f>
        <v>0</v>
      </c>
      <c r="Y1757">
        <f>IF(G1757="GK",VLOOKUP(F1757,'[1]2018GoalKeeper Stats'!$A$2:$S$109,18,FALSE),VLOOKUP(F1757,'[1]2018Player Stats'!$A$2:$AB$830,18,FALSE))</f>
        <v>0</v>
      </c>
      <c r="Z1757">
        <f>IF(G1757="GK",VLOOKUP(F1757,'[1]2018GoalKeeper Stats'!$A$2:$S$109,19,FALSE),VLOOKUP(F1757,'[1]2018Player Stats'!$A$2:$AB$830,19,FALSE))</f>
        <v>0</v>
      </c>
      <c r="AA1757">
        <f>IF(G1757="GK",VLOOKUP(F1757,'[1]2018GoalKeeper Stats'!$A$2:$S$109,20,FALSE),VLOOKUP(F1757,'[1]2018Player Stats'!$A$2:$AB$830,20,FALSE))</f>
        <v>0</v>
      </c>
      <c r="AB1757">
        <f>IF(G1757="GK",VLOOKUP(F1757,'[1]2018GoalKeeper Stats'!$A$2:$S$109,21,FALSE),VLOOKUP(F1757,'[1]2018Player Stats'!$A$2:$AB$830,21,FALSE))</f>
        <v>15</v>
      </c>
      <c r="AC1757">
        <f>IF(G1757="GK",VLOOKUP(F1757,'[1]2018GoalKeeper Stats'!$A$2:$S$109,2,FALSE),VLOOKUP(F1757,'[1]2018Player Stats'!$A$2:$AB$830,22,FALSE))</f>
        <v>10</v>
      </c>
      <c r="AD1757">
        <f>IF(G1757="GK",VLOOKUP(F1757,'[1]2018GoalKeeper Stats'!$A$2:$S$109,23,FALSE),VLOOKUP(F1757,'[1]2018Player Stats'!$A$2:$AB$830,23,FALSE))</f>
        <v>0</v>
      </c>
      <c r="AE1757">
        <f>IF(G1757="GK",VLOOKUP(F1757,'[1]2018GoalKeeper Stats'!$A$2:$S$109,24,FALSE),VLOOKUP(F1757,'[1]2018Player Stats'!$A$2:$AB$830,24,FALSE))</f>
        <v>2</v>
      </c>
      <c r="AF1757">
        <f>IF(G1757="GK",VLOOKUP(F1757,'[1]2018GoalKeeper Stats'!$A$2:$S$109,25,FALSE),VLOOKUP(F1757,'[1]2018Player Stats'!$A$2:$AB$830,25,FALSE))</f>
        <v>1</v>
      </c>
      <c r="AG1757">
        <f>IF(G1757="GK",VLOOKUP(F1757,'[1]2018GoalKeeper Stats'!$A$2:$S$109,26,FALSE),VLOOKUP(F1757,'[1]2018Player Stats'!$A$2:$AB$830,26,FALSE))</f>
        <v>27.27</v>
      </c>
      <c r="AH1757" s="51">
        <v>2018</v>
      </c>
      <c r="AI1757" s="51">
        <v>34</v>
      </c>
      <c r="AJ1757" s="51">
        <v>533</v>
      </c>
      <c r="AK1757" s="51">
        <v>420</v>
      </c>
      <c r="AL1757" s="51">
        <v>57</v>
      </c>
      <c r="AM1757" s="51">
        <v>44</v>
      </c>
      <c r="AN1757" s="51">
        <v>13</v>
      </c>
      <c r="AO1757" s="52">
        <v>56.43</v>
      </c>
      <c r="AP1757" s="52">
        <v>44.16</v>
      </c>
      <c r="AQ1757" s="52">
        <v>12.27</v>
      </c>
      <c r="AR1757" s="52">
        <v>0.73</v>
      </c>
      <c r="AS1757" s="51">
        <v>56</v>
      </c>
      <c r="AT1757" s="52">
        <v>54.42</v>
      </c>
    </row>
    <row r="1758" spans="1:46">
      <c r="A1758">
        <v>2018</v>
      </c>
      <c r="B1758" t="s">
        <v>198</v>
      </c>
      <c r="C1758" t="s">
        <v>198</v>
      </c>
      <c r="D1758" t="s">
        <v>1009</v>
      </c>
      <c r="E1758" t="s">
        <v>2212</v>
      </c>
      <c r="F1758" t="str">
        <f t="shared" si="28"/>
        <v>Jack Price</v>
      </c>
      <c r="G1758" t="s">
        <v>860</v>
      </c>
      <c r="H1758" s="143">
        <v>407500</v>
      </c>
      <c r="I1758" s="143">
        <v>400000</v>
      </c>
      <c r="J1758" t="str">
        <f>IF(G1758="GK",VLOOKUP(F1758,'[1]2018GoalKeeper Stats'!$A$2:$S$109,2,FALSE),VLOOKUP(F1758,'[1]2018Player Stats'!$A$2:$AB$830,2,FALSE))</f>
        <v>COL</v>
      </c>
      <c r="K1758">
        <f>IF(G1758="GK",VLOOKUP(F1758,'[1]2018GoalKeeper Stats'!$A$2:$S$109,4,FALSE),VLOOKUP(F1758,'[1]2018Player Stats'!$A$2:$AB$830,4,FALSE))</f>
        <v>31</v>
      </c>
      <c r="L1758">
        <f>IF(G1758="GK",VLOOKUP(F1758,'[1]2018GoalKeeper Stats'!$A$2:$S$109,5,FALSE),VLOOKUP(F1758,'[1]2018Player Stats'!$A$2:$AB$830,5,FALSE))</f>
        <v>31</v>
      </c>
      <c r="M1758">
        <f>IF(G1758="GK",VLOOKUP(F1758,'[1]2018GoalKeeper Stats'!$A$2:$S$109,6,FALSE),VLOOKUP(F1758,'[1]2018Player Stats'!$A$2:$AB$830,6,FALSE))</f>
        <v>2750</v>
      </c>
      <c r="N1758">
        <f>IF(G1758="GK",VLOOKUP(F1758,'[1]2018GoalKeeper Stats'!$A$2:$S$109,7,FALSE),VLOOKUP(F1758,'[1]2018Player Stats'!$A$2:$AB$830,7,FALSE))</f>
        <v>1</v>
      </c>
      <c r="O1758">
        <f>IF(G1758="GK",VLOOKUP(F1758,'[1]2018GoalKeeper Stats'!$A$2:$S$109,8,FALSE),VLOOKUP(F1758,'[1]2018Player Stats'!$A$2:$AB$830,8,FALSE))</f>
        <v>4</v>
      </c>
      <c r="P1758">
        <f>IF(G1758="GK",VLOOKUP(F1758,'[1]2018GoalKeeper Stats'!$A$2:$S$109,9,FALSE),VLOOKUP(F1758,'[1]2018Player Stats'!$A$2:$AB$830,9,FALSE))</f>
        <v>21</v>
      </c>
      <c r="Q1758">
        <f>IF(G1758="GK",VLOOKUP(F1758,'[1]2018GoalKeeper Stats'!$A$2:$S$109,10,FALSE),VLOOKUP(F1758,'[1]2018Player Stats'!$A$2:$AB$830,10,FALSE))</f>
        <v>8</v>
      </c>
      <c r="R1758">
        <f>IF(G1758="GK",VLOOKUP(F1758,'[1]2018GoalKeeper Stats'!$A$2:$S$109,11,FALSE),VLOOKUP(F1758,'[1]2018Player Stats'!$A$2:$AB$830,11,FALSE))</f>
        <v>1</v>
      </c>
      <c r="S1758" t="str">
        <f>IF(G1758="GK",VLOOKUP(F1758,'[1]2018GoalKeeper Stats'!$A$2:$S$109,12,FALSE),VLOOKUP(F1758,'[1]2018Player Stats'!$A$2:$AB$830,12,FALSE))</f>
        <v>0/1</v>
      </c>
      <c r="T1758">
        <f>IF(G1758="GK",VLOOKUP(F1758,'[1]2018GoalKeeper Stats'!$A$2:$S$109,13,FALSE),VLOOKUP(F1758,'[1]2018Player Stats'!$A$2:$AB$830,13,FALSE))</f>
        <v>1</v>
      </c>
      <c r="U1758">
        <f>IF(G1758="GK",VLOOKUP(F1758,'[1]2018GoalKeeper Stats'!$A$2:$S$109,14,FALSE),VLOOKUP(F1758,'[1]2018Player Stats'!$A$2:$AB$830,14,FALSE))</f>
        <v>0</v>
      </c>
      <c r="V1758">
        <f>IF(G1758="GK",VLOOKUP(F1758,'[1]2018GoalKeeper Stats'!$A$2:$S$109,15,FALSE),VLOOKUP(F1758,'[1]2018Player Stats'!$A$2:$AB$830,15,FALSE))</f>
        <v>0.03</v>
      </c>
      <c r="W1758">
        <f>IF(G1758="GK",VLOOKUP(F1758,'[1]2018GoalKeeper Stats'!$A$2:$S$109,16,FALSE),VLOOKUP(F1758,'[1]2018Player Stats'!$A$2:$AB$830,16,FALSE))</f>
        <v>4.8</v>
      </c>
      <c r="X1758">
        <f>IF(G1758="GK",VLOOKUP(F1758,'[1]2018GoalKeeper Stats'!$A$2:$S$109,17,FALSE),VLOOKUP(F1758,'[1]2018Player Stats'!$A$2:$AB$830,17,FALSE))</f>
        <v>1</v>
      </c>
      <c r="Y1758">
        <f>IF(G1758="GK",VLOOKUP(F1758,'[1]2018GoalKeeper Stats'!$A$2:$S$109,18,FALSE),VLOOKUP(F1758,'[1]2018Player Stats'!$A$2:$AB$830,18,FALSE))</f>
        <v>4</v>
      </c>
      <c r="Z1758">
        <f>IF(G1758="GK",VLOOKUP(F1758,'[1]2018GoalKeeper Stats'!$A$2:$S$109,19,FALSE),VLOOKUP(F1758,'[1]2018Player Stats'!$A$2:$AB$830,19,FALSE))</f>
        <v>0</v>
      </c>
      <c r="AA1758">
        <f>IF(G1758="GK",VLOOKUP(F1758,'[1]2018GoalKeeper Stats'!$A$2:$S$109,20,FALSE),VLOOKUP(F1758,'[1]2018Player Stats'!$A$2:$AB$830,20,FALSE))</f>
        <v>0.13</v>
      </c>
      <c r="AB1758">
        <f>IF(G1758="GK",VLOOKUP(F1758,'[1]2018GoalKeeper Stats'!$A$2:$S$109,21,FALSE),VLOOKUP(F1758,'[1]2018Player Stats'!$A$2:$AB$830,21,FALSE))</f>
        <v>30</v>
      </c>
      <c r="AC1758">
        <f>IF(G1758="GK",VLOOKUP(F1758,'[1]2018GoalKeeper Stats'!$A$2:$S$109,2,FALSE),VLOOKUP(F1758,'[1]2018Player Stats'!$A$2:$AB$830,22,FALSE))</f>
        <v>12</v>
      </c>
      <c r="AD1758">
        <f>IF(G1758="GK",VLOOKUP(F1758,'[1]2018GoalKeeper Stats'!$A$2:$S$109,23,FALSE),VLOOKUP(F1758,'[1]2018Player Stats'!$A$2:$AB$830,23,FALSE))</f>
        <v>0</v>
      </c>
      <c r="AE1758">
        <f>IF(G1758="GK",VLOOKUP(F1758,'[1]2018GoalKeeper Stats'!$A$2:$S$109,24,FALSE),VLOOKUP(F1758,'[1]2018Player Stats'!$A$2:$AB$830,24,FALSE))</f>
        <v>10</v>
      </c>
      <c r="AF1758">
        <f>IF(G1758="GK",VLOOKUP(F1758,'[1]2018GoalKeeper Stats'!$A$2:$S$109,25,FALSE),VLOOKUP(F1758,'[1]2018Player Stats'!$A$2:$AB$830,25,FALSE))</f>
        <v>0</v>
      </c>
      <c r="AG1758">
        <f>IF(G1758="GK",VLOOKUP(F1758,'[1]2018GoalKeeper Stats'!$A$2:$S$109,26,FALSE),VLOOKUP(F1758,'[1]2018Player Stats'!$A$2:$AB$830,26,FALSE))</f>
        <v>38.1</v>
      </c>
      <c r="AH1758" s="51">
        <v>2018</v>
      </c>
      <c r="AI1758" s="51">
        <v>34</v>
      </c>
      <c r="AJ1758" s="51">
        <v>380</v>
      </c>
      <c r="AK1758" s="51">
        <v>525</v>
      </c>
      <c r="AL1758" s="51">
        <v>34</v>
      </c>
      <c r="AM1758" s="51">
        <v>61</v>
      </c>
      <c r="AN1758" s="51">
        <v>-27</v>
      </c>
      <c r="AO1758" s="52">
        <v>38.020000000000003</v>
      </c>
      <c r="AP1758" s="52">
        <v>58.7</v>
      </c>
      <c r="AQ1758" s="52">
        <v>-20.69</v>
      </c>
      <c r="AR1758" s="52">
        <v>-6.31</v>
      </c>
      <c r="AS1758" s="51">
        <v>31</v>
      </c>
      <c r="AT1758" s="52">
        <v>35.58</v>
      </c>
    </row>
    <row r="1759" spans="1:46">
      <c r="A1759">
        <v>2018</v>
      </c>
      <c r="B1759" t="s">
        <v>882</v>
      </c>
      <c r="C1759" t="s">
        <v>882</v>
      </c>
      <c r="D1759" t="s">
        <v>1700</v>
      </c>
      <c r="E1759" t="s">
        <v>1938</v>
      </c>
      <c r="F1759" t="str">
        <f t="shared" si="28"/>
        <v>Antonio Mlinar Delamea</v>
      </c>
      <c r="G1759" t="s">
        <v>893</v>
      </c>
      <c r="H1759" s="143">
        <v>400008</v>
      </c>
      <c r="I1759" s="143">
        <v>400008</v>
      </c>
      <c r="J1759" t="str">
        <f>IF(G1759="GK",VLOOKUP(F1759,'[1]2018GoalKeeper Stats'!$A$2:$S$109,2,FALSE),VLOOKUP(F1759,'[1]2018Player Stats'!$A$2:$AB$830,2,FALSE))</f>
        <v>NE</v>
      </c>
      <c r="K1759">
        <f>IF(G1759="GK",VLOOKUP(F1759,'[1]2018GoalKeeper Stats'!$A$2:$S$109,4,FALSE),VLOOKUP(F1759,'[1]2018Player Stats'!$A$2:$AB$830,4,FALSE))</f>
        <v>18</v>
      </c>
      <c r="L1759">
        <f>IF(G1759="GK",VLOOKUP(F1759,'[1]2018GoalKeeper Stats'!$A$2:$S$109,5,FALSE),VLOOKUP(F1759,'[1]2018Player Stats'!$A$2:$AB$830,5,FALSE))</f>
        <v>18</v>
      </c>
      <c r="M1759">
        <f>IF(G1759="GK",VLOOKUP(F1759,'[1]2018GoalKeeper Stats'!$A$2:$S$109,6,FALSE),VLOOKUP(F1759,'[1]2018Player Stats'!$A$2:$AB$830,6,FALSE))</f>
        <v>1516</v>
      </c>
      <c r="N1759">
        <f>IF(G1759="GK",VLOOKUP(F1759,'[1]2018GoalKeeper Stats'!$A$2:$S$109,7,FALSE),VLOOKUP(F1759,'[1]2018Player Stats'!$A$2:$AB$830,7,FALSE))</f>
        <v>0</v>
      </c>
      <c r="O1759">
        <f>IF(G1759="GK",VLOOKUP(F1759,'[1]2018GoalKeeper Stats'!$A$2:$S$109,8,FALSE),VLOOKUP(F1759,'[1]2018Player Stats'!$A$2:$AB$830,8,FALSE))</f>
        <v>0</v>
      </c>
      <c r="P1759">
        <f>IF(G1759="GK",VLOOKUP(F1759,'[1]2018GoalKeeper Stats'!$A$2:$S$109,9,FALSE),VLOOKUP(F1759,'[1]2018Player Stats'!$A$2:$AB$830,9,FALSE))</f>
        <v>5</v>
      </c>
      <c r="Q1759">
        <f>IF(G1759="GK",VLOOKUP(F1759,'[1]2018GoalKeeper Stats'!$A$2:$S$109,10,FALSE),VLOOKUP(F1759,'[1]2018Player Stats'!$A$2:$AB$830,10,FALSE))</f>
        <v>0</v>
      </c>
      <c r="R1759">
        <f>IF(G1759="GK",VLOOKUP(F1759,'[1]2018GoalKeeper Stats'!$A$2:$S$109,11,FALSE),VLOOKUP(F1759,'[1]2018Player Stats'!$A$2:$AB$830,11,FALSE))</f>
        <v>0</v>
      </c>
      <c r="S1759" t="str">
        <f>IF(G1759="GK",VLOOKUP(F1759,'[1]2018GoalKeeper Stats'!$A$2:$S$109,12,FALSE),VLOOKUP(F1759,'[1]2018Player Stats'!$A$2:$AB$830,12,FALSE))</f>
        <v>0/0</v>
      </c>
      <c r="T1759">
        <f>IF(G1759="GK",VLOOKUP(F1759,'[1]2018GoalKeeper Stats'!$A$2:$S$109,13,FALSE),VLOOKUP(F1759,'[1]2018Player Stats'!$A$2:$AB$830,13,FALSE))</f>
        <v>0</v>
      </c>
      <c r="U1759">
        <f>IF(G1759="GK",VLOOKUP(F1759,'[1]2018GoalKeeper Stats'!$A$2:$S$109,14,FALSE),VLOOKUP(F1759,'[1]2018Player Stats'!$A$2:$AB$830,14,FALSE))</f>
        <v>0</v>
      </c>
      <c r="V1759">
        <f>IF(G1759="GK",VLOOKUP(F1759,'[1]2018GoalKeeper Stats'!$A$2:$S$109,15,FALSE),VLOOKUP(F1759,'[1]2018Player Stats'!$A$2:$AB$830,15,FALSE))</f>
        <v>0</v>
      </c>
      <c r="W1759">
        <f>IF(G1759="GK",VLOOKUP(F1759,'[1]2018GoalKeeper Stats'!$A$2:$S$109,16,FALSE),VLOOKUP(F1759,'[1]2018Player Stats'!$A$2:$AB$830,16,FALSE))</f>
        <v>0</v>
      </c>
      <c r="X1759">
        <f>IF(G1759="GK",VLOOKUP(F1759,'[1]2018GoalKeeper Stats'!$A$2:$S$109,17,FALSE),VLOOKUP(F1759,'[1]2018Player Stats'!$A$2:$AB$830,17,FALSE))</f>
        <v>0</v>
      </c>
      <c r="Y1759">
        <f>IF(G1759="GK",VLOOKUP(F1759,'[1]2018GoalKeeper Stats'!$A$2:$S$109,18,FALSE),VLOOKUP(F1759,'[1]2018Player Stats'!$A$2:$AB$830,18,FALSE))</f>
        <v>0</v>
      </c>
      <c r="Z1759">
        <f>IF(G1759="GK",VLOOKUP(F1759,'[1]2018GoalKeeper Stats'!$A$2:$S$109,19,FALSE),VLOOKUP(F1759,'[1]2018Player Stats'!$A$2:$AB$830,19,FALSE))</f>
        <v>0</v>
      </c>
      <c r="AA1759">
        <f>IF(G1759="GK",VLOOKUP(F1759,'[1]2018GoalKeeper Stats'!$A$2:$S$109,20,FALSE),VLOOKUP(F1759,'[1]2018Player Stats'!$A$2:$AB$830,20,FALSE))</f>
        <v>0</v>
      </c>
      <c r="AB1759">
        <f>IF(G1759="GK",VLOOKUP(F1759,'[1]2018GoalKeeper Stats'!$A$2:$S$109,21,FALSE),VLOOKUP(F1759,'[1]2018Player Stats'!$A$2:$AB$830,21,FALSE))</f>
        <v>26</v>
      </c>
      <c r="AC1759">
        <f>IF(G1759="GK",VLOOKUP(F1759,'[1]2018GoalKeeper Stats'!$A$2:$S$109,2,FALSE),VLOOKUP(F1759,'[1]2018Player Stats'!$A$2:$AB$830,22,FALSE))</f>
        <v>11</v>
      </c>
      <c r="AD1759">
        <f>IF(G1759="GK",VLOOKUP(F1759,'[1]2018GoalKeeper Stats'!$A$2:$S$109,23,FALSE),VLOOKUP(F1759,'[1]2018Player Stats'!$A$2:$AB$830,23,FALSE))</f>
        <v>0</v>
      </c>
      <c r="AE1759">
        <f>IF(G1759="GK",VLOOKUP(F1759,'[1]2018GoalKeeper Stats'!$A$2:$S$109,24,FALSE),VLOOKUP(F1759,'[1]2018Player Stats'!$A$2:$AB$830,24,FALSE))</f>
        <v>8</v>
      </c>
      <c r="AF1759">
        <f>IF(G1759="GK",VLOOKUP(F1759,'[1]2018GoalKeeper Stats'!$A$2:$S$109,25,FALSE),VLOOKUP(F1759,'[1]2018Player Stats'!$A$2:$AB$830,25,FALSE))</f>
        <v>1</v>
      </c>
      <c r="AG1759">
        <f>IF(G1759="GK",VLOOKUP(F1759,'[1]2018GoalKeeper Stats'!$A$2:$S$109,26,FALSE),VLOOKUP(F1759,'[1]2018Player Stats'!$A$2:$AB$830,26,FALSE))</f>
        <v>0</v>
      </c>
      <c r="AH1759" s="51">
        <v>2018</v>
      </c>
      <c r="AI1759" s="51">
        <v>34</v>
      </c>
      <c r="AJ1759" s="51">
        <v>486</v>
      </c>
      <c r="AK1759" s="51">
        <v>436</v>
      </c>
      <c r="AL1759" s="51">
        <v>48</v>
      </c>
      <c r="AM1759" s="51">
        <v>52</v>
      </c>
      <c r="AN1759" s="51">
        <v>-4</v>
      </c>
      <c r="AO1759" s="52">
        <v>46.09</v>
      </c>
      <c r="AP1759" s="52">
        <v>56.82</v>
      </c>
      <c r="AQ1759" s="52">
        <v>-10.73</v>
      </c>
      <c r="AR1759" s="52">
        <v>6.73</v>
      </c>
      <c r="AS1759" s="51">
        <v>41</v>
      </c>
      <c r="AT1759" s="52">
        <v>40.58</v>
      </c>
    </row>
    <row r="1760" spans="1:46">
      <c r="A1760">
        <v>2018</v>
      </c>
      <c r="B1760" t="s">
        <v>896</v>
      </c>
      <c r="C1760" t="s">
        <v>896</v>
      </c>
      <c r="D1760" t="s">
        <v>2213</v>
      </c>
      <c r="E1760" t="s">
        <v>2214</v>
      </c>
      <c r="F1760" t="str">
        <f t="shared" si="28"/>
        <v>Magnus Eriksson</v>
      </c>
      <c r="G1760" t="s">
        <v>875</v>
      </c>
      <c r="H1760" s="143">
        <v>400000</v>
      </c>
      <c r="I1760" s="143">
        <v>400000</v>
      </c>
      <c r="J1760" t="str">
        <f>IF(G1760="GK",VLOOKUP(F1760,'[1]2018GoalKeeper Stats'!$A$2:$S$109,2,FALSE),VLOOKUP(F1760,'[1]2018Player Stats'!$A$2:$AB$830,2,FALSE))</f>
        <v>SJ</v>
      </c>
      <c r="K1760">
        <f>IF(G1760="GK",VLOOKUP(F1760,'[1]2018GoalKeeper Stats'!$A$2:$S$109,4,FALSE),VLOOKUP(F1760,'[1]2018Player Stats'!$A$2:$AB$830,4,FALSE))</f>
        <v>32</v>
      </c>
      <c r="L1760">
        <f>IF(G1760="GK",VLOOKUP(F1760,'[1]2018GoalKeeper Stats'!$A$2:$S$109,5,FALSE),VLOOKUP(F1760,'[1]2018Player Stats'!$A$2:$AB$830,5,FALSE))</f>
        <v>29</v>
      </c>
      <c r="M1760">
        <f>IF(G1760="GK",VLOOKUP(F1760,'[1]2018GoalKeeper Stats'!$A$2:$S$109,6,FALSE),VLOOKUP(F1760,'[1]2018Player Stats'!$A$2:$AB$830,6,FALSE))</f>
        <v>2494</v>
      </c>
      <c r="N1760">
        <f>IF(G1760="GK",VLOOKUP(F1760,'[1]2018GoalKeeper Stats'!$A$2:$S$109,7,FALSE),VLOOKUP(F1760,'[1]2018Player Stats'!$A$2:$AB$830,7,FALSE))</f>
        <v>6</v>
      </c>
      <c r="O1760">
        <f>IF(G1760="GK",VLOOKUP(F1760,'[1]2018GoalKeeper Stats'!$A$2:$S$109,8,FALSE),VLOOKUP(F1760,'[1]2018Player Stats'!$A$2:$AB$830,8,FALSE))</f>
        <v>3</v>
      </c>
      <c r="P1760">
        <f>IF(G1760="GK",VLOOKUP(F1760,'[1]2018GoalKeeper Stats'!$A$2:$S$109,9,FALSE),VLOOKUP(F1760,'[1]2018Player Stats'!$A$2:$AB$830,9,FALSE))</f>
        <v>52</v>
      </c>
      <c r="Q1760">
        <f>IF(G1760="GK",VLOOKUP(F1760,'[1]2018GoalKeeper Stats'!$A$2:$S$109,10,FALSE),VLOOKUP(F1760,'[1]2018Player Stats'!$A$2:$AB$830,10,FALSE))</f>
        <v>20</v>
      </c>
      <c r="R1760">
        <f>IF(G1760="GK",VLOOKUP(F1760,'[1]2018GoalKeeper Stats'!$A$2:$S$109,11,FALSE),VLOOKUP(F1760,'[1]2018Player Stats'!$A$2:$AB$830,11,FALSE))</f>
        <v>0</v>
      </c>
      <c r="S1760">
        <f>IF(G1760="GK",VLOOKUP(F1760,'[1]2018GoalKeeper Stats'!$A$2:$S$109,12,FALSE),VLOOKUP(F1760,'[1]2018Player Stats'!$A$2:$AB$830,12,FALSE))</f>
        <v>44258</v>
      </c>
      <c r="T1760">
        <f>IF(G1760="GK",VLOOKUP(F1760,'[1]2018GoalKeeper Stats'!$A$2:$S$109,13,FALSE),VLOOKUP(F1760,'[1]2018Player Stats'!$A$2:$AB$830,13,FALSE))</f>
        <v>3</v>
      </c>
      <c r="U1760">
        <f>IF(G1760="GK",VLOOKUP(F1760,'[1]2018GoalKeeper Stats'!$A$2:$S$109,14,FALSE),VLOOKUP(F1760,'[1]2018Player Stats'!$A$2:$AB$830,14,FALSE))</f>
        <v>3</v>
      </c>
      <c r="V1760">
        <f>IF(G1760="GK",VLOOKUP(F1760,'[1]2018GoalKeeper Stats'!$A$2:$S$109,15,FALSE),VLOOKUP(F1760,'[1]2018Player Stats'!$A$2:$AB$830,15,FALSE))</f>
        <v>0.22</v>
      </c>
      <c r="W1760">
        <f>IF(G1760="GK",VLOOKUP(F1760,'[1]2018GoalKeeper Stats'!$A$2:$S$109,16,FALSE),VLOOKUP(F1760,'[1]2018Player Stats'!$A$2:$AB$830,16,FALSE))</f>
        <v>11.5</v>
      </c>
      <c r="X1760">
        <f>IF(G1760="GK",VLOOKUP(F1760,'[1]2018GoalKeeper Stats'!$A$2:$S$109,17,FALSE),VLOOKUP(F1760,'[1]2018Player Stats'!$A$2:$AB$830,17,FALSE))</f>
        <v>0</v>
      </c>
      <c r="Y1760">
        <f>IF(G1760="GK",VLOOKUP(F1760,'[1]2018GoalKeeper Stats'!$A$2:$S$109,18,FALSE),VLOOKUP(F1760,'[1]2018Player Stats'!$A$2:$AB$830,18,FALSE))</f>
        <v>1</v>
      </c>
      <c r="Z1760">
        <f>IF(G1760="GK",VLOOKUP(F1760,'[1]2018GoalKeeper Stats'!$A$2:$S$109,19,FALSE),VLOOKUP(F1760,'[1]2018Player Stats'!$A$2:$AB$830,19,FALSE))</f>
        <v>2</v>
      </c>
      <c r="AA1760">
        <f>IF(G1760="GK",VLOOKUP(F1760,'[1]2018GoalKeeper Stats'!$A$2:$S$109,20,FALSE),VLOOKUP(F1760,'[1]2018Player Stats'!$A$2:$AB$830,20,FALSE))</f>
        <v>0.11</v>
      </c>
      <c r="AB1760">
        <f>IF(G1760="GK",VLOOKUP(F1760,'[1]2018GoalKeeper Stats'!$A$2:$S$109,21,FALSE),VLOOKUP(F1760,'[1]2018Player Stats'!$A$2:$AB$830,21,FALSE))</f>
        <v>37</v>
      </c>
      <c r="AC1760">
        <f>IF(G1760="GK",VLOOKUP(F1760,'[1]2018GoalKeeper Stats'!$A$2:$S$109,2,FALSE),VLOOKUP(F1760,'[1]2018Player Stats'!$A$2:$AB$830,22,FALSE))</f>
        <v>81</v>
      </c>
      <c r="AD1760">
        <f>IF(G1760="GK",VLOOKUP(F1760,'[1]2018GoalKeeper Stats'!$A$2:$S$109,23,FALSE),VLOOKUP(F1760,'[1]2018Player Stats'!$A$2:$AB$830,23,FALSE))</f>
        <v>2</v>
      </c>
      <c r="AE1760">
        <f>IF(G1760="GK",VLOOKUP(F1760,'[1]2018GoalKeeper Stats'!$A$2:$S$109,24,FALSE),VLOOKUP(F1760,'[1]2018Player Stats'!$A$2:$AB$830,24,FALSE))</f>
        <v>2</v>
      </c>
      <c r="AF1760">
        <f>IF(G1760="GK",VLOOKUP(F1760,'[1]2018GoalKeeper Stats'!$A$2:$S$109,25,FALSE),VLOOKUP(F1760,'[1]2018Player Stats'!$A$2:$AB$830,25,FALSE))</f>
        <v>0</v>
      </c>
      <c r="AG1760">
        <f>IF(G1760="GK",VLOOKUP(F1760,'[1]2018GoalKeeper Stats'!$A$2:$S$109,26,FALSE),VLOOKUP(F1760,'[1]2018Player Stats'!$A$2:$AB$830,26,FALSE))</f>
        <v>38.46</v>
      </c>
      <c r="AH1760" s="51">
        <v>2018</v>
      </c>
      <c r="AI1760" s="51">
        <v>34</v>
      </c>
      <c r="AJ1760" s="51">
        <v>439</v>
      </c>
      <c r="AK1760" s="51">
        <v>515</v>
      </c>
      <c r="AL1760" s="51">
        <v>47</v>
      </c>
      <c r="AM1760" s="51">
        <v>71</v>
      </c>
      <c r="AN1760" s="51">
        <v>-24</v>
      </c>
      <c r="AO1760" s="52">
        <v>47.01</v>
      </c>
      <c r="AP1760" s="52">
        <v>60.35</v>
      </c>
      <c r="AQ1760" s="52">
        <v>-13.34</v>
      </c>
      <c r="AR1760" s="52">
        <v>-10.66</v>
      </c>
      <c r="AS1760" s="51">
        <v>21</v>
      </c>
      <c r="AT1760" s="52">
        <v>38.520000000000003</v>
      </c>
    </row>
    <row r="1761" spans="1:46">
      <c r="A1761">
        <v>2018</v>
      </c>
      <c r="B1761" t="s">
        <v>205</v>
      </c>
      <c r="C1761" t="s">
        <v>971</v>
      </c>
      <c r="D1761" t="s">
        <v>864</v>
      </c>
      <c r="E1761" t="s">
        <v>1540</v>
      </c>
      <c r="F1761" t="str">
        <f t="shared" si="28"/>
        <v>Michael Barrios</v>
      </c>
      <c r="G1761" t="s">
        <v>860</v>
      </c>
      <c r="H1761" s="143">
        <v>400000</v>
      </c>
      <c r="I1761" s="143">
        <v>400000</v>
      </c>
      <c r="J1761" t="str">
        <f>IF(G1761="GK",VLOOKUP(F1761,'[1]2018GoalKeeper Stats'!$A$2:$S$109,2,FALSE),VLOOKUP(F1761,'[1]2018Player Stats'!$A$2:$AB$830,2,FALSE))</f>
        <v>DAL</v>
      </c>
      <c r="K1761">
        <f>IF(G1761="GK",VLOOKUP(F1761,'[1]2018GoalKeeper Stats'!$A$2:$S$109,4,FALSE),VLOOKUP(F1761,'[1]2018Player Stats'!$A$2:$AB$830,4,FALSE))</f>
        <v>34</v>
      </c>
      <c r="L1761">
        <f>IF(G1761="GK",VLOOKUP(F1761,'[1]2018GoalKeeper Stats'!$A$2:$S$109,5,FALSE),VLOOKUP(F1761,'[1]2018Player Stats'!$A$2:$AB$830,5,FALSE))</f>
        <v>29</v>
      </c>
      <c r="M1761">
        <f>IF(G1761="GK",VLOOKUP(F1761,'[1]2018GoalKeeper Stats'!$A$2:$S$109,6,FALSE),VLOOKUP(F1761,'[1]2018Player Stats'!$A$2:$AB$830,6,FALSE))</f>
        <v>2536</v>
      </c>
      <c r="N1761">
        <f>IF(G1761="GK",VLOOKUP(F1761,'[1]2018GoalKeeper Stats'!$A$2:$S$109,7,FALSE),VLOOKUP(F1761,'[1]2018Player Stats'!$A$2:$AB$830,7,FALSE))</f>
        <v>6</v>
      </c>
      <c r="O1761">
        <f>IF(G1761="GK",VLOOKUP(F1761,'[1]2018GoalKeeper Stats'!$A$2:$S$109,8,FALSE),VLOOKUP(F1761,'[1]2018Player Stats'!$A$2:$AB$830,8,FALSE))</f>
        <v>6</v>
      </c>
      <c r="P1761">
        <f>IF(G1761="GK",VLOOKUP(F1761,'[1]2018GoalKeeper Stats'!$A$2:$S$109,9,FALSE),VLOOKUP(F1761,'[1]2018Player Stats'!$A$2:$AB$830,9,FALSE))</f>
        <v>59</v>
      </c>
      <c r="Q1761">
        <f>IF(G1761="GK",VLOOKUP(F1761,'[1]2018GoalKeeper Stats'!$A$2:$S$109,10,FALSE),VLOOKUP(F1761,'[1]2018Player Stats'!$A$2:$AB$830,10,FALSE))</f>
        <v>29</v>
      </c>
      <c r="R1761">
        <f>IF(G1761="GK",VLOOKUP(F1761,'[1]2018GoalKeeper Stats'!$A$2:$S$109,11,FALSE),VLOOKUP(F1761,'[1]2018Player Stats'!$A$2:$AB$830,11,FALSE))</f>
        <v>1</v>
      </c>
      <c r="S1761" t="str">
        <f>IF(G1761="GK",VLOOKUP(F1761,'[1]2018GoalKeeper Stats'!$A$2:$S$109,12,FALSE),VLOOKUP(F1761,'[1]2018Player Stats'!$A$2:$AB$830,12,FALSE))</f>
        <v>0/0</v>
      </c>
      <c r="T1761">
        <f>IF(G1761="GK",VLOOKUP(F1761,'[1]2018GoalKeeper Stats'!$A$2:$S$109,13,FALSE),VLOOKUP(F1761,'[1]2018Player Stats'!$A$2:$AB$830,13,FALSE))</f>
        <v>2</v>
      </c>
      <c r="U1761">
        <f>IF(G1761="GK",VLOOKUP(F1761,'[1]2018GoalKeeper Stats'!$A$2:$S$109,14,FALSE),VLOOKUP(F1761,'[1]2018Player Stats'!$A$2:$AB$830,14,FALSE))</f>
        <v>4</v>
      </c>
      <c r="V1761">
        <f>IF(G1761="GK",VLOOKUP(F1761,'[1]2018GoalKeeper Stats'!$A$2:$S$109,15,FALSE),VLOOKUP(F1761,'[1]2018Player Stats'!$A$2:$AB$830,15,FALSE))</f>
        <v>0.21</v>
      </c>
      <c r="W1761">
        <f>IF(G1761="GK",VLOOKUP(F1761,'[1]2018GoalKeeper Stats'!$A$2:$S$109,16,FALSE),VLOOKUP(F1761,'[1]2018Player Stats'!$A$2:$AB$830,16,FALSE))</f>
        <v>10.199999999999999</v>
      </c>
      <c r="X1761">
        <f>IF(G1761="GK",VLOOKUP(F1761,'[1]2018GoalKeeper Stats'!$A$2:$S$109,17,FALSE),VLOOKUP(F1761,'[1]2018Player Stats'!$A$2:$AB$830,17,FALSE))</f>
        <v>3</v>
      </c>
      <c r="Y1761">
        <f>IF(G1761="GK",VLOOKUP(F1761,'[1]2018GoalKeeper Stats'!$A$2:$S$109,18,FALSE),VLOOKUP(F1761,'[1]2018Player Stats'!$A$2:$AB$830,18,FALSE))</f>
        <v>3</v>
      </c>
      <c r="Z1761">
        <f>IF(G1761="GK",VLOOKUP(F1761,'[1]2018GoalKeeper Stats'!$A$2:$S$109,19,FALSE),VLOOKUP(F1761,'[1]2018Player Stats'!$A$2:$AB$830,19,FALSE))</f>
        <v>3</v>
      </c>
      <c r="AA1761">
        <f>IF(G1761="GK",VLOOKUP(F1761,'[1]2018GoalKeeper Stats'!$A$2:$S$109,20,FALSE),VLOOKUP(F1761,'[1]2018Player Stats'!$A$2:$AB$830,20,FALSE))</f>
        <v>0.21</v>
      </c>
      <c r="AB1761">
        <f>IF(G1761="GK",VLOOKUP(F1761,'[1]2018GoalKeeper Stats'!$A$2:$S$109,21,FALSE),VLOOKUP(F1761,'[1]2018Player Stats'!$A$2:$AB$830,21,FALSE))</f>
        <v>33</v>
      </c>
      <c r="AC1761">
        <f>IF(G1761="GK",VLOOKUP(F1761,'[1]2018GoalKeeper Stats'!$A$2:$S$109,2,FALSE),VLOOKUP(F1761,'[1]2018Player Stats'!$A$2:$AB$830,22,FALSE))</f>
        <v>23</v>
      </c>
      <c r="AD1761">
        <f>IF(G1761="GK",VLOOKUP(F1761,'[1]2018GoalKeeper Stats'!$A$2:$S$109,23,FALSE),VLOOKUP(F1761,'[1]2018Player Stats'!$A$2:$AB$830,23,FALSE))</f>
        <v>15</v>
      </c>
      <c r="AE1761">
        <f>IF(G1761="GK",VLOOKUP(F1761,'[1]2018GoalKeeper Stats'!$A$2:$S$109,24,FALSE),VLOOKUP(F1761,'[1]2018Player Stats'!$A$2:$AB$830,24,FALSE))</f>
        <v>4</v>
      </c>
      <c r="AF1761">
        <f>IF(G1761="GK",VLOOKUP(F1761,'[1]2018GoalKeeper Stats'!$A$2:$S$109,25,FALSE),VLOOKUP(F1761,'[1]2018Player Stats'!$A$2:$AB$830,25,FALSE))</f>
        <v>0</v>
      </c>
      <c r="AG1761">
        <f>IF(G1761="GK",VLOOKUP(F1761,'[1]2018GoalKeeper Stats'!$A$2:$S$109,26,FALSE),VLOOKUP(F1761,'[1]2018Player Stats'!$A$2:$AB$830,26,FALSE))</f>
        <v>49.15</v>
      </c>
      <c r="AH1761" s="51">
        <v>2018</v>
      </c>
      <c r="AI1761" s="51">
        <v>34</v>
      </c>
      <c r="AJ1761" s="51">
        <v>483</v>
      </c>
      <c r="AK1761" s="51">
        <v>441</v>
      </c>
      <c r="AL1761" s="51">
        <v>50</v>
      </c>
      <c r="AM1761" s="51">
        <v>43</v>
      </c>
      <c r="AN1761" s="51">
        <v>7</v>
      </c>
      <c r="AO1761" s="52">
        <v>51.99</v>
      </c>
      <c r="AP1761" s="52">
        <v>44.67</v>
      </c>
      <c r="AQ1761" s="52">
        <v>7.32</v>
      </c>
      <c r="AR1761" s="52">
        <v>-0.32</v>
      </c>
      <c r="AS1761" s="51">
        <v>57</v>
      </c>
      <c r="AT1761" s="52">
        <v>52.31</v>
      </c>
    </row>
    <row r="1762" spans="1:46">
      <c r="A1762">
        <v>2018</v>
      </c>
      <c r="B1762" t="s">
        <v>194</v>
      </c>
      <c r="C1762" t="s">
        <v>194</v>
      </c>
      <c r="D1762" t="s">
        <v>1130</v>
      </c>
      <c r="E1762" t="s">
        <v>1941</v>
      </c>
      <c r="F1762" t="str">
        <f t="shared" si="28"/>
        <v>Jefferson Savarino</v>
      </c>
      <c r="G1762" t="s">
        <v>875</v>
      </c>
      <c r="H1762" s="143">
        <v>398688</v>
      </c>
      <c r="I1762" s="143">
        <v>375000</v>
      </c>
      <c r="J1762" t="str">
        <f>IF(G1762="GK",VLOOKUP(F1762,'[1]2018GoalKeeper Stats'!$A$2:$S$109,2,FALSE),VLOOKUP(F1762,'[1]2018Player Stats'!$A$2:$AB$830,2,FALSE))</f>
        <v>RSL</v>
      </c>
      <c r="K1762">
        <f>IF(G1762="GK",VLOOKUP(F1762,'[1]2018GoalKeeper Stats'!$A$2:$S$109,4,FALSE),VLOOKUP(F1762,'[1]2018Player Stats'!$A$2:$AB$830,4,FALSE))</f>
        <v>32</v>
      </c>
      <c r="L1762">
        <f>IF(G1762="GK",VLOOKUP(F1762,'[1]2018GoalKeeper Stats'!$A$2:$S$109,5,FALSE),VLOOKUP(F1762,'[1]2018Player Stats'!$A$2:$AB$830,5,FALSE))</f>
        <v>32</v>
      </c>
      <c r="M1762">
        <f>IF(G1762="GK",VLOOKUP(F1762,'[1]2018GoalKeeper Stats'!$A$2:$S$109,6,FALSE),VLOOKUP(F1762,'[1]2018Player Stats'!$A$2:$AB$830,6,FALSE))</f>
        <v>2853</v>
      </c>
      <c r="N1762">
        <f>IF(G1762="GK",VLOOKUP(F1762,'[1]2018GoalKeeper Stats'!$A$2:$S$109,7,FALSE),VLOOKUP(F1762,'[1]2018Player Stats'!$A$2:$AB$830,7,FALSE))</f>
        <v>7</v>
      </c>
      <c r="O1762">
        <f>IF(G1762="GK",VLOOKUP(F1762,'[1]2018GoalKeeper Stats'!$A$2:$S$109,8,FALSE),VLOOKUP(F1762,'[1]2018Player Stats'!$A$2:$AB$830,8,FALSE))</f>
        <v>11</v>
      </c>
      <c r="P1762">
        <f>IF(G1762="GK",VLOOKUP(F1762,'[1]2018GoalKeeper Stats'!$A$2:$S$109,9,FALSE),VLOOKUP(F1762,'[1]2018Player Stats'!$A$2:$AB$830,9,FALSE))</f>
        <v>78</v>
      </c>
      <c r="Q1762">
        <f>IF(G1762="GK",VLOOKUP(F1762,'[1]2018GoalKeeper Stats'!$A$2:$S$109,10,FALSE),VLOOKUP(F1762,'[1]2018Player Stats'!$A$2:$AB$830,10,FALSE))</f>
        <v>31</v>
      </c>
      <c r="R1762">
        <f>IF(G1762="GK",VLOOKUP(F1762,'[1]2018GoalKeeper Stats'!$A$2:$S$109,11,FALSE),VLOOKUP(F1762,'[1]2018Player Stats'!$A$2:$AB$830,11,FALSE))</f>
        <v>3</v>
      </c>
      <c r="S1762" t="str">
        <f>IF(G1762="GK",VLOOKUP(F1762,'[1]2018GoalKeeper Stats'!$A$2:$S$109,12,FALSE),VLOOKUP(F1762,'[1]2018Player Stats'!$A$2:$AB$830,12,FALSE))</f>
        <v>0/0</v>
      </c>
      <c r="T1762">
        <f>IF(G1762="GK",VLOOKUP(F1762,'[1]2018GoalKeeper Stats'!$A$2:$S$109,13,FALSE),VLOOKUP(F1762,'[1]2018Player Stats'!$A$2:$AB$830,13,FALSE))</f>
        <v>5</v>
      </c>
      <c r="U1762">
        <f>IF(G1762="GK",VLOOKUP(F1762,'[1]2018GoalKeeper Stats'!$A$2:$S$109,14,FALSE),VLOOKUP(F1762,'[1]2018Player Stats'!$A$2:$AB$830,14,FALSE))</f>
        <v>2</v>
      </c>
      <c r="V1762">
        <f>IF(G1762="GK",VLOOKUP(F1762,'[1]2018GoalKeeper Stats'!$A$2:$S$109,15,FALSE),VLOOKUP(F1762,'[1]2018Player Stats'!$A$2:$AB$830,15,FALSE))</f>
        <v>0.22</v>
      </c>
      <c r="W1762">
        <f>IF(G1762="GK",VLOOKUP(F1762,'[1]2018GoalKeeper Stats'!$A$2:$S$109,16,FALSE),VLOOKUP(F1762,'[1]2018Player Stats'!$A$2:$AB$830,16,FALSE))</f>
        <v>9</v>
      </c>
      <c r="X1762">
        <f>IF(G1762="GK",VLOOKUP(F1762,'[1]2018GoalKeeper Stats'!$A$2:$S$109,17,FALSE),VLOOKUP(F1762,'[1]2018Player Stats'!$A$2:$AB$830,17,FALSE))</f>
        <v>1</v>
      </c>
      <c r="Y1762">
        <f>IF(G1762="GK",VLOOKUP(F1762,'[1]2018GoalKeeper Stats'!$A$2:$S$109,18,FALSE),VLOOKUP(F1762,'[1]2018Player Stats'!$A$2:$AB$830,18,FALSE))</f>
        <v>7</v>
      </c>
      <c r="Z1762">
        <f>IF(G1762="GK",VLOOKUP(F1762,'[1]2018GoalKeeper Stats'!$A$2:$S$109,19,FALSE),VLOOKUP(F1762,'[1]2018Player Stats'!$A$2:$AB$830,19,FALSE))</f>
        <v>4</v>
      </c>
      <c r="AA1762">
        <f>IF(G1762="GK",VLOOKUP(F1762,'[1]2018GoalKeeper Stats'!$A$2:$S$109,20,FALSE),VLOOKUP(F1762,'[1]2018Player Stats'!$A$2:$AB$830,20,FALSE))</f>
        <v>0.35</v>
      </c>
      <c r="AB1762">
        <f>IF(G1762="GK",VLOOKUP(F1762,'[1]2018GoalKeeper Stats'!$A$2:$S$109,21,FALSE),VLOOKUP(F1762,'[1]2018Player Stats'!$A$2:$AB$830,21,FALSE))</f>
        <v>30</v>
      </c>
      <c r="AC1762">
        <f>IF(G1762="GK",VLOOKUP(F1762,'[1]2018GoalKeeper Stats'!$A$2:$S$109,2,FALSE),VLOOKUP(F1762,'[1]2018Player Stats'!$A$2:$AB$830,22,FALSE))</f>
        <v>70</v>
      </c>
      <c r="AD1762">
        <f>IF(G1762="GK",VLOOKUP(F1762,'[1]2018GoalKeeper Stats'!$A$2:$S$109,23,FALSE),VLOOKUP(F1762,'[1]2018Player Stats'!$A$2:$AB$830,23,FALSE))</f>
        <v>18</v>
      </c>
      <c r="AE1762">
        <f>IF(G1762="GK",VLOOKUP(F1762,'[1]2018GoalKeeper Stats'!$A$2:$S$109,24,FALSE),VLOOKUP(F1762,'[1]2018Player Stats'!$A$2:$AB$830,24,FALSE))</f>
        <v>2</v>
      </c>
      <c r="AF1762">
        <f>IF(G1762="GK",VLOOKUP(F1762,'[1]2018GoalKeeper Stats'!$A$2:$S$109,25,FALSE),VLOOKUP(F1762,'[1]2018Player Stats'!$A$2:$AB$830,25,FALSE))</f>
        <v>0</v>
      </c>
      <c r="AG1762">
        <f>IF(G1762="GK",VLOOKUP(F1762,'[1]2018GoalKeeper Stats'!$A$2:$S$109,26,FALSE),VLOOKUP(F1762,'[1]2018Player Stats'!$A$2:$AB$830,26,FALSE))</f>
        <v>39.74</v>
      </c>
      <c r="AH1762" s="51">
        <v>2018</v>
      </c>
      <c r="AI1762" s="51">
        <v>34</v>
      </c>
      <c r="AJ1762" s="51">
        <v>465</v>
      </c>
      <c r="AK1762" s="51">
        <v>446</v>
      </c>
      <c r="AL1762" s="51">
        <v>55</v>
      </c>
      <c r="AM1762" s="51">
        <v>57</v>
      </c>
      <c r="AN1762" s="51">
        <v>-2</v>
      </c>
      <c r="AO1762" s="52">
        <v>47.22</v>
      </c>
      <c r="AP1762" s="52">
        <v>55.12</v>
      </c>
      <c r="AQ1762" s="52">
        <v>-7.9</v>
      </c>
      <c r="AR1762" s="52">
        <v>5.9</v>
      </c>
      <c r="AS1762" s="51">
        <v>49</v>
      </c>
      <c r="AT1762" s="52">
        <v>40.909999999999997</v>
      </c>
    </row>
    <row r="1763" spans="1:46">
      <c r="A1763">
        <v>2018</v>
      </c>
      <c r="B1763" t="s">
        <v>211</v>
      </c>
      <c r="C1763" t="s">
        <v>173</v>
      </c>
      <c r="D1763" t="s">
        <v>1016</v>
      </c>
      <c r="E1763" t="s">
        <v>1755</v>
      </c>
      <c r="F1763" t="str">
        <f t="shared" si="28"/>
        <v>Ronald Matarrita</v>
      </c>
      <c r="G1763" t="s">
        <v>893</v>
      </c>
      <c r="H1763" s="143">
        <v>395000</v>
      </c>
      <c r="I1763" s="143">
        <v>275000</v>
      </c>
      <c r="J1763" t="str">
        <f>IF(G1763="GK",VLOOKUP(F1763,'[1]2018GoalKeeper Stats'!$A$2:$S$109,2,FALSE),VLOOKUP(F1763,'[1]2018Player Stats'!$A$2:$AB$830,2,FALSE))</f>
        <v>NYC</v>
      </c>
      <c r="K1763">
        <f>IF(G1763="GK",VLOOKUP(F1763,'[1]2018GoalKeeper Stats'!$A$2:$S$109,4,FALSE),VLOOKUP(F1763,'[1]2018Player Stats'!$A$2:$AB$830,4,FALSE))</f>
        <v>24</v>
      </c>
      <c r="L1763">
        <f>IF(G1763="GK",VLOOKUP(F1763,'[1]2018GoalKeeper Stats'!$A$2:$S$109,5,FALSE),VLOOKUP(F1763,'[1]2018Player Stats'!$A$2:$AB$830,5,FALSE))</f>
        <v>15</v>
      </c>
      <c r="M1763">
        <f>IF(G1763="GK",VLOOKUP(F1763,'[1]2018GoalKeeper Stats'!$A$2:$S$109,6,FALSE),VLOOKUP(F1763,'[1]2018Player Stats'!$A$2:$AB$830,6,FALSE))</f>
        <v>1367</v>
      </c>
      <c r="N1763">
        <f>IF(G1763="GK",VLOOKUP(F1763,'[1]2018GoalKeeper Stats'!$A$2:$S$109,7,FALSE),VLOOKUP(F1763,'[1]2018Player Stats'!$A$2:$AB$830,7,FALSE))</f>
        <v>2</v>
      </c>
      <c r="O1763">
        <f>IF(G1763="GK",VLOOKUP(F1763,'[1]2018GoalKeeper Stats'!$A$2:$S$109,8,FALSE),VLOOKUP(F1763,'[1]2018Player Stats'!$A$2:$AB$830,8,FALSE))</f>
        <v>2</v>
      </c>
      <c r="P1763">
        <f>IF(G1763="GK",VLOOKUP(F1763,'[1]2018GoalKeeper Stats'!$A$2:$S$109,9,FALSE),VLOOKUP(F1763,'[1]2018Player Stats'!$A$2:$AB$830,9,FALSE))</f>
        <v>24</v>
      </c>
      <c r="Q1763">
        <f>IF(G1763="GK",VLOOKUP(F1763,'[1]2018GoalKeeper Stats'!$A$2:$S$109,10,FALSE),VLOOKUP(F1763,'[1]2018Player Stats'!$A$2:$AB$830,10,FALSE))</f>
        <v>12</v>
      </c>
      <c r="R1763">
        <f>IF(G1763="GK",VLOOKUP(F1763,'[1]2018GoalKeeper Stats'!$A$2:$S$109,11,FALSE),VLOOKUP(F1763,'[1]2018Player Stats'!$A$2:$AB$830,11,FALSE))</f>
        <v>0</v>
      </c>
      <c r="S1763" t="str">
        <f>IF(G1763="GK",VLOOKUP(F1763,'[1]2018GoalKeeper Stats'!$A$2:$S$109,12,FALSE),VLOOKUP(F1763,'[1]2018Player Stats'!$A$2:$AB$830,12,FALSE))</f>
        <v>0/0</v>
      </c>
      <c r="T1763">
        <f>IF(G1763="GK",VLOOKUP(F1763,'[1]2018GoalKeeper Stats'!$A$2:$S$109,13,FALSE),VLOOKUP(F1763,'[1]2018Player Stats'!$A$2:$AB$830,13,FALSE))</f>
        <v>2</v>
      </c>
      <c r="U1763">
        <f>IF(G1763="GK",VLOOKUP(F1763,'[1]2018GoalKeeper Stats'!$A$2:$S$109,14,FALSE),VLOOKUP(F1763,'[1]2018Player Stats'!$A$2:$AB$830,14,FALSE))</f>
        <v>0</v>
      </c>
      <c r="V1763">
        <f>IF(G1763="GK",VLOOKUP(F1763,'[1]2018GoalKeeper Stats'!$A$2:$S$109,15,FALSE),VLOOKUP(F1763,'[1]2018Player Stats'!$A$2:$AB$830,15,FALSE))</f>
        <v>0.13</v>
      </c>
      <c r="W1763">
        <f>IF(G1763="GK",VLOOKUP(F1763,'[1]2018GoalKeeper Stats'!$A$2:$S$109,16,FALSE),VLOOKUP(F1763,'[1]2018Player Stats'!$A$2:$AB$830,16,FALSE))</f>
        <v>8.3000000000000007</v>
      </c>
      <c r="X1763">
        <f>IF(G1763="GK",VLOOKUP(F1763,'[1]2018GoalKeeper Stats'!$A$2:$S$109,17,FALSE),VLOOKUP(F1763,'[1]2018Player Stats'!$A$2:$AB$830,17,FALSE))</f>
        <v>0</v>
      </c>
      <c r="Y1763">
        <f>IF(G1763="GK",VLOOKUP(F1763,'[1]2018GoalKeeper Stats'!$A$2:$S$109,18,FALSE),VLOOKUP(F1763,'[1]2018Player Stats'!$A$2:$AB$830,18,FALSE))</f>
        <v>2</v>
      </c>
      <c r="Z1763">
        <f>IF(G1763="GK",VLOOKUP(F1763,'[1]2018GoalKeeper Stats'!$A$2:$S$109,19,FALSE),VLOOKUP(F1763,'[1]2018Player Stats'!$A$2:$AB$830,19,FALSE))</f>
        <v>0</v>
      </c>
      <c r="AA1763">
        <f>IF(G1763="GK",VLOOKUP(F1763,'[1]2018GoalKeeper Stats'!$A$2:$S$109,20,FALSE),VLOOKUP(F1763,'[1]2018Player Stats'!$A$2:$AB$830,20,FALSE))</f>
        <v>0.13</v>
      </c>
      <c r="AB1763">
        <f>IF(G1763="GK",VLOOKUP(F1763,'[1]2018GoalKeeper Stats'!$A$2:$S$109,21,FALSE),VLOOKUP(F1763,'[1]2018Player Stats'!$A$2:$AB$830,21,FALSE))</f>
        <v>26</v>
      </c>
      <c r="AC1763">
        <f>IF(G1763="GK",VLOOKUP(F1763,'[1]2018GoalKeeper Stats'!$A$2:$S$109,2,FALSE),VLOOKUP(F1763,'[1]2018Player Stats'!$A$2:$AB$830,22,FALSE))</f>
        <v>3</v>
      </c>
      <c r="AD1763">
        <f>IF(G1763="GK",VLOOKUP(F1763,'[1]2018GoalKeeper Stats'!$A$2:$S$109,23,FALSE),VLOOKUP(F1763,'[1]2018Player Stats'!$A$2:$AB$830,23,FALSE))</f>
        <v>4</v>
      </c>
      <c r="AE1763">
        <f>IF(G1763="GK",VLOOKUP(F1763,'[1]2018GoalKeeper Stats'!$A$2:$S$109,24,FALSE),VLOOKUP(F1763,'[1]2018Player Stats'!$A$2:$AB$830,24,FALSE))</f>
        <v>4</v>
      </c>
      <c r="AF1763">
        <f>IF(G1763="GK",VLOOKUP(F1763,'[1]2018GoalKeeper Stats'!$A$2:$S$109,25,FALSE),VLOOKUP(F1763,'[1]2018Player Stats'!$A$2:$AB$830,25,FALSE))</f>
        <v>1</v>
      </c>
      <c r="AG1763">
        <f>IF(G1763="GK",VLOOKUP(F1763,'[1]2018GoalKeeper Stats'!$A$2:$S$109,26,FALSE),VLOOKUP(F1763,'[1]2018Player Stats'!$A$2:$AB$830,26,FALSE))</f>
        <v>50</v>
      </c>
      <c r="AH1763" s="51">
        <v>2018</v>
      </c>
      <c r="AI1763" s="51">
        <v>34</v>
      </c>
      <c r="AJ1763" s="51">
        <v>533</v>
      </c>
      <c r="AK1763" s="51">
        <v>420</v>
      </c>
      <c r="AL1763" s="51">
        <v>57</v>
      </c>
      <c r="AM1763" s="51">
        <v>44</v>
      </c>
      <c r="AN1763" s="51">
        <v>13</v>
      </c>
      <c r="AO1763" s="52">
        <v>56.43</v>
      </c>
      <c r="AP1763" s="52">
        <v>44.16</v>
      </c>
      <c r="AQ1763" s="52">
        <v>12.27</v>
      </c>
      <c r="AR1763" s="52">
        <v>0.73</v>
      </c>
      <c r="AS1763" s="51">
        <v>56</v>
      </c>
      <c r="AT1763" s="52">
        <v>54.42</v>
      </c>
    </row>
    <row r="1764" spans="1:46">
      <c r="A1764">
        <v>2018</v>
      </c>
      <c r="B1764" t="s">
        <v>205</v>
      </c>
      <c r="C1764" t="s">
        <v>971</v>
      </c>
      <c r="D1764" t="s">
        <v>1138</v>
      </c>
      <c r="E1764" t="s">
        <v>1947</v>
      </c>
      <c r="F1764" t="str">
        <f t="shared" si="28"/>
        <v>Anibal Chala</v>
      </c>
      <c r="G1764" t="s">
        <v>893</v>
      </c>
      <c r="H1764" s="143">
        <v>383000</v>
      </c>
      <c r="I1764" s="143">
        <v>300000</v>
      </c>
      <c r="J1764" t="str">
        <f>IF(G1764="GK",VLOOKUP(F1764,'[1]2018GoalKeeper Stats'!$A$2:$S$109,2,FALSE),VLOOKUP(F1764,'[1]2018Player Stats'!$A$2:$AB$830,2,FALSE))</f>
        <v>DAL</v>
      </c>
      <c r="K1764">
        <f>IF(G1764="GK",VLOOKUP(F1764,'[1]2018GoalKeeper Stats'!$A$2:$S$109,4,FALSE),VLOOKUP(F1764,'[1]2018Player Stats'!$A$2:$AB$830,4,FALSE))</f>
        <v>0</v>
      </c>
      <c r="L1764">
        <f>IF(G1764="GK",VLOOKUP(F1764,'[1]2018GoalKeeper Stats'!$A$2:$S$109,5,FALSE),VLOOKUP(F1764,'[1]2018Player Stats'!$A$2:$AB$830,5,FALSE))</f>
        <v>0</v>
      </c>
      <c r="M1764">
        <f>IF(G1764="GK",VLOOKUP(F1764,'[1]2018GoalKeeper Stats'!$A$2:$S$109,6,FALSE),VLOOKUP(F1764,'[1]2018Player Stats'!$A$2:$AB$830,6,FALSE))</f>
        <v>0</v>
      </c>
      <c r="N1764">
        <f>IF(G1764="GK",VLOOKUP(F1764,'[1]2018GoalKeeper Stats'!$A$2:$S$109,7,FALSE),VLOOKUP(F1764,'[1]2018Player Stats'!$A$2:$AB$830,7,FALSE))</f>
        <v>0</v>
      </c>
      <c r="O1764">
        <f>IF(G1764="GK",VLOOKUP(F1764,'[1]2018GoalKeeper Stats'!$A$2:$S$109,8,FALSE),VLOOKUP(F1764,'[1]2018Player Stats'!$A$2:$AB$830,8,FALSE))</f>
        <v>0</v>
      </c>
      <c r="P1764">
        <f>IF(G1764="GK",VLOOKUP(F1764,'[1]2018GoalKeeper Stats'!$A$2:$S$109,9,FALSE),VLOOKUP(F1764,'[1]2018Player Stats'!$A$2:$AB$830,9,FALSE))</f>
        <v>0</v>
      </c>
      <c r="Q1764">
        <f>IF(G1764="GK",VLOOKUP(F1764,'[1]2018GoalKeeper Stats'!$A$2:$S$109,10,FALSE),VLOOKUP(F1764,'[1]2018Player Stats'!$A$2:$AB$830,10,FALSE))</f>
        <v>0</v>
      </c>
      <c r="R1764">
        <f>IF(G1764="GK",VLOOKUP(F1764,'[1]2018GoalKeeper Stats'!$A$2:$S$109,11,FALSE),VLOOKUP(F1764,'[1]2018Player Stats'!$A$2:$AB$830,11,FALSE))</f>
        <v>0</v>
      </c>
      <c r="S1764" t="str">
        <f>IF(G1764="GK",VLOOKUP(F1764,'[1]2018GoalKeeper Stats'!$A$2:$S$109,12,FALSE),VLOOKUP(F1764,'[1]2018Player Stats'!$A$2:$AB$830,12,FALSE))</f>
        <v>0/0</v>
      </c>
      <c r="T1764">
        <f>IF(G1764="GK",VLOOKUP(F1764,'[1]2018GoalKeeper Stats'!$A$2:$S$109,13,FALSE),VLOOKUP(F1764,'[1]2018Player Stats'!$A$2:$AB$830,13,FALSE))</f>
        <v>0</v>
      </c>
      <c r="U1764">
        <f>IF(G1764="GK",VLOOKUP(F1764,'[1]2018GoalKeeper Stats'!$A$2:$S$109,14,FALSE),VLOOKUP(F1764,'[1]2018Player Stats'!$A$2:$AB$830,14,FALSE))</f>
        <v>0</v>
      </c>
      <c r="V1764">
        <f>IF(G1764="GK",VLOOKUP(F1764,'[1]2018GoalKeeper Stats'!$A$2:$S$109,15,FALSE),VLOOKUP(F1764,'[1]2018Player Stats'!$A$2:$AB$830,15,FALSE))</f>
        <v>0</v>
      </c>
      <c r="W1764">
        <f>IF(G1764="GK",VLOOKUP(F1764,'[1]2018GoalKeeper Stats'!$A$2:$S$109,16,FALSE),VLOOKUP(F1764,'[1]2018Player Stats'!$A$2:$AB$830,16,FALSE))</f>
        <v>0</v>
      </c>
      <c r="X1764">
        <f>IF(G1764="GK",VLOOKUP(F1764,'[1]2018GoalKeeper Stats'!$A$2:$S$109,17,FALSE),VLOOKUP(F1764,'[1]2018Player Stats'!$A$2:$AB$830,17,FALSE))</f>
        <v>0</v>
      </c>
      <c r="Y1764">
        <f>IF(G1764="GK",VLOOKUP(F1764,'[1]2018GoalKeeper Stats'!$A$2:$S$109,18,FALSE),VLOOKUP(F1764,'[1]2018Player Stats'!$A$2:$AB$830,18,FALSE))</f>
        <v>0</v>
      </c>
      <c r="Z1764">
        <f>IF(G1764="GK",VLOOKUP(F1764,'[1]2018GoalKeeper Stats'!$A$2:$S$109,19,FALSE),VLOOKUP(F1764,'[1]2018Player Stats'!$A$2:$AB$830,19,FALSE))</f>
        <v>0</v>
      </c>
      <c r="AA1764">
        <f>IF(G1764="GK",VLOOKUP(F1764,'[1]2018GoalKeeper Stats'!$A$2:$S$109,20,FALSE),VLOOKUP(F1764,'[1]2018Player Stats'!$A$2:$AB$830,20,FALSE))</f>
        <v>0</v>
      </c>
      <c r="AB1764">
        <f>IF(G1764="GK",VLOOKUP(F1764,'[1]2018GoalKeeper Stats'!$A$2:$S$109,21,FALSE),VLOOKUP(F1764,'[1]2018Player Stats'!$A$2:$AB$830,21,FALSE))</f>
        <v>0</v>
      </c>
      <c r="AC1764">
        <f>IF(G1764="GK",VLOOKUP(F1764,'[1]2018GoalKeeper Stats'!$A$2:$S$109,2,FALSE),VLOOKUP(F1764,'[1]2018Player Stats'!$A$2:$AB$830,22,FALSE))</f>
        <v>0</v>
      </c>
      <c r="AD1764">
        <f>IF(G1764="GK",VLOOKUP(F1764,'[1]2018GoalKeeper Stats'!$A$2:$S$109,23,FALSE),VLOOKUP(F1764,'[1]2018Player Stats'!$A$2:$AB$830,23,FALSE))</f>
        <v>0</v>
      </c>
      <c r="AE1764">
        <f>IF(G1764="GK",VLOOKUP(F1764,'[1]2018GoalKeeper Stats'!$A$2:$S$109,24,FALSE),VLOOKUP(F1764,'[1]2018Player Stats'!$A$2:$AB$830,24,FALSE))</f>
        <v>0</v>
      </c>
      <c r="AF1764">
        <f>IF(G1764="GK",VLOOKUP(F1764,'[1]2018GoalKeeper Stats'!$A$2:$S$109,25,FALSE),VLOOKUP(F1764,'[1]2018Player Stats'!$A$2:$AB$830,25,FALSE))</f>
        <v>0</v>
      </c>
      <c r="AG1764">
        <f>IF(G1764="GK",VLOOKUP(F1764,'[1]2018GoalKeeper Stats'!$A$2:$S$109,26,FALSE),VLOOKUP(F1764,'[1]2018Player Stats'!$A$2:$AB$830,26,FALSE))</f>
        <v>0</v>
      </c>
      <c r="AH1764" s="51">
        <v>2018</v>
      </c>
      <c r="AI1764" s="51">
        <v>34</v>
      </c>
      <c r="AJ1764" s="51">
        <v>483</v>
      </c>
      <c r="AK1764" s="51">
        <v>441</v>
      </c>
      <c r="AL1764" s="51">
        <v>50</v>
      </c>
      <c r="AM1764" s="51">
        <v>43</v>
      </c>
      <c r="AN1764" s="51">
        <v>7</v>
      </c>
      <c r="AO1764" s="52">
        <v>51.99</v>
      </c>
      <c r="AP1764" s="52">
        <v>44.67</v>
      </c>
      <c r="AQ1764" s="52">
        <v>7.32</v>
      </c>
      <c r="AR1764" s="52">
        <v>-0.32</v>
      </c>
      <c r="AS1764" s="51">
        <v>57</v>
      </c>
      <c r="AT1764" s="52">
        <v>52.31</v>
      </c>
    </row>
    <row r="1765" spans="1:46">
      <c r="A1765">
        <v>2018</v>
      </c>
      <c r="B1765" t="s">
        <v>211</v>
      </c>
      <c r="C1765" t="s">
        <v>173</v>
      </c>
      <c r="D1765" t="s">
        <v>2215</v>
      </c>
      <c r="E1765" t="s">
        <v>2216</v>
      </c>
      <c r="F1765" t="str">
        <f t="shared" si="28"/>
        <v>Ebenezer Ofori</v>
      </c>
      <c r="G1765" t="s">
        <v>860</v>
      </c>
      <c r="H1765" s="143">
        <v>381250</v>
      </c>
      <c r="I1765" s="143">
        <v>325000</v>
      </c>
      <c r="J1765" t="str">
        <f>IF(G1765="GK",VLOOKUP(F1765,'[1]2018GoalKeeper Stats'!$A$2:$S$109,2,FALSE),VLOOKUP(F1765,'[1]2018Player Stats'!$A$2:$AB$830,2,FALSE))</f>
        <v>NYC</v>
      </c>
      <c r="K1765">
        <f>IF(G1765="GK",VLOOKUP(F1765,'[1]2018GoalKeeper Stats'!$A$2:$S$109,4,FALSE),VLOOKUP(F1765,'[1]2018Player Stats'!$A$2:$AB$830,4,FALSE))</f>
        <v>27</v>
      </c>
      <c r="L1765">
        <f>IF(G1765="GK",VLOOKUP(F1765,'[1]2018GoalKeeper Stats'!$A$2:$S$109,5,FALSE),VLOOKUP(F1765,'[1]2018Player Stats'!$A$2:$AB$830,5,FALSE))</f>
        <v>21</v>
      </c>
      <c r="M1765">
        <f>IF(G1765="GK",VLOOKUP(F1765,'[1]2018GoalKeeper Stats'!$A$2:$S$109,6,FALSE),VLOOKUP(F1765,'[1]2018Player Stats'!$A$2:$AB$830,6,FALSE))</f>
        <v>1895</v>
      </c>
      <c r="N1765">
        <f>IF(G1765="GK",VLOOKUP(F1765,'[1]2018GoalKeeper Stats'!$A$2:$S$109,7,FALSE),VLOOKUP(F1765,'[1]2018Player Stats'!$A$2:$AB$830,7,FALSE))</f>
        <v>1</v>
      </c>
      <c r="O1765">
        <f>IF(G1765="GK",VLOOKUP(F1765,'[1]2018GoalKeeper Stats'!$A$2:$S$109,8,FALSE),VLOOKUP(F1765,'[1]2018Player Stats'!$A$2:$AB$830,8,FALSE))</f>
        <v>0</v>
      </c>
      <c r="P1765">
        <f>IF(G1765="GK",VLOOKUP(F1765,'[1]2018GoalKeeper Stats'!$A$2:$S$109,9,FALSE),VLOOKUP(F1765,'[1]2018Player Stats'!$A$2:$AB$830,9,FALSE))</f>
        <v>7</v>
      </c>
      <c r="Q1765">
        <f>IF(G1765="GK",VLOOKUP(F1765,'[1]2018GoalKeeper Stats'!$A$2:$S$109,10,FALSE),VLOOKUP(F1765,'[1]2018Player Stats'!$A$2:$AB$830,10,FALSE))</f>
        <v>2</v>
      </c>
      <c r="R1765">
        <f>IF(G1765="GK",VLOOKUP(F1765,'[1]2018GoalKeeper Stats'!$A$2:$S$109,11,FALSE),VLOOKUP(F1765,'[1]2018Player Stats'!$A$2:$AB$830,11,FALSE))</f>
        <v>0</v>
      </c>
      <c r="S1765" t="str">
        <f>IF(G1765="GK",VLOOKUP(F1765,'[1]2018GoalKeeper Stats'!$A$2:$S$109,12,FALSE),VLOOKUP(F1765,'[1]2018Player Stats'!$A$2:$AB$830,12,FALSE))</f>
        <v>0/0</v>
      </c>
      <c r="T1765">
        <f>IF(G1765="GK",VLOOKUP(F1765,'[1]2018GoalKeeper Stats'!$A$2:$S$109,13,FALSE),VLOOKUP(F1765,'[1]2018Player Stats'!$A$2:$AB$830,13,FALSE))</f>
        <v>1</v>
      </c>
      <c r="U1765">
        <f>IF(G1765="GK",VLOOKUP(F1765,'[1]2018GoalKeeper Stats'!$A$2:$S$109,14,FALSE),VLOOKUP(F1765,'[1]2018Player Stats'!$A$2:$AB$830,14,FALSE))</f>
        <v>0</v>
      </c>
      <c r="V1765">
        <f>IF(G1765="GK",VLOOKUP(F1765,'[1]2018GoalKeeper Stats'!$A$2:$S$109,15,FALSE),VLOOKUP(F1765,'[1]2018Player Stats'!$A$2:$AB$830,15,FALSE))</f>
        <v>0.05</v>
      </c>
      <c r="W1765">
        <f>IF(G1765="GK",VLOOKUP(F1765,'[1]2018GoalKeeper Stats'!$A$2:$S$109,16,FALSE),VLOOKUP(F1765,'[1]2018Player Stats'!$A$2:$AB$830,16,FALSE))</f>
        <v>14.3</v>
      </c>
      <c r="X1765">
        <f>IF(G1765="GK",VLOOKUP(F1765,'[1]2018GoalKeeper Stats'!$A$2:$S$109,17,FALSE),VLOOKUP(F1765,'[1]2018Player Stats'!$A$2:$AB$830,17,FALSE))</f>
        <v>0</v>
      </c>
      <c r="Y1765">
        <f>IF(G1765="GK",VLOOKUP(F1765,'[1]2018GoalKeeper Stats'!$A$2:$S$109,18,FALSE),VLOOKUP(F1765,'[1]2018Player Stats'!$A$2:$AB$830,18,FALSE))</f>
        <v>0</v>
      </c>
      <c r="Z1765">
        <f>IF(G1765="GK",VLOOKUP(F1765,'[1]2018GoalKeeper Stats'!$A$2:$S$109,19,FALSE),VLOOKUP(F1765,'[1]2018Player Stats'!$A$2:$AB$830,19,FALSE))</f>
        <v>0</v>
      </c>
      <c r="AA1765">
        <f>IF(G1765="GK",VLOOKUP(F1765,'[1]2018GoalKeeper Stats'!$A$2:$S$109,20,FALSE),VLOOKUP(F1765,'[1]2018Player Stats'!$A$2:$AB$830,20,FALSE))</f>
        <v>0</v>
      </c>
      <c r="AB1765">
        <f>IF(G1765="GK",VLOOKUP(F1765,'[1]2018GoalKeeper Stats'!$A$2:$S$109,21,FALSE),VLOOKUP(F1765,'[1]2018Player Stats'!$A$2:$AB$830,21,FALSE))</f>
        <v>36</v>
      </c>
      <c r="AC1765">
        <f>IF(G1765="GK",VLOOKUP(F1765,'[1]2018GoalKeeper Stats'!$A$2:$S$109,2,FALSE),VLOOKUP(F1765,'[1]2018Player Stats'!$A$2:$AB$830,22,FALSE))</f>
        <v>8</v>
      </c>
      <c r="AD1765">
        <f>IF(G1765="GK",VLOOKUP(F1765,'[1]2018GoalKeeper Stats'!$A$2:$S$109,23,FALSE),VLOOKUP(F1765,'[1]2018Player Stats'!$A$2:$AB$830,23,FALSE))</f>
        <v>0</v>
      </c>
      <c r="AE1765">
        <f>IF(G1765="GK",VLOOKUP(F1765,'[1]2018GoalKeeper Stats'!$A$2:$S$109,24,FALSE),VLOOKUP(F1765,'[1]2018Player Stats'!$A$2:$AB$830,24,FALSE))</f>
        <v>3</v>
      </c>
      <c r="AF1765">
        <f>IF(G1765="GK",VLOOKUP(F1765,'[1]2018GoalKeeper Stats'!$A$2:$S$109,25,FALSE),VLOOKUP(F1765,'[1]2018Player Stats'!$A$2:$AB$830,25,FALSE))</f>
        <v>1</v>
      </c>
      <c r="AG1765">
        <f>IF(G1765="GK",VLOOKUP(F1765,'[1]2018GoalKeeper Stats'!$A$2:$S$109,26,FALSE),VLOOKUP(F1765,'[1]2018Player Stats'!$A$2:$AB$830,26,FALSE))</f>
        <v>28.57</v>
      </c>
      <c r="AH1765" s="51">
        <v>2018</v>
      </c>
      <c r="AI1765" s="51">
        <v>34</v>
      </c>
      <c r="AJ1765" s="51">
        <v>533</v>
      </c>
      <c r="AK1765" s="51">
        <v>420</v>
      </c>
      <c r="AL1765" s="51">
        <v>57</v>
      </c>
      <c r="AM1765" s="51">
        <v>44</v>
      </c>
      <c r="AN1765" s="51">
        <v>13</v>
      </c>
      <c r="AO1765" s="52">
        <v>56.43</v>
      </c>
      <c r="AP1765" s="52">
        <v>44.16</v>
      </c>
      <c r="AQ1765" s="52">
        <v>12.27</v>
      </c>
      <c r="AR1765" s="52">
        <v>0.73</v>
      </c>
      <c r="AS1765" s="51">
        <v>56</v>
      </c>
      <c r="AT1765" s="52">
        <v>54.42</v>
      </c>
    </row>
    <row r="1766" spans="1:46">
      <c r="A1766">
        <v>2018</v>
      </c>
      <c r="B1766" t="s">
        <v>1914</v>
      </c>
      <c r="C1766" t="s">
        <v>1915</v>
      </c>
      <c r="D1766" t="s">
        <v>1272</v>
      </c>
      <c r="E1766" t="s">
        <v>1273</v>
      </c>
      <c r="F1766" t="str">
        <f t="shared" si="28"/>
        <v>Ethan Finlay</v>
      </c>
      <c r="G1766" t="s">
        <v>860</v>
      </c>
      <c r="H1766" s="143">
        <v>375000</v>
      </c>
      <c r="I1766" s="143">
        <v>375000</v>
      </c>
      <c r="J1766" t="str">
        <f>IF(G1766="GK",VLOOKUP(F1766,'[1]2018GoalKeeper Stats'!$A$2:$S$109,2,FALSE),VLOOKUP(F1766,'[1]2018Player Stats'!$A$2:$AB$830,2,FALSE))</f>
        <v>MIN</v>
      </c>
      <c r="K1766">
        <f>IF(G1766="GK",VLOOKUP(F1766,'[1]2018GoalKeeper Stats'!$A$2:$S$109,4,FALSE),VLOOKUP(F1766,'[1]2018Player Stats'!$A$2:$AB$830,4,FALSE))</f>
        <v>7</v>
      </c>
      <c r="L1766">
        <f>IF(G1766="GK",VLOOKUP(F1766,'[1]2018GoalKeeper Stats'!$A$2:$S$109,5,FALSE),VLOOKUP(F1766,'[1]2018Player Stats'!$A$2:$AB$830,5,FALSE))</f>
        <v>7</v>
      </c>
      <c r="M1766">
        <f>IF(G1766="GK",VLOOKUP(F1766,'[1]2018GoalKeeper Stats'!$A$2:$S$109,6,FALSE),VLOOKUP(F1766,'[1]2018Player Stats'!$A$2:$AB$830,6,FALSE))</f>
        <v>570</v>
      </c>
      <c r="N1766">
        <f>IF(G1766="GK",VLOOKUP(F1766,'[1]2018GoalKeeper Stats'!$A$2:$S$109,7,FALSE),VLOOKUP(F1766,'[1]2018Player Stats'!$A$2:$AB$830,7,FALSE))</f>
        <v>2</v>
      </c>
      <c r="O1766">
        <f>IF(G1766="GK",VLOOKUP(F1766,'[1]2018GoalKeeper Stats'!$A$2:$S$109,8,FALSE),VLOOKUP(F1766,'[1]2018Player Stats'!$A$2:$AB$830,8,FALSE))</f>
        <v>1</v>
      </c>
      <c r="P1766">
        <f>IF(G1766="GK",VLOOKUP(F1766,'[1]2018GoalKeeper Stats'!$A$2:$S$109,9,FALSE),VLOOKUP(F1766,'[1]2018Player Stats'!$A$2:$AB$830,9,FALSE))</f>
        <v>10</v>
      </c>
      <c r="Q1766">
        <f>IF(G1766="GK",VLOOKUP(F1766,'[1]2018GoalKeeper Stats'!$A$2:$S$109,10,FALSE),VLOOKUP(F1766,'[1]2018Player Stats'!$A$2:$AB$830,10,FALSE))</f>
        <v>5</v>
      </c>
      <c r="R1766">
        <f>IF(G1766="GK",VLOOKUP(F1766,'[1]2018GoalKeeper Stats'!$A$2:$S$109,11,FALSE),VLOOKUP(F1766,'[1]2018Player Stats'!$A$2:$AB$830,11,FALSE))</f>
        <v>1</v>
      </c>
      <c r="S1766" t="str">
        <f>IF(G1766="GK",VLOOKUP(F1766,'[1]2018GoalKeeper Stats'!$A$2:$S$109,12,FALSE),VLOOKUP(F1766,'[1]2018Player Stats'!$A$2:$AB$830,12,FALSE))</f>
        <v>0/0</v>
      </c>
      <c r="T1766">
        <f>IF(G1766="GK",VLOOKUP(F1766,'[1]2018GoalKeeper Stats'!$A$2:$S$109,13,FALSE),VLOOKUP(F1766,'[1]2018Player Stats'!$A$2:$AB$830,13,FALSE))</f>
        <v>0</v>
      </c>
      <c r="U1766">
        <f>IF(G1766="GK",VLOOKUP(F1766,'[1]2018GoalKeeper Stats'!$A$2:$S$109,14,FALSE),VLOOKUP(F1766,'[1]2018Player Stats'!$A$2:$AB$830,14,FALSE))</f>
        <v>2</v>
      </c>
      <c r="V1766">
        <f>IF(G1766="GK",VLOOKUP(F1766,'[1]2018GoalKeeper Stats'!$A$2:$S$109,15,FALSE),VLOOKUP(F1766,'[1]2018Player Stats'!$A$2:$AB$830,15,FALSE))</f>
        <v>0.32</v>
      </c>
      <c r="W1766">
        <f>IF(G1766="GK",VLOOKUP(F1766,'[1]2018GoalKeeper Stats'!$A$2:$S$109,16,FALSE),VLOOKUP(F1766,'[1]2018Player Stats'!$A$2:$AB$830,16,FALSE))</f>
        <v>20</v>
      </c>
      <c r="X1766">
        <f>IF(G1766="GK",VLOOKUP(F1766,'[1]2018GoalKeeper Stats'!$A$2:$S$109,17,FALSE),VLOOKUP(F1766,'[1]2018Player Stats'!$A$2:$AB$830,17,FALSE))</f>
        <v>1</v>
      </c>
      <c r="Y1766">
        <f>IF(G1766="GK",VLOOKUP(F1766,'[1]2018GoalKeeper Stats'!$A$2:$S$109,18,FALSE),VLOOKUP(F1766,'[1]2018Player Stats'!$A$2:$AB$830,18,FALSE))</f>
        <v>1</v>
      </c>
      <c r="Z1766">
        <f>IF(G1766="GK",VLOOKUP(F1766,'[1]2018GoalKeeper Stats'!$A$2:$S$109,19,FALSE),VLOOKUP(F1766,'[1]2018Player Stats'!$A$2:$AB$830,19,FALSE))</f>
        <v>0</v>
      </c>
      <c r="AA1766">
        <f>IF(G1766="GK",VLOOKUP(F1766,'[1]2018GoalKeeper Stats'!$A$2:$S$109,20,FALSE),VLOOKUP(F1766,'[1]2018Player Stats'!$A$2:$AB$830,20,FALSE))</f>
        <v>0.16</v>
      </c>
      <c r="AB1766">
        <f>IF(G1766="GK",VLOOKUP(F1766,'[1]2018GoalKeeper Stats'!$A$2:$S$109,21,FALSE),VLOOKUP(F1766,'[1]2018Player Stats'!$A$2:$AB$830,21,FALSE))</f>
        <v>8</v>
      </c>
      <c r="AC1766">
        <f>IF(G1766="GK",VLOOKUP(F1766,'[1]2018GoalKeeper Stats'!$A$2:$S$109,2,FALSE),VLOOKUP(F1766,'[1]2018Player Stats'!$A$2:$AB$830,22,FALSE))</f>
        <v>8</v>
      </c>
      <c r="AD1766">
        <f>IF(G1766="GK",VLOOKUP(F1766,'[1]2018GoalKeeper Stats'!$A$2:$S$109,23,FALSE),VLOOKUP(F1766,'[1]2018Player Stats'!$A$2:$AB$830,23,FALSE))</f>
        <v>3</v>
      </c>
      <c r="AE1766">
        <f>IF(G1766="GK",VLOOKUP(F1766,'[1]2018GoalKeeper Stats'!$A$2:$S$109,24,FALSE),VLOOKUP(F1766,'[1]2018Player Stats'!$A$2:$AB$830,24,FALSE))</f>
        <v>1</v>
      </c>
      <c r="AF1766">
        <f>IF(G1766="GK",VLOOKUP(F1766,'[1]2018GoalKeeper Stats'!$A$2:$S$109,25,FALSE),VLOOKUP(F1766,'[1]2018Player Stats'!$A$2:$AB$830,25,FALSE))</f>
        <v>0</v>
      </c>
      <c r="AG1766">
        <f>IF(G1766="GK",VLOOKUP(F1766,'[1]2018GoalKeeper Stats'!$A$2:$S$109,26,FALSE),VLOOKUP(F1766,'[1]2018Player Stats'!$A$2:$AB$830,26,FALSE))</f>
        <v>50</v>
      </c>
      <c r="AH1766" s="51">
        <v>2018</v>
      </c>
      <c r="AI1766" s="51">
        <v>34</v>
      </c>
      <c r="AJ1766" s="51">
        <v>376</v>
      </c>
      <c r="AK1766" s="51">
        <v>550</v>
      </c>
      <c r="AL1766" s="51">
        <v>48</v>
      </c>
      <c r="AM1766" s="51">
        <v>70</v>
      </c>
      <c r="AN1766" s="51">
        <v>-22</v>
      </c>
      <c r="AO1766" s="52">
        <v>44.42</v>
      </c>
      <c r="AP1766" s="52">
        <v>58.79</v>
      </c>
      <c r="AQ1766" s="52">
        <v>-14.38</v>
      </c>
      <c r="AR1766" s="52">
        <v>-7.62</v>
      </c>
      <c r="AS1766" s="51">
        <v>36</v>
      </c>
      <c r="AT1766" s="52">
        <v>38.65</v>
      </c>
    </row>
    <row r="1767" spans="1:46">
      <c r="A1767" s="144">
        <v>2018</v>
      </c>
      <c r="B1767" s="144" t="s">
        <v>2145</v>
      </c>
      <c r="C1767" s="144" t="s">
        <v>2145</v>
      </c>
      <c r="D1767" s="144" t="s">
        <v>1962</v>
      </c>
      <c r="E1767" s="144" t="s">
        <v>1963</v>
      </c>
      <c r="F1767" s="144" t="str">
        <f t="shared" si="28"/>
        <v>Muhamed Keita</v>
      </c>
      <c r="G1767" s="144" t="s">
        <v>875</v>
      </c>
      <c r="H1767" s="145">
        <v>367292</v>
      </c>
      <c r="I1767" s="145">
        <v>325000</v>
      </c>
      <c r="J1767" s="144" t="e">
        <f>IF(G1767="GK",VLOOKUP(F1767,'[1]2018GoalKeeper Stats'!$A$2:$S$109,2,FALSE),VLOOKUP(F1767,'[1]2018Player Stats'!$A$2:$AB$830,2,FALSE))</f>
        <v>#N/A</v>
      </c>
      <c r="K1767" s="144" t="e">
        <f>IF(G1767="GK",VLOOKUP(F1767,'[1]2018GoalKeeper Stats'!$A$2:$S$109,4,FALSE),VLOOKUP(F1767,'[1]2018Player Stats'!$A$2:$AB$830,4,FALSE))</f>
        <v>#N/A</v>
      </c>
      <c r="L1767" s="144" t="e">
        <f>IF(G1767="GK",VLOOKUP(F1767,'[1]2018GoalKeeper Stats'!$A$2:$S$109,5,FALSE),VLOOKUP(F1767,'[1]2018Player Stats'!$A$2:$AB$830,5,FALSE))</f>
        <v>#N/A</v>
      </c>
      <c r="M1767" s="144" t="e">
        <f>IF(G1767="GK",VLOOKUP(F1767,'[1]2018GoalKeeper Stats'!$A$2:$S$109,6,FALSE),VLOOKUP(F1767,'[1]2018Player Stats'!$A$2:$AB$830,6,FALSE))</f>
        <v>#N/A</v>
      </c>
      <c r="N1767" s="144" t="e">
        <f>IF(G1767="GK",VLOOKUP(F1767,'[1]2018GoalKeeper Stats'!$A$2:$S$109,7,FALSE),VLOOKUP(F1767,'[1]2018Player Stats'!$A$2:$AB$830,7,FALSE))</f>
        <v>#N/A</v>
      </c>
      <c r="O1767" s="144" t="e">
        <f>IF(G1767="GK",VLOOKUP(F1767,'[1]2018GoalKeeper Stats'!$A$2:$S$109,8,FALSE),VLOOKUP(F1767,'[1]2018Player Stats'!$A$2:$AB$830,8,FALSE))</f>
        <v>#N/A</v>
      </c>
      <c r="P1767" s="144" t="e">
        <f>IF(G1767="GK",VLOOKUP(F1767,'[1]2018GoalKeeper Stats'!$A$2:$S$109,9,FALSE),VLOOKUP(F1767,'[1]2018Player Stats'!$A$2:$AB$830,9,FALSE))</f>
        <v>#N/A</v>
      </c>
      <c r="Q1767" s="144" t="e">
        <f>IF(G1767="GK",VLOOKUP(F1767,'[1]2018GoalKeeper Stats'!$A$2:$S$109,10,FALSE),VLOOKUP(F1767,'[1]2018Player Stats'!$A$2:$AB$830,10,FALSE))</f>
        <v>#N/A</v>
      </c>
      <c r="R1767" s="144" t="e">
        <f>IF(G1767="GK",VLOOKUP(F1767,'[1]2018GoalKeeper Stats'!$A$2:$S$109,11,FALSE),VLOOKUP(F1767,'[1]2018Player Stats'!$A$2:$AB$830,11,FALSE))</f>
        <v>#N/A</v>
      </c>
      <c r="S1767" s="144" t="e">
        <f>IF(G1767="GK",VLOOKUP(F1767,'[1]2018GoalKeeper Stats'!$A$2:$S$109,12,FALSE),VLOOKUP(F1767,'[1]2018Player Stats'!$A$2:$AB$830,12,FALSE))</f>
        <v>#N/A</v>
      </c>
      <c r="T1767" s="144" t="e">
        <f>IF(G1767="GK",VLOOKUP(F1767,'[1]2018GoalKeeper Stats'!$A$2:$S$109,13,FALSE),VLOOKUP(F1767,'[1]2018Player Stats'!$A$2:$AB$830,13,FALSE))</f>
        <v>#N/A</v>
      </c>
      <c r="U1767" s="144" t="e">
        <f>IF(G1767="GK",VLOOKUP(F1767,'[1]2018GoalKeeper Stats'!$A$2:$S$109,14,FALSE),VLOOKUP(F1767,'[1]2018Player Stats'!$A$2:$AB$830,14,FALSE))</f>
        <v>#N/A</v>
      </c>
      <c r="V1767" s="144" t="e">
        <f>IF(G1767="GK",VLOOKUP(F1767,'[1]2018GoalKeeper Stats'!$A$2:$S$109,15,FALSE),VLOOKUP(F1767,'[1]2018Player Stats'!$A$2:$AB$830,15,FALSE))</f>
        <v>#N/A</v>
      </c>
      <c r="W1767" s="144" t="e">
        <f>IF(G1767="GK",VLOOKUP(F1767,'[1]2018GoalKeeper Stats'!$A$2:$S$109,16,FALSE),VLOOKUP(F1767,'[1]2018Player Stats'!$A$2:$AB$830,16,FALSE))</f>
        <v>#N/A</v>
      </c>
      <c r="X1767" s="144" t="e">
        <f>IF(G1767="GK",VLOOKUP(F1767,'[1]2018GoalKeeper Stats'!$A$2:$S$109,17,FALSE),VLOOKUP(F1767,'[1]2018Player Stats'!$A$2:$AB$830,17,FALSE))</f>
        <v>#N/A</v>
      </c>
      <c r="Y1767" s="144" t="e">
        <f>IF(G1767="GK",VLOOKUP(F1767,'[1]2018GoalKeeper Stats'!$A$2:$S$109,18,FALSE),VLOOKUP(F1767,'[1]2018Player Stats'!$A$2:$AB$830,18,FALSE))</f>
        <v>#N/A</v>
      </c>
      <c r="Z1767" s="144" t="e">
        <f>IF(G1767="GK",VLOOKUP(F1767,'[1]2018GoalKeeper Stats'!$A$2:$S$109,19,FALSE),VLOOKUP(F1767,'[1]2018Player Stats'!$A$2:$AB$830,19,FALSE))</f>
        <v>#N/A</v>
      </c>
      <c r="AA1767" s="144" t="e">
        <f>IF(G1767="GK",VLOOKUP(F1767,'[1]2018GoalKeeper Stats'!$A$2:$S$109,20,FALSE),VLOOKUP(F1767,'[1]2018Player Stats'!$A$2:$AB$830,20,FALSE))</f>
        <v>#N/A</v>
      </c>
      <c r="AB1767" s="144" t="e">
        <f>IF(G1767="GK",VLOOKUP(F1767,'[1]2018GoalKeeper Stats'!$A$2:$S$109,21,FALSE),VLOOKUP(F1767,'[1]2018Player Stats'!$A$2:$AB$830,21,FALSE))</f>
        <v>#N/A</v>
      </c>
      <c r="AC1767" s="144" t="e">
        <f>IF(G1767="GK",VLOOKUP(F1767,'[1]2018GoalKeeper Stats'!$A$2:$S$109,2,FALSE),VLOOKUP(F1767,'[1]2018Player Stats'!$A$2:$AB$830,22,FALSE))</f>
        <v>#N/A</v>
      </c>
      <c r="AD1767" s="144" t="e">
        <f>IF(G1767="GK",VLOOKUP(F1767,'[1]2018GoalKeeper Stats'!$A$2:$S$109,23,FALSE),VLOOKUP(F1767,'[1]2018Player Stats'!$A$2:$AB$830,23,FALSE))</f>
        <v>#N/A</v>
      </c>
      <c r="AE1767" s="144" t="e">
        <f>IF(G1767="GK",VLOOKUP(F1767,'[1]2018GoalKeeper Stats'!$A$2:$S$109,24,FALSE),VLOOKUP(F1767,'[1]2018Player Stats'!$A$2:$AB$830,24,FALSE))</f>
        <v>#N/A</v>
      </c>
      <c r="AF1767" s="144" t="e">
        <f>IF(G1767="GK",VLOOKUP(F1767,'[1]2018GoalKeeper Stats'!$A$2:$S$109,25,FALSE),VLOOKUP(F1767,'[1]2018Player Stats'!$A$2:$AB$830,25,FALSE))</f>
        <v>#N/A</v>
      </c>
      <c r="AG1767" s="144" t="e">
        <f>IF(G1767="GK",VLOOKUP(F1767,'[1]2018GoalKeeper Stats'!$A$2:$S$109,26,FALSE),VLOOKUP(F1767,'[1]2018Player Stats'!$A$2:$AB$830,26,FALSE))</f>
        <v>#N/A</v>
      </c>
    </row>
    <row r="1768" spans="1:46">
      <c r="A1768">
        <v>2018</v>
      </c>
      <c r="B1768" t="s">
        <v>198</v>
      </c>
      <c r="C1768" t="s">
        <v>198</v>
      </c>
      <c r="D1768" t="s">
        <v>1944</v>
      </c>
      <c r="E1768" t="s">
        <v>1945</v>
      </c>
      <c r="F1768" t="str">
        <f t="shared" si="28"/>
        <v>Bismark Adjei-Boateng</v>
      </c>
      <c r="G1768" t="s">
        <v>860</v>
      </c>
      <c r="H1768" s="143">
        <v>361250</v>
      </c>
      <c r="I1768" s="143">
        <v>320004</v>
      </c>
      <c r="J1768" t="str">
        <f>IF(G1768="GK",VLOOKUP(F1768,'[1]2018GoalKeeper Stats'!$A$2:$S$109,2,FALSE),VLOOKUP(F1768,'[1]2018Player Stats'!$A$2:$AB$830,2,FALSE))</f>
        <v>COL</v>
      </c>
      <c r="K1768">
        <f>IF(G1768="GK",VLOOKUP(F1768,'[1]2018GoalKeeper Stats'!$A$2:$S$109,4,FALSE),VLOOKUP(F1768,'[1]2018Player Stats'!$A$2:$AB$830,4,FALSE))</f>
        <v>20</v>
      </c>
      <c r="L1768">
        <f>IF(G1768="GK",VLOOKUP(F1768,'[1]2018GoalKeeper Stats'!$A$2:$S$109,5,FALSE),VLOOKUP(F1768,'[1]2018Player Stats'!$A$2:$AB$830,5,FALSE))</f>
        <v>14</v>
      </c>
      <c r="M1768">
        <f>IF(G1768="GK",VLOOKUP(F1768,'[1]2018GoalKeeper Stats'!$A$2:$S$109,6,FALSE),VLOOKUP(F1768,'[1]2018Player Stats'!$A$2:$AB$830,6,FALSE))</f>
        <v>1236</v>
      </c>
      <c r="N1768">
        <f>IF(G1768="GK",VLOOKUP(F1768,'[1]2018GoalKeeper Stats'!$A$2:$S$109,7,FALSE),VLOOKUP(F1768,'[1]2018Player Stats'!$A$2:$AB$830,7,FALSE))</f>
        <v>1</v>
      </c>
      <c r="O1768">
        <f>IF(G1768="GK",VLOOKUP(F1768,'[1]2018GoalKeeper Stats'!$A$2:$S$109,8,FALSE),VLOOKUP(F1768,'[1]2018Player Stats'!$A$2:$AB$830,8,FALSE))</f>
        <v>1</v>
      </c>
      <c r="P1768">
        <f>IF(G1768="GK",VLOOKUP(F1768,'[1]2018GoalKeeper Stats'!$A$2:$S$109,9,FALSE),VLOOKUP(F1768,'[1]2018Player Stats'!$A$2:$AB$830,9,FALSE))</f>
        <v>12</v>
      </c>
      <c r="Q1768">
        <f>IF(G1768="GK",VLOOKUP(F1768,'[1]2018GoalKeeper Stats'!$A$2:$S$109,10,FALSE),VLOOKUP(F1768,'[1]2018Player Stats'!$A$2:$AB$830,10,FALSE))</f>
        <v>4</v>
      </c>
      <c r="R1768">
        <f>IF(G1768="GK",VLOOKUP(F1768,'[1]2018GoalKeeper Stats'!$A$2:$S$109,11,FALSE),VLOOKUP(F1768,'[1]2018Player Stats'!$A$2:$AB$830,11,FALSE))</f>
        <v>1</v>
      </c>
      <c r="S1768" t="str">
        <f>IF(G1768="GK",VLOOKUP(F1768,'[1]2018GoalKeeper Stats'!$A$2:$S$109,12,FALSE),VLOOKUP(F1768,'[1]2018Player Stats'!$A$2:$AB$830,12,FALSE))</f>
        <v>0/0</v>
      </c>
      <c r="T1768">
        <f>IF(G1768="GK",VLOOKUP(F1768,'[1]2018GoalKeeper Stats'!$A$2:$S$109,13,FALSE),VLOOKUP(F1768,'[1]2018Player Stats'!$A$2:$AB$830,13,FALSE))</f>
        <v>1</v>
      </c>
      <c r="U1768">
        <f>IF(G1768="GK",VLOOKUP(F1768,'[1]2018GoalKeeper Stats'!$A$2:$S$109,14,FALSE),VLOOKUP(F1768,'[1]2018Player Stats'!$A$2:$AB$830,14,FALSE))</f>
        <v>0</v>
      </c>
      <c r="V1768">
        <f>IF(G1768="GK",VLOOKUP(F1768,'[1]2018GoalKeeper Stats'!$A$2:$S$109,15,FALSE),VLOOKUP(F1768,'[1]2018Player Stats'!$A$2:$AB$830,15,FALSE))</f>
        <v>7.0000000000000007E-2</v>
      </c>
      <c r="W1768">
        <f>IF(G1768="GK",VLOOKUP(F1768,'[1]2018GoalKeeper Stats'!$A$2:$S$109,16,FALSE),VLOOKUP(F1768,'[1]2018Player Stats'!$A$2:$AB$830,16,FALSE))</f>
        <v>8.3000000000000007</v>
      </c>
      <c r="X1768">
        <f>IF(G1768="GK",VLOOKUP(F1768,'[1]2018GoalKeeper Stats'!$A$2:$S$109,17,FALSE),VLOOKUP(F1768,'[1]2018Player Stats'!$A$2:$AB$830,17,FALSE))</f>
        <v>1</v>
      </c>
      <c r="Y1768">
        <f>IF(G1768="GK",VLOOKUP(F1768,'[1]2018GoalKeeper Stats'!$A$2:$S$109,18,FALSE),VLOOKUP(F1768,'[1]2018Player Stats'!$A$2:$AB$830,18,FALSE))</f>
        <v>1</v>
      </c>
      <c r="Z1768">
        <f>IF(G1768="GK",VLOOKUP(F1768,'[1]2018GoalKeeper Stats'!$A$2:$S$109,19,FALSE),VLOOKUP(F1768,'[1]2018Player Stats'!$A$2:$AB$830,19,FALSE))</f>
        <v>0</v>
      </c>
      <c r="AA1768">
        <f>IF(G1768="GK",VLOOKUP(F1768,'[1]2018GoalKeeper Stats'!$A$2:$S$109,20,FALSE),VLOOKUP(F1768,'[1]2018Player Stats'!$A$2:$AB$830,20,FALSE))</f>
        <v>7.0000000000000007E-2</v>
      </c>
      <c r="AB1768">
        <f>IF(G1768="GK",VLOOKUP(F1768,'[1]2018GoalKeeper Stats'!$A$2:$S$109,21,FALSE),VLOOKUP(F1768,'[1]2018Player Stats'!$A$2:$AB$830,21,FALSE))</f>
        <v>22</v>
      </c>
      <c r="AC1768">
        <f>IF(G1768="GK",VLOOKUP(F1768,'[1]2018GoalKeeper Stats'!$A$2:$S$109,2,FALSE),VLOOKUP(F1768,'[1]2018Player Stats'!$A$2:$AB$830,22,FALSE))</f>
        <v>13</v>
      </c>
      <c r="AD1768">
        <f>IF(G1768="GK",VLOOKUP(F1768,'[1]2018GoalKeeper Stats'!$A$2:$S$109,23,FALSE),VLOOKUP(F1768,'[1]2018Player Stats'!$A$2:$AB$830,23,FALSE))</f>
        <v>1</v>
      </c>
      <c r="AE1768">
        <f>IF(G1768="GK",VLOOKUP(F1768,'[1]2018GoalKeeper Stats'!$A$2:$S$109,24,FALSE),VLOOKUP(F1768,'[1]2018Player Stats'!$A$2:$AB$830,24,FALSE))</f>
        <v>6</v>
      </c>
      <c r="AF1768">
        <f>IF(G1768="GK",VLOOKUP(F1768,'[1]2018GoalKeeper Stats'!$A$2:$S$109,25,FALSE),VLOOKUP(F1768,'[1]2018Player Stats'!$A$2:$AB$830,25,FALSE))</f>
        <v>1</v>
      </c>
      <c r="AG1768">
        <f>IF(G1768="GK",VLOOKUP(F1768,'[1]2018GoalKeeper Stats'!$A$2:$S$109,26,FALSE),VLOOKUP(F1768,'[1]2018Player Stats'!$A$2:$AB$830,26,FALSE))</f>
        <v>33.33</v>
      </c>
      <c r="AH1768" s="51">
        <v>2018</v>
      </c>
      <c r="AI1768" s="51">
        <v>34</v>
      </c>
      <c r="AJ1768" s="51">
        <v>380</v>
      </c>
      <c r="AK1768" s="51">
        <v>525</v>
      </c>
      <c r="AL1768" s="51">
        <v>34</v>
      </c>
      <c r="AM1768" s="51">
        <v>61</v>
      </c>
      <c r="AN1768" s="51">
        <v>-27</v>
      </c>
      <c r="AO1768" s="52">
        <v>38.020000000000003</v>
      </c>
      <c r="AP1768" s="52">
        <v>58.7</v>
      </c>
      <c r="AQ1768" s="52">
        <v>-20.69</v>
      </c>
      <c r="AR1768" s="52">
        <v>-6.31</v>
      </c>
      <c r="AS1768" s="51">
        <v>31</v>
      </c>
      <c r="AT1768" s="52">
        <v>35.58</v>
      </c>
    </row>
    <row r="1769" spans="1:46">
      <c r="A1769">
        <v>2018</v>
      </c>
      <c r="B1769" t="s">
        <v>202</v>
      </c>
      <c r="C1769" t="s">
        <v>202</v>
      </c>
      <c r="D1769" t="s">
        <v>1169</v>
      </c>
      <c r="E1769" t="s">
        <v>1170</v>
      </c>
      <c r="F1769" t="str">
        <f t="shared" si="28"/>
        <v>Tony Tchani</v>
      </c>
      <c r="G1769" t="s">
        <v>860</v>
      </c>
      <c r="H1769" s="143">
        <v>353333</v>
      </c>
      <c r="I1769" s="143">
        <v>320000</v>
      </c>
      <c r="J1769" t="str">
        <f>IF(G1769="GK",VLOOKUP(F1769,'[1]2018GoalKeeper Stats'!$A$2:$S$109,2,FALSE),VLOOKUP(F1769,'[1]2018Player Stats'!$A$2:$AB$830,2,FALSE))</f>
        <v>CHI</v>
      </c>
      <c r="K1769">
        <f>IF(G1769="GK",VLOOKUP(F1769,'[1]2018GoalKeeper Stats'!$A$2:$S$109,4,FALSE),VLOOKUP(F1769,'[1]2018Player Stats'!$A$2:$AB$830,4,FALSE))</f>
        <v>13</v>
      </c>
      <c r="L1769">
        <f>IF(G1769="GK",VLOOKUP(F1769,'[1]2018GoalKeeper Stats'!$A$2:$S$109,5,FALSE),VLOOKUP(F1769,'[1]2018Player Stats'!$A$2:$AB$830,5,FALSE))</f>
        <v>9</v>
      </c>
      <c r="M1769">
        <f>IF(G1769="GK",VLOOKUP(F1769,'[1]2018GoalKeeper Stats'!$A$2:$S$109,6,FALSE),VLOOKUP(F1769,'[1]2018Player Stats'!$A$2:$AB$830,6,FALSE))</f>
        <v>825</v>
      </c>
      <c r="N1769">
        <f>IF(G1769="GK",VLOOKUP(F1769,'[1]2018GoalKeeper Stats'!$A$2:$S$109,7,FALSE),VLOOKUP(F1769,'[1]2018Player Stats'!$A$2:$AB$830,7,FALSE))</f>
        <v>1</v>
      </c>
      <c r="O1769">
        <f>IF(G1769="GK",VLOOKUP(F1769,'[1]2018GoalKeeper Stats'!$A$2:$S$109,8,FALSE),VLOOKUP(F1769,'[1]2018Player Stats'!$A$2:$AB$830,8,FALSE))</f>
        <v>0</v>
      </c>
      <c r="P1769">
        <f>IF(G1769="GK",VLOOKUP(F1769,'[1]2018GoalKeeper Stats'!$A$2:$S$109,9,FALSE),VLOOKUP(F1769,'[1]2018Player Stats'!$A$2:$AB$830,9,FALSE))</f>
        <v>5</v>
      </c>
      <c r="Q1769">
        <f>IF(G1769="GK",VLOOKUP(F1769,'[1]2018GoalKeeper Stats'!$A$2:$S$109,10,FALSE),VLOOKUP(F1769,'[1]2018Player Stats'!$A$2:$AB$830,10,FALSE))</f>
        <v>2</v>
      </c>
      <c r="R1769">
        <f>IF(G1769="GK",VLOOKUP(F1769,'[1]2018GoalKeeper Stats'!$A$2:$S$109,11,FALSE),VLOOKUP(F1769,'[1]2018Player Stats'!$A$2:$AB$830,11,FALSE))</f>
        <v>0</v>
      </c>
      <c r="S1769" t="str">
        <f>IF(G1769="GK",VLOOKUP(F1769,'[1]2018GoalKeeper Stats'!$A$2:$S$109,12,FALSE),VLOOKUP(F1769,'[1]2018Player Stats'!$A$2:$AB$830,12,FALSE))</f>
        <v>0/0</v>
      </c>
      <c r="T1769">
        <f>IF(G1769="GK",VLOOKUP(F1769,'[1]2018GoalKeeper Stats'!$A$2:$S$109,13,FALSE),VLOOKUP(F1769,'[1]2018Player Stats'!$A$2:$AB$830,13,FALSE))</f>
        <v>0</v>
      </c>
      <c r="U1769">
        <f>IF(G1769="GK",VLOOKUP(F1769,'[1]2018GoalKeeper Stats'!$A$2:$S$109,14,FALSE),VLOOKUP(F1769,'[1]2018Player Stats'!$A$2:$AB$830,14,FALSE))</f>
        <v>1</v>
      </c>
      <c r="V1769">
        <f>IF(G1769="GK",VLOOKUP(F1769,'[1]2018GoalKeeper Stats'!$A$2:$S$109,15,FALSE),VLOOKUP(F1769,'[1]2018Player Stats'!$A$2:$AB$830,15,FALSE))</f>
        <v>0.11</v>
      </c>
      <c r="W1769">
        <f>IF(G1769="GK",VLOOKUP(F1769,'[1]2018GoalKeeper Stats'!$A$2:$S$109,16,FALSE),VLOOKUP(F1769,'[1]2018Player Stats'!$A$2:$AB$830,16,FALSE))</f>
        <v>20</v>
      </c>
      <c r="X1769">
        <f>IF(G1769="GK",VLOOKUP(F1769,'[1]2018GoalKeeper Stats'!$A$2:$S$109,17,FALSE),VLOOKUP(F1769,'[1]2018Player Stats'!$A$2:$AB$830,17,FALSE))</f>
        <v>0</v>
      </c>
      <c r="Y1769">
        <f>IF(G1769="GK",VLOOKUP(F1769,'[1]2018GoalKeeper Stats'!$A$2:$S$109,18,FALSE),VLOOKUP(F1769,'[1]2018Player Stats'!$A$2:$AB$830,18,FALSE))</f>
        <v>0</v>
      </c>
      <c r="Z1769">
        <f>IF(G1769="GK",VLOOKUP(F1769,'[1]2018GoalKeeper Stats'!$A$2:$S$109,19,FALSE),VLOOKUP(F1769,'[1]2018Player Stats'!$A$2:$AB$830,19,FALSE))</f>
        <v>0</v>
      </c>
      <c r="AA1769">
        <f>IF(G1769="GK",VLOOKUP(F1769,'[1]2018GoalKeeper Stats'!$A$2:$S$109,20,FALSE),VLOOKUP(F1769,'[1]2018Player Stats'!$A$2:$AB$830,20,FALSE))</f>
        <v>0</v>
      </c>
      <c r="AB1769">
        <f>IF(G1769="GK",VLOOKUP(F1769,'[1]2018GoalKeeper Stats'!$A$2:$S$109,21,FALSE),VLOOKUP(F1769,'[1]2018Player Stats'!$A$2:$AB$830,21,FALSE))</f>
        <v>12</v>
      </c>
      <c r="AC1769">
        <f>IF(G1769="GK",VLOOKUP(F1769,'[1]2018GoalKeeper Stats'!$A$2:$S$109,2,FALSE),VLOOKUP(F1769,'[1]2018Player Stats'!$A$2:$AB$830,22,FALSE))</f>
        <v>9</v>
      </c>
      <c r="AD1769">
        <f>IF(G1769="GK",VLOOKUP(F1769,'[1]2018GoalKeeper Stats'!$A$2:$S$109,23,FALSE),VLOOKUP(F1769,'[1]2018Player Stats'!$A$2:$AB$830,23,FALSE))</f>
        <v>0</v>
      </c>
      <c r="AE1769">
        <f>IF(G1769="GK",VLOOKUP(F1769,'[1]2018GoalKeeper Stats'!$A$2:$S$109,24,FALSE),VLOOKUP(F1769,'[1]2018Player Stats'!$A$2:$AB$830,24,FALSE))</f>
        <v>1</v>
      </c>
      <c r="AF1769">
        <f>IF(G1769="GK",VLOOKUP(F1769,'[1]2018GoalKeeper Stats'!$A$2:$S$109,25,FALSE),VLOOKUP(F1769,'[1]2018Player Stats'!$A$2:$AB$830,25,FALSE))</f>
        <v>0</v>
      </c>
      <c r="AG1769">
        <f>IF(G1769="GK",VLOOKUP(F1769,'[1]2018GoalKeeper Stats'!$A$2:$S$109,26,FALSE),VLOOKUP(F1769,'[1]2018Player Stats'!$A$2:$AB$830,26,FALSE))</f>
        <v>40</v>
      </c>
      <c r="AH1769" s="51">
        <v>2018</v>
      </c>
      <c r="AI1769" s="51">
        <v>34</v>
      </c>
      <c r="AJ1769" s="51">
        <v>341</v>
      </c>
      <c r="AK1769" s="51">
        <v>507</v>
      </c>
      <c r="AL1769" s="51">
        <v>46</v>
      </c>
      <c r="AM1769" s="51">
        <v>60</v>
      </c>
      <c r="AN1769" s="51">
        <v>-14</v>
      </c>
      <c r="AO1769" s="52">
        <v>39.04</v>
      </c>
      <c r="AP1769" s="52">
        <v>58.46</v>
      </c>
      <c r="AQ1769" s="52">
        <v>-19.420000000000002</v>
      </c>
      <c r="AR1769" s="52">
        <v>5.42</v>
      </c>
      <c r="AS1769" s="51">
        <v>32</v>
      </c>
      <c r="AT1769" s="52">
        <v>33.49</v>
      </c>
    </row>
    <row r="1770" spans="1:46">
      <c r="A1770">
        <v>2018</v>
      </c>
      <c r="B1770" t="s">
        <v>202</v>
      </c>
      <c r="C1770" t="s">
        <v>202</v>
      </c>
      <c r="D1770" t="s">
        <v>1005</v>
      </c>
      <c r="E1770" t="s">
        <v>1501</v>
      </c>
      <c r="F1770" t="str">
        <f t="shared" si="28"/>
        <v>Luis Solignac</v>
      </c>
      <c r="G1770" t="s">
        <v>875</v>
      </c>
      <c r="H1770" s="143">
        <v>353313</v>
      </c>
      <c r="I1770" s="143">
        <v>300000</v>
      </c>
      <c r="J1770" t="str">
        <f>IF(G1770="GK",VLOOKUP(F1770,'[1]2018GoalKeeper Stats'!$A$2:$S$109,2,FALSE),VLOOKUP(F1770,'[1]2018Player Stats'!$A$2:$AB$830,2,FALSE))</f>
        <v>CHI</v>
      </c>
      <c r="K1770">
        <f>IF(G1770="GK",VLOOKUP(F1770,'[1]2018GoalKeeper Stats'!$A$2:$S$109,4,FALSE),VLOOKUP(F1770,'[1]2018Player Stats'!$A$2:$AB$830,4,FALSE))</f>
        <v>11</v>
      </c>
      <c r="L1770">
        <f>IF(G1770="GK",VLOOKUP(F1770,'[1]2018GoalKeeper Stats'!$A$2:$S$109,5,FALSE),VLOOKUP(F1770,'[1]2018Player Stats'!$A$2:$AB$830,5,FALSE))</f>
        <v>8</v>
      </c>
      <c r="M1770">
        <f>IF(G1770="GK",VLOOKUP(F1770,'[1]2018GoalKeeper Stats'!$A$2:$S$109,6,FALSE),VLOOKUP(F1770,'[1]2018Player Stats'!$A$2:$AB$830,6,FALSE))</f>
        <v>702</v>
      </c>
      <c r="N1770">
        <f>IF(G1770="GK",VLOOKUP(F1770,'[1]2018GoalKeeper Stats'!$A$2:$S$109,7,FALSE),VLOOKUP(F1770,'[1]2018Player Stats'!$A$2:$AB$830,7,FALSE))</f>
        <v>0</v>
      </c>
      <c r="O1770">
        <f>IF(G1770="GK",VLOOKUP(F1770,'[1]2018GoalKeeper Stats'!$A$2:$S$109,8,FALSE),VLOOKUP(F1770,'[1]2018Player Stats'!$A$2:$AB$830,8,FALSE))</f>
        <v>1</v>
      </c>
      <c r="P1770">
        <f>IF(G1770="GK",VLOOKUP(F1770,'[1]2018GoalKeeper Stats'!$A$2:$S$109,9,FALSE),VLOOKUP(F1770,'[1]2018Player Stats'!$A$2:$AB$830,9,FALSE))</f>
        <v>12</v>
      </c>
      <c r="Q1770">
        <f>IF(G1770="GK",VLOOKUP(F1770,'[1]2018GoalKeeper Stats'!$A$2:$S$109,10,FALSE),VLOOKUP(F1770,'[1]2018Player Stats'!$A$2:$AB$830,10,FALSE))</f>
        <v>2</v>
      </c>
      <c r="R1770">
        <f>IF(G1770="GK",VLOOKUP(F1770,'[1]2018GoalKeeper Stats'!$A$2:$S$109,11,FALSE),VLOOKUP(F1770,'[1]2018Player Stats'!$A$2:$AB$830,11,FALSE))</f>
        <v>0</v>
      </c>
      <c r="S1770" t="str">
        <f>IF(G1770="GK",VLOOKUP(F1770,'[1]2018GoalKeeper Stats'!$A$2:$S$109,12,FALSE),VLOOKUP(F1770,'[1]2018Player Stats'!$A$2:$AB$830,12,FALSE))</f>
        <v>0/0</v>
      </c>
      <c r="T1770">
        <f>IF(G1770="GK",VLOOKUP(F1770,'[1]2018GoalKeeper Stats'!$A$2:$S$109,13,FALSE),VLOOKUP(F1770,'[1]2018Player Stats'!$A$2:$AB$830,13,FALSE))</f>
        <v>0</v>
      </c>
      <c r="U1770">
        <f>IF(G1770="GK",VLOOKUP(F1770,'[1]2018GoalKeeper Stats'!$A$2:$S$109,14,FALSE),VLOOKUP(F1770,'[1]2018Player Stats'!$A$2:$AB$830,14,FALSE))</f>
        <v>0</v>
      </c>
      <c r="V1770">
        <f>IF(G1770="GK",VLOOKUP(F1770,'[1]2018GoalKeeper Stats'!$A$2:$S$109,15,FALSE),VLOOKUP(F1770,'[1]2018Player Stats'!$A$2:$AB$830,15,FALSE))</f>
        <v>0</v>
      </c>
      <c r="W1770">
        <f>IF(G1770="GK",VLOOKUP(F1770,'[1]2018GoalKeeper Stats'!$A$2:$S$109,16,FALSE),VLOOKUP(F1770,'[1]2018Player Stats'!$A$2:$AB$830,16,FALSE))</f>
        <v>0</v>
      </c>
      <c r="X1770">
        <f>IF(G1770="GK",VLOOKUP(F1770,'[1]2018GoalKeeper Stats'!$A$2:$S$109,17,FALSE),VLOOKUP(F1770,'[1]2018Player Stats'!$A$2:$AB$830,17,FALSE))</f>
        <v>0</v>
      </c>
      <c r="Y1770">
        <f>IF(G1770="GK",VLOOKUP(F1770,'[1]2018GoalKeeper Stats'!$A$2:$S$109,18,FALSE),VLOOKUP(F1770,'[1]2018Player Stats'!$A$2:$AB$830,18,FALSE))</f>
        <v>1</v>
      </c>
      <c r="Z1770">
        <f>IF(G1770="GK",VLOOKUP(F1770,'[1]2018GoalKeeper Stats'!$A$2:$S$109,19,FALSE),VLOOKUP(F1770,'[1]2018Player Stats'!$A$2:$AB$830,19,FALSE))</f>
        <v>0</v>
      </c>
      <c r="AA1770">
        <f>IF(G1770="GK",VLOOKUP(F1770,'[1]2018GoalKeeper Stats'!$A$2:$S$109,20,FALSE),VLOOKUP(F1770,'[1]2018Player Stats'!$A$2:$AB$830,20,FALSE))</f>
        <v>0.13</v>
      </c>
      <c r="AB1770">
        <f>IF(G1770="GK",VLOOKUP(F1770,'[1]2018GoalKeeper Stats'!$A$2:$S$109,21,FALSE),VLOOKUP(F1770,'[1]2018Player Stats'!$A$2:$AB$830,21,FALSE))</f>
        <v>6</v>
      </c>
      <c r="AC1770">
        <f>IF(G1770="GK",VLOOKUP(F1770,'[1]2018GoalKeeper Stats'!$A$2:$S$109,2,FALSE),VLOOKUP(F1770,'[1]2018Player Stats'!$A$2:$AB$830,22,FALSE))</f>
        <v>8</v>
      </c>
      <c r="AD1770">
        <f>IF(G1770="GK",VLOOKUP(F1770,'[1]2018GoalKeeper Stats'!$A$2:$S$109,23,FALSE),VLOOKUP(F1770,'[1]2018Player Stats'!$A$2:$AB$830,23,FALSE))</f>
        <v>10</v>
      </c>
      <c r="AE1770">
        <f>IF(G1770="GK",VLOOKUP(F1770,'[1]2018GoalKeeper Stats'!$A$2:$S$109,24,FALSE),VLOOKUP(F1770,'[1]2018Player Stats'!$A$2:$AB$830,24,FALSE))</f>
        <v>0</v>
      </c>
      <c r="AF1770">
        <f>IF(G1770="GK",VLOOKUP(F1770,'[1]2018GoalKeeper Stats'!$A$2:$S$109,25,FALSE),VLOOKUP(F1770,'[1]2018Player Stats'!$A$2:$AB$830,25,FALSE))</f>
        <v>0</v>
      </c>
      <c r="AG1770">
        <f>IF(G1770="GK",VLOOKUP(F1770,'[1]2018GoalKeeper Stats'!$A$2:$S$109,26,FALSE),VLOOKUP(F1770,'[1]2018Player Stats'!$A$2:$AB$830,26,FALSE))</f>
        <v>16.670000000000002</v>
      </c>
      <c r="AH1770" s="51">
        <v>2018</v>
      </c>
      <c r="AI1770" s="51">
        <v>34</v>
      </c>
      <c r="AJ1770" s="51">
        <v>341</v>
      </c>
      <c r="AK1770" s="51">
        <v>507</v>
      </c>
      <c r="AL1770" s="51">
        <v>46</v>
      </c>
      <c r="AM1770" s="51">
        <v>60</v>
      </c>
      <c r="AN1770" s="51">
        <v>-14</v>
      </c>
      <c r="AO1770" s="52">
        <v>39.04</v>
      </c>
      <c r="AP1770" s="52">
        <v>58.46</v>
      </c>
      <c r="AQ1770" s="52">
        <v>-19.420000000000002</v>
      </c>
      <c r="AR1770" s="52">
        <v>5.42</v>
      </c>
      <c r="AS1770" s="51">
        <v>32</v>
      </c>
      <c r="AT1770" s="52">
        <v>33.49</v>
      </c>
    </row>
    <row r="1771" spans="1:46">
      <c r="A1771">
        <v>2018</v>
      </c>
      <c r="B1771" t="s">
        <v>196</v>
      </c>
      <c r="C1771" t="s">
        <v>196</v>
      </c>
      <c r="D1771" t="s">
        <v>1007</v>
      </c>
      <c r="E1771" t="s">
        <v>1185</v>
      </c>
      <c r="F1771" t="str">
        <f t="shared" si="28"/>
        <v>Will Bruin</v>
      </c>
      <c r="G1771" t="s">
        <v>875</v>
      </c>
      <c r="H1771" s="143">
        <v>351667</v>
      </c>
      <c r="I1771" s="143">
        <v>350000</v>
      </c>
      <c r="J1771" t="str">
        <f>IF(G1771="GK",VLOOKUP(F1771,'[1]2018GoalKeeper Stats'!$A$2:$S$109,2,FALSE),VLOOKUP(F1771,'[1]2018Player Stats'!$A$2:$AB$830,2,FALSE))</f>
        <v>SEA</v>
      </c>
      <c r="K1771">
        <f>IF(G1771="GK",VLOOKUP(F1771,'[1]2018GoalKeeper Stats'!$A$2:$S$109,4,FALSE),VLOOKUP(F1771,'[1]2018Player Stats'!$A$2:$AB$830,4,FALSE))</f>
        <v>29</v>
      </c>
      <c r="L1771">
        <f>IF(G1771="GK",VLOOKUP(F1771,'[1]2018GoalKeeper Stats'!$A$2:$S$109,5,FALSE),VLOOKUP(F1771,'[1]2018Player Stats'!$A$2:$AB$830,5,FALSE))</f>
        <v>19</v>
      </c>
      <c r="M1771">
        <f>IF(G1771="GK",VLOOKUP(F1771,'[1]2018GoalKeeper Stats'!$A$2:$S$109,6,FALSE),VLOOKUP(F1771,'[1]2018Player Stats'!$A$2:$AB$830,6,FALSE))</f>
        <v>1793</v>
      </c>
      <c r="N1771">
        <f>IF(G1771="GK",VLOOKUP(F1771,'[1]2018GoalKeeper Stats'!$A$2:$S$109,7,FALSE),VLOOKUP(F1771,'[1]2018Player Stats'!$A$2:$AB$830,7,FALSE))</f>
        <v>7</v>
      </c>
      <c r="O1771">
        <f>IF(G1771="GK",VLOOKUP(F1771,'[1]2018GoalKeeper Stats'!$A$2:$S$109,8,FALSE),VLOOKUP(F1771,'[1]2018Player Stats'!$A$2:$AB$830,8,FALSE))</f>
        <v>5</v>
      </c>
      <c r="P1771">
        <f>IF(G1771="GK",VLOOKUP(F1771,'[1]2018GoalKeeper Stats'!$A$2:$S$109,9,FALSE),VLOOKUP(F1771,'[1]2018Player Stats'!$A$2:$AB$830,9,FALSE))</f>
        <v>37</v>
      </c>
      <c r="Q1771">
        <f>IF(G1771="GK",VLOOKUP(F1771,'[1]2018GoalKeeper Stats'!$A$2:$S$109,10,FALSE),VLOOKUP(F1771,'[1]2018Player Stats'!$A$2:$AB$830,10,FALSE))</f>
        <v>18</v>
      </c>
      <c r="R1771">
        <f>IF(G1771="GK",VLOOKUP(F1771,'[1]2018GoalKeeper Stats'!$A$2:$S$109,11,FALSE),VLOOKUP(F1771,'[1]2018Player Stats'!$A$2:$AB$830,11,FALSE))</f>
        <v>3</v>
      </c>
      <c r="S1771" t="str">
        <f>IF(G1771="GK",VLOOKUP(F1771,'[1]2018GoalKeeper Stats'!$A$2:$S$109,12,FALSE),VLOOKUP(F1771,'[1]2018Player Stats'!$A$2:$AB$830,12,FALSE))</f>
        <v>0/0</v>
      </c>
      <c r="T1771">
        <f>IF(G1771="GK",VLOOKUP(F1771,'[1]2018GoalKeeper Stats'!$A$2:$S$109,13,FALSE),VLOOKUP(F1771,'[1]2018Player Stats'!$A$2:$AB$830,13,FALSE))</f>
        <v>2</v>
      </c>
      <c r="U1771">
        <f>IF(G1771="GK",VLOOKUP(F1771,'[1]2018GoalKeeper Stats'!$A$2:$S$109,14,FALSE),VLOOKUP(F1771,'[1]2018Player Stats'!$A$2:$AB$830,14,FALSE))</f>
        <v>5</v>
      </c>
      <c r="V1771">
        <f>IF(G1771="GK",VLOOKUP(F1771,'[1]2018GoalKeeper Stats'!$A$2:$S$109,15,FALSE),VLOOKUP(F1771,'[1]2018Player Stats'!$A$2:$AB$830,15,FALSE))</f>
        <v>0.35</v>
      </c>
      <c r="W1771">
        <f>IF(G1771="GK",VLOOKUP(F1771,'[1]2018GoalKeeper Stats'!$A$2:$S$109,16,FALSE),VLOOKUP(F1771,'[1]2018Player Stats'!$A$2:$AB$830,16,FALSE))</f>
        <v>18.899999999999999</v>
      </c>
      <c r="X1771">
        <f>IF(G1771="GK",VLOOKUP(F1771,'[1]2018GoalKeeper Stats'!$A$2:$S$109,17,FALSE),VLOOKUP(F1771,'[1]2018Player Stats'!$A$2:$AB$830,17,FALSE))</f>
        <v>1</v>
      </c>
      <c r="Y1771">
        <f>IF(G1771="GK",VLOOKUP(F1771,'[1]2018GoalKeeper Stats'!$A$2:$S$109,18,FALSE),VLOOKUP(F1771,'[1]2018Player Stats'!$A$2:$AB$830,18,FALSE))</f>
        <v>2</v>
      </c>
      <c r="Z1771">
        <f>IF(G1771="GK",VLOOKUP(F1771,'[1]2018GoalKeeper Stats'!$A$2:$S$109,19,FALSE),VLOOKUP(F1771,'[1]2018Player Stats'!$A$2:$AB$830,19,FALSE))</f>
        <v>3</v>
      </c>
      <c r="AA1771">
        <f>IF(G1771="GK",VLOOKUP(F1771,'[1]2018GoalKeeper Stats'!$A$2:$S$109,20,FALSE),VLOOKUP(F1771,'[1]2018Player Stats'!$A$2:$AB$830,20,FALSE))</f>
        <v>0.25</v>
      </c>
      <c r="AB1771">
        <f>IF(G1771="GK",VLOOKUP(F1771,'[1]2018GoalKeeper Stats'!$A$2:$S$109,21,FALSE),VLOOKUP(F1771,'[1]2018Player Stats'!$A$2:$AB$830,21,FALSE))</f>
        <v>13</v>
      </c>
      <c r="AC1771">
        <f>IF(G1771="GK",VLOOKUP(F1771,'[1]2018GoalKeeper Stats'!$A$2:$S$109,2,FALSE),VLOOKUP(F1771,'[1]2018Player Stats'!$A$2:$AB$830,22,FALSE))</f>
        <v>21</v>
      </c>
      <c r="AD1771">
        <f>IF(G1771="GK",VLOOKUP(F1771,'[1]2018GoalKeeper Stats'!$A$2:$S$109,23,FALSE),VLOOKUP(F1771,'[1]2018Player Stats'!$A$2:$AB$830,23,FALSE))</f>
        <v>19</v>
      </c>
      <c r="AE1771">
        <f>IF(G1771="GK",VLOOKUP(F1771,'[1]2018GoalKeeper Stats'!$A$2:$S$109,24,FALSE),VLOOKUP(F1771,'[1]2018Player Stats'!$A$2:$AB$830,24,FALSE))</f>
        <v>1</v>
      </c>
      <c r="AF1771">
        <f>IF(G1771="GK",VLOOKUP(F1771,'[1]2018GoalKeeper Stats'!$A$2:$S$109,25,FALSE),VLOOKUP(F1771,'[1]2018Player Stats'!$A$2:$AB$830,25,FALSE))</f>
        <v>0</v>
      </c>
      <c r="AG1771">
        <f>IF(G1771="GK",VLOOKUP(F1771,'[1]2018GoalKeeper Stats'!$A$2:$S$109,26,FALSE),VLOOKUP(F1771,'[1]2018Player Stats'!$A$2:$AB$830,26,FALSE))</f>
        <v>48.65</v>
      </c>
      <c r="AH1771" s="51">
        <v>2018</v>
      </c>
      <c r="AI1771" s="51">
        <v>34</v>
      </c>
      <c r="AJ1771" s="51">
        <v>430</v>
      </c>
      <c r="AK1771" s="51">
        <v>455</v>
      </c>
      <c r="AL1771" s="51">
        <v>49</v>
      </c>
      <c r="AM1771" s="51">
        <v>36</v>
      </c>
      <c r="AN1771" s="51">
        <v>13</v>
      </c>
      <c r="AO1771" s="52">
        <v>44.48</v>
      </c>
      <c r="AP1771" s="52">
        <v>47.97</v>
      </c>
      <c r="AQ1771" s="52">
        <v>-3.49</v>
      </c>
      <c r="AR1771" s="52">
        <v>16.489999999999998</v>
      </c>
      <c r="AS1771" s="51">
        <v>59</v>
      </c>
      <c r="AT1771" s="52">
        <v>44.53</v>
      </c>
    </row>
    <row r="1772" spans="1:46">
      <c r="A1772">
        <v>2018</v>
      </c>
      <c r="B1772" t="s">
        <v>211</v>
      </c>
      <c r="C1772" t="s">
        <v>173</v>
      </c>
      <c r="D1772" t="s">
        <v>2217</v>
      </c>
      <c r="E1772" t="s">
        <v>2218</v>
      </c>
      <c r="F1772" t="str">
        <f t="shared" si="28"/>
        <v>Ismael Tajouri-Shradi</v>
      </c>
      <c r="G1772" t="s">
        <v>875</v>
      </c>
      <c r="H1772" s="143">
        <v>350500</v>
      </c>
      <c r="I1772" s="143">
        <v>320000</v>
      </c>
      <c r="J1772" t="str">
        <f>IF(G1772="GK",VLOOKUP(F1772,'[1]2018GoalKeeper Stats'!$A$2:$S$109,2,FALSE),VLOOKUP(F1772,'[1]2018Player Stats'!$A$2:$AB$830,2,FALSE))</f>
        <v>NYC</v>
      </c>
      <c r="K1772">
        <f>IF(G1772="GK",VLOOKUP(F1772,'[1]2018GoalKeeper Stats'!$A$2:$S$109,4,FALSE),VLOOKUP(F1772,'[1]2018Player Stats'!$A$2:$AB$830,4,FALSE))</f>
        <v>27</v>
      </c>
      <c r="L1772">
        <f>IF(G1772="GK",VLOOKUP(F1772,'[1]2018GoalKeeper Stats'!$A$2:$S$109,5,FALSE),VLOOKUP(F1772,'[1]2018Player Stats'!$A$2:$AB$830,5,FALSE))</f>
        <v>18</v>
      </c>
      <c r="M1772">
        <f>IF(G1772="GK",VLOOKUP(F1772,'[1]2018GoalKeeper Stats'!$A$2:$S$109,6,FALSE),VLOOKUP(F1772,'[1]2018Player Stats'!$A$2:$AB$830,6,FALSE))</f>
        <v>1547</v>
      </c>
      <c r="N1772">
        <f>IF(G1772="GK",VLOOKUP(F1772,'[1]2018GoalKeeper Stats'!$A$2:$S$109,7,FALSE),VLOOKUP(F1772,'[1]2018Player Stats'!$A$2:$AB$830,7,FALSE))</f>
        <v>11</v>
      </c>
      <c r="O1772">
        <f>IF(G1772="GK",VLOOKUP(F1772,'[1]2018GoalKeeper Stats'!$A$2:$S$109,8,FALSE),VLOOKUP(F1772,'[1]2018Player Stats'!$A$2:$AB$830,8,FALSE))</f>
        <v>3</v>
      </c>
      <c r="P1772">
        <f>IF(G1772="GK",VLOOKUP(F1772,'[1]2018GoalKeeper Stats'!$A$2:$S$109,9,FALSE),VLOOKUP(F1772,'[1]2018Player Stats'!$A$2:$AB$830,9,FALSE))</f>
        <v>35</v>
      </c>
      <c r="Q1772">
        <f>IF(G1772="GK",VLOOKUP(F1772,'[1]2018GoalKeeper Stats'!$A$2:$S$109,10,FALSE),VLOOKUP(F1772,'[1]2018Player Stats'!$A$2:$AB$830,10,FALSE))</f>
        <v>16</v>
      </c>
      <c r="R1772">
        <f>IF(G1772="GK",VLOOKUP(F1772,'[1]2018GoalKeeper Stats'!$A$2:$S$109,11,FALSE),VLOOKUP(F1772,'[1]2018Player Stats'!$A$2:$AB$830,11,FALSE))</f>
        <v>4</v>
      </c>
      <c r="S1772" t="str">
        <f>IF(G1772="GK",VLOOKUP(F1772,'[1]2018GoalKeeper Stats'!$A$2:$S$109,12,FALSE),VLOOKUP(F1772,'[1]2018Player Stats'!$A$2:$AB$830,12,FALSE))</f>
        <v>0/0</v>
      </c>
      <c r="T1772">
        <f>IF(G1772="GK",VLOOKUP(F1772,'[1]2018GoalKeeper Stats'!$A$2:$S$109,13,FALSE),VLOOKUP(F1772,'[1]2018Player Stats'!$A$2:$AB$830,13,FALSE))</f>
        <v>4</v>
      </c>
      <c r="U1772">
        <f>IF(G1772="GK",VLOOKUP(F1772,'[1]2018GoalKeeper Stats'!$A$2:$S$109,14,FALSE),VLOOKUP(F1772,'[1]2018Player Stats'!$A$2:$AB$830,14,FALSE))</f>
        <v>7</v>
      </c>
      <c r="V1772">
        <f>IF(G1772="GK",VLOOKUP(F1772,'[1]2018GoalKeeper Stats'!$A$2:$S$109,15,FALSE),VLOOKUP(F1772,'[1]2018Player Stats'!$A$2:$AB$830,15,FALSE))</f>
        <v>0.64</v>
      </c>
      <c r="W1772">
        <f>IF(G1772="GK",VLOOKUP(F1772,'[1]2018GoalKeeper Stats'!$A$2:$S$109,16,FALSE),VLOOKUP(F1772,'[1]2018Player Stats'!$A$2:$AB$830,16,FALSE))</f>
        <v>31.4</v>
      </c>
      <c r="X1772">
        <f>IF(G1772="GK",VLOOKUP(F1772,'[1]2018GoalKeeper Stats'!$A$2:$S$109,17,FALSE),VLOOKUP(F1772,'[1]2018Player Stats'!$A$2:$AB$830,17,FALSE))</f>
        <v>1</v>
      </c>
      <c r="Y1772">
        <f>IF(G1772="GK",VLOOKUP(F1772,'[1]2018GoalKeeper Stats'!$A$2:$S$109,18,FALSE),VLOOKUP(F1772,'[1]2018Player Stats'!$A$2:$AB$830,18,FALSE))</f>
        <v>1</v>
      </c>
      <c r="Z1772">
        <f>IF(G1772="GK",VLOOKUP(F1772,'[1]2018GoalKeeper Stats'!$A$2:$S$109,19,FALSE),VLOOKUP(F1772,'[1]2018Player Stats'!$A$2:$AB$830,19,FALSE))</f>
        <v>2</v>
      </c>
      <c r="AA1772">
        <f>IF(G1772="GK",VLOOKUP(F1772,'[1]2018GoalKeeper Stats'!$A$2:$S$109,20,FALSE),VLOOKUP(F1772,'[1]2018Player Stats'!$A$2:$AB$830,20,FALSE))</f>
        <v>0.17</v>
      </c>
      <c r="AB1772">
        <f>IF(G1772="GK",VLOOKUP(F1772,'[1]2018GoalKeeper Stats'!$A$2:$S$109,21,FALSE),VLOOKUP(F1772,'[1]2018Player Stats'!$A$2:$AB$830,21,FALSE))</f>
        <v>10</v>
      </c>
      <c r="AC1772">
        <f>IF(G1772="GK",VLOOKUP(F1772,'[1]2018GoalKeeper Stats'!$A$2:$S$109,2,FALSE),VLOOKUP(F1772,'[1]2018Player Stats'!$A$2:$AB$830,22,FALSE))</f>
        <v>20</v>
      </c>
      <c r="AD1772">
        <f>IF(G1772="GK",VLOOKUP(F1772,'[1]2018GoalKeeper Stats'!$A$2:$S$109,23,FALSE),VLOOKUP(F1772,'[1]2018Player Stats'!$A$2:$AB$830,23,FALSE))</f>
        <v>4</v>
      </c>
      <c r="AE1772">
        <f>IF(G1772="GK",VLOOKUP(F1772,'[1]2018GoalKeeper Stats'!$A$2:$S$109,24,FALSE),VLOOKUP(F1772,'[1]2018Player Stats'!$A$2:$AB$830,24,FALSE))</f>
        <v>2</v>
      </c>
      <c r="AF1772">
        <f>IF(G1772="GK",VLOOKUP(F1772,'[1]2018GoalKeeper Stats'!$A$2:$S$109,25,FALSE),VLOOKUP(F1772,'[1]2018Player Stats'!$A$2:$AB$830,25,FALSE))</f>
        <v>0</v>
      </c>
      <c r="AG1772">
        <f>IF(G1772="GK",VLOOKUP(F1772,'[1]2018GoalKeeper Stats'!$A$2:$S$109,26,FALSE),VLOOKUP(F1772,'[1]2018Player Stats'!$A$2:$AB$830,26,FALSE))</f>
        <v>45.71</v>
      </c>
      <c r="AH1772" s="51">
        <v>2018</v>
      </c>
      <c r="AI1772" s="51">
        <v>34</v>
      </c>
      <c r="AJ1772" s="51">
        <v>533</v>
      </c>
      <c r="AK1772" s="51">
        <v>420</v>
      </c>
      <c r="AL1772" s="51">
        <v>57</v>
      </c>
      <c r="AM1772" s="51">
        <v>44</v>
      </c>
      <c r="AN1772" s="51">
        <v>13</v>
      </c>
      <c r="AO1772" s="52">
        <v>56.43</v>
      </c>
      <c r="AP1772" s="52">
        <v>44.16</v>
      </c>
      <c r="AQ1772" s="52">
        <v>12.27</v>
      </c>
      <c r="AR1772" s="52">
        <v>0.73</v>
      </c>
      <c r="AS1772" s="51">
        <v>56</v>
      </c>
      <c r="AT1772" s="52">
        <v>54.42</v>
      </c>
    </row>
    <row r="1773" spans="1:46">
      <c r="A1773">
        <v>2018</v>
      </c>
      <c r="B1773" t="s">
        <v>861</v>
      </c>
      <c r="C1773" t="s">
        <v>207</v>
      </c>
      <c r="D1773" t="s">
        <v>1050</v>
      </c>
      <c r="E1773" t="s">
        <v>1051</v>
      </c>
      <c r="F1773" t="str">
        <f t="shared" si="28"/>
        <v>Drew Moor</v>
      </c>
      <c r="G1773" t="s">
        <v>893</v>
      </c>
      <c r="H1773" s="143">
        <v>350004</v>
      </c>
      <c r="I1773" s="143">
        <v>350004</v>
      </c>
      <c r="J1773" t="str">
        <f>IF(G1773="GK",VLOOKUP(F1773,'[1]2018GoalKeeper Stats'!$A$2:$S$109,2,FALSE),VLOOKUP(F1773,'[1]2018Player Stats'!$A$2:$AB$830,2,FALSE))</f>
        <v>COL</v>
      </c>
      <c r="K1773">
        <f>IF(G1773="GK",VLOOKUP(F1773,'[1]2018GoalKeeper Stats'!$A$2:$S$109,4,FALSE),VLOOKUP(F1773,'[1]2018Player Stats'!$A$2:$AB$830,4,FALSE))</f>
        <v>8</v>
      </c>
      <c r="L1773">
        <f>IF(G1773="GK",VLOOKUP(F1773,'[1]2018GoalKeeper Stats'!$A$2:$S$109,5,FALSE),VLOOKUP(F1773,'[1]2018Player Stats'!$A$2:$AB$830,5,FALSE))</f>
        <v>6</v>
      </c>
      <c r="M1773">
        <f>IF(G1773="GK",VLOOKUP(F1773,'[1]2018GoalKeeper Stats'!$A$2:$S$109,6,FALSE),VLOOKUP(F1773,'[1]2018Player Stats'!$A$2:$AB$830,6,FALSE))</f>
        <v>568</v>
      </c>
      <c r="N1773">
        <f>IF(G1773="GK",VLOOKUP(F1773,'[1]2018GoalKeeper Stats'!$A$2:$S$109,7,FALSE),VLOOKUP(F1773,'[1]2018Player Stats'!$A$2:$AB$830,7,FALSE))</f>
        <v>0</v>
      </c>
      <c r="O1773">
        <f>IF(G1773="GK",VLOOKUP(F1773,'[1]2018GoalKeeper Stats'!$A$2:$S$109,8,FALSE),VLOOKUP(F1773,'[1]2018Player Stats'!$A$2:$AB$830,8,FALSE))</f>
        <v>0</v>
      </c>
      <c r="P1773">
        <f>IF(G1773="GK",VLOOKUP(F1773,'[1]2018GoalKeeper Stats'!$A$2:$S$109,9,FALSE),VLOOKUP(F1773,'[1]2018Player Stats'!$A$2:$AB$830,9,FALSE))</f>
        <v>1</v>
      </c>
      <c r="Q1773">
        <f>IF(G1773="GK",VLOOKUP(F1773,'[1]2018GoalKeeper Stats'!$A$2:$S$109,10,FALSE),VLOOKUP(F1773,'[1]2018Player Stats'!$A$2:$AB$830,10,FALSE))</f>
        <v>1</v>
      </c>
      <c r="R1773">
        <f>IF(G1773="GK",VLOOKUP(F1773,'[1]2018GoalKeeper Stats'!$A$2:$S$109,11,FALSE),VLOOKUP(F1773,'[1]2018Player Stats'!$A$2:$AB$830,11,FALSE))</f>
        <v>0</v>
      </c>
      <c r="S1773" t="str">
        <f>IF(G1773="GK",VLOOKUP(F1773,'[1]2018GoalKeeper Stats'!$A$2:$S$109,12,FALSE),VLOOKUP(F1773,'[1]2018Player Stats'!$A$2:$AB$830,12,FALSE))</f>
        <v>0/0</v>
      </c>
      <c r="T1773">
        <f>IF(G1773="GK",VLOOKUP(F1773,'[1]2018GoalKeeper Stats'!$A$2:$S$109,13,FALSE),VLOOKUP(F1773,'[1]2018Player Stats'!$A$2:$AB$830,13,FALSE))</f>
        <v>0</v>
      </c>
      <c r="U1773">
        <f>IF(G1773="GK",VLOOKUP(F1773,'[1]2018GoalKeeper Stats'!$A$2:$S$109,14,FALSE),VLOOKUP(F1773,'[1]2018Player Stats'!$A$2:$AB$830,14,FALSE))</f>
        <v>0</v>
      </c>
      <c r="V1773">
        <f>IF(G1773="GK",VLOOKUP(F1773,'[1]2018GoalKeeper Stats'!$A$2:$S$109,15,FALSE),VLOOKUP(F1773,'[1]2018Player Stats'!$A$2:$AB$830,15,FALSE))</f>
        <v>0</v>
      </c>
      <c r="W1773">
        <f>IF(G1773="GK",VLOOKUP(F1773,'[1]2018GoalKeeper Stats'!$A$2:$S$109,16,FALSE),VLOOKUP(F1773,'[1]2018Player Stats'!$A$2:$AB$830,16,FALSE))</f>
        <v>0</v>
      </c>
      <c r="X1773">
        <f>IF(G1773="GK",VLOOKUP(F1773,'[1]2018GoalKeeper Stats'!$A$2:$S$109,17,FALSE),VLOOKUP(F1773,'[1]2018Player Stats'!$A$2:$AB$830,17,FALSE))</f>
        <v>0</v>
      </c>
      <c r="Y1773">
        <f>IF(G1773="GK",VLOOKUP(F1773,'[1]2018GoalKeeper Stats'!$A$2:$S$109,18,FALSE),VLOOKUP(F1773,'[1]2018Player Stats'!$A$2:$AB$830,18,FALSE))</f>
        <v>0</v>
      </c>
      <c r="Z1773">
        <f>IF(G1773="GK",VLOOKUP(F1773,'[1]2018GoalKeeper Stats'!$A$2:$S$109,19,FALSE),VLOOKUP(F1773,'[1]2018Player Stats'!$A$2:$AB$830,19,FALSE))</f>
        <v>0</v>
      </c>
      <c r="AA1773">
        <f>IF(G1773="GK",VLOOKUP(F1773,'[1]2018GoalKeeper Stats'!$A$2:$S$109,20,FALSE),VLOOKUP(F1773,'[1]2018Player Stats'!$A$2:$AB$830,20,FALSE))</f>
        <v>0</v>
      </c>
      <c r="AB1773">
        <f>IF(G1773="GK",VLOOKUP(F1773,'[1]2018GoalKeeper Stats'!$A$2:$S$109,21,FALSE),VLOOKUP(F1773,'[1]2018Player Stats'!$A$2:$AB$830,21,FALSE))</f>
        <v>0</v>
      </c>
      <c r="AC1773">
        <f>IF(G1773="GK",VLOOKUP(F1773,'[1]2018GoalKeeper Stats'!$A$2:$S$109,2,FALSE),VLOOKUP(F1773,'[1]2018Player Stats'!$A$2:$AB$830,22,FALSE))</f>
        <v>6</v>
      </c>
      <c r="AD1773">
        <f>IF(G1773="GK",VLOOKUP(F1773,'[1]2018GoalKeeper Stats'!$A$2:$S$109,23,FALSE),VLOOKUP(F1773,'[1]2018Player Stats'!$A$2:$AB$830,23,FALSE))</f>
        <v>0</v>
      </c>
      <c r="AE1773">
        <f>IF(G1773="GK",VLOOKUP(F1773,'[1]2018GoalKeeper Stats'!$A$2:$S$109,24,FALSE),VLOOKUP(F1773,'[1]2018Player Stats'!$A$2:$AB$830,24,FALSE))</f>
        <v>0</v>
      </c>
      <c r="AF1773">
        <f>IF(G1773="GK",VLOOKUP(F1773,'[1]2018GoalKeeper Stats'!$A$2:$S$109,25,FALSE),VLOOKUP(F1773,'[1]2018Player Stats'!$A$2:$AB$830,25,FALSE))</f>
        <v>0</v>
      </c>
      <c r="AG1773">
        <f>IF(G1773="GK",VLOOKUP(F1773,'[1]2018GoalKeeper Stats'!$A$2:$S$109,26,FALSE),VLOOKUP(F1773,'[1]2018Player Stats'!$A$2:$AB$830,26,FALSE))</f>
        <v>100</v>
      </c>
      <c r="AH1773" s="51">
        <v>2018</v>
      </c>
      <c r="AI1773" s="51">
        <v>34</v>
      </c>
      <c r="AJ1773" s="51">
        <v>485</v>
      </c>
      <c r="AK1773" s="51">
        <v>463</v>
      </c>
      <c r="AL1773" s="51">
        <v>58</v>
      </c>
      <c r="AM1773" s="51">
        <v>64</v>
      </c>
      <c r="AN1773" s="51">
        <v>-6</v>
      </c>
      <c r="AO1773" s="52">
        <v>58.74</v>
      </c>
      <c r="AP1773" s="52">
        <v>57.14</v>
      </c>
      <c r="AQ1773" s="52">
        <v>1.61</v>
      </c>
      <c r="AR1773" s="52">
        <v>-7.61</v>
      </c>
      <c r="AS1773" s="51">
        <v>36</v>
      </c>
      <c r="AT1773" s="52">
        <v>47.93</v>
      </c>
    </row>
    <row r="1774" spans="1:46">
      <c r="A1774">
        <v>2018</v>
      </c>
      <c r="B1774" t="s">
        <v>196</v>
      </c>
      <c r="C1774" t="s">
        <v>196</v>
      </c>
      <c r="D1774" t="s">
        <v>1992</v>
      </c>
      <c r="E1774" t="s">
        <v>1993</v>
      </c>
      <c r="F1774" t="str">
        <f t="shared" si="28"/>
        <v>Gustav Svensson</v>
      </c>
      <c r="G1774" t="s">
        <v>860</v>
      </c>
      <c r="H1774" s="143">
        <v>350000</v>
      </c>
      <c r="I1774" s="143">
        <v>350000</v>
      </c>
      <c r="J1774" t="str">
        <f>IF(G1774="GK",VLOOKUP(F1774,'[1]2018GoalKeeper Stats'!$A$2:$S$109,2,FALSE),VLOOKUP(F1774,'[1]2018Player Stats'!$A$2:$AB$830,2,FALSE))</f>
        <v>SEA</v>
      </c>
      <c r="K1774">
        <f>IF(G1774="GK",VLOOKUP(F1774,'[1]2018GoalKeeper Stats'!$A$2:$S$109,4,FALSE),VLOOKUP(F1774,'[1]2018Player Stats'!$A$2:$AB$830,4,FALSE))</f>
        <v>24</v>
      </c>
      <c r="L1774">
        <f>IF(G1774="GK",VLOOKUP(F1774,'[1]2018GoalKeeper Stats'!$A$2:$S$109,5,FALSE),VLOOKUP(F1774,'[1]2018Player Stats'!$A$2:$AB$830,5,FALSE))</f>
        <v>23</v>
      </c>
      <c r="M1774">
        <f>IF(G1774="GK",VLOOKUP(F1774,'[1]2018GoalKeeper Stats'!$A$2:$S$109,6,FALSE),VLOOKUP(F1774,'[1]2018Player Stats'!$A$2:$AB$830,6,FALSE))</f>
        <v>2074</v>
      </c>
      <c r="N1774">
        <f>IF(G1774="GK",VLOOKUP(F1774,'[1]2018GoalKeeper Stats'!$A$2:$S$109,7,FALSE),VLOOKUP(F1774,'[1]2018Player Stats'!$A$2:$AB$830,7,FALSE))</f>
        <v>3</v>
      </c>
      <c r="O1774">
        <f>IF(G1774="GK",VLOOKUP(F1774,'[1]2018GoalKeeper Stats'!$A$2:$S$109,8,FALSE),VLOOKUP(F1774,'[1]2018Player Stats'!$A$2:$AB$830,8,FALSE))</f>
        <v>1</v>
      </c>
      <c r="P1774">
        <f>IF(G1774="GK",VLOOKUP(F1774,'[1]2018GoalKeeper Stats'!$A$2:$S$109,9,FALSE),VLOOKUP(F1774,'[1]2018Player Stats'!$A$2:$AB$830,9,FALSE))</f>
        <v>21</v>
      </c>
      <c r="Q1774">
        <f>IF(G1774="GK",VLOOKUP(F1774,'[1]2018GoalKeeper Stats'!$A$2:$S$109,10,FALSE),VLOOKUP(F1774,'[1]2018Player Stats'!$A$2:$AB$830,10,FALSE))</f>
        <v>8</v>
      </c>
      <c r="R1774">
        <f>IF(G1774="GK",VLOOKUP(F1774,'[1]2018GoalKeeper Stats'!$A$2:$S$109,11,FALSE),VLOOKUP(F1774,'[1]2018Player Stats'!$A$2:$AB$830,11,FALSE))</f>
        <v>1</v>
      </c>
      <c r="S1774" t="str">
        <f>IF(G1774="GK",VLOOKUP(F1774,'[1]2018GoalKeeper Stats'!$A$2:$S$109,12,FALSE),VLOOKUP(F1774,'[1]2018Player Stats'!$A$2:$AB$830,12,FALSE))</f>
        <v>0/0</v>
      </c>
      <c r="T1774">
        <f>IF(G1774="GK",VLOOKUP(F1774,'[1]2018GoalKeeper Stats'!$A$2:$S$109,13,FALSE),VLOOKUP(F1774,'[1]2018Player Stats'!$A$2:$AB$830,13,FALSE))</f>
        <v>2</v>
      </c>
      <c r="U1774">
        <f>IF(G1774="GK",VLOOKUP(F1774,'[1]2018GoalKeeper Stats'!$A$2:$S$109,14,FALSE),VLOOKUP(F1774,'[1]2018Player Stats'!$A$2:$AB$830,14,FALSE))</f>
        <v>1</v>
      </c>
      <c r="V1774">
        <f>IF(G1774="GK",VLOOKUP(F1774,'[1]2018GoalKeeper Stats'!$A$2:$S$109,15,FALSE),VLOOKUP(F1774,'[1]2018Player Stats'!$A$2:$AB$830,15,FALSE))</f>
        <v>0.13</v>
      </c>
      <c r="W1774">
        <f>IF(G1774="GK",VLOOKUP(F1774,'[1]2018GoalKeeper Stats'!$A$2:$S$109,16,FALSE),VLOOKUP(F1774,'[1]2018Player Stats'!$A$2:$AB$830,16,FALSE))</f>
        <v>14.3</v>
      </c>
      <c r="X1774">
        <f>IF(G1774="GK",VLOOKUP(F1774,'[1]2018GoalKeeper Stats'!$A$2:$S$109,17,FALSE),VLOOKUP(F1774,'[1]2018Player Stats'!$A$2:$AB$830,17,FALSE))</f>
        <v>0</v>
      </c>
      <c r="Y1774">
        <f>IF(G1774="GK",VLOOKUP(F1774,'[1]2018GoalKeeper Stats'!$A$2:$S$109,18,FALSE),VLOOKUP(F1774,'[1]2018Player Stats'!$A$2:$AB$830,18,FALSE))</f>
        <v>1</v>
      </c>
      <c r="Z1774">
        <f>IF(G1774="GK",VLOOKUP(F1774,'[1]2018GoalKeeper Stats'!$A$2:$S$109,19,FALSE),VLOOKUP(F1774,'[1]2018Player Stats'!$A$2:$AB$830,19,FALSE))</f>
        <v>0</v>
      </c>
      <c r="AA1774">
        <f>IF(G1774="GK",VLOOKUP(F1774,'[1]2018GoalKeeper Stats'!$A$2:$S$109,20,FALSE),VLOOKUP(F1774,'[1]2018Player Stats'!$A$2:$AB$830,20,FALSE))</f>
        <v>0.04</v>
      </c>
      <c r="AB1774">
        <f>IF(G1774="GK",VLOOKUP(F1774,'[1]2018GoalKeeper Stats'!$A$2:$S$109,21,FALSE),VLOOKUP(F1774,'[1]2018Player Stats'!$A$2:$AB$830,21,FALSE))</f>
        <v>25</v>
      </c>
      <c r="AC1774">
        <f>IF(G1774="GK",VLOOKUP(F1774,'[1]2018GoalKeeper Stats'!$A$2:$S$109,2,FALSE),VLOOKUP(F1774,'[1]2018Player Stats'!$A$2:$AB$830,22,FALSE))</f>
        <v>11</v>
      </c>
      <c r="AD1774">
        <f>IF(G1774="GK",VLOOKUP(F1774,'[1]2018GoalKeeper Stats'!$A$2:$S$109,23,FALSE),VLOOKUP(F1774,'[1]2018Player Stats'!$A$2:$AB$830,23,FALSE))</f>
        <v>1</v>
      </c>
      <c r="AE1774">
        <f>IF(G1774="GK",VLOOKUP(F1774,'[1]2018GoalKeeper Stats'!$A$2:$S$109,24,FALSE),VLOOKUP(F1774,'[1]2018Player Stats'!$A$2:$AB$830,24,FALSE))</f>
        <v>2</v>
      </c>
      <c r="AF1774">
        <f>IF(G1774="GK",VLOOKUP(F1774,'[1]2018GoalKeeper Stats'!$A$2:$S$109,25,FALSE),VLOOKUP(F1774,'[1]2018Player Stats'!$A$2:$AB$830,25,FALSE))</f>
        <v>0</v>
      </c>
      <c r="AG1774">
        <f>IF(G1774="GK",VLOOKUP(F1774,'[1]2018GoalKeeper Stats'!$A$2:$S$109,26,FALSE),VLOOKUP(F1774,'[1]2018Player Stats'!$A$2:$AB$830,26,FALSE))</f>
        <v>38.1</v>
      </c>
      <c r="AH1774" s="51">
        <v>2018</v>
      </c>
      <c r="AI1774" s="51">
        <v>34</v>
      </c>
      <c r="AJ1774" s="51">
        <v>430</v>
      </c>
      <c r="AK1774" s="51">
        <v>455</v>
      </c>
      <c r="AL1774" s="51">
        <v>49</v>
      </c>
      <c r="AM1774" s="51">
        <v>36</v>
      </c>
      <c r="AN1774" s="51">
        <v>13</v>
      </c>
      <c r="AO1774" s="52">
        <v>44.48</v>
      </c>
      <c r="AP1774" s="52">
        <v>47.97</v>
      </c>
      <c r="AQ1774" s="52">
        <v>-3.49</v>
      </c>
      <c r="AR1774" s="52">
        <v>16.489999999999998</v>
      </c>
      <c r="AS1774" s="51">
        <v>59</v>
      </c>
      <c r="AT1774" s="52">
        <v>44.53</v>
      </c>
    </row>
    <row r="1775" spans="1:46">
      <c r="A1775">
        <v>2018</v>
      </c>
      <c r="B1775" t="s">
        <v>201</v>
      </c>
      <c r="C1775" t="s">
        <v>201</v>
      </c>
      <c r="D1775" t="s">
        <v>2219</v>
      </c>
      <c r="E1775" t="s">
        <v>2069</v>
      </c>
      <c r="F1775" t="str">
        <f t="shared" si="28"/>
        <v>Zakaria Diallo</v>
      </c>
      <c r="G1775" t="s">
        <v>893</v>
      </c>
      <c r="H1775" s="143">
        <v>343250</v>
      </c>
      <c r="I1775" s="143">
        <v>299250</v>
      </c>
      <c r="J1775" t="str">
        <f>IF(G1775="GK",VLOOKUP(F1775,'[1]2018GoalKeeper Stats'!$A$2:$S$109,2,FALSE),VLOOKUP(F1775,'[1]2018Player Stats'!$A$2:$AB$830,2,FALSE))</f>
        <v>MTL</v>
      </c>
      <c r="K1775">
        <f>IF(G1775="GK",VLOOKUP(F1775,'[1]2018GoalKeeper Stats'!$A$2:$S$109,4,FALSE),VLOOKUP(F1775,'[1]2018Player Stats'!$A$2:$AB$830,4,FALSE))</f>
        <v>0</v>
      </c>
      <c r="L1775">
        <f>IF(G1775="GK",VLOOKUP(F1775,'[1]2018GoalKeeper Stats'!$A$2:$S$109,5,FALSE),VLOOKUP(F1775,'[1]2018Player Stats'!$A$2:$AB$830,5,FALSE))</f>
        <v>0</v>
      </c>
      <c r="M1775">
        <f>IF(G1775="GK",VLOOKUP(F1775,'[1]2018GoalKeeper Stats'!$A$2:$S$109,6,FALSE),VLOOKUP(F1775,'[1]2018Player Stats'!$A$2:$AB$830,6,FALSE))</f>
        <v>0</v>
      </c>
      <c r="N1775">
        <f>IF(G1775="GK",VLOOKUP(F1775,'[1]2018GoalKeeper Stats'!$A$2:$S$109,7,FALSE),VLOOKUP(F1775,'[1]2018Player Stats'!$A$2:$AB$830,7,FALSE))</f>
        <v>0</v>
      </c>
      <c r="O1775">
        <f>IF(G1775="GK",VLOOKUP(F1775,'[1]2018GoalKeeper Stats'!$A$2:$S$109,8,FALSE),VLOOKUP(F1775,'[1]2018Player Stats'!$A$2:$AB$830,8,FALSE))</f>
        <v>0</v>
      </c>
      <c r="P1775">
        <f>IF(G1775="GK",VLOOKUP(F1775,'[1]2018GoalKeeper Stats'!$A$2:$S$109,9,FALSE),VLOOKUP(F1775,'[1]2018Player Stats'!$A$2:$AB$830,9,FALSE))</f>
        <v>0</v>
      </c>
      <c r="Q1775">
        <f>IF(G1775="GK",VLOOKUP(F1775,'[1]2018GoalKeeper Stats'!$A$2:$S$109,10,FALSE),VLOOKUP(F1775,'[1]2018Player Stats'!$A$2:$AB$830,10,FALSE))</f>
        <v>0</v>
      </c>
      <c r="R1775">
        <f>IF(G1775="GK",VLOOKUP(F1775,'[1]2018GoalKeeper Stats'!$A$2:$S$109,11,FALSE),VLOOKUP(F1775,'[1]2018Player Stats'!$A$2:$AB$830,11,FALSE))</f>
        <v>0</v>
      </c>
      <c r="S1775" t="str">
        <f>IF(G1775="GK",VLOOKUP(F1775,'[1]2018GoalKeeper Stats'!$A$2:$S$109,12,FALSE),VLOOKUP(F1775,'[1]2018Player Stats'!$A$2:$AB$830,12,FALSE))</f>
        <v>0/0</v>
      </c>
      <c r="T1775">
        <f>IF(G1775="GK",VLOOKUP(F1775,'[1]2018GoalKeeper Stats'!$A$2:$S$109,13,FALSE),VLOOKUP(F1775,'[1]2018Player Stats'!$A$2:$AB$830,13,FALSE))</f>
        <v>0</v>
      </c>
      <c r="U1775">
        <f>IF(G1775="GK",VLOOKUP(F1775,'[1]2018GoalKeeper Stats'!$A$2:$S$109,14,FALSE),VLOOKUP(F1775,'[1]2018Player Stats'!$A$2:$AB$830,14,FALSE))</f>
        <v>0</v>
      </c>
      <c r="V1775">
        <f>IF(G1775="GK",VLOOKUP(F1775,'[1]2018GoalKeeper Stats'!$A$2:$S$109,15,FALSE),VLOOKUP(F1775,'[1]2018Player Stats'!$A$2:$AB$830,15,FALSE))</f>
        <v>0</v>
      </c>
      <c r="W1775">
        <f>IF(G1775="GK",VLOOKUP(F1775,'[1]2018GoalKeeper Stats'!$A$2:$S$109,16,FALSE),VLOOKUP(F1775,'[1]2018Player Stats'!$A$2:$AB$830,16,FALSE))</f>
        <v>0</v>
      </c>
      <c r="X1775">
        <f>IF(G1775="GK",VLOOKUP(F1775,'[1]2018GoalKeeper Stats'!$A$2:$S$109,17,FALSE),VLOOKUP(F1775,'[1]2018Player Stats'!$A$2:$AB$830,17,FALSE))</f>
        <v>0</v>
      </c>
      <c r="Y1775">
        <f>IF(G1775="GK",VLOOKUP(F1775,'[1]2018GoalKeeper Stats'!$A$2:$S$109,18,FALSE),VLOOKUP(F1775,'[1]2018Player Stats'!$A$2:$AB$830,18,FALSE))</f>
        <v>0</v>
      </c>
      <c r="Z1775">
        <f>IF(G1775="GK",VLOOKUP(F1775,'[1]2018GoalKeeper Stats'!$A$2:$S$109,19,FALSE),VLOOKUP(F1775,'[1]2018Player Stats'!$A$2:$AB$830,19,FALSE))</f>
        <v>0</v>
      </c>
      <c r="AA1775">
        <f>IF(G1775="GK",VLOOKUP(F1775,'[1]2018GoalKeeper Stats'!$A$2:$S$109,20,FALSE),VLOOKUP(F1775,'[1]2018Player Stats'!$A$2:$AB$830,20,FALSE))</f>
        <v>0</v>
      </c>
      <c r="AB1775">
        <f>IF(G1775="GK",VLOOKUP(F1775,'[1]2018GoalKeeper Stats'!$A$2:$S$109,21,FALSE),VLOOKUP(F1775,'[1]2018Player Stats'!$A$2:$AB$830,21,FALSE))</f>
        <v>0</v>
      </c>
      <c r="AC1775">
        <f>IF(G1775="GK",VLOOKUP(F1775,'[1]2018GoalKeeper Stats'!$A$2:$S$109,2,FALSE),VLOOKUP(F1775,'[1]2018Player Stats'!$A$2:$AB$830,22,FALSE))</f>
        <v>0</v>
      </c>
      <c r="AD1775">
        <f>IF(G1775="GK",VLOOKUP(F1775,'[1]2018GoalKeeper Stats'!$A$2:$S$109,23,FALSE),VLOOKUP(F1775,'[1]2018Player Stats'!$A$2:$AB$830,23,FALSE))</f>
        <v>0</v>
      </c>
      <c r="AE1775">
        <f>IF(G1775="GK",VLOOKUP(F1775,'[1]2018GoalKeeper Stats'!$A$2:$S$109,24,FALSE),VLOOKUP(F1775,'[1]2018Player Stats'!$A$2:$AB$830,24,FALSE))</f>
        <v>0</v>
      </c>
      <c r="AF1775">
        <f>IF(G1775="GK",VLOOKUP(F1775,'[1]2018GoalKeeper Stats'!$A$2:$S$109,25,FALSE),VLOOKUP(F1775,'[1]2018Player Stats'!$A$2:$AB$830,25,FALSE))</f>
        <v>0</v>
      </c>
      <c r="AG1775">
        <f>IF(G1775="GK",VLOOKUP(F1775,'[1]2018GoalKeeper Stats'!$A$2:$S$109,26,FALSE),VLOOKUP(F1775,'[1]2018Player Stats'!$A$2:$AB$830,26,FALSE))</f>
        <v>0</v>
      </c>
      <c r="AH1775" s="51">
        <v>2018</v>
      </c>
      <c r="AI1775" s="51">
        <v>34</v>
      </c>
      <c r="AJ1775" s="51">
        <v>424</v>
      </c>
      <c r="AK1775" s="51">
        <v>440</v>
      </c>
      <c r="AL1775" s="51">
        <v>45</v>
      </c>
      <c r="AM1775" s="51">
        <v>50</v>
      </c>
      <c r="AN1775" s="51">
        <v>-5</v>
      </c>
      <c r="AO1775" s="52">
        <v>43.99</v>
      </c>
      <c r="AP1775" s="52">
        <v>49.23</v>
      </c>
      <c r="AQ1775" s="52">
        <v>-5.24</v>
      </c>
      <c r="AR1775" s="52">
        <v>0.24</v>
      </c>
      <c r="AS1775" s="51">
        <v>46</v>
      </c>
      <c r="AT1775" s="52">
        <v>45.66</v>
      </c>
    </row>
    <row r="1776" spans="1:46">
      <c r="A1776">
        <v>2018</v>
      </c>
      <c r="B1776" t="s">
        <v>924</v>
      </c>
      <c r="C1776" t="s">
        <v>924</v>
      </c>
      <c r="D1776" t="s">
        <v>1316</v>
      </c>
      <c r="E1776" t="s">
        <v>1317</v>
      </c>
      <c r="F1776" t="str">
        <f t="shared" si="28"/>
        <v>Ike Opara</v>
      </c>
      <c r="G1776" t="s">
        <v>893</v>
      </c>
      <c r="H1776" s="143">
        <v>342917</v>
      </c>
      <c r="I1776" s="143">
        <v>325000</v>
      </c>
      <c r="J1776" t="str">
        <f>IF(G1776="GK",VLOOKUP(F1776,'[1]2018GoalKeeper Stats'!$A$2:$S$109,2,FALSE),VLOOKUP(F1776,'[1]2018Player Stats'!$A$2:$AB$830,2,FALSE))</f>
        <v>MIN</v>
      </c>
      <c r="K1776">
        <f>IF(G1776="GK",VLOOKUP(F1776,'[1]2018GoalKeeper Stats'!$A$2:$S$109,4,FALSE),VLOOKUP(F1776,'[1]2018Player Stats'!$A$2:$AB$830,4,FALSE))</f>
        <v>31</v>
      </c>
      <c r="L1776">
        <f>IF(G1776="GK",VLOOKUP(F1776,'[1]2018GoalKeeper Stats'!$A$2:$S$109,5,FALSE),VLOOKUP(F1776,'[1]2018Player Stats'!$A$2:$AB$830,5,FALSE))</f>
        <v>31</v>
      </c>
      <c r="M1776">
        <f>IF(G1776="GK",VLOOKUP(F1776,'[1]2018GoalKeeper Stats'!$A$2:$S$109,6,FALSE),VLOOKUP(F1776,'[1]2018Player Stats'!$A$2:$AB$830,6,FALSE))</f>
        <v>2773</v>
      </c>
      <c r="N1776">
        <f>IF(G1776="GK",VLOOKUP(F1776,'[1]2018GoalKeeper Stats'!$A$2:$S$109,7,FALSE),VLOOKUP(F1776,'[1]2018Player Stats'!$A$2:$AB$830,7,FALSE))</f>
        <v>3</v>
      </c>
      <c r="O1776">
        <f>IF(G1776="GK",VLOOKUP(F1776,'[1]2018GoalKeeper Stats'!$A$2:$S$109,8,FALSE),VLOOKUP(F1776,'[1]2018Player Stats'!$A$2:$AB$830,8,FALSE))</f>
        <v>2</v>
      </c>
      <c r="P1776">
        <f>IF(G1776="GK",VLOOKUP(F1776,'[1]2018GoalKeeper Stats'!$A$2:$S$109,9,FALSE),VLOOKUP(F1776,'[1]2018Player Stats'!$A$2:$AB$830,9,FALSE))</f>
        <v>23</v>
      </c>
      <c r="Q1776">
        <f>IF(G1776="GK",VLOOKUP(F1776,'[1]2018GoalKeeper Stats'!$A$2:$S$109,10,FALSE),VLOOKUP(F1776,'[1]2018Player Stats'!$A$2:$AB$830,10,FALSE))</f>
        <v>6</v>
      </c>
      <c r="R1776">
        <f>IF(G1776="GK",VLOOKUP(F1776,'[1]2018GoalKeeper Stats'!$A$2:$S$109,11,FALSE),VLOOKUP(F1776,'[1]2018Player Stats'!$A$2:$AB$830,11,FALSE))</f>
        <v>0</v>
      </c>
      <c r="S1776" t="str">
        <f>IF(G1776="GK",VLOOKUP(F1776,'[1]2018GoalKeeper Stats'!$A$2:$S$109,12,FALSE),VLOOKUP(F1776,'[1]2018Player Stats'!$A$2:$AB$830,12,FALSE))</f>
        <v>0/0</v>
      </c>
      <c r="T1776">
        <f>IF(G1776="GK",VLOOKUP(F1776,'[1]2018GoalKeeper Stats'!$A$2:$S$109,13,FALSE),VLOOKUP(F1776,'[1]2018Player Stats'!$A$2:$AB$830,13,FALSE))</f>
        <v>1</v>
      </c>
      <c r="U1776">
        <f>IF(G1776="GK",VLOOKUP(F1776,'[1]2018GoalKeeper Stats'!$A$2:$S$109,14,FALSE),VLOOKUP(F1776,'[1]2018Player Stats'!$A$2:$AB$830,14,FALSE))</f>
        <v>2</v>
      </c>
      <c r="V1776">
        <f>IF(G1776="GK",VLOOKUP(F1776,'[1]2018GoalKeeper Stats'!$A$2:$S$109,15,FALSE),VLOOKUP(F1776,'[1]2018Player Stats'!$A$2:$AB$830,15,FALSE))</f>
        <v>0.1</v>
      </c>
      <c r="W1776">
        <f>IF(G1776="GK",VLOOKUP(F1776,'[1]2018GoalKeeper Stats'!$A$2:$S$109,16,FALSE),VLOOKUP(F1776,'[1]2018Player Stats'!$A$2:$AB$830,16,FALSE))</f>
        <v>13</v>
      </c>
      <c r="X1776">
        <f>IF(G1776="GK",VLOOKUP(F1776,'[1]2018GoalKeeper Stats'!$A$2:$S$109,17,FALSE),VLOOKUP(F1776,'[1]2018Player Stats'!$A$2:$AB$830,17,FALSE))</f>
        <v>0</v>
      </c>
      <c r="Y1776">
        <f>IF(G1776="GK",VLOOKUP(F1776,'[1]2018GoalKeeper Stats'!$A$2:$S$109,18,FALSE),VLOOKUP(F1776,'[1]2018Player Stats'!$A$2:$AB$830,18,FALSE))</f>
        <v>1</v>
      </c>
      <c r="Z1776">
        <f>IF(G1776="GK",VLOOKUP(F1776,'[1]2018GoalKeeper Stats'!$A$2:$S$109,19,FALSE),VLOOKUP(F1776,'[1]2018Player Stats'!$A$2:$AB$830,19,FALSE))</f>
        <v>1</v>
      </c>
      <c r="AA1776">
        <f>IF(G1776="GK",VLOOKUP(F1776,'[1]2018GoalKeeper Stats'!$A$2:$S$109,20,FALSE),VLOOKUP(F1776,'[1]2018Player Stats'!$A$2:$AB$830,20,FALSE))</f>
        <v>0.06</v>
      </c>
      <c r="AB1776">
        <f>IF(G1776="GK",VLOOKUP(F1776,'[1]2018GoalKeeper Stats'!$A$2:$S$109,21,FALSE),VLOOKUP(F1776,'[1]2018Player Stats'!$A$2:$AB$830,21,FALSE))</f>
        <v>30</v>
      </c>
      <c r="AC1776">
        <f>IF(G1776="GK",VLOOKUP(F1776,'[1]2018GoalKeeper Stats'!$A$2:$S$109,2,FALSE),VLOOKUP(F1776,'[1]2018Player Stats'!$A$2:$AB$830,22,FALSE))</f>
        <v>16</v>
      </c>
      <c r="AD1776">
        <f>IF(G1776="GK",VLOOKUP(F1776,'[1]2018GoalKeeper Stats'!$A$2:$S$109,23,FALSE),VLOOKUP(F1776,'[1]2018Player Stats'!$A$2:$AB$830,23,FALSE))</f>
        <v>0</v>
      </c>
      <c r="AE1776">
        <f>IF(G1776="GK",VLOOKUP(F1776,'[1]2018GoalKeeper Stats'!$A$2:$S$109,24,FALSE),VLOOKUP(F1776,'[1]2018Player Stats'!$A$2:$AB$830,24,FALSE))</f>
        <v>5</v>
      </c>
      <c r="AF1776">
        <f>IF(G1776="GK",VLOOKUP(F1776,'[1]2018GoalKeeper Stats'!$A$2:$S$109,25,FALSE),VLOOKUP(F1776,'[1]2018Player Stats'!$A$2:$AB$830,25,FALSE))</f>
        <v>0</v>
      </c>
      <c r="AG1776">
        <f>IF(G1776="GK",VLOOKUP(F1776,'[1]2018GoalKeeper Stats'!$A$2:$S$109,26,FALSE),VLOOKUP(F1776,'[1]2018Player Stats'!$A$2:$AB$830,26,FALSE))</f>
        <v>26.09</v>
      </c>
      <c r="AH1776" s="51">
        <v>2018</v>
      </c>
      <c r="AI1776" s="51">
        <v>34</v>
      </c>
      <c r="AJ1776" s="51">
        <v>583</v>
      </c>
      <c r="AK1776" s="51">
        <v>405</v>
      </c>
      <c r="AL1776" s="51">
        <v>65</v>
      </c>
      <c r="AM1776" s="51">
        <v>39</v>
      </c>
      <c r="AN1776" s="51">
        <v>26</v>
      </c>
      <c r="AO1776" s="52">
        <v>59.95</v>
      </c>
      <c r="AP1776" s="52">
        <v>43.51</v>
      </c>
      <c r="AQ1776" s="52">
        <v>16.43</v>
      </c>
      <c r="AR1776" s="52">
        <v>9.57</v>
      </c>
      <c r="AS1776" s="51">
        <v>62</v>
      </c>
      <c r="AT1776" s="52">
        <v>56.19</v>
      </c>
    </row>
    <row r="1777" spans="1:46">
      <c r="A1777">
        <v>2018</v>
      </c>
      <c r="B1777" t="s">
        <v>896</v>
      </c>
      <c r="C1777" t="s">
        <v>896</v>
      </c>
      <c r="D1777" t="s">
        <v>2220</v>
      </c>
      <c r="E1777" t="s">
        <v>2221</v>
      </c>
      <c r="F1777" t="str">
        <f t="shared" si="28"/>
        <v>Yeferson Quintana</v>
      </c>
      <c r="G1777" t="s">
        <v>893</v>
      </c>
      <c r="H1777" s="143">
        <v>341250</v>
      </c>
      <c r="I1777" s="143">
        <v>300000</v>
      </c>
      <c r="J1777" t="str">
        <f>IF(G1777="GK",VLOOKUP(F1777,'[1]2018GoalKeeper Stats'!$A$2:$S$109,2,FALSE),VLOOKUP(F1777,'[1]2018Player Stats'!$A$2:$AB$830,2,FALSE))</f>
        <v>SJ</v>
      </c>
      <c r="K1777">
        <f>IF(G1777="GK",VLOOKUP(F1777,'[1]2018GoalKeeper Stats'!$A$2:$S$109,4,FALSE),VLOOKUP(F1777,'[1]2018Player Stats'!$A$2:$AB$830,4,FALSE))</f>
        <v>13</v>
      </c>
      <c r="L1777">
        <f>IF(G1777="GK",VLOOKUP(F1777,'[1]2018GoalKeeper Stats'!$A$2:$S$109,5,FALSE),VLOOKUP(F1777,'[1]2018Player Stats'!$A$2:$AB$830,5,FALSE))</f>
        <v>10</v>
      </c>
      <c r="M1777">
        <f>IF(G1777="GK",VLOOKUP(F1777,'[1]2018GoalKeeper Stats'!$A$2:$S$109,6,FALSE),VLOOKUP(F1777,'[1]2018Player Stats'!$A$2:$AB$830,6,FALSE))</f>
        <v>794</v>
      </c>
      <c r="N1777">
        <f>IF(G1777="GK",VLOOKUP(F1777,'[1]2018GoalKeeper Stats'!$A$2:$S$109,7,FALSE),VLOOKUP(F1777,'[1]2018Player Stats'!$A$2:$AB$830,7,FALSE))</f>
        <v>1</v>
      </c>
      <c r="O1777">
        <f>IF(G1777="GK",VLOOKUP(F1777,'[1]2018GoalKeeper Stats'!$A$2:$S$109,8,FALSE),VLOOKUP(F1777,'[1]2018Player Stats'!$A$2:$AB$830,8,FALSE))</f>
        <v>1</v>
      </c>
      <c r="P1777">
        <f>IF(G1777="GK",VLOOKUP(F1777,'[1]2018GoalKeeper Stats'!$A$2:$S$109,9,FALSE),VLOOKUP(F1777,'[1]2018Player Stats'!$A$2:$AB$830,9,FALSE))</f>
        <v>4</v>
      </c>
      <c r="Q1777">
        <f>IF(G1777="GK",VLOOKUP(F1777,'[1]2018GoalKeeper Stats'!$A$2:$S$109,10,FALSE),VLOOKUP(F1777,'[1]2018Player Stats'!$A$2:$AB$830,10,FALSE))</f>
        <v>2</v>
      </c>
      <c r="R1777">
        <f>IF(G1777="GK",VLOOKUP(F1777,'[1]2018GoalKeeper Stats'!$A$2:$S$109,11,FALSE),VLOOKUP(F1777,'[1]2018Player Stats'!$A$2:$AB$830,11,FALSE))</f>
        <v>0</v>
      </c>
      <c r="S1777" t="str">
        <f>IF(G1777="GK",VLOOKUP(F1777,'[1]2018GoalKeeper Stats'!$A$2:$S$109,12,FALSE),VLOOKUP(F1777,'[1]2018Player Stats'!$A$2:$AB$830,12,FALSE))</f>
        <v>0/0</v>
      </c>
      <c r="T1777">
        <f>IF(G1777="GK",VLOOKUP(F1777,'[1]2018GoalKeeper Stats'!$A$2:$S$109,13,FALSE),VLOOKUP(F1777,'[1]2018Player Stats'!$A$2:$AB$830,13,FALSE))</f>
        <v>1</v>
      </c>
      <c r="U1777">
        <f>IF(G1777="GK",VLOOKUP(F1777,'[1]2018GoalKeeper Stats'!$A$2:$S$109,14,FALSE),VLOOKUP(F1777,'[1]2018Player Stats'!$A$2:$AB$830,14,FALSE))</f>
        <v>0</v>
      </c>
      <c r="V1777">
        <f>IF(G1777="GK",VLOOKUP(F1777,'[1]2018GoalKeeper Stats'!$A$2:$S$109,15,FALSE),VLOOKUP(F1777,'[1]2018Player Stats'!$A$2:$AB$830,15,FALSE))</f>
        <v>0.11</v>
      </c>
      <c r="W1777">
        <f>IF(G1777="GK",VLOOKUP(F1777,'[1]2018GoalKeeper Stats'!$A$2:$S$109,16,FALSE),VLOOKUP(F1777,'[1]2018Player Stats'!$A$2:$AB$830,16,FALSE))</f>
        <v>25</v>
      </c>
      <c r="X1777">
        <f>IF(G1777="GK",VLOOKUP(F1777,'[1]2018GoalKeeper Stats'!$A$2:$S$109,17,FALSE),VLOOKUP(F1777,'[1]2018Player Stats'!$A$2:$AB$830,17,FALSE))</f>
        <v>0</v>
      </c>
      <c r="Y1777">
        <f>IF(G1777="GK",VLOOKUP(F1777,'[1]2018GoalKeeper Stats'!$A$2:$S$109,18,FALSE),VLOOKUP(F1777,'[1]2018Player Stats'!$A$2:$AB$830,18,FALSE))</f>
        <v>1</v>
      </c>
      <c r="Z1777">
        <f>IF(G1777="GK",VLOOKUP(F1777,'[1]2018GoalKeeper Stats'!$A$2:$S$109,19,FALSE),VLOOKUP(F1777,'[1]2018Player Stats'!$A$2:$AB$830,19,FALSE))</f>
        <v>0</v>
      </c>
      <c r="AA1777">
        <f>IF(G1777="GK",VLOOKUP(F1777,'[1]2018GoalKeeper Stats'!$A$2:$S$109,20,FALSE),VLOOKUP(F1777,'[1]2018Player Stats'!$A$2:$AB$830,20,FALSE))</f>
        <v>0.11</v>
      </c>
      <c r="AB1777">
        <f>IF(G1777="GK",VLOOKUP(F1777,'[1]2018GoalKeeper Stats'!$A$2:$S$109,21,FALSE),VLOOKUP(F1777,'[1]2018Player Stats'!$A$2:$AB$830,21,FALSE))</f>
        <v>14</v>
      </c>
      <c r="AC1777">
        <f>IF(G1777="GK",VLOOKUP(F1777,'[1]2018GoalKeeper Stats'!$A$2:$S$109,2,FALSE),VLOOKUP(F1777,'[1]2018Player Stats'!$A$2:$AB$830,22,FALSE))</f>
        <v>6</v>
      </c>
      <c r="AD1777">
        <f>IF(G1777="GK",VLOOKUP(F1777,'[1]2018GoalKeeper Stats'!$A$2:$S$109,23,FALSE),VLOOKUP(F1777,'[1]2018Player Stats'!$A$2:$AB$830,23,FALSE))</f>
        <v>0</v>
      </c>
      <c r="AE1777">
        <f>IF(G1777="GK",VLOOKUP(F1777,'[1]2018GoalKeeper Stats'!$A$2:$S$109,24,FALSE),VLOOKUP(F1777,'[1]2018Player Stats'!$A$2:$AB$830,24,FALSE))</f>
        <v>3</v>
      </c>
      <c r="AF1777">
        <f>IF(G1777="GK",VLOOKUP(F1777,'[1]2018GoalKeeper Stats'!$A$2:$S$109,25,FALSE),VLOOKUP(F1777,'[1]2018Player Stats'!$A$2:$AB$830,25,FALSE))</f>
        <v>0</v>
      </c>
      <c r="AG1777">
        <f>IF(G1777="GK",VLOOKUP(F1777,'[1]2018GoalKeeper Stats'!$A$2:$S$109,26,FALSE),VLOOKUP(F1777,'[1]2018Player Stats'!$A$2:$AB$830,26,FALSE))</f>
        <v>50</v>
      </c>
      <c r="AH1777" s="51">
        <v>2018</v>
      </c>
      <c r="AI1777" s="51">
        <v>34</v>
      </c>
      <c r="AJ1777" s="51">
        <v>439</v>
      </c>
      <c r="AK1777" s="51">
        <v>515</v>
      </c>
      <c r="AL1777" s="51">
        <v>47</v>
      </c>
      <c r="AM1777" s="51">
        <v>71</v>
      </c>
      <c r="AN1777" s="51">
        <v>-24</v>
      </c>
      <c r="AO1777" s="52">
        <v>47.01</v>
      </c>
      <c r="AP1777" s="52">
        <v>60.35</v>
      </c>
      <c r="AQ1777" s="52">
        <v>-13.34</v>
      </c>
      <c r="AR1777" s="52">
        <v>-10.66</v>
      </c>
      <c r="AS1777" s="51">
        <v>21</v>
      </c>
      <c r="AT1777" s="52">
        <v>38.520000000000003</v>
      </c>
    </row>
    <row r="1778" spans="1:46">
      <c r="A1778">
        <v>2018</v>
      </c>
      <c r="B1778" t="s">
        <v>196</v>
      </c>
      <c r="C1778" t="s">
        <v>196</v>
      </c>
      <c r="D1778" t="s">
        <v>1027</v>
      </c>
      <c r="E1778" t="s">
        <v>1028</v>
      </c>
      <c r="F1778" t="str">
        <f t="shared" si="28"/>
        <v>Chad Marshall</v>
      </c>
      <c r="G1778" t="s">
        <v>893</v>
      </c>
      <c r="H1778" s="143">
        <v>341250</v>
      </c>
      <c r="I1778" s="143">
        <v>325000</v>
      </c>
      <c r="J1778" t="str">
        <f>IF(G1778="GK",VLOOKUP(F1778,'[1]2018GoalKeeper Stats'!$A$2:$S$109,2,FALSE),VLOOKUP(F1778,'[1]2018Player Stats'!$A$2:$AB$830,2,FALSE))</f>
        <v>SEA</v>
      </c>
      <c r="K1778">
        <f>IF(G1778="GK",VLOOKUP(F1778,'[1]2018GoalKeeper Stats'!$A$2:$S$109,4,FALSE),VLOOKUP(F1778,'[1]2018Player Stats'!$A$2:$AB$830,4,FALSE))</f>
        <v>30</v>
      </c>
      <c r="L1778">
        <f>IF(G1778="GK",VLOOKUP(F1778,'[1]2018GoalKeeper Stats'!$A$2:$S$109,5,FALSE),VLOOKUP(F1778,'[1]2018Player Stats'!$A$2:$AB$830,5,FALSE))</f>
        <v>30</v>
      </c>
      <c r="M1778">
        <f>IF(G1778="GK",VLOOKUP(F1778,'[1]2018GoalKeeper Stats'!$A$2:$S$109,6,FALSE),VLOOKUP(F1778,'[1]2018Player Stats'!$A$2:$AB$830,6,FALSE))</f>
        <v>2584</v>
      </c>
      <c r="N1778">
        <f>IF(G1778="GK",VLOOKUP(F1778,'[1]2018GoalKeeper Stats'!$A$2:$S$109,7,FALSE),VLOOKUP(F1778,'[1]2018Player Stats'!$A$2:$AB$830,7,FALSE))</f>
        <v>4</v>
      </c>
      <c r="O1778">
        <f>IF(G1778="GK",VLOOKUP(F1778,'[1]2018GoalKeeper Stats'!$A$2:$S$109,8,FALSE),VLOOKUP(F1778,'[1]2018Player Stats'!$A$2:$AB$830,8,FALSE))</f>
        <v>1</v>
      </c>
      <c r="P1778">
        <f>IF(G1778="GK",VLOOKUP(F1778,'[1]2018GoalKeeper Stats'!$A$2:$S$109,9,FALSE),VLOOKUP(F1778,'[1]2018Player Stats'!$A$2:$AB$830,9,FALSE))</f>
        <v>19</v>
      </c>
      <c r="Q1778">
        <f>IF(G1778="GK",VLOOKUP(F1778,'[1]2018GoalKeeper Stats'!$A$2:$S$109,10,FALSE),VLOOKUP(F1778,'[1]2018Player Stats'!$A$2:$AB$830,10,FALSE))</f>
        <v>5</v>
      </c>
      <c r="R1778">
        <f>IF(G1778="GK",VLOOKUP(F1778,'[1]2018GoalKeeper Stats'!$A$2:$S$109,11,FALSE),VLOOKUP(F1778,'[1]2018Player Stats'!$A$2:$AB$830,11,FALSE))</f>
        <v>1</v>
      </c>
      <c r="S1778" t="str">
        <f>IF(G1778="GK",VLOOKUP(F1778,'[1]2018GoalKeeper Stats'!$A$2:$S$109,12,FALSE),VLOOKUP(F1778,'[1]2018Player Stats'!$A$2:$AB$830,12,FALSE))</f>
        <v>0/0</v>
      </c>
      <c r="T1778">
        <f>IF(G1778="GK",VLOOKUP(F1778,'[1]2018GoalKeeper Stats'!$A$2:$S$109,13,FALSE),VLOOKUP(F1778,'[1]2018Player Stats'!$A$2:$AB$830,13,FALSE))</f>
        <v>3</v>
      </c>
      <c r="U1778">
        <f>IF(G1778="GK",VLOOKUP(F1778,'[1]2018GoalKeeper Stats'!$A$2:$S$109,14,FALSE),VLOOKUP(F1778,'[1]2018Player Stats'!$A$2:$AB$830,14,FALSE))</f>
        <v>1</v>
      </c>
      <c r="V1778">
        <f>IF(G1778="GK",VLOOKUP(F1778,'[1]2018GoalKeeper Stats'!$A$2:$S$109,15,FALSE),VLOOKUP(F1778,'[1]2018Player Stats'!$A$2:$AB$830,15,FALSE))</f>
        <v>0.14000000000000001</v>
      </c>
      <c r="W1778">
        <f>IF(G1778="GK",VLOOKUP(F1778,'[1]2018GoalKeeper Stats'!$A$2:$S$109,16,FALSE),VLOOKUP(F1778,'[1]2018Player Stats'!$A$2:$AB$830,16,FALSE))</f>
        <v>21.1</v>
      </c>
      <c r="X1778">
        <f>IF(G1778="GK",VLOOKUP(F1778,'[1]2018GoalKeeper Stats'!$A$2:$S$109,17,FALSE),VLOOKUP(F1778,'[1]2018Player Stats'!$A$2:$AB$830,17,FALSE))</f>
        <v>0</v>
      </c>
      <c r="Y1778">
        <f>IF(G1778="GK",VLOOKUP(F1778,'[1]2018GoalKeeper Stats'!$A$2:$S$109,18,FALSE),VLOOKUP(F1778,'[1]2018Player Stats'!$A$2:$AB$830,18,FALSE))</f>
        <v>0</v>
      </c>
      <c r="Z1778">
        <f>IF(G1778="GK",VLOOKUP(F1778,'[1]2018GoalKeeper Stats'!$A$2:$S$109,19,FALSE),VLOOKUP(F1778,'[1]2018Player Stats'!$A$2:$AB$830,19,FALSE))</f>
        <v>1</v>
      </c>
      <c r="AA1778">
        <f>IF(G1778="GK",VLOOKUP(F1778,'[1]2018GoalKeeper Stats'!$A$2:$S$109,20,FALSE),VLOOKUP(F1778,'[1]2018Player Stats'!$A$2:$AB$830,20,FALSE))</f>
        <v>0.03</v>
      </c>
      <c r="AB1778">
        <f>IF(G1778="GK",VLOOKUP(F1778,'[1]2018GoalKeeper Stats'!$A$2:$S$109,21,FALSE),VLOOKUP(F1778,'[1]2018Player Stats'!$A$2:$AB$830,21,FALSE))</f>
        <v>12</v>
      </c>
      <c r="AC1778">
        <f>IF(G1778="GK",VLOOKUP(F1778,'[1]2018GoalKeeper Stats'!$A$2:$S$109,2,FALSE),VLOOKUP(F1778,'[1]2018Player Stats'!$A$2:$AB$830,22,FALSE))</f>
        <v>13</v>
      </c>
      <c r="AD1778">
        <f>IF(G1778="GK",VLOOKUP(F1778,'[1]2018GoalKeeper Stats'!$A$2:$S$109,23,FALSE),VLOOKUP(F1778,'[1]2018Player Stats'!$A$2:$AB$830,23,FALSE))</f>
        <v>1</v>
      </c>
      <c r="AE1778">
        <f>IF(G1778="GK",VLOOKUP(F1778,'[1]2018GoalKeeper Stats'!$A$2:$S$109,24,FALSE),VLOOKUP(F1778,'[1]2018Player Stats'!$A$2:$AB$830,24,FALSE))</f>
        <v>0</v>
      </c>
      <c r="AF1778">
        <f>IF(G1778="GK",VLOOKUP(F1778,'[1]2018GoalKeeper Stats'!$A$2:$S$109,25,FALSE),VLOOKUP(F1778,'[1]2018Player Stats'!$A$2:$AB$830,25,FALSE))</f>
        <v>1</v>
      </c>
      <c r="AG1778">
        <f>IF(G1778="GK",VLOOKUP(F1778,'[1]2018GoalKeeper Stats'!$A$2:$S$109,26,FALSE),VLOOKUP(F1778,'[1]2018Player Stats'!$A$2:$AB$830,26,FALSE))</f>
        <v>26.32</v>
      </c>
      <c r="AH1778" s="51">
        <v>2018</v>
      </c>
      <c r="AI1778" s="51">
        <v>34</v>
      </c>
      <c r="AJ1778" s="51">
        <v>430</v>
      </c>
      <c r="AK1778" s="51">
        <v>455</v>
      </c>
      <c r="AL1778" s="51">
        <v>49</v>
      </c>
      <c r="AM1778" s="51">
        <v>36</v>
      </c>
      <c r="AN1778" s="51">
        <v>13</v>
      </c>
      <c r="AO1778" s="52">
        <v>44.48</v>
      </c>
      <c r="AP1778" s="52">
        <v>47.97</v>
      </c>
      <c r="AQ1778" s="52">
        <v>-3.49</v>
      </c>
      <c r="AR1778" s="52">
        <v>16.489999999999998</v>
      </c>
      <c r="AS1778" s="51">
        <v>59</v>
      </c>
      <c r="AT1778" s="52">
        <v>44.53</v>
      </c>
    </row>
    <row r="1779" spans="1:46">
      <c r="A1779">
        <v>2018</v>
      </c>
      <c r="B1779" t="s">
        <v>212</v>
      </c>
      <c r="C1779" t="s">
        <v>212</v>
      </c>
      <c r="D1779" t="s">
        <v>864</v>
      </c>
      <c r="E1779" t="s">
        <v>1021</v>
      </c>
      <c r="F1779" t="str">
        <f t="shared" si="28"/>
        <v>Michael Parkhurst</v>
      </c>
      <c r="G1779" t="s">
        <v>893</v>
      </c>
      <c r="H1779" s="143">
        <v>340008</v>
      </c>
      <c r="I1779" s="143">
        <v>340008</v>
      </c>
      <c r="J1779" t="str">
        <f>IF(G1779="GK",VLOOKUP(F1779,'[1]2018GoalKeeper Stats'!$A$2:$S$109,2,FALSE),VLOOKUP(F1779,'[1]2018Player Stats'!$A$2:$AB$830,2,FALSE))</f>
        <v>ATL</v>
      </c>
      <c r="K1779">
        <f>IF(G1779="GK",VLOOKUP(F1779,'[1]2018GoalKeeper Stats'!$A$2:$S$109,4,FALSE),VLOOKUP(F1779,'[1]2018Player Stats'!$A$2:$AB$830,4,FALSE))</f>
        <v>33</v>
      </c>
      <c r="L1779">
        <f>IF(G1779="GK",VLOOKUP(F1779,'[1]2018GoalKeeper Stats'!$A$2:$S$109,5,FALSE),VLOOKUP(F1779,'[1]2018Player Stats'!$A$2:$AB$830,5,FALSE))</f>
        <v>32</v>
      </c>
      <c r="M1779">
        <f>IF(G1779="GK",VLOOKUP(F1779,'[1]2018GoalKeeper Stats'!$A$2:$S$109,6,FALSE),VLOOKUP(F1779,'[1]2018Player Stats'!$A$2:$AB$830,6,FALSE))</f>
        <v>2903</v>
      </c>
      <c r="N1779">
        <f>IF(G1779="GK",VLOOKUP(F1779,'[1]2018GoalKeeper Stats'!$A$2:$S$109,7,FALSE),VLOOKUP(F1779,'[1]2018Player Stats'!$A$2:$AB$830,7,FALSE))</f>
        <v>0</v>
      </c>
      <c r="O1779">
        <f>IF(G1779="GK",VLOOKUP(F1779,'[1]2018GoalKeeper Stats'!$A$2:$S$109,8,FALSE),VLOOKUP(F1779,'[1]2018Player Stats'!$A$2:$AB$830,8,FALSE))</f>
        <v>2</v>
      </c>
      <c r="P1779">
        <f>IF(G1779="GK",VLOOKUP(F1779,'[1]2018GoalKeeper Stats'!$A$2:$S$109,9,FALSE),VLOOKUP(F1779,'[1]2018Player Stats'!$A$2:$AB$830,9,FALSE))</f>
        <v>0</v>
      </c>
      <c r="Q1779">
        <f>IF(G1779="GK",VLOOKUP(F1779,'[1]2018GoalKeeper Stats'!$A$2:$S$109,10,FALSE),VLOOKUP(F1779,'[1]2018Player Stats'!$A$2:$AB$830,10,FALSE))</f>
        <v>0</v>
      </c>
      <c r="R1779">
        <f>IF(G1779="GK",VLOOKUP(F1779,'[1]2018GoalKeeper Stats'!$A$2:$S$109,11,FALSE),VLOOKUP(F1779,'[1]2018Player Stats'!$A$2:$AB$830,11,FALSE))</f>
        <v>0</v>
      </c>
      <c r="S1779" t="str">
        <f>IF(G1779="GK",VLOOKUP(F1779,'[1]2018GoalKeeper Stats'!$A$2:$S$109,12,FALSE),VLOOKUP(F1779,'[1]2018Player Stats'!$A$2:$AB$830,12,FALSE))</f>
        <v>0/0</v>
      </c>
      <c r="T1779">
        <f>IF(G1779="GK",VLOOKUP(F1779,'[1]2018GoalKeeper Stats'!$A$2:$S$109,13,FALSE),VLOOKUP(F1779,'[1]2018Player Stats'!$A$2:$AB$830,13,FALSE))</f>
        <v>0</v>
      </c>
      <c r="U1779">
        <f>IF(G1779="GK",VLOOKUP(F1779,'[1]2018GoalKeeper Stats'!$A$2:$S$109,14,FALSE),VLOOKUP(F1779,'[1]2018Player Stats'!$A$2:$AB$830,14,FALSE))</f>
        <v>0</v>
      </c>
      <c r="V1779">
        <f>IF(G1779="GK",VLOOKUP(F1779,'[1]2018GoalKeeper Stats'!$A$2:$S$109,15,FALSE),VLOOKUP(F1779,'[1]2018Player Stats'!$A$2:$AB$830,15,FALSE))</f>
        <v>0</v>
      </c>
      <c r="W1779">
        <f>IF(G1779="GK",VLOOKUP(F1779,'[1]2018GoalKeeper Stats'!$A$2:$S$109,16,FALSE),VLOOKUP(F1779,'[1]2018Player Stats'!$A$2:$AB$830,16,FALSE))</f>
        <v>0</v>
      </c>
      <c r="X1779">
        <f>IF(G1779="GK",VLOOKUP(F1779,'[1]2018GoalKeeper Stats'!$A$2:$S$109,17,FALSE),VLOOKUP(F1779,'[1]2018Player Stats'!$A$2:$AB$830,17,FALSE))</f>
        <v>1</v>
      </c>
      <c r="Y1779">
        <f>IF(G1779="GK",VLOOKUP(F1779,'[1]2018GoalKeeper Stats'!$A$2:$S$109,18,FALSE),VLOOKUP(F1779,'[1]2018Player Stats'!$A$2:$AB$830,18,FALSE))</f>
        <v>2</v>
      </c>
      <c r="Z1779">
        <f>IF(G1779="GK",VLOOKUP(F1779,'[1]2018GoalKeeper Stats'!$A$2:$S$109,19,FALSE),VLOOKUP(F1779,'[1]2018Player Stats'!$A$2:$AB$830,19,FALSE))</f>
        <v>0</v>
      </c>
      <c r="AA1779">
        <f>IF(G1779="GK",VLOOKUP(F1779,'[1]2018GoalKeeper Stats'!$A$2:$S$109,20,FALSE),VLOOKUP(F1779,'[1]2018Player Stats'!$A$2:$AB$830,20,FALSE))</f>
        <v>0.06</v>
      </c>
      <c r="AB1779">
        <f>IF(G1779="GK",VLOOKUP(F1779,'[1]2018GoalKeeper Stats'!$A$2:$S$109,21,FALSE),VLOOKUP(F1779,'[1]2018Player Stats'!$A$2:$AB$830,21,FALSE))</f>
        <v>16</v>
      </c>
      <c r="AC1779">
        <f>IF(G1779="GK",VLOOKUP(F1779,'[1]2018GoalKeeper Stats'!$A$2:$S$109,2,FALSE),VLOOKUP(F1779,'[1]2018Player Stats'!$A$2:$AB$830,22,FALSE))</f>
        <v>13</v>
      </c>
      <c r="AD1779">
        <f>IF(G1779="GK",VLOOKUP(F1779,'[1]2018GoalKeeper Stats'!$A$2:$S$109,23,FALSE),VLOOKUP(F1779,'[1]2018Player Stats'!$A$2:$AB$830,23,FALSE))</f>
        <v>0</v>
      </c>
      <c r="AE1779">
        <f>IF(G1779="GK",VLOOKUP(F1779,'[1]2018GoalKeeper Stats'!$A$2:$S$109,24,FALSE),VLOOKUP(F1779,'[1]2018Player Stats'!$A$2:$AB$830,24,FALSE))</f>
        <v>6</v>
      </c>
      <c r="AF1779">
        <f>IF(G1779="GK",VLOOKUP(F1779,'[1]2018GoalKeeper Stats'!$A$2:$S$109,25,FALSE),VLOOKUP(F1779,'[1]2018Player Stats'!$A$2:$AB$830,25,FALSE))</f>
        <v>0</v>
      </c>
      <c r="AG1779">
        <f>IF(G1779="GK",VLOOKUP(F1779,'[1]2018GoalKeeper Stats'!$A$2:$S$109,26,FALSE),VLOOKUP(F1779,'[1]2018Player Stats'!$A$2:$AB$830,26,FALSE))</f>
        <v>0</v>
      </c>
      <c r="AH1779" s="51">
        <v>2018</v>
      </c>
      <c r="AI1779" s="51">
        <v>34</v>
      </c>
      <c r="AJ1779" s="51">
        <v>511</v>
      </c>
      <c r="AK1779" s="51">
        <v>377</v>
      </c>
      <c r="AL1779" s="51">
        <v>67</v>
      </c>
      <c r="AM1779" s="51">
        <v>44</v>
      </c>
      <c r="AN1779" s="51">
        <v>23</v>
      </c>
      <c r="AO1779" s="52">
        <v>71.87</v>
      </c>
      <c r="AP1779" s="52">
        <v>40.42</v>
      </c>
      <c r="AQ1779" s="52">
        <v>31.45</v>
      </c>
      <c r="AR1779" s="52">
        <v>-8.4499999999999993</v>
      </c>
      <c r="AS1779" s="51">
        <v>69</v>
      </c>
      <c r="AT1779" s="52">
        <v>64.97</v>
      </c>
    </row>
    <row r="1780" spans="1:46">
      <c r="A1780">
        <v>2018</v>
      </c>
      <c r="B1780" t="s">
        <v>1914</v>
      </c>
      <c r="C1780" t="s">
        <v>1915</v>
      </c>
      <c r="D1780" t="s">
        <v>1092</v>
      </c>
      <c r="E1780" t="s">
        <v>1140</v>
      </c>
      <c r="F1780" t="str">
        <f t="shared" si="28"/>
        <v>Sam Cronin</v>
      </c>
      <c r="G1780" t="s">
        <v>860</v>
      </c>
      <c r="H1780" s="143">
        <v>339750</v>
      </c>
      <c r="I1780" s="143">
        <v>315000</v>
      </c>
      <c r="J1780" t="str">
        <f>IF(G1780="GK",VLOOKUP(F1780,'[1]2018GoalKeeper Stats'!$A$2:$S$109,2,FALSE),VLOOKUP(F1780,'[1]2018Player Stats'!$A$2:$AB$830,2,FALSE))</f>
        <v>MIN</v>
      </c>
      <c r="K1780">
        <f>IF(G1780="GK",VLOOKUP(F1780,'[1]2018GoalKeeper Stats'!$A$2:$S$109,4,FALSE),VLOOKUP(F1780,'[1]2018Player Stats'!$A$2:$AB$830,4,FALSE))</f>
        <v>0</v>
      </c>
      <c r="L1780">
        <f>IF(G1780="GK",VLOOKUP(F1780,'[1]2018GoalKeeper Stats'!$A$2:$S$109,5,FALSE),VLOOKUP(F1780,'[1]2018Player Stats'!$A$2:$AB$830,5,FALSE))</f>
        <v>0</v>
      </c>
      <c r="M1780">
        <f>IF(G1780="GK",VLOOKUP(F1780,'[1]2018GoalKeeper Stats'!$A$2:$S$109,6,FALSE),VLOOKUP(F1780,'[1]2018Player Stats'!$A$2:$AB$830,6,FALSE))</f>
        <v>0</v>
      </c>
      <c r="N1780">
        <f>IF(G1780="GK",VLOOKUP(F1780,'[1]2018GoalKeeper Stats'!$A$2:$S$109,7,FALSE),VLOOKUP(F1780,'[1]2018Player Stats'!$A$2:$AB$830,7,FALSE))</f>
        <v>0</v>
      </c>
      <c r="O1780">
        <f>IF(G1780="GK",VLOOKUP(F1780,'[1]2018GoalKeeper Stats'!$A$2:$S$109,8,FALSE),VLOOKUP(F1780,'[1]2018Player Stats'!$A$2:$AB$830,8,FALSE))</f>
        <v>0</v>
      </c>
      <c r="P1780">
        <f>IF(G1780="GK",VLOOKUP(F1780,'[1]2018GoalKeeper Stats'!$A$2:$S$109,9,FALSE),VLOOKUP(F1780,'[1]2018Player Stats'!$A$2:$AB$830,9,FALSE))</f>
        <v>0</v>
      </c>
      <c r="Q1780">
        <f>IF(G1780="GK",VLOOKUP(F1780,'[1]2018GoalKeeper Stats'!$A$2:$S$109,10,FALSE),VLOOKUP(F1780,'[1]2018Player Stats'!$A$2:$AB$830,10,FALSE))</f>
        <v>0</v>
      </c>
      <c r="R1780">
        <f>IF(G1780="GK",VLOOKUP(F1780,'[1]2018GoalKeeper Stats'!$A$2:$S$109,11,FALSE),VLOOKUP(F1780,'[1]2018Player Stats'!$A$2:$AB$830,11,FALSE))</f>
        <v>0</v>
      </c>
      <c r="S1780" t="str">
        <f>IF(G1780="GK",VLOOKUP(F1780,'[1]2018GoalKeeper Stats'!$A$2:$S$109,12,FALSE),VLOOKUP(F1780,'[1]2018Player Stats'!$A$2:$AB$830,12,FALSE))</f>
        <v>0/0</v>
      </c>
      <c r="T1780">
        <f>IF(G1780="GK",VLOOKUP(F1780,'[1]2018GoalKeeper Stats'!$A$2:$S$109,13,FALSE),VLOOKUP(F1780,'[1]2018Player Stats'!$A$2:$AB$830,13,FALSE))</f>
        <v>0</v>
      </c>
      <c r="U1780">
        <f>IF(G1780="GK",VLOOKUP(F1780,'[1]2018GoalKeeper Stats'!$A$2:$S$109,14,FALSE),VLOOKUP(F1780,'[1]2018Player Stats'!$A$2:$AB$830,14,FALSE))</f>
        <v>0</v>
      </c>
      <c r="V1780">
        <f>IF(G1780="GK",VLOOKUP(F1780,'[1]2018GoalKeeper Stats'!$A$2:$S$109,15,FALSE),VLOOKUP(F1780,'[1]2018Player Stats'!$A$2:$AB$830,15,FALSE))</f>
        <v>0</v>
      </c>
      <c r="W1780">
        <f>IF(G1780="GK",VLOOKUP(F1780,'[1]2018GoalKeeper Stats'!$A$2:$S$109,16,FALSE),VLOOKUP(F1780,'[1]2018Player Stats'!$A$2:$AB$830,16,FALSE))</f>
        <v>0</v>
      </c>
      <c r="X1780">
        <f>IF(G1780="GK",VLOOKUP(F1780,'[1]2018GoalKeeper Stats'!$A$2:$S$109,17,FALSE),VLOOKUP(F1780,'[1]2018Player Stats'!$A$2:$AB$830,17,FALSE))</f>
        <v>0</v>
      </c>
      <c r="Y1780">
        <f>IF(G1780="GK",VLOOKUP(F1780,'[1]2018GoalKeeper Stats'!$A$2:$S$109,18,FALSE),VLOOKUP(F1780,'[1]2018Player Stats'!$A$2:$AB$830,18,FALSE))</f>
        <v>0</v>
      </c>
      <c r="Z1780">
        <f>IF(G1780="GK",VLOOKUP(F1780,'[1]2018GoalKeeper Stats'!$A$2:$S$109,19,FALSE),VLOOKUP(F1780,'[1]2018Player Stats'!$A$2:$AB$830,19,FALSE))</f>
        <v>0</v>
      </c>
      <c r="AA1780">
        <f>IF(G1780="GK",VLOOKUP(F1780,'[1]2018GoalKeeper Stats'!$A$2:$S$109,20,FALSE),VLOOKUP(F1780,'[1]2018Player Stats'!$A$2:$AB$830,20,FALSE))</f>
        <v>0</v>
      </c>
      <c r="AB1780">
        <f>IF(G1780="GK",VLOOKUP(F1780,'[1]2018GoalKeeper Stats'!$A$2:$S$109,21,FALSE),VLOOKUP(F1780,'[1]2018Player Stats'!$A$2:$AB$830,21,FALSE))</f>
        <v>0</v>
      </c>
      <c r="AC1780">
        <f>IF(G1780="GK",VLOOKUP(F1780,'[1]2018GoalKeeper Stats'!$A$2:$S$109,2,FALSE),VLOOKUP(F1780,'[1]2018Player Stats'!$A$2:$AB$830,22,FALSE))</f>
        <v>0</v>
      </c>
      <c r="AD1780">
        <f>IF(G1780="GK",VLOOKUP(F1780,'[1]2018GoalKeeper Stats'!$A$2:$S$109,23,FALSE),VLOOKUP(F1780,'[1]2018Player Stats'!$A$2:$AB$830,23,FALSE))</f>
        <v>0</v>
      </c>
      <c r="AE1780">
        <f>IF(G1780="GK",VLOOKUP(F1780,'[1]2018GoalKeeper Stats'!$A$2:$S$109,24,FALSE),VLOOKUP(F1780,'[1]2018Player Stats'!$A$2:$AB$830,24,FALSE))</f>
        <v>0</v>
      </c>
      <c r="AF1780">
        <f>IF(G1780="GK",VLOOKUP(F1780,'[1]2018GoalKeeper Stats'!$A$2:$S$109,25,FALSE),VLOOKUP(F1780,'[1]2018Player Stats'!$A$2:$AB$830,25,FALSE))</f>
        <v>0</v>
      </c>
      <c r="AG1780">
        <f>IF(G1780="GK",VLOOKUP(F1780,'[1]2018GoalKeeper Stats'!$A$2:$S$109,26,FALSE),VLOOKUP(F1780,'[1]2018Player Stats'!$A$2:$AB$830,26,FALSE))</f>
        <v>0</v>
      </c>
      <c r="AH1780" s="51">
        <v>2018</v>
      </c>
      <c r="AI1780" s="51">
        <v>34</v>
      </c>
      <c r="AJ1780" s="51">
        <v>376</v>
      </c>
      <c r="AK1780" s="51">
        <v>550</v>
      </c>
      <c r="AL1780" s="51">
        <v>48</v>
      </c>
      <c r="AM1780" s="51">
        <v>70</v>
      </c>
      <c r="AN1780" s="51">
        <v>-22</v>
      </c>
      <c r="AO1780" s="52">
        <v>44.42</v>
      </c>
      <c r="AP1780" s="52">
        <v>58.79</v>
      </c>
      <c r="AQ1780" s="52">
        <v>-14.38</v>
      </c>
      <c r="AR1780" s="52">
        <v>-7.62</v>
      </c>
      <c r="AS1780" s="51">
        <v>36</v>
      </c>
      <c r="AT1780" s="52">
        <v>38.65</v>
      </c>
    </row>
    <row r="1781" spans="1:46">
      <c r="A1781">
        <v>2018</v>
      </c>
      <c r="B1781" t="s">
        <v>1914</v>
      </c>
      <c r="C1781" t="s">
        <v>1915</v>
      </c>
      <c r="D1781" t="s">
        <v>2222</v>
      </c>
      <c r="E1781" t="s">
        <v>1062</v>
      </c>
      <c r="F1781" t="str">
        <f t="shared" si="28"/>
        <v>Alexi Gomez</v>
      </c>
      <c r="G1781" t="s">
        <v>860</v>
      </c>
      <c r="H1781" s="143">
        <v>339450</v>
      </c>
      <c r="I1781" s="143">
        <v>300000</v>
      </c>
      <c r="J1781" t="str">
        <f>IF(G1781="GK",VLOOKUP(F1781,'[1]2018GoalKeeper Stats'!$A$2:$S$109,2,FALSE),VLOOKUP(F1781,'[1]2018Player Stats'!$A$2:$AB$830,2,FALSE))</f>
        <v>MIN</v>
      </c>
      <c r="K1781">
        <f>IF(G1781="GK",VLOOKUP(F1781,'[1]2018GoalKeeper Stats'!$A$2:$S$109,4,FALSE),VLOOKUP(F1781,'[1]2018Player Stats'!$A$2:$AB$830,4,FALSE))</f>
        <v>18</v>
      </c>
      <c r="L1781">
        <f>IF(G1781="GK",VLOOKUP(F1781,'[1]2018GoalKeeper Stats'!$A$2:$S$109,5,FALSE),VLOOKUP(F1781,'[1]2018Player Stats'!$A$2:$AB$830,5,FALSE))</f>
        <v>16</v>
      </c>
      <c r="M1781">
        <f>IF(G1781="GK",VLOOKUP(F1781,'[1]2018GoalKeeper Stats'!$A$2:$S$109,6,FALSE),VLOOKUP(F1781,'[1]2018Player Stats'!$A$2:$AB$830,6,FALSE))</f>
        <v>1322</v>
      </c>
      <c r="N1781">
        <f>IF(G1781="GK",VLOOKUP(F1781,'[1]2018GoalKeeper Stats'!$A$2:$S$109,7,FALSE),VLOOKUP(F1781,'[1]2018Player Stats'!$A$2:$AB$830,7,FALSE))</f>
        <v>0</v>
      </c>
      <c r="O1781">
        <f>IF(G1781="GK",VLOOKUP(F1781,'[1]2018GoalKeeper Stats'!$A$2:$S$109,8,FALSE),VLOOKUP(F1781,'[1]2018Player Stats'!$A$2:$AB$830,8,FALSE))</f>
        <v>0</v>
      </c>
      <c r="P1781">
        <f>IF(G1781="GK",VLOOKUP(F1781,'[1]2018GoalKeeper Stats'!$A$2:$S$109,9,FALSE),VLOOKUP(F1781,'[1]2018Player Stats'!$A$2:$AB$830,9,FALSE))</f>
        <v>22</v>
      </c>
      <c r="Q1781">
        <f>IF(G1781="GK",VLOOKUP(F1781,'[1]2018GoalKeeper Stats'!$A$2:$S$109,10,FALSE),VLOOKUP(F1781,'[1]2018Player Stats'!$A$2:$AB$830,10,FALSE))</f>
        <v>7</v>
      </c>
      <c r="R1781">
        <f>IF(G1781="GK",VLOOKUP(F1781,'[1]2018GoalKeeper Stats'!$A$2:$S$109,11,FALSE),VLOOKUP(F1781,'[1]2018Player Stats'!$A$2:$AB$830,11,FALSE))</f>
        <v>0</v>
      </c>
      <c r="S1781" t="str">
        <f>IF(G1781="GK",VLOOKUP(F1781,'[1]2018GoalKeeper Stats'!$A$2:$S$109,12,FALSE),VLOOKUP(F1781,'[1]2018Player Stats'!$A$2:$AB$830,12,FALSE))</f>
        <v>0/0</v>
      </c>
      <c r="T1781">
        <f>IF(G1781="GK",VLOOKUP(F1781,'[1]2018GoalKeeper Stats'!$A$2:$S$109,13,FALSE),VLOOKUP(F1781,'[1]2018Player Stats'!$A$2:$AB$830,13,FALSE))</f>
        <v>0</v>
      </c>
      <c r="U1781">
        <f>IF(G1781="GK",VLOOKUP(F1781,'[1]2018GoalKeeper Stats'!$A$2:$S$109,14,FALSE),VLOOKUP(F1781,'[1]2018Player Stats'!$A$2:$AB$830,14,FALSE))</f>
        <v>0</v>
      </c>
      <c r="V1781">
        <f>IF(G1781="GK",VLOOKUP(F1781,'[1]2018GoalKeeper Stats'!$A$2:$S$109,15,FALSE),VLOOKUP(F1781,'[1]2018Player Stats'!$A$2:$AB$830,15,FALSE))</f>
        <v>0</v>
      </c>
      <c r="W1781">
        <f>IF(G1781="GK",VLOOKUP(F1781,'[1]2018GoalKeeper Stats'!$A$2:$S$109,16,FALSE),VLOOKUP(F1781,'[1]2018Player Stats'!$A$2:$AB$830,16,FALSE))</f>
        <v>0</v>
      </c>
      <c r="X1781">
        <f>IF(G1781="GK",VLOOKUP(F1781,'[1]2018GoalKeeper Stats'!$A$2:$S$109,17,FALSE),VLOOKUP(F1781,'[1]2018Player Stats'!$A$2:$AB$830,17,FALSE))</f>
        <v>0</v>
      </c>
      <c r="Y1781">
        <f>IF(G1781="GK",VLOOKUP(F1781,'[1]2018GoalKeeper Stats'!$A$2:$S$109,18,FALSE),VLOOKUP(F1781,'[1]2018Player Stats'!$A$2:$AB$830,18,FALSE))</f>
        <v>0</v>
      </c>
      <c r="Z1781">
        <f>IF(G1781="GK",VLOOKUP(F1781,'[1]2018GoalKeeper Stats'!$A$2:$S$109,19,FALSE),VLOOKUP(F1781,'[1]2018Player Stats'!$A$2:$AB$830,19,FALSE))</f>
        <v>0</v>
      </c>
      <c r="AA1781">
        <f>IF(G1781="GK",VLOOKUP(F1781,'[1]2018GoalKeeper Stats'!$A$2:$S$109,20,FALSE),VLOOKUP(F1781,'[1]2018Player Stats'!$A$2:$AB$830,20,FALSE))</f>
        <v>0</v>
      </c>
      <c r="AB1781">
        <f>IF(G1781="GK",VLOOKUP(F1781,'[1]2018GoalKeeper Stats'!$A$2:$S$109,21,FALSE),VLOOKUP(F1781,'[1]2018Player Stats'!$A$2:$AB$830,21,FALSE))</f>
        <v>20</v>
      </c>
      <c r="AC1781">
        <f>IF(G1781="GK",VLOOKUP(F1781,'[1]2018GoalKeeper Stats'!$A$2:$S$109,2,FALSE),VLOOKUP(F1781,'[1]2018Player Stats'!$A$2:$AB$830,22,FALSE))</f>
        <v>16</v>
      </c>
      <c r="AD1781">
        <f>IF(G1781="GK",VLOOKUP(F1781,'[1]2018GoalKeeper Stats'!$A$2:$S$109,23,FALSE),VLOOKUP(F1781,'[1]2018Player Stats'!$A$2:$AB$830,23,FALSE))</f>
        <v>1</v>
      </c>
      <c r="AE1781">
        <f>IF(G1781="GK",VLOOKUP(F1781,'[1]2018GoalKeeper Stats'!$A$2:$S$109,24,FALSE),VLOOKUP(F1781,'[1]2018Player Stats'!$A$2:$AB$830,24,FALSE))</f>
        <v>4</v>
      </c>
      <c r="AF1781">
        <f>IF(G1781="GK",VLOOKUP(F1781,'[1]2018GoalKeeper Stats'!$A$2:$S$109,25,FALSE),VLOOKUP(F1781,'[1]2018Player Stats'!$A$2:$AB$830,25,FALSE))</f>
        <v>0</v>
      </c>
      <c r="AG1781">
        <f>IF(G1781="GK",VLOOKUP(F1781,'[1]2018GoalKeeper Stats'!$A$2:$S$109,26,FALSE),VLOOKUP(F1781,'[1]2018Player Stats'!$A$2:$AB$830,26,FALSE))</f>
        <v>31.82</v>
      </c>
      <c r="AH1781" s="51">
        <v>2018</v>
      </c>
      <c r="AI1781" s="51">
        <v>34</v>
      </c>
      <c r="AJ1781" s="51">
        <v>376</v>
      </c>
      <c r="AK1781" s="51">
        <v>550</v>
      </c>
      <c r="AL1781" s="51">
        <v>48</v>
      </c>
      <c r="AM1781" s="51">
        <v>70</v>
      </c>
      <c r="AN1781" s="51">
        <v>-22</v>
      </c>
      <c r="AO1781" s="52">
        <v>44.42</v>
      </c>
      <c r="AP1781" s="52">
        <v>58.79</v>
      </c>
      <c r="AQ1781" s="52">
        <v>-14.38</v>
      </c>
      <c r="AR1781" s="52">
        <v>-7.62</v>
      </c>
      <c r="AS1781" s="51">
        <v>36</v>
      </c>
      <c r="AT1781" s="52">
        <v>38.65</v>
      </c>
    </row>
    <row r="1782" spans="1:46">
      <c r="A1782">
        <v>2018</v>
      </c>
      <c r="B1782" t="s">
        <v>206</v>
      </c>
      <c r="C1782" t="s">
        <v>206</v>
      </c>
      <c r="D1782" t="s">
        <v>1246</v>
      </c>
      <c r="E1782" t="s">
        <v>1247</v>
      </c>
      <c r="F1782" t="str">
        <f t="shared" si="28"/>
        <v>Harrison Afful</v>
      </c>
      <c r="G1782" t="s">
        <v>893</v>
      </c>
      <c r="H1782" s="143">
        <v>335600</v>
      </c>
      <c r="I1782" s="143">
        <v>288100</v>
      </c>
      <c r="J1782" t="str">
        <f>IF(G1782="GK",VLOOKUP(F1782,'[1]2018GoalKeeper Stats'!$A$2:$S$109,2,FALSE),VLOOKUP(F1782,'[1]2018Player Stats'!$A$2:$AB$830,2,FALSE))</f>
        <v>CLB</v>
      </c>
      <c r="K1782">
        <f>IF(G1782="GK",VLOOKUP(F1782,'[1]2018GoalKeeper Stats'!$A$2:$S$109,4,FALSE),VLOOKUP(F1782,'[1]2018Player Stats'!$A$2:$AB$830,4,FALSE))</f>
        <v>32</v>
      </c>
      <c r="L1782">
        <f>IF(G1782="GK",VLOOKUP(F1782,'[1]2018GoalKeeper Stats'!$A$2:$S$109,5,FALSE),VLOOKUP(F1782,'[1]2018Player Stats'!$A$2:$AB$830,5,FALSE))</f>
        <v>32</v>
      </c>
      <c r="M1782">
        <f>IF(G1782="GK",VLOOKUP(F1782,'[1]2018GoalKeeper Stats'!$A$2:$S$109,6,FALSE),VLOOKUP(F1782,'[1]2018Player Stats'!$A$2:$AB$830,6,FALSE))</f>
        <v>2864</v>
      </c>
      <c r="N1782">
        <f>IF(G1782="GK",VLOOKUP(F1782,'[1]2018GoalKeeper Stats'!$A$2:$S$109,7,FALSE),VLOOKUP(F1782,'[1]2018Player Stats'!$A$2:$AB$830,7,FALSE))</f>
        <v>2</v>
      </c>
      <c r="O1782">
        <f>IF(G1782="GK",VLOOKUP(F1782,'[1]2018GoalKeeper Stats'!$A$2:$S$109,8,FALSE),VLOOKUP(F1782,'[1]2018Player Stats'!$A$2:$AB$830,8,FALSE))</f>
        <v>6</v>
      </c>
      <c r="P1782">
        <f>IF(G1782="GK",VLOOKUP(F1782,'[1]2018GoalKeeper Stats'!$A$2:$S$109,9,FALSE),VLOOKUP(F1782,'[1]2018Player Stats'!$A$2:$AB$830,9,FALSE))</f>
        <v>56</v>
      </c>
      <c r="Q1782">
        <f>IF(G1782="GK",VLOOKUP(F1782,'[1]2018GoalKeeper Stats'!$A$2:$S$109,10,FALSE),VLOOKUP(F1782,'[1]2018Player Stats'!$A$2:$AB$830,10,FALSE))</f>
        <v>13</v>
      </c>
      <c r="R1782">
        <f>IF(G1782="GK",VLOOKUP(F1782,'[1]2018GoalKeeper Stats'!$A$2:$S$109,11,FALSE),VLOOKUP(F1782,'[1]2018Player Stats'!$A$2:$AB$830,11,FALSE))</f>
        <v>0</v>
      </c>
      <c r="S1782" t="str">
        <f>IF(G1782="GK",VLOOKUP(F1782,'[1]2018GoalKeeper Stats'!$A$2:$S$109,12,FALSE),VLOOKUP(F1782,'[1]2018Player Stats'!$A$2:$AB$830,12,FALSE))</f>
        <v>0/0</v>
      </c>
      <c r="T1782">
        <f>IF(G1782="GK",VLOOKUP(F1782,'[1]2018GoalKeeper Stats'!$A$2:$S$109,13,FALSE),VLOOKUP(F1782,'[1]2018Player Stats'!$A$2:$AB$830,13,FALSE))</f>
        <v>2</v>
      </c>
      <c r="U1782">
        <f>IF(G1782="GK",VLOOKUP(F1782,'[1]2018GoalKeeper Stats'!$A$2:$S$109,14,FALSE),VLOOKUP(F1782,'[1]2018Player Stats'!$A$2:$AB$830,14,FALSE))</f>
        <v>0</v>
      </c>
      <c r="V1782">
        <f>IF(G1782="GK",VLOOKUP(F1782,'[1]2018GoalKeeper Stats'!$A$2:$S$109,15,FALSE),VLOOKUP(F1782,'[1]2018Player Stats'!$A$2:$AB$830,15,FALSE))</f>
        <v>0.06</v>
      </c>
      <c r="W1782">
        <f>IF(G1782="GK",VLOOKUP(F1782,'[1]2018GoalKeeper Stats'!$A$2:$S$109,16,FALSE),VLOOKUP(F1782,'[1]2018Player Stats'!$A$2:$AB$830,16,FALSE))</f>
        <v>3.6</v>
      </c>
      <c r="X1782">
        <f>IF(G1782="GK",VLOOKUP(F1782,'[1]2018GoalKeeper Stats'!$A$2:$S$109,17,FALSE),VLOOKUP(F1782,'[1]2018Player Stats'!$A$2:$AB$830,17,FALSE))</f>
        <v>3</v>
      </c>
      <c r="Y1782">
        <f>IF(G1782="GK",VLOOKUP(F1782,'[1]2018GoalKeeper Stats'!$A$2:$S$109,18,FALSE),VLOOKUP(F1782,'[1]2018Player Stats'!$A$2:$AB$830,18,FALSE))</f>
        <v>5</v>
      </c>
      <c r="Z1782">
        <f>IF(G1782="GK",VLOOKUP(F1782,'[1]2018GoalKeeper Stats'!$A$2:$S$109,19,FALSE),VLOOKUP(F1782,'[1]2018Player Stats'!$A$2:$AB$830,19,FALSE))</f>
        <v>1</v>
      </c>
      <c r="AA1782">
        <f>IF(G1782="GK",VLOOKUP(F1782,'[1]2018GoalKeeper Stats'!$A$2:$S$109,20,FALSE),VLOOKUP(F1782,'[1]2018Player Stats'!$A$2:$AB$830,20,FALSE))</f>
        <v>0.19</v>
      </c>
      <c r="AB1782">
        <f>IF(G1782="GK",VLOOKUP(F1782,'[1]2018GoalKeeper Stats'!$A$2:$S$109,21,FALSE),VLOOKUP(F1782,'[1]2018Player Stats'!$A$2:$AB$830,21,FALSE))</f>
        <v>17</v>
      </c>
      <c r="AC1782">
        <f>IF(G1782="GK",VLOOKUP(F1782,'[1]2018GoalKeeper Stats'!$A$2:$S$109,2,FALSE),VLOOKUP(F1782,'[1]2018Player Stats'!$A$2:$AB$830,22,FALSE))</f>
        <v>21</v>
      </c>
      <c r="AD1782">
        <f>IF(G1782="GK",VLOOKUP(F1782,'[1]2018GoalKeeper Stats'!$A$2:$S$109,23,FALSE),VLOOKUP(F1782,'[1]2018Player Stats'!$A$2:$AB$830,23,FALSE))</f>
        <v>15</v>
      </c>
      <c r="AE1782">
        <f>IF(G1782="GK",VLOOKUP(F1782,'[1]2018GoalKeeper Stats'!$A$2:$S$109,24,FALSE),VLOOKUP(F1782,'[1]2018Player Stats'!$A$2:$AB$830,24,FALSE))</f>
        <v>1</v>
      </c>
      <c r="AF1782">
        <f>IF(G1782="GK",VLOOKUP(F1782,'[1]2018GoalKeeper Stats'!$A$2:$S$109,25,FALSE),VLOOKUP(F1782,'[1]2018Player Stats'!$A$2:$AB$830,25,FALSE))</f>
        <v>0</v>
      </c>
      <c r="AG1782">
        <f>IF(G1782="GK",VLOOKUP(F1782,'[1]2018GoalKeeper Stats'!$A$2:$S$109,26,FALSE),VLOOKUP(F1782,'[1]2018Player Stats'!$A$2:$AB$830,26,FALSE))</f>
        <v>23.21</v>
      </c>
      <c r="AH1782" s="51">
        <v>2018</v>
      </c>
      <c r="AI1782" s="51">
        <v>34</v>
      </c>
      <c r="AJ1782" s="51">
        <v>497</v>
      </c>
      <c r="AK1782" s="51">
        <v>365</v>
      </c>
      <c r="AL1782" s="51">
        <v>41</v>
      </c>
      <c r="AM1782" s="51">
        <v>43</v>
      </c>
      <c r="AN1782" s="51">
        <v>-2</v>
      </c>
      <c r="AO1782" s="52">
        <v>52.08</v>
      </c>
      <c r="AP1782" s="52">
        <v>37.479999999999997</v>
      </c>
      <c r="AQ1782" s="52">
        <v>14.6</v>
      </c>
      <c r="AR1782" s="52">
        <v>-16.600000000000001</v>
      </c>
      <c r="AS1782" s="51">
        <v>51</v>
      </c>
      <c r="AT1782" s="52">
        <v>57.4</v>
      </c>
    </row>
    <row r="1783" spans="1:46">
      <c r="A1783">
        <v>2018</v>
      </c>
      <c r="B1783" t="s">
        <v>1914</v>
      </c>
      <c r="C1783" t="s">
        <v>1915</v>
      </c>
      <c r="D1783" t="s">
        <v>1546</v>
      </c>
      <c r="E1783" t="s">
        <v>1952</v>
      </c>
      <c r="F1783" t="str">
        <f t="shared" si="28"/>
        <v>Miguel Ibarra</v>
      </c>
      <c r="G1783" t="s">
        <v>860</v>
      </c>
      <c r="H1783" s="143">
        <v>332322</v>
      </c>
      <c r="I1783" s="143">
        <v>300000</v>
      </c>
      <c r="J1783" t="str">
        <f>IF(G1783="GK",VLOOKUP(F1783,'[1]2018GoalKeeper Stats'!$A$2:$S$109,2,FALSE),VLOOKUP(F1783,'[1]2018Player Stats'!$A$2:$AB$830,2,FALSE))</f>
        <v>SEA</v>
      </c>
      <c r="K1783">
        <f>IF(G1783="GK",VLOOKUP(F1783,'[1]2018GoalKeeper Stats'!$A$2:$S$109,4,FALSE),VLOOKUP(F1783,'[1]2018Player Stats'!$A$2:$AB$830,4,FALSE))</f>
        <v>33</v>
      </c>
      <c r="L1783">
        <f>IF(G1783="GK",VLOOKUP(F1783,'[1]2018GoalKeeper Stats'!$A$2:$S$109,5,FALSE),VLOOKUP(F1783,'[1]2018Player Stats'!$A$2:$AB$830,5,FALSE))</f>
        <v>31</v>
      </c>
      <c r="M1783">
        <f>IF(G1783="GK",VLOOKUP(F1783,'[1]2018GoalKeeper Stats'!$A$2:$S$109,6,FALSE),VLOOKUP(F1783,'[1]2018Player Stats'!$A$2:$AB$830,6,FALSE))</f>
        <v>2715</v>
      </c>
      <c r="N1783">
        <f>IF(G1783="GK",VLOOKUP(F1783,'[1]2018GoalKeeper Stats'!$A$2:$S$109,7,FALSE),VLOOKUP(F1783,'[1]2018Player Stats'!$A$2:$AB$830,7,FALSE))</f>
        <v>7</v>
      </c>
      <c r="O1783">
        <f>IF(G1783="GK",VLOOKUP(F1783,'[1]2018GoalKeeper Stats'!$A$2:$S$109,8,FALSE),VLOOKUP(F1783,'[1]2018Player Stats'!$A$2:$AB$830,8,FALSE))</f>
        <v>8</v>
      </c>
      <c r="P1783">
        <f>IF(G1783="GK",VLOOKUP(F1783,'[1]2018GoalKeeper Stats'!$A$2:$S$109,9,FALSE),VLOOKUP(F1783,'[1]2018Player Stats'!$A$2:$AB$830,9,FALSE))</f>
        <v>37</v>
      </c>
      <c r="Q1783">
        <f>IF(G1783="GK",VLOOKUP(F1783,'[1]2018GoalKeeper Stats'!$A$2:$S$109,10,FALSE),VLOOKUP(F1783,'[1]2018Player Stats'!$A$2:$AB$830,10,FALSE))</f>
        <v>19</v>
      </c>
      <c r="R1783">
        <f>IF(G1783="GK",VLOOKUP(F1783,'[1]2018GoalKeeper Stats'!$A$2:$S$109,11,FALSE),VLOOKUP(F1783,'[1]2018Player Stats'!$A$2:$AB$830,11,FALSE))</f>
        <v>2</v>
      </c>
      <c r="S1783" t="str">
        <f>IF(G1783="GK",VLOOKUP(F1783,'[1]2018GoalKeeper Stats'!$A$2:$S$109,12,FALSE),VLOOKUP(F1783,'[1]2018Player Stats'!$A$2:$AB$830,12,FALSE))</f>
        <v>0/0</v>
      </c>
      <c r="T1783">
        <f>IF(G1783="GK",VLOOKUP(F1783,'[1]2018GoalKeeper Stats'!$A$2:$S$109,13,FALSE),VLOOKUP(F1783,'[1]2018Player Stats'!$A$2:$AB$830,13,FALSE))</f>
        <v>5</v>
      </c>
      <c r="U1783">
        <f>IF(G1783="GK",VLOOKUP(F1783,'[1]2018GoalKeeper Stats'!$A$2:$S$109,14,FALSE),VLOOKUP(F1783,'[1]2018Player Stats'!$A$2:$AB$830,14,FALSE))</f>
        <v>2</v>
      </c>
      <c r="V1783">
        <f>IF(G1783="GK",VLOOKUP(F1783,'[1]2018GoalKeeper Stats'!$A$2:$S$109,15,FALSE),VLOOKUP(F1783,'[1]2018Player Stats'!$A$2:$AB$830,15,FALSE))</f>
        <v>0.23</v>
      </c>
      <c r="W1783">
        <f>IF(G1783="GK",VLOOKUP(F1783,'[1]2018GoalKeeper Stats'!$A$2:$S$109,16,FALSE),VLOOKUP(F1783,'[1]2018Player Stats'!$A$2:$AB$830,16,FALSE))</f>
        <v>18.899999999999999</v>
      </c>
      <c r="X1783">
        <f>IF(G1783="GK",VLOOKUP(F1783,'[1]2018GoalKeeper Stats'!$A$2:$S$109,17,FALSE),VLOOKUP(F1783,'[1]2018Player Stats'!$A$2:$AB$830,17,FALSE))</f>
        <v>3</v>
      </c>
      <c r="Y1783">
        <f>IF(G1783="GK",VLOOKUP(F1783,'[1]2018GoalKeeper Stats'!$A$2:$S$109,18,FALSE),VLOOKUP(F1783,'[1]2018Player Stats'!$A$2:$AB$830,18,FALSE))</f>
        <v>6</v>
      </c>
      <c r="Z1783">
        <f>IF(G1783="GK",VLOOKUP(F1783,'[1]2018GoalKeeper Stats'!$A$2:$S$109,19,FALSE),VLOOKUP(F1783,'[1]2018Player Stats'!$A$2:$AB$830,19,FALSE))</f>
        <v>2</v>
      </c>
      <c r="AA1783">
        <f>IF(G1783="GK",VLOOKUP(F1783,'[1]2018GoalKeeper Stats'!$A$2:$S$109,20,FALSE),VLOOKUP(F1783,'[1]2018Player Stats'!$A$2:$AB$830,20,FALSE))</f>
        <v>0.27</v>
      </c>
      <c r="AB1783">
        <f>IF(G1783="GK",VLOOKUP(F1783,'[1]2018GoalKeeper Stats'!$A$2:$S$109,21,FALSE),VLOOKUP(F1783,'[1]2018Player Stats'!$A$2:$AB$830,21,FALSE))</f>
        <v>28</v>
      </c>
      <c r="AC1783">
        <f>IF(G1783="GK",VLOOKUP(F1783,'[1]2018GoalKeeper Stats'!$A$2:$S$109,2,FALSE),VLOOKUP(F1783,'[1]2018Player Stats'!$A$2:$AB$830,22,FALSE))</f>
        <v>16</v>
      </c>
      <c r="AD1783">
        <f>IF(G1783="GK",VLOOKUP(F1783,'[1]2018GoalKeeper Stats'!$A$2:$S$109,23,FALSE),VLOOKUP(F1783,'[1]2018Player Stats'!$A$2:$AB$830,23,FALSE))</f>
        <v>12</v>
      </c>
      <c r="AE1783">
        <f>IF(G1783="GK",VLOOKUP(F1783,'[1]2018GoalKeeper Stats'!$A$2:$S$109,24,FALSE),VLOOKUP(F1783,'[1]2018Player Stats'!$A$2:$AB$830,24,FALSE))</f>
        <v>4</v>
      </c>
      <c r="AF1783">
        <f>IF(G1783="GK",VLOOKUP(F1783,'[1]2018GoalKeeper Stats'!$A$2:$S$109,25,FALSE),VLOOKUP(F1783,'[1]2018Player Stats'!$A$2:$AB$830,25,FALSE))</f>
        <v>1</v>
      </c>
      <c r="AG1783">
        <f>IF(G1783="GK",VLOOKUP(F1783,'[1]2018GoalKeeper Stats'!$A$2:$S$109,26,FALSE),VLOOKUP(F1783,'[1]2018Player Stats'!$A$2:$AB$830,26,FALSE))</f>
        <v>51.35</v>
      </c>
      <c r="AH1783" s="51">
        <v>2018</v>
      </c>
      <c r="AI1783" s="51">
        <v>34</v>
      </c>
      <c r="AJ1783" s="51">
        <v>376</v>
      </c>
      <c r="AK1783" s="51">
        <v>550</v>
      </c>
      <c r="AL1783" s="51">
        <v>48</v>
      </c>
      <c r="AM1783" s="51">
        <v>70</v>
      </c>
      <c r="AN1783" s="51">
        <v>-22</v>
      </c>
      <c r="AO1783" s="52">
        <v>44.42</v>
      </c>
      <c r="AP1783" s="52">
        <v>58.79</v>
      </c>
      <c r="AQ1783" s="52">
        <v>-14.38</v>
      </c>
      <c r="AR1783" s="52">
        <v>-7.62</v>
      </c>
      <c r="AS1783" s="51">
        <v>36</v>
      </c>
      <c r="AT1783" s="52">
        <v>38.65</v>
      </c>
    </row>
    <row r="1784" spans="1:46">
      <c r="A1784">
        <v>2018</v>
      </c>
      <c r="B1784" t="s">
        <v>924</v>
      </c>
      <c r="C1784" t="s">
        <v>924</v>
      </c>
      <c r="D1784" t="s">
        <v>1953</v>
      </c>
      <c r="E1784" t="s">
        <v>1030</v>
      </c>
      <c r="F1784" t="str">
        <f t="shared" si="28"/>
        <v>Ilie Sanchez</v>
      </c>
      <c r="G1784" t="s">
        <v>860</v>
      </c>
      <c r="H1784" s="143">
        <v>330008</v>
      </c>
      <c r="I1784" s="143">
        <v>325008</v>
      </c>
      <c r="J1784" t="str">
        <f>IF(G1784="GK",VLOOKUP(F1784,'[1]2018GoalKeeper Stats'!$A$2:$S$109,2,FALSE),VLOOKUP(F1784,'[1]2018Player Stats'!$A$2:$AB$830,2,FALSE))</f>
        <v>SKC</v>
      </c>
      <c r="K1784">
        <f>IF(G1784="GK",VLOOKUP(F1784,'[1]2018GoalKeeper Stats'!$A$2:$S$109,4,FALSE),VLOOKUP(F1784,'[1]2018Player Stats'!$A$2:$AB$830,4,FALSE))</f>
        <v>34</v>
      </c>
      <c r="L1784">
        <f>IF(G1784="GK",VLOOKUP(F1784,'[1]2018GoalKeeper Stats'!$A$2:$S$109,5,FALSE),VLOOKUP(F1784,'[1]2018Player Stats'!$A$2:$AB$830,5,FALSE))</f>
        <v>34</v>
      </c>
      <c r="M1784">
        <f>IF(G1784="GK",VLOOKUP(F1784,'[1]2018GoalKeeper Stats'!$A$2:$S$109,6,FALSE),VLOOKUP(F1784,'[1]2018Player Stats'!$A$2:$AB$830,6,FALSE))</f>
        <v>3060</v>
      </c>
      <c r="N1784">
        <f>IF(G1784="GK",VLOOKUP(F1784,'[1]2018GoalKeeper Stats'!$A$2:$S$109,7,FALSE),VLOOKUP(F1784,'[1]2018Player Stats'!$A$2:$AB$830,7,FALSE))</f>
        <v>4</v>
      </c>
      <c r="O1784">
        <f>IF(G1784="GK",VLOOKUP(F1784,'[1]2018GoalKeeper Stats'!$A$2:$S$109,8,FALSE),VLOOKUP(F1784,'[1]2018Player Stats'!$A$2:$AB$830,8,FALSE))</f>
        <v>4</v>
      </c>
      <c r="P1784">
        <f>IF(G1784="GK",VLOOKUP(F1784,'[1]2018GoalKeeper Stats'!$A$2:$S$109,9,FALSE),VLOOKUP(F1784,'[1]2018Player Stats'!$A$2:$AB$830,9,FALSE))</f>
        <v>45</v>
      </c>
      <c r="Q1784">
        <f>IF(G1784="GK",VLOOKUP(F1784,'[1]2018GoalKeeper Stats'!$A$2:$S$109,10,FALSE),VLOOKUP(F1784,'[1]2018Player Stats'!$A$2:$AB$830,10,FALSE))</f>
        <v>14</v>
      </c>
      <c r="R1784">
        <f>IF(G1784="GK",VLOOKUP(F1784,'[1]2018GoalKeeper Stats'!$A$2:$S$109,11,FALSE),VLOOKUP(F1784,'[1]2018Player Stats'!$A$2:$AB$830,11,FALSE))</f>
        <v>0</v>
      </c>
      <c r="S1784">
        <f>IF(G1784="GK",VLOOKUP(F1784,'[1]2018GoalKeeper Stats'!$A$2:$S$109,12,FALSE),VLOOKUP(F1784,'[1]2018Player Stats'!$A$2:$AB$830,12,FALSE))</f>
        <v>44292</v>
      </c>
      <c r="T1784">
        <f>IF(G1784="GK",VLOOKUP(F1784,'[1]2018GoalKeeper Stats'!$A$2:$S$109,13,FALSE),VLOOKUP(F1784,'[1]2018Player Stats'!$A$2:$AB$830,13,FALSE))</f>
        <v>3</v>
      </c>
      <c r="U1784">
        <f>IF(G1784="GK",VLOOKUP(F1784,'[1]2018GoalKeeper Stats'!$A$2:$S$109,14,FALSE),VLOOKUP(F1784,'[1]2018Player Stats'!$A$2:$AB$830,14,FALSE))</f>
        <v>1</v>
      </c>
      <c r="V1784">
        <f>IF(G1784="GK",VLOOKUP(F1784,'[1]2018GoalKeeper Stats'!$A$2:$S$109,15,FALSE),VLOOKUP(F1784,'[1]2018Player Stats'!$A$2:$AB$830,15,FALSE))</f>
        <v>0.12</v>
      </c>
      <c r="W1784">
        <f>IF(G1784="GK",VLOOKUP(F1784,'[1]2018GoalKeeper Stats'!$A$2:$S$109,16,FALSE),VLOOKUP(F1784,'[1]2018Player Stats'!$A$2:$AB$830,16,FALSE))</f>
        <v>8.9</v>
      </c>
      <c r="X1784">
        <f>IF(G1784="GK",VLOOKUP(F1784,'[1]2018GoalKeeper Stats'!$A$2:$S$109,17,FALSE),VLOOKUP(F1784,'[1]2018Player Stats'!$A$2:$AB$830,17,FALSE))</f>
        <v>1</v>
      </c>
      <c r="Y1784">
        <f>IF(G1784="GK",VLOOKUP(F1784,'[1]2018GoalKeeper Stats'!$A$2:$S$109,18,FALSE),VLOOKUP(F1784,'[1]2018Player Stats'!$A$2:$AB$830,18,FALSE))</f>
        <v>1</v>
      </c>
      <c r="Z1784">
        <f>IF(G1784="GK",VLOOKUP(F1784,'[1]2018GoalKeeper Stats'!$A$2:$S$109,19,FALSE),VLOOKUP(F1784,'[1]2018Player Stats'!$A$2:$AB$830,19,FALSE))</f>
        <v>3</v>
      </c>
      <c r="AA1784">
        <f>IF(G1784="GK",VLOOKUP(F1784,'[1]2018GoalKeeper Stats'!$A$2:$S$109,20,FALSE),VLOOKUP(F1784,'[1]2018Player Stats'!$A$2:$AB$830,20,FALSE))</f>
        <v>0.12</v>
      </c>
      <c r="AB1784">
        <f>IF(G1784="GK",VLOOKUP(F1784,'[1]2018GoalKeeper Stats'!$A$2:$S$109,21,FALSE),VLOOKUP(F1784,'[1]2018Player Stats'!$A$2:$AB$830,21,FALSE))</f>
        <v>34</v>
      </c>
      <c r="AC1784">
        <f>IF(G1784="GK",VLOOKUP(F1784,'[1]2018GoalKeeper Stats'!$A$2:$S$109,2,FALSE),VLOOKUP(F1784,'[1]2018Player Stats'!$A$2:$AB$830,22,FALSE))</f>
        <v>34</v>
      </c>
      <c r="AD1784">
        <f>IF(G1784="GK",VLOOKUP(F1784,'[1]2018GoalKeeper Stats'!$A$2:$S$109,23,FALSE),VLOOKUP(F1784,'[1]2018Player Stats'!$A$2:$AB$830,23,FALSE))</f>
        <v>0</v>
      </c>
      <c r="AE1784">
        <f>IF(G1784="GK",VLOOKUP(F1784,'[1]2018GoalKeeper Stats'!$A$2:$S$109,24,FALSE),VLOOKUP(F1784,'[1]2018Player Stats'!$A$2:$AB$830,24,FALSE))</f>
        <v>6</v>
      </c>
      <c r="AF1784">
        <f>IF(G1784="GK",VLOOKUP(F1784,'[1]2018GoalKeeper Stats'!$A$2:$S$109,25,FALSE),VLOOKUP(F1784,'[1]2018Player Stats'!$A$2:$AB$830,25,FALSE))</f>
        <v>0</v>
      </c>
      <c r="AG1784">
        <f>IF(G1784="GK",VLOOKUP(F1784,'[1]2018GoalKeeper Stats'!$A$2:$S$109,26,FALSE),VLOOKUP(F1784,'[1]2018Player Stats'!$A$2:$AB$830,26,FALSE))</f>
        <v>31.11</v>
      </c>
      <c r="AH1784" s="51">
        <v>2018</v>
      </c>
      <c r="AI1784" s="51">
        <v>34</v>
      </c>
      <c r="AJ1784" s="51">
        <v>583</v>
      </c>
      <c r="AK1784" s="51">
        <v>405</v>
      </c>
      <c r="AL1784" s="51">
        <v>65</v>
      </c>
      <c r="AM1784" s="51">
        <v>39</v>
      </c>
      <c r="AN1784" s="51">
        <v>26</v>
      </c>
      <c r="AO1784" s="52">
        <v>59.95</v>
      </c>
      <c r="AP1784" s="52">
        <v>43.51</v>
      </c>
      <c r="AQ1784" s="52">
        <v>16.43</v>
      </c>
      <c r="AR1784" s="52">
        <v>9.57</v>
      </c>
      <c r="AS1784" s="51">
        <v>62</v>
      </c>
      <c r="AT1784" s="52">
        <v>56.19</v>
      </c>
    </row>
    <row r="1785" spans="1:46">
      <c r="A1785">
        <v>2018</v>
      </c>
      <c r="B1785" t="s">
        <v>201</v>
      </c>
      <c r="C1785" t="s">
        <v>201</v>
      </c>
      <c r="D1785" t="s">
        <v>1072</v>
      </c>
      <c r="E1785" t="s">
        <v>1073</v>
      </c>
      <c r="F1785" t="str">
        <f t="shared" si="28"/>
        <v>Dominic Oduro</v>
      </c>
      <c r="G1785" t="s">
        <v>875</v>
      </c>
      <c r="H1785" s="143">
        <v>330000</v>
      </c>
      <c r="I1785" s="143">
        <v>330000</v>
      </c>
      <c r="J1785" t="str">
        <f>IF(G1785="GK",VLOOKUP(F1785,'[1]2018GoalKeeper Stats'!$A$2:$S$109,2,FALSE),VLOOKUP(F1785,'[1]2018Player Stats'!$A$2:$AB$830,2,FALSE))</f>
        <v>MTL</v>
      </c>
      <c r="K1785">
        <f>IF(G1785="GK",VLOOKUP(F1785,'[1]2018GoalKeeper Stats'!$A$2:$S$109,4,FALSE),VLOOKUP(F1785,'[1]2018Player Stats'!$A$2:$AB$830,4,FALSE))</f>
        <v>10</v>
      </c>
      <c r="L1785">
        <f>IF(G1785="GK",VLOOKUP(F1785,'[1]2018GoalKeeper Stats'!$A$2:$S$109,5,FALSE),VLOOKUP(F1785,'[1]2018Player Stats'!$A$2:$AB$830,5,FALSE))</f>
        <v>0</v>
      </c>
      <c r="M1785">
        <f>IF(G1785="GK",VLOOKUP(F1785,'[1]2018GoalKeeper Stats'!$A$2:$S$109,6,FALSE),VLOOKUP(F1785,'[1]2018Player Stats'!$A$2:$AB$830,6,FALSE))</f>
        <v>62</v>
      </c>
      <c r="N1785">
        <f>IF(G1785="GK",VLOOKUP(F1785,'[1]2018GoalKeeper Stats'!$A$2:$S$109,7,FALSE),VLOOKUP(F1785,'[1]2018Player Stats'!$A$2:$AB$830,7,FALSE))</f>
        <v>0</v>
      </c>
      <c r="O1785">
        <f>IF(G1785="GK",VLOOKUP(F1785,'[1]2018GoalKeeper Stats'!$A$2:$S$109,8,FALSE),VLOOKUP(F1785,'[1]2018Player Stats'!$A$2:$AB$830,8,FALSE))</f>
        <v>0</v>
      </c>
      <c r="P1785">
        <f>IF(G1785="GK",VLOOKUP(F1785,'[1]2018GoalKeeper Stats'!$A$2:$S$109,9,FALSE),VLOOKUP(F1785,'[1]2018Player Stats'!$A$2:$AB$830,9,FALSE))</f>
        <v>2</v>
      </c>
      <c r="Q1785">
        <f>IF(G1785="GK",VLOOKUP(F1785,'[1]2018GoalKeeper Stats'!$A$2:$S$109,10,FALSE),VLOOKUP(F1785,'[1]2018Player Stats'!$A$2:$AB$830,10,FALSE))</f>
        <v>0</v>
      </c>
      <c r="R1785">
        <f>IF(G1785="GK",VLOOKUP(F1785,'[1]2018GoalKeeper Stats'!$A$2:$S$109,11,FALSE),VLOOKUP(F1785,'[1]2018Player Stats'!$A$2:$AB$830,11,FALSE))</f>
        <v>0</v>
      </c>
      <c r="S1785" t="str">
        <f>IF(G1785="GK",VLOOKUP(F1785,'[1]2018GoalKeeper Stats'!$A$2:$S$109,12,FALSE),VLOOKUP(F1785,'[1]2018Player Stats'!$A$2:$AB$830,12,FALSE))</f>
        <v>0/0</v>
      </c>
      <c r="T1785">
        <f>IF(G1785="GK",VLOOKUP(F1785,'[1]2018GoalKeeper Stats'!$A$2:$S$109,13,FALSE),VLOOKUP(F1785,'[1]2018Player Stats'!$A$2:$AB$830,13,FALSE))</f>
        <v>0</v>
      </c>
      <c r="U1785">
        <f>IF(G1785="GK",VLOOKUP(F1785,'[1]2018GoalKeeper Stats'!$A$2:$S$109,14,FALSE),VLOOKUP(F1785,'[1]2018Player Stats'!$A$2:$AB$830,14,FALSE))</f>
        <v>0</v>
      </c>
      <c r="V1785">
        <f>IF(G1785="GK",VLOOKUP(F1785,'[1]2018GoalKeeper Stats'!$A$2:$S$109,15,FALSE),VLOOKUP(F1785,'[1]2018Player Stats'!$A$2:$AB$830,15,FALSE))</f>
        <v>0</v>
      </c>
      <c r="W1785">
        <f>IF(G1785="GK",VLOOKUP(F1785,'[1]2018GoalKeeper Stats'!$A$2:$S$109,16,FALSE),VLOOKUP(F1785,'[1]2018Player Stats'!$A$2:$AB$830,16,FALSE))</f>
        <v>0</v>
      </c>
      <c r="X1785">
        <f>IF(G1785="GK",VLOOKUP(F1785,'[1]2018GoalKeeper Stats'!$A$2:$S$109,17,FALSE),VLOOKUP(F1785,'[1]2018Player Stats'!$A$2:$AB$830,17,FALSE))</f>
        <v>0</v>
      </c>
      <c r="Y1785">
        <f>IF(G1785="GK",VLOOKUP(F1785,'[1]2018GoalKeeper Stats'!$A$2:$S$109,18,FALSE),VLOOKUP(F1785,'[1]2018Player Stats'!$A$2:$AB$830,18,FALSE))</f>
        <v>0</v>
      </c>
      <c r="Z1785">
        <f>IF(G1785="GK",VLOOKUP(F1785,'[1]2018GoalKeeper Stats'!$A$2:$S$109,19,FALSE),VLOOKUP(F1785,'[1]2018Player Stats'!$A$2:$AB$830,19,FALSE))</f>
        <v>0</v>
      </c>
      <c r="AA1785">
        <f>IF(G1785="GK",VLOOKUP(F1785,'[1]2018GoalKeeper Stats'!$A$2:$S$109,20,FALSE),VLOOKUP(F1785,'[1]2018Player Stats'!$A$2:$AB$830,20,FALSE))</f>
        <v>0</v>
      </c>
      <c r="AB1785">
        <f>IF(G1785="GK",VLOOKUP(F1785,'[1]2018GoalKeeper Stats'!$A$2:$S$109,21,FALSE),VLOOKUP(F1785,'[1]2018Player Stats'!$A$2:$AB$830,21,FALSE))</f>
        <v>1</v>
      </c>
      <c r="AC1785">
        <f>IF(G1785="GK",VLOOKUP(F1785,'[1]2018GoalKeeper Stats'!$A$2:$S$109,2,FALSE),VLOOKUP(F1785,'[1]2018Player Stats'!$A$2:$AB$830,22,FALSE))</f>
        <v>1</v>
      </c>
      <c r="AD1785">
        <f>IF(G1785="GK",VLOOKUP(F1785,'[1]2018GoalKeeper Stats'!$A$2:$S$109,23,FALSE),VLOOKUP(F1785,'[1]2018Player Stats'!$A$2:$AB$830,23,FALSE))</f>
        <v>1</v>
      </c>
      <c r="AE1785">
        <f>IF(G1785="GK",VLOOKUP(F1785,'[1]2018GoalKeeper Stats'!$A$2:$S$109,24,FALSE),VLOOKUP(F1785,'[1]2018Player Stats'!$A$2:$AB$830,24,FALSE))</f>
        <v>0</v>
      </c>
      <c r="AF1785">
        <f>IF(G1785="GK",VLOOKUP(F1785,'[1]2018GoalKeeper Stats'!$A$2:$S$109,25,FALSE),VLOOKUP(F1785,'[1]2018Player Stats'!$A$2:$AB$830,25,FALSE))</f>
        <v>0</v>
      </c>
      <c r="AG1785">
        <f>IF(G1785="GK",VLOOKUP(F1785,'[1]2018GoalKeeper Stats'!$A$2:$S$109,26,FALSE),VLOOKUP(F1785,'[1]2018Player Stats'!$A$2:$AB$830,26,FALSE))</f>
        <v>0</v>
      </c>
      <c r="AH1785" s="51">
        <v>2018</v>
      </c>
      <c r="AI1785" s="51">
        <v>34</v>
      </c>
      <c r="AJ1785" s="51">
        <v>424</v>
      </c>
      <c r="AK1785" s="51">
        <v>440</v>
      </c>
      <c r="AL1785" s="51">
        <v>45</v>
      </c>
      <c r="AM1785" s="51">
        <v>50</v>
      </c>
      <c r="AN1785" s="51">
        <v>-5</v>
      </c>
      <c r="AO1785" s="52">
        <v>43.99</v>
      </c>
      <c r="AP1785" s="52">
        <v>49.23</v>
      </c>
      <c r="AQ1785" s="52">
        <v>-5.24</v>
      </c>
      <c r="AR1785" s="52">
        <v>0.24</v>
      </c>
      <c r="AS1785" s="51">
        <v>46</v>
      </c>
      <c r="AT1785" s="52">
        <v>45.66</v>
      </c>
    </row>
    <row r="1786" spans="1:46">
      <c r="A1786">
        <v>2018</v>
      </c>
      <c r="B1786" t="s">
        <v>204</v>
      </c>
      <c r="C1786" t="s">
        <v>204</v>
      </c>
      <c r="D1786" t="s">
        <v>2223</v>
      </c>
      <c r="E1786" t="s">
        <v>2224</v>
      </c>
      <c r="F1786" t="str">
        <f t="shared" si="28"/>
        <v>Ilson Dias</v>
      </c>
      <c r="G1786" t="s">
        <v>860</v>
      </c>
      <c r="H1786" s="143">
        <v>327000</v>
      </c>
      <c r="I1786" s="143">
        <v>300000</v>
      </c>
      <c r="J1786" t="str">
        <f>IF(G1786="GK",VLOOKUP(F1786,'[1]2018GoalKeeper Stats'!$A$2:$S$109,2,FALSE),VLOOKUP(F1786,'[1]2018Player Stats'!$A$2:$AB$830,2,FALSE))</f>
        <v>PHI</v>
      </c>
      <c r="K1786">
        <f>IF(G1786="GK",VLOOKUP(F1786,'[1]2018GoalKeeper Stats'!$A$2:$S$109,4,FALSE),VLOOKUP(F1786,'[1]2018Player Stats'!$A$2:$AB$830,4,FALSE))</f>
        <v>23</v>
      </c>
      <c r="L1786">
        <f>IF(G1786="GK",VLOOKUP(F1786,'[1]2018GoalKeeper Stats'!$A$2:$S$109,5,FALSE),VLOOKUP(F1786,'[1]2018Player Stats'!$A$2:$AB$830,5,FALSE))</f>
        <v>9</v>
      </c>
      <c r="M1786">
        <f>IF(G1786="GK",VLOOKUP(F1786,'[1]2018GoalKeeper Stats'!$A$2:$S$109,6,FALSE),VLOOKUP(F1786,'[1]2018Player Stats'!$A$2:$AB$830,6,FALSE))</f>
        <v>985</v>
      </c>
      <c r="N1786">
        <f>IF(G1786="GK",VLOOKUP(F1786,'[1]2018GoalKeeper Stats'!$A$2:$S$109,7,FALSE),VLOOKUP(F1786,'[1]2018Player Stats'!$A$2:$AB$830,7,FALSE))</f>
        <v>6</v>
      </c>
      <c r="O1786">
        <f>IF(G1786="GK",VLOOKUP(F1786,'[1]2018GoalKeeper Stats'!$A$2:$S$109,8,FALSE),VLOOKUP(F1786,'[1]2018Player Stats'!$A$2:$AB$830,8,FALSE))</f>
        <v>2</v>
      </c>
      <c r="P1786">
        <f>IF(G1786="GK",VLOOKUP(F1786,'[1]2018GoalKeeper Stats'!$A$2:$S$109,9,FALSE),VLOOKUP(F1786,'[1]2018Player Stats'!$A$2:$AB$830,9,FALSE))</f>
        <v>23</v>
      </c>
      <c r="Q1786">
        <f>IF(G1786="GK",VLOOKUP(F1786,'[1]2018GoalKeeper Stats'!$A$2:$S$109,10,FALSE),VLOOKUP(F1786,'[1]2018Player Stats'!$A$2:$AB$830,10,FALSE))</f>
        <v>8</v>
      </c>
      <c r="R1786">
        <f>IF(G1786="GK",VLOOKUP(F1786,'[1]2018GoalKeeper Stats'!$A$2:$S$109,11,FALSE),VLOOKUP(F1786,'[1]2018Player Stats'!$A$2:$AB$830,11,FALSE))</f>
        <v>0</v>
      </c>
      <c r="S1786">
        <f>IF(G1786="GK",VLOOKUP(F1786,'[1]2018GoalKeeper Stats'!$A$2:$S$109,12,FALSE),VLOOKUP(F1786,'[1]2018Player Stats'!$A$2:$AB$830,12,FALSE))</f>
        <v>44197</v>
      </c>
      <c r="T1786">
        <f>IF(G1786="GK",VLOOKUP(F1786,'[1]2018GoalKeeper Stats'!$A$2:$S$109,13,FALSE),VLOOKUP(F1786,'[1]2018Player Stats'!$A$2:$AB$830,13,FALSE))</f>
        <v>6</v>
      </c>
      <c r="U1786">
        <f>IF(G1786="GK",VLOOKUP(F1786,'[1]2018GoalKeeper Stats'!$A$2:$S$109,14,FALSE),VLOOKUP(F1786,'[1]2018Player Stats'!$A$2:$AB$830,14,FALSE))</f>
        <v>0</v>
      </c>
      <c r="V1786">
        <f>IF(G1786="GK",VLOOKUP(F1786,'[1]2018GoalKeeper Stats'!$A$2:$S$109,15,FALSE),VLOOKUP(F1786,'[1]2018Player Stats'!$A$2:$AB$830,15,FALSE))</f>
        <v>0.55000000000000004</v>
      </c>
      <c r="W1786">
        <f>IF(G1786="GK",VLOOKUP(F1786,'[1]2018GoalKeeper Stats'!$A$2:$S$109,16,FALSE),VLOOKUP(F1786,'[1]2018Player Stats'!$A$2:$AB$830,16,FALSE))</f>
        <v>26.1</v>
      </c>
      <c r="X1786">
        <f>IF(G1786="GK",VLOOKUP(F1786,'[1]2018GoalKeeper Stats'!$A$2:$S$109,17,FALSE),VLOOKUP(F1786,'[1]2018Player Stats'!$A$2:$AB$830,17,FALSE))</f>
        <v>1</v>
      </c>
      <c r="Y1786">
        <f>IF(G1786="GK",VLOOKUP(F1786,'[1]2018GoalKeeper Stats'!$A$2:$S$109,18,FALSE),VLOOKUP(F1786,'[1]2018Player Stats'!$A$2:$AB$830,18,FALSE))</f>
        <v>2</v>
      </c>
      <c r="Z1786">
        <f>IF(G1786="GK",VLOOKUP(F1786,'[1]2018GoalKeeper Stats'!$A$2:$S$109,19,FALSE),VLOOKUP(F1786,'[1]2018Player Stats'!$A$2:$AB$830,19,FALSE))</f>
        <v>0</v>
      </c>
      <c r="AA1786">
        <f>IF(G1786="GK",VLOOKUP(F1786,'[1]2018GoalKeeper Stats'!$A$2:$S$109,20,FALSE),VLOOKUP(F1786,'[1]2018Player Stats'!$A$2:$AB$830,20,FALSE))</f>
        <v>0.18</v>
      </c>
      <c r="AB1786">
        <f>IF(G1786="GK",VLOOKUP(F1786,'[1]2018GoalKeeper Stats'!$A$2:$S$109,21,FALSE),VLOOKUP(F1786,'[1]2018Player Stats'!$A$2:$AB$830,21,FALSE))</f>
        <v>13</v>
      </c>
      <c r="AC1786">
        <f>IF(G1786="GK",VLOOKUP(F1786,'[1]2018GoalKeeper Stats'!$A$2:$S$109,2,FALSE),VLOOKUP(F1786,'[1]2018Player Stats'!$A$2:$AB$830,22,FALSE))</f>
        <v>18</v>
      </c>
      <c r="AD1786">
        <f>IF(G1786="GK",VLOOKUP(F1786,'[1]2018GoalKeeper Stats'!$A$2:$S$109,23,FALSE),VLOOKUP(F1786,'[1]2018Player Stats'!$A$2:$AB$830,23,FALSE))</f>
        <v>2</v>
      </c>
      <c r="AE1786">
        <f>IF(G1786="GK",VLOOKUP(F1786,'[1]2018GoalKeeper Stats'!$A$2:$S$109,24,FALSE),VLOOKUP(F1786,'[1]2018Player Stats'!$A$2:$AB$830,24,FALSE))</f>
        <v>1</v>
      </c>
      <c r="AF1786">
        <f>IF(G1786="GK",VLOOKUP(F1786,'[1]2018GoalKeeper Stats'!$A$2:$S$109,25,FALSE),VLOOKUP(F1786,'[1]2018Player Stats'!$A$2:$AB$830,25,FALSE))</f>
        <v>0</v>
      </c>
      <c r="AG1786">
        <f>IF(G1786="GK",VLOOKUP(F1786,'[1]2018GoalKeeper Stats'!$A$2:$S$109,26,FALSE),VLOOKUP(F1786,'[1]2018Player Stats'!$A$2:$AB$830,26,FALSE))</f>
        <v>34.78</v>
      </c>
      <c r="AH1786" s="51">
        <v>2018</v>
      </c>
      <c r="AI1786" s="51">
        <v>34</v>
      </c>
      <c r="AJ1786" s="51">
        <v>475</v>
      </c>
      <c r="AK1786" s="51">
        <v>428</v>
      </c>
      <c r="AL1786" s="51">
        <v>49</v>
      </c>
      <c r="AM1786" s="51">
        <v>49</v>
      </c>
      <c r="AN1786" s="51">
        <v>0</v>
      </c>
      <c r="AO1786" s="52">
        <v>53.64</v>
      </c>
      <c r="AP1786" s="52">
        <v>50.1</v>
      </c>
      <c r="AQ1786" s="52">
        <v>3.54</v>
      </c>
      <c r="AR1786" s="52">
        <v>-3.54</v>
      </c>
      <c r="AS1786" s="51">
        <v>50</v>
      </c>
      <c r="AT1786" s="52">
        <v>50.46</v>
      </c>
    </row>
    <row r="1787" spans="1:46">
      <c r="A1787">
        <v>2018</v>
      </c>
      <c r="B1787" t="s">
        <v>1914</v>
      </c>
      <c r="C1787" t="s">
        <v>1915</v>
      </c>
      <c r="D1787" t="s">
        <v>1978</v>
      </c>
      <c r="E1787" t="s">
        <v>2225</v>
      </c>
      <c r="F1787" t="str">
        <f t="shared" si="28"/>
        <v>Ibson da Silva</v>
      </c>
      <c r="G1787" t="s">
        <v>860</v>
      </c>
      <c r="H1787" s="143">
        <v>317083</v>
      </c>
      <c r="I1787" s="143">
        <v>300000</v>
      </c>
      <c r="J1787" t="str">
        <f>IF(G1787="GK",VLOOKUP(F1787,'[1]2018GoalKeeper Stats'!$A$2:$S$109,2,FALSE),VLOOKUP(F1787,'[1]2018Player Stats'!$A$2:$AB$830,2,FALSE))</f>
        <v>MIN</v>
      </c>
      <c r="K1787">
        <f>IF(G1787="GK",VLOOKUP(F1787,'[1]2018GoalKeeper Stats'!$A$2:$S$109,4,FALSE),VLOOKUP(F1787,'[1]2018Player Stats'!$A$2:$AB$830,4,FALSE))</f>
        <v>27</v>
      </c>
      <c r="L1787">
        <f>IF(G1787="GK",VLOOKUP(F1787,'[1]2018GoalKeeper Stats'!$A$2:$S$109,5,FALSE),VLOOKUP(F1787,'[1]2018Player Stats'!$A$2:$AB$830,5,FALSE))</f>
        <v>23</v>
      </c>
      <c r="M1787">
        <f>IF(G1787="GK",VLOOKUP(F1787,'[1]2018GoalKeeper Stats'!$A$2:$S$109,6,FALSE),VLOOKUP(F1787,'[1]2018Player Stats'!$A$2:$AB$830,6,FALSE))</f>
        <v>2099</v>
      </c>
      <c r="N1787">
        <f>IF(G1787="GK",VLOOKUP(F1787,'[1]2018GoalKeeper Stats'!$A$2:$S$109,7,FALSE),VLOOKUP(F1787,'[1]2018Player Stats'!$A$2:$AB$830,7,FALSE))</f>
        <v>4</v>
      </c>
      <c r="O1787">
        <f>IF(G1787="GK",VLOOKUP(F1787,'[1]2018GoalKeeper Stats'!$A$2:$S$109,8,FALSE),VLOOKUP(F1787,'[1]2018Player Stats'!$A$2:$AB$830,8,FALSE))</f>
        <v>3</v>
      </c>
      <c r="P1787">
        <f>IF(G1787="GK",VLOOKUP(F1787,'[1]2018GoalKeeper Stats'!$A$2:$S$109,9,FALSE),VLOOKUP(F1787,'[1]2018Player Stats'!$A$2:$AB$830,9,FALSE))</f>
        <v>31</v>
      </c>
      <c r="Q1787">
        <f>IF(G1787="GK",VLOOKUP(F1787,'[1]2018GoalKeeper Stats'!$A$2:$S$109,10,FALSE),VLOOKUP(F1787,'[1]2018Player Stats'!$A$2:$AB$830,10,FALSE))</f>
        <v>8</v>
      </c>
      <c r="R1787">
        <f>IF(G1787="GK",VLOOKUP(F1787,'[1]2018GoalKeeper Stats'!$A$2:$S$109,11,FALSE),VLOOKUP(F1787,'[1]2018Player Stats'!$A$2:$AB$830,11,FALSE))</f>
        <v>1</v>
      </c>
      <c r="S1787" t="str">
        <f>IF(G1787="GK",VLOOKUP(F1787,'[1]2018GoalKeeper Stats'!$A$2:$S$109,12,FALSE),VLOOKUP(F1787,'[1]2018Player Stats'!$A$2:$AB$830,12,FALSE))</f>
        <v>0/0</v>
      </c>
      <c r="T1787">
        <f>IF(G1787="GK",VLOOKUP(F1787,'[1]2018GoalKeeper Stats'!$A$2:$S$109,13,FALSE),VLOOKUP(F1787,'[1]2018Player Stats'!$A$2:$AB$830,13,FALSE))</f>
        <v>3</v>
      </c>
      <c r="U1787">
        <f>IF(G1787="GK",VLOOKUP(F1787,'[1]2018GoalKeeper Stats'!$A$2:$S$109,14,FALSE),VLOOKUP(F1787,'[1]2018Player Stats'!$A$2:$AB$830,14,FALSE))</f>
        <v>1</v>
      </c>
      <c r="V1787">
        <f>IF(G1787="GK",VLOOKUP(F1787,'[1]2018GoalKeeper Stats'!$A$2:$S$109,15,FALSE),VLOOKUP(F1787,'[1]2018Player Stats'!$A$2:$AB$830,15,FALSE))</f>
        <v>0.17</v>
      </c>
      <c r="W1787">
        <f>IF(G1787="GK",VLOOKUP(F1787,'[1]2018GoalKeeper Stats'!$A$2:$S$109,16,FALSE),VLOOKUP(F1787,'[1]2018Player Stats'!$A$2:$AB$830,16,FALSE))</f>
        <v>12.9</v>
      </c>
      <c r="X1787">
        <f>IF(G1787="GK",VLOOKUP(F1787,'[1]2018GoalKeeper Stats'!$A$2:$S$109,17,FALSE),VLOOKUP(F1787,'[1]2018Player Stats'!$A$2:$AB$830,17,FALSE))</f>
        <v>1</v>
      </c>
      <c r="Y1787">
        <f>IF(G1787="GK",VLOOKUP(F1787,'[1]2018GoalKeeper Stats'!$A$2:$S$109,18,FALSE),VLOOKUP(F1787,'[1]2018Player Stats'!$A$2:$AB$830,18,FALSE))</f>
        <v>2</v>
      </c>
      <c r="Z1787">
        <f>IF(G1787="GK",VLOOKUP(F1787,'[1]2018GoalKeeper Stats'!$A$2:$S$109,19,FALSE),VLOOKUP(F1787,'[1]2018Player Stats'!$A$2:$AB$830,19,FALSE))</f>
        <v>1</v>
      </c>
      <c r="AA1787">
        <f>IF(G1787="GK",VLOOKUP(F1787,'[1]2018GoalKeeper Stats'!$A$2:$S$109,20,FALSE),VLOOKUP(F1787,'[1]2018Player Stats'!$A$2:$AB$830,20,FALSE))</f>
        <v>0.13</v>
      </c>
      <c r="AB1787">
        <f>IF(G1787="GK",VLOOKUP(F1787,'[1]2018GoalKeeper Stats'!$A$2:$S$109,21,FALSE),VLOOKUP(F1787,'[1]2018Player Stats'!$A$2:$AB$830,21,FALSE))</f>
        <v>23</v>
      </c>
      <c r="AC1787">
        <f>IF(G1787="GK",VLOOKUP(F1787,'[1]2018GoalKeeper Stats'!$A$2:$S$109,2,FALSE),VLOOKUP(F1787,'[1]2018Player Stats'!$A$2:$AB$830,22,FALSE))</f>
        <v>47</v>
      </c>
      <c r="AD1787">
        <f>IF(G1787="GK",VLOOKUP(F1787,'[1]2018GoalKeeper Stats'!$A$2:$S$109,23,FALSE),VLOOKUP(F1787,'[1]2018Player Stats'!$A$2:$AB$830,23,FALSE))</f>
        <v>3</v>
      </c>
      <c r="AE1787">
        <f>IF(G1787="GK",VLOOKUP(F1787,'[1]2018GoalKeeper Stats'!$A$2:$S$109,24,FALSE),VLOOKUP(F1787,'[1]2018Player Stats'!$A$2:$AB$830,24,FALSE))</f>
        <v>5</v>
      </c>
      <c r="AF1787">
        <f>IF(G1787="GK",VLOOKUP(F1787,'[1]2018GoalKeeper Stats'!$A$2:$S$109,25,FALSE),VLOOKUP(F1787,'[1]2018Player Stats'!$A$2:$AB$830,25,FALSE))</f>
        <v>0</v>
      </c>
      <c r="AG1787">
        <f>IF(G1787="GK",VLOOKUP(F1787,'[1]2018GoalKeeper Stats'!$A$2:$S$109,26,FALSE),VLOOKUP(F1787,'[1]2018Player Stats'!$A$2:$AB$830,26,FALSE))</f>
        <v>25.81</v>
      </c>
      <c r="AH1787" s="51">
        <v>2018</v>
      </c>
      <c r="AI1787" s="51">
        <v>34</v>
      </c>
      <c r="AJ1787" s="51">
        <v>376</v>
      </c>
      <c r="AK1787" s="51">
        <v>550</v>
      </c>
      <c r="AL1787" s="51">
        <v>48</v>
      </c>
      <c r="AM1787" s="51">
        <v>70</v>
      </c>
      <c r="AN1787" s="51">
        <v>-22</v>
      </c>
      <c r="AO1787" s="52">
        <v>44.42</v>
      </c>
      <c r="AP1787" s="52">
        <v>58.79</v>
      </c>
      <c r="AQ1787" s="52">
        <v>-14.38</v>
      </c>
      <c r="AR1787" s="52">
        <v>-7.62</v>
      </c>
      <c r="AS1787" s="51">
        <v>36</v>
      </c>
      <c r="AT1787" s="52">
        <v>38.65</v>
      </c>
    </row>
    <row r="1788" spans="1:46">
      <c r="A1788">
        <v>2018</v>
      </c>
      <c r="B1788" t="s">
        <v>1914</v>
      </c>
      <c r="C1788" t="s">
        <v>1915</v>
      </c>
      <c r="D1788" t="s">
        <v>2226</v>
      </c>
      <c r="E1788" t="s">
        <v>2138</v>
      </c>
      <c r="F1788" t="str">
        <f t="shared" si="28"/>
        <v>Luiz Fernando Ferreira</v>
      </c>
      <c r="G1788" t="s">
        <v>860</v>
      </c>
      <c r="H1788" s="143">
        <v>314167</v>
      </c>
      <c r="I1788" s="143">
        <v>275000</v>
      </c>
      <c r="J1788" t="str">
        <f>IF(G1788="GK",VLOOKUP(F1788,'[1]2018GoalKeeper Stats'!$A$2:$S$109,2,FALSE),VLOOKUP(F1788,'[1]2018Player Stats'!$A$2:$AB$830,2,FALSE))</f>
        <v>MIN</v>
      </c>
      <c r="K1788">
        <f>IF(G1788="GK",VLOOKUP(F1788,'[1]2018GoalKeeper Stats'!$A$2:$S$109,4,FALSE),VLOOKUP(F1788,'[1]2018Player Stats'!$A$2:$AB$830,4,FALSE))</f>
        <v>7</v>
      </c>
      <c r="L1788">
        <f>IF(G1788="GK",VLOOKUP(F1788,'[1]2018GoalKeeper Stats'!$A$2:$S$109,5,FALSE),VLOOKUP(F1788,'[1]2018Player Stats'!$A$2:$AB$830,5,FALSE))</f>
        <v>7</v>
      </c>
      <c r="M1788">
        <f>IF(G1788="GK",VLOOKUP(F1788,'[1]2018GoalKeeper Stats'!$A$2:$S$109,6,FALSE),VLOOKUP(F1788,'[1]2018Player Stats'!$A$2:$AB$830,6,FALSE))</f>
        <v>616</v>
      </c>
      <c r="N1788">
        <f>IF(G1788="GK",VLOOKUP(F1788,'[1]2018GoalKeeper Stats'!$A$2:$S$109,7,FALSE),VLOOKUP(F1788,'[1]2018Player Stats'!$A$2:$AB$830,7,FALSE))</f>
        <v>0</v>
      </c>
      <c r="O1788">
        <f>IF(G1788="GK",VLOOKUP(F1788,'[1]2018GoalKeeper Stats'!$A$2:$S$109,8,FALSE),VLOOKUP(F1788,'[1]2018Player Stats'!$A$2:$AB$830,8,FALSE))</f>
        <v>1</v>
      </c>
      <c r="P1788">
        <f>IF(G1788="GK",VLOOKUP(F1788,'[1]2018GoalKeeper Stats'!$A$2:$S$109,9,FALSE),VLOOKUP(F1788,'[1]2018Player Stats'!$A$2:$AB$830,9,FALSE))</f>
        <v>1</v>
      </c>
      <c r="Q1788">
        <f>IF(G1788="GK",VLOOKUP(F1788,'[1]2018GoalKeeper Stats'!$A$2:$S$109,10,FALSE),VLOOKUP(F1788,'[1]2018Player Stats'!$A$2:$AB$830,10,FALSE))</f>
        <v>0</v>
      </c>
      <c r="R1788">
        <f>IF(G1788="GK",VLOOKUP(F1788,'[1]2018GoalKeeper Stats'!$A$2:$S$109,11,FALSE),VLOOKUP(F1788,'[1]2018Player Stats'!$A$2:$AB$830,11,FALSE))</f>
        <v>0</v>
      </c>
      <c r="S1788" t="str">
        <f>IF(G1788="GK",VLOOKUP(F1788,'[1]2018GoalKeeper Stats'!$A$2:$S$109,12,FALSE),VLOOKUP(F1788,'[1]2018Player Stats'!$A$2:$AB$830,12,FALSE))</f>
        <v>0/0</v>
      </c>
      <c r="T1788">
        <f>IF(G1788="GK",VLOOKUP(F1788,'[1]2018GoalKeeper Stats'!$A$2:$S$109,13,FALSE),VLOOKUP(F1788,'[1]2018Player Stats'!$A$2:$AB$830,13,FALSE))</f>
        <v>0</v>
      </c>
      <c r="U1788">
        <f>IF(G1788="GK",VLOOKUP(F1788,'[1]2018GoalKeeper Stats'!$A$2:$S$109,14,FALSE),VLOOKUP(F1788,'[1]2018Player Stats'!$A$2:$AB$830,14,FALSE))</f>
        <v>0</v>
      </c>
      <c r="V1788">
        <f>IF(G1788="GK",VLOOKUP(F1788,'[1]2018GoalKeeper Stats'!$A$2:$S$109,15,FALSE),VLOOKUP(F1788,'[1]2018Player Stats'!$A$2:$AB$830,15,FALSE))</f>
        <v>0</v>
      </c>
      <c r="W1788">
        <f>IF(G1788="GK",VLOOKUP(F1788,'[1]2018GoalKeeper Stats'!$A$2:$S$109,16,FALSE),VLOOKUP(F1788,'[1]2018Player Stats'!$A$2:$AB$830,16,FALSE))</f>
        <v>0</v>
      </c>
      <c r="X1788">
        <f>IF(G1788="GK",VLOOKUP(F1788,'[1]2018GoalKeeper Stats'!$A$2:$S$109,17,FALSE),VLOOKUP(F1788,'[1]2018Player Stats'!$A$2:$AB$830,17,FALSE))</f>
        <v>0</v>
      </c>
      <c r="Y1788">
        <f>IF(G1788="GK",VLOOKUP(F1788,'[1]2018GoalKeeper Stats'!$A$2:$S$109,18,FALSE),VLOOKUP(F1788,'[1]2018Player Stats'!$A$2:$AB$830,18,FALSE))</f>
        <v>1</v>
      </c>
      <c r="Z1788">
        <f>IF(G1788="GK",VLOOKUP(F1788,'[1]2018GoalKeeper Stats'!$A$2:$S$109,19,FALSE),VLOOKUP(F1788,'[1]2018Player Stats'!$A$2:$AB$830,19,FALSE))</f>
        <v>0</v>
      </c>
      <c r="AA1788">
        <f>IF(G1788="GK",VLOOKUP(F1788,'[1]2018GoalKeeper Stats'!$A$2:$S$109,20,FALSE),VLOOKUP(F1788,'[1]2018Player Stats'!$A$2:$AB$830,20,FALSE))</f>
        <v>0.15</v>
      </c>
      <c r="AB1788">
        <f>IF(G1788="GK",VLOOKUP(F1788,'[1]2018GoalKeeper Stats'!$A$2:$S$109,21,FALSE),VLOOKUP(F1788,'[1]2018Player Stats'!$A$2:$AB$830,21,FALSE))</f>
        <v>15</v>
      </c>
      <c r="AC1788">
        <f>IF(G1788="GK",VLOOKUP(F1788,'[1]2018GoalKeeper Stats'!$A$2:$S$109,2,FALSE),VLOOKUP(F1788,'[1]2018Player Stats'!$A$2:$AB$830,22,FALSE))</f>
        <v>11</v>
      </c>
      <c r="AD1788">
        <f>IF(G1788="GK",VLOOKUP(F1788,'[1]2018GoalKeeper Stats'!$A$2:$S$109,23,FALSE),VLOOKUP(F1788,'[1]2018Player Stats'!$A$2:$AB$830,23,FALSE))</f>
        <v>0</v>
      </c>
      <c r="AE1788">
        <f>IF(G1788="GK",VLOOKUP(F1788,'[1]2018GoalKeeper Stats'!$A$2:$S$109,24,FALSE),VLOOKUP(F1788,'[1]2018Player Stats'!$A$2:$AB$830,24,FALSE))</f>
        <v>2</v>
      </c>
      <c r="AF1788">
        <f>IF(G1788="GK",VLOOKUP(F1788,'[1]2018GoalKeeper Stats'!$A$2:$S$109,25,FALSE),VLOOKUP(F1788,'[1]2018Player Stats'!$A$2:$AB$830,25,FALSE))</f>
        <v>1</v>
      </c>
      <c r="AG1788">
        <f>IF(G1788="GK",VLOOKUP(F1788,'[1]2018GoalKeeper Stats'!$A$2:$S$109,26,FALSE),VLOOKUP(F1788,'[1]2018Player Stats'!$A$2:$AB$830,26,FALSE))</f>
        <v>0</v>
      </c>
      <c r="AH1788" s="51">
        <v>2018</v>
      </c>
      <c r="AI1788" s="51">
        <v>34</v>
      </c>
      <c r="AJ1788" s="51">
        <v>376</v>
      </c>
      <c r="AK1788" s="51">
        <v>550</v>
      </c>
      <c r="AL1788" s="51">
        <v>48</v>
      </c>
      <c r="AM1788" s="51">
        <v>70</v>
      </c>
      <c r="AN1788" s="51">
        <v>-22</v>
      </c>
      <c r="AO1788" s="52">
        <v>44.42</v>
      </c>
      <c r="AP1788" s="52">
        <v>58.79</v>
      </c>
      <c r="AQ1788" s="52">
        <v>-14.38</v>
      </c>
      <c r="AR1788" s="52">
        <v>-7.62</v>
      </c>
      <c r="AS1788" s="51">
        <v>36</v>
      </c>
      <c r="AT1788" s="52">
        <v>38.65</v>
      </c>
    </row>
    <row r="1789" spans="1:46">
      <c r="A1789">
        <v>2018</v>
      </c>
      <c r="B1789" t="s">
        <v>206</v>
      </c>
      <c r="C1789" t="s">
        <v>206</v>
      </c>
      <c r="D1789" t="s">
        <v>2227</v>
      </c>
      <c r="E1789" t="s">
        <v>2228</v>
      </c>
      <c r="F1789" t="str">
        <f t="shared" si="28"/>
        <v>Milton Valenzuela</v>
      </c>
      <c r="G1789" t="s">
        <v>893</v>
      </c>
      <c r="H1789" s="143">
        <v>313300</v>
      </c>
      <c r="I1789" s="143">
        <v>282000</v>
      </c>
      <c r="J1789" t="str">
        <f>IF(G1789="GK",VLOOKUP(F1789,'[1]2018GoalKeeper Stats'!$A$2:$S$109,2,FALSE),VLOOKUP(F1789,'[1]2018Player Stats'!$A$2:$AB$830,2,FALSE))</f>
        <v>CLB</v>
      </c>
      <c r="K1789">
        <f>IF(G1789="GK",VLOOKUP(F1789,'[1]2018GoalKeeper Stats'!$A$2:$S$109,4,FALSE),VLOOKUP(F1789,'[1]2018Player Stats'!$A$2:$AB$830,4,FALSE))</f>
        <v>30</v>
      </c>
      <c r="L1789">
        <f>IF(G1789="GK",VLOOKUP(F1789,'[1]2018GoalKeeper Stats'!$A$2:$S$109,5,FALSE),VLOOKUP(F1789,'[1]2018Player Stats'!$A$2:$AB$830,5,FALSE))</f>
        <v>29</v>
      </c>
      <c r="M1789">
        <f>IF(G1789="GK",VLOOKUP(F1789,'[1]2018GoalKeeper Stats'!$A$2:$S$109,6,FALSE),VLOOKUP(F1789,'[1]2018Player Stats'!$A$2:$AB$830,6,FALSE))</f>
        <v>2557</v>
      </c>
      <c r="N1789">
        <f>IF(G1789="GK",VLOOKUP(F1789,'[1]2018GoalKeeper Stats'!$A$2:$S$109,7,FALSE),VLOOKUP(F1789,'[1]2018Player Stats'!$A$2:$AB$830,7,FALSE))</f>
        <v>1</v>
      </c>
      <c r="O1789">
        <f>IF(G1789="GK",VLOOKUP(F1789,'[1]2018GoalKeeper Stats'!$A$2:$S$109,8,FALSE),VLOOKUP(F1789,'[1]2018Player Stats'!$A$2:$AB$830,8,FALSE))</f>
        <v>6</v>
      </c>
      <c r="P1789">
        <f>IF(G1789="GK",VLOOKUP(F1789,'[1]2018GoalKeeper Stats'!$A$2:$S$109,9,FALSE),VLOOKUP(F1789,'[1]2018Player Stats'!$A$2:$AB$830,9,FALSE))</f>
        <v>17</v>
      </c>
      <c r="Q1789">
        <f>IF(G1789="GK",VLOOKUP(F1789,'[1]2018GoalKeeper Stats'!$A$2:$S$109,10,FALSE),VLOOKUP(F1789,'[1]2018Player Stats'!$A$2:$AB$830,10,FALSE))</f>
        <v>4</v>
      </c>
      <c r="R1789">
        <f>IF(G1789="GK",VLOOKUP(F1789,'[1]2018GoalKeeper Stats'!$A$2:$S$109,11,FALSE),VLOOKUP(F1789,'[1]2018Player Stats'!$A$2:$AB$830,11,FALSE))</f>
        <v>0</v>
      </c>
      <c r="S1789" t="str">
        <f>IF(G1789="GK",VLOOKUP(F1789,'[1]2018GoalKeeper Stats'!$A$2:$S$109,12,FALSE),VLOOKUP(F1789,'[1]2018Player Stats'!$A$2:$AB$830,12,FALSE))</f>
        <v>0/0</v>
      </c>
      <c r="T1789">
        <f>IF(G1789="GK",VLOOKUP(F1789,'[1]2018GoalKeeper Stats'!$A$2:$S$109,13,FALSE),VLOOKUP(F1789,'[1]2018Player Stats'!$A$2:$AB$830,13,FALSE))</f>
        <v>1</v>
      </c>
      <c r="U1789">
        <f>IF(G1789="GK",VLOOKUP(F1789,'[1]2018GoalKeeper Stats'!$A$2:$S$109,14,FALSE),VLOOKUP(F1789,'[1]2018Player Stats'!$A$2:$AB$830,14,FALSE))</f>
        <v>0</v>
      </c>
      <c r="V1789">
        <f>IF(G1789="GK",VLOOKUP(F1789,'[1]2018GoalKeeper Stats'!$A$2:$S$109,15,FALSE),VLOOKUP(F1789,'[1]2018Player Stats'!$A$2:$AB$830,15,FALSE))</f>
        <v>0.04</v>
      </c>
      <c r="W1789">
        <f>IF(G1789="GK",VLOOKUP(F1789,'[1]2018GoalKeeper Stats'!$A$2:$S$109,16,FALSE),VLOOKUP(F1789,'[1]2018Player Stats'!$A$2:$AB$830,16,FALSE))</f>
        <v>5.9</v>
      </c>
      <c r="X1789">
        <f>IF(G1789="GK",VLOOKUP(F1789,'[1]2018GoalKeeper Stats'!$A$2:$S$109,17,FALSE),VLOOKUP(F1789,'[1]2018Player Stats'!$A$2:$AB$830,17,FALSE))</f>
        <v>2</v>
      </c>
      <c r="Y1789">
        <f>IF(G1789="GK",VLOOKUP(F1789,'[1]2018GoalKeeper Stats'!$A$2:$S$109,18,FALSE),VLOOKUP(F1789,'[1]2018Player Stats'!$A$2:$AB$830,18,FALSE))</f>
        <v>3</v>
      </c>
      <c r="Z1789">
        <f>IF(G1789="GK",VLOOKUP(F1789,'[1]2018GoalKeeper Stats'!$A$2:$S$109,19,FALSE),VLOOKUP(F1789,'[1]2018Player Stats'!$A$2:$AB$830,19,FALSE))</f>
        <v>3</v>
      </c>
      <c r="AA1789">
        <f>IF(G1789="GK",VLOOKUP(F1789,'[1]2018GoalKeeper Stats'!$A$2:$S$109,20,FALSE),VLOOKUP(F1789,'[1]2018Player Stats'!$A$2:$AB$830,20,FALSE))</f>
        <v>0.21</v>
      </c>
      <c r="AB1789">
        <f>IF(G1789="GK",VLOOKUP(F1789,'[1]2018GoalKeeper Stats'!$A$2:$S$109,21,FALSE),VLOOKUP(F1789,'[1]2018Player Stats'!$A$2:$AB$830,21,FALSE))</f>
        <v>27</v>
      </c>
      <c r="AC1789">
        <f>IF(G1789="GK",VLOOKUP(F1789,'[1]2018GoalKeeper Stats'!$A$2:$S$109,2,FALSE),VLOOKUP(F1789,'[1]2018Player Stats'!$A$2:$AB$830,22,FALSE))</f>
        <v>26</v>
      </c>
      <c r="AD1789">
        <f>IF(G1789="GK",VLOOKUP(F1789,'[1]2018GoalKeeper Stats'!$A$2:$S$109,23,FALSE),VLOOKUP(F1789,'[1]2018Player Stats'!$A$2:$AB$830,23,FALSE))</f>
        <v>1</v>
      </c>
      <c r="AE1789">
        <f>IF(G1789="GK",VLOOKUP(F1789,'[1]2018GoalKeeper Stats'!$A$2:$S$109,24,FALSE),VLOOKUP(F1789,'[1]2018Player Stats'!$A$2:$AB$830,24,FALSE))</f>
        <v>6</v>
      </c>
      <c r="AF1789">
        <f>IF(G1789="GK",VLOOKUP(F1789,'[1]2018GoalKeeper Stats'!$A$2:$S$109,25,FALSE),VLOOKUP(F1789,'[1]2018Player Stats'!$A$2:$AB$830,25,FALSE))</f>
        <v>0</v>
      </c>
      <c r="AG1789">
        <f>IF(G1789="GK",VLOOKUP(F1789,'[1]2018GoalKeeper Stats'!$A$2:$S$109,26,FALSE),VLOOKUP(F1789,'[1]2018Player Stats'!$A$2:$AB$830,26,FALSE))</f>
        <v>23.53</v>
      </c>
      <c r="AH1789" s="51">
        <v>2018</v>
      </c>
      <c r="AI1789" s="51">
        <v>34</v>
      </c>
      <c r="AJ1789" s="51">
        <v>497</v>
      </c>
      <c r="AK1789" s="51">
        <v>365</v>
      </c>
      <c r="AL1789" s="51">
        <v>41</v>
      </c>
      <c r="AM1789" s="51">
        <v>43</v>
      </c>
      <c r="AN1789" s="51">
        <v>-2</v>
      </c>
      <c r="AO1789" s="52">
        <v>52.08</v>
      </c>
      <c r="AP1789" s="52">
        <v>37.479999999999997</v>
      </c>
      <c r="AQ1789" s="52">
        <v>14.6</v>
      </c>
      <c r="AR1789" s="52">
        <v>-16.600000000000001</v>
      </c>
      <c r="AS1789" s="51">
        <v>51</v>
      </c>
      <c r="AT1789" s="52">
        <v>57.4</v>
      </c>
    </row>
    <row r="1790" spans="1:46">
      <c r="A1790">
        <v>2018</v>
      </c>
      <c r="B1790" t="s">
        <v>198</v>
      </c>
      <c r="C1790" t="s">
        <v>198</v>
      </c>
      <c r="D1790" t="s">
        <v>1092</v>
      </c>
      <c r="E1790" t="s">
        <v>1959</v>
      </c>
      <c r="F1790" t="str">
        <f t="shared" si="28"/>
        <v>Sam Nicholson</v>
      </c>
      <c r="G1790" t="s">
        <v>860</v>
      </c>
      <c r="H1790" s="143">
        <v>311456</v>
      </c>
      <c r="I1790" s="143">
        <v>265008</v>
      </c>
      <c r="J1790" t="str">
        <f>IF(G1790="GK",VLOOKUP(F1790,'[1]2018GoalKeeper Stats'!$A$2:$S$109,2,FALSE),VLOOKUP(F1790,'[1]2018Player Stats'!$A$2:$AB$830,2,FALSE))</f>
        <v>COL</v>
      </c>
      <c r="K1790">
        <f>IF(G1790="GK",VLOOKUP(F1790,'[1]2018GoalKeeper Stats'!$A$2:$S$109,4,FALSE),VLOOKUP(F1790,'[1]2018Player Stats'!$A$2:$AB$830,4,FALSE))</f>
        <v>27</v>
      </c>
      <c r="L1790">
        <f>IF(G1790="GK",VLOOKUP(F1790,'[1]2018GoalKeeper Stats'!$A$2:$S$109,5,FALSE),VLOOKUP(F1790,'[1]2018Player Stats'!$A$2:$AB$830,5,FALSE))</f>
        <v>25</v>
      </c>
      <c r="M1790">
        <f>IF(G1790="GK",VLOOKUP(F1790,'[1]2018GoalKeeper Stats'!$A$2:$S$109,6,FALSE),VLOOKUP(F1790,'[1]2018Player Stats'!$A$2:$AB$830,6,FALSE))</f>
        <v>2047</v>
      </c>
      <c r="N1790">
        <f>IF(G1790="GK",VLOOKUP(F1790,'[1]2018GoalKeeper Stats'!$A$2:$S$109,7,FALSE),VLOOKUP(F1790,'[1]2018Player Stats'!$A$2:$AB$830,7,FALSE))</f>
        <v>3</v>
      </c>
      <c r="O1790">
        <f>IF(G1790="GK",VLOOKUP(F1790,'[1]2018GoalKeeper Stats'!$A$2:$S$109,8,FALSE),VLOOKUP(F1790,'[1]2018Player Stats'!$A$2:$AB$830,8,FALSE))</f>
        <v>3</v>
      </c>
      <c r="P1790">
        <f>IF(G1790="GK",VLOOKUP(F1790,'[1]2018GoalKeeper Stats'!$A$2:$S$109,9,FALSE),VLOOKUP(F1790,'[1]2018Player Stats'!$A$2:$AB$830,9,FALSE))</f>
        <v>46</v>
      </c>
      <c r="Q1790">
        <f>IF(G1790="GK",VLOOKUP(F1790,'[1]2018GoalKeeper Stats'!$A$2:$S$109,10,FALSE),VLOOKUP(F1790,'[1]2018Player Stats'!$A$2:$AB$830,10,FALSE))</f>
        <v>17</v>
      </c>
      <c r="R1790">
        <f>IF(G1790="GK",VLOOKUP(F1790,'[1]2018GoalKeeper Stats'!$A$2:$S$109,11,FALSE),VLOOKUP(F1790,'[1]2018Player Stats'!$A$2:$AB$830,11,FALSE))</f>
        <v>2</v>
      </c>
      <c r="S1790" t="str">
        <f>IF(G1790="GK",VLOOKUP(F1790,'[1]2018GoalKeeper Stats'!$A$2:$S$109,12,FALSE),VLOOKUP(F1790,'[1]2018Player Stats'!$A$2:$AB$830,12,FALSE))</f>
        <v>0/0</v>
      </c>
      <c r="T1790">
        <f>IF(G1790="GK",VLOOKUP(F1790,'[1]2018GoalKeeper Stats'!$A$2:$S$109,13,FALSE),VLOOKUP(F1790,'[1]2018Player Stats'!$A$2:$AB$830,13,FALSE))</f>
        <v>3</v>
      </c>
      <c r="U1790">
        <f>IF(G1790="GK",VLOOKUP(F1790,'[1]2018GoalKeeper Stats'!$A$2:$S$109,14,FALSE),VLOOKUP(F1790,'[1]2018Player Stats'!$A$2:$AB$830,14,FALSE))</f>
        <v>0</v>
      </c>
      <c r="V1790">
        <f>IF(G1790="GK",VLOOKUP(F1790,'[1]2018GoalKeeper Stats'!$A$2:$S$109,15,FALSE),VLOOKUP(F1790,'[1]2018Player Stats'!$A$2:$AB$830,15,FALSE))</f>
        <v>0.13</v>
      </c>
      <c r="W1790">
        <f>IF(G1790="GK",VLOOKUP(F1790,'[1]2018GoalKeeper Stats'!$A$2:$S$109,16,FALSE),VLOOKUP(F1790,'[1]2018Player Stats'!$A$2:$AB$830,16,FALSE))</f>
        <v>6.5</v>
      </c>
      <c r="X1790">
        <f>IF(G1790="GK",VLOOKUP(F1790,'[1]2018GoalKeeper Stats'!$A$2:$S$109,17,FALSE),VLOOKUP(F1790,'[1]2018Player Stats'!$A$2:$AB$830,17,FALSE))</f>
        <v>0</v>
      </c>
      <c r="Y1790">
        <f>IF(G1790="GK",VLOOKUP(F1790,'[1]2018GoalKeeper Stats'!$A$2:$S$109,18,FALSE),VLOOKUP(F1790,'[1]2018Player Stats'!$A$2:$AB$830,18,FALSE))</f>
        <v>2</v>
      </c>
      <c r="Z1790">
        <f>IF(G1790="GK",VLOOKUP(F1790,'[1]2018GoalKeeper Stats'!$A$2:$S$109,19,FALSE),VLOOKUP(F1790,'[1]2018Player Stats'!$A$2:$AB$830,19,FALSE))</f>
        <v>1</v>
      </c>
      <c r="AA1790">
        <f>IF(G1790="GK",VLOOKUP(F1790,'[1]2018GoalKeeper Stats'!$A$2:$S$109,20,FALSE),VLOOKUP(F1790,'[1]2018Player Stats'!$A$2:$AB$830,20,FALSE))</f>
        <v>0.13</v>
      </c>
      <c r="AB1790">
        <f>IF(G1790="GK",VLOOKUP(F1790,'[1]2018GoalKeeper Stats'!$A$2:$S$109,21,FALSE),VLOOKUP(F1790,'[1]2018Player Stats'!$A$2:$AB$830,21,FALSE))</f>
        <v>34</v>
      </c>
      <c r="AC1790">
        <f>IF(G1790="GK",VLOOKUP(F1790,'[1]2018GoalKeeper Stats'!$A$2:$S$109,2,FALSE),VLOOKUP(F1790,'[1]2018Player Stats'!$A$2:$AB$830,22,FALSE))</f>
        <v>42</v>
      </c>
      <c r="AD1790">
        <f>IF(G1790="GK",VLOOKUP(F1790,'[1]2018GoalKeeper Stats'!$A$2:$S$109,23,FALSE),VLOOKUP(F1790,'[1]2018Player Stats'!$A$2:$AB$830,23,FALSE))</f>
        <v>12</v>
      </c>
      <c r="AE1790">
        <f>IF(G1790="GK",VLOOKUP(F1790,'[1]2018GoalKeeper Stats'!$A$2:$S$109,24,FALSE),VLOOKUP(F1790,'[1]2018Player Stats'!$A$2:$AB$830,24,FALSE))</f>
        <v>3</v>
      </c>
      <c r="AF1790">
        <f>IF(G1790="GK",VLOOKUP(F1790,'[1]2018GoalKeeper Stats'!$A$2:$S$109,25,FALSE),VLOOKUP(F1790,'[1]2018Player Stats'!$A$2:$AB$830,25,FALSE))</f>
        <v>0</v>
      </c>
      <c r="AG1790">
        <f>IF(G1790="GK",VLOOKUP(F1790,'[1]2018GoalKeeper Stats'!$A$2:$S$109,26,FALSE),VLOOKUP(F1790,'[1]2018Player Stats'!$A$2:$AB$830,26,FALSE))</f>
        <v>36.96</v>
      </c>
      <c r="AH1790" s="51">
        <v>2018</v>
      </c>
      <c r="AI1790" s="51">
        <v>34</v>
      </c>
      <c r="AJ1790" s="51">
        <v>380</v>
      </c>
      <c r="AK1790" s="51">
        <v>525</v>
      </c>
      <c r="AL1790" s="51">
        <v>34</v>
      </c>
      <c r="AM1790" s="51">
        <v>61</v>
      </c>
      <c r="AN1790" s="51">
        <v>-27</v>
      </c>
      <c r="AO1790" s="52">
        <v>38.020000000000003</v>
      </c>
      <c r="AP1790" s="52">
        <v>58.7</v>
      </c>
      <c r="AQ1790" s="52">
        <v>-20.69</v>
      </c>
      <c r="AR1790" s="52">
        <v>-6.31</v>
      </c>
      <c r="AS1790" s="51">
        <v>31</v>
      </c>
      <c r="AT1790" s="52">
        <v>35.58</v>
      </c>
    </row>
    <row r="1791" spans="1:46">
      <c r="A1791">
        <v>2018</v>
      </c>
      <c r="B1791" t="s">
        <v>201</v>
      </c>
      <c r="C1791" t="s">
        <v>201</v>
      </c>
      <c r="D1791" t="s">
        <v>1104</v>
      </c>
      <c r="E1791" t="s">
        <v>1105</v>
      </c>
      <c r="F1791" t="str">
        <f t="shared" si="28"/>
        <v>Marco Donadel</v>
      </c>
      <c r="G1791" t="s">
        <v>860</v>
      </c>
      <c r="H1791" s="143">
        <v>305328</v>
      </c>
      <c r="I1791" s="143">
        <v>120000</v>
      </c>
      <c r="J1791" t="str">
        <f>IF(G1791="GK",VLOOKUP(F1791,'[1]2018GoalKeeper Stats'!$A$2:$S$109,2,FALSE),VLOOKUP(F1791,'[1]2018Player Stats'!$A$2:$AB$830,2,FALSE))</f>
        <v>MTL</v>
      </c>
      <c r="K1791">
        <f>IF(G1791="GK",VLOOKUP(F1791,'[1]2018GoalKeeper Stats'!$A$2:$S$109,4,FALSE),VLOOKUP(F1791,'[1]2018Player Stats'!$A$2:$AB$830,4,FALSE))</f>
        <v>2</v>
      </c>
      <c r="L1791">
        <f>IF(G1791="GK",VLOOKUP(F1791,'[1]2018GoalKeeper Stats'!$A$2:$S$109,5,FALSE),VLOOKUP(F1791,'[1]2018Player Stats'!$A$2:$AB$830,5,FALSE))</f>
        <v>1</v>
      </c>
      <c r="M1791">
        <f>IF(G1791="GK",VLOOKUP(F1791,'[1]2018GoalKeeper Stats'!$A$2:$S$109,6,FALSE),VLOOKUP(F1791,'[1]2018Player Stats'!$A$2:$AB$830,6,FALSE))</f>
        <v>96</v>
      </c>
      <c r="N1791">
        <f>IF(G1791="GK",VLOOKUP(F1791,'[1]2018GoalKeeper Stats'!$A$2:$S$109,7,FALSE),VLOOKUP(F1791,'[1]2018Player Stats'!$A$2:$AB$830,7,FALSE))</f>
        <v>0</v>
      </c>
      <c r="O1791">
        <f>IF(G1791="GK",VLOOKUP(F1791,'[1]2018GoalKeeper Stats'!$A$2:$S$109,8,FALSE),VLOOKUP(F1791,'[1]2018Player Stats'!$A$2:$AB$830,8,FALSE))</f>
        <v>0</v>
      </c>
      <c r="P1791">
        <f>IF(G1791="GK",VLOOKUP(F1791,'[1]2018GoalKeeper Stats'!$A$2:$S$109,9,FALSE),VLOOKUP(F1791,'[1]2018Player Stats'!$A$2:$AB$830,9,FALSE))</f>
        <v>2</v>
      </c>
      <c r="Q1791">
        <f>IF(G1791="GK",VLOOKUP(F1791,'[1]2018GoalKeeper Stats'!$A$2:$S$109,10,FALSE),VLOOKUP(F1791,'[1]2018Player Stats'!$A$2:$AB$830,10,FALSE))</f>
        <v>0</v>
      </c>
      <c r="R1791">
        <f>IF(G1791="GK",VLOOKUP(F1791,'[1]2018GoalKeeper Stats'!$A$2:$S$109,11,FALSE),VLOOKUP(F1791,'[1]2018Player Stats'!$A$2:$AB$830,11,FALSE))</f>
        <v>0</v>
      </c>
      <c r="S1791" t="str">
        <f>IF(G1791="GK",VLOOKUP(F1791,'[1]2018GoalKeeper Stats'!$A$2:$S$109,12,FALSE),VLOOKUP(F1791,'[1]2018Player Stats'!$A$2:$AB$830,12,FALSE))</f>
        <v>0/0</v>
      </c>
      <c r="T1791">
        <f>IF(G1791="GK",VLOOKUP(F1791,'[1]2018GoalKeeper Stats'!$A$2:$S$109,13,FALSE),VLOOKUP(F1791,'[1]2018Player Stats'!$A$2:$AB$830,13,FALSE))</f>
        <v>0</v>
      </c>
      <c r="U1791">
        <f>IF(G1791="GK",VLOOKUP(F1791,'[1]2018GoalKeeper Stats'!$A$2:$S$109,14,FALSE),VLOOKUP(F1791,'[1]2018Player Stats'!$A$2:$AB$830,14,FALSE))</f>
        <v>0</v>
      </c>
      <c r="V1791">
        <f>IF(G1791="GK",VLOOKUP(F1791,'[1]2018GoalKeeper Stats'!$A$2:$S$109,15,FALSE),VLOOKUP(F1791,'[1]2018Player Stats'!$A$2:$AB$830,15,FALSE))</f>
        <v>0</v>
      </c>
      <c r="W1791">
        <f>IF(G1791="GK",VLOOKUP(F1791,'[1]2018GoalKeeper Stats'!$A$2:$S$109,16,FALSE),VLOOKUP(F1791,'[1]2018Player Stats'!$A$2:$AB$830,16,FALSE))</f>
        <v>0</v>
      </c>
      <c r="X1791">
        <f>IF(G1791="GK",VLOOKUP(F1791,'[1]2018GoalKeeper Stats'!$A$2:$S$109,17,FALSE),VLOOKUP(F1791,'[1]2018Player Stats'!$A$2:$AB$830,17,FALSE))</f>
        <v>0</v>
      </c>
      <c r="Y1791">
        <f>IF(G1791="GK",VLOOKUP(F1791,'[1]2018GoalKeeper Stats'!$A$2:$S$109,18,FALSE),VLOOKUP(F1791,'[1]2018Player Stats'!$A$2:$AB$830,18,FALSE))</f>
        <v>0</v>
      </c>
      <c r="Z1791">
        <f>IF(G1791="GK",VLOOKUP(F1791,'[1]2018GoalKeeper Stats'!$A$2:$S$109,19,FALSE),VLOOKUP(F1791,'[1]2018Player Stats'!$A$2:$AB$830,19,FALSE))</f>
        <v>0</v>
      </c>
      <c r="AA1791">
        <f>IF(G1791="GK",VLOOKUP(F1791,'[1]2018GoalKeeper Stats'!$A$2:$S$109,20,FALSE),VLOOKUP(F1791,'[1]2018Player Stats'!$A$2:$AB$830,20,FALSE))</f>
        <v>0</v>
      </c>
      <c r="AB1791">
        <f>IF(G1791="GK",VLOOKUP(F1791,'[1]2018GoalKeeper Stats'!$A$2:$S$109,21,FALSE),VLOOKUP(F1791,'[1]2018Player Stats'!$A$2:$AB$830,21,FALSE))</f>
        <v>1</v>
      </c>
      <c r="AC1791">
        <f>IF(G1791="GK",VLOOKUP(F1791,'[1]2018GoalKeeper Stats'!$A$2:$S$109,2,FALSE),VLOOKUP(F1791,'[1]2018Player Stats'!$A$2:$AB$830,22,FALSE))</f>
        <v>0</v>
      </c>
      <c r="AD1791">
        <f>IF(G1791="GK",VLOOKUP(F1791,'[1]2018GoalKeeper Stats'!$A$2:$S$109,23,FALSE),VLOOKUP(F1791,'[1]2018Player Stats'!$A$2:$AB$830,23,FALSE))</f>
        <v>0</v>
      </c>
      <c r="AE1791">
        <f>IF(G1791="GK",VLOOKUP(F1791,'[1]2018GoalKeeper Stats'!$A$2:$S$109,24,FALSE),VLOOKUP(F1791,'[1]2018Player Stats'!$A$2:$AB$830,24,FALSE))</f>
        <v>2</v>
      </c>
      <c r="AF1791">
        <f>IF(G1791="GK",VLOOKUP(F1791,'[1]2018GoalKeeper Stats'!$A$2:$S$109,25,FALSE),VLOOKUP(F1791,'[1]2018Player Stats'!$A$2:$AB$830,25,FALSE))</f>
        <v>0</v>
      </c>
      <c r="AG1791">
        <f>IF(G1791="GK",VLOOKUP(F1791,'[1]2018GoalKeeper Stats'!$A$2:$S$109,26,FALSE),VLOOKUP(F1791,'[1]2018Player Stats'!$A$2:$AB$830,26,FALSE))</f>
        <v>0</v>
      </c>
      <c r="AH1791" s="51">
        <v>2018</v>
      </c>
      <c r="AI1791" s="51">
        <v>34</v>
      </c>
      <c r="AJ1791" s="51">
        <v>424</v>
      </c>
      <c r="AK1791" s="51">
        <v>440</v>
      </c>
      <c r="AL1791" s="51">
        <v>45</v>
      </c>
      <c r="AM1791" s="51">
        <v>50</v>
      </c>
      <c r="AN1791" s="51">
        <v>-5</v>
      </c>
      <c r="AO1791" s="52">
        <v>43.99</v>
      </c>
      <c r="AP1791" s="52">
        <v>49.23</v>
      </c>
      <c r="AQ1791" s="52">
        <v>-5.24</v>
      </c>
      <c r="AR1791" s="52">
        <v>0.24</v>
      </c>
      <c r="AS1791" s="51">
        <v>46</v>
      </c>
      <c r="AT1791" s="52">
        <v>45.66</v>
      </c>
    </row>
    <row r="1792" spans="1:46">
      <c r="A1792">
        <v>2018</v>
      </c>
      <c r="B1792" t="s">
        <v>203</v>
      </c>
      <c r="C1792" t="s">
        <v>203</v>
      </c>
      <c r="D1792" t="s">
        <v>1989</v>
      </c>
      <c r="E1792" t="s">
        <v>1990</v>
      </c>
      <c r="F1792" t="str">
        <f t="shared" si="28"/>
        <v>Bernie Ibini</v>
      </c>
      <c r="G1792" t="s">
        <v>875</v>
      </c>
      <c r="H1792" s="143">
        <v>304008</v>
      </c>
      <c r="I1792" s="143">
        <v>265008</v>
      </c>
      <c r="J1792" t="str">
        <f>IF(G1792="GK",VLOOKUP(F1792,'[1]2018GoalKeeper Stats'!$A$2:$S$109,2,FALSE),VLOOKUP(F1792,'[1]2018Player Stats'!$A$2:$AB$830,2,FALSE))</f>
        <v>VAN</v>
      </c>
      <c r="K1792">
        <f>IF(G1792="GK",VLOOKUP(F1792,'[1]2018GoalKeeper Stats'!$A$2:$S$109,4,FALSE),VLOOKUP(F1792,'[1]2018Player Stats'!$A$2:$AB$830,4,FALSE))</f>
        <v>8</v>
      </c>
      <c r="L1792">
        <f>IF(G1792="GK",VLOOKUP(F1792,'[1]2018GoalKeeper Stats'!$A$2:$S$109,5,FALSE),VLOOKUP(F1792,'[1]2018Player Stats'!$A$2:$AB$830,5,FALSE))</f>
        <v>6</v>
      </c>
      <c r="M1792">
        <f>IF(G1792="GK",VLOOKUP(F1792,'[1]2018GoalKeeper Stats'!$A$2:$S$109,6,FALSE),VLOOKUP(F1792,'[1]2018Player Stats'!$A$2:$AB$830,6,FALSE))</f>
        <v>422</v>
      </c>
      <c r="N1792">
        <f>IF(G1792="GK",VLOOKUP(F1792,'[1]2018GoalKeeper Stats'!$A$2:$S$109,7,FALSE),VLOOKUP(F1792,'[1]2018Player Stats'!$A$2:$AB$830,7,FALSE))</f>
        <v>0</v>
      </c>
      <c r="O1792">
        <f>IF(G1792="GK",VLOOKUP(F1792,'[1]2018GoalKeeper Stats'!$A$2:$S$109,8,FALSE),VLOOKUP(F1792,'[1]2018Player Stats'!$A$2:$AB$830,8,FALSE))</f>
        <v>1</v>
      </c>
      <c r="P1792">
        <f>IF(G1792="GK",VLOOKUP(F1792,'[1]2018GoalKeeper Stats'!$A$2:$S$109,9,FALSE),VLOOKUP(F1792,'[1]2018Player Stats'!$A$2:$AB$830,9,FALSE))</f>
        <v>3</v>
      </c>
      <c r="Q1792">
        <f>IF(G1792="GK",VLOOKUP(F1792,'[1]2018GoalKeeper Stats'!$A$2:$S$109,10,FALSE),VLOOKUP(F1792,'[1]2018Player Stats'!$A$2:$AB$830,10,FALSE))</f>
        <v>2</v>
      </c>
      <c r="R1792">
        <f>IF(G1792="GK",VLOOKUP(F1792,'[1]2018GoalKeeper Stats'!$A$2:$S$109,11,FALSE),VLOOKUP(F1792,'[1]2018Player Stats'!$A$2:$AB$830,11,FALSE))</f>
        <v>0</v>
      </c>
      <c r="S1792" t="str">
        <f>IF(G1792="GK",VLOOKUP(F1792,'[1]2018GoalKeeper Stats'!$A$2:$S$109,12,FALSE),VLOOKUP(F1792,'[1]2018Player Stats'!$A$2:$AB$830,12,FALSE))</f>
        <v>0/0</v>
      </c>
      <c r="T1792">
        <f>IF(G1792="GK",VLOOKUP(F1792,'[1]2018GoalKeeper Stats'!$A$2:$S$109,13,FALSE),VLOOKUP(F1792,'[1]2018Player Stats'!$A$2:$AB$830,13,FALSE))</f>
        <v>0</v>
      </c>
      <c r="U1792">
        <f>IF(G1792="GK",VLOOKUP(F1792,'[1]2018GoalKeeper Stats'!$A$2:$S$109,14,FALSE),VLOOKUP(F1792,'[1]2018Player Stats'!$A$2:$AB$830,14,FALSE))</f>
        <v>0</v>
      </c>
      <c r="V1792">
        <f>IF(G1792="GK",VLOOKUP(F1792,'[1]2018GoalKeeper Stats'!$A$2:$S$109,15,FALSE),VLOOKUP(F1792,'[1]2018Player Stats'!$A$2:$AB$830,15,FALSE))</f>
        <v>0</v>
      </c>
      <c r="W1792">
        <f>IF(G1792="GK",VLOOKUP(F1792,'[1]2018GoalKeeper Stats'!$A$2:$S$109,16,FALSE),VLOOKUP(F1792,'[1]2018Player Stats'!$A$2:$AB$830,16,FALSE))</f>
        <v>0</v>
      </c>
      <c r="X1792">
        <f>IF(G1792="GK",VLOOKUP(F1792,'[1]2018GoalKeeper Stats'!$A$2:$S$109,17,FALSE),VLOOKUP(F1792,'[1]2018Player Stats'!$A$2:$AB$830,17,FALSE))</f>
        <v>0</v>
      </c>
      <c r="Y1792">
        <f>IF(G1792="GK",VLOOKUP(F1792,'[1]2018GoalKeeper Stats'!$A$2:$S$109,18,FALSE),VLOOKUP(F1792,'[1]2018Player Stats'!$A$2:$AB$830,18,FALSE))</f>
        <v>0</v>
      </c>
      <c r="Z1792">
        <f>IF(G1792="GK",VLOOKUP(F1792,'[1]2018GoalKeeper Stats'!$A$2:$S$109,19,FALSE),VLOOKUP(F1792,'[1]2018Player Stats'!$A$2:$AB$830,19,FALSE))</f>
        <v>1</v>
      </c>
      <c r="AA1792">
        <f>IF(G1792="GK",VLOOKUP(F1792,'[1]2018GoalKeeper Stats'!$A$2:$S$109,20,FALSE),VLOOKUP(F1792,'[1]2018Player Stats'!$A$2:$AB$830,20,FALSE))</f>
        <v>0.21</v>
      </c>
      <c r="AB1792">
        <f>IF(G1792="GK",VLOOKUP(F1792,'[1]2018GoalKeeper Stats'!$A$2:$S$109,21,FALSE),VLOOKUP(F1792,'[1]2018Player Stats'!$A$2:$AB$830,21,FALSE))</f>
        <v>5</v>
      </c>
      <c r="AC1792">
        <f>IF(G1792="GK",VLOOKUP(F1792,'[1]2018GoalKeeper Stats'!$A$2:$S$109,2,FALSE),VLOOKUP(F1792,'[1]2018Player Stats'!$A$2:$AB$830,22,FALSE))</f>
        <v>4</v>
      </c>
      <c r="AD1792">
        <f>IF(G1792="GK",VLOOKUP(F1792,'[1]2018GoalKeeper Stats'!$A$2:$S$109,23,FALSE),VLOOKUP(F1792,'[1]2018Player Stats'!$A$2:$AB$830,23,FALSE))</f>
        <v>1</v>
      </c>
      <c r="AE1792">
        <f>IF(G1792="GK",VLOOKUP(F1792,'[1]2018GoalKeeper Stats'!$A$2:$S$109,24,FALSE),VLOOKUP(F1792,'[1]2018Player Stats'!$A$2:$AB$830,24,FALSE))</f>
        <v>0</v>
      </c>
      <c r="AF1792">
        <f>IF(G1792="GK",VLOOKUP(F1792,'[1]2018GoalKeeper Stats'!$A$2:$S$109,25,FALSE),VLOOKUP(F1792,'[1]2018Player Stats'!$A$2:$AB$830,25,FALSE))</f>
        <v>0</v>
      </c>
      <c r="AG1792">
        <f>IF(G1792="GK",VLOOKUP(F1792,'[1]2018GoalKeeper Stats'!$A$2:$S$109,26,FALSE),VLOOKUP(F1792,'[1]2018Player Stats'!$A$2:$AB$830,26,FALSE))</f>
        <v>66.67</v>
      </c>
      <c r="AH1792" s="51">
        <v>2018</v>
      </c>
      <c r="AI1792" s="51">
        <v>34</v>
      </c>
      <c r="AJ1792" s="51">
        <v>419</v>
      </c>
      <c r="AK1792" s="51">
        <v>516</v>
      </c>
      <c r="AL1792" s="51">
        <v>53</v>
      </c>
      <c r="AM1792" s="51">
        <v>64</v>
      </c>
      <c r="AN1792" s="51">
        <v>-11</v>
      </c>
      <c r="AO1792" s="52">
        <v>51.67</v>
      </c>
      <c r="AP1792" s="52">
        <v>58.26</v>
      </c>
      <c r="AQ1792" s="52">
        <v>-6.59</v>
      </c>
      <c r="AR1792" s="52">
        <v>-4.41</v>
      </c>
      <c r="AS1792" s="51">
        <v>47</v>
      </c>
      <c r="AT1792" s="52">
        <v>43.69</v>
      </c>
    </row>
    <row r="1793" spans="1:46">
      <c r="A1793">
        <v>2018</v>
      </c>
      <c r="B1793" t="s">
        <v>896</v>
      </c>
      <c r="C1793" t="s">
        <v>896</v>
      </c>
      <c r="D1793" t="s">
        <v>1955</v>
      </c>
      <c r="E1793" t="s">
        <v>1956</v>
      </c>
      <c r="F1793" t="str">
        <f t="shared" si="28"/>
        <v>Harold Cummings</v>
      </c>
      <c r="G1793" t="s">
        <v>893</v>
      </c>
      <c r="H1793" s="143">
        <v>300663</v>
      </c>
      <c r="I1793" s="143">
        <v>249996</v>
      </c>
      <c r="J1793" t="str">
        <f>IF(G1793="GK",VLOOKUP(F1793,'[1]2018GoalKeeper Stats'!$A$2:$S$109,2,FALSE),VLOOKUP(F1793,'[1]2018Player Stats'!$A$2:$AB$830,2,FALSE))</f>
        <v>SJ</v>
      </c>
      <c r="K1793">
        <f>IF(G1793="GK",VLOOKUP(F1793,'[1]2018GoalKeeper Stats'!$A$2:$S$109,4,FALSE),VLOOKUP(F1793,'[1]2018Player Stats'!$A$2:$AB$830,4,FALSE))</f>
        <v>21</v>
      </c>
      <c r="L1793">
        <f>IF(G1793="GK",VLOOKUP(F1793,'[1]2018GoalKeeper Stats'!$A$2:$S$109,5,FALSE),VLOOKUP(F1793,'[1]2018Player Stats'!$A$2:$AB$830,5,FALSE))</f>
        <v>21</v>
      </c>
      <c r="M1793">
        <f>IF(G1793="GK",VLOOKUP(F1793,'[1]2018GoalKeeper Stats'!$A$2:$S$109,6,FALSE),VLOOKUP(F1793,'[1]2018Player Stats'!$A$2:$AB$830,6,FALSE))</f>
        <v>1875</v>
      </c>
      <c r="N1793">
        <f>IF(G1793="GK",VLOOKUP(F1793,'[1]2018GoalKeeper Stats'!$A$2:$S$109,7,FALSE),VLOOKUP(F1793,'[1]2018Player Stats'!$A$2:$AB$830,7,FALSE))</f>
        <v>0</v>
      </c>
      <c r="O1793">
        <f>IF(G1793="GK",VLOOKUP(F1793,'[1]2018GoalKeeper Stats'!$A$2:$S$109,8,FALSE),VLOOKUP(F1793,'[1]2018Player Stats'!$A$2:$AB$830,8,FALSE))</f>
        <v>0</v>
      </c>
      <c r="P1793">
        <f>IF(G1793="GK",VLOOKUP(F1793,'[1]2018GoalKeeper Stats'!$A$2:$S$109,9,FALSE),VLOOKUP(F1793,'[1]2018Player Stats'!$A$2:$AB$830,9,FALSE))</f>
        <v>0</v>
      </c>
      <c r="Q1793">
        <f>IF(G1793="GK",VLOOKUP(F1793,'[1]2018GoalKeeper Stats'!$A$2:$S$109,10,FALSE),VLOOKUP(F1793,'[1]2018Player Stats'!$A$2:$AB$830,10,FALSE))</f>
        <v>0</v>
      </c>
      <c r="R1793">
        <f>IF(G1793="GK",VLOOKUP(F1793,'[1]2018GoalKeeper Stats'!$A$2:$S$109,11,FALSE),VLOOKUP(F1793,'[1]2018Player Stats'!$A$2:$AB$830,11,FALSE))</f>
        <v>0</v>
      </c>
      <c r="S1793" t="str">
        <f>IF(G1793="GK",VLOOKUP(F1793,'[1]2018GoalKeeper Stats'!$A$2:$S$109,12,FALSE),VLOOKUP(F1793,'[1]2018Player Stats'!$A$2:$AB$830,12,FALSE))</f>
        <v>0/0</v>
      </c>
      <c r="T1793">
        <f>IF(G1793="GK",VLOOKUP(F1793,'[1]2018GoalKeeper Stats'!$A$2:$S$109,13,FALSE),VLOOKUP(F1793,'[1]2018Player Stats'!$A$2:$AB$830,13,FALSE))</f>
        <v>0</v>
      </c>
      <c r="U1793">
        <f>IF(G1793="GK",VLOOKUP(F1793,'[1]2018GoalKeeper Stats'!$A$2:$S$109,14,FALSE),VLOOKUP(F1793,'[1]2018Player Stats'!$A$2:$AB$830,14,FALSE))</f>
        <v>0</v>
      </c>
      <c r="V1793">
        <f>IF(G1793="GK",VLOOKUP(F1793,'[1]2018GoalKeeper Stats'!$A$2:$S$109,15,FALSE),VLOOKUP(F1793,'[1]2018Player Stats'!$A$2:$AB$830,15,FALSE))</f>
        <v>0</v>
      </c>
      <c r="W1793">
        <f>IF(G1793="GK",VLOOKUP(F1793,'[1]2018GoalKeeper Stats'!$A$2:$S$109,16,FALSE),VLOOKUP(F1793,'[1]2018Player Stats'!$A$2:$AB$830,16,FALSE))</f>
        <v>0</v>
      </c>
      <c r="X1793">
        <f>IF(G1793="GK",VLOOKUP(F1793,'[1]2018GoalKeeper Stats'!$A$2:$S$109,17,FALSE),VLOOKUP(F1793,'[1]2018Player Stats'!$A$2:$AB$830,17,FALSE))</f>
        <v>0</v>
      </c>
      <c r="Y1793">
        <f>IF(G1793="GK",VLOOKUP(F1793,'[1]2018GoalKeeper Stats'!$A$2:$S$109,18,FALSE),VLOOKUP(F1793,'[1]2018Player Stats'!$A$2:$AB$830,18,FALSE))</f>
        <v>0</v>
      </c>
      <c r="Z1793">
        <f>IF(G1793="GK",VLOOKUP(F1793,'[1]2018GoalKeeper Stats'!$A$2:$S$109,19,FALSE),VLOOKUP(F1793,'[1]2018Player Stats'!$A$2:$AB$830,19,FALSE))</f>
        <v>0</v>
      </c>
      <c r="AA1793">
        <f>IF(G1793="GK",VLOOKUP(F1793,'[1]2018GoalKeeper Stats'!$A$2:$S$109,20,FALSE),VLOOKUP(F1793,'[1]2018Player Stats'!$A$2:$AB$830,20,FALSE))</f>
        <v>0</v>
      </c>
      <c r="AB1793">
        <f>IF(G1793="GK",VLOOKUP(F1793,'[1]2018GoalKeeper Stats'!$A$2:$S$109,21,FALSE),VLOOKUP(F1793,'[1]2018Player Stats'!$A$2:$AB$830,21,FALSE))</f>
        <v>14</v>
      </c>
      <c r="AC1793">
        <f>IF(G1793="GK",VLOOKUP(F1793,'[1]2018GoalKeeper Stats'!$A$2:$S$109,2,FALSE),VLOOKUP(F1793,'[1]2018Player Stats'!$A$2:$AB$830,22,FALSE))</f>
        <v>15</v>
      </c>
      <c r="AD1793">
        <f>IF(G1793="GK",VLOOKUP(F1793,'[1]2018GoalKeeper Stats'!$A$2:$S$109,23,FALSE),VLOOKUP(F1793,'[1]2018Player Stats'!$A$2:$AB$830,23,FALSE))</f>
        <v>0</v>
      </c>
      <c r="AE1793">
        <f>IF(G1793="GK",VLOOKUP(F1793,'[1]2018GoalKeeper Stats'!$A$2:$S$109,24,FALSE),VLOOKUP(F1793,'[1]2018Player Stats'!$A$2:$AB$830,24,FALSE))</f>
        <v>3</v>
      </c>
      <c r="AF1793">
        <f>IF(G1793="GK",VLOOKUP(F1793,'[1]2018GoalKeeper Stats'!$A$2:$S$109,25,FALSE),VLOOKUP(F1793,'[1]2018Player Stats'!$A$2:$AB$830,25,FALSE))</f>
        <v>1</v>
      </c>
      <c r="AG1793">
        <f>IF(G1793="GK",VLOOKUP(F1793,'[1]2018GoalKeeper Stats'!$A$2:$S$109,26,FALSE),VLOOKUP(F1793,'[1]2018Player Stats'!$A$2:$AB$830,26,FALSE))</f>
        <v>0</v>
      </c>
      <c r="AH1793" s="51">
        <v>2018</v>
      </c>
      <c r="AI1793" s="51">
        <v>34</v>
      </c>
      <c r="AJ1793" s="51">
        <v>439</v>
      </c>
      <c r="AK1793" s="51">
        <v>515</v>
      </c>
      <c r="AL1793" s="51">
        <v>47</v>
      </c>
      <c r="AM1793" s="51">
        <v>71</v>
      </c>
      <c r="AN1793" s="51">
        <v>-24</v>
      </c>
      <c r="AO1793" s="52">
        <v>47.01</v>
      </c>
      <c r="AP1793" s="52">
        <v>60.35</v>
      </c>
      <c r="AQ1793" s="52">
        <v>-13.34</v>
      </c>
      <c r="AR1793" s="52">
        <v>-10.66</v>
      </c>
      <c r="AS1793" s="51">
        <v>21</v>
      </c>
      <c r="AT1793" s="52">
        <v>38.520000000000003</v>
      </c>
    </row>
    <row r="1794" spans="1:46">
      <c r="A1794">
        <v>2018</v>
      </c>
      <c r="B1794" t="s">
        <v>211</v>
      </c>
      <c r="C1794" t="s">
        <v>173</v>
      </c>
      <c r="D1794" t="s">
        <v>1179</v>
      </c>
      <c r="E1794" t="s">
        <v>1180</v>
      </c>
      <c r="F1794" t="str">
        <f t="shared" si="28"/>
        <v>Rodney Wallace</v>
      </c>
      <c r="G1794" t="s">
        <v>860</v>
      </c>
      <c r="H1794" s="143">
        <v>300000</v>
      </c>
      <c r="I1794" s="143">
        <v>300000</v>
      </c>
      <c r="J1794" t="str">
        <f>IF(G1794="GK",VLOOKUP(F1794,'[1]2018GoalKeeper Stats'!$A$2:$S$109,2,FALSE),VLOOKUP(F1794,'[1]2018Player Stats'!$A$2:$AB$830,2,FALSE))</f>
        <v>NYC</v>
      </c>
      <c r="K1794">
        <f>IF(G1794="GK",VLOOKUP(F1794,'[1]2018GoalKeeper Stats'!$A$2:$S$109,4,FALSE),VLOOKUP(F1794,'[1]2018Player Stats'!$A$2:$AB$830,4,FALSE))</f>
        <v>18</v>
      </c>
      <c r="L1794">
        <f>IF(G1794="GK",VLOOKUP(F1794,'[1]2018GoalKeeper Stats'!$A$2:$S$109,5,FALSE),VLOOKUP(F1794,'[1]2018Player Stats'!$A$2:$AB$830,5,FALSE))</f>
        <v>9</v>
      </c>
      <c r="M1794">
        <f>IF(G1794="GK",VLOOKUP(F1794,'[1]2018GoalKeeper Stats'!$A$2:$S$109,6,FALSE),VLOOKUP(F1794,'[1]2018Player Stats'!$A$2:$AB$830,6,FALSE))</f>
        <v>818</v>
      </c>
      <c r="N1794">
        <f>IF(G1794="GK",VLOOKUP(F1794,'[1]2018GoalKeeper Stats'!$A$2:$S$109,7,FALSE),VLOOKUP(F1794,'[1]2018Player Stats'!$A$2:$AB$830,7,FALSE))</f>
        <v>1</v>
      </c>
      <c r="O1794">
        <f>IF(G1794="GK",VLOOKUP(F1794,'[1]2018GoalKeeper Stats'!$A$2:$S$109,8,FALSE),VLOOKUP(F1794,'[1]2018Player Stats'!$A$2:$AB$830,8,FALSE))</f>
        <v>1</v>
      </c>
      <c r="P1794">
        <f>IF(G1794="GK",VLOOKUP(F1794,'[1]2018GoalKeeper Stats'!$A$2:$S$109,9,FALSE),VLOOKUP(F1794,'[1]2018Player Stats'!$A$2:$AB$830,9,FALSE))</f>
        <v>20</v>
      </c>
      <c r="Q1794">
        <f>IF(G1794="GK",VLOOKUP(F1794,'[1]2018GoalKeeper Stats'!$A$2:$S$109,10,FALSE),VLOOKUP(F1794,'[1]2018Player Stats'!$A$2:$AB$830,10,FALSE))</f>
        <v>4</v>
      </c>
      <c r="R1794">
        <f>IF(G1794="GK",VLOOKUP(F1794,'[1]2018GoalKeeper Stats'!$A$2:$S$109,11,FALSE),VLOOKUP(F1794,'[1]2018Player Stats'!$A$2:$AB$830,11,FALSE))</f>
        <v>0</v>
      </c>
      <c r="S1794" t="str">
        <f>IF(G1794="GK",VLOOKUP(F1794,'[1]2018GoalKeeper Stats'!$A$2:$S$109,12,FALSE),VLOOKUP(F1794,'[1]2018Player Stats'!$A$2:$AB$830,12,FALSE))</f>
        <v>0/0</v>
      </c>
      <c r="T1794">
        <f>IF(G1794="GK",VLOOKUP(F1794,'[1]2018GoalKeeper Stats'!$A$2:$S$109,13,FALSE),VLOOKUP(F1794,'[1]2018Player Stats'!$A$2:$AB$830,13,FALSE))</f>
        <v>0</v>
      </c>
      <c r="U1794">
        <f>IF(G1794="GK",VLOOKUP(F1794,'[1]2018GoalKeeper Stats'!$A$2:$S$109,14,FALSE),VLOOKUP(F1794,'[1]2018Player Stats'!$A$2:$AB$830,14,FALSE))</f>
        <v>1</v>
      </c>
      <c r="V1794">
        <f>IF(G1794="GK",VLOOKUP(F1794,'[1]2018GoalKeeper Stats'!$A$2:$S$109,15,FALSE),VLOOKUP(F1794,'[1]2018Player Stats'!$A$2:$AB$830,15,FALSE))</f>
        <v>0.11</v>
      </c>
      <c r="W1794">
        <f>IF(G1794="GK",VLOOKUP(F1794,'[1]2018GoalKeeper Stats'!$A$2:$S$109,16,FALSE),VLOOKUP(F1794,'[1]2018Player Stats'!$A$2:$AB$830,16,FALSE))</f>
        <v>5</v>
      </c>
      <c r="X1794">
        <f>IF(G1794="GK",VLOOKUP(F1794,'[1]2018GoalKeeper Stats'!$A$2:$S$109,17,FALSE),VLOOKUP(F1794,'[1]2018Player Stats'!$A$2:$AB$830,17,FALSE))</f>
        <v>0</v>
      </c>
      <c r="Y1794">
        <f>IF(G1794="GK",VLOOKUP(F1794,'[1]2018GoalKeeper Stats'!$A$2:$S$109,18,FALSE),VLOOKUP(F1794,'[1]2018Player Stats'!$A$2:$AB$830,18,FALSE))</f>
        <v>1</v>
      </c>
      <c r="Z1794">
        <f>IF(G1794="GK",VLOOKUP(F1794,'[1]2018GoalKeeper Stats'!$A$2:$S$109,19,FALSE),VLOOKUP(F1794,'[1]2018Player Stats'!$A$2:$AB$830,19,FALSE))</f>
        <v>0</v>
      </c>
      <c r="AA1794">
        <f>IF(G1794="GK",VLOOKUP(F1794,'[1]2018GoalKeeper Stats'!$A$2:$S$109,20,FALSE),VLOOKUP(F1794,'[1]2018Player Stats'!$A$2:$AB$830,20,FALSE))</f>
        <v>0.11</v>
      </c>
      <c r="AB1794">
        <f>IF(G1794="GK",VLOOKUP(F1794,'[1]2018GoalKeeper Stats'!$A$2:$S$109,21,FALSE),VLOOKUP(F1794,'[1]2018Player Stats'!$A$2:$AB$830,21,FALSE))</f>
        <v>16</v>
      </c>
      <c r="AC1794">
        <f>IF(G1794="GK",VLOOKUP(F1794,'[1]2018GoalKeeper Stats'!$A$2:$S$109,2,FALSE),VLOOKUP(F1794,'[1]2018Player Stats'!$A$2:$AB$830,22,FALSE))</f>
        <v>7</v>
      </c>
      <c r="AD1794">
        <f>IF(G1794="GK",VLOOKUP(F1794,'[1]2018GoalKeeper Stats'!$A$2:$S$109,23,FALSE),VLOOKUP(F1794,'[1]2018Player Stats'!$A$2:$AB$830,23,FALSE))</f>
        <v>8</v>
      </c>
      <c r="AE1794">
        <f>IF(G1794="GK",VLOOKUP(F1794,'[1]2018GoalKeeper Stats'!$A$2:$S$109,24,FALSE),VLOOKUP(F1794,'[1]2018Player Stats'!$A$2:$AB$830,24,FALSE))</f>
        <v>2</v>
      </c>
      <c r="AF1794">
        <f>IF(G1794="GK",VLOOKUP(F1794,'[1]2018GoalKeeper Stats'!$A$2:$S$109,25,FALSE),VLOOKUP(F1794,'[1]2018Player Stats'!$A$2:$AB$830,25,FALSE))</f>
        <v>0</v>
      </c>
      <c r="AG1794">
        <f>IF(G1794="GK",VLOOKUP(F1794,'[1]2018GoalKeeper Stats'!$A$2:$S$109,26,FALSE),VLOOKUP(F1794,'[1]2018Player Stats'!$A$2:$AB$830,26,FALSE))</f>
        <v>20</v>
      </c>
      <c r="AH1794" s="51">
        <v>2018</v>
      </c>
      <c r="AI1794" s="51">
        <v>34</v>
      </c>
      <c r="AJ1794" s="51">
        <v>533</v>
      </c>
      <c r="AK1794" s="51">
        <v>420</v>
      </c>
      <c r="AL1794" s="51">
        <v>57</v>
      </c>
      <c r="AM1794" s="51">
        <v>44</v>
      </c>
      <c r="AN1794" s="51">
        <v>13</v>
      </c>
      <c r="AO1794" s="52">
        <v>56.43</v>
      </c>
      <c r="AP1794" s="52">
        <v>44.16</v>
      </c>
      <c r="AQ1794" s="52">
        <v>12.27</v>
      </c>
      <c r="AR1794" s="52">
        <v>0.73</v>
      </c>
      <c r="AS1794" s="51">
        <v>56</v>
      </c>
      <c r="AT1794" s="52">
        <v>54.42</v>
      </c>
    </row>
    <row r="1795" spans="1:46">
      <c r="A1795">
        <v>2018</v>
      </c>
      <c r="B1795" t="s">
        <v>861</v>
      </c>
      <c r="C1795" t="s">
        <v>207</v>
      </c>
      <c r="D1795" t="s">
        <v>1161</v>
      </c>
      <c r="E1795" t="s">
        <v>1197</v>
      </c>
      <c r="F1795" t="str">
        <f t="shared" si="28"/>
        <v>Justin Morrow</v>
      </c>
      <c r="G1795" t="s">
        <v>893</v>
      </c>
      <c r="H1795" s="143">
        <v>300000</v>
      </c>
      <c r="I1795" s="143">
        <v>300000</v>
      </c>
      <c r="J1795" t="str">
        <f>IF(G1795="GK",VLOOKUP(F1795,'[1]2018GoalKeeper Stats'!$A$2:$S$109,2,FALSE),VLOOKUP(F1795,'[1]2018Player Stats'!$A$2:$AB$830,2,FALSE))</f>
        <v>TOR</v>
      </c>
      <c r="K1795">
        <f>IF(G1795="GK",VLOOKUP(F1795,'[1]2018GoalKeeper Stats'!$A$2:$S$109,4,FALSE),VLOOKUP(F1795,'[1]2018Player Stats'!$A$2:$AB$830,4,FALSE))</f>
        <v>21</v>
      </c>
      <c r="L1795">
        <f>IF(G1795="GK",VLOOKUP(F1795,'[1]2018GoalKeeper Stats'!$A$2:$S$109,5,FALSE),VLOOKUP(F1795,'[1]2018Player Stats'!$A$2:$AB$830,5,FALSE))</f>
        <v>20</v>
      </c>
      <c r="M1795">
        <f>IF(G1795="GK",VLOOKUP(F1795,'[1]2018GoalKeeper Stats'!$A$2:$S$109,6,FALSE),VLOOKUP(F1795,'[1]2018Player Stats'!$A$2:$AB$830,6,FALSE))</f>
        <v>1790</v>
      </c>
      <c r="N1795">
        <f>IF(G1795="GK",VLOOKUP(F1795,'[1]2018GoalKeeper Stats'!$A$2:$S$109,7,FALSE),VLOOKUP(F1795,'[1]2018Player Stats'!$A$2:$AB$830,7,FALSE))</f>
        <v>1</v>
      </c>
      <c r="O1795">
        <f>IF(G1795="GK",VLOOKUP(F1795,'[1]2018GoalKeeper Stats'!$A$2:$S$109,8,FALSE),VLOOKUP(F1795,'[1]2018Player Stats'!$A$2:$AB$830,8,FALSE))</f>
        <v>3</v>
      </c>
      <c r="P1795">
        <f>IF(G1795="GK",VLOOKUP(F1795,'[1]2018GoalKeeper Stats'!$A$2:$S$109,9,FALSE),VLOOKUP(F1795,'[1]2018Player Stats'!$A$2:$AB$830,9,FALSE))</f>
        <v>8</v>
      </c>
      <c r="Q1795">
        <f>IF(G1795="GK",VLOOKUP(F1795,'[1]2018GoalKeeper Stats'!$A$2:$S$109,10,FALSE),VLOOKUP(F1795,'[1]2018Player Stats'!$A$2:$AB$830,10,FALSE))</f>
        <v>5</v>
      </c>
      <c r="R1795">
        <f>IF(G1795="GK",VLOOKUP(F1795,'[1]2018GoalKeeper Stats'!$A$2:$S$109,11,FALSE),VLOOKUP(F1795,'[1]2018Player Stats'!$A$2:$AB$830,11,FALSE))</f>
        <v>0</v>
      </c>
      <c r="S1795" t="str">
        <f>IF(G1795="GK",VLOOKUP(F1795,'[1]2018GoalKeeper Stats'!$A$2:$S$109,12,FALSE),VLOOKUP(F1795,'[1]2018Player Stats'!$A$2:$AB$830,12,FALSE))</f>
        <v>0/0</v>
      </c>
      <c r="T1795">
        <f>IF(G1795="GK",VLOOKUP(F1795,'[1]2018GoalKeeper Stats'!$A$2:$S$109,13,FALSE),VLOOKUP(F1795,'[1]2018Player Stats'!$A$2:$AB$830,13,FALSE))</f>
        <v>0</v>
      </c>
      <c r="U1795">
        <f>IF(G1795="GK",VLOOKUP(F1795,'[1]2018GoalKeeper Stats'!$A$2:$S$109,14,FALSE),VLOOKUP(F1795,'[1]2018Player Stats'!$A$2:$AB$830,14,FALSE))</f>
        <v>1</v>
      </c>
      <c r="V1795">
        <f>IF(G1795="GK",VLOOKUP(F1795,'[1]2018GoalKeeper Stats'!$A$2:$S$109,15,FALSE),VLOOKUP(F1795,'[1]2018Player Stats'!$A$2:$AB$830,15,FALSE))</f>
        <v>0.05</v>
      </c>
      <c r="W1795">
        <f>IF(G1795="GK",VLOOKUP(F1795,'[1]2018GoalKeeper Stats'!$A$2:$S$109,16,FALSE),VLOOKUP(F1795,'[1]2018Player Stats'!$A$2:$AB$830,16,FALSE))</f>
        <v>12.5</v>
      </c>
      <c r="X1795">
        <f>IF(G1795="GK",VLOOKUP(F1795,'[1]2018GoalKeeper Stats'!$A$2:$S$109,17,FALSE),VLOOKUP(F1795,'[1]2018Player Stats'!$A$2:$AB$830,17,FALSE))</f>
        <v>0</v>
      </c>
      <c r="Y1795">
        <f>IF(G1795="GK",VLOOKUP(F1795,'[1]2018GoalKeeper Stats'!$A$2:$S$109,18,FALSE),VLOOKUP(F1795,'[1]2018Player Stats'!$A$2:$AB$830,18,FALSE))</f>
        <v>2</v>
      </c>
      <c r="Z1795">
        <f>IF(G1795="GK",VLOOKUP(F1795,'[1]2018GoalKeeper Stats'!$A$2:$S$109,19,FALSE),VLOOKUP(F1795,'[1]2018Player Stats'!$A$2:$AB$830,19,FALSE))</f>
        <v>1</v>
      </c>
      <c r="AA1795">
        <f>IF(G1795="GK",VLOOKUP(F1795,'[1]2018GoalKeeper Stats'!$A$2:$S$109,20,FALSE),VLOOKUP(F1795,'[1]2018Player Stats'!$A$2:$AB$830,20,FALSE))</f>
        <v>0.15</v>
      </c>
      <c r="AB1795">
        <f>IF(G1795="GK",VLOOKUP(F1795,'[1]2018GoalKeeper Stats'!$A$2:$S$109,21,FALSE),VLOOKUP(F1795,'[1]2018Player Stats'!$A$2:$AB$830,21,FALSE))</f>
        <v>13</v>
      </c>
      <c r="AC1795">
        <f>IF(G1795="GK",VLOOKUP(F1795,'[1]2018GoalKeeper Stats'!$A$2:$S$109,2,FALSE),VLOOKUP(F1795,'[1]2018Player Stats'!$A$2:$AB$830,22,FALSE))</f>
        <v>18</v>
      </c>
      <c r="AD1795">
        <f>IF(G1795="GK",VLOOKUP(F1795,'[1]2018GoalKeeper Stats'!$A$2:$S$109,23,FALSE),VLOOKUP(F1795,'[1]2018Player Stats'!$A$2:$AB$830,23,FALSE))</f>
        <v>3</v>
      </c>
      <c r="AE1795">
        <f>IF(G1795="GK",VLOOKUP(F1795,'[1]2018GoalKeeper Stats'!$A$2:$S$109,24,FALSE),VLOOKUP(F1795,'[1]2018Player Stats'!$A$2:$AB$830,24,FALSE))</f>
        <v>3</v>
      </c>
      <c r="AF1795">
        <f>IF(G1795="GK",VLOOKUP(F1795,'[1]2018GoalKeeper Stats'!$A$2:$S$109,25,FALSE),VLOOKUP(F1795,'[1]2018Player Stats'!$A$2:$AB$830,25,FALSE))</f>
        <v>0</v>
      </c>
      <c r="AG1795">
        <f>IF(G1795="GK",VLOOKUP(F1795,'[1]2018GoalKeeper Stats'!$A$2:$S$109,26,FALSE),VLOOKUP(F1795,'[1]2018Player Stats'!$A$2:$AB$830,26,FALSE))</f>
        <v>62.5</v>
      </c>
      <c r="AH1795" s="51">
        <v>2018</v>
      </c>
      <c r="AI1795" s="51">
        <v>34</v>
      </c>
      <c r="AJ1795" s="51">
        <v>485</v>
      </c>
      <c r="AK1795" s="51">
        <v>463</v>
      </c>
      <c r="AL1795" s="51">
        <v>58</v>
      </c>
      <c r="AM1795" s="51">
        <v>64</v>
      </c>
      <c r="AN1795" s="51">
        <v>-6</v>
      </c>
      <c r="AO1795" s="52">
        <v>58.74</v>
      </c>
      <c r="AP1795" s="52">
        <v>57.14</v>
      </c>
      <c r="AQ1795" s="52">
        <v>1.61</v>
      </c>
      <c r="AR1795" s="52">
        <v>-7.61</v>
      </c>
      <c r="AS1795" s="51">
        <v>36</v>
      </c>
      <c r="AT1795" s="52">
        <v>47.93</v>
      </c>
    </row>
    <row r="1796" spans="1:46">
      <c r="A1796">
        <v>2018</v>
      </c>
      <c r="B1796" t="s">
        <v>962</v>
      </c>
      <c r="C1796" t="s">
        <v>962</v>
      </c>
      <c r="D1796" t="s">
        <v>1726</v>
      </c>
      <c r="E1796" t="s">
        <v>1727</v>
      </c>
      <c r="F1796" t="str">
        <f t="shared" si="28"/>
        <v>Frederic Brillant</v>
      </c>
      <c r="G1796" t="s">
        <v>893</v>
      </c>
      <c r="H1796" s="143">
        <v>300000</v>
      </c>
      <c r="I1796" s="143">
        <v>265000</v>
      </c>
      <c r="J1796" t="str">
        <f>IF(G1796="GK",VLOOKUP(F1796,'[1]2018GoalKeeper Stats'!$A$2:$S$109,2,FALSE),VLOOKUP(F1796,'[1]2018Player Stats'!$A$2:$AB$830,2,FALSE))</f>
        <v>DC</v>
      </c>
      <c r="K1796">
        <f>IF(G1796="GK",VLOOKUP(F1796,'[1]2018GoalKeeper Stats'!$A$2:$S$109,4,FALSE),VLOOKUP(F1796,'[1]2018Player Stats'!$A$2:$AB$830,4,FALSE))</f>
        <v>27</v>
      </c>
      <c r="L1796">
        <f>IF(G1796="GK",VLOOKUP(F1796,'[1]2018GoalKeeper Stats'!$A$2:$S$109,5,FALSE),VLOOKUP(F1796,'[1]2018Player Stats'!$A$2:$AB$830,5,FALSE))</f>
        <v>24</v>
      </c>
      <c r="M1796">
        <f>IF(G1796="GK",VLOOKUP(F1796,'[1]2018GoalKeeper Stats'!$A$2:$S$109,6,FALSE),VLOOKUP(F1796,'[1]2018Player Stats'!$A$2:$AB$830,6,FALSE))</f>
        <v>2181</v>
      </c>
      <c r="N1796">
        <f>IF(G1796="GK",VLOOKUP(F1796,'[1]2018GoalKeeper Stats'!$A$2:$S$109,7,FALSE),VLOOKUP(F1796,'[1]2018Player Stats'!$A$2:$AB$830,7,FALSE))</f>
        <v>0</v>
      </c>
      <c r="O1796">
        <f>IF(G1796="GK",VLOOKUP(F1796,'[1]2018GoalKeeper Stats'!$A$2:$S$109,8,FALSE),VLOOKUP(F1796,'[1]2018Player Stats'!$A$2:$AB$830,8,FALSE))</f>
        <v>1</v>
      </c>
      <c r="P1796">
        <f>IF(G1796="GK",VLOOKUP(F1796,'[1]2018GoalKeeper Stats'!$A$2:$S$109,9,FALSE),VLOOKUP(F1796,'[1]2018Player Stats'!$A$2:$AB$830,9,FALSE))</f>
        <v>9</v>
      </c>
      <c r="Q1796">
        <f>IF(G1796="GK",VLOOKUP(F1796,'[1]2018GoalKeeper Stats'!$A$2:$S$109,10,FALSE),VLOOKUP(F1796,'[1]2018Player Stats'!$A$2:$AB$830,10,FALSE))</f>
        <v>1</v>
      </c>
      <c r="R1796">
        <f>IF(G1796="GK",VLOOKUP(F1796,'[1]2018GoalKeeper Stats'!$A$2:$S$109,11,FALSE),VLOOKUP(F1796,'[1]2018Player Stats'!$A$2:$AB$830,11,FALSE))</f>
        <v>0</v>
      </c>
      <c r="S1796" t="str">
        <f>IF(G1796="GK",VLOOKUP(F1796,'[1]2018GoalKeeper Stats'!$A$2:$S$109,12,FALSE),VLOOKUP(F1796,'[1]2018Player Stats'!$A$2:$AB$830,12,FALSE))</f>
        <v>0/0</v>
      </c>
      <c r="T1796">
        <f>IF(G1796="GK",VLOOKUP(F1796,'[1]2018GoalKeeper Stats'!$A$2:$S$109,13,FALSE),VLOOKUP(F1796,'[1]2018Player Stats'!$A$2:$AB$830,13,FALSE))</f>
        <v>0</v>
      </c>
      <c r="U1796">
        <f>IF(G1796="GK",VLOOKUP(F1796,'[1]2018GoalKeeper Stats'!$A$2:$S$109,14,FALSE),VLOOKUP(F1796,'[1]2018Player Stats'!$A$2:$AB$830,14,FALSE))</f>
        <v>0</v>
      </c>
      <c r="V1796">
        <f>IF(G1796="GK",VLOOKUP(F1796,'[1]2018GoalKeeper Stats'!$A$2:$S$109,15,FALSE),VLOOKUP(F1796,'[1]2018Player Stats'!$A$2:$AB$830,15,FALSE))</f>
        <v>0</v>
      </c>
      <c r="W1796">
        <f>IF(G1796="GK",VLOOKUP(F1796,'[1]2018GoalKeeper Stats'!$A$2:$S$109,16,FALSE),VLOOKUP(F1796,'[1]2018Player Stats'!$A$2:$AB$830,16,FALSE))</f>
        <v>0</v>
      </c>
      <c r="X1796">
        <f>IF(G1796="GK",VLOOKUP(F1796,'[1]2018GoalKeeper Stats'!$A$2:$S$109,17,FALSE),VLOOKUP(F1796,'[1]2018Player Stats'!$A$2:$AB$830,17,FALSE))</f>
        <v>0</v>
      </c>
      <c r="Y1796">
        <f>IF(G1796="GK",VLOOKUP(F1796,'[1]2018GoalKeeper Stats'!$A$2:$S$109,18,FALSE),VLOOKUP(F1796,'[1]2018Player Stats'!$A$2:$AB$830,18,FALSE))</f>
        <v>1</v>
      </c>
      <c r="Z1796">
        <f>IF(G1796="GK",VLOOKUP(F1796,'[1]2018GoalKeeper Stats'!$A$2:$S$109,19,FALSE),VLOOKUP(F1796,'[1]2018Player Stats'!$A$2:$AB$830,19,FALSE))</f>
        <v>0</v>
      </c>
      <c r="AA1796">
        <f>IF(G1796="GK",VLOOKUP(F1796,'[1]2018GoalKeeper Stats'!$A$2:$S$109,20,FALSE),VLOOKUP(F1796,'[1]2018Player Stats'!$A$2:$AB$830,20,FALSE))</f>
        <v>0.04</v>
      </c>
      <c r="AB1796">
        <f>IF(G1796="GK",VLOOKUP(F1796,'[1]2018GoalKeeper Stats'!$A$2:$S$109,21,FALSE),VLOOKUP(F1796,'[1]2018Player Stats'!$A$2:$AB$830,21,FALSE))</f>
        <v>24</v>
      </c>
      <c r="AC1796">
        <f>IF(G1796="GK",VLOOKUP(F1796,'[1]2018GoalKeeper Stats'!$A$2:$S$109,2,FALSE),VLOOKUP(F1796,'[1]2018Player Stats'!$A$2:$AB$830,22,FALSE))</f>
        <v>9</v>
      </c>
      <c r="AD1796">
        <f>IF(G1796="GK",VLOOKUP(F1796,'[1]2018GoalKeeper Stats'!$A$2:$S$109,23,FALSE),VLOOKUP(F1796,'[1]2018Player Stats'!$A$2:$AB$830,23,FALSE))</f>
        <v>3</v>
      </c>
      <c r="AE1796">
        <f>IF(G1796="GK",VLOOKUP(F1796,'[1]2018GoalKeeper Stats'!$A$2:$S$109,24,FALSE),VLOOKUP(F1796,'[1]2018Player Stats'!$A$2:$AB$830,24,FALSE))</f>
        <v>1</v>
      </c>
      <c r="AF1796">
        <f>IF(G1796="GK",VLOOKUP(F1796,'[1]2018GoalKeeper Stats'!$A$2:$S$109,25,FALSE),VLOOKUP(F1796,'[1]2018Player Stats'!$A$2:$AB$830,25,FALSE))</f>
        <v>0</v>
      </c>
      <c r="AG1796">
        <f>IF(G1796="GK",VLOOKUP(F1796,'[1]2018GoalKeeper Stats'!$A$2:$S$109,26,FALSE),VLOOKUP(F1796,'[1]2018Player Stats'!$A$2:$AB$830,26,FALSE))</f>
        <v>11.11</v>
      </c>
      <c r="AH1796" s="51">
        <v>2018</v>
      </c>
      <c r="AI1796" s="51">
        <v>34</v>
      </c>
      <c r="AJ1796" s="51">
        <v>396</v>
      </c>
      <c r="AK1796" s="51">
        <v>546</v>
      </c>
      <c r="AL1796" s="51">
        <v>59</v>
      </c>
      <c r="AM1796" s="51">
        <v>49</v>
      </c>
      <c r="AN1796" s="51">
        <v>10</v>
      </c>
      <c r="AO1796" s="52">
        <v>47.09</v>
      </c>
      <c r="AP1796" s="52">
        <v>51.66</v>
      </c>
      <c r="AQ1796" s="52">
        <v>-4.57</v>
      </c>
      <c r="AR1796" s="52">
        <v>14.57</v>
      </c>
      <c r="AS1796" s="51">
        <v>51</v>
      </c>
      <c r="AT1796" s="52">
        <v>44.2</v>
      </c>
    </row>
    <row r="1797" spans="1:46">
      <c r="A1797">
        <v>2018</v>
      </c>
      <c r="B1797" t="s">
        <v>882</v>
      </c>
      <c r="C1797" t="s">
        <v>882</v>
      </c>
      <c r="D1797" t="s">
        <v>2229</v>
      </c>
      <c r="E1797" t="s">
        <v>2230</v>
      </c>
      <c r="F1797" t="str">
        <f t="shared" ref="F1797:F1860" si="29">D1797&amp;" "&amp;E1797</f>
        <v>Luis Alberto Caicedo</v>
      </c>
      <c r="G1797" t="s">
        <v>860</v>
      </c>
      <c r="H1797" s="143">
        <v>300000</v>
      </c>
      <c r="I1797" s="143">
        <v>300000</v>
      </c>
      <c r="J1797" t="str">
        <f>IF(G1797="GK",VLOOKUP(F1797,'[1]2018GoalKeeper Stats'!$A$2:$S$109,2,FALSE),VLOOKUP(F1797,'[1]2018Player Stats'!$A$2:$AB$830,2,FALSE))</f>
        <v>NE</v>
      </c>
      <c r="K1797">
        <f>IF(G1797="GK",VLOOKUP(F1797,'[1]2018GoalKeeper Stats'!$A$2:$S$109,4,FALSE),VLOOKUP(F1797,'[1]2018Player Stats'!$A$2:$AB$830,4,FALSE))</f>
        <v>30</v>
      </c>
      <c r="L1797">
        <f>IF(G1797="GK",VLOOKUP(F1797,'[1]2018GoalKeeper Stats'!$A$2:$S$109,5,FALSE),VLOOKUP(F1797,'[1]2018Player Stats'!$A$2:$AB$830,5,FALSE))</f>
        <v>29</v>
      </c>
      <c r="M1797">
        <f>IF(G1797="GK",VLOOKUP(F1797,'[1]2018GoalKeeper Stats'!$A$2:$S$109,6,FALSE),VLOOKUP(F1797,'[1]2018Player Stats'!$A$2:$AB$830,6,FALSE))</f>
        <v>2590</v>
      </c>
      <c r="N1797">
        <f>IF(G1797="GK",VLOOKUP(F1797,'[1]2018GoalKeeper Stats'!$A$2:$S$109,7,FALSE),VLOOKUP(F1797,'[1]2018Player Stats'!$A$2:$AB$830,7,FALSE))</f>
        <v>1</v>
      </c>
      <c r="O1797">
        <f>IF(G1797="GK",VLOOKUP(F1797,'[1]2018GoalKeeper Stats'!$A$2:$S$109,8,FALSE),VLOOKUP(F1797,'[1]2018Player Stats'!$A$2:$AB$830,8,FALSE))</f>
        <v>4</v>
      </c>
      <c r="P1797">
        <f>IF(G1797="GK",VLOOKUP(F1797,'[1]2018GoalKeeper Stats'!$A$2:$S$109,9,FALSE),VLOOKUP(F1797,'[1]2018Player Stats'!$A$2:$AB$830,9,FALSE))</f>
        <v>35</v>
      </c>
      <c r="Q1797">
        <f>IF(G1797="GK",VLOOKUP(F1797,'[1]2018GoalKeeper Stats'!$A$2:$S$109,10,FALSE),VLOOKUP(F1797,'[1]2018Player Stats'!$A$2:$AB$830,10,FALSE))</f>
        <v>9</v>
      </c>
      <c r="R1797">
        <f>IF(G1797="GK",VLOOKUP(F1797,'[1]2018GoalKeeper Stats'!$A$2:$S$109,11,FALSE),VLOOKUP(F1797,'[1]2018Player Stats'!$A$2:$AB$830,11,FALSE))</f>
        <v>0</v>
      </c>
      <c r="S1797" t="str">
        <f>IF(G1797="GK",VLOOKUP(F1797,'[1]2018GoalKeeper Stats'!$A$2:$S$109,12,FALSE),VLOOKUP(F1797,'[1]2018Player Stats'!$A$2:$AB$830,12,FALSE))</f>
        <v>0/0</v>
      </c>
      <c r="T1797">
        <f>IF(G1797="GK",VLOOKUP(F1797,'[1]2018GoalKeeper Stats'!$A$2:$S$109,13,FALSE),VLOOKUP(F1797,'[1]2018Player Stats'!$A$2:$AB$830,13,FALSE))</f>
        <v>1</v>
      </c>
      <c r="U1797">
        <f>IF(G1797="GK",VLOOKUP(F1797,'[1]2018GoalKeeper Stats'!$A$2:$S$109,14,FALSE),VLOOKUP(F1797,'[1]2018Player Stats'!$A$2:$AB$830,14,FALSE))</f>
        <v>0</v>
      </c>
      <c r="V1797">
        <f>IF(G1797="GK",VLOOKUP(F1797,'[1]2018GoalKeeper Stats'!$A$2:$S$109,15,FALSE),VLOOKUP(F1797,'[1]2018Player Stats'!$A$2:$AB$830,15,FALSE))</f>
        <v>0.03</v>
      </c>
      <c r="W1797">
        <f>IF(G1797="GK",VLOOKUP(F1797,'[1]2018GoalKeeper Stats'!$A$2:$S$109,16,FALSE),VLOOKUP(F1797,'[1]2018Player Stats'!$A$2:$AB$830,16,FALSE))</f>
        <v>2.9</v>
      </c>
      <c r="X1797">
        <f>IF(G1797="GK",VLOOKUP(F1797,'[1]2018GoalKeeper Stats'!$A$2:$S$109,17,FALSE),VLOOKUP(F1797,'[1]2018Player Stats'!$A$2:$AB$830,17,FALSE))</f>
        <v>1</v>
      </c>
      <c r="Y1797">
        <f>IF(G1797="GK",VLOOKUP(F1797,'[1]2018GoalKeeper Stats'!$A$2:$S$109,18,FALSE),VLOOKUP(F1797,'[1]2018Player Stats'!$A$2:$AB$830,18,FALSE))</f>
        <v>1</v>
      </c>
      <c r="Z1797">
        <f>IF(G1797="GK",VLOOKUP(F1797,'[1]2018GoalKeeper Stats'!$A$2:$S$109,19,FALSE),VLOOKUP(F1797,'[1]2018Player Stats'!$A$2:$AB$830,19,FALSE))</f>
        <v>3</v>
      </c>
      <c r="AA1797">
        <f>IF(G1797="GK",VLOOKUP(F1797,'[1]2018GoalKeeper Stats'!$A$2:$S$109,20,FALSE),VLOOKUP(F1797,'[1]2018Player Stats'!$A$2:$AB$830,20,FALSE))</f>
        <v>0.14000000000000001</v>
      </c>
      <c r="AB1797">
        <f>IF(G1797="GK",VLOOKUP(F1797,'[1]2018GoalKeeper Stats'!$A$2:$S$109,21,FALSE),VLOOKUP(F1797,'[1]2018Player Stats'!$A$2:$AB$830,21,FALSE))</f>
        <v>71</v>
      </c>
      <c r="AC1797">
        <f>IF(G1797="GK",VLOOKUP(F1797,'[1]2018GoalKeeper Stats'!$A$2:$S$109,2,FALSE),VLOOKUP(F1797,'[1]2018Player Stats'!$A$2:$AB$830,22,FALSE))</f>
        <v>65</v>
      </c>
      <c r="AD1797">
        <f>IF(G1797="GK",VLOOKUP(F1797,'[1]2018GoalKeeper Stats'!$A$2:$S$109,23,FALSE),VLOOKUP(F1797,'[1]2018Player Stats'!$A$2:$AB$830,23,FALSE))</f>
        <v>4</v>
      </c>
      <c r="AE1797">
        <f>IF(G1797="GK",VLOOKUP(F1797,'[1]2018GoalKeeper Stats'!$A$2:$S$109,24,FALSE),VLOOKUP(F1797,'[1]2018Player Stats'!$A$2:$AB$830,24,FALSE))</f>
        <v>11</v>
      </c>
      <c r="AF1797">
        <f>IF(G1797="GK",VLOOKUP(F1797,'[1]2018GoalKeeper Stats'!$A$2:$S$109,25,FALSE),VLOOKUP(F1797,'[1]2018Player Stats'!$A$2:$AB$830,25,FALSE))</f>
        <v>0</v>
      </c>
      <c r="AG1797">
        <f>IF(G1797="GK",VLOOKUP(F1797,'[1]2018GoalKeeper Stats'!$A$2:$S$109,26,FALSE),VLOOKUP(F1797,'[1]2018Player Stats'!$A$2:$AB$830,26,FALSE))</f>
        <v>25.71</v>
      </c>
      <c r="AH1797" s="51">
        <v>2018</v>
      </c>
      <c r="AI1797" s="51">
        <v>34</v>
      </c>
      <c r="AJ1797" s="51">
        <v>486</v>
      </c>
      <c r="AK1797" s="51">
        <v>436</v>
      </c>
      <c r="AL1797" s="51">
        <v>48</v>
      </c>
      <c r="AM1797" s="51">
        <v>52</v>
      </c>
      <c r="AN1797" s="51">
        <v>-4</v>
      </c>
      <c r="AO1797" s="52">
        <v>46.09</v>
      </c>
      <c r="AP1797" s="52">
        <v>56.82</v>
      </c>
      <c r="AQ1797" s="52">
        <v>-10.73</v>
      </c>
      <c r="AR1797" s="52">
        <v>6.73</v>
      </c>
      <c r="AS1797" s="51">
        <v>41</v>
      </c>
      <c r="AT1797" s="52">
        <v>40.58</v>
      </c>
    </row>
    <row r="1798" spans="1:46">
      <c r="A1798">
        <v>2018</v>
      </c>
      <c r="B1798" t="s">
        <v>205</v>
      </c>
      <c r="C1798" t="s">
        <v>971</v>
      </c>
      <c r="D1798" t="s">
        <v>1406</v>
      </c>
      <c r="E1798" t="s">
        <v>1407</v>
      </c>
      <c r="F1798" t="str">
        <f t="shared" si="29"/>
        <v>Kellyn Acosta</v>
      </c>
      <c r="G1798" t="s">
        <v>860</v>
      </c>
      <c r="H1798" s="143">
        <v>300000</v>
      </c>
      <c r="I1798" s="143">
        <v>280000</v>
      </c>
      <c r="J1798" t="str">
        <f>IF(G1798="GK",VLOOKUP(F1798,'[1]2018GoalKeeper Stats'!$A$2:$S$109,2,FALSE),VLOOKUP(F1798,'[1]2018Player Stats'!$A$2:$AB$830,2,FALSE))</f>
        <v>COL</v>
      </c>
      <c r="K1798">
        <f>IF(G1798="GK",VLOOKUP(F1798,'[1]2018GoalKeeper Stats'!$A$2:$S$109,4,FALSE),VLOOKUP(F1798,'[1]2018Player Stats'!$A$2:$AB$830,4,FALSE))</f>
        <v>25</v>
      </c>
      <c r="L1798">
        <f>IF(G1798="GK",VLOOKUP(F1798,'[1]2018GoalKeeper Stats'!$A$2:$S$109,5,FALSE),VLOOKUP(F1798,'[1]2018Player Stats'!$A$2:$AB$830,5,FALSE))</f>
        <v>20</v>
      </c>
      <c r="M1798">
        <f>IF(G1798="GK",VLOOKUP(F1798,'[1]2018GoalKeeper Stats'!$A$2:$S$109,6,FALSE),VLOOKUP(F1798,'[1]2018Player Stats'!$A$2:$AB$830,6,FALSE))</f>
        <v>1714</v>
      </c>
      <c r="N1798">
        <f>IF(G1798="GK",VLOOKUP(F1798,'[1]2018GoalKeeper Stats'!$A$2:$S$109,7,FALSE),VLOOKUP(F1798,'[1]2018Player Stats'!$A$2:$AB$830,7,FALSE))</f>
        <v>3</v>
      </c>
      <c r="O1798">
        <f>IF(G1798="GK",VLOOKUP(F1798,'[1]2018GoalKeeper Stats'!$A$2:$S$109,8,FALSE),VLOOKUP(F1798,'[1]2018Player Stats'!$A$2:$AB$830,8,FALSE))</f>
        <v>5</v>
      </c>
      <c r="P1798">
        <f>IF(G1798="GK",VLOOKUP(F1798,'[1]2018GoalKeeper Stats'!$A$2:$S$109,9,FALSE),VLOOKUP(F1798,'[1]2018Player Stats'!$A$2:$AB$830,9,FALSE))</f>
        <v>30</v>
      </c>
      <c r="Q1798">
        <f>IF(G1798="GK",VLOOKUP(F1798,'[1]2018GoalKeeper Stats'!$A$2:$S$109,10,FALSE),VLOOKUP(F1798,'[1]2018Player Stats'!$A$2:$AB$830,10,FALSE))</f>
        <v>7</v>
      </c>
      <c r="R1798">
        <f>IF(G1798="GK",VLOOKUP(F1798,'[1]2018GoalKeeper Stats'!$A$2:$S$109,11,FALSE),VLOOKUP(F1798,'[1]2018Player Stats'!$A$2:$AB$830,11,FALSE))</f>
        <v>1</v>
      </c>
      <c r="S1798" t="str">
        <f>IF(G1798="GK",VLOOKUP(F1798,'[1]2018GoalKeeper Stats'!$A$2:$S$109,12,FALSE),VLOOKUP(F1798,'[1]2018Player Stats'!$A$2:$AB$830,12,FALSE))</f>
        <v>0/1</v>
      </c>
      <c r="T1798">
        <f>IF(G1798="GK",VLOOKUP(F1798,'[1]2018GoalKeeper Stats'!$A$2:$S$109,13,FALSE),VLOOKUP(F1798,'[1]2018Player Stats'!$A$2:$AB$830,13,FALSE))</f>
        <v>2</v>
      </c>
      <c r="U1798">
        <f>IF(G1798="GK",VLOOKUP(F1798,'[1]2018GoalKeeper Stats'!$A$2:$S$109,14,FALSE),VLOOKUP(F1798,'[1]2018Player Stats'!$A$2:$AB$830,14,FALSE))</f>
        <v>1</v>
      </c>
      <c r="V1798">
        <f>IF(G1798="GK",VLOOKUP(F1798,'[1]2018GoalKeeper Stats'!$A$2:$S$109,15,FALSE),VLOOKUP(F1798,'[1]2018Player Stats'!$A$2:$AB$830,15,FALSE))</f>
        <v>0.16</v>
      </c>
      <c r="W1798">
        <f>IF(G1798="GK",VLOOKUP(F1798,'[1]2018GoalKeeper Stats'!$A$2:$S$109,16,FALSE),VLOOKUP(F1798,'[1]2018Player Stats'!$A$2:$AB$830,16,FALSE))</f>
        <v>10</v>
      </c>
      <c r="X1798">
        <f>IF(G1798="GK",VLOOKUP(F1798,'[1]2018GoalKeeper Stats'!$A$2:$S$109,17,FALSE),VLOOKUP(F1798,'[1]2018Player Stats'!$A$2:$AB$830,17,FALSE))</f>
        <v>3</v>
      </c>
      <c r="Y1798">
        <f>IF(G1798="GK",VLOOKUP(F1798,'[1]2018GoalKeeper Stats'!$A$2:$S$109,18,FALSE),VLOOKUP(F1798,'[1]2018Player Stats'!$A$2:$AB$830,18,FALSE))</f>
        <v>3</v>
      </c>
      <c r="Z1798">
        <f>IF(G1798="GK",VLOOKUP(F1798,'[1]2018GoalKeeper Stats'!$A$2:$S$109,19,FALSE),VLOOKUP(F1798,'[1]2018Player Stats'!$A$2:$AB$830,19,FALSE))</f>
        <v>2</v>
      </c>
      <c r="AA1798">
        <f>IF(G1798="GK",VLOOKUP(F1798,'[1]2018GoalKeeper Stats'!$A$2:$S$109,20,FALSE),VLOOKUP(F1798,'[1]2018Player Stats'!$A$2:$AB$830,20,FALSE))</f>
        <v>0.26</v>
      </c>
      <c r="AB1798">
        <f>IF(G1798="GK",VLOOKUP(F1798,'[1]2018GoalKeeper Stats'!$A$2:$S$109,21,FALSE),VLOOKUP(F1798,'[1]2018Player Stats'!$A$2:$AB$830,21,FALSE))</f>
        <v>33</v>
      </c>
      <c r="AC1798">
        <f>IF(G1798="GK",VLOOKUP(F1798,'[1]2018GoalKeeper Stats'!$A$2:$S$109,2,FALSE),VLOOKUP(F1798,'[1]2018Player Stats'!$A$2:$AB$830,22,FALSE))</f>
        <v>25</v>
      </c>
      <c r="AD1798">
        <f>IF(G1798="GK",VLOOKUP(F1798,'[1]2018GoalKeeper Stats'!$A$2:$S$109,23,FALSE),VLOOKUP(F1798,'[1]2018Player Stats'!$A$2:$AB$830,23,FALSE))</f>
        <v>0</v>
      </c>
      <c r="AE1798">
        <f>IF(G1798="GK",VLOOKUP(F1798,'[1]2018GoalKeeper Stats'!$A$2:$S$109,24,FALSE),VLOOKUP(F1798,'[1]2018Player Stats'!$A$2:$AB$830,24,FALSE))</f>
        <v>3</v>
      </c>
      <c r="AF1798">
        <f>IF(G1798="GK",VLOOKUP(F1798,'[1]2018GoalKeeper Stats'!$A$2:$S$109,25,FALSE),VLOOKUP(F1798,'[1]2018Player Stats'!$A$2:$AB$830,25,FALSE))</f>
        <v>0</v>
      </c>
      <c r="AG1798">
        <f>IF(G1798="GK",VLOOKUP(F1798,'[1]2018GoalKeeper Stats'!$A$2:$S$109,26,FALSE),VLOOKUP(F1798,'[1]2018Player Stats'!$A$2:$AB$830,26,FALSE))</f>
        <v>23.33</v>
      </c>
      <c r="AH1798" s="51">
        <v>2018</v>
      </c>
      <c r="AI1798" s="51">
        <v>34</v>
      </c>
      <c r="AJ1798" s="51">
        <v>483</v>
      </c>
      <c r="AK1798" s="51">
        <v>441</v>
      </c>
      <c r="AL1798" s="51">
        <v>50</v>
      </c>
      <c r="AM1798" s="51">
        <v>43</v>
      </c>
      <c r="AN1798" s="51">
        <v>7</v>
      </c>
      <c r="AO1798" s="52">
        <v>51.99</v>
      </c>
      <c r="AP1798" s="52">
        <v>44.67</v>
      </c>
      <c r="AQ1798" s="52">
        <v>7.32</v>
      </c>
      <c r="AR1798" s="52">
        <v>-0.32</v>
      </c>
      <c r="AS1798" s="51">
        <v>57</v>
      </c>
      <c r="AT1798" s="52">
        <v>52.31</v>
      </c>
    </row>
    <row r="1799" spans="1:46">
      <c r="A1799">
        <v>2018</v>
      </c>
      <c r="B1799" t="s">
        <v>103</v>
      </c>
      <c r="C1799" t="s">
        <v>103</v>
      </c>
      <c r="D1799" t="s">
        <v>867</v>
      </c>
      <c r="E1799" t="s">
        <v>1166</v>
      </c>
      <c r="F1799" t="str">
        <f t="shared" si="29"/>
        <v>Steven Beitashour</v>
      </c>
      <c r="G1799" t="s">
        <v>893</v>
      </c>
      <c r="H1799" s="143">
        <v>298375</v>
      </c>
      <c r="I1799" s="143">
        <v>275000</v>
      </c>
      <c r="J1799" t="str">
        <f>IF(G1799="GK",VLOOKUP(F1799,'[1]2018GoalKeeper Stats'!$A$2:$S$109,2,FALSE),VLOOKUP(F1799,'[1]2018Player Stats'!$A$2:$AB$830,2,FALSE))</f>
        <v>LFC</v>
      </c>
      <c r="K1799">
        <f>IF(G1799="GK",VLOOKUP(F1799,'[1]2018GoalKeeper Stats'!$A$2:$S$109,4,FALSE),VLOOKUP(F1799,'[1]2018Player Stats'!$A$2:$AB$830,4,FALSE))</f>
        <v>30</v>
      </c>
      <c r="L1799">
        <f>IF(G1799="GK",VLOOKUP(F1799,'[1]2018GoalKeeper Stats'!$A$2:$S$109,5,FALSE),VLOOKUP(F1799,'[1]2018Player Stats'!$A$2:$AB$830,5,FALSE))</f>
        <v>30</v>
      </c>
      <c r="M1799">
        <f>IF(G1799="GK",VLOOKUP(F1799,'[1]2018GoalKeeper Stats'!$A$2:$S$109,6,FALSE),VLOOKUP(F1799,'[1]2018Player Stats'!$A$2:$AB$830,6,FALSE))</f>
        <v>2644</v>
      </c>
      <c r="N1799">
        <f>IF(G1799="GK",VLOOKUP(F1799,'[1]2018GoalKeeper Stats'!$A$2:$S$109,7,FALSE),VLOOKUP(F1799,'[1]2018Player Stats'!$A$2:$AB$830,7,FALSE))</f>
        <v>2</v>
      </c>
      <c r="O1799">
        <f>IF(G1799="GK",VLOOKUP(F1799,'[1]2018GoalKeeper Stats'!$A$2:$S$109,8,FALSE),VLOOKUP(F1799,'[1]2018Player Stats'!$A$2:$AB$830,8,FALSE))</f>
        <v>4</v>
      </c>
      <c r="P1799">
        <f>IF(G1799="GK",VLOOKUP(F1799,'[1]2018GoalKeeper Stats'!$A$2:$S$109,9,FALSE),VLOOKUP(F1799,'[1]2018Player Stats'!$A$2:$AB$830,9,FALSE))</f>
        <v>9</v>
      </c>
      <c r="Q1799">
        <f>IF(G1799="GK",VLOOKUP(F1799,'[1]2018GoalKeeper Stats'!$A$2:$S$109,10,FALSE),VLOOKUP(F1799,'[1]2018Player Stats'!$A$2:$AB$830,10,FALSE))</f>
        <v>3</v>
      </c>
      <c r="R1799">
        <f>IF(G1799="GK",VLOOKUP(F1799,'[1]2018GoalKeeper Stats'!$A$2:$S$109,11,FALSE),VLOOKUP(F1799,'[1]2018Player Stats'!$A$2:$AB$830,11,FALSE))</f>
        <v>0</v>
      </c>
      <c r="S1799" t="str">
        <f>IF(G1799="GK",VLOOKUP(F1799,'[1]2018GoalKeeper Stats'!$A$2:$S$109,12,FALSE),VLOOKUP(F1799,'[1]2018Player Stats'!$A$2:$AB$830,12,FALSE))</f>
        <v>0/0</v>
      </c>
      <c r="T1799">
        <f>IF(G1799="GK",VLOOKUP(F1799,'[1]2018GoalKeeper Stats'!$A$2:$S$109,13,FALSE),VLOOKUP(F1799,'[1]2018Player Stats'!$A$2:$AB$830,13,FALSE))</f>
        <v>1</v>
      </c>
      <c r="U1799">
        <f>IF(G1799="GK",VLOOKUP(F1799,'[1]2018GoalKeeper Stats'!$A$2:$S$109,14,FALSE),VLOOKUP(F1799,'[1]2018Player Stats'!$A$2:$AB$830,14,FALSE))</f>
        <v>1</v>
      </c>
      <c r="V1799">
        <f>IF(G1799="GK",VLOOKUP(F1799,'[1]2018GoalKeeper Stats'!$A$2:$S$109,15,FALSE),VLOOKUP(F1799,'[1]2018Player Stats'!$A$2:$AB$830,15,FALSE))</f>
        <v>7.0000000000000007E-2</v>
      </c>
      <c r="W1799">
        <f>IF(G1799="GK",VLOOKUP(F1799,'[1]2018GoalKeeper Stats'!$A$2:$S$109,16,FALSE),VLOOKUP(F1799,'[1]2018Player Stats'!$A$2:$AB$830,16,FALSE))</f>
        <v>22.2</v>
      </c>
      <c r="X1799">
        <f>IF(G1799="GK",VLOOKUP(F1799,'[1]2018GoalKeeper Stats'!$A$2:$S$109,17,FALSE),VLOOKUP(F1799,'[1]2018Player Stats'!$A$2:$AB$830,17,FALSE))</f>
        <v>1</v>
      </c>
      <c r="Y1799">
        <f>IF(G1799="GK",VLOOKUP(F1799,'[1]2018GoalKeeper Stats'!$A$2:$S$109,18,FALSE),VLOOKUP(F1799,'[1]2018Player Stats'!$A$2:$AB$830,18,FALSE))</f>
        <v>0</v>
      </c>
      <c r="Z1799">
        <f>IF(G1799="GK",VLOOKUP(F1799,'[1]2018GoalKeeper Stats'!$A$2:$S$109,19,FALSE),VLOOKUP(F1799,'[1]2018Player Stats'!$A$2:$AB$830,19,FALSE))</f>
        <v>4</v>
      </c>
      <c r="AA1799">
        <f>IF(G1799="GK",VLOOKUP(F1799,'[1]2018GoalKeeper Stats'!$A$2:$S$109,20,FALSE),VLOOKUP(F1799,'[1]2018Player Stats'!$A$2:$AB$830,20,FALSE))</f>
        <v>0.14000000000000001</v>
      </c>
      <c r="AB1799">
        <f>IF(G1799="GK",VLOOKUP(F1799,'[1]2018GoalKeeper Stats'!$A$2:$S$109,21,FALSE),VLOOKUP(F1799,'[1]2018Player Stats'!$A$2:$AB$830,21,FALSE))</f>
        <v>23</v>
      </c>
      <c r="AC1799">
        <f>IF(G1799="GK",VLOOKUP(F1799,'[1]2018GoalKeeper Stats'!$A$2:$S$109,2,FALSE),VLOOKUP(F1799,'[1]2018Player Stats'!$A$2:$AB$830,22,FALSE))</f>
        <v>21</v>
      </c>
      <c r="AD1799">
        <f>IF(G1799="GK",VLOOKUP(F1799,'[1]2018GoalKeeper Stats'!$A$2:$S$109,23,FALSE),VLOOKUP(F1799,'[1]2018Player Stats'!$A$2:$AB$830,23,FALSE))</f>
        <v>0</v>
      </c>
      <c r="AE1799">
        <f>IF(G1799="GK",VLOOKUP(F1799,'[1]2018GoalKeeper Stats'!$A$2:$S$109,24,FALSE),VLOOKUP(F1799,'[1]2018Player Stats'!$A$2:$AB$830,24,FALSE))</f>
        <v>3</v>
      </c>
      <c r="AF1799">
        <f>IF(G1799="GK",VLOOKUP(F1799,'[1]2018GoalKeeper Stats'!$A$2:$S$109,25,FALSE),VLOOKUP(F1799,'[1]2018Player Stats'!$A$2:$AB$830,25,FALSE))</f>
        <v>0</v>
      </c>
      <c r="AG1799">
        <f>IF(G1799="GK",VLOOKUP(F1799,'[1]2018GoalKeeper Stats'!$A$2:$S$109,26,FALSE),VLOOKUP(F1799,'[1]2018Player Stats'!$A$2:$AB$830,26,FALSE))</f>
        <v>33.33</v>
      </c>
      <c r="AH1799" s="51">
        <v>2018</v>
      </c>
      <c r="AI1799" s="51">
        <v>34</v>
      </c>
      <c r="AJ1799" s="51">
        <v>527</v>
      </c>
      <c r="AK1799" s="51">
        <v>429</v>
      </c>
      <c r="AL1799" s="51">
        <v>65</v>
      </c>
      <c r="AM1799" s="51">
        <v>52</v>
      </c>
      <c r="AN1799" s="51">
        <v>13</v>
      </c>
      <c r="AO1799" s="52">
        <v>59.7</v>
      </c>
      <c r="AP1799" s="52">
        <v>47.89</v>
      </c>
      <c r="AQ1799" s="52">
        <v>11.81</v>
      </c>
      <c r="AR1799" s="52">
        <v>1.19</v>
      </c>
      <c r="AS1799" s="51">
        <v>57</v>
      </c>
      <c r="AT1799" s="52">
        <v>55.59</v>
      </c>
    </row>
    <row r="1800" spans="1:46">
      <c r="A1800">
        <v>2018</v>
      </c>
      <c r="B1800" t="s">
        <v>203</v>
      </c>
      <c r="C1800" t="s">
        <v>203</v>
      </c>
      <c r="D1800" t="s">
        <v>1134</v>
      </c>
      <c r="E1800" t="s">
        <v>2231</v>
      </c>
      <c r="F1800" t="str">
        <f t="shared" si="29"/>
        <v>Anthony Blondell</v>
      </c>
      <c r="G1800" t="s">
        <v>875</v>
      </c>
      <c r="H1800" s="143">
        <v>295203</v>
      </c>
      <c r="I1800" s="143">
        <v>250000</v>
      </c>
      <c r="J1800" t="str">
        <f>IF(G1800="GK",VLOOKUP(F1800,'[1]2018GoalKeeper Stats'!$A$2:$S$109,2,FALSE),VLOOKUP(F1800,'[1]2018Player Stats'!$A$2:$AB$830,2,FALSE))</f>
        <v>VAN</v>
      </c>
      <c r="K1800">
        <f>IF(G1800="GK",VLOOKUP(F1800,'[1]2018GoalKeeper Stats'!$A$2:$S$109,4,FALSE),VLOOKUP(F1800,'[1]2018Player Stats'!$A$2:$AB$830,4,FALSE))</f>
        <v>18</v>
      </c>
      <c r="L1800">
        <f>IF(G1800="GK",VLOOKUP(F1800,'[1]2018GoalKeeper Stats'!$A$2:$S$109,5,FALSE),VLOOKUP(F1800,'[1]2018Player Stats'!$A$2:$AB$830,5,FALSE))</f>
        <v>8</v>
      </c>
      <c r="M1800">
        <f>IF(G1800="GK",VLOOKUP(F1800,'[1]2018GoalKeeper Stats'!$A$2:$S$109,6,FALSE),VLOOKUP(F1800,'[1]2018Player Stats'!$A$2:$AB$830,6,FALSE))</f>
        <v>641</v>
      </c>
      <c r="N1800">
        <f>IF(G1800="GK",VLOOKUP(F1800,'[1]2018GoalKeeper Stats'!$A$2:$S$109,7,FALSE),VLOOKUP(F1800,'[1]2018Player Stats'!$A$2:$AB$830,7,FALSE))</f>
        <v>1</v>
      </c>
      <c r="O1800">
        <f>IF(G1800="GK",VLOOKUP(F1800,'[1]2018GoalKeeper Stats'!$A$2:$S$109,8,FALSE),VLOOKUP(F1800,'[1]2018Player Stats'!$A$2:$AB$830,8,FALSE))</f>
        <v>1</v>
      </c>
      <c r="P1800">
        <f>IF(G1800="GK",VLOOKUP(F1800,'[1]2018GoalKeeper Stats'!$A$2:$S$109,9,FALSE),VLOOKUP(F1800,'[1]2018Player Stats'!$A$2:$AB$830,9,FALSE))</f>
        <v>20</v>
      </c>
      <c r="Q1800">
        <f>IF(G1800="GK",VLOOKUP(F1800,'[1]2018GoalKeeper Stats'!$A$2:$S$109,10,FALSE),VLOOKUP(F1800,'[1]2018Player Stats'!$A$2:$AB$830,10,FALSE))</f>
        <v>7</v>
      </c>
      <c r="R1800">
        <f>IF(G1800="GK",VLOOKUP(F1800,'[1]2018GoalKeeper Stats'!$A$2:$S$109,11,FALSE),VLOOKUP(F1800,'[1]2018Player Stats'!$A$2:$AB$830,11,FALSE))</f>
        <v>0</v>
      </c>
      <c r="S1800" t="str">
        <f>IF(G1800="GK",VLOOKUP(F1800,'[1]2018GoalKeeper Stats'!$A$2:$S$109,12,FALSE),VLOOKUP(F1800,'[1]2018Player Stats'!$A$2:$AB$830,12,FALSE))</f>
        <v>0/0</v>
      </c>
      <c r="T1800">
        <f>IF(G1800="GK",VLOOKUP(F1800,'[1]2018GoalKeeper Stats'!$A$2:$S$109,13,FALSE),VLOOKUP(F1800,'[1]2018Player Stats'!$A$2:$AB$830,13,FALSE))</f>
        <v>1</v>
      </c>
      <c r="U1800">
        <f>IF(G1800="GK",VLOOKUP(F1800,'[1]2018GoalKeeper Stats'!$A$2:$S$109,14,FALSE),VLOOKUP(F1800,'[1]2018Player Stats'!$A$2:$AB$830,14,FALSE))</f>
        <v>0</v>
      </c>
      <c r="V1800">
        <f>IF(G1800="GK",VLOOKUP(F1800,'[1]2018GoalKeeper Stats'!$A$2:$S$109,15,FALSE),VLOOKUP(F1800,'[1]2018Player Stats'!$A$2:$AB$830,15,FALSE))</f>
        <v>0.14000000000000001</v>
      </c>
      <c r="W1800">
        <f>IF(G1800="GK",VLOOKUP(F1800,'[1]2018GoalKeeper Stats'!$A$2:$S$109,16,FALSE),VLOOKUP(F1800,'[1]2018Player Stats'!$A$2:$AB$830,16,FALSE))</f>
        <v>5</v>
      </c>
      <c r="X1800">
        <f>IF(G1800="GK",VLOOKUP(F1800,'[1]2018GoalKeeper Stats'!$A$2:$S$109,17,FALSE),VLOOKUP(F1800,'[1]2018Player Stats'!$A$2:$AB$830,17,FALSE))</f>
        <v>0</v>
      </c>
      <c r="Y1800">
        <f>IF(G1800="GK",VLOOKUP(F1800,'[1]2018GoalKeeper Stats'!$A$2:$S$109,18,FALSE),VLOOKUP(F1800,'[1]2018Player Stats'!$A$2:$AB$830,18,FALSE))</f>
        <v>1</v>
      </c>
      <c r="Z1800">
        <f>IF(G1800="GK",VLOOKUP(F1800,'[1]2018GoalKeeper Stats'!$A$2:$S$109,19,FALSE),VLOOKUP(F1800,'[1]2018Player Stats'!$A$2:$AB$830,19,FALSE))</f>
        <v>0</v>
      </c>
      <c r="AA1800">
        <f>IF(G1800="GK",VLOOKUP(F1800,'[1]2018GoalKeeper Stats'!$A$2:$S$109,20,FALSE),VLOOKUP(F1800,'[1]2018Player Stats'!$A$2:$AB$830,20,FALSE))</f>
        <v>0.14000000000000001</v>
      </c>
      <c r="AB1800">
        <f>IF(G1800="GK",VLOOKUP(F1800,'[1]2018GoalKeeper Stats'!$A$2:$S$109,21,FALSE),VLOOKUP(F1800,'[1]2018Player Stats'!$A$2:$AB$830,21,FALSE))</f>
        <v>13</v>
      </c>
      <c r="AC1800">
        <f>IF(G1800="GK",VLOOKUP(F1800,'[1]2018GoalKeeper Stats'!$A$2:$S$109,2,FALSE),VLOOKUP(F1800,'[1]2018Player Stats'!$A$2:$AB$830,22,FALSE))</f>
        <v>9</v>
      </c>
      <c r="AD1800">
        <f>IF(G1800="GK",VLOOKUP(F1800,'[1]2018GoalKeeper Stats'!$A$2:$S$109,23,FALSE),VLOOKUP(F1800,'[1]2018Player Stats'!$A$2:$AB$830,23,FALSE))</f>
        <v>7</v>
      </c>
      <c r="AE1800">
        <f>IF(G1800="GK",VLOOKUP(F1800,'[1]2018GoalKeeper Stats'!$A$2:$S$109,24,FALSE),VLOOKUP(F1800,'[1]2018Player Stats'!$A$2:$AB$830,24,FALSE))</f>
        <v>1</v>
      </c>
      <c r="AF1800">
        <f>IF(G1800="GK",VLOOKUP(F1800,'[1]2018GoalKeeper Stats'!$A$2:$S$109,25,FALSE),VLOOKUP(F1800,'[1]2018Player Stats'!$A$2:$AB$830,25,FALSE))</f>
        <v>0</v>
      </c>
      <c r="AG1800">
        <f>IF(G1800="GK",VLOOKUP(F1800,'[1]2018GoalKeeper Stats'!$A$2:$S$109,26,FALSE),VLOOKUP(F1800,'[1]2018Player Stats'!$A$2:$AB$830,26,FALSE))</f>
        <v>35</v>
      </c>
      <c r="AH1800" s="51">
        <v>2018</v>
      </c>
      <c r="AI1800" s="51">
        <v>34</v>
      </c>
      <c r="AJ1800" s="51">
        <v>419</v>
      </c>
      <c r="AK1800" s="51">
        <v>516</v>
      </c>
      <c r="AL1800" s="51">
        <v>53</v>
      </c>
      <c r="AM1800" s="51">
        <v>64</v>
      </c>
      <c r="AN1800" s="51">
        <v>-11</v>
      </c>
      <c r="AO1800" s="52">
        <v>51.67</v>
      </c>
      <c r="AP1800" s="52">
        <v>58.26</v>
      </c>
      <c r="AQ1800" s="52">
        <v>-6.59</v>
      </c>
      <c r="AR1800" s="52">
        <v>-4.41</v>
      </c>
      <c r="AS1800" s="51">
        <v>47</v>
      </c>
      <c r="AT1800" s="52">
        <v>43.69</v>
      </c>
    </row>
    <row r="1801" spans="1:46">
      <c r="A1801">
        <v>2018</v>
      </c>
      <c r="B1801" t="s">
        <v>103</v>
      </c>
      <c r="C1801" t="s">
        <v>103</v>
      </c>
      <c r="D1801" t="s">
        <v>1104</v>
      </c>
      <c r="E1801" t="s">
        <v>1957</v>
      </c>
      <c r="F1801" t="str">
        <f t="shared" si="29"/>
        <v>Marco Urena</v>
      </c>
      <c r="G1801" t="s">
        <v>875</v>
      </c>
      <c r="H1801" s="143">
        <v>294413</v>
      </c>
      <c r="I1801" s="143">
        <v>279996</v>
      </c>
      <c r="J1801" t="str">
        <f>IF(G1801="GK",VLOOKUP(F1801,'[1]2018GoalKeeper Stats'!$A$2:$S$109,2,FALSE),VLOOKUP(F1801,'[1]2018Player Stats'!$A$2:$AB$830,2,FALSE))</f>
        <v>LFC</v>
      </c>
      <c r="K1801">
        <f>IF(G1801="GK",VLOOKUP(F1801,'[1]2018GoalKeeper Stats'!$A$2:$S$109,4,FALSE),VLOOKUP(F1801,'[1]2018Player Stats'!$A$2:$AB$830,4,FALSE))</f>
        <v>18</v>
      </c>
      <c r="L1801">
        <f>IF(G1801="GK",VLOOKUP(F1801,'[1]2018GoalKeeper Stats'!$A$2:$S$109,5,FALSE),VLOOKUP(F1801,'[1]2018Player Stats'!$A$2:$AB$830,5,FALSE))</f>
        <v>11</v>
      </c>
      <c r="M1801">
        <f>IF(G1801="GK",VLOOKUP(F1801,'[1]2018GoalKeeper Stats'!$A$2:$S$109,6,FALSE),VLOOKUP(F1801,'[1]2018Player Stats'!$A$2:$AB$830,6,FALSE))</f>
        <v>1015</v>
      </c>
      <c r="N1801">
        <f>IF(G1801="GK",VLOOKUP(F1801,'[1]2018GoalKeeper Stats'!$A$2:$S$109,7,FALSE),VLOOKUP(F1801,'[1]2018Player Stats'!$A$2:$AB$830,7,FALSE))</f>
        <v>1</v>
      </c>
      <c r="O1801">
        <f>IF(G1801="GK",VLOOKUP(F1801,'[1]2018GoalKeeper Stats'!$A$2:$S$109,8,FALSE),VLOOKUP(F1801,'[1]2018Player Stats'!$A$2:$AB$830,8,FALSE))</f>
        <v>5</v>
      </c>
      <c r="P1801">
        <f>IF(G1801="GK",VLOOKUP(F1801,'[1]2018GoalKeeper Stats'!$A$2:$S$109,9,FALSE),VLOOKUP(F1801,'[1]2018Player Stats'!$A$2:$AB$830,9,FALSE))</f>
        <v>28</v>
      </c>
      <c r="Q1801">
        <f>IF(G1801="GK",VLOOKUP(F1801,'[1]2018GoalKeeper Stats'!$A$2:$S$109,10,FALSE),VLOOKUP(F1801,'[1]2018Player Stats'!$A$2:$AB$830,10,FALSE))</f>
        <v>12</v>
      </c>
      <c r="R1801">
        <f>IF(G1801="GK",VLOOKUP(F1801,'[1]2018GoalKeeper Stats'!$A$2:$S$109,11,FALSE),VLOOKUP(F1801,'[1]2018Player Stats'!$A$2:$AB$830,11,FALSE))</f>
        <v>0</v>
      </c>
      <c r="S1801" t="str">
        <f>IF(G1801="GK",VLOOKUP(F1801,'[1]2018GoalKeeper Stats'!$A$2:$S$109,12,FALSE),VLOOKUP(F1801,'[1]2018Player Stats'!$A$2:$AB$830,12,FALSE))</f>
        <v>0/1</v>
      </c>
      <c r="T1801">
        <f>IF(G1801="GK",VLOOKUP(F1801,'[1]2018GoalKeeper Stats'!$A$2:$S$109,13,FALSE),VLOOKUP(F1801,'[1]2018Player Stats'!$A$2:$AB$830,13,FALSE))</f>
        <v>1</v>
      </c>
      <c r="U1801">
        <f>IF(G1801="GK",VLOOKUP(F1801,'[1]2018GoalKeeper Stats'!$A$2:$S$109,14,FALSE),VLOOKUP(F1801,'[1]2018Player Stats'!$A$2:$AB$830,14,FALSE))</f>
        <v>0</v>
      </c>
      <c r="V1801">
        <f>IF(G1801="GK",VLOOKUP(F1801,'[1]2018GoalKeeper Stats'!$A$2:$S$109,15,FALSE),VLOOKUP(F1801,'[1]2018Player Stats'!$A$2:$AB$830,15,FALSE))</f>
        <v>0.09</v>
      </c>
      <c r="W1801">
        <f>IF(G1801="GK",VLOOKUP(F1801,'[1]2018GoalKeeper Stats'!$A$2:$S$109,16,FALSE),VLOOKUP(F1801,'[1]2018Player Stats'!$A$2:$AB$830,16,FALSE))</f>
        <v>3.6</v>
      </c>
      <c r="X1801">
        <f>IF(G1801="GK",VLOOKUP(F1801,'[1]2018GoalKeeper Stats'!$A$2:$S$109,17,FALSE),VLOOKUP(F1801,'[1]2018Player Stats'!$A$2:$AB$830,17,FALSE))</f>
        <v>1</v>
      </c>
      <c r="Y1801">
        <f>IF(G1801="GK",VLOOKUP(F1801,'[1]2018GoalKeeper Stats'!$A$2:$S$109,18,FALSE),VLOOKUP(F1801,'[1]2018Player Stats'!$A$2:$AB$830,18,FALSE))</f>
        <v>0</v>
      </c>
      <c r="Z1801">
        <f>IF(G1801="GK",VLOOKUP(F1801,'[1]2018GoalKeeper Stats'!$A$2:$S$109,19,FALSE),VLOOKUP(F1801,'[1]2018Player Stats'!$A$2:$AB$830,19,FALSE))</f>
        <v>5</v>
      </c>
      <c r="AA1801">
        <f>IF(G1801="GK",VLOOKUP(F1801,'[1]2018GoalKeeper Stats'!$A$2:$S$109,20,FALSE),VLOOKUP(F1801,'[1]2018Player Stats'!$A$2:$AB$830,20,FALSE))</f>
        <v>0.44</v>
      </c>
      <c r="AB1801">
        <f>IF(G1801="GK",VLOOKUP(F1801,'[1]2018GoalKeeper Stats'!$A$2:$S$109,21,FALSE),VLOOKUP(F1801,'[1]2018Player Stats'!$A$2:$AB$830,21,FALSE))</f>
        <v>11</v>
      </c>
      <c r="AC1801">
        <f>IF(G1801="GK",VLOOKUP(F1801,'[1]2018GoalKeeper Stats'!$A$2:$S$109,2,FALSE),VLOOKUP(F1801,'[1]2018Player Stats'!$A$2:$AB$830,22,FALSE))</f>
        <v>9</v>
      </c>
      <c r="AD1801">
        <f>IF(G1801="GK",VLOOKUP(F1801,'[1]2018GoalKeeper Stats'!$A$2:$S$109,23,FALSE),VLOOKUP(F1801,'[1]2018Player Stats'!$A$2:$AB$830,23,FALSE))</f>
        <v>6</v>
      </c>
      <c r="AE1801">
        <f>IF(G1801="GK",VLOOKUP(F1801,'[1]2018GoalKeeper Stats'!$A$2:$S$109,24,FALSE),VLOOKUP(F1801,'[1]2018Player Stats'!$A$2:$AB$830,24,FALSE))</f>
        <v>0</v>
      </c>
      <c r="AF1801">
        <f>IF(G1801="GK",VLOOKUP(F1801,'[1]2018GoalKeeper Stats'!$A$2:$S$109,25,FALSE),VLOOKUP(F1801,'[1]2018Player Stats'!$A$2:$AB$830,25,FALSE))</f>
        <v>0</v>
      </c>
      <c r="AG1801">
        <f>IF(G1801="GK",VLOOKUP(F1801,'[1]2018GoalKeeper Stats'!$A$2:$S$109,26,FALSE),VLOOKUP(F1801,'[1]2018Player Stats'!$A$2:$AB$830,26,FALSE))</f>
        <v>42.86</v>
      </c>
      <c r="AH1801" s="51">
        <v>2018</v>
      </c>
      <c r="AI1801" s="51">
        <v>34</v>
      </c>
      <c r="AJ1801" s="51">
        <v>527</v>
      </c>
      <c r="AK1801" s="51">
        <v>429</v>
      </c>
      <c r="AL1801" s="51">
        <v>65</v>
      </c>
      <c r="AM1801" s="51">
        <v>52</v>
      </c>
      <c r="AN1801" s="51">
        <v>13</v>
      </c>
      <c r="AO1801" s="52">
        <v>59.7</v>
      </c>
      <c r="AP1801" s="52">
        <v>47.89</v>
      </c>
      <c r="AQ1801" s="52">
        <v>11.81</v>
      </c>
      <c r="AR1801" s="52">
        <v>1.19</v>
      </c>
      <c r="AS1801" s="51">
        <v>57</v>
      </c>
      <c r="AT1801" s="52">
        <v>55.59</v>
      </c>
    </row>
    <row r="1802" spans="1:46">
      <c r="A1802">
        <v>2018</v>
      </c>
      <c r="B1802" t="s">
        <v>194</v>
      </c>
      <c r="C1802" t="s">
        <v>194</v>
      </c>
      <c r="D1802" t="s">
        <v>1479</v>
      </c>
      <c r="E1802" t="s">
        <v>1480</v>
      </c>
      <c r="F1802" t="str">
        <f t="shared" si="29"/>
        <v>Justen Glad</v>
      </c>
      <c r="G1802" t="s">
        <v>893</v>
      </c>
      <c r="H1802" s="143">
        <v>291700</v>
      </c>
      <c r="I1802" s="143">
        <v>270000</v>
      </c>
      <c r="J1802" t="str">
        <f>IF(G1802="GK",VLOOKUP(F1802,'[1]2018GoalKeeper Stats'!$A$2:$S$109,2,FALSE),VLOOKUP(F1802,'[1]2018Player Stats'!$A$2:$AB$830,2,FALSE))</f>
        <v>RSL</v>
      </c>
      <c r="K1802">
        <f>IF(G1802="GK",VLOOKUP(F1802,'[1]2018GoalKeeper Stats'!$A$2:$S$109,4,FALSE),VLOOKUP(F1802,'[1]2018Player Stats'!$A$2:$AB$830,4,FALSE))</f>
        <v>33</v>
      </c>
      <c r="L1802">
        <f>IF(G1802="GK",VLOOKUP(F1802,'[1]2018GoalKeeper Stats'!$A$2:$S$109,5,FALSE),VLOOKUP(F1802,'[1]2018Player Stats'!$A$2:$AB$830,5,FALSE))</f>
        <v>33</v>
      </c>
      <c r="M1802">
        <f>IF(G1802="GK",VLOOKUP(F1802,'[1]2018GoalKeeper Stats'!$A$2:$S$109,6,FALSE),VLOOKUP(F1802,'[1]2018Player Stats'!$A$2:$AB$830,6,FALSE))</f>
        <v>2910</v>
      </c>
      <c r="N1802">
        <f>IF(G1802="GK",VLOOKUP(F1802,'[1]2018GoalKeeper Stats'!$A$2:$S$109,7,FALSE),VLOOKUP(F1802,'[1]2018Player Stats'!$A$2:$AB$830,7,FALSE))</f>
        <v>0</v>
      </c>
      <c r="O1802">
        <f>IF(G1802="GK",VLOOKUP(F1802,'[1]2018GoalKeeper Stats'!$A$2:$S$109,8,FALSE),VLOOKUP(F1802,'[1]2018Player Stats'!$A$2:$AB$830,8,FALSE))</f>
        <v>0</v>
      </c>
      <c r="P1802">
        <f>IF(G1802="GK",VLOOKUP(F1802,'[1]2018GoalKeeper Stats'!$A$2:$S$109,9,FALSE),VLOOKUP(F1802,'[1]2018Player Stats'!$A$2:$AB$830,9,FALSE))</f>
        <v>11</v>
      </c>
      <c r="Q1802">
        <f>IF(G1802="GK",VLOOKUP(F1802,'[1]2018GoalKeeper Stats'!$A$2:$S$109,10,FALSE),VLOOKUP(F1802,'[1]2018Player Stats'!$A$2:$AB$830,10,FALSE))</f>
        <v>5</v>
      </c>
      <c r="R1802">
        <f>IF(G1802="GK",VLOOKUP(F1802,'[1]2018GoalKeeper Stats'!$A$2:$S$109,11,FALSE),VLOOKUP(F1802,'[1]2018Player Stats'!$A$2:$AB$830,11,FALSE))</f>
        <v>0</v>
      </c>
      <c r="S1802" t="str">
        <f>IF(G1802="GK",VLOOKUP(F1802,'[1]2018GoalKeeper Stats'!$A$2:$S$109,12,FALSE),VLOOKUP(F1802,'[1]2018Player Stats'!$A$2:$AB$830,12,FALSE))</f>
        <v>0/0</v>
      </c>
      <c r="T1802">
        <f>IF(G1802="GK",VLOOKUP(F1802,'[1]2018GoalKeeper Stats'!$A$2:$S$109,13,FALSE),VLOOKUP(F1802,'[1]2018Player Stats'!$A$2:$AB$830,13,FALSE))</f>
        <v>0</v>
      </c>
      <c r="U1802">
        <f>IF(G1802="GK",VLOOKUP(F1802,'[1]2018GoalKeeper Stats'!$A$2:$S$109,14,FALSE),VLOOKUP(F1802,'[1]2018Player Stats'!$A$2:$AB$830,14,FALSE))</f>
        <v>0</v>
      </c>
      <c r="V1802">
        <f>IF(G1802="GK",VLOOKUP(F1802,'[1]2018GoalKeeper Stats'!$A$2:$S$109,15,FALSE),VLOOKUP(F1802,'[1]2018Player Stats'!$A$2:$AB$830,15,FALSE))</f>
        <v>0</v>
      </c>
      <c r="W1802">
        <f>IF(G1802="GK",VLOOKUP(F1802,'[1]2018GoalKeeper Stats'!$A$2:$S$109,16,FALSE),VLOOKUP(F1802,'[1]2018Player Stats'!$A$2:$AB$830,16,FALSE))</f>
        <v>0</v>
      </c>
      <c r="X1802">
        <f>IF(G1802="GK",VLOOKUP(F1802,'[1]2018GoalKeeper Stats'!$A$2:$S$109,17,FALSE),VLOOKUP(F1802,'[1]2018Player Stats'!$A$2:$AB$830,17,FALSE))</f>
        <v>0</v>
      </c>
      <c r="Y1802">
        <f>IF(G1802="GK",VLOOKUP(F1802,'[1]2018GoalKeeper Stats'!$A$2:$S$109,18,FALSE),VLOOKUP(F1802,'[1]2018Player Stats'!$A$2:$AB$830,18,FALSE))</f>
        <v>0</v>
      </c>
      <c r="Z1802">
        <f>IF(G1802="GK",VLOOKUP(F1802,'[1]2018GoalKeeper Stats'!$A$2:$S$109,19,FALSE),VLOOKUP(F1802,'[1]2018Player Stats'!$A$2:$AB$830,19,FALSE))</f>
        <v>0</v>
      </c>
      <c r="AA1802">
        <f>IF(G1802="GK",VLOOKUP(F1802,'[1]2018GoalKeeper Stats'!$A$2:$S$109,20,FALSE),VLOOKUP(F1802,'[1]2018Player Stats'!$A$2:$AB$830,20,FALSE))</f>
        <v>0</v>
      </c>
      <c r="AB1802">
        <f>IF(G1802="GK",VLOOKUP(F1802,'[1]2018GoalKeeper Stats'!$A$2:$S$109,21,FALSE),VLOOKUP(F1802,'[1]2018Player Stats'!$A$2:$AB$830,21,FALSE))</f>
        <v>35</v>
      </c>
      <c r="AC1802">
        <f>IF(G1802="GK",VLOOKUP(F1802,'[1]2018GoalKeeper Stats'!$A$2:$S$109,2,FALSE),VLOOKUP(F1802,'[1]2018Player Stats'!$A$2:$AB$830,22,FALSE))</f>
        <v>17</v>
      </c>
      <c r="AD1802">
        <f>IF(G1802="GK",VLOOKUP(F1802,'[1]2018GoalKeeper Stats'!$A$2:$S$109,23,FALSE),VLOOKUP(F1802,'[1]2018Player Stats'!$A$2:$AB$830,23,FALSE))</f>
        <v>0</v>
      </c>
      <c r="AE1802">
        <f>IF(G1802="GK",VLOOKUP(F1802,'[1]2018GoalKeeper Stats'!$A$2:$S$109,24,FALSE),VLOOKUP(F1802,'[1]2018Player Stats'!$A$2:$AB$830,24,FALSE))</f>
        <v>6</v>
      </c>
      <c r="AF1802">
        <f>IF(G1802="GK",VLOOKUP(F1802,'[1]2018GoalKeeper Stats'!$A$2:$S$109,25,FALSE),VLOOKUP(F1802,'[1]2018Player Stats'!$A$2:$AB$830,25,FALSE))</f>
        <v>0</v>
      </c>
      <c r="AG1802">
        <f>IF(G1802="GK",VLOOKUP(F1802,'[1]2018GoalKeeper Stats'!$A$2:$S$109,26,FALSE),VLOOKUP(F1802,'[1]2018Player Stats'!$A$2:$AB$830,26,FALSE))</f>
        <v>45.45</v>
      </c>
      <c r="AH1802" s="51">
        <v>2018</v>
      </c>
      <c r="AI1802" s="51">
        <v>34</v>
      </c>
      <c r="AJ1802" s="51">
        <v>465</v>
      </c>
      <c r="AK1802" s="51">
        <v>446</v>
      </c>
      <c r="AL1802" s="51">
        <v>55</v>
      </c>
      <c r="AM1802" s="51">
        <v>57</v>
      </c>
      <c r="AN1802" s="51">
        <v>-2</v>
      </c>
      <c r="AO1802" s="52">
        <v>47.22</v>
      </c>
      <c r="AP1802" s="52">
        <v>55.12</v>
      </c>
      <c r="AQ1802" s="52">
        <v>-7.9</v>
      </c>
      <c r="AR1802" s="52">
        <v>5.9</v>
      </c>
      <c r="AS1802" s="51">
        <v>49</v>
      </c>
      <c r="AT1802" s="52">
        <v>40.909999999999997</v>
      </c>
    </row>
    <row r="1803" spans="1:46">
      <c r="A1803">
        <v>2018</v>
      </c>
      <c r="B1803" t="s">
        <v>896</v>
      </c>
      <c r="C1803" t="s">
        <v>896</v>
      </c>
      <c r="D1803" t="s">
        <v>1369</v>
      </c>
      <c r="E1803" t="s">
        <v>1370</v>
      </c>
      <c r="F1803" t="str">
        <f t="shared" si="29"/>
        <v>Quincy Amarikwa</v>
      </c>
      <c r="G1803" t="s">
        <v>875</v>
      </c>
      <c r="H1803" s="143">
        <v>289167</v>
      </c>
      <c r="I1803" s="143">
        <v>275500</v>
      </c>
      <c r="J1803" t="str">
        <f>IF(G1803="GK",VLOOKUP(F1803,'[1]2018GoalKeeper Stats'!$A$2:$S$109,2,FALSE),VLOOKUP(F1803,'[1]2018Player Stats'!$A$2:$AB$830,2,FALSE))</f>
        <v>MTL</v>
      </c>
      <c r="K1803">
        <f>IF(G1803="GK",VLOOKUP(F1803,'[1]2018GoalKeeper Stats'!$A$2:$S$109,4,FALSE),VLOOKUP(F1803,'[1]2018Player Stats'!$A$2:$AB$830,4,FALSE))</f>
        <v>24</v>
      </c>
      <c r="L1803">
        <f>IF(G1803="GK",VLOOKUP(F1803,'[1]2018GoalKeeper Stats'!$A$2:$S$109,5,FALSE),VLOOKUP(F1803,'[1]2018Player Stats'!$A$2:$AB$830,5,FALSE))</f>
        <v>8</v>
      </c>
      <c r="M1803">
        <f>IF(G1803="GK",VLOOKUP(F1803,'[1]2018GoalKeeper Stats'!$A$2:$S$109,6,FALSE),VLOOKUP(F1803,'[1]2018Player Stats'!$A$2:$AB$830,6,FALSE))</f>
        <v>913</v>
      </c>
      <c r="N1803">
        <f>IF(G1803="GK",VLOOKUP(F1803,'[1]2018GoalKeeper Stats'!$A$2:$S$109,7,FALSE),VLOOKUP(F1803,'[1]2018Player Stats'!$A$2:$AB$830,7,FALSE))</f>
        <v>1</v>
      </c>
      <c r="O1803">
        <f>IF(G1803="GK",VLOOKUP(F1803,'[1]2018GoalKeeper Stats'!$A$2:$S$109,8,FALSE),VLOOKUP(F1803,'[1]2018Player Stats'!$A$2:$AB$830,8,FALSE))</f>
        <v>2</v>
      </c>
      <c r="P1803">
        <f>IF(G1803="GK",VLOOKUP(F1803,'[1]2018GoalKeeper Stats'!$A$2:$S$109,9,FALSE),VLOOKUP(F1803,'[1]2018Player Stats'!$A$2:$AB$830,9,FALSE))</f>
        <v>26</v>
      </c>
      <c r="Q1803">
        <f>IF(G1803="GK",VLOOKUP(F1803,'[1]2018GoalKeeper Stats'!$A$2:$S$109,10,FALSE),VLOOKUP(F1803,'[1]2018Player Stats'!$A$2:$AB$830,10,FALSE))</f>
        <v>11</v>
      </c>
      <c r="R1803">
        <f>IF(G1803="GK",VLOOKUP(F1803,'[1]2018GoalKeeper Stats'!$A$2:$S$109,11,FALSE),VLOOKUP(F1803,'[1]2018Player Stats'!$A$2:$AB$830,11,FALSE))</f>
        <v>0</v>
      </c>
      <c r="S1803" t="str">
        <f>IF(G1803="GK",VLOOKUP(F1803,'[1]2018GoalKeeper Stats'!$A$2:$S$109,12,FALSE),VLOOKUP(F1803,'[1]2018Player Stats'!$A$2:$AB$830,12,FALSE))</f>
        <v>0/0</v>
      </c>
      <c r="T1803">
        <f>IF(G1803="GK",VLOOKUP(F1803,'[1]2018GoalKeeper Stats'!$A$2:$S$109,13,FALSE),VLOOKUP(F1803,'[1]2018Player Stats'!$A$2:$AB$830,13,FALSE))</f>
        <v>0</v>
      </c>
      <c r="U1803">
        <f>IF(G1803="GK",VLOOKUP(F1803,'[1]2018GoalKeeper Stats'!$A$2:$S$109,14,FALSE),VLOOKUP(F1803,'[1]2018Player Stats'!$A$2:$AB$830,14,FALSE))</f>
        <v>1</v>
      </c>
      <c r="V1803">
        <f>IF(G1803="GK",VLOOKUP(F1803,'[1]2018GoalKeeper Stats'!$A$2:$S$109,15,FALSE),VLOOKUP(F1803,'[1]2018Player Stats'!$A$2:$AB$830,15,FALSE))</f>
        <v>0.1</v>
      </c>
      <c r="W1803">
        <f>IF(G1803="GK",VLOOKUP(F1803,'[1]2018GoalKeeper Stats'!$A$2:$S$109,16,FALSE),VLOOKUP(F1803,'[1]2018Player Stats'!$A$2:$AB$830,16,FALSE))</f>
        <v>3.8</v>
      </c>
      <c r="X1803">
        <f>IF(G1803="GK",VLOOKUP(F1803,'[1]2018GoalKeeper Stats'!$A$2:$S$109,17,FALSE),VLOOKUP(F1803,'[1]2018Player Stats'!$A$2:$AB$830,17,FALSE))</f>
        <v>0</v>
      </c>
      <c r="Y1803">
        <f>IF(G1803="GK",VLOOKUP(F1803,'[1]2018GoalKeeper Stats'!$A$2:$S$109,18,FALSE),VLOOKUP(F1803,'[1]2018Player Stats'!$A$2:$AB$830,18,FALSE))</f>
        <v>1</v>
      </c>
      <c r="Z1803">
        <f>IF(G1803="GK",VLOOKUP(F1803,'[1]2018GoalKeeper Stats'!$A$2:$S$109,19,FALSE),VLOOKUP(F1803,'[1]2018Player Stats'!$A$2:$AB$830,19,FALSE))</f>
        <v>1</v>
      </c>
      <c r="AA1803">
        <f>IF(G1803="GK",VLOOKUP(F1803,'[1]2018GoalKeeper Stats'!$A$2:$S$109,20,FALSE),VLOOKUP(F1803,'[1]2018Player Stats'!$A$2:$AB$830,20,FALSE))</f>
        <v>0.2</v>
      </c>
      <c r="AB1803">
        <f>IF(G1803="GK",VLOOKUP(F1803,'[1]2018GoalKeeper Stats'!$A$2:$S$109,21,FALSE),VLOOKUP(F1803,'[1]2018Player Stats'!$A$2:$AB$830,21,FALSE))</f>
        <v>25</v>
      </c>
      <c r="AC1803">
        <f>IF(G1803="GK",VLOOKUP(F1803,'[1]2018GoalKeeper Stats'!$A$2:$S$109,2,FALSE),VLOOKUP(F1803,'[1]2018Player Stats'!$A$2:$AB$830,22,FALSE))</f>
        <v>25</v>
      </c>
      <c r="AD1803">
        <f>IF(G1803="GK",VLOOKUP(F1803,'[1]2018GoalKeeper Stats'!$A$2:$S$109,23,FALSE),VLOOKUP(F1803,'[1]2018Player Stats'!$A$2:$AB$830,23,FALSE))</f>
        <v>17</v>
      </c>
      <c r="AE1803">
        <f>IF(G1803="GK",VLOOKUP(F1803,'[1]2018GoalKeeper Stats'!$A$2:$S$109,24,FALSE),VLOOKUP(F1803,'[1]2018Player Stats'!$A$2:$AB$830,24,FALSE))</f>
        <v>1</v>
      </c>
      <c r="AF1803">
        <f>IF(G1803="GK",VLOOKUP(F1803,'[1]2018GoalKeeper Stats'!$A$2:$S$109,25,FALSE),VLOOKUP(F1803,'[1]2018Player Stats'!$A$2:$AB$830,25,FALSE))</f>
        <v>0</v>
      </c>
      <c r="AG1803">
        <f>IF(G1803="GK",VLOOKUP(F1803,'[1]2018GoalKeeper Stats'!$A$2:$S$109,26,FALSE),VLOOKUP(F1803,'[1]2018Player Stats'!$A$2:$AB$830,26,FALSE))</f>
        <v>42.31</v>
      </c>
      <c r="AH1803" s="51">
        <v>2018</v>
      </c>
      <c r="AI1803" s="51">
        <v>34</v>
      </c>
      <c r="AJ1803" s="51">
        <v>439</v>
      </c>
      <c r="AK1803" s="51">
        <v>515</v>
      </c>
      <c r="AL1803" s="51">
        <v>47</v>
      </c>
      <c r="AM1803" s="51">
        <v>71</v>
      </c>
      <c r="AN1803" s="51">
        <v>-24</v>
      </c>
      <c r="AO1803" s="52">
        <v>47.01</v>
      </c>
      <c r="AP1803" s="52">
        <v>60.35</v>
      </c>
      <c r="AQ1803" s="52">
        <v>-13.34</v>
      </c>
      <c r="AR1803" s="52">
        <v>-10.66</v>
      </c>
      <c r="AS1803" s="51">
        <v>21</v>
      </c>
      <c r="AT1803" s="52">
        <v>38.520000000000003</v>
      </c>
    </row>
    <row r="1804" spans="1:46">
      <c r="A1804">
        <v>2018</v>
      </c>
      <c r="B1804" t="s">
        <v>194</v>
      </c>
      <c r="C1804" t="s">
        <v>194</v>
      </c>
      <c r="D1804" t="s">
        <v>1730</v>
      </c>
      <c r="E1804" t="s">
        <v>2232</v>
      </c>
      <c r="F1804" t="str">
        <f t="shared" si="29"/>
        <v>Sunday Obayan</v>
      </c>
      <c r="G1804" t="s">
        <v>860</v>
      </c>
      <c r="H1804" s="143">
        <v>288000</v>
      </c>
      <c r="I1804" s="143">
        <v>275000</v>
      </c>
      <c r="J1804" t="str">
        <f>IF(G1804="GK",VLOOKUP(F1804,'[1]2018GoalKeeper Stats'!$A$2:$S$109,2,FALSE),VLOOKUP(F1804,'[1]2018Player Stats'!$A$2:$AB$830,2,FALSE))</f>
        <v>RSL</v>
      </c>
      <c r="K1804">
        <f>IF(G1804="GK",VLOOKUP(F1804,'[1]2018GoalKeeper Stats'!$A$2:$S$109,4,FALSE),VLOOKUP(F1804,'[1]2018Player Stats'!$A$2:$AB$830,4,FALSE))</f>
        <v>23</v>
      </c>
      <c r="L1804">
        <f>IF(G1804="GK",VLOOKUP(F1804,'[1]2018GoalKeeper Stats'!$A$2:$S$109,5,FALSE),VLOOKUP(F1804,'[1]2018Player Stats'!$A$2:$AB$830,5,FALSE))</f>
        <v>16</v>
      </c>
      <c r="M1804">
        <f>IF(G1804="GK",VLOOKUP(F1804,'[1]2018GoalKeeper Stats'!$A$2:$S$109,6,FALSE),VLOOKUP(F1804,'[1]2018Player Stats'!$A$2:$AB$830,6,FALSE))</f>
        <v>1414</v>
      </c>
      <c r="N1804">
        <f>IF(G1804="GK",VLOOKUP(F1804,'[1]2018GoalKeeper Stats'!$A$2:$S$109,7,FALSE),VLOOKUP(F1804,'[1]2018Player Stats'!$A$2:$AB$830,7,FALSE))</f>
        <v>0</v>
      </c>
      <c r="O1804">
        <f>IF(G1804="GK",VLOOKUP(F1804,'[1]2018GoalKeeper Stats'!$A$2:$S$109,8,FALSE),VLOOKUP(F1804,'[1]2018Player Stats'!$A$2:$AB$830,8,FALSE))</f>
        <v>1</v>
      </c>
      <c r="P1804">
        <f>IF(G1804="GK",VLOOKUP(F1804,'[1]2018GoalKeeper Stats'!$A$2:$S$109,9,FALSE),VLOOKUP(F1804,'[1]2018Player Stats'!$A$2:$AB$830,9,FALSE))</f>
        <v>8</v>
      </c>
      <c r="Q1804">
        <f>IF(G1804="GK",VLOOKUP(F1804,'[1]2018GoalKeeper Stats'!$A$2:$S$109,10,FALSE),VLOOKUP(F1804,'[1]2018Player Stats'!$A$2:$AB$830,10,FALSE))</f>
        <v>1</v>
      </c>
      <c r="R1804">
        <f>IF(G1804="GK",VLOOKUP(F1804,'[1]2018GoalKeeper Stats'!$A$2:$S$109,11,FALSE),VLOOKUP(F1804,'[1]2018Player Stats'!$A$2:$AB$830,11,FALSE))</f>
        <v>0</v>
      </c>
      <c r="S1804" t="str">
        <f>IF(G1804="GK",VLOOKUP(F1804,'[1]2018GoalKeeper Stats'!$A$2:$S$109,12,FALSE),VLOOKUP(F1804,'[1]2018Player Stats'!$A$2:$AB$830,12,FALSE))</f>
        <v>0/0</v>
      </c>
      <c r="T1804">
        <f>IF(G1804="GK",VLOOKUP(F1804,'[1]2018GoalKeeper Stats'!$A$2:$S$109,13,FALSE),VLOOKUP(F1804,'[1]2018Player Stats'!$A$2:$AB$830,13,FALSE))</f>
        <v>0</v>
      </c>
      <c r="U1804">
        <f>IF(G1804="GK",VLOOKUP(F1804,'[1]2018GoalKeeper Stats'!$A$2:$S$109,14,FALSE),VLOOKUP(F1804,'[1]2018Player Stats'!$A$2:$AB$830,14,FALSE))</f>
        <v>0</v>
      </c>
      <c r="V1804">
        <f>IF(G1804="GK",VLOOKUP(F1804,'[1]2018GoalKeeper Stats'!$A$2:$S$109,15,FALSE),VLOOKUP(F1804,'[1]2018Player Stats'!$A$2:$AB$830,15,FALSE))</f>
        <v>0</v>
      </c>
      <c r="W1804">
        <f>IF(G1804="GK",VLOOKUP(F1804,'[1]2018GoalKeeper Stats'!$A$2:$S$109,16,FALSE),VLOOKUP(F1804,'[1]2018Player Stats'!$A$2:$AB$830,16,FALSE))</f>
        <v>0</v>
      </c>
      <c r="X1804">
        <f>IF(G1804="GK",VLOOKUP(F1804,'[1]2018GoalKeeper Stats'!$A$2:$S$109,17,FALSE),VLOOKUP(F1804,'[1]2018Player Stats'!$A$2:$AB$830,17,FALSE))</f>
        <v>0</v>
      </c>
      <c r="Y1804">
        <f>IF(G1804="GK",VLOOKUP(F1804,'[1]2018GoalKeeper Stats'!$A$2:$S$109,18,FALSE),VLOOKUP(F1804,'[1]2018Player Stats'!$A$2:$AB$830,18,FALSE))</f>
        <v>1</v>
      </c>
      <c r="Z1804">
        <f>IF(G1804="GK",VLOOKUP(F1804,'[1]2018GoalKeeper Stats'!$A$2:$S$109,19,FALSE),VLOOKUP(F1804,'[1]2018Player Stats'!$A$2:$AB$830,19,FALSE))</f>
        <v>0</v>
      </c>
      <c r="AA1804">
        <f>IF(G1804="GK",VLOOKUP(F1804,'[1]2018GoalKeeper Stats'!$A$2:$S$109,20,FALSE),VLOOKUP(F1804,'[1]2018Player Stats'!$A$2:$AB$830,20,FALSE))</f>
        <v>0.06</v>
      </c>
      <c r="AB1804">
        <f>IF(G1804="GK",VLOOKUP(F1804,'[1]2018GoalKeeper Stats'!$A$2:$S$109,21,FALSE),VLOOKUP(F1804,'[1]2018Player Stats'!$A$2:$AB$830,21,FALSE))</f>
        <v>35</v>
      </c>
      <c r="AC1804">
        <f>IF(G1804="GK",VLOOKUP(F1804,'[1]2018GoalKeeper Stats'!$A$2:$S$109,2,FALSE),VLOOKUP(F1804,'[1]2018Player Stats'!$A$2:$AB$830,22,FALSE))</f>
        <v>17</v>
      </c>
      <c r="AD1804">
        <f>IF(G1804="GK",VLOOKUP(F1804,'[1]2018GoalKeeper Stats'!$A$2:$S$109,23,FALSE),VLOOKUP(F1804,'[1]2018Player Stats'!$A$2:$AB$830,23,FALSE))</f>
        <v>0</v>
      </c>
      <c r="AE1804">
        <f>IF(G1804="GK",VLOOKUP(F1804,'[1]2018GoalKeeper Stats'!$A$2:$S$109,24,FALSE),VLOOKUP(F1804,'[1]2018Player Stats'!$A$2:$AB$830,24,FALSE))</f>
        <v>6</v>
      </c>
      <c r="AF1804">
        <f>IF(G1804="GK",VLOOKUP(F1804,'[1]2018GoalKeeper Stats'!$A$2:$S$109,25,FALSE),VLOOKUP(F1804,'[1]2018Player Stats'!$A$2:$AB$830,25,FALSE))</f>
        <v>0</v>
      </c>
      <c r="AG1804">
        <f>IF(G1804="GK",VLOOKUP(F1804,'[1]2018GoalKeeper Stats'!$A$2:$S$109,26,FALSE),VLOOKUP(F1804,'[1]2018Player Stats'!$A$2:$AB$830,26,FALSE))</f>
        <v>12.5</v>
      </c>
      <c r="AH1804" s="51">
        <v>2018</v>
      </c>
      <c r="AI1804" s="51">
        <v>34</v>
      </c>
      <c r="AJ1804" s="51">
        <v>465</v>
      </c>
      <c r="AK1804" s="51">
        <v>446</v>
      </c>
      <c r="AL1804" s="51">
        <v>55</v>
      </c>
      <c r="AM1804" s="51">
        <v>57</v>
      </c>
      <c r="AN1804" s="51">
        <v>-2</v>
      </c>
      <c r="AO1804" s="52">
        <v>47.22</v>
      </c>
      <c r="AP1804" s="52">
        <v>55.12</v>
      </c>
      <c r="AQ1804" s="52">
        <v>-7.9</v>
      </c>
      <c r="AR1804" s="52">
        <v>5.9</v>
      </c>
      <c r="AS1804" s="51">
        <v>49</v>
      </c>
      <c r="AT1804" s="52">
        <v>40.909999999999997</v>
      </c>
    </row>
    <row r="1805" spans="1:46">
      <c r="A1805">
        <v>2018</v>
      </c>
      <c r="B1805" t="s">
        <v>203</v>
      </c>
      <c r="C1805" t="s">
        <v>203</v>
      </c>
      <c r="D1805" t="s">
        <v>2233</v>
      </c>
      <c r="E1805" t="s">
        <v>2234</v>
      </c>
      <c r="F1805" t="str">
        <f t="shared" si="29"/>
        <v>Jordon Mutch</v>
      </c>
      <c r="G1805" t="s">
        <v>860</v>
      </c>
      <c r="H1805" s="143">
        <v>284167</v>
      </c>
      <c r="I1805" s="143">
        <v>156000</v>
      </c>
      <c r="J1805" t="str">
        <f>IF(G1805="GK",VLOOKUP(F1805,'[1]2018GoalKeeper Stats'!$A$2:$S$109,2,FALSE),VLOOKUP(F1805,'[1]2018Player Stats'!$A$2:$AB$830,2,FALSE))</f>
        <v>VAN</v>
      </c>
      <c r="K1805">
        <f>IF(G1805="GK",VLOOKUP(F1805,'[1]2018GoalKeeper Stats'!$A$2:$S$109,4,FALSE),VLOOKUP(F1805,'[1]2018Player Stats'!$A$2:$AB$830,4,FALSE))</f>
        <v>18</v>
      </c>
      <c r="L1805">
        <f>IF(G1805="GK",VLOOKUP(F1805,'[1]2018GoalKeeper Stats'!$A$2:$S$109,5,FALSE),VLOOKUP(F1805,'[1]2018Player Stats'!$A$2:$AB$830,5,FALSE))</f>
        <v>8</v>
      </c>
      <c r="M1805">
        <f>IF(G1805="GK",VLOOKUP(F1805,'[1]2018GoalKeeper Stats'!$A$2:$S$109,6,FALSE),VLOOKUP(F1805,'[1]2018Player Stats'!$A$2:$AB$830,6,FALSE))</f>
        <v>830</v>
      </c>
      <c r="N1805">
        <f>IF(G1805="GK",VLOOKUP(F1805,'[1]2018GoalKeeper Stats'!$A$2:$S$109,7,FALSE),VLOOKUP(F1805,'[1]2018Player Stats'!$A$2:$AB$830,7,FALSE))</f>
        <v>2</v>
      </c>
      <c r="O1805">
        <f>IF(G1805="GK",VLOOKUP(F1805,'[1]2018GoalKeeper Stats'!$A$2:$S$109,8,FALSE),VLOOKUP(F1805,'[1]2018Player Stats'!$A$2:$AB$830,8,FALSE))</f>
        <v>2</v>
      </c>
      <c r="P1805">
        <f>IF(G1805="GK",VLOOKUP(F1805,'[1]2018GoalKeeper Stats'!$A$2:$S$109,9,FALSE),VLOOKUP(F1805,'[1]2018Player Stats'!$A$2:$AB$830,9,FALSE))</f>
        <v>12</v>
      </c>
      <c r="Q1805">
        <f>IF(G1805="GK",VLOOKUP(F1805,'[1]2018GoalKeeper Stats'!$A$2:$S$109,10,FALSE),VLOOKUP(F1805,'[1]2018Player Stats'!$A$2:$AB$830,10,FALSE))</f>
        <v>5</v>
      </c>
      <c r="R1805">
        <f>IF(G1805="GK",VLOOKUP(F1805,'[1]2018GoalKeeper Stats'!$A$2:$S$109,11,FALSE),VLOOKUP(F1805,'[1]2018Player Stats'!$A$2:$AB$830,11,FALSE))</f>
        <v>0</v>
      </c>
      <c r="S1805" t="str">
        <f>IF(G1805="GK",VLOOKUP(F1805,'[1]2018GoalKeeper Stats'!$A$2:$S$109,12,FALSE),VLOOKUP(F1805,'[1]2018Player Stats'!$A$2:$AB$830,12,FALSE))</f>
        <v>0/0</v>
      </c>
      <c r="T1805">
        <f>IF(G1805="GK",VLOOKUP(F1805,'[1]2018GoalKeeper Stats'!$A$2:$S$109,13,FALSE),VLOOKUP(F1805,'[1]2018Player Stats'!$A$2:$AB$830,13,FALSE))</f>
        <v>1</v>
      </c>
      <c r="U1805">
        <f>IF(G1805="GK",VLOOKUP(F1805,'[1]2018GoalKeeper Stats'!$A$2:$S$109,14,FALSE),VLOOKUP(F1805,'[1]2018Player Stats'!$A$2:$AB$830,14,FALSE))</f>
        <v>1</v>
      </c>
      <c r="V1805">
        <f>IF(G1805="GK",VLOOKUP(F1805,'[1]2018GoalKeeper Stats'!$A$2:$S$109,15,FALSE),VLOOKUP(F1805,'[1]2018Player Stats'!$A$2:$AB$830,15,FALSE))</f>
        <v>0.22</v>
      </c>
      <c r="W1805">
        <f>IF(G1805="GK",VLOOKUP(F1805,'[1]2018GoalKeeper Stats'!$A$2:$S$109,16,FALSE),VLOOKUP(F1805,'[1]2018Player Stats'!$A$2:$AB$830,16,FALSE))</f>
        <v>16.7</v>
      </c>
      <c r="X1805">
        <f>IF(G1805="GK",VLOOKUP(F1805,'[1]2018GoalKeeper Stats'!$A$2:$S$109,17,FALSE),VLOOKUP(F1805,'[1]2018Player Stats'!$A$2:$AB$830,17,FALSE))</f>
        <v>1</v>
      </c>
      <c r="Y1805">
        <f>IF(G1805="GK",VLOOKUP(F1805,'[1]2018GoalKeeper Stats'!$A$2:$S$109,18,FALSE),VLOOKUP(F1805,'[1]2018Player Stats'!$A$2:$AB$830,18,FALSE))</f>
        <v>0</v>
      </c>
      <c r="Z1805">
        <f>IF(G1805="GK",VLOOKUP(F1805,'[1]2018GoalKeeper Stats'!$A$2:$S$109,19,FALSE),VLOOKUP(F1805,'[1]2018Player Stats'!$A$2:$AB$830,19,FALSE))</f>
        <v>2</v>
      </c>
      <c r="AA1805">
        <f>IF(G1805="GK",VLOOKUP(F1805,'[1]2018GoalKeeper Stats'!$A$2:$S$109,20,FALSE),VLOOKUP(F1805,'[1]2018Player Stats'!$A$2:$AB$830,20,FALSE))</f>
        <v>0.22</v>
      </c>
      <c r="AB1805">
        <f>IF(G1805="GK",VLOOKUP(F1805,'[1]2018GoalKeeper Stats'!$A$2:$S$109,21,FALSE),VLOOKUP(F1805,'[1]2018Player Stats'!$A$2:$AB$830,21,FALSE))</f>
        <v>14</v>
      </c>
      <c r="AC1805">
        <f>IF(G1805="GK",VLOOKUP(F1805,'[1]2018GoalKeeper Stats'!$A$2:$S$109,2,FALSE),VLOOKUP(F1805,'[1]2018Player Stats'!$A$2:$AB$830,22,FALSE))</f>
        <v>10</v>
      </c>
      <c r="AD1805">
        <f>IF(G1805="GK",VLOOKUP(F1805,'[1]2018GoalKeeper Stats'!$A$2:$S$109,23,FALSE),VLOOKUP(F1805,'[1]2018Player Stats'!$A$2:$AB$830,23,FALSE))</f>
        <v>2</v>
      </c>
      <c r="AE1805">
        <f>IF(G1805="GK",VLOOKUP(F1805,'[1]2018GoalKeeper Stats'!$A$2:$S$109,24,FALSE),VLOOKUP(F1805,'[1]2018Player Stats'!$A$2:$AB$830,24,FALSE))</f>
        <v>1</v>
      </c>
      <c r="AF1805">
        <f>IF(G1805="GK",VLOOKUP(F1805,'[1]2018GoalKeeper Stats'!$A$2:$S$109,25,FALSE),VLOOKUP(F1805,'[1]2018Player Stats'!$A$2:$AB$830,25,FALSE))</f>
        <v>0</v>
      </c>
      <c r="AG1805">
        <f>IF(G1805="GK",VLOOKUP(F1805,'[1]2018GoalKeeper Stats'!$A$2:$S$109,26,FALSE),VLOOKUP(F1805,'[1]2018Player Stats'!$A$2:$AB$830,26,FALSE))</f>
        <v>41.67</v>
      </c>
      <c r="AH1805" s="51">
        <v>2018</v>
      </c>
      <c r="AI1805" s="51">
        <v>34</v>
      </c>
      <c r="AJ1805" s="51">
        <v>419</v>
      </c>
      <c r="AK1805" s="51">
        <v>516</v>
      </c>
      <c r="AL1805" s="51">
        <v>53</v>
      </c>
      <c r="AM1805" s="51">
        <v>64</v>
      </c>
      <c r="AN1805" s="51">
        <v>-11</v>
      </c>
      <c r="AO1805" s="52">
        <v>51.67</v>
      </c>
      <c r="AP1805" s="52">
        <v>58.26</v>
      </c>
      <c r="AQ1805" s="52">
        <v>-6.59</v>
      </c>
      <c r="AR1805" s="52">
        <v>-4.41</v>
      </c>
      <c r="AS1805" s="51">
        <v>47</v>
      </c>
      <c r="AT1805" s="52">
        <v>43.69</v>
      </c>
    </row>
    <row r="1806" spans="1:46">
      <c r="A1806">
        <v>2018</v>
      </c>
      <c r="B1806" t="s">
        <v>193</v>
      </c>
      <c r="C1806" t="s">
        <v>193</v>
      </c>
      <c r="D1806" t="s">
        <v>2235</v>
      </c>
      <c r="E1806" t="s">
        <v>2236</v>
      </c>
      <c r="F1806" t="str">
        <f t="shared" si="29"/>
        <v>Cristhian Paredes</v>
      </c>
      <c r="G1806" t="s">
        <v>860</v>
      </c>
      <c r="H1806" s="143">
        <v>283500</v>
      </c>
      <c r="I1806" s="143">
        <v>252000</v>
      </c>
      <c r="J1806" t="str">
        <f>IF(G1806="GK",VLOOKUP(F1806,'[1]2018GoalKeeper Stats'!$A$2:$S$109,2,FALSE),VLOOKUP(F1806,'[1]2018Player Stats'!$A$2:$AB$830,2,FALSE))</f>
        <v>POR</v>
      </c>
      <c r="K1806">
        <f>IF(G1806="GK",VLOOKUP(F1806,'[1]2018GoalKeeper Stats'!$A$2:$S$109,4,FALSE),VLOOKUP(F1806,'[1]2018Player Stats'!$A$2:$AB$830,4,FALSE))</f>
        <v>19</v>
      </c>
      <c r="L1806">
        <f>IF(G1806="GK",VLOOKUP(F1806,'[1]2018GoalKeeper Stats'!$A$2:$S$109,5,FALSE),VLOOKUP(F1806,'[1]2018Player Stats'!$A$2:$AB$830,5,FALSE))</f>
        <v>18</v>
      </c>
      <c r="M1806">
        <f>IF(G1806="GK",VLOOKUP(F1806,'[1]2018GoalKeeper Stats'!$A$2:$S$109,6,FALSE),VLOOKUP(F1806,'[1]2018Player Stats'!$A$2:$AB$830,6,FALSE))</f>
        <v>1418</v>
      </c>
      <c r="N1806">
        <f>IF(G1806="GK",VLOOKUP(F1806,'[1]2018GoalKeeper Stats'!$A$2:$S$109,7,FALSE),VLOOKUP(F1806,'[1]2018Player Stats'!$A$2:$AB$830,7,FALSE))</f>
        <v>1</v>
      </c>
      <c r="O1806">
        <f>IF(G1806="GK",VLOOKUP(F1806,'[1]2018GoalKeeper Stats'!$A$2:$S$109,8,FALSE),VLOOKUP(F1806,'[1]2018Player Stats'!$A$2:$AB$830,8,FALSE))</f>
        <v>3</v>
      </c>
      <c r="P1806">
        <f>IF(G1806="GK",VLOOKUP(F1806,'[1]2018GoalKeeper Stats'!$A$2:$S$109,9,FALSE),VLOOKUP(F1806,'[1]2018Player Stats'!$A$2:$AB$830,9,FALSE))</f>
        <v>21</v>
      </c>
      <c r="Q1806">
        <f>IF(G1806="GK",VLOOKUP(F1806,'[1]2018GoalKeeper Stats'!$A$2:$S$109,10,FALSE),VLOOKUP(F1806,'[1]2018Player Stats'!$A$2:$AB$830,10,FALSE))</f>
        <v>8</v>
      </c>
      <c r="R1806">
        <f>IF(G1806="GK",VLOOKUP(F1806,'[1]2018GoalKeeper Stats'!$A$2:$S$109,11,FALSE),VLOOKUP(F1806,'[1]2018Player Stats'!$A$2:$AB$830,11,FALSE))</f>
        <v>0</v>
      </c>
      <c r="S1806" t="str">
        <f>IF(G1806="GK",VLOOKUP(F1806,'[1]2018GoalKeeper Stats'!$A$2:$S$109,12,FALSE),VLOOKUP(F1806,'[1]2018Player Stats'!$A$2:$AB$830,12,FALSE))</f>
        <v>0/0</v>
      </c>
      <c r="T1806">
        <f>IF(G1806="GK",VLOOKUP(F1806,'[1]2018GoalKeeper Stats'!$A$2:$S$109,13,FALSE),VLOOKUP(F1806,'[1]2018Player Stats'!$A$2:$AB$830,13,FALSE))</f>
        <v>1</v>
      </c>
      <c r="U1806">
        <f>IF(G1806="GK",VLOOKUP(F1806,'[1]2018GoalKeeper Stats'!$A$2:$S$109,14,FALSE),VLOOKUP(F1806,'[1]2018Player Stats'!$A$2:$AB$830,14,FALSE))</f>
        <v>0</v>
      </c>
      <c r="V1806">
        <f>IF(G1806="GK",VLOOKUP(F1806,'[1]2018GoalKeeper Stats'!$A$2:$S$109,15,FALSE),VLOOKUP(F1806,'[1]2018Player Stats'!$A$2:$AB$830,15,FALSE))</f>
        <v>0.06</v>
      </c>
      <c r="W1806">
        <f>IF(G1806="GK",VLOOKUP(F1806,'[1]2018GoalKeeper Stats'!$A$2:$S$109,16,FALSE),VLOOKUP(F1806,'[1]2018Player Stats'!$A$2:$AB$830,16,FALSE))</f>
        <v>4.8</v>
      </c>
      <c r="X1806">
        <f>IF(G1806="GK",VLOOKUP(F1806,'[1]2018GoalKeeper Stats'!$A$2:$S$109,17,FALSE),VLOOKUP(F1806,'[1]2018Player Stats'!$A$2:$AB$830,17,FALSE))</f>
        <v>2</v>
      </c>
      <c r="Y1806">
        <f>IF(G1806="GK",VLOOKUP(F1806,'[1]2018GoalKeeper Stats'!$A$2:$S$109,18,FALSE),VLOOKUP(F1806,'[1]2018Player Stats'!$A$2:$AB$830,18,FALSE))</f>
        <v>3</v>
      </c>
      <c r="Z1806">
        <f>IF(G1806="GK",VLOOKUP(F1806,'[1]2018GoalKeeper Stats'!$A$2:$S$109,19,FALSE),VLOOKUP(F1806,'[1]2018Player Stats'!$A$2:$AB$830,19,FALSE))</f>
        <v>0</v>
      </c>
      <c r="AA1806">
        <f>IF(G1806="GK",VLOOKUP(F1806,'[1]2018GoalKeeper Stats'!$A$2:$S$109,20,FALSE),VLOOKUP(F1806,'[1]2018Player Stats'!$A$2:$AB$830,20,FALSE))</f>
        <v>0.19</v>
      </c>
      <c r="AB1806">
        <f>IF(G1806="GK",VLOOKUP(F1806,'[1]2018GoalKeeper Stats'!$A$2:$S$109,21,FALSE),VLOOKUP(F1806,'[1]2018Player Stats'!$A$2:$AB$830,21,FALSE))</f>
        <v>11</v>
      </c>
      <c r="AC1806">
        <f>IF(G1806="GK",VLOOKUP(F1806,'[1]2018GoalKeeper Stats'!$A$2:$S$109,2,FALSE),VLOOKUP(F1806,'[1]2018Player Stats'!$A$2:$AB$830,22,FALSE))</f>
        <v>14</v>
      </c>
      <c r="AD1806">
        <f>IF(G1806="GK",VLOOKUP(F1806,'[1]2018GoalKeeper Stats'!$A$2:$S$109,23,FALSE),VLOOKUP(F1806,'[1]2018Player Stats'!$A$2:$AB$830,23,FALSE))</f>
        <v>0</v>
      </c>
      <c r="AE1806">
        <f>IF(G1806="GK",VLOOKUP(F1806,'[1]2018GoalKeeper Stats'!$A$2:$S$109,24,FALSE),VLOOKUP(F1806,'[1]2018Player Stats'!$A$2:$AB$830,24,FALSE))</f>
        <v>1</v>
      </c>
      <c r="AF1806">
        <f>IF(G1806="GK",VLOOKUP(F1806,'[1]2018GoalKeeper Stats'!$A$2:$S$109,25,FALSE),VLOOKUP(F1806,'[1]2018Player Stats'!$A$2:$AB$830,25,FALSE))</f>
        <v>0</v>
      </c>
      <c r="AG1806">
        <f>IF(G1806="GK",VLOOKUP(F1806,'[1]2018GoalKeeper Stats'!$A$2:$S$109,26,FALSE),VLOOKUP(F1806,'[1]2018Player Stats'!$A$2:$AB$830,26,FALSE))</f>
        <v>38.1</v>
      </c>
      <c r="AH1806" s="51">
        <v>2018</v>
      </c>
      <c r="AI1806" s="51">
        <v>34</v>
      </c>
      <c r="AJ1806" s="51">
        <v>466</v>
      </c>
      <c r="AK1806" s="51">
        <v>452</v>
      </c>
      <c r="AL1806" s="51">
        <v>52</v>
      </c>
      <c r="AM1806" s="51">
        <v>45</v>
      </c>
      <c r="AN1806" s="51">
        <v>7</v>
      </c>
      <c r="AO1806" s="52">
        <v>54.16</v>
      </c>
      <c r="AP1806" s="52">
        <v>47.2</v>
      </c>
      <c r="AQ1806" s="52">
        <v>6.96</v>
      </c>
      <c r="AR1806" s="52">
        <v>0.04</v>
      </c>
      <c r="AS1806" s="51">
        <v>54</v>
      </c>
      <c r="AT1806" s="52">
        <v>50.85</v>
      </c>
    </row>
    <row r="1807" spans="1:46">
      <c r="A1807">
        <v>2018</v>
      </c>
      <c r="B1807" t="s">
        <v>199</v>
      </c>
      <c r="C1807" t="s">
        <v>199</v>
      </c>
      <c r="D1807" t="s">
        <v>1960</v>
      </c>
      <c r="E1807" t="s">
        <v>1961</v>
      </c>
      <c r="F1807" t="str">
        <f t="shared" si="29"/>
        <v>Juan David Cabezas</v>
      </c>
      <c r="G1807" t="s">
        <v>860</v>
      </c>
      <c r="H1807" s="143">
        <v>279156</v>
      </c>
      <c r="I1807" s="143">
        <v>255156</v>
      </c>
      <c r="J1807" t="str">
        <f>IF(G1807="GK",VLOOKUP(F1807,'[1]2018GoalKeeper Stats'!$A$2:$S$109,2,FALSE),VLOOKUP(F1807,'[1]2018Player Stats'!$A$2:$AB$830,2,FALSE))</f>
        <v>HOU</v>
      </c>
      <c r="K1807">
        <f>IF(G1807="GK",VLOOKUP(F1807,'[1]2018GoalKeeper Stats'!$A$2:$S$109,4,FALSE),VLOOKUP(F1807,'[1]2018Player Stats'!$A$2:$AB$830,4,FALSE))</f>
        <v>6</v>
      </c>
      <c r="L1807">
        <f>IF(G1807="GK",VLOOKUP(F1807,'[1]2018GoalKeeper Stats'!$A$2:$S$109,5,FALSE),VLOOKUP(F1807,'[1]2018Player Stats'!$A$2:$AB$830,5,FALSE))</f>
        <v>4</v>
      </c>
      <c r="M1807">
        <f>IF(G1807="GK",VLOOKUP(F1807,'[1]2018GoalKeeper Stats'!$A$2:$S$109,6,FALSE),VLOOKUP(F1807,'[1]2018Player Stats'!$A$2:$AB$830,6,FALSE))</f>
        <v>290</v>
      </c>
      <c r="N1807">
        <f>IF(G1807="GK",VLOOKUP(F1807,'[1]2018GoalKeeper Stats'!$A$2:$S$109,7,FALSE),VLOOKUP(F1807,'[1]2018Player Stats'!$A$2:$AB$830,7,FALSE))</f>
        <v>0</v>
      </c>
      <c r="O1807">
        <f>IF(G1807="GK",VLOOKUP(F1807,'[1]2018GoalKeeper Stats'!$A$2:$S$109,8,FALSE),VLOOKUP(F1807,'[1]2018Player Stats'!$A$2:$AB$830,8,FALSE))</f>
        <v>0</v>
      </c>
      <c r="P1807">
        <f>IF(G1807="GK",VLOOKUP(F1807,'[1]2018GoalKeeper Stats'!$A$2:$S$109,9,FALSE),VLOOKUP(F1807,'[1]2018Player Stats'!$A$2:$AB$830,9,FALSE))</f>
        <v>4</v>
      </c>
      <c r="Q1807">
        <f>IF(G1807="GK",VLOOKUP(F1807,'[1]2018GoalKeeper Stats'!$A$2:$S$109,10,FALSE),VLOOKUP(F1807,'[1]2018Player Stats'!$A$2:$AB$830,10,FALSE))</f>
        <v>1</v>
      </c>
      <c r="R1807">
        <f>IF(G1807="GK",VLOOKUP(F1807,'[1]2018GoalKeeper Stats'!$A$2:$S$109,11,FALSE),VLOOKUP(F1807,'[1]2018Player Stats'!$A$2:$AB$830,11,FALSE))</f>
        <v>0</v>
      </c>
      <c r="S1807" t="str">
        <f>IF(G1807="GK",VLOOKUP(F1807,'[1]2018GoalKeeper Stats'!$A$2:$S$109,12,FALSE),VLOOKUP(F1807,'[1]2018Player Stats'!$A$2:$AB$830,12,FALSE))</f>
        <v>0/0</v>
      </c>
      <c r="T1807">
        <f>IF(G1807="GK",VLOOKUP(F1807,'[1]2018GoalKeeper Stats'!$A$2:$S$109,13,FALSE),VLOOKUP(F1807,'[1]2018Player Stats'!$A$2:$AB$830,13,FALSE))</f>
        <v>0</v>
      </c>
      <c r="U1807">
        <f>IF(G1807="GK",VLOOKUP(F1807,'[1]2018GoalKeeper Stats'!$A$2:$S$109,14,FALSE),VLOOKUP(F1807,'[1]2018Player Stats'!$A$2:$AB$830,14,FALSE))</f>
        <v>0</v>
      </c>
      <c r="V1807">
        <f>IF(G1807="GK",VLOOKUP(F1807,'[1]2018GoalKeeper Stats'!$A$2:$S$109,15,FALSE),VLOOKUP(F1807,'[1]2018Player Stats'!$A$2:$AB$830,15,FALSE))</f>
        <v>0</v>
      </c>
      <c r="W1807">
        <f>IF(G1807="GK",VLOOKUP(F1807,'[1]2018GoalKeeper Stats'!$A$2:$S$109,16,FALSE),VLOOKUP(F1807,'[1]2018Player Stats'!$A$2:$AB$830,16,FALSE))</f>
        <v>0</v>
      </c>
      <c r="X1807">
        <f>IF(G1807="GK",VLOOKUP(F1807,'[1]2018GoalKeeper Stats'!$A$2:$S$109,17,FALSE),VLOOKUP(F1807,'[1]2018Player Stats'!$A$2:$AB$830,17,FALSE))</f>
        <v>0</v>
      </c>
      <c r="Y1807">
        <f>IF(G1807="GK",VLOOKUP(F1807,'[1]2018GoalKeeper Stats'!$A$2:$S$109,18,FALSE),VLOOKUP(F1807,'[1]2018Player Stats'!$A$2:$AB$830,18,FALSE))</f>
        <v>0</v>
      </c>
      <c r="Z1807">
        <f>IF(G1807="GK",VLOOKUP(F1807,'[1]2018GoalKeeper Stats'!$A$2:$S$109,19,FALSE),VLOOKUP(F1807,'[1]2018Player Stats'!$A$2:$AB$830,19,FALSE))</f>
        <v>0</v>
      </c>
      <c r="AA1807">
        <f>IF(G1807="GK",VLOOKUP(F1807,'[1]2018GoalKeeper Stats'!$A$2:$S$109,20,FALSE),VLOOKUP(F1807,'[1]2018Player Stats'!$A$2:$AB$830,20,FALSE))</f>
        <v>0</v>
      </c>
      <c r="AB1807">
        <f>IF(G1807="GK",VLOOKUP(F1807,'[1]2018GoalKeeper Stats'!$A$2:$S$109,21,FALSE),VLOOKUP(F1807,'[1]2018Player Stats'!$A$2:$AB$830,21,FALSE))</f>
        <v>10</v>
      </c>
      <c r="AC1807">
        <f>IF(G1807="GK",VLOOKUP(F1807,'[1]2018GoalKeeper Stats'!$A$2:$S$109,2,FALSE),VLOOKUP(F1807,'[1]2018Player Stats'!$A$2:$AB$830,22,FALSE))</f>
        <v>2</v>
      </c>
      <c r="AD1807">
        <f>IF(G1807="GK",VLOOKUP(F1807,'[1]2018GoalKeeper Stats'!$A$2:$S$109,23,FALSE),VLOOKUP(F1807,'[1]2018Player Stats'!$A$2:$AB$830,23,FALSE))</f>
        <v>0</v>
      </c>
      <c r="AE1807">
        <f>IF(G1807="GK",VLOOKUP(F1807,'[1]2018GoalKeeper Stats'!$A$2:$S$109,24,FALSE),VLOOKUP(F1807,'[1]2018Player Stats'!$A$2:$AB$830,24,FALSE))</f>
        <v>1</v>
      </c>
      <c r="AF1807">
        <f>IF(G1807="GK",VLOOKUP(F1807,'[1]2018GoalKeeper Stats'!$A$2:$S$109,25,FALSE),VLOOKUP(F1807,'[1]2018Player Stats'!$A$2:$AB$830,25,FALSE))</f>
        <v>0</v>
      </c>
      <c r="AG1807">
        <f>IF(G1807="GK",VLOOKUP(F1807,'[1]2018GoalKeeper Stats'!$A$2:$S$109,26,FALSE),VLOOKUP(F1807,'[1]2018Player Stats'!$A$2:$AB$830,26,FALSE))</f>
        <v>25</v>
      </c>
      <c r="AH1807" s="51">
        <v>2018</v>
      </c>
      <c r="AI1807" s="51">
        <v>34</v>
      </c>
      <c r="AJ1807" s="51">
        <v>474</v>
      </c>
      <c r="AK1807" s="51">
        <v>413</v>
      </c>
      <c r="AL1807" s="51">
        <v>58</v>
      </c>
      <c r="AM1807" s="51">
        <v>56</v>
      </c>
      <c r="AN1807" s="51">
        <v>2</v>
      </c>
      <c r="AO1807" s="52">
        <v>55.71</v>
      </c>
      <c r="AP1807" s="52">
        <v>48.91</v>
      </c>
      <c r="AQ1807" s="52">
        <v>6.8</v>
      </c>
      <c r="AR1807" s="52">
        <v>-4.8</v>
      </c>
      <c r="AS1807" s="51">
        <v>38</v>
      </c>
      <c r="AT1807" s="52">
        <v>50.75</v>
      </c>
    </row>
    <row r="1808" spans="1:46">
      <c r="A1808">
        <v>2018</v>
      </c>
      <c r="B1808" t="s">
        <v>199</v>
      </c>
      <c r="C1808" t="s">
        <v>199</v>
      </c>
      <c r="D1808" t="s">
        <v>916</v>
      </c>
      <c r="E1808" t="s">
        <v>917</v>
      </c>
      <c r="F1808" t="str">
        <f t="shared" si="29"/>
        <v>DaMarcus Beasley</v>
      </c>
      <c r="G1808" t="s">
        <v>893</v>
      </c>
      <c r="H1808" s="143">
        <v>275004</v>
      </c>
      <c r="I1808" s="143">
        <v>275004</v>
      </c>
      <c r="J1808" t="str">
        <f>IF(G1808="GK",VLOOKUP(F1808,'[1]2018GoalKeeper Stats'!$A$2:$S$109,2,FALSE),VLOOKUP(F1808,'[1]2018Player Stats'!$A$2:$AB$830,2,FALSE))</f>
        <v>HOU</v>
      </c>
      <c r="K1808">
        <f>IF(G1808="GK",VLOOKUP(F1808,'[1]2018GoalKeeper Stats'!$A$2:$S$109,4,FALSE),VLOOKUP(F1808,'[1]2018Player Stats'!$A$2:$AB$830,4,FALSE))</f>
        <v>26</v>
      </c>
      <c r="L1808">
        <f>IF(G1808="GK",VLOOKUP(F1808,'[1]2018GoalKeeper Stats'!$A$2:$S$109,5,FALSE),VLOOKUP(F1808,'[1]2018Player Stats'!$A$2:$AB$830,5,FALSE))</f>
        <v>26</v>
      </c>
      <c r="M1808">
        <f>IF(G1808="GK",VLOOKUP(F1808,'[1]2018GoalKeeper Stats'!$A$2:$S$109,6,FALSE),VLOOKUP(F1808,'[1]2018Player Stats'!$A$2:$AB$830,6,FALSE))</f>
        <v>2208</v>
      </c>
      <c r="N1808">
        <f>IF(G1808="GK",VLOOKUP(F1808,'[1]2018GoalKeeper Stats'!$A$2:$S$109,7,FALSE),VLOOKUP(F1808,'[1]2018Player Stats'!$A$2:$AB$830,7,FALSE))</f>
        <v>1</v>
      </c>
      <c r="O1808">
        <f>IF(G1808="GK",VLOOKUP(F1808,'[1]2018GoalKeeper Stats'!$A$2:$S$109,8,FALSE),VLOOKUP(F1808,'[1]2018Player Stats'!$A$2:$AB$830,8,FALSE))</f>
        <v>2</v>
      </c>
      <c r="P1808">
        <f>IF(G1808="GK",VLOOKUP(F1808,'[1]2018GoalKeeper Stats'!$A$2:$S$109,9,FALSE),VLOOKUP(F1808,'[1]2018Player Stats'!$A$2:$AB$830,9,FALSE))</f>
        <v>11</v>
      </c>
      <c r="Q1808">
        <f>IF(G1808="GK",VLOOKUP(F1808,'[1]2018GoalKeeper Stats'!$A$2:$S$109,10,FALSE),VLOOKUP(F1808,'[1]2018Player Stats'!$A$2:$AB$830,10,FALSE))</f>
        <v>7</v>
      </c>
      <c r="R1808">
        <f>IF(G1808="GK",VLOOKUP(F1808,'[1]2018GoalKeeper Stats'!$A$2:$S$109,11,FALSE),VLOOKUP(F1808,'[1]2018Player Stats'!$A$2:$AB$830,11,FALSE))</f>
        <v>0</v>
      </c>
      <c r="S1808" t="str">
        <f>IF(G1808="GK",VLOOKUP(F1808,'[1]2018GoalKeeper Stats'!$A$2:$S$109,12,FALSE),VLOOKUP(F1808,'[1]2018Player Stats'!$A$2:$AB$830,12,FALSE))</f>
        <v>0/0</v>
      </c>
      <c r="T1808">
        <f>IF(G1808="GK",VLOOKUP(F1808,'[1]2018GoalKeeper Stats'!$A$2:$S$109,13,FALSE),VLOOKUP(F1808,'[1]2018Player Stats'!$A$2:$AB$830,13,FALSE))</f>
        <v>0</v>
      </c>
      <c r="U1808">
        <f>IF(G1808="GK",VLOOKUP(F1808,'[1]2018GoalKeeper Stats'!$A$2:$S$109,14,FALSE),VLOOKUP(F1808,'[1]2018Player Stats'!$A$2:$AB$830,14,FALSE))</f>
        <v>1</v>
      </c>
      <c r="V1808">
        <f>IF(G1808="GK",VLOOKUP(F1808,'[1]2018GoalKeeper Stats'!$A$2:$S$109,15,FALSE),VLOOKUP(F1808,'[1]2018Player Stats'!$A$2:$AB$830,15,FALSE))</f>
        <v>0.04</v>
      </c>
      <c r="W1808">
        <f>IF(G1808="GK",VLOOKUP(F1808,'[1]2018GoalKeeper Stats'!$A$2:$S$109,16,FALSE),VLOOKUP(F1808,'[1]2018Player Stats'!$A$2:$AB$830,16,FALSE))</f>
        <v>9.1</v>
      </c>
      <c r="X1808">
        <f>IF(G1808="GK",VLOOKUP(F1808,'[1]2018GoalKeeper Stats'!$A$2:$S$109,17,FALSE),VLOOKUP(F1808,'[1]2018Player Stats'!$A$2:$AB$830,17,FALSE))</f>
        <v>0</v>
      </c>
      <c r="Y1808">
        <f>IF(G1808="GK",VLOOKUP(F1808,'[1]2018GoalKeeper Stats'!$A$2:$S$109,18,FALSE),VLOOKUP(F1808,'[1]2018Player Stats'!$A$2:$AB$830,18,FALSE))</f>
        <v>1</v>
      </c>
      <c r="Z1808">
        <f>IF(G1808="GK",VLOOKUP(F1808,'[1]2018GoalKeeper Stats'!$A$2:$S$109,19,FALSE),VLOOKUP(F1808,'[1]2018Player Stats'!$A$2:$AB$830,19,FALSE))</f>
        <v>1</v>
      </c>
      <c r="AA1808">
        <f>IF(G1808="GK",VLOOKUP(F1808,'[1]2018GoalKeeper Stats'!$A$2:$S$109,20,FALSE),VLOOKUP(F1808,'[1]2018Player Stats'!$A$2:$AB$830,20,FALSE))</f>
        <v>0.08</v>
      </c>
      <c r="AB1808">
        <f>IF(G1808="GK",VLOOKUP(F1808,'[1]2018GoalKeeper Stats'!$A$2:$S$109,21,FALSE),VLOOKUP(F1808,'[1]2018Player Stats'!$A$2:$AB$830,21,FALSE))</f>
        <v>15</v>
      </c>
      <c r="AC1808">
        <f>IF(G1808="GK",VLOOKUP(F1808,'[1]2018GoalKeeper Stats'!$A$2:$S$109,2,FALSE),VLOOKUP(F1808,'[1]2018Player Stats'!$A$2:$AB$830,22,FALSE))</f>
        <v>39</v>
      </c>
      <c r="AD1808">
        <f>IF(G1808="GK",VLOOKUP(F1808,'[1]2018GoalKeeper Stats'!$A$2:$S$109,23,FALSE),VLOOKUP(F1808,'[1]2018Player Stats'!$A$2:$AB$830,23,FALSE))</f>
        <v>0</v>
      </c>
      <c r="AE1808">
        <f>IF(G1808="GK",VLOOKUP(F1808,'[1]2018GoalKeeper Stats'!$A$2:$S$109,24,FALSE),VLOOKUP(F1808,'[1]2018Player Stats'!$A$2:$AB$830,24,FALSE))</f>
        <v>0</v>
      </c>
      <c r="AF1808">
        <f>IF(G1808="GK",VLOOKUP(F1808,'[1]2018GoalKeeper Stats'!$A$2:$S$109,25,FALSE),VLOOKUP(F1808,'[1]2018Player Stats'!$A$2:$AB$830,25,FALSE))</f>
        <v>1</v>
      </c>
      <c r="AG1808">
        <f>IF(G1808="GK",VLOOKUP(F1808,'[1]2018GoalKeeper Stats'!$A$2:$S$109,26,FALSE),VLOOKUP(F1808,'[1]2018Player Stats'!$A$2:$AB$830,26,FALSE))</f>
        <v>63.64</v>
      </c>
      <c r="AH1808" s="51">
        <v>2018</v>
      </c>
      <c r="AI1808" s="51">
        <v>34</v>
      </c>
      <c r="AJ1808" s="51">
        <v>474</v>
      </c>
      <c r="AK1808" s="51">
        <v>413</v>
      </c>
      <c r="AL1808" s="51">
        <v>58</v>
      </c>
      <c r="AM1808" s="51">
        <v>56</v>
      </c>
      <c r="AN1808" s="51">
        <v>2</v>
      </c>
      <c r="AO1808" s="52">
        <v>55.71</v>
      </c>
      <c r="AP1808" s="52">
        <v>48.91</v>
      </c>
      <c r="AQ1808" s="52">
        <v>6.8</v>
      </c>
      <c r="AR1808" s="52">
        <v>-4.8</v>
      </c>
      <c r="AS1808" s="51">
        <v>38</v>
      </c>
      <c r="AT1808" s="52">
        <v>50.75</v>
      </c>
    </row>
    <row r="1809" spans="1:46">
      <c r="A1809">
        <v>2018</v>
      </c>
      <c r="B1809" t="s">
        <v>962</v>
      </c>
      <c r="C1809" t="s">
        <v>962</v>
      </c>
      <c r="D1809" t="s">
        <v>1191</v>
      </c>
      <c r="E1809" t="s">
        <v>1243</v>
      </c>
      <c r="F1809" t="str">
        <f t="shared" si="29"/>
        <v>Nick DeLeon</v>
      </c>
      <c r="G1809" t="s">
        <v>860</v>
      </c>
      <c r="H1809" s="143">
        <v>275000</v>
      </c>
      <c r="I1809" s="143">
        <v>275000</v>
      </c>
      <c r="J1809" t="str">
        <f>IF(G1809="GK",VLOOKUP(F1809,'[1]2018GoalKeeper Stats'!$A$2:$S$109,2,FALSE),VLOOKUP(F1809,'[1]2018Player Stats'!$A$2:$AB$830,2,FALSE))</f>
        <v>TOR</v>
      </c>
      <c r="K1809">
        <f>IF(G1809="GK",VLOOKUP(F1809,'[1]2018GoalKeeper Stats'!$A$2:$S$109,4,FALSE),VLOOKUP(F1809,'[1]2018Player Stats'!$A$2:$AB$830,4,FALSE))</f>
        <v>15</v>
      </c>
      <c r="L1809">
        <f>IF(G1809="GK",VLOOKUP(F1809,'[1]2018GoalKeeper Stats'!$A$2:$S$109,5,FALSE),VLOOKUP(F1809,'[1]2018Player Stats'!$A$2:$AB$830,5,FALSE))</f>
        <v>12</v>
      </c>
      <c r="M1809">
        <f>IF(G1809="GK",VLOOKUP(F1809,'[1]2018GoalKeeper Stats'!$A$2:$S$109,6,FALSE),VLOOKUP(F1809,'[1]2018Player Stats'!$A$2:$AB$830,6,FALSE))</f>
        <v>1062</v>
      </c>
      <c r="N1809">
        <f>IF(G1809="GK",VLOOKUP(F1809,'[1]2018GoalKeeper Stats'!$A$2:$S$109,7,FALSE),VLOOKUP(F1809,'[1]2018Player Stats'!$A$2:$AB$830,7,FALSE))</f>
        <v>0</v>
      </c>
      <c r="O1809">
        <f>IF(G1809="GK",VLOOKUP(F1809,'[1]2018GoalKeeper Stats'!$A$2:$S$109,8,FALSE),VLOOKUP(F1809,'[1]2018Player Stats'!$A$2:$AB$830,8,FALSE))</f>
        <v>1</v>
      </c>
      <c r="P1809">
        <f>IF(G1809="GK",VLOOKUP(F1809,'[1]2018GoalKeeper Stats'!$A$2:$S$109,9,FALSE),VLOOKUP(F1809,'[1]2018Player Stats'!$A$2:$AB$830,9,FALSE))</f>
        <v>11</v>
      </c>
      <c r="Q1809">
        <f>IF(G1809="GK",VLOOKUP(F1809,'[1]2018GoalKeeper Stats'!$A$2:$S$109,10,FALSE),VLOOKUP(F1809,'[1]2018Player Stats'!$A$2:$AB$830,10,FALSE))</f>
        <v>4</v>
      </c>
      <c r="R1809">
        <f>IF(G1809="GK",VLOOKUP(F1809,'[1]2018GoalKeeper Stats'!$A$2:$S$109,11,FALSE),VLOOKUP(F1809,'[1]2018Player Stats'!$A$2:$AB$830,11,FALSE))</f>
        <v>0</v>
      </c>
      <c r="S1809" t="str">
        <f>IF(G1809="GK",VLOOKUP(F1809,'[1]2018GoalKeeper Stats'!$A$2:$S$109,12,FALSE),VLOOKUP(F1809,'[1]2018Player Stats'!$A$2:$AB$830,12,FALSE))</f>
        <v>0/0</v>
      </c>
      <c r="T1809">
        <f>IF(G1809="GK",VLOOKUP(F1809,'[1]2018GoalKeeper Stats'!$A$2:$S$109,13,FALSE),VLOOKUP(F1809,'[1]2018Player Stats'!$A$2:$AB$830,13,FALSE))</f>
        <v>0</v>
      </c>
      <c r="U1809">
        <f>IF(G1809="GK",VLOOKUP(F1809,'[1]2018GoalKeeper Stats'!$A$2:$S$109,14,FALSE),VLOOKUP(F1809,'[1]2018Player Stats'!$A$2:$AB$830,14,FALSE))</f>
        <v>0</v>
      </c>
      <c r="V1809">
        <f>IF(G1809="GK",VLOOKUP(F1809,'[1]2018GoalKeeper Stats'!$A$2:$S$109,15,FALSE),VLOOKUP(F1809,'[1]2018Player Stats'!$A$2:$AB$830,15,FALSE))</f>
        <v>0</v>
      </c>
      <c r="W1809">
        <f>IF(G1809="GK",VLOOKUP(F1809,'[1]2018GoalKeeper Stats'!$A$2:$S$109,16,FALSE),VLOOKUP(F1809,'[1]2018Player Stats'!$A$2:$AB$830,16,FALSE))</f>
        <v>0</v>
      </c>
      <c r="X1809">
        <f>IF(G1809="GK",VLOOKUP(F1809,'[1]2018GoalKeeper Stats'!$A$2:$S$109,17,FALSE),VLOOKUP(F1809,'[1]2018Player Stats'!$A$2:$AB$830,17,FALSE))</f>
        <v>0</v>
      </c>
      <c r="Y1809">
        <f>IF(G1809="GK",VLOOKUP(F1809,'[1]2018GoalKeeper Stats'!$A$2:$S$109,18,FALSE),VLOOKUP(F1809,'[1]2018Player Stats'!$A$2:$AB$830,18,FALSE))</f>
        <v>0</v>
      </c>
      <c r="Z1809">
        <f>IF(G1809="GK",VLOOKUP(F1809,'[1]2018GoalKeeper Stats'!$A$2:$S$109,19,FALSE),VLOOKUP(F1809,'[1]2018Player Stats'!$A$2:$AB$830,19,FALSE))</f>
        <v>1</v>
      </c>
      <c r="AA1809">
        <f>IF(G1809="GK",VLOOKUP(F1809,'[1]2018GoalKeeper Stats'!$A$2:$S$109,20,FALSE),VLOOKUP(F1809,'[1]2018Player Stats'!$A$2:$AB$830,20,FALSE))</f>
        <v>0.08</v>
      </c>
      <c r="AB1809">
        <f>IF(G1809="GK",VLOOKUP(F1809,'[1]2018GoalKeeper Stats'!$A$2:$S$109,21,FALSE),VLOOKUP(F1809,'[1]2018Player Stats'!$A$2:$AB$830,21,FALSE))</f>
        <v>11</v>
      </c>
      <c r="AC1809">
        <f>IF(G1809="GK",VLOOKUP(F1809,'[1]2018GoalKeeper Stats'!$A$2:$S$109,2,FALSE),VLOOKUP(F1809,'[1]2018Player Stats'!$A$2:$AB$830,22,FALSE))</f>
        <v>11</v>
      </c>
      <c r="AD1809">
        <f>IF(G1809="GK",VLOOKUP(F1809,'[1]2018GoalKeeper Stats'!$A$2:$S$109,23,FALSE),VLOOKUP(F1809,'[1]2018Player Stats'!$A$2:$AB$830,23,FALSE))</f>
        <v>1</v>
      </c>
      <c r="AE1809">
        <f>IF(G1809="GK",VLOOKUP(F1809,'[1]2018GoalKeeper Stats'!$A$2:$S$109,24,FALSE),VLOOKUP(F1809,'[1]2018Player Stats'!$A$2:$AB$830,24,FALSE))</f>
        <v>2</v>
      </c>
      <c r="AF1809">
        <f>IF(G1809="GK",VLOOKUP(F1809,'[1]2018GoalKeeper Stats'!$A$2:$S$109,25,FALSE),VLOOKUP(F1809,'[1]2018Player Stats'!$A$2:$AB$830,25,FALSE))</f>
        <v>0</v>
      </c>
      <c r="AG1809">
        <f>IF(G1809="GK",VLOOKUP(F1809,'[1]2018GoalKeeper Stats'!$A$2:$S$109,26,FALSE),VLOOKUP(F1809,'[1]2018Player Stats'!$A$2:$AB$830,26,FALSE))</f>
        <v>36.36</v>
      </c>
      <c r="AH1809" s="51">
        <v>2018</v>
      </c>
      <c r="AI1809" s="51">
        <v>34</v>
      </c>
      <c r="AJ1809" s="51">
        <v>396</v>
      </c>
      <c r="AK1809" s="51">
        <v>546</v>
      </c>
      <c r="AL1809" s="51">
        <v>59</v>
      </c>
      <c r="AM1809" s="51">
        <v>49</v>
      </c>
      <c r="AN1809" s="51">
        <v>10</v>
      </c>
      <c r="AO1809" s="52">
        <v>47.09</v>
      </c>
      <c r="AP1809" s="52">
        <v>51.66</v>
      </c>
      <c r="AQ1809" s="52">
        <v>-4.57</v>
      </c>
      <c r="AR1809" s="52">
        <v>14.57</v>
      </c>
      <c r="AS1809" s="51">
        <v>51</v>
      </c>
      <c r="AT1809" s="52">
        <v>44.2</v>
      </c>
    </row>
    <row r="1810" spans="1:46">
      <c r="A1810">
        <v>2018</v>
      </c>
      <c r="B1810" t="s">
        <v>199</v>
      </c>
      <c r="C1810" t="s">
        <v>199</v>
      </c>
      <c r="D1810" t="s">
        <v>1379</v>
      </c>
      <c r="E1810" t="s">
        <v>1380</v>
      </c>
      <c r="F1810" t="str">
        <f t="shared" si="29"/>
        <v>Darwin Ceren</v>
      </c>
      <c r="G1810" t="s">
        <v>860</v>
      </c>
      <c r="H1810" s="143">
        <v>274375</v>
      </c>
      <c r="I1810" s="143">
        <v>225000</v>
      </c>
      <c r="J1810" t="str">
        <f>IF(G1810="GK",VLOOKUP(F1810,'[1]2018GoalKeeper Stats'!$A$2:$S$109,2,FALSE),VLOOKUP(F1810,'[1]2018Player Stats'!$A$2:$AB$830,2,FALSE))</f>
        <v>HOU</v>
      </c>
      <c r="K1810">
        <f>IF(G1810="GK",VLOOKUP(F1810,'[1]2018GoalKeeper Stats'!$A$2:$S$109,4,FALSE),VLOOKUP(F1810,'[1]2018Player Stats'!$A$2:$AB$830,4,FALSE))</f>
        <v>24</v>
      </c>
      <c r="L1810">
        <f>IF(G1810="GK",VLOOKUP(F1810,'[1]2018GoalKeeper Stats'!$A$2:$S$109,5,FALSE),VLOOKUP(F1810,'[1]2018Player Stats'!$A$2:$AB$830,5,FALSE))</f>
        <v>20</v>
      </c>
      <c r="M1810">
        <f>IF(G1810="GK",VLOOKUP(F1810,'[1]2018GoalKeeper Stats'!$A$2:$S$109,6,FALSE),VLOOKUP(F1810,'[1]2018Player Stats'!$A$2:$AB$830,6,FALSE))</f>
        <v>1858</v>
      </c>
      <c r="N1810">
        <f>IF(G1810="GK",VLOOKUP(F1810,'[1]2018GoalKeeper Stats'!$A$2:$S$109,7,FALSE),VLOOKUP(F1810,'[1]2018Player Stats'!$A$2:$AB$830,7,FALSE))</f>
        <v>1</v>
      </c>
      <c r="O1810">
        <f>IF(G1810="GK",VLOOKUP(F1810,'[1]2018GoalKeeper Stats'!$A$2:$S$109,8,FALSE),VLOOKUP(F1810,'[1]2018Player Stats'!$A$2:$AB$830,8,FALSE))</f>
        <v>0</v>
      </c>
      <c r="P1810">
        <f>IF(G1810="GK",VLOOKUP(F1810,'[1]2018GoalKeeper Stats'!$A$2:$S$109,9,FALSE),VLOOKUP(F1810,'[1]2018Player Stats'!$A$2:$AB$830,9,FALSE))</f>
        <v>8</v>
      </c>
      <c r="Q1810">
        <f>IF(G1810="GK",VLOOKUP(F1810,'[1]2018GoalKeeper Stats'!$A$2:$S$109,10,FALSE),VLOOKUP(F1810,'[1]2018Player Stats'!$A$2:$AB$830,10,FALSE))</f>
        <v>2</v>
      </c>
      <c r="R1810">
        <f>IF(G1810="GK",VLOOKUP(F1810,'[1]2018GoalKeeper Stats'!$A$2:$S$109,11,FALSE),VLOOKUP(F1810,'[1]2018Player Stats'!$A$2:$AB$830,11,FALSE))</f>
        <v>0</v>
      </c>
      <c r="S1810" t="str">
        <f>IF(G1810="GK",VLOOKUP(F1810,'[1]2018GoalKeeper Stats'!$A$2:$S$109,12,FALSE),VLOOKUP(F1810,'[1]2018Player Stats'!$A$2:$AB$830,12,FALSE))</f>
        <v>0/0</v>
      </c>
      <c r="T1810">
        <f>IF(G1810="GK",VLOOKUP(F1810,'[1]2018GoalKeeper Stats'!$A$2:$S$109,13,FALSE),VLOOKUP(F1810,'[1]2018Player Stats'!$A$2:$AB$830,13,FALSE))</f>
        <v>1</v>
      </c>
      <c r="U1810">
        <f>IF(G1810="GK",VLOOKUP(F1810,'[1]2018GoalKeeper Stats'!$A$2:$S$109,14,FALSE),VLOOKUP(F1810,'[1]2018Player Stats'!$A$2:$AB$830,14,FALSE))</f>
        <v>0</v>
      </c>
      <c r="V1810">
        <f>IF(G1810="GK",VLOOKUP(F1810,'[1]2018GoalKeeper Stats'!$A$2:$S$109,15,FALSE),VLOOKUP(F1810,'[1]2018Player Stats'!$A$2:$AB$830,15,FALSE))</f>
        <v>0.05</v>
      </c>
      <c r="W1810">
        <f>IF(G1810="GK",VLOOKUP(F1810,'[1]2018GoalKeeper Stats'!$A$2:$S$109,16,FALSE),VLOOKUP(F1810,'[1]2018Player Stats'!$A$2:$AB$830,16,FALSE))</f>
        <v>12.5</v>
      </c>
      <c r="X1810">
        <f>IF(G1810="GK",VLOOKUP(F1810,'[1]2018GoalKeeper Stats'!$A$2:$S$109,17,FALSE),VLOOKUP(F1810,'[1]2018Player Stats'!$A$2:$AB$830,17,FALSE))</f>
        <v>0</v>
      </c>
      <c r="Y1810">
        <f>IF(G1810="GK",VLOOKUP(F1810,'[1]2018GoalKeeper Stats'!$A$2:$S$109,18,FALSE),VLOOKUP(F1810,'[1]2018Player Stats'!$A$2:$AB$830,18,FALSE))</f>
        <v>0</v>
      </c>
      <c r="Z1810">
        <f>IF(G1810="GK",VLOOKUP(F1810,'[1]2018GoalKeeper Stats'!$A$2:$S$109,19,FALSE),VLOOKUP(F1810,'[1]2018Player Stats'!$A$2:$AB$830,19,FALSE))</f>
        <v>0</v>
      </c>
      <c r="AA1810">
        <f>IF(G1810="GK",VLOOKUP(F1810,'[1]2018GoalKeeper Stats'!$A$2:$S$109,20,FALSE),VLOOKUP(F1810,'[1]2018Player Stats'!$A$2:$AB$830,20,FALSE))</f>
        <v>0</v>
      </c>
      <c r="AB1810">
        <f>IF(G1810="GK",VLOOKUP(F1810,'[1]2018GoalKeeper Stats'!$A$2:$S$109,21,FALSE),VLOOKUP(F1810,'[1]2018Player Stats'!$A$2:$AB$830,21,FALSE))</f>
        <v>42</v>
      </c>
      <c r="AC1810">
        <f>IF(G1810="GK",VLOOKUP(F1810,'[1]2018GoalKeeper Stats'!$A$2:$S$109,2,FALSE),VLOOKUP(F1810,'[1]2018Player Stats'!$A$2:$AB$830,22,FALSE))</f>
        <v>20</v>
      </c>
      <c r="AD1810">
        <f>IF(G1810="GK",VLOOKUP(F1810,'[1]2018GoalKeeper Stats'!$A$2:$S$109,23,FALSE),VLOOKUP(F1810,'[1]2018Player Stats'!$A$2:$AB$830,23,FALSE))</f>
        <v>0</v>
      </c>
      <c r="AE1810">
        <f>IF(G1810="GK",VLOOKUP(F1810,'[1]2018GoalKeeper Stats'!$A$2:$S$109,24,FALSE),VLOOKUP(F1810,'[1]2018Player Stats'!$A$2:$AB$830,24,FALSE))</f>
        <v>9</v>
      </c>
      <c r="AF1810">
        <f>IF(G1810="GK",VLOOKUP(F1810,'[1]2018GoalKeeper Stats'!$A$2:$S$109,25,FALSE),VLOOKUP(F1810,'[1]2018Player Stats'!$A$2:$AB$830,25,FALSE))</f>
        <v>1</v>
      </c>
      <c r="AG1810">
        <f>IF(G1810="GK",VLOOKUP(F1810,'[1]2018GoalKeeper Stats'!$A$2:$S$109,26,FALSE),VLOOKUP(F1810,'[1]2018Player Stats'!$A$2:$AB$830,26,FALSE))</f>
        <v>25</v>
      </c>
      <c r="AH1810" s="51">
        <v>2018</v>
      </c>
      <c r="AI1810" s="51">
        <v>34</v>
      </c>
      <c r="AJ1810" s="51">
        <v>474</v>
      </c>
      <c r="AK1810" s="51">
        <v>413</v>
      </c>
      <c r="AL1810" s="51">
        <v>58</v>
      </c>
      <c r="AM1810" s="51">
        <v>56</v>
      </c>
      <c r="AN1810" s="51">
        <v>2</v>
      </c>
      <c r="AO1810" s="52">
        <v>55.71</v>
      </c>
      <c r="AP1810" s="52">
        <v>48.91</v>
      </c>
      <c r="AQ1810" s="52">
        <v>6.8</v>
      </c>
      <c r="AR1810" s="52">
        <v>-4.8</v>
      </c>
      <c r="AS1810" s="51">
        <v>38</v>
      </c>
      <c r="AT1810" s="52">
        <v>50.75</v>
      </c>
    </row>
    <row r="1811" spans="1:46">
      <c r="A1811">
        <v>2018</v>
      </c>
      <c r="B1811" t="s">
        <v>924</v>
      </c>
      <c r="C1811" t="s">
        <v>924</v>
      </c>
      <c r="D1811" t="s">
        <v>2237</v>
      </c>
      <c r="E1811" t="s">
        <v>2238</v>
      </c>
      <c r="F1811" t="str">
        <f t="shared" si="29"/>
        <v>Emiliano Amor</v>
      </c>
      <c r="G1811" t="s">
        <v>893</v>
      </c>
      <c r="H1811" s="143">
        <v>274375</v>
      </c>
      <c r="I1811" s="143">
        <v>225000</v>
      </c>
      <c r="J1811" t="str">
        <f>IF(G1811="GK",VLOOKUP(F1811,'[1]2018GoalKeeper Stats'!$A$2:$S$109,2,FALSE),VLOOKUP(F1811,'[1]2018Player Stats'!$A$2:$AB$830,2,FALSE))</f>
        <v>SKC</v>
      </c>
      <c r="K1811">
        <f>IF(G1811="GK",VLOOKUP(F1811,'[1]2018GoalKeeper Stats'!$A$2:$S$109,4,FALSE),VLOOKUP(F1811,'[1]2018Player Stats'!$A$2:$AB$830,4,FALSE))</f>
        <v>5</v>
      </c>
      <c r="L1811">
        <f>IF(G1811="GK",VLOOKUP(F1811,'[1]2018GoalKeeper Stats'!$A$2:$S$109,5,FALSE),VLOOKUP(F1811,'[1]2018Player Stats'!$A$2:$AB$830,5,FALSE))</f>
        <v>3</v>
      </c>
      <c r="M1811">
        <f>IF(G1811="GK",VLOOKUP(F1811,'[1]2018GoalKeeper Stats'!$A$2:$S$109,6,FALSE),VLOOKUP(F1811,'[1]2018Player Stats'!$A$2:$AB$830,6,FALSE))</f>
        <v>332</v>
      </c>
      <c r="N1811">
        <f>IF(G1811="GK",VLOOKUP(F1811,'[1]2018GoalKeeper Stats'!$A$2:$S$109,7,FALSE),VLOOKUP(F1811,'[1]2018Player Stats'!$A$2:$AB$830,7,FALSE))</f>
        <v>0</v>
      </c>
      <c r="O1811">
        <f>IF(G1811="GK",VLOOKUP(F1811,'[1]2018GoalKeeper Stats'!$A$2:$S$109,8,FALSE),VLOOKUP(F1811,'[1]2018Player Stats'!$A$2:$AB$830,8,FALSE))</f>
        <v>0</v>
      </c>
      <c r="P1811">
        <f>IF(G1811="GK",VLOOKUP(F1811,'[1]2018GoalKeeper Stats'!$A$2:$S$109,9,FALSE),VLOOKUP(F1811,'[1]2018Player Stats'!$A$2:$AB$830,9,FALSE))</f>
        <v>2</v>
      </c>
      <c r="Q1811">
        <f>IF(G1811="GK",VLOOKUP(F1811,'[1]2018GoalKeeper Stats'!$A$2:$S$109,10,FALSE),VLOOKUP(F1811,'[1]2018Player Stats'!$A$2:$AB$830,10,FALSE))</f>
        <v>0</v>
      </c>
      <c r="R1811">
        <f>IF(G1811="GK",VLOOKUP(F1811,'[1]2018GoalKeeper Stats'!$A$2:$S$109,11,FALSE),VLOOKUP(F1811,'[1]2018Player Stats'!$A$2:$AB$830,11,FALSE))</f>
        <v>0</v>
      </c>
      <c r="S1811" t="str">
        <f>IF(G1811="GK",VLOOKUP(F1811,'[1]2018GoalKeeper Stats'!$A$2:$S$109,12,FALSE),VLOOKUP(F1811,'[1]2018Player Stats'!$A$2:$AB$830,12,FALSE))</f>
        <v>0/0</v>
      </c>
      <c r="T1811">
        <f>IF(G1811="GK",VLOOKUP(F1811,'[1]2018GoalKeeper Stats'!$A$2:$S$109,13,FALSE),VLOOKUP(F1811,'[1]2018Player Stats'!$A$2:$AB$830,13,FALSE))</f>
        <v>0</v>
      </c>
      <c r="U1811">
        <f>IF(G1811="GK",VLOOKUP(F1811,'[1]2018GoalKeeper Stats'!$A$2:$S$109,14,FALSE),VLOOKUP(F1811,'[1]2018Player Stats'!$A$2:$AB$830,14,FALSE))</f>
        <v>0</v>
      </c>
      <c r="V1811">
        <f>IF(G1811="GK",VLOOKUP(F1811,'[1]2018GoalKeeper Stats'!$A$2:$S$109,15,FALSE),VLOOKUP(F1811,'[1]2018Player Stats'!$A$2:$AB$830,15,FALSE))</f>
        <v>0</v>
      </c>
      <c r="W1811">
        <f>IF(G1811="GK",VLOOKUP(F1811,'[1]2018GoalKeeper Stats'!$A$2:$S$109,16,FALSE),VLOOKUP(F1811,'[1]2018Player Stats'!$A$2:$AB$830,16,FALSE))</f>
        <v>0</v>
      </c>
      <c r="X1811">
        <f>IF(G1811="GK",VLOOKUP(F1811,'[1]2018GoalKeeper Stats'!$A$2:$S$109,17,FALSE),VLOOKUP(F1811,'[1]2018Player Stats'!$A$2:$AB$830,17,FALSE))</f>
        <v>0</v>
      </c>
      <c r="Y1811">
        <f>IF(G1811="GK",VLOOKUP(F1811,'[1]2018GoalKeeper Stats'!$A$2:$S$109,18,FALSE),VLOOKUP(F1811,'[1]2018Player Stats'!$A$2:$AB$830,18,FALSE))</f>
        <v>0</v>
      </c>
      <c r="Z1811">
        <f>IF(G1811="GK",VLOOKUP(F1811,'[1]2018GoalKeeper Stats'!$A$2:$S$109,19,FALSE),VLOOKUP(F1811,'[1]2018Player Stats'!$A$2:$AB$830,19,FALSE))</f>
        <v>0</v>
      </c>
      <c r="AA1811">
        <f>IF(G1811="GK",VLOOKUP(F1811,'[1]2018GoalKeeper Stats'!$A$2:$S$109,20,FALSE),VLOOKUP(F1811,'[1]2018Player Stats'!$A$2:$AB$830,20,FALSE))</f>
        <v>0</v>
      </c>
      <c r="AB1811">
        <f>IF(G1811="GK",VLOOKUP(F1811,'[1]2018GoalKeeper Stats'!$A$2:$S$109,21,FALSE),VLOOKUP(F1811,'[1]2018Player Stats'!$A$2:$AB$830,21,FALSE))</f>
        <v>2</v>
      </c>
      <c r="AC1811">
        <f>IF(G1811="GK",VLOOKUP(F1811,'[1]2018GoalKeeper Stats'!$A$2:$S$109,2,FALSE),VLOOKUP(F1811,'[1]2018Player Stats'!$A$2:$AB$830,22,FALSE))</f>
        <v>2</v>
      </c>
      <c r="AD1811">
        <f>IF(G1811="GK",VLOOKUP(F1811,'[1]2018GoalKeeper Stats'!$A$2:$S$109,23,FALSE),VLOOKUP(F1811,'[1]2018Player Stats'!$A$2:$AB$830,23,FALSE))</f>
        <v>0</v>
      </c>
      <c r="AE1811">
        <f>IF(G1811="GK",VLOOKUP(F1811,'[1]2018GoalKeeper Stats'!$A$2:$S$109,24,FALSE),VLOOKUP(F1811,'[1]2018Player Stats'!$A$2:$AB$830,24,FALSE))</f>
        <v>1</v>
      </c>
      <c r="AF1811">
        <f>IF(G1811="GK",VLOOKUP(F1811,'[1]2018GoalKeeper Stats'!$A$2:$S$109,25,FALSE),VLOOKUP(F1811,'[1]2018Player Stats'!$A$2:$AB$830,25,FALSE))</f>
        <v>0</v>
      </c>
      <c r="AG1811">
        <f>IF(G1811="GK",VLOOKUP(F1811,'[1]2018GoalKeeper Stats'!$A$2:$S$109,26,FALSE),VLOOKUP(F1811,'[1]2018Player Stats'!$A$2:$AB$830,26,FALSE))</f>
        <v>0</v>
      </c>
      <c r="AH1811" s="51">
        <v>2018</v>
      </c>
      <c r="AI1811" s="51">
        <v>34</v>
      </c>
      <c r="AJ1811" s="51">
        <v>583</v>
      </c>
      <c r="AK1811" s="51">
        <v>405</v>
      </c>
      <c r="AL1811" s="51">
        <v>65</v>
      </c>
      <c r="AM1811" s="51">
        <v>39</v>
      </c>
      <c r="AN1811" s="51">
        <v>26</v>
      </c>
      <c r="AO1811" s="52">
        <v>59.95</v>
      </c>
      <c r="AP1811" s="52">
        <v>43.51</v>
      </c>
      <c r="AQ1811" s="52">
        <v>16.43</v>
      </c>
      <c r="AR1811" s="52">
        <v>9.57</v>
      </c>
      <c r="AS1811" s="51">
        <v>62</v>
      </c>
      <c r="AT1811" s="52">
        <v>56.19</v>
      </c>
    </row>
    <row r="1812" spans="1:46">
      <c r="A1812">
        <v>2018</v>
      </c>
      <c r="B1812" t="s">
        <v>861</v>
      </c>
      <c r="C1812" t="s">
        <v>207</v>
      </c>
      <c r="D1812" t="s">
        <v>2239</v>
      </c>
      <c r="E1812" t="s">
        <v>2240</v>
      </c>
      <c r="F1812" t="str">
        <f t="shared" si="29"/>
        <v>Auro da Cruz</v>
      </c>
      <c r="G1812" t="s">
        <v>893</v>
      </c>
      <c r="H1812" s="143">
        <v>272504</v>
      </c>
      <c r="I1812" s="143">
        <v>200004</v>
      </c>
      <c r="J1812" t="str">
        <f>IF(G1812="GK",VLOOKUP(F1812,'[1]2018GoalKeeper Stats'!$A$2:$S$109,2,FALSE),VLOOKUP(F1812,'[1]2018Player Stats'!$A$2:$AB$830,2,FALSE))</f>
        <v>TOR</v>
      </c>
      <c r="K1812">
        <f>IF(G1812="GK",VLOOKUP(F1812,'[1]2018GoalKeeper Stats'!$A$2:$S$109,4,FALSE),VLOOKUP(F1812,'[1]2018Player Stats'!$A$2:$AB$830,4,FALSE))</f>
        <v>18</v>
      </c>
      <c r="L1812">
        <f>IF(G1812="GK",VLOOKUP(F1812,'[1]2018GoalKeeper Stats'!$A$2:$S$109,5,FALSE),VLOOKUP(F1812,'[1]2018Player Stats'!$A$2:$AB$830,5,FALSE))</f>
        <v>16</v>
      </c>
      <c r="M1812">
        <f>IF(G1812="GK",VLOOKUP(F1812,'[1]2018GoalKeeper Stats'!$A$2:$S$109,6,FALSE),VLOOKUP(F1812,'[1]2018Player Stats'!$A$2:$AB$830,6,FALSE))</f>
        <v>1424</v>
      </c>
      <c r="N1812">
        <f>IF(G1812="GK",VLOOKUP(F1812,'[1]2018GoalKeeper Stats'!$A$2:$S$109,7,FALSE),VLOOKUP(F1812,'[1]2018Player Stats'!$A$2:$AB$830,7,FALSE))</f>
        <v>0</v>
      </c>
      <c r="O1812">
        <f>IF(G1812="GK",VLOOKUP(F1812,'[1]2018GoalKeeper Stats'!$A$2:$S$109,8,FALSE),VLOOKUP(F1812,'[1]2018Player Stats'!$A$2:$AB$830,8,FALSE))</f>
        <v>3</v>
      </c>
      <c r="P1812">
        <f>IF(G1812="GK",VLOOKUP(F1812,'[1]2018GoalKeeper Stats'!$A$2:$S$109,9,FALSE),VLOOKUP(F1812,'[1]2018Player Stats'!$A$2:$AB$830,9,FALSE))</f>
        <v>12</v>
      </c>
      <c r="Q1812">
        <f>IF(G1812="GK",VLOOKUP(F1812,'[1]2018GoalKeeper Stats'!$A$2:$S$109,10,FALSE),VLOOKUP(F1812,'[1]2018Player Stats'!$A$2:$AB$830,10,FALSE))</f>
        <v>2</v>
      </c>
      <c r="R1812">
        <f>IF(G1812="GK",VLOOKUP(F1812,'[1]2018GoalKeeper Stats'!$A$2:$S$109,11,FALSE),VLOOKUP(F1812,'[1]2018Player Stats'!$A$2:$AB$830,11,FALSE))</f>
        <v>0</v>
      </c>
      <c r="S1812" t="str">
        <f>IF(G1812="GK",VLOOKUP(F1812,'[1]2018GoalKeeper Stats'!$A$2:$S$109,12,FALSE),VLOOKUP(F1812,'[1]2018Player Stats'!$A$2:$AB$830,12,FALSE))</f>
        <v>0/0</v>
      </c>
      <c r="T1812">
        <f>IF(G1812="GK",VLOOKUP(F1812,'[1]2018GoalKeeper Stats'!$A$2:$S$109,13,FALSE),VLOOKUP(F1812,'[1]2018Player Stats'!$A$2:$AB$830,13,FALSE))</f>
        <v>0</v>
      </c>
      <c r="U1812">
        <f>IF(G1812="GK",VLOOKUP(F1812,'[1]2018GoalKeeper Stats'!$A$2:$S$109,14,FALSE),VLOOKUP(F1812,'[1]2018Player Stats'!$A$2:$AB$830,14,FALSE))</f>
        <v>0</v>
      </c>
      <c r="V1812">
        <f>IF(G1812="GK",VLOOKUP(F1812,'[1]2018GoalKeeper Stats'!$A$2:$S$109,15,FALSE),VLOOKUP(F1812,'[1]2018Player Stats'!$A$2:$AB$830,15,FALSE))</f>
        <v>0</v>
      </c>
      <c r="W1812">
        <f>IF(G1812="GK",VLOOKUP(F1812,'[1]2018GoalKeeper Stats'!$A$2:$S$109,16,FALSE),VLOOKUP(F1812,'[1]2018Player Stats'!$A$2:$AB$830,16,FALSE))</f>
        <v>0</v>
      </c>
      <c r="X1812">
        <f>IF(G1812="GK",VLOOKUP(F1812,'[1]2018GoalKeeper Stats'!$A$2:$S$109,17,FALSE),VLOOKUP(F1812,'[1]2018Player Stats'!$A$2:$AB$830,17,FALSE))</f>
        <v>1</v>
      </c>
      <c r="Y1812">
        <f>IF(G1812="GK",VLOOKUP(F1812,'[1]2018GoalKeeper Stats'!$A$2:$S$109,18,FALSE),VLOOKUP(F1812,'[1]2018Player Stats'!$A$2:$AB$830,18,FALSE))</f>
        <v>1</v>
      </c>
      <c r="Z1812">
        <f>IF(G1812="GK",VLOOKUP(F1812,'[1]2018GoalKeeper Stats'!$A$2:$S$109,19,FALSE),VLOOKUP(F1812,'[1]2018Player Stats'!$A$2:$AB$830,19,FALSE))</f>
        <v>2</v>
      </c>
      <c r="AA1812">
        <f>IF(G1812="GK",VLOOKUP(F1812,'[1]2018GoalKeeper Stats'!$A$2:$S$109,20,FALSE),VLOOKUP(F1812,'[1]2018Player Stats'!$A$2:$AB$830,20,FALSE))</f>
        <v>0.19</v>
      </c>
      <c r="AB1812">
        <f>IF(G1812="GK",VLOOKUP(F1812,'[1]2018GoalKeeper Stats'!$A$2:$S$109,21,FALSE),VLOOKUP(F1812,'[1]2018Player Stats'!$A$2:$AB$830,21,FALSE))</f>
        <v>16</v>
      </c>
      <c r="AC1812">
        <f>IF(G1812="GK",VLOOKUP(F1812,'[1]2018GoalKeeper Stats'!$A$2:$S$109,2,FALSE),VLOOKUP(F1812,'[1]2018Player Stats'!$A$2:$AB$830,22,FALSE))</f>
        <v>24</v>
      </c>
      <c r="AD1812">
        <f>IF(G1812="GK",VLOOKUP(F1812,'[1]2018GoalKeeper Stats'!$A$2:$S$109,23,FALSE),VLOOKUP(F1812,'[1]2018Player Stats'!$A$2:$AB$830,23,FALSE))</f>
        <v>0</v>
      </c>
      <c r="AE1812">
        <f>IF(G1812="GK",VLOOKUP(F1812,'[1]2018GoalKeeper Stats'!$A$2:$S$109,24,FALSE),VLOOKUP(F1812,'[1]2018Player Stats'!$A$2:$AB$830,24,FALSE))</f>
        <v>3</v>
      </c>
      <c r="AF1812">
        <f>IF(G1812="GK",VLOOKUP(F1812,'[1]2018GoalKeeper Stats'!$A$2:$S$109,25,FALSE),VLOOKUP(F1812,'[1]2018Player Stats'!$A$2:$AB$830,25,FALSE))</f>
        <v>0</v>
      </c>
      <c r="AG1812">
        <f>IF(G1812="GK",VLOOKUP(F1812,'[1]2018GoalKeeper Stats'!$A$2:$S$109,26,FALSE),VLOOKUP(F1812,'[1]2018Player Stats'!$A$2:$AB$830,26,FALSE))</f>
        <v>16.670000000000002</v>
      </c>
      <c r="AH1812" s="51">
        <v>2018</v>
      </c>
      <c r="AI1812" s="51">
        <v>34</v>
      </c>
      <c r="AJ1812" s="51">
        <v>485</v>
      </c>
      <c r="AK1812" s="51">
        <v>463</v>
      </c>
      <c r="AL1812" s="51">
        <v>58</v>
      </c>
      <c r="AM1812" s="51">
        <v>64</v>
      </c>
      <c r="AN1812" s="51">
        <v>-6</v>
      </c>
      <c r="AO1812" s="52">
        <v>58.74</v>
      </c>
      <c r="AP1812" s="52">
        <v>57.14</v>
      </c>
      <c r="AQ1812" s="52">
        <v>1.61</v>
      </c>
      <c r="AR1812" s="52">
        <v>-7.61</v>
      </c>
      <c r="AS1812" s="51">
        <v>36</v>
      </c>
      <c r="AT1812" s="52">
        <v>47.93</v>
      </c>
    </row>
    <row r="1813" spans="1:46">
      <c r="A1813">
        <v>2018</v>
      </c>
      <c r="B1813" t="s">
        <v>193</v>
      </c>
      <c r="C1813" t="s">
        <v>193</v>
      </c>
      <c r="D1813" t="s">
        <v>1738</v>
      </c>
      <c r="E1813" t="s">
        <v>1739</v>
      </c>
      <c r="F1813" t="str">
        <f t="shared" si="29"/>
        <v>Vytautas Andriuskevicius</v>
      </c>
      <c r="G1813" t="s">
        <v>893</v>
      </c>
      <c r="H1813" s="143">
        <v>271875</v>
      </c>
      <c r="I1813" s="143">
        <v>250000</v>
      </c>
      <c r="J1813" t="str">
        <f>IF(G1813="GK",VLOOKUP(F1813,'[1]2018GoalKeeper Stats'!$A$2:$S$109,2,FALSE),VLOOKUP(F1813,'[1]2018Player Stats'!$A$2:$AB$830,2,FALSE))</f>
        <v>DC</v>
      </c>
      <c r="K1813">
        <f>IF(G1813="GK",VLOOKUP(F1813,'[1]2018GoalKeeper Stats'!$A$2:$S$109,4,FALSE),VLOOKUP(F1813,'[1]2018Player Stats'!$A$2:$AB$830,4,FALSE))</f>
        <v>3</v>
      </c>
      <c r="L1813">
        <f>IF(G1813="GK",VLOOKUP(F1813,'[1]2018GoalKeeper Stats'!$A$2:$S$109,5,FALSE),VLOOKUP(F1813,'[1]2018Player Stats'!$A$2:$AB$830,5,FALSE))</f>
        <v>0</v>
      </c>
      <c r="M1813">
        <f>IF(G1813="GK",VLOOKUP(F1813,'[1]2018GoalKeeper Stats'!$A$2:$S$109,6,FALSE),VLOOKUP(F1813,'[1]2018Player Stats'!$A$2:$AB$830,6,FALSE))</f>
        <v>21</v>
      </c>
      <c r="N1813">
        <f>IF(G1813="GK",VLOOKUP(F1813,'[1]2018GoalKeeper Stats'!$A$2:$S$109,7,FALSE),VLOOKUP(F1813,'[1]2018Player Stats'!$A$2:$AB$830,7,FALSE))</f>
        <v>0</v>
      </c>
      <c r="O1813">
        <f>IF(G1813="GK",VLOOKUP(F1813,'[1]2018GoalKeeper Stats'!$A$2:$S$109,8,FALSE),VLOOKUP(F1813,'[1]2018Player Stats'!$A$2:$AB$830,8,FALSE))</f>
        <v>0</v>
      </c>
      <c r="P1813">
        <f>IF(G1813="GK",VLOOKUP(F1813,'[1]2018GoalKeeper Stats'!$A$2:$S$109,9,FALSE),VLOOKUP(F1813,'[1]2018Player Stats'!$A$2:$AB$830,9,FALSE))</f>
        <v>0</v>
      </c>
      <c r="Q1813">
        <f>IF(G1813="GK",VLOOKUP(F1813,'[1]2018GoalKeeper Stats'!$A$2:$S$109,10,FALSE),VLOOKUP(F1813,'[1]2018Player Stats'!$A$2:$AB$830,10,FALSE))</f>
        <v>0</v>
      </c>
      <c r="R1813">
        <f>IF(G1813="GK",VLOOKUP(F1813,'[1]2018GoalKeeper Stats'!$A$2:$S$109,11,FALSE),VLOOKUP(F1813,'[1]2018Player Stats'!$A$2:$AB$830,11,FALSE))</f>
        <v>0</v>
      </c>
      <c r="S1813" t="str">
        <f>IF(G1813="GK",VLOOKUP(F1813,'[1]2018GoalKeeper Stats'!$A$2:$S$109,12,FALSE),VLOOKUP(F1813,'[1]2018Player Stats'!$A$2:$AB$830,12,FALSE))</f>
        <v>0/0</v>
      </c>
      <c r="T1813">
        <f>IF(G1813="GK",VLOOKUP(F1813,'[1]2018GoalKeeper Stats'!$A$2:$S$109,13,FALSE),VLOOKUP(F1813,'[1]2018Player Stats'!$A$2:$AB$830,13,FALSE))</f>
        <v>0</v>
      </c>
      <c r="U1813">
        <f>IF(G1813="GK",VLOOKUP(F1813,'[1]2018GoalKeeper Stats'!$A$2:$S$109,14,FALSE),VLOOKUP(F1813,'[1]2018Player Stats'!$A$2:$AB$830,14,FALSE))</f>
        <v>0</v>
      </c>
      <c r="V1813">
        <f>IF(G1813="GK",VLOOKUP(F1813,'[1]2018GoalKeeper Stats'!$A$2:$S$109,15,FALSE),VLOOKUP(F1813,'[1]2018Player Stats'!$A$2:$AB$830,15,FALSE))</f>
        <v>0</v>
      </c>
      <c r="W1813">
        <f>IF(G1813="GK",VLOOKUP(F1813,'[1]2018GoalKeeper Stats'!$A$2:$S$109,16,FALSE),VLOOKUP(F1813,'[1]2018Player Stats'!$A$2:$AB$830,16,FALSE))</f>
        <v>0</v>
      </c>
      <c r="X1813">
        <f>IF(G1813="GK",VLOOKUP(F1813,'[1]2018GoalKeeper Stats'!$A$2:$S$109,17,FALSE),VLOOKUP(F1813,'[1]2018Player Stats'!$A$2:$AB$830,17,FALSE))</f>
        <v>0</v>
      </c>
      <c r="Y1813">
        <f>IF(G1813="GK",VLOOKUP(F1813,'[1]2018GoalKeeper Stats'!$A$2:$S$109,18,FALSE),VLOOKUP(F1813,'[1]2018Player Stats'!$A$2:$AB$830,18,FALSE))</f>
        <v>0</v>
      </c>
      <c r="Z1813">
        <f>IF(G1813="GK",VLOOKUP(F1813,'[1]2018GoalKeeper Stats'!$A$2:$S$109,19,FALSE),VLOOKUP(F1813,'[1]2018Player Stats'!$A$2:$AB$830,19,FALSE))</f>
        <v>0</v>
      </c>
      <c r="AA1813">
        <f>IF(G1813="GK",VLOOKUP(F1813,'[1]2018GoalKeeper Stats'!$A$2:$S$109,20,FALSE),VLOOKUP(F1813,'[1]2018Player Stats'!$A$2:$AB$830,20,FALSE))</f>
        <v>0</v>
      </c>
      <c r="AB1813">
        <f>IF(G1813="GK",VLOOKUP(F1813,'[1]2018GoalKeeper Stats'!$A$2:$S$109,21,FALSE),VLOOKUP(F1813,'[1]2018Player Stats'!$A$2:$AB$830,21,FALSE))</f>
        <v>1</v>
      </c>
      <c r="AC1813">
        <f>IF(G1813="GK",VLOOKUP(F1813,'[1]2018GoalKeeper Stats'!$A$2:$S$109,2,FALSE),VLOOKUP(F1813,'[1]2018Player Stats'!$A$2:$AB$830,22,FALSE))</f>
        <v>0</v>
      </c>
      <c r="AD1813">
        <f>IF(G1813="GK",VLOOKUP(F1813,'[1]2018GoalKeeper Stats'!$A$2:$S$109,23,FALSE),VLOOKUP(F1813,'[1]2018Player Stats'!$A$2:$AB$830,23,FALSE))</f>
        <v>0</v>
      </c>
      <c r="AE1813">
        <f>IF(G1813="GK",VLOOKUP(F1813,'[1]2018GoalKeeper Stats'!$A$2:$S$109,24,FALSE),VLOOKUP(F1813,'[1]2018Player Stats'!$A$2:$AB$830,24,FALSE))</f>
        <v>0</v>
      </c>
      <c r="AF1813">
        <f>IF(G1813="GK",VLOOKUP(F1813,'[1]2018GoalKeeper Stats'!$A$2:$S$109,25,FALSE),VLOOKUP(F1813,'[1]2018Player Stats'!$A$2:$AB$830,25,FALSE))</f>
        <v>0</v>
      </c>
      <c r="AG1813">
        <f>IF(G1813="GK",VLOOKUP(F1813,'[1]2018GoalKeeper Stats'!$A$2:$S$109,26,FALSE),VLOOKUP(F1813,'[1]2018Player Stats'!$A$2:$AB$830,26,FALSE))</f>
        <v>0</v>
      </c>
      <c r="AH1813" s="51">
        <v>2018</v>
      </c>
      <c r="AI1813" s="51">
        <v>34</v>
      </c>
      <c r="AJ1813" s="51">
        <v>466</v>
      </c>
      <c r="AK1813" s="51">
        <v>452</v>
      </c>
      <c r="AL1813" s="51">
        <v>52</v>
      </c>
      <c r="AM1813" s="51">
        <v>45</v>
      </c>
      <c r="AN1813" s="51">
        <v>7</v>
      </c>
      <c r="AO1813" s="52">
        <v>54.16</v>
      </c>
      <c r="AP1813" s="52">
        <v>47.2</v>
      </c>
      <c r="AQ1813" s="52">
        <v>6.96</v>
      </c>
      <c r="AR1813" s="52">
        <v>0.04</v>
      </c>
      <c r="AS1813" s="51">
        <v>54</v>
      </c>
      <c r="AT1813" s="52">
        <v>50.85</v>
      </c>
    </row>
    <row r="1814" spans="1:46">
      <c r="A1814">
        <v>2018</v>
      </c>
      <c r="B1814" t="s">
        <v>195</v>
      </c>
      <c r="C1814" t="s">
        <v>866</v>
      </c>
      <c r="D1814" t="s">
        <v>2241</v>
      </c>
      <c r="E1814" t="s">
        <v>2242</v>
      </c>
      <c r="F1814" t="str">
        <f t="shared" si="29"/>
        <v>Rolf Feltscher</v>
      </c>
      <c r="G1814" t="s">
        <v>893</v>
      </c>
      <c r="H1814" s="143">
        <v>270000</v>
      </c>
      <c r="I1814" s="143">
        <v>240000</v>
      </c>
      <c r="J1814" t="str">
        <f>IF(G1814="GK",VLOOKUP(F1814,'[1]2018GoalKeeper Stats'!$A$2:$S$109,2,FALSE),VLOOKUP(F1814,'[1]2018Player Stats'!$A$2:$AB$830,2,FALSE))</f>
        <v>LA</v>
      </c>
      <c r="K1814">
        <f>IF(G1814="GK",VLOOKUP(F1814,'[1]2018GoalKeeper Stats'!$A$2:$S$109,4,FALSE),VLOOKUP(F1814,'[1]2018Player Stats'!$A$2:$AB$830,4,FALSE))</f>
        <v>15</v>
      </c>
      <c r="L1814">
        <f>IF(G1814="GK",VLOOKUP(F1814,'[1]2018GoalKeeper Stats'!$A$2:$S$109,5,FALSE),VLOOKUP(F1814,'[1]2018Player Stats'!$A$2:$AB$830,5,FALSE))</f>
        <v>15</v>
      </c>
      <c r="M1814">
        <f>IF(G1814="GK",VLOOKUP(F1814,'[1]2018GoalKeeper Stats'!$A$2:$S$109,6,FALSE),VLOOKUP(F1814,'[1]2018Player Stats'!$A$2:$AB$830,6,FALSE))</f>
        <v>1295</v>
      </c>
      <c r="N1814">
        <f>IF(G1814="GK",VLOOKUP(F1814,'[1]2018GoalKeeper Stats'!$A$2:$S$109,7,FALSE),VLOOKUP(F1814,'[1]2018Player Stats'!$A$2:$AB$830,7,FALSE))</f>
        <v>1</v>
      </c>
      <c r="O1814">
        <f>IF(G1814="GK",VLOOKUP(F1814,'[1]2018GoalKeeper Stats'!$A$2:$S$109,8,FALSE),VLOOKUP(F1814,'[1]2018Player Stats'!$A$2:$AB$830,8,FALSE))</f>
        <v>3</v>
      </c>
      <c r="P1814">
        <f>IF(G1814="GK",VLOOKUP(F1814,'[1]2018GoalKeeper Stats'!$A$2:$S$109,9,FALSE),VLOOKUP(F1814,'[1]2018Player Stats'!$A$2:$AB$830,9,FALSE))</f>
        <v>7</v>
      </c>
      <c r="Q1814">
        <f>IF(G1814="GK",VLOOKUP(F1814,'[1]2018GoalKeeper Stats'!$A$2:$S$109,10,FALSE),VLOOKUP(F1814,'[1]2018Player Stats'!$A$2:$AB$830,10,FALSE))</f>
        <v>2</v>
      </c>
      <c r="R1814">
        <f>IF(G1814="GK",VLOOKUP(F1814,'[1]2018GoalKeeper Stats'!$A$2:$S$109,11,FALSE),VLOOKUP(F1814,'[1]2018Player Stats'!$A$2:$AB$830,11,FALSE))</f>
        <v>0</v>
      </c>
      <c r="S1814" t="str">
        <f>IF(G1814="GK",VLOOKUP(F1814,'[1]2018GoalKeeper Stats'!$A$2:$S$109,12,FALSE),VLOOKUP(F1814,'[1]2018Player Stats'!$A$2:$AB$830,12,FALSE))</f>
        <v>0/0</v>
      </c>
      <c r="T1814">
        <f>IF(G1814="GK",VLOOKUP(F1814,'[1]2018GoalKeeper Stats'!$A$2:$S$109,13,FALSE),VLOOKUP(F1814,'[1]2018Player Stats'!$A$2:$AB$830,13,FALSE))</f>
        <v>0</v>
      </c>
      <c r="U1814">
        <f>IF(G1814="GK",VLOOKUP(F1814,'[1]2018GoalKeeper Stats'!$A$2:$S$109,14,FALSE),VLOOKUP(F1814,'[1]2018Player Stats'!$A$2:$AB$830,14,FALSE))</f>
        <v>1</v>
      </c>
      <c r="V1814">
        <f>IF(G1814="GK",VLOOKUP(F1814,'[1]2018GoalKeeper Stats'!$A$2:$S$109,15,FALSE),VLOOKUP(F1814,'[1]2018Player Stats'!$A$2:$AB$830,15,FALSE))</f>
        <v>7.0000000000000007E-2</v>
      </c>
      <c r="W1814">
        <f>IF(G1814="GK",VLOOKUP(F1814,'[1]2018GoalKeeper Stats'!$A$2:$S$109,16,FALSE),VLOOKUP(F1814,'[1]2018Player Stats'!$A$2:$AB$830,16,FALSE))</f>
        <v>14.3</v>
      </c>
      <c r="X1814">
        <f>IF(G1814="GK",VLOOKUP(F1814,'[1]2018GoalKeeper Stats'!$A$2:$S$109,17,FALSE),VLOOKUP(F1814,'[1]2018Player Stats'!$A$2:$AB$830,17,FALSE))</f>
        <v>0</v>
      </c>
      <c r="Y1814">
        <f>IF(G1814="GK",VLOOKUP(F1814,'[1]2018GoalKeeper Stats'!$A$2:$S$109,18,FALSE),VLOOKUP(F1814,'[1]2018Player Stats'!$A$2:$AB$830,18,FALSE))</f>
        <v>2</v>
      </c>
      <c r="Z1814">
        <f>IF(G1814="GK",VLOOKUP(F1814,'[1]2018GoalKeeper Stats'!$A$2:$S$109,19,FALSE),VLOOKUP(F1814,'[1]2018Player Stats'!$A$2:$AB$830,19,FALSE))</f>
        <v>1</v>
      </c>
      <c r="AA1814">
        <f>IF(G1814="GK",VLOOKUP(F1814,'[1]2018GoalKeeper Stats'!$A$2:$S$109,20,FALSE),VLOOKUP(F1814,'[1]2018Player Stats'!$A$2:$AB$830,20,FALSE))</f>
        <v>0.21</v>
      </c>
      <c r="AB1814">
        <f>IF(G1814="GK",VLOOKUP(F1814,'[1]2018GoalKeeper Stats'!$A$2:$S$109,21,FALSE),VLOOKUP(F1814,'[1]2018Player Stats'!$A$2:$AB$830,21,FALSE))</f>
        <v>24</v>
      </c>
      <c r="AC1814">
        <f>IF(G1814="GK",VLOOKUP(F1814,'[1]2018GoalKeeper Stats'!$A$2:$S$109,2,FALSE),VLOOKUP(F1814,'[1]2018Player Stats'!$A$2:$AB$830,22,FALSE))</f>
        <v>10</v>
      </c>
      <c r="AD1814">
        <f>IF(G1814="GK",VLOOKUP(F1814,'[1]2018GoalKeeper Stats'!$A$2:$S$109,23,FALSE),VLOOKUP(F1814,'[1]2018Player Stats'!$A$2:$AB$830,23,FALSE))</f>
        <v>1</v>
      </c>
      <c r="AE1814">
        <f>IF(G1814="GK",VLOOKUP(F1814,'[1]2018GoalKeeper Stats'!$A$2:$S$109,24,FALSE),VLOOKUP(F1814,'[1]2018Player Stats'!$A$2:$AB$830,24,FALSE))</f>
        <v>6</v>
      </c>
      <c r="AF1814">
        <f>IF(G1814="GK",VLOOKUP(F1814,'[1]2018GoalKeeper Stats'!$A$2:$S$109,25,FALSE),VLOOKUP(F1814,'[1]2018Player Stats'!$A$2:$AB$830,25,FALSE))</f>
        <v>0</v>
      </c>
      <c r="AG1814">
        <f>IF(G1814="GK",VLOOKUP(F1814,'[1]2018GoalKeeper Stats'!$A$2:$S$109,26,FALSE),VLOOKUP(F1814,'[1]2018Player Stats'!$A$2:$AB$830,26,FALSE))</f>
        <v>28.57</v>
      </c>
      <c r="AH1814" s="51">
        <v>2018</v>
      </c>
      <c r="AI1814" s="51">
        <v>34</v>
      </c>
      <c r="AJ1814" s="51">
        <v>425</v>
      </c>
      <c r="AK1814" s="51">
        <v>522</v>
      </c>
      <c r="AL1814" s="51">
        <v>66</v>
      </c>
      <c r="AM1814" s="51">
        <v>61</v>
      </c>
      <c r="AN1814" s="51">
        <v>5</v>
      </c>
      <c r="AO1814" s="52">
        <v>52.29</v>
      </c>
      <c r="AP1814" s="52">
        <v>57.46</v>
      </c>
      <c r="AQ1814" s="52">
        <v>-5.17</v>
      </c>
      <c r="AR1814" s="52">
        <v>10.17</v>
      </c>
      <c r="AS1814" s="51">
        <v>48</v>
      </c>
      <c r="AT1814" s="52">
        <v>44.44</v>
      </c>
    </row>
    <row r="1815" spans="1:46">
      <c r="A1815">
        <v>2018</v>
      </c>
      <c r="B1815" t="s">
        <v>201</v>
      </c>
      <c r="C1815" t="s">
        <v>201</v>
      </c>
      <c r="D1815" t="s">
        <v>1085</v>
      </c>
      <c r="E1815" t="s">
        <v>1567</v>
      </c>
      <c r="F1815" t="str">
        <f t="shared" si="29"/>
        <v>Victor Cabrera</v>
      </c>
      <c r="G1815" t="s">
        <v>893</v>
      </c>
      <c r="H1815" s="143">
        <v>270000</v>
      </c>
      <c r="I1815" s="143">
        <v>270000</v>
      </c>
      <c r="J1815" t="str">
        <f>IF(G1815="GK",VLOOKUP(F1815,'[1]2018GoalKeeper Stats'!$A$2:$S$109,2,FALSE),VLOOKUP(F1815,'[1]2018Player Stats'!$A$2:$AB$830,2,FALSE))</f>
        <v>HOU</v>
      </c>
      <c r="K1815">
        <f>IF(G1815="GK",VLOOKUP(F1815,'[1]2018GoalKeeper Stats'!$A$2:$S$109,4,FALSE),VLOOKUP(F1815,'[1]2018Player Stats'!$A$2:$AB$830,4,FALSE))</f>
        <v>13</v>
      </c>
      <c r="L1815">
        <f>IF(G1815="GK",VLOOKUP(F1815,'[1]2018GoalKeeper Stats'!$A$2:$S$109,5,FALSE),VLOOKUP(F1815,'[1]2018Player Stats'!$A$2:$AB$830,5,FALSE))</f>
        <v>10</v>
      </c>
      <c r="M1815">
        <f>IF(G1815="GK",VLOOKUP(F1815,'[1]2018GoalKeeper Stats'!$A$2:$S$109,6,FALSE),VLOOKUP(F1815,'[1]2018Player Stats'!$A$2:$AB$830,6,FALSE))</f>
        <v>920</v>
      </c>
      <c r="N1815">
        <f>IF(G1815="GK",VLOOKUP(F1815,'[1]2018GoalKeeper Stats'!$A$2:$S$109,7,FALSE),VLOOKUP(F1815,'[1]2018Player Stats'!$A$2:$AB$830,7,FALSE))</f>
        <v>0</v>
      </c>
      <c r="O1815">
        <f>IF(G1815="GK",VLOOKUP(F1815,'[1]2018GoalKeeper Stats'!$A$2:$S$109,8,FALSE),VLOOKUP(F1815,'[1]2018Player Stats'!$A$2:$AB$830,8,FALSE))</f>
        <v>0</v>
      </c>
      <c r="P1815">
        <f>IF(G1815="GK",VLOOKUP(F1815,'[1]2018GoalKeeper Stats'!$A$2:$S$109,9,FALSE),VLOOKUP(F1815,'[1]2018Player Stats'!$A$2:$AB$830,9,FALSE))</f>
        <v>1</v>
      </c>
      <c r="Q1815">
        <f>IF(G1815="GK",VLOOKUP(F1815,'[1]2018GoalKeeper Stats'!$A$2:$S$109,10,FALSE),VLOOKUP(F1815,'[1]2018Player Stats'!$A$2:$AB$830,10,FALSE))</f>
        <v>1</v>
      </c>
      <c r="R1815">
        <f>IF(G1815="GK",VLOOKUP(F1815,'[1]2018GoalKeeper Stats'!$A$2:$S$109,11,FALSE),VLOOKUP(F1815,'[1]2018Player Stats'!$A$2:$AB$830,11,FALSE))</f>
        <v>0</v>
      </c>
      <c r="S1815" t="str">
        <f>IF(G1815="GK",VLOOKUP(F1815,'[1]2018GoalKeeper Stats'!$A$2:$S$109,12,FALSE),VLOOKUP(F1815,'[1]2018Player Stats'!$A$2:$AB$830,12,FALSE))</f>
        <v>0/0</v>
      </c>
      <c r="T1815">
        <f>IF(G1815="GK",VLOOKUP(F1815,'[1]2018GoalKeeper Stats'!$A$2:$S$109,13,FALSE),VLOOKUP(F1815,'[1]2018Player Stats'!$A$2:$AB$830,13,FALSE))</f>
        <v>0</v>
      </c>
      <c r="U1815">
        <f>IF(G1815="GK",VLOOKUP(F1815,'[1]2018GoalKeeper Stats'!$A$2:$S$109,14,FALSE),VLOOKUP(F1815,'[1]2018Player Stats'!$A$2:$AB$830,14,FALSE))</f>
        <v>0</v>
      </c>
      <c r="V1815">
        <f>IF(G1815="GK",VLOOKUP(F1815,'[1]2018GoalKeeper Stats'!$A$2:$S$109,15,FALSE),VLOOKUP(F1815,'[1]2018Player Stats'!$A$2:$AB$830,15,FALSE))</f>
        <v>0</v>
      </c>
      <c r="W1815">
        <f>IF(G1815="GK",VLOOKUP(F1815,'[1]2018GoalKeeper Stats'!$A$2:$S$109,16,FALSE),VLOOKUP(F1815,'[1]2018Player Stats'!$A$2:$AB$830,16,FALSE))</f>
        <v>0</v>
      </c>
      <c r="X1815">
        <f>IF(G1815="GK",VLOOKUP(F1815,'[1]2018GoalKeeper Stats'!$A$2:$S$109,17,FALSE),VLOOKUP(F1815,'[1]2018Player Stats'!$A$2:$AB$830,17,FALSE))</f>
        <v>0</v>
      </c>
      <c r="Y1815">
        <f>IF(G1815="GK",VLOOKUP(F1815,'[1]2018GoalKeeper Stats'!$A$2:$S$109,18,FALSE),VLOOKUP(F1815,'[1]2018Player Stats'!$A$2:$AB$830,18,FALSE))</f>
        <v>0</v>
      </c>
      <c r="Z1815">
        <f>IF(G1815="GK",VLOOKUP(F1815,'[1]2018GoalKeeper Stats'!$A$2:$S$109,19,FALSE),VLOOKUP(F1815,'[1]2018Player Stats'!$A$2:$AB$830,19,FALSE))</f>
        <v>0</v>
      </c>
      <c r="AA1815">
        <f>IF(G1815="GK",VLOOKUP(F1815,'[1]2018GoalKeeper Stats'!$A$2:$S$109,20,FALSE),VLOOKUP(F1815,'[1]2018Player Stats'!$A$2:$AB$830,20,FALSE))</f>
        <v>0</v>
      </c>
      <c r="AB1815">
        <f>IF(G1815="GK",VLOOKUP(F1815,'[1]2018GoalKeeper Stats'!$A$2:$S$109,21,FALSE),VLOOKUP(F1815,'[1]2018Player Stats'!$A$2:$AB$830,21,FALSE))</f>
        <v>17</v>
      </c>
      <c r="AC1815">
        <f>IF(G1815="GK",VLOOKUP(F1815,'[1]2018GoalKeeper Stats'!$A$2:$S$109,2,FALSE),VLOOKUP(F1815,'[1]2018Player Stats'!$A$2:$AB$830,22,FALSE))</f>
        <v>2</v>
      </c>
      <c r="AD1815">
        <f>IF(G1815="GK",VLOOKUP(F1815,'[1]2018GoalKeeper Stats'!$A$2:$S$109,23,FALSE),VLOOKUP(F1815,'[1]2018Player Stats'!$A$2:$AB$830,23,FALSE))</f>
        <v>0</v>
      </c>
      <c r="AE1815">
        <f>IF(G1815="GK",VLOOKUP(F1815,'[1]2018GoalKeeper Stats'!$A$2:$S$109,24,FALSE),VLOOKUP(F1815,'[1]2018Player Stats'!$A$2:$AB$830,24,FALSE))</f>
        <v>1</v>
      </c>
      <c r="AF1815">
        <f>IF(G1815="GK",VLOOKUP(F1815,'[1]2018GoalKeeper Stats'!$A$2:$S$109,25,FALSE),VLOOKUP(F1815,'[1]2018Player Stats'!$A$2:$AB$830,25,FALSE))</f>
        <v>1</v>
      </c>
      <c r="AG1815">
        <f>IF(G1815="GK",VLOOKUP(F1815,'[1]2018GoalKeeper Stats'!$A$2:$S$109,26,FALSE),VLOOKUP(F1815,'[1]2018Player Stats'!$A$2:$AB$830,26,FALSE))</f>
        <v>100</v>
      </c>
      <c r="AH1815" s="51">
        <v>2018</v>
      </c>
      <c r="AI1815" s="51">
        <v>34</v>
      </c>
      <c r="AJ1815" s="51">
        <v>424</v>
      </c>
      <c r="AK1815" s="51">
        <v>440</v>
      </c>
      <c r="AL1815" s="51">
        <v>45</v>
      </c>
      <c r="AM1815" s="51">
        <v>50</v>
      </c>
      <c r="AN1815" s="51">
        <v>-5</v>
      </c>
      <c r="AO1815" s="52">
        <v>43.99</v>
      </c>
      <c r="AP1815" s="52">
        <v>49.23</v>
      </c>
      <c r="AQ1815" s="52">
        <v>-5.24</v>
      </c>
      <c r="AR1815" s="52">
        <v>0.24</v>
      </c>
      <c r="AS1815" s="51">
        <v>46</v>
      </c>
      <c r="AT1815" s="52">
        <v>45.66</v>
      </c>
    </row>
    <row r="1816" spans="1:46">
      <c r="A1816">
        <v>2018</v>
      </c>
      <c r="B1816" t="s">
        <v>882</v>
      </c>
      <c r="C1816" t="s">
        <v>882</v>
      </c>
      <c r="D1816" t="s">
        <v>1035</v>
      </c>
      <c r="E1816" t="s">
        <v>1163</v>
      </c>
      <c r="F1816" t="str">
        <f t="shared" si="29"/>
        <v>Andrew Farrell</v>
      </c>
      <c r="G1816" t="s">
        <v>893</v>
      </c>
      <c r="H1816" s="143">
        <v>267600</v>
      </c>
      <c r="I1816" s="143">
        <v>182600</v>
      </c>
      <c r="J1816" t="str">
        <f>IF(G1816="GK",VLOOKUP(F1816,'[1]2018GoalKeeper Stats'!$A$2:$S$109,2,FALSE),VLOOKUP(F1816,'[1]2018Player Stats'!$A$2:$AB$830,2,FALSE))</f>
        <v>NE</v>
      </c>
      <c r="K1816">
        <f>IF(G1816="GK",VLOOKUP(F1816,'[1]2018GoalKeeper Stats'!$A$2:$S$109,4,FALSE),VLOOKUP(F1816,'[1]2018Player Stats'!$A$2:$AB$830,4,FALSE))</f>
        <v>31</v>
      </c>
      <c r="L1816">
        <f>IF(G1816="GK",VLOOKUP(F1816,'[1]2018GoalKeeper Stats'!$A$2:$S$109,5,FALSE),VLOOKUP(F1816,'[1]2018Player Stats'!$A$2:$AB$830,5,FALSE))</f>
        <v>30</v>
      </c>
      <c r="M1816">
        <f>IF(G1816="GK",VLOOKUP(F1816,'[1]2018GoalKeeper Stats'!$A$2:$S$109,6,FALSE),VLOOKUP(F1816,'[1]2018Player Stats'!$A$2:$AB$830,6,FALSE))</f>
        <v>2701</v>
      </c>
      <c r="N1816">
        <f>IF(G1816="GK",VLOOKUP(F1816,'[1]2018GoalKeeper Stats'!$A$2:$S$109,7,FALSE),VLOOKUP(F1816,'[1]2018Player Stats'!$A$2:$AB$830,7,FALSE))</f>
        <v>2</v>
      </c>
      <c r="O1816">
        <f>IF(G1816="GK",VLOOKUP(F1816,'[1]2018GoalKeeper Stats'!$A$2:$S$109,8,FALSE),VLOOKUP(F1816,'[1]2018Player Stats'!$A$2:$AB$830,8,FALSE))</f>
        <v>2</v>
      </c>
      <c r="P1816">
        <f>IF(G1816="GK",VLOOKUP(F1816,'[1]2018GoalKeeper Stats'!$A$2:$S$109,9,FALSE),VLOOKUP(F1816,'[1]2018Player Stats'!$A$2:$AB$830,9,FALSE))</f>
        <v>12</v>
      </c>
      <c r="Q1816">
        <f>IF(G1816="GK",VLOOKUP(F1816,'[1]2018GoalKeeper Stats'!$A$2:$S$109,10,FALSE),VLOOKUP(F1816,'[1]2018Player Stats'!$A$2:$AB$830,10,FALSE))</f>
        <v>3</v>
      </c>
      <c r="R1816">
        <f>IF(G1816="GK",VLOOKUP(F1816,'[1]2018GoalKeeper Stats'!$A$2:$S$109,11,FALSE),VLOOKUP(F1816,'[1]2018Player Stats'!$A$2:$AB$830,11,FALSE))</f>
        <v>0</v>
      </c>
      <c r="S1816" t="str">
        <f>IF(G1816="GK",VLOOKUP(F1816,'[1]2018GoalKeeper Stats'!$A$2:$S$109,12,FALSE),VLOOKUP(F1816,'[1]2018Player Stats'!$A$2:$AB$830,12,FALSE))</f>
        <v>0/0</v>
      </c>
      <c r="T1816">
        <f>IF(G1816="GK",VLOOKUP(F1816,'[1]2018GoalKeeper Stats'!$A$2:$S$109,13,FALSE),VLOOKUP(F1816,'[1]2018Player Stats'!$A$2:$AB$830,13,FALSE))</f>
        <v>2</v>
      </c>
      <c r="U1816">
        <f>IF(G1816="GK",VLOOKUP(F1816,'[1]2018GoalKeeper Stats'!$A$2:$S$109,14,FALSE),VLOOKUP(F1816,'[1]2018Player Stats'!$A$2:$AB$830,14,FALSE))</f>
        <v>0</v>
      </c>
      <c r="V1816">
        <f>IF(G1816="GK",VLOOKUP(F1816,'[1]2018GoalKeeper Stats'!$A$2:$S$109,15,FALSE),VLOOKUP(F1816,'[1]2018Player Stats'!$A$2:$AB$830,15,FALSE))</f>
        <v>7.0000000000000007E-2</v>
      </c>
      <c r="W1816">
        <f>IF(G1816="GK",VLOOKUP(F1816,'[1]2018GoalKeeper Stats'!$A$2:$S$109,16,FALSE),VLOOKUP(F1816,'[1]2018Player Stats'!$A$2:$AB$830,16,FALSE))</f>
        <v>16.7</v>
      </c>
      <c r="X1816">
        <f>IF(G1816="GK",VLOOKUP(F1816,'[1]2018GoalKeeper Stats'!$A$2:$S$109,17,FALSE),VLOOKUP(F1816,'[1]2018Player Stats'!$A$2:$AB$830,17,FALSE))</f>
        <v>1</v>
      </c>
      <c r="Y1816">
        <f>IF(G1816="GK",VLOOKUP(F1816,'[1]2018GoalKeeper Stats'!$A$2:$S$109,18,FALSE),VLOOKUP(F1816,'[1]2018Player Stats'!$A$2:$AB$830,18,FALSE))</f>
        <v>2</v>
      </c>
      <c r="Z1816">
        <f>IF(G1816="GK",VLOOKUP(F1816,'[1]2018GoalKeeper Stats'!$A$2:$S$109,19,FALSE),VLOOKUP(F1816,'[1]2018Player Stats'!$A$2:$AB$830,19,FALSE))</f>
        <v>0</v>
      </c>
      <c r="AA1816">
        <f>IF(G1816="GK",VLOOKUP(F1816,'[1]2018GoalKeeper Stats'!$A$2:$S$109,20,FALSE),VLOOKUP(F1816,'[1]2018Player Stats'!$A$2:$AB$830,20,FALSE))</f>
        <v>7.0000000000000007E-2</v>
      </c>
      <c r="AB1816">
        <f>IF(G1816="GK",VLOOKUP(F1816,'[1]2018GoalKeeper Stats'!$A$2:$S$109,21,FALSE),VLOOKUP(F1816,'[1]2018Player Stats'!$A$2:$AB$830,21,FALSE))</f>
        <v>10</v>
      </c>
      <c r="AC1816">
        <f>IF(G1816="GK",VLOOKUP(F1816,'[1]2018GoalKeeper Stats'!$A$2:$S$109,2,FALSE),VLOOKUP(F1816,'[1]2018Player Stats'!$A$2:$AB$830,22,FALSE))</f>
        <v>21</v>
      </c>
      <c r="AD1816">
        <f>IF(G1816="GK",VLOOKUP(F1816,'[1]2018GoalKeeper Stats'!$A$2:$S$109,23,FALSE),VLOOKUP(F1816,'[1]2018Player Stats'!$A$2:$AB$830,23,FALSE))</f>
        <v>1</v>
      </c>
      <c r="AE1816">
        <f>IF(G1816="GK",VLOOKUP(F1816,'[1]2018GoalKeeper Stats'!$A$2:$S$109,24,FALSE),VLOOKUP(F1816,'[1]2018Player Stats'!$A$2:$AB$830,24,FALSE))</f>
        <v>2</v>
      </c>
      <c r="AF1816">
        <f>IF(G1816="GK",VLOOKUP(F1816,'[1]2018GoalKeeper Stats'!$A$2:$S$109,25,FALSE),VLOOKUP(F1816,'[1]2018Player Stats'!$A$2:$AB$830,25,FALSE))</f>
        <v>0</v>
      </c>
      <c r="AG1816">
        <f>IF(G1816="GK",VLOOKUP(F1816,'[1]2018GoalKeeper Stats'!$A$2:$S$109,26,FALSE),VLOOKUP(F1816,'[1]2018Player Stats'!$A$2:$AB$830,26,FALSE))</f>
        <v>25</v>
      </c>
      <c r="AH1816" s="51">
        <v>2018</v>
      </c>
      <c r="AI1816" s="51">
        <v>34</v>
      </c>
      <c r="AJ1816" s="51">
        <v>486</v>
      </c>
      <c r="AK1816" s="51">
        <v>436</v>
      </c>
      <c r="AL1816" s="51">
        <v>48</v>
      </c>
      <c r="AM1816" s="51">
        <v>52</v>
      </c>
      <c r="AN1816" s="51">
        <v>-4</v>
      </c>
      <c r="AO1816" s="52">
        <v>46.09</v>
      </c>
      <c r="AP1816" s="52">
        <v>56.82</v>
      </c>
      <c r="AQ1816" s="52">
        <v>-10.73</v>
      </c>
      <c r="AR1816" s="52">
        <v>6.73</v>
      </c>
      <c r="AS1816" s="51">
        <v>41</v>
      </c>
      <c r="AT1816" s="52">
        <v>40.58</v>
      </c>
    </row>
    <row r="1817" spans="1:46">
      <c r="A1817">
        <v>2018</v>
      </c>
      <c r="B1817" t="s">
        <v>1914</v>
      </c>
      <c r="C1817" t="s">
        <v>1915</v>
      </c>
      <c r="D1817" t="s">
        <v>864</v>
      </c>
      <c r="E1817" t="s">
        <v>1966</v>
      </c>
      <c r="F1817" t="str">
        <f t="shared" si="29"/>
        <v>Michael Boxall</v>
      </c>
      <c r="G1817" t="s">
        <v>893</v>
      </c>
      <c r="H1817" s="143">
        <v>267341</v>
      </c>
      <c r="I1817" s="143">
        <v>250008</v>
      </c>
      <c r="J1817" t="str">
        <f>IF(G1817="GK",VLOOKUP(F1817,'[1]2018GoalKeeper Stats'!$A$2:$S$109,2,FALSE),VLOOKUP(F1817,'[1]2018Player Stats'!$A$2:$AB$830,2,FALSE))</f>
        <v>MIN</v>
      </c>
      <c r="K1817">
        <f>IF(G1817="GK",VLOOKUP(F1817,'[1]2018GoalKeeper Stats'!$A$2:$S$109,4,FALSE),VLOOKUP(F1817,'[1]2018Player Stats'!$A$2:$AB$830,4,FALSE))</f>
        <v>32</v>
      </c>
      <c r="L1817">
        <f>IF(G1817="GK",VLOOKUP(F1817,'[1]2018GoalKeeper Stats'!$A$2:$S$109,5,FALSE),VLOOKUP(F1817,'[1]2018Player Stats'!$A$2:$AB$830,5,FALSE))</f>
        <v>32</v>
      </c>
      <c r="M1817">
        <f>IF(G1817="GK",VLOOKUP(F1817,'[1]2018GoalKeeper Stats'!$A$2:$S$109,6,FALSE),VLOOKUP(F1817,'[1]2018Player Stats'!$A$2:$AB$830,6,FALSE))</f>
        <v>2880</v>
      </c>
      <c r="N1817">
        <f>IF(G1817="GK",VLOOKUP(F1817,'[1]2018GoalKeeper Stats'!$A$2:$S$109,7,FALSE),VLOOKUP(F1817,'[1]2018Player Stats'!$A$2:$AB$830,7,FALSE))</f>
        <v>2</v>
      </c>
      <c r="O1817">
        <f>IF(G1817="GK",VLOOKUP(F1817,'[1]2018GoalKeeper Stats'!$A$2:$S$109,8,FALSE),VLOOKUP(F1817,'[1]2018Player Stats'!$A$2:$AB$830,8,FALSE))</f>
        <v>0</v>
      </c>
      <c r="P1817">
        <f>IF(G1817="GK",VLOOKUP(F1817,'[1]2018GoalKeeper Stats'!$A$2:$S$109,9,FALSE),VLOOKUP(F1817,'[1]2018Player Stats'!$A$2:$AB$830,9,FALSE))</f>
        <v>7</v>
      </c>
      <c r="Q1817">
        <f>IF(G1817="GK",VLOOKUP(F1817,'[1]2018GoalKeeper Stats'!$A$2:$S$109,10,FALSE),VLOOKUP(F1817,'[1]2018Player Stats'!$A$2:$AB$830,10,FALSE))</f>
        <v>3</v>
      </c>
      <c r="R1817">
        <f>IF(G1817="GK",VLOOKUP(F1817,'[1]2018GoalKeeper Stats'!$A$2:$S$109,11,FALSE),VLOOKUP(F1817,'[1]2018Player Stats'!$A$2:$AB$830,11,FALSE))</f>
        <v>1</v>
      </c>
      <c r="S1817" t="str">
        <f>IF(G1817="GK",VLOOKUP(F1817,'[1]2018GoalKeeper Stats'!$A$2:$S$109,12,FALSE),VLOOKUP(F1817,'[1]2018Player Stats'!$A$2:$AB$830,12,FALSE))</f>
        <v>0/0</v>
      </c>
      <c r="T1817">
        <f>IF(G1817="GK",VLOOKUP(F1817,'[1]2018GoalKeeper Stats'!$A$2:$S$109,13,FALSE),VLOOKUP(F1817,'[1]2018Player Stats'!$A$2:$AB$830,13,FALSE))</f>
        <v>1</v>
      </c>
      <c r="U1817">
        <f>IF(G1817="GK",VLOOKUP(F1817,'[1]2018GoalKeeper Stats'!$A$2:$S$109,14,FALSE),VLOOKUP(F1817,'[1]2018Player Stats'!$A$2:$AB$830,14,FALSE))</f>
        <v>1</v>
      </c>
      <c r="V1817">
        <f>IF(G1817="GK",VLOOKUP(F1817,'[1]2018GoalKeeper Stats'!$A$2:$S$109,15,FALSE),VLOOKUP(F1817,'[1]2018Player Stats'!$A$2:$AB$830,15,FALSE))</f>
        <v>0.06</v>
      </c>
      <c r="W1817">
        <f>IF(G1817="GK",VLOOKUP(F1817,'[1]2018GoalKeeper Stats'!$A$2:$S$109,16,FALSE),VLOOKUP(F1817,'[1]2018Player Stats'!$A$2:$AB$830,16,FALSE))</f>
        <v>28.6</v>
      </c>
      <c r="X1817">
        <f>IF(G1817="GK",VLOOKUP(F1817,'[1]2018GoalKeeper Stats'!$A$2:$S$109,17,FALSE),VLOOKUP(F1817,'[1]2018Player Stats'!$A$2:$AB$830,17,FALSE))</f>
        <v>0</v>
      </c>
      <c r="Y1817">
        <f>IF(G1817="GK",VLOOKUP(F1817,'[1]2018GoalKeeper Stats'!$A$2:$S$109,18,FALSE),VLOOKUP(F1817,'[1]2018Player Stats'!$A$2:$AB$830,18,FALSE))</f>
        <v>0</v>
      </c>
      <c r="Z1817">
        <f>IF(G1817="GK",VLOOKUP(F1817,'[1]2018GoalKeeper Stats'!$A$2:$S$109,19,FALSE),VLOOKUP(F1817,'[1]2018Player Stats'!$A$2:$AB$830,19,FALSE))</f>
        <v>0</v>
      </c>
      <c r="AA1817">
        <f>IF(G1817="GK",VLOOKUP(F1817,'[1]2018GoalKeeper Stats'!$A$2:$S$109,20,FALSE),VLOOKUP(F1817,'[1]2018Player Stats'!$A$2:$AB$830,20,FALSE))</f>
        <v>0</v>
      </c>
      <c r="AB1817">
        <f>IF(G1817="GK",VLOOKUP(F1817,'[1]2018GoalKeeper Stats'!$A$2:$S$109,21,FALSE),VLOOKUP(F1817,'[1]2018Player Stats'!$A$2:$AB$830,21,FALSE))</f>
        <v>25</v>
      </c>
      <c r="AC1817">
        <f>IF(G1817="GK",VLOOKUP(F1817,'[1]2018GoalKeeper Stats'!$A$2:$S$109,2,FALSE),VLOOKUP(F1817,'[1]2018Player Stats'!$A$2:$AB$830,22,FALSE))</f>
        <v>8</v>
      </c>
      <c r="AD1817">
        <f>IF(G1817="GK",VLOOKUP(F1817,'[1]2018GoalKeeper Stats'!$A$2:$S$109,23,FALSE),VLOOKUP(F1817,'[1]2018Player Stats'!$A$2:$AB$830,23,FALSE))</f>
        <v>0</v>
      </c>
      <c r="AE1817">
        <f>IF(G1817="GK",VLOOKUP(F1817,'[1]2018GoalKeeper Stats'!$A$2:$S$109,24,FALSE),VLOOKUP(F1817,'[1]2018Player Stats'!$A$2:$AB$830,24,FALSE))</f>
        <v>7</v>
      </c>
      <c r="AF1817">
        <f>IF(G1817="GK",VLOOKUP(F1817,'[1]2018GoalKeeper Stats'!$A$2:$S$109,25,FALSE),VLOOKUP(F1817,'[1]2018Player Stats'!$A$2:$AB$830,25,FALSE))</f>
        <v>0</v>
      </c>
      <c r="AG1817">
        <f>IF(G1817="GK",VLOOKUP(F1817,'[1]2018GoalKeeper Stats'!$A$2:$S$109,26,FALSE),VLOOKUP(F1817,'[1]2018Player Stats'!$A$2:$AB$830,26,FALSE))</f>
        <v>42.86</v>
      </c>
      <c r="AH1817" s="51">
        <v>2018</v>
      </c>
      <c r="AI1817" s="51">
        <v>34</v>
      </c>
      <c r="AJ1817" s="51">
        <v>376</v>
      </c>
      <c r="AK1817" s="51">
        <v>550</v>
      </c>
      <c r="AL1817" s="51">
        <v>48</v>
      </c>
      <c r="AM1817" s="51">
        <v>70</v>
      </c>
      <c r="AN1817" s="51">
        <v>-22</v>
      </c>
      <c r="AO1817" s="52">
        <v>44.42</v>
      </c>
      <c r="AP1817" s="52">
        <v>58.79</v>
      </c>
      <c r="AQ1817" s="52">
        <v>-14.38</v>
      </c>
      <c r="AR1817" s="52">
        <v>-7.62</v>
      </c>
      <c r="AS1817" s="51">
        <v>36</v>
      </c>
      <c r="AT1817" s="52">
        <v>38.65</v>
      </c>
    </row>
    <row r="1818" spans="1:46">
      <c r="A1818" s="146">
        <v>2018</v>
      </c>
      <c r="B1818" s="146" t="s">
        <v>924</v>
      </c>
      <c r="C1818" s="146" t="s">
        <v>924</v>
      </c>
      <c r="D1818" s="146" t="s">
        <v>947</v>
      </c>
      <c r="E1818" s="146" t="s">
        <v>1745</v>
      </c>
      <c r="F1818" s="146" t="str">
        <f t="shared" si="29"/>
        <v>Diego Rubio Kostner</v>
      </c>
      <c r="G1818" s="146" t="s">
        <v>875</v>
      </c>
      <c r="H1818" s="147">
        <v>266875</v>
      </c>
      <c r="I1818" s="147">
        <v>250000</v>
      </c>
      <c r="J1818" s="146" t="str">
        <f>IF(G1818="GK",VLOOKUP(F1818,'[1]2018GoalKeeper Stats'!$A$2:$S$109,2,FALSE),VLOOKUP(F1818,'[1]2018Player Stats'!$A$2:$AB$830,2,FALSE))</f>
        <v>COL</v>
      </c>
      <c r="K1818" s="146">
        <f>IF(G1818="GK",VLOOKUP(F1818,'[1]2018GoalKeeper Stats'!$A$2:$S$109,4,FALSE),VLOOKUP(F1818,'[1]2018Player Stats'!$A$2:$AB$830,4,FALSE))</f>
        <v>20</v>
      </c>
      <c r="L1818" s="146">
        <f>IF(G1818="GK",VLOOKUP(F1818,'[1]2018GoalKeeper Stats'!$A$2:$S$109,5,FALSE),VLOOKUP(F1818,'[1]2018Player Stats'!$A$2:$AB$830,5,FALSE))</f>
        <v>9</v>
      </c>
      <c r="M1818" s="146">
        <f>IF(G1818="GK",VLOOKUP(F1818,'[1]2018GoalKeeper Stats'!$A$2:$S$109,6,FALSE),VLOOKUP(F1818,'[1]2018Player Stats'!$A$2:$AB$830,6,FALSE))</f>
        <v>781</v>
      </c>
      <c r="N1818" s="146">
        <f>IF(G1818="GK",VLOOKUP(F1818,'[1]2018GoalKeeper Stats'!$A$2:$S$109,7,FALSE),VLOOKUP(F1818,'[1]2018Player Stats'!$A$2:$AB$830,7,FALSE))</f>
        <v>8</v>
      </c>
      <c r="O1818" s="146">
        <f>IF(G1818="GK",VLOOKUP(F1818,'[1]2018GoalKeeper Stats'!$A$2:$S$109,8,FALSE),VLOOKUP(F1818,'[1]2018Player Stats'!$A$2:$AB$830,8,FALSE))</f>
        <v>6</v>
      </c>
      <c r="P1818" s="146">
        <f>IF(G1818="GK",VLOOKUP(F1818,'[1]2018GoalKeeper Stats'!$A$2:$S$109,9,FALSE),VLOOKUP(F1818,'[1]2018Player Stats'!$A$2:$AB$830,9,FALSE))</f>
        <v>29</v>
      </c>
      <c r="Q1818" s="146">
        <f>IF(G1818="GK",VLOOKUP(F1818,'[1]2018GoalKeeper Stats'!$A$2:$S$109,10,FALSE),VLOOKUP(F1818,'[1]2018Player Stats'!$A$2:$AB$830,10,FALSE))</f>
        <v>15</v>
      </c>
      <c r="R1818" s="146">
        <f>IF(G1818="GK",VLOOKUP(F1818,'[1]2018GoalKeeper Stats'!$A$2:$S$109,11,FALSE),VLOOKUP(F1818,'[1]2018Player Stats'!$A$2:$AB$830,11,FALSE))</f>
        <v>2</v>
      </c>
      <c r="S1818" s="146" t="str">
        <f>IF(G1818="GK",VLOOKUP(F1818,'[1]2018GoalKeeper Stats'!$A$2:$S$109,12,FALSE),VLOOKUP(F1818,'[1]2018Player Stats'!$A$2:$AB$830,12,FALSE))</f>
        <v>0/0</v>
      </c>
      <c r="T1818" s="146">
        <f>IF(G1818="GK",VLOOKUP(F1818,'[1]2018GoalKeeper Stats'!$A$2:$S$109,13,FALSE),VLOOKUP(F1818,'[1]2018Player Stats'!$A$2:$AB$830,13,FALSE))</f>
        <v>5</v>
      </c>
      <c r="U1818" s="146">
        <f>IF(G1818="GK",VLOOKUP(F1818,'[1]2018GoalKeeper Stats'!$A$2:$S$109,14,FALSE),VLOOKUP(F1818,'[1]2018Player Stats'!$A$2:$AB$830,14,FALSE))</f>
        <v>3</v>
      </c>
      <c r="V1818" s="146">
        <f>IF(G1818="GK",VLOOKUP(F1818,'[1]2018GoalKeeper Stats'!$A$2:$S$109,15,FALSE),VLOOKUP(F1818,'[1]2018Player Stats'!$A$2:$AB$830,15,FALSE))</f>
        <v>0.92</v>
      </c>
      <c r="W1818" s="146">
        <f>IF(G1818="GK",VLOOKUP(F1818,'[1]2018GoalKeeper Stats'!$A$2:$S$109,16,FALSE),VLOOKUP(F1818,'[1]2018Player Stats'!$A$2:$AB$830,16,FALSE))</f>
        <v>27.6</v>
      </c>
      <c r="X1818" s="146">
        <f>IF(G1818="GK",VLOOKUP(F1818,'[1]2018GoalKeeper Stats'!$A$2:$S$109,17,FALSE),VLOOKUP(F1818,'[1]2018Player Stats'!$A$2:$AB$830,17,FALSE))</f>
        <v>3</v>
      </c>
      <c r="Y1818" s="146">
        <f>IF(G1818="GK",VLOOKUP(F1818,'[1]2018GoalKeeper Stats'!$A$2:$S$109,18,FALSE),VLOOKUP(F1818,'[1]2018Player Stats'!$A$2:$AB$830,18,FALSE))</f>
        <v>4</v>
      </c>
      <c r="Z1818" s="146">
        <f>IF(G1818="GK",VLOOKUP(F1818,'[1]2018GoalKeeper Stats'!$A$2:$S$109,19,FALSE),VLOOKUP(F1818,'[1]2018Player Stats'!$A$2:$AB$830,19,FALSE))</f>
        <v>2</v>
      </c>
      <c r="AA1818" s="146">
        <f>IF(G1818="GK",VLOOKUP(F1818,'[1]2018GoalKeeper Stats'!$A$2:$S$109,20,FALSE),VLOOKUP(F1818,'[1]2018Player Stats'!$A$2:$AB$830,20,FALSE))</f>
        <v>0.69</v>
      </c>
      <c r="AB1818" s="146">
        <f>IF(G1818="GK",VLOOKUP(F1818,'[1]2018GoalKeeper Stats'!$A$2:$S$109,21,FALSE),VLOOKUP(F1818,'[1]2018Player Stats'!$A$2:$AB$830,21,FALSE))</f>
        <v>11</v>
      </c>
      <c r="AC1818" s="146">
        <f>IF(G1818="GK",VLOOKUP(F1818,'[1]2018GoalKeeper Stats'!$A$2:$S$109,2,FALSE),VLOOKUP(F1818,'[1]2018Player Stats'!$A$2:$AB$830,22,FALSE))</f>
        <v>19</v>
      </c>
      <c r="AD1818" s="146">
        <f>IF(G1818="GK",VLOOKUP(F1818,'[1]2018GoalKeeper Stats'!$A$2:$S$109,23,FALSE),VLOOKUP(F1818,'[1]2018Player Stats'!$A$2:$AB$830,23,FALSE))</f>
        <v>3</v>
      </c>
      <c r="AE1818" s="146">
        <f>IF(G1818="GK",VLOOKUP(F1818,'[1]2018GoalKeeper Stats'!$A$2:$S$109,24,FALSE),VLOOKUP(F1818,'[1]2018Player Stats'!$A$2:$AB$830,24,FALSE))</f>
        <v>3</v>
      </c>
      <c r="AF1818" s="146">
        <f>IF(G1818="GK",VLOOKUP(F1818,'[1]2018GoalKeeper Stats'!$A$2:$S$109,25,FALSE),VLOOKUP(F1818,'[1]2018Player Stats'!$A$2:$AB$830,25,FALSE))</f>
        <v>0</v>
      </c>
      <c r="AG1818" s="146">
        <f>IF(G1818="GK",VLOOKUP(F1818,'[1]2018GoalKeeper Stats'!$A$2:$S$109,26,FALSE),VLOOKUP(F1818,'[1]2018Player Stats'!$A$2:$AB$830,26,FALSE))</f>
        <v>51.72</v>
      </c>
      <c r="AH1818" s="51">
        <v>2018</v>
      </c>
      <c r="AI1818" s="51">
        <v>34</v>
      </c>
      <c r="AJ1818" s="51">
        <v>583</v>
      </c>
      <c r="AK1818" s="51">
        <v>405</v>
      </c>
      <c r="AL1818" s="51">
        <v>65</v>
      </c>
      <c r="AM1818" s="51">
        <v>39</v>
      </c>
      <c r="AN1818" s="51">
        <v>26</v>
      </c>
      <c r="AO1818" s="52">
        <v>59.95</v>
      </c>
      <c r="AP1818" s="52">
        <v>43.51</v>
      </c>
      <c r="AQ1818" s="52">
        <v>16.43</v>
      </c>
      <c r="AR1818" s="52">
        <v>9.57</v>
      </c>
      <c r="AS1818" s="51">
        <v>62</v>
      </c>
      <c r="AT1818" s="52">
        <v>56.19</v>
      </c>
    </row>
    <row r="1819" spans="1:46">
      <c r="A1819">
        <v>2018</v>
      </c>
      <c r="B1819" t="s">
        <v>199</v>
      </c>
      <c r="C1819" t="s">
        <v>199</v>
      </c>
      <c r="D1819" t="s">
        <v>972</v>
      </c>
      <c r="E1819" t="s">
        <v>1552</v>
      </c>
      <c r="F1819" t="str">
        <f t="shared" si="29"/>
        <v>Mauro Manotas</v>
      </c>
      <c r="G1819" t="s">
        <v>875</v>
      </c>
      <c r="H1819" s="143">
        <v>264328</v>
      </c>
      <c r="I1819" s="143">
        <v>264328</v>
      </c>
      <c r="J1819" t="str">
        <f>IF(G1819="GK",VLOOKUP(F1819,'[1]2018GoalKeeper Stats'!$A$2:$S$109,2,FALSE),VLOOKUP(F1819,'[1]2018Player Stats'!$A$2:$AB$830,2,FALSE))</f>
        <v>HOU</v>
      </c>
      <c r="K1819">
        <f>IF(G1819="GK",VLOOKUP(F1819,'[1]2018GoalKeeper Stats'!$A$2:$S$109,4,FALSE),VLOOKUP(F1819,'[1]2018Player Stats'!$A$2:$AB$830,4,FALSE))</f>
        <v>33</v>
      </c>
      <c r="L1819">
        <f>IF(G1819="GK",VLOOKUP(F1819,'[1]2018GoalKeeper Stats'!$A$2:$S$109,5,FALSE),VLOOKUP(F1819,'[1]2018Player Stats'!$A$2:$AB$830,5,FALSE))</f>
        <v>30</v>
      </c>
      <c r="M1819">
        <f>IF(G1819="GK",VLOOKUP(F1819,'[1]2018GoalKeeper Stats'!$A$2:$S$109,6,FALSE),VLOOKUP(F1819,'[1]2018Player Stats'!$A$2:$AB$830,6,FALSE))</f>
        <v>2633</v>
      </c>
      <c r="N1819">
        <f>IF(G1819="GK",VLOOKUP(F1819,'[1]2018GoalKeeper Stats'!$A$2:$S$109,7,FALSE),VLOOKUP(F1819,'[1]2018Player Stats'!$A$2:$AB$830,7,FALSE))</f>
        <v>19</v>
      </c>
      <c r="O1819">
        <f>IF(G1819="GK",VLOOKUP(F1819,'[1]2018GoalKeeper Stats'!$A$2:$S$109,8,FALSE),VLOOKUP(F1819,'[1]2018Player Stats'!$A$2:$AB$830,8,FALSE))</f>
        <v>1</v>
      </c>
      <c r="P1819">
        <f>IF(G1819="GK",VLOOKUP(F1819,'[1]2018GoalKeeper Stats'!$A$2:$S$109,9,FALSE),VLOOKUP(F1819,'[1]2018Player Stats'!$A$2:$AB$830,9,FALSE))</f>
        <v>95</v>
      </c>
      <c r="Q1819">
        <f>IF(G1819="GK",VLOOKUP(F1819,'[1]2018GoalKeeper Stats'!$A$2:$S$109,10,FALSE),VLOOKUP(F1819,'[1]2018Player Stats'!$A$2:$AB$830,10,FALSE))</f>
        <v>43</v>
      </c>
      <c r="R1819">
        <f>IF(G1819="GK",VLOOKUP(F1819,'[1]2018GoalKeeper Stats'!$A$2:$S$109,11,FALSE),VLOOKUP(F1819,'[1]2018Player Stats'!$A$2:$AB$830,11,FALSE))</f>
        <v>2</v>
      </c>
      <c r="S1819">
        <f>IF(G1819="GK",VLOOKUP(F1819,'[1]2018GoalKeeper Stats'!$A$2:$S$109,12,FALSE),VLOOKUP(F1819,'[1]2018Player Stats'!$A$2:$AB$830,12,FALSE))</f>
        <v>44229</v>
      </c>
      <c r="T1819">
        <f>IF(G1819="GK",VLOOKUP(F1819,'[1]2018GoalKeeper Stats'!$A$2:$S$109,13,FALSE),VLOOKUP(F1819,'[1]2018Player Stats'!$A$2:$AB$830,13,FALSE))</f>
        <v>10</v>
      </c>
      <c r="U1819">
        <f>IF(G1819="GK",VLOOKUP(F1819,'[1]2018GoalKeeper Stats'!$A$2:$S$109,14,FALSE),VLOOKUP(F1819,'[1]2018Player Stats'!$A$2:$AB$830,14,FALSE))</f>
        <v>9</v>
      </c>
      <c r="V1819">
        <f>IF(G1819="GK",VLOOKUP(F1819,'[1]2018GoalKeeper Stats'!$A$2:$S$109,15,FALSE),VLOOKUP(F1819,'[1]2018Player Stats'!$A$2:$AB$830,15,FALSE))</f>
        <v>0.65</v>
      </c>
      <c r="W1819">
        <f>IF(G1819="GK",VLOOKUP(F1819,'[1]2018GoalKeeper Stats'!$A$2:$S$109,16,FALSE),VLOOKUP(F1819,'[1]2018Player Stats'!$A$2:$AB$830,16,FALSE))</f>
        <v>20</v>
      </c>
      <c r="X1819">
        <f>IF(G1819="GK",VLOOKUP(F1819,'[1]2018GoalKeeper Stats'!$A$2:$S$109,17,FALSE),VLOOKUP(F1819,'[1]2018Player Stats'!$A$2:$AB$830,17,FALSE))</f>
        <v>0</v>
      </c>
      <c r="Y1819">
        <f>IF(G1819="GK",VLOOKUP(F1819,'[1]2018GoalKeeper Stats'!$A$2:$S$109,18,FALSE),VLOOKUP(F1819,'[1]2018Player Stats'!$A$2:$AB$830,18,FALSE))</f>
        <v>0</v>
      </c>
      <c r="Z1819">
        <f>IF(G1819="GK",VLOOKUP(F1819,'[1]2018GoalKeeper Stats'!$A$2:$S$109,19,FALSE),VLOOKUP(F1819,'[1]2018Player Stats'!$A$2:$AB$830,19,FALSE))</f>
        <v>1</v>
      </c>
      <c r="AA1819">
        <f>IF(G1819="GK",VLOOKUP(F1819,'[1]2018GoalKeeper Stats'!$A$2:$S$109,20,FALSE),VLOOKUP(F1819,'[1]2018Player Stats'!$A$2:$AB$830,20,FALSE))</f>
        <v>0.03</v>
      </c>
      <c r="AB1819">
        <f>IF(G1819="GK",VLOOKUP(F1819,'[1]2018GoalKeeper Stats'!$A$2:$S$109,21,FALSE),VLOOKUP(F1819,'[1]2018Player Stats'!$A$2:$AB$830,21,FALSE))</f>
        <v>24</v>
      </c>
      <c r="AC1819">
        <f>IF(G1819="GK",VLOOKUP(F1819,'[1]2018GoalKeeper Stats'!$A$2:$S$109,2,FALSE),VLOOKUP(F1819,'[1]2018Player Stats'!$A$2:$AB$830,22,FALSE))</f>
        <v>20</v>
      </c>
      <c r="AD1819">
        <f>IF(G1819="GK",VLOOKUP(F1819,'[1]2018GoalKeeper Stats'!$A$2:$S$109,23,FALSE),VLOOKUP(F1819,'[1]2018Player Stats'!$A$2:$AB$830,23,FALSE))</f>
        <v>23</v>
      </c>
      <c r="AE1819">
        <f>IF(G1819="GK",VLOOKUP(F1819,'[1]2018GoalKeeper Stats'!$A$2:$S$109,24,FALSE),VLOOKUP(F1819,'[1]2018Player Stats'!$A$2:$AB$830,24,FALSE))</f>
        <v>1</v>
      </c>
      <c r="AF1819">
        <f>IF(G1819="GK",VLOOKUP(F1819,'[1]2018GoalKeeper Stats'!$A$2:$S$109,25,FALSE),VLOOKUP(F1819,'[1]2018Player Stats'!$A$2:$AB$830,25,FALSE))</f>
        <v>0</v>
      </c>
      <c r="AG1819">
        <f>IF(G1819="GK",VLOOKUP(F1819,'[1]2018GoalKeeper Stats'!$A$2:$S$109,26,FALSE),VLOOKUP(F1819,'[1]2018Player Stats'!$A$2:$AB$830,26,FALSE))</f>
        <v>45.26</v>
      </c>
      <c r="AH1819" s="51">
        <v>2018</v>
      </c>
      <c r="AI1819" s="51">
        <v>34</v>
      </c>
      <c r="AJ1819" s="51">
        <v>474</v>
      </c>
      <c r="AK1819" s="51">
        <v>413</v>
      </c>
      <c r="AL1819" s="51">
        <v>58</v>
      </c>
      <c r="AM1819" s="51">
        <v>56</v>
      </c>
      <c r="AN1819" s="51">
        <v>2</v>
      </c>
      <c r="AO1819" s="52">
        <v>55.71</v>
      </c>
      <c r="AP1819" s="52">
        <v>48.91</v>
      </c>
      <c r="AQ1819" s="52">
        <v>6.8</v>
      </c>
      <c r="AR1819" s="52">
        <v>-4.8</v>
      </c>
      <c r="AS1819" s="51">
        <v>38</v>
      </c>
      <c r="AT1819" s="52">
        <v>50.75</v>
      </c>
    </row>
    <row r="1820" spans="1:46">
      <c r="A1820">
        <v>2018</v>
      </c>
      <c r="B1820" t="s">
        <v>861</v>
      </c>
      <c r="C1820" t="s">
        <v>207</v>
      </c>
      <c r="D1820" t="s">
        <v>1330</v>
      </c>
      <c r="E1820" t="s">
        <v>1331</v>
      </c>
      <c r="F1820" t="str">
        <f t="shared" si="29"/>
        <v>Eriq Zavaleta</v>
      </c>
      <c r="G1820" t="s">
        <v>893</v>
      </c>
      <c r="H1820" s="143">
        <v>263558</v>
      </c>
      <c r="I1820" s="143">
        <v>225000</v>
      </c>
      <c r="J1820" t="str">
        <f>IF(G1820="GK",VLOOKUP(F1820,'[1]2018GoalKeeper Stats'!$A$2:$S$109,2,FALSE),VLOOKUP(F1820,'[1]2018Player Stats'!$A$2:$AB$830,2,FALSE))</f>
        <v>TOR</v>
      </c>
      <c r="K1820">
        <f>IF(G1820="GK",VLOOKUP(F1820,'[1]2018GoalKeeper Stats'!$A$2:$S$109,4,FALSE),VLOOKUP(F1820,'[1]2018Player Stats'!$A$2:$AB$830,4,FALSE))</f>
        <v>21</v>
      </c>
      <c r="L1820">
        <f>IF(G1820="GK",VLOOKUP(F1820,'[1]2018GoalKeeper Stats'!$A$2:$S$109,5,FALSE),VLOOKUP(F1820,'[1]2018Player Stats'!$A$2:$AB$830,5,FALSE))</f>
        <v>16</v>
      </c>
      <c r="M1820">
        <f>IF(G1820="GK",VLOOKUP(F1820,'[1]2018GoalKeeper Stats'!$A$2:$S$109,6,FALSE),VLOOKUP(F1820,'[1]2018Player Stats'!$A$2:$AB$830,6,FALSE))</f>
        <v>1488</v>
      </c>
      <c r="N1820">
        <f>IF(G1820="GK",VLOOKUP(F1820,'[1]2018GoalKeeper Stats'!$A$2:$S$109,7,FALSE),VLOOKUP(F1820,'[1]2018Player Stats'!$A$2:$AB$830,7,FALSE))</f>
        <v>0</v>
      </c>
      <c r="O1820">
        <f>IF(G1820="GK",VLOOKUP(F1820,'[1]2018GoalKeeper Stats'!$A$2:$S$109,8,FALSE),VLOOKUP(F1820,'[1]2018Player Stats'!$A$2:$AB$830,8,FALSE))</f>
        <v>0</v>
      </c>
      <c r="P1820">
        <f>IF(G1820="GK",VLOOKUP(F1820,'[1]2018GoalKeeper Stats'!$A$2:$S$109,9,FALSE),VLOOKUP(F1820,'[1]2018Player Stats'!$A$2:$AB$830,9,FALSE))</f>
        <v>4</v>
      </c>
      <c r="Q1820">
        <f>IF(G1820="GK",VLOOKUP(F1820,'[1]2018GoalKeeper Stats'!$A$2:$S$109,10,FALSE),VLOOKUP(F1820,'[1]2018Player Stats'!$A$2:$AB$830,10,FALSE))</f>
        <v>0</v>
      </c>
      <c r="R1820">
        <f>IF(G1820="GK",VLOOKUP(F1820,'[1]2018GoalKeeper Stats'!$A$2:$S$109,11,FALSE),VLOOKUP(F1820,'[1]2018Player Stats'!$A$2:$AB$830,11,FALSE))</f>
        <v>0</v>
      </c>
      <c r="S1820" t="str">
        <f>IF(G1820="GK",VLOOKUP(F1820,'[1]2018GoalKeeper Stats'!$A$2:$S$109,12,FALSE),VLOOKUP(F1820,'[1]2018Player Stats'!$A$2:$AB$830,12,FALSE))</f>
        <v>0/0</v>
      </c>
      <c r="T1820">
        <f>IF(G1820="GK",VLOOKUP(F1820,'[1]2018GoalKeeper Stats'!$A$2:$S$109,13,FALSE),VLOOKUP(F1820,'[1]2018Player Stats'!$A$2:$AB$830,13,FALSE))</f>
        <v>0</v>
      </c>
      <c r="U1820">
        <f>IF(G1820="GK",VLOOKUP(F1820,'[1]2018GoalKeeper Stats'!$A$2:$S$109,14,FALSE),VLOOKUP(F1820,'[1]2018Player Stats'!$A$2:$AB$830,14,FALSE))</f>
        <v>0</v>
      </c>
      <c r="V1820">
        <f>IF(G1820="GK",VLOOKUP(F1820,'[1]2018GoalKeeper Stats'!$A$2:$S$109,15,FALSE),VLOOKUP(F1820,'[1]2018Player Stats'!$A$2:$AB$830,15,FALSE))</f>
        <v>0</v>
      </c>
      <c r="W1820">
        <f>IF(G1820="GK",VLOOKUP(F1820,'[1]2018GoalKeeper Stats'!$A$2:$S$109,16,FALSE),VLOOKUP(F1820,'[1]2018Player Stats'!$A$2:$AB$830,16,FALSE))</f>
        <v>0</v>
      </c>
      <c r="X1820">
        <f>IF(G1820="GK",VLOOKUP(F1820,'[1]2018GoalKeeper Stats'!$A$2:$S$109,17,FALSE),VLOOKUP(F1820,'[1]2018Player Stats'!$A$2:$AB$830,17,FALSE))</f>
        <v>0</v>
      </c>
      <c r="Y1820">
        <f>IF(G1820="GK",VLOOKUP(F1820,'[1]2018GoalKeeper Stats'!$A$2:$S$109,18,FALSE),VLOOKUP(F1820,'[1]2018Player Stats'!$A$2:$AB$830,18,FALSE))</f>
        <v>0</v>
      </c>
      <c r="Z1820">
        <f>IF(G1820="GK",VLOOKUP(F1820,'[1]2018GoalKeeper Stats'!$A$2:$S$109,19,FALSE),VLOOKUP(F1820,'[1]2018Player Stats'!$A$2:$AB$830,19,FALSE))</f>
        <v>0</v>
      </c>
      <c r="AA1820">
        <f>IF(G1820="GK",VLOOKUP(F1820,'[1]2018GoalKeeper Stats'!$A$2:$S$109,20,FALSE),VLOOKUP(F1820,'[1]2018Player Stats'!$A$2:$AB$830,20,FALSE))</f>
        <v>0</v>
      </c>
      <c r="AB1820">
        <f>IF(G1820="GK",VLOOKUP(F1820,'[1]2018GoalKeeper Stats'!$A$2:$S$109,21,FALSE),VLOOKUP(F1820,'[1]2018Player Stats'!$A$2:$AB$830,21,FALSE))</f>
        <v>15</v>
      </c>
      <c r="AC1820">
        <f>IF(G1820="GK",VLOOKUP(F1820,'[1]2018GoalKeeper Stats'!$A$2:$S$109,2,FALSE),VLOOKUP(F1820,'[1]2018Player Stats'!$A$2:$AB$830,22,FALSE))</f>
        <v>3</v>
      </c>
      <c r="AD1820">
        <f>IF(G1820="GK",VLOOKUP(F1820,'[1]2018GoalKeeper Stats'!$A$2:$S$109,23,FALSE),VLOOKUP(F1820,'[1]2018Player Stats'!$A$2:$AB$830,23,FALSE))</f>
        <v>0</v>
      </c>
      <c r="AE1820">
        <f>IF(G1820="GK",VLOOKUP(F1820,'[1]2018GoalKeeper Stats'!$A$2:$S$109,24,FALSE),VLOOKUP(F1820,'[1]2018Player Stats'!$A$2:$AB$830,24,FALSE))</f>
        <v>4</v>
      </c>
      <c r="AF1820">
        <f>IF(G1820="GK",VLOOKUP(F1820,'[1]2018GoalKeeper Stats'!$A$2:$S$109,25,FALSE),VLOOKUP(F1820,'[1]2018Player Stats'!$A$2:$AB$830,25,FALSE))</f>
        <v>0</v>
      </c>
      <c r="AG1820">
        <f>IF(G1820="GK",VLOOKUP(F1820,'[1]2018GoalKeeper Stats'!$A$2:$S$109,26,FALSE),VLOOKUP(F1820,'[1]2018Player Stats'!$A$2:$AB$830,26,FALSE))</f>
        <v>0</v>
      </c>
      <c r="AH1820" s="51">
        <v>2018</v>
      </c>
      <c r="AI1820" s="51">
        <v>34</v>
      </c>
      <c r="AJ1820" s="51">
        <v>485</v>
      </c>
      <c r="AK1820" s="51">
        <v>463</v>
      </c>
      <c r="AL1820" s="51">
        <v>58</v>
      </c>
      <c r="AM1820" s="51">
        <v>64</v>
      </c>
      <c r="AN1820" s="51">
        <v>-6</v>
      </c>
      <c r="AO1820" s="52">
        <v>58.74</v>
      </c>
      <c r="AP1820" s="52">
        <v>57.14</v>
      </c>
      <c r="AQ1820" s="52">
        <v>1.61</v>
      </c>
      <c r="AR1820" s="52">
        <v>-7.61</v>
      </c>
      <c r="AS1820" s="51">
        <v>36</v>
      </c>
      <c r="AT1820" s="52">
        <v>47.93</v>
      </c>
    </row>
    <row r="1821" spans="1:46">
      <c r="A1821">
        <v>2018</v>
      </c>
      <c r="B1821" t="s">
        <v>943</v>
      </c>
      <c r="C1821" t="s">
        <v>175</v>
      </c>
      <c r="D1821" t="s">
        <v>1098</v>
      </c>
      <c r="E1821" t="s">
        <v>970</v>
      </c>
      <c r="F1821" t="str">
        <f t="shared" si="29"/>
        <v>Sean Davis</v>
      </c>
      <c r="G1821" t="s">
        <v>860</v>
      </c>
      <c r="H1821" s="143">
        <v>261667</v>
      </c>
      <c r="I1821" s="143">
        <v>225000</v>
      </c>
      <c r="J1821" t="str">
        <f>IF(G1821="GK",VLOOKUP(F1821,'[1]2018GoalKeeper Stats'!$A$2:$S$109,2,FALSE),VLOOKUP(F1821,'[1]2018Player Stats'!$A$2:$AB$830,2,FALSE))</f>
        <v>RBNY</v>
      </c>
      <c r="K1821">
        <f>IF(G1821="GK",VLOOKUP(F1821,'[1]2018GoalKeeper Stats'!$A$2:$S$109,4,FALSE),VLOOKUP(F1821,'[1]2018Player Stats'!$A$2:$AB$830,4,FALSE))</f>
        <v>32</v>
      </c>
      <c r="L1821">
        <f>IF(G1821="GK",VLOOKUP(F1821,'[1]2018GoalKeeper Stats'!$A$2:$S$109,5,FALSE),VLOOKUP(F1821,'[1]2018Player Stats'!$A$2:$AB$830,5,FALSE))</f>
        <v>30</v>
      </c>
      <c r="M1821">
        <f>IF(G1821="GK",VLOOKUP(F1821,'[1]2018GoalKeeper Stats'!$A$2:$S$109,6,FALSE),VLOOKUP(F1821,'[1]2018Player Stats'!$A$2:$AB$830,6,FALSE))</f>
        <v>2579</v>
      </c>
      <c r="N1821">
        <f>IF(G1821="GK",VLOOKUP(F1821,'[1]2018GoalKeeper Stats'!$A$2:$S$109,7,FALSE),VLOOKUP(F1821,'[1]2018Player Stats'!$A$2:$AB$830,7,FALSE))</f>
        <v>0</v>
      </c>
      <c r="O1821">
        <f>IF(G1821="GK",VLOOKUP(F1821,'[1]2018GoalKeeper Stats'!$A$2:$S$109,8,FALSE),VLOOKUP(F1821,'[1]2018Player Stats'!$A$2:$AB$830,8,FALSE))</f>
        <v>8</v>
      </c>
      <c r="P1821">
        <f>IF(G1821="GK",VLOOKUP(F1821,'[1]2018GoalKeeper Stats'!$A$2:$S$109,9,FALSE),VLOOKUP(F1821,'[1]2018Player Stats'!$A$2:$AB$830,9,FALSE))</f>
        <v>8</v>
      </c>
      <c r="Q1821">
        <f>IF(G1821="GK",VLOOKUP(F1821,'[1]2018GoalKeeper Stats'!$A$2:$S$109,10,FALSE),VLOOKUP(F1821,'[1]2018Player Stats'!$A$2:$AB$830,10,FALSE))</f>
        <v>3</v>
      </c>
      <c r="R1821">
        <f>IF(G1821="GK",VLOOKUP(F1821,'[1]2018GoalKeeper Stats'!$A$2:$S$109,11,FALSE),VLOOKUP(F1821,'[1]2018Player Stats'!$A$2:$AB$830,11,FALSE))</f>
        <v>0</v>
      </c>
      <c r="S1821" t="str">
        <f>IF(G1821="GK",VLOOKUP(F1821,'[1]2018GoalKeeper Stats'!$A$2:$S$109,12,FALSE),VLOOKUP(F1821,'[1]2018Player Stats'!$A$2:$AB$830,12,FALSE))</f>
        <v>0/0</v>
      </c>
      <c r="T1821">
        <f>IF(G1821="GK",VLOOKUP(F1821,'[1]2018GoalKeeper Stats'!$A$2:$S$109,13,FALSE),VLOOKUP(F1821,'[1]2018Player Stats'!$A$2:$AB$830,13,FALSE))</f>
        <v>0</v>
      </c>
      <c r="U1821">
        <f>IF(G1821="GK",VLOOKUP(F1821,'[1]2018GoalKeeper Stats'!$A$2:$S$109,14,FALSE),VLOOKUP(F1821,'[1]2018Player Stats'!$A$2:$AB$830,14,FALSE))</f>
        <v>0</v>
      </c>
      <c r="V1821">
        <f>IF(G1821="GK",VLOOKUP(F1821,'[1]2018GoalKeeper Stats'!$A$2:$S$109,15,FALSE),VLOOKUP(F1821,'[1]2018Player Stats'!$A$2:$AB$830,15,FALSE))</f>
        <v>0</v>
      </c>
      <c r="W1821">
        <f>IF(G1821="GK",VLOOKUP(F1821,'[1]2018GoalKeeper Stats'!$A$2:$S$109,16,FALSE),VLOOKUP(F1821,'[1]2018Player Stats'!$A$2:$AB$830,16,FALSE))</f>
        <v>0</v>
      </c>
      <c r="X1821">
        <f>IF(G1821="GK",VLOOKUP(F1821,'[1]2018GoalKeeper Stats'!$A$2:$S$109,17,FALSE),VLOOKUP(F1821,'[1]2018Player Stats'!$A$2:$AB$830,17,FALSE))</f>
        <v>2</v>
      </c>
      <c r="Y1821">
        <f>IF(G1821="GK",VLOOKUP(F1821,'[1]2018GoalKeeper Stats'!$A$2:$S$109,18,FALSE),VLOOKUP(F1821,'[1]2018Player Stats'!$A$2:$AB$830,18,FALSE))</f>
        <v>7</v>
      </c>
      <c r="Z1821">
        <f>IF(G1821="GK",VLOOKUP(F1821,'[1]2018GoalKeeper Stats'!$A$2:$S$109,19,FALSE),VLOOKUP(F1821,'[1]2018Player Stats'!$A$2:$AB$830,19,FALSE))</f>
        <v>1</v>
      </c>
      <c r="AA1821">
        <f>IF(G1821="GK",VLOOKUP(F1821,'[1]2018GoalKeeper Stats'!$A$2:$S$109,20,FALSE),VLOOKUP(F1821,'[1]2018Player Stats'!$A$2:$AB$830,20,FALSE))</f>
        <v>0.28000000000000003</v>
      </c>
      <c r="AB1821">
        <f>IF(G1821="GK",VLOOKUP(F1821,'[1]2018GoalKeeper Stats'!$A$2:$S$109,21,FALSE),VLOOKUP(F1821,'[1]2018Player Stats'!$A$2:$AB$830,21,FALSE))</f>
        <v>25</v>
      </c>
      <c r="AC1821">
        <f>IF(G1821="GK",VLOOKUP(F1821,'[1]2018GoalKeeper Stats'!$A$2:$S$109,2,FALSE),VLOOKUP(F1821,'[1]2018Player Stats'!$A$2:$AB$830,22,FALSE))</f>
        <v>27</v>
      </c>
      <c r="AD1821">
        <f>IF(G1821="GK",VLOOKUP(F1821,'[1]2018GoalKeeper Stats'!$A$2:$S$109,23,FALSE),VLOOKUP(F1821,'[1]2018Player Stats'!$A$2:$AB$830,23,FALSE))</f>
        <v>0</v>
      </c>
      <c r="AE1821">
        <f>IF(G1821="GK",VLOOKUP(F1821,'[1]2018GoalKeeper Stats'!$A$2:$S$109,24,FALSE),VLOOKUP(F1821,'[1]2018Player Stats'!$A$2:$AB$830,24,FALSE))</f>
        <v>1</v>
      </c>
      <c r="AF1821">
        <f>IF(G1821="GK",VLOOKUP(F1821,'[1]2018GoalKeeper Stats'!$A$2:$S$109,25,FALSE),VLOOKUP(F1821,'[1]2018Player Stats'!$A$2:$AB$830,25,FALSE))</f>
        <v>0</v>
      </c>
      <c r="AG1821">
        <f>IF(G1821="GK",VLOOKUP(F1821,'[1]2018GoalKeeper Stats'!$A$2:$S$109,26,FALSE),VLOOKUP(F1821,'[1]2018Player Stats'!$A$2:$AB$830,26,FALSE))</f>
        <v>37.5</v>
      </c>
      <c r="AH1821" s="51">
        <v>2018</v>
      </c>
      <c r="AI1821" s="51">
        <v>34</v>
      </c>
      <c r="AJ1821" s="51">
        <v>456</v>
      </c>
      <c r="AK1821" s="51">
        <v>377</v>
      </c>
      <c r="AL1821" s="51">
        <v>61</v>
      </c>
      <c r="AM1821" s="51">
        <v>32</v>
      </c>
      <c r="AN1821" s="51">
        <v>29</v>
      </c>
      <c r="AO1821" s="52">
        <v>59.84</v>
      </c>
      <c r="AP1821" s="52">
        <v>42.58</v>
      </c>
      <c r="AQ1821" s="52">
        <v>17.260000000000002</v>
      </c>
      <c r="AR1821" s="52">
        <v>11.74</v>
      </c>
      <c r="AS1821" s="51">
        <v>71</v>
      </c>
      <c r="AT1821" s="52">
        <v>58.95</v>
      </c>
    </row>
    <row r="1822" spans="1:46">
      <c r="A1822">
        <v>2018</v>
      </c>
      <c r="B1822" t="s">
        <v>199</v>
      </c>
      <c r="C1822" t="s">
        <v>199</v>
      </c>
      <c r="D1822" t="s">
        <v>1238</v>
      </c>
      <c r="E1822" t="s">
        <v>1239</v>
      </c>
      <c r="F1822" t="str">
        <f t="shared" si="29"/>
        <v>Eric Alexander</v>
      </c>
      <c r="G1822" t="s">
        <v>860</v>
      </c>
      <c r="H1822" s="143">
        <v>260004</v>
      </c>
      <c r="I1822" s="143">
        <v>260004</v>
      </c>
      <c r="J1822" t="str">
        <f>IF(G1822="GK",VLOOKUP(F1822,'[1]2018GoalKeeper Stats'!$A$2:$S$109,2,FALSE),VLOOKUP(F1822,'[1]2018Player Stats'!$A$2:$AB$830,2,FALSE))</f>
        <v>HOU</v>
      </c>
      <c r="K1822">
        <f>IF(G1822="GK",VLOOKUP(F1822,'[1]2018GoalKeeper Stats'!$A$2:$S$109,4,FALSE),VLOOKUP(F1822,'[1]2018Player Stats'!$A$2:$AB$830,4,FALSE))</f>
        <v>21</v>
      </c>
      <c r="L1822">
        <f>IF(G1822="GK",VLOOKUP(F1822,'[1]2018GoalKeeper Stats'!$A$2:$S$109,5,FALSE),VLOOKUP(F1822,'[1]2018Player Stats'!$A$2:$AB$830,5,FALSE))</f>
        <v>20</v>
      </c>
      <c r="M1822">
        <f>IF(G1822="GK",VLOOKUP(F1822,'[1]2018GoalKeeper Stats'!$A$2:$S$109,6,FALSE),VLOOKUP(F1822,'[1]2018Player Stats'!$A$2:$AB$830,6,FALSE))</f>
        <v>1662</v>
      </c>
      <c r="N1822">
        <f>IF(G1822="GK",VLOOKUP(F1822,'[1]2018GoalKeeper Stats'!$A$2:$S$109,7,FALSE),VLOOKUP(F1822,'[1]2018Player Stats'!$A$2:$AB$830,7,FALSE))</f>
        <v>1</v>
      </c>
      <c r="O1822">
        <f>IF(G1822="GK",VLOOKUP(F1822,'[1]2018GoalKeeper Stats'!$A$2:$S$109,8,FALSE),VLOOKUP(F1822,'[1]2018Player Stats'!$A$2:$AB$830,8,FALSE))</f>
        <v>2</v>
      </c>
      <c r="P1822">
        <f>IF(G1822="GK",VLOOKUP(F1822,'[1]2018GoalKeeper Stats'!$A$2:$S$109,9,FALSE),VLOOKUP(F1822,'[1]2018Player Stats'!$A$2:$AB$830,9,FALSE))</f>
        <v>7</v>
      </c>
      <c r="Q1822">
        <f>IF(G1822="GK",VLOOKUP(F1822,'[1]2018GoalKeeper Stats'!$A$2:$S$109,10,FALSE),VLOOKUP(F1822,'[1]2018Player Stats'!$A$2:$AB$830,10,FALSE))</f>
        <v>1</v>
      </c>
      <c r="R1822">
        <f>IF(G1822="GK",VLOOKUP(F1822,'[1]2018GoalKeeper Stats'!$A$2:$S$109,11,FALSE),VLOOKUP(F1822,'[1]2018Player Stats'!$A$2:$AB$830,11,FALSE))</f>
        <v>0</v>
      </c>
      <c r="S1822" t="str">
        <f>IF(G1822="GK",VLOOKUP(F1822,'[1]2018GoalKeeper Stats'!$A$2:$S$109,12,FALSE),VLOOKUP(F1822,'[1]2018Player Stats'!$A$2:$AB$830,12,FALSE))</f>
        <v>0/0</v>
      </c>
      <c r="T1822">
        <f>IF(G1822="GK",VLOOKUP(F1822,'[1]2018GoalKeeper Stats'!$A$2:$S$109,13,FALSE),VLOOKUP(F1822,'[1]2018Player Stats'!$A$2:$AB$830,13,FALSE))</f>
        <v>1</v>
      </c>
      <c r="U1822">
        <f>IF(G1822="GK",VLOOKUP(F1822,'[1]2018GoalKeeper Stats'!$A$2:$S$109,14,FALSE),VLOOKUP(F1822,'[1]2018Player Stats'!$A$2:$AB$830,14,FALSE))</f>
        <v>0</v>
      </c>
      <c r="V1822">
        <f>IF(G1822="GK",VLOOKUP(F1822,'[1]2018GoalKeeper Stats'!$A$2:$S$109,15,FALSE),VLOOKUP(F1822,'[1]2018Player Stats'!$A$2:$AB$830,15,FALSE))</f>
        <v>0.05</v>
      </c>
      <c r="W1822">
        <f>IF(G1822="GK",VLOOKUP(F1822,'[1]2018GoalKeeper Stats'!$A$2:$S$109,16,FALSE),VLOOKUP(F1822,'[1]2018Player Stats'!$A$2:$AB$830,16,FALSE))</f>
        <v>14.3</v>
      </c>
      <c r="X1822">
        <f>IF(G1822="GK",VLOOKUP(F1822,'[1]2018GoalKeeper Stats'!$A$2:$S$109,17,FALSE),VLOOKUP(F1822,'[1]2018Player Stats'!$A$2:$AB$830,17,FALSE))</f>
        <v>0</v>
      </c>
      <c r="Y1822">
        <f>IF(G1822="GK",VLOOKUP(F1822,'[1]2018GoalKeeper Stats'!$A$2:$S$109,18,FALSE),VLOOKUP(F1822,'[1]2018Player Stats'!$A$2:$AB$830,18,FALSE))</f>
        <v>2</v>
      </c>
      <c r="Z1822">
        <f>IF(G1822="GK",VLOOKUP(F1822,'[1]2018GoalKeeper Stats'!$A$2:$S$109,19,FALSE),VLOOKUP(F1822,'[1]2018Player Stats'!$A$2:$AB$830,19,FALSE))</f>
        <v>0</v>
      </c>
      <c r="AA1822">
        <f>IF(G1822="GK",VLOOKUP(F1822,'[1]2018GoalKeeper Stats'!$A$2:$S$109,20,FALSE),VLOOKUP(F1822,'[1]2018Player Stats'!$A$2:$AB$830,20,FALSE))</f>
        <v>0.11</v>
      </c>
      <c r="AB1822">
        <f>IF(G1822="GK",VLOOKUP(F1822,'[1]2018GoalKeeper Stats'!$A$2:$S$109,21,FALSE),VLOOKUP(F1822,'[1]2018Player Stats'!$A$2:$AB$830,21,FALSE))</f>
        <v>17</v>
      </c>
      <c r="AC1822">
        <f>IF(G1822="GK",VLOOKUP(F1822,'[1]2018GoalKeeper Stats'!$A$2:$S$109,2,FALSE),VLOOKUP(F1822,'[1]2018Player Stats'!$A$2:$AB$830,22,FALSE))</f>
        <v>10</v>
      </c>
      <c r="AD1822">
        <f>IF(G1822="GK",VLOOKUP(F1822,'[1]2018GoalKeeper Stats'!$A$2:$S$109,23,FALSE),VLOOKUP(F1822,'[1]2018Player Stats'!$A$2:$AB$830,23,FALSE))</f>
        <v>0</v>
      </c>
      <c r="AE1822">
        <f>IF(G1822="GK",VLOOKUP(F1822,'[1]2018GoalKeeper Stats'!$A$2:$S$109,24,FALSE),VLOOKUP(F1822,'[1]2018Player Stats'!$A$2:$AB$830,24,FALSE))</f>
        <v>3</v>
      </c>
      <c r="AF1822">
        <f>IF(G1822="GK",VLOOKUP(F1822,'[1]2018GoalKeeper Stats'!$A$2:$S$109,25,FALSE),VLOOKUP(F1822,'[1]2018Player Stats'!$A$2:$AB$830,25,FALSE))</f>
        <v>1</v>
      </c>
      <c r="AG1822">
        <f>IF(G1822="GK",VLOOKUP(F1822,'[1]2018GoalKeeper Stats'!$A$2:$S$109,26,FALSE),VLOOKUP(F1822,'[1]2018Player Stats'!$A$2:$AB$830,26,FALSE))</f>
        <v>14.29</v>
      </c>
      <c r="AH1822" s="51">
        <v>2018</v>
      </c>
      <c r="AI1822" s="51">
        <v>34</v>
      </c>
      <c r="AJ1822" s="51">
        <v>474</v>
      </c>
      <c r="AK1822" s="51">
        <v>413</v>
      </c>
      <c r="AL1822" s="51">
        <v>58</v>
      </c>
      <c r="AM1822" s="51">
        <v>56</v>
      </c>
      <c r="AN1822" s="51">
        <v>2</v>
      </c>
      <c r="AO1822" s="52">
        <v>55.71</v>
      </c>
      <c r="AP1822" s="52">
        <v>48.91</v>
      </c>
      <c r="AQ1822" s="52">
        <v>6.8</v>
      </c>
      <c r="AR1822" s="52">
        <v>-4.8</v>
      </c>
      <c r="AS1822" s="51">
        <v>38</v>
      </c>
      <c r="AT1822" s="52">
        <v>50.75</v>
      </c>
    </row>
    <row r="1823" spans="1:46">
      <c r="A1823">
        <v>2018</v>
      </c>
      <c r="B1823" t="s">
        <v>882</v>
      </c>
      <c r="C1823" t="s">
        <v>882</v>
      </c>
      <c r="D1823" t="s">
        <v>1089</v>
      </c>
      <c r="E1823" t="s">
        <v>1090</v>
      </c>
      <c r="F1823" t="str">
        <f t="shared" si="29"/>
        <v>Teal Bunbury</v>
      </c>
      <c r="G1823" t="s">
        <v>875</v>
      </c>
      <c r="H1823" s="143">
        <v>260000</v>
      </c>
      <c r="I1823" s="143">
        <v>215000</v>
      </c>
      <c r="J1823" t="str">
        <f>IF(G1823="GK",VLOOKUP(F1823,'[1]2018GoalKeeper Stats'!$A$2:$S$109,2,FALSE),VLOOKUP(F1823,'[1]2018Player Stats'!$A$2:$AB$830,2,FALSE))</f>
        <v>NE</v>
      </c>
      <c r="K1823">
        <f>IF(G1823="GK",VLOOKUP(F1823,'[1]2018GoalKeeper Stats'!$A$2:$S$109,4,FALSE),VLOOKUP(F1823,'[1]2018Player Stats'!$A$2:$AB$830,4,FALSE))</f>
        <v>32</v>
      </c>
      <c r="L1823">
        <f>IF(G1823="GK",VLOOKUP(F1823,'[1]2018GoalKeeper Stats'!$A$2:$S$109,5,FALSE),VLOOKUP(F1823,'[1]2018Player Stats'!$A$2:$AB$830,5,FALSE))</f>
        <v>30</v>
      </c>
      <c r="M1823">
        <f>IF(G1823="GK",VLOOKUP(F1823,'[1]2018GoalKeeper Stats'!$A$2:$S$109,6,FALSE),VLOOKUP(F1823,'[1]2018Player Stats'!$A$2:$AB$830,6,FALSE))</f>
        <v>2566</v>
      </c>
      <c r="N1823">
        <f>IF(G1823="GK",VLOOKUP(F1823,'[1]2018GoalKeeper Stats'!$A$2:$S$109,7,FALSE),VLOOKUP(F1823,'[1]2018Player Stats'!$A$2:$AB$830,7,FALSE))</f>
        <v>11</v>
      </c>
      <c r="O1823">
        <f>IF(G1823="GK",VLOOKUP(F1823,'[1]2018GoalKeeper Stats'!$A$2:$S$109,8,FALSE),VLOOKUP(F1823,'[1]2018Player Stats'!$A$2:$AB$830,8,FALSE))</f>
        <v>4</v>
      </c>
      <c r="P1823">
        <f>IF(G1823="GK",VLOOKUP(F1823,'[1]2018GoalKeeper Stats'!$A$2:$S$109,9,FALSE),VLOOKUP(F1823,'[1]2018Player Stats'!$A$2:$AB$830,9,FALSE))</f>
        <v>68</v>
      </c>
      <c r="Q1823">
        <f>IF(G1823="GK",VLOOKUP(F1823,'[1]2018GoalKeeper Stats'!$A$2:$S$109,10,FALSE),VLOOKUP(F1823,'[1]2018Player Stats'!$A$2:$AB$830,10,FALSE))</f>
        <v>33</v>
      </c>
      <c r="R1823">
        <f>IF(G1823="GK",VLOOKUP(F1823,'[1]2018GoalKeeper Stats'!$A$2:$S$109,11,FALSE),VLOOKUP(F1823,'[1]2018Player Stats'!$A$2:$AB$830,11,FALSE))</f>
        <v>5</v>
      </c>
      <c r="S1823">
        <f>IF(G1823="GK",VLOOKUP(F1823,'[1]2018GoalKeeper Stats'!$A$2:$S$109,12,FALSE),VLOOKUP(F1823,'[1]2018Player Stats'!$A$2:$AB$830,12,FALSE))</f>
        <v>44198</v>
      </c>
      <c r="T1823">
        <f>IF(G1823="GK",VLOOKUP(F1823,'[1]2018GoalKeeper Stats'!$A$2:$S$109,13,FALSE),VLOOKUP(F1823,'[1]2018Player Stats'!$A$2:$AB$830,13,FALSE))</f>
        <v>6</v>
      </c>
      <c r="U1823">
        <f>IF(G1823="GK",VLOOKUP(F1823,'[1]2018GoalKeeper Stats'!$A$2:$S$109,14,FALSE),VLOOKUP(F1823,'[1]2018Player Stats'!$A$2:$AB$830,14,FALSE))</f>
        <v>5</v>
      </c>
      <c r="V1823">
        <f>IF(G1823="GK",VLOOKUP(F1823,'[1]2018GoalKeeper Stats'!$A$2:$S$109,15,FALSE),VLOOKUP(F1823,'[1]2018Player Stats'!$A$2:$AB$830,15,FALSE))</f>
        <v>0.39</v>
      </c>
      <c r="W1823">
        <f>IF(G1823="GK",VLOOKUP(F1823,'[1]2018GoalKeeper Stats'!$A$2:$S$109,16,FALSE),VLOOKUP(F1823,'[1]2018Player Stats'!$A$2:$AB$830,16,FALSE))</f>
        <v>16.2</v>
      </c>
      <c r="X1823">
        <f>IF(G1823="GK",VLOOKUP(F1823,'[1]2018GoalKeeper Stats'!$A$2:$S$109,17,FALSE),VLOOKUP(F1823,'[1]2018Player Stats'!$A$2:$AB$830,17,FALSE))</f>
        <v>0</v>
      </c>
      <c r="Y1823">
        <f>IF(G1823="GK",VLOOKUP(F1823,'[1]2018GoalKeeper Stats'!$A$2:$S$109,18,FALSE),VLOOKUP(F1823,'[1]2018Player Stats'!$A$2:$AB$830,18,FALSE))</f>
        <v>3</v>
      </c>
      <c r="Z1823">
        <f>IF(G1823="GK",VLOOKUP(F1823,'[1]2018GoalKeeper Stats'!$A$2:$S$109,19,FALSE),VLOOKUP(F1823,'[1]2018Player Stats'!$A$2:$AB$830,19,FALSE))</f>
        <v>1</v>
      </c>
      <c r="AA1823">
        <f>IF(G1823="GK",VLOOKUP(F1823,'[1]2018GoalKeeper Stats'!$A$2:$S$109,20,FALSE),VLOOKUP(F1823,'[1]2018Player Stats'!$A$2:$AB$830,20,FALSE))</f>
        <v>0.14000000000000001</v>
      </c>
      <c r="AB1823">
        <f>IF(G1823="GK",VLOOKUP(F1823,'[1]2018GoalKeeper Stats'!$A$2:$S$109,21,FALSE),VLOOKUP(F1823,'[1]2018Player Stats'!$A$2:$AB$830,21,FALSE))</f>
        <v>40</v>
      </c>
      <c r="AC1823">
        <f>IF(G1823="GK",VLOOKUP(F1823,'[1]2018GoalKeeper Stats'!$A$2:$S$109,2,FALSE),VLOOKUP(F1823,'[1]2018Player Stats'!$A$2:$AB$830,22,FALSE))</f>
        <v>31</v>
      </c>
      <c r="AD1823">
        <f>IF(G1823="GK",VLOOKUP(F1823,'[1]2018GoalKeeper Stats'!$A$2:$S$109,23,FALSE),VLOOKUP(F1823,'[1]2018Player Stats'!$A$2:$AB$830,23,FALSE))</f>
        <v>13</v>
      </c>
      <c r="AE1823">
        <f>IF(G1823="GK",VLOOKUP(F1823,'[1]2018GoalKeeper Stats'!$A$2:$S$109,24,FALSE),VLOOKUP(F1823,'[1]2018Player Stats'!$A$2:$AB$830,24,FALSE))</f>
        <v>5</v>
      </c>
      <c r="AF1823">
        <f>IF(G1823="GK",VLOOKUP(F1823,'[1]2018GoalKeeper Stats'!$A$2:$S$109,25,FALSE),VLOOKUP(F1823,'[1]2018Player Stats'!$A$2:$AB$830,25,FALSE))</f>
        <v>0</v>
      </c>
      <c r="AG1823">
        <f>IF(G1823="GK",VLOOKUP(F1823,'[1]2018GoalKeeper Stats'!$A$2:$S$109,26,FALSE),VLOOKUP(F1823,'[1]2018Player Stats'!$A$2:$AB$830,26,FALSE))</f>
        <v>48.53</v>
      </c>
      <c r="AH1823" s="51">
        <v>2018</v>
      </c>
      <c r="AI1823" s="51">
        <v>34</v>
      </c>
      <c r="AJ1823" s="51">
        <v>486</v>
      </c>
      <c r="AK1823" s="51">
        <v>436</v>
      </c>
      <c r="AL1823" s="51">
        <v>48</v>
      </c>
      <c r="AM1823" s="51">
        <v>52</v>
      </c>
      <c r="AN1823" s="51">
        <v>-4</v>
      </c>
      <c r="AO1823" s="52">
        <v>46.09</v>
      </c>
      <c r="AP1823" s="52">
        <v>56.82</v>
      </c>
      <c r="AQ1823" s="52">
        <v>-10.73</v>
      </c>
      <c r="AR1823" s="52">
        <v>6.73</v>
      </c>
      <c r="AS1823" s="51">
        <v>41</v>
      </c>
      <c r="AT1823" s="52">
        <v>40.58</v>
      </c>
    </row>
    <row r="1824" spans="1:46">
      <c r="A1824">
        <v>2018</v>
      </c>
      <c r="B1824" t="s">
        <v>211</v>
      </c>
      <c r="C1824" t="s">
        <v>173</v>
      </c>
      <c r="D1824" t="s">
        <v>2243</v>
      </c>
      <c r="E1824" t="s">
        <v>2244</v>
      </c>
      <c r="F1824" t="str">
        <f t="shared" si="29"/>
        <v>Cedric Hountondji</v>
      </c>
      <c r="G1824" t="s">
        <v>893</v>
      </c>
      <c r="H1824" s="143">
        <v>258333</v>
      </c>
      <c r="I1824" s="143">
        <v>220000</v>
      </c>
      <c r="J1824" t="str">
        <f>IF(G1824="GK",VLOOKUP(F1824,'[1]2018GoalKeeper Stats'!$A$2:$S$109,2,FALSE),VLOOKUP(F1824,'[1]2018Player Stats'!$A$2:$AB$830,2,FALSE))</f>
        <v>NYC</v>
      </c>
      <c r="K1824">
        <f>IF(G1824="GK",VLOOKUP(F1824,'[1]2018GoalKeeper Stats'!$A$2:$S$109,4,FALSE),VLOOKUP(F1824,'[1]2018Player Stats'!$A$2:$AB$830,4,FALSE))</f>
        <v>1</v>
      </c>
      <c r="L1824">
        <f>IF(G1824="GK",VLOOKUP(F1824,'[1]2018GoalKeeper Stats'!$A$2:$S$109,5,FALSE),VLOOKUP(F1824,'[1]2018Player Stats'!$A$2:$AB$830,5,FALSE))</f>
        <v>0</v>
      </c>
      <c r="M1824">
        <f>IF(G1824="GK",VLOOKUP(F1824,'[1]2018GoalKeeper Stats'!$A$2:$S$109,6,FALSE),VLOOKUP(F1824,'[1]2018Player Stats'!$A$2:$AB$830,6,FALSE))</f>
        <v>1</v>
      </c>
      <c r="N1824">
        <f>IF(G1824="GK",VLOOKUP(F1824,'[1]2018GoalKeeper Stats'!$A$2:$S$109,7,FALSE),VLOOKUP(F1824,'[1]2018Player Stats'!$A$2:$AB$830,7,FALSE))</f>
        <v>0</v>
      </c>
      <c r="O1824">
        <f>IF(G1824="GK",VLOOKUP(F1824,'[1]2018GoalKeeper Stats'!$A$2:$S$109,8,FALSE),VLOOKUP(F1824,'[1]2018Player Stats'!$A$2:$AB$830,8,FALSE))</f>
        <v>0</v>
      </c>
      <c r="P1824">
        <f>IF(G1824="GK",VLOOKUP(F1824,'[1]2018GoalKeeper Stats'!$A$2:$S$109,9,FALSE),VLOOKUP(F1824,'[1]2018Player Stats'!$A$2:$AB$830,9,FALSE))</f>
        <v>0</v>
      </c>
      <c r="Q1824">
        <f>IF(G1824="GK",VLOOKUP(F1824,'[1]2018GoalKeeper Stats'!$A$2:$S$109,10,FALSE),VLOOKUP(F1824,'[1]2018Player Stats'!$A$2:$AB$830,10,FALSE))</f>
        <v>0</v>
      </c>
      <c r="R1824">
        <f>IF(G1824="GK",VLOOKUP(F1824,'[1]2018GoalKeeper Stats'!$A$2:$S$109,11,FALSE),VLOOKUP(F1824,'[1]2018Player Stats'!$A$2:$AB$830,11,FALSE))</f>
        <v>0</v>
      </c>
      <c r="S1824" t="str">
        <f>IF(G1824="GK",VLOOKUP(F1824,'[1]2018GoalKeeper Stats'!$A$2:$S$109,12,FALSE),VLOOKUP(F1824,'[1]2018Player Stats'!$A$2:$AB$830,12,FALSE))</f>
        <v>0/0</v>
      </c>
      <c r="T1824">
        <f>IF(G1824="GK",VLOOKUP(F1824,'[1]2018GoalKeeper Stats'!$A$2:$S$109,13,FALSE),VLOOKUP(F1824,'[1]2018Player Stats'!$A$2:$AB$830,13,FALSE))</f>
        <v>0</v>
      </c>
      <c r="U1824">
        <f>IF(G1824="GK",VLOOKUP(F1824,'[1]2018GoalKeeper Stats'!$A$2:$S$109,14,FALSE),VLOOKUP(F1824,'[1]2018Player Stats'!$A$2:$AB$830,14,FALSE))</f>
        <v>0</v>
      </c>
      <c r="V1824">
        <f>IF(G1824="GK",VLOOKUP(F1824,'[1]2018GoalKeeper Stats'!$A$2:$S$109,15,FALSE),VLOOKUP(F1824,'[1]2018Player Stats'!$A$2:$AB$830,15,FALSE))</f>
        <v>0</v>
      </c>
      <c r="W1824">
        <f>IF(G1824="GK",VLOOKUP(F1824,'[1]2018GoalKeeper Stats'!$A$2:$S$109,16,FALSE),VLOOKUP(F1824,'[1]2018Player Stats'!$A$2:$AB$830,16,FALSE))</f>
        <v>0</v>
      </c>
      <c r="X1824">
        <f>IF(G1824="GK",VLOOKUP(F1824,'[1]2018GoalKeeper Stats'!$A$2:$S$109,17,FALSE),VLOOKUP(F1824,'[1]2018Player Stats'!$A$2:$AB$830,17,FALSE))</f>
        <v>0</v>
      </c>
      <c r="Y1824">
        <f>IF(G1824="GK",VLOOKUP(F1824,'[1]2018GoalKeeper Stats'!$A$2:$S$109,18,FALSE),VLOOKUP(F1824,'[1]2018Player Stats'!$A$2:$AB$830,18,FALSE))</f>
        <v>0</v>
      </c>
      <c r="Z1824">
        <f>IF(G1824="GK",VLOOKUP(F1824,'[1]2018GoalKeeper Stats'!$A$2:$S$109,19,FALSE),VLOOKUP(F1824,'[1]2018Player Stats'!$A$2:$AB$830,19,FALSE))</f>
        <v>0</v>
      </c>
      <c r="AA1824">
        <f>IF(G1824="GK",VLOOKUP(F1824,'[1]2018GoalKeeper Stats'!$A$2:$S$109,20,FALSE),VLOOKUP(F1824,'[1]2018Player Stats'!$A$2:$AB$830,20,FALSE))</f>
        <v>0</v>
      </c>
      <c r="AB1824">
        <f>IF(G1824="GK",VLOOKUP(F1824,'[1]2018GoalKeeper Stats'!$A$2:$S$109,21,FALSE),VLOOKUP(F1824,'[1]2018Player Stats'!$A$2:$AB$830,21,FALSE))</f>
        <v>0</v>
      </c>
      <c r="AC1824">
        <f>IF(G1824="GK",VLOOKUP(F1824,'[1]2018GoalKeeper Stats'!$A$2:$S$109,2,FALSE),VLOOKUP(F1824,'[1]2018Player Stats'!$A$2:$AB$830,22,FALSE))</f>
        <v>0</v>
      </c>
      <c r="AD1824">
        <f>IF(G1824="GK",VLOOKUP(F1824,'[1]2018GoalKeeper Stats'!$A$2:$S$109,23,FALSE),VLOOKUP(F1824,'[1]2018Player Stats'!$A$2:$AB$830,23,FALSE))</f>
        <v>0</v>
      </c>
      <c r="AE1824">
        <f>IF(G1824="GK",VLOOKUP(F1824,'[1]2018GoalKeeper Stats'!$A$2:$S$109,24,FALSE),VLOOKUP(F1824,'[1]2018Player Stats'!$A$2:$AB$830,24,FALSE))</f>
        <v>0</v>
      </c>
      <c r="AF1824">
        <f>IF(G1824="GK",VLOOKUP(F1824,'[1]2018GoalKeeper Stats'!$A$2:$S$109,25,FALSE),VLOOKUP(F1824,'[1]2018Player Stats'!$A$2:$AB$830,25,FALSE))</f>
        <v>0</v>
      </c>
      <c r="AG1824">
        <f>IF(G1824="GK",VLOOKUP(F1824,'[1]2018GoalKeeper Stats'!$A$2:$S$109,26,FALSE),VLOOKUP(F1824,'[1]2018Player Stats'!$A$2:$AB$830,26,FALSE))</f>
        <v>0</v>
      </c>
      <c r="AH1824" s="51">
        <v>2018</v>
      </c>
      <c r="AI1824" s="51">
        <v>34</v>
      </c>
      <c r="AJ1824" s="51">
        <v>533</v>
      </c>
      <c r="AK1824" s="51">
        <v>420</v>
      </c>
      <c r="AL1824" s="51">
        <v>57</v>
      </c>
      <c r="AM1824" s="51">
        <v>44</v>
      </c>
      <c r="AN1824" s="51">
        <v>13</v>
      </c>
      <c r="AO1824" s="52">
        <v>56.43</v>
      </c>
      <c r="AP1824" s="52">
        <v>44.16</v>
      </c>
      <c r="AQ1824" s="52">
        <v>12.27</v>
      </c>
      <c r="AR1824" s="52">
        <v>0.73</v>
      </c>
      <c r="AS1824" s="51">
        <v>56</v>
      </c>
      <c r="AT1824" s="52">
        <v>54.42</v>
      </c>
    </row>
    <row r="1825" spans="1:46">
      <c r="A1825">
        <v>2018</v>
      </c>
      <c r="B1825" t="s">
        <v>882</v>
      </c>
      <c r="C1825" t="s">
        <v>882</v>
      </c>
      <c r="D1825" t="s">
        <v>1116</v>
      </c>
      <c r="E1825" t="s">
        <v>1117</v>
      </c>
      <c r="F1825" t="str">
        <f t="shared" si="29"/>
        <v>Kelyn Rowe</v>
      </c>
      <c r="G1825" t="s">
        <v>860</v>
      </c>
      <c r="H1825" s="143">
        <v>258000</v>
      </c>
      <c r="I1825" s="143">
        <v>193000</v>
      </c>
      <c r="J1825" t="str">
        <f>IF(G1825="GK",VLOOKUP(F1825,'[1]2018GoalKeeper Stats'!$A$2:$S$109,2,FALSE),VLOOKUP(F1825,'[1]2018Player Stats'!$A$2:$AB$830,2,FALSE))</f>
        <v>NE</v>
      </c>
      <c r="K1825">
        <f>IF(G1825="GK",VLOOKUP(F1825,'[1]2018GoalKeeper Stats'!$A$2:$S$109,4,FALSE),VLOOKUP(F1825,'[1]2018Player Stats'!$A$2:$AB$830,4,FALSE))</f>
        <v>27</v>
      </c>
      <c r="L1825">
        <f>IF(G1825="GK",VLOOKUP(F1825,'[1]2018GoalKeeper Stats'!$A$2:$S$109,5,FALSE),VLOOKUP(F1825,'[1]2018Player Stats'!$A$2:$AB$830,5,FALSE))</f>
        <v>18</v>
      </c>
      <c r="M1825">
        <f>IF(G1825="GK",VLOOKUP(F1825,'[1]2018GoalKeeper Stats'!$A$2:$S$109,6,FALSE),VLOOKUP(F1825,'[1]2018Player Stats'!$A$2:$AB$830,6,FALSE))</f>
        <v>1611</v>
      </c>
      <c r="N1825">
        <f>IF(G1825="GK",VLOOKUP(F1825,'[1]2018GoalKeeper Stats'!$A$2:$S$109,7,FALSE),VLOOKUP(F1825,'[1]2018Player Stats'!$A$2:$AB$830,7,FALSE))</f>
        <v>1</v>
      </c>
      <c r="O1825">
        <f>IF(G1825="GK",VLOOKUP(F1825,'[1]2018GoalKeeper Stats'!$A$2:$S$109,8,FALSE),VLOOKUP(F1825,'[1]2018Player Stats'!$A$2:$AB$830,8,FALSE))</f>
        <v>2</v>
      </c>
      <c r="P1825">
        <f>IF(G1825="GK",VLOOKUP(F1825,'[1]2018GoalKeeper Stats'!$A$2:$S$109,9,FALSE),VLOOKUP(F1825,'[1]2018Player Stats'!$A$2:$AB$830,9,FALSE))</f>
        <v>35</v>
      </c>
      <c r="Q1825">
        <f>IF(G1825="GK",VLOOKUP(F1825,'[1]2018GoalKeeper Stats'!$A$2:$S$109,10,FALSE),VLOOKUP(F1825,'[1]2018Player Stats'!$A$2:$AB$830,10,FALSE))</f>
        <v>8</v>
      </c>
      <c r="R1825">
        <f>IF(G1825="GK",VLOOKUP(F1825,'[1]2018GoalKeeper Stats'!$A$2:$S$109,11,FALSE),VLOOKUP(F1825,'[1]2018Player Stats'!$A$2:$AB$830,11,FALSE))</f>
        <v>0</v>
      </c>
      <c r="S1825" t="str">
        <f>IF(G1825="GK",VLOOKUP(F1825,'[1]2018GoalKeeper Stats'!$A$2:$S$109,12,FALSE),VLOOKUP(F1825,'[1]2018Player Stats'!$A$2:$AB$830,12,FALSE))</f>
        <v>0/0</v>
      </c>
      <c r="T1825">
        <f>IF(G1825="GK",VLOOKUP(F1825,'[1]2018GoalKeeper Stats'!$A$2:$S$109,13,FALSE),VLOOKUP(F1825,'[1]2018Player Stats'!$A$2:$AB$830,13,FALSE))</f>
        <v>0</v>
      </c>
      <c r="U1825">
        <f>IF(G1825="GK",VLOOKUP(F1825,'[1]2018GoalKeeper Stats'!$A$2:$S$109,14,FALSE),VLOOKUP(F1825,'[1]2018Player Stats'!$A$2:$AB$830,14,FALSE))</f>
        <v>1</v>
      </c>
      <c r="V1825">
        <f>IF(G1825="GK",VLOOKUP(F1825,'[1]2018GoalKeeper Stats'!$A$2:$S$109,15,FALSE),VLOOKUP(F1825,'[1]2018Player Stats'!$A$2:$AB$830,15,FALSE))</f>
        <v>0.06</v>
      </c>
      <c r="W1825">
        <f>IF(G1825="GK",VLOOKUP(F1825,'[1]2018GoalKeeper Stats'!$A$2:$S$109,16,FALSE),VLOOKUP(F1825,'[1]2018Player Stats'!$A$2:$AB$830,16,FALSE))</f>
        <v>2.9</v>
      </c>
      <c r="X1825">
        <f>IF(G1825="GK",VLOOKUP(F1825,'[1]2018GoalKeeper Stats'!$A$2:$S$109,17,FALSE),VLOOKUP(F1825,'[1]2018Player Stats'!$A$2:$AB$830,17,FALSE))</f>
        <v>0</v>
      </c>
      <c r="Y1825">
        <f>IF(G1825="GK",VLOOKUP(F1825,'[1]2018GoalKeeper Stats'!$A$2:$S$109,18,FALSE),VLOOKUP(F1825,'[1]2018Player Stats'!$A$2:$AB$830,18,FALSE))</f>
        <v>2</v>
      </c>
      <c r="Z1825">
        <f>IF(G1825="GK",VLOOKUP(F1825,'[1]2018GoalKeeper Stats'!$A$2:$S$109,19,FALSE),VLOOKUP(F1825,'[1]2018Player Stats'!$A$2:$AB$830,19,FALSE))</f>
        <v>0</v>
      </c>
      <c r="AA1825">
        <f>IF(G1825="GK",VLOOKUP(F1825,'[1]2018GoalKeeper Stats'!$A$2:$S$109,20,FALSE),VLOOKUP(F1825,'[1]2018Player Stats'!$A$2:$AB$830,20,FALSE))</f>
        <v>0.11</v>
      </c>
      <c r="AB1825">
        <f>IF(G1825="GK",VLOOKUP(F1825,'[1]2018GoalKeeper Stats'!$A$2:$S$109,21,FALSE),VLOOKUP(F1825,'[1]2018Player Stats'!$A$2:$AB$830,21,FALSE))</f>
        <v>46</v>
      </c>
      <c r="AC1825">
        <f>IF(G1825="GK",VLOOKUP(F1825,'[1]2018GoalKeeper Stats'!$A$2:$S$109,2,FALSE),VLOOKUP(F1825,'[1]2018Player Stats'!$A$2:$AB$830,22,FALSE))</f>
        <v>26</v>
      </c>
      <c r="AD1825">
        <f>IF(G1825="GK",VLOOKUP(F1825,'[1]2018GoalKeeper Stats'!$A$2:$S$109,23,FALSE),VLOOKUP(F1825,'[1]2018Player Stats'!$A$2:$AB$830,23,FALSE))</f>
        <v>2</v>
      </c>
      <c r="AE1825">
        <f>IF(G1825="GK",VLOOKUP(F1825,'[1]2018GoalKeeper Stats'!$A$2:$S$109,24,FALSE),VLOOKUP(F1825,'[1]2018Player Stats'!$A$2:$AB$830,24,FALSE))</f>
        <v>6</v>
      </c>
      <c r="AF1825">
        <f>IF(G1825="GK",VLOOKUP(F1825,'[1]2018GoalKeeper Stats'!$A$2:$S$109,25,FALSE),VLOOKUP(F1825,'[1]2018Player Stats'!$A$2:$AB$830,25,FALSE))</f>
        <v>0</v>
      </c>
      <c r="AG1825">
        <f>IF(G1825="GK",VLOOKUP(F1825,'[1]2018GoalKeeper Stats'!$A$2:$S$109,26,FALSE),VLOOKUP(F1825,'[1]2018Player Stats'!$A$2:$AB$830,26,FALSE))</f>
        <v>22.86</v>
      </c>
      <c r="AH1825" s="51">
        <v>2018</v>
      </c>
      <c r="AI1825" s="51">
        <v>34</v>
      </c>
      <c r="AJ1825" s="51">
        <v>486</v>
      </c>
      <c r="AK1825" s="51">
        <v>436</v>
      </c>
      <c r="AL1825" s="51">
        <v>48</v>
      </c>
      <c r="AM1825" s="51">
        <v>52</v>
      </c>
      <c r="AN1825" s="51">
        <v>-4</v>
      </c>
      <c r="AO1825" s="52">
        <v>46.09</v>
      </c>
      <c r="AP1825" s="52">
        <v>56.82</v>
      </c>
      <c r="AQ1825" s="52">
        <v>-10.73</v>
      </c>
      <c r="AR1825" s="52">
        <v>6.73</v>
      </c>
      <c r="AS1825" s="51">
        <v>41</v>
      </c>
      <c r="AT1825" s="52">
        <v>40.58</v>
      </c>
    </row>
    <row r="1826" spans="1:46">
      <c r="A1826">
        <v>2018</v>
      </c>
      <c r="B1826" t="s">
        <v>943</v>
      </c>
      <c r="C1826" t="s">
        <v>175</v>
      </c>
      <c r="D1826" t="s">
        <v>1582</v>
      </c>
      <c r="E1826" t="s">
        <v>1583</v>
      </c>
      <c r="F1826" t="str">
        <f t="shared" si="29"/>
        <v>Kemar Lawrence</v>
      </c>
      <c r="G1826" t="s">
        <v>893</v>
      </c>
      <c r="H1826" s="143">
        <v>255600</v>
      </c>
      <c r="I1826" s="143">
        <v>150000</v>
      </c>
      <c r="J1826" t="str">
        <f>IF(G1826="GK",VLOOKUP(F1826,'[1]2018GoalKeeper Stats'!$A$2:$S$109,2,FALSE),VLOOKUP(F1826,'[1]2018Player Stats'!$A$2:$AB$830,2,FALSE))</f>
        <v>NY</v>
      </c>
      <c r="K1826">
        <f>IF(G1826="GK",VLOOKUP(F1826,'[1]2018GoalKeeper Stats'!$A$2:$S$109,4,FALSE),VLOOKUP(F1826,'[1]2018Player Stats'!$A$2:$AB$830,4,FALSE))</f>
        <v>28</v>
      </c>
      <c r="L1826">
        <f>IF(G1826="GK",VLOOKUP(F1826,'[1]2018GoalKeeper Stats'!$A$2:$S$109,5,FALSE),VLOOKUP(F1826,'[1]2018Player Stats'!$A$2:$AB$830,5,FALSE))</f>
        <v>27</v>
      </c>
      <c r="M1826">
        <f>IF(G1826="GK",VLOOKUP(F1826,'[1]2018GoalKeeper Stats'!$A$2:$S$109,6,FALSE),VLOOKUP(F1826,'[1]2018Player Stats'!$A$2:$AB$830,6,FALSE))</f>
        <v>2438</v>
      </c>
      <c r="N1826">
        <f>IF(G1826="GK",VLOOKUP(F1826,'[1]2018GoalKeeper Stats'!$A$2:$S$109,7,FALSE),VLOOKUP(F1826,'[1]2018Player Stats'!$A$2:$AB$830,7,FALSE))</f>
        <v>2</v>
      </c>
      <c r="O1826">
        <f>IF(G1826="GK",VLOOKUP(F1826,'[1]2018GoalKeeper Stats'!$A$2:$S$109,8,FALSE),VLOOKUP(F1826,'[1]2018Player Stats'!$A$2:$AB$830,8,FALSE))</f>
        <v>1</v>
      </c>
      <c r="P1826">
        <f>IF(G1826="GK",VLOOKUP(F1826,'[1]2018GoalKeeper Stats'!$A$2:$S$109,9,FALSE),VLOOKUP(F1826,'[1]2018Player Stats'!$A$2:$AB$830,9,FALSE))</f>
        <v>15</v>
      </c>
      <c r="Q1826">
        <f>IF(G1826="GK",VLOOKUP(F1826,'[1]2018GoalKeeper Stats'!$A$2:$S$109,10,FALSE),VLOOKUP(F1826,'[1]2018Player Stats'!$A$2:$AB$830,10,FALSE))</f>
        <v>6</v>
      </c>
      <c r="R1826">
        <f>IF(G1826="GK",VLOOKUP(F1826,'[1]2018GoalKeeper Stats'!$A$2:$S$109,11,FALSE),VLOOKUP(F1826,'[1]2018Player Stats'!$A$2:$AB$830,11,FALSE))</f>
        <v>1</v>
      </c>
      <c r="S1826" t="str">
        <f>IF(G1826="GK",VLOOKUP(F1826,'[1]2018GoalKeeper Stats'!$A$2:$S$109,12,FALSE),VLOOKUP(F1826,'[1]2018Player Stats'!$A$2:$AB$830,12,FALSE))</f>
        <v>0/0</v>
      </c>
      <c r="T1826">
        <f>IF(G1826="GK",VLOOKUP(F1826,'[1]2018GoalKeeper Stats'!$A$2:$S$109,13,FALSE),VLOOKUP(F1826,'[1]2018Player Stats'!$A$2:$AB$830,13,FALSE))</f>
        <v>1</v>
      </c>
      <c r="U1826">
        <f>IF(G1826="GK",VLOOKUP(F1826,'[1]2018GoalKeeper Stats'!$A$2:$S$109,14,FALSE),VLOOKUP(F1826,'[1]2018Player Stats'!$A$2:$AB$830,14,FALSE))</f>
        <v>1</v>
      </c>
      <c r="V1826">
        <f>IF(G1826="GK",VLOOKUP(F1826,'[1]2018GoalKeeper Stats'!$A$2:$S$109,15,FALSE),VLOOKUP(F1826,'[1]2018Player Stats'!$A$2:$AB$830,15,FALSE))</f>
        <v>7.0000000000000007E-2</v>
      </c>
      <c r="W1826">
        <f>IF(G1826="GK",VLOOKUP(F1826,'[1]2018GoalKeeper Stats'!$A$2:$S$109,16,FALSE),VLOOKUP(F1826,'[1]2018Player Stats'!$A$2:$AB$830,16,FALSE))</f>
        <v>13.3</v>
      </c>
      <c r="X1826">
        <f>IF(G1826="GK",VLOOKUP(F1826,'[1]2018GoalKeeper Stats'!$A$2:$S$109,17,FALSE),VLOOKUP(F1826,'[1]2018Player Stats'!$A$2:$AB$830,17,FALSE))</f>
        <v>0</v>
      </c>
      <c r="Y1826">
        <f>IF(G1826="GK",VLOOKUP(F1826,'[1]2018GoalKeeper Stats'!$A$2:$S$109,18,FALSE),VLOOKUP(F1826,'[1]2018Player Stats'!$A$2:$AB$830,18,FALSE))</f>
        <v>1</v>
      </c>
      <c r="Z1826">
        <f>IF(G1826="GK",VLOOKUP(F1826,'[1]2018GoalKeeper Stats'!$A$2:$S$109,19,FALSE),VLOOKUP(F1826,'[1]2018Player Stats'!$A$2:$AB$830,19,FALSE))</f>
        <v>0</v>
      </c>
      <c r="AA1826">
        <f>IF(G1826="GK",VLOOKUP(F1826,'[1]2018GoalKeeper Stats'!$A$2:$S$109,20,FALSE),VLOOKUP(F1826,'[1]2018Player Stats'!$A$2:$AB$830,20,FALSE))</f>
        <v>0.04</v>
      </c>
      <c r="AB1826">
        <f>IF(G1826="GK",VLOOKUP(F1826,'[1]2018GoalKeeper Stats'!$A$2:$S$109,21,FALSE),VLOOKUP(F1826,'[1]2018Player Stats'!$A$2:$AB$830,21,FALSE))</f>
        <v>15</v>
      </c>
      <c r="AC1826">
        <f>IF(G1826="GK",VLOOKUP(F1826,'[1]2018GoalKeeper Stats'!$A$2:$S$109,2,FALSE),VLOOKUP(F1826,'[1]2018Player Stats'!$A$2:$AB$830,22,FALSE))</f>
        <v>13</v>
      </c>
      <c r="AD1826">
        <f>IF(G1826="GK",VLOOKUP(F1826,'[1]2018GoalKeeper Stats'!$A$2:$S$109,23,FALSE),VLOOKUP(F1826,'[1]2018Player Stats'!$A$2:$AB$830,23,FALSE))</f>
        <v>2</v>
      </c>
      <c r="AE1826">
        <f>IF(G1826="GK",VLOOKUP(F1826,'[1]2018GoalKeeper Stats'!$A$2:$S$109,24,FALSE),VLOOKUP(F1826,'[1]2018Player Stats'!$A$2:$AB$830,24,FALSE))</f>
        <v>1</v>
      </c>
      <c r="AF1826">
        <f>IF(G1826="GK",VLOOKUP(F1826,'[1]2018GoalKeeper Stats'!$A$2:$S$109,25,FALSE),VLOOKUP(F1826,'[1]2018Player Stats'!$A$2:$AB$830,25,FALSE))</f>
        <v>0</v>
      </c>
      <c r="AG1826">
        <f>IF(G1826="GK",VLOOKUP(F1826,'[1]2018GoalKeeper Stats'!$A$2:$S$109,26,FALSE),VLOOKUP(F1826,'[1]2018Player Stats'!$A$2:$AB$830,26,FALSE))</f>
        <v>40</v>
      </c>
      <c r="AH1826" s="51">
        <v>2018</v>
      </c>
      <c r="AI1826" s="51">
        <v>34</v>
      </c>
      <c r="AJ1826" s="51">
        <v>456</v>
      </c>
      <c r="AK1826" s="51">
        <v>377</v>
      </c>
      <c r="AL1826" s="51">
        <v>61</v>
      </c>
      <c r="AM1826" s="51">
        <v>32</v>
      </c>
      <c r="AN1826" s="51">
        <v>29</v>
      </c>
      <c r="AO1826" s="52">
        <v>59.84</v>
      </c>
      <c r="AP1826" s="52">
        <v>42.58</v>
      </c>
      <c r="AQ1826" s="52">
        <v>17.260000000000002</v>
      </c>
      <c r="AR1826" s="52">
        <v>11.74</v>
      </c>
      <c r="AS1826" s="51">
        <v>71</v>
      </c>
      <c r="AT1826" s="52">
        <v>58.95</v>
      </c>
    </row>
    <row r="1827" spans="1:46">
      <c r="A1827">
        <v>2018</v>
      </c>
      <c r="B1827" t="s">
        <v>195</v>
      </c>
      <c r="C1827" t="s">
        <v>866</v>
      </c>
      <c r="D1827" t="s">
        <v>862</v>
      </c>
      <c r="E1827" t="s">
        <v>1363</v>
      </c>
      <c r="F1827" t="str">
        <f t="shared" si="29"/>
        <v>Sebastian Lletget</v>
      </c>
      <c r="G1827" t="s">
        <v>860</v>
      </c>
      <c r="H1827" s="143">
        <v>252667</v>
      </c>
      <c r="I1827" s="143">
        <v>240000</v>
      </c>
      <c r="J1827" t="str">
        <f>IF(G1827="GK",VLOOKUP(F1827,'[1]2018GoalKeeper Stats'!$A$2:$S$109,2,FALSE),VLOOKUP(F1827,'[1]2018Player Stats'!$A$2:$AB$830,2,FALSE))</f>
        <v>LA</v>
      </c>
      <c r="K1827">
        <f>IF(G1827="GK",VLOOKUP(F1827,'[1]2018GoalKeeper Stats'!$A$2:$S$109,4,FALSE),VLOOKUP(F1827,'[1]2018Player Stats'!$A$2:$AB$830,4,FALSE))</f>
        <v>28</v>
      </c>
      <c r="L1827">
        <f>IF(G1827="GK",VLOOKUP(F1827,'[1]2018GoalKeeper Stats'!$A$2:$S$109,5,FALSE),VLOOKUP(F1827,'[1]2018Player Stats'!$A$2:$AB$830,5,FALSE))</f>
        <v>21</v>
      </c>
      <c r="M1827">
        <f>IF(G1827="GK",VLOOKUP(F1827,'[1]2018GoalKeeper Stats'!$A$2:$S$109,6,FALSE),VLOOKUP(F1827,'[1]2018Player Stats'!$A$2:$AB$830,6,FALSE))</f>
        <v>1885</v>
      </c>
      <c r="N1827">
        <f>IF(G1827="GK",VLOOKUP(F1827,'[1]2018GoalKeeper Stats'!$A$2:$S$109,7,FALSE),VLOOKUP(F1827,'[1]2018Player Stats'!$A$2:$AB$830,7,FALSE))</f>
        <v>3</v>
      </c>
      <c r="O1827">
        <f>IF(G1827="GK",VLOOKUP(F1827,'[1]2018GoalKeeper Stats'!$A$2:$S$109,8,FALSE),VLOOKUP(F1827,'[1]2018Player Stats'!$A$2:$AB$830,8,FALSE))</f>
        <v>2</v>
      </c>
      <c r="P1827">
        <f>IF(G1827="GK",VLOOKUP(F1827,'[1]2018GoalKeeper Stats'!$A$2:$S$109,9,FALSE),VLOOKUP(F1827,'[1]2018Player Stats'!$A$2:$AB$830,9,FALSE))</f>
        <v>30</v>
      </c>
      <c r="Q1827">
        <f>IF(G1827="GK",VLOOKUP(F1827,'[1]2018GoalKeeper Stats'!$A$2:$S$109,10,FALSE),VLOOKUP(F1827,'[1]2018Player Stats'!$A$2:$AB$830,10,FALSE))</f>
        <v>9</v>
      </c>
      <c r="R1827">
        <f>IF(G1827="GK",VLOOKUP(F1827,'[1]2018GoalKeeper Stats'!$A$2:$S$109,11,FALSE),VLOOKUP(F1827,'[1]2018Player Stats'!$A$2:$AB$830,11,FALSE))</f>
        <v>0</v>
      </c>
      <c r="S1827" t="str">
        <f>IF(G1827="GK",VLOOKUP(F1827,'[1]2018GoalKeeper Stats'!$A$2:$S$109,12,FALSE),VLOOKUP(F1827,'[1]2018Player Stats'!$A$2:$AB$830,12,FALSE))</f>
        <v>0/0</v>
      </c>
      <c r="T1827">
        <f>IF(G1827="GK",VLOOKUP(F1827,'[1]2018GoalKeeper Stats'!$A$2:$S$109,13,FALSE),VLOOKUP(F1827,'[1]2018Player Stats'!$A$2:$AB$830,13,FALSE))</f>
        <v>3</v>
      </c>
      <c r="U1827">
        <f>IF(G1827="GK",VLOOKUP(F1827,'[1]2018GoalKeeper Stats'!$A$2:$S$109,14,FALSE),VLOOKUP(F1827,'[1]2018Player Stats'!$A$2:$AB$830,14,FALSE))</f>
        <v>0</v>
      </c>
      <c r="V1827">
        <f>IF(G1827="GK",VLOOKUP(F1827,'[1]2018GoalKeeper Stats'!$A$2:$S$109,15,FALSE),VLOOKUP(F1827,'[1]2018Player Stats'!$A$2:$AB$830,15,FALSE))</f>
        <v>0.14000000000000001</v>
      </c>
      <c r="W1827">
        <f>IF(G1827="GK",VLOOKUP(F1827,'[1]2018GoalKeeper Stats'!$A$2:$S$109,16,FALSE),VLOOKUP(F1827,'[1]2018Player Stats'!$A$2:$AB$830,16,FALSE))</f>
        <v>10</v>
      </c>
      <c r="X1827">
        <f>IF(G1827="GK",VLOOKUP(F1827,'[1]2018GoalKeeper Stats'!$A$2:$S$109,17,FALSE),VLOOKUP(F1827,'[1]2018Player Stats'!$A$2:$AB$830,17,FALSE))</f>
        <v>1</v>
      </c>
      <c r="Y1827">
        <f>IF(G1827="GK",VLOOKUP(F1827,'[1]2018GoalKeeper Stats'!$A$2:$S$109,18,FALSE),VLOOKUP(F1827,'[1]2018Player Stats'!$A$2:$AB$830,18,FALSE))</f>
        <v>1</v>
      </c>
      <c r="Z1827">
        <f>IF(G1827="GK",VLOOKUP(F1827,'[1]2018GoalKeeper Stats'!$A$2:$S$109,19,FALSE),VLOOKUP(F1827,'[1]2018Player Stats'!$A$2:$AB$830,19,FALSE))</f>
        <v>1</v>
      </c>
      <c r="AA1827">
        <f>IF(G1827="GK",VLOOKUP(F1827,'[1]2018GoalKeeper Stats'!$A$2:$S$109,20,FALSE),VLOOKUP(F1827,'[1]2018Player Stats'!$A$2:$AB$830,20,FALSE))</f>
        <v>0.1</v>
      </c>
      <c r="AB1827">
        <f>IF(G1827="GK",VLOOKUP(F1827,'[1]2018GoalKeeper Stats'!$A$2:$S$109,21,FALSE),VLOOKUP(F1827,'[1]2018Player Stats'!$A$2:$AB$830,21,FALSE))</f>
        <v>17</v>
      </c>
      <c r="AC1827">
        <f>IF(G1827="GK",VLOOKUP(F1827,'[1]2018GoalKeeper Stats'!$A$2:$S$109,2,FALSE),VLOOKUP(F1827,'[1]2018Player Stats'!$A$2:$AB$830,22,FALSE))</f>
        <v>28</v>
      </c>
      <c r="AD1827">
        <f>IF(G1827="GK",VLOOKUP(F1827,'[1]2018GoalKeeper Stats'!$A$2:$S$109,23,FALSE),VLOOKUP(F1827,'[1]2018Player Stats'!$A$2:$AB$830,23,FALSE))</f>
        <v>2</v>
      </c>
      <c r="AE1827">
        <f>IF(G1827="GK",VLOOKUP(F1827,'[1]2018GoalKeeper Stats'!$A$2:$S$109,24,FALSE),VLOOKUP(F1827,'[1]2018Player Stats'!$A$2:$AB$830,24,FALSE))</f>
        <v>2</v>
      </c>
      <c r="AF1827">
        <f>IF(G1827="GK",VLOOKUP(F1827,'[1]2018GoalKeeper Stats'!$A$2:$S$109,25,FALSE),VLOOKUP(F1827,'[1]2018Player Stats'!$A$2:$AB$830,25,FALSE))</f>
        <v>0</v>
      </c>
      <c r="AG1827">
        <f>IF(G1827="GK",VLOOKUP(F1827,'[1]2018GoalKeeper Stats'!$A$2:$S$109,26,FALSE),VLOOKUP(F1827,'[1]2018Player Stats'!$A$2:$AB$830,26,FALSE))</f>
        <v>30</v>
      </c>
      <c r="AH1827" s="51">
        <v>2018</v>
      </c>
      <c r="AI1827" s="51">
        <v>34</v>
      </c>
      <c r="AJ1827" s="51">
        <v>425</v>
      </c>
      <c r="AK1827" s="51">
        <v>522</v>
      </c>
      <c r="AL1827" s="51">
        <v>66</v>
      </c>
      <c r="AM1827" s="51">
        <v>61</v>
      </c>
      <c r="AN1827" s="51">
        <v>5</v>
      </c>
      <c r="AO1827" s="52">
        <v>52.29</v>
      </c>
      <c r="AP1827" s="52">
        <v>57.46</v>
      </c>
      <c r="AQ1827" s="52">
        <v>-5.17</v>
      </c>
      <c r="AR1827" s="52">
        <v>10.17</v>
      </c>
      <c r="AS1827" s="51">
        <v>48</v>
      </c>
      <c r="AT1827" s="52">
        <v>44.44</v>
      </c>
    </row>
    <row r="1828" spans="1:46">
      <c r="A1828">
        <v>2018</v>
      </c>
      <c r="B1828" t="s">
        <v>199</v>
      </c>
      <c r="C1828" t="s">
        <v>199</v>
      </c>
      <c r="D1828" t="s">
        <v>1974</v>
      </c>
      <c r="E1828" t="s">
        <v>1975</v>
      </c>
      <c r="F1828" t="str">
        <f t="shared" si="29"/>
        <v>Romell Quioto</v>
      </c>
      <c r="G1828" t="s">
        <v>875</v>
      </c>
      <c r="H1828" s="143">
        <v>252500</v>
      </c>
      <c r="I1828" s="143">
        <v>240000</v>
      </c>
      <c r="J1828" t="str">
        <f>IF(G1828="GK",VLOOKUP(F1828,'[1]2018GoalKeeper Stats'!$A$2:$S$109,2,FALSE),VLOOKUP(F1828,'[1]2018Player Stats'!$A$2:$AB$830,2,FALSE))</f>
        <v>MTL</v>
      </c>
      <c r="K1828">
        <f>IF(G1828="GK",VLOOKUP(F1828,'[1]2018GoalKeeper Stats'!$A$2:$S$109,4,FALSE),VLOOKUP(F1828,'[1]2018Player Stats'!$A$2:$AB$830,4,FALSE))</f>
        <v>32</v>
      </c>
      <c r="L1828">
        <f>IF(G1828="GK",VLOOKUP(F1828,'[1]2018GoalKeeper Stats'!$A$2:$S$109,5,FALSE),VLOOKUP(F1828,'[1]2018Player Stats'!$A$2:$AB$830,5,FALSE))</f>
        <v>25</v>
      </c>
      <c r="M1828">
        <f>IF(G1828="GK",VLOOKUP(F1828,'[1]2018GoalKeeper Stats'!$A$2:$S$109,6,FALSE),VLOOKUP(F1828,'[1]2018Player Stats'!$A$2:$AB$830,6,FALSE))</f>
        <v>2252</v>
      </c>
      <c r="N1828">
        <f>IF(G1828="GK",VLOOKUP(F1828,'[1]2018GoalKeeper Stats'!$A$2:$S$109,7,FALSE),VLOOKUP(F1828,'[1]2018Player Stats'!$A$2:$AB$830,7,FALSE))</f>
        <v>6</v>
      </c>
      <c r="O1828">
        <f>IF(G1828="GK",VLOOKUP(F1828,'[1]2018GoalKeeper Stats'!$A$2:$S$109,8,FALSE),VLOOKUP(F1828,'[1]2018Player Stats'!$A$2:$AB$830,8,FALSE))</f>
        <v>12</v>
      </c>
      <c r="P1828">
        <f>IF(G1828="GK",VLOOKUP(F1828,'[1]2018GoalKeeper Stats'!$A$2:$S$109,9,FALSE),VLOOKUP(F1828,'[1]2018Player Stats'!$A$2:$AB$830,9,FALSE))</f>
        <v>82</v>
      </c>
      <c r="Q1828">
        <f>IF(G1828="GK",VLOOKUP(F1828,'[1]2018GoalKeeper Stats'!$A$2:$S$109,10,FALSE),VLOOKUP(F1828,'[1]2018Player Stats'!$A$2:$AB$830,10,FALSE))</f>
        <v>30</v>
      </c>
      <c r="R1828">
        <f>IF(G1828="GK",VLOOKUP(F1828,'[1]2018GoalKeeper Stats'!$A$2:$S$109,11,FALSE),VLOOKUP(F1828,'[1]2018Player Stats'!$A$2:$AB$830,11,FALSE))</f>
        <v>1</v>
      </c>
      <c r="S1828" t="str">
        <f>IF(G1828="GK",VLOOKUP(F1828,'[1]2018GoalKeeper Stats'!$A$2:$S$109,12,FALSE),VLOOKUP(F1828,'[1]2018Player Stats'!$A$2:$AB$830,12,FALSE))</f>
        <v>0/0</v>
      </c>
      <c r="T1828">
        <f>IF(G1828="GK",VLOOKUP(F1828,'[1]2018GoalKeeper Stats'!$A$2:$S$109,13,FALSE),VLOOKUP(F1828,'[1]2018Player Stats'!$A$2:$AB$830,13,FALSE))</f>
        <v>3</v>
      </c>
      <c r="U1828">
        <f>IF(G1828="GK",VLOOKUP(F1828,'[1]2018GoalKeeper Stats'!$A$2:$S$109,14,FALSE),VLOOKUP(F1828,'[1]2018Player Stats'!$A$2:$AB$830,14,FALSE))</f>
        <v>3</v>
      </c>
      <c r="V1828">
        <f>IF(G1828="GK",VLOOKUP(F1828,'[1]2018GoalKeeper Stats'!$A$2:$S$109,15,FALSE),VLOOKUP(F1828,'[1]2018Player Stats'!$A$2:$AB$830,15,FALSE))</f>
        <v>0.24</v>
      </c>
      <c r="W1828">
        <f>IF(G1828="GK",VLOOKUP(F1828,'[1]2018GoalKeeper Stats'!$A$2:$S$109,16,FALSE),VLOOKUP(F1828,'[1]2018Player Stats'!$A$2:$AB$830,16,FALSE))</f>
        <v>7.3</v>
      </c>
      <c r="X1828">
        <f>IF(G1828="GK",VLOOKUP(F1828,'[1]2018GoalKeeper Stats'!$A$2:$S$109,17,FALSE),VLOOKUP(F1828,'[1]2018Player Stats'!$A$2:$AB$830,17,FALSE))</f>
        <v>1</v>
      </c>
      <c r="Y1828">
        <f>IF(G1828="GK",VLOOKUP(F1828,'[1]2018GoalKeeper Stats'!$A$2:$S$109,18,FALSE),VLOOKUP(F1828,'[1]2018Player Stats'!$A$2:$AB$830,18,FALSE))</f>
        <v>9</v>
      </c>
      <c r="Z1828">
        <f>IF(G1828="GK",VLOOKUP(F1828,'[1]2018GoalKeeper Stats'!$A$2:$S$109,19,FALSE),VLOOKUP(F1828,'[1]2018Player Stats'!$A$2:$AB$830,19,FALSE))</f>
        <v>3</v>
      </c>
      <c r="AA1828">
        <f>IF(G1828="GK",VLOOKUP(F1828,'[1]2018GoalKeeper Stats'!$A$2:$S$109,20,FALSE),VLOOKUP(F1828,'[1]2018Player Stats'!$A$2:$AB$830,20,FALSE))</f>
        <v>0.48</v>
      </c>
      <c r="AB1828">
        <f>IF(G1828="GK",VLOOKUP(F1828,'[1]2018GoalKeeper Stats'!$A$2:$S$109,21,FALSE),VLOOKUP(F1828,'[1]2018Player Stats'!$A$2:$AB$830,21,FALSE))</f>
        <v>28</v>
      </c>
      <c r="AC1828">
        <f>IF(G1828="GK",VLOOKUP(F1828,'[1]2018GoalKeeper Stats'!$A$2:$S$109,2,FALSE),VLOOKUP(F1828,'[1]2018Player Stats'!$A$2:$AB$830,22,FALSE))</f>
        <v>33</v>
      </c>
      <c r="AD1828">
        <f>IF(G1828="GK",VLOOKUP(F1828,'[1]2018GoalKeeper Stats'!$A$2:$S$109,23,FALSE),VLOOKUP(F1828,'[1]2018Player Stats'!$A$2:$AB$830,23,FALSE))</f>
        <v>5</v>
      </c>
      <c r="AE1828">
        <f>IF(G1828="GK",VLOOKUP(F1828,'[1]2018GoalKeeper Stats'!$A$2:$S$109,24,FALSE),VLOOKUP(F1828,'[1]2018Player Stats'!$A$2:$AB$830,24,FALSE))</f>
        <v>3</v>
      </c>
      <c r="AF1828">
        <f>IF(G1828="GK",VLOOKUP(F1828,'[1]2018GoalKeeper Stats'!$A$2:$S$109,25,FALSE),VLOOKUP(F1828,'[1]2018Player Stats'!$A$2:$AB$830,25,FALSE))</f>
        <v>0</v>
      </c>
      <c r="AG1828">
        <f>IF(G1828="GK",VLOOKUP(F1828,'[1]2018GoalKeeper Stats'!$A$2:$S$109,26,FALSE),VLOOKUP(F1828,'[1]2018Player Stats'!$A$2:$AB$830,26,FALSE))</f>
        <v>36.590000000000003</v>
      </c>
      <c r="AH1828" s="51">
        <v>2018</v>
      </c>
      <c r="AI1828" s="51">
        <v>34</v>
      </c>
      <c r="AJ1828" s="51">
        <v>474</v>
      </c>
      <c r="AK1828" s="51">
        <v>413</v>
      </c>
      <c r="AL1828" s="51">
        <v>58</v>
      </c>
      <c r="AM1828" s="51">
        <v>56</v>
      </c>
      <c r="AN1828" s="51">
        <v>2</v>
      </c>
      <c r="AO1828" s="52">
        <v>55.71</v>
      </c>
      <c r="AP1828" s="52">
        <v>48.91</v>
      </c>
      <c r="AQ1828" s="52">
        <v>6.8</v>
      </c>
      <c r="AR1828" s="52">
        <v>-4.8</v>
      </c>
      <c r="AS1828" s="51">
        <v>38</v>
      </c>
      <c r="AT1828" s="52">
        <v>50.75</v>
      </c>
    </row>
    <row r="1829" spans="1:46">
      <c r="A1829">
        <v>2018</v>
      </c>
      <c r="B1829" t="s">
        <v>1914</v>
      </c>
      <c r="C1829" t="s">
        <v>1915</v>
      </c>
      <c r="D1829" t="s">
        <v>1235</v>
      </c>
      <c r="E1829" t="s">
        <v>1236</v>
      </c>
      <c r="F1829" t="str">
        <f t="shared" si="29"/>
        <v>Collen Warner</v>
      </c>
      <c r="G1829" t="s">
        <v>860</v>
      </c>
      <c r="H1829" s="143">
        <v>251004</v>
      </c>
      <c r="I1829" s="143">
        <v>251004</v>
      </c>
      <c r="J1829" t="str">
        <f>IF(G1829="GK",VLOOKUP(F1829,'[1]2018GoalKeeper Stats'!$A$2:$S$109,2,FALSE),VLOOKUP(F1829,'[1]2018Player Stats'!$A$2:$AB$830,2,FALSE))</f>
        <v>COL</v>
      </c>
      <c r="K1829">
        <f>IF(G1829="GK",VLOOKUP(F1829,'[1]2018GoalKeeper Stats'!$A$2:$S$109,4,FALSE),VLOOKUP(F1829,'[1]2018Player Stats'!$A$2:$AB$830,4,FALSE))</f>
        <v>17</v>
      </c>
      <c r="L1829">
        <f>IF(G1829="GK",VLOOKUP(F1829,'[1]2018GoalKeeper Stats'!$A$2:$S$109,5,FALSE),VLOOKUP(F1829,'[1]2018Player Stats'!$A$2:$AB$830,5,FALSE))</f>
        <v>14</v>
      </c>
      <c r="M1829">
        <f>IF(G1829="GK",VLOOKUP(F1829,'[1]2018GoalKeeper Stats'!$A$2:$S$109,6,FALSE),VLOOKUP(F1829,'[1]2018Player Stats'!$A$2:$AB$830,6,FALSE))</f>
        <v>1239</v>
      </c>
      <c r="N1829">
        <f>IF(G1829="GK",VLOOKUP(F1829,'[1]2018GoalKeeper Stats'!$A$2:$S$109,7,FALSE),VLOOKUP(F1829,'[1]2018Player Stats'!$A$2:$AB$830,7,FALSE))</f>
        <v>0</v>
      </c>
      <c r="O1829">
        <f>IF(G1829="GK",VLOOKUP(F1829,'[1]2018GoalKeeper Stats'!$A$2:$S$109,8,FALSE),VLOOKUP(F1829,'[1]2018Player Stats'!$A$2:$AB$830,8,FALSE))</f>
        <v>0</v>
      </c>
      <c r="P1829">
        <f>IF(G1829="GK",VLOOKUP(F1829,'[1]2018GoalKeeper Stats'!$A$2:$S$109,9,FALSE),VLOOKUP(F1829,'[1]2018Player Stats'!$A$2:$AB$830,9,FALSE))</f>
        <v>4</v>
      </c>
      <c r="Q1829">
        <f>IF(G1829="GK",VLOOKUP(F1829,'[1]2018GoalKeeper Stats'!$A$2:$S$109,10,FALSE),VLOOKUP(F1829,'[1]2018Player Stats'!$A$2:$AB$830,10,FALSE))</f>
        <v>0</v>
      </c>
      <c r="R1829">
        <f>IF(G1829="GK",VLOOKUP(F1829,'[1]2018GoalKeeper Stats'!$A$2:$S$109,11,FALSE),VLOOKUP(F1829,'[1]2018Player Stats'!$A$2:$AB$830,11,FALSE))</f>
        <v>0</v>
      </c>
      <c r="S1829" t="str">
        <f>IF(G1829="GK",VLOOKUP(F1829,'[1]2018GoalKeeper Stats'!$A$2:$S$109,12,FALSE),VLOOKUP(F1829,'[1]2018Player Stats'!$A$2:$AB$830,12,FALSE))</f>
        <v>0/0</v>
      </c>
      <c r="T1829">
        <f>IF(G1829="GK",VLOOKUP(F1829,'[1]2018GoalKeeper Stats'!$A$2:$S$109,13,FALSE),VLOOKUP(F1829,'[1]2018Player Stats'!$A$2:$AB$830,13,FALSE))</f>
        <v>0</v>
      </c>
      <c r="U1829">
        <f>IF(G1829="GK",VLOOKUP(F1829,'[1]2018GoalKeeper Stats'!$A$2:$S$109,14,FALSE),VLOOKUP(F1829,'[1]2018Player Stats'!$A$2:$AB$830,14,FALSE))</f>
        <v>0</v>
      </c>
      <c r="V1829">
        <f>IF(G1829="GK",VLOOKUP(F1829,'[1]2018GoalKeeper Stats'!$A$2:$S$109,15,FALSE),VLOOKUP(F1829,'[1]2018Player Stats'!$A$2:$AB$830,15,FALSE))</f>
        <v>0</v>
      </c>
      <c r="W1829">
        <f>IF(G1829="GK",VLOOKUP(F1829,'[1]2018GoalKeeper Stats'!$A$2:$S$109,16,FALSE),VLOOKUP(F1829,'[1]2018Player Stats'!$A$2:$AB$830,16,FALSE))</f>
        <v>0</v>
      </c>
      <c r="X1829">
        <f>IF(G1829="GK",VLOOKUP(F1829,'[1]2018GoalKeeper Stats'!$A$2:$S$109,17,FALSE),VLOOKUP(F1829,'[1]2018Player Stats'!$A$2:$AB$830,17,FALSE))</f>
        <v>0</v>
      </c>
      <c r="Y1829">
        <f>IF(G1829="GK",VLOOKUP(F1829,'[1]2018GoalKeeper Stats'!$A$2:$S$109,18,FALSE),VLOOKUP(F1829,'[1]2018Player Stats'!$A$2:$AB$830,18,FALSE))</f>
        <v>0</v>
      </c>
      <c r="Z1829">
        <f>IF(G1829="GK",VLOOKUP(F1829,'[1]2018GoalKeeper Stats'!$A$2:$S$109,19,FALSE),VLOOKUP(F1829,'[1]2018Player Stats'!$A$2:$AB$830,19,FALSE))</f>
        <v>0</v>
      </c>
      <c r="AA1829">
        <f>IF(G1829="GK",VLOOKUP(F1829,'[1]2018GoalKeeper Stats'!$A$2:$S$109,20,FALSE),VLOOKUP(F1829,'[1]2018Player Stats'!$A$2:$AB$830,20,FALSE))</f>
        <v>0</v>
      </c>
      <c r="AB1829">
        <f>IF(G1829="GK",VLOOKUP(F1829,'[1]2018GoalKeeper Stats'!$A$2:$S$109,21,FALSE),VLOOKUP(F1829,'[1]2018Player Stats'!$A$2:$AB$830,21,FALSE))</f>
        <v>35</v>
      </c>
      <c r="AC1829">
        <f>IF(G1829="GK",VLOOKUP(F1829,'[1]2018GoalKeeper Stats'!$A$2:$S$109,2,FALSE),VLOOKUP(F1829,'[1]2018Player Stats'!$A$2:$AB$830,22,FALSE))</f>
        <v>15</v>
      </c>
      <c r="AD1829">
        <f>IF(G1829="GK",VLOOKUP(F1829,'[1]2018GoalKeeper Stats'!$A$2:$S$109,23,FALSE),VLOOKUP(F1829,'[1]2018Player Stats'!$A$2:$AB$830,23,FALSE))</f>
        <v>0</v>
      </c>
      <c r="AE1829">
        <f>IF(G1829="GK",VLOOKUP(F1829,'[1]2018GoalKeeper Stats'!$A$2:$S$109,24,FALSE),VLOOKUP(F1829,'[1]2018Player Stats'!$A$2:$AB$830,24,FALSE))</f>
        <v>6</v>
      </c>
      <c r="AF1829">
        <f>IF(G1829="GK",VLOOKUP(F1829,'[1]2018GoalKeeper Stats'!$A$2:$S$109,25,FALSE),VLOOKUP(F1829,'[1]2018Player Stats'!$A$2:$AB$830,25,FALSE))</f>
        <v>1</v>
      </c>
      <c r="AG1829">
        <f>IF(G1829="GK",VLOOKUP(F1829,'[1]2018GoalKeeper Stats'!$A$2:$S$109,26,FALSE),VLOOKUP(F1829,'[1]2018Player Stats'!$A$2:$AB$830,26,FALSE))</f>
        <v>0</v>
      </c>
      <c r="AH1829" s="51">
        <v>2018</v>
      </c>
      <c r="AI1829" s="51">
        <v>34</v>
      </c>
      <c r="AJ1829" s="51">
        <v>376</v>
      </c>
      <c r="AK1829" s="51">
        <v>550</v>
      </c>
      <c r="AL1829" s="51">
        <v>48</v>
      </c>
      <c r="AM1829" s="51">
        <v>70</v>
      </c>
      <c r="AN1829" s="51">
        <v>-22</v>
      </c>
      <c r="AO1829" s="52">
        <v>44.42</v>
      </c>
      <c r="AP1829" s="52">
        <v>58.79</v>
      </c>
      <c r="AQ1829" s="52">
        <v>-14.38</v>
      </c>
      <c r="AR1829" s="52">
        <v>-7.62</v>
      </c>
      <c r="AS1829" s="51">
        <v>36</v>
      </c>
      <c r="AT1829" s="52">
        <v>38.65</v>
      </c>
    </row>
    <row r="1830" spans="1:46">
      <c r="A1830">
        <v>2018</v>
      </c>
      <c r="B1830" t="s">
        <v>212</v>
      </c>
      <c r="C1830" t="s">
        <v>212</v>
      </c>
      <c r="D1830" t="s">
        <v>2245</v>
      </c>
      <c r="E1830" t="s">
        <v>1184</v>
      </c>
      <c r="F1830" t="str">
        <f t="shared" si="29"/>
        <v>Franco Escobar</v>
      </c>
      <c r="G1830" t="s">
        <v>893</v>
      </c>
      <c r="H1830" s="143">
        <v>250008</v>
      </c>
      <c r="I1830" s="143">
        <v>250008</v>
      </c>
      <c r="J1830" t="str">
        <f>IF(G1830="GK",VLOOKUP(F1830,'[1]2018GoalKeeper Stats'!$A$2:$S$109,2,FALSE),VLOOKUP(F1830,'[1]2018Player Stats'!$A$2:$AB$830,2,FALSE))</f>
        <v>ATL</v>
      </c>
      <c r="K1830">
        <f>IF(G1830="GK",VLOOKUP(F1830,'[1]2018GoalKeeper Stats'!$A$2:$S$109,4,FALSE),VLOOKUP(F1830,'[1]2018Player Stats'!$A$2:$AB$830,4,FALSE))</f>
        <v>22</v>
      </c>
      <c r="L1830">
        <f>IF(G1830="GK",VLOOKUP(F1830,'[1]2018GoalKeeper Stats'!$A$2:$S$109,5,FALSE),VLOOKUP(F1830,'[1]2018Player Stats'!$A$2:$AB$830,5,FALSE))</f>
        <v>20</v>
      </c>
      <c r="M1830">
        <f>IF(G1830="GK",VLOOKUP(F1830,'[1]2018GoalKeeper Stats'!$A$2:$S$109,6,FALSE),VLOOKUP(F1830,'[1]2018Player Stats'!$A$2:$AB$830,6,FALSE))</f>
        <v>1789</v>
      </c>
      <c r="N1830">
        <f>IF(G1830="GK",VLOOKUP(F1830,'[1]2018GoalKeeper Stats'!$A$2:$S$109,7,FALSE),VLOOKUP(F1830,'[1]2018Player Stats'!$A$2:$AB$830,7,FALSE))</f>
        <v>1</v>
      </c>
      <c r="O1830">
        <f>IF(G1830="GK",VLOOKUP(F1830,'[1]2018GoalKeeper Stats'!$A$2:$S$109,8,FALSE),VLOOKUP(F1830,'[1]2018Player Stats'!$A$2:$AB$830,8,FALSE))</f>
        <v>0</v>
      </c>
      <c r="P1830">
        <f>IF(G1830="GK",VLOOKUP(F1830,'[1]2018GoalKeeper Stats'!$A$2:$S$109,9,FALSE),VLOOKUP(F1830,'[1]2018Player Stats'!$A$2:$AB$830,9,FALSE))</f>
        <v>14</v>
      </c>
      <c r="Q1830">
        <f>IF(G1830="GK",VLOOKUP(F1830,'[1]2018GoalKeeper Stats'!$A$2:$S$109,10,FALSE),VLOOKUP(F1830,'[1]2018Player Stats'!$A$2:$AB$830,10,FALSE))</f>
        <v>3</v>
      </c>
      <c r="R1830">
        <f>IF(G1830="GK",VLOOKUP(F1830,'[1]2018GoalKeeper Stats'!$A$2:$S$109,11,FALSE),VLOOKUP(F1830,'[1]2018Player Stats'!$A$2:$AB$830,11,FALSE))</f>
        <v>0</v>
      </c>
      <c r="S1830" t="str">
        <f>IF(G1830="GK",VLOOKUP(F1830,'[1]2018GoalKeeper Stats'!$A$2:$S$109,12,FALSE),VLOOKUP(F1830,'[1]2018Player Stats'!$A$2:$AB$830,12,FALSE))</f>
        <v>0/0</v>
      </c>
      <c r="T1830">
        <f>IF(G1830="GK",VLOOKUP(F1830,'[1]2018GoalKeeper Stats'!$A$2:$S$109,13,FALSE),VLOOKUP(F1830,'[1]2018Player Stats'!$A$2:$AB$830,13,FALSE))</f>
        <v>1</v>
      </c>
      <c r="U1830">
        <f>IF(G1830="GK",VLOOKUP(F1830,'[1]2018GoalKeeper Stats'!$A$2:$S$109,14,FALSE),VLOOKUP(F1830,'[1]2018Player Stats'!$A$2:$AB$830,14,FALSE))</f>
        <v>0</v>
      </c>
      <c r="V1830">
        <f>IF(G1830="GK",VLOOKUP(F1830,'[1]2018GoalKeeper Stats'!$A$2:$S$109,15,FALSE),VLOOKUP(F1830,'[1]2018Player Stats'!$A$2:$AB$830,15,FALSE))</f>
        <v>0.05</v>
      </c>
      <c r="W1830">
        <f>IF(G1830="GK",VLOOKUP(F1830,'[1]2018GoalKeeper Stats'!$A$2:$S$109,16,FALSE),VLOOKUP(F1830,'[1]2018Player Stats'!$A$2:$AB$830,16,FALSE))</f>
        <v>7.1</v>
      </c>
      <c r="X1830">
        <f>IF(G1830="GK",VLOOKUP(F1830,'[1]2018GoalKeeper Stats'!$A$2:$S$109,17,FALSE),VLOOKUP(F1830,'[1]2018Player Stats'!$A$2:$AB$830,17,FALSE))</f>
        <v>0</v>
      </c>
      <c r="Y1830">
        <f>IF(G1830="GK",VLOOKUP(F1830,'[1]2018GoalKeeper Stats'!$A$2:$S$109,18,FALSE),VLOOKUP(F1830,'[1]2018Player Stats'!$A$2:$AB$830,18,FALSE))</f>
        <v>0</v>
      </c>
      <c r="Z1830">
        <f>IF(G1830="GK",VLOOKUP(F1830,'[1]2018GoalKeeper Stats'!$A$2:$S$109,19,FALSE),VLOOKUP(F1830,'[1]2018Player Stats'!$A$2:$AB$830,19,FALSE))</f>
        <v>0</v>
      </c>
      <c r="AA1830">
        <f>IF(G1830="GK",VLOOKUP(F1830,'[1]2018GoalKeeper Stats'!$A$2:$S$109,20,FALSE),VLOOKUP(F1830,'[1]2018Player Stats'!$A$2:$AB$830,20,FALSE))</f>
        <v>0</v>
      </c>
      <c r="AB1830">
        <f>IF(G1830="GK",VLOOKUP(F1830,'[1]2018GoalKeeper Stats'!$A$2:$S$109,21,FALSE),VLOOKUP(F1830,'[1]2018Player Stats'!$A$2:$AB$830,21,FALSE))</f>
        <v>32</v>
      </c>
      <c r="AC1830">
        <f>IF(G1830="GK",VLOOKUP(F1830,'[1]2018GoalKeeper Stats'!$A$2:$S$109,2,FALSE),VLOOKUP(F1830,'[1]2018Player Stats'!$A$2:$AB$830,22,FALSE))</f>
        <v>15</v>
      </c>
      <c r="AD1830">
        <f>IF(G1830="GK",VLOOKUP(F1830,'[1]2018GoalKeeper Stats'!$A$2:$S$109,23,FALSE),VLOOKUP(F1830,'[1]2018Player Stats'!$A$2:$AB$830,23,FALSE))</f>
        <v>2</v>
      </c>
      <c r="AE1830">
        <f>IF(G1830="GK",VLOOKUP(F1830,'[1]2018GoalKeeper Stats'!$A$2:$S$109,24,FALSE),VLOOKUP(F1830,'[1]2018Player Stats'!$A$2:$AB$830,24,FALSE))</f>
        <v>7</v>
      </c>
      <c r="AF1830">
        <f>IF(G1830="GK",VLOOKUP(F1830,'[1]2018GoalKeeper Stats'!$A$2:$S$109,25,FALSE),VLOOKUP(F1830,'[1]2018Player Stats'!$A$2:$AB$830,25,FALSE))</f>
        <v>0</v>
      </c>
      <c r="AG1830">
        <f>IF(G1830="GK",VLOOKUP(F1830,'[1]2018GoalKeeper Stats'!$A$2:$S$109,26,FALSE),VLOOKUP(F1830,'[1]2018Player Stats'!$A$2:$AB$830,26,FALSE))</f>
        <v>21.43</v>
      </c>
      <c r="AH1830" s="51">
        <v>2018</v>
      </c>
      <c r="AI1830" s="51">
        <v>34</v>
      </c>
      <c r="AJ1830" s="51">
        <v>511</v>
      </c>
      <c r="AK1830" s="51">
        <v>377</v>
      </c>
      <c r="AL1830" s="51">
        <v>67</v>
      </c>
      <c r="AM1830" s="51">
        <v>44</v>
      </c>
      <c r="AN1830" s="51">
        <v>23</v>
      </c>
      <c r="AO1830" s="52">
        <v>71.87</v>
      </c>
      <c r="AP1830" s="52">
        <v>40.42</v>
      </c>
      <c r="AQ1830" s="52">
        <v>31.45</v>
      </c>
      <c r="AR1830" s="52">
        <v>-8.4499999999999993</v>
      </c>
      <c r="AS1830" s="51">
        <v>69</v>
      </c>
      <c r="AT1830" s="52">
        <v>64.97</v>
      </c>
    </row>
    <row r="1831" spans="1:46">
      <c r="A1831">
        <v>2018</v>
      </c>
      <c r="B1831" t="s">
        <v>205</v>
      </c>
      <c r="C1831" t="s">
        <v>971</v>
      </c>
      <c r="D1831" t="s">
        <v>1373</v>
      </c>
      <c r="E1831" t="s">
        <v>1374</v>
      </c>
      <c r="F1831" t="str">
        <f t="shared" si="29"/>
        <v>Maynor Figueroa</v>
      </c>
      <c r="G1831" t="s">
        <v>893</v>
      </c>
      <c r="H1831" s="143">
        <v>250000</v>
      </c>
      <c r="I1831" s="143">
        <v>240000</v>
      </c>
      <c r="J1831" t="str">
        <f>IF(G1831="GK",VLOOKUP(F1831,'[1]2018GoalKeeper Stats'!$A$2:$S$109,2,FALSE),VLOOKUP(F1831,'[1]2018Player Stats'!$A$2:$AB$830,2,FALSE))</f>
        <v>HOU</v>
      </c>
      <c r="K1831">
        <f>IF(G1831="GK",VLOOKUP(F1831,'[1]2018GoalKeeper Stats'!$A$2:$S$109,4,FALSE),VLOOKUP(F1831,'[1]2018Player Stats'!$A$2:$AB$830,4,FALSE))</f>
        <v>16</v>
      </c>
      <c r="L1831">
        <f>IF(G1831="GK",VLOOKUP(F1831,'[1]2018GoalKeeper Stats'!$A$2:$S$109,5,FALSE),VLOOKUP(F1831,'[1]2018Player Stats'!$A$2:$AB$830,5,FALSE))</f>
        <v>11</v>
      </c>
      <c r="M1831">
        <f>IF(G1831="GK",VLOOKUP(F1831,'[1]2018GoalKeeper Stats'!$A$2:$S$109,6,FALSE),VLOOKUP(F1831,'[1]2018Player Stats'!$A$2:$AB$830,6,FALSE))</f>
        <v>1008</v>
      </c>
      <c r="N1831">
        <f>IF(G1831="GK",VLOOKUP(F1831,'[1]2018GoalKeeper Stats'!$A$2:$S$109,7,FALSE),VLOOKUP(F1831,'[1]2018Player Stats'!$A$2:$AB$830,7,FALSE))</f>
        <v>1</v>
      </c>
      <c r="O1831">
        <f>IF(G1831="GK",VLOOKUP(F1831,'[1]2018GoalKeeper Stats'!$A$2:$S$109,8,FALSE),VLOOKUP(F1831,'[1]2018Player Stats'!$A$2:$AB$830,8,FALSE))</f>
        <v>0</v>
      </c>
      <c r="P1831">
        <f>IF(G1831="GK",VLOOKUP(F1831,'[1]2018GoalKeeper Stats'!$A$2:$S$109,9,FALSE),VLOOKUP(F1831,'[1]2018Player Stats'!$A$2:$AB$830,9,FALSE))</f>
        <v>14</v>
      </c>
      <c r="Q1831">
        <f>IF(G1831="GK",VLOOKUP(F1831,'[1]2018GoalKeeper Stats'!$A$2:$S$109,10,FALSE),VLOOKUP(F1831,'[1]2018Player Stats'!$A$2:$AB$830,10,FALSE))</f>
        <v>6</v>
      </c>
      <c r="R1831">
        <f>IF(G1831="GK",VLOOKUP(F1831,'[1]2018GoalKeeper Stats'!$A$2:$S$109,11,FALSE),VLOOKUP(F1831,'[1]2018Player Stats'!$A$2:$AB$830,11,FALSE))</f>
        <v>1</v>
      </c>
      <c r="S1831" t="str">
        <f>IF(G1831="GK",VLOOKUP(F1831,'[1]2018GoalKeeper Stats'!$A$2:$S$109,12,FALSE),VLOOKUP(F1831,'[1]2018Player Stats'!$A$2:$AB$830,12,FALSE))</f>
        <v>0/0</v>
      </c>
      <c r="T1831">
        <f>IF(G1831="GK",VLOOKUP(F1831,'[1]2018GoalKeeper Stats'!$A$2:$S$109,13,FALSE),VLOOKUP(F1831,'[1]2018Player Stats'!$A$2:$AB$830,13,FALSE))</f>
        <v>1</v>
      </c>
      <c r="U1831">
        <f>IF(G1831="GK",VLOOKUP(F1831,'[1]2018GoalKeeper Stats'!$A$2:$S$109,14,FALSE),VLOOKUP(F1831,'[1]2018Player Stats'!$A$2:$AB$830,14,FALSE))</f>
        <v>0</v>
      </c>
      <c r="V1831">
        <f>IF(G1831="GK",VLOOKUP(F1831,'[1]2018GoalKeeper Stats'!$A$2:$S$109,15,FALSE),VLOOKUP(F1831,'[1]2018Player Stats'!$A$2:$AB$830,15,FALSE))</f>
        <v>0.09</v>
      </c>
      <c r="W1831">
        <f>IF(G1831="GK",VLOOKUP(F1831,'[1]2018GoalKeeper Stats'!$A$2:$S$109,16,FALSE),VLOOKUP(F1831,'[1]2018Player Stats'!$A$2:$AB$830,16,FALSE))</f>
        <v>7.1</v>
      </c>
      <c r="X1831">
        <f>IF(G1831="GK",VLOOKUP(F1831,'[1]2018GoalKeeper Stats'!$A$2:$S$109,17,FALSE),VLOOKUP(F1831,'[1]2018Player Stats'!$A$2:$AB$830,17,FALSE))</f>
        <v>0</v>
      </c>
      <c r="Y1831">
        <f>IF(G1831="GK",VLOOKUP(F1831,'[1]2018GoalKeeper Stats'!$A$2:$S$109,18,FALSE),VLOOKUP(F1831,'[1]2018Player Stats'!$A$2:$AB$830,18,FALSE))</f>
        <v>0</v>
      </c>
      <c r="Z1831">
        <f>IF(G1831="GK",VLOOKUP(F1831,'[1]2018GoalKeeper Stats'!$A$2:$S$109,19,FALSE),VLOOKUP(F1831,'[1]2018Player Stats'!$A$2:$AB$830,19,FALSE))</f>
        <v>0</v>
      </c>
      <c r="AA1831">
        <f>IF(G1831="GK",VLOOKUP(F1831,'[1]2018GoalKeeper Stats'!$A$2:$S$109,20,FALSE),VLOOKUP(F1831,'[1]2018Player Stats'!$A$2:$AB$830,20,FALSE))</f>
        <v>0</v>
      </c>
      <c r="AB1831">
        <f>IF(G1831="GK",VLOOKUP(F1831,'[1]2018GoalKeeper Stats'!$A$2:$S$109,21,FALSE),VLOOKUP(F1831,'[1]2018Player Stats'!$A$2:$AB$830,21,FALSE))</f>
        <v>9</v>
      </c>
      <c r="AC1831">
        <f>IF(G1831="GK",VLOOKUP(F1831,'[1]2018GoalKeeper Stats'!$A$2:$S$109,2,FALSE),VLOOKUP(F1831,'[1]2018Player Stats'!$A$2:$AB$830,22,FALSE))</f>
        <v>3</v>
      </c>
      <c r="AD1831">
        <f>IF(G1831="GK",VLOOKUP(F1831,'[1]2018GoalKeeper Stats'!$A$2:$S$109,23,FALSE),VLOOKUP(F1831,'[1]2018Player Stats'!$A$2:$AB$830,23,FALSE))</f>
        <v>0</v>
      </c>
      <c r="AE1831">
        <f>IF(G1831="GK",VLOOKUP(F1831,'[1]2018GoalKeeper Stats'!$A$2:$S$109,24,FALSE),VLOOKUP(F1831,'[1]2018Player Stats'!$A$2:$AB$830,24,FALSE))</f>
        <v>2</v>
      </c>
      <c r="AF1831">
        <f>IF(G1831="GK",VLOOKUP(F1831,'[1]2018GoalKeeper Stats'!$A$2:$S$109,25,FALSE),VLOOKUP(F1831,'[1]2018Player Stats'!$A$2:$AB$830,25,FALSE))</f>
        <v>0</v>
      </c>
      <c r="AG1831">
        <f>IF(G1831="GK",VLOOKUP(F1831,'[1]2018GoalKeeper Stats'!$A$2:$S$109,26,FALSE),VLOOKUP(F1831,'[1]2018Player Stats'!$A$2:$AB$830,26,FALSE))</f>
        <v>42.86</v>
      </c>
      <c r="AH1831" s="51">
        <v>2018</v>
      </c>
      <c r="AI1831" s="51">
        <v>34</v>
      </c>
      <c r="AJ1831" s="51">
        <v>483</v>
      </c>
      <c r="AK1831" s="51">
        <v>441</v>
      </c>
      <c r="AL1831" s="51">
        <v>50</v>
      </c>
      <c r="AM1831" s="51">
        <v>43</v>
      </c>
      <c r="AN1831" s="51">
        <v>7</v>
      </c>
      <c r="AO1831" s="52">
        <v>51.99</v>
      </c>
      <c r="AP1831" s="52">
        <v>44.67</v>
      </c>
      <c r="AQ1831" s="52">
        <v>7.32</v>
      </c>
      <c r="AR1831" s="52">
        <v>-0.32</v>
      </c>
      <c r="AS1831" s="51">
        <v>57</v>
      </c>
      <c r="AT1831" s="52">
        <v>52.31</v>
      </c>
    </row>
    <row r="1832" spans="1:46">
      <c r="A1832">
        <v>2018</v>
      </c>
      <c r="B1832" t="s">
        <v>962</v>
      </c>
      <c r="C1832" t="s">
        <v>962</v>
      </c>
      <c r="D1832" t="s">
        <v>1122</v>
      </c>
      <c r="E1832" t="s">
        <v>1347</v>
      </c>
      <c r="F1832" t="str">
        <f t="shared" si="29"/>
        <v>Patrick Mullins</v>
      </c>
      <c r="G1832" t="s">
        <v>875</v>
      </c>
      <c r="H1832" s="143">
        <v>249996</v>
      </c>
      <c r="I1832" s="143">
        <v>249996</v>
      </c>
      <c r="J1832" t="str">
        <f>IF(G1832="GK",VLOOKUP(F1832,'[1]2018GoalKeeper Stats'!$A$2:$S$109,2,FALSE),VLOOKUP(F1832,'[1]2018Player Stats'!$A$2:$AB$830,2,FALSE))</f>
        <v>TOR</v>
      </c>
      <c r="K1832">
        <f>IF(G1832="GK",VLOOKUP(F1832,'[1]2018GoalKeeper Stats'!$A$2:$S$109,4,FALSE),VLOOKUP(F1832,'[1]2018Player Stats'!$A$2:$AB$830,4,FALSE))</f>
        <v>20</v>
      </c>
      <c r="L1832">
        <f>IF(G1832="GK",VLOOKUP(F1832,'[1]2018GoalKeeper Stats'!$A$2:$S$109,5,FALSE),VLOOKUP(F1832,'[1]2018Player Stats'!$A$2:$AB$830,5,FALSE))</f>
        <v>4</v>
      </c>
      <c r="M1832">
        <f>IF(G1832="GK",VLOOKUP(F1832,'[1]2018GoalKeeper Stats'!$A$2:$S$109,6,FALSE),VLOOKUP(F1832,'[1]2018Player Stats'!$A$2:$AB$830,6,FALSE))</f>
        <v>510</v>
      </c>
      <c r="N1832">
        <f>IF(G1832="GK",VLOOKUP(F1832,'[1]2018GoalKeeper Stats'!$A$2:$S$109,7,FALSE),VLOOKUP(F1832,'[1]2018Player Stats'!$A$2:$AB$830,7,FALSE))</f>
        <v>1</v>
      </c>
      <c r="O1832">
        <f>IF(G1832="GK",VLOOKUP(F1832,'[1]2018GoalKeeper Stats'!$A$2:$S$109,8,FALSE),VLOOKUP(F1832,'[1]2018Player Stats'!$A$2:$AB$830,8,FALSE))</f>
        <v>2</v>
      </c>
      <c r="P1832">
        <f>IF(G1832="GK",VLOOKUP(F1832,'[1]2018GoalKeeper Stats'!$A$2:$S$109,9,FALSE),VLOOKUP(F1832,'[1]2018Player Stats'!$A$2:$AB$830,9,FALSE))</f>
        <v>10</v>
      </c>
      <c r="Q1832">
        <f>IF(G1832="GK",VLOOKUP(F1832,'[1]2018GoalKeeper Stats'!$A$2:$S$109,10,FALSE),VLOOKUP(F1832,'[1]2018Player Stats'!$A$2:$AB$830,10,FALSE))</f>
        <v>4</v>
      </c>
      <c r="R1832">
        <f>IF(G1832="GK",VLOOKUP(F1832,'[1]2018GoalKeeper Stats'!$A$2:$S$109,11,FALSE),VLOOKUP(F1832,'[1]2018Player Stats'!$A$2:$AB$830,11,FALSE))</f>
        <v>0</v>
      </c>
      <c r="S1832" t="str">
        <f>IF(G1832="GK",VLOOKUP(F1832,'[1]2018GoalKeeper Stats'!$A$2:$S$109,12,FALSE),VLOOKUP(F1832,'[1]2018Player Stats'!$A$2:$AB$830,12,FALSE))</f>
        <v>0/0</v>
      </c>
      <c r="T1832">
        <f>IF(G1832="GK",VLOOKUP(F1832,'[1]2018GoalKeeper Stats'!$A$2:$S$109,13,FALSE),VLOOKUP(F1832,'[1]2018Player Stats'!$A$2:$AB$830,13,FALSE))</f>
        <v>0</v>
      </c>
      <c r="U1832">
        <f>IF(G1832="GK",VLOOKUP(F1832,'[1]2018GoalKeeper Stats'!$A$2:$S$109,14,FALSE),VLOOKUP(F1832,'[1]2018Player Stats'!$A$2:$AB$830,14,FALSE))</f>
        <v>1</v>
      </c>
      <c r="V1832">
        <f>IF(G1832="GK",VLOOKUP(F1832,'[1]2018GoalKeeper Stats'!$A$2:$S$109,15,FALSE),VLOOKUP(F1832,'[1]2018Player Stats'!$A$2:$AB$830,15,FALSE))</f>
        <v>0.18</v>
      </c>
      <c r="W1832">
        <f>IF(G1832="GK",VLOOKUP(F1832,'[1]2018GoalKeeper Stats'!$A$2:$S$109,16,FALSE),VLOOKUP(F1832,'[1]2018Player Stats'!$A$2:$AB$830,16,FALSE))</f>
        <v>10</v>
      </c>
      <c r="X1832">
        <f>IF(G1832="GK",VLOOKUP(F1832,'[1]2018GoalKeeper Stats'!$A$2:$S$109,17,FALSE),VLOOKUP(F1832,'[1]2018Player Stats'!$A$2:$AB$830,17,FALSE))</f>
        <v>0</v>
      </c>
      <c r="Y1832">
        <f>IF(G1832="GK",VLOOKUP(F1832,'[1]2018GoalKeeper Stats'!$A$2:$S$109,18,FALSE),VLOOKUP(F1832,'[1]2018Player Stats'!$A$2:$AB$830,18,FALSE))</f>
        <v>0</v>
      </c>
      <c r="Z1832">
        <f>IF(G1832="GK",VLOOKUP(F1832,'[1]2018GoalKeeper Stats'!$A$2:$S$109,19,FALSE),VLOOKUP(F1832,'[1]2018Player Stats'!$A$2:$AB$830,19,FALSE))</f>
        <v>2</v>
      </c>
      <c r="AA1832">
        <f>IF(G1832="GK",VLOOKUP(F1832,'[1]2018GoalKeeper Stats'!$A$2:$S$109,20,FALSE),VLOOKUP(F1832,'[1]2018Player Stats'!$A$2:$AB$830,20,FALSE))</f>
        <v>0.35</v>
      </c>
      <c r="AB1832">
        <f>IF(G1832="GK",VLOOKUP(F1832,'[1]2018GoalKeeper Stats'!$A$2:$S$109,21,FALSE),VLOOKUP(F1832,'[1]2018Player Stats'!$A$2:$AB$830,21,FALSE))</f>
        <v>14</v>
      </c>
      <c r="AC1832">
        <f>IF(G1832="GK",VLOOKUP(F1832,'[1]2018GoalKeeper Stats'!$A$2:$S$109,2,FALSE),VLOOKUP(F1832,'[1]2018Player Stats'!$A$2:$AB$830,22,FALSE))</f>
        <v>20</v>
      </c>
      <c r="AD1832">
        <f>IF(G1832="GK",VLOOKUP(F1832,'[1]2018GoalKeeper Stats'!$A$2:$S$109,23,FALSE),VLOOKUP(F1832,'[1]2018Player Stats'!$A$2:$AB$830,23,FALSE))</f>
        <v>7</v>
      </c>
      <c r="AE1832">
        <f>IF(G1832="GK",VLOOKUP(F1832,'[1]2018GoalKeeper Stats'!$A$2:$S$109,24,FALSE),VLOOKUP(F1832,'[1]2018Player Stats'!$A$2:$AB$830,24,FALSE))</f>
        <v>0</v>
      </c>
      <c r="AF1832">
        <f>IF(G1832="GK",VLOOKUP(F1832,'[1]2018GoalKeeper Stats'!$A$2:$S$109,25,FALSE),VLOOKUP(F1832,'[1]2018Player Stats'!$A$2:$AB$830,25,FALSE))</f>
        <v>0</v>
      </c>
      <c r="AG1832">
        <f>IF(G1832="GK",VLOOKUP(F1832,'[1]2018GoalKeeper Stats'!$A$2:$S$109,26,FALSE),VLOOKUP(F1832,'[1]2018Player Stats'!$A$2:$AB$830,26,FALSE))</f>
        <v>40</v>
      </c>
      <c r="AH1832" s="51">
        <v>2018</v>
      </c>
      <c r="AI1832" s="51">
        <v>34</v>
      </c>
      <c r="AJ1832" s="51">
        <v>396</v>
      </c>
      <c r="AK1832" s="51">
        <v>546</v>
      </c>
      <c r="AL1832" s="51">
        <v>59</v>
      </c>
      <c r="AM1832" s="51">
        <v>49</v>
      </c>
      <c r="AN1832" s="51">
        <v>10</v>
      </c>
      <c r="AO1832" s="52">
        <v>47.09</v>
      </c>
      <c r="AP1832" s="52">
        <v>51.66</v>
      </c>
      <c r="AQ1832" s="52">
        <v>-4.57</v>
      </c>
      <c r="AR1832" s="52">
        <v>14.57</v>
      </c>
      <c r="AS1832" s="51">
        <v>51</v>
      </c>
      <c r="AT1832" s="52">
        <v>44.2</v>
      </c>
    </row>
    <row r="1833" spans="1:46">
      <c r="A1833">
        <v>2018</v>
      </c>
      <c r="B1833" t="s">
        <v>962</v>
      </c>
      <c r="C1833" t="s">
        <v>962</v>
      </c>
      <c r="D1833" t="s">
        <v>1218</v>
      </c>
      <c r="E1833" t="s">
        <v>2081</v>
      </c>
      <c r="F1833" t="str">
        <f t="shared" si="29"/>
        <v>Russell Canouse</v>
      </c>
      <c r="G1833" t="s">
        <v>860</v>
      </c>
      <c r="H1833" s="143">
        <v>247500</v>
      </c>
      <c r="I1833" s="143">
        <v>247500</v>
      </c>
      <c r="J1833" t="str">
        <f>IF(G1833="GK",VLOOKUP(F1833,'[1]2018GoalKeeper Stats'!$A$2:$S$109,2,FALSE),VLOOKUP(F1833,'[1]2018Player Stats'!$A$2:$AB$830,2,FALSE))</f>
        <v>DC</v>
      </c>
      <c r="K1833">
        <f>IF(G1833="GK",VLOOKUP(F1833,'[1]2018GoalKeeper Stats'!$A$2:$S$109,4,FALSE),VLOOKUP(F1833,'[1]2018Player Stats'!$A$2:$AB$830,4,FALSE))</f>
        <v>20</v>
      </c>
      <c r="L1833">
        <f>IF(G1833="GK",VLOOKUP(F1833,'[1]2018GoalKeeper Stats'!$A$2:$S$109,5,FALSE),VLOOKUP(F1833,'[1]2018Player Stats'!$A$2:$AB$830,5,FALSE))</f>
        <v>17</v>
      </c>
      <c r="M1833">
        <f>IF(G1833="GK",VLOOKUP(F1833,'[1]2018GoalKeeper Stats'!$A$2:$S$109,6,FALSE),VLOOKUP(F1833,'[1]2018Player Stats'!$A$2:$AB$830,6,FALSE))</f>
        <v>1533</v>
      </c>
      <c r="N1833">
        <f>IF(G1833="GK",VLOOKUP(F1833,'[1]2018GoalKeeper Stats'!$A$2:$S$109,7,FALSE),VLOOKUP(F1833,'[1]2018Player Stats'!$A$2:$AB$830,7,FALSE))</f>
        <v>1</v>
      </c>
      <c r="O1833">
        <f>IF(G1833="GK",VLOOKUP(F1833,'[1]2018GoalKeeper Stats'!$A$2:$S$109,8,FALSE),VLOOKUP(F1833,'[1]2018Player Stats'!$A$2:$AB$830,8,FALSE))</f>
        <v>1</v>
      </c>
      <c r="P1833">
        <f>IF(G1833="GK",VLOOKUP(F1833,'[1]2018GoalKeeper Stats'!$A$2:$S$109,9,FALSE),VLOOKUP(F1833,'[1]2018Player Stats'!$A$2:$AB$830,9,FALSE))</f>
        <v>8</v>
      </c>
      <c r="Q1833">
        <f>IF(G1833="GK",VLOOKUP(F1833,'[1]2018GoalKeeper Stats'!$A$2:$S$109,10,FALSE),VLOOKUP(F1833,'[1]2018Player Stats'!$A$2:$AB$830,10,FALSE))</f>
        <v>3</v>
      </c>
      <c r="R1833">
        <f>IF(G1833="GK",VLOOKUP(F1833,'[1]2018GoalKeeper Stats'!$A$2:$S$109,11,FALSE),VLOOKUP(F1833,'[1]2018Player Stats'!$A$2:$AB$830,11,FALSE))</f>
        <v>1</v>
      </c>
      <c r="S1833" t="str">
        <f>IF(G1833="GK",VLOOKUP(F1833,'[1]2018GoalKeeper Stats'!$A$2:$S$109,12,FALSE),VLOOKUP(F1833,'[1]2018Player Stats'!$A$2:$AB$830,12,FALSE))</f>
        <v>0/0</v>
      </c>
      <c r="T1833">
        <f>IF(G1833="GK",VLOOKUP(F1833,'[1]2018GoalKeeper Stats'!$A$2:$S$109,13,FALSE),VLOOKUP(F1833,'[1]2018Player Stats'!$A$2:$AB$830,13,FALSE))</f>
        <v>1</v>
      </c>
      <c r="U1833">
        <f>IF(G1833="GK",VLOOKUP(F1833,'[1]2018GoalKeeper Stats'!$A$2:$S$109,14,FALSE),VLOOKUP(F1833,'[1]2018Player Stats'!$A$2:$AB$830,14,FALSE))</f>
        <v>0</v>
      </c>
      <c r="V1833">
        <f>IF(G1833="GK",VLOOKUP(F1833,'[1]2018GoalKeeper Stats'!$A$2:$S$109,15,FALSE),VLOOKUP(F1833,'[1]2018Player Stats'!$A$2:$AB$830,15,FALSE))</f>
        <v>0.06</v>
      </c>
      <c r="W1833">
        <f>IF(G1833="GK",VLOOKUP(F1833,'[1]2018GoalKeeper Stats'!$A$2:$S$109,16,FALSE),VLOOKUP(F1833,'[1]2018Player Stats'!$A$2:$AB$830,16,FALSE))</f>
        <v>12.5</v>
      </c>
      <c r="X1833">
        <f>IF(G1833="GK",VLOOKUP(F1833,'[1]2018GoalKeeper Stats'!$A$2:$S$109,17,FALSE),VLOOKUP(F1833,'[1]2018Player Stats'!$A$2:$AB$830,17,FALSE))</f>
        <v>0</v>
      </c>
      <c r="Y1833">
        <f>IF(G1833="GK",VLOOKUP(F1833,'[1]2018GoalKeeper Stats'!$A$2:$S$109,18,FALSE),VLOOKUP(F1833,'[1]2018Player Stats'!$A$2:$AB$830,18,FALSE))</f>
        <v>1</v>
      </c>
      <c r="Z1833">
        <f>IF(G1833="GK",VLOOKUP(F1833,'[1]2018GoalKeeper Stats'!$A$2:$S$109,19,FALSE),VLOOKUP(F1833,'[1]2018Player Stats'!$A$2:$AB$830,19,FALSE))</f>
        <v>0</v>
      </c>
      <c r="AA1833">
        <f>IF(G1833="GK",VLOOKUP(F1833,'[1]2018GoalKeeper Stats'!$A$2:$S$109,20,FALSE),VLOOKUP(F1833,'[1]2018Player Stats'!$A$2:$AB$830,20,FALSE))</f>
        <v>0.06</v>
      </c>
      <c r="AB1833">
        <f>IF(G1833="GK",VLOOKUP(F1833,'[1]2018GoalKeeper Stats'!$A$2:$S$109,21,FALSE),VLOOKUP(F1833,'[1]2018Player Stats'!$A$2:$AB$830,21,FALSE))</f>
        <v>26</v>
      </c>
      <c r="AC1833">
        <f>IF(G1833="GK",VLOOKUP(F1833,'[1]2018GoalKeeper Stats'!$A$2:$S$109,2,FALSE),VLOOKUP(F1833,'[1]2018Player Stats'!$A$2:$AB$830,22,FALSE))</f>
        <v>21</v>
      </c>
      <c r="AD1833">
        <f>IF(G1833="GK",VLOOKUP(F1833,'[1]2018GoalKeeper Stats'!$A$2:$S$109,23,FALSE),VLOOKUP(F1833,'[1]2018Player Stats'!$A$2:$AB$830,23,FALSE))</f>
        <v>0</v>
      </c>
      <c r="AE1833">
        <f>IF(G1833="GK",VLOOKUP(F1833,'[1]2018GoalKeeper Stats'!$A$2:$S$109,24,FALSE),VLOOKUP(F1833,'[1]2018Player Stats'!$A$2:$AB$830,24,FALSE))</f>
        <v>4</v>
      </c>
      <c r="AF1833">
        <f>IF(G1833="GK",VLOOKUP(F1833,'[1]2018GoalKeeper Stats'!$A$2:$S$109,25,FALSE),VLOOKUP(F1833,'[1]2018Player Stats'!$A$2:$AB$830,25,FALSE))</f>
        <v>0</v>
      </c>
      <c r="AG1833">
        <f>IF(G1833="GK",VLOOKUP(F1833,'[1]2018GoalKeeper Stats'!$A$2:$S$109,26,FALSE),VLOOKUP(F1833,'[1]2018Player Stats'!$A$2:$AB$830,26,FALSE))</f>
        <v>37.5</v>
      </c>
      <c r="AH1833" s="51">
        <v>2018</v>
      </c>
      <c r="AI1833" s="51">
        <v>34</v>
      </c>
      <c r="AJ1833" s="51">
        <v>396</v>
      </c>
      <c r="AK1833" s="51">
        <v>546</v>
      </c>
      <c r="AL1833" s="51">
        <v>59</v>
      </c>
      <c r="AM1833" s="51">
        <v>49</v>
      </c>
      <c r="AN1833" s="51">
        <v>10</v>
      </c>
      <c r="AO1833" s="52">
        <v>47.09</v>
      </c>
      <c r="AP1833" s="52">
        <v>51.66</v>
      </c>
      <c r="AQ1833" s="52">
        <v>-4.57</v>
      </c>
      <c r="AR1833" s="52">
        <v>14.57</v>
      </c>
      <c r="AS1833" s="51">
        <v>51</v>
      </c>
      <c r="AT1833" s="52">
        <v>44.2</v>
      </c>
    </row>
    <row r="1834" spans="1:46">
      <c r="A1834">
        <v>2018</v>
      </c>
      <c r="B1834" t="s">
        <v>199</v>
      </c>
      <c r="C1834" t="s">
        <v>199</v>
      </c>
      <c r="D1834" t="s">
        <v>1964</v>
      </c>
      <c r="E1834" t="s">
        <v>1965</v>
      </c>
      <c r="F1834" t="str">
        <f t="shared" si="29"/>
        <v>Philippe Senderos</v>
      </c>
      <c r="G1834" t="s">
        <v>893</v>
      </c>
      <c r="H1834" s="143">
        <v>242500</v>
      </c>
      <c r="I1834" s="143">
        <v>225000</v>
      </c>
      <c r="J1834" t="str">
        <f>IF(G1834="GK",VLOOKUP(F1834,'[1]2018GoalKeeper Stats'!$A$2:$S$109,2,FALSE),VLOOKUP(F1834,'[1]2018Player Stats'!$A$2:$AB$830,2,FALSE))</f>
        <v>HOU</v>
      </c>
      <c r="K1834">
        <f>IF(G1834="GK",VLOOKUP(F1834,'[1]2018GoalKeeper Stats'!$A$2:$S$109,4,FALSE),VLOOKUP(F1834,'[1]2018Player Stats'!$A$2:$AB$830,4,FALSE))</f>
        <v>8</v>
      </c>
      <c r="L1834">
        <f>IF(G1834="GK",VLOOKUP(F1834,'[1]2018GoalKeeper Stats'!$A$2:$S$109,5,FALSE),VLOOKUP(F1834,'[1]2018Player Stats'!$A$2:$AB$830,5,FALSE))</f>
        <v>7</v>
      </c>
      <c r="M1834">
        <f>IF(G1834="GK",VLOOKUP(F1834,'[1]2018GoalKeeper Stats'!$A$2:$S$109,6,FALSE),VLOOKUP(F1834,'[1]2018Player Stats'!$A$2:$AB$830,6,FALSE))</f>
        <v>606</v>
      </c>
      <c r="N1834">
        <f>IF(G1834="GK",VLOOKUP(F1834,'[1]2018GoalKeeper Stats'!$A$2:$S$109,7,FALSE),VLOOKUP(F1834,'[1]2018Player Stats'!$A$2:$AB$830,7,FALSE))</f>
        <v>4</v>
      </c>
      <c r="O1834">
        <f>IF(G1834="GK",VLOOKUP(F1834,'[1]2018GoalKeeper Stats'!$A$2:$S$109,8,FALSE),VLOOKUP(F1834,'[1]2018Player Stats'!$A$2:$AB$830,8,FALSE))</f>
        <v>1</v>
      </c>
      <c r="P1834">
        <f>IF(G1834="GK",VLOOKUP(F1834,'[1]2018GoalKeeper Stats'!$A$2:$S$109,9,FALSE),VLOOKUP(F1834,'[1]2018Player Stats'!$A$2:$AB$830,9,FALSE))</f>
        <v>10</v>
      </c>
      <c r="Q1834">
        <f>IF(G1834="GK",VLOOKUP(F1834,'[1]2018GoalKeeper Stats'!$A$2:$S$109,10,FALSE),VLOOKUP(F1834,'[1]2018Player Stats'!$A$2:$AB$830,10,FALSE))</f>
        <v>6</v>
      </c>
      <c r="R1834">
        <f>IF(G1834="GK",VLOOKUP(F1834,'[1]2018GoalKeeper Stats'!$A$2:$S$109,11,FALSE),VLOOKUP(F1834,'[1]2018Player Stats'!$A$2:$AB$830,11,FALSE))</f>
        <v>1</v>
      </c>
      <c r="S1834" t="str">
        <f>IF(G1834="GK",VLOOKUP(F1834,'[1]2018GoalKeeper Stats'!$A$2:$S$109,12,FALSE),VLOOKUP(F1834,'[1]2018Player Stats'!$A$2:$AB$830,12,FALSE))</f>
        <v>0/0</v>
      </c>
      <c r="T1834">
        <f>IF(G1834="GK",VLOOKUP(F1834,'[1]2018GoalKeeper Stats'!$A$2:$S$109,13,FALSE),VLOOKUP(F1834,'[1]2018Player Stats'!$A$2:$AB$830,13,FALSE))</f>
        <v>4</v>
      </c>
      <c r="U1834">
        <f>IF(G1834="GK",VLOOKUP(F1834,'[1]2018GoalKeeper Stats'!$A$2:$S$109,14,FALSE),VLOOKUP(F1834,'[1]2018Player Stats'!$A$2:$AB$830,14,FALSE))</f>
        <v>0</v>
      </c>
      <c r="V1834">
        <f>IF(G1834="GK",VLOOKUP(F1834,'[1]2018GoalKeeper Stats'!$A$2:$S$109,15,FALSE),VLOOKUP(F1834,'[1]2018Player Stats'!$A$2:$AB$830,15,FALSE))</f>
        <v>0.59</v>
      </c>
      <c r="W1834">
        <f>IF(G1834="GK",VLOOKUP(F1834,'[1]2018GoalKeeper Stats'!$A$2:$S$109,16,FALSE),VLOOKUP(F1834,'[1]2018Player Stats'!$A$2:$AB$830,16,FALSE))</f>
        <v>40</v>
      </c>
      <c r="X1834">
        <f>IF(G1834="GK",VLOOKUP(F1834,'[1]2018GoalKeeper Stats'!$A$2:$S$109,17,FALSE),VLOOKUP(F1834,'[1]2018Player Stats'!$A$2:$AB$830,17,FALSE))</f>
        <v>1</v>
      </c>
      <c r="Y1834">
        <f>IF(G1834="GK",VLOOKUP(F1834,'[1]2018GoalKeeper Stats'!$A$2:$S$109,18,FALSE),VLOOKUP(F1834,'[1]2018Player Stats'!$A$2:$AB$830,18,FALSE))</f>
        <v>1</v>
      </c>
      <c r="Z1834">
        <f>IF(G1834="GK",VLOOKUP(F1834,'[1]2018GoalKeeper Stats'!$A$2:$S$109,19,FALSE),VLOOKUP(F1834,'[1]2018Player Stats'!$A$2:$AB$830,19,FALSE))</f>
        <v>0</v>
      </c>
      <c r="AA1834">
        <f>IF(G1834="GK",VLOOKUP(F1834,'[1]2018GoalKeeper Stats'!$A$2:$S$109,20,FALSE),VLOOKUP(F1834,'[1]2018Player Stats'!$A$2:$AB$830,20,FALSE))</f>
        <v>0.15</v>
      </c>
      <c r="AB1834">
        <f>IF(G1834="GK",VLOOKUP(F1834,'[1]2018GoalKeeper Stats'!$A$2:$S$109,21,FALSE),VLOOKUP(F1834,'[1]2018Player Stats'!$A$2:$AB$830,21,FALSE))</f>
        <v>6</v>
      </c>
      <c r="AC1834">
        <f>IF(G1834="GK",VLOOKUP(F1834,'[1]2018GoalKeeper Stats'!$A$2:$S$109,2,FALSE),VLOOKUP(F1834,'[1]2018Player Stats'!$A$2:$AB$830,22,FALSE))</f>
        <v>4</v>
      </c>
      <c r="AD1834">
        <f>IF(G1834="GK",VLOOKUP(F1834,'[1]2018GoalKeeper Stats'!$A$2:$S$109,23,FALSE),VLOOKUP(F1834,'[1]2018Player Stats'!$A$2:$AB$830,23,FALSE))</f>
        <v>0</v>
      </c>
      <c r="AE1834">
        <f>IF(G1834="GK",VLOOKUP(F1834,'[1]2018GoalKeeper Stats'!$A$2:$S$109,24,FALSE),VLOOKUP(F1834,'[1]2018Player Stats'!$A$2:$AB$830,24,FALSE))</f>
        <v>2</v>
      </c>
      <c r="AF1834">
        <f>IF(G1834="GK",VLOOKUP(F1834,'[1]2018GoalKeeper Stats'!$A$2:$S$109,25,FALSE),VLOOKUP(F1834,'[1]2018Player Stats'!$A$2:$AB$830,25,FALSE))</f>
        <v>0</v>
      </c>
      <c r="AG1834">
        <f>IF(G1834="GK",VLOOKUP(F1834,'[1]2018GoalKeeper Stats'!$A$2:$S$109,26,FALSE),VLOOKUP(F1834,'[1]2018Player Stats'!$A$2:$AB$830,26,FALSE))</f>
        <v>60</v>
      </c>
      <c r="AH1834" s="51">
        <v>2018</v>
      </c>
      <c r="AI1834" s="51">
        <v>34</v>
      </c>
      <c r="AJ1834" s="51">
        <v>474</v>
      </c>
      <c r="AK1834" s="51">
        <v>413</v>
      </c>
      <c r="AL1834" s="51">
        <v>58</v>
      </c>
      <c r="AM1834" s="51">
        <v>56</v>
      </c>
      <c r="AN1834" s="51">
        <v>2</v>
      </c>
      <c r="AO1834" s="52">
        <v>55.71</v>
      </c>
      <c r="AP1834" s="52">
        <v>48.91</v>
      </c>
      <c r="AQ1834" s="52">
        <v>6.8</v>
      </c>
      <c r="AR1834" s="52">
        <v>-4.8</v>
      </c>
      <c r="AS1834" s="51">
        <v>38</v>
      </c>
      <c r="AT1834" s="52">
        <v>50.75</v>
      </c>
    </row>
    <row r="1835" spans="1:46">
      <c r="A1835">
        <v>2018</v>
      </c>
      <c r="B1835" t="s">
        <v>201</v>
      </c>
      <c r="C1835" t="s">
        <v>201</v>
      </c>
      <c r="D1835" t="s">
        <v>1994</v>
      </c>
      <c r="E1835" t="s">
        <v>1995</v>
      </c>
      <c r="F1835" t="str">
        <f t="shared" si="29"/>
        <v>Jukka Raitala</v>
      </c>
      <c r="G1835" t="s">
        <v>893</v>
      </c>
      <c r="H1835" s="143">
        <v>241671</v>
      </c>
      <c r="I1835" s="143">
        <v>205004</v>
      </c>
      <c r="J1835" t="str">
        <f>IF(G1835="GK",VLOOKUP(F1835,'[1]2018GoalKeeper Stats'!$A$2:$S$109,2,FALSE),VLOOKUP(F1835,'[1]2018Player Stats'!$A$2:$AB$830,2,FALSE))</f>
        <v>MTL</v>
      </c>
      <c r="K1835">
        <f>IF(G1835="GK",VLOOKUP(F1835,'[1]2018GoalKeeper Stats'!$A$2:$S$109,4,FALSE),VLOOKUP(F1835,'[1]2018Player Stats'!$A$2:$AB$830,4,FALSE))</f>
        <v>28</v>
      </c>
      <c r="L1835">
        <f>IF(G1835="GK",VLOOKUP(F1835,'[1]2018GoalKeeper Stats'!$A$2:$S$109,5,FALSE),VLOOKUP(F1835,'[1]2018Player Stats'!$A$2:$AB$830,5,FALSE))</f>
        <v>25</v>
      </c>
      <c r="M1835">
        <f>IF(G1835="GK",VLOOKUP(F1835,'[1]2018GoalKeeper Stats'!$A$2:$S$109,6,FALSE),VLOOKUP(F1835,'[1]2018Player Stats'!$A$2:$AB$830,6,FALSE))</f>
        <v>2290</v>
      </c>
      <c r="N1835">
        <f>IF(G1835="GK",VLOOKUP(F1835,'[1]2018GoalKeeper Stats'!$A$2:$S$109,7,FALSE),VLOOKUP(F1835,'[1]2018Player Stats'!$A$2:$AB$830,7,FALSE))</f>
        <v>1</v>
      </c>
      <c r="O1835">
        <f>IF(G1835="GK",VLOOKUP(F1835,'[1]2018GoalKeeper Stats'!$A$2:$S$109,8,FALSE),VLOOKUP(F1835,'[1]2018Player Stats'!$A$2:$AB$830,8,FALSE))</f>
        <v>2</v>
      </c>
      <c r="P1835">
        <f>IF(G1835="GK",VLOOKUP(F1835,'[1]2018GoalKeeper Stats'!$A$2:$S$109,9,FALSE),VLOOKUP(F1835,'[1]2018Player Stats'!$A$2:$AB$830,9,FALSE))</f>
        <v>8</v>
      </c>
      <c r="Q1835">
        <f>IF(G1835="GK",VLOOKUP(F1835,'[1]2018GoalKeeper Stats'!$A$2:$S$109,10,FALSE),VLOOKUP(F1835,'[1]2018Player Stats'!$A$2:$AB$830,10,FALSE))</f>
        <v>2</v>
      </c>
      <c r="R1835">
        <f>IF(G1835="GK",VLOOKUP(F1835,'[1]2018GoalKeeper Stats'!$A$2:$S$109,11,FALSE),VLOOKUP(F1835,'[1]2018Player Stats'!$A$2:$AB$830,11,FALSE))</f>
        <v>0</v>
      </c>
      <c r="S1835" t="str">
        <f>IF(G1835="GK",VLOOKUP(F1835,'[1]2018GoalKeeper Stats'!$A$2:$S$109,12,FALSE),VLOOKUP(F1835,'[1]2018Player Stats'!$A$2:$AB$830,12,FALSE))</f>
        <v>0/0</v>
      </c>
      <c r="T1835">
        <f>IF(G1835="GK",VLOOKUP(F1835,'[1]2018GoalKeeper Stats'!$A$2:$S$109,13,FALSE),VLOOKUP(F1835,'[1]2018Player Stats'!$A$2:$AB$830,13,FALSE))</f>
        <v>0</v>
      </c>
      <c r="U1835">
        <f>IF(G1835="GK",VLOOKUP(F1835,'[1]2018GoalKeeper Stats'!$A$2:$S$109,14,FALSE),VLOOKUP(F1835,'[1]2018Player Stats'!$A$2:$AB$830,14,FALSE))</f>
        <v>1</v>
      </c>
      <c r="V1835">
        <f>IF(G1835="GK",VLOOKUP(F1835,'[1]2018GoalKeeper Stats'!$A$2:$S$109,15,FALSE),VLOOKUP(F1835,'[1]2018Player Stats'!$A$2:$AB$830,15,FALSE))</f>
        <v>0.04</v>
      </c>
      <c r="W1835">
        <f>IF(G1835="GK",VLOOKUP(F1835,'[1]2018GoalKeeper Stats'!$A$2:$S$109,16,FALSE),VLOOKUP(F1835,'[1]2018Player Stats'!$A$2:$AB$830,16,FALSE))</f>
        <v>12.5</v>
      </c>
      <c r="X1835">
        <f>IF(G1835="GK",VLOOKUP(F1835,'[1]2018GoalKeeper Stats'!$A$2:$S$109,17,FALSE),VLOOKUP(F1835,'[1]2018Player Stats'!$A$2:$AB$830,17,FALSE))</f>
        <v>0</v>
      </c>
      <c r="Y1835">
        <f>IF(G1835="GK",VLOOKUP(F1835,'[1]2018GoalKeeper Stats'!$A$2:$S$109,18,FALSE),VLOOKUP(F1835,'[1]2018Player Stats'!$A$2:$AB$830,18,FALSE))</f>
        <v>2</v>
      </c>
      <c r="Z1835">
        <f>IF(G1835="GK",VLOOKUP(F1835,'[1]2018GoalKeeper Stats'!$A$2:$S$109,19,FALSE),VLOOKUP(F1835,'[1]2018Player Stats'!$A$2:$AB$830,19,FALSE))</f>
        <v>0</v>
      </c>
      <c r="AA1835">
        <f>IF(G1835="GK",VLOOKUP(F1835,'[1]2018GoalKeeper Stats'!$A$2:$S$109,20,FALSE),VLOOKUP(F1835,'[1]2018Player Stats'!$A$2:$AB$830,20,FALSE))</f>
        <v>0.08</v>
      </c>
      <c r="AB1835">
        <f>IF(G1835="GK",VLOOKUP(F1835,'[1]2018GoalKeeper Stats'!$A$2:$S$109,21,FALSE),VLOOKUP(F1835,'[1]2018Player Stats'!$A$2:$AB$830,21,FALSE))</f>
        <v>32</v>
      </c>
      <c r="AC1835">
        <f>IF(G1835="GK",VLOOKUP(F1835,'[1]2018GoalKeeper Stats'!$A$2:$S$109,2,FALSE),VLOOKUP(F1835,'[1]2018Player Stats'!$A$2:$AB$830,22,FALSE))</f>
        <v>8</v>
      </c>
      <c r="AD1835">
        <f>IF(G1835="GK",VLOOKUP(F1835,'[1]2018GoalKeeper Stats'!$A$2:$S$109,23,FALSE),VLOOKUP(F1835,'[1]2018Player Stats'!$A$2:$AB$830,23,FALSE))</f>
        <v>0</v>
      </c>
      <c r="AE1835">
        <f>IF(G1835="GK",VLOOKUP(F1835,'[1]2018GoalKeeper Stats'!$A$2:$S$109,24,FALSE),VLOOKUP(F1835,'[1]2018Player Stats'!$A$2:$AB$830,24,FALSE))</f>
        <v>2</v>
      </c>
      <c r="AF1835">
        <f>IF(G1835="GK",VLOOKUP(F1835,'[1]2018GoalKeeper Stats'!$A$2:$S$109,25,FALSE),VLOOKUP(F1835,'[1]2018Player Stats'!$A$2:$AB$830,25,FALSE))</f>
        <v>0</v>
      </c>
      <c r="AG1835">
        <f>IF(G1835="GK",VLOOKUP(F1835,'[1]2018GoalKeeper Stats'!$A$2:$S$109,26,FALSE),VLOOKUP(F1835,'[1]2018Player Stats'!$A$2:$AB$830,26,FALSE))</f>
        <v>25</v>
      </c>
      <c r="AH1835" s="51">
        <v>2018</v>
      </c>
      <c r="AI1835" s="51">
        <v>34</v>
      </c>
      <c r="AJ1835" s="51">
        <v>424</v>
      </c>
      <c r="AK1835" s="51">
        <v>440</v>
      </c>
      <c r="AL1835" s="51">
        <v>45</v>
      </c>
      <c r="AM1835" s="51">
        <v>50</v>
      </c>
      <c r="AN1835" s="51">
        <v>-5</v>
      </c>
      <c r="AO1835" s="52">
        <v>43.99</v>
      </c>
      <c r="AP1835" s="52">
        <v>49.23</v>
      </c>
      <c r="AQ1835" s="52">
        <v>-5.24</v>
      </c>
      <c r="AR1835" s="52">
        <v>0.24</v>
      </c>
      <c r="AS1835" s="51">
        <v>46</v>
      </c>
      <c r="AT1835" s="52">
        <v>45.66</v>
      </c>
    </row>
    <row r="1836" spans="1:46">
      <c r="A1836">
        <v>2018</v>
      </c>
      <c r="B1836" t="s">
        <v>193</v>
      </c>
      <c r="C1836" t="s">
        <v>193</v>
      </c>
      <c r="D1836" t="s">
        <v>1491</v>
      </c>
      <c r="E1836" t="s">
        <v>1492</v>
      </c>
      <c r="F1836" t="str">
        <f t="shared" si="29"/>
        <v>Alvas Powell</v>
      </c>
      <c r="G1836" t="s">
        <v>893</v>
      </c>
      <c r="H1836" s="143">
        <v>241625</v>
      </c>
      <c r="I1836" s="143">
        <v>225000</v>
      </c>
      <c r="J1836" t="str">
        <f>IF(G1836="GK",VLOOKUP(F1836,'[1]2018GoalKeeper Stats'!$A$2:$S$109,2,FALSE),VLOOKUP(F1836,'[1]2018Player Stats'!$A$2:$AB$830,2,FALSE))</f>
        <v>MIA</v>
      </c>
      <c r="K1836">
        <f>IF(G1836="GK",VLOOKUP(F1836,'[1]2018GoalKeeper Stats'!$A$2:$S$109,4,FALSE),VLOOKUP(F1836,'[1]2018Player Stats'!$A$2:$AB$830,4,FALSE))</f>
        <v>24</v>
      </c>
      <c r="L1836">
        <f>IF(G1836="GK",VLOOKUP(F1836,'[1]2018GoalKeeper Stats'!$A$2:$S$109,5,FALSE),VLOOKUP(F1836,'[1]2018Player Stats'!$A$2:$AB$830,5,FALSE))</f>
        <v>24</v>
      </c>
      <c r="M1836">
        <f>IF(G1836="GK",VLOOKUP(F1836,'[1]2018GoalKeeper Stats'!$A$2:$S$109,6,FALSE),VLOOKUP(F1836,'[1]2018Player Stats'!$A$2:$AB$830,6,FALSE))</f>
        <v>2072</v>
      </c>
      <c r="N1836">
        <f>IF(G1836="GK",VLOOKUP(F1836,'[1]2018GoalKeeper Stats'!$A$2:$S$109,7,FALSE),VLOOKUP(F1836,'[1]2018Player Stats'!$A$2:$AB$830,7,FALSE))</f>
        <v>2</v>
      </c>
      <c r="O1836">
        <f>IF(G1836="GK",VLOOKUP(F1836,'[1]2018GoalKeeper Stats'!$A$2:$S$109,8,FALSE),VLOOKUP(F1836,'[1]2018Player Stats'!$A$2:$AB$830,8,FALSE))</f>
        <v>3</v>
      </c>
      <c r="P1836">
        <f>IF(G1836="GK",VLOOKUP(F1836,'[1]2018GoalKeeper Stats'!$A$2:$S$109,9,FALSE),VLOOKUP(F1836,'[1]2018Player Stats'!$A$2:$AB$830,9,FALSE))</f>
        <v>25</v>
      </c>
      <c r="Q1836">
        <f>IF(G1836="GK",VLOOKUP(F1836,'[1]2018GoalKeeper Stats'!$A$2:$S$109,10,FALSE),VLOOKUP(F1836,'[1]2018Player Stats'!$A$2:$AB$830,10,FALSE))</f>
        <v>9</v>
      </c>
      <c r="R1836">
        <f>IF(G1836="GK",VLOOKUP(F1836,'[1]2018GoalKeeper Stats'!$A$2:$S$109,11,FALSE),VLOOKUP(F1836,'[1]2018Player Stats'!$A$2:$AB$830,11,FALSE))</f>
        <v>0</v>
      </c>
      <c r="S1836" t="str">
        <f>IF(G1836="GK",VLOOKUP(F1836,'[1]2018GoalKeeper Stats'!$A$2:$S$109,12,FALSE),VLOOKUP(F1836,'[1]2018Player Stats'!$A$2:$AB$830,12,FALSE))</f>
        <v>0/0</v>
      </c>
      <c r="T1836">
        <f>IF(G1836="GK",VLOOKUP(F1836,'[1]2018GoalKeeper Stats'!$A$2:$S$109,13,FALSE),VLOOKUP(F1836,'[1]2018Player Stats'!$A$2:$AB$830,13,FALSE))</f>
        <v>1</v>
      </c>
      <c r="U1836">
        <f>IF(G1836="GK",VLOOKUP(F1836,'[1]2018GoalKeeper Stats'!$A$2:$S$109,14,FALSE),VLOOKUP(F1836,'[1]2018Player Stats'!$A$2:$AB$830,14,FALSE))</f>
        <v>1</v>
      </c>
      <c r="V1836">
        <f>IF(G1836="GK",VLOOKUP(F1836,'[1]2018GoalKeeper Stats'!$A$2:$S$109,15,FALSE),VLOOKUP(F1836,'[1]2018Player Stats'!$A$2:$AB$830,15,FALSE))</f>
        <v>0.09</v>
      </c>
      <c r="W1836">
        <f>IF(G1836="GK",VLOOKUP(F1836,'[1]2018GoalKeeper Stats'!$A$2:$S$109,16,FALSE),VLOOKUP(F1836,'[1]2018Player Stats'!$A$2:$AB$830,16,FALSE))</f>
        <v>8</v>
      </c>
      <c r="X1836">
        <f>IF(G1836="GK",VLOOKUP(F1836,'[1]2018GoalKeeper Stats'!$A$2:$S$109,17,FALSE),VLOOKUP(F1836,'[1]2018Player Stats'!$A$2:$AB$830,17,FALSE))</f>
        <v>1</v>
      </c>
      <c r="Y1836">
        <f>IF(G1836="GK",VLOOKUP(F1836,'[1]2018GoalKeeper Stats'!$A$2:$S$109,18,FALSE),VLOOKUP(F1836,'[1]2018Player Stats'!$A$2:$AB$830,18,FALSE))</f>
        <v>3</v>
      </c>
      <c r="Z1836">
        <f>IF(G1836="GK",VLOOKUP(F1836,'[1]2018GoalKeeper Stats'!$A$2:$S$109,19,FALSE),VLOOKUP(F1836,'[1]2018Player Stats'!$A$2:$AB$830,19,FALSE))</f>
        <v>0</v>
      </c>
      <c r="AA1836">
        <f>IF(G1836="GK",VLOOKUP(F1836,'[1]2018GoalKeeper Stats'!$A$2:$S$109,20,FALSE),VLOOKUP(F1836,'[1]2018Player Stats'!$A$2:$AB$830,20,FALSE))</f>
        <v>0.13</v>
      </c>
      <c r="AB1836">
        <f>IF(G1836="GK",VLOOKUP(F1836,'[1]2018GoalKeeper Stats'!$A$2:$S$109,21,FALSE),VLOOKUP(F1836,'[1]2018Player Stats'!$A$2:$AB$830,21,FALSE))</f>
        <v>23</v>
      </c>
      <c r="AC1836">
        <f>IF(G1836="GK",VLOOKUP(F1836,'[1]2018GoalKeeper Stats'!$A$2:$S$109,2,FALSE),VLOOKUP(F1836,'[1]2018Player Stats'!$A$2:$AB$830,22,FALSE))</f>
        <v>26</v>
      </c>
      <c r="AD1836">
        <f>IF(G1836="GK",VLOOKUP(F1836,'[1]2018GoalKeeper Stats'!$A$2:$S$109,23,FALSE),VLOOKUP(F1836,'[1]2018Player Stats'!$A$2:$AB$830,23,FALSE))</f>
        <v>1</v>
      </c>
      <c r="AE1836">
        <f>IF(G1836="GK",VLOOKUP(F1836,'[1]2018GoalKeeper Stats'!$A$2:$S$109,24,FALSE),VLOOKUP(F1836,'[1]2018Player Stats'!$A$2:$AB$830,24,FALSE))</f>
        <v>1</v>
      </c>
      <c r="AF1836">
        <f>IF(G1836="GK",VLOOKUP(F1836,'[1]2018GoalKeeper Stats'!$A$2:$S$109,25,FALSE),VLOOKUP(F1836,'[1]2018Player Stats'!$A$2:$AB$830,25,FALSE))</f>
        <v>0</v>
      </c>
      <c r="AG1836">
        <f>IF(G1836="GK",VLOOKUP(F1836,'[1]2018GoalKeeper Stats'!$A$2:$S$109,26,FALSE),VLOOKUP(F1836,'[1]2018Player Stats'!$A$2:$AB$830,26,FALSE))</f>
        <v>36</v>
      </c>
      <c r="AH1836" s="51">
        <v>2018</v>
      </c>
      <c r="AI1836" s="51">
        <v>34</v>
      </c>
      <c r="AJ1836" s="51">
        <v>466</v>
      </c>
      <c r="AK1836" s="51">
        <v>452</v>
      </c>
      <c r="AL1836" s="51">
        <v>52</v>
      </c>
      <c r="AM1836" s="51">
        <v>45</v>
      </c>
      <c r="AN1836" s="51">
        <v>7</v>
      </c>
      <c r="AO1836" s="52">
        <v>54.16</v>
      </c>
      <c r="AP1836" s="52">
        <v>47.2</v>
      </c>
      <c r="AQ1836" s="52">
        <v>6.96</v>
      </c>
      <c r="AR1836" s="52">
        <v>0.04</v>
      </c>
      <c r="AS1836" s="51">
        <v>54</v>
      </c>
      <c r="AT1836" s="52">
        <v>50.85</v>
      </c>
    </row>
    <row r="1837" spans="1:46">
      <c r="A1837">
        <v>2018</v>
      </c>
      <c r="B1837" t="s">
        <v>195</v>
      </c>
      <c r="C1837" t="s">
        <v>866</v>
      </c>
      <c r="D1837" t="s">
        <v>1254</v>
      </c>
      <c r="E1837" t="s">
        <v>894</v>
      </c>
      <c r="F1837" t="str">
        <f t="shared" si="29"/>
        <v>Joao Pedro</v>
      </c>
      <c r="G1837" t="s">
        <v>860</v>
      </c>
      <c r="H1837" s="143">
        <v>240996</v>
      </c>
      <c r="I1837" s="143">
        <v>219996</v>
      </c>
      <c r="J1837" t="str">
        <f>IF(G1837="GK",VLOOKUP(F1837,'[1]2018GoalKeeper Stats'!$A$2:$S$109,2,FALSE),VLOOKUP(F1837,'[1]2018Player Stats'!$A$2:$AB$830,2,FALSE))</f>
        <v>LA</v>
      </c>
      <c r="K1837">
        <f>IF(G1837="GK",VLOOKUP(F1837,'[1]2018GoalKeeper Stats'!$A$2:$S$109,4,FALSE),VLOOKUP(F1837,'[1]2018Player Stats'!$A$2:$AB$830,4,FALSE))</f>
        <v>3</v>
      </c>
      <c r="L1837">
        <f>IF(G1837="GK",VLOOKUP(F1837,'[1]2018GoalKeeper Stats'!$A$2:$S$109,5,FALSE),VLOOKUP(F1837,'[1]2018Player Stats'!$A$2:$AB$830,5,FALSE))</f>
        <v>1</v>
      </c>
      <c r="M1837">
        <f>IF(G1837="GK",VLOOKUP(F1837,'[1]2018GoalKeeper Stats'!$A$2:$S$109,6,FALSE),VLOOKUP(F1837,'[1]2018Player Stats'!$A$2:$AB$830,6,FALSE))</f>
        <v>85</v>
      </c>
      <c r="N1837">
        <f>IF(G1837="GK",VLOOKUP(F1837,'[1]2018GoalKeeper Stats'!$A$2:$S$109,7,FALSE),VLOOKUP(F1837,'[1]2018Player Stats'!$A$2:$AB$830,7,FALSE))</f>
        <v>0</v>
      </c>
      <c r="O1837">
        <f>IF(G1837="GK",VLOOKUP(F1837,'[1]2018GoalKeeper Stats'!$A$2:$S$109,8,FALSE),VLOOKUP(F1837,'[1]2018Player Stats'!$A$2:$AB$830,8,FALSE))</f>
        <v>0</v>
      </c>
      <c r="P1837">
        <f>IF(G1837="GK",VLOOKUP(F1837,'[1]2018GoalKeeper Stats'!$A$2:$S$109,9,FALSE),VLOOKUP(F1837,'[1]2018Player Stats'!$A$2:$AB$830,9,FALSE))</f>
        <v>0</v>
      </c>
      <c r="Q1837">
        <f>IF(G1837="GK",VLOOKUP(F1837,'[1]2018GoalKeeper Stats'!$A$2:$S$109,10,FALSE),VLOOKUP(F1837,'[1]2018Player Stats'!$A$2:$AB$830,10,FALSE))</f>
        <v>0</v>
      </c>
      <c r="R1837">
        <f>IF(G1837="GK",VLOOKUP(F1837,'[1]2018GoalKeeper Stats'!$A$2:$S$109,11,FALSE),VLOOKUP(F1837,'[1]2018Player Stats'!$A$2:$AB$830,11,FALSE))</f>
        <v>0</v>
      </c>
      <c r="S1837" t="str">
        <f>IF(G1837="GK",VLOOKUP(F1837,'[1]2018GoalKeeper Stats'!$A$2:$S$109,12,FALSE),VLOOKUP(F1837,'[1]2018Player Stats'!$A$2:$AB$830,12,FALSE))</f>
        <v>0/0</v>
      </c>
      <c r="T1837">
        <f>IF(G1837="GK",VLOOKUP(F1837,'[1]2018GoalKeeper Stats'!$A$2:$S$109,13,FALSE),VLOOKUP(F1837,'[1]2018Player Stats'!$A$2:$AB$830,13,FALSE))</f>
        <v>0</v>
      </c>
      <c r="U1837">
        <f>IF(G1837="GK",VLOOKUP(F1837,'[1]2018GoalKeeper Stats'!$A$2:$S$109,14,FALSE),VLOOKUP(F1837,'[1]2018Player Stats'!$A$2:$AB$830,14,FALSE))</f>
        <v>0</v>
      </c>
      <c r="V1837">
        <f>IF(G1837="GK",VLOOKUP(F1837,'[1]2018GoalKeeper Stats'!$A$2:$S$109,15,FALSE),VLOOKUP(F1837,'[1]2018Player Stats'!$A$2:$AB$830,15,FALSE))</f>
        <v>0</v>
      </c>
      <c r="W1837">
        <f>IF(G1837="GK",VLOOKUP(F1837,'[1]2018GoalKeeper Stats'!$A$2:$S$109,16,FALSE),VLOOKUP(F1837,'[1]2018Player Stats'!$A$2:$AB$830,16,FALSE))</f>
        <v>0</v>
      </c>
      <c r="X1837">
        <f>IF(G1837="GK",VLOOKUP(F1837,'[1]2018GoalKeeper Stats'!$A$2:$S$109,17,FALSE),VLOOKUP(F1837,'[1]2018Player Stats'!$A$2:$AB$830,17,FALSE))</f>
        <v>0</v>
      </c>
      <c r="Y1837">
        <f>IF(G1837="GK",VLOOKUP(F1837,'[1]2018GoalKeeper Stats'!$A$2:$S$109,18,FALSE),VLOOKUP(F1837,'[1]2018Player Stats'!$A$2:$AB$830,18,FALSE))</f>
        <v>0</v>
      </c>
      <c r="Z1837">
        <f>IF(G1837="GK",VLOOKUP(F1837,'[1]2018GoalKeeper Stats'!$A$2:$S$109,19,FALSE),VLOOKUP(F1837,'[1]2018Player Stats'!$A$2:$AB$830,19,FALSE))</f>
        <v>0</v>
      </c>
      <c r="AA1837">
        <f>IF(G1837="GK",VLOOKUP(F1837,'[1]2018GoalKeeper Stats'!$A$2:$S$109,20,FALSE),VLOOKUP(F1837,'[1]2018Player Stats'!$A$2:$AB$830,20,FALSE))</f>
        <v>0</v>
      </c>
      <c r="AB1837">
        <f>IF(G1837="GK",VLOOKUP(F1837,'[1]2018GoalKeeper Stats'!$A$2:$S$109,21,FALSE),VLOOKUP(F1837,'[1]2018Player Stats'!$A$2:$AB$830,21,FALSE))</f>
        <v>4</v>
      </c>
      <c r="AC1837">
        <f>IF(G1837="GK",VLOOKUP(F1837,'[1]2018GoalKeeper Stats'!$A$2:$S$109,2,FALSE),VLOOKUP(F1837,'[1]2018Player Stats'!$A$2:$AB$830,22,FALSE))</f>
        <v>1</v>
      </c>
      <c r="AD1837">
        <f>IF(G1837="GK",VLOOKUP(F1837,'[1]2018GoalKeeper Stats'!$A$2:$S$109,23,FALSE),VLOOKUP(F1837,'[1]2018Player Stats'!$A$2:$AB$830,23,FALSE))</f>
        <v>0</v>
      </c>
      <c r="AE1837">
        <f>IF(G1837="GK",VLOOKUP(F1837,'[1]2018GoalKeeper Stats'!$A$2:$S$109,24,FALSE),VLOOKUP(F1837,'[1]2018Player Stats'!$A$2:$AB$830,24,FALSE))</f>
        <v>1</v>
      </c>
      <c r="AF1837">
        <f>IF(G1837="GK",VLOOKUP(F1837,'[1]2018GoalKeeper Stats'!$A$2:$S$109,25,FALSE),VLOOKUP(F1837,'[1]2018Player Stats'!$A$2:$AB$830,25,FALSE))</f>
        <v>0</v>
      </c>
      <c r="AG1837">
        <f>IF(G1837="GK",VLOOKUP(F1837,'[1]2018GoalKeeper Stats'!$A$2:$S$109,26,FALSE),VLOOKUP(F1837,'[1]2018Player Stats'!$A$2:$AB$830,26,FALSE))</f>
        <v>0</v>
      </c>
      <c r="AH1837" s="51">
        <v>2018</v>
      </c>
      <c r="AI1837" s="51">
        <v>34</v>
      </c>
      <c r="AJ1837" s="51">
        <v>425</v>
      </c>
      <c r="AK1837" s="51">
        <v>522</v>
      </c>
      <c r="AL1837" s="51">
        <v>66</v>
      </c>
      <c r="AM1837" s="51">
        <v>61</v>
      </c>
      <c r="AN1837" s="51">
        <v>5</v>
      </c>
      <c r="AO1837" s="52">
        <v>52.29</v>
      </c>
      <c r="AP1837" s="52">
        <v>57.46</v>
      </c>
      <c r="AQ1837" s="52">
        <v>-5.17</v>
      </c>
      <c r="AR1837" s="52">
        <v>10.17</v>
      </c>
      <c r="AS1837" s="51">
        <v>48</v>
      </c>
      <c r="AT1837" s="52">
        <v>44.44</v>
      </c>
    </row>
    <row r="1838" spans="1:46">
      <c r="A1838">
        <v>2018</v>
      </c>
      <c r="B1838" t="s">
        <v>194</v>
      </c>
      <c r="C1838" t="s">
        <v>194</v>
      </c>
      <c r="D1838" t="s">
        <v>1169</v>
      </c>
      <c r="E1838" t="s">
        <v>1135</v>
      </c>
      <c r="F1838" t="str">
        <f t="shared" si="29"/>
        <v>Tony Beltran</v>
      </c>
      <c r="G1838" t="s">
        <v>893</v>
      </c>
      <c r="H1838" s="143">
        <v>240950</v>
      </c>
      <c r="I1838" s="143">
        <v>230000</v>
      </c>
      <c r="J1838" t="str">
        <f>IF(G1838="GK",VLOOKUP(F1838,'[1]2018GoalKeeper Stats'!$A$2:$S$109,2,FALSE),VLOOKUP(F1838,'[1]2018Player Stats'!$A$2:$AB$830,2,FALSE))</f>
        <v>RSL</v>
      </c>
      <c r="K1838">
        <f>IF(G1838="GK",VLOOKUP(F1838,'[1]2018GoalKeeper Stats'!$A$2:$S$109,4,FALSE),VLOOKUP(F1838,'[1]2018Player Stats'!$A$2:$AB$830,4,FALSE))</f>
        <v>0</v>
      </c>
      <c r="L1838">
        <f>IF(G1838="GK",VLOOKUP(F1838,'[1]2018GoalKeeper Stats'!$A$2:$S$109,5,FALSE),VLOOKUP(F1838,'[1]2018Player Stats'!$A$2:$AB$830,5,FALSE))</f>
        <v>0</v>
      </c>
      <c r="M1838">
        <f>IF(G1838="GK",VLOOKUP(F1838,'[1]2018GoalKeeper Stats'!$A$2:$S$109,6,FALSE),VLOOKUP(F1838,'[1]2018Player Stats'!$A$2:$AB$830,6,FALSE))</f>
        <v>0</v>
      </c>
      <c r="N1838">
        <f>IF(G1838="GK",VLOOKUP(F1838,'[1]2018GoalKeeper Stats'!$A$2:$S$109,7,FALSE),VLOOKUP(F1838,'[1]2018Player Stats'!$A$2:$AB$830,7,FALSE))</f>
        <v>0</v>
      </c>
      <c r="O1838">
        <f>IF(G1838="GK",VLOOKUP(F1838,'[1]2018GoalKeeper Stats'!$A$2:$S$109,8,FALSE),VLOOKUP(F1838,'[1]2018Player Stats'!$A$2:$AB$830,8,FALSE))</f>
        <v>0</v>
      </c>
      <c r="P1838">
        <f>IF(G1838="GK",VLOOKUP(F1838,'[1]2018GoalKeeper Stats'!$A$2:$S$109,9,FALSE),VLOOKUP(F1838,'[1]2018Player Stats'!$A$2:$AB$830,9,FALSE))</f>
        <v>0</v>
      </c>
      <c r="Q1838">
        <f>IF(G1838="GK",VLOOKUP(F1838,'[1]2018GoalKeeper Stats'!$A$2:$S$109,10,FALSE),VLOOKUP(F1838,'[1]2018Player Stats'!$A$2:$AB$830,10,FALSE))</f>
        <v>0</v>
      </c>
      <c r="R1838">
        <f>IF(G1838="GK",VLOOKUP(F1838,'[1]2018GoalKeeper Stats'!$A$2:$S$109,11,FALSE),VLOOKUP(F1838,'[1]2018Player Stats'!$A$2:$AB$830,11,FALSE))</f>
        <v>0</v>
      </c>
      <c r="S1838" t="str">
        <f>IF(G1838="GK",VLOOKUP(F1838,'[1]2018GoalKeeper Stats'!$A$2:$S$109,12,FALSE),VLOOKUP(F1838,'[1]2018Player Stats'!$A$2:$AB$830,12,FALSE))</f>
        <v>0/0</v>
      </c>
      <c r="T1838">
        <f>IF(G1838="GK",VLOOKUP(F1838,'[1]2018GoalKeeper Stats'!$A$2:$S$109,13,FALSE),VLOOKUP(F1838,'[1]2018Player Stats'!$A$2:$AB$830,13,FALSE))</f>
        <v>0</v>
      </c>
      <c r="U1838">
        <f>IF(G1838="GK",VLOOKUP(F1838,'[1]2018GoalKeeper Stats'!$A$2:$S$109,14,FALSE),VLOOKUP(F1838,'[1]2018Player Stats'!$A$2:$AB$830,14,FALSE))</f>
        <v>0</v>
      </c>
      <c r="V1838">
        <f>IF(G1838="GK",VLOOKUP(F1838,'[1]2018GoalKeeper Stats'!$A$2:$S$109,15,FALSE),VLOOKUP(F1838,'[1]2018Player Stats'!$A$2:$AB$830,15,FALSE))</f>
        <v>0</v>
      </c>
      <c r="W1838">
        <f>IF(G1838="GK",VLOOKUP(F1838,'[1]2018GoalKeeper Stats'!$A$2:$S$109,16,FALSE),VLOOKUP(F1838,'[1]2018Player Stats'!$A$2:$AB$830,16,FALSE))</f>
        <v>0</v>
      </c>
      <c r="X1838">
        <f>IF(G1838="GK",VLOOKUP(F1838,'[1]2018GoalKeeper Stats'!$A$2:$S$109,17,FALSE),VLOOKUP(F1838,'[1]2018Player Stats'!$A$2:$AB$830,17,FALSE))</f>
        <v>0</v>
      </c>
      <c r="Y1838">
        <f>IF(G1838="GK",VLOOKUP(F1838,'[1]2018GoalKeeper Stats'!$A$2:$S$109,18,FALSE),VLOOKUP(F1838,'[1]2018Player Stats'!$A$2:$AB$830,18,FALSE))</f>
        <v>0</v>
      </c>
      <c r="Z1838">
        <f>IF(G1838="GK",VLOOKUP(F1838,'[1]2018GoalKeeper Stats'!$A$2:$S$109,19,FALSE),VLOOKUP(F1838,'[1]2018Player Stats'!$A$2:$AB$830,19,FALSE))</f>
        <v>0</v>
      </c>
      <c r="AA1838">
        <f>IF(G1838="GK",VLOOKUP(F1838,'[1]2018GoalKeeper Stats'!$A$2:$S$109,20,FALSE),VLOOKUP(F1838,'[1]2018Player Stats'!$A$2:$AB$830,20,FALSE))</f>
        <v>0</v>
      </c>
      <c r="AB1838">
        <f>IF(G1838="GK",VLOOKUP(F1838,'[1]2018GoalKeeper Stats'!$A$2:$S$109,21,FALSE),VLOOKUP(F1838,'[1]2018Player Stats'!$A$2:$AB$830,21,FALSE))</f>
        <v>0</v>
      </c>
      <c r="AC1838">
        <f>IF(G1838="GK",VLOOKUP(F1838,'[1]2018GoalKeeper Stats'!$A$2:$S$109,2,FALSE),VLOOKUP(F1838,'[1]2018Player Stats'!$A$2:$AB$830,22,FALSE))</f>
        <v>0</v>
      </c>
      <c r="AD1838">
        <f>IF(G1838="GK",VLOOKUP(F1838,'[1]2018GoalKeeper Stats'!$A$2:$S$109,23,FALSE),VLOOKUP(F1838,'[1]2018Player Stats'!$A$2:$AB$830,23,FALSE))</f>
        <v>0</v>
      </c>
      <c r="AE1838">
        <f>IF(G1838="GK",VLOOKUP(F1838,'[1]2018GoalKeeper Stats'!$A$2:$S$109,24,FALSE),VLOOKUP(F1838,'[1]2018Player Stats'!$A$2:$AB$830,24,FALSE))</f>
        <v>0</v>
      </c>
      <c r="AF1838">
        <f>IF(G1838="GK",VLOOKUP(F1838,'[1]2018GoalKeeper Stats'!$A$2:$S$109,25,FALSE),VLOOKUP(F1838,'[1]2018Player Stats'!$A$2:$AB$830,25,FALSE))</f>
        <v>0</v>
      </c>
      <c r="AG1838">
        <f>IF(G1838="GK",VLOOKUP(F1838,'[1]2018GoalKeeper Stats'!$A$2:$S$109,26,FALSE),VLOOKUP(F1838,'[1]2018Player Stats'!$A$2:$AB$830,26,FALSE))</f>
        <v>0</v>
      </c>
      <c r="AH1838" s="51">
        <v>2018</v>
      </c>
      <c r="AI1838" s="51">
        <v>34</v>
      </c>
      <c r="AJ1838" s="51">
        <v>465</v>
      </c>
      <c r="AK1838" s="51">
        <v>446</v>
      </c>
      <c r="AL1838" s="51">
        <v>55</v>
      </c>
      <c r="AM1838" s="51">
        <v>57</v>
      </c>
      <c r="AN1838" s="51">
        <v>-2</v>
      </c>
      <c r="AO1838" s="52">
        <v>47.22</v>
      </c>
      <c r="AP1838" s="52">
        <v>55.12</v>
      </c>
      <c r="AQ1838" s="52">
        <v>-7.9</v>
      </c>
      <c r="AR1838" s="52">
        <v>5.9</v>
      </c>
      <c r="AS1838" s="51">
        <v>49</v>
      </c>
      <c r="AT1838" s="52">
        <v>40.909999999999997</v>
      </c>
    </row>
    <row r="1839" spans="1:46">
      <c r="A1839">
        <v>2018</v>
      </c>
      <c r="B1839" t="s">
        <v>924</v>
      </c>
      <c r="C1839" t="s">
        <v>924</v>
      </c>
      <c r="D1839" t="s">
        <v>1120</v>
      </c>
      <c r="E1839" t="s">
        <v>1985</v>
      </c>
      <c r="F1839" t="str">
        <f t="shared" si="29"/>
        <v>Cristian Lobato</v>
      </c>
      <c r="G1839" t="s">
        <v>860</v>
      </c>
      <c r="H1839" s="143">
        <v>240000</v>
      </c>
      <c r="I1839" s="143">
        <v>240000</v>
      </c>
      <c r="J1839" t="str">
        <f>IF(G1839="GK",VLOOKUP(F1839,'[1]2018GoalKeeper Stats'!$A$2:$S$109,2,FALSE),VLOOKUP(F1839,'[1]2018Player Stats'!$A$2:$AB$830,2,FALSE))</f>
        <v>SKC</v>
      </c>
      <c r="K1839">
        <f>IF(G1839="GK",VLOOKUP(F1839,'[1]2018GoalKeeper Stats'!$A$2:$S$109,4,FALSE),VLOOKUP(F1839,'[1]2018Player Stats'!$A$2:$AB$830,4,FALSE))</f>
        <v>7</v>
      </c>
      <c r="L1839">
        <f>IF(G1839="GK",VLOOKUP(F1839,'[1]2018GoalKeeper Stats'!$A$2:$S$109,5,FALSE),VLOOKUP(F1839,'[1]2018Player Stats'!$A$2:$AB$830,5,FALSE))</f>
        <v>3</v>
      </c>
      <c r="M1839">
        <f>IF(G1839="GK",VLOOKUP(F1839,'[1]2018GoalKeeper Stats'!$A$2:$S$109,6,FALSE),VLOOKUP(F1839,'[1]2018Player Stats'!$A$2:$AB$830,6,FALSE))</f>
        <v>327</v>
      </c>
      <c r="N1839">
        <f>IF(G1839="GK",VLOOKUP(F1839,'[1]2018GoalKeeper Stats'!$A$2:$S$109,7,FALSE),VLOOKUP(F1839,'[1]2018Player Stats'!$A$2:$AB$830,7,FALSE))</f>
        <v>2</v>
      </c>
      <c r="O1839">
        <f>IF(G1839="GK",VLOOKUP(F1839,'[1]2018GoalKeeper Stats'!$A$2:$S$109,8,FALSE),VLOOKUP(F1839,'[1]2018Player Stats'!$A$2:$AB$830,8,FALSE))</f>
        <v>0</v>
      </c>
      <c r="P1839">
        <f>IF(G1839="GK",VLOOKUP(F1839,'[1]2018GoalKeeper Stats'!$A$2:$S$109,9,FALSE),VLOOKUP(F1839,'[1]2018Player Stats'!$A$2:$AB$830,9,FALSE))</f>
        <v>6</v>
      </c>
      <c r="Q1839">
        <f>IF(G1839="GK",VLOOKUP(F1839,'[1]2018GoalKeeper Stats'!$A$2:$S$109,10,FALSE),VLOOKUP(F1839,'[1]2018Player Stats'!$A$2:$AB$830,10,FALSE))</f>
        <v>4</v>
      </c>
      <c r="R1839">
        <f>IF(G1839="GK",VLOOKUP(F1839,'[1]2018GoalKeeper Stats'!$A$2:$S$109,11,FALSE),VLOOKUP(F1839,'[1]2018Player Stats'!$A$2:$AB$830,11,FALSE))</f>
        <v>0</v>
      </c>
      <c r="S1839" t="str">
        <f>IF(G1839="GK",VLOOKUP(F1839,'[1]2018GoalKeeper Stats'!$A$2:$S$109,12,FALSE),VLOOKUP(F1839,'[1]2018Player Stats'!$A$2:$AB$830,12,FALSE))</f>
        <v>0/0</v>
      </c>
      <c r="T1839">
        <f>IF(G1839="GK",VLOOKUP(F1839,'[1]2018GoalKeeper Stats'!$A$2:$S$109,13,FALSE),VLOOKUP(F1839,'[1]2018Player Stats'!$A$2:$AB$830,13,FALSE))</f>
        <v>2</v>
      </c>
      <c r="U1839">
        <f>IF(G1839="GK",VLOOKUP(F1839,'[1]2018GoalKeeper Stats'!$A$2:$S$109,14,FALSE),VLOOKUP(F1839,'[1]2018Player Stats'!$A$2:$AB$830,14,FALSE))</f>
        <v>0</v>
      </c>
      <c r="V1839">
        <f>IF(G1839="GK",VLOOKUP(F1839,'[1]2018GoalKeeper Stats'!$A$2:$S$109,15,FALSE),VLOOKUP(F1839,'[1]2018Player Stats'!$A$2:$AB$830,15,FALSE))</f>
        <v>0.55000000000000004</v>
      </c>
      <c r="W1839">
        <f>IF(G1839="GK",VLOOKUP(F1839,'[1]2018GoalKeeper Stats'!$A$2:$S$109,16,FALSE),VLOOKUP(F1839,'[1]2018Player Stats'!$A$2:$AB$830,16,FALSE))</f>
        <v>33.299999999999997</v>
      </c>
      <c r="X1839">
        <f>IF(G1839="GK",VLOOKUP(F1839,'[1]2018GoalKeeper Stats'!$A$2:$S$109,17,FALSE),VLOOKUP(F1839,'[1]2018Player Stats'!$A$2:$AB$830,17,FALSE))</f>
        <v>0</v>
      </c>
      <c r="Y1839">
        <f>IF(G1839="GK",VLOOKUP(F1839,'[1]2018GoalKeeper Stats'!$A$2:$S$109,18,FALSE),VLOOKUP(F1839,'[1]2018Player Stats'!$A$2:$AB$830,18,FALSE))</f>
        <v>0</v>
      </c>
      <c r="Z1839">
        <f>IF(G1839="GK",VLOOKUP(F1839,'[1]2018GoalKeeper Stats'!$A$2:$S$109,19,FALSE),VLOOKUP(F1839,'[1]2018Player Stats'!$A$2:$AB$830,19,FALSE))</f>
        <v>0</v>
      </c>
      <c r="AA1839">
        <f>IF(G1839="GK",VLOOKUP(F1839,'[1]2018GoalKeeper Stats'!$A$2:$S$109,20,FALSE),VLOOKUP(F1839,'[1]2018Player Stats'!$A$2:$AB$830,20,FALSE))</f>
        <v>0</v>
      </c>
      <c r="AB1839">
        <f>IF(G1839="GK",VLOOKUP(F1839,'[1]2018GoalKeeper Stats'!$A$2:$S$109,21,FALSE),VLOOKUP(F1839,'[1]2018Player Stats'!$A$2:$AB$830,21,FALSE))</f>
        <v>3</v>
      </c>
      <c r="AC1839">
        <f>IF(G1839="GK",VLOOKUP(F1839,'[1]2018GoalKeeper Stats'!$A$2:$S$109,2,FALSE),VLOOKUP(F1839,'[1]2018Player Stats'!$A$2:$AB$830,22,FALSE))</f>
        <v>2</v>
      </c>
      <c r="AD1839">
        <f>IF(G1839="GK",VLOOKUP(F1839,'[1]2018GoalKeeper Stats'!$A$2:$S$109,23,FALSE),VLOOKUP(F1839,'[1]2018Player Stats'!$A$2:$AB$830,23,FALSE))</f>
        <v>0</v>
      </c>
      <c r="AE1839">
        <f>IF(G1839="GK",VLOOKUP(F1839,'[1]2018GoalKeeper Stats'!$A$2:$S$109,24,FALSE),VLOOKUP(F1839,'[1]2018Player Stats'!$A$2:$AB$830,24,FALSE))</f>
        <v>0</v>
      </c>
      <c r="AF1839">
        <f>IF(G1839="GK",VLOOKUP(F1839,'[1]2018GoalKeeper Stats'!$A$2:$S$109,25,FALSE),VLOOKUP(F1839,'[1]2018Player Stats'!$A$2:$AB$830,25,FALSE))</f>
        <v>0</v>
      </c>
      <c r="AG1839">
        <f>IF(G1839="GK",VLOOKUP(F1839,'[1]2018GoalKeeper Stats'!$A$2:$S$109,26,FALSE),VLOOKUP(F1839,'[1]2018Player Stats'!$A$2:$AB$830,26,FALSE))</f>
        <v>66.67</v>
      </c>
      <c r="AH1839" s="51">
        <v>2018</v>
      </c>
      <c r="AI1839" s="51">
        <v>34</v>
      </c>
      <c r="AJ1839" s="51">
        <v>583</v>
      </c>
      <c r="AK1839" s="51">
        <v>405</v>
      </c>
      <c r="AL1839" s="51">
        <v>65</v>
      </c>
      <c r="AM1839" s="51">
        <v>39</v>
      </c>
      <c r="AN1839" s="51">
        <v>26</v>
      </c>
      <c r="AO1839" s="52">
        <v>59.95</v>
      </c>
      <c r="AP1839" s="52">
        <v>43.51</v>
      </c>
      <c r="AQ1839" s="52">
        <v>16.43</v>
      </c>
      <c r="AR1839" s="52">
        <v>9.57</v>
      </c>
      <c r="AS1839" s="51">
        <v>62</v>
      </c>
      <c r="AT1839" s="52">
        <v>56.19</v>
      </c>
    </row>
    <row r="1840" spans="1:46">
      <c r="A1840">
        <v>2018</v>
      </c>
      <c r="B1840" t="s">
        <v>193</v>
      </c>
      <c r="C1840" t="s">
        <v>193</v>
      </c>
      <c r="D1840" t="s">
        <v>873</v>
      </c>
      <c r="E1840" t="s">
        <v>1984</v>
      </c>
      <c r="F1840" t="str">
        <f t="shared" si="29"/>
        <v>David Guzman</v>
      </c>
      <c r="G1840" t="s">
        <v>860</v>
      </c>
      <c r="H1840" s="143">
        <v>240000</v>
      </c>
      <c r="I1840" s="143">
        <v>220000</v>
      </c>
      <c r="J1840" t="str">
        <f>IF(G1840="GK",VLOOKUP(F1840,'[1]2018GoalKeeper Stats'!$A$2:$S$109,2,FALSE),VLOOKUP(F1840,'[1]2018Player Stats'!$A$2:$AB$830,2,FALSE))</f>
        <v>POR</v>
      </c>
      <c r="K1840">
        <f>IF(G1840="GK",VLOOKUP(F1840,'[1]2018GoalKeeper Stats'!$A$2:$S$109,4,FALSE),VLOOKUP(F1840,'[1]2018Player Stats'!$A$2:$AB$830,4,FALSE))</f>
        <v>14</v>
      </c>
      <c r="L1840">
        <f>IF(G1840="GK",VLOOKUP(F1840,'[1]2018GoalKeeper Stats'!$A$2:$S$109,5,FALSE),VLOOKUP(F1840,'[1]2018Player Stats'!$A$2:$AB$830,5,FALSE))</f>
        <v>11</v>
      </c>
      <c r="M1840">
        <f>IF(G1840="GK",VLOOKUP(F1840,'[1]2018GoalKeeper Stats'!$A$2:$S$109,6,FALSE),VLOOKUP(F1840,'[1]2018Player Stats'!$A$2:$AB$830,6,FALSE))</f>
        <v>968</v>
      </c>
      <c r="N1840">
        <f>IF(G1840="GK",VLOOKUP(F1840,'[1]2018GoalKeeper Stats'!$A$2:$S$109,7,FALSE),VLOOKUP(F1840,'[1]2018Player Stats'!$A$2:$AB$830,7,FALSE))</f>
        <v>3</v>
      </c>
      <c r="O1840">
        <f>IF(G1840="GK",VLOOKUP(F1840,'[1]2018GoalKeeper Stats'!$A$2:$S$109,8,FALSE),VLOOKUP(F1840,'[1]2018Player Stats'!$A$2:$AB$830,8,FALSE))</f>
        <v>1</v>
      </c>
      <c r="P1840">
        <f>IF(G1840="GK",VLOOKUP(F1840,'[1]2018GoalKeeper Stats'!$A$2:$S$109,9,FALSE),VLOOKUP(F1840,'[1]2018Player Stats'!$A$2:$AB$830,9,FALSE))</f>
        <v>17</v>
      </c>
      <c r="Q1840">
        <f>IF(G1840="GK",VLOOKUP(F1840,'[1]2018GoalKeeper Stats'!$A$2:$S$109,10,FALSE),VLOOKUP(F1840,'[1]2018Player Stats'!$A$2:$AB$830,10,FALSE))</f>
        <v>6</v>
      </c>
      <c r="R1840">
        <f>IF(G1840="GK",VLOOKUP(F1840,'[1]2018GoalKeeper Stats'!$A$2:$S$109,11,FALSE),VLOOKUP(F1840,'[1]2018Player Stats'!$A$2:$AB$830,11,FALSE))</f>
        <v>0</v>
      </c>
      <c r="S1840" t="str">
        <f>IF(G1840="GK",VLOOKUP(F1840,'[1]2018GoalKeeper Stats'!$A$2:$S$109,12,FALSE),VLOOKUP(F1840,'[1]2018Player Stats'!$A$2:$AB$830,12,FALSE))</f>
        <v>0/0</v>
      </c>
      <c r="T1840">
        <f>IF(G1840="GK",VLOOKUP(F1840,'[1]2018GoalKeeper Stats'!$A$2:$S$109,13,FALSE),VLOOKUP(F1840,'[1]2018Player Stats'!$A$2:$AB$830,13,FALSE))</f>
        <v>3</v>
      </c>
      <c r="U1840">
        <f>IF(G1840="GK",VLOOKUP(F1840,'[1]2018GoalKeeper Stats'!$A$2:$S$109,14,FALSE),VLOOKUP(F1840,'[1]2018Player Stats'!$A$2:$AB$830,14,FALSE))</f>
        <v>0</v>
      </c>
      <c r="V1840">
        <f>IF(G1840="GK",VLOOKUP(F1840,'[1]2018GoalKeeper Stats'!$A$2:$S$109,15,FALSE),VLOOKUP(F1840,'[1]2018Player Stats'!$A$2:$AB$830,15,FALSE))</f>
        <v>0.28000000000000003</v>
      </c>
      <c r="W1840">
        <f>IF(G1840="GK",VLOOKUP(F1840,'[1]2018GoalKeeper Stats'!$A$2:$S$109,16,FALSE),VLOOKUP(F1840,'[1]2018Player Stats'!$A$2:$AB$830,16,FALSE))</f>
        <v>17.600000000000001</v>
      </c>
      <c r="X1840">
        <f>IF(G1840="GK",VLOOKUP(F1840,'[1]2018GoalKeeper Stats'!$A$2:$S$109,17,FALSE),VLOOKUP(F1840,'[1]2018Player Stats'!$A$2:$AB$830,17,FALSE))</f>
        <v>0</v>
      </c>
      <c r="Y1840">
        <f>IF(G1840="GK",VLOOKUP(F1840,'[1]2018GoalKeeper Stats'!$A$2:$S$109,18,FALSE),VLOOKUP(F1840,'[1]2018Player Stats'!$A$2:$AB$830,18,FALSE))</f>
        <v>0</v>
      </c>
      <c r="Z1840">
        <f>IF(G1840="GK",VLOOKUP(F1840,'[1]2018GoalKeeper Stats'!$A$2:$S$109,19,FALSE),VLOOKUP(F1840,'[1]2018Player Stats'!$A$2:$AB$830,19,FALSE))</f>
        <v>1</v>
      </c>
      <c r="AA1840">
        <f>IF(G1840="GK",VLOOKUP(F1840,'[1]2018GoalKeeper Stats'!$A$2:$S$109,20,FALSE),VLOOKUP(F1840,'[1]2018Player Stats'!$A$2:$AB$830,20,FALSE))</f>
        <v>0.09</v>
      </c>
      <c r="AB1840">
        <f>IF(G1840="GK",VLOOKUP(F1840,'[1]2018GoalKeeper Stats'!$A$2:$S$109,21,FALSE),VLOOKUP(F1840,'[1]2018Player Stats'!$A$2:$AB$830,21,FALSE))</f>
        <v>17</v>
      </c>
      <c r="AC1840">
        <f>IF(G1840="GK",VLOOKUP(F1840,'[1]2018GoalKeeper Stats'!$A$2:$S$109,2,FALSE),VLOOKUP(F1840,'[1]2018Player Stats'!$A$2:$AB$830,22,FALSE))</f>
        <v>12</v>
      </c>
      <c r="AD1840">
        <f>IF(G1840="GK",VLOOKUP(F1840,'[1]2018GoalKeeper Stats'!$A$2:$S$109,23,FALSE),VLOOKUP(F1840,'[1]2018Player Stats'!$A$2:$AB$830,23,FALSE))</f>
        <v>1</v>
      </c>
      <c r="AE1840">
        <f>IF(G1840="GK",VLOOKUP(F1840,'[1]2018GoalKeeper Stats'!$A$2:$S$109,24,FALSE),VLOOKUP(F1840,'[1]2018Player Stats'!$A$2:$AB$830,24,FALSE))</f>
        <v>4</v>
      </c>
      <c r="AF1840">
        <f>IF(G1840="GK",VLOOKUP(F1840,'[1]2018GoalKeeper Stats'!$A$2:$S$109,25,FALSE),VLOOKUP(F1840,'[1]2018Player Stats'!$A$2:$AB$830,25,FALSE))</f>
        <v>0</v>
      </c>
      <c r="AG1840">
        <f>IF(G1840="GK",VLOOKUP(F1840,'[1]2018GoalKeeper Stats'!$A$2:$S$109,26,FALSE),VLOOKUP(F1840,'[1]2018Player Stats'!$A$2:$AB$830,26,FALSE))</f>
        <v>35.29</v>
      </c>
      <c r="AH1840" s="51">
        <v>2018</v>
      </c>
      <c r="AI1840" s="51">
        <v>34</v>
      </c>
      <c r="AJ1840" s="51">
        <v>466</v>
      </c>
      <c r="AK1840" s="51">
        <v>452</v>
      </c>
      <c r="AL1840" s="51">
        <v>52</v>
      </c>
      <c r="AM1840" s="51">
        <v>45</v>
      </c>
      <c r="AN1840" s="51">
        <v>7</v>
      </c>
      <c r="AO1840" s="52">
        <v>54.16</v>
      </c>
      <c r="AP1840" s="52">
        <v>47.2</v>
      </c>
      <c r="AQ1840" s="52">
        <v>6.96</v>
      </c>
      <c r="AR1840" s="52">
        <v>0.04</v>
      </c>
      <c r="AS1840" s="51">
        <v>54</v>
      </c>
      <c r="AT1840" s="52">
        <v>50.85</v>
      </c>
    </row>
    <row r="1841" spans="1:46">
      <c r="A1841">
        <v>2018</v>
      </c>
      <c r="B1841" t="s">
        <v>203</v>
      </c>
      <c r="C1841" t="s">
        <v>203</v>
      </c>
      <c r="D1841" t="s">
        <v>965</v>
      </c>
      <c r="E1841" t="s">
        <v>1749</v>
      </c>
      <c r="F1841" t="str">
        <f t="shared" si="29"/>
        <v>Jose Aja</v>
      </c>
      <c r="G1841" t="s">
        <v>893</v>
      </c>
      <c r="H1841" s="143">
        <v>240000</v>
      </c>
      <c r="I1841" s="143">
        <v>240000</v>
      </c>
      <c r="J1841" t="str">
        <f>IF(G1841="GK",VLOOKUP(F1841,'[1]2018GoalKeeper Stats'!$A$2:$S$109,2,FALSE),VLOOKUP(F1841,'[1]2018Player Stats'!$A$2:$AB$830,2,FALSE))</f>
        <v>MIN</v>
      </c>
      <c r="K1841">
        <f>IF(G1841="GK",VLOOKUP(F1841,'[1]2018GoalKeeper Stats'!$A$2:$S$109,4,FALSE),VLOOKUP(F1841,'[1]2018Player Stats'!$A$2:$AB$830,4,FALSE))</f>
        <v>17</v>
      </c>
      <c r="L1841">
        <f>IF(G1841="GK",VLOOKUP(F1841,'[1]2018GoalKeeper Stats'!$A$2:$S$109,5,FALSE),VLOOKUP(F1841,'[1]2018Player Stats'!$A$2:$AB$830,5,FALSE))</f>
        <v>17</v>
      </c>
      <c r="M1841">
        <f>IF(G1841="GK",VLOOKUP(F1841,'[1]2018GoalKeeper Stats'!$A$2:$S$109,6,FALSE),VLOOKUP(F1841,'[1]2018Player Stats'!$A$2:$AB$830,6,FALSE))</f>
        <v>1512</v>
      </c>
      <c r="N1841">
        <f>IF(G1841="GK",VLOOKUP(F1841,'[1]2018GoalKeeper Stats'!$A$2:$S$109,7,FALSE),VLOOKUP(F1841,'[1]2018Player Stats'!$A$2:$AB$830,7,FALSE))</f>
        <v>1</v>
      </c>
      <c r="O1841">
        <f>IF(G1841="GK",VLOOKUP(F1841,'[1]2018GoalKeeper Stats'!$A$2:$S$109,8,FALSE),VLOOKUP(F1841,'[1]2018Player Stats'!$A$2:$AB$830,8,FALSE))</f>
        <v>0</v>
      </c>
      <c r="P1841">
        <f>IF(G1841="GK",VLOOKUP(F1841,'[1]2018GoalKeeper Stats'!$A$2:$S$109,9,FALSE),VLOOKUP(F1841,'[1]2018Player Stats'!$A$2:$AB$830,9,FALSE))</f>
        <v>5</v>
      </c>
      <c r="Q1841">
        <f>IF(G1841="GK",VLOOKUP(F1841,'[1]2018GoalKeeper Stats'!$A$2:$S$109,10,FALSE),VLOOKUP(F1841,'[1]2018Player Stats'!$A$2:$AB$830,10,FALSE))</f>
        <v>1</v>
      </c>
      <c r="R1841">
        <f>IF(G1841="GK",VLOOKUP(F1841,'[1]2018GoalKeeper Stats'!$A$2:$S$109,11,FALSE),VLOOKUP(F1841,'[1]2018Player Stats'!$A$2:$AB$830,11,FALSE))</f>
        <v>0</v>
      </c>
      <c r="S1841" t="str">
        <f>IF(G1841="GK",VLOOKUP(F1841,'[1]2018GoalKeeper Stats'!$A$2:$S$109,12,FALSE),VLOOKUP(F1841,'[1]2018Player Stats'!$A$2:$AB$830,12,FALSE))</f>
        <v>0/0</v>
      </c>
      <c r="T1841">
        <f>IF(G1841="GK",VLOOKUP(F1841,'[1]2018GoalKeeper Stats'!$A$2:$S$109,13,FALSE),VLOOKUP(F1841,'[1]2018Player Stats'!$A$2:$AB$830,13,FALSE))</f>
        <v>1</v>
      </c>
      <c r="U1841">
        <f>IF(G1841="GK",VLOOKUP(F1841,'[1]2018GoalKeeper Stats'!$A$2:$S$109,14,FALSE),VLOOKUP(F1841,'[1]2018Player Stats'!$A$2:$AB$830,14,FALSE))</f>
        <v>0</v>
      </c>
      <c r="V1841">
        <f>IF(G1841="GK",VLOOKUP(F1841,'[1]2018GoalKeeper Stats'!$A$2:$S$109,15,FALSE),VLOOKUP(F1841,'[1]2018Player Stats'!$A$2:$AB$830,15,FALSE))</f>
        <v>0.06</v>
      </c>
      <c r="W1841">
        <f>IF(G1841="GK",VLOOKUP(F1841,'[1]2018GoalKeeper Stats'!$A$2:$S$109,16,FALSE),VLOOKUP(F1841,'[1]2018Player Stats'!$A$2:$AB$830,16,FALSE))</f>
        <v>20</v>
      </c>
      <c r="X1841">
        <f>IF(G1841="GK",VLOOKUP(F1841,'[1]2018GoalKeeper Stats'!$A$2:$S$109,17,FALSE),VLOOKUP(F1841,'[1]2018Player Stats'!$A$2:$AB$830,17,FALSE))</f>
        <v>0</v>
      </c>
      <c r="Y1841">
        <f>IF(G1841="GK",VLOOKUP(F1841,'[1]2018GoalKeeper Stats'!$A$2:$S$109,18,FALSE),VLOOKUP(F1841,'[1]2018Player Stats'!$A$2:$AB$830,18,FALSE))</f>
        <v>0</v>
      </c>
      <c r="Z1841">
        <f>IF(G1841="GK",VLOOKUP(F1841,'[1]2018GoalKeeper Stats'!$A$2:$S$109,19,FALSE),VLOOKUP(F1841,'[1]2018Player Stats'!$A$2:$AB$830,19,FALSE))</f>
        <v>0</v>
      </c>
      <c r="AA1841">
        <f>IF(G1841="GK",VLOOKUP(F1841,'[1]2018GoalKeeper Stats'!$A$2:$S$109,20,FALSE),VLOOKUP(F1841,'[1]2018Player Stats'!$A$2:$AB$830,20,FALSE))</f>
        <v>0</v>
      </c>
      <c r="AB1841">
        <f>IF(G1841="GK",VLOOKUP(F1841,'[1]2018GoalKeeper Stats'!$A$2:$S$109,21,FALSE),VLOOKUP(F1841,'[1]2018Player Stats'!$A$2:$AB$830,21,FALSE))</f>
        <v>21</v>
      </c>
      <c r="AC1841">
        <f>IF(G1841="GK",VLOOKUP(F1841,'[1]2018GoalKeeper Stats'!$A$2:$S$109,2,FALSE),VLOOKUP(F1841,'[1]2018Player Stats'!$A$2:$AB$830,22,FALSE))</f>
        <v>3</v>
      </c>
      <c r="AD1841">
        <f>IF(G1841="GK",VLOOKUP(F1841,'[1]2018GoalKeeper Stats'!$A$2:$S$109,23,FALSE),VLOOKUP(F1841,'[1]2018Player Stats'!$A$2:$AB$830,23,FALSE))</f>
        <v>5</v>
      </c>
      <c r="AE1841">
        <f>IF(G1841="GK",VLOOKUP(F1841,'[1]2018GoalKeeper Stats'!$A$2:$S$109,24,FALSE),VLOOKUP(F1841,'[1]2018Player Stats'!$A$2:$AB$830,24,FALSE))</f>
        <v>4</v>
      </c>
      <c r="AF1841">
        <f>IF(G1841="GK",VLOOKUP(F1841,'[1]2018GoalKeeper Stats'!$A$2:$S$109,25,FALSE),VLOOKUP(F1841,'[1]2018Player Stats'!$A$2:$AB$830,25,FALSE))</f>
        <v>1</v>
      </c>
      <c r="AG1841">
        <f>IF(G1841="GK",VLOOKUP(F1841,'[1]2018GoalKeeper Stats'!$A$2:$S$109,26,FALSE),VLOOKUP(F1841,'[1]2018Player Stats'!$A$2:$AB$830,26,FALSE))</f>
        <v>20</v>
      </c>
      <c r="AH1841" s="51">
        <v>2018</v>
      </c>
      <c r="AI1841" s="51">
        <v>34</v>
      </c>
      <c r="AJ1841" s="51">
        <v>419</v>
      </c>
      <c r="AK1841" s="51">
        <v>516</v>
      </c>
      <c r="AL1841" s="51">
        <v>53</v>
      </c>
      <c r="AM1841" s="51">
        <v>64</v>
      </c>
      <c r="AN1841" s="51">
        <v>-11</v>
      </c>
      <c r="AO1841" s="52">
        <v>51.67</v>
      </c>
      <c r="AP1841" s="52">
        <v>58.26</v>
      </c>
      <c r="AQ1841" s="52">
        <v>-6.59</v>
      </c>
      <c r="AR1841" s="52">
        <v>-4.41</v>
      </c>
      <c r="AS1841" s="51">
        <v>47</v>
      </c>
      <c r="AT1841" s="52">
        <v>43.69</v>
      </c>
    </row>
    <row r="1842" spans="1:46">
      <c r="A1842">
        <v>2018</v>
      </c>
      <c r="B1842" t="s">
        <v>198</v>
      </c>
      <c r="C1842" t="s">
        <v>198</v>
      </c>
      <c r="D1842" t="s">
        <v>1288</v>
      </c>
      <c r="E1842" t="s">
        <v>2246</v>
      </c>
      <c r="F1842" t="str">
        <f t="shared" si="29"/>
        <v>Johan Blomberg</v>
      </c>
      <c r="G1842" t="s">
        <v>860</v>
      </c>
      <c r="H1842" s="143">
        <v>239808</v>
      </c>
      <c r="I1842" s="143">
        <v>239808</v>
      </c>
      <c r="J1842" t="str">
        <f>IF(G1842="GK",VLOOKUP(F1842,'[1]2018GoalKeeper Stats'!$A$2:$S$109,2,FALSE),VLOOKUP(F1842,'[1]2018Player Stats'!$A$2:$AB$830,2,FALSE))</f>
        <v>COL</v>
      </c>
      <c r="K1842">
        <f>IF(G1842="GK",VLOOKUP(F1842,'[1]2018GoalKeeper Stats'!$A$2:$S$109,4,FALSE),VLOOKUP(F1842,'[1]2018Player Stats'!$A$2:$AB$830,4,FALSE))</f>
        <v>24</v>
      </c>
      <c r="L1842">
        <f>IF(G1842="GK",VLOOKUP(F1842,'[1]2018GoalKeeper Stats'!$A$2:$S$109,5,FALSE),VLOOKUP(F1842,'[1]2018Player Stats'!$A$2:$AB$830,5,FALSE))</f>
        <v>21</v>
      </c>
      <c r="M1842">
        <f>IF(G1842="GK",VLOOKUP(F1842,'[1]2018GoalKeeper Stats'!$A$2:$S$109,6,FALSE),VLOOKUP(F1842,'[1]2018Player Stats'!$A$2:$AB$830,6,FALSE))</f>
        <v>1657</v>
      </c>
      <c r="N1842">
        <f>IF(G1842="GK",VLOOKUP(F1842,'[1]2018GoalKeeper Stats'!$A$2:$S$109,7,FALSE),VLOOKUP(F1842,'[1]2018Player Stats'!$A$2:$AB$830,7,FALSE))</f>
        <v>0</v>
      </c>
      <c r="O1842">
        <f>IF(G1842="GK",VLOOKUP(F1842,'[1]2018GoalKeeper Stats'!$A$2:$S$109,8,FALSE),VLOOKUP(F1842,'[1]2018Player Stats'!$A$2:$AB$830,8,FALSE))</f>
        <v>3</v>
      </c>
      <c r="P1842">
        <f>IF(G1842="GK",VLOOKUP(F1842,'[1]2018GoalKeeper Stats'!$A$2:$S$109,9,FALSE),VLOOKUP(F1842,'[1]2018Player Stats'!$A$2:$AB$830,9,FALSE))</f>
        <v>17</v>
      </c>
      <c r="Q1842">
        <f>IF(G1842="GK",VLOOKUP(F1842,'[1]2018GoalKeeper Stats'!$A$2:$S$109,10,FALSE),VLOOKUP(F1842,'[1]2018Player Stats'!$A$2:$AB$830,10,FALSE))</f>
        <v>2</v>
      </c>
      <c r="R1842">
        <f>IF(G1842="GK",VLOOKUP(F1842,'[1]2018GoalKeeper Stats'!$A$2:$S$109,11,FALSE),VLOOKUP(F1842,'[1]2018Player Stats'!$A$2:$AB$830,11,FALSE))</f>
        <v>0</v>
      </c>
      <c r="S1842" t="str">
        <f>IF(G1842="GK",VLOOKUP(F1842,'[1]2018GoalKeeper Stats'!$A$2:$S$109,12,FALSE),VLOOKUP(F1842,'[1]2018Player Stats'!$A$2:$AB$830,12,FALSE))</f>
        <v>0/0</v>
      </c>
      <c r="T1842">
        <f>IF(G1842="GK",VLOOKUP(F1842,'[1]2018GoalKeeper Stats'!$A$2:$S$109,13,FALSE),VLOOKUP(F1842,'[1]2018Player Stats'!$A$2:$AB$830,13,FALSE))</f>
        <v>0</v>
      </c>
      <c r="U1842">
        <f>IF(G1842="GK",VLOOKUP(F1842,'[1]2018GoalKeeper Stats'!$A$2:$S$109,14,FALSE),VLOOKUP(F1842,'[1]2018Player Stats'!$A$2:$AB$830,14,FALSE))</f>
        <v>0</v>
      </c>
      <c r="V1842">
        <f>IF(G1842="GK",VLOOKUP(F1842,'[1]2018GoalKeeper Stats'!$A$2:$S$109,15,FALSE),VLOOKUP(F1842,'[1]2018Player Stats'!$A$2:$AB$830,15,FALSE))</f>
        <v>0</v>
      </c>
      <c r="W1842">
        <f>IF(G1842="GK",VLOOKUP(F1842,'[1]2018GoalKeeper Stats'!$A$2:$S$109,16,FALSE),VLOOKUP(F1842,'[1]2018Player Stats'!$A$2:$AB$830,16,FALSE))</f>
        <v>0</v>
      </c>
      <c r="X1842">
        <f>IF(G1842="GK",VLOOKUP(F1842,'[1]2018GoalKeeper Stats'!$A$2:$S$109,17,FALSE),VLOOKUP(F1842,'[1]2018Player Stats'!$A$2:$AB$830,17,FALSE))</f>
        <v>0</v>
      </c>
      <c r="Y1842">
        <f>IF(G1842="GK",VLOOKUP(F1842,'[1]2018GoalKeeper Stats'!$A$2:$S$109,18,FALSE),VLOOKUP(F1842,'[1]2018Player Stats'!$A$2:$AB$830,18,FALSE))</f>
        <v>2</v>
      </c>
      <c r="Z1842">
        <f>IF(G1842="GK",VLOOKUP(F1842,'[1]2018GoalKeeper Stats'!$A$2:$S$109,19,FALSE),VLOOKUP(F1842,'[1]2018Player Stats'!$A$2:$AB$830,19,FALSE))</f>
        <v>1</v>
      </c>
      <c r="AA1842">
        <f>IF(G1842="GK",VLOOKUP(F1842,'[1]2018GoalKeeper Stats'!$A$2:$S$109,20,FALSE),VLOOKUP(F1842,'[1]2018Player Stats'!$A$2:$AB$830,20,FALSE))</f>
        <v>0.16</v>
      </c>
      <c r="AB1842">
        <f>IF(G1842="GK",VLOOKUP(F1842,'[1]2018GoalKeeper Stats'!$A$2:$S$109,21,FALSE),VLOOKUP(F1842,'[1]2018Player Stats'!$A$2:$AB$830,21,FALSE))</f>
        <v>33</v>
      </c>
      <c r="AC1842">
        <f>IF(G1842="GK",VLOOKUP(F1842,'[1]2018GoalKeeper Stats'!$A$2:$S$109,2,FALSE),VLOOKUP(F1842,'[1]2018Player Stats'!$A$2:$AB$830,22,FALSE))</f>
        <v>13</v>
      </c>
      <c r="AD1842">
        <f>IF(G1842="GK",VLOOKUP(F1842,'[1]2018GoalKeeper Stats'!$A$2:$S$109,23,FALSE),VLOOKUP(F1842,'[1]2018Player Stats'!$A$2:$AB$830,23,FALSE))</f>
        <v>2</v>
      </c>
      <c r="AE1842">
        <f>IF(G1842="GK",VLOOKUP(F1842,'[1]2018GoalKeeper Stats'!$A$2:$S$109,24,FALSE),VLOOKUP(F1842,'[1]2018Player Stats'!$A$2:$AB$830,24,FALSE))</f>
        <v>5</v>
      </c>
      <c r="AF1842">
        <f>IF(G1842="GK",VLOOKUP(F1842,'[1]2018GoalKeeper Stats'!$A$2:$S$109,25,FALSE),VLOOKUP(F1842,'[1]2018Player Stats'!$A$2:$AB$830,25,FALSE))</f>
        <v>0</v>
      </c>
      <c r="AG1842">
        <f>IF(G1842="GK",VLOOKUP(F1842,'[1]2018GoalKeeper Stats'!$A$2:$S$109,26,FALSE),VLOOKUP(F1842,'[1]2018Player Stats'!$A$2:$AB$830,26,FALSE))</f>
        <v>11.76</v>
      </c>
      <c r="AH1842" s="51">
        <v>2018</v>
      </c>
      <c r="AI1842" s="51">
        <v>34</v>
      </c>
      <c r="AJ1842" s="51">
        <v>380</v>
      </c>
      <c r="AK1842" s="51">
        <v>525</v>
      </c>
      <c r="AL1842" s="51">
        <v>34</v>
      </c>
      <c r="AM1842" s="51">
        <v>61</v>
      </c>
      <c r="AN1842" s="51">
        <v>-27</v>
      </c>
      <c r="AO1842" s="52">
        <v>38.020000000000003</v>
      </c>
      <c r="AP1842" s="52">
        <v>58.7</v>
      </c>
      <c r="AQ1842" s="52">
        <v>-20.69</v>
      </c>
      <c r="AR1842" s="52">
        <v>-6.31</v>
      </c>
      <c r="AS1842" s="51">
        <v>31</v>
      </c>
      <c r="AT1842" s="52">
        <v>35.58</v>
      </c>
    </row>
    <row r="1843" spans="1:46">
      <c r="A1843">
        <v>2018</v>
      </c>
      <c r="B1843" t="s">
        <v>194</v>
      </c>
      <c r="C1843" t="s">
        <v>194</v>
      </c>
      <c r="D1843" t="s">
        <v>2116</v>
      </c>
      <c r="E1843" t="s">
        <v>2117</v>
      </c>
      <c r="F1843" t="str">
        <f t="shared" si="29"/>
        <v>Brooks Lennon</v>
      </c>
      <c r="G1843" t="s">
        <v>875</v>
      </c>
      <c r="H1843" s="143">
        <v>237583</v>
      </c>
      <c r="I1843" s="143">
        <v>225000</v>
      </c>
      <c r="J1843" t="str">
        <f>IF(G1843="GK",VLOOKUP(F1843,'[1]2018GoalKeeper Stats'!$A$2:$S$109,2,FALSE),VLOOKUP(F1843,'[1]2018Player Stats'!$A$2:$AB$830,2,FALSE))</f>
        <v>ATL</v>
      </c>
      <c r="K1843">
        <f>IF(G1843="GK",VLOOKUP(F1843,'[1]2018GoalKeeper Stats'!$A$2:$S$109,4,FALSE),VLOOKUP(F1843,'[1]2018Player Stats'!$A$2:$AB$830,4,FALSE))</f>
        <v>33</v>
      </c>
      <c r="L1843">
        <f>IF(G1843="GK",VLOOKUP(F1843,'[1]2018GoalKeeper Stats'!$A$2:$S$109,5,FALSE),VLOOKUP(F1843,'[1]2018Player Stats'!$A$2:$AB$830,5,FALSE))</f>
        <v>32</v>
      </c>
      <c r="M1843">
        <f>IF(G1843="GK",VLOOKUP(F1843,'[1]2018GoalKeeper Stats'!$A$2:$S$109,6,FALSE),VLOOKUP(F1843,'[1]2018Player Stats'!$A$2:$AB$830,6,FALSE))</f>
        <v>2850</v>
      </c>
      <c r="N1843">
        <f>IF(G1843="GK",VLOOKUP(F1843,'[1]2018GoalKeeper Stats'!$A$2:$S$109,7,FALSE),VLOOKUP(F1843,'[1]2018Player Stats'!$A$2:$AB$830,7,FALSE))</f>
        <v>0</v>
      </c>
      <c r="O1843">
        <f>IF(G1843="GK",VLOOKUP(F1843,'[1]2018GoalKeeper Stats'!$A$2:$S$109,8,FALSE),VLOOKUP(F1843,'[1]2018Player Stats'!$A$2:$AB$830,8,FALSE))</f>
        <v>5</v>
      </c>
      <c r="P1843">
        <f>IF(G1843="GK",VLOOKUP(F1843,'[1]2018GoalKeeper Stats'!$A$2:$S$109,9,FALSE),VLOOKUP(F1843,'[1]2018Player Stats'!$A$2:$AB$830,9,FALSE))</f>
        <v>7</v>
      </c>
      <c r="Q1843">
        <f>IF(G1843="GK",VLOOKUP(F1843,'[1]2018GoalKeeper Stats'!$A$2:$S$109,10,FALSE),VLOOKUP(F1843,'[1]2018Player Stats'!$A$2:$AB$830,10,FALSE))</f>
        <v>3</v>
      </c>
      <c r="R1843">
        <f>IF(G1843="GK",VLOOKUP(F1843,'[1]2018GoalKeeper Stats'!$A$2:$S$109,11,FALSE),VLOOKUP(F1843,'[1]2018Player Stats'!$A$2:$AB$830,11,FALSE))</f>
        <v>0</v>
      </c>
      <c r="S1843" t="str">
        <f>IF(G1843="GK",VLOOKUP(F1843,'[1]2018GoalKeeper Stats'!$A$2:$S$109,12,FALSE),VLOOKUP(F1843,'[1]2018Player Stats'!$A$2:$AB$830,12,FALSE))</f>
        <v>0/0</v>
      </c>
      <c r="T1843">
        <f>IF(G1843="GK",VLOOKUP(F1843,'[1]2018GoalKeeper Stats'!$A$2:$S$109,13,FALSE),VLOOKUP(F1843,'[1]2018Player Stats'!$A$2:$AB$830,13,FALSE))</f>
        <v>0</v>
      </c>
      <c r="U1843">
        <f>IF(G1843="GK",VLOOKUP(F1843,'[1]2018GoalKeeper Stats'!$A$2:$S$109,14,FALSE),VLOOKUP(F1843,'[1]2018Player Stats'!$A$2:$AB$830,14,FALSE))</f>
        <v>0</v>
      </c>
      <c r="V1843">
        <f>IF(G1843="GK",VLOOKUP(F1843,'[1]2018GoalKeeper Stats'!$A$2:$S$109,15,FALSE),VLOOKUP(F1843,'[1]2018Player Stats'!$A$2:$AB$830,15,FALSE))</f>
        <v>0</v>
      </c>
      <c r="W1843">
        <f>IF(G1843="GK",VLOOKUP(F1843,'[1]2018GoalKeeper Stats'!$A$2:$S$109,16,FALSE),VLOOKUP(F1843,'[1]2018Player Stats'!$A$2:$AB$830,16,FALSE))</f>
        <v>0</v>
      </c>
      <c r="X1843">
        <f>IF(G1843="GK",VLOOKUP(F1843,'[1]2018GoalKeeper Stats'!$A$2:$S$109,17,FALSE),VLOOKUP(F1843,'[1]2018Player Stats'!$A$2:$AB$830,17,FALSE))</f>
        <v>0</v>
      </c>
      <c r="Y1843">
        <f>IF(G1843="GK",VLOOKUP(F1843,'[1]2018GoalKeeper Stats'!$A$2:$S$109,18,FALSE),VLOOKUP(F1843,'[1]2018Player Stats'!$A$2:$AB$830,18,FALSE))</f>
        <v>4</v>
      </c>
      <c r="Z1843">
        <f>IF(G1843="GK",VLOOKUP(F1843,'[1]2018GoalKeeper Stats'!$A$2:$S$109,19,FALSE),VLOOKUP(F1843,'[1]2018Player Stats'!$A$2:$AB$830,19,FALSE))</f>
        <v>1</v>
      </c>
      <c r="AA1843">
        <f>IF(G1843="GK",VLOOKUP(F1843,'[1]2018GoalKeeper Stats'!$A$2:$S$109,20,FALSE),VLOOKUP(F1843,'[1]2018Player Stats'!$A$2:$AB$830,20,FALSE))</f>
        <v>0.16</v>
      </c>
      <c r="AB1843">
        <f>IF(G1843="GK",VLOOKUP(F1843,'[1]2018GoalKeeper Stats'!$A$2:$S$109,21,FALSE),VLOOKUP(F1843,'[1]2018Player Stats'!$A$2:$AB$830,21,FALSE))</f>
        <v>25</v>
      </c>
      <c r="AC1843">
        <f>IF(G1843="GK",VLOOKUP(F1843,'[1]2018GoalKeeper Stats'!$A$2:$S$109,2,FALSE),VLOOKUP(F1843,'[1]2018Player Stats'!$A$2:$AB$830,22,FALSE))</f>
        <v>14</v>
      </c>
      <c r="AD1843">
        <f>IF(G1843="GK",VLOOKUP(F1843,'[1]2018GoalKeeper Stats'!$A$2:$S$109,23,FALSE),VLOOKUP(F1843,'[1]2018Player Stats'!$A$2:$AB$830,23,FALSE))</f>
        <v>1</v>
      </c>
      <c r="AE1843">
        <f>IF(G1843="GK",VLOOKUP(F1843,'[1]2018GoalKeeper Stats'!$A$2:$S$109,24,FALSE),VLOOKUP(F1843,'[1]2018Player Stats'!$A$2:$AB$830,24,FALSE))</f>
        <v>7</v>
      </c>
      <c r="AF1843">
        <f>IF(G1843="GK",VLOOKUP(F1843,'[1]2018GoalKeeper Stats'!$A$2:$S$109,25,FALSE),VLOOKUP(F1843,'[1]2018Player Stats'!$A$2:$AB$830,25,FALSE))</f>
        <v>0</v>
      </c>
      <c r="AG1843">
        <f>IF(G1843="GK",VLOOKUP(F1843,'[1]2018GoalKeeper Stats'!$A$2:$S$109,26,FALSE),VLOOKUP(F1843,'[1]2018Player Stats'!$A$2:$AB$830,26,FALSE))</f>
        <v>42.86</v>
      </c>
      <c r="AH1843" s="51">
        <v>2018</v>
      </c>
      <c r="AI1843" s="51">
        <v>34</v>
      </c>
      <c r="AJ1843" s="51">
        <v>465</v>
      </c>
      <c r="AK1843" s="51">
        <v>446</v>
      </c>
      <c r="AL1843" s="51">
        <v>55</v>
      </c>
      <c r="AM1843" s="51">
        <v>57</v>
      </c>
      <c r="AN1843" s="51">
        <v>-2</v>
      </c>
      <c r="AO1843" s="52">
        <v>47.22</v>
      </c>
      <c r="AP1843" s="52">
        <v>55.12</v>
      </c>
      <c r="AQ1843" s="52">
        <v>-7.9</v>
      </c>
      <c r="AR1843" s="52">
        <v>5.9</v>
      </c>
      <c r="AS1843" s="51">
        <v>49</v>
      </c>
      <c r="AT1843" s="52">
        <v>40.909999999999997</v>
      </c>
    </row>
    <row r="1844" spans="1:46">
      <c r="A1844" s="144">
        <v>2018</v>
      </c>
      <c r="B1844" s="144" t="s">
        <v>1914</v>
      </c>
      <c r="C1844" s="144" t="s">
        <v>1915</v>
      </c>
      <c r="D1844" s="144" t="s">
        <v>1288</v>
      </c>
      <c r="E1844" s="144" t="s">
        <v>1289</v>
      </c>
      <c r="F1844" s="144" t="str">
        <f t="shared" si="29"/>
        <v>Johan Venegas</v>
      </c>
      <c r="G1844" s="144" t="s">
        <v>860</v>
      </c>
      <c r="H1844" s="145">
        <v>237500</v>
      </c>
      <c r="I1844" s="145">
        <v>225000</v>
      </c>
      <c r="J1844" s="144" t="e">
        <f>IF(G1844="GK",VLOOKUP(F1844,'[1]2018GoalKeeper Stats'!$A$2:$S$109,2,FALSE),VLOOKUP(F1844,'[1]2018Player Stats'!$A$2:$AB$830,2,FALSE))</f>
        <v>#N/A</v>
      </c>
      <c r="K1844" s="144" t="e">
        <f>IF(G1844="GK",VLOOKUP(F1844,'[1]2018GoalKeeper Stats'!$A$2:$S$109,4,FALSE),VLOOKUP(F1844,'[1]2018Player Stats'!$A$2:$AB$830,4,FALSE))</f>
        <v>#N/A</v>
      </c>
      <c r="L1844" s="144" t="e">
        <f>IF(G1844="GK",VLOOKUP(F1844,'[1]2018GoalKeeper Stats'!$A$2:$S$109,5,FALSE),VLOOKUP(F1844,'[1]2018Player Stats'!$A$2:$AB$830,5,FALSE))</f>
        <v>#N/A</v>
      </c>
      <c r="M1844" s="144" t="e">
        <f>IF(G1844="GK",VLOOKUP(F1844,'[1]2018GoalKeeper Stats'!$A$2:$S$109,6,FALSE),VLOOKUP(F1844,'[1]2018Player Stats'!$A$2:$AB$830,6,FALSE))</f>
        <v>#N/A</v>
      </c>
      <c r="N1844" s="144" t="e">
        <f>IF(G1844="GK",VLOOKUP(F1844,'[1]2018GoalKeeper Stats'!$A$2:$S$109,7,FALSE),VLOOKUP(F1844,'[1]2018Player Stats'!$A$2:$AB$830,7,FALSE))</f>
        <v>#N/A</v>
      </c>
      <c r="O1844" s="144" t="e">
        <f>IF(G1844="GK",VLOOKUP(F1844,'[1]2018GoalKeeper Stats'!$A$2:$S$109,8,FALSE),VLOOKUP(F1844,'[1]2018Player Stats'!$A$2:$AB$830,8,FALSE))</f>
        <v>#N/A</v>
      </c>
      <c r="P1844" s="144" t="e">
        <f>IF(G1844="GK",VLOOKUP(F1844,'[1]2018GoalKeeper Stats'!$A$2:$S$109,9,FALSE),VLOOKUP(F1844,'[1]2018Player Stats'!$A$2:$AB$830,9,FALSE))</f>
        <v>#N/A</v>
      </c>
      <c r="Q1844" s="144" t="e">
        <f>IF(G1844="GK",VLOOKUP(F1844,'[1]2018GoalKeeper Stats'!$A$2:$S$109,10,FALSE),VLOOKUP(F1844,'[1]2018Player Stats'!$A$2:$AB$830,10,FALSE))</f>
        <v>#N/A</v>
      </c>
      <c r="R1844" s="144" t="e">
        <f>IF(G1844="GK",VLOOKUP(F1844,'[1]2018GoalKeeper Stats'!$A$2:$S$109,11,FALSE),VLOOKUP(F1844,'[1]2018Player Stats'!$A$2:$AB$830,11,FALSE))</f>
        <v>#N/A</v>
      </c>
      <c r="S1844" s="144" t="e">
        <f>IF(G1844="GK",VLOOKUP(F1844,'[1]2018GoalKeeper Stats'!$A$2:$S$109,12,FALSE),VLOOKUP(F1844,'[1]2018Player Stats'!$A$2:$AB$830,12,FALSE))</f>
        <v>#N/A</v>
      </c>
      <c r="T1844" s="144" t="e">
        <f>IF(G1844="GK",VLOOKUP(F1844,'[1]2018GoalKeeper Stats'!$A$2:$S$109,13,FALSE),VLOOKUP(F1844,'[1]2018Player Stats'!$A$2:$AB$830,13,FALSE))</f>
        <v>#N/A</v>
      </c>
      <c r="U1844" s="144" t="e">
        <f>IF(G1844="GK",VLOOKUP(F1844,'[1]2018GoalKeeper Stats'!$A$2:$S$109,14,FALSE),VLOOKUP(F1844,'[1]2018Player Stats'!$A$2:$AB$830,14,FALSE))</f>
        <v>#N/A</v>
      </c>
      <c r="V1844" s="144" t="e">
        <f>IF(G1844="GK",VLOOKUP(F1844,'[1]2018GoalKeeper Stats'!$A$2:$S$109,15,FALSE),VLOOKUP(F1844,'[1]2018Player Stats'!$A$2:$AB$830,15,FALSE))</f>
        <v>#N/A</v>
      </c>
      <c r="W1844" s="144" t="e">
        <f>IF(G1844="GK",VLOOKUP(F1844,'[1]2018GoalKeeper Stats'!$A$2:$S$109,16,FALSE),VLOOKUP(F1844,'[1]2018Player Stats'!$A$2:$AB$830,16,FALSE))</f>
        <v>#N/A</v>
      </c>
      <c r="X1844" s="144" t="e">
        <f>IF(G1844="GK",VLOOKUP(F1844,'[1]2018GoalKeeper Stats'!$A$2:$S$109,17,FALSE),VLOOKUP(F1844,'[1]2018Player Stats'!$A$2:$AB$830,17,FALSE))</f>
        <v>#N/A</v>
      </c>
      <c r="Y1844" s="144" t="e">
        <f>IF(G1844="GK",VLOOKUP(F1844,'[1]2018GoalKeeper Stats'!$A$2:$S$109,18,FALSE),VLOOKUP(F1844,'[1]2018Player Stats'!$A$2:$AB$830,18,FALSE))</f>
        <v>#N/A</v>
      </c>
      <c r="Z1844" s="144" t="e">
        <f>IF(G1844="GK",VLOOKUP(F1844,'[1]2018GoalKeeper Stats'!$A$2:$S$109,19,FALSE),VLOOKUP(F1844,'[1]2018Player Stats'!$A$2:$AB$830,19,FALSE))</f>
        <v>#N/A</v>
      </c>
      <c r="AA1844" s="144" t="e">
        <f>IF(G1844="GK",VLOOKUP(F1844,'[1]2018GoalKeeper Stats'!$A$2:$S$109,20,FALSE),VLOOKUP(F1844,'[1]2018Player Stats'!$A$2:$AB$830,20,FALSE))</f>
        <v>#N/A</v>
      </c>
      <c r="AB1844" s="144" t="e">
        <f>IF(G1844="GK",VLOOKUP(F1844,'[1]2018GoalKeeper Stats'!$A$2:$S$109,21,FALSE),VLOOKUP(F1844,'[1]2018Player Stats'!$A$2:$AB$830,21,FALSE))</f>
        <v>#N/A</v>
      </c>
      <c r="AC1844" s="144" t="e">
        <f>IF(G1844="GK",VLOOKUP(F1844,'[1]2018GoalKeeper Stats'!$A$2:$S$109,2,FALSE),VLOOKUP(F1844,'[1]2018Player Stats'!$A$2:$AB$830,22,FALSE))</f>
        <v>#N/A</v>
      </c>
      <c r="AD1844" s="144" t="e">
        <f>IF(G1844="GK",VLOOKUP(F1844,'[1]2018GoalKeeper Stats'!$A$2:$S$109,23,FALSE),VLOOKUP(F1844,'[1]2018Player Stats'!$A$2:$AB$830,23,FALSE))</f>
        <v>#N/A</v>
      </c>
      <c r="AE1844" s="144" t="e">
        <f>IF(G1844="GK",VLOOKUP(F1844,'[1]2018GoalKeeper Stats'!$A$2:$S$109,24,FALSE),VLOOKUP(F1844,'[1]2018Player Stats'!$A$2:$AB$830,24,FALSE))</f>
        <v>#N/A</v>
      </c>
      <c r="AF1844" s="144" t="e">
        <f>IF(G1844="GK",VLOOKUP(F1844,'[1]2018GoalKeeper Stats'!$A$2:$S$109,25,FALSE),VLOOKUP(F1844,'[1]2018Player Stats'!$A$2:$AB$830,25,FALSE))</f>
        <v>#N/A</v>
      </c>
      <c r="AG1844" s="144" t="e">
        <f>IF(G1844="GK",VLOOKUP(F1844,'[1]2018GoalKeeper Stats'!$A$2:$S$109,26,FALSE),VLOOKUP(F1844,'[1]2018Player Stats'!$A$2:$AB$830,26,FALSE))</f>
        <v>#N/A</v>
      </c>
      <c r="AH1844" s="51">
        <v>2018</v>
      </c>
      <c r="AI1844" s="51">
        <v>34</v>
      </c>
      <c r="AJ1844" s="51">
        <v>376</v>
      </c>
      <c r="AK1844" s="51">
        <v>550</v>
      </c>
      <c r="AL1844" s="51">
        <v>48</v>
      </c>
      <c r="AM1844" s="51">
        <v>70</v>
      </c>
      <c r="AN1844" s="51">
        <v>-22</v>
      </c>
      <c r="AO1844" s="52">
        <v>44.42</v>
      </c>
      <c r="AP1844" s="52">
        <v>58.79</v>
      </c>
      <c r="AQ1844" s="52">
        <v>-14.38</v>
      </c>
      <c r="AR1844" s="52">
        <v>-7.62</v>
      </c>
      <c r="AS1844" s="51">
        <v>36</v>
      </c>
      <c r="AT1844" s="52">
        <v>38.65</v>
      </c>
    </row>
    <row r="1845" spans="1:46">
      <c r="A1845">
        <v>2018</v>
      </c>
      <c r="B1845" t="s">
        <v>199</v>
      </c>
      <c r="C1845" t="s">
        <v>199</v>
      </c>
      <c r="D1845" t="s">
        <v>1481</v>
      </c>
      <c r="E1845" t="s">
        <v>1971</v>
      </c>
      <c r="F1845" t="str">
        <f t="shared" si="29"/>
        <v>Adolfo Machado</v>
      </c>
      <c r="G1845" t="s">
        <v>893</v>
      </c>
      <c r="H1845" s="143">
        <v>236508</v>
      </c>
      <c r="I1845" s="143">
        <v>220008</v>
      </c>
      <c r="J1845" t="str">
        <f>IF(G1845="GK",VLOOKUP(F1845,'[1]2018GoalKeeper Stats'!$A$2:$S$109,2,FALSE),VLOOKUP(F1845,'[1]2018Player Stats'!$A$2:$AB$830,2,FALSE))</f>
        <v>HOU</v>
      </c>
      <c r="K1845">
        <f>IF(G1845="GK",VLOOKUP(F1845,'[1]2018GoalKeeper Stats'!$A$2:$S$109,4,FALSE),VLOOKUP(F1845,'[1]2018Player Stats'!$A$2:$AB$830,4,FALSE))</f>
        <v>21</v>
      </c>
      <c r="L1845">
        <f>IF(G1845="GK",VLOOKUP(F1845,'[1]2018GoalKeeper Stats'!$A$2:$S$109,5,FALSE),VLOOKUP(F1845,'[1]2018Player Stats'!$A$2:$AB$830,5,FALSE))</f>
        <v>18</v>
      </c>
      <c r="M1845">
        <f>IF(G1845="GK",VLOOKUP(F1845,'[1]2018GoalKeeper Stats'!$A$2:$S$109,6,FALSE),VLOOKUP(F1845,'[1]2018Player Stats'!$A$2:$AB$830,6,FALSE))</f>
        <v>1696</v>
      </c>
      <c r="N1845">
        <f>IF(G1845="GK",VLOOKUP(F1845,'[1]2018GoalKeeper Stats'!$A$2:$S$109,7,FALSE),VLOOKUP(F1845,'[1]2018Player Stats'!$A$2:$AB$830,7,FALSE))</f>
        <v>0</v>
      </c>
      <c r="O1845">
        <f>IF(G1845="GK",VLOOKUP(F1845,'[1]2018GoalKeeper Stats'!$A$2:$S$109,8,FALSE),VLOOKUP(F1845,'[1]2018Player Stats'!$A$2:$AB$830,8,FALSE))</f>
        <v>0</v>
      </c>
      <c r="P1845">
        <f>IF(G1845="GK",VLOOKUP(F1845,'[1]2018GoalKeeper Stats'!$A$2:$S$109,9,FALSE),VLOOKUP(F1845,'[1]2018Player Stats'!$A$2:$AB$830,9,FALSE))</f>
        <v>5</v>
      </c>
      <c r="Q1845">
        <f>IF(G1845="GK",VLOOKUP(F1845,'[1]2018GoalKeeper Stats'!$A$2:$S$109,10,FALSE),VLOOKUP(F1845,'[1]2018Player Stats'!$A$2:$AB$830,10,FALSE))</f>
        <v>0</v>
      </c>
      <c r="R1845">
        <f>IF(G1845="GK",VLOOKUP(F1845,'[1]2018GoalKeeper Stats'!$A$2:$S$109,11,FALSE),VLOOKUP(F1845,'[1]2018Player Stats'!$A$2:$AB$830,11,FALSE))</f>
        <v>0</v>
      </c>
      <c r="S1845" t="str">
        <f>IF(G1845="GK",VLOOKUP(F1845,'[1]2018GoalKeeper Stats'!$A$2:$S$109,12,FALSE),VLOOKUP(F1845,'[1]2018Player Stats'!$A$2:$AB$830,12,FALSE))</f>
        <v>0/0</v>
      </c>
      <c r="T1845">
        <f>IF(G1845="GK",VLOOKUP(F1845,'[1]2018GoalKeeper Stats'!$A$2:$S$109,13,FALSE),VLOOKUP(F1845,'[1]2018Player Stats'!$A$2:$AB$830,13,FALSE))</f>
        <v>0</v>
      </c>
      <c r="U1845">
        <f>IF(G1845="GK",VLOOKUP(F1845,'[1]2018GoalKeeper Stats'!$A$2:$S$109,14,FALSE),VLOOKUP(F1845,'[1]2018Player Stats'!$A$2:$AB$830,14,FALSE))</f>
        <v>0</v>
      </c>
      <c r="V1845">
        <f>IF(G1845="GK",VLOOKUP(F1845,'[1]2018GoalKeeper Stats'!$A$2:$S$109,15,FALSE),VLOOKUP(F1845,'[1]2018Player Stats'!$A$2:$AB$830,15,FALSE))</f>
        <v>0</v>
      </c>
      <c r="W1845">
        <f>IF(G1845="GK",VLOOKUP(F1845,'[1]2018GoalKeeper Stats'!$A$2:$S$109,16,FALSE),VLOOKUP(F1845,'[1]2018Player Stats'!$A$2:$AB$830,16,FALSE))</f>
        <v>0</v>
      </c>
      <c r="X1845">
        <f>IF(G1845="GK",VLOOKUP(F1845,'[1]2018GoalKeeper Stats'!$A$2:$S$109,17,FALSE),VLOOKUP(F1845,'[1]2018Player Stats'!$A$2:$AB$830,17,FALSE))</f>
        <v>0</v>
      </c>
      <c r="Y1845">
        <f>IF(G1845="GK",VLOOKUP(F1845,'[1]2018GoalKeeper Stats'!$A$2:$S$109,18,FALSE),VLOOKUP(F1845,'[1]2018Player Stats'!$A$2:$AB$830,18,FALSE))</f>
        <v>0</v>
      </c>
      <c r="Z1845">
        <f>IF(G1845="GK",VLOOKUP(F1845,'[1]2018GoalKeeper Stats'!$A$2:$S$109,19,FALSE),VLOOKUP(F1845,'[1]2018Player Stats'!$A$2:$AB$830,19,FALSE))</f>
        <v>0</v>
      </c>
      <c r="AA1845">
        <f>IF(G1845="GK",VLOOKUP(F1845,'[1]2018GoalKeeper Stats'!$A$2:$S$109,20,FALSE),VLOOKUP(F1845,'[1]2018Player Stats'!$A$2:$AB$830,20,FALSE))</f>
        <v>0</v>
      </c>
      <c r="AB1845">
        <f>IF(G1845="GK",VLOOKUP(F1845,'[1]2018GoalKeeper Stats'!$A$2:$S$109,21,FALSE),VLOOKUP(F1845,'[1]2018Player Stats'!$A$2:$AB$830,21,FALSE))</f>
        <v>26</v>
      </c>
      <c r="AC1845">
        <f>IF(G1845="GK",VLOOKUP(F1845,'[1]2018GoalKeeper Stats'!$A$2:$S$109,2,FALSE),VLOOKUP(F1845,'[1]2018Player Stats'!$A$2:$AB$830,22,FALSE))</f>
        <v>6</v>
      </c>
      <c r="AD1845">
        <f>IF(G1845="GK",VLOOKUP(F1845,'[1]2018GoalKeeper Stats'!$A$2:$S$109,23,FALSE),VLOOKUP(F1845,'[1]2018Player Stats'!$A$2:$AB$830,23,FALSE))</f>
        <v>0</v>
      </c>
      <c r="AE1845">
        <f>IF(G1845="GK",VLOOKUP(F1845,'[1]2018GoalKeeper Stats'!$A$2:$S$109,24,FALSE),VLOOKUP(F1845,'[1]2018Player Stats'!$A$2:$AB$830,24,FALSE))</f>
        <v>3</v>
      </c>
      <c r="AF1845">
        <f>IF(G1845="GK",VLOOKUP(F1845,'[1]2018GoalKeeper Stats'!$A$2:$S$109,25,FALSE),VLOOKUP(F1845,'[1]2018Player Stats'!$A$2:$AB$830,25,FALSE))</f>
        <v>0</v>
      </c>
      <c r="AG1845">
        <f>IF(G1845="GK",VLOOKUP(F1845,'[1]2018GoalKeeper Stats'!$A$2:$S$109,26,FALSE),VLOOKUP(F1845,'[1]2018Player Stats'!$A$2:$AB$830,26,FALSE))</f>
        <v>0</v>
      </c>
      <c r="AH1845" s="51">
        <v>2018</v>
      </c>
      <c r="AI1845" s="51">
        <v>34</v>
      </c>
      <c r="AJ1845" s="51">
        <v>474</v>
      </c>
      <c r="AK1845" s="51">
        <v>413</v>
      </c>
      <c r="AL1845" s="51">
        <v>58</v>
      </c>
      <c r="AM1845" s="51">
        <v>56</v>
      </c>
      <c r="AN1845" s="51">
        <v>2</v>
      </c>
      <c r="AO1845" s="52">
        <v>55.71</v>
      </c>
      <c r="AP1845" s="52">
        <v>48.91</v>
      </c>
      <c r="AQ1845" s="52">
        <v>6.8</v>
      </c>
      <c r="AR1845" s="52">
        <v>-4.8</v>
      </c>
      <c r="AS1845" s="51">
        <v>38</v>
      </c>
      <c r="AT1845" s="52">
        <v>50.75</v>
      </c>
    </row>
    <row r="1846" spans="1:46">
      <c r="A1846">
        <v>2018</v>
      </c>
      <c r="B1846" t="s">
        <v>103</v>
      </c>
      <c r="C1846" t="s">
        <v>103</v>
      </c>
      <c r="D1846" t="s">
        <v>1189</v>
      </c>
      <c r="E1846" t="s">
        <v>1190</v>
      </c>
      <c r="F1846" t="str">
        <f t="shared" si="29"/>
        <v>Walker Zimmerman</v>
      </c>
      <c r="G1846" t="s">
        <v>893</v>
      </c>
      <c r="H1846" s="143">
        <v>235000</v>
      </c>
      <c r="I1846" s="143">
        <v>235000</v>
      </c>
      <c r="J1846" t="str">
        <f>IF(G1846="GK",VLOOKUP(F1846,'[1]2018GoalKeeper Stats'!$A$2:$S$109,2,FALSE),VLOOKUP(F1846,'[1]2018Player Stats'!$A$2:$AB$830,2,FALSE))</f>
        <v>NSH</v>
      </c>
      <c r="K1846">
        <f>IF(G1846="GK",VLOOKUP(F1846,'[1]2018GoalKeeper Stats'!$A$2:$S$109,4,FALSE),VLOOKUP(F1846,'[1]2018Player Stats'!$A$2:$AB$830,4,FALSE))</f>
        <v>26</v>
      </c>
      <c r="L1846">
        <f>IF(G1846="GK",VLOOKUP(F1846,'[1]2018GoalKeeper Stats'!$A$2:$S$109,5,FALSE),VLOOKUP(F1846,'[1]2018Player Stats'!$A$2:$AB$830,5,FALSE))</f>
        <v>26</v>
      </c>
      <c r="M1846">
        <f>IF(G1846="GK",VLOOKUP(F1846,'[1]2018GoalKeeper Stats'!$A$2:$S$109,6,FALSE),VLOOKUP(F1846,'[1]2018Player Stats'!$A$2:$AB$830,6,FALSE))</f>
        <v>2321</v>
      </c>
      <c r="N1846">
        <f>IF(G1846="GK",VLOOKUP(F1846,'[1]2018GoalKeeper Stats'!$A$2:$S$109,7,FALSE),VLOOKUP(F1846,'[1]2018Player Stats'!$A$2:$AB$830,7,FALSE))</f>
        <v>4</v>
      </c>
      <c r="O1846">
        <f>IF(G1846="GK",VLOOKUP(F1846,'[1]2018GoalKeeper Stats'!$A$2:$S$109,8,FALSE),VLOOKUP(F1846,'[1]2018Player Stats'!$A$2:$AB$830,8,FALSE))</f>
        <v>1</v>
      </c>
      <c r="P1846">
        <f>IF(G1846="GK",VLOOKUP(F1846,'[1]2018GoalKeeper Stats'!$A$2:$S$109,9,FALSE),VLOOKUP(F1846,'[1]2018Player Stats'!$A$2:$AB$830,9,FALSE))</f>
        <v>24</v>
      </c>
      <c r="Q1846">
        <f>IF(G1846="GK",VLOOKUP(F1846,'[1]2018GoalKeeper Stats'!$A$2:$S$109,10,FALSE),VLOOKUP(F1846,'[1]2018Player Stats'!$A$2:$AB$830,10,FALSE))</f>
        <v>8</v>
      </c>
      <c r="R1846">
        <f>IF(G1846="GK",VLOOKUP(F1846,'[1]2018GoalKeeper Stats'!$A$2:$S$109,11,FALSE),VLOOKUP(F1846,'[1]2018Player Stats'!$A$2:$AB$830,11,FALSE))</f>
        <v>3</v>
      </c>
      <c r="S1846" t="str">
        <f>IF(G1846="GK",VLOOKUP(F1846,'[1]2018GoalKeeper Stats'!$A$2:$S$109,12,FALSE),VLOOKUP(F1846,'[1]2018Player Stats'!$A$2:$AB$830,12,FALSE))</f>
        <v>0/0</v>
      </c>
      <c r="T1846">
        <f>IF(G1846="GK",VLOOKUP(F1846,'[1]2018GoalKeeper Stats'!$A$2:$S$109,13,FALSE),VLOOKUP(F1846,'[1]2018Player Stats'!$A$2:$AB$830,13,FALSE))</f>
        <v>3</v>
      </c>
      <c r="U1846">
        <f>IF(G1846="GK",VLOOKUP(F1846,'[1]2018GoalKeeper Stats'!$A$2:$S$109,14,FALSE),VLOOKUP(F1846,'[1]2018Player Stats'!$A$2:$AB$830,14,FALSE))</f>
        <v>1</v>
      </c>
      <c r="V1846">
        <f>IF(G1846="GK",VLOOKUP(F1846,'[1]2018GoalKeeper Stats'!$A$2:$S$109,15,FALSE),VLOOKUP(F1846,'[1]2018Player Stats'!$A$2:$AB$830,15,FALSE))</f>
        <v>0.16</v>
      </c>
      <c r="W1846">
        <f>IF(G1846="GK",VLOOKUP(F1846,'[1]2018GoalKeeper Stats'!$A$2:$S$109,16,FALSE),VLOOKUP(F1846,'[1]2018Player Stats'!$A$2:$AB$830,16,FALSE))</f>
        <v>16.7</v>
      </c>
      <c r="X1846">
        <f>IF(G1846="GK",VLOOKUP(F1846,'[1]2018GoalKeeper Stats'!$A$2:$S$109,17,FALSE),VLOOKUP(F1846,'[1]2018Player Stats'!$A$2:$AB$830,17,FALSE))</f>
        <v>0</v>
      </c>
      <c r="Y1846">
        <f>IF(G1846="GK",VLOOKUP(F1846,'[1]2018GoalKeeper Stats'!$A$2:$S$109,18,FALSE),VLOOKUP(F1846,'[1]2018Player Stats'!$A$2:$AB$830,18,FALSE))</f>
        <v>0</v>
      </c>
      <c r="Z1846">
        <f>IF(G1846="GK",VLOOKUP(F1846,'[1]2018GoalKeeper Stats'!$A$2:$S$109,19,FALSE),VLOOKUP(F1846,'[1]2018Player Stats'!$A$2:$AB$830,19,FALSE))</f>
        <v>1</v>
      </c>
      <c r="AA1846">
        <f>IF(G1846="GK",VLOOKUP(F1846,'[1]2018GoalKeeper Stats'!$A$2:$S$109,20,FALSE),VLOOKUP(F1846,'[1]2018Player Stats'!$A$2:$AB$830,20,FALSE))</f>
        <v>0.04</v>
      </c>
      <c r="AB1846">
        <f>IF(G1846="GK",VLOOKUP(F1846,'[1]2018GoalKeeper Stats'!$A$2:$S$109,21,FALSE),VLOOKUP(F1846,'[1]2018Player Stats'!$A$2:$AB$830,21,FALSE))</f>
        <v>21</v>
      </c>
      <c r="AC1846">
        <f>IF(G1846="GK",VLOOKUP(F1846,'[1]2018GoalKeeper Stats'!$A$2:$S$109,2,FALSE),VLOOKUP(F1846,'[1]2018Player Stats'!$A$2:$AB$830,22,FALSE))</f>
        <v>7</v>
      </c>
      <c r="AD1846">
        <f>IF(G1846="GK",VLOOKUP(F1846,'[1]2018GoalKeeper Stats'!$A$2:$S$109,23,FALSE),VLOOKUP(F1846,'[1]2018Player Stats'!$A$2:$AB$830,23,FALSE))</f>
        <v>0</v>
      </c>
      <c r="AE1846">
        <f>IF(G1846="GK",VLOOKUP(F1846,'[1]2018GoalKeeper Stats'!$A$2:$S$109,24,FALSE),VLOOKUP(F1846,'[1]2018Player Stats'!$A$2:$AB$830,24,FALSE))</f>
        <v>4</v>
      </c>
      <c r="AF1846">
        <f>IF(G1846="GK",VLOOKUP(F1846,'[1]2018GoalKeeper Stats'!$A$2:$S$109,25,FALSE),VLOOKUP(F1846,'[1]2018Player Stats'!$A$2:$AB$830,25,FALSE))</f>
        <v>0</v>
      </c>
      <c r="AG1846">
        <f>IF(G1846="GK",VLOOKUP(F1846,'[1]2018GoalKeeper Stats'!$A$2:$S$109,26,FALSE),VLOOKUP(F1846,'[1]2018Player Stats'!$A$2:$AB$830,26,FALSE))</f>
        <v>33.33</v>
      </c>
      <c r="AH1846" s="51">
        <v>2018</v>
      </c>
      <c r="AI1846" s="51">
        <v>34</v>
      </c>
      <c r="AJ1846" s="51">
        <v>527</v>
      </c>
      <c r="AK1846" s="51">
        <v>429</v>
      </c>
      <c r="AL1846" s="51">
        <v>65</v>
      </c>
      <c r="AM1846" s="51">
        <v>52</v>
      </c>
      <c r="AN1846" s="51">
        <v>13</v>
      </c>
      <c r="AO1846" s="52">
        <v>59.7</v>
      </c>
      <c r="AP1846" s="52">
        <v>47.89</v>
      </c>
      <c r="AQ1846" s="52">
        <v>11.81</v>
      </c>
      <c r="AR1846" s="52">
        <v>1.19</v>
      </c>
      <c r="AS1846" s="51">
        <v>57</v>
      </c>
      <c r="AT1846" s="52">
        <v>55.59</v>
      </c>
    </row>
    <row r="1847" spans="1:46">
      <c r="A1847">
        <v>2018</v>
      </c>
      <c r="B1847" t="s">
        <v>196</v>
      </c>
      <c r="C1847" t="s">
        <v>196</v>
      </c>
      <c r="D1847" t="s">
        <v>1256</v>
      </c>
      <c r="E1847" t="s">
        <v>1752</v>
      </c>
      <c r="F1847" t="str">
        <f t="shared" si="29"/>
        <v>Jordan Morris</v>
      </c>
      <c r="G1847" t="s">
        <v>875</v>
      </c>
      <c r="H1847" s="143">
        <v>234500</v>
      </c>
      <c r="I1847" s="143">
        <v>222000</v>
      </c>
      <c r="J1847" t="str">
        <f>IF(G1847="GK",VLOOKUP(F1847,'[1]2018GoalKeeper Stats'!$A$2:$S$109,2,FALSE),VLOOKUP(F1847,'[1]2018Player Stats'!$A$2:$AB$830,2,FALSE))</f>
        <v>SEA</v>
      </c>
      <c r="K1847">
        <f>IF(G1847="GK",VLOOKUP(F1847,'[1]2018GoalKeeper Stats'!$A$2:$S$109,4,FALSE),VLOOKUP(F1847,'[1]2018Player Stats'!$A$2:$AB$830,4,FALSE))</f>
        <v>0</v>
      </c>
      <c r="L1847">
        <f>IF(G1847="GK",VLOOKUP(F1847,'[1]2018GoalKeeper Stats'!$A$2:$S$109,5,FALSE),VLOOKUP(F1847,'[1]2018Player Stats'!$A$2:$AB$830,5,FALSE))</f>
        <v>0</v>
      </c>
      <c r="M1847">
        <f>IF(G1847="GK",VLOOKUP(F1847,'[1]2018GoalKeeper Stats'!$A$2:$S$109,6,FALSE),VLOOKUP(F1847,'[1]2018Player Stats'!$A$2:$AB$830,6,FALSE))</f>
        <v>0</v>
      </c>
      <c r="N1847">
        <f>IF(G1847="GK",VLOOKUP(F1847,'[1]2018GoalKeeper Stats'!$A$2:$S$109,7,FALSE),VLOOKUP(F1847,'[1]2018Player Stats'!$A$2:$AB$830,7,FALSE))</f>
        <v>0</v>
      </c>
      <c r="O1847">
        <f>IF(G1847="GK",VLOOKUP(F1847,'[1]2018GoalKeeper Stats'!$A$2:$S$109,8,FALSE),VLOOKUP(F1847,'[1]2018Player Stats'!$A$2:$AB$830,8,FALSE))</f>
        <v>0</v>
      </c>
      <c r="P1847">
        <f>IF(G1847="GK",VLOOKUP(F1847,'[1]2018GoalKeeper Stats'!$A$2:$S$109,9,FALSE),VLOOKUP(F1847,'[1]2018Player Stats'!$A$2:$AB$830,9,FALSE))</f>
        <v>0</v>
      </c>
      <c r="Q1847">
        <f>IF(G1847="GK",VLOOKUP(F1847,'[1]2018GoalKeeper Stats'!$A$2:$S$109,10,FALSE),VLOOKUP(F1847,'[1]2018Player Stats'!$A$2:$AB$830,10,FALSE))</f>
        <v>0</v>
      </c>
      <c r="R1847">
        <f>IF(G1847="GK",VLOOKUP(F1847,'[1]2018GoalKeeper Stats'!$A$2:$S$109,11,FALSE),VLOOKUP(F1847,'[1]2018Player Stats'!$A$2:$AB$830,11,FALSE))</f>
        <v>0</v>
      </c>
      <c r="S1847" t="str">
        <f>IF(G1847="GK",VLOOKUP(F1847,'[1]2018GoalKeeper Stats'!$A$2:$S$109,12,FALSE),VLOOKUP(F1847,'[1]2018Player Stats'!$A$2:$AB$830,12,FALSE))</f>
        <v>0/0</v>
      </c>
      <c r="T1847">
        <f>IF(G1847="GK",VLOOKUP(F1847,'[1]2018GoalKeeper Stats'!$A$2:$S$109,13,FALSE),VLOOKUP(F1847,'[1]2018Player Stats'!$A$2:$AB$830,13,FALSE))</f>
        <v>0</v>
      </c>
      <c r="U1847">
        <f>IF(G1847="GK",VLOOKUP(F1847,'[1]2018GoalKeeper Stats'!$A$2:$S$109,14,FALSE),VLOOKUP(F1847,'[1]2018Player Stats'!$A$2:$AB$830,14,FALSE))</f>
        <v>0</v>
      </c>
      <c r="V1847">
        <f>IF(G1847="GK",VLOOKUP(F1847,'[1]2018GoalKeeper Stats'!$A$2:$S$109,15,FALSE),VLOOKUP(F1847,'[1]2018Player Stats'!$A$2:$AB$830,15,FALSE))</f>
        <v>0</v>
      </c>
      <c r="W1847">
        <f>IF(G1847="GK",VLOOKUP(F1847,'[1]2018GoalKeeper Stats'!$A$2:$S$109,16,FALSE),VLOOKUP(F1847,'[1]2018Player Stats'!$A$2:$AB$830,16,FALSE))</f>
        <v>0</v>
      </c>
      <c r="X1847">
        <f>IF(G1847="GK",VLOOKUP(F1847,'[1]2018GoalKeeper Stats'!$A$2:$S$109,17,FALSE),VLOOKUP(F1847,'[1]2018Player Stats'!$A$2:$AB$830,17,FALSE))</f>
        <v>0</v>
      </c>
      <c r="Y1847">
        <f>IF(G1847="GK",VLOOKUP(F1847,'[1]2018GoalKeeper Stats'!$A$2:$S$109,18,FALSE),VLOOKUP(F1847,'[1]2018Player Stats'!$A$2:$AB$830,18,FALSE))</f>
        <v>0</v>
      </c>
      <c r="Z1847">
        <f>IF(G1847="GK",VLOOKUP(F1847,'[1]2018GoalKeeper Stats'!$A$2:$S$109,19,FALSE),VLOOKUP(F1847,'[1]2018Player Stats'!$A$2:$AB$830,19,FALSE))</f>
        <v>0</v>
      </c>
      <c r="AA1847">
        <f>IF(G1847="GK",VLOOKUP(F1847,'[1]2018GoalKeeper Stats'!$A$2:$S$109,20,FALSE),VLOOKUP(F1847,'[1]2018Player Stats'!$A$2:$AB$830,20,FALSE))</f>
        <v>0</v>
      </c>
      <c r="AB1847">
        <f>IF(G1847="GK",VLOOKUP(F1847,'[1]2018GoalKeeper Stats'!$A$2:$S$109,21,FALSE),VLOOKUP(F1847,'[1]2018Player Stats'!$A$2:$AB$830,21,FALSE))</f>
        <v>0</v>
      </c>
      <c r="AC1847">
        <f>IF(G1847="GK",VLOOKUP(F1847,'[1]2018GoalKeeper Stats'!$A$2:$S$109,2,FALSE),VLOOKUP(F1847,'[1]2018Player Stats'!$A$2:$AB$830,22,FALSE))</f>
        <v>0</v>
      </c>
      <c r="AD1847">
        <f>IF(G1847="GK",VLOOKUP(F1847,'[1]2018GoalKeeper Stats'!$A$2:$S$109,23,FALSE),VLOOKUP(F1847,'[1]2018Player Stats'!$A$2:$AB$830,23,FALSE))</f>
        <v>0</v>
      </c>
      <c r="AE1847">
        <f>IF(G1847="GK",VLOOKUP(F1847,'[1]2018GoalKeeper Stats'!$A$2:$S$109,24,FALSE),VLOOKUP(F1847,'[1]2018Player Stats'!$A$2:$AB$830,24,FALSE))</f>
        <v>0</v>
      </c>
      <c r="AF1847">
        <f>IF(G1847="GK",VLOOKUP(F1847,'[1]2018GoalKeeper Stats'!$A$2:$S$109,25,FALSE),VLOOKUP(F1847,'[1]2018Player Stats'!$A$2:$AB$830,25,FALSE))</f>
        <v>0</v>
      </c>
      <c r="AG1847">
        <f>IF(G1847="GK",VLOOKUP(F1847,'[1]2018GoalKeeper Stats'!$A$2:$S$109,26,FALSE),VLOOKUP(F1847,'[1]2018Player Stats'!$A$2:$AB$830,26,FALSE))</f>
        <v>0</v>
      </c>
      <c r="AH1847" s="51">
        <v>2018</v>
      </c>
      <c r="AI1847" s="51">
        <v>34</v>
      </c>
      <c r="AJ1847" s="51">
        <v>430</v>
      </c>
      <c r="AK1847" s="51">
        <v>455</v>
      </c>
      <c r="AL1847" s="51">
        <v>49</v>
      </c>
      <c r="AM1847" s="51">
        <v>36</v>
      </c>
      <c r="AN1847" s="51">
        <v>13</v>
      </c>
      <c r="AO1847" s="52">
        <v>44.48</v>
      </c>
      <c r="AP1847" s="52">
        <v>47.97</v>
      </c>
      <c r="AQ1847" s="52">
        <v>-3.49</v>
      </c>
      <c r="AR1847" s="52">
        <v>16.489999999999998</v>
      </c>
      <c r="AS1847" s="51">
        <v>59</v>
      </c>
      <c r="AT1847" s="52">
        <v>44.53</v>
      </c>
    </row>
    <row r="1848" spans="1:46">
      <c r="A1848">
        <v>2018</v>
      </c>
      <c r="B1848" t="s">
        <v>194</v>
      </c>
      <c r="C1848" t="s">
        <v>194</v>
      </c>
      <c r="D1848" t="s">
        <v>1005</v>
      </c>
      <c r="E1848" t="s">
        <v>1227</v>
      </c>
      <c r="F1848" t="str">
        <f t="shared" si="29"/>
        <v>Luis Silva</v>
      </c>
      <c r="G1848" t="s">
        <v>936</v>
      </c>
      <c r="H1848" s="143">
        <v>233667</v>
      </c>
      <c r="I1848" s="143">
        <v>225000</v>
      </c>
      <c r="J1848" t="str">
        <f>IF(G1848="GK",VLOOKUP(F1848,'[1]2018GoalKeeper Stats'!$A$2:$S$109,2,FALSE),VLOOKUP(F1848,'[1]2018Player Stats'!$A$2:$AB$830,2,FALSE))</f>
        <v>RSL</v>
      </c>
      <c r="K1848">
        <f>IF(G1848="GK",VLOOKUP(F1848,'[1]2018GoalKeeper Stats'!$A$2:$S$109,4,FALSE),VLOOKUP(F1848,'[1]2018Player Stats'!$A$2:$AB$830,4,FALSE))</f>
        <v>19</v>
      </c>
      <c r="L1848">
        <f>IF(G1848="GK",VLOOKUP(F1848,'[1]2018GoalKeeper Stats'!$A$2:$S$109,5,FALSE),VLOOKUP(F1848,'[1]2018Player Stats'!$A$2:$AB$830,5,FALSE))</f>
        <v>9</v>
      </c>
      <c r="M1848">
        <f>IF(G1848="GK",VLOOKUP(F1848,'[1]2018GoalKeeper Stats'!$A$2:$S$109,6,FALSE),VLOOKUP(F1848,'[1]2018Player Stats'!$A$2:$AB$830,6,FALSE))</f>
        <v>810</v>
      </c>
      <c r="N1848">
        <f>IF(G1848="GK",VLOOKUP(F1848,'[1]2018GoalKeeper Stats'!$A$2:$S$109,7,FALSE),VLOOKUP(F1848,'[1]2018Player Stats'!$A$2:$AB$830,7,FALSE))</f>
        <v>5</v>
      </c>
      <c r="O1848">
        <f>IF(G1848="GK",VLOOKUP(F1848,'[1]2018GoalKeeper Stats'!$A$2:$S$109,8,FALSE),VLOOKUP(F1848,'[1]2018Player Stats'!$A$2:$AB$830,8,FALSE))</f>
        <v>0</v>
      </c>
      <c r="P1848">
        <f>IF(G1848="GK",VLOOKUP(F1848,'[1]2018GoalKeeper Stats'!$A$2:$S$109,9,FALSE),VLOOKUP(F1848,'[1]2018Player Stats'!$A$2:$AB$830,9,FALSE))</f>
        <v>30</v>
      </c>
      <c r="Q1848">
        <f>IF(G1848="GK",VLOOKUP(F1848,'[1]2018GoalKeeper Stats'!$A$2:$S$109,10,FALSE),VLOOKUP(F1848,'[1]2018Player Stats'!$A$2:$AB$830,10,FALSE))</f>
        <v>16</v>
      </c>
      <c r="R1848">
        <f>IF(G1848="GK",VLOOKUP(F1848,'[1]2018GoalKeeper Stats'!$A$2:$S$109,11,FALSE),VLOOKUP(F1848,'[1]2018Player Stats'!$A$2:$AB$830,11,FALSE))</f>
        <v>0</v>
      </c>
      <c r="S1848">
        <f>IF(G1848="GK",VLOOKUP(F1848,'[1]2018GoalKeeper Stats'!$A$2:$S$109,12,FALSE),VLOOKUP(F1848,'[1]2018Player Stats'!$A$2:$AB$830,12,FALSE))</f>
        <v>44197</v>
      </c>
      <c r="T1848">
        <f>IF(G1848="GK",VLOOKUP(F1848,'[1]2018GoalKeeper Stats'!$A$2:$S$109,13,FALSE),VLOOKUP(F1848,'[1]2018Player Stats'!$A$2:$AB$830,13,FALSE))</f>
        <v>5</v>
      </c>
      <c r="U1848">
        <f>IF(G1848="GK",VLOOKUP(F1848,'[1]2018GoalKeeper Stats'!$A$2:$S$109,14,FALSE),VLOOKUP(F1848,'[1]2018Player Stats'!$A$2:$AB$830,14,FALSE))</f>
        <v>0</v>
      </c>
      <c r="V1848">
        <f>IF(G1848="GK",VLOOKUP(F1848,'[1]2018GoalKeeper Stats'!$A$2:$S$109,15,FALSE),VLOOKUP(F1848,'[1]2018Player Stats'!$A$2:$AB$830,15,FALSE))</f>
        <v>0.56000000000000005</v>
      </c>
      <c r="W1848">
        <f>IF(G1848="GK",VLOOKUP(F1848,'[1]2018GoalKeeper Stats'!$A$2:$S$109,16,FALSE),VLOOKUP(F1848,'[1]2018Player Stats'!$A$2:$AB$830,16,FALSE))</f>
        <v>16.7</v>
      </c>
      <c r="X1848">
        <f>IF(G1848="GK",VLOOKUP(F1848,'[1]2018GoalKeeper Stats'!$A$2:$S$109,17,FALSE),VLOOKUP(F1848,'[1]2018Player Stats'!$A$2:$AB$830,17,FALSE))</f>
        <v>0</v>
      </c>
      <c r="Y1848">
        <f>IF(G1848="GK",VLOOKUP(F1848,'[1]2018GoalKeeper Stats'!$A$2:$S$109,18,FALSE),VLOOKUP(F1848,'[1]2018Player Stats'!$A$2:$AB$830,18,FALSE))</f>
        <v>0</v>
      </c>
      <c r="Z1848">
        <f>IF(G1848="GK",VLOOKUP(F1848,'[1]2018GoalKeeper Stats'!$A$2:$S$109,19,FALSE),VLOOKUP(F1848,'[1]2018Player Stats'!$A$2:$AB$830,19,FALSE))</f>
        <v>0</v>
      </c>
      <c r="AA1848">
        <f>IF(G1848="GK",VLOOKUP(F1848,'[1]2018GoalKeeper Stats'!$A$2:$S$109,20,FALSE),VLOOKUP(F1848,'[1]2018Player Stats'!$A$2:$AB$830,20,FALSE))</f>
        <v>0</v>
      </c>
      <c r="AB1848">
        <f>IF(G1848="GK",VLOOKUP(F1848,'[1]2018GoalKeeper Stats'!$A$2:$S$109,21,FALSE),VLOOKUP(F1848,'[1]2018Player Stats'!$A$2:$AB$830,21,FALSE))</f>
        <v>3</v>
      </c>
      <c r="AC1848">
        <f>IF(G1848="GK",VLOOKUP(F1848,'[1]2018GoalKeeper Stats'!$A$2:$S$109,2,FALSE),VLOOKUP(F1848,'[1]2018Player Stats'!$A$2:$AB$830,22,FALSE))</f>
        <v>7</v>
      </c>
      <c r="AD1848">
        <f>IF(G1848="GK",VLOOKUP(F1848,'[1]2018GoalKeeper Stats'!$A$2:$S$109,23,FALSE),VLOOKUP(F1848,'[1]2018Player Stats'!$A$2:$AB$830,23,FALSE))</f>
        <v>5</v>
      </c>
      <c r="AE1848">
        <f>IF(G1848="GK",VLOOKUP(F1848,'[1]2018GoalKeeper Stats'!$A$2:$S$109,24,FALSE),VLOOKUP(F1848,'[1]2018Player Stats'!$A$2:$AB$830,24,FALSE))</f>
        <v>0</v>
      </c>
      <c r="AF1848">
        <f>IF(G1848="GK",VLOOKUP(F1848,'[1]2018GoalKeeper Stats'!$A$2:$S$109,25,FALSE),VLOOKUP(F1848,'[1]2018Player Stats'!$A$2:$AB$830,25,FALSE))</f>
        <v>0</v>
      </c>
      <c r="AG1848">
        <f>IF(G1848="GK",VLOOKUP(F1848,'[1]2018GoalKeeper Stats'!$A$2:$S$109,26,FALSE),VLOOKUP(F1848,'[1]2018Player Stats'!$A$2:$AB$830,26,FALSE))</f>
        <v>53.33</v>
      </c>
      <c r="AH1848" s="51">
        <v>2018</v>
      </c>
      <c r="AI1848" s="51">
        <v>34</v>
      </c>
      <c r="AJ1848" s="51">
        <v>465</v>
      </c>
      <c r="AK1848" s="51">
        <v>446</v>
      </c>
      <c r="AL1848" s="51">
        <v>55</v>
      </c>
      <c r="AM1848" s="51">
        <v>57</v>
      </c>
      <c r="AN1848" s="51">
        <v>-2</v>
      </c>
      <c r="AO1848" s="52">
        <v>47.22</v>
      </c>
      <c r="AP1848" s="52">
        <v>55.12</v>
      </c>
      <c r="AQ1848" s="52">
        <v>-7.9</v>
      </c>
      <c r="AR1848" s="52">
        <v>5.9</v>
      </c>
      <c r="AS1848" s="51">
        <v>49</v>
      </c>
      <c r="AT1848" s="52">
        <v>40.909999999999997</v>
      </c>
    </row>
    <row r="1849" spans="1:46">
      <c r="A1849">
        <v>2018</v>
      </c>
      <c r="B1849" t="s">
        <v>896</v>
      </c>
      <c r="C1849" t="s">
        <v>896</v>
      </c>
      <c r="D1849" t="s">
        <v>1996</v>
      </c>
      <c r="E1849" t="s">
        <v>1997</v>
      </c>
      <c r="F1849" t="str">
        <f t="shared" si="29"/>
        <v>Francois Affolter</v>
      </c>
      <c r="G1849" t="s">
        <v>893</v>
      </c>
      <c r="H1849" s="143">
        <v>232650</v>
      </c>
      <c r="I1849" s="143">
        <v>200000</v>
      </c>
      <c r="J1849" t="str">
        <f>IF(G1849="GK",VLOOKUP(F1849,'[1]2018GoalKeeper Stats'!$A$2:$S$109,2,FALSE),VLOOKUP(F1849,'[1]2018Player Stats'!$A$2:$AB$830,2,FALSE))</f>
        <v>SJ</v>
      </c>
      <c r="K1849">
        <f>IF(G1849="GK",VLOOKUP(F1849,'[1]2018GoalKeeper Stats'!$A$2:$S$109,4,FALSE),VLOOKUP(F1849,'[1]2018Player Stats'!$A$2:$AB$830,4,FALSE))</f>
        <v>9</v>
      </c>
      <c r="L1849">
        <f>IF(G1849="GK",VLOOKUP(F1849,'[1]2018GoalKeeper Stats'!$A$2:$S$109,5,FALSE),VLOOKUP(F1849,'[1]2018Player Stats'!$A$2:$AB$830,5,FALSE))</f>
        <v>7</v>
      </c>
      <c r="M1849">
        <f>IF(G1849="GK",VLOOKUP(F1849,'[1]2018GoalKeeper Stats'!$A$2:$S$109,6,FALSE),VLOOKUP(F1849,'[1]2018Player Stats'!$A$2:$AB$830,6,FALSE))</f>
        <v>676</v>
      </c>
      <c r="N1849">
        <f>IF(G1849="GK",VLOOKUP(F1849,'[1]2018GoalKeeper Stats'!$A$2:$S$109,7,FALSE),VLOOKUP(F1849,'[1]2018Player Stats'!$A$2:$AB$830,7,FALSE))</f>
        <v>0</v>
      </c>
      <c r="O1849">
        <f>IF(G1849="GK",VLOOKUP(F1849,'[1]2018GoalKeeper Stats'!$A$2:$S$109,8,FALSE),VLOOKUP(F1849,'[1]2018Player Stats'!$A$2:$AB$830,8,FALSE))</f>
        <v>0</v>
      </c>
      <c r="P1849">
        <f>IF(G1849="GK",VLOOKUP(F1849,'[1]2018GoalKeeper Stats'!$A$2:$S$109,9,FALSE),VLOOKUP(F1849,'[1]2018Player Stats'!$A$2:$AB$830,9,FALSE))</f>
        <v>1</v>
      </c>
      <c r="Q1849">
        <f>IF(G1849="GK",VLOOKUP(F1849,'[1]2018GoalKeeper Stats'!$A$2:$S$109,10,FALSE),VLOOKUP(F1849,'[1]2018Player Stats'!$A$2:$AB$830,10,FALSE))</f>
        <v>0</v>
      </c>
      <c r="R1849">
        <f>IF(G1849="GK",VLOOKUP(F1849,'[1]2018GoalKeeper Stats'!$A$2:$S$109,11,FALSE),VLOOKUP(F1849,'[1]2018Player Stats'!$A$2:$AB$830,11,FALSE))</f>
        <v>0</v>
      </c>
      <c r="S1849" t="str">
        <f>IF(G1849="GK",VLOOKUP(F1849,'[1]2018GoalKeeper Stats'!$A$2:$S$109,12,FALSE),VLOOKUP(F1849,'[1]2018Player Stats'!$A$2:$AB$830,12,FALSE))</f>
        <v>0/0</v>
      </c>
      <c r="T1849">
        <f>IF(G1849="GK",VLOOKUP(F1849,'[1]2018GoalKeeper Stats'!$A$2:$S$109,13,FALSE),VLOOKUP(F1849,'[1]2018Player Stats'!$A$2:$AB$830,13,FALSE))</f>
        <v>0</v>
      </c>
      <c r="U1849">
        <f>IF(G1849="GK",VLOOKUP(F1849,'[1]2018GoalKeeper Stats'!$A$2:$S$109,14,FALSE),VLOOKUP(F1849,'[1]2018Player Stats'!$A$2:$AB$830,14,FALSE))</f>
        <v>0</v>
      </c>
      <c r="V1849">
        <f>IF(G1849="GK",VLOOKUP(F1849,'[1]2018GoalKeeper Stats'!$A$2:$S$109,15,FALSE),VLOOKUP(F1849,'[1]2018Player Stats'!$A$2:$AB$830,15,FALSE))</f>
        <v>0</v>
      </c>
      <c r="W1849">
        <f>IF(G1849="GK",VLOOKUP(F1849,'[1]2018GoalKeeper Stats'!$A$2:$S$109,16,FALSE),VLOOKUP(F1849,'[1]2018Player Stats'!$A$2:$AB$830,16,FALSE))</f>
        <v>0</v>
      </c>
      <c r="X1849">
        <f>IF(G1849="GK",VLOOKUP(F1849,'[1]2018GoalKeeper Stats'!$A$2:$S$109,17,FALSE),VLOOKUP(F1849,'[1]2018Player Stats'!$A$2:$AB$830,17,FALSE))</f>
        <v>0</v>
      </c>
      <c r="Y1849">
        <f>IF(G1849="GK",VLOOKUP(F1849,'[1]2018GoalKeeper Stats'!$A$2:$S$109,18,FALSE),VLOOKUP(F1849,'[1]2018Player Stats'!$A$2:$AB$830,18,FALSE))</f>
        <v>0</v>
      </c>
      <c r="Z1849">
        <f>IF(G1849="GK",VLOOKUP(F1849,'[1]2018GoalKeeper Stats'!$A$2:$S$109,19,FALSE),VLOOKUP(F1849,'[1]2018Player Stats'!$A$2:$AB$830,19,FALSE))</f>
        <v>0</v>
      </c>
      <c r="AA1849">
        <f>IF(G1849="GK",VLOOKUP(F1849,'[1]2018GoalKeeper Stats'!$A$2:$S$109,20,FALSE),VLOOKUP(F1849,'[1]2018Player Stats'!$A$2:$AB$830,20,FALSE))</f>
        <v>0</v>
      </c>
      <c r="AB1849">
        <f>IF(G1849="GK",VLOOKUP(F1849,'[1]2018GoalKeeper Stats'!$A$2:$S$109,21,FALSE),VLOOKUP(F1849,'[1]2018Player Stats'!$A$2:$AB$830,21,FALSE))</f>
        <v>9</v>
      </c>
      <c r="AC1849">
        <f>IF(G1849="GK",VLOOKUP(F1849,'[1]2018GoalKeeper Stats'!$A$2:$S$109,2,FALSE),VLOOKUP(F1849,'[1]2018Player Stats'!$A$2:$AB$830,22,FALSE))</f>
        <v>2</v>
      </c>
      <c r="AD1849">
        <f>IF(G1849="GK",VLOOKUP(F1849,'[1]2018GoalKeeper Stats'!$A$2:$S$109,23,FALSE),VLOOKUP(F1849,'[1]2018Player Stats'!$A$2:$AB$830,23,FALSE))</f>
        <v>0</v>
      </c>
      <c r="AE1849">
        <f>IF(G1849="GK",VLOOKUP(F1849,'[1]2018GoalKeeper Stats'!$A$2:$S$109,24,FALSE),VLOOKUP(F1849,'[1]2018Player Stats'!$A$2:$AB$830,24,FALSE))</f>
        <v>2</v>
      </c>
      <c r="AF1849">
        <f>IF(G1849="GK",VLOOKUP(F1849,'[1]2018GoalKeeper Stats'!$A$2:$S$109,25,FALSE),VLOOKUP(F1849,'[1]2018Player Stats'!$A$2:$AB$830,25,FALSE))</f>
        <v>0</v>
      </c>
      <c r="AG1849">
        <f>IF(G1849="GK",VLOOKUP(F1849,'[1]2018GoalKeeper Stats'!$A$2:$S$109,26,FALSE),VLOOKUP(F1849,'[1]2018Player Stats'!$A$2:$AB$830,26,FALSE))</f>
        <v>0</v>
      </c>
      <c r="AH1849" s="51">
        <v>2018</v>
      </c>
      <c r="AI1849" s="51">
        <v>34</v>
      </c>
      <c r="AJ1849" s="51">
        <v>439</v>
      </c>
      <c r="AK1849" s="51">
        <v>515</v>
      </c>
      <c r="AL1849" s="51">
        <v>47</v>
      </c>
      <c r="AM1849" s="51">
        <v>71</v>
      </c>
      <c r="AN1849" s="51">
        <v>-24</v>
      </c>
      <c r="AO1849" s="52">
        <v>47.01</v>
      </c>
      <c r="AP1849" s="52">
        <v>60.35</v>
      </c>
      <c r="AQ1849" s="52">
        <v>-13.34</v>
      </c>
      <c r="AR1849" s="52">
        <v>-10.66</v>
      </c>
      <c r="AS1849" s="51">
        <v>21</v>
      </c>
      <c r="AT1849" s="52">
        <v>38.520000000000003</v>
      </c>
    </row>
    <row r="1850" spans="1:46">
      <c r="A1850">
        <v>2018</v>
      </c>
      <c r="B1850" t="s">
        <v>199</v>
      </c>
      <c r="C1850" t="s">
        <v>199</v>
      </c>
      <c r="D1850" t="s">
        <v>1035</v>
      </c>
      <c r="E1850" t="s">
        <v>1036</v>
      </c>
      <c r="F1850" t="str">
        <f t="shared" si="29"/>
        <v>Andrew Wenger</v>
      </c>
      <c r="G1850" t="s">
        <v>860</v>
      </c>
      <c r="H1850" s="143">
        <v>230000</v>
      </c>
      <c r="I1850" s="143">
        <v>230000</v>
      </c>
      <c r="J1850" t="str">
        <f>IF(G1850="GK",VLOOKUP(F1850,'[1]2018GoalKeeper Stats'!$A$2:$S$109,2,FALSE),VLOOKUP(F1850,'[1]2018Player Stats'!$A$2:$AB$830,2,FALSE))</f>
        <v>HOU</v>
      </c>
      <c r="K1850">
        <f>IF(G1850="GK",VLOOKUP(F1850,'[1]2018GoalKeeper Stats'!$A$2:$S$109,4,FALSE),VLOOKUP(F1850,'[1]2018Player Stats'!$A$2:$AB$830,4,FALSE))</f>
        <v>22</v>
      </c>
      <c r="L1850">
        <f>IF(G1850="GK",VLOOKUP(F1850,'[1]2018GoalKeeper Stats'!$A$2:$S$109,5,FALSE),VLOOKUP(F1850,'[1]2018Player Stats'!$A$2:$AB$830,5,FALSE))</f>
        <v>20</v>
      </c>
      <c r="M1850">
        <f>IF(G1850="GK",VLOOKUP(F1850,'[1]2018GoalKeeper Stats'!$A$2:$S$109,6,FALSE),VLOOKUP(F1850,'[1]2018Player Stats'!$A$2:$AB$830,6,FALSE))</f>
        <v>1710</v>
      </c>
      <c r="N1850">
        <f>IF(G1850="GK",VLOOKUP(F1850,'[1]2018GoalKeeper Stats'!$A$2:$S$109,7,FALSE),VLOOKUP(F1850,'[1]2018Player Stats'!$A$2:$AB$830,7,FALSE))</f>
        <v>2</v>
      </c>
      <c r="O1850">
        <f>IF(G1850="GK",VLOOKUP(F1850,'[1]2018GoalKeeper Stats'!$A$2:$S$109,8,FALSE),VLOOKUP(F1850,'[1]2018Player Stats'!$A$2:$AB$830,8,FALSE))</f>
        <v>1</v>
      </c>
      <c r="P1850">
        <f>IF(G1850="GK",VLOOKUP(F1850,'[1]2018GoalKeeper Stats'!$A$2:$S$109,9,FALSE),VLOOKUP(F1850,'[1]2018Player Stats'!$A$2:$AB$830,9,FALSE))</f>
        <v>14</v>
      </c>
      <c r="Q1850">
        <f>IF(G1850="GK",VLOOKUP(F1850,'[1]2018GoalKeeper Stats'!$A$2:$S$109,10,FALSE),VLOOKUP(F1850,'[1]2018Player Stats'!$A$2:$AB$830,10,FALSE))</f>
        <v>7</v>
      </c>
      <c r="R1850">
        <f>IF(G1850="GK",VLOOKUP(F1850,'[1]2018GoalKeeper Stats'!$A$2:$S$109,11,FALSE),VLOOKUP(F1850,'[1]2018Player Stats'!$A$2:$AB$830,11,FALSE))</f>
        <v>1</v>
      </c>
      <c r="S1850" t="str">
        <f>IF(G1850="GK",VLOOKUP(F1850,'[1]2018GoalKeeper Stats'!$A$2:$S$109,12,FALSE),VLOOKUP(F1850,'[1]2018Player Stats'!$A$2:$AB$830,12,FALSE))</f>
        <v>0/0</v>
      </c>
      <c r="T1850">
        <f>IF(G1850="GK",VLOOKUP(F1850,'[1]2018GoalKeeper Stats'!$A$2:$S$109,13,FALSE),VLOOKUP(F1850,'[1]2018Player Stats'!$A$2:$AB$830,13,FALSE))</f>
        <v>1</v>
      </c>
      <c r="U1850">
        <f>IF(G1850="GK",VLOOKUP(F1850,'[1]2018GoalKeeper Stats'!$A$2:$S$109,14,FALSE),VLOOKUP(F1850,'[1]2018Player Stats'!$A$2:$AB$830,14,FALSE))</f>
        <v>1</v>
      </c>
      <c r="V1850">
        <f>IF(G1850="GK",VLOOKUP(F1850,'[1]2018GoalKeeper Stats'!$A$2:$S$109,15,FALSE),VLOOKUP(F1850,'[1]2018Player Stats'!$A$2:$AB$830,15,FALSE))</f>
        <v>0.11</v>
      </c>
      <c r="W1850">
        <f>IF(G1850="GK",VLOOKUP(F1850,'[1]2018GoalKeeper Stats'!$A$2:$S$109,16,FALSE),VLOOKUP(F1850,'[1]2018Player Stats'!$A$2:$AB$830,16,FALSE))</f>
        <v>14.3</v>
      </c>
      <c r="X1850">
        <f>IF(G1850="GK",VLOOKUP(F1850,'[1]2018GoalKeeper Stats'!$A$2:$S$109,17,FALSE),VLOOKUP(F1850,'[1]2018Player Stats'!$A$2:$AB$830,17,FALSE))</f>
        <v>0</v>
      </c>
      <c r="Y1850">
        <f>IF(G1850="GK",VLOOKUP(F1850,'[1]2018GoalKeeper Stats'!$A$2:$S$109,18,FALSE),VLOOKUP(F1850,'[1]2018Player Stats'!$A$2:$AB$830,18,FALSE))</f>
        <v>1</v>
      </c>
      <c r="Z1850">
        <f>IF(G1850="GK",VLOOKUP(F1850,'[1]2018GoalKeeper Stats'!$A$2:$S$109,19,FALSE),VLOOKUP(F1850,'[1]2018Player Stats'!$A$2:$AB$830,19,FALSE))</f>
        <v>0</v>
      </c>
      <c r="AA1850">
        <f>IF(G1850="GK",VLOOKUP(F1850,'[1]2018GoalKeeper Stats'!$A$2:$S$109,20,FALSE),VLOOKUP(F1850,'[1]2018Player Stats'!$A$2:$AB$830,20,FALSE))</f>
        <v>0.05</v>
      </c>
      <c r="AB1850">
        <f>IF(G1850="GK",VLOOKUP(F1850,'[1]2018GoalKeeper Stats'!$A$2:$S$109,21,FALSE),VLOOKUP(F1850,'[1]2018Player Stats'!$A$2:$AB$830,21,FALSE))</f>
        <v>20</v>
      </c>
      <c r="AC1850">
        <f>IF(G1850="GK",VLOOKUP(F1850,'[1]2018GoalKeeper Stats'!$A$2:$S$109,2,FALSE),VLOOKUP(F1850,'[1]2018Player Stats'!$A$2:$AB$830,22,FALSE))</f>
        <v>12</v>
      </c>
      <c r="AD1850">
        <f>IF(G1850="GK",VLOOKUP(F1850,'[1]2018GoalKeeper Stats'!$A$2:$S$109,23,FALSE),VLOOKUP(F1850,'[1]2018Player Stats'!$A$2:$AB$830,23,FALSE))</f>
        <v>1</v>
      </c>
      <c r="AE1850">
        <f>IF(G1850="GK",VLOOKUP(F1850,'[1]2018GoalKeeper Stats'!$A$2:$S$109,24,FALSE),VLOOKUP(F1850,'[1]2018Player Stats'!$A$2:$AB$830,24,FALSE))</f>
        <v>1</v>
      </c>
      <c r="AF1850">
        <f>IF(G1850="GK",VLOOKUP(F1850,'[1]2018GoalKeeper Stats'!$A$2:$S$109,25,FALSE),VLOOKUP(F1850,'[1]2018Player Stats'!$A$2:$AB$830,25,FALSE))</f>
        <v>0</v>
      </c>
      <c r="AG1850">
        <f>IF(G1850="GK",VLOOKUP(F1850,'[1]2018GoalKeeper Stats'!$A$2:$S$109,26,FALSE),VLOOKUP(F1850,'[1]2018Player Stats'!$A$2:$AB$830,26,FALSE))</f>
        <v>50</v>
      </c>
      <c r="AH1850" s="51">
        <v>2018</v>
      </c>
      <c r="AI1850" s="51">
        <v>34</v>
      </c>
      <c r="AJ1850" s="51">
        <v>474</v>
      </c>
      <c r="AK1850" s="51">
        <v>413</v>
      </c>
      <c r="AL1850" s="51">
        <v>58</v>
      </c>
      <c r="AM1850" s="51">
        <v>56</v>
      </c>
      <c r="AN1850" s="51">
        <v>2</v>
      </c>
      <c r="AO1850" s="52">
        <v>55.71</v>
      </c>
      <c r="AP1850" s="52">
        <v>48.91</v>
      </c>
      <c r="AQ1850" s="52">
        <v>6.8</v>
      </c>
      <c r="AR1850" s="52">
        <v>-4.8</v>
      </c>
      <c r="AS1850" s="51">
        <v>38</v>
      </c>
      <c r="AT1850" s="52">
        <v>50.75</v>
      </c>
    </row>
    <row r="1851" spans="1:46">
      <c r="A1851">
        <v>2018</v>
      </c>
      <c r="B1851" t="s">
        <v>861</v>
      </c>
      <c r="C1851" t="s">
        <v>207</v>
      </c>
      <c r="D1851" t="s">
        <v>1104</v>
      </c>
      <c r="E1851" t="s">
        <v>1418</v>
      </c>
      <c r="F1851" t="str">
        <f t="shared" si="29"/>
        <v>Marco Delgado</v>
      </c>
      <c r="G1851" t="s">
        <v>860</v>
      </c>
      <c r="H1851" s="143">
        <v>230000</v>
      </c>
      <c r="I1851" s="143">
        <v>230000</v>
      </c>
      <c r="J1851" t="str">
        <f>IF(G1851="GK",VLOOKUP(F1851,'[1]2018GoalKeeper Stats'!$A$2:$S$109,2,FALSE),VLOOKUP(F1851,'[1]2018Player Stats'!$A$2:$AB$830,2,FALSE))</f>
        <v>TOR</v>
      </c>
      <c r="K1851">
        <f>IF(G1851="GK",VLOOKUP(F1851,'[1]2018GoalKeeper Stats'!$A$2:$S$109,4,FALSE),VLOOKUP(F1851,'[1]2018Player Stats'!$A$2:$AB$830,4,FALSE))</f>
        <v>28</v>
      </c>
      <c r="L1851">
        <f>IF(G1851="GK",VLOOKUP(F1851,'[1]2018GoalKeeper Stats'!$A$2:$S$109,5,FALSE),VLOOKUP(F1851,'[1]2018Player Stats'!$A$2:$AB$830,5,FALSE))</f>
        <v>21</v>
      </c>
      <c r="M1851">
        <f>IF(G1851="GK",VLOOKUP(F1851,'[1]2018GoalKeeper Stats'!$A$2:$S$109,6,FALSE),VLOOKUP(F1851,'[1]2018Player Stats'!$A$2:$AB$830,6,FALSE))</f>
        <v>1984</v>
      </c>
      <c r="N1851">
        <f>IF(G1851="GK",VLOOKUP(F1851,'[1]2018GoalKeeper Stats'!$A$2:$S$109,7,FALSE),VLOOKUP(F1851,'[1]2018Player Stats'!$A$2:$AB$830,7,FALSE))</f>
        <v>2</v>
      </c>
      <c r="O1851">
        <f>IF(G1851="GK",VLOOKUP(F1851,'[1]2018GoalKeeper Stats'!$A$2:$S$109,8,FALSE),VLOOKUP(F1851,'[1]2018Player Stats'!$A$2:$AB$830,8,FALSE))</f>
        <v>2</v>
      </c>
      <c r="P1851">
        <f>IF(G1851="GK",VLOOKUP(F1851,'[1]2018GoalKeeper Stats'!$A$2:$S$109,9,FALSE),VLOOKUP(F1851,'[1]2018Player Stats'!$A$2:$AB$830,9,FALSE))</f>
        <v>13</v>
      </c>
      <c r="Q1851">
        <f>IF(G1851="GK",VLOOKUP(F1851,'[1]2018GoalKeeper Stats'!$A$2:$S$109,10,FALSE),VLOOKUP(F1851,'[1]2018Player Stats'!$A$2:$AB$830,10,FALSE))</f>
        <v>5</v>
      </c>
      <c r="R1851">
        <f>IF(G1851="GK",VLOOKUP(F1851,'[1]2018GoalKeeper Stats'!$A$2:$S$109,11,FALSE),VLOOKUP(F1851,'[1]2018Player Stats'!$A$2:$AB$830,11,FALSE))</f>
        <v>1</v>
      </c>
      <c r="S1851" t="str">
        <f>IF(G1851="GK",VLOOKUP(F1851,'[1]2018GoalKeeper Stats'!$A$2:$S$109,12,FALSE),VLOOKUP(F1851,'[1]2018Player Stats'!$A$2:$AB$830,12,FALSE))</f>
        <v>0/0</v>
      </c>
      <c r="T1851">
        <f>IF(G1851="GK",VLOOKUP(F1851,'[1]2018GoalKeeper Stats'!$A$2:$S$109,13,FALSE),VLOOKUP(F1851,'[1]2018Player Stats'!$A$2:$AB$830,13,FALSE))</f>
        <v>2</v>
      </c>
      <c r="U1851">
        <f>IF(G1851="GK",VLOOKUP(F1851,'[1]2018GoalKeeper Stats'!$A$2:$S$109,14,FALSE),VLOOKUP(F1851,'[1]2018Player Stats'!$A$2:$AB$830,14,FALSE))</f>
        <v>0</v>
      </c>
      <c r="V1851">
        <f>IF(G1851="GK",VLOOKUP(F1851,'[1]2018GoalKeeper Stats'!$A$2:$S$109,15,FALSE),VLOOKUP(F1851,'[1]2018Player Stats'!$A$2:$AB$830,15,FALSE))</f>
        <v>0.09</v>
      </c>
      <c r="W1851">
        <f>IF(G1851="GK",VLOOKUP(F1851,'[1]2018GoalKeeper Stats'!$A$2:$S$109,16,FALSE),VLOOKUP(F1851,'[1]2018Player Stats'!$A$2:$AB$830,16,FALSE))</f>
        <v>15.4</v>
      </c>
      <c r="X1851">
        <f>IF(G1851="GK",VLOOKUP(F1851,'[1]2018GoalKeeper Stats'!$A$2:$S$109,17,FALSE),VLOOKUP(F1851,'[1]2018Player Stats'!$A$2:$AB$830,17,FALSE))</f>
        <v>1</v>
      </c>
      <c r="Y1851">
        <f>IF(G1851="GK",VLOOKUP(F1851,'[1]2018GoalKeeper Stats'!$A$2:$S$109,18,FALSE),VLOOKUP(F1851,'[1]2018Player Stats'!$A$2:$AB$830,18,FALSE))</f>
        <v>2</v>
      </c>
      <c r="Z1851">
        <f>IF(G1851="GK",VLOOKUP(F1851,'[1]2018GoalKeeper Stats'!$A$2:$S$109,19,FALSE),VLOOKUP(F1851,'[1]2018Player Stats'!$A$2:$AB$830,19,FALSE))</f>
        <v>0</v>
      </c>
      <c r="AA1851">
        <f>IF(G1851="GK",VLOOKUP(F1851,'[1]2018GoalKeeper Stats'!$A$2:$S$109,20,FALSE),VLOOKUP(F1851,'[1]2018Player Stats'!$A$2:$AB$830,20,FALSE))</f>
        <v>0.09</v>
      </c>
      <c r="AB1851">
        <f>IF(G1851="GK",VLOOKUP(F1851,'[1]2018GoalKeeper Stats'!$A$2:$S$109,21,FALSE),VLOOKUP(F1851,'[1]2018Player Stats'!$A$2:$AB$830,21,FALSE))</f>
        <v>17</v>
      </c>
      <c r="AC1851">
        <f>IF(G1851="GK",VLOOKUP(F1851,'[1]2018GoalKeeper Stats'!$A$2:$S$109,2,FALSE),VLOOKUP(F1851,'[1]2018Player Stats'!$A$2:$AB$830,22,FALSE))</f>
        <v>24</v>
      </c>
      <c r="AD1851">
        <f>IF(G1851="GK",VLOOKUP(F1851,'[1]2018GoalKeeper Stats'!$A$2:$S$109,23,FALSE),VLOOKUP(F1851,'[1]2018Player Stats'!$A$2:$AB$830,23,FALSE))</f>
        <v>1</v>
      </c>
      <c r="AE1851">
        <f>IF(G1851="GK",VLOOKUP(F1851,'[1]2018GoalKeeper Stats'!$A$2:$S$109,24,FALSE),VLOOKUP(F1851,'[1]2018Player Stats'!$A$2:$AB$830,24,FALSE))</f>
        <v>3</v>
      </c>
      <c r="AF1851">
        <f>IF(G1851="GK",VLOOKUP(F1851,'[1]2018GoalKeeper Stats'!$A$2:$S$109,25,FALSE),VLOOKUP(F1851,'[1]2018Player Stats'!$A$2:$AB$830,25,FALSE))</f>
        <v>0</v>
      </c>
      <c r="AG1851">
        <f>IF(G1851="GK",VLOOKUP(F1851,'[1]2018GoalKeeper Stats'!$A$2:$S$109,26,FALSE),VLOOKUP(F1851,'[1]2018Player Stats'!$A$2:$AB$830,26,FALSE))</f>
        <v>38.46</v>
      </c>
      <c r="AH1851" s="51">
        <v>2018</v>
      </c>
      <c r="AI1851" s="51">
        <v>34</v>
      </c>
      <c r="AJ1851" s="51">
        <v>485</v>
      </c>
      <c r="AK1851" s="51">
        <v>463</v>
      </c>
      <c r="AL1851" s="51">
        <v>58</v>
      </c>
      <c r="AM1851" s="51">
        <v>64</v>
      </c>
      <c r="AN1851" s="51">
        <v>-6</v>
      </c>
      <c r="AO1851" s="52">
        <v>58.74</v>
      </c>
      <c r="AP1851" s="52">
        <v>57.14</v>
      </c>
      <c r="AQ1851" s="52">
        <v>1.61</v>
      </c>
      <c r="AR1851" s="52">
        <v>-7.61</v>
      </c>
      <c r="AS1851" s="51">
        <v>36</v>
      </c>
      <c r="AT1851" s="52">
        <v>47.93</v>
      </c>
    </row>
    <row r="1852" spans="1:46">
      <c r="A1852">
        <v>2018</v>
      </c>
      <c r="B1852" t="s">
        <v>1914</v>
      </c>
      <c r="C1852" t="s">
        <v>1915</v>
      </c>
      <c r="D1852" t="s">
        <v>1969</v>
      </c>
      <c r="E1852" t="s">
        <v>1970</v>
      </c>
      <c r="F1852" t="str">
        <f t="shared" si="29"/>
        <v>Rasmus Schuller</v>
      </c>
      <c r="G1852" t="s">
        <v>860</v>
      </c>
      <c r="H1852" s="143">
        <v>225004</v>
      </c>
      <c r="I1852" s="143">
        <v>200004</v>
      </c>
      <c r="J1852" t="str">
        <f>IF(G1852="GK",VLOOKUP(F1852,'[1]2018GoalKeeper Stats'!$A$2:$S$109,2,FALSE),VLOOKUP(F1852,'[1]2018Player Stats'!$A$2:$AB$830,2,FALSE))</f>
        <v>MIN</v>
      </c>
      <c r="K1852">
        <f>IF(G1852="GK",VLOOKUP(F1852,'[1]2018GoalKeeper Stats'!$A$2:$S$109,4,FALSE),VLOOKUP(F1852,'[1]2018Player Stats'!$A$2:$AB$830,4,FALSE))</f>
        <v>31</v>
      </c>
      <c r="L1852">
        <f>IF(G1852="GK",VLOOKUP(F1852,'[1]2018GoalKeeper Stats'!$A$2:$S$109,5,FALSE),VLOOKUP(F1852,'[1]2018Player Stats'!$A$2:$AB$830,5,FALSE))</f>
        <v>29</v>
      </c>
      <c r="M1852">
        <f>IF(G1852="GK",VLOOKUP(F1852,'[1]2018GoalKeeper Stats'!$A$2:$S$109,6,FALSE),VLOOKUP(F1852,'[1]2018Player Stats'!$A$2:$AB$830,6,FALSE))</f>
        <v>2547</v>
      </c>
      <c r="N1852">
        <f>IF(G1852="GK",VLOOKUP(F1852,'[1]2018GoalKeeper Stats'!$A$2:$S$109,7,FALSE),VLOOKUP(F1852,'[1]2018Player Stats'!$A$2:$AB$830,7,FALSE))</f>
        <v>1</v>
      </c>
      <c r="O1852">
        <f>IF(G1852="GK",VLOOKUP(F1852,'[1]2018GoalKeeper Stats'!$A$2:$S$109,8,FALSE),VLOOKUP(F1852,'[1]2018Player Stats'!$A$2:$AB$830,8,FALSE))</f>
        <v>4</v>
      </c>
      <c r="P1852">
        <f>IF(G1852="GK",VLOOKUP(F1852,'[1]2018GoalKeeper Stats'!$A$2:$S$109,9,FALSE),VLOOKUP(F1852,'[1]2018Player Stats'!$A$2:$AB$830,9,FALSE))</f>
        <v>16</v>
      </c>
      <c r="Q1852">
        <f>IF(G1852="GK",VLOOKUP(F1852,'[1]2018GoalKeeper Stats'!$A$2:$S$109,10,FALSE),VLOOKUP(F1852,'[1]2018Player Stats'!$A$2:$AB$830,10,FALSE))</f>
        <v>7</v>
      </c>
      <c r="R1852">
        <f>IF(G1852="GK",VLOOKUP(F1852,'[1]2018GoalKeeper Stats'!$A$2:$S$109,11,FALSE),VLOOKUP(F1852,'[1]2018Player Stats'!$A$2:$AB$830,11,FALSE))</f>
        <v>0</v>
      </c>
      <c r="S1852" t="str">
        <f>IF(G1852="GK",VLOOKUP(F1852,'[1]2018GoalKeeper Stats'!$A$2:$S$109,12,FALSE),VLOOKUP(F1852,'[1]2018Player Stats'!$A$2:$AB$830,12,FALSE))</f>
        <v>0/0</v>
      </c>
      <c r="T1852">
        <f>IF(G1852="GK",VLOOKUP(F1852,'[1]2018GoalKeeper Stats'!$A$2:$S$109,13,FALSE),VLOOKUP(F1852,'[1]2018Player Stats'!$A$2:$AB$830,13,FALSE))</f>
        <v>1</v>
      </c>
      <c r="U1852">
        <f>IF(G1852="GK",VLOOKUP(F1852,'[1]2018GoalKeeper Stats'!$A$2:$S$109,14,FALSE),VLOOKUP(F1852,'[1]2018Player Stats'!$A$2:$AB$830,14,FALSE))</f>
        <v>0</v>
      </c>
      <c r="V1852">
        <f>IF(G1852="GK",VLOOKUP(F1852,'[1]2018GoalKeeper Stats'!$A$2:$S$109,15,FALSE),VLOOKUP(F1852,'[1]2018Player Stats'!$A$2:$AB$830,15,FALSE))</f>
        <v>0.04</v>
      </c>
      <c r="W1852">
        <f>IF(G1852="GK",VLOOKUP(F1852,'[1]2018GoalKeeper Stats'!$A$2:$S$109,16,FALSE),VLOOKUP(F1852,'[1]2018Player Stats'!$A$2:$AB$830,16,FALSE))</f>
        <v>6.3</v>
      </c>
      <c r="X1852">
        <f>IF(G1852="GK",VLOOKUP(F1852,'[1]2018GoalKeeper Stats'!$A$2:$S$109,17,FALSE),VLOOKUP(F1852,'[1]2018Player Stats'!$A$2:$AB$830,17,FALSE))</f>
        <v>1</v>
      </c>
      <c r="Y1852">
        <f>IF(G1852="GK",VLOOKUP(F1852,'[1]2018GoalKeeper Stats'!$A$2:$S$109,18,FALSE),VLOOKUP(F1852,'[1]2018Player Stats'!$A$2:$AB$830,18,FALSE))</f>
        <v>2</v>
      </c>
      <c r="Z1852">
        <f>IF(G1852="GK",VLOOKUP(F1852,'[1]2018GoalKeeper Stats'!$A$2:$S$109,19,FALSE),VLOOKUP(F1852,'[1]2018Player Stats'!$A$2:$AB$830,19,FALSE))</f>
        <v>2</v>
      </c>
      <c r="AA1852">
        <f>IF(G1852="GK",VLOOKUP(F1852,'[1]2018GoalKeeper Stats'!$A$2:$S$109,20,FALSE),VLOOKUP(F1852,'[1]2018Player Stats'!$A$2:$AB$830,20,FALSE))</f>
        <v>0.14000000000000001</v>
      </c>
      <c r="AB1852">
        <f>IF(G1852="GK",VLOOKUP(F1852,'[1]2018GoalKeeper Stats'!$A$2:$S$109,21,FALSE),VLOOKUP(F1852,'[1]2018Player Stats'!$A$2:$AB$830,21,FALSE))</f>
        <v>65</v>
      </c>
      <c r="AC1852">
        <f>IF(G1852="GK",VLOOKUP(F1852,'[1]2018GoalKeeper Stats'!$A$2:$S$109,2,FALSE),VLOOKUP(F1852,'[1]2018Player Stats'!$A$2:$AB$830,22,FALSE))</f>
        <v>17</v>
      </c>
      <c r="AD1852">
        <f>IF(G1852="GK",VLOOKUP(F1852,'[1]2018GoalKeeper Stats'!$A$2:$S$109,23,FALSE),VLOOKUP(F1852,'[1]2018Player Stats'!$A$2:$AB$830,23,FALSE))</f>
        <v>1</v>
      </c>
      <c r="AE1852">
        <f>IF(G1852="GK",VLOOKUP(F1852,'[1]2018GoalKeeper Stats'!$A$2:$S$109,24,FALSE),VLOOKUP(F1852,'[1]2018Player Stats'!$A$2:$AB$830,24,FALSE))</f>
        <v>5</v>
      </c>
      <c r="AF1852">
        <f>IF(G1852="GK",VLOOKUP(F1852,'[1]2018GoalKeeper Stats'!$A$2:$S$109,25,FALSE),VLOOKUP(F1852,'[1]2018Player Stats'!$A$2:$AB$830,25,FALSE))</f>
        <v>0</v>
      </c>
      <c r="AG1852">
        <f>IF(G1852="GK",VLOOKUP(F1852,'[1]2018GoalKeeper Stats'!$A$2:$S$109,26,FALSE),VLOOKUP(F1852,'[1]2018Player Stats'!$A$2:$AB$830,26,FALSE))</f>
        <v>43.75</v>
      </c>
      <c r="AH1852" s="51">
        <v>2018</v>
      </c>
      <c r="AI1852" s="51">
        <v>34</v>
      </c>
      <c r="AJ1852" s="51">
        <v>376</v>
      </c>
      <c r="AK1852" s="51">
        <v>550</v>
      </c>
      <c r="AL1852" s="51">
        <v>48</v>
      </c>
      <c r="AM1852" s="51">
        <v>70</v>
      </c>
      <c r="AN1852" s="51">
        <v>-22</v>
      </c>
      <c r="AO1852" s="52">
        <v>44.42</v>
      </c>
      <c r="AP1852" s="52">
        <v>58.79</v>
      </c>
      <c r="AQ1852" s="52">
        <v>-14.38</v>
      </c>
      <c r="AR1852" s="52">
        <v>-7.62</v>
      </c>
      <c r="AS1852" s="51">
        <v>36</v>
      </c>
      <c r="AT1852" s="52">
        <v>38.65</v>
      </c>
    </row>
    <row r="1853" spans="1:46">
      <c r="A1853">
        <v>2018</v>
      </c>
      <c r="B1853" t="s">
        <v>210</v>
      </c>
      <c r="C1853" t="s">
        <v>210</v>
      </c>
      <c r="D1853" t="s">
        <v>1495</v>
      </c>
      <c r="E1853" t="s">
        <v>1967</v>
      </c>
      <c r="F1853" t="str">
        <f t="shared" si="29"/>
        <v>Scott Sutter</v>
      </c>
      <c r="G1853" t="s">
        <v>893</v>
      </c>
      <c r="H1853" s="143">
        <v>225000</v>
      </c>
      <c r="I1853" s="143">
        <v>225000</v>
      </c>
      <c r="J1853" t="str">
        <f>IF(G1853="GK",VLOOKUP(F1853,'[1]2018GoalKeeper Stats'!$A$2:$S$109,2,FALSE),VLOOKUP(F1853,'[1]2018Player Stats'!$A$2:$AB$830,2,FALSE))</f>
        <v>ORL</v>
      </c>
      <c r="K1853">
        <f>IF(G1853="GK",VLOOKUP(F1853,'[1]2018GoalKeeper Stats'!$A$2:$S$109,4,FALSE),VLOOKUP(F1853,'[1]2018Player Stats'!$A$2:$AB$830,4,FALSE))</f>
        <v>19</v>
      </c>
      <c r="L1853">
        <f>IF(G1853="GK",VLOOKUP(F1853,'[1]2018GoalKeeper Stats'!$A$2:$S$109,5,FALSE),VLOOKUP(F1853,'[1]2018Player Stats'!$A$2:$AB$830,5,FALSE))</f>
        <v>18</v>
      </c>
      <c r="M1853">
        <f>IF(G1853="GK",VLOOKUP(F1853,'[1]2018GoalKeeper Stats'!$A$2:$S$109,6,FALSE),VLOOKUP(F1853,'[1]2018Player Stats'!$A$2:$AB$830,6,FALSE))</f>
        <v>1567</v>
      </c>
      <c r="N1853">
        <f>IF(G1853="GK",VLOOKUP(F1853,'[1]2018GoalKeeper Stats'!$A$2:$S$109,7,FALSE),VLOOKUP(F1853,'[1]2018Player Stats'!$A$2:$AB$830,7,FALSE))</f>
        <v>3</v>
      </c>
      <c r="O1853">
        <f>IF(G1853="GK",VLOOKUP(F1853,'[1]2018GoalKeeper Stats'!$A$2:$S$109,8,FALSE),VLOOKUP(F1853,'[1]2018Player Stats'!$A$2:$AB$830,8,FALSE))</f>
        <v>2</v>
      </c>
      <c r="P1853">
        <f>IF(G1853="GK",VLOOKUP(F1853,'[1]2018GoalKeeper Stats'!$A$2:$S$109,9,FALSE),VLOOKUP(F1853,'[1]2018Player Stats'!$A$2:$AB$830,9,FALSE))</f>
        <v>17</v>
      </c>
      <c r="Q1853">
        <f>IF(G1853="GK",VLOOKUP(F1853,'[1]2018GoalKeeper Stats'!$A$2:$S$109,10,FALSE),VLOOKUP(F1853,'[1]2018Player Stats'!$A$2:$AB$830,10,FALSE))</f>
        <v>5</v>
      </c>
      <c r="R1853">
        <f>IF(G1853="GK",VLOOKUP(F1853,'[1]2018GoalKeeper Stats'!$A$2:$S$109,11,FALSE),VLOOKUP(F1853,'[1]2018Player Stats'!$A$2:$AB$830,11,FALSE))</f>
        <v>0</v>
      </c>
      <c r="S1853" t="str">
        <f>IF(G1853="GK",VLOOKUP(F1853,'[1]2018GoalKeeper Stats'!$A$2:$S$109,12,FALSE),VLOOKUP(F1853,'[1]2018Player Stats'!$A$2:$AB$830,12,FALSE))</f>
        <v>0/0</v>
      </c>
      <c r="T1853">
        <f>IF(G1853="GK",VLOOKUP(F1853,'[1]2018GoalKeeper Stats'!$A$2:$S$109,13,FALSE),VLOOKUP(F1853,'[1]2018Player Stats'!$A$2:$AB$830,13,FALSE))</f>
        <v>3</v>
      </c>
      <c r="U1853">
        <f>IF(G1853="GK",VLOOKUP(F1853,'[1]2018GoalKeeper Stats'!$A$2:$S$109,14,FALSE),VLOOKUP(F1853,'[1]2018Player Stats'!$A$2:$AB$830,14,FALSE))</f>
        <v>0</v>
      </c>
      <c r="V1853">
        <f>IF(G1853="GK",VLOOKUP(F1853,'[1]2018GoalKeeper Stats'!$A$2:$S$109,15,FALSE),VLOOKUP(F1853,'[1]2018Player Stats'!$A$2:$AB$830,15,FALSE))</f>
        <v>0.17</v>
      </c>
      <c r="W1853">
        <f>IF(G1853="GK",VLOOKUP(F1853,'[1]2018GoalKeeper Stats'!$A$2:$S$109,16,FALSE),VLOOKUP(F1853,'[1]2018Player Stats'!$A$2:$AB$830,16,FALSE))</f>
        <v>17.600000000000001</v>
      </c>
      <c r="X1853">
        <f>IF(G1853="GK",VLOOKUP(F1853,'[1]2018GoalKeeper Stats'!$A$2:$S$109,17,FALSE),VLOOKUP(F1853,'[1]2018Player Stats'!$A$2:$AB$830,17,FALSE))</f>
        <v>1</v>
      </c>
      <c r="Y1853">
        <f>IF(G1853="GK",VLOOKUP(F1853,'[1]2018GoalKeeper Stats'!$A$2:$S$109,18,FALSE),VLOOKUP(F1853,'[1]2018Player Stats'!$A$2:$AB$830,18,FALSE))</f>
        <v>2</v>
      </c>
      <c r="Z1853">
        <f>IF(G1853="GK",VLOOKUP(F1853,'[1]2018GoalKeeper Stats'!$A$2:$S$109,19,FALSE),VLOOKUP(F1853,'[1]2018Player Stats'!$A$2:$AB$830,19,FALSE))</f>
        <v>0</v>
      </c>
      <c r="AA1853">
        <f>IF(G1853="GK",VLOOKUP(F1853,'[1]2018GoalKeeper Stats'!$A$2:$S$109,20,FALSE),VLOOKUP(F1853,'[1]2018Player Stats'!$A$2:$AB$830,20,FALSE))</f>
        <v>0.11</v>
      </c>
      <c r="AB1853">
        <f>IF(G1853="GK",VLOOKUP(F1853,'[1]2018GoalKeeper Stats'!$A$2:$S$109,21,FALSE),VLOOKUP(F1853,'[1]2018Player Stats'!$A$2:$AB$830,21,FALSE))</f>
        <v>6</v>
      </c>
      <c r="AC1853">
        <f>IF(G1853="GK",VLOOKUP(F1853,'[1]2018GoalKeeper Stats'!$A$2:$S$109,2,FALSE),VLOOKUP(F1853,'[1]2018Player Stats'!$A$2:$AB$830,22,FALSE))</f>
        <v>8</v>
      </c>
      <c r="AD1853">
        <f>IF(G1853="GK",VLOOKUP(F1853,'[1]2018GoalKeeper Stats'!$A$2:$S$109,23,FALSE),VLOOKUP(F1853,'[1]2018Player Stats'!$A$2:$AB$830,23,FALSE))</f>
        <v>0</v>
      </c>
      <c r="AE1853">
        <f>IF(G1853="GK",VLOOKUP(F1853,'[1]2018GoalKeeper Stats'!$A$2:$S$109,24,FALSE),VLOOKUP(F1853,'[1]2018Player Stats'!$A$2:$AB$830,24,FALSE))</f>
        <v>0</v>
      </c>
      <c r="AF1853">
        <f>IF(G1853="GK",VLOOKUP(F1853,'[1]2018GoalKeeper Stats'!$A$2:$S$109,25,FALSE),VLOOKUP(F1853,'[1]2018Player Stats'!$A$2:$AB$830,25,FALSE))</f>
        <v>0</v>
      </c>
      <c r="AG1853">
        <f>IF(G1853="GK",VLOOKUP(F1853,'[1]2018GoalKeeper Stats'!$A$2:$S$109,26,FALSE),VLOOKUP(F1853,'[1]2018Player Stats'!$A$2:$AB$830,26,FALSE))</f>
        <v>29.41</v>
      </c>
      <c r="AH1853" s="51">
        <v>2018</v>
      </c>
      <c r="AI1853" s="51">
        <v>34</v>
      </c>
      <c r="AJ1853" s="51">
        <v>440</v>
      </c>
      <c r="AK1853" s="51">
        <v>483</v>
      </c>
      <c r="AL1853" s="51">
        <v>41</v>
      </c>
      <c r="AM1853" s="51">
        <v>72</v>
      </c>
      <c r="AN1853" s="51">
        <v>-31</v>
      </c>
      <c r="AO1853" s="52">
        <v>45.71</v>
      </c>
      <c r="AP1853" s="52">
        <v>64.25</v>
      </c>
      <c r="AQ1853" s="52">
        <v>-18.55</v>
      </c>
      <c r="AR1853" s="52">
        <v>-12.45</v>
      </c>
      <c r="AS1853" s="51">
        <v>28</v>
      </c>
      <c r="AT1853" s="52">
        <v>35.43</v>
      </c>
    </row>
    <row r="1854" spans="1:46">
      <c r="A1854" s="144">
        <v>2018</v>
      </c>
      <c r="B1854" s="144" t="s">
        <v>194</v>
      </c>
      <c r="C1854" s="144" t="s">
        <v>194</v>
      </c>
      <c r="D1854" s="144" t="s">
        <v>1256</v>
      </c>
      <c r="E1854" s="144" t="s">
        <v>1390</v>
      </c>
      <c r="F1854" s="144" t="str">
        <f t="shared" si="29"/>
        <v>Jordan Allen</v>
      </c>
      <c r="G1854" s="144" t="s">
        <v>860</v>
      </c>
      <c r="H1854" s="145">
        <v>225000</v>
      </c>
      <c r="I1854" s="145">
        <v>225000</v>
      </c>
      <c r="J1854" s="144" t="e">
        <f>IF(G1854="GK",VLOOKUP(F1854,'[1]2018GoalKeeper Stats'!$A$2:$S$109,2,FALSE),VLOOKUP(F1854,'[1]2018Player Stats'!$A$2:$AB$830,2,FALSE))</f>
        <v>#N/A</v>
      </c>
      <c r="K1854" s="144" t="e">
        <f>IF(G1854="GK",VLOOKUP(F1854,'[1]2018GoalKeeper Stats'!$A$2:$S$109,4,FALSE),VLOOKUP(F1854,'[1]2018Player Stats'!$A$2:$AB$830,4,FALSE))</f>
        <v>#N/A</v>
      </c>
      <c r="L1854" s="144" t="e">
        <f>IF(G1854="GK",VLOOKUP(F1854,'[1]2018GoalKeeper Stats'!$A$2:$S$109,5,FALSE),VLOOKUP(F1854,'[1]2018Player Stats'!$A$2:$AB$830,5,FALSE))</f>
        <v>#N/A</v>
      </c>
      <c r="M1854" s="144" t="e">
        <f>IF(G1854="GK",VLOOKUP(F1854,'[1]2018GoalKeeper Stats'!$A$2:$S$109,6,FALSE),VLOOKUP(F1854,'[1]2018Player Stats'!$A$2:$AB$830,6,FALSE))</f>
        <v>#N/A</v>
      </c>
      <c r="N1854" s="144" t="e">
        <f>IF(G1854="GK",VLOOKUP(F1854,'[1]2018GoalKeeper Stats'!$A$2:$S$109,7,FALSE),VLOOKUP(F1854,'[1]2018Player Stats'!$A$2:$AB$830,7,FALSE))</f>
        <v>#N/A</v>
      </c>
      <c r="O1854" s="144" t="e">
        <f>IF(G1854="GK",VLOOKUP(F1854,'[1]2018GoalKeeper Stats'!$A$2:$S$109,8,FALSE),VLOOKUP(F1854,'[1]2018Player Stats'!$A$2:$AB$830,8,FALSE))</f>
        <v>#N/A</v>
      </c>
      <c r="P1854" s="144" t="e">
        <f>IF(G1854="GK",VLOOKUP(F1854,'[1]2018GoalKeeper Stats'!$A$2:$S$109,9,FALSE),VLOOKUP(F1854,'[1]2018Player Stats'!$A$2:$AB$830,9,FALSE))</f>
        <v>#N/A</v>
      </c>
      <c r="Q1854" s="144" t="e">
        <f>IF(G1854="GK",VLOOKUP(F1854,'[1]2018GoalKeeper Stats'!$A$2:$S$109,10,FALSE),VLOOKUP(F1854,'[1]2018Player Stats'!$A$2:$AB$830,10,FALSE))</f>
        <v>#N/A</v>
      </c>
      <c r="R1854" s="144" t="e">
        <f>IF(G1854="GK",VLOOKUP(F1854,'[1]2018GoalKeeper Stats'!$A$2:$S$109,11,FALSE),VLOOKUP(F1854,'[1]2018Player Stats'!$A$2:$AB$830,11,FALSE))</f>
        <v>#N/A</v>
      </c>
      <c r="S1854" s="144" t="e">
        <f>IF(G1854="GK",VLOOKUP(F1854,'[1]2018GoalKeeper Stats'!$A$2:$S$109,12,FALSE),VLOOKUP(F1854,'[1]2018Player Stats'!$A$2:$AB$830,12,FALSE))</f>
        <v>#N/A</v>
      </c>
      <c r="T1854" s="144" t="e">
        <f>IF(G1854="GK",VLOOKUP(F1854,'[1]2018GoalKeeper Stats'!$A$2:$S$109,13,FALSE),VLOOKUP(F1854,'[1]2018Player Stats'!$A$2:$AB$830,13,FALSE))</f>
        <v>#N/A</v>
      </c>
      <c r="U1854" s="144" t="e">
        <f>IF(G1854="GK",VLOOKUP(F1854,'[1]2018GoalKeeper Stats'!$A$2:$S$109,14,FALSE),VLOOKUP(F1854,'[1]2018Player Stats'!$A$2:$AB$830,14,FALSE))</f>
        <v>#N/A</v>
      </c>
      <c r="V1854" s="144" t="e">
        <f>IF(G1854="GK",VLOOKUP(F1854,'[1]2018GoalKeeper Stats'!$A$2:$S$109,15,FALSE),VLOOKUP(F1854,'[1]2018Player Stats'!$A$2:$AB$830,15,FALSE))</f>
        <v>#N/A</v>
      </c>
      <c r="W1854" s="144" t="e">
        <f>IF(G1854="GK",VLOOKUP(F1854,'[1]2018GoalKeeper Stats'!$A$2:$S$109,16,FALSE),VLOOKUP(F1854,'[1]2018Player Stats'!$A$2:$AB$830,16,FALSE))</f>
        <v>#N/A</v>
      </c>
      <c r="X1854" s="144" t="e">
        <f>IF(G1854="GK",VLOOKUP(F1854,'[1]2018GoalKeeper Stats'!$A$2:$S$109,17,FALSE),VLOOKUP(F1854,'[1]2018Player Stats'!$A$2:$AB$830,17,FALSE))</f>
        <v>#N/A</v>
      </c>
      <c r="Y1854" s="144" t="e">
        <f>IF(G1854="GK",VLOOKUP(F1854,'[1]2018GoalKeeper Stats'!$A$2:$S$109,18,FALSE),VLOOKUP(F1854,'[1]2018Player Stats'!$A$2:$AB$830,18,FALSE))</f>
        <v>#N/A</v>
      </c>
      <c r="Z1854" s="144" t="e">
        <f>IF(G1854="GK",VLOOKUP(F1854,'[1]2018GoalKeeper Stats'!$A$2:$S$109,19,FALSE),VLOOKUP(F1854,'[1]2018Player Stats'!$A$2:$AB$830,19,FALSE))</f>
        <v>#N/A</v>
      </c>
      <c r="AA1854" s="144" t="e">
        <f>IF(G1854="GK",VLOOKUP(F1854,'[1]2018GoalKeeper Stats'!$A$2:$S$109,20,FALSE),VLOOKUP(F1854,'[1]2018Player Stats'!$A$2:$AB$830,20,FALSE))</f>
        <v>#N/A</v>
      </c>
      <c r="AB1854" s="144" t="e">
        <f>IF(G1854="GK",VLOOKUP(F1854,'[1]2018GoalKeeper Stats'!$A$2:$S$109,21,FALSE),VLOOKUP(F1854,'[1]2018Player Stats'!$A$2:$AB$830,21,FALSE))</f>
        <v>#N/A</v>
      </c>
      <c r="AC1854" s="144" t="e">
        <f>IF(G1854="GK",VLOOKUP(F1854,'[1]2018GoalKeeper Stats'!$A$2:$S$109,2,FALSE),VLOOKUP(F1854,'[1]2018Player Stats'!$A$2:$AB$830,22,FALSE))</f>
        <v>#N/A</v>
      </c>
      <c r="AD1854" s="144" t="e">
        <f>IF(G1854="GK",VLOOKUP(F1854,'[1]2018GoalKeeper Stats'!$A$2:$S$109,23,FALSE),VLOOKUP(F1854,'[1]2018Player Stats'!$A$2:$AB$830,23,FALSE))</f>
        <v>#N/A</v>
      </c>
      <c r="AE1854" s="144" t="e">
        <f>IF(G1854="GK",VLOOKUP(F1854,'[1]2018GoalKeeper Stats'!$A$2:$S$109,24,FALSE),VLOOKUP(F1854,'[1]2018Player Stats'!$A$2:$AB$830,24,FALSE))</f>
        <v>#N/A</v>
      </c>
      <c r="AF1854" s="144" t="e">
        <f>IF(G1854="GK",VLOOKUP(F1854,'[1]2018GoalKeeper Stats'!$A$2:$S$109,25,FALSE),VLOOKUP(F1854,'[1]2018Player Stats'!$A$2:$AB$830,25,FALSE))</f>
        <v>#N/A</v>
      </c>
      <c r="AG1854" s="144" t="e">
        <f>IF(G1854="GK",VLOOKUP(F1854,'[1]2018GoalKeeper Stats'!$A$2:$S$109,26,FALSE),VLOOKUP(F1854,'[1]2018Player Stats'!$A$2:$AB$830,26,FALSE))</f>
        <v>#N/A</v>
      </c>
      <c r="AH1854" s="51">
        <v>2018</v>
      </c>
      <c r="AI1854" s="51">
        <v>34</v>
      </c>
      <c r="AJ1854" s="51">
        <v>465</v>
      </c>
      <c r="AK1854" s="51">
        <v>446</v>
      </c>
      <c r="AL1854" s="51">
        <v>55</v>
      </c>
      <c r="AM1854" s="51">
        <v>57</v>
      </c>
      <c r="AN1854" s="51">
        <v>-2</v>
      </c>
      <c r="AO1854" s="52">
        <v>47.22</v>
      </c>
      <c r="AP1854" s="52">
        <v>55.12</v>
      </c>
      <c r="AQ1854" s="52">
        <v>-7.9</v>
      </c>
      <c r="AR1854" s="52">
        <v>5.9</v>
      </c>
      <c r="AS1854" s="51">
        <v>49</v>
      </c>
      <c r="AT1854" s="52">
        <v>40.909999999999997</v>
      </c>
    </row>
    <row r="1855" spans="1:46">
      <c r="A1855">
        <v>2018</v>
      </c>
      <c r="B1855" t="s">
        <v>204</v>
      </c>
      <c r="C1855" t="s">
        <v>204</v>
      </c>
      <c r="D1855" t="s">
        <v>1746</v>
      </c>
      <c r="E1855" t="s">
        <v>1747</v>
      </c>
      <c r="F1855" t="str">
        <f t="shared" si="29"/>
        <v>Joshua Yaro</v>
      </c>
      <c r="G1855" t="s">
        <v>893</v>
      </c>
      <c r="H1855" s="143">
        <v>224000</v>
      </c>
      <c r="I1855" s="143">
        <v>140000</v>
      </c>
      <c r="J1855" t="str">
        <f>IF(G1855="GK",VLOOKUP(F1855,'[1]2018GoalKeeper Stats'!$A$2:$S$109,2,FALSE),VLOOKUP(F1855,'[1]2018Player Stats'!$A$2:$AB$830,2,FALSE))</f>
        <v>PHI</v>
      </c>
      <c r="K1855">
        <f>IF(G1855="GK",VLOOKUP(F1855,'[1]2018GoalKeeper Stats'!$A$2:$S$109,4,FALSE),VLOOKUP(F1855,'[1]2018Player Stats'!$A$2:$AB$830,4,FALSE))</f>
        <v>0</v>
      </c>
      <c r="L1855">
        <f>IF(G1855="GK",VLOOKUP(F1855,'[1]2018GoalKeeper Stats'!$A$2:$S$109,5,FALSE),VLOOKUP(F1855,'[1]2018Player Stats'!$A$2:$AB$830,5,FALSE))</f>
        <v>0</v>
      </c>
      <c r="M1855">
        <f>IF(G1855="GK",VLOOKUP(F1855,'[1]2018GoalKeeper Stats'!$A$2:$S$109,6,FALSE),VLOOKUP(F1855,'[1]2018Player Stats'!$A$2:$AB$830,6,FALSE))</f>
        <v>0</v>
      </c>
      <c r="N1855">
        <f>IF(G1855="GK",VLOOKUP(F1855,'[1]2018GoalKeeper Stats'!$A$2:$S$109,7,FALSE),VLOOKUP(F1855,'[1]2018Player Stats'!$A$2:$AB$830,7,FALSE))</f>
        <v>0</v>
      </c>
      <c r="O1855">
        <f>IF(G1855="GK",VLOOKUP(F1855,'[1]2018GoalKeeper Stats'!$A$2:$S$109,8,FALSE),VLOOKUP(F1855,'[1]2018Player Stats'!$A$2:$AB$830,8,FALSE))</f>
        <v>0</v>
      </c>
      <c r="P1855">
        <f>IF(G1855="GK",VLOOKUP(F1855,'[1]2018GoalKeeper Stats'!$A$2:$S$109,9,FALSE),VLOOKUP(F1855,'[1]2018Player Stats'!$A$2:$AB$830,9,FALSE))</f>
        <v>0</v>
      </c>
      <c r="Q1855">
        <f>IF(G1855="GK",VLOOKUP(F1855,'[1]2018GoalKeeper Stats'!$A$2:$S$109,10,FALSE),VLOOKUP(F1855,'[1]2018Player Stats'!$A$2:$AB$830,10,FALSE))</f>
        <v>0</v>
      </c>
      <c r="R1855">
        <f>IF(G1855="GK",VLOOKUP(F1855,'[1]2018GoalKeeper Stats'!$A$2:$S$109,11,FALSE),VLOOKUP(F1855,'[1]2018Player Stats'!$A$2:$AB$830,11,FALSE))</f>
        <v>0</v>
      </c>
      <c r="S1855" t="str">
        <f>IF(G1855="GK",VLOOKUP(F1855,'[1]2018GoalKeeper Stats'!$A$2:$S$109,12,FALSE),VLOOKUP(F1855,'[1]2018Player Stats'!$A$2:$AB$830,12,FALSE))</f>
        <v>0/0</v>
      </c>
      <c r="T1855">
        <f>IF(G1855="GK",VLOOKUP(F1855,'[1]2018GoalKeeper Stats'!$A$2:$S$109,13,FALSE),VLOOKUP(F1855,'[1]2018Player Stats'!$A$2:$AB$830,13,FALSE))</f>
        <v>0</v>
      </c>
      <c r="U1855">
        <f>IF(G1855="GK",VLOOKUP(F1855,'[1]2018GoalKeeper Stats'!$A$2:$S$109,14,FALSE),VLOOKUP(F1855,'[1]2018Player Stats'!$A$2:$AB$830,14,FALSE))</f>
        <v>0</v>
      </c>
      <c r="V1855">
        <f>IF(G1855="GK",VLOOKUP(F1855,'[1]2018GoalKeeper Stats'!$A$2:$S$109,15,FALSE),VLOOKUP(F1855,'[1]2018Player Stats'!$A$2:$AB$830,15,FALSE))</f>
        <v>0</v>
      </c>
      <c r="W1855">
        <f>IF(G1855="GK",VLOOKUP(F1855,'[1]2018GoalKeeper Stats'!$A$2:$S$109,16,FALSE),VLOOKUP(F1855,'[1]2018Player Stats'!$A$2:$AB$830,16,FALSE))</f>
        <v>0</v>
      </c>
      <c r="X1855">
        <f>IF(G1855="GK",VLOOKUP(F1855,'[1]2018GoalKeeper Stats'!$A$2:$S$109,17,FALSE),VLOOKUP(F1855,'[1]2018Player Stats'!$A$2:$AB$830,17,FALSE))</f>
        <v>0</v>
      </c>
      <c r="Y1855">
        <f>IF(G1855="GK",VLOOKUP(F1855,'[1]2018GoalKeeper Stats'!$A$2:$S$109,18,FALSE),VLOOKUP(F1855,'[1]2018Player Stats'!$A$2:$AB$830,18,FALSE))</f>
        <v>0</v>
      </c>
      <c r="Z1855">
        <f>IF(G1855="GK",VLOOKUP(F1855,'[1]2018GoalKeeper Stats'!$A$2:$S$109,19,FALSE),VLOOKUP(F1855,'[1]2018Player Stats'!$A$2:$AB$830,19,FALSE))</f>
        <v>0</v>
      </c>
      <c r="AA1855">
        <f>IF(G1855="GK",VLOOKUP(F1855,'[1]2018GoalKeeper Stats'!$A$2:$S$109,20,FALSE),VLOOKUP(F1855,'[1]2018Player Stats'!$A$2:$AB$830,20,FALSE))</f>
        <v>0</v>
      </c>
      <c r="AB1855">
        <f>IF(G1855="GK",VLOOKUP(F1855,'[1]2018GoalKeeper Stats'!$A$2:$S$109,21,FALSE),VLOOKUP(F1855,'[1]2018Player Stats'!$A$2:$AB$830,21,FALSE))</f>
        <v>0</v>
      </c>
      <c r="AC1855">
        <f>IF(G1855="GK",VLOOKUP(F1855,'[1]2018GoalKeeper Stats'!$A$2:$S$109,2,FALSE),VLOOKUP(F1855,'[1]2018Player Stats'!$A$2:$AB$830,22,FALSE))</f>
        <v>0</v>
      </c>
      <c r="AD1855">
        <f>IF(G1855="GK",VLOOKUP(F1855,'[1]2018GoalKeeper Stats'!$A$2:$S$109,23,FALSE),VLOOKUP(F1855,'[1]2018Player Stats'!$A$2:$AB$830,23,FALSE))</f>
        <v>0</v>
      </c>
      <c r="AE1855">
        <f>IF(G1855="GK",VLOOKUP(F1855,'[1]2018GoalKeeper Stats'!$A$2:$S$109,24,FALSE),VLOOKUP(F1855,'[1]2018Player Stats'!$A$2:$AB$830,24,FALSE))</f>
        <v>0</v>
      </c>
      <c r="AF1855">
        <f>IF(G1855="GK",VLOOKUP(F1855,'[1]2018GoalKeeper Stats'!$A$2:$S$109,25,FALSE),VLOOKUP(F1855,'[1]2018Player Stats'!$A$2:$AB$830,25,FALSE))</f>
        <v>0</v>
      </c>
      <c r="AG1855">
        <f>IF(G1855="GK",VLOOKUP(F1855,'[1]2018GoalKeeper Stats'!$A$2:$S$109,26,FALSE),VLOOKUP(F1855,'[1]2018Player Stats'!$A$2:$AB$830,26,FALSE))</f>
        <v>0</v>
      </c>
      <c r="AH1855" s="51">
        <v>2018</v>
      </c>
      <c r="AI1855" s="51">
        <v>34</v>
      </c>
      <c r="AJ1855" s="51">
        <v>475</v>
      </c>
      <c r="AK1855" s="51">
        <v>428</v>
      </c>
      <c r="AL1855" s="51">
        <v>49</v>
      </c>
      <c r="AM1855" s="51">
        <v>49</v>
      </c>
      <c r="AN1855" s="51">
        <v>0</v>
      </c>
      <c r="AO1855" s="52">
        <v>53.64</v>
      </c>
      <c r="AP1855" s="52">
        <v>50.1</v>
      </c>
      <c r="AQ1855" s="52">
        <v>3.54</v>
      </c>
      <c r="AR1855" s="52">
        <v>-3.54</v>
      </c>
      <c r="AS1855" s="51">
        <v>50</v>
      </c>
      <c r="AT1855" s="52">
        <v>50.46</v>
      </c>
    </row>
    <row r="1856" spans="1:46">
      <c r="A1856">
        <v>2018</v>
      </c>
      <c r="B1856" t="s">
        <v>1914</v>
      </c>
      <c r="C1856" t="s">
        <v>1915</v>
      </c>
      <c r="D1856" t="s">
        <v>1979</v>
      </c>
      <c r="E1856" t="s">
        <v>1980</v>
      </c>
      <c r="F1856" t="str">
        <f t="shared" si="29"/>
        <v>Jerome Thiesson</v>
      </c>
      <c r="G1856" t="s">
        <v>893</v>
      </c>
      <c r="H1856" s="143">
        <v>219167</v>
      </c>
      <c r="I1856" s="143">
        <v>180000</v>
      </c>
      <c r="J1856" t="str">
        <f>IF(G1856="GK",VLOOKUP(F1856,'[1]2018GoalKeeper Stats'!$A$2:$S$109,2,FALSE),VLOOKUP(F1856,'[1]2018Player Stats'!$A$2:$AB$830,2,FALSE))</f>
        <v>MIN</v>
      </c>
      <c r="K1856">
        <f>IF(G1856="GK",VLOOKUP(F1856,'[1]2018GoalKeeper Stats'!$A$2:$S$109,4,FALSE),VLOOKUP(F1856,'[1]2018Player Stats'!$A$2:$AB$830,4,FALSE))</f>
        <v>14</v>
      </c>
      <c r="L1856">
        <f>IF(G1856="GK",VLOOKUP(F1856,'[1]2018GoalKeeper Stats'!$A$2:$S$109,5,FALSE),VLOOKUP(F1856,'[1]2018Player Stats'!$A$2:$AB$830,5,FALSE))</f>
        <v>13</v>
      </c>
      <c r="M1856">
        <f>IF(G1856="GK",VLOOKUP(F1856,'[1]2018GoalKeeper Stats'!$A$2:$S$109,6,FALSE),VLOOKUP(F1856,'[1]2018Player Stats'!$A$2:$AB$830,6,FALSE))</f>
        <v>1106</v>
      </c>
      <c r="N1856">
        <f>IF(G1856="GK",VLOOKUP(F1856,'[1]2018GoalKeeper Stats'!$A$2:$S$109,7,FALSE),VLOOKUP(F1856,'[1]2018Player Stats'!$A$2:$AB$830,7,FALSE))</f>
        <v>0</v>
      </c>
      <c r="O1856">
        <f>IF(G1856="GK",VLOOKUP(F1856,'[1]2018GoalKeeper Stats'!$A$2:$S$109,8,FALSE),VLOOKUP(F1856,'[1]2018Player Stats'!$A$2:$AB$830,8,FALSE))</f>
        <v>1</v>
      </c>
      <c r="P1856">
        <f>IF(G1856="GK",VLOOKUP(F1856,'[1]2018GoalKeeper Stats'!$A$2:$S$109,9,FALSE),VLOOKUP(F1856,'[1]2018Player Stats'!$A$2:$AB$830,9,FALSE))</f>
        <v>2</v>
      </c>
      <c r="Q1856">
        <f>IF(G1856="GK",VLOOKUP(F1856,'[1]2018GoalKeeper Stats'!$A$2:$S$109,10,FALSE),VLOOKUP(F1856,'[1]2018Player Stats'!$A$2:$AB$830,10,FALSE))</f>
        <v>0</v>
      </c>
      <c r="R1856">
        <f>IF(G1856="GK",VLOOKUP(F1856,'[1]2018GoalKeeper Stats'!$A$2:$S$109,11,FALSE),VLOOKUP(F1856,'[1]2018Player Stats'!$A$2:$AB$830,11,FALSE))</f>
        <v>0</v>
      </c>
      <c r="S1856" t="str">
        <f>IF(G1856="GK",VLOOKUP(F1856,'[1]2018GoalKeeper Stats'!$A$2:$S$109,12,FALSE),VLOOKUP(F1856,'[1]2018Player Stats'!$A$2:$AB$830,12,FALSE))</f>
        <v>0/0</v>
      </c>
      <c r="T1856">
        <f>IF(G1856="GK",VLOOKUP(F1856,'[1]2018GoalKeeper Stats'!$A$2:$S$109,13,FALSE),VLOOKUP(F1856,'[1]2018Player Stats'!$A$2:$AB$830,13,FALSE))</f>
        <v>0</v>
      </c>
      <c r="U1856">
        <f>IF(G1856="GK",VLOOKUP(F1856,'[1]2018GoalKeeper Stats'!$A$2:$S$109,14,FALSE),VLOOKUP(F1856,'[1]2018Player Stats'!$A$2:$AB$830,14,FALSE))</f>
        <v>0</v>
      </c>
      <c r="V1856">
        <f>IF(G1856="GK",VLOOKUP(F1856,'[1]2018GoalKeeper Stats'!$A$2:$S$109,15,FALSE),VLOOKUP(F1856,'[1]2018Player Stats'!$A$2:$AB$830,15,FALSE))</f>
        <v>0</v>
      </c>
      <c r="W1856">
        <f>IF(G1856="GK",VLOOKUP(F1856,'[1]2018GoalKeeper Stats'!$A$2:$S$109,16,FALSE),VLOOKUP(F1856,'[1]2018Player Stats'!$A$2:$AB$830,16,FALSE))</f>
        <v>0</v>
      </c>
      <c r="X1856">
        <f>IF(G1856="GK",VLOOKUP(F1856,'[1]2018GoalKeeper Stats'!$A$2:$S$109,17,FALSE),VLOOKUP(F1856,'[1]2018Player Stats'!$A$2:$AB$830,17,FALSE))</f>
        <v>0</v>
      </c>
      <c r="Y1856">
        <f>IF(G1856="GK",VLOOKUP(F1856,'[1]2018GoalKeeper Stats'!$A$2:$S$109,18,FALSE),VLOOKUP(F1856,'[1]2018Player Stats'!$A$2:$AB$830,18,FALSE))</f>
        <v>0</v>
      </c>
      <c r="Z1856">
        <f>IF(G1856="GK",VLOOKUP(F1856,'[1]2018GoalKeeper Stats'!$A$2:$S$109,19,FALSE),VLOOKUP(F1856,'[1]2018Player Stats'!$A$2:$AB$830,19,FALSE))</f>
        <v>1</v>
      </c>
      <c r="AA1856">
        <f>IF(G1856="GK",VLOOKUP(F1856,'[1]2018GoalKeeper Stats'!$A$2:$S$109,20,FALSE),VLOOKUP(F1856,'[1]2018Player Stats'!$A$2:$AB$830,20,FALSE))</f>
        <v>0.08</v>
      </c>
      <c r="AB1856">
        <f>IF(G1856="GK",VLOOKUP(F1856,'[1]2018GoalKeeper Stats'!$A$2:$S$109,21,FALSE),VLOOKUP(F1856,'[1]2018Player Stats'!$A$2:$AB$830,21,FALSE))</f>
        <v>16</v>
      </c>
      <c r="AC1856">
        <f>IF(G1856="GK",VLOOKUP(F1856,'[1]2018GoalKeeper Stats'!$A$2:$S$109,2,FALSE),VLOOKUP(F1856,'[1]2018Player Stats'!$A$2:$AB$830,22,FALSE))</f>
        <v>3</v>
      </c>
      <c r="AD1856">
        <f>IF(G1856="GK",VLOOKUP(F1856,'[1]2018GoalKeeper Stats'!$A$2:$S$109,23,FALSE),VLOOKUP(F1856,'[1]2018Player Stats'!$A$2:$AB$830,23,FALSE))</f>
        <v>1</v>
      </c>
      <c r="AE1856">
        <f>IF(G1856="GK",VLOOKUP(F1856,'[1]2018GoalKeeper Stats'!$A$2:$S$109,24,FALSE),VLOOKUP(F1856,'[1]2018Player Stats'!$A$2:$AB$830,24,FALSE))</f>
        <v>0</v>
      </c>
      <c r="AF1856">
        <f>IF(G1856="GK",VLOOKUP(F1856,'[1]2018GoalKeeper Stats'!$A$2:$S$109,25,FALSE),VLOOKUP(F1856,'[1]2018Player Stats'!$A$2:$AB$830,25,FALSE))</f>
        <v>0</v>
      </c>
      <c r="AG1856">
        <f>IF(G1856="GK",VLOOKUP(F1856,'[1]2018GoalKeeper Stats'!$A$2:$S$109,26,FALSE),VLOOKUP(F1856,'[1]2018Player Stats'!$A$2:$AB$830,26,FALSE))</f>
        <v>0</v>
      </c>
      <c r="AH1856" s="51">
        <v>2018</v>
      </c>
      <c r="AI1856" s="51">
        <v>34</v>
      </c>
      <c r="AJ1856" s="51">
        <v>376</v>
      </c>
      <c r="AK1856" s="51">
        <v>550</v>
      </c>
      <c r="AL1856" s="51">
        <v>48</v>
      </c>
      <c r="AM1856" s="51">
        <v>70</v>
      </c>
      <c r="AN1856" s="51">
        <v>-22</v>
      </c>
      <c r="AO1856" s="52">
        <v>44.42</v>
      </c>
      <c r="AP1856" s="52">
        <v>58.79</v>
      </c>
      <c r="AQ1856" s="52">
        <v>-14.38</v>
      </c>
      <c r="AR1856" s="52">
        <v>-7.62</v>
      </c>
      <c r="AS1856" s="51">
        <v>36</v>
      </c>
      <c r="AT1856" s="52">
        <v>38.65</v>
      </c>
    </row>
    <row r="1857" spans="1:46">
      <c r="A1857">
        <v>2018</v>
      </c>
      <c r="B1857" t="s">
        <v>206</v>
      </c>
      <c r="C1857" t="s">
        <v>206</v>
      </c>
      <c r="D1857" t="s">
        <v>945</v>
      </c>
      <c r="E1857" t="s">
        <v>946</v>
      </c>
      <c r="F1857" t="str">
        <f t="shared" si="29"/>
        <v>Gaston Sauro</v>
      </c>
      <c r="G1857" t="s">
        <v>893</v>
      </c>
      <c r="H1857" s="143">
        <v>213750</v>
      </c>
      <c r="I1857" s="143">
        <v>213750</v>
      </c>
      <c r="J1857" t="str">
        <f>IF(G1857="GK",VLOOKUP(F1857,'[1]2018GoalKeeper Stats'!$A$2:$S$109,2,FALSE),VLOOKUP(F1857,'[1]2018Player Stats'!$A$2:$AB$830,2,FALSE))</f>
        <v>CLB</v>
      </c>
      <c r="K1857">
        <f>IF(G1857="GK",VLOOKUP(F1857,'[1]2018GoalKeeper Stats'!$A$2:$S$109,4,FALSE),VLOOKUP(F1857,'[1]2018Player Stats'!$A$2:$AB$830,4,FALSE))</f>
        <v>7</v>
      </c>
      <c r="L1857">
        <f>IF(G1857="GK",VLOOKUP(F1857,'[1]2018GoalKeeper Stats'!$A$2:$S$109,5,FALSE),VLOOKUP(F1857,'[1]2018Player Stats'!$A$2:$AB$830,5,FALSE))</f>
        <v>6</v>
      </c>
      <c r="M1857">
        <f>IF(G1857="GK",VLOOKUP(F1857,'[1]2018GoalKeeper Stats'!$A$2:$S$109,6,FALSE),VLOOKUP(F1857,'[1]2018Player Stats'!$A$2:$AB$830,6,FALSE))</f>
        <v>521</v>
      </c>
      <c r="N1857">
        <f>IF(G1857="GK",VLOOKUP(F1857,'[1]2018GoalKeeper Stats'!$A$2:$S$109,7,FALSE),VLOOKUP(F1857,'[1]2018Player Stats'!$A$2:$AB$830,7,FALSE))</f>
        <v>0</v>
      </c>
      <c r="O1857">
        <f>IF(G1857="GK",VLOOKUP(F1857,'[1]2018GoalKeeper Stats'!$A$2:$S$109,8,FALSE),VLOOKUP(F1857,'[1]2018Player Stats'!$A$2:$AB$830,8,FALSE))</f>
        <v>0</v>
      </c>
      <c r="P1857">
        <f>IF(G1857="GK",VLOOKUP(F1857,'[1]2018GoalKeeper Stats'!$A$2:$S$109,9,FALSE),VLOOKUP(F1857,'[1]2018Player Stats'!$A$2:$AB$830,9,FALSE))</f>
        <v>0</v>
      </c>
      <c r="Q1857">
        <f>IF(G1857="GK",VLOOKUP(F1857,'[1]2018GoalKeeper Stats'!$A$2:$S$109,10,FALSE),VLOOKUP(F1857,'[1]2018Player Stats'!$A$2:$AB$830,10,FALSE))</f>
        <v>0</v>
      </c>
      <c r="R1857">
        <f>IF(G1857="GK",VLOOKUP(F1857,'[1]2018GoalKeeper Stats'!$A$2:$S$109,11,FALSE),VLOOKUP(F1857,'[1]2018Player Stats'!$A$2:$AB$830,11,FALSE))</f>
        <v>0</v>
      </c>
      <c r="S1857" t="str">
        <f>IF(G1857="GK",VLOOKUP(F1857,'[1]2018GoalKeeper Stats'!$A$2:$S$109,12,FALSE),VLOOKUP(F1857,'[1]2018Player Stats'!$A$2:$AB$830,12,FALSE))</f>
        <v>0/0</v>
      </c>
      <c r="T1857">
        <f>IF(G1857="GK",VLOOKUP(F1857,'[1]2018GoalKeeper Stats'!$A$2:$S$109,13,FALSE),VLOOKUP(F1857,'[1]2018Player Stats'!$A$2:$AB$830,13,FALSE))</f>
        <v>0</v>
      </c>
      <c r="U1857">
        <f>IF(G1857="GK",VLOOKUP(F1857,'[1]2018GoalKeeper Stats'!$A$2:$S$109,14,FALSE),VLOOKUP(F1857,'[1]2018Player Stats'!$A$2:$AB$830,14,FALSE))</f>
        <v>0</v>
      </c>
      <c r="V1857">
        <f>IF(G1857="GK",VLOOKUP(F1857,'[1]2018GoalKeeper Stats'!$A$2:$S$109,15,FALSE),VLOOKUP(F1857,'[1]2018Player Stats'!$A$2:$AB$830,15,FALSE))</f>
        <v>0</v>
      </c>
      <c r="W1857">
        <f>IF(G1857="GK",VLOOKUP(F1857,'[1]2018GoalKeeper Stats'!$A$2:$S$109,16,FALSE),VLOOKUP(F1857,'[1]2018Player Stats'!$A$2:$AB$830,16,FALSE))</f>
        <v>0</v>
      </c>
      <c r="X1857">
        <f>IF(G1857="GK",VLOOKUP(F1857,'[1]2018GoalKeeper Stats'!$A$2:$S$109,17,FALSE),VLOOKUP(F1857,'[1]2018Player Stats'!$A$2:$AB$830,17,FALSE))</f>
        <v>0</v>
      </c>
      <c r="Y1857">
        <f>IF(G1857="GK",VLOOKUP(F1857,'[1]2018GoalKeeper Stats'!$A$2:$S$109,18,FALSE),VLOOKUP(F1857,'[1]2018Player Stats'!$A$2:$AB$830,18,FALSE))</f>
        <v>0</v>
      </c>
      <c r="Z1857">
        <f>IF(G1857="GK",VLOOKUP(F1857,'[1]2018GoalKeeper Stats'!$A$2:$S$109,19,FALSE),VLOOKUP(F1857,'[1]2018Player Stats'!$A$2:$AB$830,19,FALSE))</f>
        <v>0</v>
      </c>
      <c r="AA1857">
        <f>IF(G1857="GK",VLOOKUP(F1857,'[1]2018GoalKeeper Stats'!$A$2:$S$109,20,FALSE),VLOOKUP(F1857,'[1]2018Player Stats'!$A$2:$AB$830,20,FALSE))</f>
        <v>0</v>
      </c>
      <c r="AB1857">
        <f>IF(G1857="GK",VLOOKUP(F1857,'[1]2018GoalKeeper Stats'!$A$2:$S$109,21,FALSE),VLOOKUP(F1857,'[1]2018Player Stats'!$A$2:$AB$830,21,FALSE))</f>
        <v>12</v>
      </c>
      <c r="AC1857">
        <f>IF(G1857="GK",VLOOKUP(F1857,'[1]2018GoalKeeper Stats'!$A$2:$S$109,2,FALSE),VLOOKUP(F1857,'[1]2018Player Stats'!$A$2:$AB$830,22,FALSE))</f>
        <v>2</v>
      </c>
      <c r="AD1857">
        <f>IF(G1857="GK",VLOOKUP(F1857,'[1]2018GoalKeeper Stats'!$A$2:$S$109,23,FALSE),VLOOKUP(F1857,'[1]2018Player Stats'!$A$2:$AB$830,23,FALSE))</f>
        <v>0</v>
      </c>
      <c r="AE1857">
        <f>IF(G1857="GK",VLOOKUP(F1857,'[1]2018GoalKeeper Stats'!$A$2:$S$109,24,FALSE),VLOOKUP(F1857,'[1]2018Player Stats'!$A$2:$AB$830,24,FALSE))</f>
        <v>1</v>
      </c>
      <c r="AF1857">
        <f>IF(G1857="GK",VLOOKUP(F1857,'[1]2018GoalKeeper Stats'!$A$2:$S$109,25,FALSE),VLOOKUP(F1857,'[1]2018Player Stats'!$A$2:$AB$830,25,FALSE))</f>
        <v>0</v>
      </c>
      <c r="AG1857">
        <f>IF(G1857="GK",VLOOKUP(F1857,'[1]2018GoalKeeper Stats'!$A$2:$S$109,26,FALSE),VLOOKUP(F1857,'[1]2018Player Stats'!$A$2:$AB$830,26,FALSE))</f>
        <v>0</v>
      </c>
      <c r="AH1857" s="51">
        <v>2018</v>
      </c>
      <c r="AI1857" s="51">
        <v>34</v>
      </c>
      <c r="AJ1857" s="51">
        <v>497</v>
      </c>
      <c r="AK1857" s="51">
        <v>365</v>
      </c>
      <c r="AL1857" s="51">
        <v>41</v>
      </c>
      <c r="AM1857" s="51">
        <v>43</v>
      </c>
      <c r="AN1857" s="51">
        <v>-2</v>
      </c>
      <c r="AO1857" s="52">
        <v>52.08</v>
      </c>
      <c r="AP1857" s="52">
        <v>37.479999999999997</v>
      </c>
      <c r="AQ1857" s="52">
        <v>14.6</v>
      </c>
      <c r="AR1857" s="52">
        <v>-16.600000000000001</v>
      </c>
      <c r="AS1857" s="51">
        <v>51</v>
      </c>
      <c r="AT1857" s="52">
        <v>57.4</v>
      </c>
    </row>
    <row r="1858" spans="1:46">
      <c r="A1858">
        <v>2018</v>
      </c>
      <c r="B1858" t="s">
        <v>212</v>
      </c>
      <c r="C1858" t="s">
        <v>212</v>
      </c>
      <c r="D1858" t="s">
        <v>1048</v>
      </c>
      <c r="E1858" t="s">
        <v>1049</v>
      </c>
      <c r="F1858" t="str">
        <f t="shared" si="29"/>
        <v>Jeff Larentowicz</v>
      </c>
      <c r="G1858" t="s">
        <v>860</v>
      </c>
      <c r="H1858" s="143">
        <v>210000</v>
      </c>
      <c r="I1858" s="143">
        <v>210000</v>
      </c>
      <c r="J1858" t="str">
        <f>IF(G1858="GK",VLOOKUP(F1858,'[1]2018GoalKeeper Stats'!$A$2:$S$109,2,FALSE),VLOOKUP(F1858,'[1]2018Player Stats'!$A$2:$AB$830,2,FALSE))</f>
        <v>ATL</v>
      </c>
      <c r="K1858">
        <f>IF(G1858="GK",VLOOKUP(F1858,'[1]2018GoalKeeper Stats'!$A$2:$S$109,4,FALSE),VLOOKUP(F1858,'[1]2018Player Stats'!$A$2:$AB$830,4,FALSE))</f>
        <v>34</v>
      </c>
      <c r="L1858">
        <f>IF(G1858="GK",VLOOKUP(F1858,'[1]2018GoalKeeper Stats'!$A$2:$S$109,5,FALSE),VLOOKUP(F1858,'[1]2018Player Stats'!$A$2:$AB$830,5,FALSE))</f>
        <v>33</v>
      </c>
      <c r="M1858">
        <f>IF(G1858="GK",VLOOKUP(F1858,'[1]2018GoalKeeper Stats'!$A$2:$S$109,6,FALSE),VLOOKUP(F1858,'[1]2018Player Stats'!$A$2:$AB$830,6,FALSE))</f>
        <v>2771</v>
      </c>
      <c r="N1858">
        <f>IF(G1858="GK",VLOOKUP(F1858,'[1]2018GoalKeeper Stats'!$A$2:$S$109,7,FALSE),VLOOKUP(F1858,'[1]2018Player Stats'!$A$2:$AB$830,7,FALSE))</f>
        <v>1</v>
      </c>
      <c r="O1858">
        <f>IF(G1858="GK",VLOOKUP(F1858,'[1]2018GoalKeeper Stats'!$A$2:$S$109,8,FALSE),VLOOKUP(F1858,'[1]2018Player Stats'!$A$2:$AB$830,8,FALSE))</f>
        <v>2</v>
      </c>
      <c r="P1858">
        <f>IF(G1858="GK",VLOOKUP(F1858,'[1]2018GoalKeeper Stats'!$A$2:$S$109,9,FALSE),VLOOKUP(F1858,'[1]2018Player Stats'!$A$2:$AB$830,9,FALSE))</f>
        <v>24</v>
      </c>
      <c r="Q1858">
        <f>IF(G1858="GK",VLOOKUP(F1858,'[1]2018GoalKeeper Stats'!$A$2:$S$109,10,FALSE),VLOOKUP(F1858,'[1]2018Player Stats'!$A$2:$AB$830,10,FALSE))</f>
        <v>4</v>
      </c>
      <c r="R1858">
        <f>IF(G1858="GK",VLOOKUP(F1858,'[1]2018GoalKeeper Stats'!$A$2:$S$109,11,FALSE),VLOOKUP(F1858,'[1]2018Player Stats'!$A$2:$AB$830,11,FALSE))</f>
        <v>0</v>
      </c>
      <c r="S1858" t="str">
        <f>IF(G1858="GK",VLOOKUP(F1858,'[1]2018GoalKeeper Stats'!$A$2:$S$109,12,FALSE),VLOOKUP(F1858,'[1]2018Player Stats'!$A$2:$AB$830,12,FALSE))</f>
        <v>0/0</v>
      </c>
      <c r="T1858">
        <f>IF(G1858="GK",VLOOKUP(F1858,'[1]2018GoalKeeper Stats'!$A$2:$S$109,13,FALSE),VLOOKUP(F1858,'[1]2018Player Stats'!$A$2:$AB$830,13,FALSE))</f>
        <v>0</v>
      </c>
      <c r="U1858">
        <f>IF(G1858="GK",VLOOKUP(F1858,'[1]2018GoalKeeper Stats'!$A$2:$S$109,14,FALSE),VLOOKUP(F1858,'[1]2018Player Stats'!$A$2:$AB$830,14,FALSE))</f>
        <v>1</v>
      </c>
      <c r="V1858">
        <f>IF(G1858="GK",VLOOKUP(F1858,'[1]2018GoalKeeper Stats'!$A$2:$S$109,15,FALSE),VLOOKUP(F1858,'[1]2018Player Stats'!$A$2:$AB$830,15,FALSE))</f>
        <v>0.03</v>
      </c>
      <c r="W1858">
        <f>IF(G1858="GK",VLOOKUP(F1858,'[1]2018GoalKeeper Stats'!$A$2:$S$109,16,FALSE),VLOOKUP(F1858,'[1]2018Player Stats'!$A$2:$AB$830,16,FALSE))</f>
        <v>4.2</v>
      </c>
      <c r="X1858">
        <f>IF(G1858="GK",VLOOKUP(F1858,'[1]2018GoalKeeper Stats'!$A$2:$S$109,17,FALSE),VLOOKUP(F1858,'[1]2018Player Stats'!$A$2:$AB$830,17,FALSE))</f>
        <v>1</v>
      </c>
      <c r="Y1858">
        <f>IF(G1858="GK",VLOOKUP(F1858,'[1]2018GoalKeeper Stats'!$A$2:$S$109,18,FALSE),VLOOKUP(F1858,'[1]2018Player Stats'!$A$2:$AB$830,18,FALSE))</f>
        <v>2</v>
      </c>
      <c r="Z1858">
        <f>IF(G1858="GK",VLOOKUP(F1858,'[1]2018GoalKeeper Stats'!$A$2:$S$109,19,FALSE),VLOOKUP(F1858,'[1]2018Player Stats'!$A$2:$AB$830,19,FALSE))</f>
        <v>0</v>
      </c>
      <c r="AA1858">
        <f>IF(G1858="GK",VLOOKUP(F1858,'[1]2018GoalKeeper Stats'!$A$2:$S$109,20,FALSE),VLOOKUP(F1858,'[1]2018Player Stats'!$A$2:$AB$830,20,FALSE))</f>
        <v>0.06</v>
      </c>
      <c r="AB1858">
        <f>IF(G1858="GK",VLOOKUP(F1858,'[1]2018GoalKeeper Stats'!$A$2:$S$109,21,FALSE),VLOOKUP(F1858,'[1]2018Player Stats'!$A$2:$AB$830,21,FALSE))</f>
        <v>38</v>
      </c>
      <c r="AC1858">
        <f>IF(G1858="GK",VLOOKUP(F1858,'[1]2018GoalKeeper Stats'!$A$2:$S$109,2,FALSE),VLOOKUP(F1858,'[1]2018Player Stats'!$A$2:$AB$830,22,FALSE))</f>
        <v>14</v>
      </c>
      <c r="AD1858">
        <f>IF(G1858="GK",VLOOKUP(F1858,'[1]2018GoalKeeper Stats'!$A$2:$S$109,23,FALSE),VLOOKUP(F1858,'[1]2018Player Stats'!$A$2:$AB$830,23,FALSE))</f>
        <v>1</v>
      </c>
      <c r="AE1858">
        <f>IF(G1858="GK",VLOOKUP(F1858,'[1]2018GoalKeeper Stats'!$A$2:$S$109,24,FALSE),VLOOKUP(F1858,'[1]2018Player Stats'!$A$2:$AB$830,24,FALSE))</f>
        <v>6</v>
      </c>
      <c r="AF1858">
        <f>IF(G1858="GK",VLOOKUP(F1858,'[1]2018GoalKeeper Stats'!$A$2:$S$109,25,FALSE),VLOOKUP(F1858,'[1]2018Player Stats'!$A$2:$AB$830,25,FALSE))</f>
        <v>0</v>
      </c>
      <c r="AG1858">
        <f>IF(G1858="GK",VLOOKUP(F1858,'[1]2018GoalKeeper Stats'!$A$2:$S$109,26,FALSE),VLOOKUP(F1858,'[1]2018Player Stats'!$A$2:$AB$830,26,FALSE))</f>
        <v>16.670000000000002</v>
      </c>
      <c r="AH1858" s="51">
        <v>2018</v>
      </c>
      <c r="AI1858" s="51">
        <v>34</v>
      </c>
      <c r="AJ1858" s="51">
        <v>511</v>
      </c>
      <c r="AK1858" s="51">
        <v>377</v>
      </c>
      <c r="AL1858" s="51">
        <v>67</v>
      </c>
      <c r="AM1858" s="51">
        <v>44</v>
      </c>
      <c r="AN1858" s="51">
        <v>23</v>
      </c>
      <c r="AO1858" s="52">
        <v>71.87</v>
      </c>
      <c r="AP1858" s="52">
        <v>40.42</v>
      </c>
      <c r="AQ1858" s="52">
        <v>31.45</v>
      </c>
      <c r="AR1858" s="52">
        <v>-8.4499999999999993</v>
      </c>
      <c r="AS1858" s="51">
        <v>69</v>
      </c>
      <c r="AT1858" s="52">
        <v>64.97</v>
      </c>
    </row>
    <row r="1859" spans="1:46">
      <c r="A1859">
        <v>2018</v>
      </c>
      <c r="B1859" t="s">
        <v>206</v>
      </c>
      <c r="C1859" t="s">
        <v>206</v>
      </c>
      <c r="D1859" t="s">
        <v>2013</v>
      </c>
      <c r="E1859" t="s">
        <v>2247</v>
      </c>
      <c r="F1859" t="str">
        <f t="shared" si="29"/>
        <v>Artur de Lima</v>
      </c>
      <c r="G1859" t="s">
        <v>860</v>
      </c>
      <c r="H1859" s="143">
        <v>210000</v>
      </c>
      <c r="I1859" s="143">
        <v>210000</v>
      </c>
      <c r="J1859" t="str">
        <f>IF(G1859="GK",VLOOKUP(F1859,'[1]2018GoalKeeper Stats'!$A$2:$S$109,2,FALSE),VLOOKUP(F1859,'[1]2018Player Stats'!$A$2:$AB$830,2,FALSE))</f>
        <v>CLB</v>
      </c>
      <c r="K1859">
        <f>IF(G1859="GK",VLOOKUP(F1859,'[1]2018GoalKeeper Stats'!$A$2:$S$109,4,FALSE),VLOOKUP(F1859,'[1]2018Player Stats'!$A$2:$AB$830,4,FALSE))</f>
        <v>32</v>
      </c>
      <c r="L1859">
        <f>IF(G1859="GK",VLOOKUP(F1859,'[1]2018GoalKeeper Stats'!$A$2:$S$109,5,FALSE),VLOOKUP(F1859,'[1]2018Player Stats'!$A$2:$AB$830,5,FALSE))</f>
        <v>32</v>
      </c>
      <c r="M1859">
        <f>IF(G1859="GK",VLOOKUP(F1859,'[1]2018GoalKeeper Stats'!$A$2:$S$109,6,FALSE),VLOOKUP(F1859,'[1]2018Player Stats'!$A$2:$AB$830,6,FALSE))</f>
        <v>2784</v>
      </c>
      <c r="N1859">
        <f>IF(G1859="GK",VLOOKUP(F1859,'[1]2018GoalKeeper Stats'!$A$2:$S$109,7,FALSE),VLOOKUP(F1859,'[1]2018Player Stats'!$A$2:$AB$830,7,FALSE))</f>
        <v>0</v>
      </c>
      <c r="O1859">
        <f>IF(G1859="GK",VLOOKUP(F1859,'[1]2018GoalKeeper Stats'!$A$2:$S$109,8,FALSE),VLOOKUP(F1859,'[1]2018Player Stats'!$A$2:$AB$830,8,FALSE))</f>
        <v>2</v>
      </c>
      <c r="P1859">
        <f>IF(G1859="GK",VLOOKUP(F1859,'[1]2018GoalKeeper Stats'!$A$2:$S$109,9,FALSE),VLOOKUP(F1859,'[1]2018Player Stats'!$A$2:$AB$830,9,FALSE))</f>
        <v>43</v>
      </c>
      <c r="Q1859">
        <f>IF(G1859="GK",VLOOKUP(F1859,'[1]2018GoalKeeper Stats'!$A$2:$S$109,10,FALSE),VLOOKUP(F1859,'[1]2018Player Stats'!$A$2:$AB$830,10,FALSE))</f>
        <v>9</v>
      </c>
      <c r="R1859">
        <f>IF(G1859="GK",VLOOKUP(F1859,'[1]2018GoalKeeper Stats'!$A$2:$S$109,11,FALSE),VLOOKUP(F1859,'[1]2018Player Stats'!$A$2:$AB$830,11,FALSE))</f>
        <v>0</v>
      </c>
      <c r="S1859" t="str">
        <f>IF(G1859="GK",VLOOKUP(F1859,'[1]2018GoalKeeper Stats'!$A$2:$S$109,12,FALSE),VLOOKUP(F1859,'[1]2018Player Stats'!$A$2:$AB$830,12,FALSE))</f>
        <v>0/0</v>
      </c>
      <c r="T1859">
        <f>IF(G1859="GK",VLOOKUP(F1859,'[1]2018GoalKeeper Stats'!$A$2:$S$109,13,FALSE),VLOOKUP(F1859,'[1]2018Player Stats'!$A$2:$AB$830,13,FALSE))</f>
        <v>0</v>
      </c>
      <c r="U1859">
        <f>IF(G1859="GK",VLOOKUP(F1859,'[1]2018GoalKeeper Stats'!$A$2:$S$109,14,FALSE),VLOOKUP(F1859,'[1]2018Player Stats'!$A$2:$AB$830,14,FALSE))</f>
        <v>0</v>
      </c>
      <c r="V1859">
        <f>IF(G1859="GK",VLOOKUP(F1859,'[1]2018GoalKeeper Stats'!$A$2:$S$109,15,FALSE),VLOOKUP(F1859,'[1]2018Player Stats'!$A$2:$AB$830,15,FALSE))</f>
        <v>0</v>
      </c>
      <c r="W1859">
        <f>IF(G1859="GK",VLOOKUP(F1859,'[1]2018GoalKeeper Stats'!$A$2:$S$109,16,FALSE),VLOOKUP(F1859,'[1]2018Player Stats'!$A$2:$AB$830,16,FALSE))</f>
        <v>0</v>
      </c>
      <c r="X1859">
        <f>IF(G1859="GK",VLOOKUP(F1859,'[1]2018GoalKeeper Stats'!$A$2:$S$109,17,FALSE),VLOOKUP(F1859,'[1]2018Player Stats'!$A$2:$AB$830,17,FALSE))</f>
        <v>1</v>
      </c>
      <c r="Y1859">
        <f>IF(G1859="GK",VLOOKUP(F1859,'[1]2018GoalKeeper Stats'!$A$2:$S$109,18,FALSE),VLOOKUP(F1859,'[1]2018Player Stats'!$A$2:$AB$830,18,FALSE))</f>
        <v>1</v>
      </c>
      <c r="Z1859">
        <f>IF(G1859="GK",VLOOKUP(F1859,'[1]2018GoalKeeper Stats'!$A$2:$S$109,19,FALSE),VLOOKUP(F1859,'[1]2018Player Stats'!$A$2:$AB$830,19,FALSE))</f>
        <v>1</v>
      </c>
      <c r="AA1859">
        <f>IF(G1859="GK",VLOOKUP(F1859,'[1]2018GoalKeeper Stats'!$A$2:$S$109,20,FALSE),VLOOKUP(F1859,'[1]2018Player Stats'!$A$2:$AB$830,20,FALSE))</f>
        <v>0.06</v>
      </c>
      <c r="AB1859">
        <f>IF(G1859="GK",VLOOKUP(F1859,'[1]2018GoalKeeper Stats'!$A$2:$S$109,21,FALSE),VLOOKUP(F1859,'[1]2018Player Stats'!$A$2:$AB$830,21,FALSE))</f>
        <v>47</v>
      </c>
      <c r="AC1859">
        <f>IF(G1859="GK",VLOOKUP(F1859,'[1]2018GoalKeeper Stats'!$A$2:$S$109,2,FALSE),VLOOKUP(F1859,'[1]2018Player Stats'!$A$2:$AB$830,22,FALSE))</f>
        <v>27</v>
      </c>
      <c r="AD1859">
        <f>IF(G1859="GK",VLOOKUP(F1859,'[1]2018GoalKeeper Stats'!$A$2:$S$109,23,FALSE),VLOOKUP(F1859,'[1]2018Player Stats'!$A$2:$AB$830,23,FALSE))</f>
        <v>2</v>
      </c>
      <c r="AE1859">
        <f>IF(G1859="GK",VLOOKUP(F1859,'[1]2018GoalKeeper Stats'!$A$2:$S$109,24,FALSE),VLOOKUP(F1859,'[1]2018Player Stats'!$A$2:$AB$830,24,FALSE))</f>
        <v>5</v>
      </c>
      <c r="AF1859">
        <f>IF(G1859="GK",VLOOKUP(F1859,'[1]2018GoalKeeper Stats'!$A$2:$S$109,25,FALSE),VLOOKUP(F1859,'[1]2018Player Stats'!$A$2:$AB$830,25,FALSE))</f>
        <v>0</v>
      </c>
      <c r="AG1859">
        <f>IF(G1859="GK",VLOOKUP(F1859,'[1]2018GoalKeeper Stats'!$A$2:$S$109,26,FALSE),VLOOKUP(F1859,'[1]2018Player Stats'!$A$2:$AB$830,26,FALSE))</f>
        <v>20.93</v>
      </c>
      <c r="AH1859" s="51">
        <v>2018</v>
      </c>
      <c r="AI1859" s="51">
        <v>34</v>
      </c>
      <c r="AJ1859" s="51">
        <v>497</v>
      </c>
      <c r="AK1859" s="51">
        <v>365</v>
      </c>
      <c r="AL1859" s="51">
        <v>41</v>
      </c>
      <c r="AM1859" s="51">
        <v>43</v>
      </c>
      <c r="AN1859" s="51">
        <v>-2</v>
      </c>
      <c r="AO1859" s="52">
        <v>52.08</v>
      </c>
      <c r="AP1859" s="52">
        <v>37.479999999999997</v>
      </c>
      <c r="AQ1859" s="52">
        <v>14.6</v>
      </c>
      <c r="AR1859" s="52">
        <v>-16.600000000000001</v>
      </c>
      <c r="AS1859" s="51">
        <v>51</v>
      </c>
      <c r="AT1859" s="52">
        <v>57.4</v>
      </c>
    </row>
    <row r="1860" spans="1:46">
      <c r="A1860">
        <v>2018</v>
      </c>
      <c r="B1860" t="s">
        <v>861</v>
      </c>
      <c r="C1860" t="s">
        <v>207</v>
      </c>
      <c r="D1860" t="s">
        <v>1240</v>
      </c>
      <c r="E1860" t="s">
        <v>1241</v>
      </c>
      <c r="F1860" t="str">
        <f t="shared" si="29"/>
        <v>Jonathan Osorio</v>
      </c>
      <c r="G1860" t="s">
        <v>860</v>
      </c>
      <c r="H1860" s="143">
        <v>209825</v>
      </c>
      <c r="I1860" s="143">
        <v>201351</v>
      </c>
      <c r="J1860" t="str">
        <f>IF(G1860="GK",VLOOKUP(F1860,'[1]2018GoalKeeper Stats'!$A$2:$S$109,2,FALSE),VLOOKUP(F1860,'[1]2018Player Stats'!$A$2:$AB$830,2,FALSE))</f>
        <v>TOR</v>
      </c>
      <c r="K1860">
        <f>IF(G1860="GK",VLOOKUP(F1860,'[1]2018GoalKeeper Stats'!$A$2:$S$109,4,FALSE),VLOOKUP(F1860,'[1]2018Player Stats'!$A$2:$AB$830,4,FALSE))</f>
        <v>30</v>
      </c>
      <c r="L1860">
        <f>IF(G1860="GK",VLOOKUP(F1860,'[1]2018GoalKeeper Stats'!$A$2:$S$109,5,FALSE),VLOOKUP(F1860,'[1]2018Player Stats'!$A$2:$AB$830,5,FALSE))</f>
        <v>30</v>
      </c>
      <c r="M1860">
        <f>IF(G1860="GK",VLOOKUP(F1860,'[1]2018GoalKeeper Stats'!$A$2:$S$109,6,FALSE),VLOOKUP(F1860,'[1]2018Player Stats'!$A$2:$AB$830,6,FALSE))</f>
        <v>2603</v>
      </c>
      <c r="N1860">
        <f>IF(G1860="GK",VLOOKUP(F1860,'[1]2018GoalKeeper Stats'!$A$2:$S$109,7,FALSE),VLOOKUP(F1860,'[1]2018Player Stats'!$A$2:$AB$830,7,FALSE))</f>
        <v>10</v>
      </c>
      <c r="O1860">
        <f>IF(G1860="GK",VLOOKUP(F1860,'[1]2018GoalKeeper Stats'!$A$2:$S$109,8,FALSE),VLOOKUP(F1860,'[1]2018Player Stats'!$A$2:$AB$830,8,FALSE))</f>
        <v>7</v>
      </c>
      <c r="P1860">
        <f>IF(G1860="GK",VLOOKUP(F1860,'[1]2018GoalKeeper Stats'!$A$2:$S$109,9,FALSE),VLOOKUP(F1860,'[1]2018Player Stats'!$A$2:$AB$830,9,FALSE))</f>
        <v>33</v>
      </c>
      <c r="Q1860">
        <f>IF(G1860="GK",VLOOKUP(F1860,'[1]2018GoalKeeper Stats'!$A$2:$S$109,10,FALSE),VLOOKUP(F1860,'[1]2018Player Stats'!$A$2:$AB$830,10,FALSE))</f>
        <v>20</v>
      </c>
      <c r="R1860">
        <f>IF(G1860="GK",VLOOKUP(F1860,'[1]2018GoalKeeper Stats'!$A$2:$S$109,11,FALSE),VLOOKUP(F1860,'[1]2018Player Stats'!$A$2:$AB$830,11,FALSE))</f>
        <v>3</v>
      </c>
      <c r="S1860" t="str">
        <f>IF(G1860="GK",VLOOKUP(F1860,'[1]2018GoalKeeper Stats'!$A$2:$S$109,12,FALSE),VLOOKUP(F1860,'[1]2018Player Stats'!$A$2:$AB$830,12,FALSE))</f>
        <v>0/0</v>
      </c>
      <c r="T1860">
        <f>IF(G1860="GK",VLOOKUP(F1860,'[1]2018GoalKeeper Stats'!$A$2:$S$109,13,FALSE),VLOOKUP(F1860,'[1]2018Player Stats'!$A$2:$AB$830,13,FALSE))</f>
        <v>6</v>
      </c>
      <c r="U1860">
        <f>IF(G1860="GK",VLOOKUP(F1860,'[1]2018GoalKeeper Stats'!$A$2:$S$109,14,FALSE),VLOOKUP(F1860,'[1]2018Player Stats'!$A$2:$AB$830,14,FALSE))</f>
        <v>4</v>
      </c>
      <c r="V1860">
        <f>IF(G1860="GK",VLOOKUP(F1860,'[1]2018GoalKeeper Stats'!$A$2:$S$109,15,FALSE),VLOOKUP(F1860,'[1]2018Player Stats'!$A$2:$AB$830,15,FALSE))</f>
        <v>0.35</v>
      </c>
      <c r="W1860">
        <f>IF(G1860="GK",VLOOKUP(F1860,'[1]2018GoalKeeper Stats'!$A$2:$S$109,16,FALSE),VLOOKUP(F1860,'[1]2018Player Stats'!$A$2:$AB$830,16,FALSE))</f>
        <v>30.3</v>
      </c>
      <c r="X1860">
        <f>IF(G1860="GK",VLOOKUP(F1860,'[1]2018GoalKeeper Stats'!$A$2:$S$109,17,FALSE),VLOOKUP(F1860,'[1]2018Player Stats'!$A$2:$AB$830,17,FALSE))</f>
        <v>2</v>
      </c>
      <c r="Y1860">
        <f>IF(G1860="GK",VLOOKUP(F1860,'[1]2018GoalKeeper Stats'!$A$2:$S$109,18,FALSE),VLOOKUP(F1860,'[1]2018Player Stats'!$A$2:$AB$830,18,FALSE))</f>
        <v>6</v>
      </c>
      <c r="Z1860">
        <f>IF(G1860="GK",VLOOKUP(F1860,'[1]2018GoalKeeper Stats'!$A$2:$S$109,19,FALSE),VLOOKUP(F1860,'[1]2018Player Stats'!$A$2:$AB$830,19,FALSE))</f>
        <v>1</v>
      </c>
      <c r="AA1860">
        <f>IF(G1860="GK",VLOOKUP(F1860,'[1]2018GoalKeeper Stats'!$A$2:$S$109,20,FALSE),VLOOKUP(F1860,'[1]2018Player Stats'!$A$2:$AB$830,20,FALSE))</f>
        <v>0.24</v>
      </c>
      <c r="AB1860">
        <f>IF(G1860="GK",VLOOKUP(F1860,'[1]2018GoalKeeper Stats'!$A$2:$S$109,21,FALSE),VLOOKUP(F1860,'[1]2018Player Stats'!$A$2:$AB$830,21,FALSE))</f>
        <v>22</v>
      </c>
      <c r="AC1860">
        <f>IF(G1860="GK",VLOOKUP(F1860,'[1]2018GoalKeeper Stats'!$A$2:$S$109,2,FALSE),VLOOKUP(F1860,'[1]2018Player Stats'!$A$2:$AB$830,22,FALSE))</f>
        <v>48</v>
      </c>
      <c r="AD1860">
        <f>IF(G1860="GK",VLOOKUP(F1860,'[1]2018GoalKeeper Stats'!$A$2:$S$109,23,FALSE),VLOOKUP(F1860,'[1]2018Player Stats'!$A$2:$AB$830,23,FALSE))</f>
        <v>3</v>
      </c>
      <c r="AE1860">
        <f>IF(G1860="GK",VLOOKUP(F1860,'[1]2018GoalKeeper Stats'!$A$2:$S$109,24,FALSE),VLOOKUP(F1860,'[1]2018Player Stats'!$A$2:$AB$830,24,FALSE))</f>
        <v>6</v>
      </c>
      <c r="AF1860">
        <f>IF(G1860="GK",VLOOKUP(F1860,'[1]2018GoalKeeper Stats'!$A$2:$S$109,25,FALSE),VLOOKUP(F1860,'[1]2018Player Stats'!$A$2:$AB$830,25,FALSE))</f>
        <v>0</v>
      </c>
      <c r="AG1860">
        <f>IF(G1860="GK",VLOOKUP(F1860,'[1]2018GoalKeeper Stats'!$A$2:$S$109,26,FALSE),VLOOKUP(F1860,'[1]2018Player Stats'!$A$2:$AB$830,26,FALSE))</f>
        <v>60.61</v>
      </c>
      <c r="AH1860" s="51">
        <v>2018</v>
      </c>
      <c r="AI1860" s="51">
        <v>34</v>
      </c>
      <c r="AJ1860" s="51">
        <v>485</v>
      </c>
      <c r="AK1860" s="51">
        <v>463</v>
      </c>
      <c r="AL1860" s="51">
        <v>58</v>
      </c>
      <c r="AM1860" s="51">
        <v>64</v>
      </c>
      <c r="AN1860" s="51">
        <v>-6</v>
      </c>
      <c r="AO1860" s="52">
        <v>58.74</v>
      </c>
      <c r="AP1860" s="52">
        <v>57.14</v>
      </c>
      <c r="AQ1860" s="52">
        <v>1.61</v>
      </c>
      <c r="AR1860" s="52">
        <v>-7.61</v>
      </c>
      <c r="AS1860" s="51">
        <v>36</v>
      </c>
      <c r="AT1860" s="52">
        <v>47.93</v>
      </c>
    </row>
    <row r="1861" spans="1:46">
      <c r="A1861">
        <v>2018</v>
      </c>
      <c r="B1861" t="s">
        <v>199</v>
      </c>
      <c r="C1861" t="s">
        <v>199</v>
      </c>
      <c r="D1861" t="s">
        <v>2248</v>
      </c>
      <c r="E1861" t="s">
        <v>1142</v>
      </c>
      <c r="F1861" t="str">
        <f t="shared" ref="F1861:F1924" si="30">D1861&amp;" "&amp;E1861</f>
        <v>A.J. DeLaGarza</v>
      </c>
      <c r="G1861" t="s">
        <v>893</v>
      </c>
      <c r="H1861" s="143">
        <v>207500</v>
      </c>
      <c r="I1861" s="143">
        <v>200000</v>
      </c>
      <c r="J1861" t="str">
        <f>IF(G1861="GK",VLOOKUP(F1861,'[1]2018GoalKeeper Stats'!$A$2:$S$109,2,FALSE),VLOOKUP(F1861,'[1]2018Player Stats'!$A$2:$AB$830,2,FALSE))</f>
        <v>MIA</v>
      </c>
      <c r="K1861">
        <f>IF(G1861="GK",VLOOKUP(F1861,'[1]2018GoalKeeper Stats'!$A$2:$S$109,4,FALSE),VLOOKUP(F1861,'[1]2018Player Stats'!$A$2:$AB$830,4,FALSE))</f>
        <v>4</v>
      </c>
      <c r="L1861">
        <f>IF(G1861="GK",VLOOKUP(F1861,'[1]2018GoalKeeper Stats'!$A$2:$S$109,5,FALSE),VLOOKUP(F1861,'[1]2018Player Stats'!$A$2:$AB$830,5,FALSE))</f>
        <v>4</v>
      </c>
      <c r="M1861">
        <f>IF(G1861="GK",VLOOKUP(F1861,'[1]2018GoalKeeper Stats'!$A$2:$S$109,6,FALSE),VLOOKUP(F1861,'[1]2018Player Stats'!$A$2:$AB$830,6,FALSE))</f>
        <v>360</v>
      </c>
      <c r="N1861">
        <f>IF(G1861="GK",VLOOKUP(F1861,'[1]2018GoalKeeper Stats'!$A$2:$S$109,7,FALSE),VLOOKUP(F1861,'[1]2018Player Stats'!$A$2:$AB$830,7,FALSE))</f>
        <v>0</v>
      </c>
      <c r="O1861">
        <f>IF(G1861="GK",VLOOKUP(F1861,'[1]2018GoalKeeper Stats'!$A$2:$S$109,8,FALSE),VLOOKUP(F1861,'[1]2018Player Stats'!$A$2:$AB$830,8,FALSE))</f>
        <v>0</v>
      </c>
      <c r="P1861">
        <f>IF(G1861="GK",VLOOKUP(F1861,'[1]2018GoalKeeper Stats'!$A$2:$S$109,9,FALSE),VLOOKUP(F1861,'[1]2018Player Stats'!$A$2:$AB$830,9,FALSE))</f>
        <v>0</v>
      </c>
      <c r="Q1861">
        <f>IF(G1861="GK",VLOOKUP(F1861,'[1]2018GoalKeeper Stats'!$A$2:$S$109,10,FALSE),VLOOKUP(F1861,'[1]2018Player Stats'!$A$2:$AB$830,10,FALSE))</f>
        <v>0</v>
      </c>
      <c r="R1861">
        <f>IF(G1861="GK",VLOOKUP(F1861,'[1]2018GoalKeeper Stats'!$A$2:$S$109,11,FALSE),VLOOKUP(F1861,'[1]2018Player Stats'!$A$2:$AB$830,11,FALSE))</f>
        <v>0</v>
      </c>
      <c r="S1861" t="str">
        <f>IF(G1861="GK",VLOOKUP(F1861,'[1]2018GoalKeeper Stats'!$A$2:$S$109,12,FALSE),VLOOKUP(F1861,'[1]2018Player Stats'!$A$2:$AB$830,12,FALSE))</f>
        <v>0/0</v>
      </c>
      <c r="T1861">
        <f>IF(G1861="GK",VLOOKUP(F1861,'[1]2018GoalKeeper Stats'!$A$2:$S$109,13,FALSE),VLOOKUP(F1861,'[1]2018Player Stats'!$A$2:$AB$830,13,FALSE))</f>
        <v>0</v>
      </c>
      <c r="U1861">
        <f>IF(G1861="GK",VLOOKUP(F1861,'[1]2018GoalKeeper Stats'!$A$2:$S$109,14,FALSE),VLOOKUP(F1861,'[1]2018Player Stats'!$A$2:$AB$830,14,FALSE))</f>
        <v>0</v>
      </c>
      <c r="V1861">
        <f>IF(G1861="GK",VLOOKUP(F1861,'[1]2018GoalKeeper Stats'!$A$2:$S$109,15,FALSE),VLOOKUP(F1861,'[1]2018Player Stats'!$A$2:$AB$830,15,FALSE))</f>
        <v>0</v>
      </c>
      <c r="W1861">
        <f>IF(G1861="GK",VLOOKUP(F1861,'[1]2018GoalKeeper Stats'!$A$2:$S$109,16,FALSE),VLOOKUP(F1861,'[1]2018Player Stats'!$A$2:$AB$830,16,FALSE))</f>
        <v>0</v>
      </c>
      <c r="X1861">
        <f>IF(G1861="GK",VLOOKUP(F1861,'[1]2018GoalKeeper Stats'!$A$2:$S$109,17,FALSE),VLOOKUP(F1861,'[1]2018Player Stats'!$A$2:$AB$830,17,FALSE))</f>
        <v>0</v>
      </c>
      <c r="Y1861">
        <f>IF(G1861="GK",VLOOKUP(F1861,'[1]2018GoalKeeper Stats'!$A$2:$S$109,18,FALSE),VLOOKUP(F1861,'[1]2018Player Stats'!$A$2:$AB$830,18,FALSE))</f>
        <v>0</v>
      </c>
      <c r="Z1861">
        <f>IF(G1861="GK",VLOOKUP(F1861,'[1]2018GoalKeeper Stats'!$A$2:$S$109,19,FALSE),VLOOKUP(F1861,'[1]2018Player Stats'!$A$2:$AB$830,19,FALSE))</f>
        <v>0</v>
      </c>
      <c r="AA1861">
        <f>IF(G1861="GK",VLOOKUP(F1861,'[1]2018GoalKeeper Stats'!$A$2:$S$109,20,FALSE),VLOOKUP(F1861,'[1]2018Player Stats'!$A$2:$AB$830,20,FALSE))</f>
        <v>0</v>
      </c>
      <c r="AB1861">
        <f>IF(G1861="GK",VLOOKUP(F1861,'[1]2018GoalKeeper Stats'!$A$2:$S$109,21,FALSE),VLOOKUP(F1861,'[1]2018Player Stats'!$A$2:$AB$830,21,FALSE))</f>
        <v>6</v>
      </c>
      <c r="AC1861">
        <f>IF(G1861="GK",VLOOKUP(F1861,'[1]2018GoalKeeper Stats'!$A$2:$S$109,2,FALSE),VLOOKUP(F1861,'[1]2018Player Stats'!$A$2:$AB$830,22,FALSE))</f>
        <v>2</v>
      </c>
      <c r="AD1861">
        <f>IF(G1861="GK",VLOOKUP(F1861,'[1]2018GoalKeeper Stats'!$A$2:$S$109,23,FALSE),VLOOKUP(F1861,'[1]2018Player Stats'!$A$2:$AB$830,23,FALSE))</f>
        <v>0</v>
      </c>
      <c r="AE1861">
        <f>IF(G1861="GK",VLOOKUP(F1861,'[1]2018GoalKeeper Stats'!$A$2:$S$109,24,FALSE),VLOOKUP(F1861,'[1]2018Player Stats'!$A$2:$AB$830,24,FALSE))</f>
        <v>0</v>
      </c>
      <c r="AF1861">
        <f>IF(G1861="GK",VLOOKUP(F1861,'[1]2018GoalKeeper Stats'!$A$2:$S$109,25,FALSE),VLOOKUP(F1861,'[1]2018Player Stats'!$A$2:$AB$830,25,FALSE))</f>
        <v>0</v>
      </c>
      <c r="AG1861">
        <f>IF(G1861="GK",VLOOKUP(F1861,'[1]2018GoalKeeper Stats'!$A$2:$S$109,26,FALSE),VLOOKUP(F1861,'[1]2018Player Stats'!$A$2:$AB$830,26,FALSE))</f>
        <v>0</v>
      </c>
      <c r="AH1861" s="51">
        <v>2018</v>
      </c>
      <c r="AI1861" s="51">
        <v>34</v>
      </c>
      <c r="AJ1861" s="51">
        <v>474</v>
      </c>
      <c r="AK1861" s="51">
        <v>413</v>
      </c>
      <c r="AL1861" s="51">
        <v>58</v>
      </c>
      <c r="AM1861" s="51">
        <v>56</v>
      </c>
      <c r="AN1861" s="51">
        <v>2</v>
      </c>
      <c r="AO1861" s="52">
        <v>55.71</v>
      </c>
      <c r="AP1861" s="52">
        <v>48.91</v>
      </c>
      <c r="AQ1861" s="52">
        <v>6.8</v>
      </c>
      <c r="AR1861" s="52">
        <v>-4.8</v>
      </c>
      <c r="AS1861" s="51">
        <v>38</v>
      </c>
      <c r="AT1861" s="52">
        <v>50.75</v>
      </c>
    </row>
    <row r="1862" spans="1:46">
      <c r="A1862">
        <v>2018</v>
      </c>
      <c r="B1862" t="s">
        <v>212</v>
      </c>
      <c r="C1862" t="s">
        <v>212</v>
      </c>
      <c r="D1862" t="s">
        <v>1982</v>
      </c>
      <c r="E1862" t="s">
        <v>1420</v>
      </c>
      <c r="F1862" t="str">
        <f t="shared" si="30"/>
        <v>Miles Robinson</v>
      </c>
      <c r="G1862" t="s">
        <v>893</v>
      </c>
      <c r="H1862" s="143">
        <v>205000</v>
      </c>
      <c r="I1862" s="143">
        <v>135000</v>
      </c>
      <c r="J1862" t="str">
        <f>IF(G1862="GK",VLOOKUP(F1862,'[1]2018GoalKeeper Stats'!$A$2:$S$109,2,FALSE),VLOOKUP(F1862,'[1]2018Player Stats'!$A$2:$AB$830,2,FALSE))</f>
        <v>ATL</v>
      </c>
      <c r="K1862">
        <f>IF(G1862="GK",VLOOKUP(F1862,'[1]2018GoalKeeper Stats'!$A$2:$S$109,4,FALSE),VLOOKUP(F1862,'[1]2018Player Stats'!$A$2:$AB$830,4,FALSE))</f>
        <v>10</v>
      </c>
      <c r="L1862">
        <f>IF(G1862="GK",VLOOKUP(F1862,'[1]2018GoalKeeper Stats'!$A$2:$S$109,5,FALSE),VLOOKUP(F1862,'[1]2018Player Stats'!$A$2:$AB$830,5,FALSE))</f>
        <v>3</v>
      </c>
      <c r="M1862">
        <f>IF(G1862="GK",VLOOKUP(F1862,'[1]2018GoalKeeper Stats'!$A$2:$S$109,6,FALSE),VLOOKUP(F1862,'[1]2018Player Stats'!$A$2:$AB$830,6,FALSE))</f>
        <v>272</v>
      </c>
      <c r="N1862">
        <f>IF(G1862="GK",VLOOKUP(F1862,'[1]2018GoalKeeper Stats'!$A$2:$S$109,7,FALSE),VLOOKUP(F1862,'[1]2018Player Stats'!$A$2:$AB$830,7,FALSE))</f>
        <v>0</v>
      </c>
      <c r="O1862">
        <f>IF(G1862="GK",VLOOKUP(F1862,'[1]2018GoalKeeper Stats'!$A$2:$S$109,8,FALSE),VLOOKUP(F1862,'[1]2018Player Stats'!$A$2:$AB$830,8,FALSE))</f>
        <v>0</v>
      </c>
      <c r="P1862">
        <f>IF(G1862="GK",VLOOKUP(F1862,'[1]2018GoalKeeper Stats'!$A$2:$S$109,9,FALSE),VLOOKUP(F1862,'[1]2018Player Stats'!$A$2:$AB$830,9,FALSE))</f>
        <v>1</v>
      </c>
      <c r="Q1862">
        <f>IF(G1862="GK",VLOOKUP(F1862,'[1]2018GoalKeeper Stats'!$A$2:$S$109,10,FALSE),VLOOKUP(F1862,'[1]2018Player Stats'!$A$2:$AB$830,10,FALSE))</f>
        <v>0</v>
      </c>
      <c r="R1862">
        <f>IF(G1862="GK",VLOOKUP(F1862,'[1]2018GoalKeeper Stats'!$A$2:$S$109,11,FALSE),VLOOKUP(F1862,'[1]2018Player Stats'!$A$2:$AB$830,11,FALSE))</f>
        <v>0</v>
      </c>
      <c r="S1862" t="str">
        <f>IF(G1862="GK",VLOOKUP(F1862,'[1]2018GoalKeeper Stats'!$A$2:$S$109,12,FALSE),VLOOKUP(F1862,'[1]2018Player Stats'!$A$2:$AB$830,12,FALSE))</f>
        <v>0/0</v>
      </c>
      <c r="T1862">
        <f>IF(G1862="GK",VLOOKUP(F1862,'[1]2018GoalKeeper Stats'!$A$2:$S$109,13,FALSE),VLOOKUP(F1862,'[1]2018Player Stats'!$A$2:$AB$830,13,FALSE))</f>
        <v>0</v>
      </c>
      <c r="U1862">
        <f>IF(G1862="GK",VLOOKUP(F1862,'[1]2018GoalKeeper Stats'!$A$2:$S$109,14,FALSE),VLOOKUP(F1862,'[1]2018Player Stats'!$A$2:$AB$830,14,FALSE))</f>
        <v>0</v>
      </c>
      <c r="V1862">
        <f>IF(G1862="GK",VLOOKUP(F1862,'[1]2018GoalKeeper Stats'!$A$2:$S$109,15,FALSE),VLOOKUP(F1862,'[1]2018Player Stats'!$A$2:$AB$830,15,FALSE))</f>
        <v>0</v>
      </c>
      <c r="W1862">
        <f>IF(G1862="GK",VLOOKUP(F1862,'[1]2018GoalKeeper Stats'!$A$2:$S$109,16,FALSE),VLOOKUP(F1862,'[1]2018Player Stats'!$A$2:$AB$830,16,FALSE))</f>
        <v>0</v>
      </c>
      <c r="X1862">
        <f>IF(G1862="GK",VLOOKUP(F1862,'[1]2018GoalKeeper Stats'!$A$2:$S$109,17,FALSE),VLOOKUP(F1862,'[1]2018Player Stats'!$A$2:$AB$830,17,FALSE))</f>
        <v>0</v>
      </c>
      <c r="Y1862">
        <f>IF(G1862="GK",VLOOKUP(F1862,'[1]2018GoalKeeper Stats'!$A$2:$S$109,18,FALSE),VLOOKUP(F1862,'[1]2018Player Stats'!$A$2:$AB$830,18,FALSE))</f>
        <v>0</v>
      </c>
      <c r="Z1862">
        <f>IF(G1862="GK",VLOOKUP(F1862,'[1]2018GoalKeeper Stats'!$A$2:$S$109,19,FALSE),VLOOKUP(F1862,'[1]2018Player Stats'!$A$2:$AB$830,19,FALSE))</f>
        <v>0</v>
      </c>
      <c r="AA1862">
        <f>IF(G1862="GK",VLOOKUP(F1862,'[1]2018GoalKeeper Stats'!$A$2:$S$109,20,FALSE),VLOOKUP(F1862,'[1]2018Player Stats'!$A$2:$AB$830,20,FALSE))</f>
        <v>0</v>
      </c>
      <c r="AB1862">
        <f>IF(G1862="GK",VLOOKUP(F1862,'[1]2018GoalKeeper Stats'!$A$2:$S$109,21,FALSE),VLOOKUP(F1862,'[1]2018Player Stats'!$A$2:$AB$830,21,FALSE))</f>
        <v>2</v>
      </c>
      <c r="AC1862">
        <f>IF(G1862="GK",VLOOKUP(F1862,'[1]2018GoalKeeper Stats'!$A$2:$S$109,2,FALSE),VLOOKUP(F1862,'[1]2018Player Stats'!$A$2:$AB$830,22,FALSE))</f>
        <v>3</v>
      </c>
      <c r="AD1862">
        <f>IF(G1862="GK",VLOOKUP(F1862,'[1]2018GoalKeeper Stats'!$A$2:$S$109,23,FALSE),VLOOKUP(F1862,'[1]2018Player Stats'!$A$2:$AB$830,23,FALSE))</f>
        <v>0</v>
      </c>
      <c r="AE1862">
        <f>IF(G1862="GK",VLOOKUP(F1862,'[1]2018GoalKeeper Stats'!$A$2:$S$109,24,FALSE),VLOOKUP(F1862,'[1]2018Player Stats'!$A$2:$AB$830,24,FALSE))</f>
        <v>0</v>
      </c>
      <c r="AF1862">
        <f>IF(G1862="GK",VLOOKUP(F1862,'[1]2018GoalKeeper Stats'!$A$2:$S$109,25,FALSE),VLOOKUP(F1862,'[1]2018Player Stats'!$A$2:$AB$830,25,FALSE))</f>
        <v>0</v>
      </c>
      <c r="AG1862">
        <f>IF(G1862="GK",VLOOKUP(F1862,'[1]2018GoalKeeper Stats'!$A$2:$S$109,26,FALSE),VLOOKUP(F1862,'[1]2018Player Stats'!$A$2:$AB$830,26,FALSE))</f>
        <v>0</v>
      </c>
      <c r="AH1862" s="51">
        <v>2018</v>
      </c>
      <c r="AI1862" s="51">
        <v>34</v>
      </c>
      <c r="AJ1862" s="51">
        <v>511</v>
      </c>
      <c r="AK1862" s="51">
        <v>377</v>
      </c>
      <c r="AL1862" s="51">
        <v>67</v>
      </c>
      <c r="AM1862" s="51">
        <v>44</v>
      </c>
      <c r="AN1862" s="51">
        <v>23</v>
      </c>
      <c r="AO1862" s="52">
        <v>71.87</v>
      </c>
      <c r="AP1862" s="52">
        <v>40.42</v>
      </c>
      <c r="AQ1862" s="52">
        <v>31.45</v>
      </c>
      <c r="AR1862" s="52">
        <v>-8.4499999999999993</v>
      </c>
      <c r="AS1862" s="51">
        <v>69</v>
      </c>
      <c r="AT1862" s="52">
        <v>64.97</v>
      </c>
    </row>
    <row r="1863" spans="1:46">
      <c r="A1863">
        <v>2018</v>
      </c>
      <c r="B1863" t="s">
        <v>861</v>
      </c>
      <c r="C1863" t="s">
        <v>207</v>
      </c>
      <c r="D1863" t="s">
        <v>1799</v>
      </c>
      <c r="E1863" t="s">
        <v>1800</v>
      </c>
      <c r="F1863" t="str">
        <f t="shared" si="30"/>
        <v>Tosaint Ricketts</v>
      </c>
      <c r="G1863" t="s">
        <v>875</v>
      </c>
      <c r="H1863" s="143">
        <v>203175</v>
      </c>
      <c r="I1863" s="143">
        <v>190008</v>
      </c>
      <c r="J1863" t="str">
        <f>IF(G1863="GK",VLOOKUP(F1863,'[1]2018GoalKeeper Stats'!$A$2:$S$109,2,FALSE),VLOOKUP(F1863,'[1]2018Player Stats'!$A$2:$AB$830,2,FALSE))</f>
        <v>VAN</v>
      </c>
      <c r="K1863">
        <f>IF(G1863="GK",VLOOKUP(F1863,'[1]2018GoalKeeper Stats'!$A$2:$S$109,4,FALSE),VLOOKUP(F1863,'[1]2018Player Stats'!$A$2:$AB$830,4,FALSE))</f>
        <v>18</v>
      </c>
      <c r="L1863">
        <f>IF(G1863="GK",VLOOKUP(F1863,'[1]2018GoalKeeper Stats'!$A$2:$S$109,5,FALSE),VLOOKUP(F1863,'[1]2018Player Stats'!$A$2:$AB$830,5,FALSE))</f>
        <v>4</v>
      </c>
      <c r="M1863">
        <f>IF(G1863="GK",VLOOKUP(F1863,'[1]2018GoalKeeper Stats'!$A$2:$S$109,6,FALSE),VLOOKUP(F1863,'[1]2018Player Stats'!$A$2:$AB$830,6,FALSE))</f>
        <v>601</v>
      </c>
      <c r="N1863">
        <f>IF(G1863="GK",VLOOKUP(F1863,'[1]2018GoalKeeper Stats'!$A$2:$S$109,7,FALSE),VLOOKUP(F1863,'[1]2018Player Stats'!$A$2:$AB$830,7,FALSE))</f>
        <v>3</v>
      </c>
      <c r="O1863">
        <f>IF(G1863="GK",VLOOKUP(F1863,'[1]2018GoalKeeper Stats'!$A$2:$S$109,8,FALSE),VLOOKUP(F1863,'[1]2018Player Stats'!$A$2:$AB$830,8,FALSE))</f>
        <v>0</v>
      </c>
      <c r="P1863">
        <f>IF(G1863="GK",VLOOKUP(F1863,'[1]2018GoalKeeper Stats'!$A$2:$S$109,9,FALSE),VLOOKUP(F1863,'[1]2018Player Stats'!$A$2:$AB$830,9,FALSE))</f>
        <v>20</v>
      </c>
      <c r="Q1863">
        <f>IF(G1863="GK",VLOOKUP(F1863,'[1]2018GoalKeeper Stats'!$A$2:$S$109,10,FALSE),VLOOKUP(F1863,'[1]2018Player Stats'!$A$2:$AB$830,10,FALSE))</f>
        <v>12</v>
      </c>
      <c r="R1863">
        <f>IF(G1863="GK",VLOOKUP(F1863,'[1]2018GoalKeeper Stats'!$A$2:$S$109,11,FALSE),VLOOKUP(F1863,'[1]2018Player Stats'!$A$2:$AB$830,11,FALSE))</f>
        <v>0</v>
      </c>
      <c r="S1863" t="str">
        <f>IF(G1863="GK",VLOOKUP(F1863,'[1]2018GoalKeeper Stats'!$A$2:$S$109,12,FALSE),VLOOKUP(F1863,'[1]2018Player Stats'!$A$2:$AB$830,12,FALSE))</f>
        <v>0/0</v>
      </c>
      <c r="T1863">
        <f>IF(G1863="GK",VLOOKUP(F1863,'[1]2018GoalKeeper Stats'!$A$2:$S$109,13,FALSE),VLOOKUP(F1863,'[1]2018Player Stats'!$A$2:$AB$830,13,FALSE))</f>
        <v>1</v>
      </c>
      <c r="U1863">
        <f>IF(G1863="GK",VLOOKUP(F1863,'[1]2018GoalKeeper Stats'!$A$2:$S$109,14,FALSE),VLOOKUP(F1863,'[1]2018Player Stats'!$A$2:$AB$830,14,FALSE))</f>
        <v>2</v>
      </c>
      <c r="V1863">
        <f>IF(G1863="GK",VLOOKUP(F1863,'[1]2018GoalKeeper Stats'!$A$2:$S$109,15,FALSE),VLOOKUP(F1863,'[1]2018Player Stats'!$A$2:$AB$830,15,FALSE))</f>
        <v>0.45</v>
      </c>
      <c r="W1863">
        <f>IF(G1863="GK",VLOOKUP(F1863,'[1]2018GoalKeeper Stats'!$A$2:$S$109,16,FALSE),VLOOKUP(F1863,'[1]2018Player Stats'!$A$2:$AB$830,16,FALSE))</f>
        <v>15</v>
      </c>
      <c r="X1863">
        <f>IF(G1863="GK",VLOOKUP(F1863,'[1]2018GoalKeeper Stats'!$A$2:$S$109,17,FALSE),VLOOKUP(F1863,'[1]2018Player Stats'!$A$2:$AB$830,17,FALSE))</f>
        <v>0</v>
      </c>
      <c r="Y1863">
        <f>IF(G1863="GK",VLOOKUP(F1863,'[1]2018GoalKeeper Stats'!$A$2:$S$109,18,FALSE),VLOOKUP(F1863,'[1]2018Player Stats'!$A$2:$AB$830,18,FALSE))</f>
        <v>0</v>
      </c>
      <c r="Z1863">
        <f>IF(G1863="GK",VLOOKUP(F1863,'[1]2018GoalKeeper Stats'!$A$2:$S$109,19,FALSE),VLOOKUP(F1863,'[1]2018Player Stats'!$A$2:$AB$830,19,FALSE))</f>
        <v>0</v>
      </c>
      <c r="AA1863">
        <f>IF(G1863="GK",VLOOKUP(F1863,'[1]2018GoalKeeper Stats'!$A$2:$S$109,20,FALSE),VLOOKUP(F1863,'[1]2018Player Stats'!$A$2:$AB$830,20,FALSE))</f>
        <v>0</v>
      </c>
      <c r="AB1863">
        <f>IF(G1863="GK",VLOOKUP(F1863,'[1]2018GoalKeeper Stats'!$A$2:$S$109,21,FALSE),VLOOKUP(F1863,'[1]2018Player Stats'!$A$2:$AB$830,21,FALSE))</f>
        <v>6</v>
      </c>
      <c r="AC1863">
        <f>IF(G1863="GK",VLOOKUP(F1863,'[1]2018GoalKeeper Stats'!$A$2:$S$109,2,FALSE),VLOOKUP(F1863,'[1]2018Player Stats'!$A$2:$AB$830,22,FALSE))</f>
        <v>5</v>
      </c>
      <c r="AD1863">
        <f>IF(G1863="GK",VLOOKUP(F1863,'[1]2018GoalKeeper Stats'!$A$2:$S$109,23,FALSE),VLOOKUP(F1863,'[1]2018Player Stats'!$A$2:$AB$830,23,FALSE))</f>
        <v>7</v>
      </c>
      <c r="AE1863">
        <f>IF(G1863="GK",VLOOKUP(F1863,'[1]2018GoalKeeper Stats'!$A$2:$S$109,24,FALSE),VLOOKUP(F1863,'[1]2018Player Stats'!$A$2:$AB$830,24,FALSE))</f>
        <v>1</v>
      </c>
      <c r="AF1863">
        <f>IF(G1863="GK",VLOOKUP(F1863,'[1]2018GoalKeeper Stats'!$A$2:$S$109,25,FALSE),VLOOKUP(F1863,'[1]2018Player Stats'!$A$2:$AB$830,25,FALSE))</f>
        <v>0</v>
      </c>
      <c r="AG1863">
        <f>IF(G1863="GK",VLOOKUP(F1863,'[1]2018GoalKeeper Stats'!$A$2:$S$109,26,FALSE),VLOOKUP(F1863,'[1]2018Player Stats'!$A$2:$AB$830,26,FALSE))</f>
        <v>60</v>
      </c>
      <c r="AH1863" s="51">
        <v>2018</v>
      </c>
      <c r="AI1863" s="51">
        <v>34</v>
      </c>
      <c r="AJ1863" s="51">
        <v>485</v>
      </c>
      <c r="AK1863" s="51">
        <v>463</v>
      </c>
      <c r="AL1863" s="51">
        <v>58</v>
      </c>
      <c r="AM1863" s="51">
        <v>64</v>
      </c>
      <c r="AN1863" s="51">
        <v>-6</v>
      </c>
      <c r="AO1863" s="52">
        <v>58.74</v>
      </c>
      <c r="AP1863" s="52">
        <v>57.14</v>
      </c>
      <c r="AQ1863" s="52">
        <v>1.61</v>
      </c>
      <c r="AR1863" s="52">
        <v>-7.61</v>
      </c>
      <c r="AS1863" s="51">
        <v>36</v>
      </c>
      <c r="AT1863" s="52">
        <v>47.93</v>
      </c>
    </row>
    <row r="1864" spans="1:46">
      <c r="A1864">
        <v>2018</v>
      </c>
      <c r="B1864" t="s">
        <v>193</v>
      </c>
      <c r="C1864" t="s">
        <v>193</v>
      </c>
      <c r="D1864" t="s">
        <v>1487</v>
      </c>
      <c r="E1864" t="s">
        <v>1991</v>
      </c>
      <c r="F1864" t="str">
        <f t="shared" si="30"/>
        <v>Jeremy Ebobisse</v>
      </c>
      <c r="G1864" t="s">
        <v>875</v>
      </c>
      <c r="H1864" s="143">
        <v>203000</v>
      </c>
      <c r="I1864" s="143">
        <v>140000</v>
      </c>
      <c r="J1864" t="str">
        <f>IF(G1864="GK",VLOOKUP(F1864,'[1]2018GoalKeeper Stats'!$A$2:$S$109,2,FALSE),VLOOKUP(F1864,'[1]2018Player Stats'!$A$2:$AB$830,2,FALSE))</f>
        <v>POR</v>
      </c>
      <c r="K1864">
        <f>IF(G1864="GK",VLOOKUP(F1864,'[1]2018GoalKeeper Stats'!$A$2:$S$109,4,FALSE),VLOOKUP(F1864,'[1]2018Player Stats'!$A$2:$AB$830,4,FALSE))</f>
        <v>9</v>
      </c>
      <c r="L1864">
        <f>IF(G1864="GK",VLOOKUP(F1864,'[1]2018GoalKeeper Stats'!$A$2:$S$109,5,FALSE),VLOOKUP(F1864,'[1]2018Player Stats'!$A$2:$AB$830,5,FALSE))</f>
        <v>5</v>
      </c>
      <c r="M1864">
        <f>IF(G1864="GK",VLOOKUP(F1864,'[1]2018GoalKeeper Stats'!$A$2:$S$109,6,FALSE),VLOOKUP(F1864,'[1]2018Player Stats'!$A$2:$AB$830,6,FALSE))</f>
        <v>449</v>
      </c>
      <c r="N1864">
        <f>IF(G1864="GK",VLOOKUP(F1864,'[1]2018GoalKeeper Stats'!$A$2:$S$109,7,FALSE),VLOOKUP(F1864,'[1]2018Player Stats'!$A$2:$AB$830,7,FALSE))</f>
        <v>2</v>
      </c>
      <c r="O1864">
        <f>IF(G1864="GK",VLOOKUP(F1864,'[1]2018GoalKeeper Stats'!$A$2:$S$109,8,FALSE),VLOOKUP(F1864,'[1]2018Player Stats'!$A$2:$AB$830,8,FALSE))</f>
        <v>2</v>
      </c>
      <c r="P1864">
        <f>IF(G1864="GK",VLOOKUP(F1864,'[1]2018GoalKeeper Stats'!$A$2:$S$109,9,FALSE),VLOOKUP(F1864,'[1]2018Player Stats'!$A$2:$AB$830,9,FALSE))</f>
        <v>12</v>
      </c>
      <c r="Q1864">
        <f>IF(G1864="GK",VLOOKUP(F1864,'[1]2018GoalKeeper Stats'!$A$2:$S$109,10,FALSE),VLOOKUP(F1864,'[1]2018Player Stats'!$A$2:$AB$830,10,FALSE))</f>
        <v>3</v>
      </c>
      <c r="R1864">
        <f>IF(G1864="GK",VLOOKUP(F1864,'[1]2018GoalKeeper Stats'!$A$2:$S$109,11,FALSE),VLOOKUP(F1864,'[1]2018Player Stats'!$A$2:$AB$830,11,FALSE))</f>
        <v>1</v>
      </c>
      <c r="S1864" t="str">
        <f>IF(G1864="GK",VLOOKUP(F1864,'[1]2018GoalKeeper Stats'!$A$2:$S$109,12,FALSE),VLOOKUP(F1864,'[1]2018Player Stats'!$A$2:$AB$830,12,FALSE))</f>
        <v>0/0</v>
      </c>
      <c r="T1864">
        <f>IF(G1864="GK",VLOOKUP(F1864,'[1]2018GoalKeeper Stats'!$A$2:$S$109,13,FALSE),VLOOKUP(F1864,'[1]2018Player Stats'!$A$2:$AB$830,13,FALSE))</f>
        <v>1</v>
      </c>
      <c r="U1864">
        <f>IF(G1864="GK",VLOOKUP(F1864,'[1]2018GoalKeeper Stats'!$A$2:$S$109,14,FALSE),VLOOKUP(F1864,'[1]2018Player Stats'!$A$2:$AB$830,14,FALSE))</f>
        <v>1</v>
      </c>
      <c r="V1864">
        <f>IF(G1864="GK",VLOOKUP(F1864,'[1]2018GoalKeeper Stats'!$A$2:$S$109,15,FALSE),VLOOKUP(F1864,'[1]2018Player Stats'!$A$2:$AB$830,15,FALSE))</f>
        <v>0.4</v>
      </c>
      <c r="W1864">
        <f>IF(G1864="GK",VLOOKUP(F1864,'[1]2018GoalKeeper Stats'!$A$2:$S$109,16,FALSE),VLOOKUP(F1864,'[1]2018Player Stats'!$A$2:$AB$830,16,FALSE))</f>
        <v>16.7</v>
      </c>
      <c r="X1864">
        <f>IF(G1864="GK",VLOOKUP(F1864,'[1]2018GoalKeeper Stats'!$A$2:$S$109,17,FALSE),VLOOKUP(F1864,'[1]2018Player Stats'!$A$2:$AB$830,17,FALSE))</f>
        <v>0</v>
      </c>
      <c r="Y1864">
        <f>IF(G1864="GK",VLOOKUP(F1864,'[1]2018GoalKeeper Stats'!$A$2:$S$109,18,FALSE),VLOOKUP(F1864,'[1]2018Player Stats'!$A$2:$AB$830,18,FALSE))</f>
        <v>1</v>
      </c>
      <c r="Z1864">
        <f>IF(G1864="GK",VLOOKUP(F1864,'[1]2018GoalKeeper Stats'!$A$2:$S$109,19,FALSE),VLOOKUP(F1864,'[1]2018Player Stats'!$A$2:$AB$830,19,FALSE))</f>
        <v>1</v>
      </c>
      <c r="AA1864">
        <f>IF(G1864="GK",VLOOKUP(F1864,'[1]2018GoalKeeper Stats'!$A$2:$S$109,20,FALSE),VLOOKUP(F1864,'[1]2018Player Stats'!$A$2:$AB$830,20,FALSE))</f>
        <v>0.4</v>
      </c>
      <c r="AB1864">
        <f>IF(G1864="GK",VLOOKUP(F1864,'[1]2018GoalKeeper Stats'!$A$2:$S$109,21,FALSE),VLOOKUP(F1864,'[1]2018Player Stats'!$A$2:$AB$830,21,FALSE))</f>
        <v>12</v>
      </c>
      <c r="AC1864">
        <f>IF(G1864="GK",VLOOKUP(F1864,'[1]2018GoalKeeper Stats'!$A$2:$S$109,2,FALSE),VLOOKUP(F1864,'[1]2018Player Stats'!$A$2:$AB$830,22,FALSE))</f>
        <v>4</v>
      </c>
      <c r="AD1864">
        <f>IF(G1864="GK",VLOOKUP(F1864,'[1]2018GoalKeeper Stats'!$A$2:$S$109,23,FALSE),VLOOKUP(F1864,'[1]2018Player Stats'!$A$2:$AB$830,23,FALSE))</f>
        <v>4</v>
      </c>
      <c r="AE1864">
        <f>IF(G1864="GK",VLOOKUP(F1864,'[1]2018GoalKeeper Stats'!$A$2:$S$109,24,FALSE),VLOOKUP(F1864,'[1]2018Player Stats'!$A$2:$AB$830,24,FALSE))</f>
        <v>1</v>
      </c>
      <c r="AF1864">
        <f>IF(G1864="GK",VLOOKUP(F1864,'[1]2018GoalKeeper Stats'!$A$2:$S$109,25,FALSE),VLOOKUP(F1864,'[1]2018Player Stats'!$A$2:$AB$830,25,FALSE))</f>
        <v>0</v>
      </c>
      <c r="AG1864">
        <f>IF(G1864="GK",VLOOKUP(F1864,'[1]2018GoalKeeper Stats'!$A$2:$S$109,26,FALSE),VLOOKUP(F1864,'[1]2018Player Stats'!$A$2:$AB$830,26,FALSE))</f>
        <v>25</v>
      </c>
      <c r="AH1864" s="51">
        <v>2018</v>
      </c>
      <c r="AI1864" s="51">
        <v>34</v>
      </c>
      <c r="AJ1864" s="51">
        <v>466</v>
      </c>
      <c r="AK1864" s="51">
        <v>452</v>
      </c>
      <c r="AL1864" s="51">
        <v>52</v>
      </c>
      <c r="AM1864" s="51">
        <v>45</v>
      </c>
      <c r="AN1864" s="51">
        <v>7</v>
      </c>
      <c r="AO1864" s="52">
        <v>54.16</v>
      </c>
      <c r="AP1864" s="52">
        <v>47.2</v>
      </c>
      <c r="AQ1864" s="52">
        <v>6.96</v>
      </c>
      <c r="AR1864" s="52">
        <v>0.04</v>
      </c>
      <c r="AS1864" s="51">
        <v>54</v>
      </c>
      <c r="AT1864" s="52">
        <v>50.85</v>
      </c>
    </row>
    <row r="1865" spans="1:46">
      <c r="A1865">
        <v>2018</v>
      </c>
      <c r="B1865" t="s">
        <v>194</v>
      </c>
      <c r="C1865" t="s">
        <v>194</v>
      </c>
      <c r="D1865" t="s">
        <v>1518</v>
      </c>
      <c r="E1865" t="s">
        <v>1808</v>
      </c>
      <c r="F1865" t="str">
        <f t="shared" si="30"/>
        <v>Pablo Ruiz</v>
      </c>
      <c r="G1865" t="s">
        <v>860</v>
      </c>
      <c r="H1865" s="143">
        <v>201000</v>
      </c>
      <c r="I1865" s="143">
        <v>180000</v>
      </c>
      <c r="J1865" t="str">
        <f>IF(G1865="GK",VLOOKUP(F1865,'[1]2018GoalKeeper Stats'!$A$2:$S$109,2,FALSE),VLOOKUP(F1865,'[1]2018Player Stats'!$A$2:$AB$830,2,FALSE))</f>
        <v>RSL</v>
      </c>
      <c r="K1865">
        <f>IF(G1865="GK",VLOOKUP(F1865,'[1]2018GoalKeeper Stats'!$A$2:$S$109,4,FALSE),VLOOKUP(F1865,'[1]2018Player Stats'!$A$2:$AB$830,4,FALSE))</f>
        <v>12</v>
      </c>
      <c r="L1865">
        <f>IF(G1865="GK",VLOOKUP(F1865,'[1]2018GoalKeeper Stats'!$A$2:$S$109,5,FALSE),VLOOKUP(F1865,'[1]2018Player Stats'!$A$2:$AB$830,5,FALSE))</f>
        <v>5</v>
      </c>
      <c r="M1865">
        <f>IF(G1865="GK",VLOOKUP(F1865,'[1]2018GoalKeeper Stats'!$A$2:$S$109,6,FALSE),VLOOKUP(F1865,'[1]2018Player Stats'!$A$2:$AB$830,6,FALSE))</f>
        <v>530</v>
      </c>
      <c r="N1865">
        <f>IF(G1865="GK",VLOOKUP(F1865,'[1]2018GoalKeeper Stats'!$A$2:$S$109,7,FALSE),VLOOKUP(F1865,'[1]2018Player Stats'!$A$2:$AB$830,7,FALSE))</f>
        <v>0</v>
      </c>
      <c r="O1865">
        <f>IF(G1865="GK",VLOOKUP(F1865,'[1]2018GoalKeeper Stats'!$A$2:$S$109,8,FALSE),VLOOKUP(F1865,'[1]2018Player Stats'!$A$2:$AB$830,8,FALSE))</f>
        <v>0</v>
      </c>
      <c r="P1865">
        <f>IF(G1865="GK",VLOOKUP(F1865,'[1]2018GoalKeeper Stats'!$A$2:$S$109,9,FALSE),VLOOKUP(F1865,'[1]2018Player Stats'!$A$2:$AB$830,9,FALSE))</f>
        <v>13</v>
      </c>
      <c r="Q1865">
        <f>IF(G1865="GK",VLOOKUP(F1865,'[1]2018GoalKeeper Stats'!$A$2:$S$109,10,FALSE),VLOOKUP(F1865,'[1]2018Player Stats'!$A$2:$AB$830,10,FALSE))</f>
        <v>3</v>
      </c>
      <c r="R1865">
        <f>IF(G1865="GK",VLOOKUP(F1865,'[1]2018GoalKeeper Stats'!$A$2:$S$109,11,FALSE),VLOOKUP(F1865,'[1]2018Player Stats'!$A$2:$AB$830,11,FALSE))</f>
        <v>0</v>
      </c>
      <c r="S1865" t="str">
        <f>IF(G1865="GK",VLOOKUP(F1865,'[1]2018GoalKeeper Stats'!$A$2:$S$109,12,FALSE),VLOOKUP(F1865,'[1]2018Player Stats'!$A$2:$AB$830,12,FALSE))</f>
        <v>0/0</v>
      </c>
      <c r="T1865">
        <f>IF(G1865="GK",VLOOKUP(F1865,'[1]2018GoalKeeper Stats'!$A$2:$S$109,13,FALSE),VLOOKUP(F1865,'[1]2018Player Stats'!$A$2:$AB$830,13,FALSE))</f>
        <v>0</v>
      </c>
      <c r="U1865">
        <f>IF(G1865="GK",VLOOKUP(F1865,'[1]2018GoalKeeper Stats'!$A$2:$S$109,14,FALSE),VLOOKUP(F1865,'[1]2018Player Stats'!$A$2:$AB$830,14,FALSE))</f>
        <v>0</v>
      </c>
      <c r="V1865">
        <f>IF(G1865="GK",VLOOKUP(F1865,'[1]2018GoalKeeper Stats'!$A$2:$S$109,15,FALSE),VLOOKUP(F1865,'[1]2018Player Stats'!$A$2:$AB$830,15,FALSE))</f>
        <v>0</v>
      </c>
      <c r="W1865">
        <f>IF(G1865="GK",VLOOKUP(F1865,'[1]2018GoalKeeper Stats'!$A$2:$S$109,16,FALSE),VLOOKUP(F1865,'[1]2018Player Stats'!$A$2:$AB$830,16,FALSE))</f>
        <v>0</v>
      </c>
      <c r="X1865">
        <f>IF(G1865="GK",VLOOKUP(F1865,'[1]2018GoalKeeper Stats'!$A$2:$S$109,17,FALSE),VLOOKUP(F1865,'[1]2018Player Stats'!$A$2:$AB$830,17,FALSE))</f>
        <v>0</v>
      </c>
      <c r="Y1865">
        <f>IF(G1865="GK",VLOOKUP(F1865,'[1]2018GoalKeeper Stats'!$A$2:$S$109,18,FALSE),VLOOKUP(F1865,'[1]2018Player Stats'!$A$2:$AB$830,18,FALSE))</f>
        <v>0</v>
      </c>
      <c r="Z1865">
        <f>IF(G1865="GK",VLOOKUP(F1865,'[1]2018GoalKeeper Stats'!$A$2:$S$109,19,FALSE),VLOOKUP(F1865,'[1]2018Player Stats'!$A$2:$AB$830,19,FALSE))</f>
        <v>0</v>
      </c>
      <c r="AA1865">
        <f>IF(G1865="GK",VLOOKUP(F1865,'[1]2018GoalKeeper Stats'!$A$2:$S$109,20,FALSE),VLOOKUP(F1865,'[1]2018Player Stats'!$A$2:$AB$830,20,FALSE))</f>
        <v>0</v>
      </c>
      <c r="AB1865">
        <f>IF(G1865="GK",VLOOKUP(F1865,'[1]2018GoalKeeper Stats'!$A$2:$S$109,21,FALSE),VLOOKUP(F1865,'[1]2018Player Stats'!$A$2:$AB$830,21,FALSE))</f>
        <v>7</v>
      </c>
      <c r="AC1865">
        <f>IF(G1865="GK",VLOOKUP(F1865,'[1]2018GoalKeeper Stats'!$A$2:$S$109,2,FALSE),VLOOKUP(F1865,'[1]2018Player Stats'!$A$2:$AB$830,22,FALSE))</f>
        <v>2</v>
      </c>
      <c r="AD1865">
        <f>IF(G1865="GK",VLOOKUP(F1865,'[1]2018GoalKeeper Stats'!$A$2:$S$109,23,FALSE),VLOOKUP(F1865,'[1]2018Player Stats'!$A$2:$AB$830,23,FALSE))</f>
        <v>0</v>
      </c>
      <c r="AE1865">
        <f>IF(G1865="GK",VLOOKUP(F1865,'[1]2018GoalKeeper Stats'!$A$2:$S$109,24,FALSE),VLOOKUP(F1865,'[1]2018Player Stats'!$A$2:$AB$830,24,FALSE))</f>
        <v>2</v>
      </c>
      <c r="AF1865">
        <f>IF(G1865="GK",VLOOKUP(F1865,'[1]2018GoalKeeper Stats'!$A$2:$S$109,25,FALSE),VLOOKUP(F1865,'[1]2018Player Stats'!$A$2:$AB$830,25,FALSE))</f>
        <v>0</v>
      </c>
      <c r="AG1865">
        <f>IF(G1865="GK",VLOOKUP(F1865,'[1]2018GoalKeeper Stats'!$A$2:$S$109,26,FALSE),VLOOKUP(F1865,'[1]2018Player Stats'!$A$2:$AB$830,26,FALSE))</f>
        <v>23.08</v>
      </c>
      <c r="AH1865" s="51">
        <v>2018</v>
      </c>
      <c r="AI1865" s="51">
        <v>34</v>
      </c>
      <c r="AJ1865" s="51">
        <v>465</v>
      </c>
      <c r="AK1865" s="51">
        <v>446</v>
      </c>
      <c r="AL1865" s="51">
        <v>55</v>
      </c>
      <c r="AM1865" s="51">
        <v>57</v>
      </c>
      <c r="AN1865" s="51">
        <v>-2</v>
      </c>
      <c r="AO1865" s="52">
        <v>47.22</v>
      </c>
      <c r="AP1865" s="52">
        <v>55.12</v>
      </c>
      <c r="AQ1865" s="52">
        <v>-7.9</v>
      </c>
      <c r="AR1865" s="52">
        <v>5.9</v>
      </c>
      <c r="AS1865" s="51">
        <v>49</v>
      </c>
      <c r="AT1865" s="52">
        <v>40.909999999999997</v>
      </c>
    </row>
    <row r="1866" spans="1:46">
      <c r="A1866">
        <v>2018</v>
      </c>
      <c r="B1866" t="s">
        <v>193</v>
      </c>
      <c r="C1866" t="s">
        <v>193</v>
      </c>
      <c r="D1866" t="s">
        <v>1583</v>
      </c>
      <c r="E1866" t="s">
        <v>1776</v>
      </c>
      <c r="F1866" t="str">
        <f t="shared" si="30"/>
        <v>Lawrence Olum</v>
      </c>
      <c r="G1866" t="s">
        <v>860</v>
      </c>
      <c r="H1866" s="143">
        <v>200004</v>
      </c>
      <c r="I1866" s="143">
        <v>185004</v>
      </c>
      <c r="J1866" t="str">
        <f>IF(G1866="GK",VLOOKUP(F1866,'[1]2018GoalKeeper Stats'!$A$2:$S$109,2,FALSE),VLOOKUP(F1866,'[1]2018Player Stats'!$A$2:$AB$830,2,FALSE))</f>
        <v>POR</v>
      </c>
      <c r="K1866">
        <f>IF(G1866="GK",VLOOKUP(F1866,'[1]2018GoalKeeper Stats'!$A$2:$S$109,4,FALSE),VLOOKUP(F1866,'[1]2018Player Stats'!$A$2:$AB$830,4,FALSE))</f>
        <v>22</v>
      </c>
      <c r="L1866">
        <f>IF(G1866="GK",VLOOKUP(F1866,'[1]2018GoalKeeper Stats'!$A$2:$S$109,5,FALSE),VLOOKUP(F1866,'[1]2018Player Stats'!$A$2:$AB$830,5,FALSE))</f>
        <v>18</v>
      </c>
      <c r="M1866">
        <f>IF(G1866="GK",VLOOKUP(F1866,'[1]2018GoalKeeper Stats'!$A$2:$S$109,6,FALSE),VLOOKUP(F1866,'[1]2018Player Stats'!$A$2:$AB$830,6,FALSE))</f>
        <v>1632</v>
      </c>
      <c r="N1866">
        <f>IF(G1866="GK",VLOOKUP(F1866,'[1]2018GoalKeeper Stats'!$A$2:$S$109,7,FALSE),VLOOKUP(F1866,'[1]2018Player Stats'!$A$2:$AB$830,7,FALSE))</f>
        <v>1</v>
      </c>
      <c r="O1866">
        <f>IF(G1866="GK",VLOOKUP(F1866,'[1]2018GoalKeeper Stats'!$A$2:$S$109,8,FALSE),VLOOKUP(F1866,'[1]2018Player Stats'!$A$2:$AB$830,8,FALSE))</f>
        <v>0</v>
      </c>
      <c r="P1866">
        <f>IF(G1866="GK",VLOOKUP(F1866,'[1]2018GoalKeeper Stats'!$A$2:$S$109,9,FALSE),VLOOKUP(F1866,'[1]2018Player Stats'!$A$2:$AB$830,9,FALSE))</f>
        <v>8</v>
      </c>
      <c r="Q1866">
        <f>IF(G1866="GK",VLOOKUP(F1866,'[1]2018GoalKeeper Stats'!$A$2:$S$109,10,FALSE),VLOOKUP(F1866,'[1]2018Player Stats'!$A$2:$AB$830,10,FALSE))</f>
        <v>2</v>
      </c>
      <c r="R1866">
        <f>IF(G1866="GK",VLOOKUP(F1866,'[1]2018GoalKeeper Stats'!$A$2:$S$109,11,FALSE),VLOOKUP(F1866,'[1]2018Player Stats'!$A$2:$AB$830,11,FALSE))</f>
        <v>0</v>
      </c>
      <c r="S1866" t="str">
        <f>IF(G1866="GK",VLOOKUP(F1866,'[1]2018GoalKeeper Stats'!$A$2:$S$109,12,FALSE),VLOOKUP(F1866,'[1]2018Player Stats'!$A$2:$AB$830,12,FALSE))</f>
        <v>0/0</v>
      </c>
      <c r="T1866">
        <f>IF(G1866="GK",VLOOKUP(F1866,'[1]2018GoalKeeper Stats'!$A$2:$S$109,13,FALSE),VLOOKUP(F1866,'[1]2018Player Stats'!$A$2:$AB$830,13,FALSE))</f>
        <v>0</v>
      </c>
      <c r="U1866">
        <f>IF(G1866="GK",VLOOKUP(F1866,'[1]2018GoalKeeper Stats'!$A$2:$S$109,14,FALSE),VLOOKUP(F1866,'[1]2018Player Stats'!$A$2:$AB$830,14,FALSE))</f>
        <v>1</v>
      </c>
      <c r="V1866">
        <f>IF(G1866="GK",VLOOKUP(F1866,'[1]2018GoalKeeper Stats'!$A$2:$S$109,15,FALSE),VLOOKUP(F1866,'[1]2018Player Stats'!$A$2:$AB$830,15,FALSE))</f>
        <v>0.06</v>
      </c>
      <c r="W1866">
        <f>IF(G1866="GK",VLOOKUP(F1866,'[1]2018GoalKeeper Stats'!$A$2:$S$109,16,FALSE),VLOOKUP(F1866,'[1]2018Player Stats'!$A$2:$AB$830,16,FALSE))</f>
        <v>12.5</v>
      </c>
      <c r="X1866">
        <f>IF(G1866="GK",VLOOKUP(F1866,'[1]2018GoalKeeper Stats'!$A$2:$S$109,17,FALSE),VLOOKUP(F1866,'[1]2018Player Stats'!$A$2:$AB$830,17,FALSE))</f>
        <v>0</v>
      </c>
      <c r="Y1866">
        <f>IF(G1866="GK",VLOOKUP(F1866,'[1]2018GoalKeeper Stats'!$A$2:$S$109,18,FALSE),VLOOKUP(F1866,'[1]2018Player Stats'!$A$2:$AB$830,18,FALSE))</f>
        <v>0</v>
      </c>
      <c r="Z1866">
        <f>IF(G1866="GK",VLOOKUP(F1866,'[1]2018GoalKeeper Stats'!$A$2:$S$109,19,FALSE),VLOOKUP(F1866,'[1]2018Player Stats'!$A$2:$AB$830,19,FALSE))</f>
        <v>0</v>
      </c>
      <c r="AA1866">
        <f>IF(G1866="GK",VLOOKUP(F1866,'[1]2018GoalKeeper Stats'!$A$2:$S$109,20,FALSE),VLOOKUP(F1866,'[1]2018Player Stats'!$A$2:$AB$830,20,FALSE))</f>
        <v>0</v>
      </c>
      <c r="AB1866">
        <f>IF(G1866="GK",VLOOKUP(F1866,'[1]2018GoalKeeper Stats'!$A$2:$S$109,21,FALSE),VLOOKUP(F1866,'[1]2018Player Stats'!$A$2:$AB$830,21,FALSE))</f>
        <v>16</v>
      </c>
      <c r="AC1866">
        <f>IF(G1866="GK",VLOOKUP(F1866,'[1]2018GoalKeeper Stats'!$A$2:$S$109,2,FALSE),VLOOKUP(F1866,'[1]2018Player Stats'!$A$2:$AB$830,22,FALSE))</f>
        <v>4</v>
      </c>
      <c r="AD1866">
        <f>IF(G1866="GK",VLOOKUP(F1866,'[1]2018GoalKeeper Stats'!$A$2:$S$109,23,FALSE),VLOOKUP(F1866,'[1]2018Player Stats'!$A$2:$AB$830,23,FALSE))</f>
        <v>0</v>
      </c>
      <c r="AE1866">
        <f>IF(G1866="GK",VLOOKUP(F1866,'[1]2018GoalKeeper Stats'!$A$2:$S$109,24,FALSE),VLOOKUP(F1866,'[1]2018Player Stats'!$A$2:$AB$830,24,FALSE))</f>
        <v>2</v>
      </c>
      <c r="AF1866">
        <f>IF(G1866="GK",VLOOKUP(F1866,'[1]2018GoalKeeper Stats'!$A$2:$S$109,25,FALSE),VLOOKUP(F1866,'[1]2018Player Stats'!$A$2:$AB$830,25,FALSE))</f>
        <v>1</v>
      </c>
      <c r="AG1866">
        <f>IF(G1866="GK",VLOOKUP(F1866,'[1]2018GoalKeeper Stats'!$A$2:$S$109,26,FALSE),VLOOKUP(F1866,'[1]2018Player Stats'!$A$2:$AB$830,26,FALSE))</f>
        <v>25</v>
      </c>
      <c r="AH1866" s="51">
        <v>2018</v>
      </c>
      <c r="AI1866" s="51">
        <v>34</v>
      </c>
      <c r="AJ1866" s="51">
        <v>466</v>
      </c>
      <c r="AK1866" s="51">
        <v>452</v>
      </c>
      <c r="AL1866" s="51">
        <v>52</v>
      </c>
      <c r="AM1866" s="51">
        <v>45</v>
      </c>
      <c r="AN1866" s="51">
        <v>7</v>
      </c>
      <c r="AO1866" s="52">
        <v>54.16</v>
      </c>
      <c r="AP1866" s="52">
        <v>47.2</v>
      </c>
      <c r="AQ1866" s="52">
        <v>6.96</v>
      </c>
      <c r="AR1866" s="52">
        <v>0.04</v>
      </c>
      <c r="AS1866" s="51">
        <v>54</v>
      </c>
      <c r="AT1866" s="52">
        <v>50.85</v>
      </c>
    </row>
    <row r="1867" spans="1:46">
      <c r="A1867">
        <v>2018</v>
      </c>
      <c r="B1867" t="s">
        <v>206</v>
      </c>
      <c r="C1867" t="s">
        <v>206</v>
      </c>
      <c r="D1867" t="s">
        <v>1746</v>
      </c>
      <c r="E1867" t="s">
        <v>1245</v>
      </c>
      <c r="F1867" t="str">
        <f t="shared" si="30"/>
        <v>Joshua Williams</v>
      </c>
      <c r="G1867" t="s">
        <v>893</v>
      </c>
      <c r="H1867" s="143">
        <v>200000</v>
      </c>
      <c r="I1867" s="143">
        <v>200000</v>
      </c>
      <c r="J1867" t="str">
        <f>IF(G1867="GK",VLOOKUP(F1867,'[1]2018GoalKeeper Stats'!$A$2:$S$109,2,FALSE),VLOOKUP(F1867,'[1]2018Player Stats'!$A$2:$AB$830,2,FALSE))</f>
        <v>CLB</v>
      </c>
      <c r="K1867">
        <f>IF(G1867="GK",VLOOKUP(F1867,'[1]2018GoalKeeper Stats'!$A$2:$S$109,4,FALSE),VLOOKUP(F1867,'[1]2018Player Stats'!$A$2:$AB$830,4,FALSE))</f>
        <v>21</v>
      </c>
      <c r="L1867">
        <f>IF(G1867="GK",VLOOKUP(F1867,'[1]2018GoalKeeper Stats'!$A$2:$S$109,5,FALSE),VLOOKUP(F1867,'[1]2018Player Stats'!$A$2:$AB$830,5,FALSE))</f>
        <v>16</v>
      </c>
      <c r="M1867">
        <f>IF(G1867="GK",VLOOKUP(F1867,'[1]2018GoalKeeper Stats'!$A$2:$S$109,6,FALSE),VLOOKUP(F1867,'[1]2018Player Stats'!$A$2:$AB$830,6,FALSE))</f>
        <v>1485</v>
      </c>
      <c r="N1867">
        <f>IF(G1867="GK",VLOOKUP(F1867,'[1]2018GoalKeeper Stats'!$A$2:$S$109,7,FALSE),VLOOKUP(F1867,'[1]2018Player Stats'!$A$2:$AB$830,7,FALSE))</f>
        <v>0</v>
      </c>
      <c r="O1867">
        <f>IF(G1867="GK",VLOOKUP(F1867,'[1]2018GoalKeeper Stats'!$A$2:$S$109,8,FALSE),VLOOKUP(F1867,'[1]2018Player Stats'!$A$2:$AB$830,8,FALSE))</f>
        <v>0</v>
      </c>
      <c r="P1867">
        <f>IF(G1867="GK",VLOOKUP(F1867,'[1]2018GoalKeeper Stats'!$A$2:$S$109,9,FALSE),VLOOKUP(F1867,'[1]2018Player Stats'!$A$2:$AB$830,9,FALSE))</f>
        <v>8</v>
      </c>
      <c r="Q1867">
        <f>IF(G1867="GK",VLOOKUP(F1867,'[1]2018GoalKeeper Stats'!$A$2:$S$109,10,FALSE),VLOOKUP(F1867,'[1]2018Player Stats'!$A$2:$AB$830,10,FALSE))</f>
        <v>2</v>
      </c>
      <c r="R1867">
        <f>IF(G1867="GK",VLOOKUP(F1867,'[1]2018GoalKeeper Stats'!$A$2:$S$109,11,FALSE),VLOOKUP(F1867,'[1]2018Player Stats'!$A$2:$AB$830,11,FALSE))</f>
        <v>0</v>
      </c>
      <c r="S1867" t="str">
        <f>IF(G1867="GK",VLOOKUP(F1867,'[1]2018GoalKeeper Stats'!$A$2:$S$109,12,FALSE),VLOOKUP(F1867,'[1]2018Player Stats'!$A$2:$AB$830,12,FALSE))</f>
        <v>0/0</v>
      </c>
      <c r="T1867">
        <f>IF(G1867="GK",VLOOKUP(F1867,'[1]2018GoalKeeper Stats'!$A$2:$S$109,13,FALSE),VLOOKUP(F1867,'[1]2018Player Stats'!$A$2:$AB$830,13,FALSE))</f>
        <v>0</v>
      </c>
      <c r="U1867">
        <f>IF(G1867="GK",VLOOKUP(F1867,'[1]2018GoalKeeper Stats'!$A$2:$S$109,14,FALSE),VLOOKUP(F1867,'[1]2018Player Stats'!$A$2:$AB$830,14,FALSE))</f>
        <v>0</v>
      </c>
      <c r="V1867">
        <f>IF(G1867="GK",VLOOKUP(F1867,'[1]2018GoalKeeper Stats'!$A$2:$S$109,15,FALSE),VLOOKUP(F1867,'[1]2018Player Stats'!$A$2:$AB$830,15,FALSE))</f>
        <v>0</v>
      </c>
      <c r="W1867">
        <f>IF(G1867="GK",VLOOKUP(F1867,'[1]2018GoalKeeper Stats'!$A$2:$S$109,16,FALSE),VLOOKUP(F1867,'[1]2018Player Stats'!$A$2:$AB$830,16,FALSE))</f>
        <v>0</v>
      </c>
      <c r="X1867">
        <f>IF(G1867="GK",VLOOKUP(F1867,'[1]2018GoalKeeper Stats'!$A$2:$S$109,17,FALSE),VLOOKUP(F1867,'[1]2018Player Stats'!$A$2:$AB$830,17,FALSE))</f>
        <v>0</v>
      </c>
      <c r="Y1867">
        <f>IF(G1867="GK",VLOOKUP(F1867,'[1]2018GoalKeeper Stats'!$A$2:$S$109,18,FALSE),VLOOKUP(F1867,'[1]2018Player Stats'!$A$2:$AB$830,18,FALSE))</f>
        <v>0</v>
      </c>
      <c r="Z1867">
        <f>IF(G1867="GK",VLOOKUP(F1867,'[1]2018GoalKeeper Stats'!$A$2:$S$109,19,FALSE),VLOOKUP(F1867,'[1]2018Player Stats'!$A$2:$AB$830,19,FALSE))</f>
        <v>0</v>
      </c>
      <c r="AA1867">
        <f>IF(G1867="GK",VLOOKUP(F1867,'[1]2018GoalKeeper Stats'!$A$2:$S$109,20,FALSE),VLOOKUP(F1867,'[1]2018Player Stats'!$A$2:$AB$830,20,FALSE))</f>
        <v>0</v>
      </c>
      <c r="AB1867">
        <f>IF(G1867="GK",VLOOKUP(F1867,'[1]2018GoalKeeper Stats'!$A$2:$S$109,21,FALSE),VLOOKUP(F1867,'[1]2018Player Stats'!$A$2:$AB$830,21,FALSE))</f>
        <v>17</v>
      </c>
      <c r="AC1867">
        <f>IF(G1867="GK",VLOOKUP(F1867,'[1]2018GoalKeeper Stats'!$A$2:$S$109,2,FALSE),VLOOKUP(F1867,'[1]2018Player Stats'!$A$2:$AB$830,22,FALSE))</f>
        <v>7</v>
      </c>
      <c r="AD1867">
        <f>IF(G1867="GK",VLOOKUP(F1867,'[1]2018GoalKeeper Stats'!$A$2:$S$109,23,FALSE),VLOOKUP(F1867,'[1]2018Player Stats'!$A$2:$AB$830,23,FALSE))</f>
        <v>1</v>
      </c>
      <c r="AE1867">
        <f>IF(G1867="GK",VLOOKUP(F1867,'[1]2018GoalKeeper Stats'!$A$2:$S$109,24,FALSE),VLOOKUP(F1867,'[1]2018Player Stats'!$A$2:$AB$830,24,FALSE))</f>
        <v>3</v>
      </c>
      <c r="AF1867">
        <f>IF(G1867="GK",VLOOKUP(F1867,'[1]2018GoalKeeper Stats'!$A$2:$S$109,25,FALSE),VLOOKUP(F1867,'[1]2018Player Stats'!$A$2:$AB$830,25,FALSE))</f>
        <v>0</v>
      </c>
      <c r="AG1867">
        <f>IF(G1867="GK",VLOOKUP(F1867,'[1]2018GoalKeeper Stats'!$A$2:$S$109,26,FALSE),VLOOKUP(F1867,'[1]2018Player Stats'!$A$2:$AB$830,26,FALSE))</f>
        <v>25</v>
      </c>
      <c r="AH1867" s="51">
        <v>2018</v>
      </c>
      <c r="AI1867" s="51">
        <v>34</v>
      </c>
      <c r="AJ1867" s="51">
        <v>497</v>
      </c>
      <c r="AK1867" s="51">
        <v>365</v>
      </c>
      <c r="AL1867" s="51">
        <v>41</v>
      </c>
      <c r="AM1867" s="51">
        <v>43</v>
      </c>
      <c r="AN1867" s="51">
        <v>-2</v>
      </c>
      <c r="AO1867" s="52">
        <v>52.08</v>
      </c>
      <c r="AP1867" s="52">
        <v>37.479999999999997</v>
      </c>
      <c r="AQ1867" s="52">
        <v>14.6</v>
      </c>
      <c r="AR1867" s="52">
        <v>-16.600000000000001</v>
      </c>
      <c r="AS1867" s="51">
        <v>51</v>
      </c>
      <c r="AT1867" s="52">
        <v>57.4</v>
      </c>
    </row>
    <row r="1868" spans="1:46">
      <c r="A1868">
        <v>2018</v>
      </c>
      <c r="B1868" t="s">
        <v>201</v>
      </c>
      <c r="C1868" t="s">
        <v>201</v>
      </c>
      <c r="D1868" t="s">
        <v>2249</v>
      </c>
      <c r="E1868" t="s">
        <v>2250</v>
      </c>
      <c r="F1868" t="str">
        <f t="shared" si="30"/>
        <v>Jeisson Vargas</v>
      </c>
      <c r="G1868" t="s">
        <v>860</v>
      </c>
      <c r="H1868" s="143">
        <v>200000</v>
      </c>
      <c r="I1868" s="143">
        <v>200000</v>
      </c>
      <c r="J1868" t="str">
        <f>IF(G1868="GK",VLOOKUP(F1868,'[1]2018GoalKeeper Stats'!$A$2:$S$109,2,FALSE),VLOOKUP(F1868,'[1]2018Player Stats'!$A$2:$AB$830,2,FALSE))</f>
        <v>MTL</v>
      </c>
      <c r="K1868">
        <f>IF(G1868="GK",VLOOKUP(F1868,'[1]2018GoalKeeper Stats'!$A$2:$S$109,4,FALSE),VLOOKUP(F1868,'[1]2018Player Stats'!$A$2:$AB$830,4,FALSE))</f>
        <v>19</v>
      </c>
      <c r="L1868">
        <f>IF(G1868="GK",VLOOKUP(F1868,'[1]2018GoalKeeper Stats'!$A$2:$S$109,5,FALSE),VLOOKUP(F1868,'[1]2018Player Stats'!$A$2:$AB$830,5,FALSE))</f>
        <v>10</v>
      </c>
      <c r="M1868">
        <f>IF(G1868="GK",VLOOKUP(F1868,'[1]2018GoalKeeper Stats'!$A$2:$S$109,6,FALSE),VLOOKUP(F1868,'[1]2018Player Stats'!$A$2:$AB$830,6,FALSE))</f>
        <v>871</v>
      </c>
      <c r="N1868">
        <f>IF(G1868="GK",VLOOKUP(F1868,'[1]2018GoalKeeper Stats'!$A$2:$S$109,7,FALSE),VLOOKUP(F1868,'[1]2018Player Stats'!$A$2:$AB$830,7,FALSE))</f>
        <v>4</v>
      </c>
      <c r="O1868">
        <f>IF(G1868="GK",VLOOKUP(F1868,'[1]2018GoalKeeper Stats'!$A$2:$S$109,8,FALSE),VLOOKUP(F1868,'[1]2018Player Stats'!$A$2:$AB$830,8,FALSE))</f>
        <v>0</v>
      </c>
      <c r="P1868">
        <f>IF(G1868="GK",VLOOKUP(F1868,'[1]2018GoalKeeper Stats'!$A$2:$S$109,9,FALSE),VLOOKUP(F1868,'[1]2018Player Stats'!$A$2:$AB$830,9,FALSE))</f>
        <v>28</v>
      </c>
      <c r="Q1868">
        <f>IF(G1868="GK",VLOOKUP(F1868,'[1]2018GoalKeeper Stats'!$A$2:$S$109,10,FALSE),VLOOKUP(F1868,'[1]2018Player Stats'!$A$2:$AB$830,10,FALSE))</f>
        <v>11</v>
      </c>
      <c r="R1868">
        <f>IF(G1868="GK",VLOOKUP(F1868,'[1]2018GoalKeeper Stats'!$A$2:$S$109,11,FALSE),VLOOKUP(F1868,'[1]2018Player Stats'!$A$2:$AB$830,11,FALSE))</f>
        <v>3</v>
      </c>
      <c r="S1868" t="str">
        <f>IF(G1868="GK",VLOOKUP(F1868,'[1]2018GoalKeeper Stats'!$A$2:$S$109,12,FALSE),VLOOKUP(F1868,'[1]2018Player Stats'!$A$2:$AB$830,12,FALSE))</f>
        <v>0/0</v>
      </c>
      <c r="T1868">
        <f>IF(G1868="GK",VLOOKUP(F1868,'[1]2018GoalKeeper Stats'!$A$2:$S$109,13,FALSE),VLOOKUP(F1868,'[1]2018Player Stats'!$A$2:$AB$830,13,FALSE))</f>
        <v>2</v>
      </c>
      <c r="U1868">
        <f>IF(G1868="GK",VLOOKUP(F1868,'[1]2018GoalKeeper Stats'!$A$2:$S$109,14,FALSE),VLOOKUP(F1868,'[1]2018Player Stats'!$A$2:$AB$830,14,FALSE))</f>
        <v>2</v>
      </c>
      <c r="V1868">
        <f>IF(G1868="GK",VLOOKUP(F1868,'[1]2018GoalKeeper Stats'!$A$2:$S$109,15,FALSE),VLOOKUP(F1868,'[1]2018Player Stats'!$A$2:$AB$830,15,FALSE))</f>
        <v>0.41</v>
      </c>
      <c r="W1868">
        <f>IF(G1868="GK",VLOOKUP(F1868,'[1]2018GoalKeeper Stats'!$A$2:$S$109,16,FALSE),VLOOKUP(F1868,'[1]2018Player Stats'!$A$2:$AB$830,16,FALSE))</f>
        <v>14.3</v>
      </c>
      <c r="X1868">
        <f>IF(G1868="GK",VLOOKUP(F1868,'[1]2018GoalKeeper Stats'!$A$2:$S$109,17,FALSE),VLOOKUP(F1868,'[1]2018Player Stats'!$A$2:$AB$830,17,FALSE))</f>
        <v>0</v>
      </c>
      <c r="Y1868">
        <f>IF(G1868="GK",VLOOKUP(F1868,'[1]2018GoalKeeper Stats'!$A$2:$S$109,18,FALSE),VLOOKUP(F1868,'[1]2018Player Stats'!$A$2:$AB$830,18,FALSE))</f>
        <v>0</v>
      </c>
      <c r="Z1868">
        <f>IF(G1868="GK",VLOOKUP(F1868,'[1]2018GoalKeeper Stats'!$A$2:$S$109,19,FALSE),VLOOKUP(F1868,'[1]2018Player Stats'!$A$2:$AB$830,19,FALSE))</f>
        <v>0</v>
      </c>
      <c r="AA1868">
        <f>IF(G1868="GK",VLOOKUP(F1868,'[1]2018GoalKeeper Stats'!$A$2:$S$109,20,FALSE),VLOOKUP(F1868,'[1]2018Player Stats'!$A$2:$AB$830,20,FALSE))</f>
        <v>0</v>
      </c>
      <c r="AB1868">
        <f>IF(G1868="GK",VLOOKUP(F1868,'[1]2018GoalKeeper Stats'!$A$2:$S$109,21,FALSE),VLOOKUP(F1868,'[1]2018Player Stats'!$A$2:$AB$830,21,FALSE))</f>
        <v>10</v>
      </c>
      <c r="AC1868">
        <f>IF(G1868="GK",VLOOKUP(F1868,'[1]2018GoalKeeper Stats'!$A$2:$S$109,2,FALSE),VLOOKUP(F1868,'[1]2018Player Stats'!$A$2:$AB$830,22,FALSE))</f>
        <v>4</v>
      </c>
      <c r="AD1868">
        <f>IF(G1868="GK",VLOOKUP(F1868,'[1]2018GoalKeeper Stats'!$A$2:$S$109,23,FALSE),VLOOKUP(F1868,'[1]2018Player Stats'!$A$2:$AB$830,23,FALSE))</f>
        <v>5</v>
      </c>
      <c r="AE1868">
        <f>IF(G1868="GK",VLOOKUP(F1868,'[1]2018GoalKeeper Stats'!$A$2:$S$109,24,FALSE),VLOOKUP(F1868,'[1]2018Player Stats'!$A$2:$AB$830,24,FALSE))</f>
        <v>1</v>
      </c>
      <c r="AF1868">
        <f>IF(G1868="GK",VLOOKUP(F1868,'[1]2018GoalKeeper Stats'!$A$2:$S$109,25,FALSE),VLOOKUP(F1868,'[1]2018Player Stats'!$A$2:$AB$830,25,FALSE))</f>
        <v>0</v>
      </c>
      <c r="AG1868">
        <f>IF(G1868="GK",VLOOKUP(F1868,'[1]2018GoalKeeper Stats'!$A$2:$S$109,26,FALSE),VLOOKUP(F1868,'[1]2018Player Stats'!$A$2:$AB$830,26,FALSE))</f>
        <v>39.29</v>
      </c>
      <c r="AH1868" s="51">
        <v>2018</v>
      </c>
      <c r="AI1868" s="51">
        <v>34</v>
      </c>
      <c r="AJ1868" s="51">
        <v>424</v>
      </c>
      <c r="AK1868" s="51">
        <v>440</v>
      </c>
      <c r="AL1868" s="51">
        <v>45</v>
      </c>
      <c r="AM1868" s="51">
        <v>50</v>
      </c>
      <c r="AN1868" s="51">
        <v>-5</v>
      </c>
      <c r="AO1868" s="52">
        <v>43.99</v>
      </c>
      <c r="AP1868" s="52">
        <v>49.23</v>
      </c>
      <c r="AQ1868" s="52">
        <v>-5.24</v>
      </c>
      <c r="AR1868" s="52">
        <v>0.24</v>
      </c>
      <c r="AS1868" s="51">
        <v>46</v>
      </c>
      <c r="AT1868" s="52">
        <v>45.66</v>
      </c>
    </row>
    <row r="1869" spans="1:46">
      <c r="A1869">
        <v>2018</v>
      </c>
      <c r="B1869" t="s">
        <v>896</v>
      </c>
      <c r="C1869" t="s">
        <v>896</v>
      </c>
      <c r="D1869" t="s">
        <v>956</v>
      </c>
      <c r="E1869" t="s">
        <v>1261</v>
      </c>
      <c r="F1869" t="str">
        <f t="shared" si="30"/>
        <v>Shea Salinas</v>
      </c>
      <c r="G1869" t="s">
        <v>860</v>
      </c>
      <c r="H1869" s="143">
        <v>200000</v>
      </c>
      <c r="I1869" s="143">
        <v>200000</v>
      </c>
      <c r="J1869" t="str">
        <f>IF(G1869="GK",VLOOKUP(F1869,'[1]2018GoalKeeper Stats'!$A$2:$S$109,2,FALSE),VLOOKUP(F1869,'[1]2018Player Stats'!$A$2:$AB$830,2,FALSE))</f>
        <v>SJ</v>
      </c>
      <c r="K1869">
        <f>IF(G1869="GK",VLOOKUP(F1869,'[1]2018GoalKeeper Stats'!$A$2:$S$109,4,FALSE),VLOOKUP(F1869,'[1]2018Player Stats'!$A$2:$AB$830,4,FALSE))</f>
        <v>25</v>
      </c>
      <c r="L1869">
        <f>IF(G1869="GK",VLOOKUP(F1869,'[1]2018GoalKeeper Stats'!$A$2:$S$109,5,FALSE),VLOOKUP(F1869,'[1]2018Player Stats'!$A$2:$AB$830,5,FALSE))</f>
        <v>20</v>
      </c>
      <c r="M1869">
        <f>IF(G1869="GK",VLOOKUP(F1869,'[1]2018GoalKeeper Stats'!$A$2:$S$109,6,FALSE),VLOOKUP(F1869,'[1]2018Player Stats'!$A$2:$AB$830,6,FALSE))</f>
        <v>1820</v>
      </c>
      <c r="N1869">
        <f>IF(G1869="GK",VLOOKUP(F1869,'[1]2018GoalKeeper Stats'!$A$2:$S$109,7,FALSE),VLOOKUP(F1869,'[1]2018Player Stats'!$A$2:$AB$830,7,FALSE))</f>
        <v>0</v>
      </c>
      <c r="O1869">
        <f>IF(G1869="GK",VLOOKUP(F1869,'[1]2018GoalKeeper Stats'!$A$2:$S$109,8,FALSE),VLOOKUP(F1869,'[1]2018Player Stats'!$A$2:$AB$830,8,FALSE))</f>
        <v>2</v>
      </c>
      <c r="P1869">
        <f>IF(G1869="GK",VLOOKUP(F1869,'[1]2018GoalKeeper Stats'!$A$2:$S$109,9,FALSE),VLOOKUP(F1869,'[1]2018Player Stats'!$A$2:$AB$830,9,FALSE))</f>
        <v>5</v>
      </c>
      <c r="Q1869">
        <f>IF(G1869="GK",VLOOKUP(F1869,'[1]2018GoalKeeper Stats'!$A$2:$S$109,10,FALSE),VLOOKUP(F1869,'[1]2018Player Stats'!$A$2:$AB$830,10,FALSE))</f>
        <v>1</v>
      </c>
      <c r="R1869">
        <f>IF(G1869="GK",VLOOKUP(F1869,'[1]2018GoalKeeper Stats'!$A$2:$S$109,11,FALSE),VLOOKUP(F1869,'[1]2018Player Stats'!$A$2:$AB$830,11,FALSE))</f>
        <v>0</v>
      </c>
      <c r="S1869" t="str">
        <f>IF(G1869="GK",VLOOKUP(F1869,'[1]2018GoalKeeper Stats'!$A$2:$S$109,12,FALSE),VLOOKUP(F1869,'[1]2018Player Stats'!$A$2:$AB$830,12,FALSE))</f>
        <v>0/0</v>
      </c>
      <c r="T1869">
        <f>IF(G1869="GK",VLOOKUP(F1869,'[1]2018GoalKeeper Stats'!$A$2:$S$109,13,FALSE),VLOOKUP(F1869,'[1]2018Player Stats'!$A$2:$AB$830,13,FALSE))</f>
        <v>0</v>
      </c>
      <c r="U1869">
        <f>IF(G1869="GK",VLOOKUP(F1869,'[1]2018GoalKeeper Stats'!$A$2:$S$109,14,FALSE),VLOOKUP(F1869,'[1]2018Player Stats'!$A$2:$AB$830,14,FALSE))</f>
        <v>0</v>
      </c>
      <c r="V1869">
        <f>IF(G1869="GK",VLOOKUP(F1869,'[1]2018GoalKeeper Stats'!$A$2:$S$109,15,FALSE),VLOOKUP(F1869,'[1]2018Player Stats'!$A$2:$AB$830,15,FALSE))</f>
        <v>0</v>
      </c>
      <c r="W1869">
        <f>IF(G1869="GK",VLOOKUP(F1869,'[1]2018GoalKeeper Stats'!$A$2:$S$109,16,FALSE),VLOOKUP(F1869,'[1]2018Player Stats'!$A$2:$AB$830,16,FALSE))</f>
        <v>0</v>
      </c>
      <c r="X1869">
        <f>IF(G1869="GK",VLOOKUP(F1869,'[1]2018GoalKeeper Stats'!$A$2:$S$109,17,FALSE),VLOOKUP(F1869,'[1]2018Player Stats'!$A$2:$AB$830,17,FALSE))</f>
        <v>0</v>
      </c>
      <c r="Y1869">
        <f>IF(G1869="GK",VLOOKUP(F1869,'[1]2018GoalKeeper Stats'!$A$2:$S$109,18,FALSE),VLOOKUP(F1869,'[1]2018Player Stats'!$A$2:$AB$830,18,FALSE))</f>
        <v>1</v>
      </c>
      <c r="Z1869">
        <f>IF(G1869="GK",VLOOKUP(F1869,'[1]2018GoalKeeper Stats'!$A$2:$S$109,19,FALSE),VLOOKUP(F1869,'[1]2018Player Stats'!$A$2:$AB$830,19,FALSE))</f>
        <v>1</v>
      </c>
      <c r="AA1869">
        <f>IF(G1869="GK",VLOOKUP(F1869,'[1]2018GoalKeeper Stats'!$A$2:$S$109,20,FALSE),VLOOKUP(F1869,'[1]2018Player Stats'!$A$2:$AB$830,20,FALSE))</f>
        <v>0.1</v>
      </c>
      <c r="AB1869">
        <f>IF(G1869="GK",VLOOKUP(F1869,'[1]2018GoalKeeper Stats'!$A$2:$S$109,21,FALSE),VLOOKUP(F1869,'[1]2018Player Stats'!$A$2:$AB$830,21,FALSE))</f>
        <v>22</v>
      </c>
      <c r="AC1869">
        <f>IF(G1869="GK",VLOOKUP(F1869,'[1]2018GoalKeeper Stats'!$A$2:$S$109,2,FALSE),VLOOKUP(F1869,'[1]2018Player Stats'!$A$2:$AB$830,22,FALSE))</f>
        <v>12</v>
      </c>
      <c r="AD1869">
        <f>IF(G1869="GK",VLOOKUP(F1869,'[1]2018GoalKeeper Stats'!$A$2:$S$109,23,FALSE),VLOOKUP(F1869,'[1]2018Player Stats'!$A$2:$AB$830,23,FALSE))</f>
        <v>0</v>
      </c>
      <c r="AE1869">
        <f>IF(G1869="GK",VLOOKUP(F1869,'[1]2018GoalKeeper Stats'!$A$2:$S$109,24,FALSE),VLOOKUP(F1869,'[1]2018Player Stats'!$A$2:$AB$830,24,FALSE))</f>
        <v>3</v>
      </c>
      <c r="AF1869">
        <f>IF(G1869="GK",VLOOKUP(F1869,'[1]2018GoalKeeper Stats'!$A$2:$S$109,25,FALSE),VLOOKUP(F1869,'[1]2018Player Stats'!$A$2:$AB$830,25,FALSE))</f>
        <v>1</v>
      </c>
      <c r="AG1869">
        <f>IF(G1869="GK",VLOOKUP(F1869,'[1]2018GoalKeeper Stats'!$A$2:$S$109,26,FALSE),VLOOKUP(F1869,'[1]2018Player Stats'!$A$2:$AB$830,26,FALSE))</f>
        <v>20</v>
      </c>
      <c r="AH1869" s="51">
        <v>2018</v>
      </c>
      <c r="AI1869" s="51">
        <v>34</v>
      </c>
      <c r="AJ1869" s="51">
        <v>439</v>
      </c>
      <c r="AK1869" s="51">
        <v>515</v>
      </c>
      <c r="AL1869" s="51">
        <v>47</v>
      </c>
      <c r="AM1869" s="51">
        <v>71</v>
      </c>
      <c r="AN1869" s="51">
        <v>-24</v>
      </c>
      <c r="AO1869" s="52">
        <v>47.01</v>
      </c>
      <c r="AP1869" s="52">
        <v>60.35</v>
      </c>
      <c r="AQ1869" s="52">
        <v>-13.34</v>
      </c>
      <c r="AR1869" s="52">
        <v>-10.66</v>
      </c>
      <c r="AS1869" s="51">
        <v>21</v>
      </c>
      <c r="AT1869" s="52">
        <v>38.520000000000003</v>
      </c>
    </row>
    <row r="1870" spans="1:46">
      <c r="A1870">
        <v>2018</v>
      </c>
      <c r="B1870" t="s">
        <v>211</v>
      </c>
      <c r="C1870" t="s">
        <v>173</v>
      </c>
      <c r="D1870" t="s">
        <v>1286</v>
      </c>
      <c r="E1870" t="s">
        <v>1476</v>
      </c>
      <c r="F1870" t="str">
        <f t="shared" si="30"/>
        <v>Thomas McNamara</v>
      </c>
      <c r="G1870" t="s">
        <v>860</v>
      </c>
      <c r="H1870" s="143">
        <v>200000</v>
      </c>
      <c r="I1870" s="143">
        <v>200000</v>
      </c>
      <c r="J1870" t="str">
        <f>IF(G1870="GK",VLOOKUP(F1870,'[1]2018GoalKeeper Stats'!$A$2:$S$109,2,FALSE),VLOOKUP(F1870,'[1]2018Player Stats'!$A$2:$AB$830,2,FALSE))</f>
        <v>HOU</v>
      </c>
      <c r="K1870">
        <f>IF(G1870="GK",VLOOKUP(F1870,'[1]2018GoalKeeper Stats'!$A$2:$S$109,4,FALSE),VLOOKUP(F1870,'[1]2018Player Stats'!$A$2:$AB$830,4,FALSE))</f>
        <v>10</v>
      </c>
      <c r="L1870">
        <f>IF(G1870="GK",VLOOKUP(F1870,'[1]2018GoalKeeper Stats'!$A$2:$S$109,5,FALSE),VLOOKUP(F1870,'[1]2018Player Stats'!$A$2:$AB$830,5,FALSE))</f>
        <v>4</v>
      </c>
      <c r="M1870">
        <f>IF(G1870="GK",VLOOKUP(F1870,'[1]2018GoalKeeper Stats'!$A$2:$S$109,6,FALSE),VLOOKUP(F1870,'[1]2018Player Stats'!$A$2:$AB$830,6,FALSE))</f>
        <v>370</v>
      </c>
      <c r="N1870">
        <f>IF(G1870="GK",VLOOKUP(F1870,'[1]2018GoalKeeper Stats'!$A$2:$S$109,7,FALSE),VLOOKUP(F1870,'[1]2018Player Stats'!$A$2:$AB$830,7,FALSE))</f>
        <v>0</v>
      </c>
      <c r="O1870">
        <f>IF(G1870="GK",VLOOKUP(F1870,'[1]2018GoalKeeper Stats'!$A$2:$S$109,8,FALSE),VLOOKUP(F1870,'[1]2018Player Stats'!$A$2:$AB$830,8,FALSE))</f>
        <v>0</v>
      </c>
      <c r="P1870">
        <f>IF(G1870="GK",VLOOKUP(F1870,'[1]2018GoalKeeper Stats'!$A$2:$S$109,9,FALSE),VLOOKUP(F1870,'[1]2018Player Stats'!$A$2:$AB$830,9,FALSE))</f>
        <v>3</v>
      </c>
      <c r="Q1870">
        <f>IF(G1870="GK",VLOOKUP(F1870,'[1]2018GoalKeeper Stats'!$A$2:$S$109,10,FALSE),VLOOKUP(F1870,'[1]2018Player Stats'!$A$2:$AB$830,10,FALSE))</f>
        <v>0</v>
      </c>
      <c r="R1870">
        <f>IF(G1870="GK",VLOOKUP(F1870,'[1]2018GoalKeeper Stats'!$A$2:$S$109,11,FALSE),VLOOKUP(F1870,'[1]2018Player Stats'!$A$2:$AB$830,11,FALSE))</f>
        <v>0</v>
      </c>
      <c r="S1870" t="str">
        <f>IF(G1870="GK",VLOOKUP(F1870,'[1]2018GoalKeeper Stats'!$A$2:$S$109,12,FALSE),VLOOKUP(F1870,'[1]2018Player Stats'!$A$2:$AB$830,12,FALSE))</f>
        <v>0/0</v>
      </c>
      <c r="T1870">
        <f>IF(G1870="GK",VLOOKUP(F1870,'[1]2018GoalKeeper Stats'!$A$2:$S$109,13,FALSE),VLOOKUP(F1870,'[1]2018Player Stats'!$A$2:$AB$830,13,FALSE))</f>
        <v>0</v>
      </c>
      <c r="U1870">
        <f>IF(G1870="GK",VLOOKUP(F1870,'[1]2018GoalKeeper Stats'!$A$2:$S$109,14,FALSE),VLOOKUP(F1870,'[1]2018Player Stats'!$A$2:$AB$830,14,FALSE))</f>
        <v>0</v>
      </c>
      <c r="V1870">
        <f>IF(G1870="GK",VLOOKUP(F1870,'[1]2018GoalKeeper Stats'!$A$2:$S$109,15,FALSE),VLOOKUP(F1870,'[1]2018Player Stats'!$A$2:$AB$830,15,FALSE))</f>
        <v>0</v>
      </c>
      <c r="W1870">
        <f>IF(G1870="GK",VLOOKUP(F1870,'[1]2018GoalKeeper Stats'!$A$2:$S$109,16,FALSE),VLOOKUP(F1870,'[1]2018Player Stats'!$A$2:$AB$830,16,FALSE))</f>
        <v>0</v>
      </c>
      <c r="X1870">
        <f>IF(G1870="GK",VLOOKUP(F1870,'[1]2018GoalKeeper Stats'!$A$2:$S$109,17,FALSE),VLOOKUP(F1870,'[1]2018Player Stats'!$A$2:$AB$830,17,FALSE))</f>
        <v>0</v>
      </c>
      <c r="Y1870">
        <f>IF(G1870="GK",VLOOKUP(F1870,'[1]2018GoalKeeper Stats'!$A$2:$S$109,18,FALSE),VLOOKUP(F1870,'[1]2018Player Stats'!$A$2:$AB$830,18,FALSE))</f>
        <v>0</v>
      </c>
      <c r="Z1870">
        <f>IF(G1870="GK",VLOOKUP(F1870,'[1]2018GoalKeeper Stats'!$A$2:$S$109,19,FALSE),VLOOKUP(F1870,'[1]2018Player Stats'!$A$2:$AB$830,19,FALSE))</f>
        <v>0</v>
      </c>
      <c r="AA1870">
        <f>IF(G1870="GK",VLOOKUP(F1870,'[1]2018GoalKeeper Stats'!$A$2:$S$109,20,FALSE),VLOOKUP(F1870,'[1]2018Player Stats'!$A$2:$AB$830,20,FALSE))</f>
        <v>0</v>
      </c>
      <c r="AB1870">
        <f>IF(G1870="GK",VLOOKUP(F1870,'[1]2018GoalKeeper Stats'!$A$2:$S$109,21,FALSE),VLOOKUP(F1870,'[1]2018Player Stats'!$A$2:$AB$830,21,FALSE))</f>
        <v>7</v>
      </c>
      <c r="AC1870">
        <f>IF(G1870="GK",VLOOKUP(F1870,'[1]2018GoalKeeper Stats'!$A$2:$S$109,2,FALSE),VLOOKUP(F1870,'[1]2018Player Stats'!$A$2:$AB$830,22,FALSE))</f>
        <v>2</v>
      </c>
      <c r="AD1870">
        <f>IF(G1870="GK",VLOOKUP(F1870,'[1]2018GoalKeeper Stats'!$A$2:$S$109,23,FALSE),VLOOKUP(F1870,'[1]2018Player Stats'!$A$2:$AB$830,23,FALSE))</f>
        <v>0</v>
      </c>
      <c r="AE1870">
        <f>IF(G1870="GK",VLOOKUP(F1870,'[1]2018GoalKeeper Stats'!$A$2:$S$109,24,FALSE),VLOOKUP(F1870,'[1]2018Player Stats'!$A$2:$AB$830,24,FALSE))</f>
        <v>4</v>
      </c>
      <c r="AF1870">
        <f>IF(G1870="GK",VLOOKUP(F1870,'[1]2018GoalKeeper Stats'!$A$2:$S$109,25,FALSE),VLOOKUP(F1870,'[1]2018Player Stats'!$A$2:$AB$830,25,FALSE))</f>
        <v>0</v>
      </c>
      <c r="AG1870">
        <f>IF(G1870="GK",VLOOKUP(F1870,'[1]2018GoalKeeper Stats'!$A$2:$S$109,26,FALSE),VLOOKUP(F1870,'[1]2018Player Stats'!$A$2:$AB$830,26,FALSE))</f>
        <v>0</v>
      </c>
      <c r="AH1870" s="51">
        <v>2018</v>
      </c>
      <c r="AI1870" s="51">
        <v>34</v>
      </c>
      <c r="AJ1870" s="51">
        <v>533</v>
      </c>
      <c r="AK1870" s="51">
        <v>420</v>
      </c>
      <c r="AL1870" s="51">
        <v>57</v>
      </c>
      <c r="AM1870" s="51">
        <v>44</v>
      </c>
      <c r="AN1870" s="51">
        <v>13</v>
      </c>
      <c r="AO1870" s="52">
        <v>56.43</v>
      </c>
      <c r="AP1870" s="52">
        <v>44.16</v>
      </c>
      <c r="AQ1870" s="52">
        <v>12.27</v>
      </c>
      <c r="AR1870" s="52">
        <v>0.73</v>
      </c>
      <c r="AS1870" s="51">
        <v>56</v>
      </c>
      <c r="AT1870" s="52">
        <v>54.42</v>
      </c>
    </row>
    <row r="1871" spans="1:46">
      <c r="A1871">
        <v>2018</v>
      </c>
      <c r="B1871" t="s">
        <v>211</v>
      </c>
      <c r="C1871" t="s">
        <v>173</v>
      </c>
      <c r="D1871" t="s">
        <v>2005</v>
      </c>
      <c r="E1871" t="s">
        <v>2006</v>
      </c>
      <c r="F1871" t="str">
        <f t="shared" si="30"/>
        <v>Yangel Herrera</v>
      </c>
      <c r="G1871" t="s">
        <v>860</v>
      </c>
      <c r="H1871" s="143">
        <v>200000</v>
      </c>
      <c r="I1871" s="143">
        <v>200000</v>
      </c>
      <c r="J1871" t="str">
        <f>IF(G1871="GK",VLOOKUP(F1871,'[1]2018GoalKeeper Stats'!$A$2:$S$109,2,FALSE),VLOOKUP(F1871,'[1]2018Player Stats'!$A$2:$AB$830,2,FALSE))</f>
        <v>NYC</v>
      </c>
      <c r="K1871">
        <f>IF(G1871="GK",VLOOKUP(F1871,'[1]2018GoalKeeper Stats'!$A$2:$S$109,4,FALSE),VLOOKUP(F1871,'[1]2018Player Stats'!$A$2:$AB$830,4,FALSE))</f>
        <v>15</v>
      </c>
      <c r="L1871">
        <f>IF(G1871="GK",VLOOKUP(F1871,'[1]2018GoalKeeper Stats'!$A$2:$S$109,5,FALSE),VLOOKUP(F1871,'[1]2018Player Stats'!$A$2:$AB$830,5,FALSE))</f>
        <v>13</v>
      </c>
      <c r="M1871">
        <f>IF(G1871="GK",VLOOKUP(F1871,'[1]2018GoalKeeper Stats'!$A$2:$S$109,6,FALSE),VLOOKUP(F1871,'[1]2018Player Stats'!$A$2:$AB$830,6,FALSE))</f>
        <v>1111</v>
      </c>
      <c r="N1871">
        <f>IF(G1871="GK",VLOOKUP(F1871,'[1]2018GoalKeeper Stats'!$A$2:$S$109,7,FALSE),VLOOKUP(F1871,'[1]2018Player Stats'!$A$2:$AB$830,7,FALSE))</f>
        <v>0</v>
      </c>
      <c r="O1871">
        <f>IF(G1871="GK",VLOOKUP(F1871,'[1]2018GoalKeeper Stats'!$A$2:$S$109,8,FALSE),VLOOKUP(F1871,'[1]2018Player Stats'!$A$2:$AB$830,8,FALSE))</f>
        <v>4</v>
      </c>
      <c r="P1871">
        <f>IF(G1871="GK",VLOOKUP(F1871,'[1]2018GoalKeeper Stats'!$A$2:$S$109,9,FALSE),VLOOKUP(F1871,'[1]2018Player Stats'!$A$2:$AB$830,9,FALSE))</f>
        <v>21</v>
      </c>
      <c r="Q1871">
        <f>IF(G1871="GK",VLOOKUP(F1871,'[1]2018GoalKeeper Stats'!$A$2:$S$109,10,FALSE),VLOOKUP(F1871,'[1]2018Player Stats'!$A$2:$AB$830,10,FALSE))</f>
        <v>7</v>
      </c>
      <c r="R1871">
        <f>IF(G1871="GK",VLOOKUP(F1871,'[1]2018GoalKeeper Stats'!$A$2:$S$109,11,FALSE),VLOOKUP(F1871,'[1]2018Player Stats'!$A$2:$AB$830,11,FALSE))</f>
        <v>0</v>
      </c>
      <c r="S1871" t="str">
        <f>IF(G1871="GK",VLOOKUP(F1871,'[1]2018GoalKeeper Stats'!$A$2:$S$109,12,FALSE),VLOOKUP(F1871,'[1]2018Player Stats'!$A$2:$AB$830,12,FALSE))</f>
        <v>0/0</v>
      </c>
      <c r="T1871">
        <f>IF(G1871="GK",VLOOKUP(F1871,'[1]2018GoalKeeper Stats'!$A$2:$S$109,13,FALSE),VLOOKUP(F1871,'[1]2018Player Stats'!$A$2:$AB$830,13,FALSE))</f>
        <v>0</v>
      </c>
      <c r="U1871">
        <f>IF(G1871="GK",VLOOKUP(F1871,'[1]2018GoalKeeper Stats'!$A$2:$S$109,14,FALSE),VLOOKUP(F1871,'[1]2018Player Stats'!$A$2:$AB$830,14,FALSE))</f>
        <v>0</v>
      </c>
      <c r="V1871">
        <f>IF(G1871="GK",VLOOKUP(F1871,'[1]2018GoalKeeper Stats'!$A$2:$S$109,15,FALSE),VLOOKUP(F1871,'[1]2018Player Stats'!$A$2:$AB$830,15,FALSE))</f>
        <v>0</v>
      </c>
      <c r="W1871">
        <f>IF(G1871="GK",VLOOKUP(F1871,'[1]2018GoalKeeper Stats'!$A$2:$S$109,16,FALSE),VLOOKUP(F1871,'[1]2018Player Stats'!$A$2:$AB$830,16,FALSE))</f>
        <v>0</v>
      </c>
      <c r="X1871">
        <f>IF(G1871="GK",VLOOKUP(F1871,'[1]2018GoalKeeper Stats'!$A$2:$S$109,17,FALSE),VLOOKUP(F1871,'[1]2018Player Stats'!$A$2:$AB$830,17,FALSE))</f>
        <v>1</v>
      </c>
      <c r="Y1871">
        <f>IF(G1871="GK",VLOOKUP(F1871,'[1]2018GoalKeeper Stats'!$A$2:$S$109,18,FALSE),VLOOKUP(F1871,'[1]2018Player Stats'!$A$2:$AB$830,18,FALSE))</f>
        <v>1</v>
      </c>
      <c r="Z1871">
        <f>IF(G1871="GK",VLOOKUP(F1871,'[1]2018GoalKeeper Stats'!$A$2:$S$109,19,FALSE),VLOOKUP(F1871,'[1]2018Player Stats'!$A$2:$AB$830,19,FALSE))</f>
        <v>3</v>
      </c>
      <c r="AA1871">
        <f>IF(G1871="GK",VLOOKUP(F1871,'[1]2018GoalKeeper Stats'!$A$2:$S$109,20,FALSE),VLOOKUP(F1871,'[1]2018Player Stats'!$A$2:$AB$830,20,FALSE))</f>
        <v>0.32</v>
      </c>
      <c r="AB1871">
        <f>IF(G1871="GK",VLOOKUP(F1871,'[1]2018GoalKeeper Stats'!$A$2:$S$109,21,FALSE),VLOOKUP(F1871,'[1]2018Player Stats'!$A$2:$AB$830,21,FALSE))</f>
        <v>37</v>
      </c>
      <c r="AC1871">
        <f>IF(G1871="GK",VLOOKUP(F1871,'[1]2018GoalKeeper Stats'!$A$2:$S$109,2,FALSE),VLOOKUP(F1871,'[1]2018Player Stats'!$A$2:$AB$830,22,FALSE))</f>
        <v>39</v>
      </c>
      <c r="AD1871">
        <f>IF(G1871="GK",VLOOKUP(F1871,'[1]2018GoalKeeper Stats'!$A$2:$S$109,23,FALSE),VLOOKUP(F1871,'[1]2018Player Stats'!$A$2:$AB$830,23,FALSE))</f>
        <v>0</v>
      </c>
      <c r="AE1871">
        <f>IF(G1871="GK",VLOOKUP(F1871,'[1]2018GoalKeeper Stats'!$A$2:$S$109,24,FALSE),VLOOKUP(F1871,'[1]2018Player Stats'!$A$2:$AB$830,24,FALSE))</f>
        <v>4</v>
      </c>
      <c r="AF1871">
        <f>IF(G1871="GK",VLOOKUP(F1871,'[1]2018GoalKeeper Stats'!$A$2:$S$109,25,FALSE),VLOOKUP(F1871,'[1]2018Player Stats'!$A$2:$AB$830,25,FALSE))</f>
        <v>0</v>
      </c>
      <c r="AG1871">
        <f>IF(G1871="GK",VLOOKUP(F1871,'[1]2018GoalKeeper Stats'!$A$2:$S$109,26,FALSE),VLOOKUP(F1871,'[1]2018Player Stats'!$A$2:$AB$830,26,FALSE))</f>
        <v>33.33</v>
      </c>
      <c r="AH1871" s="51">
        <v>2018</v>
      </c>
      <c r="AI1871" s="51">
        <v>34</v>
      </c>
      <c r="AJ1871" s="51">
        <v>533</v>
      </c>
      <c r="AK1871" s="51">
        <v>420</v>
      </c>
      <c r="AL1871" s="51">
        <v>57</v>
      </c>
      <c r="AM1871" s="51">
        <v>44</v>
      </c>
      <c r="AN1871" s="51">
        <v>13</v>
      </c>
      <c r="AO1871" s="52">
        <v>56.43</v>
      </c>
      <c r="AP1871" s="52">
        <v>44.16</v>
      </c>
      <c r="AQ1871" s="52">
        <v>12.27</v>
      </c>
      <c r="AR1871" s="52">
        <v>0.73</v>
      </c>
      <c r="AS1871" s="51">
        <v>56</v>
      </c>
      <c r="AT1871" s="52">
        <v>54.42</v>
      </c>
    </row>
    <row r="1872" spans="1:46">
      <c r="A1872">
        <v>2018</v>
      </c>
      <c r="B1872" t="s">
        <v>924</v>
      </c>
      <c r="C1872" t="s">
        <v>924</v>
      </c>
      <c r="D1872" t="s">
        <v>969</v>
      </c>
      <c r="E1872" t="s">
        <v>1020</v>
      </c>
      <c r="F1872" t="str">
        <f t="shared" si="30"/>
        <v>Brad Evans</v>
      </c>
      <c r="G1872" t="s">
        <v>1044</v>
      </c>
      <c r="H1872" s="143">
        <v>200000</v>
      </c>
      <c r="I1872" s="143">
        <v>200000</v>
      </c>
      <c r="J1872" t="str">
        <f>IF(G1872="GK",VLOOKUP(F1872,'[1]2018GoalKeeper Stats'!$A$2:$S$109,2,FALSE),VLOOKUP(F1872,'[1]2018Player Stats'!$A$2:$AB$830,2,FALSE))</f>
        <v>SKC</v>
      </c>
      <c r="K1872">
        <f>IF(G1872="GK",VLOOKUP(F1872,'[1]2018GoalKeeper Stats'!$A$2:$S$109,4,FALSE),VLOOKUP(F1872,'[1]2018Player Stats'!$A$2:$AB$830,4,FALSE))</f>
        <v>0</v>
      </c>
      <c r="L1872">
        <f>IF(G1872="GK",VLOOKUP(F1872,'[1]2018GoalKeeper Stats'!$A$2:$S$109,5,FALSE),VLOOKUP(F1872,'[1]2018Player Stats'!$A$2:$AB$830,5,FALSE))</f>
        <v>0</v>
      </c>
      <c r="M1872">
        <f>IF(G1872="GK",VLOOKUP(F1872,'[1]2018GoalKeeper Stats'!$A$2:$S$109,6,FALSE),VLOOKUP(F1872,'[1]2018Player Stats'!$A$2:$AB$830,6,FALSE))</f>
        <v>0</v>
      </c>
      <c r="N1872">
        <f>IF(G1872="GK",VLOOKUP(F1872,'[1]2018GoalKeeper Stats'!$A$2:$S$109,7,FALSE),VLOOKUP(F1872,'[1]2018Player Stats'!$A$2:$AB$830,7,FALSE))</f>
        <v>0</v>
      </c>
      <c r="O1872">
        <f>IF(G1872="GK",VLOOKUP(F1872,'[1]2018GoalKeeper Stats'!$A$2:$S$109,8,FALSE),VLOOKUP(F1872,'[1]2018Player Stats'!$A$2:$AB$830,8,FALSE))</f>
        <v>0</v>
      </c>
      <c r="P1872">
        <f>IF(G1872="GK",VLOOKUP(F1872,'[1]2018GoalKeeper Stats'!$A$2:$S$109,9,FALSE),VLOOKUP(F1872,'[1]2018Player Stats'!$A$2:$AB$830,9,FALSE))</f>
        <v>0</v>
      </c>
      <c r="Q1872">
        <f>IF(G1872="GK",VLOOKUP(F1872,'[1]2018GoalKeeper Stats'!$A$2:$S$109,10,FALSE),VLOOKUP(F1872,'[1]2018Player Stats'!$A$2:$AB$830,10,FALSE))</f>
        <v>0</v>
      </c>
      <c r="R1872">
        <f>IF(G1872="GK",VLOOKUP(F1872,'[1]2018GoalKeeper Stats'!$A$2:$S$109,11,FALSE),VLOOKUP(F1872,'[1]2018Player Stats'!$A$2:$AB$830,11,FALSE))</f>
        <v>0</v>
      </c>
      <c r="S1872" t="str">
        <f>IF(G1872="GK",VLOOKUP(F1872,'[1]2018GoalKeeper Stats'!$A$2:$S$109,12,FALSE),VLOOKUP(F1872,'[1]2018Player Stats'!$A$2:$AB$830,12,FALSE))</f>
        <v>0/0</v>
      </c>
      <c r="T1872">
        <f>IF(G1872="GK",VLOOKUP(F1872,'[1]2018GoalKeeper Stats'!$A$2:$S$109,13,FALSE),VLOOKUP(F1872,'[1]2018Player Stats'!$A$2:$AB$830,13,FALSE))</f>
        <v>0</v>
      </c>
      <c r="U1872">
        <f>IF(G1872="GK",VLOOKUP(F1872,'[1]2018GoalKeeper Stats'!$A$2:$S$109,14,FALSE),VLOOKUP(F1872,'[1]2018Player Stats'!$A$2:$AB$830,14,FALSE))</f>
        <v>0</v>
      </c>
      <c r="V1872">
        <f>IF(G1872="GK",VLOOKUP(F1872,'[1]2018GoalKeeper Stats'!$A$2:$S$109,15,FALSE),VLOOKUP(F1872,'[1]2018Player Stats'!$A$2:$AB$830,15,FALSE))</f>
        <v>0</v>
      </c>
      <c r="W1872">
        <f>IF(G1872="GK",VLOOKUP(F1872,'[1]2018GoalKeeper Stats'!$A$2:$S$109,16,FALSE),VLOOKUP(F1872,'[1]2018Player Stats'!$A$2:$AB$830,16,FALSE))</f>
        <v>0</v>
      </c>
      <c r="X1872">
        <f>IF(G1872="GK",VLOOKUP(F1872,'[1]2018GoalKeeper Stats'!$A$2:$S$109,17,FALSE),VLOOKUP(F1872,'[1]2018Player Stats'!$A$2:$AB$830,17,FALSE))</f>
        <v>0</v>
      </c>
      <c r="Y1872">
        <f>IF(G1872="GK",VLOOKUP(F1872,'[1]2018GoalKeeper Stats'!$A$2:$S$109,18,FALSE),VLOOKUP(F1872,'[1]2018Player Stats'!$A$2:$AB$830,18,FALSE))</f>
        <v>0</v>
      </c>
      <c r="Z1872">
        <f>IF(G1872="GK",VLOOKUP(F1872,'[1]2018GoalKeeper Stats'!$A$2:$S$109,19,FALSE),VLOOKUP(F1872,'[1]2018Player Stats'!$A$2:$AB$830,19,FALSE))</f>
        <v>0</v>
      </c>
      <c r="AA1872">
        <f>IF(G1872="GK",VLOOKUP(F1872,'[1]2018GoalKeeper Stats'!$A$2:$S$109,20,FALSE),VLOOKUP(F1872,'[1]2018Player Stats'!$A$2:$AB$830,20,FALSE))</f>
        <v>0</v>
      </c>
      <c r="AB1872">
        <f>IF(G1872="GK",VLOOKUP(F1872,'[1]2018GoalKeeper Stats'!$A$2:$S$109,21,FALSE),VLOOKUP(F1872,'[1]2018Player Stats'!$A$2:$AB$830,21,FALSE))</f>
        <v>0</v>
      </c>
      <c r="AC1872">
        <f>IF(G1872="GK",VLOOKUP(F1872,'[1]2018GoalKeeper Stats'!$A$2:$S$109,2,FALSE),VLOOKUP(F1872,'[1]2018Player Stats'!$A$2:$AB$830,22,FALSE))</f>
        <v>0</v>
      </c>
      <c r="AD1872">
        <f>IF(G1872="GK",VLOOKUP(F1872,'[1]2018GoalKeeper Stats'!$A$2:$S$109,23,FALSE),VLOOKUP(F1872,'[1]2018Player Stats'!$A$2:$AB$830,23,FALSE))</f>
        <v>0</v>
      </c>
      <c r="AE1872">
        <f>IF(G1872="GK",VLOOKUP(F1872,'[1]2018GoalKeeper Stats'!$A$2:$S$109,24,FALSE),VLOOKUP(F1872,'[1]2018Player Stats'!$A$2:$AB$830,24,FALSE))</f>
        <v>0</v>
      </c>
      <c r="AF1872">
        <f>IF(G1872="GK",VLOOKUP(F1872,'[1]2018GoalKeeper Stats'!$A$2:$S$109,25,FALSE),VLOOKUP(F1872,'[1]2018Player Stats'!$A$2:$AB$830,25,FALSE))</f>
        <v>0</v>
      </c>
      <c r="AG1872">
        <f>IF(G1872="GK",VLOOKUP(F1872,'[1]2018GoalKeeper Stats'!$A$2:$S$109,26,FALSE),VLOOKUP(F1872,'[1]2018Player Stats'!$A$2:$AB$830,26,FALSE))</f>
        <v>0</v>
      </c>
      <c r="AH1872" s="51">
        <v>2018</v>
      </c>
      <c r="AI1872" s="51">
        <v>34</v>
      </c>
      <c r="AJ1872" s="51">
        <v>583</v>
      </c>
      <c r="AK1872" s="51">
        <v>405</v>
      </c>
      <c r="AL1872" s="51">
        <v>65</v>
      </c>
      <c r="AM1872" s="51">
        <v>39</v>
      </c>
      <c r="AN1872" s="51">
        <v>26</v>
      </c>
      <c r="AO1872" s="52">
        <v>59.95</v>
      </c>
      <c r="AP1872" s="52">
        <v>43.51</v>
      </c>
      <c r="AQ1872" s="52">
        <v>16.43</v>
      </c>
      <c r="AR1872" s="52">
        <v>9.57</v>
      </c>
      <c r="AS1872" s="51">
        <v>62</v>
      </c>
      <c r="AT1872" s="52">
        <v>56.19</v>
      </c>
    </row>
    <row r="1873" spans="1:46">
      <c r="A1873">
        <v>2018</v>
      </c>
      <c r="B1873" t="s">
        <v>206</v>
      </c>
      <c r="C1873" t="s">
        <v>206</v>
      </c>
      <c r="D1873" t="s">
        <v>967</v>
      </c>
      <c r="E1873" t="s">
        <v>1581</v>
      </c>
      <c r="F1873" t="str">
        <f t="shared" si="30"/>
        <v>Mike Grella</v>
      </c>
      <c r="G1873" t="s">
        <v>875</v>
      </c>
      <c r="H1873" s="143">
        <v>197550</v>
      </c>
      <c r="I1873" s="143">
        <v>195300</v>
      </c>
      <c r="J1873" t="str">
        <f>IF(G1873="GK",VLOOKUP(F1873,'[1]2018GoalKeeper Stats'!$A$2:$S$109,2,FALSE),VLOOKUP(F1873,'[1]2018Player Stats'!$A$2:$AB$830,2,FALSE))</f>
        <v>CLB</v>
      </c>
      <c r="K1873">
        <f>IF(G1873="GK",VLOOKUP(F1873,'[1]2018GoalKeeper Stats'!$A$2:$S$109,4,FALSE),VLOOKUP(F1873,'[1]2018Player Stats'!$A$2:$AB$830,4,FALSE))</f>
        <v>12</v>
      </c>
      <c r="L1873">
        <f>IF(G1873="GK",VLOOKUP(F1873,'[1]2018GoalKeeper Stats'!$A$2:$S$109,5,FALSE),VLOOKUP(F1873,'[1]2018Player Stats'!$A$2:$AB$830,5,FALSE))</f>
        <v>5</v>
      </c>
      <c r="M1873">
        <f>IF(G1873="GK",VLOOKUP(F1873,'[1]2018GoalKeeper Stats'!$A$2:$S$109,6,FALSE),VLOOKUP(F1873,'[1]2018Player Stats'!$A$2:$AB$830,6,FALSE))</f>
        <v>480</v>
      </c>
      <c r="N1873">
        <f>IF(G1873="GK",VLOOKUP(F1873,'[1]2018GoalKeeper Stats'!$A$2:$S$109,7,FALSE),VLOOKUP(F1873,'[1]2018Player Stats'!$A$2:$AB$830,7,FALSE))</f>
        <v>1</v>
      </c>
      <c r="O1873">
        <f>IF(G1873="GK",VLOOKUP(F1873,'[1]2018GoalKeeper Stats'!$A$2:$S$109,8,FALSE),VLOOKUP(F1873,'[1]2018Player Stats'!$A$2:$AB$830,8,FALSE))</f>
        <v>1</v>
      </c>
      <c r="P1873">
        <f>IF(G1873="GK",VLOOKUP(F1873,'[1]2018GoalKeeper Stats'!$A$2:$S$109,9,FALSE),VLOOKUP(F1873,'[1]2018Player Stats'!$A$2:$AB$830,9,FALSE))</f>
        <v>10</v>
      </c>
      <c r="Q1873">
        <f>IF(G1873="GK",VLOOKUP(F1873,'[1]2018GoalKeeper Stats'!$A$2:$S$109,10,FALSE),VLOOKUP(F1873,'[1]2018Player Stats'!$A$2:$AB$830,10,FALSE))</f>
        <v>3</v>
      </c>
      <c r="R1873">
        <f>IF(G1873="GK",VLOOKUP(F1873,'[1]2018GoalKeeper Stats'!$A$2:$S$109,11,FALSE),VLOOKUP(F1873,'[1]2018Player Stats'!$A$2:$AB$830,11,FALSE))</f>
        <v>1</v>
      </c>
      <c r="S1873" t="str">
        <f>IF(G1873="GK",VLOOKUP(F1873,'[1]2018GoalKeeper Stats'!$A$2:$S$109,12,FALSE),VLOOKUP(F1873,'[1]2018Player Stats'!$A$2:$AB$830,12,FALSE))</f>
        <v>0/0</v>
      </c>
      <c r="T1873">
        <f>IF(G1873="GK",VLOOKUP(F1873,'[1]2018GoalKeeper Stats'!$A$2:$S$109,13,FALSE),VLOOKUP(F1873,'[1]2018Player Stats'!$A$2:$AB$830,13,FALSE))</f>
        <v>1</v>
      </c>
      <c r="U1873">
        <f>IF(G1873="GK",VLOOKUP(F1873,'[1]2018GoalKeeper Stats'!$A$2:$S$109,14,FALSE),VLOOKUP(F1873,'[1]2018Player Stats'!$A$2:$AB$830,14,FALSE))</f>
        <v>0</v>
      </c>
      <c r="V1873">
        <f>IF(G1873="GK",VLOOKUP(F1873,'[1]2018GoalKeeper Stats'!$A$2:$S$109,15,FALSE),VLOOKUP(F1873,'[1]2018Player Stats'!$A$2:$AB$830,15,FALSE))</f>
        <v>0.19</v>
      </c>
      <c r="W1873">
        <f>IF(G1873="GK",VLOOKUP(F1873,'[1]2018GoalKeeper Stats'!$A$2:$S$109,16,FALSE),VLOOKUP(F1873,'[1]2018Player Stats'!$A$2:$AB$830,16,FALSE))</f>
        <v>10</v>
      </c>
      <c r="X1873">
        <f>IF(G1873="GK",VLOOKUP(F1873,'[1]2018GoalKeeper Stats'!$A$2:$S$109,17,FALSE),VLOOKUP(F1873,'[1]2018Player Stats'!$A$2:$AB$830,17,FALSE))</f>
        <v>1</v>
      </c>
      <c r="Y1873">
        <f>IF(G1873="GK",VLOOKUP(F1873,'[1]2018GoalKeeper Stats'!$A$2:$S$109,18,FALSE),VLOOKUP(F1873,'[1]2018Player Stats'!$A$2:$AB$830,18,FALSE))</f>
        <v>1</v>
      </c>
      <c r="Z1873">
        <f>IF(G1873="GK",VLOOKUP(F1873,'[1]2018GoalKeeper Stats'!$A$2:$S$109,19,FALSE),VLOOKUP(F1873,'[1]2018Player Stats'!$A$2:$AB$830,19,FALSE))</f>
        <v>0</v>
      </c>
      <c r="AA1873">
        <f>IF(G1873="GK",VLOOKUP(F1873,'[1]2018GoalKeeper Stats'!$A$2:$S$109,20,FALSE),VLOOKUP(F1873,'[1]2018Player Stats'!$A$2:$AB$830,20,FALSE))</f>
        <v>0.19</v>
      </c>
      <c r="AB1873">
        <f>IF(G1873="GK",VLOOKUP(F1873,'[1]2018GoalKeeper Stats'!$A$2:$S$109,21,FALSE),VLOOKUP(F1873,'[1]2018Player Stats'!$A$2:$AB$830,21,FALSE))</f>
        <v>7</v>
      </c>
      <c r="AC1873">
        <f>IF(G1873="GK",VLOOKUP(F1873,'[1]2018GoalKeeper Stats'!$A$2:$S$109,2,FALSE),VLOOKUP(F1873,'[1]2018Player Stats'!$A$2:$AB$830,22,FALSE))</f>
        <v>4</v>
      </c>
      <c r="AD1873">
        <f>IF(G1873="GK",VLOOKUP(F1873,'[1]2018GoalKeeper Stats'!$A$2:$S$109,23,FALSE),VLOOKUP(F1873,'[1]2018Player Stats'!$A$2:$AB$830,23,FALSE))</f>
        <v>0</v>
      </c>
      <c r="AE1873">
        <f>IF(G1873="GK",VLOOKUP(F1873,'[1]2018GoalKeeper Stats'!$A$2:$S$109,24,FALSE),VLOOKUP(F1873,'[1]2018Player Stats'!$A$2:$AB$830,24,FALSE))</f>
        <v>1</v>
      </c>
      <c r="AF1873">
        <f>IF(G1873="GK",VLOOKUP(F1873,'[1]2018GoalKeeper Stats'!$A$2:$S$109,25,FALSE),VLOOKUP(F1873,'[1]2018Player Stats'!$A$2:$AB$830,25,FALSE))</f>
        <v>0</v>
      </c>
      <c r="AG1873">
        <f>IF(G1873="GK",VLOOKUP(F1873,'[1]2018GoalKeeper Stats'!$A$2:$S$109,26,FALSE),VLOOKUP(F1873,'[1]2018Player Stats'!$A$2:$AB$830,26,FALSE))</f>
        <v>30</v>
      </c>
      <c r="AH1873" s="51">
        <v>2018</v>
      </c>
      <c r="AI1873" s="51">
        <v>34</v>
      </c>
      <c r="AJ1873" s="51">
        <v>497</v>
      </c>
      <c r="AK1873" s="51">
        <v>365</v>
      </c>
      <c r="AL1873" s="51">
        <v>41</v>
      </c>
      <c r="AM1873" s="51">
        <v>43</v>
      </c>
      <c r="AN1873" s="51">
        <v>-2</v>
      </c>
      <c r="AO1873" s="52">
        <v>52.08</v>
      </c>
      <c r="AP1873" s="52">
        <v>37.479999999999997</v>
      </c>
      <c r="AQ1873" s="52">
        <v>14.6</v>
      </c>
      <c r="AR1873" s="52">
        <v>-16.600000000000001</v>
      </c>
      <c r="AS1873" s="51">
        <v>51</v>
      </c>
      <c r="AT1873" s="52">
        <v>57.4</v>
      </c>
    </row>
    <row r="1874" spans="1:46">
      <c r="A1874">
        <v>2018</v>
      </c>
      <c r="B1874" t="s">
        <v>896</v>
      </c>
      <c r="C1874" t="s">
        <v>896</v>
      </c>
      <c r="D1874" t="s">
        <v>1175</v>
      </c>
      <c r="E1874" t="s">
        <v>1988</v>
      </c>
      <c r="F1874" t="str">
        <f t="shared" si="30"/>
        <v>Jackson Yueill</v>
      </c>
      <c r="G1874" t="s">
        <v>860</v>
      </c>
      <c r="H1874" s="143">
        <v>196000</v>
      </c>
      <c r="I1874" s="143">
        <v>135000</v>
      </c>
      <c r="J1874" t="str">
        <f>IF(G1874="GK",VLOOKUP(F1874,'[1]2018GoalKeeper Stats'!$A$2:$S$109,2,FALSE),VLOOKUP(F1874,'[1]2018Player Stats'!$A$2:$AB$830,2,FALSE))</f>
        <v>SJ</v>
      </c>
      <c r="K1874">
        <f>IF(G1874="GK",VLOOKUP(F1874,'[1]2018GoalKeeper Stats'!$A$2:$S$109,4,FALSE),VLOOKUP(F1874,'[1]2018Player Stats'!$A$2:$AB$830,4,FALSE))</f>
        <v>21</v>
      </c>
      <c r="L1874">
        <f>IF(G1874="GK",VLOOKUP(F1874,'[1]2018GoalKeeper Stats'!$A$2:$S$109,5,FALSE),VLOOKUP(F1874,'[1]2018Player Stats'!$A$2:$AB$830,5,FALSE))</f>
        <v>15</v>
      </c>
      <c r="M1874">
        <f>IF(G1874="GK",VLOOKUP(F1874,'[1]2018GoalKeeper Stats'!$A$2:$S$109,6,FALSE),VLOOKUP(F1874,'[1]2018Player Stats'!$A$2:$AB$830,6,FALSE))</f>
        <v>1293</v>
      </c>
      <c r="N1874">
        <f>IF(G1874="GK",VLOOKUP(F1874,'[1]2018GoalKeeper Stats'!$A$2:$S$109,7,FALSE),VLOOKUP(F1874,'[1]2018Player Stats'!$A$2:$AB$830,7,FALSE))</f>
        <v>0</v>
      </c>
      <c r="O1874">
        <f>IF(G1874="GK",VLOOKUP(F1874,'[1]2018GoalKeeper Stats'!$A$2:$S$109,8,FALSE),VLOOKUP(F1874,'[1]2018Player Stats'!$A$2:$AB$830,8,FALSE))</f>
        <v>3</v>
      </c>
      <c r="P1874">
        <f>IF(G1874="GK",VLOOKUP(F1874,'[1]2018GoalKeeper Stats'!$A$2:$S$109,9,FALSE),VLOOKUP(F1874,'[1]2018Player Stats'!$A$2:$AB$830,9,FALSE))</f>
        <v>15</v>
      </c>
      <c r="Q1874">
        <f>IF(G1874="GK",VLOOKUP(F1874,'[1]2018GoalKeeper Stats'!$A$2:$S$109,10,FALSE),VLOOKUP(F1874,'[1]2018Player Stats'!$A$2:$AB$830,10,FALSE))</f>
        <v>2</v>
      </c>
      <c r="R1874">
        <f>IF(G1874="GK",VLOOKUP(F1874,'[1]2018GoalKeeper Stats'!$A$2:$S$109,11,FALSE),VLOOKUP(F1874,'[1]2018Player Stats'!$A$2:$AB$830,11,FALSE))</f>
        <v>0</v>
      </c>
      <c r="S1874" t="str">
        <f>IF(G1874="GK",VLOOKUP(F1874,'[1]2018GoalKeeper Stats'!$A$2:$S$109,12,FALSE),VLOOKUP(F1874,'[1]2018Player Stats'!$A$2:$AB$830,12,FALSE))</f>
        <v>0/0</v>
      </c>
      <c r="T1874">
        <f>IF(G1874="GK",VLOOKUP(F1874,'[1]2018GoalKeeper Stats'!$A$2:$S$109,13,FALSE),VLOOKUP(F1874,'[1]2018Player Stats'!$A$2:$AB$830,13,FALSE))</f>
        <v>0</v>
      </c>
      <c r="U1874">
        <f>IF(G1874="GK",VLOOKUP(F1874,'[1]2018GoalKeeper Stats'!$A$2:$S$109,14,FALSE),VLOOKUP(F1874,'[1]2018Player Stats'!$A$2:$AB$830,14,FALSE))</f>
        <v>0</v>
      </c>
      <c r="V1874">
        <f>IF(G1874="GK",VLOOKUP(F1874,'[1]2018GoalKeeper Stats'!$A$2:$S$109,15,FALSE),VLOOKUP(F1874,'[1]2018Player Stats'!$A$2:$AB$830,15,FALSE))</f>
        <v>0</v>
      </c>
      <c r="W1874">
        <f>IF(G1874="GK",VLOOKUP(F1874,'[1]2018GoalKeeper Stats'!$A$2:$S$109,16,FALSE),VLOOKUP(F1874,'[1]2018Player Stats'!$A$2:$AB$830,16,FALSE))</f>
        <v>0</v>
      </c>
      <c r="X1874">
        <f>IF(G1874="GK",VLOOKUP(F1874,'[1]2018GoalKeeper Stats'!$A$2:$S$109,17,FALSE),VLOOKUP(F1874,'[1]2018Player Stats'!$A$2:$AB$830,17,FALSE))</f>
        <v>0</v>
      </c>
      <c r="Y1874">
        <f>IF(G1874="GK",VLOOKUP(F1874,'[1]2018GoalKeeper Stats'!$A$2:$S$109,18,FALSE),VLOOKUP(F1874,'[1]2018Player Stats'!$A$2:$AB$830,18,FALSE))</f>
        <v>2</v>
      </c>
      <c r="Z1874">
        <f>IF(G1874="GK",VLOOKUP(F1874,'[1]2018GoalKeeper Stats'!$A$2:$S$109,19,FALSE),VLOOKUP(F1874,'[1]2018Player Stats'!$A$2:$AB$830,19,FALSE))</f>
        <v>1</v>
      </c>
      <c r="AA1874">
        <f>IF(G1874="GK",VLOOKUP(F1874,'[1]2018GoalKeeper Stats'!$A$2:$S$109,20,FALSE),VLOOKUP(F1874,'[1]2018Player Stats'!$A$2:$AB$830,20,FALSE))</f>
        <v>0.21</v>
      </c>
      <c r="AB1874">
        <f>IF(G1874="GK",VLOOKUP(F1874,'[1]2018GoalKeeper Stats'!$A$2:$S$109,21,FALSE),VLOOKUP(F1874,'[1]2018Player Stats'!$A$2:$AB$830,21,FALSE))</f>
        <v>7</v>
      </c>
      <c r="AC1874">
        <f>IF(G1874="GK",VLOOKUP(F1874,'[1]2018GoalKeeper Stats'!$A$2:$S$109,2,FALSE),VLOOKUP(F1874,'[1]2018Player Stats'!$A$2:$AB$830,22,FALSE))</f>
        <v>14</v>
      </c>
      <c r="AD1874">
        <f>IF(G1874="GK",VLOOKUP(F1874,'[1]2018GoalKeeper Stats'!$A$2:$S$109,23,FALSE),VLOOKUP(F1874,'[1]2018Player Stats'!$A$2:$AB$830,23,FALSE))</f>
        <v>0</v>
      </c>
      <c r="AE1874">
        <f>IF(G1874="GK",VLOOKUP(F1874,'[1]2018GoalKeeper Stats'!$A$2:$S$109,24,FALSE),VLOOKUP(F1874,'[1]2018Player Stats'!$A$2:$AB$830,24,FALSE))</f>
        <v>0</v>
      </c>
      <c r="AF1874">
        <f>IF(G1874="GK",VLOOKUP(F1874,'[1]2018GoalKeeper Stats'!$A$2:$S$109,25,FALSE),VLOOKUP(F1874,'[1]2018Player Stats'!$A$2:$AB$830,25,FALSE))</f>
        <v>0</v>
      </c>
      <c r="AG1874">
        <f>IF(G1874="GK",VLOOKUP(F1874,'[1]2018GoalKeeper Stats'!$A$2:$S$109,26,FALSE),VLOOKUP(F1874,'[1]2018Player Stats'!$A$2:$AB$830,26,FALSE))</f>
        <v>13.33</v>
      </c>
      <c r="AH1874" s="51">
        <v>2018</v>
      </c>
      <c r="AI1874" s="51">
        <v>34</v>
      </c>
      <c r="AJ1874" s="51">
        <v>439</v>
      </c>
      <c r="AK1874" s="51">
        <v>515</v>
      </c>
      <c r="AL1874" s="51">
        <v>47</v>
      </c>
      <c r="AM1874" s="51">
        <v>71</v>
      </c>
      <c r="AN1874" s="51">
        <v>-24</v>
      </c>
      <c r="AO1874" s="52">
        <v>47.01</v>
      </c>
      <c r="AP1874" s="52">
        <v>60.35</v>
      </c>
      <c r="AQ1874" s="52">
        <v>-13.34</v>
      </c>
      <c r="AR1874" s="52">
        <v>-10.66</v>
      </c>
      <c r="AS1874" s="51">
        <v>21</v>
      </c>
      <c r="AT1874" s="52">
        <v>38.520000000000003</v>
      </c>
    </row>
    <row r="1875" spans="1:46">
      <c r="A1875">
        <v>2018</v>
      </c>
      <c r="B1875" t="s">
        <v>198</v>
      </c>
      <c r="C1875" t="s">
        <v>198</v>
      </c>
      <c r="D1875" t="s">
        <v>1452</v>
      </c>
      <c r="E1875" t="s">
        <v>1453</v>
      </c>
      <c r="F1875" t="str">
        <f t="shared" si="30"/>
        <v>Axel Sjoberg</v>
      </c>
      <c r="G1875" t="s">
        <v>893</v>
      </c>
      <c r="H1875" s="143">
        <v>194996</v>
      </c>
      <c r="I1875" s="143">
        <v>189996</v>
      </c>
      <c r="J1875" t="str">
        <f>IF(G1875="GK",VLOOKUP(F1875,'[1]2018GoalKeeper Stats'!$A$2:$S$109,2,FALSE),VLOOKUP(F1875,'[1]2018Player Stats'!$A$2:$AB$830,2,FALSE))</f>
        <v>CLB</v>
      </c>
      <c r="K1875">
        <f>IF(G1875="GK",VLOOKUP(F1875,'[1]2018GoalKeeper Stats'!$A$2:$S$109,4,FALSE),VLOOKUP(F1875,'[1]2018Player Stats'!$A$2:$AB$830,4,FALSE))</f>
        <v>17</v>
      </c>
      <c r="L1875">
        <f>IF(G1875="GK",VLOOKUP(F1875,'[1]2018GoalKeeper Stats'!$A$2:$S$109,5,FALSE),VLOOKUP(F1875,'[1]2018Player Stats'!$A$2:$AB$830,5,FALSE))</f>
        <v>15</v>
      </c>
      <c r="M1875">
        <f>IF(G1875="GK",VLOOKUP(F1875,'[1]2018GoalKeeper Stats'!$A$2:$S$109,6,FALSE),VLOOKUP(F1875,'[1]2018Player Stats'!$A$2:$AB$830,6,FALSE))</f>
        <v>1334</v>
      </c>
      <c r="N1875">
        <f>IF(G1875="GK",VLOOKUP(F1875,'[1]2018GoalKeeper Stats'!$A$2:$S$109,7,FALSE),VLOOKUP(F1875,'[1]2018Player Stats'!$A$2:$AB$830,7,FALSE))</f>
        <v>0</v>
      </c>
      <c r="O1875">
        <f>IF(G1875="GK",VLOOKUP(F1875,'[1]2018GoalKeeper Stats'!$A$2:$S$109,8,FALSE),VLOOKUP(F1875,'[1]2018Player Stats'!$A$2:$AB$830,8,FALSE))</f>
        <v>0</v>
      </c>
      <c r="P1875">
        <f>IF(G1875="GK",VLOOKUP(F1875,'[1]2018GoalKeeper Stats'!$A$2:$S$109,9,FALSE),VLOOKUP(F1875,'[1]2018Player Stats'!$A$2:$AB$830,9,FALSE))</f>
        <v>4</v>
      </c>
      <c r="Q1875">
        <f>IF(G1875="GK",VLOOKUP(F1875,'[1]2018GoalKeeper Stats'!$A$2:$S$109,10,FALSE),VLOOKUP(F1875,'[1]2018Player Stats'!$A$2:$AB$830,10,FALSE))</f>
        <v>2</v>
      </c>
      <c r="R1875">
        <f>IF(G1875="GK",VLOOKUP(F1875,'[1]2018GoalKeeper Stats'!$A$2:$S$109,11,FALSE),VLOOKUP(F1875,'[1]2018Player Stats'!$A$2:$AB$830,11,FALSE))</f>
        <v>0</v>
      </c>
      <c r="S1875" t="str">
        <f>IF(G1875="GK",VLOOKUP(F1875,'[1]2018GoalKeeper Stats'!$A$2:$S$109,12,FALSE),VLOOKUP(F1875,'[1]2018Player Stats'!$A$2:$AB$830,12,FALSE))</f>
        <v>0/0</v>
      </c>
      <c r="T1875">
        <f>IF(G1875="GK",VLOOKUP(F1875,'[1]2018GoalKeeper Stats'!$A$2:$S$109,13,FALSE),VLOOKUP(F1875,'[1]2018Player Stats'!$A$2:$AB$830,13,FALSE))</f>
        <v>0</v>
      </c>
      <c r="U1875">
        <f>IF(G1875="GK",VLOOKUP(F1875,'[1]2018GoalKeeper Stats'!$A$2:$S$109,14,FALSE),VLOOKUP(F1875,'[1]2018Player Stats'!$A$2:$AB$830,14,FALSE))</f>
        <v>0</v>
      </c>
      <c r="V1875">
        <f>IF(G1875="GK",VLOOKUP(F1875,'[1]2018GoalKeeper Stats'!$A$2:$S$109,15,FALSE),VLOOKUP(F1875,'[1]2018Player Stats'!$A$2:$AB$830,15,FALSE))</f>
        <v>0</v>
      </c>
      <c r="W1875">
        <f>IF(G1875="GK",VLOOKUP(F1875,'[1]2018GoalKeeper Stats'!$A$2:$S$109,16,FALSE),VLOOKUP(F1875,'[1]2018Player Stats'!$A$2:$AB$830,16,FALSE))</f>
        <v>0</v>
      </c>
      <c r="X1875">
        <f>IF(G1875="GK",VLOOKUP(F1875,'[1]2018GoalKeeper Stats'!$A$2:$S$109,17,FALSE),VLOOKUP(F1875,'[1]2018Player Stats'!$A$2:$AB$830,17,FALSE))</f>
        <v>0</v>
      </c>
      <c r="Y1875">
        <f>IF(G1875="GK",VLOOKUP(F1875,'[1]2018GoalKeeper Stats'!$A$2:$S$109,18,FALSE),VLOOKUP(F1875,'[1]2018Player Stats'!$A$2:$AB$830,18,FALSE))</f>
        <v>0</v>
      </c>
      <c r="Z1875">
        <f>IF(G1875="GK",VLOOKUP(F1875,'[1]2018GoalKeeper Stats'!$A$2:$S$109,19,FALSE),VLOOKUP(F1875,'[1]2018Player Stats'!$A$2:$AB$830,19,FALSE))</f>
        <v>0</v>
      </c>
      <c r="AA1875">
        <f>IF(G1875="GK",VLOOKUP(F1875,'[1]2018GoalKeeper Stats'!$A$2:$S$109,20,FALSE),VLOOKUP(F1875,'[1]2018Player Stats'!$A$2:$AB$830,20,FALSE))</f>
        <v>0</v>
      </c>
      <c r="AB1875">
        <f>IF(G1875="GK",VLOOKUP(F1875,'[1]2018GoalKeeper Stats'!$A$2:$S$109,21,FALSE),VLOOKUP(F1875,'[1]2018Player Stats'!$A$2:$AB$830,21,FALSE))</f>
        <v>12</v>
      </c>
      <c r="AC1875">
        <f>IF(G1875="GK",VLOOKUP(F1875,'[1]2018GoalKeeper Stats'!$A$2:$S$109,2,FALSE),VLOOKUP(F1875,'[1]2018Player Stats'!$A$2:$AB$830,22,FALSE))</f>
        <v>7</v>
      </c>
      <c r="AD1875">
        <f>IF(G1875="GK",VLOOKUP(F1875,'[1]2018GoalKeeper Stats'!$A$2:$S$109,23,FALSE),VLOOKUP(F1875,'[1]2018Player Stats'!$A$2:$AB$830,23,FALSE))</f>
        <v>0</v>
      </c>
      <c r="AE1875">
        <f>IF(G1875="GK",VLOOKUP(F1875,'[1]2018GoalKeeper Stats'!$A$2:$S$109,24,FALSE),VLOOKUP(F1875,'[1]2018Player Stats'!$A$2:$AB$830,24,FALSE))</f>
        <v>0</v>
      </c>
      <c r="AF1875">
        <f>IF(G1875="GK",VLOOKUP(F1875,'[1]2018GoalKeeper Stats'!$A$2:$S$109,25,FALSE),VLOOKUP(F1875,'[1]2018Player Stats'!$A$2:$AB$830,25,FALSE))</f>
        <v>0</v>
      </c>
      <c r="AG1875">
        <f>IF(G1875="GK",VLOOKUP(F1875,'[1]2018GoalKeeper Stats'!$A$2:$S$109,26,FALSE),VLOOKUP(F1875,'[1]2018Player Stats'!$A$2:$AB$830,26,FALSE))</f>
        <v>50</v>
      </c>
      <c r="AH1875" s="51">
        <v>2018</v>
      </c>
      <c r="AI1875" s="51">
        <v>34</v>
      </c>
      <c r="AJ1875" s="51">
        <v>380</v>
      </c>
      <c r="AK1875" s="51">
        <v>525</v>
      </c>
      <c r="AL1875" s="51">
        <v>34</v>
      </c>
      <c r="AM1875" s="51">
        <v>61</v>
      </c>
      <c r="AN1875" s="51">
        <v>-27</v>
      </c>
      <c r="AO1875" s="52">
        <v>38.020000000000003</v>
      </c>
      <c r="AP1875" s="52">
        <v>58.7</v>
      </c>
      <c r="AQ1875" s="52">
        <v>-20.69</v>
      </c>
      <c r="AR1875" s="52">
        <v>-6.31</v>
      </c>
      <c r="AS1875" s="51">
        <v>31</v>
      </c>
      <c r="AT1875" s="52">
        <v>35.58</v>
      </c>
    </row>
    <row r="1876" spans="1:46">
      <c r="A1876">
        <v>2018</v>
      </c>
      <c r="B1876" t="s">
        <v>1914</v>
      </c>
      <c r="C1876" t="s">
        <v>1915</v>
      </c>
      <c r="D1876" t="s">
        <v>1205</v>
      </c>
      <c r="E1876" t="s">
        <v>1206</v>
      </c>
      <c r="F1876" t="str">
        <f t="shared" si="30"/>
        <v>Tyrone Mears</v>
      </c>
      <c r="G1876" t="s">
        <v>893</v>
      </c>
      <c r="H1876" s="143">
        <v>194256</v>
      </c>
      <c r="I1876" s="143">
        <v>194256</v>
      </c>
      <c r="J1876" t="str">
        <f>IF(G1876="GK",VLOOKUP(F1876,'[1]2018GoalKeeper Stats'!$A$2:$S$109,2,FALSE),VLOOKUP(F1876,'[1]2018Player Stats'!$A$2:$AB$830,2,FALSE))</f>
        <v>MIN</v>
      </c>
      <c r="K1876">
        <f>IF(G1876="GK",VLOOKUP(F1876,'[1]2018GoalKeeper Stats'!$A$2:$S$109,4,FALSE),VLOOKUP(F1876,'[1]2018Player Stats'!$A$2:$AB$830,4,FALSE))</f>
        <v>11</v>
      </c>
      <c r="L1876">
        <f>IF(G1876="GK",VLOOKUP(F1876,'[1]2018GoalKeeper Stats'!$A$2:$S$109,5,FALSE),VLOOKUP(F1876,'[1]2018Player Stats'!$A$2:$AB$830,5,FALSE))</f>
        <v>10</v>
      </c>
      <c r="M1876">
        <f>IF(G1876="GK",VLOOKUP(F1876,'[1]2018GoalKeeper Stats'!$A$2:$S$109,6,FALSE),VLOOKUP(F1876,'[1]2018Player Stats'!$A$2:$AB$830,6,FALSE))</f>
        <v>883</v>
      </c>
      <c r="N1876">
        <f>IF(G1876="GK",VLOOKUP(F1876,'[1]2018GoalKeeper Stats'!$A$2:$S$109,7,FALSE),VLOOKUP(F1876,'[1]2018Player Stats'!$A$2:$AB$830,7,FALSE))</f>
        <v>1</v>
      </c>
      <c r="O1876">
        <f>IF(G1876="GK",VLOOKUP(F1876,'[1]2018GoalKeeper Stats'!$A$2:$S$109,8,FALSE),VLOOKUP(F1876,'[1]2018Player Stats'!$A$2:$AB$830,8,FALSE))</f>
        <v>0</v>
      </c>
      <c r="P1876">
        <f>IF(G1876="GK",VLOOKUP(F1876,'[1]2018GoalKeeper Stats'!$A$2:$S$109,9,FALSE),VLOOKUP(F1876,'[1]2018Player Stats'!$A$2:$AB$830,9,FALSE))</f>
        <v>5</v>
      </c>
      <c r="Q1876">
        <f>IF(G1876="GK",VLOOKUP(F1876,'[1]2018GoalKeeper Stats'!$A$2:$S$109,10,FALSE),VLOOKUP(F1876,'[1]2018Player Stats'!$A$2:$AB$830,10,FALSE))</f>
        <v>3</v>
      </c>
      <c r="R1876">
        <f>IF(G1876="GK",VLOOKUP(F1876,'[1]2018GoalKeeper Stats'!$A$2:$S$109,11,FALSE),VLOOKUP(F1876,'[1]2018Player Stats'!$A$2:$AB$830,11,FALSE))</f>
        <v>0</v>
      </c>
      <c r="S1876" t="str">
        <f>IF(G1876="GK",VLOOKUP(F1876,'[1]2018GoalKeeper Stats'!$A$2:$S$109,12,FALSE),VLOOKUP(F1876,'[1]2018Player Stats'!$A$2:$AB$830,12,FALSE))</f>
        <v>0/0</v>
      </c>
      <c r="T1876">
        <f>IF(G1876="GK",VLOOKUP(F1876,'[1]2018GoalKeeper Stats'!$A$2:$S$109,13,FALSE),VLOOKUP(F1876,'[1]2018Player Stats'!$A$2:$AB$830,13,FALSE))</f>
        <v>0</v>
      </c>
      <c r="U1876">
        <f>IF(G1876="GK",VLOOKUP(F1876,'[1]2018GoalKeeper Stats'!$A$2:$S$109,14,FALSE),VLOOKUP(F1876,'[1]2018Player Stats'!$A$2:$AB$830,14,FALSE))</f>
        <v>1</v>
      </c>
      <c r="V1876">
        <f>IF(G1876="GK",VLOOKUP(F1876,'[1]2018GoalKeeper Stats'!$A$2:$S$109,15,FALSE),VLOOKUP(F1876,'[1]2018Player Stats'!$A$2:$AB$830,15,FALSE))</f>
        <v>0.1</v>
      </c>
      <c r="W1876">
        <f>IF(G1876="GK",VLOOKUP(F1876,'[1]2018GoalKeeper Stats'!$A$2:$S$109,16,FALSE),VLOOKUP(F1876,'[1]2018Player Stats'!$A$2:$AB$830,16,FALSE))</f>
        <v>20</v>
      </c>
      <c r="X1876">
        <f>IF(G1876="GK",VLOOKUP(F1876,'[1]2018GoalKeeper Stats'!$A$2:$S$109,17,FALSE),VLOOKUP(F1876,'[1]2018Player Stats'!$A$2:$AB$830,17,FALSE))</f>
        <v>0</v>
      </c>
      <c r="Y1876">
        <f>IF(G1876="GK",VLOOKUP(F1876,'[1]2018GoalKeeper Stats'!$A$2:$S$109,18,FALSE),VLOOKUP(F1876,'[1]2018Player Stats'!$A$2:$AB$830,18,FALSE))</f>
        <v>0</v>
      </c>
      <c r="Z1876">
        <f>IF(G1876="GK",VLOOKUP(F1876,'[1]2018GoalKeeper Stats'!$A$2:$S$109,19,FALSE),VLOOKUP(F1876,'[1]2018Player Stats'!$A$2:$AB$830,19,FALSE))</f>
        <v>0</v>
      </c>
      <c r="AA1876">
        <f>IF(G1876="GK",VLOOKUP(F1876,'[1]2018GoalKeeper Stats'!$A$2:$S$109,20,FALSE),VLOOKUP(F1876,'[1]2018Player Stats'!$A$2:$AB$830,20,FALSE))</f>
        <v>0</v>
      </c>
      <c r="AB1876">
        <f>IF(G1876="GK",VLOOKUP(F1876,'[1]2018GoalKeeper Stats'!$A$2:$S$109,21,FALSE),VLOOKUP(F1876,'[1]2018Player Stats'!$A$2:$AB$830,21,FALSE))</f>
        <v>6</v>
      </c>
      <c r="AC1876">
        <f>IF(G1876="GK",VLOOKUP(F1876,'[1]2018GoalKeeper Stats'!$A$2:$S$109,2,FALSE),VLOOKUP(F1876,'[1]2018Player Stats'!$A$2:$AB$830,22,FALSE))</f>
        <v>9</v>
      </c>
      <c r="AD1876">
        <f>IF(G1876="GK",VLOOKUP(F1876,'[1]2018GoalKeeper Stats'!$A$2:$S$109,23,FALSE),VLOOKUP(F1876,'[1]2018Player Stats'!$A$2:$AB$830,23,FALSE))</f>
        <v>1</v>
      </c>
      <c r="AE1876">
        <f>IF(G1876="GK",VLOOKUP(F1876,'[1]2018GoalKeeper Stats'!$A$2:$S$109,24,FALSE),VLOOKUP(F1876,'[1]2018Player Stats'!$A$2:$AB$830,24,FALSE))</f>
        <v>3</v>
      </c>
      <c r="AF1876">
        <f>IF(G1876="GK",VLOOKUP(F1876,'[1]2018GoalKeeper Stats'!$A$2:$S$109,25,FALSE),VLOOKUP(F1876,'[1]2018Player Stats'!$A$2:$AB$830,25,FALSE))</f>
        <v>0</v>
      </c>
      <c r="AG1876">
        <f>IF(G1876="GK",VLOOKUP(F1876,'[1]2018GoalKeeper Stats'!$A$2:$S$109,26,FALSE),VLOOKUP(F1876,'[1]2018Player Stats'!$A$2:$AB$830,26,FALSE))</f>
        <v>60</v>
      </c>
      <c r="AH1876" s="51">
        <v>2018</v>
      </c>
      <c r="AI1876" s="51">
        <v>34</v>
      </c>
      <c r="AJ1876" s="51">
        <v>376</v>
      </c>
      <c r="AK1876" s="51">
        <v>550</v>
      </c>
      <c r="AL1876" s="51">
        <v>48</v>
      </c>
      <c r="AM1876" s="51">
        <v>70</v>
      </c>
      <c r="AN1876" s="51">
        <v>-22</v>
      </c>
      <c r="AO1876" s="52">
        <v>44.42</v>
      </c>
      <c r="AP1876" s="52">
        <v>58.79</v>
      </c>
      <c r="AQ1876" s="52">
        <v>-14.38</v>
      </c>
      <c r="AR1876" s="52">
        <v>-7.62</v>
      </c>
      <c r="AS1876" s="51">
        <v>36</v>
      </c>
      <c r="AT1876" s="52">
        <v>38.65</v>
      </c>
    </row>
    <row r="1877" spans="1:46">
      <c r="A1877">
        <v>2018</v>
      </c>
      <c r="B1877" t="s">
        <v>193</v>
      </c>
      <c r="C1877" t="s">
        <v>193</v>
      </c>
      <c r="D1877" t="s">
        <v>1608</v>
      </c>
      <c r="E1877" t="s">
        <v>1609</v>
      </c>
      <c r="F1877" t="str">
        <f t="shared" si="30"/>
        <v>Dairon Asprilla</v>
      </c>
      <c r="G1877" t="s">
        <v>936</v>
      </c>
      <c r="H1877" s="143">
        <v>193750</v>
      </c>
      <c r="I1877" s="143">
        <v>180000</v>
      </c>
      <c r="J1877" t="str">
        <f>IF(G1877="GK",VLOOKUP(F1877,'[1]2018GoalKeeper Stats'!$A$2:$S$109,2,FALSE),VLOOKUP(F1877,'[1]2018Player Stats'!$A$2:$AB$830,2,FALSE))</f>
        <v>POR</v>
      </c>
      <c r="K1877">
        <f>IF(G1877="GK",VLOOKUP(F1877,'[1]2018GoalKeeper Stats'!$A$2:$S$109,4,FALSE),VLOOKUP(F1877,'[1]2018Player Stats'!$A$2:$AB$830,4,FALSE))</f>
        <v>17</v>
      </c>
      <c r="L1877">
        <f>IF(G1877="GK",VLOOKUP(F1877,'[1]2018GoalKeeper Stats'!$A$2:$S$109,5,FALSE),VLOOKUP(F1877,'[1]2018Player Stats'!$A$2:$AB$830,5,FALSE))</f>
        <v>7</v>
      </c>
      <c r="M1877">
        <f>IF(G1877="GK",VLOOKUP(F1877,'[1]2018GoalKeeper Stats'!$A$2:$S$109,6,FALSE),VLOOKUP(F1877,'[1]2018Player Stats'!$A$2:$AB$830,6,FALSE))</f>
        <v>688</v>
      </c>
      <c r="N1877">
        <f>IF(G1877="GK",VLOOKUP(F1877,'[1]2018GoalKeeper Stats'!$A$2:$S$109,7,FALSE),VLOOKUP(F1877,'[1]2018Player Stats'!$A$2:$AB$830,7,FALSE))</f>
        <v>1</v>
      </c>
      <c r="O1877">
        <f>IF(G1877="GK",VLOOKUP(F1877,'[1]2018GoalKeeper Stats'!$A$2:$S$109,8,FALSE),VLOOKUP(F1877,'[1]2018Player Stats'!$A$2:$AB$830,8,FALSE))</f>
        <v>0</v>
      </c>
      <c r="P1877">
        <f>IF(G1877="GK",VLOOKUP(F1877,'[1]2018GoalKeeper Stats'!$A$2:$S$109,9,FALSE),VLOOKUP(F1877,'[1]2018Player Stats'!$A$2:$AB$830,9,FALSE))</f>
        <v>23</v>
      </c>
      <c r="Q1877">
        <f>IF(G1877="GK",VLOOKUP(F1877,'[1]2018GoalKeeper Stats'!$A$2:$S$109,10,FALSE),VLOOKUP(F1877,'[1]2018Player Stats'!$A$2:$AB$830,10,FALSE))</f>
        <v>9</v>
      </c>
      <c r="R1877">
        <f>IF(G1877="GK",VLOOKUP(F1877,'[1]2018GoalKeeper Stats'!$A$2:$S$109,11,FALSE),VLOOKUP(F1877,'[1]2018Player Stats'!$A$2:$AB$830,11,FALSE))</f>
        <v>0</v>
      </c>
      <c r="S1877">
        <f>IF(G1877="GK",VLOOKUP(F1877,'[1]2018GoalKeeper Stats'!$A$2:$S$109,12,FALSE),VLOOKUP(F1877,'[1]2018Player Stats'!$A$2:$AB$830,12,FALSE))</f>
        <v>44197</v>
      </c>
      <c r="T1877">
        <f>IF(G1877="GK",VLOOKUP(F1877,'[1]2018GoalKeeper Stats'!$A$2:$S$109,13,FALSE),VLOOKUP(F1877,'[1]2018Player Stats'!$A$2:$AB$830,13,FALSE))</f>
        <v>1</v>
      </c>
      <c r="U1877">
        <f>IF(G1877="GK",VLOOKUP(F1877,'[1]2018GoalKeeper Stats'!$A$2:$S$109,14,FALSE),VLOOKUP(F1877,'[1]2018Player Stats'!$A$2:$AB$830,14,FALSE))</f>
        <v>0</v>
      </c>
      <c r="V1877">
        <f>IF(G1877="GK",VLOOKUP(F1877,'[1]2018GoalKeeper Stats'!$A$2:$S$109,15,FALSE),VLOOKUP(F1877,'[1]2018Player Stats'!$A$2:$AB$830,15,FALSE))</f>
        <v>0.13</v>
      </c>
      <c r="W1877">
        <f>IF(G1877="GK",VLOOKUP(F1877,'[1]2018GoalKeeper Stats'!$A$2:$S$109,16,FALSE),VLOOKUP(F1877,'[1]2018Player Stats'!$A$2:$AB$830,16,FALSE))</f>
        <v>4.3</v>
      </c>
      <c r="X1877">
        <f>IF(G1877="GK",VLOOKUP(F1877,'[1]2018GoalKeeper Stats'!$A$2:$S$109,17,FALSE),VLOOKUP(F1877,'[1]2018Player Stats'!$A$2:$AB$830,17,FALSE))</f>
        <v>0</v>
      </c>
      <c r="Y1877">
        <f>IF(G1877="GK",VLOOKUP(F1877,'[1]2018GoalKeeper Stats'!$A$2:$S$109,18,FALSE),VLOOKUP(F1877,'[1]2018Player Stats'!$A$2:$AB$830,18,FALSE))</f>
        <v>0</v>
      </c>
      <c r="Z1877">
        <f>IF(G1877="GK",VLOOKUP(F1877,'[1]2018GoalKeeper Stats'!$A$2:$S$109,19,FALSE),VLOOKUP(F1877,'[1]2018Player Stats'!$A$2:$AB$830,19,FALSE))</f>
        <v>0</v>
      </c>
      <c r="AA1877">
        <f>IF(G1877="GK",VLOOKUP(F1877,'[1]2018GoalKeeper Stats'!$A$2:$S$109,20,FALSE),VLOOKUP(F1877,'[1]2018Player Stats'!$A$2:$AB$830,20,FALSE))</f>
        <v>0</v>
      </c>
      <c r="AB1877">
        <f>IF(G1877="GK",VLOOKUP(F1877,'[1]2018GoalKeeper Stats'!$A$2:$S$109,21,FALSE),VLOOKUP(F1877,'[1]2018Player Stats'!$A$2:$AB$830,21,FALSE))</f>
        <v>16</v>
      </c>
      <c r="AC1877">
        <f>IF(G1877="GK",VLOOKUP(F1877,'[1]2018GoalKeeper Stats'!$A$2:$S$109,2,FALSE),VLOOKUP(F1877,'[1]2018Player Stats'!$A$2:$AB$830,22,FALSE))</f>
        <v>11</v>
      </c>
      <c r="AD1877">
        <f>IF(G1877="GK",VLOOKUP(F1877,'[1]2018GoalKeeper Stats'!$A$2:$S$109,23,FALSE),VLOOKUP(F1877,'[1]2018Player Stats'!$A$2:$AB$830,23,FALSE))</f>
        <v>8</v>
      </c>
      <c r="AE1877">
        <f>IF(G1877="GK",VLOOKUP(F1877,'[1]2018GoalKeeper Stats'!$A$2:$S$109,24,FALSE),VLOOKUP(F1877,'[1]2018Player Stats'!$A$2:$AB$830,24,FALSE))</f>
        <v>3</v>
      </c>
      <c r="AF1877">
        <f>IF(G1877="GK",VLOOKUP(F1877,'[1]2018GoalKeeper Stats'!$A$2:$S$109,25,FALSE),VLOOKUP(F1877,'[1]2018Player Stats'!$A$2:$AB$830,25,FALSE))</f>
        <v>0</v>
      </c>
      <c r="AG1877">
        <f>IF(G1877="GK",VLOOKUP(F1877,'[1]2018GoalKeeper Stats'!$A$2:$S$109,26,FALSE),VLOOKUP(F1877,'[1]2018Player Stats'!$A$2:$AB$830,26,FALSE))</f>
        <v>39.130000000000003</v>
      </c>
      <c r="AH1877" s="51">
        <v>2018</v>
      </c>
      <c r="AI1877" s="51">
        <v>34</v>
      </c>
      <c r="AJ1877" s="51">
        <v>466</v>
      </c>
      <c r="AK1877" s="51">
        <v>452</v>
      </c>
      <c r="AL1877" s="51">
        <v>52</v>
      </c>
      <c r="AM1877" s="51">
        <v>45</v>
      </c>
      <c r="AN1877" s="51">
        <v>7</v>
      </c>
      <c r="AO1877" s="52">
        <v>54.16</v>
      </c>
      <c r="AP1877" s="52">
        <v>47.2</v>
      </c>
      <c r="AQ1877" s="52">
        <v>6.96</v>
      </c>
      <c r="AR1877" s="52">
        <v>0.04</v>
      </c>
      <c r="AS1877" s="51">
        <v>54</v>
      </c>
      <c r="AT1877" s="52">
        <v>50.85</v>
      </c>
    </row>
    <row r="1878" spans="1:46">
      <c r="A1878">
        <v>2018</v>
      </c>
      <c r="B1878" t="s">
        <v>210</v>
      </c>
      <c r="C1878" t="s">
        <v>210</v>
      </c>
      <c r="D1878" t="s">
        <v>1343</v>
      </c>
      <c r="E1878" t="s">
        <v>2251</v>
      </c>
      <c r="F1878" t="str">
        <f t="shared" si="30"/>
        <v>Mohammed El-Mounir</v>
      </c>
      <c r="G1878" t="s">
        <v>893</v>
      </c>
      <c r="H1878" s="143">
        <v>192833</v>
      </c>
      <c r="I1878" s="143">
        <v>175000</v>
      </c>
      <c r="J1878" t="str">
        <f>IF(G1878="GK",VLOOKUP(F1878,'[1]2018GoalKeeper Stats'!$A$2:$S$109,2,FALSE),VLOOKUP(F1878,'[1]2018Player Stats'!$A$2:$AB$830,2,FALSE))</f>
        <v>LAFC</v>
      </c>
      <c r="K1878">
        <f>IF(G1878="GK",VLOOKUP(F1878,'[1]2018GoalKeeper Stats'!$A$2:$S$109,4,FALSE),VLOOKUP(F1878,'[1]2018Player Stats'!$A$2:$AB$830,4,FALSE))</f>
        <v>26</v>
      </c>
      <c r="L1878">
        <f>IF(G1878="GK",VLOOKUP(F1878,'[1]2018GoalKeeper Stats'!$A$2:$S$109,5,FALSE),VLOOKUP(F1878,'[1]2018Player Stats'!$A$2:$AB$830,5,FALSE))</f>
        <v>23</v>
      </c>
      <c r="M1878">
        <f>IF(G1878="GK",VLOOKUP(F1878,'[1]2018GoalKeeper Stats'!$A$2:$S$109,6,FALSE),VLOOKUP(F1878,'[1]2018Player Stats'!$A$2:$AB$830,6,FALSE))</f>
        <v>2089</v>
      </c>
      <c r="N1878">
        <f>IF(G1878="GK",VLOOKUP(F1878,'[1]2018GoalKeeper Stats'!$A$2:$S$109,7,FALSE),VLOOKUP(F1878,'[1]2018Player Stats'!$A$2:$AB$830,7,FALSE))</f>
        <v>0</v>
      </c>
      <c r="O1878">
        <f>IF(G1878="GK",VLOOKUP(F1878,'[1]2018GoalKeeper Stats'!$A$2:$S$109,8,FALSE),VLOOKUP(F1878,'[1]2018Player Stats'!$A$2:$AB$830,8,FALSE))</f>
        <v>2</v>
      </c>
      <c r="P1878">
        <f>IF(G1878="GK",VLOOKUP(F1878,'[1]2018GoalKeeper Stats'!$A$2:$S$109,9,FALSE),VLOOKUP(F1878,'[1]2018Player Stats'!$A$2:$AB$830,9,FALSE))</f>
        <v>23</v>
      </c>
      <c r="Q1878">
        <f>IF(G1878="GK",VLOOKUP(F1878,'[1]2018GoalKeeper Stats'!$A$2:$S$109,10,FALSE),VLOOKUP(F1878,'[1]2018Player Stats'!$A$2:$AB$830,10,FALSE))</f>
        <v>8</v>
      </c>
      <c r="R1878">
        <f>IF(G1878="GK",VLOOKUP(F1878,'[1]2018GoalKeeper Stats'!$A$2:$S$109,11,FALSE),VLOOKUP(F1878,'[1]2018Player Stats'!$A$2:$AB$830,11,FALSE))</f>
        <v>0</v>
      </c>
      <c r="S1878" t="str">
        <f>IF(G1878="GK",VLOOKUP(F1878,'[1]2018GoalKeeper Stats'!$A$2:$S$109,12,FALSE),VLOOKUP(F1878,'[1]2018Player Stats'!$A$2:$AB$830,12,FALSE))</f>
        <v>0/0</v>
      </c>
      <c r="T1878">
        <f>IF(G1878="GK",VLOOKUP(F1878,'[1]2018GoalKeeper Stats'!$A$2:$S$109,13,FALSE),VLOOKUP(F1878,'[1]2018Player Stats'!$A$2:$AB$830,13,FALSE))</f>
        <v>0</v>
      </c>
      <c r="U1878">
        <f>IF(G1878="GK",VLOOKUP(F1878,'[1]2018GoalKeeper Stats'!$A$2:$S$109,14,FALSE),VLOOKUP(F1878,'[1]2018Player Stats'!$A$2:$AB$830,14,FALSE))</f>
        <v>0</v>
      </c>
      <c r="V1878">
        <f>IF(G1878="GK",VLOOKUP(F1878,'[1]2018GoalKeeper Stats'!$A$2:$S$109,15,FALSE),VLOOKUP(F1878,'[1]2018Player Stats'!$A$2:$AB$830,15,FALSE))</f>
        <v>0</v>
      </c>
      <c r="W1878">
        <f>IF(G1878="GK",VLOOKUP(F1878,'[1]2018GoalKeeper Stats'!$A$2:$S$109,16,FALSE),VLOOKUP(F1878,'[1]2018Player Stats'!$A$2:$AB$830,16,FALSE))</f>
        <v>0</v>
      </c>
      <c r="X1878">
        <f>IF(G1878="GK",VLOOKUP(F1878,'[1]2018GoalKeeper Stats'!$A$2:$S$109,17,FALSE),VLOOKUP(F1878,'[1]2018Player Stats'!$A$2:$AB$830,17,FALSE))</f>
        <v>0</v>
      </c>
      <c r="Y1878">
        <f>IF(G1878="GK",VLOOKUP(F1878,'[1]2018GoalKeeper Stats'!$A$2:$S$109,18,FALSE),VLOOKUP(F1878,'[1]2018Player Stats'!$A$2:$AB$830,18,FALSE))</f>
        <v>1</v>
      </c>
      <c r="Z1878">
        <f>IF(G1878="GK",VLOOKUP(F1878,'[1]2018GoalKeeper Stats'!$A$2:$S$109,19,FALSE),VLOOKUP(F1878,'[1]2018Player Stats'!$A$2:$AB$830,19,FALSE))</f>
        <v>1</v>
      </c>
      <c r="AA1878">
        <f>IF(G1878="GK",VLOOKUP(F1878,'[1]2018GoalKeeper Stats'!$A$2:$S$109,20,FALSE),VLOOKUP(F1878,'[1]2018Player Stats'!$A$2:$AB$830,20,FALSE))</f>
        <v>0.09</v>
      </c>
      <c r="AB1878">
        <f>IF(G1878="GK",VLOOKUP(F1878,'[1]2018GoalKeeper Stats'!$A$2:$S$109,21,FALSE),VLOOKUP(F1878,'[1]2018Player Stats'!$A$2:$AB$830,21,FALSE))</f>
        <v>34</v>
      </c>
      <c r="AC1878">
        <f>IF(G1878="GK",VLOOKUP(F1878,'[1]2018GoalKeeper Stats'!$A$2:$S$109,2,FALSE),VLOOKUP(F1878,'[1]2018Player Stats'!$A$2:$AB$830,22,FALSE))</f>
        <v>18</v>
      </c>
      <c r="AD1878">
        <f>IF(G1878="GK",VLOOKUP(F1878,'[1]2018GoalKeeper Stats'!$A$2:$S$109,23,FALSE),VLOOKUP(F1878,'[1]2018Player Stats'!$A$2:$AB$830,23,FALSE))</f>
        <v>2</v>
      </c>
      <c r="AE1878">
        <f>IF(G1878="GK",VLOOKUP(F1878,'[1]2018GoalKeeper Stats'!$A$2:$S$109,24,FALSE),VLOOKUP(F1878,'[1]2018Player Stats'!$A$2:$AB$830,24,FALSE))</f>
        <v>6</v>
      </c>
      <c r="AF1878">
        <f>IF(G1878="GK",VLOOKUP(F1878,'[1]2018GoalKeeper Stats'!$A$2:$S$109,25,FALSE),VLOOKUP(F1878,'[1]2018Player Stats'!$A$2:$AB$830,25,FALSE))</f>
        <v>1</v>
      </c>
      <c r="AG1878">
        <f>IF(G1878="GK",VLOOKUP(F1878,'[1]2018GoalKeeper Stats'!$A$2:$S$109,26,FALSE),VLOOKUP(F1878,'[1]2018Player Stats'!$A$2:$AB$830,26,FALSE))</f>
        <v>34.78</v>
      </c>
      <c r="AH1878" s="51">
        <v>2018</v>
      </c>
      <c r="AI1878" s="51">
        <v>34</v>
      </c>
      <c r="AJ1878" s="51">
        <v>440</v>
      </c>
      <c r="AK1878" s="51">
        <v>483</v>
      </c>
      <c r="AL1878" s="51">
        <v>41</v>
      </c>
      <c r="AM1878" s="51">
        <v>72</v>
      </c>
      <c r="AN1878" s="51">
        <v>-31</v>
      </c>
      <c r="AO1878" s="52">
        <v>45.71</v>
      </c>
      <c r="AP1878" s="52">
        <v>64.25</v>
      </c>
      <c r="AQ1878" s="52">
        <v>-18.55</v>
      </c>
      <c r="AR1878" s="52">
        <v>-12.45</v>
      </c>
      <c r="AS1878" s="51">
        <v>28</v>
      </c>
      <c r="AT1878" s="52">
        <v>35.43</v>
      </c>
    </row>
    <row r="1879" spans="1:46">
      <c r="A1879">
        <v>2018</v>
      </c>
      <c r="B1879" t="s">
        <v>205</v>
      </c>
      <c r="C1879" t="s">
        <v>971</v>
      </c>
      <c r="D1879" t="s">
        <v>2129</v>
      </c>
      <c r="E1879" t="s">
        <v>2252</v>
      </c>
      <c r="F1879" t="str">
        <f t="shared" si="30"/>
        <v>Anton Nedyalkov</v>
      </c>
      <c r="G1879" t="s">
        <v>893</v>
      </c>
      <c r="H1879" s="143">
        <v>192500</v>
      </c>
      <c r="I1879" s="143">
        <v>180000</v>
      </c>
      <c r="J1879" t="str">
        <f>IF(G1879="GK",VLOOKUP(F1879,'[1]2018GoalKeeper Stats'!$A$2:$S$109,2,FALSE),VLOOKUP(F1879,'[1]2018Player Stats'!$A$2:$AB$830,2,FALSE))</f>
        <v>DAL</v>
      </c>
      <c r="K1879">
        <f>IF(G1879="GK",VLOOKUP(F1879,'[1]2018GoalKeeper Stats'!$A$2:$S$109,4,FALSE),VLOOKUP(F1879,'[1]2018Player Stats'!$A$2:$AB$830,4,FALSE))</f>
        <v>9</v>
      </c>
      <c r="L1879">
        <f>IF(G1879="GK",VLOOKUP(F1879,'[1]2018GoalKeeper Stats'!$A$2:$S$109,5,FALSE),VLOOKUP(F1879,'[1]2018Player Stats'!$A$2:$AB$830,5,FALSE))</f>
        <v>9</v>
      </c>
      <c r="M1879">
        <f>IF(G1879="GK",VLOOKUP(F1879,'[1]2018GoalKeeper Stats'!$A$2:$S$109,6,FALSE),VLOOKUP(F1879,'[1]2018Player Stats'!$A$2:$AB$830,6,FALSE))</f>
        <v>770</v>
      </c>
      <c r="N1879">
        <f>IF(G1879="GK",VLOOKUP(F1879,'[1]2018GoalKeeper Stats'!$A$2:$S$109,7,FALSE),VLOOKUP(F1879,'[1]2018Player Stats'!$A$2:$AB$830,7,FALSE))</f>
        <v>0</v>
      </c>
      <c r="O1879">
        <f>IF(G1879="GK",VLOOKUP(F1879,'[1]2018GoalKeeper Stats'!$A$2:$S$109,8,FALSE),VLOOKUP(F1879,'[1]2018Player Stats'!$A$2:$AB$830,8,FALSE))</f>
        <v>1</v>
      </c>
      <c r="P1879">
        <f>IF(G1879="GK",VLOOKUP(F1879,'[1]2018GoalKeeper Stats'!$A$2:$S$109,9,FALSE),VLOOKUP(F1879,'[1]2018Player Stats'!$A$2:$AB$830,9,FALSE))</f>
        <v>6</v>
      </c>
      <c r="Q1879">
        <f>IF(G1879="GK",VLOOKUP(F1879,'[1]2018GoalKeeper Stats'!$A$2:$S$109,10,FALSE),VLOOKUP(F1879,'[1]2018Player Stats'!$A$2:$AB$830,10,FALSE))</f>
        <v>1</v>
      </c>
      <c r="R1879">
        <f>IF(G1879="GK",VLOOKUP(F1879,'[1]2018GoalKeeper Stats'!$A$2:$S$109,11,FALSE),VLOOKUP(F1879,'[1]2018Player Stats'!$A$2:$AB$830,11,FALSE))</f>
        <v>0</v>
      </c>
      <c r="S1879" t="str">
        <f>IF(G1879="GK",VLOOKUP(F1879,'[1]2018GoalKeeper Stats'!$A$2:$S$109,12,FALSE),VLOOKUP(F1879,'[1]2018Player Stats'!$A$2:$AB$830,12,FALSE))</f>
        <v>0/0</v>
      </c>
      <c r="T1879">
        <f>IF(G1879="GK",VLOOKUP(F1879,'[1]2018GoalKeeper Stats'!$A$2:$S$109,13,FALSE),VLOOKUP(F1879,'[1]2018Player Stats'!$A$2:$AB$830,13,FALSE))</f>
        <v>0</v>
      </c>
      <c r="U1879">
        <f>IF(G1879="GK",VLOOKUP(F1879,'[1]2018GoalKeeper Stats'!$A$2:$S$109,14,FALSE),VLOOKUP(F1879,'[1]2018Player Stats'!$A$2:$AB$830,14,FALSE))</f>
        <v>0</v>
      </c>
      <c r="V1879">
        <f>IF(G1879="GK",VLOOKUP(F1879,'[1]2018GoalKeeper Stats'!$A$2:$S$109,15,FALSE),VLOOKUP(F1879,'[1]2018Player Stats'!$A$2:$AB$830,15,FALSE))</f>
        <v>0</v>
      </c>
      <c r="W1879">
        <f>IF(G1879="GK",VLOOKUP(F1879,'[1]2018GoalKeeper Stats'!$A$2:$S$109,16,FALSE),VLOOKUP(F1879,'[1]2018Player Stats'!$A$2:$AB$830,16,FALSE))</f>
        <v>0</v>
      </c>
      <c r="X1879">
        <f>IF(G1879="GK",VLOOKUP(F1879,'[1]2018GoalKeeper Stats'!$A$2:$S$109,17,FALSE),VLOOKUP(F1879,'[1]2018Player Stats'!$A$2:$AB$830,17,FALSE))</f>
        <v>0</v>
      </c>
      <c r="Y1879">
        <f>IF(G1879="GK",VLOOKUP(F1879,'[1]2018GoalKeeper Stats'!$A$2:$S$109,18,FALSE),VLOOKUP(F1879,'[1]2018Player Stats'!$A$2:$AB$830,18,FALSE))</f>
        <v>1</v>
      </c>
      <c r="Z1879">
        <f>IF(G1879="GK",VLOOKUP(F1879,'[1]2018GoalKeeper Stats'!$A$2:$S$109,19,FALSE),VLOOKUP(F1879,'[1]2018Player Stats'!$A$2:$AB$830,19,FALSE))</f>
        <v>0</v>
      </c>
      <c r="AA1879">
        <f>IF(G1879="GK",VLOOKUP(F1879,'[1]2018GoalKeeper Stats'!$A$2:$S$109,20,FALSE),VLOOKUP(F1879,'[1]2018Player Stats'!$A$2:$AB$830,20,FALSE))</f>
        <v>0.12</v>
      </c>
      <c r="AB1879">
        <f>IF(G1879="GK",VLOOKUP(F1879,'[1]2018GoalKeeper Stats'!$A$2:$S$109,21,FALSE),VLOOKUP(F1879,'[1]2018Player Stats'!$A$2:$AB$830,21,FALSE))</f>
        <v>5</v>
      </c>
      <c r="AC1879">
        <f>IF(G1879="GK",VLOOKUP(F1879,'[1]2018GoalKeeper Stats'!$A$2:$S$109,2,FALSE),VLOOKUP(F1879,'[1]2018Player Stats'!$A$2:$AB$830,22,FALSE))</f>
        <v>7</v>
      </c>
      <c r="AD1879">
        <f>IF(G1879="GK",VLOOKUP(F1879,'[1]2018GoalKeeper Stats'!$A$2:$S$109,23,FALSE),VLOOKUP(F1879,'[1]2018Player Stats'!$A$2:$AB$830,23,FALSE))</f>
        <v>0</v>
      </c>
      <c r="AE1879">
        <f>IF(G1879="GK",VLOOKUP(F1879,'[1]2018GoalKeeper Stats'!$A$2:$S$109,24,FALSE),VLOOKUP(F1879,'[1]2018Player Stats'!$A$2:$AB$830,24,FALSE))</f>
        <v>1</v>
      </c>
      <c r="AF1879">
        <f>IF(G1879="GK",VLOOKUP(F1879,'[1]2018GoalKeeper Stats'!$A$2:$S$109,25,FALSE),VLOOKUP(F1879,'[1]2018Player Stats'!$A$2:$AB$830,25,FALSE))</f>
        <v>0</v>
      </c>
      <c r="AG1879">
        <f>IF(G1879="GK",VLOOKUP(F1879,'[1]2018GoalKeeper Stats'!$A$2:$S$109,26,FALSE),VLOOKUP(F1879,'[1]2018Player Stats'!$A$2:$AB$830,26,FALSE))</f>
        <v>16.670000000000002</v>
      </c>
      <c r="AH1879" s="51">
        <v>2018</v>
      </c>
      <c r="AI1879" s="51">
        <v>34</v>
      </c>
      <c r="AJ1879" s="51">
        <v>483</v>
      </c>
      <c r="AK1879" s="51">
        <v>441</v>
      </c>
      <c r="AL1879" s="51">
        <v>50</v>
      </c>
      <c r="AM1879" s="51">
        <v>43</v>
      </c>
      <c r="AN1879" s="51">
        <v>7</v>
      </c>
      <c r="AO1879" s="52">
        <v>51.99</v>
      </c>
      <c r="AP1879" s="52">
        <v>44.67</v>
      </c>
      <c r="AQ1879" s="52">
        <v>7.32</v>
      </c>
      <c r="AR1879" s="52">
        <v>-0.32</v>
      </c>
      <c r="AS1879" s="51">
        <v>57</v>
      </c>
      <c r="AT1879" s="52">
        <v>52.31</v>
      </c>
    </row>
    <row r="1880" spans="1:46">
      <c r="A1880">
        <v>2018</v>
      </c>
      <c r="B1880" t="s">
        <v>196</v>
      </c>
      <c r="C1880" t="s">
        <v>196</v>
      </c>
      <c r="D1880" t="s">
        <v>1120</v>
      </c>
      <c r="E1880" t="s">
        <v>1360</v>
      </c>
      <c r="F1880" t="str">
        <f t="shared" si="30"/>
        <v>Cristian Roldan</v>
      </c>
      <c r="G1880" t="s">
        <v>860</v>
      </c>
      <c r="H1880" s="143">
        <v>191000</v>
      </c>
      <c r="I1880" s="143">
        <v>154000</v>
      </c>
      <c r="J1880" t="str">
        <f>IF(G1880="GK",VLOOKUP(F1880,'[1]2018GoalKeeper Stats'!$A$2:$S$109,2,FALSE),VLOOKUP(F1880,'[1]2018Player Stats'!$A$2:$AB$830,2,FALSE))</f>
        <v>SEA</v>
      </c>
      <c r="K1880">
        <f>IF(G1880="GK",VLOOKUP(F1880,'[1]2018GoalKeeper Stats'!$A$2:$S$109,4,FALSE),VLOOKUP(F1880,'[1]2018Player Stats'!$A$2:$AB$830,4,FALSE))</f>
        <v>34</v>
      </c>
      <c r="L1880">
        <f>IF(G1880="GK",VLOOKUP(F1880,'[1]2018GoalKeeper Stats'!$A$2:$S$109,5,FALSE),VLOOKUP(F1880,'[1]2018Player Stats'!$A$2:$AB$830,5,FALSE))</f>
        <v>34</v>
      </c>
      <c r="M1880">
        <f>IF(G1880="GK",VLOOKUP(F1880,'[1]2018GoalKeeper Stats'!$A$2:$S$109,6,FALSE),VLOOKUP(F1880,'[1]2018Player Stats'!$A$2:$AB$830,6,FALSE))</f>
        <v>3053</v>
      </c>
      <c r="N1880">
        <f>IF(G1880="GK",VLOOKUP(F1880,'[1]2018GoalKeeper Stats'!$A$2:$S$109,7,FALSE),VLOOKUP(F1880,'[1]2018Player Stats'!$A$2:$AB$830,7,FALSE))</f>
        <v>4</v>
      </c>
      <c r="O1880">
        <f>IF(G1880="GK",VLOOKUP(F1880,'[1]2018GoalKeeper Stats'!$A$2:$S$109,8,FALSE),VLOOKUP(F1880,'[1]2018Player Stats'!$A$2:$AB$830,8,FALSE))</f>
        <v>9</v>
      </c>
      <c r="P1880">
        <f>IF(G1880="GK",VLOOKUP(F1880,'[1]2018GoalKeeper Stats'!$A$2:$S$109,9,FALSE),VLOOKUP(F1880,'[1]2018Player Stats'!$A$2:$AB$830,9,FALSE))</f>
        <v>32</v>
      </c>
      <c r="Q1880">
        <f>IF(G1880="GK",VLOOKUP(F1880,'[1]2018GoalKeeper Stats'!$A$2:$S$109,10,FALSE),VLOOKUP(F1880,'[1]2018Player Stats'!$A$2:$AB$830,10,FALSE))</f>
        <v>16</v>
      </c>
      <c r="R1880">
        <f>IF(G1880="GK",VLOOKUP(F1880,'[1]2018GoalKeeper Stats'!$A$2:$S$109,11,FALSE),VLOOKUP(F1880,'[1]2018Player Stats'!$A$2:$AB$830,11,FALSE))</f>
        <v>1</v>
      </c>
      <c r="S1880" t="str">
        <f>IF(G1880="GK",VLOOKUP(F1880,'[1]2018GoalKeeper Stats'!$A$2:$S$109,12,FALSE),VLOOKUP(F1880,'[1]2018Player Stats'!$A$2:$AB$830,12,FALSE))</f>
        <v>0/0</v>
      </c>
      <c r="T1880">
        <f>IF(G1880="GK",VLOOKUP(F1880,'[1]2018GoalKeeper Stats'!$A$2:$S$109,13,FALSE),VLOOKUP(F1880,'[1]2018Player Stats'!$A$2:$AB$830,13,FALSE))</f>
        <v>3</v>
      </c>
      <c r="U1880">
        <f>IF(G1880="GK",VLOOKUP(F1880,'[1]2018GoalKeeper Stats'!$A$2:$S$109,14,FALSE),VLOOKUP(F1880,'[1]2018Player Stats'!$A$2:$AB$830,14,FALSE))</f>
        <v>1</v>
      </c>
      <c r="V1880">
        <f>IF(G1880="GK",VLOOKUP(F1880,'[1]2018GoalKeeper Stats'!$A$2:$S$109,15,FALSE),VLOOKUP(F1880,'[1]2018Player Stats'!$A$2:$AB$830,15,FALSE))</f>
        <v>0.12</v>
      </c>
      <c r="W1880">
        <f>IF(G1880="GK",VLOOKUP(F1880,'[1]2018GoalKeeper Stats'!$A$2:$S$109,16,FALSE),VLOOKUP(F1880,'[1]2018Player Stats'!$A$2:$AB$830,16,FALSE))</f>
        <v>12.5</v>
      </c>
      <c r="X1880">
        <f>IF(G1880="GK",VLOOKUP(F1880,'[1]2018GoalKeeper Stats'!$A$2:$S$109,17,FALSE),VLOOKUP(F1880,'[1]2018Player Stats'!$A$2:$AB$830,17,FALSE))</f>
        <v>5</v>
      </c>
      <c r="Y1880">
        <f>IF(G1880="GK",VLOOKUP(F1880,'[1]2018GoalKeeper Stats'!$A$2:$S$109,18,FALSE),VLOOKUP(F1880,'[1]2018Player Stats'!$A$2:$AB$830,18,FALSE))</f>
        <v>6</v>
      </c>
      <c r="Z1880">
        <f>IF(G1880="GK",VLOOKUP(F1880,'[1]2018GoalKeeper Stats'!$A$2:$S$109,19,FALSE),VLOOKUP(F1880,'[1]2018Player Stats'!$A$2:$AB$830,19,FALSE))</f>
        <v>3</v>
      </c>
      <c r="AA1880">
        <f>IF(G1880="GK",VLOOKUP(F1880,'[1]2018GoalKeeper Stats'!$A$2:$S$109,20,FALSE),VLOOKUP(F1880,'[1]2018Player Stats'!$A$2:$AB$830,20,FALSE))</f>
        <v>0.27</v>
      </c>
      <c r="AB1880">
        <f>IF(G1880="GK",VLOOKUP(F1880,'[1]2018GoalKeeper Stats'!$A$2:$S$109,21,FALSE),VLOOKUP(F1880,'[1]2018Player Stats'!$A$2:$AB$830,21,FALSE))</f>
        <v>38</v>
      </c>
      <c r="AC1880">
        <f>IF(G1880="GK",VLOOKUP(F1880,'[1]2018GoalKeeper Stats'!$A$2:$S$109,2,FALSE),VLOOKUP(F1880,'[1]2018Player Stats'!$A$2:$AB$830,22,FALSE))</f>
        <v>55</v>
      </c>
      <c r="AD1880">
        <f>IF(G1880="GK",VLOOKUP(F1880,'[1]2018GoalKeeper Stats'!$A$2:$S$109,23,FALSE),VLOOKUP(F1880,'[1]2018Player Stats'!$A$2:$AB$830,23,FALSE))</f>
        <v>4</v>
      </c>
      <c r="AE1880">
        <f>IF(G1880="GK",VLOOKUP(F1880,'[1]2018GoalKeeper Stats'!$A$2:$S$109,24,FALSE),VLOOKUP(F1880,'[1]2018Player Stats'!$A$2:$AB$830,24,FALSE))</f>
        <v>4</v>
      </c>
      <c r="AF1880">
        <f>IF(G1880="GK",VLOOKUP(F1880,'[1]2018GoalKeeper Stats'!$A$2:$S$109,25,FALSE),VLOOKUP(F1880,'[1]2018Player Stats'!$A$2:$AB$830,25,FALSE))</f>
        <v>0</v>
      </c>
      <c r="AG1880">
        <f>IF(G1880="GK",VLOOKUP(F1880,'[1]2018GoalKeeper Stats'!$A$2:$S$109,26,FALSE),VLOOKUP(F1880,'[1]2018Player Stats'!$A$2:$AB$830,26,FALSE))</f>
        <v>50</v>
      </c>
      <c r="AH1880" s="51">
        <v>2018</v>
      </c>
      <c r="AI1880" s="51">
        <v>34</v>
      </c>
      <c r="AJ1880" s="51">
        <v>430</v>
      </c>
      <c r="AK1880" s="51">
        <v>455</v>
      </c>
      <c r="AL1880" s="51">
        <v>49</v>
      </c>
      <c r="AM1880" s="51">
        <v>36</v>
      </c>
      <c r="AN1880" s="51">
        <v>13</v>
      </c>
      <c r="AO1880" s="52">
        <v>44.48</v>
      </c>
      <c r="AP1880" s="52">
        <v>47.97</v>
      </c>
      <c r="AQ1880" s="52">
        <v>-3.49</v>
      </c>
      <c r="AR1880" s="52">
        <v>16.489999999999998</v>
      </c>
      <c r="AS1880" s="51">
        <v>59</v>
      </c>
      <c r="AT1880" s="52">
        <v>44.53</v>
      </c>
    </row>
    <row r="1881" spans="1:46">
      <c r="A1881">
        <v>2018</v>
      </c>
      <c r="B1881" t="s">
        <v>882</v>
      </c>
      <c r="C1881" t="s">
        <v>882</v>
      </c>
      <c r="D1881" t="s">
        <v>947</v>
      </c>
      <c r="E1881" t="s">
        <v>1242</v>
      </c>
      <c r="F1881" t="str">
        <f t="shared" si="30"/>
        <v>Diego Fagundez</v>
      </c>
      <c r="G1881" t="s">
        <v>860</v>
      </c>
      <c r="H1881" s="143">
        <v>190000</v>
      </c>
      <c r="I1881" s="143">
        <v>170000</v>
      </c>
      <c r="J1881" t="str">
        <f>IF(G1881="GK",VLOOKUP(F1881,'[1]2018GoalKeeper Stats'!$A$2:$S$109,2,FALSE),VLOOKUP(F1881,'[1]2018Player Stats'!$A$2:$AB$830,2,FALSE))</f>
        <v>NE</v>
      </c>
      <c r="K1881">
        <f>IF(G1881="GK",VLOOKUP(F1881,'[1]2018GoalKeeper Stats'!$A$2:$S$109,4,FALSE),VLOOKUP(F1881,'[1]2018Player Stats'!$A$2:$AB$830,4,FALSE))</f>
        <v>33</v>
      </c>
      <c r="L1881">
        <f>IF(G1881="GK",VLOOKUP(F1881,'[1]2018GoalKeeper Stats'!$A$2:$S$109,5,FALSE),VLOOKUP(F1881,'[1]2018Player Stats'!$A$2:$AB$830,5,FALSE))</f>
        <v>30</v>
      </c>
      <c r="M1881">
        <f>IF(G1881="GK",VLOOKUP(F1881,'[1]2018GoalKeeper Stats'!$A$2:$S$109,6,FALSE),VLOOKUP(F1881,'[1]2018Player Stats'!$A$2:$AB$830,6,FALSE))</f>
        <v>2666</v>
      </c>
      <c r="N1881">
        <f>IF(G1881="GK",VLOOKUP(F1881,'[1]2018GoalKeeper Stats'!$A$2:$S$109,7,FALSE),VLOOKUP(F1881,'[1]2018Player Stats'!$A$2:$AB$830,7,FALSE))</f>
        <v>9</v>
      </c>
      <c r="O1881">
        <f>IF(G1881="GK",VLOOKUP(F1881,'[1]2018GoalKeeper Stats'!$A$2:$S$109,8,FALSE),VLOOKUP(F1881,'[1]2018Player Stats'!$A$2:$AB$830,8,FALSE))</f>
        <v>10</v>
      </c>
      <c r="P1881">
        <f>IF(G1881="GK",VLOOKUP(F1881,'[1]2018GoalKeeper Stats'!$A$2:$S$109,9,FALSE),VLOOKUP(F1881,'[1]2018Player Stats'!$A$2:$AB$830,9,FALSE))</f>
        <v>68</v>
      </c>
      <c r="Q1881">
        <f>IF(G1881="GK",VLOOKUP(F1881,'[1]2018GoalKeeper Stats'!$A$2:$S$109,10,FALSE),VLOOKUP(F1881,'[1]2018Player Stats'!$A$2:$AB$830,10,FALSE))</f>
        <v>30</v>
      </c>
      <c r="R1881">
        <f>IF(G1881="GK",VLOOKUP(F1881,'[1]2018GoalKeeper Stats'!$A$2:$S$109,11,FALSE),VLOOKUP(F1881,'[1]2018Player Stats'!$A$2:$AB$830,11,FALSE))</f>
        <v>1</v>
      </c>
      <c r="S1881">
        <f>IF(G1881="GK",VLOOKUP(F1881,'[1]2018GoalKeeper Stats'!$A$2:$S$109,12,FALSE),VLOOKUP(F1881,'[1]2018Player Stats'!$A$2:$AB$830,12,FALSE))</f>
        <v>44198</v>
      </c>
      <c r="T1881">
        <f>IF(G1881="GK",VLOOKUP(F1881,'[1]2018GoalKeeper Stats'!$A$2:$S$109,13,FALSE),VLOOKUP(F1881,'[1]2018Player Stats'!$A$2:$AB$830,13,FALSE))</f>
        <v>7</v>
      </c>
      <c r="U1881">
        <f>IF(G1881="GK",VLOOKUP(F1881,'[1]2018GoalKeeper Stats'!$A$2:$S$109,14,FALSE),VLOOKUP(F1881,'[1]2018Player Stats'!$A$2:$AB$830,14,FALSE))</f>
        <v>2</v>
      </c>
      <c r="V1881">
        <f>IF(G1881="GK",VLOOKUP(F1881,'[1]2018GoalKeeper Stats'!$A$2:$S$109,15,FALSE),VLOOKUP(F1881,'[1]2018Player Stats'!$A$2:$AB$830,15,FALSE))</f>
        <v>0.3</v>
      </c>
      <c r="W1881">
        <f>IF(G1881="GK",VLOOKUP(F1881,'[1]2018GoalKeeper Stats'!$A$2:$S$109,16,FALSE),VLOOKUP(F1881,'[1]2018Player Stats'!$A$2:$AB$830,16,FALSE))</f>
        <v>13.2</v>
      </c>
      <c r="X1881">
        <f>IF(G1881="GK",VLOOKUP(F1881,'[1]2018GoalKeeper Stats'!$A$2:$S$109,17,FALSE),VLOOKUP(F1881,'[1]2018Player Stats'!$A$2:$AB$830,17,FALSE))</f>
        <v>0</v>
      </c>
      <c r="Y1881">
        <f>IF(G1881="GK",VLOOKUP(F1881,'[1]2018GoalKeeper Stats'!$A$2:$S$109,18,FALSE),VLOOKUP(F1881,'[1]2018Player Stats'!$A$2:$AB$830,18,FALSE))</f>
        <v>4</v>
      </c>
      <c r="Z1881">
        <f>IF(G1881="GK",VLOOKUP(F1881,'[1]2018GoalKeeper Stats'!$A$2:$S$109,19,FALSE),VLOOKUP(F1881,'[1]2018Player Stats'!$A$2:$AB$830,19,FALSE))</f>
        <v>6</v>
      </c>
      <c r="AA1881">
        <f>IF(G1881="GK",VLOOKUP(F1881,'[1]2018GoalKeeper Stats'!$A$2:$S$109,20,FALSE),VLOOKUP(F1881,'[1]2018Player Stats'!$A$2:$AB$830,20,FALSE))</f>
        <v>0.34</v>
      </c>
      <c r="AB1881">
        <f>IF(G1881="GK",VLOOKUP(F1881,'[1]2018GoalKeeper Stats'!$A$2:$S$109,21,FALSE),VLOOKUP(F1881,'[1]2018Player Stats'!$A$2:$AB$830,21,FALSE))</f>
        <v>28</v>
      </c>
      <c r="AC1881">
        <f>IF(G1881="GK",VLOOKUP(F1881,'[1]2018GoalKeeper Stats'!$A$2:$S$109,2,FALSE),VLOOKUP(F1881,'[1]2018Player Stats'!$A$2:$AB$830,22,FALSE))</f>
        <v>33</v>
      </c>
      <c r="AD1881">
        <f>IF(G1881="GK",VLOOKUP(F1881,'[1]2018GoalKeeper Stats'!$A$2:$S$109,23,FALSE),VLOOKUP(F1881,'[1]2018Player Stats'!$A$2:$AB$830,23,FALSE))</f>
        <v>8</v>
      </c>
      <c r="AE1881">
        <f>IF(G1881="GK",VLOOKUP(F1881,'[1]2018GoalKeeper Stats'!$A$2:$S$109,24,FALSE),VLOOKUP(F1881,'[1]2018Player Stats'!$A$2:$AB$830,24,FALSE))</f>
        <v>9</v>
      </c>
      <c r="AF1881">
        <f>IF(G1881="GK",VLOOKUP(F1881,'[1]2018GoalKeeper Stats'!$A$2:$S$109,25,FALSE),VLOOKUP(F1881,'[1]2018Player Stats'!$A$2:$AB$830,25,FALSE))</f>
        <v>0</v>
      </c>
      <c r="AG1881">
        <f>IF(G1881="GK",VLOOKUP(F1881,'[1]2018GoalKeeper Stats'!$A$2:$S$109,26,FALSE),VLOOKUP(F1881,'[1]2018Player Stats'!$A$2:$AB$830,26,FALSE))</f>
        <v>44.12</v>
      </c>
      <c r="AH1881" s="51">
        <v>2018</v>
      </c>
      <c r="AI1881" s="51">
        <v>34</v>
      </c>
      <c r="AJ1881" s="51">
        <v>486</v>
      </c>
      <c r="AK1881" s="51">
        <v>436</v>
      </c>
      <c r="AL1881" s="51">
        <v>48</v>
      </c>
      <c r="AM1881" s="51">
        <v>52</v>
      </c>
      <c r="AN1881" s="51">
        <v>-4</v>
      </c>
      <c r="AO1881" s="52">
        <v>46.09</v>
      </c>
      <c r="AP1881" s="52">
        <v>56.82</v>
      </c>
      <c r="AQ1881" s="52">
        <v>-10.73</v>
      </c>
      <c r="AR1881" s="52">
        <v>6.73</v>
      </c>
      <c r="AS1881" s="51">
        <v>41</v>
      </c>
      <c r="AT1881" s="52">
        <v>40.58</v>
      </c>
    </row>
    <row r="1882" spans="1:46">
      <c r="A1882">
        <v>2018</v>
      </c>
      <c r="B1882" t="s">
        <v>203</v>
      </c>
      <c r="C1882" t="s">
        <v>203</v>
      </c>
      <c r="D1882" t="s">
        <v>1513</v>
      </c>
      <c r="E1882" t="s">
        <v>1514</v>
      </c>
      <c r="F1882" t="str">
        <f t="shared" si="30"/>
        <v>Aaron Maund</v>
      </c>
      <c r="G1882" t="s">
        <v>893</v>
      </c>
      <c r="H1882" s="143">
        <v>189438</v>
      </c>
      <c r="I1882" s="143">
        <v>180000</v>
      </c>
      <c r="J1882" t="str">
        <f>IF(G1882="GK",VLOOKUP(F1882,'[1]2018GoalKeeper Stats'!$A$2:$S$109,2,FALSE),VLOOKUP(F1882,'[1]2018Player Stats'!$A$2:$AB$830,2,FALSE))</f>
        <v>VAN</v>
      </c>
      <c r="K1882">
        <f>IF(G1882="GK",VLOOKUP(F1882,'[1]2018GoalKeeper Stats'!$A$2:$S$109,4,FALSE),VLOOKUP(F1882,'[1]2018Player Stats'!$A$2:$AB$830,4,FALSE))</f>
        <v>10</v>
      </c>
      <c r="L1882">
        <f>IF(G1882="GK",VLOOKUP(F1882,'[1]2018GoalKeeper Stats'!$A$2:$S$109,5,FALSE),VLOOKUP(F1882,'[1]2018Player Stats'!$A$2:$AB$830,5,FALSE))</f>
        <v>10</v>
      </c>
      <c r="M1882">
        <f>IF(G1882="GK",VLOOKUP(F1882,'[1]2018GoalKeeper Stats'!$A$2:$S$109,6,FALSE),VLOOKUP(F1882,'[1]2018Player Stats'!$A$2:$AB$830,6,FALSE))</f>
        <v>900</v>
      </c>
      <c r="N1882">
        <f>IF(G1882="GK",VLOOKUP(F1882,'[1]2018GoalKeeper Stats'!$A$2:$S$109,7,FALSE),VLOOKUP(F1882,'[1]2018Player Stats'!$A$2:$AB$830,7,FALSE))</f>
        <v>0</v>
      </c>
      <c r="O1882">
        <f>IF(G1882="GK",VLOOKUP(F1882,'[1]2018GoalKeeper Stats'!$A$2:$S$109,8,FALSE),VLOOKUP(F1882,'[1]2018Player Stats'!$A$2:$AB$830,8,FALSE))</f>
        <v>1</v>
      </c>
      <c r="P1882">
        <f>IF(G1882="GK",VLOOKUP(F1882,'[1]2018GoalKeeper Stats'!$A$2:$S$109,9,FALSE),VLOOKUP(F1882,'[1]2018Player Stats'!$A$2:$AB$830,9,FALSE))</f>
        <v>2</v>
      </c>
      <c r="Q1882">
        <f>IF(G1882="GK",VLOOKUP(F1882,'[1]2018GoalKeeper Stats'!$A$2:$S$109,10,FALSE),VLOOKUP(F1882,'[1]2018Player Stats'!$A$2:$AB$830,10,FALSE))</f>
        <v>0</v>
      </c>
      <c r="R1882">
        <f>IF(G1882="GK",VLOOKUP(F1882,'[1]2018GoalKeeper Stats'!$A$2:$S$109,11,FALSE),VLOOKUP(F1882,'[1]2018Player Stats'!$A$2:$AB$830,11,FALSE))</f>
        <v>0</v>
      </c>
      <c r="S1882" t="str">
        <f>IF(G1882="GK",VLOOKUP(F1882,'[1]2018GoalKeeper Stats'!$A$2:$S$109,12,FALSE),VLOOKUP(F1882,'[1]2018Player Stats'!$A$2:$AB$830,12,FALSE))</f>
        <v>0/0</v>
      </c>
      <c r="T1882">
        <f>IF(G1882="GK",VLOOKUP(F1882,'[1]2018GoalKeeper Stats'!$A$2:$S$109,13,FALSE),VLOOKUP(F1882,'[1]2018Player Stats'!$A$2:$AB$830,13,FALSE))</f>
        <v>0</v>
      </c>
      <c r="U1882">
        <f>IF(G1882="GK",VLOOKUP(F1882,'[1]2018GoalKeeper Stats'!$A$2:$S$109,14,FALSE),VLOOKUP(F1882,'[1]2018Player Stats'!$A$2:$AB$830,14,FALSE))</f>
        <v>0</v>
      </c>
      <c r="V1882">
        <f>IF(G1882="GK",VLOOKUP(F1882,'[1]2018GoalKeeper Stats'!$A$2:$S$109,15,FALSE),VLOOKUP(F1882,'[1]2018Player Stats'!$A$2:$AB$830,15,FALSE))</f>
        <v>0</v>
      </c>
      <c r="W1882">
        <f>IF(G1882="GK",VLOOKUP(F1882,'[1]2018GoalKeeper Stats'!$A$2:$S$109,16,FALSE),VLOOKUP(F1882,'[1]2018Player Stats'!$A$2:$AB$830,16,FALSE))</f>
        <v>0</v>
      </c>
      <c r="X1882">
        <f>IF(G1882="GK",VLOOKUP(F1882,'[1]2018GoalKeeper Stats'!$A$2:$S$109,17,FALSE),VLOOKUP(F1882,'[1]2018Player Stats'!$A$2:$AB$830,17,FALSE))</f>
        <v>1</v>
      </c>
      <c r="Y1882">
        <f>IF(G1882="GK",VLOOKUP(F1882,'[1]2018GoalKeeper Stats'!$A$2:$S$109,18,FALSE),VLOOKUP(F1882,'[1]2018Player Stats'!$A$2:$AB$830,18,FALSE))</f>
        <v>0</v>
      </c>
      <c r="Z1882">
        <f>IF(G1882="GK",VLOOKUP(F1882,'[1]2018GoalKeeper Stats'!$A$2:$S$109,19,FALSE),VLOOKUP(F1882,'[1]2018Player Stats'!$A$2:$AB$830,19,FALSE))</f>
        <v>1</v>
      </c>
      <c r="AA1882">
        <f>IF(G1882="GK",VLOOKUP(F1882,'[1]2018GoalKeeper Stats'!$A$2:$S$109,20,FALSE),VLOOKUP(F1882,'[1]2018Player Stats'!$A$2:$AB$830,20,FALSE))</f>
        <v>0.1</v>
      </c>
      <c r="AB1882">
        <f>IF(G1882="GK",VLOOKUP(F1882,'[1]2018GoalKeeper Stats'!$A$2:$S$109,21,FALSE),VLOOKUP(F1882,'[1]2018Player Stats'!$A$2:$AB$830,21,FALSE))</f>
        <v>6</v>
      </c>
      <c r="AC1882">
        <f>IF(G1882="GK",VLOOKUP(F1882,'[1]2018GoalKeeper Stats'!$A$2:$S$109,2,FALSE),VLOOKUP(F1882,'[1]2018Player Stats'!$A$2:$AB$830,22,FALSE))</f>
        <v>3</v>
      </c>
      <c r="AD1882">
        <f>IF(G1882="GK",VLOOKUP(F1882,'[1]2018GoalKeeper Stats'!$A$2:$S$109,23,FALSE),VLOOKUP(F1882,'[1]2018Player Stats'!$A$2:$AB$830,23,FALSE))</f>
        <v>0</v>
      </c>
      <c r="AE1882">
        <f>IF(G1882="GK",VLOOKUP(F1882,'[1]2018GoalKeeper Stats'!$A$2:$S$109,24,FALSE),VLOOKUP(F1882,'[1]2018Player Stats'!$A$2:$AB$830,24,FALSE))</f>
        <v>0</v>
      </c>
      <c r="AF1882">
        <f>IF(G1882="GK",VLOOKUP(F1882,'[1]2018GoalKeeper Stats'!$A$2:$S$109,25,FALSE),VLOOKUP(F1882,'[1]2018Player Stats'!$A$2:$AB$830,25,FALSE))</f>
        <v>0</v>
      </c>
      <c r="AG1882">
        <f>IF(G1882="GK",VLOOKUP(F1882,'[1]2018GoalKeeper Stats'!$A$2:$S$109,26,FALSE),VLOOKUP(F1882,'[1]2018Player Stats'!$A$2:$AB$830,26,FALSE))</f>
        <v>0</v>
      </c>
      <c r="AH1882" s="51">
        <v>2018</v>
      </c>
      <c r="AI1882" s="51">
        <v>34</v>
      </c>
      <c r="AJ1882" s="51">
        <v>419</v>
      </c>
      <c r="AK1882" s="51">
        <v>516</v>
      </c>
      <c r="AL1882" s="51">
        <v>53</v>
      </c>
      <c r="AM1882" s="51">
        <v>64</v>
      </c>
      <c r="AN1882" s="51">
        <v>-11</v>
      </c>
      <c r="AO1882" s="52">
        <v>51.67</v>
      </c>
      <c r="AP1882" s="52">
        <v>58.26</v>
      </c>
      <c r="AQ1882" s="52">
        <v>-6.59</v>
      </c>
      <c r="AR1882" s="52">
        <v>-4.41</v>
      </c>
      <c r="AS1882" s="51">
        <v>47</v>
      </c>
      <c r="AT1882" s="52">
        <v>43.69</v>
      </c>
    </row>
    <row r="1883" spans="1:46">
      <c r="A1883">
        <v>2018</v>
      </c>
      <c r="B1883" t="s">
        <v>205</v>
      </c>
      <c r="C1883" t="s">
        <v>971</v>
      </c>
      <c r="D1883" t="s">
        <v>1785</v>
      </c>
      <c r="E1883" t="s">
        <v>2253</v>
      </c>
      <c r="F1883" t="str">
        <f t="shared" si="30"/>
        <v>Brandon Servania</v>
      </c>
      <c r="G1883" t="s">
        <v>860</v>
      </c>
      <c r="H1883" s="143">
        <v>186000</v>
      </c>
      <c r="I1883" s="143">
        <v>135000</v>
      </c>
      <c r="J1883" t="str">
        <f>IF(G1883="GK",VLOOKUP(F1883,'[1]2018GoalKeeper Stats'!$A$2:$S$109,2,FALSE),VLOOKUP(F1883,'[1]2018Player Stats'!$A$2:$AB$830,2,FALSE))</f>
        <v>DAL</v>
      </c>
      <c r="K1883">
        <f>IF(G1883="GK",VLOOKUP(F1883,'[1]2018GoalKeeper Stats'!$A$2:$S$109,4,FALSE),VLOOKUP(F1883,'[1]2018Player Stats'!$A$2:$AB$830,4,FALSE))</f>
        <v>0</v>
      </c>
      <c r="L1883">
        <f>IF(G1883="GK",VLOOKUP(F1883,'[1]2018GoalKeeper Stats'!$A$2:$S$109,5,FALSE),VLOOKUP(F1883,'[1]2018Player Stats'!$A$2:$AB$830,5,FALSE))</f>
        <v>0</v>
      </c>
      <c r="M1883">
        <f>IF(G1883="GK",VLOOKUP(F1883,'[1]2018GoalKeeper Stats'!$A$2:$S$109,6,FALSE),VLOOKUP(F1883,'[1]2018Player Stats'!$A$2:$AB$830,6,FALSE))</f>
        <v>0</v>
      </c>
      <c r="N1883">
        <f>IF(G1883="GK",VLOOKUP(F1883,'[1]2018GoalKeeper Stats'!$A$2:$S$109,7,FALSE),VLOOKUP(F1883,'[1]2018Player Stats'!$A$2:$AB$830,7,FALSE))</f>
        <v>0</v>
      </c>
      <c r="O1883">
        <f>IF(G1883="GK",VLOOKUP(F1883,'[1]2018GoalKeeper Stats'!$A$2:$S$109,8,FALSE),VLOOKUP(F1883,'[1]2018Player Stats'!$A$2:$AB$830,8,FALSE))</f>
        <v>0</v>
      </c>
      <c r="P1883">
        <f>IF(G1883="GK",VLOOKUP(F1883,'[1]2018GoalKeeper Stats'!$A$2:$S$109,9,FALSE),VLOOKUP(F1883,'[1]2018Player Stats'!$A$2:$AB$830,9,FALSE))</f>
        <v>0</v>
      </c>
      <c r="Q1883">
        <f>IF(G1883="GK",VLOOKUP(F1883,'[1]2018GoalKeeper Stats'!$A$2:$S$109,10,FALSE),VLOOKUP(F1883,'[1]2018Player Stats'!$A$2:$AB$830,10,FALSE))</f>
        <v>0</v>
      </c>
      <c r="R1883">
        <f>IF(G1883="GK",VLOOKUP(F1883,'[1]2018GoalKeeper Stats'!$A$2:$S$109,11,FALSE),VLOOKUP(F1883,'[1]2018Player Stats'!$A$2:$AB$830,11,FALSE))</f>
        <v>0</v>
      </c>
      <c r="S1883" t="str">
        <f>IF(G1883="GK",VLOOKUP(F1883,'[1]2018GoalKeeper Stats'!$A$2:$S$109,12,FALSE),VLOOKUP(F1883,'[1]2018Player Stats'!$A$2:$AB$830,12,FALSE))</f>
        <v>0/0</v>
      </c>
      <c r="T1883">
        <f>IF(G1883="GK",VLOOKUP(F1883,'[1]2018GoalKeeper Stats'!$A$2:$S$109,13,FALSE),VLOOKUP(F1883,'[1]2018Player Stats'!$A$2:$AB$830,13,FALSE))</f>
        <v>0</v>
      </c>
      <c r="U1883">
        <f>IF(G1883="GK",VLOOKUP(F1883,'[1]2018GoalKeeper Stats'!$A$2:$S$109,14,FALSE),VLOOKUP(F1883,'[1]2018Player Stats'!$A$2:$AB$830,14,FALSE))</f>
        <v>0</v>
      </c>
      <c r="V1883">
        <f>IF(G1883="GK",VLOOKUP(F1883,'[1]2018GoalKeeper Stats'!$A$2:$S$109,15,FALSE),VLOOKUP(F1883,'[1]2018Player Stats'!$A$2:$AB$830,15,FALSE))</f>
        <v>0</v>
      </c>
      <c r="W1883">
        <f>IF(G1883="GK",VLOOKUP(F1883,'[1]2018GoalKeeper Stats'!$A$2:$S$109,16,FALSE),VLOOKUP(F1883,'[1]2018Player Stats'!$A$2:$AB$830,16,FALSE))</f>
        <v>0</v>
      </c>
      <c r="X1883">
        <f>IF(G1883="GK",VLOOKUP(F1883,'[1]2018GoalKeeper Stats'!$A$2:$S$109,17,FALSE),VLOOKUP(F1883,'[1]2018Player Stats'!$A$2:$AB$830,17,FALSE))</f>
        <v>0</v>
      </c>
      <c r="Y1883">
        <f>IF(G1883="GK",VLOOKUP(F1883,'[1]2018GoalKeeper Stats'!$A$2:$S$109,18,FALSE),VLOOKUP(F1883,'[1]2018Player Stats'!$A$2:$AB$830,18,FALSE))</f>
        <v>0</v>
      </c>
      <c r="Z1883">
        <f>IF(G1883="GK",VLOOKUP(F1883,'[1]2018GoalKeeper Stats'!$A$2:$S$109,19,FALSE),VLOOKUP(F1883,'[1]2018Player Stats'!$A$2:$AB$830,19,FALSE))</f>
        <v>0</v>
      </c>
      <c r="AA1883">
        <f>IF(G1883="GK",VLOOKUP(F1883,'[1]2018GoalKeeper Stats'!$A$2:$S$109,20,FALSE),VLOOKUP(F1883,'[1]2018Player Stats'!$A$2:$AB$830,20,FALSE))</f>
        <v>0</v>
      </c>
      <c r="AB1883">
        <f>IF(G1883="GK",VLOOKUP(F1883,'[1]2018GoalKeeper Stats'!$A$2:$S$109,21,FALSE),VLOOKUP(F1883,'[1]2018Player Stats'!$A$2:$AB$830,21,FALSE))</f>
        <v>0</v>
      </c>
      <c r="AC1883">
        <f>IF(G1883="GK",VLOOKUP(F1883,'[1]2018GoalKeeper Stats'!$A$2:$S$109,2,FALSE),VLOOKUP(F1883,'[1]2018Player Stats'!$A$2:$AB$830,22,FALSE))</f>
        <v>0</v>
      </c>
      <c r="AD1883">
        <f>IF(G1883="GK",VLOOKUP(F1883,'[1]2018GoalKeeper Stats'!$A$2:$S$109,23,FALSE),VLOOKUP(F1883,'[1]2018Player Stats'!$A$2:$AB$830,23,FALSE))</f>
        <v>0</v>
      </c>
      <c r="AE1883">
        <f>IF(G1883="GK",VLOOKUP(F1883,'[1]2018GoalKeeper Stats'!$A$2:$S$109,24,FALSE),VLOOKUP(F1883,'[1]2018Player Stats'!$A$2:$AB$830,24,FALSE))</f>
        <v>0</v>
      </c>
      <c r="AF1883">
        <f>IF(G1883="GK",VLOOKUP(F1883,'[1]2018GoalKeeper Stats'!$A$2:$S$109,25,FALSE),VLOOKUP(F1883,'[1]2018Player Stats'!$A$2:$AB$830,25,FALSE))</f>
        <v>0</v>
      </c>
      <c r="AG1883">
        <f>IF(G1883="GK",VLOOKUP(F1883,'[1]2018GoalKeeper Stats'!$A$2:$S$109,26,FALSE),VLOOKUP(F1883,'[1]2018Player Stats'!$A$2:$AB$830,26,FALSE))</f>
        <v>0</v>
      </c>
      <c r="AH1883" s="51">
        <v>2018</v>
      </c>
      <c r="AI1883" s="51">
        <v>34</v>
      </c>
      <c r="AJ1883" s="51">
        <v>483</v>
      </c>
      <c r="AK1883" s="51">
        <v>441</v>
      </c>
      <c r="AL1883" s="51">
        <v>50</v>
      </c>
      <c r="AM1883" s="51">
        <v>43</v>
      </c>
      <c r="AN1883" s="51">
        <v>7</v>
      </c>
      <c r="AO1883" s="52">
        <v>51.99</v>
      </c>
      <c r="AP1883" s="52">
        <v>44.67</v>
      </c>
      <c r="AQ1883" s="52">
        <v>7.32</v>
      </c>
      <c r="AR1883" s="52">
        <v>-0.32</v>
      </c>
      <c r="AS1883" s="51">
        <v>57</v>
      </c>
      <c r="AT1883" s="52">
        <v>52.31</v>
      </c>
    </row>
    <row r="1884" spans="1:46">
      <c r="A1884">
        <v>2018</v>
      </c>
      <c r="B1884" t="s">
        <v>1914</v>
      </c>
      <c r="C1884" t="s">
        <v>1915</v>
      </c>
      <c r="D1884" t="s">
        <v>1986</v>
      </c>
      <c r="E1884" t="s">
        <v>1987</v>
      </c>
      <c r="F1884" t="str">
        <f t="shared" si="30"/>
        <v>Abu Danladi</v>
      </c>
      <c r="G1884" t="s">
        <v>875</v>
      </c>
      <c r="H1884" s="143">
        <v>186000</v>
      </c>
      <c r="I1884" s="143">
        <v>135000</v>
      </c>
      <c r="J1884" t="str">
        <f>IF(G1884="GK",VLOOKUP(F1884,'[1]2018GoalKeeper Stats'!$A$2:$S$109,2,FALSE),VLOOKUP(F1884,'[1]2018Player Stats'!$A$2:$AB$830,2,FALSE))</f>
        <v>NSH</v>
      </c>
      <c r="K1884">
        <f>IF(G1884="GK",VLOOKUP(F1884,'[1]2018GoalKeeper Stats'!$A$2:$S$109,4,FALSE),VLOOKUP(F1884,'[1]2018Player Stats'!$A$2:$AB$830,4,FALSE))</f>
        <v>16</v>
      </c>
      <c r="L1884">
        <f>IF(G1884="GK",VLOOKUP(F1884,'[1]2018GoalKeeper Stats'!$A$2:$S$109,5,FALSE),VLOOKUP(F1884,'[1]2018Player Stats'!$A$2:$AB$830,5,FALSE))</f>
        <v>5</v>
      </c>
      <c r="M1884">
        <f>IF(G1884="GK",VLOOKUP(F1884,'[1]2018GoalKeeper Stats'!$A$2:$S$109,6,FALSE),VLOOKUP(F1884,'[1]2018Player Stats'!$A$2:$AB$830,6,FALSE))</f>
        <v>483</v>
      </c>
      <c r="N1884">
        <f>IF(G1884="GK",VLOOKUP(F1884,'[1]2018GoalKeeper Stats'!$A$2:$S$109,7,FALSE),VLOOKUP(F1884,'[1]2018Player Stats'!$A$2:$AB$830,7,FALSE))</f>
        <v>1</v>
      </c>
      <c r="O1884">
        <f>IF(G1884="GK",VLOOKUP(F1884,'[1]2018GoalKeeper Stats'!$A$2:$S$109,8,FALSE),VLOOKUP(F1884,'[1]2018Player Stats'!$A$2:$AB$830,8,FALSE))</f>
        <v>1</v>
      </c>
      <c r="P1884">
        <f>IF(G1884="GK",VLOOKUP(F1884,'[1]2018GoalKeeper Stats'!$A$2:$S$109,9,FALSE),VLOOKUP(F1884,'[1]2018Player Stats'!$A$2:$AB$830,9,FALSE))</f>
        <v>12</v>
      </c>
      <c r="Q1884">
        <f>IF(G1884="GK",VLOOKUP(F1884,'[1]2018GoalKeeper Stats'!$A$2:$S$109,10,FALSE),VLOOKUP(F1884,'[1]2018Player Stats'!$A$2:$AB$830,10,FALSE))</f>
        <v>6</v>
      </c>
      <c r="R1884">
        <f>IF(G1884="GK",VLOOKUP(F1884,'[1]2018GoalKeeper Stats'!$A$2:$S$109,11,FALSE),VLOOKUP(F1884,'[1]2018Player Stats'!$A$2:$AB$830,11,FALSE))</f>
        <v>0</v>
      </c>
      <c r="S1884" t="str">
        <f>IF(G1884="GK",VLOOKUP(F1884,'[1]2018GoalKeeper Stats'!$A$2:$S$109,12,FALSE),VLOOKUP(F1884,'[1]2018Player Stats'!$A$2:$AB$830,12,FALSE))</f>
        <v>0/0</v>
      </c>
      <c r="T1884">
        <f>IF(G1884="GK",VLOOKUP(F1884,'[1]2018GoalKeeper Stats'!$A$2:$S$109,13,FALSE),VLOOKUP(F1884,'[1]2018Player Stats'!$A$2:$AB$830,13,FALSE))</f>
        <v>0</v>
      </c>
      <c r="U1884">
        <f>IF(G1884="GK",VLOOKUP(F1884,'[1]2018GoalKeeper Stats'!$A$2:$S$109,14,FALSE),VLOOKUP(F1884,'[1]2018Player Stats'!$A$2:$AB$830,14,FALSE))</f>
        <v>1</v>
      </c>
      <c r="V1884">
        <f>IF(G1884="GK",VLOOKUP(F1884,'[1]2018GoalKeeper Stats'!$A$2:$S$109,15,FALSE),VLOOKUP(F1884,'[1]2018Player Stats'!$A$2:$AB$830,15,FALSE))</f>
        <v>0.19</v>
      </c>
      <c r="W1884">
        <f>IF(G1884="GK",VLOOKUP(F1884,'[1]2018GoalKeeper Stats'!$A$2:$S$109,16,FALSE),VLOOKUP(F1884,'[1]2018Player Stats'!$A$2:$AB$830,16,FALSE))</f>
        <v>8.3000000000000007</v>
      </c>
      <c r="X1884">
        <f>IF(G1884="GK",VLOOKUP(F1884,'[1]2018GoalKeeper Stats'!$A$2:$S$109,17,FALSE),VLOOKUP(F1884,'[1]2018Player Stats'!$A$2:$AB$830,17,FALSE))</f>
        <v>0</v>
      </c>
      <c r="Y1884">
        <f>IF(G1884="GK",VLOOKUP(F1884,'[1]2018GoalKeeper Stats'!$A$2:$S$109,18,FALSE),VLOOKUP(F1884,'[1]2018Player Stats'!$A$2:$AB$830,18,FALSE))</f>
        <v>0</v>
      </c>
      <c r="Z1884">
        <f>IF(G1884="GK",VLOOKUP(F1884,'[1]2018GoalKeeper Stats'!$A$2:$S$109,19,FALSE),VLOOKUP(F1884,'[1]2018Player Stats'!$A$2:$AB$830,19,FALSE))</f>
        <v>1</v>
      </c>
      <c r="AA1884">
        <f>IF(G1884="GK",VLOOKUP(F1884,'[1]2018GoalKeeper Stats'!$A$2:$S$109,20,FALSE),VLOOKUP(F1884,'[1]2018Player Stats'!$A$2:$AB$830,20,FALSE))</f>
        <v>0.19</v>
      </c>
      <c r="AB1884">
        <f>IF(G1884="GK",VLOOKUP(F1884,'[1]2018GoalKeeper Stats'!$A$2:$S$109,21,FALSE),VLOOKUP(F1884,'[1]2018Player Stats'!$A$2:$AB$830,21,FALSE))</f>
        <v>17</v>
      </c>
      <c r="AC1884">
        <f>IF(G1884="GK",VLOOKUP(F1884,'[1]2018GoalKeeper Stats'!$A$2:$S$109,2,FALSE),VLOOKUP(F1884,'[1]2018Player Stats'!$A$2:$AB$830,22,FALSE))</f>
        <v>8</v>
      </c>
      <c r="AD1884">
        <f>IF(G1884="GK",VLOOKUP(F1884,'[1]2018GoalKeeper Stats'!$A$2:$S$109,23,FALSE),VLOOKUP(F1884,'[1]2018Player Stats'!$A$2:$AB$830,23,FALSE))</f>
        <v>5</v>
      </c>
      <c r="AE1884">
        <f>IF(G1884="GK",VLOOKUP(F1884,'[1]2018GoalKeeper Stats'!$A$2:$S$109,24,FALSE),VLOOKUP(F1884,'[1]2018Player Stats'!$A$2:$AB$830,24,FALSE))</f>
        <v>1</v>
      </c>
      <c r="AF1884">
        <f>IF(G1884="GK",VLOOKUP(F1884,'[1]2018GoalKeeper Stats'!$A$2:$S$109,25,FALSE),VLOOKUP(F1884,'[1]2018Player Stats'!$A$2:$AB$830,25,FALSE))</f>
        <v>0</v>
      </c>
      <c r="AG1884">
        <f>IF(G1884="GK",VLOOKUP(F1884,'[1]2018GoalKeeper Stats'!$A$2:$S$109,26,FALSE),VLOOKUP(F1884,'[1]2018Player Stats'!$A$2:$AB$830,26,FALSE))</f>
        <v>50</v>
      </c>
      <c r="AH1884" s="51">
        <v>2018</v>
      </c>
      <c r="AI1884" s="51">
        <v>34</v>
      </c>
      <c r="AJ1884" s="51">
        <v>376</v>
      </c>
      <c r="AK1884" s="51">
        <v>550</v>
      </c>
      <c r="AL1884" s="51">
        <v>48</v>
      </c>
      <c r="AM1884" s="51">
        <v>70</v>
      </c>
      <c r="AN1884" s="51">
        <v>-22</v>
      </c>
      <c r="AO1884" s="52">
        <v>44.42</v>
      </c>
      <c r="AP1884" s="52">
        <v>58.79</v>
      </c>
      <c r="AQ1884" s="52">
        <v>-14.38</v>
      </c>
      <c r="AR1884" s="52">
        <v>-7.62</v>
      </c>
      <c r="AS1884" s="51">
        <v>36</v>
      </c>
      <c r="AT1884" s="52">
        <v>38.65</v>
      </c>
    </row>
    <row r="1885" spans="1:46">
      <c r="A1885">
        <v>2018</v>
      </c>
      <c r="B1885" t="s">
        <v>210</v>
      </c>
      <c r="C1885" t="s">
        <v>210</v>
      </c>
      <c r="D1885" t="s">
        <v>2254</v>
      </c>
      <c r="E1885" t="s">
        <v>2255</v>
      </c>
      <c r="F1885" t="str">
        <f t="shared" si="30"/>
        <v>Stefano Pinho</v>
      </c>
      <c r="G1885" t="s">
        <v>875</v>
      </c>
      <c r="H1885" s="143">
        <v>183333</v>
      </c>
      <c r="I1885" s="143">
        <v>150000</v>
      </c>
      <c r="J1885" t="str">
        <f>IF(G1885="GK",VLOOKUP(F1885,'[1]2018GoalKeeper Stats'!$A$2:$S$109,2,FALSE),VLOOKUP(F1885,'[1]2018Player Stats'!$A$2:$AB$830,2,FALSE))</f>
        <v>ORL</v>
      </c>
      <c r="K1885">
        <f>IF(G1885="GK",VLOOKUP(F1885,'[1]2018GoalKeeper Stats'!$A$2:$S$109,4,FALSE),VLOOKUP(F1885,'[1]2018Player Stats'!$A$2:$AB$830,4,FALSE))</f>
        <v>23</v>
      </c>
      <c r="L1885">
        <f>IF(G1885="GK",VLOOKUP(F1885,'[1]2018GoalKeeper Stats'!$A$2:$S$109,5,FALSE),VLOOKUP(F1885,'[1]2018Player Stats'!$A$2:$AB$830,5,FALSE))</f>
        <v>5</v>
      </c>
      <c r="M1885">
        <f>IF(G1885="GK",VLOOKUP(F1885,'[1]2018GoalKeeper Stats'!$A$2:$S$109,6,FALSE),VLOOKUP(F1885,'[1]2018Player Stats'!$A$2:$AB$830,6,FALSE))</f>
        <v>595</v>
      </c>
      <c r="N1885">
        <f>IF(G1885="GK",VLOOKUP(F1885,'[1]2018GoalKeeper Stats'!$A$2:$S$109,7,FALSE),VLOOKUP(F1885,'[1]2018Player Stats'!$A$2:$AB$830,7,FALSE))</f>
        <v>2</v>
      </c>
      <c r="O1885">
        <f>IF(G1885="GK",VLOOKUP(F1885,'[1]2018GoalKeeper Stats'!$A$2:$S$109,8,FALSE),VLOOKUP(F1885,'[1]2018Player Stats'!$A$2:$AB$830,8,FALSE))</f>
        <v>0</v>
      </c>
      <c r="P1885">
        <f>IF(G1885="GK",VLOOKUP(F1885,'[1]2018GoalKeeper Stats'!$A$2:$S$109,9,FALSE),VLOOKUP(F1885,'[1]2018Player Stats'!$A$2:$AB$830,9,FALSE))</f>
        <v>18</v>
      </c>
      <c r="Q1885">
        <f>IF(G1885="GK",VLOOKUP(F1885,'[1]2018GoalKeeper Stats'!$A$2:$S$109,10,FALSE),VLOOKUP(F1885,'[1]2018Player Stats'!$A$2:$AB$830,10,FALSE))</f>
        <v>6</v>
      </c>
      <c r="R1885">
        <f>IF(G1885="GK",VLOOKUP(F1885,'[1]2018GoalKeeper Stats'!$A$2:$S$109,11,FALSE),VLOOKUP(F1885,'[1]2018Player Stats'!$A$2:$AB$830,11,FALSE))</f>
        <v>0</v>
      </c>
      <c r="S1885" t="str">
        <f>IF(G1885="GK",VLOOKUP(F1885,'[1]2018GoalKeeper Stats'!$A$2:$S$109,12,FALSE),VLOOKUP(F1885,'[1]2018Player Stats'!$A$2:$AB$830,12,FALSE))</f>
        <v>0/0</v>
      </c>
      <c r="T1885">
        <f>IF(G1885="GK",VLOOKUP(F1885,'[1]2018GoalKeeper Stats'!$A$2:$S$109,13,FALSE),VLOOKUP(F1885,'[1]2018Player Stats'!$A$2:$AB$830,13,FALSE))</f>
        <v>1</v>
      </c>
      <c r="U1885">
        <f>IF(G1885="GK",VLOOKUP(F1885,'[1]2018GoalKeeper Stats'!$A$2:$S$109,14,FALSE),VLOOKUP(F1885,'[1]2018Player Stats'!$A$2:$AB$830,14,FALSE))</f>
        <v>1</v>
      </c>
      <c r="V1885">
        <f>IF(G1885="GK",VLOOKUP(F1885,'[1]2018GoalKeeper Stats'!$A$2:$S$109,15,FALSE),VLOOKUP(F1885,'[1]2018Player Stats'!$A$2:$AB$830,15,FALSE))</f>
        <v>0.3</v>
      </c>
      <c r="W1885">
        <f>IF(G1885="GK",VLOOKUP(F1885,'[1]2018GoalKeeper Stats'!$A$2:$S$109,16,FALSE),VLOOKUP(F1885,'[1]2018Player Stats'!$A$2:$AB$830,16,FALSE))</f>
        <v>11.1</v>
      </c>
      <c r="X1885">
        <f>IF(G1885="GK",VLOOKUP(F1885,'[1]2018GoalKeeper Stats'!$A$2:$S$109,17,FALSE),VLOOKUP(F1885,'[1]2018Player Stats'!$A$2:$AB$830,17,FALSE))</f>
        <v>0</v>
      </c>
      <c r="Y1885">
        <f>IF(G1885="GK",VLOOKUP(F1885,'[1]2018GoalKeeper Stats'!$A$2:$S$109,18,FALSE),VLOOKUP(F1885,'[1]2018Player Stats'!$A$2:$AB$830,18,FALSE))</f>
        <v>0</v>
      </c>
      <c r="Z1885">
        <f>IF(G1885="GK",VLOOKUP(F1885,'[1]2018GoalKeeper Stats'!$A$2:$S$109,19,FALSE),VLOOKUP(F1885,'[1]2018Player Stats'!$A$2:$AB$830,19,FALSE))</f>
        <v>0</v>
      </c>
      <c r="AA1885">
        <f>IF(G1885="GK",VLOOKUP(F1885,'[1]2018GoalKeeper Stats'!$A$2:$S$109,20,FALSE),VLOOKUP(F1885,'[1]2018Player Stats'!$A$2:$AB$830,20,FALSE))</f>
        <v>0</v>
      </c>
      <c r="AB1885">
        <f>IF(G1885="GK",VLOOKUP(F1885,'[1]2018GoalKeeper Stats'!$A$2:$S$109,21,FALSE),VLOOKUP(F1885,'[1]2018Player Stats'!$A$2:$AB$830,21,FALSE))</f>
        <v>8</v>
      </c>
      <c r="AC1885">
        <f>IF(G1885="GK",VLOOKUP(F1885,'[1]2018GoalKeeper Stats'!$A$2:$S$109,2,FALSE),VLOOKUP(F1885,'[1]2018Player Stats'!$A$2:$AB$830,22,FALSE))</f>
        <v>5</v>
      </c>
      <c r="AD1885">
        <f>IF(G1885="GK",VLOOKUP(F1885,'[1]2018GoalKeeper Stats'!$A$2:$S$109,23,FALSE),VLOOKUP(F1885,'[1]2018Player Stats'!$A$2:$AB$830,23,FALSE))</f>
        <v>4</v>
      </c>
      <c r="AE1885">
        <f>IF(G1885="GK",VLOOKUP(F1885,'[1]2018GoalKeeper Stats'!$A$2:$S$109,24,FALSE),VLOOKUP(F1885,'[1]2018Player Stats'!$A$2:$AB$830,24,FALSE))</f>
        <v>0</v>
      </c>
      <c r="AF1885">
        <f>IF(G1885="GK",VLOOKUP(F1885,'[1]2018GoalKeeper Stats'!$A$2:$S$109,25,FALSE),VLOOKUP(F1885,'[1]2018Player Stats'!$A$2:$AB$830,25,FALSE))</f>
        <v>0</v>
      </c>
      <c r="AG1885">
        <f>IF(G1885="GK",VLOOKUP(F1885,'[1]2018GoalKeeper Stats'!$A$2:$S$109,26,FALSE),VLOOKUP(F1885,'[1]2018Player Stats'!$A$2:$AB$830,26,FALSE))</f>
        <v>33.33</v>
      </c>
      <c r="AH1885" s="51">
        <v>2018</v>
      </c>
      <c r="AI1885" s="51">
        <v>34</v>
      </c>
      <c r="AJ1885" s="51">
        <v>440</v>
      </c>
      <c r="AK1885" s="51">
        <v>483</v>
      </c>
      <c r="AL1885" s="51">
        <v>41</v>
      </c>
      <c r="AM1885" s="51">
        <v>72</v>
      </c>
      <c r="AN1885" s="51">
        <v>-31</v>
      </c>
      <c r="AO1885" s="52">
        <v>45.71</v>
      </c>
      <c r="AP1885" s="52">
        <v>64.25</v>
      </c>
      <c r="AQ1885" s="52">
        <v>-18.55</v>
      </c>
      <c r="AR1885" s="52">
        <v>-12.45</v>
      </c>
      <c r="AS1885" s="51">
        <v>28</v>
      </c>
      <c r="AT1885" s="52">
        <v>35.43</v>
      </c>
    </row>
    <row r="1886" spans="1:46">
      <c r="A1886">
        <v>2018</v>
      </c>
      <c r="B1886" t="s">
        <v>205</v>
      </c>
      <c r="C1886" t="s">
        <v>971</v>
      </c>
      <c r="D1886" t="s">
        <v>1085</v>
      </c>
      <c r="E1886" t="s">
        <v>1545</v>
      </c>
      <c r="F1886" t="str">
        <f t="shared" si="30"/>
        <v>Victor Ulloa</v>
      </c>
      <c r="G1886" t="s">
        <v>860</v>
      </c>
      <c r="H1886" s="143">
        <v>182500</v>
      </c>
      <c r="I1886" s="143">
        <v>180000</v>
      </c>
      <c r="J1886" t="str">
        <f>IF(G1886="GK",VLOOKUP(F1886,'[1]2018GoalKeeper Stats'!$A$2:$S$109,2,FALSE),VLOOKUP(F1886,'[1]2018Player Stats'!$A$2:$AB$830,2,FALSE))</f>
        <v>MIA</v>
      </c>
      <c r="K1886">
        <f>IF(G1886="GK",VLOOKUP(F1886,'[1]2018GoalKeeper Stats'!$A$2:$S$109,4,FALSE),VLOOKUP(F1886,'[1]2018Player Stats'!$A$2:$AB$830,4,FALSE))</f>
        <v>27</v>
      </c>
      <c r="L1886">
        <f>IF(G1886="GK",VLOOKUP(F1886,'[1]2018GoalKeeper Stats'!$A$2:$S$109,5,FALSE),VLOOKUP(F1886,'[1]2018Player Stats'!$A$2:$AB$830,5,FALSE))</f>
        <v>25</v>
      </c>
      <c r="M1886">
        <f>IF(G1886="GK",VLOOKUP(F1886,'[1]2018GoalKeeper Stats'!$A$2:$S$109,6,FALSE),VLOOKUP(F1886,'[1]2018Player Stats'!$A$2:$AB$830,6,FALSE))</f>
        <v>2172</v>
      </c>
      <c r="N1886">
        <f>IF(G1886="GK",VLOOKUP(F1886,'[1]2018GoalKeeper Stats'!$A$2:$S$109,7,FALSE),VLOOKUP(F1886,'[1]2018Player Stats'!$A$2:$AB$830,7,FALSE))</f>
        <v>1</v>
      </c>
      <c r="O1886">
        <f>IF(G1886="GK",VLOOKUP(F1886,'[1]2018GoalKeeper Stats'!$A$2:$S$109,8,FALSE),VLOOKUP(F1886,'[1]2018Player Stats'!$A$2:$AB$830,8,FALSE))</f>
        <v>2</v>
      </c>
      <c r="P1886">
        <f>IF(G1886="GK",VLOOKUP(F1886,'[1]2018GoalKeeper Stats'!$A$2:$S$109,9,FALSE),VLOOKUP(F1886,'[1]2018Player Stats'!$A$2:$AB$830,9,FALSE))</f>
        <v>12</v>
      </c>
      <c r="Q1886">
        <f>IF(G1886="GK",VLOOKUP(F1886,'[1]2018GoalKeeper Stats'!$A$2:$S$109,10,FALSE),VLOOKUP(F1886,'[1]2018Player Stats'!$A$2:$AB$830,10,FALSE))</f>
        <v>3</v>
      </c>
      <c r="R1886">
        <f>IF(G1886="GK",VLOOKUP(F1886,'[1]2018GoalKeeper Stats'!$A$2:$S$109,11,FALSE),VLOOKUP(F1886,'[1]2018Player Stats'!$A$2:$AB$830,11,FALSE))</f>
        <v>0</v>
      </c>
      <c r="S1886" t="str">
        <f>IF(G1886="GK",VLOOKUP(F1886,'[1]2018GoalKeeper Stats'!$A$2:$S$109,12,FALSE),VLOOKUP(F1886,'[1]2018Player Stats'!$A$2:$AB$830,12,FALSE))</f>
        <v>0/0</v>
      </c>
      <c r="T1886">
        <f>IF(G1886="GK",VLOOKUP(F1886,'[1]2018GoalKeeper Stats'!$A$2:$S$109,13,FALSE),VLOOKUP(F1886,'[1]2018Player Stats'!$A$2:$AB$830,13,FALSE))</f>
        <v>1</v>
      </c>
      <c r="U1886">
        <f>IF(G1886="GK",VLOOKUP(F1886,'[1]2018GoalKeeper Stats'!$A$2:$S$109,14,FALSE),VLOOKUP(F1886,'[1]2018Player Stats'!$A$2:$AB$830,14,FALSE))</f>
        <v>0</v>
      </c>
      <c r="V1886">
        <f>IF(G1886="GK",VLOOKUP(F1886,'[1]2018GoalKeeper Stats'!$A$2:$S$109,15,FALSE),VLOOKUP(F1886,'[1]2018Player Stats'!$A$2:$AB$830,15,FALSE))</f>
        <v>0.04</v>
      </c>
      <c r="W1886">
        <f>IF(G1886="GK",VLOOKUP(F1886,'[1]2018GoalKeeper Stats'!$A$2:$S$109,16,FALSE),VLOOKUP(F1886,'[1]2018Player Stats'!$A$2:$AB$830,16,FALSE))</f>
        <v>8.3000000000000007</v>
      </c>
      <c r="X1886">
        <f>IF(G1886="GK",VLOOKUP(F1886,'[1]2018GoalKeeper Stats'!$A$2:$S$109,17,FALSE),VLOOKUP(F1886,'[1]2018Player Stats'!$A$2:$AB$830,17,FALSE))</f>
        <v>2</v>
      </c>
      <c r="Y1886">
        <f>IF(G1886="GK",VLOOKUP(F1886,'[1]2018GoalKeeper Stats'!$A$2:$S$109,18,FALSE),VLOOKUP(F1886,'[1]2018Player Stats'!$A$2:$AB$830,18,FALSE))</f>
        <v>2</v>
      </c>
      <c r="Z1886">
        <f>IF(G1886="GK",VLOOKUP(F1886,'[1]2018GoalKeeper Stats'!$A$2:$S$109,19,FALSE),VLOOKUP(F1886,'[1]2018Player Stats'!$A$2:$AB$830,19,FALSE))</f>
        <v>0</v>
      </c>
      <c r="AA1886">
        <f>IF(G1886="GK",VLOOKUP(F1886,'[1]2018GoalKeeper Stats'!$A$2:$S$109,20,FALSE),VLOOKUP(F1886,'[1]2018Player Stats'!$A$2:$AB$830,20,FALSE))</f>
        <v>0.08</v>
      </c>
      <c r="AB1886">
        <f>IF(G1886="GK",VLOOKUP(F1886,'[1]2018GoalKeeper Stats'!$A$2:$S$109,21,FALSE),VLOOKUP(F1886,'[1]2018Player Stats'!$A$2:$AB$830,21,FALSE))</f>
        <v>16</v>
      </c>
      <c r="AC1886">
        <f>IF(G1886="GK",VLOOKUP(F1886,'[1]2018GoalKeeper Stats'!$A$2:$S$109,2,FALSE),VLOOKUP(F1886,'[1]2018Player Stats'!$A$2:$AB$830,22,FALSE))</f>
        <v>16</v>
      </c>
      <c r="AD1886">
        <f>IF(G1886="GK",VLOOKUP(F1886,'[1]2018GoalKeeper Stats'!$A$2:$S$109,23,FALSE),VLOOKUP(F1886,'[1]2018Player Stats'!$A$2:$AB$830,23,FALSE))</f>
        <v>0</v>
      </c>
      <c r="AE1886">
        <f>IF(G1886="GK",VLOOKUP(F1886,'[1]2018GoalKeeper Stats'!$A$2:$S$109,24,FALSE),VLOOKUP(F1886,'[1]2018Player Stats'!$A$2:$AB$830,24,FALSE))</f>
        <v>1</v>
      </c>
      <c r="AF1886">
        <f>IF(G1886="GK",VLOOKUP(F1886,'[1]2018GoalKeeper Stats'!$A$2:$S$109,25,FALSE),VLOOKUP(F1886,'[1]2018Player Stats'!$A$2:$AB$830,25,FALSE))</f>
        <v>0</v>
      </c>
      <c r="AG1886">
        <f>IF(G1886="GK",VLOOKUP(F1886,'[1]2018GoalKeeper Stats'!$A$2:$S$109,26,FALSE),VLOOKUP(F1886,'[1]2018Player Stats'!$A$2:$AB$830,26,FALSE))</f>
        <v>25</v>
      </c>
      <c r="AH1886" s="51">
        <v>2018</v>
      </c>
      <c r="AI1886" s="51">
        <v>34</v>
      </c>
      <c r="AJ1886" s="51">
        <v>483</v>
      </c>
      <c r="AK1886" s="51">
        <v>441</v>
      </c>
      <c r="AL1886" s="51">
        <v>50</v>
      </c>
      <c r="AM1886" s="51">
        <v>43</v>
      </c>
      <c r="AN1886" s="51">
        <v>7</v>
      </c>
      <c r="AO1886" s="52">
        <v>51.99</v>
      </c>
      <c r="AP1886" s="52">
        <v>44.67</v>
      </c>
      <c r="AQ1886" s="52">
        <v>7.32</v>
      </c>
      <c r="AR1886" s="52">
        <v>-0.32</v>
      </c>
      <c r="AS1886" s="51">
        <v>57</v>
      </c>
      <c r="AT1886" s="52">
        <v>52.31</v>
      </c>
    </row>
    <row r="1887" spans="1:46">
      <c r="A1887">
        <v>2018</v>
      </c>
      <c r="B1887" t="s">
        <v>204</v>
      </c>
      <c r="C1887" t="s">
        <v>204</v>
      </c>
      <c r="D1887" t="s">
        <v>1290</v>
      </c>
      <c r="E1887" t="s">
        <v>1291</v>
      </c>
      <c r="F1887" t="str">
        <f t="shared" si="30"/>
        <v>Raymon Gaddis</v>
      </c>
      <c r="G1887" t="s">
        <v>893</v>
      </c>
      <c r="H1887" s="143">
        <v>182500</v>
      </c>
      <c r="I1887" s="143">
        <v>180000</v>
      </c>
      <c r="J1887" t="str">
        <f>IF(G1887="GK",VLOOKUP(F1887,'[1]2018GoalKeeper Stats'!$A$2:$S$109,2,FALSE),VLOOKUP(F1887,'[1]2018Player Stats'!$A$2:$AB$830,2,FALSE))</f>
        <v>PHI</v>
      </c>
      <c r="K1887">
        <f>IF(G1887="GK",VLOOKUP(F1887,'[1]2018GoalKeeper Stats'!$A$2:$S$109,4,FALSE),VLOOKUP(F1887,'[1]2018Player Stats'!$A$2:$AB$830,4,FALSE))</f>
        <v>28</v>
      </c>
      <c r="L1887">
        <f>IF(G1887="GK",VLOOKUP(F1887,'[1]2018GoalKeeper Stats'!$A$2:$S$109,5,FALSE),VLOOKUP(F1887,'[1]2018Player Stats'!$A$2:$AB$830,5,FALSE))</f>
        <v>25</v>
      </c>
      <c r="M1887">
        <f>IF(G1887="GK",VLOOKUP(F1887,'[1]2018GoalKeeper Stats'!$A$2:$S$109,6,FALSE),VLOOKUP(F1887,'[1]2018Player Stats'!$A$2:$AB$830,6,FALSE))</f>
        <v>2298</v>
      </c>
      <c r="N1887">
        <f>IF(G1887="GK",VLOOKUP(F1887,'[1]2018GoalKeeper Stats'!$A$2:$S$109,7,FALSE),VLOOKUP(F1887,'[1]2018Player Stats'!$A$2:$AB$830,7,FALSE))</f>
        <v>0</v>
      </c>
      <c r="O1887">
        <f>IF(G1887="GK",VLOOKUP(F1887,'[1]2018GoalKeeper Stats'!$A$2:$S$109,8,FALSE),VLOOKUP(F1887,'[1]2018Player Stats'!$A$2:$AB$830,8,FALSE))</f>
        <v>2</v>
      </c>
      <c r="P1887">
        <f>IF(G1887="GK",VLOOKUP(F1887,'[1]2018GoalKeeper Stats'!$A$2:$S$109,9,FALSE),VLOOKUP(F1887,'[1]2018Player Stats'!$A$2:$AB$830,9,FALSE))</f>
        <v>11</v>
      </c>
      <c r="Q1887">
        <f>IF(G1887="GK",VLOOKUP(F1887,'[1]2018GoalKeeper Stats'!$A$2:$S$109,10,FALSE),VLOOKUP(F1887,'[1]2018Player Stats'!$A$2:$AB$830,10,FALSE))</f>
        <v>5</v>
      </c>
      <c r="R1887">
        <f>IF(G1887="GK",VLOOKUP(F1887,'[1]2018GoalKeeper Stats'!$A$2:$S$109,11,FALSE),VLOOKUP(F1887,'[1]2018Player Stats'!$A$2:$AB$830,11,FALSE))</f>
        <v>0</v>
      </c>
      <c r="S1887" t="str">
        <f>IF(G1887="GK",VLOOKUP(F1887,'[1]2018GoalKeeper Stats'!$A$2:$S$109,12,FALSE),VLOOKUP(F1887,'[1]2018Player Stats'!$A$2:$AB$830,12,FALSE))</f>
        <v>0/0</v>
      </c>
      <c r="T1887">
        <f>IF(G1887="GK",VLOOKUP(F1887,'[1]2018GoalKeeper Stats'!$A$2:$S$109,13,FALSE),VLOOKUP(F1887,'[1]2018Player Stats'!$A$2:$AB$830,13,FALSE))</f>
        <v>0</v>
      </c>
      <c r="U1887">
        <f>IF(G1887="GK",VLOOKUP(F1887,'[1]2018GoalKeeper Stats'!$A$2:$S$109,14,FALSE),VLOOKUP(F1887,'[1]2018Player Stats'!$A$2:$AB$830,14,FALSE))</f>
        <v>0</v>
      </c>
      <c r="V1887">
        <f>IF(G1887="GK",VLOOKUP(F1887,'[1]2018GoalKeeper Stats'!$A$2:$S$109,15,FALSE),VLOOKUP(F1887,'[1]2018Player Stats'!$A$2:$AB$830,15,FALSE))</f>
        <v>0</v>
      </c>
      <c r="W1887">
        <f>IF(G1887="GK",VLOOKUP(F1887,'[1]2018GoalKeeper Stats'!$A$2:$S$109,16,FALSE),VLOOKUP(F1887,'[1]2018Player Stats'!$A$2:$AB$830,16,FALSE))</f>
        <v>0</v>
      </c>
      <c r="X1887">
        <f>IF(G1887="GK",VLOOKUP(F1887,'[1]2018GoalKeeper Stats'!$A$2:$S$109,17,FALSE),VLOOKUP(F1887,'[1]2018Player Stats'!$A$2:$AB$830,17,FALSE))</f>
        <v>2</v>
      </c>
      <c r="Y1887">
        <f>IF(G1887="GK",VLOOKUP(F1887,'[1]2018GoalKeeper Stats'!$A$2:$S$109,18,FALSE),VLOOKUP(F1887,'[1]2018Player Stats'!$A$2:$AB$830,18,FALSE))</f>
        <v>1</v>
      </c>
      <c r="Z1887">
        <f>IF(G1887="GK",VLOOKUP(F1887,'[1]2018GoalKeeper Stats'!$A$2:$S$109,19,FALSE),VLOOKUP(F1887,'[1]2018Player Stats'!$A$2:$AB$830,19,FALSE))</f>
        <v>1</v>
      </c>
      <c r="AA1887">
        <f>IF(G1887="GK",VLOOKUP(F1887,'[1]2018GoalKeeper Stats'!$A$2:$S$109,20,FALSE),VLOOKUP(F1887,'[1]2018Player Stats'!$A$2:$AB$830,20,FALSE))</f>
        <v>0.08</v>
      </c>
      <c r="AB1887">
        <f>IF(G1887="GK",VLOOKUP(F1887,'[1]2018GoalKeeper Stats'!$A$2:$S$109,21,FALSE),VLOOKUP(F1887,'[1]2018Player Stats'!$A$2:$AB$830,21,FALSE))</f>
        <v>12</v>
      </c>
      <c r="AC1887">
        <f>IF(G1887="GK",VLOOKUP(F1887,'[1]2018GoalKeeper Stats'!$A$2:$S$109,2,FALSE),VLOOKUP(F1887,'[1]2018Player Stats'!$A$2:$AB$830,22,FALSE))</f>
        <v>26</v>
      </c>
      <c r="AD1887">
        <f>IF(G1887="GK",VLOOKUP(F1887,'[1]2018GoalKeeper Stats'!$A$2:$S$109,23,FALSE),VLOOKUP(F1887,'[1]2018Player Stats'!$A$2:$AB$830,23,FALSE))</f>
        <v>0</v>
      </c>
      <c r="AE1887">
        <f>IF(G1887="GK",VLOOKUP(F1887,'[1]2018GoalKeeper Stats'!$A$2:$S$109,24,FALSE),VLOOKUP(F1887,'[1]2018Player Stats'!$A$2:$AB$830,24,FALSE))</f>
        <v>1</v>
      </c>
      <c r="AF1887">
        <f>IF(G1887="GK",VLOOKUP(F1887,'[1]2018GoalKeeper Stats'!$A$2:$S$109,25,FALSE),VLOOKUP(F1887,'[1]2018Player Stats'!$A$2:$AB$830,25,FALSE))</f>
        <v>0</v>
      </c>
      <c r="AG1887">
        <f>IF(G1887="GK",VLOOKUP(F1887,'[1]2018GoalKeeper Stats'!$A$2:$S$109,26,FALSE),VLOOKUP(F1887,'[1]2018Player Stats'!$A$2:$AB$830,26,FALSE))</f>
        <v>45.45</v>
      </c>
      <c r="AH1887" s="51">
        <v>2018</v>
      </c>
      <c r="AI1887" s="51">
        <v>34</v>
      </c>
      <c r="AJ1887" s="51">
        <v>475</v>
      </c>
      <c r="AK1887" s="51">
        <v>428</v>
      </c>
      <c r="AL1887" s="51">
        <v>49</v>
      </c>
      <c r="AM1887" s="51">
        <v>49</v>
      </c>
      <c r="AN1887" s="51">
        <v>0</v>
      </c>
      <c r="AO1887" s="52">
        <v>53.64</v>
      </c>
      <c r="AP1887" s="52">
        <v>50.1</v>
      </c>
      <c r="AQ1887" s="52">
        <v>3.54</v>
      </c>
      <c r="AR1887" s="52">
        <v>-3.54</v>
      </c>
      <c r="AS1887" s="51">
        <v>50</v>
      </c>
      <c r="AT1887" s="52">
        <v>50.46</v>
      </c>
    </row>
    <row r="1888" spans="1:46">
      <c r="A1888">
        <v>2018</v>
      </c>
      <c r="B1888" t="s">
        <v>206</v>
      </c>
      <c r="C1888" t="s">
        <v>206</v>
      </c>
      <c r="D1888" t="s">
        <v>1343</v>
      </c>
      <c r="E1888" t="s">
        <v>1986</v>
      </c>
      <c r="F1888" t="str">
        <f t="shared" si="30"/>
        <v>Mohammed Abu</v>
      </c>
      <c r="G1888" t="s">
        <v>860</v>
      </c>
      <c r="H1888" s="143">
        <v>181258</v>
      </c>
      <c r="I1888" s="143">
        <v>175008</v>
      </c>
      <c r="J1888" t="str">
        <f>IF(G1888="GK",VLOOKUP(F1888,'[1]2018GoalKeeper Stats'!$A$2:$S$109,2,FALSE),VLOOKUP(F1888,'[1]2018Player Stats'!$A$2:$AB$830,2,FALSE))</f>
        <v>DC</v>
      </c>
      <c r="K1888">
        <f>IF(G1888="GK",VLOOKUP(F1888,'[1]2018GoalKeeper Stats'!$A$2:$S$109,4,FALSE),VLOOKUP(F1888,'[1]2018Player Stats'!$A$2:$AB$830,4,FALSE))</f>
        <v>4</v>
      </c>
      <c r="L1888">
        <f>IF(G1888="GK",VLOOKUP(F1888,'[1]2018GoalKeeper Stats'!$A$2:$S$109,5,FALSE),VLOOKUP(F1888,'[1]2018Player Stats'!$A$2:$AB$830,5,FALSE))</f>
        <v>0</v>
      </c>
      <c r="M1888">
        <f>IF(G1888="GK",VLOOKUP(F1888,'[1]2018GoalKeeper Stats'!$A$2:$S$109,6,FALSE),VLOOKUP(F1888,'[1]2018Player Stats'!$A$2:$AB$830,6,FALSE))</f>
        <v>93</v>
      </c>
      <c r="N1888">
        <f>IF(G1888="GK",VLOOKUP(F1888,'[1]2018GoalKeeper Stats'!$A$2:$S$109,7,FALSE),VLOOKUP(F1888,'[1]2018Player Stats'!$A$2:$AB$830,7,FALSE))</f>
        <v>0</v>
      </c>
      <c r="O1888">
        <f>IF(G1888="GK",VLOOKUP(F1888,'[1]2018GoalKeeper Stats'!$A$2:$S$109,8,FALSE),VLOOKUP(F1888,'[1]2018Player Stats'!$A$2:$AB$830,8,FALSE))</f>
        <v>0</v>
      </c>
      <c r="P1888">
        <f>IF(G1888="GK",VLOOKUP(F1888,'[1]2018GoalKeeper Stats'!$A$2:$S$109,9,FALSE),VLOOKUP(F1888,'[1]2018Player Stats'!$A$2:$AB$830,9,FALSE))</f>
        <v>1</v>
      </c>
      <c r="Q1888">
        <f>IF(G1888="GK",VLOOKUP(F1888,'[1]2018GoalKeeper Stats'!$A$2:$S$109,10,FALSE),VLOOKUP(F1888,'[1]2018Player Stats'!$A$2:$AB$830,10,FALSE))</f>
        <v>0</v>
      </c>
      <c r="R1888">
        <f>IF(G1888="GK",VLOOKUP(F1888,'[1]2018GoalKeeper Stats'!$A$2:$S$109,11,FALSE),VLOOKUP(F1888,'[1]2018Player Stats'!$A$2:$AB$830,11,FALSE))</f>
        <v>0</v>
      </c>
      <c r="S1888" t="str">
        <f>IF(G1888="GK",VLOOKUP(F1888,'[1]2018GoalKeeper Stats'!$A$2:$S$109,12,FALSE),VLOOKUP(F1888,'[1]2018Player Stats'!$A$2:$AB$830,12,FALSE))</f>
        <v>0/0</v>
      </c>
      <c r="T1888">
        <f>IF(G1888="GK",VLOOKUP(F1888,'[1]2018GoalKeeper Stats'!$A$2:$S$109,13,FALSE),VLOOKUP(F1888,'[1]2018Player Stats'!$A$2:$AB$830,13,FALSE))</f>
        <v>0</v>
      </c>
      <c r="U1888">
        <f>IF(G1888="GK",VLOOKUP(F1888,'[1]2018GoalKeeper Stats'!$A$2:$S$109,14,FALSE),VLOOKUP(F1888,'[1]2018Player Stats'!$A$2:$AB$830,14,FALSE))</f>
        <v>0</v>
      </c>
      <c r="V1888">
        <f>IF(G1888="GK",VLOOKUP(F1888,'[1]2018GoalKeeper Stats'!$A$2:$S$109,15,FALSE),VLOOKUP(F1888,'[1]2018Player Stats'!$A$2:$AB$830,15,FALSE))</f>
        <v>0</v>
      </c>
      <c r="W1888">
        <f>IF(G1888="GK",VLOOKUP(F1888,'[1]2018GoalKeeper Stats'!$A$2:$S$109,16,FALSE),VLOOKUP(F1888,'[1]2018Player Stats'!$A$2:$AB$830,16,FALSE))</f>
        <v>0</v>
      </c>
      <c r="X1888">
        <f>IF(G1888="GK",VLOOKUP(F1888,'[1]2018GoalKeeper Stats'!$A$2:$S$109,17,FALSE),VLOOKUP(F1888,'[1]2018Player Stats'!$A$2:$AB$830,17,FALSE))</f>
        <v>0</v>
      </c>
      <c r="Y1888">
        <f>IF(G1888="GK",VLOOKUP(F1888,'[1]2018GoalKeeper Stats'!$A$2:$S$109,18,FALSE),VLOOKUP(F1888,'[1]2018Player Stats'!$A$2:$AB$830,18,FALSE))</f>
        <v>0</v>
      </c>
      <c r="Z1888">
        <f>IF(G1888="GK",VLOOKUP(F1888,'[1]2018GoalKeeper Stats'!$A$2:$S$109,19,FALSE),VLOOKUP(F1888,'[1]2018Player Stats'!$A$2:$AB$830,19,FALSE))</f>
        <v>0</v>
      </c>
      <c r="AA1888">
        <f>IF(G1888="GK",VLOOKUP(F1888,'[1]2018GoalKeeper Stats'!$A$2:$S$109,20,FALSE),VLOOKUP(F1888,'[1]2018Player Stats'!$A$2:$AB$830,20,FALSE))</f>
        <v>0</v>
      </c>
      <c r="AB1888">
        <f>IF(G1888="GK",VLOOKUP(F1888,'[1]2018GoalKeeper Stats'!$A$2:$S$109,21,FALSE),VLOOKUP(F1888,'[1]2018Player Stats'!$A$2:$AB$830,21,FALSE))</f>
        <v>3</v>
      </c>
      <c r="AC1888">
        <f>IF(G1888="GK",VLOOKUP(F1888,'[1]2018GoalKeeper Stats'!$A$2:$S$109,2,FALSE),VLOOKUP(F1888,'[1]2018Player Stats'!$A$2:$AB$830,22,FALSE))</f>
        <v>2</v>
      </c>
      <c r="AD1888">
        <f>IF(G1888="GK",VLOOKUP(F1888,'[1]2018GoalKeeper Stats'!$A$2:$S$109,23,FALSE),VLOOKUP(F1888,'[1]2018Player Stats'!$A$2:$AB$830,23,FALSE))</f>
        <v>0</v>
      </c>
      <c r="AE1888">
        <f>IF(G1888="GK",VLOOKUP(F1888,'[1]2018GoalKeeper Stats'!$A$2:$S$109,24,FALSE),VLOOKUP(F1888,'[1]2018Player Stats'!$A$2:$AB$830,24,FALSE))</f>
        <v>0</v>
      </c>
      <c r="AF1888">
        <f>IF(G1888="GK",VLOOKUP(F1888,'[1]2018GoalKeeper Stats'!$A$2:$S$109,25,FALSE),VLOOKUP(F1888,'[1]2018Player Stats'!$A$2:$AB$830,25,FALSE))</f>
        <v>0</v>
      </c>
      <c r="AG1888">
        <f>IF(G1888="GK",VLOOKUP(F1888,'[1]2018GoalKeeper Stats'!$A$2:$S$109,26,FALSE),VLOOKUP(F1888,'[1]2018Player Stats'!$A$2:$AB$830,26,FALSE))</f>
        <v>0</v>
      </c>
      <c r="AH1888" s="51">
        <v>2018</v>
      </c>
      <c r="AI1888" s="51">
        <v>34</v>
      </c>
      <c r="AJ1888" s="51">
        <v>497</v>
      </c>
      <c r="AK1888" s="51">
        <v>365</v>
      </c>
      <c r="AL1888" s="51">
        <v>41</v>
      </c>
      <c r="AM1888" s="51">
        <v>43</v>
      </c>
      <c r="AN1888" s="51">
        <v>-2</v>
      </c>
      <c r="AO1888" s="52">
        <v>52.08</v>
      </c>
      <c r="AP1888" s="52">
        <v>37.479999999999997</v>
      </c>
      <c r="AQ1888" s="52">
        <v>14.6</v>
      </c>
      <c r="AR1888" s="52">
        <v>-16.600000000000001</v>
      </c>
      <c r="AS1888" s="51">
        <v>51</v>
      </c>
      <c r="AT1888" s="52">
        <v>57.4</v>
      </c>
    </row>
    <row r="1889" spans="1:46">
      <c r="A1889">
        <v>2018</v>
      </c>
      <c r="B1889" t="s">
        <v>205</v>
      </c>
      <c r="C1889" t="s">
        <v>971</v>
      </c>
      <c r="D1889" t="s">
        <v>2256</v>
      </c>
      <c r="E1889" t="s">
        <v>2257</v>
      </c>
      <c r="F1889" t="str">
        <f t="shared" si="30"/>
        <v>Ema Twumasi</v>
      </c>
      <c r="G1889" t="s">
        <v>875</v>
      </c>
      <c r="H1889" s="143">
        <v>180900</v>
      </c>
      <c r="I1889" s="143">
        <v>135000</v>
      </c>
      <c r="J1889" t="str">
        <f>IF(G1889="GK",VLOOKUP(F1889,'[1]2018GoalKeeper Stats'!$A$2:$S$109,2,FALSE),VLOOKUP(F1889,'[1]2018Player Stats'!$A$2:$AB$830,2,FALSE))</f>
        <v>DAL</v>
      </c>
      <c r="K1889">
        <f>IF(G1889="GK",VLOOKUP(F1889,'[1]2018GoalKeeper Stats'!$A$2:$S$109,4,FALSE),VLOOKUP(F1889,'[1]2018Player Stats'!$A$2:$AB$830,4,FALSE))</f>
        <v>1</v>
      </c>
      <c r="L1889">
        <f>IF(G1889="GK",VLOOKUP(F1889,'[1]2018GoalKeeper Stats'!$A$2:$S$109,5,FALSE),VLOOKUP(F1889,'[1]2018Player Stats'!$A$2:$AB$830,5,FALSE))</f>
        <v>1</v>
      </c>
      <c r="M1889">
        <f>IF(G1889="GK",VLOOKUP(F1889,'[1]2018GoalKeeper Stats'!$A$2:$S$109,6,FALSE),VLOOKUP(F1889,'[1]2018Player Stats'!$A$2:$AB$830,6,FALSE))</f>
        <v>45</v>
      </c>
      <c r="N1889">
        <f>IF(G1889="GK",VLOOKUP(F1889,'[1]2018GoalKeeper Stats'!$A$2:$S$109,7,FALSE),VLOOKUP(F1889,'[1]2018Player Stats'!$A$2:$AB$830,7,FALSE))</f>
        <v>0</v>
      </c>
      <c r="O1889">
        <f>IF(G1889="GK",VLOOKUP(F1889,'[1]2018GoalKeeper Stats'!$A$2:$S$109,8,FALSE),VLOOKUP(F1889,'[1]2018Player Stats'!$A$2:$AB$830,8,FALSE))</f>
        <v>0</v>
      </c>
      <c r="P1889">
        <f>IF(G1889="GK",VLOOKUP(F1889,'[1]2018GoalKeeper Stats'!$A$2:$S$109,9,FALSE),VLOOKUP(F1889,'[1]2018Player Stats'!$A$2:$AB$830,9,FALSE))</f>
        <v>1</v>
      </c>
      <c r="Q1889">
        <f>IF(G1889="GK",VLOOKUP(F1889,'[1]2018GoalKeeper Stats'!$A$2:$S$109,10,FALSE),VLOOKUP(F1889,'[1]2018Player Stats'!$A$2:$AB$830,10,FALSE))</f>
        <v>0</v>
      </c>
      <c r="R1889">
        <f>IF(G1889="GK",VLOOKUP(F1889,'[1]2018GoalKeeper Stats'!$A$2:$S$109,11,FALSE),VLOOKUP(F1889,'[1]2018Player Stats'!$A$2:$AB$830,11,FALSE))</f>
        <v>0</v>
      </c>
      <c r="S1889" t="str">
        <f>IF(G1889="GK",VLOOKUP(F1889,'[1]2018GoalKeeper Stats'!$A$2:$S$109,12,FALSE),VLOOKUP(F1889,'[1]2018Player Stats'!$A$2:$AB$830,12,FALSE))</f>
        <v>0/0</v>
      </c>
      <c r="T1889">
        <f>IF(G1889="GK",VLOOKUP(F1889,'[1]2018GoalKeeper Stats'!$A$2:$S$109,13,FALSE),VLOOKUP(F1889,'[1]2018Player Stats'!$A$2:$AB$830,13,FALSE))</f>
        <v>0</v>
      </c>
      <c r="U1889">
        <f>IF(G1889="GK",VLOOKUP(F1889,'[1]2018GoalKeeper Stats'!$A$2:$S$109,14,FALSE),VLOOKUP(F1889,'[1]2018Player Stats'!$A$2:$AB$830,14,FALSE))</f>
        <v>0</v>
      </c>
      <c r="V1889">
        <f>IF(G1889="GK",VLOOKUP(F1889,'[1]2018GoalKeeper Stats'!$A$2:$S$109,15,FALSE),VLOOKUP(F1889,'[1]2018Player Stats'!$A$2:$AB$830,15,FALSE))</f>
        <v>0</v>
      </c>
      <c r="W1889">
        <f>IF(G1889="GK",VLOOKUP(F1889,'[1]2018GoalKeeper Stats'!$A$2:$S$109,16,FALSE),VLOOKUP(F1889,'[1]2018Player Stats'!$A$2:$AB$830,16,FALSE))</f>
        <v>0</v>
      </c>
      <c r="X1889">
        <f>IF(G1889="GK",VLOOKUP(F1889,'[1]2018GoalKeeper Stats'!$A$2:$S$109,17,FALSE),VLOOKUP(F1889,'[1]2018Player Stats'!$A$2:$AB$830,17,FALSE))</f>
        <v>0</v>
      </c>
      <c r="Y1889">
        <f>IF(G1889="GK",VLOOKUP(F1889,'[1]2018GoalKeeper Stats'!$A$2:$S$109,18,FALSE),VLOOKUP(F1889,'[1]2018Player Stats'!$A$2:$AB$830,18,FALSE))</f>
        <v>0</v>
      </c>
      <c r="Z1889">
        <f>IF(G1889="GK",VLOOKUP(F1889,'[1]2018GoalKeeper Stats'!$A$2:$S$109,19,FALSE),VLOOKUP(F1889,'[1]2018Player Stats'!$A$2:$AB$830,19,FALSE))</f>
        <v>0</v>
      </c>
      <c r="AA1889">
        <f>IF(G1889="GK",VLOOKUP(F1889,'[1]2018GoalKeeper Stats'!$A$2:$S$109,20,FALSE),VLOOKUP(F1889,'[1]2018Player Stats'!$A$2:$AB$830,20,FALSE))</f>
        <v>0</v>
      </c>
      <c r="AB1889">
        <f>IF(G1889="GK",VLOOKUP(F1889,'[1]2018GoalKeeper Stats'!$A$2:$S$109,21,FALSE),VLOOKUP(F1889,'[1]2018Player Stats'!$A$2:$AB$830,21,FALSE))</f>
        <v>1</v>
      </c>
      <c r="AC1889">
        <f>IF(G1889="GK",VLOOKUP(F1889,'[1]2018GoalKeeper Stats'!$A$2:$S$109,2,FALSE),VLOOKUP(F1889,'[1]2018Player Stats'!$A$2:$AB$830,22,FALSE))</f>
        <v>0</v>
      </c>
      <c r="AD1889">
        <f>IF(G1889="GK",VLOOKUP(F1889,'[1]2018GoalKeeper Stats'!$A$2:$S$109,23,FALSE),VLOOKUP(F1889,'[1]2018Player Stats'!$A$2:$AB$830,23,FALSE))</f>
        <v>0</v>
      </c>
      <c r="AE1889">
        <f>IF(G1889="GK",VLOOKUP(F1889,'[1]2018GoalKeeper Stats'!$A$2:$S$109,24,FALSE),VLOOKUP(F1889,'[1]2018Player Stats'!$A$2:$AB$830,24,FALSE))</f>
        <v>0</v>
      </c>
      <c r="AF1889">
        <f>IF(G1889="GK",VLOOKUP(F1889,'[1]2018GoalKeeper Stats'!$A$2:$S$109,25,FALSE),VLOOKUP(F1889,'[1]2018Player Stats'!$A$2:$AB$830,25,FALSE))</f>
        <v>0</v>
      </c>
      <c r="AG1889">
        <f>IF(G1889="GK",VLOOKUP(F1889,'[1]2018GoalKeeper Stats'!$A$2:$S$109,26,FALSE),VLOOKUP(F1889,'[1]2018Player Stats'!$A$2:$AB$830,26,FALSE))</f>
        <v>0</v>
      </c>
      <c r="AH1889" s="51">
        <v>2018</v>
      </c>
      <c r="AI1889" s="51">
        <v>34</v>
      </c>
      <c r="AJ1889" s="51">
        <v>483</v>
      </c>
      <c r="AK1889" s="51">
        <v>441</v>
      </c>
      <c r="AL1889" s="51">
        <v>50</v>
      </c>
      <c r="AM1889" s="51">
        <v>43</v>
      </c>
      <c r="AN1889" s="51">
        <v>7</v>
      </c>
      <c r="AO1889" s="52">
        <v>51.99</v>
      </c>
      <c r="AP1889" s="52">
        <v>44.67</v>
      </c>
      <c r="AQ1889" s="52">
        <v>7.32</v>
      </c>
      <c r="AR1889" s="52">
        <v>-0.32</v>
      </c>
      <c r="AS1889" s="51">
        <v>57</v>
      </c>
      <c r="AT1889" s="52">
        <v>52.31</v>
      </c>
    </row>
    <row r="1890" spans="1:46">
      <c r="A1890" s="144">
        <v>2018</v>
      </c>
      <c r="B1890" s="144" t="s">
        <v>2145</v>
      </c>
      <c r="C1890" s="144" t="s">
        <v>2145</v>
      </c>
      <c r="D1890" s="144" t="s">
        <v>1295</v>
      </c>
      <c r="E1890" s="144" t="s">
        <v>1296</v>
      </c>
      <c r="F1890" s="144" t="str">
        <f t="shared" si="30"/>
        <v>Jacob Peterson</v>
      </c>
      <c r="G1890" s="144" t="s">
        <v>875</v>
      </c>
      <c r="H1890" s="145">
        <v>180818</v>
      </c>
      <c r="I1890" s="145">
        <v>173568</v>
      </c>
      <c r="J1890" s="144" t="e">
        <f>IF(G1890="GK",VLOOKUP(F1890,'[1]2018GoalKeeper Stats'!$A$2:$S$109,2,FALSE),VLOOKUP(F1890,'[1]2018Player Stats'!$A$2:$AB$830,2,FALSE))</f>
        <v>#N/A</v>
      </c>
      <c r="K1890" s="144" t="e">
        <f>IF(G1890="GK",VLOOKUP(F1890,'[1]2018GoalKeeper Stats'!$A$2:$S$109,4,FALSE),VLOOKUP(F1890,'[1]2018Player Stats'!$A$2:$AB$830,4,FALSE))</f>
        <v>#N/A</v>
      </c>
      <c r="L1890" s="144" t="e">
        <f>IF(G1890="GK",VLOOKUP(F1890,'[1]2018GoalKeeper Stats'!$A$2:$S$109,5,FALSE),VLOOKUP(F1890,'[1]2018Player Stats'!$A$2:$AB$830,5,FALSE))</f>
        <v>#N/A</v>
      </c>
      <c r="M1890" s="144" t="e">
        <f>IF(G1890="GK",VLOOKUP(F1890,'[1]2018GoalKeeper Stats'!$A$2:$S$109,6,FALSE),VLOOKUP(F1890,'[1]2018Player Stats'!$A$2:$AB$830,6,FALSE))</f>
        <v>#N/A</v>
      </c>
      <c r="N1890" s="144" t="e">
        <f>IF(G1890="GK",VLOOKUP(F1890,'[1]2018GoalKeeper Stats'!$A$2:$S$109,7,FALSE),VLOOKUP(F1890,'[1]2018Player Stats'!$A$2:$AB$830,7,FALSE))</f>
        <v>#N/A</v>
      </c>
      <c r="O1890" s="144" t="e">
        <f>IF(G1890="GK",VLOOKUP(F1890,'[1]2018GoalKeeper Stats'!$A$2:$S$109,8,FALSE),VLOOKUP(F1890,'[1]2018Player Stats'!$A$2:$AB$830,8,FALSE))</f>
        <v>#N/A</v>
      </c>
      <c r="P1890" s="144" t="e">
        <f>IF(G1890="GK",VLOOKUP(F1890,'[1]2018GoalKeeper Stats'!$A$2:$S$109,9,FALSE),VLOOKUP(F1890,'[1]2018Player Stats'!$A$2:$AB$830,9,FALSE))</f>
        <v>#N/A</v>
      </c>
      <c r="Q1890" s="144" t="e">
        <f>IF(G1890="GK",VLOOKUP(F1890,'[1]2018GoalKeeper Stats'!$A$2:$S$109,10,FALSE),VLOOKUP(F1890,'[1]2018Player Stats'!$A$2:$AB$830,10,FALSE))</f>
        <v>#N/A</v>
      </c>
      <c r="R1890" s="144" t="e">
        <f>IF(G1890="GK",VLOOKUP(F1890,'[1]2018GoalKeeper Stats'!$A$2:$S$109,11,FALSE),VLOOKUP(F1890,'[1]2018Player Stats'!$A$2:$AB$830,11,FALSE))</f>
        <v>#N/A</v>
      </c>
      <c r="S1890" s="144" t="e">
        <f>IF(G1890="GK",VLOOKUP(F1890,'[1]2018GoalKeeper Stats'!$A$2:$S$109,12,FALSE),VLOOKUP(F1890,'[1]2018Player Stats'!$A$2:$AB$830,12,FALSE))</f>
        <v>#N/A</v>
      </c>
      <c r="T1890" s="144" t="e">
        <f>IF(G1890="GK",VLOOKUP(F1890,'[1]2018GoalKeeper Stats'!$A$2:$S$109,13,FALSE),VLOOKUP(F1890,'[1]2018Player Stats'!$A$2:$AB$830,13,FALSE))</f>
        <v>#N/A</v>
      </c>
      <c r="U1890" s="144" t="e">
        <f>IF(G1890="GK",VLOOKUP(F1890,'[1]2018GoalKeeper Stats'!$A$2:$S$109,14,FALSE),VLOOKUP(F1890,'[1]2018Player Stats'!$A$2:$AB$830,14,FALSE))</f>
        <v>#N/A</v>
      </c>
      <c r="V1890" s="144" t="e">
        <f>IF(G1890="GK",VLOOKUP(F1890,'[1]2018GoalKeeper Stats'!$A$2:$S$109,15,FALSE),VLOOKUP(F1890,'[1]2018Player Stats'!$A$2:$AB$830,15,FALSE))</f>
        <v>#N/A</v>
      </c>
      <c r="W1890" s="144" t="e">
        <f>IF(G1890="GK",VLOOKUP(F1890,'[1]2018GoalKeeper Stats'!$A$2:$S$109,16,FALSE),VLOOKUP(F1890,'[1]2018Player Stats'!$A$2:$AB$830,16,FALSE))</f>
        <v>#N/A</v>
      </c>
      <c r="X1890" s="144" t="e">
        <f>IF(G1890="GK",VLOOKUP(F1890,'[1]2018GoalKeeper Stats'!$A$2:$S$109,17,FALSE),VLOOKUP(F1890,'[1]2018Player Stats'!$A$2:$AB$830,17,FALSE))</f>
        <v>#N/A</v>
      </c>
      <c r="Y1890" s="144" t="e">
        <f>IF(G1890="GK",VLOOKUP(F1890,'[1]2018GoalKeeper Stats'!$A$2:$S$109,18,FALSE),VLOOKUP(F1890,'[1]2018Player Stats'!$A$2:$AB$830,18,FALSE))</f>
        <v>#N/A</v>
      </c>
      <c r="Z1890" s="144" t="e">
        <f>IF(G1890="GK",VLOOKUP(F1890,'[1]2018GoalKeeper Stats'!$A$2:$S$109,19,FALSE),VLOOKUP(F1890,'[1]2018Player Stats'!$A$2:$AB$830,19,FALSE))</f>
        <v>#N/A</v>
      </c>
      <c r="AA1890" s="144" t="e">
        <f>IF(G1890="GK",VLOOKUP(F1890,'[1]2018GoalKeeper Stats'!$A$2:$S$109,20,FALSE),VLOOKUP(F1890,'[1]2018Player Stats'!$A$2:$AB$830,20,FALSE))</f>
        <v>#N/A</v>
      </c>
      <c r="AB1890" s="144" t="e">
        <f>IF(G1890="GK",VLOOKUP(F1890,'[1]2018GoalKeeper Stats'!$A$2:$S$109,21,FALSE),VLOOKUP(F1890,'[1]2018Player Stats'!$A$2:$AB$830,21,FALSE))</f>
        <v>#N/A</v>
      </c>
      <c r="AC1890" s="144" t="e">
        <f>IF(G1890="GK",VLOOKUP(F1890,'[1]2018GoalKeeper Stats'!$A$2:$S$109,2,FALSE),VLOOKUP(F1890,'[1]2018Player Stats'!$A$2:$AB$830,22,FALSE))</f>
        <v>#N/A</v>
      </c>
      <c r="AD1890" s="144" t="e">
        <f>IF(G1890="GK",VLOOKUP(F1890,'[1]2018GoalKeeper Stats'!$A$2:$S$109,23,FALSE),VLOOKUP(F1890,'[1]2018Player Stats'!$A$2:$AB$830,23,FALSE))</f>
        <v>#N/A</v>
      </c>
      <c r="AE1890" s="144" t="e">
        <f>IF(G1890="GK",VLOOKUP(F1890,'[1]2018GoalKeeper Stats'!$A$2:$S$109,24,FALSE),VLOOKUP(F1890,'[1]2018Player Stats'!$A$2:$AB$830,24,FALSE))</f>
        <v>#N/A</v>
      </c>
      <c r="AF1890" s="144" t="e">
        <f>IF(G1890="GK",VLOOKUP(F1890,'[1]2018GoalKeeper Stats'!$A$2:$S$109,25,FALSE),VLOOKUP(F1890,'[1]2018Player Stats'!$A$2:$AB$830,25,FALSE))</f>
        <v>#N/A</v>
      </c>
      <c r="AG1890" s="144" t="e">
        <f>IF(G1890="GK",VLOOKUP(F1890,'[1]2018GoalKeeper Stats'!$A$2:$S$109,26,FALSE),VLOOKUP(F1890,'[1]2018Player Stats'!$A$2:$AB$830,26,FALSE))</f>
        <v>#N/A</v>
      </c>
    </row>
    <row r="1891" spans="1:46">
      <c r="A1891">
        <v>2018</v>
      </c>
      <c r="B1891" t="s">
        <v>210</v>
      </c>
      <c r="C1891" t="s">
        <v>210</v>
      </c>
      <c r="D1891" t="s">
        <v>1040</v>
      </c>
      <c r="E1891" t="s">
        <v>1041</v>
      </c>
      <c r="F1891" t="str">
        <f t="shared" si="30"/>
        <v>Dillon Powers</v>
      </c>
      <c r="G1891" t="s">
        <v>860</v>
      </c>
      <c r="H1891" s="143">
        <v>180000</v>
      </c>
      <c r="I1891" s="143">
        <v>180000</v>
      </c>
      <c r="J1891" t="str">
        <f>IF(G1891="GK",VLOOKUP(F1891,'[1]2018GoalKeeper Stats'!$A$2:$S$109,2,FALSE),VLOOKUP(F1891,'[1]2018Player Stats'!$A$2:$AB$830,2,FALSE))</f>
        <v>ORL</v>
      </c>
      <c r="K1891">
        <f>IF(G1891="GK",VLOOKUP(F1891,'[1]2018GoalKeeper Stats'!$A$2:$S$109,4,FALSE),VLOOKUP(F1891,'[1]2018Player Stats'!$A$2:$AB$830,4,FALSE))</f>
        <v>3</v>
      </c>
      <c r="L1891">
        <f>IF(G1891="GK",VLOOKUP(F1891,'[1]2018GoalKeeper Stats'!$A$2:$S$109,5,FALSE),VLOOKUP(F1891,'[1]2018Player Stats'!$A$2:$AB$830,5,FALSE))</f>
        <v>0</v>
      </c>
      <c r="M1891">
        <f>IF(G1891="GK",VLOOKUP(F1891,'[1]2018GoalKeeper Stats'!$A$2:$S$109,6,FALSE),VLOOKUP(F1891,'[1]2018Player Stats'!$A$2:$AB$830,6,FALSE))</f>
        <v>69</v>
      </c>
      <c r="N1891">
        <f>IF(G1891="GK",VLOOKUP(F1891,'[1]2018GoalKeeper Stats'!$A$2:$S$109,7,FALSE),VLOOKUP(F1891,'[1]2018Player Stats'!$A$2:$AB$830,7,FALSE))</f>
        <v>0</v>
      </c>
      <c r="O1891">
        <f>IF(G1891="GK",VLOOKUP(F1891,'[1]2018GoalKeeper Stats'!$A$2:$S$109,8,FALSE),VLOOKUP(F1891,'[1]2018Player Stats'!$A$2:$AB$830,8,FALSE))</f>
        <v>0</v>
      </c>
      <c r="P1891">
        <f>IF(G1891="GK",VLOOKUP(F1891,'[1]2018GoalKeeper Stats'!$A$2:$S$109,9,FALSE),VLOOKUP(F1891,'[1]2018Player Stats'!$A$2:$AB$830,9,FALSE))</f>
        <v>0</v>
      </c>
      <c r="Q1891">
        <f>IF(G1891="GK",VLOOKUP(F1891,'[1]2018GoalKeeper Stats'!$A$2:$S$109,10,FALSE),VLOOKUP(F1891,'[1]2018Player Stats'!$A$2:$AB$830,10,FALSE))</f>
        <v>0</v>
      </c>
      <c r="R1891">
        <f>IF(G1891="GK",VLOOKUP(F1891,'[1]2018GoalKeeper Stats'!$A$2:$S$109,11,FALSE),VLOOKUP(F1891,'[1]2018Player Stats'!$A$2:$AB$830,11,FALSE))</f>
        <v>0</v>
      </c>
      <c r="S1891" t="str">
        <f>IF(G1891="GK",VLOOKUP(F1891,'[1]2018GoalKeeper Stats'!$A$2:$S$109,12,FALSE),VLOOKUP(F1891,'[1]2018Player Stats'!$A$2:$AB$830,12,FALSE))</f>
        <v>0/0</v>
      </c>
      <c r="T1891">
        <f>IF(G1891="GK",VLOOKUP(F1891,'[1]2018GoalKeeper Stats'!$A$2:$S$109,13,FALSE),VLOOKUP(F1891,'[1]2018Player Stats'!$A$2:$AB$830,13,FALSE))</f>
        <v>0</v>
      </c>
      <c r="U1891">
        <f>IF(G1891="GK",VLOOKUP(F1891,'[1]2018GoalKeeper Stats'!$A$2:$S$109,14,FALSE),VLOOKUP(F1891,'[1]2018Player Stats'!$A$2:$AB$830,14,FALSE))</f>
        <v>0</v>
      </c>
      <c r="V1891">
        <f>IF(G1891="GK",VLOOKUP(F1891,'[1]2018GoalKeeper Stats'!$A$2:$S$109,15,FALSE),VLOOKUP(F1891,'[1]2018Player Stats'!$A$2:$AB$830,15,FALSE))</f>
        <v>0</v>
      </c>
      <c r="W1891">
        <f>IF(G1891="GK",VLOOKUP(F1891,'[1]2018GoalKeeper Stats'!$A$2:$S$109,16,FALSE),VLOOKUP(F1891,'[1]2018Player Stats'!$A$2:$AB$830,16,FALSE))</f>
        <v>0</v>
      </c>
      <c r="X1891">
        <f>IF(G1891="GK",VLOOKUP(F1891,'[1]2018GoalKeeper Stats'!$A$2:$S$109,17,FALSE),VLOOKUP(F1891,'[1]2018Player Stats'!$A$2:$AB$830,17,FALSE))</f>
        <v>0</v>
      </c>
      <c r="Y1891">
        <f>IF(G1891="GK",VLOOKUP(F1891,'[1]2018GoalKeeper Stats'!$A$2:$S$109,18,FALSE),VLOOKUP(F1891,'[1]2018Player Stats'!$A$2:$AB$830,18,FALSE))</f>
        <v>0</v>
      </c>
      <c r="Z1891">
        <f>IF(G1891="GK",VLOOKUP(F1891,'[1]2018GoalKeeper Stats'!$A$2:$S$109,19,FALSE),VLOOKUP(F1891,'[1]2018Player Stats'!$A$2:$AB$830,19,FALSE))</f>
        <v>0</v>
      </c>
      <c r="AA1891">
        <f>IF(G1891="GK",VLOOKUP(F1891,'[1]2018GoalKeeper Stats'!$A$2:$S$109,20,FALSE),VLOOKUP(F1891,'[1]2018Player Stats'!$A$2:$AB$830,20,FALSE))</f>
        <v>0</v>
      </c>
      <c r="AB1891">
        <f>IF(G1891="GK",VLOOKUP(F1891,'[1]2018GoalKeeper Stats'!$A$2:$S$109,21,FALSE),VLOOKUP(F1891,'[1]2018Player Stats'!$A$2:$AB$830,21,FALSE))</f>
        <v>1</v>
      </c>
      <c r="AC1891">
        <f>IF(G1891="GK",VLOOKUP(F1891,'[1]2018GoalKeeper Stats'!$A$2:$S$109,2,FALSE),VLOOKUP(F1891,'[1]2018Player Stats'!$A$2:$AB$830,22,FALSE))</f>
        <v>1</v>
      </c>
      <c r="AD1891">
        <f>IF(G1891="GK",VLOOKUP(F1891,'[1]2018GoalKeeper Stats'!$A$2:$S$109,23,FALSE),VLOOKUP(F1891,'[1]2018Player Stats'!$A$2:$AB$830,23,FALSE))</f>
        <v>0</v>
      </c>
      <c r="AE1891">
        <f>IF(G1891="GK",VLOOKUP(F1891,'[1]2018GoalKeeper Stats'!$A$2:$S$109,24,FALSE),VLOOKUP(F1891,'[1]2018Player Stats'!$A$2:$AB$830,24,FALSE))</f>
        <v>0</v>
      </c>
      <c r="AF1891">
        <f>IF(G1891="GK",VLOOKUP(F1891,'[1]2018GoalKeeper Stats'!$A$2:$S$109,25,FALSE),VLOOKUP(F1891,'[1]2018Player Stats'!$A$2:$AB$830,25,FALSE))</f>
        <v>0</v>
      </c>
      <c r="AG1891">
        <f>IF(G1891="GK",VLOOKUP(F1891,'[1]2018GoalKeeper Stats'!$A$2:$S$109,26,FALSE),VLOOKUP(F1891,'[1]2018Player Stats'!$A$2:$AB$830,26,FALSE))</f>
        <v>0</v>
      </c>
      <c r="AH1891" s="51">
        <v>2018</v>
      </c>
      <c r="AI1891" s="51">
        <v>34</v>
      </c>
      <c r="AJ1891" s="51">
        <v>440</v>
      </c>
      <c r="AK1891" s="51">
        <v>483</v>
      </c>
      <c r="AL1891" s="51">
        <v>41</v>
      </c>
      <c r="AM1891" s="51">
        <v>72</v>
      </c>
      <c r="AN1891" s="51">
        <v>-31</v>
      </c>
      <c r="AO1891" s="52">
        <v>45.71</v>
      </c>
      <c r="AP1891" s="52">
        <v>64.25</v>
      </c>
      <c r="AQ1891" s="52">
        <v>-18.55</v>
      </c>
      <c r="AR1891" s="52">
        <v>-12.45</v>
      </c>
      <c r="AS1891" s="51">
        <v>28</v>
      </c>
      <c r="AT1891" s="52">
        <v>35.43</v>
      </c>
    </row>
    <row r="1892" spans="1:46">
      <c r="A1892">
        <v>2018</v>
      </c>
      <c r="B1892" t="s">
        <v>212</v>
      </c>
      <c r="C1892" t="s">
        <v>212</v>
      </c>
      <c r="D1892" t="s">
        <v>904</v>
      </c>
      <c r="E1892" t="s">
        <v>1804</v>
      </c>
      <c r="F1892" t="str">
        <f t="shared" si="30"/>
        <v>Kevin Kratz</v>
      </c>
      <c r="G1892" t="s">
        <v>860</v>
      </c>
      <c r="H1892" s="143">
        <v>179250</v>
      </c>
      <c r="I1892" s="143">
        <v>165000</v>
      </c>
      <c r="J1892" t="str">
        <f>IF(G1892="GK",VLOOKUP(F1892,'[1]2018GoalKeeper Stats'!$A$2:$S$109,2,FALSE),VLOOKUP(F1892,'[1]2018Player Stats'!$A$2:$AB$830,2,FALSE))</f>
        <v>ATL</v>
      </c>
      <c r="K1892">
        <f>IF(G1892="GK",VLOOKUP(F1892,'[1]2018GoalKeeper Stats'!$A$2:$S$109,4,FALSE),VLOOKUP(F1892,'[1]2018Player Stats'!$A$2:$AB$830,4,FALSE))</f>
        <v>27</v>
      </c>
      <c r="L1892">
        <f>IF(G1892="GK",VLOOKUP(F1892,'[1]2018GoalKeeper Stats'!$A$2:$S$109,5,FALSE),VLOOKUP(F1892,'[1]2018Player Stats'!$A$2:$AB$830,5,FALSE))</f>
        <v>2</v>
      </c>
      <c r="M1892">
        <f>IF(G1892="GK",VLOOKUP(F1892,'[1]2018GoalKeeper Stats'!$A$2:$S$109,6,FALSE),VLOOKUP(F1892,'[1]2018Player Stats'!$A$2:$AB$830,6,FALSE))</f>
        <v>500</v>
      </c>
      <c r="N1892">
        <f>IF(G1892="GK",VLOOKUP(F1892,'[1]2018GoalKeeper Stats'!$A$2:$S$109,7,FALSE),VLOOKUP(F1892,'[1]2018Player Stats'!$A$2:$AB$830,7,FALSE))</f>
        <v>2</v>
      </c>
      <c r="O1892">
        <f>IF(G1892="GK",VLOOKUP(F1892,'[1]2018GoalKeeper Stats'!$A$2:$S$109,8,FALSE),VLOOKUP(F1892,'[1]2018Player Stats'!$A$2:$AB$830,8,FALSE))</f>
        <v>1</v>
      </c>
      <c r="P1892">
        <f>IF(G1892="GK",VLOOKUP(F1892,'[1]2018GoalKeeper Stats'!$A$2:$S$109,9,FALSE),VLOOKUP(F1892,'[1]2018Player Stats'!$A$2:$AB$830,9,FALSE))</f>
        <v>10</v>
      </c>
      <c r="Q1892">
        <f>IF(G1892="GK",VLOOKUP(F1892,'[1]2018GoalKeeper Stats'!$A$2:$S$109,10,FALSE),VLOOKUP(F1892,'[1]2018Player Stats'!$A$2:$AB$830,10,FALSE))</f>
        <v>7</v>
      </c>
      <c r="R1892">
        <f>IF(G1892="GK",VLOOKUP(F1892,'[1]2018GoalKeeper Stats'!$A$2:$S$109,11,FALSE),VLOOKUP(F1892,'[1]2018Player Stats'!$A$2:$AB$830,11,FALSE))</f>
        <v>1</v>
      </c>
      <c r="S1892" t="str">
        <f>IF(G1892="GK",VLOOKUP(F1892,'[1]2018GoalKeeper Stats'!$A$2:$S$109,12,FALSE),VLOOKUP(F1892,'[1]2018Player Stats'!$A$2:$AB$830,12,FALSE))</f>
        <v>0/0</v>
      </c>
      <c r="T1892">
        <f>IF(G1892="GK",VLOOKUP(F1892,'[1]2018GoalKeeper Stats'!$A$2:$S$109,13,FALSE),VLOOKUP(F1892,'[1]2018Player Stats'!$A$2:$AB$830,13,FALSE))</f>
        <v>2</v>
      </c>
      <c r="U1892">
        <f>IF(G1892="GK",VLOOKUP(F1892,'[1]2018GoalKeeper Stats'!$A$2:$S$109,14,FALSE),VLOOKUP(F1892,'[1]2018Player Stats'!$A$2:$AB$830,14,FALSE))</f>
        <v>0</v>
      </c>
      <c r="V1892">
        <f>IF(G1892="GK",VLOOKUP(F1892,'[1]2018GoalKeeper Stats'!$A$2:$S$109,15,FALSE),VLOOKUP(F1892,'[1]2018Player Stats'!$A$2:$AB$830,15,FALSE))</f>
        <v>0.36</v>
      </c>
      <c r="W1892">
        <f>IF(G1892="GK",VLOOKUP(F1892,'[1]2018GoalKeeper Stats'!$A$2:$S$109,16,FALSE),VLOOKUP(F1892,'[1]2018Player Stats'!$A$2:$AB$830,16,FALSE))</f>
        <v>20</v>
      </c>
      <c r="X1892">
        <f>IF(G1892="GK",VLOOKUP(F1892,'[1]2018GoalKeeper Stats'!$A$2:$S$109,17,FALSE),VLOOKUP(F1892,'[1]2018Player Stats'!$A$2:$AB$830,17,FALSE))</f>
        <v>0</v>
      </c>
      <c r="Y1892">
        <f>IF(G1892="GK",VLOOKUP(F1892,'[1]2018GoalKeeper Stats'!$A$2:$S$109,18,FALSE),VLOOKUP(F1892,'[1]2018Player Stats'!$A$2:$AB$830,18,FALSE))</f>
        <v>1</v>
      </c>
      <c r="Z1892">
        <f>IF(G1892="GK",VLOOKUP(F1892,'[1]2018GoalKeeper Stats'!$A$2:$S$109,19,FALSE),VLOOKUP(F1892,'[1]2018Player Stats'!$A$2:$AB$830,19,FALSE))</f>
        <v>0</v>
      </c>
      <c r="AA1892">
        <f>IF(G1892="GK",VLOOKUP(F1892,'[1]2018GoalKeeper Stats'!$A$2:$S$109,20,FALSE),VLOOKUP(F1892,'[1]2018Player Stats'!$A$2:$AB$830,20,FALSE))</f>
        <v>0.18</v>
      </c>
      <c r="AB1892">
        <f>IF(G1892="GK",VLOOKUP(F1892,'[1]2018GoalKeeper Stats'!$A$2:$S$109,21,FALSE),VLOOKUP(F1892,'[1]2018Player Stats'!$A$2:$AB$830,21,FALSE))</f>
        <v>13</v>
      </c>
      <c r="AC1892">
        <f>IF(G1892="GK",VLOOKUP(F1892,'[1]2018GoalKeeper Stats'!$A$2:$S$109,2,FALSE),VLOOKUP(F1892,'[1]2018Player Stats'!$A$2:$AB$830,22,FALSE))</f>
        <v>3</v>
      </c>
      <c r="AD1892">
        <f>IF(G1892="GK",VLOOKUP(F1892,'[1]2018GoalKeeper Stats'!$A$2:$S$109,23,FALSE),VLOOKUP(F1892,'[1]2018Player Stats'!$A$2:$AB$830,23,FALSE))</f>
        <v>1</v>
      </c>
      <c r="AE1892">
        <f>IF(G1892="GK",VLOOKUP(F1892,'[1]2018GoalKeeper Stats'!$A$2:$S$109,24,FALSE),VLOOKUP(F1892,'[1]2018Player Stats'!$A$2:$AB$830,24,FALSE))</f>
        <v>0</v>
      </c>
      <c r="AF1892">
        <f>IF(G1892="GK",VLOOKUP(F1892,'[1]2018GoalKeeper Stats'!$A$2:$S$109,25,FALSE),VLOOKUP(F1892,'[1]2018Player Stats'!$A$2:$AB$830,25,FALSE))</f>
        <v>0</v>
      </c>
      <c r="AG1892">
        <f>IF(G1892="GK",VLOOKUP(F1892,'[1]2018GoalKeeper Stats'!$A$2:$S$109,26,FALSE),VLOOKUP(F1892,'[1]2018Player Stats'!$A$2:$AB$830,26,FALSE))</f>
        <v>70</v>
      </c>
      <c r="AH1892" s="51">
        <v>2018</v>
      </c>
      <c r="AI1892" s="51">
        <v>34</v>
      </c>
      <c r="AJ1892" s="51">
        <v>511</v>
      </c>
      <c r="AK1892" s="51">
        <v>377</v>
      </c>
      <c r="AL1892" s="51">
        <v>67</v>
      </c>
      <c r="AM1892" s="51">
        <v>44</v>
      </c>
      <c r="AN1892" s="51">
        <v>23</v>
      </c>
      <c r="AO1892" s="52">
        <v>71.87</v>
      </c>
      <c r="AP1892" s="52">
        <v>40.42</v>
      </c>
      <c r="AQ1892" s="52">
        <v>31.45</v>
      </c>
      <c r="AR1892" s="52">
        <v>-8.4499999999999993</v>
      </c>
      <c r="AS1892" s="51">
        <v>69</v>
      </c>
      <c r="AT1892" s="52">
        <v>64.97</v>
      </c>
    </row>
    <row r="1893" spans="1:46">
      <c r="A1893">
        <v>2018</v>
      </c>
      <c r="B1893" t="s">
        <v>1914</v>
      </c>
      <c r="C1893" t="s">
        <v>1915</v>
      </c>
      <c r="D1893" t="s">
        <v>2187</v>
      </c>
      <c r="E1893" t="s">
        <v>2258</v>
      </c>
      <c r="F1893" t="str">
        <f t="shared" si="30"/>
        <v>Mason Toye</v>
      </c>
      <c r="G1893" t="s">
        <v>875</v>
      </c>
      <c r="H1893" s="143">
        <v>178000</v>
      </c>
      <c r="I1893" s="143">
        <v>125000</v>
      </c>
      <c r="J1893" t="str">
        <f>IF(G1893="GK",VLOOKUP(F1893,'[1]2018GoalKeeper Stats'!$A$2:$S$109,2,FALSE),VLOOKUP(F1893,'[1]2018Player Stats'!$A$2:$AB$830,2,FALSE))</f>
        <v>MIN</v>
      </c>
      <c r="K1893">
        <f>IF(G1893="GK",VLOOKUP(F1893,'[1]2018GoalKeeper Stats'!$A$2:$S$109,4,FALSE),VLOOKUP(F1893,'[1]2018Player Stats'!$A$2:$AB$830,4,FALSE))</f>
        <v>17</v>
      </c>
      <c r="L1893">
        <f>IF(G1893="GK",VLOOKUP(F1893,'[1]2018GoalKeeper Stats'!$A$2:$S$109,5,FALSE),VLOOKUP(F1893,'[1]2018Player Stats'!$A$2:$AB$830,5,FALSE))</f>
        <v>2</v>
      </c>
      <c r="M1893">
        <f>IF(G1893="GK",VLOOKUP(F1893,'[1]2018GoalKeeper Stats'!$A$2:$S$109,6,FALSE),VLOOKUP(F1893,'[1]2018Player Stats'!$A$2:$AB$830,6,FALSE))</f>
        <v>340</v>
      </c>
      <c r="N1893">
        <f>IF(G1893="GK",VLOOKUP(F1893,'[1]2018GoalKeeper Stats'!$A$2:$S$109,7,FALSE),VLOOKUP(F1893,'[1]2018Player Stats'!$A$2:$AB$830,7,FALSE))</f>
        <v>0</v>
      </c>
      <c r="O1893">
        <f>IF(G1893="GK",VLOOKUP(F1893,'[1]2018GoalKeeper Stats'!$A$2:$S$109,8,FALSE),VLOOKUP(F1893,'[1]2018Player Stats'!$A$2:$AB$830,8,FALSE))</f>
        <v>1</v>
      </c>
      <c r="P1893">
        <f>IF(G1893="GK",VLOOKUP(F1893,'[1]2018GoalKeeper Stats'!$A$2:$S$109,9,FALSE),VLOOKUP(F1893,'[1]2018Player Stats'!$A$2:$AB$830,9,FALSE))</f>
        <v>11</v>
      </c>
      <c r="Q1893">
        <f>IF(G1893="GK",VLOOKUP(F1893,'[1]2018GoalKeeper Stats'!$A$2:$S$109,10,FALSE),VLOOKUP(F1893,'[1]2018Player Stats'!$A$2:$AB$830,10,FALSE))</f>
        <v>5</v>
      </c>
      <c r="R1893">
        <f>IF(G1893="GK",VLOOKUP(F1893,'[1]2018GoalKeeper Stats'!$A$2:$S$109,11,FALSE),VLOOKUP(F1893,'[1]2018Player Stats'!$A$2:$AB$830,11,FALSE))</f>
        <v>0</v>
      </c>
      <c r="S1893" t="str">
        <f>IF(G1893="GK",VLOOKUP(F1893,'[1]2018GoalKeeper Stats'!$A$2:$S$109,12,FALSE),VLOOKUP(F1893,'[1]2018Player Stats'!$A$2:$AB$830,12,FALSE))</f>
        <v>0/0</v>
      </c>
      <c r="T1893">
        <f>IF(G1893="GK",VLOOKUP(F1893,'[1]2018GoalKeeper Stats'!$A$2:$S$109,13,FALSE),VLOOKUP(F1893,'[1]2018Player Stats'!$A$2:$AB$830,13,FALSE))</f>
        <v>0</v>
      </c>
      <c r="U1893">
        <f>IF(G1893="GK",VLOOKUP(F1893,'[1]2018GoalKeeper Stats'!$A$2:$S$109,14,FALSE),VLOOKUP(F1893,'[1]2018Player Stats'!$A$2:$AB$830,14,FALSE))</f>
        <v>0</v>
      </c>
      <c r="V1893">
        <f>IF(G1893="GK",VLOOKUP(F1893,'[1]2018GoalKeeper Stats'!$A$2:$S$109,15,FALSE),VLOOKUP(F1893,'[1]2018Player Stats'!$A$2:$AB$830,15,FALSE))</f>
        <v>0</v>
      </c>
      <c r="W1893">
        <f>IF(G1893="GK",VLOOKUP(F1893,'[1]2018GoalKeeper Stats'!$A$2:$S$109,16,FALSE),VLOOKUP(F1893,'[1]2018Player Stats'!$A$2:$AB$830,16,FALSE))</f>
        <v>0</v>
      </c>
      <c r="X1893">
        <f>IF(G1893="GK",VLOOKUP(F1893,'[1]2018GoalKeeper Stats'!$A$2:$S$109,17,FALSE),VLOOKUP(F1893,'[1]2018Player Stats'!$A$2:$AB$830,17,FALSE))</f>
        <v>1</v>
      </c>
      <c r="Y1893">
        <f>IF(G1893="GK",VLOOKUP(F1893,'[1]2018GoalKeeper Stats'!$A$2:$S$109,18,FALSE),VLOOKUP(F1893,'[1]2018Player Stats'!$A$2:$AB$830,18,FALSE))</f>
        <v>0</v>
      </c>
      <c r="Z1893">
        <f>IF(G1893="GK",VLOOKUP(F1893,'[1]2018GoalKeeper Stats'!$A$2:$S$109,19,FALSE),VLOOKUP(F1893,'[1]2018Player Stats'!$A$2:$AB$830,19,FALSE))</f>
        <v>1</v>
      </c>
      <c r="AA1893">
        <f>IF(G1893="GK",VLOOKUP(F1893,'[1]2018GoalKeeper Stats'!$A$2:$S$109,20,FALSE),VLOOKUP(F1893,'[1]2018Player Stats'!$A$2:$AB$830,20,FALSE))</f>
        <v>0.26</v>
      </c>
      <c r="AB1893">
        <f>IF(G1893="GK",VLOOKUP(F1893,'[1]2018GoalKeeper Stats'!$A$2:$S$109,21,FALSE),VLOOKUP(F1893,'[1]2018Player Stats'!$A$2:$AB$830,21,FALSE))</f>
        <v>10</v>
      </c>
      <c r="AC1893">
        <f>IF(G1893="GK",VLOOKUP(F1893,'[1]2018GoalKeeper Stats'!$A$2:$S$109,2,FALSE),VLOOKUP(F1893,'[1]2018Player Stats'!$A$2:$AB$830,22,FALSE))</f>
        <v>4</v>
      </c>
      <c r="AD1893">
        <f>IF(G1893="GK",VLOOKUP(F1893,'[1]2018GoalKeeper Stats'!$A$2:$S$109,23,FALSE),VLOOKUP(F1893,'[1]2018Player Stats'!$A$2:$AB$830,23,FALSE))</f>
        <v>4</v>
      </c>
      <c r="AE1893">
        <f>IF(G1893="GK",VLOOKUP(F1893,'[1]2018GoalKeeper Stats'!$A$2:$S$109,24,FALSE),VLOOKUP(F1893,'[1]2018Player Stats'!$A$2:$AB$830,24,FALSE))</f>
        <v>3</v>
      </c>
      <c r="AF1893">
        <f>IF(G1893="GK",VLOOKUP(F1893,'[1]2018GoalKeeper Stats'!$A$2:$S$109,25,FALSE),VLOOKUP(F1893,'[1]2018Player Stats'!$A$2:$AB$830,25,FALSE))</f>
        <v>1</v>
      </c>
      <c r="AG1893">
        <f>IF(G1893="GK",VLOOKUP(F1893,'[1]2018GoalKeeper Stats'!$A$2:$S$109,26,FALSE),VLOOKUP(F1893,'[1]2018Player Stats'!$A$2:$AB$830,26,FALSE))</f>
        <v>45.45</v>
      </c>
      <c r="AH1893" s="51">
        <v>2018</v>
      </c>
      <c r="AI1893" s="51">
        <v>34</v>
      </c>
      <c r="AJ1893" s="51">
        <v>376</v>
      </c>
      <c r="AK1893" s="51">
        <v>550</v>
      </c>
      <c r="AL1893" s="51">
        <v>48</v>
      </c>
      <c r="AM1893" s="51">
        <v>70</v>
      </c>
      <c r="AN1893" s="51">
        <v>-22</v>
      </c>
      <c r="AO1893" s="52">
        <v>44.42</v>
      </c>
      <c r="AP1893" s="52">
        <v>58.79</v>
      </c>
      <c r="AQ1893" s="52">
        <v>-14.38</v>
      </c>
      <c r="AR1893" s="52">
        <v>-7.62</v>
      </c>
      <c r="AS1893" s="51">
        <v>36</v>
      </c>
      <c r="AT1893" s="52">
        <v>38.65</v>
      </c>
    </row>
    <row r="1894" spans="1:46">
      <c r="A1894" s="144">
        <v>2018</v>
      </c>
      <c r="B1894" s="144" t="s">
        <v>2145</v>
      </c>
      <c r="C1894" s="144" t="s">
        <v>2145</v>
      </c>
      <c r="D1894" s="144" t="s">
        <v>1171</v>
      </c>
      <c r="E1894" s="144" t="s">
        <v>1172</v>
      </c>
      <c r="F1894" s="144" t="str">
        <f t="shared" si="30"/>
        <v>Chance Myers</v>
      </c>
      <c r="G1894" s="144" t="s">
        <v>893</v>
      </c>
      <c r="H1894" s="145">
        <v>175008</v>
      </c>
      <c r="I1894" s="145">
        <v>175008</v>
      </c>
      <c r="J1894" s="144" t="e">
        <f>IF(G1894="GK",VLOOKUP(F1894,'[1]2018GoalKeeper Stats'!$A$2:$S$109,2,FALSE),VLOOKUP(F1894,'[1]2018Player Stats'!$A$2:$AB$830,2,FALSE))</f>
        <v>#N/A</v>
      </c>
      <c r="K1894" s="144" t="e">
        <f>IF(G1894="GK",VLOOKUP(F1894,'[1]2018GoalKeeper Stats'!$A$2:$S$109,4,FALSE),VLOOKUP(F1894,'[1]2018Player Stats'!$A$2:$AB$830,4,FALSE))</f>
        <v>#N/A</v>
      </c>
      <c r="L1894" s="144" t="e">
        <f>IF(G1894="GK",VLOOKUP(F1894,'[1]2018GoalKeeper Stats'!$A$2:$S$109,5,FALSE),VLOOKUP(F1894,'[1]2018Player Stats'!$A$2:$AB$830,5,FALSE))</f>
        <v>#N/A</v>
      </c>
      <c r="M1894" s="144" t="e">
        <f>IF(G1894="GK",VLOOKUP(F1894,'[1]2018GoalKeeper Stats'!$A$2:$S$109,6,FALSE),VLOOKUP(F1894,'[1]2018Player Stats'!$A$2:$AB$830,6,FALSE))</f>
        <v>#N/A</v>
      </c>
      <c r="N1894" s="144" t="e">
        <f>IF(G1894="GK",VLOOKUP(F1894,'[1]2018GoalKeeper Stats'!$A$2:$S$109,7,FALSE),VLOOKUP(F1894,'[1]2018Player Stats'!$A$2:$AB$830,7,FALSE))</f>
        <v>#N/A</v>
      </c>
      <c r="O1894" s="144" t="e">
        <f>IF(G1894="GK",VLOOKUP(F1894,'[1]2018GoalKeeper Stats'!$A$2:$S$109,8,FALSE),VLOOKUP(F1894,'[1]2018Player Stats'!$A$2:$AB$830,8,FALSE))</f>
        <v>#N/A</v>
      </c>
      <c r="P1894" s="144" t="e">
        <f>IF(G1894="GK",VLOOKUP(F1894,'[1]2018GoalKeeper Stats'!$A$2:$S$109,9,FALSE),VLOOKUP(F1894,'[1]2018Player Stats'!$A$2:$AB$830,9,FALSE))</f>
        <v>#N/A</v>
      </c>
      <c r="Q1894" s="144" t="e">
        <f>IF(G1894="GK",VLOOKUP(F1894,'[1]2018GoalKeeper Stats'!$A$2:$S$109,10,FALSE),VLOOKUP(F1894,'[1]2018Player Stats'!$A$2:$AB$830,10,FALSE))</f>
        <v>#N/A</v>
      </c>
      <c r="R1894" s="144" t="e">
        <f>IF(G1894="GK",VLOOKUP(F1894,'[1]2018GoalKeeper Stats'!$A$2:$S$109,11,FALSE),VLOOKUP(F1894,'[1]2018Player Stats'!$A$2:$AB$830,11,FALSE))</f>
        <v>#N/A</v>
      </c>
      <c r="S1894" s="144" t="e">
        <f>IF(G1894="GK",VLOOKUP(F1894,'[1]2018GoalKeeper Stats'!$A$2:$S$109,12,FALSE),VLOOKUP(F1894,'[1]2018Player Stats'!$A$2:$AB$830,12,FALSE))</f>
        <v>#N/A</v>
      </c>
      <c r="T1894" s="144" t="e">
        <f>IF(G1894="GK",VLOOKUP(F1894,'[1]2018GoalKeeper Stats'!$A$2:$S$109,13,FALSE),VLOOKUP(F1894,'[1]2018Player Stats'!$A$2:$AB$830,13,FALSE))</f>
        <v>#N/A</v>
      </c>
      <c r="U1894" s="144" t="e">
        <f>IF(G1894="GK",VLOOKUP(F1894,'[1]2018GoalKeeper Stats'!$A$2:$S$109,14,FALSE),VLOOKUP(F1894,'[1]2018Player Stats'!$A$2:$AB$830,14,FALSE))</f>
        <v>#N/A</v>
      </c>
      <c r="V1894" s="144" t="e">
        <f>IF(G1894="GK",VLOOKUP(F1894,'[1]2018GoalKeeper Stats'!$A$2:$S$109,15,FALSE),VLOOKUP(F1894,'[1]2018Player Stats'!$A$2:$AB$830,15,FALSE))</f>
        <v>#N/A</v>
      </c>
      <c r="W1894" s="144" t="e">
        <f>IF(G1894="GK",VLOOKUP(F1894,'[1]2018GoalKeeper Stats'!$A$2:$S$109,16,FALSE),VLOOKUP(F1894,'[1]2018Player Stats'!$A$2:$AB$830,16,FALSE))</f>
        <v>#N/A</v>
      </c>
      <c r="X1894" s="144" t="e">
        <f>IF(G1894="GK",VLOOKUP(F1894,'[1]2018GoalKeeper Stats'!$A$2:$S$109,17,FALSE),VLOOKUP(F1894,'[1]2018Player Stats'!$A$2:$AB$830,17,FALSE))</f>
        <v>#N/A</v>
      </c>
      <c r="Y1894" s="144" t="e">
        <f>IF(G1894="GK",VLOOKUP(F1894,'[1]2018GoalKeeper Stats'!$A$2:$S$109,18,FALSE),VLOOKUP(F1894,'[1]2018Player Stats'!$A$2:$AB$830,18,FALSE))</f>
        <v>#N/A</v>
      </c>
      <c r="Z1894" s="144" t="e">
        <f>IF(G1894="GK",VLOOKUP(F1894,'[1]2018GoalKeeper Stats'!$A$2:$S$109,19,FALSE),VLOOKUP(F1894,'[1]2018Player Stats'!$A$2:$AB$830,19,FALSE))</f>
        <v>#N/A</v>
      </c>
      <c r="AA1894" s="144" t="e">
        <f>IF(G1894="GK",VLOOKUP(F1894,'[1]2018GoalKeeper Stats'!$A$2:$S$109,20,FALSE),VLOOKUP(F1894,'[1]2018Player Stats'!$A$2:$AB$830,20,FALSE))</f>
        <v>#N/A</v>
      </c>
      <c r="AB1894" s="144" t="e">
        <f>IF(G1894="GK",VLOOKUP(F1894,'[1]2018GoalKeeper Stats'!$A$2:$S$109,21,FALSE),VLOOKUP(F1894,'[1]2018Player Stats'!$A$2:$AB$830,21,FALSE))</f>
        <v>#N/A</v>
      </c>
      <c r="AC1894" s="144" t="e">
        <f>IF(G1894="GK",VLOOKUP(F1894,'[1]2018GoalKeeper Stats'!$A$2:$S$109,2,FALSE),VLOOKUP(F1894,'[1]2018Player Stats'!$A$2:$AB$830,22,FALSE))</f>
        <v>#N/A</v>
      </c>
      <c r="AD1894" s="144" t="e">
        <f>IF(G1894="GK",VLOOKUP(F1894,'[1]2018GoalKeeper Stats'!$A$2:$S$109,23,FALSE),VLOOKUP(F1894,'[1]2018Player Stats'!$A$2:$AB$830,23,FALSE))</f>
        <v>#N/A</v>
      </c>
      <c r="AE1894" s="144" t="e">
        <f>IF(G1894="GK",VLOOKUP(F1894,'[1]2018GoalKeeper Stats'!$A$2:$S$109,24,FALSE),VLOOKUP(F1894,'[1]2018Player Stats'!$A$2:$AB$830,24,FALSE))</f>
        <v>#N/A</v>
      </c>
      <c r="AF1894" s="144" t="e">
        <f>IF(G1894="GK",VLOOKUP(F1894,'[1]2018GoalKeeper Stats'!$A$2:$S$109,25,FALSE),VLOOKUP(F1894,'[1]2018Player Stats'!$A$2:$AB$830,25,FALSE))</f>
        <v>#N/A</v>
      </c>
      <c r="AG1894" s="144" t="e">
        <f>IF(G1894="GK",VLOOKUP(F1894,'[1]2018GoalKeeper Stats'!$A$2:$S$109,26,FALSE),VLOOKUP(F1894,'[1]2018Player Stats'!$A$2:$AB$830,26,FALSE))</f>
        <v>#N/A</v>
      </c>
    </row>
    <row r="1895" spans="1:46">
      <c r="A1895">
        <v>2018</v>
      </c>
      <c r="B1895" t="s">
        <v>212</v>
      </c>
      <c r="C1895" t="s">
        <v>212</v>
      </c>
      <c r="D1895" t="s">
        <v>1530</v>
      </c>
      <c r="E1895" t="s">
        <v>2000</v>
      </c>
      <c r="F1895" t="str">
        <f t="shared" si="30"/>
        <v>Greg Garza</v>
      </c>
      <c r="G1895" t="s">
        <v>893</v>
      </c>
      <c r="H1895" s="143">
        <v>175008</v>
      </c>
      <c r="I1895" s="143">
        <v>175008</v>
      </c>
      <c r="J1895" t="str">
        <f>IF(G1895="GK",VLOOKUP(F1895,'[1]2018GoalKeeper Stats'!$A$2:$S$109,2,FALSE),VLOOKUP(F1895,'[1]2018Player Stats'!$A$2:$AB$830,2,FALSE))</f>
        <v>CIN</v>
      </c>
      <c r="K1895">
        <f>IF(G1895="GK",VLOOKUP(F1895,'[1]2018GoalKeeper Stats'!$A$2:$S$109,4,FALSE),VLOOKUP(F1895,'[1]2018Player Stats'!$A$2:$AB$830,4,FALSE))</f>
        <v>11</v>
      </c>
      <c r="L1895">
        <f>IF(G1895="GK",VLOOKUP(F1895,'[1]2018GoalKeeper Stats'!$A$2:$S$109,5,FALSE),VLOOKUP(F1895,'[1]2018Player Stats'!$A$2:$AB$830,5,FALSE))</f>
        <v>10</v>
      </c>
      <c r="M1895">
        <f>IF(G1895="GK",VLOOKUP(F1895,'[1]2018GoalKeeper Stats'!$A$2:$S$109,6,FALSE),VLOOKUP(F1895,'[1]2018Player Stats'!$A$2:$AB$830,6,FALSE))</f>
        <v>927</v>
      </c>
      <c r="N1895">
        <f>IF(G1895="GK",VLOOKUP(F1895,'[1]2018GoalKeeper Stats'!$A$2:$S$109,7,FALSE),VLOOKUP(F1895,'[1]2018Player Stats'!$A$2:$AB$830,7,FALSE))</f>
        <v>1</v>
      </c>
      <c r="O1895">
        <f>IF(G1895="GK",VLOOKUP(F1895,'[1]2018GoalKeeper Stats'!$A$2:$S$109,8,FALSE),VLOOKUP(F1895,'[1]2018Player Stats'!$A$2:$AB$830,8,FALSE))</f>
        <v>3</v>
      </c>
      <c r="P1895">
        <f>IF(G1895="GK",VLOOKUP(F1895,'[1]2018GoalKeeper Stats'!$A$2:$S$109,9,FALSE),VLOOKUP(F1895,'[1]2018Player Stats'!$A$2:$AB$830,9,FALSE))</f>
        <v>5</v>
      </c>
      <c r="Q1895">
        <f>IF(G1895="GK",VLOOKUP(F1895,'[1]2018GoalKeeper Stats'!$A$2:$S$109,10,FALSE),VLOOKUP(F1895,'[1]2018Player Stats'!$A$2:$AB$830,10,FALSE))</f>
        <v>2</v>
      </c>
      <c r="R1895">
        <f>IF(G1895="GK",VLOOKUP(F1895,'[1]2018GoalKeeper Stats'!$A$2:$S$109,11,FALSE),VLOOKUP(F1895,'[1]2018Player Stats'!$A$2:$AB$830,11,FALSE))</f>
        <v>0</v>
      </c>
      <c r="S1895" t="str">
        <f>IF(G1895="GK",VLOOKUP(F1895,'[1]2018GoalKeeper Stats'!$A$2:$S$109,12,FALSE),VLOOKUP(F1895,'[1]2018Player Stats'!$A$2:$AB$830,12,FALSE))</f>
        <v>0/0</v>
      </c>
      <c r="T1895">
        <f>IF(G1895="GK",VLOOKUP(F1895,'[1]2018GoalKeeper Stats'!$A$2:$S$109,13,FALSE),VLOOKUP(F1895,'[1]2018Player Stats'!$A$2:$AB$830,13,FALSE))</f>
        <v>1</v>
      </c>
      <c r="U1895">
        <f>IF(G1895="GK",VLOOKUP(F1895,'[1]2018GoalKeeper Stats'!$A$2:$S$109,14,FALSE),VLOOKUP(F1895,'[1]2018Player Stats'!$A$2:$AB$830,14,FALSE))</f>
        <v>0</v>
      </c>
      <c r="V1895">
        <f>IF(G1895="GK",VLOOKUP(F1895,'[1]2018GoalKeeper Stats'!$A$2:$S$109,15,FALSE),VLOOKUP(F1895,'[1]2018Player Stats'!$A$2:$AB$830,15,FALSE))</f>
        <v>0.1</v>
      </c>
      <c r="W1895">
        <f>IF(G1895="GK",VLOOKUP(F1895,'[1]2018GoalKeeper Stats'!$A$2:$S$109,16,FALSE),VLOOKUP(F1895,'[1]2018Player Stats'!$A$2:$AB$830,16,FALSE))</f>
        <v>20</v>
      </c>
      <c r="X1895">
        <f>IF(G1895="GK",VLOOKUP(F1895,'[1]2018GoalKeeper Stats'!$A$2:$S$109,17,FALSE),VLOOKUP(F1895,'[1]2018Player Stats'!$A$2:$AB$830,17,FALSE))</f>
        <v>2</v>
      </c>
      <c r="Y1895">
        <f>IF(G1895="GK",VLOOKUP(F1895,'[1]2018GoalKeeper Stats'!$A$2:$S$109,18,FALSE),VLOOKUP(F1895,'[1]2018Player Stats'!$A$2:$AB$830,18,FALSE))</f>
        <v>1</v>
      </c>
      <c r="Z1895">
        <f>IF(G1895="GK",VLOOKUP(F1895,'[1]2018GoalKeeper Stats'!$A$2:$S$109,19,FALSE),VLOOKUP(F1895,'[1]2018Player Stats'!$A$2:$AB$830,19,FALSE))</f>
        <v>2</v>
      </c>
      <c r="AA1895">
        <f>IF(G1895="GK",VLOOKUP(F1895,'[1]2018GoalKeeper Stats'!$A$2:$S$109,20,FALSE),VLOOKUP(F1895,'[1]2018Player Stats'!$A$2:$AB$830,20,FALSE))</f>
        <v>0.28999999999999998</v>
      </c>
      <c r="AB1895">
        <f>IF(G1895="GK",VLOOKUP(F1895,'[1]2018GoalKeeper Stats'!$A$2:$S$109,21,FALSE),VLOOKUP(F1895,'[1]2018Player Stats'!$A$2:$AB$830,21,FALSE))</f>
        <v>13</v>
      </c>
      <c r="AC1895">
        <f>IF(G1895="GK",VLOOKUP(F1895,'[1]2018GoalKeeper Stats'!$A$2:$S$109,2,FALSE),VLOOKUP(F1895,'[1]2018Player Stats'!$A$2:$AB$830,22,FALSE))</f>
        <v>11</v>
      </c>
      <c r="AD1895">
        <f>IF(G1895="GK",VLOOKUP(F1895,'[1]2018GoalKeeper Stats'!$A$2:$S$109,23,FALSE),VLOOKUP(F1895,'[1]2018Player Stats'!$A$2:$AB$830,23,FALSE))</f>
        <v>1</v>
      </c>
      <c r="AE1895">
        <f>IF(G1895="GK",VLOOKUP(F1895,'[1]2018GoalKeeper Stats'!$A$2:$S$109,24,FALSE),VLOOKUP(F1895,'[1]2018Player Stats'!$A$2:$AB$830,24,FALSE))</f>
        <v>2</v>
      </c>
      <c r="AF1895">
        <f>IF(G1895="GK",VLOOKUP(F1895,'[1]2018GoalKeeper Stats'!$A$2:$S$109,25,FALSE),VLOOKUP(F1895,'[1]2018Player Stats'!$A$2:$AB$830,25,FALSE))</f>
        <v>1</v>
      </c>
      <c r="AG1895">
        <f>IF(G1895="GK",VLOOKUP(F1895,'[1]2018GoalKeeper Stats'!$A$2:$S$109,26,FALSE),VLOOKUP(F1895,'[1]2018Player Stats'!$A$2:$AB$830,26,FALSE))</f>
        <v>40</v>
      </c>
      <c r="AH1895" s="51">
        <v>2018</v>
      </c>
      <c r="AI1895" s="51">
        <v>34</v>
      </c>
      <c r="AJ1895" s="51">
        <v>511</v>
      </c>
      <c r="AK1895" s="51">
        <v>377</v>
      </c>
      <c r="AL1895" s="51">
        <v>67</v>
      </c>
      <c r="AM1895" s="51">
        <v>44</v>
      </c>
      <c r="AN1895" s="51">
        <v>23</v>
      </c>
      <c r="AO1895" s="52">
        <v>71.87</v>
      </c>
      <c r="AP1895" s="52">
        <v>40.42</v>
      </c>
      <c r="AQ1895" s="52">
        <v>31.45</v>
      </c>
      <c r="AR1895" s="52">
        <v>-8.4499999999999993</v>
      </c>
      <c r="AS1895" s="51">
        <v>69</v>
      </c>
      <c r="AT1895" s="52">
        <v>64.97</v>
      </c>
    </row>
    <row r="1896" spans="1:46">
      <c r="A1896">
        <v>2018</v>
      </c>
      <c r="B1896" t="s">
        <v>196</v>
      </c>
      <c r="C1896" t="s">
        <v>196</v>
      </c>
      <c r="D1896" t="s">
        <v>2259</v>
      </c>
      <c r="E1896" t="s">
        <v>1335</v>
      </c>
      <c r="F1896" t="str">
        <f t="shared" si="30"/>
        <v>Harry Shipp</v>
      </c>
      <c r="G1896" t="s">
        <v>860</v>
      </c>
      <c r="H1896" s="143">
        <v>175000</v>
      </c>
      <c r="I1896" s="143">
        <v>175000</v>
      </c>
      <c r="J1896" t="str">
        <f>IF(G1896="GK",VLOOKUP(F1896,'[1]2018GoalKeeper Stats'!$A$2:$S$109,2,FALSE),VLOOKUP(F1896,'[1]2018Player Stats'!$A$2:$AB$830,2,FALSE))</f>
        <v>SEA</v>
      </c>
      <c r="K1896">
        <f>IF(G1896="GK",VLOOKUP(F1896,'[1]2018GoalKeeper Stats'!$A$2:$S$109,4,FALSE),VLOOKUP(F1896,'[1]2018Player Stats'!$A$2:$AB$830,4,FALSE))</f>
        <v>19</v>
      </c>
      <c r="L1896">
        <f>IF(G1896="GK",VLOOKUP(F1896,'[1]2018GoalKeeper Stats'!$A$2:$S$109,5,FALSE),VLOOKUP(F1896,'[1]2018Player Stats'!$A$2:$AB$830,5,FALSE))</f>
        <v>15</v>
      </c>
      <c r="M1896">
        <f>IF(G1896="GK",VLOOKUP(F1896,'[1]2018GoalKeeper Stats'!$A$2:$S$109,6,FALSE),VLOOKUP(F1896,'[1]2018Player Stats'!$A$2:$AB$830,6,FALSE))</f>
        <v>1230</v>
      </c>
      <c r="N1896">
        <f>IF(G1896="GK",VLOOKUP(F1896,'[1]2018GoalKeeper Stats'!$A$2:$S$109,7,FALSE),VLOOKUP(F1896,'[1]2018Player Stats'!$A$2:$AB$830,7,FALSE))</f>
        <v>3</v>
      </c>
      <c r="O1896">
        <f>IF(G1896="GK",VLOOKUP(F1896,'[1]2018GoalKeeper Stats'!$A$2:$S$109,8,FALSE),VLOOKUP(F1896,'[1]2018Player Stats'!$A$2:$AB$830,8,FALSE))</f>
        <v>3</v>
      </c>
      <c r="P1896">
        <f>IF(G1896="GK",VLOOKUP(F1896,'[1]2018GoalKeeper Stats'!$A$2:$S$109,9,FALSE),VLOOKUP(F1896,'[1]2018Player Stats'!$A$2:$AB$830,9,FALSE))</f>
        <v>28</v>
      </c>
      <c r="Q1896">
        <f>IF(G1896="GK",VLOOKUP(F1896,'[1]2018GoalKeeper Stats'!$A$2:$S$109,10,FALSE),VLOOKUP(F1896,'[1]2018Player Stats'!$A$2:$AB$830,10,FALSE))</f>
        <v>9</v>
      </c>
      <c r="R1896">
        <f>IF(G1896="GK",VLOOKUP(F1896,'[1]2018GoalKeeper Stats'!$A$2:$S$109,11,FALSE),VLOOKUP(F1896,'[1]2018Player Stats'!$A$2:$AB$830,11,FALSE))</f>
        <v>0</v>
      </c>
      <c r="S1896" t="str">
        <f>IF(G1896="GK",VLOOKUP(F1896,'[1]2018GoalKeeper Stats'!$A$2:$S$109,12,FALSE),VLOOKUP(F1896,'[1]2018Player Stats'!$A$2:$AB$830,12,FALSE))</f>
        <v>0/0</v>
      </c>
      <c r="T1896">
        <f>IF(G1896="GK",VLOOKUP(F1896,'[1]2018GoalKeeper Stats'!$A$2:$S$109,13,FALSE),VLOOKUP(F1896,'[1]2018Player Stats'!$A$2:$AB$830,13,FALSE))</f>
        <v>2</v>
      </c>
      <c r="U1896">
        <f>IF(G1896="GK",VLOOKUP(F1896,'[1]2018GoalKeeper Stats'!$A$2:$S$109,14,FALSE),VLOOKUP(F1896,'[1]2018Player Stats'!$A$2:$AB$830,14,FALSE))</f>
        <v>1</v>
      </c>
      <c r="V1896">
        <f>IF(G1896="GK",VLOOKUP(F1896,'[1]2018GoalKeeper Stats'!$A$2:$S$109,15,FALSE),VLOOKUP(F1896,'[1]2018Player Stats'!$A$2:$AB$830,15,FALSE))</f>
        <v>0.22</v>
      </c>
      <c r="W1896">
        <f>IF(G1896="GK",VLOOKUP(F1896,'[1]2018GoalKeeper Stats'!$A$2:$S$109,16,FALSE),VLOOKUP(F1896,'[1]2018Player Stats'!$A$2:$AB$830,16,FALSE))</f>
        <v>10.7</v>
      </c>
      <c r="X1896">
        <f>IF(G1896="GK",VLOOKUP(F1896,'[1]2018GoalKeeper Stats'!$A$2:$S$109,17,FALSE),VLOOKUP(F1896,'[1]2018Player Stats'!$A$2:$AB$830,17,FALSE))</f>
        <v>1</v>
      </c>
      <c r="Y1896">
        <f>IF(G1896="GK",VLOOKUP(F1896,'[1]2018GoalKeeper Stats'!$A$2:$S$109,18,FALSE),VLOOKUP(F1896,'[1]2018Player Stats'!$A$2:$AB$830,18,FALSE))</f>
        <v>3</v>
      </c>
      <c r="Z1896">
        <f>IF(G1896="GK",VLOOKUP(F1896,'[1]2018GoalKeeper Stats'!$A$2:$S$109,19,FALSE),VLOOKUP(F1896,'[1]2018Player Stats'!$A$2:$AB$830,19,FALSE))</f>
        <v>0</v>
      </c>
      <c r="AA1896">
        <f>IF(G1896="GK",VLOOKUP(F1896,'[1]2018GoalKeeper Stats'!$A$2:$S$109,20,FALSE),VLOOKUP(F1896,'[1]2018Player Stats'!$A$2:$AB$830,20,FALSE))</f>
        <v>0.22</v>
      </c>
      <c r="AB1896">
        <f>IF(G1896="GK",VLOOKUP(F1896,'[1]2018GoalKeeper Stats'!$A$2:$S$109,21,FALSE),VLOOKUP(F1896,'[1]2018Player Stats'!$A$2:$AB$830,21,FALSE))</f>
        <v>13</v>
      </c>
      <c r="AC1896">
        <f>IF(G1896="GK",VLOOKUP(F1896,'[1]2018GoalKeeper Stats'!$A$2:$S$109,2,FALSE),VLOOKUP(F1896,'[1]2018Player Stats'!$A$2:$AB$830,22,FALSE))</f>
        <v>18</v>
      </c>
      <c r="AD1896">
        <f>IF(G1896="GK",VLOOKUP(F1896,'[1]2018GoalKeeper Stats'!$A$2:$S$109,23,FALSE),VLOOKUP(F1896,'[1]2018Player Stats'!$A$2:$AB$830,23,FALSE))</f>
        <v>3</v>
      </c>
      <c r="AE1896">
        <f>IF(G1896="GK",VLOOKUP(F1896,'[1]2018GoalKeeper Stats'!$A$2:$S$109,24,FALSE),VLOOKUP(F1896,'[1]2018Player Stats'!$A$2:$AB$830,24,FALSE))</f>
        <v>1</v>
      </c>
      <c r="AF1896">
        <f>IF(G1896="GK",VLOOKUP(F1896,'[1]2018GoalKeeper Stats'!$A$2:$S$109,25,FALSE),VLOOKUP(F1896,'[1]2018Player Stats'!$A$2:$AB$830,25,FALSE))</f>
        <v>0</v>
      </c>
      <c r="AG1896">
        <f>IF(G1896="GK",VLOOKUP(F1896,'[1]2018GoalKeeper Stats'!$A$2:$S$109,26,FALSE),VLOOKUP(F1896,'[1]2018Player Stats'!$A$2:$AB$830,26,FALSE))</f>
        <v>32.14</v>
      </c>
      <c r="AH1896" s="51">
        <v>2018</v>
      </c>
      <c r="AI1896" s="51">
        <v>34</v>
      </c>
      <c r="AJ1896" s="51">
        <v>430</v>
      </c>
      <c r="AK1896" s="51">
        <v>455</v>
      </c>
      <c r="AL1896" s="51">
        <v>49</v>
      </c>
      <c r="AM1896" s="51">
        <v>36</v>
      </c>
      <c r="AN1896" s="51">
        <v>13</v>
      </c>
      <c r="AO1896" s="52">
        <v>44.48</v>
      </c>
      <c r="AP1896" s="52">
        <v>47.97</v>
      </c>
      <c r="AQ1896" s="52">
        <v>-3.49</v>
      </c>
      <c r="AR1896" s="52">
        <v>16.489999999999998</v>
      </c>
      <c r="AS1896" s="51">
        <v>59</v>
      </c>
      <c r="AT1896" s="52">
        <v>44.53</v>
      </c>
    </row>
    <row r="1897" spans="1:46">
      <c r="A1897">
        <v>2018</v>
      </c>
      <c r="B1897" t="s">
        <v>195</v>
      </c>
      <c r="C1897" t="s">
        <v>866</v>
      </c>
      <c r="D1897" t="s">
        <v>937</v>
      </c>
      <c r="E1897" t="s">
        <v>984</v>
      </c>
      <c r="F1897" t="str">
        <f t="shared" si="30"/>
        <v>Chris Pontius</v>
      </c>
      <c r="G1897" t="s">
        <v>936</v>
      </c>
      <c r="H1897" s="143">
        <v>175000</v>
      </c>
      <c r="I1897" s="143">
        <v>175000</v>
      </c>
      <c r="J1897" t="str">
        <f>IF(G1897="GK",VLOOKUP(F1897,'[1]2018GoalKeeper Stats'!$A$2:$S$109,2,FALSE),VLOOKUP(F1897,'[1]2018Player Stats'!$A$2:$AB$830,2,FALSE))</f>
        <v>LA</v>
      </c>
      <c r="K1897">
        <f>IF(G1897="GK",VLOOKUP(F1897,'[1]2018GoalKeeper Stats'!$A$2:$S$109,4,FALSE),VLOOKUP(F1897,'[1]2018Player Stats'!$A$2:$AB$830,4,FALSE))</f>
        <v>26</v>
      </c>
      <c r="L1897">
        <f>IF(G1897="GK",VLOOKUP(F1897,'[1]2018GoalKeeper Stats'!$A$2:$S$109,5,FALSE),VLOOKUP(F1897,'[1]2018Player Stats'!$A$2:$AB$830,5,FALSE))</f>
        <v>15</v>
      </c>
      <c r="M1897">
        <f>IF(G1897="GK",VLOOKUP(F1897,'[1]2018GoalKeeper Stats'!$A$2:$S$109,6,FALSE),VLOOKUP(F1897,'[1]2018Player Stats'!$A$2:$AB$830,6,FALSE))</f>
        <v>1485</v>
      </c>
      <c r="N1897">
        <f>IF(G1897="GK",VLOOKUP(F1897,'[1]2018GoalKeeper Stats'!$A$2:$S$109,7,FALSE),VLOOKUP(F1897,'[1]2018Player Stats'!$A$2:$AB$830,7,FALSE))</f>
        <v>5</v>
      </c>
      <c r="O1897">
        <f>IF(G1897="GK",VLOOKUP(F1897,'[1]2018GoalKeeper Stats'!$A$2:$S$109,8,FALSE),VLOOKUP(F1897,'[1]2018Player Stats'!$A$2:$AB$830,8,FALSE))</f>
        <v>6</v>
      </c>
      <c r="P1897">
        <f>IF(G1897="GK",VLOOKUP(F1897,'[1]2018GoalKeeper Stats'!$A$2:$S$109,9,FALSE),VLOOKUP(F1897,'[1]2018Player Stats'!$A$2:$AB$830,9,FALSE))</f>
        <v>26</v>
      </c>
      <c r="Q1897">
        <f>IF(G1897="GK",VLOOKUP(F1897,'[1]2018GoalKeeper Stats'!$A$2:$S$109,10,FALSE),VLOOKUP(F1897,'[1]2018Player Stats'!$A$2:$AB$830,10,FALSE))</f>
        <v>8</v>
      </c>
      <c r="R1897">
        <f>IF(G1897="GK",VLOOKUP(F1897,'[1]2018GoalKeeper Stats'!$A$2:$S$109,11,FALSE),VLOOKUP(F1897,'[1]2018Player Stats'!$A$2:$AB$830,11,FALSE))</f>
        <v>1</v>
      </c>
      <c r="S1897" t="str">
        <f>IF(G1897="GK",VLOOKUP(F1897,'[1]2018GoalKeeper Stats'!$A$2:$S$109,12,FALSE),VLOOKUP(F1897,'[1]2018Player Stats'!$A$2:$AB$830,12,FALSE))</f>
        <v>0/0</v>
      </c>
      <c r="T1897">
        <f>IF(G1897="GK",VLOOKUP(F1897,'[1]2018GoalKeeper Stats'!$A$2:$S$109,13,FALSE),VLOOKUP(F1897,'[1]2018Player Stats'!$A$2:$AB$830,13,FALSE))</f>
        <v>2</v>
      </c>
      <c r="U1897">
        <f>IF(G1897="GK",VLOOKUP(F1897,'[1]2018GoalKeeper Stats'!$A$2:$S$109,14,FALSE),VLOOKUP(F1897,'[1]2018Player Stats'!$A$2:$AB$830,14,FALSE))</f>
        <v>3</v>
      </c>
      <c r="V1897">
        <f>IF(G1897="GK",VLOOKUP(F1897,'[1]2018GoalKeeper Stats'!$A$2:$S$109,15,FALSE),VLOOKUP(F1897,'[1]2018Player Stats'!$A$2:$AB$830,15,FALSE))</f>
        <v>0.3</v>
      </c>
      <c r="W1897">
        <f>IF(G1897="GK",VLOOKUP(F1897,'[1]2018GoalKeeper Stats'!$A$2:$S$109,16,FALSE),VLOOKUP(F1897,'[1]2018Player Stats'!$A$2:$AB$830,16,FALSE))</f>
        <v>19.2</v>
      </c>
      <c r="X1897">
        <f>IF(G1897="GK",VLOOKUP(F1897,'[1]2018GoalKeeper Stats'!$A$2:$S$109,17,FALSE),VLOOKUP(F1897,'[1]2018Player Stats'!$A$2:$AB$830,17,FALSE))</f>
        <v>0</v>
      </c>
      <c r="Y1897">
        <f>IF(G1897="GK",VLOOKUP(F1897,'[1]2018GoalKeeper Stats'!$A$2:$S$109,18,FALSE),VLOOKUP(F1897,'[1]2018Player Stats'!$A$2:$AB$830,18,FALSE))</f>
        <v>5</v>
      </c>
      <c r="Z1897">
        <f>IF(G1897="GK",VLOOKUP(F1897,'[1]2018GoalKeeper Stats'!$A$2:$S$109,19,FALSE),VLOOKUP(F1897,'[1]2018Player Stats'!$A$2:$AB$830,19,FALSE))</f>
        <v>1</v>
      </c>
      <c r="AA1897">
        <f>IF(G1897="GK",VLOOKUP(F1897,'[1]2018GoalKeeper Stats'!$A$2:$S$109,20,FALSE),VLOOKUP(F1897,'[1]2018Player Stats'!$A$2:$AB$830,20,FALSE))</f>
        <v>0.36</v>
      </c>
      <c r="AB1897">
        <f>IF(G1897="GK",VLOOKUP(F1897,'[1]2018GoalKeeper Stats'!$A$2:$S$109,21,FALSE),VLOOKUP(F1897,'[1]2018Player Stats'!$A$2:$AB$830,21,FALSE))</f>
        <v>21</v>
      </c>
      <c r="AC1897">
        <f>IF(G1897="GK",VLOOKUP(F1897,'[1]2018GoalKeeper Stats'!$A$2:$S$109,2,FALSE),VLOOKUP(F1897,'[1]2018Player Stats'!$A$2:$AB$830,22,FALSE))</f>
        <v>25</v>
      </c>
      <c r="AD1897">
        <f>IF(G1897="GK",VLOOKUP(F1897,'[1]2018GoalKeeper Stats'!$A$2:$S$109,23,FALSE),VLOOKUP(F1897,'[1]2018Player Stats'!$A$2:$AB$830,23,FALSE))</f>
        <v>2</v>
      </c>
      <c r="AE1897">
        <f>IF(G1897="GK",VLOOKUP(F1897,'[1]2018GoalKeeper Stats'!$A$2:$S$109,24,FALSE),VLOOKUP(F1897,'[1]2018Player Stats'!$A$2:$AB$830,24,FALSE))</f>
        <v>3</v>
      </c>
      <c r="AF1897">
        <f>IF(G1897="GK",VLOOKUP(F1897,'[1]2018GoalKeeper Stats'!$A$2:$S$109,25,FALSE),VLOOKUP(F1897,'[1]2018Player Stats'!$A$2:$AB$830,25,FALSE))</f>
        <v>0</v>
      </c>
      <c r="AG1897">
        <f>IF(G1897="GK",VLOOKUP(F1897,'[1]2018GoalKeeper Stats'!$A$2:$S$109,26,FALSE),VLOOKUP(F1897,'[1]2018Player Stats'!$A$2:$AB$830,26,FALSE))</f>
        <v>30.77</v>
      </c>
      <c r="AH1897" s="51">
        <v>2018</v>
      </c>
      <c r="AI1897" s="51">
        <v>34</v>
      </c>
      <c r="AJ1897" s="51">
        <v>425</v>
      </c>
      <c r="AK1897" s="51">
        <v>522</v>
      </c>
      <c r="AL1897" s="51">
        <v>66</v>
      </c>
      <c r="AM1897" s="51">
        <v>61</v>
      </c>
      <c r="AN1897" s="51">
        <v>5</v>
      </c>
      <c r="AO1897" s="52">
        <v>52.29</v>
      </c>
      <c r="AP1897" s="52">
        <v>57.46</v>
      </c>
      <c r="AQ1897" s="52">
        <v>-5.17</v>
      </c>
      <c r="AR1897" s="52">
        <v>10.17</v>
      </c>
      <c r="AS1897" s="51">
        <v>48</v>
      </c>
      <c r="AT1897" s="52">
        <v>44.44</v>
      </c>
    </row>
    <row r="1898" spans="1:46">
      <c r="A1898">
        <v>2018</v>
      </c>
      <c r="B1898" t="s">
        <v>195</v>
      </c>
      <c r="C1898" t="s">
        <v>866</v>
      </c>
      <c r="D1898" t="s">
        <v>1310</v>
      </c>
      <c r="E1898" t="s">
        <v>1311</v>
      </c>
      <c r="F1898" t="str">
        <f t="shared" si="30"/>
        <v>Baggio Husidic</v>
      </c>
      <c r="G1898" t="s">
        <v>860</v>
      </c>
      <c r="H1898" s="143">
        <v>175000</v>
      </c>
      <c r="I1898" s="143">
        <v>175000</v>
      </c>
      <c r="J1898" t="str">
        <f>IF(G1898="GK",VLOOKUP(F1898,'[1]2018GoalKeeper Stats'!$A$2:$S$109,2,FALSE),VLOOKUP(F1898,'[1]2018Player Stats'!$A$2:$AB$830,2,FALSE))</f>
        <v>LA</v>
      </c>
      <c r="K1898">
        <f>IF(G1898="GK",VLOOKUP(F1898,'[1]2018GoalKeeper Stats'!$A$2:$S$109,4,FALSE),VLOOKUP(F1898,'[1]2018Player Stats'!$A$2:$AB$830,4,FALSE))</f>
        <v>7</v>
      </c>
      <c r="L1898">
        <f>IF(G1898="GK",VLOOKUP(F1898,'[1]2018GoalKeeper Stats'!$A$2:$S$109,5,FALSE),VLOOKUP(F1898,'[1]2018Player Stats'!$A$2:$AB$830,5,FALSE))</f>
        <v>1</v>
      </c>
      <c r="M1898">
        <f>IF(G1898="GK",VLOOKUP(F1898,'[1]2018GoalKeeper Stats'!$A$2:$S$109,6,FALSE),VLOOKUP(F1898,'[1]2018Player Stats'!$A$2:$AB$830,6,FALSE))</f>
        <v>206</v>
      </c>
      <c r="N1898">
        <f>IF(G1898="GK",VLOOKUP(F1898,'[1]2018GoalKeeper Stats'!$A$2:$S$109,7,FALSE),VLOOKUP(F1898,'[1]2018Player Stats'!$A$2:$AB$830,7,FALSE))</f>
        <v>0</v>
      </c>
      <c r="O1898">
        <f>IF(G1898="GK",VLOOKUP(F1898,'[1]2018GoalKeeper Stats'!$A$2:$S$109,8,FALSE),VLOOKUP(F1898,'[1]2018Player Stats'!$A$2:$AB$830,8,FALSE))</f>
        <v>1</v>
      </c>
      <c r="P1898">
        <f>IF(G1898="GK",VLOOKUP(F1898,'[1]2018GoalKeeper Stats'!$A$2:$S$109,9,FALSE),VLOOKUP(F1898,'[1]2018Player Stats'!$A$2:$AB$830,9,FALSE))</f>
        <v>1</v>
      </c>
      <c r="Q1898">
        <f>IF(G1898="GK",VLOOKUP(F1898,'[1]2018GoalKeeper Stats'!$A$2:$S$109,10,FALSE),VLOOKUP(F1898,'[1]2018Player Stats'!$A$2:$AB$830,10,FALSE))</f>
        <v>0</v>
      </c>
      <c r="R1898">
        <f>IF(G1898="GK",VLOOKUP(F1898,'[1]2018GoalKeeper Stats'!$A$2:$S$109,11,FALSE),VLOOKUP(F1898,'[1]2018Player Stats'!$A$2:$AB$830,11,FALSE))</f>
        <v>0</v>
      </c>
      <c r="S1898" t="str">
        <f>IF(G1898="GK",VLOOKUP(F1898,'[1]2018GoalKeeper Stats'!$A$2:$S$109,12,FALSE),VLOOKUP(F1898,'[1]2018Player Stats'!$A$2:$AB$830,12,FALSE))</f>
        <v>0/0</v>
      </c>
      <c r="T1898">
        <f>IF(G1898="GK",VLOOKUP(F1898,'[1]2018GoalKeeper Stats'!$A$2:$S$109,13,FALSE),VLOOKUP(F1898,'[1]2018Player Stats'!$A$2:$AB$830,13,FALSE))</f>
        <v>0</v>
      </c>
      <c r="U1898">
        <f>IF(G1898="GK",VLOOKUP(F1898,'[1]2018GoalKeeper Stats'!$A$2:$S$109,14,FALSE),VLOOKUP(F1898,'[1]2018Player Stats'!$A$2:$AB$830,14,FALSE))</f>
        <v>0</v>
      </c>
      <c r="V1898">
        <f>IF(G1898="GK",VLOOKUP(F1898,'[1]2018GoalKeeper Stats'!$A$2:$S$109,15,FALSE),VLOOKUP(F1898,'[1]2018Player Stats'!$A$2:$AB$830,15,FALSE))</f>
        <v>0</v>
      </c>
      <c r="W1898">
        <f>IF(G1898="GK",VLOOKUP(F1898,'[1]2018GoalKeeper Stats'!$A$2:$S$109,16,FALSE),VLOOKUP(F1898,'[1]2018Player Stats'!$A$2:$AB$830,16,FALSE))</f>
        <v>0</v>
      </c>
      <c r="X1898">
        <f>IF(G1898="GK",VLOOKUP(F1898,'[1]2018GoalKeeper Stats'!$A$2:$S$109,17,FALSE),VLOOKUP(F1898,'[1]2018Player Stats'!$A$2:$AB$830,17,FALSE))</f>
        <v>1</v>
      </c>
      <c r="Y1898">
        <f>IF(G1898="GK",VLOOKUP(F1898,'[1]2018GoalKeeper Stats'!$A$2:$S$109,18,FALSE),VLOOKUP(F1898,'[1]2018Player Stats'!$A$2:$AB$830,18,FALSE))</f>
        <v>1</v>
      </c>
      <c r="Z1898">
        <f>IF(G1898="GK",VLOOKUP(F1898,'[1]2018GoalKeeper Stats'!$A$2:$S$109,19,FALSE),VLOOKUP(F1898,'[1]2018Player Stats'!$A$2:$AB$830,19,FALSE))</f>
        <v>0</v>
      </c>
      <c r="AA1898">
        <f>IF(G1898="GK",VLOOKUP(F1898,'[1]2018GoalKeeper Stats'!$A$2:$S$109,20,FALSE),VLOOKUP(F1898,'[1]2018Player Stats'!$A$2:$AB$830,20,FALSE))</f>
        <v>0.44</v>
      </c>
      <c r="AB1898">
        <f>IF(G1898="GK",VLOOKUP(F1898,'[1]2018GoalKeeper Stats'!$A$2:$S$109,21,FALSE),VLOOKUP(F1898,'[1]2018Player Stats'!$A$2:$AB$830,21,FALSE))</f>
        <v>3</v>
      </c>
      <c r="AC1898">
        <f>IF(G1898="GK",VLOOKUP(F1898,'[1]2018GoalKeeper Stats'!$A$2:$S$109,2,FALSE),VLOOKUP(F1898,'[1]2018Player Stats'!$A$2:$AB$830,22,FALSE))</f>
        <v>1</v>
      </c>
      <c r="AD1898">
        <f>IF(G1898="GK",VLOOKUP(F1898,'[1]2018GoalKeeper Stats'!$A$2:$S$109,23,FALSE),VLOOKUP(F1898,'[1]2018Player Stats'!$A$2:$AB$830,23,FALSE))</f>
        <v>0</v>
      </c>
      <c r="AE1898">
        <f>IF(G1898="GK",VLOOKUP(F1898,'[1]2018GoalKeeper Stats'!$A$2:$S$109,24,FALSE),VLOOKUP(F1898,'[1]2018Player Stats'!$A$2:$AB$830,24,FALSE))</f>
        <v>1</v>
      </c>
      <c r="AF1898">
        <f>IF(G1898="GK",VLOOKUP(F1898,'[1]2018GoalKeeper Stats'!$A$2:$S$109,25,FALSE),VLOOKUP(F1898,'[1]2018Player Stats'!$A$2:$AB$830,25,FALSE))</f>
        <v>0</v>
      </c>
      <c r="AG1898">
        <f>IF(G1898="GK",VLOOKUP(F1898,'[1]2018GoalKeeper Stats'!$A$2:$S$109,26,FALSE),VLOOKUP(F1898,'[1]2018Player Stats'!$A$2:$AB$830,26,FALSE))</f>
        <v>0</v>
      </c>
      <c r="AH1898" s="51">
        <v>2018</v>
      </c>
      <c r="AI1898" s="51">
        <v>34</v>
      </c>
      <c r="AJ1898" s="51">
        <v>425</v>
      </c>
      <c r="AK1898" s="51">
        <v>522</v>
      </c>
      <c r="AL1898" s="51">
        <v>66</v>
      </c>
      <c r="AM1898" s="51">
        <v>61</v>
      </c>
      <c r="AN1898" s="51">
        <v>5</v>
      </c>
      <c r="AO1898" s="52">
        <v>52.29</v>
      </c>
      <c r="AP1898" s="52">
        <v>57.46</v>
      </c>
      <c r="AQ1898" s="52">
        <v>-5.17</v>
      </c>
      <c r="AR1898" s="52">
        <v>10.17</v>
      </c>
      <c r="AS1898" s="51">
        <v>48</v>
      </c>
      <c r="AT1898" s="52">
        <v>44.44</v>
      </c>
    </row>
    <row r="1899" spans="1:46">
      <c r="A1899">
        <v>2018</v>
      </c>
      <c r="B1899" t="s">
        <v>194</v>
      </c>
      <c r="C1899" t="s">
        <v>194</v>
      </c>
      <c r="D1899" t="s">
        <v>1096</v>
      </c>
      <c r="E1899" t="s">
        <v>1410</v>
      </c>
      <c r="F1899" t="str">
        <f t="shared" si="30"/>
        <v>Luke Mulholland</v>
      </c>
      <c r="G1899" t="s">
        <v>860</v>
      </c>
      <c r="H1899" s="143">
        <v>173250</v>
      </c>
      <c r="I1899" s="143">
        <v>173250</v>
      </c>
      <c r="J1899" t="str">
        <f>IF(G1899="GK",VLOOKUP(F1899,'[1]2018GoalKeeper Stats'!$A$2:$S$109,2,FALSE),VLOOKUP(F1899,'[1]2018Player Stats'!$A$2:$AB$830,2,FALSE))</f>
        <v>RSL</v>
      </c>
      <c r="K1899">
        <f>IF(G1899="GK",VLOOKUP(F1899,'[1]2018GoalKeeper Stats'!$A$2:$S$109,4,FALSE),VLOOKUP(F1899,'[1]2018Player Stats'!$A$2:$AB$830,4,FALSE))</f>
        <v>2</v>
      </c>
      <c r="L1899">
        <f>IF(G1899="GK",VLOOKUP(F1899,'[1]2018GoalKeeper Stats'!$A$2:$S$109,5,FALSE),VLOOKUP(F1899,'[1]2018Player Stats'!$A$2:$AB$830,5,FALSE))</f>
        <v>1</v>
      </c>
      <c r="M1899">
        <f>IF(G1899="GK",VLOOKUP(F1899,'[1]2018GoalKeeper Stats'!$A$2:$S$109,6,FALSE),VLOOKUP(F1899,'[1]2018Player Stats'!$A$2:$AB$830,6,FALSE))</f>
        <v>91</v>
      </c>
      <c r="N1899">
        <f>IF(G1899="GK",VLOOKUP(F1899,'[1]2018GoalKeeper Stats'!$A$2:$S$109,7,FALSE),VLOOKUP(F1899,'[1]2018Player Stats'!$A$2:$AB$830,7,FALSE))</f>
        <v>0</v>
      </c>
      <c r="O1899">
        <f>IF(G1899="GK",VLOOKUP(F1899,'[1]2018GoalKeeper Stats'!$A$2:$S$109,8,FALSE),VLOOKUP(F1899,'[1]2018Player Stats'!$A$2:$AB$830,8,FALSE))</f>
        <v>1</v>
      </c>
      <c r="P1899">
        <f>IF(G1899="GK",VLOOKUP(F1899,'[1]2018GoalKeeper Stats'!$A$2:$S$109,9,FALSE),VLOOKUP(F1899,'[1]2018Player Stats'!$A$2:$AB$830,9,FALSE))</f>
        <v>0</v>
      </c>
      <c r="Q1899">
        <f>IF(G1899="GK",VLOOKUP(F1899,'[1]2018GoalKeeper Stats'!$A$2:$S$109,10,FALSE),VLOOKUP(F1899,'[1]2018Player Stats'!$A$2:$AB$830,10,FALSE))</f>
        <v>0</v>
      </c>
      <c r="R1899">
        <f>IF(G1899="GK",VLOOKUP(F1899,'[1]2018GoalKeeper Stats'!$A$2:$S$109,11,FALSE),VLOOKUP(F1899,'[1]2018Player Stats'!$A$2:$AB$830,11,FALSE))</f>
        <v>0</v>
      </c>
      <c r="S1899" t="str">
        <f>IF(G1899="GK",VLOOKUP(F1899,'[1]2018GoalKeeper Stats'!$A$2:$S$109,12,FALSE),VLOOKUP(F1899,'[1]2018Player Stats'!$A$2:$AB$830,12,FALSE))</f>
        <v>0/0</v>
      </c>
      <c r="T1899">
        <f>IF(G1899="GK",VLOOKUP(F1899,'[1]2018GoalKeeper Stats'!$A$2:$S$109,13,FALSE),VLOOKUP(F1899,'[1]2018Player Stats'!$A$2:$AB$830,13,FALSE))</f>
        <v>0</v>
      </c>
      <c r="U1899">
        <f>IF(G1899="GK",VLOOKUP(F1899,'[1]2018GoalKeeper Stats'!$A$2:$S$109,14,FALSE),VLOOKUP(F1899,'[1]2018Player Stats'!$A$2:$AB$830,14,FALSE))</f>
        <v>0</v>
      </c>
      <c r="V1899">
        <f>IF(G1899="GK",VLOOKUP(F1899,'[1]2018GoalKeeper Stats'!$A$2:$S$109,15,FALSE),VLOOKUP(F1899,'[1]2018Player Stats'!$A$2:$AB$830,15,FALSE))</f>
        <v>0</v>
      </c>
      <c r="W1899">
        <f>IF(G1899="GK",VLOOKUP(F1899,'[1]2018GoalKeeper Stats'!$A$2:$S$109,16,FALSE),VLOOKUP(F1899,'[1]2018Player Stats'!$A$2:$AB$830,16,FALSE))</f>
        <v>0</v>
      </c>
      <c r="X1899">
        <f>IF(G1899="GK",VLOOKUP(F1899,'[1]2018GoalKeeper Stats'!$A$2:$S$109,17,FALSE),VLOOKUP(F1899,'[1]2018Player Stats'!$A$2:$AB$830,17,FALSE))</f>
        <v>0</v>
      </c>
      <c r="Y1899">
        <f>IF(G1899="GK",VLOOKUP(F1899,'[1]2018GoalKeeper Stats'!$A$2:$S$109,18,FALSE),VLOOKUP(F1899,'[1]2018Player Stats'!$A$2:$AB$830,18,FALSE))</f>
        <v>1</v>
      </c>
      <c r="Z1899">
        <f>IF(G1899="GK",VLOOKUP(F1899,'[1]2018GoalKeeper Stats'!$A$2:$S$109,19,FALSE),VLOOKUP(F1899,'[1]2018Player Stats'!$A$2:$AB$830,19,FALSE))</f>
        <v>0</v>
      </c>
      <c r="AA1899">
        <f>IF(G1899="GK",VLOOKUP(F1899,'[1]2018GoalKeeper Stats'!$A$2:$S$109,20,FALSE),VLOOKUP(F1899,'[1]2018Player Stats'!$A$2:$AB$830,20,FALSE))</f>
        <v>0.99</v>
      </c>
      <c r="AB1899">
        <f>IF(G1899="GK",VLOOKUP(F1899,'[1]2018GoalKeeper Stats'!$A$2:$S$109,21,FALSE),VLOOKUP(F1899,'[1]2018Player Stats'!$A$2:$AB$830,21,FALSE))</f>
        <v>0</v>
      </c>
      <c r="AC1899">
        <f>IF(G1899="GK",VLOOKUP(F1899,'[1]2018GoalKeeper Stats'!$A$2:$S$109,2,FALSE),VLOOKUP(F1899,'[1]2018Player Stats'!$A$2:$AB$830,22,FALSE))</f>
        <v>3</v>
      </c>
      <c r="AD1899">
        <f>IF(G1899="GK",VLOOKUP(F1899,'[1]2018GoalKeeper Stats'!$A$2:$S$109,23,FALSE),VLOOKUP(F1899,'[1]2018Player Stats'!$A$2:$AB$830,23,FALSE))</f>
        <v>0</v>
      </c>
      <c r="AE1899">
        <f>IF(G1899="GK",VLOOKUP(F1899,'[1]2018GoalKeeper Stats'!$A$2:$S$109,24,FALSE),VLOOKUP(F1899,'[1]2018Player Stats'!$A$2:$AB$830,24,FALSE))</f>
        <v>0</v>
      </c>
      <c r="AF1899">
        <f>IF(G1899="GK",VLOOKUP(F1899,'[1]2018GoalKeeper Stats'!$A$2:$S$109,25,FALSE),VLOOKUP(F1899,'[1]2018Player Stats'!$A$2:$AB$830,25,FALSE))</f>
        <v>0</v>
      </c>
      <c r="AG1899">
        <f>IF(G1899="GK",VLOOKUP(F1899,'[1]2018GoalKeeper Stats'!$A$2:$S$109,26,FALSE),VLOOKUP(F1899,'[1]2018Player Stats'!$A$2:$AB$830,26,FALSE))</f>
        <v>0</v>
      </c>
      <c r="AH1899" s="51">
        <v>2018</v>
      </c>
      <c r="AI1899" s="51">
        <v>34</v>
      </c>
      <c r="AJ1899" s="51">
        <v>465</v>
      </c>
      <c r="AK1899" s="51">
        <v>446</v>
      </c>
      <c r="AL1899" s="51">
        <v>55</v>
      </c>
      <c r="AM1899" s="51">
        <v>57</v>
      </c>
      <c r="AN1899" s="51">
        <v>-2</v>
      </c>
      <c r="AO1899" s="52">
        <v>47.22</v>
      </c>
      <c r="AP1899" s="52">
        <v>55.12</v>
      </c>
      <c r="AQ1899" s="52">
        <v>-7.9</v>
      </c>
      <c r="AR1899" s="52">
        <v>5.9</v>
      </c>
      <c r="AS1899" s="51">
        <v>49</v>
      </c>
      <c r="AT1899" s="52">
        <v>40.909999999999997</v>
      </c>
    </row>
    <row r="1900" spans="1:46">
      <c r="A1900">
        <v>2018</v>
      </c>
      <c r="B1900" t="s">
        <v>196</v>
      </c>
      <c r="C1900" t="s">
        <v>196</v>
      </c>
      <c r="D1900" t="s">
        <v>1209</v>
      </c>
      <c r="E1900" t="s">
        <v>1210</v>
      </c>
      <c r="F1900" t="str">
        <f t="shared" si="30"/>
        <v>Waylon Francis</v>
      </c>
      <c r="G1900" t="s">
        <v>893</v>
      </c>
      <c r="H1900" s="143">
        <v>171667</v>
      </c>
      <c r="I1900" s="143">
        <v>165000</v>
      </c>
      <c r="J1900" t="str">
        <f>IF(G1900="GK",VLOOKUP(F1900,'[1]2018GoalKeeper Stats'!$A$2:$S$109,2,FALSE),VLOOKUP(F1900,'[1]2018Player Stats'!$A$2:$AB$830,2,FALSE))</f>
        <v>CLB</v>
      </c>
      <c r="K1900">
        <f>IF(G1900="GK",VLOOKUP(F1900,'[1]2018GoalKeeper Stats'!$A$2:$S$109,4,FALSE),VLOOKUP(F1900,'[1]2018Player Stats'!$A$2:$AB$830,4,FALSE))</f>
        <v>11</v>
      </c>
      <c r="L1900">
        <f>IF(G1900="GK",VLOOKUP(F1900,'[1]2018GoalKeeper Stats'!$A$2:$S$109,5,FALSE),VLOOKUP(F1900,'[1]2018Player Stats'!$A$2:$AB$830,5,FALSE))</f>
        <v>5</v>
      </c>
      <c r="M1900">
        <f>IF(G1900="GK",VLOOKUP(F1900,'[1]2018GoalKeeper Stats'!$A$2:$S$109,6,FALSE),VLOOKUP(F1900,'[1]2018Player Stats'!$A$2:$AB$830,6,FALSE))</f>
        <v>582</v>
      </c>
      <c r="N1900">
        <f>IF(G1900="GK",VLOOKUP(F1900,'[1]2018GoalKeeper Stats'!$A$2:$S$109,7,FALSE),VLOOKUP(F1900,'[1]2018Player Stats'!$A$2:$AB$830,7,FALSE))</f>
        <v>0</v>
      </c>
      <c r="O1900">
        <f>IF(G1900="GK",VLOOKUP(F1900,'[1]2018GoalKeeper Stats'!$A$2:$S$109,8,FALSE),VLOOKUP(F1900,'[1]2018Player Stats'!$A$2:$AB$830,8,FALSE))</f>
        <v>1</v>
      </c>
      <c r="P1900">
        <f>IF(G1900="GK",VLOOKUP(F1900,'[1]2018GoalKeeper Stats'!$A$2:$S$109,9,FALSE),VLOOKUP(F1900,'[1]2018Player Stats'!$A$2:$AB$830,9,FALSE))</f>
        <v>1</v>
      </c>
      <c r="Q1900">
        <f>IF(G1900="GK",VLOOKUP(F1900,'[1]2018GoalKeeper Stats'!$A$2:$S$109,10,FALSE),VLOOKUP(F1900,'[1]2018Player Stats'!$A$2:$AB$830,10,FALSE))</f>
        <v>0</v>
      </c>
      <c r="R1900">
        <f>IF(G1900="GK",VLOOKUP(F1900,'[1]2018GoalKeeper Stats'!$A$2:$S$109,11,FALSE),VLOOKUP(F1900,'[1]2018Player Stats'!$A$2:$AB$830,11,FALSE))</f>
        <v>0</v>
      </c>
      <c r="S1900" t="str">
        <f>IF(G1900="GK",VLOOKUP(F1900,'[1]2018GoalKeeper Stats'!$A$2:$S$109,12,FALSE),VLOOKUP(F1900,'[1]2018Player Stats'!$A$2:$AB$830,12,FALSE))</f>
        <v>0/0</v>
      </c>
      <c r="T1900">
        <f>IF(G1900="GK",VLOOKUP(F1900,'[1]2018GoalKeeper Stats'!$A$2:$S$109,13,FALSE),VLOOKUP(F1900,'[1]2018Player Stats'!$A$2:$AB$830,13,FALSE))</f>
        <v>0</v>
      </c>
      <c r="U1900">
        <f>IF(G1900="GK",VLOOKUP(F1900,'[1]2018GoalKeeper Stats'!$A$2:$S$109,14,FALSE),VLOOKUP(F1900,'[1]2018Player Stats'!$A$2:$AB$830,14,FALSE))</f>
        <v>0</v>
      </c>
      <c r="V1900">
        <f>IF(G1900="GK",VLOOKUP(F1900,'[1]2018GoalKeeper Stats'!$A$2:$S$109,15,FALSE),VLOOKUP(F1900,'[1]2018Player Stats'!$A$2:$AB$830,15,FALSE))</f>
        <v>0</v>
      </c>
      <c r="W1900">
        <f>IF(G1900="GK",VLOOKUP(F1900,'[1]2018GoalKeeper Stats'!$A$2:$S$109,16,FALSE),VLOOKUP(F1900,'[1]2018Player Stats'!$A$2:$AB$830,16,FALSE))</f>
        <v>0</v>
      </c>
      <c r="X1900">
        <f>IF(G1900="GK",VLOOKUP(F1900,'[1]2018GoalKeeper Stats'!$A$2:$S$109,17,FALSE),VLOOKUP(F1900,'[1]2018Player Stats'!$A$2:$AB$830,17,FALSE))</f>
        <v>0</v>
      </c>
      <c r="Y1900">
        <f>IF(G1900="GK",VLOOKUP(F1900,'[1]2018GoalKeeper Stats'!$A$2:$S$109,18,FALSE),VLOOKUP(F1900,'[1]2018Player Stats'!$A$2:$AB$830,18,FALSE))</f>
        <v>0</v>
      </c>
      <c r="Z1900">
        <f>IF(G1900="GK",VLOOKUP(F1900,'[1]2018GoalKeeper Stats'!$A$2:$S$109,19,FALSE),VLOOKUP(F1900,'[1]2018Player Stats'!$A$2:$AB$830,19,FALSE))</f>
        <v>1</v>
      </c>
      <c r="AA1900">
        <f>IF(G1900="GK",VLOOKUP(F1900,'[1]2018GoalKeeper Stats'!$A$2:$S$109,20,FALSE),VLOOKUP(F1900,'[1]2018Player Stats'!$A$2:$AB$830,20,FALSE))</f>
        <v>0.15</v>
      </c>
      <c r="AB1900">
        <f>IF(G1900="GK",VLOOKUP(F1900,'[1]2018GoalKeeper Stats'!$A$2:$S$109,21,FALSE),VLOOKUP(F1900,'[1]2018Player Stats'!$A$2:$AB$830,21,FALSE))</f>
        <v>9</v>
      </c>
      <c r="AC1900">
        <f>IF(G1900="GK",VLOOKUP(F1900,'[1]2018GoalKeeper Stats'!$A$2:$S$109,2,FALSE),VLOOKUP(F1900,'[1]2018Player Stats'!$A$2:$AB$830,22,FALSE))</f>
        <v>4</v>
      </c>
      <c r="AD1900">
        <f>IF(G1900="GK",VLOOKUP(F1900,'[1]2018GoalKeeper Stats'!$A$2:$S$109,23,FALSE),VLOOKUP(F1900,'[1]2018Player Stats'!$A$2:$AB$830,23,FALSE))</f>
        <v>0</v>
      </c>
      <c r="AE1900">
        <f>IF(G1900="GK",VLOOKUP(F1900,'[1]2018GoalKeeper Stats'!$A$2:$S$109,24,FALSE),VLOOKUP(F1900,'[1]2018Player Stats'!$A$2:$AB$830,24,FALSE))</f>
        <v>1</v>
      </c>
      <c r="AF1900">
        <f>IF(G1900="GK",VLOOKUP(F1900,'[1]2018GoalKeeper Stats'!$A$2:$S$109,25,FALSE),VLOOKUP(F1900,'[1]2018Player Stats'!$A$2:$AB$830,25,FALSE))</f>
        <v>0</v>
      </c>
      <c r="AG1900">
        <f>IF(G1900="GK",VLOOKUP(F1900,'[1]2018GoalKeeper Stats'!$A$2:$S$109,26,FALSE),VLOOKUP(F1900,'[1]2018Player Stats'!$A$2:$AB$830,26,FALSE))</f>
        <v>0</v>
      </c>
      <c r="AH1900" s="51">
        <v>2018</v>
      </c>
      <c r="AI1900" s="51">
        <v>34</v>
      </c>
      <c r="AJ1900" s="51">
        <v>430</v>
      </c>
      <c r="AK1900" s="51">
        <v>455</v>
      </c>
      <c r="AL1900" s="51">
        <v>49</v>
      </c>
      <c r="AM1900" s="51">
        <v>36</v>
      </c>
      <c r="AN1900" s="51">
        <v>13</v>
      </c>
      <c r="AO1900" s="52">
        <v>44.48</v>
      </c>
      <c r="AP1900" s="52">
        <v>47.97</v>
      </c>
      <c r="AQ1900" s="52">
        <v>-3.49</v>
      </c>
      <c r="AR1900" s="52">
        <v>16.489999999999998</v>
      </c>
      <c r="AS1900" s="51">
        <v>59</v>
      </c>
      <c r="AT1900" s="52">
        <v>44.53</v>
      </c>
    </row>
    <row r="1901" spans="1:46">
      <c r="A1901">
        <v>2018</v>
      </c>
      <c r="B1901" t="s">
        <v>896</v>
      </c>
      <c r="C1901" t="s">
        <v>896</v>
      </c>
      <c r="D1901" t="s">
        <v>1270</v>
      </c>
      <c r="E1901" t="s">
        <v>1271</v>
      </c>
      <c r="F1901" t="str">
        <f t="shared" si="30"/>
        <v>Tommy Thompson</v>
      </c>
      <c r="G1901" t="s">
        <v>860</v>
      </c>
      <c r="H1901" s="143">
        <v>170000</v>
      </c>
      <c r="I1901" s="143">
        <v>165000</v>
      </c>
      <c r="J1901" t="str">
        <f>IF(G1901="GK",VLOOKUP(F1901,'[1]2018GoalKeeper Stats'!$A$2:$S$109,2,FALSE),VLOOKUP(F1901,'[1]2018Player Stats'!$A$2:$AB$830,2,FALSE))</f>
        <v>SJ</v>
      </c>
      <c r="K1901">
        <f>IF(G1901="GK",VLOOKUP(F1901,'[1]2018GoalKeeper Stats'!$A$2:$S$109,4,FALSE),VLOOKUP(F1901,'[1]2018Player Stats'!$A$2:$AB$830,4,FALSE))</f>
        <v>14</v>
      </c>
      <c r="L1901">
        <f>IF(G1901="GK",VLOOKUP(F1901,'[1]2018GoalKeeper Stats'!$A$2:$S$109,5,FALSE),VLOOKUP(F1901,'[1]2018Player Stats'!$A$2:$AB$830,5,FALSE))</f>
        <v>6</v>
      </c>
      <c r="M1901">
        <f>IF(G1901="GK",VLOOKUP(F1901,'[1]2018GoalKeeper Stats'!$A$2:$S$109,6,FALSE),VLOOKUP(F1901,'[1]2018Player Stats'!$A$2:$AB$830,6,FALSE))</f>
        <v>630</v>
      </c>
      <c r="N1901">
        <f>IF(G1901="GK",VLOOKUP(F1901,'[1]2018GoalKeeper Stats'!$A$2:$S$109,7,FALSE),VLOOKUP(F1901,'[1]2018Player Stats'!$A$2:$AB$830,7,FALSE))</f>
        <v>0</v>
      </c>
      <c r="O1901">
        <f>IF(G1901="GK",VLOOKUP(F1901,'[1]2018GoalKeeper Stats'!$A$2:$S$109,8,FALSE),VLOOKUP(F1901,'[1]2018Player Stats'!$A$2:$AB$830,8,FALSE))</f>
        <v>0</v>
      </c>
      <c r="P1901">
        <f>IF(G1901="GK",VLOOKUP(F1901,'[1]2018GoalKeeper Stats'!$A$2:$S$109,9,FALSE),VLOOKUP(F1901,'[1]2018Player Stats'!$A$2:$AB$830,9,FALSE))</f>
        <v>9</v>
      </c>
      <c r="Q1901">
        <f>IF(G1901="GK",VLOOKUP(F1901,'[1]2018GoalKeeper Stats'!$A$2:$S$109,10,FALSE),VLOOKUP(F1901,'[1]2018Player Stats'!$A$2:$AB$830,10,FALSE))</f>
        <v>3</v>
      </c>
      <c r="R1901">
        <f>IF(G1901="GK",VLOOKUP(F1901,'[1]2018GoalKeeper Stats'!$A$2:$S$109,11,FALSE),VLOOKUP(F1901,'[1]2018Player Stats'!$A$2:$AB$830,11,FALSE))</f>
        <v>0</v>
      </c>
      <c r="S1901" t="str">
        <f>IF(G1901="GK",VLOOKUP(F1901,'[1]2018GoalKeeper Stats'!$A$2:$S$109,12,FALSE),VLOOKUP(F1901,'[1]2018Player Stats'!$A$2:$AB$830,12,FALSE))</f>
        <v>0/0</v>
      </c>
      <c r="T1901">
        <f>IF(G1901="GK",VLOOKUP(F1901,'[1]2018GoalKeeper Stats'!$A$2:$S$109,13,FALSE),VLOOKUP(F1901,'[1]2018Player Stats'!$A$2:$AB$830,13,FALSE))</f>
        <v>0</v>
      </c>
      <c r="U1901">
        <f>IF(G1901="GK",VLOOKUP(F1901,'[1]2018GoalKeeper Stats'!$A$2:$S$109,14,FALSE),VLOOKUP(F1901,'[1]2018Player Stats'!$A$2:$AB$830,14,FALSE))</f>
        <v>0</v>
      </c>
      <c r="V1901">
        <f>IF(G1901="GK",VLOOKUP(F1901,'[1]2018GoalKeeper Stats'!$A$2:$S$109,15,FALSE),VLOOKUP(F1901,'[1]2018Player Stats'!$A$2:$AB$830,15,FALSE))</f>
        <v>0</v>
      </c>
      <c r="W1901">
        <f>IF(G1901="GK",VLOOKUP(F1901,'[1]2018GoalKeeper Stats'!$A$2:$S$109,16,FALSE),VLOOKUP(F1901,'[1]2018Player Stats'!$A$2:$AB$830,16,FALSE))</f>
        <v>0</v>
      </c>
      <c r="X1901">
        <f>IF(G1901="GK",VLOOKUP(F1901,'[1]2018GoalKeeper Stats'!$A$2:$S$109,17,FALSE),VLOOKUP(F1901,'[1]2018Player Stats'!$A$2:$AB$830,17,FALSE))</f>
        <v>0</v>
      </c>
      <c r="Y1901">
        <f>IF(G1901="GK",VLOOKUP(F1901,'[1]2018GoalKeeper Stats'!$A$2:$S$109,18,FALSE),VLOOKUP(F1901,'[1]2018Player Stats'!$A$2:$AB$830,18,FALSE))</f>
        <v>0</v>
      </c>
      <c r="Z1901">
        <f>IF(G1901="GK",VLOOKUP(F1901,'[1]2018GoalKeeper Stats'!$A$2:$S$109,19,FALSE),VLOOKUP(F1901,'[1]2018Player Stats'!$A$2:$AB$830,19,FALSE))</f>
        <v>0</v>
      </c>
      <c r="AA1901">
        <f>IF(G1901="GK",VLOOKUP(F1901,'[1]2018GoalKeeper Stats'!$A$2:$S$109,20,FALSE),VLOOKUP(F1901,'[1]2018Player Stats'!$A$2:$AB$830,20,FALSE))</f>
        <v>0</v>
      </c>
      <c r="AB1901">
        <f>IF(G1901="GK",VLOOKUP(F1901,'[1]2018GoalKeeper Stats'!$A$2:$S$109,21,FALSE),VLOOKUP(F1901,'[1]2018Player Stats'!$A$2:$AB$830,21,FALSE))</f>
        <v>8</v>
      </c>
      <c r="AC1901">
        <f>IF(G1901="GK",VLOOKUP(F1901,'[1]2018GoalKeeper Stats'!$A$2:$S$109,2,FALSE),VLOOKUP(F1901,'[1]2018Player Stats'!$A$2:$AB$830,22,FALSE))</f>
        <v>17</v>
      </c>
      <c r="AD1901">
        <f>IF(G1901="GK",VLOOKUP(F1901,'[1]2018GoalKeeper Stats'!$A$2:$S$109,23,FALSE),VLOOKUP(F1901,'[1]2018Player Stats'!$A$2:$AB$830,23,FALSE))</f>
        <v>0</v>
      </c>
      <c r="AE1901">
        <f>IF(G1901="GK",VLOOKUP(F1901,'[1]2018GoalKeeper Stats'!$A$2:$S$109,24,FALSE),VLOOKUP(F1901,'[1]2018Player Stats'!$A$2:$AB$830,24,FALSE))</f>
        <v>0</v>
      </c>
      <c r="AF1901">
        <f>IF(G1901="GK",VLOOKUP(F1901,'[1]2018GoalKeeper Stats'!$A$2:$S$109,25,FALSE),VLOOKUP(F1901,'[1]2018Player Stats'!$A$2:$AB$830,25,FALSE))</f>
        <v>0</v>
      </c>
      <c r="AG1901">
        <f>IF(G1901="GK",VLOOKUP(F1901,'[1]2018GoalKeeper Stats'!$A$2:$S$109,26,FALSE),VLOOKUP(F1901,'[1]2018Player Stats'!$A$2:$AB$830,26,FALSE))</f>
        <v>33.33</v>
      </c>
      <c r="AH1901" s="51">
        <v>2018</v>
      </c>
      <c r="AI1901" s="51">
        <v>34</v>
      </c>
      <c r="AJ1901" s="51">
        <v>439</v>
      </c>
      <c r="AK1901" s="51">
        <v>515</v>
      </c>
      <c r="AL1901" s="51">
        <v>47</v>
      </c>
      <c r="AM1901" s="51">
        <v>71</v>
      </c>
      <c r="AN1901" s="51">
        <v>-24</v>
      </c>
      <c r="AO1901" s="52">
        <v>47.01</v>
      </c>
      <c r="AP1901" s="52">
        <v>60.35</v>
      </c>
      <c r="AQ1901" s="52">
        <v>-13.34</v>
      </c>
      <c r="AR1901" s="52">
        <v>-10.66</v>
      </c>
      <c r="AS1901" s="51">
        <v>21</v>
      </c>
      <c r="AT1901" s="52">
        <v>38.520000000000003</v>
      </c>
    </row>
    <row r="1902" spans="1:46">
      <c r="A1902">
        <v>2018</v>
      </c>
      <c r="B1902" t="s">
        <v>103</v>
      </c>
      <c r="C1902" t="s">
        <v>103</v>
      </c>
      <c r="D1902" t="s">
        <v>1254</v>
      </c>
      <c r="E1902" t="s">
        <v>2260</v>
      </c>
      <c r="F1902" t="str">
        <f t="shared" si="30"/>
        <v>Joao Moutinho</v>
      </c>
      <c r="G1902" t="s">
        <v>893</v>
      </c>
      <c r="H1902" s="143">
        <v>170000</v>
      </c>
      <c r="I1902" s="143">
        <v>130000</v>
      </c>
      <c r="J1902" t="str">
        <f>IF(G1902="GK",VLOOKUP(F1902,'[1]2018GoalKeeper Stats'!$A$2:$S$109,2,FALSE),VLOOKUP(F1902,'[1]2018Player Stats'!$A$2:$AB$830,2,FALSE))</f>
        <v>ORL</v>
      </c>
      <c r="K1902">
        <f>IF(G1902="GK",VLOOKUP(F1902,'[1]2018GoalKeeper Stats'!$A$2:$S$109,4,FALSE),VLOOKUP(F1902,'[1]2018Player Stats'!$A$2:$AB$830,4,FALSE))</f>
        <v>14</v>
      </c>
      <c r="L1902">
        <f>IF(G1902="GK",VLOOKUP(F1902,'[1]2018GoalKeeper Stats'!$A$2:$S$109,5,FALSE),VLOOKUP(F1902,'[1]2018Player Stats'!$A$2:$AB$830,5,FALSE))</f>
        <v>10</v>
      </c>
      <c r="M1902">
        <f>IF(G1902="GK",VLOOKUP(F1902,'[1]2018GoalKeeper Stats'!$A$2:$S$109,6,FALSE),VLOOKUP(F1902,'[1]2018Player Stats'!$A$2:$AB$830,6,FALSE))</f>
        <v>872</v>
      </c>
      <c r="N1902">
        <f>IF(G1902="GK",VLOOKUP(F1902,'[1]2018GoalKeeper Stats'!$A$2:$S$109,7,FALSE),VLOOKUP(F1902,'[1]2018Player Stats'!$A$2:$AB$830,7,FALSE))</f>
        <v>1</v>
      </c>
      <c r="O1902">
        <f>IF(G1902="GK",VLOOKUP(F1902,'[1]2018GoalKeeper Stats'!$A$2:$S$109,8,FALSE),VLOOKUP(F1902,'[1]2018Player Stats'!$A$2:$AB$830,8,FALSE))</f>
        <v>0</v>
      </c>
      <c r="P1902">
        <f>IF(G1902="GK",VLOOKUP(F1902,'[1]2018GoalKeeper Stats'!$A$2:$S$109,9,FALSE),VLOOKUP(F1902,'[1]2018Player Stats'!$A$2:$AB$830,9,FALSE))</f>
        <v>7</v>
      </c>
      <c r="Q1902">
        <f>IF(G1902="GK",VLOOKUP(F1902,'[1]2018GoalKeeper Stats'!$A$2:$S$109,10,FALSE),VLOOKUP(F1902,'[1]2018Player Stats'!$A$2:$AB$830,10,FALSE))</f>
        <v>1</v>
      </c>
      <c r="R1902">
        <f>IF(G1902="GK",VLOOKUP(F1902,'[1]2018GoalKeeper Stats'!$A$2:$S$109,11,FALSE),VLOOKUP(F1902,'[1]2018Player Stats'!$A$2:$AB$830,11,FALSE))</f>
        <v>1</v>
      </c>
      <c r="S1902" t="str">
        <f>IF(G1902="GK",VLOOKUP(F1902,'[1]2018GoalKeeper Stats'!$A$2:$S$109,12,FALSE),VLOOKUP(F1902,'[1]2018Player Stats'!$A$2:$AB$830,12,FALSE))</f>
        <v>0/0</v>
      </c>
      <c r="T1902">
        <f>IF(G1902="GK",VLOOKUP(F1902,'[1]2018GoalKeeper Stats'!$A$2:$S$109,13,FALSE),VLOOKUP(F1902,'[1]2018Player Stats'!$A$2:$AB$830,13,FALSE))</f>
        <v>0</v>
      </c>
      <c r="U1902">
        <f>IF(G1902="GK",VLOOKUP(F1902,'[1]2018GoalKeeper Stats'!$A$2:$S$109,14,FALSE),VLOOKUP(F1902,'[1]2018Player Stats'!$A$2:$AB$830,14,FALSE))</f>
        <v>1</v>
      </c>
      <c r="V1902">
        <f>IF(G1902="GK",VLOOKUP(F1902,'[1]2018GoalKeeper Stats'!$A$2:$S$109,15,FALSE),VLOOKUP(F1902,'[1]2018Player Stats'!$A$2:$AB$830,15,FALSE))</f>
        <v>0.1</v>
      </c>
      <c r="W1902">
        <f>IF(G1902="GK",VLOOKUP(F1902,'[1]2018GoalKeeper Stats'!$A$2:$S$109,16,FALSE),VLOOKUP(F1902,'[1]2018Player Stats'!$A$2:$AB$830,16,FALSE))</f>
        <v>14.3</v>
      </c>
      <c r="X1902">
        <f>IF(G1902="GK",VLOOKUP(F1902,'[1]2018GoalKeeper Stats'!$A$2:$S$109,17,FALSE),VLOOKUP(F1902,'[1]2018Player Stats'!$A$2:$AB$830,17,FALSE))</f>
        <v>0</v>
      </c>
      <c r="Y1902">
        <f>IF(G1902="GK",VLOOKUP(F1902,'[1]2018GoalKeeper Stats'!$A$2:$S$109,18,FALSE),VLOOKUP(F1902,'[1]2018Player Stats'!$A$2:$AB$830,18,FALSE))</f>
        <v>0</v>
      </c>
      <c r="Z1902">
        <f>IF(G1902="GK",VLOOKUP(F1902,'[1]2018GoalKeeper Stats'!$A$2:$S$109,19,FALSE),VLOOKUP(F1902,'[1]2018Player Stats'!$A$2:$AB$830,19,FALSE))</f>
        <v>0</v>
      </c>
      <c r="AA1902">
        <f>IF(G1902="GK",VLOOKUP(F1902,'[1]2018GoalKeeper Stats'!$A$2:$S$109,20,FALSE),VLOOKUP(F1902,'[1]2018Player Stats'!$A$2:$AB$830,20,FALSE))</f>
        <v>0</v>
      </c>
      <c r="AB1902">
        <f>IF(G1902="GK",VLOOKUP(F1902,'[1]2018GoalKeeper Stats'!$A$2:$S$109,21,FALSE),VLOOKUP(F1902,'[1]2018Player Stats'!$A$2:$AB$830,21,FALSE))</f>
        <v>11</v>
      </c>
      <c r="AC1902">
        <f>IF(G1902="GK",VLOOKUP(F1902,'[1]2018GoalKeeper Stats'!$A$2:$S$109,2,FALSE),VLOOKUP(F1902,'[1]2018Player Stats'!$A$2:$AB$830,22,FALSE))</f>
        <v>6</v>
      </c>
      <c r="AD1902">
        <f>IF(G1902="GK",VLOOKUP(F1902,'[1]2018GoalKeeper Stats'!$A$2:$S$109,23,FALSE),VLOOKUP(F1902,'[1]2018Player Stats'!$A$2:$AB$830,23,FALSE))</f>
        <v>0</v>
      </c>
      <c r="AE1902">
        <f>IF(G1902="GK",VLOOKUP(F1902,'[1]2018GoalKeeper Stats'!$A$2:$S$109,24,FALSE),VLOOKUP(F1902,'[1]2018Player Stats'!$A$2:$AB$830,24,FALSE))</f>
        <v>2</v>
      </c>
      <c r="AF1902">
        <f>IF(G1902="GK",VLOOKUP(F1902,'[1]2018GoalKeeper Stats'!$A$2:$S$109,25,FALSE),VLOOKUP(F1902,'[1]2018Player Stats'!$A$2:$AB$830,25,FALSE))</f>
        <v>1</v>
      </c>
      <c r="AG1902">
        <f>IF(G1902="GK",VLOOKUP(F1902,'[1]2018GoalKeeper Stats'!$A$2:$S$109,26,FALSE),VLOOKUP(F1902,'[1]2018Player Stats'!$A$2:$AB$830,26,FALSE))</f>
        <v>14.29</v>
      </c>
      <c r="AH1902" s="51">
        <v>2018</v>
      </c>
      <c r="AI1902" s="51">
        <v>34</v>
      </c>
      <c r="AJ1902" s="51">
        <v>527</v>
      </c>
      <c r="AK1902" s="51">
        <v>429</v>
      </c>
      <c r="AL1902" s="51">
        <v>65</v>
      </c>
      <c r="AM1902" s="51">
        <v>52</v>
      </c>
      <c r="AN1902" s="51">
        <v>13</v>
      </c>
      <c r="AO1902" s="52">
        <v>59.7</v>
      </c>
      <c r="AP1902" s="52">
        <v>47.89</v>
      </c>
      <c r="AQ1902" s="52">
        <v>11.81</v>
      </c>
      <c r="AR1902" s="52">
        <v>1.19</v>
      </c>
      <c r="AS1902" s="51">
        <v>57</v>
      </c>
      <c r="AT1902" s="52">
        <v>55.59</v>
      </c>
    </row>
    <row r="1903" spans="1:46">
      <c r="A1903">
        <v>2018</v>
      </c>
      <c r="B1903" t="s">
        <v>205</v>
      </c>
      <c r="C1903" t="s">
        <v>971</v>
      </c>
      <c r="D1903" t="s">
        <v>1210</v>
      </c>
      <c r="E1903" t="s">
        <v>2261</v>
      </c>
      <c r="F1903" t="str">
        <f t="shared" si="30"/>
        <v>Francis Atuahene</v>
      </c>
      <c r="G1903" t="s">
        <v>875</v>
      </c>
      <c r="H1903" s="143">
        <v>169000</v>
      </c>
      <c r="I1903" s="143">
        <v>125000</v>
      </c>
      <c r="J1903" t="str">
        <f>IF(G1903="GK",VLOOKUP(F1903,'[1]2018GoalKeeper Stats'!$A$2:$S$109,2,FALSE),VLOOKUP(F1903,'[1]2018Player Stats'!$A$2:$AB$830,2,FALSE))</f>
        <v>DAL</v>
      </c>
      <c r="K1903">
        <f>IF(G1903="GK",VLOOKUP(F1903,'[1]2018GoalKeeper Stats'!$A$2:$S$109,4,FALSE),VLOOKUP(F1903,'[1]2018Player Stats'!$A$2:$AB$830,4,FALSE))</f>
        <v>0</v>
      </c>
      <c r="L1903">
        <f>IF(G1903="GK",VLOOKUP(F1903,'[1]2018GoalKeeper Stats'!$A$2:$S$109,5,FALSE),VLOOKUP(F1903,'[1]2018Player Stats'!$A$2:$AB$830,5,FALSE))</f>
        <v>0</v>
      </c>
      <c r="M1903">
        <f>IF(G1903="GK",VLOOKUP(F1903,'[1]2018GoalKeeper Stats'!$A$2:$S$109,6,FALSE),VLOOKUP(F1903,'[1]2018Player Stats'!$A$2:$AB$830,6,FALSE))</f>
        <v>0</v>
      </c>
      <c r="N1903">
        <f>IF(G1903="GK",VLOOKUP(F1903,'[1]2018GoalKeeper Stats'!$A$2:$S$109,7,FALSE),VLOOKUP(F1903,'[1]2018Player Stats'!$A$2:$AB$830,7,FALSE))</f>
        <v>0</v>
      </c>
      <c r="O1903">
        <f>IF(G1903="GK",VLOOKUP(F1903,'[1]2018GoalKeeper Stats'!$A$2:$S$109,8,FALSE),VLOOKUP(F1903,'[1]2018Player Stats'!$A$2:$AB$830,8,FALSE))</f>
        <v>0</v>
      </c>
      <c r="P1903">
        <f>IF(G1903="GK",VLOOKUP(F1903,'[1]2018GoalKeeper Stats'!$A$2:$S$109,9,FALSE),VLOOKUP(F1903,'[1]2018Player Stats'!$A$2:$AB$830,9,FALSE))</f>
        <v>0</v>
      </c>
      <c r="Q1903">
        <f>IF(G1903="GK",VLOOKUP(F1903,'[1]2018GoalKeeper Stats'!$A$2:$S$109,10,FALSE),VLOOKUP(F1903,'[1]2018Player Stats'!$A$2:$AB$830,10,FALSE))</f>
        <v>0</v>
      </c>
      <c r="R1903">
        <f>IF(G1903="GK",VLOOKUP(F1903,'[1]2018GoalKeeper Stats'!$A$2:$S$109,11,FALSE),VLOOKUP(F1903,'[1]2018Player Stats'!$A$2:$AB$830,11,FALSE))</f>
        <v>0</v>
      </c>
      <c r="S1903" t="str">
        <f>IF(G1903="GK",VLOOKUP(F1903,'[1]2018GoalKeeper Stats'!$A$2:$S$109,12,FALSE),VLOOKUP(F1903,'[1]2018Player Stats'!$A$2:$AB$830,12,FALSE))</f>
        <v>0/0</v>
      </c>
      <c r="T1903">
        <f>IF(G1903="GK",VLOOKUP(F1903,'[1]2018GoalKeeper Stats'!$A$2:$S$109,13,FALSE),VLOOKUP(F1903,'[1]2018Player Stats'!$A$2:$AB$830,13,FALSE))</f>
        <v>0</v>
      </c>
      <c r="U1903">
        <f>IF(G1903="GK",VLOOKUP(F1903,'[1]2018GoalKeeper Stats'!$A$2:$S$109,14,FALSE),VLOOKUP(F1903,'[1]2018Player Stats'!$A$2:$AB$830,14,FALSE))</f>
        <v>0</v>
      </c>
      <c r="V1903">
        <f>IF(G1903="GK",VLOOKUP(F1903,'[1]2018GoalKeeper Stats'!$A$2:$S$109,15,FALSE),VLOOKUP(F1903,'[1]2018Player Stats'!$A$2:$AB$830,15,FALSE))</f>
        <v>0</v>
      </c>
      <c r="W1903">
        <f>IF(G1903="GK",VLOOKUP(F1903,'[1]2018GoalKeeper Stats'!$A$2:$S$109,16,FALSE),VLOOKUP(F1903,'[1]2018Player Stats'!$A$2:$AB$830,16,FALSE))</f>
        <v>0</v>
      </c>
      <c r="X1903">
        <f>IF(G1903="GK",VLOOKUP(F1903,'[1]2018GoalKeeper Stats'!$A$2:$S$109,17,FALSE),VLOOKUP(F1903,'[1]2018Player Stats'!$A$2:$AB$830,17,FALSE))</f>
        <v>0</v>
      </c>
      <c r="Y1903">
        <f>IF(G1903="GK",VLOOKUP(F1903,'[1]2018GoalKeeper Stats'!$A$2:$S$109,18,FALSE),VLOOKUP(F1903,'[1]2018Player Stats'!$A$2:$AB$830,18,FALSE))</f>
        <v>0</v>
      </c>
      <c r="Z1903">
        <f>IF(G1903="GK",VLOOKUP(F1903,'[1]2018GoalKeeper Stats'!$A$2:$S$109,19,FALSE),VLOOKUP(F1903,'[1]2018Player Stats'!$A$2:$AB$830,19,FALSE))</f>
        <v>0</v>
      </c>
      <c r="AA1903">
        <f>IF(G1903="GK",VLOOKUP(F1903,'[1]2018GoalKeeper Stats'!$A$2:$S$109,20,FALSE),VLOOKUP(F1903,'[1]2018Player Stats'!$A$2:$AB$830,20,FALSE))</f>
        <v>0</v>
      </c>
      <c r="AB1903">
        <f>IF(G1903="GK",VLOOKUP(F1903,'[1]2018GoalKeeper Stats'!$A$2:$S$109,21,FALSE),VLOOKUP(F1903,'[1]2018Player Stats'!$A$2:$AB$830,21,FALSE))</f>
        <v>0</v>
      </c>
      <c r="AC1903">
        <f>IF(G1903="GK",VLOOKUP(F1903,'[1]2018GoalKeeper Stats'!$A$2:$S$109,2,FALSE),VLOOKUP(F1903,'[1]2018Player Stats'!$A$2:$AB$830,22,FALSE))</f>
        <v>0</v>
      </c>
      <c r="AD1903">
        <f>IF(G1903="GK",VLOOKUP(F1903,'[1]2018GoalKeeper Stats'!$A$2:$S$109,23,FALSE),VLOOKUP(F1903,'[1]2018Player Stats'!$A$2:$AB$830,23,FALSE))</f>
        <v>0</v>
      </c>
      <c r="AE1903">
        <f>IF(G1903="GK",VLOOKUP(F1903,'[1]2018GoalKeeper Stats'!$A$2:$S$109,24,FALSE),VLOOKUP(F1903,'[1]2018Player Stats'!$A$2:$AB$830,24,FALSE))</f>
        <v>0</v>
      </c>
      <c r="AF1903">
        <f>IF(G1903="GK",VLOOKUP(F1903,'[1]2018GoalKeeper Stats'!$A$2:$S$109,25,FALSE),VLOOKUP(F1903,'[1]2018Player Stats'!$A$2:$AB$830,25,FALSE))</f>
        <v>0</v>
      </c>
      <c r="AG1903">
        <f>IF(G1903="GK",VLOOKUP(F1903,'[1]2018GoalKeeper Stats'!$A$2:$S$109,26,FALSE),VLOOKUP(F1903,'[1]2018Player Stats'!$A$2:$AB$830,26,FALSE))</f>
        <v>0</v>
      </c>
      <c r="AH1903" s="51">
        <v>2018</v>
      </c>
      <c r="AI1903" s="51">
        <v>34</v>
      </c>
      <c r="AJ1903" s="51">
        <v>483</v>
      </c>
      <c r="AK1903" s="51">
        <v>441</v>
      </c>
      <c r="AL1903" s="51">
        <v>50</v>
      </c>
      <c r="AM1903" s="51">
        <v>43</v>
      </c>
      <c r="AN1903" s="51">
        <v>7</v>
      </c>
      <c r="AO1903" s="52">
        <v>51.99</v>
      </c>
      <c r="AP1903" s="52">
        <v>44.67</v>
      </c>
      <c r="AQ1903" s="52">
        <v>7.32</v>
      </c>
      <c r="AR1903" s="52">
        <v>-0.32</v>
      </c>
      <c r="AS1903" s="51">
        <v>57</v>
      </c>
      <c r="AT1903" s="52">
        <v>52.31</v>
      </c>
    </row>
    <row r="1904" spans="1:46">
      <c r="A1904">
        <v>2018</v>
      </c>
      <c r="B1904" t="s">
        <v>198</v>
      </c>
      <c r="C1904" t="s">
        <v>198</v>
      </c>
      <c r="D1904" t="s">
        <v>1650</v>
      </c>
      <c r="E1904" t="s">
        <v>1651</v>
      </c>
      <c r="F1904" t="str">
        <f t="shared" si="30"/>
        <v>Dominique Badji</v>
      </c>
      <c r="G1904" t="s">
        <v>875</v>
      </c>
      <c r="H1904" s="143">
        <v>168750</v>
      </c>
      <c r="I1904" s="143">
        <v>162500</v>
      </c>
      <c r="J1904" t="str">
        <f>IF(G1904="GK",VLOOKUP(F1904,'[1]2018GoalKeeper Stats'!$A$2:$S$109,2,FALSE),VLOOKUP(F1904,'[1]2018Player Stats'!$A$2:$AB$830,2,FALSE))</f>
        <v>NSH</v>
      </c>
      <c r="K1904">
        <f>IF(G1904="GK",VLOOKUP(F1904,'[1]2018GoalKeeper Stats'!$A$2:$S$109,4,FALSE),VLOOKUP(F1904,'[1]2018Player Stats'!$A$2:$AB$830,4,FALSE))</f>
        <v>26</v>
      </c>
      <c r="L1904">
        <f>IF(G1904="GK",VLOOKUP(F1904,'[1]2018GoalKeeper Stats'!$A$2:$S$109,5,FALSE),VLOOKUP(F1904,'[1]2018Player Stats'!$A$2:$AB$830,5,FALSE))</f>
        <v>24</v>
      </c>
      <c r="M1904">
        <f>IF(G1904="GK",VLOOKUP(F1904,'[1]2018GoalKeeper Stats'!$A$2:$S$109,6,FALSE),VLOOKUP(F1904,'[1]2018Player Stats'!$A$2:$AB$830,6,FALSE))</f>
        <v>1963</v>
      </c>
      <c r="N1904">
        <f>IF(G1904="GK",VLOOKUP(F1904,'[1]2018GoalKeeper Stats'!$A$2:$S$109,7,FALSE),VLOOKUP(F1904,'[1]2018Player Stats'!$A$2:$AB$830,7,FALSE))</f>
        <v>9</v>
      </c>
      <c r="O1904">
        <f>IF(G1904="GK",VLOOKUP(F1904,'[1]2018GoalKeeper Stats'!$A$2:$S$109,8,FALSE),VLOOKUP(F1904,'[1]2018Player Stats'!$A$2:$AB$830,8,FALSE))</f>
        <v>3</v>
      </c>
      <c r="P1904">
        <f>IF(G1904="GK",VLOOKUP(F1904,'[1]2018GoalKeeper Stats'!$A$2:$S$109,9,FALSE),VLOOKUP(F1904,'[1]2018Player Stats'!$A$2:$AB$830,9,FALSE))</f>
        <v>59</v>
      </c>
      <c r="Q1904">
        <f>IF(G1904="GK",VLOOKUP(F1904,'[1]2018GoalKeeper Stats'!$A$2:$S$109,10,FALSE),VLOOKUP(F1904,'[1]2018Player Stats'!$A$2:$AB$830,10,FALSE))</f>
        <v>23</v>
      </c>
      <c r="R1904">
        <f>IF(G1904="GK",VLOOKUP(F1904,'[1]2018GoalKeeper Stats'!$A$2:$S$109,11,FALSE),VLOOKUP(F1904,'[1]2018Player Stats'!$A$2:$AB$830,11,FALSE))</f>
        <v>1</v>
      </c>
      <c r="S1904" t="str">
        <f>IF(G1904="GK",VLOOKUP(F1904,'[1]2018GoalKeeper Stats'!$A$2:$S$109,12,FALSE),VLOOKUP(F1904,'[1]2018Player Stats'!$A$2:$AB$830,12,FALSE))</f>
        <v>0/0</v>
      </c>
      <c r="T1904">
        <f>IF(G1904="GK",VLOOKUP(F1904,'[1]2018GoalKeeper Stats'!$A$2:$S$109,13,FALSE),VLOOKUP(F1904,'[1]2018Player Stats'!$A$2:$AB$830,13,FALSE))</f>
        <v>6</v>
      </c>
      <c r="U1904">
        <f>IF(G1904="GK",VLOOKUP(F1904,'[1]2018GoalKeeper Stats'!$A$2:$S$109,14,FALSE),VLOOKUP(F1904,'[1]2018Player Stats'!$A$2:$AB$830,14,FALSE))</f>
        <v>3</v>
      </c>
      <c r="V1904">
        <f>IF(G1904="GK",VLOOKUP(F1904,'[1]2018GoalKeeper Stats'!$A$2:$S$109,15,FALSE),VLOOKUP(F1904,'[1]2018Player Stats'!$A$2:$AB$830,15,FALSE))</f>
        <v>0.41</v>
      </c>
      <c r="W1904">
        <f>IF(G1904="GK",VLOOKUP(F1904,'[1]2018GoalKeeper Stats'!$A$2:$S$109,16,FALSE),VLOOKUP(F1904,'[1]2018Player Stats'!$A$2:$AB$830,16,FALSE))</f>
        <v>15.3</v>
      </c>
      <c r="X1904">
        <f>IF(G1904="GK",VLOOKUP(F1904,'[1]2018GoalKeeper Stats'!$A$2:$S$109,17,FALSE),VLOOKUP(F1904,'[1]2018Player Stats'!$A$2:$AB$830,17,FALSE))</f>
        <v>0</v>
      </c>
      <c r="Y1904">
        <f>IF(G1904="GK",VLOOKUP(F1904,'[1]2018GoalKeeper Stats'!$A$2:$S$109,18,FALSE),VLOOKUP(F1904,'[1]2018Player Stats'!$A$2:$AB$830,18,FALSE))</f>
        <v>1</v>
      </c>
      <c r="Z1904">
        <f>IF(G1904="GK",VLOOKUP(F1904,'[1]2018GoalKeeper Stats'!$A$2:$S$109,19,FALSE),VLOOKUP(F1904,'[1]2018Player Stats'!$A$2:$AB$830,19,FALSE))</f>
        <v>2</v>
      </c>
      <c r="AA1904">
        <f>IF(G1904="GK",VLOOKUP(F1904,'[1]2018GoalKeeper Stats'!$A$2:$S$109,20,FALSE),VLOOKUP(F1904,'[1]2018Player Stats'!$A$2:$AB$830,20,FALSE))</f>
        <v>0.14000000000000001</v>
      </c>
      <c r="AB1904">
        <f>IF(G1904="GK",VLOOKUP(F1904,'[1]2018GoalKeeper Stats'!$A$2:$S$109,21,FALSE),VLOOKUP(F1904,'[1]2018Player Stats'!$A$2:$AB$830,21,FALSE))</f>
        <v>51</v>
      </c>
      <c r="AC1904">
        <f>IF(G1904="GK",VLOOKUP(F1904,'[1]2018GoalKeeper Stats'!$A$2:$S$109,2,FALSE),VLOOKUP(F1904,'[1]2018Player Stats'!$A$2:$AB$830,22,FALSE))</f>
        <v>39</v>
      </c>
      <c r="AD1904">
        <f>IF(G1904="GK",VLOOKUP(F1904,'[1]2018GoalKeeper Stats'!$A$2:$S$109,23,FALSE),VLOOKUP(F1904,'[1]2018Player Stats'!$A$2:$AB$830,23,FALSE))</f>
        <v>17</v>
      </c>
      <c r="AE1904">
        <f>IF(G1904="GK",VLOOKUP(F1904,'[1]2018GoalKeeper Stats'!$A$2:$S$109,24,FALSE),VLOOKUP(F1904,'[1]2018Player Stats'!$A$2:$AB$830,24,FALSE))</f>
        <v>6</v>
      </c>
      <c r="AF1904">
        <f>IF(G1904="GK",VLOOKUP(F1904,'[1]2018GoalKeeper Stats'!$A$2:$S$109,25,FALSE),VLOOKUP(F1904,'[1]2018Player Stats'!$A$2:$AB$830,25,FALSE))</f>
        <v>0</v>
      </c>
      <c r="AG1904">
        <f>IF(G1904="GK",VLOOKUP(F1904,'[1]2018GoalKeeper Stats'!$A$2:$S$109,26,FALSE),VLOOKUP(F1904,'[1]2018Player Stats'!$A$2:$AB$830,26,FALSE))</f>
        <v>38.979999999999997</v>
      </c>
      <c r="AH1904" s="51">
        <v>2018</v>
      </c>
      <c r="AI1904" s="51">
        <v>34</v>
      </c>
      <c r="AJ1904" s="51">
        <v>380</v>
      </c>
      <c r="AK1904" s="51">
        <v>525</v>
      </c>
      <c r="AL1904" s="51">
        <v>34</v>
      </c>
      <c r="AM1904" s="51">
        <v>61</v>
      </c>
      <c r="AN1904" s="51">
        <v>-27</v>
      </c>
      <c r="AO1904" s="52">
        <v>38.020000000000003</v>
      </c>
      <c r="AP1904" s="52">
        <v>58.7</v>
      </c>
      <c r="AQ1904" s="52">
        <v>-20.69</v>
      </c>
      <c r="AR1904" s="52">
        <v>-6.31</v>
      </c>
      <c r="AS1904" s="51">
        <v>31</v>
      </c>
      <c r="AT1904" s="52">
        <v>35.58</v>
      </c>
    </row>
    <row r="1905" spans="1:46">
      <c r="A1905">
        <v>2018</v>
      </c>
      <c r="B1905" t="s">
        <v>201</v>
      </c>
      <c r="C1905" t="s">
        <v>201</v>
      </c>
      <c r="D1905" t="s">
        <v>864</v>
      </c>
      <c r="E1905" t="s">
        <v>2262</v>
      </c>
      <c r="F1905" t="str">
        <f t="shared" si="30"/>
        <v>Michael Petrasso</v>
      </c>
      <c r="G1905" t="s">
        <v>1044</v>
      </c>
      <c r="H1905" s="143">
        <v>168129</v>
      </c>
      <c r="I1905" s="143">
        <v>155004</v>
      </c>
      <c r="J1905" t="str">
        <f>IF(G1905="GK",VLOOKUP(F1905,'[1]2018GoalKeeper Stats'!$A$2:$S$109,2,FALSE),VLOOKUP(F1905,'[1]2018Player Stats'!$A$2:$AB$830,2,FALSE))</f>
        <v>MTL</v>
      </c>
      <c r="K1905">
        <f>IF(G1905="GK",VLOOKUP(F1905,'[1]2018GoalKeeper Stats'!$A$2:$S$109,4,FALSE),VLOOKUP(F1905,'[1]2018Player Stats'!$A$2:$AB$830,4,FALSE))</f>
        <v>14</v>
      </c>
      <c r="L1905">
        <f>IF(G1905="GK",VLOOKUP(F1905,'[1]2018GoalKeeper Stats'!$A$2:$S$109,5,FALSE),VLOOKUP(F1905,'[1]2018Player Stats'!$A$2:$AB$830,5,FALSE))</f>
        <v>8</v>
      </c>
      <c r="M1905">
        <f>IF(G1905="GK",VLOOKUP(F1905,'[1]2018GoalKeeper Stats'!$A$2:$S$109,6,FALSE),VLOOKUP(F1905,'[1]2018Player Stats'!$A$2:$AB$830,6,FALSE))</f>
        <v>782</v>
      </c>
      <c r="N1905">
        <f>IF(G1905="GK",VLOOKUP(F1905,'[1]2018GoalKeeper Stats'!$A$2:$S$109,7,FALSE),VLOOKUP(F1905,'[1]2018Player Stats'!$A$2:$AB$830,7,FALSE))</f>
        <v>0</v>
      </c>
      <c r="O1905">
        <f>IF(G1905="GK",VLOOKUP(F1905,'[1]2018GoalKeeper Stats'!$A$2:$S$109,8,FALSE),VLOOKUP(F1905,'[1]2018Player Stats'!$A$2:$AB$830,8,FALSE))</f>
        <v>0</v>
      </c>
      <c r="P1905">
        <f>IF(G1905="GK",VLOOKUP(F1905,'[1]2018GoalKeeper Stats'!$A$2:$S$109,9,FALSE),VLOOKUP(F1905,'[1]2018Player Stats'!$A$2:$AB$830,9,FALSE))</f>
        <v>3</v>
      </c>
      <c r="Q1905">
        <f>IF(G1905="GK",VLOOKUP(F1905,'[1]2018GoalKeeper Stats'!$A$2:$S$109,10,FALSE),VLOOKUP(F1905,'[1]2018Player Stats'!$A$2:$AB$830,10,FALSE))</f>
        <v>0</v>
      </c>
      <c r="R1905">
        <f>IF(G1905="GK",VLOOKUP(F1905,'[1]2018GoalKeeper Stats'!$A$2:$S$109,11,FALSE),VLOOKUP(F1905,'[1]2018Player Stats'!$A$2:$AB$830,11,FALSE))</f>
        <v>0</v>
      </c>
      <c r="S1905" t="str">
        <f>IF(G1905="GK",VLOOKUP(F1905,'[1]2018GoalKeeper Stats'!$A$2:$S$109,12,FALSE),VLOOKUP(F1905,'[1]2018Player Stats'!$A$2:$AB$830,12,FALSE))</f>
        <v>0/0</v>
      </c>
      <c r="T1905">
        <f>IF(G1905="GK",VLOOKUP(F1905,'[1]2018GoalKeeper Stats'!$A$2:$S$109,13,FALSE),VLOOKUP(F1905,'[1]2018Player Stats'!$A$2:$AB$830,13,FALSE))</f>
        <v>0</v>
      </c>
      <c r="U1905">
        <f>IF(G1905="GK",VLOOKUP(F1905,'[1]2018GoalKeeper Stats'!$A$2:$S$109,14,FALSE),VLOOKUP(F1905,'[1]2018Player Stats'!$A$2:$AB$830,14,FALSE))</f>
        <v>0</v>
      </c>
      <c r="V1905">
        <f>IF(G1905="GK",VLOOKUP(F1905,'[1]2018GoalKeeper Stats'!$A$2:$S$109,15,FALSE),VLOOKUP(F1905,'[1]2018Player Stats'!$A$2:$AB$830,15,FALSE))</f>
        <v>0</v>
      </c>
      <c r="W1905">
        <f>IF(G1905="GK",VLOOKUP(F1905,'[1]2018GoalKeeper Stats'!$A$2:$S$109,16,FALSE),VLOOKUP(F1905,'[1]2018Player Stats'!$A$2:$AB$830,16,FALSE))</f>
        <v>0</v>
      </c>
      <c r="X1905">
        <f>IF(G1905="GK",VLOOKUP(F1905,'[1]2018GoalKeeper Stats'!$A$2:$S$109,17,FALSE),VLOOKUP(F1905,'[1]2018Player Stats'!$A$2:$AB$830,17,FALSE))</f>
        <v>0</v>
      </c>
      <c r="Y1905">
        <f>IF(G1905="GK",VLOOKUP(F1905,'[1]2018GoalKeeper Stats'!$A$2:$S$109,18,FALSE),VLOOKUP(F1905,'[1]2018Player Stats'!$A$2:$AB$830,18,FALSE))</f>
        <v>0</v>
      </c>
      <c r="Z1905">
        <f>IF(G1905="GK",VLOOKUP(F1905,'[1]2018GoalKeeper Stats'!$A$2:$S$109,19,FALSE),VLOOKUP(F1905,'[1]2018Player Stats'!$A$2:$AB$830,19,FALSE))</f>
        <v>0</v>
      </c>
      <c r="AA1905">
        <f>IF(G1905="GK",VLOOKUP(F1905,'[1]2018GoalKeeper Stats'!$A$2:$S$109,20,FALSE),VLOOKUP(F1905,'[1]2018Player Stats'!$A$2:$AB$830,20,FALSE))</f>
        <v>0</v>
      </c>
      <c r="AB1905">
        <f>IF(G1905="GK",VLOOKUP(F1905,'[1]2018GoalKeeper Stats'!$A$2:$S$109,21,FALSE),VLOOKUP(F1905,'[1]2018Player Stats'!$A$2:$AB$830,21,FALSE))</f>
        <v>16</v>
      </c>
      <c r="AC1905">
        <f>IF(G1905="GK",VLOOKUP(F1905,'[1]2018GoalKeeper Stats'!$A$2:$S$109,2,FALSE),VLOOKUP(F1905,'[1]2018Player Stats'!$A$2:$AB$830,22,FALSE))</f>
        <v>8</v>
      </c>
      <c r="AD1905">
        <f>IF(G1905="GK",VLOOKUP(F1905,'[1]2018GoalKeeper Stats'!$A$2:$S$109,23,FALSE),VLOOKUP(F1905,'[1]2018Player Stats'!$A$2:$AB$830,23,FALSE))</f>
        <v>1</v>
      </c>
      <c r="AE1905">
        <f>IF(G1905="GK",VLOOKUP(F1905,'[1]2018GoalKeeper Stats'!$A$2:$S$109,24,FALSE),VLOOKUP(F1905,'[1]2018Player Stats'!$A$2:$AB$830,24,FALSE))</f>
        <v>2</v>
      </c>
      <c r="AF1905">
        <f>IF(G1905="GK",VLOOKUP(F1905,'[1]2018GoalKeeper Stats'!$A$2:$S$109,25,FALSE),VLOOKUP(F1905,'[1]2018Player Stats'!$A$2:$AB$830,25,FALSE))</f>
        <v>0</v>
      </c>
      <c r="AG1905">
        <f>IF(G1905="GK",VLOOKUP(F1905,'[1]2018GoalKeeper Stats'!$A$2:$S$109,26,FALSE),VLOOKUP(F1905,'[1]2018Player Stats'!$A$2:$AB$830,26,FALSE))</f>
        <v>0</v>
      </c>
      <c r="AH1905" s="51">
        <v>2018</v>
      </c>
      <c r="AI1905" s="51">
        <v>34</v>
      </c>
      <c r="AJ1905" s="51">
        <v>424</v>
      </c>
      <c r="AK1905" s="51">
        <v>440</v>
      </c>
      <c r="AL1905" s="51">
        <v>45</v>
      </c>
      <c r="AM1905" s="51">
        <v>50</v>
      </c>
      <c r="AN1905" s="51">
        <v>-5</v>
      </c>
      <c r="AO1905" s="52">
        <v>43.99</v>
      </c>
      <c r="AP1905" s="52">
        <v>49.23</v>
      </c>
      <c r="AQ1905" s="52">
        <v>-5.24</v>
      </c>
      <c r="AR1905" s="52">
        <v>0.24</v>
      </c>
      <c r="AS1905" s="51">
        <v>46</v>
      </c>
      <c r="AT1905" s="52">
        <v>45.66</v>
      </c>
    </row>
    <row r="1906" spans="1:46">
      <c r="A1906">
        <v>2018</v>
      </c>
      <c r="B1906" t="s">
        <v>896</v>
      </c>
      <c r="C1906" t="s">
        <v>896</v>
      </c>
      <c r="D1906" t="s">
        <v>2263</v>
      </c>
      <c r="E1906" t="s">
        <v>2264</v>
      </c>
      <c r="F1906" t="str">
        <f t="shared" si="30"/>
        <v>Joel Qwiberg</v>
      </c>
      <c r="G1906" t="s">
        <v>893</v>
      </c>
      <c r="H1906" s="143">
        <v>168000</v>
      </c>
      <c r="I1906" s="143">
        <v>130000</v>
      </c>
      <c r="J1906" t="str">
        <f>IF(G1906="GK",VLOOKUP(F1906,'[1]2018GoalKeeper Stats'!$A$2:$S$109,2,FALSE),VLOOKUP(F1906,'[1]2018Player Stats'!$A$2:$AB$830,2,FALSE))</f>
        <v>SJ</v>
      </c>
      <c r="K1906">
        <f>IF(G1906="GK",VLOOKUP(F1906,'[1]2018GoalKeeper Stats'!$A$2:$S$109,4,FALSE),VLOOKUP(F1906,'[1]2018Player Stats'!$A$2:$AB$830,4,FALSE))</f>
        <v>5</v>
      </c>
      <c r="L1906">
        <f>IF(G1906="GK",VLOOKUP(F1906,'[1]2018GoalKeeper Stats'!$A$2:$S$109,5,FALSE),VLOOKUP(F1906,'[1]2018Player Stats'!$A$2:$AB$830,5,FALSE))</f>
        <v>5</v>
      </c>
      <c r="M1906">
        <f>IF(G1906="GK",VLOOKUP(F1906,'[1]2018GoalKeeper Stats'!$A$2:$S$109,6,FALSE),VLOOKUP(F1906,'[1]2018Player Stats'!$A$2:$AB$830,6,FALSE))</f>
        <v>379</v>
      </c>
      <c r="N1906">
        <f>IF(G1906="GK",VLOOKUP(F1906,'[1]2018GoalKeeper Stats'!$A$2:$S$109,7,FALSE),VLOOKUP(F1906,'[1]2018Player Stats'!$A$2:$AB$830,7,FALSE))</f>
        <v>0</v>
      </c>
      <c r="O1906">
        <f>IF(G1906="GK",VLOOKUP(F1906,'[1]2018GoalKeeper Stats'!$A$2:$S$109,8,FALSE),VLOOKUP(F1906,'[1]2018Player Stats'!$A$2:$AB$830,8,FALSE))</f>
        <v>0</v>
      </c>
      <c r="P1906">
        <f>IF(G1906="GK",VLOOKUP(F1906,'[1]2018GoalKeeper Stats'!$A$2:$S$109,9,FALSE),VLOOKUP(F1906,'[1]2018Player Stats'!$A$2:$AB$830,9,FALSE))</f>
        <v>0</v>
      </c>
      <c r="Q1906">
        <f>IF(G1906="GK",VLOOKUP(F1906,'[1]2018GoalKeeper Stats'!$A$2:$S$109,10,FALSE),VLOOKUP(F1906,'[1]2018Player Stats'!$A$2:$AB$830,10,FALSE))</f>
        <v>0</v>
      </c>
      <c r="R1906">
        <f>IF(G1906="GK",VLOOKUP(F1906,'[1]2018GoalKeeper Stats'!$A$2:$S$109,11,FALSE),VLOOKUP(F1906,'[1]2018Player Stats'!$A$2:$AB$830,11,FALSE))</f>
        <v>0</v>
      </c>
      <c r="S1906" t="str">
        <f>IF(G1906="GK",VLOOKUP(F1906,'[1]2018GoalKeeper Stats'!$A$2:$S$109,12,FALSE),VLOOKUP(F1906,'[1]2018Player Stats'!$A$2:$AB$830,12,FALSE))</f>
        <v>0/0</v>
      </c>
      <c r="T1906">
        <f>IF(G1906="GK",VLOOKUP(F1906,'[1]2018GoalKeeper Stats'!$A$2:$S$109,13,FALSE),VLOOKUP(F1906,'[1]2018Player Stats'!$A$2:$AB$830,13,FALSE))</f>
        <v>0</v>
      </c>
      <c r="U1906">
        <f>IF(G1906="GK",VLOOKUP(F1906,'[1]2018GoalKeeper Stats'!$A$2:$S$109,14,FALSE),VLOOKUP(F1906,'[1]2018Player Stats'!$A$2:$AB$830,14,FALSE))</f>
        <v>0</v>
      </c>
      <c r="V1906">
        <f>IF(G1906="GK",VLOOKUP(F1906,'[1]2018GoalKeeper Stats'!$A$2:$S$109,15,FALSE),VLOOKUP(F1906,'[1]2018Player Stats'!$A$2:$AB$830,15,FALSE))</f>
        <v>0</v>
      </c>
      <c r="W1906">
        <f>IF(G1906="GK",VLOOKUP(F1906,'[1]2018GoalKeeper Stats'!$A$2:$S$109,16,FALSE),VLOOKUP(F1906,'[1]2018Player Stats'!$A$2:$AB$830,16,FALSE))</f>
        <v>0</v>
      </c>
      <c r="X1906">
        <f>IF(G1906="GK",VLOOKUP(F1906,'[1]2018GoalKeeper Stats'!$A$2:$S$109,17,FALSE),VLOOKUP(F1906,'[1]2018Player Stats'!$A$2:$AB$830,17,FALSE))</f>
        <v>0</v>
      </c>
      <c r="Y1906">
        <f>IF(G1906="GK",VLOOKUP(F1906,'[1]2018GoalKeeper Stats'!$A$2:$S$109,18,FALSE),VLOOKUP(F1906,'[1]2018Player Stats'!$A$2:$AB$830,18,FALSE))</f>
        <v>0</v>
      </c>
      <c r="Z1906">
        <f>IF(G1906="GK",VLOOKUP(F1906,'[1]2018GoalKeeper Stats'!$A$2:$S$109,19,FALSE),VLOOKUP(F1906,'[1]2018Player Stats'!$A$2:$AB$830,19,FALSE))</f>
        <v>0</v>
      </c>
      <c r="AA1906">
        <f>IF(G1906="GK",VLOOKUP(F1906,'[1]2018GoalKeeper Stats'!$A$2:$S$109,20,FALSE),VLOOKUP(F1906,'[1]2018Player Stats'!$A$2:$AB$830,20,FALSE))</f>
        <v>0</v>
      </c>
      <c r="AB1906">
        <f>IF(G1906="GK",VLOOKUP(F1906,'[1]2018GoalKeeper Stats'!$A$2:$S$109,21,FALSE),VLOOKUP(F1906,'[1]2018Player Stats'!$A$2:$AB$830,21,FALSE))</f>
        <v>7</v>
      </c>
      <c r="AC1906">
        <f>IF(G1906="GK",VLOOKUP(F1906,'[1]2018GoalKeeper Stats'!$A$2:$S$109,2,FALSE),VLOOKUP(F1906,'[1]2018Player Stats'!$A$2:$AB$830,22,FALSE))</f>
        <v>3</v>
      </c>
      <c r="AD1906">
        <f>IF(G1906="GK",VLOOKUP(F1906,'[1]2018GoalKeeper Stats'!$A$2:$S$109,23,FALSE),VLOOKUP(F1906,'[1]2018Player Stats'!$A$2:$AB$830,23,FALSE))</f>
        <v>0</v>
      </c>
      <c r="AE1906">
        <f>IF(G1906="GK",VLOOKUP(F1906,'[1]2018GoalKeeper Stats'!$A$2:$S$109,24,FALSE),VLOOKUP(F1906,'[1]2018Player Stats'!$A$2:$AB$830,24,FALSE))</f>
        <v>0</v>
      </c>
      <c r="AF1906">
        <f>IF(G1906="GK",VLOOKUP(F1906,'[1]2018GoalKeeper Stats'!$A$2:$S$109,25,FALSE),VLOOKUP(F1906,'[1]2018Player Stats'!$A$2:$AB$830,25,FALSE))</f>
        <v>0</v>
      </c>
      <c r="AG1906">
        <f>IF(G1906="GK",VLOOKUP(F1906,'[1]2018GoalKeeper Stats'!$A$2:$S$109,26,FALSE),VLOOKUP(F1906,'[1]2018Player Stats'!$A$2:$AB$830,26,FALSE))</f>
        <v>0</v>
      </c>
      <c r="AH1906" s="51">
        <v>2018</v>
      </c>
      <c r="AI1906" s="51">
        <v>34</v>
      </c>
      <c r="AJ1906" s="51">
        <v>439</v>
      </c>
      <c r="AK1906" s="51">
        <v>515</v>
      </c>
      <c r="AL1906" s="51">
        <v>47</v>
      </c>
      <c r="AM1906" s="51">
        <v>71</v>
      </c>
      <c r="AN1906" s="51">
        <v>-24</v>
      </c>
      <c r="AO1906" s="52">
        <v>47.01</v>
      </c>
      <c r="AP1906" s="52">
        <v>60.35</v>
      </c>
      <c r="AQ1906" s="52">
        <v>-13.34</v>
      </c>
      <c r="AR1906" s="52">
        <v>-10.66</v>
      </c>
      <c r="AS1906" s="51">
        <v>21</v>
      </c>
      <c r="AT1906" s="52">
        <v>38.520000000000003</v>
      </c>
    </row>
    <row r="1907" spans="1:46">
      <c r="A1907">
        <v>2018</v>
      </c>
      <c r="B1907" t="s">
        <v>882</v>
      </c>
      <c r="C1907" t="s">
        <v>882</v>
      </c>
      <c r="D1907" t="s">
        <v>937</v>
      </c>
      <c r="E1907" t="s">
        <v>1332</v>
      </c>
      <c r="F1907" t="str">
        <f t="shared" si="30"/>
        <v>Chris Tierney</v>
      </c>
      <c r="G1907" t="s">
        <v>1044</v>
      </c>
      <c r="H1907" s="143">
        <v>165833</v>
      </c>
      <c r="I1907" s="143">
        <v>157500</v>
      </c>
      <c r="J1907" t="str">
        <f>IF(G1907="GK",VLOOKUP(F1907,'[1]2018GoalKeeper Stats'!$A$2:$S$109,2,FALSE),VLOOKUP(F1907,'[1]2018Player Stats'!$A$2:$AB$830,2,FALSE))</f>
        <v>NE</v>
      </c>
      <c r="K1907">
        <f>IF(G1907="GK",VLOOKUP(F1907,'[1]2018GoalKeeper Stats'!$A$2:$S$109,4,FALSE),VLOOKUP(F1907,'[1]2018Player Stats'!$A$2:$AB$830,4,FALSE))</f>
        <v>6</v>
      </c>
      <c r="L1907">
        <f>IF(G1907="GK",VLOOKUP(F1907,'[1]2018GoalKeeper Stats'!$A$2:$S$109,5,FALSE),VLOOKUP(F1907,'[1]2018Player Stats'!$A$2:$AB$830,5,FALSE))</f>
        <v>3</v>
      </c>
      <c r="M1907">
        <f>IF(G1907="GK",VLOOKUP(F1907,'[1]2018GoalKeeper Stats'!$A$2:$S$109,6,FALSE),VLOOKUP(F1907,'[1]2018Player Stats'!$A$2:$AB$830,6,FALSE))</f>
        <v>308</v>
      </c>
      <c r="N1907">
        <f>IF(G1907="GK",VLOOKUP(F1907,'[1]2018GoalKeeper Stats'!$A$2:$S$109,7,FALSE),VLOOKUP(F1907,'[1]2018Player Stats'!$A$2:$AB$830,7,FALSE))</f>
        <v>1</v>
      </c>
      <c r="O1907">
        <f>IF(G1907="GK",VLOOKUP(F1907,'[1]2018GoalKeeper Stats'!$A$2:$S$109,8,FALSE),VLOOKUP(F1907,'[1]2018Player Stats'!$A$2:$AB$830,8,FALSE))</f>
        <v>0</v>
      </c>
      <c r="P1907">
        <f>IF(G1907="GK",VLOOKUP(F1907,'[1]2018GoalKeeper Stats'!$A$2:$S$109,9,FALSE),VLOOKUP(F1907,'[1]2018Player Stats'!$A$2:$AB$830,9,FALSE))</f>
        <v>2</v>
      </c>
      <c r="Q1907">
        <f>IF(G1907="GK",VLOOKUP(F1907,'[1]2018GoalKeeper Stats'!$A$2:$S$109,10,FALSE),VLOOKUP(F1907,'[1]2018Player Stats'!$A$2:$AB$830,10,FALSE))</f>
        <v>2</v>
      </c>
      <c r="R1907">
        <f>IF(G1907="GK",VLOOKUP(F1907,'[1]2018GoalKeeper Stats'!$A$2:$S$109,11,FALSE),VLOOKUP(F1907,'[1]2018Player Stats'!$A$2:$AB$830,11,FALSE))</f>
        <v>1</v>
      </c>
      <c r="S1907" t="str">
        <f>IF(G1907="GK",VLOOKUP(F1907,'[1]2018GoalKeeper Stats'!$A$2:$S$109,12,FALSE),VLOOKUP(F1907,'[1]2018Player Stats'!$A$2:$AB$830,12,FALSE))</f>
        <v>0/0</v>
      </c>
      <c r="T1907">
        <f>IF(G1907="GK",VLOOKUP(F1907,'[1]2018GoalKeeper Stats'!$A$2:$S$109,13,FALSE),VLOOKUP(F1907,'[1]2018Player Stats'!$A$2:$AB$830,13,FALSE))</f>
        <v>1</v>
      </c>
      <c r="U1907">
        <f>IF(G1907="GK",VLOOKUP(F1907,'[1]2018GoalKeeper Stats'!$A$2:$S$109,14,FALSE),VLOOKUP(F1907,'[1]2018Player Stats'!$A$2:$AB$830,14,FALSE))</f>
        <v>0</v>
      </c>
      <c r="V1907">
        <f>IF(G1907="GK",VLOOKUP(F1907,'[1]2018GoalKeeper Stats'!$A$2:$S$109,15,FALSE),VLOOKUP(F1907,'[1]2018Player Stats'!$A$2:$AB$830,15,FALSE))</f>
        <v>0.28999999999999998</v>
      </c>
      <c r="W1907">
        <f>IF(G1907="GK",VLOOKUP(F1907,'[1]2018GoalKeeper Stats'!$A$2:$S$109,16,FALSE),VLOOKUP(F1907,'[1]2018Player Stats'!$A$2:$AB$830,16,FALSE))</f>
        <v>50</v>
      </c>
      <c r="X1907">
        <f>IF(G1907="GK",VLOOKUP(F1907,'[1]2018GoalKeeper Stats'!$A$2:$S$109,17,FALSE),VLOOKUP(F1907,'[1]2018Player Stats'!$A$2:$AB$830,17,FALSE))</f>
        <v>0</v>
      </c>
      <c r="Y1907">
        <f>IF(G1907="GK",VLOOKUP(F1907,'[1]2018GoalKeeper Stats'!$A$2:$S$109,18,FALSE),VLOOKUP(F1907,'[1]2018Player Stats'!$A$2:$AB$830,18,FALSE))</f>
        <v>0</v>
      </c>
      <c r="Z1907">
        <f>IF(G1907="GK",VLOOKUP(F1907,'[1]2018GoalKeeper Stats'!$A$2:$S$109,19,FALSE),VLOOKUP(F1907,'[1]2018Player Stats'!$A$2:$AB$830,19,FALSE))</f>
        <v>0</v>
      </c>
      <c r="AA1907">
        <f>IF(G1907="GK",VLOOKUP(F1907,'[1]2018GoalKeeper Stats'!$A$2:$S$109,20,FALSE),VLOOKUP(F1907,'[1]2018Player Stats'!$A$2:$AB$830,20,FALSE))</f>
        <v>0</v>
      </c>
      <c r="AB1907">
        <f>IF(G1907="GK",VLOOKUP(F1907,'[1]2018GoalKeeper Stats'!$A$2:$S$109,21,FALSE),VLOOKUP(F1907,'[1]2018Player Stats'!$A$2:$AB$830,21,FALSE))</f>
        <v>3</v>
      </c>
      <c r="AC1907">
        <f>IF(G1907="GK",VLOOKUP(F1907,'[1]2018GoalKeeper Stats'!$A$2:$S$109,2,FALSE),VLOOKUP(F1907,'[1]2018Player Stats'!$A$2:$AB$830,22,FALSE))</f>
        <v>1</v>
      </c>
      <c r="AD1907">
        <f>IF(G1907="GK",VLOOKUP(F1907,'[1]2018GoalKeeper Stats'!$A$2:$S$109,23,FALSE),VLOOKUP(F1907,'[1]2018Player Stats'!$A$2:$AB$830,23,FALSE))</f>
        <v>0</v>
      </c>
      <c r="AE1907">
        <f>IF(G1907="GK",VLOOKUP(F1907,'[1]2018GoalKeeper Stats'!$A$2:$S$109,24,FALSE),VLOOKUP(F1907,'[1]2018Player Stats'!$A$2:$AB$830,24,FALSE))</f>
        <v>1</v>
      </c>
      <c r="AF1907">
        <f>IF(G1907="GK",VLOOKUP(F1907,'[1]2018GoalKeeper Stats'!$A$2:$S$109,25,FALSE),VLOOKUP(F1907,'[1]2018Player Stats'!$A$2:$AB$830,25,FALSE))</f>
        <v>0</v>
      </c>
      <c r="AG1907">
        <f>IF(G1907="GK",VLOOKUP(F1907,'[1]2018GoalKeeper Stats'!$A$2:$S$109,26,FALSE),VLOOKUP(F1907,'[1]2018Player Stats'!$A$2:$AB$830,26,FALSE))</f>
        <v>100</v>
      </c>
      <c r="AH1907" s="51">
        <v>2018</v>
      </c>
      <c r="AI1907" s="51">
        <v>34</v>
      </c>
      <c r="AJ1907" s="51">
        <v>486</v>
      </c>
      <c r="AK1907" s="51">
        <v>436</v>
      </c>
      <c r="AL1907" s="51">
        <v>48</v>
      </c>
      <c r="AM1907" s="51">
        <v>52</v>
      </c>
      <c r="AN1907" s="51">
        <v>-4</v>
      </c>
      <c r="AO1907" s="52">
        <v>46.09</v>
      </c>
      <c r="AP1907" s="52">
        <v>56.82</v>
      </c>
      <c r="AQ1907" s="52">
        <v>-10.73</v>
      </c>
      <c r="AR1907" s="52">
        <v>6.73</v>
      </c>
      <c r="AS1907" s="51">
        <v>41</v>
      </c>
      <c r="AT1907" s="52">
        <v>40.58</v>
      </c>
    </row>
    <row r="1908" spans="1:46">
      <c r="A1908">
        <v>2018</v>
      </c>
      <c r="B1908" t="s">
        <v>199</v>
      </c>
      <c r="C1908" t="s">
        <v>199</v>
      </c>
      <c r="D1908" t="s">
        <v>1224</v>
      </c>
      <c r="E1908" t="s">
        <v>1759</v>
      </c>
      <c r="F1908" t="str">
        <f t="shared" si="30"/>
        <v>Leonardo Da Silva</v>
      </c>
      <c r="G1908" t="s">
        <v>893</v>
      </c>
      <c r="H1908" s="143">
        <v>165171</v>
      </c>
      <c r="I1908" s="143">
        <v>157505</v>
      </c>
      <c r="J1908" t="str">
        <f>IF(G1908="GK",VLOOKUP(F1908,'[1]2018GoalKeeper Stats'!$A$2:$S$109,2,FALSE),VLOOKUP(F1908,'[1]2018Player Stats'!$A$2:$AB$830,2,FALSE))</f>
        <v>HOU</v>
      </c>
      <c r="K1908">
        <f>IF(G1908="GK",VLOOKUP(F1908,'[1]2018GoalKeeper Stats'!$A$2:$S$109,4,FALSE),VLOOKUP(F1908,'[1]2018Player Stats'!$A$2:$AB$830,4,FALSE))</f>
        <v>24</v>
      </c>
      <c r="L1908">
        <f>IF(G1908="GK",VLOOKUP(F1908,'[1]2018GoalKeeper Stats'!$A$2:$S$109,5,FALSE),VLOOKUP(F1908,'[1]2018Player Stats'!$A$2:$AB$830,5,FALSE))</f>
        <v>19</v>
      </c>
      <c r="M1908">
        <f>IF(G1908="GK",VLOOKUP(F1908,'[1]2018GoalKeeper Stats'!$A$2:$S$109,6,FALSE),VLOOKUP(F1908,'[1]2018Player Stats'!$A$2:$AB$830,6,FALSE))</f>
        <v>1770</v>
      </c>
      <c r="N1908">
        <f>IF(G1908="GK",VLOOKUP(F1908,'[1]2018GoalKeeper Stats'!$A$2:$S$109,7,FALSE),VLOOKUP(F1908,'[1]2018Player Stats'!$A$2:$AB$830,7,FALSE))</f>
        <v>1</v>
      </c>
      <c r="O1908">
        <f>IF(G1908="GK",VLOOKUP(F1908,'[1]2018GoalKeeper Stats'!$A$2:$S$109,8,FALSE),VLOOKUP(F1908,'[1]2018Player Stats'!$A$2:$AB$830,8,FALSE))</f>
        <v>0</v>
      </c>
      <c r="P1908">
        <f>IF(G1908="GK",VLOOKUP(F1908,'[1]2018GoalKeeper Stats'!$A$2:$S$109,9,FALSE),VLOOKUP(F1908,'[1]2018Player Stats'!$A$2:$AB$830,9,FALSE))</f>
        <v>5</v>
      </c>
      <c r="Q1908">
        <f>IF(G1908="GK",VLOOKUP(F1908,'[1]2018GoalKeeper Stats'!$A$2:$S$109,10,FALSE),VLOOKUP(F1908,'[1]2018Player Stats'!$A$2:$AB$830,10,FALSE))</f>
        <v>1</v>
      </c>
      <c r="R1908">
        <f>IF(G1908="GK",VLOOKUP(F1908,'[1]2018GoalKeeper Stats'!$A$2:$S$109,11,FALSE),VLOOKUP(F1908,'[1]2018Player Stats'!$A$2:$AB$830,11,FALSE))</f>
        <v>1</v>
      </c>
      <c r="S1908" t="str">
        <f>IF(G1908="GK",VLOOKUP(F1908,'[1]2018GoalKeeper Stats'!$A$2:$S$109,12,FALSE),VLOOKUP(F1908,'[1]2018Player Stats'!$A$2:$AB$830,12,FALSE))</f>
        <v>0/0</v>
      </c>
      <c r="T1908">
        <f>IF(G1908="GK",VLOOKUP(F1908,'[1]2018GoalKeeper Stats'!$A$2:$S$109,13,FALSE),VLOOKUP(F1908,'[1]2018Player Stats'!$A$2:$AB$830,13,FALSE))</f>
        <v>1</v>
      </c>
      <c r="U1908">
        <f>IF(G1908="GK",VLOOKUP(F1908,'[1]2018GoalKeeper Stats'!$A$2:$S$109,14,FALSE),VLOOKUP(F1908,'[1]2018Player Stats'!$A$2:$AB$830,14,FALSE))</f>
        <v>0</v>
      </c>
      <c r="V1908">
        <f>IF(G1908="GK",VLOOKUP(F1908,'[1]2018GoalKeeper Stats'!$A$2:$S$109,15,FALSE),VLOOKUP(F1908,'[1]2018Player Stats'!$A$2:$AB$830,15,FALSE))</f>
        <v>0.05</v>
      </c>
      <c r="W1908">
        <f>IF(G1908="GK",VLOOKUP(F1908,'[1]2018GoalKeeper Stats'!$A$2:$S$109,16,FALSE),VLOOKUP(F1908,'[1]2018Player Stats'!$A$2:$AB$830,16,FALSE))</f>
        <v>20</v>
      </c>
      <c r="X1908">
        <f>IF(G1908="GK",VLOOKUP(F1908,'[1]2018GoalKeeper Stats'!$A$2:$S$109,17,FALSE),VLOOKUP(F1908,'[1]2018Player Stats'!$A$2:$AB$830,17,FALSE))</f>
        <v>0</v>
      </c>
      <c r="Y1908">
        <f>IF(G1908="GK",VLOOKUP(F1908,'[1]2018GoalKeeper Stats'!$A$2:$S$109,18,FALSE),VLOOKUP(F1908,'[1]2018Player Stats'!$A$2:$AB$830,18,FALSE))</f>
        <v>0</v>
      </c>
      <c r="Z1908">
        <f>IF(G1908="GK",VLOOKUP(F1908,'[1]2018GoalKeeper Stats'!$A$2:$S$109,19,FALSE),VLOOKUP(F1908,'[1]2018Player Stats'!$A$2:$AB$830,19,FALSE))</f>
        <v>0</v>
      </c>
      <c r="AA1908">
        <f>IF(G1908="GK",VLOOKUP(F1908,'[1]2018GoalKeeper Stats'!$A$2:$S$109,20,FALSE),VLOOKUP(F1908,'[1]2018Player Stats'!$A$2:$AB$830,20,FALSE))</f>
        <v>0</v>
      </c>
      <c r="AB1908">
        <f>IF(G1908="GK",VLOOKUP(F1908,'[1]2018GoalKeeper Stats'!$A$2:$S$109,21,FALSE),VLOOKUP(F1908,'[1]2018Player Stats'!$A$2:$AB$830,21,FALSE))</f>
        <v>32</v>
      </c>
      <c r="AC1908">
        <f>IF(G1908="GK",VLOOKUP(F1908,'[1]2018GoalKeeper Stats'!$A$2:$S$109,2,FALSE),VLOOKUP(F1908,'[1]2018Player Stats'!$A$2:$AB$830,22,FALSE))</f>
        <v>6</v>
      </c>
      <c r="AD1908">
        <f>IF(G1908="GK",VLOOKUP(F1908,'[1]2018GoalKeeper Stats'!$A$2:$S$109,23,FALSE),VLOOKUP(F1908,'[1]2018Player Stats'!$A$2:$AB$830,23,FALSE))</f>
        <v>3</v>
      </c>
      <c r="AE1908">
        <f>IF(G1908="GK",VLOOKUP(F1908,'[1]2018GoalKeeper Stats'!$A$2:$S$109,24,FALSE),VLOOKUP(F1908,'[1]2018Player Stats'!$A$2:$AB$830,24,FALSE))</f>
        <v>4</v>
      </c>
      <c r="AF1908">
        <f>IF(G1908="GK",VLOOKUP(F1908,'[1]2018GoalKeeper Stats'!$A$2:$S$109,25,FALSE),VLOOKUP(F1908,'[1]2018Player Stats'!$A$2:$AB$830,25,FALSE))</f>
        <v>0</v>
      </c>
      <c r="AG1908">
        <f>IF(G1908="GK",VLOOKUP(F1908,'[1]2018GoalKeeper Stats'!$A$2:$S$109,26,FALSE),VLOOKUP(F1908,'[1]2018Player Stats'!$A$2:$AB$830,26,FALSE))</f>
        <v>20</v>
      </c>
      <c r="AH1908" s="51">
        <v>2018</v>
      </c>
      <c r="AI1908" s="51">
        <v>34</v>
      </c>
      <c r="AJ1908" s="51">
        <v>474</v>
      </c>
      <c r="AK1908" s="51">
        <v>413</v>
      </c>
      <c r="AL1908" s="51">
        <v>58</v>
      </c>
      <c r="AM1908" s="51">
        <v>56</v>
      </c>
      <c r="AN1908" s="51">
        <v>2</v>
      </c>
      <c r="AO1908" s="52">
        <v>55.71</v>
      </c>
      <c r="AP1908" s="52">
        <v>48.91</v>
      </c>
      <c r="AQ1908" s="52">
        <v>6.8</v>
      </c>
      <c r="AR1908" s="52">
        <v>-4.8</v>
      </c>
      <c r="AS1908" s="51">
        <v>38</v>
      </c>
      <c r="AT1908" s="52">
        <v>50.75</v>
      </c>
    </row>
    <row r="1909" spans="1:46">
      <c r="A1909">
        <v>2018</v>
      </c>
      <c r="B1909" t="s">
        <v>199</v>
      </c>
      <c r="C1909" t="s">
        <v>199</v>
      </c>
      <c r="D1909" t="s">
        <v>2265</v>
      </c>
      <c r="E1909" t="s">
        <v>1301</v>
      </c>
      <c r="F1909" t="str">
        <f t="shared" si="30"/>
        <v>Oscar Boniek Garcia</v>
      </c>
      <c r="G1909" t="s">
        <v>860</v>
      </c>
      <c r="H1909" s="143">
        <v>165000</v>
      </c>
      <c r="I1909" s="143">
        <v>150000</v>
      </c>
      <c r="J1909" t="str">
        <f>IF(G1909="GK",VLOOKUP(F1909,'[1]2018GoalKeeper Stats'!$A$2:$S$109,2,FALSE),VLOOKUP(F1909,'[1]2018Player Stats'!$A$2:$AB$830,2,FALSE))</f>
        <v>HOU</v>
      </c>
      <c r="K1909">
        <f>IF(G1909="GK",VLOOKUP(F1909,'[1]2018GoalKeeper Stats'!$A$2:$S$109,4,FALSE),VLOOKUP(F1909,'[1]2018Player Stats'!$A$2:$AB$830,4,FALSE))</f>
        <v>29</v>
      </c>
      <c r="L1909">
        <f>IF(G1909="GK",VLOOKUP(F1909,'[1]2018GoalKeeper Stats'!$A$2:$S$109,5,FALSE),VLOOKUP(F1909,'[1]2018Player Stats'!$A$2:$AB$830,5,FALSE))</f>
        <v>21</v>
      </c>
      <c r="M1909">
        <f>IF(G1909="GK",VLOOKUP(F1909,'[1]2018GoalKeeper Stats'!$A$2:$S$109,6,FALSE),VLOOKUP(F1909,'[1]2018Player Stats'!$A$2:$AB$830,6,FALSE))</f>
        <v>2063</v>
      </c>
      <c r="N1909">
        <f>IF(G1909="GK",VLOOKUP(F1909,'[1]2018GoalKeeper Stats'!$A$2:$S$109,7,FALSE),VLOOKUP(F1909,'[1]2018Player Stats'!$A$2:$AB$830,7,FALSE))</f>
        <v>1</v>
      </c>
      <c r="O1909">
        <f>IF(G1909="GK",VLOOKUP(F1909,'[1]2018GoalKeeper Stats'!$A$2:$S$109,8,FALSE),VLOOKUP(F1909,'[1]2018Player Stats'!$A$2:$AB$830,8,FALSE))</f>
        <v>7</v>
      </c>
      <c r="P1909">
        <f>IF(G1909="GK",VLOOKUP(F1909,'[1]2018GoalKeeper Stats'!$A$2:$S$109,9,FALSE),VLOOKUP(F1909,'[1]2018Player Stats'!$A$2:$AB$830,9,FALSE))</f>
        <v>6</v>
      </c>
      <c r="Q1909">
        <f>IF(G1909="GK",VLOOKUP(F1909,'[1]2018GoalKeeper Stats'!$A$2:$S$109,10,FALSE),VLOOKUP(F1909,'[1]2018Player Stats'!$A$2:$AB$830,10,FALSE))</f>
        <v>1</v>
      </c>
      <c r="R1909">
        <f>IF(G1909="GK",VLOOKUP(F1909,'[1]2018GoalKeeper Stats'!$A$2:$S$109,11,FALSE),VLOOKUP(F1909,'[1]2018Player Stats'!$A$2:$AB$830,11,FALSE))</f>
        <v>0</v>
      </c>
      <c r="S1909" t="str">
        <f>IF(G1909="GK",VLOOKUP(F1909,'[1]2018GoalKeeper Stats'!$A$2:$S$109,12,FALSE),VLOOKUP(F1909,'[1]2018Player Stats'!$A$2:$AB$830,12,FALSE))</f>
        <v>0/0</v>
      </c>
      <c r="T1909">
        <f>IF(G1909="GK",VLOOKUP(F1909,'[1]2018GoalKeeper Stats'!$A$2:$S$109,13,FALSE),VLOOKUP(F1909,'[1]2018Player Stats'!$A$2:$AB$830,13,FALSE))</f>
        <v>1</v>
      </c>
      <c r="U1909">
        <f>IF(G1909="GK",VLOOKUP(F1909,'[1]2018GoalKeeper Stats'!$A$2:$S$109,14,FALSE),VLOOKUP(F1909,'[1]2018Player Stats'!$A$2:$AB$830,14,FALSE))</f>
        <v>0</v>
      </c>
      <c r="V1909">
        <f>IF(G1909="GK",VLOOKUP(F1909,'[1]2018GoalKeeper Stats'!$A$2:$S$109,15,FALSE),VLOOKUP(F1909,'[1]2018Player Stats'!$A$2:$AB$830,15,FALSE))</f>
        <v>0.04</v>
      </c>
      <c r="W1909">
        <f>IF(G1909="GK",VLOOKUP(F1909,'[1]2018GoalKeeper Stats'!$A$2:$S$109,16,FALSE),VLOOKUP(F1909,'[1]2018Player Stats'!$A$2:$AB$830,16,FALSE))</f>
        <v>16.7</v>
      </c>
      <c r="X1909">
        <f>IF(G1909="GK",VLOOKUP(F1909,'[1]2018GoalKeeper Stats'!$A$2:$S$109,17,FALSE),VLOOKUP(F1909,'[1]2018Player Stats'!$A$2:$AB$830,17,FALSE))</f>
        <v>2</v>
      </c>
      <c r="Y1909">
        <f>IF(G1909="GK",VLOOKUP(F1909,'[1]2018GoalKeeper Stats'!$A$2:$S$109,18,FALSE),VLOOKUP(F1909,'[1]2018Player Stats'!$A$2:$AB$830,18,FALSE))</f>
        <v>4</v>
      </c>
      <c r="Z1909">
        <f>IF(G1909="GK",VLOOKUP(F1909,'[1]2018GoalKeeper Stats'!$A$2:$S$109,19,FALSE),VLOOKUP(F1909,'[1]2018Player Stats'!$A$2:$AB$830,19,FALSE))</f>
        <v>3</v>
      </c>
      <c r="AA1909">
        <f>IF(G1909="GK",VLOOKUP(F1909,'[1]2018GoalKeeper Stats'!$A$2:$S$109,20,FALSE),VLOOKUP(F1909,'[1]2018Player Stats'!$A$2:$AB$830,20,FALSE))</f>
        <v>0.31</v>
      </c>
      <c r="AB1909">
        <f>IF(G1909="GK",VLOOKUP(F1909,'[1]2018GoalKeeper Stats'!$A$2:$S$109,21,FALSE),VLOOKUP(F1909,'[1]2018Player Stats'!$A$2:$AB$830,21,FALSE))</f>
        <v>43</v>
      </c>
      <c r="AC1909">
        <f>IF(G1909="GK",VLOOKUP(F1909,'[1]2018GoalKeeper Stats'!$A$2:$S$109,2,FALSE),VLOOKUP(F1909,'[1]2018Player Stats'!$A$2:$AB$830,22,FALSE))</f>
        <v>23</v>
      </c>
      <c r="AD1909">
        <f>IF(G1909="GK",VLOOKUP(F1909,'[1]2018GoalKeeper Stats'!$A$2:$S$109,23,FALSE),VLOOKUP(F1909,'[1]2018Player Stats'!$A$2:$AB$830,23,FALSE))</f>
        <v>1</v>
      </c>
      <c r="AE1909">
        <f>IF(G1909="GK",VLOOKUP(F1909,'[1]2018GoalKeeper Stats'!$A$2:$S$109,24,FALSE),VLOOKUP(F1909,'[1]2018Player Stats'!$A$2:$AB$830,24,FALSE))</f>
        <v>7</v>
      </c>
      <c r="AF1909">
        <f>IF(G1909="GK",VLOOKUP(F1909,'[1]2018GoalKeeper Stats'!$A$2:$S$109,25,FALSE),VLOOKUP(F1909,'[1]2018Player Stats'!$A$2:$AB$830,25,FALSE))</f>
        <v>0</v>
      </c>
      <c r="AG1909">
        <f>IF(G1909="GK",VLOOKUP(F1909,'[1]2018GoalKeeper Stats'!$A$2:$S$109,26,FALSE),VLOOKUP(F1909,'[1]2018Player Stats'!$A$2:$AB$830,26,FALSE))</f>
        <v>16.670000000000002</v>
      </c>
      <c r="AH1909" s="51">
        <v>2018</v>
      </c>
      <c r="AI1909" s="51">
        <v>34</v>
      </c>
      <c r="AJ1909" s="51">
        <v>474</v>
      </c>
      <c r="AK1909" s="51">
        <v>413</v>
      </c>
      <c r="AL1909" s="51">
        <v>58</v>
      </c>
      <c r="AM1909" s="51">
        <v>56</v>
      </c>
      <c r="AN1909" s="51">
        <v>2</v>
      </c>
      <c r="AO1909" s="52">
        <v>55.71</v>
      </c>
      <c r="AP1909" s="52">
        <v>48.91</v>
      </c>
      <c r="AQ1909" s="52">
        <v>6.8</v>
      </c>
      <c r="AR1909" s="52">
        <v>-4.8</v>
      </c>
      <c r="AS1909" s="51">
        <v>38</v>
      </c>
      <c r="AT1909" s="52">
        <v>50.75</v>
      </c>
    </row>
    <row r="1910" spans="1:46">
      <c r="A1910">
        <v>2018</v>
      </c>
      <c r="B1910" t="s">
        <v>210</v>
      </c>
      <c r="C1910" t="s">
        <v>210</v>
      </c>
      <c r="D1910" t="s">
        <v>2266</v>
      </c>
      <c r="E1910" t="s">
        <v>1761</v>
      </c>
      <c r="F1910" t="str">
        <f t="shared" si="30"/>
        <v>Richie Laryea</v>
      </c>
      <c r="G1910" t="s">
        <v>860</v>
      </c>
      <c r="H1910" s="143">
        <v>164000</v>
      </c>
      <c r="I1910" s="143">
        <v>135000</v>
      </c>
      <c r="J1910" t="str">
        <f>IF(G1910="GK",VLOOKUP(F1910,'[1]2018GoalKeeper Stats'!$A$2:$S$109,2,FALSE),VLOOKUP(F1910,'[1]2018Player Stats'!$A$2:$AB$830,2,FALSE))</f>
        <v>TOR</v>
      </c>
      <c r="K1910">
        <f>IF(G1910="GK",VLOOKUP(F1910,'[1]2018GoalKeeper Stats'!$A$2:$S$109,4,FALSE),VLOOKUP(F1910,'[1]2018Player Stats'!$A$2:$AB$830,4,FALSE))</f>
        <v>9</v>
      </c>
      <c r="L1910">
        <f>IF(G1910="GK",VLOOKUP(F1910,'[1]2018GoalKeeper Stats'!$A$2:$S$109,5,FALSE),VLOOKUP(F1910,'[1]2018Player Stats'!$A$2:$AB$830,5,FALSE))</f>
        <v>2</v>
      </c>
      <c r="M1910">
        <f>IF(G1910="GK",VLOOKUP(F1910,'[1]2018GoalKeeper Stats'!$A$2:$S$109,6,FALSE),VLOOKUP(F1910,'[1]2018Player Stats'!$A$2:$AB$830,6,FALSE))</f>
        <v>253</v>
      </c>
      <c r="N1910">
        <f>IF(G1910="GK",VLOOKUP(F1910,'[1]2018GoalKeeper Stats'!$A$2:$S$109,7,FALSE),VLOOKUP(F1910,'[1]2018Player Stats'!$A$2:$AB$830,7,FALSE))</f>
        <v>0</v>
      </c>
      <c r="O1910">
        <f>IF(G1910="GK",VLOOKUP(F1910,'[1]2018GoalKeeper Stats'!$A$2:$S$109,8,FALSE),VLOOKUP(F1910,'[1]2018Player Stats'!$A$2:$AB$830,8,FALSE))</f>
        <v>0</v>
      </c>
      <c r="P1910">
        <f>IF(G1910="GK",VLOOKUP(F1910,'[1]2018GoalKeeper Stats'!$A$2:$S$109,9,FALSE),VLOOKUP(F1910,'[1]2018Player Stats'!$A$2:$AB$830,9,FALSE))</f>
        <v>4</v>
      </c>
      <c r="Q1910">
        <f>IF(G1910="GK",VLOOKUP(F1910,'[1]2018GoalKeeper Stats'!$A$2:$S$109,10,FALSE),VLOOKUP(F1910,'[1]2018Player Stats'!$A$2:$AB$830,10,FALSE))</f>
        <v>0</v>
      </c>
      <c r="R1910">
        <f>IF(G1910="GK",VLOOKUP(F1910,'[1]2018GoalKeeper Stats'!$A$2:$S$109,11,FALSE),VLOOKUP(F1910,'[1]2018Player Stats'!$A$2:$AB$830,11,FALSE))</f>
        <v>0</v>
      </c>
      <c r="S1910" t="str">
        <f>IF(G1910="GK",VLOOKUP(F1910,'[1]2018GoalKeeper Stats'!$A$2:$S$109,12,FALSE),VLOOKUP(F1910,'[1]2018Player Stats'!$A$2:$AB$830,12,FALSE))</f>
        <v>0/0</v>
      </c>
      <c r="T1910">
        <f>IF(G1910="GK",VLOOKUP(F1910,'[1]2018GoalKeeper Stats'!$A$2:$S$109,13,FALSE),VLOOKUP(F1910,'[1]2018Player Stats'!$A$2:$AB$830,13,FALSE))</f>
        <v>0</v>
      </c>
      <c r="U1910">
        <f>IF(G1910="GK",VLOOKUP(F1910,'[1]2018GoalKeeper Stats'!$A$2:$S$109,14,FALSE),VLOOKUP(F1910,'[1]2018Player Stats'!$A$2:$AB$830,14,FALSE))</f>
        <v>0</v>
      </c>
      <c r="V1910">
        <f>IF(G1910="GK",VLOOKUP(F1910,'[1]2018GoalKeeper Stats'!$A$2:$S$109,15,FALSE),VLOOKUP(F1910,'[1]2018Player Stats'!$A$2:$AB$830,15,FALSE))</f>
        <v>0</v>
      </c>
      <c r="W1910">
        <f>IF(G1910="GK",VLOOKUP(F1910,'[1]2018GoalKeeper Stats'!$A$2:$S$109,16,FALSE),VLOOKUP(F1910,'[1]2018Player Stats'!$A$2:$AB$830,16,FALSE))</f>
        <v>0</v>
      </c>
      <c r="X1910">
        <f>IF(G1910="GK",VLOOKUP(F1910,'[1]2018GoalKeeper Stats'!$A$2:$S$109,17,FALSE),VLOOKUP(F1910,'[1]2018Player Stats'!$A$2:$AB$830,17,FALSE))</f>
        <v>0</v>
      </c>
      <c r="Y1910">
        <f>IF(G1910="GK",VLOOKUP(F1910,'[1]2018GoalKeeper Stats'!$A$2:$S$109,18,FALSE),VLOOKUP(F1910,'[1]2018Player Stats'!$A$2:$AB$830,18,FALSE))</f>
        <v>0</v>
      </c>
      <c r="Z1910">
        <f>IF(G1910="GK",VLOOKUP(F1910,'[1]2018GoalKeeper Stats'!$A$2:$S$109,19,FALSE),VLOOKUP(F1910,'[1]2018Player Stats'!$A$2:$AB$830,19,FALSE))</f>
        <v>0</v>
      </c>
      <c r="AA1910">
        <f>IF(G1910="GK",VLOOKUP(F1910,'[1]2018GoalKeeper Stats'!$A$2:$S$109,20,FALSE),VLOOKUP(F1910,'[1]2018Player Stats'!$A$2:$AB$830,20,FALSE))</f>
        <v>0</v>
      </c>
      <c r="AB1910">
        <f>IF(G1910="GK",VLOOKUP(F1910,'[1]2018GoalKeeper Stats'!$A$2:$S$109,21,FALSE),VLOOKUP(F1910,'[1]2018Player Stats'!$A$2:$AB$830,21,FALSE))</f>
        <v>3</v>
      </c>
      <c r="AC1910">
        <f>IF(G1910="GK",VLOOKUP(F1910,'[1]2018GoalKeeper Stats'!$A$2:$S$109,2,FALSE),VLOOKUP(F1910,'[1]2018Player Stats'!$A$2:$AB$830,22,FALSE))</f>
        <v>12</v>
      </c>
      <c r="AD1910">
        <f>IF(G1910="GK",VLOOKUP(F1910,'[1]2018GoalKeeper Stats'!$A$2:$S$109,23,FALSE),VLOOKUP(F1910,'[1]2018Player Stats'!$A$2:$AB$830,23,FALSE))</f>
        <v>3</v>
      </c>
      <c r="AE1910">
        <f>IF(G1910="GK",VLOOKUP(F1910,'[1]2018GoalKeeper Stats'!$A$2:$S$109,24,FALSE),VLOOKUP(F1910,'[1]2018Player Stats'!$A$2:$AB$830,24,FALSE))</f>
        <v>2</v>
      </c>
      <c r="AF1910">
        <f>IF(G1910="GK",VLOOKUP(F1910,'[1]2018GoalKeeper Stats'!$A$2:$S$109,25,FALSE),VLOOKUP(F1910,'[1]2018Player Stats'!$A$2:$AB$830,25,FALSE))</f>
        <v>0</v>
      </c>
      <c r="AG1910">
        <f>IF(G1910="GK",VLOOKUP(F1910,'[1]2018GoalKeeper Stats'!$A$2:$S$109,26,FALSE),VLOOKUP(F1910,'[1]2018Player Stats'!$A$2:$AB$830,26,FALSE))</f>
        <v>0</v>
      </c>
      <c r="AH1910" s="51">
        <v>2018</v>
      </c>
      <c r="AI1910" s="51">
        <v>34</v>
      </c>
      <c r="AJ1910" s="51">
        <v>440</v>
      </c>
      <c r="AK1910" s="51">
        <v>483</v>
      </c>
      <c r="AL1910" s="51">
        <v>41</v>
      </c>
      <c r="AM1910" s="51">
        <v>72</v>
      </c>
      <c r="AN1910" s="51">
        <v>-31</v>
      </c>
      <c r="AO1910" s="52">
        <v>45.71</v>
      </c>
      <c r="AP1910" s="52">
        <v>64.25</v>
      </c>
      <c r="AQ1910" s="52">
        <v>-18.55</v>
      </c>
      <c r="AR1910" s="52">
        <v>-12.45</v>
      </c>
      <c r="AS1910" s="51">
        <v>28</v>
      </c>
      <c r="AT1910" s="52">
        <v>35.43</v>
      </c>
    </row>
    <row r="1911" spans="1:46">
      <c r="A1911">
        <v>2018</v>
      </c>
      <c r="B1911" t="s">
        <v>203</v>
      </c>
      <c r="C1911" t="s">
        <v>203</v>
      </c>
      <c r="D1911" t="s">
        <v>1218</v>
      </c>
      <c r="E1911" t="s">
        <v>1219</v>
      </c>
      <c r="F1911" t="str">
        <f t="shared" si="30"/>
        <v>Russell Teibert</v>
      </c>
      <c r="G1911" t="s">
        <v>860</v>
      </c>
      <c r="H1911" s="143">
        <v>160000</v>
      </c>
      <c r="I1911" s="143">
        <v>140000</v>
      </c>
      <c r="J1911" t="str">
        <f>IF(G1911="GK",VLOOKUP(F1911,'[1]2018GoalKeeper Stats'!$A$2:$S$109,2,FALSE),VLOOKUP(F1911,'[1]2018Player Stats'!$A$2:$AB$830,2,FALSE))</f>
        <v>VAN</v>
      </c>
      <c r="K1911">
        <f>IF(G1911="GK",VLOOKUP(F1911,'[1]2018GoalKeeper Stats'!$A$2:$S$109,4,FALSE),VLOOKUP(F1911,'[1]2018Player Stats'!$A$2:$AB$830,4,FALSE))</f>
        <v>23</v>
      </c>
      <c r="L1911">
        <f>IF(G1911="GK",VLOOKUP(F1911,'[1]2018GoalKeeper Stats'!$A$2:$S$109,5,FALSE),VLOOKUP(F1911,'[1]2018Player Stats'!$A$2:$AB$830,5,FALSE))</f>
        <v>17</v>
      </c>
      <c r="M1911">
        <f>IF(G1911="GK",VLOOKUP(F1911,'[1]2018GoalKeeper Stats'!$A$2:$S$109,6,FALSE),VLOOKUP(F1911,'[1]2018Player Stats'!$A$2:$AB$830,6,FALSE))</f>
        <v>1604</v>
      </c>
      <c r="N1911">
        <f>IF(G1911="GK",VLOOKUP(F1911,'[1]2018GoalKeeper Stats'!$A$2:$S$109,7,FALSE),VLOOKUP(F1911,'[1]2018Player Stats'!$A$2:$AB$830,7,FALSE))</f>
        <v>1</v>
      </c>
      <c r="O1911">
        <f>IF(G1911="GK",VLOOKUP(F1911,'[1]2018GoalKeeper Stats'!$A$2:$S$109,8,FALSE),VLOOKUP(F1911,'[1]2018Player Stats'!$A$2:$AB$830,8,FALSE))</f>
        <v>2</v>
      </c>
      <c r="P1911">
        <f>IF(G1911="GK",VLOOKUP(F1911,'[1]2018GoalKeeper Stats'!$A$2:$S$109,9,FALSE),VLOOKUP(F1911,'[1]2018Player Stats'!$A$2:$AB$830,9,FALSE))</f>
        <v>5</v>
      </c>
      <c r="Q1911">
        <f>IF(G1911="GK",VLOOKUP(F1911,'[1]2018GoalKeeper Stats'!$A$2:$S$109,10,FALSE),VLOOKUP(F1911,'[1]2018Player Stats'!$A$2:$AB$830,10,FALSE))</f>
        <v>1</v>
      </c>
      <c r="R1911">
        <f>IF(G1911="GK",VLOOKUP(F1911,'[1]2018GoalKeeper Stats'!$A$2:$S$109,11,FALSE),VLOOKUP(F1911,'[1]2018Player Stats'!$A$2:$AB$830,11,FALSE))</f>
        <v>0</v>
      </c>
      <c r="S1911" t="str">
        <f>IF(G1911="GK",VLOOKUP(F1911,'[1]2018GoalKeeper Stats'!$A$2:$S$109,12,FALSE),VLOOKUP(F1911,'[1]2018Player Stats'!$A$2:$AB$830,12,FALSE))</f>
        <v>0/0</v>
      </c>
      <c r="T1911">
        <f>IF(G1911="GK",VLOOKUP(F1911,'[1]2018GoalKeeper Stats'!$A$2:$S$109,13,FALSE),VLOOKUP(F1911,'[1]2018Player Stats'!$A$2:$AB$830,13,FALSE))</f>
        <v>0</v>
      </c>
      <c r="U1911">
        <f>IF(G1911="GK",VLOOKUP(F1911,'[1]2018GoalKeeper Stats'!$A$2:$S$109,14,FALSE),VLOOKUP(F1911,'[1]2018Player Stats'!$A$2:$AB$830,14,FALSE))</f>
        <v>1</v>
      </c>
      <c r="V1911">
        <f>IF(G1911="GK",VLOOKUP(F1911,'[1]2018GoalKeeper Stats'!$A$2:$S$109,15,FALSE),VLOOKUP(F1911,'[1]2018Player Stats'!$A$2:$AB$830,15,FALSE))</f>
        <v>0.06</v>
      </c>
      <c r="W1911">
        <f>IF(G1911="GK",VLOOKUP(F1911,'[1]2018GoalKeeper Stats'!$A$2:$S$109,16,FALSE),VLOOKUP(F1911,'[1]2018Player Stats'!$A$2:$AB$830,16,FALSE))</f>
        <v>20</v>
      </c>
      <c r="X1911">
        <f>IF(G1911="GK",VLOOKUP(F1911,'[1]2018GoalKeeper Stats'!$A$2:$S$109,17,FALSE),VLOOKUP(F1911,'[1]2018Player Stats'!$A$2:$AB$830,17,FALSE))</f>
        <v>0</v>
      </c>
      <c r="Y1911">
        <f>IF(G1911="GK",VLOOKUP(F1911,'[1]2018GoalKeeper Stats'!$A$2:$S$109,18,FALSE),VLOOKUP(F1911,'[1]2018Player Stats'!$A$2:$AB$830,18,FALSE))</f>
        <v>1</v>
      </c>
      <c r="Z1911">
        <f>IF(G1911="GK",VLOOKUP(F1911,'[1]2018GoalKeeper Stats'!$A$2:$S$109,19,FALSE),VLOOKUP(F1911,'[1]2018Player Stats'!$A$2:$AB$830,19,FALSE))</f>
        <v>1</v>
      </c>
      <c r="AA1911">
        <f>IF(G1911="GK",VLOOKUP(F1911,'[1]2018GoalKeeper Stats'!$A$2:$S$109,20,FALSE),VLOOKUP(F1911,'[1]2018Player Stats'!$A$2:$AB$830,20,FALSE))</f>
        <v>0.11</v>
      </c>
      <c r="AB1911">
        <f>IF(G1911="GK",VLOOKUP(F1911,'[1]2018GoalKeeper Stats'!$A$2:$S$109,21,FALSE),VLOOKUP(F1911,'[1]2018Player Stats'!$A$2:$AB$830,21,FALSE))</f>
        <v>24</v>
      </c>
      <c r="AC1911">
        <f>IF(G1911="GK",VLOOKUP(F1911,'[1]2018GoalKeeper Stats'!$A$2:$S$109,2,FALSE),VLOOKUP(F1911,'[1]2018Player Stats'!$A$2:$AB$830,22,FALSE))</f>
        <v>7</v>
      </c>
      <c r="AD1911">
        <f>IF(G1911="GK",VLOOKUP(F1911,'[1]2018GoalKeeper Stats'!$A$2:$S$109,23,FALSE),VLOOKUP(F1911,'[1]2018Player Stats'!$A$2:$AB$830,23,FALSE))</f>
        <v>1</v>
      </c>
      <c r="AE1911">
        <f>IF(G1911="GK",VLOOKUP(F1911,'[1]2018GoalKeeper Stats'!$A$2:$S$109,24,FALSE),VLOOKUP(F1911,'[1]2018Player Stats'!$A$2:$AB$830,24,FALSE))</f>
        <v>3</v>
      </c>
      <c r="AF1911">
        <f>IF(G1911="GK",VLOOKUP(F1911,'[1]2018GoalKeeper Stats'!$A$2:$S$109,25,FALSE),VLOOKUP(F1911,'[1]2018Player Stats'!$A$2:$AB$830,25,FALSE))</f>
        <v>0</v>
      </c>
      <c r="AG1911">
        <f>IF(G1911="GK",VLOOKUP(F1911,'[1]2018GoalKeeper Stats'!$A$2:$S$109,26,FALSE),VLOOKUP(F1911,'[1]2018Player Stats'!$A$2:$AB$830,26,FALSE))</f>
        <v>20</v>
      </c>
      <c r="AH1911" s="51">
        <v>2018</v>
      </c>
      <c r="AI1911" s="51">
        <v>34</v>
      </c>
      <c r="AJ1911" s="51">
        <v>419</v>
      </c>
      <c r="AK1911" s="51">
        <v>516</v>
      </c>
      <c r="AL1911" s="51">
        <v>53</v>
      </c>
      <c r="AM1911" s="51">
        <v>64</v>
      </c>
      <c r="AN1911" s="51">
        <v>-11</v>
      </c>
      <c r="AO1911" s="52">
        <v>51.67</v>
      </c>
      <c r="AP1911" s="52">
        <v>58.26</v>
      </c>
      <c r="AQ1911" s="52">
        <v>-6.59</v>
      </c>
      <c r="AR1911" s="52">
        <v>-4.41</v>
      </c>
      <c r="AS1911" s="51">
        <v>47</v>
      </c>
      <c r="AT1911" s="52">
        <v>43.69</v>
      </c>
    </row>
    <row r="1912" spans="1:46">
      <c r="A1912">
        <v>2018</v>
      </c>
      <c r="B1912" t="s">
        <v>203</v>
      </c>
      <c r="C1912" t="s">
        <v>203</v>
      </c>
      <c r="D1912" t="s">
        <v>1177</v>
      </c>
      <c r="E1912" t="s">
        <v>1178</v>
      </c>
      <c r="F1912" t="str">
        <f t="shared" si="30"/>
        <v>Marcel de Jong</v>
      </c>
      <c r="G1912" t="s">
        <v>1044</v>
      </c>
      <c r="H1912" s="143">
        <v>160000</v>
      </c>
      <c r="I1912" s="143">
        <v>160000</v>
      </c>
      <c r="J1912" t="str">
        <f>IF(G1912="GK",VLOOKUP(F1912,'[1]2018GoalKeeper Stats'!$A$2:$S$109,2,FALSE),VLOOKUP(F1912,'[1]2018Player Stats'!$A$2:$AB$830,2,FALSE))</f>
        <v>VAN</v>
      </c>
      <c r="K1912">
        <f>IF(G1912="GK",VLOOKUP(F1912,'[1]2018GoalKeeper Stats'!$A$2:$S$109,4,FALSE),VLOOKUP(F1912,'[1]2018Player Stats'!$A$2:$AB$830,4,FALSE))</f>
        <v>19</v>
      </c>
      <c r="L1912">
        <f>IF(G1912="GK",VLOOKUP(F1912,'[1]2018GoalKeeper Stats'!$A$2:$S$109,5,FALSE),VLOOKUP(F1912,'[1]2018Player Stats'!$A$2:$AB$830,5,FALSE))</f>
        <v>17</v>
      </c>
      <c r="M1912">
        <f>IF(G1912="GK",VLOOKUP(F1912,'[1]2018GoalKeeper Stats'!$A$2:$S$109,6,FALSE),VLOOKUP(F1912,'[1]2018Player Stats'!$A$2:$AB$830,6,FALSE))</f>
        <v>1392</v>
      </c>
      <c r="N1912">
        <f>IF(G1912="GK",VLOOKUP(F1912,'[1]2018GoalKeeper Stats'!$A$2:$S$109,7,FALSE),VLOOKUP(F1912,'[1]2018Player Stats'!$A$2:$AB$830,7,FALSE))</f>
        <v>0</v>
      </c>
      <c r="O1912">
        <f>IF(G1912="GK",VLOOKUP(F1912,'[1]2018GoalKeeper Stats'!$A$2:$S$109,8,FALSE),VLOOKUP(F1912,'[1]2018Player Stats'!$A$2:$AB$830,8,FALSE))</f>
        <v>3</v>
      </c>
      <c r="P1912">
        <f>IF(G1912="GK",VLOOKUP(F1912,'[1]2018GoalKeeper Stats'!$A$2:$S$109,9,FALSE),VLOOKUP(F1912,'[1]2018Player Stats'!$A$2:$AB$830,9,FALSE))</f>
        <v>10</v>
      </c>
      <c r="Q1912">
        <f>IF(G1912="GK",VLOOKUP(F1912,'[1]2018GoalKeeper Stats'!$A$2:$S$109,10,FALSE),VLOOKUP(F1912,'[1]2018Player Stats'!$A$2:$AB$830,10,FALSE))</f>
        <v>3</v>
      </c>
      <c r="R1912">
        <f>IF(G1912="GK",VLOOKUP(F1912,'[1]2018GoalKeeper Stats'!$A$2:$S$109,11,FALSE),VLOOKUP(F1912,'[1]2018Player Stats'!$A$2:$AB$830,11,FALSE))</f>
        <v>0</v>
      </c>
      <c r="S1912" t="str">
        <f>IF(G1912="GK",VLOOKUP(F1912,'[1]2018GoalKeeper Stats'!$A$2:$S$109,12,FALSE),VLOOKUP(F1912,'[1]2018Player Stats'!$A$2:$AB$830,12,FALSE))</f>
        <v>0/0</v>
      </c>
      <c r="T1912">
        <f>IF(G1912="GK",VLOOKUP(F1912,'[1]2018GoalKeeper Stats'!$A$2:$S$109,13,FALSE),VLOOKUP(F1912,'[1]2018Player Stats'!$A$2:$AB$830,13,FALSE))</f>
        <v>0</v>
      </c>
      <c r="U1912">
        <f>IF(G1912="GK",VLOOKUP(F1912,'[1]2018GoalKeeper Stats'!$A$2:$S$109,14,FALSE),VLOOKUP(F1912,'[1]2018Player Stats'!$A$2:$AB$830,14,FALSE))</f>
        <v>0</v>
      </c>
      <c r="V1912">
        <f>IF(G1912="GK",VLOOKUP(F1912,'[1]2018GoalKeeper Stats'!$A$2:$S$109,15,FALSE),VLOOKUP(F1912,'[1]2018Player Stats'!$A$2:$AB$830,15,FALSE))</f>
        <v>0</v>
      </c>
      <c r="W1912">
        <f>IF(G1912="GK",VLOOKUP(F1912,'[1]2018GoalKeeper Stats'!$A$2:$S$109,16,FALSE),VLOOKUP(F1912,'[1]2018Player Stats'!$A$2:$AB$830,16,FALSE))</f>
        <v>0</v>
      </c>
      <c r="X1912">
        <f>IF(G1912="GK",VLOOKUP(F1912,'[1]2018GoalKeeper Stats'!$A$2:$S$109,17,FALSE),VLOOKUP(F1912,'[1]2018Player Stats'!$A$2:$AB$830,17,FALSE))</f>
        <v>1</v>
      </c>
      <c r="Y1912">
        <f>IF(G1912="GK",VLOOKUP(F1912,'[1]2018GoalKeeper Stats'!$A$2:$S$109,18,FALSE),VLOOKUP(F1912,'[1]2018Player Stats'!$A$2:$AB$830,18,FALSE))</f>
        <v>3</v>
      </c>
      <c r="Z1912">
        <f>IF(G1912="GK",VLOOKUP(F1912,'[1]2018GoalKeeper Stats'!$A$2:$S$109,19,FALSE),VLOOKUP(F1912,'[1]2018Player Stats'!$A$2:$AB$830,19,FALSE))</f>
        <v>0</v>
      </c>
      <c r="AA1912">
        <f>IF(G1912="GK",VLOOKUP(F1912,'[1]2018GoalKeeper Stats'!$A$2:$S$109,20,FALSE),VLOOKUP(F1912,'[1]2018Player Stats'!$A$2:$AB$830,20,FALSE))</f>
        <v>0.19</v>
      </c>
      <c r="AB1912">
        <f>IF(G1912="GK",VLOOKUP(F1912,'[1]2018GoalKeeper Stats'!$A$2:$S$109,21,FALSE),VLOOKUP(F1912,'[1]2018Player Stats'!$A$2:$AB$830,21,FALSE))</f>
        <v>15</v>
      </c>
      <c r="AC1912">
        <f>IF(G1912="GK",VLOOKUP(F1912,'[1]2018GoalKeeper Stats'!$A$2:$S$109,2,FALSE),VLOOKUP(F1912,'[1]2018Player Stats'!$A$2:$AB$830,22,FALSE))</f>
        <v>11</v>
      </c>
      <c r="AD1912">
        <f>IF(G1912="GK",VLOOKUP(F1912,'[1]2018GoalKeeper Stats'!$A$2:$S$109,23,FALSE),VLOOKUP(F1912,'[1]2018Player Stats'!$A$2:$AB$830,23,FALSE))</f>
        <v>0</v>
      </c>
      <c r="AE1912">
        <f>IF(G1912="GK",VLOOKUP(F1912,'[1]2018GoalKeeper Stats'!$A$2:$S$109,24,FALSE),VLOOKUP(F1912,'[1]2018Player Stats'!$A$2:$AB$830,24,FALSE))</f>
        <v>3</v>
      </c>
      <c r="AF1912">
        <f>IF(G1912="GK",VLOOKUP(F1912,'[1]2018GoalKeeper Stats'!$A$2:$S$109,25,FALSE),VLOOKUP(F1912,'[1]2018Player Stats'!$A$2:$AB$830,25,FALSE))</f>
        <v>0</v>
      </c>
      <c r="AG1912">
        <f>IF(G1912="GK",VLOOKUP(F1912,'[1]2018GoalKeeper Stats'!$A$2:$S$109,26,FALSE),VLOOKUP(F1912,'[1]2018Player Stats'!$A$2:$AB$830,26,FALSE))</f>
        <v>30</v>
      </c>
      <c r="AH1912" s="51">
        <v>2018</v>
      </c>
      <c r="AI1912" s="51">
        <v>34</v>
      </c>
      <c r="AJ1912" s="51">
        <v>419</v>
      </c>
      <c r="AK1912" s="51">
        <v>516</v>
      </c>
      <c r="AL1912" s="51">
        <v>53</v>
      </c>
      <c r="AM1912" s="51">
        <v>64</v>
      </c>
      <c r="AN1912" s="51">
        <v>-11</v>
      </c>
      <c r="AO1912" s="52">
        <v>51.67</v>
      </c>
      <c r="AP1912" s="52">
        <v>58.26</v>
      </c>
      <c r="AQ1912" s="52">
        <v>-6.59</v>
      </c>
      <c r="AR1912" s="52">
        <v>-4.41</v>
      </c>
      <c r="AS1912" s="51">
        <v>47</v>
      </c>
      <c r="AT1912" s="52">
        <v>43.69</v>
      </c>
    </row>
    <row r="1913" spans="1:46">
      <c r="A1913">
        <v>2018</v>
      </c>
      <c r="B1913" t="s">
        <v>206</v>
      </c>
      <c r="C1913" t="s">
        <v>206</v>
      </c>
      <c r="D1913" t="s">
        <v>1388</v>
      </c>
      <c r="E1913" t="s">
        <v>1389</v>
      </c>
      <c r="F1913" t="str">
        <f t="shared" si="30"/>
        <v>Hector Jimenez</v>
      </c>
      <c r="G1913" t="s">
        <v>860</v>
      </c>
      <c r="H1913" s="143">
        <v>159996</v>
      </c>
      <c r="I1913" s="143">
        <v>159996</v>
      </c>
      <c r="J1913" t="str">
        <f>IF(G1913="GK",VLOOKUP(F1913,'[1]2018GoalKeeper Stats'!$A$2:$S$109,2,FALSE),VLOOKUP(F1913,'[1]2018Player Stats'!$A$2:$AB$830,2,FALSE))</f>
        <v>CLB</v>
      </c>
      <c r="K1913">
        <f>IF(G1913="GK",VLOOKUP(F1913,'[1]2018GoalKeeper Stats'!$A$2:$S$109,4,FALSE),VLOOKUP(F1913,'[1]2018Player Stats'!$A$2:$AB$830,4,FALSE))</f>
        <v>11</v>
      </c>
      <c r="L1913">
        <f>IF(G1913="GK",VLOOKUP(F1913,'[1]2018GoalKeeper Stats'!$A$2:$S$109,5,FALSE),VLOOKUP(F1913,'[1]2018Player Stats'!$A$2:$AB$830,5,FALSE))</f>
        <v>7</v>
      </c>
      <c r="M1913">
        <f>IF(G1913="GK",VLOOKUP(F1913,'[1]2018GoalKeeper Stats'!$A$2:$S$109,6,FALSE),VLOOKUP(F1913,'[1]2018Player Stats'!$A$2:$AB$830,6,FALSE))</f>
        <v>655</v>
      </c>
      <c r="N1913">
        <f>IF(G1913="GK",VLOOKUP(F1913,'[1]2018GoalKeeper Stats'!$A$2:$S$109,7,FALSE),VLOOKUP(F1913,'[1]2018Player Stats'!$A$2:$AB$830,7,FALSE))</f>
        <v>0</v>
      </c>
      <c r="O1913">
        <f>IF(G1913="GK",VLOOKUP(F1913,'[1]2018GoalKeeper Stats'!$A$2:$S$109,8,FALSE),VLOOKUP(F1913,'[1]2018Player Stats'!$A$2:$AB$830,8,FALSE))</f>
        <v>1</v>
      </c>
      <c r="P1913">
        <f>IF(G1913="GK",VLOOKUP(F1913,'[1]2018GoalKeeper Stats'!$A$2:$S$109,9,FALSE),VLOOKUP(F1913,'[1]2018Player Stats'!$A$2:$AB$830,9,FALSE))</f>
        <v>4</v>
      </c>
      <c r="Q1913">
        <f>IF(G1913="GK",VLOOKUP(F1913,'[1]2018GoalKeeper Stats'!$A$2:$S$109,10,FALSE),VLOOKUP(F1913,'[1]2018Player Stats'!$A$2:$AB$830,10,FALSE))</f>
        <v>3</v>
      </c>
      <c r="R1913">
        <f>IF(G1913="GK",VLOOKUP(F1913,'[1]2018GoalKeeper Stats'!$A$2:$S$109,11,FALSE),VLOOKUP(F1913,'[1]2018Player Stats'!$A$2:$AB$830,11,FALSE))</f>
        <v>0</v>
      </c>
      <c r="S1913" t="str">
        <f>IF(G1913="GK",VLOOKUP(F1913,'[1]2018GoalKeeper Stats'!$A$2:$S$109,12,FALSE),VLOOKUP(F1913,'[1]2018Player Stats'!$A$2:$AB$830,12,FALSE))</f>
        <v>0/0</v>
      </c>
      <c r="T1913">
        <f>IF(G1913="GK",VLOOKUP(F1913,'[1]2018GoalKeeper Stats'!$A$2:$S$109,13,FALSE),VLOOKUP(F1913,'[1]2018Player Stats'!$A$2:$AB$830,13,FALSE))</f>
        <v>0</v>
      </c>
      <c r="U1913">
        <f>IF(G1913="GK",VLOOKUP(F1913,'[1]2018GoalKeeper Stats'!$A$2:$S$109,14,FALSE),VLOOKUP(F1913,'[1]2018Player Stats'!$A$2:$AB$830,14,FALSE))</f>
        <v>0</v>
      </c>
      <c r="V1913">
        <f>IF(G1913="GK",VLOOKUP(F1913,'[1]2018GoalKeeper Stats'!$A$2:$S$109,15,FALSE),VLOOKUP(F1913,'[1]2018Player Stats'!$A$2:$AB$830,15,FALSE))</f>
        <v>0</v>
      </c>
      <c r="W1913">
        <f>IF(G1913="GK",VLOOKUP(F1913,'[1]2018GoalKeeper Stats'!$A$2:$S$109,16,FALSE),VLOOKUP(F1913,'[1]2018Player Stats'!$A$2:$AB$830,16,FALSE))</f>
        <v>0</v>
      </c>
      <c r="X1913">
        <f>IF(G1913="GK",VLOOKUP(F1913,'[1]2018GoalKeeper Stats'!$A$2:$S$109,17,FALSE),VLOOKUP(F1913,'[1]2018Player Stats'!$A$2:$AB$830,17,FALSE))</f>
        <v>0</v>
      </c>
      <c r="Y1913">
        <f>IF(G1913="GK",VLOOKUP(F1913,'[1]2018GoalKeeper Stats'!$A$2:$S$109,18,FALSE),VLOOKUP(F1913,'[1]2018Player Stats'!$A$2:$AB$830,18,FALSE))</f>
        <v>1</v>
      </c>
      <c r="Z1913">
        <f>IF(G1913="GK",VLOOKUP(F1913,'[1]2018GoalKeeper Stats'!$A$2:$S$109,19,FALSE),VLOOKUP(F1913,'[1]2018Player Stats'!$A$2:$AB$830,19,FALSE))</f>
        <v>0</v>
      </c>
      <c r="AA1913">
        <f>IF(G1913="GK",VLOOKUP(F1913,'[1]2018GoalKeeper Stats'!$A$2:$S$109,20,FALSE),VLOOKUP(F1913,'[1]2018Player Stats'!$A$2:$AB$830,20,FALSE))</f>
        <v>0.14000000000000001</v>
      </c>
      <c r="AB1913">
        <f>IF(G1913="GK",VLOOKUP(F1913,'[1]2018GoalKeeper Stats'!$A$2:$S$109,21,FALSE),VLOOKUP(F1913,'[1]2018Player Stats'!$A$2:$AB$830,21,FALSE))</f>
        <v>6</v>
      </c>
      <c r="AC1913">
        <f>IF(G1913="GK",VLOOKUP(F1913,'[1]2018GoalKeeper Stats'!$A$2:$S$109,2,FALSE),VLOOKUP(F1913,'[1]2018Player Stats'!$A$2:$AB$830,22,FALSE))</f>
        <v>3</v>
      </c>
      <c r="AD1913">
        <f>IF(G1913="GK",VLOOKUP(F1913,'[1]2018GoalKeeper Stats'!$A$2:$S$109,23,FALSE),VLOOKUP(F1913,'[1]2018Player Stats'!$A$2:$AB$830,23,FALSE))</f>
        <v>0</v>
      </c>
      <c r="AE1913">
        <f>IF(G1913="GK",VLOOKUP(F1913,'[1]2018GoalKeeper Stats'!$A$2:$S$109,24,FALSE),VLOOKUP(F1913,'[1]2018Player Stats'!$A$2:$AB$830,24,FALSE))</f>
        <v>1</v>
      </c>
      <c r="AF1913">
        <f>IF(G1913="GK",VLOOKUP(F1913,'[1]2018GoalKeeper Stats'!$A$2:$S$109,25,FALSE),VLOOKUP(F1913,'[1]2018Player Stats'!$A$2:$AB$830,25,FALSE))</f>
        <v>0</v>
      </c>
      <c r="AG1913">
        <f>IF(G1913="GK",VLOOKUP(F1913,'[1]2018GoalKeeper Stats'!$A$2:$S$109,26,FALSE),VLOOKUP(F1913,'[1]2018Player Stats'!$A$2:$AB$830,26,FALSE))</f>
        <v>75</v>
      </c>
      <c r="AH1913" s="51">
        <v>2018</v>
      </c>
      <c r="AI1913" s="51">
        <v>34</v>
      </c>
      <c r="AJ1913" s="51">
        <v>497</v>
      </c>
      <c r="AK1913" s="51">
        <v>365</v>
      </c>
      <c r="AL1913" s="51">
        <v>41</v>
      </c>
      <c r="AM1913" s="51">
        <v>43</v>
      </c>
      <c r="AN1913" s="51">
        <v>-2</v>
      </c>
      <c r="AO1913" s="52">
        <v>52.08</v>
      </c>
      <c r="AP1913" s="52">
        <v>37.479999999999997</v>
      </c>
      <c r="AQ1913" s="52">
        <v>14.6</v>
      </c>
      <c r="AR1913" s="52">
        <v>-16.600000000000001</v>
      </c>
      <c r="AS1913" s="51">
        <v>51</v>
      </c>
      <c r="AT1913" s="52">
        <v>57.4</v>
      </c>
    </row>
    <row r="1914" spans="1:46">
      <c r="A1914">
        <v>2018</v>
      </c>
      <c r="B1914" t="s">
        <v>202</v>
      </c>
      <c r="C1914" t="s">
        <v>202</v>
      </c>
      <c r="D1914" t="s">
        <v>904</v>
      </c>
      <c r="E1914" t="s">
        <v>1517</v>
      </c>
      <c r="F1914" t="str">
        <f t="shared" si="30"/>
        <v>Kevin Ellis</v>
      </c>
      <c r="G1914" t="s">
        <v>893</v>
      </c>
      <c r="H1914" s="143">
        <v>158333</v>
      </c>
      <c r="I1914" s="143">
        <v>150000</v>
      </c>
      <c r="J1914" t="str">
        <f>IF(G1914="GK",VLOOKUP(F1914,'[1]2018GoalKeeper Stats'!$A$2:$S$109,2,FALSE),VLOOKUP(F1914,'[1]2018Player Stats'!$A$2:$AB$830,2,FALSE))</f>
        <v>CHI</v>
      </c>
      <c r="K1914">
        <f>IF(G1914="GK",VLOOKUP(F1914,'[1]2018GoalKeeper Stats'!$A$2:$S$109,4,FALSE),VLOOKUP(F1914,'[1]2018Player Stats'!$A$2:$AB$830,4,FALSE))</f>
        <v>22</v>
      </c>
      <c r="L1914">
        <f>IF(G1914="GK",VLOOKUP(F1914,'[1]2018GoalKeeper Stats'!$A$2:$S$109,5,FALSE),VLOOKUP(F1914,'[1]2018Player Stats'!$A$2:$AB$830,5,FALSE))</f>
        <v>19</v>
      </c>
      <c r="M1914">
        <f>IF(G1914="GK",VLOOKUP(F1914,'[1]2018GoalKeeper Stats'!$A$2:$S$109,6,FALSE),VLOOKUP(F1914,'[1]2018Player Stats'!$A$2:$AB$830,6,FALSE))</f>
        <v>1583</v>
      </c>
      <c r="N1914">
        <f>IF(G1914="GK",VLOOKUP(F1914,'[1]2018GoalKeeper Stats'!$A$2:$S$109,7,FALSE),VLOOKUP(F1914,'[1]2018Player Stats'!$A$2:$AB$830,7,FALSE))</f>
        <v>2</v>
      </c>
      <c r="O1914">
        <f>IF(G1914="GK",VLOOKUP(F1914,'[1]2018GoalKeeper Stats'!$A$2:$S$109,8,FALSE),VLOOKUP(F1914,'[1]2018Player Stats'!$A$2:$AB$830,8,FALSE))</f>
        <v>4</v>
      </c>
      <c r="P1914">
        <f>IF(G1914="GK",VLOOKUP(F1914,'[1]2018GoalKeeper Stats'!$A$2:$S$109,9,FALSE),VLOOKUP(F1914,'[1]2018Player Stats'!$A$2:$AB$830,9,FALSE))</f>
        <v>10</v>
      </c>
      <c r="Q1914">
        <f>IF(G1914="GK",VLOOKUP(F1914,'[1]2018GoalKeeper Stats'!$A$2:$S$109,10,FALSE),VLOOKUP(F1914,'[1]2018Player Stats'!$A$2:$AB$830,10,FALSE))</f>
        <v>3</v>
      </c>
      <c r="R1914">
        <f>IF(G1914="GK",VLOOKUP(F1914,'[1]2018GoalKeeper Stats'!$A$2:$S$109,11,FALSE),VLOOKUP(F1914,'[1]2018Player Stats'!$A$2:$AB$830,11,FALSE))</f>
        <v>1</v>
      </c>
      <c r="S1914" t="str">
        <f>IF(G1914="GK",VLOOKUP(F1914,'[1]2018GoalKeeper Stats'!$A$2:$S$109,12,FALSE),VLOOKUP(F1914,'[1]2018Player Stats'!$A$2:$AB$830,12,FALSE))</f>
        <v>0/0</v>
      </c>
      <c r="T1914">
        <f>IF(G1914="GK",VLOOKUP(F1914,'[1]2018GoalKeeper Stats'!$A$2:$S$109,13,FALSE),VLOOKUP(F1914,'[1]2018Player Stats'!$A$2:$AB$830,13,FALSE))</f>
        <v>2</v>
      </c>
      <c r="U1914">
        <f>IF(G1914="GK",VLOOKUP(F1914,'[1]2018GoalKeeper Stats'!$A$2:$S$109,14,FALSE),VLOOKUP(F1914,'[1]2018Player Stats'!$A$2:$AB$830,14,FALSE))</f>
        <v>0</v>
      </c>
      <c r="V1914">
        <f>IF(G1914="GK",VLOOKUP(F1914,'[1]2018GoalKeeper Stats'!$A$2:$S$109,15,FALSE),VLOOKUP(F1914,'[1]2018Player Stats'!$A$2:$AB$830,15,FALSE))</f>
        <v>0.11</v>
      </c>
      <c r="W1914">
        <f>IF(G1914="GK",VLOOKUP(F1914,'[1]2018GoalKeeper Stats'!$A$2:$S$109,16,FALSE),VLOOKUP(F1914,'[1]2018Player Stats'!$A$2:$AB$830,16,FALSE))</f>
        <v>20</v>
      </c>
      <c r="X1914">
        <f>IF(G1914="GK",VLOOKUP(F1914,'[1]2018GoalKeeper Stats'!$A$2:$S$109,17,FALSE),VLOOKUP(F1914,'[1]2018Player Stats'!$A$2:$AB$830,17,FALSE))</f>
        <v>0</v>
      </c>
      <c r="Y1914">
        <f>IF(G1914="GK",VLOOKUP(F1914,'[1]2018GoalKeeper Stats'!$A$2:$S$109,18,FALSE),VLOOKUP(F1914,'[1]2018Player Stats'!$A$2:$AB$830,18,FALSE))</f>
        <v>1</v>
      </c>
      <c r="Z1914">
        <f>IF(G1914="GK",VLOOKUP(F1914,'[1]2018GoalKeeper Stats'!$A$2:$S$109,19,FALSE),VLOOKUP(F1914,'[1]2018Player Stats'!$A$2:$AB$830,19,FALSE))</f>
        <v>3</v>
      </c>
      <c r="AA1914">
        <f>IF(G1914="GK",VLOOKUP(F1914,'[1]2018GoalKeeper Stats'!$A$2:$S$109,20,FALSE),VLOOKUP(F1914,'[1]2018Player Stats'!$A$2:$AB$830,20,FALSE))</f>
        <v>0.23</v>
      </c>
      <c r="AB1914">
        <f>IF(G1914="GK",VLOOKUP(F1914,'[1]2018GoalKeeper Stats'!$A$2:$S$109,21,FALSE),VLOOKUP(F1914,'[1]2018Player Stats'!$A$2:$AB$830,21,FALSE))</f>
        <v>17</v>
      </c>
      <c r="AC1914">
        <f>IF(G1914="GK",VLOOKUP(F1914,'[1]2018GoalKeeper Stats'!$A$2:$S$109,2,FALSE),VLOOKUP(F1914,'[1]2018Player Stats'!$A$2:$AB$830,22,FALSE))</f>
        <v>13</v>
      </c>
      <c r="AD1914">
        <f>IF(G1914="GK",VLOOKUP(F1914,'[1]2018GoalKeeper Stats'!$A$2:$S$109,23,FALSE),VLOOKUP(F1914,'[1]2018Player Stats'!$A$2:$AB$830,23,FALSE))</f>
        <v>1</v>
      </c>
      <c r="AE1914">
        <f>IF(G1914="GK",VLOOKUP(F1914,'[1]2018GoalKeeper Stats'!$A$2:$S$109,24,FALSE),VLOOKUP(F1914,'[1]2018Player Stats'!$A$2:$AB$830,24,FALSE))</f>
        <v>4</v>
      </c>
      <c r="AF1914">
        <f>IF(G1914="GK",VLOOKUP(F1914,'[1]2018GoalKeeper Stats'!$A$2:$S$109,25,FALSE),VLOOKUP(F1914,'[1]2018Player Stats'!$A$2:$AB$830,25,FALSE))</f>
        <v>0</v>
      </c>
      <c r="AG1914">
        <f>IF(G1914="GK",VLOOKUP(F1914,'[1]2018GoalKeeper Stats'!$A$2:$S$109,26,FALSE),VLOOKUP(F1914,'[1]2018Player Stats'!$A$2:$AB$830,26,FALSE))</f>
        <v>30</v>
      </c>
      <c r="AH1914" s="51">
        <v>2018</v>
      </c>
      <c r="AI1914" s="51">
        <v>34</v>
      </c>
      <c r="AJ1914" s="51">
        <v>341</v>
      </c>
      <c r="AK1914" s="51">
        <v>507</v>
      </c>
      <c r="AL1914" s="51">
        <v>46</v>
      </c>
      <c r="AM1914" s="51">
        <v>60</v>
      </c>
      <c r="AN1914" s="51">
        <v>-14</v>
      </c>
      <c r="AO1914" s="52">
        <v>39.04</v>
      </c>
      <c r="AP1914" s="52">
        <v>58.46</v>
      </c>
      <c r="AQ1914" s="52">
        <v>-19.420000000000002</v>
      </c>
      <c r="AR1914" s="52">
        <v>5.42</v>
      </c>
      <c r="AS1914" s="51">
        <v>32</v>
      </c>
      <c r="AT1914" s="52">
        <v>33.49</v>
      </c>
    </row>
    <row r="1915" spans="1:46">
      <c r="A1915">
        <v>2018</v>
      </c>
      <c r="B1915" t="s">
        <v>924</v>
      </c>
      <c r="C1915" t="s">
        <v>924</v>
      </c>
      <c r="D1915" t="s">
        <v>1263</v>
      </c>
      <c r="E1915" t="s">
        <v>1264</v>
      </c>
      <c r="F1915" t="str">
        <f t="shared" si="30"/>
        <v>Seth Sinovic</v>
      </c>
      <c r="G1915" t="s">
        <v>893</v>
      </c>
      <c r="H1915" s="143">
        <v>157667</v>
      </c>
      <c r="I1915" s="143">
        <v>150000</v>
      </c>
      <c r="J1915" t="str">
        <f>IF(G1915="GK",VLOOKUP(F1915,'[1]2018GoalKeeper Stats'!$A$2:$S$109,2,FALSE),VLOOKUP(F1915,'[1]2018Player Stats'!$A$2:$AB$830,2,FALSE))</f>
        <v>NE</v>
      </c>
      <c r="K1915">
        <f>IF(G1915="GK",VLOOKUP(F1915,'[1]2018GoalKeeper Stats'!$A$2:$S$109,4,FALSE),VLOOKUP(F1915,'[1]2018Player Stats'!$A$2:$AB$830,4,FALSE))</f>
        <v>23</v>
      </c>
      <c r="L1915">
        <f>IF(G1915="GK",VLOOKUP(F1915,'[1]2018GoalKeeper Stats'!$A$2:$S$109,5,FALSE),VLOOKUP(F1915,'[1]2018Player Stats'!$A$2:$AB$830,5,FALSE))</f>
        <v>19</v>
      </c>
      <c r="M1915">
        <f>IF(G1915="GK",VLOOKUP(F1915,'[1]2018GoalKeeper Stats'!$A$2:$S$109,6,FALSE),VLOOKUP(F1915,'[1]2018Player Stats'!$A$2:$AB$830,6,FALSE))</f>
        <v>1650</v>
      </c>
      <c r="N1915">
        <f>IF(G1915="GK",VLOOKUP(F1915,'[1]2018GoalKeeper Stats'!$A$2:$S$109,7,FALSE),VLOOKUP(F1915,'[1]2018Player Stats'!$A$2:$AB$830,7,FALSE))</f>
        <v>0</v>
      </c>
      <c r="O1915">
        <f>IF(G1915="GK",VLOOKUP(F1915,'[1]2018GoalKeeper Stats'!$A$2:$S$109,8,FALSE),VLOOKUP(F1915,'[1]2018Player Stats'!$A$2:$AB$830,8,FALSE))</f>
        <v>2</v>
      </c>
      <c r="P1915">
        <f>IF(G1915="GK",VLOOKUP(F1915,'[1]2018GoalKeeper Stats'!$A$2:$S$109,9,FALSE),VLOOKUP(F1915,'[1]2018Player Stats'!$A$2:$AB$830,9,FALSE))</f>
        <v>13</v>
      </c>
      <c r="Q1915">
        <f>IF(G1915="GK",VLOOKUP(F1915,'[1]2018GoalKeeper Stats'!$A$2:$S$109,10,FALSE),VLOOKUP(F1915,'[1]2018Player Stats'!$A$2:$AB$830,10,FALSE))</f>
        <v>2</v>
      </c>
      <c r="R1915">
        <f>IF(G1915="GK",VLOOKUP(F1915,'[1]2018GoalKeeper Stats'!$A$2:$S$109,11,FALSE),VLOOKUP(F1915,'[1]2018Player Stats'!$A$2:$AB$830,11,FALSE))</f>
        <v>0</v>
      </c>
      <c r="S1915" t="str">
        <f>IF(G1915="GK",VLOOKUP(F1915,'[1]2018GoalKeeper Stats'!$A$2:$S$109,12,FALSE),VLOOKUP(F1915,'[1]2018Player Stats'!$A$2:$AB$830,12,FALSE))</f>
        <v>0/0</v>
      </c>
      <c r="T1915">
        <f>IF(G1915="GK",VLOOKUP(F1915,'[1]2018GoalKeeper Stats'!$A$2:$S$109,13,FALSE),VLOOKUP(F1915,'[1]2018Player Stats'!$A$2:$AB$830,13,FALSE))</f>
        <v>0</v>
      </c>
      <c r="U1915">
        <f>IF(G1915="GK",VLOOKUP(F1915,'[1]2018GoalKeeper Stats'!$A$2:$S$109,14,FALSE),VLOOKUP(F1915,'[1]2018Player Stats'!$A$2:$AB$830,14,FALSE))</f>
        <v>0</v>
      </c>
      <c r="V1915">
        <f>IF(G1915="GK",VLOOKUP(F1915,'[1]2018GoalKeeper Stats'!$A$2:$S$109,15,FALSE),VLOOKUP(F1915,'[1]2018Player Stats'!$A$2:$AB$830,15,FALSE))</f>
        <v>0</v>
      </c>
      <c r="W1915">
        <f>IF(G1915="GK",VLOOKUP(F1915,'[1]2018GoalKeeper Stats'!$A$2:$S$109,16,FALSE),VLOOKUP(F1915,'[1]2018Player Stats'!$A$2:$AB$830,16,FALSE))</f>
        <v>0</v>
      </c>
      <c r="X1915">
        <f>IF(G1915="GK",VLOOKUP(F1915,'[1]2018GoalKeeper Stats'!$A$2:$S$109,17,FALSE),VLOOKUP(F1915,'[1]2018Player Stats'!$A$2:$AB$830,17,FALSE))</f>
        <v>0</v>
      </c>
      <c r="Y1915">
        <f>IF(G1915="GK",VLOOKUP(F1915,'[1]2018GoalKeeper Stats'!$A$2:$S$109,18,FALSE),VLOOKUP(F1915,'[1]2018Player Stats'!$A$2:$AB$830,18,FALSE))</f>
        <v>1</v>
      </c>
      <c r="Z1915">
        <f>IF(G1915="GK",VLOOKUP(F1915,'[1]2018GoalKeeper Stats'!$A$2:$S$109,19,FALSE),VLOOKUP(F1915,'[1]2018Player Stats'!$A$2:$AB$830,19,FALSE))</f>
        <v>1</v>
      </c>
      <c r="AA1915">
        <f>IF(G1915="GK",VLOOKUP(F1915,'[1]2018GoalKeeper Stats'!$A$2:$S$109,20,FALSE),VLOOKUP(F1915,'[1]2018Player Stats'!$A$2:$AB$830,20,FALSE))</f>
        <v>0.11</v>
      </c>
      <c r="AB1915">
        <f>IF(G1915="GK",VLOOKUP(F1915,'[1]2018GoalKeeper Stats'!$A$2:$S$109,21,FALSE),VLOOKUP(F1915,'[1]2018Player Stats'!$A$2:$AB$830,21,FALSE))</f>
        <v>18</v>
      </c>
      <c r="AC1915">
        <f>IF(G1915="GK",VLOOKUP(F1915,'[1]2018GoalKeeper Stats'!$A$2:$S$109,2,FALSE),VLOOKUP(F1915,'[1]2018Player Stats'!$A$2:$AB$830,22,FALSE))</f>
        <v>13</v>
      </c>
      <c r="AD1915">
        <f>IF(G1915="GK",VLOOKUP(F1915,'[1]2018GoalKeeper Stats'!$A$2:$S$109,23,FALSE),VLOOKUP(F1915,'[1]2018Player Stats'!$A$2:$AB$830,23,FALSE))</f>
        <v>1</v>
      </c>
      <c r="AE1915">
        <f>IF(G1915="GK",VLOOKUP(F1915,'[1]2018GoalKeeper Stats'!$A$2:$S$109,24,FALSE),VLOOKUP(F1915,'[1]2018Player Stats'!$A$2:$AB$830,24,FALSE))</f>
        <v>4</v>
      </c>
      <c r="AF1915">
        <f>IF(G1915="GK",VLOOKUP(F1915,'[1]2018GoalKeeper Stats'!$A$2:$S$109,25,FALSE),VLOOKUP(F1915,'[1]2018Player Stats'!$A$2:$AB$830,25,FALSE))</f>
        <v>1</v>
      </c>
      <c r="AG1915">
        <f>IF(G1915="GK",VLOOKUP(F1915,'[1]2018GoalKeeper Stats'!$A$2:$S$109,26,FALSE),VLOOKUP(F1915,'[1]2018Player Stats'!$A$2:$AB$830,26,FALSE))</f>
        <v>15.38</v>
      </c>
      <c r="AH1915" s="51">
        <v>2018</v>
      </c>
      <c r="AI1915" s="51">
        <v>34</v>
      </c>
      <c r="AJ1915" s="51">
        <v>583</v>
      </c>
      <c r="AK1915" s="51">
        <v>405</v>
      </c>
      <c r="AL1915" s="51">
        <v>65</v>
      </c>
      <c r="AM1915" s="51">
        <v>39</v>
      </c>
      <c r="AN1915" s="51">
        <v>26</v>
      </c>
      <c r="AO1915" s="52">
        <v>59.95</v>
      </c>
      <c r="AP1915" s="52">
        <v>43.51</v>
      </c>
      <c r="AQ1915" s="52">
        <v>16.43</v>
      </c>
      <c r="AR1915" s="52">
        <v>9.57</v>
      </c>
      <c r="AS1915" s="51">
        <v>62</v>
      </c>
      <c r="AT1915" s="52">
        <v>56.19</v>
      </c>
    </row>
    <row r="1916" spans="1:46">
      <c r="A1916">
        <v>2018</v>
      </c>
      <c r="B1916" t="s">
        <v>199</v>
      </c>
      <c r="C1916" t="s">
        <v>199</v>
      </c>
      <c r="D1916" t="s">
        <v>1774</v>
      </c>
      <c r="E1916" t="s">
        <v>1486</v>
      </c>
      <c r="F1916" t="str">
        <f t="shared" si="30"/>
        <v>Arturo Alvarez</v>
      </c>
      <c r="G1916" t="s">
        <v>860</v>
      </c>
      <c r="H1916" s="143">
        <v>157500</v>
      </c>
      <c r="I1916" s="143">
        <v>150000</v>
      </c>
      <c r="J1916" t="str">
        <f>IF(G1916="GK",VLOOKUP(F1916,'[1]2018GoalKeeper Stats'!$A$2:$S$109,2,FALSE),VLOOKUP(F1916,'[1]2018Player Stats'!$A$2:$AB$830,2,FALSE))</f>
        <v>HOU</v>
      </c>
      <c r="K1916">
        <f>IF(G1916="GK",VLOOKUP(F1916,'[1]2018GoalKeeper Stats'!$A$2:$S$109,4,FALSE),VLOOKUP(F1916,'[1]2018Player Stats'!$A$2:$AB$830,4,FALSE))</f>
        <v>18</v>
      </c>
      <c r="L1916">
        <f>IF(G1916="GK",VLOOKUP(F1916,'[1]2018GoalKeeper Stats'!$A$2:$S$109,5,FALSE),VLOOKUP(F1916,'[1]2018Player Stats'!$A$2:$AB$830,5,FALSE))</f>
        <v>2</v>
      </c>
      <c r="M1916">
        <f>IF(G1916="GK",VLOOKUP(F1916,'[1]2018GoalKeeper Stats'!$A$2:$S$109,6,FALSE),VLOOKUP(F1916,'[1]2018Player Stats'!$A$2:$AB$830,6,FALSE))</f>
        <v>341</v>
      </c>
      <c r="N1916">
        <f>IF(G1916="GK",VLOOKUP(F1916,'[1]2018GoalKeeper Stats'!$A$2:$S$109,7,FALSE),VLOOKUP(F1916,'[1]2018Player Stats'!$A$2:$AB$830,7,FALSE))</f>
        <v>0</v>
      </c>
      <c r="O1916">
        <f>IF(G1916="GK",VLOOKUP(F1916,'[1]2018GoalKeeper Stats'!$A$2:$S$109,8,FALSE),VLOOKUP(F1916,'[1]2018Player Stats'!$A$2:$AB$830,8,FALSE))</f>
        <v>1</v>
      </c>
      <c r="P1916">
        <f>IF(G1916="GK",VLOOKUP(F1916,'[1]2018GoalKeeper Stats'!$A$2:$S$109,9,FALSE),VLOOKUP(F1916,'[1]2018Player Stats'!$A$2:$AB$830,9,FALSE))</f>
        <v>8</v>
      </c>
      <c r="Q1916">
        <f>IF(G1916="GK",VLOOKUP(F1916,'[1]2018GoalKeeper Stats'!$A$2:$S$109,10,FALSE),VLOOKUP(F1916,'[1]2018Player Stats'!$A$2:$AB$830,10,FALSE))</f>
        <v>3</v>
      </c>
      <c r="R1916">
        <f>IF(G1916="GK",VLOOKUP(F1916,'[1]2018GoalKeeper Stats'!$A$2:$S$109,11,FALSE),VLOOKUP(F1916,'[1]2018Player Stats'!$A$2:$AB$830,11,FALSE))</f>
        <v>0</v>
      </c>
      <c r="S1916" t="str">
        <f>IF(G1916="GK",VLOOKUP(F1916,'[1]2018GoalKeeper Stats'!$A$2:$S$109,12,FALSE),VLOOKUP(F1916,'[1]2018Player Stats'!$A$2:$AB$830,12,FALSE))</f>
        <v>0/0</v>
      </c>
      <c r="T1916">
        <f>IF(G1916="GK",VLOOKUP(F1916,'[1]2018GoalKeeper Stats'!$A$2:$S$109,13,FALSE),VLOOKUP(F1916,'[1]2018Player Stats'!$A$2:$AB$830,13,FALSE))</f>
        <v>0</v>
      </c>
      <c r="U1916">
        <f>IF(G1916="GK",VLOOKUP(F1916,'[1]2018GoalKeeper Stats'!$A$2:$S$109,14,FALSE),VLOOKUP(F1916,'[1]2018Player Stats'!$A$2:$AB$830,14,FALSE))</f>
        <v>0</v>
      </c>
      <c r="V1916">
        <f>IF(G1916="GK",VLOOKUP(F1916,'[1]2018GoalKeeper Stats'!$A$2:$S$109,15,FALSE),VLOOKUP(F1916,'[1]2018Player Stats'!$A$2:$AB$830,15,FALSE))</f>
        <v>0</v>
      </c>
      <c r="W1916">
        <f>IF(G1916="GK",VLOOKUP(F1916,'[1]2018GoalKeeper Stats'!$A$2:$S$109,16,FALSE),VLOOKUP(F1916,'[1]2018Player Stats'!$A$2:$AB$830,16,FALSE))</f>
        <v>0</v>
      </c>
      <c r="X1916">
        <f>IF(G1916="GK",VLOOKUP(F1916,'[1]2018GoalKeeper Stats'!$A$2:$S$109,17,FALSE),VLOOKUP(F1916,'[1]2018Player Stats'!$A$2:$AB$830,17,FALSE))</f>
        <v>0</v>
      </c>
      <c r="Y1916">
        <f>IF(G1916="GK",VLOOKUP(F1916,'[1]2018GoalKeeper Stats'!$A$2:$S$109,18,FALSE),VLOOKUP(F1916,'[1]2018Player Stats'!$A$2:$AB$830,18,FALSE))</f>
        <v>0</v>
      </c>
      <c r="Z1916">
        <f>IF(G1916="GK",VLOOKUP(F1916,'[1]2018GoalKeeper Stats'!$A$2:$S$109,19,FALSE),VLOOKUP(F1916,'[1]2018Player Stats'!$A$2:$AB$830,19,FALSE))</f>
        <v>1</v>
      </c>
      <c r="AA1916">
        <f>IF(G1916="GK",VLOOKUP(F1916,'[1]2018GoalKeeper Stats'!$A$2:$S$109,20,FALSE),VLOOKUP(F1916,'[1]2018Player Stats'!$A$2:$AB$830,20,FALSE))</f>
        <v>0.26</v>
      </c>
      <c r="AB1916">
        <f>IF(G1916="GK",VLOOKUP(F1916,'[1]2018GoalKeeper Stats'!$A$2:$S$109,21,FALSE),VLOOKUP(F1916,'[1]2018Player Stats'!$A$2:$AB$830,21,FALSE))</f>
        <v>5</v>
      </c>
      <c r="AC1916">
        <f>IF(G1916="GK",VLOOKUP(F1916,'[1]2018GoalKeeper Stats'!$A$2:$S$109,2,FALSE),VLOOKUP(F1916,'[1]2018Player Stats'!$A$2:$AB$830,22,FALSE))</f>
        <v>5</v>
      </c>
      <c r="AD1916">
        <f>IF(G1916="GK",VLOOKUP(F1916,'[1]2018GoalKeeper Stats'!$A$2:$S$109,23,FALSE),VLOOKUP(F1916,'[1]2018Player Stats'!$A$2:$AB$830,23,FALSE))</f>
        <v>2</v>
      </c>
      <c r="AE1916">
        <f>IF(G1916="GK",VLOOKUP(F1916,'[1]2018GoalKeeper Stats'!$A$2:$S$109,24,FALSE),VLOOKUP(F1916,'[1]2018Player Stats'!$A$2:$AB$830,24,FALSE))</f>
        <v>1</v>
      </c>
      <c r="AF1916">
        <f>IF(G1916="GK",VLOOKUP(F1916,'[1]2018GoalKeeper Stats'!$A$2:$S$109,25,FALSE),VLOOKUP(F1916,'[1]2018Player Stats'!$A$2:$AB$830,25,FALSE))</f>
        <v>0</v>
      </c>
      <c r="AG1916">
        <f>IF(G1916="GK",VLOOKUP(F1916,'[1]2018GoalKeeper Stats'!$A$2:$S$109,26,FALSE),VLOOKUP(F1916,'[1]2018Player Stats'!$A$2:$AB$830,26,FALSE))</f>
        <v>37.5</v>
      </c>
      <c r="AH1916" s="51">
        <v>2018</v>
      </c>
      <c r="AI1916" s="51">
        <v>34</v>
      </c>
      <c r="AJ1916" s="51">
        <v>474</v>
      </c>
      <c r="AK1916" s="51">
        <v>413</v>
      </c>
      <c r="AL1916" s="51">
        <v>58</v>
      </c>
      <c r="AM1916" s="51">
        <v>56</v>
      </c>
      <c r="AN1916" s="51">
        <v>2</v>
      </c>
      <c r="AO1916" s="52">
        <v>55.71</v>
      </c>
      <c r="AP1916" s="52">
        <v>48.91</v>
      </c>
      <c r="AQ1916" s="52">
        <v>6.8</v>
      </c>
      <c r="AR1916" s="52">
        <v>-4.8</v>
      </c>
      <c r="AS1916" s="51">
        <v>38</v>
      </c>
      <c r="AT1916" s="52">
        <v>50.75</v>
      </c>
    </row>
    <row r="1917" spans="1:46">
      <c r="A1917">
        <v>2018</v>
      </c>
      <c r="B1917" t="s">
        <v>203</v>
      </c>
      <c r="C1917" t="s">
        <v>203</v>
      </c>
      <c r="D1917" t="s">
        <v>1143</v>
      </c>
      <c r="E1917" t="s">
        <v>1333</v>
      </c>
      <c r="F1917" t="str">
        <f t="shared" si="30"/>
        <v>Erik Hurtado</v>
      </c>
      <c r="G1917" t="s">
        <v>1334</v>
      </c>
      <c r="H1917" s="143">
        <v>156250</v>
      </c>
      <c r="I1917" s="143">
        <v>150000</v>
      </c>
      <c r="J1917" t="str">
        <f>IF(G1917="GK",VLOOKUP(F1917,'[1]2018GoalKeeper Stats'!$A$2:$S$109,2,FALSE),VLOOKUP(F1917,'[1]2018Player Stats'!$A$2:$AB$830,2,FALSE))</f>
        <v>SKC</v>
      </c>
      <c r="K1917">
        <f>IF(G1917="GK",VLOOKUP(F1917,'[1]2018GoalKeeper Stats'!$A$2:$S$109,4,FALSE),VLOOKUP(F1917,'[1]2018Player Stats'!$A$2:$AB$830,4,FALSE))</f>
        <v>12</v>
      </c>
      <c r="L1917">
        <f>IF(G1917="GK",VLOOKUP(F1917,'[1]2018GoalKeeper Stats'!$A$2:$S$109,5,FALSE),VLOOKUP(F1917,'[1]2018Player Stats'!$A$2:$AB$830,5,FALSE))</f>
        <v>4</v>
      </c>
      <c r="M1917">
        <f>IF(G1917="GK",VLOOKUP(F1917,'[1]2018GoalKeeper Stats'!$A$2:$S$109,6,FALSE),VLOOKUP(F1917,'[1]2018Player Stats'!$A$2:$AB$830,6,FALSE))</f>
        <v>484</v>
      </c>
      <c r="N1917">
        <f>IF(G1917="GK",VLOOKUP(F1917,'[1]2018GoalKeeper Stats'!$A$2:$S$109,7,FALSE),VLOOKUP(F1917,'[1]2018Player Stats'!$A$2:$AB$830,7,FALSE))</f>
        <v>2</v>
      </c>
      <c r="O1917">
        <f>IF(G1917="GK",VLOOKUP(F1917,'[1]2018GoalKeeper Stats'!$A$2:$S$109,8,FALSE),VLOOKUP(F1917,'[1]2018Player Stats'!$A$2:$AB$830,8,FALSE))</f>
        <v>1</v>
      </c>
      <c r="P1917">
        <f>IF(G1917="GK",VLOOKUP(F1917,'[1]2018GoalKeeper Stats'!$A$2:$S$109,9,FALSE),VLOOKUP(F1917,'[1]2018Player Stats'!$A$2:$AB$830,9,FALSE))</f>
        <v>8</v>
      </c>
      <c r="Q1917">
        <f>IF(G1917="GK",VLOOKUP(F1917,'[1]2018GoalKeeper Stats'!$A$2:$S$109,10,FALSE),VLOOKUP(F1917,'[1]2018Player Stats'!$A$2:$AB$830,10,FALSE))</f>
        <v>3</v>
      </c>
      <c r="R1917">
        <f>IF(G1917="GK",VLOOKUP(F1917,'[1]2018GoalKeeper Stats'!$A$2:$S$109,11,FALSE),VLOOKUP(F1917,'[1]2018Player Stats'!$A$2:$AB$830,11,FALSE))</f>
        <v>0</v>
      </c>
      <c r="S1917" t="str">
        <f>IF(G1917="GK",VLOOKUP(F1917,'[1]2018GoalKeeper Stats'!$A$2:$S$109,12,FALSE),VLOOKUP(F1917,'[1]2018Player Stats'!$A$2:$AB$830,12,FALSE))</f>
        <v>0/0</v>
      </c>
      <c r="T1917">
        <f>IF(G1917="GK",VLOOKUP(F1917,'[1]2018GoalKeeper Stats'!$A$2:$S$109,13,FALSE),VLOOKUP(F1917,'[1]2018Player Stats'!$A$2:$AB$830,13,FALSE))</f>
        <v>0</v>
      </c>
      <c r="U1917">
        <f>IF(G1917="GK",VLOOKUP(F1917,'[1]2018GoalKeeper Stats'!$A$2:$S$109,14,FALSE),VLOOKUP(F1917,'[1]2018Player Stats'!$A$2:$AB$830,14,FALSE))</f>
        <v>2</v>
      </c>
      <c r="V1917">
        <f>IF(G1917="GK",VLOOKUP(F1917,'[1]2018GoalKeeper Stats'!$A$2:$S$109,15,FALSE),VLOOKUP(F1917,'[1]2018Player Stats'!$A$2:$AB$830,15,FALSE))</f>
        <v>0.37</v>
      </c>
      <c r="W1917">
        <f>IF(G1917="GK",VLOOKUP(F1917,'[1]2018GoalKeeper Stats'!$A$2:$S$109,16,FALSE),VLOOKUP(F1917,'[1]2018Player Stats'!$A$2:$AB$830,16,FALSE))</f>
        <v>25</v>
      </c>
      <c r="X1917">
        <f>IF(G1917="GK",VLOOKUP(F1917,'[1]2018GoalKeeper Stats'!$A$2:$S$109,17,FALSE),VLOOKUP(F1917,'[1]2018Player Stats'!$A$2:$AB$830,17,FALSE))</f>
        <v>0</v>
      </c>
      <c r="Y1917">
        <f>IF(G1917="GK",VLOOKUP(F1917,'[1]2018GoalKeeper Stats'!$A$2:$S$109,18,FALSE),VLOOKUP(F1917,'[1]2018Player Stats'!$A$2:$AB$830,18,FALSE))</f>
        <v>0</v>
      </c>
      <c r="Z1917">
        <f>IF(G1917="GK",VLOOKUP(F1917,'[1]2018GoalKeeper Stats'!$A$2:$S$109,19,FALSE),VLOOKUP(F1917,'[1]2018Player Stats'!$A$2:$AB$830,19,FALSE))</f>
        <v>1</v>
      </c>
      <c r="AA1917">
        <f>IF(G1917="GK",VLOOKUP(F1917,'[1]2018GoalKeeper Stats'!$A$2:$S$109,20,FALSE),VLOOKUP(F1917,'[1]2018Player Stats'!$A$2:$AB$830,20,FALSE))</f>
        <v>0.19</v>
      </c>
      <c r="AB1917">
        <f>IF(G1917="GK",VLOOKUP(F1917,'[1]2018GoalKeeper Stats'!$A$2:$S$109,21,FALSE),VLOOKUP(F1917,'[1]2018Player Stats'!$A$2:$AB$830,21,FALSE))</f>
        <v>12</v>
      </c>
      <c r="AC1917">
        <f>IF(G1917="GK",VLOOKUP(F1917,'[1]2018GoalKeeper Stats'!$A$2:$S$109,2,FALSE),VLOOKUP(F1917,'[1]2018Player Stats'!$A$2:$AB$830,22,FALSE))</f>
        <v>8</v>
      </c>
      <c r="AD1917">
        <f>IF(G1917="GK",VLOOKUP(F1917,'[1]2018GoalKeeper Stats'!$A$2:$S$109,23,FALSE),VLOOKUP(F1917,'[1]2018Player Stats'!$A$2:$AB$830,23,FALSE))</f>
        <v>3</v>
      </c>
      <c r="AE1917">
        <f>IF(G1917="GK",VLOOKUP(F1917,'[1]2018GoalKeeper Stats'!$A$2:$S$109,24,FALSE),VLOOKUP(F1917,'[1]2018Player Stats'!$A$2:$AB$830,24,FALSE))</f>
        <v>0</v>
      </c>
      <c r="AF1917">
        <f>IF(G1917="GK",VLOOKUP(F1917,'[1]2018GoalKeeper Stats'!$A$2:$S$109,25,FALSE),VLOOKUP(F1917,'[1]2018Player Stats'!$A$2:$AB$830,25,FALSE))</f>
        <v>0</v>
      </c>
      <c r="AG1917">
        <f>IF(G1917="GK",VLOOKUP(F1917,'[1]2018GoalKeeper Stats'!$A$2:$S$109,26,FALSE),VLOOKUP(F1917,'[1]2018Player Stats'!$A$2:$AB$830,26,FALSE))</f>
        <v>37.5</v>
      </c>
      <c r="AH1917" s="51">
        <v>2018</v>
      </c>
      <c r="AI1917" s="51">
        <v>34</v>
      </c>
      <c r="AJ1917" s="51">
        <v>419</v>
      </c>
      <c r="AK1917" s="51">
        <v>516</v>
      </c>
      <c r="AL1917" s="51">
        <v>53</v>
      </c>
      <c r="AM1917" s="51">
        <v>64</v>
      </c>
      <c r="AN1917" s="51">
        <v>-11</v>
      </c>
      <c r="AO1917" s="52">
        <v>51.67</v>
      </c>
      <c r="AP1917" s="52">
        <v>58.26</v>
      </c>
      <c r="AQ1917" s="52">
        <v>-6.59</v>
      </c>
      <c r="AR1917" s="52">
        <v>-4.41</v>
      </c>
      <c r="AS1917" s="51">
        <v>47</v>
      </c>
      <c r="AT1917" s="52">
        <v>43.69</v>
      </c>
    </row>
    <row r="1918" spans="1:46">
      <c r="A1918">
        <v>2018</v>
      </c>
      <c r="B1918" t="s">
        <v>201</v>
      </c>
      <c r="C1918" t="s">
        <v>201</v>
      </c>
      <c r="D1918" t="s">
        <v>1134</v>
      </c>
      <c r="E1918" t="s">
        <v>1568</v>
      </c>
      <c r="F1918" t="str">
        <f t="shared" si="30"/>
        <v>Anthony Jackson-Hamel</v>
      </c>
      <c r="G1918" t="s">
        <v>875</v>
      </c>
      <c r="H1918" s="143">
        <v>155000</v>
      </c>
      <c r="I1918" s="143">
        <v>140000</v>
      </c>
      <c r="J1918" t="str">
        <f>IF(G1918="GK",VLOOKUP(F1918,'[1]2018GoalKeeper Stats'!$A$2:$S$109,2,FALSE),VLOOKUP(F1918,'[1]2018Player Stats'!$A$2:$AB$830,2,FALSE))</f>
        <v>MTL</v>
      </c>
      <c r="K1918">
        <f>IF(G1918="GK",VLOOKUP(F1918,'[1]2018GoalKeeper Stats'!$A$2:$S$109,4,FALSE),VLOOKUP(F1918,'[1]2018Player Stats'!$A$2:$AB$830,4,FALSE))</f>
        <v>16</v>
      </c>
      <c r="L1918">
        <f>IF(G1918="GK",VLOOKUP(F1918,'[1]2018GoalKeeper Stats'!$A$2:$S$109,5,FALSE),VLOOKUP(F1918,'[1]2018Player Stats'!$A$2:$AB$830,5,FALSE))</f>
        <v>6</v>
      </c>
      <c r="M1918">
        <f>IF(G1918="GK",VLOOKUP(F1918,'[1]2018GoalKeeper Stats'!$A$2:$S$109,6,FALSE),VLOOKUP(F1918,'[1]2018Player Stats'!$A$2:$AB$830,6,FALSE))</f>
        <v>580</v>
      </c>
      <c r="N1918">
        <f>IF(G1918="GK",VLOOKUP(F1918,'[1]2018GoalKeeper Stats'!$A$2:$S$109,7,FALSE),VLOOKUP(F1918,'[1]2018Player Stats'!$A$2:$AB$830,7,FALSE))</f>
        <v>2</v>
      </c>
      <c r="O1918">
        <f>IF(G1918="GK",VLOOKUP(F1918,'[1]2018GoalKeeper Stats'!$A$2:$S$109,8,FALSE),VLOOKUP(F1918,'[1]2018Player Stats'!$A$2:$AB$830,8,FALSE))</f>
        <v>0</v>
      </c>
      <c r="P1918">
        <f>IF(G1918="GK",VLOOKUP(F1918,'[1]2018GoalKeeper Stats'!$A$2:$S$109,9,FALSE),VLOOKUP(F1918,'[1]2018Player Stats'!$A$2:$AB$830,9,FALSE))</f>
        <v>14</v>
      </c>
      <c r="Q1918">
        <f>IF(G1918="GK",VLOOKUP(F1918,'[1]2018GoalKeeper Stats'!$A$2:$S$109,10,FALSE),VLOOKUP(F1918,'[1]2018Player Stats'!$A$2:$AB$830,10,FALSE))</f>
        <v>8</v>
      </c>
      <c r="R1918">
        <f>IF(G1918="GK",VLOOKUP(F1918,'[1]2018GoalKeeper Stats'!$A$2:$S$109,11,FALSE),VLOOKUP(F1918,'[1]2018Player Stats'!$A$2:$AB$830,11,FALSE))</f>
        <v>0</v>
      </c>
      <c r="S1918" t="str">
        <f>IF(G1918="GK",VLOOKUP(F1918,'[1]2018GoalKeeper Stats'!$A$2:$S$109,12,FALSE),VLOOKUP(F1918,'[1]2018Player Stats'!$A$2:$AB$830,12,FALSE))</f>
        <v>0/0</v>
      </c>
      <c r="T1918">
        <f>IF(G1918="GK",VLOOKUP(F1918,'[1]2018GoalKeeper Stats'!$A$2:$S$109,13,FALSE),VLOOKUP(F1918,'[1]2018Player Stats'!$A$2:$AB$830,13,FALSE))</f>
        <v>2</v>
      </c>
      <c r="U1918">
        <f>IF(G1918="GK",VLOOKUP(F1918,'[1]2018GoalKeeper Stats'!$A$2:$S$109,14,FALSE),VLOOKUP(F1918,'[1]2018Player Stats'!$A$2:$AB$830,14,FALSE))</f>
        <v>0</v>
      </c>
      <c r="V1918">
        <f>IF(G1918="GK",VLOOKUP(F1918,'[1]2018GoalKeeper Stats'!$A$2:$S$109,15,FALSE),VLOOKUP(F1918,'[1]2018Player Stats'!$A$2:$AB$830,15,FALSE))</f>
        <v>0.31</v>
      </c>
      <c r="W1918">
        <f>IF(G1918="GK",VLOOKUP(F1918,'[1]2018GoalKeeper Stats'!$A$2:$S$109,16,FALSE),VLOOKUP(F1918,'[1]2018Player Stats'!$A$2:$AB$830,16,FALSE))</f>
        <v>14.3</v>
      </c>
      <c r="X1918">
        <f>IF(G1918="GK",VLOOKUP(F1918,'[1]2018GoalKeeper Stats'!$A$2:$S$109,17,FALSE),VLOOKUP(F1918,'[1]2018Player Stats'!$A$2:$AB$830,17,FALSE))</f>
        <v>0</v>
      </c>
      <c r="Y1918">
        <f>IF(G1918="GK",VLOOKUP(F1918,'[1]2018GoalKeeper Stats'!$A$2:$S$109,18,FALSE),VLOOKUP(F1918,'[1]2018Player Stats'!$A$2:$AB$830,18,FALSE))</f>
        <v>0</v>
      </c>
      <c r="Z1918">
        <f>IF(G1918="GK",VLOOKUP(F1918,'[1]2018GoalKeeper Stats'!$A$2:$S$109,19,FALSE),VLOOKUP(F1918,'[1]2018Player Stats'!$A$2:$AB$830,19,FALSE))</f>
        <v>0</v>
      </c>
      <c r="AA1918">
        <f>IF(G1918="GK",VLOOKUP(F1918,'[1]2018GoalKeeper Stats'!$A$2:$S$109,20,FALSE),VLOOKUP(F1918,'[1]2018Player Stats'!$A$2:$AB$830,20,FALSE))</f>
        <v>0</v>
      </c>
      <c r="AB1918">
        <f>IF(G1918="GK",VLOOKUP(F1918,'[1]2018GoalKeeper Stats'!$A$2:$S$109,21,FALSE),VLOOKUP(F1918,'[1]2018Player Stats'!$A$2:$AB$830,21,FALSE))</f>
        <v>6</v>
      </c>
      <c r="AC1918">
        <f>IF(G1918="GK",VLOOKUP(F1918,'[1]2018GoalKeeper Stats'!$A$2:$S$109,2,FALSE),VLOOKUP(F1918,'[1]2018Player Stats'!$A$2:$AB$830,22,FALSE))</f>
        <v>13</v>
      </c>
      <c r="AD1918">
        <f>IF(G1918="GK",VLOOKUP(F1918,'[1]2018GoalKeeper Stats'!$A$2:$S$109,23,FALSE),VLOOKUP(F1918,'[1]2018Player Stats'!$A$2:$AB$830,23,FALSE))</f>
        <v>10</v>
      </c>
      <c r="AE1918">
        <f>IF(G1918="GK",VLOOKUP(F1918,'[1]2018GoalKeeper Stats'!$A$2:$S$109,24,FALSE),VLOOKUP(F1918,'[1]2018Player Stats'!$A$2:$AB$830,24,FALSE))</f>
        <v>0</v>
      </c>
      <c r="AF1918">
        <f>IF(G1918="GK",VLOOKUP(F1918,'[1]2018GoalKeeper Stats'!$A$2:$S$109,25,FALSE),VLOOKUP(F1918,'[1]2018Player Stats'!$A$2:$AB$830,25,FALSE))</f>
        <v>0</v>
      </c>
      <c r="AG1918">
        <f>IF(G1918="GK",VLOOKUP(F1918,'[1]2018GoalKeeper Stats'!$A$2:$S$109,26,FALSE),VLOOKUP(F1918,'[1]2018Player Stats'!$A$2:$AB$830,26,FALSE))</f>
        <v>57.14</v>
      </c>
      <c r="AH1918" s="51">
        <v>2018</v>
      </c>
      <c r="AI1918" s="51">
        <v>34</v>
      </c>
      <c r="AJ1918" s="51">
        <v>424</v>
      </c>
      <c r="AK1918" s="51">
        <v>440</v>
      </c>
      <c r="AL1918" s="51">
        <v>45</v>
      </c>
      <c r="AM1918" s="51">
        <v>50</v>
      </c>
      <c r="AN1918" s="51">
        <v>-5</v>
      </c>
      <c r="AO1918" s="52">
        <v>43.99</v>
      </c>
      <c r="AP1918" s="52">
        <v>49.23</v>
      </c>
      <c r="AQ1918" s="52">
        <v>-5.24</v>
      </c>
      <c r="AR1918" s="52">
        <v>0.24</v>
      </c>
      <c r="AS1918" s="51">
        <v>46</v>
      </c>
      <c r="AT1918" s="52">
        <v>45.66</v>
      </c>
    </row>
    <row r="1919" spans="1:46">
      <c r="A1919">
        <v>2018</v>
      </c>
      <c r="B1919" t="s">
        <v>203</v>
      </c>
      <c r="C1919" t="s">
        <v>203</v>
      </c>
      <c r="D1919" t="s">
        <v>2267</v>
      </c>
      <c r="E1919" t="s">
        <v>2133</v>
      </c>
      <c r="F1919" t="str">
        <f t="shared" si="30"/>
        <v>Doneil Henry</v>
      </c>
      <c r="G1919" t="s">
        <v>893</v>
      </c>
      <c r="H1919" s="143">
        <v>154238</v>
      </c>
      <c r="I1919" s="143">
        <v>140004</v>
      </c>
      <c r="J1919" t="str">
        <f>IF(G1919="GK",VLOOKUP(F1919,'[1]2018GoalKeeper Stats'!$A$2:$S$109,2,FALSE),VLOOKUP(F1919,'[1]2018Player Stats'!$A$2:$AB$830,2,FALSE))</f>
        <v>VAN</v>
      </c>
      <c r="K1919">
        <f>IF(G1919="GK",VLOOKUP(F1919,'[1]2018GoalKeeper Stats'!$A$2:$S$109,4,FALSE),VLOOKUP(F1919,'[1]2018Player Stats'!$A$2:$AB$830,4,FALSE))</f>
        <v>14</v>
      </c>
      <c r="L1919">
        <f>IF(G1919="GK",VLOOKUP(F1919,'[1]2018GoalKeeper Stats'!$A$2:$S$109,5,FALSE),VLOOKUP(F1919,'[1]2018Player Stats'!$A$2:$AB$830,5,FALSE))</f>
        <v>14</v>
      </c>
      <c r="M1919">
        <f>IF(G1919="GK",VLOOKUP(F1919,'[1]2018GoalKeeper Stats'!$A$2:$S$109,6,FALSE),VLOOKUP(F1919,'[1]2018Player Stats'!$A$2:$AB$830,6,FALSE))</f>
        <v>1260</v>
      </c>
      <c r="N1919">
        <f>IF(G1919="GK",VLOOKUP(F1919,'[1]2018GoalKeeper Stats'!$A$2:$S$109,7,FALSE),VLOOKUP(F1919,'[1]2018Player Stats'!$A$2:$AB$830,7,FALSE))</f>
        <v>0</v>
      </c>
      <c r="O1919">
        <f>IF(G1919="GK",VLOOKUP(F1919,'[1]2018GoalKeeper Stats'!$A$2:$S$109,8,FALSE),VLOOKUP(F1919,'[1]2018Player Stats'!$A$2:$AB$830,8,FALSE))</f>
        <v>0</v>
      </c>
      <c r="P1919">
        <f>IF(G1919="GK",VLOOKUP(F1919,'[1]2018GoalKeeper Stats'!$A$2:$S$109,9,FALSE),VLOOKUP(F1919,'[1]2018Player Stats'!$A$2:$AB$830,9,FALSE))</f>
        <v>6</v>
      </c>
      <c r="Q1919">
        <f>IF(G1919="GK",VLOOKUP(F1919,'[1]2018GoalKeeper Stats'!$A$2:$S$109,10,FALSE),VLOOKUP(F1919,'[1]2018Player Stats'!$A$2:$AB$830,10,FALSE))</f>
        <v>1</v>
      </c>
      <c r="R1919">
        <f>IF(G1919="GK",VLOOKUP(F1919,'[1]2018GoalKeeper Stats'!$A$2:$S$109,11,FALSE),VLOOKUP(F1919,'[1]2018Player Stats'!$A$2:$AB$830,11,FALSE))</f>
        <v>0</v>
      </c>
      <c r="S1919" t="str">
        <f>IF(G1919="GK",VLOOKUP(F1919,'[1]2018GoalKeeper Stats'!$A$2:$S$109,12,FALSE),VLOOKUP(F1919,'[1]2018Player Stats'!$A$2:$AB$830,12,FALSE))</f>
        <v>0/0</v>
      </c>
      <c r="T1919">
        <f>IF(G1919="GK",VLOOKUP(F1919,'[1]2018GoalKeeper Stats'!$A$2:$S$109,13,FALSE),VLOOKUP(F1919,'[1]2018Player Stats'!$A$2:$AB$830,13,FALSE))</f>
        <v>0</v>
      </c>
      <c r="U1919">
        <f>IF(G1919="GK",VLOOKUP(F1919,'[1]2018GoalKeeper Stats'!$A$2:$S$109,14,FALSE),VLOOKUP(F1919,'[1]2018Player Stats'!$A$2:$AB$830,14,FALSE))</f>
        <v>0</v>
      </c>
      <c r="V1919">
        <f>IF(G1919="GK",VLOOKUP(F1919,'[1]2018GoalKeeper Stats'!$A$2:$S$109,15,FALSE),VLOOKUP(F1919,'[1]2018Player Stats'!$A$2:$AB$830,15,FALSE))</f>
        <v>0</v>
      </c>
      <c r="W1919">
        <f>IF(G1919="GK",VLOOKUP(F1919,'[1]2018GoalKeeper Stats'!$A$2:$S$109,16,FALSE),VLOOKUP(F1919,'[1]2018Player Stats'!$A$2:$AB$830,16,FALSE))</f>
        <v>0</v>
      </c>
      <c r="X1919">
        <f>IF(G1919="GK",VLOOKUP(F1919,'[1]2018GoalKeeper Stats'!$A$2:$S$109,17,FALSE),VLOOKUP(F1919,'[1]2018Player Stats'!$A$2:$AB$830,17,FALSE))</f>
        <v>0</v>
      </c>
      <c r="Y1919">
        <f>IF(G1919="GK",VLOOKUP(F1919,'[1]2018GoalKeeper Stats'!$A$2:$S$109,18,FALSE),VLOOKUP(F1919,'[1]2018Player Stats'!$A$2:$AB$830,18,FALSE))</f>
        <v>0</v>
      </c>
      <c r="Z1919">
        <f>IF(G1919="GK",VLOOKUP(F1919,'[1]2018GoalKeeper Stats'!$A$2:$S$109,19,FALSE),VLOOKUP(F1919,'[1]2018Player Stats'!$A$2:$AB$830,19,FALSE))</f>
        <v>0</v>
      </c>
      <c r="AA1919">
        <f>IF(G1919="GK",VLOOKUP(F1919,'[1]2018GoalKeeper Stats'!$A$2:$S$109,20,FALSE),VLOOKUP(F1919,'[1]2018Player Stats'!$A$2:$AB$830,20,FALSE))</f>
        <v>0</v>
      </c>
      <c r="AB1919">
        <f>IF(G1919="GK",VLOOKUP(F1919,'[1]2018GoalKeeper Stats'!$A$2:$S$109,21,FALSE),VLOOKUP(F1919,'[1]2018Player Stats'!$A$2:$AB$830,21,FALSE))</f>
        <v>15</v>
      </c>
      <c r="AC1919">
        <f>IF(G1919="GK",VLOOKUP(F1919,'[1]2018GoalKeeper Stats'!$A$2:$S$109,2,FALSE),VLOOKUP(F1919,'[1]2018Player Stats'!$A$2:$AB$830,22,FALSE))</f>
        <v>2</v>
      </c>
      <c r="AD1919">
        <f>IF(G1919="GK",VLOOKUP(F1919,'[1]2018GoalKeeper Stats'!$A$2:$S$109,23,FALSE),VLOOKUP(F1919,'[1]2018Player Stats'!$A$2:$AB$830,23,FALSE))</f>
        <v>0</v>
      </c>
      <c r="AE1919">
        <f>IF(G1919="GK",VLOOKUP(F1919,'[1]2018GoalKeeper Stats'!$A$2:$S$109,24,FALSE),VLOOKUP(F1919,'[1]2018Player Stats'!$A$2:$AB$830,24,FALSE))</f>
        <v>2</v>
      </c>
      <c r="AF1919">
        <f>IF(G1919="GK",VLOOKUP(F1919,'[1]2018GoalKeeper Stats'!$A$2:$S$109,25,FALSE),VLOOKUP(F1919,'[1]2018Player Stats'!$A$2:$AB$830,25,FALSE))</f>
        <v>0</v>
      </c>
      <c r="AG1919">
        <f>IF(G1919="GK",VLOOKUP(F1919,'[1]2018GoalKeeper Stats'!$A$2:$S$109,26,FALSE),VLOOKUP(F1919,'[1]2018Player Stats'!$A$2:$AB$830,26,FALSE))</f>
        <v>16.670000000000002</v>
      </c>
      <c r="AH1919" s="51">
        <v>2018</v>
      </c>
      <c r="AI1919" s="51">
        <v>34</v>
      </c>
      <c r="AJ1919" s="51">
        <v>419</v>
      </c>
      <c r="AK1919" s="51">
        <v>516</v>
      </c>
      <c r="AL1919" s="51">
        <v>53</v>
      </c>
      <c r="AM1919" s="51">
        <v>64</v>
      </c>
      <c r="AN1919" s="51">
        <v>-11</v>
      </c>
      <c r="AO1919" s="52">
        <v>51.67</v>
      </c>
      <c r="AP1919" s="52">
        <v>58.26</v>
      </c>
      <c r="AQ1919" s="52">
        <v>-6.59</v>
      </c>
      <c r="AR1919" s="52">
        <v>-4.41</v>
      </c>
      <c r="AS1919" s="51">
        <v>47</v>
      </c>
      <c r="AT1919" s="52">
        <v>43.69</v>
      </c>
    </row>
    <row r="1920" spans="1:46">
      <c r="A1920">
        <v>2018</v>
      </c>
      <c r="B1920" t="s">
        <v>943</v>
      </c>
      <c r="C1920" t="s">
        <v>175</v>
      </c>
      <c r="D1920" t="s">
        <v>1596</v>
      </c>
      <c r="E1920" t="s">
        <v>1801</v>
      </c>
      <c r="F1920" t="str">
        <f t="shared" si="30"/>
        <v>Tyler Adams</v>
      </c>
      <c r="G1920" t="s">
        <v>860</v>
      </c>
      <c r="H1920" s="143">
        <v>153542</v>
      </c>
      <c r="I1920" s="143">
        <v>107500</v>
      </c>
      <c r="J1920" t="str">
        <f>IF(G1920="GK",VLOOKUP(F1920,'[1]2018GoalKeeper Stats'!$A$2:$S$109,2,FALSE),VLOOKUP(F1920,'[1]2018Player Stats'!$A$2:$AB$830,2,FALSE))</f>
        <v>NY</v>
      </c>
      <c r="K1920">
        <f>IF(G1920="GK",VLOOKUP(F1920,'[1]2018GoalKeeper Stats'!$A$2:$S$109,4,FALSE),VLOOKUP(F1920,'[1]2018Player Stats'!$A$2:$AB$830,4,FALSE))</f>
        <v>27</v>
      </c>
      <c r="L1920">
        <f>IF(G1920="GK",VLOOKUP(F1920,'[1]2018GoalKeeper Stats'!$A$2:$S$109,5,FALSE),VLOOKUP(F1920,'[1]2018Player Stats'!$A$2:$AB$830,5,FALSE))</f>
        <v>26</v>
      </c>
      <c r="M1920">
        <f>IF(G1920="GK",VLOOKUP(F1920,'[1]2018GoalKeeper Stats'!$A$2:$S$109,6,FALSE),VLOOKUP(F1920,'[1]2018Player Stats'!$A$2:$AB$830,6,FALSE))</f>
        <v>2328</v>
      </c>
      <c r="N1920">
        <f>IF(G1920="GK",VLOOKUP(F1920,'[1]2018GoalKeeper Stats'!$A$2:$S$109,7,FALSE),VLOOKUP(F1920,'[1]2018Player Stats'!$A$2:$AB$830,7,FALSE))</f>
        <v>0</v>
      </c>
      <c r="O1920">
        <f>IF(G1920="GK",VLOOKUP(F1920,'[1]2018GoalKeeper Stats'!$A$2:$S$109,8,FALSE),VLOOKUP(F1920,'[1]2018Player Stats'!$A$2:$AB$830,8,FALSE))</f>
        <v>7</v>
      </c>
      <c r="P1920">
        <f>IF(G1920="GK",VLOOKUP(F1920,'[1]2018GoalKeeper Stats'!$A$2:$S$109,9,FALSE),VLOOKUP(F1920,'[1]2018Player Stats'!$A$2:$AB$830,9,FALSE))</f>
        <v>13</v>
      </c>
      <c r="Q1920">
        <f>IF(G1920="GK",VLOOKUP(F1920,'[1]2018GoalKeeper Stats'!$A$2:$S$109,10,FALSE),VLOOKUP(F1920,'[1]2018Player Stats'!$A$2:$AB$830,10,FALSE))</f>
        <v>1</v>
      </c>
      <c r="R1920">
        <f>IF(G1920="GK",VLOOKUP(F1920,'[1]2018GoalKeeper Stats'!$A$2:$S$109,11,FALSE),VLOOKUP(F1920,'[1]2018Player Stats'!$A$2:$AB$830,11,FALSE))</f>
        <v>0</v>
      </c>
      <c r="S1920" t="str">
        <f>IF(G1920="GK",VLOOKUP(F1920,'[1]2018GoalKeeper Stats'!$A$2:$S$109,12,FALSE),VLOOKUP(F1920,'[1]2018Player Stats'!$A$2:$AB$830,12,FALSE))</f>
        <v>0/0</v>
      </c>
      <c r="T1920">
        <f>IF(G1920="GK",VLOOKUP(F1920,'[1]2018GoalKeeper Stats'!$A$2:$S$109,13,FALSE),VLOOKUP(F1920,'[1]2018Player Stats'!$A$2:$AB$830,13,FALSE))</f>
        <v>0</v>
      </c>
      <c r="U1920">
        <f>IF(G1920="GK",VLOOKUP(F1920,'[1]2018GoalKeeper Stats'!$A$2:$S$109,14,FALSE),VLOOKUP(F1920,'[1]2018Player Stats'!$A$2:$AB$830,14,FALSE))</f>
        <v>0</v>
      </c>
      <c r="V1920">
        <f>IF(G1920="GK",VLOOKUP(F1920,'[1]2018GoalKeeper Stats'!$A$2:$S$109,15,FALSE),VLOOKUP(F1920,'[1]2018Player Stats'!$A$2:$AB$830,15,FALSE))</f>
        <v>0</v>
      </c>
      <c r="W1920">
        <f>IF(G1920="GK",VLOOKUP(F1920,'[1]2018GoalKeeper Stats'!$A$2:$S$109,16,FALSE),VLOOKUP(F1920,'[1]2018Player Stats'!$A$2:$AB$830,16,FALSE))</f>
        <v>0</v>
      </c>
      <c r="X1920">
        <f>IF(G1920="GK",VLOOKUP(F1920,'[1]2018GoalKeeper Stats'!$A$2:$S$109,17,FALSE),VLOOKUP(F1920,'[1]2018Player Stats'!$A$2:$AB$830,17,FALSE))</f>
        <v>1</v>
      </c>
      <c r="Y1920">
        <f>IF(G1920="GK",VLOOKUP(F1920,'[1]2018GoalKeeper Stats'!$A$2:$S$109,18,FALSE),VLOOKUP(F1920,'[1]2018Player Stats'!$A$2:$AB$830,18,FALSE))</f>
        <v>4</v>
      </c>
      <c r="Z1920">
        <f>IF(G1920="GK",VLOOKUP(F1920,'[1]2018GoalKeeper Stats'!$A$2:$S$109,19,FALSE),VLOOKUP(F1920,'[1]2018Player Stats'!$A$2:$AB$830,19,FALSE))</f>
        <v>3</v>
      </c>
      <c r="AA1920">
        <f>IF(G1920="GK",VLOOKUP(F1920,'[1]2018GoalKeeper Stats'!$A$2:$S$109,20,FALSE),VLOOKUP(F1920,'[1]2018Player Stats'!$A$2:$AB$830,20,FALSE))</f>
        <v>0.27</v>
      </c>
      <c r="AB1920">
        <f>IF(G1920="GK",VLOOKUP(F1920,'[1]2018GoalKeeper Stats'!$A$2:$S$109,21,FALSE),VLOOKUP(F1920,'[1]2018Player Stats'!$A$2:$AB$830,21,FALSE))</f>
        <v>45</v>
      </c>
      <c r="AC1920">
        <f>IF(G1920="GK",VLOOKUP(F1920,'[1]2018GoalKeeper Stats'!$A$2:$S$109,2,FALSE),VLOOKUP(F1920,'[1]2018Player Stats'!$A$2:$AB$830,22,FALSE))</f>
        <v>47</v>
      </c>
      <c r="AD1920">
        <f>IF(G1920="GK",VLOOKUP(F1920,'[1]2018GoalKeeper Stats'!$A$2:$S$109,23,FALSE),VLOOKUP(F1920,'[1]2018Player Stats'!$A$2:$AB$830,23,FALSE))</f>
        <v>0</v>
      </c>
      <c r="AE1920">
        <f>IF(G1920="GK",VLOOKUP(F1920,'[1]2018GoalKeeper Stats'!$A$2:$S$109,24,FALSE),VLOOKUP(F1920,'[1]2018Player Stats'!$A$2:$AB$830,24,FALSE))</f>
        <v>3</v>
      </c>
      <c r="AF1920">
        <f>IF(G1920="GK",VLOOKUP(F1920,'[1]2018GoalKeeper Stats'!$A$2:$S$109,25,FALSE),VLOOKUP(F1920,'[1]2018Player Stats'!$A$2:$AB$830,25,FALSE))</f>
        <v>0</v>
      </c>
      <c r="AG1920">
        <f>IF(G1920="GK",VLOOKUP(F1920,'[1]2018GoalKeeper Stats'!$A$2:$S$109,26,FALSE),VLOOKUP(F1920,'[1]2018Player Stats'!$A$2:$AB$830,26,FALSE))</f>
        <v>7.69</v>
      </c>
      <c r="AH1920" s="51">
        <v>2018</v>
      </c>
      <c r="AI1920" s="51">
        <v>34</v>
      </c>
      <c r="AJ1920" s="51">
        <v>456</v>
      </c>
      <c r="AK1920" s="51">
        <v>377</v>
      </c>
      <c r="AL1920" s="51">
        <v>61</v>
      </c>
      <c r="AM1920" s="51">
        <v>32</v>
      </c>
      <c r="AN1920" s="51">
        <v>29</v>
      </c>
      <c r="AO1920" s="52">
        <v>59.84</v>
      </c>
      <c r="AP1920" s="52">
        <v>42.58</v>
      </c>
      <c r="AQ1920" s="52">
        <v>17.260000000000002</v>
      </c>
      <c r="AR1920" s="52">
        <v>11.74</v>
      </c>
      <c r="AS1920" s="51">
        <v>71</v>
      </c>
      <c r="AT1920" s="52">
        <v>58.95</v>
      </c>
    </row>
    <row r="1921" spans="1:46">
      <c r="A1921">
        <v>2018</v>
      </c>
      <c r="B1921" t="s">
        <v>204</v>
      </c>
      <c r="C1921" t="s">
        <v>204</v>
      </c>
      <c r="D1921" t="s">
        <v>1327</v>
      </c>
      <c r="E1921" t="s">
        <v>1328</v>
      </c>
      <c r="F1921" t="str">
        <f t="shared" si="30"/>
        <v>Warren Creavalle</v>
      </c>
      <c r="G1921" t="s">
        <v>860</v>
      </c>
      <c r="H1921" s="143">
        <v>153000</v>
      </c>
      <c r="I1921" s="143">
        <v>140000</v>
      </c>
      <c r="J1921" t="str">
        <f>IF(G1921="GK",VLOOKUP(F1921,'[1]2018GoalKeeper Stats'!$A$2:$S$109,2,FALSE),VLOOKUP(F1921,'[1]2018Player Stats'!$A$2:$AB$830,2,FALSE))</f>
        <v>PHI</v>
      </c>
      <c r="K1921">
        <f>IF(G1921="GK",VLOOKUP(F1921,'[1]2018GoalKeeper Stats'!$A$2:$S$109,4,FALSE),VLOOKUP(F1921,'[1]2018Player Stats'!$A$2:$AB$830,4,FALSE))</f>
        <v>17</v>
      </c>
      <c r="L1921">
        <f>IF(G1921="GK",VLOOKUP(F1921,'[1]2018GoalKeeper Stats'!$A$2:$S$109,5,FALSE),VLOOKUP(F1921,'[1]2018Player Stats'!$A$2:$AB$830,5,FALSE))</f>
        <v>6</v>
      </c>
      <c r="M1921">
        <f>IF(G1921="GK",VLOOKUP(F1921,'[1]2018GoalKeeper Stats'!$A$2:$S$109,6,FALSE),VLOOKUP(F1921,'[1]2018Player Stats'!$A$2:$AB$830,6,FALSE))</f>
        <v>681</v>
      </c>
      <c r="N1921">
        <f>IF(G1921="GK",VLOOKUP(F1921,'[1]2018GoalKeeper Stats'!$A$2:$S$109,7,FALSE),VLOOKUP(F1921,'[1]2018Player Stats'!$A$2:$AB$830,7,FALSE))</f>
        <v>0</v>
      </c>
      <c r="O1921">
        <f>IF(G1921="GK",VLOOKUP(F1921,'[1]2018GoalKeeper Stats'!$A$2:$S$109,8,FALSE),VLOOKUP(F1921,'[1]2018Player Stats'!$A$2:$AB$830,8,FALSE))</f>
        <v>1</v>
      </c>
      <c r="P1921">
        <f>IF(G1921="GK",VLOOKUP(F1921,'[1]2018GoalKeeper Stats'!$A$2:$S$109,9,FALSE),VLOOKUP(F1921,'[1]2018Player Stats'!$A$2:$AB$830,9,FALSE))</f>
        <v>3</v>
      </c>
      <c r="Q1921">
        <f>IF(G1921="GK",VLOOKUP(F1921,'[1]2018GoalKeeper Stats'!$A$2:$S$109,10,FALSE),VLOOKUP(F1921,'[1]2018Player Stats'!$A$2:$AB$830,10,FALSE))</f>
        <v>1</v>
      </c>
      <c r="R1921">
        <f>IF(G1921="GK",VLOOKUP(F1921,'[1]2018GoalKeeper Stats'!$A$2:$S$109,11,FALSE),VLOOKUP(F1921,'[1]2018Player Stats'!$A$2:$AB$830,11,FALSE))</f>
        <v>0</v>
      </c>
      <c r="S1921" t="str">
        <f>IF(G1921="GK",VLOOKUP(F1921,'[1]2018GoalKeeper Stats'!$A$2:$S$109,12,FALSE),VLOOKUP(F1921,'[1]2018Player Stats'!$A$2:$AB$830,12,FALSE))</f>
        <v>0/0</v>
      </c>
      <c r="T1921">
        <f>IF(G1921="GK",VLOOKUP(F1921,'[1]2018GoalKeeper Stats'!$A$2:$S$109,13,FALSE),VLOOKUP(F1921,'[1]2018Player Stats'!$A$2:$AB$830,13,FALSE))</f>
        <v>0</v>
      </c>
      <c r="U1921">
        <f>IF(G1921="GK",VLOOKUP(F1921,'[1]2018GoalKeeper Stats'!$A$2:$S$109,14,FALSE),VLOOKUP(F1921,'[1]2018Player Stats'!$A$2:$AB$830,14,FALSE))</f>
        <v>0</v>
      </c>
      <c r="V1921">
        <f>IF(G1921="GK",VLOOKUP(F1921,'[1]2018GoalKeeper Stats'!$A$2:$S$109,15,FALSE),VLOOKUP(F1921,'[1]2018Player Stats'!$A$2:$AB$830,15,FALSE))</f>
        <v>0</v>
      </c>
      <c r="W1921">
        <f>IF(G1921="GK",VLOOKUP(F1921,'[1]2018GoalKeeper Stats'!$A$2:$S$109,16,FALSE),VLOOKUP(F1921,'[1]2018Player Stats'!$A$2:$AB$830,16,FALSE))</f>
        <v>0</v>
      </c>
      <c r="X1921">
        <f>IF(G1921="GK",VLOOKUP(F1921,'[1]2018GoalKeeper Stats'!$A$2:$S$109,17,FALSE),VLOOKUP(F1921,'[1]2018Player Stats'!$A$2:$AB$830,17,FALSE))</f>
        <v>0</v>
      </c>
      <c r="Y1921">
        <f>IF(G1921="GK",VLOOKUP(F1921,'[1]2018GoalKeeper Stats'!$A$2:$S$109,18,FALSE),VLOOKUP(F1921,'[1]2018Player Stats'!$A$2:$AB$830,18,FALSE))</f>
        <v>0</v>
      </c>
      <c r="Z1921">
        <f>IF(G1921="GK",VLOOKUP(F1921,'[1]2018GoalKeeper Stats'!$A$2:$S$109,19,FALSE),VLOOKUP(F1921,'[1]2018Player Stats'!$A$2:$AB$830,19,FALSE))</f>
        <v>1</v>
      </c>
      <c r="AA1921">
        <f>IF(G1921="GK",VLOOKUP(F1921,'[1]2018GoalKeeper Stats'!$A$2:$S$109,20,FALSE),VLOOKUP(F1921,'[1]2018Player Stats'!$A$2:$AB$830,20,FALSE))</f>
        <v>0.13</v>
      </c>
      <c r="AB1921">
        <f>IF(G1921="GK",VLOOKUP(F1921,'[1]2018GoalKeeper Stats'!$A$2:$S$109,21,FALSE),VLOOKUP(F1921,'[1]2018Player Stats'!$A$2:$AB$830,21,FALSE))</f>
        <v>10</v>
      </c>
      <c r="AC1921">
        <f>IF(G1921="GK",VLOOKUP(F1921,'[1]2018GoalKeeper Stats'!$A$2:$S$109,2,FALSE),VLOOKUP(F1921,'[1]2018Player Stats'!$A$2:$AB$830,22,FALSE))</f>
        <v>11</v>
      </c>
      <c r="AD1921">
        <f>IF(G1921="GK",VLOOKUP(F1921,'[1]2018GoalKeeper Stats'!$A$2:$S$109,23,FALSE),VLOOKUP(F1921,'[1]2018Player Stats'!$A$2:$AB$830,23,FALSE))</f>
        <v>1</v>
      </c>
      <c r="AE1921">
        <f>IF(G1921="GK",VLOOKUP(F1921,'[1]2018GoalKeeper Stats'!$A$2:$S$109,24,FALSE),VLOOKUP(F1921,'[1]2018Player Stats'!$A$2:$AB$830,24,FALSE))</f>
        <v>2</v>
      </c>
      <c r="AF1921">
        <f>IF(G1921="GK",VLOOKUP(F1921,'[1]2018GoalKeeper Stats'!$A$2:$S$109,25,FALSE),VLOOKUP(F1921,'[1]2018Player Stats'!$A$2:$AB$830,25,FALSE))</f>
        <v>0</v>
      </c>
      <c r="AG1921">
        <f>IF(G1921="GK",VLOOKUP(F1921,'[1]2018GoalKeeper Stats'!$A$2:$S$109,26,FALSE),VLOOKUP(F1921,'[1]2018Player Stats'!$A$2:$AB$830,26,FALSE))</f>
        <v>33.33</v>
      </c>
      <c r="AH1921" s="51">
        <v>2018</v>
      </c>
      <c r="AI1921" s="51">
        <v>34</v>
      </c>
      <c r="AJ1921" s="51">
        <v>475</v>
      </c>
      <c r="AK1921" s="51">
        <v>428</v>
      </c>
      <c r="AL1921" s="51">
        <v>49</v>
      </c>
      <c r="AM1921" s="51">
        <v>49</v>
      </c>
      <c r="AN1921" s="51">
        <v>0</v>
      </c>
      <c r="AO1921" s="52">
        <v>53.64</v>
      </c>
      <c r="AP1921" s="52">
        <v>50.1</v>
      </c>
      <c r="AQ1921" s="52">
        <v>3.54</v>
      </c>
      <c r="AR1921" s="52">
        <v>-3.54</v>
      </c>
      <c r="AS1921" s="51">
        <v>50</v>
      </c>
      <c r="AT1921" s="52">
        <v>50.46</v>
      </c>
    </row>
    <row r="1922" spans="1:46">
      <c r="A1922">
        <v>2018</v>
      </c>
      <c r="B1922" t="s">
        <v>204</v>
      </c>
      <c r="C1922" t="s">
        <v>204</v>
      </c>
      <c r="D1922" t="s">
        <v>1329</v>
      </c>
      <c r="E1922" t="s">
        <v>2268</v>
      </c>
      <c r="F1922" t="str">
        <f t="shared" si="30"/>
        <v>Fabinho Alves Macedo</v>
      </c>
      <c r="G1922" t="s">
        <v>893</v>
      </c>
      <c r="H1922" s="143">
        <v>153000</v>
      </c>
      <c r="I1922" s="143">
        <v>153000</v>
      </c>
      <c r="J1922" t="str">
        <f>IF(G1922="GK",VLOOKUP(F1922,'[1]2018GoalKeeper Stats'!$A$2:$S$109,2,FALSE),VLOOKUP(F1922,'[1]2018Player Stats'!$A$2:$AB$830,2,FALSE))</f>
        <v>PHI</v>
      </c>
      <c r="K1922">
        <f>IF(G1922="GK",VLOOKUP(F1922,'[1]2018GoalKeeper Stats'!$A$2:$S$109,4,FALSE),VLOOKUP(F1922,'[1]2018Player Stats'!$A$2:$AB$830,4,FALSE))</f>
        <v>11</v>
      </c>
      <c r="L1922">
        <f>IF(G1922="GK",VLOOKUP(F1922,'[1]2018GoalKeeper Stats'!$A$2:$S$109,5,FALSE),VLOOKUP(F1922,'[1]2018Player Stats'!$A$2:$AB$830,5,FALSE))</f>
        <v>8</v>
      </c>
      <c r="M1922">
        <f>IF(G1922="GK",VLOOKUP(F1922,'[1]2018GoalKeeper Stats'!$A$2:$S$109,6,FALSE),VLOOKUP(F1922,'[1]2018Player Stats'!$A$2:$AB$830,6,FALSE))</f>
        <v>714</v>
      </c>
      <c r="N1922">
        <f>IF(G1922="GK",VLOOKUP(F1922,'[1]2018GoalKeeper Stats'!$A$2:$S$109,7,FALSE),VLOOKUP(F1922,'[1]2018Player Stats'!$A$2:$AB$830,7,FALSE))</f>
        <v>0</v>
      </c>
      <c r="O1922">
        <f>IF(G1922="GK",VLOOKUP(F1922,'[1]2018GoalKeeper Stats'!$A$2:$S$109,8,FALSE),VLOOKUP(F1922,'[1]2018Player Stats'!$A$2:$AB$830,8,FALSE))</f>
        <v>0</v>
      </c>
      <c r="P1922">
        <f>IF(G1922="GK",VLOOKUP(F1922,'[1]2018GoalKeeper Stats'!$A$2:$S$109,9,FALSE),VLOOKUP(F1922,'[1]2018Player Stats'!$A$2:$AB$830,9,FALSE))</f>
        <v>2</v>
      </c>
      <c r="Q1922">
        <f>IF(G1922="GK",VLOOKUP(F1922,'[1]2018GoalKeeper Stats'!$A$2:$S$109,10,FALSE),VLOOKUP(F1922,'[1]2018Player Stats'!$A$2:$AB$830,10,FALSE))</f>
        <v>0</v>
      </c>
      <c r="R1922">
        <f>IF(G1922="GK",VLOOKUP(F1922,'[1]2018GoalKeeper Stats'!$A$2:$S$109,11,FALSE),VLOOKUP(F1922,'[1]2018Player Stats'!$A$2:$AB$830,11,FALSE))</f>
        <v>0</v>
      </c>
      <c r="S1922" t="str">
        <f>IF(G1922="GK",VLOOKUP(F1922,'[1]2018GoalKeeper Stats'!$A$2:$S$109,12,FALSE),VLOOKUP(F1922,'[1]2018Player Stats'!$A$2:$AB$830,12,FALSE))</f>
        <v>0/0</v>
      </c>
      <c r="T1922">
        <f>IF(G1922="GK",VLOOKUP(F1922,'[1]2018GoalKeeper Stats'!$A$2:$S$109,13,FALSE),VLOOKUP(F1922,'[1]2018Player Stats'!$A$2:$AB$830,13,FALSE))</f>
        <v>0</v>
      </c>
      <c r="U1922">
        <f>IF(G1922="GK",VLOOKUP(F1922,'[1]2018GoalKeeper Stats'!$A$2:$S$109,14,FALSE),VLOOKUP(F1922,'[1]2018Player Stats'!$A$2:$AB$830,14,FALSE))</f>
        <v>0</v>
      </c>
      <c r="V1922">
        <f>IF(G1922="GK",VLOOKUP(F1922,'[1]2018GoalKeeper Stats'!$A$2:$S$109,15,FALSE),VLOOKUP(F1922,'[1]2018Player Stats'!$A$2:$AB$830,15,FALSE))</f>
        <v>0</v>
      </c>
      <c r="W1922">
        <f>IF(G1922="GK",VLOOKUP(F1922,'[1]2018GoalKeeper Stats'!$A$2:$S$109,16,FALSE),VLOOKUP(F1922,'[1]2018Player Stats'!$A$2:$AB$830,16,FALSE))</f>
        <v>0</v>
      </c>
      <c r="X1922">
        <f>IF(G1922="GK",VLOOKUP(F1922,'[1]2018GoalKeeper Stats'!$A$2:$S$109,17,FALSE),VLOOKUP(F1922,'[1]2018Player Stats'!$A$2:$AB$830,17,FALSE))</f>
        <v>0</v>
      </c>
      <c r="Y1922">
        <f>IF(G1922="GK",VLOOKUP(F1922,'[1]2018GoalKeeper Stats'!$A$2:$S$109,18,FALSE),VLOOKUP(F1922,'[1]2018Player Stats'!$A$2:$AB$830,18,FALSE))</f>
        <v>0</v>
      </c>
      <c r="Z1922">
        <f>IF(G1922="GK",VLOOKUP(F1922,'[1]2018GoalKeeper Stats'!$A$2:$S$109,19,FALSE),VLOOKUP(F1922,'[1]2018Player Stats'!$A$2:$AB$830,19,FALSE))</f>
        <v>0</v>
      </c>
      <c r="AA1922">
        <f>IF(G1922="GK",VLOOKUP(F1922,'[1]2018GoalKeeper Stats'!$A$2:$S$109,20,FALSE),VLOOKUP(F1922,'[1]2018Player Stats'!$A$2:$AB$830,20,FALSE))</f>
        <v>0</v>
      </c>
      <c r="AB1922">
        <f>IF(G1922="GK",VLOOKUP(F1922,'[1]2018GoalKeeper Stats'!$A$2:$S$109,21,FALSE),VLOOKUP(F1922,'[1]2018Player Stats'!$A$2:$AB$830,21,FALSE))</f>
        <v>8</v>
      </c>
      <c r="AC1922">
        <f>IF(G1922="GK",VLOOKUP(F1922,'[1]2018GoalKeeper Stats'!$A$2:$S$109,2,FALSE),VLOOKUP(F1922,'[1]2018Player Stats'!$A$2:$AB$830,22,FALSE))</f>
        <v>8</v>
      </c>
      <c r="AD1922">
        <f>IF(G1922="GK",VLOOKUP(F1922,'[1]2018GoalKeeper Stats'!$A$2:$S$109,23,FALSE),VLOOKUP(F1922,'[1]2018Player Stats'!$A$2:$AB$830,23,FALSE))</f>
        <v>1</v>
      </c>
      <c r="AE1922">
        <f>IF(G1922="GK",VLOOKUP(F1922,'[1]2018GoalKeeper Stats'!$A$2:$S$109,24,FALSE),VLOOKUP(F1922,'[1]2018Player Stats'!$A$2:$AB$830,24,FALSE))</f>
        <v>1</v>
      </c>
      <c r="AF1922">
        <f>IF(G1922="GK",VLOOKUP(F1922,'[1]2018GoalKeeper Stats'!$A$2:$S$109,25,FALSE),VLOOKUP(F1922,'[1]2018Player Stats'!$A$2:$AB$830,25,FALSE))</f>
        <v>0</v>
      </c>
      <c r="AG1922">
        <f>IF(G1922="GK",VLOOKUP(F1922,'[1]2018GoalKeeper Stats'!$A$2:$S$109,26,FALSE),VLOOKUP(F1922,'[1]2018Player Stats'!$A$2:$AB$830,26,FALSE))</f>
        <v>0</v>
      </c>
      <c r="AH1922" s="51">
        <v>2018</v>
      </c>
      <c r="AI1922" s="51">
        <v>34</v>
      </c>
      <c r="AJ1922" s="51">
        <v>475</v>
      </c>
      <c r="AK1922" s="51">
        <v>428</v>
      </c>
      <c r="AL1922" s="51">
        <v>49</v>
      </c>
      <c r="AM1922" s="51">
        <v>49</v>
      </c>
      <c r="AN1922" s="51">
        <v>0</v>
      </c>
      <c r="AO1922" s="52">
        <v>53.64</v>
      </c>
      <c r="AP1922" s="52">
        <v>50.1</v>
      </c>
      <c r="AQ1922" s="52">
        <v>3.54</v>
      </c>
      <c r="AR1922" s="52">
        <v>-3.54</v>
      </c>
      <c r="AS1922" s="51">
        <v>50</v>
      </c>
      <c r="AT1922" s="52">
        <v>50.46</v>
      </c>
    </row>
    <row r="1923" spans="1:46">
      <c r="A1923">
        <v>2018</v>
      </c>
      <c r="B1923" t="s">
        <v>204</v>
      </c>
      <c r="C1923" t="s">
        <v>204</v>
      </c>
      <c r="D1923" t="s">
        <v>2266</v>
      </c>
      <c r="E1923" t="s">
        <v>1605</v>
      </c>
      <c r="F1923" t="str">
        <f t="shared" si="30"/>
        <v>Richie Marquez</v>
      </c>
      <c r="G1923" t="s">
        <v>893</v>
      </c>
      <c r="H1923" s="143">
        <v>151430</v>
      </c>
      <c r="I1923" s="143">
        <v>145000</v>
      </c>
      <c r="J1923" t="str">
        <f>IF(G1923="GK",VLOOKUP(F1923,'[1]2018GoalKeeper Stats'!$A$2:$S$109,2,FALSE),VLOOKUP(F1923,'[1]2018Player Stats'!$A$2:$AB$830,2,FALSE))</f>
        <v>PHI</v>
      </c>
      <c r="K1923">
        <f>IF(G1923="GK",VLOOKUP(F1923,'[1]2018GoalKeeper Stats'!$A$2:$S$109,4,FALSE),VLOOKUP(F1923,'[1]2018Player Stats'!$A$2:$AB$830,4,FALSE))</f>
        <v>0</v>
      </c>
      <c r="L1923">
        <f>IF(G1923="GK",VLOOKUP(F1923,'[1]2018GoalKeeper Stats'!$A$2:$S$109,5,FALSE),VLOOKUP(F1923,'[1]2018Player Stats'!$A$2:$AB$830,5,FALSE))</f>
        <v>0</v>
      </c>
      <c r="M1923">
        <f>IF(G1923="GK",VLOOKUP(F1923,'[1]2018GoalKeeper Stats'!$A$2:$S$109,6,FALSE),VLOOKUP(F1923,'[1]2018Player Stats'!$A$2:$AB$830,6,FALSE))</f>
        <v>0</v>
      </c>
      <c r="N1923">
        <f>IF(G1923="GK",VLOOKUP(F1923,'[1]2018GoalKeeper Stats'!$A$2:$S$109,7,FALSE),VLOOKUP(F1923,'[1]2018Player Stats'!$A$2:$AB$830,7,FALSE))</f>
        <v>0</v>
      </c>
      <c r="O1923">
        <f>IF(G1923="GK",VLOOKUP(F1923,'[1]2018GoalKeeper Stats'!$A$2:$S$109,8,FALSE),VLOOKUP(F1923,'[1]2018Player Stats'!$A$2:$AB$830,8,FALSE))</f>
        <v>0</v>
      </c>
      <c r="P1923">
        <f>IF(G1923="GK",VLOOKUP(F1923,'[1]2018GoalKeeper Stats'!$A$2:$S$109,9,FALSE),VLOOKUP(F1923,'[1]2018Player Stats'!$A$2:$AB$830,9,FALSE))</f>
        <v>0</v>
      </c>
      <c r="Q1923">
        <f>IF(G1923="GK",VLOOKUP(F1923,'[1]2018GoalKeeper Stats'!$A$2:$S$109,10,FALSE),VLOOKUP(F1923,'[1]2018Player Stats'!$A$2:$AB$830,10,FALSE))</f>
        <v>0</v>
      </c>
      <c r="R1923">
        <f>IF(G1923="GK",VLOOKUP(F1923,'[1]2018GoalKeeper Stats'!$A$2:$S$109,11,FALSE),VLOOKUP(F1923,'[1]2018Player Stats'!$A$2:$AB$830,11,FALSE))</f>
        <v>0</v>
      </c>
      <c r="S1923" t="str">
        <f>IF(G1923="GK",VLOOKUP(F1923,'[1]2018GoalKeeper Stats'!$A$2:$S$109,12,FALSE),VLOOKUP(F1923,'[1]2018Player Stats'!$A$2:$AB$830,12,FALSE))</f>
        <v>0/0</v>
      </c>
      <c r="T1923">
        <f>IF(G1923="GK",VLOOKUP(F1923,'[1]2018GoalKeeper Stats'!$A$2:$S$109,13,FALSE),VLOOKUP(F1923,'[1]2018Player Stats'!$A$2:$AB$830,13,FALSE))</f>
        <v>0</v>
      </c>
      <c r="U1923">
        <f>IF(G1923="GK",VLOOKUP(F1923,'[1]2018GoalKeeper Stats'!$A$2:$S$109,14,FALSE),VLOOKUP(F1923,'[1]2018Player Stats'!$A$2:$AB$830,14,FALSE))</f>
        <v>0</v>
      </c>
      <c r="V1923">
        <f>IF(G1923="GK",VLOOKUP(F1923,'[1]2018GoalKeeper Stats'!$A$2:$S$109,15,FALSE),VLOOKUP(F1923,'[1]2018Player Stats'!$A$2:$AB$830,15,FALSE))</f>
        <v>0</v>
      </c>
      <c r="W1923">
        <f>IF(G1923="GK",VLOOKUP(F1923,'[1]2018GoalKeeper Stats'!$A$2:$S$109,16,FALSE),VLOOKUP(F1923,'[1]2018Player Stats'!$A$2:$AB$830,16,FALSE))</f>
        <v>0</v>
      </c>
      <c r="X1923">
        <f>IF(G1923="GK",VLOOKUP(F1923,'[1]2018GoalKeeper Stats'!$A$2:$S$109,17,FALSE),VLOOKUP(F1923,'[1]2018Player Stats'!$A$2:$AB$830,17,FALSE))</f>
        <v>0</v>
      </c>
      <c r="Y1923">
        <f>IF(G1923="GK",VLOOKUP(F1923,'[1]2018GoalKeeper Stats'!$A$2:$S$109,18,FALSE),VLOOKUP(F1923,'[1]2018Player Stats'!$A$2:$AB$830,18,FALSE))</f>
        <v>0</v>
      </c>
      <c r="Z1923">
        <f>IF(G1923="GK",VLOOKUP(F1923,'[1]2018GoalKeeper Stats'!$A$2:$S$109,19,FALSE),VLOOKUP(F1923,'[1]2018Player Stats'!$A$2:$AB$830,19,FALSE))</f>
        <v>0</v>
      </c>
      <c r="AA1923">
        <f>IF(G1923="GK",VLOOKUP(F1923,'[1]2018GoalKeeper Stats'!$A$2:$S$109,20,FALSE),VLOOKUP(F1923,'[1]2018Player Stats'!$A$2:$AB$830,20,FALSE))</f>
        <v>0</v>
      </c>
      <c r="AB1923">
        <f>IF(G1923="GK",VLOOKUP(F1923,'[1]2018GoalKeeper Stats'!$A$2:$S$109,21,FALSE),VLOOKUP(F1923,'[1]2018Player Stats'!$A$2:$AB$830,21,FALSE))</f>
        <v>0</v>
      </c>
      <c r="AC1923">
        <f>IF(G1923="GK",VLOOKUP(F1923,'[1]2018GoalKeeper Stats'!$A$2:$S$109,2,FALSE),VLOOKUP(F1923,'[1]2018Player Stats'!$A$2:$AB$830,22,FALSE))</f>
        <v>0</v>
      </c>
      <c r="AD1923">
        <f>IF(G1923="GK",VLOOKUP(F1923,'[1]2018GoalKeeper Stats'!$A$2:$S$109,23,FALSE),VLOOKUP(F1923,'[1]2018Player Stats'!$A$2:$AB$830,23,FALSE))</f>
        <v>0</v>
      </c>
      <c r="AE1923">
        <f>IF(G1923="GK",VLOOKUP(F1923,'[1]2018GoalKeeper Stats'!$A$2:$S$109,24,FALSE),VLOOKUP(F1923,'[1]2018Player Stats'!$A$2:$AB$830,24,FALSE))</f>
        <v>0</v>
      </c>
      <c r="AF1923">
        <f>IF(G1923="GK",VLOOKUP(F1923,'[1]2018GoalKeeper Stats'!$A$2:$S$109,25,FALSE),VLOOKUP(F1923,'[1]2018Player Stats'!$A$2:$AB$830,25,FALSE))</f>
        <v>0</v>
      </c>
      <c r="AG1923">
        <f>IF(G1923="GK",VLOOKUP(F1923,'[1]2018GoalKeeper Stats'!$A$2:$S$109,26,FALSE),VLOOKUP(F1923,'[1]2018Player Stats'!$A$2:$AB$830,26,FALSE))</f>
        <v>0</v>
      </c>
      <c r="AH1923" s="51">
        <v>2018</v>
      </c>
      <c r="AI1923" s="51">
        <v>34</v>
      </c>
      <c r="AJ1923" s="51">
        <v>475</v>
      </c>
      <c r="AK1923" s="51">
        <v>428</v>
      </c>
      <c r="AL1923" s="51">
        <v>49</v>
      </c>
      <c r="AM1923" s="51">
        <v>49</v>
      </c>
      <c r="AN1923" s="51">
        <v>0</v>
      </c>
      <c r="AO1923" s="52">
        <v>53.64</v>
      </c>
      <c r="AP1923" s="52">
        <v>50.1</v>
      </c>
      <c r="AQ1923" s="52">
        <v>3.54</v>
      </c>
      <c r="AR1923" s="52">
        <v>-3.54</v>
      </c>
      <c r="AS1923" s="51">
        <v>50</v>
      </c>
      <c r="AT1923" s="52">
        <v>50.46</v>
      </c>
    </row>
    <row r="1924" spans="1:46">
      <c r="A1924">
        <v>2018</v>
      </c>
      <c r="B1924" t="s">
        <v>193</v>
      </c>
      <c r="C1924" t="s">
        <v>193</v>
      </c>
      <c r="D1924" t="s">
        <v>1268</v>
      </c>
      <c r="E1924" t="s">
        <v>2269</v>
      </c>
      <c r="F1924" t="str">
        <f t="shared" si="30"/>
        <v>Andy Polo</v>
      </c>
      <c r="G1924" t="s">
        <v>875</v>
      </c>
      <c r="H1924" s="143">
        <v>150000</v>
      </c>
      <c r="I1924" s="143">
        <v>150000</v>
      </c>
      <c r="J1924" t="str">
        <f>IF(G1924="GK",VLOOKUP(F1924,'[1]2018GoalKeeper Stats'!$A$2:$S$109,2,FALSE),VLOOKUP(F1924,'[1]2018Player Stats'!$A$2:$AB$830,2,FALSE))</f>
        <v>POR</v>
      </c>
      <c r="K1924">
        <f>IF(G1924="GK",VLOOKUP(F1924,'[1]2018GoalKeeper Stats'!$A$2:$S$109,4,FALSE),VLOOKUP(F1924,'[1]2018Player Stats'!$A$2:$AB$830,4,FALSE))</f>
        <v>23</v>
      </c>
      <c r="L1924">
        <f>IF(G1924="GK",VLOOKUP(F1924,'[1]2018GoalKeeper Stats'!$A$2:$S$109,5,FALSE),VLOOKUP(F1924,'[1]2018Player Stats'!$A$2:$AB$830,5,FALSE))</f>
        <v>18</v>
      </c>
      <c r="M1924">
        <f>IF(G1924="GK",VLOOKUP(F1924,'[1]2018GoalKeeper Stats'!$A$2:$S$109,6,FALSE),VLOOKUP(F1924,'[1]2018Player Stats'!$A$2:$AB$830,6,FALSE))</f>
        <v>1633</v>
      </c>
      <c r="N1924">
        <f>IF(G1924="GK",VLOOKUP(F1924,'[1]2018GoalKeeper Stats'!$A$2:$S$109,7,FALSE),VLOOKUP(F1924,'[1]2018Player Stats'!$A$2:$AB$830,7,FALSE))</f>
        <v>1</v>
      </c>
      <c r="O1924">
        <f>IF(G1924="GK",VLOOKUP(F1924,'[1]2018GoalKeeper Stats'!$A$2:$S$109,8,FALSE),VLOOKUP(F1924,'[1]2018Player Stats'!$A$2:$AB$830,8,FALSE))</f>
        <v>2</v>
      </c>
      <c r="P1924">
        <f>IF(G1924="GK",VLOOKUP(F1924,'[1]2018GoalKeeper Stats'!$A$2:$S$109,9,FALSE),VLOOKUP(F1924,'[1]2018Player Stats'!$A$2:$AB$830,9,FALSE))</f>
        <v>33</v>
      </c>
      <c r="Q1924">
        <f>IF(G1924="GK",VLOOKUP(F1924,'[1]2018GoalKeeper Stats'!$A$2:$S$109,10,FALSE),VLOOKUP(F1924,'[1]2018Player Stats'!$A$2:$AB$830,10,FALSE))</f>
        <v>14</v>
      </c>
      <c r="R1924">
        <f>IF(G1924="GK",VLOOKUP(F1924,'[1]2018GoalKeeper Stats'!$A$2:$S$109,11,FALSE),VLOOKUP(F1924,'[1]2018Player Stats'!$A$2:$AB$830,11,FALSE))</f>
        <v>0</v>
      </c>
      <c r="S1924" t="str">
        <f>IF(G1924="GK",VLOOKUP(F1924,'[1]2018GoalKeeper Stats'!$A$2:$S$109,12,FALSE),VLOOKUP(F1924,'[1]2018Player Stats'!$A$2:$AB$830,12,FALSE))</f>
        <v>0/0</v>
      </c>
      <c r="T1924">
        <f>IF(G1924="GK",VLOOKUP(F1924,'[1]2018GoalKeeper Stats'!$A$2:$S$109,13,FALSE),VLOOKUP(F1924,'[1]2018Player Stats'!$A$2:$AB$830,13,FALSE))</f>
        <v>1</v>
      </c>
      <c r="U1924">
        <f>IF(G1924="GK",VLOOKUP(F1924,'[1]2018GoalKeeper Stats'!$A$2:$S$109,14,FALSE),VLOOKUP(F1924,'[1]2018Player Stats'!$A$2:$AB$830,14,FALSE))</f>
        <v>0</v>
      </c>
      <c r="V1924">
        <f>IF(G1924="GK",VLOOKUP(F1924,'[1]2018GoalKeeper Stats'!$A$2:$S$109,15,FALSE),VLOOKUP(F1924,'[1]2018Player Stats'!$A$2:$AB$830,15,FALSE))</f>
        <v>0.06</v>
      </c>
      <c r="W1924">
        <f>IF(G1924="GK",VLOOKUP(F1924,'[1]2018GoalKeeper Stats'!$A$2:$S$109,16,FALSE),VLOOKUP(F1924,'[1]2018Player Stats'!$A$2:$AB$830,16,FALSE))</f>
        <v>3</v>
      </c>
      <c r="X1924">
        <f>IF(G1924="GK",VLOOKUP(F1924,'[1]2018GoalKeeper Stats'!$A$2:$S$109,17,FALSE),VLOOKUP(F1924,'[1]2018Player Stats'!$A$2:$AB$830,17,FALSE))</f>
        <v>0</v>
      </c>
      <c r="Y1924">
        <f>IF(G1924="GK",VLOOKUP(F1924,'[1]2018GoalKeeper Stats'!$A$2:$S$109,18,FALSE),VLOOKUP(F1924,'[1]2018Player Stats'!$A$2:$AB$830,18,FALSE))</f>
        <v>1</v>
      </c>
      <c r="Z1924">
        <f>IF(G1924="GK",VLOOKUP(F1924,'[1]2018GoalKeeper Stats'!$A$2:$S$109,19,FALSE),VLOOKUP(F1924,'[1]2018Player Stats'!$A$2:$AB$830,19,FALSE))</f>
        <v>1</v>
      </c>
      <c r="AA1924">
        <f>IF(G1924="GK",VLOOKUP(F1924,'[1]2018GoalKeeper Stats'!$A$2:$S$109,20,FALSE),VLOOKUP(F1924,'[1]2018Player Stats'!$A$2:$AB$830,20,FALSE))</f>
        <v>0.11</v>
      </c>
      <c r="AB1924">
        <f>IF(G1924="GK",VLOOKUP(F1924,'[1]2018GoalKeeper Stats'!$A$2:$S$109,21,FALSE),VLOOKUP(F1924,'[1]2018Player Stats'!$A$2:$AB$830,21,FALSE))</f>
        <v>4</v>
      </c>
      <c r="AC1924">
        <f>IF(G1924="GK",VLOOKUP(F1924,'[1]2018GoalKeeper Stats'!$A$2:$S$109,2,FALSE),VLOOKUP(F1924,'[1]2018Player Stats'!$A$2:$AB$830,22,FALSE))</f>
        <v>10</v>
      </c>
      <c r="AD1924">
        <f>IF(G1924="GK",VLOOKUP(F1924,'[1]2018GoalKeeper Stats'!$A$2:$S$109,23,FALSE),VLOOKUP(F1924,'[1]2018Player Stats'!$A$2:$AB$830,23,FALSE))</f>
        <v>0</v>
      </c>
      <c r="AE1924">
        <f>IF(G1924="GK",VLOOKUP(F1924,'[1]2018GoalKeeper Stats'!$A$2:$S$109,24,FALSE),VLOOKUP(F1924,'[1]2018Player Stats'!$A$2:$AB$830,24,FALSE))</f>
        <v>2</v>
      </c>
      <c r="AF1924">
        <f>IF(G1924="GK",VLOOKUP(F1924,'[1]2018GoalKeeper Stats'!$A$2:$S$109,25,FALSE),VLOOKUP(F1924,'[1]2018Player Stats'!$A$2:$AB$830,25,FALSE))</f>
        <v>0</v>
      </c>
      <c r="AG1924">
        <f>IF(G1924="GK",VLOOKUP(F1924,'[1]2018GoalKeeper Stats'!$A$2:$S$109,26,FALSE),VLOOKUP(F1924,'[1]2018Player Stats'!$A$2:$AB$830,26,FALSE))</f>
        <v>42.42</v>
      </c>
      <c r="AH1924" s="51">
        <v>2018</v>
      </c>
      <c r="AI1924" s="51">
        <v>34</v>
      </c>
      <c r="AJ1924" s="51">
        <v>466</v>
      </c>
      <c r="AK1924" s="51">
        <v>452</v>
      </c>
      <c r="AL1924" s="51">
        <v>52</v>
      </c>
      <c r="AM1924" s="51">
        <v>45</v>
      </c>
      <c r="AN1924" s="51">
        <v>7</v>
      </c>
      <c r="AO1924" s="52">
        <v>54.16</v>
      </c>
      <c r="AP1924" s="52">
        <v>47.2</v>
      </c>
      <c r="AQ1924" s="52">
        <v>6.96</v>
      </c>
      <c r="AR1924" s="52">
        <v>0.04</v>
      </c>
      <c r="AS1924" s="51">
        <v>54</v>
      </c>
      <c r="AT1924" s="52">
        <v>50.85</v>
      </c>
    </row>
    <row r="1925" spans="1:46">
      <c r="A1925">
        <v>2018</v>
      </c>
      <c r="B1925" t="s">
        <v>193</v>
      </c>
      <c r="C1925" t="s">
        <v>193</v>
      </c>
      <c r="D1925" t="s">
        <v>1157</v>
      </c>
      <c r="E1925" t="s">
        <v>1158</v>
      </c>
      <c r="F1925" t="str">
        <f t="shared" ref="F1925:F1988" si="31">D1925&amp;" "&amp;E1925</f>
        <v>Roy Miller</v>
      </c>
      <c r="G1925" t="s">
        <v>893</v>
      </c>
      <c r="H1925" s="143">
        <v>150000</v>
      </c>
      <c r="I1925" s="143">
        <v>150000</v>
      </c>
      <c r="J1925" t="str">
        <f>IF(G1925="GK",VLOOKUP(F1925,'[1]2018GoalKeeper Stats'!$A$2:$S$109,2,FALSE),VLOOKUP(F1925,'[1]2018Player Stats'!$A$2:$AB$830,2,FALSE))</f>
        <v>POR</v>
      </c>
      <c r="K1925">
        <f>IF(G1925="GK",VLOOKUP(F1925,'[1]2018GoalKeeper Stats'!$A$2:$S$109,4,FALSE),VLOOKUP(F1925,'[1]2018Player Stats'!$A$2:$AB$830,4,FALSE))</f>
        <v>0</v>
      </c>
      <c r="L1925">
        <f>IF(G1925="GK",VLOOKUP(F1925,'[1]2018GoalKeeper Stats'!$A$2:$S$109,5,FALSE),VLOOKUP(F1925,'[1]2018Player Stats'!$A$2:$AB$830,5,FALSE))</f>
        <v>0</v>
      </c>
      <c r="M1925">
        <f>IF(G1925="GK",VLOOKUP(F1925,'[1]2018GoalKeeper Stats'!$A$2:$S$109,6,FALSE),VLOOKUP(F1925,'[1]2018Player Stats'!$A$2:$AB$830,6,FALSE))</f>
        <v>0</v>
      </c>
      <c r="N1925">
        <f>IF(G1925="GK",VLOOKUP(F1925,'[1]2018GoalKeeper Stats'!$A$2:$S$109,7,FALSE),VLOOKUP(F1925,'[1]2018Player Stats'!$A$2:$AB$830,7,FALSE))</f>
        <v>0</v>
      </c>
      <c r="O1925">
        <f>IF(G1925="GK",VLOOKUP(F1925,'[1]2018GoalKeeper Stats'!$A$2:$S$109,8,FALSE),VLOOKUP(F1925,'[1]2018Player Stats'!$A$2:$AB$830,8,FALSE))</f>
        <v>0</v>
      </c>
      <c r="P1925">
        <f>IF(G1925="GK",VLOOKUP(F1925,'[1]2018GoalKeeper Stats'!$A$2:$S$109,9,FALSE),VLOOKUP(F1925,'[1]2018Player Stats'!$A$2:$AB$830,9,FALSE))</f>
        <v>0</v>
      </c>
      <c r="Q1925">
        <f>IF(G1925="GK",VLOOKUP(F1925,'[1]2018GoalKeeper Stats'!$A$2:$S$109,10,FALSE),VLOOKUP(F1925,'[1]2018Player Stats'!$A$2:$AB$830,10,FALSE))</f>
        <v>0</v>
      </c>
      <c r="R1925">
        <f>IF(G1925="GK",VLOOKUP(F1925,'[1]2018GoalKeeper Stats'!$A$2:$S$109,11,FALSE),VLOOKUP(F1925,'[1]2018Player Stats'!$A$2:$AB$830,11,FALSE))</f>
        <v>0</v>
      </c>
      <c r="S1925" t="str">
        <f>IF(G1925="GK",VLOOKUP(F1925,'[1]2018GoalKeeper Stats'!$A$2:$S$109,12,FALSE),VLOOKUP(F1925,'[1]2018Player Stats'!$A$2:$AB$830,12,FALSE))</f>
        <v>0/0</v>
      </c>
      <c r="T1925">
        <f>IF(G1925="GK",VLOOKUP(F1925,'[1]2018GoalKeeper Stats'!$A$2:$S$109,13,FALSE),VLOOKUP(F1925,'[1]2018Player Stats'!$A$2:$AB$830,13,FALSE))</f>
        <v>0</v>
      </c>
      <c r="U1925">
        <f>IF(G1925="GK",VLOOKUP(F1925,'[1]2018GoalKeeper Stats'!$A$2:$S$109,14,FALSE),VLOOKUP(F1925,'[1]2018Player Stats'!$A$2:$AB$830,14,FALSE))</f>
        <v>0</v>
      </c>
      <c r="V1925">
        <f>IF(G1925="GK",VLOOKUP(F1925,'[1]2018GoalKeeper Stats'!$A$2:$S$109,15,FALSE),VLOOKUP(F1925,'[1]2018Player Stats'!$A$2:$AB$830,15,FALSE))</f>
        <v>0</v>
      </c>
      <c r="W1925">
        <f>IF(G1925="GK",VLOOKUP(F1925,'[1]2018GoalKeeper Stats'!$A$2:$S$109,16,FALSE),VLOOKUP(F1925,'[1]2018Player Stats'!$A$2:$AB$830,16,FALSE))</f>
        <v>0</v>
      </c>
      <c r="X1925">
        <f>IF(G1925="GK",VLOOKUP(F1925,'[1]2018GoalKeeper Stats'!$A$2:$S$109,17,FALSE),VLOOKUP(F1925,'[1]2018Player Stats'!$A$2:$AB$830,17,FALSE))</f>
        <v>0</v>
      </c>
      <c r="Y1925">
        <f>IF(G1925="GK",VLOOKUP(F1925,'[1]2018GoalKeeper Stats'!$A$2:$S$109,18,FALSE),VLOOKUP(F1925,'[1]2018Player Stats'!$A$2:$AB$830,18,FALSE))</f>
        <v>0</v>
      </c>
      <c r="Z1925">
        <f>IF(G1925="GK",VLOOKUP(F1925,'[1]2018GoalKeeper Stats'!$A$2:$S$109,19,FALSE),VLOOKUP(F1925,'[1]2018Player Stats'!$A$2:$AB$830,19,FALSE))</f>
        <v>0</v>
      </c>
      <c r="AA1925">
        <f>IF(G1925="GK",VLOOKUP(F1925,'[1]2018GoalKeeper Stats'!$A$2:$S$109,20,FALSE),VLOOKUP(F1925,'[1]2018Player Stats'!$A$2:$AB$830,20,FALSE))</f>
        <v>0</v>
      </c>
      <c r="AB1925">
        <f>IF(G1925="GK",VLOOKUP(F1925,'[1]2018GoalKeeper Stats'!$A$2:$S$109,21,FALSE),VLOOKUP(F1925,'[1]2018Player Stats'!$A$2:$AB$830,21,FALSE))</f>
        <v>0</v>
      </c>
      <c r="AC1925">
        <f>IF(G1925="GK",VLOOKUP(F1925,'[1]2018GoalKeeper Stats'!$A$2:$S$109,2,FALSE),VLOOKUP(F1925,'[1]2018Player Stats'!$A$2:$AB$830,22,FALSE))</f>
        <v>0</v>
      </c>
      <c r="AD1925">
        <f>IF(G1925="GK",VLOOKUP(F1925,'[1]2018GoalKeeper Stats'!$A$2:$S$109,23,FALSE),VLOOKUP(F1925,'[1]2018Player Stats'!$A$2:$AB$830,23,FALSE))</f>
        <v>0</v>
      </c>
      <c r="AE1925">
        <f>IF(G1925="GK",VLOOKUP(F1925,'[1]2018GoalKeeper Stats'!$A$2:$S$109,24,FALSE),VLOOKUP(F1925,'[1]2018Player Stats'!$A$2:$AB$830,24,FALSE))</f>
        <v>0</v>
      </c>
      <c r="AF1925">
        <f>IF(G1925="GK",VLOOKUP(F1925,'[1]2018GoalKeeper Stats'!$A$2:$S$109,25,FALSE),VLOOKUP(F1925,'[1]2018Player Stats'!$A$2:$AB$830,25,FALSE))</f>
        <v>0</v>
      </c>
      <c r="AG1925">
        <f>IF(G1925="GK",VLOOKUP(F1925,'[1]2018GoalKeeper Stats'!$A$2:$S$109,26,FALSE),VLOOKUP(F1925,'[1]2018Player Stats'!$A$2:$AB$830,26,FALSE))</f>
        <v>0</v>
      </c>
      <c r="AH1925" s="51">
        <v>2018</v>
      </c>
      <c r="AI1925" s="51">
        <v>34</v>
      </c>
      <c r="AJ1925" s="51">
        <v>466</v>
      </c>
      <c r="AK1925" s="51">
        <v>452</v>
      </c>
      <c r="AL1925" s="51">
        <v>52</v>
      </c>
      <c r="AM1925" s="51">
        <v>45</v>
      </c>
      <c r="AN1925" s="51">
        <v>7</v>
      </c>
      <c r="AO1925" s="52">
        <v>54.16</v>
      </c>
      <c r="AP1925" s="52">
        <v>47.2</v>
      </c>
      <c r="AQ1925" s="52">
        <v>6.96</v>
      </c>
      <c r="AR1925" s="52">
        <v>0.04</v>
      </c>
      <c r="AS1925" s="51">
        <v>54</v>
      </c>
      <c r="AT1925" s="52">
        <v>50.85</v>
      </c>
    </row>
    <row r="1926" spans="1:46">
      <c r="A1926">
        <v>2018</v>
      </c>
      <c r="B1926" t="s">
        <v>103</v>
      </c>
      <c r="C1926" t="s">
        <v>103</v>
      </c>
      <c r="D1926" t="s">
        <v>2270</v>
      </c>
      <c r="E1926" t="s">
        <v>2271</v>
      </c>
      <c r="F1926" t="str">
        <f t="shared" si="31"/>
        <v>Dejan Jakovic</v>
      </c>
      <c r="G1926" t="s">
        <v>893</v>
      </c>
      <c r="H1926" s="143">
        <v>150000</v>
      </c>
      <c r="I1926" s="143">
        <v>150000</v>
      </c>
      <c r="J1926" t="str">
        <f>IF(G1926="GK",VLOOKUP(F1926,'[1]2018GoalKeeper Stats'!$A$2:$S$109,2,FALSE),VLOOKUP(F1926,'[1]2018Player Stats'!$A$2:$AB$830,2,FALSE))</f>
        <v>LAFC</v>
      </c>
      <c r="K1926">
        <f>IF(G1926="GK",VLOOKUP(F1926,'[1]2018GoalKeeper Stats'!$A$2:$S$109,4,FALSE),VLOOKUP(F1926,'[1]2018Player Stats'!$A$2:$AB$830,4,FALSE))</f>
        <v>15</v>
      </c>
      <c r="L1926">
        <f>IF(G1926="GK",VLOOKUP(F1926,'[1]2018GoalKeeper Stats'!$A$2:$S$109,5,FALSE),VLOOKUP(F1926,'[1]2018Player Stats'!$A$2:$AB$830,5,FALSE))</f>
        <v>13</v>
      </c>
      <c r="M1926">
        <f>IF(G1926="GK",VLOOKUP(F1926,'[1]2018GoalKeeper Stats'!$A$2:$S$109,6,FALSE),VLOOKUP(F1926,'[1]2018Player Stats'!$A$2:$AB$830,6,FALSE))</f>
        <v>1147</v>
      </c>
      <c r="N1926">
        <f>IF(G1926="GK",VLOOKUP(F1926,'[1]2018GoalKeeper Stats'!$A$2:$S$109,7,FALSE),VLOOKUP(F1926,'[1]2018Player Stats'!$A$2:$AB$830,7,FALSE))</f>
        <v>0</v>
      </c>
      <c r="O1926">
        <f>IF(G1926="GK",VLOOKUP(F1926,'[1]2018GoalKeeper Stats'!$A$2:$S$109,8,FALSE),VLOOKUP(F1926,'[1]2018Player Stats'!$A$2:$AB$830,8,FALSE))</f>
        <v>0</v>
      </c>
      <c r="P1926">
        <f>IF(G1926="GK",VLOOKUP(F1926,'[1]2018GoalKeeper Stats'!$A$2:$S$109,9,FALSE),VLOOKUP(F1926,'[1]2018Player Stats'!$A$2:$AB$830,9,FALSE))</f>
        <v>3</v>
      </c>
      <c r="Q1926">
        <f>IF(G1926="GK",VLOOKUP(F1926,'[1]2018GoalKeeper Stats'!$A$2:$S$109,10,FALSE),VLOOKUP(F1926,'[1]2018Player Stats'!$A$2:$AB$830,10,FALSE))</f>
        <v>0</v>
      </c>
      <c r="R1926">
        <f>IF(G1926="GK",VLOOKUP(F1926,'[1]2018GoalKeeper Stats'!$A$2:$S$109,11,FALSE),VLOOKUP(F1926,'[1]2018Player Stats'!$A$2:$AB$830,11,FALSE))</f>
        <v>0</v>
      </c>
      <c r="S1926" t="str">
        <f>IF(G1926="GK",VLOOKUP(F1926,'[1]2018GoalKeeper Stats'!$A$2:$S$109,12,FALSE),VLOOKUP(F1926,'[1]2018Player Stats'!$A$2:$AB$830,12,FALSE))</f>
        <v>0/0</v>
      </c>
      <c r="T1926">
        <f>IF(G1926="GK",VLOOKUP(F1926,'[1]2018GoalKeeper Stats'!$A$2:$S$109,13,FALSE),VLOOKUP(F1926,'[1]2018Player Stats'!$A$2:$AB$830,13,FALSE))</f>
        <v>0</v>
      </c>
      <c r="U1926">
        <f>IF(G1926="GK",VLOOKUP(F1926,'[1]2018GoalKeeper Stats'!$A$2:$S$109,14,FALSE),VLOOKUP(F1926,'[1]2018Player Stats'!$A$2:$AB$830,14,FALSE))</f>
        <v>0</v>
      </c>
      <c r="V1926">
        <f>IF(G1926="GK",VLOOKUP(F1926,'[1]2018GoalKeeper Stats'!$A$2:$S$109,15,FALSE),VLOOKUP(F1926,'[1]2018Player Stats'!$A$2:$AB$830,15,FALSE))</f>
        <v>0</v>
      </c>
      <c r="W1926">
        <f>IF(G1926="GK",VLOOKUP(F1926,'[1]2018GoalKeeper Stats'!$A$2:$S$109,16,FALSE),VLOOKUP(F1926,'[1]2018Player Stats'!$A$2:$AB$830,16,FALSE))</f>
        <v>0</v>
      </c>
      <c r="X1926">
        <f>IF(G1926="GK",VLOOKUP(F1926,'[1]2018GoalKeeper Stats'!$A$2:$S$109,17,FALSE),VLOOKUP(F1926,'[1]2018Player Stats'!$A$2:$AB$830,17,FALSE))</f>
        <v>0</v>
      </c>
      <c r="Y1926">
        <f>IF(G1926="GK",VLOOKUP(F1926,'[1]2018GoalKeeper Stats'!$A$2:$S$109,18,FALSE),VLOOKUP(F1926,'[1]2018Player Stats'!$A$2:$AB$830,18,FALSE))</f>
        <v>0</v>
      </c>
      <c r="Z1926">
        <f>IF(G1926="GK",VLOOKUP(F1926,'[1]2018GoalKeeper Stats'!$A$2:$S$109,19,FALSE),VLOOKUP(F1926,'[1]2018Player Stats'!$A$2:$AB$830,19,FALSE))</f>
        <v>0</v>
      </c>
      <c r="AA1926">
        <f>IF(G1926="GK",VLOOKUP(F1926,'[1]2018GoalKeeper Stats'!$A$2:$S$109,20,FALSE),VLOOKUP(F1926,'[1]2018Player Stats'!$A$2:$AB$830,20,FALSE))</f>
        <v>0</v>
      </c>
      <c r="AB1926">
        <f>IF(G1926="GK",VLOOKUP(F1926,'[1]2018GoalKeeper Stats'!$A$2:$S$109,21,FALSE),VLOOKUP(F1926,'[1]2018Player Stats'!$A$2:$AB$830,21,FALSE))</f>
        <v>8</v>
      </c>
      <c r="AC1926">
        <f>IF(G1926="GK",VLOOKUP(F1926,'[1]2018GoalKeeper Stats'!$A$2:$S$109,2,FALSE),VLOOKUP(F1926,'[1]2018Player Stats'!$A$2:$AB$830,22,FALSE))</f>
        <v>2</v>
      </c>
      <c r="AD1926">
        <f>IF(G1926="GK",VLOOKUP(F1926,'[1]2018GoalKeeper Stats'!$A$2:$S$109,23,FALSE),VLOOKUP(F1926,'[1]2018Player Stats'!$A$2:$AB$830,23,FALSE))</f>
        <v>0</v>
      </c>
      <c r="AE1926">
        <f>IF(G1926="GK",VLOOKUP(F1926,'[1]2018GoalKeeper Stats'!$A$2:$S$109,24,FALSE),VLOOKUP(F1926,'[1]2018Player Stats'!$A$2:$AB$830,24,FALSE))</f>
        <v>2</v>
      </c>
      <c r="AF1926">
        <f>IF(G1926="GK",VLOOKUP(F1926,'[1]2018GoalKeeper Stats'!$A$2:$S$109,25,FALSE),VLOOKUP(F1926,'[1]2018Player Stats'!$A$2:$AB$830,25,FALSE))</f>
        <v>1</v>
      </c>
      <c r="AG1926">
        <f>IF(G1926="GK",VLOOKUP(F1926,'[1]2018GoalKeeper Stats'!$A$2:$S$109,26,FALSE),VLOOKUP(F1926,'[1]2018Player Stats'!$A$2:$AB$830,26,FALSE))</f>
        <v>0</v>
      </c>
      <c r="AH1926" s="51">
        <v>2018</v>
      </c>
      <c r="AI1926" s="51">
        <v>34</v>
      </c>
      <c r="AJ1926" s="51">
        <v>527</v>
      </c>
      <c r="AK1926" s="51">
        <v>429</v>
      </c>
      <c r="AL1926" s="51">
        <v>65</v>
      </c>
      <c r="AM1926" s="51">
        <v>52</v>
      </c>
      <c r="AN1926" s="51">
        <v>13</v>
      </c>
      <c r="AO1926" s="52">
        <v>59.7</v>
      </c>
      <c r="AP1926" s="52">
        <v>47.89</v>
      </c>
      <c r="AQ1926" s="52">
        <v>11.81</v>
      </c>
      <c r="AR1926" s="52">
        <v>1.19</v>
      </c>
      <c r="AS1926" s="51">
        <v>57</v>
      </c>
      <c r="AT1926" s="52">
        <v>55.59</v>
      </c>
    </row>
    <row r="1927" spans="1:46">
      <c r="A1927">
        <v>2018</v>
      </c>
      <c r="B1927" t="s">
        <v>202</v>
      </c>
      <c r="C1927" t="s">
        <v>202</v>
      </c>
      <c r="D1927" t="s">
        <v>1203</v>
      </c>
      <c r="E1927" t="s">
        <v>1204</v>
      </c>
      <c r="F1927" t="str">
        <f t="shared" si="31"/>
        <v>Alan Gordon</v>
      </c>
      <c r="G1927" t="s">
        <v>875</v>
      </c>
      <c r="H1927" s="143">
        <v>150000</v>
      </c>
      <c r="I1927" s="143">
        <v>150000</v>
      </c>
      <c r="J1927" t="str">
        <f>IF(G1927="GK",VLOOKUP(F1927,'[1]2018GoalKeeper Stats'!$A$2:$S$109,2,FALSE),VLOOKUP(F1927,'[1]2018Player Stats'!$A$2:$AB$830,2,FALSE))</f>
        <v>CHI</v>
      </c>
      <c r="K1927">
        <f>IF(G1927="GK",VLOOKUP(F1927,'[1]2018GoalKeeper Stats'!$A$2:$S$109,4,FALSE),VLOOKUP(F1927,'[1]2018Player Stats'!$A$2:$AB$830,4,FALSE))</f>
        <v>23</v>
      </c>
      <c r="L1927">
        <f>IF(G1927="GK",VLOOKUP(F1927,'[1]2018GoalKeeper Stats'!$A$2:$S$109,5,FALSE),VLOOKUP(F1927,'[1]2018Player Stats'!$A$2:$AB$830,5,FALSE))</f>
        <v>7</v>
      </c>
      <c r="M1927">
        <f>IF(G1927="GK",VLOOKUP(F1927,'[1]2018GoalKeeper Stats'!$A$2:$S$109,6,FALSE),VLOOKUP(F1927,'[1]2018Player Stats'!$A$2:$AB$830,6,FALSE))</f>
        <v>827</v>
      </c>
      <c r="N1927">
        <f>IF(G1927="GK",VLOOKUP(F1927,'[1]2018GoalKeeper Stats'!$A$2:$S$109,7,FALSE),VLOOKUP(F1927,'[1]2018Player Stats'!$A$2:$AB$830,7,FALSE))</f>
        <v>4</v>
      </c>
      <c r="O1927">
        <f>IF(G1927="GK",VLOOKUP(F1927,'[1]2018GoalKeeper Stats'!$A$2:$S$109,8,FALSE),VLOOKUP(F1927,'[1]2018Player Stats'!$A$2:$AB$830,8,FALSE))</f>
        <v>0</v>
      </c>
      <c r="P1927">
        <f>IF(G1927="GK",VLOOKUP(F1927,'[1]2018GoalKeeper Stats'!$A$2:$S$109,9,FALSE),VLOOKUP(F1927,'[1]2018Player Stats'!$A$2:$AB$830,9,FALSE))</f>
        <v>19</v>
      </c>
      <c r="Q1927">
        <f>IF(G1927="GK",VLOOKUP(F1927,'[1]2018GoalKeeper Stats'!$A$2:$S$109,10,FALSE),VLOOKUP(F1927,'[1]2018Player Stats'!$A$2:$AB$830,10,FALSE))</f>
        <v>10</v>
      </c>
      <c r="R1927">
        <f>IF(G1927="GK",VLOOKUP(F1927,'[1]2018GoalKeeper Stats'!$A$2:$S$109,11,FALSE),VLOOKUP(F1927,'[1]2018Player Stats'!$A$2:$AB$830,11,FALSE))</f>
        <v>1</v>
      </c>
      <c r="S1927" t="str">
        <f>IF(G1927="GK",VLOOKUP(F1927,'[1]2018GoalKeeper Stats'!$A$2:$S$109,12,FALSE),VLOOKUP(F1927,'[1]2018Player Stats'!$A$2:$AB$830,12,FALSE))</f>
        <v>0/0</v>
      </c>
      <c r="T1927">
        <f>IF(G1927="GK",VLOOKUP(F1927,'[1]2018GoalKeeper Stats'!$A$2:$S$109,13,FALSE),VLOOKUP(F1927,'[1]2018Player Stats'!$A$2:$AB$830,13,FALSE))</f>
        <v>1</v>
      </c>
      <c r="U1927">
        <f>IF(G1927="GK",VLOOKUP(F1927,'[1]2018GoalKeeper Stats'!$A$2:$S$109,14,FALSE),VLOOKUP(F1927,'[1]2018Player Stats'!$A$2:$AB$830,14,FALSE))</f>
        <v>3</v>
      </c>
      <c r="V1927">
        <f>IF(G1927="GK",VLOOKUP(F1927,'[1]2018GoalKeeper Stats'!$A$2:$S$109,15,FALSE),VLOOKUP(F1927,'[1]2018Player Stats'!$A$2:$AB$830,15,FALSE))</f>
        <v>0.44</v>
      </c>
      <c r="W1927">
        <f>IF(G1927="GK",VLOOKUP(F1927,'[1]2018GoalKeeper Stats'!$A$2:$S$109,16,FALSE),VLOOKUP(F1927,'[1]2018Player Stats'!$A$2:$AB$830,16,FALSE))</f>
        <v>21.1</v>
      </c>
      <c r="X1927">
        <f>IF(G1927="GK",VLOOKUP(F1927,'[1]2018GoalKeeper Stats'!$A$2:$S$109,17,FALSE),VLOOKUP(F1927,'[1]2018Player Stats'!$A$2:$AB$830,17,FALSE))</f>
        <v>0</v>
      </c>
      <c r="Y1927">
        <f>IF(G1927="GK",VLOOKUP(F1927,'[1]2018GoalKeeper Stats'!$A$2:$S$109,18,FALSE),VLOOKUP(F1927,'[1]2018Player Stats'!$A$2:$AB$830,18,FALSE))</f>
        <v>0</v>
      </c>
      <c r="Z1927">
        <f>IF(G1927="GK",VLOOKUP(F1927,'[1]2018GoalKeeper Stats'!$A$2:$S$109,19,FALSE),VLOOKUP(F1927,'[1]2018Player Stats'!$A$2:$AB$830,19,FALSE))</f>
        <v>0</v>
      </c>
      <c r="AA1927">
        <f>IF(G1927="GK",VLOOKUP(F1927,'[1]2018GoalKeeper Stats'!$A$2:$S$109,20,FALSE),VLOOKUP(F1927,'[1]2018Player Stats'!$A$2:$AB$830,20,FALSE))</f>
        <v>0</v>
      </c>
      <c r="AB1927">
        <f>IF(G1927="GK",VLOOKUP(F1927,'[1]2018GoalKeeper Stats'!$A$2:$S$109,21,FALSE),VLOOKUP(F1927,'[1]2018Player Stats'!$A$2:$AB$830,21,FALSE))</f>
        <v>29</v>
      </c>
      <c r="AC1927">
        <f>IF(G1927="GK",VLOOKUP(F1927,'[1]2018GoalKeeper Stats'!$A$2:$S$109,2,FALSE),VLOOKUP(F1927,'[1]2018Player Stats'!$A$2:$AB$830,22,FALSE))</f>
        <v>14</v>
      </c>
      <c r="AD1927">
        <f>IF(G1927="GK",VLOOKUP(F1927,'[1]2018GoalKeeper Stats'!$A$2:$S$109,23,FALSE),VLOOKUP(F1927,'[1]2018Player Stats'!$A$2:$AB$830,23,FALSE))</f>
        <v>5</v>
      </c>
      <c r="AE1927">
        <f>IF(G1927="GK",VLOOKUP(F1927,'[1]2018GoalKeeper Stats'!$A$2:$S$109,24,FALSE),VLOOKUP(F1927,'[1]2018Player Stats'!$A$2:$AB$830,24,FALSE))</f>
        <v>2</v>
      </c>
      <c r="AF1927">
        <f>IF(G1927="GK",VLOOKUP(F1927,'[1]2018GoalKeeper Stats'!$A$2:$S$109,25,FALSE),VLOOKUP(F1927,'[1]2018Player Stats'!$A$2:$AB$830,25,FALSE))</f>
        <v>0</v>
      </c>
      <c r="AG1927">
        <f>IF(G1927="GK",VLOOKUP(F1927,'[1]2018GoalKeeper Stats'!$A$2:$S$109,26,FALSE),VLOOKUP(F1927,'[1]2018Player Stats'!$A$2:$AB$830,26,FALSE))</f>
        <v>52.63</v>
      </c>
      <c r="AH1927" s="51">
        <v>2018</v>
      </c>
      <c r="AI1927" s="51">
        <v>34</v>
      </c>
      <c r="AJ1927" s="51">
        <v>341</v>
      </c>
      <c r="AK1927" s="51">
        <v>507</v>
      </c>
      <c r="AL1927" s="51">
        <v>46</v>
      </c>
      <c r="AM1927" s="51">
        <v>60</v>
      </c>
      <c r="AN1927" s="51">
        <v>-14</v>
      </c>
      <c r="AO1927" s="52">
        <v>39.04</v>
      </c>
      <c r="AP1927" s="52">
        <v>58.46</v>
      </c>
      <c r="AQ1927" s="52">
        <v>-19.420000000000002</v>
      </c>
      <c r="AR1927" s="52">
        <v>5.42</v>
      </c>
      <c r="AS1927" s="51">
        <v>32</v>
      </c>
      <c r="AT1927" s="52">
        <v>33.49</v>
      </c>
    </row>
    <row r="1928" spans="1:46">
      <c r="A1928">
        <v>2018</v>
      </c>
      <c r="B1928" t="s">
        <v>103</v>
      </c>
      <c r="C1928" t="s">
        <v>103</v>
      </c>
      <c r="D1928" t="s">
        <v>1256</v>
      </c>
      <c r="E1928" t="s">
        <v>1258</v>
      </c>
      <c r="F1928" t="str">
        <f t="shared" si="31"/>
        <v>Jordan Harvey</v>
      </c>
      <c r="G1928" t="s">
        <v>893</v>
      </c>
      <c r="H1928" s="143">
        <v>150000</v>
      </c>
      <c r="I1928" s="143">
        <v>150000</v>
      </c>
      <c r="J1928" t="str">
        <f>IF(G1928="GK",VLOOKUP(F1928,'[1]2018GoalKeeper Stats'!$A$2:$S$109,2,FALSE),VLOOKUP(F1928,'[1]2018Player Stats'!$A$2:$AB$830,2,FALSE))</f>
        <v>LAFC</v>
      </c>
      <c r="K1928">
        <f>IF(G1928="GK",VLOOKUP(F1928,'[1]2018GoalKeeper Stats'!$A$2:$S$109,4,FALSE),VLOOKUP(F1928,'[1]2018Player Stats'!$A$2:$AB$830,4,FALSE))</f>
        <v>29</v>
      </c>
      <c r="L1928">
        <f>IF(G1928="GK",VLOOKUP(F1928,'[1]2018GoalKeeper Stats'!$A$2:$S$109,5,FALSE),VLOOKUP(F1928,'[1]2018Player Stats'!$A$2:$AB$830,5,FALSE))</f>
        <v>23</v>
      </c>
      <c r="M1928">
        <f>IF(G1928="GK",VLOOKUP(F1928,'[1]2018GoalKeeper Stats'!$A$2:$S$109,6,FALSE),VLOOKUP(F1928,'[1]2018Player Stats'!$A$2:$AB$830,6,FALSE))</f>
        <v>2140</v>
      </c>
      <c r="N1928">
        <f>IF(G1928="GK",VLOOKUP(F1928,'[1]2018GoalKeeper Stats'!$A$2:$S$109,7,FALSE),VLOOKUP(F1928,'[1]2018Player Stats'!$A$2:$AB$830,7,FALSE))</f>
        <v>0</v>
      </c>
      <c r="O1928">
        <f>IF(G1928="GK",VLOOKUP(F1928,'[1]2018GoalKeeper Stats'!$A$2:$S$109,8,FALSE),VLOOKUP(F1928,'[1]2018Player Stats'!$A$2:$AB$830,8,FALSE))</f>
        <v>1</v>
      </c>
      <c r="P1928">
        <f>IF(G1928="GK",VLOOKUP(F1928,'[1]2018GoalKeeper Stats'!$A$2:$S$109,9,FALSE),VLOOKUP(F1928,'[1]2018Player Stats'!$A$2:$AB$830,9,FALSE))</f>
        <v>7</v>
      </c>
      <c r="Q1928">
        <f>IF(G1928="GK",VLOOKUP(F1928,'[1]2018GoalKeeper Stats'!$A$2:$S$109,10,FALSE),VLOOKUP(F1928,'[1]2018Player Stats'!$A$2:$AB$830,10,FALSE))</f>
        <v>0</v>
      </c>
      <c r="R1928">
        <f>IF(G1928="GK",VLOOKUP(F1928,'[1]2018GoalKeeper Stats'!$A$2:$S$109,11,FALSE),VLOOKUP(F1928,'[1]2018Player Stats'!$A$2:$AB$830,11,FALSE))</f>
        <v>0</v>
      </c>
      <c r="S1928" t="str">
        <f>IF(G1928="GK",VLOOKUP(F1928,'[1]2018GoalKeeper Stats'!$A$2:$S$109,12,FALSE),VLOOKUP(F1928,'[1]2018Player Stats'!$A$2:$AB$830,12,FALSE))</f>
        <v>0/0</v>
      </c>
      <c r="T1928">
        <f>IF(G1928="GK",VLOOKUP(F1928,'[1]2018GoalKeeper Stats'!$A$2:$S$109,13,FALSE),VLOOKUP(F1928,'[1]2018Player Stats'!$A$2:$AB$830,13,FALSE))</f>
        <v>0</v>
      </c>
      <c r="U1928">
        <f>IF(G1928="GK",VLOOKUP(F1928,'[1]2018GoalKeeper Stats'!$A$2:$S$109,14,FALSE),VLOOKUP(F1928,'[1]2018Player Stats'!$A$2:$AB$830,14,FALSE))</f>
        <v>0</v>
      </c>
      <c r="V1928">
        <f>IF(G1928="GK",VLOOKUP(F1928,'[1]2018GoalKeeper Stats'!$A$2:$S$109,15,FALSE),VLOOKUP(F1928,'[1]2018Player Stats'!$A$2:$AB$830,15,FALSE))</f>
        <v>0</v>
      </c>
      <c r="W1928">
        <f>IF(G1928="GK",VLOOKUP(F1928,'[1]2018GoalKeeper Stats'!$A$2:$S$109,16,FALSE),VLOOKUP(F1928,'[1]2018Player Stats'!$A$2:$AB$830,16,FALSE))</f>
        <v>0</v>
      </c>
      <c r="X1928">
        <f>IF(G1928="GK",VLOOKUP(F1928,'[1]2018GoalKeeper Stats'!$A$2:$S$109,17,FALSE),VLOOKUP(F1928,'[1]2018Player Stats'!$A$2:$AB$830,17,FALSE))</f>
        <v>0</v>
      </c>
      <c r="Y1928">
        <f>IF(G1928="GK",VLOOKUP(F1928,'[1]2018GoalKeeper Stats'!$A$2:$S$109,18,FALSE),VLOOKUP(F1928,'[1]2018Player Stats'!$A$2:$AB$830,18,FALSE))</f>
        <v>1</v>
      </c>
      <c r="Z1928">
        <f>IF(G1928="GK",VLOOKUP(F1928,'[1]2018GoalKeeper Stats'!$A$2:$S$109,19,FALSE),VLOOKUP(F1928,'[1]2018Player Stats'!$A$2:$AB$830,19,FALSE))</f>
        <v>0</v>
      </c>
      <c r="AA1928">
        <f>IF(G1928="GK",VLOOKUP(F1928,'[1]2018GoalKeeper Stats'!$A$2:$S$109,20,FALSE),VLOOKUP(F1928,'[1]2018Player Stats'!$A$2:$AB$830,20,FALSE))</f>
        <v>0.04</v>
      </c>
      <c r="AB1928">
        <f>IF(G1928="GK",VLOOKUP(F1928,'[1]2018GoalKeeper Stats'!$A$2:$S$109,21,FALSE),VLOOKUP(F1928,'[1]2018Player Stats'!$A$2:$AB$830,21,FALSE))</f>
        <v>26</v>
      </c>
      <c r="AC1928">
        <f>IF(G1928="GK",VLOOKUP(F1928,'[1]2018GoalKeeper Stats'!$A$2:$S$109,2,FALSE),VLOOKUP(F1928,'[1]2018Player Stats'!$A$2:$AB$830,22,FALSE))</f>
        <v>16</v>
      </c>
      <c r="AD1928">
        <f>IF(G1928="GK",VLOOKUP(F1928,'[1]2018GoalKeeper Stats'!$A$2:$S$109,23,FALSE),VLOOKUP(F1928,'[1]2018Player Stats'!$A$2:$AB$830,23,FALSE))</f>
        <v>2</v>
      </c>
      <c r="AE1928">
        <f>IF(G1928="GK",VLOOKUP(F1928,'[1]2018GoalKeeper Stats'!$A$2:$S$109,24,FALSE),VLOOKUP(F1928,'[1]2018Player Stats'!$A$2:$AB$830,24,FALSE))</f>
        <v>2</v>
      </c>
      <c r="AF1928">
        <f>IF(G1928="GK",VLOOKUP(F1928,'[1]2018GoalKeeper Stats'!$A$2:$S$109,25,FALSE),VLOOKUP(F1928,'[1]2018Player Stats'!$A$2:$AB$830,25,FALSE))</f>
        <v>1</v>
      </c>
      <c r="AG1928">
        <f>IF(G1928="GK",VLOOKUP(F1928,'[1]2018GoalKeeper Stats'!$A$2:$S$109,26,FALSE),VLOOKUP(F1928,'[1]2018Player Stats'!$A$2:$AB$830,26,FALSE))</f>
        <v>0</v>
      </c>
      <c r="AH1928" s="51">
        <v>2018</v>
      </c>
      <c r="AI1928" s="51">
        <v>34</v>
      </c>
      <c r="AJ1928" s="51">
        <v>527</v>
      </c>
      <c r="AK1928" s="51">
        <v>429</v>
      </c>
      <c r="AL1928" s="51">
        <v>65</v>
      </c>
      <c r="AM1928" s="51">
        <v>52</v>
      </c>
      <c r="AN1928" s="51">
        <v>13</v>
      </c>
      <c r="AO1928" s="52">
        <v>59.7</v>
      </c>
      <c r="AP1928" s="52">
        <v>47.89</v>
      </c>
      <c r="AQ1928" s="52">
        <v>11.81</v>
      </c>
      <c r="AR1928" s="52">
        <v>1.19</v>
      </c>
      <c r="AS1928" s="51">
        <v>57</v>
      </c>
      <c r="AT1928" s="52">
        <v>55.59</v>
      </c>
    </row>
    <row r="1929" spans="1:46">
      <c r="A1929">
        <v>2018</v>
      </c>
      <c r="B1929" t="s">
        <v>203</v>
      </c>
      <c r="C1929" t="s">
        <v>203</v>
      </c>
      <c r="D1929" t="s">
        <v>1098</v>
      </c>
      <c r="E1929" t="s">
        <v>1099</v>
      </c>
      <c r="F1929" t="str">
        <f t="shared" si="31"/>
        <v>Sean Franklin</v>
      </c>
      <c r="G1929" t="s">
        <v>893</v>
      </c>
      <c r="H1929" s="143">
        <v>150000</v>
      </c>
      <c r="I1929" s="143">
        <v>150000</v>
      </c>
      <c r="J1929" t="str">
        <f>IF(G1929="GK",VLOOKUP(F1929,'[1]2018GoalKeeper Stats'!$A$2:$S$109,2,FALSE),VLOOKUP(F1929,'[1]2018Player Stats'!$A$2:$AB$830,2,FALSE))</f>
        <v>VAN</v>
      </c>
      <c r="K1929">
        <f>IF(G1929="GK",VLOOKUP(F1929,'[1]2018GoalKeeper Stats'!$A$2:$S$109,4,FALSE),VLOOKUP(F1929,'[1]2018Player Stats'!$A$2:$AB$830,4,FALSE))</f>
        <v>11</v>
      </c>
      <c r="L1929">
        <f>IF(G1929="GK",VLOOKUP(F1929,'[1]2018GoalKeeper Stats'!$A$2:$S$109,5,FALSE),VLOOKUP(F1929,'[1]2018Player Stats'!$A$2:$AB$830,5,FALSE))</f>
        <v>9</v>
      </c>
      <c r="M1929">
        <f>IF(G1929="GK",VLOOKUP(F1929,'[1]2018GoalKeeper Stats'!$A$2:$S$109,6,FALSE),VLOOKUP(F1929,'[1]2018Player Stats'!$A$2:$AB$830,6,FALSE))</f>
        <v>834</v>
      </c>
      <c r="N1929">
        <f>IF(G1929="GK",VLOOKUP(F1929,'[1]2018GoalKeeper Stats'!$A$2:$S$109,7,FALSE),VLOOKUP(F1929,'[1]2018Player Stats'!$A$2:$AB$830,7,FALSE))</f>
        <v>0</v>
      </c>
      <c r="O1929">
        <f>IF(G1929="GK",VLOOKUP(F1929,'[1]2018GoalKeeper Stats'!$A$2:$S$109,8,FALSE),VLOOKUP(F1929,'[1]2018Player Stats'!$A$2:$AB$830,8,FALSE))</f>
        <v>0</v>
      </c>
      <c r="P1929">
        <f>IF(G1929="GK",VLOOKUP(F1929,'[1]2018GoalKeeper Stats'!$A$2:$S$109,9,FALSE),VLOOKUP(F1929,'[1]2018Player Stats'!$A$2:$AB$830,9,FALSE))</f>
        <v>0</v>
      </c>
      <c r="Q1929">
        <f>IF(G1929="GK",VLOOKUP(F1929,'[1]2018GoalKeeper Stats'!$A$2:$S$109,10,FALSE),VLOOKUP(F1929,'[1]2018Player Stats'!$A$2:$AB$830,10,FALSE))</f>
        <v>0</v>
      </c>
      <c r="R1929">
        <f>IF(G1929="GK",VLOOKUP(F1929,'[1]2018GoalKeeper Stats'!$A$2:$S$109,11,FALSE),VLOOKUP(F1929,'[1]2018Player Stats'!$A$2:$AB$830,11,FALSE))</f>
        <v>0</v>
      </c>
      <c r="S1929" t="str">
        <f>IF(G1929="GK",VLOOKUP(F1929,'[1]2018GoalKeeper Stats'!$A$2:$S$109,12,FALSE),VLOOKUP(F1929,'[1]2018Player Stats'!$A$2:$AB$830,12,FALSE))</f>
        <v>0/0</v>
      </c>
      <c r="T1929">
        <f>IF(G1929="GK",VLOOKUP(F1929,'[1]2018GoalKeeper Stats'!$A$2:$S$109,13,FALSE),VLOOKUP(F1929,'[1]2018Player Stats'!$A$2:$AB$830,13,FALSE))</f>
        <v>0</v>
      </c>
      <c r="U1929">
        <f>IF(G1929="GK",VLOOKUP(F1929,'[1]2018GoalKeeper Stats'!$A$2:$S$109,14,FALSE),VLOOKUP(F1929,'[1]2018Player Stats'!$A$2:$AB$830,14,FALSE))</f>
        <v>0</v>
      </c>
      <c r="V1929">
        <f>IF(G1929="GK",VLOOKUP(F1929,'[1]2018GoalKeeper Stats'!$A$2:$S$109,15,FALSE),VLOOKUP(F1929,'[1]2018Player Stats'!$A$2:$AB$830,15,FALSE))</f>
        <v>0</v>
      </c>
      <c r="W1929">
        <f>IF(G1929="GK",VLOOKUP(F1929,'[1]2018GoalKeeper Stats'!$A$2:$S$109,16,FALSE),VLOOKUP(F1929,'[1]2018Player Stats'!$A$2:$AB$830,16,FALSE))</f>
        <v>0</v>
      </c>
      <c r="X1929">
        <f>IF(G1929="GK",VLOOKUP(F1929,'[1]2018GoalKeeper Stats'!$A$2:$S$109,17,FALSE),VLOOKUP(F1929,'[1]2018Player Stats'!$A$2:$AB$830,17,FALSE))</f>
        <v>0</v>
      </c>
      <c r="Y1929">
        <f>IF(G1929="GK",VLOOKUP(F1929,'[1]2018GoalKeeper Stats'!$A$2:$S$109,18,FALSE),VLOOKUP(F1929,'[1]2018Player Stats'!$A$2:$AB$830,18,FALSE))</f>
        <v>0</v>
      </c>
      <c r="Z1929">
        <f>IF(G1929="GK",VLOOKUP(F1929,'[1]2018GoalKeeper Stats'!$A$2:$S$109,19,FALSE),VLOOKUP(F1929,'[1]2018Player Stats'!$A$2:$AB$830,19,FALSE))</f>
        <v>0</v>
      </c>
      <c r="AA1929">
        <f>IF(G1929="GK",VLOOKUP(F1929,'[1]2018GoalKeeper Stats'!$A$2:$S$109,20,FALSE),VLOOKUP(F1929,'[1]2018Player Stats'!$A$2:$AB$830,20,FALSE))</f>
        <v>0</v>
      </c>
      <c r="AB1929">
        <f>IF(G1929="GK",VLOOKUP(F1929,'[1]2018GoalKeeper Stats'!$A$2:$S$109,21,FALSE),VLOOKUP(F1929,'[1]2018Player Stats'!$A$2:$AB$830,21,FALSE))</f>
        <v>12</v>
      </c>
      <c r="AC1929">
        <f>IF(G1929="GK",VLOOKUP(F1929,'[1]2018GoalKeeper Stats'!$A$2:$S$109,2,FALSE),VLOOKUP(F1929,'[1]2018Player Stats'!$A$2:$AB$830,22,FALSE))</f>
        <v>2</v>
      </c>
      <c r="AD1929">
        <f>IF(G1929="GK",VLOOKUP(F1929,'[1]2018GoalKeeper Stats'!$A$2:$S$109,23,FALSE),VLOOKUP(F1929,'[1]2018Player Stats'!$A$2:$AB$830,23,FALSE))</f>
        <v>0</v>
      </c>
      <c r="AE1929">
        <f>IF(G1929="GK",VLOOKUP(F1929,'[1]2018GoalKeeper Stats'!$A$2:$S$109,24,FALSE),VLOOKUP(F1929,'[1]2018Player Stats'!$A$2:$AB$830,24,FALSE))</f>
        <v>0</v>
      </c>
      <c r="AF1929">
        <f>IF(G1929="GK",VLOOKUP(F1929,'[1]2018GoalKeeper Stats'!$A$2:$S$109,25,FALSE),VLOOKUP(F1929,'[1]2018Player Stats'!$A$2:$AB$830,25,FALSE))</f>
        <v>0</v>
      </c>
      <c r="AG1929">
        <f>IF(G1929="GK",VLOOKUP(F1929,'[1]2018GoalKeeper Stats'!$A$2:$S$109,26,FALSE),VLOOKUP(F1929,'[1]2018Player Stats'!$A$2:$AB$830,26,FALSE))</f>
        <v>0</v>
      </c>
      <c r="AH1929" s="51">
        <v>2018</v>
      </c>
      <c r="AI1929" s="51">
        <v>34</v>
      </c>
      <c r="AJ1929" s="51">
        <v>419</v>
      </c>
      <c r="AK1929" s="51">
        <v>516</v>
      </c>
      <c r="AL1929" s="51">
        <v>53</v>
      </c>
      <c r="AM1929" s="51">
        <v>64</v>
      </c>
      <c r="AN1929" s="51">
        <v>-11</v>
      </c>
      <c r="AO1929" s="52">
        <v>51.67</v>
      </c>
      <c r="AP1929" s="52">
        <v>58.26</v>
      </c>
      <c r="AQ1929" s="52">
        <v>-6.59</v>
      </c>
      <c r="AR1929" s="52">
        <v>-4.41</v>
      </c>
      <c r="AS1929" s="51">
        <v>47</v>
      </c>
      <c r="AT1929" s="52">
        <v>43.69</v>
      </c>
    </row>
    <row r="1930" spans="1:46">
      <c r="A1930">
        <v>2018</v>
      </c>
      <c r="B1930" t="s">
        <v>201</v>
      </c>
      <c r="C1930" t="s">
        <v>201</v>
      </c>
      <c r="D1930" t="s">
        <v>937</v>
      </c>
      <c r="E1930" t="s">
        <v>1580</v>
      </c>
      <c r="F1930" t="str">
        <f t="shared" si="31"/>
        <v>Chris Duvall</v>
      </c>
      <c r="G1930" t="s">
        <v>893</v>
      </c>
      <c r="H1930" s="143">
        <v>150000</v>
      </c>
      <c r="I1930" s="143">
        <v>150000</v>
      </c>
      <c r="J1930" t="str">
        <f>IF(G1930="GK",VLOOKUP(F1930,'[1]2018GoalKeeper Stats'!$A$2:$S$109,2,FALSE),VLOOKUP(F1930,'[1]2018Player Stats'!$A$2:$AB$830,2,FALSE))</f>
        <v>POR</v>
      </c>
      <c r="K1930">
        <f>IF(G1930="GK",VLOOKUP(F1930,'[1]2018GoalKeeper Stats'!$A$2:$S$109,4,FALSE),VLOOKUP(F1930,'[1]2018Player Stats'!$A$2:$AB$830,4,FALSE))</f>
        <v>15</v>
      </c>
      <c r="L1930">
        <f>IF(G1930="GK",VLOOKUP(F1930,'[1]2018GoalKeeper Stats'!$A$2:$S$109,5,FALSE),VLOOKUP(F1930,'[1]2018Player Stats'!$A$2:$AB$830,5,FALSE))</f>
        <v>14</v>
      </c>
      <c r="M1930">
        <f>IF(G1930="GK",VLOOKUP(F1930,'[1]2018GoalKeeper Stats'!$A$2:$S$109,6,FALSE),VLOOKUP(F1930,'[1]2018Player Stats'!$A$2:$AB$830,6,FALSE))</f>
        <v>1195</v>
      </c>
      <c r="N1930">
        <f>IF(G1930="GK",VLOOKUP(F1930,'[1]2018GoalKeeper Stats'!$A$2:$S$109,7,FALSE),VLOOKUP(F1930,'[1]2018Player Stats'!$A$2:$AB$830,7,FALSE))</f>
        <v>0</v>
      </c>
      <c r="O1930">
        <f>IF(G1930="GK",VLOOKUP(F1930,'[1]2018GoalKeeper Stats'!$A$2:$S$109,8,FALSE),VLOOKUP(F1930,'[1]2018Player Stats'!$A$2:$AB$830,8,FALSE))</f>
        <v>1</v>
      </c>
      <c r="P1930">
        <f>IF(G1930="GK",VLOOKUP(F1930,'[1]2018GoalKeeper Stats'!$A$2:$S$109,9,FALSE),VLOOKUP(F1930,'[1]2018Player Stats'!$A$2:$AB$830,9,FALSE))</f>
        <v>1</v>
      </c>
      <c r="Q1930">
        <f>IF(G1930="GK",VLOOKUP(F1930,'[1]2018GoalKeeper Stats'!$A$2:$S$109,10,FALSE),VLOOKUP(F1930,'[1]2018Player Stats'!$A$2:$AB$830,10,FALSE))</f>
        <v>0</v>
      </c>
      <c r="R1930">
        <f>IF(G1930="GK",VLOOKUP(F1930,'[1]2018GoalKeeper Stats'!$A$2:$S$109,11,FALSE),VLOOKUP(F1930,'[1]2018Player Stats'!$A$2:$AB$830,11,FALSE))</f>
        <v>0</v>
      </c>
      <c r="S1930" t="str">
        <f>IF(G1930="GK",VLOOKUP(F1930,'[1]2018GoalKeeper Stats'!$A$2:$S$109,12,FALSE),VLOOKUP(F1930,'[1]2018Player Stats'!$A$2:$AB$830,12,FALSE))</f>
        <v>0/0</v>
      </c>
      <c r="T1930">
        <f>IF(G1930="GK",VLOOKUP(F1930,'[1]2018GoalKeeper Stats'!$A$2:$S$109,13,FALSE),VLOOKUP(F1930,'[1]2018Player Stats'!$A$2:$AB$830,13,FALSE))</f>
        <v>0</v>
      </c>
      <c r="U1930">
        <f>IF(G1930="GK",VLOOKUP(F1930,'[1]2018GoalKeeper Stats'!$A$2:$S$109,14,FALSE),VLOOKUP(F1930,'[1]2018Player Stats'!$A$2:$AB$830,14,FALSE))</f>
        <v>0</v>
      </c>
      <c r="V1930">
        <f>IF(G1930="GK",VLOOKUP(F1930,'[1]2018GoalKeeper Stats'!$A$2:$S$109,15,FALSE),VLOOKUP(F1930,'[1]2018Player Stats'!$A$2:$AB$830,15,FALSE))</f>
        <v>0</v>
      </c>
      <c r="W1930">
        <f>IF(G1930="GK",VLOOKUP(F1930,'[1]2018GoalKeeper Stats'!$A$2:$S$109,16,FALSE),VLOOKUP(F1930,'[1]2018Player Stats'!$A$2:$AB$830,16,FALSE))</f>
        <v>0</v>
      </c>
      <c r="X1930">
        <f>IF(G1930="GK",VLOOKUP(F1930,'[1]2018GoalKeeper Stats'!$A$2:$S$109,17,FALSE),VLOOKUP(F1930,'[1]2018Player Stats'!$A$2:$AB$830,17,FALSE))</f>
        <v>0</v>
      </c>
      <c r="Y1930">
        <f>IF(G1930="GK",VLOOKUP(F1930,'[1]2018GoalKeeper Stats'!$A$2:$S$109,18,FALSE),VLOOKUP(F1930,'[1]2018Player Stats'!$A$2:$AB$830,18,FALSE))</f>
        <v>0</v>
      </c>
      <c r="Z1930">
        <f>IF(G1930="GK",VLOOKUP(F1930,'[1]2018GoalKeeper Stats'!$A$2:$S$109,19,FALSE),VLOOKUP(F1930,'[1]2018Player Stats'!$A$2:$AB$830,19,FALSE))</f>
        <v>1</v>
      </c>
      <c r="AA1930">
        <f>IF(G1930="GK",VLOOKUP(F1930,'[1]2018GoalKeeper Stats'!$A$2:$S$109,20,FALSE),VLOOKUP(F1930,'[1]2018Player Stats'!$A$2:$AB$830,20,FALSE))</f>
        <v>0.08</v>
      </c>
      <c r="AB1930">
        <f>IF(G1930="GK",VLOOKUP(F1930,'[1]2018GoalKeeper Stats'!$A$2:$S$109,21,FALSE),VLOOKUP(F1930,'[1]2018Player Stats'!$A$2:$AB$830,21,FALSE))</f>
        <v>19</v>
      </c>
      <c r="AC1930">
        <f>IF(G1930="GK",VLOOKUP(F1930,'[1]2018GoalKeeper Stats'!$A$2:$S$109,2,FALSE),VLOOKUP(F1930,'[1]2018Player Stats'!$A$2:$AB$830,22,FALSE))</f>
        <v>11</v>
      </c>
      <c r="AD1930">
        <f>IF(G1930="GK",VLOOKUP(F1930,'[1]2018GoalKeeper Stats'!$A$2:$S$109,23,FALSE),VLOOKUP(F1930,'[1]2018Player Stats'!$A$2:$AB$830,23,FALSE))</f>
        <v>0</v>
      </c>
      <c r="AE1930">
        <f>IF(G1930="GK",VLOOKUP(F1930,'[1]2018GoalKeeper Stats'!$A$2:$S$109,24,FALSE),VLOOKUP(F1930,'[1]2018Player Stats'!$A$2:$AB$830,24,FALSE))</f>
        <v>4</v>
      </c>
      <c r="AF1930">
        <f>IF(G1930="GK",VLOOKUP(F1930,'[1]2018GoalKeeper Stats'!$A$2:$S$109,25,FALSE),VLOOKUP(F1930,'[1]2018Player Stats'!$A$2:$AB$830,25,FALSE))</f>
        <v>0</v>
      </c>
      <c r="AG1930">
        <f>IF(G1930="GK",VLOOKUP(F1930,'[1]2018GoalKeeper Stats'!$A$2:$S$109,26,FALSE),VLOOKUP(F1930,'[1]2018Player Stats'!$A$2:$AB$830,26,FALSE))</f>
        <v>0</v>
      </c>
      <c r="AH1930" s="51">
        <v>2018</v>
      </c>
      <c r="AI1930" s="51">
        <v>34</v>
      </c>
      <c r="AJ1930" s="51">
        <v>424</v>
      </c>
      <c r="AK1930" s="51">
        <v>440</v>
      </c>
      <c r="AL1930" s="51">
        <v>45</v>
      </c>
      <c r="AM1930" s="51">
        <v>50</v>
      </c>
      <c r="AN1930" s="51">
        <v>-5</v>
      </c>
      <c r="AO1930" s="52">
        <v>43.99</v>
      </c>
      <c r="AP1930" s="52">
        <v>49.23</v>
      </c>
      <c r="AQ1930" s="52">
        <v>-5.24</v>
      </c>
      <c r="AR1930" s="52">
        <v>0.24</v>
      </c>
      <c r="AS1930" s="51">
        <v>46</v>
      </c>
      <c r="AT1930" s="52">
        <v>45.66</v>
      </c>
    </row>
    <row r="1931" spans="1:46">
      <c r="A1931">
        <v>2018</v>
      </c>
      <c r="B1931" t="s">
        <v>193</v>
      </c>
      <c r="C1931" t="s">
        <v>193</v>
      </c>
      <c r="D1931" t="s">
        <v>1787</v>
      </c>
      <c r="E1931" t="s">
        <v>2272</v>
      </c>
      <c r="F1931" t="str">
        <f t="shared" si="31"/>
        <v>Julio Cascante</v>
      </c>
      <c r="G1931" t="s">
        <v>893</v>
      </c>
      <c r="H1931" s="143">
        <v>150000</v>
      </c>
      <c r="I1931" s="143">
        <v>150000</v>
      </c>
      <c r="J1931" t="str">
        <f>IF(G1931="GK",VLOOKUP(F1931,'[1]2018GoalKeeper Stats'!$A$2:$S$109,2,FALSE),VLOOKUP(F1931,'[1]2018Player Stats'!$A$2:$AB$830,2,FALSE))</f>
        <v>POR</v>
      </c>
      <c r="K1931">
        <f>IF(G1931="GK",VLOOKUP(F1931,'[1]2018GoalKeeper Stats'!$A$2:$S$109,4,FALSE),VLOOKUP(F1931,'[1]2018Player Stats'!$A$2:$AB$830,4,FALSE))</f>
        <v>21</v>
      </c>
      <c r="L1931">
        <f>IF(G1931="GK",VLOOKUP(F1931,'[1]2018GoalKeeper Stats'!$A$2:$S$109,5,FALSE),VLOOKUP(F1931,'[1]2018Player Stats'!$A$2:$AB$830,5,FALSE))</f>
        <v>18</v>
      </c>
      <c r="M1931">
        <f>IF(G1931="GK",VLOOKUP(F1931,'[1]2018GoalKeeper Stats'!$A$2:$S$109,6,FALSE),VLOOKUP(F1931,'[1]2018Player Stats'!$A$2:$AB$830,6,FALSE))</f>
        <v>1729</v>
      </c>
      <c r="N1931">
        <f>IF(G1931="GK",VLOOKUP(F1931,'[1]2018GoalKeeper Stats'!$A$2:$S$109,7,FALSE),VLOOKUP(F1931,'[1]2018Player Stats'!$A$2:$AB$830,7,FALSE))</f>
        <v>0</v>
      </c>
      <c r="O1931">
        <f>IF(G1931="GK",VLOOKUP(F1931,'[1]2018GoalKeeper Stats'!$A$2:$S$109,8,FALSE),VLOOKUP(F1931,'[1]2018Player Stats'!$A$2:$AB$830,8,FALSE))</f>
        <v>1</v>
      </c>
      <c r="P1931">
        <f>IF(G1931="GK",VLOOKUP(F1931,'[1]2018GoalKeeper Stats'!$A$2:$S$109,9,FALSE),VLOOKUP(F1931,'[1]2018Player Stats'!$A$2:$AB$830,9,FALSE))</f>
        <v>16</v>
      </c>
      <c r="Q1931">
        <f>IF(G1931="GK",VLOOKUP(F1931,'[1]2018GoalKeeper Stats'!$A$2:$S$109,10,FALSE),VLOOKUP(F1931,'[1]2018Player Stats'!$A$2:$AB$830,10,FALSE))</f>
        <v>6</v>
      </c>
      <c r="R1931">
        <f>IF(G1931="GK",VLOOKUP(F1931,'[1]2018GoalKeeper Stats'!$A$2:$S$109,11,FALSE),VLOOKUP(F1931,'[1]2018Player Stats'!$A$2:$AB$830,11,FALSE))</f>
        <v>0</v>
      </c>
      <c r="S1931" t="str">
        <f>IF(G1931="GK",VLOOKUP(F1931,'[1]2018GoalKeeper Stats'!$A$2:$S$109,12,FALSE),VLOOKUP(F1931,'[1]2018Player Stats'!$A$2:$AB$830,12,FALSE))</f>
        <v>0/0</v>
      </c>
      <c r="T1931">
        <f>IF(G1931="GK",VLOOKUP(F1931,'[1]2018GoalKeeper Stats'!$A$2:$S$109,13,FALSE),VLOOKUP(F1931,'[1]2018Player Stats'!$A$2:$AB$830,13,FALSE))</f>
        <v>0</v>
      </c>
      <c r="U1931">
        <f>IF(G1931="GK",VLOOKUP(F1931,'[1]2018GoalKeeper Stats'!$A$2:$S$109,14,FALSE),VLOOKUP(F1931,'[1]2018Player Stats'!$A$2:$AB$830,14,FALSE))</f>
        <v>0</v>
      </c>
      <c r="V1931">
        <f>IF(G1931="GK",VLOOKUP(F1931,'[1]2018GoalKeeper Stats'!$A$2:$S$109,15,FALSE),VLOOKUP(F1931,'[1]2018Player Stats'!$A$2:$AB$830,15,FALSE))</f>
        <v>0</v>
      </c>
      <c r="W1931">
        <f>IF(G1931="GK",VLOOKUP(F1931,'[1]2018GoalKeeper Stats'!$A$2:$S$109,16,FALSE),VLOOKUP(F1931,'[1]2018Player Stats'!$A$2:$AB$830,16,FALSE))</f>
        <v>0</v>
      </c>
      <c r="X1931">
        <f>IF(G1931="GK",VLOOKUP(F1931,'[1]2018GoalKeeper Stats'!$A$2:$S$109,17,FALSE),VLOOKUP(F1931,'[1]2018Player Stats'!$A$2:$AB$830,17,FALSE))</f>
        <v>0</v>
      </c>
      <c r="Y1931">
        <f>IF(G1931="GK",VLOOKUP(F1931,'[1]2018GoalKeeper Stats'!$A$2:$S$109,18,FALSE),VLOOKUP(F1931,'[1]2018Player Stats'!$A$2:$AB$830,18,FALSE))</f>
        <v>0</v>
      </c>
      <c r="Z1931">
        <f>IF(G1931="GK",VLOOKUP(F1931,'[1]2018GoalKeeper Stats'!$A$2:$S$109,19,FALSE),VLOOKUP(F1931,'[1]2018Player Stats'!$A$2:$AB$830,19,FALSE))</f>
        <v>1</v>
      </c>
      <c r="AA1931">
        <f>IF(G1931="GK",VLOOKUP(F1931,'[1]2018GoalKeeper Stats'!$A$2:$S$109,20,FALSE),VLOOKUP(F1931,'[1]2018Player Stats'!$A$2:$AB$830,20,FALSE))</f>
        <v>0.05</v>
      </c>
      <c r="AB1931">
        <f>IF(G1931="GK",VLOOKUP(F1931,'[1]2018GoalKeeper Stats'!$A$2:$S$109,21,FALSE),VLOOKUP(F1931,'[1]2018Player Stats'!$A$2:$AB$830,21,FALSE))</f>
        <v>21</v>
      </c>
      <c r="AC1931">
        <f>IF(G1931="GK",VLOOKUP(F1931,'[1]2018GoalKeeper Stats'!$A$2:$S$109,2,FALSE),VLOOKUP(F1931,'[1]2018Player Stats'!$A$2:$AB$830,22,FALSE))</f>
        <v>9</v>
      </c>
      <c r="AD1931">
        <f>IF(G1931="GK",VLOOKUP(F1931,'[1]2018GoalKeeper Stats'!$A$2:$S$109,23,FALSE),VLOOKUP(F1931,'[1]2018Player Stats'!$A$2:$AB$830,23,FALSE))</f>
        <v>2</v>
      </c>
      <c r="AE1931">
        <f>IF(G1931="GK",VLOOKUP(F1931,'[1]2018GoalKeeper Stats'!$A$2:$S$109,24,FALSE),VLOOKUP(F1931,'[1]2018Player Stats'!$A$2:$AB$830,24,FALSE))</f>
        <v>1</v>
      </c>
      <c r="AF1931">
        <f>IF(G1931="GK",VLOOKUP(F1931,'[1]2018GoalKeeper Stats'!$A$2:$S$109,25,FALSE),VLOOKUP(F1931,'[1]2018Player Stats'!$A$2:$AB$830,25,FALSE))</f>
        <v>0</v>
      </c>
      <c r="AG1931">
        <f>IF(G1931="GK",VLOOKUP(F1931,'[1]2018GoalKeeper Stats'!$A$2:$S$109,26,FALSE),VLOOKUP(F1931,'[1]2018Player Stats'!$A$2:$AB$830,26,FALSE))</f>
        <v>37.5</v>
      </c>
      <c r="AH1931" s="51">
        <v>2018</v>
      </c>
      <c r="AI1931" s="51">
        <v>34</v>
      </c>
      <c r="AJ1931" s="51">
        <v>466</v>
      </c>
      <c r="AK1931" s="51">
        <v>452</v>
      </c>
      <c r="AL1931" s="51">
        <v>52</v>
      </c>
      <c r="AM1931" s="51">
        <v>45</v>
      </c>
      <c r="AN1931" s="51">
        <v>7</v>
      </c>
      <c r="AO1931" s="52">
        <v>54.16</v>
      </c>
      <c r="AP1931" s="52">
        <v>47.2</v>
      </c>
      <c r="AQ1931" s="52">
        <v>6.96</v>
      </c>
      <c r="AR1931" s="52">
        <v>0.04</v>
      </c>
      <c r="AS1931" s="51">
        <v>54</v>
      </c>
      <c r="AT1931" s="52">
        <v>50.85</v>
      </c>
    </row>
    <row r="1932" spans="1:46">
      <c r="A1932">
        <v>2018</v>
      </c>
      <c r="B1932" t="s">
        <v>210</v>
      </c>
      <c r="C1932" t="s">
        <v>210</v>
      </c>
      <c r="D1932" t="s">
        <v>2273</v>
      </c>
      <c r="E1932" t="s">
        <v>1939</v>
      </c>
      <c r="F1932" t="str">
        <f t="shared" si="31"/>
        <v>Josue Colman</v>
      </c>
      <c r="G1932" t="s">
        <v>860</v>
      </c>
      <c r="H1932" s="143">
        <v>150000</v>
      </c>
      <c r="I1932" s="143">
        <v>150000</v>
      </c>
      <c r="J1932" t="str">
        <f>IF(G1932="GK",VLOOKUP(F1932,'[1]2018GoalKeeper Stats'!$A$2:$S$109,2,FALSE),VLOOKUP(F1932,'[1]2018Player Stats'!$A$2:$AB$830,2,FALSE))</f>
        <v>ORL</v>
      </c>
      <c r="K1932">
        <f>IF(G1932="GK",VLOOKUP(F1932,'[1]2018GoalKeeper Stats'!$A$2:$S$109,4,FALSE),VLOOKUP(F1932,'[1]2018Player Stats'!$A$2:$AB$830,4,FALSE))</f>
        <v>24</v>
      </c>
      <c r="L1932">
        <f>IF(G1932="GK",VLOOKUP(F1932,'[1]2018GoalKeeper Stats'!$A$2:$S$109,5,FALSE),VLOOKUP(F1932,'[1]2018Player Stats'!$A$2:$AB$830,5,FALSE))</f>
        <v>10</v>
      </c>
      <c r="M1932">
        <f>IF(G1932="GK",VLOOKUP(F1932,'[1]2018GoalKeeper Stats'!$A$2:$S$109,6,FALSE),VLOOKUP(F1932,'[1]2018Player Stats'!$A$2:$AB$830,6,FALSE))</f>
        <v>1054</v>
      </c>
      <c r="N1932">
        <f>IF(G1932="GK",VLOOKUP(F1932,'[1]2018GoalKeeper Stats'!$A$2:$S$109,7,FALSE),VLOOKUP(F1932,'[1]2018Player Stats'!$A$2:$AB$830,7,FALSE))</f>
        <v>1</v>
      </c>
      <c r="O1932">
        <f>IF(G1932="GK",VLOOKUP(F1932,'[1]2018GoalKeeper Stats'!$A$2:$S$109,8,FALSE),VLOOKUP(F1932,'[1]2018Player Stats'!$A$2:$AB$830,8,FALSE))</f>
        <v>5</v>
      </c>
      <c r="P1932">
        <f>IF(G1932="GK",VLOOKUP(F1932,'[1]2018GoalKeeper Stats'!$A$2:$S$109,9,FALSE),VLOOKUP(F1932,'[1]2018Player Stats'!$A$2:$AB$830,9,FALSE))</f>
        <v>28</v>
      </c>
      <c r="Q1932">
        <f>IF(G1932="GK",VLOOKUP(F1932,'[1]2018GoalKeeper Stats'!$A$2:$S$109,10,FALSE),VLOOKUP(F1932,'[1]2018Player Stats'!$A$2:$AB$830,10,FALSE))</f>
        <v>11</v>
      </c>
      <c r="R1932">
        <f>IF(G1932="GK",VLOOKUP(F1932,'[1]2018GoalKeeper Stats'!$A$2:$S$109,11,FALSE),VLOOKUP(F1932,'[1]2018Player Stats'!$A$2:$AB$830,11,FALSE))</f>
        <v>1</v>
      </c>
      <c r="S1932" t="str">
        <f>IF(G1932="GK",VLOOKUP(F1932,'[1]2018GoalKeeper Stats'!$A$2:$S$109,12,FALSE),VLOOKUP(F1932,'[1]2018Player Stats'!$A$2:$AB$830,12,FALSE))</f>
        <v>0/0</v>
      </c>
      <c r="T1932">
        <f>IF(G1932="GK",VLOOKUP(F1932,'[1]2018GoalKeeper Stats'!$A$2:$S$109,13,FALSE),VLOOKUP(F1932,'[1]2018Player Stats'!$A$2:$AB$830,13,FALSE))</f>
        <v>1</v>
      </c>
      <c r="U1932">
        <f>IF(G1932="GK",VLOOKUP(F1932,'[1]2018GoalKeeper Stats'!$A$2:$S$109,14,FALSE),VLOOKUP(F1932,'[1]2018Player Stats'!$A$2:$AB$830,14,FALSE))</f>
        <v>0</v>
      </c>
      <c r="V1932">
        <f>IF(G1932="GK",VLOOKUP(F1932,'[1]2018GoalKeeper Stats'!$A$2:$S$109,15,FALSE),VLOOKUP(F1932,'[1]2018Player Stats'!$A$2:$AB$830,15,FALSE))</f>
        <v>0.09</v>
      </c>
      <c r="W1932">
        <f>IF(G1932="GK",VLOOKUP(F1932,'[1]2018GoalKeeper Stats'!$A$2:$S$109,16,FALSE),VLOOKUP(F1932,'[1]2018Player Stats'!$A$2:$AB$830,16,FALSE))</f>
        <v>3.6</v>
      </c>
      <c r="X1932">
        <f>IF(G1932="GK",VLOOKUP(F1932,'[1]2018GoalKeeper Stats'!$A$2:$S$109,17,FALSE),VLOOKUP(F1932,'[1]2018Player Stats'!$A$2:$AB$830,17,FALSE))</f>
        <v>0</v>
      </c>
      <c r="Y1932">
        <f>IF(G1932="GK",VLOOKUP(F1932,'[1]2018GoalKeeper Stats'!$A$2:$S$109,18,FALSE),VLOOKUP(F1932,'[1]2018Player Stats'!$A$2:$AB$830,18,FALSE))</f>
        <v>2</v>
      </c>
      <c r="Z1932">
        <f>IF(G1932="GK",VLOOKUP(F1932,'[1]2018GoalKeeper Stats'!$A$2:$S$109,19,FALSE),VLOOKUP(F1932,'[1]2018Player Stats'!$A$2:$AB$830,19,FALSE))</f>
        <v>3</v>
      </c>
      <c r="AA1932">
        <f>IF(G1932="GK",VLOOKUP(F1932,'[1]2018GoalKeeper Stats'!$A$2:$S$109,20,FALSE),VLOOKUP(F1932,'[1]2018Player Stats'!$A$2:$AB$830,20,FALSE))</f>
        <v>0.43</v>
      </c>
      <c r="AB1932">
        <f>IF(G1932="GK",VLOOKUP(F1932,'[1]2018GoalKeeper Stats'!$A$2:$S$109,21,FALSE),VLOOKUP(F1932,'[1]2018Player Stats'!$A$2:$AB$830,21,FALSE))</f>
        <v>4</v>
      </c>
      <c r="AC1932">
        <f>IF(G1932="GK",VLOOKUP(F1932,'[1]2018GoalKeeper Stats'!$A$2:$S$109,2,FALSE),VLOOKUP(F1932,'[1]2018Player Stats'!$A$2:$AB$830,22,FALSE))</f>
        <v>8</v>
      </c>
      <c r="AD1932">
        <f>IF(G1932="GK",VLOOKUP(F1932,'[1]2018GoalKeeper Stats'!$A$2:$S$109,23,FALSE),VLOOKUP(F1932,'[1]2018Player Stats'!$A$2:$AB$830,23,FALSE))</f>
        <v>2</v>
      </c>
      <c r="AE1932">
        <f>IF(G1932="GK",VLOOKUP(F1932,'[1]2018GoalKeeper Stats'!$A$2:$S$109,24,FALSE),VLOOKUP(F1932,'[1]2018Player Stats'!$A$2:$AB$830,24,FALSE))</f>
        <v>0</v>
      </c>
      <c r="AF1932">
        <f>IF(G1932="GK",VLOOKUP(F1932,'[1]2018GoalKeeper Stats'!$A$2:$S$109,25,FALSE),VLOOKUP(F1932,'[1]2018Player Stats'!$A$2:$AB$830,25,FALSE))</f>
        <v>0</v>
      </c>
      <c r="AG1932">
        <f>IF(G1932="GK",VLOOKUP(F1932,'[1]2018GoalKeeper Stats'!$A$2:$S$109,26,FALSE),VLOOKUP(F1932,'[1]2018Player Stats'!$A$2:$AB$830,26,FALSE))</f>
        <v>39.29</v>
      </c>
      <c r="AH1932" s="51">
        <v>2018</v>
      </c>
      <c r="AI1932" s="51">
        <v>34</v>
      </c>
      <c r="AJ1932" s="51">
        <v>440</v>
      </c>
      <c r="AK1932" s="51">
        <v>483</v>
      </c>
      <c r="AL1932" s="51">
        <v>41</v>
      </c>
      <c r="AM1932" s="51">
        <v>72</v>
      </c>
      <c r="AN1932" s="51">
        <v>-31</v>
      </c>
      <c r="AO1932" s="52">
        <v>45.71</v>
      </c>
      <c r="AP1932" s="52">
        <v>64.25</v>
      </c>
      <c r="AQ1932" s="52">
        <v>-18.55</v>
      </c>
      <c r="AR1932" s="52">
        <v>-12.45</v>
      </c>
      <c r="AS1932" s="51">
        <v>28</v>
      </c>
      <c r="AT1932" s="52">
        <v>35.43</v>
      </c>
    </row>
    <row r="1933" spans="1:46">
      <c r="A1933">
        <v>2018</v>
      </c>
      <c r="B1933" t="s">
        <v>204</v>
      </c>
      <c r="C1933" t="s">
        <v>204</v>
      </c>
      <c r="D1933" t="s">
        <v>2274</v>
      </c>
      <c r="E1933" t="s">
        <v>2002</v>
      </c>
      <c r="F1933" t="str">
        <f t="shared" si="31"/>
        <v>Fafa Picault</v>
      </c>
      <c r="G1933" t="s">
        <v>875</v>
      </c>
      <c r="H1933" s="143">
        <v>148667</v>
      </c>
      <c r="I1933" s="143">
        <v>135000</v>
      </c>
      <c r="J1933" t="str">
        <f>IF(G1933="GK",VLOOKUP(F1933,'[1]2018GoalKeeper Stats'!$A$2:$S$109,2,FALSE),VLOOKUP(F1933,'[1]2018Player Stats'!$A$2:$AB$830,2,FALSE))</f>
        <v>DAL</v>
      </c>
      <c r="K1933">
        <f>IF(G1933="GK",VLOOKUP(F1933,'[1]2018GoalKeeper Stats'!$A$2:$S$109,4,FALSE),VLOOKUP(F1933,'[1]2018Player Stats'!$A$2:$AB$830,4,FALSE))</f>
        <v>29</v>
      </c>
      <c r="L1933">
        <f>IF(G1933="GK",VLOOKUP(F1933,'[1]2018GoalKeeper Stats'!$A$2:$S$109,5,FALSE),VLOOKUP(F1933,'[1]2018Player Stats'!$A$2:$AB$830,5,FALSE))</f>
        <v>24</v>
      </c>
      <c r="M1933">
        <f>IF(G1933="GK",VLOOKUP(F1933,'[1]2018GoalKeeper Stats'!$A$2:$S$109,6,FALSE),VLOOKUP(F1933,'[1]2018Player Stats'!$A$2:$AB$830,6,FALSE))</f>
        <v>2190</v>
      </c>
      <c r="N1933">
        <f>IF(G1933="GK",VLOOKUP(F1933,'[1]2018GoalKeeper Stats'!$A$2:$S$109,7,FALSE),VLOOKUP(F1933,'[1]2018Player Stats'!$A$2:$AB$830,7,FALSE))</f>
        <v>10</v>
      </c>
      <c r="O1933">
        <f>IF(G1933="GK",VLOOKUP(F1933,'[1]2018GoalKeeper Stats'!$A$2:$S$109,8,FALSE),VLOOKUP(F1933,'[1]2018Player Stats'!$A$2:$AB$830,8,FALSE))</f>
        <v>5</v>
      </c>
      <c r="P1933">
        <f>IF(G1933="GK",VLOOKUP(F1933,'[1]2018GoalKeeper Stats'!$A$2:$S$109,9,FALSE),VLOOKUP(F1933,'[1]2018Player Stats'!$A$2:$AB$830,9,FALSE))</f>
        <v>70</v>
      </c>
      <c r="Q1933">
        <f>IF(G1933="GK",VLOOKUP(F1933,'[1]2018GoalKeeper Stats'!$A$2:$S$109,10,FALSE),VLOOKUP(F1933,'[1]2018Player Stats'!$A$2:$AB$830,10,FALSE))</f>
        <v>33</v>
      </c>
      <c r="R1933">
        <f>IF(G1933="GK",VLOOKUP(F1933,'[1]2018GoalKeeper Stats'!$A$2:$S$109,11,FALSE),VLOOKUP(F1933,'[1]2018Player Stats'!$A$2:$AB$830,11,FALSE))</f>
        <v>2</v>
      </c>
      <c r="S1933">
        <f>IF(G1933="GK",VLOOKUP(F1933,'[1]2018GoalKeeper Stats'!$A$2:$S$109,12,FALSE),VLOOKUP(F1933,'[1]2018Player Stats'!$A$2:$AB$830,12,FALSE))</f>
        <v>44259</v>
      </c>
      <c r="T1933">
        <f>IF(G1933="GK",VLOOKUP(F1933,'[1]2018GoalKeeper Stats'!$A$2:$S$109,13,FALSE),VLOOKUP(F1933,'[1]2018Player Stats'!$A$2:$AB$830,13,FALSE))</f>
        <v>3</v>
      </c>
      <c r="U1933">
        <f>IF(G1933="GK",VLOOKUP(F1933,'[1]2018GoalKeeper Stats'!$A$2:$S$109,14,FALSE),VLOOKUP(F1933,'[1]2018Player Stats'!$A$2:$AB$830,14,FALSE))</f>
        <v>7</v>
      </c>
      <c r="V1933">
        <f>IF(G1933="GK",VLOOKUP(F1933,'[1]2018GoalKeeper Stats'!$A$2:$S$109,15,FALSE),VLOOKUP(F1933,'[1]2018Player Stats'!$A$2:$AB$830,15,FALSE))</f>
        <v>0.41</v>
      </c>
      <c r="W1933">
        <f>IF(G1933="GK",VLOOKUP(F1933,'[1]2018GoalKeeper Stats'!$A$2:$S$109,16,FALSE),VLOOKUP(F1933,'[1]2018Player Stats'!$A$2:$AB$830,16,FALSE))</f>
        <v>14.3</v>
      </c>
      <c r="X1933">
        <f>IF(G1933="GK",VLOOKUP(F1933,'[1]2018GoalKeeper Stats'!$A$2:$S$109,17,FALSE),VLOOKUP(F1933,'[1]2018Player Stats'!$A$2:$AB$830,17,FALSE))</f>
        <v>0</v>
      </c>
      <c r="Y1933">
        <f>IF(G1933="GK",VLOOKUP(F1933,'[1]2018GoalKeeper Stats'!$A$2:$S$109,18,FALSE),VLOOKUP(F1933,'[1]2018Player Stats'!$A$2:$AB$830,18,FALSE))</f>
        <v>4</v>
      </c>
      <c r="Z1933">
        <f>IF(G1933="GK",VLOOKUP(F1933,'[1]2018GoalKeeper Stats'!$A$2:$S$109,19,FALSE),VLOOKUP(F1933,'[1]2018Player Stats'!$A$2:$AB$830,19,FALSE))</f>
        <v>1</v>
      </c>
      <c r="AA1933">
        <f>IF(G1933="GK",VLOOKUP(F1933,'[1]2018GoalKeeper Stats'!$A$2:$S$109,20,FALSE),VLOOKUP(F1933,'[1]2018Player Stats'!$A$2:$AB$830,20,FALSE))</f>
        <v>0.21</v>
      </c>
      <c r="AB1933">
        <f>IF(G1933="GK",VLOOKUP(F1933,'[1]2018GoalKeeper Stats'!$A$2:$S$109,21,FALSE),VLOOKUP(F1933,'[1]2018Player Stats'!$A$2:$AB$830,21,FALSE))</f>
        <v>26</v>
      </c>
      <c r="AC1933">
        <f>IF(G1933="GK",VLOOKUP(F1933,'[1]2018GoalKeeper Stats'!$A$2:$S$109,2,FALSE),VLOOKUP(F1933,'[1]2018Player Stats'!$A$2:$AB$830,22,FALSE))</f>
        <v>33</v>
      </c>
      <c r="AD1933">
        <f>IF(G1933="GK",VLOOKUP(F1933,'[1]2018GoalKeeper Stats'!$A$2:$S$109,23,FALSE),VLOOKUP(F1933,'[1]2018Player Stats'!$A$2:$AB$830,23,FALSE))</f>
        <v>8</v>
      </c>
      <c r="AE1933">
        <f>IF(G1933="GK",VLOOKUP(F1933,'[1]2018GoalKeeper Stats'!$A$2:$S$109,24,FALSE),VLOOKUP(F1933,'[1]2018Player Stats'!$A$2:$AB$830,24,FALSE))</f>
        <v>7</v>
      </c>
      <c r="AF1933">
        <f>IF(G1933="GK",VLOOKUP(F1933,'[1]2018GoalKeeper Stats'!$A$2:$S$109,25,FALSE),VLOOKUP(F1933,'[1]2018Player Stats'!$A$2:$AB$830,25,FALSE))</f>
        <v>0</v>
      </c>
      <c r="AG1933">
        <f>IF(G1933="GK",VLOOKUP(F1933,'[1]2018GoalKeeper Stats'!$A$2:$S$109,26,FALSE),VLOOKUP(F1933,'[1]2018Player Stats'!$A$2:$AB$830,26,FALSE))</f>
        <v>47.14</v>
      </c>
      <c r="AH1933" s="51">
        <v>2018</v>
      </c>
      <c r="AI1933" s="51">
        <v>34</v>
      </c>
      <c r="AJ1933" s="51">
        <v>475</v>
      </c>
      <c r="AK1933" s="51">
        <v>428</v>
      </c>
      <c r="AL1933" s="51">
        <v>49</v>
      </c>
      <c r="AM1933" s="51">
        <v>49</v>
      </c>
      <c r="AN1933" s="51">
        <v>0</v>
      </c>
      <c r="AO1933" s="52">
        <v>53.64</v>
      </c>
      <c r="AP1933" s="52">
        <v>50.1</v>
      </c>
      <c r="AQ1933" s="52">
        <v>3.54</v>
      </c>
      <c r="AR1933" s="52">
        <v>-3.54</v>
      </c>
      <c r="AS1933" s="51">
        <v>50</v>
      </c>
      <c r="AT1933" s="52">
        <v>50.46</v>
      </c>
    </row>
    <row r="1934" spans="1:46">
      <c r="A1934">
        <v>2018</v>
      </c>
      <c r="B1934" t="s">
        <v>861</v>
      </c>
      <c r="C1934" t="s">
        <v>207</v>
      </c>
      <c r="D1934" t="s">
        <v>1427</v>
      </c>
      <c r="E1934" t="s">
        <v>2027</v>
      </c>
      <c r="F1934" t="str">
        <f t="shared" si="31"/>
        <v>Nicolas Hasler</v>
      </c>
      <c r="G1934" t="s">
        <v>1044</v>
      </c>
      <c r="H1934" s="143">
        <v>147667</v>
      </c>
      <c r="I1934" s="143">
        <v>132000</v>
      </c>
      <c r="J1934" t="str">
        <f>IF(G1934="GK",VLOOKUP(F1934,'[1]2018GoalKeeper Stats'!$A$2:$S$109,2,FALSE),VLOOKUP(F1934,'[1]2018Player Stats'!$A$2:$AB$830,2,FALSE))</f>
        <v>CHI</v>
      </c>
      <c r="K1934">
        <f>IF(G1934="GK",VLOOKUP(F1934,'[1]2018GoalKeeper Stats'!$A$2:$S$109,4,FALSE),VLOOKUP(F1934,'[1]2018Player Stats'!$A$2:$AB$830,4,FALSE))</f>
        <v>24</v>
      </c>
      <c r="L1934">
        <f>IF(G1934="GK",VLOOKUP(F1934,'[1]2018GoalKeeper Stats'!$A$2:$S$109,5,FALSE),VLOOKUP(F1934,'[1]2018Player Stats'!$A$2:$AB$830,5,FALSE))</f>
        <v>19</v>
      </c>
      <c r="M1934">
        <f>IF(G1934="GK",VLOOKUP(F1934,'[1]2018GoalKeeper Stats'!$A$2:$S$109,6,FALSE),VLOOKUP(F1934,'[1]2018Player Stats'!$A$2:$AB$830,6,FALSE))</f>
        <v>1725</v>
      </c>
      <c r="N1934">
        <f>IF(G1934="GK",VLOOKUP(F1934,'[1]2018GoalKeeper Stats'!$A$2:$S$109,7,FALSE),VLOOKUP(F1934,'[1]2018Player Stats'!$A$2:$AB$830,7,FALSE))</f>
        <v>0</v>
      </c>
      <c r="O1934">
        <f>IF(G1934="GK",VLOOKUP(F1934,'[1]2018GoalKeeper Stats'!$A$2:$S$109,8,FALSE),VLOOKUP(F1934,'[1]2018Player Stats'!$A$2:$AB$830,8,FALSE))</f>
        <v>3</v>
      </c>
      <c r="P1934">
        <f>IF(G1934="GK",VLOOKUP(F1934,'[1]2018GoalKeeper Stats'!$A$2:$S$109,9,FALSE),VLOOKUP(F1934,'[1]2018Player Stats'!$A$2:$AB$830,9,FALSE))</f>
        <v>11</v>
      </c>
      <c r="Q1934">
        <f>IF(G1934="GK",VLOOKUP(F1934,'[1]2018GoalKeeper Stats'!$A$2:$S$109,10,FALSE),VLOOKUP(F1934,'[1]2018Player Stats'!$A$2:$AB$830,10,FALSE))</f>
        <v>4</v>
      </c>
      <c r="R1934">
        <f>IF(G1934="GK",VLOOKUP(F1934,'[1]2018GoalKeeper Stats'!$A$2:$S$109,11,FALSE),VLOOKUP(F1934,'[1]2018Player Stats'!$A$2:$AB$830,11,FALSE))</f>
        <v>0</v>
      </c>
      <c r="S1934" t="str">
        <f>IF(G1934="GK",VLOOKUP(F1934,'[1]2018GoalKeeper Stats'!$A$2:$S$109,12,FALSE),VLOOKUP(F1934,'[1]2018Player Stats'!$A$2:$AB$830,12,FALSE))</f>
        <v>0/0</v>
      </c>
      <c r="T1934">
        <f>IF(G1934="GK",VLOOKUP(F1934,'[1]2018GoalKeeper Stats'!$A$2:$S$109,13,FALSE),VLOOKUP(F1934,'[1]2018Player Stats'!$A$2:$AB$830,13,FALSE))</f>
        <v>0</v>
      </c>
      <c r="U1934">
        <f>IF(G1934="GK",VLOOKUP(F1934,'[1]2018GoalKeeper Stats'!$A$2:$S$109,14,FALSE),VLOOKUP(F1934,'[1]2018Player Stats'!$A$2:$AB$830,14,FALSE))</f>
        <v>0</v>
      </c>
      <c r="V1934">
        <f>IF(G1934="GK",VLOOKUP(F1934,'[1]2018GoalKeeper Stats'!$A$2:$S$109,15,FALSE),VLOOKUP(F1934,'[1]2018Player Stats'!$A$2:$AB$830,15,FALSE))</f>
        <v>0</v>
      </c>
      <c r="W1934">
        <f>IF(G1934="GK",VLOOKUP(F1934,'[1]2018GoalKeeper Stats'!$A$2:$S$109,16,FALSE),VLOOKUP(F1934,'[1]2018Player Stats'!$A$2:$AB$830,16,FALSE))</f>
        <v>0</v>
      </c>
      <c r="X1934">
        <f>IF(G1934="GK",VLOOKUP(F1934,'[1]2018GoalKeeper Stats'!$A$2:$S$109,17,FALSE),VLOOKUP(F1934,'[1]2018Player Stats'!$A$2:$AB$830,17,FALSE))</f>
        <v>1</v>
      </c>
      <c r="Y1934">
        <f>IF(G1934="GK",VLOOKUP(F1934,'[1]2018GoalKeeper Stats'!$A$2:$S$109,18,FALSE),VLOOKUP(F1934,'[1]2018Player Stats'!$A$2:$AB$830,18,FALSE))</f>
        <v>1</v>
      </c>
      <c r="Z1934">
        <f>IF(G1934="GK",VLOOKUP(F1934,'[1]2018GoalKeeper Stats'!$A$2:$S$109,19,FALSE),VLOOKUP(F1934,'[1]2018Player Stats'!$A$2:$AB$830,19,FALSE))</f>
        <v>2</v>
      </c>
      <c r="AA1934">
        <f>IF(G1934="GK",VLOOKUP(F1934,'[1]2018GoalKeeper Stats'!$A$2:$S$109,20,FALSE),VLOOKUP(F1934,'[1]2018Player Stats'!$A$2:$AB$830,20,FALSE))</f>
        <v>0.16</v>
      </c>
      <c r="AB1934">
        <f>IF(G1934="GK",VLOOKUP(F1934,'[1]2018GoalKeeper Stats'!$A$2:$S$109,21,FALSE),VLOOKUP(F1934,'[1]2018Player Stats'!$A$2:$AB$830,21,FALSE))</f>
        <v>13</v>
      </c>
      <c r="AC1934">
        <f>IF(G1934="GK",VLOOKUP(F1934,'[1]2018GoalKeeper Stats'!$A$2:$S$109,2,FALSE),VLOOKUP(F1934,'[1]2018Player Stats'!$A$2:$AB$830,22,FALSE))</f>
        <v>10</v>
      </c>
      <c r="AD1934">
        <f>IF(G1934="GK",VLOOKUP(F1934,'[1]2018GoalKeeper Stats'!$A$2:$S$109,23,FALSE),VLOOKUP(F1934,'[1]2018Player Stats'!$A$2:$AB$830,23,FALSE))</f>
        <v>3</v>
      </c>
      <c r="AE1934">
        <f>IF(G1934="GK",VLOOKUP(F1934,'[1]2018GoalKeeper Stats'!$A$2:$S$109,24,FALSE),VLOOKUP(F1934,'[1]2018Player Stats'!$A$2:$AB$830,24,FALSE))</f>
        <v>0</v>
      </c>
      <c r="AF1934">
        <f>IF(G1934="GK",VLOOKUP(F1934,'[1]2018GoalKeeper Stats'!$A$2:$S$109,25,FALSE),VLOOKUP(F1934,'[1]2018Player Stats'!$A$2:$AB$830,25,FALSE))</f>
        <v>0</v>
      </c>
      <c r="AG1934">
        <f>IF(G1934="GK",VLOOKUP(F1934,'[1]2018GoalKeeper Stats'!$A$2:$S$109,26,FALSE),VLOOKUP(F1934,'[1]2018Player Stats'!$A$2:$AB$830,26,FALSE))</f>
        <v>36.36</v>
      </c>
      <c r="AH1934" s="51">
        <v>2018</v>
      </c>
      <c r="AI1934" s="51">
        <v>34</v>
      </c>
      <c r="AJ1934" s="51">
        <v>485</v>
      </c>
      <c r="AK1934" s="51">
        <v>463</v>
      </c>
      <c r="AL1934" s="51">
        <v>58</v>
      </c>
      <c r="AM1934" s="51">
        <v>64</v>
      </c>
      <c r="AN1934" s="51">
        <v>-6</v>
      </c>
      <c r="AO1934" s="52">
        <v>58.74</v>
      </c>
      <c r="AP1934" s="52">
        <v>57.14</v>
      </c>
      <c r="AQ1934" s="52">
        <v>1.61</v>
      </c>
      <c r="AR1934" s="52">
        <v>-7.61</v>
      </c>
      <c r="AS1934" s="51">
        <v>36</v>
      </c>
      <c r="AT1934" s="52">
        <v>47.93</v>
      </c>
    </row>
    <row r="1935" spans="1:46">
      <c r="A1935">
        <v>2018</v>
      </c>
      <c r="B1935" t="s">
        <v>943</v>
      </c>
      <c r="C1935" t="s">
        <v>175</v>
      </c>
      <c r="D1935" t="s">
        <v>1270</v>
      </c>
      <c r="E1935" t="s">
        <v>1387</v>
      </c>
      <c r="F1935" t="str">
        <f t="shared" si="31"/>
        <v>Tommy Redding</v>
      </c>
      <c r="G1935" t="s">
        <v>893</v>
      </c>
      <c r="H1935" s="143">
        <v>147500</v>
      </c>
      <c r="I1935" s="143">
        <v>125000</v>
      </c>
      <c r="J1935" t="str">
        <f>IF(G1935="GK",VLOOKUP(F1935,'[1]2018GoalKeeper Stats'!$A$2:$S$109,2,FALSE),VLOOKUP(F1935,'[1]2018Player Stats'!$A$2:$AB$830,2,FALSE))</f>
        <v>NY</v>
      </c>
      <c r="K1935">
        <f>IF(G1935="GK",VLOOKUP(F1935,'[1]2018GoalKeeper Stats'!$A$2:$S$109,4,FALSE),VLOOKUP(F1935,'[1]2018Player Stats'!$A$2:$AB$830,4,FALSE))</f>
        <v>1</v>
      </c>
      <c r="L1935">
        <f>IF(G1935="GK",VLOOKUP(F1935,'[1]2018GoalKeeper Stats'!$A$2:$S$109,5,FALSE),VLOOKUP(F1935,'[1]2018Player Stats'!$A$2:$AB$830,5,FALSE))</f>
        <v>1</v>
      </c>
      <c r="M1935">
        <f>IF(G1935="GK",VLOOKUP(F1935,'[1]2018GoalKeeper Stats'!$A$2:$S$109,6,FALSE),VLOOKUP(F1935,'[1]2018Player Stats'!$A$2:$AB$830,6,FALSE))</f>
        <v>90</v>
      </c>
      <c r="N1935">
        <f>IF(G1935="GK",VLOOKUP(F1935,'[1]2018GoalKeeper Stats'!$A$2:$S$109,7,FALSE),VLOOKUP(F1935,'[1]2018Player Stats'!$A$2:$AB$830,7,FALSE))</f>
        <v>0</v>
      </c>
      <c r="O1935">
        <f>IF(G1935="GK",VLOOKUP(F1935,'[1]2018GoalKeeper Stats'!$A$2:$S$109,8,FALSE),VLOOKUP(F1935,'[1]2018Player Stats'!$A$2:$AB$830,8,FALSE))</f>
        <v>0</v>
      </c>
      <c r="P1935">
        <f>IF(G1935="GK",VLOOKUP(F1935,'[1]2018GoalKeeper Stats'!$A$2:$S$109,9,FALSE),VLOOKUP(F1935,'[1]2018Player Stats'!$A$2:$AB$830,9,FALSE))</f>
        <v>0</v>
      </c>
      <c r="Q1935">
        <f>IF(G1935="GK",VLOOKUP(F1935,'[1]2018GoalKeeper Stats'!$A$2:$S$109,10,FALSE),VLOOKUP(F1935,'[1]2018Player Stats'!$A$2:$AB$830,10,FALSE))</f>
        <v>0</v>
      </c>
      <c r="R1935">
        <f>IF(G1935="GK",VLOOKUP(F1935,'[1]2018GoalKeeper Stats'!$A$2:$S$109,11,FALSE),VLOOKUP(F1935,'[1]2018Player Stats'!$A$2:$AB$830,11,FALSE))</f>
        <v>0</v>
      </c>
      <c r="S1935" t="str">
        <f>IF(G1935="GK",VLOOKUP(F1935,'[1]2018GoalKeeper Stats'!$A$2:$S$109,12,FALSE),VLOOKUP(F1935,'[1]2018Player Stats'!$A$2:$AB$830,12,FALSE))</f>
        <v>0/0</v>
      </c>
      <c r="T1935">
        <f>IF(G1935="GK",VLOOKUP(F1935,'[1]2018GoalKeeper Stats'!$A$2:$S$109,13,FALSE),VLOOKUP(F1935,'[1]2018Player Stats'!$A$2:$AB$830,13,FALSE))</f>
        <v>0</v>
      </c>
      <c r="U1935">
        <f>IF(G1935="GK",VLOOKUP(F1935,'[1]2018GoalKeeper Stats'!$A$2:$S$109,14,FALSE),VLOOKUP(F1935,'[1]2018Player Stats'!$A$2:$AB$830,14,FALSE))</f>
        <v>0</v>
      </c>
      <c r="V1935">
        <f>IF(G1935="GK",VLOOKUP(F1935,'[1]2018GoalKeeper Stats'!$A$2:$S$109,15,FALSE),VLOOKUP(F1935,'[1]2018Player Stats'!$A$2:$AB$830,15,FALSE))</f>
        <v>0</v>
      </c>
      <c r="W1935">
        <f>IF(G1935="GK",VLOOKUP(F1935,'[1]2018GoalKeeper Stats'!$A$2:$S$109,16,FALSE),VLOOKUP(F1935,'[1]2018Player Stats'!$A$2:$AB$830,16,FALSE))</f>
        <v>0</v>
      </c>
      <c r="X1935">
        <f>IF(G1935="GK",VLOOKUP(F1935,'[1]2018GoalKeeper Stats'!$A$2:$S$109,17,FALSE),VLOOKUP(F1935,'[1]2018Player Stats'!$A$2:$AB$830,17,FALSE))</f>
        <v>0</v>
      </c>
      <c r="Y1935">
        <f>IF(G1935="GK",VLOOKUP(F1935,'[1]2018GoalKeeper Stats'!$A$2:$S$109,18,FALSE),VLOOKUP(F1935,'[1]2018Player Stats'!$A$2:$AB$830,18,FALSE))</f>
        <v>0</v>
      </c>
      <c r="Z1935">
        <f>IF(G1935="GK",VLOOKUP(F1935,'[1]2018GoalKeeper Stats'!$A$2:$S$109,19,FALSE),VLOOKUP(F1935,'[1]2018Player Stats'!$A$2:$AB$830,19,FALSE))</f>
        <v>0</v>
      </c>
      <c r="AA1935">
        <f>IF(G1935="GK",VLOOKUP(F1935,'[1]2018GoalKeeper Stats'!$A$2:$S$109,20,FALSE),VLOOKUP(F1935,'[1]2018Player Stats'!$A$2:$AB$830,20,FALSE))</f>
        <v>0</v>
      </c>
      <c r="AB1935">
        <f>IF(G1935="GK",VLOOKUP(F1935,'[1]2018GoalKeeper Stats'!$A$2:$S$109,21,FALSE),VLOOKUP(F1935,'[1]2018Player Stats'!$A$2:$AB$830,21,FALSE))</f>
        <v>1</v>
      </c>
      <c r="AC1935">
        <f>IF(G1935="GK",VLOOKUP(F1935,'[1]2018GoalKeeper Stats'!$A$2:$S$109,2,FALSE),VLOOKUP(F1935,'[1]2018Player Stats'!$A$2:$AB$830,22,FALSE))</f>
        <v>0</v>
      </c>
      <c r="AD1935">
        <f>IF(G1935="GK",VLOOKUP(F1935,'[1]2018GoalKeeper Stats'!$A$2:$S$109,23,FALSE),VLOOKUP(F1935,'[1]2018Player Stats'!$A$2:$AB$830,23,FALSE))</f>
        <v>0</v>
      </c>
      <c r="AE1935">
        <f>IF(G1935="GK",VLOOKUP(F1935,'[1]2018GoalKeeper Stats'!$A$2:$S$109,24,FALSE),VLOOKUP(F1935,'[1]2018Player Stats'!$A$2:$AB$830,24,FALSE))</f>
        <v>0</v>
      </c>
      <c r="AF1935">
        <f>IF(G1935="GK",VLOOKUP(F1935,'[1]2018GoalKeeper Stats'!$A$2:$S$109,25,FALSE),VLOOKUP(F1935,'[1]2018Player Stats'!$A$2:$AB$830,25,FALSE))</f>
        <v>0</v>
      </c>
      <c r="AG1935">
        <f>IF(G1935="GK",VLOOKUP(F1935,'[1]2018GoalKeeper Stats'!$A$2:$S$109,26,FALSE),VLOOKUP(F1935,'[1]2018Player Stats'!$A$2:$AB$830,26,FALSE))</f>
        <v>0</v>
      </c>
      <c r="AH1935" s="51">
        <v>2018</v>
      </c>
      <c r="AI1935" s="51">
        <v>34</v>
      </c>
      <c r="AJ1935" s="51">
        <v>456</v>
      </c>
      <c r="AK1935" s="51">
        <v>377</v>
      </c>
      <c r="AL1935" s="51">
        <v>61</v>
      </c>
      <c r="AM1935" s="51">
        <v>32</v>
      </c>
      <c r="AN1935" s="51">
        <v>29</v>
      </c>
      <c r="AO1935" s="52">
        <v>59.84</v>
      </c>
      <c r="AP1935" s="52">
        <v>42.58</v>
      </c>
      <c r="AQ1935" s="52">
        <v>17.260000000000002</v>
      </c>
      <c r="AR1935" s="52">
        <v>11.74</v>
      </c>
      <c r="AS1935" s="51">
        <v>71</v>
      </c>
      <c r="AT1935" s="52">
        <v>58.95</v>
      </c>
    </row>
    <row r="1936" spans="1:46">
      <c r="A1936">
        <v>2018</v>
      </c>
      <c r="B1936" t="s">
        <v>212</v>
      </c>
      <c r="C1936" t="s">
        <v>212</v>
      </c>
      <c r="D1936" t="s">
        <v>1785</v>
      </c>
      <c r="E1936" t="s">
        <v>1906</v>
      </c>
      <c r="F1936" t="str">
        <f t="shared" si="31"/>
        <v>Brandon Vazquez</v>
      </c>
      <c r="G1936" t="s">
        <v>875</v>
      </c>
      <c r="H1936" s="143">
        <v>145004</v>
      </c>
      <c r="I1936" s="143">
        <v>125004</v>
      </c>
      <c r="J1936" t="str">
        <f>IF(G1936="GK",VLOOKUP(F1936,'[1]2018GoalKeeper Stats'!$A$2:$S$109,2,FALSE),VLOOKUP(F1936,'[1]2018Player Stats'!$A$2:$AB$830,2,FALSE))</f>
        <v>CIN</v>
      </c>
      <c r="K1936">
        <f>IF(G1936="GK",VLOOKUP(F1936,'[1]2018GoalKeeper Stats'!$A$2:$S$109,4,FALSE),VLOOKUP(F1936,'[1]2018Player Stats'!$A$2:$AB$830,4,FALSE))</f>
        <v>8</v>
      </c>
      <c r="L1936">
        <f>IF(G1936="GK",VLOOKUP(F1936,'[1]2018GoalKeeper Stats'!$A$2:$S$109,5,FALSE),VLOOKUP(F1936,'[1]2018Player Stats'!$A$2:$AB$830,5,FALSE))</f>
        <v>0</v>
      </c>
      <c r="M1936">
        <f>IF(G1936="GK",VLOOKUP(F1936,'[1]2018GoalKeeper Stats'!$A$2:$S$109,6,FALSE),VLOOKUP(F1936,'[1]2018Player Stats'!$A$2:$AB$830,6,FALSE))</f>
        <v>86</v>
      </c>
      <c r="N1936">
        <f>IF(G1936="GK",VLOOKUP(F1936,'[1]2018GoalKeeper Stats'!$A$2:$S$109,7,FALSE),VLOOKUP(F1936,'[1]2018Player Stats'!$A$2:$AB$830,7,FALSE))</f>
        <v>0</v>
      </c>
      <c r="O1936">
        <f>IF(G1936="GK",VLOOKUP(F1936,'[1]2018GoalKeeper Stats'!$A$2:$S$109,8,FALSE),VLOOKUP(F1936,'[1]2018Player Stats'!$A$2:$AB$830,8,FALSE))</f>
        <v>0</v>
      </c>
      <c r="P1936">
        <f>IF(G1936="GK",VLOOKUP(F1936,'[1]2018GoalKeeper Stats'!$A$2:$S$109,9,FALSE),VLOOKUP(F1936,'[1]2018Player Stats'!$A$2:$AB$830,9,FALSE))</f>
        <v>4</v>
      </c>
      <c r="Q1936">
        <f>IF(G1936="GK",VLOOKUP(F1936,'[1]2018GoalKeeper Stats'!$A$2:$S$109,10,FALSE),VLOOKUP(F1936,'[1]2018Player Stats'!$A$2:$AB$830,10,FALSE))</f>
        <v>2</v>
      </c>
      <c r="R1936">
        <f>IF(G1936="GK",VLOOKUP(F1936,'[1]2018GoalKeeper Stats'!$A$2:$S$109,11,FALSE),VLOOKUP(F1936,'[1]2018Player Stats'!$A$2:$AB$830,11,FALSE))</f>
        <v>0</v>
      </c>
      <c r="S1936" t="str">
        <f>IF(G1936="GK",VLOOKUP(F1936,'[1]2018GoalKeeper Stats'!$A$2:$S$109,12,FALSE),VLOOKUP(F1936,'[1]2018Player Stats'!$A$2:$AB$830,12,FALSE))</f>
        <v>0/0</v>
      </c>
      <c r="T1936">
        <f>IF(G1936="GK",VLOOKUP(F1936,'[1]2018GoalKeeper Stats'!$A$2:$S$109,13,FALSE),VLOOKUP(F1936,'[1]2018Player Stats'!$A$2:$AB$830,13,FALSE))</f>
        <v>0</v>
      </c>
      <c r="U1936">
        <f>IF(G1936="GK",VLOOKUP(F1936,'[1]2018GoalKeeper Stats'!$A$2:$S$109,14,FALSE),VLOOKUP(F1936,'[1]2018Player Stats'!$A$2:$AB$830,14,FALSE))</f>
        <v>0</v>
      </c>
      <c r="V1936">
        <f>IF(G1936="GK",VLOOKUP(F1936,'[1]2018GoalKeeper Stats'!$A$2:$S$109,15,FALSE),VLOOKUP(F1936,'[1]2018Player Stats'!$A$2:$AB$830,15,FALSE))</f>
        <v>0</v>
      </c>
      <c r="W1936">
        <f>IF(G1936="GK",VLOOKUP(F1936,'[1]2018GoalKeeper Stats'!$A$2:$S$109,16,FALSE),VLOOKUP(F1936,'[1]2018Player Stats'!$A$2:$AB$830,16,FALSE))</f>
        <v>0</v>
      </c>
      <c r="X1936">
        <f>IF(G1936="GK",VLOOKUP(F1936,'[1]2018GoalKeeper Stats'!$A$2:$S$109,17,FALSE),VLOOKUP(F1936,'[1]2018Player Stats'!$A$2:$AB$830,17,FALSE))</f>
        <v>0</v>
      </c>
      <c r="Y1936">
        <f>IF(G1936="GK",VLOOKUP(F1936,'[1]2018GoalKeeper Stats'!$A$2:$S$109,18,FALSE),VLOOKUP(F1936,'[1]2018Player Stats'!$A$2:$AB$830,18,FALSE))</f>
        <v>0</v>
      </c>
      <c r="Z1936">
        <f>IF(G1936="GK",VLOOKUP(F1936,'[1]2018GoalKeeper Stats'!$A$2:$S$109,19,FALSE),VLOOKUP(F1936,'[1]2018Player Stats'!$A$2:$AB$830,19,FALSE))</f>
        <v>0</v>
      </c>
      <c r="AA1936">
        <f>IF(G1936="GK",VLOOKUP(F1936,'[1]2018GoalKeeper Stats'!$A$2:$S$109,20,FALSE),VLOOKUP(F1936,'[1]2018Player Stats'!$A$2:$AB$830,20,FALSE))</f>
        <v>0</v>
      </c>
      <c r="AB1936">
        <f>IF(G1936="GK",VLOOKUP(F1936,'[1]2018GoalKeeper Stats'!$A$2:$S$109,21,FALSE),VLOOKUP(F1936,'[1]2018Player Stats'!$A$2:$AB$830,21,FALSE))</f>
        <v>1</v>
      </c>
      <c r="AC1936">
        <f>IF(G1936="GK",VLOOKUP(F1936,'[1]2018GoalKeeper Stats'!$A$2:$S$109,2,FALSE),VLOOKUP(F1936,'[1]2018Player Stats'!$A$2:$AB$830,22,FALSE))</f>
        <v>3</v>
      </c>
      <c r="AD1936">
        <f>IF(G1936="GK",VLOOKUP(F1936,'[1]2018GoalKeeper Stats'!$A$2:$S$109,23,FALSE),VLOOKUP(F1936,'[1]2018Player Stats'!$A$2:$AB$830,23,FALSE))</f>
        <v>0</v>
      </c>
      <c r="AE1936">
        <f>IF(G1936="GK",VLOOKUP(F1936,'[1]2018GoalKeeper Stats'!$A$2:$S$109,24,FALSE),VLOOKUP(F1936,'[1]2018Player Stats'!$A$2:$AB$830,24,FALSE))</f>
        <v>1</v>
      </c>
      <c r="AF1936">
        <f>IF(G1936="GK",VLOOKUP(F1936,'[1]2018GoalKeeper Stats'!$A$2:$S$109,25,FALSE),VLOOKUP(F1936,'[1]2018Player Stats'!$A$2:$AB$830,25,FALSE))</f>
        <v>0</v>
      </c>
      <c r="AG1936">
        <f>IF(G1936="GK",VLOOKUP(F1936,'[1]2018GoalKeeper Stats'!$A$2:$S$109,26,FALSE),VLOOKUP(F1936,'[1]2018Player Stats'!$A$2:$AB$830,26,FALSE))</f>
        <v>50</v>
      </c>
      <c r="AH1936" s="51">
        <v>2018</v>
      </c>
      <c r="AI1936" s="51">
        <v>34</v>
      </c>
      <c r="AJ1936" s="51">
        <v>511</v>
      </c>
      <c r="AK1936" s="51">
        <v>377</v>
      </c>
      <c r="AL1936" s="51">
        <v>67</v>
      </c>
      <c r="AM1936" s="51">
        <v>44</v>
      </c>
      <c r="AN1936" s="51">
        <v>23</v>
      </c>
      <c r="AO1936" s="52">
        <v>71.87</v>
      </c>
      <c r="AP1936" s="52">
        <v>40.42</v>
      </c>
      <c r="AQ1936" s="52">
        <v>31.45</v>
      </c>
      <c r="AR1936" s="52">
        <v>-8.4499999999999993</v>
      </c>
      <c r="AS1936" s="51">
        <v>69</v>
      </c>
      <c r="AT1936" s="52">
        <v>64.97</v>
      </c>
    </row>
    <row r="1937" spans="1:46">
      <c r="A1937">
        <v>2018</v>
      </c>
      <c r="B1937" t="s">
        <v>205</v>
      </c>
      <c r="C1937" t="s">
        <v>971</v>
      </c>
      <c r="D1937" t="s">
        <v>1541</v>
      </c>
      <c r="E1937" t="s">
        <v>1542</v>
      </c>
      <c r="F1937" t="str">
        <f t="shared" si="31"/>
        <v>Ryan Hollingshead</v>
      </c>
      <c r="G1937" t="s">
        <v>1044</v>
      </c>
      <c r="H1937" s="143">
        <v>145000</v>
      </c>
      <c r="I1937" s="143">
        <v>145000</v>
      </c>
      <c r="J1937" t="str">
        <f>IF(G1937="GK",VLOOKUP(F1937,'[1]2018GoalKeeper Stats'!$A$2:$S$109,2,FALSE),VLOOKUP(F1937,'[1]2018Player Stats'!$A$2:$AB$830,2,FALSE))</f>
        <v>DAL</v>
      </c>
      <c r="K1937">
        <f>IF(G1937="GK",VLOOKUP(F1937,'[1]2018GoalKeeper Stats'!$A$2:$S$109,4,FALSE),VLOOKUP(F1937,'[1]2018Player Stats'!$A$2:$AB$830,4,FALSE))</f>
        <v>18</v>
      </c>
      <c r="L1937">
        <f>IF(G1937="GK",VLOOKUP(F1937,'[1]2018GoalKeeper Stats'!$A$2:$S$109,5,FALSE),VLOOKUP(F1937,'[1]2018Player Stats'!$A$2:$AB$830,5,FALSE))</f>
        <v>7</v>
      </c>
      <c r="M1937">
        <f>IF(G1937="GK",VLOOKUP(F1937,'[1]2018GoalKeeper Stats'!$A$2:$S$109,6,FALSE),VLOOKUP(F1937,'[1]2018Player Stats'!$A$2:$AB$830,6,FALSE))</f>
        <v>766</v>
      </c>
      <c r="N1937">
        <f>IF(G1937="GK",VLOOKUP(F1937,'[1]2018GoalKeeper Stats'!$A$2:$S$109,7,FALSE),VLOOKUP(F1937,'[1]2018Player Stats'!$A$2:$AB$830,7,FALSE))</f>
        <v>1</v>
      </c>
      <c r="O1937">
        <f>IF(G1937="GK",VLOOKUP(F1937,'[1]2018GoalKeeper Stats'!$A$2:$S$109,8,FALSE),VLOOKUP(F1937,'[1]2018Player Stats'!$A$2:$AB$830,8,FALSE))</f>
        <v>3</v>
      </c>
      <c r="P1937">
        <f>IF(G1937="GK",VLOOKUP(F1937,'[1]2018GoalKeeper Stats'!$A$2:$S$109,9,FALSE),VLOOKUP(F1937,'[1]2018Player Stats'!$A$2:$AB$830,9,FALSE))</f>
        <v>11</v>
      </c>
      <c r="Q1937">
        <f>IF(G1937="GK",VLOOKUP(F1937,'[1]2018GoalKeeper Stats'!$A$2:$S$109,10,FALSE),VLOOKUP(F1937,'[1]2018Player Stats'!$A$2:$AB$830,10,FALSE))</f>
        <v>7</v>
      </c>
      <c r="R1937">
        <f>IF(G1937="GK",VLOOKUP(F1937,'[1]2018GoalKeeper Stats'!$A$2:$S$109,11,FALSE),VLOOKUP(F1937,'[1]2018Player Stats'!$A$2:$AB$830,11,FALSE))</f>
        <v>0</v>
      </c>
      <c r="S1937" t="str">
        <f>IF(G1937="GK",VLOOKUP(F1937,'[1]2018GoalKeeper Stats'!$A$2:$S$109,12,FALSE),VLOOKUP(F1937,'[1]2018Player Stats'!$A$2:$AB$830,12,FALSE))</f>
        <v>0/0</v>
      </c>
      <c r="T1937">
        <f>IF(G1937="GK",VLOOKUP(F1937,'[1]2018GoalKeeper Stats'!$A$2:$S$109,13,FALSE),VLOOKUP(F1937,'[1]2018Player Stats'!$A$2:$AB$830,13,FALSE))</f>
        <v>0</v>
      </c>
      <c r="U1937">
        <f>IF(G1937="GK",VLOOKUP(F1937,'[1]2018GoalKeeper Stats'!$A$2:$S$109,14,FALSE),VLOOKUP(F1937,'[1]2018Player Stats'!$A$2:$AB$830,14,FALSE))</f>
        <v>1</v>
      </c>
      <c r="V1937">
        <f>IF(G1937="GK",VLOOKUP(F1937,'[1]2018GoalKeeper Stats'!$A$2:$S$109,15,FALSE),VLOOKUP(F1937,'[1]2018Player Stats'!$A$2:$AB$830,15,FALSE))</f>
        <v>0.12</v>
      </c>
      <c r="W1937">
        <f>IF(G1937="GK",VLOOKUP(F1937,'[1]2018GoalKeeper Stats'!$A$2:$S$109,16,FALSE),VLOOKUP(F1937,'[1]2018Player Stats'!$A$2:$AB$830,16,FALSE))</f>
        <v>9.1</v>
      </c>
      <c r="X1937">
        <f>IF(G1937="GK",VLOOKUP(F1937,'[1]2018GoalKeeper Stats'!$A$2:$S$109,17,FALSE),VLOOKUP(F1937,'[1]2018Player Stats'!$A$2:$AB$830,17,FALSE))</f>
        <v>1</v>
      </c>
      <c r="Y1937">
        <f>IF(G1937="GK",VLOOKUP(F1937,'[1]2018GoalKeeper Stats'!$A$2:$S$109,18,FALSE),VLOOKUP(F1937,'[1]2018Player Stats'!$A$2:$AB$830,18,FALSE))</f>
        <v>2</v>
      </c>
      <c r="Z1937">
        <f>IF(G1937="GK",VLOOKUP(F1937,'[1]2018GoalKeeper Stats'!$A$2:$S$109,19,FALSE),VLOOKUP(F1937,'[1]2018Player Stats'!$A$2:$AB$830,19,FALSE))</f>
        <v>1</v>
      </c>
      <c r="AA1937">
        <f>IF(G1937="GK",VLOOKUP(F1937,'[1]2018GoalKeeper Stats'!$A$2:$S$109,20,FALSE),VLOOKUP(F1937,'[1]2018Player Stats'!$A$2:$AB$830,20,FALSE))</f>
        <v>0.35</v>
      </c>
      <c r="AB1937">
        <f>IF(G1937="GK",VLOOKUP(F1937,'[1]2018GoalKeeper Stats'!$A$2:$S$109,21,FALSE),VLOOKUP(F1937,'[1]2018Player Stats'!$A$2:$AB$830,21,FALSE))</f>
        <v>6</v>
      </c>
      <c r="AC1937">
        <f>IF(G1937="GK",VLOOKUP(F1937,'[1]2018GoalKeeper Stats'!$A$2:$S$109,2,FALSE),VLOOKUP(F1937,'[1]2018Player Stats'!$A$2:$AB$830,22,FALSE))</f>
        <v>7</v>
      </c>
      <c r="AD1937">
        <f>IF(G1937="GK",VLOOKUP(F1937,'[1]2018GoalKeeper Stats'!$A$2:$S$109,23,FALSE),VLOOKUP(F1937,'[1]2018Player Stats'!$A$2:$AB$830,23,FALSE))</f>
        <v>4</v>
      </c>
      <c r="AE1937">
        <f>IF(G1937="GK",VLOOKUP(F1937,'[1]2018GoalKeeper Stats'!$A$2:$S$109,24,FALSE),VLOOKUP(F1937,'[1]2018Player Stats'!$A$2:$AB$830,24,FALSE))</f>
        <v>0</v>
      </c>
      <c r="AF1937">
        <f>IF(G1937="GK",VLOOKUP(F1937,'[1]2018GoalKeeper Stats'!$A$2:$S$109,25,FALSE),VLOOKUP(F1937,'[1]2018Player Stats'!$A$2:$AB$830,25,FALSE))</f>
        <v>0</v>
      </c>
      <c r="AG1937">
        <f>IF(G1937="GK",VLOOKUP(F1937,'[1]2018GoalKeeper Stats'!$A$2:$S$109,26,FALSE),VLOOKUP(F1937,'[1]2018Player Stats'!$A$2:$AB$830,26,FALSE))</f>
        <v>63.64</v>
      </c>
      <c r="AH1937" s="51">
        <v>2018</v>
      </c>
      <c r="AI1937" s="51">
        <v>34</v>
      </c>
      <c r="AJ1937" s="51">
        <v>483</v>
      </c>
      <c r="AK1937" s="51">
        <v>441</v>
      </c>
      <c r="AL1937" s="51">
        <v>50</v>
      </c>
      <c r="AM1937" s="51">
        <v>43</v>
      </c>
      <c r="AN1937" s="51">
        <v>7</v>
      </c>
      <c r="AO1937" s="52">
        <v>51.99</v>
      </c>
      <c r="AP1937" s="52">
        <v>44.67</v>
      </c>
      <c r="AQ1937" s="52">
        <v>7.32</v>
      </c>
      <c r="AR1937" s="52">
        <v>-0.32</v>
      </c>
      <c r="AS1937" s="51">
        <v>57</v>
      </c>
      <c r="AT1937" s="52">
        <v>52.31</v>
      </c>
    </row>
    <row r="1938" spans="1:46">
      <c r="A1938">
        <v>2018</v>
      </c>
      <c r="B1938" t="s">
        <v>943</v>
      </c>
      <c r="C1938" t="s">
        <v>175</v>
      </c>
      <c r="D1938" t="s">
        <v>2018</v>
      </c>
      <c r="E1938" t="s">
        <v>1184</v>
      </c>
      <c r="F1938" t="str">
        <f t="shared" si="31"/>
        <v>Fidel Escobar</v>
      </c>
      <c r="G1938" t="s">
        <v>893</v>
      </c>
      <c r="H1938" s="143">
        <v>145000</v>
      </c>
      <c r="I1938" s="143">
        <v>145000</v>
      </c>
      <c r="J1938" t="str">
        <f>IF(G1938="GK",VLOOKUP(F1938,'[1]2018GoalKeeper Stats'!$A$2:$S$109,2,FALSE),VLOOKUP(F1938,'[1]2018Player Stats'!$A$2:$AB$830,2,FALSE))</f>
        <v>NY</v>
      </c>
      <c r="K1938">
        <f>IF(G1938="GK",VLOOKUP(F1938,'[1]2018GoalKeeper Stats'!$A$2:$S$109,4,FALSE),VLOOKUP(F1938,'[1]2018Player Stats'!$A$2:$AB$830,4,FALSE))</f>
        <v>6</v>
      </c>
      <c r="L1938">
        <f>IF(G1938="GK",VLOOKUP(F1938,'[1]2018GoalKeeper Stats'!$A$2:$S$109,5,FALSE),VLOOKUP(F1938,'[1]2018Player Stats'!$A$2:$AB$830,5,FALSE))</f>
        <v>4</v>
      </c>
      <c r="M1938">
        <f>IF(G1938="GK",VLOOKUP(F1938,'[1]2018GoalKeeper Stats'!$A$2:$S$109,6,FALSE),VLOOKUP(F1938,'[1]2018Player Stats'!$A$2:$AB$830,6,FALSE))</f>
        <v>374</v>
      </c>
      <c r="N1938">
        <f>IF(G1938="GK",VLOOKUP(F1938,'[1]2018GoalKeeper Stats'!$A$2:$S$109,7,FALSE),VLOOKUP(F1938,'[1]2018Player Stats'!$A$2:$AB$830,7,FALSE))</f>
        <v>0</v>
      </c>
      <c r="O1938">
        <f>IF(G1938="GK",VLOOKUP(F1938,'[1]2018GoalKeeper Stats'!$A$2:$S$109,8,FALSE),VLOOKUP(F1938,'[1]2018Player Stats'!$A$2:$AB$830,8,FALSE))</f>
        <v>0</v>
      </c>
      <c r="P1938">
        <f>IF(G1938="GK",VLOOKUP(F1938,'[1]2018GoalKeeper Stats'!$A$2:$S$109,9,FALSE),VLOOKUP(F1938,'[1]2018Player Stats'!$A$2:$AB$830,9,FALSE))</f>
        <v>3</v>
      </c>
      <c r="Q1938">
        <f>IF(G1938="GK",VLOOKUP(F1938,'[1]2018GoalKeeper Stats'!$A$2:$S$109,10,FALSE),VLOOKUP(F1938,'[1]2018Player Stats'!$A$2:$AB$830,10,FALSE))</f>
        <v>1</v>
      </c>
      <c r="R1938">
        <f>IF(G1938="GK",VLOOKUP(F1938,'[1]2018GoalKeeper Stats'!$A$2:$S$109,11,FALSE),VLOOKUP(F1938,'[1]2018Player Stats'!$A$2:$AB$830,11,FALSE))</f>
        <v>0</v>
      </c>
      <c r="S1938" t="str">
        <f>IF(G1938="GK",VLOOKUP(F1938,'[1]2018GoalKeeper Stats'!$A$2:$S$109,12,FALSE),VLOOKUP(F1938,'[1]2018Player Stats'!$A$2:$AB$830,12,FALSE))</f>
        <v>0/0</v>
      </c>
      <c r="T1938">
        <f>IF(G1938="GK",VLOOKUP(F1938,'[1]2018GoalKeeper Stats'!$A$2:$S$109,13,FALSE),VLOOKUP(F1938,'[1]2018Player Stats'!$A$2:$AB$830,13,FALSE))</f>
        <v>0</v>
      </c>
      <c r="U1938">
        <f>IF(G1938="GK",VLOOKUP(F1938,'[1]2018GoalKeeper Stats'!$A$2:$S$109,14,FALSE),VLOOKUP(F1938,'[1]2018Player Stats'!$A$2:$AB$830,14,FALSE))</f>
        <v>0</v>
      </c>
      <c r="V1938">
        <f>IF(G1938="GK",VLOOKUP(F1938,'[1]2018GoalKeeper Stats'!$A$2:$S$109,15,FALSE),VLOOKUP(F1938,'[1]2018Player Stats'!$A$2:$AB$830,15,FALSE))</f>
        <v>0</v>
      </c>
      <c r="W1938">
        <f>IF(G1938="GK",VLOOKUP(F1938,'[1]2018GoalKeeper Stats'!$A$2:$S$109,16,FALSE),VLOOKUP(F1938,'[1]2018Player Stats'!$A$2:$AB$830,16,FALSE))</f>
        <v>0</v>
      </c>
      <c r="X1938">
        <f>IF(G1938="GK",VLOOKUP(F1938,'[1]2018GoalKeeper Stats'!$A$2:$S$109,17,FALSE),VLOOKUP(F1938,'[1]2018Player Stats'!$A$2:$AB$830,17,FALSE))</f>
        <v>0</v>
      </c>
      <c r="Y1938">
        <f>IF(G1938="GK",VLOOKUP(F1938,'[1]2018GoalKeeper Stats'!$A$2:$S$109,18,FALSE),VLOOKUP(F1938,'[1]2018Player Stats'!$A$2:$AB$830,18,FALSE))</f>
        <v>0</v>
      </c>
      <c r="Z1938">
        <f>IF(G1938="GK",VLOOKUP(F1938,'[1]2018GoalKeeper Stats'!$A$2:$S$109,19,FALSE),VLOOKUP(F1938,'[1]2018Player Stats'!$A$2:$AB$830,19,FALSE))</f>
        <v>0</v>
      </c>
      <c r="AA1938">
        <f>IF(G1938="GK",VLOOKUP(F1938,'[1]2018GoalKeeper Stats'!$A$2:$S$109,20,FALSE),VLOOKUP(F1938,'[1]2018Player Stats'!$A$2:$AB$830,20,FALSE))</f>
        <v>0</v>
      </c>
      <c r="AB1938">
        <f>IF(G1938="GK",VLOOKUP(F1938,'[1]2018GoalKeeper Stats'!$A$2:$S$109,21,FALSE),VLOOKUP(F1938,'[1]2018Player Stats'!$A$2:$AB$830,21,FALSE))</f>
        <v>2</v>
      </c>
      <c r="AC1938">
        <f>IF(G1938="GK",VLOOKUP(F1938,'[1]2018GoalKeeper Stats'!$A$2:$S$109,2,FALSE),VLOOKUP(F1938,'[1]2018Player Stats'!$A$2:$AB$830,22,FALSE))</f>
        <v>2</v>
      </c>
      <c r="AD1938">
        <f>IF(G1938="GK",VLOOKUP(F1938,'[1]2018GoalKeeper Stats'!$A$2:$S$109,23,FALSE),VLOOKUP(F1938,'[1]2018Player Stats'!$A$2:$AB$830,23,FALSE))</f>
        <v>0</v>
      </c>
      <c r="AE1938">
        <f>IF(G1938="GK",VLOOKUP(F1938,'[1]2018GoalKeeper Stats'!$A$2:$S$109,24,FALSE),VLOOKUP(F1938,'[1]2018Player Stats'!$A$2:$AB$830,24,FALSE))</f>
        <v>0</v>
      </c>
      <c r="AF1938">
        <f>IF(G1938="GK",VLOOKUP(F1938,'[1]2018GoalKeeper Stats'!$A$2:$S$109,25,FALSE),VLOOKUP(F1938,'[1]2018Player Stats'!$A$2:$AB$830,25,FALSE))</f>
        <v>0</v>
      </c>
      <c r="AG1938">
        <f>IF(G1938="GK",VLOOKUP(F1938,'[1]2018GoalKeeper Stats'!$A$2:$S$109,26,FALSE),VLOOKUP(F1938,'[1]2018Player Stats'!$A$2:$AB$830,26,FALSE))</f>
        <v>33.33</v>
      </c>
      <c r="AH1938" s="51">
        <v>2018</v>
      </c>
      <c r="AI1938" s="51">
        <v>34</v>
      </c>
      <c r="AJ1938" s="51">
        <v>456</v>
      </c>
      <c r="AK1938" s="51">
        <v>377</v>
      </c>
      <c r="AL1938" s="51">
        <v>61</v>
      </c>
      <c r="AM1938" s="51">
        <v>32</v>
      </c>
      <c r="AN1938" s="51">
        <v>29</v>
      </c>
      <c r="AO1938" s="52">
        <v>59.84</v>
      </c>
      <c r="AP1938" s="52">
        <v>42.58</v>
      </c>
      <c r="AQ1938" s="52">
        <v>17.260000000000002</v>
      </c>
      <c r="AR1938" s="52">
        <v>11.74</v>
      </c>
      <c r="AS1938" s="51">
        <v>71</v>
      </c>
      <c r="AT1938" s="52">
        <v>58.95</v>
      </c>
    </row>
    <row r="1939" spans="1:46">
      <c r="A1939">
        <v>2018</v>
      </c>
      <c r="B1939" t="s">
        <v>198</v>
      </c>
      <c r="C1939" t="s">
        <v>198</v>
      </c>
      <c r="D1939" t="s">
        <v>1357</v>
      </c>
      <c r="E1939" t="s">
        <v>1358</v>
      </c>
      <c r="F1939" t="str">
        <f t="shared" si="31"/>
        <v>Marlon Hairston</v>
      </c>
      <c r="G1939" t="s">
        <v>860</v>
      </c>
      <c r="H1939" s="143">
        <v>144996</v>
      </c>
      <c r="I1939" s="143">
        <v>144996</v>
      </c>
      <c r="J1939" t="str">
        <f>IF(G1939="GK",VLOOKUP(F1939,'[1]2018GoalKeeper Stats'!$A$2:$S$109,2,FALSE),VLOOKUP(F1939,'[1]2018Player Stats'!$A$2:$AB$830,2,FALSE))</f>
        <v>MIN</v>
      </c>
      <c r="K1939">
        <f>IF(G1939="GK",VLOOKUP(F1939,'[1]2018GoalKeeper Stats'!$A$2:$S$109,4,FALSE),VLOOKUP(F1939,'[1]2018Player Stats'!$A$2:$AB$830,4,FALSE))</f>
        <v>15</v>
      </c>
      <c r="L1939">
        <f>IF(G1939="GK",VLOOKUP(F1939,'[1]2018GoalKeeper Stats'!$A$2:$S$109,5,FALSE),VLOOKUP(F1939,'[1]2018Player Stats'!$A$2:$AB$830,5,FALSE))</f>
        <v>13</v>
      </c>
      <c r="M1939">
        <f>IF(G1939="GK",VLOOKUP(F1939,'[1]2018GoalKeeper Stats'!$A$2:$S$109,6,FALSE),VLOOKUP(F1939,'[1]2018Player Stats'!$A$2:$AB$830,6,FALSE))</f>
        <v>1107</v>
      </c>
      <c r="N1939">
        <f>IF(G1939="GK",VLOOKUP(F1939,'[1]2018GoalKeeper Stats'!$A$2:$S$109,7,FALSE),VLOOKUP(F1939,'[1]2018Player Stats'!$A$2:$AB$830,7,FALSE))</f>
        <v>0</v>
      </c>
      <c r="O1939">
        <f>IF(G1939="GK",VLOOKUP(F1939,'[1]2018GoalKeeper Stats'!$A$2:$S$109,8,FALSE),VLOOKUP(F1939,'[1]2018Player Stats'!$A$2:$AB$830,8,FALSE))</f>
        <v>2</v>
      </c>
      <c r="P1939">
        <f>IF(G1939="GK",VLOOKUP(F1939,'[1]2018GoalKeeper Stats'!$A$2:$S$109,9,FALSE),VLOOKUP(F1939,'[1]2018Player Stats'!$A$2:$AB$830,9,FALSE))</f>
        <v>5</v>
      </c>
      <c r="Q1939">
        <f>IF(G1939="GK",VLOOKUP(F1939,'[1]2018GoalKeeper Stats'!$A$2:$S$109,10,FALSE),VLOOKUP(F1939,'[1]2018Player Stats'!$A$2:$AB$830,10,FALSE))</f>
        <v>1</v>
      </c>
      <c r="R1939">
        <f>IF(G1939="GK",VLOOKUP(F1939,'[1]2018GoalKeeper Stats'!$A$2:$S$109,11,FALSE),VLOOKUP(F1939,'[1]2018Player Stats'!$A$2:$AB$830,11,FALSE))</f>
        <v>0</v>
      </c>
      <c r="S1939" t="str">
        <f>IF(G1939="GK",VLOOKUP(F1939,'[1]2018GoalKeeper Stats'!$A$2:$S$109,12,FALSE),VLOOKUP(F1939,'[1]2018Player Stats'!$A$2:$AB$830,12,FALSE))</f>
        <v>0/0</v>
      </c>
      <c r="T1939">
        <f>IF(G1939="GK",VLOOKUP(F1939,'[1]2018GoalKeeper Stats'!$A$2:$S$109,13,FALSE),VLOOKUP(F1939,'[1]2018Player Stats'!$A$2:$AB$830,13,FALSE))</f>
        <v>0</v>
      </c>
      <c r="U1939">
        <f>IF(G1939="GK",VLOOKUP(F1939,'[1]2018GoalKeeper Stats'!$A$2:$S$109,14,FALSE),VLOOKUP(F1939,'[1]2018Player Stats'!$A$2:$AB$830,14,FALSE))</f>
        <v>0</v>
      </c>
      <c r="V1939">
        <f>IF(G1939="GK",VLOOKUP(F1939,'[1]2018GoalKeeper Stats'!$A$2:$S$109,15,FALSE),VLOOKUP(F1939,'[1]2018Player Stats'!$A$2:$AB$830,15,FALSE))</f>
        <v>0</v>
      </c>
      <c r="W1939">
        <f>IF(G1939="GK",VLOOKUP(F1939,'[1]2018GoalKeeper Stats'!$A$2:$S$109,16,FALSE),VLOOKUP(F1939,'[1]2018Player Stats'!$A$2:$AB$830,16,FALSE))</f>
        <v>0</v>
      </c>
      <c r="X1939">
        <f>IF(G1939="GK",VLOOKUP(F1939,'[1]2018GoalKeeper Stats'!$A$2:$S$109,17,FALSE),VLOOKUP(F1939,'[1]2018Player Stats'!$A$2:$AB$830,17,FALSE))</f>
        <v>1</v>
      </c>
      <c r="Y1939">
        <f>IF(G1939="GK",VLOOKUP(F1939,'[1]2018GoalKeeper Stats'!$A$2:$S$109,18,FALSE),VLOOKUP(F1939,'[1]2018Player Stats'!$A$2:$AB$830,18,FALSE))</f>
        <v>1</v>
      </c>
      <c r="Z1939">
        <f>IF(G1939="GK",VLOOKUP(F1939,'[1]2018GoalKeeper Stats'!$A$2:$S$109,19,FALSE),VLOOKUP(F1939,'[1]2018Player Stats'!$A$2:$AB$830,19,FALSE))</f>
        <v>1</v>
      </c>
      <c r="AA1939">
        <f>IF(G1939="GK",VLOOKUP(F1939,'[1]2018GoalKeeper Stats'!$A$2:$S$109,20,FALSE),VLOOKUP(F1939,'[1]2018Player Stats'!$A$2:$AB$830,20,FALSE))</f>
        <v>0.16</v>
      </c>
      <c r="AB1939">
        <f>IF(G1939="GK",VLOOKUP(F1939,'[1]2018GoalKeeper Stats'!$A$2:$S$109,21,FALSE),VLOOKUP(F1939,'[1]2018Player Stats'!$A$2:$AB$830,21,FALSE))</f>
        <v>6</v>
      </c>
      <c r="AC1939">
        <f>IF(G1939="GK",VLOOKUP(F1939,'[1]2018GoalKeeper Stats'!$A$2:$S$109,2,FALSE),VLOOKUP(F1939,'[1]2018Player Stats'!$A$2:$AB$830,22,FALSE))</f>
        <v>11</v>
      </c>
      <c r="AD1939">
        <f>IF(G1939="GK",VLOOKUP(F1939,'[1]2018GoalKeeper Stats'!$A$2:$S$109,23,FALSE),VLOOKUP(F1939,'[1]2018Player Stats'!$A$2:$AB$830,23,FALSE))</f>
        <v>1</v>
      </c>
      <c r="AE1939">
        <f>IF(G1939="GK",VLOOKUP(F1939,'[1]2018GoalKeeper Stats'!$A$2:$S$109,24,FALSE),VLOOKUP(F1939,'[1]2018Player Stats'!$A$2:$AB$830,24,FALSE))</f>
        <v>1</v>
      </c>
      <c r="AF1939">
        <f>IF(G1939="GK",VLOOKUP(F1939,'[1]2018GoalKeeper Stats'!$A$2:$S$109,25,FALSE),VLOOKUP(F1939,'[1]2018Player Stats'!$A$2:$AB$830,25,FALSE))</f>
        <v>0</v>
      </c>
      <c r="AG1939">
        <f>IF(G1939="GK",VLOOKUP(F1939,'[1]2018GoalKeeper Stats'!$A$2:$S$109,26,FALSE),VLOOKUP(F1939,'[1]2018Player Stats'!$A$2:$AB$830,26,FALSE))</f>
        <v>20</v>
      </c>
      <c r="AH1939" s="51">
        <v>2018</v>
      </c>
      <c r="AI1939" s="51">
        <v>34</v>
      </c>
      <c r="AJ1939" s="51">
        <v>380</v>
      </c>
      <c r="AK1939" s="51">
        <v>525</v>
      </c>
      <c r="AL1939" s="51">
        <v>34</v>
      </c>
      <c r="AM1939" s="51">
        <v>61</v>
      </c>
      <c r="AN1939" s="51">
        <v>-27</v>
      </c>
      <c r="AO1939" s="52">
        <v>38.020000000000003</v>
      </c>
      <c r="AP1939" s="52">
        <v>58.7</v>
      </c>
      <c r="AQ1939" s="52">
        <v>-20.69</v>
      </c>
      <c r="AR1939" s="52">
        <v>-6.31</v>
      </c>
      <c r="AS1939" s="51">
        <v>31</v>
      </c>
      <c r="AT1939" s="52">
        <v>35.58</v>
      </c>
    </row>
    <row r="1940" spans="1:46">
      <c r="A1940">
        <v>2018</v>
      </c>
      <c r="B1940" t="s">
        <v>202</v>
      </c>
      <c r="C1940" t="s">
        <v>202</v>
      </c>
      <c r="D1940" t="s">
        <v>1785</v>
      </c>
      <c r="E1940" t="s">
        <v>1011</v>
      </c>
      <c r="F1940" t="str">
        <f t="shared" si="31"/>
        <v>Brandon Vincent</v>
      </c>
      <c r="G1940" t="s">
        <v>893</v>
      </c>
      <c r="H1940" s="143">
        <v>144250</v>
      </c>
      <c r="I1940" s="143">
        <v>122375</v>
      </c>
      <c r="J1940" t="str">
        <f>IF(G1940="GK",VLOOKUP(F1940,'[1]2018GoalKeeper Stats'!$A$2:$S$109,2,FALSE),VLOOKUP(F1940,'[1]2018Player Stats'!$A$2:$AB$830,2,FALSE))</f>
        <v>CHI</v>
      </c>
      <c r="K1940">
        <f>IF(G1940="GK",VLOOKUP(F1940,'[1]2018GoalKeeper Stats'!$A$2:$S$109,4,FALSE),VLOOKUP(F1940,'[1]2018Player Stats'!$A$2:$AB$830,4,FALSE))</f>
        <v>32</v>
      </c>
      <c r="L1940">
        <f>IF(G1940="GK",VLOOKUP(F1940,'[1]2018GoalKeeper Stats'!$A$2:$S$109,5,FALSE),VLOOKUP(F1940,'[1]2018Player Stats'!$A$2:$AB$830,5,FALSE))</f>
        <v>31</v>
      </c>
      <c r="M1940">
        <f>IF(G1940="GK",VLOOKUP(F1940,'[1]2018GoalKeeper Stats'!$A$2:$S$109,6,FALSE),VLOOKUP(F1940,'[1]2018Player Stats'!$A$2:$AB$830,6,FALSE))</f>
        <v>2828</v>
      </c>
      <c r="N1940">
        <f>IF(G1940="GK",VLOOKUP(F1940,'[1]2018GoalKeeper Stats'!$A$2:$S$109,7,FALSE),VLOOKUP(F1940,'[1]2018Player Stats'!$A$2:$AB$830,7,FALSE))</f>
        <v>1</v>
      </c>
      <c r="O1940">
        <f>IF(G1940="GK",VLOOKUP(F1940,'[1]2018GoalKeeper Stats'!$A$2:$S$109,8,FALSE),VLOOKUP(F1940,'[1]2018Player Stats'!$A$2:$AB$830,8,FALSE))</f>
        <v>4</v>
      </c>
      <c r="P1940">
        <f>IF(G1940="GK",VLOOKUP(F1940,'[1]2018GoalKeeper Stats'!$A$2:$S$109,9,FALSE),VLOOKUP(F1940,'[1]2018Player Stats'!$A$2:$AB$830,9,FALSE))</f>
        <v>13</v>
      </c>
      <c r="Q1940">
        <f>IF(G1940="GK",VLOOKUP(F1940,'[1]2018GoalKeeper Stats'!$A$2:$S$109,10,FALSE),VLOOKUP(F1940,'[1]2018Player Stats'!$A$2:$AB$830,10,FALSE))</f>
        <v>4</v>
      </c>
      <c r="R1940">
        <f>IF(G1940="GK",VLOOKUP(F1940,'[1]2018GoalKeeper Stats'!$A$2:$S$109,11,FALSE),VLOOKUP(F1940,'[1]2018Player Stats'!$A$2:$AB$830,11,FALSE))</f>
        <v>0</v>
      </c>
      <c r="S1940" t="str">
        <f>IF(G1940="GK",VLOOKUP(F1940,'[1]2018GoalKeeper Stats'!$A$2:$S$109,12,FALSE),VLOOKUP(F1940,'[1]2018Player Stats'!$A$2:$AB$830,12,FALSE))</f>
        <v>0/0</v>
      </c>
      <c r="T1940">
        <f>IF(G1940="GK",VLOOKUP(F1940,'[1]2018GoalKeeper Stats'!$A$2:$S$109,13,FALSE),VLOOKUP(F1940,'[1]2018Player Stats'!$A$2:$AB$830,13,FALSE))</f>
        <v>1</v>
      </c>
      <c r="U1940">
        <f>IF(G1940="GK",VLOOKUP(F1940,'[1]2018GoalKeeper Stats'!$A$2:$S$109,14,FALSE),VLOOKUP(F1940,'[1]2018Player Stats'!$A$2:$AB$830,14,FALSE))</f>
        <v>0</v>
      </c>
      <c r="V1940">
        <f>IF(G1940="GK",VLOOKUP(F1940,'[1]2018GoalKeeper Stats'!$A$2:$S$109,15,FALSE),VLOOKUP(F1940,'[1]2018Player Stats'!$A$2:$AB$830,15,FALSE))</f>
        <v>0.03</v>
      </c>
      <c r="W1940">
        <f>IF(G1940="GK",VLOOKUP(F1940,'[1]2018GoalKeeper Stats'!$A$2:$S$109,16,FALSE),VLOOKUP(F1940,'[1]2018Player Stats'!$A$2:$AB$830,16,FALSE))</f>
        <v>7.7</v>
      </c>
      <c r="X1940">
        <f>IF(G1940="GK",VLOOKUP(F1940,'[1]2018GoalKeeper Stats'!$A$2:$S$109,17,FALSE),VLOOKUP(F1940,'[1]2018Player Stats'!$A$2:$AB$830,17,FALSE))</f>
        <v>0</v>
      </c>
      <c r="Y1940">
        <f>IF(G1940="GK",VLOOKUP(F1940,'[1]2018GoalKeeper Stats'!$A$2:$S$109,18,FALSE),VLOOKUP(F1940,'[1]2018Player Stats'!$A$2:$AB$830,18,FALSE))</f>
        <v>4</v>
      </c>
      <c r="Z1940">
        <f>IF(G1940="GK",VLOOKUP(F1940,'[1]2018GoalKeeper Stats'!$A$2:$S$109,19,FALSE),VLOOKUP(F1940,'[1]2018Player Stats'!$A$2:$AB$830,19,FALSE))</f>
        <v>0</v>
      </c>
      <c r="AA1940">
        <f>IF(G1940="GK",VLOOKUP(F1940,'[1]2018GoalKeeper Stats'!$A$2:$S$109,20,FALSE),VLOOKUP(F1940,'[1]2018Player Stats'!$A$2:$AB$830,20,FALSE))</f>
        <v>0.13</v>
      </c>
      <c r="AB1940">
        <f>IF(G1940="GK",VLOOKUP(F1940,'[1]2018GoalKeeper Stats'!$A$2:$S$109,21,FALSE),VLOOKUP(F1940,'[1]2018Player Stats'!$A$2:$AB$830,21,FALSE))</f>
        <v>51</v>
      </c>
      <c r="AC1940">
        <f>IF(G1940="GK",VLOOKUP(F1940,'[1]2018GoalKeeper Stats'!$A$2:$S$109,2,FALSE),VLOOKUP(F1940,'[1]2018Player Stats'!$A$2:$AB$830,22,FALSE))</f>
        <v>14</v>
      </c>
      <c r="AD1940">
        <f>IF(G1940="GK",VLOOKUP(F1940,'[1]2018GoalKeeper Stats'!$A$2:$S$109,23,FALSE),VLOOKUP(F1940,'[1]2018Player Stats'!$A$2:$AB$830,23,FALSE))</f>
        <v>1</v>
      </c>
      <c r="AE1940">
        <f>IF(G1940="GK",VLOOKUP(F1940,'[1]2018GoalKeeper Stats'!$A$2:$S$109,24,FALSE),VLOOKUP(F1940,'[1]2018Player Stats'!$A$2:$AB$830,24,FALSE))</f>
        <v>3</v>
      </c>
      <c r="AF1940">
        <f>IF(G1940="GK",VLOOKUP(F1940,'[1]2018GoalKeeper Stats'!$A$2:$S$109,25,FALSE),VLOOKUP(F1940,'[1]2018Player Stats'!$A$2:$AB$830,25,FALSE))</f>
        <v>0</v>
      </c>
      <c r="AG1940">
        <f>IF(G1940="GK",VLOOKUP(F1940,'[1]2018GoalKeeper Stats'!$A$2:$S$109,26,FALSE),VLOOKUP(F1940,'[1]2018Player Stats'!$A$2:$AB$830,26,FALSE))</f>
        <v>30.77</v>
      </c>
      <c r="AH1940" s="51">
        <v>2018</v>
      </c>
      <c r="AI1940" s="51">
        <v>34</v>
      </c>
      <c r="AJ1940" s="51">
        <v>341</v>
      </c>
      <c r="AK1940" s="51">
        <v>507</v>
      </c>
      <c r="AL1940" s="51">
        <v>46</v>
      </c>
      <c r="AM1940" s="51">
        <v>60</v>
      </c>
      <c r="AN1940" s="51">
        <v>-14</v>
      </c>
      <c r="AO1940" s="52">
        <v>39.04</v>
      </c>
      <c r="AP1940" s="52">
        <v>58.46</v>
      </c>
      <c r="AQ1940" s="52">
        <v>-19.420000000000002</v>
      </c>
      <c r="AR1940" s="52">
        <v>5.42</v>
      </c>
      <c r="AS1940" s="51">
        <v>32</v>
      </c>
      <c r="AT1940" s="52">
        <v>33.49</v>
      </c>
    </row>
    <row r="1941" spans="1:46">
      <c r="A1941">
        <v>2018</v>
      </c>
      <c r="B1941" t="s">
        <v>861</v>
      </c>
      <c r="C1941" t="s">
        <v>207</v>
      </c>
      <c r="D1941" t="s">
        <v>2275</v>
      </c>
      <c r="E1941" t="s">
        <v>2276</v>
      </c>
      <c r="F1941" t="str">
        <f t="shared" si="31"/>
        <v>Ayo Akinola</v>
      </c>
      <c r="G1941" t="s">
        <v>875</v>
      </c>
      <c r="H1941" s="143">
        <v>140504</v>
      </c>
      <c r="I1941" s="143">
        <v>54504</v>
      </c>
      <c r="J1941" t="str">
        <f>IF(G1941="GK",VLOOKUP(F1941,'[1]2018GoalKeeper Stats'!$A$2:$S$109,2,FALSE),VLOOKUP(F1941,'[1]2018Player Stats'!$A$2:$AB$830,2,FALSE))</f>
        <v>TOR</v>
      </c>
      <c r="K1941">
        <f>IF(G1941="GK",VLOOKUP(F1941,'[1]2018GoalKeeper Stats'!$A$2:$S$109,4,FALSE),VLOOKUP(F1941,'[1]2018Player Stats'!$A$2:$AB$830,4,FALSE))</f>
        <v>4</v>
      </c>
      <c r="L1941">
        <f>IF(G1941="GK",VLOOKUP(F1941,'[1]2018GoalKeeper Stats'!$A$2:$S$109,5,FALSE),VLOOKUP(F1941,'[1]2018Player Stats'!$A$2:$AB$830,5,FALSE))</f>
        <v>0</v>
      </c>
      <c r="M1941">
        <f>IF(G1941="GK",VLOOKUP(F1941,'[1]2018GoalKeeper Stats'!$A$2:$S$109,6,FALSE),VLOOKUP(F1941,'[1]2018Player Stats'!$A$2:$AB$830,6,FALSE))</f>
        <v>45</v>
      </c>
      <c r="N1941">
        <f>IF(G1941="GK",VLOOKUP(F1941,'[1]2018GoalKeeper Stats'!$A$2:$S$109,7,FALSE),VLOOKUP(F1941,'[1]2018Player Stats'!$A$2:$AB$830,7,FALSE))</f>
        <v>0</v>
      </c>
      <c r="O1941">
        <f>IF(G1941="GK",VLOOKUP(F1941,'[1]2018GoalKeeper Stats'!$A$2:$S$109,8,FALSE),VLOOKUP(F1941,'[1]2018Player Stats'!$A$2:$AB$830,8,FALSE))</f>
        <v>1</v>
      </c>
      <c r="P1941">
        <f>IF(G1941="GK",VLOOKUP(F1941,'[1]2018GoalKeeper Stats'!$A$2:$S$109,9,FALSE),VLOOKUP(F1941,'[1]2018Player Stats'!$A$2:$AB$830,9,FALSE))</f>
        <v>0</v>
      </c>
      <c r="Q1941">
        <f>IF(G1941="GK",VLOOKUP(F1941,'[1]2018GoalKeeper Stats'!$A$2:$S$109,10,FALSE),VLOOKUP(F1941,'[1]2018Player Stats'!$A$2:$AB$830,10,FALSE))</f>
        <v>0</v>
      </c>
      <c r="R1941">
        <f>IF(G1941="GK",VLOOKUP(F1941,'[1]2018GoalKeeper Stats'!$A$2:$S$109,11,FALSE),VLOOKUP(F1941,'[1]2018Player Stats'!$A$2:$AB$830,11,FALSE))</f>
        <v>0</v>
      </c>
      <c r="S1941" t="str">
        <f>IF(G1941="GK",VLOOKUP(F1941,'[1]2018GoalKeeper Stats'!$A$2:$S$109,12,FALSE),VLOOKUP(F1941,'[1]2018Player Stats'!$A$2:$AB$830,12,FALSE))</f>
        <v>0/0</v>
      </c>
      <c r="T1941">
        <f>IF(G1941="GK",VLOOKUP(F1941,'[1]2018GoalKeeper Stats'!$A$2:$S$109,13,FALSE),VLOOKUP(F1941,'[1]2018Player Stats'!$A$2:$AB$830,13,FALSE))</f>
        <v>0</v>
      </c>
      <c r="U1941">
        <f>IF(G1941="GK",VLOOKUP(F1941,'[1]2018GoalKeeper Stats'!$A$2:$S$109,14,FALSE),VLOOKUP(F1941,'[1]2018Player Stats'!$A$2:$AB$830,14,FALSE))</f>
        <v>0</v>
      </c>
      <c r="V1941">
        <f>IF(G1941="GK",VLOOKUP(F1941,'[1]2018GoalKeeper Stats'!$A$2:$S$109,15,FALSE),VLOOKUP(F1941,'[1]2018Player Stats'!$A$2:$AB$830,15,FALSE))</f>
        <v>0</v>
      </c>
      <c r="W1941">
        <f>IF(G1941="GK",VLOOKUP(F1941,'[1]2018GoalKeeper Stats'!$A$2:$S$109,16,FALSE),VLOOKUP(F1941,'[1]2018Player Stats'!$A$2:$AB$830,16,FALSE))</f>
        <v>0</v>
      </c>
      <c r="X1941">
        <f>IF(G1941="GK",VLOOKUP(F1941,'[1]2018GoalKeeper Stats'!$A$2:$S$109,17,FALSE),VLOOKUP(F1941,'[1]2018Player Stats'!$A$2:$AB$830,17,FALSE))</f>
        <v>0</v>
      </c>
      <c r="Y1941">
        <f>IF(G1941="GK",VLOOKUP(F1941,'[1]2018GoalKeeper Stats'!$A$2:$S$109,18,FALSE),VLOOKUP(F1941,'[1]2018Player Stats'!$A$2:$AB$830,18,FALSE))</f>
        <v>1</v>
      </c>
      <c r="Z1941">
        <f>IF(G1941="GK",VLOOKUP(F1941,'[1]2018GoalKeeper Stats'!$A$2:$S$109,19,FALSE),VLOOKUP(F1941,'[1]2018Player Stats'!$A$2:$AB$830,19,FALSE))</f>
        <v>0</v>
      </c>
      <c r="AA1941">
        <f>IF(G1941="GK",VLOOKUP(F1941,'[1]2018GoalKeeper Stats'!$A$2:$S$109,20,FALSE),VLOOKUP(F1941,'[1]2018Player Stats'!$A$2:$AB$830,20,FALSE))</f>
        <v>2</v>
      </c>
      <c r="AB1941">
        <f>IF(G1941="GK",VLOOKUP(F1941,'[1]2018GoalKeeper Stats'!$A$2:$S$109,21,FALSE),VLOOKUP(F1941,'[1]2018Player Stats'!$A$2:$AB$830,21,FALSE))</f>
        <v>2</v>
      </c>
      <c r="AC1941">
        <f>IF(G1941="GK",VLOOKUP(F1941,'[1]2018GoalKeeper Stats'!$A$2:$S$109,2,FALSE),VLOOKUP(F1941,'[1]2018Player Stats'!$A$2:$AB$830,22,FALSE))</f>
        <v>2</v>
      </c>
      <c r="AD1941">
        <f>IF(G1941="GK",VLOOKUP(F1941,'[1]2018GoalKeeper Stats'!$A$2:$S$109,23,FALSE),VLOOKUP(F1941,'[1]2018Player Stats'!$A$2:$AB$830,23,FALSE))</f>
        <v>1</v>
      </c>
      <c r="AE1941">
        <f>IF(G1941="GK",VLOOKUP(F1941,'[1]2018GoalKeeper Stats'!$A$2:$S$109,24,FALSE),VLOOKUP(F1941,'[1]2018Player Stats'!$A$2:$AB$830,24,FALSE))</f>
        <v>0</v>
      </c>
      <c r="AF1941">
        <f>IF(G1941="GK",VLOOKUP(F1941,'[1]2018GoalKeeper Stats'!$A$2:$S$109,25,FALSE),VLOOKUP(F1941,'[1]2018Player Stats'!$A$2:$AB$830,25,FALSE))</f>
        <v>0</v>
      </c>
      <c r="AG1941">
        <f>IF(G1941="GK",VLOOKUP(F1941,'[1]2018GoalKeeper Stats'!$A$2:$S$109,26,FALSE),VLOOKUP(F1941,'[1]2018Player Stats'!$A$2:$AB$830,26,FALSE))</f>
        <v>0</v>
      </c>
      <c r="AH1941" s="51">
        <v>2018</v>
      </c>
      <c r="AI1941" s="51">
        <v>34</v>
      </c>
      <c r="AJ1941" s="51">
        <v>485</v>
      </c>
      <c r="AK1941" s="51">
        <v>463</v>
      </c>
      <c r="AL1941" s="51">
        <v>58</v>
      </c>
      <c r="AM1941" s="51">
        <v>64</v>
      </c>
      <c r="AN1941" s="51">
        <v>-6</v>
      </c>
      <c r="AO1941" s="52">
        <v>58.74</v>
      </c>
      <c r="AP1941" s="52">
        <v>57.14</v>
      </c>
      <c r="AQ1941" s="52">
        <v>1.61</v>
      </c>
      <c r="AR1941" s="52">
        <v>-7.61</v>
      </c>
      <c r="AS1941" s="51">
        <v>36</v>
      </c>
      <c r="AT1941" s="52">
        <v>47.93</v>
      </c>
    </row>
    <row r="1942" spans="1:46">
      <c r="A1942">
        <v>2018</v>
      </c>
      <c r="B1942" t="s">
        <v>924</v>
      </c>
      <c r="C1942" t="s">
        <v>924</v>
      </c>
      <c r="D1942" t="s">
        <v>1558</v>
      </c>
      <c r="E1942" t="s">
        <v>1559</v>
      </c>
      <c r="F1942" t="str">
        <f t="shared" si="31"/>
        <v>Jimmy Medranda</v>
      </c>
      <c r="G1942" t="s">
        <v>893</v>
      </c>
      <c r="H1942" s="143">
        <v>140004</v>
      </c>
      <c r="I1942" s="143">
        <v>140004</v>
      </c>
      <c r="J1942" t="str">
        <f>IF(G1942="GK",VLOOKUP(F1942,'[1]2018GoalKeeper Stats'!$A$2:$S$109,2,FALSE),VLOOKUP(F1942,'[1]2018Player Stats'!$A$2:$AB$830,2,FALSE))</f>
        <v>NSH</v>
      </c>
      <c r="K1942">
        <f>IF(G1942="GK",VLOOKUP(F1942,'[1]2018GoalKeeper Stats'!$A$2:$S$109,4,FALSE),VLOOKUP(F1942,'[1]2018Player Stats'!$A$2:$AB$830,4,FALSE))</f>
        <v>12</v>
      </c>
      <c r="L1942">
        <f>IF(G1942="GK",VLOOKUP(F1942,'[1]2018GoalKeeper Stats'!$A$2:$S$109,5,FALSE),VLOOKUP(F1942,'[1]2018Player Stats'!$A$2:$AB$830,5,FALSE))</f>
        <v>8</v>
      </c>
      <c r="M1942">
        <f>IF(G1942="GK",VLOOKUP(F1942,'[1]2018GoalKeeper Stats'!$A$2:$S$109,6,FALSE),VLOOKUP(F1942,'[1]2018Player Stats'!$A$2:$AB$830,6,FALSE))</f>
        <v>728</v>
      </c>
      <c r="N1942">
        <f>IF(G1942="GK",VLOOKUP(F1942,'[1]2018GoalKeeper Stats'!$A$2:$S$109,7,FALSE),VLOOKUP(F1942,'[1]2018Player Stats'!$A$2:$AB$830,7,FALSE))</f>
        <v>2</v>
      </c>
      <c r="O1942">
        <f>IF(G1942="GK",VLOOKUP(F1942,'[1]2018GoalKeeper Stats'!$A$2:$S$109,8,FALSE),VLOOKUP(F1942,'[1]2018Player Stats'!$A$2:$AB$830,8,FALSE))</f>
        <v>1</v>
      </c>
      <c r="P1942">
        <f>IF(G1942="GK",VLOOKUP(F1942,'[1]2018GoalKeeper Stats'!$A$2:$S$109,9,FALSE),VLOOKUP(F1942,'[1]2018Player Stats'!$A$2:$AB$830,9,FALSE))</f>
        <v>9</v>
      </c>
      <c r="Q1942">
        <f>IF(G1942="GK",VLOOKUP(F1942,'[1]2018GoalKeeper Stats'!$A$2:$S$109,10,FALSE),VLOOKUP(F1942,'[1]2018Player Stats'!$A$2:$AB$830,10,FALSE))</f>
        <v>3</v>
      </c>
      <c r="R1942">
        <f>IF(G1942="GK",VLOOKUP(F1942,'[1]2018GoalKeeper Stats'!$A$2:$S$109,11,FALSE),VLOOKUP(F1942,'[1]2018Player Stats'!$A$2:$AB$830,11,FALSE))</f>
        <v>0</v>
      </c>
      <c r="S1942" t="str">
        <f>IF(G1942="GK",VLOOKUP(F1942,'[1]2018GoalKeeper Stats'!$A$2:$S$109,12,FALSE),VLOOKUP(F1942,'[1]2018Player Stats'!$A$2:$AB$830,12,FALSE))</f>
        <v>0/0</v>
      </c>
      <c r="T1942">
        <f>IF(G1942="GK",VLOOKUP(F1942,'[1]2018GoalKeeper Stats'!$A$2:$S$109,13,FALSE),VLOOKUP(F1942,'[1]2018Player Stats'!$A$2:$AB$830,13,FALSE))</f>
        <v>1</v>
      </c>
      <c r="U1942">
        <f>IF(G1942="GK",VLOOKUP(F1942,'[1]2018GoalKeeper Stats'!$A$2:$S$109,14,FALSE),VLOOKUP(F1942,'[1]2018Player Stats'!$A$2:$AB$830,14,FALSE))</f>
        <v>1</v>
      </c>
      <c r="V1942">
        <f>IF(G1942="GK",VLOOKUP(F1942,'[1]2018GoalKeeper Stats'!$A$2:$S$109,15,FALSE),VLOOKUP(F1942,'[1]2018Player Stats'!$A$2:$AB$830,15,FALSE))</f>
        <v>0.25</v>
      </c>
      <c r="W1942">
        <f>IF(G1942="GK",VLOOKUP(F1942,'[1]2018GoalKeeper Stats'!$A$2:$S$109,16,FALSE),VLOOKUP(F1942,'[1]2018Player Stats'!$A$2:$AB$830,16,FALSE))</f>
        <v>22.2</v>
      </c>
      <c r="X1942">
        <f>IF(G1942="GK",VLOOKUP(F1942,'[1]2018GoalKeeper Stats'!$A$2:$S$109,17,FALSE),VLOOKUP(F1942,'[1]2018Player Stats'!$A$2:$AB$830,17,FALSE))</f>
        <v>0</v>
      </c>
      <c r="Y1942">
        <f>IF(G1942="GK",VLOOKUP(F1942,'[1]2018GoalKeeper Stats'!$A$2:$S$109,18,FALSE),VLOOKUP(F1942,'[1]2018Player Stats'!$A$2:$AB$830,18,FALSE))</f>
        <v>1</v>
      </c>
      <c r="Z1942">
        <f>IF(G1942="GK",VLOOKUP(F1942,'[1]2018GoalKeeper Stats'!$A$2:$S$109,19,FALSE),VLOOKUP(F1942,'[1]2018Player Stats'!$A$2:$AB$830,19,FALSE))</f>
        <v>0</v>
      </c>
      <c r="AA1942">
        <f>IF(G1942="GK",VLOOKUP(F1942,'[1]2018GoalKeeper Stats'!$A$2:$S$109,20,FALSE),VLOOKUP(F1942,'[1]2018Player Stats'!$A$2:$AB$830,20,FALSE))</f>
        <v>0.12</v>
      </c>
      <c r="AB1942">
        <f>IF(G1942="GK",VLOOKUP(F1942,'[1]2018GoalKeeper Stats'!$A$2:$S$109,21,FALSE),VLOOKUP(F1942,'[1]2018Player Stats'!$A$2:$AB$830,21,FALSE))</f>
        <v>11</v>
      </c>
      <c r="AC1942">
        <f>IF(G1942="GK",VLOOKUP(F1942,'[1]2018GoalKeeper Stats'!$A$2:$S$109,2,FALSE),VLOOKUP(F1942,'[1]2018Player Stats'!$A$2:$AB$830,22,FALSE))</f>
        <v>5</v>
      </c>
      <c r="AD1942">
        <f>IF(G1942="GK",VLOOKUP(F1942,'[1]2018GoalKeeper Stats'!$A$2:$S$109,23,FALSE),VLOOKUP(F1942,'[1]2018Player Stats'!$A$2:$AB$830,23,FALSE))</f>
        <v>1</v>
      </c>
      <c r="AE1942">
        <f>IF(G1942="GK",VLOOKUP(F1942,'[1]2018GoalKeeper Stats'!$A$2:$S$109,24,FALSE),VLOOKUP(F1942,'[1]2018Player Stats'!$A$2:$AB$830,24,FALSE))</f>
        <v>1</v>
      </c>
      <c r="AF1942">
        <f>IF(G1942="GK",VLOOKUP(F1942,'[1]2018GoalKeeper Stats'!$A$2:$S$109,25,FALSE),VLOOKUP(F1942,'[1]2018Player Stats'!$A$2:$AB$830,25,FALSE))</f>
        <v>0</v>
      </c>
      <c r="AG1942">
        <f>IF(G1942="GK",VLOOKUP(F1942,'[1]2018GoalKeeper Stats'!$A$2:$S$109,26,FALSE),VLOOKUP(F1942,'[1]2018Player Stats'!$A$2:$AB$830,26,FALSE))</f>
        <v>33.33</v>
      </c>
      <c r="AH1942" s="51">
        <v>2018</v>
      </c>
      <c r="AI1942" s="51">
        <v>34</v>
      </c>
      <c r="AJ1942" s="51">
        <v>583</v>
      </c>
      <c r="AK1942" s="51">
        <v>405</v>
      </c>
      <c r="AL1942" s="51">
        <v>65</v>
      </c>
      <c r="AM1942" s="51">
        <v>39</v>
      </c>
      <c r="AN1942" s="51">
        <v>26</v>
      </c>
      <c r="AO1942" s="52">
        <v>59.95</v>
      </c>
      <c r="AP1942" s="52">
        <v>43.51</v>
      </c>
      <c r="AQ1942" s="52">
        <v>16.43</v>
      </c>
      <c r="AR1942" s="52">
        <v>9.57</v>
      </c>
      <c r="AS1942" s="51">
        <v>62</v>
      </c>
      <c r="AT1942" s="52">
        <v>56.19</v>
      </c>
    </row>
    <row r="1943" spans="1:46">
      <c r="A1943">
        <v>2018</v>
      </c>
      <c r="B1943" t="s">
        <v>1914</v>
      </c>
      <c r="C1943" t="s">
        <v>1915</v>
      </c>
      <c r="D1943" t="s">
        <v>1345</v>
      </c>
      <c r="E1943" t="s">
        <v>1346</v>
      </c>
      <c r="F1943" t="str">
        <f t="shared" si="31"/>
        <v>Marc Burch</v>
      </c>
      <c r="G1943" t="s">
        <v>893</v>
      </c>
      <c r="H1943" s="143">
        <v>140004</v>
      </c>
      <c r="I1943" s="143">
        <v>140004</v>
      </c>
      <c r="J1943" t="str">
        <f>IF(G1943="GK",VLOOKUP(F1943,'[1]2018GoalKeeper Stats'!$A$2:$S$109,2,FALSE),VLOOKUP(F1943,'[1]2018Player Stats'!$A$2:$AB$830,2,FALSE))</f>
        <v>MIN</v>
      </c>
      <c r="K1943">
        <f>IF(G1943="GK",VLOOKUP(F1943,'[1]2018GoalKeeper Stats'!$A$2:$S$109,4,FALSE),VLOOKUP(F1943,'[1]2018Player Stats'!$A$2:$AB$830,4,FALSE))</f>
        <v>6</v>
      </c>
      <c r="L1943">
        <f>IF(G1943="GK",VLOOKUP(F1943,'[1]2018GoalKeeper Stats'!$A$2:$S$109,5,FALSE),VLOOKUP(F1943,'[1]2018Player Stats'!$A$2:$AB$830,5,FALSE))</f>
        <v>5</v>
      </c>
      <c r="M1943">
        <f>IF(G1943="GK",VLOOKUP(F1943,'[1]2018GoalKeeper Stats'!$A$2:$S$109,6,FALSE),VLOOKUP(F1943,'[1]2018Player Stats'!$A$2:$AB$830,6,FALSE))</f>
        <v>403</v>
      </c>
      <c r="N1943">
        <f>IF(G1943="GK",VLOOKUP(F1943,'[1]2018GoalKeeper Stats'!$A$2:$S$109,7,FALSE),VLOOKUP(F1943,'[1]2018Player Stats'!$A$2:$AB$830,7,FALSE))</f>
        <v>0</v>
      </c>
      <c r="O1943">
        <f>IF(G1943="GK",VLOOKUP(F1943,'[1]2018GoalKeeper Stats'!$A$2:$S$109,8,FALSE),VLOOKUP(F1943,'[1]2018Player Stats'!$A$2:$AB$830,8,FALSE))</f>
        <v>0</v>
      </c>
      <c r="P1943">
        <f>IF(G1943="GK",VLOOKUP(F1943,'[1]2018GoalKeeper Stats'!$A$2:$S$109,9,FALSE),VLOOKUP(F1943,'[1]2018Player Stats'!$A$2:$AB$830,9,FALSE))</f>
        <v>0</v>
      </c>
      <c r="Q1943">
        <f>IF(G1943="GK",VLOOKUP(F1943,'[1]2018GoalKeeper Stats'!$A$2:$S$109,10,FALSE),VLOOKUP(F1943,'[1]2018Player Stats'!$A$2:$AB$830,10,FALSE))</f>
        <v>0</v>
      </c>
      <c r="R1943">
        <f>IF(G1943="GK",VLOOKUP(F1943,'[1]2018GoalKeeper Stats'!$A$2:$S$109,11,FALSE),VLOOKUP(F1943,'[1]2018Player Stats'!$A$2:$AB$830,11,FALSE))</f>
        <v>0</v>
      </c>
      <c r="S1943" t="str">
        <f>IF(G1943="GK",VLOOKUP(F1943,'[1]2018GoalKeeper Stats'!$A$2:$S$109,12,FALSE),VLOOKUP(F1943,'[1]2018Player Stats'!$A$2:$AB$830,12,FALSE))</f>
        <v>0/0</v>
      </c>
      <c r="T1943">
        <f>IF(G1943="GK",VLOOKUP(F1943,'[1]2018GoalKeeper Stats'!$A$2:$S$109,13,FALSE),VLOOKUP(F1943,'[1]2018Player Stats'!$A$2:$AB$830,13,FALSE))</f>
        <v>0</v>
      </c>
      <c r="U1943">
        <f>IF(G1943="GK",VLOOKUP(F1943,'[1]2018GoalKeeper Stats'!$A$2:$S$109,14,FALSE),VLOOKUP(F1943,'[1]2018Player Stats'!$A$2:$AB$830,14,FALSE))</f>
        <v>0</v>
      </c>
      <c r="V1943">
        <f>IF(G1943="GK",VLOOKUP(F1943,'[1]2018GoalKeeper Stats'!$A$2:$S$109,15,FALSE),VLOOKUP(F1943,'[1]2018Player Stats'!$A$2:$AB$830,15,FALSE))</f>
        <v>0</v>
      </c>
      <c r="W1943">
        <f>IF(G1943="GK",VLOOKUP(F1943,'[1]2018GoalKeeper Stats'!$A$2:$S$109,16,FALSE),VLOOKUP(F1943,'[1]2018Player Stats'!$A$2:$AB$830,16,FALSE))</f>
        <v>0</v>
      </c>
      <c r="X1943">
        <f>IF(G1943="GK",VLOOKUP(F1943,'[1]2018GoalKeeper Stats'!$A$2:$S$109,17,FALSE),VLOOKUP(F1943,'[1]2018Player Stats'!$A$2:$AB$830,17,FALSE))</f>
        <v>0</v>
      </c>
      <c r="Y1943">
        <f>IF(G1943="GK",VLOOKUP(F1943,'[1]2018GoalKeeper Stats'!$A$2:$S$109,18,FALSE),VLOOKUP(F1943,'[1]2018Player Stats'!$A$2:$AB$830,18,FALSE))</f>
        <v>0</v>
      </c>
      <c r="Z1943">
        <f>IF(G1943="GK",VLOOKUP(F1943,'[1]2018GoalKeeper Stats'!$A$2:$S$109,19,FALSE),VLOOKUP(F1943,'[1]2018Player Stats'!$A$2:$AB$830,19,FALSE))</f>
        <v>0</v>
      </c>
      <c r="AA1943">
        <f>IF(G1943="GK",VLOOKUP(F1943,'[1]2018GoalKeeper Stats'!$A$2:$S$109,20,FALSE),VLOOKUP(F1943,'[1]2018Player Stats'!$A$2:$AB$830,20,FALSE))</f>
        <v>0</v>
      </c>
      <c r="AB1943">
        <f>IF(G1943="GK",VLOOKUP(F1943,'[1]2018GoalKeeper Stats'!$A$2:$S$109,21,FALSE),VLOOKUP(F1943,'[1]2018Player Stats'!$A$2:$AB$830,21,FALSE))</f>
        <v>2</v>
      </c>
      <c r="AC1943">
        <f>IF(G1943="GK",VLOOKUP(F1943,'[1]2018GoalKeeper Stats'!$A$2:$S$109,2,FALSE),VLOOKUP(F1943,'[1]2018Player Stats'!$A$2:$AB$830,22,FALSE))</f>
        <v>2</v>
      </c>
      <c r="AD1943">
        <f>IF(G1943="GK",VLOOKUP(F1943,'[1]2018GoalKeeper Stats'!$A$2:$S$109,23,FALSE),VLOOKUP(F1943,'[1]2018Player Stats'!$A$2:$AB$830,23,FALSE))</f>
        <v>0</v>
      </c>
      <c r="AE1943">
        <f>IF(G1943="GK",VLOOKUP(F1943,'[1]2018GoalKeeper Stats'!$A$2:$S$109,24,FALSE),VLOOKUP(F1943,'[1]2018Player Stats'!$A$2:$AB$830,24,FALSE))</f>
        <v>1</v>
      </c>
      <c r="AF1943">
        <f>IF(G1943="GK",VLOOKUP(F1943,'[1]2018GoalKeeper Stats'!$A$2:$S$109,25,FALSE),VLOOKUP(F1943,'[1]2018Player Stats'!$A$2:$AB$830,25,FALSE))</f>
        <v>0</v>
      </c>
      <c r="AG1943">
        <f>IF(G1943="GK",VLOOKUP(F1943,'[1]2018GoalKeeper Stats'!$A$2:$S$109,26,FALSE),VLOOKUP(F1943,'[1]2018Player Stats'!$A$2:$AB$830,26,FALSE))</f>
        <v>0</v>
      </c>
      <c r="AH1943" s="51">
        <v>2018</v>
      </c>
      <c r="AI1943" s="51">
        <v>34</v>
      </c>
      <c r="AJ1943" s="51">
        <v>376</v>
      </c>
      <c r="AK1943" s="51">
        <v>550</v>
      </c>
      <c r="AL1943" s="51">
        <v>48</v>
      </c>
      <c r="AM1943" s="51">
        <v>70</v>
      </c>
      <c r="AN1943" s="51">
        <v>-22</v>
      </c>
      <c r="AO1943" s="52">
        <v>44.42</v>
      </c>
      <c r="AP1943" s="52">
        <v>58.79</v>
      </c>
      <c r="AQ1943" s="52">
        <v>-14.38</v>
      </c>
      <c r="AR1943" s="52">
        <v>-7.62</v>
      </c>
      <c r="AS1943" s="51">
        <v>36</v>
      </c>
      <c r="AT1943" s="52">
        <v>38.65</v>
      </c>
    </row>
    <row r="1944" spans="1:46">
      <c r="A1944">
        <v>2018</v>
      </c>
      <c r="B1944" t="s">
        <v>962</v>
      </c>
      <c r="C1944" t="s">
        <v>962</v>
      </c>
      <c r="D1944" t="s">
        <v>1127</v>
      </c>
      <c r="E1944" t="s">
        <v>1548</v>
      </c>
      <c r="F1944" t="str">
        <f t="shared" si="31"/>
        <v>Taylor Kemp</v>
      </c>
      <c r="G1944" t="s">
        <v>893</v>
      </c>
      <c r="H1944" s="143">
        <v>140000</v>
      </c>
      <c r="I1944" s="143">
        <v>140000</v>
      </c>
      <c r="J1944" t="str">
        <f>IF(G1944="GK",VLOOKUP(F1944,'[1]2018GoalKeeper Stats'!$A$2:$S$109,2,FALSE),VLOOKUP(F1944,'[1]2018Player Stats'!$A$2:$AB$830,2,FALSE))</f>
        <v>DC</v>
      </c>
      <c r="K1944">
        <f>IF(G1944="GK",VLOOKUP(F1944,'[1]2018GoalKeeper Stats'!$A$2:$S$109,4,FALSE),VLOOKUP(F1944,'[1]2018Player Stats'!$A$2:$AB$830,4,FALSE))</f>
        <v>0</v>
      </c>
      <c r="L1944">
        <f>IF(G1944="GK",VLOOKUP(F1944,'[1]2018GoalKeeper Stats'!$A$2:$S$109,5,FALSE),VLOOKUP(F1944,'[1]2018Player Stats'!$A$2:$AB$830,5,FALSE))</f>
        <v>0</v>
      </c>
      <c r="M1944">
        <f>IF(G1944="GK",VLOOKUP(F1944,'[1]2018GoalKeeper Stats'!$A$2:$S$109,6,FALSE),VLOOKUP(F1944,'[1]2018Player Stats'!$A$2:$AB$830,6,FALSE))</f>
        <v>0</v>
      </c>
      <c r="N1944">
        <f>IF(G1944="GK",VLOOKUP(F1944,'[1]2018GoalKeeper Stats'!$A$2:$S$109,7,FALSE),VLOOKUP(F1944,'[1]2018Player Stats'!$A$2:$AB$830,7,FALSE))</f>
        <v>0</v>
      </c>
      <c r="O1944">
        <f>IF(G1944="GK",VLOOKUP(F1944,'[1]2018GoalKeeper Stats'!$A$2:$S$109,8,FALSE),VLOOKUP(F1944,'[1]2018Player Stats'!$A$2:$AB$830,8,FALSE))</f>
        <v>0</v>
      </c>
      <c r="P1944">
        <f>IF(G1944="GK",VLOOKUP(F1944,'[1]2018GoalKeeper Stats'!$A$2:$S$109,9,FALSE),VLOOKUP(F1944,'[1]2018Player Stats'!$A$2:$AB$830,9,FALSE))</f>
        <v>0</v>
      </c>
      <c r="Q1944">
        <f>IF(G1944="GK",VLOOKUP(F1944,'[1]2018GoalKeeper Stats'!$A$2:$S$109,10,FALSE),VLOOKUP(F1944,'[1]2018Player Stats'!$A$2:$AB$830,10,FALSE))</f>
        <v>0</v>
      </c>
      <c r="R1944">
        <f>IF(G1944="GK",VLOOKUP(F1944,'[1]2018GoalKeeper Stats'!$A$2:$S$109,11,FALSE),VLOOKUP(F1944,'[1]2018Player Stats'!$A$2:$AB$830,11,FALSE))</f>
        <v>0</v>
      </c>
      <c r="S1944" t="str">
        <f>IF(G1944="GK",VLOOKUP(F1944,'[1]2018GoalKeeper Stats'!$A$2:$S$109,12,FALSE),VLOOKUP(F1944,'[1]2018Player Stats'!$A$2:$AB$830,12,FALSE))</f>
        <v>0/0</v>
      </c>
      <c r="T1944">
        <f>IF(G1944="GK",VLOOKUP(F1944,'[1]2018GoalKeeper Stats'!$A$2:$S$109,13,FALSE),VLOOKUP(F1944,'[1]2018Player Stats'!$A$2:$AB$830,13,FALSE))</f>
        <v>0</v>
      </c>
      <c r="U1944">
        <f>IF(G1944="GK",VLOOKUP(F1944,'[1]2018GoalKeeper Stats'!$A$2:$S$109,14,FALSE),VLOOKUP(F1944,'[1]2018Player Stats'!$A$2:$AB$830,14,FALSE))</f>
        <v>0</v>
      </c>
      <c r="V1944">
        <f>IF(G1944="GK",VLOOKUP(F1944,'[1]2018GoalKeeper Stats'!$A$2:$S$109,15,FALSE),VLOOKUP(F1944,'[1]2018Player Stats'!$A$2:$AB$830,15,FALSE))</f>
        <v>0</v>
      </c>
      <c r="W1944">
        <f>IF(G1944="GK",VLOOKUP(F1944,'[1]2018GoalKeeper Stats'!$A$2:$S$109,16,FALSE),VLOOKUP(F1944,'[1]2018Player Stats'!$A$2:$AB$830,16,FALSE))</f>
        <v>0</v>
      </c>
      <c r="X1944">
        <f>IF(G1944="GK",VLOOKUP(F1944,'[1]2018GoalKeeper Stats'!$A$2:$S$109,17,FALSE),VLOOKUP(F1944,'[1]2018Player Stats'!$A$2:$AB$830,17,FALSE))</f>
        <v>0</v>
      </c>
      <c r="Y1944">
        <f>IF(G1944="GK",VLOOKUP(F1944,'[1]2018GoalKeeper Stats'!$A$2:$S$109,18,FALSE),VLOOKUP(F1944,'[1]2018Player Stats'!$A$2:$AB$830,18,FALSE))</f>
        <v>0</v>
      </c>
      <c r="Z1944">
        <f>IF(G1944="GK",VLOOKUP(F1944,'[1]2018GoalKeeper Stats'!$A$2:$S$109,19,FALSE),VLOOKUP(F1944,'[1]2018Player Stats'!$A$2:$AB$830,19,FALSE))</f>
        <v>0</v>
      </c>
      <c r="AA1944">
        <f>IF(G1944="GK",VLOOKUP(F1944,'[1]2018GoalKeeper Stats'!$A$2:$S$109,20,FALSE),VLOOKUP(F1944,'[1]2018Player Stats'!$A$2:$AB$830,20,FALSE))</f>
        <v>0</v>
      </c>
      <c r="AB1944">
        <f>IF(G1944="GK",VLOOKUP(F1944,'[1]2018GoalKeeper Stats'!$A$2:$S$109,21,FALSE),VLOOKUP(F1944,'[1]2018Player Stats'!$A$2:$AB$830,21,FALSE))</f>
        <v>0</v>
      </c>
      <c r="AC1944">
        <f>IF(G1944="GK",VLOOKUP(F1944,'[1]2018GoalKeeper Stats'!$A$2:$S$109,2,FALSE),VLOOKUP(F1944,'[1]2018Player Stats'!$A$2:$AB$830,22,FALSE))</f>
        <v>0</v>
      </c>
      <c r="AD1944">
        <f>IF(G1944="GK",VLOOKUP(F1944,'[1]2018GoalKeeper Stats'!$A$2:$S$109,23,FALSE),VLOOKUP(F1944,'[1]2018Player Stats'!$A$2:$AB$830,23,FALSE))</f>
        <v>0</v>
      </c>
      <c r="AE1944">
        <f>IF(G1944="GK",VLOOKUP(F1944,'[1]2018GoalKeeper Stats'!$A$2:$S$109,24,FALSE),VLOOKUP(F1944,'[1]2018Player Stats'!$A$2:$AB$830,24,FALSE))</f>
        <v>0</v>
      </c>
      <c r="AF1944">
        <f>IF(G1944="GK",VLOOKUP(F1944,'[1]2018GoalKeeper Stats'!$A$2:$S$109,25,FALSE),VLOOKUP(F1944,'[1]2018Player Stats'!$A$2:$AB$830,25,FALSE))</f>
        <v>0</v>
      </c>
      <c r="AG1944">
        <f>IF(G1944="GK",VLOOKUP(F1944,'[1]2018GoalKeeper Stats'!$A$2:$S$109,26,FALSE),VLOOKUP(F1944,'[1]2018Player Stats'!$A$2:$AB$830,26,FALSE))</f>
        <v>0</v>
      </c>
      <c r="AH1944" s="51">
        <v>2018</v>
      </c>
      <c r="AI1944" s="51">
        <v>34</v>
      </c>
      <c r="AJ1944" s="51">
        <v>396</v>
      </c>
      <c r="AK1944" s="51">
        <v>546</v>
      </c>
      <c r="AL1944" s="51">
        <v>59</v>
      </c>
      <c r="AM1944" s="51">
        <v>49</v>
      </c>
      <c r="AN1944" s="51">
        <v>10</v>
      </c>
      <c r="AO1944" s="52">
        <v>47.09</v>
      </c>
      <c r="AP1944" s="52">
        <v>51.66</v>
      </c>
      <c r="AQ1944" s="52">
        <v>-4.57</v>
      </c>
      <c r="AR1944" s="52">
        <v>14.57</v>
      </c>
      <c r="AS1944" s="51">
        <v>51</v>
      </c>
      <c r="AT1944" s="52">
        <v>44.2</v>
      </c>
    </row>
    <row r="1945" spans="1:46">
      <c r="A1945">
        <v>2018</v>
      </c>
      <c r="B1945" t="s">
        <v>962</v>
      </c>
      <c r="C1945" t="s">
        <v>962</v>
      </c>
      <c r="D1945" t="s">
        <v>909</v>
      </c>
      <c r="E1945" t="s">
        <v>2277</v>
      </c>
      <c r="F1945" t="str">
        <f t="shared" si="31"/>
        <v>Junior Moreno</v>
      </c>
      <c r="G1945" t="s">
        <v>860</v>
      </c>
      <c r="H1945" s="143">
        <v>139500</v>
      </c>
      <c r="I1945" s="143">
        <v>120000</v>
      </c>
      <c r="J1945" t="str">
        <f>IF(G1945="GK",VLOOKUP(F1945,'[1]2018GoalKeeper Stats'!$A$2:$S$109,2,FALSE),VLOOKUP(F1945,'[1]2018Player Stats'!$A$2:$AB$830,2,FALSE))</f>
        <v>DC</v>
      </c>
      <c r="K1945">
        <f>IF(G1945="GK",VLOOKUP(F1945,'[1]2018GoalKeeper Stats'!$A$2:$S$109,4,FALSE),VLOOKUP(F1945,'[1]2018Player Stats'!$A$2:$AB$830,4,FALSE))</f>
        <v>20</v>
      </c>
      <c r="L1945">
        <f>IF(G1945="GK",VLOOKUP(F1945,'[1]2018GoalKeeper Stats'!$A$2:$S$109,5,FALSE),VLOOKUP(F1945,'[1]2018Player Stats'!$A$2:$AB$830,5,FALSE))</f>
        <v>17</v>
      </c>
      <c r="M1945">
        <f>IF(G1945="GK",VLOOKUP(F1945,'[1]2018GoalKeeper Stats'!$A$2:$S$109,6,FALSE),VLOOKUP(F1945,'[1]2018Player Stats'!$A$2:$AB$830,6,FALSE))</f>
        <v>1528</v>
      </c>
      <c r="N1945">
        <f>IF(G1945="GK",VLOOKUP(F1945,'[1]2018GoalKeeper Stats'!$A$2:$S$109,7,FALSE),VLOOKUP(F1945,'[1]2018Player Stats'!$A$2:$AB$830,7,FALSE))</f>
        <v>0</v>
      </c>
      <c r="O1945">
        <f>IF(G1945="GK",VLOOKUP(F1945,'[1]2018GoalKeeper Stats'!$A$2:$S$109,8,FALSE),VLOOKUP(F1945,'[1]2018Player Stats'!$A$2:$AB$830,8,FALSE))</f>
        <v>2</v>
      </c>
      <c r="P1945">
        <f>IF(G1945="GK",VLOOKUP(F1945,'[1]2018GoalKeeper Stats'!$A$2:$S$109,9,FALSE),VLOOKUP(F1945,'[1]2018Player Stats'!$A$2:$AB$830,9,FALSE))</f>
        <v>7</v>
      </c>
      <c r="Q1945">
        <f>IF(G1945="GK",VLOOKUP(F1945,'[1]2018GoalKeeper Stats'!$A$2:$S$109,10,FALSE),VLOOKUP(F1945,'[1]2018Player Stats'!$A$2:$AB$830,10,FALSE))</f>
        <v>2</v>
      </c>
      <c r="R1945">
        <f>IF(G1945="GK",VLOOKUP(F1945,'[1]2018GoalKeeper Stats'!$A$2:$S$109,11,FALSE),VLOOKUP(F1945,'[1]2018Player Stats'!$A$2:$AB$830,11,FALSE))</f>
        <v>0</v>
      </c>
      <c r="S1945" t="str">
        <f>IF(G1945="GK",VLOOKUP(F1945,'[1]2018GoalKeeper Stats'!$A$2:$S$109,12,FALSE),VLOOKUP(F1945,'[1]2018Player Stats'!$A$2:$AB$830,12,FALSE))</f>
        <v>0/0</v>
      </c>
      <c r="T1945">
        <f>IF(G1945="GK",VLOOKUP(F1945,'[1]2018GoalKeeper Stats'!$A$2:$S$109,13,FALSE),VLOOKUP(F1945,'[1]2018Player Stats'!$A$2:$AB$830,13,FALSE))</f>
        <v>0</v>
      </c>
      <c r="U1945">
        <f>IF(G1945="GK",VLOOKUP(F1945,'[1]2018GoalKeeper Stats'!$A$2:$S$109,14,FALSE),VLOOKUP(F1945,'[1]2018Player Stats'!$A$2:$AB$830,14,FALSE))</f>
        <v>0</v>
      </c>
      <c r="V1945">
        <f>IF(G1945="GK",VLOOKUP(F1945,'[1]2018GoalKeeper Stats'!$A$2:$S$109,15,FALSE),VLOOKUP(F1945,'[1]2018Player Stats'!$A$2:$AB$830,15,FALSE))</f>
        <v>0</v>
      </c>
      <c r="W1945">
        <f>IF(G1945="GK",VLOOKUP(F1945,'[1]2018GoalKeeper Stats'!$A$2:$S$109,16,FALSE),VLOOKUP(F1945,'[1]2018Player Stats'!$A$2:$AB$830,16,FALSE))</f>
        <v>0</v>
      </c>
      <c r="X1945">
        <f>IF(G1945="GK",VLOOKUP(F1945,'[1]2018GoalKeeper Stats'!$A$2:$S$109,17,FALSE),VLOOKUP(F1945,'[1]2018Player Stats'!$A$2:$AB$830,17,FALSE))</f>
        <v>0</v>
      </c>
      <c r="Y1945">
        <f>IF(G1945="GK",VLOOKUP(F1945,'[1]2018GoalKeeper Stats'!$A$2:$S$109,18,FALSE),VLOOKUP(F1945,'[1]2018Player Stats'!$A$2:$AB$830,18,FALSE))</f>
        <v>1</v>
      </c>
      <c r="Z1945">
        <f>IF(G1945="GK",VLOOKUP(F1945,'[1]2018GoalKeeper Stats'!$A$2:$S$109,19,FALSE),VLOOKUP(F1945,'[1]2018Player Stats'!$A$2:$AB$830,19,FALSE))</f>
        <v>1</v>
      </c>
      <c r="AA1945">
        <f>IF(G1945="GK",VLOOKUP(F1945,'[1]2018GoalKeeper Stats'!$A$2:$S$109,20,FALSE),VLOOKUP(F1945,'[1]2018Player Stats'!$A$2:$AB$830,20,FALSE))</f>
        <v>0.12</v>
      </c>
      <c r="AB1945">
        <f>IF(G1945="GK",VLOOKUP(F1945,'[1]2018GoalKeeper Stats'!$A$2:$S$109,21,FALSE),VLOOKUP(F1945,'[1]2018Player Stats'!$A$2:$AB$830,21,FALSE))</f>
        <v>21</v>
      </c>
      <c r="AC1945">
        <f>IF(G1945="GK",VLOOKUP(F1945,'[1]2018GoalKeeper Stats'!$A$2:$S$109,2,FALSE),VLOOKUP(F1945,'[1]2018Player Stats'!$A$2:$AB$830,22,FALSE))</f>
        <v>14</v>
      </c>
      <c r="AD1945">
        <f>IF(G1945="GK",VLOOKUP(F1945,'[1]2018GoalKeeper Stats'!$A$2:$S$109,23,FALSE),VLOOKUP(F1945,'[1]2018Player Stats'!$A$2:$AB$830,23,FALSE))</f>
        <v>0</v>
      </c>
      <c r="AE1945">
        <f>IF(G1945="GK",VLOOKUP(F1945,'[1]2018GoalKeeper Stats'!$A$2:$S$109,24,FALSE),VLOOKUP(F1945,'[1]2018Player Stats'!$A$2:$AB$830,24,FALSE))</f>
        <v>1</v>
      </c>
      <c r="AF1945">
        <f>IF(G1945="GK",VLOOKUP(F1945,'[1]2018GoalKeeper Stats'!$A$2:$S$109,25,FALSE),VLOOKUP(F1945,'[1]2018Player Stats'!$A$2:$AB$830,25,FALSE))</f>
        <v>0</v>
      </c>
      <c r="AG1945">
        <f>IF(G1945="GK",VLOOKUP(F1945,'[1]2018GoalKeeper Stats'!$A$2:$S$109,26,FALSE),VLOOKUP(F1945,'[1]2018Player Stats'!$A$2:$AB$830,26,FALSE))</f>
        <v>28.57</v>
      </c>
      <c r="AH1945" s="51">
        <v>2018</v>
      </c>
      <c r="AI1945" s="51">
        <v>34</v>
      </c>
      <c r="AJ1945" s="51">
        <v>396</v>
      </c>
      <c r="AK1945" s="51">
        <v>546</v>
      </c>
      <c r="AL1945" s="51">
        <v>59</v>
      </c>
      <c r="AM1945" s="51">
        <v>49</v>
      </c>
      <c r="AN1945" s="51">
        <v>10</v>
      </c>
      <c r="AO1945" s="52">
        <v>47.09</v>
      </c>
      <c r="AP1945" s="52">
        <v>51.66</v>
      </c>
      <c r="AQ1945" s="52">
        <v>-4.57</v>
      </c>
      <c r="AR1945" s="52">
        <v>14.57</v>
      </c>
      <c r="AS1945" s="51">
        <v>51</v>
      </c>
      <c r="AT1945" s="52">
        <v>44.2</v>
      </c>
    </row>
    <row r="1946" spans="1:46">
      <c r="A1946">
        <v>2018</v>
      </c>
      <c r="B1946" t="s">
        <v>882</v>
      </c>
      <c r="C1946" t="s">
        <v>882</v>
      </c>
      <c r="D1946" t="s">
        <v>1495</v>
      </c>
      <c r="E1946" t="s">
        <v>1496</v>
      </c>
      <c r="F1946" t="str">
        <f t="shared" si="31"/>
        <v>Scott Caldwell</v>
      </c>
      <c r="G1946" t="s">
        <v>860</v>
      </c>
      <c r="H1946" s="143">
        <v>139375</v>
      </c>
      <c r="I1946" s="143">
        <v>129375</v>
      </c>
      <c r="J1946" t="str">
        <f>IF(G1946="GK",VLOOKUP(F1946,'[1]2018GoalKeeper Stats'!$A$2:$S$109,2,FALSE),VLOOKUP(F1946,'[1]2018Player Stats'!$A$2:$AB$830,2,FALSE))</f>
        <v>NE</v>
      </c>
      <c r="K1946">
        <f>IF(G1946="GK",VLOOKUP(F1946,'[1]2018GoalKeeper Stats'!$A$2:$S$109,4,FALSE),VLOOKUP(F1946,'[1]2018Player Stats'!$A$2:$AB$830,4,FALSE))</f>
        <v>24</v>
      </c>
      <c r="L1946">
        <f>IF(G1946="GK",VLOOKUP(F1946,'[1]2018GoalKeeper Stats'!$A$2:$S$109,5,FALSE),VLOOKUP(F1946,'[1]2018Player Stats'!$A$2:$AB$830,5,FALSE))</f>
        <v>20</v>
      </c>
      <c r="M1946">
        <f>IF(G1946="GK",VLOOKUP(F1946,'[1]2018GoalKeeper Stats'!$A$2:$S$109,6,FALSE),VLOOKUP(F1946,'[1]2018Player Stats'!$A$2:$AB$830,6,FALSE))</f>
        <v>1522</v>
      </c>
      <c r="N1946">
        <f>IF(G1946="GK",VLOOKUP(F1946,'[1]2018GoalKeeper Stats'!$A$2:$S$109,7,FALSE),VLOOKUP(F1946,'[1]2018Player Stats'!$A$2:$AB$830,7,FALSE))</f>
        <v>2</v>
      </c>
      <c r="O1946">
        <f>IF(G1946="GK",VLOOKUP(F1946,'[1]2018GoalKeeper Stats'!$A$2:$S$109,8,FALSE),VLOOKUP(F1946,'[1]2018Player Stats'!$A$2:$AB$830,8,FALSE))</f>
        <v>0</v>
      </c>
      <c r="P1946">
        <f>IF(G1946="GK",VLOOKUP(F1946,'[1]2018GoalKeeper Stats'!$A$2:$S$109,9,FALSE),VLOOKUP(F1946,'[1]2018Player Stats'!$A$2:$AB$830,9,FALSE))</f>
        <v>13</v>
      </c>
      <c r="Q1946">
        <f>IF(G1946="GK",VLOOKUP(F1946,'[1]2018GoalKeeper Stats'!$A$2:$S$109,10,FALSE),VLOOKUP(F1946,'[1]2018Player Stats'!$A$2:$AB$830,10,FALSE))</f>
        <v>8</v>
      </c>
      <c r="R1946">
        <f>IF(G1946="GK",VLOOKUP(F1946,'[1]2018GoalKeeper Stats'!$A$2:$S$109,11,FALSE),VLOOKUP(F1946,'[1]2018Player Stats'!$A$2:$AB$830,11,FALSE))</f>
        <v>0</v>
      </c>
      <c r="S1946" t="str">
        <f>IF(G1946="GK",VLOOKUP(F1946,'[1]2018GoalKeeper Stats'!$A$2:$S$109,12,FALSE),VLOOKUP(F1946,'[1]2018Player Stats'!$A$2:$AB$830,12,FALSE))</f>
        <v>0/0</v>
      </c>
      <c r="T1946">
        <f>IF(G1946="GK",VLOOKUP(F1946,'[1]2018GoalKeeper Stats'!$A$2:$S$109,13,FALSE),VLOOKUP(F1946,'[1]2018Player Stats'!$A$2:$AB$830,13,FALSE))</f>
        <v>2</v>
      </c>
      <c r="U1946">
        <f>IF(G1946="GK",VLOOKUP(F1946,'[1]2018GoalKeeper Stats'!$A$2:$S$109,14,FALSE),VLOOKUP(F1946,'[1]2018Player Stats'!$A$2:$AB$830,14,FALSE))</f>
        <v>0</v>
      </c>
      <c r="V1946">
        <f>IF(G1946="GK",VLOOKUP(F1946,'[1]2018GoalKeeper Stats'!$A$2:$S$109,15,FALSE),VLOOKUP(F1946,'[1]2018Player Stats'!$A$2:$AB$830,15,FALSE))</f>
        <v>0.12</v>
      </c>
      <c r="W1946">
        <f>IF(G1946="GK",VLOOKUP(F1946,'[1]2018GoalKeeper Stats'!$A$2:$S$109,16,FALSE),VLOOKUP(F1946,'[1]2018Player Stats'!$A$2:$AB$830,16,FALSE))</f>
        <v>15.4</v>
      </c>
      <c r="X1946">
        <f>IF(G1946="GK",VLOOKUP(F1946,'[1]2018GoalKeeper Stats'!$A$2:$S$109,17,FALSE),VLOOKUP(F1946,'[1]2018Player Stats'!$A$2:$AB$830,17,FALSE))</f>
        <v>0</v>
      </c>
      <c r="Y1946">
        <f>IF(G1946="GK",VLOOKUP(F1946,'[1]2018GoalKeeper Stats'!$A$2:$S$109,18,FALSE),VLOOKUP(F1946,'[1]2018Player Stats'!$A$2:$AB$830,18,FALSE))</f>
        <v>0</v>
      </c>
      <c r="Z1946">
        <f>IF(G1946="GK",VLOOKUP(F1946,'[1]2018GoalKeeper Stats'!$A$2:$S$109,19,FALSE),VLOOKUP(F1946,'[1]2018Player Stats'!$A$2:$AB$830,19,FALSE))</f>
        <v>0</v>
      </c>
      <c r="AA1946">
        <f>IF(G1946="GK",VLOOKUP(F1946,'[1]2018GoalKeeper Stats'!$A$2:$S$109,20,FALSE),VLOOKUP(F1946,'[1]2018Player Stats'!$A$2:$AB$830,20,FALSE))</f>
        <v>0</v>
      </c>
      <c r="AB1946">
        <f>IF(G1946="GK",VLOOKUP(F1946,'[1]2018GoalKeeper Stats'!$A$2:$S$109,21,FALSE),VLOOKUP(F1946,'[1]2018Player Stats'!$A$2:$AB$830,21,FALSE))</f>
        <v>42</v>
      </c>
      <c r="AC1946">
        <f>IF(G1946="GK",VLOOKUP(F1946,'[1]2018GoalKeeper Stats'!$A$2:$S$109,2,FALSE),VLOOKUP(F1946,'[1]2018Player Stats'!$A$2:$AB$830,22,FALSE))</f>
        <v>15</v>
      </c>
      <c r="AD1946">
        <f>IF(G1946="GK",VLOOKUP(F1946,'[1]2018GoalKeeper Stats'!$A$2:$S$109,23,FALSE),VLOOKUP(F1946,'[1]2018Player Stats'!$A$2:$AB$830,23,FALSE))</f>
        <v>0</v>
      </c>
      <c r="AE1946">
        <f>IF(G1946="GK",VLOOKUP(F1946,'[1]2018GoalKeeper Stats'!$A$2:$S$109,24,FALSE),VLOOKUP(F1946,'[1]2018Player Stats'!$A$2:$AB$830,24,FALSE))</f>
        <v>7</v>
      </c>
      <c r="AF1946">
        <f>IF(G1946="GK",VLOOKUP(F1946,'[1]2018GoalKeeper Stats'!$A$2:$S$109,25,FALSE),VLOOKUP(F1946,'[1]2018Player Stats'!$A$2:$AB$830,25,FALSE))</f>
        <v>1</v>
      </c>
      <c r="AG1946">
        <f>IF(G1946="GK",VLOOKUP(F1946,'[1]2018GoalKeeper Stats'!$A$2:$S$109,26,FALSE),VLOOKUP(F1946,'[1]2018Player Stats'!$A$2:$AB$830,26,FALSE))</f>
        <v>61.54</v>
      </c>
      <c r="AH1946" s="51">
        <v>2018</v>
      </c>
      <c r="AI1946" s="51">
        <v>34</v>
      </c>
      <c r="AJ1946" s="51">
        <v>486</v>
      </c>
      <c r="AK1946" s="51">
        <v>436</v>
      </c>
      <c r="AL1946" s="51">
        <v>48</v>
      </c>
      <c r="AM1946" s="51">
        <v>52</v>
      </c>
      <c r="AN1946" s="51">
        <v>-4</v>
      </c>
      <c r="AO1946" s="52">
        <v>46.09</v>
      </c>
      <c r="AP1946" s="52">
        <v>56.82</v>
      </c>
      <c r="AQ1946" s="52">
        <v>-10.73</v>
      </c>
      <c r="AR1946" s="52">
        <v>6.73</v>
      </c>
      <c r="AS1946" s="51">
        <v>41</v>
      </c>
      <c r="AT1946" s="52">
        <v>40.58</v>
      </c>
    </row>
    <row r="1947" spans="1:46">
      <c r="A1947">
        <v>2018</v>
      </c>
      <c r="B1947" t="s">
        <v>962</v>
      </c>
      <c r="C1947" t="s">
        <v>962</v>
      </c>
      <c r="D1947" t="s">
        <v>2007</v>
      </c>
      <c r="E1947" t="s">
        <v>2008</v>
      </c>
      <c r="F1947" t="str">
        <f t="shared" si="31"/>
        <v>Ian Harkes</v>
      </c>
      <c r="G1947" t="s">
        <v>860</v>
      </c>
      <c r="H1947" s="143">
        <v>137738</v>
      </c>
      <c r="I1947" s="143">
        <v>104500</v>
      </c>
      <c r="J1947" t="str">
        <f>IF(G1947="GK",VLOOKUP(F1947,'[1]2018GoalKeeper Stats'!$A$2:$S$109,2,FALSE),VLOOKUP(F1947,'[1]2018Player Stats'!$A$2:$AB$830,2,FALSE))</f>
        <v>DC</v>
      </c>
      <c r="K1947">
        <f>IF(G1947="GK",VLOOKUP(F1947,'[1]2018GoalKeeper Stats'!$A$2:$S$109,4,FALSE),VLOOKUP(F1947,'[1]2018Player Stats'!$A$2:$AB$830,4,FALSE))</f>
        <v>8</v>
      </c>
      <c r="L1947">
        <f>IF(G1947="GK",VLOOKUP(F1947,'[1]2018GoalKeeper Stats'!$A$2:$S$109,5,FALSE),VLOOKUP(F1947,'[1]2018Player Stats'!$A$2:$AB$830,5,FALSE))</f>
        <v>4</v>
      </c>
      <c r="M1947">
        <f>IF(G1947="GK",VLOOKUP(F1947,'[1]2018GoalKeeper Stats'!$A$2:$S$109,6,FALSE),VLOOKUP(F1947,'[1]2018Player Stats'!$A$2:$AB$830,6,FALSE))</f>
        <v>352</v>
      </c>
      <c r="N1947">
        <f>IF(G1947="GK",VLOOKUP(F1947,'[1]2018GoalKeeper Stats'!$A$2:$S$109,7,FALSE),VLOOKUP(F1947,'[1]2018Player Stats'!$A$2:$AB$830,7,FALSE))</f>
        <v>0</v>
      </c>
      <c r="O1947">
        <f>IF(G1947="GK",VLOOKUP(F1947,'[1]2018GoalKeeper Stats'!$A$2:$S$109,8,FALSE),VLOOKUP(F1947,'[1]2018Player Stats'!$A$2:$AB$830,8,FALSE))</f>
        <v>1</v>
      </c>
      <c r="P1947">
        <f>IF(G1947="GK",VLOOKUP(F1947,'[1]2018GoalKeeper Stats'!$A$2:$S$109,9,FALSE),VLOOKUP(F1947,'[1]2018Player Stats'!$A$2:$AB$830,9,FALSE))</f>
        <v>0</v>
      </c>
      <c r="Q1947">
        <f>IF(G1947="GK",VLOOKUP(F1947,'[1]2018GoalKeeper Stats'!$A$2:$S$109,10,FALSE),VLOOKUP(F1947,'[1]2018Player Stats'!$A$2:$AB$830,10,FALSE))</f>
        <v>0</v>
      </c>
      <c r="R1947">
        <f>IF(G1947="GK",VLOOKUP(F1947,'[1]2018GoalKeeper Stats'!$A$2:$S$109,11,FALSE),VLOOKUP(F1947,'[1]2018Player Stats'!$A$2:$AB$830,11,FALSE))</f>
        <v>0</v>
      </c>
      <c r="S1947" t="str">
        <f>IF(G1947="GK",VLOOKUP(F1947,'[1]2018GoalKeeper Stats'!$A$2:$S$109,12,FALSE),VLOOKUP(F1947,'[1]2018Player Stats'!$A$2:$AB$830,12,FALSE))</f>
        <v>0/0</v>
      </c>
      <c r="T1947">
        <f>IF(G1947="GK",VLOOKUP(F1947,'[1]2018GoalKeeper Stats'!$A$2:$S$109,13,FALSE),VLOOKUP(F1947,'[1]2018Player Stats'!$A$2:$AB$830,13,FALSE))</f>
        <v>0</v>
      </c>
      <c r="U1947">
        <f>IF(G1947="GK",VLOOKUP(F1947,'[1]2018GoalKeeper Stats'!$A$2:$S$109,14,FALSE),VLOOKUP(F1947,'[1]2018Player Stats'!$A$2:$AB$830,14,FALSE))</f>
        <v>0</v>
      </c>
      <c r="V1947">
        <f>IF(G1947="GK",VLOOKUP(F1947,'[1]2018GoalKeeper Stats'!$A$2:$S$109,15,FALSE),VLOOKUP(F1947,'[1]2018Player Stats'!$A$2:$AB$830,15,FALSE))</f>
        <v>0</v>
      </c>
      <c r="W1947">
        <f>IF(G1947="GK",VLOOKUP(F1947,'[1]2018GoalKeeper Stats'!$A$2:$S$109,16,FALSE),VLOOKUP(F1947,'[1]2018Player Stats'!$A$2:$AB$830,16,FALSE))</f>
        <v>0</v>
      </c>
      <c r="X1947">
        <f>IF(G1947="GK",VLOOKUP(F1947,'[1]2018GoalKeeper Stats'!$A$2:$S$109,17,FALSE),VLOOKUP(F1947,'[1]2018Player Stats'!$A$2:$AB$830,17,FALSE))</f>
        <v>0</v>
      </c>
      <c r="Y1947">
        <f>IF(G1947="GK",VLOOKUP(F1947,'[1]2018GoalKeeper Stats'!$A$2:$S$109,18,FALSE),VLOOKUP(F1947,'[1]2018Player Stats'!$A$2:$AB$830,18,FALSE))</f>
        <v>0</v>
      </c>
      <c r="Z1947">
        <f>IF(G1947="GK",VLOOKUP(F1947,'[1]2018GoalKeeper Stats'!$A$2:$S$109,19,FALSE),VLOOKUP(F1947,'[1]2018Player Stats'!$A$2:$AB$830,19,FALSE))</f>
        <v>1</v>
      </c>
      <c r="AA1947">
        <f>IF(G1947="GK",VLOOKUP(F1947,'[1]2018GoalKeeper Stats'!$A$2:$S$109,20,FALSE),VLOOKUP(F1947,'[1]2018Player Stats'!$A$2:$AB$830,20,FALSE))</f>
        <v>0.26</v>
      </c>
      <c r="AB1947">
        <f>IF(G1947="GK",VLOOKUP(F1947,'[1]2018GoalKeeper Stats'!$A$2:$S$109,21,FALSE),VLOOKUP(F1947,'[1]2018Player Stats'!$A$2:$AB$830,21,FALSE))</f>
        <v>4</v>
      </c>
      <c r="AC1947">
        <f>IF(G1947="GK",VLOOKUP(F1947,'[1]2018GoalKeeper Stats'!$A$2:$S$109,2,FALSE),VLOOKUP(F1947,'[1]2018Player Stats'!$A$2:$AB$830,22,FALSE))</f>
        <v>1</v>
      </c>
      <c r="AD1947">
        <f>IF(G1947="GK",VLOOKUP(F1947,'[1]2018GoalKeeper Stats'!$A$2:$S$109,23,FALSE),VLOOKUP(F1947,'[1]2018Player Stats'!$A$2:$AB$830,23,FALSE))</f>
        <v>0</v>
      </c>
      <c r="AE1947">
        <f>IF(G1947="GK",VLOOKUP(F1947,'[1]2018GoalKeeper Stats'!$A$2:$S$109,24,FALSE),VLOOKUP(F1947,'[1]2018Player Stats'!$A$2:$AB$830,24,FALSE))</f>
        <v>0</v>
      </c>
      <c r="AF1947">
        <f>IF(G1947="GK",VLOOKUP(F1947,'[1]2018GoalKeeper Stats'!$A$2:$S$109,25,FALSE),VLOOKUP(F1947,'[1]2018Player Stats'!$A$2:$AB$830,25,FALSE))</f>
        <v>0</v>
      </c>
      <c r="AG1947">
        <f>IF(G1947="GK",VLOOKUP(F1947,'[1]2018GoalKeeper Stats'!$A$2:$S$109,26,FALSE),VLOOKUP(F1947,'[1]2018Player Stats'!$A$2:$AB$830,26,FALSE))</f>
        <v>0</v>
      </c>
      <c r="AH1947" s="51">
        <v>2018</v>
      </c>
      <c r="AI1947" s="51">
        <v>34</v>
      </c>
      <c r="AJ1947" s="51">
        <v>396</v>
      </c>
      <c r="AK1947" s="51">
        <v>546</v>
      </c>
      <c r="AL1947" s="51">
        <v>59</v>
      </c>
      <c r="AM1947" s="51">
        <v>49</v>
      </c>
      <c r="AN1947" s="51">
        <v>10</v>
      </c>
      <c r="AO1947" s="52">
        <v>47.09</v>
      </c>
      <c r="AP1947" s="52">
        <v>51.66</v>
      </c>
      <c r="AQ1947" s="52">
        <v>-4.57</v>
      </c>
      <c r="AR1947" s="52">
        <v>14.57</v>
      </c>
      <c r="AS1947" s="51">
        <v>51</v>
      </c>
      <c r="AT1947" s="52">
        <v>44.2</v>
      </c>
    </row>
    <row r="1948" spans="1:46">
      <c r="A1948">
        <v>2018</v>
      </c>
      <c r="B1948" t="s">
        <v>962</v>
      </c>
      <c r="C1948" t="s">
        <v>962</v>
      </c>
      <c r="D1948" t="s">
        <v>2278</v>
      </c>
      <c r="E1948" t="s">
        <v>2279</v>
      </c>
      <c r="F1948" t="str">
        <f t="shared" si="31"/>
        <v>Ulises Segura</v>
      </c>
      <c r="G1948" t="s">
        <v>903</v>
      </c>
      <c r="H1948" s="143">
        <v>137000</v>
      </c>
      <c r="I1948" s="143">
        <v>137000</v>
      </c>
      <c r="J1948" t="str">
        <f>IF(G1948="GK",VLOOKUP(F1948,'[1]2018GoalKeeper Stats'!$A$2:$S$109,2,FALSE),VLOOKUP(F1948,'[1]2018Player Stats'!$A$2:$AB$830,2,FALSE))</f>
        <v>DC</v>
      </c>
      <c r="K1948">
        <f>IF(G1948="GK",VLOOKUP(F1948,'[1]2018GoalKeeper Stats'!$A$2:$S$109,4,FALSE),VLOOKUP(F1948,'[1]2018Player Stats'!$A$2:$AB$830,4,FALSE))</f>
        <v>23</v>
      </c>
      <c r="L1948">
        <f>IF(G1948="GK",VLOOKUP(F1948,'[1]2018GoalKeeper Stats'!$A$2:$S$109,5,FALSE),VLOOKUP(F1948,'[1]2018Player Stats'!$A$2:$AB$830,5,FALSE))</f>
        <v>14</v>
      </c>
      <c r="M1948">
        <f>IF(G1948="GK",VLOOKUP(F1948,'[1]2018GoalKeeper Stats'!$A$2:$S$109,6,FALSE),VLOOKUP(F1948,'[1]2018Player Stats'!$A$2:$AB$830,6,FALSE))</f>
        <v>1292</v>
      </c>
      <c r="N1948">
        <f>IF(G1948="GK",VLOOKUP(F1948,'[1]2018GoalKeeper Stats'!$A$2:$S$109,7,FALSE),VLOOKUP(F1948,'[1]2018Player Stats'!$A$2:$AB$830,7,FALSE))</f>
        <v>2</v>
      </c>
      <c r="O1948">
        <f>IF(G1948="GK",VLOOKUP(F1948,'[1]2018GoalKeeper Stats'!$A$2:$S$109,8,FALSE),VLOOKUP(F1948,'[1]2018Player Stats'!$A$2:$AB$830,8,FALSE))</f>
        <v>1</v>
      </c>
      <c r="P1948">
        <f>IF(G1948="GK",VLOOKUP(F1948,'[1]2018GoalKeeper Stats'!$A$2:$S$109,9,FALSE),VLOOKUP(F1948,'[1]2018Player Stats'!$A$2:$AB$830,9,FALSE))</f>
        <v>19</v>
      </c>
      <c r="Q1948">
        <f>IF(G1948="GK",VLOOKUP(F1948,'[1]2018GoalKeeper Stats'!$A$2:$S$109,10,FALSE),VLOOKUP(F1948,'[1]2018Player Stats'!$A$2:$AB$830,10,FALSE))</f>
        <v>8</v>
      </c>
      <c r="R1948">
        <f>IF(G1948="GK",VLOOKUP(F1948,'[1]2018GoalKeeper Stats'!$A$2:$S$109,11,FALSE),VLOOKUP(F1948,'[1]2018Player Stats'!$A$2:$AB$830,11,FALSE))</f>
        <v>1</v>
      </c>
      <c r="S1948" t="str">
        <f>IF(G1948="GK",VLOOKUP(F1948,'[1]2018GoalKeeper Stats'!$A$2:$S$109,12,FALSE),VLOOKUP(F1948,'[1]2018Player Stats'!$A$2:$AB$830,12,FALSE))</f>
        <v>0/0</v>
      </c>
      <c r="T1948">
        <f>IF(G1948="GK",VLOOKUP(F1948,'[1]2018GoalKeeper Stats'!$A$2:$S$109,13,FALSE),VLOOKUP(F1948,'[1]2018Player Stats'!$A$2:$AB$830,13,FALSE))</f>
        <v>2</v>
      </c>
      <c r="U1948">
        <f>IF(G1948="GK",VLOOKUP(F1948,'[1]2018GoalKeeper Stats'!$A$2:$S$109,14,FALSE),VLOOKUP(F1948,'[1]2018Player Stats'!$A$2:$AB$830,14,FALSE))</f>
        <v>0</v>
      </c>
      <c r="V1948">
        <f>IF(G1948="GK",VLOOKUP(F1948,'[1]2018GoalKeeper Stats'!$A$2:$S$109,15,FALSE),VLOOKUP(F1948,'[1]2018Player Stats'!$A$2:$AB$830,15,FALSE))</f>
        <v>0.14000000000000001</v>
      </c>
      <c r="W1948">
        <f>IF(G1948="GK",VLOOKUP(F1948,'[1]2018GoalKeeper Stats'!$A$2:$S$109,16,FALSE),VLOOKUP(F1948,'[1]2018Player Stats'!$A$2:$AB$830,16,FALSE))</f>
        <v>10.5</v>
      </c>
      <c r="X1948">
        <f>IF(G1948="GK",VLOOKUP(F1948,'[1]2018GoalKeeper Stats'!$A$2:$S$109,17,FALSE),VLOOKUP(F1948,'[1]2018Player Stats'!$A$2:$AB$830,17,FALSE))</f>
        <v>0</v>
      </c>
      <c r="Y1948">
        <f>IF(G1948="GK",VLOOKUP(F1948,'[1]2018GoalKeeper Stats'!$A$2:$S$109,18,FALSE),VLOOKUP(F1948,'[1]2018Player Stats'!$A$2:$AB$830,18,FALSE))</f>
        <v>1</v>
      </c>
      <c r="Z1948">
        <f>IF(G1948="GK",VLOOKUP(F1948,'[1]2018GoalKeeper Stats'!$A$2:$S$109,19,FALSE),VLOOKUP(F1948,'[1]2018Player Stats'!$A$2:$AB$830,19,FALSE))</f>
        <v>0</v>
      </c>
      <c r="AA1948">
        <f>IF(G1948="GK",VLOOKUP(F1948,'[1]2018GoalKeeper Stats'!$A$2:$S$109,20,FALSE),VLOOKUP(F1948,'[1]2018Player Stats'!$A$2:$AB$830,20,FALSE))</f>
        <v>7.0000000000000007E-2</v>
      </c>
      <c r="AB1948">
        <f>IF(G1948="GK",VLOOKUP(F1948,'[1]2018GoalKeeper Stats'!$A$2:$S$109,21,FALSE),VLOOKUP(F1948,'[1]2018Player Stats'!$A$2:$AB$830,21,FALSE))</f>
        <v>15</v>
      </c>
      <c r="AC1948">
        <f>IF(G1948="GK",VLOOKUP(F1948,'[1]2018GoalKeeper Stats'!$A$2:$S$109,2,FALSE),VLOOKUP(F1948,'[1]2018Player Stats'!$A$2:$AB$830,22,FALSE))</f>
        <v>23</v>
      </c>
      <c r="AD1948">
        <f>IF(G1948="GK",VLOOKUP(F1948,'[1]2018GoalKeeper Stats'!$A$2:$S$109,23,FALSE),VLOOKUP(F1948,'[1]2018Player Stats'!$A$2:$AB$830,23,FALSE))</f>
        <v>2</v>
      </c>
      <c r="AE1948">
        <f>IF(G1948="GK",VLOOKUP(F1948,'[1]2018GoalKeeper Stats'!$A$2:$S$109,24,FALSE),VLOOKUP(F1948,'[1]2018Player Stats'!$A$2:$AB$830,24,FALSE))</f>
        <v>1</v>
      </c>
      <c r="AF1948">
        <f>IF(G1948="GK",VLOOKUP(F1948,'[1]2018GoalKeeper Stats'!$A$2:$S$109,25,FALSE),VLOOKUP(F1948,'[1]2018Player Stats'!$A$2:$AB$830,25,FALSE))</f>
        <v>0</v>
      </c>
      <c r="AG1948">
        <f>IF(G1948="GK",VLOOKUP(F1948,'[1]2018GoalKeeper Stats'!$A$2:$S$109,26,FALSE),VLOOKUP(F1948,'[1]2018Player Stats'!$A$2:$AB$830,26,FALSE))</f>
        <v>42.11</v>
      </c>
      <c r="AH1948" s="51">
        <v>2018</v>
      </c>
      <c r="AI1948" s="51">
        <v>34</v>
      </c>
      <c r="AJ1948" s="51">
        <v>396</v>
      </c>
      <c r="AK1948" s="51">
        <v>546</v>
      </c>
      <c r="AL1948" s="51">
        <v>59</v>
      </c>
      <c r="AM1948" s="51">
        <v>49</v>
      </c>
      <c r="AN1948" s="51">
        <v>10</v>
      </c>
      <c r="AO1948" s="52">
        <v>47.09</v>
      </c>
      <c r="AP1948" s="52">
        <v>51.66</v>
      </c>
      <c r="AQ1948" s="52">
        <v>-4.57</v>
      </c>
      <c r="AR1948" s="52">
        <v>14.57</v>
      </c>
      <c r="AS1948" s="51">
        <v>51</v>
      </c>
      <c r="AT1948" s="52">
        <v>44.2</v>
      </c>
    </row>
    <row r="1949" spans="1:46">
      <c r="A1949">
        <v>2018</v>
      </c>
      <c r="B1949" t="s">
        <v>861</v>
      </c>
      <c r="C1949" t="s">
        <v>207</v>
      </c>
      <c r="D1949" t="s">
        <v>1191</v>
      </c>
      <c r="E1949" t="s">
        <v>1630</v>
      </c>
      <c r="F1949" t="str">
        <f t="shared" si="31"/>
        <v>Nick Hagglund</v>
      </c>
      <c r="G1949" t="s">
        <v>893</v>
      </c>
      <c r="H1949" s="143">
        <v>134629</v>
      </c>
      <c r="I1949" s="143">
        <v>125004</v>
      </c>
      <c r="J1949" t="str">
        <f>IF(G1949="GK",VLOOKUP(F1949,'[1]2018GoalKeeper Stats'!$A$2:$S$109,2,FALSE),VLOOKUP(F1949,'[1]2018Player Stats'!$A$2:$AB$830,2,FALSE))</f>
        <v>CIN</v>
      </c>
      <c r="K1949">
        <f>IF(G1949="GK",VLOOKUP(F1949,'[1]2018GoalKeeper Stats'!$A$2:$S$109,4,FALSE),VLOOKUP(F1949,'[1]2018Player Stats'!$A$2:$AB$830,4,FALSE))</f>
        <v>20</v>
      </c>
      <c r="L1949">
        <f>IF(G1949="GK",VLOOKUP(F1949,'[1]2018GoalKeeper Stats'!$A$2:$S$109,5,FALSE),VLOOKUP(F1949,'[1]2018Player Stats'!$A$2:$AB$830,5,FALSE))</f>
        <v>15</v>
      </c>
      <c r="M1949">
        <f>IF(G1949="GK",VLOOKUP(F1949,'[1]2018GoalKeeper Stats'!$A$2:$S$109,6,FALSE),VLOOKUP(F1949,'[1]2018Player Stats'!$A$2:$AB$830,6,FALSE))</f>
        <v>1430</v>
      </c>
      <c r="N1949">
        <f>IF(G1949="GK",VLOOKUP(F1949,'[1]2018GoalKeeper Stats'!$A$2:$S$109,7,FALSE),VLOOKUP(F1949,'[1]2018Player Stats'!$A$2:$AB$830,7,FALSE))</f>
        <v>3</v>
      </c>
      <c r="O1949">
        <f>IF(G1949="GK",VLOOKUP(F1949,'[1]2018GoalKeeper Stats'!$A$2:$S$109,8,FALSE),VLOOKUP(F1949,'[1]2018Player Stats'!$A$2:$AB$830,8,FALSE))</f>
        <v>0</v>
      </c>
      <c r="P1949">
        <f>IF(G1949="GK",VLOOKUP(F1949,'[1]2018GoalKeeper Stats'!$A$2:$S$109,9,FALSE),VLOOKUP(F1949,'[1]2018Player Stats'!$A$2:$AB$830,9,FALSE))</f>
        <v>12</v>
      </c>
      <c r="Q1949">
        <f>IF(G1949="GK",VLOOKUP(F1949,'[1]2018GoalKeeper Stats'!$A$2:$S$109,10,FALSE),VLOOKUP(F1949,'[1]2018Player Stats'!$A$2:$AB$830,10,FALSE))</f>
        <v>6</v>
      </c>
      <c r="R1949">
        <f>IF(G1949="GK",VLOOKUP(F1949,'[1]2018GoalKeeper Stats'!$A$2:$S$109,11,FALSE),VLOOKUP(F1949,'[1]2018Player Stats'!$A$2:$AB$830,11,FALSE))</f>
        <v>0</v>
      </c>
      <c r="S1949" t="str">
        <f>IF(G1949="GK",VLOOKUP(F1949,'[1]2018GoalKeeper Stats'!$A$2:$S$109,12,FALSE),VLOOKUP(F1949,'[1]2018Player Stats'!$A$2:$AB$830,12,FALSE))</f>
        <v>0/0</v>
      </c>
      <c r="T1949">
        <f>IF(G1949="GK",VLOOKUP(F1949,'[1]2018GoalKeeper Stats'!$A$2:$S$109,13,FALSE),VLOOKUP(F1949,'[1]2018Player Stats'!$A$2:$AB$830,13,FALSE))</f>
        <v>2</v>
      </c>
      <c r="U1949">
        <f>IF(G1949="GK",VLOOKUP(F1949,'[1]2018GoalKeeper Stats'!$A$2:$S$109,14,FALSE),VLOOKUP(F1949,'[1]2018Player Stats'!$A$2:$AB$830,14,FALSE))</f>
        <v>1</v>
      </c>
      <c r="V1949">
        <f>IF(G1949="GK",VLOOKUP(F1949,'[1]2018GoalKeeper Stats'!$A$2:$S$109,15,FALSE),VLOOKUP(F1949,'[1]2018Player Stats'!$A$2:$AB$830,15,FALSE))</f>
        <v>0.19</v>
      </c>
      <c r="W1949">
        <f>IF(G1949="GK",VLOOKUP(F1949,'[1]2018GoalKeeper Stats'!$A$2:$S$109,16,FALSE),VLOOKUP(F1949,'[1]2018Player Stats'!$A$2:$AB$830,16,FALSE))</f>
        <v>25</v>
      </c>
      <c r="X1949">
        <f>IF(G1949="GK",VLOOKUP(F1949,'[1]2018GoalKeeper Stats'!$A$2:$S$109,17,FALSE),VLOOKUP(F1949,'[1]2018Player Stats'!$A$2:$AB$830,17,FALSE))</f>
        <v>0</v>
      </c>
      <c r="Y1949">
        <f>IF(G1949="GK",VLOOKUP(F1949,'[1]2018GoalKeeper Stats'!$A$2:$S$109,18,FALSE),VLOOKUP(F1949,'[1]2018Player Stats'!$A$2:$AB$830,18,FALSE))</f>
        <v>0</v>
      </c>
      <c r="Z1949">
        <f>IF(G1949="GK",VLOOKUP(F1949,'[1]2018GoalKeeper Stats'!$A$2:$S$109,19,FALSE),VLOOKUP(F1949,'[1]2018Player Stats'!$A$2:$AB$830,19,FALSE))</f>
        <v>0</v>
      </c>
      <c r="AA1949">
        <f>IF(G1949="GK",VLOOKUP(F1949,'[1]2018GoalKeeper Stats'!$A$2:$S$109,20,FALSE),VLOOKUP(F1949,'[1]2018Player Stats'!$A$2:$AB$830,20,FALSE))</f>
        <v>0</v>
      </c>
      <c r="AB1949">
        <f>IF(G1949="GK",VLOOKUP(F1949,'[1]2018GoalKeeper Stats'!$A$2:$S$109,21,FALSE),VLOOKUP(F1949,'[1]2018Player Stats'!$A$2:$AB$830,21,FALSE))</f>
        <v>9</v>
      </c>
      <c r="AC1949">
        <f>IF(G1949="GK",VLOOKUP(F1949,'[1]2018GoalKeeper Stats'!$A$2:$S$109,2,FALSE),VLOOKUP(F1949,'[1]2018Player Stats'!$A$2:$AB$830,22,FALSE))</f>
        <v>7</v>
      </c>
      <c r="AD1949">
        <f>IF(G1949="GK",VLOOKUP(F1949,'[1]2018GoalKeeper Stats'!$A$2:$S$109,23,FALSE),VLOOKUP(F1949,'[1]2018Player Stats'!$A$2:$AB$830,23,FALSE))</f>
        <v>0</v>
      </c>
      <c r="AE1949">
        <f>IF(G1949="GK",VLOOKUP(F1949,'[1]2018GoalKeeper Stats'!$A$2:$S$109,24,FALSE),VLOOKUP(F1949,'[1]2018Player Stats'!$A$2:$AB$830,24,FALSE))</f>
        <v>1</v>
      </c>
      <c r="AF1949">
        <f>IF(G1949="GK",VLOOKUP(F1949,'[1]2018GoalKeeper Stats'!$A$2:$S$109,25,FALSE),VLOOKUP(F1949,'[1]2018Player Stats'!$A$2:$AB$830,25,FALSE))</f>
        <v>0</v>
      </c>
      <c r="AG1949">
        <f>IF(G1949="GK",VLOOKUP(F1949,'[1]2018GoalKeeper Stats'!$A$2:$S$109,26,FALSE),VLOOKUP(F1949,'[1]2018Player Stats'!$A$2:$AB$830,26,FALSE))</f>
        <v>50</v>
      </c>
      <c r="AH1949" s="51">
        <v>2018</v>
      </c>
      <c r="AI1949" s="51">
        <v>34</v>
      </c>
      <c r="AJ1949" s="51">
        <v>485</v>
      </c>
      <c r="AK1949" s="51">
        <v>463</v>
      </c>
      <c r="AL1949" s="51">
        <v>58</v>
      </c>
      <c r="AM1949" s="51">
        <v>64</v>
      </c>
      <c r="AN1949" s="51">
        <v>-6</v>
      </c>
      <c r="AO1949" s="52">
        <v>58.74</v>
      </c>
      <c r="AP1949" s="52">
        <v>57.14</v>
      </c>
      <c r="AQ1949" s="52">
        <v>1.61</v>
      </c>
      <c r="AR1949" s="52">
        <v>-7.61</v>
      </c>
      <c r="AS1949" s="51">
        <v>36</v>
      </c>
      <c r="AT1949" s="52">
        <v>47.93</v>
      </c>
    </row>
    <row r="1950" spans="1:46">
      <c r="A1950">
        <v>2018</v>
      </c>
      <c r="B1950" t="s">
        <v>962</v>
      </c>
      <c r="C1950" t="s">
        <v>962</v>
      </c>
      <c r="D1950" t="s">
        <v>1094</v>
      </c>
      <c r="E1950" t="s">
        <v>1549</v>
      </c>
      <c r="F1950" t="str">
        <f t="shared" si="31"/>
        <v>Kofi Opare</v>
      </c>
      <c r="G1950" t="s">
        <v>893</v>
      </c>
      <c r="H1950" s="143">
        <v>133125</v>
      </c>
      <c r="I1950" s="143">
        <v>118125</v>
      </c>
      <c r="J1950" t="str">
        <f>IF(G1950="GK",VLOOKUP(F1950,'[1]2018GoalKeeper Stats'!$A$2:$S$109,2,FALSE),VLOOKUP(F1950,'[1]2018Player Stats'!$A$2:$AB$830,2,FALSE))</f>
        <v>DC</v>
      </c>
      <c r="K1950">
        <f>IF(G1950="GK",VLOOKUP(F1950,'[1]2018GoalKeeper Stats'!$A$2:$S$109,4,FALSE),VLOOKUP(F1950,'[1]2018Player Stats'!$A$2:$AB$830,4,FALSE))</f>
        <v>11</v>
      </c>
      <c r="L1950">
        <f>IF(G1950="GK",VLOOKUP(F1950,'[1]2018GoalKeeper Stats'!$A$2:$S$109,5,FALSE),VLOOKUP(F1950,'[1]2018Player Stats'!$A$2:$AB$830,5,FALSE))</f>
        <v>10</v>
      </c>
      <c r="M1950">
        <f>IF(G1950="GK",VLOOKUP(F1950,'[1]2018GoalKeeper Stats'!$A$2:$S$109,6,FALSE),VLOOKUP(F1950,'[1]2018Player Stats'!$A$2:$AB$830,6,FALSE))</f>
        <v>863</v>
      </c>
      <c r="N1950">
        <f>IF(G1950="GK",VLOOKUP(F1950,'[1]2018GoalKeeper Stats'!$A$2:$S$109,7,FALSE),VLOOKUP(F1950,'[1]2018Player Stats'!$A$2:$AB$830,7,FALSE))</f>
        <v>0</v>
      </c>
      <c r="O1950">
        <f>IF(G1950="GK",VLOOKUP(F1950,'[1]2018GoalKeeper Stats'!$A$2:$S$109,8,FALSE),VLOOKUP(F1950,'[1]2018Player Stats'!$A$2:$AB$830,8,FALSE))</f>
        <v>0</v>
      </c>
      <c r="P1950">
        <f>IF(G1950="GK",VLOOKUP(F1950,'[1]2018GoalKeeper Stats'!$A$2:$S$109,9,FALSE),VLOOKUP(F1950,'[1]2018Player Stats'!$A$2:$AB$830,9,FALSE))</f>
        <v>8</v>
      </c>
      <c r="Q1950">
        <f>IF(G1950="GK",VLOOKUP(F1950,'[1]2018GoalKeeper Stats'!$A$2:$S$109,10,FALSE),VLOOKUP(F1950,'[1]2018Player Stats'!$A$2:$AB$830,10,FALSE))</f>
        <v>0</v>
      </c>
      <c r="R1950">
        <f>IF(G1950="GK",VLOOKUP(F1950,'[1]2018GoalKeeper Stats'!$A$2:$S$109,11,FALSE),VLOOKUP(F1950,'[1]2018Player Stats'!$A$2:$AB$830,11,FALSE))</f>
        <v>0</v>
      </c>
      <c r="S1950" t="str">
        <f>IF(G1950="GK",VLOOKUP(F1950,'[1]2018GoalKeeper Stats'!$A$2:$S$109,12,FALSE),VLOOKUP(F1950,'[1]2018Player Stats'!$A$2:$AB$830,12,FALSE))</f>
        <v>0/0</v>
      </c>
      <c r="T1950">
        <f>IF(G1950="GK",VLOOKUP(F1950,'[1]2018GoalKeeper Stats'!$A$2:$S$109,13,FALSE),VLOOKUP(F1950,'[1]2018Player Stats'!$A$2:$AB$830,13,FALSE))</f>
        <v>0</v>
      </c>
      <c r="U1950">
        <f>IF(G1950="GK",VLOOKUP(F1950,'[1]2018GoalKeeper Stats'!$A$2:$S$109,14,FALSE),VLOOKUP(F1950,'[1]2018Player Stats'!$A$2:$AB$830,14,FALSE))</f>
        <v>0</v>
      </c>
      <c r="V1950">
        <f>IF(G1950="GK",VLOOKUP(F1950,'[1]2018GoalKeeper Stats'!$A$2:$S$109,15,FALSE),VLOOKUP(F1950,'[1]2018Player Stats'!$A$2:$AB$830,15,FALSE))</f>
        <v>0</v>
      </c>
      <c r="W1950">
        <f>IF(G1950="GK",VLOOKUP(F1950,'[1]2018GoalKeeper Stats'!$A$2:$S$109,16,FALSE),VLOOKUP(F1950,'[1]2018Player Stats'!$A$2:$AB$830,16,FALSE))</f>
        <v>0</v>
      </c>
      <c r="X1950">
        <f>IF(G1950="GK",VLOOKUP(F1950,'[1]2018GoalKeeper Stats'!$A$2:$S$109,17,FALSE),VLOOKUP(F1950,'[1]2018Player Stats'!$A$2:$AB$830,17,FALSE))</f>
        <v>0</v>
      </c>
      <c r="Y1950">
        <f>IF(G1950="GK",VLOOKUP(F1950,'[1]2018GoalKeeper Stats'!$A$2:$S$109,18,FALSE),VLOOKUP(F1950,'[1]2018Player Stats'!$A$2:$AB$830,18,FALSE))</f>
        <v>0</v>
      </c>
      <c r="Z1950">
        <f>IF(G1950="GK",VLOOKUP(F1950,'[1]2018GoalKeeper Stats'!$A$2:$S$109,19,FALSE),VLOOKUP(F1950,'[1]2018Player Stats'!$A$2:$AB$830,19,FALSE))</f>
        <v>0</v>
      </c>
      <c r="AA1950">
        <f>IF(G1950="GK",VLOOKUP(F1950,'[1]2018GoalKeeper Stats'!$A$2:$S$109,20,FALSE),VLOOKUP(F1950,'[1]2018Player Stats'!$A$2:$AB$830,20,FALSE))</f>
        <v>0</v>
      </c>
      <c r="AB1950">
        <f>IF(G1950="GK",VLOOKUP(F1950,'[1]2018GoalKeeper Stats'!$A$2:$S$109,21,FALSE),VLOOKUP(F1950,'[1]2018Player Stats'!$A$2:$AB$830,21,FALSE))</f>
        <v>6</v>
      </c>
      <c r="AC1950">
        <f>IF(G1950="GK",VLOOKUP(F1950,'[1]2018GoalKeeper Stats'!$A$2:$S$109,2,FALSE),VLOOKUP(F1950,'[1]2018Player Stats'!$A$2:$AB$830,22,FALSE))</f>
        <v>2</v>
      </c>
      <c r="AD1950">
        <f>IF(G1950="GK",VLOOKUP(F1950,'[1]2018GoalKeeper Stats'!$A$2:$S$109,23,FALSE),VLOOKUP(F1950,'[1]2018Player Stats'!$A$2:$AB$830,23,FALSE))</f>
        <v>0</v>
      </c>
      <c r="AE1950">
        <f>IF(G1950="GK",VLOOKUP(F1950,'[1]2018GoalKeeper Stats'!$A$2:$S$109,24,FALSE),VLOOKUP(F1950,'[1]2018Player Stats'!$A$2:$AB$830,24,FALSE))</f>
        <v>1</v>
      </c>
      <c r="AF1950">
        <f>IF(G1950="GK",VLOOKUP(F1950,'[1]2018GoalKeeper Stats'!$A$2:$S$109,25,FALSE),VLOOKUP(F1950,'[1]2018Player Stats'!$A$2:$AB$830,25,FALSE))</f>
        <v>0</v>
      </c>
      <c r="AG1950">
        <f>IF(G1950="GK",VLOOKUP(F1950,'[1]2018GoalKeeper Stats'!$A$2:$S$109,26,FALSE),VLOOKUP(F1950,'[1]2018Player Stats'!$A$2:$AB$830,26,FALSE))</f>
        <v>0</v>
      </c>
      <c r="AH1950" s="51">
        <v>2018</v>
      </c>
      <c r="AI1950" s="51">
        <v>34</v>
      </c>
      <c r="AJ1950" s="51">
        <v>396</v>
      </c>
      <c r="AK1950" s="51">
        <v>546</v>
      </c>
      <c r="AL1950" s="51">
        <v>59</v>
      </c>
      <c r="AM1950" s="51">
        <v>49</v>
      </c>
      <c r="AN1950" s="51">
        <v>10</v>
      </c>
      <c r="AO1950" s="52">
        <v>47.09</v>
      </c>
      <c r="AP1950" s="52">
        <v>51.66</v>
      </c>
      <c r="AQ1950" s="52">
        <v>-4.57</v>
      </c>
      <c r="AR1950" s="52">
        <v>14.57</v>
      </c>
      <c r="AS1950" s="51">
        <v>51</v>
      </c>
      <c r="AT1950" s="52">
        <v>44.2</v>
      </c>
    </row>
    <row r="1951" spans="1:46">
      <c r="A1951">
        <v>2018</v>
      </c>
      <c r="B1951" t="s">
        <v>195</v>
      </c>
      <c r="C1951" t="s">
        <v>866</v>
      </c>
      <c r="D1951" t="s">
        <v>1631</v>
      </c>
      <c r="E1951" t="s">
        <v>1816</v>
      </c>
      <c r="F1951" t="str">
        <f t="shared" si="31"/>
        <v>Daniel Steres</v>
      </c>
      <c r="G1951" t="s">
        <v>893</v>
      </c>
      <c r="H1951" s="143">
        <v>132067</v>
      </c>
      <c r="I1951" s="143">
        <v>125004</v>
      </c>
      <c r="J1951" t="str">
        <f>IF(G1951="GK",VLOOKUP(F1951,'[1]2018GoalKeeper Stats'!$A$2:$S$109,2,FALSE),VLOOKUP(F1951,'[1]2018Player Stats'!$A$2:$AB$830,2,FALSE))</f>
        <v>LA</v>
      </c>
      <c r="K1951">
        <f>IF(G1951="GK",VLOOKUP(F1951,'[1]2018GoalKeeper Stats'!$A$2:$S$109,4,FALSE),VLOOKUP(F1951,'[1]2018Player Stats'!$A$2:$AB$830,4,FALSE))</f>
        <v>20</v>
      </c>
      <c r="L1951">
        <f>IF(G1951="GK",VLOOKUP(F1951,'[1]2018GoalKeeper Stats'!$A$2:$S$109,5,FALSE),VLOOKUP(F1951,'[1]2018Player Stats'!$A$2:$AB$830,5,FALSE))</f>
        <v>14</v>
      </c>
      <c r="M1951">
        <f>IF(G1951="GK",VLOOKUP(F1951,'[1]2018GoalKeeper Stats'!$A$2:$S$109,6,FALSE),VLOOKUP(F1951,'[1]2018Player Stats'!$A$2:$AB$830,6,FALSE))</f>
        <v>1322</v>
      </c>
      <c r="N1951">
        <f>IF(G1951="GK",VLOOKUP(F1951,'[1]2018GoalKeeper Stats'!$A$2:$S$109,7,FALSE),VLOOKUP(F1951,'[1]2018Player Stats'!$A$2:$AB$830,7,FALSE))</f>
        <v>0</v>
      </c>
      <c r="O1951">
        <f>IF(G1951="GK",VLOOKUP(F1951,'[1]2018GoalKeeper Stats'!$A$2:$S$109,8,FALSE),VLOOKUP(F1951,'[1]2018Player Stats'!$A$2:$AB$830,8,FALSE))</f>
        <v>1</v>
      </c>
      <c r="P1951">
        <f>IF(G1951="GK",VLOOKUP(F1951,'[1]2018GoalKeeper Stats'!$A$2:$S$109,9,FALSE),VLOOKUP(F1951,'[1]2018Player Stats'!$A$2:$AB$830,9,FALSE))</f>
        <v>3</v>
      </c>
      <c r="Q1951">
        <f>IF(G1951="GK",VLOOKUP(F1951,'[1]2018GoalKeeper Stats'!$A$2:$S$109,10,FALSE),VLOOKUP(F1951,'[1]2018Player Stats'!$A$2:$AB$830,10,FALSE))</f>
        <v>0</v>
      </c>
      <c r="R1951">
        <f>IF(G1951="GK",VLOOKUP(F1951,'[1]2018GoalKeeper Stats'!$A$2:$S$109,11,FALSE),VLOOKUP(F1951,'[1]2018Player Stats'!$A$2:$AB$830,11,FALSE))</f>
        <v>0</v>
      </c>
      <c r="S1951" t="str">
        <f>IF(G1951="GK",VLOOKUP(F1951,'[1]2018GoalKeeper Stats'!$A$2:$S$109,12,FALSE),VLOOKUP(F1951,'[1]2018Player Stats'!$A$2:$AB$830,12,FALSE))</f>
        <v>0/0</v>
      </c>
      <c r="T1951">
        <f>IF(G1951="GK",VLOOKUP(F1951,'[1]2018GoalKeeper Stats'!$A$2:$S$109,13,FALSE),VLOOKUP(F1951,'[1]2018Player Stats'!$A$2:$AB$830,13,FALSE))</f>
        <v>0</v>
      </c>
      <c r="U1951">
        <f>IF(G1951="GK",VLOOKUP(F1951,'[1]2018GoalKeeper Stats'!$A$2:$S$109,14,FALSE),VLOOKUP(F1951,'[1]2018Player Stats'!$A$2:$AB$830,14,FALSE))</f>
        <v>0</v>
      </c>
      <c r="V1951">
        <f>IF(G1951="GK",VLOOKUP(F1951,'[1]2018GoalKeeper Stats'!$A$2:$S$109,15,FALSE),VLOOKUP(F1951,'[1]2018Player Stats'!$A$2:$AB$830,15,FALSE))</f>
        <v>0</v>
      </c>
      <c r="W1951">
        <f>IF(G1951="GK",VLOOKUP(F1951,'[1]2018GoalKeeper Stats'!$A$2:$S$109,16,FALSE),VLOOKUP(F1951,'[1]2018Player Stats'!$A$2:$AB$830,16,FALSE))</f>
        <v>0</v>
      </c>
      <c r="X1951">
        <f>IF(G1951="GK",VLOOKUP(F1951,'[1]2018GoalKeeper Stats'!$A$2:$S$109,17,FALSE),VLOOKUP(F1951,'[1]2018Player Stats'!$A$2:$AB$830,17,FALSE))</f>
        <v>0</v>
      </c>
      <c r="Y1951">
        <f>IF(G1951="GK",VLOOKUP(F1951,'[1]2018GoalKeeper Stats'!$A$2:$S$109,18,FALSE),VLOOKUP(F1951,'[1]2018Player Stats'!$A$2:$AB$830,18,FALSE))</f>
        <v>1</v>
      </c>
      <c r="Z1951">
        <f>IF(G1951="GK",VLOOKUP(F1951,'[1]2018GoalKeeper Stats'!$A$2:$S$109,19,FALSE),VLOOKUP(F1951,'[1]2018Player Stats'!$A$2:$AB$830,19,FALSE))</f>
        <v>0</v>
      </c>
      <c r="AA1951">
        <f>IF(G1951="GK",VLOOKUP(F1951,'[1]2018GoalKeeper Stats'!$A$2:$S$109,20,FALSE),VLOOKUP(F1951,'[1]2018Player Stats'!$A$2:$AB$830,20,FALSE))</f>
        <v>7.0000000000000007E-2</v>
      </c>
      <c r="AB1951">
        <f>IF(G1951="GK",VLOOKUP(F1951,'[1]2018GoalKeeper Stats'!$A$2:$S$109,21,FALSE),VLOOKUP(F1951,'[1]2018Player Stats'!$A$2:$AB$830,21,FALSE))</f>
        <v>13</v>
      </c>
      <c r="AC1951">
        <f>IF(G1951="GK",VLOOKUP(F1951,'[1]2018GoalKeeper Stats'!$A$2:$S$109,2,FALSE),VLOOKUP(F1951,'[1]2018Player Stats'!$A$2:$AB$830,22,FALSE))</f>
        <v>7</v>
      </c>
      <c r="AD1951">
        <f>IF(G1951="GK",VLOOKUP(F1951,'[1]2018GoalKeeper Stats'!$A$2:$S$109,23,FALSE),VLOOKUP(F1951,'[1]2018Player Stats'!$A$2:$AB$830,23,FALSE))</f>
        <v>2</v>
      </c>
      <c r="AE1951">
        <f>IF(G1951="GK",VLOOKUP(F1951,'[1]2018GoalKeeper Stats'!$A$2:$S$109,24,FALSE),VLOOKUP(F1951,'[1]2018Player Stats'!$A$2:$AB$830,24,FALSE))</f>
        <v>2</v>
      </c>
      <c r="AF1951">
        <f>IF(G1951="GK",VLOOKUP(F1951,'[1]2018GoalKeeper Stats'!$A$2:$S$109,25,FALSE),VLOOKUP(F1951,'[1]2018Player Stats'!$A$2:$AB$830,25,FALSE))</f>
        <v>0</v>
      </c>
      <c r="AG1951">
        <f>IF(G1951="GK",VLOOKUP(F1951,'[1]2018GoalKeeper Stats'!$A$2:$S$109,26,FALSE),VLOOKUP(F1951,'[1]2018Player Stats'!$A$2:$AB$830,26,FALSE))</f>
        <v>0</v>
      </c>
      <c r="AH1951" s="51">
        <v>2018</v>
      </c>
      <c r="AI1951" s="51">
        <v>34</v>
      </c>
      <c r="AJ1951" s="51">
        <v>425</v>
      </c>
      <c r="AK1951" s="51">
        <v>522</v>
      </c>
      <c r="AL1951" s="51">
        <v>66</v>
      </c>
      <c r="AM1951" s="51">
        <v>61</v>
      </c>
      <c r="AN1951" s="51">
        <v>5</v>
      </c>
      <c r="AO1951" s="52">
        <v>52.29</v>
      </c>
      <c r="AP1951" s="52">
        <v>57.46</v>
      </c>
      <c r="AQ1951" s="52">
        <v>-5.17</v>
      </c>
      <c r="AR1951" s="52">
        <v>10.17</v>
      </c>
      <c r="AS1951" s="51">
        <v>48</v>
      </c>
      <c r="AT1951" s="52">
        <v>44.44</v>
      </c>
    </row>
    <row r="1952" spans="1:46">
      <c r="A1952">
        <v>2018</v>
      </c>
      <c r="B1952" t="s">
        <v>194</v>
      </c>
      <c r="C1952" t="s">
        <v>194</v>
      </c>
      <c r="D1952" t="s">
        <v>873</v>
      </c>
      <c r="E1952" t="s">
        <v>1423</v>
      </c>
      <c r="F1952" t="str">
        <f t="shared" si="31"/>
        <v>David Horst</v>
      </c>
      <c r="G1952" t="s">
        <v>893</v>
      </c>
      <c r="H1952" s="143">
        <v>131629</v>
      </c>
      <c r="I1952" s="143">
        <v>125004</v>
      </c>
      <c r="J1952" t="str">
        <f>IF(G1952="GK",VLOOKUP(F1952,'[1]2018GoalKeeper Stats'!$A$2:$S$109,2,FALSE),VLOOKUP(F1952,'[1]2018Player Stats'!$A$2:$AB$830,2,FALSE))</f>
        <v>RSL</v>
      </c>
      <c r="K1952">
        <f>IF(G1952="GK",VLOOKUP(F1952,'[1]2018GoalKeeper Stats'!$A$2:$S$109,4,FALSE),VLOOKUP(F1952,'[1]2018Player Stats'!$A$2:$AB$830,4,FALSE))</f>
        <v>5</v>
      </c>
      <c r="L1952">
        <f>IF(G1952="GK",VLOOKUP(F1952,'[1]2018GoalKeeper Stats'!$A$2:$S$109,5,FALSE),VLOOKUP(F1952,'[1]2018Player Stats'!$A$2:$AB$830,5,FALSE))</f>
        <v>3</v>
      </c>
      <c r="M1952">
        <f>IF(G1952="GK",VLOOKUP(F1952,'[1]2018GoalKeeper Stats'!$A$2:$S$109,6,FALSE),VLOOKUP(F1952,'[1]2018Player Stats'!$A$2:$AB$830,6,FALSE))</f>
        <v>312</v>
      </c>
      <c r="N1952">
        <f>IF(G1952="GK",VLOOKUP(F1952,'[1]2018GoalKeeper Stats'!$A$2:$S$109,7,FALSE),VLOOKUP(F1952,'[1]2018Player Stats'!$A$2:$AB$830,7,FALSE))</f>
        <v>0</v>
      </c>
      <c r="O1952">
        <f>IF(G1952="GK",VLOOKUP(F1952,'[1]2018GoalKeeper Stats'!$A$2:$S$109,8,FALSE),VLOOKUP(F1952,'[1]2018Player Stats'!$A$2:$AB$830,8,FALSE))</f>
        <v>0</v>
      </c>
      <c r="P1952">
        <f>IF(G1952="GK",VLOOKUP(F1952,'[1]2018GoalKeeper Stats'!$A$2:$S$109,9,FALSE),VLOOKUP(F1952,'[1]2018Player Stats'!$A$2:$AB$830,9,FALSE))</f>
        <v>2</v>
      </c>
      <c r="Q1952">
        <f>IF(G1952="GK",VLOOKUP(F1952,'[1]2018GoalKeeper Stats'!$A$2:$S$109,10,FALSE),VLOOKUP(F1952,'[1]2018Player Stats'!$A$2:$AB$830,10,FALSE))</f>
        <v>0</v>
      </c>
      <c r="R1952">
        <f>IF(G1952="GK",VLOOKUP(F1952,'[1]2018GoalKeeper Stats'!$A$2:$S$109,11,FALSE),VLOOKUP(F1952,'[1]2018Player Stats'!$A$2:$AB$830,11,FALSE))</f>
        <v>0</v>
      </c>
      <c r="S1952" t="str">
        <f>IF(G1952="GK",VLOOKUP(F1952,'[1]2018GoalKeeper Stats'!$A$2:$S$109,12,FALSE),VLOOKUP(F1952,'[1]2018Player Stats'!$A$2:$AB$830,12,FALSE))</f>
        <v>0/0</v>
      </c>
      <c r="T1952">
        <f>IF(G1952="GK",VLOOKUP(F1952,'[1]2018GoalKeeper Stats'!$A$2:$S$109,13,FALSE),VLOOKUP(F1952,'[1]2018Player Stats'!$A$2:$AB$830,13,FALSE))</f>
        <v>0</v>
      </c>
      <c r="U1952">
        <f>IF(G1952="GK",VLOOKUP(F1952,'[1]2018GoalKeeper Stats'!$A$2:$S$109,14,FALSE),VLOOKUP(F1952,'[1]2018Player Stats'!$A$2:$AB$830,14,FALSE))</f>
        <v>0</v>
      </c>
      <c r="V1952">
        <f>IF(G1952="GK",VLOOKUP(F1952,'[1]2018GoalKeeper Stats'!$A$2:$S$109,15,FALSE),VLOOKUP(F1952,'[1]2018Player Stats'!$A$2:$AB$830,15,FALSE))</f>
        <v>0</v>
      </c>
      <c r="W1952">
        <f>IF(G1952="GK",VLOOKUP(F1952,'[1]2018GoalKeeper Stats'!$A$2:$S$109,16,FALSE),VLOOKUP(F1952,'[1]2018Player Stats'!$A$2:$AB$830,16,FALSE))</f>
        <v>0</v>
      </c>
      <c r="X1952">
        <f>IF(G1952="GK",VLOOKUP(F1952,'[1]2018GoalKeeper Stats'!$A$2:$S$109,17,FALSE),VLOOKUP(F1952,'[1]2018Player Stats'!$A$2:$AB$830,17,FALSE))</f>
        <v>0</v>
      </c>
      <c r="Y1952">
        <f>IF(G1952="GK",VLOOKUP(F1952,'[1]2018GoalKeeper Stats'!$A$2:$S$109,18,FALSE),VLOOKUP(F1952,'[1]2018Player Stats'!$A$2:$AB$830,18,FALSE))</f>
        <v>0</v>
      </c>
      <c r="Z1952">
        <f>IF(G1952="GK",VLOOKUP(F1952,'[1]2018GoalKeeper Stats'!$A$2:$S$109,19,FALSE),VLOOKUP(F1952,'[1]2018Player Stats'!$A$2:$AB$830,19,FALSE))</f>
        <v>0</v>
      </c>
      <c r="AA1952">
        <f>IF(G1952="GK",VLOOKUP(F1952,'[1]2018GoalKeeper Stats'!$A$2:$S$109,20,FALSE),VLOOKUP(F1952,'[1]2018Player Stats'!$A$2:$AB$830,20,FALSE))</f>
        <v>0</v>
      </c>
      <c r="AB1952">
        <f>IF(G1952="GK",VLOOKUP(F1952,'[1]2018GoalKeeper Stats'!$A$2:$S$109,21,FALSE),VLOOKUP(F1952,'[1]2018Player Stats'!$A$2:$AB$830,21,FALSE))</f>
        <v>2</v>
      </c>
      <c r="AC1952">
        <f>IF(G1952="GK",VLOOKUP(F1952,'[1]2018GoalKeeper Stats'!$A$2:$S$109,2,FALSE),VLOOKUP(F1952,'[1]2018Player Stats'!$A$2:$AB$830,22,FALSE))</f>
        <v>8</v>
      </c>
      <c r="AD1952">
        <f>IF(G1952="GK",VLOOKUP(F1952,'[1]2018GoalKeeper Stats'!$A$2:$S$109,23,FALSE),VLOOKUP(F1952,'[1]2018Player Stats'!$A$2:$AB$830,23,FALSE))</f>
        <v>0</v>
      </c>
      <c r="AE1952">
        <f>IF(G1952="GK",VLOOKUP(F1952,'[1]2018GoalKeeper Stats'!$A$2:$S$109,24,FALSE),VLOOKUP(F1952,'[1]2018Player Stats'!$A$2:$AB$830,24,FALSE))</f>
        <v>0</v>
      </c>
      <c r="AF1952">
        <f>IF(G1952="GK",VLOOKUP(F1952,'[1]2018GoalKeeper Stats'!$A$2:$S$109,25,FALSE),VLOOKUP(F1952,'[1]2018Player Stats'!$A$2:$AB$830,25,FALSE))</f>
        <v>0</v>
      </c>
      <c r="AG1952">
        <f>IF(G1952="GK",VLOOKUP(F1952,'[1]2018GoalKeeper Stats'!$A$2:$S$109,26,FALSE),VLOOKUP(F1952,'[1]2018Player Stats'!$A$2:$AB$830,26,FALSE))</f>
        <v>0</v>
      </c>
      <c r="AH1952" s="51">
        <v>2018</v>
      </c>
      <c r="AI1952" s="51">
        <v>34</v>
      </c>
      <c r="AJ1952" s="51">
        <v>465</v>
      </c>
      <c r="AK1952" s="51">
        <v>446</v>
      </c>
      <c r="AL1952" s="51">
        <v>55</v>
      </c>
      <c r="AM1952" s="51">
        <v>57</v>
      </c>
      <c r="AN1952" s="51">
        <v>-2</v>
      </c>
      <c r="AO1952" s="52">
        <v>47.22</v>
      </c>
      <c r="AP1952" s="52">
        <v>55.12</v>
      </c>
      <c r="AQ1952" s="52">
        <v>-7.9</v>
      </c>
      <c r="AR1952" s="52">
        <v>5.9</v>
      </c>
      <c r="AS1952" s="51">
        <v>49</v>
      </c>
      <c r="AT1952" s="52">
        <v>40.909999999999997</v>
      </c>
    </row>
    <row r="1953" spans="1:46">
      <c r="A1953">
        <v>2018</v>
      </c>
      <c r="B1953" t="s">
        <v>198</v>
      </c>
      <c r="C1953" t="s">
        <v>198</v>
      </c>
      <c r="D1953" t="s">
        <v>864</v>
      </c>
      <c r="E1953" t="s">
        <v>1522</v>
      </c>
      <c r="F1953" t="str">
        <f t="shared" si="31"/>
        <v>Michael Azira</v>
      </c>
      <c r="G1953" t="s">
        <v>860</v>
      </c>
      <c r="H1953" s="143">
        <v>131625</v>
      </c>
      <c r="I1953" s="143">
        <v>125000</v>
      </c>
      <c r="J1953" t="str">
        <f>IF(G1953="GK",VLOOKUP(F1953,'[1]2018GoalKeeper Stats'!$A$2:$S$109,2,FALSE),VLOOKUP(F1953,'[1]2018Player Stats'!$A$2:$AB$830,2,FALSE))</f>
        <v>CHI</v>
      </c>
      <c r="K1953">
        <f>IF(G1953="GK",VLOOKUP(F1953,'[1]2018GoalKeeper Stats'!$A$2:$S$109,4,FALSE),VLOOKUP(F1953,'[1]2018Player Stats'!$A$2:$AB$830,4,FALSE))</f>
        <v>15</v>
      </c>
      <c r="L1953">
        <f>IF(G1953="GK",VLOOKUP(F1953,'[1]2018GoalKeeper Stats'!$A$2:$S$109,5,FALSE),VLOOKUP(F1953,'[1]2018Player Stats'!$A$2:$AB$830,5,FALSE))</f>
        <v>11</v>
      </c>
      <c r="M1953">
        <f>IF(G1953="GK",VLOOKUP(F1953,'[1]2018GoalKeeper Stats'!$A$2:$S$109,6,FALSE),VLOOKUP(F1953,'[1]2018Player Stats'!$A$2:$AB$830,6,FALSE))</f>
        <v>998</v>
      </c>
      <c r="N1953">
        <f>IF(G1953="GK",VLOOKUP(F1953,'[1]2018GoalKeeper Stats'!$A$2:$S$109,7,FALSE),VLOOKUP(F1953,'[1]2018Player Stats'!$A$2:$AB$830,7,FALSE))</f>
        <v>1</v>
      </c>
      <c r="O1953">
        <f>IF(G1953="GK",VLOOKUP(F1953,'[1]2018GoalKeeper Stats'!$A$2:$S$109,8,FALSE),VLOOKUP(F1953,'[1]2018Player Stats'!$A$2:$AB$830,8,FALSE))</f>
        <v>0</v>
      </c>
      <c r="P1953">
        <f>IF(G1953="GK",VLOOKUP(F1953,'[1]2018GoalKeeper Stats'!$A$2:$S$109,9,FALSE),VLOOKUP(F1953,'[1]2018Player Stats'!$A$2:$AB$830,9,FALSE))</f>
        <v>9</v>
      </c>
      <c r="Q1953">
        <f>IF(G1953="GK",VLOOKUP(F1953,'[1]2018GoalKeeper Stats'!$A$2:$S$109,10,FALSE),VLOOKUP(F1953,'[1]2018Player Stats'!$A$2:$AB$830,10,FALSE))</f>
        <v>3</v>
      </c>
      <c r="R1953">
        <f>IF(G1953="GK",VLOOKUP(F1953,'[1]2018GoalKeeper Stats'!$A$2:$S$109,11,FALSE),VLOOKUP(F1953,'[1]2018Player Stats'!$A$2:$AB$830,11,FALSE))</f>
        <v>0</v>
      </c>
      <c r="S1953" t="str">
        <f>IF(G1953="GK",VLOOKUP(F1953,'[1]2018GoalKeeper Stats'!$A$2:$S$109,12,FALSE),VLOOKUP(F1953,'[1]2018Player Stats'!$A$2:$AB$830,12,FALSE))</f>
        <v>0/0</v>
      </c>
      <c r="T1953">
        <f>IF(G1953="GK",VLOOKUP(F1953,'[1]2018GoalKeeper Stats'!$A$2:$S$109,13,FALSE),VLOOKUP(F1953,'[1]2018Player Stats'!$A$2:$AB$830,13,FALSE))</f>
        <v>1</v>
      </c>
      <c r="U1953">
        <f>IF(G1953="GK",VLOOKUP(F1953,'[1]2018GoalKeeper Stats'!$A$2:$S$109,14,FALSE),VLOOKUP(F1953,'[1]2018Player Stats'!$A$2:$AB$830,14,FALSE))</f>
        <v>0</v>
      </c>
      <c r="V1953">
        <f>IF(G1953="GK",VLOOKUP(F1953,'[1]2018GoalKeeper Stats'!$A$2:$S$109,15,FALSE),VLOOKUP(F1953,'[1]2018Player Stats'!$A$2:$AB$830,15,FALSE))</f>
        <v>0.09</v>
      </c>
      <c r="W1953">
        <f>IF(G1953="GK",VLOOKUP(F1953,'[1]2018GoalKeeper Stats'!$A$2:$S$109,16,FALSE),VLOOKUP(F1953,'[1]2018Player Stats'!$A$2:$AB$830,16,FALSE))</f>
        <v>11.1</v>
      </c>
      <c r="X1953">
        <f>IF(G1953="GK",VLOOKUP(F1953,'[1]2018GoalKeeper Stats'!$A$2:$S$109,17,FALSE),VLOOKUP(F1953,'[1]2018Player Stats'!$A$2:$AB$830,17,FALSE))</f>
        <v>0</v>
      </c>
      <c r="Y1953">
        <f>IF(G1953="GK",VLOOKUP(F1953,'[1]2018GoalKeeper Stats'!$A$2:$S$109,18,FALSE),VLOOKUP(F1953,'[1]2018Player Stats'!$A$2:$AB$830,18,FALSE))</f>
        <v>0</v>
      </c>
      <c r="Z1953">
        <f>IF(G1953="GK",VLOOKUP(F1953,'[1]2018GoalKeeper Stats'!$A$2:$S$109,19,FALSE),VLOOKUP(F1953,'[1]2018Player Stats'!$A$2:$AB$830,19,FALSE))</f>
        <v>0</v>
      </c>
      <c r="AA1953">
        <f>IF(G1953="GK",VLOOKUP(F1953,'[1]2018GoalKeeper Stats'!$A$2:$S$109,20,FALSE),VLOOKUP(F1953,'[1]2018Player Stats'!$A$2:$AB$830,20,FALSE))</f>
        <v>0</v>
      </c>
      <c r="AB1953">
        <f>IF(G1953="GK",VLOOKUP(F1953,'[1]2018GoalKeeper Stats'!$A$2:$S$109,21,FALSE),VLOOKUP(F1953,'[1]2018Player Stats'!$A$2:$AB$830,21,FALSE))</f>
        <v>21</v>
      </c>
      <c r="AC1953">
        <f>IF(G1953="GK",VLOOKUP(F1953,'[1]2018GoalKeeper Stats'!$A$2:$S$109,2,FALSE),VLOOKUP(F1953,'[1]2018Player Stats'!$A$2:$AB$830,22,FALSE))</f>
        <v>7</v>
      </c>
      <c r="AD1953">
        <f>IF(G1953="GK",VLOOKUP(F1953,'[1]2018GoalKeeper Stats'!$A$2:$S$109,23,FALSE),VLOOKUP(F1953,'[1]2018Player Stats'!$A$2:$AB$830,23,FALSE))</f>
        <v>0</v>
      </c>
      <c r="AE1953">
        <f>IF(G1953="GK",VLOOKUP(F1953,'[1]2018GoalKeeper Stats'!$A$2:$S$109,24,FALSE),VLOOKUP(F1953,'[1]2018Player Stats'!$A$2:$AB$830,24,FALSE))</f>
        <v>4</v>
      </c>
      <c r="AF1953">
        <f>IF(G1953="GK",VLOOKUP(F1953,'[1]2018GoalKeeper Stats'!$A$2:$S$109,25,FALSE),VLOOKUP(F1953,'[1]2018Player Stats'!$A$2:$AB$830,25,FALSE))</f>
        <v>0</v>
      </c>
      <c r="AG1953">
        <f>IF(G1953="GK",VLOOKUP(F1953,'[1]2018GoalKeeper Stats'!$A$2:$S$109,26,FALSE),VLOOKUP(F1953,'[1]2018Player Stats'!$A$2:$AB$830,26,FALSE))</f>
        <v>33.33</v>
      </c>
      <c r="AH1953" s="51">
        <v>2018</v>
      </c>
      <c r="AI1953" s="51">
        <v>34</v>
      </c>
      <c r="AJ1953" s="51">
        <v>380</v>
      </c>
      <c r="AK1953" s="51">
        <v>525</v>
      </c>
      <c r="AL1953" s="51">
        <v>34</v>
      </c>
      <c r="AM1953" s="51">
        <v>61</v>
      </c>
      <c r="AN1953" s="51">
        <v>-27</v>
      </c>
      <c r="AO1953" s="52">
        <v>38.020000000000003</v>
      </c>
      <c r="AP1953" s="52">
        <v>58.7</v>
      </c>
      <c r="AQ1953" s="52">
        <v>-20.69</v>
      </c>
      <c r="AR1953" s="52">
        <v>-6.31</v>
      </c>
      <c r="AS1953" s="51">
        <v>31</v>
      </c>
      <c r="AT1953" s="52">
        <v>35.58</v>
      </c>
    </row>
    <row r="1954" spans="1:46">
      <c r="A1954">
        <v>2018</v>
      </c>
      <c r="B1954" t="s">
        <v>194</v>
      </c>
      <c r="C1954" t="s">
        <v>194</v>
      </c>
      <c r="D1954" t="s">
        <v>1668</v>
      </c>
      <c r="E1954" t="s">
        <v>1814</v>
      </c>
      <c r="F1954" t="str">
        <f t="shared" si="31"/>
        <v>Shawn Barry</v>
      </c>
      <c r="G1954" t="s">
        <v>893</v>
      </c>
      <c r="H1954" s="143">
        <v>131250</v>
      </c>
      <c r="I1954" s="143">
        <v>131250</v>
      </c>
      <c r="J1954" t="str">
        <f>IF(G1954="GK",VLOOKUP(F1954,'[1]2018GoalKeeper Stats'!$A$2:$S$109,2,FALSE),VLOOKUP(F1954,'[1]2018Player Stats'!$A$2:$AB$830,2,FALSE))</f>
        <v>RSL</v>
      </c>
      <c r="K1954">
        <f>IF(G1954="GK",VLOOKUP(F1954,'[1]2018GoalKeeper Stats'!$A$2:$S$109,4,FALSE),VLOOKUP(F1954,'[1]2018Player Stats'!$A$2:$AB$830,4,FALSE))</f>
        <v>4</v>
      </c>
      <c r="L1954">
        <f>IF(G1954="GK",VLOOKUP(F1954,'[1]2018GoalKeeper Stats'!$A$2:$S$109,5,FALSE),VLOOKUP(F1954,'[1]2018Player Stats'!$A$2:$AB$830,5,FALSE))</f>
        <v>3</v>
      </c>
      <c r="M1954">
        <f>IF(G1954="GK",VLOOKUP(F1954,'[1]2018GoalKeeper Stats'!$A$2:$S$109,6,FALSE),VLOOKUP(F1954,'[1]2018Player Stats'!$A$2:$AB$830,6,FALSE))</f>
        <v>204</v>
      </c>
      <c r="N1954">
        <f>IF(G1954="GK",VLOOKUP(F1954,'[1]2018GoalKeeper Stats'!$A$2:$S$109,7,FALSE),VLOOKUP(F1954,'[1]2018Player Stats'!$A$2:$AB$830,7,FALSE))</f>
        <v>0</v>
      </c>
      <c r="O1954">
        <f>IF(G1954="GK",VLOOKUP(F1954,'[1]2018GoalKeeper Stats'!$A$2:$S$109,8,FALSE),VLOOKUP(F1954,'[1]2018Player Stats'!$A$2:$AB$830,8,FALSE))</f>
        <v>0</v>
      </c>
      <c r="P1954">
        <f>IF(G1954="GK",VLOOKUP(F1954,'[1]2018GoalKeeper Stats'!$A$2:$S$109,9,FALSE),VLOOKUP(F1954,'[1]2018Player Stats'!$A$2:$AB$830,9,FALSE))</f>
        <v>0</v>
      </c>
      <c r="Q1954">
        <f>IF(G1954="GK",VLOOKUP(F1954,'[1]2018GoalKeeper Stats'!$A$2:$S$109,10,FALSE),VLOOKUP(F1954,'[1]2018Player Stats'!$A$2:$AB$830,10,FALSE))</f>
        <v>0</v>
      </c>
      <c r="R1954">
        <f>IF(G1954="GK",VLOOKUP(F1954,'[1]2018GoalKeeper Stats'!$A$2:$S$109,11,FALSE),VLOOKUP(F1954,'[1]2018Player Stats'!$A$2:$AB$830,11,FALSE))</f>
        <v>0</v>
      </c>
      <c r="S1954" t="str">
        <f>IF(G1954="GK",VLOOKUP(F1954,'[1]2018GoalKeeper Stats'!$A$2:$S$109,12,FALSE),VLOOKUP(F1954,'[1]2018Player Stats'!$A$2:$AB$830,12,FALSE))</f>
        <v>0/0</v>
      </c>
      <c r="T1954">
        <f>IF(G1954="GK",VLOOKUP(F1954,'[1]2018GoalKeeper Stats'!$A$2:$S$109,13,FALSE),VLOOKUP(F1954,'[1]2018Player Stats'!$A$2:$AB$830,13,FALSE))</f>
        <v>0</v>
      </c>
      <c r="U1954">
        <f>IF(G1954="GK",VLOOKUP(F1954,'[1]2018GoalKeeper Stats'!$A$2:$S$109,14,FALSE),VLOOKUP(F1954,'[1]2018Player Stats'!$A$2:$AB$830,14,FALSE))</f>
        <v>0</v>
      </c>
      <c r="V1954">
        <f>IF(G1954="GK",VLOOKUP(F1954,'[1]2018GoalKeeper Stats'!$A$2:$S$109,15,FALSE),VLOOKUP(F1954,'[1]2018Player Stats'!$A$2:$AB$830,15,FALSE))</f>
        <v>0</v>
      </c>
      <c r="W1954">
        <f>IF(G1954="GK",VLOOKUP(F1954,'[1]2018GoalKeeper Stats'!$A$2:$S$109,16,FALSE),VLOOKUP(F1954,'[1]2018Player Stats'!$A$2:$AB$830,16,FALSE))</f>
        <v>0</v>
      </c>
      <c r="X1954">
        <f>IF(G1954="GK",VLOOKUP(F1954,'[1]2018GoalKeeper Stats'!$A$2:$S$109,17,FALSE),VLOOKUP(F1954,'[1]2018Player Stats'!$A$2:$AB$830,17,FALSE))</f>
        <v>0</v>
      </c>
      <c r="Y1954">
        <f>IF(G1954="GK",VLOOKUP(F1954,'[1]2018GoalKeeper Stats'!$A$2:$S$109,18,FALSE),VLOOKUP(F1954,'[1]2018Player Stats'!$A$2:$AB$830,18,FALSE))</f>
        <v>0</v>
      </c>
      <c r="Z1954">
        <f>IF(G1954="GK",VLOOKUP(F1954,'[1]2018GoalKeeper Stats'!$A$2:$S$109,19,FALSE),VLOOKUP(F1954,'[1]2018Player Stats'!$A$2:$AB$830,19,FALSE))</f>
        <v>0</v>
      </c>
      <c r="AA1954">
        <f>IF(G1954="GK",VLOOKUP(F1954,'[1]2018GoalKeeper Stats'!$A$2:$S$109,20,FALSE),VLOOKUP(F1954,'[1]2018Player Stats'!$A$2:$AB$830,20,FALSE))</f>
        <v>0</v>
      </c>
      <c r="AB1954">
        <f>IF(G1954="GK",VLOOKUP(F1954,'[1]2018GoalKeeper Stats'!$A$2:$S$109,21,FALSE),VLOOKUP(F1954,'[1]2018Player Stats'!$A$2:$AB$830,21,FALSE))</f>
        <v>2</v>
      </c>
      <c r="AC1954">
        <f>IF(G1954="GK",VLOOKUP(F1954,'[1]2018GoalKeeper Stats'!$A$2:$S$109,2,FALSE),VLOOKUP(F1954,'[1]2018Player Stats'!$A$2:$AB$830,22,FALSE))</f>
        <v>6</v>
      </c>
      <c r="AD1954">
        <f>IF(G1954="GK",VLOOKUP(F1954,'[1]2018GoalKeeper Stats'!$A$2:$S$109,23,FALSE),VLOOKUP(F1954,'[1]2018Player Stats'!$A$2:$AB$830,23,FALSE))</f>
        <v>0</v>
      </c>
      <c r="AE1954">
        <f>IF(G1954="GK",VLOOKUP(F1954,'[1]2018GoalKeeper Stats'!$A$2:$S$109,24,FALSE),VLOOKUP(F1954,'[1]2018Player Stats'!$A$2:$AB$830,24,FALSE))</f>
        <v>1</v>
      </c>
      <c r="AF1954">
        <f>IF(G1954="GK",VLOOKUP(F1954,'[1]2018GoalKeeper Stats'!$A$2:$S$109,25,FALSE),VLOOKUP(F1954,'[1]2018Player Stats'!$A$2:$AB$830,25,FALSE))</f>
        <v>0</v>
      </c>
      <c r="AG1954">
        <f>IF(G1954="GK",VLOOKUP(F1954,'[1]2018GoalKeeper Stats'!$A$2:$S$109,26,FALSE),VLOOKUP(F1954,'[1]2018Player Stats'!$A$2:$AB$830,26,FALSE))</f>
        <v>0</v>
      </c>
      <c r="AH1954" s="51">
        <v>2018</v>
      </c>
      <c r="AI1954" s="51">
        <v>34</v>
      </c>
      <c r="AJ1954" s="51">
        <v>465</v>
      </c>
      <c r="AK1954" s="51">
        <v>446</v>
      </c>
      <c r="AL1954" s="51">
        <v>55</v>
      </c>
      <c r="AM1954" s="51">
        <v>57</v>
      </c>
      <c r="AN1954" s="51">
        <v>-2</v>
      </c>
      <c r="AO1954" s="52">
        <v>47.22</v>
      </c>
      <c r="AP1954" s="52">
        <v>55.12</v>
      </c>
      <c r="AQ1954" s="52">
        <v>-7.9</v>
      </c>
      <c r="AR1954" s="52">
        <v>5.9</v>
      </c>
      <c r="AS1954" s="51">
        <v>49</v>
      </c>
      <c r="AT1954" s="52">
        <v>40.909999999999997</v>
      </c>
    </row>
    <row r="1955" spans="1:46">
      <c r="A1955">
        <v>2018</v>
      </c>
      <c r="B1955" t="s">
        <v>212</v>
      </c>
      <c r="C1955" t="s">
        <v>212</v>
      </c>
      <c r="D1955" t="s">
        <v>1383</v>
      </c>
      <c r="E1955" t="s">
        <v>1384</v>
      </c>
      <c r="F1955" t="str">
        <f t="shared" si="31"/>
        <v>Sal Zizzo</v>
      </c>
      <c r="G1955" t="s">
        <v>893</v>
      </c>
      <c r="H1955" s="143">
        <v>130000</v>
      </c>
      <c r="I1955" s="143">
        <v>130000</v>
      </c>
      <c r="J1955" t="str">
        <f>IF(G1955="GK",VLOOKUP(F1955,'[1]2018GoalKeeper Stats'!$A$2:$S$109,2,FALSE),VLOOKUP(F1955,'[1]2018Player Stats'!$A$2:$AB$830,2,FALSE))</f>
        <v>ATL</v>
      </c>
      <c r="K1955">
        <f>IF(G1955="GK",VLOOKUP(F1955,'[1]2018GoalKeeper Stats'!$A$2:$S$109,4,FALSE),VLOOKUP(F1955,'[1]2018Player Stats'!$A$2:$AB$830,4,FALSE))</f>
        <v>6</v>
      </c>
      <c r="L1955">
        <f>IF(G1955="GK",VLOOKUP(F1955,'[1]2018GoalKeeper Stats'!$A$2:$S$109,5,FALSE),VLOOKUP(F1955,'[1]2018Player Stats'!$A$2:$AB$830,5,FALSE))</f>
        <v>1</v>
      </c>
      <c r="M1955">
        <f>IF(G1955="GK",VLOOKUP(F1955,'[1]2018GoalKeeper Stats'!$A$2:$S$109,6,FALSE),VLOOKUP(F1955,'[1]2018Player Stats'!$A$2:$AB$830,6,FALSE))</f>
        <v>157</v>
      </c>
      <c r="N1955">
        <f>IF(G1955="GK",VLOOKUP(F1955,'[1]2018GoalKeeper Stats'!$A$2:$S$109,7,FALSE),VLOOKUP(F1955,'[1]2018Player Stats'!$A$2:$AB$830,7,FALSE))</f>
        <v>0</v>
      </c>
      <c r="O1955">
        <f>IF(G1955="GK",VLOOKUP(F1955,'[1]2018GoalKeeper Stats'!$A$2:$S$109,8,FALSE),VLOOKUP(F1955,'[1]2018Player Stats'!$A$2:$AB$830,8,FALSE))</f>
        <v>0</v>
      </c>
      <c r="P1955">
        <f>IF(G1955="GK",VLOOKUP(F1955,'[1]2018GoalKeeper Stats'!$A$2:$S$109,9,FALSE),VLOOKUP(F1955,'[1]2018Player Stats'!$A$2:$AB$830,9,FALSE))</f>
        <v>0</v>
      </c>
      <c r="Q1955">
        <f>IF(G1955="GK",VLOOKUP(F1955,'[1]2018GoalKeeper Stats'!$A$2:$S$109,10,FALSE),VLOOKUP(F1955,'[1]2018Player Stats'!$A$2:$AB$830,10,FALSE))</f>
        <v>0</v>
      </c>
      <c r="R1955">
        <f>IF(G1955="GK",VLOOKUP(F1955,'[1]2018GoalKeeper Stats'!$A$2:$S$109,11,FALSE),VLOOKUP(F1955,'[1]2018Player Stats'!$A$2:$AB$830,11,FALSE))</f>
        <v>0</v>
      </c>
      <c r="S1955" t="str">
        <f>IF(G1955="GK",VLOOKUP(F1955,'[1]2018GoalKeeper Stats'!$A$2:$S$109,12,FALSE),VLOOKUP(F1955,'[1]2018Player Stats'!$A$2:$AB$830,12,FALSE))</f>
        <v>0/0</v>
      </c>
      <c r="T1955">
        <f>IF(G1955="GK",VLOOKUP(F1955,'[1]2018GoalKeeper Stats'!$A$2:$S$109,13,FALSE),VLOOKUP(F1955,'[1]2018Player Stats'!$A$2:$AB$830,13,FALSE))</f>
        <v>0</v>
      </c>
      <c r="U1955">
        <f>IF(G1955="GK",VLOOKUP(F1955,'[1]2018GoalKeeper Stats'!$A$2:$S$109,14,FALSE),VLOOKUP(F1955,'[1]2018Player Stats'!$A$2:$AB$830,14,FALSE))</f>
        <v>0</v>
      </c>
      <c r="V1955">
        <f>IF(G1955="GK",VLOOKUP(F1955,'[1]2018GoalKeeper Stats'!$A$2:$S$109,15,FALSE),VLOOKUP(F1955,'[1]2018Player Stats'!$A$2:$AB$830,15,FALSE))</f>
        <v>0</v>
      </c>
      <c r="W1955">
        <f>IF(G1955="GK",VLOOKUP(F1955,'[1]2018GoalKeeper Stats'!$A$2:$S$109,16,FALSE),VLOOKUP(F1955,'[1]2018Player Stats'!$A$2:$AB$830,16,FALSE))</f>
        <v>0</v>
      </c>
      <c r="X1955">
        <f>IF(G1955="GK",VLOOKUP(F1955,'[1]2018GoalKeeper Stats'!$A$2:$S$109,17,FALSE),VLOOKUP(F1955,'[1]2018Player Stats'!$A$2:$AB$830,17,FALSE))</f>
        <v>0</v>
      </c>
      <c r="Y1955">
        <f>IF(G1955="GK",VLOOKUP(F1955,'[1]2018GoalKeeper Stats'!$A$2:$S$109,18,FALSE),VLOOKUP(F1955,'[1]2018Player Stats'!$A$2:$AB$830,18,FALSE))</f>
        <v>0</v>
      </c>
      <c r="Z1955">
        <f>IF(G1955="GK",VLOOKUP(F1955,'[1]2018GoalKeeper Stats'!$A$2:$S$109,19,FALSE),VLOOKUP(F1955,'[1]2018Player Stats'!$A$2:$AB$830,19,FALSE))</f>
        <v>0</v>
      </c>
      <c r="AA1955">
        <f>IF(G1955="GK",VLOOKUP(F1955,'[1]2018GoalKeeper Stats'!$A$2:$S$109,20,FALSE),VLOOKUP(F1955,'[1]2018Player Stats'!$A$2:$AB$830,20,FALSE))</f>
        <v>0</v>
      </c>
      <c r="AB1955">
        <f>IF(G1955="GK",VLOOKUP(F1955,'[1]2018GoalKeeper Stats'!$A$2:$S$109,21,FALSE),VLOOKUP(F1955,'[1]2018Player Stats'!$A$2:$AB$830,21,FALSE))</f>
        <v>4</v>
      </c>
      <c r="AC1955">
        <f>IF(G1955="GK",VLOOKUP(F1955,'[1]2018GoalKeeper Stats'!$A$2:$S$109,2,FALSE),VLOOKUP(F1955,'[1]2018Player Stats'!$A$2:$AB$830,22,FALSE))</f>
        <v>0</v>
      </c>
      <c r="AD1955">
        <f>IF(G1955="GK",VLOOKUP(F1955,'[1]2018GoalKeeper Stats'!$A$2:$S$109,23,FALSE),VLOOKUP(F1955,'[1]2018Player Stats'!$A$2:$AB$830,23,FALSE))</f>
        <v>0</v>
      </c>
      <c r="AE1955">
        <f>IF(G1955="GK",VLOOKUP(F1955,'[1]2018GoalKeeper Stats'!$A$2:$S$109,24,FALSE),VLOOKUP(F1955,'[1]2018Player Stats'!$A$2:$AB$830,24,FALSE))</f>
        <v>0</v>
      </c>
      <c r="AF1955">
        <f>IF(G1955="GK",VLOOKUP(F1955,'[1]2018GoalKeeper Stats'!$A$2:$S$109,25,FALSE),VLOOKUP(F1955,'[1]2018Player Stats'!$A$2:$AB$830,25,FALSE))</f>
        <v>0</v>
      </c>
      <c r="AG1955">
        <f>IF(G1955="GK",VLOOKUP(F1955,'[1]2018GoalKeeper Stats'!$A$2:$S$109,26,FALSE),VLOOKUP(F1955,'[1]2018Player Stats'!$A$2:$AB$830,26,FALSE))</f>
        <v>0</v>
      </c>
      <c r="AH1955" s="51">
        <v>2018</v>
      </c>
      <c r="AI1955" s="51">
        <v>34</v>
      </c>
      <c r="AJ1955" s="51">
        <v>511</v>
      </c>
      <c r="AK1955" s="51">
        <v>377</v>
      </c>
      <c r="AL1955" s="51">
        <v>67</v>
      </c>
      <c r="AM1955" s="51">
        <v>44</v>
      </c>
      <c r="AN1955" s="51">
        <v>23</v>
      </c>
      <c r="AO1955" s="52">
        <v>71.87</v>
      </c>
      <c r="AP1955" s="52">
        <v>40.42</v>
      </c>
      <c r="AQ1955" s="52">
        <v>31.45</v>
      </c>
      <c r="AR1955" s="52">
        <v>-8.4499999999999993</v>
      </c>
      <c r="AS1955" s="51">
        <v>69</v>
      </c>
      <c r="AT1955" s="52">
        <v>64.97</v>
      </c>
    </row>
    <row r="1956" spans="1:46">
      <c r="A1956">
        <v>2018</v>
      </c>
      <c r="B1956" t="s">
        <v>193</v>
      </c>
      <c r="C1956" t="s">
        <v>193</v>
      </c>
      <c r="D1956" t="s">
        <v>1789</v>
      </c>
      <c r="E1956" t="s">
        <v>1790</v>
      </c>
      <c r="F1956" t="str">
        <f t="shared" si="31"/>
        <v>Zarek Valentin</v>
      </c>
      <c r="G1956" t="s">
        <v>893</v>
      </c>
      <c r="H1956" s="143">
        <v>130000</v>
      </c>
      <c r="I1956" s="143">
        <v>130000</v>
      </c>
      <c r="J1956" t="str">
        <f>IF(G1956="GK",VLOOKUP(F1956,'[1]2018GoalKeeper Stats'!$A$2:$S$109,2,FALSE),VLOOKUP(F1956,'[1]2018Player Stats'!$A$2:$AB$830,2,FALSE))</f>
        <v>HOU</v>
      </c>
      <c r="K1956">
        <f>IF(G1956="GK",VLOOKUP(F1956,'[1]2018GoalKeeper Stats'!$A$2:$S$109,4,FALSE),VLOOKUP(F1956,'[1]2018Player Stats'!$A$2:$AB$830,4,FALSE))</f>
        <v>32</v>
      </c>
      <c r="L1956">
        <f>IF(G1956="GK",VLOOKUP(F1956,'[1]2018GoalKeeper Stats'!$A$2:$S$109,5,FALSE),VLOOKUP(F1956,'[1]2018Player Stats'!$A$2:$AB$830,5,FALSE))</f>
        <v>30</v>
      </c>
      <c r="M1956">
        <f>IF(G1956="GK",VLOOKUP(F1956,'[1]2018GoalKeeper Stats'!$A$2:$S$109,6,FALSE),VLOOKUP(F1956,'[1]2018Player Stats'!$A$2:$AB$830,6,FALSE))</f>
        <v>2721</v>
      </c>
      <c r="N1956">
        <f>IF(G1956="GK",VLOOKUP(F1956,'[1]2018GoalKeeper Stats'!$A$2:$S$109,7,FALSE),VLOOKUP(F1956,'[1]2018Player Stats'!$A$2:$AB$830,7,FALSE))</f>
        <v>0</v>
      </c>
      <c r="O1956">
        <f>IF(G1956="GK",VLOOKUP(F1956,'[1]2018GoalKeeper Stats'!$A$2:$S$109,8,FALSE),VLOOKUP(F1956,'[1]2018Player Stats'!$A$2:$AB$830,8,FALSE))</f>
        <v>1</v>
      </c>
      <c r="P1956">
        <f>IF(G1956="GK",VLOOKUP(F1956,'[1]2018GoalKeeper Stats'!$A$2:$S$109,9,FALSE),VLOOKUP(F1956,'[1]2018Player Stats'!$A$2:$AB$830,9,FALSE))</f>
        <v>12</v>
      </c>
      <c r="Q1956">
        <f>IF(G1956="GK",VLOOKUP(F1956,'[1]2018GoalKeeper Stats'!$A$2:$S$109,10,FALSE),VLOOKUP(F1956,'[1]2018Player Stats'!$A$2:$AB$830,10,FALSE))</f>
        <v>0</v>
      </c>
      <c r="R1956">
        <f>IF(G1956="GK",VLOOKUP(F1956,'[1]2018GoalKeeper Stats'!$A$2:$S$109,11,FALSE),VLOOKUP(F1956,'[1]2018Player Stats'!$A$2:$AB$830,11,FALSE))</f>
        <v>0</v>
      </c>
      <c r="S1956" t="str">
        <f>IF(G1956="GK",VLOOKUP(F1956,'[1]2018GoalKeeper Stats'!$A$2:$S$109,12,FALSE),VLOOKUP(F1956,'[1]2018Player Stats'!$A$2:$AB$830,12,FALSE))</f>
        <v>0/0</v>
      </c>
      <c r="T1956">
        <f>IF(G1956="GK",VLOOKUP(F1956,'[1]2018GoalKeeper Stats'!$A$2:$S$109,13,FALSE),VLOOKUP(F1956,'[1]2018Player Stats'!$A$2:$AB$830,13,FALSE))</f>
        <v>0</v>
      </c>
      <c r="U1956">
        <f>IF(G1956="GK",VLOOKUP(F1956,'[1]2018GoalKeeper Stats'!$A$2:$S$109,14,FALSE),VLOOKUP(F1956,'[1]2018Player Stats'!$A$2:$AB$830,14,FALSE))</f>
        <v>0</v>
      </c>
      <c r="V1956">
        <f>IF(G1956="GK",VLOOKUP(F1956,'[1]2018GoalKeeper Stats'!$A$2:$S$109,15,FALSE),VLOOKUP(F1956,'[1]2018Player Stats'!$A$2:$AB$830,15,FALSE))</f>
        <v>0</v>
      </c>
      <c r="W1956">
        <f>IF(G1956="GK",VLOOKUP(F1956,'[1]2018GoalKeeper Stats'!$A$2:$S$109,16,FALSE),VLOOKUP(F1956,'[1]2018Player Stats'!$A$2:$AB$830,16,FALSE))</f>
        <v>0</v>
      </c>
      <c r="X1956">
        <f>IF(G1956="GK",VLOOKUP(F1956,'[1]2018GoalKeeper Stats'!$A$2:$S$109,17,FALSE),VLOOKUP(F1956,'[1]2018Player Stats'!$A$2:$AB$830,17,FALSE))</f>
        <v>1</v>
      </c>
      <c r="Y1956">
        <f>IF(G1956="GK",VLOOKUP(F1956,'[1]2018GoalKeeper Stats'!$A$2:$S$109,18,FALSE),VLOOKUP(F1956,'[1]2018Player Stats'!$A$2:$AB$830,18,FALSE))</f>
        <v>1</v>
      </c>
      <c r="Z1956">
        <f>IF(G1956="GK",VLOOKUP(F1956,'[1]2018GoalKeeper Stats'!$A$2:$S$109,19,FALSE),VLOOKUP(F1956,'[1]2018Player Stats'!$A$2:$AB$830,19,FALSE))</f>
        <v>0</v>
      </c>
      <c r="AA1956">
        <f>IF(G1956="GK",VLOOKUP(F1956,'[1]2018GoalKeeper Stats'!$A$2:$S$109,20,FALSE),VLOOKUP(F1956,'[1]2018Player Stats'!$A$2:$AB$830,20,FALSE))</f>
        <v>0.03</v>
      </c>
      <c r="AB1956">
        <f>IF(G1956="GK",VLOOKUP(F1956,'[1]2018GoalKeeper Stats'!$A$2:$S$109,21,FALSE),VLOOKUP(F1956,'[1]2018Player Stats'!$A$2:$AB$830,21,FALSE))</f>
        <v>20</v>
      </c>
      <c r="AC1956">
        <f>IF(G1956="GK",VLOOKUP(F1956,'[1]2018GoalKeeper Stats'!$A$2:$S$109,2,FALSE),VLOOKUP(F1956,'[1]2018Player Stats'!$A$2:$AB$830,22,FALSE))</f>
        <v>13</v>
      </c>
      <c r="AD1956">
        <f>IF(G1956="GK",VLOOKUP(F1956,'[1]2018GoalKeeper Stats'!$A$2:$S$109,23,FALSE),VLOOKUP(F1956,'[1]2018Player Stats'!$A$2:$AB$830,23,FALSE))</f>
        <v>1</v>
      </c>
      <c r="AE1956">
        <f>IF(G1956="GK",VLOOKUP(F1956,'[1]2018GoalKeeper Stats'!$A$2:$S$109,24,FALSE),VLOOKUP(F1956,'[1]2018Player Stats'!$A$2:$AB$830,24,FALSE))</f>
        <v>4</v>
      </c>
      <c r="AF1956">
        <f>IF(G1956="GK",VLOOKUP(F1956,'[1]2018GoalKeeper Stats'!$A$2:$S$109,25,FALSE),VLOOKUP(F1956,'[1]2018Player Stats'!$A$2:$AB$830,25,FALSE))</f>
        <v>0</v>
      </c>
      <c r="AG1956">
        <f>IF(G1956="GK",VLOOKUP(F1956,'[1]2018GoalKeeper Stats'!$A$2:$S$109,26,FALSE),VLOOKUP(F1956,'[1]2018Player Stats'!$A$2:$AB$830,26,FALSE))</f>
        <v>0</v>
      </c>
      <c r="AH1956" s="51">
        <v>2018</v>
      </c>
      <c r="AI1956" s="51">
        <v>34</v>
      </c>
      <c r="AJ1956" s="51">
        <v>466</v>
      </c>
      <c r="AK1956" s="51">
        <v>452</v>
      </c>
      <c r="AL1956" s="51">
        <v>52</v>
      </c>
      <c r="AM1956" s="51">
        <v>45</v>
      </c>
      <c r="AN1956" s="51">
        <v>7</v>
      </c>
      <c r="AO1956" s="52">
        <v>54.16</v>
      </c>
      <c r="AP1956" s="52">
        <v>47.2</v>
      </c>
      <c r="AQ1956" s="52">
        <v>6.96</v>
      </c>
      <c r="AR1956" s="52">
        <v>0.04</v>
      </c>
      <c r="AS1956" s="51">
        <v>54</v>
      </c>
      <c r="AT1956" s="52">
        <v>50.85</v>
      </c>
    </row>
    <row r="1957" spans="1:46">
      <c r="A1957">
        <v>2018</v>
      </c>
      <c r="B1957" t="s">
        <v>203</v>
      </c>
      <c r="C1957" t="s">
        <v>203</v>
      </c>
      <c r="D1957" t="s">
        <v>1427</v>
      </c>
      <c r="E1957" t="s">
        <v>1428</v>
      </c>
      <c r="F1957" t="str">
        <f t="shared" si="31"/>
        <v>Nicolas Mezquida</v>
      </c>
      <c r="G1957" t="s">
        <v>936</v>
      </c>
      <c r="H1957" s="143">
        <v>130000</v>
      </c>
      <c r="I1957" s="143">
        <v>130000</v>
      </c>
      <c r="J1957" t="str">
        <f>IF(G1957="GK",VLOOKUP(F1957,'[1]2018GoalKeeper Stats'!$A$2:$S$109,2,FALSE),VLOOKUP(F1957,'[1]2018Player Stats'!$A$2:$AB$830,2,FALSE))</f>
        <v>COL</v>
      </c>
      <c r="K1957">
        <f>IF(G1957="GK",VLOOKUP(F1957,'[1]2018GoalKeeper Stats'!$A$2:$S$109,4,FALSE),VLOOKUP(F1957,'[1]2018Player Stats'!$A$2:$AB$830,4,FALSE))</f>
        <v>21</v>
      </c>
      <c r="L1957">
        <f>IF(G1957="GK",VLOOKUP(F1957,'[1]2018GoalKeeper Stats'!$A$2:$S$109,5,FALSE),VLOOKUP(F1957,'[1]2018Player Stats'!$A$2:$AB$830,5,FALSE))</f>
        <v>9</v>
      </c>
      <c r="M1957">
        <f>IF(G1957="GK",VLOOKUP(F1957,'[1]2018GoalKeeper Stats'!$A$2:$S$109,6,FALSE),VLOOKUP(F1957,'[1]2018Player Stats'!$A$2:$AB$830,6,FALSE))</f>
        <v>966</v>
      </c>
      <c r="N1957">
        <f>IF(G1957="GK",VLOOKUP(F1957,'[1]2018GoalKeeper Stats'!$A$2:$S$109,7,FALSE),VLOOKUP(F1957,'[1]2018Player Stats'!$A$2:$AB$830,7,FALSE))</f>
        <v>3</v>
      </c>
      <c r="O1957">
        <f>IF(G1957="GK",VLOOKUP(F1957,'[1]2018GoalKeeper Stats'!$A$2:$S$109,8,FALSE),VLOOKUP(F1957,'[1]2018Player Stats'!$A$2:$AB$830,8,FALSE))</f>
        <v>1</v>
      </c>
      <c r="P1957">
        <f>IF(G1957="GK",VLOOKUP(F1957,'[1]2018GoalKeeper Stats'!$A$2:$S$109,9,FALSE),VLOOKUP(F1957,'[1]2018Player Stats'!$A$2:$AB$830,9,FALSE))</f>
        <v>36</v>
      </c>
      <c r="Q1957">
        <f>IF(G1957="GK",VLOOKUP(F1957,'[1]2018GoalKeeper Stats'!$A$2:$S$109,10,FALSE),VLOOKUP(F1957,'[1]2018Player Stats'!$A$2:$AB$830,10,FALSE))</f>
        <v>12</v>
      </c>
      <c r="R1957">
        <f>IF(G1957="GK",VLOOKUP(F1957,'[1]2018GoalKeeper Stats'!$A$2:$S$109,11,FALSE),VLOOKUP(F1957,'[1]2018Player Stats'!$A$2:$AB$830,11,FALSE))</f>
        <v>1</v>
      </c>
      <c r="S1957" t="str">
        <f>IF(G1957="GK",VLOOKUP(F1957,'[1]2018GoalKeeper Stats'!$A$2:$S$109,12,FALSE),VLOOKUP(F1957,'[1]2018Player Stats'!$A$2:$AB$830,12,FALSE))</f>
        <v>0/0</v>
      </c>
      <c r="T1957">
        <f>IF(G1957="GK",VLOOKUP(F1957,'[1]2018GoalKeeper Stats'!$A$2:$S$109,13,FALSE),VLOOKUP(F1957,'[1]2018Player Stats'!$A$2:$AB$830,13,FALSE))</f>
        <v>2</v>
      </c>
      <c r="U1957">
        <f>IF(G1957="GK",VLOOKUP(F1957,'[1]2018GoalKeeper Stats'!$A$2:$S$109,14,FALSE),VLOOKUP(F1957,'[1]2018Player Stats'!$A$2:$AB$830,14,FALSE))</f>
        <v>1</v>
      </c>
      <c r="V1957">
        <f>IF(G1957="GK",VLOOKUP(F1957,'[1]2018GoalKeeper Stats'!$A$2:$S$109,15,FALSE),VLOOKUP(F1957,'[1]2018Player Stats'!$A$2:$AB$830,15,FALSE))</f>
        <v>0.28000000000000003</v>
      </c>
      <c r="W1957">
        <f>IF(G1957="GK",VLOOKUP(F1957,'[1]2018GoalKeeper Stats'!$A$2:$S$109,16,FALSE),VLOOKUP(F1957,'[1]2018Player Stats'!$A$2:$AB$830,16,FALSE))</f>
        <v>8.3000000000000007</v>
      </c>
      <c r="X1957">
        <f>IF(G1957="GK",VLOOKUP(F1957,'[1]2018GoalKeeper Stats'!$A$2:$S$109,17,FALSE),VLOOKUP(F1957,'[1]2018Player Stats'!$A$2:$AB$830,17,FALSE))</f>
        <v>0</v>
      </c>
      <c r="Y1957">
        <f>IF(G1957="GK",VLOOKUP(F1957,'[1]2018GoalKeeper Stats'!$A$2:$S$109,18,FALSE),VLOOKUP(F1957,'[1]2018Player Stats'!$A$2:$AB$830,18,FALSE))</f>
        <v>1</v>
      </c>
      <c r="Z1957">
        <f>IF(G1957="GK",VLOOKUP(F1957,'[1]2018GoalKeeper Stats'!$A$2:$S$109,19,FALSE),VLOOKUP(F1957,'[1]2018Player Stats'!$A$2:$AB$830,19,FALSE))</f>
        <v>0</v>
      </c>
      <c r="AA1957">
        <f>IF(G1957="GK",VLOOKUP(F1957,'[1]2018GoalKeeper Stats'!$A$2:$S$109,20,FALSE),VLOOKUP(F1957,'[1]2018Player Stats'!$A$2:$AB$830,20,FALSE))</f>
        <v>0.09</v>
      </c>
      <c r="AB1957">
        <f>IF(G1957="GK",VLOOKUP(F1957,'[1]2018GoalKeeper Stats'!$A$2:$S$109,21,FALSE),VLOOKUP(F1957,'[1]2018Player Stats'!$A$2:$AB$830,21,FALSE))</f>
        <v>11</v>
      </c>
      <c r="AC1957">
        <f>IF(G1957="GK",VLOOKUP(F1957,'[1]2018GoalKeeper Stats'!$A$2:$S$109,2,FALSE),VLOOKUP(F1957,'[1]2018Player Stats'!$A$2:$AB$830,22,FALSE))</f>
        <v>24</v>
      </c>
      <c r="AD1957">
        <f>IF(G1957="GK",VLOOKUP(F1957,'[1]2018GoalKeeper Stats'!$A$2:$S$109,23,FALSE),VLOOKUP(F1957,'[1]2018Player Stats'!$A$2:$AB$830,23,FALSE))</f>
        <v>0</v>
      </c>
      <c r="AE1957">
        <f>IF(G1957="GK",VLOOKUP(F1957,'[1]2018GoalKeeper Stats'!$A$2:$S$109,24,FALSE),VLOOKUP(F1957,'[1]2018Player Stats'!$A$2:$AB$830,24,FALSE))</f>
        <v>0</v>
      </c>
      <c r="AF1957">
        <f>IF(G1957="GK",VLOOKUP(F1957,'[1]2018GoalKeeper Stats'!$A$2:$S$109,25,FALSE),VLOOKUP(F1957,'[1]2018Player Stats'!$A$2:$AB$830,25,FALSE))</f>
        <v>0</v>
      </c>
      <c r="AG1957">
        <f>IF(G1957="GK",VLOOKUP(F1957,'[1]2018GoalKeeper Stats'!$A$2:$S$109,26,FALSE),VLOOKUP(F1957,'[1]2018Player Stats'!$A$2:$AB$830,26,FALSE))</f>
        <v>33.33</v>
      </c>
      <c r="AH1957" s="51">
        <v>2018</v>
      </c>
      <c r="AI1957" s="51">
        <v>34</v>
      </c>
      <c r="AJ1957" s="51">
        <v>419</v>
      </c>
      <c r="AK1957" s="51">
        <v>516</v>
      </c>
      <c r="AL1957" s="51">
        <v>53</v>
      </c>
      <c r="AM1957" s="51">
        <v>64</v>
      </c>
      <c r="AN1957" s="51">
        <v>-11</v>
      </c>
      <c r="AO1957" s="52">
        <v>51.67</v>
      </c>
      <c r="AP1957" s="52">
        <v>58.26</v>
      </c>
      <c r="AQ1957" s="52">
        <v>-6.59</v>
      </c>
      <c r="AR1957" s="52">
        <v>-4.41</v>
      </c>
      <c r="AS1957" s="51">
        <v>47</v>
      </c>
      <c r="AT1957" s="52">
        <v>43.69</v>
      </c>
    </row>
    <row r="1958" spans="1:46">
      <c r="A1958">
        <v>2018</v>
      </c>
      <c r="B1958" t="s">
        <v>195</v>
      </c>
      <c r="C1958" t="s">
        <v>866</v>
      </c>
      <c r="D1958" t="s">
        <v>1672</v>
      </c>
      <c r="E1958" t="s">
        <v>1783</v>
      </c>
      <c r="F1958" t="str">
        <f t="shared" si="31"/>
        <v>Emmanuel Boateng</v>
      </c>
      <c r="G1958" t="s">
        <v>875</v>
      </c>
      <c r="H1958" s="143">
        <v>130000</v>
      </c>
      <c r="I1958" s="143">
        <v>130000</v>
      </c>
      <c r="J1958" t="str">
        <f>IF(G1958="GK",VLOOKUP(F1958,'[1]2018GoalKeeper Stats'!$A$2:$S$109,2,FALSE),VLOOKUP(F1958,'[1]2018Player Stats'!$A$2:$AB$830,2,FALSE))</f>
        <v>DC</v>
      </c>
      <c r="K1958">
        <f>IF(G1958="GK",VLOOKUP(F1958,'[1]2018GoalKeeper Stats'!$A$2:$S$109,4,FALSE),VLOOKUP(F1958,'[1]2018Player Stats'!$A$2:$AB$830,4,FALSE))</f>
        <v>27</v>
      </c>
      <c r="L1958">
        <f>IF(G1958="GK",VLOOKUP(F1958,'[1]2018GoalKeeper Stats'!$A$2:$S$109,5,FALSE),VLOOKUP(F1958,'[1]2018Player Stats'!$A$2:$AB$830,5,FALSE))</f>
        <v>12</v>
      </c>
      <c r="M1958">
        <f>IF(G1958="GK",VLOOKUP(F1958,'[1]2018GoalKeeper Stats'!$A$2:$S$109,6,FALSE),VLOOKUP(F1958,'[1]2018Player Stats'!$A$2:$AB$830,6,FALSE))</f>
        <v>1188</v>
      </c>
      <c r="N1958">
        <f>IF(G1958="GK",VLOOKUP(F1958,'[1]2018GoalKeeper Stats'!$A$2:$S$109,7,FALSE),VLOOKUP(F1958,'[1]2018Player Stats'!$A$2:$AB$830,7,FALSE))</f>
        <v>2</v>
      </c>
      <c r="O1958">
        <f>IF(G1958="GK",VLOOKUP(F1958,'[1]2018GoalKeeper Stats'!$A$2:$S$109,8,FALSE),VLOOKUP(F1958,'[1]2018Player Stats'!$A$2:$AB$830,8,FALSE))</f>
        <v>5</v>
      </c>
      <c r="P1958">
        <f>IF(G1958="GK",VLOOKUP(F1958,'[1]2018GoalKeeper Stats'!$A$2:$S$109,9,FALSE),VLOOKUP(F1958,'[1]2018Player Stats'!$A$2:$AB$830,9,FALSE))</f>
        <v>17</v>
      </c>
      <c r="Q1958">
        <f>IF(G1958="GK",VLOOKUP(F1958,'[1]2018GoalKeeper Stats'!$A$2:$S$109,10,FALSE),VLOOKUP(F1958,'[1]2018Player Stats'!$A$2:$AB$830,10,FALSE))</f>
        <v>4</v>
      </c>
      <c r="R1958">
        <f>IF(G1958="GK",VLOOKUP(F1958,'[1]2018GoalKeeper Stats'!$A$2:$S$109,11,FALSE),VLOOKUP(F1958,'[1]2018Player Stats'!$A$2:$AB$830,11,FALSE))</f>
        <v>0</v>
      </c>
      <c r="S1958" t="str">
        <f>IF(G1958="GK",VLOOKUP(F1958,'[1]2018GoalKeeper Stats'!$A$2:$S$109,12,FALSE),VLOOKUP(F1958,'[1]2018Player Stats'!$A$2:$AB$830,12,FALSE))</f>
        <v>0/0</v>
      </c>
      <c r="T1958">
        <f>IF(G1958="GK",VLOOKUP(F1958,'[1]2018GoalKeeper Stats'!$A$2:$S$109,13,FALSE),VLOOKUP(F1958,'[1]2018Player Stats'!$A$2:$AB$830,13,FALSE))</f>
        <v>1</v>
      </c>
      <c r="U1958">
        <f>IF(G1958="GK",VLOOKUP(F1958,'[1]2018GoalKeeper Stats'!$A$2:$S$109,14,FALSE),VLOOKUP(F1958,'[1]2018Player Stats'!$A$2:$AB$830,14,FALSE))</f>
        <v>1</v>
      </c>
      <c r="V1958">
        <f>IF(G1958="GK",VLOOKUP(F1958,'[1]2018GoalKeeper Stats'!$A$2:$S$109,15,FALSE),VLOOKUP(F1958,'[1]2018Player Stats'!$A$2:$AB$830,15,FALSE))</f>
        <v>0.15</v>
      </c>
      <c r="W1958">
        <f>IF(G1958="GK",VLOOKUP(F1958,'[1]2018GoalKeeper Stats'!$A$2:$S$109,16,FALSE),VLOOKUP(F1958,'[1]2018Player Stats'!$A$2:$AB$830,16,FALSE))</f>
        <v>11.8</v>
      </c>
      <c r="X1958">
        <f>IF(G1958="GK",VLOOKUP(F1958,'[1]2018GoalKeeper Stats'!$A$2:$S$109,17,FALSE),VLOOKUP(F1958,'[1]2018Player Stats'!$A$2:$AB$830,17,FALSE))</f>
        <v>2</v>
      </c>
      <c r="Y1958">
        <f>IF(G1958="GK",VLOOKUP(F1958,'[1]2018GoalKeeper Stats'!$A$2:$S$109,18,FALSE),VLOOKUP(F1958,'[1]2018Player Stats'!$A$2:$AB$830,18,FALSE))</f>
        <v>2</v>
      </c>
      <c r="Z1958">
        <f>IF(G1958="GK",VLOOKUP(F1958,'[1]2018GoalKeeper Stats'!$A$2:$S$109,19,FALSE),VLOOKUP(F1958,'[1]2018Player Stats'!$A$2:$AB$830,19,FALSE))</f>
        <v>3</v>
      </c>
      <c r="AA1958">
        <f>IF(G1958="GK",VLOOKUP(F1958,'[1]2018GoalKeeper Stats'!$A$2:$S$109,20,FALSE),VLOOKUP(F1958,'[1]2018Player Stats'!$A$2:$AB$830,20,FALSE))</f>
        <v>0.38</v>
      </c>
      <c r="AB1958">
        <f>IF(G1958="GK",VLOOKUP(F1958,'[1]2018GoalKeeper Stats'!$A$2:$S$109,21,FALSE),VLOOKUP(F1958,'[1]2018Player Stats'!$A$2:$AB$830,21,FALSE))</f>
        <v>13</v>
      </c>
      <c r="AC1958">
        <f>IF(G1958="GK",VLOOKUP(F1958,'[1]2018GoalKeeper Stats'!$A$2:$S$109,2,FALSE),VLOOKUP(F1958,'[1]2018Player Stats'!$A$2:$AB$830,22,FALSE))</f>
        <v>11</v>
      </c>
      <c r="AD1958">
        <f>IF(G1958="GK",VLOOKUP(F1958,'[1]2018GoalKeeper Stats'!$A$2:$S$109,23,FALSE),VLOOKUP(F1958,'[1]2018Player Stats'!$A$2:$AB$830,23,FALSE))</f>
        <v>4</v>
      </c>
      <c r="AE1958">
        <f>IF(G1958="GK",VLOOKUP(F1958,'[1]2018GoalKeeper Stats'!$A$2:$S$109,24,FALSE),VLOOKUP(F1958,'[1]2018Player Stats'!$A$2:$AB$830,24,FALSE))</f>
        <v>2</v>
      </c>
      <c r="AF1958">
        <f>IF(G1958="GK",VLOOKUP(F1958,'[1]2018GoalKeeper Stats'!$A$2:$S$109,25,FALSE),VLOOKUP(F1958,'[1]2018Player Stats'!$A$2:$AB$830,25,FALSE))</f>
        <v>0</v>
      </c>
      <c r="AG1958">
        <f>IF(G1958="GK",VLOOKUP(F1958,'[1]2018GoalKeeper Stats'!$A$2:$S$109,26,FALSE),VLOOKUP(F1958,'[1]2018Player Stats'!$A$2:$AB$830,26,FALSE))</f>
        <v>23.53</v>
      </c>
      <c r="AH1958" s="51">
        <v>2018</v>
      </c>
      <c r="AI1958" s="51">
        <v>34</v>
      </c>
      <c r="AJ1958" s="51">
        <v>425</v>
      </c>
      <c r="AK1958" s="51">
        <v>522</v>
      </c>
      <c r="AL1958" s="51">
        <v>66</v>
      </c>
      <c r="AM1958" s="51">
        <v>61</v>
      </c>
      <c r="AN1958" s="51">
        <v>5</v>
      </c>
      <c r="AO1958" s="52">
        <v>52.29</v>
      </c>
      <c r="AP1958" s="52">
        <v>57.46</v>
      </c>
      <c r="AQ1958" s="52">
        <v>-5.17</v>
      </c>
      <c r="AR1958" s="52">
        <v>10.17</v>
      </c>
      <c r="AS1958" s="51">
        <v>48</v>
      </c>
      <c r="AT1958" s="52">
        <v>44.44</v>
      </c>
    </row>
    <row r="1959" spans="1:46">
      <c r="A1959">
        <v>2018</v>
      </c>
      <c r="B1959" t="s">
        <v>198</v>
      </c>
      <c r="C1959" t="s">
        <v>198</v>
      </c>
      <c r="D1959" t="s">
        <v>1777</v>
      </c>
      <c r="E1959" t="s">
        <v>1231</v>
      </c>
      <c r="F1959" t="str">
        <f t="shared" si="31"/>
        <v>Edgar Castillo</v>
      </c>
      <c r="G1959" t="s">
        <v>893</v>
      </c>
      <c r="H1959" s="143">
        <v>129996</v>
      </c>
      <c r="I1959" s="143">
        <v>99996</v>
      </c>
      <c r="J1959" t="str">
        <f>IF(G1959="GK",VLOOKUP(F1959,'[1]2018GoalKeeper Stats'!$A$2:$S$109,2,FALSE),VLOOKUP(F1959,'[1]2018Player Stats'!$A$2:$AB$830,2,FALSE))</f>
        <v>ATL</v>
      </c>
      <c r="K1959">
        <f>IF(G1959="GK",VLOOKUP(F1959,'[1]2018GoalKeeper Stats'!$A$2:$S$109,4,FALSE),VLOOKUP(F1959,'[1]2018Player Stats'!$A$2:$AB$830,4,FALSE))</f>
        <v>28</v>
      </c>
      <c r="L1959">
        <f>IF(G1959="GK",VLOOKUP(F1959,'[1]2018GoalKeeper Stats'!$A$2:$S$109,5,FALSE),VLOOKUP(F1959,'[1]2018Player Stats'!$A$2:$AB$830,5,FALSE))</f>
        <v>28</v>
      </c>
      <c r="M1959">
        <f>IF(G1959="GK",VLOOKUP(F1959,'[1]2018GoalKeeper Stats'!$A$2:$S$109,6,FALSE),VLOOKUP(F1959,'[1]2018Player Stats'!$A$2:$AB$830,6,FALSE))</f>
        <v>2440</v>
      </c>
      <c r="N1959">
        <f>IF(G1959="GK",VLOOKUP(F1959,'[1]2018GoalKeeper Stats'!$A$2:$S$109,7,FALSE),VLOOKUP(F1959,'[1]2018Player Stats'!$A$2:$AB$830,7,FALSE))</f>
        <v>3</v>
      </c>
      <c r="O1959">
        <f>IF(G1959="GK",VLOOKUP(F1959,'[1]2018GoalKeeper Stats'!$A$2:$S$109,8,FALSE),VLOOKUP(F1959,'[1]2018Player Stats'!$A$2:$AB$830,8,FALSE))</f>
        <v>5</v>
      </c>
      <c r="P1959">
        <f>IF(G1959="GK",VLOOKUP(F1959,'[1]2018GoalKeeper Stats'!$A$2:$S$109,9,FALSE),VLOOKUP(F1959,'[1]2018Player Stats'!$A$2:$AB$830,9,FALSE))</f>
        <v>28</v>
      </c>
      <c r="Q1959">
        <f>IF(G1959="GK",VLOOKUP(F1959,'[1]2018GoalKeeper Stats'!$A$2:$S$109,10,FALSE),VLOOKUP(F1959,'[1]2018Player Stats'!$A$2:$AB$830,10,FALSE))</f>
        <v>7</v>
      </c>
      <c r="R1959">
        <f>IF(G1959="GK",VLOOKUP(F1959,'[1]2018GoalKeeper Stats'!$A$2:$S$109,11,FALSE),VLOOKUP(F1959,'[1]2018Player Stats'!$A$2:$AB$830,11,FALSE))</f>
        <v>0</v>
      </c>
      <c r="S1959" t="str">
        <f>IF(G1959="GK",VLOOKUP(F1959,'[1]2018GoalKeeper Stats'!$A$2:$S$109,12,FALSE),VLOOKUP(F1959,'[1]2018Player Stats'!$A$2:$AB$830,12,FALSE))</f>
        <v>0/0</v>
      </c>
      <c r="T1959">
        <f>IF(G1959="GK",VLOOKUP(F1959,'[1]2018GoalKeeper Stats'!$A$2:$S$109,13,FALSE),VLOOKUP(F1959,'[1]2018Player Stats'!$A$2:$AB$830,13,FALSE))</f>
        <v>2</v>
      </c>
      <c r="U1959">
        <f>IF(G1959="GK",VLOOKUP(F1959,'[1]2018GoalKeeper Stats'!$A$2:$S$109,14,FALSE),VLOOKUP(F1959,'[1]2018Player Stats'!$A$2:$AB$830,14,FALSE))</f>
        <v>1</v>
      </c>
      <c r="V1959">
        <f>IF(G1959="GK",VLOOKUP(F1959,'[1]2018GoalKeeper Stats'!$A$2:$S$109,15,FALSE),VLOOKUP(F1959,'[1]2018Player Stats'!$A$2:$AB$830,15,FALSE))</f>
        <v>0.11</v>
      </c>
      <c r="W1959">
        <f>IF(G1959="GK",VLOOKUP(F1959,'[1]2018GoalKeeper Stats'!$A$2:$S$109,16,FALSE),VLOOKUP(F1959,'[1]2018Player Stats'!$A$2:$AB$830,16,FALSE))</f>
        <v>10.7</v>
      </c>
      <c r="X1959">
        <f>IF(G1959="GK",VLOOKUP(F1959,'[1]2018GoalKeeper Stats'!$A$2:$S$109,17,FALSE),VLOOKUP(F1959,'[1]2018Player Stats'!$A$2:$AB$830,17,FALSE))</f>
        <v>2</v>
      </c>
      <c r="Y1959">
        <f>IF(G1959="GK",VLOOKUP(F1959,'[1]2018GoalKeeper Stats'!$A$2:$S$109,18,FALSE),VLOOKUP(F1959,'[1]2018Player Stats'!$A$2:$AB$830,18,FALSE))</f>
        <v>4</v>
      </c>
      <c r="Z1959">
        <f>IF(G1959="GK",VLOOKUP(F1959,'[1]2018GoalKeeper Stats'!$A$2:$S$109,19,FALSE),VLOOKUP(F1959,'[1]2018Player Stats'!$A$2:$AB$830,19,FALSE))</f>
        <v>1</v>
      </c>
      <c r="AA1959">
        <f>IF(G1959="GK",VLOOKUP(F1959,'[1]2018GoalKeeper Stats'!$A$2:$S$109,20,FALSE),VLOOKUP(F1959,'[1]2018Player Stats'!$A$2:$AB$830,20,FALSE))</f>
        <v>0.18</v>
      </c>
      <c r="AB1959">
        <f>IF(G1959="GK",VLOOKUP(F1959,'[1]2018GoalKeeper Stats'!$A$2:$S$109,21,FALSE),VLOOKUP(F1959,'[1]2018Player Stats'!$A$2:$AB$830,21,FALSE))</f>
        <v>26</v>
      </c>
      <c r="AC1959">
        <f>IF(G1959="GK",VLOOKUP(F1959,'[1]2018GoalKeeper Stats'!$A$2:$S$109,2,FALSE),VLOOKUP(F1959,'[1]2018Player Stats'!$A$2:$AB$830,22,FALSE))</f>
        <v>40</v>
      </c>
      <c r="AD1959">
        <f>IF(G1959="GK",VLOOKUP(F1959,'[1]2018GoalKeeper Stats'!$A$2:$S$109,23,FALSE),VLOOKUP(F1959,'[1]2018Player Stats'!$A$2:$AB$830,23,FALSE))</f>
        <v>3</v>
      </c>
      <c r="AE1959">
        <f>IF(G1959="GK",VLOOKUP(F1959,'[1]2018GoalKeeper Stats'!$A$2:$S$109,24,FALSE),VLOOKUP(F1959,'[1]2018Player Stats'!$A$2:$AB$830,24,FALSE))</f>
        <v>7</v>
      </c>
      <c r="AF1959">
        <f>IF(G1959="GK",VLOOKUP(F1959,'[1]2018GoalKeeper Stats'!$A$2:$S$109,25,FALSE),VLOOKUP(F1959,'[1]2018Player Stats'!$A$2:$AB$830,25,FALSE))</f>
        <v>0</v>
      </c>
      <c r="AG1959">
        <f>IF(G1959="GK",VLOOKUP(F1959,'[1]2018GoalKeeper Stats'!$A$2:$S$109,26,FALSE),VLOOKUP(F1959,'[1]2018Player Stats'!$A$2:$AB$830,26,FALSE))</f>
        <v>25</v>
      </c>
      <c r="AH1959" s="51">
        <v>2018</v>
      </c>
      <c r="AI1959" s="51">
        <v>34</v>
      </c>
      <c r="AJ1959" s="51">
        <v>380</v>
      </c>
      <c r="AK1959" s="51">
        <v>525</v>
      </c>
      <c r="AL1959" s="51">
        <v>34</v>
      </c>
      <c r="AM1959" s="51">
        <v>61</v>
      </c>
      <c r="AN1959" s="51">
        <v>-27</v>
      </c>
      <c r="AO1959" s="52">
        <v>38.020000000000003</v>
      </c>
      <c r="AP1959" s="52">
        <v>58.7</v>
      </c>
      <c r="AQ1959" s="52">
        <v>-20.69</v>
      </c>
      <c r="AR1959" s="52">
        <v>-6.31</v>
      </c>
      <c r="AS1959" s="51">
        <v>31</v>
      </c>
      <c r="AT1959" s="52">
        <v>35.58</v>
      </c>
    </row>
    <row r="1960" spans="1:46">
      <c r="A1960">
        <v>2018</v>
      </c>
      <c r="B1960" t="s">
        <v>201</v>
      </c>
      <c r="C1960" t="s">
        <v>201</v>
      </c>
      <c r="D1960" t="s">
        <v>1504</v>
      </c>
      <c r="E1960" t="s">
        <v>2015</v>
      </c>
      <c r="F1960" t="str">
        <f t="shared" si="31"/>
        <v>Samuel Piette</v>
      </c>
      <c r="G1960" t="s">
        <v>860</v>
      </c>
      <c r="H1960" s="143">
        <v>129234</v>
      </c>
      <c r="I1960" s="143">
        <v>120000</v>
      </c>
      <c r="J1960" t="str">
        <f>IF(G1960="GK",VLOOKUP(F1960,'[1]2018GoalKeeper Stats'!$A$2:$S$109,2,FALSE),VLOOKUP(F1960,'[1]2018Player Stats'!$A$2:$AB$830,2,FALSE))</f>
        <v>MTL</v>
      </c>
      <c r="K1960">
        <f>IF(G1960="GK",VLOOKUP(F1960,'[1]2018GoalKeeper Stats'!$A$2:$S$109,4,FALSE),VLOOKUP(F1960,'[1]2018Player Stats'!$A$2:$AB$830,4,FALSE))</f>
        <v>34</v>
      </c>
      <c r="L1960">
        <f>IF(G1960="GK",VLOOKUP(F1960,'[1]2018GoalKeeper Stats'!$A$2:$S$109,5,FALSE),VLOOKUP(F1960,'[1]2018Player Stats'!$A$2:$AB$830,5,FALSE))</f>
        <v>34</v>
      </c>
      <c r="M1960">
        <f>IF(G1960="GK",VLOOKUP(F1960,'[1]2018GoalKeeper Stats'!$A$2:$S$109,6,FALSE),VLOOKUP(F1960,'[1]2018Player Stats'!$A$2:$AB$830,6,FALSE))</f>
        <v>3000</v>
      </c>
      <c r="N1960">
        <f>IF(G1960="GK",VLOOKUP(F1960,'[1]2018GoalKeeper Stats'!$A$2:$S$109,7,FALSE),VLOOKUP(F1960,'[1]2018Player Stats'!$A$2:$AB$830,7,FALSE))</f>
        <v>0</v>
      </c>
      <c r="O1960">
        <f>IF(G1960="GK",VLOOKUP(F1960,'[1]2018GoalKeeper Stats'!$A$2:$S$109,8,FALSE),VLOOKUP(F1960,'[1]2018Player Stats'!$A$2:$AB$830,8,FALSE))</f>
        <v>3</v>
      </c>
      <c r="P1960">
        <f>IF(G1960="GK",VLOOKUP(F1960,'[1]2018GoalKeeper Stats'!$A$2:$S$109,9,FALSE),VLOOKUP(F1960,'[1]2018Player Stats'!$A$2:$AB$830,9,FALSE))</f>
        <v>11</v>
      </c>
      <c r="Q1960">
        <f>IF(G1960="GK",VLOOKUP(F1960,'[1]2018GoalKeeper Stats'!$A$2:$S$109,10,FALSE),VLOOKUP(F1960,'[1]2018Player Stats'!$A$2:$AB$830,10,FALSE))</f>
        <v>2</v>
      </c>
      <c r="R1960">
        <f>IF(G1960="GK",VLOOKUP(F1960,'[1]2018GoalKeeper Stats'!$A$2:$S$109,11,FALSE),VLOOKUP(F1960,'[1]2018Player Stats'!$A$2:$AB$830,11,FALSE))</f>
        <v>0</v>
      </c>
      <c r="S1960" t="str">
        <f>IF(G1960="GK",VLOOKUP(F1960,'[1]2018GoalKeeper Stats'!$A$2:$S$109,12,FALSE),VLOOKUP(F1960,'[1]2018Player Stats'!$A$2:$AB$830,12,FALSE))</f>
        <v>0/0</v>
      </c>
      <c r="T1960">
        <f>IF(G1960="GK",VLOOKUP(F1960,'[1]2018GoalKeeper Stats'!$A$2:$S$109,13,FALSE),VLOOKUP(F1960,'[1]2018Player Stats'!$A$2:$AB$830,13,FALSE))</f>
        <v>0</v>
      </c>
      <c r="U1960">
        <f>IF(G1960="GK",VLOOKUP(F1960,'[1]2018GoalKeeper Stats'!$A$2:$S$109,14,FALSE),VLOOKUP(F1960,'[1]2018Player Stats'!$A$2:$AB$830,14,FALSE))</f>
        <v>0</v>
      </c>
      <c r="V1960">
        <f>IF(G1960="GK",VLOOKUP(F1960,'[1]2018GoalKeeper Stats'!$A$2:$S$109,15,FALSE),VLOOKUP(F1960,'[1]2018Player Stats'!$A$2:$AB$830,15,FALSE))</f>
        <v>0</v>
      </c>
      <c r="W1960">
        <f>IF(G1960="GK",VLOOKUP(F1960,'[1]2018GoalKeeper Stats'!$A$2:$S$109,16,FALSE),VLOOKUP(F1960,'[1]2018Player Stats'!$A$2:$AB$830,16,FALSE))</f>
        <v>0</v>
      </c>
      <c r="X1960">
        <f>IF(G1960="GK",VLOOKUP(F1960,'[1]2018GoalKeeper Stats'!$A$2:$S$109,17,FALSE),VLOOKUP(F1960,'[1]2018Player Stats'!$A$2:$AB$830,17,FALSE))</f>
        <v>1</v>
      </c>
      <c r="Y1960">
        <f>IF(G1960="GK",VLOOKUP(F1960,'[1]2018GoalKeeper Stats'!$A$2:$S$109,18,FALSE),VLOOKUP(F1960,'[1]2018Player Stats'!$A$2:$AB$830,18,FALSE))</f>
        <v>2</v>
      </c>
      <c r="Z1960">
        <f>IF(G1960="GK",VLOOKUP(F1960,'[1]2018GoalKeeper Stats'!$A$2:$S$109,19,FALSE),VLOOKUP(F1960,'[1]2018Player Stats'!$A$2:$AB$830,19,FALSE))</f>
        <v>1</v>
      </c>
      <c r="AA1960">
        <f>IF(G1960="GK",VLOOKUP(F1960,'[1]2018GoalKeeper Stats'!$A$2:$S$109,20,FALSE),VLOOKUP(F1960,'[1]2018Player Stats'!$A$2:$AB$830,20,FALSE))</f>
        <v>0.09</v>
      </c>
      <c r="AB1960">
        <f>IF(G1960="GK",VLOOKUP(F1960,'[1]2018GoalKeeper Stats'!$A$2:$S$109,21,FALSE),VLOOKUP(F1960,'[1]2018Player Stats'!$A$2:$AB$830,21,FALSE))</f>
        <v>41</v>
      </c>
      <c r="AC1960">
        <f>IF(G1960="GK",VLOOKUP(F1960,'[1]2018GoalKeeper Stats'!$A$2:$S$109,2,FALSE),VLOOKUP(F1960,'[1]2018Player Stats'!$A$2:$AB$830,22,FALSE))</f>
        <v>35</v>
      </c>
      <c r="AD1960">
        <f>IF(G1960="GK",VLOOKUP(F1960,'[1]2018GoalKeeper Stats'!$A$2:$S$109,23,FALSE),VLOOKUP(F1960,'[1]2018Player Stats'!$A$2:$AB$830,23,FALSE))</f>
        <v>0</v>
      </c>
      <c r="AE1960">
        <f>IF(G1960="GK",VLOOKUP(F1960,'[1]2018GoalKeeper Stats'!$A$2:$S$109,24,FALSE),VLOOKUP(F1960,'[1]2018Player Stats'!$A$2:$AB$830,24,FALSE))</f>
        <v>5</v>
      </c>
      <c r="AF1960">
        <f>IF(G1960="GK",VLOOKUP(F1960,'[1]2018GoalKeeper Stats'!$A$2:$S$109,25,FALSE),VLOOKUP(F1960,'[1]2018Player Stats'!$A$2:$AB$830,25,FALSE))</f>
        <v>0</v>
      </c>
      <c r="AG1960">
        <f>IF(G1960="GK",VLOOKUP(F1960,'[1]2018GoalKeeper Stats'!$A$2:$S$109,26,FALSE),VLOOKUP(F1960,'[1]2018Player Stats'!$A$2:$AB$830,26,FALSE))</f>
        <v>18.18</v>
      </c>
      <c r="AH1960" s="51">
        <v>2018</v>
      </c>
      <c r="AI1960" s="51">
        <v>34</v>
      </c>
      <c r="AJ1960" s="51">
        <v>424</v>
      </c>
      <c r="AK1960" s="51">
        <v>440</v>
      </c>
      <c r="AL1960" s="51">
        <v>45</v>
      </c>
      <c r="AM1960" s="51">
        <v>50</v>
      </c>
      <c r="AN1960" s="51">
        <v>-5</v>
      </c>
      <c r="AO1960" s="52">
        <v>43.99</v>
      </c>
      <c r="AP1960" s="52">
        <v>49.23</v>
      </c>
      <c r="AQ1960" s="52">
        <v>-5.24</v>
      </c>
      <c r="AR1960" s="52">
        <v>0.24</v>
      </c>
      <c r="AS1960" s="51">
        <v>46</v>
      </c>
      <c r="AT1960" s="52">
        <v>45.66</v>
      </c>
    </row>
    <row r="1961" spans="1:46">
      <c r="A1961">
        <v>2018</v>
      </c>
      <c r="B1961" t="s">
        <v>201</v>
      </c>
      <c r="C1961" t="s">
        <v>201</v>
      </c>
      <c r="D1961" t="s">
        <v>2003</v>
      </c>
      <c r="E1961" t="s">
        <v>2004</v>
      </c>
      <c r="F1961" t="str">
        <f t="shared" si="31"/>
        <v>Shamit Shome</v>
      </c>
      <c r="G1961" t="s">
        <v>860</v>
      </c>
      <c r="H1961" s="143">
        <v>128500</v>
      </c>
      <c r="I1961" s="143">
        <v>100000</v>
      </c>
      <c r="J1961" t="str">
        <f>IF(G1961="GK",VLOOKUP(F1961,'[1]2018GoalKeeper Stats'!$A$2:$S$109,2,FALSE),VLOOKUP(F1961,'[1]2018Player Stats'!$A$2:$AB$830,2,FALSE))</f>
        <v>MTL</v>
      </c>
      <c r="K1961">
        <f>IF(G1961="GK",VLOOKUP(F1961,'[1]2018GoalKeeper Stats'!$A$2:$S$109,4,FALSE),VLOOKUP(F1961,'[1]2018Player Stats'!$A$2:$AB$830,4,FALSE))</f>
        <v>5</v>
      </c>
      <c r="L1961">
        <f>IF(G1961="GK",VLOOKUP(F1961,'[1]2018GoalKeeper Stats'!$A$2:$S$109,5,FALSE),VLOOKUP(F1961,'[1]2018Player Stats'!$A$2:$AB$830,5,FALSE))</f>
        <v>2</v>
      </c>
      <c r="M1961">
        <f>IF(G1961="GK",VLOOKUP(F1961,'[1]2018GoalKeeper Stats'!$A$2:$S$109,6,FALSE),VLOOKUP(F1961,'[1]2018Player Stats'!$A$2:$AB$830,6,FALSE))</f>
        <v>249</v>
      </c>
      <c r="N1961">
        <f>IF(G1961="GK",VLOOKUP(F1961,'[1]2018GoalKeeper Stats'!$A$2:$S$109,7,FALSE),VLOOKUP(F1961,'[1]2018Player Stats'!$A$2:$AB$830,7,FALSE))</f>
        <v>0</v>
      </c>
      <c r="O1961">
        <f>IF(G1961="GK",VLOOKUP(F1961,'[1]2018GoalKeeper Stats'!$A$2:$S$109,8,FALSE),VLOOKUP(F1961,'[1]2018Player Stats'!$A$2:$AB$830,8,FALSE))</f>
        <v>0</v>
      </c>
      <c r="P1961">
        <f>IF(G1961="GK",VLOOKUP(F1961,'[1]2018GoalKeeper Stats'!$A$2:$S$109,9,FALSE),VLOOKUP(F1961,'[1]2018Player Stats'!$A$2:$AB$830,9,FALSE))</f>
        <v>2</v>
      </c>
      <c r="Q1961">
        <f>IF(G1961="GK",VLOOKUP(F1961,'[1]2018GoalKeeper Stats'!$A$2:$S$109,10,FALSE),VLOOKUP(F1961,'[1]2018Player Stats'!$A$2:$AB$830,10,FALSE))</f>
        <v>0</v>
      </c>
      <c r="R1961">
        <f>IF(G1961="GK",VLOOKUP(F1961,'[1]2018GoalKeeper Stats'!$A$2:$S$109,11,FALSE),VLOOKUP(F1961,'[1]2018Player Stats'!$A$2:$AB$830,11,FALSE))</f>
        <v>0</v>
      </c>
      <c r="S1961" t="str">
        <f>IF(G1961="GK",VLOOKUP(F1961,'[1]2018GoalKeeper Stats'!$A$2:$S$109,12,FALSE),VLOOKUP(F1961,'[1]2018Player Stats'!$A$2:$AB$830,12,FALSE))</f>
        <v>0/0</v>
      </c>
      <c r="T1961">
        <f>IF(G1961="GK",VLOOKUP(F1961,'[1]2018GoalKeeper Stats'!$A$2:$S$109,13,FALSE),VLOOKUP(F1961,'[1]2018Player Stats'!$A$2:$AB$830,13,FALSE))</f>
        <v>0</v>
      </c>
      <c r="U1961">
        <f>IF(G1961="GK",VLOOKUP(F1961,'[1]2018GoalKeeper Stats'!$A$2:$S$109,14,FALSE),VLOOKUP(F1961,'[1]2018Player Stats'!$A$2:$AB$830,14,FALSE))</f>
        <v>0</v>
      </c>
      <c r="V1961">
        <f>IF(G1961="GK",VLOOKUP(F1961,'[1]2018GoalKeeper Stats'!$A$2:$S$109,15,FALSE),VLOOKUP(F1961,'[1]2018Player Stats'!$A$2:$AB$830,15,FALSE))</f>
        <v>0</v>
      </c>
      <c r="W1961">
        <f>IF(G1961="GK",VLOOKUP(F1961,'[1]2018GoalKeeper Stats'!$A$2:$S$109,16,FALSE),VLOOKUP(F1961,'[1]2018Player Stats'!$A$2:$AB$830,16,FALSE))</f>
        <v>0</v>
      </c>
      <c r="X1961">
        <f>IF(G1961="GK",VLOOKUP(F1961,'[1]2018GoalKeeper Stats'!$A$2:$S$109,17,FALSE),VLOOKUP(F1961,'[1]2018Player Stats'!$A$2:$AB$830,17,FALSE))</f>
        <v>0</v>
      </c>
      <c r="Y1961">
        <f>IF(G1961="GK",VLOOKUP(F1961,'[1]2018GoalKeeper Stats'!$A$2:$S$109,18,FALSE),VLOOKUP(F1961,'[1]2018Player Stats'!$A$2:$AB$830,18,FALSE))</f>
        <v>0</v>
      </c>
      <c r="Z1961">
        <f>IF(G1961="GK",VLOOKUP(F1961,'[1]2018GoalKeeper Stats'!$A$2:$S$109,19,FALSE),VLOOKUP(F1961,'[1]2018Player Stats'!$A$2:$AB$830,19,FALSE))</f>
        <v>0</v>
      </c>
      <c r="AA1961">
        <f>IF(G1961="GK",VLOOKUP(F1961,'[1]2018GoalKeeper Stats'!$A$2:$S$109,20,FALSE),VLOOKUP(F1961,'[1]2018Player Stats'!$A$2:$AB$830,20,FALSE))</f>
        <v>0</v>
      </c>
      <c r="AB1961">
        <f>IF(G1961="GK",VLOOKUP(F1961,'[1]2018GoalKeeper Stats'!$A$2:$S$109,21,FALSE),VLOOKUP(F1961,'[1]2018Player Stats'!$A$2:$AB$830,21,FALSE))</f>
        <v>2</v>
      </c>
      <c r="AC1961">
        <f>IF(G1961="GK",VLOOKUP(F1961,'[1]2018GoalKeeper Stats'!$A$2:$S$109,2,FALSE),VLOOKUP(F1961,'[1]2018Player Stats'!$A$2:$AB$830,22,FALSE))</f>
        <v>1</v>
      </c>
      <c r="AD1961">
        <f>IF(G1961="GK",VLOOKUP(F1961,'[1]2018GoalKeeper Stats'!$A$2:$S$109,23,FALSE),VLOOKUP(F1961,'[1]2018Player Stats'!$A$2:$AB$830,23,FALSE))</f>
        <v>0</v>
      </c>
      <c r="AE1961">
        <f>IF(G1961="GK",VLOOKUP(F1961,'[1]2018GoalKeeper Stats'!$A$2:$S$109,24,FALSE),VLOOKUP(F1961,'[1]2018Player Stats'!$A$2:$AB$830,24,FALSE))</f>
        <v>0</v>
      </c>
      <c r="AF1961">
        <f>IF(G1961="GK",VLOOKUP(F1961,'[1]2018GoalKeeper Stats'!$A$2:$S$109,25,FALSE),VLOOKUP(F1961,'[1]2018Player Stats'!$A$2:$AB$830,25,FALSE))</f>
        <v>0</v>
      </c>
      <c r="AG1961">
        <f>IF(G1961="GK",VLOOKUP(F1961,'[1]2018GoalKeeper Stats'!$A$2:$S$109,26,FALSE),VLOOKUP(F1961,'[1]2018Player Stats'!$A$2:$AB$830,26,FALSE))</f>
        <v>0</v>
      </c>
      <c r="AH1961" s="51">
        <v>2018</v>
      </c>
      <c r="AI1961" s="51">
        <v>34</v>
      </c>
      <c r="AJ1961" s="51">
        <v>424</v>
      </c>
      <c r="AK1961" s="51">
        <v>440</v>
      </c>
      <c r="AL1961" s="51">
        <v>45</v>
      </c>
      <c r="AM1961" s="51">
        <v>50</v>
      </c>
      <c r="AN1961" s="51">
        <v>-5</v>
      </c>
      <c r="AO1961" s="52">
        <v>43.99</v>
      </c>
      <c r="AP1961" s="52">
        <v>49.23</v>
      </c>
      <c r="AQ1961" s="52">
        <v>-5.24</v>
      </c>
      <c r="AR1961" s="52">
        <v>0.24</v>
      </c>
      <c r="AS1961" s="51">
        <v>46</v>
      </c>
      <c r="AT1961" s="52">
        <v>45.66</v>
      </c>
    </row>
    <row r="1962" spans="1:46">
      <c r="A1962">
        <v>2018</v>
      </c>
      <c r="B1962" t="s">
        <v>193</v>
      </c>
      <c r="C1962" t="s">
        <v>193</v>
      </c>
      <c r="D1962" t="s">
        <v>2280</v>
      </c>
      <c r="E1962" t="s">
        <v>2281</v>
      </c>
      <c r="F1962" t="str">
        <f t="shared" si="31"/>
        <v>Eryk Williamson</v>
      </c>
      <c r="G1962" t="s">
        <v>860</v>
      </c>
      <c r="H1962" s="143">
        <v>126500</v>
      </c>
      <c r="I1962" s="143">
        <v>110000</v>
      </c>
      <c r="J1962" t="str">
        <f>IF(G1962="GK",VLOOKUP(F1962,'[1]2018GoalKeeper Stats'!$A$2:$S$109,2,FALSE),VLOOKUP(F1962,'[1]2018Player Stats'!$A$2:$AB$830,2,FALSE))</f>
        <v>POR</v>
      </c>
      <c r="K1962">
        <f>IF(G1962="GK",VLOOKUP(F1962,'[1]2018GoalKeeper Stats'!$A$2:$S$109,4,FALSE),VLOOKUP(F1962,'[1]2018Player Stats'!$A$2:$AB$830,4,FALSE))</f>
        <v>0</v>
      </c>
      <c r="L1962">
        <f>IF(G1962="GK",VLOOKUP(F1962,'[1]2018GoalKeeper Stats'!$A$2:$S$109,5,FALSE),VLOOKUP(F1962,'[1]2018Player Stats'!$A$2:$AB$830,5,FALSE))</f>
        <v>0</v>
      </c>
      <c r="M1962">
        <f>IF(G1962="GK",VLOOKUP(F1962,'[1]2018GoalKeeper Stats'!$A$2:$S$109,6,FALSE),VLOOKUP(F1962,'[1]2018Player Stats'!$A$2:$AB$830,6,FALSE))</f>
        <v>0</v>
      </c>
      <c r="N1962">
        <f>IF(G1962="GK",VLOOKUP(F1962,'[1]2018GoalKeeper Stats'!$A$2:$S$109,7,FALSE),VLOOKUP(F1962,'[1]2018Player Stats'!$A$2:$AB$830,7,FALSE))</f>
        <v>0</v>
      </c>
      <c r="O1962">
        <f>IF(G1962="GK",VLOOKUP(F1962,'[1]2018GoalKeeper Stats'!$A$2:$S$109,8,FALSE),VLOOKUP(F1962,'[1]2018Player Stats'!$A$2:$AB$830,8,FALSE))</f>
        <v>0</v>
      </c>
      <c r="P1962">
        <f>IF(G1962="GK",VLOOKUP(F1962,'[1]2018GoalKeeper Stats'!$A$2:$S$109,9,FALSE),VLOOKUP(F1962,'[1]2018Player Stats'!$A$2:$AB$830,9,FALSE))</f>
        <v>0</v>
      </c>
      <c r="Q1962">
        <f>IF(G1962="GK",VLOOKUP(F1962,'[1]2018GoalKeeper Stats'!$A$2:$S$109,10,FALSE),VLOOKUP(F1962,'[1]2018Player Stats'!$A$2:$AB$830,10,FALSE))</f>
        <v>0</v>
      </c>
      <c r="R1962">
        <f>IF(G1962="GK",VLOOKUP(F1962,'[1]2018GoalKeeper Stats'!$A$2:$S$109,11,FALSE),VLOOKUP(F1962,'[1]2018Player Stats'!$A$2:$AB$830,11,FALSE))</f>
        <v>0</v>
      </c>
      <c r="S1962" t="str">
        <f>IF(G1962="GK",VLOOKUP(F1962,'[1]2018GoalKeeper Stats'!$A$2:$S$109,12,FALSE),VLOOKUP(F1962,'[1]2018Player Stats'!$A$2:$AB$830,12,FALSE))</f>
        <v>0/0</v>
      </c>
      <c r="T1962">
        <f>IF(G1962="GK",VLOOKUP(F1962,'[1]2018GoalKeeper Stats'!$A$2:$S$109,13,FALSE),VLOOKUP(F1962,'[1]2018Player Stats'!$A$2:$AB$830,13,FALSE))</f>
        <v>0</v>
      </c>
      <c r="U1962">
        <f>IF(G1962="GK",VLOOKUP(F1962,'[1]2018GoalKeeper Stats'!$A$2:$S$109,14,FALSE),VLOOKUP(F1962,'[1]2018Player Stats'!$A$2:$AB$830,14,FALSE))</f>
        <v>0</v>
      </c>
      <c r="V1962">
        <f>IF(G1962="GK",VLOOKUP(F1962,'[1]2018GoalKeeper Stats'!$A$2:$S$109,15,FALSE),VLOOKUP(F1962,'[1]2018Player Stats'!$A$2:$AB$830,15,FALSE))</f>
        <v>0</v>
      </c>
      <c r="W1962">
        <f>IF(G1962="GK",VLOOKUP(F1962,'[1]2018GoalKeeper Stats'!$A$2:$S$109,16,FALSE),VLOOKUP(F1962,'[1]2018Player Stats'!$A$2:$AB$830,16,FALSE))</f>
        <v>0</v>
      </c>
      <c r="X1962">
        <f>IF(G1962="GK",VLOOKUP(F1962,'[1]2018GoalKeeper Stats'!$A$2:$S$109,17,FALSE),VLOOKUP(F1962,'[1]2018Player Stats'!$A$2:$AB$830,17,FALSE))</f>
        <v>0</v>
      </c>
      <c r="Y1962">
        <f>IF(G1962="GK",VLOOKUP(F1962,'[1]2018GoalKeeper Stats'!$A$2:$S$109,18,FALSE),VLOOKUP(F1962,'[1]2018Player Stats'!$A$2:$AB$830,18,FALSE))</f>
        <v>0</v>
      </c>
      <c r="Z1962">
        <f>IF(G1962="GK",VLOOKUP(F1962,'[1]2018GoalKeeper Stats'!$A$2:$S$109,19,FALSE),VLOOKUP(F1962,'[1]2018Player Stats'!$A$2:$AB$830,19,FALSE))</f>
        <v>0</v>
      </c>
      <c r="AA1962">
        <f>IF(G1962="GK",VLOOKUP(F1962,'[1]2018GoalKeeper Stats'!$A$2:$S$109,20,FALSE),VLOOKUP(F1962,'[1]2018Player Stats'!$A$2:$AB$830,20,FALSE))</f>
        <v>0</v>
      </c>
      <c r="AB1962">
        <f>IF(G1962="GK",VLOOKUP(F1962,'[1]2018GoalKeeper Stats'!$A$2:$S$109,21,FALSE),VLOOKUP(F1962,'[1]2018Player Stats'!$A$2:$AB$830,21,FALSE))</f>
        <v>0</v>
      </c>
      <c r="AC1962">
        <f>IF(G1962="GK",VLOOKUP(F1962,'[1]2018GoalKeeper Stats'!$A$2:$S$109,2,FALSE),VLOOKUP(F1962,'[1]2018Player Stats'!$A$2:$AB$830,22,FALSE))</f>
        <v>0</v>
      </c>
      <c r="AD1962">
        <f>IF(G1962="GK",VLOOKUP(F1962,'[1]2018GoalKeeper Stats'!$A$2:$S$109,23,FALSE),VLOOKUP(F1962,'[1]2018Player Stats'!$A$2:$AB$830,23,FALSE))</f>
        <v>0</v>
      </c>
      <c r="AE1962">
        <f>IF(G1962="GK",VLOOKUP(F1962,'[1]2018GoalKeeper Stats'!$A$2:$S$109,24,FALSE),VLOOKUP(F1962,'[1]2018Player Stats'!$A$2:$AB$830,24,FALSE))</f>
        <v>0</v>
      </c>
      <c r="AF1962">
        <f>IF(G1962="GK",VLOOKUP(F1962,'[1]2018GoalKeeper Stats'!$A$2:$S$109,25,FALSE),VLOOKUP(F1962,'[1]2018Player Stats'!$A$2:$AB$830,25,FALSE))</f>
        <v>0</v>
      </c>
      <c r="AG1962">
        <f>IF(G1962="GK",VLOOKUP(F1962,'[1]2018GoalKeeper Stats'!$A$2:$S$109,26,FALSE),VLOOKUP(F1962,'[1]2018Player Stats'!$A$2:$AB$830,26,FALSE))</f>
        <v>0</v>
      </c>
      <c r="AH1962" s="51">
        <v>2018</v>
      </c>
      <c r="AI1962" s="51">
        <v>34</v>
      </c>
      <c r="AJ1962" s="51">
        <v>466</v>
      </c>
      <c r="AK1962" s="51">
        <v>452</v>
      </c>
      <c r="AL1962" s="51">
        <v>52</v>
      </c>
      <c r="AM1962" s="51">
        <v>45</v>
      </c>
      <c r="AN1962" s="51">
        <v>7</v>
      </c>
      <c r="AO1962" s="52">
        <v>54.16</v>
      </c>
      <c r="AP1962" s="52">
        <v>47.2</v>
      </c>
      <c r="AQ1962" s="52">
        <v>6.96</v>
      </c>
      <c r="AR1962" s="52">
        <v>0.04</v>
      </c>
      <c r="AS1962" s="51">
        <v>54</v>
      </c>
      <c r="AT1962" s="52">
        <v>50.85</v>
      </c>
    </row>
    <row r="1963" spans="1:46">
      <c r="A1963">
        <v>2018</v>
      </c>
      <c r="B1963" t="s">
        <v>194</v>
      </c>
      <c r="C1963" t="s">
        <v>194</v>
      </c>
      <c r="D1963" t="s">
        <v>1259</v>
      </c>
      <c r="E1963" t="s">
        <v>1260</v>
      </c>
      <c r="F1963" t="str">
        <f t="shared" si="31"/>
        <v>Demar Phillips</v>
      </c>
      <c r="G1963" t="s">
        <v>893</v>
      </c>
      <c r="H1963" s="143">
        <v>126250</v>
      </c>
      <c r="I1963" s="143">
        <v>120000</v>
      </c>
      <c r="J1963" t="str">
        <f>IF(G1963="GK",VLOOKUP(F1963,'[1]2018GoalKeeper Stats'!$A$2:$S$109,2,FALSE),VLOOKUP(F1963,'[1]2018Player Stats'!$A$2:$AB$830,2,FALSE))</f>
        <v>RSL</v>
      </c>
      <c r="K1963">
        <f>IF(G1963="GK",VLOOKUP(F1963,'[1]2018GoalKeeper Stats'!$A$2:$S$109,4,FALSE),VLOOKUP(F1963,'[1]2018Player Stats'!$A$2:$AB$830,4,FALSE))</f>
        <v>5</v>
      </c>
      <c r="L1963">
        <f>IF(G1963="GK",VLOOKUP(F1963,'[1]2018GoalKeeper Stats'!$A$2:$S$109,5,FALSE),VLOOKUP(F1963,'[1]2018Player Stats'!$A$2:$AB$830,5,FALSE))</f>
        <v>5</v>
      </c>
      <c r="M1963">
        <f>IF(G1963="GK",VLOOKUP(F1963,'[1]2018GoalKeeper Stats'!$A$2:$S$109,6,FALSE),VLOOKUP(F1963,'[1]2018Player Stats'!$A$2:$AB$830,6,FALSE))</f>
        <v>360</v>
      </c>
      <c r="N1963">
        <f>IF(G1963="GK",VLOOKUP(F1963,'[1]2018GoalKeeper Stats'!$A$2:$S$109,7,FALSE),VLOOKUP(F1963,'[1]2018Player Stats'!$A$2:$AB$830,7,FALSE))</f>
        <v>0</v>
      </c>
      <c r="O1963">
        <f>IF(G1963="GK",VLOOKUP(F1963,'[1]2018GoalKeeper Stats'!$A$2:$S$109,8,FALSE),VLOOKUP(F1963,'[1]2018Player Stats'!$A$2:$AB$830,8,FALSE))</f>
        <v>0</v>
      </c>
      <c r="P1963">
        <f>IF(G1963="GK",VLOOKUP(F1963,'[1]2018GoalKeeper Stats'!$A$2:$S$109,9,FALSE),VLOOKUP(F1963,'[1]2018Player Stats'!$A$2:$AB$830,9,FALSE))</f>
        <v>2</v>
      </c>
      <c r="Q1963">
        <f>IF(G1963="GK",VLOOKUP(F1963,'[1]2018GoalKeeper Stats'!$A$2:$S$109,10,FALSE),VLOOKUP(F1963,'[1]2018Player Stats'!$A$2:$AB$830,10,FALSE))</f>
        <v>0</v>
      </c>
      <c r="R1963">
        <f>IF(G1963="GK",VLOOKUP(F1963,'[1]2018GoalKeeper Stats'!$A$2:$S$109,11,FALSE),VLOOKUP(F1963,'[1]2018Player Stats'!$A$2:$AB$830,11,FALSE))</f>
        <v>0</v>
      </c>
      <c r="S1963" t="str">
        <f>IF(G1963="GK",VLOOKUP(F1963,'[1]2018GoalKeeper Stats'!$A$2:$S$109,12,FALSE),VLOOKUP(F1963,'[1]2018Player Stats'!$A$2:$AB$830,12,FALSE))</f>
        <v>0/0</v>
      </c>
      <c r="T1963">
        <f>IF(G1963="GK",VLOOKUP(F1963,'[1]2018GoalKeeper Stats'!$A$2:$S$109,13,FALSE),VLOOKUP(F1963,'[1]2018Player Stats'!$A$2:$AB$830,13,FALSE))</f>
        <v>0</v>
      </c>
      <c r="U1963">
        <f>IF(G1963="GK",VLOOKUP(F1963,'[1]2018GoalKeeper Stats'!$A$2:$S$109,14,FALSE),VLOOKUP(F1963,'[1]2018Player Stats'!$A$2:$AB$830,14,FALSE))</f>
        <v>0</v>
      </c>
      <c r="V1963">
        <f>IF(G1963="GK",VLOOKUP(F1963,'[1]2018GoalKeeper Stats'!$A$2:$S$109,15,FALSE),VLOOKUP(F1963,'[1]2018Player Stats'!$A$2:$AB$830,15,FALSE))</f>
        <v>0</v>
      </c>
      <c r="W1963">
        <f>IF(G1963="GK",VLOOKUP(F1963,'[1]2018GoalKeeper Stats'!$A$2:$S$109,16,FALSE),VLOOKUP(F1963,'[1]2018Player Stats'!$A$2:$AB$830,16,FALSE))</f>
        <v>0</v>
      </c>
      <c r="X1963">
        <f>IF(G1963="GK",VLOOKUP(F1963,'[1]2018GoalKeeper Stats'!$A$2:$S$109,17,FALSE),VLOOKUP(F1963,'[1]2018Player Stats'!$A$2:$AB$830,17,FALSE))</f>
        <v>0</v>
      </c>
      <c r="Y1963">
        <f>IF(G1963="GK",VLOOKUP(F1963,'[1]2018GoalKeeper Stats'!$A$2:$S$109,18,FALSE),VLOOKUP(F1963,'[1]2018Player Stats'!$A$2:$AB$830,18,FALSE))</f>
        <v>0</v>
      </c>
      <c r="Z1963">
        <f>IF(G1963="GK",VLOOKUP(F1963,'[1]2018GoalKeeper Stats'!$A$2:$S$109,19,FALSE),VLOOKUP(F1963,'[1]2018Player Stats'!$A$2:$AB$830,19,FALSE))</f>
        <v>0</v>
      </c>
      <c r="AA1963">
        <f>IF(G1963="GK",VLOOKUP(F1963,'[1]2018GoalKeeper Stats'!$A$2:$S$109,20,FALSE),VLOOKUP(F1963,'[1]2018Player Stats'!$A$2:$AB$830,20,FALSE))</f>
        <v>0</v>
      </c>
      <c r="AB1963">
        <f>IF(G1963="GK",VLOOKUP(F1963,'[1]2018GoalKeeper Stats'!$A$2:$S$109,21,FALSE),VLOOKUP(F1963,'[1]2018Player Stats'!$A$2:$AB$830,21,FALSE))</f>
        <v>5</v>
      </c>
      <c r="AC1963">
        <f>IF(G1963="GK",VLOOKUP(F1963,'[1]2018GoalKeeper Stats'!$A$2:$S$109,2,FALSE),VLOOKUP(F1963,'[1]2018Player Stats'!$A$2:$AB$830,22,FALSE))</f>
        <v>2</v>
      </c>
      <c r="AD1963">
        <f>IF(G1963="GK",VLOOKUP(F1963,'[1]2018GoalKeeper Stats'!$A$2:$S$109,23,FALSE),VLOOKUP(F1963,'[1]2018Player Stats'!$A$2:$AB$830,23,FALSE))</f>
        <v>0</v>
      </c>
      <c r="AE1963">
        <f>IF(G1963="GK",VLOOKUP(F1963,'[1]2018GoalKeeper Stats'!$A$2:$S$109,24,FALSE),VLOOKUP(F1963,'[1]2018Player Stats'!$A$2:$AB$830,24,FALSE))</f>
        <v>2</v>
      </c>
      <c r="AF1963">
        <f>IF(G1963="GK",VLOOKUP(F1963,'[1]2018GoalKeeper Stats'!$A$2:$S$109,25,FALSE),VLOOKUP(F1963,'[1]2018Player Stats'!$A$2:$AB$830,25,FALSE))</f>
        <v>0</v>
      </c>
      <c r="AG1963">
        <f>IF(G1963="GK",VLOOKUP(F1963,'[1]2018GoalKeeper Stats'!$A$2:$S$109,26,FALSE),VLOOKUP(F1963,'[1]2018Player Stats'!$A$2:$AB$830,26,FALSE))</f>
        <v>0</v>
      </c>
      <c r="AH1963" s="51">
        <v>2018</v>
      </c>
      <c r="AI1963" s="51">
        <v>34</v>
      </c>
      <c r="AJ1963" s="51">
        <v>465</v>
      </c>
      <c r="AK1963" s="51">
        <v>446</v>
      </c>
      <c r="AL1963" s="51">
        <v>55</v>
      </c>
      <c r="AM1963" s="51">
        <v>57</v>
      </c>
      <c r="AN1963" s="51">
        <v>-2</v>
      </c>
      <c r="AO1963" s="52">
        <v>47.22</v>
      </c>
      <c r="AP1963" s="52">
        <v>55.12</v>
      </c>
      <c r="AQ1963" s="52">
        <v>-7.9</v>
      </c>
      <c r="AR1963" s="52">
        <v>5.9</v>
      </c>
      <c r="AS1963" s="51">
        <v>49</v>
      </c>
      <c r="AT1963" s="52">
        <v>40.909999999999997</v>
      </c>
    </row>
    <row r="1964" spans="1:46">
      <c r="A1964">
        <v>2018</v>
      </c>
      <c r="B1964" t="s">
        <v>211</v>
      </c>
      <c r="C1964" t="s">
        <v>173</v>
      </c>
      <c r="D1964" t="s">
        <v>1240</v>
      </c>
      <c r="E1964" t="s">
        <v>1325</v>
      </c>
      <c r="F1964" t="str">
        <f t="shared" si="31"/>
        <v>Jonathan Lewis</v>
      </c>
      <c r="G1964" t="s">
        <v>875</v>
      </c>
      <c r="H1964" s="143">
        <v>125500</v>
      </c>
      <c r="I1964" s="143">
        <v>90000</v>
      </c>
      <c r="J1964" t="str">
        <f>IF(G1964="GK",VLOOKUP(F1964,'[1]2018GoalKeeper Stats'!$A$2:$S$109,2,FALSE),VLOOKUP(F1964,'[1]2018Player Stats'!$A$2:$AB$830,2,FALSE))</f>
        <v>COL</v>
      </c>
      <c r="K1964">
        <f>IF(G1964="GK",VLOOKUP(F1964,'[1]2018GoalKeeper Stats'!$A$2:$S$109,4,FALSE),VLOOKUP(F1964,'[1]2018Player Stats'!$A$2:$AB$830,4,FALSE))</f>
        <v>14</v>
      </c>
      <c r="L1964">
        <f>IF(G1964="GK",VLOOKUP(F1964,'[1]2018GoalKeeper Stats'!$A$2:$S$109,5,FALSE),VLOOKUP(F1964,'[1]2018Player Stats'!$A$2:$AB$830,5,FALSE))</f>
        <v>0</v>
      </c>
      <c r="M1964">
        <f>IF(G1964="GK",VLOOKUP(F1964,'[1]2018GoalKeeper Stats'!$A$2:$S$109,6,FALSE),VLOOKUP(F1964,'[1]2018Player Stats'!$A$2:$AB$830,6,FALSE))</f>
        <v>219</v>
      </c>
      <c r="N1964">
        <f>IF(G1964="GK",VLOOKUP(F1964,'[1]2018GoalKeeper Stats'!$A$2:$S$109,7,FALSE),VLOOKUP(F1964,'[1]2018Player Stats'!$A$2:$AB$830,7,FALSE))</f>
        <v>1</v>
      </c>
      <c r="O1964">
        <f>IF(G1964="GK",VLOOKUP(F1964,'[1]2018GoalKeeper Stats'!$A$2:$S$109,8,FALSE),VLOOKUP(F1964,'[1]2018Player Stats'!$A$2:$AB$830,8,FALSE))</f>
        <v>3</v>
      </c>
      <c r="P1964">
        <f>IF(G1964="GK",VLOOKUP(F1964,'[1]2018GoalKeeper Stats'!$A$2:$S$109,9,FALSE),VLOOKUP(F1964,'[1]2018Player Stats'!$A$2:$AB$830,9,FALSE))</f>
        <v>10</v>
      </c>
      <c r="Q1964">
        <f>IF(G1964="GK",VLOOKUP(F1964,'[1]2018GoalKeeper Stats'!$A$2:$S$109,10,FALSE),VLOOKUP(F1964,'[1]2018Player Stats'!$A$2:$AB$830,10,FALSE))</f>
        <v>2</v>
      </c>
      <c r="R1964">
        <f>IF(G1964="GK",VLOOKUP(F1964,'[1]2018GoalKeeper Stats'!$A$2:$S$109,11,FALSE),VLOOKUP(F1964,'[1]2018Player Stats'!$A$2:$AB$830,11,FALSE))</f>
        <v>0</v>
      </c>
      <c r="S1964" t="str">
        <f>IF(G1964="GK",VLOOKUP(F1964,'[1]2018GoalKeeper Stats'!$A$2:$S$109,12,FALSE),VLOOKUP(F1964,'[1]2018Player Stats'!$A$2:$AB$830,12,FALSE))</f>
        <v>0/0</v>
      </c>
      <c r="T1964">
        <f>IF(G1964="GK",VLOOKUP(F1964,'[1]2018GoalKeeper Stats'!$A$2:$S$109,13,FALSE),VLOOKUP(F1964,'[1]2018Player Stats'!$A$2:$AB$830,13,FALSE))</f>
        <v>1</v>
      </c>
      <c r="U1964">
        <f>IF(G1964="GK",VLOOKUP(F1964,'[1]2018GoalKeeper Stats'!$A$2:$S$109,14,FALSE),VLOOKUP(F1964,'[1]2018Player Stats'!$A$2:$AB$830,14,FALSE))</f>
        <v>0</v>
      </c>
      <c r="V1964">
        <f>IF(G1964="GK",VLOOKUP(F1964,'[1]2018GoalKeeper Stats'!$A$2:$S$109,15,FALSE),VLOOKUP(F1964,'[1]2018Player Stats'!$A$2:$AB$830,15,FALSE))</f>
        <v>0.41</v>
      </c>
      <c r="W1964">
        <f>IF(G1964="GK",VLOOKUP(F1964,'[1]2018GoalKeeper Stats'!$A$2:$S$109,16,FALSE),VLOOKUP(F1964,'[1]2018Player Stats'!$A$2:$AB$830,16,FALSE))</f>
        <v>10</v>
      </c>
      <c r="X1964">
        <f>IF(G1964="GK",VLOOKUP(F1964,'[1]2018GoalKeeper Stats'!$A$2:$S$109,17,FALSE),VLOOKUP(F1964,'[1]2018Player Stats'!$A$2:$AB$830,17,FALSE))</f>
        <v>2</v>
      </c>
      <c r="Y1964">
        <f>IF(G1964="GK",VLOOKUP(F1964,'[1]2018GoalKeeper Stats'!$A$2:$S$109,18,FALSE),VLOOKUP(F1964,'[1]2018Player Stats'!$A$2:$AB$830,18,FALSE))</f>
        <v>2</v>
      </c>
      <c r="Z1964">
        <f>IF(G1964="GK",VLOOKUP(F1964,'[1]2018GoalKeeper Stats'!$A$2:$S$109,19,FALSE),VLOOKUP(F1964,'[1]2018Player Stats'!$A$2:$AB$830,19,FALSE))</f>
        <v>1</v>
      </c>
      <c r="AA1964">
        <f>IF(G1964="GK",VLOOKUP(F1964,'[1]2018GoalKeeper Stats'!$A$2:$S$109,20,FALSE),VLOOKUP(F1964,'[1]2018Player Stats'!$A$2:$AB$830,20,FALSE))</f>
        <v>1.23</v>
      </c>
      <c r="AB1964">
        <f>IF(G1964="GK",VLOOKUP(F1964,'[1]2018GoalKeeper Stats'!$A$2:$S$109,21,FALSE),VLOOKUP(F1964,'[1]2018Player Stats'!$A$2:$AB$830,21,FALSE))</f>
        <v>4</v>
      </c>
      <c r="AC1964">
        <f>IF(G1964="GK",VLOOKUP(F1964,'[1]2018GoalKeeper Stats'!$A$2:$S$109,2,FALSE),VLOOKUP(F1964,'[1]2018Player Stats'!$A$2:$AB$830,22,FALSE))</f>
        <v>2</v>
      </c>
      <c r="AD1964">
        <f>IF(G1964="GK",VLOOKUP(F1964,'[1]2018GoalKeeper Stats'!$A$2:$S$109,23,FALSE),VLOOKUP(F1964,'[1]2018Player Stats'!$A$2:$AB$830,23,FALSE))</f>
        <v>0</v>
      </c>
      <c r="AE1964">
        <f>IF(G1964="GK",VLOOKUP(F1964,'[1]2018GoalKeeper Stats'!$A$2:$S$109,24,FALSE),VLOOKUP(F1964,'[1]2018Player Stats'!$A$2:$AB$830,24,FALSE))</f>
        <v>0</v>
      </c>
      <c r="AF1964">
        <f>IF(G1964="GK",VLOOKUP(F1964,'[1]2018GoalKeeper Stats'!$A$2:$S$109,25,FALSE),VLOOKUP(F1964,'[1]2018Player Stats'!$A$2:$AB$830,25,FALSE))</f>
        <v>0</v>
      </c>
      <c r="AG1964">
        <f>IF(G1964="GK",VLOOKUP(F1964,'[1]2018GoalKeeper Stats'!$A$2:$S$109,26,FALSE),VLOOKUP(F1964,'[1]2018Player Stats'!$A$2:$AB$830,26,FALSE))</f>
        <v>20</v>
      </c>
      <c r="AH1964" s="51">
        <v>2018</v>
      </c>
      <c r="AI1964" s="51">
        <v>34</v>
      </c>
      <c r="AJ1964" s="51">
        <v>533</v>
      </c>
      <c r="AK1964" s="51">
        <v>420</v>
      </c>
      <c r="AL1964" s="51">
        <v>57</v>
      </c>
      <c r="AM1964" s="51">
        <v>44</v>
      </c>
      <c r="AN1964" s="51">
        <v>13</v>
      </c>
      <c r="AO1964" s="52">
        <v>56.43</v>
      </c>
      <c r="AP1964" s="52">
        <v>44.16</v>
      </c>
      <c r="AQ1964" s="52">
        <v>12.27</v>
      </c>
      <c r="AR1964" s="52">
        <v>0.73</v>
      </c>
      <c r="AS1964" s="51">
        <v>56</v>
      </c>
      <c r="AT1964" s="52">
        <v>54.42</v>
      </c>
    </row>
    <row r="1965" spans="1:46">
      <c r="A1965">
        <v>2018</v>
      </c>
      <c r="B1965" t="s">
        <v>210</v>
      </c>
      <c r="C1965" t="s">
        <v>210</v>
      </c>
      <c r="D1965" t="s">
        <v>1573</v>
      </c>
      <c r="E1965" t="s">
        <v>1574</v>
      </c>
      <c r="F1965" t="str">
        <f t="shared" si="31"/>
        <v>Donny Toia</v>
      </c>
      <c r="G1965" t="s">
        <v>893</v>
      </c>
      <c r="H1965" s="143">
        <v>125004</v>
      </c>
      <c r="I1965" s="143">
        <v>125004</v>
      </c>
      <c r="J1965" t="str">
        <f>IF(G1965="GK",VLOOKUP(F1965,'[1]2018GoalKeeper Stats'!$A$2:$S$109,2,FALSE),VLOOKUP(F1965,'[1]2018Player Stats'!$A$2:$AB$830,2,FALSE))</f>
        <v>RSL</v>
      </c>
      <c r="K1965">
        <f>IF(G1965="GK",VLOOKUP(F1965,'[1]2018GoalKeeper Stats'!$A$2:$S$109,4,FALSE),VLOOKUP(F1965,'[1]2018Player Stats'!$A$2:$AB$830,4,FALSE))</f>
        <v>4</v>
      </c>
      <c r="L1965">
        <f>IF(G1965="GK",VLOOKUP(F1965,'[1]2018GoalKeeper Stats'!$A$2:$S$109,5,FALSE),VLOOKUP(F1965,'[1]2018Player Stats'!$A$2:$AB$830,5,FALSE))</f>
        <v>3</v>
      </c>
      <c r="M1965">
        <f>IF(G1965="GK",VLOOKUP(F1965,'[1]2018GoalKeeper Stats'!$A$2:$S$109,6,FALSE),VLOOKUP(F1965,'[1]2018Player Stats'!$A$2:$AB$830,6,FALSE))</f>
        <v>238</v>
      </c>
      <c r="N1965">
        <f>IF(G1965="GK",VLOOKUP(F1965,'[1]2018GoalKeeper Stats'!$A$2:$S$109,7,FALSE),VLOOKUP(F1965,'[1]2018Player Stats'!$A$2:$AB$830,7,FALSE))</f>
        <v>0</v>
      </c>
      <c r="O1965">
        <f>IF(G1965="GK",VLOOKUP(F1965,'[1]2018GoalKeeper Stats'!$A$2:$S$109,8,FALSE),VLOOKUP(F1965,'[1]2018Player Stats'!$A$2:$AB$830,8,FALSE))</f>
        <v>1</v>
      </c>
      <c r="P1965">
        <f>IF(G1965="GK",VLOOKUP(F1965,'[1]2018GoalKeeper Stats'!$A$2:$S$109,9,FALSE),VLOOKUP(F1965,'[1]2018Player Stats'!$A$2:$AB$830,9,FALSE))</f>
        <v>1</v>
      </c>
      <c r="Q1965">
        <f>IF(G1965="GK",VLOOKUP(F1965,'[1]2018GoalKeeper Stats'!$A$2:$S$109,10,FALSE),VLOOKUP(F1965,'[1]2018Player Stats'!$A$2:$AB$830,10,FALSE))</f>
        <v>0</v>
      </c>
      <c r="R1965">
        <f>IF(G1965="GK",VLOOKUP(F1965,'[1]2018GoalKeeper Stats'!$A$2:$S$109,11,FALSE),VLOOKUP(F1965,'[1]2018Player Stats'!$A$2:$AB$830,11,FALSE))</f>
        <v>0</v>
      </c>
      <c r="S1965" t="str">
        <f>IF(G1965="GK",VLOOKUP(F1965,'[1]2018GoalKeeper Stats'!$A$2:$S$109,12,FALSE),VLOOKUP(F1965,'[1]2018Player Stats'!$A$2:$AB$830,12,FALSE))</f>
        <v>0/0</v>
      </c>
      <c r="T1965">
        <f>IF(G1965="GK",VLOOKUP(F1965,'[1]2018GoalKeeper Stats'!$A$2:$S$109,13,FALSE),VLOOKUP(F1965,'[1]2018Player Stats'!$A$2:$AB$830,13,FALSE))</f>
        <v>0</v>
      </c>
      <c r="U1965">
        <f>IF(G1965="GK",VLOOKUP(F1965,'[1]2018GoalKeeper Stats'!$A$2:$S$109,14,FALSE),VLOOKUP(F1965,'[1]2018Player Stats'!$A$2:$AB$830,14,FALSE))</f>
        <v>0</v>
      </c>
      <c r="V1965">
        <f>IF(G1965="GK",VLOOKUP(F1965,'[1]2018GoalKeeper Stats'!$A$2:$S$109,15,FALSE),VLOOKUP(F1965,'[1]2018Player Stats'!$A$2:$AB$830,15,FALSE))</f>
        <v>0</v>
      </c>
      <c r="W1965">
        <f>IF(G1965="GK",VLOOKUP(F1965,'[1]2018GoalKeeper Stats'!$A$2:$S$109,16,FALSE),VLOOKUP(F1965,'[1]2018Player Stats'!$A$2:$AB$830,16,FALSE))</f>
        <v>0</v>
      </c>
      <c r="X1965">
        <f>IF(G1965="GK",VLOOKUP(F1965,'[1]2018GoalKeeper Stats'!$A$2:$S$109,17,FALSE),VLOOKUP(F1965,'[1]2018Player Stats'!$A$2:$AB$830,17,FALSE))</f>
        <v>0</v>
      </c>
      <c r="Y1965">
        <f>IF(G1965="GK",VLOOKUP(F1965,'[1]2018GoalKeeper Stats'!$A$2:$S$109,18,FALSE),VLOOKUP(F1965,'[1]2018Player Stats'!$A$2:$AB$830,18,FALSE))</f>
        <v>0</v>
      </c>
      <c r="Z1965">
        <f>IF(G1965="GK",VLOOKUP(F1965,'[1]2018GoalKeeper Stats'!$A$2:$S$109,19,FALSE),VLOOKUP(F1965,'[1]2018Player Stats'!$A$2:$AB$830,19,FALSE))</f>
        <v>1</v>
      </c>
      <c r="AA1965">
        <f>IF(G1965="GK",VLOOKUP(F1965,'[1]2018GoalKeeper Stats'!$A$2:$S$109,20,FALSE),VLOOKUP(F1965,'[1]2018Player Stats'!$A$2:$AB$830,20,FALSE))</f>
        <v>0.38</v>
      </c>
      <c r="AB1965">
        <f>IF(G1965="GK",VLOOKUP(F1965,'[1]2018GoalKeeper Stats'!$A$2:$S$109,21,FALSE),VLOOKUP(F1965,'[1]2018Player Stats'!$A$2:$AB$830,21,FALSE))</f>
        <v>6</v>
      </c>
      <c r="AC1965">
        <f>IF(G1965="GK",VLOOKUP(F1965,'[1]2018GoalKeeper Stats'!$A$2:$S$109,2,FALSE),VLOOKUP(F1965,'[1]2018Player Stats'!$A$2:$AB$830,22,FALSE))</f>
        <v>2</v>
      </c>
      <c r="AD1965">
        <f>IF(G1965="GK",VLOOKUP(F1965,'[1]2018GoalKeeper Stats'!$A$2:$S$109,23,FALSE),VLOOKUP(F1965,'[1]2018Player Stats'!$A$2:$AB$830,23,FALSE))</f>
        <v>0</v>
      </c>
      <c r="AE1965">
        <f>IF(G1965="GK",VLOOKUP(F1965,'[1]2018GoalKeeper Stats'!$A$2:$S$109,24,FALSE),VLOOKUP(F1965,'[1]2018Player Stats'!$A$2:$AB$830,24,FALSE))</f>
        <v>0</v>
      </c>
      <c r="AF1965">
        <f>IF(G1965="GK",VLOOKUP(F1965,'[1]2018GoalKeeper Stats'!$A$2:$S$109,25,FALSE),VLOOKUP(F1965,'[1]2018Player Stats'!$A$2:$AB$830,25,FALSE))</f>
        <v>0</v>
      </c>
      <c r="AG1965">
        <f>IF(G1965="GK",VLOOKUP(F1965,'[1]2018GoalKeeper Stats'!$A$2:$S$109,26,FALSE),VLOOKUP(F1965,'[1]2018Player Stats'!$A$2:$AB$830,26,FALSE))</f>
        <v>0</v>
      </c>
      <c r="AH1965" s="51">
        <v>2018</v>
      </c>
      <c r="AI1965" s="51">
        <v>34</v>
      </c>
      <c r="AJ1965" s="51">
        <v>440</v>
      </c>
      <c r="AK1965" s="51">
        <v>483</v>
      </c>
      <c r="AL1965" s="51">
        <v>41</v>
      </c>
      <c r="AM1965" s="51">
        <v>72</v>
      </c>
      <c r="AN1965" s="51">
        <v>-31</v>
      </c>
      <c r="AO1965" s="52">
        <v>45.71</v>
      </c>
      <c r="AP1965" s="52">
        <v>64.25</v>
      </c>
      <c r="AQ1965" s="52">
        <v>-18.55</v>
      </c>
      <c r="AR1965" s="52">
        <v>-12.45</v>
      </c>
      <c r="AS1965" s="51">
        <v>28</v>
      </c>
      <c r="AT1965" s="52">
        <v>35.43</v>
      </c>
    </row>
    <row r="1966" spans="1:46">
      <c r="A1966">
        <v>2018</v>
      </c>
      <c r="B1966" t="s">
        <v>206</v>
      </c>
      <c r="C1966" t="s">
        <v>206</v>
      </c>
      <c r="D1966" t="s">
        <v>1001</v>
      </c>
      <c r="E1966" t="s">
        <v>1002</v>
      </c>
      <c r="F1966" t="str">
        <f t="shared" si="31"/>
        <v>Ricardo Clark</v>
      </c>
      <c r="G1966" t="s">
        <v>860</v>
      </c>
      <c r="H1966" s="143">
        <v>125000</v>
      </c>
      <c r="I1966" s="143">
        <v>125000</v>
      </c>
      <c r="J1966" t="str">
        <f>IF(G1966="GK",VLOOKUP(F1966,'[1]2018GoalKeeper Stats'!$A$2:$S$109,2,FALSE),VLOOKUP(F1966,'[1]2018Player Stats'!$A$2:$AB$830,2,FALSE))</f>
        <v>CLB</v>
      </c>
      <c r="K1966">
        <f>IF(G1966="GK",VLOOKUP(F1966,'[1]2018GoalKeeper Stats'!$A$2:$S$109,4,FALSE),VLOOKUP(F1966,'[1]2018Player Stats'!$A$2:$AB$830,4,FALSE))</f>
        <v>13</v>
      </c>
      <c r="L1966">
        <f>IF(G1966="GK",VLOOKUP(F1966,'[1]2018GoalKeeper Stats'!$A$2:$S$109,5,FALSE),VLOOKUP(F1966,'[1]2018Player Stats'!$A$2:$AB$830,5,FALSE))</f>
        <v>8</v>
      </c>
      <c r="M1966">
        <f>IF(G1966="GK",VLOOKUP(F1966,'[1]2018GoalKeeper Stats'!$A$2:$S$109,6,FALSE),VLOOKUP(F1966,'[1]2018Player Stats'!$A$2:$AB$830,6,FALSE))</f>
        <v>642</v>
      </c>
      <c r="N1966">
        <f>IF(G1966="GK",VLOOKUP(F1966,'[1]2018GoalKeeper Stats'!$A$2:$S$109,7,FALSE),VLOOKUP(F1966,'[1]2018Player Stats'!$A$2:$AB$830,7,FALSE))</f>
        <v>1</v>
      </c>
      <c r="O1966">
        <f>IF(G1966="GK",VLOOKUP(F1966,'[1]2018GoalKeeper Stats'!$A$2:$S$109,8,FALSE),VLOOKUP(F1966,'[1]2018Player Stats'!$A$2:$AB$830,8,FALSE))</f>
        <v>1</v>
      </c>
      <c r="P1966">
        <f>IF(G1966="GK",VLOOKUP(F1966,'[1]2018GoalKeeper Stats'!$A$2:$S$109,9,FALSE),VLOOKUP(F1966,'[1]2018Player Stats'!$A$2:$AB$830,9,FALSE))</f>
        <v>12</v>
      </c>
      <c r="Q1966">
        <f>IF(G1966="GK",VLOOKUP(F1966,'[1]2018GoalKeeper Stats'!$A$2:$S$109,10,FALSE),VLOOKUP(F1966,'[1]2018Player Stats'!$A$2:$AB$830,10,FALSE))</f>
        <v>3</v>
      </c>
      <c r="R1966">
        <f>IF(G1966="GK",VLOOKUP(F1966,'[1]2018GoalKeeper Stats'!$A$2:$S$109,11,FALSE),VLOOKUP(F1966,'[1]2018Player Stats'!$A$2:$AB$830,11,FALSE))</f>
        <v>1</v>
      </c>
      <c r="S1966" t="str">
        <f>IF(G1966="GK",VLOOKUP(F1966,'[1]2018GoalKeeper Stats'!$A$2:$S$109,12,FALSE),VLOOKUP(F1966,'[1]2018Player Stats'!$A$2:$AB$830,12,FALSE))</f>
        <v>0/0</v>
      </c>
      <c r="T1966">
        <f>IF(G1966="GK",VLOOKUP(F1966,'[1]2018GoalKeeper Stats'!$A$2:$S$109,13,FALSE),VLOOKUP(F1966,'[1]2018Player Stats'!$A$2:$AB$830,13,FALSE))</f>
        <v>1</v>
      </c>
      <c r="U1966">
        <f>IF(G1966="GK",VLOOKUP(F1966,'[1]2018GoalKeeper Stats'!$A$2:$S$109,14,FALSE),VLOOKUP(F1966,'[1]2018Player Stats'!$A$2:$AB$830,14,FALSE))</f>
        <v>0</v>
      </c>
      <c r="V1966">
        <f>IF(G1966="GK",VLOOKUP(F1966,'[1]2018GoalKeeper Stats'!$A$2:$S$109,15,FALSE),VLOOKUP(F1966,'[1]2018Player Stats'!$A$2:$AB$830,15,FALSE))</f>
        <v>0.14000000000000001</v>
      </c>
      <c r="W1966">
        <f>IF(G1966="GK",VLOOKUP(F1966,'[1]2018GoalKeeper Stats'!$A$2:$S$109,16,FALSE),VLOOKUP(F1966,'[1]2018Player Stats'!$A$2:$AB$830,16,FALSE))</f>
        <v>8.3000000000000007</v>
      </c>
      <c r="X1966">
        <f>IF(G1966="GK",VLOOKUP(F1966,'[1]2018GoalKeeper Stats'!$A$2:$S$109,17,FALSE),VLOOKUP(F1966,'[1]2018Player Stats'!$A$2:$AB$830,17,FALSE))</f>
        <v>0</v>
      </c>
      <c r="Y1966">
        <f>IF(G1966="GK",VLOOKUP(F1966,'[1]2018GoalKeeper Stats'!$A$2:$S$109,18,FALSE),VLOOKUP(F1966,'[1]2018Player Stats'!$A$2:$AB$830,18,FALSE))</f>
        <v>1</v>
      </c>
      <c r="Z1966">
        <f>IF(G1966="GK",VLOOKUP(F1966,'[1]2018GoalKeeper Stats'!$A$2:$S$109,19,FALSE),VLOOKUP(F1966,'[1]2018Player Stats'!$A$2:$AB$830,19,FALSE))</f>
        <v>0</v>
      </c>
      <c r="AA1966">
        <f>IF(G1966="GK",VLOOKUP(F1966,'[1]2018GoalKeeper Stats'!$A$2:$S$109,20,FALSE),VLOOKUP(F1966,'[1]2018Player Stats'!$A$2:$AB$830,20,FALSE))</f>
        <v>0.14000000000000001</v>
      </c>
      <c r="AB1966">
        <f>IF(G1966="GK",VLOOKUP(F1966,'[1]2018GoalKeeper Stats'!$A$2:$S$109,21,FALSE),VLOOKUP(F1966,'[1]2018Player Stats'!$A$2:$AB$830,21,FALSE))</f>
        <v>5</v>
      </c>
      <c r="AC1966">
        <f>IF(G1966="GK",VLOOKUP(F1966,'[1]2018GoalKeeper Stats'!$A$2:$S$109,2,FALSE),VLOOKUP(F1966,'[1]2018Player Stats'!$A$2:$AB$830,22,FALSE))</f>
        <v>3</v>
      </c>
      <c r="AD1966">
        <f>IF(G1966="GK",VLOOKUP(F1966,'[1]2018GoalKeeper Stats'!$A$2:$S$109,23,FALSE),VLOOKUP(F1966,'[1]2018Player Stats'!$A$2:$AB$830,23,FALSE))</f>
        <v>0</v>
      </c>
      <c r="AE1966">
        <f>IF(G1966="GK",VLOOKUP(F1966,'[1]2018GoalKeeper Stats'!$A$2:$S$109,24,FALSE),VLOOKUP(F1966,'[1]2018Player Stats'!$A$2:$AB$830,24,FALSE))</f>
        <v>1</v>
      </c>
      <c r="AF1966">
        <f>IF(G1966="GK",VLOOKUP(F1966,'[1]2018GoalKeeper Stats'!$A$2:$S$109,25,FALSE),VLOOKUP(F1966,'[1]2018Player Stats'!$A$2:$AB$830,25,FALSE))</f>
        <v>0</v>
      </c>
      <c r="AG1966">
        <f>IF(G1966="GK",VLOOKUP(F1966,'[1]2018GoalKeeper Stats'!$A$2:$S$109,26,FALSE),VLOOKUP(F1966,'[1]2018Player Stats'!$A$2:$AB$830,26,FALSE))</f>
        <v>25</v>
      </c>
      <c r="AH1966" s="51">
        <v>2018</v>
      </c>
      <c r="AI1966" s="51">
        <v>34</v>
      </c>
      <c r="AJ1966" s="51">
        <v>497</v>
      </c>
      <c r="AK1966" s="51">
        <v>365</v>
      </c>
      <c r="AL1966" s="51">
        <v>41</v>
      </c>
      <c r="AM1966" s="51">
        <v>43</v>
      </c>
      <c r="AN1966" s="51">
        <v>-2</v>
      </c>
      <c r="AO1966" s="52">
        <v>52.08</v>
      </c>
      <c r="AP1966" s="52">
        <v>37.479999999999997</v>
      </c>
      <c r="AQ1966" s="52">
        <v>14.6</v>
      </c>
      <c r="AR1966" s="52">
        <v>-16.600000000000001</v>
      </c>
      <c r="AS1966" s="51">
        <v>51</v>
      </c>
      <c r="AT1966" s="52">
        <v>57.4</v>
      </c>
    </row>
    <row r="1967" spans="1:46">
      <c r="A1967">
        <v>2018</v>
      </c>
      <c r="B1967" t="s">
        <v>202</v>
      </c>
      <c r="C1967" t="s">
        <v>202</v>
      </c>
      <c r="D1967" t="s">
        <v>1343</v>
      </c>
      <c r="E1967" t="s">
        <v>1801</v>
      </c>
      <c r="F1967" t="str">
        <f t="shared" si="31"/>
        <v>Mohammed Adams</v>
      </c>
      <c r="G1967" t="s">
        <v>860</v>
      </c>
      <c r="H1967" s="143">
        <v>125000</v>
      </c>
      <c r="I1967" s="143">
        <v>90000</v>
      </c>
      <c r="J1967" t="str">
        <f>IF(G1967="GK",VLOOKUP(F1967,'[1]2018GoalKeeper Stats'!$A$2:$S$109,2,FALSE),VLOOKUP(F1967,'[1]2018Player Stats'!$A$2:$AB$830,2,FALSE))</f>
        <v>ATL</v>
      </c>
      <c r="K1967">
        <f>IF(G1967="GK",VLOOKUP(F1967,'[1]2018GoalKeeper Stats'!$A$2:$S$109,4,FALSE),VLOOKUP(F1967,'[1]2018Player Stats'!$A$2:$AB$830,4,FALSE))</f>
        <v>15</v>
      </c>
      <c r="L1967">
        <f>IF(G1967="GK",VLOOKUP(F1967,'[1]2018GoalKeeper Stats'!$A$2:$S$109,5,FALSE),VLOOKUP(F1967,'[1]2018Player Stats'!$A$2:$AB$830,5,FALSE))</f>
        <v>10</v>
      </c>
      <c r="M1967">
        <f>IF(G1967="GK",VLOOKUP(F1967,'[1]2018GoalKeeper Stats'!$A$2:$S$109,6,FALSE),VLOOKUP(F1967,'[1]2018Player Stats'!$A$2:$AB$830,6,FALSE))</f>
        <v>908</v>
      </c>
      <c r="N1967">
        <f>IF(G1967="GK",VLOOKUP(F1967,'[1]2018GoalKeeper Stats'!$A$2:$S$109,7,FALSE),VLOOKUP(F1967,'[1]2018Player Stats'!$A$2:$AB$830,7,FALSE))</f>
        <v>0</v>
      </c>
      <c r="O1967">
        <f>IF(G1967="GK",VLOOKUP(F1967,'[1]2018GoalKeeper Stats'!$A$2:$S$109,8,FALSE),VLOOKUP(F1967,'[1]2018Player Stats'!$A$2:$AB$830,8,FALSE))</f>
        <v>0</v>
      </c>
      <c r="P1967">
        <f>IF(G1967="GK",VLOOKUP(F1967,'[1]2018GoalKeeper Stats'!$A$2:$S$109,9,FALSE),VLOOKUP(F1967,'[1]2018Player Stats'!$A$2:$AB$830,9,FALSE))</f>
        <v>0</v>
      </c>
      <c r="Q1967">
        <f>IF(G1967="GK",VLOOKUP(F1967,'[1]2018GoalKeeper Stats'!$A$2:$S$109,10,FALSE),VLOOKUP(F1967,'[1]2018Player Stats'!$A$2:$AB$830,10,FALSE))</f>
        <v>0</v>
      </c>
      <c r="R1967">
        <f>IF(G1967="GK",VLOOKUP(F1967,'[1]2018GoalKeeper Stats'!$A$2:$S$109,11,FALSE),VLOOKUP(F1967,'[1]2018Player Stats'!$A$2:$AB$830,11,FALSE))</f>
        <v>0</v>
      </c>
      <c r="S1967" t="str">
        <f>IF(G1967="GK",VLOOKUP(F1967,'[1]2018GoalKeeper Stats'!$A$2:$S$109,12,FALSE),VLOOKUP(F1967,'[1]2018Player Stats'!$A$2:$AB$830,12,FALSE))</f>
        <v>0/0</v>
      </c>
      <c r="T1967">
        <f>IF(G1967="GK",VLOOKUP(F1967,'[1]2018GoalKeeper Stats'!$A$2:$S$109,13,FALSE),VLOOKUP(F1967,'[1]2018Player Stats'!$A$2:$AB$830,13,FALSE))</f>
        <v>0</v>
      </c>
      <c r="U1967">
        <f>IF(G1967="GK",VLOOKUP(F1967,'[1]2018GoalKeeper Stats'!$A$2:$S$109,14,FALSE),VLOOKUP(F1967,'[1]2018Player Stats'!$A$2:$AB$830,14,FALSE))</f>
        <v>0</v>
      </c>
      <c r="V1967">
        <f>IF(G1967="GK",VLOOKUP(F1967,'[1]2018GoalKeeper Stats'!$A$2:$S$109,15,FALSE),VLOOKUP(F1967,'[1]2018Player Stats'!$A$2:$AB$830,15,FALSE))</f>
        <v>0</v>
      </c>
      <c r="W1967">
        <f>IF(G1967="GK",VLOOKUP(F1967,'[1]2018GoalKeeper Stats'!$A$2:$S$109,16,FALSE),VLOOKUP(F1967,'[1]2018Player Stats'!$A$2:$AB$830,16,FALSE))</f>
        <v>0</v>
      </c>
      <c r="X1967">
        <f>IF(G1967="GK",VLOOKUP(F1967,'[1]2018GoalKeeper Stats'!$A$2:$S$109,17,FALSE),VLOOKUP(F1967,'[1]2018Player Stats'!$A$2:$AB$830,17,FALSE))</f>
        <v>0</v>
      </c>
      <c r="Y1967">
        <f>IF(G1967="GK",VLOOKUP(F1967,'[1]2018GoalKeeper Stats'!$A$2:$S$109,18,FALSE),VLOOKUP(F1967,'[1]2018Player Stats'!$A$2:$AB$830,18,FALSE))</f>
        <v>0</v>
      </c>
      <c r="Z1967">
        <f>IF(G1967="GK",VLOOKUP(F1967,'[1]2018GoalKeeper Stats'!$A$2:$S$109,19,FALSE),VLOOKUP(F1967,'[1]2018Player Stats'!$A$2:$AB$830,19,FALSE))</f>
        <v>0</v>
      </c>
      <c r="AA1967">
        <f>IF(G1967="GK",VLOOKUP(F1967,'[1]2018GoalKeeper Stats'!$A$2:$S$109,20,FALSE),VLOOKUP(F1967,'[1]2018Player Stats'!$A$2:$AB$830,20,FALSE))</f>
        <v>0</v>
      </c>
      <c r="AB1967">
        <f>IF(G1967="GK",VLOOKUP(F1967,'[1]2018GoalKeeper Stats'!$A$2:$S$109,21,FALSE),VLOOKUP(F1967,'[1]2018Player Stats'!$A$2:$AB$830,21,FALSE))</f>
        <v>21</v>
      </c>
      <c r="AC1967">
        <f>IF(G1967="GK",VLOOKUP(F1967,'[1]2018GoalKeeper Stats'!$A$2:$S$109,2,FALSE),VLOOKUP(F1967,'[1]2018Player Stats'!$A$2:$AB$830,22,FALSE))</f>
        <v>4</v>
      </c>
      <c r="AD1967">
        <f>IF(G1967="GK",VLOOKUP(F1967,'[1]2018GoalKeeper Stats'!$A$2:$S$109,23,FALSE),VLOOKUP(F1967,'[1]2018Player Stats'!$A$2:$AB$830,23,FALSE))</f>
        <v>0</v>
      </c>
      <c r="AE1967">
        <f>IF(G1967="GK",VLOOKUP(F1967,'[1]2018GoalKeeper Stats'!$A$2:$S$109,24,FALSE),VLOOKUP(F1967,'[1]2018Player Stats'!$A$2:$AB$830,24,FALSE))</f>
        <v>3</v>
      </c>
      <c r="AF1967">
        <f>IF(G1967="GK",VLOOKUP(F1967,'[1]2018GoalKeeper Stats'!$A$2:$S$109,25,FALSE),VLOOKUP(F1967,'[1]2018Player Stats'!$A$2:$AB$830,25,FALSE))</f>
        <v>1</v>
      </c>
      <c r="AG1967">
        <f>IF(G1967="GK",VLOOKUP(F1967,'[1]2018GoalKeeper Stats'!$A$2:$S$109,26,FALSE),VLOOKUP(F1967,'[1]2018Player Stats'!$A$2:$AB$830,26,FALSE))</f>
        <v>0</v>
      </c>
      <c r="AH1967" s="51">
        <v>2018</v>
      </c>
      <c r="AI1967" s="51">
        <v>34</v>
      </c>
      <c r="AJ1967" s="51">
        <v>341</v>
      </c>
      <c r="AK1967" s="51">
        <v>507</v>
      </c>
      <c r="AL1967" s="51">
        <v>46</v>
      </c>
      <c r="AM1967" s="51">
        <v>60</v>
      </c>
      <c r="AN1967" s="51">
        <v>-14</v>
      </c>
      <c r="AO1967" s="52">
        <v>39.04</v>
      </c>
      <c r="AP1967" s="52">
        <v>58.46</v>
      </c>
      <c r="AQ1967" s="52">
        <v>-19.420000000000002</v>
      </c>
      <c r="AR1967" s="52">
        <v>5.42</v>
      </c>
      <c r="AS1967" s="51">
        <v>32</v>
      </c>
      <c r="AT1967" s="52">
        <v>33.49</v>
      </c>
    </row>
    <row r="1968" spans="1:46">
      <c r="A1968">
        <v>2018</v>
      </c>
      <c r="B1968" t="s">
        <v>962</v>
      </c>
      <c r="C1968" t="s">
        <v>962</v>
      </c>
      <c r="D1968" t="s">
        <v>1463</v>
      </c>
      <c r="E1968" t="s">
        <v>1464</v>
      </c>
      <c r="F1968" t="str">
        <f t="shared" si="31"/>
        <v>Jared Jeffrey</v>
      </c>
      <c r="G1968" t="s">
        <v>860</v>
      </c>
      <c r="H1968" s="143">
        <v>124996</v>
      </c>
      <c r="I1968" s="143">
        <v>114996</v>
      </c>
      <c r="J1968" t="str">
        <f>IF(G1968="GK",VLOOKUP(F1968,'[1]2018GoalKeeper Stats'!$A$2:$S$109,2,FALSE),VLOOKUP(F1968,'[1]2018Player Stats'!$A$2:$AB$830,2,FALSE))</f>
        <v>DC</v>
      </c>
      <c r="K1968">
        <f>IF(G1968="GK",VLOOKUP(F1968,'[1]2018GoalKeeper Stats'!$A$2:$S$109,4,FALSE),VLOOKUP(F1968,'[1]2018Player Stats'!$A$2:$AB$830,4,FALSE))</f>
        <v>2</v>
      </c>
      <c r="L1968">
        <f>IF(G1968="GK",VLOOKUP(F1968,'[1]2018GoalKeeper Stats'!$A$2:$S$109,5,FALSE),VLOOKUP(F1968,'[1]2018Player Stats'!$A$2:$AB$830,5,FALSE))</f>
        <v>0</v>
      </c>
      <c r="M1968">
        <f>IF(G1968="GK",VLOOKUP(F1968,'[1]2018GoalKeeper Stats'!$A$2:$S$109,6,FALSE),VLOOKUP(F1968,'[1]2018Player Stats'!$A$2:$AB$830,6,FALSE))</f>
        <v>2</v>
      </c>
      <c r="N1968">
        <f>IF(G1968="GK",VLOOKUP(F1968,'[1]2018GoalKeeper Stats'!$A$2:$S$109,7,FALSE),VLOOKUP(F1968,'[1]2018Player Stats'!$A$2:$AB$830,7,FALSE))</f>
        <v>0</v>
      </c>
      <c r="O1968">
        <f>IF(G1968="GK",VLOOKUP(F1968,'[1]2018GoalKeeper Stats'!$A$2:$S$109,8,FALSE),VLOOKUP(F1968,'[1]2018Player Stats'!$A$2:$AB$830,8,FALSE))</f>
        <v>0</v>
      </c>
      <c r="P1968">
        <f>IF(G1968="GK",VLOOKUP(F1968,'[1]2018GoalKeeper Stats'!$A$2:$S$109,9,FALSE),VLOOKUP(F1968,'[1]2018Player Stats'!$A$2:$AB$830,9,FALSE))</f>
        <v>0</v>
      </c>
      <c r="Q1968">
        <f>IF(G1968="GK",VLOOKUP(F1968,'[1]2018GoalKeeper Stats'!$A$2:$S$109,10,FALSE),VLOOKUP(F1968,'[1]2018Player Stats'!$A$2:$AB$830,10,FALSE))</f>
        <v>0</v>
      </c>
      <c r="R1968">
        <f>IF(G1968="GK",VLOOKUP(F1968,'[1]2018GoalKeeper Stats'!$A$2:$S$109,11,FALSE),VLOOKUP(F1968,'[1]2018Player Stats'!$A$2:$AB$830,11,FALSE))</f>
        <v>0</v>
      </c>
      <c r="S1968" t="str">
        <f>IF(G1968="GK",VLOOKUP(F1968,'[1]2018GoalKeeper Stats'!$A$2:$S$109,12,FALSE),VLOOKUP(F1968,'[1]2018Player Stats'!$A$2:$AB$830,12,FALSE))</f>
        <v>0/0</v>
      </c>
      <c r="T1968">
        <f>IF(G1968="GK",VLOOKUP(F1968,'[1]2018GoalKeeper Stats'!$A$2:$S$109,13,FALSE),VLOOKUP(F1968,'[1]2018Player Stats'!$A$2:$AB$830,13,FALSE))</f>
        <v>0</v>
      </c>
      <c r="U1968">
        <f>IF(G1968="GK",VLOOKUP(F1968,'[1]2018GoalKeeper Stats'!$A$2:$S$109,14,FALSE),VLOOKUP(F1968,'[1]2018Player Stats'!$A$2:$AB$830,14,FALSE))</f>
        <v>0</v>
      </c>
      <c r="V1968">
        <f>IF(G1968="GK",VLOOKUP(F1968,'[1]2018GoalKeeper Stats'!$A$2:$S$109,15,FALSE),VLOOKUP(F1968,'[1]2018Player Stats'!$A$2:$AB$830,15,FALSE))</f>
        <v>0</v>
      </c>
      <c r="W1968">
        <f>IF(G1968="GK",VLOOKUP(F1968,'[1]2018GoalKeeper Stats'!$A$2:$S$109,16,FALSE),VLOOKUP(F1968,'[1]2018Player Stats'!$A$2:$AB$830,16,FALSE))</f>
        <v>0</v>
      </c>
      <c r="X1968">
        <f>IF(G1968="GK",VLOOKUP(F1968,'[1]2018GoalKeeper Stats'!$A$2:$S$109,17,FALSE),VLOOKUP(F1968,'[1]2018Player Stats'!$A$2:$AB$830,17,FALSE))</f>
        <v>0</v>
      </c>
      <c r="Y1968">
        <f>IF(G1968="GK",VLOOKUP(F1968,'[1]2018GoalKeeper Stats'!$A$2:$S$109,18,FALSE),VLOOKUP(F1968,'[1]2018Player Stats'!$A$2:$AB$830,18,FALSE))</f>
        <v>0</v>
      </c>
      <c r="Z1968">
        <f>IF(G1968="GK",VLOOKUP(F1968,'[1]2018GoalKeeper Stats'!$A$2:$S$109,19,FALSE),VLOOKUP(F1968,'[1]2018Player Stats'!$A$2:$AB$830,19,FALSE))</f>
        <v>0</v>
      </c>
      <c r="AA1968">
        <f>IF(G1968="GK",VLOOKUP(F1968,'[1]2018GoalKeeper Stats'!$A$2:$S$109,20,FALSE),VLOOKUP(F1968,'[1]2018Player Stats'!$A$2:$AB$830,20,FALSE))</f>
        <v>0</v>
      </c>
      <c r="AB1968">
        <f>IF(G1968="GK",VLOOKUP(F1968,'[1]2018GoalKeeper Stats'!$A$2:$S$109,21,FALSE),VLOOKUP(F1968,'[1]2018Player Stats'!$A$2:$AB$830,21,FALSE))</f>
        <v>0</v>
      </c>
      <c r="AC1968">
        <f>IF(G1968="GK",VLOOKUP(F1968,'[1]2018GoalKeeper Stats'!$A$2:$S$109,2,FALSE),VLOOKUP(F1968,'[1]2018Player Stats'!$A$2:$AB$830,22,FALSE))</f>
        <v>0</v>
      </c>
      <c r="AD1968">
        <f>IF(G1968="GK",VLOOKUP(F1968,'[1]2018GoalKeeper Stats'!$A$2:$S$109,23,FALSE),VLOOKUP(F1968,'[1]2018Player Stats'!$A$2:$AB$830,23,FALSE))</f>
        <v>0</v>
      </c>
      <c r="AE1968">
        <f>IF(G1968="GK",VLOOKUP(F1968,'[1]2018GoalKeeper Stats'!$A$2:$S$109,24,FALSE),VLOOKUP(F1968,'[1]2018Player Stats'!$A$2:$AB$830,24,FALSE))</f>
        <v>0</v>
      </c>
      <c r="AF1968">
        <f>IF(G1968="GK",VLOOKUP(F1968,'[1]2018GoalKeeper Stats'!$A$2:$S$109,25,FALSE),VLOOKUP(F1968,'[1]2018Player Stats'!$A$2:$AB$830,25,FALSE))</f>
        <v>0</v>
      </c>
      <c r="AG1968">
        <f>IF(G1968="GK",VLOOKUP(F1968,'[1]2018GoalKeeper Stats'!$A$2:$S$109,26,FALSE),VLOOKUP(F1968,'[1]2018Player Stats'!$A$2:$AB$830,26,FALSE))</f>
        <v>0</v>
      </c>
      <c r="AH1968" s="51">
        <v>2018</v>
      </c>
      <c r="AI1968" s="51">
        <v>34</v>
      </c>
      <c r="AJ1968" s="51">
        <v>396</v>
      </c>
      <c r="AK1968" s="51">
        <v>546</v>
      </c>
      <c r="AL1968" s="51">
        <v>59</v>
      </c>
      <c r="AM1968" s="51">
        <v>49</v>
      </c>
      <c r="AN1968" s="51">
        <v>10</v>
      </c>
      <c r="AO1968" s="52">
        <v>47.09</v>
      </c>
      <c r="AP1968" s="52">
        <v>51.66</v>
      </c>
      <c r="AQ1968" s="52">
        <v>-4.57</v>
      </c>
      <c r="AR1968" s="52">
        <v>14.57</v>
      </c>
      <c r="AS1968" s="51">
        <v>51</v>
      </c>
      <c r="AT1968" s="52">
        <v>44.2</v>
      </c>
    </row>
    <row r="1969" spans="1:46">
      <c r="A1969">
        <v>2018</v>
      </c>
      <c r="B1969" t="s">
        <v>202</v>
      </c>
      <c r="C1969" t="s">
        <v>202</v>
      </c>
      <c r="D1969" t="s">
        <v>932</v>
      </c>
      <c r="E1969" t="s">
        <v>1449</v>
      </c>
      <c r="F1969" t="str">
        <f t="shared" si="31"/>
        <v>Matt Polster</v>
      </c>
      <c r="G1969" t="s">
        <v>860</v>
      </c>
      <c r="H1969" s="143">
        <v>124890</v>
      </c>
      <c r="I1969" s="143">
        <v>109890</v>
      </c>
      <c r="J1969" t="str">
        <f>IF(G1969="GK",VLOOKUP(F1969,'[1]2018GoalKeeper Stats'!$A$2:$S$109,2,FALSE),VLOOKUP(F1969,'[1]2018Player Stats'!$A$2:$AB$830,2,FALSE))</f>
        <v>NE</v>
      </c>
      <c r="K1969">
        <f>IF(G1969="GK",VLOOKUP(F1969,'[1]2018GoalKeeper Stats'!$A$2:$S$109,4,FALSE),VLOOKUP(F1969,'[1]2018Player Stats'!$A$2:$AB$830,4,FALSE))</f>
        <v>3</v>
      </c>
      <c r="L1969">
        <f>IF(G1969="GK",VLOOKUP(F1969,'[1]2018GoalKeeper Stats'!$A$2:$S$109,5,FALSE),VLOOKUP(F1969,'[1]2018Player Stats'!$A$2:$AB$830,5,FALSE))</f>
        <v>1</v>
      </c>
      <c r="M1969">
        <f>IF(G1969="GK",VLOOKUP(F1969,'[1]2018GoalKeeper Stats'!$A$2:$S$109,6,FALSE),VLOOKUP(F1969,'[1]2018Player Stats'!$A$2:$AB$830,6,FALSE))</f>
        <v>126</v>
      </c>
      <c r="N1969">
        <f>IF(G1969="GK",VLOOKUP(F1969,'[1]2018GoalKeeper Stats'!$A$2:$S$109,7,FALSE),VLOOKUP(F1969,'[1]2018Player Stats'!$A$2:$AB$830,7,FALSE))</f>
        <v>0</v>
      </c>
      <c r="O1969">
        <f>IF(G1969="GK",VLOOKUP(F1969,'[1]2018GoalKeeper Stats'!$A$2:$S$109,8,FALSE),VLOOKUP(F1969,'[1]2018Player Stats'!$A$2:$AB$830,8,FALSE))</f>
        <v>1</v>
      </c>
      <c r="P1969">
        <f>IF(G1969="GK",VLOOKUP(F1969,'[1]2018GoalKeeper Stats'!$A$2:$S$109,9,FALSE),VLOOKUP(F1969,'[1]2018Player Stats'!$A$2:$AB$830,9,FALSE))</f>
        <v>1</v>
      </c>
      <c r="Q1969">
        <f>IF(G1969="GK",VLOOKUP(F1969,'[1]2018GoalKeeper Stats'!$A$2:$S$109,10,FALSE),VLOOKUP(F1969,'[1]2018Player Stats'!$A$2:$AB$830,10,FALSE))</f>
        <v>0</v>
      </c>
      <c r="R1969">
        <f>IF(G1969="GK",VLOOKUP(F1969,'[1]2018GoalKeeper Stats'!$A$2:$S$109,11,FALSE),VLOOKUP(F1969,'[1]2018Player Stats'!$A$2:$AB$830,11,FALSE))</f>
        <v>0</v>
      </c>
      <c r="S1969" t="str">
        <f>IF(G1969="GK",VLOOKUP(F1969,'[1]2018GoalKeeper Stats'!$A$2:$S$109,12,FALSE),VLOOKUP(F1969,'[1]2018Player Stats'!$A$2:$AB$830,12,FALSE))</f>
        <v>0/0</v>
      </c>
      <c r="T1969">
        <f>IF(G1969="GK",VLOOKUP(F1969,'[1]2018GoalKeeper Stats'!$A$2:$S$109,13,FALSE),VLOOKUP(F1969,'[1]2018Player Stats'!$A$2:$AB$830,13,FALSE))</f>
        <v>0</v>
      </c>
      <c r="U1969">
        <f>IF(G1969="GK",VLOOKUP(F1969,'[1]2018GoalKeeper Stats'!$A$2:$S$109,14,FALSE),VLOOKUP(F1969,'[1]2018Player Stats'!$A$2:$AB$830,14,FALSE))</f>
        <v>0</v>
      </c>
      <c r="V1969">
        <f>IF(G1969="GK",VLOOKUP(F1969,'[1]2018GoalKeeper Stats'!$A$2:$S$109,15,FALSE),VLOOKUP(F1969,'[1]2018Player Stats'!$A$2:$AB$830,15,FALSE))</f>
        <v>0</v>
      </c>
      <c r="W1969">
        <f>IF(G1969="GK",VLOOKUP(F1969,'[1]2018GoalKeeper Stats'!$A$2:$S$109,16,FALSE),VLOOKUP(F1969,'[1]2018Player Stats'!$A$2:$AB$830,16,FALSE))</f>
        <v>0</v>
      </c>
      <c r="X1969">
        <f>IF(G1969="GK",VLOOKUP(F1969,'[1]2018GoalKeeper Stats'!$A$2:$S$109,17,FALSE),VLOOKUP(F1969,'[1]2018Player Stats'!$A$2:$AB$830,17,FALSE))</f>
        <v>0</v>
      </c>
      <c r="Y1969">
        <f>IF(G1969="GK",VLOOKUP(F1969,'[1]2018GoalKeeper Stats'!$A$2:$S$109,18,FALSE),VLOOKUP(F1969,'[1]2018Player Stats'!$A$2:$AB$830,18,FALSE))</f>
        <v>1</v>
      </c>
      <c r="Z1969">
        <f>IF(G1969="GK",VLOOKUP(F1969,'[1]2018GoalKeeper Stats'!$A$2:$S$109,19,FALSE),VLOOKUP(F1969,'[1]2018Player Stats'!$A$2:$AB$830,19,FALSE))</f>
        <v>0</v>
      </c>
      <c r="AA1969">
        <f>IF(G1969="GK",VLOOKUP(F1969,'[1]2018GoalKeeper Stats'!$A$2:$S$109,20,FALSE),VLOOKUP(F1969,'[1]2018Player Stats'!$A$2:$AB$830,20,FALSE))</f>
        <v>0.71</v>
      </c>
      <c r="AB1969">
        <f>IF(G1969="GK",VLOOKUP(F1969,'[1]2018GoalKeeper Stats'!$A$2:$S$109,21,FALSE),VLOOKUP(F1969,'[1]2018Player Stats'!$A$2:$AB$830,21,FALSE))</f>
        <v>2</v>
      </c>
      <c r="AC1969">
        <f>IF(G1969="GK",VLOOKUP(F1969,'[1]2018GoalKeeper Stats'!$A$2:$S$109,2,FALSE),VLOOKUP(F1969,'[1]2018Player Stats'!$A$2:$AB$830,22,FALSE))</f>
        <v>1</v>
      </c>
      <c r="AD1969">
        <f>IF(G1969="GK",VLOOKUP(F1969,'[1]2018GoalKeeper Stats'!$A$2:$S$109,23,FALSE),VLOOKUP(F1969,'[1]2018Player Stats'!$A$2:$AB$830,23,FALSE))</f>
        <v>0</v>
      </c>
      <c r="AE1969">
        <f>IF(G1969="GK",VLOOKUP(F1969,'[1]2018GoalKeeper Stats'!$A$2:$S$109,24,FALSE),VLOOKUP(F1969,'[1]2018Player Stats'!$A$2:$AB$830,24,FALSE))</f>
        <v>0</v>
      </c>
      <c r="AF1969">
        <f>IF(G1969="GK",VLOOKUP(F1969,'[1]2018GoalKeeper Stats'!$A$2:$S$109,25,FALSE),VLOOKUP(F1969,'[1]2018Player Stats'!$A$2:$AB$830,25,FALSE))</f>
        <v>0</v>
      </c>
      <c r="AG1969">
        <f>IF(G1969="GK",VLOOKUP(F1969,'[1]2018GoalKeeper Stats'!$A$2:$S$109,26,FALSE),VLOOKUP(F1969,'[1]2018Player Stats'!$A$2:$AB$830,26,FALSE))</f>
        <v>0</v>
      </c>
      <c r="AH1969" s="51">
        <v>2018</v>
      </c>
      <c r="AI1969" s="51">
        <v>34</v>
      </c>
      <c r="AJ1969" s="51">
        <v>341</v>
      </c>
      <c r="AK1969" s="51">
        <v>507</v>
      </c>
      <c r="AL1969" s="51">
        <v>46</v>
      </c>
      <c r="AM1969" s="51">
        <v>60</v>
      </c>
      <c r="AN1969" s="51">
        <v>-14</v>
      </c>
      <c r="AO1969" s="52">
        <v>39.04</v>
      </c>
      <c r="AP1969" s="52">
        <v>58.46</v>
      </c>
      <c r="AQ1969" s="52">
        <v>-19.420000000000002</v>
      </c>
      <c r="AR1969" s="52">
        <v>5.42</v>
      </c>
      <c r="AS1969" s="51">
        <v>32</v>
      </c>
      <c r="AT1969" s="52">
        <v>33.49</v>
      </c>
    </row>
    <row r="1970" spans="1:46">
      <c r="A1970">
        <v>2018</v>
      </c>
      <c r="B1970" t="s">
        <v>896</v>
      </c>
      <c r="C1970" t="s">
        <v>896</v>
      </c>
      <c r="D1970" t="s">
        <v>1442</v>
      </c>
      <c r="E1970" t="s">
        <v>1443</v>
      </c>
      <c r="F1970" t="str">
        <f t="shared" si="31"/>
        <v>Fatai Alashe</v>
      </c>
      <c r="G1970" t="s">
        <v>860</v>
      </c>
      <c r="H1970" s="143">
        <v>124243</v>
      </c>
      <c r="I1970" s="143">
        <v>107993</v>
      </c>
      <c r="J1970" t="str">
        <f>IF(G1970="GK",VLOOKUP(F1970,'[1]2018GoalKeeper Stats'!$A$2:$S$109,2,FALSE),VLOOKUP(F1970,'[1]2018Player Stats'!$A$2:$AB$830,2,FALSE))</f>
        <v>CIN</v>
      </c>
      <c r="K1970">
        <f>IF(G1970="GK",VLOOKUP(F1970,'[1]2018GoalKeeper Stats'!$A$2:$S$109,4,FALSE),VLOOKUP(F1970,'[1]2018Player Stats'!$A$2:$AB$830,4,FALSE))</f>
        <v>12</v>
      </c>
      <c r="L1970">
        <f>IF(G1970="GK",VLOOKUP(F1970,'[1]2018GoalKeeper Stats'!$A$2:$S$109,5,FALSE),VLOOKUP(F1970,'[1]2018Player Stats'!$A$2:$AB$830,5,FALSE))</f>
        <v>2</v>
      </c>
      <c r="M1970">
        <f>IF(G1970="GK",VLOOKUP(F1970,'[1]2018GoalKeeper Stats'!$A$2:$S$109,6,FALSE),VLOOKUP(F1970,'[1]2018Player Stats'!$A$2:$AB$830,6,FALSE))</f>
        <v>353</v>
      </c>
      <c r="N1970">
        <f>IF(G1970="GK",VLOOKUP(F1970,'[1]2018GoalKeeper Stats'!$A$2:$S$109,7,FALSE),VLOOKUP(F1970,'[1]2018Player Stats'!$A$2:$AB$830,7,FALSE))</f>
        <v>0</v>
      </c>
      <c r="O1970">
        <f>IF(G1970="GK",VLOOKUP(F1970,'[1]2018GoalKeeper Stats'!$A$2:$S$109,8,FALSE),VLOOKUP(F1970,'[1]2018Player Stats'!$A$2:$AB$830,8,FALSE))</f>
        <v>0</v>
      </c>
      <c r="P1970">
        <f>IF(G1970="GK",VLOOKUP(F1970,'[1]2018GoalKeeper Stats'!$A$2:$S$109,9,FALSE),VLOOKUP(F1970,'[1]2018Player Stats'!$A$2:$AB$830,9,FALSE))</f>
        <v>0</v>
      </c>
      <c r="Q1970">
        <f>IF(G1970="GK",VLOOKUP(F1970,'[1]2018GoalKeeper Stats'!$A$2:$S$109,10,FALSE),VLOOKUP(F1970,'[1]2018Player Stats'!$A$2:$AB$830,10,FALSE))</f>
        <v>0</v>
      </c>
      <c r="R1970">
        <f>IF(G1970="GK",VLOOKUP(F1970,'[1]2018GoalKeeper Stats'!$A$2:$S$109,11,FALSE),VLOOKUP(F1970,'[1]2018Player Stats'!$A$2:$AB$830,11,FALSE))</f>
        <v>0</v>
      </c>
      <c r="S1970" t="str">
        <f>IF(G1970="GK",VLOOKUP(F1970,'[1]2018GoalKeeper Stats'!$A$2:$S$109,12,FALSE),VLOOKUP(F1970,'[1]2018Player Stats'!$A$2:$AB$830,12,FALSE))</f>
        <v>0/0</v>
      </c>
      <c r="T1970">
        <f>IF(G1970="GK",VLOOKUP(F1970,'[1]2018GoalKeeper Stats'!$A$2:$S$109,13,FALSE),VLOOKUP(F1970,'[1]2018Player Stats'!$A$2:$AB$830,13,FALSE))</f>
        <v>0</v>
      </c>
      <c r="U1970">
        <f>IF(G1970="GK",VLOOKUP(F1970,'[1]2018GoalKeeper Stats'!$A$2:$S$109,14,FALSE),VLOOKUP(F1970,'[1]2018Player Stats'!$A$2:$AB$830,14,FALSE))</f>
        <v>0</v>
      </c>
      <c r="V1970">
        <f>IF(G1970="GK",VLOOKUP(F1970,'[1]2018GoalKeeper Stats'!$A$2:$S$109,15,FALSE),VLOOKUP(F1970,'[1]2018Player Stats'!$A$2:$AB$830,15,FALSE))</f>
        <v>0</v>
      </c>
      <c r="W1970">
        <f>IF(G1970="GK",VLOOKUP(F1970,'[1]2018GoalKeeper Stats'!$A$2:$S$109,16,FALSE),VLOOKUP(F1970,'[1]2018Player Stats'!$A$2:$AB$830,16,FALSE))</f>
        <v>0</v>
      </c>
      <c r="X1970">
        <f>IF(G1970="GK",VLOOKUP(F1970,'[1]2018GoalKeeper Stats'!$A$2:$S$109,17,FALSE),VLOOKUP(F1970,'[1]2018Player Stats'!$A$2:$AB$830,17,FALSE))</f>
        <v>0</v>
      </c>
      <c r="Y1970">
        <f>IF(G1970="GK",VLOOKUP(F1970,'[1]2018GoalKeeper Stats'!$A$2:$S$109,18,FALSE),VLOOKUP(F1970,'[1]2018Player Stats'!$A$2:$AB$830,18,FALSE))</f>
        <v>0</v>
      </c>
      <c r="Z1970">
        <f>IF(G1970="GK",VLOOKUP(F1970,'[1]2018GoalKeeper Stats'!$A$2:$S$109,19,FALSE),VLOOKUP(F1970,'[1]2018Player Stats'!$A$2:$AB$830,19,FALSE))</f>
        <v>0</v>
      </c>
      <c r="AA1970">
        <f>IF(G1970="GK",VLOOKUP(F1970,'[1]2018GoalKeeper Stats'!$A$2:$S$109,20,FALSE),VLOOKUP(F1970,'[1]2018Player Stats'!$A$2:$AB$830,20,FALSE))</f>
        <v>0</v>
      </c>
      <c r="AB1970">
        <f>IF(G1970="GK",VLOOKUP(F1970,'[1]2018GoalKeeper Stats'!$A$2:$S$109,21,FALSE),VLOOKUP(F1970,'[1]2018Player Stats'!$A$2:$AB$830,21,FALSE))</f>
        <v>10</v>
      </c>
      <c r="AC1970">
        <f>IF(G1970="GK",VLOOKUP(F1970,'[1]2018GoalKeeper Stats'!$A$2:$S$109,2,FALSE),VLOOKUP(F1970,'[1]2018Player Stats'!$A$2:$AB$830,22,FALSE))</f>
        <v>6</v>
      </c>
      <c r="AD1970">
        <f>IF(G1970="GK",VLOOKUP(F1970,'[1]2018GoalKeeper Stats'!$A$2:$S$109,23,FALSE),VLOOKUP(F1970,'[1]2018Player Stats'!$A$2:$AB$830,23,FALSE))</f>
        <v>0</v>
      </c>
      <c r="AE1970">
        <f>IF(G1970="GK",VLOOKUP(F1970,'[1]2018GoalKeeper Stats'!$A$2:$S$109,24,FALSE),VLOOKUP(F1970,'[1]2018Player Stats'!$A$2:$AB$830,24,FALSE))</f>
        <v>1</v>
      </c>
      <c r="AF1970">
        <f>IF(G1970="GK",VLOOKUP(F1970,'[1]2018GoalKeeper Stats'!$A$2:$S$109,25,FALSE),VLOOKUP(F1970,'[1]2018Player Stats'!$A$2:$AB$830,25,FALSE))</f>
        <v>0</v>
      </c>
      <c r="AG1970">
        <f>IF(G1970="GK",VLOOKUP(F1970,'[1]2018GoalKeeper Stats'!$A$2:$S$109,26,FALSE),VLOOKUP(F1970,'[1]2018Player Stats'!$A$2:$AB$830,26,FALSE))</f>
        <v>0</v>
      </c>
      <c r="AH1970" s="51">
        <v>2018</v>
      </c>
      <c r="AI1970" s="51">
        <v>34</v>
      </c>
      <c r="AJ1970" s="51">
        <v>439</v>
      </c>
      <c r="AK1970" s="51">
        <v>515</v>
      </c>
      <c r="AL1970" s="51">
        <v>47</v>
      </c>
      <c r="AM1970" s="51">
        <v>71</v>
      </c>
      <c r="AN1970" s="51">
        <v>-24</v>
      </c>
      <c r="AO1970" s="52">
        <v>47.01</v>
      </c>
      <c r="AP1970" s="52">
        <v>60.35</v>
      </c>
      <c r="AQ1970" s="52">
        <v>-13.34</v>
      </c>
      <c r="AR1970" s="52">
        <v>-10.66</v>
      </c>
      <c r="AS1970" s="51">
        <v>21</v>
      </c>
      <c r="AT1970" s="52">
        <v>38.520000000000003</v>
      </c>
    </row>
    <row r="1971" spans="1:46">
      <c r="A1971" s="144">
        <v>2018</v>
      </c>
      <c r="B1971" s="144" t="s">
        <v>205</v>
      </c>
      <c r="C1971" s="144" t="s">
        <v>971</v>
      </c>
      <c r="D1971" s="144" t="s">
        <v>937</v>
      </c>
      <c r="E1971" s="144" t="s">
        <v>1356</v>
      </c>
      <c r="F1971" s="144" t="str">
        <f t="shared" si="31"/>
        <v>Chris Richards</v>
      </c>
      <c r="G1971" s="144" t="s">
        <v>893</v>
      </c>
      <c r="H1971" s="145">
        <v>123750</v>
      </c>
      <c r="I1971" s="145">
        <v>90000</v>
      </c>
      <c r="J1971" s="144" t="e">
        <f>IF(G1971="GK",VLOOKUP(F1971,'[1]2018GoalKeeper Stats'!$A$2:$S$109,2,FALSE),VLOOKUP(F1971,'[1]2018Player Stats'!$A$2:$AB$830,2,FALSE))</f>
        <v>#N/A</v>
      </c>
      <c r="K1971" s="144" t="e">
        <f>IF(G1971="GK",VLOOKUP(F1971,'[1]2018GoalKeeper Stats'!$A$2:$S$109,4,FALSE),VLOOKUP(F1971,'[1]2018Player Stats'!$A$2:$AB$830,4,FALSE))</f>
        <v>#N/A</v>
      </c>
      <c r="L1971" s="144" t="e">
        <f>IF(G1971="GK",VLOOKUP(F1971,'[1]2018GoalKeeper Stats'!$A$2:$S$109,5,FALSE),VLOOKUP(F1971,'[1]2018Player Stats'!$A$2:$AB$830,5,FALSE))</f>
        <v>#N/A</v>
      </c>
      <c r="M1971" s="144" t="e">
        <f>IF(G1971="GK",VLOOKUP(F1971,'[1]2018GoalKeeper Stats'!$A$2:$S$109,6,FALSE),VLOOKUP(F1971,'[1]2018Player Stats'!$A$2:$AB$830,6,FALSE))</f>
        <v>#N/A</v>
      </c>
      <c r="N1971" s="144" t="e">
        <f>IF(G1971="GK",VLOOKUP(F1971,'[1]2018GoalKeeper Stats'!$A$2:$S$109,7,FALSE),VLOOKUP(F1971,'[1]2018Player Stats'!$A$2:$AB$830,7,FALSE))</f>
        <v>#N/A</v>
      </c>
      <c r="O1971" s="144" t="e">
        <f>IF(G1971="GK",VLOOKUP(F1971,'[1]2018GoalKeeper Stats'!$A$2:$S$109,8,FALSE),VLOOKUP(F1971,'[1]2018Player Stats'!$A$2:$AB$830,8,FALSE))</f>
        <v>#N/A</v>
      </c>
      <c r="P1971" s="144" t="e">
        <f>IF(G1971="GK",VLOOKUP(F1971,'[1]2018GoalKeeper Stats'!$A$2:$S$109,9,FALSE),VLOOKUP(F1971,'[1]2018Player Stats'!$A$2:$AB$830,9,FALSE))</f>
        <v>#N/A</v>
      </c>
      <c r="Q1971" s="144" t="e">
        <f>IF(G1971="GK",VLOOKUP(F1971,'[1]2018GoalKeeper Stats'!$A$2:$S$109,10,FALSE),VLOOKUP(F1971,'[1]2018Player Stats'!$A$2:$AB$830,10,FALSE))</f>
        <v>#N/A</v>
      </c>
      <c r="R1971" s="144" t="e">
        <f>IF(G1971="GK",VLOOKUP(F1971,'[1]2018GoalKeeper Stats'!$A$2:$S$109,11,FALSE),VLOOKUP(F1971,'[1]2018Player Stats'!$A$2:$AB$830,11,FALSE))</f>
        <v>#N/A</v>
      </c>
      <c r="S1971" s="144" t="e">
        <f>IF(G1971="GK",VLOOKUP(F1971,'[1]2018GoalKeeper Stats'!$A$2:$S$109,12,FALSE),VLOOKUP(F1971,'[1]2018Player Stats'!$A$2:$AB$830,12,FALSE))</f>
        <v>#N/A</v>
      </c>
      <c r="T1971" s="144" t="e">
        <f>IF(G1971="GK",VLOOKUP(F1971,'[1]2018GoalKeeper Stats'!$A$2:$S$109,13,FALSE),VLOOKUP(F1971,'[1]2018Player Stats'!$A$2:$AB$830,13,FALSE))</f>
        <v>#N/A</v>
      </c>
      <c r="U1971" s="144" t="e">
        <f>IF(G1971="GK",VLOOKUP(F1971,'[1]2018GoalKeeper Stats'!$A$2:$S$109,14,FALSE),VLOOKUP(F1971,'[1]2018Player Stats'!$A$2:$AB$830,14,FALSE))</f>
        <v>#N/A</v>
      </c>
      <c r="V1971" s="144" t="e">
        <f>IF(G1971="GK",VLOOKUP(F1971,'[1]2018GoalKeeper Stats'!$A$2:$S$109,15,FALSE),VLOOKUP(F1971,'[1]2018Player Stats'!$A$2:$AB$830,15,FALSE))</f>
        <v>#N/A</v>
      </c>
      <c r="W1971" s="144" t="e">
        <f>IF(G1971="GK",VLOOKUP(F1971,'[1]2018GoalKeeper Stats'!$A$2:$S$109,16,FALSE),VLOOKUP(F1971,'[1]2018Player Stats'!$A$2:$AB$830,16,FALSE))</f>
        <v>#N/A</v>
      </c>
      <c r="X1971" s="144" t="e">
        <f>IF(G1971="GK",VLOOKUP(F1971,'[1]2018GoalKeeper Stats'!$A$2:$S$109,17,FALSE),VLOOKUP(F1971,'[1]2018Player Stats'!$A$2:$AB$830,17,FALSE))</f>
        <v>#N/A</v>
      </c>
      <c r="Y1971" s="144" t="e">
        <f>IF(G1971="GK",VLOOKUP(F1971,'[1]2018GoalKeeper Stats'!$A$2:$S$109,18,FALSE),VLOOKUP(F1971,'[1]2018Player Stats'!$A$2:$AB$830,18,FALSE))</f>
        <v>#N/A</v>
      </c>
      <c r="Z1971" s="144" t="e">
        <f>IF(G1971="GK",VLOOKUP(F1971,'[1]2018GoalKeeper Stats'!$A$2:$S$109,19,FALSE),VLOOKUP(F1971,'[1]2018Player Stats'!$A$2:$AB$830,19,FALSE))</f>
        <v>#N/A</v>
      </c>
      <c r="AA1971" s="144" t="e">
        <f>IF(G1971="GK",VLOOKUP(F1971,'[1]2018GoalKeeper Stats'!$A$2:$S$109,20,FALSE),VLOOKUP(F1971,'[1]2018Player Stats'!$A$2:$AB$830,20,FALSE))</f>
        <v>#N/A</v>
      </c>
      <c r="AB1971" s="144" t="e">
        <f>IF(G1971="GK",VLOOKUP(F1971,'[1]2018GoalKeeper Stats'!$A$2:$S$109,21,FALSE),VLOOKUP(F1971,'[1]2018Player Stats'!$A$2:$AB$830,21,FALSE))</f>
        <v>#N/A</v>
      </c>
      <c r="AC1971" s="144" t="e">
        <f>IF(G1971="GK",VLOOKUP(F1971,'[1]2018GoalKeeper Stats'!$A$2:$S$109,2,FALSE),VLOOKUP(F1971,'[1]2018Player Stats'!$A$2:$AB$830,22,FALSE))</f>
        <v>#N/A</v>
      </c>
      <c r="AD1971" s="144" t="e">
        <f>IF(G1971="GK",VLOOKUP(F1971,'[1]2018GoalKeeper Stats'!$A$2:$S$109,23,FALSE),VLOOKUP(F1971,'[1]2018Player Stats'!$A$2:$AB$830,23,FALSE))</f>
        <v>#N/A</v>
      </c>
      <c r="AE1971" s="144" t="e">
        <f>IF(G1971="GK",VLOOKUP(F1971,'[1]2018GoalKeeper Stats'!$A$2:$S$109,24,FALSE),VLOOKUP(F1971,'[1]2018Player Stats'!$A$2:$AB$830,24,FALSE))</f>
        <v>#N/A</v>
      </c>
      <c r="AF1971" s="144" t="e">
        <f>IF(G1971="GK",VLOOKUP(F1971,'[1]2018GoalKeeper Stats'!$A$2:$S$109,25,FALSE),VLOOKUP(F1971,'[1]2018Player Stats'!$A$2:$AB$830,25,FALSE))</f>
        <v>#N/A</v>
      </c>
      <c r="AG1971" s="144" t="e">
        <f>IF(G1971="GK",VLOOKUP(F1971,'[1]2018GoalKeeper Stats'!$A$2:$S$109,26,FALSE),VLOOKUP(F1971,'[1]2018Player Stats'!$A$2:$AB$830,26,FALSE))</f>
        <v>#N/A</v>
      </c>
      <c r="AH1971" s="51">
        <v>2018</v>
      </c>
      <c r="AI1971" s="51">
        <v>34</v>
      </c>
      <c r="AJ1971" s="51">
        <v>483</v>
      </c>
      <c r="AK1971" s="51">
        <v>441</v>
      </c>
      <c r="AL1971" s="51">
        <v>50</v>
      </c>
      <c r="AM1971" s="51">
        <v>43</v>
      </c>
      <c r="AN1971" s="51">
        <v>7</v>
      </c>
      <c r="AO1971" s="52">
        <v>51.99</v>
      </c>
      <c r="AP1971" s="52">
        <v>44.67</v>
      </c>
      <c r="AQ1971" s="52">
        <v>7.32</v>
      </c>
      <c r="AR1971" s="52">
        <v>-0.32</v>
      </c>
      <c r="AS1971" s="51">
        <v>57</v>
      </c>
      <c r="AT1971" s="52">
        <v>52.31</v>
      </c>
    </row>
    <row r="1972" spans="1:46">
      <c r="A1972">
        <v>2018</v>
      </c>
      <c r="B1972" t="s">
        <v>194</v>
      </c>
      <c r="C1972" t="s">
        <v>194</v>
      </c>
      <c r="D1972" t="s">
        <v>1590</v>
      </c>
      <c r="E1972" t="s">
        <v>2282</v>
      </c>
      <c r="F1972" t="str">
        <f t="shared" si="31"/>
        <v>Adam Henley</v>
      </c>
      <c r="G1972" t="s">
        <v>893</v>
      </c>
      <c r="H1972" s="143">
        <v>122833</v>
      </c>
      <c r="I1972" s="143">
        <v>115000</v>
      </c>
      <c r="J1972" t="str">
        <f>IF(G1972="GK",VLOOKUP(F1972,'[1]2018GoalKeeper Stats'!$A$2:$S$109,2,FALSE),VLOOKUP(F1972,'[1]2018Player Stats'!$A$2:$AB$830,2,FALSE))</f>
        <v>RSL</v>
      </c>
      <c r="K1972">
        <f>IF(G1972="GK",VLOOKUP(F1972,'[1]2018GoalKeeper Stats'!$A$2:$S$109,4,FALSE),VLOOKUP(F1972,'[1]2018Player Stats'!$A$2:$AB$830,4,FALSE))</f>
        <v>5</v>
      </c>
      <c r="L1972">
        <f>IF(G1972="GK",VLOOKUP(F1972,'[1]2018GoalKeeper Stats'!$A$2:$S$109,5,FALSE),VLOOKUP(F1972,'[1]2018Player Stats'!$A$2:$AB$830,5,FALSE))</f>
        <v>2</v>
      </c>
      <c r="M1972">
        <f>IF(G1972="GK",VLOOKUP(F1972,'[1]2018GoalKeeper Stats'!$A$2:$S$109,6,FALSE),VLOOKUP(F1972,'[1]2018Player Stats'!$A$2:$AB$830,6,FALSE))</f>
        <v>260</v>
      </c>
      <c r="N1972">
        <f>IF(G1972="GK",VLOOKUP(F1972,'[1]2018GoalKeeper Stats'!$A$2:$S$109,7,FALSE),VLOOKUP(F1972,'[1]2018Player Stats'!$A$2:$AB$830,7,FALSE))</f>
        <v>0</v>
      </c>
      <c r="O1972">
        <f>IF(G1972="GK",VLOOKUP(F1972,'[1]2018GoalKeeper Stats'!$A$2:$S$109,8,FALSE),VLOOKUP(F1972,'[1]2018Player Stats'!$A$2:$AB$830,8,FALSE))</f>
        <v>0</v>
      </c>
      <c r="P1972">
        <f>IF(G1972="GK",VLOOKUP(F1972,'[1]2018GoalKeeper Stats'!$A$2:$S$109,9,FALSE),VLOOKUP(F1972,'[1]2018Player Stats'!$A$2:$AB$830,9,FALSE))</f>
        <v>1</v>
      </c>
      <c r="Q1972">
        <f>IF(G1972="GK",VLOOKUP(F1972,'[1]2018GoalKeeper Stats'!$A$2:$S$109,10,FALSE),VLOOKUP(F1972,'[1]2018Player Stats'!$A$2:$AB$830,10,FALSE))</f>
        <v>0</v>
      </c>
      <c r="R1972">
        <f>IF(G1972="GK",VLOOKUP(F1972,'[1]2018GoalKeeper Stats'!$A$2:$S$109,11,FALSE),VLOOKUP(F1972,'[1]2018Player Stats'!$A$2:$AB$830,11,FALSE))</f>
        <v>0</v>
      </c>
      <c r="S1972" t="str">
        <f>IF(G1972="GK",VLOOKUP(F1972,'[1]2018GoalKeeper Stats'!$A$2:$S$109,12,FALSE),VLOOKUP(F1972,'[1]2018Player Stats'!$A$2:$AB$830,12,FALSE))</f>
        <v>0/0</v>
      </c>
      <c r="T1972">
        <f>IF(G1972="GK",VLOOKUP(F1972,'[1]2018GoalKeeper Stats'!$A$2:$S$109,13,FALSE),VLOOKUP(F1972,'[1]2018Player Stats'!$A$2:$AB$830,13,FALSE))</f>
        <v>0</v>
      </c>
      <c r="U1972">
        <f>IF(G1972="GK",VLOOKUP(F1972,'[1]2018GoalKeeper Stats'!$A$2:$S$109,14,FALSE),VLOOKUP(F1972,'[1]2018Player Stats'!$A$2:$AB$830,14,FALSE))</f>
        <v>0</v>
      </c>
      <c r="V1972">
        <f>IF(G1972="GK",VLOOKUP(F1972,'[1]2018GoalKeeper Stats'!$A$2:$S$109,15,FALSE),VLOOKUP(F1972,'[1]2018Player Stats'!$A$2:$AB$830,15,FALSE))</f>
        <v>0</v>
      </c>
      <c r="W1972">
        <f>IF(G1972="GK",VLOOKUP(F1972,'[1]2018GoalKeeper Stats'!$A$2:$S$109,16,FALSE),VLOOKUP(F1972,'[1]2018Player Stats'!$A$2:$AB$830,16,FALSE))</f>
        <v>0</v>
      </c>
      <c r="X1972">
        <f>IF(G1972="GK",VLOOKUP(F1972,'[1]2018GoalKeeper Stats'!$A$2:$S$109,17,FALSE),VLOOKUP(F1972,'[1]2018Player Stats'!$A$2:$AB$830,17,FALSE))</f>
        <v>0</v>
      </c>
      <c r="Y1972">
        <f>IF(G1972="GK",VLOOKUP(F1972,'[1]2018GoalKeeper Stats'!$A$2:$S$109,18,FALSE),VLOOKUP(F1972,'[1]2018Player Stats'!$A$2:$AB$830,18,FALSE))</f>
        <v>0</v>
      </c>
      <c r="Z1972">
        <f>IF(G1972="GK",VLOOKUP(F1972,'[1]2018GoalKeeper Stats'!$A$2:$S$109,19,FALSE),VLOOKUP(F1972,'[1]2018Player Stats'!$A$2:$AB$830,19,FALSE))</f>
        <v>0</v>
      </c>
      <c r="AA1972">
        <f>IF(G1972="GK",VLOOKUP(F1972,'[1]2018GoalKeeper Stats'!$A$2:$S$109,20,FALSE),VLOOKUP(F1972,'[1]2018Player Stats'!$A$2:$AB$830,20,FALSE))</f>
        <v>0</v>
      </c>
      <c r="AB1972">
        <f>IF(G1972="GK",VLOOKUP(F1972,'[1]2018GoalKeeper Stats'!$A$2:$S$109,21,FALSE),VLOOKUP(F1972,'[1]2018Player Stats'!$A$2:$AB$830,21,FALSE))</f>
        <v>3</v>
      </c>
      <c r="AC1972">
        <f>IF(G1972="GK",VLOOKUP(F1972,'[1]2018GoalKeeper Stats'!$A$2:$S$109,2,FALSE),VLOOKUP(F1972,'[1]2018Player Stats'!$A$2:$AB$830,22,FALSE))</f>
        <v>3</v>
      </c>
      <c r="AD1972">
        <f>IF(G1972="GK",VLOOKUP(F1972,'[1]2018GoalKeeper Stats'!$A$2:$S$109,23,FALSE),VLOOKUP(F1972,'[1]2018Player Stats'!$A$2:$AB$830,23,FALSE))</f>
        <v>0</v>
      </c>
      <c r="AE1972">
        <f>IF(G1972="GK",VLOOKUP(F1972,'[1]2018GoalKeeper Stats'!$A$2:$S$109,24,FALSE),VLOOKUP(F1972,'[1]2018Player Stats'!$A$2:$AB$830,24,FALSE))</f>
        <v>1</v>
      </c>
      <c r="AF1972">
        <f>IF(G1972="GK",VLOOKUP(F1972,'[1]2018GoalKeeper Stats'!$A$2:$S$109,25,FALSE),VLOOKUP(F1972,'[1]2018Player Stats'!$A$2:$AB$830,25,FALSE))</f>
        <v>0</v>
      </c>
      <c r="AG1972">
        <f>IF(G1972="GK",VLOOKUP(F1972,'[1]2018GoalKeeper Stats'!$A$2:$S$109,26,FALSE),VLOOKUP(F1972,'[1]2018Player Stats'!$A$2:$AB$830,26,FALSE))</f>
        <v>0</v>
      </c>
      <c r="AH1972" s="51">
        <v>2018</v>
      </c>
      <c r="AI1972" s="51">
        <v>34</v>
      </c>
      <c r="AJ1972" s="51">
        <v>465</v>
      </c>
      <c r="AK1972" s="51">
        <v>446</v>
      </c>
      <c r="AL1972" s="51">
        <v>55</v>
      </c>
      <c r="AM1972" s="51">
        <v>57</v>
      </c>
      <c r="AN1972" s="51">
        <v>-2</v>
      </c>
      <c r="AO1972" s="52">
        <v>47.22</v>
      </c>
      <c r="AP1972" s="52">
        <v>55.12</v>
      </c>
      <c r="AQ1972" s="52">
        <v>-7.9</v>
      </c>
      <c r="AR1972" s="52">
        <v>5.9</v>
      </c>
      <c r="AS1972" s="51">
        <v>49</v>
      </c>
      <c r="AT1972" s="52">
        <v>40.909999999999997</v>
      </c>
    </row>
    <row r="1973" spans="1:46">
      <c r="A1973">
        <v>2018</v>
      </c>
      <c r="B1973" t="s">
        <v>205</v>
      </c>
      <c r="C1973" t="s">
        <v>971</v>
      </c>
      <c r="D1973" t="s">
        <v>1395</v>
      </c>
      <c r="E1973" t="s">
        <v>1396</v>
      </c>
      <c r="F1973" t="str">
        <f t="shared" si="31"/>
        <v>Tesho Akindele</v>
      </c>
      <c r="G1973" t="s">
        <v>936</v>
      </c>
      <c r="H1973" s="143">
        <v>122500</v>
      </c>
      <c r="I1973" s="143">
        <v>105000</v>
      </c>
      <c r="J1973" t="str">
        <f>IF(G1973="GK",VLOOKUP(F1973,'[1]2018GoalKeeper Stats'!$A$2:$S$109,2,FALSE),VLOOKUP(F1973,'[1]2018Player Stats'!$A$2:$AB$830,2,FALSE))</f>
        <v>ORL</v>
      </c>
      <c r="K1973">
        <f>IF(G1973="GK",VLOOKUP(F1973,'[1]2018GoalKeeper Stats'!$A$2:$S$109,4,FALSE),VLOOKUP(F1973,'[1]2018Player Stats'!$A$2:$AB$830,4,FALSE))</f>
        <v>19</v>
      </c>
      <c r="L1973">
        <f>IF(G1973="GK",VLOOKUP(F1973,'[1]2018GoalKeeper Stats'!$A$2:$S$109,5,FALSE),VLOOKUP(F1973,'[1]2018Player Stats'!$A$2:$AB$830,5,FALSE))</f>
        <v>5</v>
      </c>
      <c r="M1973">
        <f>IF(G1973="GK",VLOOKUP(F1973,'[1]2018GoalKeeper Stats'!$A$2:$S$109,6,FALSE),VLOOKUP(F1973,'[1]2018Player Stats'!$A$2:$AB$830,6,FALSE))</f>
        <v>577</v>
      </c>
      <c r="N1973">
        <f>IF(G1973="GK",VLOOKUP(F1973,'[1]2018GoalKeeper Stats'!$A$2:$S$109,7,FALSE),VLOOKUP(F1973,'[1]2018Player Stats'!$A$2:$AB$830,7,FALSE))</f>
        <v>2</v>
      </c>
      <c r="O1973">
        <f>IF(G1973="GK",VLOOKUP(F1973,'[1]2018GoalKeeper Stats'!$A$2:$S$109,8,FALSE),VLOOKUP(F1973,'[1]2018Player Stats'!$A$2:$AB$830,8,FALSE))</f>
        <v>0</v>
      </c>
      <c r="P1973">
        <f>IF(G1973="GK",VLOOKUP(F1973,'[1]2018GoalKeeper Stats'!$A$2:$S$109,9,FALSE),VLOOKUP(F1973,'[1]2018Player Stats'!$A$2:$AB$830,9,FALSE))</f>
        <v>9</v>
      </c>
      <c r="Q1973">
        <f>IF(G1973="GK",VLOOKUP(F1973,'[1]2018GoalKeeper Stats'!$A$2:$S$109,10,FALSE),VLOOKUP(F1973,'[1]2018Player Stats'!$A$2:$AB$830,10,FALSE))</f>
        <v>7</v>
      </c>
      <c r="R1973">
        <f>IF(G1973="GK",VLOOKUP(F1973,'[1]2018GoalKeeper Stats'!$A$2:$S$109,11,FALSE),VLOOKUP(F1973,'[1]2018Player Stats'!$A$2:$AB$830,11,FALSE))</f>
        <v>1</v>
      </c>
      <c r="S1973" t="str">
        <f>IF(G1973="GK",VLOOKUP(F1973,'[1]2018GoalKeeper Stats'!$A$2:$S$109,12,FALSE),VLOOKUP(F1973,'[1]2018Player Stats'!$A$2:$AB$830,12,FALSE))</f>
        <v>0/0</v>
      </c>
      <c r="T1973">
        <f>IF(G1973="GK",VLOOKUP(F1973,'[1]2018GoalKeeper Stats'!$A$2:$S$109,13,FALSE),VLOOKUP(F1973,'[1]2018Player Stats'!$A$2:$AB$830,13,FALSE))</f>
        <v>2</v>
      </c>
      <c r="U1973">
        <f>IF(G1973="GK",VLOOKUP(F1973,'[1]2018GoalKeeper Stats'!$A$2:$S$109,14,FALSE),VLOOKUP(F1973,'[1]2018Player Stats'!$A$2:$AB$830,14,FALSE))</f>
        <v>0</v>
      </c>
      <c r="V1973">
        <f>IF(G1973="GK",VLOOKUP(F1973,'[1]2018GoalKeeper Stats'!$A$2:$S$109,15,FALSE),VLOOKUP(F1973,'[1]2018Player Stats'!$A$2:$AB$830,15,FALSE))</f>
        <v>0.31</v>
      </c>
      <c r="W1973">
        <f>IF(G1973="GK",VLOOKUP(F1973,'[1]2018GoalKeeper Stats'!$A$2:$S$109,16,FALSE),VLOOKUP(F1973,'[1]2018Player Stats'!$A$2:$AB$830,16,FALSE))</f>
        <v>22.2</v>
      </c>
      <c r="X1973">
        <f>IF(G1973="GK",VLOOKUP(F1973,'[1]2018GoalKeeper Stats'!$A$2:$S$109,17,FALSE),VLOOKUP(F1973,'[1]2018Player Stats'!$A$2:$AB$830,17,FALSE))</f>
        <v>0</v>
      </c>
      <c r="Y1973">
        <f>IF(G1973="GK",VLOOKUP(F1973,'[1]2018GoalKeeper Stats'!$A$2:$S$109,18,FALSE),VLOOKUP(F1973,'[1]2018Player Stats'!$A$2:$AB$830,18,FALSE))</f>
        <v>0</v>
      </c>
      <c r="Z1973">
        <f>IF(G1973="GK",VLOOKUP(F1973,'[1]2018GoalKeeper Stats'!$A$2:$S$109,19,FALSE),VLOOKUP(F1973,'[1]2018Player Stats'!$A$2:$AB$830,19,FALSE))</f>
        <v>0</v>
      </c>
      <c r="AA1973">
        <f>IF(G1973="GK",VLOOKUP(F1973,'[1]2018GoalKeeper Stats'!$A$2:$S$109,20,FALSE),VLOOKUP(F1973,'[1]2018Player Stats'!$A$2:$AB$830,20,FALSE))</f>
        <v>0</v>
      </c>
      <c r="AB1973">
        <f>IF(G1973="GK",VLOOKUP(F1973,'[1]2018GoalKeeper Stats'!$A$2:$S$109,21,FALSE),VLOOKUP(F1973,'[1]2018Player Stats'!$A$2:$AB$830,21,FALSE))</f>
        <v>9</v>
      </c>
      <c r="AC1973">
        <f>IF(G1973="GK",VLOOKUP(F1973,'[1]2018GoalKeeper Stats'!$A$2:$S$109,2,FALSE),VLOOKUP(F1973,'[1]2018Player Stats'!$A$2:$AB$830,22,FALSE))</f>
        <v>5</v>
      </c>
      <c r="AD1973">
        <f>IF(G1973="GK",VLOOKUP(F1973,'[1]2018GoalKeeper Stats'!$A$2:$S$109,23,FALSE),VLOOKUP(F1973,'[1]2018Player Stats'!$A$2:$AB$830,23,FALSE))</f>
        <v>3</v>
      </c>
      <c r="AE1973">
        <f>IF(G1973="GK",VLOOKUP(F1973,'[1]2018GoalKeeper Stats'!$A$2:$S$109,24,FALSE),VLOOKUP(F1973,'[1]2018Player Stats'!$A$2:$AB$830,24,FALSE))</f>
        <v>0</v>
      </c>
      <c r="AF1973">
        <f>IF(G1973="GK",VLOOKUP(F1973,'[1]2018GoalKeeper Stats'!$A$2:$S$109,25,FALSE),VLOOKUP(F1973,'[1]2018Player Stats'!$A$2:$AB$830,25,FALSE))</f>
        <v>0</v>
      </c>
      <c r="AG1973">
        <f>IF(G1973="GK",VLOOKUP(F1973,'[1]2018GoalKeeper Stats'!$A$2:$S$109,26,FALSE),VLOOKUP(F1973,'[1]2018Player Stats'!$A$2:$AB$830,26,FALSE))</f>
        <v>77.78</v>
      </c>
      <c r="AH1973" s="51">
        <v>2018</v>
      </c>
      <c r="AI1973" s="51">
        <v>34</v>
      </c>
      <c r="AJ1973" s="51">
        <v>483</v>
      </c>
      <c r="AK1973" s="51">
        <v>441</v>
      </c>
      <c r="AL1973" s="51">
        <v>50</v>
      </c>
      <c r="AM1973" s="51">
        <v>43</v>
      </c>
      <c r="AN1973" s="51">
        <v>7</v>
      </c>
      <c r="AO1973" s="52">
        <v>51.99</v>
      </c>
      <c r="AP1973" s="52">
        <v>44.67</v>
      </c>
      <c r="AQ1973" s="52">
        <v>7.32</v>
      </c>
      <c r="AR1973" s="52">
        <v>-0.32</v>
      </c>
      <c r="AS1973" s="51">
        <v>57</v>
      </c>
      <c r="AT1973" s="52">
        <v>52.31</v>
      </c>
    </row>
    <row r="1974" spans="1:46">
      <c r="A1974">
        <v>2018</v>
      </c>
      <c r="B1974" t="s">
        <v>861</v>
      </c>
      <c r="C1974" t="s">
        <v>207</v>
      </c>
      <c r="D1974" t="s">
        <v>1338</v>
      </c>
      <c r="E1974" t="s">
        <v>1339</v>
      </c>
      <c r="F1974" t="str">
        <f t="shared" si="31"/>
        <v>Ashtone Morgan</v>
      </c>
      <c r="G1974" t="s">
        <v>893</v>
      </c>
      <c r="H1974" s="143">
        <v>121500</v>
      </c>
      <c r="I1974" s="143">
        <v>120000</v>
      </c>
      <c r="J1974" t="str">
        <f>IF(G1974="GK",VLOOKUP(F1974,'[1]2018GoalKeeper Stats'!$A$2:$S$109,2,FALSE),VLOOKUP(F1974,'[1]2018Player Stats'!$A$2:$AB$830,2,FALSE))</f>
        <v>RSL</v>
      </c>
      <c r="K1974">
        <f>IF(G1974="GK",VLOOKUP(F1974,'[1]2018GoalKeeper Stats'!$A$2:$S$109,4,FALSE),VLOOKUP(F1974,'[1]2018Player Stats'!$A$2:$AB$830,4,FALSE))</f>
        <v>18</v>
      </c>
      <c r="L1974">
        <f>IF(G1974="GK",VLOOKUP(F1974,'[1]2018GoalKeeper Stats'!$A$2:$S$109,5,FALSE),VLOOKUP(F1974,'[1]2018Player Stats'!$A$2:$AB$830,5,FALSE))</f>
        <v>11</v>
      </c>
      <c r="M1974">
        <f>IF(G1974="GK",VLOOKUP(F1974,'[1]2018GoalKeeper Stats'!$A$2:$S$109,6,FALSE),VLOOKUP(F1974,'[1]2018Player Stats'!$A$2:$AB$830,6,FALSE))</f>
        <v>1009</v>
      </c>
      <c r="N1974">
        <f>IF(G1974="GK",VLOOKUP(F1974,'[1]2018GoalKeeper Stats'!$A$2:$S$109,7,FALSE),VLOOKUP(F1974,'[1]2018Player Stats'!$A$2:$AB$830,7,FALSE))</f>
        <v>0</v>
      </c>
      <c r="O1974">
        <f>IF(G1974="GK",VLOOKUP(F1974,'[1]2018GoalKeeper Stats'!$A$2:$S$109,8,FALSE),VLOOKUP(F1974,'[1]2018Player Stats'!$A$2:$AB$830,8,FALSE))</f>
        <v>1</v>
      </c>
      <c r="P1974">
        <f>IF(G1974="GK",VLOOKUP(F1974,'[1]2018GoalKeeper Stats'!$A$2:$S$109,9,FALSE),VLOOKUP(F1974,'[1]2018Player Stats'!$A$2:$AB$830,9,FALSE))</f>
        <v>2</v>
      </c>
      <c r="Q1974">
        <f>IF(G1974="GK",VLOOKUP(F1974,'[1]2018GoalKeeper Stats'!$A$2:$S$109,10,FALSE),VLOOKUP(F1974,'[1]2018Player Stats'!$A$2:$AB$830,10,FALSE))</f>
        <v>1</v>
      </c>
      <c r="R1974">
        <f>IF(G1974="GK",VLOOKUP(F1974,'[1]2018GoalKeeper Stats'!$A$2:$S$109,11,FALSE),VLOOKUP(F1974,'[1]2018Player Stats'!$A$2:$AB$830,11,FALSE))</f>
        <v>0</v>
      </c>
      <c r="S1974" t="str">
        <f>IF(G1974="GK",VLOOKUP(F1974,'[1]2018GoalKeeper Stats'!$A$2:$S$109,12,FALSE),VLOOKUP(F1974,'[1]2018Player Stats'!$A$2:$AB$830,12,FALSE))</f>
        <v>0/0</v>
      </c>
      <c r="T1974">
        <f>IF(G1974="GK",VLOOKUP(F1974,'[1]2018GoalKeeper Stats'!$A$2:$S$109,13,FALSE),VLOOKUP(F1974,'[1]2018Player Stats'!$A$2:$AB$830,13,FALSE))</f>
        <v>0</v>
      </c>
      <c r="U1974">
        <f>IF(G1974="GK",VLOOKUP(F1974,'[1]2018GoalKeeper Stats'!$A$2:$S$109,14,FALSE),VLOOKUP(F1974,'[1]2018Player Stats'!$A$2:$AB$830,14,FALSE))</f>
        <v>0</v>
      </c>
      <c r="V1974">
        <f>IF(G1974="GK",VLOOKUP(F1974,'[1]2018GoalKeeper Stats'!$A$2:$S$109,15,FALSE),VLOOKUP(F1974,'[1]2018Player Stats'!$A$2:$AB$830,15,FALSE))</f>
        <v>0</v>
      </c>
      <c r="W1974">
        <f>IF(G1974="GK",VLOOKUP(F1974,'[1]2018GoalKeeper Stats'!$A$2:$S$109,16,FALSE),VLOOKUP(F1974,'[1]2018Player Stats'!$A$2:$AB$830,16,FALSE))</f>
        <v>0</v>
      </c>
      <c r="X1974">
        <f>IF(G1974="GK",VLOOKUP(F1974,'[1]2018GoalKeeper Stats'!$A$2:$S$109,17,FALSE),VLOOKUP(F1974,'[1]2018Player Stats'!$A$2:$AB$830,17,FALSE))</f>
        <v>1</v>
      </c>
      <c r="Y1974">
        <f>IF(G1974="GK",VLOOKUP(F1974,'[1]2018GoalKeeper Stats'!$A$2:$S$109,18,FALSE),VLOOKUP(F1974,'[1]2018Player Stats'!$A$2:$AB$830,18,FALSE))</f>
        <v>1</v>
      </c>
      <c r="Z1974">
        <f>IF(G1974="GK",VLOOKUP(F1974,'[1]2018GoalKeeper Stats'!$A$2:$S$109,19,FALSE),VLOOKUP(F1974,'[1]2018Player Stats'!$A$2:$AB$830,19,FALSE))</f>
        <v>0</v>
      </c>
      <c r="AA1974">
        <f>IF(G1974="GK",VLOOKUP(F1974,'[1]2018GoalKeeper Stats'!$A$2:$S$109,20,FALSE),VLOOKUP(F1974,'[1]2018Player Stats'!$A$2:$AB$830,20,FALSE))</f>
        <v>0.09</v>
      </c>
      <c r="AB1974">
        <f>IF(G1974="GK",VLOOKUP(F1974,'[1]2018GoalKeeper Stats'!$A$2:$S$109,21,FALSE),VLOOKUP(F1974,'[1]2018Player Stats'!$A$2:$AB$830,21,FALSE))</f>
        <v>17</v>
      </c>
      <c r="AC1974">
        <f>IF(G1974="GK",VLOOKUP(F1974,'[1]2018GoalKeeper Stats'!$A$2:$S$109,2,FALSE),VLOOKUP(F1974,'[1]2018Player Stats'!$A$2:$AB$830,22,FALSE))</f>
        <v>8</v>
      </c>
      <c r="AD1974">
        <f>IF(G1974="GK",VLOOKUP(F1974,'[1]2018GoalKeeper Stats'!$A$2:$S$109,23,FALSE),VLOOKUP(F1974,'[1]2018Player Stats'!$A$2:$AB$830,23,FALSE))</f>
        <v>1</v>
      </c>
      <c r="AE1974">
        <f>IF(G1974="GK",VLOOKUP(F1974,'[1]2018GoalKeeper Stats'!$A$2:$S$109,24,FALSE),VLOOKUP(F1974,'[1]2018Player Stats'!$A$2:$AB$830,24,FALSE))</f>
        <v>3</v>
      </c>
      <c r="AF1974">
        <f>IF(G1974="GK",VLOOKUP(F1974,'[1]2018GoalKeeper Stats'!$A$2:$S$109,25,FALSE),VLOOKUP(F1974,'[1]2018Player Stats'!$A$2:$AB$830,25,FALSE))</f>
        <v>0</v>
      </c>
      <c r="AG1974">
        <f>IF(G1974="GK",VLOOKUP(F1974,'[1]2018GoalKeeper Stats'!$A$2:$S$109,26,FALSE),VLOOKUP(F1974,'[1]2018Player Stats'!$A$2:$AB$830,26,FALSE))</f>
        <v>50</v>
      </c>
      <c r="AH1974" s="51">
        <v>2018</v>
      </c>
      <c r="AI1974" s="51">
        <v>34</v>
      </c>
      <c r="AJ1974" s="51">
        <v>485</v>
      </c>
      <c r="AK1974" s="51">
        <v>463</v>
      </c>
      <c r="AL1974" s="51">
        <v>58</v>
      </c>
      <c r="AM1974" s="51">
        <v>64</v>
      </c>
      <c r="AN1974" s="51">
        <v>-6</v>
      </c>
      <c r="AO1974" s="52">
        <v>58.74</v>
      </c>
      <c r="AP1974" s="52">
        <v>57.14</v>
      </c>
      <c r="AQ1974" s="52">
        <v>1.61</v>
      </c>
      <c r="AR1974" s="52">
        <v>-7.61</v>
      </c>
      <c r="AS1974" s="51">
        <v>36</v>
      </c>
      <c r="AT1974" s="52">
        <v>47.93</v>
      </c>
    </row>
    <row r="1975" spans="1:46">
      <c r="A1975">
        <v>2018</v>
      </c>
      <c r="B1975" t="s">
        <v>204</v>
      </c>
      <c r="C1975" t="s">
        <v>204</v>
      </c>
      <c r="D1975" t="s">
        <v>1811</v>
      </c>
      <c r="E1975" t="s">
        <v>1812</v>
      </c>
      <c r="F1975" t="str">
        <f t="shared" si="31"/>
        <v>Keegan Rosenberry</v>
      </c>
      <c r="G1975" t="s">
        <v>893</v>
      </c>
      <c r="H1975" s="143">
        <v>120763</v>
      </c>
      <c r="I1975" s="143">
        <v>114950</v>
      </c>
      <c r="J1975" t="str">
        <f>IF(G1975="GK",VLOOKUP(F1975,'[1]2018GoalKeeper Stats'!$A$2:$S$109,2,FALSE),VLOOKUP(F1975,'[1]2018Player Stats'!$A$2:$AB$830,2,FALSE))</f>
        <v>COL</v>
      </c>
      <c r="K1975">
        <f>IF(G1975="GK",VLOOKUP(F1975,'[1]2018GoalKeeper Stats'!$A$2:$S$109,4,FALSE),VLOOKUP(F1975,'[1]2018Player Stats'!$A$2:$AB$830,4,FALSE))</f>
        <v>32</v>
      </c>
      <c r="L1975">
        <f>IF(G1975="GK",VLOOKUP(F1975,'[1]2018GoalKeeper Stats'!$A$2:$S$109,5,FALSE),VLOOKUP(F1975,'[1]2018Player Stats'!$A$2:$AB$830,5,FALSE))</f>
        <v>31</v>
      </c>
      <c r="M1975">
        <f>IF(G1975="GK",VLOOKUP(F1975,'[1]2018GoalKeeper Stats'!$A$2:$S$109,6,FALSE),VLOOKUP(F1975,'[1]2018Player Stats'!$A$2:$AB$830,6,FALSE))</f>
        <v>2773</v>
      </c>
      <c r="N1975">
        <f>IF(G1975="GK",VLOOKUP(F1975,'[1]2018GoalKeeper Stats'!$A$2:$S$109,7,FALSE),VLOOKUP(F1975,'[1]2018Player Stats'!$A$2:$AB$830,7,FALSE))</f>
        <v>1</v>
      </c>
      <c r="O1975">
        <f>IF(G1975="GK",VLOOKUP(F1975,'[1]2018GoalKeeper Stats'!$A$2:$S$109,8,FALSE),VLOOKUP(F1975,'[1]2018Player Stats'!$A$2:$AB$830,8,FALSE))</f>
        <v>3</v>
      </c>
      <c r="P1975">
        <f>IF(G1975="GK",VLOOKUP(F1975,'[1]2018GoalKeeper Stats'!$A$2:$S$109,9,FALSE),VLOOKUP(F1975,'[1]2018Player Stats'!$A$2:$AB$830,9,FALSE))</f>
        <v>31</v>
      </c>
      <c r="Q1975">
        <f>IF(G1975="GK",VLOOKUP(F1975,'[1]2018GoalKeeper Stats'!$A$2:$S$109,10,FALSE),VLOOKUP(F1975,'[1]2018Player Stats'!$A$2:$AB$830,10,FALSE))</f>
        <v>10</v>
      </c>
      <c r="R1975">
        <f>IF(G1975="GK",VLOOKUP(F1975,'[1]2018GoalKeeper Stats'!$A$2:$S$109,11,FALSE),VLOOKUP(F1975,'[1]2018Player Stats'!$A$2:$AB$830,11,FALSE))</f>
        <v>0</v>
      </c>
      <c r="S1975" t="str">
        <f>IF(G1975="GK",VLOOKUP(F1975,'[1]2018GoalKeeper Stats'!$A$2:$S$109,12,FALSE),VLOOKUP(F1975,'[1]2018Player Stats'!$A$2:$AB$830,12,FALSE))</f>
        <v>0/0</v>
      </c>
      <c r="T1975">
        <f>IF(G1975="GK",VLOOKUP(F1975,'[1]2018GoalKeeper Stats'!$A$2:$S$109,13,FALSE),VLOOKUP(F1975,'[1]2018Player Stats'!$A$2:$AB$830,13,FALSE))</f>
        <v>1</v>
      </c>
      <c r="U1975">
        <f>IF(G1975="GK",VLOOKUP(F1975,'[1]2018GoalKeeper Stats'!$A$2:$S$109,14,FALSE),VLOOKUP(F1975,'[1]2018Player Stats'!$A$2:$AB$830,14,FALSE))</f>
        <v>0</v>
      </c>
      <c r="V1975">
        <f>IF(G1975="GK",VLOOKUP(F1975,'[1]2018GoalKeeper Stats'!$A$2:$S$109,15,FALSE),VLOOKUP(F1975,'[1]2018Player Stats'!$A$2:$AB$830,15,FALSE))</f>
        <v>0.03</v>
      </c>
      <c r="W1975">
        <f>IF(G1975="GK",VLOOKUP(F1975,'[1]2018GoalKeeper Stats'!$A$2:$S$109,16,FALSE),VLOOKUP(F1975,'[1]2018Player Stats'!$A$2:$AB$830,16,FALSE))</f>
        <v>3.2</v>
      </c>
      <c r="X1975">
        <f>IF(G1975="GK",VLOOKUP(F1975,'[1]2018GoalKeeper Stats'!$A$2:$S$109,17,FALSE),VLOOKUP(F1975,'[1]2018Player Stats'!$A$2:$AB$830,17,FALSE))</f>
        <v>1</v>
      </c>
      <c r="Y1975">
        <f>IF(G1975="GK",VLOOKUP(F1975,'[1]2018GoalKeeper Stats'!$A$2:$S$109,18,FALSE),VLOOKUP(F1975,'[1]2018Player Stats'!$A$2:$AB$830,18,FALSE))</f>
        <v>3</v>
      </c>
      <c r="Z1975">
        <f>IF(G1975="GK",VLOOKUP(F1975,'[1]2018GoalKeeper Stats'!$A$2:$S$109,19,FALSE),VLOOKUP(F1975,'[1]2018Player Stats'!$A$2:$AB$830,19,FALSE))</f>
        <v>0</v>
      </c>
      <c r="AA1975">
        <f>IF(G1975="GK",VLOOKUP(F1975,'[1]2018GoalKeeper Stats'!$A$2:$S$109,20,FALSE),VLOOKUP(F1975,'[1]2018Player Stats'!$A$2:$AB$830,20,FALSE))</f>
        <v>0.1</v>
      </c>
      <c r="AB1975">
        <f>IF(G1975="GK",VLOOKUP(F1975,'[1]2018GoalKeeper Stats'!$A$2:$S$109,21,FALSE),VLOOKUP(F1975,'[1]2018Player Stats'!$A$2:$AB$830,21,FALSE))</f>
        <v>29</v>
      </c>
      <c r="AC1975">
        <f>IF(G1975="GK",VLOOKUP(F1975,'[1]2018GoalKeeper Stats'!$A$2:$S$109,2,FALSE),VLOOKUP(F1975,'[1]2018Player Stats'!$A$2:$AB$830,22,FALSE))</f>
        <v>14</v>
      </c>
      <c r="AD1975">
        <f>IF(G1975="GK",VLOOKUP(F1975,'[1]2018GoalKeeper Stats'!$A$2:$S$109,23,FALSE),VLOOKUP(F1975,'[1]2018Player Stats'!$A$2:$AB$830,23,FALSE))</f>
        <v>1</v>
      </c>
      <c r="AE1975">
        <f>IF(G1975="GK",VLOOKUP(F1975,'[1]2018GoalKeeper Stats'!$A$2:$S$109,24,FALSE),VLOOKUP(F1975,'[1]2018Player Stats'!$A$2:$AB$830,24,FALSE))</f>
        <v>3</v>
      </c>
      <c r="AF1975">
        <f>IF(G1975="GK",VLOOKUP(F1975,'[1]2018GoalKeeper Stats'!$A$2:$S$109,25,FALSE),VLOOKUP(F1975,'[1]2018Player Stats'!$A$2:$AB$830,25,FALSE))</f>
        <v>0</v>
      </c>
      <c r="AG1975">
        <f>IF(G1975="GK",VLOOKUP(F1975,'[1]2018GoalKeeper Stats'!$A$2:$S$109,26,FALSE),VLOOKUP(F1975,'[1]2018Player Stats'!$A$2:$AB$830,26,FALSE))</f>
        <v>32.26</v>
      </c>
      <c r="AH1975" s="51">
        <v>2018</v>
      </c>
      <c r="AI1975" s="51">
        <v>34</v>
      </c>
      <c r="AJ1975" s="51">
        <v>475</v>
      </c>
      <c r="AK1975" s="51">
        <v>428</v>
      </c>
      <c r="AL1975" s="51">
        <v>49</v>
      </c>
      <c r="AM1975" s="51">
        <v>49</v>
      </c>
      <c r="AN1975" s="51">
        <v>0</v>
      </c>
      <c r="AO1975" s="52">
        <v>53.64</v>
      </c>
      <c r="AP1975" s="52">
        <v>50.1</v>
      </c>
      <c r="AQ1975" s="52">
        <v>3.54</v>
      </c>
      <c r="AR1975" s="52">
        <v>-3.54</v>
      </c>
      <c r="AS1975" s="51">
        <v>50</v>
      </c>
      <c r="AT1975" s="52">
        <v>50.46</v>
      </c>
    </row>
    <row r="1976" spans="1:46">
      <c r="A1976">
        <v>2018</v>
      </c>
      <c r="B1976" t="s">
        <v>943</v>
      </c>
      <c r="C1976" t="s">
        <v>175</v>
      </c>
      <c r="D1976" t="s">
        <v>1467</v>
      </c>
      <c r="E1976" t="s">
        <v>1506</v>
      </c>
      <c r="F1976" t="str">
        <f t="shared" si="31"/>
        <v>Connor Lade</v>
      </c>
      <c r="G1976" t="s">
        <v>893</v>
      </c>
      <c r="H1976" s="143">
        <v>120750</v>
      </c>
      <c r="I1976" s="143">
        <v>114000</v>
      </c>
      <c r="J1976" t="str">
        <f>IF(G1976="GK",VLOOKUP(F1976,'[1]2018GoalKeeper Stats'!$A$2:$S$109,2,FALSE),VLOOKUP(F1976,'[1]2018Player Stats'!$A$2:$AB$830,2,FALSE))</f>
        <v>NY</v>
      </c>
      <c r="K1976">
        <f>IF(G1976="GK",VLOOKUP(F1976,'[1]2018GoalKeeper Stats'!$A$2:$S$109,4,FALSE),VLOOKUP(F1976,'[1]2018Player Stats'!$A$2:$AB$830,4,FALSE))</f>
        <v>21</v>
      </c>
      <c r="L1976">
        <f>IF(G1976="GK",VLOOKUP(F1976,'[1]2018GoalKeeper Stats'!$A$2:$S$109,5,FALSE),VLOOKUP(F1976,'[1]2018Player Stats'!$A$2:$AB$830,5,FALSE))</f>
        <v>15</v>
      </c>
      <c r="M1976">
        <f>IF(G1976="GK",VLOOKUP(F1976,'[1]2018GoalKeeper Stats'!$A$2:$S$109,6,FALSE),VLOOKUP(F1976,'[1]2018Player Stats'!$A$2:$AB$830,6,FALSE))</f>
        <v>1315</v>
      </c>
      <c r="N1976">
        <f>IF(G1976="GK",VLOOKUP(F1976,'[1]2018GoalKeeper Stats'!$A$2:$S$109,7,FALSE),VLOOKUP(F1976,'[1]2018Player Stats'!$A$2:$AB$830,7,FALSE))</f>
        <v>0</v>
      </c>
      <c r="O1976">
        <f>IF(G1976="GK",VLOOKUP(F1976,'[1]2018GoalKeeper Stats'!$A$2:$S$109,8,FALSE),VLOOKUP(F1976,'[1]2018Player Stats'!$A$2:$AB$830,8,FALSE))</f>
        <v>1</v>
      </c>
      <c r="P1976">
        <f>IF(G1976="GK",VLOOKUP(F1976,'[1]2018GoalKeeper Stats'!$A$2:$S$109,9,FALSE),VLOOKUP(F1976,'[1]2018Player Stats'!$A$2:$AB$830,9,FALSE))</f>
        <v>6</v>
      </c>
      <c r="Q1976">
        <f>IF(G1976="GK",VLOOKUP(F1976,'[1]2018GoalKeeper Stats'!$A$2:$S$109,10,FALSE),VLOOKUP(F1976,'[1]2018Player Stats'!$A$2:$AB$830,10,FALSE))</f>
        <v>0</v>
      </c>
      <c r="R1976">
        <f>IF(G1976="GK",VLOOKUP(F1976,'[1]2018GoalKeeper Stats'!$A$2:$S$109,11,FALSE),VLOOKUP(F1976,'[1]2018Player Stats'!$A$2:$AB$830,11,FALSE))</f>
        <v>0</v>
      </c>
      <c r="S1976" t="str">
        <f>IF(G1976="GK",VLOOKUP(F1976,'[1]2018GoalKeeper Stats'!$A$2:$S$109,12,FALSE),VLOOKUP(F1976,'[1]2018Player Stats'!$A$2:$AB$830,12,FALSE))</f>
        <v>0/0</v>
      </c>
      <c r="T1976">
        <f>IF(G1976="GK",VLOOKUP(F1976,'[1]2018GoalKeeper Stats'!$A$2:$S$109,13,FALSE),VLOOKUP(F1976,'[1]2018Player Stats'!$A$2:$AB$830,13,FALSE))</f>
        <v>0</v>
      </c>
      <c r="U1976">
        <f>IF(G1976="GK",VLOOKUP(F1976,'[1]2018GoalKeeper Stats'!$A$2:$S$109,14,FALSE),VLOOKUP(F1976,'[1]2018Player Stats'!$A$2:$AB$830,14,FALSE))</f>
        <v>0</v>
      </c>
      <c r="V1976">
        <f>IF(G1976="GK",VLOOKUP(F1976,'[1]2018GoalKeeper Stats'!$A$2:$S$109,15,FALSE),VLOOKUP(F1976,'[1]2018Player Stats'!$A$2:$AB$830,15,FALSE))</f>
        <v>0</v>
      </c>
      <c r="W1976">
        <f>IF(G1976="GK",VLOOKUP(F1976,'[1]2018GoalKeeper Stats'!$A$2:$S$109,16,FALSE),VLOOKUP(F1976,'[1]2018Player Stats'!$A$2:$AB$830,16,FALSE))</f>
        <v>0</v>
      </c>
      <c r="X1976">
        <f>IF(G1976="GK",VLOOKUP(F1976,'[1]2018GoalKeeper Stats'!$A$2:$S$109,17,FALSE),VLOOKUP(F1976,'[1]2018Player Stats'!$A$2:$AB$830,17,FALSE))</f>
        <v>0</v>
      </c>
      <c r="Y1976">
        <f>IF(G1976="GK",VLOOKUP(F1976,'[1]2018GoalKeeper Stats'!$A$2:$S$109,18,FALSE),VLOOKUP(F1976,'[1]2018Player Stats'!$A$2:$AB$830,18,FALSE))</f>
        <v>1</v>
      </c>
      <c r="Z1976">
        <f>IF(G1976="GK",VLOOKUP(F1976,'[1]2018GoalKeeper Stats'!$A$2:$S$109,19,FALSE),VLOOKUP(F1976,'[1]2018Player Stats'!$A$2:$AB$830,19,FALSE))</f>
        <v>0</v>
      </c>
      <c r="AA1976">
        <f>IF(G1976="GK",VLOOKUP(F1976,'[1]2018GoalKeeper Stats'!$A$2:$S$109,20,FALSE),VLOOKUP(F1976,'[1]2018Player Stats'!$A$2:$AB$830,20,FALSE))</f>
        <v>7.0000000000000007E-2</v>
      </c>
      <c r="AB1976">
        <f>IF(G1976="GK",VLOOKUP(F1976,'[1]2018GoalKeeper Stats'!$A$2:$S$109,21,FALSE),VLOOKUP(F1976,'[1]2018Player Stats'!$A$2:$AB$830,21,FALSE))</f>
        <v>25</v>
      </c>
      <c r="AC1976">
        <f>IF(G1976="GK",VLOOKUP(F1976,'[1]2018GoalKeeper Stats'!$A$2:$S$109,2,FALSE),VLOOKUP(F1976,'[1]2018Player Stats'!$A$2:$AB$830,22,FALSE))</f>
        <v>19</v>
      </c>
      <c r="AD1976">
        <f>IF(G1976="GK",VLOOKUP(F1976,'[1]2018GoalKeeper Stats'!$A$2:$S$109,23,FALSE),VLOOKUP(F1976,'[1]2018Player Stats'!$A$2:$AB$830,23,FALSE))</f>
        <v>0</v>
      </c>
      <c r="AE1976">
        <f>IF(G1976="GK",VLOOKUP(F1976,'[1]2018GoalKeeper Stats'!$A$2:$S$109,24,FALSE),VLOOKUP(F1976,'[1]2018Player Stats'!$A$2:$AB$830,24,FALSE))</f>
        <v>3</v>
      </c>
      <c r="AF1976">
        <f>IF(G1976="GK",VLOOKUP(F1976,'[1]2018GoalKeeper Stats'!$A$2:$S$109,25,FALSE),VLOOKUP(F1976,'[1]2018Player Stats'!$A$2:$AB$830,25,FALSE))</f>
        <v>0</v>
      </c>
      <c r="AG1976">
        <f>IF(G1976="GK",VLOOKUP(F1976,'[1]2018GoalKeeper Stats'!$A$2:$S$109,26,FALSE),VLOOKUP(F1976,'[1]2018Player Stats'!$A$2:$AB$830,26,FALSE))</f>
        <v>0</v>
      </c>
      <c r="AH1976" s="51">
        <v>2018</v>
      </c>
      <c r="AI1976" s="51">
        <v>34</v>
      </c>
      <c r="AJ1976" s="51">
        <v>456</v>
      </c>
      <c r="AK1976" s="51">
        <v>377</v>
      </c>
      <c r="AL1976" s="51">
        <v>61</v>
      </c>
      <c r="AM1976" s="51">
        <v>32</v>
      </c>
      <c r="AN1976" s="51">
        <v>29</v>
      </c>
      <c r="AO1976" s="52">
        <v>59.84</v>
      </c>
      <c r="AP1976" s="52">
        <v>42.58</v>
      </c>
      <c r="AQ1976" s="52">
        <v>17.260000000000002</v>
      </c>
      <c r="AR1976" s="52">
        <v>11.74</v>
      </c>
      <c r="AS1976" s="51">
        <v>71</v>
      </c>
      <c r="AT1976" s="52">
        <v>58.95</v>
      </c>
    </row>
    <row r="1977" spans="1:46">
      <c r="A1977">
        <v>2018</v>
      </c>
      <c r="B1977" t="s">
        <v>211</v>
      </c>
      <c r="C1977" t="s">
        <v>173</v>
      </c>
      <c r="D1977" t="s">
        <v>1465</v>
      </c>
      <c r="E1977" t="s">
        <v>1466</v>
      </c>
      <c r="F1977" t="str">
        <f t="shared" si="31"/>
        <v>Saad Abdul-Salaam</v>
      </c>
      <c r="G1977" t="s">
        <v>893</v>
      </c>
      <c r="H1977" s="143">
        <v>120230</v>
      </c>
      <c r="I1977" s="143">
        <v>106480</v>
      </c>
      <c r="J1977" t="str">
        <f>IF(G1977="GK",VLOOKUP(F1977,'[1]2018GoalKeeper Stats'!$A$2:$S$109,2,FALSE),VLOOKUP(F1977,'[1]2018Player Stats'!$A$2:$AB$830,2,FALSE))</f>
        <v>CIN</v>
      </c>
      <c r="K1977">
        <f>IF(G1977="GK",VLOOKUP(F1977,'[1]2018GoalKeeper Stats'!$A$2:$S$109,4,FALSE),VLOOKUP(F1977,'[1]2018Player Stats'!$A$2:$AB$830,4,FALSE))</f>
        <v>4</v>
      </c>
      <c r="L1977">
        <f>IF(G1977="GK",VLOOKUP(F1977,'[1]2018GoalKeeper Stats'!$A$2:$S$109,5,FALSE),VLOOKUP(F1977,'[1]2018Player Stats'!$A$2:$AB$830,5,FALSE))</f>
        <v>3</v>
      </c>
      <c r="M1977">
        <f>IF(G1977="GK",VLOOKUP(F1977,'[1]2018GoalKeeper Stats'!$A$2:$S$109,6,FALSE),VLOOKUP(F1977,'[1]2018Player Stats'!$A$2:$AB$830,6,FALSE))</f>
        <v>273</v>
      </c>
      <c r="N1977">
        <f>IF(G1977="GK",VLOOKUP(F1977,'[1]2018GoalKeeper Stats'!$A$2:$S$109,7,FALSE),VLOOKUP(F1977,'[1]2018Player Stats'!$A$2:$AB$830,7,FALSE))</f>
        <v>0</v>
      </c>
      <c r="O1977">
        <f>IF(G1977="GK",VLOOKUP(F1977,'[1]2018GoalKeeper Stats'!$A$2:$S$109,8,FALSE),VLOOKUP(F1977,'[1]2018Player Stats'!$A$2:$AB$830,8,FALSE))</f>
        <v>2</v>
      </c>
      <c r="P1977">
        <f>IF(G1977="GK",VLOOKUP(F1977,'[1]2018GoalKeeper Stats'!$A$2:$S$109,9,FALSE),VLOOKUP(F1977,'[1]2018Player Stats'!$A$2:$AB$830,9,FALSE))</f>
        <v>1</v>
      </c>
      <c r="Q1977">
        <f>IF(G1977="GK",VLOOKUP(F1977,'[1]2018GoalKeeper Stats'!$A$2:$S$109,10,FALSE),VLOOKUP(F1977,'[1]2018Player Stats'!$A$2:$AB$830,10,FALSE))</f>
        <v>0</v>
      </c>
      <c r="R1977">
        <f>IF(G1977="GK",VLOOKUP(F1977,'[1]2018GoalKeeper Stats'!$A$2:$S$109,11,FALSE),VLOOKUP(F1977,'[1]2018Player Stats'!$A$2:$AB$830,11,FALSE))</f>
        <v>0</v>
      </c>
      <c r="S1977" t="str">
        <f>IF(G1977="GK",VLOOKUP(F1977,'[1]2018GoalKeeper Stats'!$A$2:$S$109,12,FALSE),VLOOKUP(F1977,'[1]2018Player Stats'!$A$2:$AB$830,12,FALSE))</f>
        <v>0/0</v>
      </c>
      <c r="T1977">
        <f>IF(G1977="GK",VLOOKUP(F1977,'[1]2018GoalKeeper Stats'!$A$2:$S$109,13,FALSE),VLOOKUP(F1977,'[1]2018Player Stats'!$A$2:$AB$830,13,FALSE))</f>
        <v>0</v>
      </c>
      <c r="U1977">
        <f>IF(G1977="GK",VLOOKUP(F1977,'[1]2018GoalKeeper Stats'!$A$2:$S$109,14,FALSE),VLOOKUP(F1977,'[1]2018Player Stats'!$A$2:$AB$830,14,FALSE))</f>
        <v>0</v>
      </c>
      <c r="V1977">
        <f>IF(G1977="GK",VLOOKUP(F1977,'[1]2018GoalKeeper Stats'!$A$2:$S$109,15,FALSE),VLOOKUP(F1977,'[1]2018Player Stats'!$A$2:$AB$830,15,FALSE))</f>
        <v>0</v>
      </c>
      <c r="W1977">
        <f>IF(G1977="GK",VLOOKUP(F1977,'[1]2018GoalKeeper Stats'!$A$2:$S$109,16,FALSE),VLOOKUP(F1977,'[1]2018Player Stats'!$A$2:$AB$830,16,FALSE))</f>
        <v>0</v>
      </c>
      <c r="X1977">
        <f>IF(G1977="GK",VLOOKUP(F1977,'[1]2018GoalKeeper Stats'!$A$2:$S$109,17,FALSE),VLOOKUP(F1977,'[1]2018Player Stats'!$A$2:$AB$830,17,FALSE))</f>
        <v>0</v>
      </c>
      <c r="Y1977">
        <f>IF(G1977="GK",VLOOKUP(F1977,'[1]2018GoalKeeper Stats'!$A$2:$S$109,18,FALSE),VLOOKUP(F1977,'[1]2018Player Stats'!$A$2:$AB$830,18,FALSE))</f>
        <v>1</v>
      </c>
      <c r="Z1977">
        <f>IF(G1977="GK",VLOOKUP(F1977,'[1]2018GoalKeeper Stats'!$A$2:$S$109,19,FALSE),VLOOKUP(F1977,'[1]2018Player Stats'!$A$2:$AB$830,19,FALSE))</f>
        <v>1</v>
      </c>
      <c r="AA1977">
        <f>IF(G1977="GK",VLOOKUP(F1977,'[1]2018GoalKeeper Stats'!$A$2:$S$109,20,FALSE),VLOOKUP(F1977,'[1]2018Player Stats'!$A$2:$AB$830,20,FALSE))</f>
        <v>0.66</v>
      </c>
      <c r="AB1977">
        <f>IF(G1977="GK",VLOOKUP(F1977,'[1]2018GoalKeeper Stats'!$A$2:$S$109,21,FALSE),VLOOKUP(F1977,'[1]2018Player Stats'!$A$2:$AB$830,21,FALSE))</f>
        <v>5</v>
      </c>
      <c r="AC1977">
        <f>IF(G1977="GK",VLOOKUP(F1977,'[1]2018GoalKeeper Stats'!$A$2:$S$109,2,FALSE),VLOOKUP(F1977,'[1]2018Player Stats'!$A$2:$AB$830,22,FALSE))</f>
        <v>3</v>
      </c>
      <c r="AD1977">
        <f>IF(G1977="GK",VLOOKUP(F1977,'[1]2018GoalKeeper Stats'!$A$2:$S$109,23,FALSE),VLOOKUP(F1977,'[1]2018Player Stats'!$A$2:$AB$830,23,FALSE))</f>
        <v>0</v>
      </c>
      <c r="AE1977">
        <f>IF(G1977="GK",VLOOKUP(F1977,'[1]2018GoalKeeper Stats'!$A$2:$S$109,24,FALSE),VLOOKUP(F1977,'[1]2018Player Stats'!$A$2:$AB$830,24,FALSE))</f>
        <v>1</v>
      </c>
      <c r="AF1977">
        <f>IF(G1977="GK",VLOOKUP(F1977,'[1]2018GoalKeeper Stats'!$A$2:$S$109,25,FALSE),VLOOKUP(F1977,'[1]2018Player Stats'!$A$2:$AB$830,25,FALSE))</f>
        <v>0</v>
      </c>
      <c r="AG1977">
        <f>IF(G1977="GK",VLOOKUP(F1977,'[1]2018GoalKeeper Stats'!$A$2:$S$109,26,FALSE),VLOOKUP(F1977,'[1]2018Player Stats'!$A$2:$AB$830,26,FALSE))</f>
        <v>0</v>
      </c>
      <c r="AH1977" s="51">
        <v>2018</v>
      </c>
      <c r="AI1977" s="51">
        <v>34</v>
      </c>
      <c r="AJ1977" s="51">
        <v>533</v>
      </c>
      <c r="AK1977" s="51">
        <v>420</v>
      </c>
      <c r="AL1977" s="51">
        <v>57</v>
      </c>
      <c r="AM1977" s="51">
        <v>44</v>
      </c>
      <c r="AN1977" s="51">
        <v>13</v>
      </c>
      <c r="AO1977" s="52">
        <v>56.43</v>
      </c>
      <c r="AP1977" s="52">
        <v>44.16</v>
      </c>
      <c r="AQ1977" s="52">
        <v>12.27</v>
      </c>
      <c r="AR1977" s="52">
        <v>0.73</v>
      </c>
      <c r="AS1977" s="51">
        <v>56</v>
      </c>
      <c r="AT1977" s="52">
        <v>54.42</v>
      </c>
    </row>
    <row r="1978" spans="1:46">
      <c r="A1978">
        <v>2018</v>
      </c>
      <c r="B1978" t="s">
        <v>206</v>
      </c>
      <c r="C1978" t="s">
        <v>206</v>
      </c>
      <c r="D1978" t="s">
        <v>2283</v>
      </c>
      <c r="E1978" t="s">
        <v>2284</v>
      </c>
      <c r="F1978" t="str">
        <f t="shared" si="31"/>
        <v>Eduardo Sosa</v>
      </c>
      <c r="G1978" t="s">
        <v>860</v>
      </c>
      <c r="H1978" s="143">
        <v>120200</v>
      </c>
      <c r="I1978" s="143">
        <v>100000</v>
      </c>
      <c r="J1978" t="str">
        <f>IF(G1978="GK",VLOOKUP(F1978,'[1]2018GoalKeeper Stats'!$A$2:$S$109,2,FALSE),VLOOKUP(F1978,'[1]2018Player Stats'!$A$2:$AB$830,2,FALSE))</f>
        <v>CLB</v>
      </c>
      <c r="K1978">
        <f>IF(G1978="GK",VLOOKUP(F1978,'[1]2018GoalKeeper Stats'!$A$2:$S$109,4,FALSE),VLOOKUP(F1978,'[1]2018Player Stats'!$A$2:$AB$830,4,FALSE))</f>
        <v>10</v>
      </c>
      <c r="L1978">
        <f>IF(G1978="GK",VLOOKUP(F1978,'[1]2018GoalKeeper Stats'!$A$2:$S$109,5,FALSE),VLOOKUP(F1978,'[1]2018Player Stats'!$A$2:$AB$830,5,FALSE))</f>
        <v>3</v>
      </c>
      <c r="M1978">
        <f>IF(G1978="GK",VLOOKUP(F1978,'[1]2018GoalKeeper Stats'!$A$2:$S$109,6,FALSE),VLOOKUP(F1978,'[1]2018Player Stats'!$A$2:$AB$830,6,FALSE))</f>
        <v>385</v>
      </c>
      <c r="N1978">
        <f>IF(G1978="GK",VLOOKUP(F1978,'[1]2018GoalKeeper Stats'!$A$2:$S$109,7,FALSE),VLOOKUP(F1978,'[1]2018Player Stats'!$A$2:$AB$830,7,FALSE))</f>
        <v>1</v>
      </c>
      <c r="O1978">
        <f>IF(G1978="GK",VLOOKUP(F1978,'[1]2018GoalKeeper Stats'!$A$2:$S$109,8,FALSE),VLOOKUP(F1978,'[1]2018Player Stats'!$A$2:$AB$830,8,FALSE))</f>
        <v>1</v>
      </c>
      <c r="P1978">
        <f>IF(G1978="GK",VLOOKUP(F1978,'[1]2018GoalKeeper Stats'!$A$2:$S$109,9,FALSE),VLOOKUP(F1978,'[1]2018Player Stats'!$A$2:$AB$830,9,FALSE))</f>
        <v>11</v>
      </c>
      <c r="Q1978">
        <f>IF(G1978="GK",VLOOKUP(F1978,'[1]2018GoalKeeper Stats'!$A$2:$S$109,10,FALSE),VLOOKUP(F1978,'[1]2018Player Stats'!$A$2:$AB$830,10,FALSE))</f>
        <v>4</v>
      </c>
      <c r="R1978">
        <f>IF(G1978="GK",VLOOKUP(F1978,'[1]2018GoalKeeper Stats'!$A$2:$S$109,11,FALSE),VLOOKUP(F1978,'[1]2018Player Stats'!$A$2:$AB$830,11,FALSE))</f>
        <v>1</v>
      </c>
      <c r="S1978" t="str">
        <f>IF(G1978="GK",VLOOKUP(F1978,'[1]2018GoalKeeper Stats'!$A$2:$S$109,12,FALSE),VLOOKUP(F1978,'[1]2018Player Stats'!$A$2:$AB$830,12,FALSE))</f>
        <v>0/0</v>
      </c>
      <c r="T1978">
        <f>IF(G1978="GK",VLOOKUP(F1978,'[1]2018GoalKeeper Stats'!$A$2:$S$109,13,FALSE),VLOOKUP(F1978,'[1]2018Player Stats'!$A$2:$AB$830,13,FALSE))</f>
        <v>1</v>
      </c>
      <c r="U1978">
        <f>IF(G1978="GK",VLOOKUP(F1978,'[1]2018GoalKeeper Stats'!$A$2:$S$109,14,FALSE),VLOOKUP(F1978,'[1]2018Player Stats'!$A$2:$AB$830,14,FALSE))</f>
        <v>0</v>
      </c>
      <c r="V1978">
        <f>IF(G1978="GK",VLOOKUP(F1978,'[1]2018GoalKeeper Stats'!$A$2:$S$109,15,FALSE),VLOOKUP(F1978,'[1]2018Player Stats'!$A$2:$AB$830,15,FALSE))</f>
        <v>0.23</v>
      </c>
      <c r="W1978">
        <f>IF(G1978="GK",VLOOKUP(F1978,'[1]2018GoalKeeper Stats'!$A$2:$S$109,16,FALSE),VLOOKUP(F1978,'[1]2018Player Stats'!$A$2:$AB$830,16,FALSE))</f>
        <v>9.1</v>
      </c>
      <c r="X1978">
        <f>IF(G1978="GK",VLOOKUP(F1978,'[1]2018GoalKeeper Stats'!$A$2:$S$109,17,FALSE),VLOOKUP(F1978,'[1]2018Player Stats'!$A$2:$AB$830,17,FALSE))</f>
        <v>0</v>
      </c>
      <c r="Y1978">
        <f>IF(G1978="GK",VLOOKUP(F1978,'[1]2018GoalKeeper Stats'!$A$2:$S$109,18,FALSE),VLOOKUP(F1978,'[1]2018Player Stats'!$A$2:$AB$830,18,FALSE))</f>
        <v>0</v>
      </c>
      <c r="Z1978">
        <f>IF(G1978="GK",VLOOKUP(F1978,'[1]2018GoalKeeper Stats'!$A$2:$S$109,19,FALSE),VLOOKUP(F1978,'[1]2018Player Stats'!$A$2:$AB$830,19,FALSE))</f>
        <v>1</v>
      </c>
      <c r="AA1978">
        <f>IF(G1978="GK",VLOOKUP(F1978,'[1]2018GoalKeeper Stats'!$A$2:$S$109,20,FALSE),VLOOKUP(F1978,'[1]2018Player Stats'!$A$2:$AB$830,20,FALSE))</f>
        <v>0.23</v>
      </c>
      <c r="AB1978">
        <f>IF(G1978="GK",VLOOKUP(F1978,'[1]2018GoalKeeper Stats'!$A$2:$S$109,21,FALSE),VLOOKUP(F1978,'[1]2018Player Stats'!$A$2:$AB$830,21,FALSE))</f>
        <v>9</v>
      </c>
      <c r="AC1978">
        <f>IF(G1978="GK",VLOOKUP(F1978,'[1]2018GoalKeeper Stats'!$A$2:$S$109,2,FALSE),VLOOKUP(F1978,'[1]2018Player Stats'!$A$2:$AB$830,22,FALSE))</f>
        <v>12</v>
      </c>
      <c r="AD1978">
        <f>IF(G1978="GK",VLOOKUP(F1978,'[1]2018GoalKeeper Stats'!$A$2:$S$109,23,FALSE),VLOOKUP(F1978,'[1]2018Player Stats'!$A$2:$AB$830,23,FALSE))</f>
        <v>0</v>
      </c>
      <c r="AE1978">
        <f>IF(G1978="GK",VLOOKUP(F1978,'[1]2018GoalKeeper Stats'!$A$2:$S$109,24,FALSE),VLOOKUP(F1978,'[1]2018Player Stats'!$A$2:$AB$830,24,FALSE))</f>
        <v>1</v>
      </c>
      <c r="AF1978">
        <f>IF(G1978="GK",VLOOKUP(F1978,'[1]2018GoalKeeper Stats'!$A$2:$S$109,25,FALSE),VLOOKUP(F1978,'[1]2018Player Stats'!$A$2:$AB$830,25,FALSE))</f>
        <v>1</v>
      </c>
      <c r="AG1978">
        <f>IF(G1978="GK",VLOOKUP(F1978,'[1]2018GoalKeeper Stats'!$A$2:$S$109,26,FALSE),VLOOKUP(F1978,'[1]2018Player Stats'!$A$2:$AB$830,26,FALSE))</f>
        <v>36.36</v>
      </c>
      <c r="AH1978" s="51">
        <v>2018</v>
      </c>
      <c r="AI1978" s="51">
        <v>34</v>
      </c>
      <c r="AJ1978" s="51">
        <v>497</v>
      </c>
      <c r="AK1978" s="51">
        <v>365</v>
      </c>
      <c r="AL1978" s="51">
        <v>41</v>
      </c>
      <c r="AM1978" s="51">
        <v>43</v>
      </c>
      <c r="AN1978" s="51">
        <v>-2</v>
      </c>
      <c r="AO1978" s="52">
        <v>52.08</v>
      </c>
      <c r="AP1978" s="52">
        <v>37.479999999999997</v>
      </c>
      <c r="AQ1978" s="52">
        <v>14.6</v>
      </c>
      <c r="AR1978" s="52">
        <v>-16.600000000000001</v>
      </c>
      <c r="AS1978" s="51">
        <v>51</v>
      </c>
      <c r="AT1978" s="52">
        <v>57.4</v>
      </c>
    </row>
    <row r="1979" spans="1:46">
      <c r="A1979">
        <v>2018</v>
      </c>
      <c r="B1979" t="s">
        <v>202</v>
      </c>
      <c r="C1979" t="s">
        <v>202</v>
      </c>
      <c r="D1979" t="s">
        <v>1240</v>
      </c>
      <c r="E1979" t="s">
        <v>1646</v>
      </c>
      <c r="F1979" t="str">
        <f t="shared" si="31"/>
        <v>Jonathan Campbell</v>
      </c>
      <c r="G1979" t="s">
        <v>893</v>
      </c>
      <c r="H1979" s="143">
        <v>120050</v>
      </c>
      <c r="I1979" s="143">
        <v>111925</v>
      </c>
      <c r="J1979" t="str">
        <f>IF(G1979="GK",VLOOKUP(F1979,'[1]2018GoalKeeper Stats'!$A$2:$S$109,2,FALSE),VLOOKUP(F1979,'[1]2018Player Stats'!$A$2:$AB$830,2,FALSE))</f>
        <v>CHI</v>
      </c>
      <c r="K1979">
        <f>IF(G1979="GK",VLOOKUP(F1979,'[1]2018GoalKeeper Stats'!$A$2:$S$109,4,FALSE),VLOOKUP(F1979,'[1]2018Player Stats'!$A$2:$AB$830,4,FALSE))</f>
        <v>15</v>
      </c>
      <c r="L1979">
        <f>IF(G1979="GK",VLOOKUP(F1979,'[1]2018GoalKeeper Stats'!$A$2:$S$109,5,FALSE),VLOOKUP(F1979,'[1]2018Player Stats'!$A$2:$AB$830,5,FALSE))</f>
        <v>11</v>
      </c>
      <c r="M1979">
        <f>IF(G1979="GK",VLOOKUP(F1979,'[1]2018GoalKeeper Stats'!$A$2:$S$109,6,FALSE),VLOOKUP(F1979,'[1]2018Player Stats'!$A$2:$AB$830,6,FALSE))</f>
        <v>1005</v>
      </c>
      <c r="N1979">
        <f>IF(G1979="GK",VLOOKUP(F1979,'[1]2018GoalKeeper Stats'!$A$2:$S$109,7,FALSE),VLOOKUP(F1979,'[1]2018Player Stats'!$A$2:$AB$830,7,FALSE))</f>
        <v>0</v>
      </c>
      <c r="O1979">
        <f>IF(G1979="GK",VLOOKUP(F1979,'[1]2018GoalKeeper Stats'!$A$2:$S$109,8,FALSE),VLOOKUP(F1979,'[1]2018Player Stats'!$A$2:$AB$830,8,FALSE))</f>
        <v>1</v>
      </c>
      <c r="P1979">
        <f>IF(G1979="GK",VLOOKUP(F1979,'[1]2018GoalKeeper Stats'!$A$2:$S$109,9,FALSE),VLOOKUP(F1979,'[1]2018Player Stats'!$A$2:$AB$830,9,FALSE))</f>
        <v>2</v>
      </c>
      <c r="Q1979">
        <f>IF(G1979="GK",VLOOKUP(F1979,'[1]2018GoalKeeper Stats'!$A$2:$S$109,10,FALSE),VLOOKUP(F1979,'[1]2018Player Stats'!$A$2:$AB$830,10,FALSE))</f>
        <v>1</v>
      </c>
      <c r="R1979">
        <f>IF(G1979="GK",VLOOKUP(F1979,'[1]2018GoalKeeper Stats'!$A$2:$S$109,11,FALSE),VLOOKUP(F1979,'[1]2018Player Stats'!$A$2:$AB$830,11,FALSE))</f>
        <v>0</v>
      </c>
      <c r="S1979" t="str">
        <f>IF(G1979="GK",VLOOKUP(F1979,'[1]2018GoalKeeper Stats'!$A$2:$S$109,12,FALSE),VLOOKUP(F1979,'[1]2018Player Stats'!$A$2:$AB$830,12,FALSE))</f>
        <v>0/0</v>
      </c>
      <c r="T1979">
        <f>IF(G1979="GK",VLOOKUP(F1979,'[1]2018GoalKeeper Stats'!$A$2:$S$109,13,FALSE),VLOOKUP(F1979,'[1]2018Player Stats'!$A$2:$AB$830,13,FALSE))</f>
        <v>0</v>
      </c>
      <c r="U1979">
        <f>IF(G1979="GK",VLOOKUP(F1979,'[1]2018GoalKeeper Stats'!$A$2:$S$109,14,FALSE),VLOOKUP(F1979,'[1]2018Player Stats'!$A$2:$AB$830,14,FALSE))</f>
        <v>0</v>
      </c>
      <c r="V1979">
        <f>IF(G1979="GK",VLOOKUP(F1979,'[1]2018GoalKeeper Stats'!$A$2:$S$109,15,FALSE),VLOOKUP(F1979,'[1]2018Player Stats'!$A$2:$AB$830,15,FALSE))</f>
        <v>0</v>
      </c>
      <c r="W1979">
        <f>IF(G1979="GK",VLOOKUP(F1979,'[1]2018GoalKeeper Stats'!$A$2:$S$109,16,FALSE),VLOOKUP(F1979,'[1]2018Player Stats'!$A$2:$AB$830,16,FALSE))</f>
        <v>0</v>
      </c>
      <c r="X1979">
        <f>IF(G1979="GK",VLOOKUP(F1979,'[1]2018GoalKeeper Stats'!$A$2:$S$109,17,FALSE),VLOOKUP(F1979,'[1]2018Player Stats'!$A$2:$AB$830,17,FALSE))</f>
        <v>0</v>
      </c>
      <c r="Y1979">
        <f>IF(G1979="GK",VLOOKUP(F1979,'[1]2018GoalKeeper Stats'!$A$2:$S$109,18,FALSE),VLOOKUP(F1979,'[1]2018Player Stats'!$A$2:$AB$830,18,FALSE))</f>
        <v>0</v>
      </c>
      <c r="Z1979">
        <f>IF(G1979="GK",VLOOKUP(F1979,'[1]2018GoalKeeper Stats'!$A$2:$S$109,19,FALSE),VLOOKUP(F1979,'[1]2018Player Stats'!$A$2:$AB$830,19,FALSE))</f>
        <v>1</v>
      </c>
      <c r="AA1979">
        <f>IF(G1979="GK",VLOOKUP(F1979,'[1]2018GoalKeeper Stats'!$A$2:$S$109,20,FALSE),VLOOKUP(F1979,'[1]2018Player Stats'!$A$2:$AB$830,20,FALSE))</f>
        <v>0.09</v>
      </c>
      <c r="AB1979">
        <f>IF(G1979="GK",VLOOKUP(F1979,'[1]2018GoalKeeper Stats'!$A$2:$S$109,21,FALSE),VLOOKUP(F1979,'[1]2018Player Stats'!$A$2:$AB$830,21,FALSE))</f>
        <v>2</v>
      </c>
      <c r="AC1979">
        <f>IF(G1979="GK",VLOOKUP(F1979,'[1]2018GoalKeeper Stats'!$A$2:$S$109,2,FALSE),VLOOKUP(F1979,'[1]2018Player Stats'!$A$2:$AB$830,22,FALSE))</f>
        <v>2</v>
      </c>
      <c r="AD1979">
        <f>IF(G1979="GK",VLOOKUP(F1979,'[1]2018GoalKeeper Stats'!$A$2:$S$109,23,FALSE),VLOOKUP(F1979,'[1]2018Player Stats'!$A$2:$AB$830,23,FALSE))</f>
        <v>1</v>
      </c>
      <c r="AE1979">
        <f>IF(G1979="GK",VLOOKUP(F1979,'[1]2018GoalKeeper Stats'!$A$2:$S$109,24,FALSE),VLOOKUP(F1979,'[1]2018Player Stats'!$A$2:$AB$830,24,FALSE))</f>
        <v>1</v>
      </c>
      <c r="AF1979">
        <f>IF(G1979="GK",VLOOKUP(F1979,'[1]2018GoalKeeper Stats'!$A$2:$S$109,25,FALSE),VLOOKUP(F1979,'[1]2018Player Stats'!$A$2:$AB$830,25,FALSE))</f>
        <v>0</v>
      </c>
      <c r="AG1979">
        <f>IF(G1979="GK",VLOOKUP(F1979,'[1]2018GoalKeeper Stats'!$A$2:$S$109,26,FALSE),VLOOKUP(F1979,'[1]2018Player Stats'!$A$2:$AB$830,26,FALSE))</f>
        <v>50</v>
      </c>
      <c r="AH1979" s="51">
        <v>2018</v>
      </c>
      <c r="AI1979" s="51">
        <v>34</v>
      </c>
      <c r="AJ1979" s="51">
        <v>341</v>
      </c>
      <c r="AK1979" s="51">
        <v>507</v>
      </c>
      <c r="AL1979" s="51">
        <v>46</v>
      </c>
      <c r="AM1979" s="51">
        <v>60</v>
      </c>
      <c r="AN1979" s="51">
        <v>-14</v>
      </c>
      <c r="AO1979" s="52">
        <v>39.04</v>
      </c>
      <c r="AP1979" s="52">
        <v>58.46</v>
      </c>
      <c r="AQ1979" s="52">
        <v>-19.420000000000002</v>
      </c>
      <c r="AR1979" s="52">
        <v>5.42</v>
      </c>
      <c r="AS1979" s="51">
        <v>32</v>
      </c>
      <c r="AT1979" s="52">
        <v>33.49</v>
      </c>
    </row>
    <row r="1980" spans="1:46">
      <c r="A1980">
        <v>2018</v>
      </c>
      <c r="B1980" t="s">
        <v>212</v>
      </c>
      <c r="C1980" t="s">
        <v>212</v>
      </c>
      <c r="D1980" t="s">
        <v>1204</v>
      </c>
      <c r="E1980" t="s">
        <v>2285</v>
      </c>
      <c r="F1980" t="str">
        <f t="shared" si="31"/>
        <v>Gordon Wild</v>
      </c>
      <c r="G1980" t="s">
        <v>875</v>
      </c>
      <c r="H1980" s="143">
        <v>120000</v>
      </c>
      <c r="I1980" s="143">
        <v>90000</v>
      </c>
      <c r="J1980" t="str">
        <f>IF(G1980="GK",VLOOKUP(F1980,'[1]2018GoalKeeper Stats'!$A$2:$S$109,2,FALSE),VLOOKUP(F1980,'[1]2018Player Stats'!$A$2:$AB$830,2,FALSE))</f>
        <v>LA</v>
      </c>
      <c r="K1980">
        <f>IF(G1980="GK",VLOOKUP(F1980,'[1]2018GoalKeeper Stats'!$A$2:$S$109,4,FALSE),VLOOKUP(F1980,'[1]2018Player Stats'!$A$2:$AB$830,4,FALSE))</f>
        <v>0</v>
      </c>
      <c r="L1980">
        <f>IF(G1980="GK",VLOOKUP(F1980,'[1]2018GoalKeeper Stats'!$A$2:$S$109,5,FALSE),VLOOKUP(F1980,'[1]2018Player Stats'!$A$2:$AB$830,5,FALSE))</f>
        <v>0</v>
      </c>
      <c r="M1980">
        <f>IF(G1980="GK",VLOOKUP(F1980,'[1]2018GoalKeeper Stats'!$A$2:$S$109,6,FALSE),VLOOKUP(F1980,'[1]2018Player Stats'!$A$2:$AB$830,6,FALSE))</f>
        <v>0</v>
      </c>
      <c r="N1980">
        <f>IF(G1980="GK",VLOOKUP(F1980,'[1]2018GoalKeeper Stats'!$A$2:$S$109,7,FALSE),VLOOKUP(F1980,'[1]2018Player Stats'!$A$2:$AB$830,7,FALSE))</f>
        <v>0</v>
      </c>
      <c r="O1980">
        <f>IF(G1980="GK",VLOOKUP(F1980,'[1]2018GoalKeeper Stats'!$A$2:$S$109,8,FALSE),VLOOKUP(F1980,'[1]2018Player Stats'!$A$2:$AB$830,8,FALSE))</f>
        <v>0</v>
      </c>
      <c r="P1980">
        <f>IF(G1980="GK",VLOOKUP(F1980,'[1]2018GoalKeeper Stats'!$A$2:$S$109,9,FALSE),VLOOKUP(F1980,'[1]2018Player Stats'!$A$2:$AB$830,9,FALSE))</f>
        <v>0</v>
      </c>
      <c r="Q1980">
        <f>IF(G1980="GK",VLOOKUP(F1980,'[1]2018GoalKeeper Stats'!$A$2:$S$109,10,FALSE),VLOOKUP(F1980,'[1]2018Player Stats'!$A$2:$AB$830,10,FALSE))</f>
        <v>0</v>
      </c>
      <c r="R1980">
        <f>IF(G1980="GK",VLOOKUP(F1980,'[1]2018GoalKeeper Stats'!$A$2:$S$109,11,FALSE),VLOOKUP(F1980,'[1]2018Player Stats'!$A$2:$AB$830,11,FALSE))</f>
        <v>0</v>
      </c>
      <c r="S1980" t="str">
        <f>IF(G1980="GK",VLOOKUP(F1980,'[1]2018GoalKeeper Stats'!$A$2:$S$109,12,FALSE),VLOOKUP(F1980,'[1]2018Player Stats'!$A$2:$AB$830,12,FALSE))</f>
        <v>0/0</v>
      </c>
      <c r="T1980">
        <f>IF(G1980="GK",VLOOKUP(F1980,'[1]2018GoalKeeper Stats'!$A$2:$S$109,13,FALSE),VLOOKUP(F1980,'[1]2018Player Stats'!$A$2:$AB$830,13,FALSE))</f>
        <v>0</v>
      </c>
      <c r="U1980">
        <f>IF(G1980="GK",VLOOKUP(F1980,'[1]2018GoalKeeper Stats'!$A$2:$S$109,14,FALSE),VLOOKUP(F1980,'[1]2018Player Stats'!$A$2:$AB$830,14,FALSE))</f>
        <v>0</v>
      </c>
      <c r="V1980">
        <f>IF(G1980="GK",VLOOKUP(F1980,'[1]2018GoalKeeper Stats'!$A$2:$S$109,15,FALSE),VLOOKUP(F1980,'[1]2018Player Stats'!$A$2:$AB$830,15,FALSE))</f>
        <v>0</v>
      </c>
      <c r="W1980">
        <f>IF(G1980="GK",VLOOKUP(F1980,'[1]2018GoalKeeper Stats'!$A$2:$S$109,16,FALSE),VLOOKUP(F1980,'[1]2018Player Stats'!$A$2:$AB$830,16,FALSE))</f>
        <v>0</v>
      </c>
      <c r="X1980">
        <f>IF(G1980="GK",VLOOKUP(F1980,'[1]2018GoalKeeper Stats'!$A$2:$S$109,17,FALSE),VLOOKUP(F1980,'[1]2018Player Stats'!$A$2:$AB$830,17,FALSE))</f>
        <v>0</v>
      </c>
      <c r="Y1980">
        <f>IF(G1980="GK",VLOOKUP(F1980,'[1]2018GoalKeeper Stats'!$A$2:$S$109,18,FALSE),VLOOKUP(F1980,'[1]2018Player Stats'!$A$2:$AB$830,18,FALSE))</f>
        <v>0</v>
      </c>
      <c r="Z1980">
        <f>IF(G1980="GK",VLOOKUP(F1980,'[1]2018GoalKeeper Stats'!$A$2:$S$109,19,FALSE),VLOOKUP(F1980,'[1]2018Player Stats'!$A$2:$AB$830,19,FALSE))</f>
        <v>0</v>
      </c>
      <c r="AA1980">
        <f>IF(G1980="GK",VLOOKUP(F1980,'[1]2018GoalKeeper Stats'!$A$2:$S$109,20,FALSE),VLOOKUP(F1980,'[1]2018Player Stats'!$A$2:$AB$830,20,FALSE))</f>
        <v>0</v>
      </c>
      <c r="AB1980">
        <f>IF(G1980="GK",VLOOKUP(F1980,'[1]2018GoalKeeper Stats'!$A$2:$S$109,21,FALSE),VLOOKUP(F1980,'[1]2018Player Stats'!$A$2:$AB$830,21,FALSE))</f>
        <v>0</v>
      </c>
      <c r="AC1980">
        <f>IF(G1980="GK",VLOOKUP(F1980,'[1]2018GoalKeeper Stats'!$A$2:$S$109,2,FALSE),VLOOKUP(F1980,'[1]2018Player Stats'!$A$2:$AB$830,22,FALSE))</f>
        <v>0</v>
      </c>
      <c r="AD1980">
        <f>IF(G1980="GK",VLOOKUP(F1980,'[1]2018GoalKeeper Stats'!$A$2:$S$109,23,FALSE),VLOOKUP(F1980,'[1]2018Player Stats'!$A$2:$AB$830,23,FALSE))</f>
        <v>0</v>
      </c>
      <c r="AE1980">
        <f>IF(G1980="GK",VLOOKUP(F1980,'[1]2018GoalKeeper Stats'!$A$2:$S$109,24,FALSE),VLOOKUP(F1980,'[1]2018Player Stats'!$A$2:$AB$830,24,FALSE))</f>
        <v>0</v>
      </c>
      <c r="AF1980">
        <f>IF(G1980="GK",VLOOKUP(F1980,'[1]2018GoalKeeper Stats'!$A$2:$S$109,25,FALSE),VLOOKUP(F1980,'[1]2018Player Stats'!$A$2:$AB$830,25,FALSE))</f>
        <v>0</v>
      </c>
      <c r="AG1980">
        <f>IF(G1980="GK",VLOOKUP(F1980,'[1]2018GoalKeeper Stats'!$A$2:$S$109,26,FALSE),VLOOKUP(F1980,'[1]2018Player Stats'!$A$2:$AB$830,26,FALSE))</f>
        <v>0</v>
      </c>
      <c r="AH1980" s="51">
        <v>2018</v>
      </c>
      <c r="AI1980" s="51">
        <v>34</v>
      </c>
      <c r="AJ1980" s="51">
        <v>511</v>
      </c>
      <c r="AK1980" s="51">
        <v>377</v>
      </c>
      <c r="AL1980" s="51">
        <v>67</v>
      </c>
      <c r="AM1980" s="51">
        <v>44</v>
      </c>
      <c r="AN1980" s="51">
        <v>23</v>
      </c>
      <c r="AO1980" s="52">
        <v>71.87</v>
      </c>
      <c r="AP1980" s="52">
        <v>40.42</v>
      </c>
      <c r="AQ1980" s="52">
        <v>31.45</v>
      </c>
      <c r="AR1980" s="52">
        <v>-8.4499999999999993</v>
      </c>
      <c r="AS1980" s="51">
        <v>69</v>
      </c>
      <c r="AT1980" s="52">
        <v>64.97</v>
      </c>
    </row>
    <row r="1981" spans="1:46">
      <c r="A1981">
        <v>2018</v>
      </c>
      <c r="B1981" t="s">
        <v>212</v>
      </c>
      <c r="C1981" t="s">
        <v>212</v>
      </c>
      <c r="D1981" t="s">
        <v>2286</v>
      </c>
      <c r="E1981" t="s">
        <v>1187</v>
      </c>
      <c r="F1981" t="str">
        <f t="shared" si="31"/>
        <v>Jose Rafael Hernandez</v>
      </c>
      <c r="G1981" t="s">
        <v>893</v>
      </c>
      <c r="H1981" s="143">
        <v>120000</v>
      </c>
      <c r="I1981" s="143">
        <v>120000</v>
      </c>
      <c r="J1981" t="str">
        <f>IF(G1981="GK",VLOOKUP(F1981,'[1]2018GoalKeeper Stats'!$A$2:$S$109,2,FALSE),VLOOKUP(F1981,'[1]2018Player Stats'!$A$2:$AB$830,2,FALSE))</f>
        <v>ATL</v>
      </c>
      <c r="K1981">
        <f>IF(G1981="GK",VLOOKUP(F1981,'[1]2018GoalKeeper Stats'!$A$2:$S$109,4,FALSE),VLOOKUP(F1981,'[1]2018Player Stats'!$A$2:$AB$830,4,FALSE))</f>
        <v>1</v>
      </c>
      <c r="L1981">
        <f>IF(G1981="GK",VLOOKUP(F1981,'[1]2018GoalKeeper Stats'!$A$2:$S$109,5,FALSE),VLOOKUP(F1981,'[1]2018Player Stats'!$A$2:$AB$830,5,FALSE))</f>
        <v>0</v>
      </c>
      <c r="M1981">
        <f>IF(G1981="GK",VLOOKUP(F1981,'[1]2018GoalKeeper Stats'!$A$2:$S$109,6,FALSE),VLOOKUP(F1981,'[1]2018Player Stats'!$A$2:$AB$830,6,FALSE))</f>
        <v>17</v>
      </c>
      <c r="N1981">
        <f>IF(G1981="GK",VLOOKUP(F1981,'[1]2018GoalKeeper Stats'!$A$2:$S$109,7,FALSE),VLOOKUP(F1981,'[1]2018Player Stats'!$A$2:$AB$830,7,FALSE))</f>
        <v>0</v>
      </c>
      <c r="O1981">
        <f>IF(G1981="GK",VLOOKUP(F1981,'[1]2018GoalKeeper Stats'!$A$2:$S$109,8,FALSE),VLOOKUP(F1981,'[1]2018Player Stats'!$A$2:$AB$830,8,FALSE))</f>
        <v>0</v>
      </c>
      <c r="P1981">
        <f>IF(G1981="GK",VLOOKUP(F1981,'[1]2018GoalKeeper Stats'!$A$2:$S$109,9,FALSE),VLOOKUP(F1981,'[1]2018Player Stats'!$A$2:$AB$830,9,FALSE))</f>
        <v>0</v>
      </c>
      <c r="Q1981">
        <f>IF(G1981="GK",VLOOKUP(F1981,'[1]2018GoalKeeper Stats'!$A$2:$S$109,10,FALSE),VLOOKUP(F1981,'[1]2018Player Stats'!$A$2:$AB$830,10,FALSE))</f>
        <v>0</v>
      </c>
      <c r="R1981">
        <f>IF(G1981="GK",VLOOKUP(F1981,'[1]2018GoalKeeper Stats'!$A$2:$S$109,11,FALSE),VLOOKUP(F1981,'[1]2018Player Stats'!$A$2:$AB$830,11,FALSE))</f>
        <v>0</v>
      </c>
      <c r="S1981" t="str">
        <f>IF(G1981="GK",VLOOKUP(F1981,'[1]2018GoalKeeper Stats'!$A$2:$S$109,12,FALSE),VLOOKUP(F1981,'[1]2018Player Stats'!$A$2:$AB$830,12,FALSE))</f>
        <v>0/0</v>
      </c>
      <c r="T1981">
        <f>IF(G1981="GK",VLOOKUP(F1981,'[1]2018GoalKeeper Stats'!$A$2:$S$109,13,FALSE),VLOOKUP(F1981,'[1]2018Player Stats'!$A$2:$AB$830,13,FALSE))</f>
        <v>0</v>
      </c>
      <c r="U1981">
        <f>IF(G1981="GK",VLOOKUP(F1981,'[1]2018GoalKeeper Stats'!$A$2:$S$109,14,FALSE),VLOOKUP(F1981,'[1]2018Player Stats'!$A$2:$AB$830,14,FALSE))</f>
        <v>0</v>
      </c>
      <c r="V1981">
        <f>IF(G1981="GK",VLOOKUP(F1981,'[1]2018GoalKeeper Stats'!$A$2:$S$109,15,FALSE),VLOOKUP(F1981,'[1]2018Player Stats'!$A$2:$AB$830,15,FALSE))</f>
        <v>0</v>
      </c>
      <c r="W1981">
        <f>IF(G1981="GK",VLOOKUP(F1981,'[1]2018GoalKeeper Stats'!$A$2:$S$109,16,FALSE),VLOOKUP(F1981,'[1]2018Player Stats'!$A$2:$AB$830,16,FALSE))</f>
        <v>0</v>
      </c>
      <c r="X1981">
        <f>IF(G1981="GK",VLOOKUP(F1981,'[1]2018GoalKeeper Stats'!$A$2:$S$109,17,FALSE),VLOOKUP(F1981,'[1]2018Player Stats'!$A$2:$AB$830,17,FALSE))</f>
        <v>0</v>
      </c>
      <c r="Y1981">
        <f>IF(G1981="GK",VLOOKUP(F1981,'[1]2018GoalKeeper Stats'!$A$2:$S$109,18,FALSE),VLOOKUP(F1981,'[1]2018Player Stats'!$A$2:$AB$830,18,FALSE))</f>
        <v>0</v>
      </c>
      <c r="Z1981">
        <f>IF(G1981="GK",VLOOKUP(F1981,'[1]2018GoalKeeper Stats'!$A$2:$S$109,19,FALSE),VLOOKUP(F1981,'[1]2018Player Stats'!$A$2:$AB$830,19,FALSE))</f>
        <v>0</v>
      </c>
      <c r="AA1981">
        <f>IF(G1981="GK",VLOOKUP(F1981,'[1]2018GoalKeeper Stats'!$A$2:$S$109,20,FALSE),VLOOKUP(F1981,'[1]2018Player Stats'!$A$2:$AB$830,20,FALSE))</f>
        <v>0</v>
      </c>
      <c r="AB1981">
        <f>IF(G1981="GK",VLOOKUP(F1981,'[1]2018GoalKeeper Stats'!$A$2:$S$109,21,FALSE),VLOOKUP(F1981,'[1]2018Player Stats'!$A$2:$AB$830,21,FALSE))</f>
        <v>0</v>
      </c>
      <c r="AC1981">
        <f>IF(G1981="GK",VLOOKUP(F1981,'[1]2018GoalKeeper Stats'!$A$2:$S$109,2,FALSE),VLOOKUP(F1981,'[1]2018Player Stats'!$A$2:$AB$830,22,FALSE))</f>
        <v>0</v>
      </c>
      <c r="AD1981">
        <f>IF(G1981="GK",VLOOKUP(F1981,'[1]2018GoalKeeper Stats'!$A$2:$S$109,23,FALSE),VLOOKUP(F1981,'[1]2018Player Stats'!$A$2:$AB$830,23,FALSE))</f>
        <v>0</v>
      </c>
      <c r="AE1981">
        <f>IF(G1981="GK",VLOOKUP(F1981,'[1]2018GoalKeeper Stats'!$A$2:$S$109,24,FALSE),VLOOKUP(F1981,'[1]2018Player Stats'!$A$2:$AB$830,24,FALSE))</f>
        <v>0</v>
      </c>
      <c r="AF1981">
        <f>IF(G1981="GK",VLOOKUP(F1981,'[1]2018GoalKeeper Stats'!$A$2:$S$109,25,FALSE),VLOOKUP(F1981,'[1]2018Player Stats'!$A$2:$AB$830,25,FALSE))</f>
        <v>0</v>
      </c>
      <c r="AG1981">
        <f>IF(G1981="GK",VLOOKUP(F1981,'[1]2018GoalKeeper Stats'!$A$2:$S$109,26,FALSE),VLOOKUP(F1981,'[1]2018Player Stats'!$A$2:$AB$830,26,FALSE))</f>
        <v>0</v>
      </c>
      <c r="AH1981" s="51">
        <v>2018</v>
      </c>
      <c r="AI1981" s="51">
        <v>34</v>
      </c>
      <c r="AJ1981" s="51">
        <v>511</v>
      </c>
      <c r="AK1981" s="51">
        <v>377</v>
      </c>
      <c r="AL1981" s="51">
        <v>67</v>
      </c>
      <c r="AM1981" s="51">
        <v>44</v>
      </c>
      <c r="AN1981" s="51">
        <v>23</v>
      </c>
      <c r="AO1981" s="52">
        <v>71.87</v>
      </c>
      <c r="AP1981" s="52">
        <v>40.42</v>
      </c>
      <c r="AQ1981" s="52">
        <v>31.45</v>
      </c>
      <c r="AR1981" s="52">
        <v>-8.4499999999999993</v>
      </c>
      <c r="AS1981" s="51">
        <v>69</v>
      </c>
      <c r="AT1981" s="52">
        <v>64.97</v>
      </c>
    </row>
    <row r="1982" spans="1:46">
      <c r="A1982">
        <v>2018</v>
      </c>
      <c r="B1982" t="s">
        <v>924</v>
      </c>
      <c r="C1982" t="s">
        <v>924</v>
      </c>
      <c r="D1982" t="s">
        <v>1397</v>
      </c>
      <c r="E1982" t="s">
        <v>1398</v>
      </c>
      <c r="F1982" t="str">
        <f t="shared" si="31"/>
        <v>Khiry Shelton</v>
      </c>
      <c r="G1982" t="s">
        <v>875</v>
      </c>
      <c r="H1982" s="143">
        <v>119745</v>
      </c>
      <c r="I1982" s="143">
        <v>102245</v>
      </c>
      <c r="J1982" t="str">
        <f>IF(G1982="GK",VLOOKUP(F1982,'[1]2018GoalKeeper Stats'!$A$2:$S$109,2,FALSE),VLOOKUP(F1982,'[1]2018Player Stats'!$A$2:$AB$830,2,FALSE))</f>
        <v>SKC</v>
      </c>
      <c r="K1982">
        <f>IF(G1982="GK",VLOOKUP(F1982,'[1]2018GoalKeeper Stats'!$A$2:$S$109,4,FALSE),VLOOKUP(F1982,'[1]2018Player Stats'!$A$2:$AB$830,4,FALSE))</f>
        <v>20</v>
      </c>
      <c r="L1982">
        <f>IF(G1982="GK",VLOOKUP(F1982,'[1]2018GoalKeeper Stats'!$A$2:$S$109,5,FALSE),VLOOKUP(F1982,'[1]2018Player Stats'!$A$2:$AB$830,5,FALSE))</f>
        <v>15</v>
      </c>
      <c r="M1982">
        <f>IF(G1982="GK",VLOOKUP(F1982,'[1]2018GoalKeeper Stats'!$A$2:$S$109,6,FALSE),VLOOKUP(F1982,'[1]2018Player Stats'!$A$2:$AB$830,6,FALSE))</f>
        <v>1370</v>
      </c>
      <c r="N1982">
        <f>IF(G1982="GK",VLOOKUP(F1982,'[1]2018GoalKeeper Stats'!$A$2:$S$109,7,FALSE),VLOOKUP(F1982,'[1]2018Player Stats'!$A$2:$AB$830,7,FALSE))</f>
        <v>2</v>
      </c>
      <c r="O1982">
        <f>IF(G1982="GK",VLOOKUP(F1982,'[1]2018GoalKeeper Stats'!$A$2:$S$109,8,FALSE),VLOOKUP(F1982,'[1]2018Player Stats'!$A$2:$AB$830,8,FALSE))</f>
        <v>5</v>
      </c>
      <c r="P1982">
        <f>IF(G1982="GK",VLOOKUP(F1982,'[1]2018GoalKeeper Stats'!$A$2:$S$109,9,FALSE),VLOOKUP(F1982,'[1]2018Player Stats'!$A$2:$AB$830,9,FALSE))</f>
        <v>36</v>
      </c>
      <c r="Q1982">
        <f>IF(G1982="GK",VLOOKUP(F1982,'[1]2018GoalKeeper Stats'!$A$2:$S$109,10,FALSE),VLOOKUP(F1982,'[1]2018Player Stats'!$A$2:$AB$830,10,FALSE))</f>
        <v>10</v>
      </c>
      <c r="R1982">
        <f>IF(G1982="GK",VLOOKUP(F1982,'[1]2018GoalKeeper Stats'!$A$2:$S$109,11,FALSE),VLOOKUP(F1982,'[1]2018Player Stats'!$A$2:$AB$830,11,FALSE))</f>
        <v>1</v>
      </c>
      <c r="S1982" t="str">
        <f>IF(G1982="GK",VLOOKUP(F1982,'[1]2018GoalKeeper Stats'!$A$2:$S$109,12,FALSE),VLOOKUP(F1982,'[1]2018Player Stats'!$A$2:$AB$830,12,FALSE))</f>
        <v>0/0</v>
      </c>
      <c r="T1982">
        <f>IF(G1982="GK",VLOOKUP(F1982,'[1]2018GoalKeeper Stats'!$A$2:$S$109,13,FALSE),VLOOKUP(F1982,'[1]2018Player Stats'!$A$2:$AB$830,13,FALSE))</f>
        <v>1</v>
      </c>
      <c r="U1982">
        <f>IF(G1982="GK",VLOOKUP(F1982,'[1]2018GoalKeeper Stats'!$A$2:$S$109,14,FALSE),VLOOKUP(F1982,'[1]2018Player Stats'!$A$2:$AB$830,14,FALSE))</f>
        <v>1</v>
      </c>
      <c r="V1982">
        <f>IF(G1982="GK",VLOOKUP(F1982,'[1]2018GoalKeeper Stats'!$A$2:$S$109,15,FALSE),VLOOKUP(F1982,'[1]2018Player Stats'!$A$2:$AB$830,15,FALSE))</f>
        <v>0.13</v>
      </c>
      <c r="W1982">
        <f>IF(G1982="GK",VLOOKUP(F1982,'[1]2018GoalKeeper Stats'!$A$2:$S$109,16,FALSE),VLOOKUP(F1982,'[1]2018Player Stats'!$A$2:$AB$830,16,FALSE))</f>
        <v>5.6</v>
      </c>
      <c r="X1982">
        <f>IF(G1982="GK",VLOOKUP(F1982,'[1]2018GoalKeeper Stats'!$A$2:$S$109,17,FALSE),VLOOKUP(F1982,'[1]2018Player Stats'!$A$2:$AB$830,17,FALSE))</f>
        <v>3</v>
      </c>
      <c r="Y1982">
        <f>IF(G1982="GK",VLOOKUP(F1982,'[1]2018GoalKeeper Stats'!$A$2:$S$109,18,FALSE),VLOOKUP(F1982,'[1]2018Player Stats'!$A$2:$AB$830,18,FALSE))</f>
        <v>2</v>
      </c>
      <c r="Z1982">
        <f>IF(G1982="GK",VLOOKUP(F1982,'[1]2018GoalKeeper Stats'!$A$2:$S$109,19,FALSE),VLOOKUP(F1982,'[1]2018Player Stats'!$A$2:$AB$830,19,FALSE))</f>
        <v>3</v>
      </c>
      <c r="AA1982">
        <f>IF(G1982="GK",VLOOKUP(F1982,'[1]2018GoalKeeper Stats'!$A$2:$S$109,20,FALSE),VLOOKUP(F1982,'[1]2018Player Stats'!$A$2:$AB$830,20,FALSE))</f>
        <v>0.33</v>
      </c>
      <c r="AB1982">
        <f>IF(G1982="GK",VLOOKUP(F1982,'[1]2018GoalKeeper Stats'!$A$2:$S$109,21,FALSE),VLOOKUP(F1982,'[1]2018Player Stats'!$A$2:$AB$830,21,FALSE))</f>
        <v>20</v>
      </c>
      <c r="AC1982">
        <f>IF(G1982="GK",VLOOKUP(F1982,'[1]2018GoalKeeper Stats'!$A$2:$S$109,2,FALSE),VLOOKUP(F1982,'[1]2018Player Stats'!$A$2:$AB$830,22,FALSE))</f>
        <v>18</v>
      </c>
      <c r="AD1982">
        <f>IF(G1982="GK",VLOOKUP(F1982,'[1]2018GoalKeeper Stats'!$A$2:$S$109,23,FALSE),VLOOKUP(F1982,'[1]2018Player Stats'!$A$2:$AB$830,23,FALSE))</f>
        <v>1</v>
      </c>
      <c r="AE1982">
        <f>IF(G1982="GK",VLOOKUP(F1982,'[1]2018GoalKeeper Stats'!$A$2:$S$109,24,FALSE),VLOOKUP(F1982,'[1]2018Player Stats'!$A$2:$AB$830,24,FALSE))</f>
        <v>2</v>
      </c>
      <c r="AF1982">
        <f>IF(G1982="GK",VLOOKUP(F1982,'[1]2018GoalKeeper Stats'!$A$2:$S$109,25,FALSE),VLOOKUP(F1982,'[1]2018Player Stats'!$A$2:$AB$830,25,FALSE))</f>
        <v>0</v>
      </c>
      <c r="AG1982">
        <f>IF(G1982="GK",VLOOKUP(F1982,'[1]2018GoalKeeper Stats'!$A$2:$S$109,26,FALSE),VLOOKUP(F1982,'[1]2018Player Stats'!$A$2:$AB$830,26,FALSE))</f>
        <v>27.78</v>
      </c>
      <c r="AH1982" s="51">
        <v>2018</v>
      </c>
      <c r="AI1982" s="51">
        <v>34</v>
      </c>
      <c r="AJ1982" s="51">
        <v>583</v>
      </c>
      <c r="AK1982" s="51">
        <v>405</v>
      </c>
      <c r="AL1982" s="51">
        <v>65</v>
      </c>
      <c r="AM1982" s="51">
        <v>39</v>
      </c>
      <c r="AN1982" s="51">
        <v>26</v>
      </c>
      <c r="AO1982" s="52">
        <v>59.95</v>
      </c>
      <c r="AP1982" s="52">
        <v>43.51</v>
      </c>
      <c r="AQ1982" s="52">
        <v>16.43</v>
      </c>
      <c r="AR1982" s="52">
        <v>9.57</v>
      </c>
      <c r="AS1982" s="51">
        <v>62</v>
      </c>
      <c r="AT1982" s="52">
        <v>56.19</v>
      </c>
    </row>
    <row r="1983" spans="1:46">
      <c r="A1983" s="144">
        <v>2018</v>
      </c>
      <c r="B1983" s="144" t="s">
        <v>2145</v>
      </c>
      <c r="C1983" s="144" t="s">
        <v>2145</v>
      </c>
      <c r="D1983" s="144" t="s">
        <v>1569</v>
      </c>
      <c r="E1983" s="144" t="s">
        <v>1570</v>
      </c>
      <c r="F1983" s="144" t="str">
        <f t="shared" si="31"/>
        <v>Wandrille Lefevre</v>
      </c>
      <c r="G1983" s="144" t="s">
        <v>893</v>
      </c>
      <c r="H1983" s="145">
        <v>119500</v>
      </c>
      <c r="I1983" s="145">
        <v>110000</v>
      </c>
      <c r="J1983" s="144" t="e">
        <f>IF(G1983="GK",VLOOKUP(F1983,'[1]2018GoalKeeper Stats'!$A$2:$S$109,2,FALSE),VLOOKUP(F1983,'[1]2018Player Stats'!$A$2:$AB$830,2,FALSE))</f>
        <v>#N/A</v>
      </c>
      <c r="K1983" s="144" t="e">
        <f>IF(G1983="GK",VLOOKUP(F1983,'[1]2018GoalKeeper Stats'!$A$2:$S$109,4,FALSE),VLOOKUP(F1983,'[1]2018Player Stats'!$A$2:$AB$830,4,FALSE))</f>
        <v>#N/A</v>
      </c>
      <c r="L1983" s="144" t="e">
        <f>IF(G1983="GK",VLOOKUP(F1983,'[1]2018GoalKeeper Stats'!$A$2:$S$109,5,FALSE),VLOOKUP(F1983,'[1]2018Player Stats'!$A$2:$AB$830,5,FALSE))</f>
        <v>#N/A</v>
      </c>
      <c r="M1983" s="144" t="e">
        <f>IF(G1983="GK",VLOOKUP(F1983,'[1]2018GoalKeeper Stats'!$A$2:$S$109,6,FALSE),VLOOKUP(F1983,'[1]2018Player Stats'!$A$2:$AB$830,6,FALSE))</f>
        <v>#N/A</v>
      </c>
      <c r="N1983" s="144" t="e">
        <f>IF(G1983="GK",VLOOKUP(F1983,'[1]2018GoalKeeper Stats'!$A$2:$S$109,7,FALSE),VLOOKUP(F1983,'[1]2018Player Stats'!$A$2:$AB$830,7,FALSE))</f>
        <v>#N/A</v>
      </c>
      <c r="O1983" s="144" t="e">
        <f>IF(G1983="GK",VLOOKUP(F1983,'[1]2018GoalKeeper Stats'!$A$2:$S$109,8,FALSE),VLOOKUP(F1983,'[1]2018Player Stats'!$A$2:$AB$830,8,FALSE))</f>
        <v>#N/A</v>
      </c>
      <c r="P1983" s="144" t="e">
        <f>IF(G1983="GK",VLOOKUP(F1983,'[1]2018GoalKeeper Stats'!$A$2:$S$109,9,FALSE),VLOOKUP(F1983,'[1]2018Player Stats'!$A$2:$AB$830,9,FALSE))</f>
        <v>#N/A</v>
      </c>
      <c r="Q1983" s="144" t="e">
        <f>IF(G1983="GK",VLOOKUP(F1983,'[1]2018GoalKeeper Stats'!$A$2:$S$109,10,FALSE),VLOOKUP(F1983,'[1]2018Player Stats'!$A$2:$AB$830,10,FALSE))</f>
        <v>#N/A</v>
      </c>
      <c r="R1983" s="144" t="e">
        <f>IF(G1983="GK",VLOOKUP(F1983,'[1]2018GoalKeeper Stats'!$A$2:$S$109,11,FALSE),VLOOKUP(F1983,'[1]2018Player Stats'!$A$2:$AB$830,11,FALSE))</f>
        <v>#N/A</v>
      </c>
      <c r="S1983" s="144" t="e">
        <f>IF(G1983="GK",VLOOKUP(F1983,'[1]2018GoalKeeper Stats'!$A$2:$S$109,12,FALSE),VLOOKUP(F1983,'[1]2018Player Stats'!$A$2:$AB$830,12,FALSE))</f>
        <v>#N/A</v>
      </c>
      <c r="T1983" s="144" t="e">
        <f>IF(G1983="GK",VLOOKUP(F1983,'[1]2018GoalKeeper Stats'!$A$2:$S$109,13,FALSE),VLOOKUP(F1983,'[1]2018Player Stats'!$A$2:$AB$830,13,FALSE))</f>
        <v>#N/A</v>
      </c>
      <c r="U1983" s="144" t="e">
        <f>IF(G1983="GK",VLOOKUP(F1983,'[1]2018GoalKeeper Stats'!$A$2:$S$109,14,FALSE),VLOOKUP(F1983,'[1]2018Player Stats'!$A$2:$AB$830,14,FALSE))</f>
        <v>#N/A</v>
      </c>
      <c r="V1983" s="144" t="e">
        <f>IF(G1983="GK",VLOOKUP(F1983,'[1]2018GoalKeeper Stats'!$A$2:$S$109,15,FALSE),VLOOKUP(F1983,'[1]2018Player Stats'!$A$2:$AB$830,15,FALSE))</f>
        <v>#N/A</v>
      </c>
      <c r="W1983" s="144" t="e">
        <f>IF(G1983="GK",VLOOKUP(F1983,'[1]2018GoalKeeper Stats'!$A$2:$S$109,16,FALSE),VLOOKUP(F1983,'[1]2018Player Stats'!$A$2:$AB$830,16,FALSE))</f>
        <v>#N/A</v>
      </c>
      <c r="X1983" s="144" t="e">
        <f>IF(G1983="GK",VLOOKUP(F1983,'[1]2018GoalKeeper Stats'!$A$2:$S$109,17,FALSE),VLOOKUP(F1983,'[1]2018Player Stats'!$A$2:$AB$830,17,FALSE))</f>
        <v>#N/A</v>
      </c>
      <c r="Y1983" s="144" t="e">
        <f>IF(G1983="GK",VLOOKUP(F1983,'[1]2018GoalKeeper Stats'!$A$2:$S$109,18,FALSE),VLOOKUP(F1983,'[1]2018Player Stats'!$A$2:$AB$830,18,FALSE))</f>
        <v>#N/A</v>
      </c>
      <c r="Z1983" s="144" t="e">
        <f>IF(G1983="GK",VLOOKUP(F1983,'[1]2018GoalKeeper Stats'!$A$2:$S$109,19,FALSE),VLOOKUP(F1983,'[1]2018Player Stats'!$A$2:$AB$830,19,FALSE))</f>
        <v>#N/A</v>
      </c>
      <c r="AA1983" s="144" t="e">
        <f>IF(G1983="GK",VLOOKUP(F1983,'[1]2018GoalKeeper Stats'!$A$2:$S$109,20,FALSE),VLOOKUP(F1983,'[1]2018Player Stats'!$A$2:$AB$830,20,FALSE))</f>
        <v>#N/A</v>
      </c>
      <c r="AB1983" s="144" t="e">
        <f>IF(G1983="GK",VLOOKUP(F1983,'[1]2018GoalKeeper Stats'!$A$2:$S$109,21,FALSE),VLOOKUP(F1983,'[1]2018Player Stats'!$A$2:$AB$830,21,FALSE))</f>
        <v>#N/A</v>
      </c>
      <c r="AC1983" s="144" t="e">
        <f>IF(G1983="GK",VLOOKUP(F1983,'[1]2018GoalKeeper Stats'!$A$2:$S$109,2,FALSE),VLOOKUP(F1983,'[1]2018Player Stats'!$A$2:$AB$830,22,FALSE))</f>
        <v>#N/A</v>
      </c>
      <c r="AD1983" s="144" t="e">
        <f>IF(G1983="GK",VLOOKUP(F1983,'[1]2018GoalKeeper Stats'!$A$2:$S$109,23,FALSE),VLOOKUP(F1983,'[1]2018Player Stats'!$A$2:$AB$830,23,FALSE))</f>
        <v>#N/A</v>
      </c>
      <c r="AE1983" s="144" t="e">
        <f>IF(G1983="GK",VLOOKUP(F1983,'[1]2018GoalKeeper Stats'!$A$2:$S$109,24,FALSE),VLOOKUP(F1983,'[1]2018Player Stats'!$A$2:$AB$830,24,FALSE))</f>
        <v>#N/A</v>
      </c>
      <c r="AF1983" s="144" t="e">
        <f>IF(G1983="GK",VLOOKUP(F1983,'[1]2018GoalKeeper Stats'!$A$2:$S$109,25,FALSE),VLOOKUP(F1983,'[1]2018Player Stats'!$A$2:$AB$830,25,FALSE))</f>
        <v>#N/A</v>
      </c>
      <c r="AG1983" s="144" t="e">
        <f>IF(G1983="GK",VLOOKUP(F1983,'[1]2018GoalKeeper Stats'!$A$2:$S$109,26,FALSE),VLOOKUP(F1983,'[1]2018Player Stats'!$A$2:$AB$830,26,FALSE))</f>
        <v>#N/A</v>
      </c>
    </row>
    <row r="1984" spans="1:46">
      <c r="A1984">
        <v>2018</v>
      </c>
      <c r="B1984" t="s">
        <v>861</v>
      </c>
      <c r="C1984" t="s">
        <v>207</v>
      </c>
      <c r="D1984" t="s">
        <v>1391</v>
      </c>
      <c r="E1984" t="s">
        <v>1392</v>
      </c>
      <c r="F1984" t="str">
        <f t="shared" si="31"/>
        <v>Jay Chapman</v>
      </c>
      <c r="G1984" t="s">
        <v>860</v>
      </c>
      <c r="H1984" s="143">
        <v>117500</v>
      </c>
      <c r="I1984" s="143">
        <v>99000</v>
      </c>
      <c r="J1984" t="str">
        <f>IF(G1984="GK",VLOOKUP(F1984,'[1]2018GoalKeeper Stats'!$A$2:$S$109,2,FALSE),VLOOKUP(F1984,'[1]2018Player Stats'!$A$2:$AB$830,2,FALSE))</f>
        <v>MIA</v>
      </c>
      <c r="K1984">
        <f>IF(G1984="GK",VLOOKUP(F1984,'[1]2018GoalKeeper Stats'!$A$2:$S$109,4,FALSE),VLOOKUP(F1984,'[1]2018Player Stats'!$A$2:$AB$830,4,FALSE))</f>
        <v>22</v>
      </c>
      <c r="L1984">
        <f>IF(G1984="GK",VLOOKUP(F1984,'[1]2018GoalKeeper Stats'!$A$2:$S$109,5,FALSE),VLOOKUP(F1984,'[1]2018Player Stats'!$A$2:$AB$830,5,FALSE))</f>
        <v>10</v>
      </c>
      <c r="M1984">
        <f>IF(G1984="GK",VLOOKUP(F1984,'[1]2018GoalKeeper Stats'!$A$2:$S$109,6,FALSE),VLOOKUP(F1984,'[1]2018Player Stats'!$A$2:$AB$830,6,FALSE))</f>
        <v>982</v>
      </c>
      <c r="N1984">
        <f>IF(G1984="GK",VLOOKUP(F1984,'[1]2018GoalKeeper Stats'!$A$2:$S$109,7,FALSE),VLOOKUP(F1984,'[1]2018Player Stats'!$A$2:$AB$830,7,FALSE))</f>
        <v>3</v>
      </c>
      <c r="O1984">
        <f>IF(G1984="GK",VLOOKUP(F1984,'[1]2018GoalKeeper Stats'!$A$2:$S$109,8,FALSE),VLOOKUP(F1984,'[1]2018Player Stats'!$A$2:$AB$830,8,FALSE))</f>
        <v>1</v>
      </c>
      <c r="P1984">
        <f>IF(G1984="GK",VLOOKUP(F1984,'[1]2018GoalKeeper Stats'!$A$2:$S$109,9,FALSE),VLOOKUP(F1984,'[1]2018Player Stats'!$A$2:$AB$830,9,FALSE))</f>
        <v>25</v>
      </c>
      <c r="Q1984">
        <f>IF(G1984="GK",VLOOKUP(F1984,'[1]2018GoalKeeper Stats'!$A$2:$S$109,10,FALSE),VLOOKUP(F1984,'[1]2018Player Stats'!$A$2:$AB$830,10,FALSE))</f>
        <v>9</v>
      </c>
      <c r="R1984">
        <f>IF(G1984="GK",VLOOKUP(F1984,'[1]2018GoalKeeper Stats'!$A$2:$S$109,11,FALSE),VLOOKUP(F1984,'[1]2018Player Stats'!$A$2:$AB$830,11,FALSE))</f>
        <v>0</v>
      </c>
      <c r="S1984" t="str">
        <f>IF(G1984="GK",VLOOKUP(F1984,'[1]2018GoalKeeper Stats'!$A$2:$S$109,12,FALSE),VLOOKUP(F1984,'[1]2018Player Stats'!$A$2:$AB$830,12,FALSE))</f>
        <v>0/0</v>
      </c>
      <c r="T1984">
        <f>IF(G1984="GK",VLOOKUP(F1984,'[1]2018GoalKeeper Stats'!$A$2:$S$109,13,FALSE),VLOOKUP(F1984,'[1]2018Player Stats'!$A$2:$AB$830,13,FALSE))</f>
        <v>3</v>
      </c>
      <c r="U1984">
        <f>IF(G1984="GK",VLOOKUP(F1984,'[1]2018GoalKeeper Stats'!$A$2:$S$109,14,FALSE),VLOOKUP(F1984,'[1]2018Player Stats'!$A$2:$AB$830,14,FALSE))</f>
        <v>0</v>
      </c>
      <c r="V1984">
        <f>IF(G1984="GK",VLOOKUP(F1984,'[1]2018GoalKeeper Stats'!$A$2:$S$109,15,FALSE),VLOOKUP(F1984,'[1]2018Player Stats'!$A$2:$AB$830,15,FALSE))</f>
        <v>0.27</v>
      </c>
      <c r="W1984">
        <f>IF(G1984="GK",VLOOKUP(F1984,'[1]2018GoalKeeper Stats'!$A$2:$S$109,16,FALSE),VLOOKUP(F1984,'[1]2018Player Stats'!$A$2:$AB$830,16,FALSE))</f>
        <v>12</v>
      </c>
      <c r="X1984">
        <f>IF(G1984="GK",VLOOKUP(F1984,'[1]2018GoalKeeper Stats'!$A$2:$S$109,17,FALSE),VLOOKUP(F1984,'[1]2018Player Stats'!$A$2:$AB$830,17,FALSE))</f>
        <v>0</v>
      </c>
      <c r="Y1984">
        <f>IF(G1984="GK",VLOOKUP(F1984,'[1]2018GoalKeeper Stats'!$A$2:$S$109,18,FALSE),VLOOKUP(F1984,'[1]2018Player Stats'!$A$2:$AB$830,18,FALSE))</f>
        <v>1</v>
      </c>
      <c r="Z1984">
        <f>IF(G1984="GK",VLOOKUP(F1984,'[1]2018GoalKeeper Stats'!$A$2:$S$109,19,FALSE),VLOOKUP(F1984,'[1]2018Player Stats'!$A$2:$AB$830,19,FALSE))</f>
        <v>0</v>
      </c>
      <c r="AA1984">
        <f>IF(G1984="GK",VLOOKUP(F1984,'[1]2018GoalKeeper Stats'!$A$2:$S$109,20,FALSE),VLOOKUP(F1984,'[1]2018Player Stats'!$A$2:$AB$830,20,FALSE))</f>
        <v>0.09</v>
      </c>
      <c r="AB1984">
        <f>IF(G1984="GK",VLOOKUP(F1984,'[1]2018GoalKeeper Stats'!$A$2:$S$109,21,FALSE),VLOOKUP(F1984,'[1]2018Player Stats'!$A$2:$AB$830,21,FALSE))</f>
        <v>11</v>
      </c>
      <c r="AC1984">
        <f>IF(G1984="GK",VLOOKUP(F1984,'[1]2018GoalKeeper Stats'!$A$2:$S$109,2,FALSE),VLOOKUP(F1984,'[1]2018Player Stats'!$A$2:$AB$830,22,FALSE))</f>
        <v>6</v>
      </c>
      <c r="AD1984">
        <f>IF(G1984="GK",VLOOKUP(F1984,'[1]2018GoalKeeper Stats'!$A$2:$S$109,23,FALSE),VLOOKUP(F1984,'[1]2018Player Stats'!$A$2:$AB$830,23,FALSE))</f>
        <v>0</v>
      </c>
      <c r="AE1984">
        <f>IF(G1984="GK",VLOOKUP(F1984,'[1]2018GoalKeeper Stats'!$A$2:$S$109,24,FALSE),VLOOKUP(F1984,'[1]2018Player Stats'!$A$2:$AB$830,24,FALSE))</f>
        <v>2</v>
      </c>
      <c r="AF1984">
        <f>IF(G1984="GK",VLOOKUP(F1984,'[1]2018GoalKeeper Stats'!$A$2:$S$109,25,FALSE),VLOOKUP(F1984,'[1]2018Player Stats'!$A$2:$AB$830,25,FALSE))</f>
        <v>0</v>
      </c>
      <c r="AG1984">
        <f>IF(G1984="GK",VLOOKUP(F1984,'[1]2018GoalKeeper Stats'!$A$2:$S$109,26,FALSE),VLOOKUP(F1984,'[1]2018Player Stats'!$A$2:$AB$830,26,FALSE))</f>
        <v>36</v>
      </c>
      <c r="AH1984" s="51">
        <v>2018</v>
      </c>
      <c r="AI1984" s="51">
        <v>34</v>
      </c>
      <c r="AJ1984" s="51">
        <v>485</v>
      </c>
      <c r="AK1984" s="51">
        <v>463</v>
      </c>
      <c r="AL1984" s="51">
        <v>58</v>
      </c>
      <c r="AM1984" s="51">
        <v>64</v>
      </c>
      <c r="AN1984" s="51">
        <v>-6</v>
      </c>
      <c r="AO1984" s="52">
        <v>58.74</v>
      </c>
      <c r="AP1984" s="52">
        <v>57.14</v>
      </c>
      <c r="AQ1984" s="52">
        <v>1.61</v>
      </c>
      <c r="AR1984" s="52">
        <v>-7.61</v>
      </c>
      <c r="AS1984" s="51">
        <v>36</v>
      </c>
      <c r="AT1984" s="52">
        <v>47.93</v>
      </c>
    </row>
    <row r="1985" spans="1:46">
      <c r="A1985">
        <v>2018</v>
      </c>
      <c r="B1985" t="s">
        <v>943</v>
      </c>
      <c r="C1985" t="s">
        <v>175</v>
      </c>
      <c r="D1985" t="s">
        <v>1429</v>
      </c>
      <c r="E1985" t="s">
        <v>1430</v>
      </c>
      <c r="F1985" t="str">
        <f t="shared" si="31"/>
        <v>Tim Parker</v>
      </c>
      <c r="G1985" t="s">
        <v>893</v>
      </c>
      <c r="H1985" s="143">
        <v>115935</v>
      </c>
      <c r="I1985" s="143">
        <v>97185</v>
      </c>
      <c r="J1985" t="str">
        <f>IF(G1985="GK",VLOOKUP(F1985,'[1]2018GoalKeeper Stats'!$A$2:$S$109,2,FALSE),VLOOKUP(F1985,'[1]2018Player Stats'!$A$2:$AB$830,2,FALSE))</f>
        <v>RBNY</v>
      </c>
      <c r="K1985">
        <f>IF(G1985="GK",VLOOKUP(F1985,'[1]2018GoalKeeper Stats'!$A$2:$S$109,4,FALSE),VLOOKUP(F1985,'[1]2018Player Stats'!$A$2:$AB$830,4,FALSE))</f>
        <v>29</v>
      </c>
      <c r="L1985">
        <f>IF(G1985="GK",VLOOKUP(F1985,'[1]2018GoalKeeper Stats'!$A$2:$S$109,5,FALSE),VLOOKUP(F1985,'[1]2018Player Stats'!$A$2:$AB$830,5,FALSE))</f>
        <v>29</v>
      </c>
      <c r="M1985">
        <f>IF(G1985="GK",VLOOKUP(F1985,'[1]2018GoalKeeper Stats'!$A$2:$S$109,6,FALSE),VLOOKUP(F1985,'[1]2018Player Stats'!$A$2:$AB$830,6,FALSE))</f>
        <v>2610</v>
      </c>
      <c r="N1985">
        <f>IF(G1985="GK",VLOOKUP(F1985,'[1]2018GoalKeeper Stats'!$A$2:$S$109,7,FALSE),VLOOKUP(F1985,'[1]2018Player Stats'!$A$2:$AB$830,7,FALSE))</f>
        <v>1</v>
      </c>
      <c r="O1985">
        <f>IF(G1985="GK",VLOOKUP(F1985,'[1]2018GoalKeeper Stats'!$A$2:$S$109,8,FALSE),VLOOKUP(F1985,'[1]2018Player Stats'!$A$2:$AB$830,8,FALSE))</f>
        <v>2</v>
      </c>
      <c r="P1985">
        <f>IF(G1985="GK",VLOOKUP(F1985,'[1]2018GoalKeeper Stats'!$A$2:$S$109,9,FALSE),VLOOKUP(F1985,'[1]2018Player Stats'!$A$2:$AB$830,9,FALSE))</f>
        <v>16</v>
      </c>
      <c r="Q1985">
        <f>IF(G1985="GK",VLOOKUP(F1985,'[1]2018GoalKeeper Stats'!$A$2:$S$109,10,FALSE),VLOOKUP(F1985,'[1]2018Player Stats'!$A$2:$AB$830,10,FALSE))</f>
        <v>7</v>
      </c>
      <c r="R1985">
        <f>IF(G1985="GK",VLOOKUP(F1985,'[1]2018GoalKeeper Stats'!$A$2:$S$109,11,FALSE),VLOOKUP(F1985,'[1]2018Player Stats'!$A$2:$AB$830,11,FALSE))</f>
        <v>0</v>
      </c>
      <c r="S1985" t="str">
        <f>IF(G1985="GK",VLOOKUP(F1985,'[1]2018GoalKeeper Stats'!$A$2:$S$109,12,FALSE),VLOOKUP(F1985,'[1]2018Player Stats'!$A$2:$AB$830,12,FALSE))</f>
        <v>0/0</v>
      </c>
      <c r="T1985">
        <f>IF(G1985="GK",VLOOKUP(F1985,'[1]2018GoalKeeper Stats'!$A$2:$S$109,13,FALSE),VLOOKUP(F1985,'[1]2018Player Stats'!$A$2:$AB$830,13,FALSE))</f>
        <v>1</v>
      </c>
      <c r="U1985">
        <f>IF(G1985="GK",VLOOKUP(F1985,'[1]2018GoalKeeper Stats'!$A$2:$S$109,14,FALSE),VLOOKUP(F1985,'[1]2018Player Stats'!$A$2:$AB$830,14,FALSE))</f>
        <v>0</v>
      </c>
      <c r="V1985">
        <f>IF(G1985="GK",VLOOKUP(F1985,'[1]2018GoalKeeper Stats'!$A$2:$S$109,15,FALSE),VLOOKUP(F1985,'[1]2018Player Stats'!$A$2:$AB$830,15,FALSE))</f>
        <v>0.03</v>
      </c>
      <c r="W1985">
        <f>IF(G1985="GK",VLOOKUP(F1985,'[1]2018GoalKeeper Stats'!$A$2:$S$109,16,FALSE),VLOOKUP(F1985,'[1]2018Player Stats'!$A$2:$AB$830,16,FALSE))</f>
        <v>6.3</v>
      </c>
      <c r="X1985">
        <f>IF(G1985="GK",VLOOKUP(F1985,'[1]2018GoalKeeper Stats'!$A$2:$S$109,17,FALSE),VLOOKUP(F1985,'[1]2018Player Stats'!$A$2:$AB$830,17,FALSE))</f>
        <v>0</v>
      </c>
      <c r="Y1985">
        <f>IF(G1985="GK",VLOOKUP(F1985,'[1]2018GoalKeeper Stats'!$A$2:$S$109,18,FALSE),VLOOKUP(F1985,'[1]2018Player Stats'!$A$2:$AB$830,18,FALSE))</f>
        <v>1</v>
      </c>
      <c r="Z1985">
        <f>IF(G1985="GK",VLOOKUP(F1985,'[1]2018GoalKeeper Stats'!$A$2:$S$109,19,FALSE),VLOOKUP(F1985,'[1]2018Player Stats'!$A$2:$AB$830,19,FALSE))</f>
        <v>1</v>
      </c>
      <c r="AA1985">
        <f>IF(G1985="GK",VLOOKUP(F1985,'[1]2018GoalKeeper Stats'!$A$2:$S$109,20,FALSE),VLOOKUP(F1985,'[1]2018Player Stats'!$A$2:$AB$830,20,FALSE))</f>
        <v>7.0000000000000007E-2</v>
      </c>
      <c r="AB1985">
        <f>IF(G1985="GK",VLOOKUP(F1985,'[1]2018GoalKeeper Stats'!$A$2:$S$109,21,FALSE),VLOOKUP(F1985,'[1]2018Player Stats'!$A$2:$AB$830,21,FALSE))</f>
        <v>25</v>
      </c>
      <c r="AC1985">
        <f>IF(G1985="GK",VLOOKUP(F1985,'[1]2018GoalKeeper Stats'!$A$2:$S$109,2,FALSE),VLOOKUP(F1985,'[1]2018Player Stats'!$A$2:$AB$830,22,FALSE))</f>
        <v>13</v>
      </c>
      <c r="AD1985">
        <f>IF(G1985="GK",VLOOKUP(F1985,'[1]2018GoalKeeper Stats'!$A$2:$S$109,23,FALSE),VLOOKUP(F1985,'[1]2018Player Stats'!$A$2:$AB$830,23,FALSE))</f>
        <v>1</v>
      </c>
      <c r="AE1985">
        <f>IF(G1985="GK",VLOOKUP(F1985,'[1]2018GoalKeeper Stats'!$A$2:$S$109,24,FALSE),VLOOKUP(F1985,'[1]2018Player Stats'!$A$2:$AB$830,24,FALSE))</f>
        <v>5</v>
      </c>
      <c r="AF1985">
        <f>IF(G1985="GK",VLOOKUP(F1985,'[1]2018GoalKeeper Stats'!$A$2:$S$109,25,FALSE),VLOOKUP(F1985,'[1]2018Player Stats'!$A$2:$AB$830,25,FALSE))</f>
        <v>0</v>
      </c>
      <c r="AG1985">
        <f>IF(G1985="GK",VLOOKUP(F1985,'[1]2018GoalKeeper Stats'!$A$2:$S$109,26,FALSE),VLOOKUP(F1985,'[1]2018Player Stats'!$A$2:$AB$830,26,FALSE))</f>
        <v>43.75</v>
      </c>
      <c r="AH1985" s="51">
        <v>2018</v>
      </c>
      <c r="AI1985" s="51">
        <v>34</v>
      </c>
      <c r="AJ1985" s="51">
        <v>456</v>
      </c>
      <c r="AK1985" s="51">
        <v>377</v>
      </c>
      <c r="AL1985" s="51">
        <v>61</v>
      </c>
      <c r="AM1985" s="51">
        <v>32</v>
      </c>
      <c r="AN1985" s="51">
        <v>29</v>
      </c>
      <c r="AO1985" s="52">
        <v>59.84</v>
      </c>
      <c r="AP1985" s="52">
        <v>42.58</v>
      </c>
      <c r="AQ1985" s="52">
        <v>17.260000000000002</v>
      </c>
      <c r="AR1985" s="52">
        <v>11.74</v>
      </c>
      <c r="AS1985" s="51">
        <v>71</v>
      </c>
      <c r="AT1985" s="52">
        <v>58.95</v>
      </c>
    </row>
    <row r="1986" spans="1:46">
      <c r="A1986">
        <v>2018</v>
      </c>
      <c r="B1986" t="s">
        <v>896</v>
      </c>
      <c r="C1986" t="s">
        <v>896</v>
      </c>
      <c r="D1986" t="s">
        <v>1238</v>
      </c>
      <c r="E1986" t="s">
        <v>2287</v>
      </c>
      <c r="F1986" t="str">
        <f t="shared" si="31"/>
        <v>Eric Calvillo</v>
      </c>
      <c r="G1986" t="s">
        <v>860</v>
      </c>
      <c r="H1986" s="143">
        <v>115000</v>
      </c>
      <c r="I1986" s="143">
        <v>100000</v>
      </c>
      <c r="J1986" t="str">
        <f>IF(G1986="GK",VLOOKUP(F1986,'[1]2018GoalKeeper Stats'!$A$2:$S$109,2,FALSE),VLOOKUP(F1986,'[1]2018Player Stats'!$A$2:$AB$830,2,FALSE))</f>
        <v>SJ</v>
      </c>
      <c r="K1986">
        <f>IF(G1986="GK",VLOOKUP(F1986,'[1]2018GoalKeeper Stats'!$A$2:$S$109,4,FALSE),VLOOKUP(F1986,'[1]2018Player Stats'!$A$2:$AB$830,4,FALSE))</f>
        <v>3</v>
      </c>
      <c r="L1986">
        <f>IF(G1986="GK",VLOOKUP(F1986,'[1]2018GoalKeeper Stats'!$A$2:$S$109,5,FALSE),VLOOKUP(F1986,'[1]2018Player Stats'!$A$2:$AB$830,5,FALSE))</f>
        <v>2</v>
      </c>
      <c r="M1986">
        <f>IF(G1986="GK",VLOOKUP(F1986,'[1]2018GoalKeeper Stats'!$A$2:$S$109,6,FALSE),VLOOKUP(F1986,'[1]2018Player Stats'!$A$2:$AB$830,6,FALSE))</f>
        <v>165</v>
      </c>
      <c r="N1986">
        <f>IF(G1986="GK",VLOOKUP(F1986,'[1]2018GoalKeeper Stats'!$A$2:$S$109,7,FALSE),VLOOKUP(F1986,'[1]2018Player Stats'!$A$2:$AB$830,7,FALSE))</f>
        <v>0</v>
      </c>
      <c r="O1986">
        <f>IF(G1986="GK",VLOOKUP(F1986,'[1]2018GoalKeeper Stats'!$A$2:$S$109,8,FALSE),VLOOKUP(F1986,'[1]2018Player Stats'!$A$2:$AB$830,8,FALSE))</f>
        <v>0</v>
      </c>
      <c r="P1986">
        <f>IF(G1986="GK",VLOOKUP(F1986,'[1]2018GoalKeeper Stats'!$A$2:$S$109,9,FALSE),VLOOKUP(F1986,'[1]2018Player Stats'!$A$2:$AB$830,9,FALSE))</f>
        <v>3</v>
      </c>
      <c r="Q1986">
        <f>IF(G1986="GK",VLOOKUP(F1986,'[1]2018GoalKeeper Stats'!$A$2:$S$109,10,FALSE),VLOOKUP(F1986,'[1]2018Player Stats'!$A$2:$AB$830,10,FALSE))</f>
        <v>2</v>
      </c>
      <c r="R1986">
        <f>IF(G1986="GK",VLOOKUP(F1986,'[1]2018GoalKeeper Stats'!$A$2:$S$109,11,FALSE),VLOOKUP(F1986,'[1]2018Player Stats'!$A$2:$AB$830,11,FALSE))</f>
        <v>0</v>
      </c>
      <c r="S1986" t="str">
        <f>IF(G1986="GK",VLOOKUP(F1986,'[1]2018GoalKeeper Stats'!$A$2:$S$109,12,FALSE),VLOOKUP(F1986,'[1]2018Player Stats'!$A$2:$AB$830,12,FALSE))</f>
        <v>0/0</v>
      </c>
      <c r="T1986">
        <f>IF(G1986="GK",VLOOKUP(F1986,'[1]2018GoalKeeper Stats'!$A$2:$S$109,13,FALSE),VLOOKUP(F1986,'[1]2018Player Stats'!$A$2:$AB$830,13,FALSE))</f>
        <v>0</v>
      </c>
      <c r="U1986">
        <f>IF(G1986="GK",VLOOKUP(F1986,'[1]2018GoalKeeper Stats'!$A$2:$S$109,14,FALSE),VLOOKUP(F1986,'[1]2018Player Stats'!$A$2:$AB$830,14,FALSE))</f>
        <v>0</v>
      </c>
      <c r="V1986">
        <f>IF(G1986="GK",VLOOKUP(F1986,'[1]2018GoalKeeper Stats'!$A$2:$S$109,15,FALSE),VLOOKUP(F1986,'[1]2018Player Stats'!$A$2:$AB$830,15,FALSE))</f>
        <v>0</v>
      </c>
      <c r="W1986">
        <f>IF(G1986="GK",VLOOKUP(F1986,'[1]2018GoalKeeper Stats'!$A$2:$S$109,16,FALSE),VLOOKUP(F1986,'[1]2018Player Stats'!$A$2:$AB$830,16,FALSE))</f>
        <v>0</v>
      </c>
      <c r="X1986">
        <f>IF(G1986="GK",VLOOKUP(F1986,'[1]2018GoalKeeper Stats'!$A$2:$S$109,17,FALSE),VLOOKUP(F1986,'[1]2018Player Stats'!$A$2:$AB$830,17,FALSE))</f>
        <v>0</v>
      </c>
      <c r="Y1986">
        <f>IF(G1986="GK",VLOOKUP(F1986,'[1]2018GoalKeeper Stats'!$A$2:$S$109,18,FALSE),VLOOKUP(F1986,'[1]2018Player Stats'!$A$2:$AB$830,18,FALSE))</f>
        <v>0</v>
      </c>
      <c r="Z1986">
        <f>IF(G1986="GK",VLOOKUP(F1986,'[1]2018GoalKeeper Stats'!$A$2:$S$109,19,FALSE),VLOOKUP(F1986,'[1]2018Player Stats'!$A$2:$AB$830,19,FALSE))</f>
        <v>0</v>
      </c>
      <c r="AA1986">
        <f>IF(G1986="GK",VLOOKUP(F1986,'[1]2018GoalKeeper Stats'!$A$2:$S$109,20,FALSE),VLOOKUP(F1986,'[1]2018Player Stats'!$A$2:$AB$830,20,FALSE))</f>
        <v>0</v>
      </c>
      <c r="AB1986">
        <f>IF(G1986="GK",VLOOKUP(F1986,'[1]2018GoalKeeper Stats'!$A$2:$S$109,21,FALSE),VLOOKUP(F1986,'[1]2018Player Stats'!$A$2:$AB$830,21,FALSE))</f>
        <v>5</v>
      </c>
      <c r="AC1986">
        <f>IF(G1986="GK",VLOOKUP(F1986,'[1]2018GoalKeeper Stats'!$A$2:$S$109,2,FALSE),VLOOKUP(F1986,'[1]2018Player Stats'!$A$2:$AB$830,22,FALSE))</f>
        <v>2</v>
      </c>
      <c r="AD1986">
        <f>IF(G1986="GK",VLOOKUP(F1986,'[1]2018GoalKeeper Stats'!$A$2:$S$109,23,FALSE),VLOOKUP(F1986,'[1]2018Player Stats'!$A$2:$AB$830,23,FALSE))</f>
        <v>0</v>
      </c>
      <c r="AE1986">
        <f>IF(G1986="GK",VLOOKUP(F1986,'[1]2018GoalKeeper Stats'!$A$2:$S$109,24,FALSE),VLOOKUP(F1986,'[1]2018Player Stats'!$A$2:$AB$830,24,FALSE))</f>
        <v>1</v>
      </c>
      <c r="AF1986">
        <f>IF(G1986="GK",VLOOKUP(F1986,'[1]2018GoalKeeper Stats'!$A$2:$S$109,25,FALSE),VLOOKUP(F1986,'[1]2018Player Stats'!$A$2:$AB$830,25,FALSE))</f>
        <v>0</v>
      </c>
      <c r="AG1986">
        <f>IF(G1986="GK",VLOOKUP(F1986,'[1]2018GoalKeeper Stats'!$A$2:$S$109,26,FALSE),VLOOKUP(F1986,'[1]2018Player Stats'!$A$2:$AB$830,26,FALSE))</f>
        <v>66.67</v>
      </c>
      <c r="AH1986" s="51">
        <v>2018</v>
      </c>
      <c r="AI1986" s="51">
        <v>34</v>
      </c>
      <c r="AJ1986" s="51">
        <v>439</v>
      </c>
      <c r="AK1986" s="51">
        <v>515</v>
      </c>
      <c r="AL1986" s="51">
        <v>47</v>
      </c>
      <c r="AM1986" s="51">
        <v>71</v>
      </c>
      <c r="AN1986" s="51">
        <v>-24</v>
      </c>
      <c r="AO1986" s="52">
        <v>47.01</v>
      </c>
      <c r="AP1986" s="52">
        <v>60.35</v>
      </c>
      <c r="AQ1986" s="52">
        <v>-13.34</v>
      </c>
      <c r="AR1986" s="52">
        <v>-10.66</v>
      </c>
      <c r="AS1986" s="51">
        <v>21</v>
      </c>
      <c r="AT1986" s="52">
        <v>38.520000000000003</v>
      </c>
    </row>
    <row r="1987" spans="1:46">
      <c r="A1987">
        <v>2018</v>
      </c>
      <c r="B1987" t="s">
        <v>943</v>
      </c>
      <c r="C1987" t="s">
        <v>175</v>
      </c>
      <c r="D1987" t="s">
        <v>1274</v>
      </c>
      <c r="E1987" t="s">
        <v>1815</v>
      </c>
      <c r="F1987" t="str">
        <f t="shared" si="31"/>
        <v>Alex Muyl</v>
      </c>
      <c r="G1987" t="s">
        <v>875</v>
      </c>
      <c r="H1987" s="143">
        <v>114000</v>
      </c>
      <c r="I1987" s="143">
        <v>110000</v>
      </c>
      <c r="J1987" t="str">
        <f>IF(G1987="GK",VLOOKUP(F1987,'[1]2018GoalKeeper Stats'!$A$2:$S$109,2,FALSE),VLOOKUP(F1987,'[1]2018Player Stats'!$A$2:$AB$830,2,FALSE))</f>
        <v>RBNY</v>
      </c>
      <c r="K1987">
        <f>IF(G1987="GK",VLOOKUP(F1987,'[1]2018GoalKeeper Stats'!$A$2:$S$109,4,FALSE),VLOOKUP(F1987,'[1]2018Player Stats'!$A$2:$AB$830,4,FALSE))</f>
        <v>30</v>
      </c>
      <c r="L1987">
        <f>IF(G1987="GK",VLOOKUP(F1987,'[1]2018GoalKeeper Stats'!$A$2:$S$109,5,FALSE),VLOOKUP(F1987,'[1]2018Player Stats'!$A$2:$AB$830,5,FALSE))</f>
        <v>13</v>
      </c>
      <c r="M1987">
        <f>IF(G1987="GK",VLOOKUP(F1987,'[1]2018GoalKeeper Stats'!$A$2:$S$109,6,FALSE),VLOOKUP(F1987,'[1]2018Player Stats'!$A$2:$AB$830,6,FALSE))</f>
        <v>1286</v>
      </c>
      <c r="N1987">
        <f>IF(G1987="GK",VLOOKUP(F1987,'[1]2018GoalKeeper Stats'!$A$2:$S$109,7,FALSE),VLOOKUP(F1987,'[1]2018Player Stats'!$A$2:$AB$830,7,FALSE))</f>
        <v>3</v>
      </c>
      <c r="O1987">
        <f>IF(G1987="GK",VLOOKUP(F1987,'[1]2018GoalKeeper Stats'!$A$2:$S$109,8,FALSE),VLOOKUP(F1987,'[1]2018Player Stats'!$A$2:$AB$830,8,FALSE))</f>
        <v>5</v>
      </c>
      <c r="P1987">
        <f>IF(G1987="GK",VLOOKUP(F1987,'[1]2018GoalKeeper Stats'!$A$2:$S$109,9,FALSE),VLOOKUP(F1987,'[1]2018Player Stats'!$A$2:$AB$830,9,FALSE))</f>
        <v>31</v>
      </c>
      <c r="Q1987">
        <f>IF(G1987="GK",VLOOKUP(F1987,'[1]2018GoalKeeper Stats'!$A$2:$S$109,10,FALSE),VLOOKUP(F1987,'[1]2018Player Stats'!$A$2:$AB$830,10,FALSE))</f>
        <v>17</v>
      </c>
      <c r="R1987">
        <f>IF(G1987="GK",VLOOKUP(F1987,'[1]2018GoalKeeper Stats'!$A$2:$S$109,11,FALSE),VLOOKUP(F1987,'[1]2018Player Stats'!$A$2:$AB$830,11,FALSE))</f>
        <v>1</v>
      </c>
      <c r="S1987" t="str">
        <f>IF(G1987="GK",VLOOKUP(F1987,'[1]2018GoalKeeper Stats'!$A$2:$S$109,12,FALSE),VLOOKUP(F1987,'[1]2018Player Stats'!$A$2:$AB$830,12,FALSE))</f>
        <v>0/0</v>
      </c>
      <c r="T1987">
        <f>IF(G1987="GK",VLOOKUP(F1987,'[1]2018GoalKeeper Stats'!$A$2:$S$109,13,FALSE),VLOOKUP(F1987,'[1]2018Player Stats'!$A$2:$AB$830,13,FALSE))</f>
        <v>1</v>
      </c>
      <c r="U1987">
        <f>IF(G1987="GK",VLOOKUP(F1987,'[1]2018GoalKeeper Stats'!$A$2:$S$109,14,FALSE),VLOOKUP(F1987,'[1]2018Player Stats'!$A$2:$AB$830,14,FALSE))</f>
        <v>2</v>
      </c>
      <c r="V1987">
        <f>IF(G1987="GK",VLOOKUP(F1987,'[1]2018GoalKeeper Stats'!$A$2:$S$109,15,FALSE),VLOOKUP(F1987,'[1]2018Player Stats'!$A$2:$AB$830,15,FALSE))</f>
        <v>0.21</v>
      </c>
      <c r="W1987">
        <f>IF(G1987="GK",VLOOKUP(F1987,'[1]2018GoalKeeper Stats'!$A$2:$S$109,16,FALSE),VLOOKUP(F1987,'[1]2018Player Stats'!$A$2:$AB$830,16,FALSE))</f>
        <v>9.6999999999999993</v>
      </c>
      <c r="X1987">
        <f>IF(G1987="GK",VLOOKUP(F1987,'[1]2018GoalKeeper Stats'!$A$2:$S$109,17,FALSE),VLOOKUP(F1987,'[1]2018Player Stats'!$A$2:$AB$830,17,FALSE))</f>
        <v>2</v>
      </c>
      <c r="Y1987">
        <f>IF(G1987="GK",VLOOKUP(F1987,'[1]2018GoalKeeper Stats'!$A$2:$S$109,18,FALSE),VLOOKUP(F1987,'[1]2018Player Stats'!$A$2:$AB$830,18,FALSE))</f>
        <v>3</v>
      </c>
      <c r="Z1987">
        <f>IF(G1987="GK",VLOOKUP(F1987,'[1]2018GoalKeeper Stats'!$A$2:$S$109,19,FALSE),VLOOKUP(F1987,'[1]2018Player Stats'!$A$2:$AB$830,19,FALSE))</f>
        <v>2</v>
      </c>
      <c r="AA1987">
        <f>IF(G1987="GK",VLOOKUP(F1987,'[1]2018GoalKeeper Stats'!$A$2:$S$109,20,FALSE),VLOOKUP(F1987,'[1]2018Player Stats'!$A$2:$AB$830,20,FALSE))</f>
        <v>0.35</v>
      </c>
      <c r="AB1987">
        <f>IF(G1987="GK",VLOOKUP(F1987,'[1]2018GoalKeeper Stats'!$A$2:$S$109,21,FALSE),VLOOKUP(F1987,'[1]2018Player Stats'!$A$2:$AB$830,21,FALSE))</f>
        <v>37</v>
      </c>
      <c r="AC1987">
        <f>IF(G1987="GK",VLOOKUP(F1987,'[1]2018GoalKeeper Stats'!$A$2:$S$109,2,FALSE),VLOOKUP(F1987,'[1]2018Player Stats'!$A$2:$AB$830,22,FALSE))</f>
        <v>30</v>
      </c>
      <c r="AD1987">
        <f>IF(G1987="GK",VLOOKUP(F1987,'[1]2018GoalKeeper Stats'!$A$2:$S$109,23,FALSE),VLOOKUP(F1987,'[1]2018Player Stats'!$A$2:$AB$830,23,FALSE))</f>
        <v>11</v>
      </c>
      <c r="AE1987">
        <f>IF(G1987="GK",VLOOKUP(F1987,'[1]2018GoalKeeper Stats'!$A$2:$S$109,24,FALSE),VLOOKUP(F1987,'[1]2018Player Stats'!$A$2:$AB$830,24,FALSE))</f>
        <v>6</v>
      </c>
      <c r="AF1987">
        <f>IF(G1987="GK",VLOOKUP(F1987,'[1]2018GoalKeeper Stats'!$A$2:$S$109,25,FALSE),VLOOKUP(F1987,'[1]2018Player Stats'!$A$2:$AB$830,25,FALSE))</f>
        <v>0</v>
      </c>
      <c r="AG1987">
        <f>IF(G1987="GK",VLOOKUP(F1987,'[1]2018GoalKeeper Stats'!$A$2:$S$109,26,FALSE),VLOOKUP(F1987,'[1]2018Player Stats'!$A$2:$AB$830,26,FALSE))</f>
        <v>54.84</v>
      </c>
      <c r="AH1987" s="51">
        <v>2018</v>
      </c>
      <c r="AI1987" s="51">
        <v>34</v>
      </c>
      <c r="AJ1987" s="51">
        <v>456</v>
      </c>
      <c r="AK1987" s="51">
        <v>377</v>
      </c>
      <c r="AL1987" s="51">
        <v>61</v>
      </c>
      <c r="AM1987" s="51">
        <v>32</v>
      </c>
      <c r="AN1987" s="51">
        <v>29</v>
      </c>
      <c r="AO1987" s="52">
        <v>59.84</v>
      </c>
      <c r="AP1987" s="52">
        <v>42.58</v>
      </c>
      <c r="AQ1987" s="52">
        <v>17.260000000000002</v>
      </c>
      <c r="AR1987" s="52">
        <v>11.74</v>
      </c>
      <c r="AS1987" s="51">
        <v>71</v>
      </c>
      <c r="AT1987" s="52">
        <v>58.95</v>
      </c>
    </row>
    <row r="1988" spans="1:46">
      <c r="A1988">
        <v>2018</v>
      </c>
      <c r="B1988" t="s">
        <v>195</v>
      </c>
      <c r="C1988" t="s">
        <v>866</v>
      </c>
      <c r="D1988" t="s">
        <v>1928</v>
      </c>
      <c r="E1988" t="s">
        <v>2288</v>
      </c>
      <c r="F1988" t="str">
        <f t="shared" si="31"/>
        <v>Tomas Hilliard-Arce</v>
      </c>
      <c r="G1988" t="s">
        <v>893</v>
      </c>
      <c r="H1988" s="143">
        <v>113125</v>
      </c>
      <c r="I1988" s="143">
        <v>90000</v>
      </c>
      <c r="J1988" t="str">
        <f>IF(G1988="GK",VLOOKUP(F1988,'[1]2018GoalKeeper Stats'!$A$2:$S$109,2,FALSE),VLOOKUP(F1988,'[1]2018Player Stats'!$A$2:$AB$830,2,FALSE))</f>
        <v>LA</v>
      </c>
      <c r="K1988">
        <f>IF(G1988="GK",VLOOKUP(F1988,'[1]2018GoalKeeper Stats'!$A$2:$S$109,4,FALSE),VLOOKUP(F1988,'[1]2018Player Stats'!$A$2:$AB$830,4,FALSE))</f>
        <v>5</v>
      </c>
      <c r="L1988">
        <f>IF(G1988="GK",VLOOKUP(F1988,'[1]2018GoalKeeper Stats'!$A$2:$S$109,5,FALSE),VLOOKUP(F1988,'[1]2018Player Stats'!$A$2:$AB$830,5,FALSE))</f>
        <v>4</v>
      </c>
      <c r="M1988">
        <f>IF(G1988="GK",VLOOKUP(F1988,'[1]2018GoalKeeper Stats'!$A$2:$S$109,6,FALSE),VLOOKUP(F1988,'[1]2018Player Stats'!$A$2:$AB$830,6,FALSE))</f>
        <v>304</v>
      </c>
      <c r="N1988">
        <f>IF(G1988="GK",VLOOKUP(F1988,'[1]2018GoalKeeper Stats'!$A$2:$S$109,7,FALSE),VLOOKUP(F1988,'[1]2018Player Stats'!$A$2:$AB$830,7,FALSE))</f>
        <v>0</v>
      </c>
      <c r="O1988">
        <f>IF(G1988="GK",VLOOKUP(F1988,'[1]2018GoalKeeper Stats'!$A$2:$S$109,8,FALSE),VLOOKUP(F1988,'[1]2018Player Stats'!$A$2:$AB$830,8,FALSE))</f>
        <v>0</v>
      </c>
      <c r="P1988">
        <f>IF(G1988="GK",VLOOKUP(F1988,'[1]2018GoalKeeper Stats'!$A$2:$S$109,9,FALSE),VLOOKUP(F1988,'[1]2018Player Stats'!$A$2:$AB$830,9,FALSE))</f>
        <v>1</v>
      </c>
      <c r="Q1988">
        <f>IF(G1988="GK",VLOOKUP(F1988,'[1]2018GoalKeeper Stats'!$A$2:$S$109,10,FALSE),VLOOKUP(F1988,'[1]2018Player Stats'!$A$2:$AB$830,10,FALSE))</f>
        <v>1</v>
      </c>
      <c r="R1988">
        <f>IF(G1988="GK",VLOOKUP(F1988,'[1]2018GoalKeeper Stats'!$A$2:$S$109,11,FALSE),VLOOKUP(F1988,'[1]2018Player Stats'!$A$2:$AB$830,11,FALSE))</f>
        <v>0</v>
      </c>
      <c r="S1988" t="str">
        <f>IF(G1988="GK",VLOOKUP(F1988,'[1]2018GoalKeeper Stats'!$A$2:$S$109,12,FALSE),VLOOKUP(F1988,'[1]2018Player Stats'!$A$2:$AB$830,12,FALSE))</f>
        <v>0/0</v>
      </c>
      <c r="T1988">
        <f>IF(G1988="GK",VLOOKUP(F1988,'[1]2018GoalKeeper Stats'!$A$2:$S$109,13,FALSE),VLOOKUP(F1988,'[1]2018Player Stats'!$A$2:$AB$830,13,FALSE))</f>
        <v>0</v>
      </c>
      <c r="U1988">
        <f>IF(G1988="GK",VLOOKUP(F1988,'[1]2018GoalKeeper Stats'!$A$2:$S$109,14,FALSE),VLOOKUP(F1988,'[1]2018Player Stats'!$A$2:$AB$830,14,FALSE))</f>
        <v>0</v>
      </c>
      <c r="V1988">
        <f>IF(G1988="GK",VLOOKUP(F1988,'[1]2018GoalKeeper Stats'!$A$2:$S$109,15,FALSE),VLOOKUP(F1988,'[1]2018Player Stats'!$A$2:$AB$830,15,FALSE))</f>
        <v>0</v>
      </c>
      <c r="W1988">
        <f>IF(G1988="GK",VLOOKUP(F1988,'[1]2018GoalKeeper Stats'!$A$2:$S$109,16,FALSE),VLOOKUP(F1988,'[1]2018Player Stats'!$A$2:$AB$830,16,FALSE))</f>
        <v>0</v>
      </c>
      <c r="X1988">
        <f>IF(G1988="GK",VLOOKUP(F1988,'[1]2018GoalKeeper Stats'!$A$2:$S$109,17,FALSE),VLOOKUP(F1988,'[1]2018Player Stats'!$A$2:$AB$830,17,FALSE))</f>
        <v>0</v>
      </c>
      <c r="Y1988">
        <f>IF(G1988="GK",VLOOKUP(F1988,'[1]2018GoalKeeper Stats'!$A$2:$S$109,18,FALSE),VLOOKUP(F1988,'[1]2018Player Stats'!$A$2:$AB$830,18,FALSE))</f>
        <v>0</v>
      </c>
      <c r="Z1988">
        <f>IF(G1988="GK",VLOOKUP(F1988,'[1]2018GoalKeeper Stats'!$A$2:$S$109,19,FALSE),VLOOKUP(F1988,'[1]2018Player Stats'!$A$2:$AB$830,19,FALSE))</f>
        <v>0</v>
      </c>
      <c r="AA1988">
        <f>IF(G1988="GK",VLOOKUP(F1988,'[1]2018GoalKeeper Stats'!$A$2:$S$109,20,FALSE),VLOOKUP(F1988,'[1]2018Player Stats'!$A$2:$AB$830,20,FALSE))</f>
        <v>0</v>
      </c>
      <c r="AB1988">
        <f>IF(G1988="GK",VLOOKUP(F1988,'[1]2018GoalKeeper Stats'!$A$2:$S$109,21,FALSE),VLOOKUP(F1988,'[1]2018Player Stats'!$A$2:$AB$830,21,FALSE))</f>
        <v>5</v>
      </c>
      <c r="AC1988">
        <f>IF(G1988="GK",VLOOKUP(F1988,'[1]2018GoalKeeper Stats'!$A$2:$S$109,2,FALSE),VLOOKUP(F1988,'[1]2018Player Stats'!$A$2:$AB$830,22,FALSE))</f>
        <v>0</v>
      </c>
      <c r="AD1988">
        <f>IF(G1988="GK",VLOOKUP(F1988,'[1]2018GoalKeeper Stats'!$A$2:$S$109,23,FALSE),VLOOKUP(F1988,'[1]2018Player Stats'!$A$2:$AB$830,23,FALSE))</f>
        <v>1</v>
      </c>
      <c r="AE1988">
        <f>IF(G1988="GK",VLOOKUP(F1988,'[1]2018GoalKeeper Stats'!$A$2:$S$109,24,FALSE),VLOOKUP(F1988,'[1]2018Player Stats'!$A$2:$AB$830,24,FALSE))</f>
        <v>0</v>
      </c>
      <c r="AF1988">
        <f>IF(G1988="GK",VLOOKUP(F1988,'[1]2018GoalKeeper Stats'!$A$2:$S$109,25,FALSE),VLOOKUP(F1988,'[1]2018Player Stats'!$A$2:$AB$830,25,FALSE))</f>
        <v>0</v>
      </c>
      <c r="AG1988">
        <f>IF(G1988="GK",VLOOKUP(F1988,'[1]2018GoalKeeper Stats'!$A$2:$S$109,26,FALSE),VLOOKUP(F1988,'[1]2018Player Stats'!$A$2:$AB$830,26,FALSE))</f>
        <v>100</v>
      </c>
      <c r="AH1988" s="51">
        <v>2018</v>
      </c>
      <c r="AI1988" s="51">
        <v>34</v>
      </c>
      <c r="AJ1988" s="51">
        <v>425</v>
      </c>
      <c r="AK1988" s="51">
        <v>522</v>
      </c>
      <c r="AL1988" s="51">
        <v>66</v>
      </c>
      <c r="AM1988" s="51">
        <v>61</v>
      </c>
      <c r="AN1988" s="51">
        <v>5</v>
      </c>
      <c r="AO1988" s="52">
        <v>52.29</v>
      </c>
      <c r="AP1988" s="52">
        <v>57.46</v>
      </c>
      <c r="AQ1988" s="52">
        <v>-5.17</v>
      </c>
      <c r="AR1988" s="52">
        <v>10.17</v>
      </c>
      <c r="AS1988" s="51">
        <v>48</v>
      </c>
      <c r="AT1988" s="52">
        <v>44.44</v>
      </c>
    </row>
    <row r="1989" spans="1:46">
      <c r="A1989">
        <v>2018</v>
      </c>
      <c r="B1989" t="s">
        <v>199</v>
      </c>
      <c r="C1989" t="s">
        <v>199</v>
      </c>
      <c r="D1989" t="s">
        <v>1438</v>
      </c>
      <c r="E1989" t="s">
        <v>2289</v>
      </c>
      <c r="F1989" t="str">
        <f t="shared" ref="F1989:F2052" si="32">D1989&amp;" "&amp;E1989</f>
        <v>Alejandro Fuenmayor</v>
      </c>
      <c r="G1989" t="s">
        <v>893</v>
      </c>
      <c r="H1989" s="143">
        <v>112508</v>
      </c>
      <c r="I1989" s="143">
        <v>85008</v>
      </c>
      <c r="J1989" t="str">
        <f>IF(G1989="GK",VLOOKUP(F1989,'[1]2018GoalKeeper Stats'!$A$2:$S$109,2,FALSE),VLOOKUP(F1989,'[1]2018Player Stats'!$A$2:$AB$830,2,FALSE))</f>
        <v>HOU</v>
      </c>
      <c r="K1989">
        <f>IF(G1989="GK",VLOOKUP(F1989,'[1]2018GoalKeeper Stats'!$A$2:$S$109,4,FALSE),VLOOKUP(F1989,'[1]2018Player Stats'!$A$2:$AB$830,4,FALSE))</f>
        <v>22</v>
      </c>
      <c r="L1989">
        <f>IF(G1989="GK",VLOOKUP(F1989,'[1]2018GoalKeeper Stats'!$A$2:$S$109,5,FALSE),VLOOKUP(F1989,'[1]2018Player Stats'!$A$2:$AB$830,5,FALSE))</f>
        <v>21</v>
      </c>
      <c r="M1989">
        <f>IF(G1989="GK",VLOOKUP(F1989,'[1]2018GoalKeeper Stats'!$A$2:$S$109,6,FALSE),VLOOKUP(F1989,'[1]2018Player Stats'!$A$2:$AB$830,6,FALSE))</f>
        <v>1763</v>
      </c>
      <c r="N1989">
        <f>IF(G1989="GK",VLOOKUP(F1989,'[1]2018GoalKeeper Stats'!$A$2:$S$109,7,FALSE),VLOOKUP(F1989,'[1]2018Player Stats'!$A$2:$AB$830,7,FALSE))</f>
        <v>3</v>
      </c>
      <c r="O1989">
        <f>IF(G1989="GK",VLOOKUP(F1989,'[1]2018GoalKeeper Stats'!$A$2:$S$109,8,FALSE),VLOOKUP(F1989,'[1]2018Player Stats'!$A$2:$AB$830,8,FALSE))</f>
        <v>1</v>
      </c>
      <c r="P1989">
        <f>IF(G1989="GK",VLOOKUP(F1989,'[1]2018GoalKeeper Stats'!$A$2:$S$109,9,FALSE),VLOOKUP(F1989,'[1]2018Player Stats'!$A$2:$AB$830,9,FALSE))</f>
        <v>8</v>
      </c>
      <c r="Q1989">
        <f>IF(G1989="GK",VLOOKUP(F1989,'[1]2018GoalKeeper Stats'!$A$2:$S$109,10,FALSE),VLOOKUP(F1989,'[1]2018Player Stats'!$A$2:$AB$830,10,FALSE))</f>
        <v>4</v>
      </c>
      <c r="R1989">
        <f>IF(G1989="GK",VLOOKUP(F1989,'[1]2018GoalKeeper Stats'!$A$2:$S$109,11,FALSE),VLOOKUP(F1989,'[1]2018Player Stats'!$A$2:$AB$830,11,FALSE))</f>
        <v>0</v>
      </c>
      <c r="S1989" t="str">
        <f>IF(G1989="GK",VLOOKUP(F1989,'[1]2018GoalKeeper Stats'!$A$2:$S$109,12,FALSE),VLOOKUP(F1989,'[1]2018Player Stats'!$A$2:$AB$830,12,FALSE))</f>
        <v>0/0</v>
      </c>
      <c r="T1989">
        <f>IF(G1989="GK",VLOOKUP(F1989,'[1]2018GoalKeeper Stats'!$A$2:$S$109,13,FALSE),VLOOKUP(F1989,'[1]2018Player Stats'!$A$2:$AB$830,13,FALSE))</f>
        <v>3</v>
      </c>
      <c r="U1989">
        <f>IF(G1989="GK",VLOOKUP(F1989,'[1]2018GoalKeeper Stats'!$A$2:$S$109,14,FALSE),VLOOKUP(F1989,'[1]2018Player Stats'!$A$2:$AB$830,14,FALSE))</f>
        <v>0</v>
      </c>
      <c r="V1989">
        <f>IF(G1989="GK",VLOOKUP(F1989,'[1]2018GoalKeeper Stats'!$A$2:$S$109,15,FALSE),VLOOKUP(F1989,'[1]2018Player Stats'!$A$2:$AB$830,15,FALSE))</f>
        <v>0.15</v>
      </c>
      <c r="W1989">
        <f>IF(G1989="GK",VLOOKUP(F1989,'[1]2018GoalKeeper Stats'!$A$2:$S$109,16,FALSE),VLOOKUP(F1989,'[1]2018Player Stats'!$A$2:$AB$830,16,FALSE))</f>
        <v>37.5</v>
      </c>
      <c r="X1989">
        <f>IF(G1989="GK",VLOOKUP(F1989,'[1]2018GoalKeeper Stats'!$A$2:$S$109,17,FALSE),VLOOKUP(F1989,'[1]2018Player Stats'!$A$2:$AB$830,17,FALSE))</f>
        <v>0</v>
      </c>
      <c r="Y1989">
        <f>IF(G1989="GK",VLOOKUP(F1989,'[1]2018GoalKeeper Stats'!$A$2:$S$109,18,FALSE),VLOOKUP(F1989,'[1]2018Player Stats'!$A$2:$AB$830,18,FALSE))</f>
        <v>1</v>
      </c>
      <c r="Z1989">
        <f>IF(G1989="GK",VLOOKUP(F1989,'[1]2018GoalKeeper Stats'!$A$2:$S$109,19,FALSE),VLOOKUP(F1989,'[1]2018Player Stats'!$A$2:$AB$830,19,FALSE))</f>
        <v>0</v>
      </c>
      <c r="AA1989">
        <f>IF(G1989="GK",VLOOKUP(F1989,'[1]2018GoalKeeper Stats'!$A$2:$S$109,20,FALSE),VLOOKUP(F1989,'[1]2018Player Stats'!$A$2:$AB$830,20,FALSE))</f>
        <v>0.05</v>
      </c>
      <c r="AB1989">
        <f>IF(G1989="GK",VLOOKUP(F1989,'[1]2018GoalKeeper Stats'!$A$2:$S$109,21,FALSE),VLOOKUP(F1989,'[1]2018Player Stats'!$A$2:$AB$830,21,FALSE))</f>
        <v>29</v>
      </c>
      <c r="AC1989">
        <f>IF(G1989="GK",VLOOKUP(F1989,'[1]2018GoalKeeper Stats'!$A$2:$S$109,2,FALSE),VLOOKUP(F1989,'[1]2018Player Stats'!$A$2:$AB$830,22,FALSE))</f>
        <v>7</v>
      </c>
      <c r="AD1989">
        <f>IF(G1989="GK",VLOOKUP(F1989,'[1]2018GoalKeeper Stats'!$A$2:$S$109,23,FALSE),VLOOKUP(F1989,'[1]2018Player Stats'!$A$2:$AB$830,23,FALSE))</f>
        <v>0</v>
      </c>
      <c r="AE1989">
        <f>IF(G1989="GK",VLOOKUP(F1989,'[1]2018GoalKeeper Stats'!$A$2:$S$109,24,FALSE),VLOOKUP(F1989,'[1]2018Player Stats'!$A$2:$AB$830,24,FALSE))</f>
        <v>7</v>
      </c>
      <c r="AF1989">
        <f>IF(G1989="GK",VLOOKUP(F1989,'[1]2018GoalKeeper Stats'!$A$2:$S$109,25,FALSE),VLOOKUP(F1989,'[1]2018Player Stats'!$A$2:$AB$830,25,FALSE))</f>
        <v>1</v>
      </c>
      <c r="AG1989">
        <f>IF(G1989="GK",VLOOKUP(F1989,'[1]2018GoalKeeper Stats'!$A$2:$S$109,26,FALSE),VLOOKUP(F1989,'[1]2018Player Stats'!$A$2:$AB$830,26,FALSE))</f>
        <v>50</v>
      </c>
      <c r="AH1989" s="51">
        <v>2018</v>
      </c>
      <c r="AI1989" s="51">
        <v>34</v>
      </c>
      <c r="AJ1989" s="51">
        <v>474</v>
      </c>
      <c r="AK1989" s="51">
        <v>413</v>
      </c>
      <c r="AL1989" s="51">
        <v>58</v>
      </c>
      <c r="AM1989" s="51">
        <v>56</v>
      </c>
      <c r="AN1989" s="51">
        <v>2</v>
      </c>
      <c r="AO1989" s="52">
        <v>55.71</v>
      </c>
      <c r="AP1989" s="52">
        <v>48.91</v>
      </c>
      <c r="AQ1989" s="52">
        <v>6.8</v>
      </c>
      <c r="AR1989" s="52">
        <v>-4.8</v>
      </c>
      <c r="AS1989" s="51">
        <v>38</v>
      </c>
      <c r="AT1989" s="52">
        <v>50.75</v>
      </c>
    </row>
    <row r="1990" spans="1:46">
      <c r="A1990">
        <v>2018</v>
      </c>
      <c r="B1990" t="s">
        <v>212</v>
      </c>
      <c r="C1990" t="s">
        <v>212</v>
      </c>
      <c r="D1990" t="s">
        <v>1792</v>
      </c>
      <c r="E1990" t="s">
        <v>2019</v>
      </c>
      <c r="F1990" t="str">
        <f t="shared" si="32"/>
        <v>Julian Gressel</v>
      </c>
      <c r="G1990" t="s">
        <v>860</v>
      </c>
      <c r="H1990" s="143">
        <v>111250</v>
      </c>
      <c r="I1990" s="143">
        <v>92500</v>
      </c>
      <c r="J1990" t="str">
        <f>IF(G1990="GK",VLOOKUP(F1990,'[1]2018GoalKeeper Stats'!$A$2:$S$109,2,FALSE),VLOOKUP(F1990,'[1]2018Player Stats'!$A$2:$AB$830,2,FALSE))</f>
        <v>DC</v>
      </c>
      <c r="K1990">
        <f>IF(G1990="GK",VLOOKUP(F1990,'[1]2018GoalKeeper Stats'!$A$2:$S$109,4,FALSE),VLOOKUP(F1990,'[1]2018Player Stats'!$A$2:$AB$830,4,FALSE))</f>
        <v>33</v>
      </c>
      <c r="L1990">
        <f>IF(G1990="GK",VLOOKUP(F1990,'[1]2018GoalKeeper Stats'!$A$2:$S$109,5,FALSE),VLOOKUP(F1990,'[1]2018Player Stats'!$A$2:$AB$830,5,FALSE))</f>
        <v>33</v>
      </c>
      <c r="M1990">
        <f>IF(G1990="GK",VLOOKUP(F1990,'[1]2018GoalKeeper Stats'!$A$2:$S$109,6,FALSE),VLOOKUP(F1990,'[1]2018Player Stats'!$A$2:$AB$830,6,FALSE))</f>
        <v>2945</v>
      </c>
      <c r="N1990">
        <f>IF(G1990="GK",VLOOKUP(F1990,'[1]2018GoalKeeper Stats'!$A$2:$S$109,7,FALSE),VLOOKUP(F1990,'[1]2018Player Stats'!$A$2:$AB$830,7,FALSE))</f>
        <v>4</v>
      </c>
      <c r="O1990">
        <f>IF(G1990="GK",VLOOKUP(F1990,'[1]2018GoalKeeper Stats'!$A$2:$S$109,8,FALSE),VLOOKUP(F1990,'[1]2018Player Stats'!$A$2:$AB$830,8,FALSE))</f>
        <v>14</v>
      </c>
      <c r="P1990">
        <f>IF(G1990="GK",VLOOKUP(F1990,'[1]2018GoalKeeper Stats'!$A$2:$S$109,9,FALSE),VLOOKUP(F1990,'[1]2018Player Stats'!$A$2:$AB$830,9,FALSE))</f>
        <v>65</v>
      </c>
      <c r="Q1990">
        <f>IF(G1990="GK",VLOOKUP(F1990,'[1]2018GoalKeeper Stats'!$A$2:$S$109,10,FALSE),VLOOKUP(F1990,'[1]2018Player Stats'!$A$2:$AB$830,10,FALSE))</f>
        <v>21</v>
      </c>
      <c r="R1990">
        <f>IF(G1990="GK",VLOOKUP(F1990,'[1]2018GoalKeeper Stats'!$A$2:$S$109,11,FALSE),VLOOKUP(F1990,'[1]2018Player Stats'!$A$2:$AB$830,11,FALSE))</f>
        <v>3</v>
      </c>
      <c r="S1990" t="str">
        <f>IF(G1990="GK",VLOOKUP(F1990,'[1]2018GoalKeeper Stats'!$A$2:$S$109,12,FALSE),VLOOKUP(F1990,'[1]2018Player Stats'!$A$2:$AB$830,12,FALSE))</f>
        <v>0/0</v>
      </c>
      <c r="T1990">
        <f>IF(G1990="GK",VLOOKUP(F1990,'[1]2018GoalKeeper Stats'!$A$2:$S$109,13,FALSE),VLOOKUP(F1990,'[1]2018Player Stats'!$A$2:$AB$830,13,FALSE))</f>
        <v>4</v>
      </c>
      <c r="U1990">
        <f>IF(G1990="GK",VLOOKUP(F1990,'[1]2018GoalKeeper Stats'!$A$2:$S$109,14,FALSE),VLOOKUP(F1990,'[1]2018Player Stats'!$A$2:$AB$830,14,FALSE))</f>
        <v>0</v>
      </c>
      <c r="V1990">
        <f>IF(G1990="GK",VLOOKUP(F1990,'[1]2018GoalKeeper Stats'!$A$2:$S$109,15,FALSE),VLOOKUP(F1990,'[1]2018Player Stats'!$A$2:$AB$830,15,FALSE))</f>
        <v>0.12</v>
      </c>
      <c r="W1990">
        <f>IF(G1990="GK",VLOOKUP(F1990,'[1]2018GoalKeeper Stats'!$A$2:$S$109,16,FALSE),VLOOKUP(F1990,'[1]2018Player Stats'!$A$2:$AB$830,16,FALSE))</f>
        <v>6.2</v>
      </c>
      <c r="X1990">
        <f>IF(G1990="GK",VLOOKUP(F1990,'[1]2018GoalKeeper Stats'!$A$2:$S$109,17,FALSE),VLOOKUP(F1990,'[1]2018Player Stats'!$A$2:$AB$830,17,FALSE))</f>
        <v>4</v>
      </c>
      <c r="Y1990">
        <f>IF(G1990="GK",VLOOKUP(F1990,'[1]2018GoalKeeper Stats'!$A$2:$S$109,18,FALSE),VLOOKUP(F1990,'[1]2018Player Stats'!$A$2:$AB$830,18,FALSE))</f>
        <v>7</v>
      </c>
      <c r="Z1990">
        <f>IF(G1990="GK",VLOOKUP(F1990,'[1]2018GoalKeeper Stats'!$A$2:$S$109,19,FALSE),VLOOKUP(F1990,'[1]2018Player Stats'!$A$2:$AB$830,19,FALSE))</f>
        <v>7</v>
      </c>
      <c r="AA1990">
        <f>IF(G1990="GK",VLOOKUP(F1990,'[1]2018GoalKeeper Stats'!$A$2:$S$109,20,FALSE),VLOOKUP(F1990,'[1]2018Player Stats'!$A$2:$AB$830,20,FALSE))</f>
        <v>0.43</v>
      </c>
      <c r="AB1990">
        <f>IF(G1990="GK",VLOOKUP(F1990,'[1]2018GoalKeeper Stats'!$A$2:$S$109,21,FALSE),VLOOKUP(F1990,'[1]2018Player Stats'!$A$2:$AB$830,21,FALSE))</f>
        <v>33</v>
      </c>
      <c r="AC1990">
        <f>IF(G1990="GK",VLOOKUP(F1990,'[1]2018GoalKeeper Stats'!$A$2:$S$109,2,FALSE),VLOOKUP(F1990,'[1]2018Player Stats'!$A$2:$AB$830,22,FALSE))</f>
        <v>11</v>
      </c>
      <c r="AD1990">
        <f>IF(G1990="GK",VLOOKUP(F1990,'[1]2018GoalKeeper Stats'!$A$2:$S$109,23,FALSE),VLOOKUP(F1990,'[1]2018Player Stats'!$A$2:$AB$830,23,FALSE))</f>
        <v>5</v>
      </c>
      <c r="AE1990">
        <f>IF(G1990="GK",VLOOKUP(F1990,'[1]2018GoalKeeper Stats'!$A$2:$S$109,24,FALSE),VLOOKUP(F1990,'[1]2018Player Stats'!$A$2:$AB$830,24,FALSE))</f>
        <v>3</v>
      </c>
      <c r="AF1990">
        <f>IF(G1990="GK",VLOOKUP(F1990,'[1]2018GoalKeeper Stats'!$A$2:$S$109,25,FALSE),VLOOKUP(F1990,'[1]2018Player Stats'!$A$2:$AB$830,25,FALSE))</f>
        <v>0</v>
      </c>
      <c r="AG1990">
        <f>IF(G1990="GK",VLOOKUP(F1990,'[1]2018GoalKeeper Stats'!$A$2:$S$109,26,FALSE),VLOOKUP(F1990,'[1]2018Player Stats'!$A$2:$AB$830,26,FALSE))</f>
        <v>32.31</v>
      </c>
      <c r="AH1990" s="51">
        <v>2018</v>
      </c>
      <c r="AI1990" s="51">
        <v>34</v>
      </c>
      <c r="AJ1990" s="51">
        <v>511</v>
      </c>
      <c r="AK1990" s="51">
        <v>377</v>
      </c>
      <c r="AL1990" s="51">
        <v>67</v>
      </c>
      <c r="AM1990" s="51">
        <v>44</v>
      </c>
      <c r="AN1990" s="51">
        <v>23</v>
      </c>
      <c r="AO1990" s="52">
        <v>71.87</v>
      </c>
      <c r="AP1990" s="52">
        <v>40.42</v>
      </c>
      <c r="AQ1990" s="52">
        <v>31.45</v>
      </c>
      <c r="AR1990" s="52">
        <v>-8.4499999999999993</v>
      </c>
      <c r="AS1990" s="51">
        <v>69</v>
      </c>
      <c r="AT1990" s="52">
        <v>64.97</v>
      </c>
    </row>
    <row r="1991" spans="1:46">
      <c r="A1991">
        <v>2018</v>
      </c>
      <c r="B1991" t="s">
        <v>194</v>
      </c>
      <c r="C1991" t="s">
        <v>194</v>
      </c>
      <c r="D1991" t="s">
        <v>862</v>
      </c>
      <c r="E1991" t="s">
        <v>1527</v>
      </c>
      <c r="F1991" t="str">
        <f t="shared" si="32"/>
        <v>Sebastian Saucedo</v>
      </c>
      <c r="G1991" t="s">
        <v>860</v>
      </c>
      <c r="H1991" s="143">
        <v>110500</v>
      </c>
      <c r="I1991" s="143">
        <v>100000</v>
      </c>
      <c r="J1991" t="str">
        <f>IF(G1991="GK",VLOOKUP(F1991,'[1]2018GoalKeeper Stats'!$A$2:$S$109,2,FALSE),VLOOKUP(F1991,'[1]2018Player Stats'!$A$2:$AB$830,2,FALSE))</f>
        <v>RSL</v>
      </c>
      <c r="K1991">
        <f>IF(G1991="GK",VLOOKUP(F1991,'[1]2018GoalKeeper Stats'!$A$2:$S$109,4,FALSE),VLOOKUP(F1991,'[1]2018Player Stats'!$A$2:$AB$830,4,FALSE))</f>
        <v>28</v>
      </c>
      <c r="L1991">
        <f>IF(G1991="GK",VLOOKUP(F1991,'[1]2018GoalKeeper Stats'!$A$2:$S$109,5,FALSE),VLOOKUP(F1991,'[1]2018Player Stats'!$A$2:$AB$830,5,FALSE))</f>
        <v>10</v>
      </c>
      <c r="M1991">
        <f>IF(G1991="GK",VLOOKUP(F1991,'[1]2018GoalKeeper Stats'!$A$2:$S$109,6,FALSE),VLOOKUP(F1991,'[1]2018Player Stats'!$A$2:$AB$830,6,FALSE))</f>
        <v>1031</v>
      </c>
      <c r="N1991">
        <f>IF(G1991="GK",VLOOKUP(F1991,'[1]2018GoalKeeper Stats'!$A$2:$S$109,7,FALSE),VLOOKUP(F1991,'[1]2018Player Stats'!$A$2:$AB$830,7,FALSE))</f>
        <v>3</v>
      </c>
      <c r="O1991">
        <f>IF(G1991="GK",VLOOKUP(F1991,'[1]2018GoalKeeper Stats'!$A$2:$S$109,8,FALSE),VLOOKUP(F1991,'[1]2018Player Stats'!$A$2:$AB$830,8,FALSE))</f>
        <v>5</v>
      </c>
      <c r="P1991">
        <f>IF(G1991="GK",VLOOKUP(F1991,'[1]2018GoalKeeper Stats'!$A$2:$S$109,9,FALSE),VLOOKUP(F1991,'[1]2018Player Stats'!$A$2:$AB$830,9,FALSE))</f>
        <v>46</v>
      </c>
      <c r="Q1991">
        <f>IF(G1991="GK",VLOOKUP(F1991,'[1]2018GoalKeeper Stats'!$A$2:$S$109,10,FALSE),VLOOKUP(F1991,'[1]2018Player Stats'!$A$2:$AB$830,10,FALSE))</f>
        <v>23</v>
      </c>
      <c r="R1991">
        <f>IF(G1991="GK",VLOOKUP(F1991,'[1]2018GoalKeeper Stats'!$A$2:$S$109,11,FALSE),VLOOKUP(F1991,'[1]2018Player Stats'!$A$2:$AB$830,11,FALSE))</f>
        <v>3</v>
      </c>
      <c r="S1991" t="str">
        <f>IF(G1991="GK",VLOOKUP(F1991,'[1]2018GoalKeeper Stats'!$A$2:$S$109,12,FALSE),VLOOKUP(F1991,'[1]2018Player Stats'!$A$2:$AB$830,12,FALSE))</f>
        <v>0/0</v>
      </c>
      <c r="T1991">
        <f>IF(G1991="GK",VLOOKUP(F1991,'[1]2018GoalKeeper Stats'!$A$2:$S$109,13,FALSE),VLOOKUP(F1991,'[1]2018Player Stats'!$A$2:$AB$830,13,FALSE))</f>
        <v>2</v>
      </c>
      <c r="U1991">
        <f>IF(G1991="GK",VLOOKUP(F1991,'[1]2018GoalKeeper Stats'!$A$2:$S$109,14,FALSE),VLOOKUP(F1991,'[1]2018Player Stats'!$A$2:$AB$830,14,FALSE))</f>
        <v>1</v>
      </c>
      <c r="V1991">
        <f>IF(G1991="GK",VLOOKUP(F1991,'[1]2018GoalKeeper Stats'!$A$2:$S$109,15,FALSE),VLOOKUP(F1991,'[1]2018Player Stats'!$A$2:$AB$830,15,FALSE))</f>
        <v>0.26</v>
      </c>
      <c r="W1991">
        <f>IF(G1991="GK",VLOOKUP(F1991,'[1]2018GoalKeeper Stats'!$A$2:$S$109,16,FALSE),VLOOKUP(F1991,'[1]2018Player Stats'!$A$2:$AB$830,16,FALSE))</f>
        <v>6.5</v>
      </c>
      <c r="X1991">
        <f>IF(G1991="GK",VLOOKUP(F1991,'[1]2018GoalKeeper Stats'!$A$2:$S$109,17,FALSE),VLOOKUP(F1991,'[1]2018Player Stats'!$A$2:$AB$830,17,FALSE))</f>
        <v>1</v>
      </c>
      <c r="Y1991">
        <f>IF(G1991="GK",VLOOKUP(F1991,'[1]2018GoalKeeper Stats'!$A$2:$S$109,18,FALSE),VLOOKUP(F1991,'[1]2018Player Stats'!$A$2:$AB$830,18,FALSE))</f>
        <v>3</v>
      </c>
      <c r="Z1991">
        <f>IF(G1991="GK",VLOOKUP(F1991,'[1]2018GoalKeeper Stats'!$A$2:$S$109,19,FALSE),VLOOKUP(F1991,'[1]2018Player Stats'!$A$2:$AB$830,19,FALSE))</f>
        <v>2</v>
      </c>
      <c r="AA1991">
        <f>IF(G1991="GK",VLOOKUP(F1991,'[1]2018GoalKeeper Stats'!$A$2:$S$109,20,FALSE),VLOOKUP(F1991,'[1]2018Player Stats'!$A$2:$AB$830,20,FALSE))</f>
        <v>0.44</v>
      </c>
      <c r="AB1991">
        <f>IF(G1991="GK",VLOOKUP(F1991,'[1]2018GoalKeeper Stats'!$A$2:$S$109,21,FALSE),VLOOKUP(F1991,'[1]2018Player Stats'!$A$2:$AB$830,21,FALSE))</f>
        <v>14</v>
      </c>
      <c r="AC1991">
        <f>IF(G1991="GK",VLOOKUP(F1991,'[1]2018GoalKeeper Stats'!$A$2:$S$109,2,FALSE),VLOOKUP(F1991,'[1]2018Player Stats'!$A$2:$AB$830,22,FALSE))</f>
        <v>35</v>
      </c>
      <c r="AD1991">
        <f>IF(G1991="GK",VLOOKUP(F1991,'[1]2018GoalKeeper Stats'!$A$2:$S$109,23,FALSE),VLOOKUP(F1991,'[1]2018Player Stats'!$A$2:$AB$830,23,FALSE))</f>
        <v>8</v>
      </c>
      <c r="AE1991">
        <f>IF(G1991="GK",VLOOKUP(F1991,'[1]2018GoalKeeper Stats'!$A$2:$S$109,24,FALSE),VLOOKUP(F1991,'[1]2018Player Stats'!$A$2:$AB$830,24,FALSE))</f>
        <v>1</v>
      </c>
      <c r="AF1991">
        <f>IF(G1991="GK",VLOOKUP(F1991,'[1]2018GoalKeeper Stats'!$A$2:$S$109,25,FALSE),VLOOKUP(F1991,'[1]2018Player Stats'!$A$2:$AB$830,25,FALSE))</f>
        <v>0</v>
      </c>
      <c r="AG1991">
        <f>IF(G1991="GK",VLOOKUP(F1991,'[1]2018GoalKeeper Stats'!$A$2:$S$109,26,FALSE),VLOOKUP(F1991,'[1]2018Player Stats'!$A$2:$AB$830,26,FALSE))</f>
        <v>50</v>
      </c>
      <c r="AH1991" s="51">
        <v>2018</v>
      </c>
      <c r="AI1991" s="51">
        <v>34</v>
      </c>
      <c r="AJ1991" s="51">
        <v>465</v>
      </c>
      <c r="AK1991" s="51">
        <v>446</v>
      </c>
      <c r="AL1991" s="51">
        <v>55</v>
      </c>
      <c r="AM1991" s="51">
        <v>57</v>
      </c>
      <c r="AN1991" s="51">
        <v>-2</v>
      </c>
      <c r="AO1991" s="52">
        <v>47.22</v>
      </c>
      <c r="AP1991" s="52">
        <v>55.12</v>
      </c>
      <c r="AQ1991" s="52">
        <v>-7.9</v>
      </c>
      <c r="AR1991" s="52">
        <v>5.9</v>
      </c>
      <c r="AS1991" s="51">
        <v>49</v>
      </c>
      <c r="AT1991" s="52">
        <v>40.909999999999997</v>
      </c>
    </row>
    <row r="1992" spans="1:46">
      <c r="A1992">
        <v>2018</v>
      </c>
      <c r="B1992" t="s">
        <v>204</v>
      </c>
      <c r="C1992" t="s">
        <v>204</v>
      </c>
      <c r="D1992" t="s">
        <v>1802</v>
      </c>
      <c r="E1992" t="s">
        <v>1803</v>
      </c>
      <c r="F1992" t="str">
        <f t="shared" si="32"/>
        <v>Auston Trusty</v>
      </c>
      <c r="G1992" t="s">
        <v>893</v>
      </c>
      <c r="H1992" s="143">
        <v>109100</v>
      </c>
      <c r="I1992" s="143">
        <v>80000</v>
      </c>
      <c r="J1992" t="str">
        <f>IF(G1992="GK",VLOOKUP(F1992,'[1]2018GoalKeeper Stats'!$A$2:$S$109,2,FALSE),VLOOKUP(F1992,'[1]2018Player Stats'!$A$2:$AB$830,2,FALSE))</f>
        <v>COL</v>
      </c>
      <c r="K1992">
        <f>IF(G1992="GK",VLOOKUP(F1992,'[1]2018GoalKeeper Stats'!$A$2:$S$109,4,FALSE),VLOOKUP(F1992,'[1]2018Player Stats'!$A$2:$AB$830,4,FALSE))</f>
        <v>34</v>
      </c>
      <c r="L1992">
        <f>IF(G1992="GK",VLOOKUP(F1992,'[1]2018GoalKeeper Stats'!$A$2:$S$109,5,FALSE),VLOOKUP(F1992,'[1]2018Player Stats'!$A$2:$AB$830,5,FALSE))</f>
        <v>34</v>
      </c>
      <c r="M1992">
        <f>IF(G1992="GK",VLOOKUP(F1992,'[1]2018GoalKeeper Stats'!$A$2:$S$109,6,FALSE),VLOOKUP(F1992,'[1]2018Player Stats'!$A$2:$AB$830,6,FALSE))</f>
        <v>3060</v>
      </c>
      <c r="N1992">
        <f>IF(G1992="GK",VLOOKUP(F1992,'[1]2018GoalKeeper Stats'!$A$2:$S$109,7,FALSE),VLOOKUP(F1992,'[1]2018Player Stats'!$A$2:$AB$830,7,FALSE))</f>
        <v>1</v>
      </c>
      <c r="O1992">
        <f>IF(G1992="GK",VLOOKUP(F1992,'[1]2018GoalKeeper Stats'!$A$2:$S$109,8,FALSE),VLOOKUP(F1992,'[1]2018Player Stats'!$A$2:$AB$830,8,FALSE))</f>
        <v>1</v>
      </c>
      <c r="P1992">
        <f>IF(G1992="GK",VLOOKUP(F1992,'[1]2018GoalKeeper Stats'!$A$2:$S$109,9,FALSE),VLOOKUP(F1992,'[1]2018Player Stats'!$A$2:$AB$830,9,FALSE))</f>
        <v>10</v>
      </c>
      <c r="Q1992">
        <f>IF(G1992="GK",VLOOKUP(F1992,'[1]2018GoalKeeper Stats'!$A$2:$S$109,10,FALSE),VLOOKUP(F1992,'[1]2018Player Stats'!$A$2:$AB$830,10,FALSE))</f>
        <v>2</v>
      </c>
      <c r="R1992">
        <f>IF(G1992="GK",VLOOKUP(F1992,'[1]2018GoalKeeper Stats'!$A$2:$S$109,11,FALSE),VLOOKUP(F1992,'[1]2018Player Stats'!$A$2:$AB$830,11,FALSE))</f>
        <v>0</v>
      </c>
      <c r="S1992" t="str">
        <f>IF(G1992="GK",VLOOKUP(F1992,'[1]2018GoalKeeper Stats'!$A$2:$S$109,12,FALSE),VLOOKUP(F1992,'[1]2018Player Stats'!$A$2:$AB$830,12,FALSE))</f>
        <v>0/0</v>
      </c>
      <c r="T1992">
        <f>IF(G1992="GK",VLOOKUP(F1992,'[1]2018GoalKeeper Stats'!$A$2:$S$109,13,FALSE),VLOOKUP(F1992,'[1]2018Player Stats'!$A$2:$AB$830,13,FALSE))</f>
        <v>1</v>
      </c>
      <c r="U1992">
        <f>IF(G1992="GK",VLOOKUP(F1992,'[1]2018GoalKeeper Stats'!$A$2:$S$109,14,FALSE),VLOOKUP(F1992,'[1]2018Player Stats'!$A$2:$AB$830,14,FALSE))</f>
        <v>0</v>
      </c>
      <c r="V1992">
        <f>IF(G1992="GK",VLOOKUP(F1992,'[1]2018GoalKeeper Stats'!$A$2:$S$109,15,FALSE),VLOOKUP(F1992,'[1]2018Player Stats'!$A$2:$AB$830,15,FALSE))</f>
        <v>0.03</v>
      </c>
      <c r="W1992">
        <f>IF(G1992="GK",VLOOKUP(F1992,'[1]2018GoalKeeper Stats'!$A$2:$S$109,16,FALSE),VLOOKUP(F1992,'[1]2018Player Stats'!$A$2:$AB$830,16,FALSE))</f>
        <v>10</v>
      </c>
      <c r="X1992">
        <f>IF(G1992="GK",VLOOKUP(F1992,'[1]2018GoalKeeper Stats'!$A$2:$S$109,17,FALSE),VLOOKUP(F1992,'[1]2018Player Stats'!$A$2:$AB$830,17,FALSE))</f>
        <v>1</v>
      </c>
      <c r="Y1992">
        <f>IF(G1992="GK",VLOOKUP(F1992,'[1]2018GoalKeeper Stats'!$A$2:$S$109,18,FALSE),VLOOKUP(F1992,'[1]2018Player Stats'!$A$2:$AB$830,18,FALSE))</f>
        <v>1</v>
      </c>
      <c r="Z1992">
        <f>IF(G1992="GK",VLOOKUP(F1992,'[1]2018GoalKeeper Stats'!$A$2:$S$109,19,FALSE),VLOOKUP(F1992,'[1]2018Player Stats'!$A$2:$AB$830,19,FALSE))</f>
        <v>0</v>
      </c>
      <c r="AA1992">
        <f>IF(G1992="GK",VLOOKUP(F1992,'[1]2018GoalKeeper Stats'!$A$2:$S$109,20,FALSE),VLOOKUP(F1992,'[1]2018Player Stats'!$A$2:$AB$830,20,FALSE))</f>
        <v>0.03</v>
      </c>
      <c r="AB1992">
        <f>IF(G1992="GK",VLOOKUP(F1992,'[1]2018GoalKeeper Stats'!$A$2:$S$109,21,FALSE),VLOOKUP(F1992,'[1]2018Player Stats'!$A$2:$AB$830,21,FALSE))</f>
        <v>41</v>
      </c>
      <c r="AC1992">
        <f>IF(G1992="GK",VLOOKUP(F1992,'[1]2018GoalKeeper Stats'!$A$2:$S$109,2,FALSE),VLOOKUP(F1992,'[1]2018Player Stats'!$A$2:$AB$830,22,FALSE))</f>
        <v>13</v>
      </c>
      <c r="AD1992">
        <f>IF(G1992="GK",VLOOKUP(F1992,'[1]2018GoalKeeper Stats'!$A$2:$S$109,23,FALSE),VLOOKUP(F1992,'[1]2018Player Stats'!$A$2:$AB$830,23,FALSE))</f>
        <v>1</v>
      </c>
      <c r="AE1992">
        <f>IF(G1992="GK",VLOOKUP(F1992,'[1]2018GoalKeeper Stats'!$A$2:$S$109,24,FALSE),VLOOKUP(F1992,'[1]2018Player Stats'!$A$2:$AB$830,24,FALSE))</f>
        <v>4</v>
      </c>
      <c r="AF1992">
        <f>IF(G1992="GK",VLOOKUP(F1992,'[1]2018GoalKeeper Stats'!$A$2:$S$109,25,FALSE),VLOOKUP(F1992,'[1]2018Player Stats'!$A$2:$AB$830,25,FALSE))</f>
        <v>0</v>
      </c>
      <c r="AG1992">
        <f>IF(G1992="GK",VLOOKUP(F1992,'[1]2018GoalKeeper Stats'!$A$2:$S$109,26,FALSE),VLOOKUP(F1992,'[1]2018Player Stats'!$A$2:$AB$830,26,FALSE))</f>
        <v>20</v>
      </c>
      <c r="AH1992" s="51">
        <v>2018</v>
      </c>
      <c r="AI1992" s="51">
        <v>34</v>
      </c>
      <c r="AJ1992" s="51">
        <v>475</v>
      </c>
      <c r="AK1992" s="51">
        <v>428</v>
      </c>
      <c r="AL1992" s="51">
        <v>49</v>
      </c>
      <c r="AM1992" s="51">
        <v>49</v>
      </c>
      <c r="AN1992" s="51">
        <v>0</v>
      </c>
      <c r="AO1992" s="52">
        <v>53.64</v>
      </c>
      <c r="AP1992" s="52">
        <v>50.1</v>
      </c>
      <c r="AQ1992" s="52">
        <v>3.54</v>
      </c>
      <c r="AR1992" s="52">
        <v>-3.54</v>
      </c>
      <c r="AS1992" s="51">
        <v>50</v>
      </c>
      <c r="AT1992" s="52">
        <v>50.46</v>
      </c>
    </row>
    <row r="1993" spans="1:46">
      <c r="A1993">
        <v>2018</v>
      </c>
      <c r="B1993" t="s">
        <v>943</v>
      </c>
      <c r="C1993" t="s">
        <v>175</v>
      </c>
      <c r="D1993" t="s">
        <v>1120</v>
      </c>
      <c r="E1993" t="s">
        <v>2290</v>
      </c>
      <c r="F1993" t="str">
        <f t="shared" si="32"/>
        <v>Cristian Casseres</v>
      </c>
      <c r="G1993" t="s">
        <v>860</v>
      </c>
      <c r="H1993" s="143">
        <v>108750</v>
      </c>
      <c r="I1993" s="143">
        <v>70000</v>
      </c>
      <c r="J1993" t="str">
        <f>IF(G1993="GK",VLOOKUP(F1993,'[1]2018GoalKeeper Stats'!$A$2:$S$109,2,FALSE),VLOOKUP(F1993,'[1]2018Player Stats'!$A$2:$AB$830,2,FALSE))</f>
        <v>RBNY</v>
      </c>
      <c r="K1993">
        <f>IF(G1993="GK",VLOOKUP(F1993,'[1]2018GoalKeeper Stats'!$A$2:$S$109,4,FALSE),VLOOKUP(F1993,'[1]2018Player Stats'!$A$2:$AB$830,4,FALSE))</f>
        <v>3</v>
      </c>
      <c r="L1993">
        <f>IF(G1993="GK",VLOOKUP(F1993,'[1]2018GoalKeeper Stats'!$A$2:$S$109,5,FALSE),VLOOKUP(F1993,'[1]2018Player Stats'!$A$2:$AB$830,5,FALSE))</f>
        <v>1</v>
      </c>
      <c r="M1993">
        <f>IF(G1993="GK",VLOOKUP(F1993,'[1]2018GoalKeeper Stats'!$A$2:$S$109,6,FALSE),VLOOKUP(F1993,'[1]2018Player Stats'!$A$2:$AB$830,6,FALSE))</f>
        <v>97</v>
      </c>
      <c r="N1993">
        <f>IF(G1993="GK",VLOOKUP(F1993,'[1]2018GoalKeeper Stats'!$A$2:$S$109,7,FALSE),VLOOKUP(F1993,'[1]2018Player Stats'!$A$2:$AB$830,7,FALSE))</f>
        <v>0</v>
      </c>
      <c r="O1993">
        <f>IF(G1993="GK",VLOOKUP(F1993,'[1]2018GoalKeeper Stats'!$A$2:$S$109,8,FALSE),VLOOKUP(F1993,'[1]2018Player Stats'!$A$2:$AB$830,8,FALSE))</f>
        <v>0</v>
      </c>
      <c r="P1993">
        <f>IF(G1993="GK",VLOOKUP(F1993,'[1]2018GoalKeeper Stats'!$A$2:$S$109,9,FALSE),VLOOKUP(F1993,'[1]2018Player Stats'!$A$2:$AB$830,9,FALSE))</f>
        <v>1</v>
      </c>
      <c r="Q1993">
        <f>IF(G1993="GK",VLOOKUP(F1993,'[1]2018GoalKeeper Stats'!$A$2:$S$109,10,FALSE),VLOOKUP(F1993,'[1]2018Player Stats'!$A$2:$AB$830,10,FALSE))</f>
        <v>0</v>
      </c>
      <c r="R1993">
        <f>IF(G1993="GK",VLOOKUP(F1993,'[1]2018GoalKeeper Stats'!$A$2:$S$109,11,FALSE),VLOOKUP(F1993,'[1]2018Player Stats'!$A$2:$AB$830,11,FALSE))</f>
        <v>0</v>
      </c>
      <c r="S1993" t="str">
        <f>IF(G1993="GK",VLOOKUP(F1993,'[1]2018GoalKeeper Stats'!$A$2:$S$109,12,FALSE),VLOOKUP(F1993,'[1]2018Player Stats'!$A$2:$AB$830,12,FALSE))</f>
        <v>0/0</v>
      </c>
      <c r="T1993">
        <f>IF(G1993="GK",VLOOKUP(F1993,'[1]2018GoalKeeper Stats'!$A$2:$S$109,13,FALSE),VLOOKUP(F1993,'[1]2018Player Stats'!$A$2:$AB$830,13,FALSE))</f>
        <v>0</v>
      </c>
      <c r="U1993">
        <f>IF(G1993="GK",VLOOKUP(F1993,'[1]2018GoalKeeper Stats'!$A$2:$S$109,14,FALSE),VLOOKUP(F1993,'[1]2018Player Stats'!$A$2:$AB$830,14,FALSE))</f>
        <v>0</v>
      </c>
      <c r="V1993">
        <f>IF(G1993="GK",VLOOKUP(F1993,'[1]2018GoalKeeper Stats'!$A$2:$S$109,15,FALSE),VLOOKUP(F1993,'[1]2018Player Stats'!$A$2:$AB$830,15,FALSE))</f>
        <v>0</v>
      </c>
      <c r="W1993">
        <f>IF(G1993="GK",VLOOKUP(F1993,'[1]2018GoalKeeper Stats'!$A$2:$S$109,16,FALSE),VLOOKUP(F1993,'[1]2018Player Stats'!$A$2:$AB$830,16,FALSE))</f>
        <v>0</v>
      </c>
      <c r="X1993">
        <f>IF(G1993="GK",VLOOKUP(F1993,'[1]2018GoalKeeper Stats'!$A$2:$S$109,17,FALSE),VLOOKUP(F1993,'[1]2018Player Stats'!$A$2:$AB$830,17,FALSE))</f>
        <v>0</v>
      </c>
      <c r="Y1993">
        <f>IF(G1993="GK",VLOOKUP(F1993,'[1]2018GoalKeeper Stats'!$A$2:$S$109,18,FALSE),VLOOKUP(F1993,'[1]2018Player Stats'!$A$2:$AB$830,18,FALSE))</f>
        <v>0</v>
      </c>
      <c r="Z1993">
        <f>IF(G1993="GK",VLOOKUP(F1993,'[1]2018GoalKeeper Stats'!$A$2:$S$109,19,FALSE),VLOOKUP(F1993,'[1]2018Player Stats'!$A$2:$AB$830,19,FALSE))</f>
        <v>0</v>
      </c>
      <c r="AA1993">
        <f>IF(G1993="GK",VLOOKUP(F1993,'[1]2018GoalKeeper Stats'!$A$2:$S$109,20,FALSE),VLOOKUP(F1993,'[1]2018Player Stats'!$A$2:$AB$830,20,FALSE))</f>
        <v>0</v>
      </c>
      <c r="AB1993">
        <f>IF(G1993="GK",VLOOKUP(F1993,'[1]2018GoalKeeper Stats'!$A$2:$S$109,21,FALSE),VLOOKUP(F1993,'[1]2018Player Stats'!$A$2:$AB$830,21,FALSE))</f>
        <v>3</v>
      </c>
      <c r="AC1993">
        <f>IF(G1993="GK",VLOOKUP(F1993,'[1]2018GoalKeeper Stats'!$A$2:$S$109,2,FALSE),VLOOKUP(F1993,'[1]2018Player Stats'!$A$2:$AB$830,22,FALSE))</f>
        <v>1</v>
      </c>
      <c r="AD1993">
        <f>IF(G1993="GK",VLOOKUP(F1993,'[1]2018GoalKeeper Stats'!$A$2:$S$109,23,FALSE),VLOOKUP(F1993,'[1]2018Player Stats'!$A$2:$AB$830,23,FALSE))</f>
        <v>0</v>
      </c>
      <c r="AE1993">
        <f>IF(G1993="GK",VLOOKUP(F1993,'[1]2018GoalKeeper Stats'!$A$2:$S$109,24,FALSE),VLOOKUP(F1993,'[1]2018Player Stats'!$A$2:$AB$830,24,FALSE))</f>
        <v>1</v>
      </c>
      <c r="AF1993">
        <f>IF(G1993="GK",VLOOKUP(F1993,'[1]2018GoalKeeper Stats'!$A$2:$S$109,25,FALSE),VLOOKUP(F1993,'[1]2018Player Stats'!$A$2:$AB$830,25,FALSE))</f>
        <v>0</v>
      </c>
      <c r="AG1993">
        <f>IF(G1993="GK",VLOOKUP(F1993,'[1]2018GoalKeeper Stats'!$A$2:$S$109,26,FALSE),VLOOKUP(F1993,'[1]2018Player Stats'!$A$2:$AB$830,26,FALSE))</f>
        <v>0</v>
      </c>
      <c r="AH1993" s="51">
        <v>2018</v>
      </c>
      <c r="AI1993" s="51">
        <v>34</v>
      </c>
      <c r="AJ1993" s="51">
        <v>456</v>
      </c>
      <c r="AK1993" s="51">
        <v>377</v>
      </c>
      <c r="AL1993" s="51">
        <v>61</v>
      </c>
      <c r="AM1993" s="51">
        <v>32</v>
      </c>
      <c r="AN1993" s="51">
        <v>29</v>
      </c>
      <c r="AO1993" s="52">
        <v>59.84</v>
      </c>
      <c r="AP1993" s="52">
        <v>42.58</v>
      </c>
      <c r="AQ1993" s="52">
        <v>17.260000000000002</v>
      </c>
      <c r="AR1993" s="52">
        <v>11.74</v>
      </c>
      <c r="AS1993" s="51">
        <v>71</v>
      </c>
      <c r="AT1993" s="52">
        <v>58.95</v>
      </c>
    </row>
    <row r="1994" spans="1:46">
      <c r="A1994">
        <v>2018</v>
      </c>
      <c r="B1994" t="s">
        <v>199</v>
      </c>
      <c r="C1994" t="s">
        <v>199</v>
      </c>
      <c r="D1994" t="s">
        <v>1617</v>
      </c>
      <c r="E1994" t="s">
        <v>1618</v>
      </c>
      <c r="F1994" t="str">
        <f t="shared" si="32"/>
        <v>Dylan Remick</v>
      </c>
      <c r="G1994" t="s">
        <v>893</v>
      </c>
      <c r="H1994" s="143">
        <v>106667</v>
      </c>
      <c r="I1994" s="143">
        <v>105000</v>
      </c>
      <c r="J1994" t="str">
        <f>IF(G1994="GK",VLOOKUP(F1994,'[1]2018GoalKeeper Stats'!$A$2:$S$109,2,FALSE),VLOOKUP(F1994,'[1]2018Player Stats'!$A$2:$AB$830,2,FALSE))</f>
        <v>HOU</v>
      </c>
      <c r="K1994">
        <f>IF(G1994="GK",VLOOKUP(F1994,'[1]2018GoalKeeper Stats'!$A$2:$S$109,4,FALSE),VLOOKUP(F1994,'[1]2018Player Stats'!$A$2:$AB$830,4,FALSE))</f>
        <v>0</v>
      </c>
      <c r="L1994">
        <f>IF(G1994="GK",VLOOKUP(F1994,'[1]2018GoalKeeper Stats'!$A$2:$S$109,5,FALSE),VLOOKUP(F1994,'[1]2018Player Stats'!$A$2:$AB$830,5,FALSE))</f>
        <v>0</v>
      </c>
      <c r="M1994">
        <f>IF(G1994="GK",VLOOKUP(F1994,'[1]2018GoalKeeper Stats'!$A$2:$S$109,6,FALSE),VLOOKUP(F1994,'[1]2018Player Stats'!$A$2:$AB$830,6,FALSE))</f>
        <v>0</v>
      </c>
      <c r="N1994">
        <f>IF(G1994="GK",VLOOKUP(F1994,'[1]2018GoalKeeper Stats'!$A$2:$S$109,7,FALSE),VLOOKUP(F1994,'[1]2018Player Stats'!$A$2:$AB$830,7,FALSE))</f>
        <v>0</v>
      </c>
      <c r="O1994">
        <f>IF(G1994="GK",VLOOKUP(F1994,'[1]2018GoalKeeper Stats'!$A$2:$S$109,8,FALSE),VLOOKUP(F1994,'[1]2018Player Stats'!$A$2:$AB$830,8,FALSE))</f>
        <v>0</v>
      </c>
      <c r="P1994">
        <f>IF(G1994="GK",VLOOKUP(F1994,'[1]2018GoalKeeper Stats'!$A$2:$S$109,9,FALSE),VLOOKUP(F1994,'[1]2018Player Stats'!$A$2:$AB$830,9,FALSE))</f>
        <v>0</v>
      </c>
      <c r="Q1994">
        <f>IF(G1994="GK",VLOOKUP(F1994,'[1]2018GoalKeeper Stats'!$A$2:$S$109,10,FALSE),VLOOKUP(F1994,'[1]2018Player Stats'!$A$2:$AB$830,10,FALSE))</f>
        <v>0</v>
      </c>
      <c r="R1994">
        <f>IF(G1994="GK",VLOOKUP(F1994,'[1]2018GoalKeeper Stats'!$A$2:$S$109,11,FALSE),VLOOKUP(F1994,'[1]2018Player Stats'!$A$2:$AB$830,11,FALSE))</f>
        <v>0</v>
      </c>
      <c r="S1994" t="str">
        <f>IF(G1994="GK",VLOOKUP(F1994,'[1]2018GoalKeeper Stats'!$A$2:$S$109,12,FALSE),VLOOKUP(F1994,'[1]2018Player Stats'!$A$2:$AB$830,12,FALSE))</f>
        <v>0/0</v>
      </c>
      <c r="T1994">
        <f>IF(G1994="GK",VLOOKUP(F1994,'[1]2018GoalKeeper Stats'!$A$2:$S$109,13,FALSE),VLOOKUP(F1994,'[1]2018Player Stats'!$A$2:$AB$830,13,FALSE))</f>
        <v>0</v>
      </c>
      <c r="U1994">
        <f>IF(G1994="GK",VLOOKUP(F1994,'[1]2018GoalKeeper Stats'!$A$2:$S$109,14,FALSE),VLOOKUP(F1994,'[1]2018Player Stats'!$A$2:$AB$830,14,FALSE))</f>
        <v>0</v>
      </c>
      <c r="V1994">
        <f>IF(G1994="GK",VLOOKUP(F1994,'[1]2018GoalKeeper Stats'!$A$2:$S$109,15,FALSE),VLOOKUP(F1994,'[1]2018Player Stats'!$A$2:$AB$830,15,FALSE))</f>
        <v>0</v>
      </c>
      <c r="W1994">
        <f>IF(G1994="GK",VLOOKUP(F1994,'[1]2018GoalKeeper Stats'!$A$2:$S$109,16,FALSE),VLOOKUP(F1994,'[1]2018Player Stats'!$A$2:$AB$830,16,FALSE))</f>
        <v>0</v>
      </c>
      <c r="X1994">
        <f>IF(G1994="GK",VLOOKUP(F1994,'[1]2018GoalKeeper Stats'!$A$2:$S$109,17,FALSE),VLOOKUP(F1994,'[1]2018Player Stats'!$A$2:$AB$830,17,FALSE))</f>
        <v>0</v>
      </c>
      <c r="Y1994">
        <f>IF(G1994="GK",VLOOKUP(F1994,'[1]2018GoalKeeper Stats'!$A$2:$S$109,18,FALSE),VLOOKUP(F1994,'[1]2018Player Stats'!$A$2:$AB$830,18,FALSE))</f>
        <v>0</v>
      </c>
      <c r="Z1994">
        <f>IF(G1994="GK",VLOOKUP(F1994,'[1]2018GoalKeeper Stats'!$A$2:$S$109,19,FALSE),VLOOKUP(F1994,'[1]2018Player Stats'!$A$2:$AB$830,19,FALSE))</f>
        <v>0</v>
      </c>
      <c r="AA1994">
        <f>IF(G1994="GK",VLOOKUP(F1994,'[1]2018GoalKeeper Stats'!$A$2:$S$109,20,FALSE),VLOOKUP(F1994,'[1]2018Player Stats'!$A$2:$AB$830,20,FALSE))</f>
        <v>0</v>
      </c>
      <c r="AB1994">
        <f>IF(G1994="GK",VLOOKUP(F1994,'[1]2018GoalKeeper Stats'!$A$2:$S$109,21,FALSE),VLOOKUP(F1994,'[1]2018Player Stats'!$A$2:$AB$830,21,FALSE))</f>
        <v>0</v>
      </c>
      <c r="AC1994">
        <f>IF(G1994="GK",VLOOKUP(F1994,'[1]2018GoalKeeper Stats'!$A$2:$S$109,2,FALSE),VLOOKUP(F1994,'[1]2018Player Stats'!$A$2:$AB$830,22,FALSE))</f>
        <v>0</v>
      </c>
      <c r="AD1994">
        <f>IF(G1994="GK",VLOOKUP(F1994,'[1]2018GoalKeeper Stats'!$A$2:$S$109,23,FALSE),VLOOKUP(F1994,'[1]2018Player Stats'!$A$2:$AB$830,23,FALSE))</f>
        <v>0</v>
      </c>
      <c r="AE1994">
        <f>IF(G1994="GK",VLOOKUP(F1994,'[1]2018GoalKeeper Stats'!$A$2:$S$109,24,FALSE),VLOOKUP(F1994,'[1]2018Player Stats'!$A$2:$AB$830,24,FALSE))</f>
        <v>0</v>
      </c>
      <c r="AF1994">
        <f>IF(G1994="GK",VLOOKUP(F1994,'[1]2018GoalKeeper Stats'!$A$2:$S$109,25,FALSE),VLOOKUP(F1994,'[1]2018Player Stats'!$A$2:$AB$830,25,FALSE))</f>
        <v>0</v>
      </c>
      <c r="AG1994">
        <f>IF(G1994="GK",VLOOKUP(F1994,'[1]2018GoalKeeper Stats'!$A$2:$S$109,26,FALSE),VLOOKUP(F1994,'[1]2018Player Stats'!$A$2:$AB$830,26,FALSE))</f>
        <v>0</v>
      </c>
      <c r="AH1994" s="51">
        <v>2018</v>
      </c>
      <c r="AI1994" s="51">
        <v>34</v>
      </c>
      <c r="AJ1994" s="51">
        <v>474</v>
      </c>
      <c r="AK1994" s="51">
        <v>413</v>
      </c>
      <c r="AL1994" s="51">
        <v>58</v>
      </c>
      <c r="AM1994" s="51">
        <v>56</v>
      </c>
      <c r="AN1994" s="51">
        <v>2</v>
      </c>
      <c r="AO1994" s="52">
        <v>55.71</v>
      </c>
      <c r="AP1994" s="52">
        <v>48.91</v>
      </c>
      <c r="AQ1994" s="52">
        <v>6.8</v>
      </c>
      <c r="AR1994" s="52">
        <v>-4.8</v>
      </c>
      <c r="AS1994" s="51">
        <v>38</v>
      </c>
      <c r="AT1994" s="52">
        <v>50.75</v>
      </c>
    </row>
    <row r="1995" spans="1:46">
      <c r="A1995">
        <v>2018</v>
      </c>
      <c r="B1995" t="s">
        <v>1914</v>
      </c>
      <c r="C1995" t="s">
        <v>1915</v>
      </c>
      <c r="D1995" t="s">
        <v>1238</v>
      </c>
      <c r="E1995" t="s">
        <v>1158</v>
      </c>
      <c r="F1995" t="str">
        <f t="shared" si="32"/>
        <v>Eric Miller</v>
      </c>
      <c r="G1995" t="s">
        <v>893</v>
      </c>
      <c r="H1995" s="143">
        <v>105998</v>
      </c>
      <c r="I1995" s="143">
        <v>84998</v>
      </c>
      <c r="J1995" t="str">
        <f>IF(G1995="GK",VLOOKUP(F1995,'[1]2018GoalKeeper Stats'!$A$2:$S$109,2,FALSE),VLOOKUP(F1995,'[1]2018Player Stats'!$A$2:$AB$830,2,FALSE))</f>
        <v>NSH</v>
      </c>
      <c r="K1995">
        <f>IF(G1995="GK",VLOOKUP(F1995,'[1]2018GoalKeeper Stats'!$A$2:$S$109,4,FALSE),VLOOKUP(F1995,'[1]2018Player Stats'!$A$2:$AB$830,4,FALSE))</f>
        <v>18</v>
      </c>
      <c r="L1995">
        <f>IF(G1995="GK",VLOOKUP(F1995,'[1]2018GoalKeeper Stats'!$A$2:$S$109,5,FALSE),VLOOKUP(F1995,'[1]2018Player Stats'!$A$2:$AB$830,5,FALSE))</f>
        <v>13</v>
      </c>
      <c r="M1995">
        <f>IF(G1995="GK",VLOOKUP(F1995,'[1]2018GoalKeeper Stats'!$A$2:$S$109,6,FALSE),VLOOKUP(F1995,'[1]2018Player Stats'!$A$2:$AB$830,6,FALSE))</f>
        <v>1145</v>
      </c>
      <c r="N1995">
        <f>IF(G1995="GK",VLOOKUP(F1995,'[1]2018GoalKeeper Stats'!$A$2:$S$109,7,FALSE),VLOOKUP(F1995,'[1]2018Player Stats'!$A$2:$AB$830,7,FALSE))</f>
        <v>0</v>
      </c>
      <c r="O1995">
        <f>IF(G1995="GK",VLOOKUP(F1995,'[1]2018GoalKeeper Stats'!$A$2:$S$109,8,FALSE),VLOOKUP(F1995,'[1]2018Player Stats'!$A$2:$AB$830,8,FALSE))</f>
        <v>1</v>
      </c>
      <c r="P1995">
        <f>IF(G1995="GK",VLOOKUP(F1995,'[1]2018GoalKeeper Stats'!$A$2:$S$109,9,FALSE),VLOOKUP(F1995,'[1]2018Player Stats'!$A$2:$AB$830,9,FALSE))</f>
        <v>2</v>
      </c>
      <c r="Q1995">
        <f>IF(G1995="GK",VLOOKUP(F1995,'[1]2018GoalKeeper Stats'!$A$2:$S$109,10,FALSE),VLOOKUP(F1995,'[1]2018Player Stats'!$A$2:$AB$830,10,FALSE))</f>
        <v>0</v>
      </c>
      <c r="R1995">
        <f>IF(G1995="GK",VLOOKUP(F1995,'[1]2018GoalKeeper Stats'!$A$2:$S$109,11,FALSE),VLOOKUP(F1995,'[1]2018Player Stats'!$A$2:$AB$830,11,FALSE))</f>
        <v>0</v>
      </c>
      <c r="S1995" t="str">
        <f>IF(G1995="GK",VLOOKUP(F1995,'[1]2018GoalKeeper Stats'!$A$2:$S$109,12,FALSE),VLOOKUP(F1995,'[1]2018Player Stats'!$A$2:$AB$830,12,FALSE))</f>
        <v>0/0</v>
      </c>
      <c r="T1995">
        <f>IF(G1995="GK",VLOOKUP(F1995,'[1]2018GoalKeeper Stats'!$A$2:$S$109,13,FALSE),VLOOKUP(F1995,'[1]2018Player Stats'!$A$2:$AB$830,13,FALSE))</f>
        <v>0</v>
      </c>
      <c r="U1995">
        <f>IF(G1995="GK",VLOOKUP(F1995,'[1]2018GoalKeeper Stats'!$A$2:$S$109,14,FALSE),VLOOKUP(F1995,'[1]2018Player Stats'!$A$2:$AB$830,14,FALSE))</f>
        <v>0</v>
      </c>
      <c r="V1995">
        <f>IF(G1995="GK",VLOOKUP(F1995,'[1]2018GoalKeeper Stats'!$A$2:$S$109,15,FALSE),VLOOKUP(F1995,'[1]2018Player Stats'!$A$2:$AB$830,15,FALSE))</f>
        <v>0</v>
      </c>
      <c r="W1995">
        <f>IF(G1995="GK",VLOOKUP(F1995,'[1]2018GoalKeeper Stats'!$A$2:$S$109,16,FALSE),VLOOKUP(F1995,'[1]2018Player Stats'!$A$2:$AB$830,16,FALSE))</f>
        <v>0</v>
      </c>
      <c r="X1995">
        <f>IF(G1995="GK",VLOOKUP(F1995,'[1]2018GoalKeeper Stats'!$A$2:$S$109,17,FALSE),VLOOKUP(F1995,'[1]2018Player Stats'!$A$2:$AB$830,17,FALSE))</f>
        <v>0</v>
      </c>
      <c r="Y1995">
        <f>IF(G1995="GK",VLOOKUP(F1995,'[1]2018GoalKeeper Stats'!$A$2:$S$109,18,FALSE),VLOOKUP(F1995,'[1]2018Player Stats'!$A$2:$AB$830,18,FALSE))</f>
        <v>1</v>
      </c>
      <c r="Z1995">
        <f>IF(G1995="GK",VLOOKUP(F1995,'[1]2018GoalKeeper Stats'!$A$2:$S$109,19,FALSE),VLOOKUP(F1995,'[1]2018Player Stats'!$A$2:$AB$830,19,FALSE))</f>
        <v>0</v>
      </c>
      <c r="AA1995">
        <f>IF(G1995="GK",VLOOKUP(F1995,'[1]2018GoalKeeper Stats'!$A$2:$S$109,20,FALSE),VLOOKUP(F1995,'[1]2018Player Stats'!$A$2:$AB$830,20,FALSE))</f>
        <v>0.08</v>
      </c>
      <c r="AB1995">
        <f>IF(G1995="GK",VLOOKUP(F1995,'[1]2018GoalKeeper Stats'!$A$2:$S$109,21,FALSE),VLOOKUP(F1995,'[1]2018Player Stats'!$A$2:$AB$830,21,FALSE))</f>
        <v>8</v>
      </c>
      <c r="AC1995">
        <f>IF(G1995="GK",VLOOKUP(F1995,'[1]2018GoalKeeper Stats'!$A$2:$S$109,2,FALSE),VLOOKUP(F1995,'[1]2018Player Stats'!$A$2:$AB$830,22,FALSE))</f>
        <v>6</v>
      </c>
      <c r="AD1995">
        <f>IF(G1995="GK",VLOOKUP(F1995,'[1]2018GoalKeeper Stats'!$A$2:$S$109,23,FALSE),VLOOKUP(F1995,'[1]2018Player Stats'!$A$2:$AB$830,23,FALSE))</f>
        <v>2</v>
      </c>
      <c r="AE1995">
        <f>IF(G1995="GK",VLOOKUP(F1995,'[1]2018GoalKeeper Stats'!$A$2:$S$109,24,FALSE),VLOOKUP(F1995,'[1]2018Player Stats'!$A$2:$AB$830,24,FALSE))</f>
        <v>3</v>
      </c>
      <c r="AF1995">
        <f>IF(G1995="GK",VLOOKUP(F1995,'[1]2018GoalKeeper Stats'!$A$2:$S$109,25,FALSE),VLOOKUP(F1995,'[1]2018Player Stats'!$A$2:$AB$830,25,FALSE))</f>
        <v>0</v>
      </c>
      <c r="AG1995">
        <f>IF(G1995="GK",VLOOKUP(F1995,'[1]2018GoalKeeper Stats'!$A$2:$S$109,26,FALSE),VLOOKUP(F1995,'[1]2018Player Stats'!$A$2:$AB$830,26,FALSE))</f>
        <v>0</v>
      </c>
      <c r="AH1995" s="51">
        <v>2018</v>
      </c>
      <c r="AI1995" s="51">
        <v>34</v>
      </c>
      <c r="AJ1995" s="51">
        <v>376</v>
      </c>
      <c r="AK1995" s="51">
        <v>550</v>
      </c>
      <c r="AL1995" s="51">
        <v>48</v>
      </c>
      <c r="AM1995" s="51">
        <v>70</v>
      </c>
      <c r="AN1995" s="51">
        <v>-22</v>
      </c>
      <c r="AO1995" s="52">
        <v>44.42</v>
      </c>
      <c r="AP1995" s="52">
        <v>58.79</v>
      </c>
      <c r="AQ1995" s="52">
        <v>-14.38</v>
      </c>
      <c r="AR1995" s="52">
        <v>-7.62</v>
      </c>
      <c r="AS1995" s="51">
        <v>36</v>
      </c>
      <c r="AT1995" s="52">
        <v>38.65</v>
      </c>
    </row>
    <row r="1996" spans="1:46">
      <c r="A1996">
        <v>2018</v>
      </c>
      <c r="B1996" t="s">
        <v>202</v>
      </c>
      <c r="C1996" t="s">
        <v>202</v>
      </c>
      <c r="D1996" t="s">
        <v>1560</v>
      </c>
      <c r="E1996" t="s">
        <v>1676</v>
      </c>
      <c r="F1996" t="str">
        <f t="shared" si="32"/>
        <v>Rafael Ramos</v>
      </c>
      <c r="G1996" t="s">
        <v>893</v>
      </c>
      <c r="H1996" s="143">
        <v>105840</v>
      </c>
      <c r="I1996" s="143">
        <v>105840</v>
      </c>
      <c r="J1996" t="str">
        <f>IF(G1996="GK",VLOOKUP(F1996,'[1]2018GoalKeeper Stats'!$A$2:$S$109,2,FALSE),VLOOKUP(F1996,'[1]2018Player Stats'!$A$2:$AB$830,2,FALSE))</f>
        <v>CHI</v>
      </c>
      <c r="K1996">
        <f>IF(G1996="GK",VLOOKUP(F1996,'[1]2018GoalKeeper Stats'!$A$2:$S$109,4,FALSE),VLOOKUP(F1996,'[1]2018Player Stats'!$A$2:$AB$830,4,FALSE))</f>
        <v>3</v>
      </c>
      <c r="L1996">
        <f>IF(G1996="GK",VLOOKUP(F1996,'[1]2018GoalKeeper Stats'!$A$2:$S$109,5,FALSE),VLOOKUP(F1996,'[1]2018Player Stats'!$A$2:$AB$830,5,FALSE))</f>
        <v>1</v>
      </c>
      <c r="M1996">
        <f>IF(G1996="GK",VLOOKUP(F1996,'[1]2018GoalKeeper Stats'!$A$2:$S$109,6,FALSE),VLOOKUP(F1996,'[1]2018Player Stats'!$A$2:$AB$830,6,FALSE))</f>
        <v>105</v>
      </c>
      <c r="N1996">
        <f>IF(G1996="GK",VLOOKUP(F1996,'[1]2018GoalKeeper Stats'!$A$2:$S$109,7,FALSE),VLOOKUP(F1996,'[1]2018Player Stats'!$A$2:$AB$830,7,FALSE))</f>
        <v>0</v>
      </c>
      <c r="O1996">
        <f>IF(G1996="GK",VLOOKUP(F1996,'[1]2018GoalKeeper Stats'!$A$2:$S$109,8,FALSE),VLOOKUP(F1996,'[1]2018Player Stats'!$A$2:$AB$830,8,FALSE))</f>
        <v>0</v>
      </c>
      <c r="P1996">
        <f>IF(G1996="GK",VLOOKUP(F1996,'[1]2018GoalKeeper Stats'!$A$2:$S$109,9,FALSE),VLOOKUP(F1996,'[1]2018Player Stats'!$A$2:$AB$830,9,FALSE))</f>
        <v>0</v>
      </c>
      <c r="Q1996">
        <f>IF(G1996="GK",VLOOKUP(F1996,'[1]2018GoalKeeper Stats'!$A$2:$S$109,10,FALSE),VLOOKUP(F1996,'[1]2018Player Stats'!$A$2:$AB$830,10,FALSE))</f>
        <v>0</v>
      </c>
      <c r="R1996">
        <f>IF(G1996="GK",VLOOKUP(F1996,'[1]2018GoalKeeper Stats'!$A$2:$S$109,11,FALSE),VLOOKUP(F1996,'[1]2018Player Stats'!$A$2:$AB$830,11,FALSE))</f>
        <v>0</v>
      </c>
      <c r="S1996" t="str">
        <f>IF(G1996="GK",VLOOKUP(F1996,'[1]2018GoalKeeper Stats'!$A$2:$S$109,12,FALSE),VLOOKUP(F1996,'[1]2018Player Stats'!$A$2:$AB$830,12,FALSE))</f>
        <v>0/0</v>
      </c>
      <c r="T1996">
        <f>IF(G1996="GK",VLOOKUP(F1996,'[1]2018GoalKeeper Stats'!$A$2:$S$109,13,FALSE),VLOOKUP(F1996,'[1]2018Player Stats'!$A$2:$AB$830,13,FALSE))</f>
        <v>0</v>
      </c>
      <c r="U1996">
        <f>IF(G1996="GK",VLOOKUP(F1996,'[1]2018GoalKeeper Stats'!$A$2:$S$109,14,FALSE),VLOOKUP(F1996,'[1]2018Player Stats'!$A$2:$AB$830,14,FALSE))</f>
        <v>0</v>
      </c>
      <c r="V1996">
        <f>IF(G1996="GK",VLOOKUP(F1996,'[1]2018GoalKeeper Stats'!$A$2:$S$109,15,FALSE),VLOOKUP(F1996,'[1]2018Player Stats'!$A$2:$AB$830,15,FALSE))</f>
        <v>0</v>
      </c>
      <c r="W1996">
        <f>IF(G1996="GK",VLOOKUP(F1996,'[1]2018GoalKeeper Stats'!$A$2:$S$109,16,FALSE),VLOOKUP(F1996,'[1]2018Player Stats'!$A$2:$AB$830,16,FALSE))</f>
        <v>0</v>
      </c>
      <c r="X1996">
        <f>IF(G1996="GK",VLOOKUP(F1996,'[1]2018GoalKeeper Stats'!$A$2:$S$109,17,FALSE),VLOOKUP(F1996,'[1]2018Player Stats'!$A$2:$AB$830,17,FALSE))</f>
        <v>0</v>
      </c>
      <c r="Y1996">
        <f>IF(G1996="GK",VLOOKUP(F1996,'[1]2018GoalKeeper Stats'!$A$2:$S$109,18,FALSE),VLOOKUP(F1996,'[1]2018Player Stats'!$A$2:$AB$830,18,FALSE))</f>
        <v>0</v>
      </c>
      <c r="Z1996">
        <f>IF(G1996="GK",VLOOKUP(F1996,'[1]2018GoalKeeper Stats'!$A$2:$S$109,19,FALSE),VLOOKUP(F1996,'[1]2018Player Stats'!$A$2:$AB$830,19,FALSE))</f>
        <v>0</v>
      </c>
      <c r="AA1996">
        <f>IF(G1996="GK",VLOOKUP(F1996,'[1]2018GoalKeeper Stats'!$A$2:$S$109,20,FALSE),VLOOKUP(F1996,'[1]2018Player Stats'!$A$2:$AB$830,20,FALSE))</f>
        <v>0</v>
      </c>
      <c r="AB1996">
        <f>IF(G1996="GK",VLOOKUP(F1996,'[1]2018GoalKeeper Stats'!$A$2:$S$109,21,FALSE),VLOOKUP(F1996,'[1]2018Player Stats'!$A$2:$AB$830,21,FALSE))</f>
        <v>3</v>
      </c>
      <c r="AC1996">
        <f>IF(G1996="GK",VLOOKUP(F1996,'[1]2018GoalKeeper Stats'!$A$2:$S$109,2,FALSE),VLOOKUP(F1996,'[1]2018Player Stats'!$A$2:$AB$830,22,FALSE))</f>
        <v>2</v>
      </c>
      <c r="AD1996">
        <f>IF(G1996="GK",VLOOKUP(F1996,'[1]2018GoalKeeper Stats'!$A$2:$S$109,23,FALSE),VLOOKUP(F1996,'[1]2018Player Stats'!$A$2:$AB$830,23,FALSE))</f>
        <v>0</v>
      </c>
      <c r="AE1996">
        <f>IF(G1996="GK",VLOOKUP(F1996,'[1]2018GoalKeeper Stats'!$A$2:$S$109,24,FALSE),VLOOKUP(F1996,'[1]2018Player Stats'!$A$2:$AB$830,24,FALSE))</f>
        <v>1</v>
      </c>
      <c r="AF1996">
        <f>IF(G1996="GK",VLOOKUP(F1996,'[1]2018GoalKeeper Stats'!$A$2:$S$109,25,FALSE),VLOOKUP(F1996,'[1]2018Player Stats'!$A$2:$AB$830,25,FALSE))</f>
        <v>0</v>
      </c>
      <c r="AG1996">
        <f>IF(G1996="GK",VLOOKUP(F1996,'[1]2018GoalKeeper Stats'!$A$2:$S$109,26,FALSE),VLOOKUP(F1996,'[1]2018Player Stats'!$A$2:$AB$830,26,FALSE))</f>
        <v>0</v>
      </c>
      <c r="AH1996" s="51">
        <v>2018</v>
      </c>
      <c r="AI1996" s="51">
        <v>34</v>
      </c>
      <c r="AJ1996" s="51">
        <v>341</v>
      </c>
      <c r="AK1996" s="51">
        <v>507</v>
      </c>
      <c r="AL1996" s="51">
        <v>46</v>
      </c>
      <c r="AM1996" s="51">
        <v>60</v>
      </c>
      <c r="AN1996" s="51">
        <v>-14</v>
      </c>
      <c r="AO1996" s="52">
        <v>39.04</v>
      </c>
      <c r="AP1996" s="52">
        <v>58.46</v>
      </c>
      <c r="AQ1996" s="52">
        <v>-19.420000000000002</v>
      </c>
      <c r="AR1996" s="52">
        <v>5.42</v>
      </c>
      <c r="AS1996" s="51">
        <v>32</v>
      </c>
      <c r="AT1996" s="52">
        <v>33.49</v>
      </c>
    </row>
    <row r="1997" spans="1:46">
      <c r="A1997">
        <v>2018</v>
      </c>
      <c r="B1997" t="s">
        <v>198</v>
      </c>
      <c r="C1997" t="s">
        <v>198</v>
      </c>
      <c r="D1997" t="s">
        <v>1471</v>
      </c>
      <c r="E1997" t="s">
        <v>1472</v>
      </c>
      <c r="F1997" t="str">
        <f t="shared" si="32"/>
        <v>Caleb Calvert</v>
      </c>
      <c r="G1997" t="s">
        <v>875</v>
      </c>
      <c r="H1997" s="143">
        <v>105000</v>
      </c>
      <c r="I1997" s="143">
        <v>105000</v>
      </c>
      <c r="J1997" t="str">
        <f>IF(G1997="GK",VLOOKUP(F1997,'[1]2018GoalKeeper Stats'!$A$2:$S$109,2,FALSE),VLOOKUP(F1997,'[1]2018Player Stats'!$A$2:$AB$830,2,FALSE))</f>
        <v>COL</v>
      </c>
      <c r="K1997">
        <f>IF(G1997="GK",VLOOKUP(F1997,'[1]2018GoalKeeper Stats'!$A$2:$S$109,4,FALSE),VLOOKUP(F1997,'[1]2018Player Stats'!$A$2:$AB$830,4,FALSE))</f>
        <v>1</v>
      </c>
      <c r="L1997">
        <f>IF(G1997="GK",VLOOKUP(F1997,'[1]2018GoalKeeper Stats'!$A$2:$S$109,5,FALSE),VLOOKUP(F1997,'[1]2018Player Stats'!$A$2:$AB$830,5,FALSE))</f>
        <v>0</v>
      </c>
      <c r="M1997">
        <f>IF(G1997="GK",VLOOKUP(F1997,'[1]2018GoalKeeper Stats'!$A$2:$S$109,6,FALSE),VLOOKUP(F1997,'[1]2018Player Stats'!$A$2:$AB$830,6,FALSE))</f>
        <v>35</v>
      </c>
      <c r="N1997">
        <f>IF(G1997="GK",VLOOKUP(F1997,'[1]2018GoalKeeper Stats'!$A$2:$S$109,7,FALSE),VLOOKUP(F1997,'[1]2018Player Stats'!$A$2:$AB$830,7,FALSE))</f>
        <v>0</v>
      </c>
      <c r="O1997">
        <f>IF(G1997="GK",VLOOKUP(F1997,'[1]2018GoalKeeper Stats'!$A$2:$S$109,8,FALSE),VLOOKUP(F1997,'[1]2018Player Stats'!$A$2:$AB$830,8,FALSE))</f>
        <v>0</v>
      </c>
      <c r="P1997">
        <f>IF(G1997="GK",VLOOKUP(F1997,'[1]2018GoalKeeper Stats'!$A$2:$S$109,9,FALSE),VLOOKUP(F1997,'[1]2018Player Stats'!$A$2:$AB$830,9,FALSE))</f>
        <v>0</v>
      </c>
      <c r="Q1997">
        <f>IF(G1997="GK",VLOOKUP(F1997,'[1]2018GoalKeeper Stats'!$A$2:$S$109,10,FALSE),VLOOKUP(F1997,'[1]2018Player Stats'!$A$2:$AB$830,10,FALSE))</f>
        <v>0</v>
      </c>
      <c r="R1997">
        <f>IF(G1997="GK",VLOOKUP(F1997,'[1]2018GoalKeeper Stats'!$A$2:$S$109,11,FALSE),VLOOKUP(F1997,'[1]2018Player Stats'!$A$2:$AB$830,11,FALSE))</f>
        <v>0</v>
      </c>
      <c r="S1997" t="str">
        <f>IF(G1997="GK",VLOOKUP(F1997,'[1]2018GoalKeeper Stats'!$A$2:$S$109,12,FALSE),VLOOKUP(F1997,'[1]2018Player Stats'!$A$2:$AB$830,12,FALSE))</f>
        <v>0/0</v>
      </c>
      <c r="T1997">
        <f>IF(G1997="GK",VLOOKUP(F1997,'[1]2018GoalKeeper Stats'!$A$2:$S$109,13,FALSE),VLOOKUP(F1997,'[1]2018Player Stats'!$A$2:$AB$830,13,FALSE))</f>
        <v>0</v>
      </c>
      <c r="U1997">
        <f>IF(G1997="GK",VLOOKUP(F1997,'[1]2018GoalKeeper Stats'!$A$2:$S$109,14,FALSE),VLOOKUP(F1997,'[1]2018Player Stats'!$A$2:$AB$830,14,FALSE))</f>
        <v>0</v>
      </c>
      <c r="V1997">
        <f>IF(G1997="GK",VLOOKUP(F1997,'[1]2018GoalKeeper Stats'!$A$2:$S$109,15,FALSE),VLOOKUP(F1997,'[1]2018Player Stats'!$A$2:$AB$830,15,FALSE))</f>
        <v>0</v>
      </c>
      <c r="W1997">
        <f>IF(G1997="GK",VLOOKUP(F1997,'[1]2018GoalKeeper Stats'!$A$2:$S$109,16,FALSE),VLOOKUP(F1997,'[1]2018Player Stats'!$A$2:$AB$830,16,FALSE))</f>
        <v>0</v>
      </c>
      <c r="X1997">
        <f>IF(G1997="GK",VLOOKUP(F1997,'[1]2018GoalKeeper Stats'!$A$2:$S$109,17,FALSE),VLOOKUP(F1997,'[1]2018Player Stats'!$A$2:$AB$830,17,FALSE))</f>
        <v>0</v>
      </c>
      <c r="Y1997">
        <f>IF(G1997="GK",VLOOKUP(F1997,'[1]2018GoalKeeper Stats'!$A$2:$S$109,18,FALSE),VLOOKUP(F1997,'[1]2018Player Stats'!$A$2:$AB$830,18,FALSE))</f>
        <v>0</v>
      </c>
      <c r="Z1997">
        <f>IF(G1997="GK",VLOOKUP(F1997,'[1]2018GoalKeeper Stats'!$A$2:$S$109,19,FALSE),VLOOKUP(F1997,'[1]2018Player Stats'!$A$2:$AB$830,19,FALSE))</f>
        <v>0</v>
      </c>
      <c r="AA1997">
        <f>IF(G1997="GK",VLOOKUP(F1997,'[1]2018GoalKeeper Stats'!$A$2:$S$109,20,FALSE),VLOOKUP(F1997,'[1]2018Player Stats'!$A$2:$AB$830,20,FALSE))</f>
        <v>0</v>
      </c>
      <c r="AB1997">
        <f>IF(G1997="GK",VLOOKUP(F1997,'[1]2018GoalKeeper Stats'!$A$2:$S$109,21,FALSE),VLOOKUP(F1997,'[1]2018Player Stats'!$A$2:$AB$830,21,FALSE))</f>
        <v>0</v>
      </c>
      <c r="AC1997">
        <f>IF(G1997="GK",VLOOKUP(F1997,'[1]2018GoalKeeper Stats'!$A$2:$S$109,2,FALSE),VLOOKUP(F1997,'[1]2018Player Stats'!$A$2:$AB$830,22,FALSE))</f>
        <v>0</v>
      </c>
      <c r="AD1997">
        <f>IF(G1997="GK",VLOOKUP(F1997,'[1]2018GoalKeeper Stats'!$A$2:$S$109,23,FALSE),VLOOKUP(F1997,'[1]2018Player Stats'!$A$2:$AB$830,23,FALSE))</f>
        <v>1</v>
      </c>
      <c r="AE1997">
        <f>IF(G1997="GK",VLOOKUP(F1997,'[1]2018GoalKeeper Stats'!$A$2:$S$109,24,FALSE),VLOOKUP(F1997,'[1]2018Player Stats'!$A$2:$AB$830,24,FALSE))</f>
        <v>0</v>
      </c>
      <c r="AF1997">
        <f>IF(G1997="GK",VLOOKUP(F1997,'[1]2018GoalKeeper Stats'!$A$2:$S$109,25,FALSE),VLOOKUP(F1997,'[1]2018Player Stats'!$A$2:$AB$830,25,FALSE))</f>
        <v>0</v>
      </c>
      <c r="AG1997">
        <f>IF(G1997="GK",VLOOKUP(F1997,'[1]2018GoalKeeper Stats'!$A$2:$S$109,26,FALSE),VLOOKUP(F1997,'[1]2018Player Stats'!$A$2:$AB$830,26,FALSE))</f>
        <v>0</v>
      </c>
      <c r="AH1997" s="51">
        <v>2018</v>
      </c>
      <c r="AI1997" s="51">
        <v>34</v>
      </c>
      <c r="AJ1997" s="51">
        <v>380</v>
      </c>
      <c r="AK1997" s="51">
        <v>525</v>
      </c>
      <c r="AL1997" s="51">
        <v>34</v>
      </c>
      <c r="AM1997" s="51">
        <v>61</v>
      </c>
      <c r="AN1997" s="51">
        <v>-27</v>
      </c>
      <c r="AO1997" s="52">
        <v>38.020000000000003</v>
      </c>
      <c r="AP1997" s="52">
        <v>58.7</v>
      </c>
      <c r="AQ1997" s="52">
        <v>-20.69</v>
      </c>
      <c r="AR1997" s="52">
        <v>-6.31</v>
      </c>
      <c r="AS1997" s="51">
        <v>31</v>
      </c>
      <c r="AT1997" s="52">
        <v>35.58</v>
      </c>
    </row>
    <row r="1998" spans="1:46">
      <c r="A1998">
        <v>2018</v>
      </c>
      <c r="B1998" t="s">
        <v>962</v>
      </c>
      <c r="C1998" t="s">
        <v>962</v>
      </c>
      <c r="D1998" t="s">
        <v>1652</v>
      </c>
      <c r="E1998" t="s">
        <v>2291</v>
      </c>
      <c r="F1998" t="str">
        <f t="shared" si="32"/>
        <v>Joseph Mora</v>
      </c>
      <c r="G1998" t="s">
        <v>893</v>
      </c>
      <c r="H1998" s="143">
        <v>104250</v>
      </c>
      <c r="I1998" s="143">
        <v>90000</v>
      </c>
      <c r="J1998" t="str">
        <f>IF(G1998="GK",VLOOKUP(F1998,'[1]2018GoalKeeper Stats'!$A$2:$S$109,2,FALSE),VLOOKUP(F1998,'[1]2018Player Stats'!$A$2:$AB$830,2,FALSE))</f>
        <v>DC</v>
      </c>
      <c r="K1998">
        <f>IF(G1998="GK",VLOOKUP(F1998,'[1]2018GoalKeeper Stats'!$A$2:$S$109,4,FALSE),VLOOKUP(F1998,'[1]2018Player Stats'!$A$2:$AB$830,4,FALSE))</f>
        <v>30</v>
      </c>
      <c r="L1998">
        <f>IF(G1998="GK",VLOOKUP(F1998,'[1]2018GoalKeeper Stats'!$A$2:$S$109,5,FALSE),VLOOKUP(F1998,'[1]2018Player Stats'!$A$2:$AB$830,5,FALSE))</f>
        <v>28</v>
      </c>
      <c r="M1998">
        <f>IF(G1998="GK",VLOOKUP(F1998,'[1]2018GoalKeeper Stats'!$A$2:$S$109,6,FALSE),VLOOKUP(F1998,'[1]2018Player Stats'!$A$2:$AB$830,6,FALSE))</f>
        <v>2523</v>
      </c>
      <c r="N1998">
        <f>IF(G1998="GK",VLOOKUP(F1998,'[1]2018GoalKeeper Stats'!$A$2:$S$109,7,FALSE),VLOOKUP(F1998,'[1]2018Player Stats'!$A$2:$AB$830,7,FALSE))</f>
        <v>0</v>
      </c>
      <c r="O1998">
        <f>IF(G1998="GK",VLOOKUP(F1998,'[1]2018GoalKeeper Stats'!$A$2:$S$109,8,FALSE),VLOOKUP(F1998,'[1]2018Player Stats'!$A$2:$AB$830,8,FALSE))</f>
        <v>2</v>
      </c>
      <c r="P1998">
        <f>IF(G1998="GK",VLOOKUP(F1998,'[1]2018GoalKeeper Stats'!$A$2:$S$109,9,FALSE),VLOOKUP(F1998,'[1]2018Player Stats'!$A$2:$AB$830,9,FALSE))</f>
        <v>4</v>
      </c>
      <c r="Q1998">
        <f>IF(G1998="GK",VLOOKUP(F1998,'[1]2018GoalKeeper Stats'!$A$2:$S$109,10,FALSE),VLOOKUP(F1998,'[1]2018Player Stats'!$A$2:$AB$830,10,FALSE))</f>
        <v>0</v>
      </c>
      <c r="R1998">
        <f>IF(G1998="GK",VLOOKUP(F1998,'[1]2018GoalKeeper Stats'!$A$2:$S$109,11,FALSE),VLOOKUP(F1998,'[1]2018Player Stats'!$A$2:$AB$830,11,FALSE))</f>
        <v>0</v>
      </c>
      <c r="S1998" t="str">
        <f>IF(G1998="GK",VLOOKUP(F1998,'[1]2018GoalKeeper Stats'!$A$2:$S$109,12,FALSE),VLOOKUP(F1998,'[1]2018Player Stats'!$A$2:$AB$830,12,FALSE))</f>
        <v>0/0</v>
      </c>
      <c r="T1998">
        <f>IF(G1998="GK",VLOOKUP(F1998,'[1]2018GoalKeeper Stats'!$A$2:$S$109,13,FALSE),VLOOKUP(F1998,'[1]2018Player Stats'!$A$2:$AB$830,13,FALSE))</f>
        <v>0</v>
      </c>
      <c r="U1998">
        <f>IF(G1998="GK",VLOOKUP(F1998,'[1]2018GoalKeeper Stats'!$A$2:$S$109,14,FALSE),VLOOKUP(F1998,'[1]2018Player Stats'!$A$2:$AB$830,14,FALSE))</f>
        <v>0</v>
      </c>
      <c r="V1998">
        <f>IF(G1998="GK",VLOOKUP(F1998,'[1]2018GoalKeeper Stats'!$A$2:$S$109,15,FALSE),VLOOKUP(F1998,'[1]2018Player Stats'!$A$2:$AB$830,15,FALSE))</f>
        <v>0</v>
      </c>
      <c r="W1998">
        <f>IF(G1998="GK",VLOOKUP(F1998,'[1]2018GoalKeeper Stats'!$A$2:$S$109,16,FALSE),VLOOKUP(F1998,'[1]2018Player Stats'!$A$2:$AB$830,16,FALSE))</f>
        <v>0</v>
      </c>
      <c r="X1998">
        <f>IF(G1998="GK",VLOOKUP(F1998,'[1]2018GoalKeeper Stats'!$A$2:$S$109,17,FALSE),VLOOKUP(F1998,'[1]2018Player Stats'!$A$2:$AB$830,17,FALSE))</f>
        <v>1</v>
      </c>
      <c r="Y1998">
        <f>IF(G1998="GK",VLOOKUP(F1998,'[1]2018GoalKeeper Stats'!$A$2:$S$109,18,FALSE),VLOOKUP(F1998,'[1]2018Player Stats'!$A$2:$AB$830,18,FALSE))</f>
        <v>1</v>
      </c>
      <c r="Z1998">
        <f>IF(G1998="GK",VLOOKUP(F1998,'[1]2018GoalKeeper Stats'!$A$2:$S$109,19,FALSE),VLOOKUP(F1998,'[1]2018Player Stats'!$A$2:$AB$830,19,FALSE))</f>
        <v>1</v>
      </c>
      <c r="AA1998">
        <f>IF(G1998="GK",VLOOKUP(F1998,'[1]2018GoalKeeper Stats'!$A$2:$S$109,20,FALSE),VLOOKUP(F1998,'[1]2018Player Stats'!$A$2:$AB$830,20,FALSE))</f>
        <v>7.0000000000000007E-2</v>
      </c>
      <c r="AB1998">
        <f>IF(G1998="GK",VLOOKUP(F1998,'[1]2018GoalKeeper Stats'!$A$2:$S$109,21,FALSE),VLOOKUP(F1998,'[1]2018Player Stats'!$A$2:$AB$830,21,FALSE))</f>
        <v>17</v>
      </c>
      <c r="AC1998">
        <f>IF(G1998="GK",VLOOKUP(F1998,'[1]2018GoalKeeper Stats'!$A$2:$S$109,2,FALSE),VLOOKUP(F1998,'[1]2018Player Stats'!$A$2:$AB$830,22,FALSE))</f>
        <v>26</v>
      </c>
      <c r="AD1998">
        <f>IF(G1998="GK",VLOOKUP(F1998,'[1]2018GoalKeeper Stats'!$A$2:$S$109,23,FALSE),VLOOKUP(F1998,'[1]2018Player Stats'!$A$2:$AB$830,23,FALSE))</f>
        <v>2</v>
      </c>
      <c r="AE1998">
        <f>IF(G1998="GK",VLOOKUP(F1998,'[1]2018GoalKeeper Stats'!$A$2:$S$109,24,FALSE),VLOOKUP(F1998,'[1]2018Player Stats'!$A$2:$AB$830,24,FALSE))</f>
        <v>3</v>
      </c>
      <c r="AF1998">
        <f>IF(G1998="GK",VLOOKUP(F1998,'[1]2018GoalKeeper Stats'!$A$2:$S$109,25,FALSE),VLOOKUP(F1998,'[1]2018Player Stats'!$A$2:$AB$830,25,FALSE))</f>
        <v>1</v>
      </c>
      <c r="AG1998">
        <f>IF(G1998="GK",VLOOKUP(F1998,'[1]2018GoalKeeper Stats'!$A$2:$S$109,26,FALSE),VLOOKUP(F1998,'[1]2018Player Stats'!$A$2:$AB$830,26,FALSE))</f>
        <v>0</v>
      </c>
      <c r="AH1998" s="51">
        <v>2018</v>
      </c>
      <c r="AI1998" s="51">
        <v>34</v>
      </c>
      <c r="AJ1998" s="51">
        <v>396</v>
      </c>
      <c r="AK1998" s="51">
        <v>546</v>
      </c>
      <c r="AL1998" s="51">
        <v>59</v>
      </c>
      <c r="AM1998" s="51">
        <v>49</v>
      </c>
      <c r="AN1998" s="51">
        <v>10</v>
      </c>
      <c r="AO1998" s="52">
        <v>47.09</v>
      </c>
      <c r="AP1998" s="52">
        <v>51.66</v>
      </c>
      <c r="AQ1998" s="52">
        <v>-4.57</v>
      </c>
      <c r="AR1998" s="52">
        <v>14.57</v>
      </c>
      <c r="AS1998" s="51">
        <v>51</v>
      </c>
      <c r="AT1998" s="52">
        <v>44.2</v>
      </c>
    </row>
    <row r="1999" spans="1:46">
      <c r="A1999">
        <v>2018</v>
      </c>
      <c r="B1999" t="s">
        <v>202</v>
      </c>
      <c r="C1999" t="s">
        <v>202</v>
      </c>
      <c r="D1999" t="s">
        <v>2292</v>
      </c>
      <c r="E1999" t="s">
        <v>2293</v>
      </c>
      <c r="F1999" t="str">
        <f t="shared" si="32"/>
        <v>Jon Bakero</v>
      </c>
      <c r="G1999" t="s">
        <v>875</v>
      </c>
      <c r="H1999" s="143">
        <v>101375</v>
      </c>
      <c r="I1999" s="143">
        <v>85000</v>
      </c>
      <c r="J1999" t="str">
        <f>IF(G1999="GK",VLOOKUP(F1999,'[1]2018GoalKeeper Stats'!$A$2:$S$109,2,FALSE),VLOOKUP(F1999,'[1]2018Player Stats'!$A$2:$AB$830,2,FALSE))</f>
        <v>CHI</v>
      </c>
      <c r="K1999">
        <f>IF(G1999="GK",VLOOKUP(F1999,'[1]2018GoalKeeper Stats'!$A$2:$S$109,4,FALSE),VLOOKUP(F1999,'[1]2018Player Stats'!$A$2:$AB$830,4,FALSE))</f>
        <v>7</v>
      </c>
      <c r="L1999">
        <f>IF(G1999="GK",VLOOKUP(F1999,'[1]2018GoalKeeper Stats'!$A$2:$S$109,5,FALSE),VLOOKUP(F1999,'[1]2018Player Stats'!$A$2:$AB$830,5,FALSE))</f>
        <v>3</v>
      </c>
      <c r="M1999">
        <f>IF(G1999="GK",VLOOKUP(F1999,'[1]2018GoalKeeper Stats'!$A$2:$S$109,6,FALSE),VLOOKUP(F1999,'[1]2018Player Stats'!$A$2:$AB$830,6,FALSE))</f>
        <v>224</v>
      </c>
      <c r="N1999">
        <f>IF(G1999="GK",VLOOKUP(F1999,'[1]2018GoalKeeper Stats'!$A$2:$S$109,7,FALSE),VLOOKUP(F1999,'[1]2018Player Stats'!$A$2:$AB$830,7,FALSE))</f>
        <v>0</v>
      </c>
      <c r="O1999">
        <f>IF(G1999="GK",VLOOKUP(F1999,'[1]2018GoalKeeper Stats'!$A$2:$S$109,8,FALSE),VLOOKUP(F1999,'[1]2018Player Stats'!$A$2:$AB$830,8,FALSE))</f>
        <v>0</v>
      </c>
      <c r="P1999">
        <f>IF(G1999="GK",VLOOKUP(F1999,'[1]2018GoalKeeper Stats'!$A$2:$S$109,9,FALSE),VLOOKUP(F1999,'[1]2018Player Stats'!$A$2:$AB$830,9,FALSE))</f>
        <v>4</v>
      </c>
      <c r="Q1999">
        <f>IF(G1999="GK",VLOOKUP(F1999,'[1]2018GoalKeeper Stats'!$A$2:$S$109,10,FALSE),VLOOKUP(F1999,'[1]2018Player Stats'!$A$2:$AB$830,10,FALSE))</f>
        <v>0</v>
      </c>
      <c r="R1999">
        <f>IF(G1999="GK",VLOOKUP(F1999,'[1]2018GoalKeeper Stats'!$A$2:$S$109,11,FALSE),VLOOKUP(F1999,'[1]2018Player Stats'!$A$2:$AB$830,11,FALSE))</f>
        <v>0</v>
      </c>
      <c r="S1999" t="str">
        <f>IF(G1999="GK",VLOOKUP(F1999,'[1]2018GoalKeeper Stats'!$A$2:$S$109,12,FALSE),VLOOKUP(F1999,'[1]2018Player Stats'!$A$2:$AB$830,12,FALSE))</f>
        <v>0/0</v>
      </c>
      <c r="T1999">
        <f>IF(G1999="GK",VLOOKUP(F1999,'[1]2018GoalKeeper Stats'!$A$2:$S$109,13,FALSE),VLOOKUP(F1999,'[1]2018Player Stats'!$A$2:$AB$830,13,FALSE))</f>
        <v>0</v>
      </c>
      <c r="U1999">
        <f>IF(G1999="GK",VLOOKUP(F1999,'[1]2018GoalKeeper Stats'!$A$2:$S$109,14,FALSE),VLOOKUP(F1999,'[1]2018Player Stats'!$A$2:$AB$830,14,FALSE))</f>
        <v>0</v>
      </c>
      <c r="V1999">
        <f>IF(G1999="GK",VLOOKUP(F1999,'[1]2018GoalKeeper Stats'!$A$2:$S$109,15,FALSE),VLOOKUP(F1999,'[1]2018Player Stats'!$A$2:$AB$830,15,FALSE))</f>
        <v>0</v>
      </c>
      <c r="W1999">
        <f>IF(G1999="GK",VLOOKUP(F1999,'[1]2018GoalKeeper Stats'!$A$2:$S$109,16,FALSE),VLOOKUP(F1999,'[1]2018Player Stats'!$A$2:$AB$830,16,FALSE))</f>
        <v>0</v>
      </c>
      <c r="X1999">
        <f>IF(G1999="GK",VLOOKUP(F1999,'[1]2018GoalKeeper Stats'!$A$2:$S$109,17,FALSE),VLOOKUP(F1999,'[1]2018Player Stats'!$A$2:$AB$830,17,FALSE))</f>
        <v>0</v>
      </c>
      <c r="Y1999">
        <f>IF(G1999="GK",VLOOKUP(F1999,'[1]2018GoalKeeper Stats'!$A$2:$S$109,18,FALSE),VLOOKUP(F1999,'[1]2018Player Stats'!$A$2:$AB$830,18,FALSE))</f>
        <v>0</v>
      </c>
      <c r="Z1999">
        <f>IF(G1999="GK",VLOOKUP(F1999,'[1]2018GoalKeeper Stats'!$A$2:$S$109,19,FALSE),VLOOKUP(F1999,'[1]2018Player Stats'!$A$2:$AB$830,19,FALSE))</f>
        <v>0</v>
      </c>
      <c r="AA1999">
        <f>IF(G1999="GK",VLOOKUP(F1999,'[1]2018GoalKeeper Stats'!$A$2:$S$109,20,FALSE),VLOOKUP(F1999,'[1]2018Player Stats'!$A$2:$AB$830,20,FALSE))</f>
        <v>0</v>
      </c>
      <c r="AB1999">
        <f>IF(G1999="GK",VLOOKUP(F1999,'[1]2018GoalKeeper Stats'!$A$2:$S$109,21,FALSE),VLOOKUP(F1999,'[1]2018Player Stats'!$A$2:$AB$830,21,FALSE))</f>
        <v>5</v>
      </c>
      <c r="AC1999">
        <f>IF(G1999="GK",VLOOKUP(F1999,'[1]2018GoalKeeper Stats'!$A$2:$S$109,2,FALSE),VLOOKUP(F1999,'[1]2018Player Stats'!$A$2:$AB$830,22,FALSE))</f>
        <v>1</v>
      </c>
      <c r="AD1999">
        <f>IF(G1999="GK",VLOOKUP(F1999,'[1]2018GoalKeeper Stats'!$A$2:$S$109,23,FALSE),VLOOKUP(F1999,'[1]2018Player Stats'!$A$2:$AB$830,23,FALSE))</f>
        <v>0</v>
      </c>
      <c r="AE1999">
        <f>IF(G1999="GK",VLOOKUP(F1999,'[1]2018GoalKeeper Stats'!$A$2:$S$109,24,FALSE),VLOOKUP(F1999,'[1]2018Player Stats'!$A$2:$AB$830,24,FALSE))</f>
        <v>0</v>
      </c>
      <c r="AF1999">
        <f>IF(G1999="GK",VLOOKUP(F1999,'[1]2018GoalKeeper Stats'!$A$2:$S$109,25,FALSE),VLOOKUP(F1999,'[1]2018Player Stats'!$A$2:$AB$830,25,FALSE))</f>
        <v>0</v>
      </c>
      <c r="AG1999">
        <f>IF(G1999="GK",VLOOKUP(F1999,'[1]2018GoalKeeper Stats'!$A$2:$S$109,26,FALSE),VLOOKUP(F1999,'[1]2018Player Stats'!$A$2:$AB$830,26,FALSE))</f>
        <v>0</v>
      </c>
      <c r="AH1999" s="51">
        <v>2018</v>
      </c>
      <c r="AI1999" s="51">
        <v>34</v>
      </c>
      <c r="AJ1999" s="51">
        <v>341</v>
      </c>
      <c r="AK1999" s="51">
        <v>507</v>
      </c>
      <c r="AL1999" s="51">
        <v>46</v>
      </c>
      <c r="AM1999" s="51">
        <v>60</v>
      </c>
      <c r="AN1999" s="51">
        <v>-14</v>
      </c>
      <c r="AO1999" s="52">
        <v>39.04</v>
      </c>
      <c r="AP1999" s="52">
        <v>58.46</v>
      </c>
      <c r="AQ1999" s="52">
        <v>-19.420000000000002</v>
      </c>
      <c r="AR1999" s="52">
        <v>5.42</v>
      </c>
      <c r="AS1999" s="51">
        <v>32</v>
      </c>
      <c r="AT1999" s="52">
        <v>33.49</v>
      </c>
    </row>
    <row r="2000" spans="1:46">
      <c r="A2000">
        <v>2018</v>
      </c>
      <c r="B2000" t="s">
        <v>861</v>
      </c>
      <c r="C2000" t="s">
        <v>207</v>
      </c>
      <c r="D2000" t="s">
        <v>1256</v>
      </c>
      <c r="E2000" t="s">
        <v>1444</v>
      </c>
      <c r="F2000" t="str">
        <f t="shared" si="32"/>
        <v>Jordan Hamilton</v>
      </c>
      <c r="G2000" t="s">
        <v>875</v>
      </c>
      <c r="H2000" s="143">
        <v>100430</v>
      </c>
      <c r="I2000" s="143">
        <v>72930</v>
      </c>
      <c r="J2000" t="str">
        <f>IF(G2000="GK",VLOOKUP(F2000,'[1]2018GoalKeeper Stats'!$A$2:$S$109,2,FALSE),VLOOKUP(F2000,'[1]2018Player Stats'!$A$2:$AB$830,2,FALSE))</f>
        <v>CLB</v>
      </c>
      <c r="K2000">
        <f>IF(G2000="GK",VLOOKUP(F2000,'[1]2018GoalKeeper Stats'!$A$2:$S$109,4,FALSE),VLOOKUP(F2000,'[1]2018Player Stats'!$A$2:$AB$830,4,FALSE))</f>
        <v>14</v>
      </c>
      <c r="L2000">
        <f>IF(G2000="GK",VLOOKUP(F2000,'[1]2018GoalKeeper Stats'!$A$2:$S$109,5,FALSE),VLOOKUP(F2000,'[1]2018Player Stats'!$A$2:$AB$830,5,FALSE))</f>
        <v>10</v>
      </c>
      <c r="M2000">
        <f>IF(G2000="GK",VLOOKUP(F2000,'[1]2018GoalKeeper Stats'!$A$2:$S$109,6,FALSE),VLOOKUP(F2000,'[1]2018Player Stats'!$A$2:$AB$830,6,FALSE))</f>
        <v>862</v>
      </c>
      <c r="N2000">
        <f>IF(G2000="GK",VLOOKUP(F2000,'[1]2018GoalKeeper Stats'!$A$2:$S$109,7,FALSE),VLOOKUP(F2000,'[1]2018Player Stats'!$A$2:$AB$830,7,FALSE))</f>
        <v>2</v>
      </c>
      <c r="O2000">
        <f>IF(G2000="GK",VLOOKUP(F2000,'[1]2018GoalKeeper Stats'!$A$2:$S$109,8,FALSE),VLOOKUP(F2000,'[1]2018Player Stats'!$A$2:$AB$830,8,FALSE))</f>
        <v>1</v>
      </c>
      <c r="P2000">
        <f>IF(G2000="GK",VLOOKUP(F2000,'[1]2018GoalKeeper Stats'!$A$2:$S$109,9,FALSE),VLOOKUP(F2000,'[1]2018Player Stats'!$A$2:$AB$830,9,FALSE))</f>
        <v>26</v>
      </c>
      <c r="Q2000">
        <f>IF(G2000="GK",VLOOKUP(F2000,'[1]2018GoalKeeper Stats'!$A$2:$S$109,10,FALSE),VLOOKUP(F2000,'[1]2018Player Stats'!$A$2:$AB$830,10,FALSE))</f>
        <v>8</v>
      </c>
      <c r="R2000">
        <f>IF(G2000="GK",VLOOKUP(F2000,'[1]2018GoalKeeper Stats'!$A$2:$S$109,11,FALSE),VLOOKUP(F2000,'[1]2018Player Stats'!$A$2:$AB$830,11,FALSE))</f>
        <v>0</v>
      </c>
      <c r="S2000" t="str">
        <f>IF(G2000="GK",VLOOKUP(F2000,'[1]2018GoalKeeper Stats'!$A$2:$S$109,12,FALSE),VLOOKUP(F2000,'[1]2018Player Stats'!$A$2:$AB$830,12,FALSE))</f>
        <v>0/0</v>
      </c>
      <c r="T2000">
        <f>IF(G2000="GK",VLOOKUP(F2000,'[1]2018GoalKeeper Stats'!$A$2:$S$109,13,FALSE),VLOOKUP(F2000,'[1]2018Player Stats'!$A$2:$AB$830,13,FALSE))</f>
        <v>0</v>
      </c>
      <c r="U2000">
        <f>IF(G2000="GK",VLOOKUP(F2000,'[1]2018GoalKeeper Stats'!$A$2:$S$109,14,FALSE),VLOOKUP(F2000,'[1]2018Player Stats'!$A$2:$AB$830,14,FALSE))</f>
        <v>2</v>
      </c>
      <c r="V2000">
        <f>IF(G2000="GK",VLOOKUP(F2000,'[1]2018GoalKeeper Stats'!$A$2:$S$109,15,FALSE),VLOOKUP(F2000,'[1]2018Player Stats'!$A$2:$AB$830,15,FALSE))</f>
        <v>0.21</v>
      </c>
      <c r="W2000">
        <f>IF(G2000="GK",VLOOKUP(F2000,'[1]2018GoalKeeper Stats'!$A$2:$S$109,16,FALSE),VLOOKUP(F2000,'[1]2018Player Stats'!$A$2:$AB$830,16,FALSE))</f>
        <v>7.7</v>
      </c>
      <c r="X2000">
        <f>IF(G2000="GK",VLOOKUP(F2000,'[1]2018GoalKeeper Stats'!$A$2:$S$109,17,FALSE),VLOOKUP(F2000,'[1]2018Player Stats'!$A$2:$AB$830,17,FALSE))</f>
        <v>0</v>
      </c>
      <c r="Y2000">
        <f>IF(G2000="GK",VLOOKUP(F2000,'[1]2018GoalKeeper Stats'!$A$2:$S$109,18,FALSE),VLOOKUP(F2000,'[1]2018Player Stats'!$A$2:$AB$830,18,FALSE))</f>
        <v>1</v>
      </c>
      <c r="Z2000">
        <f>IF(G2000="GK",VLOOKUP(F2000,'[1]2018GoalKeeper Stats'!$A$2:$S$109,19,FALSE),VLOOKUP(F2000,'[1]2018Player Stats'!$A$2:$AB$830,19,FALSE))</f>
        <v>0</v>
      </c>
      <c r="AA2000">
        <f>IF(G2000="GK",VLOOKUP(F2000,'[1]2018GoalKeeper Stats'!$A$2:$S$109,20,FALSE),VLOOKUP(F2000,'[1]2018Player Stats'!$A$2:$AB$830,20,FALSE))</f>
        <v>0.1</v>
      </c>
      <c r="AB2000">
        <f>IF(G2000="GK",VLOOKUP(F2000,'[1]2018GoalKeeper Stats'!$A$2:$S$109,21,FALSE),VLOOKUP(F2000,'[1]2018Player Stats'!$A$2:$AB$830,21,FALSE))</f>
        <v>9</v>
      </c>
      <c r="AC2000">
        <f>IF(G2000="GK",VLOOKUP(F2000,'[1]2018GoalKeeper Stats'!$A$2:$S$109,2,FALSE),VLOOKUP(F2000,'[1]2018Player Stats'!$A$2:$AB$830,22,FALSE))</f>
        <v>22</v>
      </c>
      <c r="AD2000">
        <f>IF(G2000="GK",VLOOKUP(F2000,'[1]2018GoalKeeper Stats'!$A$2:$S$109,23,FALSE),VLOOKUP(F2000,'[1]2018Player Stats'!$A$2:$AB$830,23,FALSE))</f>
        <v>10</v>
      </c>
      <c r="AE2000">
        <f>IF(G2000="GK",VLOOKUP(F2000,'[1]2018GoalKeeper Stats'!$A$2:$S$109,24,FALSE),VLOOKUP(F2000,'[1]2018Player Stats'!$A$2:$AB$830,24,FALSE))</f>
        <v>1</v>
      </c>
      <c r="AF2000">
        <f>IF(G2000="GK",VLOOKUP(F2000,'[1]2018GoalKeeper Stats'!$A$2:$S$109,25,FALSE),VLOOKUP(F2000,'[1]2018Player Stats'!$A$2:$AB$830,25,FALSE))</f>
        <v>0</v>
      </c>
      <c r="AG2000">
        <f>IF(G2000="GK",VLOOKUP(F2000,'[1]2018GoalKeeper Stats'!$A$2:$S$109,26,FALSE),VLOOKUP(F2000,'[1]2018Player Stats'!$A$2:$AB$830,26,FALSE))</f>
        <v>30.77</v>
      </c>
      <c r="AH2000" s="51">
        <v>2018</v>
      </c>
      <c r="AI2000" s="51">
        <v>34</v>
      </c>
      <c r="AJ2000" s="51">
        <v>485</v>
      </c>
      <c r="AK2000" s="51">
        <v>463</v>
      </c>
      <c r="AL2000" s="51">
        <v>58</v>
      </c>
      <c r="AM2000" s="51">
        <v>64</v>
      </c>
      <c r="AN2000" s="51">
        <v>-6</v>
      </c>
      <c r="AO2000" s="52">
        <v>58.74</v>
      </c>
      <c r="AP2000" s="52">
        <v>57.14</v>
      </c>
      <c r="AQ2000" s="52">
        <v>1.61</v>
      </c>
      <c r="AR2000" s="52">
        <v>-7.61</v>
      </c>
      <c r="AS2000" s="51">
        <v>36</v>
      </c>
      <c r="AT2000" s="52">
        <v>47.93</v>
      </c>
    </row>
    <row r="2001" spans="1:46">
      <c r="A2001">
        <v>2018</v>
      </c>
      <c r="B2001" t="s">
        <v>896</v>
      </c>
      <c r="C2001" t="s">
        <v>896</v>
      </c>
      <c r="D2001" t="s">
        <v>1191</v>
      </c>
      <c r="E2001" t="s">
        <v>2021</v>
      </c>
      <c r="F2001" t="str">
        <f t="shared" si="32"/>
        <v>Nick Lima</v>
      </c>
      <c r="G2001" t="s">
        <v>893</v>
      </c>
      <c r="H2001" s="143">
        <v>100200</v>
      </c>
      <c r="I2001" s="143">
        <v>93996</v>
      </c>
      <c r="J2001" t="str">
        <f>IF(G2001="GK",VLOOKUP(F2001,'[1]2018GoalKeeper Stats'!$A$2:$S$109,2,FALSE),VLOOKUP(F2001,'[1]2018Player Stats'!$A$2:$AB$830,2,FALSE))</f>
        <v>SJ</v>
      </c>
      <c r="K2001">
        <f>IF(G2001="GK",VLOOKUP(F2001,'[1]2018GoalKeeper Stats'!$A$2:$S$109,4,FALSE),VLOOKUP(F2001,'[1]2018Player Stats'!$A$2:$AB$830,4,FALSE))</f>
        <v>34</v>
      </c>
      <c r="L2001">
        <f>IF(G2001="GK",VLOOKUP(F2001,'[1]2018GoalKeeper Stats'!$A$2:$S$109,5,FALSE),VLOOKUP(F2001,'[1]2018Player Stats'!$A$2:$AB$830,5,FALSE))</f>
        <v>34</v>
      </c>
      <c r="M2001">
        <f>IF(G2001="GK",VLOOKUP(F2001,'[1]2018GoalKeeper Stats'!$A$2:$S$109,6,FALSE),VLOOKUP(F2001,'[1]2018Player Stats'!$A$2:$AB$830,6,FALSE))</f>
        <v>3049</v>
      </c>
      <c r="N2001">
        <f>IF(G2001="GK",VLOOKUP(F2001,'[1]2018GoalKeeper Stats'!$A$2:$S$109,7,FALSE),VLOOKUP(F2001,'[1]2018Player Stats'!$A$2:$AB$830,7,FALSE))</f>
        <v>2</v>
      </c>
      <c r="O2001">
        <f>IF(G2001="GK",VLOOKUP(F2001,'[1]2018GoalKeeper Stats'!$A$2:$S$109,8,FALSE),VLOOKUP(F2001,'[1]2018Player Stats'!$A$2:$AB$830,8,FALSE))</f>
        <v>2</v>
      </c>
      <c r="P2001">
        <f>IF(G2001="GK",VLOOKUP(F2001,'[1]2018GoalKeeper Stats'!$A$2:$S$109,9,FALSE),VLOOKUP(F2001,'[1]2018Player Stats'!$A$2:$AB$830,9,FALSE))</f>
        <v>16</v>
      </c>
      <c r="Q2001">
        <f>IF(G2001="GK",VLOOKUP(F2001,'[1]2018GoalKeeper Stats'!$A$2:$S$109,10,FALSE),VLOOKUP(F2001,'[1]2018Player Stats'!$A$2:$AB$830,10,FALSE))</f>
        <v>6</v>
      </c>
      <c r="R2001">
        <f>IF(G2001="GK",VLOOKUP(F2001,'[1]2018GoalKeeper Stats'!$A$2:$S$109,11,FALSE),VLOOKUP(F2001,'[1]2018Player Stats'!$A$2:$AB$830,11,FALSE))</f>
        <v>0</v>
      </c>
      <c r="S2001" t="str">
        <f>IF(G2001="GK",VLOOKUP(F2001,'[1]2018GoalKeeper Stats'!$A$2:$S$109,12,FALSE),VLOOKUP(F2001,'[1]2018Player Stats'!$A$2:$AB$830,12,FALSE))</f>
        <v>0/0</v>
      </c>
      <c r="T2001">
        <f>IF(G2001="GK",VLOOKUP(F2001,'[1]2018GoalKeeper Stats'!$A$2:$S$109,13,FALSE),VLOOKUP(F2001,'[1]2018Player Stats'!$A$2:$AB$830,13,FALSE))</f>
        <v>1</v>
      </c>
      <c r="U2001">
        <f>IF(G2001="GK",VLOOKUP(F2001,'[1]2018GoalKeeper Stats'!$A$2:$S$109,14,FALSE),VLOOKUP(F2001,'[1]2018Player Stats'!$A$2:$AB$830,14,FALSE))</f>
        <v>1</v>
      </c>
      <c r="V2001">
        <f>IF(G2001="GK",VLOOKUP(F2001,'[1]2018GoalKeeper Stats'!$A$2:$S$109,15,FALSE),VLOOKUP(F2001,'[1]2018Player Stats'!$A$2:$AB$830,15,FALSE))</f>
        <v>0.06</v>
      </c>
      <c r="W2001">
        <f>IF(G2001="GK",VLOOKUP(F2001,'[1]2018GoalKeeper Stats'!$A$2:$S$109,16,FALSE),VLOOKUP(F2001,'[1]2018Player Stats'!$A$2:$AB$830,16,FALSE))</f>
        <v>12.5</v>
      </c>
      <c r="X2001">
        <f>IF(G2001="GK",VLOOKUP(F2001,'[1]2018GoalKeeper Stats'!$A$2:$S$109,17,FALSE),VLOOKUP(F2001,'[1]2018Player Stats'!$A$2:$AB$830,17,FALSE))</f>
        <v>0</v>
      </c>
      <c r="Y2001">
        <f>IF(G2001="GK",VLOOKUP(F2001,'[1]2018GoalKeeper Stats'!$A$2:$S$109,18,FALSE),VLOOKUP(F2001,'[1]2018Player Stats'!$A$2:$AB$830,18,FALSE))</f>
        <v>2</v>
      </c>
      <c r="Z2001">
        <f>IF(G2001="GK",VLOOKUP(F2001,'[1]2018GoalKeeper Stats'!$A$2:$S$109,19,FALSE),VLOOKUP(F2001,'[1]2018Player Stats'!$A$2:$AB$830,19,FALSE))</f>
        <v>0</v>
      </c>
      <c r="AA2001">
        <f>IF(G2001="GK",VLOOKUP(F2001,'[1]2018GoalKeeper Stats'!$A$2:$S$109,20,FALSE),VLOOKUP(F2001,'[1]2018Player Stats'!$A$2:$AB$830,20,FALSE))</f>
        <v>0.06</v>
      </c>
      <c r="AB2001">
        <f>IF(G2001="GK",VLOOKUP(F2001,'[1]2018GoalKeeper Stats'!$A$2:$S$109,21,FALSE),VLOOKUP(F2001,'[1]2018Player Stats'!$A$2:$AB$830,21,FALSE))</f>
        <v>20</v>
      </c>
      <c r="AC2001">
        <f>IF(G2001="GK",VLOOKUP(F2001,'[1]2018GoalKeeper Stats'!$A$2:$S$109,2,FALSE),VLOOKUP(F2001,'[1]2018Player Stats'!$A$2:$AB$830,22,FALSE))</f>
        <v>49</v>
      </c>
      <c r="AD2001">
        <f>IF(G2001="GK",VLOOKUP(F2001,'[1]2018GoalKeeper Stats'!$A$2:$S$109,23,FALSE),VLOOKUP(F2001,'[1]2018Player Stats'!$A$2:$AB$830,23,FALSE))</f>
        <v>3</v>
      </c>
      <c r="AE2001">
        <f>IF(G2001="GK",VLOOKUP(F2001,'[1]2018GoalKeeper Stats'!$A$2:$S$109,24,FALSE),VLOOKUP(F2001,'[1]2018Player Stats'!$A$2:$AB$830,24,FALSE))</f>
        <v>2</v>
      </c>
      <c r="AF2001">
        <f>IF(G2001="GK",VLOOKUP(F2001,'[1]2018GoalKeeper Stats'!$A$2:$S$109,25,FALSE),VLOOKUP(F2001,'[1]2018Player Stats'!$A$2:$AB$830,25,FALSE))</f>
        <v>0</v>
      </c>
      <c r="AG2001">
        <f>IF(G2001="GK",VLOOKUP(F2001,'[1]2018GoalKeeper Stats'!$A$2:$S$109,26,FALSE),VLOOKUP(F2001,'[1]2018Player Stats'!$A$2:$AB$830,26,FALSE))</f>
        <v>37.5</v>
      </c>
      <c r="AH2001" s="51">
        <v>2018</v>
      </c>
      <c r="AI2001" s="51">
        <v>34</v>
      </c>
      <c r="AJ2001" s="51">
        <v>439</v>
      </c>
      <c r="AK2001" s="51">
        <v>515</v>
      </c>
      <c r="AL2001" s="51">
        <v>47</v>
      </c>
      <c r="AM2001" s="51">
        <v>71</v>
      </c>
      <c r="AN2001" s="51">
        <v>-24</v>
      </c>
      <c r="AO2001" s="52">
        <v>47.01</v>
      </c>
      <c r="AP2001" s="52">
        <v>60.35</v>
      </c>
      <c r="AQ2001" s="52">
        <v>-13.34</v>
      </c>
      <c r="AR2001" s="52">
        <v>-10.66</v>
      </c>
      <c r="AS2001" s="51">
        <v>21</v>
      </c>
      <c r="AT2001" s="52">
        <v>38.520000000000003</v>
      </c>
    </row>
    <row r="2002" spans="1:46">
      <c r="A2002">
        <v>2018</v>
      </c>
      <c r="B2002" t="s">
        <v>204</v>
      </c>
      <c r="C2002" t="s">
        <v>204</v>
      </c>
      <c r="D2002" t="s">
        <v>1201</v>
      </c>
      <c r="E2002" t="s">
        <v>1772</v>
      </c>
      <c r="F2002" t="str">
        <f t="shared" si="32"/>
        <v>Fabian Herbers</v>
      </c>
      <c r="G2002" t="s">
        <v>936</v>
      </c>
      <c r="H2002" s="143">
        <v>100008</v>
      </c>
      <c r="I2002" s="143">
        <v>100008</v>
      </c>
      <c r="J2002" t="str">
        <f>IF(G2002="GK",VLOOKUP(F2002,'[1]2018GoalKeeper Stats'!$A$2:$S$109,2,FALSE),VLOOKUP(F2002,'[1]2018Player Stats'!$A$2:$AB$830,2,FALSE))</f>
        <v>CHI</v>
      </c>
      <c r="K2002">
        <f>IF(G2002="GK",VLOOKUP(F2002,'[1]2018GoalKeeper Stats'!$A$2:$S$109,4,FALSE),VLOOKUP(F2002,'[1]2018Player Stats'!$A$2:$AB$830,4,FALSE))</f>
        <v>9</v>
      </c>
      <c r="L2002">
        <f>IF(G2002="GK",VLOOKUP(F2002,'[1]2018GoalKeeper Stats'!$A$2:$S$109,5,FALSE),VLOOKUP(F2002,'[1]2018Player Stats'!$A$2:$AB$830,5,FALSE))</f>
        <v>5</v>
      </c>
      <c r="M2002">
        <f>IF(G2002="GK",VLOOKUP(F2002,'[1]2018GoalKeeper Stats'!$A$2:$S$109,6,FALSE),VLOOKUP(F2002,'[1]2018Player Stats'!$A$2:$AB$830,6,FALSE))</f>
        <v>428</v>
      </c>
      <c r="N2002">
        <f>IF(G2002="GK",VLOOKUP(F2002,'[1]2018GoalKeeper Stats'!$A$2:$S$109,7,FALSE),VLOOKUP(F2002,'[1]2018Player Stats'!$A$2:$AB$830,7,FALSE))</f>
        <v>0</v>
      </c>
      <c r="O2002">
        <f>IF(G2002="GK",VLOOKUP(F2002,'[1]2018GoalKeeper Stats'!$A$2:$S$109,8,FALSE),VLOOKUP(F2002,'[1]2018Player Stats'!$A$2:$AB$830,8,FALSE))</f>
        <v>0</v>
      </c>
      <c r="P2002">
        <f>IF(G2002="GK",VLOOKUP(F2002,'[1]2018GoalKeeper Stats'!$A$2:$S$109,9,FALSE),VLOOKUP(F2002,'[1]2018Player Stats'!$A$2:$AB$830,9,FALSE))</f>
        <v>5</v>
      </c>
      <c r="Q2002">
        <f>IF(G2002="GK",VLOOKUP(F2002,'[1]2018GoalKeeper Stats'!$A$2:$S$109,10,FALSE),VLOOKUP(F2002,'[1]2018Player Stats'!$A$2:$AB$830,10,FALSE))</f>
        <v>1</v>
      </c>
      <c r="R2002">
        <f>IF(G2002="GK",VLOOKUP(F2002,'[1]2018GoalKeeper Stats'!$A$2:$S$109,11,FALSE),VLOOKUP(F2002,'[1]2018Player Stats'!$A$2:$AB$830,11,FALSE))</f>
        <v>0</v>
      </c>
      <c r="S2002" t="str">
        <f>IF(G2002="GK",VLOOKUP(F2002,'[1]2018GoalKeeper Stats'!$A$2:$S$109,12,FALSE),VLOOKUP(F2002,'[1]2018Player Stats'!$A$2:$AB$830,12,FALSE))</f>
        <v>0/0</v>
      </c>
      <c r="T2002">
        <f>IF(G2002="GK",VLOOKUP(F2002,'[1]2018GoalKeeper Stats'!$A$2:$S$109,13,FALSE),VLOOKUP(F2002,'[1]2018Player Stats'!$A$2:$AB$830,13,FALSE))</f>
        <v>0</v>
      </c>
      <c r="U2002">
        <f>IF(G2002="GK",VLOOKUP(F2002,'[1]2018GoalKeeper Stats'!$A$2:$S$109,14,FALSE),VLOOKUP(F2002,'[1]2018Player Stats'!$A$2:$AB$830,14,FALSE))</f>
        <v>0</v>
      </c>
      <c r="V2002">
        <f>IF(G2002="GK",VLOOKUP(F2002,'[1]2018GoalKeeper Stats'!$A$2:$S$109,15,FALSE),VLOOKUP(F2002,'[1]2018Player Stats'!$A$2:$AB$830,15,FALSE))</f>
        <v>0</v>
      </c>
      <c r="W2002">
        <f>IF(G2002="GK",VLOOKUP(F2002,'[1]2018GoalKeeper Stats'!$A$2:$S$109,16,FALSE),VLOOKUP(F2002,'[1]2018Player Stats'!$A$2:$AB$830,16,FALSE))</f>
        <v>0</v>
      </c>
      <c r="X2002">
        <f>IF(G2002="GK",VLOOKUP(F2002,'[1]2018GoalKeeper Stats'!$A$2:$S$109,17,FALSE),VLOOKUP(F2002,'[1]2018Player Stats'!$A$2:$AB$830,17,FALSE))</f>
        <v>0</v>
      </c>
      <c r="Y2002">
        <f>IF(G2002="GK",VLOOKUP(F2002,'[1]2018GoalKeeper Stats'!$A$2:$S$109,18,FALSE),VLOOKUP(F2002,'[1]2018Player Stats'!$A$2:$AB$830,18,FALSE))</f>
        <v>0</v>
      </c>
      <c r="Z2002">
        <f>IF(G2002="GK",VLOOKUP(F2002,'[1]2018GoalKeeper Stats'!$A$2:$S$109,19,FALSE),VLOOKUP(F2002,'[1]2018Player Stats'!$A$2:$AB$830,19,FALSE))</f>
        <v>0</v>
      </c>
      <c r="AA2002">
        <f>IF(G2002="GK",VLOOKUP(F2002,'[1]2018GoalKeeper Stats'!$A$2:$S$109,20,FALSE),VLOOKUP(F2002,'[1]2018Player Stats'!$A$2:$AB$830,20,FALSE))</f>
        <v>0</v>
      </c>
      <c r="AB2002">
        <f>IF(G2002="GK",VLOOKUP(F2002,'[1]2018GoalKeeper Stats'!$A$2:$S$109,21,FALSE),VLOOKUP(F2002,'[1]2018Player Stats'!$A$2:$AB$830,21,FALSE))</f>
        <v>6</v>
      </c>
      <c r="AC2002">
        <f>IF(G2002="GK",VLOOKUP(F2002,'[1]2018GoalKeeper Stats'!$A$2:$S$109,2,FALSE),VLOOKUP(F2002,'[1]2018Player Stats'!$A$2:$AB$830,22,FALSE))</f>
        <v>7</v>
      </c>
      <c r="AD2002">
        <f>IF(G2002="GK",VLOOKUP(F2002,'[1]2018GoalKeeper Stats'!$A$2:$S$109,23,FALSE),VLOOKUP(F2002,'[1]2018Player Stats'!$A$2:$AB$830,23,FALSE))</f>
        <v>0</v>
      </c>
      <c r="AE2002">
        <f>IF(G2002="GK",VLOOKUP(F2002,'[1]2018GoalKeeper Stats'!$A$2:$S$109,24,FALSE),VLOOKUP(F2002,'[1]2018Player Stats'!$A$2:$AB$830,24,FALSE))</f>
        <v>0</v>
      </c>
      <c r="AF2002">
        <f>IF(G2002="GK",VLOOKUP(F2002,'[1]2018GoalKeeper Stats'!$A$2:$S$109,25,FALSE),VLOOKUP(F2002,'[1]2018Player Stats'!$A$2:$AB$830,25,FALSE))</f>
        <v>0</v>
      </c>
      <c r="AG2002">
        <f>IF(G2002="GK",VLOOKUP(F2002,'[1]2018GoalKeeper Stats'!$A$2:$S$109,26,FALSE),VLOOKUP(F2002,'[1]2018Player Stats'!$A$2:$AB$830,26,FALSE))</f>
        <v>20</v>
      </c>
      <c r="AH2002" s="51">
        <v>2018</v>
      </c>
      <c r="AI2002" s="51">
        <v>34</v>
      </c>
      <c r="AJ2002" s="51">
        <v>475</v>
      </c>
      <c r="AK2002" s="51">
        <v>428</v>
      </c>
      <c r="AL2002" s="51">
        <v>49</v>
      </c>
      <c r="AM2002" s="51">
        <v>49</v>
      </c>
      <c r="AN2002" s="51">
        <v>0</v>
      </c>
      <c r="AO2002" s="52">
        <v>53.64</v>
      </c>
      <c r="AP2002" s="52">
        <v>50.1</v>
      </c>
      <c r="AQ2002" s="52">
        <v>3.54</v>
      </c>
      <c r="AR2002" s="52">
        <v>-3.54</v>
      </c>
      <c r="AS2002" s="51">
        <v>50</v>
      </c>
      <c r="AT2002" s="52">
        <v>50.46</v>
      </c>
    </row>
    <row r="2003" spans="1:46">
      <c r="A2003">
        <v>2018</v>
      </c>
      <c r="B2003" t="s">
        <v>103</v>
      </c>
      <c r="C2003" t="s">
        <v>103</v>
      </c>
      <c r="D2003" t="s">
        <v>1794</v>
      </c>
      <c r="E2003" t="s">
        <v>2294</v>
      </c>
      <c r="F2003" t="str">
        <f t="shared" si="32"/>
        <v>Rodrigo Pacheco</v>
      </c>
      <c r="G2003" t="s">
        <v>875</v>
      </c>
      <c r="H2003" s="143">
        <v>100000</v>
      </c>
      <c r="I2003" s="143">
        <v>100000</v>
      </c>
      <c r="J2003" t="str">
        <f>IF(G2003="GK",VLOOKUP(F2003,'[1]2018GoalKeeper Stats'!$A$2:$S$109,2,FALSE),VLOOKUP(F2003,'[1]2018Player Stats'!$A$2:$AB$830,2,FALSE))</f>
        <v>LFC</v>
      </c>
      <c r="K2003">
        <f>IF(G2003="GK",VLOOKUP(F2003,'[1]2018GoalKeeper Stats'!$A$2:$S$109,4,FALSE),VLOOKUP(F2003,'[1]2018Player Stats'!$A$2:$AB$830,4,FALSE))</f>
        <v>1</v>
      </c>
      <c r="L2003">
        <f>IF(G2003="GK",VLOOKUP(F2003,'[1]2018GoalKeeper Stats'!$A$2:$S$109,5,FALSE),VLOOKUP(F2003,'[1]2018Player Stats'!$A$2:$AB$830,5,FALSE))</f>
        <v>0</v>
      </c>
      <c r="M2003">
        <f>IF(G2003="GK",VLOOKUP(F2003,'[1]2018GoalKeeper Stats'!$A$2:$S$109,6,FALSE),VLOOKUP(F2003,'[1]2018Player Stats'!$A$2:$AB$830,6,FALSE))</f>
        <v>17</v>
      </c>
      <c r="N2003">
        <f>IF(G2003="GK",VLOOKUP(F2003,'[1]2018GoalKeeper Stats'!$A$2:$S$109,7,FALSE),VLOOKUP(F2003,'[1]2018Player Stats'!$A$2:$AB$830,7,FALSE))</f>
        <v>0</v>
      </c>
      <c r="O2003">
        <f>IF(G2003="GK",VLOOKUP(F2003,'[1]2018GoalKeeper Stats'!$A$2:$S$109,8,FALSE),VLOOKUP(F2003,'[1]2018Player Stats'!$A$2:$AB$830,8,FALSE))</f>
        <v>0</v>
      </c>
      <c r="P2003">
        <f>IF(G2003="GK",VLOOKUP(F2003,'[1]2018GoalKeeper Stats'!$A$2:$S$109,9,FALSE),VLOOKUP(F2003,'[1]2018Player Stats'!$A$2:$AB$830,9,FALSE))</f>
        <v>0</v>
      </c>
      <c r="Q2003">
        <f>IF(G2003="GK",VLOOKUP(F2003,'[1]2018GoalKeeper Stats'!$A$2:$S$109,10,FALSE),VLOOKUP(F2003,'[1]2018Player Stats'!$A$2:$AB$830,10,FALSE))</f>
        <v>0</v>
      </c>
      <c r="R2003">
        <f>IF(G2003="GK",VLOOKUP(F2003,'[1]2018GoalKeeper Stats'!$A$2:$S$109,11,FALSE),VLOOKUP(F2003,'[1]2018Player Stats'!$A$2:$AB$830,11,FALSE))</f>
        <v>0</v>
      </c>
      <c r="S2003" t="str">
        <f>IF(G2003="GK",VLOOKUP(F2003,'[1]2018GoalKeeper Stats'!$A$2:$S$109,12,FALSE),VLOOKUP(F2003,'[1]2018Player Stats'!$A$2:$AB$830,12,FALSE))</f>
        <v>0/0</v>
      </c>
      <c r="T2003">
        <f>IF(G2003="GK",VLOOKUP(F2003,'[1]2018GoalKeeper Stats'!$A$2:$S$109,13,FALSE),VLOOKUP(F2003,'[1]2018Player Stats'!$A$2:$AB$830,13,FALSE))</f>
        <v>0</v>
      </c>
      <c r="U2003">
        <f>IF(G2003="GK",VLOOKUP(F2003,'[1]2018GoalKeeper Stats'!$A$2:$S$109,14,FALSE),VLOOKUP(F2003,'[1]2018Player Stats'!$A$2:$AB$830,14,FALSE))</f>
        <v>0</v>
      </c>
      <c r="V2003">
        <f>IF(G2003="GK",VLOOKUP(F2003,'[1]2018GoalKeeper Stats'!$A$2:$S$109,15,FALSE),VLOOKUP(F2003,'[1]2018Player Stats'!$A$2:$AB$830,15,FALSE))</f>
        <v>0</v>
      </c>
      <c r="W2003">
        <f>IF(G2003="GK",VLOOKUP(F2003,'[1]2018GoalKeeper Stats'!$A$2:$S$109,16,FALSE),VLOOKUP(F2003,'[1]2018Player Stats'!$A$2:$AB$830,16,FALSE))</f>
        <v>0</v>
      </c>
      <c r="X2003">
        <f>IF(G2003="GK",VLOOKUP(F2003,'[1]2018GoalKeeper Stats'!$A$2:$S$109,17,FALSE),VLOOKUP(F2003,'[1]2018Player Stats'!$A$2:$AB$830,17,FALSE))</f>
        <v>0</v>
      </c>
      <c r="Y2003">
        <f>IF(G2003="GK",VLOOKUP(F2003,'[1]2018GoalKeeper Stats'!$A$2:$S$109,18,FALSE),VLOOKUP(F2003,'[1]2018Player Stats'!$A$2:$AB$830,18,FALSE))</f>
        <v>0</v>
      </c>
      <c r="Z2003">
        <f>IF(G2003="GK",VLOOKUP(F2003,'[1]2018GoalKeeper Stats'!$A$2:$S$109,19,FALSE),VLOOKUP(F2003,'[1]2018Player Stats'!$A$2:$AB$830,19,FALSE))</f>
        <v>0</v>
      </c>
      <c r="AA2003">
        <f>IF(G2003="GK",VLOOKUP(F2003,'[1]2018GoalKeeper Stats'!$A$2:$S$109,20,FALSE),VLOOKUP(F2003,'[1]2018Player Stats'!$A$2:$AB$830,20,FALSE))</f>
        <v>0</v>
      </c>
      <c r="AB2003">
        <f>IF(G2003="GK",VLOOKUP(F2003,'[1]2018GoalKeeper Stats'!$A$2:$S$109,21,FALSE),VLOOKUP(F2003,'[1]2018Player Stats'!$A$2:$AB$830,21,FALSE))</f>
        <v>0</v>
      </c>
      <c r="AC2003">
        <f>IF(G2003="GK",VLOOKUP(F2003,'[1]2018GoalKeeper Stats'!$A$2:$S$109,2,FALSE),VLOOKUP(F2003,'[1]2018Player Stats'!$A$2:$AB$830,22,FALSE))</f>
        <v>0</v>
      </c>
      <c r="AD2003">
        <f>IF(G2003="GK",VLOOKUP(F2003,'[1]2018GoalKeeper Stats'!$A$2:$S$109,23,FALSE),VLOOKUP(F2003,'[1]2018Player Stats'!$A$2:$AB$830,23,FALSE))</f>
        <v>0</v>
      </c>
      <c r="AE2003">
        <f>IF(G2003="GK",VLOOKUP(F2003,'[1]2018GoalKeeper Stats'!$A$2:$S$109,24,FALSE),VLOOKUP(F2003,'[1]2018Player Stats'!$A$2:$AB$830,24,FALSE))</f>
        <v>0</v>
      </c>
      <c r="AF2003">
        <f>IF(G2003="GK",VLOOKUP(F2003,'[1]2018GoalKeeper Stats'!$A$2:$S$109,25,FALSE),VLOOKUP(F2003,'[1]2018Player Stats'!$A$2:$AB$830,25,FALSE))</f>
        <v>0</v>
      </c>
      <c r="AG2003">
        <f>IF(G2003="GK",VLOOKUP(F2003,'[1]2018GoalKeeper Stats'!$A$2:$S$109,26,FALSE),VLOOKUP(F2003,'[1]2018Player Stats'!$A$2:$AB$830,26,FALSE))</f>
        <v>0</v>
      </c>
      <c r="AH2003" s="51">
        <v>2018</v>
      </c>
      <c r="AI2003" s="51">
        <v>34</v>
      </c>
      <c r="AJ2003" s="51">
        <v>527</v>
      </c>
      <c r="AK2003" s="51">
        <v>429</v>
      </c>
      <c r="AL2003" s="51">
        <v>65</v>
      </c>
      <c r="AM2003" s="51">
        <v>52</v>
      </c>
      <c r="AN2003" s="51">
        <v>13</v>
      </c>
      <c r="AO2003" s="52">
        <v>59.7</v>
      </c>
      <c r="AP2003" s="52">
        <v>47.89</v>
      </c>
      <c r="AQ2003" s="52">
        <v>11.81</v>
      </c>
      <c r="AR2003" s="52">
        <v>1.19</v>
      </c>
      <c r="AS2003" s="51">
        <v>57</v>
      </c>
      <c r="AT2003" s="52">
        <v>55.59</v>
      </c>
    </row>
    <row r="2004" spans="1:46">
      <c r="A2004">
        <v>2018</v>
      </c>
      <c r="B2004" t="s">
        <v>194</v>
      </c>
      <c r="C2004" t="s">
        <v>194</v>
      </c>
      <c r="D2004" t="s">
        <v>1829</v>
      </c>
      <c r="E2004" t="s">
        <v>1407</v>
      </c>
      <c r="F2004" t="str">
        <f t="shared" si="32"/>
        <v>Danilo Acosta</v>
      </c>
      <c r="G2004" t="s">
        <v>860</v>
      </c>
      <c r="H2004" s="143">
        <v>100000</v>
      </c>
      <c r="I2004" s="143">
        <v>100000</v>
      </c>
      <c r="J2004" t="str">
        <f>IF(G2004="GK",VLOOKUP(F2004,'[1]2018GoalKeeper Stats'!$A$2:$S$109,2,FALSE),VLOOKUP(F2004,'[1]2018Player Stats'!$A$2:$AB$830,2,FALSE))</f>
        <v>LA</v>
      </c>
      <c r="K2004">
        <f>IF(G2004="GK",VLOOKUP(F2004,'[1]2018GoalKeeper Stats'!$A$2:$S$109,4,FALSE),VLOOKUP(F2004,'[1]2018Player Stats'!$A$2:$AB$830,4,FALSE))</f>
        <v>12</v>
      </c>
      <c r="L2004">
        <f>IF(G2004="GK",VLOOKUP(F2004,'[1]2018GoalKeeper Stats'!$A$2:$S$109,5,FALSE),VLOOKUP(F2004,'[1]2018Player Stats'!$A$2:$AB$830,5,FALSE))</f>
        <v>10</v>
      </c>
      <c r="M2004">
        <f>IF(G2004="GK",VLOOKUP(F2004,'[1]2018GoalKeeper Stats'!$A$2:$S$109,6,FALSE),VLOOKUP(F2004,'[1]2018Player Stats'!$A$2:$AB$830,6,FALSE))</f>
        <v>896</v>
      </c>
      <c r="N2004">
        <f>IF(G2004="GK",VLOOKUP(F2004,'[1]2018GoalKeeper Stats'!$A$2:$S$109,7,FALSE),VLOOKUP(F2004,'[1]2018Player Stats'!$A$2:$AB$830,7,FALSE))</f>
        <v>0</v>
      </c>
      <c r="O2004">
        <f>IF(G2004="GK",VLOOKUP(F2004,'[1]2018GoalKeeper Stats'!$A$2:$S$109,8,FALSE),VLOOKUP(F2004,'[1]2018Player Stats'!$A$2:$AB$830,8,FALSE))</f>
        <v>2</v>
      </c>
      <c r="P2004">
        <f>IF(G2004="GK",VLOOKUP(F2004,'[1]2018GoalKeeper Stats'!$A$2:$S$109,9,FALSE),VLOOKUP(F2004,'[1]2018Player Stats'!$A$2:$AB$830,9,FALSE))</f>
        <v>4</v>
      </c>
      <c r="Q2004">
        <f>IF(G2004="GK",VLOOKUP(F2004,'[1]2018GoalKeeper Stats'!$A$2:$S$109,10,FALSE),VLOOKUP(F2004,'[1]2018Player Stats'!$A$2:$AB$830,10,FALSE))</f>
        <v>2</v>
      </c>
      <c r="R2004">
        <f>IF(G2004="GK",VLOOKUP(F2004,'[1]2018GoalKeeper Stats'!$A$2:$S$109,11,FALSE),VLOOKUP(F2004,'[1]2018Player Stats'!$A$2:$AB$830,11,FALSE))</f>
        <v>0</v>
      </c>
      <c r="S2004" t="str">
        <f>IF(G2004="GK",VLOOKUP(F2004,'[1]2018GoalKeeper Stats'!$A$2:$S$109,12,FALSE),VLOOKUP(F2004,'[1]2018Player Stats'!$A$2:$AB$830,12,FALSE))</f>
        <v>0/0</v>
      </c>
      <c r="T2004">
        <f>IF(G2004="GK",VLOOKUP(F2004,'[1]2018GoalKeeper Stats'!$A$2:$S$109,13,FALSE),VLOOKUP(F2004,'[1]2018Player Stats'!$A$2:$AB$830,13,FALSE))</f>
        <v>0</v>
      </c>
      <c r="U2004">
        <f>IF(G2004="GK",VLOOKUP(F2004,'[1]2018GoalKeeper Stats'!$A$2:$S$109,14,FALSE),VLOOKUP(F2004,'[1]2018Player Stats'!$A$2:$AB$830,14,FALSE))</f>
        <v>0</v>
      </c>
      <c r="V2004">
        <f>IF(G2004="GK",VLOOKUP(F2004,'[1]2018GoalKeeper Stats'!$A$2:$S$109,15,FALSE),VLOOKUP(F2004,'[1]2018Player Stats'!$A$2:$AB$830,15,FALSE))</f>
        <v>0</v>
      </c>
      <c r="W2004">
        <f>IF(G2004="GK",VLOOKUP(F2004,'[1]2018GoalKeeper Stats'!$A$2:$S$109,16,FALSE),VLOOKUP(F2004,'[1]2018Player Stats'!$A$2:$AB$830,16,FALSE))</f>
        <v>0</v>
      </c>
      <c r="X2004">
        <f>IF(G2004="GK",VLOOKUP(F2004,'[1]2018GoalKeeper Stats'!$A$2:$S$109,17,FALSE),VLOOKUP(F2004,'[1]2018Player Stats'!$A$2:$AB$830,17,FALSE))</f>
        <v>1</v>
      </c>
      <c r="Y2004">
        <f>IF(G2004="GK",VLOOKUP(F2004,'[1]2018GoalKeeper Stats'!$A$2:$S$109,18,FALSE),VLOOKUP(F2004,'[1]2018Player Stats'!$A$2:$AB$830,18,FALSE))</f>
        <v>0</v>
      </c>
      <c r="Z2004">
        <f>IF(G2004="GK",VLOOKUP(F2004,'[1]2018GoalKeeper Stats'!$A$2:$S$109,19,FALSE),VLOOKUP(F2004,'[1]2018Player Stats'!$A$2:$AB$830,19,FALSE))</f>
        <v>2</v>
      </c>
      <c r="AA2004">
        <f>IF(G2004="GK",VLOOKUP(F2004,'[1]2018GoalKeeper Stats'!$A$2:$S$109,20,FALSE),VLOOKUP(F2004,'[1]2018Player Stats'!$A$2:$AB$830,20,FALSE))</f>
        <v>0.2</v>
      </c>
      <c r="AB2004">
        <f>IF(G2004="GK",VLOOKUP(F2004,'[1]2018GoalKeeper Stats'!$A$2:$S$109,21,FALSE),VLOOKUP(F2004,'[1]2018Player Stats'!$A$2:$AB$830,21,FALSE))</f>
        <v>17</v>
      </c>
      <c r="AC2004">
        <f>IF(G2004="GK",VLOOKUP(F2004,'[1]2018GoalKeeper Stats'!$A$2:$S$109,2,FALSE),VLOOKUP(F2004,'[1]2018Player Stats'!$A$2:$AB$830,22,FALSE))</f>
        <v>13</v>
      </c>
      <c r="AD2004">
        <f>IF(G2004="GK",VLOOKUP(F2004,'[1]2018GoalKeeper Stats'!$A$2:$S$109,23,FALSE),VLOOKUP(F2004,'[1]2018Player Stats'!$A$2:$AB$830,23,FALSE))</f>
        <v>0</v>
      </c>
      <c r="AE2004">
        <f>IF(G2004="GK",VLOOKUP(F2004,'[1]2018GoalKeeper Stats'!$A$2:$S$109,24,FALSE),VLOOKUP(F2004,'[1]2018Player Stats'!$A$2:$AB$830,24,FALSE))</f>
        <v>0</v>
      </c>
      <c r="AF2004">
        <f>IF(G2004="GK",VLOOKUP(F2004,'[1]2018GoalKeeper Stats'!$A$2:$S$109,25,FALSE),VLOOKUP(F2004,'[1]2018Player Stats'!$A$2:$AB$830,25,FALSE))</f>
        <v>0</v>
      </c>
      <c r="AG2004">
        <f>IF(G2004="GK",VLOOKUP(F2004,'[1]2018GoalKeeper Stats'!$A$2:$S$109,26,FALSE),VLOOKUP(F2004,'[1]2018Player Stats'!$A$2:$AB$830,26,FALSE))</f>
        <v>50</v>
      </c>
      <c r="AH2004" s="51">
        <v>2018</v>
      </c>
      <c r="AI2004" s="51">
        <v>34</v>
      </c>
      <c r="AJ2004" s="51">
        <v>465</v>
      </c>
      <c r="AK2004" s="51">
        <v>446</v>
      </c>
      <c r="AL2004" s="51">
        <v>55</v>
      </c>
      <c r="AM2004" s="51">
        <v>57</v>
      </c>
      <c r="AN2004" s="51">
        <v>-2</v>
      </c>
      <c r="AO2004" s="52">
        <v>47.22</v>
      </c>
      <c r="AP2004" s="52">
        <v>55.12</v>
      </c>
      <c r="AQ2004" s="52">
        <v>-7.9</v>
      </c>
      <c r="AR2004" s="52">
        <v>5.9</v>
      </c>
      <c r="AS2004" s="51">
        <v>49</v>
      </c>
      <c r="AT2004" s="52">
        <v>40.909999999999997</v>
      </c>
    </row>
    <row r="2005" spans="1:46">
      <c r="A2005">
        <v>2018</v>
      </c>
      <c r="B2005" t="s">
        <v>205</v>
      </c>
      <c r="C2005" t="s">
        <v>971</v>
      </c>
      <c r="D2005" t="s">
        <v>2024</v>
      </c>
      <c r="E2005" t="s">
        <v>2025</v>
      </c>
      <c r="F2005" t="str">
        <f t="shared" si="32"/>
        <v>Adonijah Reid</v>
      </c>
      <c r="G2005" t="s">
        <v>875</v>
      </c>
      <c r="H2005" s="143">
        <v>99375</v>
      </c>
      <c r="I2005" s="143">
        <v>75000</v>
      </c>
      <c r="J2005" t="str">
        <f>IF(G2005="GK",VLOOKUP(F2005,'[1]2018GoalKeeper Stats'!$A$2:$S$109,2,FALSE),VLOOKUP(F2005,'[1]2018Player Stats'!$A$2:$AB$830,2,FALSE))</f>
        <v>DAL</v>
      </c>
      <c r="K2005">
        <f>IF(G2005="GK",VLOOKUP(F2005,'[1]2018GoalKeeper Stats'!$A$2:$S$109,4,FALSE),VLOOKUP(F2005,'[1]2018Player Stats'!$A$2:$AB$830,4,FALSE))</f>
        <v>0</v>
      </c>
      <c r="L2005">
        <f>IF(G2005="GK",VLOOKUP(F2005,'[1]2018GoalKeeper Stats'!$A$2:$S$109,5,FALSE),VLOOKUP(F2005,'[1]2018Player Stats'!$A$2:$AB$830,5,FALSE))</f>
        <v>0</v>
      </c>
      <c r="M2005">
        <f>IF(G2005="GK",VLOOKUP(F2005,'[1]2018GoalKeeper Stats'!$A$2:$S$109,6,FALSE),VLOOKUP(F2005,'[1]2018Player Stats'!$A$2:$AB$830,6,FALSE))</f>
        <v>0</v>
      </c>
      <c r="N2005">
        <f>IF(G2005="GK",VLOOKUP(F2005,'[1]2018GoalKeeper Stats'!$A$2:$S$109,7,FALSE),VLOOKUP(F2005,'[1]2018Player Stats'!$A$2:$AB$830,7,FALSE))</f>
        <v>0</v>
      </c>
      <c r="O2005">
        <f>IF(G2005="GK",VLOOKUP(F2005,'[1]2018GoalKeeper Stats'!$A$2:$S$109,8,FALSE),VLOOKUP(F2005,'[1]2018Player Stats'!$A$2:$AB$830,8,FALSE))</f>
        <v>0</v>
      </c>
      <c r="P2005">
        <f>IF(G2005="GK",VLOOKUP(F2005,'[1]2018GoalKeeper Stats'!$A$2:$S$109,9,FALSE),VLOOKUP(F2005,'[1]2018Player Stats'!$A$2:$AB$830,9,FALSE))</f>
        <v>0</v>
      </c>
      <c r="Q2005">
        <f>IF(G2005="GK",VLOOKUP(F2005,'[1]2018GoalKeeper Stats'!$A$2:$S$109,10,FALSE),VLOOKUP(F2005,'[1]2018Player Stats'!$A$2:$AB$830,10,FALSE))</f>
        <v>0</v>
      </c>
      <c r="R2005">
        <f>IF(G2005="GK",VLOOKUP(F2005,'[1]2018GoalKeeper Stats'!$A$2:$S$109,11,FALSE),VLOOKUP(F2005,'[1]2018Player Stats'!$A$2:$AB$830,11,FALSE))</f>
        <v>0</v>
      </c>
      <c r="S2005" t="str">
        <f>IF(G2005="GK",VLOOKUP(F2005,'[1]2018GoalKeeper Stats'!$A$2:$S$109,12,FALSE),VLOOKUP(F2005,'[1]2018Player Stats'!$A$2:$AB$830,12,FALSE))</f>
        <v>0/0</v>
      </c>
      <c r="T2005">
        <f>IF(G2005="GK",VLOOKUP(F2005,'[1]2018GoalKeeper Stats'!$A$2:$S$109,13,FALSE),VLOOKUP(F2005,'[1]2018Player Stats'!$A$2:$AB$830,13,FALSE))</f>
        <v>0</v>
      </c>
      <c r="U2005">
        <f>IF(G2005="GK",VLOOKUP(F2005,'[1]2018GoalKeeper Stats'!$A$2:$S$109,14,FALSE),VLOOKUP(F2005,'[1]2018Player Stats'!$A$2:$AB$830,14,FALSE))</f>
        <v>0</v>
      </c>
      <c r="V2005">
        <f>IF(G2005="GK",VLOOKUP(F2005,'[1]2018GoalKeeper Stats'!$A$2:$S$109,15,FALSE),VLOOKUP(F2005,'[1]2018Player Stats'!$A$2:$AB$830,15,FALSE))</f>
        <v>0</v>
      </c>
      <c r="W2005">
        <f>IF(G2005="GK",VLOOKUP(F2005,'[1]2018GoalKeeper Stats'!$A$2:$S$109,16,FALSE),VLOOKUP(F2005,'[1]2018Player Stats'!$A$2:$AB$830,16,FALSE))</f>
        <v>0</v>
      </c>
      <c r="X2005">
        <f>IF(G2005="GK",VLOOKUP(F2005,'[1]2018GoalKeeper Stats'!$A$2:$S$109,17,FALSE),VLOOKUP(F2005,'[1]2018Player Stats'!$A$2:$AB$830,17,FALSE))</f>
        <v>0</v>
      </c>
      <c r="Y2005">
        <f>IF(G2005="GK",VLOOKUP(F2005,'[1]2018GoalKeeper Stats'!$A$2:$S$109,18,FALSE),VLOOKUP(F2005,'[1]2018Player Stats'!$A$2:$AB$830,18,FALSE))</f>
        <v>0</v>
      </c>
      <c r="Z2005">
        <f>IF(G2005="GK",VLOOKUP(F2005,'[1]2018GoalKeeper Stats'!$A$2:$S$109,19,FALSE),VLOOKUP(F2005,'[1]2018Player Stats'!$A$2:$AB$830,19,FALSE))</f>
        <v>0</v>
      </c>
      <c r="AA2005">
        <f>IF(G2005="GK",VLOOKUP(F2005,'[1]2018GoalKeeper Stats'!$A$2:$S$109,20,FALSE),VLOOKUP(F2005,'[1]2018Player Stats'!$A$2:$AB$830,20,FALSE))</f>
        <v>0</v>
      </c>
      <c r="AB2005">
        <f>IF(G2005="GK",VLOOKUP(F2005,'[1]2018GoalKeeper Stats'!$A$2:$S$109,21,FALSE),VLOOKUP(F2005,'[1]2018Player Stats'!$A$2:$AB$830,21,FALSE))</f>
        <v>0</v>
      </c>
      <c r="AC2005">
        <f>IF(G2005="GK",VLOOKUP(F2005,'[1]2018GoalKeeper Stats'!$A$2:$S$109,2,FALSE),VLOOKUP(F2005,'[1]2018Player Stats'!$A$2:$AB$830,22,FALSE))</f>
        <v>0</v>
      </c>
      <c r="AD2005">
        <f>IF(G2005="GK",VLOOKUP(F2005,'[1]2018GoalKeeper Stats'!$A$2:$S$109,23,FALSE),VLOOKUP(F2005,'[1]2018Player Stats'!$A$2:$AB$830,23,FALSE))</f>
        <v>0</v>
      </c>
      <c r="AE2005">
        <f>IF(G2005="GK",VLOOKUP(F2005,'[1]2018GoalKeeper Stats'!$A$2:$S$109,24,FALSE),VLOOKUP(F2005,'[1]2018Player Stats'!$A$2:$AB$830,24,FALSE))</f>
        <v>0</v>
      </c>
      <c r="AF2005">
        <f>IF(G2005="GK",VLOOKUP(F2005,'[1]2018GoalKeeper Stats'!$A$2:$S$109,25,FALSE),VLOOKUP(F2005,'[1]2018Player Stats'!$A$2:$AB$830,25,FALSE))</f>
        <v>0</v>
      </c>
      <c r="AG2005">
        <f>IF(G2005="GK",VLOOKUP(F2005,'[1]2018GoalKeeper Stats'!$A$2:$S$109,26,FALSE),VLOOKUP(F2005,'[1]2018Player Stats'!$A$2:$AB$830,26,FALSE))</f>
        <v>0</v>
      </c>
      <c r="AH2005" s="51">
        <v>2018</v>
      </c>
      <c r="AI2005" s="51">
        <v>34</v>
      </c>
      <c r="AJ2005" s="51">
        <v>483</v>
      </c>
      <c r="AK2005" s="51">
        <v>441</v>
      </c>
      <c r="AL2005" s="51">
        <v>50</v>
      </c>
      <c r="AM2005" s="51">
        <v>43</v>
      </c>
      <c r="AN2005" s="51">
        <v>7</v>
      </c>
      <c r="AO2005" s="52">
        <v>51.99</v>
      </c>
      <c r="AP2005" s="52">
        <v>44.67</v>
      </c>
      <c r="AQ2005" s="52">
        <v>7.32</v>
      </c>
      <c r="AR2005" s="52">
        <v>-0.32</v>
      </c>
      <c r="AS2005" s="51">
        <v>57</v>
      </c>
      <c r="AT2005" s="52">
        <v>52.31</v>
      </c>
    </row>
    <row r="2006" spans="1:46">
      <c r="A2006">
        <v>2018</v>
      </c>
      <c r="B2006" t="s">
        <v>196</v>
      </c>
      <c r="C2006" t="s">
        <v>196</v>
      </c>
      <c r="D2006" t="s">
        <v>1216</v>
      </c>
      <c r="E2006" t="s">
        <v>1217</v>
      </c>
      <c r="F2006" t="str">
        <f t="shared" si="32"/>
        <v>Lamar Neagle</v>
      </c>
      <c r="G2006" t="s">
        <v>936</v>
      </c>
      <c r="H2006" s="143">
        <v>99000</v>
      </c>
      <c r="I2006" s="143">
        <v>96000</v>
      </c>
      <c r="J2006" t="str">
        <f>IF(G2006="GK",VLOOKUP(F2006,'[1]2018GoalKeeper Stats'!$A$2:$S$109,2,FALSE),VLOOKUP(F2006,'[1]2018Player Stats'!$A$2:$AB$830,2,FALSE))</f>
        <v>SEA</v>
      </c>
      <c r="K2006">
        <f>IF(G2006="GK",VLOOKUP(F2006,'[1]2018GoalKeeper Stats'!$A$2:$S$109,4,FALSE),VLOOKUP(F2006,'[1]2018Player Stats'!$A$2:$AB$830,4,FALSE))</f>
        <v>6</v>
      </c>
      <c r="L2006">
        <f>IF(G2006="GK",VLOOKUP(F2006,'[1]2018GoalKeeper Stats'!$A$2:$S$109,5,FALSE),VLOOKUP(F2006,'[1]2018Player Stats'!$A$2:$AB$830,5,FALSE))</f>
        <v>0</v>
      </c>
      <c r="M2006">
        <f>IF(G2006="GK",VLOOKUP(F2006,'[1]2018GoalKeeper Stats'!$A$2:$S$109,6,FALSE),VLOOKUP(F2006,'[1]2018Player Stats'!$A$2:$AB$830,6,FALSE))</f>
        <v>110</v>
      </c>
      <c r="N2006">
        <f>IF(G2006="GK",VLOOKUP(F2006,'[1]2018GoalKeeper Stats'!$A$2:$S$109,7,FALSE),VLOOKUP(F2006,'[1]2018Player Stats'!$A$2:$AB$830,7,FALSE))</f>
        <v>0</v>
      </c>
      <c r="O2006">
        <f>IF(G2006="GK",VLOOKUP(F2006,'[1]2018GoalKeeper Stats'!$A$2:$S$109,8,FALSE),VLOOKUP(F2006,'[1]2018Player Stats'!$A$2:$AB$830,8,FALSE))</f>
        <v>0</v>
      </c>
      <c r="P2006">
        <f>IF(G2006="GK",VLOOKUP(F2006,'[1]2018GoalKeeper Stats'!$A$2:$S$109,9,FALSE),VLOOKUP(F2006,'[1]2018Player Stats'!$A$2:$AB$830,9,FALSE))</f>
        <v>3</v>
      </c>
      <c r="Q2006">
        <f>IF(G2006="GK",VLOOKUP(F2006,'[1]2018GoalKeeper Stats'!$A$2:$S$109,10,FALSE),VLOOKUP(F2006,'[1]2018Player Stats'!$A$2:$AB$830,10,FALSE))</f>
        <v>1</v>
      </c>
      <c r="R2006">
        <f>IF(G2006="GK",VLOOKUP(F2006,'[1]2018GoalKeeper Stats'!$A$2:$S$109,11,FALSE),VLOOKUP(F2006,'[1]2018Player Stats'!$A$2:$AB$830,11,FALSE))</f>
        <v>0</v>
      </c>
      <c r="S2006" t="str">
        <f>IF(G2006="GK",VLOOKUP(F2006,'[1]2018GoalKeeper Stats'!$A$2:$S$109,12,FALSE),VLOOKUP(F2006,'[1]2018Player Stats'!$A$2:$AB$830,12,FALSE))</f>
        <v>0/0</v>
      </c>
      <c r="T2006">
        <f>IF(G2006="GK",VLOOKUP(F2006,'[1]2018GoalKeeper Stats'!$A$2:$S$109,13,FALSE),VLOOKUP(F2006,'[1]2018Player Stats'!$A$2:$AB$830,13,FALSE))</f>
        <v>0</v>
      </c>
      <c r="U2006">
        <f>IF(G2006="GK",VLOOKUP(F2006,'[1]2018GoalKeeper Stats'!$A$2:$S$109,14,FALSE),VLOOKUP(F2006,'[1]2018Player Stats'!$A$2:$AB$830,14,FALSE))</f>
        <v>0</v>
      </c>
      <c r="V2006">
        <f>IF(G2006="GK",VLOOKUP(F2006,'[1]2018GoalKeeper Stats'!$A$2:$S$109,15,FALSE),VLOOKUP(F2006,'[1]2018Player Stats'!$A$2:$AB$830,15,FALSE))</f>
        <v>0</v>
      </c>
      <c r="W2006">
        <f>IF(G2006="GK",VLOOKUP(F2006,'[1]2018GoalKeeper Stats'!$A$2:$S$109,16,FALSE),VLOOKUP(F2006,'[1]2018Player Stats'!$A$2:$AB$830,16,FALSE))</f>
        <v>0</v>
      </c>
      <c r="X2006">
        <f>IF(G2006="GK",VLOOKUP(F2006,'[1]2018GoalKeeper Stats'!$A$2:$S$109,17,FALSE),VLOOKUP(F2006,'[1]2018Player Stats'!$A$2:$AB$830,17,FALSE))</f>
        <v>0</v>
      </c>
      <c r="Y2006">
        <f>IF(G2006="GK",VLOOKUP(F2006,'[1]2018GoalKeeper Stats'!$A$2:$S$109,18,FALSE),VLOOKUP(F2006,'[1]2018Player Stats'!$A$2:$AB$830,18,FALSE))</f>
        <v>0</v>
      </c>
      <c r="Z2006">
        <f>IF(G2006="GK",VLOOKUP(F2006,'[1]2018GoalKeeper Stats'!$A$2:$S$109,19,FALSE),VLOOKUP(F2006,'[1]2018Player Stats'!$A$2:$AB$830,19,FALSE))</f>
        <v>0</v>
      </c>
      <c r="AA2006">
        <f>IF(G2006="GK",VLOOKUP(F2006,'[1]2018GoalKeeper Stats'!$A$2:$S$109,20,FALSE),VLOOKUP(F2006,'[1]2018Player Stats'!$A$2:$AB$830,20,FALSE))</f>
        <v>0</v>
      </c>
      <c r="AB2006">
        <f>IF(G2006="GK",VLOOKUP(F2006,'[1]2018GoalKeeper Stats'!$A$2:$S$109,21,FALSE),VLOOKUP(F2006,'[1]2018Player Stats'!$A$2:$AB$830,21,FALSE))</f>
        <v>2</v>
      </c>
      <c r="AC2006">
        <f>IF(G2006="GK",VLOOKUP(F2006,'[1]2018GoalKeeper Stats'!$A$2:$S$109,2,FALSE),VLOOKUP(F2006,'[1]2018Player Stats'!$A$2:$AB$830,22,FALSE))</f>
        <v>5</v>
      </c>
      <c r="AD2006">
        <f>IF(G2006="GK",VLOOKUP(F2006,'[1]2018GoalKeeper Stats'!$A$2:$S$109,23,FALSE),VLOOKUP(F2006,'[1]2018Player Stats'!$A$2:$AB$830,23,FALSE))</f>
        <v>2</v>
      </c>
      <c r="AE2006">
        <f>IF(G2006="GK",VLOOKUP(F2006,'[1]2018GoalKeeper Stats'!$A$2:$S$109,24,FALSE),VLOOKUP(F2006,'[1]2018Player Stats'!$A$2:$AB$830,24,FALSE))</f>
        <v>1</v>
      </c>
      <c r="AF2006">
        <f>IF(G2006="GK",VLOOKUP(F2006,'[1]2018GoalKeeper Stats'!$A$2:$S$109,25,FALSE),VLOOKUP(F2006,'[1]2018Player Stats'!$A$2:$AB$830,25,FALSE))</f>
        <v>0</v>
      </c>
      <c r="AG2006">
        <f>IF(G2006="GK",VLOOKUP(F2006,'[1]2018GoalKeeper Stats'!$A$2:$S$109,26,FALSE),VLOOKUP(F2006,'[1]2018Player Stats'!$A$2:$AB$830,26,FALSE))</f>
        <v>33.33</v>
      </c>
      <c r="AH2006" s="51">
        <v>2018</v>
      </c>
      <c r="AI2006" s="51">
        <v>34</v>
      </c>
      <c r="AJ2006" s="51">
        <v>430</v>
      </c>
      <c r="AK2006" s="51">
        <v>455</v>
      </c>
      <c r="AL2006" s="51">
        <v>49</v>
      </c>
      <c r="AM2006" s="51">
        <v>36</v>
      </c>
      <c r="AN2006" s="51">
        <v>13</v>
      </c>
      <c r="AO2006" s="52">
        <v>44.48</v>
      </c>
      <c r="AP2006" s="52">
        <v>47.97</v>
      </c>
      <c r="AQ2006" s="52">
        <v>-3.49</v>
      </c>
      <c r="AR2006" s="52">
        <v>16.489999999999998</v>
      </c>
      <c r="AS2006" s="51">
        <v>59</v>
      </c>
      <c r="AT2006" s="52">
        <v>44.53</v>
      </c>
    </row>
    <row r="2007" spans="1:46">
      <c r="A2007">
        <v>2018</v>
      </c>
      <c r="B2007" t="s">
        <v>210</v>
      </c>
      <c r="C2007" t="s">
        <v>210</v>
      </c>
      <c r="D2007" t="s">
        <v>937</v>
      </c>
      <c r="E2007" t="s">
        <v>2295</v>
      </c>
      <c r="F2007" t="str">
        <f t="shared" si="32"/>
        <v>Chris Mueller</v>
      </c>
      <c r="G2007" t="s">
        <v>875</v>
      </c>
      <c r="H2007" s="143">
        <v>98750</v>
      </c>
      <c r="I2007" s="143">
        <v>85000</v>
      </c>
      <c r="J2007" t="str">
        <f>IF(G2007="GK",VLOOKUP(F2007,'[1]2018GoalKeeper Stats'!$A$2:$S$109,2,FALSE),VLOOKUP(F2007,'[1]2018Player Stats'!$A$2:$AB$830,2,FALSE))</f>
        <v>ORL</v>
      </c>
      <c r="K2007">
        <f>IF(G2007="GK",VLOOKUP(F2007,'[1]2018GoalKeeper Stats'!$A$2:$S$109,4,FALSE),VLOOKUP(F2007,'[1]2018Player Stats'!$A$2:$AB$830,4,FALSE))</f>
        <v>32</v>
      </c>
      <c r="L2007">
        <f>IF(G2007="GK",VLOOKUP(F2007,'[1]2018GoalKeeper Stats'!$A$2:$S$109,5,FALSE),VLOOKUP(F2007,'[1]2018Player Stats'!$A$2:$AB$830,5,FALSE))</f>
        <v>23</v>
      </c>
      <c r="M2007">
        <f>IF(G2007="GK",VLOOKUP(F2007,'[1]2018GoalKeeper Stats'!$A$2:$S$109,6,FALSE),VLOOKUP(F2007,'[1]2018Player Stats'!$A$2:$AB$830,6,FALSE))</f>
        <v>2056</v>
      </c>
      <c r="N2007">
        <f>IF(G2007="GK",VLOOKUP(F2007,'[1]2018GoalKeeper Stats'!$A$2:$S$109,7,FALSE),VLOOKUP(F2007,'[1]2018Player Stats'!$A$2:$AB$830,7,FALSE))</f>
        <v>3</v>
      </c>
      <c r="O2007">
        <f>IF(G2007="GK",VLOOKUP(F2007,'[1]2018GoalKeeper Stats'!$A$2:$S$109,8,FALSE),VLOOKUP(F2007,'[1]2018Player Stats'!$A$2:$AB$830,8,FALSE))</f>
        <v>7</v>
      </c>
      <c r="P2007">
        <f>IF(G2007="GK",VLOOKUP(F2007,'[1]2018GoalKeeper Stats'!$A$2:$S$109,9,FALSE),VLOOKUP(F2007,'[1]2018Player Stats'!$A$2:$AB$830,9,FALSE))</f>
        <v>32</v>
      </c>
      <c r="Q2007">
        <f>IF(G2007="GK",VLOOKUP(F2007,'[1]2018GoalKeeper Stats'!$A$2:$S$109,10,FALSE),VLOOKUP(F2007,'[1]2018Player Stats'!$A$2:$AB$830,10,FALSE))</f>
        <v>13</v>
      </c>
      <c r="R2007">
        <f>IF(G2007="GK",VLOOKUP(F2007,'[1]2018GoalKeeper Stats'!$A$2:$S$109,11,FALSE),VLOOKUP(F2007,'[1]2018Player Stats'!$A$2:$AB$830,11,FALSE))</f>
        <v>0</v>
      </c>
      <c r="S2007" t="str">
        <f>IF(G2007="GK",VLOOKUP(F2007,'[1]2018GoalKeeper Stats'!$A$2:$S$109,12,FALSE),VLOOKUP(F2007,'[1]2018Player Stats'!$A$2:$AB$830,12,FALSE))</f>
        <v>0/0</v>
      </c>
      <c r="T2007">
        <f>IF(G2007="GK",VLOOKUP(F2007,'[1]2018GoalKeeper Stats'!$A$2:$S$109,13,FALSE),VLOOKUP(F2007,'[1]2018Player Stats'!$A$2:$AB$830,13,FALSE))</f>
        <v>2</v>
      </c>
      <c r="U2007">
        <f>IF(G2007="GK",VLOOKUP(F2007,'[1]2018GoalKeeper Stats'!$A$2:$S$109,14,FALSE),VLOOKUP(F2007,'[1]2018Player Stats'!$A$2:$AB$830,14,FALSE))</f>
        <v>1</v>
      </c>
      <c r="V2007">
        <f>IF(G2007="GK",VLOOKUP(F2007,'[1]2018GoalKeeper Stats'!$A$2:$S$109,15,FALSE),VLOOKUP(F2007,'[1]2018Player Stats'!$A$2:$AB$830,15,FALSE))</f>
        <v>0.13</v>
      </c>
      <c r="W2007">
        <f>IF(G2007="GK",VLOOKUP(F2007,'[1]2018GoalKeeper Stats'!$A$2:$S$109,16,FALSE),VLOOKUP(F2007,'[1]2018Player Stats'!$A$2:$AB$830,16,FALSE))</f>
        <v>9.4</v>
      </c>
      <c r="X2007">
        <f>IF(G2007="GK",VLOOKUP(F2007,'[1]2018GoalKeeper Stats'!$A$2:$S$109,17,FALSE),VLOOKUP(F2007,'[1]2018Player Stats'!$A$2:$AB$830,17,FALSE))</f>
        <v>1</v>
      </c>
      <c r="Y2007">
        <f>IF(G2007="GK",VLOOKUP(F2007,'[1]2018GoalKeeper Stats'!$A$2:$S$109,18,FALSE),VLOOKUP(F2007,'[1]2018Player Stats'!$A$2:$AB$830,18,FALSE))</f>
        <v>5</v>
      </c>
      <c r="Z2007">
        <f>IF(G2007="GK",VLOOKUP(F2007,'[1]2018GoalKeeper Stats'!$A$2:$S$109,19,FALSE),VLOOKUP(F2007,'[1]2018Player Stats'!$A$2:$AB$830,19,FALSE))</f>
        <v>2</v>
      </c>
      <c r="AA2007">
        <f>IF(G2007="GK",VLOOKUP(F2007,'[1]2018GoalKeeper Stats'!$A$2:$S$109,20,FALSE),VLOOKUP(F2007,'[1]2018Player Stats'!$A$2:$AB$830,20,FALSE))</f>
        <v>0.31</v>
      </c>
      <c r="AB2007">
        <f>IF(G2007="GK",VLOOKUP(F2007,'[1]2018GoalKeeper Stats'!$A$2:$S$109,21,FALSE),VLOOKUP(F2007,'[1]2018Player Stats'!$A$2:$AB$830,21,FALSE))</f>
        <v>17</v>
      </c>
      <c r="AC2007">
        <f>IF(G2007="GK",VLOOKUP(F2007,'[1]2018GoalKeeper Stats'!$A$2:$S$109,2,FALSE),VLOOKUP(F2007,'[1]2018Player Stats'!$A$2:$AB$830,22,FALSE))</f>
        <v>31</v>
      </c>
      <c r="AD2007">
        <f>IF(G2007="GK",VLOOKUP(F2007,'[1]2018GoalKeeper Stats'!$A$2:$S$109,23,FALSE),VLOOKUP(F2007,'[1]2018Player Stats'!$A$2:$AB$830,23,FALSE))</f>
        <v>10</v>
      </c>
      <c r="AE2007">
        <f>IF(G2007="GK",VLOOKUP(F2007,'[1]2018GoalKeeper Stats'!$A$2:$S$109,24,FALSE),VLOOKUP(F2007,'[1]2018Player Stats'!$A$2:$AB$830,24,FALSE))</f>
        <v>2</v>
      </c>
      <c r="AF2007">
        <f>IF(G2007="GK",VLOOKUP(F2007,'[1]2018GoalKeeper Stats'!$A$2:$S$109,25,FALSE),VLOOKUP(F2007,'[1]2018Player Stats'!$A$2:$AB$830,25,FALSE))</f>
        <v>0</v>
      </c>
      <c r="AG2007">
        <f>IF(G2007="GK",VLOOKUP(F2007,'[1]2018GoalKeeper Stats'!$A$2:$S$109,26,FALSE),VLOOKUP(F2007,'[1]2018Player Stats'!$A$2:$AB$830,26,FALSE))</f>
        <v>40.619999999999997</v>
      </c>
      <c r="AH2007" s="51">
        <v>2018</v>
      </c>
      <c r="AI2007" s="51">
        <v>34</v>
      </c>
      <c r="AJ2007" s="51">
        <v>440</v>
      </c>
      <c r="AK2007" s="51">
        <v>483</v>
      </c>
      <c r="AL2007" s="51">
        <v>41</v>
      </c>
      <c r="AM2007" s="51">
        <v>72</v>
      </c>
      <c r="AN2007" s="51">
        <v>-31</v>
      </c>
      <c r="AO2007" s="52">
        <v>45.71</v>
      </c>
      <c r="AP2007" s="52">
        <v>64.25</v>
      </c>
      <c r="AQ2007" s="52">
        <v>-18.55</v>
      </c>
      <c r="AR2007" s="52">
        <v>-12.45</v>
      </c>
      <c r="AS2007" s="51">
        <v>28</v>
      </c>
      <c r="AT2007" s="52">
        <v>35.43</v>
      </c>
    </row>
    <row r="2008" spans="1:46">
      <c r="A2008">
        <v>2018</v>
      </c>
      <c r="B2008" t="s">
        <v>206</v>
      </c>
      <c r="C2008" t="s">
        <v>206</v>
      </c>
      <c r="D2008" t="s">
        <v>1590</v>
      </c>
      <c r="E2008" t="s">
        <v>1624</v>
      </c>
      <c r="F2008" t="str">
        <f t="shared" si="32"/>
        <v>Adam Jahn</v>
      </c>
      <c r="G2008" t="s">
        <v>875</v>
      </c>
      <c r="H2008" s="143">
        <v>97500</v>
      </c>
      <c r="I2008" s="143">
        <v>97500</v>
      </c>
      <c r="J2008" t="str">
        <f>IF(G2008="GK",VLOOKUP(F2008,'[1]2018GoalKeeper Stats'!$A$2:$S$109,2,FALSE),VLOOKUP(F2008,'[1]2018Player Stats'!$A$2:$AB$830,2,FALSE))</f>
        <v>ATL</v>
      </c>
      <c r="K2008">
        <f>IF(G2008="GK",VLOOKUP(F2008,'[1]2018GoalKeeper Stats'!$A$2:$S$109,4,FALSE),VLOOKUP(F2008,'[1]2018Player Stats'!$A$2:$AB$830,4,FALSE))</f>
        <v>8</v>
      </c>
      <c r="L2008">
        <f>IF(G2008="GK",VLOOKUP(F2008,'[1]2018GoalKeeper Stats'!$A$2:$S$109,5,FALSE),VLOOKUP(F2008,'[1]2018Player Stats'!$A$2:$AB$830,5,FALSE))</f>
        <v>0</v>
      </c>
      <c r="M2008">
        <f>IF(G2008="GK",VLOOKUP(F2008,'[1]2018GoalKeeper Stats'!$A$2:$S$109,6,FALSE),VLOOKUP(F2008,'[1]2018Player Stats'!$A$2:$AB$830,6,FALSE))</f>
        <v>68</v>
      </c>
      <c r="N2008">
        <f>IF(G2008="GK",VLOOKUP(F2008,'[1]2018GoalKeeper Stats'!$A$2:$S$109,7,FALSE),VLOOKUP(F2008,'[1]2018Player Stats'!$A$2:$AB$830,7,FALSE))</f>
        <v>0</v>
      </c>
      <c r="O2008">
        <f>IF(G2008="GK",VLOOKUP(F2008,'[1]2018GoalKeeper Stats'!$A$2:$S$109,8,FALSE),VLOOKUP(F2008,'[1]2018Player Stats'!$A$2:$AB$830,8,FALSE))</f>
        <v>0</v>
      </c>
      <c r="P2008">
        <f>IF(G2008="GK",VLOOKUP(F2008,'[1]2018GoalKeeper Stats'!$A$2:$S$109,9,FALSE),VLOOKUP(F2008,'[1]2018Player Stats'!$A$2:$AB$830,9,FALSE))</f>
        <v>3</v>
      </c>
      <c r="Q2008">
        <f>IF(G2008="GK",VLOOKUP(F2008,'[1]2018GoalKeeper Stats'!$A$2:$S$109,10,FALSE),VLOOKUP(F2008,'[1]2018Player Stats'!$A$2:$AB$830,10,FALSE))</f>
        <v>0</v>
      </c>
      <c r="R2008">
        <f>IF(G2008="GK",VLOOKUP(F2008,'[1]2018GoalKeeper Stats'!$A$2:$S$109,11,FALSE),VLOOKUP(F2008,'[1]2018Player Stats'!$A$2:$AB$830,11,FALSE))</f>
        <v>0</v>
      </c>
      <c r="S2008" t="str">
        <f>IF(G2008="GK",VLOOKUP(F2008,'[1]2018GoalKeeper Stats'!$A$2:$S$109,12,FALSE),VLOOKUP(F2008,'[1]2018Player Stats'!$A$2:$AB$830,12,FALSE))</f>
        <v>0/0</v>
      </c>
      <c r="T2008">
        <f>IF(G2008="GK",VLOOKUP(F2008,'[1]2018GoalKeeper Stats'!$A$2:$S$109,13,FALSE),VLOOKUP(F2008,'[1]2018Player Stats'!$A$2:$AB$830,13,FALSE))</f>
        <v>0</v>
      </c>
      <c r="U2008">
        <f>IF(G2008="GK",VLOOKUP(F2008,'[1]2018GoalKeeper Stats'!$A$2:$S$109,14,FALSE),VLOOKUP(F2008,'[1]2018Player Stats'!$A$2:$AB$830,14,FALSE))</f>
        <v>0</v>
      </c>
      <c r="V2008">
        <f>IF(G2008="GK",VLOOKUP(F2008,'[1]2018GoalKeeper Stats'!$A$2:$S$109,15,FALSE),VLOOKUP(F2008,'[1]2018Player Stats'!$A$2:$AB$830,15,FALSE))</f>
        <v>0</v>
      </c>
      <c r="W2008">
        <f>IF(G2008="GK",VLOOKUP(F2008,'[1]2018GoalKeeper Stats'!$A$2:$S$109,16,FALSE),VLOOKUP(F2008,'[1]2018Player Stats'!$A$2:$AB$830,16,FALSE))</f>
        <v>0</v>
      </c>
      <c r="X2008">
        <f>IF(G2008="GK",VLOOKUP(F2008,'[1]2018GoalKeeper Stats'!$A$2:$S$109,17,FALSE),VLOOKUP(F2008,'[1]2018Player Stats'!$A$2:$AB$830,17,FALSE))</f>
        <v>0</v>
      </c>
      <c r="Y2008">
        <f>IF(G2008="GK",VLOOKUP(F2008,'[1]2018GoalKeeper Stats'!$A$2:$S$109,18,FALSE),VLOOKUP(F2008,'[1]2018Player Stats'!$A$2:$AB$830,18,FALSE))</f>
        <v>0</v>
      </c>
      <c r="Z2008">
        <f>IF(G2008="GK",VLOOKUP(F2008,'[1]2018GoalKeeper Stats'!$A$2:$S$109,19,FALSE),VLOOKUP(F2008,'[1]2018Player Stats'!$A$2:$AB$830,19,FALSE))</f>
        <v>0</v>
      </c>
      <c r="AA2008">
        <f>IF(G2008="GK",VLOOKUP(F2008,'[1]2018GoalKeeper Stats'!$A$2:$S$109,20,FALSE),VLOOKUP(F2008,'[1]2018Player Stats'!$A$2:$AB$830,20,FALSE))</f>
        <v>0</v>
      </c>
      <c r="AB2008">
        <f>IF(G2008="GK",VLOOKUP(F2008,'[1]2018GoalKeeper Stats'!$A$2:$S$109,21,FALSE),VLOOKUP(F2008,'[1]2018Player Stats'!$A$2:$AB$830,21,FALSE))</f>
        <v>3</v>
      </c>
      <c r="AC2008">
        <f>IF(G2008="GK",VLOOKUP(F2008,'[1]2018GoalKeeper Stats'!$A$2:$S$109,2,FALSE),VLOOKUP(F2008,'[1]2018Player Stats'!$A$2:$AB$830,22,FALSE))</f>
        <v>2</v>
      </c>
      <c r="AD2008">
        <f>IF(G2008="GK",VLOOKUP(F2008,'[1]2018GoalKeeper Stats'!$A$2:$S$109,23,FALSE),VLOOKUP(F2008,'[1]2018Player Stats'!$A$2:$AB$830,23,FALSE))</f>
        <v>2</v>
      </c>
      <c r="AE2008">
        <f>IF(G2008="GK",VLOOKUP(F2008,'[1]2018GoalKeeper Stats'!$A$2:$S$109,24,FALSE),VLOOKUP(F2008,'[1]2018Player Stats'!$A$2:$AB$830,24,FALSE))</f>
        <v>0</v>
      </c>
      <c r="AF2008">
        <f>IF(G2008="GK",VLOOKUP(F2008,'[1]2018GoalKeeper Stats'!$A$2:$S$109,25,FALSE),VLOOKUP(F2008,'[1]2018Player Stats'!$A$2:$AB$830,25,FALSE))</f>
        <v>0</v>
      </c>
      <c r="AG2008">
        <f>IF(G2008="GK",VLOOKUP(F2008,'[1]2018GoalKeeper Stats'!$A$2:$S$109,26,FALSE),VLOOKUP(F2008,'[1]2018Player Stats'!$A$2:$AB$830,26,FALSE))</f>
        <v>0</v>
      </c>
      <c r="AH2008" s="51">
        <v>2018</v>
      </c>
      <c r="AI2008" s="51">
        <v>34</v>
      </c>
      <c r="AJ2008" s="51">
        <v>497</v>
      </c>
      <c r="AK2008" s="51">
        <v>365</v>
      </c>
      <c r="AL2008" s="51">
        <v>41</v>
      </c>
      <c r="AM2008" s="51">
        <v>43</v>
      </c>
      <c r="AN2008" s="51">
        <v>-2</v>
      </c>
      <c r="AO2008" s="52">
        <v>52.08</v>
      </c>
      <c r="AP2008" s="52">
        <v>37.479999999999997</v>
      </c>
      <c r="AQ2008" s="52">
        <v>14.6</v>
      </c>
      <c r="AR2008" s="52">
        <v>-16.600000000000001</v>
      </c>
      <c r="AS2008" s="51">
        <v>51</v>
      </c>
      <c r="AT2008" s="52">
        <v>57.4</v>
      </c>
    </row>
    <row r="2009" spans="1:46">
      <c r="A2009">
        <v>2018</v>
      </c>
      <c r="B2009" t="s">
        <v>206</v>
      </c>
      <c r="C2009" t="s">
        <v>206</v>
      </c>
      <c r="D2009" t="s">
        <v>2296</v>
      </c>
      <c r="E2009" t="s">
        <v>2297</v>
      </c>
      <c r="F2009" t="str">
        <f t="shared" si="32"/>
        <v>Edward Opoku</v>
      </c>
      <c r="G2009" t="s">
        <v>875</v>
      </c>
      <c r="H2009" s="143">
        <v>96000</v>
      </c>
      <c r="I2009" s="143">
        <v>75000</v>
      </c>
      <c r="J2009" t="str">
        <f>IF(G2009="GK",VLOOKUP(F2009,'[1]2018GoalKeeper Stats'!$A$2:$S$109,2,FALSE),VLOOKUP(F2009,'[1]2018Player Stats'!$A$2:$AB$830,2,FALSE))</f>
        <v>CLB</v>
      </c>
      <c r="K2009">
        <f>IF(G2009="GK",VLOOKUP(F2009,'[1]2018GoalKeeper Stats'!$A$2:$S$109,4,FALSE),VLOOKUP(F2009,'[1]2018Player Stats'!$A$2:$AB$830,4,FALSE))</f>
        <v>5</v>
      </c>
      <c r="L2009">
        <f>IF(G2009="GK",VLOOKUP(F2009,'[1]2018GoalKeeper Stats'!$A$2:$S$109,5,FALSE),VLOOKUP(F2009,'[1]2018Player Stats'!$A$2:$AB$830,5,FALSE))</f>
        <v>1</v>
      </c>
      <c r="M2009">
        <f>IF(G2009="GK",VLOOKUP(F2009,'[1]2018GoalKeeper Stats'!$A$2:$S$109,6,FALSE),VLOOKUP(F2009,'[1]2018Player Stats'!$A$2:$AB$830,6,FALSE))</f>
        <v>150</v>
      </c>
      <c r="N2009">
        <f>IF(G2009="GK",VLOOKUP(F2009,'[1]2018GoalKeeper Stats'!$A$2:$S$109,7,FALSE),VLOOKUP(F2009,'[1]2018Player Stats'!$A$2:$AB$830,7,FALSE))</f>
        <v>0</v>
      </c>
      <c r="O2009">
        <f>IF(G2009="GK",VLOOKUP(F2009,'[1]2018GoalKeeper Stats'!$A$2:$S$109,8,FALSE),VLOOKUP(F2009,'[1]2018Player Stats'!$A$2:$AB$830,8,FALSE))</f>
        <v>0</v>
      </c>
      <c r="P2009">
        <f>IF(G2009="GK",VLOOKUP(F2009,'[1]2018GoalKeeper Stats'!$A$2:$S$109,9,FALSE),VLOOKUP(F2009,'[1]2018Player Stats'!$A$2:$AB$830,9,FALSE))</f>
        <v>1</v>
      </c>
      <c r="Q2009">
        <f>IF(G2009="GK",VLOOKUP(F2009,'[1]2018GoalKeeper Stats'!$A$2:$S$109,10,FALSE),VLOOKUP(F2009,'[1]2018Player Stats'!$A$2:$AB$830,10,FALSE))</f>
        <v>1</v>
      </c>
      <c r="R2009">
        <f>IF(G2009="GK",VLOOKUP(F2009,'[1]2018GoalKeeper Stats'!$A$2:$S$109,11,FALSE),VLOOKUP(F2009,'[1]2018Player Stats'!$A$2:$AB$830,11,FALSE))</f>
        <v>0</v>
      </c>
      <c r="S2009" t="str">
        <f>IF(G2009="GK",VLOOKUP(F2009,'[1]2018GoalKeeper Stats'!$A$2:$S$109,12,FALSE),VLOOKUP(F2009,'[1]2018Player Stats'!$A$2:$AB$830,12,FALSE))</f>
        <v>0/0</v>
      </c>
      <c r="T2009">
        <f>IF(G2009="GK",VLOOKUP(F2009,'[1]2018GoalKeeper Stats'!$A$2:$S$109,13,FALSE),VLOOKUP(F2009,'[1]2018Player Stats'!$A$2:$AB$830,13,FALSE))</f>
        <v>0</v>
      </c>
      <c r="U2009">
        <f>IF(G2009="GK",VLOOKUP(F2009,'[1]2018GoalKeeper Stats'!$A$2:$S$109,14,FALSE),VLOOKUP(F2009,'[1]2018Player Stats'!$A$2:$AB$830,14,FALSE))</f>
        <v>0</v>
      </c>
      <c r="V2009">
        <f>IF(G2009="GK",VLOOKUP(F2009,'[1]2018GoalKeeper Stats'!$A$2:$S$109,15,FALSE),VLOOKUP(F2009,'[1]2018Player Stats'!$A$2:$AB$830,15,FALSE))</f>
        <v>0</v>
      </c>
      <c r="W2009">
        <f>IF(G2009="GK",VLOOKUP(F2009,'[1]2018GoalKeeper Stats'!$A$2:$S$109,16,FALSE),VLOOKUP(F2009,'[1]2018Player Stats'!$A$2:$AB$830,16,FALSE))</f>
        <v>0</v>
      </c>
      <c r="X2009">
        <f>IF(G2009="GK",VLOOKUP(F2009,'[1]2018GoalKeeper Stats'!$A$2:$S$109,17,FALSE),VLOOKUP(F2009,'[1]2018Player Stats'!$A$2:$AB$830,17,FALSE))</f>
        <v>0</v>
      </c>
      <c r="Y2009">
        <f>IF(G2009="GK",VLOOKUP(F2009,'[1]2018GoalKeeper Stats'!$A$2:$S$109,18,FALSE),VLOOKUP(F2009,'[1]2018Player Stats'!$A$2:$AB$830,18,FALSE))</f>
        <v>0</v>
      </c>
      <c r="Z2009">
        <f>IF(G2009="GK",VLOOKUP(F2009,'[1]2018GoalKeeper Stats'!$A$2:$S$109,19,FALSE),VLOOKUP(F2009,'[1]2018Player Stats'!$A$2:$AB$830,19,FALSE))</f>
        <v>0</v>
      </c>
      <c r="AA2009">
        <f>IF(G2009="GK",VLOOKUP(F2009,'[1]2018GoalKeeper Stats'!$A$2:$S$109,20,FALSE),VLOOKUP(F2009,'[1]2018Player Stats'!$A$2:$AB$830,20,FALSE))</f>
        <v>0</v>
      </c>
      <c r="AB2009">
        <f>IF(G2009="GK",VLOOKUP(F2009,'[1]2018GoalKeeper Stats'!$A$2:$S$109,21,FALSE),VLOOKUP(F2009,'[1]2018Player Stats'!$A$2:$AB$830,21,FALSE))</f>
        <v>3</v>
      </c>
      <c r="AC2009">
        <f>IF(G2009="GK",VLOOKUP(F2009,'[1]2018GoalKeeper Stats'!$A$2:$S$109,2,FALSE),VLOOKUP(F2009,'[1]2018Player Stats'!$A$2:$AB$830,22,FALSE))</f>
        <v>5</v>
      </c>
      <c r="AD2009">
        <f>IF(G2009="GK",VLOOKUP(F2009,'[1]2018GoalKeeper Stats'!$A$2:$S$109,23,FALSE),VLOOKUP(F2009,'[1]2018Player Stats'!$A$2:$AB$830,23,FALSE))</f>
        <v>1</v>
      </c>
      <c r="AE2009">
        <f>IF(G2009="GK",VLOOKUP(F2009,'[1]2018GoalKeeper Stats'!$A$2:$S$109,24,FALSE),VLOOKUP(F2009,'[1]2018Player Stats'!$A$2:$AB$830,24,FALSE))</f>
        <v>0</v>
      </c>
      <c r="AF2009">
        <f>IF(G2009="GK",VLOOKUP(F2009,'[1]2018GoalKeeper Stats'!$A$2:$S$109,25,FALSE),VLOOKUP(F2009,'[1]2018Player Stats'!$A$2:$AB$830,25,FALSE))</f>
        <v>0</v>
      </c>
      <c r="AG2009">
        <f>IF(G2009="GK",VLOOKUP(F2009,'[1]2018GoalKeeper Stats'!$A$2:$S$109,26,FALSE),VLOOKUP(F2009,'[1]2018Player Stats'!$A$2:$AB$830,26,FALSE))</f>
        <v>100</v>
      </c>
      <c r="AH2009" s="51">
        <v>2018</v>
      </c>
      <c r="AI2009" s="51">
        <v>34</v>
      </c>
      <c r="AJ2009" s="51">
        <v>497</v>
      </c>
      <c r="AK2009" s="51">
        <v>365</v>
      </c>
      <c r="AL2009" s="51">
        <v>41</v>
      </c>
      <c r="AM2009" s="51">
        <v>43</v>
      </c>
      <c r="AN2009" s="51">
        <v>-2</v>
      </c>
      <c r="AO2009" s="52">
        <v>52.08</v>
      </c>
      <c r="AP2009" s="52">
        <v>37.479999999999997</v>
      </c>
      <c r="AQ2009" s="52">
        <v>14.6</v>
      </c>
      <c r="AR2009" s="52">
        <v>-16.600000000000001</v>
      </c>
      <c r="AS2009" s="51">
        <v>51</v>
      </c>
      <c r="AT2009" s="52">
        <v>57.4</v>
      </c>
    </row>
    <row r="2010" spans="1:46">
      <c r="A2010">
        <v>2018</v>
      </c>
      <c r="B2010" t="s">
        <v>202</v>
      </c>
      <c r="C2010" t="s">
        <v>202</v>
      </c>
      <c r="D2010" t="s">
        <v>2028</v>
      </c>
      <c r="E2010" t="s">
        <v>2029</v>
      </c>
      <c r="F2010" t="str">
        <f t="shared" si="32"/>
        <v>Djordje Mihailovic</v>
      </c>
      <c r="G2010" t="s">
        <v>860</v>
      </c>
      <c r="H2010" s="143">
        <v>96000</v>
      </c>
      <c r="I2010" s="143">
        <v>96000</v>
      </c>
      <c r="J2010" t="str">
        <f>IF(G2010="GK",VLOOKUP(F2010,'[1]2018GoalKeeper Stats'!$A$2:$S$109,2,FALSE),VLOOKUP(F2010,'[1]2018Player Stats'!$A$2:$AB$830,2,FALSE))</f>
        <v>CHI</v>
      </c>
      <c r="K2010">
        <f>IF(G2010="GK",VLOOKUP(F2010,'[1]2018GoalKeeper Stats'!$A$2:$S$109,4,FALSE),VLOOKUP(F2010,'[1]2018Player Stats'!$A$2:$AB$830,4,FALSE))</f>
        <v>9</v>
      </c>
      <c r="L2010">
        <f>IF(G2010="GK",VLOOKUP(F2010,'[1]2018GoalKeeper Stats'!$A$2:$S$109,5,FALSE),VLOOKUP(F2010,'[1]2018Player Stats'!$A$2:$AB$830,5,FALSE))</f>
        <v>8</v>
      </c>
      <c r="M2010">
        <f>IF(G2010="GK",VLOOKUP(F2010,'[1]2018GoalKeeper Stats'!$A$2:$S$109,6,FALSE),VLOOKUP(F2010,'[1]2018Player Stats'!$A$2:$AB$830,6,FALSE))</f>
        <v>582</v>
      </c>
      <c r="N2010">
        <f>IF(G2010="GK",VLOOKUP(F2010,'[1]2018GoalKeeper Stats'!$A$2:$S$109,7,FALSE),VLOOKUP(F2010,'[1]2018Player Stats'!$A$2:$AB$830,7,FALSE))</f>
        <v>1</v>
      </c>
      <c r="O2010">
        <f>IF(G2010="GK",VLOOKUP(F2010,'[1]2018GoalKeeper Stats'!$A$2:$S$109,8,FALSE),VLOOKUP(F2010,'[1]2018Player Stats'!$A$2:$AB$830,8,FALSE))</f>
        <v>4</v>
      </c>
      <c r="P2010">
        <f>IF(G2010="GK",VLOOKUP(F2010,'[1]2018GoalKeeper Stats'!$A$2:$S$109,9,FALSE),VLOOKUP(F2010,'[1]2018Player Stats'!$A$2:$AB$830,9,FALSE))</f>
        <v>9</v>
      </c>
      <c r="Q2010">
        <f>IF(G2010="GK",VLOOKUP(F2010,'[1]2018GoalKeeper Stats'!$A$2:$S$109,10,FALSE),VLOOKUP(F2010,'[1]2018Player Stats'!$A$2:$AB$830,10,FALSE))</f>
        <v>2</v>
      </c>
      <c r="R2010">
        <f>IF(G2010="GK",VLOOKUP(F2010,'[1]2018GoalKeeper Stats'!$A$2:$S$109,11,FALSE),VLOOKUP(F2010,'[1]2018Player Stats'!$A$2:$AB$830,11,FALSE))</f>
        <v>0</v>
      </c>
      <c r="S2010" t="str">
        <f>IF(G2010="GK",VLOOKUP(F2010,'[1]2018GoalKeeper Stats'!$A$2:$S$109,12,FALSE),VLOOKUP(F2010,'[1]2018Player Stats'!$A$2:$AB$830,12,FALSE))</f>
        <v>0/0</v>
      </c>
      <c r="T2010">
        <f>IF(G2010="GK",VLOOKUP(F2010,'[1]2018GoalKeeper Stats'!$A$2:$S$109,13,FALSE),VLOOKUP(F2010,'[1]2018Player Stats'!$A$2:$AB$830,13,FALSE))</f>
        <v>1</v>
      </c>
      <c r="U2010">
        <f>IF(G2010="GK",VLOOKUP(F2010,'[1]2018GoalKeeper Stats'!$A$2:$S$109,14,FALSE),VLOOKUP(F2010,'[1]2018Player Stats'!$A$2:$AB$830,14,FALSE))</f>
        <v>0</v>
      </c>
      <c r="V2010">
        <f>IF(G2010="GK",VLOOKUP(F2010,'[1]2018GoalKeeper Stats'!$A$2:$S$109,15,FALSE),VLOOKUP(F2010,'[1]2018Player Stats'!$A$2:$AB$830,15,FALSE))</f>
        <v>0.15</v>
      </c>
      <c r="W2010">
        <f>IF(G2010="GK",VLOOKUP(F2010,'[1]2018GoalKeeper Stats'!$A$2:$S$109,16,FALSE),VLOOKUP(F2010,'[1]2018Player Stats'!$A$2:$AB$830,16,FALSE))</f>
        <v>11.1</v>
      </c>
      <c r="X2010">
        <f>IF(G2010="GK",VLOOKUP(F2010,'[1]2018GoalKeeper Stats'!$A$2:$S$109,17,FALSE),VLOOKUP(F2010,'[1]2018Player Stats'!$A$2:$AB$830,17,FALSE))</f>
        <v>0</v>
      </c>
      <c r="Y2010">
        <f>IF(G2010="GK",VLOOKUP(F2010,'[1]2018GoalKeeper Stats'!$A$2:$S$109,18,FALSE),VLOOKUP(F2010,'[1]2018Player Stats'!$A$2:$AB$830,18,FALSE))</f>
        <v>3</v>
      </c>
      <c r="Z2010">
        <f>IF(G2010="GK",VLOOKUP(F2010,'[1]2018GoalKeeper Stats'!$A$2:$S$109,19,FALSE),VLOOKUP(F2010,'[1]2018Player Stats'!$A$2:$AB$830,19,FALSE))</f>
        <v>1</v>
      </c>
      <c r="AA2010">
        <f>IF(G2010="GK",VLOOKUP(F2010,'[1]2018GoalKeeper Stats'!$A$2:$S$109,20,FALSE),VLOOKUP(F2010,'[1]2018Player Stats'!$A$2:$AB$830,20,FALSE))</f>
        <v>0.62</v>
      </c>
      <c r="AB2010">
        <f>IF(G2010="GK",VLOOKUP(F2010,'[1]2018GoalKeeper Stats'!$A$2:$S$109,21,FALSE),VLOOKUP(F2010,'[1]2018Player Stats'!$A$2:$AB$830,21,FALSE))</f>
        <v>9</v>
      </c>
      <c r="AC2010">
        <f>IF(G2010="GK",VLOOKUP(F2010,'[1]2018GoalKeeper Stats'!$A$2:$S$109,2,FALSE),VLOOKUP(F2010,'[1]2018Player Stats'!$A$2:$AB$830,22,FALSE))</f>
        <v>13</v>
      </c>
      <c r="AD2010">
        <f>IF(G2010="GK",VLOOKUP(F2010,'[1]2018GoalKeeper Stats'!$A$2:$S$109,23,FALSE),VLOOKUP(F2010,'[1]2018Player Stats'!$A$2:$AB$830,23,FALSE))</f>
        <v>0</v>
      </c>
      <c r="AE2010">
        <f>IF(G2010="GK",VLOOKUP(F2010,'[1]2018GoalKeeper Stats'!$A$2:$S$109,24,FALSE),VLOOKUP(F2010,'[1]2018Player Stats'!$A$2:$AB$830,24,FALSE))</f>
        <v>0</v>
      </c>
      <c r="AF2010">
        <f>IF(G2010="GK",VLOOKUP(F2010,'[1]2018GoalKeeper Stats'!$A$2:$S$109,25,FALSE),VLOOKUP(F2010,'[1]2018Player Stats'!$A$2:$AB$830,25,FALSE))</f>
        <v>0</v>
      </c>
      <c r="AG2010">
        <f>IF(G2010="GK",VLOOKUP(F2010,'[1]2018GoalKeeper Stats'!$A$2:$S$109,26,FALSE),VLOOKUP(F2010,'[1]2018Player Stats'!$A$2:$AB$830,26,FALSE))</f>
        <v>22.22</v>
      </c>
      <c r="AH2010" s="51">
        <v>2018</v>
      </c>
      <c r="AI2010" s="51">
        <v>34</v>
      </c>
      <c r="AJ2010" s="51">
        <v>341</v>
      </c>
      <c r="AK2010" s="51">
        <v>507</v>
      </c>
      <c r="AL2010" s="51">
        <v>46</v>
      </c>
      <c r="AM2010" s="51">
        <v>60</v>
      </c>
      <c r="AN2010" s="51">
        <v>-14</v>
      </c>
      <c r="AO2010" s="52">
        <v>39.04</v>
      </c>
      <c r="AP2010" s="52">
        <v>58.46</v>
      </c>
      <c r="AQ2010" s="52">
        <v>-19.420000000000002</v>
      </c>
      <c r="AR2010" s="52">
        <v>5.42</v>
      </c>
      <c r="AS2010" s="51">
        <v>32</v>
      </c>
      <c r="AT2010" s="52">
        <v>33.49</v>
      </c>
    </row>
    <row r="2011" spans="1:46">
      <c r="A2011" s="144">
        <v>2018</v>
      </c>
      <c r="B2011" s="144" t="s">
        <v>210</v>
      </c>
      <c r="C2011" s="144" t="s">
        <v>210</v>
      </c>
      <c r="D2011" s="144" t="s">
        <v>1085</v>
      </c>
      <c r="E2011" s="144" t="s">
        <v>2022</v>
      </c>
      <c r="F2011" s="144" t="str">
        <f t="shared" si="32"/>
        <v>Victor Giro</v>
      </c>
      <c r="G2011" s="144" t="s">
        <v>1044</v>
      </c>
      <c r="H2011" s="145">
        <v>95313</v>
      </c>
      <c r="I2011" s="145">
        <v>90000</v>
      </c>
      <c r="J2011" s="144" t="str">
        <f>IF(G2011="GK",VLOOKUP(F2011,'[1]2018GoalKeeper Stats'!$A$2:$S$109,2,FALSE),VLOOKUP(F2011,'[1]2018Player Stats'!$A$2:$AB$830,2,FALSE))</f>
        <v>ORL</v>
      </c>
      <c r="K2011" s="144">
        <f>IF(G2011="GK",VLOOKUP(F2011,'[1]2018GoalKeeper Stats'!$A$2:$S$109,4,FALSE),VLOOKUP(F2011,'[1]2018Player Stats'!$A$2:$AB$830,4,FALSE))</f>
        <v>8</v>
      </c>
      <c r="L2011" s="144">
        <f>IF(G2011="GK",VLOOKUP(F2011,'[1]2018GoalKeeper Stats'!$A$2:$S$109,5,FALSE),VLOOKUP(F2011,'[1]2018Player Stats'!$A$2:$AB$830,5,FALSE))</f>
        <v>5</v>
      </c>
      <c r="M2011" s="144">
        <f>IF(G2011="GK",VLOOKUP(F2011,'[1]2018GoalKeeper Stats'!$A$2:$S$109,6,FALSE),VLOOKUP(F2011,'[1]2018Player Stats'!$A$2:$AB$830,6,FALSE))</f>
        <v>418</v>
      </c>
      <c r="N2011" s="144">
        <f>IF(G2011="GK",VLOOKUP(F2011,'[1]2018GoalKeeper Stats'!$A$2:$S$109,7,FALSE),VLOOKUP(F2011,'[1]2018Player Stats'!$A$2:$AB$830,7,FALSE))</f>
        <v>0</v>
      </c>
      <c r="O2011" s="144">
        <f>IF(G2011="GK",VLOOKUP(F2011,'[1]2018GoalKeeper Stats'!$A$2:$S$109,8,FALSE),VLOOKUP(F2011,'[1]2018Player Stats'!$A$2:$AB$830,8,FALSE))</f>
        <v>0</v>
      </c>
      <c r="P2011" s="144">
        <f>IF(G2011="GK",VLOOKUP(F2011,'[1]2018GoalKeeper Stats'!$A$2:$S$109,9,FALSE),VLOOKUP(F2011,'[1]2018Player Stats'!$A$2:$AB$830,9,FALSE))</f>
        <v>6</v>
      </c>
      <c r="Q2011" s="144">
        <f>IF(G2011="GK",VLOOKUP(F2011,'[1]2018GoalKeeper Stats'!$A$2:$S$109,10,FALSE),VLOOKUP(F2011,'[1]2018Player Stats'!$A$2:$AB$830,10,FALSE))</f>
        <v>1</v>
      </c>
      <c r="R2011" s="144">
        <f>IF(G2011="GK",VLOOKUP(F2011,'[1]2018GoalKeeper Stats'!$A$2:$S$109,11,FALSE),VLOOKUP(F2011,'[1]2018Player Stats'!$A$2:$AB$830,11,FALSE))</f>
        <v>0</v>
      </c>
      <c r="S2011" s="144" t="str">
        <f>IF(G2011="GK",VLOOKUP(F2011,'[1]2018GoalKeeper Stats'!$A$2:$S$109,12,FALSE),VLOOKUP(F2011,'[1]2018Player Stats'!$A$2:$AB$830,12,FALSE))</f>
        <v>0/0</v>
      </c>
      <c r="T2011" s="144">
        <f>IF(G2011="GK",VLOOKUP(F2011,'[1]2018GoalKeeper Stats'!$A$2:$S$109,13,FALSE),VLOOKUP(F2011,'[1]2018Player Stats'!$A$2:$AB$830,13,FALSE))</f>
        <v>0</v>
      </c>
      <c r="U2011" s="144">
        <f>IF(G2011="GK",VLOOKUP(F2011,'[1]2018GoalKeeper Stats'!$A$2:$S$109,14,FALSE),VLOOKUP(F2011,'[1]2018Player Stats'!$A$2:$AB$830,14,FALSE))</f>
        <v>0</v>
      </c>
      <c r="V2011" s="144">
        <f>IF(G2011="GK",VLOOKUP(F2011,'[1]2018GoalKeeper Stats'!$A$2:$S$109,15,FALSE),VLOOKUP(F2011,'[1]2018Player Stats'!$A$2:$AB$830,15,FALSE))</f>
        <v>0</v>
      </c>
      <c r="W2011" s="144">
        <f>IF(G2011="GK",VLOOKUP(F2011,'[1]2018GoalKeeper Stats'!$A$2:$S$109,16,FALSE),VLOOKUP(F2011,'[1]2018Player Stats'!$A$2:$AB$830,16,FALSE))</f>
        <v>0</v>
      </c>
      <c r="X2011" s="144">
        <f>IF(G2011="GK",VLOOKUP(F2011,'[1]2018GoalKeeper Stats'!$A$2:$S$109,17,FALSE),VLOOKUP(F2011,'[1]2018Player Stats'!$A$2:$AB$830,17,FALSE))</f>
        <v>0</v>
      </c>
      <c r="Y2011" s="144">
        <f>IF(G2011="GK",VLOOKUP(F2011,'[1]2018GoalKeeper Stats'!$A$2:$S$109,18,FALSE),VLOOKUP(F2011,'[1]2018Player Stats'!$A$2:$AB$830,18,FALSE))</f>
        <v>0</v>
      </c>
      <c r="Z2011" s="144">
        <f>IF(G2011="GK",VLOOKUP(F2011,'[1]2018GoalKeeper Stats'!$A$2:$S$109,19,FALSE),VLOOKUP(F2011,'[1]2018Player Stats'!$A$2:$AB$830,19,FALSE))</f>
        <v>0</v>
      </c>
      <c r="AA2011" s="144">
        <f>IF(G2011="GK",VLOOKUP(F2011,'[1]2018GoalKeeper Stats'!$A$2:$S$109,20,FALSE),VLOOKUP(F2011,'[1]2018Player Stats'!$A$2:$AB$830,20,FALSE))</f>
        <v>0</v>
      </c>
      <c r="AB2011" s="144">
        <f>IF(G2011="GK",VLOOKUP(F2011,'[1]2018GoalKeeper Stats'!$A$2:$S$109,21,FALSE),VLOOKUP(F2011,'[1]2018Player Stats'!$A$2:$AB$830,21,FALSE))</f>
        <v>6</v>
      </c>
      <c r="AC2011" s="144">
        <f>IF(G2011="GK",VLOOKUP(F2011,'[1]2018GoalKeeper Stats'!$A$2:$S$109,2,FALSE),VLOOKUP(F2011,'[1]2018Player Stats'!$A$2:$AB$830,22,FALSE))</f>
        <v>7</v>
      </c>
      <c r="AD2011" s="144">
        <f>IF(G2011="GK",VLOOKUP(F2011,'[1]2018GoalKeeper Stats'!$A$2:$S$109,23,FALSE),VLOOKUP(F2011,'[1]2018Player Stats'!$A$2:$AB$830,23,FALSE))</f>
        <v>0</v>
      </c>
      <c r="AE2011" s="144">
        <f>IF(G2011="GK",VLOOKUP(F2011,'[1]2018GoalKeeper Stats'!$A$2:$S$109,24,FALSE),VLOOKUP(F2011,'[1]2018Player Stats'!$A$2:$AB$830,24,FALSE))</f>
        <v>1</v>
      </c>
      <c r="AF2011" s="144">
        <f>IF(G2011="GK",VLOOKUP(F2011,'[1]2018GoalKeeper Stats'!$A$2:$S$109,25,FALSE),VLOOKUP(F2011,'[1]2018Player Stats'!$A$2:$AB$830,25,FALSE))</f>
        <v>1</v>
      </c>
      <c r="AG2011" s="144">
        <f>IF(G2011="GK",VLOOKUP(F2011,'[1]2018GoalKeeper Stats'!$A$2:$S$109,26,FALSE),VLOOKUP(F2011,'[1]2018Player Stats'!$A$2:$AB$830,26,FALSE))</f>
        <v>16.670000000000002</v>
      </c>
      <c r="AH2011" s="51">
        <v>2018</v>
      </c>
      <c r="AI2011" s="51">
        <v>34</v>
      </c>
      <c r="AJ2011" s="51">
        <v>440</v>
      </c>
      <c r="AK2011" s="51">
        <v>483</v>
      </c>
      <c r="AL2011" s="51">
        <v>41</v>
      </c>
      <c r="AM2011" s="51">
        <v>72</v>
      </c>
      <c r="AN2011" s="51">
        <v>-31</v>
      </c>
      <c r="AO2011" s="52">
        <v>45.71</v>
      </c>
      <c r="AP2011" s="52">
        <v>64.25</v>
      </c>
      <c r="AQ2011" s="52">
        <v>-18.55</v>
      </c>
      <c r="AR2011" s="52">
        <v>-12.45</v>
      </c>
      <c r="AS2011" s="51">
        <v>28</v>
      </c>
      <c r="AT2011" s="52">
        <v>35.43</v>
      </c>
    </row>
    <row r="2012" spans="1:46">
      <c r="A2012">
        <v>2018</v>
      </c>
      <c r="B2012" t="s">
        <v>1914</v>
      </c>
      <c r="C2012" t="s">
        <v>1915</v>
      </c>
      <c r="D2012" t="s">
        <v>954</v>
      </c>
      <c r="E2012" t="s">
        <v>1405</v>
      </c>
      <c r="F2012" t="str">
        <f t="shared" si="32"/>
        <v>Collin Martin</v>
      </c>
      <c r="G2012" t="s">
        <v>860</v>
      </c>
      <c r="H2012" s="143">
        <v>95004</v>
      </c>
      <c r="I2012" s="143">
        <v>95004</v>
      </c>
      <c r="J2012" t="str">
        <f>IF(G2012="GK",VLOOKUP(F2012,'[1]2018GoalKeeper Stats'!$A$2:$S$109,2,FALSE),VLOOKUP(F2012,'[1]2018Player Stats'!$A$2:$AB$830,2,FALSE))</f>
        <v>MIN</v>
      </c>
      <c r="K2012">
        <f>IF(G2012="GK",VLOOKUP(F2012,'[1]2018GoalKeeper Stats'!$A$2:$S$109,4,FALSE),VLOOKUP(F2012,'[1]2018Player Stats'!$A$2:$AB$830,4,FALSE))</f>
        <v>12</v>
      </c>
      <c r="L2012">
        <f>IF(G2012="GK",VLOOKUP(F2012,'[1]2018GoalKeeper Stats'!$A$2:$S$109,5,FALSE),VLOOKUP(F2012,'[1]2018Player Stats'!$A$2:$AB$830,5,FALSE))</f>
        <v>5</v>
      </c>
      <c r="M2012">
        <f>IF(G2012="GK",VLOOKUP(F2012,'[1]2018GoalKeeper Stats'!$A$2:$S$109,6,FALSE),VLOOKUP(F2012,'[1]2018Player Stats'!$A$2:$AB$830,6,FALSE))</f>
        <v>518</v>
      </c>
      <c r="N2012">
        <f>IF(G2012="GK",VLOOKUP(F2012,'[1]2018GoalKeeper Stats'!$A$2:$S$109,7,FALSE),VLOOKUP(F2012,'[1]2018Player Stats'!$A$2:$AB$830,7,FALSE))</f>
        <v>0</v>
      </c>
      <c r="O2012">
        <f>IF(G2012="GK",VLOOKUP(F2012,'[1]2018GoalKeeper Stats'!$A$2:$S$109,8,FALSE),VLOOKUP(F2012,'[1]2018Player Stats'!$A$2:$AB$830,8,FALSE))</f>
        <v>1</v>
      </c>
      <c r="P2012">
        <f>IF(G2012="GK",VLOOKUP(F2012,'[1]2018GoalKeeper Stats'!$A$2:$S$109,9,FALSE),VLOOKUP(F2012,'[1]2018Player Stats'!$A$2:$AB$830,9,FALSE))</f>
        <v>4</v>
      </c>
      <c r="Q2012">
        <f>IF(G2012="GK",VLOOKUP(F2012,'[1]2018GoalKeeper Stats'!$A$2:$S$109,10,FALSE),VLOOKUP(F2012,'[1]2018Player Stats'!$A$2:$AB$830,10,FALSE))</f>
        <v>3</v>
      </c>
      <c r="R2012">
        <f>IF(G2012="GK",VLOOKUP(F2012,'[1]2018GoalKeeper Stats'!$A$2:$S$109,11,FALSE),VLOOKUP(F2012,'[1]2018Player Stats'!$A$2:$AB$830,11,FALSE))</f>
        <v>0</v>
      </c>
      <c r="S2012" t="str">
        <f>IF(G2012="GK",VLOOKUP(F2012,'[1]2018GoalKeeper Stats'!$A$2:$S$109,12,FALSE),VLOOKUP(F2012,'[1]2018Player Stats'!$A$2:$AB$830,12,FALSE))</f>
        <v>0/0</v>
      </c>
      <c r="T2012">
        <f>IF(G2012="GK",VLOOKUP(F2012,'[1]2018GoalKeeper Stats'!$A$2:$S$109,13,FALSE),VLOOKUP(F2012,'[1]2018Player Stats'!$A$2:$AB$830,13,FALSE))</f>
        <v>0</v>
      </c>
      <c r="U2012">
        <f>IF(G2012="GK",VLOOKUP(F2012,'[1]2018GoalKeeper Stats'!$A$2:$S$109,14,FALSE),VLOOKUP(F2012,'[1]2018Player Stats'!$A$2:$AB$830,14,FALSE))</f>
        <v>0</v>
      </c>
      <c r="V2012">
        <f>IF(G2012="GK",VLOOKUP(F2012,'[1]2018GoalKeeper Stats'!$A$2:$S$109,15,FALSE),VLOOKUP(F2012,'[1]2018Player Stats'!$A$2:$AB$830,15,FALSE))</f>
        <v>0</v>
      </c>
      <c r="W2012">
        <f>IF(G2012="GK",VLOOKUP(F2012,'[1]2018GoalKeeper Stats'!$A$2:$S$109,16,FALSE),VLOOKUP(F2012,'[1]2018Player Stats'!$A$2:$AB$830,16,FALSE))</f>
        <v>0</v>
      </c>
      <c r="X2012">
        <f>IF(G2012="GK",VLOOKUP(F2012,'[1]2018GoalKeeper Stats'!$A$2:$S$109,17,FALSE),VLOOKUP(F2012,'[1]2018Player Stats'!$A$2:$AB$830,17,FALSE))</f>
        <v>1</v>
      </c>
      <c r="Y2012">
        <f>IF(G2012="GK",VLOOKUP(F2012,'[1]2018GoalKeeper Stats'!$A$2:$S$109,18,FALSE),VLOOKUP(F2012,'[1]2018Player Stats'!$A$2:$AB$830,18,FALSE))</f>
        <v>1</v>
      </c>
      <c r="Z2012">
        <f>IF(G2012="GK",VLOOKUP(F2012,'[1]2018GoalKeeper Stats'!$A$2:$S$109,19,FALSE),VLOOKUP(F2012,'[1]2018Player Stats'!$A$2:$AB$830,19,FALSE))</f>
        <v>0</v>
      </c>
      <c r="AA2012">
        <f>IF(G2012="GK",VLOOKUP(F2012,'[1]2018GoalKeeper Stats'!$A$2:$S$109,20,FALSE),VLOOKUP(F2012,'[1]2018Player Stats'!$A$2:$AB$830,20,FALSE))</f>
        <v>0.17</v>
      </c>
      <c r="AB2012">
        <f>IF(G2012="GK",VLOOKUP(F2012,'[1]2018GoalKeeper Stats'!$A$2:$S$109,21,FALSE),VLOOKUP(F2012,'[1]2018Player Stats'!$A$2:$AB$830,21,FALSE))</f>
        <v>12</v>
      </c>
      <c r="AC2012">
        <f>IF(G2012="GK",VLOOKUP(F2012,'[1]2018GoalKeeper Stats'!$A$2:$S$109,2,FALSE),VLOOKUP(F2012,'[1]2018Player Stats'!$A$2:$AB$830,22,FALSE))</f>
        <v>6</v>
      </c>
      <c r="AD2012">
        <f>IF(G2012="GK",VLOOKUP(F2012,'[1]2018GoalKeeper Stats'!$A$2:$S$109,23,FALSE),VLOOKUP(F2012,'[1]2018Player Stats'!$A$2:$AB$830,23,FALSE))</f>
        <v>0</v>
      </c>
      <c r="AE2012">
        <f>IF(G2012="GK",VLOOKUP(F2012,'[1]2018GoalKeeper Stats'!$A$2:$S$109,24,FALSE),VLOOKUP(F2012,'[1]2018Player Stats'!$A$2:$AB$830,24,FALSE))</f>
        <v>2</v>
      </c>
      <c r="AF2012">
        <f>IF(G2012="GK",VLOOKUP(F2012,'[1]2018GoalKeeper Stats'!$A$2:$S$109,25,FALSE),VLOOKUP(F2012,'[1]2018Player Stats'!$A$2:$AB$830,25,FALSE))</f>
        <v>0</v>
      </c>
      <c r="AG2012">
        <f>IF(G2012="GK",VLOOKUP(F2012,'[1]2018GoalKeeper Stats'!$A$2:$S$109,26,FALSE),VLOOKUP(F2012,'[1]2018Player Stats'!$A$2:$AB$830,26,FALSE))</f>
        <v>75</v>
      </c>
      <c r="AH2012" s="51">
        <v>2018</v>
      </c>
      <c r="AI2012" s="51">
        <v>34</v>
      </c>
      <c r="AJ2012" s="51">
        <v>376</v>
      </c>
      <c r="AK2012" s="51">
        <v>550</v>
      </c>
      <c r="AL2012" s="51">
        <v>48</v>
      </c>
      <c r="AM2012" s="51">
        <v>70</v>
      </c>
      <c r="AN2012" s="51">
        <v>-22</v>
      </c>
      <c r="AO2012" s="52">
        <v>44.42</v>
      </c>
      <c r="AP2012" s="52">
        <v>58.79</v>
      </c>
      <c r="AQ2012" s="52">
        <v>-14.38</v>
      </c>
      <c r="AR2012" s="52">
        <v>-7.62</v>
      </c>
      <c r="AS2012" s="51">
        <v>36</v>
      </c>
      <c r="AT2012" s="52">
        <v>38.65</v>
      </c>
    </row>
    <row r="2013" spans="1:46">
      <c r="A2013">
        <v>2018</v>
      </c>
      <c r="B2013" t="s">
        <v>206</v>
      </c>
      <c r="C2013" t="s">
        <v>206</v>
      </c>
      <c r="D2013" t="s">
        <v>1274</v>
      </c>
      <c r="E2013" t="s">
        <v>2023</v>
      </c>
      <c r="F2013" t="str">
        <f t="shared" si="32"/>
        <v>Alex Crognale</v>
      </c>
      <c r="G2013" t="s">
        <v>893</v>
      </c>
      <c r="H2013" s="143">
        <v>95004</v>
      </c>
      <c r="I2013" s="143">
        <v>95004</v>
      </c>
      <c r="J2013" t="str">
        <f>IF(G2013="GK",VLOOKUP(F2013,'[1]2018GoalKeeper Stats'!$A$2:$S$109,2,FALSE),VLOOKUP(F2013,'[1]2018Player Stats'!$A$2:$AB$830,2,FALSE))</f>
        <v>CLB</v>
      </c>
      <c r="K2013">
        <f>IF(G2013="GK",VLOOKUP(F2013,'[1]2018GoalKeeper Stats'!$A$2:$S$109,4,FALSE),VLOOKUP(F2013,'[1]2018Player Stats'!$A$2:$AB$830,4,FALSE))</f>
        <v>5</v>
      </c>
      <c r="L2013">
        <f>IF(G2013="GK",VLOOKUP(F2013,'[1]2018GoalKeeper Stats'!$A$2:$S$109,5,FALSE),VLOOKUP(F2013,'[1]2018Player Stats'!$A$2:$AB$830,5,FALSE))</f>
        <v>0</v>
      </c>
      <c r="M2013">
        <f>IF(G2013="GK",VLOOKUP(F2013,'[1]2018GoalKeeper Stats'!$A$2:$S$109,6,FALSE),VLOOKUP(F2013,'[1]2018Player Stats'!$A$2:$AB$830,6,FALSE))</f>
        <v>97</v>
      </c>
      <c r="N2013">
        <f>IF(G2013="GK",VLOOKUP(F2013,'[1]2018GoalKeeper Stats'!$A$2:$S$109,7,FALSE),VLOOKUP(F2013,'[1]2018Player Stats'!$A$2:$AB$830,7,FALSE))</f>
        <v>1</v>
      </c>
      <c r="O2013">
        <f>IF(G2013="GK",VLOOKUP(F2013,'[1]2018GoalKeeper Stats'!$A$2:$S$109,8,FALSE),VLOOKUP(F2013,'[1]2018Player Stats'!$A$2:$AB$830,8,FALSE))</f>
        <v>0</v>
      </c>
      <c r="P2013">
        <f>IF(G2013="GK",VLOOKUP(F2013,'[1]2018GoalKeeper Stats'!$A$2:$S$109,9,FALSE),VLOOKUP(F2013,'[1]2018Player Stats'!$A$2:$AB$830,9,FALSE))</f>
        <v>1</v>
      </c>
      <c r="Q2013">
        <f>IF(G2013="GK",VLOOKUP(F2013,'[1]2018GoalKeeper Stats'!$A$2:$S$109,10,FALSE),VLOOKUP(F2013,'[1]2018Player Stats'!$A$2:$AB$830,10,FALSE))</f>
        <v>1</v>
      </c>
      <c r="R2013">
        <f>IF(G2013="GK",VLOOKUP(F2013,'[1]2018GoalKeeper Stats'!$A$2:$S$109,11,FALSE),VLOOKUP(F2013,'[1]2018Player Stats'!$A$2:$AB$830,11,FALSE))</f>
        <v>0</v>
      </c>
      <c r="S2013" t="str">
        <f>IF(G2013="GK",VLOOKUP(F2013,'[1]2018GoalKeeper Stats'!$A$2:$S$109,12,FALSE),VLOOKUP(F2013,'[1]2018Player Stats'!$A$2:$AB$830,12,FALSE))</f>
        <v>0/0</v>
      </c>
      <c r="T2013">
        <f>IF(G2013="GK",VLOOKUP(F2013,'[1]2018GoalKeeper Stats'!$A$2:$S$109,13,FALSE),VLOOKUP(F2013,'[1]2018Player Stats'!$A$2:$AB$830,13,FALSE))</f>
        <v>1</v>
      </c>
      <c r="U2013">
        <f>IF(G2013="GK",VLOOKUP(F2013,'[1]2018GoalKeeper Stats'!$A$2:$S$109,14,FALSE),VLOOKUP(F2013,'[1]2018Player Stats'!$A$2:$AB$830,14,FALSE))</f>
        <v>0</v>
      </c>
      <c r="V2013">
        <f>IF(G2013="GK",VLOOKUP(F2013,'[1]2018GoalKeeper Stats'!$A$2:$S$109,15,FALSE),VLOOKUP(F2013,'[1]2018Player Stats'!$A$2:$AB$830,15,FALSE))</f>
        <v>0.93</v>
      </c>
      <c r="W2013">
        <f>IF(G2013="GK",VLOOKUP(F2013,'[1]2018GoalKeeper Stats'!$A$2:$S$109,16,FALSE),VLOOKUP(F2013,'[1]2018Player Stats'!$A$2:$AB$830,16,FALSE))</f>
        <v>100</v>
      </c>
      <c r="X2013">
        <f>IF(G2013="GK",VLOOKUP(F2013,'[1]2018GoalKeeper Stats'!$A$2:$S$109,17,FALSE),VLOOKUP(F2013,'[1]2018Player Stats'!$A$2:$AB$830,17,FALSE))</f>
        <v>0</v>
      </c>
      <c r="Y2013">
        <f>IF(G2013="GK",VLOOKUP(F2013,'[1]2018GoalKeeper Stats'!$A$2:$S$109,18,FALSE),VLOOKUP(F2013,'[1]2018Player Stats'!$A$2:$AB$830,18,FALSE))</f>
        <v>0</v>
      </c>
      <c r="Z2013">
        <f>IF(G2013="GK",VLOOKUP(F2013,'[1]2018GoalKeeper Stats'!$A$2:$S$109,19,FALSE),VLOOKUP(F2013,'[1]2018Player Stats'!$A$2:$AB$830,19,FALSE))</f>
        <v>0</v>
      </c>
      <c r="AA2013">
        <f>IF(G2013="GK",VLOOKUP(F2013,'[1]2018GoalKeeper Stats'!$A$2:$S$109,20,FALSE),VLOOKUP(F2013,'[1]2018Player Stats'!$A$2:$AB$830,20,FALSE))</f>
        <v>0</v>
      </c>
      <c r="AB2013">
        <f>IF(G2013="GK",VLOOKUP(F2013,'[1]2018GoalKeeper Stats'!$A$2:$S$109,21,FALSE),VLOOKUP(F2013,'[1]2018Player Stats'!$A$2:$AB$830,21,FALSE))</f>
        <v>0</v>
      </c>
      <c r="AC2013">
        <f>IF(G2013="GK",VLOOKUP(F2013,'[1]2018GoalKeeper Stats'!$A$2:$S$109,2,FALSE),VLOOKUP(F2013,'[1]2018Player Stats'!$A$2:$AB$830,22,FALSE))</f>
        <v>0</v>
      </c>
      <c r="AD2013">
        <f>IF(G2013="GK",VLOOKUP(F2013,'[1]2018GoalKeeper Stats'!$A$2:$S$109,23,FALSE),VLOOKUP(F2013,'[1]2018Player Stats'!$A$2:$AB$830,23,FALSE))</f>
        <v>0</v>
      </c>
      <c r="AE2013">
        <f>IF(G2013="GK",VLOOKUP(F2013,'[1]2018GoalKeeper Stats'!$A$2:$S$109,24,FALSE),VLOOKUP(F2013,'[1]2018Player Stats'!$A$2:$AB$830,24,FALSE))</f>
        <v>0</v>
      </c>
      <c r="AF2013">
        <f>IF(G2013="GK",VLOOKUP(F2013,'[1]2018GoalKeeper Stats'!$A$2:$S$109,25,FALSE),VLOOKUP(F2013,'[1]2018Player Stats'!$A$2:$AB$830,25,FALSE))</f>
        <v>0</v>
      </c>
      <c r="AG2013">
        <f>IF(G2013="GK",VLOOKUP(F2013,'[1]2018GoalKeeper Stats'!$A$2:$S$109,26,FALSE),VLOOKUP(F2013,'[1]2018Player Stats'!$A$2:$AB$830,26,FALSE))</f>
        <v>100</v>
      </c>
      <c r="AH2013" s="51">
        <v>2018</v>
      </c>
      <c r="AI2013" s="51">
        <v>34</v>
      </c>
      <c r="AJ2013" s="51">
        <v>497</v>
      </c>
      <c r="AK2013" s="51">
        <v>365</v>
      </c>
      <c r="AL2013" s="51">
        <v>41</v>
      </c>
      <c r="AM2013" s="51">
        <v>43</v>
      </c>
      <c r="AN2013" s="51">
        <v>-2</v>
      </c>
      <c r="AO2013" s="52">
        <v>52.08</v>
      </c>
      <c r="AP2013" s="52">
        <v>37.479999999999997</v>
      </c>
      <c r="AQ2013" s="52">
        <v>14.6</v>
      </c>
      <c r="AR2013" s="52">
        <v>-16.600000000000001</v>
      </c>
      <c r="AS2013" s="51">
        <v>51</v>
      </c>
      <c r="AT2013" s="52">
        <v>57.4</v>
      </c>
    </row>
    <row r="2014" spans="1:46">
      <c r="A2014">
        <v>2018</v>
      </c>
      <c r="B2014" t="s">
        <v>198</v>
      </c>
      <c r="C2014" t="s">
        <v>198</v>
      </c>
      <c r="D2014" t="s">
        <v>1040</v>
      </c>
      <c r="E2014" t="s">
        <v>1470</v>
      </c>
      <c r="F2014" t="str">
        <f t="shared" si="32"/>
        <v>Dillon Serna</v>
      </c>
      <c r="G2014" t="s">
        <v>860</v>
      </c>
      <c r="H2014" s="143">
        <v>95000</v>
      </c>
      <c r="I2014" s="143">
        <v>95000</v>
      </c>
      <c r="J2014" t="str">
        <f>IF(G2014="GK",VLOOKUP(F2014,'[1]2018GoalKeeper Stats'!$A$2:$S$109,2,FALSE),VLOOKUP(F2014,'[1]2018Player Stats'!$A$2:$AB$830,2,FALSE))</f>
        <v>COL</v>
      </c>
      <c r="K2014">
        <f>IF(G2014="GK",VLOOKUP(F2014,'[1]2018GoalKeeper Stats'!$A$2:$S$109,4,FALSE),VLOOKUP(F2014,'[1]2018Player Stats'!$A$2:$AB$830,4,FALSE))</f>
        <v>20</v>
      </c>
      <c r="L2014">
        <f>IF(G2014="GK",VLOOKUP(F2014,'[1]2018GoalKeeper Stats'!$A$2:$S$109,5,FALSE),VLOOKUP(F2014,'[1]2018Player Stats'!$A$2:$AB$830,5,FALSE))</f>
        <v>10</v>
      </c>
      <c r="M2014">
        <f>IF(G2014="GK",VLOOKUP(F2014,'[1]2018GoalKeeper Stats'!$A$2:$S$109,6,FALSE),VLOOKUP(F2014,'[1]2018Player Stats'!$A$2:$AB$830,6,FALSE))</f>
        <v>1181</v>
      </c>
      <c r="N2014">
        <f>IF(G2014="GK",VLOOKUP(F2014,'[1]2018GoalKeeper Stats'!$A$2:$S$109,7,FALSE),VLOOKUP(F2014,'[1]2018Player Stats'!$A$2:$AB$830,7,FALSE))</f>
        <v>1</v>
      </c>
      <c r="O2014">
        <f>IF(G2014="GK",VLOOKUP(F2014,'[1]2018GoalKeeper Stats'!$A$2:$S$109,8,FALSE),VLOOKUP(F2014,'[1]2018Player Stats'!$A$2:$AB$830,8,FALSE))</f>
        <v>0</v>
      </c>
      <c r="P2014">
        <f>IF(G2014="GK",VLOOKUP(F2014,'[1]2018GoalKeeper Stats'!$A$2:$S$109,9,FALSE),VLOOKUP(F2014,'[1]2018Player Stats'!$A$2:$AB$830,9,FALSE))</f>
        <v>24</v>
      </c>
      <c r="Q2014">
        <f>IF(G2014="GK",VLOOKUP(F2014,'[1]2018GoalKeeper Stats'!$A$2:$S$109,10,FALSE),VLOOKUP(F2014,'[1]2018Player Stats'!$A$2:$AB$830,10,FALSE))</f>
        <v>7</v>
      </c>
      <c r="R2014">
        <f>IF(G2014="GK",VLOOKUP(F2014,'[1]2018GoalKeeper Stats'!$A$2:$S$109,11,FALSE),VLOOKUP(F2014,'[1]2018Player Stats'!$A$2:$AB$830,11,FALSE))</f>
        <v>0</v>
      </c>
      <c r="S2014" t="str">
        <f>IF(G2014="GK",VLOOKUP(F2014,'[1]2018GoalKeeper Stats'!$A$2:$S$109,12,FALSE),VLOOKUP(F2014,'[1]2018Player Stats'!$A$2:$AB$830,12,FALSE))</f>
        <v>0/0</v>
      </c>
      <c r="T2014">
        <f>IF(G2014="GK",VLOOKUP(F2014,'[1]2018GoalKeeper Stats'!$A$2:$S$109,13,FALSE),VLOOKUP(F2014,'[1]2018Player Stats'!$A$2:$AB$830,13,FALSE))</f>
        <v>0</v>
      </c>
      <c r="U2014">
        <f>IF(G2014="GK",VLOOKUP(F2014,'[1]2018GoalKeeper Stats'!$A$2:$S$109,14,FALSE),VLOOKUP(F2014,'[1]2018Player Stats'!$A$2:$AB$830,14,FALSE))</f>
        <v>1</v>
      </c>
      <c r="V2014">
        <f>IF(G2014="GK",VLOOKUP(F2014,'[1]2018GoalKeeper Stats'!$A$2:$S$109,15,FALSE),VLOOKUP(F2014,'[1]2018Player Stats'!$A$2:$AB$830,15,FALSE))</f>
        <v>0.08</v>
      </c>
      <c r="W2014">
        <f>IF(G2014="GK",VLOOKUP(F2014,'[1]2018GoalKeeper Stats'!$A$2:$S$109,16,FALSE),VLOOKUP(F2014,'[1]2018Player Stats'!$A$2:$AB$830,16,FALSE))</f>
        <v>4.2</v>
      </c>
      <c r="X2014">
        <f>IF(G2014="GK",VLOOKUP(F2014,'[1]2018GoalKeeper Stats'!$A$2:$S$109,17,FALSE),VLOOKUP(F2014,'[1]2018Player Stats'!$A$2:$AB$830,17,FALSE))</f>
        <v>0</v>
      </c>
      <c r="Y2014">
        <f>IF(G2014="GK",VLOOKUP(F2014,'[1]2018GoalKeeper Stats'!$A$2:$S$109,18,FALSE),VLOOKUP(F2014,'[1]2018Player Stats'!$A$2:$AB$830,18,FALSE))</f>
        <v>0</v>
      </c>
      <c r="Z2014">
        <f>IF(G2014="GK",VLOOKUP(F2014,'[1]2018GoalKeeper Stats'!$A$2:$S$109,19,FALSE),VLOOKUP(F2014,'[1]2018Player Stats'!$A$2:$AB$830,19,FALSE))</f>
        <v>0</v>
      </c>
      <c r="AA2014">
        <f>IF(G2014="GK",VLOOKUP(F2014,'[1]2018GoalKeeper Stats'!$A$2:$S$109,20,FALSE),VLOOKUP(F2014,'[1]2018Player Stats'!$A$2:$AB$830,20,FALSE))</f>
        <v>0</v>
      </c>
      <c r="AB2014">
        <f>IF(G2014="GK",VLOOKUP(F2014,'[1]2018GoalKeeper Stats'!$A$2:$S$109,21,FALSE),VLOOKUP(F2014,'[1]2018Player Stats'!$A$2:$AB$830,21,FALSE))</f>
        <v>10</v>
      </c>
      <c r="AC2014">
        <f>IF(G2014="GK",VLOOKUP(F2014,'[1]2018GoalKeeper Stats'!$A$2:$S$109,2,FALSE),VLOOKUP(F2014,'[1]2018Player Stats'!$A$2:$AB$830,22,FALSE))</f>
        <v>19</v>
      </c>
      <c r="AD2014">
        <f>IF(G2014="GK",VLOOKUP(F2014,'[1]2018GoalKeeper Stats'!$A$2:$S$109,23,FALSE),VLOOKUP(F2014,'[1]2018Player Stats'!$A$2:$AB$830,23,FALSE))</f>
        <v>5</v>
      </c>
      <c r="AE2014">
        <f>IF(G2014="GK",VLOOKUP(F2014,'[1]2018GoalKeeper Stats'!$A$2:$S$109,24,FALSE),VLOOKUP(F2014,'[1]2018Player Stats'!$A$2:$AB$830,24,FALSE))</f>
        <v>3</v>
      </c>
      <c r="AF2014">
        <f>IF(G2014="GK",VLOOKUP(F2014,'[1]2018GoalKeeper Stats'!$A$2:$S$109,25,FALSE),VLOOKUP(F2014,'[1]2018Player Stats'!$A$2:$AB$830,25,FALSE))</f>
        <v>0</v>
      </c>
      <c r="AG2014">
        <f>IF(G2014="GK",VLOOKUP(F2014,'[1]2018GoalKeeper Stats'!$A$2:$S$109,26,FALSE),VLOOKUP(F2014,'[1]2018Player Stats'!$A$2:$AB$830,26,FALSE))</f>
        <v>29.17</v>
      </c>
      <c r="AH2014" s="51">
        <v>2018</v>
      </c>
      <c r="AI2014" s="51">
        <v>34</v>
      </c>
      <c r="AJ2014" s="51">
        <v>380</v>
      </c>
      <c r="AK2014" s="51">
        <v>525</v>
      </c>
      <c r="AL2014" s="51">
        <v>34</v>
      </c>
      <c r="AM2014" s="51">
        <v>61</v>
      </c>
      <c r="AN2014" s="51">
        <v>-27</v>
      </c>
      <c r="AO2014" s="52">
        <v>38.020000000000003</v>
      </c>
      <c r="AP2014" s="52">
        <v>58.7</v>
      </c>
      <c r="AQ2014" s="52">
        <v>-20.69</v>
      </c>
      <c r="AR2014" s="52">
        <v>-6.31</v>
      </c>
      <c r="AS2014" s="51">
        <v>31</v>
      </c>
      <c r="AT2014" s="52">
        <v>35.58</v>
      </c>
    </row>
    <row r="2015" spans="1:46">
      <c r="A2015">
        <v>2018</v>
      </c>
      <c r="B2015" t="s">
        <v>202</v>
      </c>
      <c r="C2015" t="s">
        <v>202</v>
      </c>
      <c r="D2015" t="s">
        <v>1198</v>
      </c>
      <c r="E2015" t="s">
        <v>1199</v>
      </c>
      <c r="F2015" t="str">
        <f t="shared" si="32"/>
        <v>Christian Dean</v>
      </c>
      <c r="G2015" t="s">
        <v>893</v>
      </c>
      <c r="H2015" s="143">
        <v>93125</v>
      </c>
      <c r="I2015" s="143">
        <v>90000</v>
      </c>
      <c r="J2015" t="str">
        <f>IF(G2015="GK",VLOOKUP(F2015,'[1]2018GoalKeeper Stats'!$A$2:$S$109,2,FALSE),VLOOKUP(F2015,'[1]2018Player Stats'!$A$2:$AB$830,2,FALSE))</f>
        <v>CHI</v>
      </c>
      <c r="K2015">
        <f>IF(G2015="GK",VLOOKUP(F2015,'[1]2018GoalKeeper Stats'!$A$2:$S$109,4,FALSE),VLOOKUP(F2015,'[1]2018Player Stats'!$A$2:$AB$830,4,FALSE))</f>
        <v>2</v>
      </c>
      <c r="L2015">
        <f>IF(G2015="GK",VLOOKUP(F2015,'[1]2018GoalKeeper Stats'!$A$2:$S$109,5,FALSE),VLOOKUP(F2015,'[1]2018Player Stats'!$A$2:$AB$830,5,FALSE))</f>
        <v>2</v>
      </c>
      <c r="M2015">
        <f>IF(G2015="GK",VLOOKUP(F2015,'[1]2018GoalKeeper Stats'!$A$2:$S$109,6,FALSE),VLOOKUP(F2015,'[1]2018Player Stats'!$A$2:$AB$830,6,FALSE))</f>
        <v>178</v>
      </c>
      <c r="N2015">
        <f>IF(G2015="GK",VLOOKUP(F2015,'[1]2018GoalKeeper Stats'!$A$2:$S$109,7,FALSE),VLOOKUP(F2015,'[1]2018Player Stats'!$A$2:$AB$830,7,FALSE))</f>
        <v>0</v>
      </c>
      <c r="O2015">
        <f>IF(G2015="GK",VLOOKUP(F2015,'[1]2018GoalKeeper Stats'!$A$2:$S$109,8,FALSE),VLOOKUP(F2015,'[1]2018Player Stats'!$A$2:$AB$830,8,FALSE))</f>
        <v>0</v>
      </c>
      <c r="P2015">
        <f>IF(G2015="GK",VLOOKUP(F2015,'[1]2018GoalKeeper Stats'!$A$2:$S$109,9,FALSE),VLOOKUP(F2015,'[1]2018Player Stats'!$A$2:$AB$830,9,FALSE))</f>
        <v>0</v>
      </c>
      <c r="Q2015">
        <f>IF(G2015="GK",VLOOKUP(F2015,'[1]2018GoalKeeper Stats'!$A$2:$S$109,10,FALSE),VLOOKUP(F2015,'[1]2018Player Stats'!$A$2:$AB$830,10,FALSE))</f>
        <v>0</v>
      </c>
      <c r="R2015">
        <f>IF(G2015="GK",VLOOKUP(F2015,'[1]2018GoalKeeper Stats'!$A$2:$S$109,11,FALSE),VLOOKUP(F2015,'[1]2018Player Stats'!$A$2:$AB$830,11,FALSE))</f>
        <v>0</v>
      </c>
      <c r="S2015" t="str">
        <f>IF(G2015="GK",VLOOKUP(F2015,'[1]2018GoalKeeper Stats'!$A$2:$S$109,12,FALSE),VLOOKUP(F2015,'[1]2018Player Stats'!$A$2:$AB$830,12,FALSE))</f>
        <v>0/0</v>
      </c>
      <c r="T2015">
        <f>IF(G2015="GK",VLOOKUP(F2015,'[1]2018GoalKeeper Stats'!$A$2:$S$109,13,FALSE),VLOOKUP(F2015,'[1]2018Player Stats'!$A$2:$AB$830,13,FALSE))</f>
        <v>0</v>
      </c>
      <c r="U2015">
        <f>IF(G2015="GK",VLOOKUP(F2015,'[1]2018GoalKeeper Stats'!$A$2:$S$109,14,FALSE),VLOOKUP(F2015,'[1]2018Player Stats'!$A$2:$AB$830,14,FALSE))</f>
        <v>0</v>
      </c>
      <c r="V2015">
        <f>IF(G2015="GK",VLOOKUP(F2015,'[1]2018GoalKeeper Stats'!$A$2:$S$109,15,FALSE),VLOOKUP(F2015,'[1]2018Player Stats'!$A$2:$AB$830,15,FALSE))</f>
        <v>0</v>
      </c>
      <c r="W2015">
        <f>IF(G2015="GK",VLOOKUP(F2015,'[1]2018GoalKeeper Stats'!$A$2:$S$109,16,FALSE),VLOOKUP(F2015,'[1]2018Player Stats'!$A$2:$AB$830,16,FALSE))</f>
        <v>0</v>
      </c>
      <c r="X2015">
        <f>IF(G2015="GK",VLOOKUP(F2015,'[1]2018GoalKeeper Stats'!$A$2:$S$109,17,FALSE),VLOOKUP(F2015,'[1]2018Player Stats'!$A$2:$AB$830,17,FALSE))</f>
        <v>0</v>
      </c>
      <c r="Y2015">
        <f>IF(G2015="GK",VLOOKUP(F2015,'[1]2018GoalKeeper Stats'!$A$2:$S$109,18,FALSE),VLOOKUP(F2015,'[1]2018Player Stats'!$A$2:$AB$830,18,FALSE))</f>
        <v>0</v>
      </c>
      <c r="Z2015">
        <f>IF(G2015="GK",VLOOKUP(F2015,'[1]2018GoalKeeper Stats'!$A$2:$S$109,19,FALSE),VLOOKUP(F2015,'[1]2018Player Stats'!$A$2:$AB$830,19,FALSE))</f>
        <v>0</v>
      </c>
      <c r="AA2015">
        <f>IF(G2015="GK",VLOOKUP(F2015,'[1]2018GoalKeeper Stats'!$A$2:$S$109,20,FALSE),VLOOKUP(F2015,'[1]2018Player Stats'!$A$2:$AB$830,20,FALSE))</f>
        <v>0</v>
      </c>
      <c r="AB2015">
        <f>IF(G2015="GK",VLOOKUP(F2015,'[1]2018GoalKeeper Stats'!$A$2:$S$109,21,FALSE),VLOOKUP(F2015,'[1]2018Player Stats'!$A$2:$AB$830,21,FALSE))</f>
        <v>2</v>
      </c>
      <c r="AC2015">
        <f>IF(G2015="GK",VLOOKUP(F2015,'[1]2018GoalKeeper Stats'!$A$2:$S$109,2,FALSE),VLOOKUP(F2015,'[1]2018Player Stats'!$A$2:$AB$830,22,FALSE))</f>
        <v>1</v>
      </c>
      <c r="AD2015">
        <f>IF(G2015="GK",VLOOKUP(F2015,'[1]2018GoalKeeper Stats'!$A$2:$S$109,23,FALSE),VLOOKUP(F2015,'[1]2018Player Stats'!$A$2:$AB$830,23,FALSE))</f>
        <v>0</v>
      </c>
      <c r="AE2015">
        <f>IF(G2015="GK",VLOOKUP(F2015,'[1]2018GoalKeeper Stats'!$A$2:$S$109,24,FALSE),VLOOKUP(F2015,'[1]2018Player Stats'!$A$2:$AB$830,24,FALSE))</f>
        <v>0</v>
      </c>
      <c r="AF2015">
        <f>IF(G2015="GK",VLOOKUP(F2015,'[1]2018GoalKeeper Stats'!$A$2:$S$109,25,FALSE),VLOOKUP(F2015,'[1]2018Player Stats'!$A$2:$AB$830,25,FALSE))</f>
        <v>0</v>
      </c>
      <c r="AG2015">
        <f>IF(G2015="GK",VLOOKUP(F2015,'[1]2018GoalKeeper Stats'!$A$2:$S$109,26,FALSE),VLOOKUP(F2015,'[1]2018Player Stats'!$A$2:$AB$830,26,FALSE))</f>
        <v>0</v>
      </c>
      <c r="AH2015" s="51">
        <v>2018</v>
      </c>
      <c r="AI2015" s="51">
        <v>34</v>
      </c>
      <c r="AJ2015" s="51">
        <v>341</v>
      </c>
      <c r="AK2015" s="51">
        <v>507</v>
      </c>
      <c r="AL2015" s="51">
        <v>46</v>
      </c>
      <c r="AM2015" s="51">
        <v>60</v>
      </c>
      <c r="AN2015" s="51">
        <v>-14</v>
      </c>
      <c r="AO2015" s="52">
        <v>39.04</v>
      </c>
      <c r="AP2015" s="52">
        <v>58.46</v>
      </c>
      <c r="AQ2015" s="52">
        <v>-19.420000000000002</v>
      </c>
      <c r="AR2015" s="52">
        <v>5.42</v>
      </c>
      <c r="AS2015" s="51">
        <v>32</v>
      </c>
      <c r="AT2015" s="52">
        <v>33.49</v>
      </c>
    </row>
    <row r="2016" spans="1:46">
      <c r="A2016">
        <v>2018</v>
      </c>
      <c r="B2016" t="s">
        <v>199</v>
      </c>
      <c r="C2016" t="s">
        <v>199</v>
      </c>
      <c r="D2016" t="s">
        <v>1463</v>
      </c>
      <c r="E2016" t="s">
        <v>1539</v>
      </c>
      <c r="F2016" t="str">
        <f t="shared" si="32"/>
        <v>Jared Watts</v>
      </c>
      <c r="G2016" t="s">
        <v>1044</v>
      </c>
      <c r="H2016" s="143">
        <v>92500</v>
      </c>
      <c r="I2016" s="143">
        <v>92500</v>
      </c>
      <c r="J2016" t="str">
        <f>IF(G2016="GK",VLOOKUP(F2016,'[1]2018GoalKeeper Stats'!$A$2:$S$109,2,FALSE),VLOOKUP(F2016,'[1]2018Player Stats'!$A$2:$AB$830,2,FALSE))</f>
        <v>COL</v>
      </c>
      <c r="K2016">
        <f>IF(G2016="GK",VLOOKUP(F2016,'[1]2018GoalKeeper Stats'!$A$2:$S$109,4,FALSE),VLOOKUP(F2016,'[1]2018Player Stats'!$A$2:$AB$830,4,FALSE))</f>
        <v>7</v>
      </c>
      <c r="L2016">
        <f>IF(G2016="GK",VLOOKUP(F2016,'[1]2018GoalKeeper Stats'!$A$2:$S$109,5,FALSE),VLOOKUP(F2016,'[1]2018Player Stats'!$A$2:$AB$830,5,FALSE))</f>
        <v>7</v>
      </c>
      <c r="M2016">
        <f>IF(G2016="GK",VLOOKUP(F2016,'[1]2018GoalKeeper Stats'!$A$2:$S$109,6,FALSE),VLOOKUP(F2016,'[1]2018Player Stats'!$A$2:$AB$830,6,FALSE))</f>
        <v>535</v>
      </c>
      <c r="N2016">
        <f>IF(G2016="GK",VLOOKUP(F2016,'[1]2018GoalKeeper Stats'!$A$2:$S$109,7,FALSE),VLOOKUP(F2016,'[1]2018Player Stats'!$A$2:$AB$830,7,FALSE))</f>
        <v>0</v>
      </c>
      <c r="O2016">
        <f>IF(G2016="GK",VLOOKUP(F2016,'[1]2018GoalKeeper Stats'!$A$2:$S$109,8,FALSE),VLOOKUP(F2016,'[1]2018Player Stats'!$A$2:$AB$830,8,FALSE))</f>
        <v>1</v>
      </c>
      <c r="P2016">
        <f>IF(G2016="GK",VLOOKUP(F2016,'[1]2018GoalKeeper Stats'!$A$2:$S$109,9,FALSE),VLOOKUP(F2016,'[1]2018Player Stats'!$A$2:$AB$830,9,FALSE))</f>
        <v>2</v>
      </c>
      <c r="Q2016">
        <f>IF(G2016="GK",VLOOKUP(F2016,'[1]2018GoalKeeper Stats'!$A$2:$S$109,10,FALSE),VLOOKUP(F2016,'[1]2018Player Stats'!$A$2:$AB$830,10,FALSE))</f>
        <v>0</v>
      </c>
      <c r="R2016">
        <f>IF(G2016="GK",VLOOKUP(F2016,'[1]2018GoalKeeper Stats'!$A$2:$S$109,11,FALSE),VLOOKUP(F2016,'[1]2018Player Stats'!$A$2:$AB$830,11,FALSE))</f>
        <v>0</v>
      </c>
      <c r="S2016" t="str">
        <f>IF(G2016="GK",VLOOKUP(F2016,'[1]2018GoalKeeper Stats'!$A$2:$S$109,12,FALSE),VLOOKUP(F2016,'[1]2018Player Stats'!$A$2:$AB$830,12,FALSE))</f>
        <v>0/0</v>
      </c>
      <c r="T2016">
        <f>IF(G2016="GK",VLOOKUP(F2016,'[1]2018GoalKeeper Stats'!$A$2:$S$109,13,FALSE),VLOOKUP(F2016,'[1]2018Player Stats'!$A$2:$AB$830,13,FALSE))</f>
        <v>0</v>
      </c>
      <c r="U2016">
        <f>IF(G2016="GK",VLOOKUP(F2016,'[1]2018GoalKeeper Stats'!$A$2:$S$109,14,FALSE),VLOOKUP(F2016,'[1]2018Player Stats'!$A$2:$AB$830,14,FALSE))</f>
        <v>0</v>
      </c>
      <c r="V2016">
        <f>IF(G2016="GK",VLOOKUP(F2016,'[1]2018GoalKeeper Stats'!$A$2:$S$109,15,FALSE),VLOOKUP(F2016,'[1]2018Player Stats'!$A$2:$AB$830,15,FALSE))</f>
        <v>0</v>
      </c>
      <c r="W2016">
        <f>IF(G2016="GK",VLOOKUP(F2016,'[1]2018GoalKeeper Stats'!$A$2:$S$109,16,FALSE),VLOOKUP(F2016,'[1]2018Player Stats'!$A$2:$AB$830,16,FALSE))</f>
        <v>0</v>
      </c>
      <c r="X2016">
        <f>IF(G2016="GK",VLOOKUP(F2016,'[1]2018GoalKeeper Stats'!$A$2:$S$109,17,FALSE),VLOOKUP(F2016,'[1]2018Player Stats'!$A$2:$AB$830,17,FALSE))</f>
        <v>0</v>
      </c>
      <c r="Y2016">
        <f>IF(G2016="GK",VLOOKUP(F2016,'[1]2018GoalKeeper Stats'!$A$2:$S$109,18,FALSE),VLOOKUP(F2016,'[1]2018Player Stats'!$A$2:$AB$830,18,FALSE))</f>
        <v>1</v>
      </c>
      <c r="Z2016">
        <f>IF(G2016="GK",VLOOKUP(F2016,'[1]2018GoalKeeper Stats'!$A$2:$S$109,19,FALSE),VLOOKUP(F2016,'[1]2018Player Stats'!$A$2:$AB$830,19,FALSE))</f>
        <v>0</v>
      </c>
      <c r="AA2016">
        <f>IF(G2016="GK",VLOOKUP(F2016,'[1]2018GoalKeeper Stats'!$A$2:$S$109,20,FALSE),VLOOKUP(F2016,'[1]2018Player Stats'!$A$2:$AB$830,20,FALSE))</f>
        <v>0.17</v>
      </c>
      <c r="AB2016">
        <f>IF(G2016="GK",VLOOKUP(F2016,'[1]2018GoalKeeper Stats'!$A$2:$S$109,21,FALSE),VLOOKUP(F2016,'[1]2018Player Stats'!$A$2:$AB$830,21,FALSE))</f>
        <v>2</v>
      </c>
      <c r="AC2016">
        <f>IF(G2016="GK",VLOOKUP(F2016,'[1]2018GoalKeeper Stats'!$A$2:$S$109,2,FALSE),VLOOKUP(F2016,'[1]2018Player Stats'!$A$2:$AB$830,22,FALSE))</f>
        <v>2</v>
      </c>
      <c r="AD2016">
        <f>IF(G2016="GK",VLOOKUP(F2016,'[1]2018GoalKeeper Stats'!$A$2:$S$109,23,FALSE),VLOOKUP(F2016,'[1]2018Player Stats'!$A$2:$AB$830,23,FALSE))</f>
        <v>0</v>
      </c>
      <c r="AE2016">
        <f>IF(G2016="GK",VLOOKUP(F2016,'[1]2018GoalKeeper Stats'!$A$2:$S$109,24,FALSE),VLOOKUP(F2016,'[1]2018Player Stats'!$A$2:$AB$830,24,FALSE))</f>
        <v>1</v>
      </c>
      <c r="AF2016">
        <f>IF(G2016="GK",VLOOKUP(F2016,'[1]2018GoalKeeper Stats'!$A$2:$S$109,25,FALSE),VLOOKUP(F2016,'[1]2018Player Stats'!$A$2:$AB$830,25,FALSE))</f>
        <v>0</v>
      </c>
      <c r="AG2016">
        <f>IF(G2016="GK",VLOOKUP(F2016,'[1]2018GoalKeeper Stats'!$A$2:$S$109,26,FALSE),VLOOKUP(F2016,'[1]2018Player Stats'!$A$2:$AB$830,26,FALSE))</f>
        <v>0</v>
      </c>
      <c r="AH2016" s="51">
        <v>2018</v>
      </c>
      <c r="AI2016" s="51">
        <v>34</v>
      </c>
      <c r="AJ2016" s="51">
        <v>474</v>
      </c>
      <c r="AK2016" s="51">
        <v>413</v>
      </c>
      <c r="AL2016" s="51">
        <v>58</v>
      </c>
      <c r="AM2016" s="51">
        <v>56</v>
      </c>
      <c r="AN2016" s="51">
        <v>2</v>
      </c>
      <c r="AO2016" s="52">
        <v>55.71</v>
      </c>
      <c r="AP2016" s="52">
        <v>48.91</v>
      </c>
      <c r="AQ2016" s="52">
        <v>6.8</v>
      </c>
      <c r="AR2016" s="52">
        <v>-4.8</v>
      </c>
      <c r="AS2016" s="51">
        <v>38</v>
      </c>
      <c r="AT2016" s="52">
        <v>50.75</v>
      </c>
    </row>
    <row r="2017" spans="1:46">
      <c r="A2017">
        <v>2018</v>
      </c>
      <c r="B2017" t="s">
        <v>205</v>
      </c>
      <c r="C2017" t="s">
        <v>971</v>
      </c>
      <c r="D2017" t="s">
        <v>1840</v>
      </c>
      <c r="E2017" t="s">
        <v>1841</v>
      </c>
      <c r="F2017" t="str">
        <f t="shared" si="32"/>
        <v>Paxton Pomykal</v>
      </c>
      <c r="G2017" t="s">
        <v>860</v>
      </c>
      <c r="H2017" s="143">
        <v>90000</v>
      </c>
      <c r="I2017" s="143">
        <v>85000</v>
      </c>
      <c r="J2017" t="str">
        <f>IF(G2017="GK",VLOOKUP(F2017,'[1]2018GoalKeeper Stats'!$A$2:$S$109,2,FALSE),VLOOKUP(F2017,'[1]2018Player Stats'!$A$2:$AB$830,2,FALSE))</f>
        <v>DAL</v>
      </c>
      <c r="K2017">
        <f>IF(G2017="GK",VLOOKUP(F2017,'[1]2018GoalKeeper Stats'!$A$2:$S$109,4,FALSE),VLOOKUP(F2017,'[1]2018Player Stats'!$A$2:$AB$830,4,FALSE))</f>
        <v>6</v>
      </c>
      <c r="L2017">
        <f>IF(G2017="GK",VLOOKUP(F2017,'[1]2018GoalKeeper Stats'!$A$2:$S$109,5,FALSE),VLOOKUP(F2017,'[1]2018Player Stats'!$A$2:$AB$830,5,FALSE))</f>
        <v>1</v>
      </c>
      <c r="M2017">
        <f>IF(G2017="GK",VLOOKUP(F2017,'[1]2018GoalKeeper Stats'!$A$2:$S$109,6,FALSE),VLOOKUP(F2017,'[1]2018Player Stats'!$A$2:$AB$830,6,FALSE))</f>
        <v>125</v>
      </c>
      <c r="N2017">
        <f>IF(G2017="GK",VLOOKUP(F2017,'[1]2018GoalKeeper Stats'!$A$2:$S$109,7,FALSE),VLOOKUP(F2017,'[1]2018Player Stats'!$A$2:$AB$830,7,FALSE))</f>
        <v>0</v>
      </c>
      <c r="O2017">
        <f>IF(G2017="GK",VLOOKUP(F2017,'[1]2018GoalKeeper Stats'!$A$2:$S$109,8,FALSE),VLOOKUP(F2017,'[1]2018Player Stats'!$A$2:$AB$830,8,FALSE))</f>
        <v>0</v>
      </c>
      <c r="P2017">
        <f>IF(G2017="GK",VLOOKUP(F2017,'[1]2018GoalKeeper Stats'!$A$2:$S$109,9,FALSE),VLOOKUP(F2017,'[1]2018Player Stats'!$A$2:$AB$830,9,FALSE))</f>
        <v>0</v>
      </c>
      <c r="Q2017">
        <f>IF(G2017="GK",VLOOKUP(F2017,'[1]2018GoalKeeper Stats'!$A$2:$S$109,10,FALSE),VLOOKUP(F2017,'[1]2018Player Stats'!$A$2:$AB$830,10,FALSE))</f>
        <v>0</v>
      </c>
      <c r="R2017">
        <f>IF(G2017="GK",VLOOKUP(F2017,'[1]2018GoalKeeper Stats'!$A$2:$S$109,11,FALSE),VLOOKUP(F2017,'[1]2018Player Stats'!$A$2:$AB$830,11,FALSE))</f>
        <v>0</v>
      </c>
      <c r="S2017" t="str">
        <f>IF(G2017="GK",VLOOKUP(F2017,'[1]2018GoalKeeper Stats'!$A$2:$S$109,12,FALSE),VLOOKUP(F2017,'[1]2018Player Stats'!$A$2:$AB$830,12,FALSE))</f>
        <v>0/0</v>
      </c>
      <c r="T2017">
        <f>IF(G2017="GK",VLOOKUP(F2017,'[1]2018GoalKeeper Stats'!$A$2:$S$109,13,FALSE),VLOOKUP(F2017,'[1]2018Player Stats'!$A$2:$AB$830,13,FALSE))</f>
        <v>0</v>
      </c>
      <c r="U2017">
        <f>IF(G2017="GK",VLOOKUP(F2017,'[1]2018GoalKeeper Stats'!$A$2:$S$109,14,FALSE),VLOOKUP(F2017,'[1]2018Player Stats'!$A$2:$AB$830,14,FALSE))</f>
        <v>0</v>
      </c>
      <c r="V2017">
        <f>IF(G2017="GK",VLOOKUP(F2017,'[1]2018GoalKeeper Stats'!$A$2:$S$109,15,FALSE),VLOOKUP(F2017,'[1]2018Player Stats'!$A$2:$AB$830,15,FALSE))</f>
        <v>0</v>
      </c>
      <c r="W2017">
        <f>IF(G2017="GK",VLOOKUP(F2017,'[1]2018GoalKeeper Stats'!$A$2:$S$109,16,FALSE),VLOOKUP(F2017,'[1]2018Player Stats'!$A$2:$AB$830,16,FALSE))</f>
        <v>0</v>
      </c>
      <c r="X2017">
        <f>IF(G2017="GK",VLOOKUP(F2017,'[1]2018GoalKeeper Stats'!$A$2:$S$109,17,FALSE),VLOOKUP(F2017,'[1]2018Player Stats'!$A$2:$AB$830,17,FALSE))</f>
        <v>0</v>
      </c>
      <c r="Y2017">
        <f>IF(G2017="GK",VLOOKUP(F2017,'[1]2018GoalKeeper Stats'!$A$2:$S$109,18,FALSE),VLOOKUP(F2017,'[1]2018Player Stats'!$A$2:$AB$830,18,FALSE))</f>
        <v>0</v>
      </c>
      <c r="Z2017">
        <f>IF(G2017="GK",VLOOKUP(F2017,'[1]2018GoalKeeper Stats'!$A$2:$S$109,19,FALSE),VLOOKUP(F2017,'[1]2018Player Stats'!$A$2:$AB$830,19,FALSE))</f>
        <v>0</v>
      </c>
      <c r="AA2017">
        <f>IF(G2017="GK",VLOOKUP(F2017,'[1]2018GoalKeeper Stats'!$A$2:$S$109,20,FALSE),VLOOKUP(F2017,'[1]2018Player Stats'!$A$2:$AB$830,20,FALSE))</f>
        <v>0</v>
      </c>
      <c r="AB2017">
        <f>IF(G2017="GK",VLOOKUP(F2017,'[1]2018GoalKeeper Stats'!$A$2:$S$109,21,FALSE),VLOOKUP(F2017,'[1]2018Player Stats'!$A$2:$AB$830,21,FALSE))</f>
        <v>1</v>
      </c>
      <c r="AC2017">
        <f>IF(G2017="GK",VLOOKUP(F2017,'[1]2018GoalKeeper Stats'!$A$2:$S$109,2,FALSE),VLOOKUP(F2017,'[1]2018Player Stats'!$A$2:$AB$830,22,FALSE))</f>
        <v>2</v>
      </c>
      <c r="AD2017">
        <f>IF(G2017="GK",VLOOKUP(F2017,'[1]2018GoalKeeper Stats'!$A$2:$S$109,23,FALSE),VLOOKUP(F2017,'[1]2018Player Stats'!$A$2:$AB$830,23,FALSE))</f>
        <v>0</v>
      </c>
      <c r="AE2017">
        <f>IF(G2017="GK",VLOOKUP(F2017,'[1]2018GoalKeeper Stats'!$A$2:$S$109,24,FALSE),VLOOKUP(F2017,'[1]2018Player Stats'!$A$2:$AB$830,24,FALSE))</f>
        <v>0</v>
      </c>
      <c r="AF2017">
        <f>IF(G2017="GK",VLOOKUP(F2017,'[1]2018GoalKeeper Stats'!$A$2:$S$109,25,FALSE),VLOOKUP(F2017,'[1]2018Player Stats'!$A$2:$AB$830,25,FALSE))</f>
        <v>0</v>
      </c>
      <c r="AG2017">
        <f>IF(G2017="GK",VLOOKUP(F2017,'[1]2018GoalKeeper Stats'!$A$2:$S$109,26,FALSE),VLOOKUP(F2017,'[1]2018Player Stats'!$A$2:$AB$830,26,FALSE))</f>
        <v>0</v>
      </c>
      <c r="AH2017" s="51">
        <v>2018</v>
      </c>
      <c r="AI2017" s="51">
        <v>34</v>
      </c>
      <c r="AJ2017" s="51">
        <v>483</v>
      </c>
      <c r="AK2017" s="51">
        <v>441</v>
      </c>
      <c r="AL2017" s="51">
        <v>50</v>
      </c>
      <c r="AM2017" s="51">
        <v>43</v>
      </c>
      <c r="AN2017" s="51">
        <v>7</v>
      </c>
      <c r="AO2017" s="52">
        <v>51.99</v>
      </c>
      <c r="AP2017" s="52">
        <v>44.67</v>
      </c>
      <c r="AQ2017" s="52">
        <v>7.32</v>
      </c>
      <c r="AR2017" s="52">
        <v>-0.32</v>
      </c>
      <c r="AS2017" s="51">
        <v>57</v>
      </c>
      <c r="AT2017" s="52">
        <v>52.31</v>
      </c>
    </row>
    <row r="2018" spans="1:46">
      <c r="A2018">
        <v>2018</v>
      </c>
      <c r="B2018" t="s">
        <v>210</v>
      </c>
      <c r="C2018" t="s">
        <v>210</v>
      </c>
      <c r="D2018" t="s">
        <v>1586</v>
      </c>
      <c r="E2018" t="s">
        <v>1390</v>
      </c>
      <c r="F2018" t="str">
        <f t="shared" si="32"/>
        <v>RJ Allen</v>
      </c>
      <c r="G2018" t="s">
        <v>893</v>
      </c>
      <c r="H2018" s="143">
        <v>90000</v>
      </c>
      <c r="I2018" s="143">
        <v>90000</v>
      </c>
      <c r="J2018" t="str">
        <f>IF(G2018="GK",VLOOKUP(F2018,'[1]2018GoalKeeper Stats'!$A$2:$S$109,2,FALSE),VLOOKUP(F2018,'[1]2018Player Stats'!$A$2:$AB$830,2,FALSE))</f>
        <v>ORL</v>
      </c>
      <c r="K2018">
        <f>IF(G2018="GK",VLOOKUP(F2018,'[1]2018GoalKeeper Stats'!$A$2:$S$109,4,FALSE),VLOOKUP(F2018,'[1]2018Player Stats'!$A$2:$AB$830,4,FALSE))</f>
        <v>18</v>
      </c>
      <c r="L2018">
        <f>IF(G2018="GK",VLOOKUP(F2018,'[1]2018GoalKeeper Stats'!$A$2:$S$109,5,FALSE),VLOOKUP(F2018,'[1]2018Player Stats'!$A$2:$AB$830,5,FALSE))</f>
        <v>10</v>
      </c>
      <c r="M2018">
        <f>IF(G2018="GK",VLOOKUP(F2018,'[1]2018GoalKeeper Stats'!$A$2:$S$109,6,FALSE),VLOOKUP(F2018,'[1]2018Player Stats'!$A$2:$AB$830,6,FALSE))</f>
        <v>966</v>
      </c>
      <c r="N2018">
        <f>IF(G2018="GK",VLOOKUP(F2018,'[1]2018GoalKeeper Stats'!$A$2:$S$109,7,FALSE),VLOOKUP(F2018,'[1]2018Player Stats'!$A$2:$AB$830,7,FALSE))</f>
        <v>0</v>
      </c>
      <c r="O2018">
        <f>IF(G2018="GK",VLOOKUP(F2018,'[1]2018GoalKeeper Stats'!$A$2:$S$109,8,FALSE),VLOOKUP(F2018,'[1]2018Player Stats'!$A$2:$AB$830,8,FALSE))</f>
        <v>2</v>
      </c>
      <c r="P2018">
        <f>IF(G2018="GK",VLOOKUP(F2018,'[1]2018GoalKeeper Stats'!$A$2:$S$109,9,FALSE),VLOOKUP(F2018,'[1]2018Player Stats'!$A$2:$AB$830,9,FALSE))</f>
        <v>3</v>
      </c>
      <c r="Q2018">
        <f>IF(G2018="GK",VLOOKUP(F2018,'[1]2018GoalKeeper Stats'!$A$2:$S$109,10,FALSE),VLOOKUP(F2018,'[1]2018Player Stats'!$A$2:$AB$830,10,FALSE))</f>
        <v>0</v>
      </c>
      <c r="R2018">
        <f>IF(G2018="GK",VLOOKUP(F2018,'[1]2018GoalKeeper Stats'!$A$2:$S$109,11,FALSE),VLOOKUP(F2018,'[1]2018Player Stats'!$A$2:$AB$830,11,FALSE))</f>
        <v>0</v>
      </c>
      <c r="S2018" t="str">
        <f>IF(G2018="GK",VLOOKUP(F2018,'[1]2018GoalKeeper Stats'!$A$2:$S$109,12,FALSE),VLOOKUP(F2018,'[1]2018Player Stats'!$A$2:$AB$830,12,FALSE))</f>
        <v>0/0</v>
      </c>
      <c r="T2018">
        <f>IF(G2018="GK",VLOOKUP(F2018,'[1]2018GoalKeeper Stats'!$A$2:$S$109,13,FALSE),VLOOKUP(F2018,'[1]2018Player Stats'!$A$2:$AB$830,13,FALSE))</f>
        <v>0</v>
      </c>
      <c r="U2018">
        <f>IF(G2018="GK",VLOOKUP(F2018,'[1]2018GoalKeeper Stats'!$A$2:$S$109,14,FALSE),VLOOKUP(F2018,'[1]2018Player Stats'!$A$2:$AB$830,14,FALSE))</f>
        <v>0</v>
      </c>
      <c r="V2018">
        <f>IF(G2018="GK",VLOOKUP(F2018,'[1]2018GoalKeeper Stats'!$A$2:$S$109,15,FALSE),VLOOKUP(F2018,'[1]2018Player Stats'!$A$2:$AB$830,15,FALSE))</f>
        <v>0</v>
      </c>
      <c r="W2018">
        <f>IF(G2018="GK",VLOOKUP(F2018,'[1]2018GoalKeeper Stats'!$A$2:$S$109,16,FALSE),VLOOKUP(F2018,'[1]2018Player Stats'!$A$2:$AB$830,16,FALSE))</f>
        <v>0</v>
      </c>
      <c r="X2018">
        <f>IF(G2018="GK",VLOOKUP(F2018,'[1]2018GoalKeeper Stats'!$A$2:$S$109,17,FALSE),VLOOKUP(F2018,'[1]2018Player Stats'!$A$2:$AB$830,17,FALSE))</f>
        <v>1</v>
      </c>
      <c r="Y2018">
        <f>IF(G2018="GK",VLOOKUP(F2018,'[1]2018GoalKeeper Stats'!$A$2:$S$109,18,FALSE),VLOOKUP(F2018,'[1]2018Player Stats'!$A$2:$AB$830,18,FALSE))</f>
        <v>1</v>
      </c>
      <c r="Z2018">
        <f>IF(G2018="GK",VLOOKUP(F2018,'[1]2018GoalKeeper Stats'!$A$2:$S$109,19,FALSE),VLOOKUP(F2018,'[1]2018Player Stats'!$A$2:$AB$830,19,FALSE))</f>
        <v>1</v>
      </c>
      <c r="AA2018">
        <f>IF(G2018="GK",VLOOKUP(F2018,'[1]2018GoalKeeper Stats'!$A$2:$S$109,20,FALSE),VLOOKUP(F2018,'[1]2018Player Stats'!$A$2:$AB$830,20,FALSE))</f>
        <v>0.19</v>
      </c>
      <c r="AB2018">
        <f>IF(G2018="GK",VLOOKUP(F2018,'[1]2018GoalKeeper Stats'!$A$2:$S$109,21,FALSE),VLOOKUP(F2018,'[1]2018Player Stats'!$A$2:$AB$830,21,FALSE))</f>
        <v>19</v>
      </c>
      <c r="AC2018">
        <f>IF(G2018="GK",VLOOKUP(F2018,'[1]2018GoalKeeper Stats'!$A$2:$S$109,2,FALSE),VLOOKUP(F2018,'[1]2018Player Stats'!$A$2:$AB$830,22,FALSE))</f>
        <v>2</v>
      </c>
      <c r="AD2018">
        <f>IF(G2018="GK",VLOOKUP(F2018,'[1]2018GoalKeeper Stats'!$A$2:$S$109,23,FALSE),VLOOKUP(F2018,'[1]2018Player Stats'!$A$2:$AB$830,23,FALSE))</f>
        <v>0</v>
      </c>
      <c r="AE2018">
        <f>IF(G2018="GK",VLOOKUP(F2018,'[1]2018GoalKeeper Stats'!$A$2:$S$109,24,FALSE),VLOOKUP(F2018,'[1]2018Player Stats'!$A$2:$AB$830,24,FALSE))</f>
        <v>2</v>
      </c>
      <c r="AF2018">
        <f>IF(G2018="GK",VLOOKUP(F2018,'[1]2018GoalKeeper Stats'!$A$2:$S$109,25,FALSE),VLOOKUP(F2018,'[1]2018Player Stats'!$A$2:$AB$830,25,FALSE))</f>
        <v>0</v>
      </c>
      <c r="AG2018">
        <f>IF(G2018="GK",VLOOKUP(F2018,'[1]2018GoalKeeper Stats'!$A$2:$S$109,26,FALSE),VLOOKUP(F2018,'[1]2018Player Stats'!$A$2:$AB$830,26,FALSE))</f>
        <v>0</v>
      </c>
      <c r="AH2018" s="51">
        <v>2018</v>
      </c>
      <c r="AI2018" s="51">
        <v>34</v>
      </c>
      <c r="AJ2018" s="51">
        <v>440</v>
      </c>
      <c r="AK2018" s="51">
        <v>483</v>
      </c>
      <c r="AL2018" s="51">
        <v>41</v>
      </c>
      <c r="AM2018" s="51">
        <v>72</v>
      </c>
      <c r="AN2018" s="51">
        <v>-31</v>
      </c>
      <c r="AO2018" s="52">
        <v>45.71</v>
      </c>
      <c r="AP2018" s="52">
        <v>64.25</v>
      </c>
      <c r="AQ2018" s="52">
        <v>-18.55</v>
      </c>
      <c r="AR2018" s="52">
        <v>-12.45</v>
      </c>
      <c r="AS2018" s="51">
        <v>28</v>
      </c>
      <c r="AT2018" s="52">
        <v>35.43</v>
      </c>
    </row>
    <row r="2019" spans="1:46">
      <c r="A2019">
        <v>2018</v>
      </c>
      <c r="B2019" t="s">
        <v>882</v>
      </c>
      <c r="C2019" t="s">
        <v>882</v>
      </c>
      <c r="D2019" t="s">
        <v>1249</v>
      </c>
      <c r="E2019" t="s">
        <v>1250</v>
      </c>
      <c r="F2019" t="str">
        <f t="shared" si="32"/>
        <v>Jalil Anibaba</v>
      </c>
      <c r="G2019" t="s">
        <v>893</v>
      </c>
      <c r="H2019" s="143">
        <v>90000</v>
      </c>
      <c r="I2019" s="143">
        <v>90000</v>
      </c>
      <c r="J2019" t="str">
        <f>IF(G2019="GK",VLOOKUP(F2019,'[1]2018GoalKeeper Stats'!$A$2:$S$109,2,FALSE),VLOOKUP(F2019,'[1]2018Player Stats'!$A$2:$AB$830,2,FALSE))</f>
        <v>NSH</v>
      </c>
      <c r="K2019">
        <f>IF(G2019="GK",VLOOKUP(F2019,'[1]2018GoalKeeper Stats'!$A$2:$S$109,4,FALSE),VLOOKUP(F2019,'[1]2018Player Stats'!$A$2:$AB$830,4,FALSE))</f>
        <v>31</v>
      </c>
      <c r="L2019">
        <f>IF(G2019="GK",VLOOKUP(F2019,'[1]2018GoalKeeper Stats'!$A$2:$S$109,5,FALSE),VLOOKUP(F2019,'[1]2018Player Stats'!$A$2:$AB$830,5,FALSE))</f>
        <v>29</v>
      </c>
      <c r="M2019">
        <f>IF(G2019="GK",VLOOKUP(F2019,'[1]2018GoalKeeper Stats'!$A$2:$S$109,6,FALSE),VLOOKUP(F2019,'[1]2018Player Stats'!$A$2:$AB$830,6,FALSE))</f>
        <v>2706</v>
      </c>
      <c r="N2019">
        <f>IF(G2019="GK",VLOOKUP(F2019,'[1]2018GoalKeeper Stats'!$A$2:$S$109,7,FALSE),VLOOKUP(F2019,'[1]2018Player Stats'!$A$2:$AB$830,7,FALSE))</f>
        <v>0</v>
      </c>
      <c r="O2019">
        <f>IF(G2019="GK",VLOOKUP(F2019,'[1]2018GoalKeeper Stats'!$A$2:$S$109,8,FALSE),VLOOKUP(F2019,'[1]2018Player Stats'!$A$2:$AB$830,8,FALSE))</f>
        <v>1</v>
      </c>
      <c r="P2019">
        <f>IF(G2019="GK",VLOOKUP(F2019,'[1]2018GoalKeeper Stats'!$A$2:$S$109,9,FALSE),VLOOKUP(F2019,'[1]2018Player Stats'!$A$2:$AB$830,9,FALSE))</f>
        <v>11</v>
      </c>
      <c r="Q2019">
        <f>IF(G2019="GK",VLOOKUP(F2019,'[1]2018GoalKeeper Stats'!$A$2:$S$109,10,FALSE),VLOOKUP(F2019,'[1]2018Player Stats'!$A$2:$AB$830,10,FALSE))</f>
        <v>3</v>
      </c>
      <c r="R2019">
        <f>IF(G2019="GK",VLOOKUP(F2019,'[1]2018GoalKeeper Stats'!$A$2:$S$109,11,FALSE),VLOOKUP(F2019,'[1]2018Player Stats'!$A$2:$AB$830,11,FALSE))</f>
        <v>0</v>
      </c>
      <c r="S2019" t="str">
        <f>IF(G2019="GK",VLOOKUP(F2019,'[1]2018GoalKeeper Stats'!$A$2:$S$109,12,FALSE),VLOOKUP(F2019,'[1]2018Player Stats'!$A$2:$AB$830,12,FALSE))</f>
        <v>0/0</v>
      </c>
      <c r="T2019">
        <f>IF(G2019="GK",VLOOKUP(F2019,'[1]2018GoalKeeper Stats'!$A$2:$S$109,13,FALSE),VLOOKUP(F2019,'[1]2018Player Stats'!$A$2:$AB$830,13,FALSE))</f>
        <v>0</v>
      </c>
      <c r="U2019">
        <f>IF(G2019="GK",VLOOKUP(F2019,'[1]2018GoalKeeper Stats'!$A$2:$S$109,14,FALSE),VLOOKUP(F2019,'[1]2018Player Stats'!$A$2:$AB$830,14,FALSE))</f>
        <v>0</v>
      </c>
      <c r="V2019">
        <f>IF(G2019="GK",VLOOKUP(F2019,'[1]2018GoalKeeper Stats'!$A$2:$S$109,15,FALSE),VLOOKUP(F2019,'[1]2018Player Stats'!$A$2:$AB$830,15,FALSE))</f>
        <v>0</v>
      </c>
      <c r="W2019">
        <f>IF(G2019="GK",VLOOKUP(F2019,'[1]2018GoalKeeper Stats'!$A$2:$S$109,16,FALSE),VLOOKUP(F2019,'[1]2018Player Stats'!$A$2:$AB$830,16,FALSE))</f>
        <v>0</v>
      </c>
      <c r="X2019">
        <f>IF(G2019="GK",VLOOKUP(F2019,'[1]2018GoalKeeper Stats'!$A$2:$S$109,17,FALSE),VLOOKUP(F2019,'[1]2018Player Stats'!$A$2:$AB$830,17,FALSE))</f>
        <v>0</v>
      </c>
      <c r="Y2019">
        <f>IF(G2019="GK",VLOOKUP(F2019,'[1]2018GoalKeeper Stats'!$A$2:$S$109,18,FALSE),VLOOKUP(F2019,'[1]2018Player Stats'!$A$2:$AB$830,18,FALSE))</f>
        <v>1</v>
      </c>
      <c r="Z2019">
        <f>IF(G2019="GK",VLOOKUP(F2019,'[1]2018GoalKeeper Stats'!$A$2:$S$109,19,FALSE),VLOOKUP(F2019,'[1]2018Player Stats'!$A$2:$AB$830,19,FALSE))</f>
        <v>0</v>
      </c>
      <c r="AA2019">
        <f>IF(G2019="GK",VLOOKUP(F2019,'[1]2018GoalKeeper Stats'!$A$2:$S$109,20,FALSE),VLOOKUP(F2019,'[1]2018Player Stats'!$A$2:$AB$830,20,FALSE))</f>
        <v>0.03</v>
      </c>
      <c r="AB2019">
        <f>IF(G2019="GK",VLOOKUP(F2019,'[1]2018GoalKeeper Stats'!$A$2:$S$109,21,FALSE),VLOOKUP(F2019,'[1]2018Player Stats'!$A$2:$AB$830,21,FALSE))</f>
        <v>30</v>
      </c>
      <c r="AC2019">
        <f>IF(G2019="GK",VLOOKUP(F2019,'[1]2018GoalKeeper Stats'!$A$2:$S$109,2,FALSE),VLOOKUP(F2019,'[1]2018Player Stats'!$A$2:$AB$830,22,FALSE))</f>
        <v>10</v>
      </c>
      <c r="AD2019">
        <f>IF(G2019="GK",VLOOKUP(F2019,'[1]2018GoalKeeper Stats'!$A$2:$S$109,23,FALSE),VLOOKUP(F2019,'[1]2018Player Stats'!$A$2:$AB$830,23,FALSE))</f>
        <v>1</v>
      </c>
      <c r="AE2019">
        <f>IF(G2019="GK",VLOOKUP(F2019,'[1]2018GoalKeeper Stats'!$A$2:$S$109,24,FALSE),VLOOKUP(F2019,'[1]2018Player Stats'!$A$2:$AB$830,24,FALSE))</f>
        <v>3</v>
      </c>
      <c r="AF2019">
        <f>IF(G2019="GK",VLOOKUP(F2019,'[1]2018GoalKeeper Stats'!$A$2:$S$109,25,FALSE),VLOOKUP(F2019,'[1]2018Player Stats'!$A$2:$AB$830,25,FALSE))</f>
        <v>0</v>
      </c>
      <c r="AG2019">
        <f>IF(G2019="GK",VLOOKUP(F2019,'[1]2018GoalKeeper Stats'!$A$2:$S$109,26,FALSE),VLOOKUP(F2019,'[1]2018Player Stats'!$A$2:$AB$830,26,FALSE))</f>
        <v>27.27</v>
      </c>
      <c r="AH2019" s="51">
        <v>2018</v>
      </c>
      <c r="AI2019" s="51">
        <v>34</v>
      </c>
      <c r="AJ2019" s="51">
        <v>486</v>
      </c>
      <c r="AK2019" s="51">
        <v>436</v>
      </c>
      <c r="AL2019" s="51">
        <v>48</v>
      </c>
      <c r="AM2019" s="51">
        <v>52</v>
      </c>
      <c r="AN2019" s="51">
        <v>-4</v>
      </c>
      <c r="AO2019" s="52">
        <v>46.09</v>
      </c>
      <c r="AP2019" s="52">
        <v>56.82</v>
      </c>
      <c r="AQ2019" s="52">
        <v>-10.73</v>
      </c>
      <c r="AR2019" s="52">
        <v>6.73</v>
      </c>
      <c r="AS2019" s="51">
        <v>41</v>
      </c>
      <c r="AT2019" s="52">
        <v>40.58</v>
      </c>
    </row>
    <row r="2020" spans="1:46">
      <c r="A2020">
        <v>2018</v>
      </c>
      <c r="B2020" t="s">
        <v>198</v>
      </c>
      <c r="C2020" t="s">
        <v>198</v>
      </c>
      <c r="D2020" t="s">
        <v>2035</v>
      </c>
      <c r="E2020" t="s">
        <v>2036</v>
      </c>
      <c r="F2020" t="str">
        <f t="shared" si="32"/>
        <v>Kortne Ford</v>
      </c>
      <c r="G2020" t="s">
        <v>893</v>
      </c>
      <c r="H2020" s="143">
        <v>89500</v>
      </c>
      <c r="I2020" s="143">
        <v>82500</v>
      </c>
      <c r="J2020" t="str">
        <f>IF(G2020="GK",VLOOKUP(F2020,'[1]2018GoalKeeper Stats'!$A$2:$S$109,2,FALSE),VLOOKUP(F2020,'[1]2018Player Stats'!$A$2:$AB$830,2,FALSE))</f>
        <v>COL</v>
      </c>
      <c r="K2020">
        <f>IF(G2020="GK",VLOOKUP(F2020,'[1]2018GoalKeeper Stats'!$A$2:$S$109,4,FALSE),VLOOKUP(F2020,'[1]2018Player Stats'!$A$2:$AB$830,4,FALSE))</f>
        <v>15</v>
      </c>
      <c r="L2020">
        <f>IF(G2020="GK",VLOOKUP(F2020,'[1]2018GoalKeeper Stats'!$A$2:$S$109,5,FALSE),VLOOKUP(F2020,'[1]2018Player Stats'!$A$2:$AB$830,5,FALSE))</f>
        <v>14</v>
      </c>
      <c r="M2020">
        <f>IF(G2020="GK",VLOOKUP(F2020,'[1]2018GoalKeeper Stats'!$A$2:$S$109,6,FALSE),VLOOKUP(F2020,'[1]2018Player Stats'!$A$2:$AB$830,6,FALSE))</f>
        <v>1141</v>
      </c>
      <c r="N2020">
        <f>IF(G2020="GK",VLOOKUP(F2020,'[1]2018GoalKeeper Stats'!$A$2:$S$109,7,FALSE),VLOOKUP(F2020,'[1]2018Player Stats'!$A$2:$AB$830,7,FALSE))</f>
        <v>0</v>
      </c>
      <c r="O2020">
        <f>IF(G2020="GK",VLOOKUP(F2020,'[1]2018GoalKeeper Stats'!$A$2:$S$109,8,FALSE),VLOOKUP(F2020,'[1]2018Player Stats'!$A$2:$AB$830,8,FALSE))</f>
        <v>0</v>
      </c>
      <c r="P2020">
        <f>IF(G2020="GK",VLOOKUP(F2020,'[1]2018GoalKeeper Stats'!$A$2:$S$109,9,FALSE),VLOOKUP(F2020,'[1]2018Player Stats'!$A$2:$AB$830,9,FALSE))</f>
        <v>5</v>
      </c>
      <c r="Q2020">
        <f>IF(G2020="GK",VLOOKUP(F2020,'[1]2018GoalKeeper Stats'!$A$2:$S$109,10,FALSE),VLOOKUP(F2020,'[1]2018Player Stats'!$A$2:$AB$830,10,FALSE))</f>
        <v>1</v>
      </c>
      <c r="R2020">
        <f>IF(G2020="GK",VLOOKUP(F2020,'[1]2018GoalKeeper Stats'!$A$2:$S$109,11,FALSE),VLOOKUP(F2020,'[1]2018Player Stats'!$A$2:$AB$830,11,FALSE))</f>
        <v>0</v>
      </c>
      <c r="S2020" t="str">
        <f>IF(G2020="GK",VLOOKUP(F2020,'[1]2018GoalKeeper Stats'!$A$2:$S$109,12,FALSE),VLOOKUP(F2020,'[1]2018Player Stats'!$A$2:$AB$830,12,FALSE))</f>
        <v>0/0</v>
      </c>
      <c r="T2020">
        <f>IF(G2020="GK",VLOOKUP(F2020,'[1]2018GoalKeeper Stats'!$A$2:$S$109,13,FALSE),VLOOKUP(F2020,'[1]2018Player Stats'!$A$2:$AB$830,13,FALSE))</f>
        <v>0</v>
      </c>
      <c r="U2020">
        <f>IF(G2020="GK",VLOOKUP(F2020,'[1]2018GoalKeeper Stats'!$A$2:$S$109,14,FALSE),VLOOKUP(F2020,'[1]2018Player Stats'!$A$2:$AB$830,14,FALSE))</f>
        <v>0</v>
      </c>
      <c r="V2020">
        <f>IF(G2020="GK",VLOOKUP(F2020,'[1]2018GoalKeeper Stats'!$A$2:$S$109,15,FALSE),VLOOKUP(F2020,'[1]2018Player Stats'!$A$2:$AB$830,15,FALSE))</f>
        <v>0</v>
      </c>
      <c r="W2020">
        <f>IF(G2020="GK",VLOOKUP(F2020,'[1]2018GoalKeeper Stats'!$A$2:$S$109,16,FALSE),VLOOKUP(F2020,'[1]2018Player Stats'!$A$2:$AB$830,16,FALSE))</f>
        <v>0</v>
      </c>
      <c r="X2020">
        <f>IF(G2020="GK",VLOOKUP(F2020,'[1]2018GoalKeeper Stats'!$A$2:$S$109,17,FALSE),VLOOKUP(F2020,'[1]2018Player Stats'!$A$2:$AB$830,17,FALSE))</f>
        <v>0</v>
      </c>
      <c r="Y2020">
        <f>IF(G2020="GK",VLOOKUP(F2020,'[1]2018GoalKeeper Stats'!$A$2:$S$109,18,FALSE),VLOOKUP(F2020,'[1]2018Player Stats'!$A$2:$AB$830,18,FALSE))</f>
        <v>0</v>
      </c>
      <c r="Z2020">
        <f>IF(G2020="GK",VLOOKUP(F2020,'[1]2018GoalKeeper Stats'!$A$2:$S$109,19,FALSE),VLOOKUP(F2020,'[1]2018Player Stats'!$A$2:$AB$830,19,FALSE))</f>
        <v>0</v>
      </c>
      <c r="AA2020">
        <f>IF(G2020="GK",VLOOKUP(F2020,'[1]2018GoalKeeper Stats'!$A$2:$S$109,20,FALSE),VLOOKUP(F2020,'[1]2018Player Stats'!$A$2:$AB$830,20,FALSE))</f>
        <v>0</v>
      </c>
      <c r="AB2020">
        <f>IF(G2020="GK",VLOOKUP(F2020,'[1]2018GoalKeeper Stats'!$A$2:$S$109,21,FALSE),VLOOKUP(F2020,'[1]2018Player Stats'!$A$2:$AB$830,21,FALSE))</f>
        <v>19</v>
      </c>
      <c r="AC2020">
        <f>IF(G2020="GK",VLOOKUP(F2020,'[1]2018GoalKeeper Stats'!$A$2:$S$109,2,FALSE),VLOOKUP(F2020,'[1]2018Player Stats'!$A$2:$AB$830,22,FALSE))</f>
        <v>6</v>
      </c>
      <c r="AD2020">
        <f>IF(G2020="GK",VLOOKUP(F2020,'[1]2018GoalKeeper Stats'!$A$2:$S$109,23,FALSE),VLOOKUP(F2020,'[1]2018Player Stats'!$A$2:$AB$830,23,FALSE))</f>
        <v>0</v>
      </c>
      <c r="AE2020">
        <f>IF(G2020="GK",VLOOKUP(F2020,'[1]2018GoalKeeper Stats'!$A$2:$S$109,24,FALSE),VLOOKUP(F2020,'[1]2018Player Stats'!$A$2:$AB$830,24,FALSE))</f>
        <v>7</v>
      </c>
      <c r="AF2020">
        <f>IF(G2020="GK",VLOOKUP(F2020,'[1]2018GoalKeeper Stats'!$A$2:$S$109,25,FALSE),VLOOKUP(F2020,'[1]2018Player Stats'!$A$2:$AB$830,25,FALSE))</f>
        <v>0</v>
      </c>
      <c r="AG2020">
        <f>IF(G2020="GK",VLOOKUP(F2020,'[1]2018GoalKeeper Stats'!$A$2:$S$109,26,FALSE),VLOOKUP(F2020,'[1]2018Player Stats'!$A$2:$AB$830,26,FALSE))</f>
        <v>20</v>
      </c>
      <c r="AH2020" s="51">
        <v>2018</v>
      </c>
      <c r="AI2020" s="51">
        <v>34</v>
      </c>
      <c r="AJ2020" s="51">
        <v>380</v>
      </c>
      <c r="AK2020" s="51">
        <v>525</v>
      </c>
      <c r="AL2020" s="51">
        <v>34</v>
      </c>
      <c r="AM2020" s="51">
        <v>61</v>
      </c>
      <c r="AN2020" s="51">
        <v>-27</v>
      </c>
      <c r="AO2020" s="52">
        <v>38.020000000000003</v>
      </c>
      <c r="AP2020" s="52">
        <v>58.7</v>
      </c>
      <c r="AQ2020" s="52">
        <v>-20.69</v>
      </c>
      <c r="AR2020" s="52">
        <v>-6.31</v>
      </c>
      <c r="AS2020" s="51">
        <v>31</v>
      </c>
      <c r="AT2020" s="52">
        <v>35.58</v>
      </c>
    </row>
    <row r="2021" spans="1:46">
      <c r="A2021">
        <v>2018</v>
      </c>
      <c r="B2021" t="s">
        <v>962</v>
      </c>
      <c r="C2021" t="s">
        <v>962</v>
      </c>
      <c r="D2021" t="s">
        <v>937</v>
      </c>
      <c r="E2021" t="s">
        <v>1835</v>
      </c>
      <c r="F2021" t="str">
        <f t="shared" si="32"/>
        <v>Chris Durkin</v>
      </c>
      <c r="G2021" t="s">
        <v>1044</v>
      </c>
      <c r="H2021" s="143">
        <v>89167</v>
      </c>
      <c r="I2021" s="143">
        <v>80000</v>
      </c>
      <c r="J2021" t="str">
        <f>IF(G2021="GK",VLOOKUP(F2021,'[1]2018GoalKeeper Stats'!$A$2:$S$109,2,FALSE),VLOOKUP(F2021,'[1]2018Player Stats'!$A$2:$AB$830,2,FALSE))</f>
        <v>DC</v>
      </c>
      <c r="K2021">
        <f>IF(G2021="GK",VLOOKUP(F2021,'[1]2018GoalKeeper Stats'!$A$2:$S$109,4,FALSE),VLOOKUP(F2021,'[1]2018Player Stats'!$A$2:$AB$830,4,FALSE))</f>
        <v>23</v>
      </c>
      <c r="L2021">
        <f>IF(G2021="GK",VLOOKUP(F2021,'[1]2018GoalKeeper Stats'!$A$2:$S$109,5,FALSE),VLOOKUP(F2021,'[1]2018Player Stats'!$A$2:$AB$830,5,FALSE))</f>
        <v>16</v>
      </c>
      <c r="M2021">
        <f>IF(G2021="GK",VLOOKUP(F2021,'[1]2018GoalKeeper Stats'!$A$2:$S$109,6,FALSE),VLOOKUP(F2021,'[1]2018Player Stats'!$A$2:$AB$830,6,FALSE))</f>
        <v>1503</v>
      </c>
      <c r="N2021">
        <f>IF(G2021="GK",VLOOKUP(F2021,'[1]2018GoalKeeper Stats'!$A$2:$S$109,7,FALSE),VLOOKUP(F2021,'[1]2018Player Stats'!$A$2:$AB$830,7,FALSE))</f>
        <v>0</v>
      </c>
      <c r="O2021">
        <f>IF(G2021="GK",VLOOKUP(F2021,'[1]2018GoalKeeper Stats'!$A$2:$S$109,8,FALSE),VLOOKUP(F2021,'[1]2018Player Stats'!$A$2:$AB$830,8,FALSE))</f>
        <v>1</v>
      </c>
      <c r="P2021">
        <f>IF(G2021="GK",VLOOKUP(F2021,'[1]2018GoalKeeper Stats'!$A$2:$S$109,9,FALSE),VLOOKUP(F2021,'[1]2018Player Stats'!$A$2:$AB$830,9,FALSE))</f>
        <v>7</v>
      </c>
      <c r="Q2021">
        <f>IF(G2021="GK",VLOOKUP(F2021,'[1]2018GoalKeeper Stats'!$A$2:$S$109,10,FALSE),VLOOKUP(F2021,'[1]2018Player Stats'!$A$2:$AB$830,10,FALSE))</f>
        <v>1</v>
      </c>
      <c r="R2021">
        <f>IF(G2021="GK",VLOOKUP(F2021,'[1]2018GoalKeeper Stats'!$A$2:$S$109,11,FALSE),VLOOKUP(F2021,'[1]2018Player Stats'!$A$2:$AB$830,11,FALSE))</f>
        <v>0</v>
      </c>
      <c r="S2021" t="str">
        <f>IF(G2021="GK",VLOOKUP(F2021,'[1]2018GoalKeeper Stats'!$A$2:$S$109,12,FALSE),VLOOKUP(F2021,'[1]2018Player Stats'!$A$2:$AB$830,12,FALSE))</f>
        <v>0/0</v>
      </c>
      <c r="T2021">
        <f>IF(G2021="GK",VLOOKUP(F2021,'[1]2018GoalKeeper Stats'!$A$2:$S$109,13,FALSE),VLOOKUP(F2021,'[1]2018Player Stats'!$A$2:$AB$830,13,FALSE))</f>
        <v>0</v>
      </c>
      <c r="U2021">
        <f>IF(G2021="GK",VLOOKUP(F2021,'[1]2018GoalKeeper Stats'!$A$2:$S$109,14,FALSE),VLOOKUP(F2021,'[1]2018Player Stats'!$A$2:$AB$830,14,FALSE))</f>
        <v>0</v>
      </c>
      <c r="V2021">
        <f>IF(G2021="GK",VLOOKUP(F2021,'[1]2018GoalKeeper Stats'!$A$2:$S$109,15,FALSE),VLOOKUP(F2021,'[1]2018Player Stats'!$A$2:$AB$830,15,FALSE))</f>
        <v>0</v>
      </c>
      <c r="W2021">
        <f>IF(G2021="GK",VLOOKUP(F2021,'[1]2018GoalKeeper Stats'!$A$2:$S$109,16,FALSE),VLOOKUP(F2021,'[1]2018Player Stats'!$A$2:$AB$830,16,FALSE))</f>
        <v>0</v>
      </c>
      <c r="X2021">
        <f>IF(G2021="GK",VLOOKUP(F2021,'[1]2018GoalKeeper Stats'!$A$2:$S$109,17,FALSE),VLOOKUP(F2021,'[1]2018Player Stats'!$A$2:$AB$830,17,FALSE))</f>
        <v>0</v>
      </c>
      <c r="Y2021">
        <f>IF(G2021="GK",VLOOKUP(F2021,'[1]2018GoalKeeper Stats'!$A$2:$S$109,18,FALSE),VLOOKUP(F2021,'[1]2018Player Stats'!$A$2:$AB$830,18,FALSE))</f>
        <v>0</v>
      </c>
      <c r="Z2021">
        <f>IF(G2021="GK",VLOOKUP(F2021,'[1]2018GoalKeeper Stats'!$A$2:$S$109,19,FALSE),VLOOKUP(F2021,'[1]2018Player Stats'!$A$2:$AB$830,19,FALSE))</f>
        <v>1</v>
      </c>
      <c r="AA2021">
        <f>IF(G2021="GK",VLOOKUP(F2021,'[1]2018GoalKeeper Stats'!$A$2:$S$109,20,FALSE),VLOOKUP(F2021,'[1]2018Player Stats'!$A$2:$AB$830,20,FALSE))</f>
        <v>0.06</v>
      </c>
      <c r="AB2021">
        <f>IF(G2021="GK",VLOOKUP(F2021,'[1]2018GoalKeeper Stats'!$A$2:$S$109,21,FALSE),VLOOKUP(F2021,'[1]2018Player Stats'!$A$2:$AB$830,21,FALSE))</f>
        <v>20</v>
      </c>
      <c r="AC2021">
        <f>IF(G2021="GK",VLOOKUP(F2021,'[1]2018GoalKeeper Stats'!$A$2:$S$109,2,FALSE),VLOOKUP(F2021,'[1]2018Player Stats'!$A$2:$AB$830,22,FALSE))</f>
        <v>15</v>
      </c>
      <c r="AD2021">
        <f>IF(G2021="GK",VLOOKUP(F2021,'[1]2018GoalKeeper Stats'!$A$2:$S$109,23,FALSE),VLOOKUP(F2021,'[1]2018Player Stats'!$A$2:$AB$830,23,FALSE))</f>
        <v>0</v>
      </c>
      <c r="AE2021">
        <f>IF(G2021="GK",VLOOKUP(F2021,'[1]2018GoalKeeper Stats'!$A$2:$S$109,24,FALSE),VLOOKUP(F2021,'[1]2018Player Stats'!$A$2:$AB$830,24,FALSE))</f>
        <v>4</v>
      </c>
      <c r="AF2021">
        <f>IF(G2021="GK",VLOOKUP(F2021,'[1]2018GoalKeeper Stats'!$A$2:$S$109,25,FALSE),VLOOKUP(F2021,'[1]2018Player Stats'!$A$2:$AB$830,25,FALSE))</f>
        <v>0</v>
      </c>
      <c r="AG2021">
        <f>IF(G2021="GK",VLOOKUP(F2021,'[1]2018GoalKeeper Stats'!$A$2:$S$109,26,FALSE),VLOOKUP(F2021,'[1]2018Player Stats'!$A$2:$AB$830,26,FALSE))</f>
        <v>14.29</v>
      </c>
      <c r="AH2021" s="51">
        <v>2018</v>
      </c>
      <c r="AI2021" s="51">
        <v>34</v>
      </c>
      <c r="AJ2021" s="51">
        <v>396</v>
      </c>
      <c r="AK2021" s="51">
        <v>546</v>
      </c>
      <c r="AL2021" s="51">
        <v>59</v>
      </c>
      <c r="AM2021" s="51">
        <v>49</v>
      </c>
      <c r="AN2021" s="51">
        <v>10</v>
      </c>
      <c r="AO2021" s="52">
        <v>47.09</v>
      </c>
      <c r="AP2021" s="52">
        <v>51.66</v>
      </c>
      <c r="AQ2021" s="52">
        <v>-4.57</v>
      </c>
      <c r="AR2021" s="52">
        <v>14.57</v>
      </c>
      <c r="AS2021" s="51">
        <v>51</v>
      </c>
      <c r="AT2021" s="52">
        <v>44.2</v>
      </c>
    </row>
    <row r="2022" spans="1:46">
      <c r="A2022">
        <v>2018</v>
      </c>
      <c r="B2022" t="s">
        <v>210</v>
      </c>
      <c r="C2022" t="s">
        <v>210</v>
      </c>
      <c r="D2022" t="s">
        <v>1660</v>
      </c>
      <c r="E2022" t="s">
        <v>2298</v>
      </c>
      <c r="F2022" t="str">
        <f t="shared" si="32"/>
        <v>Cameron Lindley</v>
      </c>
      <c r="G2022" t="s">
        <v>860</v>
      </c>
      <c r="H2022" s="143">
        <v>88906</v>
      </c>
      <c r="I2022" s="143">
        <v>80000</v>
      </c>
      <c r="J2022" t="str">
        <f>IF(G2022="GK",VLOOKUP(F2022,'[1]2018GoalKeeper Stats'!$A$2:$S$109,2,FALSE),VLOOKUP(F2022,'[1]2018Player Stats'!$A$2:$AB$830,2,FALSE))</f>
        <v>ORL</v>
      </c>
      <c r="K2022">
        <f>IF(G2022="GK",VLOOKUP(F2022,'[1]2018GoalKeeper Stats'!$A$2:$S$109,4,FALSE),VLOOKUP(F2022,'[1]2018Player Stats'!$A$2:$AB$830,4,FALSE))</f>
        <v>3</v>
      </c>
      <c r="L2022">
        <f>IF(G2022="GK",VLOOKUP(F2022,'[1]2018GoalKeeper Stats'!$A$2:$S$109,5,FALSE),VLOOKUP(F2022,'[1]2018Player Stats'!$A$2:$AB$830,5,FALSE))</f>
        <v>3</v>
      </c>
      <c r="M2022">
        <f>IF(G2022="GK",VLOOKUP(F2022,'[1]2018GoalKeeper Stats'!$A$2:$S$109,6,FALSE),VLOOKUP(F2022,'[1]2018Player Stats'!$A$2:$AB$830,6,FALSE))</f>
        <v>201</v>
      </c>
      <c r="N2022">
        <f>IF(G2022="GK",VLOOKUP(F2022,'[1]2018GoalKeeper Stats'!$A$2:$S$109,7,FALSE),VLOOKUP(F2022,'[1]2018Player Stats'!$A$2:$AB$830,7,FALSE))</f>
        <v>0</v>
      </c>
      <c r="O2022">
        <f>IF(G2022="GK",VLOOKUP(F2022,'[1]2018GoalKeeper Stats'!$A$2:$S$109,8,FALSE),VLOOKUP(F2022,'[1]2018Player Stats'!$A$2:$AB$830,8,FALSE))</f>
        <v>0</v>
      </c>
      <c r="P2022">
        <f>IF(G2022="GK",VLOOKUP(F2022,'[1]2018GoalKeeper Stats'!$A$2:$S$109,9,FALSE),VLOOKUP(F2022,'[1]2018Player Stats'!$A$2:$AB$830,9,FALSE))</f>
        <v>2</v>
      </c>
      <c r="Q2022">
        <f>IF(G2022="GK",VLOOKUP(F2022,'[1]2018GoalKeeper Stats'!$A$2:$S$109,10,FALSE),VLOOKUP(F2022,'[1]2018Player Stats'!$A$2:$AB$830,10,FALSE))</f>
        <v>0</v>
      </c>
      <c r="R2022">
        <f>IF(G2022="GK",VLOOKUP(F2022,'[1]2018GoalKeeper Stats'!$A$2:$S$109,11,FALSE),VLOOKUP(F2022,'[1]2018Player Stats'!$A$2:$AB$830,11,FALSE))</f>
        <v>0</v>
      </c>
      <c r="S2022" t="str">
        <f>IF(G2022="GK",VLOOKUP(F2022,'[1]2018GoalKeeper Stats'!$A$2:$S$109,12,FALSE),VLOOKUP(F2022,'[1]2018Player Stats'!$A$2:$AB$830,12,FALSE))</f>
        <v>0/0</v>
      </c>
      <c r="T2022">
        <f>IF(G2022="GK",VLOOKUP(F2022,'[1]2018GoalKeeper Stats'!$A$2:$S$109,13,FALSE),VLOOKUP(F2022,'[1]2018Player Stats'!$A$2:$AB$830,13,FALSE))</f>
        <v>0</v>
      </c>
      <c r="U2022">
        <f>IF(G2022="GK",VLOOKUP(F2022,'[1]2018GoalKeeper Stats'!$A$2:$S$109,14,FALSE),VLOOKUP(F2022,'[1]2018Player Stats'!$A$2:$AB$830,14,FALSE))</f>
        <v>0</v>
      </c>
      <c r="V2022">
        <f>IF(G2022="GK",VLOOKUP(F2022,'[1]2018GoalKeeper Stats'!$A$2:$S$109,15,FALSE),VLOOKUP(F2022,'[1]2018Player Stats'!$A$2:$AB$830,15,FALSE))</f>
        <v>0</v>
      </c>
      <c r="W2022">
        <f>IF(G2022="GK",VLOOKUP(F2022,'[1]2018GoalKeeper Stats'!$A$2:$S$109,16,FALSE),VLOOKUP(F2022,'[1]2018Player Stats'!$A$2:$AB$830,16,FALSE))</f>
        <v>0</v>
      </c>
      <c r="X2022">
        <f>IF(G2022="GK",VLOOKUP(F2022,'[1]2018GoalKeeper Stats'!$A$2:$S$109,17,FALSE),VLOOKUP(F2022,'[1]2018Player Stats'!$A$2:$AB$830,17,FALSE))</f>
        <v>0</v>
      </c>
      <c r="Y2022">
        <f>IF(G2022="GK",VLOOKUP(F2022,'[1]2018GoalKeeper Stats'!$A$2:$S$109,18,FALSE),VLOOKUP(F2022,'[1]2018Player Stats'!$A$2:$AB$830,18,FALSE))</f>
        <v>0</v>
      </c>
      <c r="Z2022">
        <f>IF(G2022="GK",VLOOKUP(F2022,'[1]2018GoalKeeper Stats'!$A$2:$S$109,19,FALSE),VLOOKUP(F2022,'[1]2018Player Stats'!$A$2:$AB$830,19,FALSE))</f>
        <v>0</v>
      </c>
      <c r="AA2022">
        <f>IF(G2022="GK",VLOOKUP(F2022,'[1]2018GoalKeeper Stats'!$A$2:$S$109,20,FALSE),VLOOKUP(F2022,'[1]2018Player Stats'!$A$2:$AB$830,20,FALSE))</f>
        <v>0</v>
      </c>
      <c r="AB2022">
        <f>IF(G2022="GK",VLOOKUP(F2022,'[1]2018GoalKeeper Stats'!$A$2:$S$109,21,FALSE),VLOOKUP(F2022,'[1]2018Player Stats'!$A$2:$AB$830,21,FALSE))</f>
        <v>2</v>
      </c>
      <c r="AC2022">
        <f>IF(G2022="GK",VLOOKUP(F2022,'[1]2018GoalKeeper Stats'!$A$2:$S$109,2,FALSE),VLOOKUP(F2022,'[1]2018Player Stats'!$A$2:$AB$830,22,FALSE))</f>
        <v>3</v>
      </c>
      <c r="AD2022">
        <f>IF(G2022="GK",VLOOKUP(F2022,'[1]2018GoalKeeper Stats'!$A$2:$S$109,23,FALSE),VLOOKUP(F2022,'[1]2018Player Stats'!$A$2:$AB$830,23,FALSE))</f>
        <v>0</v>
      </c>
      <c r="AE2022">
        <f>IF(G2022="GK",VLOOKUP(F2022,'[1]2018GoalKeeper Stats'!$A$2:$S$109,24,FALSE),VLOOKUP(F2022,'[1]2018Player Stats'!$A$2:$AB$830,24,FALSE))</f>
        <v>1</v>
      </c>
      <c r="AF2022">
        <f>IF(G2022="GK",VLOOKUP(F2022,'[1]2018GoalKeeper Stats'!$A$2:$S$109,25,FALSE),VLOOKUP(F2022,'[1]2018Player Stats'!$A$2:$AB$830,25,FALSE))</f>
        <v>0</v>
      </c>
      <c r="AG2022">
        <f>IF(G2022="GK",VLOOKUP(F2022,'[1]2018GoalKeeper Stats'!$A$2:$S$109,26,FALSE),VLOOKUP(F2022,'[1]2018Player Stats'!$A$2:$AB$830,26,FALSE))</f>
        <v>0</v>
      </c>
      <c r="AH2022" s="51">
        <v>2018</v>
      </c>
      <c r="AI2022" s="51">
        <v>34</v>
      </c>
      <c r="AJ2022" s="51">
        <v>440</v>
      </c>
      <c r="AK2022" s="51">
        <v>483</v>
      </c>
      <c r="AL2022" s="51">
        <v>41</v>
      </c>
      <c r="AM2022" s="51">
        <v>72</v>
      </c>
      <c r="AN2022" s="51">
        <v>-31</v>
      </c>
      <c r="AO2022" s="52">
        <v>45.71</v>
      </c>
      <c r="AP2022" s="52">
        <v>64.25</v>
      </c>
      <c r="AQ2022" s="52">
        <v>-18.55</v>
      </c>
      <c r="AR2022" s="52">
        <v>-12.45</v>
      </c>
      <c r="AS2022" s="51">
        <v>28</v>
      </c>
      <c r="AT2022" s="52">
        <v>35.43</v>
      </c>
    </row>
    <row r="2023" spans="1:46">
      <c r="A2023">
        <v>2018</v>
      </c>
      <c r="B2023" t="s">
        <v>943</v>
      </c>
      <c r="C2023" t="s">
        <v>175</v>
      </c>
      <c r="D2023" t="s">
        <v>2299</v>
      </c>
      <c r="E2023" t="s">
        <v>2043</v>
      </c>
      <c r="F2023" t="str">
        <f t="shared" si="32"/>
        <v>Michael Amir Murillo</v>
      </c>
      <c r="G2023" t="s">
        <v>893</v>
      </c>
      <c r="H2023" s="143">
        <v>88754</v>
      </c>
      <c r="I2023" s="143">
        <v>80004</v>
      </c>
      <c r="J2023" t="str">
        <f>IF(G2023="GK",VLOOKUP(F2023,'[1]2018GoalKeeper Stats'!$A$2:$S$109,2,FALSE),VLOOKUP(F2023,'[1]2018Player Stats'!$A$2:$AB$830,2,FALSE))</f>
        <v>NY</v>
      </c>
      <c r="K2023">
        <f>IF(G2023="GK",VLOOKUP(F2023,'[1]2018GoalKeeper Stats'!$A$2:$S$109,4,FALSE),VLOOKUP(F2023,'[1]2018Player Stats'!$A$2:$AB$830,4,FALSE))</f>
        <v>23</v>
      </c>
      <c r="L2023">
        <f>IF(G2023="GK",VLOOKUP(F2023,'[1]2018GoalKeeper Stats'!$A$2:$S$109,5,FALSE),VLOOKUP(F2023,'[1]2018Player Stats'!$A$2:$AB$830,5,FALSE))</f>
        <v>21</v>
      </c>
      <c r="M2023">
        <f>IF(G2023="GK",VLOOKUP(F2023,'[1]2018GoalKeeper Stats'!$A$2:$S$109,6,FALSE),VLOOKUP(F2023,'[1]2018Player Stats'!$A$2:$AB$830,6,FALSE))</f>
        <v>1935</v>
      </c>
      <c r="N2023">
        <f>IF(G2023="GK",VLOOKUP(F2023,'[1]2018GoalKeeper Stats'!$A$2:$S$109,7,FALSE),VLOOKUP(F2023,'[1]2018Player Stats'!$A$2:$AB$830,7,FALSE))</f>
        <v>1</v>
      </c>
      <c r="O2023">
        <f>IF(G2023="GK",VLOOKUP(F2023,'[1]2018GoalKeeper Stats'!$A$2:$S$109,8,FALSE),VLOOKUP(F2023,'[1]2018Player Stats'!$A$2:$AB$830,8,FALSE))</f>
        <v>4</v>
      </c>
      <c r="P2023">
        <f>IF(G2023="GK",VLOOKUP(F2023,'[1]2018GoalKeeper Stats'!$A$2:$S$109,9,FALSE),VLOOKUP(F2023,'[1]2018Player Stats'!$A$2:$AB$830,9,FALSE))</f>
        <v>19</v>
      </c>
      <c r="Q2023">
        <f>IF(G2023="GK",VLOOKUP(F2023,'[1]2018GoalKeeper Stats'!$A$2:$S$109,10,FALSE),VLOOKUP(F2023,'[1]2018Player Stats'!$A$2:$AB$830,10,FALSE))</f>
        <v>5</v>
      </c>
      <c r="R2023">
        <f>IF(G2023="GK",VLOOKUP(F2023,'[1]2018GoalKeeper Stats'!$A$2:$S$109,11,FALSE),VLOOKUP(F2023,'[1]2018Player Stats'!$A$2:$AB$830,11,FALSE))</f>
        <v>0</v>
      </c>
      <c r="S2023" t="str">
        <f>IF(G2023="GK",VLOOKUP(F2023,'[1]2018GoalKeeper Stats'!$A$2:$S$109,12,FALSE),VLOOKUP(F2023,'[1]2018Player Stats'!$A$2:$AB$830,12,FALSE))</f>
        <v>0/0</v>
      </c>
      <c r="T2023">
        <f>IF(G2023="GK",VLOOKUP(F2023,'[1]2018GoalKeeper Stats'!$A$2:$S$109,13,FALSE),VLOOKUP(F2023,'[1]2018Player Stats'!$A$2:$AB$830,13,FALSE))</f>
        <v>1</v>
      </c>
      <c r="U2023">
        <f>IF(G2023="GK",VLOOKUP(F2023,'[1]2018GoalKeeper Stats'!$A$2:$S$109,14,FALSE),VLOOKUP(F2023,'[1]2018Player Stats'!$A$2:$AB$830,14,FALSE))</f>
        <v>0</v>
      </c>
      <c r="V2023">
        <f>IF(G2023="GK",VLOOKUP(F2023,'[1]2018GoalKeeper Stats'!$A$2:$S$109,15,FALSE),VLOOKUP(F2023,'[1]2018Player Stats'!$A$2:$AB$830,15,FALSE))</f>
        <v>0.05</v>
      </c>
      <c r="W2023">
        <f>IF(G2023="GK",VLOOKUP(F2023,'[1]2018GoalKeeper Stats'!$A$2:$S$109,16,FALSE),VLOOKUP(F2023,'[1]2018Player Stats'!$A$2:$AB$830,16,FALSE))</f>
        <v>5.3</v>
      </c>
      <c r="X2023">
        <f>IF(G2023="GK",VLOOKUP(F2023,'[1]2018GoalKeeper Stats'!$A$2:$S$109,17,FALSE),VLOOKUP(F2023,'[1]2018Player Stats'!$A$2:$AB$830,17,FALSE))</f>
        <v>2</v>
      </c>
      <c r="Y2023">
        <f>IF(G2023="GK",VLOOKUP(F2023,'[1]2018GoalKeeper Stats'!$A$2:$S$109,18,FALSE),VLOOKUP(F2023,'[1]2018Player Stats'!$A$2:$AB$830,18,FALSE))</f>
        <v>1</v>
      </c>
      <c r="Z2023">
        <f>IF(G2023="GK",VLOOKUP(F2023,'[1]2018GoalKeeper Stats'!$A$2:$S$109,19,FALSE),VLOOKUP(F2023,'[1]2018Player Stats'!$A$2:$AB$830,19,FALSE))</f>
        <v>3</v>
      </c>
      <c r="AA2023">
        <f>IF(G2023="GK",VLOOKUP(F2023,'[1]2018GoalKeeper Stats'!$A$2:$S$109,20,FALSE),VLOOKUP(F2023,'[1]2018Player Stats'!$A$2:$AB$830,20,FALSE))</f>
        <v>0.19</v>
      </c>
      <c r="AB2023">
        <f>IF(G2023="GK",VLOOKUP(F2023,'[1]2018GoalKeeper Stats'!$A$2:$S$109,21,FALSE),VLOOKUP(F2023,'[1]2018Player Stats'!$A$2:$AB$830,21,FALSE))</f>
        <v>36</v>
      </c>
      <c r="AC2023">
        <f>IF(G2023="GK",VLOOKUP(F2023,'[1]2018GoalKeeper Stats'!$A$2:$S$109,2,FALSE),VLOOKUP(F2023,'[1]2018Player Stats'!$A$2:$AB$830,22,FALSE))</f>
        <v>24</v>
      </c>
      <c r="AD2023">
        <f>IF(G2023="GK",VLOOKUP(F2023,'[1]2018GoalKeeper Stats'!$A$2:$S$109,23,FALSE),VLOOKUP(F2023,'[1]2018Player Stats'!$A$2:$AB$830,23,FALSE))</f>
        <v>0</v>
      </c>
      <c r="AE2023">
        <f>IF(G2023="GK",VLOOKUP(F2023,'[1]2018GoalKeeper Stats'!$A$2:$S$109,24,FALSE),VLOOKUP(F2023,'[1]2018Player Stats'!$A$2:$AB$830,24,FALSE))</f>
        <v>4</v>
      </c>
      <c r="AF2023">
        <f>IF(G2023="GK",VLOOKUP(F2023,'[1]2018GoalKeeper Stats'!$A$2:$S$109,25,FALSE),VLOOKUP(F2023,'[1]2018Player Stats'!$A$2:$AB$830,25,FALSE))</f>
        <v>1</v>
      </c>
      <c r="AG2023">
        <f>IF(G2023="GK",VLOOKUP(F2023,'[1]2018GoalKeeper Stats'!$A$2:$S$109,26,FALSE),VLOOKUP(F2023,'[1]2018Player Stats'!$A$2:$AB$830,26,FALSE))</f>
        <v>26.32</v>
      </c>
      <c r="AH2023" s="51">
        <v>2018</v>
      </c>
      <c r="AI2023" s="51">
        <v>34</v>
      </c>
      <c r="AJ2023" s="51">
        <v>456</v>
      </c>
      <c r="AK2023" s="51">
        <v>377</v>
      </c>
      <c r="AL2023" s="51">
        <v>61</v>
      </c>
      <c r="AM2023" s="51">
        <v>32</v>
      </c>
      <c r="AN2023" s="51">
        <v>29</v>
      </c>
      <c r="AO2023" s="52">
        <v>59.84</v>
      </c>
      <c r="AP2023" s="52">
        <v>42.58</v>
      </c>
      <c r="AQ2023" s="52">
        <v>17.260000000000002</v>
      </c>
      <c r="AR2023" s="52">
        <v>11.74</v>
      </c>
      <c r="AS2023" s="51">
        <v>71</v>
      </c>
      <c r="AT2023" s="52">
        <v>58.95</v>
      </c>
    </row>
    <row r="2024" spans="1:46">
      <c r="A2024">
        <v>2018</v>
      </c>
      <c r="B2024" t="s">
        <v>210</v>
      </c>
      <c r="C2024" t="s">
        <v>210</v>
      </c>
      <c r="D2024" t="s">
        <v>2300</v>
      </c>
      <c r="E2024" t="s">
        <v>2301</v>
      </c>
      <c r="F2024" t="str">
        <f t="shared" si="32"/>
        <v>Amro Tarek</v>
      </c>
      <c r="G2024" t="s">
        <v>893</v>
      </c>
      <c r="H2024" s="143">
        <v>88333</v>
      </c>
      <c r="I2024" s="143">
        <v>80000</v>
      </c>
      <c r="J2024" t="str">
        <f>IF(G2024="GK",VLOOKUP(F2024,'[1]2018GoalKeeper Stats'!$A$2:$S$109,2,FALSE),VLOOKUP(F2024,'[1]2018Player Stats'!$A$2:$AB$830,2,FALSE))</f>
        <v>RBNY</v>
      </c>
      <c r="K2024">
        <f>IF(G2024="GK",VLOOKUP(F2024,'[1]2018GoalKeeper Stats'!$A$2:$S$109,4,FALSE),VLOOKUP(F2024,'[1]2018Player Stats'!$A$2:$AB$830,4,FALSE))</f>
        <v>20</v>
      </c>
      <c r="L2024">
        <f>IF(G2024="GK",VLOOKUP(F2024,'[1]2018GoalKeeper Stats'!$A$2:$S$109,5,FALSE),VLOOKUP(F2024,'[1]2018Player Stats'!$A$2:$AB$830,5,FALSE))</f>
        <v>19</v>
      </c>
      <c r="M2024">
        <f>IF(G2024="GK",VLOOKUP(F2024,'[1]2018GoalKeeper Stats'!$A$2:$S$109,6,FALSE),VLOOKUP(F2024,'[1]2018Player Stats'!$A$2:$AB$830,6,FALSE))</f>
        <v>1697</v>
      </c>
      <c r="N2024">
        <f>IF(G2024="GK",VLOOKUP(F2024,'[1]2018GoalKeeper Stats'!$A$2:$S$109,7,FALSE),VLOOKUP(F2024,'[1]2018Player Stats'!$A$2:$AB$830,7,FALSE))</f>
        <v>1</v>
      </c>
      <c r="O2024">
        <f>IF(G2024="GK",VLOOKUP(F2024,'[1]2018GoalKeeper Stats'!$A$2:$S$109,8,FALSE),VLOOKUP(F2024,'[1]2018Player Stats'!$A$2:$AB$830,8,FALSE))</f>
        <v>0</v>
      </c>
      <c r="P2024">
        <f>IF(G2024="GK",VLOOKUP(F2024,'[1]2018GoalKeeper Stats'!$A$2:$S$109,9,FALSE),VLOOKUP(F2024,'[1]2018Player Stats'!$A$2:$AB$830,9,FALSE))</f>
        <v>6</v>
      </c>
      <c r="Q2024">
        <f>IF(G2024="GK",VLOOKUP(F2024,'[1]2018GoalKeeper Stats'!$A$2:$S$109,10,FALSE),VLOOKUP(F2024,'[1]2018Player Stats'!$A$2:$AB$830,10,FALSE))</f>
        <v>4</v>
      </c>
      <c r="R2024">
        <f>IF(G2024="GK",VLOOKUP(F2024,'[1]2018GoalKeeper Stats'!$A$2:$S$109,11,FALSE),VLOOKUP(F2024,'[1]2018Player Stats'!$A$2:$AB$830,11,FALSE))</f>
        <v>0</v>
      </c>
      <c r="S2024" t="str">
        <f>IF(G2024="GK",VLOOKUP(F2024,'[1]2018GoalKeeper Stats'!$A$2:$S$109,12,FALSE),VLOOKUP(F2024,'[1]2018Player Stats'!$A$2:$AB$830,12,FALSE))</f>
        <v>0/0</v>
      </c>
      <c r="T2024">
        <f>IF(G2024="GK",VLOOKUP(F2024,'[1]2018GoalKeeper Stats'!$A$2:$S$109,13,FALSE),VLOOKUP(F2024,'[1]2018Player Stats'!$A$2:$AB$830,13,FALSE))</f>
        <v>1</v>
      </c>
      <c r="U2024">
        <f>IF(G2024="GK",VLOOKUP(F2024,'[1]2018GoalKeeper Stats'!$A$2:$S$109,14,FALSE),VLOOKUP(F2024,'[1]2018Player Stats'!$A$2:$AB$830,14,FALSE))</f>
        <v>0</v>
      </c>
      <c r="V2024">
        <f>IF(G2024="GK",VLOOKUP(F2024,'[1]2018GoalKeeper Stats'!$A$2:$S$109,15,FALSE),VLOOKUP(F2024,'[1]2018Player Stats'!$A$2:$AB$830,15,FALSE))</f>
        <v>0.05</v>
      </c>
      <c r="W2024">
        <f>IF(G2024="GK",VLOOKUP(F2024,'[1]2018GoalKeeper Stats'!$A$2:$S$109,16,FALSE),VLOOKUP(F2024,'[1]2018Player Stats'!$A$2:$AB$830,16,FALSE))</f>
        <v>16.7</v>
      </c>
      <c r="X2024">
        <f>IF(G2024="GK",VLOOKUP(F2024,'[1]2018GoalKeeper Stats'!$A$2:$S$109,17,FALSE),VLOOKUP(F2024,'[1]2018Player Stats'!$A$2:$AB$830,17,FALSE))</f>
        <v>0</v>
      </c>
      <c r="Y2024">
        <f>IF(G2024="GK",VLOOKUP(F2024,'[1]2018GoalKeeper Stats'!$A$2:$S$109,18,FALSE),VLOOKUP(F2024,'[1]2018Player Stats'!$A$2:$AB$830,18,FALSE))</f>
        <v>0</v>
      </c>
      <c r="Z2024">
        <f>IF(G2024="GK",VLOOKUP(F2024,'[1]2018GoalKeeper Stats'!$A$2:$S$109,19,FALSE),VLOOKUP(F2024,'[1]2018Player Stats'!$A$2:$AB$830,19,FALSE))</f>
        <v>0</v>
      </c>
      <c r="AA2024">
        <f>IF(G2024="GK",VLOOKUP(F2024,'[1]2018GoalKeeper Stats'!$A$2:$S$109,20,FALSE),VLOOKUP(F2024,'[1]2018Player Stats'!$A$2:$AB$830,20,FALSE))</f>
        <v>0</v>
      </c>
      <c r="AB2024">
        <f>IF(G2024="GK",VLOOKUP(F2024,'[1]2018GoalKeeper Stats'!$A$2:$S$109,21,FALSE),VLOOKUP(F2024,'[1]2018Player Stats'!$A$2:$AB$830,21,FALSE))</f>
        <v>11</v>
      </c>
      <c r="AC2024">
        <f>IF(G2024="GK",VLOOKUP(F2024,'[1]2018GoalKeeper Stats'!$A$2:$S$109,2,FALSE),VLOOKUP(F2024,'[1]2018Player Stats'!$A$2:$AB$830,22,FALSE))</f>
        <v>9</v>
      </c>
      <c r="AD2024">
        <f>IF(G2024="GK",VLOOKUP(F2024,'[1]2018GoalKeeper Stats'!$A$2:$S$109,23,FALSE),VLOOKUP(F2024,'[1]2018Player Stats'!$A$2:$AB$830,23,FALSE))</f>
        <v>0</v>
      </c>
      <c r="AE2024">
        <f>IF(G2024="GK",VLOOKUP(F2024,'[1]2018GoalKeeper Stats'!$A$2:$S$109,24,FALSE),VLOOKUP(F2024,'[1]2018Player Stats'!$A$2:$AB$830,24,FALSE))</f>
        <v>3</v>
      </c>
      <c r="AF2024">
        <f>IF(G2024="GK",VLOOKUP(F2024,'[1]2018GoalKeeper Stats'!$A$2:$S$109,25,FALSE),VLOOKUP(F2024,'[1]2018Player Stats'!$A$2:$AB$830,25,FALSE))</f>
        <v>0</v>
      </c>
      <c r="AG2024">
        <f>IF(G2024="GK",VLOOKUP(F2024,'[1]2018GoalKeeper Stats'!$A$2:$S$109,26,FALSE),VLOOKUP(F2024,'[1]2018Player Stats'!$A$2:$AB$830,26,FALSE))</f>
        <v>66.67</v>
      </c>
      <c r="AH2024" s="51">
        <v>2018</v>
      </c>
      <c r="AI2024" s="51">
        <v>34</v>
      </c>
      <c r="AJ2024" s="51">
        <v>440</v>
      </c>
      <c r="AK2024" s="51">
        <v>483</v>
      </c>
      <c r="AL2024" s="51">
        <v>41</v>
      </c>
      <c r="AM2024" s="51">
        <v>72</v>
      </c>
      <c r="AN2024" s="51">
        <v>-31</v>
      </c>
      <c r="AO2024" s="52">
        <v>45.71</v>
      </c>
      <c r="AP2024" s="52">
        <v>64.25</v>
      </c>
      <c r="AQ2024" s="52">
        <v>-18.55</v>
      </c>
      <c r="AR2024" s="52">
        <v>-12.45</v>
      </c>
      <c r="AS2024" s="51">
        <v>28</v>
      </c>
      <c r="AT2024" s="52">
        <v>35.43</v>
      </c>
    </row>
    <row r="2025" spans="1:46">
      <c r="A2025">
        <v>2018</v>
      </c>
      <c r="B2025" t="s">
        <v>103</v>
      </c>
      <c r="C2025" t="s">
        <v>103</v>
      </c>
      <c r="D2025" t="s">
        <v>1408</v>
      </c>
      <c r="E2025" t="s">
        <v>2302</v>
      </c>
      <c r="F2025" t="str">
        <f t="shared" si="32"/>
        <v>James Murphy</v>
      </c>
      <c r="G2025" t="s">
        <v>860</v>
      </c>
      <c r="H2025" s="143">
        <v>87500</v>
      </c>
      <c r="I2025" s="143">
        <v>67500</v>
      </c>
      <c r="J2025" t="str">
        <f>IF(G2025="GK",VLOOKUP(F2025,'[1]2018GoalKeeper Stats'!$A$2:$S$109,2,FALSE),VLOOKUP(F2025,'[1]2018Player Stats'!$A$2:$AB$830,2,FALSE))</f>
        <v>LFC</v>
      </c>
      <c r="K2025">
        <f>IF(G2025="GK",VLOOKUP(F2025,'[1]2018GoalKeeper Stats'!$A$2:$S$109,4,FALSE),VLOOKUP(F2025,'[1]2018Player Stats'!$A$2:$AB$830,4,FALSE))</f>
        <v>0</v>
      </c>
      <c r="L2025">
        <f>IF(G2025="GK",VLOOKUP(F2025,'[1]2018GoalKeeper Stats'!$A$2:$S$109,5,FALSE),VLOOKUP(F2025,'[1]2018Player Stats'!$A$2:$AB$830,5,FALSE))</f>
        <v>0</v>
      </c>
      <c r="M2025">
        <f>IF(G2025="GK",VLOOKUP(F2025,'[1]2018GoalKeeper Stats'!$A$2:$S$109,6,FALSE),VLOOKUP(F2025,'[1]2018Player Stats'!$A$2:$AB$830,6,FALSE))</f>
        <v>0</v>
      </c>
      <c r="N2025">
        <f>IF(G2025="GK",VLOOKUP(F2025,'[1]2018GoalKeeper Stats'!$A$2:$S$109,7,FALSE),VLOOKUP(F2025,'[1]2018Player Stats'!$A$2:$AB$830,7,FALSE))</f>
        <v>0</v>
      </c>
      <c r="O2025">
        <f>IF(G2025="GK",VLOOKUP(F2025,'[1]2018GoalKeeper Stats'!$A$2:$S$109,8,FALSE),VLOOKUP(F2025,'[1]2018Player Stats'!$A$2:$AB$830,8,FALSE))</f>
        <v>0</v>
      </c>
      <c r="P2025">
        <f>IF(G2025="GK",VLOOKUP(F2025,'[1]2018GoalKeeper Stats'!$A$2:$S$109,9,FALSE),VLOOKUP(F2025,'[1]2018Player Stats'!$A$2:$AB$830,9,FALSE))</f>
        <v>0</v>
      </c>
      <c r="Q2025">
        <f>IF(G2025="GK",VLOOKUP(F2025,'[1]2018GoalKeeper Stats'!$A$2:$S$109,10,FALSE),VLOOKUP(F2025,'[1]2018Player Stats'!$A$2:$AB$830,10,FALSE))</f>
        <v>0</v>
      </c>
      <c r="R2025">
        <f>IF(G2025="GK",VLOOKUP(F2025,'[1]2018GoalKeeper Stats'!$A$2:$S$109,11,FALSE),VLOOKUP(F2025,'[1]2018Player Stats'!$A$2:$AB$830,11,FALSE))</f>
        <v>0</v>
      </c>
      <c r="S2025" t="str">
        <f>IF(G2025="GK",VLOOKUP(F2025,'[1]2018GoalKeeper Stats'!$A$2:$S$109,12,FALSE),VLOOKUP(F2025,'[1]2018Player Stats'!$A$2:$AB$830,12,FALSE))</f>
        <v>0/0</v>
      </c>
      <c r="T2025">
        <f>IF(G2025="GK",VLOOKUP(F2025,'[1]2018GoalKeeper Stats'!$A$2:$S$109,13,FALSE),VLOOKUP(F2025,'[1]2018Player Stats'!$A$2:$AB$830,13,FALSE))</f>
        <v>0</v>
      </c>
      <c r="U2025">
        <f>IF(G2025="GK",VLOOKUP(F2025,'[1]2018GoalKeeper Stats'!$A$2:$S$109,14,FALSE),VLOOKUP(F2025,'[1]2018Player Stats'!$A$2:$AB$830,14,FALSE))</f>
        <v>0</v>
      </c>
      <c r="V2025">
        <f>IF(G2025="GK",VLOOKUP(F2025,'[1]2018GoalKeeper Stats'!$A$2:$S$109,15,FALSE),VLOOKUP(F2025,'[1]2018Player Stats'!$A$2:$AB$830,15,FALSE))</f>
        <v>0</v>
      </c>
      <c r="W2025">
        <f>IF(G2025="GK",VLOOKUP(F2025,'[1]2018GoalKeeper Stats'!$A$2:$S$109,16,FALSE),VLOOKUP(F2025,'[1]2018Player Stats'!$A$2:$AB$830,16,FALSE))</f>
        <v>0</v>
      </c>
      <c r="X2025">
        <f>IF(G2025="GK",VLOOKUP(F2025,'[1]2018GoalKeeper Stats'!$A$2:$S$109,17,FALSE),VLOOKUP(F2025,'[1]2018Player Stats'!$A$2:$AB$830,17,FALSE))</f>
        <v>0</v>
      </c>
      <c r="Y2025">
        <f>IF(G2025="GK",VLOOKUP(F2025,'[1]2018GoalKeeper Stats'!$A$2:$S$109,18,FALSE),VLOOKUP(F2025,'[1]2018Player Stats'!$A$2:$AB$830,18,FALSE))</f>
        <v>0</v>
      </c>
      <c r="Z2025">
        <f>IF(G2025="GK",VLOOKUP(F2025,'[1]2018GoalKeeper Stats'!$A$2:$S$109,19,FALSE),VLOOKUP(F2025,'[1]2018Player Stats'!$A$2:$AB$830,19,FALSE))</f>
        <v>0</v>
      </c>
      <c r="AA2025">
        <f>IF(G2025="GK",VLOOKUP(F2025,'[1]2018GoalKeeper Stats'!$A$2:$S$109,20,FALSE),VLOOKUP(F2025,'[1]2018Player Stats'!$A$2:$AB$830,20,FALSE))</f>
        <v>0</v>
      </c>
      <c r="AB2025">
        <f>IF(G2025="GK",VLOOKUP(F2025,'[1]2018GoalKeeper Stats'!$A$2:$S$109,21,FALSE),VLOOKUP(F2025,'[1]2018Player Stats'!$A$2:$AB$830,21,FALSE))</f>
        <v>0</v>
      </c>
      <c r="AC2025">
        <f>IF(G2025="GK",VLOOKUP(F2025,'[1]2018GoalKeeper Stats'!$A$2:$S$109,2,FALSE),VLOOKUP(F2025,'[1]2018Player Stats'!$A$2:$AB$830,22,FALSE))</f>
        <v>0</v>
      </c>
      <c r="AD2025">
        <f>IF(G2025="GK",VLOOKUP(F2025,'[1]2018GoalKeeper Stats'!$A$2:$S$109,23,FALSE),VLOOKUP(F2025,'[1]2018Player Stats'!$A$2:$AB$830,23,FALSE))</f>
        <v>0</v>
      </c>
      <c r="AE2025">
        <f>IF(G2025="GK",VLOOKUP(F2025,'[1]2018GoalKeeper Stats'!$A$2:$S$109,24,FALSE),VLOOKUP(F2025,'[1]2018Player Stats'!$A$2:$AB$830,24,FALSE))</f>
        <v>0</v>
      </c>
      <c r="AF2025">
        <f>IF(G2025="GK",VLOOKUP(F2025,'[1]2018GoalKeeper Stats'!$A$2:$S$109,25,FALSE),VLOOKUP(F2025,'[1]2018Player Stats'!$A$2:$AB$830,25,FALSE))</f>
        <v>0</v>
      </c>
      <c r="AG2025">
        <f>IF(G2025="GK",VLOOKUP(F2025,'[1]2018GoalKeeper Stats'!$A$2:$S$109,26,FALSE),VLOOKUP(F2025,'[1]2018Player Stats'!$A$2:$AB$830,26,FALSE))</f>
        <v>0</v>
      </c>
      <c r="AH2025" s="51">
        <v>2018</v>
      </c>
      <c r="AI2025" s="51">
        <v>34</v>
      </c>
      <c r="AJ2025" s="51">
        <v>527</v>
      </c>
      <c r="AK2025" s="51">
        <v>429</v>
      </c>
      <c r="AL2025" s="51">
        <v>65</v>
      </c>
      <c r="AM2025" s="51">
        <v>52</v>
      </c>
      <c r="AN2025" s="51">
        <v>13</v>
      </c>
      <c r="AO2025" s="52">
        <v>59.7</v>
      </c>
      <c r="AP2025" s="52">
        <v>47.89</v>
      </c>
      <c r="AQ2025" s="52">
        <v>11.81</v>
      </c>
      <c r="AR2025" s="52">
        <v>1.19</v>
      </c>
      <c r="AS2025" s="51">
        <v>57</v>
      </c>
      <c r="AT2025" s="52">
        <v>55.59</v>
      </c>
    </row>
    <row r="2026" spans="1:46">
      <c r="A2026">
        <v>2018</v>
      </c>
      <c r="B2026" t="s">
        <v>212</v>
      </c>
      <c r="C2026" t="s">
        <v>212</v>
      </c>
      <c r="D2026" t="s">
        <v>1035</v>
      </c>
      <c r="E2026" t="s">
        <v>2034</v>
      </c>
      <c r="F2026" t="str">
        <f t="shared" si="32"/>
        <v>Andrew Carleton</v>
      </c>
      <c r="G2026" t="s">
        <v>875</v>
      </c>
      <c r="H2026" s="143">
        <v>87400</v>
      </c>
      <c r="I2026" s="143">
        <v>75000</v>
      </c>
      <c r="J2026" t="str">
        <f>IF(G2026="GK",VLOOKUP(F2026,'[1]2018GoalKeeper Stats'!$A$2:$S$109,2,FALSE),VLOOKUP(F2026,'[1]2018Player Stats'!$A$2:$AB$830,2,FALSE))</f>
        <v>ATL</v>
      </c>
      <c r="K2026">
        <f>IF(G2026="GK",VLOOKUP(F2026,'[1]2018GoalKeeper Stats'!$A$2:$S$109,4,FALSE),VLOOKUP(F2026,'[1]2018Player Stats'!$A$2:$AB$830,4,FALSE))</f>
        <v>7</v>
      </c>
      <c r="L2026">
        <f>IF(G2026="GK",VLOOKUP(F2026,'[1]2018GoalKeeper Stats'!$A$2:$S$109,5,FALSE),VLOOKUP(F2026,'[1]2018Player Stats'!$A$2:$AB$830,5,FALSE))</f>
        <v>2</v>
      </c>
      <c r="M2026">
        <f>IF(G2026="GK",VLOOKUP(F2026,'[1]2018GoalKeeper Stats'!$A$2:$S$109,6,FALSE),VLOOKUP(F2026,'[1]2018Player Stats'!$A$2:$AB$830,6,FALSE))</f>
        <v>161</v>
      </c>
      <c r="N2026">
        <f>IF(G2026="GK",VLOOKUP(F2026,'[1]2018GoalKeeper Stats'!$A$2:$S$109,7,FALSE),VLOOKUP(F2026,'[1]2018Player Stats'!$A$2:$AB$830,7,FALSE))</f>
        <v>0</v>
      </c>
      <c r="O2026">
        <f>IF(G2026="GK",VLOOKUP(F2026,'[1]2018GoalKeeper Stats'!$A$2:$S$109,8,FALSE),VLOOKUP(F2026,'[1]2018Player Stats'!$A$2:$AB$830,8,FALSE))</f>
        <v>1</v>
      </c>
      <c r="P2026">
        <f>IF(G2026="GK",VLOOKUP(F2026,'[1]2018GoalKeeper Stats'!$A$2:$S$109,9,FALSE),VLOOKUP(F2026,'[1]2018Player Stats'!$A$2:$AB$830,9,FALSE))</f>
        <v>5</v>
      </c>
      <c r="Q2026">
        <f>IF(G2026="GK",VLOOKUP(F2026,'[1]2018GoalKeeper Stats'!$A$2:$S$109,10,FALSE),VLOOKUP(F2026,'[1]2018Player Stats'!$A$2:$AB$830,10,FALSE))</f>
        <v>3</v>
      </c>
      <c r="R2026">
        <f>IF(G2026="GK",VLOOKUP(F2026,'[1]2018GoalKeeper Stats'!$A$2:$S$109,11,FALSE),VLOOKUP(F2026,'[1]2018Player Stats'!$A$2:$AB$830,11,FALSE))</f>
        <v>0</v>
      </c>
      <c r="S2026" t="str">
        <f>IF(G2026="GK",VLOOKUP(F2026,'[1]2018GoalKeeper Stats'!$A$2:$S$109,12,FALSE),VLOOKUP(F2026,'[1]2018Player Stats'!$A$2:$AB$830,12,FALSE))</f>
        <v>0/0</v>
      </c>
      <c r="T2026">
        <f>IF(G2026="GK",VLOOKUP(F2026,'[1]2018GoalKeeper Stats'!$A$2:$S$109,13,FALSE),VLOOKUP(F2026,'[1]2018Player Stats'!$A$2:$AB$830,13,FALSE))</f>
        <v>0</v>
      </c>
      <c r="U2026">
        <f>IF(G2026="GK",VLOOKUP(F2026,'[1]2018GoalKeeper Stats'!$A$2:$S$109,14,FALSE),VLOOKUP(F2026,'[1]2018Player Stats'!$A$2:$AB$830,14,FALSE))</f>
        <v>0</v>
      </c>
      <c r="V2026">
        <f>IF(G2026="GK",VLOOKUP(F2026,'[1]2018GoalKeeper Stats'!$A$2:$S$109,15,FALSE),VLOOKUP(F2026,'[1]2018Player Stats'!$A$2:$AB$830,15,FALSE))</f>
        <v>0</v>
      </c>
      <c r="W2026">
        <f>IF(G2026="GK",VLOOKUP(F2026,'[1]2018GoalKeeper Stats'!$A$2:$S$109,16,FALSE),VLOOKUP(F2026,'[1]2018Player Stats'!$A$2:$AB$830,16,FALSE))</f>
        <v>0</v>
      </c>
      <c r="X2026">
        <f>IF(G2026="GK",VLOOKUP(F2026,'[1]2018GoalKeeper Stats'!$A$2:$S$109,17,FALSE),VLOOKUP(F2026,'[1]2018Player Stats'!$A$2:$AB$830,17,FALSE))</f>
        <v>0</v>
      </c>
      <c r="Y2026">
        <f>IF(G2026="GK",VLOOKUP(F2026,'[1]2018GoalKeeper Stats'!$A$2:$S$109,18,FALSE),VLOOKUP(F2026,'[1]2018Player Stats'!$A$2:$AB$830,18,FALSE))</f>
        <v>1</v>
      </c>
      <c r="Z2026">
        <f>IF(G2026="GK",VLOOKUP(F2026,'[1]2018GoalKeeper Stats'!$A$2:$S$109,19,FALSE),VLOOKUP(F2026,'[1]2018Player Stats'!$A$2:$AB$830,19,FALSE))</f>
        <v>0</v>
      </c>
      <c r="AA2026">
        <f>IF(G2026="GK",VLOOKUP(F2026,'[1]2018GoalKeeper Stats'!$A$2:$S$109,20,FALSE),VLOOKUP(F2026,'[1]2018Player Stats'!$A$2:$AB$830,20,FALSE))</f>
        <v>0.56000000000000005</v>
      </c>
      <c r="AB2026">
        <f>IF(G2026="GK",VLOOKUP(F2026,'[1]2018GoalKeeper Stats'!$A$2:$S$109,21,FALSE),VLOOKUP(F2026,'[1]2018Player Stats'!$A$2:$AB$830,21,FALSE))</f>
        <v>4</v>
      </c>
      <c r="AC2026">
        <f>IF(G2026="GK",VLOOKUP(F2026,'[1]2018GoalKeeper Stats'!$A$2:$S$109,2,FALSE),VLOOKUP(F2026,'[1]2018Player Stats'!$A$2:$AB$830,22,FALSE))</f>
        <v>1</v>
      </c>
      <c r="AD2026">
        <f>IF(G2026="GK",VLOOKUP(F2026,'[1]2018GoalKeeper Stats'!$A$2:$S$109,23,FALSE),VLOOKUP(F2026,'[1]2018Player Stats'!$A$2:$AB$830,23,FALSE))</f>
        <v>0</v>
      </c>
      <c r="AE2026">
        <f>IF(G2026="GK",VLOOKUP(F2026,'[1]2018GoalKeeper Stats'!$A$2:$S$109,24,FALSE),VLOOKUP(F2026,'[1]2018Player Stats'!$A$2:$AB$830,24,FALSE))</f>
        <v>0</v>
      </c>
      <c r="AF2026">
        <f>IF(G2026="GK",VLOOKUP(F2026,'[1]2018GoalKeeper Stats'!$A$2:$S$109,25,FALSE),VLOOKUP(F2026,'[1]2018Player Stats'!$A$2:$AB$830,25,FALSE))</f>
        <v>0</v>
      </c>
      <c r="AG2026">
        <f>IF(G2026="GK",VLOOKUP(F2026,'[1]2018GoalKeeper Stats'!$A$2:$S$109,26,FALSE),VLOOKUP(F2026,'[1]2018Player Stats'!$A$2:$AB$830,26,FALSE))</f>
        <v>60</v>
      </c>
      <c r="AH2026" s="51">
        <v>2018</v>
      </c>
      <c r="AI2026" s="51">
        <v>34</v>
      </c>
      <c r="AJ2026" s="51">
        <v>511</v>
      </c>
      <c r="AK2026" s="51">
        <v>377</v>
      </c>
      <c r="AL2026" s="51">
        <v>67</v>
      </c>
      <c r="AM2026" s="51">
        <v>44</v>
      </c>
      <c r="AN2026" s="51">
        <v>23</v>
      </c>
      <c r="AO2026" s="52">
        <v>71.87</v>
      </c>
      <c r="AP2026" s="52">
        <v>40.42</v>
      </c>
      <c r="AQ2026" s="52">
        <v>31.45</v>
      </c>
      <c r="AR2026" s="52">
        <v>-8.4499999999999993</v>
      </c>
      <c r="AS2026" s="51">
        <v>69</v>
      </c>
      <c r="AT2026" s="52">
        <v>64.97</v>
      </c>
    </row>
    <row r="2027" spans="1:46">
      <c r="A2027">
        <v>2018</v>
      </c>
      <c r="B2027" t="s">
        <v>201</v>
      </c>
      <c r="C2027" t="s">
        <v>201</v>
      </c>
      <c r="D2027" t="s">
        <v>1631</v>
      </c>
      <c r="E2027" t="s">
        <v>1632</v>
      </c>
      <c r="F2027" t="str">
        <f t="shared" si="32"/>
        <v>Daniel Lovitz</v>
      </c>
      <c r="G2027" t="s">
        <v>860</v>
      </c>
      <c r="H2027" s="143">
        <v>86625</v>
      </c>
      <c r="I2027" s="143">
        <v>86625</v>
      </c>
      <c r="J2027" t="str">
        <f>IF(G2027="GK",VLOOKUP(F2027,'[1]2018GoalKeeper Stats'!$A$2:$S$109,2,FALSE),VLOOKUP(F2027,'[1]2018Player Stats'!$A$2:$AB$830,2,FALSE))</f>
        <v>NSH</v>
      </c>
      <c r="K2027">
        <f>IF(G2027="GK",VLOOKUP(F2027,'[1]2018GoalKeeper Stats'!$A$2:$S$109,4,FALSE),VLOOKUP(F2027,'[1]2018Player Stats'!$A$2:$AB$830,4,FALSE))</f>
        <v>31</v>
      </c>
      <c r="L2027">
        <f>IF(G2027="GK",VLOOKUP(F2027,'[1]2018GoalKeeper Stats'!$A$2:$S$109,5,FALSE),VLOOKUP(F2027,'[1]2018Player Stats'!$A$2:$AB$830,5,FALSE))</f>
        <v>29</v>
      </c>
      <c r="M2027">
        <f>IF(G2027="GK",VLOOKUP(F2027,'[1]2018GoalKeeper Stats'!$A$2:$S$109,6,FALSE),VLOOKUP(F2027,'[1]2018Player Stats'!$A$2:$AB$830,6,FALSE))</f>
        <v>2650</v>
      </c>
      <c r="N2027">
        <f>IF(G2027="GK",VLOOKUP(F2027,'[1]2018GoalKeeper Stats'!$A$2:$S$109,7,FALSE),VLOOKUP(F2027,'[1]2018Player Stats'!$A$2:$AB$830,7,FALSE))</f>
        <v>1</v>
      </c>
      <c r="O2027">
        <f>IF(G2027="GK",VLOOKUP(F2027,'[1]2018GoalKeeper Stats'!$A$2:$S$109,8,FALSE),VLOOKUP(F2027,'[1]2018Player Stats'!$A$2:$AB$830,8,FALSE))</f>
        <v>5</v>
      </c>
      <c r="P2027">
        <f>IF(G2027="GK",VLOOKUP(F2027,'[1]2018GoalKeeper Stats'!$A$2:$S$109,9,FALSE),VLOOKUP(F2027,'[1]2018Player Stats'!$A$2:$AB$830,9,FALSE))</f>
        <v>11</v>
      </c>
      <c r="Q2027">
        <f>IF(G2027="GK",VLOOKUP(F2027,'[1]2018GoalKeeper Stats'!$A$2:$S$109,10,FALSE),VLOOKUP(F2027,'[1]2018Player Stats'!$A$2:$AB$830,10,FALSE))</f>
        <v>1</v>
      </c>
      <c r="R2027">
        <f>IF(G2027="GK",VLOOKUP(F2027,'[1]2018GoalKeeper Stats'!$A$2:$S$109,11,FALSE),VLOOKUP(F2027,'[1]2018Player Stats'!$A$2:$AB$830,11,FALSE))</f>
        <v>1</v>
      </c>
      <c r="S2027" t="str">
        <f>IF(G2027="GK",VLOOKUP(F2027,'[1]2018GoalKeeper Stats'!$A$2:$S$109,12,FALSE),VLOOKUP(F2027,'[1]2018Player Stats'!$A$2:$AB$830,12,FALSE))</f>
        <v>0/0</v>
      </c>
      <c r="T2027">
        <f>IF(G2027="GK",VLOOKUP(F2027,'[1]2018GoalKeeper Stats'!$A$2:$S$109,13,FALSE),VLOOKUP(F2027,'[1]2018Player Stats'!$A$2:$AB$830,13,FALSE))</f>
        <v>1</v>
      </c>
      <c r="U2027">
        <f>IF(G2027="GK",VLOOKUP(F2027,'[1]2018GoalKeeper Stats'!$A$2:$S$109,14,FALSE),VLOOKUP(F2027,'[1]2018Player Stats'!$A$2:$AB$830,14,FALSE))</f>
        <v>0</v>
      </c>
      <c r="V2027">
        <f>IF(G2027="GK",VLOOKUP(F2027,'[1]2018GoalKeeper Stats'!$A$2:$S$109,15,FALSE),VLOOKUP(F2027,'[1]2018Player Stats'!$A$2:$AB$830,15,FALSE))</f>
        <v>0.03</v>
      </c>
      <c r="W2027">
        <f>IF(G2027="GK",VLOOKUP(F2027,'[1]2018GoalKeeper Stats'!$A$2:$S$109,16,FALSE),VLOOKUP(F2027,'[1]2018Player Stats'!$A$2:$AB$830,16,FALSE))</f>
        <v>9.1</v>
      </c>
      <c r="X2027">
        <f>IF(G2027="GK",VLOOKUP(F2027,'[1]2018GoalKeeper Stats'!$A$2:$S$109,17,FALSE),VLOOKUP(F2027,'[1]2018Player Stats'!$A$2:$AB$830,17,FALSE))</f>
        <v>0</v>
      </c>
      <c r="Y2027">
        <f>IF(G2027="GK",VLOOKUP(F2027,'[1]2018GoalKeeper Stats'!$A$2:$S$109,18,FALSE),VLOOKUP(F2027,'[1]2018Player Stats'!$A$2:$AB$830,18,FALSE))</f>
        <v>2</v>
      </c>
      <c r="Z2027">
        <f>IF(G2027="GK",VLOOKUP(F2027,'[1]2018GoalKeeper Stats'!$A$2:$S$109,19,FALSE),VLOOKUP(F2027,'[1]2018Player Stats'!$A$2:$AB$830,19,FALSE))</f>
        <v>3</v>
      </c>
      <c r="AA2027">
        <f>IF(G2027="GK",VLOOKUP(F2027,'[1]2018GoalKeeper Stats'!$A$2:$S$109,20,FALSE),VLOOKUP(F2027,'[1]2018Player Stats'!$A$2:$AB$830,20,FALSE))</f>
        <v>0.17</v>
      </c>
      <c r="AB2027">
        <f>IF(G2027="GK",VLOOKUP(F2027,'[1]2018GoalKeeper Stats'!$A$2:$S$109,21,FALSE),VLOOKUP(F2027,'[1]2018Player Stats'!$A$2:$AB$830,21,FALSE))</f>
        <v>27</v>
      </c>
      <c r="AC2027">
        <f>IF(G2027="GK",VLOOKUP(F2027,'[1]2018GoalKeeper Stats'!$A$2:$S$109,2,FALSE),VLOOKUP(F2027,'[1]2018Player Stats'!$A$2:$AB$830,22,FALSE))</f>
        <v>21</v>
      </c>
      <c r="AD2027">
        <f>IF(G2027="GK",VLOOKUP(F2027,'[1]2018GoalKeeper Stats'!$A$2:$S$109,23,FALSE),VLOOKUP(F2027,'[1]2018Player Stats'!$A$2:$AB$830,23,FALSE))</f>
        <v>4</v>
      </c>
      <c r="AE2027">
        <f>IF(G2027="GK",VLOOKUP(F2027,'[1]2018GoalKeeper Stats'!$A$2:$S$109,24,FALSE),VLOOKUP(F2027,'[1]2018Player Stats'!$A$2:$AB$830,24,FALSE))</f>
        <v>3</v>
      </c>
      <c r="AF2027">
        <f>IF(G2027="GK",VLOOKUP(F2027,'[1]2018GoalKeeper Stats'!$A$2:$S$109,25,FALSE),VLOOKUP(F2027,'[1]2018Player Stats'!$A$2:$AB$830,25,FALSE))</f>
        <v>1</v>
      </c>
      <c r="AG2027">
        <f>IF(G2027="GK",VLOOKUP(F2027,'[1]2018GoalKeeper Stats'!$A$2:$S$109,26,FALSE),VLOOKUP(F2027,'[1]2018Player Stats'!$A$2:$AB$830,26,FALSE))</f>
        <v>9.09</v>
      </c>
      <c r="AH2027" s="51">
        <v>2018</v>
      </c>
      <c r="AI2027" s="51">
        <v>34</v>
      </c>
      <c r="AJ2027" s="51">
        <v>424</v>
      </c>
      <c r="AK2027" s="51">
        <v>440</v>
      </c>
      <c r="AL2027" s="51">
        <v>45</v>
      </c>
      <c r="AM2027" s="51">
        <v>50</v>
      </c>
      <c r="AN2027" s="51">
        <v>-5</v>
      </c>
      <c r="AO2027" s="52">
        <v>43.99</v>
      </c>
      <c r="AP2027" s="52">
        <v>49.23</v>
      </c>
      <c r="AQ2027" s="52">
        <v>-5.24</v>
      </c>
      <c r="AR2027" s="52">
        <v>0.24</v>
      </c>
      <c r="AS2027" s="51">
        <v>46</v>
      </c>
      <c r="AT2027" s="52">
        <v>45.66</v>
      </c>
    </row>
    <row r="2028" spans="1:46">
      <c r="A2028">
        <v>2018</v>
      </c>
      <c r="B2028" t="s">
        <v>1914</v>
      </c>
      <c r="C2028" t="s">
        <v>1915</v>
      </c>
      <c r="D2028" t="s">
        <v>2057</v>
      </c>
      <c r="E2028" t="s">
        <v>2058</v>
      </c>
      <c r="F2028" t="str">
        <f t="shared" si="32"/>
        <v>Brent Kallman</v>
      </c>
      <c r="G2028" t="s">
        <v>893</v>
      </c>
      <c r="H2028" s="143">
        <v>85792</v>
      </c>
      <c r="I2028" s="143">
        <v>82500</v>
      </c>
      <c r="J2028" t="str">
        <f>IF(G2028="GK",VLOOKUP(F2028,'[1]2018GoalKeeper Stats'!$A$2:$S$109,2,FALSE),VLOOKUP(F2028,'[1]2018Player Stats'!$A$2:$AB$830,2,FALSE))</f>
        <v>MIN</v>
      </c>
      <c r="K2028">
        <f>IF(G2028="GK",VLOOKUP(F2028,'[1]2018GoalKeeper Stats'!$A$2:$S$109,4,FALSE),VLOOKUP(F2028,'[1]2018Player Stats'!$A$2:$AB$830,4,FALSE))</f>
        <v>24</v>
      </c>
      <c r="L2028">
        <f>IF(G2028="GK",VLOOKUP(F2028,'[1]2018GoalKeeper Stats'!$A$2:$S$109,5,FALSE),VLOOKUP(F2028,'[1]2018Player Stats'!$A$2:$AB$830,5,FALSE))</f>
        <v>22</v>
      </c>
      <c r="M2028">
        <f>IF(G2028="GK",VLOOKUP(F2028,'[1]2018GoalKeeper Stats'!$A$2:$S$109,6,FALSE),VLOOKUP(F2028,'[1]2018Player Stats'!$A$2:$AB$830,6,FALSE))</f>
        <v>1953</v>
      </c>
      <c r="N2028">
        <f>IF(G2028="GK",VLOOKUP(F2028,'[1]2018GoalKeeper Stats'!$A$2:$S$109,7,FALSE),VLOOKUP(F2028,'[1]2018Player Stats'!$A$2:$AB$830,7,FALSE))</f>
        <v>0</v>
      </c>
      <c r="O2028">
        <f>IF(G2028="GK",VLOOKUP(F2028,'[1]2018GoalKeeper Stats'!$A$2:$S$109,8,FALSE),VLOOKUP(F2028,'[1]2018Player Stats'!$A$2:$AB$830,8,FALSE))</f>
        <v>0</v>
      </c>
      <c r="P2028">
        <f>IF(G2028="GK",VLOOKUP(F2028,'[1]2018GoalKeeper Stats'!$A$2:$S$109,9,FALSE),VLOOKUP(F2028,'[1]2018Player Stats'!$A$2:$AB$830,9,FALSE))</f>
        <v>4</v>
      </c>
      <c r="Q2028">
        <f>IF(G2028="GK",VLOOKUP(F2028,'[1]2018GoalKeeper Stats'!$A$2:$S$109,10,FALSE),VLOOKUP(F2028,'[1]2018Player Stats'!$A$2:$AB$830,10,FALSE))</f>
        <v>2</v>
      </c>
      <c r="R2028">
        <f>IF(G2028="GK",VLOOKUP(F2028,'[1]2018GoalKeeper Stats'!$A$2:$S$109,11,FALSE),VLOOKUP(F2028,'[1]2018Player Stats'!$A$2:$AB$830,11,FALSE))</f>
        <v>0</v>
      </c>
      <c r="S2028" t="str">
        <f>IF(G2028="GK",VLOOKUP(F2028,'[1]2018GoalKeeper Stats'!$A$2:$S$109,12,FALSE),VLOOKUP(F2028,'[1]2018Player Stats'!$A$2:$AB$830,12,FALSE))</f>
        <v>0/0</v>
      </c>
      <c r="T2028">
        <f>IF(G2028="GK",VLOOKUP(F2028,'[1]2018GoalKeeper Stats'!$A$2:$S$109,13,FALSE),VLOOKUP(F2028,'[1]2018Player Stats'!$A$2:$AB$830,13,FALSE))</f>
        <v>0</v>
      </c>
      <c r="U2028">
        <f>IF(G2028="GK",VLOOKUP(F2028,'[1]2018GoalKeeper Stats'!$A$2:$S$109,14,FALSE),VLOOKUP(F2028,'[1]2018Player Stats'!$A$2:$AB$830,14,FALSE))</f>
        <v>0</v>
      </c>
      <c r="V2028">
        <f>IF(G2028="GK",VLOOKUP(F2028,'[1]2018GoalKeeper Stats'!$A$2:$S$109,15,FALSE),VLOOKUP(F2028,'[1]2018Player Stats'!$A$2:$AB$830,15,FALSE))</f>
        <v>0</v>
      </c>
      <c r="W2028">
        <f>IF(G2028="GK",VLOOKUP(F2028,'[1]2018GoalKeeper Stats'!$A$2:$S$109,16,FALSE),VLOOKUP(F2028,'[1]2018Player Stats'!$A$2:$AB$830,16,FALSE))</f>
        <v>0</v>
      </c>
      <c r="X2028">
        <f>IF(G2028="GK",VLOOKUP(F2028,'[1]2018GoalKeeper Stats'!$A$2:$S$109,17,FALSE),VLOOKUP(F2028,'[1]2018Player Stats'!$A$2:$AB$830,17,FALSE))</f>
        <v>0</v>
      </c>
      <c r="Y2028">
        <f>IF(G2028="GK",VLOOKUP(F2028,'[1]2018GoalKeeper Stats'!$A$2:$S$109,18,FALSE),VLOOKUP(F2028,'[1]2018Player Stats'!$A$2:$AB$830,18,FALSE))</f>
        <v>0</v>
      </c>
      <c r="Z2028">
        <f>IF(G2028="GK",VLOOKUP(F2028,'[1]2018GoalKeeper Stats'!$A$2:$S$109,19,FALSE),VLOOKUP(F2028,'[1]2018Player Stats'!$A$2:$AB$830,19,FALSE))</f>
        <v>0</v>
      </c>
      <c r="AA2028">
        <f>IF(G2028="GK",VLOOKUP(F2028,'[1]2018GoalKeeper Stats'!$A$2:$S$109,20,FALSE),VLOOKUP(F2028,'[1]2018Player Stats'!$A$2:$AB$830,20,FALSE))</f>
        <v>0</v>
      </c>
      <c r="AB2028">
        <f>IF(G2028="GK",VLOOKUP(F2028,'[1]2018GoalKeeper Stats'!$A$2:$S$109,21,FALSE),VLOOKUP(F2028,'[1]2018Player Stats'!$A$2:$AB$830,21,FALSE))</f>
        <v>15</v>
      </c>
      <c r="AC2028">
        <f>IF(G2028="GK",VLOOKUP(F2028,'[1]2018GoalKeeper Stats'!$A$2:$S$109,2,FALSE),VLOOKUP(F2028,'[1]2018Player Stats'!$A$2:$AB$830,22,FALSE))</f>
        <v>23</v>
      </c>
      <c r="AD2028">
        <f>IF(G2028="GK",VLOOKUP(F2028,'[1]2018GoalKeeper Stats'!$A$2:$S$109,23,FALSE),VLOOKUP(F2028,'[1]2018Player Stats'!$A$2:$AB$830,23,FALSE))</f>
        <v>0</v>
      </c>
      <c r="AE2028">
        <f>IF(G2028="GK",VLOOKUP(F2028,'[1]2018GoalKeeper Stats'!$A$2:$S$109,24,FALSE),VLOOKUP(F2028,'[1]2018Player Stats'!$A$2:$AB$830,24,FALSE))</f>
        <v>0</v>
      </c>
      <c r="AF2028">
        <f>IF(G2028="GK",VLOOKUP(F2028,'[1]2018GoalKeeper Stats'!$A$2:$S$109,25,FALSE),VLOOKUP(F2028,'[1]2018Player Stats'!$A$2:$AB$830,25,FALSE))</f>
        <v>0</v>
      </c>
      <c r="AG2028">
        <f>IF(G2028="GK",VLOOKUP(F2028,'[1]2018GoalKeeper Stats'!$A$2:$S$109,26,FALSE),VLOOKUP(F2028,'[1]2018Player Stats'!$A$2:$AB$830,26,FALSE))</f>
        <v>50</v>
      </c>
      <c r="AH2028" s="51">
        <v>2018</v>
      </c>
      <c r="AI2028" s="51">
        <v>34</v>
      </c>
      <c r="AJ2028" s="51">
        <v>376</v>
      </c>
      <c r="AK2028" s="51">
        <v>550</v>
      </c>
      <c r="AL2028" s="51">
        <v>48</v>
      </c>
      <c r="AM2028" s="51">
        <v>70</v>
      </c>
      <c r="AN2028" s="51">
        <v>-22</v>
      </c>
      <c r="AO2028" s="52">
        <v>44.42</v>
      </c>
      <c r="AP2028" s="52">
        <v>58.79</v>
      </c>
      <c r="AQ2028" s="52">
        <v>-14.38</v>
      </c>
      <c r="AR2028" s="52">
        <v>-7.62</v>
      </c>
      <c r="AS2028" s="51">
        <v>36</v>
      </c>
      <c r="AT2028" s="52">
        <v>38.65</v>
      </c>
    </row>
    <row r="2029" spans="1:46">
      <c r="A2029">
        <v>2018</v>
      </c>
      <c r="B2029" t="s">
        <v>210</v>
      </c>
      <c r="C2029" t="s">
        <v>210</v>
      </c>
      <c r="D2029" t="s">
        <v>965</v>
      </c>
      <c r="E2029" t="s">
        <v>1524</v>
      </c>
      <c r="F2029" t="str">
        <f t="shared" si="32"/>
        <v>Jose Villarreal</v>
      </c>
      <c r="G2029" t="s">
        <v>875</v>
      </c>
      <c r="H2029" s="143">
        <v>85000</v>
      </c>
      <c r="I2029" s="143">
        <v>85000</v>
      </c>
      <c r="J2029" t="str">
        <f>IF(G2029="GK",VLOOKUP(F2029,'[1]2018GoalKeeper Stats'!$A$2:$S$109,2,FALSE),VLOOKUP(F2029,'[1]2018Player Stats'!$A$2:$AB$830,2,FALSE))</f>
        <v>ORL</v>
      </c>
      <c r="K2029">
        <f>IF(G2029="GK",VLOOKUP(F2029,'[1]2018GoalKeeper Stats'!$A$2:$S$109,4,FALSE),VLOOKUP(F2029,'[1]2018Player Stats'!$A$2:$AB$830,4,FALSE))</f>
        <v>3</v>
      </c>
      <c r="L2029">
        <f>IF(G2029="GK",VLOOKUP(F2029,'[1]2018GoalKeeper Stats'!$A$2:$S$109,5,FALSE),VLOOKUP(F2029,'[1]2018Player Stats'!$A$2:$AB$830,5,FALSE))</f>
        <v>0</v>
      </c>
      <c r="M2029">
        <f>IF(G2029="GK",VLOOKUP(F2029,'[1]2018GoalKeeper Stats'!$A$2:$S$109,6,FALSE),VLOOKUP(F2029,'[1]2018Player Stats'!$A$2:$AB$830,6,FALSE))</f>
        <v>45</v>
      </c>
      <c r="N2029">
        <f>IF(G2029="GK",VLOOKUP(F2029,'[1]2018GoalKeeper Stats'!$A$2:$S$109,7,FALSE),VLOOKUP(F2029,'[1]2018Player Stats'!$A$2:$AB$830,7,FALSE))</f>
        <v>0</v>
      </c>
      <c r="O2029">
        <f>IF(G2029="GK",VLOOKUP(F2029,'[1]2018GoalKeeper Stats'!$A$2:$S$109,8,FALSE),VLOOKUP(F2029,'[1]2018Player Stats'!$A$2:$AB$830,8,FALSE))</f>
        <v>0</v>
      </c>
      <c r="P2029">
        <f>IF(G2029="GK",VLOOKUP(F2029,'[1]2018GoalKeeper Stats'!$A$2:$S$109,9,FALSE),VLOOKUP(F2029,'[1]2018Player Stats'!$A$2:$AB$830,9,FALSE))</f>
        <v>0</v>
      </c>
      <c r="Q2029">
        <f>IF(G2029="GK",VLOOKUP(F2029,'[1]2018GoalKeeper Stats'!$A$2:$S$109,10,FALSE),VLOOKUP(F2029,'[1]2018Player Stats'!$A$2:$AB$830,10,FALSE))</f>
        <v>0</v>
      </c>
      <c r="R2029">
        <f>IF(G2029="GK",VLOOKUP(F2029,'[1]2018GoalKeeper Stats'!$A$2:$S$109,11,FALSE),VLOOKUP(F2029,'[1]2018Player Stats'!$A$2:$AB$830,11,FALSE))</f>
        <v>0</v>
      </c>
      <c r="S2029" t="str">
        <f>IF(G2029="GK",VLOOKUP(F2029,'[1]2018GoalKeeper Stats'!$A$2:$S$109,12,FALSE),VLOOKUP(F2029,'[1]2018Player Stats'!$A$2:$AB$830,12,FALSE))</f>
        <v>0/0</v>
      </c>
      <c r="T2029">
        <f>IF(G2029="GK",VLOOKUP(F2029,'[1]2018GoalKeeper Stats'!$A$2:$S$109,13,FALSE),VLOOKUP(F2029,'[1]2018Player Stats'!$A$2:$AB$830,13,FALSE))</f>
        <v>0</v>
      </c>
      <c r="U2029">
        <f>IF(G2029="GK",VLOOKUP(F2029,'[1]2018GoalKeeper Stats'!$A$2:$S$109,14,FALSE),VLOOKUP(F2029,'[1]2018Player Stats'!$A$2:$AB$830,14,FALSE))</f>
        <v>0</v>
      </c>
      <c r="V2029">
        <f>IF(G2029="GK",VLOOKUP(F2029,'[1]2018GoalKeeper Stats'!$A$2:$S$109,15,FALSE),VLOOKUP(F2029,'[1]2018Player Stats'!$A$2:$AB$830,15,FALSE))</f>
        <v>0</v>
      </c>
      <c r="W2029">
        <f>IF(G2029="GK",VLOOKUP(F2029,'[1]2018GoalKeeper Stats'!$A$2:$S$109,16,FALSE),VLOOKUP(F2029,'[1]2018Player Stats'!$A$2:$AB$830,16,FALSE))</f>
        <v>0</v>
      </c>
      <c r="X2029">
        <f>IF(G2029="GK",VLOOKUP(F2029,'[1]2018GoalKeeper Stats'!$A$2:$S$109,17,FALSE),VLOOKUP(F2029,'[1]2018Player Stats'!$A$2:$AB$830,17,FALSE))</f>
        <v>0</v>
      </c>
      <c r="Y2029">
        <f>IF(G2029="GK",VLOOKUP(F2029,'[1]2018GoalKeeper Stats'!$A$2:$S$109,18,FALSE),VLOOKUP(F2029,'[1]2018Player Stats'!$A$2:$AB$830,18,FALSE))</f>
        <v>0</v>
      </c>
      <c r="Z2029">
        <f>IF(G2029="GK",VLOOKUP(F2029,'[1]2018GoalKeeper Stats'!$A$2:$S$109,19,FALSE),VLOOKUP(F2029,'[1]2018Player Stats'!$A$2:$AB$830,19,FALSE))</f>
        <v>0</v>
      </c>
      <c r="AA2029">
        <f>IF(G2029="GK",VLOOKUP(F2029,'[1]2018GoalKeeper Stats'!$A$2:$S$109,20,FALSE),VLOOKUP(F2029,'[1]2018Player Stats'!$A$2:$AB$830,20,FALSE))</f>
        <v>0</v>
      </c>
      <c r="AB2029">
        <f>IF(G2029="GK",VLOOKUP(F2029,'[1]2018GoalKeeper Stats'!$A$2:$S$109,21,FALSE),VLOOKUP(F2029,'[1]2018Player Stats'!$A$2:$AB$830,21,FALSE))</f>
        <v>1</v>
      </c>
      <c r="AC2029">
        <f>IF(G2029="GK",VLOOKUP(F2029,'[1]2018GoalKeeper Stats'!$A$2:$S$109,2,FALSE),VLOOKUP(F2029,'[1]2018Player Stats'!$A$2:$AB$830,22,FALSE))</f>
        <v>0</v>
      </c>
      <c r="AD2029">
        <f>IF(G2029="GK",VLOOKUP(F2029,'[1]2018GoalKeeper Stats'!$A$2:$S$109,23,FALSE),VLOOKUP(F2029,'[1]2018Player Stats'!$A$2:$AB$830,23,FALSE))</f>
        <v>0</v>
      </c>
      <c r="AE2029">
        <f>IF(G2029="GK",VLOOKUP(F2029,'[1]2018GoalKeeper Stats'!$A$2:$S$109,24,FALSE),VLOOKUP(F2029,'[1]2018Player Stats'!$A$2:$AB$830,24,FALSE))</f>
        <v>0</v>
      </c>
      <c r="AF2029">
        <f>IF(G2029="GK",VLOOKUP(F2029,'[1]2018GoalKeeper Stats'!$A$2:$S$109,25,FALSE),VLOOKUP(F2029,'[1]2018Player Stats'!$A$2:$AB$830,25,FALSE))</f>
        <v>0</v>
      </c>
      <c r="AG2029">
        <f>IF(G2029="GK",VLOOKUP(F2029,'[1]2018GoalKeeper Stats'!$A$2:$S$109,26,FALSE),VLOOKUP(F2029,'[1]2018Player Stats'!$A$2:$AB$830,26,FALSE))</f>
        <v>0</v>
      </c>
      <c r="AH2029" s="51">
        <v>2018</v>
      </c>
      <c r="AI2029" s="51">
        <v>34</v>
      </c>
      <c r="AJ2029" s="51">
        <v>440</v>
      </c>
      <c r="AK2029" s="51">
        <v>483</v>
      </c>
      <c r="AL2029" s="51">
        <v>41</v>
      </c>
      <c r="AM2029" s="51">
        <v>72</v>
      </c>
      <c r="AN2029" s="51">
        <v>-31</v>
      </c>
      <c r="AO2029" s="52">
        <v>45.71</v>
      </c>
      <c r="AP2029" s="52">
        <v>64.25</v>
      </c>
      <c r="AQ2029" s="52">
        <v>-18.55</v>
      </c>
      <c r="AR2029" s="52">
        <v>-12.45</v>
      </c>
      <c r="AS2029" s="51">
        <v>28</v>
      </c>
      <c r="AT2029" s="52">
        <v>35.43</v>
      </c>
    </row>
    <row r="2030" spans="1:46">
      <c r="A2030">
        <v>2018</v>
      </c>
      <c r="B2030" t="s">
        <v>103</v>
      </c>
      <c r="C2030" t="s">
        <v>103</v>
      </c>
      <c r="D2030" t="s">
        <v>2039</v>
      </c>
      <c r="E2030" t="s">
        <v>2040</v>
      </c>
      <c r="F2030" t="str">
        <f t="shared" si="32"/>
        <v>Latif Blessing</v>
      </c>
      <c r="G2030" t="s">
        <v>875</v>
      </c>
      <c r="H2030" s="143">
        <v>84375</v>
      </c>
      <c r="I2030" s="143">
        <v>75000</v>
      </c>
      <c r="J2030" t="str">
        <f>IF(G2030="GK",VLOOKUP(F2030,'[1]2018GoalKeeper Stats'!$A$2:$S$109,2,FALSE),VLOOKUP(F2030,'[1]2018Player Stats'!$A$2:$AB$830,2,FALSE))</f>
        <v>LAFC</v>
      </c>
      <c r="K2030">
        <f>IF(G2030="GK",VLOOKUP(F2030,'[1]2018GoalKeeper Stats'!$A$2:$S$109,4,FALSE),VLOOKUP(F2030,'[1]2018Player Stats'!$A$2:$AB$830,4,FALSE))</f>
        <v>30</v>
      </c>
      <c r="L2030">
        <f>IF(G2030="GK",VLOOKUP(F2030,'[1]2018GoalKeeper Stats'!$A$2:$S$109,5,FALSE),VLOOKUP(F2030,'[1]2018Player Stats'!$A$2:$AB$830,5,FALSE))</f>
        <v>18</v>
      </c>
      <c r="M2030">
        <f>IF(G2030="GK",VLOOKUP(F2030,'[1]2018GoalKeeper Stats'!$A$2:$S$109,6,FALSE),VLOOKUP(F2030,'[1]2018Player Stats'!$A$2:$AB$830,6,FALSE))</f>
        <v>1804</v>
      </c>
      <c r="N2030">
        <f>IF(G2030="GK",VLOOKUP(F2030,'[1]2018GoalKeeper Stats'!$A$2:$S$109,7,FALSE),VLOOKUP(F2030,'[1]2018Player Stats'!$A$2:$AB$830,7,FALSE))</f>
        <v>5</v>
      </c>
      <c r="O2030">
        <f>IF(G2030="GK",VLOOKUP(F2030,'[1]2018GoalKeeper Stats'!$A$2:$S$109,8,FALSE),VLOOKUP(F2030,'[1]2018Player Stats'!$A$2:$AB$830,8,FALSE))</f>
        <v>6</v>
      </c>
      <c r="P2030">
        <f>IF(G2030="GK",VLOOKUP(F2030,'[1]2018GoalKeeper Stats'!$A$2:$S$109,9,FALSE),VLOOKUP(F2030,'[1]2018Player Stats'!$A$2:$AB$830,9,FALSE))</f>
        <v>49</v>
      </c>
      <c r="Q2030">
        <f>IF(G2030="GK",VLOOKUP(F2030,'[1]2018GoalKeeper Stats'!$A$2:$S$109,10,FALSE),VLOOKUP(F2030,'[1]2018Player Stats'!$A$2:$AB$830,10,FALSE))</f>
        <v>20</v>
      </c>
      <c r="R2030">
        <f>IF(G2030="GK",VLOOKUP(F2030,'[1]2018GoalKeeper Stats'!$A$2:$S$109,11,FALSE),VLOOKUP(F2030,'[1]2018Player Stats'!$A$2:$AB$830,11,FALSE))</f>
        <v>2</v>
      </c>
      <c r="S2030" t="str">
        <f>IF(G2030="GK",VLOOKUP(F2030,'[1]2018GoalKeeper Stats'!$A$2:$S$109,12,FALSE),VLOOKUP(F2030,'[1]2018Player Stats'!$A$2:$AB$830,12,FALSE))</f>
        <v>0/0</v>
      </c>
      <c r="T2030">
        <f>IF(G2030="GK",VLOOKUP(F2030,'[1]2018GoalKeeper Stats'!$A$2:$S$109,13,FALSE),VLOOKUP(F2030,'[1]2018Player Stats'!$A$2:$AB$830,13,FALSE))</f>
        <v>2</v>
      </c>
      <c r="U2030">
        <f>IF(G2030="GK",VLOOKUP(F2030,'[1]2018GoalKeeper Stats'!$A$2:$S$109,14,FALSE),VLOOKUP(F2030,'[1]2018Player Stats'!$A$2:$AB$830,14,FALSE))</f>
        <v>3</v>
      </c>
      <c r="V2030">
        <f>IF(G2030="GK",VLOOKUP(F2030,'[1]2018GoalKeeper Stats'!$A$2:$S$109,15,FALSE),VLOOKUP(F2030,'[1]2018Player Stats'!$A$2:$AB$830,15,FALSE))</f>
        <v>0.25</v>
      </c>
      <c r="W2030">
        <f>IF(G2030="GK",VLOOKUP(F2030,'[1]2018GoalKeeper Stats'!$A$2:$S$109,16,FALSE),VLOOKUP(F2030,'[1]2018Player Stats'!$A$2:$AB$830,16,FALSE))</f>
        <v>10.199999999999999</v>
      </c>
      <c r="X2030">
        <f>IF(G2030="GK",VLOOKUP(F2030,'[1]2018GoalKeeper Stats'!$A$2:$S$109,17,FALSE),VLOOKUP(F2030,'[1]2018Player Stats'!$A$2:$AB$830,17,FALSE))</f>
        <v>1</v>
      </c>
      <c r="Y2030">
        <f>IF(G2030="GK",VLOOKUP(F2030,'[1]2018GoalKeeper Stats'!$A$2:$S$109,18,FALSE),VLOOKUP(F2030,'[1]2018Player Stats'!$A$2:$AB$830,18,FALSE))</f>
        <v>4</v>
      </c>
      <c r="Z2030">
        <f>IF(G2030="GK",VLOOKUP(F2030,'[1]2018GoalKeeper Stats'!$A$2:$S$109,19,FALSE),VLOOKUP(F2030,'[1]2018Player Stats'!$A$2:$AB$830,19,FALSE))</f>
        <v>2</v>
      </c>
      <c r="AA2030">
        <f>IF(G2030="GK",VLOOKUP(F2030,'[1]2018GoalKeeper Stats'!$A$2:$S$109,20,FALSE),VLOOKUP(F2030,'[1]2018Player Stats'!$A$2:$AB$830,20,FALSE))</f>
        <v>0.3</v>
      </c>
      <c r="AB2030">
        <f>IF(G2030="GK",VLOOKUP(F2030,'[1]2018GoalKeeper Stats'!$A$2:$S$109,21,FALSE),VLOOKUP(F2030,'[1]2018Player Stats'!$A$2:$AB$830,21,FALSE))</f>
        <v>25</v>
      </c>
      <c r="AC2030">
        <f>IF(G2030="GK",VLOOKUP(F2030,'[1]2018GoalKeeper Stats'!$A$2:$S$109,2,FALSE),VLOOKUP(F2030,'[1]2018Player Stats'!$A$2:$AB$830,22,FALSE))</f>
        <v>53</v>
      </c>
      <c r="AD2030">
        <f>IF(G2030="GK",VLOOKUP(F2030,'[1]2018GoalKeeper Stats'!$A$2:$S$109,23,FALSE),VLOOKUP(F2030,'[1]2018Player Stats'!$A$2:$AB$830,23,FALSE))</f>
        <v>13</v>
      </c>
      <c r="AE2030">
        <f>IF(G2030="GK",VLOOKUP(F2030,'[1]2018GoalKeeper Stats'!$A$2:$S$109,24,FALSE),VLOOKUP(F2030,'[1]2018Player Stats'!$A$2:$AB$830,24,FALSE))</f>
        <v>0</v>
      </c>
      <c r="AF2030">
        <f>IF(G2030="GK",VLOOKUP(F2030,'[1]2018GoalKeeper Stats'!$A$2:$S$109,25,FALSE),VLOOKUP(F2030,'[1]2018Player Stats'!$A$2:$AB$830,25,FALSE))</f>
        <v>0</v>
      </c>
      <c r="AG2030">
        <f>IF(G2030="GK",VLOOKUP(F2030,'[1]2018GoalKeeper Stats'!$A$2:$S$109,26,FALSE),VLOOKUP(F2030,'[1]2018Player Stats'!$A$2:$AB$830,26,FALSE))</f>
        <v>40.82</v>
      </c>
      <c r="AH2030" s="51">
        <v>2018</v>
      </c>
      <c r="AI2030" s="51">
        <v>34</v>
      </c>
      <c r="AJ2030" s="51">
        <v>527</v>
      </c>
      <c r="AK2030" s="51">
        <v>429</v>
      </c>
      <c r="AL2030" s="51">
        <v>65</v>
      </c>
      <c r="AM2030" s="51">
        <v>52</v>
      </c>
      <c r="AN2030" s="51">
        <v>13</v>
      </c>
      <c r="AO2030" s="52">
        <v>59.7</v>
      </c>
      <c r="AP2030" s="52">
        <v>47.89</v>
      </c>
      <c r="AQ2030" s="52">
        <v>11.81</v>
      </c>
      <c r="AR2030" s="52">
        <v>1.19</v>
      </c>
      <c r="AS2030" s="51">
        <v>57</v>
      </c>
      <c r="AT2030" s="52">
        <v>55.59</v>
      </c>
    </row>
    <row r="2031" spans="1:46">
      <c r="A2031">
        <v>2018</v>
      </c>
      <c r="B2031" t="s">
        <v>212</v>
      </c>
      <c r="C2031" t="s">
        <v>212</v>
      </c>
      <c r="D2031" t="s">
        <v>937</v>
      </c>
      <c r="E2031" t="s">
        <v>2041</v>
      </c>
      <c r="F2031" t="str">
        <f t="shared" si="32"/>
        <v>Chris Goslin</v>
      </c>
      <c r="G2031" t="s">
        <v>860</v>
      </c>
      <c r="H2031" s="143">
        <v>84000</v>
      </c>
      <c r="I2031" s="143">
        <v>80000</v>
      </c>
      <c r="J2031" t="str">
        <f>IF(G2031="GK",VLOOKUP(F2031,'[1]2018GoalKeeper Stats'!$A$2:$S$109,2,FALSE),VLOOKUP(F2031,'[1]2018Player Stats'!$A$2:$AB$830,2,FALSE))</f>
        <v>ATL</v>
      </c>
      <c r="K2031">
        <f>IF(G2031="GK",VLOOKUP(F2031,'[1]2018GoalKeeper Stats'!$A$2:$S$109,4,FALSE),VLOOKUP(F2031,'[1]2018Player Stats'!$A$2:$AB$830,4,FALSE))</f>
        <v>0</v>
      </c>
      <c r="L2031">
        <f>IF(G2031="GK",VLOOKUP(F2031,'[1]2018GoalKeeper Stats'!$A$2:$S$109,5,FALSE),VLOOKUP(F2031,'[1]2018Player Stats'!$A$2:$AB$830,5,FALSE))</f>
        <v>0</v>
      </c>
      <c r="M2031">
        <f>IF(G2031="GK",VLOOKUP(F2031,'[1]2018GoalKeeper Stats'!$A$2:$S$109,6,FALSE),VLOOKUP(F2031,'[1]2018Player Stats'!$A$2:$AB$830,6,FALSE))</f>
        <v>0</v>
      </c>
      <c r="N2031">
        <f>IF(G2031="GK",VLOOKUP(F2031,'[1]2018GoalKeeper Stats'!$A$2:$S$109,7,FALSE),VLOOKUP(F2031,'[1]2018Player Stats'!$A$2:$AB$830,7,FALSE))</f>
        <v>0</v>
      </c>
      <c r="O2031">
        <f>IF(G2031="GK",VLOOKUP(F2031,'[1]2018GoalKeeper Stats'!$A$2:$S$109,8,FALSE),VLOOKUP(F2031,'[1]2018Player Stats'!$A$2:$AB$830,8,FALSE))</f>
        <v>0</v>
      </c>
      <c r="P2031">
        <f>IF(G2031="GK",VLOOKUP(F2031,'[1]2018GoalKeeper Stats'!$A$2:$S$109,9,FALSE),VLOOKUP(F2031,'[1]2018Player Stats'!$A$2:$AB$830,9,FALSE))</f>
        <v>0</v>
      </c>
      <c r="Q2031">
        <f>IF(G2031="GK",VLOOKUP(F2031,'[1]2018GoalKeeper Stats'!$A$2:$S$109,10,FALSE),VLOOKUP(F2031,'[1]2018Player Stats'!$A$2:$AB$830,10,FALSE))</f>
        <v>0</v>
      </c>
      <c r="R2031">
        <f>IF(G2031="GK",VLOOKUP(F2031,'[1]2018GoalKeeper Stats'!$A$2:$S$109,11,FALSE),VLOOKUP(F2031,'[1]2018Player Stats'!$A$2:$AB$830,11,FALSE))</f>
        <v>0</v>
      </c>
      <c r="S2031" t="str">
        <f>IF(G2031="GK",VLOOKUP(F2031,'[1]2018GoalKeeper Stats'!$A$2:$S$109,12,FALSE),VLOOKUP(F2031,'[1]2018Player Stats'!$A$2:$AB$830,12,FALSE))</f>
        <v>0/0</v>
      </c>
      <c r="T2031">
        <f>IF(G2031="GK",VLOOKUP(F2031,'[1]2018GoalKeeper Stats'!$A$2:$S$109,13,FALSE),VLOOKUP(F2031,'[1]2018Player Stats'!$A$2:$AB$830,13,FALSE))</f>
        <v>0</v>
      </c>
      <c r="U2031">
        <f>IF(G2031="GK",VLOOKUP(F2031,'[1]2018GoalKeeper Stats'!$A$2:$S$109,14,FALSE),VLOOKUP(F2031,'[1]2018Player Stats'!$A$2:$AB$830,14,FALSE))</f>
        <v>0</v>
      </c>
      <c r="V2031">
        <f>IF(G2031="GK",VLOOKUP(F2031,'[1]2018GoalKeeper Stats'!$A$2:$S$109,15,FALSE),VLOOKUP(F2031,'[1]2018Player Stats'!$A$2:$AB$830,15,FALSE))</f>
        <v>0</v>
      </c>
      <c r="W2031">
        <f>IF(G2031="GK",VLOOKUP(F2031,'[1]2018GoalKeeper Stats'!$A$2:$S$109,16,FALSE),VLOOKUP(F2031,'[1]2018Player Stats'!$A$2:$AB$830,16,FALSE))</f>
        <v>0</v>
      </c>
      <c r="X2031">
        <f>IF(G2031="GK",VLOOKUP(F2031,'[1]2018GoalKeeper Stats'!$A$2:$S$109,17,FALSE),VLOOKUP(F2031,'[1]2018Player Stats'!$A$2:$AB$830,17,FALSE))</f>
        <v>0</v>
      </c>
      <c r="Y2031">
        <f>IF(G2031="GK",VLOOKUP(F2031,'[1]2018GoalKeeper Stats'!$A$2:$S$109,18,FALSE),VLOOKUP(F2031,'[1]2018Player Stats'!$A$2:$AB$830,18,FALSE))</f>
        <v>0</v>
      </c>
      <c r="Z2031">
        <f>IF(G2031="GK",VLOOKUP(F2031,'[1]2018GoalKeeper Stats'!$A$2:$S$109,19,FALSE),VLOOKUP(F2031,'[1]2018Player Stats'!$A$2:$AB$830,19,FALSE))</f>
        <v>0</v>
      </c>
      <c r="AA2031">
        <f>IF(G2031="GK",VLOOKUP(F2031,'[1]2018GoalKeeper Stats'!$A$2:$S$109,20,FALSE),VLOOKUP(F2031,'[1]2018Player Stats'!$A$2:$AB$830,20,FALSE))</f>
        <v>0</v>
      </c>
      <c r="AB2031">
        <f>IF(G2031="GK",VLOOKUP(F2031,'[1]2018GoalKeeper Stats'!$A$2:$S$109,21,FALSE),VLOOKUP(F2031,'[1]2018Player Stats'!$A$2:$AB$830,21,FALSE))</f>
        <v>0</v>
      </c>
      <c r="AC2031">
        <f>IF(G2031="GK",VLOOKUP(F2031,'[1]2018GoalKeeper Stats'!$A$2:$S$109,2,FALSE),VLOOKUP(F2031,'[1]2018Player Stats'!$A$2:$AB$830,22,FALSE))</f>
        <v>0</v>
      </c>
      <c r="AD2031">
        <f>IF(G2031="GK",VLOOKUP(F2031,'[1]2018GoalKeeper Stats'!$A$2:$S$109,23,FALSE),VLOOKUP(F2031,'[1]2018Player Stats'!$A$2:$AB$830,23,FALSE))</f>
        <v>0</v>
      </c>
      <c r="AE2031">
        <f>IF(G2031="GK",VLOOKUP(F2031,'[1]2018GoalKeeper Stats'!$A$2:$S$109,24,FALSE),VLOOKUP(F2031,'[1]2018Player Stats'!$A$2:$AB$830,24,FALSE))</f>
        <v>0</v>
      </c>
      <c r="AF2031">
        <f>IF(G2031="GK",VLOOKUP(F2031,'[1]2018GoalKeeper Stats'!$A$2:$S$109,25,FALSE),VLOOKUP(F2031,'[1]2018Player Stats'!$A$2:$AB$830,25,FALSE))</f>
        <v>0</v>
      </c>
      <c r="AG2031">
        <f>IF(G2031="GK",VLOOKUP(F2031,'[1]2018GoalKeeper Stats'!$A$2:$S$109,26,FALSE),VLOOKUP(F2031,'[1]2018Player Stats'!$A$2:$AB$830,26,FALSE))</f>
        <v>0</v>
      </c>
      <c r="AH2031" s="51">
        <v>2018</v>
      </c>
      <c r="AI2031" s="51">
        <v>34</v>
      </c>
      <c r="AJ2031" s="51">
        <v>511</v>
      </c>
      <c r="AK2031" s="51">
        <v>377</v>
      </c>
      <c r="AL2031" s="51">
        <v>67</v>
      </c>
      <c r="AM2031" s="51">
        <v>44</v>
      </c>
      <c r="AN2031" s="51">
        <v>23</v>
      </c>
      <c r="AO2031" s="52">
        <v>71.87</v>
      </c>
      <c r="AP2031" s="52">
        <v>40.42</v>
      </c>
      <c r="AQ2031" s="52">
        <v>31.45</v>
      </c>
      <c r="AR2031" s="52">
        <v>-8.4499999999999993</v>
      </c>
      <c r="AS2031" s="51">
        <v>69</v>
      </c>
      <c r="AT2031" s="52">
        <v>64.97</v>
      </c>
    </row>
    <row r="2032" spans="1:46">
      <c r="A2032">
        <v>2018</v>
      </c>
      <c r="B2032" t="s">
        <v>882</v>
      </c>
      <c r="C2032" t="s">
        <v>882</v>
      </c>
      <c r="D2032" t="s">
        <v>1575</v>
      </c>
      <c r="E2032" t="s">
        <v>1576</v>
      </c>
      <c r="F2032" t="str">
        <f t="shared" si="32"/>
        <v>Zachary Herivaux</v>
      </c>
      <c r="G2032" t="s">
        <v>860</v>
      </c>
      <c r="H2032" s="143">
        <v>83906</v>
      </c>
      <c r="I2032" s="143">
        <v>68906</v>
      </c>
      <c r="J2032" t="str">
        <f>IF(G2032="GK",VLOOKUP(F2032,'[1]2018GoalKeeper Stats'!$A$2:$S$109,2,FALSE),VLOOKUP(F2032,'[1]2018Player Stats'!$A$2:$AB$830,2,FALSE))</f>
        <v>NE</v>
      </c>
      <c r="K2032">
        <f>IF(G2032="GK",VLOOKUP(F2032,'[1]2018GoalKeeper Stats'!$A$2:$S$109,4,FALSE),VLOOKUP(F2032,'[1]2018Player Stats'!$A$2:$AB$830,4,FALSE))</f>
        <v>5</v>
      </c>
      <c r="L2032">
        <f>IF(G2032="GK",VLOOKUP(F2032,'[1]2018GoalKeeper Stats'!$A$2:$S$109,5,FALSE),VLOOKUP(F2032,'[1]2018Player Stats'!$A$2:$AB$830,5,FALSE))</f>
        <v>2</v>
      </c>
      <c r="M2032">
        <f>IF(G2032="GK",VLOOKUP(F2032,'[1]2018GoalKeeper Stats'!$A$2:$S$109,6,FALSE),VLOOKUP(F2032,'[1]2018Player Stats'!$A$2:$AB$830,6,FALSE))</f>
        <v>158</v>
      </c>
      <c r="N2032">
        <f>IF(G2032="GK",VLOOKUP(F2032,'[1]2018GoalKeeper Stats'!$A$2:$S$109,7,FALSE),VLOOKUP(F2032,'[1]2018Player Stats'!$A$2:$AB$830,7,FALSE))</f>
        <v>0</v>
      </c>
      <c r="O2032">
        <f>IF(G2032="GK",VLOOKUP(F2032,'[1]2018GoalKeeper Stats'!$A$2:$S$109,8,FALSE),VLOOKUP(F2032,'[1]2018Player Stats'!$A$2:$AB$830,8,FALSE))</f>
        <v>0</v>
      </c>
      <c r="P2032">
        <f>IF(G2032="GK",VLOOKUP(F2032,'[1]2018GoalKeeper Stats'!$A$2:$S$109,9,FALSE),VLOOKUP(F2032,'[1]2018Player Stats'!$A$2:$AB$830,9,FALSE))</f>
        <v>0</v>
      </c>
      <c r="Q2032">
        <f>IF(G2032="GK",VLOOKUP(F2032,'[1]2018GoalKeeper Stats'!$A$2:$S$109,10,FALSE),VLOOKUP(F2032,'[1]2018Player Stats'!$A$2:$AB$830,10,FALSE))</f>
        <v>0</v>
      </c>
      <c r="R2032">
        <f>IF(G2032="GK",VLOOKUP(F2032,'[1]2018GoalKeeper Stats'!$A$2:$S$109,11,FALSE),VLOOKUP(F2032,'[1]2018Player Stats'!$A$2:$AB$830,11,FALSE))</f>
        <v>0</v>
      </c>
      <c r="S2032" t="str">
        <f>IF(G2032="GK",VLOOKUP(F2032,'[1]2018GoalKeeper Stats'!$A$2:$S$109,12,FALSE),VLOOKUP(F2032,'[1]2018Player Stats'!$A$2:$AB$830,12,FALSE))</f>
        <v>0/0</v>
      </c>
      <c r="T2032">
        <f>IF(G2032="GK",VLOOKUP(F2032,'[1]2018GoalKeeper Stats'!$A$2:$S$109,13,FALSE),VLOOKUP(F2032,'[1]2018Player Stats'!$A$2:$AB$830,13,FALSE))</f>
        <v>0</v>
      </c>
      <c r="U2032">
        <f>IF(G2032="GK",VLOOKUP(F2032,'[1]2018GoalKeeper Stats'!$A$2:$S$109,14,FALSE),VLOOKUP(F2032,'[1]2018Player Stats'!$A$2:$AB$830,14,FALSE))</f>
        <v>0</v>
      </c>
      <c r="V2032">
        <f>IF(G2032="GK",VLOOKUP(F2032,'[1]2018GoalKeeper Stats'!$A$2:$S$109,15,FALSE),VLOOKUP(F2032,'[1]2018Player Stats'!$A$2:$AB$830,15,FALSE))</f>
        <v>0</v>
      </c>
      <c r="W2032">
        <f>IF(G2032="GK",VLOOKUP(F2032,'[1]2018GoalKeeper Stats'!$A$2:$S$109,16,FALSE),VLOOKUP(F2032,'[1]2018Player Stats'!$A$2:$AB$830,16,FALSE))</f>
        <v>0</v>
      </c>
      <c r="X2032">
        <f>IF(G2032="GK",VLOOKUP(F2032,'[1]2018GoalKeeper Stats'!$A$2:$S$109,17,FALSE),VLOOKUP(F2032,'[1]2018Player Stats'!$A$2:$AB$830,17,FALSE))</f>
        <v>0</v>
      </c>
      <c r="Y2032">
        <f>IF(G2032="GK",VLOOKUP(F2032,'[1]2018GoalKeeper Stats'!$A$2:$S$109,18,FALSE),VLOOKUP(F2032,'[1]2018Player Stats'!$A$2:$AB$830,18,FALSE))</f>
        <v>0</v>
      </c>
      <c r="Z2032">
        <f>IF(G2032="GK",VLOOKUP(F2032,'[1]2018GoalKeeper Stats'!$A$2:$S$109,19,FALSE),VLOOKUP(F2032,'[1]2018Player Stats'!$A$2:$AB$830,19,FALSE))</f>
        <v>0</v>
      </c>
      <c r="AA2032">
        <f>IF(G2032="GK",VLOOKUP(F2032,'[1]2018GoalKeeper Stats'!$A$2:$S$109,20,FALSE),VLOOKUP(F2032,'[1]2018Player Stats'!$A$2:$AB$830,20,FALSE))</f>
        <v>0</v>
      </c>
      <c r="AB2032">
        <f>IF(G2032="GK",VLOOKUP(F2032,'[1]2018GoalKeeper Stats'!$A$2:$S$109,21,FALSE),VLOOKUP(F2032,'[1]2018Player Stats'!$A$2:$AB$830,21,FALSE))</f>
        <v>3</v>
      </c>
      <c r="AC2032">
        <f>IF(G2032="GK",VLOOKUP(F2032,'[1]2018GoalKeeper Stats'!$A$2:$S$109,2,FALSE),VLOOKUP(F2032,'[1]2018Player Stats'!$A$2:$AB$830,22,FALSE))</f>
        <v>5</v>
      </c>
      <c r="AD2032">
        <f>IF(G2032="GK",VLOOKUP(F2032,'[1]2018GoalKeeper Stats'!$A$2:$S$109,23,FALSE),VLOOKUP(F2032,'[1]2018Player Stats'!$A$2:$AB$830,23,FALSE))</f>
        <v>0</v>
      </c>
      <c r="AE2032">
        <f>IF(G2032="GK",VLOOKUP(F2032,'[1]2018GoalKeeper Stats'!$A$2:$S$109,24,FALSE),VLOOKUP(F2032,'[1]2018Player Stats'!$A$2:$AB$830,24,FALSE))</f>
        <v>1</v>
      </c>
      <c r="AF2032">
        <f>IF(G2032="GK",VLOOKUP(F2032,'[1]2018GoalKeeper Stats'!$A$2:$S$109,25,FALSE),VLOOKUP(F2032,'[1]2018Player Stats'!$A$2:$AB$830,25,FALSE))</f>
        <v>0</v>
      </c>
      <c r="AG2032">
        <f>IF(G2032="GK",VLOOKUP(F2032,'[1]2018GoalKeeper Stats'!$A$2:$S$109,26,FALSE),VLOOKUP(F2032,'[1]2018Player Stats'!$A$2:$AB$830,26,FALSE))</f>
        <v>0</v>
      </c>
      <c r="AH2032" s="51">
        <v>2018</v>
      </c>
      <c r="AI2032" s="51">
        <v>34</v>
      </c>
      <c r="AJ2032" s="51">
        <v>486</v>
      </c>
      <c r="AK2032" s="51">
        <v>436</v>
      </c>
      <c r="AL2032" s="51">
        <v>48</v>
      </c>
      <c r="AM2032" s="51">
        <v>52</v>
      </c>
      <c r="AN2032" s="51">
        <v>-4</v>
      </c>
      <c r="AO2032" s="52">
        <v>46.09</v>
      </c>
      <c r="AP2032" s="52">
        <v>56.82</v>
      </c>
      <c r="AQ2032" s="52">
        <v>-10.73</v>
      </c>
      <c r="AR2032" s="52">
        <v>6.73</v>
      </c>
      <c r="AS2032" s="51">
        <v>41</v>
      </c>
      <c r="AT2032" s="52">
        <v>40.58</v>
      </c>
    </row>
    <row r="2033" spans="1:46">
      <c r="A2033">
        <v>2018</v>
      </c>
      <c r="B2033" t="s">
        <v>2145</v>
      </c>
      <c r="C2033" t="s">
        <v>2145</v>
      </c>
      <c r="D2033" t="s">
        <v>965</v>
      </c>
      <c r="E2033" t="s">
        <v>2055</v>
      </c>
      <c r="F2033" t="str">
        <f t="shared" si="32"/>
        <v>Jose Leiton</v>
      </c>
      <c r="G2033" t="s">
        <v>936</v>
      </c>
      <c r="H2033" s="143">
        <v>83000</v>
      </c>
      <c r="I2033" s="143">
        <v>67500</v>
      </c>
      <c r="J2033" t="str">
        <f>IF(G2033="GK",VLOOKUP(F2033,'[1]2018GoalKeeper Stats'!$A$2:$S$109,2,FALSE),VLOOKUP(F2033,'[1]2018Player Stats'!$A$2:$AB$830,2,FALSE))</f>
        <v>MIN</v>
      </c>
      <c r="K2033">
        <f>IF(G2033="GK",VLOOKUP(F2033,'[1]2018GoalKeeper Stats'!$A$2:$S$109,4,FALSE),VLOOKUP(F2033,'[1]2018Player Stats'!$A$2:$AB$830,4,FALSE))</f>
        <v>0</v>
      </c>
      <c r="L2033">
        <f>IF(G2033="GK",VLOOKUP(F2033,'[1]2018GoalKeeper Stats'!$A$2:$S$109,5,FALSE),VLOOKUP(F2033,'[1]2018Player Stats'!$A$2:$AB$830,5,FALSE))</f>
        <v>0</v>
      </c>
      <c r="M2033">
        <f>IF(G2033="GK",VLOOKUP(F2033,'[1]2018GoalKeeper Stats'!$A$2:$S$109,6,FALSE),VLOOKUP(F2033,'[1]2018Player Stats'!$A$2:$AB$830,6,FALSE))</f>
        <v>0</v>
      </c>
      <c r="N2033">
        <f>IF(G2033="GK",VLOOKUP(F2033,'[1]2018GoalKeeper Stats'!$A$2:$S$109,7,FALSE),VLOOKUP(F2033,'[1]2018Player Stats'!$A$2:$AB$830,7,FALSE))</f>
        <v>0</v>
      </c>
      <c r="O2033">
        <f>IF(G2033="GK",VLOOKUP(F2033,'[1]2018GoalKeeper Stats'!$A$2:$S$109,8,FALSE),VLOOKUP(F2033,'[1]2018Player Stats'!$A$2:$AB$830,8,FALSE))</f>
        <v>0</v>
      </c>
      <c r="P2033">
        <f>IF(G2033="GK",VLOOKUP(F2033,'[1]2018GoalKeeper Stats'!$A$2:$S$109,9,FALSE),VLOOKUP(F2033,'[1]2018Player Stats'!$A$2:$AB$830,9,FALSE))</f>
        <v>0</v>
      </c>
      <c r="Q2033">
        <f>IF(G2033="GK",VLOOKUP(F2033,'[1]2018GoalKeeper Stats'!$A$2:$S$109,10,FALSE),VLOOKUP(F2033,'[1]2018Player Stats'!$A$2:$AB$830,10,FALSE))</f>
        <v>0</v>
      </c>
      <c r="R2033">
        <f>IF(G2033="GK",VLOOKUP(F2033,'[1]2018GoalKeeper Stats'!$A$2:$S$109,11,FALSE),VLOOKUP(F2033,'[1]2018Player Stats'!$A$2:$AB$830,11,FALSE))</f>
        <v>0</v>
      </c>
      <c r="S2033" t="str">
        <f>IF(G2033="GK",VLOOKUP(F2033,'[1]2018GoalKeeper Stats'!$A$2:$S$109,12,FALSE),VLOOKUP(F2033,'[1]2018Player Stats'!$A$2:$AB$830,12,FALSE))</f>
        <v>0/0</v>
      </c>
      <c r="T2033">
        <f>IF(G2033="GK",VLOOKUP(F2033,'[1]2018GoalKeeper Stats'!$A$2:$S$109,13,FALSE),VLOOKUP(F2033,'[1]2018Player Stats'!$A$2:$AB$830,13,FALSE))</f>
        <v>0</v>
      </c>
      <c r="U2033">
        <f>IF(G2033="GK",VLOOKUP(F2033,'[1]2018GoalKeeper Stats'!$A$2:$S$109,14,FALSE),VLOOKUP(F2033,'[1]2018Player Stats'!$A$2:$AB$830,14,FALSE))</f>
        <v>0</v>
      </c>
      <c r="V2033">
        <f>IF(G2033="GK",VLOOKUP(F2033,'[1]2018GoalKeeper Stats'!$A$2:$S$109,15,FALSE),VLOOKUP(F2033,'[1]2018Player Stats'!$A$2:$AB$830,15,FALSE))</f>
        <v>0</v>
      </c>
      <c r="W2033">
        <f>IF(G2033="GK",VLOOKUP(F2033,'[1]2018GoalKeeper Stats'!$A$2:$S$109,16,FALSE),VLOOKUP(F2033,'[1]2018Player Stats'!$A$2:$AB$830,16,FALSE))</f>
        <v>0</v>
      </c>
      <c r="X2033">
        <f>IF(G2033="GK",VLOOKUP(F2033,'[1]2018GoalKeeper Stats'!$A$2:$S$109,17,FALSE),VLOOKUP(F2033,'[1]2018Player Stats'!$A$2:$AB$830,17,FALSE))</f>
        <v>0</v>
      </c>
      <c r="Y2033">
        <f>IF(G2033="GK",VLOOKUP(F2033,'[1]2018GoalKeeper Stats'!$A$2:$S$109,18,FALSE),VLOOKUP(F2033,'[1]2018Player Stats'!$A$2:$AB$830,18,FALSE))</f>
        <v>0</v>
      </c>
      <c r="Z2033">
        <f>IF(G2033="GK",VLOOKUP(F2033,'[1]2018GoalKeeper Stats'!$A$2:$S$109,19,FALSE),VLOOKUP(F2033,'[1]2018Player Stats'!$A$2:$AB$830,19,FALSE))</f>
        <v>0</v>
      </c>
      <c r="AA2033">
        <f>IF(G2033="GK",VLOOKUP(F2033,'[1]2018GoalKeeper Stats'!$A$2:$S$109,20,FALSE),VLOOKUP(F2033,'[1]2018Player Stats'!$A$2:$AB$830,20,FALSE))</f>
        <v>0</v>
      </c>
      <c r="AB2033">
        <f>IF(G2033="GK",VLOOKUP(F2033,'[1]2018GoalKeeper Stats'!$A$2:$S$109,21,FALSE),VLOOKUP(F2033,'[1]2018Player Stats'!$A$2:$AB$830,21,FALSE))</f>
        <v>0</v>
      </c>
      <c r="AC2033">
        <f>IF(G2033="GK",VLOOKUP(F2033,'[1]2018GoalKeeper Stats'!$A$2:$S$109,2,FALSE),VLOOKUP(F2033,'[1]2018Player Stats'!$A$2:$AB$830,22,FALSE))</f>
        <v>0</v>
      </c>
      <c r="AD2033">
        <f>IF(G2033="GK",VLOOKUP(F2033,'[1]2018GoalKeeper Stats'!$A$2:$S$109,23,FALSE),VLOOKUP(F2033,'[1]2018Player Stats'!$A$2:$AB$830,23,FALSE))</f>
        <v>0</v>
      </c>
      <c r="AE2033">
        <f>IF(G2033="GK",VLOOKUP(F2033,'[1]2018GoalKeeper Stats'!$A$2:$S$109,24,FALSE),VLOOKUP(F2033,'[1]2018Player Stats'!$A$2:$AB$830,24,FALSE))</f>
        <v>0</v>
      </c>
      <c r="AF2033">
        <f>IF(G2033="GK",VLOOKUP(F2033,'[1]2018GoalKeeper Stats'!$A$2:$S$109,25,FALSE),VLOOKUP(F2033,'[1]2018Player Stats'!$A$2:$AB$830,25,FALSE))</f>
        <v>0</v>
      </c>
      <c r="AG2033">
        <f>IF(G2033="GK",VLOOKUP(F2033,'[1]2018GoalKeeper Stats'!$A$2:$S$109,26,FALSE),VLOOKUP(F2033,'[1]2018Player Stats'!$A$2:$AB$830,26,FALSE))</f>
        <v>0</v>
      </c>
    </row>
    <row r="2034" spans="1:46">
      <c r="A2034">
        <v>2018</v>
      </c>
      <c r="B2034" t="s">
        <v>195</v>
      </c>
      <c r="C2034" t="s">
        <v>866</v>
      </c>
      <c r="D2034" t="s">
        <v>2052</v>
      </c>
      <c r="E2034" t="s">
        <v>2053</v>
      </c>
      <c r="F2034" t="str">
        <f t="shared" si="32"/>
        <v>Hugo Arellano</v>
      </c>
      <c r="G2034" t="s">
        <v>893</v>
      </c>
      <c r="H2034" s="143">
        <v>82574</v>
      </c>
      <c r="I2034" s="143">
        <v>75000</v>
      </c>
      <c r="J2034" t="str">
        <f>IF(G2034="GK",VLOOKUP(F2034,'[1]2018GoalKeeper Stats'!$A$2:$S$109,2,FALSE),VLOOKUP(F2034,'[1]2018Player Stats'!$A$2:$AB$830,2,FALSE))</f>
        <v>LA</v>
      </c>
      <c r="K2034">
        <f>IF(G2034="GK",VLOOKUP(F2034,'[1]2018GoalKeeper Stats'!$A$2:$S$109,4,FALSE),VLOOKUP(F2034,'[1]2018Player Stats'!$A$2:$AB$830,4,FALSE))</f>
        <v>0</v>
      </c>
      <c r="L2034">
        <f>IF(G2034="GK",VLOOKUP(F2034,'[1]2018GoalKeeper Stats'!$A$2:$S$109,5,FALSE),VLOOKUP(F2034,'[1]2018Player Stats'!$A$2:$AB$830,5,FALSE))</f>
        <v>0</v>
      </c>
      <c r="M2034">
        <f>IF(G2034="GK",VLOOKUP(F2034,'[1]2018GoalKeeper Stats'!$A$2:$S$109,6,FALSE),VLOOKUP(F2034,'[1]2018Player Stats'!$A$2:$AB$830,6,FALSE))</f>
        <v>0</v>
      </c>
      <c r="N2034">
        <f>IF(G2034="GK",VLOOKUP(F2034,'[1]2018GoalKeeper Stats'!$A$2:$S$109,7,FALSE),VLOOKUP(F2034,'[1]2018Player Stats'!$A$2:$AB$830,7,FALSE))</f>
        <v>0</v>
      </c>
      <c r="O2034">
        <f>IF(G2034="GK",VLOOKUP(F2034,'[1]2018GoalKeeper Stats'!$A$2:$S$109,8,FALSE),VLOOKUP(F2034,'[1]2018Player Stats'!$A$2:$AB$830,8,FALSE))</f>
        <v>0</v>
      </c>
      <c r="P2034">
        <f>IF(G2034="GK",VLOOKUP(F2034,'[1]2018GoalKeeper Stats'!$A$2:$S$109,9,FALSE),VLOOKUP(F2034,'[1]2018Player Stats'!$A$2:$AB$830,9,FALSE))</f>
        <v>0</v>
      </c>
      <c r="Q2034">
        <f>IF(G2034="GK",VLOOKUP(F2034,'[1]2018GoalKeeper Stats'!$A$2:$S$109,10,FALSE),VLOOKUP(F2034,'[1]2018Player Stats'!$A$2:$AB$830,10,FALSE))</f>
        <v>0</v>
      </c>
      <c r="R2034">
        <f>IF(G2034="GK",VLOOKUP(F2034,'[1]2018GoalKeeper Stats'!$A$2:$S$109,11,FALSE),VLOOKUP(F2034,'[1]2018Player Stats'!$A$2:$AB$830,11,FALSE))</f>
        <v>0</v>
      </c>
      <c r="S2034" t="str">
        <f>IF(G2034="GK",VLOOKUP(F2034,'[1]2018GoalKeeper Stats'!$A$2:$S$109,12,FALSE),VLOOKUP(F2034,'[1]2018Player Stats'!$A$2:$AB$830,12,FALSE))</f>
        <v>0/0</v>
      </c>
      <c r="T2034">
        <f>IF(G2034="GK",VLOOKUP(F2034,'[1]2018GoalKeeper Stats'!$A$2:$S$109,13,FALSE),VLOOKUP(F2034,'[1]2018Player Stats'!$A$2:$AB$830,13,FALSE))</f>
        <v>0</v>
      </c>
      <c r="U2034">
        <f>IF(G2034="GK",VLOOKUP(F2034,'[1]2018GoalKeeper Stats'!$A$2:$S$109,14,FALSE),VLOOKUP(F2034,'[1]2018Player Stats'!$A$2:$AB$830,14,FALSE))</f>
        <v>0</v>
      </c>
      <c r="V2034">
        <f>IF(G2034="GK",VLOOKUP(F2034,'[1]2018GoalKeeper Stats'!$A$2:$S$109,15,FALSE),VLOOKUP(F2034,'[1]2018Player Stats'!$A$2:$AB$830,15,FALSE))</f>
        <v>0</v>
      </c>
      <c r="W2034">
        <f>IF(G2034="GK",VLOOKUP(F2034,'[1]2018GoalKeeper Stats'!$A$2:$S$109,16,FALSE),VLOOKUP(F2034,'[1]2018Player Stats'!$A$2:$AB$830,16,FALSE))</f>
        <v>0</v>
      </c>
      <c r="X2034">
        <f>IF(G2034="GK",VLOOKUP(F2034,'[1]2018GoalKeeper Stats'!$A$2:$S$109,17,FALSE),VLOOKUP(F2034,'[1]2018Player Stats'!$A$2:$AB$830,17,FALSE))</f>
        <v>0</v>
      </c>
      <c r="Y2034">
        <f>IF(G2034="GK",VLOOKUP(F2034,'[1]2018GoalKeeper Stats'!$A$2:$S$109,18,FALSE),VLOOKUP(F2034,'[1]2018Player Stats'!$A$2:$AB$830,18,FALSE))</f>
        <v>0</v>
      </c>
      <c r="Z2034">
        <f>IF(G2034="GK",VLOOKUP(F2034,'[1]2018GoalKeeper Stats'!$A$2:$S$109,19,FALSE),VLOOKUP(F2034,'[1]2018Player Stats'!$A$2:$AB$830,19,FALSE))</f>
        <v>0</v>
      </c>
      <c r="AA2034">
        <f>IF(G2034="GK",VLOOKUP(F2034,'[1]2018GoalKeeper Stats'!$A$2:$S$109,20,FALSE),VLOOKUP(F2034,'[1]2018Player Stats'!$A$2:$AB$830,20,FALSE))</f>
        <v>0</v>
      </c>
      <c r="AB2034">
        <f>IF(G2034="GK",VLOOKUP(F2034,'[1]2018GoalKeeper Stats'!$A$2:$S$109,21,FALSE),VLOOKUP(F2034,'[1]2018Player Stats'!$A$2:$AB$830,21,FALSE))</f>
        <v>0</v>
      </c>
      <c r="AC2034">
        <f>IF(G2034="GK",VLOOKUP(F2034,'[1]2018GoalKeeper Stats'!$A$2:$S$109,2,FALSE),VLOOKUP(F2034,'[1]2018Player Stats'!$A$2:$AB$830,22,FALSE))</f>
        <v>0</v>
      </c>
      <c r="AD2034">
        <f>IF(G2034="GK",VLOOKUP(F2034,'[1]2018GoalKeeper Stats'!$A$2:$S$109,23,FALSE),VLOOKUP(F2034,'[1]2018Player Stats'!$A$2:$AB$830,23,FALSE))</f>
        <v>0</v>
      </c>
      <c r="AE2034">
        <f>IF(G2034="GK",VLOOKUP(F2034,'[1]2018GoalKeeper Stats'!$A$2:$S$109,24,FALSE),VLOOKUP(F2034,'[1]2018Player Stats'!$A$2:$AB$830,24,FALSE))</f>
        <v>0</v>
      </c>
      <c r="AF2034">
        <f>IF(G2034="GK",VLOOKUP(F2034,'[1]2018GoalKeeper Stats'!$A$2:$S$109,25,FALSE),VLOOKUP(F2034,'[1]2018Player Stats'!$A$2:$AB$830,25,FALSE))</f>
        <v>0</v>
      </c>
      <c r="AG2034">
        <f>IF(G2034="GK",VLOOKUP(F2034,'[1]2018GoalKeeper Stats'!$A$2:$S$109,26,FALSE),VLOOKUP(F2034,'[1]2018Player Stats'!$A$2:$AB$830,26,FALSE))</f>
        <v>0</v>
      </c>
      <c r="AH2034" s="51">
        <v>2018</v>
      </c>
      <c r="AI2034" s="51">
        <v>34</v>
      </c>
      <c r="AJ2034" s="51">
        <v>425</v>
      </c>
      <c r="AK2034" s="51">
        <v>522</v>
      </c>
      <c r="AL2034" s="51">
        <v>66</v>
      </c>
      <c r="AM2034" s="51">
        <v>61</v>
      </c>
      <c r="AN2034" s="51">
        <v>5</v>
      </c>
      <c r="AO2034" s="52">
        <v>52.29</v>
      </c>
      <c r="AP2034" s="52">
        <v>57.46</v>
      </c>
      <c r="AQ2034" s="52">
        <v>-5.17</v>
      </c>
      <c r="AR2034" s="52">
        <v>10.17</v>
      </c>
      <c r="AS2034" s="51">
        <v>48</v>
      </c>
      <c r="AT2034" s="52">
        <v>44.44</v>
      </c>
    </row>
    <row r="2035" spans="1:46">
      <c r="A2035">
        <v>2018</v>
      </c>
      <c r="B2035" t="s">
        <v>924</v>
      </c>
      <c r="C2035" t="s">
        <v>924</v>
      </c>
      <c r="D2035" t="s">
        <v>2088</v>
      </c>
      <c r="E2035" t="s">
        <v>2089</v>
      </c>
      <c r="F2035" t="str">
        <f t="shared" si="32"/>
        <v>Gianluca Busio</v>
      </c>
      <c r="G2035" t="s">
        <v>875</v>
      </c>
      <c r="H2035" s="143">
        <v>82504</v>
      </c>
      <c r="I2035" s="143">
        <v>80004</v>
      </c>
      <c r="J2035" t="str">
        <f>IF(G2035="GK",VLOOKUP(F2035,'[1]2018GoalKeeper Stats'!$A$2:$S$109,2,FALSE),VLOOKUP(F2035,'[1]2018Player Stats'!$A$2:$AB$830,2,FALSE))</f>
        <v>SKC</v>
      </c>
      <c r="K2035">
        <f>IF(G2035="GK",VLOOKUP(F2035,'[1]2018GoalKeeper Stats'!$A$2:$S$109,4,FALSE),VLOOKUP(F2035,'[1]2018Player Stats'!$A$2:$AB$830,4,FALSE))</f>
        <v>7</v>
      </c>
      <c r="L2035">
        <f>IF(G2035="GK",VLOOKUP(F2035,'[1]2018GoalKeeper Stats'!$A$2:$S$109,5,FALSE),VLOOKUP(F2035,'[1]2018Player Stats'!$A$2:$AB$830,5,FALSE))</f>
        <v>1</v>
      </c>
      <c r="M2035">
        <f>IF(G2035="GK",VLOOKUP(F2035,'[1]2018GoalKeeper Stats'!$A$2:$S$109,6,FALSE),VLOOKUP(F2035,'[1]2018Player Stats'!$A$2:$AB$830,6,FALSE))</f>
        <v>153</v>
      </c>
      <c r="N2035">
        <f>IF(G2035="GK",VLOOKUP(F2035,'[1]2018GoalKeeper Stats'!$A$2:$S$109,7,FALSE),VLOOKUP(F2035,'[1]2018Player Stats'!$A$2:$AB$830,7,FALSE))</f>
        <v>1</v>
      </c>
      <c r="O2035">
        <f>IF(G2035="GK",VLOOKUP(F2035,'[1]2018GoalKeeper Stats'!$A$2:$S$109,8,FALSE),VLOOKUP(F2035,'[1]2018Player Stats'!$A$2:$AB$830,8,FALSE))</f>
        <v>1</v>
      </c>
      <c r="P2035">
        <f>IF(G2035="GK",VLOOKUP(F2035,'[1]2018GoalKeeper Stats'!$A$2:$S$109,9,FALSE),VLOOKUP(F2035,'[1]2018Player Stats'!$A$2:$AB$830,9,FALSE))</f>
        <v>8</v>
      </c>
      <c r="Q2035">
        <f>IF(G2035="GK",VLOOKUP(F2035,'[1]2018GoalKeeper Stats'!$A$2:$S$109,10,FALSE),VLOOKUP(F2035,'[1]2018Player Stats'!$A$2:$AB$830,10,FALSE))</f>
        <v>1</v>
      </c>
      <c r="R2035">
        <f>IF(G2035="GK",VLOOKUP(F2035,'[1]2018GoalKeeper Stats'!$A$2:$S$109,11,FALSE),VLOOKUP(F2035,'[1]2018Player Stats'!$A$2:$AB$830,11,FALSE))</f>
        <v>0</v>
      </c>
      <c r="S2035" t="str">
        <f>IF(G2035="GK",VLOOKUP(F2035,'[1]2018GoalKeeper Stats'!$A$2:$S$109,12,FALSE),VLOOKUP(F2035,'[1]2018Player Stats'!$A$2:$AB$830,12,FALSE))</f>
        <v>0/0</v>
      </c>
      <c r="T2035">
        <f>IF(G2035="GK",VLOOKUP(F2035,'[1]2018GoalKeeper Stats'!$A$2:$S$109,13,FALSE),VLOOKUP(F2035,'[1]2018Player Stats'!$A$2:$AB$830,13,FALSE))</f>
        <v>0</v>
      </c>
      <c r="U2035">
        <f>IF(G2035="GK",VLOOKUP(F2035,'[1]2018GoalKeeper Stats'!$A$2:$S$109,14,FALSE),VLOOKUP(F2035,'[1]2018Player Stats'!$A$2:$AB$830,14,FALSE))</f>
        <v>1</v>
      </c>
      <c r="V2035">
        <f>IF(G2035="GK",VLOOKUP(F2035,'[1]2018GoalKeeper Stats'!$A$2:$S$109,15,FALSE),VLOOKUP(F2035,'[1]2018Player Stats'!$A$2:$AB$830,15,FALSE))</f>
        <v>0.59</v>
      </c>
      <c r="W2035">
        <f>IF(G2035="GK",VLOOKUP(F2035,'[1]2018GoalKeeper Stats'!$A$2:$S$109,16,FALSE),VLOOKUP(F2035,'[1]2018Player Stats'!$A$2:$AB$830,16,FALSE))</f>
        <v>12.5</v>
      </c>
      <c r="X2035">
        <f>IF(G2035="GK",VLOOKUP(F2035,'[1]2018GoalKeeper Stats'!$A$2:$S$109,17,FALSE),VLOOKUP(F2035,'[1]2018Player Stats'!$A$2:$AB$830,17,FALSE))</f>
        <v>1</v>
      </c>
      <c r="Y2035">
        <f>IF(G2035="GK",VLOOKUP(F2035,'[1]2018GoalKeeper Stats'!$A$2:$S$109,18,FALSE),VLOOKUP(F2035,'[1]2018Player Stats'!$A$2:$AB$830,18,FALSE))</f>
        <v>0</v>
      </c>
      <c r="Z2035">
        <f>IF(G2035="GK",VLOOKUP(F2035,'[1]2018GoalKeeper Stats'!$A$2:$S$109,19,FALSE),VLOOKUP(F2035,'[1]2018Player Stats'!$A$2:$AB$830,19,FALSE))</f>
        <v>1</v>
      </c>
      <c r="AA2035">
        <f>IF(G2035="GK",VLOOKUP(F2035,'[1]2018GoalKeeper Stats'!$A$2:$S$109,20,FALSE),VLOOKUP(F2035,'[1]2018Player Stats'!$A$2:$AB$830,20,FALSE))</f>
        <v>0.59</v>
      </c>
      <c r="AB2035">
        <f>IF(G2035="GK",VLOOKUP(F2035,'[1]2018GoalKeeper Stats'!$A$2:$S$109,21,FALSE),VLOOKUP(F2035,'[1]2018Player Stats'!$A$2:$AB$830,21,FALSE))</f>
        <v>1</v>
      </c>
      <c r="AC2035">
        <f>IF(G2035="GK",VLOOKUP(F2035,'[1]2018GoalKeeper Stats'!$A$2:$S$109,2,FALSE),VLOOKUP(F2035,'[1]2018Player Stats'!$A$2:$AB$830,22,FALSE))</f>
        <v>2</v>
      </c>
      <c r="AD2035">
        <f>IF(G2035="GK",VLOOKUP(F2035,'[1]2018GoalKeeper Stats'!$A$2:$S$109,23,FALSE),VLOOKUP(F2035,'[1]2018Player Stats'!$A$2:$AB$830,23,FALSE))</f>
        <v>0</v>
      </c>
      <c r="AE2035">
        <f>IF(G2035="GK",VLOOKUP(F2035,'[1]2018GoalKeeper Stats'!$A$2:$S$109,24,FALSE),VLOOKUP(F2035,'[1]2018Player Stats'!$A$2:$AB$830,24,FALSE))</f>
        <v>0</v>
      </c>
      <c r="AF2035">
        <f>IF(G2035="GK",VLOOKUP(F2035,'[1]2018GoalKeeper Stats'!$A$2:$S$109,25,FALSE),VLOOKUP(F2035,'[1]2018Player Stats'!$A$2:$AB$830,25,FALSE))</f>
        <v>0</v>
      </c>
      <c r="AG2035">
        <f>IF(G2035="GK",VLOOKUP(F2035,'[1]2018GoalKeeper Stats'!$A$2:$S$109,26,FALSE),VLOOKUP(F2035,'[1]2018Player Stats'!$A$2:$AB$830,26,FALSE))</f>
        <v>12.5</v>
      </c>
      <c r="AH2035" s="51">
        <v>2018</v>
      </c>
      <c r="AI2035" s="51">
        <v>34</v>
      </c>
      <c r="AJ2035" s="51">
        <v>583</v>
      </c>
      <c r="AK2035" s="51">
        <v>405</v>
      </c>
      <c r="AL2035" s="51">
        <v>65</v>
      </c>
      <c r="AM2035" s="51">
        <v>39</v>
      </c>
      <c r="AN2035" s="51">
        <v>26</v>
      </c>
      <c r="AO2035" s="52">
        <v>59.95</v>
      </c>
      <c r="AP2035" s="52">
        <v>43.51</v>
      </c>
      <c r="AQ2035" s="52">
        <v>16.43</v>
      </c>
      <c r="AR2035" s="52">
        <v>9.57</v>
      </c>
      <c r="AS2035" s="51">
        <v>62</v>
      </c>
      <c r="AT2035" s="52">
        <v>56.19</v>
      </c>
    </row>
    <row r="2036" spans="1:46">
      <c r="A2036">
        <v>2018</v>
      </c>
      <c r="B2036" t="s">
        <v>202</v>
      </c>
      <c r="C2036" t="s">
        <v>202</v>
      </c>
      <c r="D2036" t="s">
        <v>2303</v>
      </c>
      <c r="E2036" t="s">
        <v>2304</v>
      </c>
      <c r="F2036" t="str">
        <f t="shared" si="32"/>
        <v>Grant Lillard</v>
      </c>
      <c r="G2036" t="s">
        <v>893</v>
      </c>
      <c r="H2036" s="143">
        <v>82500</v>
      </c>
      <c r="I2036" s="143">
        <v>80000</v>
      </c>
      <c r="J2036" t="str">
        <f>IF(G2036="GK",VLOOKUP(F2036,'[1]2018GoalKeeper Stats'!$A$2:$S$109,2,FALSE),VLOOKUP(F2036,'[1]2018Player Stats'!$A$2:$AB$830,2,FALSE))</f>
        <v>MIA</v>
      </c>
      <c r="K2036">
        <f>IF(G2036="GK",VLOOKUP(F2036,'[1]2018GoalKeeper Stats'!$A$2:$S$109,4,FALSE),VLOOKUP(F2036,'[1]2018Player Stats'!$A$2:$AB$830,4,FALSE))</f>
        <v>8</v>
      </c>
      <c r="L2036">
        <f>IF(G2036="GK",VLOOKUP(F2036,'[1]2018GoalKeeper Stats'!$A$2:$S$109,5,FALSE),VLOOKUP(F2036,'[1]2018Player Stats'!$A$2:$AB$830,5,FALSE))</f>
        <v>6</v>
      </c>
      <c r="M2036">
        <f>IF(G2036="GK",VLOOKUP(F2036,'[1]2018GoalKeeper Stats'!$A$2:$S$109,6,FALSE),VLOOKUP(F2036,'[1]2018Player Stats'!$A$2:$AB$830,6,FALSE))</f>
        <v>562</v>
      </c>
      <c r="N2036">
        <f>IF(G2036="GK",VLOOKUP(F2036,'[1]2018GoalKeeper Stats'!$A$2:$S$109,7,FALSE),VLOOKUP(F2036,'[1]2018Player Stats'!$A$2:$AB$830,7,FALSE))</f>
        <v>0</v>
      </c>
      <c r="O2036">
        <f>IF(G2036="GK",VLOOKUP(F2036,'[1]2018GoalKeeper Stats'!$A$2:$S$109,8,FALSE),VLOOKUP(F2036,'[1]2018Player Stats'!$A$2:$AB$830,8,FALSE))</f>
        <v>0</v>
      </c>
      <c r="P2036">
        <f>IF(G2036="GK",VLOOKUP(F2036,'[1]2018GoalKeeper Stats'!$A$2:$S$109,9,FALSE),VLOOKUP(F2036,'[1]2018Player Stats'!$A$2:$AB$830,9,FALSE))</f>
        <v>1</v>
      </c>
      <c r="Q2036">
        <f>IF(G2036="GK",VLOOKUP(F2036,'[1]2018GoalKeeper Stats'!$A$2:$S$109,10,FALSE),VLOOKUP(F2036,'[1]2018Player Stats'!$A$2:$AB$830,10,FALSE))</f>
        <v>0</v>
      </c>
      <c r="R2036">
        <f>IF(G2036="GK",VLOOKUP(F2036,'[1]2018GoalKeeper Stats'!$A$2:$S$109,11,FALSE),VLOOKUP(F2036,'[1]2018Player Stats'!$A$2:$AB$830,11,FALSE))</f>
        <v>0</v>
      </c>
      <c r="S2036" t="str">
        <f>IF(G2036="GK",VLOOKUP(F2036,'[1]2018GoalKeeper Stats'!$A$2:$S$109,12,FALSE),VLOOKUP(F2036,'[1]2018Player Stats'!$A$2:$AB$830,12,FALSE))</f>
        <v>0/0</v>
      </c>
      <c r="T2036">
        <f>IF(G2036="GK",VLOOKUP(F2036,'[1]2018GoalKeeper Stats'!$A$2:$S$109,13,FALSE),VLOOKUP(F2036,'[1]2018Player Stats'!$A$2:$AB$830,13,FALSE))</f>
        <v>0</v>
      </c>
      <c r="U2036">
        <f>IF(G2036="GK",VLOOKUP(F2036,'[1]2018GoalKeeper Stats'!$A$2:$S$109,14,FALSE),VLOOKUP(F2036,'[1]2018Player Stats'!$A$2:$AB$830,14,FALSE))</f>
        <v>0</v>
      </c>
      <c r="V2036">
        <f>IF(G2036="GK",VLOOKUP(F2036,'[1]2018GoalKeeper Stats'!$A$2:$S$109,15,FALSE),VLOOKUP(F2036,'[1]2018Player Stats'!$A$2:$AB$830,15,FALSE))</f>
        <v>0</v>
      </c>
      <c r="W2036">
        <f>IF(G2036="GK",VLOOKUP(F2036,'[1]2018GoalKeeper Stats'!$A$2:$S$109,16,FALSE),VLOOKUP(F2036,'[1]2018Player Stats'!$A$2:$AB$830,16,FALSE))</f>
        <v>0</v>
      </c>
      <c r="X2036">
        <f>IF(G2036="GK",VLOOKUP(F2036,'[1]2018GoalKeeper Stats'!$A$2:$S$109,17,FALSE),VLOOKUP(F2036,'[1]2018Player Stats'!$A$2:$AB$830,17,FALSE))</f>
        <v>0</v>
      </c>
      <c r="Y2036">
        <f>IF(G2036="GK",VLOOKUP(F2036,'[1]2018GoalKeeper Stats'!$A$2:$S$109,18,FALSE),VLOOKUP(F2036,'[1]2018Player Stats'!$A$2:$AB$830,18,FALSE))</f>
        <v>0</v>
      </c>
      <c r="Z2036">
        <f>IF(G2036="GK",VLOOKUP(F2036,'[1]2018GoalKeeper Stats'!$A$2:$S$109,19,FALSE),VLOOKUP(F2036,'[1]2018Player Stats'!$A$2:$AB$830,19,FALSE))</f>
        <v>0</v>
      </c>
      <c r="AA2036">
        <f>IF(G2036="GK",VLOOKUP(F2036,'[1]2018GoalKeeper Stats'!$A$2:$S$109,20,FALSE),VLOOKUP(F2036,'[1]2018Player Stats'!$A$2:$AB$830,20,FALSE))</f>
        <v>0</v>
      </c>
      <c r="AB2036">
        <f>IF(G2036="GK",VLOOKUP(F2036,'[1]2018GoalKeeper Stats'!$A$2:$S$109,21,FALSE),VLOOKUP(F2036,'[1]2018Player Stats'!$A$2:$AB$830,21,FALSE))</f>
        <v>3</v>
      </c>
      <c r="AC2036">
        <f>IF(G2036="GK",VLOOKUP(F2036,'[1]2018GoalKeeper Stats'!$A$2:$S$109,2,FALSE),VLOOKUP(F2036,'[1]2018Player Stats'!$A$2:$AB$830,22,FALSE))</f>
        <v>0</v>
      </c>
      <c r="AD2036">
        <f>IF(G2036="GK",VLOOKUP(F2036,'[1]2018GoalKeeper Stats'!$A$2:$S$109,23,FALSE),VLOOKUP(F2036,'[1]2018Player Stats'!$A$2:$AB$830,23,FALSE))</f>
        <v>0</v>
      </c>
      <c r="AE2036">
        <f>IF(G2036="GK",VLOOKUP(F2036,'[1]2018GoalKeeper Stats'!$A$2:$S$109,24,FALSE),VLOOKUP(F2036,'[1]2018Player Stats'!$A$2:$AB$830,24,FALSE))</f>
        <v>1</v>
      </c>
      <c r="AF2036">
        <f>IF(G2036="GK",VLOOKUP(F2036,'[1]2018GoalKeeper Stats'!$A$2:$S$109,25,FALSE),VLOOKUP(F2036,'[1]2018Player Stats'!$A$2:$AB$830,25,FALSE))</f>
        <v>0</v>
      </c>
      <c r="AG2036">
        <f>IF(G2036="GK",VLOOKUP(F2036,'[1]2018GoalKeeper Stats'!$A$2:$S$109,26,FALSE),VLOOKUP(F2036,'[1]2018Player Stats'!$A$2:$AB$830,26,FALSE))</f>
        <v>0</v>
      </c>
      <c r="AH2036" s="51">
        <v>2018</v>
      </c>
      <c r="AI2036" s="51">
        <v>34</v>
      </c>
      <c r="AJ2036" s="51">
        <v>341</v>
      </c>
      <c r="AK2036" s="51">
        <v>507</v>
      </c>
      <c r="AL2036" s="51">
        <v>46</v>
      </c>
      <c r="AM2036" s="51">
        <v>60</v>
      </c>
      <c r="AN2036" s="51">
        <v>-14</v>
      </c>
      <c r="AO2036" s="52">
        <v>39.04</v>
      </c>
      <c r="AP2036" s="52">
        <v>58.46</v>
      </c>
      <c r="AQ2036" s="52">
        <v>-19.420000000000002</v>
      </c>
      <c r="AR2036" s="52">
        <v>5.42</v>
      </c>
      <c r="AS2036" s="51">
        <v>32</v>
      </c>
      <c r="AT2036" s="52">
        <v>33.49</v>
      </c>
    </row>
    <row r="2037" spans="1:46">
      <c r="A2037">
        <v>2018</v>
      </c>
      <c r="B2037" t="s">
        <v>896</v>
      </c>
      <c r="C2037" t="s">
        <v>896</v>
      </c>
      <c r="D2037" t="s">
        <v>2305</v>
      </c>
      <c r="E2037" t="s">
        <v>2306</v>
      </c>
      <c r="F2037" t="str">
        <f t="shared" si="32"/>
        <v>Gilbert Fuentes</v>
      </c>
      <c r="G2037" t="s">
        <v>860</v>
      </c>
      <c r="H2037" s="143">
        <v>82000</v>
      </c>
      <c r="I2037" s="143">
        <v>70000</v>
      </c>
      <c r="J2037" t="str">
        <f>IF(G2037="GK",VLOOKUP(F2037,'[1]2018GoalKeeper Stats'!$A$2:$S$109,2,FALSE),VLOOKUP(F2037,'[1]2018Player Stats'!$A$2:$AB$830,2,FALSE))</f>
        <v>SJ</v>
      </c>
      <c r="K2037">
        <f>IF(G2037="GK",VLOOKUP(F2037,'[1]2018GoalKeeper Stats'!$A$2:$S$109,4,FALSE),VLOOKUP(F2037,'[1]2018Player Stats'!$A$2:$AB$830,4,FALSE))</f>
        <v>1</v>
      </c>
      <c r="L2037">
        <f>IF(G2037="GK",VLOOKUP(F2037,'[1]2018GoalKeeper Stats'!$A$2:$S$109,5,FALSE),VLOOKUP(F2037,'[1]2018Player Stats'!$A$2:$AB$830,5,FALSE))</f>
        <v>0</v>
      </c>
      <c r="M2037">
        <f>IF(G2037="GK",VLOOKUP(F2037,'[1]2018GoalKeeper Stats'!$A$2:$S$109,6,FALSE),VLOOKUP(F2037,'[1]2018Player Stats'!$A$2:$AB$830,6,FALSE))</f>
        <v>1</v>
      </c>
      <c r="N2037">
        <f>IF(G2037="GK",VLOOKUP(F2037,'[1]2018GoalKeeper Stats'!$A$2:$S$109,7,FALSE),VLOOKUP(F2037,'[1]2018Player Stats'!$A$2:$AB$830,7,FALSE))</f>
        <v>0</v>
      </c>
      <c r="O2037">
        <f>IF(G2037="GK",VLOOKUP(F2037,'[1]2018GoalKeeper Stats'!$A$2:$S$109,8,FALSE),VLOOKUP(F2037,'[1]2018Player Stats'!$A$2:$AB$830,8,FALSE))</f>
        <v>0</v>
      </c>
      <c r="P2037">
        <f>IF(G2037="GK",VLOOKUP(F2037,'[1]2018GoalKeeper Stats'!$A$2:$S$109,9,FALSE),VLOOKUP(F2037,'[1]2018Player Stats'!$A$2:$AB$830,9,FALSE))</f>
        <v>0</v>
      </c>
      <c r="Q2037">
        <f>IF(G2037="GK",VLOOKUP(F2037,'[1]2018GoalKeeper Stats'!$A$2:$S$109,10,FALSE),VLOOKUP(F2037,'[1]2018Player Stats'!$A$2:$AB$830,10,FALSE))</f>
        <v>0</v>
      </c>
      <c r="R2037">
        <f>IF(G2037="GK",VLOOKUP(F2037,'[1]2018GoalKeeper Stats'!$A$2:$S$109,11,FALSE),VLOOKUP(F2037,'[1]2018Player Stats'!$A$2:$AB$830,11,FALSE))</f>
        <v>0</v>
      </c>
      <c r="S2037" t="str">
        <f>IF(G2037="GK",VLOOKUP(F2037,'[1]2018GoalKeeper Stats'!$A$2:$S$109,12,FALSE),VLOOKUP(F2037,'[1]2018Player Stats'!$A$2:$AB$830,12,FALSE))</f>
        <v>0/0</v>
      </c>
      <c r="T2037">
        <f>IF(G2037="GK",VLOOKUP(F2037,'[1]2018GoalKeeper Stats'!$A$2:$S$109,13,FALSE),VLOOKUP(F2037,'[1]2018Player Stats'!$A$2:$AB$830,13,FALSE))</f>
        <v>0</v>
      </c>
      <c r="U2037">
        <f>IF(G2037="GK",VLOOKUP(F2037,'[1]2018GoalKeeper Stats'!$A$2:$S$109,14,FALSE),VLOOKUP(F2037,'[1]2018Player Stats'!$A$2:$AB$830,14,FALSE))</f>
        <v>0</v>
      </c>
      <c r="V2037">
        <f>IF(G2037="GK",VLOOKUP(F2037,'[1]2018GoalKeeper Stats'!$A$2:$S$109,15,FALSE),VLOOKUP(F2037,'[1]2018Player Stats'!$A$2:$AB$830,15,FALSE))</f>
        <v>0</v>
      </c>
      <c r="W2037">
        <f>IF(G2037="GK",VLOOKUP(F2037,'[1]2018GoalKeeper Stats'!$A$2:$S$109,16,FALSE),VLOOKUP(F2037,'[1]2018Player Stats'!$A$2:$AB$830,16,FALSE))</f>
        <v>0</v>
      </c>
      <c r="X2037">
        <f>IF(G2037="GK",VLOOKUP(F2037,'[1]2018GoalKeeper Stats'!$A$2:$S$109,17,FALSE),VLOOKUP(F2037,'[1]2018Player Stats'!$A$2:$AB$830,17,FALSE))</f>
        <v>0</v>
      </c>
      <c r="Y2037">
        <f>IF(G2037="GK",VLOOKUP(F2037,'[1]2018GoalKeeper Stats'!$A$2:$S$109,18,FALSE),VLOOKUP(F2037,'[1]2018Player Stats'!$A$2:$AB$830,18,FALSE))</f>
        <v>0</v>
      </c>
      <c r="Z2037">
        <f>IF(G2037="GK",VLOOKUP(F2037,'[1]2018GoalKeeper Stats'!$A$2:$S$109,19,FALSE),VLOOKUP(F2037,'[1]2018Player Stats'!$A$2:$AB$830,19,FALSE))</f>
        <v>0</v>
      </c>
      <c r="AA2037">
        <f>IF(G2037="GK",VLOOKUP(F2037,'[1]2018GoalKeeper Stats'!$A$2:$S$109,20,FALSE),VLOOKUP(F2037,'[1]2018Player Stats'!$A$2:$AB$830,20,FALSE))</f>
        <v>0</v>
      </c>
      <c r="AB2037">
        <f>IF(G2037="GK",VLOOKUP(F2037,'[1]2018GoalKeeper Stats'!$A$2:$S$109,21,FALSE),VLOOKUP(F2037,'[1]2018Player Stats'!$A$2:$AB$830,21,FALSE))</f>
        <v>1</v>
      </c>
      <c r="AC2037">
        <f>IF(G2037="GK",VLOOKUP(F2037,'[1]2018GoalKeeper Stats'!$A$2:$S$109,2,FALSE),VLOOKUP(F2037,'[1]2018Player Stats'!$A$2:$AB$830,22,FALSE))</f>
        <v>0</v>
      </c>
      <c r="AD2037">
        <f>IF(G2037="GK",VLOOKUP(F2037,'[1]2018GoalKeeper Stats'!$A$2:$S$109,23,FALSE),VLOOKUP(F2037,'[1]2018Player Stats'!$A$2:$AB$830,23,FALSE))</f>
        <v>0</v>
      </c>
      <c r="AE2037">
        <f>IF(G2037="GK",VLOOKUP(F2037,'[1]2018GoalKeeper Stats'!$A$2:$S$109,24,FALSE),VLOOKUP(F2037,'[1]2018Player Stats'!$A$2:$AB$830,24,FALSE))</f>
        <v>0</v>
      </c>
      <c r="AF2037">
        <f>IF(G2037="GK",VLOOKUP(F2037,'[1]2018GoalKeeper Stats'!$A$2:$S$109,25,FALSE),VLOOKUP(F2037,'[1]2018Player Stats'!$A$2:$AB$830,25,FALSE))</f>
        <v>0</v>
      </c>
      <c r="AG2037">
        <f>IF(G2037="GK",VLOOKUP(F2037,'[1]2018GoalKeeper Stats'!$A$2:$S$109,26,FALSE),VLOOKUP(F2037,'[1]2018Player Stats'!$A$2:$AB$830,26,FALSE))</f>
        <v>0</v>
      </c>
      <c r="AH2037" s="51">
        <v>2018</v>
      </c>
      <c r="AI2037" s="51">
        <v>34</v>
      </c>
      <c r="AJ2037" s="51">
        <v>439</v>
      </c>
      <c r="AK2037" s="51">
        <v>515</v>
      </c>
      <c r="AL2037" s="51">
        <v>47</v>
      </c>
      <c r="AM2037" s="51">
        <v>71</v>
      </c>
      <c r="AN2037" s="51">
        <v>-24</v>
      </c>
      <c r="AO2037" s="52">
        <v>47.01</v>
      </c>
      <c r="AP2037" s="52">
        <v>60.35</v>
      </c>
      <c r="AQ2037" s="52">
        <v>-13.34</v>
      </c>
      <c r="AR2037" s="52">
        <v>-10.66</v>
      </c>
      <c r="AS2037" s="51">
        <v>21</v>
      </c>
      <c r="AT2037" s="52">
        <v>38.520000000000003</v>
      </c>
    </row>
    <row r="2038" spans="1:46">
      <c r="A2038">
        <v>2018</v>
      </c>
      <c r="B2038" t="s">
        <v>924</v>
      </c>
      <c r="C2038" t="s">
        <v>924</v>
      </c>
      <c r="D2038" t="s">
        <v>1631</v>
      </c>
      <c r="E2038" t="s">
        <v>1862</v>
      </c>
      <c r="F2038" t="str">
        <f t="shared" si="32"/>
        <v>Daniel Salloi</v>
      </c>
      <c r="G2038" t="s">
        <v>875</v>
      </c>
      <c r="H2038" s="143">
        <v>81625</v>
      </c>
      <c r="I2038" s="143">
        <v>67500</v>
      </c>
      <c r="J2038" t="str">
        <f>IF(G2038="GK",VLOOKUP(F2038,'[1]2018GoalKeeper Stats'!$A$2:$S$109,2,FALSE),VLOOKUP(F2038,'[1]2018Player Stats'!$A$2:$AB$830,2,FALSE))</f>
        <v>SKC</v>
      </c>
      <c r="K2038">
        <f>IF(G2038="GK",VLOOKUP(F2038,'[1]2018GoalKeeper Stats'!$A$2:$S$109,4,FALSE),VLOOKUP(F2038,'[1]2018Player Stats'!$A$2:$AB$830,4,FALSE))</f>
        <v>29</v>
      </c>
      <c r="L2038">
        <f>IF(G2038="GK",VLOOKUP(F2038,'[1]2018GoalKeeper Stats'!$A$2:$S$109,5,FALSE),VLOOKUP(F2038,'[1]2018Player Stats'!$A$2:$AB$830,5,FALSE))</f>
        <v>26</v>
      </c>
      <c r="M2038">
        <f>IF(G2038="GK",VLOOKUP(F2038,'[1]2018GoalKeeper Stats'!$A$2:$S$109,6,FALSE),VLOOKUP(F2038,'[1]2018Player Stats'!$A$2:$AB$830,6,FALSE))</f>
        <v>2291</v>
      </c>
      <c r="N2038">
        <f>IF(G2038="GK",VLOOKUP(F2038,'[1]2018GoalKeeper Stats'!$A$2:$S$109,7,FALSE),VLOOKUP(F2038,'[1]2018Player Stats'!$A$2:$AB$830,7,FALSE))</f>
        <v>11</v>
      </c>
      <c r="O2038">
        <f>IF(G2038="GK",VLOOKUP(F2038,'[1]2018GoalKeeper Stats'!$A$2:$S$109,8,FALSE),VLOOKUP(F2038,'[1]2018Player Stats'!$A$2:$AB$830,8,FALSE))</f>
        <v>7</v>
      </c>
      <c r="P2038">
        <f>IF(G2038="GK",VLOOKUP(F2038,'[1]2018GoalKeeper Stats'!$A$2:$S$109,9,FALSE),VLOOKUP(F2038,'[1]2018Player Stats'!$A$2:$AB$830,9,FALSE))</f>
        <v>78</v>
      </c>
      <c r="Q2038">
        <f>IF(G2038="GK",VLOOKUP(F2038,'[1]2018GoalKeeper Stats'!$A$2:$S$109,10,FALSE),VLOOKUP(F2038,'[1]2018Player Stats'!$A$2:$AB$830,10,FALSE))</f>
        <v>31</v>
      </c>
      <c r="R2038">
        <f>IF(G2038="GK",VLOOKUP(F2038,'[1]2018GoalKeeper Stats'!$A$2:$S$109,11,FALSE),VLOOKUP(F2038,'[1]2018Player Stats'!$A$2:$AB$830,11,FALSE))</f>
        <v>6</v>
      </c>
      <c r="S2038" t="str">
        <f>IF(G2038="GK",VLOOKUP(F2038,'[1]2018GoalKeeper Stats'!$A$2:$S$109,12,FALSE),VLOOKUP(F2038,'[1]2018Player Stats'!$A$2:$AB$830,12,FALSE))</f>
        <v>0/0</v>
      </c>
      <c r="T2038">
        <f>IF(G2038="GK",VLOOKUP(F2038,'[1]2018GoalKeeper Stats'!$A$2:$S$109,13,FALSE),VLOOKUP(F2038,'[1]2018Player Stats'!$A$2:$AB$830,13,FALSE))</f>
        <v>5</v>
      </c>
      <c r="U2038">
        <f>IF(G2038="GK",VLOOKUP(F2038,'[1]2018GoalKeeper Stats'!$A$2:$S$109,14,FALSE),VLOOKUP(F2038,'[1]2018Player Stats'!$A$2:$AB$830,14,FALSE))</f>
        <v>6</v>
      </c>
      <c r="V2038">
        <f>IF(G2038="GK",VLOOKUP(F2038,'[1]2018GoalKeeper Stats'!$A$2:$S$109,15,FALSE),VLOOKUP(F2038,'[1]2018Player Stats'!$A$2:$AB$830,15,FALSE))</f>
        <v>0.43</v>
      </c>
      <c r="W2038">
        <f>IF(G2038="GK",VLOOKUP(F2038,'[1]2018GoalKeeper Stats'!$A$2:$S$109,16,FALSE),VLOOKUP(F2038,'[1]2018Player Stats'!$A$2:$AB$830,16,FALSE))</f>
        <v>14.1</v>
      </c>
      <c r="X2038">
        <f>IF(G2038="GK",VLOOKUP(F2038,'[1]2018GoalKeeper Stats'!$A$2:$S$109,17,FALSE),VLOOKUP(F2038,'[1]2018Player Stats'!$A$2:$AB$830,17,FALSE))</f>
        <v>3</v>
      </c>
      <c r="Y2038">
        <f>IF(G2038="GK",VLOOKUP(F2038,'[1]2018GoalKeeper Stats'!$A$2:$S$109,18,FALSE),VLOOKUP(F2038,'[1]2018Player Stats'!$A$2:$AB$830,18,FALSE))</f>
        <v>5</v>
      </c>
      <c r="Z2038">
        <f>IF(G2038="GK",VLOOKUP(F2038,'[1]2018GoalKeeper Stats'!$A$2:$S$109,19,FALSE),VLOOKUP(F2038,'[1]2018Player Stats'!$A$2:$AB$830,19,FALSE))</f>
        <v>2</v>
      </c>
      <c r="AA2038">
        <f>IF(G2038="GK",VLOOKUP(F2038,'[1]2018GoalKeeper Stats'!$A$2:$S$109,20,FALSE),VLOOKUP(F2038,'[1]2018Player Stats'!$A$2:$AB$830,20,FALSE))</f>
        <v>0.27</v>
      </c>
      <c r="AB2038">
        <f>IF(G2038="GK",VLOOKUP(F2038,'[1]2018GoalKeeper Stats'!$A$2:$S$109,21,FALSE),VLOOKUP(F2038,'[1]2018Player Stats'!$A$2:$AB$830,21,FALSE))</f>
        <v>12</v>
      </c>
      <c r="AC2038">
        <f>IF(G2038="GK",VLOOKUP(F2038,'[1]2018GoalKeeper Stats'!$A$2:$S$109,2,FALSE),VLOOKUP(F2038,'[1]2018Player Stats'!$A$2:$AB$830,22,FALSE))</f>
        <v>26</v>
      </c>
      <c r="AD2038">
        <f>IF(G2038="GK",VLOOKUP(F2038,'[1]2018GoalKeeper Stats'!$A$2:$S$109,23,FALSE),VLOOKUP(F2038,'[1]2018Player Stats'!$A$2:$AB$830,23,FALSE))</f>
        <v>10</v>
      </c>
      <c r="AE2038">
        <f>IF(G2038="GK",VLOOKUP(F2038,'[1]2018GoalKeeper Stats'!$A$2:$S$109,24,FALSE),VLOOKUP(F2038,'[1]2018Player Stats'!$A$2:$AB$830,24,FALSE))</f>
        <v>3</v>
      </c>
      <c r="AF2038">
        <f>IF(G2038="GK",VLOOKUP(F2038,'[1]2018GoalKeeper Stats'!$A$2:$S$109,25,FALSE),VLOOKUP(F2038,'[1]2018Player Stats'!$A$2:$AB$830,25,FALSE))</f>
        <v>1</v>
      </c>
      <c r="AG2038">
        <f>IF(G2038="GK",VLOOKUP(F2038,'[1]2018GoalKeeper Stats'!$A$2:$S$109,26,FALSE),VLOOKUP(F2038,'[1]2018Player Stats'!$A$2:$AB$830,26,FALSE))</f>
        <v>39.74</v>
      </c>
      <c r="AH2038" s="51">
        <v>2018</v>
      </c>
      <c r="AI2038" s="51">
        <v>34</v>
      </c>
      <c r="AJ2038" s="51">
        <v>583</v>
      </c>
      <c r="AK2038" s="51">
        <v>405</v>
      </c>
      <c r="AL2038" s="51">
        <v>65</v>
      </c>
      <c r="AM2038" s="51">
        <v>39</v>
      </c>
      <c r="AN2038" s="51">
        <v>26</v>
      </c>
      <c r="AO2038" s="52">
        <v>59.95</v>
      </c>
      <c r="AP2038" s="52">
        <v>43.51</v>
      </c>
      <c r="AQ2038" s="52">
        <v>16.43</v>
      </c>
      <c r="AR2038" s="52">
        <v>9.57</v>
      </c>
      <c r="AS2038" s="51">
        <v>62</v>
      </c>
      <c r="AT2038" s="52">
        <v>56.19</v>
      </c>
    </row>
    <row r="2039" spans="1:46">
      <c r="A2039">
        <v>2018</v>
      </c>
      <c r="B2039" t="s">
        <v>210</v>
      </c>
      <c r="C2039" t="s">
        <v>210</v>
      </c>
      <c r="D2039" t="s">
        <v>937</v>
      </c>
      <c r="E2039" t="s">
        <v>1188</v>
      </c>
      <c r="F2039" t="str">
        <f t="shared" si="32"/>
        <v>Chris Schuler</v>
      </c>
      <c r="G2039" t="s">
        <v>893</v>
      </c>
      <c r="H2039" s="143">
        <v>81250</v>
      </c>
      <c r="I2039" s="143">
        <v>75000</v>
      </c>
      <c r="J2039" t="str">
        <f>IF(G2039="GK",VLOOKUP(F2039,'[1]2018GoalKeeper Stats'!$A$2:$S$109,2,FALSE),VLOOKUP(F2039,'[1]2018Player Stats'!$A$2:$AB$830,2,FALSE))</f>
        <v>ORL</v>
      </c>
      <c r="K2039">
        <f>IF(G2039="GK",VLOOKUP(F2039,'[1]2018GoalKeeper Stats'!$A$2:$S$109,4,FALSE),VLOOKUP(F2039,'[1]2018Player Stats'!$A$2:$AB$830,4,FALSE))</f>
        <v>9</v>
      </c>
      <c r="L2039">
        <f>IF(G2039="GK",VLOOKUP(F2039,'[1]2018GoalKeeper Stats'!$A$2:$S$109,5,FALSE),VLOOKUP(F2039,'[1]2018Player Stats'!$A$2:$AB$830,5,FALSE))</f>
        <v>8</v>
      </c>
      <c r="M2039">
        <f>IF(G2039="GK",VLOOKUP(F2039,'[1]2018GoalKeeper Stats'!$A$2:$S$109,6,FALSE),VLOOKUP(F2039,'[1]2018Player Stats'!$A$2:$AB$830,6,FALSE))</f>
        <v>785</v>
      </c>
      <c r="N2039">
        <f>IF(G2039="GK",VLOOKUP(F2039,'[1]2018GoalKeeper Stats'!$A$2:$S$109,7,FALSE),VLOOKUP(F2039,'[1]2018Player Stats'!$A$2:$AB$830,7,FALSE))</f>
        <v>1</v>
      </c>
      <c r="O2039">
        <f>IF(G2039="GK",VLOOKUP(F2039,'[1]2018GoalKeeper Stats'!$A$2:$S$109,8,FALSE),VLOOKUP(F2039,'[1]2018Player Stats'!$A$2:$AB$830,8,FALSE))</f>
        <v>0</v>
      </c>
      <c r="P2039">
        <f>IF(G2039="GK",VLOOKUP(F2039,'[1]2018GoalKeeper Stats'!$A$2:$S$109,9,FALSE),VLOOKUP(F2039,'[1]2018Player Stats'!$A$2:$AB$830,9,FALSE))</f>
        <v>4</v>
      </c>
      <c r="Q2039">
        <f>IF(G2039="GK",VLOOKUP(F2039,'[1]2018GoalKeeper Stats'!$A$2:$S$109,10,FALSE),VLOOKUP(F2039,'[1]2018Player Stats'!$A$2:$AB$830,10,FALSE))</f>
        <v>1</v>
      </c>
      <c r="R2039">
        <f>IF(G2039="GK",VLOOKUP(F2039,'[1]2018GoalKeeper Stats'!$A$2:$S$109,11,FALSE),VLOOKUP(F2039,'[1]2018Player Stats'!$A$2:$AB$830,11,FALSE))</f>
        <v>0</v>
      </c>
      <c r="S2039" t="str">
        <f>IF(G2039="GK",VLOOKUP(F2039,'[1]2018GoalKeeper Stats'!$A$2:$S$109,12,FALSE),VLOOKUP(F2039,'[1]2018Player Stats'!$A$2:$AB$830,12,FALSE))</f>
        <v>0/0</v>
      </c>
      <c r="T2039">
        <f>IF(G2039="GK",VLOOKUP(F2039,'[1]2018GoalKeeper Stats'!$A$2:$S$109,13,FALSE),VLOOKUP(F2039,'[1]2018Player Stats'!$A$2:$AB$830,13,FALSE))</f>
        <v>1</v>
      </c>
      <c r="U2039">
        <f>IF(G2039="GK",VLOOKUP(F2039,'[1]2018GoalKeeper Stats'!$A$2:$S$109,14,FALSE),VLOOKUP(F2039,'[1]2018Player Stats'!$A$2:$AB$830,14,FALSE))</f>
        <v>0</v>
      </c>
      <c r="V2039">
        <f>IF(G2039="GK",VLOOKUP(F2039,'[1]2018GoalKeeper Stats'!$A$2:$S$109,15,FALSE),VLOOKUP(F2039,'[1]2018Player Stats'!$A$2:$AB$830,15,FALSE))</f>
        <v>0.11</v>
      </c>
      <c r="W2039">
        <f>IF(G2039="GK",VLOOKUP(F2039,'[1]2018GoalKeeper Stats'!$A$2:$S$109,16,FALSE),VLOOKUP(F2039,'[1]2018Player Stats'!$A$2:$AB$830,16,FALSE))</f>
        <v>25</v>
      </c>
      <c r="X2039">
        <f>IF(G2039="GK",VLOOKUP(F2039,'[1]2018GoalKeeper Stats'!$A$2:$S$109,17,FALSE),VLOOKUP(F2039,'[1]2018Player Stats'!$A$2:$AB$830,17,FALSE))</f>
        <v>0</v>
      </c>
      <c r="Y2039">
        <f>IF(G2039="GK",VLOOKUP(F2039,'[1]2018GoalKeeper Stats'!$A$2:$S$109,18,FALSE),VLOOKUP(F2039,'[1]2018Player Stats'!$A$2:$AB$830,18,FALSE))</f>
        <v>0</v>
      </c>
      <c r="Z2039">
        <f>IF(G2039="GK",VLOOKUP(F2039,'[1]2018GoalKeeper Stats'!$A$2:$S$109,19,FALSE),VLOOKUP(F2039,'[1]2018Player Stats'!$A$2:$AB$830,19,FALSE))</f>
        <v>0</v>
      </c>
      <c r="AA2039">
        <f>IF(G2039="GK",VLOOKUP(F2039,'[1]2018GoalKeeper Stats'!$A$2:$S$109,20,FALSE),VLOOKUP(F2039,'[1]2018Player Stats'!$A$2:$AB$830,20,FALSE))</f>
        <v>0</v>
      </c>
      <c r="AB2039">
        <f>IF(G2039="GK",VLOOKUP(F2039,'[1]2018GoalKeeper Stats'!$A$2:$S$109,21,FALSE),VLOOKUP(F2039,'[1]2018Player Stats'!$A$2:$AB$830,21,FALSE))</f>
        <v>3</v>
      </c>
      <c r="AC2039">
        <f>IF(G2039="GK",VLOOKUP(F2039,'[1]2018GoalKeeper Stats'!$A$2:$S$109,2,FALSE),VLOOKUP(F2039,'[1]2018Player Stats'!$A$2:$AB$830,22,FALSE))</f>
        <v>3</v>
      </c>
      <c r="AD2039">
        <f>IF(G2039="GK",VLOOKUP(F2039,'[1]2018GoalKeeper Stats'!$A$2:$S$109,23,FALSE),VLOOKUP(F2039,'[1]2018Player Stats'!$A$2:$AB$830,23,FALSE))</f>
        <v>0</v>
      </c>
      <c r="AE2039">
        <f>IF(G2039="GK",VLOOKUP(F2039,'[1]2018GoalKeeper Stats'!$A$2:$S$109,24,FALSE),VLOOKUP(F2039,'[1]2018Player Stats'!$A$2:$AB$830,24,FALSE))</f>
        <v>3</v>
      </c>
      <c r="AF2039">
        <f>IF(G2039="GK",VLOOKUP(F2039,'[1]2018GoalKeeper Stats'!$A$2:$S$109,25,FALSE),VLOOKUP(F2039,'[1]2018Player Stats'!$A$2:$AB$830,25,FALSE))</f>
        <v>0</v>
      </c>
      <c r="AG2039">
        <f>IF(G2039="GK",VLOOKUP(F2039,'[1]2018GoalKeeper Stats'!$A$2:$S$109,26,FALSE),VLOOKUP(F2039,'[1]2018Player Stats'!$A$2:$AB$830,26,FALSE))</f>
        <v>25</v>
      </c>
      <c r="AH2039" s="51">
        <v>2018</v>
      </c>
      <c r="AI2039" s="51">
        <v>34</v>
      </c>
      <c r="AJ2039" s="51">
        <v>440</v>
      </c>
      <c r="AK2039" s="51">
        <v>483</v>
      </c>
      <c r="AL2039" s="51">
        <v>41</v>
      </c>
      <c r="AM2039" s="51">
        <v>72</v>
      </c>
      <c r="AN2039" s="51">
        <v>-31</v>
      </c>
      <c r="AO2039" s="52">
        <v>45.71</v>
      </c>
      <c r="AP2039" s="52">
        <v>64.25</v>
      </c>
      <c r="AQ2039" s="52">
        <v>-18.55</v>
      </c>
      <c r="AR2039" s="52">
        <v>-12.45</v>
      </c>
      <c r="AS2039" s="51">
        <v>28</v>
      </c>
      <c r="AT2039" s="52">
        <v>35.43</v>
      </c>
    </row>
    <row r="2040" spans="1:46">
      <c r="A2040">
        <v>2018</v>
      </c>
      <c r="B2040" t="s">
        <v>103</v>
      </c>
      <c r="C2040" t="s">
        <v>103</v>
      </c>
      <c r="D2040" t="s">
        <v>1454</v>
      </c>
      <c r="E2040" t="s">
        <v>1455</v>
      </c>
      <c r="F2040" t="str">
        <f t="shared" si="32"/>
        <v>Calum Mallace</v>
      </c>
      <c r="G2040" t="s">
        <v>860</v>
      </c>
      <c r="H2040" s="143">
        <v>80000</v>
      </c>
      <c r="I2040" s="143">
        <v>80000</v>
      </c>
      <c r="J2040" t="str">
        <f>IF(G2040="GK",VLOOKUP(F2040,'[1]2018GoalKeeper Stats'!$A$2:$S$109,2,FALSE),VLOOKUP(F2040,'[1]2018Player Stats'!$A$2:$AB$830,2,FALSE))</f>
        <v>LFC</v>
      </c>
      <c r="K2040">
        <f>IF(G2040="GK",VLOOKUP(F2040,'[1]2018GoalKeeper Stats'!$A$2:$S$109,4,FALSE),VLOOKUP(F2040,'[1]2018Player Stats'!$A$2:$AB$830,4,FALSE))</f>
        <v>5</v>
      </c>
      <c r="L2040">
        <f>IF(G2040="GK",VLOOKUP(F2040,'[1]2018GoalKeeper Stats'!$A$2:$S$109,5,FALSE),VLOOKUP(F2040,'[1]2018Player Stats'!$A$2:$AB$830,5,FALSE))</f>
        <v>0</v>
      </c>
      <c r="M2040">
        <f>IF(G2040="GK",VLOOKUP(F2040,'[1]2018GoalKeeper Stats'!$A$2:$S$109,6,FALSE),VLOOKUP(F2040,'[1]2018Player Stats'!$A$2:$AB$830,6,FALSE))</f>
        <v>29</v>
      </c>
      <c r="N2040">
        <f>IF(G2040="GK",VLOOKUP(F2040,'[1]2018GoalKeeper Stats'!$A$2:$S$109,7,FALSE),VLOOKUP(F2040,'[1]2018Player Stats'!$A$2:$AB$830,7,FALSE))</f>
        <v>0</v>
      </c>
      <c r="O2040">
        <f>IF(G2040="GK",VLOOKUP(F2040,'[1]2018GoalKeeper Stats'!$A$2:$S$109,8,FALSE),VLOOKUP(F2040,'[1]2018Player Stats'!$A$2:$AB$830,8,FALSE))</f>
        <v>0</v>
      </c>
      <c r="P2040">
        <f>IF(G2040="GK",VLOOKUP(F2040,'[1]2018GoalKeeper Stats'!$A$2:$S$109,9,FALSE),VLOOKUP(F2040,'[1]2018Player Stats'!$A$2:$AB$830,9,FALSE))</f>
        <v>1</v>
      </c>
      <c r="Q2040">
        <f>IF(G2040="GK",VLOOKUP(F2040,'[1]2018GoalKeeper Stats'!$A$2:$S$109,10,FALSE),VLOOKUP(F2040,'[1]2018Player Stats'!$A$2:$AB$830,10,FALSE))</f>
        <v>0</v>
      </c>
      <c r="R2040">
        <f>IF(G2040="GK",VLOOKUP(F2040,'[1]2018GoalKeeper Stats'!$A$2:$S$109,11,FALSE),VLOOKUP(F2040,'[1]2018Player Stats'!$A$2:$AB$830,11,FALSE))</f>
        <v>0</v>
      </c>
      <c r="S2040" t="str">
        <f>IF(G2040="GK",VLOOKUP(F2040,'[1]2018GoalKeeper Stats'!$A$2:$S$109,12,FALSE),VLOOKUP(F2040,'[1]2018Player Stats'!$A$2:$AB$830,12,FALSE))</f>
        <v>0/0</v>
      </c>
      <c r="T2040">
        <f>IF(G2040="GK",VLOOKUP(F2040,'[1]2018GoalKeeper Stats'!$A$2:$S$109,13,FALSE),VLOOKUP(F2040,'[1]2018Player Stats'!$A$2:$AB$830,13,FALSE))</f>
        <v>0</v>
      </c>
      <c r="U2040">
        <f>IF(G2040="GK",VLOOKUP(F2040,'[1]2018GoalKeeper Stats'!$A$2:$S$109,14,FALSE),VLOOKUP(F2040,'[1]2018Player Stats'!$A$2:$AB$830,14,FALSE))</f>
        <v>0</v>
      </c>
      <c r="V2040">
        <f>IF(G2040="GK",VLOOKUP(F2040,'[1]2018GoalKeeper Stats'!$A$2:$S$109,15,FALSE),VLOOKUP(F2040,'[1]2018Player Stats'!$A$2:$AB$830,15,FALSE))</f>
        <v>0</v>
      </c>
      <c r="W2040">
        <f>IF(G2040="GK",VLOOKUP(F2040,'[1]2018GoalKeeper Stats'!$A$2:$S$109,16,FALSE),VLOOKUP(F2040,'[1]2018Player Stats'!$A$2:$AB$830,16,FALSE))</f>
        <v>0</v>
      </c>
      <c r="X2040">
        <f>IF(G2040="GK",VLOOKUP(F2040,'[1]2018GoalKeeper Stats'!$A$2:$S$109,17,FALSE),VLOOKUP(F2040,'[1]2018Player Stats'!$A$2:$AB$830,17,FALSE))</f>
        <v>0</v>
      </c>
      <c r="Y2040">
        <f>IF(G2040="GK",VLOOKUP(F2040,'[1]2018GoalKeeper Stats'!$A$2:$S$109,18,FALSE),VLOOKUP(F2040,'[1]2018Player Stats'!$A$2:$AB$830,18,FALSE))</f>
        <v>0</v>
      </c>
      <c r="Z2040">
        <f>IF(G2040="GK",VLOOKUP(F2040,'[1]2018GoalKeeper Stats'!$A$2:$S$109,19,FALSE),VLOOKUP(F2040,'[1]2018Player Stats'!$A$2:$AB$830,19,FALSE))</f>
        <v>0</v>
      </c>
      <c r="AA2040">
        <f>IF(G2040="GK",VLOOKUP(F2040,'[1]2018GoalKeeper Stats'!$A$2:$S$109,20,FALSE),VLOOKUP(F2040,'[1]2018Player Stats'!$A$2:$AB$830,20,FALSE))</f>
        <v>0</v>
      </c>
      <c r="AB2040">
        <f>IF(G2040="GK",VLOOKUP(F2040,'[1]2018GoalKeeper Stats'!$A$2:$S$109,21,FALSE),VLOOKUP(F2040,'[1]2018Player Stats'!$A$2:$AB$830,21,FALSE))</f>
        <v>0</v>
      </c>
      <c r="AC2040">
        <f>IF(G2040="GK",VLOOKUP(F2040,'[1]2018GoalKeeper Stats'!$A$2:$S$109,2,FALSE),VLOOKUP(F2040,'[1]2018Player Stats'!$A$2:$AB$830,22,FALSE))</f>
        <v>0</v>
      </c>
      <c r="AD2040">
        <f>IF(G2040="GK",VLOOKUP(F2040,'[1]2018GoalKeeper Stats'!$A$2:$S$109,23,FALSE),VLOOKUP(F2040,'[1]2018Player Stats'!$A$2:$AB$830,23,FALSE))</f>
        <v>0</v>
      </c>
      <c r="AE2040">
        <f>IF(G2040="GK",VLOOKUP(F2040,'[1]2018GoalKeeper Stats'!$A$2:$S$109,24,FALSE),VLOOKUP(F2040,'[1]2018Player Stats'!$A$2:$AB$830,24,FALSE))</f>
        <v>0</v>
      </c>
      <c r="AF2040">
        <f>IF(G2040="GK",VLOOKUP(F2040,'[1]2018GoalKeeper Stats'!$A$2:$S$109,25,FALSE),VLOOKUP(F2040,'[1]2018Player Stats'!$A$2:$AB$830,25,FALSE))</f>
        <v>0</v>
      </c>
      <c r="AG2040">
        <f>IF(G2040="GK",VLOOKUP(F2040,'[1]2018GoalKeeper Stats'!$A$2:$S$109,26,FALSE),VLOOKUP(F2040,'[1]2018Player Stats'!$A$2:$AB$830,26,FALSE))</f>
        <v>0</v>
      </c>
      <c r="AH2040" s="51">
        <v>2018</v>
      </c>
      <c r="AI2040" s="51">
        <v>34</v>
      </c>
      <c r="AJ2040" s="51">
        <v>527</v>
      </c>
      <c r="AK2040" s="51">
        <v>429</v>
      </c>
      <c r="AL2040" s="51">
        <v>65</v>
      </c>
      <c r="AM2040" s="51">
        <v>52</v>
      </c>
      <c r="AN2040" s="51">
        <v>13</v>
      </c>
      <c r="AO2040" s="52">
        <v>59.7</v>
      </c>
      <c r="AP2040" s="52">
        <v>47.89</v>
      </c>
      <c r="AQ2040" s="52">
        <v>11.81</v>
      </c>
      <c r="AR2040" s="52">
        <v>1.19</v>
      </c>
      <c r="AS2040" s="51">
        <v>57</v>
      </c>
      <c r="AT2040" s="52">
        <v>55.59</v>
      </c>
    </row>
    <row r="2041" spans="1:46">
      <c r="A2041">
        <v>2018</v>
      </c>
      <c r="B2041" t="s">
        <v>211</v>
      </c>
      <c r="C2041" t="s">
        <v>173</v>
      </c>
      <c r="D2041" t="s">
        <v>2186</v>
      </c>
      <c r="E2041" t="s">
        <v>2307</v>
      </c>
      <c r="F2041" t="str">
        <f t="shared" si="32"/>
        <v>Joe Scally</v>
      </c>
      <c r="G2041" t="s">
        <v>893</v>
      </c>
      <c r="H2041" s="143">
        <v>76317</v>
      </c>
      <c r="I2041" s="143">
        <v>54500</v>
      </c>
      <c r="J2041" t="str">
        <f>IF(G2041="GK",VLOOKUP(F2041,'[1]2018GoalKeeper Stats'!$A$2:$S$109,2,FALSE),VLOOKUP(F2041,'[1]2018Player Stats'!$A$2:$AB$830,2,FALSE))</f>
        <v>NYC</v>
      </c>
      <c r="K2041">
        <f>IF(G2041="GK",VLOOKUP(F2041,'[1]2018GoalKeeper Stats'!$A$2:$S$109,4,FALSE),VLOOKUP(F2041,'[1]2018Player Stats'!$A$2:$AB$830,4,FALSE))</f>
        <v>0</v>
      </c>
      <c r="L2041">
        <f>IF(G2041="GK",VLOOKUP(F2041,'[1]2018GoalKeeper Stats'!$A$2:$S$109,5,FALSE),VLOOKUP(F2041,'[1]2018Player Stats'!$A$2:$AB$830,5,FALSE))</f>
        <v>0</v>
      </c>
      <c r="M2041">
        <f>IF(G2041="GK",VLOOKUP(F2041,'[1]2018GoalKeeper Stats'!$A$2:$S$109,6,FALSE),VLOOKUP(F2041,'[1]2018Player Stats'!$A$2:$AB$830,6,FALSE))</f>
        <v>0</v>
      </c>
      <c r="N2041">
        <f>IF(G2041="GK",VLOOKUP(F2041,'[1]2018GoalKeeper Stats'!$A$2:$S$109,7,FALSE),VLOOKUP(F2041,'[1]2018Player Stats'!$A$2:$AB$830,7,FALSE))</f>
        <v>0</v>
      </c>
      <c r="O2041">
        <f>IF(G2041="GK",VLOOKUP(F2041,'[1]2018GoalKeeper Stats'!$A$2:$S$109,8,FALSE),VLOOKUP(F2041,'[1]2018Player Stats'!$A$2:$AB$830,8,FALSE))</f>
        <v>0</v>
      </c>
      <c r="P2041">
        <f>IF(G2041="GK",VLOOKUP(F2041,'[1]2018GoalKeeper Stats'!$A$2:$S$109,9,FALSE),VLOOKUP(F2041,'[1]2018Player Stats'!$A$2:$AB$830,9,FALSE))</f>
        <v>0</v>
      </c>
      <c r="Q2041">
        <f>IF(G2041="GK",VLOOKUP(F2041,'[1]2018GoalKeeper Stats'!$A$2:$S$109,10,FALSE),VLOOKUP(F2041,'[1]2018Player Stats'!$A$2:$AB$830,10,FALSE))</f>
        <v>0</v>
      </c>
      <c r="R2041">
        <f>IF(G2041="GK",VLOOKUP(F2041,'[1]2018GoalKeeper Stats'!$A$2:$S$109,11,FALSE),VLOOKUP(F2041,'[1]2018Player Stats'!$A$2:$AB$830,11,FALSE))</f>
        <v>0</v>
      </c>
      <c r="S2041" t="str">
        <f>IF(G2041="GK",VLOOKUP(F2041,'[1]2018GoalKeeper Stats'!$A$2:$S$109,12,FALSE),VLOOKUP(F2041,'[1]2018Player Stats'!$A$2:$AB$830,12,FALSE))</f>
        <v>0/0</v>
      </c>
      <c r="T2041">
        <f>IF(G2041="GK",VLOOKUP(F2041,'[1]2018GoalKeeper Stats'!$A$2:$S$109,13,FALSE),VLOOKUP(F2041,'[1]2018Player Stats'!$A$2:$AB$830,13,FALSE))</f>
        <v>0</v>
      </c>
      <c r="U2041">
        <f>IF(G2041="GK",VLOOKUP(F2041,'[1]2018GoalKeeper Stats'!$A$2:$S$109,14,FALSE),VLOOKUP(F2041,'[1]2018Player Stats'!$A$2:$AB$830,14,FALSE))</f>
        <v>0</v>
      </c>
      <c r="V2041">
        <f>IF(G2041="GK",VLOOKUP(F2041,'[1]2018GoalKeeper Stats'!$A$2:$S$109,15,FALSE),VLOOKUP(F2041,'[1]2018Player Stats'!$A$2:$AB$830,15,FALSE))</f>
        <v>0</v>
      </c>
      <c r="W2041">
        <f>IF(G2041="GK",VLOOKUP(F2041,'[1]2018GoalKeeper Stats'!$A$2:$S$109,16,FALSE),VLOOKUP(F2041,'[1]2018Player Stats'!$A$2:$AB$830,16,FALSE))</f>
        <v>0</v>
      </c>
      <c r="X2041">
        <f>IF(G2041="GK",VLOOKUP(F2041,'[1]2018GoalKeeper Stats'!$A$2:$S$109,17,FALSE),VLOOKUP(F2041,'[1]2018Player Stats'!$A$2:$AB$830,17,FALSE))</f>
        <v>0</v>
      </c>
      <c r="Y2041">
        <f>IF(G2041="GK",VLOOKUP(F2041,'[1]2018GoalKeeper Stats'!$A$2:$S$109,18,FALSE),VLOOKUP(F2041,'[1]2018Player Stats'!$A$2:$AB$830,18,FALSE))</f>
        <v>0</v>
      </c>
      <c r="Z2041">
        <f>IF(G2041="GK",VLOOKUP(F2041,'[1]2018GoalKeeper Stats'!$A$2:$S$109,19,FALSE),VLOOKUP(F2041,'[1]2018Player Stats'!$A$2:$AB$830,19,FALSE))</f>
        <v>0</v>
      </c>
      <c r="AA2041">
        <f>IF(G2041="GK",VLOOKUP(F2041,'[1]2018GoalKeeper Stats'!$A$2:$S$109,20,FALSE),VLOOKUP(F2041,'[1]2018Player Stats'!$A$2:$AB$830,20,FALSE))</f>
        <v>0</v>
      </c>
      <c r="AB2041">
        <f>IF(G2041="GK",VLOOKUP(F2041,'[1]2018GoalKeeper Stats'!$A$2:$S$109,21,FALSE),VLOOKUP(F2041,'[1]2018Player Stats'!$A$2:$AB$830,21,FALSE))</f>
        <v>0</v>
      </c>
      <c r="AC2041">
        <f>IF(G2041="GK",VLOOKUP(F2041,'[1]2018GoalKeeper Stats'!$A$2:$S$109,2,FALSE),VLOOKUP(F2041,'[1]2018Player Stats'!$A$2:$AB$830,22,FALSE))</f>
        <v>0</v>
      </c>
      <c r="AD2041">
        <f>IF(G2041="GK",VLOOKUP(F2041,'[1]2018GoalKeeper Stats'!$A$2:$S$109,23,FALSE),VLOOKUP(F2041,'[1]2018Player Stats'!$A$2:$AB$830,23,FALSE))</f>
        <v>0</v>
      </c>
      <c r="AE2041">
        <f>IF(G2041="GK",VLOOKUP(F2041,'[1]2018GoalKeeper Stats'!$A$2:$S$109,24,FALSE),VLOOKUP(F2041,'[1]2018Player Stats'!$A$2:$AB$830,24,FALSE))</f>
        <v>0</v>
      </c>
      <c r="AF2041">
        <f>IF(G2041="GK",VLOOKUP(F2041,'[1]2018GoalKeeper Stats'!$A$2:$S$109,25,FALSE),VLOOKUP(F2041,'[1]2018Player Stats'!$A$2:$AB$830,25,FALSE))</f>
        <v>0</v>
      </c>
      <c r="AG2041">
        <f>IF(G2041="GK",VLOOKUP(F2041,'[1]2018GoalKeeper Stats'!$A$2:$S$109,26,FALSE),VLOOKUP(F2041,'[1]2018Player Stats'!$A$2:$AB$830,26,FALSE))</f>
        <v>0</v>
      </c>
      <c r="AH2041" s="51">
        <v>2018</v>
      </c>
      <c r="AI2041" s="51">
        <v>34</v>
      </c>
      <c r="AJ2041" s="51">
        <v>533</v>
      </c>
      <c r="AK2041" s="51">
        <v>420</v>
      </c>
      <c r="AL2041" s="51">
        <v>57</v>
      </c>
      <c r="AM2041" s="51">
        <v>44</v>
      </c>
      <c r="AN2041" s="51">
        <v>13</v>
      </c>
      <c r="AO2041" s="52">
        <v>56.43</v>
      </c>
      <c r="AP2041" s="52">
        <v>44.16</v>
      </c>
      <c r="AQ2041" s="52">
        <v>12.27</v>
      </c>
      <c r="AR2041" s="52">
        <v>0.73</v>
      </c>
      <c r="AS2041" s="51">
        <v>56</v>
      </c>
      <c r="AT2041" s="52">
        <v>54.42</v>
      </c>
    </row>
    <row r="2042" spans="1:46">
      <c r="A2042">
        <v>2018</v>
      </c>
      <c r="B2042" t="s">
        <v>194</v>
      </c>
      <c r="C2042" t="s">
        <v>194</v>
      </c>
      <c r="D2042" t="s">
        <v>2308</v>
      </c>
      <c r="E2042" t="s">
        <v>2309</v>
      </c>
      <c r="F2042" t="str">
        <f t="shared" si="32"/>
        <v>Ricky Lopez-Espin</v>
      </c>
      <c r="G2042" t="s">
        <v>875</v>
      </c>
      <c r="H2042" s="143">
        <v>76250</v>
      </c>
      <c r="I2042" s="143">
        <v>67500</v>
      </c>
      <c r="J2042" t="str">
        <f>IF(G2042="GK",VLOOKUP(F2042,'[1]2018GoalKeeper Stats'!$A$2:$S$109,2,FALSE),VLOOKUP(F2042,'[1]2018Player Stats'!$A$2:$AB$830,2,FALSE))</f>
        <v>RSL</v>
      </c>
      <c r="K2042">
        <f>IF(G2042="GK",VLOOKUP(F2042,'[1]2018GoalKeeper Stats'!$A$2:$S$109,4,FALSE),VLOOKUP(F2042,'[1]2018Player Stats'!$A$2:$AB$830,4,FALSE))</f>
        <v>1</v>
      </c>
      <c r="L2042">
        <f>IF(G2042="GK",VLOOKUP(F2042,'[1]2018GoalKeeper Stats'!$A$2:$S$109,5,FALSE),VLOOKUP(F2042,'[1]2018Player Stats'!$A$2:$AB$830,5,FALSE))</f>
        <v>0</v>
      </c>
      <c r="M2042">
        <f>IF(G2042="GK",VLOOKUP(F2042,'[1]2018GoalKeeper Stats'!$A$2:$S$109,6,FALSE),VLOOKUP(F2042,'[1]2018Player Stats'!$A$2:$AB$830,6,FALSE))</f>
        <v>22</v>
      </c>
      <c r="N2042">
        <f>IF(G2042="GK",VLOOKUP(F2042,'[1]2018GoalKeeper Stats'!$A$2:$S$109,7,FALSE),VLOOKUP(F2042,'[1]2018Player Stats'!$A$2:$AB$830,7,FALSE))</f>
        <v>0</v>
      </c>
      <c r="O2042">
        <f>IF(G2042="GK",VLOOKUP(F2042,'[1]2018GoalKeeper Stats'!$A$2:$S$109,8,FALSE),VLOOKUP(F2042,'[1]2018Player Stats'!$A$2:$AB$830,8,FALSE))</f>
        <v>0</v>
      </c>
      <c r="P2042">
        <f>IF(G2042="GK",VLOOKUP(F2042,'[1]2018GoalKeeper Stats'!$A$2:$S$109,9,FALSE),VLOOKUP(F2042,'[1]2018Player Stats'!$A$2:$AB$830,9,FALSE))</f>
        <v>1</v>
      </c>
      <c r="Q2042">
        <f>IF(G2042="GK",VLOOKUP(F2042,'[1]2018GoalKeeper Stats'!$A$2:$S$109,10,FALSE),VLOOKUP(F2042,'[1]2018Player Stats'!$A$2:$AB$830,10,FALSE))</f>
        <v>0</v>
      </c>
      <c r="R2042">
        <f>IF(G2042="GK",VLOOKUP(F2042,'[1]2018GoalKeeper Stats'!$A$2:$S$109,11,FALSE),VLOOKUP(F2042,'[1]2018Player Stats'!$A$2:$AB$830,11,FALSE))</f>
        <v>0</v>
      </c>
      <c r="S2042" t="str">
        <f>IF(G2042="GK",VLOOKUP(F2042,'[1]2018GoalKeeper Stats'!$A$2:$S$109,12,FALSE),VLOOKUP(F2042,'[1]2018Player Stats'!$A$2:$AB$830,12,FALSE))</f>
        <v>0/0</v>
      </c>
      <c r="T2042">
        <f>IF(G2042="GK",VLOOKUP(F2042,'[1]2018GoalKeeper Stats'!$A$2:$S$109,13,FALSE),VLOOKUP(F2042,'[1]2018Player Stats'!$A$2:$AB$830,13,FALSE))</f>
        <v>0</v>
      </c>
      <c r="U2042">
        <f>IF(G2042="GK",VLOOKUP(F2042,'[1]2018GoalKeeper Stats'!$A$2:$S$109,14,FALSE),VLOOKUP(F2042,'[1]2018Player Stats'!$A$2:$AB$830,14,FALSE))</f>
        <v>0</v>
      </c>
      <c r="V2042">
        <f>IF(G2042="GK",VLOOKUP(F2042,'[1]2018GoalKeeper Stats'!$A$2:$S$109,15,FALSE),VLOOKUP(F2042,'[1]2018Player Stats'!$A$2:$AB$830,15,FALSE))</f>
        <v>0</v>
      </c>
      <c r="W2042">
        <f>IF(G2042="GK",VLOOKUP(F2042,'[1]2018GoalKeeper Stats'!$A$2:$S$109,16,FALSE),VLOOKUP(F2042,'[1]2018Player Stats'!$A$2:$AB$830,16,FALSE))</f>
        <v>0</v>
      </c>
      <c r="X2042">
        <f>IF(G2042="GK",VLOOKUP(F2042,'[1]2018GoalKeeper Stats'!$A$2:$S$109,17,FALSE),VLOOKUP(F2042,'[1]2018Player Stats'!$A$2:$AB$830,17,FALSE))</f>
        <v>0</v>
      </c>
      <c r="Y2042">
        <f>IF(G2042="GK",VLOOKUP(F2042,'[1]2018GoalKeeper Stats'!$A$2:$S$109,18,FALSE),VLOOKUP(F2042,'[1]2018Player Stats'!$A$2:$AB$830,18,FALSE))</f>
        <v>0</v>
      </c>
      <c r="Z2042">
        <f>IF(G2042="GK",VLOOKUP(F2042,'[1]2018GoalKeeper Stats'!$A$2:$S$109,19,FALSE),VLOOKUP(F2042,'[1]2018Player Stats'!$A$2:$AB$830,19,FALSE))</f>
        <v>0</v>
      </c>
      <c r="AA2042">
        <f>IF(G2042="GK",VLOOKUP(F2042,'[1]2018GoalKeeper Stats'!$A$2:$S$109,20,FALSE),VLOOKUP(F2042,'[1]2018Player Stats'!$A$2:$AB$830,20,FALSE))</f>
        <v>0</v>
      </c>
      <c r="AB2042">
        <f>IF(G2042="GK",VLOOKUP(F2042,'[1]2018GoalKeeper Stats'!$A$2:$S$109,21,FALSE),VLOOKUP(F2042,'[1]2018Player Stats'!$A$2:$AB$830,21,FALSE))</f>
        <v>1</v>
      </c>
      <c r="AC2042">
        <f>IF(G2042="GK",VLOOKUP(F2042,'[1]2018GoalKeeper Stats'!$A$2:$S$109,2,FALSE),VLOOKUP(F2042,'[1]2018Player Stats'!$A$2:$AB$830,22,FALSE))</f>
        <v>0</v>
      </c>
      <c r="AD2042">
        <f>IF(G2042="GK",VLOOKUP(F2042,'[1]2018GoalKeeper Stats'!$A$2:$S$109,23,FALSE),VLOOKUP(F2042,'[1]2018Player Stats'!$A$2:$AB$830,23,FALSE))</f>
        <v>0</v>
      </c>
      <c r="AE2042">
        <f>IF(G2042="GK",VLOOKUP(F2042,'[1]2018GoalKeeper Stats'!$A$2:$S$109,24,FALSE),VLOOKUP(F2042,'[1]2018Player Stats'!$A$2:$AB$830,24,FALSE))</f>
        <v>0</v>
      </c>
      <c r="AF2042">
        <f>IF(G2042="GK",VLOOKUP(F2042,'[1]2018GoalKeeper Stats'!$A$2:$S$109,25,FALSE),VLOOKUP(F2042,'[1]2018Player Stats'!$A$2:$AB$830,25,FALSE))</f>
        <v>0</v>
      </c>
      <c r="AG2042">
        <f>IF(G2042="GK",VLOOKUP(F2042,'[1]2018GoalKeeper Stats'!$A$2:$S$109,26,FALSE),VLOOKUP(F2042,'[1]2018Player Stats'!$A$2:$AB$830,26,FALSE))</f>
        <v>0</v>
      </c>
      <c r="AH2042" s="51">
        <v>2018</v>
      </c>
      <c r="AI2042" s="51">
        <v>34</v>
      </c>
      <c r="AJ2042" s="51">
        <v>465</v>
      </c>
      <c r="AK2042" s="51">
        <v>446</v>
      </c>
      <c r="AL2042" s="51">
        <v>55</v>
      </c>
      <c r="AM2042" s="51">
        <v>57</v>
      </c>
      <c r="AN2042" s="51">
        <v>-2</v>
      </c>
      <c r="AO2042" s="52">
        <v>47.22</v>
      </c>
      <c r="AP2042" s="52">
        <v>55.12</v>
      </c>
      <c r="AQ2042" s="52">
        <v>-7.9</v>
      </c>
      <c r="AR2042" s="52">
        <v>5.9</v>
      </c>
      <c r="AS2042" s="51">
        <v>49</v>
      </c>
      <c r="AT2042" s="52">
        <v>40.909999999999997</v>
      </c>
    </row>
    <row r="2043" spans="1:46">
      <c r="A2043">
        <v>2018</v>
      </c>
      <c r="B2043" t="s">
        <v>204</v>
      </c>
      <c r="C2043" t="s">
        <v>204</v>
      </c>
      <c r="D2043" t="s">
        <v>1839</v>
      </c>
      <c r="E2043" t="s">
        <v>884</v>
      </c>
      <c r="F2043" t="str">
        <f t="shared" si="32"/>
        <v>Derrick Jones</v>
      </c>
      <c r="G2043" t="s">
        <v>860</v>
      </c>
      <c r="H2043" s="143">
        <v>75900</v>
      </c>
      <c r="I2043" s="143">
        <v>70000</v>
      </c>
      <c r="J2043" t="str">
        <f>IF(G2043="GK",VLOOKUP(F2043,'[1]2018GoalKeeper Stats'!$A$2:$S$109,2,FALSE),VLOOKUP(F2043,'[1]2018Player Stats'!$A$2:$AB$830,2,FALSE))</f>
        <v>NSH</v>
      </c>
      <c r="K2043">
        <f>IF(G2043="GK",VLOOKUP(F2043,'[1]2018GoalKeeper Stats'!$A$2:$S$109,4,FALSE),VLOOKUP(F2043,'[1]2018Player Stats'!$A$2:$AB$830,4,FALSE))</f>
        <v>12</v>
      </c>
      <c r="L2043">
        <f>IF(G2043="GK",VLOOKUP(F2043,'[1]2018GoalKeeper Stats'!$A$2:$S$109,5,FALSE),VLOOKUP(F2043,'[1]2018Player Stats'!$A$2:$AB$830,5,FALSE))</f>
        <v>3</v>
      </c>
      <c r="M2043">
        <f>IF(G2043="GK",VLOOKUP(F2043,'[1]2018GoalKeeper Stats'!$A$2:$S$109,6,FALSE),VLOOKUP(F2043,'[1]2018Player Stats'!$A$2:$AB$830,6,FALSE))</f>
        <v>385</v>
      </c>
      <c r="N2043">
        <f>IF(G2043="GK",VLOOKUP(F2043,'[1]2018GoalKeeper Stats'!$A$2:$S$109,7,FALSE),VLOOKUP(F2043,'[1]2018Player Stats'!$A$2:$AB$830,7,FALSE))</f>
        <v>0</v>
      </c>
      <c r="O2043">
        <f>IF(G2043="GK",VLOOKUP(F2043,'[1]2018GoalKeeper Stats'!$A$2:$S$109,8,FALSE),VLOOKUP(F2043,'[1]2018Player Stats'!$A$2:$AB$830,8,FALSE))</f>
        <v>0</v>
      </c>
      <c r="P2043">
        <f>IF(G2043="GK",VLOOKUP(F2043,'[1]2018GoalKeeper Stats'!$A$2:$S$109,9,FALSE),VLOOKUP(F2043,'[1]2018Player Stats'!$A$2:$AB$830,9,FALSE))</f>
        <v>6</v>
      </c>
      <c r="Q2043">
        <f>IF(G2043="GK",VLOOKUP(F2043,'[1]2018GoalKeeper Stats'!$A$2:$S$109,10,FALSE),VLOOKUP(F2043,'[1]2018Player Stats'!$A$2:$AB$830,10,FALSE))</f>
        <v>1</v>
      </c>
      <c r="R2043">
        <f>IF(G2043="GK",VLOOKUP(F2043,'[1]2018GoalKeeper Stats'!$A$2:$S$109,11,FALSE),VLOOKUP(F2043,'[1]2018Player Stats'!$A$2:$AB$830,11,FALSE))</f>
        <v>0</v>
      </c>
      <c r="S2043" t="str">
        <f>IF(G2043="GK",VLOOKUP(F2043,'[1]2018GoalKeeper Stats'!$A$2:$S$109,12,FALSE),VLOOKUP(F2043,'[1]2018Player Stats'!$A$2:$AB$830,12,FALSE))</f>
        <v>0/0</v>
      </c>
      <c r="T2043">
        <f>IF(G2043="GK",VLOOKUP(F2043,'[1]2018GoalKeeper Stats'!$A$2:$S$109,13,FALSE),VLOOKUP(F2043,'[1]2018Player Stats'!$A$2:$AB$830,13,FALSE))</f>
        <v>0</v>
      </c>
      <c r="U2043">
        <f>IF(G2043="GK",VLOOKUP(F2043,'[1]2018GoalKeeper Stats'!$A$2:$S$109,14,FALSE),VLOOKUP(F2043,'[1]2018Player Stats'!$A$2:$AB$830,14,FALSE))</f>
        <v>0</v>
      </c>
      <c r="V2043">
        <f>IF(G2043="GK",VLOOKUP(F2043,'[1]2018GoalKeeper Stats'!$A$2:$S$109,15,FALSE),VLOOKUP(F2043,'[1]2018Player Stats'!$A$2:$AB$830,15,FALSE))</f>
        <v>0</v>
      </c>
      <c r="W2043">
        <f>IF(G2043="GK",VLOOKUP(F2043,'[1]2018GoalKeeper Stats'!$A$2:$S$109,16,FALSE),VLOOKUP(F2043,'[1]2018Player Stats'!$A$2:$AB$830,16,FALSE))</f>
        <v>0</v>
      </c>
      <c r="X2043">
        <f>IF(G2043="GK",VLOOKUP(F2043,'[1]2018GoalKeeper Stats'!$A$2:$S$109,17,FALSE),VLOOKUP(F2043,'[1]2018Player Stats'!$A$2:$AB$830,17,FALSE))</f>
        <v>0</v>
      </c>
      <c r="Y2043">
        <f>IF(G2043="GK",VLOOKUP(F2043,'[1]2018GoalKeeper Stats'!$A$2:$S$109,18,FALSE),VLOOKUP(F2043,'[1]2018Player Stats'!$A$2:$AB$830,18,FALSE))</f>
        <v>0</v>
      </c>
      <c r="Z2043">
        <f>IF(G2043="GK",VLOOKUP(F2043,'[1]2018GoalKeeper Stats'!$A$2:$S$109,19,FALSE),VLOOKUP(F2043,'[1]2018Player Stats'!$A$2:$AB$830,19,FALSE))</f>
        <v>0</v>
      </c>
      <c r="AA2043">
        <f>IF(G2043="GK",VLOOKUP(F2043,'[1]2018GoalKeeper Stats'!$A$2:$S$109,20,FALSE),VLOOKUP(F2043,'[1]2018Player Stats'!$A$2:$AB$830,20,FALSE))</f>
        <v>0</v>
      </c>
      <c r="AB2043">
        <f>IF(G2043="GK",VLOOKUP(F2043,'[1]2018GoalKeeper Stats'!$A$2:$S$109,21,FALSE),VLOOKUP(F2043,'[1]2018Player Stats'!$A$2:$AB$830,21,FALSE))</f>
        <v>11</v>
      </c>
      <c r="AC2043">
        <f>IF(G2043="GK",VLOOKUP(F2043,'[1]2018GoalKeeper Stats'!$A$2:$S$109,2,FALSE),VLOOKUP(F2043,'[1]2018Player Stats'!$A$2:$AB$830,22,FALSE))</f>
        <v>9</v>
      </c>
      <c r="AD2043">
        <f>IF(G2043="GK",VLOOKUP(F2043,'[1]2018GoalKeeper Stats'!$A$2:$S$109,23,FALSE),VLOOKUP(F2043,'[1]2018Player Stats'!$A$2:$AB$830,23,FALSE))</f>
        <v>0</v>
      </c>
      <c r="AE2043">
        <f>IF(G2043="GK",VLOOKUP(F2043,'[1]2018GoalKeeper Stats'!$A$2:$S$109,24,FALSE),VLOOKUP(F2043,'[1]2018Player Stats'!$A$2:$AB$830,24,FALSE))</f>
        <v>2</v>
      </c>
      <c r="AF2043">
        <f>IF(G2043="GK",VLOOKUP(F2043,'[1]2018GoalKeeper Stats'!$A$2:$S$109,25,FALSE),VLOOKUP(F2043,'[1]2018Player Stats'!$A$2:$AB$830,25,FALSE))</f>
        <v>0</v>
      </c>
      <c r="AG2043">
        <f>IF(G2043="GK",VLOOKUP(F2043,'[1]2018GoalKeeper Stats'!$A$2:$S$109,26,FALSE),VLOOKUP(F2043,'[1]2018Player Stats'!$A$2:$AB$830,26,FALSE))</f>
        <v>16.670000000000002</v>
      </c>
      <c r="AH2043" s="51">
        <v>2018</v>
      </c>
      <c r="AI2043" s="51">
        <v>34</v>
      </c>
      <c r="AJ2043" s="51">
        <v>475</v>
      </c>
      <c r="AK2043" s="51">
        <v>428</v>
      </c>
      <c r="AL2043" s="51">
        <v>49</v>
      </c>
      <c r="AM2043" s="51">
        <v>49</v>
      </c>
      <c r="AN2043" s="51">
        <v>0</v>
      </c>
      <c r="AO2043" s="52">
        <v>53.64</v>
      </c>
      <c r="AP2043" s="52">
        <v>50.1</v>
      </c>
      <c r="AQ2043" s="52">
        <v>3.54</v>
      </c>
      <c r="AR2043" s="52">
        <v>-3.54</v>
      </c>
      <c r="AS2043" s="51">
        <v>50</v>
      </c>
      <c r="AT2043" s="52">
        <v>50.46</v>
      </c>
    </row>
    <row r="2044" spans="1:46">
      <c r="A2044" s="144">
        <v>2018</v>
      </c>
      <c r="B2044" s="144" t="s">
        <v>201</v>
      </c>
      <c r="C2044" s="144" t="s">
        <v>201</v>
      </c>
      <c r="D2044" s="144" t="s">
        <v>1191</v>
      </c>
      <c r="E2044" s="144" t="s">
        <v>2310</v>
      </c>
      <c r="F2044" s="144" t="str">
        <f t="shared" si="32"/>
        <v>Nick DePuy</v>
      </c>
      <c r="G2044" s="144" t="s">
        <v>875</v>
      </c>
      <c r="H2044" s="145">
        <v>75754</v>
      </c>
      <c r="I2044" s="145">
        <v>68254</v>
      </c>
      <c r="J2044" s="144" t="e">
        <f>IF(G2044="GK",VLOOKUP(F2044,'[1]2018GoalKeeper Stats'!$A$2:$S$109,2,FALSE),VLOOKUP(F2044,'[1]2018Player Stats'!$A$2:$AB$830,2,FALSE))</f>
        <v>#N/A</v>
      </c>
      <c r="K2044" s="144" t="e">
        <f>IF(G2044="GK",VLOOKUP(F2044,'[1]2018GoalKeeper Stats'!$A$2:$S$109,4,FALSE),VLOOKUP(F2044,'[1]2018Player Stats'!$A$2:$AB$830,4,FALSE))</f>
        <v>#N/A</v>
      </c>
      <c r="L2044" s="144" t="e">
        <f>IF(G2044="GK",VLOOKUP(F2044,'[1]2018GoalKeeper Stats'!$A$2:$S$109,5,FALSE),VLOOKUP(F2044,'[1]2018Player Stats'!$A$2:$AB$830,5,FALSE))</f>
        <v>#N/A</v>
      </c>
      <c r="M2044" s="144" t="e">
        <f>IF(G2044="GK",VLOOKUP(F2044,'[1]2018GoalKeeper Stats'!$A$2:$S$109,6,FALSE),VLOOKUP(F2044,'[1]2018Player Stats'!$A$2:$AB$830,6,FALSE))</f>
        <v>#N/A</v>
      </c>
      <c r="N2044" s="144" t="e">
        <f>IF(G2044="GK",VLOOKUP(F2044,'[1]2018GoalKeeper Stats'!$A$2:$S$109,7,FALSE),VLOOKUP(F2044,'[1]2018Player Stats'!$A$2:$AB$830,7,FALSE))</f>
        <v>#N/A</v>
      </c>
      <c r="O2044" s="144" t="e">
        <f>IF(G2044="GK",VLOOKUP(F2044,'[1]2018GoalKeeper Stats'!$A$2:$S$109,8,FALSE),VLOOKUP(F2044,'[1]2018Player Stats'!$A$2:$AB$830,8,FALSE))</f>
        <v>#N/A</v>
      </c>
      <c r="P2044" s="144" t="e">
        <f>IF(G2044="GK",VLOOKUP(F2044,'[1]2018GoalKeeper Stats'!$A$2:$S$109,9,FALSE),VLOOKUP(F2044,'[1]2018Player Stats'!$A$2:$AB$830,9,FALSE))</f>
        <v>#N/A</v>
      </c>
      <c r="Q2044" s="144" t="e">
        <f>IF(G2044="GK",VLOOKUP(F2044,'[1]2018GoalKeeper Stats'!$A$2:$S$109,10,FALSE),VLOOKUP(F2044,'[1]2018Player Stats'!$A$2:$AB$830,10,FALSE))</f>
        <v>#N/A</v>
      </c>
      <c r="R2044" s="144" t="e">
        <f>IF(G2044="GK",VLOOKUP(F2044,'[1]2018GoalKeeper Stats'!$A$2:$S$109,11,FALSE),VLOOKUP(F2044,'[1]2018Player Stats'!$A$2:$AB$830,11,FALSE))</f>
        <v>#N/A</v>
      </c>
      <c r="S2044" s="144" t="e">
        <f>IF(G2044="GK",VLOOKUP(F2044,'[1]2018GoalKeeper Stats'!$A$2:$S$109,12,FALSE),VLOOKUP(F2044,'[1]2018Player Stats'!$A$2:$AB$830,12,FALSE))</f>
        <v>#N/A</v>
      </c>
      <c r="T2044" s="144" t="e">
        <f>IF(G2044="GK",VLOOKUP(F2044,'[1]2018GoalKeeper Stats'!$A$2:$S$109,13,FALSE),VLOOKUP(F2044,'[1]2018Player Stats'!$A$2:$AB$830,13,FALSE))</f>
        <v>#N/A</v>
      </c>
      <c r="U2044" s="144" t="e">
        <f>IF(G2044="GK",VLOOKUP(F2044,'[1]2018GoalKeeper Stats'!$A$2:$S$109,14,FALSE),VLOOKUP(F2044,'[1]2018Player Stats'!$A$2:$AB$830,14,FALSE))</f>
        <v>#N/A</v>
      </c>
      <c r="V2044" s="144" t="e">
        <f>IF(G2044="GK",VLOOKUP(F2044,'[1]2018GoalKeeper Stats'!$A$2:$S$109,15,FALSE),VLOOKUP(F2044,'[1]2018Player Stats'!$A$2:$AB$830,15,FALSE))</f>
        <v>#N/A</v>
      </c>
      <c r="W2044" s="144" t="e">
        <f>IF(G2044="GK",VLOOKUP(F2044,'[1]2018GoalKeeper Stats'!$A$2:$S$109,16,FALSE),VLOOKUP(F2044,'[1]2018Player Stats'!$A$2:$AB$830,16,FALSE))</f>
        <v>#N/A</v>
      </c>
      <c r="X2044" s="144" t="e">
        <f>IF(G2044="GK",VLOOKUP(F2044,'[1]2018GoalKeeper Stats'!$A$2:$S$109,17,FALSE),VLOOKUP(F2044,'[1]2018Player Stats'!$A$2:$AB$830,17,FALSE))</f>
        <v>#N/A</v>
      </c>
      <c r="Y2044" s="144" t="e">
        <f>IF(G2044="GK",VLOOKUP(F2044,'[1]2018GoalKeeper Stats'!$A$2:$S$109,18,FALSE),VLOOKUP(F2044,'[1]2018Player Stats'!$A$2:$AB$830,18,FALSE))</f>
        <v>#N/A</v>
      </c>
      <c r="Z2044" s="144" t="e">
        <f>IF(G2044="GK",VLOOKUP(F2044,'[1]2018GoalKeeper Stats'!$A$2:$S$109,19,FALSE),VLOOKUP(F2044,'[1]2018Player Stats'!$A$2:$AB$830,19,FALSE))</f>
        <v>#N/A</v>
      </c>
      <c r="AA2044" s="144" t="e">
        <f>IF(G2044="GK",VLOOKUP(F2044,'[1]2018GoalKeeper Stats'!$A$2:$S$109,20,FALSE),VLOOKUP(F2044,'[1]2018Player Stats'!$A$2:$AB$830,20,FALSE))</f>
        <v>#N/A</v>
      </c>
      <c r="AB2044" s="144" t="e">
        <f>IF(G2044="GK",VLOOKUP(F2044,'[1]2018GoalKeeper Stats'!$A$2:$S$109,21,FALSE),VLOOKUP(F2044,'[1]2018Player Stats'!$A$2:$AB$830,21,FALSE))</f>
        <v>#N/A</v>
      </c>
      <c r="AC2044" s="144" t="e">
        <f>IF(G2044="GK",VLOOKUP(F2044,'[1]2018GoalKeeper Stats'!$A$2:$S$109,2,FALSE),VLOOKUP(F2044,'[1]2018Player Stats'!$A$2:$AB$830,22,FALSE))</f>
        <v>#N/A</v>
      </c>
      <c r="AD2044" s="144" t="e">
        <f>IF(G2044="GK",VLOOKUP(F2044,'[1]2018GoalKeeper Stats'!$A$2:$S$109,23,FALSE),VLOOKUP(F2044,'[1]2018Player Stats'!$A$2:$AB$830,23,FALSE))</f>
        <v>#N/A</v>
      </c>
      <c r="AE2044" s="144" t="e">
        <f>IF(G2044="GK",VLOOKUP(F2044,'[1]2018GoalKeeper Stats'!$A$2:$S$109,24,FALSE),VLOOKUP(F2044,'[1]2018Player Stats'!$A$2:$AB$830,24,FALSE))</f>
        <v>#N/A</v>
      </c>
      <c r="AF2044" s="144" t="e">
        <f>IF(G2044="GK",VLOOKUP(F2044,'[1]2018GoalKeeper Stats'!$A$2:$S$109,25,FALSE),VLOOKUP(F2044,'[1]2018Player Stats'!$A$2:$AB$830,25,FALSE))</f>
        <v>#N/A</v>
      </c>
      <c r="AG2044" s="144" t="e">
        <f>IF(G2044="GK",VLOOKUP(F2044,'[1]2018GoalKeeper Stats'!$A$2:$S$109,26,FALSE),VLOOKUP(F2044,'[1]2018Player Stats'!$A$2:$AB$830,26,FALSE))</f>
        <v>#N/A</v>
      </c>
      <c r="AH2044" s="51">
        <v>2018</v>
      </c>
      <c r="AI2044" s="51">
        <v>34</v>
      </c>
      <c r="AJ2044" s="51">
        <v>424</v>
      </c>
      <c r="AK2044" s="51">
        <v>440</v>
      </c>
      <c r="AL2044" s="51">
        <v>45</v>
      </c>
      <c r="AM2044" s="51">
        <v>50</v>
      </c>
      <c r="AN2044" s="51">
        <v>-5</v>
      </c>
      <c r="AO2044" s="52">
        <v>43.99</v>
      </c>
      <c r="AP2044" s="52">
        <v>49.23</v>
      </c>
      <c r="AQ2044" s="52">
        <v>-5.24</v>
      </c>
      <c r="AR2044" s="52">
        <v>0.24</v>
      </c>
      <c r="AS2044" s="51">
        <v>46</v>
      </c>
      <c r="AT2044" s="52">
        <v>45.66</v>
      </c>
    </row>
    <row r="2045" spans="1:46">
      <c r="A2045">
        <v>2018</v>
      </c>
      <c r="B2045" t="s">
        <v>206</v>
      </c>
      <c r="C2045" t="s">
        <v>206</v>
      </c>
      <c r="D2045" t="s">
        <v>2311</v>
      </c>
      <c r="E2045" t="s">
        <v>2048</v>
      </c>
      <c r="F2045" t="str">
        <f t="shared" si="32"/>
        <v>Niko Hansen</v>
      </c>
      <c r="G2045" t="s">
        <v>875</v>
      </c>
      <c r="H2045" s="143">
        <v>75750</v>
      </c>
      <c r="I2045" s="143">
        <v>68250</v>
      </c>
      <c r="J2045" t="str">
        <f>IF(G2045="GK",VLOOKUP(F2045,'[1]2018GoalKeeper Stats'!$A$2:$S$109,2,FALSE),VLOOKUP(F2045,'[1]2018Player Stats'!$A$2:$AB$830,2,FALSE))</f>
        <v>HOU</v>
      </c>
      <c r="K2045">
        <f>IF(G2045="GK",VLOOKUP(F2045,'[1]2018GoalKeeper Stats'!$A$2:$S$109,4,FALSE),VLOOKUP(F2045,'[1]2018Player Stats'!$A$2:$AB$830,4,FALSE))</f>
        <v>22</v>
      </c>
      <c r="L2045">
        <f>IF(G2045="GK",VLOOKUP(F2045,'[1]2018GoalKeeper Stats'!$A$2:$S$109,5,FALSE),VLOOKUP(F2045,'[1]2018Player Stats'!$A$2:$AB$830,5,FALSE))</f>
        <v>11</v>
      </c>
      <c r="M2045">
        <f>IF(G2045="GK",VLOOKUP(F2045,'[1]2018GoalKeeper Stats'!$A$2:$S$109,6,FALSE),VLOOKUP(F2045,'[1]2018Player Stats'!$A$2:$AB$830,6,FALSE))</f>
        <v>1031</v>
      </c>
      <c r="N2045">
        <f>IF(G2045="GK",VLOOKUP(F2045,'[1]2018GoalKeeper Stats'!$A$2:$S$109,7,FALSE),VLOOKUP(F2045,'[1]2018Player Stats'!$A$2:$AB$830,7,FALSE))</f>
        <v>3</v>
      </c>
      <c r="O2045">
        <f>IF(G2045="GK",VLOOKUP(F2045,'[1]2018GoalKeeper Stats'!$A$2:$S$109,8,FALSE),VLOOKUP(F2045,'[1]2018Player Stats'!$A$2:$AB$830,8,FALSE))</f>
        <v>3</v>
      </c>
      <c r="P2045">
        <f>IF(G2045="GK",VLOOKUP(F2045,'[1]2018GoalKeeper Stats'!$A$2:$S$109,9,FALSE),VLOOKUP(F2045,'[1]2018Player Stats'!$A$2:$AB$830,9,FALSE))</f>
        <v>33</v>
      </c>
      <c r="Q2045">
        <f>IF(G2045="GK",VLOOKUP(F2045,'[1]2018GoalKeeper Stats'!$A$2:$S$109,10,FALSE),VLOOKUP(F2045,'[1]2018Player Stats'!$A$2:$AB$830,10,FALSE))</f>
        <v>8</v>
      </c>
      <c r="R2045">
        <f>IF(G2045="GK",VLOOKUP(F2045,'[1]2018GoalKeeper Stats'!$A$2:$S$109,11,FALSE),VLOOKUP(F2045,'[1]2018Player Stats'!$A$2:$AB$830,11,FALSE))</f>
        <v>0</v>
      </c>
      <c r="S2045" t="str">
        <f>IF(G2045="GK",VLOOKUP(F2045,'[1]2018GoalKeeper Stats'!$A$2:$S$109,12,FALSE),VLOOKUP(F2045,'[1]2018Player Stats'!$A$2:$AB$830,12,FALSE))</f>
        <v>0/0</v>
      </c>
      <c r="T2045">
        <f>IF(G2045="GK",VLOOKUP(F2045,'[1]2018GoalKeeper Stats'!$A$2:$S$109,13,FALSE),VLOOKUP(F2045,'[1]2018Player Stats'!$A$2:$AB$830,13,FALSE))</f>
        <v>0</v>
      </c>
      <c r="U2045">
        <f>IF(G2045="GK",VLOOKUP(F2045,'[1]2018GoalKeeper Stats'!$A$2:$S$109,14,FALSE),VLOOKUP(F2045,'[1]2018Player Stats'!$A$2:$AB$830,14,FALSE))</f>
        <v>3</v>
      </c>
      <c r="V2045">
        <f>IF(G2045="GK",VLOOKUP(F2045,'[1]2018GoalKeeper Stats'!$A$2:$S$109,15,FALSE),VLOOKUP(F2045,'[1]2018Player Stats'!$A$2:$AB$830,15,FALSE))</f>
        <v>0.26</v>
      </c>
      <c r="W2045">
        <f>IF(G2045="GK",VLOOKUP(F2045,'[1]2018GoalKeeper Stats'!$A$2:$S$109,16,FALSE),VLOOKUP(F2045,'[1]2018Player Stats'!$A$2:$AB$830,16,FALSE))</f>
        <v>9.1</v>
      </c>
      <c r="X2045">
        <f>IF(G2045="GK",VLOOKUP(F2045,'[1]2018GoalKeeper Stats'!$A$2:$S$109,17,FALSE),VLOOKUP(F2045,'[1]2018Player Stats'!$A$2:$AB$830,17,FALSE))</f>
        <v>1</v>
      </c>
      <c r="Y2045">
        <f>IF(G2045="GK",VLOOKUP(F2045,'[1]2018GoalKeeper Stats'!$A$2:$S$109,18,FALSE),VLOOKUP(F2045,'[1]2018Player Stats'!$A$2:$AB$830,18,FALSE))</f>
        <v>3</v>
      </c>
      <c r="Z2045">
        <f>IF(G2045="GK",VLOOKUP(F2045,'[1]2018GoalKeeper Stats'!$A$2:$S$109,19,FALSE),VLOOKUP(F2045,'[1]2018Player Stats'!$A$2:$AB$830,19,FALSE))</f>
        <v>0</v>
      </c>
      <c r="AA2045">
        <f>IF(G2045="GK",VLOOKUP(F2045,'[1]2018GoalKeeper Stats'!$A$2:$S$109,20,FALSE),VLOOKUP(F2045,'[1]2018Player Stats'!$A$2:$AB$830,20,FALSE))</f>
        <v>0.26</v>
      </c>
      <c r="AB2045">
        <f>IF(G2045="GK",VLOOKUP(F2045,'[1]2018GoalKeeper Stats'!$A$2:$S$109,21,FALSE),VLOOKUP(F2045,'[1]2018Player Stats'!$A$2:$AB$830,21,FALSE))</f>
        <v>10</v>
      </c>
      <c r="AC2045">
        <f>IF(G2045="GK",VLOOKUP(F2045,'[1]2018GoalKeeper Stats'!$A$2:$S$109,2,FALSE),VLOOKUP(F2045,'[1]2018Player Stats'!$A$2:$AB$830,22,FALSE))</f>
        <v>11</v>
      </c>
      <c r="AD2045">
        <f>IF(G2045="GK",VLOOKUP(F2045,'[1]2018GoalKeeper Stats'!$A$2:$S$109,23,FALSE),VLOOKUP(F2045,'[1]2018Player Stats'!$A$2:$AB$830,23,FALSE))</f>
        <v>4</v>
      </c>
      <c r="AE2045">
        <f>IF(G2045="GK",VLOOKUP(F2045,'[1]2018GoalKeeper Stats'!$A$2:$S$109,24,FALSE),VLOOKUP(F2045,'[1]2018Player Stats'!$A$2:$AB$830,24,FALSE))</f>
        <v>1</v>
      </c>
      <c r="AF2045">
        <f>IF(G2045="GK",VLOOKUP(F2045,'[1]2018GoalKeeper Stats'!$A$2:$S$109,25,FALSE),VLOOKUP(F2045,'[1]2018Player Stats'!$A$2:$AB$830,25,FALSE))</f>
        <v>0</v>
      </c>
      <c r="AG2045">
        <f>IF(G2045="GK",VLOOKUP(F2045,'[1]2018GoalKeeper Stats'!$A$2:$S$109,26,FALSE),VLOOKUP(F2045,'[1]2018Player Stats'!$A$2:$AB$830,26,FALSE))</f>
        <v>24.24</v>
      </c>
      <c r="AH2045" s="51">
        <v>2018</v>
      </c>
      <c r="AI2045" s="51">
        <v>34</v>
      </c>
      <c r="AJ2045" s="51">
        <v>497</v>
      </c>
      <c r="AK2045" s="51">
        <v>365</v>
      </c>
      <c r="AL2045" s="51">
        <v>41</v>
      </c>
      <c r="AM2045" s="51">
        <v>43</v>
      </c>
      <c r="AN2045" s="51">
        <v>-2</v>
      </c>
      <c r="AO2045" s="52">
        <v>52.08</v>
      </c>
      <c r="AP2045" s="52">
        <v>37.479999999999997</v>
      </c>
      <c r="AQ2045" s="52">
        <v>14.6</v>
      </c>
      <c r="AR2045" s="52">
        <v>-16.600000000000001</v>
      </c>
      <c r="AS2045" s="51">
        <v>51</v>
      </c>
      <c r="AT2045" s="52">
        <v>57.4</v>
      </c>
    </row>
    <row r="2046" spans="1:46">
      <c r="A2046">
        <v>2018</v>
      </c>
      <c r="B2046" t="s">
        <v>205</v>
      </c>
      <c r="C2046" t="s">
        <v>971</v>
      </c>
      <c r="D2046" t="s">
        <v>2049</v>
      </c>
      <c r="E2046" t="s">
        <v>2050</v>
      </c>
      <c r="F2046" t="str">
        <f t="shared" si="32"/>
        <v>Jacori Hayes</v>
      </c>
      <c r="G2046" t="s">
        <v>860</v>
      </c>
      <c r="H2046" s="143">
        <v>75750</v>
      </c>
      <c r="I2046" s="143">
        <v>68250</v>
      </c>
      <c r="J2046" t="str">
        <f>IF(G2046="GK",VLOOKUP(F2046,'[1]2018GoalKeeper Stats'!$A$2:$S$109,2,FALSE),VLOOKUP(F2046,'[1]2018Player Stats'!$A$2:$AB$830,2,FALSE))</f>
        <v>MIN</v>
      </c>
      <c r="K2046">
        <f>IF(G2046="GK",VLOOKUP(F2046,'[1]2018GoalKeeper Stats'!$A$2:$S$109,4,FALSE),VLOOKUP(F2046,'[1]2018Player Stats'!$A$2:$AB$830,4,FALSE))</f>
        <v>16</v>
      </c>
      <c r="L2046">
        <f>IF(G2046="GK",VLOOKUP(F2046,'[1]2018GoalKeeper Stats'!$A$2:$S$109,5,FALSE),VLOOKUP(F2046,'[1]2018Player Stats'!$A$2:$AB$830,5,FALSE))</f>
        <v>10</v>
      </c>
      <c r="M2046">
        <f>IF(G2046="GK",VLOOKUP(F2046,'[1]2018GoalKeeper Stats'!$A$2:$S$109,6,FALSE),VLOOKUP(F2046,'[1]2018Player Stats'!$A$2:$AB$830,6,FALSE))</f>
        <v>998</v>
      </c>
      <c r="N2046">
        <f>IF(G2046="GK",VLOOKUP(F2046,'[1]2018GoalKeeper Stats'!$A$2:$S$109,7,FALSE),VLOOKUP(F2046,'[1]2018Player Stats'!$A$2:$AB$830,7,FALSE))</f>
        <v>1</v>
      </c>
      <c r="O2046">
        <f>IF(G2046="GK",VLOOKUP(F2046,'[1]2018GoalKeeper Stats'!$A$2:$S$109,8,FALSE),VLOOKUP(F2046,'[1]2018Player Stats'!$A$2:$AB$830,8,FALSE))</f>
        <v>1</v>
      </c>
      <c r="P2046">
        <f>IF(G2046="GK",VLOOKUP(F2046,'[1]2018GoalKeeper Stats'!$A$2:$S$109,9,FALSE),VLOOKUP(F2046,'[1]2018Player Stats'!$A$2:$AB$830,9,FALSE))</f>
        <v>8</v>
      </c>
      <c r="Q2046">
        <f>IF(G2046="GK",VLOOKUP(F2046,'[1]2018GoalKeeper Stats'!$A$2:$S$109,10,FALSE),VLOOKUP(F2046,'[1]2018Player Stats'!$A$2:$AB$830,10,FALSE))</f>
        <v>4</v>
      </c>
      <c r="R2046">
        <f>IF(G2046="GK",VLOOKUP(F2046,'[1]2018GoalKeeper Stats'!$A$2:$S$109,11,FALSE),VLOOKUP(F2046,'[1]2018Player Stats'!$A$2:$AB$830,11,FALSE))</f>
        <v>1</v>
      </c>
      <c r="S2046" t="str">
        <f>IF(G2046="GK",VLOOKUP(F2046,'[1]2018GoalKeeper Stats'!$A$2:$S$109,12,FALSE),VLOOKUP(F2046,'[1]2018Player Stats'!$A$2:$AB$830,12,FALSE))</f>
        <v>0/0</v>
      </c>
      <c r="T2046">
        <f>IF(G2046="GK",VLOOKUP(F2046,'[1]2018GoalKeeper Stats'!$A$2:$S$109,13,FALSE),VLOOKUP(F2046,'[1]2018Player Stats'!$A$2:$AB$830,13,FALSE))</f>
        <v>0</v>
      </c>
      <c r="U2046">
        <f>IF(G2046="GK",VLOOKUP(F2046,'[1]2018GoalKeeper Stats'!$A$2:$S$109,14,FALSE),VLOOKUP(F2046,'[1]2018Player Stats'!$A$2:$AB$830,14,FALSE))</f>
        <v>1</v>
      </c>
      <c r="V2046">
        <f>IF(G2046="GK",VLOOKUP(F2046,'[1]2018GoalKeeper Stats'!$A$2:$S$109,15,FALSE),VLOOKUP(F2046,'[1]2018Player Stats'!$A$2:$AB$830,15,FALSE))</f>
        <v>0.09</v>
      </c>
      <c r="W2046">
        <f>IF(G2046="GK",VLOOKUP(F2046,'[1]2018GoalKeeper Stats'!$A$2:$S$109,16,FALSE),VLOOKUP(F2046,'[1]2018Player Stats'!$A$2:$AB$830,16,FALSE))</f>
        <v>12.5</v>
      </c>
      <c r="X2046">
        <f>IF(G2046="GK",VLOOKUP(F2046,'[1]2018GoalKeeper Stats'!$A$2:$S$109,17,FALSE),VLOOKUP(F2046,'[1]2018Player Stats'!$A$2:$AB$830,17,FALSE))</f>
        <v>0</v>
      </c>
      <c r="Y2046">
        <f>IF(G2046="GK",VLOOKUP(F2046,'[1]2018GoalKeeper Stats'!$A$2:$S$109,18,FALSE),VLOOKUP(F2046,'[1]2018Player Stats'!$A$2:$AB$830,18,FALSE))</f>
        <v>1</v>
      </c>
      <c r="Z2046">
        <f>IF(G2046="GK",VLOOKUP(F2046,'[1]2018GoalKeeper Stats'!$A$2:$S$109,19,FALSE),VLOOKUP(F2046,'[1]2018Player Stats'!$A$2:$AB$830,19,FALSE))</f>
        <v>0</v>
      </c>
      <c r="AA2046">
        <f>IF(G2046="GK",VLOOKUP(F2046,'[1]2018GoalKeeper Stats'!$A$2:$S$109,20,FALSE),VLOOKUP(F2046,'[1]2018Player Stats'!$A$2:$AB$830,20,FALSE))</f>
        <v>0.09</v>
      </c>
      <c r="AB2046">
        <f>IF(G2046="GK",VLOOKUP(F2046,'[1]2018GoalKeeper Stats'!$A$2:$S$109,21,FALSE),VLOOKUP(F2046,'[1]2018Player Stats'!$A$2:$AB$830,21,FALSE))</f>
        <v>17</v>
      </c>
      <c r="AC2046">
        <f>IF(G2046="GK",VLOOKUP(F2046,'[1]2018GoalKeeper Stats'!$A$2:$S$109,2,FALSE),VLOOKUP(F2046,'[1]2018Player Stats'!$A$2:$AB$830,22,FALSE))</f>
        <v>28</v>
      </c>
      <c r="AD2046">
        <f>IF(G2046="GK",VLOOKUP(F2046,'[1]2018GoalKeeper Stats'!$A$2:$S$109,23,FALSE),VLOOKUP(F2046,'[1]2018Player Stats'!$A$2:$AB$830,23,FALSE))</f>
        <v>0</v>
      </c>
      <c r="AE2046">
        <f>IF(G2046="GK",VLOOKUP(F2046,'[1]2018GoalKeeper Stats'!$A$2:$S$109,24,FALSE),VLOOKUP(F2046,'[1]2018Player Stats'!$A$2:$AB$830,24,FALSE))</f>
        <v>2</v>
      </c>
      <c r="AF2046">
        <f>IF(G2046="GK",VLOOKUP(F2046,'[1]2018GoalKeeper Stats'!$A$2:$S$109,25,FALSE),VLOOKUP(F2046,'[1]2018Player Stats'!$A$2:$AB$830,25,FALSE))</f>
        <v>0</v>
      </c>
      <c r="AG2046">
        <f>IF(G2046="GK",VLOOKUP(F2046,'[1]2018GoalKeeper Stats'!$A$2:$S$109,26,FALSE),VLOOKUP(F2046,'[1]2018Player Stats'!$A$2:$AB$830,26,FALSE))</f>
        <v>50</v>
      </c>
      <c r="AH2046" s="51">
        <v>2018</v>
      </c>
      <c r="AI2046" s="51">
        <v>34</v>
      </c>
      <c r="AJ2046" s="51">
        <v>483</v>
      </c>
      <c r="AK2046" s="51">
        <v>441</v>
      </c>
      <c r="AL2046" s="51">
        <v>50</v>
      </c>
      <c r="AM2046" s="51">
        <v>43</v>
      </c>
      <c r="AN2046" s="51">
        <v>7</v>
      </c>
      <c r="AO2046" s="52">
        <v>51.99</v>
      </c>
      <c r="AP2046" s="52">
        <v>44.67</v>
      </c>
      <c r="AQ2046" s="52">
        <v>7.32</v>
      </c>
      <c r="AR2046" s="52">
        <v>-0.32</v>
      </c>
      <c r="AS2046" s="51">
        <v>57</v>
      </c>
      <c r="AT2046" s="52">
        <v>52.31</v>
      </c>
    </row>
    <row r="2047" spans="1:46">
      <c r="A2047">
        <v>2018</v>
      </c>
      <c r="B2047" t="s">
        <v>206</v>
      </c>
      <c r="C2047" t="s">
        <v>206</v>
      </c>
      <c r="D2047" t="s">
        <v>2312</v>
      </c>
      <c r="E2047" t="s">
        <v>2045</v>
      </c>
      <c r="F2047" t="str">
        <f t="shared" si="32"/>
        <v>Lalas Abubakar</v>
      </c>
      <c r="G2047" t="s">
        <v>893</v>
      </c>
      <c r="H2047" s="143">
        <v>75750</v>
      </c>
      <c r="I2047" s="143">
        <v>68250</v>
      </c>
      <c r="J2047" t="str">
        <f>IF(G2047="GK",VLOOKUP(F2047,'[1]2018GoalKeeper Stats'!$A$2:$S$109,2,FALSE),VLOOKUP(F2047,'[1]2018Player Stats'!$A$2:$AB$830,2,FALSE))</f>
        <v>COL</v>
      </c>
      <c r="K2047">
        <f>IF(G2047="GK",VLOOKUP(F2047,'[1]2018GoalKeeper Stats'!$A$2:$S$109,4,FALSE),VLOOKUP(F2047,'[1]2018Player Stats'!$A$2:$AB$830,4,FALSE))</f>
        <v>23</v>
      </c>
      <c r="L2047">
        <f>IF(G2047="GK",VLOOKUP(F2047,'[1]2018GoalKeeper Stats'!$A$2:$S$109,5,FALSE),VLOOKUP(F2047,'[1]2018Player Stats'!$A$2:$AB$830,5,FALSE))</f>
        <v>20</v>
      </c>
      <c r="M2047">
        <f>IF(G2047="GK",VLOOKUP(F2047,'[1]2018GoalKeeper Stats'!$A$2:$S$109,6,FALSE),VLOOKUP(F2047,'[1]2018Player Stats'!$A$2:$AB$830,6,FALSE))</f>
        <v>1771</v>
      </c>
      <c r="N2047">
        <f>IF(G2047="GK",VLOOKUP(F2047,'[1]2018GoalKeeper Stats'!$A$2:$S$109,7,FALSE),VLOOKUP(F2047,'[1]2018Player Stats'!$A$2:$AB$830,7,FALSE))</f>
        <v>1</v>
      </c>
      <c r="O2047">
        <f>IF(G2047="GK",VLOOKUP(F2047,'[1]2018GoalKeeper Stats'!$A$2:$S$109,8,FALSE),VLOOKUP(F2047,'[1]2018Player Stats'!$A$2:$AB$830,8,FALSE))</f>
        <v>0</v>
      </c>
      <c r="P2047">
        <f>IF(G2047="GK",VLOOKUP(F2047,'[1]2018GoalKeeper Stats'!$A$2:$S$109,9,FALSE),VLOOKUP(F2047,'[1]2018Player Stats'!$A$2:$AB$830,9,FALSE))</f>
        <v>9</v>
      </c>
      <c r="Q2047">
        <f>IF(G2047="GK",VLOOKUP(F2047,'[1]2018GoalKeeper Stats'!$A$2:$S$109,10,FALSE),VLOOKUP(F2047,'[1]2018Player Stats'!$A$2:$AB$830,10,FALSE))</f>
        <v>3</v>
      </c>
      <c r="R2047">
        <f>IF(G2047="GK",VLOOKUP(F2047,'[1]2018GoalKeeper Stats'!$A$2:$S$109,11,FALSE),VLOOKUP(F2047,'[1]2018Player Stats'!$A$2:$AB$830,11,FALSE))</f>
        <v>1</v>
      </c>
      <c r="S2047" t="str">
        <f>IF(G2047="GK",VLOOKUP(F2047,'[1]2018GoalKeeper Stats'!$A$2:$S$109,12,FALSE),VLOOKUP(F2047,'[1]2018Player Stats'!$A$2:$AB$830,12,FALSE))</f>
        <v>0/0</v>
      </c>
      <c r="T2047">
        <f>IF(G2047="GK",VLOOKUP(F2047,'[1]2018GoalKeeper Stats'!$A$2:$S$109,13,FALSE),VLOOKUP(F2047,'[1]2018Player Stats'!$A$2:$AB$830,13,FALSE))</f>
        <v>0</v>
      </c>
      <c r="U2047">
        <f>IF(G2047="GK",VLOOKUP(F2047,'[1]2018GoalKeeper Stats'!$A$2:$S$109,14,FALSE),VLOOKUP(F2047,'[1]2018Player Stats'!$A$2:$AB$830,14,FALSE))</f>
        <v>1</v>
      </c>
      <c r="V2047">
        <f>IF(G2047="GK",VLOOKUP(F2047,'[1]2018GoalKeeper Stats'!$A$2:$S$109,15,FALSE),VLOOKUP(F2047,'[1]2018Player Stats'!$A$2:$AB$830,15,FALSE))</f>
        <v>0.05</v>
      </c>
      <c r="W2047">
        <f>IF(G2047="GK",VLOOKUP(F2047,'[1]2018GoalKeeper Stats'!$A$2:$S$109,16,FALSE),VLOOKUP(F2047,'[1]2018Player Stats'!$A$2:$AB$830,16,FALSE))</f>
        <v>11.1</v>
      </c>
      <c r="X2047">
        <f>IF(G2047="GK",VLOOKUP(F2047,'[1]2018GoalKeeper Stats'!$A$2:$S$109,17,FALSE),VLOOKUP(F2047,'[1]2018Player Stats'!$A$2:$AB$830,17,FALSE))</f>
        <v>0</v>
      </c>
      <c r="Y2047">
        <f>IF(G2047="GK",VLOOKUP(F2047,'[1]2018GoalKeeper Stats'!$A$2:$S$109,18,FALSE),VLOOKUP(F2047,'[1]2018Player Stats'!$A$2:$AB$830,18,FALSE))</f>
        <v>0</v>
      </c>
      <c r="Z2047">
        <f>IF(G2047="GK",VLOOKUP(F2047,'[1]2018GoalKeeper Stats'!$A$2:$S$109,19,FALSE),VLOOKUP(F2047,'[1]2018Player Stats'!$A$2:$AB$830,19,FALSE))</f>
        <v>0</v>
      </c>
      <c r="AA2047">
        <f>IF(G2047="GK",VLOOKUP(F2047,'[1]2018GoalKeeper Stats'!$A$2:$S$109,20,FALSE),VLOOKUP(F2047,'[1]2018Player Stats'!$A$2:$AB$830,20,FALSE))</f>
        <v>0</v>
      </c>
      <c r="AB2047">
        <f>IF(G2047="GK",VLOOKUP(F2047,'[1]2018GoalKeeper Stats'!$A$2:$S$109,21,FALSE),VLOOKUP(F2047,'[1]2018Player Stats'!$A$2:$AB$830,21,FALSE))</f>
        <v>29</v>
      </c>
      <c r="AC2047">
        <f>IF(G2047="GK",VLOOKUP(F2047,'[1]2018GoalKeeper Stats'!$A$2:$S$109,2,FALSE),VLOOKUP(F2047,'[1]2018Player Stats'!$A$2:$AB$830,22,FALSE))</f>
        <v>7</v>
      </c>
      <c r="AD2047">
        <f>IF(G2047="GK",VLOOKUP(F2047,'[1]2018GoalKeeper Stats'!$A$2:$S$109,23,FALSE),VLOOKUP(F2047,'[1]2018Player Stats'!$A$2:$AB$830,23,FALSE))</f>
        <v>0</v>
      </c>
      <c r="AE2047">
        <f>IF(G2047="GK",VLOOKUP(F2047,'[1]2018GoalKeeper Stats'!$A$2:$S$109,24,FALSE),VLOOKUP(F2047,'[1]2018Player Stats'!$A$2:$AB$830,24,FALSE))</f>
        <v>3</v>
      </c>
      <c r="AF2047">
        <f>IF(G2047="GK",VLOOKUP(F2047,'[1]2018GoalKeeper Stats'!$A$2:$S$109,25,FALSE),VLOOKUP(F2047,'[1]2018Player Stats'!$A$2:$AB$830,25,FALSE))</f>
        <v>0</v>
      </c>
      <c r="AG2047">
        <f>IF(G2047="GK",VLOOKUP(F2047,'[1]2018GoalKeeper Stats'!$A$2:$S$109,26,FALSE),VLOOKUP(F2047,'[1]2018Player Stats'!$A$2:$AB$830,26,FALSE))</f>
        <v>33.33</v>
      </c>
      <c r="AH2047" s="51">
        <v>2018</v>
      </c>
      <c r="AI2047" s="51">
        <v>34</v>
      </c>
      <c r="AJ2047" s="51">
        <v>497</v>
      </c>
      <c r="AK2047" s="51">
        <v>365</v>
      </c>
      <c r="AL2047" s="51">
        <v>41</v>
      </c>
      <c r="AM2047" s="51">
        <v>43</v>
      </c>
      <c r="AN2047" s="51">
        <v>-2</v>
      </c>
      <c r="AO2047" s="52">
        <v>52.08</v>
      </c>
      <c r="AP2047" s="52">
        <v>37.479999999999997</v>
      </c>
      <c r="AQ2047" s="52">
        <v>14.6</v>
      </c>
      <c r="AR2047" s="52">
        <v>-16.600000000000001</v>
      </c>
      <c r="AS2047" s="51">
        <v>51</v>
      </c>
      <c r="AT2047" s="52">
        <v>57.4</v>
      </c>
    </row>
    <row r="2048" spans="1:46">
      <c r="A2048">
        <v>2018</v>
      </c>
      <c r="B2048" t="s">
        <v>211</v>
      </c>
      <c r="C2048" t="s">
        <v>173</v>
      </c>
      <c r="D2048" t="s">
        <v>1408</v>
      </c>
      <c r="E2048" t="s">
        <v>2042</v>
      </c>
      <c r="F2048" t="str">
        <f t="shared" si="32"/>
        <v>James Sands</v>
      </c>
      <c r="G2048" t="s">
        <v>1044</v>
      </c>
      <c r="H2048" s="143">
        <v>75333</v>
      </c>
      <c r="I2048" s="143">
        <v>54500</v>
      </c>
      <c r="J2048" t="str">
        <f>IF(G2048="GK",VLOOKUP(F2048,'[1]2018GoalKeeper Stats'!$A$2:$S$109,2,FALSE),VLOOKUP(F2048,'[1]2018Player Stats'!$A$2:$AB$830,2,FALSE))</f>
        <v>NYC</v>
      </c>
      <c r="K2048">
        <f>IF(G2048="GK",VLOOKUP(F2048,'[1]2018GoalKeeper Stats'!$A$2:$S$109,4,FALSE),VLOOKUP(F2048,'[1]2018Player Stats'!$A$2:$AB$830,4,FALSE))</f>
        <v>3</v>
      </c>
      <c r="L2048">
        <f>IF(G2048="GK",VLOOKUP(F2048,'[1]2018GoalKeeper Stats'!$A$2:$S$109,5,FALSE),VLOOKUP(F2048,'[1]2018Player Stats'!$A$2:$AB$830,5,FALSE))</f>
        <v>3</v>
      </c>
      <c r="M2048">
        <f>IF(G2048="GK",VLOOKUP(F2048,'[1]2018GoalKeeper Stats'!$A$2:$S$109,6,FALSE),VLOOKUP(F2048,'[1]2018Player Stats'!$A$2:$AB$830,6,FALSE))</f>
        <v>223</v>
      </c>
      <c r="N2048">
        <f>IF(G2048="GK",VLOOKUP(F2048,'[1]2018GoalKeeper Stats'!$A$2:$S$109,7,FALSE),VLOOKUP(F2048,'[1]2018Player Stats'!$A$2:$AB$830,7,FALSE))</f>
        <v>0</v>
      </c>
      <c r="O2048">
        <f>IF(G2048="GK",VLOOKUP(F2048,'[1]2018GoalKeeper Stats'!$A$2:$S$109,8,FALSE),VLOOKUP(F2048,'[1]2018Player Stats'!$A$2:$AB$830,8,FALSE))</f>
        <v>0</v>
      </c>
      <c r="P2048">
        <f>IF(G2048="GK",VLOOKUP(F2048,'[1]2018GoalKeeper Stats'!$A$2:$S$109,9,FALSE),VLOOKUP(F2048,'[1]2018Player Stats'!$A$2:$AB$830,9,FALSE))</f>
        <v>3</v>
      </c>
      <c r="Q2048">
        <f>IF(G2048="GK",VLOOKUP(F2048,'[1]2018GoalKeeper Stats'!$A$2:$S$109,10,FALSE),VLOOKUP(F2048,'[1]2018Player Stats'!$A$2:$AB$830,10,FALSE))</f>
        <v>1</v>
      </c>
      <c r="R2048">
        <f>IF(G2048="GK",VLOOKUP(F2048,'[1]2018GoalKeeper Stats'!$A$2:$S$109,11,FALSE),VLOOKUP(F2048,'[1]2018Player Stats'!$A$2:$AB$830,11,FALSE))</f>
        <v>0</v>
      </c>
      <c r="S2048" t="str">
        <f>IF(G2048="GK",VLOOKUP(F2048,'[1]2018GoalKeeper Stats'!$A$2:$S$109,12,FALSE),VLOOKUP(F2048,'[1]2018Player Stats'!$A$2:$AB$830,12,FALSE))</f>
        <v>0/0</v>
      </c>
      <c r="T2048">
        <f>IF(G2048="GK",VLOOKUP(F2048,'[1]2018GoalKeeper Stats'!$A$2:$S$109,13,FALSE),VLOOKUP(F2048,'[1]2018Player Stats'!$A$2:$AB$830,13,FALSE))</f>
        <v>0</v>
      </c>
      <c r="U2048">
        <f>IF(G2048="GK",VLOOKUP(F2048,'[1]2018GoalKeeper Stats'!$A$2:$S$109,14,FALSE),VLOOKUP(F2048,'[1]2018Player Stats'!$A$2:$AB$830,14,FALSE))</f>
        <v>0</v>
      </c>
      <c r="V2048">
        <f>IF(G2048="GK",VLOOKUP(F2048,'[1]2018GoalKeeper Stats'!$A$2:$S$109,15,FALSE),VLOOKUP(F2048,'[1]2018Player Stats'!$A$2:$AB$830,15,FALSE))</f>
        <v>0</v>
      </c>
      <c r="W2048">
        <f>IF(G2048="GK",VLOOKUP(F2048,'[1]2018GoalKeeper Stats'!$A$2:$S$109,16,FALSE),VLOOKUP(F2048,'[1]2018Player Stats'!$A$2:$AB$830,16,FALSE))</f>
        <v>0</v>
      </c>
      <c r="X2048">
        <f>IF(G2048="GK",VLOOKUP(F2048,'[1]2018GoalKeeper Stats'!$A$2:$S$109,17,FALSE),VLOOKUP(F2048,'[1]2018Player Stats'!$A$2:$AB$830,17,FALSE))</f>
        <v>0</v>
      </c>
      <c r="Y2048">
        <f>IF(G2048="GK",VLOOKUP(F2048,'[1]2018GoalKeeper Stats'!$A$2:$S$109,18,FALSE),VLOOKUP(F2048,'[1]2018Player Stats'!$A$2:$AB$830,18,FALSE))</f>
        <v>0</v>
      </c>
      <c r="Z2048">
        <f>IF(G2048="GK",VLOOKUP(F2048,'[1]2018GoalKeeper Stats'!$A$2:$S$109,19,FALSE),VLOOKUP(F2048,'[1]2018Player Stats'!$A$2:$AB$830,19,FALSE))</f>
        <v>0</v>
      </c>
      <c r="AA2048">
        <f>IF(G2048="GK",VLOOKUP(F2048,'[1]2018GoalKeeper Stats'!$A$2:$S$109,20,FALSE),VLOOKUP(F2048,'[1]2018Player Stats'!$A$2:$AB$830,20,FALSE))</f>
        <v>0</v>
      </c>
      <c r="AB2048">
        <f>IF(G2048="GK",VLOOKUP(F2048,'[1]2018GoalKeeper Stats'!$A$2:$S$109,21,FALSE),VLOOKUP(F2048,'[1]2018Player Stats'!$A$2:$AB$830,21,FALSE))</f>
        <v>8</v>
      </c>
      <c r="AC2048">
        <f>IF(G2048="GK",VLOOKUP(F2048,'[1]2018GoalKeeper Stats'!$A$2:$S$109,2,FALSE),VLOOKUP(F2048,'[1]2018Player Stats'!$A$2:$AB$830,22,FALSE))</f>
        <v>3</v>
      </c>
      <c r="AD2048">
        <f>IF(G2048="GK",VLOOKUP(F2048,'[1]2018GoalKeeper Stats'!$A$2:$S$109,23,FALSE),VLOOKUP(F2048,'[1]2018Player Stats'!$A$2:$AB$830,23,FALSE))</f>
        <v>0</v>
      </c>
      <c r="AE2048">
        <f>IF(G2048="GK",VLOOKUP(F2048,'[1]2018GoalKeeper Stats'!$A$2:$S$109,24,FALSE),VLOOKUP(F2048,'[1]2018Player Stats'!$A$2:$AB$830,24,FALSE))</f>
        <v>0</v>
      </c>
      <c r="AF2048">
        <f>IF(G2048="GK",VLOOKUP(F2048,'[1]2018GoalKeeper Stats'!$A$2:$S$109,25,FALSE),VLOOKUP(F2048,'[1]2018Player Stats'!$A$2:$AB$830,25,FALSE))</f>
        <v>0</v>
      </c>
      <c r="AG2048">
        <f>IF(G2048="GK",VLOOKUP(F2048,'[1]2018GoalKeeper Stats'!$A$2:$S$109,26,FALSE),VLOOKUP(F2048,'[1]2018Player Stats'!$A$2:$AB$830,26,FALSE))</f>
        <v>33.33</v>
      </c>
      <c r="AH2048" s="51">
        <v>2018</v>
      </c>
      <c r="AI2048" s="51">
        <v>34</v>
      </c>
      <c r="AJ2048" s="51">
        <v>533</v>
      </c>
      <c r="AK2048" s="51">
        <v>420</v>
      </c>
      <c r="AL2048" s="51">
        <v>57</v>
      </c>
      <c r="AM2048" s="51">
        <v>44</v>
      </c>
      <c r="AN2048" s="51">
        <v>13</v>
      </c>
      <c r="AO2048" s="52">
        <v>56.43</v>
      </c>
      <c r="AP2048" s="52">
        <v>44.16</v>
      </c>
      <c r="AQ2048" s="52">
        <v>12.27</v>
      </c>
      <c r="AR2048" s="52">
        <v>0.73</v>
      </c>
      <c r="AS2048" s="51">
        <v>56</v>
      </c>
      <c r="AT2048" s="52">
        <v>54.42</v>
      </c>
    </row>
    <row r="2049" spans="1:46">
      <c r="A2049">
        <v>2018</v>
      </c>
      <c r="B2049" t="s">
        <v>193</v>
      </c>
      <c r="C2049" t="s">
        <v>193</v>
      </c>
      <c r="D2049" t="s">
        <v>2083</v>
      </c>
      <c r="E2049" t="s">
        <v>2084</v>
      </c>
      <c r="F2049" t="str">
        <f t="shared" si="32"/>
        <v>Bill Tuiloma</v>
      </c>
      <c r="G2049" t="s">
        <v>1044</v>
      </c>
      <c r="H2049" s="143">
        <v>75000</v>
      </c>
      <c r="I2049" s="143">
        <v>67500</v>
      </c>
      <c r="J2049" t="str">
        <f>IF(G2049="GK",VLOOKUP(F2049,'[1]2018GoalKeeper Stats'!$A$2:$S$109,2,FALSE),VLOOKUP(F2049,'[1]2018Player Stats'!$A$2:$AB$830,2,FALSE))</f>
        <v>POR</v>
      </c>
      <c r="K2049">
        <f>IF(G2049="GK",VLOOKUP(F2049,'[1]2018GoalKeeper Stats'!$A$2:$S$109,4,FALSE),VLOOKUP(F2049,'[1]2018Player Stats'!$A$2:$AB$830,4,FALSE))</f>
        <v>13</v>
      </c>
      <c r="L2049">
        <f>IF(G2049="GK",VLOOKUP(F2049,'[1]2018GoalKeeper Stats'!$A$2:$S$109,5,FALSE),VLOOKUP(F2049,'[1]2018Player Stats'!$A$2:$AB$830,5,FALSE))</f>
        <v>7</v>
      </c>
      <c r="M2049">
        <f>IF(G2049="GK",VLOOKUP(F2049,'[1]2018GoalKeeper Stats'!$A$2:$S$109,6,FALSE),VLOOKUP(F2049,'[1]2018Player Stats'!$A$2:$AB$830,6,FALSE))</f>
        <v>713</v>
      </c>
      <c r="N2049">
        <f>IF(G2049="GK",VLOOKUP(F2049,'[1]2018GoalKeeper Stats'!$A$2:$S$109,7,FALSE),VLOOKUP(F2049,'[1]2018Player Stats'!$A$2:$AB$830,7,FALSE))</f>
        <v>1</v>
      </c>
      <c r="O2049">
        <f>IF(G2049="GK",VLOOKUP(F2049,'[1]2018GoalKeeper Stats'!$A$2:$S$109,8,FALSE),VLOOKUP(F2049,'[1]2018Player Stats'!$A$2:$AB$830,8,FALSE))</f>
        <v>0</v>
      </c>
      <c r="P2049">
        <f>IF(G2049="GK",VLOOKUP(F2049,'[1]2018GoalKeeper Stats'!$A$2:$S$109,9,FALSE),VLOOKUP(F2049,'[1]2018Player Stats'!$A$2:$AB$830,9,FALSE))</f>
        <v>11</v>
      </c>
      <c r="Q2049">
        <f>IF(G2049="GK",VLOOKUP(F2049,'[1]2018GoalKeeper Stats'!$A$2:$S$109,10,FALSE),VLOOKUP(F2049,'[1]2018Player Stats'!$A$2:$AB$830,10,FALSE))</f>
        <v>4</v>
      </c>
      <c r="R2049">
        <f>IF(G2049="GK",VLOOKUP(F2049,'[1]2018GoalKeeper Stats'!$A$2:$S$109,11,FALSE),VLOOKUP(F2049,'[1]2018Player Stats'!$A$2:$AB$830,11,FALSE))</f>
        <v>0</v>
      </c>
      <c r="S2049" t="str">
        <f>IF(G2049="GK",VLOOKUP(F2049,'[1]2018GoalKeeper Stats'!$A$2:$S$109,12,FALSE),VLOOKUP(F2049,'[1]2018Player Stats'!$A$2:$AB$830,12,FALSE))</f>
        <v>0/0</v>
      </c>
      <c r="T2049">
        <f>IF(G2049="GK",VLOOKUP(F2049,'[1]2018GoalKeeper Stats'!$A$2:$S$109,13,FALSE),VLOOKUP(F2049,'[1]2018Player Stats'!$A$2:$AB$830,13,FALSE))</f>
        <v>0</v>
      </c>
      <c r="U2049">
        <f>IF(G2049="GK",VLOOKUP(F2049,'[1]2018GoalKeeper Stats'!$A$2:$S$109,14,FALSE),VLOOKUP(F2049,'[1]2018Player Stats'!$A$2:$AB$830,14,FALSE))</f>
        <v>1</v>
      </c>
      <c r="V2049">
        <f>IF(G2049="GK",VLOOKUP(F2049,'[1]2018GoalKeeper Stats'!$A$2:$S$109,15,FALSE),VLOOKUP(F2049,'[1]2018Player Stats'!$A$2:$AB$830,15,FALSE))</f>
        <v>0.13</v>
      </c>
      <c r="W2049">
        <f>IF(G2049="GK",VLOOKUP(F2049,'[1]2018GoalKeeper Stats'!$A$2:$S$109,16,FALSE),VLOOKUP(F2049,'[1]2018Player Stats'!$A$2:$AB$830,16,FALSE))</f>
        <v>9.1</v>
      </c>
      <c r="X2049">
        <f>IF(G2049="GK",VLOOKUP(F2049,'[1]2018GoalKeeper Stats'!$A$2:$S$109,17,FALSE),VLOOKUP(F2049,'[1]2018Player Stats'!$A$2:$AB$830,17,FALSE))</f>
        <v>0</v>
      </c>
      <c r="Y2049">
        <f>IF(G2049="GK",VLOOKUP(F2049,'[1]2018GoalKeeper Stats'!$A$2:$S$109,18,FALSE),VLOOKUP(F2049,'[1]2018Player Stats'!$A$2:$AB$830,18,FALSE))</f>
        <v>0</v>
      </c>
      <c r="Z2049">
        <f>IF(G2049="GK",VLOOKUP(F2049,'[1]2018GoalKeeper Stats'!$A$2:$S$109,19,FALSE),VLOOKUP(F2049,'[1]2018Player Stats'!$A$2:$AB$830,19,FALSE))</f>
        <v>0</v>
      </c>
      <c r="AA2049">
        <f>IF(G2049="GK",VLOOKUP(F2049,'[1]2018GoalKeeper Stats'!$A$2:$S$109,20,FALSE),VLOOKUP(F2049,'[1]2018Player Stats'!$A$2:$AB$830,20,FALSE))</f>
        <v>0</v>
      </c>
      <c r="AB2049">
        <f>IF(G2049="GK",VLOOKUP(F2049,'[1]2018GoalKeeper Stats'!$A$2:$S$109,21,FALSE),VLOOKUP(F2049,'[1]2018Player Stats'!$A$2:$AB$830,21,FALSE))</f>
        <v>4</v>
      </c>
      <c r="AC2049">
        <f>IF(G2049="GK",VLOOKUP(F2049,'[1]2018GoalKeeper Stats'!$A$2:$S$109,2,FALSE),VLOOKUP(F2049,'[1]2018Player Stats'!$A$2:$AB$830,22,FALSE))</f>
        <v>4</v>
      </c>
      <c r="AD2049">
        <f>IF(G2049="GK",VLOOKUP(F2049,'[1]2018GoalKeeper Stats'!$A$2:$S$109,23,FALSE),VLOOKUP(F2049,'[1]2018Player Stats'!$A$2:$AB$830,23,FALSE))</f>
        <v>0</v>
      </c>
      <c r="AE2049">
        <f>IF(G2049="GK",VLOOKUP(F2049,'[1]2018GoalKeeper Stats'!$A$2:$S$109,24,FALSE),VLOOKUP(F2049,'[1]2018Player Stats'!$A$2:$AB$830,24,FALSE))</f>
        <v>0</v>
      </c>
      <c r="AF2049">
        <f>IF(G2049="GK",VLOOKUP(F2049,'[1]2018GoalKeeper Stats'!$A$2:$S$109,25,FALSE),VLOOKUP(F2049,'[1]2018Player Stats'!$A$2:$AB$830,25,FALSE))</f>
        <v>0</v>
      </c>
      <c r="AG2049">
        <f>IF(G2049="GK",VLOOKUP(F2049,'[1]2018GoalKeeper Stats'!$A$2:$S$109,26,FALSE),VLOOKUP(F2049,'[1]2018Player Stats'!$A$2:$AB$830,26,FALSE))</f>
        <v>36.36</v>
      </c>
      <c r="AH2049" s="51">
        <v>2018</v>
      </c>
      <c r="AI2049" s="51">
        <v>34</v>
      </c>
      <c r="AJ2049" s="51">
        <v>466</v>
      </c>
      <c r="AK2049" s="51">
        <v>452</v>
      </c>
      <c r="AL2049" s="51">
        <v>52</v>
      </c>
      <c r="AM2049" s="51">
        <v>45</v>
      </c>
      <c r="AN2049" s="51">
        <v>7</v>
      </c>
      <c r="AO2049" s="52">
        <v>54.16</v>
      </c>
      <c r="AP2049" s="52">
        <v>47.2</v>
      </c>
      <c r="AQ2049" s="52">
        <v>6.96</v>
      </c>
      <c r="AR2049" s="52">
        <v>0.04</v>
      </c>
      <c r="AS2049" s="51">
        <v>54</v>
      </c>
      <c r="AT2049" s="52">
        <v>50.85</v>
      </c>
    </row>
    <row r="2050" spans="1:46">
      <c r="A2050">
        <v>2018</v>
      </c>
      <c r="B2050" t="s">
        <v>962</v>
      </c>
      <c r="C2050" t="s">
        <v>962</v>
      </c>
      <c r="D2050" t="s">
        <v>1419</v>
      </c>
      <c r="E2050" t="s">
        <v>1420</v>
      </c>
      <c r="F2050" t="str">
        <f t="shared" si="32"/>
        <v>Jalen Robinson</v>
      </c>
      <c r="G2050" t="s">
        <v>893</v>
      </c>
      <c r="H2050" s="143">
        <v>75000</v>
      </c>
      <c r="I2050" s="143">
        <v>75000</v>
      </c>
      <c r="J2050" t="str">
        <f>IF(G2050="GK",VLOOKUP(F2050,'[1]2018GoalKeeper Stats'!$A$2:$S$109,2,FALSE),VLOOKUP(F2050,'[1]2018Player Stats'!$A$2:$AB$830,2,FALSE))</f>
        <v>DC</v>
      </c>
      <c r="K2050">
        <f>IF(G2050="GK",VLOOKUP(F2050,'[1]2018GoalKeeper Stats'!$A$2:$S$109,4,FALSE),VLOOKUP(F2050,'[1]2018Player Stats'!$A$2:$AB$830,4,FALSE))</f>
        <v>5</v>
      </c>
      <c r="L2050">
        <f>IF(G2050="GK",VLOOKUP(F2050,'[1]2018GoalKeeper Stats'!$A$2:$S$109,5,FALSE),VLOOKUP(F2050,'[1]2018Player Stats'!$A$2:$AB$830,5,FALSE))</f>
        <v>5</v>
      </c>
      <c r="M2050">
        <f>IF(G2050="GK",VLOOKUP(F2050,'[1]2018GoalKeeper Stats'!$A$2:$S$109,6,FALSE),VLOOKUP(F2050,'[1]2018Player Stats'!$A$2:$AB$830,6,FALSE))</f>
        <v>348</v>
      </c>
      <c r="N2050">
        <f>IF(G2050="GK",VLOOKUP(F2050,'[1]2018GoalKeeper Stats'!$A$2:$S$109,7,FALSE),VLOOKUP(F2050,'[1]2018Player Stats'!$A$2:$AB$830,7,FALSE))</f>
        <v>0</v>
      </c>
      <c r="O2050">
        <f>IF(G2050="GK",VLOOKUP(F2050,'[1]2018GoalKeeper Stats'!$A$2:$S$109,8,FALSE),VLOOKUP(F2050,'[1]2018Player Stats'!$A$2:$AB$830,8,FALSE))</f>
        <v>0</v>
      </c>
      <c r="P2050">
        <f>IF(G2050="GK",VLOOKUP(F2050,'[1]2018GoalKeeper Stats'!$A$2:$S$109,9,FALSE),VLOOKUP(F2050,'[1]2018Player Stats'!$A$2:$AB$830,9,FALSE))</f>
        <v>0</v>
      </c>
      <c r="Q2050">
        <f>IF(G2050="GK",VLOOKUP(F2050,'[1]2018GoalKeeper Stats'!$A$2:$S$109,10,FALSE),VLOOKUP(F2050,'[1]2018Player Stats'!$A$2:$AB$830,10,FALSE))</f>
        <v>0</v>
      </c>
      <c r="R2050">
        <f>IF(G2050="GK",VLOOKUP(F2050,'[1]2018GoalKeeper Stats'!$A$2:$S$109,11,FALSE),VLOOKUP(F2050,'[1]2018Player Stats'!$A$2:$AB$830,11,FALSE))</f>
        <v>0</v>
      </c>
      <c r="S2050" t="str">
        <f>IF(G2050="GK",VLOOKUP(F2050,'[1]2018GoalKeeper Stats'!$A$2:$S$109,12,FALSE),VLOOKUP(F2050,'[1]2018Player Stats'!$A$2:$AB$830,12,FALSE))</f>
        <v>0/0</v>
      </c>
      <c r="T2050">
        <f>IF(G2050="GK",VLOOKUP(F2050,'[1]2018GoalKeeper Stats'!$A$2:$S$109,13,FALSE),VLOOKUP(F2050,'[1]2018Player Stats'!$A$2:$AB$830,13,FALSE))</f>
        <v>0</v>
      </c>
      <c r="U2050">
        <f>IF(G2050="GK",VLOOKUP(F2050,'[1]2018GoalKeeper Stats'!$A$2:$S$109,14,FALSE),VLOOKUP(F2050,'[1]2018Player Stats'!$A$2:$AB$830,14,FALSE))</f>
        <v>0</v>
      </c>
      <c r="V2050">
        <f>IF(G2050="GK",VLOOKUP(F2050,'[1]2018GoalKeeper Stats'!$A$2:$S$109,15,FALSE),VLOOKUP(F2050,'[1]2018Player Stats'!$A$2:$AB$830,15,FALSE))</f>
        <v>0</v>
      </c>
      <c r="W2050">
        <f>IF(G2050="GK",VLOOKUP(F2050,'[1]2018GoalKeeper Stats'!$A$2:$S$109,16,FALSE),VLOOKUP(F2050,'[1]2018Player Stats'!$A$2:$AB$830,16,FALSE))</f>
        <v>0</v>
      </c>
      <c r="X2050">
        <f>IF(G2050="GK",VLOOKUP(F2050,'[1]2018GoalKeeper Stats'!$A$2:$S$109,17,FALSE),VLOOKUP(F2050,'[1]2018Player Stats'!$A$2:$AB$830,17,FALSE))</f>
        <v>0</v>
      </c>
      <c r="Y2050">
        <f>IF(G2050="GK",VLOOKUP(F2050,'[1]2018GoalKeeper Stats'!$A$2:$S$109,18,FALSE),VLOOKUP(F2050,'[1]2018Player Stats'!$A$2:$AB$830,18,FALSE))</f>
        <v>0</v>
      </c>
      <c r="Z2050">
        <f>IF(G2050="GK",VLOOKUP(F2050,'[1]2018GoalKeeper Stats'!$A$2:$S$109,19,FALSE),VLOOKUP(F2050,'[1]2018Player Stats'!$A$2:$AB$830,19,FALSE))</f>
        <v>0</v>
      </c>
      <c r="AA2050">
        <f>IF(G2050="GK",VLOOKUP(F2050,'[1]2018GoalKeeper Stats'!$A$2:$S$109,20,FALSE),VLOOKUP(F2050,'[1]2018Player Stats'!$A$2:$AB$830,20,FALSE))</f>
        <v>0</v>
      </c>
      <c r="AB2050">
        <f>IF(G2050="GK",VLOOKUP(F2050,'[1]2018GoalKeeper Stats'!$A$2:$S$109,21,FALSE),VLOOKUP(F2050,'[1]2018Player Stats'!$A$2:$AB$830,21,FALSE))</f>
        <v>2</v>
      </c>
      <c r="AC2050">
        <f>IF(G2050="GK",VLOOKUP(F2050,'[1]2018GoalKeeper Stats'!$A$2:$S$109,2,FALSE),VLOOKUP(F2050,'[1]2018Player Stats'!$A$2:$AB$830,22,FALSE))</f>
        <v>2</v>
      </c>
      <c r="AD2050">
        <f>IF(G2050="GK",VLOOKUP(F2050,'[1]2018GoalKeeper Stats'!$A$2:$S$109,23,FALSE),VLOOKUP(F2050,'[1]2018Player Stats'!$A$2:$AB$830,23,FALSE))</f>
        <v>1</v>
      </c>
      <c r="AE2050">
        <f>IF(G2050="GK",VLOOKUP(F2050,'[1]2018GoalKeeper Stats'!$A$2:$S$109,24,FALSE),VLOOKUP(F2050,'[1]2018Player Stats'!$A$2:$AB$830,24,FALSE))</f>
        <v>0</v>
      </c>
      <c r="AF2050">
        <f>IF(G2050="GK",VLOOKUP(F2050,'[1]2018GoalKeeper Stats'!$A$2:$S$109,25,FALSE),VLOOKUP(F2050,'[1]2018Player Stats'!$A$2:$AB$830,25,FALSE))</f>
        <v>0</v>
      </c>
      <c r="AG2050">
        <f>IF(G2050="GK",VLOOKUP(F2050,'[1]2018GoalKeeper Stats'!$A$2:$S$109,26,FALSE),VLOOKUP(F2050,'[1]2018Player Stats'!$A$2:$AB$830,26,FALSE))</f>
        <v>0</v>
      </c>
      <c r="AH2050" s="51">
        <v>2018</v>
      </c>
      <c r="AI2050" s="51">
        <v>34</v>
      </c>
      <c r="AJ2050" s="51">
        <v>396</v>
      </c>
      <c r="AK2050" s="51">
        <v>546</v>
      </c>
      <c r="AL2050" s="51">
        <v>59</v>
      </c>
      <c r="AM2050" s="51">
        <v>49</v>
      </c>
      <c r="AN2050" s="51">
        <v>10</v>
      </c>
      <c r="AO2050" s="52">
        <v>47.09</v>
      </c>
      <c r="AP2050" s="52">
        <v>51.66</v>
      </c>
      <c r="AQ2050" s="52">
        <v>-4.57</v>
      </c>
      <c r="AR2050" s="52">
        <v>14.57</v>
      </c>
      <c r="AS2050" s="51">
        <v>51</v>
      </c>
      <c r="AT2050" s="52">
        <v>44.2</v>
      </c>
    </row>
    <row r="2051" spans="1:46">
      <c r="A2051">
        <v>2018</v>
      </c>
      <c r="B2051" t="s">
        <v>103</v>
      </c>
      <c r="C2051" t="s">
        <v>103</v>
      </c>
      <c r="D2051" t="s">
        <v>2313</v>
      </c>
      <c r="E2051" t="s">
        <v>2314</v>
      </c>
      <c r="F2051" t="str">
        <f t="shared" si="32"/>
        <v>Mark-Anthony Kaye</v>
      </c>
      <c r="G2051" t="s">
        <v>860</v>
      </c>
      <c r="H2051" s="143">
        <v>75000</v>
      </c>
      <c r="I2051" s="143">
        <v>70000</v>
      </c>
      <c r="J2051" t="str">
        <f>IF(G2051="GK",VLOOKUP(F2051,'[1]2018GoalKeeper Stats'!$A$2:$S$109,2,FALSE),VLOOKUP(F2051,'[1]2018Player Stats'!$A$2:$AB$830,2,FALSE))</f>
        <v>LAFC</v>
      </c>
      <c r="K2051">
        <f>IF(G2051="GK",VLOOKUP(F2051,'[1]2018GoalKeeper Stats'!$A$2:$S$109,4,FALSE),VLOOKUP(F2051,'[1]2018Player Stats'!$A$2:$AB$830,4,FALSE))</f>
        <v>20</v>
      </c>
      <c r="L2051">
        <f>IF(G2051="GK",VLOOKUP(F2051,'[1]2018GoalKeeper Stats'!$A$2:$S$109,5,FALSE),VLOOKUP(F2051,'[1]2018Player Stats'!$A$2:$AB$830,5,FALSE))</f>
        <v>20</v>
      </c>
      <c r="M2051">
        <f>IF(G2051="GK",VLOOKUP(F2051,'[1]2018GoalKeeper Stats'!$A$2:$S$109,6,FALSE),VLOOKUP(F2051,'[1]2018Player Stats'!$A$2:$AB$830,6,FALSE))</f>
        <v>1582</v>
      </c>
      <c r="N2051">
        <f>IF(G2051="GK",VLOOKUP(F2051,'[1]2018GoalKeeper Stats'!$A$2:$S$109,7,FALSE),VLOOKUP(F2051,'[1]2018Player Stats'!$A$2:$AB$830,7,FALSE))</f>
        <v>2</v>
      </c>
      <c r="O2051">
        <f>IF(G2051="GK",VLOOKUP(F2051,'[1]2018GoalKeeper Stats'!$A$2:$S$109,8,FALSE),VLOOKUP(F2051,'[1]2018Player Stats'!$A$2:$AB$830,8,FALSE))</f>
        <v>5</v>
      </c>
      <c r="P2051">
        <f>IF(G2051="GK",VLOOKUP(F2051,'[1]2018GoalKeeper Stats'!$A$2:$S$109,9,FALSE),VLOOKUP(F2051,'[1]2018Player Stats'!$A$2:$AB$830,9,FALSE))</f>
        <v>30</v>
      </c>
      <c r="Q2051">
        <f>IF(G2051="GK",VLOOKUP(F2051,'[1]2018GoalKeeper Stats'!$A$2:$S$109,10,FALSE),VLOOKUP(F2051,'[1]2018Player Stats'!$A$2:$AB$830,10,FALSE))</f>
        <v>10</v>
      </c>
      <c r="R2051">
        <f>IF(G2051="GK",VLOOKUP(F2051,'[1]2018GoalKeeper Stats'!$A$2:$S$109,11,FALSE),VLOOKUP(F2051,'[1]2018Player Stats'!$A$2:$AB$830,11,FALSE))</f>
        <v>0</v>
      </c>
      <c r="S2051" t="str">
        <f>IF(G2051="GK",VLOOKUP(F2051,'[1]2018GoalKeeper Stats'!$A$2:$S$109,12,FALSE),VLOOKUP(F2051,'[1]2018Player Stats'!$A$2:$AB$830,12,FALSE))</f>
        <v>0/0</v>
      </c>
      <c r="T2051">
        <f>IF(G2051="GK",VLOOKUP(F2051,'[1]2018GoalKeeper Stats'!$A$2:$S$109,13,FALSE),VLOOKUP(F2051,'[1]2018Player Stats'!$A$2:$AB$830,13,FALSE))</f>
        <v>1</v>
      </c>
      <c r="U2051">
        <f>IF(G2051="GK",VLOOKUP(F2051,'[1]2018GoalKeeper Stats'!$A$2:$S$109,14,FALSE),VLOOKUP(F2051,'[1]2018Player Stats'!$A$2:$AB$830,14,FALSE))</f>
        <v>1</v>
      </c>
      <c r="V2051">
        <f>IF(G2051="GK",VLOOKUP(F2051,'[1]2018GoalKeeper Stats'!$A$2:$S$109,15,FALSE),VLOOKUP(F2051,'[1]2018Player Stats'!$A$2:$AB$830,15,FALSE))</f>
        <v>0.11</v>
      </c>
      <c r="W2051">
        <f>IF(G2051="GK",VLOOKUP(F2051,'[1]2018GoalKeeper Stats'!$A$2:$S$109,16,FALSE),VLOOKUP(F2051,'[1]2018Player Stats'!$A$2:$AB$830,16,FALSE))</f>
        <v>6.7</v>
      </c>
      <c r="X2051">
        <f>IF(G2051="GK",VLOOKUP(F2051,'[1]2018GoalKeeper Stats'!$A$2:$S$109,17,FALSE),VLOOKUP(F2051,'[1]2018Player Stats'!$A$2:$AB$830,17,FALSE))</f>
        <v>3</v>
      </c>
      <c r="Y2051">
        <f>IF(G2051="GK",VLOOKUP(F2051,'[1]2018GoalKeeper Stats'!$A$2:$S$109,18,FALSE),VLOOKUP(F2051,'[1]2018Player Stats'!$A$2:$AB$830,18,FALSE))</f>
        <v>4</v>
      </c>
      <c r="Z2051">
        <f>IF(G2051="GK",VLOOKUP(F2051,'[1]2018GoalKeeper Stats'!$A$2:$S$109,19,FALSE),VLOOKUP(F2051,'[1]2018Player Stats'!$A$2:$AB$830,19,FALSE))</f>
        <v>1</v>
      </c>
      <c r="AA2051">
        <f>IF(G2051="GK",VLOOKUP(F2051,'[1]2018GoalKeeper Stats'!$A$2:$S$109,20,FALSE),VLOOKUP(F2051,'[1]2018Player Stats'!$A$2:$AB$830,20,FALSE))</f>
        <v>0.28000000000000003</v>
      </c>
      <c r="AB2051">
        <f>IF(G2051="GK",VLOOKUP(F2051,'[1]2018GoalKeeper Stats'!$A$2:$S$109,21,FALSE),VLOOKUP(F2051,'[1]2018Player Stats'!$A$2:$AB$830,21,FALSE))</f>
        <v>26</v>
      </c>
      <c r="AC2051">
        <f>IF(G2051="GK",VLOOKUP(F2051,'[1]2018GoalKeeper Stats'!$A$2:$S$109,2,FALSE),VLOOKUP(F2051,'[1]2018Player Stats'!$A$2:$AB$830,22,FALSE))</f>
        <v>14</v>
      </c>
      <c r="AD2051">
        <f>IF(G2051="GK",VLOOKUP(F2051,'[1]2018GoalKeeper Stats'!$A$2:$S$109,23,FALSE),VLOOKUP(F2051,'[1]2018Player Stats'!$A$2:$AB$830,23,FALSE))</f>
        <v>2</v>
      </c>
      <c r="AE2051">
        <f>IF(G2051="GK",VLOOKUP(F2051,'[1]2018GoalKeeper Stats'!$A$2:$S$109,24,FALSE),VLOOKUP(F2051,'[1]2018Player Stats'!$A$2:$AB$830,24,FALSE))</f>
        <v>3</v>
      </c>
      <c r="AF2051">
        <f>IF(G2051="GK",VLOOKUP(F2051,'[1]2018GoalKeeper Stats'!$A$2:$S$109,25,FALSE),VLOOKUP(F2051,'[1]2018Player Stats'!$A$2:$AB$830,25,FALSE))</f>
        <v>0</v>
      </c>
      <c r="AG2051">
        <f>IF(G2051="GK",VLOOKUP(F2051,'[1]2018GoalKeeper Stats'!$A$2:$S$109,26,FALSE),VLOOKUP(F2051,'[1]2018Player Stats'!$A$2:$AB$830,26,FALSE))</f>
        <v>33.33</v>
      </c>
      <c r="AH2051" s="51">
        <v>2018</v>
      </c>
      <c r="AI2051" s="51">
        <v>34</v>
      </c>
      <c r="AJ2051" s="51">
        <v>527</v>
      </c>
      <c r="AK2051" s="51">
        <v>429</v>
      </c>
      <c r="AL2051" s="51">
        <v>65</v>
      </c>
      <c r="AM2051" s="51">
        <v>52</v>
      </c>
      <c r="AN2051" s="51">
        <v>13</v>
      </c>
      <c r="AO2051" s="52">
        <v>59.7</v>
      </c>
      <c r="AP2051" s="52">
        <v>47.89</v>
      </c>
      <c r="AQ2051" s="52">
        <v>11.81</v>
      </c>
      <c r="AR2051" s="52">
        <v>1.19</v>
      </c>
      <c r="AS2051" s="51">
        <v>57</v>
      </c>
      <c r="AT2051" s="52">
        <v>55.59</v>
      </c>
    </row>
    <row r="2052" spans="1:46">
      <c r="A2052">
        <v>2018</v>
      </c>
      <c r="B2052" t="s">
        <v>193</v>
      </c>
      <c r="C2052" t="s">
        <v>193</v>
      </c>
      <c r="D2052" t="s">
        <v>1085</v>
      </c>
      <c r="E2052" t="s">
        <v>1825</v>
      </c>
      <c r="F2052" t="str">
        <f t="shared" si="32"/>
        <v>Victor Arboleda</v>
      </c>
      <c r="G2052" t="s">
        <v>936</v>
      </c>
      <c r="H2052" s="143">
        <v>75000</v>
      </c>
      <c r="I2052" s="143">
        <v>75000</v>
      </c>
      <c r="J2052" t="str">
        <f>IF(G2052="GK",VLOOKUP(F2052,'[1]2018GoalKeeper Stats'!$A$2:$S$109,2,FALSE),VLOOKUP(F2052,'[1]2018Player Stats'!$A$2:$AB$830,2,FALSE))</f>
        <v>POR</v>
      </c>
      <c r="K2052">
        <f>IF(G2052="GK",VLOOKUP(F2052,'[1]2018GoalKeeper Stats'!$A$2:$S$109,4,FALSE),VLOOKUP(F2052,'[1]2018Player Stats'!$A$2:$AB$830,4,FALSE))</f>
        <v>1</v>
      </c>
      <c r="L2052">
        <f>IF(G2052="GK",VLOOKUP(F2052,'[1]2018GoalKeeper Stats'!$A$2:$S$109,5,FALSE),VLOOKUP(F2052,'[1]2018Player Stats'!$A$2:$AB$830,5,FALSE))</f>
        <v>0</v>
      </c>
      <c r="M2052">
        <f>IF(G2052="GK",VLOOKUP(F2052,'[1]2018GoalKeeper Stats'!$A$2:$S$109,6,FALSE),VLOOKUP(F2052,'[1]2018Player Stats'!$A$2:$AB$830,6,FALSE))</f>
        <v>31</v>
      </c>
      <c r="N2052">
        <f>IF(G2052="GK",VLOOKUP(F2052,'[1]2018GoalKeeper Stats'!$A$2:$S$109,7,FALSE),VLOOKUP(F2052,'[1]2018Player Stats'!$A$2:$AB$830,7,FALSE))</f>
        <v>0</v>
      </c>
      <c r="O2052">
        <f>IF(G2052="GK",VLOOKUP(F2052,'[1]2018GoalKeeper Stats'!$A$2:$S$109,8,FALSE),VLOOKUP(F2052,'[1]2018Player Stats'!$A$2:$AB$830,8,FALSE))</f>
        <v>0</v>
      </c>
      <c r="P2052">
        <f>IF(G2052="GK",VLOOKUP(F2052,'[1]2018GoalKeeper Stats'!$A$2:$S$109,9,FALSE),VLOOKUP(F2052,'[1]2018Player Stats'!$A$2:$AB$830,9,FALSE))</f>
        <v>0</v>
      </c>
      <c r="Q2052">
        <f>IF(G2052="GK",VLOOKUP(F2052,'[1]2018GoalKeeper Stats'!$A$2:$S$109,10,FALSE),VLOOKUP(F2052,'[1]2018Player Stats'!$A$2:$AB$830,10,FALSE))</f>
        <v>0</v>
      </c>
      <c r="R2052">
        <f>IF(G2052="GK",VLOOKUP(F2052,'[1]2018GoalKeeper Stats'!$A$2:$S$109,11,FALSE),VLOOKUP(F2052,'[1]2018Player Stats'!$A$2:$AB$830,11,FALSE))</f>
        <v>0</v>
      </c>
      <c r="S2052" t="str">
        <f>IF(G2052="GK",VLOOKUP(F2052,'[1]2018GoalKeeper Stats'!$A$2:$S$109,12,FALSE),VLOOKUP(F2052,'[1]2018Player Stats'!$A$2:$AB$830,12,FALSE))</f>
        <v>0/0</v>
      </c>
      <c r="T2052">
        <f>IF(G2052="GK",VLOOKUP(F2052,'[1]2018GoalKeeper Stats'!$A$2:$S$109,13,FALSE),VLOOKUP(F2052,'[1]2018Player Stats'!$A$2:$AB$830,13,FALSE))</f>
        <v>0</v>
      </c>
      <c r="U2052">
        <f>IF(G2052="GK",VLOOKUP(F2052,'[1]2018GoalKeeper Stats'!$A$2:$S$109,14,FALSE),VLOOKUP(F2052,'[1]2018Player Stats'!$A$2:$AB$830,14,FALSE))</f>
        <v>0</v>
      </c>
      <c r="V2052">
        <f>IF(G2052="GK",VLOOKUP(F2052,'[1]2018GoalKeeper Stats'!$A$2:$S$109,15,FALSE),VLOOKUP(F2052,'[1]2018Player Stats'!$A$2:$AB$830,15,FALSE))</f>
        <v>0</v>
      </c>
      <c r="W2052">
        <f>IF(G2052="GK",VLOOKUP(F2052,'[1]2018GoalKeeper Stats'!$A$2:$S$109,16,FALSE),VLOOKUP(F2052,'[1]2018Player Stats'!$A$2:$AB$830,16,FALSE))</f>
        <v>0</v>
      </c>
      <c r="X2052">
        <f>IF(G2052="GK",VLOOKUP(F2052,'[1]2018GoalKeeper Stats'!$A$2:$S$109,17,FALSE),VLOOKUP(F2052,'[1]2018Player Stats'!$A$2:$AB$830,17,FALSE))</f>
        <v>0</v>
      </c>
      <c r="Y2052">
        <f>IF(G2052="GK",VLOOKUP(F2052,'[1]2018GoalKeeper Stats'!$A$2:$S$109,18,FALSE),VLOOKUP(F2052,'[1]2018Player Stats'!$A$2:$AB$830,18,FALSE))</f>
        <v>0</v>
      </c>
      <c r="Z2052">
        <f>IF(G2052="GK",VLOOKUP(F2052,'[1]2018GoalKeeper Stats'!$A$2:$S$109,19,FALSE),VLOOKUP(F2052,'[1]2018Player Stats'!$A$2:$AB$830,19,FALSE))</f>
        <v>0</v>
      </c>
      <c r="AA2052">
        <f>IF(G2052="GK",VLOOKUP(F2052,'[1]2018GoalKeeper Stats'!$A$2:$S$109,20,FALSE),VLOOKUP(F2052,'[1]2018Player Stats'!$A$2:$AB$830,20,FALSE))</f>
        <v>0</v>
      </c>
      <c r="AB2052">
        <f>IF(G2052="GK",VLOOKUP(F2052,'[1]2018GoalKeeper Stats'!$A$2:$S$109,21,FALSE),VLOOKUP(F2052,'[1]2018Player Stats'!$A$2:$AB$830,21,FALSE))</f>
        <v>0</v>
      </c>
      <c r="AC2052">
        <f>IF(G2052="GK",VLOOKUP(F2052,'[1]2018GoalKeeper Stats'!$A$2:$S$109,2,FALSE),VLOOKUP(F2052,'[1]2018Player Stats'!$A$2:$AB$830,22,FALSE))</f>
        <v>1</v>
      </c>
      <c r="AD2052">
        <f>IF(G2052="GK",VLOOKUP(F2052,'[1]2018GoalKeeper Stats'!$A$2:$S$109,23,FALSE),VLOOKUP(F2052,'[1]2018Player Stats'!$A$2:$AB$830,23,FALSE))</f>
        <v>0</v>
      </c>
      <c r="AE2052">
        <f>IF(G2052="GK",VLOOKUP(F2052,'[1]2018GoalKeeper Stats'!$A$2:$S$109,24,FALSE),VLOOKUP(F2052,'[1]2018Player Stats'!$A$2:$AB$830,24,FALSE))</f>
        <v>0</v>
      </c>
      <c r="AF2052">
        <f>IF(G2052="GK",VLOOKUP(F2052,'[1]2018GoalKeeper Stats'!$A$2:$S$109,25,FALSE),VLOOKUP(F2052,'[1]2018Player Stats'!$A$2:$AB$830,25,FALSE))</f>
        <v>0</v>
      </c>
      <c r="AG2052">
        <f>IF(G2052="GK",VLOOKUP(F2052,'[1]2018GoalKeeper Stats'!$A$2:$S$109,26,FALSE),VLOOKUP(F2052,'[1]2018Player Stats'!$A$2:$AB$830,26,FALSE))</f>
        <v>0</v>
      </c>
      <c r="AH2052" s="51">
        <v>2018</v>
      </c>
      <c r="AI2052" s="51">
        <v>34</v>
      </c>
      <c r="AJ2052" s="51">
        <v>466</v>
      </c>
      <c r="AK2052" s="51">
        <v>452</v>
      </c>
      <c r="AL2052" s="51">
        <v>52</v>
      </c>
      <c r="AM2052" s="51">
        <v>45</v>
      </c>
      <c r="AN2052" s="51">
        <v>7</v>
      </c>
      <c r="AO2052" s="52">
        <v>54.16</v>
      </c>
      <c r="AP2052" s="52">
        <v>47.2</v>
      </c>
      <c r="AQ2052" s="52">
        <v>6.96</v>
      </c>
      <c r="AR2052" s="52">
        <v>0.04</v>
      </c>
      <c r="AS2052" s="51">
        <v>54</v>
      </c>
      <c r="AT2052" s="52">
        <v>50.85</v>
      </c>
    </row>
    <row r="2053" spans="1:46">
      <c r="A2053">
        <v>2018</v>
      </c>
      <c r="B2053" t="s">
        <v>195</v>
      </c>
      <c r="C2053" t="s">
        <v>866</v>
      </c>
      <c r="D2053" t="s">
        <v>2315</v>
      </c>
      <c r="E2053" t="s">
        <v>1564</v>
      </c>
      <c r="F2053" t="str">
        <f t="shared" ref="F2053:F2116" si="33">D2053&amp;" "&amp;E2053</f>
        <v>Dave Romney</v>
      </c>
      <c r="G2053" t="s">
        <v>893</v>
      </c>
      <c r="H2053" s="143">
        <v>74419</v>
      </c>
      <c r="I2053" s="143">
        <v>74419</v>
      </c>
      <c r="J2053" t="str">
        <f>IF(G2053="GK",VLOOKUP(F2053,'[1]2018GoalKeeper Stats'!$A$2:$S$109,2,FALSE),VLOOKUP(F2053,'[1]2018Player Stats'!$A$2:$AB$830,2,FALSE))</f>
        <v>NSH</v>
      </c>
      <c r="K2053">
        <f>IF(G2053="GK",VLOOKUP(F2053,'[1]2018GoalKeeper Stats'!$A$2:$S$109,4,FALSE),VLOOKUP(F2053,'[1]2018Player Stats'!$A$2:$AB$830,4,FALSE))</f>
        <v>28</v>
      </c>
      <c r="L2053">
        <f>IF(G2053="GK",VLOOKUP(F2053,'[1]2018GoalKeeper Stats'!$A$2:$S$109,5,FALSE),VLOOKUP(F2053,'[1]2018Player Stats'!$A$2:$AB$830,5,FALSE))</f>
        <v>26</v>
      </c>
      <c r="M2053">
        <f>IF(G2053="GK",VLOOKUP(F2053,'[1]2018GoalKeeper Stats'!$A$2:$S$109,6,FALSE),VLOOKUP(F2053,'[1]2018Player Stats'!$A$2:$AB$830,6,FALSE))</f>
        <v>2354</v>
      </c>
      <c r="N2053">
        <f>IF(G2053="GK",VLOOKUP(F2053,'[1]2018GoalKeeper Stats'!$A$2:$S$109,7,FALSE),VLOOKUP(F2053,'[1]2018Player Stats'!$A$2:$AB$830,7,FALSE))</f>
        <v>1</v>
      </c>
      <c r="O2053">
        <f>IF(G2053="GK",VLOOKUP(F2053,'[1]2018GoalKeeper Stats'!$A$2:$S$109,8,FALSE),VLOOKUP(F2053,'[1]2018Player Stats'!$A$2:$AB$830,8,FALSE))</f>
        <v>3</v>
      </c>
      <c r="P2053">
        <f>IF(G2053="GK",VLOOKUP(F2053,'[1]2018GoalKeeper Stats'!$A$2:$S$109,9,FALSE),VLOOKUP(F2053,'[1]2018Player Stats'!$A$2:$AB$830,9,FALSE))</f>
        <v>8</v>
      </c>
      <c r="Q2053">
        <f>IF(G2053="GK",VLOOKUP(F2053,'[1]2018GoalKeeper Stats'!$A$2:$S$109,10,FALSE),VLOOKUP(F2053,'[1]2018Player Stats'!$A$2:$AB$830,10,FALSE))</f>
        <v>3</v>
      </c>
      <c r="R2053">
        <f>IF(G2053="GK",VLOOKUP(F2053,'[1]2018GoalKeeper Stats'!$A$2:$S$109,11,FALSE),VLOOKUP(F2053,'[1]2018Player Stats'!$A$2:$AB$830,11,FALSE))</f>
        <v>0</v>
      </c>
      <c r="S2053" t="str">
        <f>IF(G2053="GK",VLOOKUP(F2053,'[1]2018GoalKeeper Stats'!$A$2:$S$109,12,FALSE),VLOOKUP(F2053,'[1]2018Player Stats'!$A$2:$AB$830,12,FALSE))</f>
        <v>0/0</v>
      </c>
      <c r="T2053">
        <f>IF(G2053="GK",VLOOKUP(F2053,'[1]2018GoalKeeper Stats'!$A$2:$S$109,13,FALSE),VLOOKUP(F2053,'[1]2018Player Stats'!$A$2:$AB$830,13,FALSE))</f>
        <v>0</v>
      </c>
      <c r="U2053">
        <f>IF(G2053="GK",VLOOKUP(F2053,'[1]2018GoalKeeper Stats'!$A$2:$S$109,14,FALSE),VLOOKUP(F2053,'[1]2018Player Stats'!$A$2:$AB$830,14,FALSE))</f>
        <v>1</v>
      </c>
      <c r="V2053">
        <f>IF(G2053="GK",VLOOKUP(F2053,'[1]2018GoalKeeper Stats'!$A$2:$S$109,15,FALSE),VLOOKUP(F2053,'[1]2018Player Stats'!$A$2:$AB$830,15,FALSE))</f>
        <v>0.04</v>
      </c>
      <c r="W2053">
        <f>IF(G2053="GK",VLOOKUP(F2053,'[1]2018GoalKeeper Stats'!$A$2:$S$109,16,FALSE),VLOOKUP(F2053,'[1]2018Player Stats'!$A$2:$AB$830,16,FALSE))</f>
        <v>12.5</v>
      </c>
      <c r="X2053">
        <f>IF(G2053="GK",VLOOKUP(F2053,'[1]2018GoalKeeper Stats'!$A$2:$S$109,17,FALSE),VLOOKUP(F2053,'[1]2018Player Stats'!$A$2:$AB$830,17,FALSE))</f>
        <v>0</v>
      </c>
      <c r="Y2053">
        <f>IF(G2053="GK",VLOOKUP(F2053,'[1]2018GoalKeeper Stats'!$A$2:$S$109,18,FALSE),VLOOKUP(F2053,'[1]2018Player Stats'!$A$2:$AB$830,18,FALSE))</f>
        <v>3</v>
      </c>
      <c r="Z2053">
        <f>IF(G2053="GK",VLOOKUP(F2053,'[1]2018GoalKeeper Stats'!$A$2:$S$109,19,FALSE),VLOOKUP(F2053,'[1]2018Player Stats'!$A$2:$AB$830,19,FALSE))</f>
        <v>0</v>
      </c>
      <c r="AA2053">
        <f>IF(G2053="GK",VLOOKUP(F2053,'[1]2018GoalKeeper Stats'!$A$2:$S$109,20,FALSE),VLOOKUP(F2053,'[1]2018Player Stats'!$A$2:$AB$830,20,FALSE))</f>
        <v>0.11</v>
      </c>
      <c r="AB2053">
        <f>IF(G2053="GK",VLOOKUP(F2053,'[1]2018GoalKeeper Stats'!$A$2:$S$109,21,FALSE),VLOOKUP(F2053,'[1]2018Player Stats'!$A$2:$AB$830,21,FALSE))</f>
        <v>13</v>
      </c>
      <c r="AC2053">
        <f>IF(G2053="GK",VLOOKUP(F2053,'[1]2018GoalKeeper Stats'!$A$2:$S$109,2,FALSE),VLOOKUP(F2053,'[1]2018Player Stats'!$A$2:$AB$830,22,FALSE))</f>
        <v>3</v>
      </c>
      <c r="AD2053">
        <f>IF(G2053="GK",VLOOKUP(F2053,'[1]2018GoalKeeper Stats'!$A$2:$S$109,23,FALSE),VLOOKUP(F2053,'[1]2018Player Stats'!$A$2:$AB$830,23,FALSE))</f>
        <v>0</v>
      </c>
      <c r="AE2053">
        <f>IF(G2053="GK",VLOOKUP(F2053,'[1]2018GoalKeeper Stats'!$A$2:$S$109,24,FALSE),VLOOKUP(F2053,'[1]2018Player Stats'!$A$2:$AB$830,24,FALSE))</f>
        <v>3</v>
      </c>
      <c r="AF2053">
        <f>IF(G2053="GK",VLOOKUP(F2053,'[1]2018GoalKeeper Stats'!$A$2:$S$109,25,FALSE),VLOOKUP(F2053,'[1]2018Player Stats'!$A$2:$AB$830,25,FALSE))</f>
        <v>0</v>
      </c>
      <c r="AG2053">
        <f>IF(G2053="GK",VLOOKUP(F2053,'[1]2018GoalKeeper Stats'!$A$2:$S$109,26,FALSE),VLOOKUP(F2053,'[1]2018Player Stats'!$A$2:$AB$830,26,FALSE))</f>
        <v>37.5</v>
      </c>
      <c r="AH2053" s="51">
        <v>2018</v>
      </c>
      <c r="AI2053" s="51">
        <v>34</v>
      </c>
      <c r="AJ2053" s="51">
        <v>425</v>
      </c>
      <c r="AK2053" s="51">
        <v>522</v>
      </c>
      <c r="AL2053" s="51">
        <v>66</v>
      </c>
      <c r="AM2053" s="51">
        <v>61</v>
      </c>
      <c r="AN2053" s="51">
        <v>5</v>
      </c>
      <c r="AO2053" s="52">
        <v>52.29</v>
      </c>
      <c r="AP2053" s="52">
        <v>57.46</v>
      </c>
      <c r="AQ2053" s="52">
        <v>-5.17</v>
      </c>
      <c r="AR2053" s="52">
        <v>10.17</v>
      </c>
      <c r="AS2053" s="51">
        <v>48</v>
      </c>
      <c r="AT2053" s="52">
        <v>44.44</v>
      </c>
    </row>
    <row r="2054" spans="1:46">
      <c r="A2054" s="144">
        <v>2018</v>
      </c>
      <c r="B2054" s="144" t="s">
        <v>882</v>
      </c>
      <c r="C2054" s="144" t="s">
        <v>882</v>
      </c>
      <c r="D2054" s="144" t="s">
        <v>1820</v>
      </c>
      <c r="E2054" s="144" t="s">
        <v>1821</v>
      </c>
      <c r="F2054" s="144" t="str">
        <f t="shared" si="33"/>
        <v>Cody Cropper</v>
      </c>
      <c r="G2054" s="144" t="s">
        <v>875</v>
      </c>
      <c r="H2054" s="145">
        <v>73828</v>
      </c>
      <c r="I2054" s="145">
        <v>73828</v>
      </c>
      <c r="J2054" s="144" t="e">
        <f>IF(G2054="GK",VLOOKUP(F2054,'[1]2018GoalKeeper Stats'!$A$2:$S$109,2,FALSE),VLOOKUP(F2054,'[1]2018Player Stats'!$A$2:$AB$830,2,FALSE))</f>
        <v>#N/A</v>
      </c>
      <c r="K2054" s="144" t="e">
        <f>IF(G2054="GK",VLOOKUP(F2054,'[1]2018GoalKeeper Stats'!$A$2:$S$109,4,FALSE),VLOOKUP(F2054,'[1]2018Player Stats'!$A$2:$AB$830,4,FALSE))</f>
        <v>#N/A</v>
      </c>
      <c r="L2054" s="144" t="e">
        <f>IF(G2054="GK",VLOOKUP(F2054,'[1]2018GoalKeeper Stats'!$A$2:$S$109,5,FALSE),VLOOKUP(F2054,'[1]2018Player Stats'!$A$2:$AB$830,5,FALSE))</f>
        <v>#N/A</v>
      </c>
      <c r="M2054" s="144" t="e">
        <f>IF(G2054="GK",VLOOKUP(F2054,'[1]2018GoalKeeper Stats'!$A$2:$S$109,6,FALSE),VLOOKUP(F2054,'[1]2018Player Stats'!$A$2:$AB$830,6,FALSE))</f>
        <v>#N/A</v>
      </c>
      <c r="N2054" s="144" t="e">
        <f>IF(G2054="GK",VLOOKUP(F2054,'[1]2018GoalKeeper Stats'!$A$2:$S$109,7,FALSE),VLOOKUP(F2054,'[1]2018Player Stats'!$A$2:$AB$830,7,FALSE))</f>
        <v>#N/A</v>
      </c>
      <c r="O2054" s="144" t="e">
        <f>IF(G2054="GK",VLOOKUP(F2054,'[1]2018GoalKeeper Stats'!$A$2:$S$109,8,FALSE),VLOOKUP(F2054,'[1]2018Player Stats'!$A$2:$AB$830,8,FALSE))</f>
        <v>#N/A</v>
      </c>
      <c r="P2054" s="144" t="e">
        <f>IF(G2054="GK",VLOOKUP(F2054,'[1]2018GoalKeeper Stats'!$A$2:$S$109,9,FALSE),VLOOKUP(F2054,'[1]2018Player Stats'!$A$2:$AB$830,9,FALSE))</f>
        <v>#N/A</v>
      </c>
      <c r="Q2054" s="144" t="e">
        <f>IF(G2054="GK",VLOOKUP(F2054,'[1]2018GoalKeeper Stats'!$A$2:$S$109,10,FALSE),VLOOKUP(F2054,'[1]2018Player Stats'!$A$2:$AB$830,10,FALSE))</f>
        <v>#N/A</v>
      </c>
      <c r="R2054" s="144" t="e">
        <f>IF(G2054="GK",VLOOKUP(F2054,'[1]2018GoalKeeper Stats'!$A$2:$S$109,11,FALSE),VLOOKUP(F2054,'[1]2018Player Stats'!$A$2:$AB$830,11,FALSE))</f>
        <v>#N/A</v>
      </c>
      <c r="S2054" s="144" t="e">
        <f>IF(G2054="GK",VLOOKUP(F2054,'[1]2018GoalKeeper Stats'!$A$2:$S$109,12,FALSE),VLOOKUP(F2054,'[1]2018Player Stats'!$A$2:$AB$830,12,FALSE))</f>
        <v>#N/A</v>
      </c>
      <c r="T2054" s="144" t="e">
        <f>IF(G2054="GK",VLOOKUP(F2054,'[1]2018GoalKeeper Stats'!$A$2:$S$109,13,FALSE),VLOOKUP(F2054,'[1]2018Player Stats'!$A$2:$AB$830,13,FALSE))</f>
        <v>#N/A</v>
      </c>
      <c r="U2054" s="144" t="e">
        <f>IF(G2054="GK",VLOOKUP(F2054,'[1]2018GoalKeeper Stats'!$A$2:$S$109,14,FALSE),VLOOKUP(F2054,'[1]2018Player Stats'!$A$2:$AB$830,14,FALSE))</f>
        <v>#N/A</v>
      </c>
      <c r="V2054" s="144" t="e">
        <f>IF(G2054="GK",VLOOKUP(F2054,'[1]2018GoalKeeper Stats'!$A$2:$S$109,15,FALSE),VLOOKUP(F2054,'[1]2018Player Stats'!$A$2:$AB$830,15,FALSE))</f>
        <v>#N/A</v>
      </c>
      <c r="W2054" s="144" t="e">
        <f>IF(G2054="GK",VLOOKUP(F2054,'[1]2018GoalKeeper Stats'!$A$2:$S$109,16,FALSE),VLOOKUP(F2054,'[1]2018Player Stats'!$A$2:$AB$830,16,FALSE))</f>
        <v>#N/A</v>
      </c>
      <c r="X2054" s="144" t="e">
        <f>IF(G2054="GK",VLOOKUP(F2054,'[1]2018GoalKeeper Stats'!$A$2:$S$109,17,FALSE),VLOOKUP(F2054,'[1]2018Player Stats'!$A$2:$AB$830,17,FALSE))</f>
        <v>#N/A</v>
      </c>
      <c r="Y2054" s="144" t="e">
        <f>IF(G2054="GK",VLOOKUP(F2054,'[1]2018GoalKeeper Stats'!$A$2:$S$109,18,FALSE),VLOOKUP(F2054,'[1]2018Player Stats'!$A$2:$AB$830,18,FALSE))</f>
        <v>#N/A</v>
      </c>
      <c r="Z2054" s="144" t="e">
        <f>IF(G2054="GK",VLOOKUP(F2054,'[1]2018GoalKeeper Stats'!$A$2:$S$109,19,FALSE),VLOOKUP(F2054,'[1]2018Player Stats'!$A$2:$AB$830,19,FALSE))</f>
        <v>#N/A</v>
      </c>
      <c r="AA2054" s="144" t="e">
        <f>IF(G2054="GK",VLOOKUP(F2054,'[1]2018GoalKeeper Stats'!$A$2:$S$109,20,FALSE),VLOOKUP(F2054,'[1]2018Player Stats'!$A$2:$AB$830,20,FALSE))</f>
        <v>#N/A</v>
      </c>
      <c r="AB2054" s="144" t="e">
        <f>IF(G2054="GK",VLOOKUP(F2054,'[1]2018GoalKeeper Stats'!$A$2:$S$109,21,FALSE),VLOOKUP(F2054,'[1]2018Player Stats'!$A$2:$AB$830,21,FALSE))</f>
        <v>#N/A</v>
      </c>
      <c r="AC2054" s="144" t="e">
        <f>IF(G2054="GK",VLOOKUP(F2054,'[1]2018GoalKeeper Stats'!$A$2:$S$109,2,FALSE),VLOOKUP(F2054,'[1]2018Player Stats'!$A$2:$AB$830,22,FALSE))</f>
        <v>#N/A</v>
      </c>
      <c r="AD2054" s="144" t="e">
        <f>IF(G2054="GK",VLOOKUP(F2054,'[1]2018GoalKeeper Stats'!$A$2:$S$109,23,FALSE),VLOOKUP(F2054,'[1]2018Player Stats'!$A$2:$AB$830,23,FALSE))</f>
        <v>#N/A</v>
      </c>
      <c r="AE2054" s="144" t="e">
        <f>IF(G2054="GK",VLOOKUP(F2054,'[1]2018GoalKeeper Stats'!$A$2:$S$109,24,FALSE),VLOOKUP(F2054,'[1]2018Player Stats'!$A$2:$AB$830,24,FALSE))</f>
        <v>#N/A</v>
      </c>
      <c r="AF2054" s="144" t="e">
        <f>IF(G2054="GK",VLOOKUP(F2054,'[1]2018GoalKeeper Stats'!$A$2:$S$109,25,FALSE),VLOOKUP(F2054,'[1]2018Player Stats'!$A$2:$AB$830,25,FALSE))</f>
        <v>#N/A</v>
      </c>
      <c r="AG2054" s="144" t="e">
        <f>IF(G2054="GK",VLOOKUP(F2054,'[1]2018GoalKeeper Stats'!$A$2:$S$109,26,FALSE),VLOOKUP(F2054,'[1]2018Player Stats'!$A$2:$AB$830,26,FALSE))</f>
        <v>#N/A</v>
      </c>
      <c r="AH2054" s="51">
        <v>2018</v>
      </c>
      <c r="AI2054" s="51">
        <v>34</v>
      </c>
      <c r="AJ2054" s="51">
        <v>486</v>
      </c>
      <c r="AK2054" s="51">
        <v>436</v>
      </c>
      <c r="AL2054" s="51">
        <v>48</v>
      </c>
      <c r="AM2054" s="51">
        <v>52</v>
      </c>
      <c r="AN2054" s="51">
        <v>-4</v>
      </c>
      <c r="AO2054" s="52">
        <v>46.09</v>
      </c>
      <c r="AP2054" s="52">
        <v>56.82</v>
      </c>
      <c r="AQ2054" s="52">
        <v>-10.73</v>
      </c>
      <c r="AR2054" s="52">
        <v>6.73</v>
      </c>
      <c r="AS2054" s="51">
        <v>41</v>
      </c>
      <c r="AT2054" s="52">
        <v>40.58</v>
      </c>
    </row>
    <row r="2055" spans="1:46">
      <c r="A2055">
        <v>2018</v>
      </c>
      <c r="B2055" t="s">
        <v>943</v>
      </c>
      <c r="C2055" t="s">
        <v>175</v>
      </c>
      <c r="D2055" t="s">
        <v>1839</v>
      </c>
      <c r="E2055" t="s">
        <v>1842</v>
      </c>
      <c r="F2055" t="str">
        <f t="shared" si="33"/>
        <v>Derrick Etienne</v>
      </c>
      <c r="G2055" t="s">
        <v>860</v>
      </c>
      <c r="H2055" s="143">
        <v>73500</v>
      </c>
      <c r="I2055" s="143">
        <v>68500</v>
      </c>
      <c r="J2055" t="str">
        <f>IF(G2055="GK",VLOOKUP(F2055,'[1]2018GoalKeeper Stats'!$A$2:$S$109,2,FALSE),VLOOKUP(F2055,'[1]2018Player Stats'!$A$2:$AB$830,2,FALSE))</f>
        <v>CLB</v>
      </c>
      <c r="K2055">
        <f>IF(G2055="GK",VLOOKUP(F2055,'[1]2018GoalKeeper Stats'!$A$2:$S$109,4,FALSE),VLOOKUP(F2055,'[1]2018Player Stats'!$A$2:$AB$830,4,FALSE))</f>
        <v>30</v>
      </c>
      <c r="L2055">
        <f>IF(G2055="GK",VLOOKUP(F2055,'[1]2018GoalKeeper Stats'!$A$2:$S$109,5,FALSE),VLOOKUP(F2055,'[1]2018Player Stats'!$A$2:$AB$830,5,FALSE))</f>
        <v>9</v>
      </c>
      <c r="M2055">
        <f>IF(G2055="GK",VLOOKUP(F2055,'[1]2018GoalKeeper Stats'!$A$2:$S$109,6,FALSE),VLOOKUP(F2055,'[1]2018Player Stats'!$A$2:$AB$830,6,FALSE))</f>
        <v>961</v>
      </c>
      <c r="N2055">
        <f>IF(G2055="GK",VLOOKUP(F2055,'[1]2018GoalKeeper Stats'!$A$2:$S$109,7,FALSE),VLOOKUP(F2055,'[1]2018Player Stats'!$A$2:$AB$830,7,FALSE))</f>
        <v>5</v>
      </c>
      <c r="O2055">
        <f>IF(G2055="GK",VLOOKUP(F2055,'[1]2018GoalKeeper Stats'!$A$2:$S$109,8,FALSE),VLOOKUP(F2055,'[1]2018Player Stats'!$A$2:$AB$830,8,FALSE))</f>
        <v>1</v>
      </c>
      <c r="P2055">
        <f>IF(G2055="GK",VLOOKUP(F2055,'[1]2018GoalKeeper Stats'!$A$2:$S$109,9,FALSE),VLOOKUP(F2055,'[1]2018Player Stats'!$A$2:$AB$830,9,FALSE))</f>
        <v>35</v>
      </c>
      <c r="Q2055">
        <f>IF(G2055="GK",VLOOKUP(F2055,'[1]2018GoalKeeper Stats'!$A$2:$S$109,10,FALSE),VLOOKUP(F2055,'[1]2018Player Stats'!$A$2:$AB$830,10,FALSE))</f>
        <v>17</v>
      </c>
      <c r="R2055">
        <f>IF(G2055="GK",VLOOKUP(F2055,'[1]2018GoalKeeper Stats'!$A$2:$S$109,11,FALSE),VLOOKUP(F2055,'[1]2018Player Stats'!$A$2:$AB$830,11,FALSE))</f>
        <v>2</v>
      </c>
      <c r="S2055" t="str">
        <f>IF(G2055="GK",VLOOKUP(F2055,'[1]2018GoalKeeper Stats'!$A$2:$S$109,12,FALSE),VLOOKUP(F2055,'[1]2018Player Stats'!$A$2:$AB$830,12,FALSE))</f>
        <v>0/1</v>
      </c>
      <c r="T2055">
        <f>IF(G2055="GK",VLOOKUP(F2055,'[1]2018GoalKeeper Stats'!$A$2:$S$109,13,FALSE),VLOOKUP(F2055,'[1]2018Player Stats'!$A$2:$AB$830,13,FALSE))</f>
        <v>3</v>
      </c>
      <c r="U2055">
        <f>IF(G2055="GK",VLOOKUP(F2055,'[1]2018GoalKeeper Stats'!$A$2:$S$109,14,FALSE),VLOOKUP(F2055,'[1]2018Player Stats'!$A$2:$AB$830,14,FALSE))</f>
        <v>2</v>
      </c>
      <c r="V2055">
        <f>IF(G2055="GK",VLOOKUP(F2055,'[1]2018GoalKeeper Stats'!$A$2:$S$109,15,FALSE),VLOOKUP(F2055,'[1]2018Player Stats'!$A$2:$AB$830,15,FALSE))</f>
        <v>0.47</v>
      </c>
      <c r="W2055">
        <f>IF(G2055="GK",VLOOKUP(F2055,'[1]2018GoalKeeper Stats'!$A$2:$S$109,16,FALSE),VLOOKUP(F2055,'[1]2018Player Stats'!$A$2:$AB$830,16,FALSE))</f>
        <v>14.3</v>
      </c>
      <c r="X2055">
        <f>IF(G2055="GK",VLOOKUP(F2055,'[1]2018GoalKeeper Stats'!$A$2:$S$109,17,FALSE),VLOOKUP(F2055,'[1]2018Player Stats'!$A$2:$AB$830,17,FALSE))</f>
        <v>1</v>
      </c>
      <c r="Y2055">
        <f>IF(G2055="GK",VLOOKUP(F2055,'[1]2018GoalKeeper Stats'!$A$2:$S$109,18,FALSE),VLOOKUP(F2055,'[1]2018Player Stats'!$A$2:$AB$830,18,FALSE))</f>
        <v>1</v>
      </c>
      <c r="Z2055">
        <f>IF(G2055="GK",VLOOKUP(F2055,'[1]2018GoalKeeper Stats'!$A$2:$S$109,19,FALSE),VLOOKUP(F2055,'[1]2018Player Stats'!$A$2:$AB$830,19,FALSE))</f>
        <v>0</v>
      </c>
      <c r="AA2055">
        <f>IF(G2055="GK",VLOOKUP(F2055,'[1]2018GoalKeeper Stats'!$A$2:$S$109,20,FALSE),VLOOKUP(F2055,'[1]2018Player Stats'!$A$2:$AB$830,20,FALSE))</f>
        <v>0.09</v>
      </c>
      <c r="AB2055">
        <f>IF(G2055="GK",VLOOKUP(F2055,'[1]2018GoalKeeper Stats'!$A$2:$S$109,21,FALSE),VLOOKUP(F2055,'[1]2018Player Stats'!$A$2:$AB$830,21,FALSE))</f>
        <v>13</v>
      </c>
      <c r="AC2055">
        <f>IF(G2055="GK",VLOOKUP(F2055,'[1]2018GoalKeeper Stats'!$A$2:$S$109,2,FALSE),VLOOKUP(F2055,'[1]2018Player Stats'!$A$2:$AB$830,22,FALSE))</f>
        <v>24</v>
      </c>
      <c r="AD2055">
        <f>IF(G2055="GK",VLOOKUP(F2055,'[1]2018GoalKeeper Stats'!$A$2:$S$109,23,FALSE),VLOOKUP(F2055,'[1]2018Player Stats'!$A$2:$AB$830,23,FALSE))</f>
        <v>15</v>
      </c>
      <c r="AE2055">
        <f>IF(G2055="GK",VLOOKUP(F2055,'[1]2018GoalKeeper Stats'!$A$2:$S$109,24,FALSE),VLOOKUP(F2055,'[1]2018Player Stats'!$A$2:$AB$830,24,FALSE))</f>
        <v>1</v>
      </c>
      <c r="AF2055">
        <f>IF(G2055="GK",VLOOKUP(F2055,'[1]2018GoalKeeper Stats'!$A$2:$S$109,25,FALSE),VLOOKUP(F2055,'[1]2018Player Stats'!$A$2:$AB$830,25,FALSE))</f>
        <v>0</v>
      </c>
      <c r="AG2055">
        <f>IF(G2055="GK",VLOOKUP(F2055,'[1]2018GoalKeeper Stats'!$A$2:$S$109,26,FALSE),VLOOKUP(F2055,'[1]2018Player Stats'!$A$2:$AB$830,26,FALSE))</f>
        <v>48.57</v>
      </c>
      <c r="AH2055" s="51">
        <v>2018</v>
      </c>
      <c r="AI2055" s="51">
        <v>34</v>
      </c>
      <c r="AJ2055" s="51">
        <v>456</v>
      </c>
      <c r="AK2055" s="51">
        <v>377</v>
      </c>
      <c r="AL2055" s="51">
        <v>61</v>
      </c>
      <c r="AM2055" s="51">
        <v>32</v>
      </c>
      <c r="AN2055" s="51">
        <v>29</v>
      </c>
      <c r="AO2055" s="52">
        <v>59.84</v>
      </c>
      <c r="AP2055" s="52">
        <v>42.58</v>
      </c>
      <c r="AQ2055" s="52">
        <v>17.260000000000002</v>
      </c>
      <c r="AR2055" s="52">
        <v>11.74</v>
      </c>
      <c r="AS2055" s="51">
        <v>71</v>
      </c>
      <c r="AT2055" s="52">
        <v>58.95</v>
      </c>
    </row>
    <row r="2056" spans="1:46">
      <c r="A2056">
        <v>2018</v>
      </c>
      <c r="B2056" t="s">
        <v>204</v>
      </c>
      <c r="C2056" t="s">
        <v>204</v>
      </c>
      <c r="D2056" t="s">
        <v>1134</v>
      </c>
      <c r="E2056" t="s">
        <v>2085</v>
      </c>
      <c r="F2056" t="str">
        <f t="shared" si="33"/>
        <v>Anthony Fontana</v>
      </c>
      <c r="G2056" t="s">
        <v>860</v>
      </c>
      <c r="H2056" s="143">
        <v>73422</v>
      </c>
      <c r="I2056" s="143">
        <v>65004</v>
      </c>
      <c r="J2056" t="str">
        <f>IF(G2056="GK",VLOOKUP(F2056,'[1]2018GoalKeeper Stats'!$A$2:$S$109,2,FALSE),VLOOKUP(F2056,'[1]2018Player Stats'!$A$2:$AB$830,2,FALSE))</f>
        <v>PHI</v>
      </c>
      <c r="K2056">
        <f>IF(G2056="GK",VLOOKUP(F2056,'[1]2018GoalKeeper Stats'!$A$2:$S$109,4,FALSE),VLOOKUP(F2056,'[1]2018Player Stats'!$A$2:$AB$830,4,FALSE))</f>
        <v>5</v>
      </c>
      <c r="L2056">
        <f>IF(G2056="GK",VLOOKUP(F2056,'[1]2018GoalKeeper Stats'!$A$2:$S$109,5,FALSE),VLOOKUP(F2056,'[1]2018Player Stats'!$A$2:$AB$830,5,FALSE))</f>
        <v>1</v>
      </c>
      <c r="M2056">
        <f>IF(G2056="GK",VLOOKUP(F2056,'[1]2018GoalKeeper Stats'!$A$2:$S$109,6,FALSE),VLOOKUP(F2056,'[1]2018Player Stats'!$A$2:$AB$830,6,FALSE))</f>
        <v>98</v>
      </c>
      <c r="N2056">
        <f>IF(G2056="GK",VLOOKUP(F2056,'[1]2018GoalKeeper Stats'!$A$2:$S$109,7,FALSE),VLOOKUP(F2056,'[1]2018Player Stats'!$A$2:$AB$830,7,FALSE))</f>
        <v>1</v>
      </c>
      <c r="O2056">
        <f>IF(G2056="GK",VLOOKUP(F2056,'[1]2018GoalKeeper Stats'!$A$2:$S$109,8,FALSE),VLOOKUP(F2056,'[1]2018Player Stats'!$A$2:$AB$830,8,FALSE))</f>
        <v>0</v>
      </c>
      <c r="P2056">
        <f>IF(G2056="GK",VLOOKUP(F2056,'[1]2018GoalKeeper Stats'!$A$2:$S$109,9,FALSE),VLOOKUP(F2056,'[1]2018Player Stats'!$A$2:$AB$830,9,FALSE))</f>
        <v>5</v>
      </c>
      <c r="Q2056">
        <f>IF(G2056="GK",VLOOKUP(F2056,'[1]2018GoalKeeper Stats'!$A$2:$S$109,10,FALSE),VLOOKUP(F2056,'[1]2018Player Stats'!$A$2:$AB$830,10,FALSE))</f>
        <v>1</v>
      </c>
      <c r="R2056">
        <f>IF(G2056="GK",VLOOKUP(F2056,'[1]2018GoalKeeper Stats'!$A$2:$S$109,11,FALSE),VLOOKUP(F2056,'[1]2018Player Stats'!$A$2:$AB$830,11,FALSE))</f>
        <v>1</v>
      </c>
      <c r="S2056" t="str">
        <f>IF(G2056="GK",VLOOKUP(F2056,'[1]2018GoalKeeper Stats'!$A$2:$S$109,12,FALSE),VLOOKUP(F2056,'[1]2018Player Stats'!$A$2:$AB$830,12,FALSE))</f>
        <v>0/0</v>
      </c>
      <c r="T2056">
        <f>IF(G2056="GK",VLOOKUP(F2056,'[1]2018GoalKeeper Stats'!$A$2:$S$109,13,FALSE),VLOOKUP(F2056,'[1]2018Player Stats'!$A$2:$AB$830,13,FALSE))</f>
        <v>1</v>
      </c>
      <c r="U2056">
        <f>IF(G2056="GK",VLOOKUP(F2056,'[1]2018GoalKeeper Stats'!$A$2:$S$109,14,FALSE),VLOOKUP(F2056,'[1]2018Player Stats'!$A$2:$AB$830,14,FALSE))</f>
        <v>0</v>
      </c>
      <c r="V2056">
        <f>IF(G2056="GK",VLOOKUP(F2056,'[1]2018GoalKeeper Stats'!$A$2:$S$109,15,FALSE),VLOOKUP(F2056,'[1]2018Player Stats'!$A$2:$AB$830,15,FALSE))</f>
        <v>0.92</v>
      </c>
      <c r="W2056">
        <f>IF(G2056="GK",VLOOKUP(F2056,'[1]2018GoalKeeper Stats'!$A$2:$S$109,16,FALSE),VLOOKUP(F2056,'[1]2018Player Stats'!$A$2:$AB$830,16,FALSE))</f>
        <v>20</v>
      </c>
      <c r="X2056">
        <f>IF(G2056="GK",VLOOKUP(F2056,'[1]2018GoalKeeper Stats'!$A$2:$S$109,17,FALSE),VLOOKUP(F2056,'[1]2018Player Stats'!$A$2:$AB$830,17,FALSE))</f>
        <v>0</v>
      </c>
      <c r="Y2056">
        <f>IF(G2056="GK",VLOOKUP(F2056,'[1]2018GoalKeeper Stats'!$A$2:$S$109,18,FALSE),VLOOKUP(F2056,'[1]2018Player Stats'!$A$2:$AB$830,18,FALSE))</f>
        <v>0</v>
      </c>
      <c r="Z2056">
        <f>IF(G2056="GK",VLOOKUP(F2056,'[1]2018GoalKeeper Stats'!$A$2:$S$109,19,FALSE),VLOOKUP(F2056,'[1]2018Player Stats'!$A$2:$AB$830,19,FALSE))</f>
        <v>0</v>
      </c>
      <c r="AA2056">
        <f>IF(G2056="GK",VLOOKUP(F2056,'[1]2018GoalKeeper Stats'!$A$2:$S$109,20,FALSE),VLOOKUP(F2056,'[1]2018Player Stats'!$A$2:$AB$830,20,FALSE))</f>
        <v>0</v>
      </c>
      <c r="AB2056">
        <f>IF(G2056="GK",VLOOKUP(F2056,'[1]2018GoalKeeper Stats'!$A$2:$S$109,21,FALSE),VLOOKUP(F2056,'[1]2018Player Stats'!$A$2:$AB$830,21,FALSE))</f>
        <v>4</v>
      </c>
      <c r="AC2056">
        <f>IF(G2056="GK",VLOOKUP(F2056,'[1]2018GoalKeeper Stats'!$A$2:$S$109,2,FALSE),VLOOKUP(F2056,'[1]2018Player Stats'!$A$2:$AB$830,22,FALSE))</f>
        <v>2</v>
      </c>
      <c r="AD2056">
        <f>IF(G2056="GK",VLOOKUP(F2056,'[1]2018GoalKeeper Stats'!$A$2:$S$109,23,FALSE),VLOOKUP(F2056,'[1]2018Player Stats'!$A$2:$AB$830,23,FALSE))</f>
        <v>0</v>
      </c>
      <c r="AE2056">
        <f>IF(G2056="GK",VLOOKUP(F2056,'[1]2018GoalKeeper Stats'!$A$2:$S$109,24,FALSE),VLOOKUP(F2056,'[1]2018Player Stats'!$A$2:$AB$830,24,FALSE))</f>
        <v>0</v>
      </c>
      <c r="AF2056">
        <f>IF(G2056="GK",VLOOKUP(F2056,'[1]2018GoalKeeper Stats'!$A$2:$S$109,25,FALSE),VLOOKUP(F2056,'[1]2018Player Stats'!$A$2:$AB$830,25,FALSE))</f>
        <v>0</v>
      </c>
      <c r="AG2056">
        <f>IF(G2056="GK",VLOOKUP(F2056,'[1]2018GoalKeeper Stats'!$A$2:$S$109,26,FALSE),VLOOKUP(F2056,'[1]2018Player Stats'!$A$2:$AB$830,26,FALSE))</f>
        <v>20</v>
      </c>
      <c r="AH2056" s="51">
        <v>2018</v>
      </c>
      <c r="AI2056" s="51">
        <v>34</v>
      </c>
      <c r="AJ2056" s="51">
        <v>475</v>
      </c>
      <c r="AK2056" s="51">
        <v>428</v>
      </c>
      <c r="AL2056" s="51">
        <v>49</v>
      </c>
      <c r="AM2056" s="51">
        <v>49</v>
      </c>
      <c r="AN2056" s="51">
        <v>0</v>
      </c>
      <c r="AO2056" s="52">
        <v>53.64</v>
      </c>
      <c r="AP2056" s="52">
        <v>50.1</v>
      </c>
      <c r="AQ2056" s="52">
        <v>3.54</v>
      </c>
      <c r="AR2056" s="52">
        <v>-3.54</v>
      </c>
      <c r="AS2056" s="51">
        <v>50</v>
      </c>
      <c r="AT2056" s="52">
        <v>50.46</v>
      </c>
    </row>
    <row r="2057" spans="1:46">
      <c r="A2057">
        <v>2018</v>
      </c>
      <c r="B2057" t="s">
        <v>206</v>
      </c>
      <c r="C2057" t="s">
        <v>206</v>
      </c>
      <c r="D2057" t="s">
        <v>1120</v>
      </c>
      <c r="E2057" t="s">
        <v>911</v>
      </c>
      <c r="F2057" t="str">
        <f t="shared" si="33"/>
        <v>Cristian Martinez</v>
      </c>
      <c r="G2057" t="s">
        <v>860</v>
      </c>
      <c r="H2057" s="143">
        <v>73415</v>
      </c>
      <c r="I2057" s="143">
        <v>68915</v>
      </c>
      <c r="J2057" t="str">
        <f>IF(G2057="GK",VLOOKUP(F2057,'[1]2018GoalKeeper Stats'!$A$2:$S$109,2,FALSE),VLOOKUP(F2057,'[1]2018Player Stats'!$A$2:$AB$830,2,FALSE))</f>
        <v>CLB</v>
      </c>
      <c r="K2057">
        <f>IF(G2057="GK",VLOOKUP(F2057,'[1]2018GoalKeeper Stats'!$A$2:$S$109,4,FALSE),VLOOKUP(F2057,'[1]2018Player Stats'!$A$2:$AB$830,4,FALSE))</f>
        <v>14</v>
      </c>
      <c r="L2057">
        <f>IF(G2057="GK",VLOOKUP(F2057,'[1]2018GoalKeeper Stats'!$A$2:$S$109,5,FALSE),VLOOKUP(F2057,'[1]2018Player Stats'!$A$2:$AB$830,5,FALSE))</f>
        <v>11</v>
      </c>
      <c r="M2057">
        <f>IF(G2057="GK",VLOOKUP(F2057,'[1]2018GoalKeeper Stats'!$A$2:$S$109,6,FALSE),VLOOKUP(F2057,'[1]2018Player Stats'!$A$2:$AB$830,6,FALSE))</f>
        <v>841</v>
      </c>
      <c r="N2057">
        <f>IF(G2057="GK",VLOOKUP(F2057,'[1]2018GoalKeeper Stats'!$A$2:$S$109,7,FALSE),VLOOKUP(F2057,'[1]2018Player Stats'!$A$2:$AB$830,7,FALSE))</f>
        <v>0</v>
      </c>
      <c r="O2057">
        <f>IF(G2057="GK",VLOOKUP(F2057,'[1]2018GoalKeeper Stats'!$A$2:$S$109,8,FALSE),VLOOKUP(F2057,'[1]2018Player Stats'!$A$2:$AB$830,8,FALSE))</f>
        <v>2</v>
      </c>
      <c r="P2057">
        <f>IF(G2057="GK",VLOOKUP(F2057,'[1]2018GoalKeeper Stats'!$A$2:$S$109,9,FALSE),VLOOKUP(F2057,'[1]2018Player Stats'!$A$2:$AB$830,9,FALSE))</f>
        <v>14</v>
      </c>
      <c r="Q2057">
        <f>IF(G2057="GK",VLOOKUP(F2057,'[1]2018GoalKeeper Stats'!$A$2:$S$109,10,FALSE),VLOOKUP(F2057,'[1]2018Player Stats'!$A$2:$AB$830,10,FALSE))</f>
        <v>5</v>
      </c>
      <c r="R2057">
        <f>IF(G2057="GK",VLOOKUP(F2057,'[1]2018GoalKeeper Stats'!$A$2:$S$109,11,FALSE),VLOOKUP(F2057,'[1]2018Player Stats'!$A$2:$AB$830,11,FALSE))</f>
        <v>0</v>
      </c>
      <c r="S2057" t="str">
        <f>IF(G2057="GK",VLOOKUP(F2057,'[1]2018GoalKeeper Stats'!$A$2:$S$109,12,FALSE),VLOOKUP(F2057,'[1]2018Player Stats'!$A$2:$AB$830,12,FALSE))</f>
        <v>0/0</v>
      </c>
      <c r="T2057">
        <f>IF(G2057="GK",VLOOKUP(F2057,'[1]2018GoalKeeper Stats'!$A$2:$S$109,13,FALSE),VLOOKUP(F2057,'[1]2018Player Stats'!$A$2:$AB$830,13,FALSE))</f>
        <v>0</v>
      </c>
      <c r="U2057">
        <f>IF(G2057="GK",VLOOKUP(F2057,'[1]2018GoalKeeper Stats'!$A$2:$S$109,14,FALSE),VLOOKUP(F2057,'[1]2018Player Stats'!$A$2:$AB$830,14,FALSE))</f>
        <v>0</v>
      </c>
      <c r="V2057">
        <f>IF(G2057="GK",VLOOKUP(F2057,'[1]2018GoalKeeper Stats'!$A$2:$S$109,15,FALSE),VLOOKUP(F2057,'[1]2018Player Stats'!$A$2:$AB$830,15,FALSE))</f>
        <v>0</v>
      </c>
      <c r="W2057">
        <f>IF(G2057="GK",VLOOKUP(F2057,'[1]2018GoalKeeper Stats'!$A$2:$S$109,16,FALSE),VLOOKUP(F2057,'[1]2018Player Stats'!$A$2:$AB$830,16,FALSE))</f>
        <v>0</v>
      </c>
      <c r="X2057">
        <f>IF(G2057="GK",VLOOKUP(F2057,'[1]2018GoalKeeper Stats'!$A$2:$S$109,17,FALSE),VLOOKUP(F2057,'[1]2018Player Stats'!$A$2:$AB$830,17,FALSE))</f>
        <v>0</v>
      </c>
      <c r="Y2057">
        <f>IF(G2057="GK",VLOOKUP(F2057,'[1]2018GoalKeeper Stats'!$A$2:$S$109,18,FALSE),VLOOKUP(F2057,'[1]2018Player Stats'!$A$2:$AB$830,18,FALSE))</f>
        <v>2</v>
      </c>
      <c r="Z2057">
        <f>IF(G2057="GK",VLOOKUP(F2057,'[1]2018GoalKeeper Stats'!$A$2:$S$109,19,FALSE),VLOOKUP(F2057,'[1]2018Player Stats'!$A$2:$AB$830,19,FALSE))</f>
        <v>0</v>
      </c>
      <c r="AA2057">
        <f>IF(G2057="GK",VLOOKUP(F2057,'[1]2018GoalKeeper Stats'!$A$2:$S$109,20,FALSE),VLOOKUP(F2057,'[1]2018Player Stats'!$A$2:$AB$830,20,FALSE))</f>
        <v>0.21</v>
      </c>
      <c r="AB2057">
        <f>IF(G2057="GK",VLOOKUP(F2057,'[1]2018GoalKeeper Stats'!$A$2:$S$109,21,FALSE),VLOOKUP(F2057,'[1]2018Player Stats'!$A$2:$AB$830,21,FALSE))</f>
        <v>13</v>
      </c>
      <c r="AC2057">
        <f>IF(G2057="GK",VLOOKUP(F2057,'[1]2018GoalKeeper Stats'!$A$2:$S$109,2,FALSE),VLOOKUP(F2057,'[1]2018Player Stats'!$A$2:$AB$830,22,FALSE))</f>
        <v>13</v>
      </c>
      <c r="AD2057">
        <f>IF(G2057="GK",VLOOKUP(F2057,'[1]2018GoalKeeper Stats'!$A$2:$S$109,23,FALSE),VLOOKUP(F2057,'[1]2018Player Stats'!$A$2:$AB$830,23,FALSE))</f>
        <v>9</v>
      </c>
      <c r="AE2057">
        <f>IF(G2057="GK",VLOOKUP(F2057,'[1]2018GoalKeeper Stats'!$A$2:$S$109,24,FALSE),VLOOKUP(F2057,'[1]2018Player Stats'!$A$2:$AB$830,24,FALSE))</f>
        <v>1</v>
      </c>
      <c r="AF2057">
        <f>IF(G2057="GK",VLOOKUP(F2057,'[1]2018GoalKeeper Stats'!$A$2:$S$109,25,FALSE),VLOOKUP(F2057,'[1]2018Player Stats'!$A$2:$AB$830,25,FALSE))</f>
        <v>0</v>
      </c>
      <c r="AG2057">
        <f>IF(G2057="GK",VLOOKUP(F2057,'[1]2018GoalKeeper Stats'!$A$2:$S$109,26,FALSE),VLOOKUP(F2057,'[1]2018Player Stats'!$A$2:$AB$830,26,FALSE))</f>
        <v>35.71</v>
      </c>
      <c r="AH2057" s="51">
        <v>2018</v>
      </c>
      <c r="AI2057" s="51">
        <v>34</v>
      </c>
      <c r="AJ2057" s="51">
        <v>497</v>
      </c>
      <c r="AK2057" s="51">
        <v>365</v>
      </c>
      <c r="AL2057" s="51">
        <v>41</v>
      </c>
      <c r="AM2057" s="51">
        <v>43</v>
      </c>
      <c r="AN2057" s="51">
        <v>-2</v>
      </c>
      <c r="AO2057" s="52">
        <v>52.08</v>
      </c>
      <c r="AP2057" s="52">
        <v>37.479999999999997</v>
      </c>
      <c r="AQ2057" s="52">
        <v>14.6</v>
      </c>
      <c r="AR2057" s="52">
        <v>-16.600000000000001</v>
      </c>
      <c r="AS2057" s="51">
        <v>51</v>
      </c>
      <c r="AT2057" s="52">
        <v>57.4</v>
      </c>
    </row>
    <row r="2058" spans="1:46">
      <c r="A2058">
        <v>2018</v>
      </c>
      <c r="B2058" t="s">
        <v>943</v>
      </c>
      <c r="C2058" t="s">
        <v>175</v>
      </c>
      <c r="D2058" t="s">
        <v>1513</v>
      </c>
      <c r="E2058" t="s">
        <v>1851</v>
      </c>
      <c r="F2058" t="str">
        <f t="shared" si="33"/>
        <v>Aaron Long</v>
      </c>
      <c r="G2058" t="s">
        <v>893</v>
      </c>
      <c r="H2058" s="143">
        <v>73125</v>
      </c>
      <c r="I2058" s="143">
        <v>73125</v>
      </c>
      <c r="J2058" t="str">
        <f>IF(G2058="GK",VLOOKUP(F2058,'[1]2018GoalKeeper Stats'!$A$2:$S$109,2,FALSE),VLOOKUP(F2058,'[1]2018Player Stats'!$A$2:$AB$830,2,FALSE))</f>
        <v>RBNY</v>
      </c>
      <c r="K2058">
        <f>IF(G2058="GK",VLOOKUP(F2058,'[1]2018GoalKeeper Stats'!$A$2:$S$109,4,FALSE),VLOOKUP(F2058,'[1]2018Player Stats'!$A$2:$AB$830,4,FALSE))</f>
        <v>34</v>
      </c>
      <c r="L2058">
        <f>IF(G2058="GK",VLOOKUP(F2058,'[1]2018GoalKeeper Stats'!$A$2:$S$109,5,FALSE),VLOOKUP(F2058,'[1]2018Player Stats'!$A$2:$AB$830,5,FALSE))</f>
        <v>31</v>
      </c>
      <c r="M2058">
        <f>IF(G2058="GK",VLOOKUP(F2058,'[1]2018GoalKeeper Stats'!$A$2:$S$109,6,FALSE),VLOOKUP(F2058,'[1]2018Player Stats'!$A$2:$AB$830,6,FALSE))</f>
        <v>2806</v>
      </c>
      <c r="N2058">
        <f>IF(G2058="GK",VLOOKUP(F2058,'[1]2018GoalKeeper Stats'!$A$2:$S$109,7,FALSE),VLOOKUP(F2058,'[1]2018Player Stats'!$A$2:$AB$830,7,FALSE))</f>
        <v>3</v>
      </c>
      <c r="O2058">
        <f>IF(G2058="GK",VLOOKUP(F2058,'[1]2018GoalKeeper Stats'!$A$2:$S$109,8,FALSE),VLOOKUP(F2058,'[1]2018Player Stats'!$A$2:$AB$830,8,FALSE))</f>
        <v>2</v>
      </c>
      <c r="P2058">
        <f>IF(G2058="GK",VLOOKUP(F2058,'[1]2018GoalKeeper Stats'!$A$2:$S$109,9,FALSE),VLOOKUP(F2058,'[1]2018Player Stats'!$A$2:$AB$830,9,FALSE))</f>
        <v>23</v>
      </c>
      <c r="Q2058">
        <f>IF(G2058="GK",VLOOKUP(F2058,'[1]2018GoalKeeper Stats'!$A$2:$S$109,10,FALSE),VLOOKUP(F2058,'[1]2018Player Stats'!$A$2:$AB$830,10,FALSE))</f>
        <v>10</v>
      </c>
      <c r="R2058">
        <f>IF(G2058="GK",VLOOKUP(F2058,'[1]2018GoalKeeper Stats'!$A$2:$S$109,11,FALSE),VLOOKUP(F2058,'[1]2018Player Stats'!$A$2:$AB$830,11,FALSE))</f>
        <v>0</v>
      </c>
      <c r="S2058" t="str">
        <f>IF(G2058="GK",VLOOKUP(F2058,'[1]2018GoalKeeper Stats'!$A$2:$S$109,12,FALSE),VLOOKUP(F2058,'[1]2018Player Stats'!$A$2:$AB$830,12,FALSE))</f>
        <v>0/0</v>
      </c>
      <c r="T2058">
        <f>IF(G2058="GK",VLOOKUP(F2058,'[1]2018GoalKeeper Stats'!$A$2:$S$109,13,FALSE),VLOOKUP(F2058,'[1]2018Player Stats'!$A$2:$AB$830,13,FALSE))</f>
        <v>1</v>
      </c>
      <c r="U2058">
        <f>IF(G2058="GK",VLOOKUP(F2058,'[1]2018GoalKeeper Stats'!$A$2:$S$109,14,FALSE),VLOOKUP(F2058,'[1]2018Player Stats'!$A$2:$AB$830,14,FALSE))</f>
        <v>2</v>
      </c>
      <c r="V2058">
        <f>IF(G2058="GK",VLOOKUP(F2058,'[1]2018GoalKeeper Stats'!$A$2:$S$109,15,FALSE),VLOOKUP(F2058,'[1]2018Player Stats'!$A$2:$AB$830,15,FALSE))</f>
        <v>0.1</v>
      </c>
      <c r="W2058">
        <f>IF(G2058="GK",VLOOKUP(F2058,'[1]2018GoalKeeper Stats'!$A$2:$S$109,16,FALSE),VLOOKUP(F2058,'[1]2018Player Stats'!$A$2:$AB$830,16,FALSE))</f>
        <v>13</v>
      </c>
      <c r="X2058">
        <f>IF(G2058="GK",VLOOKUP(F2058,'[1]2018GoalKeeper Stats'!$A$2:$S$109,17,FALSE),VLOOKUP(F2058,'[1]2018Player Stats'!$A$2:$AB$830,17,FALSE))</f>
        <v>1</v>
      </c>
      <c r="Y2058">
        <f>IF(G2058="GK",VLOOKUP(F2058,'[1]2018GoalKeeper Stats'!$A$2:$S$109,18,FALSE),VLOOKUP(F2058,'[1]2018Player Stats'!$A$2:$AB$830,18,FALSE))</f>
        <v>0</v>
      </c>
      <c r="Z2058">
        <f>IF(G2058="GK",VLOOKUP(F2058,'[1]2018GoalKeeper Stats'!$A$2:$S$109,19,FALSE),VLOOKUP(F2058,'[1]2018Player Stats'!$A$2:$AB$830,19,FALSE))</f>
        <v>2</v>
      </c>
      <c r="AA2058">
        <f>IF(G2058="GK",VLOOKUP(F2058,'[1]2018GoalKeeper Stats'!$A$2:$S$109,20,FALSE),VLOOKUP(F2058,'[1]2018Player Stats'!$A$2:$AB$830,20,FALSE))</f>
        <v>0.06</v>
      </c>
      <c r="AB2058">
        <f>IF(G2058="GK",VLOOKUP(F2058,'[1]2018GoalKeeper Stats'!$A$2:$S$109,21,FALSE),VLOOKUP(F2058,'[1]2018Player Stats'!$A$2:$AB$830,21,FALSE))</f>
        <v>23</v>
      </c>
      <c r="AC2058">
        <f>IF(G2058="GK",VLOOKUP(F2058,'[1]2018GoalKeeper Stats'!$A$2:$S$109,2,FALSE),VLOOKUP(F2058,'[1]2018Player Stats'!$A$2:$AB$830,22,FALSE))</f>
        <v>17</v>
      </c>
      <c r="AD2058">
        <f>IF(G2058="GK",VLOOKUP(F2058,'[1]2018GoalKeeper Stats'!$A$2:$S$109,23,FALSE),VLOOKUP(F2058,'[1]2018Player Stats'!$A$2:$AB$830,23,FALSE))</f>
        <v>0</v>
      </c>
      <c r="AE2058">
        <f>IF(G2058="GK",VLOOKUP(F2058,'[1]2018GoalKeeper Stats'!$A$2:$S$109,24,FALSE),VLOOKUP(F2058,'[1]2018Player Stats'!$A$2:$AB$830,24,FALSE))</f>
        <v>1</v>
      </c>
      <c r="AF2058">
        <f>IF(G2058="GK",VLOOKUP(F2058,'[1]2018GoalKeeper Stats'!$A$2:$S$109,25,FALSE),VLOOKUP(F2058,'[1]2018Player Stats'!$A$2:$AB$830,25,FALSE))</f>
        <v>0</v>
      </c>
      <c r="AG2058">
        <f>IF(G2058="GK",VLOOKUP(F2058,'[1]2018GoalKeeper Stats'!$A$2:$S$109,26,FALSE),VLOOKUP(F2058,'[1]2018Player Stats'!$A$2:$AB$830,26,FALSE))</f>
        <v>43.48</v>
      </c>
      <c r="AH2058" s="51">
        <v>2018</v>
      </c>
      <c r="AI2058" s="51">
        <v>34</v>
      </c>
      <c r="AJ2058" s="51">
        <v>456</v>
      </c>
      <c r="AK2058" s="51">
        <v>377</v>
      </c>
      <c r="AL2058" s="51">
        <v>61</v>
      </c>
      <c r="AM2058" s="51">
        <v>32</v>
      </c>
      <c r="AN2058" s="51">
        <v>29</v>
      </c>
      <c r="AO2058" s="52">
        <v>59.84</v>
      </c>
      <c r="AP2058" s="52">
        <v>42.58</v>
      </c>
      <c r="AQ2058" s="52">
        <v>17.260000000000002</v>
      </c>
      <c r="AR2058" s="52">
        <v>11.74</v>
      </c>
      <c r="AS2058" s="51">
        <v>71</v>
      </c>
      <c r="AT2058" s="52">
        <v>58.95</v>
      </c>
    </row>
    <row r="2059" spans="1:46">
      <c r="A2059">
        <v>2018</v>
      </c>
      <c r="B2059" t="s">
        <v>861</v>
      </c>
      <c r="C2059" t="s">
        <v>207</v>
      </c>
      <c r="D2059" t="s">
        <v>1411</v>
      </c>
      <c r="E2059" t="s">
        <v>2054</v>
      </c>
      <c r="F2059" t="str">
        <f t="shared" si="33"/>
        <v>Ben Spencer</v>
      </c>
      <c r="G2059" t="s">
        <v>875</v>
      </c>
      <c r="H2059" s="143">
        <v>72800</v>
      </c>
      <c r="I2059" s="143">
        <v>67500</v>
      </c>
      <c r="J2059" t="str">
        <f>IF(G2059="GK",VLOOKUP(F2059,'[1]2018GoalKeeper Stats'!$A$2:$S$109,2,FALSE),VLOOKUP(F2059,'[1]2018Player Stats'!$A$2:$AB$830,2,FALSE))</f>
        <v>TOR</v>
      </c>
      <c r="K2059">
        <f>IF(G2059="GK",VLOOKUP(F2059,'[1]2018GoalKeeper Stats'!$A$2:$S$109,4,FALSE),VLOOKUP(F2059,'[1]2018Player Stats'!$A$2:$AB$830,4,FALSE))</f>
        <v>2</v>
      </c>
      <c r="L2059">
        <f>IF(G2059="GK",VLOOKUP(F2059,'[1]2018GoalKeeper Stats'!$A$2:$S$109,5,FALSE),VLOOKUP(F2059,'[1]2018Player Stats'!$A$2:$AB$830,5,FALSE))</f>
        <v>1</v>
      </c>
      <c r="M2059">
        <f>IF(G2059="GK",VLOOKUP(F2059,'[1]2018GoalKeeper Stats'!$A$2:$S$109,6,FALSE),VLOOKUP(F2059,'[1]2018Player Stats'!$A$2:$AB$830,6,FALSE))</f>
        <v>82</v>
      </c>
      <c r="N2059">
        <f>IF(G2059="GK",VLOOKUP(F2059,'[1]2018GoalKeeper Stats'!$A$2:$S$109,7,FALSE),VLOOKUP(F2059,'[1]2018Player Stats'!$A$2:$AB$830,7,FALSE))</f>
        <v>0</v>
      </c>
      <c r="O2059">
        <f>IF(G2059="GK",VLOOKUP(F2059,'[1]2018GoalKeeper Stats'!$A$2:$S$109,8,FALSE),VLOOKUP(F2059,'[1]2018Player Stats'!$A$2:$AB$830,8,FALSE))</f>
        <v>0</v>
      </c>
      <c r="P2059">
        <f>IF(G2059="GK",VLOOKUP(F2059,'[1]2018GoalKeeper Stats'!$A$2:$S$109,9,FALSE),VLOOKUP(F2059,'[1]2018Player Stats'!$A$2:$AB$830,9,FALSE))</f>
        <v>4</v>
      </c>
      <c r="Q2059">
        <f>IF(G2059="GK",VLOOKUP(F2059,'[1]2018GoalKeeper Stats'!$A$2:$S$109,10,FALSE),VLOOKUP(F2059,'[1]2018Player Stats'!$A$2:$AB$830,10,FALSE))</f>
        <v>2</v>
      </c>
      <c r="R2059">
        <f>IF(G2059="GK",VLOOKUP(F2059,'[1]2018GoalKeeper Stats'!$A$2:$S$109,11,FALSE),VLOOKUP(F2059,'[1]2018Player Stats'!$A$2:$AB$830,11,FALSE))</f>
        <v>0</v>
      </c>
      <c r="S2059" t="str">
        <f>IF(G2059="GK",VLOOKUP(F2059,'[1]2018GoalKeeper Stats'!$A$2:$S$109,12,FALSE),VLOOKUP(F2059,'[1]2018Player Stats'!$A$2:$AB$830,12,FALSE))</f>
        <v>0/0</v>
      </c>
      <c r="T2059">
        <f>IF(G2059="GK",VLOOKUP(F2059,'[1]2018GoalKeeper Stats'!$A$2:$S$109,13,FALSE),VLOOKUP(F2059,'[1]2018Player Stats'!$A$2:$AB$830,13,FALSE))</f>
        <v>0</v>
      </c>
      <c r="U2059">
        <f>IF(G2059="GK",VLOOKUP(F2059,'[1]2018GoalKeeper Stats'!$A$2:$S$109,14,FALSE),VLOOKUP(F2059,'[1]2018Player Stats'!$A$2:$AB$830,14,FALSE))</f>
        <v>0</v>
      </c>
      <c r="V2059">
        <f>IF(G2059="GK",VLOOKUP(F2059,'[1]2018GoalKeeper Stats'!$A$2:$S$109,15,FALSE),VLOOKUP(F2059,'[1]2018Player Stats'!$A$2:$AB$830,15,FALSE))</f>
        <v>0</v>
      </c>
      <c r="W2059">
        <f>IF(G2059="GK",VLOOKUP(F2059,'[1]2018GoalKeeper Stats'!$A$2:$S$109,16,FALSE),VLOOKUP(F2059,'[1]2018Player Stats'!$A$2:$AB$830,16,FALSE))</f>
        <v>0</v>
      </c>
      <c r="X2059">
        <f>IF(G2059="GK",VLOOKUP(F2059,'[1]2018GoalKeeper Stats'!$A$2:$S$109,17,FALSE),VLOOKUP(F2059,'[1]2018Player Stats'!$A$2:$AB$830,17,FALSE))</f>
        <v>0</v>
      </c>
      <c r="Y2059">
        <f>IF(G2059="GK",VLOOKUP(F2059,'[1]2018GoalKeeper Stats'!$A$2:$S$109,18,FALSE),VLOOKUP(F2059,'[1]2018Player Stats'!$A$2:$AB$830,18,FALSE))</f>
        <v>0</v>
      </c>
      <c r="Z2059">
        <f>IF(G2059="GK",VLOOKUP(F2059,'[1]2018GoalKeeper Stats'!$A$2:$S$109,19,FALSE),VLOOKUP(F2059,'[1]2018Player Stats'!$A$2:$AB$830,19,FALSE))</f>
        <v>0</v>
      </c>
      <c r="AA2059">
        <f>IF(G2059="GK",VLOOKUP(F2059,'[1]2018GoalKeeper Stats'!$A$2:$S$109,20,FALSE),VLOOKUP(F2059,'[1]2018Player Stats'!$A$2:$AB$830,20,FALSE))</f>
        <v>0</v>
      </c>
      <c r="AB2059">
        <f>IF(G2059="GK",VLOOKUP(F2059,'[1]2018GoalKeeper Stats'!$A$2:$S$109,21,FALSE),VLOOKUP(F2059,'[1]2018Player Stats'!$A$2:$AB$830,21,FALSE))</f>
        <v>2</v>
      </c>
      <c r="AC2059">
        <f>IF(G2059="GK",VLOOKUP(F2059,'[1]2018GoalKeeper Stats'!$A$2:$S$109,2,FALSE),VLOOKUP(F2059,'[1]2018Player Stats'!$A$2:$AB$830,22,FALSE))</f>
        <v>1</v>
      </c>
      <c r="AD2059">
        <f>IF(G2059="GK",VLOOKUP(F2059,'[1]2018GoalKeeper Stats'!$A$2:$S$109,23,FALSE),VLOOKUP(F2059,'[1]2018Player Stats'!$A$2:$AB$830,23,FALSE))</f>
        <v>1</v>
      </c>
      <c r="AE2059">
        <f>IF(G2059="GK",VLOOKUP(F2059,'[1]2018GoalKeeper Stats'!$A$2:$S$109,24,FALSE),VLOOKUP(F2059,'[1]2018Player Stats'!$A$2:$AB$830,24,FALSE))</f>
        <v>0</v>
      </c>
      <c r="AF2059">
        <f>IF(G2059="GK",VLOOKUP(F2059,'[1]2018GoalKeeper Stats'!$A$2:$S$109,25,FALSE),VLOOKUP(F2059,'[1]2018Player Stats'!$A$2:$AB$830,25,FALSE))</f>
        <v>0</v>
      </c>
      <c r="AG2059">
        <f>IF(G2059="GK",VLOOKUP(F2059,'[1]2018GoalKeeper Stats'!$A$2:$S$109,26,FALSE),VLOOKUP(F2059,'[1]2018Player Stats'!$A$2:$AB$830,26,FALSE))</f>
        <v>50</v>
      </c>
      <c r="AH2059" s="51">
        <v>2018</v>
      </c>
      <c r="AI2059" s="51">
        <v>34</v>
      </c>
      <c r="AJ2059" s="51">
        <v>485</v>
      </c>
      <c r="AK2059" s="51">
        <v>463</v>
      </c>
      <c r="AL2059" s="51">
        <v>58</v>
      </c>
      <c r="AM2059" s="51">
        <v>64</v>
      </c>
      <c r="AN2059" s="51">
        <v>-6</v>
      </c>
      <c r="AO2059" s="52">
        <v>58.74</v>
      </c>
      <c r="AP2059" s="52">
        <v>57.14</v>
      </c>
      <c r="AQ2059" s="52">
        <v>1.61</v>
      </c>
      <c r="AR2059" s="52">
        <v>-7.61</v>
      </c>
      <c r="AS2059" s="51">
        <v>36</v>
      </c>
      <c r="AT2059" s="52">
        <v>47.93</v>
      </c>
    </row>
    <row r="2060" spans="1:46">
      <c r="A2060">
        <v>2018</v>
      </c>
      <c r="B2060" t="s">
        <v>195</v>
      </c>
      <c r="C2060" t="s">
        <v>866</v>
      </c>
      <c r="D2060" t="s">
        <v>1561</v>
      </c>
      <c r="E2060" t="s">
        <v>1562</v>
      </c>
      <c r="F2060" t="str">
        <f t="shared" si="33"/>
        <v>Bradford Jamieson</v>
      </c>
      <c r="G2060" t="s">
        <v>875</v>
      </c>
      <c r="H2060" s="143">
        <v>72765</v>
      </c>
      <c r="I2060" s="143">
        <v>72765</v>
      </c>
      <c r="J2060" t="str">
        <f>IF(G2060="GK",VLOOKUP(F2060,'[1]2018GoalKeeper Stats'!$A$2:$S$109,2,FALSE),VLOOKUP(F2060,'[1]2018Player Stats'!$A$2:$AB$830,2,FALSE))</f>
        <v>LA</v>
      </c>
      <c r="K2060">
        <f>IF(G2060="GK",VLOOKUP(F2060,'[1]2018GoalKeeper Stats'!$A$2:$S$109,4,FALSE),VLOOKUP(F2060,'[1]2018Player Stats'!$A$2:$AB$830,4,FALSE))</f>
        <v>6</v>
      </c>
      <c r="L2060">
        <f>IF(G2060="GK",VLOOKUP(F2060,'[1]2018GoalKeeper Stats'!$A$2:$S$109,5,FALSE),VLOOKUP(F2060,'[1]2018Player Stats'!$A$2:$AB$830,5,FALSE))</f>
        <v>3</v>
      </c>
      <c r="M2060">
        <f>IF(G2060="GK",VLOOKUP(F2060,'[1]2018GoalKeeper Stats'!$A$2:$S$109,6,FALSE),VLOOKUP(F2060,'[1]2018Player Stats'!$A$2:$AB$830,6,FALSE))</f>
        <v>271</v>
      </c>
      <c r="N2060">
        <f>IF(G2060="GK",VLOOKUP(F2060,'[1]2018GoalKeeper Stats'!$A$2:$S$109,7,FALSE),VLOOKUP(F2060,'[1]2018Player Stats'!$A$2:$AB$830,7,FALSE))</f>
        <v>0</v>
      </c>
      <c r="O2060">
        <f>IF(G2060="GK",VLOOKUP(F2060,'[1]2018GoalKeeper Stats'!$A$2:$S$109,8,FALSE),VLOOKUP(F2060,'[1]2018Player Stats'!$A$2:$AB$830,8,FALSE))</f>
        <v>0</v>
      </c>
      <c r="P2060">
        <f>IF(G2060="GK",VLOOKUP(F2060,'[1]2018GoalKeeper Stats'!$A$2:$S$109,9,FALSE),VLOOKUP(F2060,'[1]2018Player Stats'!$A$2:$AB$830,9,FALSE))</f>
        <v>1</v>
      </c>
      <c r="Q2060">
        <f>IF(G2060="GK",VLOOKUP(F2060,'[1]2018GoalKeeper Stats'!$A$2:$S$109,10,FALSE),VLOOKUP(F2060,'[1]2018Player Stats'!$A$2:$AB$830,10,FALSE))</f>
        <v>0</v>
      </c>
      <c r="R2060">
        <f>IF(G2060="GK",VLOOKUP(F2060,'[1]2018GoalKeeper Stats'!$A$2:$S$109,11,FALSE),VLOOKUP(F2060,'[1]2018Player Stats'!$A$2:$AB$830,11,FALSE))</f>
        <v>0</v>
      </c>
      <c r="S2060" t="str">
        <f>IF(G2060="GK",VLOOKUP(F2060,'[1]2018GoalKeeper Stats'!$A$2:$S$109,12,FALSE),VLOOKUP(F2060,'[1]2018Player Stats'!$A$2:$AB$830,12,FALSE))</f>
        <v>0/0</v>
      </c>
      <c r="T2060">
        <f>IF(G2060="GK",VLOOKUP(F2060,'[1]2018GoalKeeper Stats'!$A$2:$S$109,13,FALSE),VLOOKUP(F2060,'[1]2018Player Stats'!$A$2:$AB$830,13,FALSE))</f>
        <v>0</v>
      </c>
      <c r="U2060">
        <f>IF(G2060="GK",VLOOKUP(F2060,'[1]2018GoalKeeper Stats'!$A$2:$S$109,14,FALSE),VLOOKUP(F2060,'[1]2018Player Stats'!$A$2:$AB$830,14,FALSE))</f>
        <v>0</v>
      </c>
      <c r="V2060">
        <f>IF(G2060="GK",VLOOKUP(F2060,'[1]2018GoalKeeper Stats'!$A$2:$S$109,15,FALSE),VLOOKUP(F2060,'[1]2018Player Stats'!$A$2:$AB$830,15,FALSE))</f>
        <v>0</v>
      </c>
      <c r="W2060">
        <f>IF(G2060="GK",VLOOKUP(F2060,'[1]2018GoalKeeper Stats'!$A$2:$S$109,16,FALSE),VLOOKUP(F2060,'[1]2018Player Stats'!$A$2:$AB$830,16,FALSE))</f>
        <v>0</v>
      </c>
      <c r="X2060">
        <f>IF(G2060="GK",VLOOKUP(F2060,'[1]2018GoalKeeper Stats'!$A$2:$S$109,17,FALSE),VLOOKUP(F2060,'[1]2018Player Stats'!$A$2:$AB$830,17,FALSE))</f>
        <v>0</v>
      </c>
      <c r="Y2060">
        <f>IF(G2060="GK",VLOOKUP(F2060,'[1]2018GoalKeeper Stats'!$A$2:$S$109,18,FALSE),VLOOKUP(F2060,'[1]2018Player Stats'!$A$2:$AB$830,18,FALSE))</f>
        <v>0</v>
      </c>
      <c r="Z2060">
        <f>IF(G2060="GK",VLOOKUP(F2060,'[1]2018GoalKeeper Stats'!$A$2:$S$109,19,FALSE),VLOOKUP(F2060,'[1]2018Player Stats'!$A$2:$AB$830,19,FALSE))</f>
        <v>0</v>
      </c>
      <c r="AA2060">
        <f>IF(G2060="GK",VLOOKUP(F2060,'[1]2018GoalKeeper Stats'!$A$2:$S$109,20,FALSE),VLOOKUP(F2060,'[1]2018Player Stats'!$A$2:$AB$830,20,FALSE))</f>
        <v>0</v>
      </c>
      <c r="AB2060">
        <f>IF(G2060="GK",VLOOKUP(F2060,'[1]2018GoalKeeper Stats'!$A$2:$S$109,21,FALSE),VLOOKUP(F2060,'[1]2018Player Stats'!$A$2:$AB$830,21,FALSE))</f>
        <v>10</v>
      </c>
      <c r="AC2060">
        <f>IF(G2060="GK",VLOOKUP(F2060,'[1]2018GoalKeeper Stats'!$A$2:$S$109,2,FALSE),VLOOKUP(F2060,'[1]2018Player Stats'!$A$2:$AB$830,22,FALSE))</f>
        <v>3</v>
      </c>
      <c r="AD2060">
        <f>IF(G2060="GK",VLOOKUP(F2060,'[1]2018GoalKeeper Stats'!$A$2:$S$109,23,FALSE),VLOOKUP(F2060,'[1]2018Player Stats'!$A$2:$AB$830,23,FALSE))</f>
        <v>1</v>
      </c>
      <c r="AE2060">
        <f>IF(G2060="GK",VLOOKUP(F2060,'[1]2018GoalKeeper Stats'!$A$2:$S$109,24,FALSE),VLOOKUP(F2060,'[1]2018Player Stats'!$A$2:$AB$830,24,FALSE))</f>
        <v>1</v>
      </c>
      <c r="AF2060">
        <f>IF(G2060="GK",VLOOKUP(F2060,'[1]2018GoalKeeper Stats'!$A$2:$S$109,25,FALSE),VLOOKUP(F2060,'[1]2018Player Stats'!$A$2:$AB$830,25,FALSE))</f>
        <v>0</v>
      </c>
      <c r="AG2060">
        <f>IF(G2060="GK",VLOOKUP(F2060,'[1]2018GoalKeeper Stats'!$A$2:$S$109,26,FALSE),VLOOKUP(F2060,'[1]2018Player Stats'!$A$2:$AB$830,26,FALSE))</f>
        <v>0</v>
      </c>
      <c r="AH2060" s="51">
        <v>2018</v>
      </c>
      <c r="AI2060" s="51">
        <v>34</v>
      </c>
      <c r="AJ2060" s="51">
        <v>425</v>
      </c>
      <c r="AK2060" s="51">
        <v>522</v>
      </c>
      <c r="AL2060" s="51">
        <v>66</v>
      </c>
      <c r="AM2060" s="51">
        <v>61</v>
      </c>
      <c r="AN2060" s="51">
        <v>5</v>
      </c>
      <c r="AO2060" s="52">
        <v>52.29</v>
      </c>
      <c r="AP2060" s="52">
        <v>57.46</v>
      </c>
      <c r="AQ2060" s="52">
        <v>-5.17</v>
      </c>
      <c r="AR2060" s="52">
        <v>10.17</v>
      </c>
      <c r="AS2060" s="51">
        <v>48</v>
      </c>
      <c r="AT2060" s="52">
        <v>44.44</v>
      </c>
    </row>
    <row r="2061" spans="1:46">
      <c r="A2061">
        <v>2018</v>
      </c>
      <c r="B2061" t="s">
        <v>861</v>
      </c>
      <c r="C2061" t="s">
        <v>207</v>
      </c>
      <c r="D2061" t="s">
        <v>906</v>
      </c>
      <c r="E2061" t="s">
        <v>1837</v>
      </c>
      <c r="F2061" t="str">
        <f t="shared" si="33"/>
        <v>Liam Fraser</v>
      </c>
      <c r="G2061" t="s">
        <v>860</v>
      </c>
      <c r="H2061" s="143">
        <v>72500</v>
      </c>
      <c r="I2061" s="143">
        <v>67500</v>
      </c>
      <c r="J2061" t="str">
        <f>IF(G2061="GK",VLOOKUP(F2061,'[1]2018GoalKeeper Stats'!$A$2:$S$109,2,FALSE),VLOOKUP(F2061,'[1]2018Player Stats'!$A$2:$AB$830,2,FALSE))</f>
        <v>TOR</v>
      </c>
      <c r="K2061">
        <f>IF(G2061="GK",VLOOKUP(F2061,'[1]2018GoalKeeper Stats'!$A$2:$S$109,4,FALSE),VLOOKUP(F2061,'[1]2018Player Stats'!$A$2:$AB$830,4,FALSE))</f>
        <v>10</v>
      </c>
      <c r="L2061">
        <f>IF(G2061="GK",VLOOKUP(F2061,'[1]2018GoalKeeper Stats'!$A$2:$S$109,5,FALSE),VLOOKUP(F2061,'[1]2018Player Stats'!$A$2:$AB$830,5,FALSE))</f>
        <v>7</v>
      </c>
      <c r="M2061">
        <f>IF(G2061="GK",VLOOKUP(F2061,'[1]2018GoalKeeper Stats'!$A$2:$S$109,6,FALSE),VLOOKUP(F2061,'[1]2018Player Stats'!$A$2:$AB$830,6,FALSE))</f>
        <v>615</v>
      </c>
      <c r="N2061">
        <f>IF(G2061="GK",VLOOKUP(F2061,'[1]2018GoalKeeper Stats'!$A$2:$S$109,7,FALSE),VLOOKUP(F2061,'[1]2018Player Stats'!$A$2:$AB$830,7,FALSE))</f>
        <v>0</v>
      </c>
      <c r="O2061">
        <f>IF(G2061="GK",VLOOKUP(F2061,'[1]2018GoalKeeper Stats'!$A$2:$S$109,8,FALSE),VLOOKUP(F2061,'[1]2018Player Stats'!$A$2:$AB$830,8,FALSE))</f>
        <v>0</v>
      </c>
      <c r="P2061">
        <f>IF(G2061="GK",VLOOKUP(F2061,'[1]2018GoalKeeper Stats'!$A$2:$S$109,9,FALSE),VLOOKUP(F2061,'[1]2018Player Stats'!$A$2:$AB$830,9,FALSE))</f>
        <v>5</v>
      </c>
      <c r="Q2061">
        <f>IF(G2061="GK",VLOOKUP(F2061,'[1]2018GoalKeeper Stats'!$A$2:$S$109,10,FALSE),VLOOKUP(F2061,'[1]2018Player Stats'!$A$2:$AB$830,10,FALSE))</f>
        <v>2</v>
      </c>
      <c r="R2061">
        <f>IF(G2061="GK",VLOOKUP(F2061,'[1]2018GoalKeeper Stats'!$A$2:$S$109,11,FALSE),VLOOKUP(F2061,'[1]2018Player Stats'!$A$2:$AB$830,11,FALSE))</f>
        <v>0</v>
      </c>
      <c r="S2061" t="str">
        <f>IF(G2061="GK",VLOOKUP(F2061,'[1]2018GoalKeeper Stats'!$A$2:$S$109,12,FALSE),VLOOKUP(F2061,'[1]2018Player Stats'!$A$2:$AB$830,12,FALSE))</f>
        <v>0/0</v>
      </c>
      <c r="T2061">
        <f>IF(G2061="GK",VLOOKUP(F2061,'[1]2018GoalKeeper Stats'!$A$2:$S$109,13,FALSE),VLOOKUP(F2061,'[1]2018Player Stats'!$A$2:$AB$830,13,FALSE))</f>
        <v>0</v>
      </c>
      <c r="U2061">
        <f>IF(G2061="GK",VLOOKUP(F2061,'[1]2018GoalKeeper Stats'!$A$2:$S$109,14,FALSE),VLOOKUP(F2061,'[1]2018Player Stats'!$A$2:$AB$830,14,FALSE))</f>
        <v>0</v>
      </c>
      <c r="V2061">
        <f>IF(G2061="GK",VLOOKUP(F2061,'[1]2018GoalKeeper Stats'!$A$2:$S$109,15,FALSE),VLOOKUP(F2061,'[1]2018Player Stats'!$A$2:$AB$830,15,FALSE))</f>
        <v>0</v>
      </c>
      <c r="W2061">
        <f>IF(G2061="GK",VLOOKUP(F2061,'[1]2018GoalKeeper Stats'!$A$2:$S$109,16,FALSE),VLOOKUP(F2061,'[1]2018Player Stats'!$A$2:$AB$830,16,FALSE))</f>
        <v>0</v>
      </c>
      <c r="X2061">
        <f>IF(G2061="GK",VLOOKUP(F2061,'[1]2018GoalKeeper Stats'!$A$2:$S$109,17,FALSE),VLOOKUP(F2061,'[1]2018Player Stats'!$A$2:$AB$830,17,FALSE))</f>
        <v>0</v>
      </c>
      <c r="Y2061">
        <f>IF(G2061="GK",VLOOKUP(F2061,'[1]2018GoalKeeper Stats'!$A$2:$S$109,18,FALSE),VLOOKUP(F2061,'[1]2018Player Stats'!$A$2:$AB$830,18,FALSE))</f>
        <v>0</v>
      </c>
      <c r="Z2061">
        <f>IF(G2061="GK",VLOOKUP(F2061,'[1]2018GoalKeeper Stats'!$A$2:$S$109,19,FALSE),VLOOKUP(F2061,'[1]2018Player Stats'!$A$2:$AB$830,19,FALSE))</f>
        <v>0</v>
      </c>
      <c r="AA2061">
        <f>IF(G2061="GK",VLOOKUP(F2061,'[1]2018GoalKeeper Stats'!$A$2:$S$109,20,FALSE),VLOOKUP(F2061,'[1]2018Player Stats'!$A$2:$AB$830,20,FALSE))</f>
        <v>0</v>
      </c>
      <c r="AB2061">
        <f>IF(G2061="GK",VLOOKUP(F2061,'[1]2018GoalKeeper Stats'!$A$2:$S$109,21,FALSE),VLOOKUP(F2061,'[1]2018Player Stats'!$A$2:$AB$830,21,FALSE))</f>
        <v>10</v>
      </c>
      <c r="AC2061">
        <f>IF(G2061="GK",VLOOKUP(F2061,'[1]2018GoalKeeper Stats'!$A$2:$S$109,2,FALSE),VLOOKUP(F2061,'[1]2018Player Stats'!$A$2:$AB$830,22,FALSE))</f>
        <v>4</v>
      </c>
      <c r="AD2061">
        <f>IF(G2061="GK",VLOOKUP(F2061,'[1]2018GoalKeeper Stats'!$A$2:$S$109,23,FALSE),VLOOKUP(F2061,'[1]2018Player Stats'!$A$2:$AB$830,23,FALSE))</f>
        <v>0</v>
      </c>
      <c r="AE2061">
        <f>IF(G2061="GK",VLOOKUP(F2061,'[1]2018GoalKeeper Stats'!$A$2:$S$109,24,FALSE),VLOOKUP(F2061,'[1]2018Player Stats'!$A$2:$AB$830,24,FALSE))</f>
        <v>2</v>
      </c>
      <c r="AF2061">
        <f>IF(G2061="GK",VLOOKUP(F2061,'[1]2018GoalKeeper Stats'!$A$2:$S$109,25,FALSE),VLOOKUP(F2061,'[1]2018Player Stats'!$A$2:$AB$830,25,FALSE))</f>
        <v>0</v>
      </c>
      <c r="AG2061">
        <f>IF(G2061="GK",VLOOKUP(F2061,'[1]2018GoalKeeper Stats'!$A$2:$S$109,26,FALSE),VLOOKUP(F2061,'[1]2018Player Stats'!$A$2:$AB$830,26,FALSE))</f>
        <v>40</v>
      </c>
      <c r="AH2061" s="51">
        <v>2018</v>
      </c>
      <c r="AI2061" s="51">
        <v>34</v>
      </c>
      <c r="AJ2061" s="51">
        <v>485</v>
      </c>
      <c r="AK2061" s="51">
        <v>463</v>
      </c>
      <c r="AL2061" s="51">
        <v>58</v>
      </c>
      <c r="AM2061" s="51">
        <v>64</v>
      </c>
      <c r="AN2061" s="51">
        <v>-6</v>
      </c>
      <c r="AO2061" s="52">
        <v>58.74</v>
      </c>
      <c r="AP2061" s="52">
        <v>57.14</v>
      </c>
      <c r="AQ2061" s="52">
        <v>1.61</v>
      </c>
      <c r="AR2061" s="52">
        <v>-7.61</v>
      </c>
      <c r="AS2061" s="51">
        <v>36</v>
      </c>
      <c r="AT2061" s="52">
        <v>47.93</v>
      </c>
    </row>
    <row r="2062" spans="1:46">
      <c r="A2062">
        <v>2018</v>
      </c>
      <c r="B2062" t="s">
        <v>203</v>
      </c>
      <c r="C2062" t="s">
        <v>203</v>
      </c>
      <c r="D2062" t="s">
        <v>1832</v>
      </c>
      <c r="E2062" t="s">
        <v>1416</v>
      </c>
      <c r="F2062" t="str">
        <f t="shared" si="33"/>
        <v>Alphonso Davies</v>
      </c>
      <c r="G2062" t="s">
        <v>860</v>
      </c>
      <c r="H2062" s="143">
        <v>72500</v>
      </c>
      <c r="I2062" s="143">
        <v>72500</v>
      </c>
      <c r="J2062" t="str">
        <f>IF(G2062="GK",VLOOKUP(F2062,'[1]2018GoalKeeper Stats'!$A$2:$S$109,2,FALSE),VLOOKUP(F2062,'[1]2018Player Stats'!$A$2:$AB$830,2,FALSE))</f>
        <v>VAN</v>
      </c>
      <c r="K2062">
        <f>IF(G2062="GK",VLOOKUP(F2062,'[1]2018GoalKeeper Stats'!$A$2:$S$109,4,FALSE),VLOOKUP(F2062,'[1]2018Player Stats'!$A$2:$AB$830,4,FALSE))</f>
        <v>31</v>
      </c>
      <c r="L2062">
        <f>IF(G2062="GK",VLOOKUP(F2062,'[1]2018GoalKeeper Stats'!$A$2:$S$109,5,FALSE),VLOOKUP(F2062,'[1]2018Player Stats'!$A$2:$AB$830,5,FALSE))</f>
        <v>27</v>
      </c>
      <c r="M2062">
        <f>IF(G2062="GK",VLOOKUP(F2062,'[1]2018GoalKeeper Stats'!$A$2:$S$109,6,FALSE),VLOOKUP(F2062,'[1]2018Player Stats'!$A$2:$AB$830,6,FALSE))</f>
        <v>2420</v>
      </c>
      <c r="N2062">
        <f>IF(G2062="GK",VLOOKUP(F2062,'[1]2018GoalKeeper Stats'!$A$2:$S$109,7,FALSE),VLOOKUP(F2062,'[1]2018Player Stats'!$A$2:$AB$830,7,FALSE))</f>
        <v>8</v>
      </c>
      <c r="O2062">
        <f>IF(G2062="GK",VLOOKUP(F2062,'[1]2018GoalKeeper Stats'!$A$2:$S$109,8,FALSE),VLOOKUP(F2062,'[1]2018Player Stats'!$A$2:$AB$830,8,FALSE))</f>
        <v>11</v>
      </c>
      <c r="P2062">
        <f>IF(G2062="GK",VLOOKUP(F2062,'[1]2018GoalKeeper Stats'!$A$2:$S$109,9,FALSE),VLOOKUP(F2062,'[1]2018Player Stats'!$A$2:$AB$830,9,FALSE))</f>
        <v>37</v>
      </c>
      <c r="Q2062">
        <f>IF(G2062="GK",VLOOKUP(F2062,'[1]2018GoalKeeper Stats'!$A$2:$S$109,10,FALSE),VLOOKUP(F2062,'[1]2018Player Stats'!$A$2:$AB$830,10,FALSE))</f>
        <v>15</v>
      </c>
      <c r="R2062">
        <f>IF(G2062="GK",VLOOKUP(F2062,'[1]2018GoalKeeper Stats'!$A$2:$S$109,11,FALSE),VLOOKUP(F2062,'[1]2018Player Stats'!$A$2:$AB$830,11,FALSE))</f>
        <v>2</v>
      </c>
      <c r="S2062" t="str">
        <f>IF(G2062="GK",VLOOKUP(F2062,'[1]2018GoalKeeper Stats'!$A$2:$S$109,12,FALSE),VLOOKUP(F2062,'[1]2018Player Stats'!$A$2:$AB$830,12,FALSE))</f>
        <v>0/0</v>
      </c>
      <c r="T2062">
        <f>IF(G2062="GK",VLOOKUP(F2062,'[1]2018GoalKeeper Stats'!$A$2:$S$109,13,FALSE),VLOOKUP(F2062,'[1]2018Player Stats'!$A$2:$AB$830,13,FALSE))</f>
        <v>7</v>
      </c>
      <c r="U2062">
        <f>IF(G2062="GK",VLOOKUP(F2062,'[1]2018GoalKeeper Stats'!$A$2:$S$109,14,FALSE),VLOOKUP(F2062,'[1]2018Player Stats'!$A$2:$AB$830,14,FALSE))</f>
        <v>1</v>
      </c>
      <c r="V2062">
        <f>IF(G2062="GK",VLOOKUP(F2062,'[1]2018GoalKeeper Stats'!$A$2:$S$109,15,FALSE),VLOOKUP(F2062,'[1]2018Player Stats'!$A$2:$AB$830,15,FALSE))</f>
        <v>0.3</v>
      </c>
      <c r="W2062">
        <f>IF(G2062="GK",VLOOKUP(F2062,'[1]2018GoalKeeper Stats'!$A$2:$S$109,16,FALSE),VLOOKUP(F2062,'[1]2018Player Stats'!$A$2:$AB$830,16,FALSE))</f>
        <v>21.6</v>
      </c>
      <c r="X2062">
        <f>IF(G2062="GK",VLOOKUP(F2062,'[1]2018GoalKeeper Stats'!$A$2:$S$109,17,FALSE),VLOOKUP(F2062,'[1]2018Player Stats'!$A$2:$AB$830,17,FALSE))</f>
        <v>3</v>
      </c>
      <c r="Y2062">
        <f>IF(G2062="GK",VLOOKUP(F2062,'[1]2018GoalKeeper Stats'!$A$2:$S$109,18,FALSE),VLOOKUP(F2062,'[1]2018Player Stats'!$A$2:$AB$830,18,FALSE))</f>
        <v>10</v>
      </c>
      <c r="Z2062">
        <f>IF(G2062="GK",VLOOKUP(F2062,'[1]2018GoalKeeper Stats'!$A$2:$S$109,19,FALSE),VLOOKUP(F2062,'[1]2018Player Stats'!$A$2:$AB$830,19,FALSE))</f>
        <v>1</v>
      </c>
      <c r="AA2062">
        <f>IF(G2062="GK",VLOOKUP(F2062,'[1]2018GoalKeeper Stats'!$A$2:$S$109,20,FALSE),VLOOKUP(F2062,'[1]2018Player Stats'!$A$2:$AB$830,20,FALSE))</f>
        <v>0.41</v>
      </c>
      <c r="AB2062">
        <f>IF(G2062="GK",VLOOKUP(F2062,'[1]2018GoalKeeper Stats'!$A$2:$S$109,21,FALSE),VLOOKUP(F2062,'[1]2018Player Stats'!$A$2:$AB$830,21,FALSE))</f>
        <v>31</v>
      </c>
      <c r="AC2062">
        <f>IF(G2062="GK",VLOOKUP(F2062,'[1]2018GoalKeeper Stats'!$A$2:$S$109,2,FALSE),VLOOKUP(F2062,'[1]2018Player Stats'!$A$2:$AB$830,22,FALSE))</f>
        <v>59</v>
      </c>
      <c r="AD2062">
        <f>IF(G2062="GK",VLOOKUP(F2062,'[1]2018GoalKeeper Stats'!$A$2:$S$109,23,FALSE),VLOOKUP(F2062,'[1]2018Player Stats'!$A$2:$AB$830,23,FALSE))</f>
        <v>11</v>
      </c>
      <c r="AE2062">
        <f>IF(G2062="GK",VLOOKUP(F2062,'[1]2018GoalKeeper Stats'!$A$2:$S$109,24,FALSE),VLOOKUP(F2062,'[1]2018Player Stats'!$A$2:$AB$830,24,FALSE))</f>
        <v>2</v>
      </c>
      <c r="AF2062">
        <f>IF(G2062="GK",VLOOKUP(F2062,'[1]2018GoalKeeper Stats'!$A$2:$S$109,25,FALSE),VLOOKUP(F2062,'[1]2018Player Stats'!$A$2:$AB$830,25,FALSE))</f>
        <v>0</v>
      </c>
      <c r="AG2062">
        <f>IF(G2062="GK",VLOOKUP(F2062,'[1]2018GoalKeeper Stats'!$A$2:$S$109,26,FALSE),VLOOKUP(F2062,'[1]2018Player Stats'!$A$2:$AB$830,26,FALSE))</f>
        <v>40.54</v>
      </c>
      <c r="AH2062" s="51">
        <v>2018</v>
      </c>
      <c r="AI2062" s="51">
        <v>34</v>
      </c>
      <c r="AJ2062" s="51">
        <v>419</v>
      </c>
      <c r="AK2062" s="51">
        <v>516</v>
      </c>
      <c r="AL2062" s="51">
        <v>53</v>
      </c>
      <c r="AM2062" s="51">
        <v>64</v>
      </c>
      <c r="AN2062" s="51">
        <v>-11</v>
      </c>
      <c r="AO2062" s="52">
        <v>51.67</v>
      </c>
      <c r="AP2062" s="52">
        <v>58.26</v>
      </c>
      <c r="AQ2062" s="52">
        <v>-6.59</v>
      </c>
      <c r="AR2062" s="52">
        <v>-4.41</v>
      </c>
      <c r="AS2062" s="51">
        <v>47</v>
      </c>
      <c r="AT2062" s="52">
        <v>43.69</v>
      </c>
    </row>
    <row r="2063" spans="1:46">
      <c r="A2063" s="144">
        <v>2018</v>
      </c>
      <c r="B2063" s="144" t="s">
        <v>2145</v>
      </c>
      <c r="C2063" s="144" t="s">
        <v>2145</v>
      </c>
      <c r="D2063" s="144" t="s">
        <v>2086</v>
      </c>
      <c r="E2063" s="144" t="s">
        <v>1636</v>
      </c>
      <c r="F2063" s="144" t="str">
        <f t="shared" si="33"/>
        <v>Rennico Clarke</v>
      </c>
      <c r="G2063" s="144" t="s">
        <v>893</v>
      </c>
      <c r="H2063" s="145">
        <v>72500</v>
      </c>
      <c r="I2063" s="145">
        <v>67500</v>
      </c>
      <c r="J2063" s="144" t="e">
        <f>IF(G2063="GK",VLOOKUP(F2063,'[1]2018GoalKeeper Stats'!$A$2:$S$109,2,FALSE),VLOOKUP(F2063,'[1]2018Player Stats'!$A$2:$AB$830,2,FALSE))</f>
        <v>#N/A</v>
      </c>
      <c r="K2063" s="144" t="e">
        <f>IF(G2063="GK",VLOOKUP(F2063,'[1]2018GoalKeeper Stats'!$A$2:$S$109,4,FALSE),VLOOKUP(F2063,'[1]2018Player Stats'!$A$2:$AB$830,4,FALSE))</f>
        <v>#N/A</v>
      </c>
      <c r="L2063" s="144" t="e">
        <f>IF(G2063="GK",VLOOKUP(F2063,'[1]2018GoalKeeper Stats'!$A$2:$S$109,5,FALSE),VLOOKUP(F2063,'[1]2018Player Stats'!$A$2:$AB$830,5,FALSE))</f>
        <v>#N/A</v>
      </c>
      <c r="M2063" s="144" t="e">
        <f>IF(G2063="GK",VLOOKUP(F2063,'[1]2018GoalKeeper Stats'!$A$2:$S$109,6,FALSE),VLOOKUP(F2063,'[1]2018Player Stats'!$A$2:$AB$830,6,FALSE))</f>
        <v>#N/A</v>
      </c>
      <c r="N2063" s="144" t="e">
        <f>IF(G2063="GK",VLOOKUP(F2063,'[1]2018GoalKeeper Stats'!$A$2:$S$109,7,FALSE),VLOOKUP(F2063,'[1]2018Player Stats'!$A$2:$AB$830,7,FALSE))</f>
        <v>#N/A</v>
      </c>
      <c r="O2063" s="144" t="e">
        <f>IF(G2063="GK",VLOOKUP(F2063,'[1]2018GoalKeeper Stats'!$A$2:$S$109,8,FALSE),VLOOKUP(F2063,'[1]2018Player Stats'!$A$2:$AB$830,8,FALSE))</f>
        <v>#N/A</v>
      </c>
      <c r="P2063" s="144" t="e">
        <f>IF(G2063="GK",VLOOKUP(F2063,'[1]2018GoalKeeper Stats'!$A$2:$S$109,9,FALSE),VLOOKUP(F2063,'[1]2018Player Stats'!$A$2:$AB$830,9,FALSE))</f>
        <v>#N/A</v>
      </c>
      <c r="Q2063" s="144" t="e">
        <f>IF(G2063="GK",VLOOKUP(F2063,'[1]2018GoalKeeper Stats'!$A$2:$S$109,10,FALSE),VLOOKUP(F2063,'[1]2018Player Stats'!$A$2:$AB$830,10,FALSE))</f>
        <v>#N/A</v>
      </c>
      <c r="R2063" s="144" t="e">
        <f>IF(G2063="GK",VLOOKUP(F2063,'[1]2018GoalKeeper Stats'!$A$2:$S$109,11,FALSE),VLOOKUP(F2063,'[1]2018Player Stats'!$A$2:$AB$830,11,FALSE))</f>
        <v>#N/A</v>
      </c>
      <c r="S2063" s="144" t="e">
        <f>IF(G2063="GK",VLOOKUP(F2063,'[1]2018GoalKeeper Stats'!$A$2:$S$109,12,FALSE),VLOOKUP(F2063,'[1]2018Player Stats'!$A$2:$AB$830,12,FALSE))</f>
        <v>#N/A</v>
      </c>
      <c r="T2063" s="144" t="e">
        <f>IF(G2063="GK",VLOOKUP(F2063,'[1]2018GoalKeeper Stats'!$A$2:$S$109,13,FALSE),VLOOKUP(F2063,'[1]2018Player Stats'!$A$2:$AB$830,13,FALSE))</f>
        <v>#N/A</v>
      </c>
      <c r="U2063" s="144" t="e">
        <f>IF(G2063="GK",VLOOKUP(F2063,'[1]2018GoalKeeper Stats'!$A$2:$S$109,14,FALSE),VLOOKUP(F2063,'[1]2018Player Stats'!$A$2:$AB$830,14,FALSE))</f>
        <v>#N/A</v>
      </c>
      <c r="V2063" s="144" t="e">
        <f>IF(G2063="GK",VLOOKUP(F2063,'[1]2018GoalKeeper Stats'!$A$2:$S$109,15,FALSE),VLOOKUP(F2063,'[1]2018Player Stats'!$A$2:$AB$830,15,FALSE))</f>
        <v>#N/A</v>
      </c>
      <c r="W2063" s="144" t="e">
        <f>IF(G2063="GK",VLOOKUP(F2063,'[1]2018GoalKeeper Stats'!$A$2:$S$109,16,FALSE),VLOOKUP(F2063,'[1]2018Player Stats'!$A$2:$AB$830,16,FALSE))</f>
        <v>#N/A</v>
      </c>
      <c r="X2063" s="144" t="e">
        <f>IF(G2063="GK",VLOOKUP(F2063,'[1]2018GoalKeeper Stats'!$A$2:$S$109,17,FALSE),VLOOKUP(F2063,'[1]2018Player Stats'!$A$2:$AB$830,17,FALSE))</f>
        <v>#N/A</v>
      </c>
      <c r="Y2063" s="144" t="e">
        <f>IF(G2063="GK",VLOOKUP(F2063,'[1]2018GoalKeeper Stats'!$A$2:$S$109,18,FALSE),VLOOKUP(F2063,'[1]2018Player Stats'!$A$2:$AB$830,18,FALSE))</f>
        <v>#N/A</v>
      </c>
      <c r="Z2063" s="144" t="e">
        <f>IF(G2063="GK",VLOOKUP(F2063,'[1]2018GoalKeeper Stats'!$A$2:$S$109,19,FALSE),VLOOKUP(F2063,'[1]2018Player Stats'!$A$2:$AB$830,19,FALSE))</f>
        <v>#N/A</v>
      </c>
      <c r="AA2063" s="144" t="e">
        <f>IF(G2063="GK",VLOOKUP(F2063,'[1]2018GoalKeeper Stats'!$A$2:$S$109,20,FALSE),VLOOKUP(F2063,'[1]2018Player Stats'!$A$2:$AB$830,20,FALSE))</f>
        <v>#N/A</v>
      </c>
      <c r="AB2063" s="144" t="e">
        <f>IF(G2063="GK",VLOOKUP(F2063,'[1]2018GoalKeeper Stats'!$A$2:$S$109,21,FALSE),VLOOKUP(F2063,'[1]2018Player Stats'!$A$2:$AB$830,21,FALSE))</f>
        <v>#N/A</v>
      </c>
      <c r="AC2063" s="144" t="e">
        <f>IF(G2063="GK",VLOOKUP(F2063,'[1]2018GoalKeeper Stats'!$A$2:$S$109,2,FALSE),VLOOKUP(F2063,'[1]2018Player Stats'!$A$2:$AB$830,22,FALSE))</f>
        <v>#N/A</v>
      </c>
      <c r="AD2063" s="144" t="e">
        <f>IF(G2063="GK",VLOOKUP(F2063,'[1]2018GoalKeeper Stats'!$A$2:$S$109,23,FALSE),VLOOKUP(F2063,'[1]2018Player Stats'!$A$2:$AB$830,23,FALSE))</f>
        <v>#N/A</v>
      </c>
      <c r="AE2063" s="144" t="e">
        <f>IF(G2063="GK",VLOOKUP(F2063,'[1]2018GoalKeeper Stats'!$A$2:$S$109,24,FALSE),VLOOKUP(F2063,'[1]2018Player Stats'!$A$2:$AB$830,24,FALSE))</f>
        <v>#N/A</v>
      </c>
      <c r="AF2063" s="144" t="e">
        <f>IF(G2063="GK",VLOOKUP(F2063,'[1]2018GoalKeeper Stats'!$A$2:$S$109,25,FALSE),VLOOKUP(F2063,'[1]2018Player Stats'!$A$2:$AB$830,25,FALSE))</f>
        <v>#N/A</v>
      </c>
      <c r="AG2063" s="144" t="e">
        <f>IF(G2063="GK",VLOOKUP(F2063,'[1]2018GoalKeeper Stats'!$A$2:$S$109,26,FALSE),VLOOKUP(F2063,'[1]2018Player Stats'!$A$2:$AB$830,26,FALSE))</f>
        <v>#N/A</v>
      </c>
    </row>
    <row r="2064" spans="1:46">
      <c r="A2064">
        <v>2018</v>
      </c>
      <c r="B2064" t="s">
        <v>882</v>
      </c>
      <c r="C2064" t="s">
        <v>882</v>
      </c>
      <c r="D2064" t="s">
        <v>2316</v>
      </c>
      <c r="E2064" t="s">
        <v>2317</v>
      </c>
      <c r="F2064" t="str">
        <f t="shared" si="33"/>
        <v>Isaac Angking</v>
      </c>
      <c r="G2064" t="s">
        <v>860</v>
      </c>
      <c r="H2064" s="143">
        <v>72500</v>
      </c>
      <c r="I2064" s="143">
        <v>67500</v>
      </c>
      <c r="J2064" t="str">
        <f>IF(G2064="GK",VLOOKUP(F2064,'[1]2018GoalKeeper Stats'!$A$2:$S$109,2,FALSE),VLOOKUP(F2064,'[1]2018Player Stats'!$A$2:$AB$830,2,FALSE))</f>
        <v>NE</v>
      </c>
      <c r="K2064">
        <f>IF(G2064="GK",VLOOKUP(F2064,'[1]2018GoalKeeper Stats'!$A$2:$S$109,4,FALSE),VLOOKUP(F2064,'[1]2018Player Stats'!$A$2:$AB$830,4,FALSE))</f>
        <v>3</v>
      </c>
      <c r="L2064">
        <f>IF(G2064="GK",VLOOKUP(F2064,'[1]2018GoalKeeper Stats'!$A$2:$S$109,5,FALSE),VLOOKUP(F2064,'[1]2018Player Stats'!$A$2:$AB$830,5,FALSE))</f>
        <v>0</v>
      </c>
      <c r="M2064">
        <f>IF(G2064="GK",VLOOKUP(F2064,'[1]2018GoalKeeper Stats'!$A$2:$S$109,6,FALSE),VLOOKUP(F2064,'[1]2018Player Stats'!$A$2:$AB$830,6,FALSE))</f>
        <v>37</v>
      </c>
      <c r="N2064">
        <f>IF(G2064="GK",VLOOKUP(F2064,'[1]2018GoalKeeper Stats'!$A$2:$S$109,7,FALSE),VLOOKUP(F2064,'[1]2018Player Stats'!$A$2:$AB$830,7,FALSE))</f>
        <v>0</v>
      </c>
      <c r="O2064">
        <f>IF(G2064="GK",VLOOKUP(F2064,'[1]2018GoalKeeper Stats'!$A$2:$S$109,8,FALSE),VLOOKUP(F2064,'[1]2018Player Stats'!$A$2:$AB$830,8,FALSE))</f>
        <v>0</v>
      </c>
      <c r="P2064">
        <f>IF(G2064="GK",VLOOKUP(F2064,'[1]2018GoalKeeper Stats'!$A$2:$S$109,9,FALSE),VLOOKUP(F2064,'[1]2018Player Stats'!$A$2:$AB$830,9,FALSE))</f>
        <v>1</v>
      </c>
      <c r="Q2064">
        <f>IF(G2064="GK",VLOOKUP(F2064,'[1]2018GoalKeeper Stats'!$A$2:$S$109,10,FALSE),VLOOKUP(F2064,'[1]2018Player Stats'!$A$2:$AB$830,10,FALSE))</f>
        <v>0</v>
      </c>
      <c r="R2064">
        <f>IF(G2064="GK",VLOOKUP(F2064,'[1]2018GoalKeeper Stats'!$A$2:$S$109,11,FALSE),VLOOKUP(F2064,'[1]2018Player Stats'!$A$2:$AB$830,11,FALSE))</f>
        <v>0</v>
      </c>
      <c r="S2064" t="str">
        <f>IF(G2064="GK",VLOOKUP(F2064,'[1]2018GoalKeeper Stats'!$A$2:$S$109,12,FALSE),VLOOKUP(F2064,'[1]2018Player Stats'!$A$2:$AB$830,12,FALSE))</f>
        <v>0/0</v>
      </c>
      <c r="T2064">
        <f>IF(G2064="GK",VLOOKUP(F2064,'[1]2018GoalKeeper Stats'!$A$2:$S$109,13,FALSE),VLOOKUP(F2064,'[1]2018Player Stats'!$A$2:$AB$830,13,FALSE))</f>
        <v>0</v>
      </c>
      <c r="U2064">
        <f>IF(G2064="GK",VLOOKUP(F2064,'[1]2018GoalKeeper Stats'!$A$2:$S$109,14,FALSE),VLOOKUP(F2064,'[1]2018Player Stats'!$A$2:$AB$830,14,FALSE))</f>
        <v>0</v>
      </c>
      <c r="V2064">
        <f>IF(G2064="GK",VLOOKUP(F2064,'[1]2018GoalKeeper Stats'!$A$2:$S$109,15,FALSE),VLOOKUP(F2064,'[1]2018Player Stats'!$A$2:$AB$830,15,FALSE))</f>
        <v>0</v>
      </c>
      <c r="W2064">
        <f>IF(G2064="GK",VLOOKUP(F2064,'[1]2018GoalKeeper Stats'!$A$2:$S$109,16,FALSE),VLOOKUP(F2064,'[1]2018Player Stats'!$A$2:$AB$830,16,FALSE))</f>
        <v>0</v>
      </c>
      <c r="X2064">
        <f>IF(G2064="GK",VLOOKUP(F2064,'[1]2018GoalKeeper Stats'!$A$2:$S$109,17,FALSE),VLOOKUP(F2064,'[1]2018Player Stats'!$A$2:$AB$830,17,FALSE))</f>
        <v>0</v>
      </c>
      <c r="Y2064">
        <f>IF(G2064="GK",VLOOKUP(F2064,'[1]2018GoalKeeper Stats'!$A$2:$S$109,18,FALSE),VLOOKUP(F2064,'[1]2018Player Stats'!$A$2:$AB$830,18,FALSE))</f>
        <v>0</v>
      </c>
      <c r="Z2064">
        <f>IF(G2064="GK",VLOOKUP(F2064,'[1]2018GoalKeeper Stats'!$A$2:$S$109,19,FALSE),VLOOKUP(F2064,'[1]2018Player Stats'!$A$2:$AB$830,19,FALSE))</f>
        <v>0</v>
      </c>
      <c r="AA2064">
        <f>IF(G2064="GK",VLOOKUP(F2064,'[1]2018GoalKeeper Stats'!$A$2:$S$109,20,FALSE),VLOOKUP(F2064,'[1]2018Player Stats'!$A$2:$AB$830,20,FALSE))</f>
        <v>0</v>
      </c>
      <c r="AB2064">
        <f>IF(G2064="GK",VLOOKUP(F2064,'[1]2018GoalKeeper Stats'!$A$2:$S$109,21,FALSE),VLOOKUP(F2064,'[1]2018Player Stats'!$A$2:$AB$830,21,FALSE))</f>
        <v>0</v>
      </c>
      <c r="AC2064">
        <f>IF(G2064="GK",VLOOKUP(F2064,'[1]2018GoalKeeper Stats'!$A$2:$S$109,2,FALSE),VLOOKUP(F2064,'[1]2018Player Stats'!$A$2:$AB$830,22,FALSE))</f>
        <v>0</v>
      </c>
      <c r="AD2064">
        <f>IF(G2064="GK",VLOOKUP(F2064,'[1]2018GoalKeeper Stats'!$A$2:$S$109,23,FALSE),VLOOKUP(F2064,'[1]2018Player Stats'!$A$2:$AB$830,23,FALSE))</f>
        <v>0</v>
      </c>
      <c r="AE2064">
        <f>IF(G2064="GK",VLOOKUP(F2064,'[1]2018GoalKeeper Stats'!$A$2:$S$109,24,FALSE),VLOOKUP(F2064,'[1]2018Player Stats'!$A$2:$AB$830,24,FALSE))</f>
        <v>0</v>
      </c>
      <c r="AF2064">
        <f>IF(G2064="GK",VLOOKUP(F2064,'[1]2018GoalKeeper Stats'!$A$2:$S$109,25,FALSE),VLOOKUP(F2064,'[1]2018Player Stats'!$A$2:$AB$830,25,FALSE))</f>
        <v>0</v>
      </c>
      <c r="AG2064">
        <f>IF(G2064="GK",VLOOKUP(F2064,'[1]2018GoalKeeper Stats'!$A$2:$S$109,26,FALSE),VLOOKUP(F2064,'[1]2018Player Stats'!$A$2:$AB$830,26,FALSE))</f>
        <v>0</v>
      </c>
      <c r="AH2064" s="51">
        <v>2018</v>
      </c>
      <c r="AI2064" s="51">
        <v>34</v>
      </c>
      <c r="AJ2064" s="51">
        <v>486</v>
      </c>
      <c r="AK2064" s="51">
        <v>436</v>
      </c>
      <c r="AL2064" s="51">
        <v>48</v>
      </c>
      <c r="AM2064" s="51">
        <v>52</v>
      </c>
      <c r="AN2064" s="51">
        <v>-4</v>
      </c>
      <c r="AO2064" s="52">
        <v>46.09</v>
      </c>
      <c r="AP2064" s="52">
        <v>56.82</v>
      </c>
      <c r="AQ2064" s="52">
        <v>-10.73</v>
      </c>
      <c r="AR2064" s="52">
        <v>6.73</v>
      </c>
      <c r="AS2064" s="51">
        <v>41</v>
      </c>
      <c r="AT2064" s="52">
        <v>40.58</v>
      </c>
    </row>
    <row r="2065" spans="1:46">
      <c r="A2065">
        <v>2018</v>
      </c>
      <c r="B2065" t="s">
        <v>195</v>
      </c>
      <c r="C2065" t="s">
        <v>866</v>
      </c>
      <c r="D2065" t="s">
        <v>2192</v>
      </c>
      <c r="E2065" t="s">
        <v>1486</v>
      </c>
      <c r="F2065" t="str">
        <f t="shared" si="33"/>
        <v>Efrain Alvarez</v>
      </c>
      <c r="G2065" t="s">
        <v>860</v>
      </c>
      <c r="H2065" s="143">
        <v>72234</v>
      </c>
      <c r="I2065" s="143">
        <v>67500</v>
      </c>
      <c r="J2065" t="str">
        <f>IF(G2065="GK",VLOOKUP(F2065,'[1]2018GoalKeeper Stats'!$A$2:$S$109,2,FALSE),VLOOKUP(F2065,'[1]2018Player Stats'!$A$2:$AB$830,2,FALSE))</f>
        <v>LA</v>
      </c>
      <c r="K2065">
        <f>IF(G2065="GK",VLOOKUP(F2065,'[1]2018GoalKeeper Stats'!$A$2:$S$109,4,FALSE),VLOOKUP(F2065,'[1]2018Player Stats'!$A$2:$AB$830,4,FALSE))</f>
        <v>0</v>
      </c>
      <c r="L2065">
        <f>IF(G2065="GK",VLOOKUP(F2065,'[1]2018GoalKeeper Stats'!$A$2:$S$109,5,FALSE),VLOOKUP(F2065,'[1]2018Player Stats'!$A$2:$AB$830,5,FALSE))</f>
        <v>0</v>
      </c>
      <c r="M2065">
        <f>IF(G2065="GK",VLOOKUP(F2065,'[1]2018GoalKeeper Stats'!$A$2:$S$109,6,FALSE),VLOOKUP(F2065,'[1]2018Player Stats'!$A$2:$AB$830,6,FALSE))</f>
        <v>0</v>
      </c>
      <c r="N2065">
        <f>IF(G2065="GK",VLOOKUP(F2065,'[1]2018GoalKeeper Stats'!$A$2:$S$109,7,FALSE),VLOOKUP(F2065,'[1]2018Player Stats'!$A$2:$AB$830,7,FALSE))</f>
        <v>0</v>
      </c>
      <c r="O2065">
        <f>IF(G2065="GK",VLOOKUP(F2065,'[1]2018GoalKeeper Stats'!$A$2:$S$109,8,FALSE),VLOOKUP(F2065,'[1]2018Player Stats'!$A$2:$AB$830,8,FALSE))</f>
        <v>0</v>
      </c>
      <c r="P2065">
        <f>IF(G2065="GK",VLOOKUP(F2065,'[1]2018GoalKeeper Stats'!$A$2:$S$109,9,FALSE),VLOOKUP(F2065,'[1]2018Player Stats'!$A$2:$AB$830,9,FALSE))</f>
        <v>0</v>
      </c>
      <c r="Q2065">
        <f>IF(G2065="GK",VLOOKUP(F2065,'[1]2018GoalKeeper Stats'!$A$2:$S$109,10,FALSE),VLOOKUP(F2065,'[1]2018Player Stats'!$A$2:$AB$830,10,FALSE))</f>
        <v>0</v>
      </c>
      <c r="R2065">
        <f>IF(G2065="GK",VLOOKUP(F2065,'[1]2018GoalKeeper Stats'!$A$2:$S$109,11,FALSE),VLOOKUP(F2065,'[1]2018Player Stats'!$A$2:$AB$830,11,FALSE))</f>
        <v>0</v>
      </c>
      <c r="S2065" t="str">
        <f>IF(G2065="GK",VLOOKUP(F2065,'[1]2018GoalKeeper Stats'!$A$2:$S$109,12,FALSE),VLOOKUP(F2065,'[1]2018Player Stats'!$A$2:$AB$830,12,FALSE))</f>
        <v>0/0</v>
      </c>
      <c r="T2065">
        <f>IF(G2065="GK",VLOOKUP(F2065,'[1]2018GoalKeeper Stats'!$A$2:$S$109,13,FALSE),VLOOKUP(F2065,'[1]2018Player Stats'!$A$2:$AB$830,13,FALSE))</f>
        <v>0</v>
      </c>
      <c r="U2065">
        <f>IF(G2065="GK",VLOOKUP(F2065,'[1]2018GoalKeeper Stats'!$A$2:$S$109,14,FALSE),VLOOKUP(F2065,'[1]2018Player Stats'!$A$2:$AB$830,14,FALSE))</f>
        <v>0</v>
      </c>
      <c r="V2065">
        <f>IF(G2065="GK",VLOOKUP(F2065,'[1]2018GoalKeeper Stats'!$A$2:$S$109,15,FALSE),VLOOKUP(F2065,'[1]2018Player Stats'!$A$2:$AB$830,15,FALSE))</f>
        <v>0</v>
      </c>
      <c r="W2065">
        <f>IF(G2065="GK",VLOOKUP(F2065,'[1]2018GoalKeeper Stats'!$A$2:$S$109,16,FALSE),VLOOKUP(F2065,'[1]2018Player Stats'!$A$2:$AB$830,16,FALSE))</f>
        <v>0</v>
      </c>
      <c r="X2065">
        <f>IF(G2065="GK",VLOOKUP(F2065,'[1]2018GoalKeeper Stats'!$A$2:$S$109,17,FALSE),VLOOKUP(F2065,'[1]2018Player Stats'!$A$2:$AB$830,17,FALSE))</f>
        <v>0</v>
      </c>
      <c r="Y2065">
        <f>IF(G2065="GK",VLOOKUP(F2065,'[1]2018GoalKeeper Stats'!$A$2:$S$109,18,FALSE),VLOOKUP(F2065,'[1]2018Player Stats'!$A$2:$AB$830,18,FALSE))</f>
        <v>0</v>
      </c>
      <c r="Z2065">
        <f>IF(G2065="GK",VLOOKUP(F2065,'[1]2018GoalKeeper Stats'!$A$2:$S$109,19,FALSE),VLOOKUP(F2065,'[1]2018Player Stats'!$A$2:$AB$830,19,FALSE))</f>
        <v>0</v>
      </c>
      <c r="AA2065">
        <f>IF(G2065="GK",VLOOKUP(F2065,'[1]2018GoalKeeper Stats'!$A$2:$S$109,20,FALSE),VLOOKUP(F2065,'[1]2018Player Stats'!$A$2:$AB$830,20,FALSE))</f>
        <v>0</v>
      </c>
      <c r="AB2065">
        <f>IF(G2065="GK",VLOOKUP(F2065,'[1]2018GoalKeeper Stats'!$A$2:$S$109,21,FALSE),VLOOKUP(F2065,'[1]2018Player Stats'!$A$2:$AB$830,21,FALSE))</f>
        <v>0</v>
      </c>
      <c r="AC2065">
        <f>IF(G2065="GK",VLOOKUP(F2065,'[1]2018GoalKeeper Stats'!$A$2:$S$109,2,FALSE),VLOOKUP(F2065,'[1]2018Player Stats'!$A$2:$AB$830,22,FALSE))</f>
        <v>0</v>
      </c>
      <c r="AD2065">
        <f>IF(G2065="GK",VLOOKUP(F2065,'[1]2018GoalKeeper Stats'!$A$2:$S$109,23,FALSE),VLOOKUP(F2065,'[1]2018Player Stats'!$A$2:$AB$830,23,FALSE))</f>
        <v>0</v>
      </c>
      <c r="AE2065">
        <f>IF(G2065="GK",VLOOKUP(F2065,'[1]2018GoalKeeper Stats'!$A$2:$S$109,24,FALSE),VLOOKUP(F2065,'[1]2018Player Stats'!$A$2:$AB$830,24,FALSE))</f>
        <v>0</v>
      </c>
      <c r="AF2065">
        <f>IF(G2065="GK",VLOOKUP(F2065,'[1]2018GoalKeeper Stats'!$A$2:$S$109,25,FALSE),VLOOKUP(F2065,'[1]2018Player Stats'!$A$2:$AB$830,25,FALSE))</f>
        <v>0</v>
      </c>
      <c r="AG2065">
        <f>IF(G2065="GK",VLOOKUP(F2065,'[1]2018GoalKeeper Stats'!$A$2:$S$109,26,FALSE),VLOOKUP(F2065,'[1]2018Player Stats'!$A$2:$AB$830,26,FALSE))</f>
        <v>0</v>
      </c>
      <c r="AH2065" s="51">
        <v>2018</v>
      </c>
      <c r="AI2065" s="51">
        <v>34</v>
      </c>
      <c r="AJ2065" s="51">
        <v>425</v>
      </c>
      <c r="AK2065" s="51">
        <v>522</v>
      </c>
      <c r="AL2065" s="51">
        <v>66</v>
      </c>
      <c r="AM2065" s="51">
        <v>61</v>
      </c>
      <c r="AN2065" s="51">
        <v>5</v>
      </c>
      <c r="AO2065" s="52">
        <v>52.29</v>
      </c>
      <c r="AP2065" s="52">
        <v>57.46</v>
      </c>
      <c r="AQ2065" s="52">
        <v>-5.17</v>
      </c>
      <c r="AR2065" s="52">
        <v>10.17</v>
      </c>
      <c r="AS2065" s="51">
        <v>48</v>
      </c>
      <c r="AT2065" s="52">
        <v>44.44</v>
      </c>
    </row>
    <row r="2066" spans="1:46">
      <c r="A2066">
        <v>2018</v>
      </c>
      <c r="B2066" t="s">
        <v>962</v>
      </c>
      <c r="C2066" t="s">
        <v>962</v>
      </c>
      <c r="D2066" t="s">
        <v>2087</v>
      </c>
      <c r="E2066" t="s">
        <v>1554</v>
      </c>
      <c r="F2066" t="str">
        <f t="shared" si="33"/>
        <v>Bruno Miranda</v>
      </c>
      <c r="G2066" t="s">
        <v>875</v>
      </c>
      <c r="H2066" s="143">
        <v>71976</v>
      </c>
      <c r="I2066" s="143">
        <v>67500</v>
      </c>
      <c r="J2066" t="str">
        <f>IF(G2066="GK",VLOOKUP(F2066,'[1]2018GoalKeeper Stats'!$A$2:$S$109,2,FALSE),VLOOKUP(F2066,'[1]2018Player Stats'!$A$2:$AB$830,2,FALSE))</f>
        <v>DC</v>
      </c>
      <c r="K2066">
        <f>IF(G2066="GK",VLOOKUP(F2066,'[1]2018GoalKeeper Stats'!$A$2:$S$109,4,FALSE),VLOOKUP(F2066,'[1]2018Player Stats'!$A$2:$AB$830,4,FALSE))</f>
        <v>7</v>
      </c>
      <c r="L2066">
        <f>IF(G2066="GK",VLOOKUP(F2066,'[1]2018GoalKeeper Stats'!$A$2:$S$109,5,FALSE),VLOOKUP(F2066,'[1]2018Player Stats'!$A$2:$AB$830,5,FALSE))</f>
        <v>0</v>
      </c>
      <c r="M2066">
        <f>IF(G2066="GK",VLOOKUP(F2066,'[1]2018GoalKeeper Stats'!$A$2:$S$109,6,FALSE),VLOOKUP(F2066,'[1]2018Player Stats'!$A$2:$AB$830,6,FALSE))</f>
        <v>86</v>
      </c>
      <c r="N2066">
        <f>IF(G2066="GK",VLOOKUP(F2066,'[1]2018GoalKeeper Stats'!$A$2:$S$109,7,FALSE),VLOOKUP(F2066,'[1]2018Player Stats'!$A$2:$AB$830,7,FALSE))</f>
        <v>0</v>
      </c>
      <c r="O2066">
        <f>IF(G2066="GK",VLOOKUP(F2066,'[1]2018GoalKeeper Stats'!$A$2:$S$109,8,FALSE),VLOOKUP(F2066,'[1]2018Player Stats'!$A$2:$AB$830,8,FALSE))</f>
        <v>1</v>
      </c>
      <c r="P2066">
        <f>IF(G2066="GK",VLOOKUP(F2066,'[1]2018GoalKeeper Stats'!$A$2:$S$109,9,FALSE),VLOOKUP(F2066,'[1]2018Player Stats'!$A$2:$AB$830,9,FALSE))</f>
        <v>2</v>
      </c>
      <c r="Q2066">
        <f>IF(G2066="GK",VLOOKUP(F2066,'[1]2018GoalKeeper Stats'!$A$2:$S$109,10,FALSE),VLOOKUP(F2066,'[1]2018Player Stats'!$A$2:$AB$830,10,FALSE))</f>
        <v>0</v>
      </c>
      <c r="R2066">
        <f>IF(G2066="GK",VLOOKUP(F2066,'[1]2018GoalKeeper Stats'!$A$2:$S$109,11,FALSE),VLOOKUP(F2066,'[1]2018Player Stats'!$A$2:$AB$830,11,FALSE))</f>
        <v>0</v>
      </c>
      <c r="S2066" t="str">
        <f>IF(G2066="GK",VLOOKUP(F2066,'[1]2018GoalKeeper Stats'!$A$2:$S$109,12,FALSE),VLOOKUP(F2066,'[1]2018Player Stats'!$A$2:$AB$830,12,FALSE))</f>
        <v>0/0</v>
      </c>
      <c r="T2066">
        <f>IF(G2066="GK",VLOOKUP(F2066,'[1]2018GoalKeeper Stats'!$A$2:$S$109,13,FALSE),VLOOKUP(F2066,'[1]2018Player Stats'!$A$2:$AB$830,13,FALSE))</f>
        <v>0</v>
      </c>
      <c r="U2066">
        <f>IF(G2066="GK",VLOOKUP(F2066,'[1]2018GoalKeeper Stats'!$A$2:$S$109,14,FALSE),VLOOKUP(F2066,'[1]2018Player Stats'!$A$2:$AB$830,14,FALSE))</f>
        <v>0</v>
      </c>
      <c r="V2066">
        <f>IF(G2066="GK",VLOOKUP(F2066,'[1]2018GoalKeeper Stats'!$A$2:$S$109,15,FALSE),VLOOKUP(F2066,'[1]2018Player Stats'!$A$2:$AB$830,15,FALSE))</f>
        <v>0</v>
      </c>
      <c r="W2066">
        <f>IF(G2066="GK",VLOOKUP(F2066,'[1]2018GoalKeeper Stats'!$A$2:$S$109,16,FALSE),VLOOKUP(F2066,'[1]2018Player Stats'!$A$2:$AB$830,16,FALSE))</f>
        <v>0</v>
      </c>
      <c r="X2066">
        <f>IF(G2066="GK",VLOOKUP(F2066,'[1]2018GoalKeeper Stats'!$A$2:$S$109,17,FALSE),VLOOKUP(F2066,'[1]2018Player Stats'!$A$2:$AB$830,17,FALSE))</f>
        <v>0</v>
      </c>
      <c r="Y2066">
        <f>IF(G2066="GK",VLOOKUP(F2066,'[1]2018GoalKeeper Stats'!$A$2:$S$109,18,FALSE),VLOOKUP(F2066,'[1]2018Player Stats'!$A$2:$AB$830,18,FALSE))</f>
        <v>0</v>
      </c>
      <c r="Z2066">
        <f>IF(G2066="GK",VLOOKUP(F2066,'[1]2018GoalKeeper Stats'!$A$2:$S$109,19,FALSE),VLOOKUP(F2066,'[1]2018Player Stats'!$A$2:$AB$830,19,FALSE))</f>
        <v>1</v>
      </c>
      <c r="AA2066">
        <f>IF(G2066="GK",VLOOKUP(F2066,'[1]2018GoalKeeper Stats'!$A$2:$S$109,20,FALSE),VLOOKUP(F2066,'[1]2018Player Stats'!$A$2:$AB$830,20,FALSE))</f>
        <v>1.05</v>
      </c>
      <c r="AB2066">
        <f>IF(G2066="GK",VLOOKUP(F2066,'[1]2018GoalKeeper Stats'!$A$2:$S$109,21,FALSE),VLOOKUP(F2066,'[1]2018Player Stats'!$A$2:$AB$830,21,FALSE))</f>
        <v>2</v>
      </c>
      <c r="AC2066">
        <f>IF(G2066="GK",VLOOKUP(F2066,'[1]2018GoalKeeper Stats'!$A$2:$S$109,2,FALSE),VLOOKUP(F2066,'[1]2018Player Stats'!$A$2:$AB$830,22,FALSE))</f>
        <v>3</v>
      </c>
      <c r="AD2066">
        <f>IF(G2066="GK",VLOOKUP(F2066,'[1]2018GoalKeeper Stats'!$A$2:$S$109,23,FALSE),VLOOKUP(F2066,'[1]2018Player Stats'!$A$2:$AB$830,23,FALSE))</f>
        <v>0</v>
      </c>
      <c r="AE2066">
        <f>IF(G2066="GK",VLOOKUP(F2066,'[1]2018GoalKeeper Stats'!$A$2:$S$109,24,FALSE),VLOOKUP(F2066,'[1]2018Player Stats'!$A$2:$AB$830,24,FALSE))</f>
        <v>1</v>
      </c>
      <c r="AF2066">
        <f>IF(G2066="GK",VLOOKUP(F2066,'[1]2018GoalKeeper Stats'!$A$2:$S$109,25,FALSE),VLOOKUP(F2066,'[1]2018Player Stats'!$A$2:$AB$830,25,FALSE))</f>
        <v>0</v>
      </c>
      <c r="AG2066">
        <f>IF(G2066="GK",VLOOKUP(F2066,'[1]2018GoalKeeper Stats'!$A$2:$S$109,26,FALSE),VLOOKUP(F2066,'[1]2018Player Stats'!$A$2:$AB$830,26,FALSE))</f>
        <v>0</v>
      </c>
      <c r="AH2066" s="51">
        <v>2018</v>
      </c>
      <c r="AI2066" s="51">
        <v>34</v>
      </c>
      <c r="AJ2066" s="51">
        <v>396</v>
      </c>
      <c r="AK2066" s="51">
        <v>546</v>
      </c>
      <c r="AL2066" s="51">
        <v>59</v>
      </c>
      <c r="AM2066" s="51">
        <v>49</v>
      </c>
      <c r="AN2066" s="51">
        <v>10</v>
      </c>
      <c r="AO2066" s="52">
        <v>47.09</v>
      </c>
      <c r="AP2066" s="52">
        <v>51.66</v>
      </c>
      <c r="AQ2066" s="52">
        <v>-4.57</v>
      </c>
      <c r="AR2066" s="52">
        <v>14.57</v>
      </c>
      <c r="AS2066" s="51">
        <v>51</v>
      </c>
      <c r="AT2066" s="52">
        <v>44.2</v>
      </c>
    </row>
    <row r="2067" spans="1:46">
      <c r="A2067">
        <v>2018</v>
      </c>
      <c r="B2067" t="s">
        <v>203</v>
      </c>
      <c r="C2067" t="s">
        <v>203</v>
      </c>
      <c r="D2067" t="s">
        <v>2318</v>
      </c>
      <c r="E2067" t="s">
        <v>2074</v>
      </c>
      <c r="F2067" t="str">
        <f t="shared" si="33"/>
        <v>Jakob Nerwinski</v>
      </c>
      <c r="G2067" t="s">
        <v>893</v>
      </c>
      <c r="H2067" s="143">
        <v>71625</v>
      </c>
      <c r="I2067" s="143">
        <v>67500</v>
      </c>
      <c r="J2067" t="str">
        <f>IF(G2067="GK",VLOOKUP(F2067,'[1]2018GoalKeeper Stats'!$A$2:$S$109,2,FALSE),VLOOKUP(F2067,'[1]2018Player Stats'!$A$2:$AB$830,2,FALSE))</f>
        <v>VAN</v>
      </c>
      <c r="K2067">
        <f>IF(G2067="GK",VLOOKUP(F2067,'[1]2018GoalKeeper Stats'!$A$2:$S$109,4,FALSE),VLOOKUP(F2067,'[1]2018Player Stats'!$A$2:$AB$830,4,FALSE))</f>
        <v>26</v>
      </c>
      <c r="L2067">
        <f>IF(G2067="GK",VLOOKUP(F2067,'[1]2018GoalKeeper Stats'!$A$2:$S$109,5,FALSE),VLOOKUP(F2067,'[1]2018Player Stats'!$A$2:$AB$830,5,FALSE))</f>
        <v>24</v>
      </c>
      <c r="M2067">
        <f>IF(G2067="GK",VLOOKUP(F2067,'[1]2018GoalKeeper Stats'!$A$2:$S$109,6,FALSE),VLOOKUP(F2067,'[1]2018Player Stats'!$A$2:$AB$830,6,FALSE))</f>
        <v>2212</v>
      </c>
      <c r="N2067">
        <f>IF(G2067="GK",VLOOKUP(F2067,'[1]2018GoalKeeper Stats'!$A$2:$S$109,7,FALSE),VLOOKUP(F2067,'[1]2018Player Stats'!$A$2:$AB$830,7,FALSE))</f>
        <v>0</v>
      </c>
      <c r="O2067">
        <f>IF(G2067="GK",VLOOKUP(F2067,'[1]2018GoalKeeper Stats'!$A$2:$S$109,8,FALSE),VLOOKUP(F2067,'[1]2018Player Stats'!$A$2:$AB$830,8,FALSE))</f>
        <v>1</v>
      </c>
      <c r="P2067">
        <f>IF(G2067="GK",VLOOKUP(F2067,'[1]2018GoalKeeper Stats'!$A$2:$S$109,9,FALSE),VLOOKUP(F2067,'[1]2018Player Stats'!$A$2:$AB$830,9,FALSE))</f>
        <v>4</v>
      </c>
      <c r="Q2067">
        <f>IF(G2067="GK",VLOOKUP(F2067,'[1]2018GoalKeeper Stats'!$A$2:$S$109,10,FALSE),VLOOKUP(F2067,'[1]2018Player Stats'!$A$2:$AB$830,10,FALSE))</f>
        <v>1</v>
      </c>
      <c r="R2067">
        <f>IF(G2067="GK",VLOOKUP(F2067,'[1]2018GoalKeeper Stats'!$A$2:$S$109,11,FALSE),VLOOKUP(F2067,'[1]2018Player Stats'!$A$2:$AB$830,11,FALSE))</f>
        <v>0</v>
      </c>
      <c r="S2067" t="str">
        <f>IF(G2067="GK",VLOOKUP(F2067,'[1]2018GoalKeeper Stats'!$A$2:$S$109,12,FALSE),VLOOKUP(F2067,'[1]2018Player Stats'!$A$2:$AB$830,12,FALSE))</f>
        <v>0/0</v>
      </c>
      <c r="T2067">
        <f>IF(G2067="GK",VLOOKUP(F2067,'[1]2018GoalKeeper Stats'!$A$2:$S$109,13,FALSE),VLOOKUP(F2067,'[1]2018Player Stats'!$A$2:$AB$830,13,FALSE))</f>
        <v>0</v>
      </c>
      <c r="U2067">
        <f>IF(G2067="GK",VLOOKUP(F2067,'[1]2018GoalKeeper Stats'!$A$2:$S$109,14,FALSE),VLOOKUP(F2067,'[1]2018Player Stats'!$A$2:$AB$830,14,FALSE))</f>
        <v>0</v>
      </c>
      <c r="V2067">
        <f>IF(G2067="GK",VLOOKUP(F2067,'[1]2018GoalKeeper Stats'!$A$2:$S$109,15,FALSE),VLOOKUP(F2067,'[1]2018Player Stats'!$A$2:$AB$830,15,FALSE))</f>
        <v>0</v>
      </c>
      <c r="W2067">
        <f>IF(G2067="GK",VLOOKUP(F2067,'[1]2018GoalKeeper Stats'!$A$2:$S$109,16,FALSE),VLOOKUP(F2067,'[1]2018Player Stats'!$A$2:$AB$830,16,FALSE))</f>
        <v>0</v>
      </c>
      <c r="X2067">
        <f>IF(G2067="GK",VLOOKUP(F2067,'[1]2018GoalKeeper Stats'!$A$2:$S$109,17,FALSE),VLOOKUP(F2067,'[1]2018Player Stats'!$A$2:$AB$830,17,FALSE))</f>
        <v>0</v>
      </c>
      <c r="Y2067">
        <f>IF(G2067="GK",VLOOKUP(F2067,'[1]2018GoalKeeper Stats'!$A$2:$S$109,18,FALSE),VLOOKUP(F2067,'[1]2018Player Stats'!$A$2:$AB$830,18,FALSE))</f>
        <v>1</v>
      </c>
      <c r="Z2067">
        <f>IF(G2067="GK",VLOOKUP(F2067,'[1]2018GoalKeeper Stats'!$A$2:$S$109,19,FALSE),VLOOKUP(F2067,'[1]2018Player Stats'!$A$2:$AB$830,19,FALSE))</f>
        <v>0</v>
      </c>
      <c r="AA2067">
        <f>IF(G2067="GK",VLOOKUP(F2067,'[1]2018GoalKeeper Stats'!$A$2:$S$109,20,FALSE),VLOOKUP(F2067,'[1]2018Player Stats'!$A$2:$AB$830,20,FALSE))</f>
        <v>0.04</v>
      </c>
      <c r="AB2067">
        <f>IF(G2067="GK",VLOOKUP(F2067,'[1]2018GoalKeeper Stats'!$A$2:$S$109,21,FALSE),VLOOKUP(F2067,'[1]2018Player Stats'!$A$2:$AB$830,21,FALSE))</f>
        <v>24</v>
      </c>
      <c r="AC2067">
        <f>IF(G2067="GK",VLOOKUP(F2067,'[1]2018GoalKeeper Stats'!$A$2:$S$109,2,FALSE),VLOOKUP(F2067,'[1]2018Player Stats'!$A$2:$AB$830,22,FALSE))</f>
        <v>24</v>
      </c>
      <c r="AD2067">
        <f>IF(G2067="GK",VLOOKUP(F2067,'[1]2018GoalKeeper Stats'!$A$2:$S$109,23,FALSE),VLOOKUP(F2067,'[1]2018Player Stats'!$A$2:$AB$830,23,FALSE))</f>
        <v>2</v>
      </c>
      <c r="AE2067">
        <f>IF(G2067="GK",VLOOKUP(F2067,'[1]2018GoalKeeper Stats'!$A$2:$S$109,24,FALSE),VLOOKUP(F2067,'[1]2018Player Stats'!$A$2:$AB$830,24,FALSE))</f>
        <v>2</v>
      </c>
      <c r="AF2067">
        <f>IF(G2067="GK",VLOOKUP(F2067,'[1]2018GoalKeeper Stats'!$A$2:$S$109,25,FALSE),VLOOKUP(F2067,'[1]2018Player Stats'!$A$2:$AB$830,25,FALSE))</f>
        <v>0</v>
      </c>
      <c r="AG2067">
        <f>IF(G2067="GK",VLOOKUP(F2067,'[1]2018GoalKeeper Stats'!$A$2:$S$109,26,FALSE),VLOOKUP(F2067,'[1]2018Player Stats'!$A$2:$AB$830,26,FALSE))</f>
        <v>25</v>
      </c>
      <c r="AH2067" s="51">
        <v>2018</v>
      </c>
      <c r="AI2067" s="51">
        <v>34</v>
      </c>
      <c r="AJ2067" s="51">
        <v>419</v>
      </c>
      <c r="AK2067" s="51">
        <v>516</v>
      </c>
      <c r="AL2067" s="51">
        <v>53</v>
      </c>
      <c r="AM2067" s="51">
        <v>64</v>
      </c>
      <c r="AN2067" s="51">
        <v>-11</v>
      </c>
      <c r="AO2067" s="52">
        <v>51.67</v>
      </c>
      <c r="AP2067" s="52">
        <v>58.26</v>
      </c>
      <c r="AQ2067" s="52">
        <v>-6.59</v>
      </c>
      <c r="AR2067" s="52">
        <v>-4.41</v>
      </c>
      <c r="AS2067" s="51">
        <v>47</v>
      </c>
      <c r="AT2067" s="52">
        <v>43.69</v>
      </c>
    </row>
    <row r="2068" spans="1:46">
      <c r="A2068">
        <v>2018</v>
      </c>
      <c r="B2068" t="s">
        <v>212</v>
      </c>
      <c r="C2068" t="s">
        <v>212</v>
      </c>
      <c r="D2068" t="s">
        <v>1399</v>
      </c>
      <c r="E2068" t="s">
        <v>1245</v>
      </c>
      <c r="F2068" t="str">
        <f t="shared" si="33"/>
        <v>Romario Williams</v>
      </c>
      <c r="G2068" t="s">
        <v>875</v>
      </c>
      <c r="H2068" s="143">
        <v>71500</v>
      </c>
      <c r="I2068" s="143">
        <v>71500</v>
      </c>
      <c r="J2068" t="str">
        <f>IF(G2068="GK",VLOOKUP(F2068,'[1]2018GoalKeeper Stats'!$A$2:$S$109,2,FALSE),VLOOKUP(F2068,'[1]2018Player Stats'!$A$2:$AB$830,2,FALSE))</f>
        <v>ATL</v>
      </c>
      <c r="K2068">
        <f>IF(G2068="GK",VLOOKUP(F2068,'[1]2018GoalKeeper Stats'!$A$2:$S$109,4,FALSE),VLOOKUP(F2068,'[1]2018Player Stats'!$A$2:$AB$830,4,FALSE))</f>
        <v>17</v>
      </c>
      <c r="L2068">
        <f>IF(G2068="GK",VLOOKUP(F2068,'[1]2018GoalKeeper Stats'!$A$2:$S$109,5,FALSE),VLOOKUP(F2068,'[1]2018Player Stats'!$A$2:$AB$830,5,FALSE))</f>
        <v>0</v>
      </c>
      <c r="M2068">
        <f>IF(G2068="GK",VLOOKUP(F2068,'[1]2018GoalKeeper Stats'!$A$2:$S$109,6,FALSE),VLOOKUP(F2068,'[1]2018Player Stats'!$A$2:$AB$830,6,FALSE))</f>
        <v>211</v>
      </c>
      <c r="N2068">
        <f>IF(G2068="GK",VLOOKUP(F2068,'[1]2018GoalKeeper Stats'!$A$2:$S$109,7,FALSE),VLOOKUP(F2068,'[1]2018Player Stats'!$A$2:$AB$830,7,FALSE))</f>
        <v>1</v>
      </c>
      <c r="O2068">
        <f>IF(G2068="GK",VLOOKUP(F2068,'[1]2018GoalKeeper Stats'!$A$2:$S$109,8,FALSE),VLOOKUP(F2068,'[1]2018Player Stats'!$A$2:$AB$830,8,FALSE))</f>
        <v>0</v>
      </c>
      <c r="P2068">
        <f>IF(G2068="GK",VLOOKUP(F2068,'[1]2018GoalKeeper Stats'!$A$2:$S$109,9,FALSE),VLOOKUP(F2068,'[1]2018Player Stats'!$A$2:$AB$830,9,FALSE))</f>
        <v>8</v>
      </c>
      <c r="Q2068">
        <f>IF(G2068="GK",VLOOKUP(F2068,'[1]2018GoalKeeper Stats'!$A$2:$S$109,10,FALSE),VLOOKUP(F2068,'[1]2018Player Stats'!$A$2:$AB$830,10,FALSE))</f>
        <v>3</v>
      </c>
      <c r="R2068">
        <f>IF(G2068="GK",VLOOKUP(F2068,'[1]2018GoalKeeper Stats'!$A$2:$S$109,11,FALSE),VLOOKUP(F2068,'[1]2018Player Stats'!$A$2:$AB$830,11,FALSE))</f>
        <v>0</v>
      </c>
      <c r="S2068" t="str">
        <f>IF(G2068="GK",VLOOKUP(F2068,'[1]2018GoalKeeper Stats'!$A$2:$S$109,12,FALSE),VLOOKUP(F2068,'[1]2018Player Stats'!$A$2:$AB$830,12,FALSE))</f>
        <v>0/0</v>
      </c>
      <c r="T2068">
        <f>IF(G2068="GK",VLOOKUP(F2068,'[1]2018GoalKeeper Stats'!$A$2:$S$109,13,FALSE),VLOOKUP(F2068,'[1]2018Player Stats'!$A$2:$AB$830,13,FALSE))</f>
        <v>1</v>
      </c>
      <c r="U2068">
        <f>IF(G2068="GK",VLOOKUP(F2068,'[1]2018GoalKeeper Stats'!$A$2:$S$109,14,FALSE),VLOOKUP(F2068,'[1]2018Player Stats'!$A$2:$AB$830,14,FALSE))</f>
        <v>0</v>
      </c>
      <c r="V2068">
        <f>IF(G2068="GK",VLOOKUP(F2068,'[1]2018GoalKeeper Stats'!$A$2:$S$109,15,FALSE),VLOOKUP(F2068,'[1]2018Player Stats'!$A$2:$AB$830,15,FALSE))</f>
        <v>0.43</v>
      </c>
      <c r="W2068">
        <f>IF(G2068="GK",VLOOKUP(F2068,'[1]2018GoalKeeper Stats'!$A$2:$S$109,16,FALSE),VLOOKUP(F2068,'[1]2018Player Stats'!$A$2:$AB$830,16,FALSE))</f>
        <v>12.5</v>
      </c>
      <c r="X2068">
        <f>IF(G2068="GK",VLOOKUP(F2068,'[1]2018GoalKeeper Stats'!$A$2:$S$109,17,FALSE),VLOOKUP(F2068,'[1]2018Player Stats'!$A$2:$AB$830,17,FALSE))</f>
        <v>0</v>
      </c>
      <c r="Y2068">
        <f>IF(G2068="GK",VLOOKUP(F2068,'[1]2018GoalKeeper Stats'!$A$2:$S$109,18,FALSE),VLOOKUP(F2068,'[1]2018Player Stats'!$A$2:$AB$830,18,FALSE))</f>
        <v>0</v>
      </c>
      <c r="Z2068">
        <f>IF(G2068="GK",VLOOKUP(F2068,'[1]2018GoalKeeper Stats'!$A$2:$S$109,19,FALSE),VLOOKUP(F2068,'[1]2018Player Stats'!$A$2:$AB$830,19,FALSE))</f>
        <v>0</v>
      </c>
      <c r="AA2068">
        <f>IF(G2068="GK",VLOOKUP(F2068,'[1]2018GoalKeeper Stats'!$A$2:$S$109,20,FALSE),VLOOKUP(F2068,'[1]2018Player Stats'!$A$2:$AB$830,20,FALSE))</f>
        <v>0</v>
      </c>
      <c r="AB2068">
        <f>IF(G2068="GK",VLOOKUP(F2068,'[1]2018GoalKeeper Stats'!$A$2:$S$109,21,FALSE),VLOOKUP(F2068,'[1]2018Player Stats'!$A$2:$AB$830,21,FALSE))</f>
        <v>6</v>
      </c>
      <c r="AC2068">
        <f>IF(G2068="GK",VLOOKUP(F2068,'[1]2018GoalKeeper Stats'!$A$2:$S$109,2,FALSE),VLOOKUP(F2068,'[1]2018Player Stats'!$A$2:$AB$830,22,FALSE))</f>
        <v>10</v>
      </c>
      <c r="AD2068">
        <f>IF(G2068="GK",VLOOKUP(F2068,'[1]2018GoalKeeper Stats'!$A$2:$S$109,23,FALSE),VLOOKUP(F2068,'[1]2018Player Stats'!$A$2:$AB$830,23,FALSE))</f>
        <v>1</v>
      </c>
      <c r="AE2068">
        <f>IF(G2068="GK",VLOOKUP(F2068,'[1]2018GoalKeeper Stats'!$A$2:$S$109,24,FALSE),VLOOKUP(F2068,'[1]2018Player Stats'!$A$2:$AB$830,24,FALSE))</f>
        <v>4</v>
      </c>
      <c r="AF2068">
        <f>IF(G2068="GK",VLOOKUP(F2068,'[1]2018GoalKeeper Stats'!$A$2:$S$109,25,FALSE),VLOOKUP(F2068,'[1]2018Player Stats'!$A$2:$AB$830,25,FALSE))</f>
        <v>0</v>
      </c>
      <c r="AG2068">
        <f>IF(G2068="GK",VLOOKUP(F2068,'[1]2018GoalKeeper Stats'!$A$2:$S$109,26,FALSE),VLOOKUP(F2068,'[1]2018Player Stats'!$A$2:$AB$830,26,FALSE))</f>
        <v>37.5</v>
      </c>
      <c r="AH2068" s="51">
        <v>2018</v>
      </c>
      <c r="AI2068" s="51">
        <v>34</v>
      </c>
      <c r="AJ2068" s="51">
        <v>511</v>
      </c>
      <c r="AK2068" s="51">
        <v>377</v>
      </c>
      <c r="AL2068" s="51">
        <v>67</v>
      </c>
      <c r="AM2068" s="51">
        <v>44</v>
      </c>
      <c r="AN2068" s="51">
        <v>23</v>
      </c>
      <c r="AO2068" s="52">
        <v>71.87</v>
      </c>
      <c r="AP2068" s="52">
        <v>40.42</v>
      </c>
      <c r="AQ2068" s="52">
        <v>31.45</v>
      </c>
      <c r="AR2068" s="52">
        <v>-8.4499999999999993</v>
      </c>
      <c r="AS2068" s="51">
        <v>69</v>
      </c>
      <c r="AT2068" s="52">
        <v>64.97</v>
      </c>
    </row>
    <row r="2069" spans="1:46">
      <c r="A2069">
        <v>2018</v>
      </c>
      <c r="B2069" t="s">
        <v>204</v>
      </c>
      <c r="C2069" t="s">
        <v>204</v>
      </c>
      <c r="D2069" t="s">
        <v>1590</v>
      </c>
      <c r="E2069" t="s">
        <v>2082</v>
      </c>
      <c r="F2069" t="str">
        <f t="shared" si="33"/>
        <v>Adam Najem</v>
      </c>
      <c r="G2069" t="s">
        <v>860</v>
      </c>
      <c r="H2069" s="143">
        <v>71500</v>
      </c>
      <c r="I2069" s="143">
        <v>71500</v>
      </c>
      <c r="J2069" t="str">
        <f>IF(G2069="GK",VLOOKUP(F2069,'[1]2018GoalKeeper Stats'!$A$2:$S$109,2,FALSE),VLOOKUP(F2069,'[1]2018Player Stats'!$A$2:$AB$830,2,FALSE))</f>
        <v>PHI</v>
      </c>
      <c r="K2069">
        <f>IF(G2069="GK",VLOOKUP(F2069,'[1]2018GoalKeeper Stats'!$A$2:$S$109,4,FALSE),VLOOKUP(F2069,'[1]2018Player Stats'!$A$2:$AB$830,4,FALSE))</f>
        <v>0</v>
      </c>
      <c r="L2069">
        <f>IF(G2069="GK",VLOOKUP(F2069,'[1]2018GoalKeeper Stats'!$A$2:$S$109,5,FALSE),VLOOKUP(F2069,'[1]2018Player Stats'!$A$2:$AB$830,5,FALSE))</f>
        <v>0</v>
      </c>
      <c r="M2069">
        <f>IF(G2069="GK",VLOOKUP(F2069,'[1]2018GoalKeeper Stats'!$A$2:$S$109,6,FALSE),VLOOKUP(F2069,'[1]2018Player Stats'!$A$2:$AB$830,6,FALSE))</f>
        <v>0</v>
      </c>
      <c r="N2069">
        <f>IF(G2069="GK",VLOOKUP(F2069,'[1]2018GoalKeeper Stats'!$A$2:$S$109,7,FALSE),VLOOKUP(F2069,'[1]2018Player Stats'!$A$2:$AB$830,7,FALSE))</f>
        <v>0</v>
      </c>
      <c r="O2069">
        <f>IF(G2069="GK",VLOOKUP(F2069,'[1]2018GoalKeeper Stats'!$A$2:$S$109,8,FALSE),VLOOKUP(F2069,'[1]2018Player Stats'!$A$2:$AB$830,8,FALSE))</f>
        <v>0</v>
      </c>
      <c r="P2069">
        <f>IF(G2069="GK",VLOOKUP(F2069,'[1]2018GoalKeeper Stats'!$A$2:$S$109,9,FALSE),VLOOKUP(F2069,'[1]2018Player Stats'!$A$2:$AB$830,9,FALSE))</f>
        <v>0</v>
      </c>
      <c r="Q2069">
        <f>IF(G2069="GK",VLOOKUP(F2069,'[1]2018GoalKeeper Stats'!$A$2:$S$109,10,FALSE),VLOOKUP(F2069,'[1]2018Player Stats'!$A$2:$AB$830,10,FALSE))</f>
        <v>0</v>
      </c>
      <c r="R2069">
        <f>IF(G2069="GK",VLOOKUP(F2069,'[1]2018GoalKeeper Stats'!$A$2:$S$109,11,FALSE),VLOOKUP(F2069,'[1]2018Player Stats'!$A$2:$AB$830,11,FALSE))</f>
        <v>0</v>
      </c>
      <c r="S2069" t="str">
        <f>IF(G2069="GK",VLOOKUP(F2069,'[1]2018GoalKeeper Stats'!$A$2:$S$109,12,FALSE),VLOOKUP(F2069,'[1]2018Player Stats'!$A$2:$AB$830,12,FALSE))</f>
        <v>0/0</v>
      </c>
      <c r="T2069">
        <f>IF(G2069="GK",VLOOKUP(F2069,'[1]2018GoalKeeper Stats'!$A$2:$S$109,13,FALSE),VLOOKUP(F2069,'[1]2018Player Stats'!$A$2:$AB$830,13,FALSE))</f>
        <v>0</v>
      </c>
      <c r="U2069">
        <f>IF(G2069="GK",VLOOKUP(F2069,'[1]2018GoalKeeper Stats'!$A$2:$S$109,14,FALSE),VLOOKUP(F2069,'[1]2018Player Stats'!$A$2:$AB$830,14,FALSE))</f>
        <v>0</v>
      </c>
      <c r="V2069">
        <f>IF(G2069="GK",VLOOKUP(F2069,'[1]2018GoalKeeper Stats'!$A$2:$S$109,15,FALSE),VLOOKUP(F2069,'[1]2018Player Stats'!$A$2:$AB$830,15,FALSE))</f>
        <v>0</v>
      </c>
      <c r="W2069">
        <f>IF(G2069="GK",VLOOKUP(F2069,'[1]2018GoalKeeper Stats'!$A$2:$S$109,16,FALSE),VLOOKUP(F2069,'[1]2018Player Stats'!$A$2:$AB$830,16,FALSE))</f>
        <v>0</v>
      </c>
      <c r="X2069">
        <f>IF(G2069="GK",VLOOKUP(F2069,'[1]2018GoalKeeper Stats'!$A$2:$S$109,17,FALSE),VLOOKUP(F2069,'[1]2018Player Stats'!$A$2:$AB$830,17,FALSE))</f>
        <v>0</v>
      </c>
      <c r="Y2069">
        <f>IF(G2069="GK",VLOOKUP(F2069,'[1]2018GoalKeeper Stats'!$A$2:$S$109,18,FALSE),VLOOKUP(F2069,'[1]2018Player Stats'!$A$2:$AB$830,18,FALSE))</f>
        <v>0</v>
      </c>
      <c r="Z2069">
        <f>IF(G2069="GK",VLOOKUP(F2069,'[1]2018GoalKeeper Stats'!$A$2:$S$109,19,FALSE),VLOOKUP(F2069,'[1]2018Player Stats'!$A$2:$AB$830,19,FALSE))</f>
        <v>0</v>
      </c>
      <c r="AA2069">
        <f>IF(G2069="GK",VLOOKUP(F2069,'[1]2018GoalKeeper Stats'!$A$2:$S$109,20,FALSE),VLOOKUP(F2069,'[1]2018Player Stats'!$A$2:$AB$830,20,FALSE))</f>
        <v>0</v>
      </c>
      <c r="AB2069">
        <f>IF(G2069="GK",VLOOKUP(F2069,'[1]2018GoalKeeper Stats'!$A$2:$S$109,21,FALSE),VLOOKUP(F2069,'[1]2018Player Stats'!$A$2:$AB$830,21,FALSE))</f>
        <v>0</v>
      </c>
      <c r="AC2069">
        <f>IF(G2069="GK",VLOOKUP(F2069,'[1]2018GoalKeeper Stats'!$A$2:$S$109,2,FALSE),VLOOKUP(F2069,'[1]2018Player Stats'!$A$2:$AB$830,22,FALSE))</f>
        <v>0</v>
      </c>
      <c r="AD2069">
        <f>IF(G2069="GK",VLOOKUP(F2069,'[1]2018GoalKeeper Stats'!$A$2:$S$109,23,FALSE),VLOOKUP(F2069,'[1]2018Player Stats'!$A$2:$AB$830,23,FALSE))</f>
        <v>0</v>
      </c>
      <c r="AE2069">
        <f>IF(G2069="GK",VLOOKUP(F2069,'[1]2018GoalKeeper Stats'!$A$2:$S$109,24,FALSE),VLOOKUP(F2069,'[1]2018Player Stats'!$A$2:$AB$830,24,FALSE))</f>
        <v>0</v>
      </c>
      <c r="AF2069">
        <f>IF(G2069="GK",VLOOKUP(F2069,'[1]2018GoalKeeper Stats'!$A$2:$S$109,25,FALSE),VLOOKUP(F2069,'[1]2018Player Stats'!$A$2:$AB$830,25,FALSE))</f>
        <v>0</v>
      </c>
      <c r="AG2069">
        <f>IF(G2069="GK",VLOOKUP(F2069,'[1]2018GoalKeeper Stats'!$A$2:$S$109,26,FALSE),VLOOKUP(F2069,'[1]2018Player Stats'!$A$2:$AB$830,26,FALSE))</f>
        <v>0</v>
      </c>
      <c r="AH2069" s="51">
        <v>2018</v>
      </c>
      <c r="AI2069" s="51">
        <v>34</v>
      </c>
      <c r="AJ2069" s="51">
        <v>475</v>
      </c>
      <c r="AK2069" s="51">
        <v>428</v>
      </c>
      <c r="AL2069" s="51">
        <v>49</v>
      </c>
      <c r="AM2069" s="51">
        <v>49</v>
      </c>
      <c r="AN2069" s="51">
        <v>0</v>
      </c>
      <c r="AO2069" s="52">
        <v>53.64</v>
      </c>
      <c r="AP2069" s="52">
        <v>50.1</v>
      </c>
      <c r="AQ2069" s="52">
        <v>3.54</v>
      </c>
      <c r="AR2069" s="52">
        <v>-3.54</v>
      </c>
      <c r="AS2069" s="51">
        <v>50</v>
      </c>
      <c r="AT2069" s="52">
        <v>50.46</v>
      </c>
    </row>
    <row r="2070" spans="1:46">
      <c r="A2070">
        <v>2018</v>
      </c>
      <c r="B2070" t="s">
        <v>212</v>
      </c>
      <c r="C2070" t="s">
        <v>212</v>
      </c>
      <c r="D2070" t="s">
        <v>1535</v>
      </c>
      <c r="E2070" t="s">
        <v>2319</v>
      </c>
      <c r="F2070" t="str">
        <f t="shared" si="33"/>
        <v>George Bello</v>
      </c>
      <c r="G2070" t="s">
        <v>893</v>
      </c>
      <c r="H2070" s="143">
        <v>71500</v>
      </c>
      <c r="I2070" s="143">
        <v>67500</v>
      </c>
      <c r="J2070" t="str">
        <f>IF(G2070="GK",VLOOKUP(F2070,'[1]2018GoalKeeper Stats'!$A$2:$S$109,2,FALSE),VLOOKUP(F2070,'[1]2018Player Stats'!$A$2:$AB$830,2,FALSE))</f>
        <v>ATL</v>
      </c>
      <c r="K2070">
        <f>IF(G2070="GK",VLOOKUP(F2070,'[1]2018GoalKeeper Stats'!$A$2:$S$109,4,FALSE),VLOOKUP(F2070,'[1]2018Player Stats'!$A$2:$AB$830,4,FALSE))</f>
        <v>3</v>
      </c>
      <c r="L2070">
        <f>IF(G2070="GK",VLOOKUP(F2070,'[1]2018GoalKeeper Stats'!$A$2:$S$109,5,FALSE),VLOOKUP(F2070,'[1]2018Player Stats'!$A$2:$AB$830,5,FALSE))</f>
        <v>2</v>
      </c>
      <c r="M2070">
        <f>IF(G2070="GK",VLOOKUP(F2070,'[1]2018GoalKeeper Stats'!$A$2:$S$109,6,FALSE),VLOOKUP(F2070,'[1]2018Player Stats'!$A$2:$AB$830,6,FALSE))</f>
        <v>177</v>
      </c>
      <c r="N2070">
        <f>IF(G2070="GK",VLOOKUP(F2070,'[1]2018GoalKeeper Stats'!$A$2:$S$109,7,FALSE),VLOOKUP(F2070,'[1]2018Player Stats'!$A$2:$AB$830,7,FALSE))</f>
        <v>1</v>
      </c>
      <c r="O2070">
        <f>IF(G2070="GK",VLOOKUP(F2070,'[1]2018GoalKeeper Stats'!$A$2:$S$109,8,FALSE),VLOOKUP(F2070,'[1]2018Player Stats'!$A$2:$AB$830,8,FALSE))</f>
        <v>0</v>
      </c>
      <c r="P2070">
        <f>IF(G2070="GK",VLOOKUP(F2070,'[1]2018GoalKeeper Stats'!$A$2:$S$109,9,FALSE),VLOOKUP(F2070,'[1]2018Player Stats'!$A$2:$AB$830,9,FALSE))</f>
        <v>2</v>
      </c>
      <c r="Q2070">
        <f>IF(G2070="GK",VLOOKUP(F2070,'[1]2018GoalKeeper Stats'!$A$2:$S$109,10,FALSE),VLOOKUP(F2070,'[1]2018Player Stats'!$A$2:$AB$830,10,FALSE))</f>
        <v>1</v>
      </c>
      <c r="R2070">
        <f>IF(G2070="GK",VLOOKUP(F2070,'[1]2018GoalKeeper Stats'!$A$2:$S$109,11,FALSE),VLOOKUP(F2070,'[1]2018Player Stats'!$A$2:$AB$830,11,FALSE))</f>
        <v>0</v>
      </c>
      <c r="S2070" t="str">
        <f>IF(G2070="GK",VLOOKUP(F2070,'[1]2018GoalKeeper Stats'!$A$2:$S$109,12,FALSE),VLOOKUP(F2070,'[1]2018Player Stats'!$A$2:$AB$830,12,FALSE))</f>
        <v>0/0</v>
      </c>
      <c r="T2070">
        <f>IF(G2070="GK",VLOOKUP(F2070,'[1]2018GoalKeeper Stats'!$A$2:$S$109,13,FALSE),VLOOKUP(F2070,'[1]2018Player Stats'!$A$2:$AB$830,13,FALSE))</f>
        <v>1</v>
      </c>
      <c r="U2070">
        <f>IF(G2070="GK",VLOOKUP(F2070,'[1]2018GoalKeeper Stats'!$A$2:$S$109,14,FALSE),VLOOKUP(F2070,'[1]2018Player Stats'!$A$2:$AB$830,14,FALSE))</f>
        <v>0</v>
      </c>
      <c r="V2070">
        <f>IF(G2070="GK",VLOOKUP(F2070,'[1]2018GoalKeeper Stats'!$A$2:$S$109,15,FALSE),VLOOKUP(F2070,'[1]2018Player Stats'!$A$2:$AB$830,15,FALSE))</f>
        <v>0.51</v>
      </c>
      <c r="W2070">
        <f>IF(G2070="GK",VLOOKUP(F2070,'[1]2018GoalKeeper Stats'!$A$2:$S$109,16,FALSE),VLOOKUP(F2070,'[1]2018Player Stats'!$A$2:$AB$830,16,FALSE))</f>
        <v>50</v>
      </c>
      <c r="X2070">
        <f>IF(G2070="GK",VLOOKUP(F2070,'[1]2018GoalKeeper Stats'!$A$2:$S$109,17,FALSE),VLOOKUP(F2070,'[1]2018Player Stats'!$A$2:$AB$830,17,FALSE))</f>
        <v>0</v>
      </c>
      <c r="Y2070">
        <f>IF(G2070="GK",VLOOKUP(F2070,'[1]2018GoalKeeper Stats'!$A$2:$S$109,18,FALSE),VLOOKUP(F2070,'[1]2018Player Stats'!$A$2:$AB$830,18,FALSE))</f>
        <v>0</v>
      </c>
      <c r="Z2070">
        <f>IF(G2070="GK",VLOOKUP(F2070,'[1]2018GoalKeeper Stats'!$A$2:$S$109,19,FALSE),VLOOKUP(F2070,'[1]2018Player Stats'!$A$2:$AB$830,19,FALSE))</f>
        <v>0</v>
      </c>
      <c r="AA2070">
        <f>IF(G2070="GK",VLOOKUP(F2070,'[1]2018GoalKeeper Stats'!$A$2:$S$109,20,FALSE),VLOOKUP(F2070,'[1]2018Player Stats'!$A$2:$AB$830,20,FALSE))</f>
        <v>0</v>
      </c>
      <c r="AB2070">
        <f>IF(G2070="GK",VLOOKUP(F2070,'[1]2018GoalKeeper Stats'!$A$2:$S$109,21,FALSE),VLOOKUP(F2070,'[1]2018Player Stats'!$A$2:$AB$830,21,FALSE))</f>
        <v>0</v>
      </c>
      <c r="AC2070">
        <f>IF(G2070="GK",VLOOKUP(F2070,'[1]2018GoalKeeper Stats'!$A$2:$S$109,2,FALSE),VLOOKUP(F2070,'[1]2018Player Stats'!$A$2:$AB$830,22,FALSE))</f>
        <v>2</v>
      </c>
      <c r="AD2070">
        <f>IF(G2070="GK",VLOOKUP(F2070,'[1]2018GoalKeeper Stats'!$A$2:$S$109,23,FALSE),VLOOKUP(F2070,'[1]2018Player Stats'!$A$2:$AB$830,23,FALSE))</f>
        <v>3</v>
      </c>
      <c r="AE2070">
        <f>IF(G2070="GK",VLOOKUP(F2070,'[1]2018GoalKeeper Stats'!$A$2:$S$109,24,FALSE),VLOOKUP(F2070,'[1]2018Player Stats'!$A$2:$AB$830,24,FALSE))</f>
        <v>0</v>
      </c>
      <c r="AF2070">
        <f>IF(G2070="GK",VLOOKUP(F2070,'[1]2018GoalKeeper Stats'!$A$2:$S$109,25,FALSE),VLOOKUP(F2070,'[1]2018Player Stats'!$A$2:$AB$830,25,FALSE))</f>
        <v>0</v>
      </c>
      <c r="AG2070">
        <f>IF(G2070="GK",VLOOKUP(F2070,'[1]2018GoalKeeper Stats'!$A$2:$S$109,26,FALSE),VLOOKUP(F2070,'[1]2018Player Stats'!$A$2:$AB$830,26,FALSE))</f>
        <v>50</v>
      </c>
      <c r="AH2070" s="51">
        <v>2018</v>
      </c>
      <c r="AI2070" s="51">
        <v>34</v>
      </c>
      <c r="AJ2070" s="51">
        <v>511</v>
      </c>
      <c r="AK2070" s="51">
        <v>377</v>
      </c>
      <c r="AL2070" s="51">
        <v>67</v>
      </c>
      <c r="AM2070" s="51">
        <v>44</v>
      </c>
      <c r="AN2070" s="51">
        <v>23</v>
      </c>
      <c r="AO2070" s="52">
        <v>71.87</v>
      </c>
      <c r="AP2070" s="52">
        <v>40.42</v>
      </c>
      <c r="AQ2070" s="52">
        <v>31.45</v>
      </c>
      <c r="AR2070" s="52">
        <v>-8.4499999999999993</v>
      </c>
      <c r="AS2070" s="51">
        <v>69</v>
      </c>
      <c r="AT2070" s="52">
        <v>64.97</v>
      </c>
    </row>
    <row r="2071" spans="1:46">
      <c r="A2071">
        <v>2018</v>
      </c>
      <c r="B2071" t="s">
        <v>103</v>
      </c>
      <c r="C2071" t="s">
        <v>103</v>
      </c>
      <c r="D2071" t="s">
        <v>1427</v>
      </c>
      <c r="E2071" t="s">
        <v>2320</v>
      </c>
      <c r="F2071" t="str">
        <f t="shared" si="33"/>
        <v>Nicolas Czornomaz</v>
      </c>
      <c r="G2071" t="s">
        <v>860</v>
      </c>
      <c r="H2071" s="143">
        <v>71250</v>
      </c>
      <c r="I2071" s="143">
        <v>67500</v>
      </c>
      <c r="J2071" t="str">
        <f>IF(G2071="GK",VLOOKUP(F2071,'[1]2018GoalKeeper Stats'!$A$2:$S$109,2,FALSE),VLOOKUP(F2071,'[1]2018Player Stats'!$A$2:$AB$830,2,FALSE))</f>
        <v>LFC</v>
      </c>
      <c r="K2071">
        <f>IF(G2071="GK",VLOOKUP(F2071,'[1]2018GoalKeeper Stats'!$A$2:$S$109,4,FALSE),VLOOKUP(F2071,'[1]2018Player Stats'!$A$2:$AB$830,4,FALSE))</f>
        <v>0</v>
      </c>
      <c r="L2071">
        <f>IF(G2071="GK",VLOOKUP(F2071,'[1]2018GoalKeeper Stats'!$A$2:$S$109,5,FALSE),VLOOKUP(F2071,'[1]2018Player Stats'!$A$2:$AB$830,5,FALSE))</f>
        <v>0</v>
      </c>
      <c r="M2071">
        <f>IF(G2071="GK",VLOOKUP(F2071,'[1]2018GoalKeeper Stats'!$A$2:$S$109,6,FALSE),VLOOKUP(F2071,'[1]2018Player Stats'!$A$2:$AB$830,6,FALSE))</f>
        <v>0</v>
      </c>
      <c r="N2071">
        <f>IF(G2071="GK",VLOOKUP(F2071,'[1]2018GoalKeeper Stats'!$A$2:$S$109,7,FALSE),VLOOKUP(F2071,'[1]2018Player Stats'!$A$2:$AB$830,7,FALSE))</f>
        <v>0</v>
      </c>
      <c r="O2071">
        <f>IF(G2071="GK",VLOOKUP(F2071,'[1]2018GoalKeeper Stats'!$A$2:$S$109,8,FALSE),VLOOKUP(F2071,'[1]2018Player Stats'!$A$2:$AB$830,8,FALSE))</f>
        <v>0</v>
      </c>
      <c r="P2071">
        <f>IF(G2071="GK",VLOOKUP(F2071,'[1]2018GoalKeeper Stats'!$A$2:$S$109,9,FALSE),VLOOKUP(F2071,'[1]2018Player Stats'!$A$2:$AB$830,9,FALSE))</f>
        <v>0</v>
      </c>
      <c r="Q2071">
        <f>IF(G2071="GK",VLOOKUP(F2071,'[1]2018GoalKeeper Stats'!$A$2:$S$109,10,FALSE),VLOOKUP(F2071,'[1]2018Player Stats'!$A$2:$AB$830,10,FALSE))</f>
        <v>0</v>
      </c>
      <c r="R2071">
        <f>IF(G2071="GK",VLOOKUP(F2071,'[1]2018GoalKeeper Stats'!$A$2:$S$109,11,FALSE),VLOOKUP(F2071,'[1]2018Player Stats'!$A$2:$AB$830,11,FALSE))</f>
        <v>0</v>
      </c>
      <c r="S2071" t="str">
        <f>IF(G2071="GK",VLOOKUP(F2071,'[1]2018GoalKeeper Stats'!$A$2:$S$109,12,FALSE),VLOOKUP(F2071,'[1]2018Player Stats'!$A$2:$AB$830,12,FALSE))</f>
        <v>0/0</v>
      </c>
      <c r="T2071">
        <f>IF(G2071="GK",VLOOKUP(F2071,'[1]2018GoalKeeper Stats'!$A$2:$S$109,13,FALSE),VLOOKUP(F2071,'[1]2018Player Stats'!$A$2:$AB$830,13,FALSE))</f>
        <v>0</v>
      </c>
      <c r="U2071">
        <f>IF(G2071="GK",VLOOKUP(F2071,'[1]2018GoalKeeper Stats'!$A$2:$S$109,14,FALSE),VLOOKUP(F2071,'[1]2018Player Stats'!$A$2:$AB$830,14,FALSE))</f>
        <v>0</v>
      </c>
      <c r="V2071">
        <f>IF(G2071="GK",VLOOKUP(F2071,'[1]2018GoalKeeper Stats'!$A$2:$S$109,15,FALSE),VLOOKUP(F2071,'[1]2018Player Stats'!$A$2:$AB$830,15,FALSE))</f>
        <v>0</v>
      </c>
      <c r="W2071">
        <f>IF(G2071="GK",VLOOKUP(F2071,'[1]2018GoalKeeper Stats'!$A$2:$S$109,16,FALSE),VLOOKUP(F2071,'[1]2018Player Stats'!$A$2:$AB$830,16,FALSE))</f>
        <v>0</v>
      </c>
      <c r="X2071">
        <f>IF(G2071="GK",VLOOKUP(F2071,'[1]2018GoalKeeper Stats'!$A$2:$S$109,17,FALSE),VLOOKUP(F2071,'[1]2018Player Stats'!$A$2:$AB$830,17,FALSE))</f>
        <v>0</v>
      </c>
      <c r="Y2071">
        <f>IF(G2071="GK",VLOOKUP(F2071,'[1]2018GoalKeeper Stats'!$A$2:$S$109,18,FALSE),VLOOKUP(F2071,'[1]2018Player Stats'!$A$2:$AB$830,18,FALSE))</f>
        <v>0</v>
      </c>
      <c r="Z2071">
        <f>IF(G2071="GK",VLOOKUP(F2071,'[1]2018GoalKeeper Stats'!$A$2:$S$109,19,FALSE),VLOOKUP(F2071,'[1]2018Player Stats'!$A$2:$AB$830,19,FALSE))</f>
        <v>0</v>
      </c>
      <c r="AA2071">
        <f>IF(G2071="GK",VLOOKUP(F2071,'[1]2018GoalKeeper Stats'!$A$2:$S$109,20,FALSE),VLOOKUP(F2071,'[1]2018Player Stats'!$A$2:$AB$830,20,FALSE))</f>
        <v>0</v>
      </c>
      <c r="AB2071">
        <f>IF(G2071="GK",VLOOKUP(F2071,'[1]2018GoalKeeper Stats'!$A$2:$S$109,21,FALSE),VLOOKUP(F2071,'[1]2018Player Stats'!$A$2:$AB$830,21,FALSE))</f>
        <v>0</v>
      </c>
      <c r="AC2071">
        <f>IF(G2071="GK",VLOOKUP(F2071,'[1]2018GoalKeeper Stats'!$A$2:$S$109,2,FALSE),VLOOKUP(F2071,'[1]2018Player Stats'!$A$2:$AB$830,22,FALSE))</f>
        <v>0</v>
      </c>
      <c r="AD2071">
        <f>IF(G2071="GK",VLOOKUP(F2071,'[1]2018GoalKeeper Stats'!$A$2:$S$109,23,FALSE),VLOOKUP(F2071,'[1]2018Player Stats'!$A$2:$AB$830,23,FALSE))</f>
        <v>0</v>
      </c>
      <c r="AE2071">
        <f>IF(G2071="GK",VLOOKUP(F2071,'[1]2018GoalKeeper Stats'!$A$2:$S$109,24,FALSE),VLOOKUP(F2071,'[1]2018Player Stats'!$A$2:$AB$830,24,FALSE))</f>
        <v>0</v>
      </c>
      <c r="AF2071">
        <f>IF(G2071="GK",VLOOKUP(F2071,'[1]2018GoalKeeper Stats'!$A$2:$S$109,25,FALSE),VLOOKUP(F2071,'[1]2018Player Stats'!$A$2:$AB$830,25,FALSE))</f>
        <v>0</v>
      </c>
      <c r="AG2071">
        <f>IF(G2071="GK",VLOOKUP(F2071,'[1]2018GoalKeeper Stats'!$A$2:$S$109,26,FALSE),VLOOKUP(F2071,'[1]2018Player Stats'!$A$2:$AB$830,26,FALSE))</f>
        <v>0</v>
      </c>
      <c r="AH2071" s="51">
        <v>2018</v>
      </c>
      <c r="AI2071" s="51">
        <v>34</v>
      </c>
      <c r="AJ2071" s="51">
        <v>527</v>
      </c>
      <c r="AK2071" s="51">
        <v>429</v>
      </c>
      <c r="AL2071" s="51">
        <v>65</v>
      </c>
      <c r="AM2071" s="51">
        <v>52</v>
      </c>
      <c r="AN2071" s="51">
        <v>13</v>
      </c>
      <c r="AO2071" s="52">
        <v>59.7</v>
      </c>
      <c r="AP2071" s="52">
        <v>47.89</v>
      </c>
      <c r="AQ2071" s="52">
        <v>11.81</v>
      </c>
      <c r="AR2071" s="52">
        <v>1.19</v>
      </c>
      <c r="AS2071" s="51">
        <v>57</v>
      </c>
      <c r="AT2071" s="52">
        <v>55.59</v>
      </c>
    </row>
    <row r="2072" spans="1:46">
      <c r="A2072">
        <v>2018</v>
      </c>
      <c r="B2072" t="s">
        <v>204</v>
      </c>
      <c r="C2072" t="s">
        <v>204</v>
      </c>
      <c r="D2072" t="s">
        <v>2321</v>
      </c>
      <c r="E2072" t="s">
        <v>2322</v>
      </c>
      <c r="F2072" t="str">
        <f t="shared" si="33"/>
        <v>Cory Burke</v>
      </c>
      <c r="G2072" t="s">
        <v>875</v>
      </c>
      <c r="H2072" s="143">
        <v>71224</v>
      </c>
      <c r="I2072" s="143">
        <v>67500</v>
      </c>
      <c r="J2072" t="str">
        <f>IF(G2072="GK",VLOOKUP(F2072,'[1]2018GoalKeeper Stats'!$A$2:$S$109,2,FALSE),VLOOKUP(F2072,'[1]2018Player Stats'!$A$2:$AB$830,2,FALSE))</f>
        <v>PHI</v>
      </c>
      <c r="K2072">
        <f>IF(G2072="GK",VLOOKUP(F2072,'[1]2018GoalKeeper Stats'!$A$2:$S$109,4,FALSE),VLOOKUP(F2072,'[1]2018Player Stats'!$A$2:$AB$830,4,FALSE))</f>
        <v>29</v>
      </c>
      <c r="L2072">
        <f>IF(G2072="GK",VLOOKUP(F2072,'[1]2018GoalKeeper Stats'!$A$2:$S$109,5,FALSE),VLOOKUP(F2072,'[1]2018Player Stats'!$A$2:$AB$830,5,FALSE))</f>
        <v>15</v>
      </c>
      <c r="M2072">
        <f>IF(G2072="GK",VLOOKUP(F2072,'[1]2018GoalKeeper Stats'!$A$2:$S$109,6,FALSE),VLOOKUP(F2072,'[1]2018Player Stats'!$A$2:$AB$830,6,FALSE))</f>
        <v>1427</v>
      </c>
      <c r="N2072">
        <f>IF(G2072="GK",VLOOKUP(F2072,'[1]2018GoalKeeper Stats'!$A$2:$S$109,7,FALSE),VLOOKUP(F2072,'[1]2018Player Stats'!$A$2:$AB$830,7,FALSE))</f>
        <v>10</v>
      </c>
      <c r="O2072">
        <f>IF(G2072="GK",VLOOKUP(F2072,'[1]2018GoalKeeper Stats'!$A$2:$S$109,8,FALSE),VLOOKUP(F2072,'[1]2018Player Stats'!$A$2:$AB$830,8,FALSE))</f>
        <v>1</v>
      </c>
      <c r="P2072">
        <f>IF(G2072="GK",VLOOKUP(F2072,'[1]2018GoalKeeper Stats'!$A$2:$S$109,9,FALSE),VLOOKUP(F2072,'[1]2018Player Stats'!$A$2:$AB$830,9,FALSE))</f>
        <v>61</v>
      </c>
      <c r="Q2072">
        <f>IF(G2072="GK",VLOOKUP(F2072,'[1]2018GoalKeeper Stats'!$A$2:$S$109,10,FALSE),VLOOKUP(F2072,'[1]2018Player Stats'!$A$2:$AB$830,10,FALSE))</f>
        <v>19</v>
      </c>
      <c r="R2072">
        <f>IF(G2072="GK",VLOOKUP(F2072,'[1]2018GoalKeeper Stats'!$A$2:$S$109,11,FALSE),VLOOKUP(F2072,'[1]2018Player Stats'!$A$2:$AB$830,11,FALSE))</f>
        <v>5</v>
      </c>
      <c r="S2072" t="str">
        <f>IF(G2072="GK",VLOOKUP(F2072,'[1]2018GoalKeeper Stats'!$A$2:$S$109,12,FALSE),VLOOKUP(F2072,'[1]2018Player Stats'!$A$2:$AB$830,12,FALSE))</f>
        <v>0/0</v>
      </c>
      <c r="T2072">
        <f>IF(G2072="GK",VLOOKUP(F2072,'[1]2018GoalKeeper Stats'!$A$2:$S$109,13,FALSE),VLOOKUP(F2072,'[1]2018Player Stats'!$A$2:$AB$830,13,FALSE))</f>
        <v>4</v>
      </c>
      <c r="U2072">
        <f>IF(G2072="GK",VLOOKUP(F2072,'[1]2018GoalKeeper Stats'!$A$2:$S$109,14,FALSE),VLOOKUP(F2072,'[1]2018Player Stats'!$A$2:$AB$830,14,FALSE))</f>
        <v>6</v>
      </c>
      <c r="V2072">
        <f>IF(G2072="GK",VLOOKUP(F2072,'[1]2018GoalKeeper Stats'!$A$2:$S$109,15,FALSE),VLOOKUP(F2072,'[1]2018Player Stats'!$A$2:$AB$830,15,FALSE))</f>
        <v>0.63</v>
      </c>
      <c r="W2072">
        <f>IF(G2072="GK",VLOOKUP(F2072,'[1]2018GoalKeeper Stats'!$A$2:$S$109,16,FALSE),VLOOKUP(F2072,'[1]2018Player Stats'!$A$2:$AB$830,16,FALSE))</f>
        <v>16.399999999999999</v>
      </c>
      <c r="X2072">
        <f>IF(G2072="GK",VLOOKUP(F2072,'[1]2018GoalKeeper Stats'!$A$2:$S$109,17,FALSE),VLOOKUP(F2072,'[1]2018Player Stats'!$A$2:$AB$830,17,FALSE))</f>
        <v>0</v>
      </c>
      <c r="Y2072">
        <f>IF(G2072="GK",VLOOKUP(F2072,'[1]2018GoalKeeper Stats'!$A$2:$S$109,18,FALSE),VLOOKUP(F2072,'[1]2018Player Stats'!$A$2:$AB$830,18,FALSE))</f>
        <v>1</v>
      </c>
      <c r="Z2072">
        <f>IF(G2072="GK",VLOOKUP(F2072,'[1]2018GoalKeeper Stats'!$A$2:$S$109,19,FALSE),VLOOKUP(F2072,'[1]2018Player Stats'!$A$2:$AB$830,19,FALSE))</f>
        <v>0</v>
      </c>
      <c r="AA2072">
        <f>IF(G2072="GK",VLOOKUP(F2072,'[1]2018GoalKeeper Stats'!$A$2:$S$109,20,FALSE),VLOOKUP(F2072,'[1]2018Player Stats'!$A$2:$AB$830,20,FALSE))</f>
        <v>0.06</v>
      </c>
      <c r="AB2072">
        <f>IF(G2072="GK",VLOOKUP(F2072,'[1]2018GoalKeeper Stats'!$A$2:$S$109,21,FALSE),VLOOKUP(F2072,'[1]2018Player Stats'!$A$2:$AB$830,21,FALSE))</f>
        <v>48</v>
      </c>
      <c r="AC2072">
        <f>IF(G2072="GK",VLOOKUP(F2072,'[1]2018GoalKeeper Stats'!$A$2:$S$109,2,FALSE),VLOOKUP(F2072,'[1]2018Player Stats'!$A$2:$AB$830,22,FALSE))</f>
        <v>35</v>
      </c>
      <c r="AD2072">
        <f>IF(G2072="GK",VLOOKUP(F2072,'[1]2018GoalKeeper Stats'!$A$2:$S$109,23,FALSE),VLOOKUP(F2072,'[1]2018Player Stats'!$A$2:$AB$830,23,FALSE))</f>
        <v>9</v>
      </c>
      <c r="AE2072">
        <f>IF(G2072="GK",VLOOKUP(F2072,'[1]2018GoalKeeper Stats'!$A$2:$S$109,24,FALSE),VLOOKUP(F2072,'[1]2018Player Stats'!$A$2:$AB$830,24,FALSE))</f>
        <v>4</v>
      </c>
      <c r="AF2072">
        <f>IF(G2072="GK",VLOOKUP(F2072,'[1]2018GoalKeeper Stats'!$A$2:$S$109,25,FALSE),VLOOKUP(F2072,'[1]2018Player Stats'!$A$2:$AB$830,25,FALSE))</f>
        <v>1</v>
      </c>
      <c r="AG2072">
        <f>IF(G2072="GK",VLOOKUP(F2072,'[1]2018GoalKeeper Stats'!$A$2:$S$109,26,FALSE),VLOOKUP(F2072,'[1]2018Player Stats'!$A$2:$AB$830,26,FALSE))</f>
        <v>31.15</v>
      </c>
      <c r="AH2072" s="51">
        <v>2018</v>
      </c>
      <c r="AI2072" s="51">
        <v>34</v>
      </c>
      <c r="AJ2072" s="51">
        <v>475</v>
      </c>
      <c r="AK2072" s="51">
        <v>428</v>
      </c>
      <c r="AL2072" s="51">
        <v>49</v>
      </c>
      <c r="AM2072" s="51">
        <v>49</v>
      </c>
      <c r="AN2072" s="51">
        <v>0</v>
      </c>
      <c r="AO2072" s="52">
        <v>53.64</v>
      </c>
      <c r="AP2072" s="52">
        <v>50.1</v>
      </c>
      <c r="AQ2072" s="52">
        <v>3.54</v>
      </c>
      <c r="AR2072" s="52">
        <v>-3.54</v>
      </c>
      <c r="AS2072" s="51">
        <v>50</v>
      </c>
      <c r="AT2072" s="52">
        <v>50.46</v>
      </c>
    </row>
    <row r="2073" spans="1:46">
      <c r="A2073">
        <v>2018</v>
      </c>
      <c r="B2073" t="s">
        <v>943</v>
      </c>
      <c r="C2073" t="s">
        <v>175</v>
      </c>
      <c r="D2073" t="s">
        <v>1922</v>
      </c>
      <c r="E2073" t="s">
        <v>2323</v>
      </c>
      <c r="F2073" t="str">
        <f t="shared" si="33"/>
        <v>Florian Valot</v>
      </c>
      <c r="G2073" t="s">
        <v>860</v>
      </c>
      <c r="H2073" s="143">
        <v>71136</v>
      </c>
      <c r="I2073" s="143">
        <v>67500</v>
      </c>
      <c r="J2073" t="str">
        <f>IF(G2073="GK",VLOOKUP(F2073,'[1]2018GoalKeeper Stats'!$A$2:$S$109,2,FALSE),VLOOKUP(F2073,'[1]2018Player Stats'!$A$2:$AB$830,2,FALSE))</f>
        <v>RBNY</v>
      </c>
      <c r="K2073">
        <f>IF(G2073="GK",VLOOKUP(F2073,'[1]2018GoalKeeper Stats'!$A$2:$S$109,4,FALSE),VLOOKUP(F2073,'[1]2018Player Stats'!$A$2:$AB$830,4,FALSE))</f>
        <v>14</v>
      </c>
      <c r="L2073">
        <f>IF(G2073="GK",VLOOKUP(F2073,'[1]2018GoalKeeper Stats'!$A$2:$S$109,5,FALSE),VLOOKUP(F2073,'[1]2018Player Stats'!$A$2:$AB$830,5,FALSE))</f>
        <v>13</v>
      </c>
      <c r="M2073">
        <f>IF(G2073="GK",VLOOKUP(F2073,'[1]2018GoalKeeper Stats'!$A$2:$S$109,6,FALSE),VLOOKUP(F2073,'[1]2018Player Stats'!$A$2:$AB$830,6,FALSE))</f>
        <v>1150</v>
      </c>
      <c r="N2073">
        <f>IF(G2073="GK",VLOOKUP(F2073,'[1]2018GoalKeeper Stats'!$A$2:$S$109,7,FALSE),VLOOKUP(F2073,'[1]2018Player Stats'!$A$2:$AB$830,7,FALSE))</f>
        <v>3</v>
      </c>
      <c r="O2073">
        <f>IF(G2073="GK",VLOOKUP(F2073,'[1]2018GoalKeeper Stats'!$A$2:$S$109,8,FALSE),VLOOKUP(F2073,'[1]2018Player Stats'!$A$2:$AB$830,8,FALSE))</f>
        <v>5</v>
      </c>
      <c r="P2073">
        <f>IF(G2073="GK",VLOOKUP(F2073,'[1]2018GoalKeeper Stats'!$A$2:$S$109,9,FALSE),VLOOKUP(F2073,'[1]2018Player Stats'!$A$2:$AB$830,9,FALSE))</f>
        <v>24</v>
      </c>
      <c r="Q2073">
        <f>IF(G2073="GK",VLOOKUP(F2073,'[1]2018GoalKeeper Stats'!$A$2:$S$109,10,FALSE),VLOOKUP(F2073,'[1]2018Player Stats'!$A$2:$AB$830,10,FALSE))</f>
        <v>9</v>
      </c>
      <c r="R2073">
        <f>IF(G2073="GK",VLOOKUP(F2073,'[1]2018GoalKeeper Stats'!$A$2:$S$109,11,FALSE),VLOOKUP(F2073,'[1]2018Player Stats'!$A$2:$AB$830,11,FALSE))</f>
        <v>0</v>
      </c>
      <c r="S2073" t="str">
        <f>IF(G2073="GK",VLOOKUP(F2073,'[1]2018GoalKeeper Stats'!$A$2:$S$109,12,FALSE),VLOOKUP(F2073,'[1]2018Player Stats'!$A$2:$AB$830,12,FALSE))</f>
        <v>0/0</v>
      </c>
      <c r="T2073">
        <f>IF(G2073="GK",VLOOKUP(F2073,'[1]2018GoalKeeper Stats'!$A$2:$S$109,13,FALSE),VLOOKUP(F2073,'[1]2018Player Stats'!$A$2:$AB$830,13,FALSE))</f>
        <v>1</v>
      </c>
      <c r="U2073">
        <f>IF(G2073="GK",VLOOKUP(F2073,'[1]2018GoalKeeper Stats'!$A$2:$S$109,14,FALSE),VLOOKUP(F2073,'[1]2018Player Stats'!$A$2:$AB$830,14,FALSE))</f>
        <v>2</v>
      </c>
      <c r="V2073">
        <f>IF(G2073="GK",VLOOKUP(F2073,'[1]2018GoalKeeper Stats'!$A$2:$S$109,15,FALSE),VLOOKUP(F2073,'[1]2018Player Stats'!$A$2:$AB$830,15,FALSE))</f>
        <v>0.23</v>
      </c>
      <c r="W2073">
        <f>IF(G2073="GK",VLOOKUP(F2073,'[1]2018GoalKeeper Stats'!$A$2:$S$109,16,FALSE),VLOOKUP(F2073,'[1]2018Player Stats'!$A$2:$AB$830,16,FALSE))</f>
        <v>12.5</v>
      </c>
      <c r="X2073">
        <f>IF(G2073="GK",VLOOKUP(F2073,'[1]2018GoalKeeper Stats'!$A$2:$S$109,17,FALSE),VLOOKUP(F2073,'[1]2018Player Stats'!$A$2:$AB$830,17,FALSE))</f>
        <v>0</v>
      </c>
      <c r="Y2073">
        <f>IF(G2073="GK",VLOOKUP(F2073,'[1]2018GoalKeeper Stats'!$A$2:$S$109,18,FALSE),VLOOKUP(F2073,'[1]2018Player Stats'!$A$2:$AB$830,18,FALSE))</f>
        <v>3</v>
      </c>
      <c r="Z2073">
        <f>IF(G2073="GK",VLOOKUP(F2073,'[1]2018GoalKeeper Stats'!$A$2:$S$109,19,FALSE),VLOOKUP(F2073,'[1]2018Player Stats'!$A$2:$AB$830,19,FALSE))</f>
        <v>2</v>
      </c>
      <c r="AA2073">
        <f>IF(G2073="GK",VLOOKUP(F2073,'[1]2018GoalKeeper Stats'!$A$2:$S$109,20,FALSE),VLOOKUP(F2073,'[1]2018Player Stats'!$A$2:$AB$830,20,FALSE))</f>
        <v>0.39</v>
      </c>
      <c r="AB2073">
        <f>IF(G2073="GK",VLOOKUP(F2073,'[1]2018GoalKeeper Stats'!$A$2:$S$109,21,FALSE),VLOOKUP(F2073,'[1]2018Player Stats'!$A$2:$AB$830,21,FALSE))</f>
        <v>14</v>
      </c>
      <c r="AC2073">
        <f>IF(G2073="GK",VLOOKUP(F2073,'[1]2018GoalKeeper Stats'!$A$2:$S$109,2,FALSE),VLOOKUP(F2073,'[1]2018Player Stats'!$A$2:$AB$830,22,FALSE))</f>
        <v>13</v>
      </c>
      <c r="AD2073">
        <f>IF(G2073="GK",VLOOKUP(F2073,'[1]2018GoalKeeper Stats'!$A$2:$S$109,23,FALSE),VLOOKUP(F2073,'[1]2018Player Stats'!$A$2:$AB$830,23,FALSE))</f>
        <v>3</v>
      </c>
      <c r="AE2073">
        <f>IF(G2073="GK",VLOOKUP(F2073,'[1]2018GoalKeeper Stats'!$A$2:$S$109,24,FALSE),VLOOKUP(F2073,'[1]2018Player Stats'!$A$2:$AB$830,24,FALSE))</f>
        <v>1</v>
      </c>
      <c r="AF2073">
        <f>IF(G2073="GK",VLOOKUP(F2073,'[1]2018GoalKeeper Stats'!$A$2:$S$109,25,FALSE),VLOOKUP(F2073,'[1]2018Player Stats'!$A$2:$AB$830,25,FALSE))</f>
        <v>0</v>
      </c>
      <c r="AG2073">
        <f>IF(G2073="GK",VLOOKUP(F2073,'[1]2018GoalKeeper Stats'!$A$2:$S$109,26,FALSE),VLOOKUP(F2073,'[1]2018Player Stats'!$A$2:$AB$830,26,FALSE))</f>
        <v>37.5</v>
      </c>
      <c r="AH2073" s="51">
        <v>2018</v>
      </c>
      <c r="AI2073" s="51">
        <v>34</v>
      </c>
      <c r="AJ2073" s="51">
        <v>456</v>
      </c>
      <c r="AK2073" s="51">
        <v>377</v>
      </c>
      <c r="AL2073" s="51">
        <v>61</v>
      </c>
      <c r="AM2073" s="51">
        <v>32</v>
      </c>
      <c r="AN2073" s="51">
        <v>29</v>
      </c>
      <c r="AO2073" s="52">
        <v>59.84</v>
      </c>
      <c r="AP2073" s="52">
        <v>42.58</v>
      </c>
      <c r="AQ2073" s="52">
        <v>17.260000000000002</v>
      </c>
      <c r="AR2073" s="52">
        <v>11.74</v>
      </c>
      <c r="AS2073" s="51">
        <v>71</v>
      </c>
      <c r="AT2073" s="52">
        <v>58.95</v>
      </c>
    </row>
    <row r="2074" spans="1:46">
      <c r="A2074" s="144">
        <v>2018</v>
      </c>
      <c r="B2074" s="144" t="s">
        <v>194</v>
      </c>
      <c r="C2074" s="144" t="s">
        <v>194</v>
      </c>
      <c r="D2074" s="144" t="s">
        <v>2324</v>
      </c>
      <c r="E2074" s="144" t="s">
        <v>1187</v>
      </c>
      <c r="F2074" s="144" t="str">
        <f t="shared" si="33"/>
        <v>Jose E Hernandez</v>
      </c>
      <c r="G2074" s="144" t="s">
        <v>860</v>
      </c>
      <c r="H2074" s="145">
        <v>70875</v>
      </c>
      <c r="I2074" s="145">
        <v>67500</v>
      </c>
      <c r="J2074" s="144" t="e">
        <f>IF(G2074="GK",VLOOKUP(F2074,'[1]2018GoalKeeper Stats'!$A$2:$S$109,2,FALSE),VLOOKUP(F2074,'[1]2018Player Stats'!$A$2:$AB$830,2,FALSE))</f>
        <v>#N/A</v>
      </c>
      <c r="K2074" s="144" t="e">
        <f>IF(G2074="GK",VLOOKUP(F2074,'[1]2018GoalKeeper Stats'!$A$2:$S$109,4,FALSE),VLOOKUP(F2074,'[1]2018Player Stats'!$A$2:$AB$830,4,FALSE))</f>
        <v>#N/A</v>
      </c>
      <c r="L2074" s="144" t="e">
        <f>IF(G2074="GK",VLOOKUP(F2074,'[1]2018GoalKeeper Stats'!$A$2:$S$109,5,FALSE),VLOOKUP(F2074,'[1]2018Player Stats'!$A$2:$AB$830,5,FALSE))</f>
        <v>#N/A</v>
      </c>
      <c r="M2074" s="144" t="e">
        <f>IF(G2074="GK",VLOOKUP(F2074,'[1]2018GoalKeeper Stats'!$A$2:$S$109,6,FALSE),VLOOKUP(F2074,'[1]2018Player Stats'!$A$2:$AB$830,6,FALSE))</f>
        <v>#N/A</v>
      </c>
      <c r="N2074" s="144" t="e">
        <f>IF(G2074="GK",VLOOKUP(F2074,'[1]2018GoalKeeper Stats'!$A$2:$S$109,7,FALSE),VLOOKUP(F2074,'[1]2018Player Stats'!$A$2:$AB$830,7,FALSE))</f>
        <v>#N/A</v>
      </c>
      <c r="O2074" s="144" t="e">
        <f>IF(G2074="GK",VLOOKUP(F2074,'[1]2018GoalKeeper Stats'!$A$2:$S$109,8,FALSE),VLOOKUP(F2074,'[1]2018Player Stats'!$A$2:$AB$830,8,FALSE))</f>
        <v>#N/A</v>
      </c>
      <c r="P2074" s="144" t="e">
        <f>IF(G2074="GK",VLOOKUP(F2074,'[1]2018GoalKeeper Stats'!$A$2:$S$109,9,FALSE),VLOOKUP(F2074,'[1]2018Player Stats'!$A$2:$AB$830,9,FALSE))</f>
        <v>#N/A</v>
      </c>
      <c r="Q2074" s="144" t="e">
        <f>IF(G2074="GK",VLOOKUP(F2074,'[1]2018GoalKeeper Stats'!$A$2:$S$109,10,FALSE),VLOOKUP(F2074,'[1]2018Player Stats'!$A$2:$AB$830,10,FALSE))</f>
        <v>#N/A</v>
      </c>
      <c r="R2074" s="144" t="e">
        <f>IF(G2074="GK",VLOOKUP(F2074,'[1]2018GoalKeeper Stats'!$A$2:$S$109,11,FALSE),VLOOKUP(F2074,'[1]2018Player Stats'!$A$2:$AB$830,11,FALSE))</f>
        <v>#N/A</v>
      </c>
      <c r="S2074" s="144" t="e">
        <f>IF(G2074="GK",VLOOKUP(F2074,'[1]2018GoalKeeper Stats'!$A$2:$S$109,12,FALSE),VLOOKUP(F2074,'[1]2018Player Stats'!$A$2:$AB$830,12,FALSE))</f>
        <v>#N/A</v>
      </c>
      <c r="T2074" s="144" t="e">
        <f>IF(G2074="GK",VLOOKUP(F2074,'[1]2018GoalKeeper Stats'!$A$2:$S$109,13,FALSE),VLOOKUP(F2074,'[1]2018Player Stats'!$A$2:$AB$830,13,FALSE))</f>
        <v>#N/A</v>
      </c>
      <c r="U2074" s="144" t="e">
        <f>IF(G2074="GK",VLOOKUP(F2074,'[1]2018GoalKeeper Stats'!$A$2:$S$109,14,FALSE),VLOOKUP(F2074,'[1]2018Player Stats'!$A$2:$AB$830,14,FALSE))</f>
        <v>#N/A</v>
      </c>
      <c r="V2074" s="144" t="e">
        <f>IF(G2074="GK",VLOOKUP(F2074,'[1]2018GoalKeeper Stats'!$A$2:$S$109,15,FALSE),VLOOKUP(F2074,'[1]2018Player Stats'!$A$2:$AB$830,15,FALSE))</f>
        <v>#N/A</v>
      </c>
      <c r="W2074" s="144" t="e">
        <f>IF(G2074="GK",VLOOKUP(F2074,'[1]2018GoalKeeper Stats'!$A$2:$S$109,16,FALSE),VLOOKUP(F2074,'[1]2018Player Stats'!$A$2:$AB$830,16,FALSE))</f>
        <v>#N/A</v>
      </c>
      <c r="X2074" s="144" t="e">
        <f>IF(G2074="GK",VLOOKUP(F2074,'[1]2018GoalKeeper Stats'!$A$2:$S$109,17,FALSE),VLOOKUP(F2074,'[1]2018Player Stats'!$A$2:$AB$830,17,FALSE))</f>
        <v>#N/A</v>
      </c>
      <c r="Y2074" s="144" t="e">
        <f>IF(G2074="GK",VLOOKUP(F2074,'[1]2018GoalKeeper Stats'!$A$2:$S$109,18,FALSE),VLOOKUP(F2074,'[1]2018Player Stats'!$A$2:$AB$830,18,FALSE))</f>
        <v>#N/A</v>
      </c>
      <c r="Z2074" s="144" t="e">
        <f>IF(G2074="GK",VLOOKUP(F2074,'[1]2018GoalKeeper Stats'!$A$2:$S$109,19,FALSE),VLOOKUP(F2074,'[1]2018Player Stats'!$A$2:$AB$830,19,FALSE))</f>
        <v>#N/A</v>
      </c>
      <c r="AA2074" s="144" t="e">
        <f>IF(G2074="GK",VLOOKUP(F2074,'[1]2018GoalKeeper Stats'!$A$2:$S$109,20,FALSE),VLOOKUP(F2074,'[1]2018Player Stats'!$A$2:$AB$830,20,FALSE))</f>
        <v>#N/A</v>
      </c>
      <c r="AB2074" s="144" t="e">
        <f>IF(G2074="GK",VLOOKUP(F2074,'[1]2018GoalKeeper Stats'!$A$2:$S$109,21,FALSE),VLOOKUP(F2074,'[1]2018Player Stats'!$A$2:$AB$830,21,FALSE))</f>
        <v>#N/A</v>
      </c>
      <c r="AC2074" s="144" t="e">
        <f>IF(G2074="GK",VLOOKUP(F2074,'[1]2018GoalKeeper Stats'!$A$2:$S$109,2,FALSE),VLOOKUP(F2074,'[1]2018Player Stats'!$A$2:$AB$830,22,FALSE))</f>
        <v>#N/A</v>
      </c>
      <c r="AD2074" s="144" t="e">
        <f>IF(G2074="GK",VLOOKUP(F2074,'[1]2018GoalKeeper Stats'!$A$2:$S$109,23,FALSE),VLOOKUP(F2074,'[1]2018Player Stats'!$A$2:$AB$830,23,FALSE))</f>
        <v>#N/A</v>
      </c>
      <c r="AE2074" s="144" t="e">
        <f>IF(G2074="GK",VLOOKUP(F2074,'[1]2018GoalKeeper Stats'!$A$2:$S$109,24,FALSE),VLOOKUP(F2074,'[1]2018Player Stats'!$A$2:$AB$830,24,FALSE))</f>
        <v>#N/A</v>
      </c>
      <c r="AF2074" s="144" t="e">
        <f>IF(G2074="GK",VLOOKUP(F2074,'[1]2018GoalKeeper Stats'!$A$2:$S$109,25,FALSE),VLOOKUP(F2074,'[1]2018Player Stats'!$A$2:$AB$830,25,FALSE))</f>
        <v>#N/A</v>
      </c>
      <c r="AG2074" s="144" t="e">
        <f>IF(G2074="GK",VLOOKUP(F2074,'[1]2018GoalKeeper Stats'!$A$2:$S$109,26,FALSE),VLOOKUP(F2074,'[1]2018Player Stats'!$A$2:$AB$830,26,FALSE))</f>
        <v>#N/A</v>
      </c>
      <c r="AH2074" s="51">
        <v>2018</v>
      </c>
      <c r="AI2074" s="51">
        <v>34</v>
      </c>
      <c r="AJ2074" s="51">
        <v>465</v>
      </c>
      <c r="AK2074" s="51">
        <v>446</v>
      </c>
      <c r="AL2074" s="51">
        <v>55</v>
      </c>
      <c r="AM2074" s="51">
        <v>57</v>
      </c>
      <c r="AN2074" s="51">
        <v>-2</v>
      </c>
      <c r="AO2074" s="52">
        <v>47.22</v>
      </c>
      <c r="AP2074" s="52">
        <v>55.12</v>
      </c>
      <c r="AQ2074" s="52">
        <v>-7.9</v>
      </c>
      <c r="AR2074" s="52">
        <v>5.9</v>
      </c>
      <c r="AS2074" s="51">
        <v>49</v>
      </c>
      <c r="AT2074" s="52">
        <v>40.909999999999997</v>
      </c>
    </row>
    <row r="2075" spans="1:46">
      <c r="A2075">
        <v>2018</v>
      </c>
      <c r="B2075" t="s">
        <v>203</v>
      </c>
      <c r="C2075" t="s">
        <v>203</v>
      </c>
      <c r="D2075" t="s">
        <v>1817</v>
      </c>
      <c r="E2075" t="s">
        <v>1818</v>
      </c>
      <c r="F2075" t="str">
        <f t="shared" si="33"/>
        <v>Brett Levis</v>
      </c>
      <c r="G2075" t="s">
        <v>893</v>
      </c>
      <c r="H2075" s="143">
        <v>70750</v>
      </c>
      <c r="I2075" s="143">
        <v>68250</v>
      </c>
      <c r="J2075" t="str">
        <f>IF(G2075="GK",VLOOKUP(F2075,'[1]2018GoalKeeper Stats'!$A$2:$S$109,2,FALSE),VLOOKUP(F2075,'[1]2018Player Stats'!$A$2:$AB$830,2,FALSE))</f>
        <v>VAN</v>
      </c>
      <c r="K2075">
        <f>IF(G2075="GK",VLOOKUP(F2075,'[1]2018GoalKeeper Stats'!$A$2:$S$109,4,FALSE),VLOOKUP(F2075,'[1]2018Player Stats'!$A$2:$AB$830,4,FALSE))</f>
        <v>14</v>
      </c>
      <c r="L2075">
        <f>IF(G2075="GK",VLOOKUP(F2075,'[1]2018GoalKeeper Stats'!$A$2:$S$109,5,FALSE),VLOOKUP(F2075,'[1]2018Player Stats'!$A$2:$AB$830,5,FALSE))</f>
        <v>13</v>
      </c>
      <c r="M2075">
        <f>IF(G2075="GK",VLOOKUP(F2075,'[1]2018GoalKeeper Stats'!$A$2:$S$109,6,FALSE),VLOOKUP(F2075,'[1]2018Player Stats'!$A$2:$AB$830,6,FALSE))</f>
        <v>960</v>
      </c>
      <c r="N2075">
        <f>IF(G2075="GK",VLOOKUP(F2075,'[1]2018GoalKeeper Stats'!$A$2:$S$109,7,FALSE),VLOOKUP(F2075,'[1]2018Player Stats'!$A$2:$AB$830,7,FALSE))</f>
        <v>0</v>
      </c>
      <c r="O2075">
        <f>IF(G2075="GK",VLOOKUP(F2075,'[1]2018GoalKeeper Stats'!$A$2:$S$109,8,FALSE),VLOOKUP(F2075,'[1]2018Player Stats'!$A$2:$AB$830,8,FALSE))</f>
        <v>0</v>
      </c>
      <c r="P2075">
        <f>IF(G2075="GK",VLOOKUP(F2075,'[1]2018GoalKeeper Stats'!$A$2:$S$109,9,FALSE),VLOOKUP(F2075,'[1]2018Player Stats'!$A$2:$AB$830,9,FALSE))</f>
        <v>1</v>
      </c>
      <c r="Q2075">
        <f>IF(G2075="GK",VLOOKUP(F2075,'[1]2018GoalKeeper Stats'!$A$2:$S$109,10,FALSE),VLOOKUP(F2075,'[1]2018Player Stats'!$A$2:$AB$830,10,FALSE))</f>
        <v>0</v>
      </c>
      <c r="R2075">
        <f>IF(G2075="GK",VLOOKUP(F2075,'[1]2018GoalKeeper Stats'!$A$2:$S$109,11,FALSE),VLOOKUP(F2075,'[1]2018Player Stats'!$A$2:$AB$830,11,FALSE))</f>
        <v>0</v>
      </c>
      <c r="S2075" t="str">
        <f>IF(G2075="GK",VLOOKUP(F2075,'[1]2018GoalKeeper Stats'!$A$2:$S$109,12,FALSE),VLOOKUP(F2075,'[1]2018Player Stats'!$A$2:$AB$830,12,FALSE))</f>
        <v>0/0</v>
      </c>
      <c r="T2075">
        <f>IF(G2075="GK",VLOOKUP(F2075,'[1]2018GoalKeeper Stats'!$A$2:$S$109,13,FALSE),VLOOKUP(F2075,'[1]2018Player Stats'!$A$2:$AB$830,13,FALSE))</f>
        <v>0</v>
      </c>
      <c r="U2075">
        <f>IF(G2075="GK",VLOOKUP(F2075,'[1]2018GoalKeeper Stats'!$A$2:$S$109,14,FALSE),VLOOKUP(F2075,'[1]2018Player Stats'!$A$2:$AB$830,14,FALSE))</f>
        <v>0</v>
      </c>
      <c r="V2075">
        <f>IF(G2075="GK",VLOOKUP(F2075,'[1]2018GoalKeeper Stats'!$A$2:$S$109,15,FALSE),VLOOKUP(F2075,'[1]2018Player Stats'!$A$2:$AB$830,15,FALSE))</f>
        <v>0</v>
      </c>
      <c r="W2075">
        <f>IF(G2075="GK",VLOOKUP(F2075,'[1]2018GoalKeeper Stats'!$A$2:$S$109,16,FALSE),VLOOKUP(F2075,'[1]2018Player Stats'!$A$2:$AB$830,16,FALSE))</f>
        <v>0</v>
      </c>
      <c r="X2075">
        <f>IF(G2075="GK",VLOOKUP(F2075,'[1]2018GoalKeeper Stats'!$A$2:$S$109,17,FALSE),VLOOKUP(F2075,'[1]2018Player Stats'!$A$2:$AB$830,17,FALSE))</f>
        <v>0</v>
      </c>
      <c r="Y2075">
        <f>IF(G2075="GK",VLOOKUP(F2075,'[1]2018GoalKeeper Stats'!$A$2:$S$109,18,FALSE),VLOOKUP(F2075,'[1]2018Player Stats'!$A$2:$AB$830,18,FALSE))</f>
        <v>0</v>
      </c>
      <c r="Z2075">
        <f>IF(G2075="GK",VLOOKUP(F2075,'[1]2018GoalKeeper Stats'!$A$2:$S$109,19,FALSE),VLOOKUP(F2075,'[1]2018Player Stats'!$A$2:$AB$830,19,FALSE))</f>
        <v>0</v>
      </c>
      <c r="AA2075">
        <f>IF(G2075="GK",VLOOKUP(F2075,'[1]2018GoalKeeper Stats'!$A$2:$S$109,20,FALSE),VLOOKUP(F2075,'[1]2018Player Stats'!$A$2:$AB$830,20,FALSE))</f>
        <v>0</v>
      </c>
      <c r="AB2075">
        <f>IF(G2075="GK",VLOOKUP(F2075,'[1]2018GoalKeeper Stats'!$A$2:$S$109,21,FALSE),VLOOKUP(F2075,'[1]2018Player Stats'!$A$2:$AB$830,21,FALSE))</f>
        <v>12</v>
      </c>
      <c r="AC2075">
        <f>IF(G2075="GK",VLOOKUP(F2075,'[1]2018GoalKeeper Stats'!$A$2:$S$109,2,FALSE),VLOOKUP(F2075,'[1]2018Player Stats'!$A$2:$AB$830,22,FALSE))</f>
        <v>8</v>
      </c>
      <c r="AD2075">
        <f>IF(G2075="GK",VLOOKUP(F2075,'[1]2018GoalKeeper Stats'!$A$2:$S$109,23,FALSE),VLOOKUP(F2075,'[1]2018Player Stats'!$A$2:$AB$830,23,FALSE))</f>
        <v>0</v>
      </c>
      <c r="AE2075">
        <f>IF(G2075="GK",VLOOKUP(F2075,'[1]2018GoalKeeper Stats'!$A$2:$S$109,24,FALSE),VLOOKUP(F2075,'[1]2018Player Stats'!$A$2:$AB$830,24,FALSE))</f>
        <v>0</v>
      </c>
      <c r="AF2075">
        <f>IF(G2075="GK",VLOOKUP(F2075,'[1]2018GoalKeeper Stats'!$A$2:$S$109,25,FALSE),VLOOKUP(F2075,'[1]2018Player Stats'!$A$2:$AB$830,25,FALSE))</f>
        <v>0</v>
      </c>
      <c r="AG2075">
        <f>IF(G2075="GK",VLOOKUP(F2075,'[1]2018GoalKeeper Stats'!$A$2:$S$109,26,FALSE),VLOOKUP(F2075,'[1]2018Player Stats'!$A$2:$AB$830,26,FALSE))</f>
        <v>0</v>
      </c>
      <c r="AH2075" s="51">
        <v>2018</v>
      </c>
      <c r="AI2075" s="51">
        <v>34</v>
      </c>
      <c r="AJ2075" s="51">
        <v>419</v>
      </c>
      <c r="AK2075" s="51">
        <v>516</v>
      </c>
      <c r="AL2075" s="51">
        <v>53</v>
      </c>
      <c r="AM2075" s="51">
        <v>64</v>
      </c>
      <c r="AN2075" s="51">
        <v>-11</v>
      </c>
      <c r="AO2075" s="52">
        <v>51.67</v>
      </c>
      <c r="AP2075" s="52">
        <v>58.26</v>
      </c>
      <c r="AQ2075" s="52">
        <v>-6.59</v>
      </c>
      <c r="AR2075" s="52">
        <v>-4.41</v>
      </c>
      <c r="AS2075" s="51">
        <v>47</v>
      </c>
      <c r="AT2075" s="52">
        <v>43.69</v>
      </c>
    </row>
    <row r="2076" spans="1:46">
      <c r="A2076">
        <v>2018</v>
      </c>
      <c r="B2076" t="s">
        <v>103</v>
      </c>
      <c r="C2076" t="s">
        <v>103</v>
      </c>
      <c r="D2076" t="s">
        <v>2325</v>
      </c>
      <c r="E2076" t="s">
        <v>2326</v>
      </c>
      <c r="F2076" t="str">
        <f t="shared" si="33"/>
        <v>Tristan Blackmon</v>
      </c>
      <c r="G2076" t="s">
        <v>893</v>
      </c>
      <c r="H2076" s="143">
        <v>70234</v>
      </c>
      <c r="I2076" s="143">
        <v>67500</v>
      </c>
      <c r="J2076" t="str">
        <f>IF(G2076="GK",VLOOKUP(F2076,'[1]2018GoalKeeper Stats'!$A$2:$S$109,2,FALSE),VLOOKUP(F2076,'[1]2018Player Stats'!$A$2:$AB$830,2,FALSE))</f>
        <v>LAFC</v>
      </c>
      <c r="K2076">
        <f>IF(G2076="GK",VLOOKUP(F2076,'[1]2018GoalKeeper Stats'!$A$2:$S$109,4,FALSE),VLOOKUP(F2076,'[1]2018Player Stats'!$A$2:$AB$830,4,FALSE))</f>
        <v>10</v>
      </c>
      <c r="L2076">
        <f>IF(G2076="GK",VLOOKUP(F2076,'[1]2018GoalKeeper Stats'!$A$2:$S$109,5,FALSE),VLOOKUP(F2076,'[1]2018Player Stats'!$A$2:$AB$830,5,FALSE))</f>
        <v>5</v>
      </c>
      <c r="M2076">
        <f>IF(G2076="GK",VLOOKUP(F2076,'[1]2018GoalKeeper Stats'!$A$2:$S$109,6,FALSE),VLOOKUP(F2076,'[1]2018Player Stats'!$A$2:$AB$830,6,FALSE))</f>
        <v>492</v>
      </c>
      <c r="N2076">
        <f>IF(G2076="GK",VLOOKUP(F2076,'[1]2018GoalKeeper Stats'!$A$2:$S$109,7,FALSE),VLOOKUP(F2076,'[1]2018Player Stats'!$A$2:$AB$830,7,FALSE))</f>
        <v>0</v>
      </c>
      <c r="O2076">
        <f>IF(G2076="GK",VLOOKUP(F2076,'[1]2018GoalKeeper Stats'!$A$2:$S$109,8,FALSE),VLOOKUP(F2076,'[1]2018Player Stats'!$A$2:$AB$830,8,FALSE))</f>
        <v>0</v>
      </c>
      <c r="P2076">
        <f>IF(G2076="GK",VLOOKUP(F2076,'[1]2018GoalKeeper Stats'!$A$2:$S$109,9,FALSE),VLOOKUP(F2076,'[1]2018Player Stats'!$A$2:$AB$830,9,FALSE))</f>
        <v>1</v>
      </c>
      <c r="Q2076">
        <f>IF(G2076="GK",VLOOKUP(F2076,'[1]2018GoalKeeper Stats'!$A$2:$S$109,10,FALSE),VLOOKUP(F2076,'[1]2018Player Stats'!$A$2:$AB$830,10,FALSE))</f>
        <v>1</v>
      </c>
      <c r="R2076">
        <f>IF(G2076="GK",VLOOKUP(F2076,'[1]2018GoalKeeper Stats'!$A$2:$S$109,11,FALSE),VLOOKUP(F2076,'[1]2018Player Stats'!$A$2:$AB$830,11,FALSE))</f>
        <v>0</v>
      </c>
      <c r="S2076" t="str">
        <f>IF(G2076="GK",VLOOKUP(F2076,'[1]2018GoalKeeper Stats'!$A$2:$S$109,12,FALSE),VLOOKUP(F2076,'[1]2018Player Stats'!$A$2:$AB$830,12,FALSE))</f>
        <v>0/0</v>
      </c>
      <c r="T2076">
        <f>IF(G2076="GK",VLOOKUP(F2076,'[1]2018GoalKeeper Stats'!$A$2:$S$109,13,FALSE),VLOOKUP(F2076,'[1]2018Player Stats'!$A$2:$AB$830,13,FALSE))</f>
        <v>0</v>
      </c>
      <c r="U2076">
        <f>IF(G2076="GK",VLOOKUP(F2076,'[1]2018GoalKeeper Stats'!$A$2:$S$109,14,FALSE),VLOOKUP(F2076,'[1]2018Player Stats'!$A$2:$AB$830,14,FALSE))</f>
        <v>0</v>
      </c>
      <c r="V2076">
        <f>IF(G2076="GK",VLOOKUP(F2076,'[1]2018GoalKeeper Stats'!$A$2:$S$109,15,FALSE),VLOOKUP(F2076,'[1]2018Player Stats'!$A$2:$AB$830,15,FALSE))</f>
        <v>0</v>
      </c>
      <c r="W2076">
        <f>IF(G2076="GK",VLOOKUP(F2076,'[1]2018GoalKeeper Stats'!$A$2:$S$109,16,FALSE),VLOOKUP(F2076,'[1]2018Player Stats'!$A$2:$AB$830,16,FALSE))</f>
        <v>0</v>
      </c>
      <c r="X2076">
        <f>IF(G2076="GK",VLOOKUP(F2076,'[1]2018GoalKeeper Stats'!$A$2:$S$109,17,FALSE),VLOOKUP(F2076,'[1]2018Player Stats'!$A$2:$AB$830,17,FALSE))</f>
        <v>0</v>
      </c>
      <c r="Y2076">
        <f>IF(G2076="GK",VLOOKUP(F2076,'[1]2018GoalKeeper Stats'!$A$2:$S$109,18,FALSE),VLOOKUP(F2076,'[1]2018Player Stats'!$A$2:$AB$830,18,FALSE))</f>
        <v>0</v>
      </c>
      <c r="Z2076">
        <f>IF(G2076="GK",VLOOKUP(F2076,'[1]2018GoalKeeper Stats'!$A$2:$S$109,19,FALSE),VLOOKUP(F2076,'[1]2018Player Stats'!$A$2:$AB$830,19,FALSE))</f>
        <v>0</v>
      </c>
      <c r="AA2076">
        <f>IF(G2076="GK",VLOOKUP(F2076,'[1]2018GoalKeeper Stats'!$A$2:$S$109,20,FALSE),VLOOKUP(F2076,'[1]2018Player Stats'!$A$2:$AB$830,20,FALSE))</f>
        <v>0</v>
      </c>
      <c r="AB2076">
        <f>IF(G2076="GK",VLOOKUP(F2076,'[1]2018GoalKeeper Stats'!$A$2:$S$109,21,FALSE),VLOOKUP(F2076,'[1]2018Player Stats'!$A$2:$AB$830,21,FALSE))</f>
        <v>10</v>
      </c>
      <c r="AC2076">
        <f>IF(G2076="GK",VLOOKUP(F2076,'[1]2018GoalKeeper Stats'!$A$2:$S$109,2,FALSE),VLOOKUP(F2076,'[1]2018Player Stats'!$A$2:$AB$830,22,FALSE))</f>
        <v>4</v>
      </c>
      <c r="AD2076">
        <f>IF(G2076="GK",VLOOKUP(F2076,'[1]2018GoalKeeper Stats'!$A$2:$S$109,23,FALSE),VLOOKUP(F2076,'[1]2018Player Stats'!$A$2:$AB$830,23,FALSE))</f>
        <v>0</v>
      </c>
      <c r="AE2076">
        <f>IF(G2076="GK",VLOOKUP(F2076,'[1]2018GoalKeeper Stats'!$A$2:$S$109,24,FALSE),VLOOKUP(F2076,'[1]2018Player Stats'!$A$2:$AB$830,24,FALSE))</f>
        <v>1</v>
      </c>
      <c r="AF2076">
        <f>IF(G2076="GK",VLOOKUP(F2076,'[1]2018GoalKeeper Stats'!$A$2:$S$109,25,FALSE),VLOOKUP(F2076,'[1]2018Player Stats'!$A$2:$AB$830,25,FALSE))</f>
        <v>0</v>
      </c>
      <c r="AG2076">
        <f>IF(G2076="GK",VLOOKUP(F2076,'[1]2018GoalKeeper Stats'!$A$2:$S$109,26,FALSE),VLOOKUP(F2076,'[1]2018Player Stats'!$A$2:$AB$830,26,FALSE))</f>
        <v>100</v>
      </c>
      <c r="AH2076" s="51">
        <v>2018</v>
      </c>
      <c r="AI2076" s="51">
        <v>34</v>
      </c>
      <c r="AJ2076" s="51">
        <v>527</v>
      </c>
      <c r="AK2076" s="51">
        <v>429</v>
      </c>
      <c r="AL2076" s="51">
        <v>65</v>
      </c>
      <c r="AM2076" s="51">
        <v>52</v>
      </c>
      <c r="AN2076" s="51">
        <v>13</v>
      </c>
      <c r="AO2076" s="52">
        <v>59.7</v>
      </c>
      <c r="AP2076" s="52">
        <v>47.89</v>
      </c>
      <c r="AQ2076" s="52">
        <v>11.81</v>
      </c>
      <c r="AR2076" s="52">
        <v>1.19</v>
      </c>
      <c r="AS2076" s="51">
        <v>57</v>
      </c>
      <c r="AT2076" s="52">
        <v>55.59</v>
      </c>
    </row>
    <row r="2077" spans="1:46">
      <c r="A2077">
        <v>2018</v>
      </c>
      <c r="B2077" t="s">
        <v>943</v>
      </c>
      <c r="C2077" t="s">
        <v>175</v>
      </c>
      <c r="D2077" t="s">
        <v>2254</v>
      </c>
      <c r="E2077" t="s">
        <v>2327</v>
      </c>
      <c r="F2077" t="str">
        <f t="shared" si="33"/>
        <v>Stefano Bonomo</v>
      </c>
      <c r="G2077" t="s">
        <v>875</v>
      </c>
      <c r="H2077" s="143">
        <v>69922</v>
      </c>
      <c r="I2077" s="143">
        <v>67500</v>
      </c>
      <c r="J2077" t="str">
        <f>IF(G2077="GK",VLOOKUP(F2077,'[1]2018GoalKeeper Stats'!$A$2:$S$109,2,FALSE),VLOOKUP(F2077,'[1]2018Player Stats'!$A$2:$AB$830,2,FALSE))</f>
        <v>NY</v>
      </c>
      <c r="K2077">
        <f>IF(G2077="GK",VLOOKUP(F2077,'[1]2018GoalKeeper Stats'!$A$2:$S$109,4,FALSE),VLOOKUP(F2077,'[1]2018Player Stats'!$A$2:$AB$830,4,FALSE))</f>
        <v>1</v>
      </c>
      <c r="L2077">
        <f>IF(G2077="GK",VLOOKUP(F2077,'[1]2018GoalKeeper Stats'!$A$2:$S$109,5,FALSE),VLOOKUP(F2077,'[1]2018Player Stats'!$A$2:$AB$830,5,FALSE))</f>
        <v>0</v>
      </c>
      <c r="M2077">
        <f>IF(G2077="GK",VLOOKUP(F2077,'[1]2018GoalKeeper Stats'!$A$2:$S$109,6,FALSE),VLOOKUP(F2077,'[1]2018Player Stats'!$A$2:$AB$830,6,FALSE))</f>
        <v>1</v>
      </c>
      <c r="N2077">
        <f>IF(G2077="GK",VLOOKUP(F2077,'[1]2018GoalKeeper Stats'!$A$2:$S$109,7,FALSE),VLOOKUP(F2077,'[1]2018Player Stats'!$A$2:$AB$830,7,FALSE))</f>
        <v>0</v>
      </c>
      <c r="O2077">
        <f>IF(G2077="GK",VLOOKUP(F2077,'[1]2018GoalKeeper Stats'!$A$2:$S$109,8,FALSE),VLOOKUP(F2077,'[1]2018Player Stats'!$A$2:$AB$830,8,FALSE))</f>
        <v>0</v>
      </c>
      <c r="P2077">
        <f>IF(G2077="GK",VLOOKUP(F2077,'[1]2018GoalKeeper Stats'!$A$2:$S$109,9,FALSE),VLOOKUP(F2077,'[1]2018Player Stats'!$A$2:$AB$830,9,FALSE))</f>
        <v>0</v>
      </c>
      <c r="Q2077">
        <f>IF(G2077="GK",VLOOKUP(F2077,'[1]2018GoalKeeper Stats'!$A$2:$S$109,10,FALSE),VLOOKUP(F2077,'[1]2018Player Stats'!$A$2:$AB$830,10,FALSE))</f>
        <v>0</v>
      </c>
      <c r="R2077">
        <f>IF(G2077="GK",VLOOKUP(F2077,'[1]2018GoalKeeper Stats'!$A$2:$S$109,11,FALSE),VLOOKUP(F2077,'[1]2018Player Stats'!$A$2:$AB$830,11,FALSE))</f>
        <v>0</v>
      </c>
      <c r="S2077" t="str">
        <f>IF(G2077="GK",VLOOKUP(F2077,'[1]2018GoalKeeper Stats'!$A$2:$S$109,12,FALSE),VLOOKUP(F2077,'[1]2018Player Stats'!$A$2:$AB$830,12,FALSE))</f>
        <v>0/0</v>
      </c>
      <c r="T2077">
        <f>IF(G2077="GK",VLOOKUP(F2077,'[1]2018GoalKeeper Stats'!$A$2:$S$109,13,FALSE),VLOOKUP(F2077,'[1]2018Player Stats'!$A$2:$AB$830,13,FALSE))</f>
        <v>0</v>
      </c>
      <c r="U2077">
        <f>IF(G2077="GK",VLOOKUP(F2077,'[1]2018GoalKeeper Stats'!$A$2:$S$109,14,FALSE),VLOOKUP(F2077,'[1]2018Player Stats'!$A$2:$AB$830,14,FALSE))</f>
        <v>0</v>
      </c>
      <c r="V2077">
        <f>IF(G2077="GK",VLOOKUP(F2077,'[1]2018GoalKeeper Stats'!$A$2:$S$109,15,FALSE),VLOOKUP(F2077,'[1]2018Player Stats'!$A$2:$AB$830,15,FALSE))</f>
        <v>0</v>
      </c>
      <c r="W2077">
        <f>IF(G2077="GK",VLOOKUP(F2077,'[1]2018GoalKeeper Stats'!$A$2:$S$109,16,FALSE),VLOOKUP(F2077,'[1]2018Player Stats'!$A$2:$AB$830,16,FALSE))</f>
        <v>0</v>
      </c>
      <c r="X2077">
        <f>IF(G2077="GK",VLOOKUP(F2077,'[1]2018GoalKeeper Stats'!$A$2:$S$109,17,FALSE),VLOOKUP(F2077,'[1]2018Player Stats'!$A$2:$AB$830,17,FALSE))</f>
        <v>0</v>
      </c>
      <c r="Y2077">
        <f>IF(G2077="GK",VLOOKUP(F2077,'[1]2018GoalKeeper Stats'!$A$2:$S$109,18,FALSE),VLOOKUP(F2077,'[1]2018Player Stats'!$A$2:$AB$830,18,FALSE))</f>
        <v>0</v>
      </c>
      <c r="Z2077">
        <f>IF(G2077="GK",VLOOKUP(F2077,'[1]2018GoalKeeper Stats'!$A$2:$S$109,19,FALSE),VLOOKUP(F2077,'[1]2018Player Stats'!$A$2:$AB$830,19,FALSE))</f>
        <v>0</v>
      </c>
      <c r="AA2077">
        <f>IF(G2077="GK",VLOOKUP(F2077,'[1]2018GoalKeeper Stats'!$A$2:$S$109,20,FALSE),VLOOKUP(F2077,'[1]2018Player Stats'!$A$2:$AB$830,20,FALSE))</f>
        <v>0</v>
      </c>
      <c r="AB2077">
        <f>IF(G2077="GK",VLOOKUP(F2077,'[1]2018GoalKeeper Stats'!$A$2:$S$109,21,FALSE),VLOOKUP(F2077,'[1]2018Player Stats'!$A$2:$AB$830,21,FALSE))</f>
        <v>0</v>
      </c>
      <c r="AC2077">
        <f>IF(G2077="GK",VLOOKUP(F2077,'[1]2018GoalKeeper Stats'!$A$2:$S$109,2,FALSE),VLOOKUP(F2077,'[1]2018Player Stats'!$A$2:$AB$830,22,FALSE))</f>
        <v>0</v>
      </c>
      <c r="AD2077">
        <f>IF(G2077="GK",VLOOKUP(F2077,'[1]2018GoalKeeper Stats'!$A$2:$S$109,23,FALSE),VLOOKUP(F2077,'[1]2018Player Stats'!$A$2:$AB$830,23,FALSE))</f>
        <v>0</v>
      </c>
      <c r="AE2077">
        <f>IF(G2077="GK",VLOOKUP(F2077,'[1]2018GoalKeeper Stats'!$A$2:$S$109,24,FALSE),VLOOKUP(F2077,'[1]2018Player Stats'!$A$2:$AB$830,24,FALSE))</f>
        <v>0</v>
      </c>
      <c r="AF2077">
        <f>IF(G2077="GK",VLOOKUP(F2077,'[1]2018GoalKeeper Stats'!$A$2:$S$109,25,FALSE),VLOOKUP(F2077,'[1]2018Player Stats'!$A$2:$AB$830,25,FALSE))</f>
        <v>0</v>
      </c>
      <c r="AG2077">
        <f>IF(G2077="GK",VLOOKUP(F2077,'[1]2018GoalKeeper Stats'!$A$2:$S$109,26,FALSE),VLOOKUP(F2077,'[1]2018Player Stats'!$A$2:$AB$830,26,FALSE))</f>
        <v>0</v>
      </c>
      <c r="AH2077" s="51">
        <v>2018</v>
      </c>
      <c r="AI2077" s="51">
        <v>34</v>
      </c>
      <c r="AJ2077" s="51">
        <v>456</v>
      </c>
      <c r="AK2077" s="51">
        <v>377</v>
      </c>
      <c r="AL2077" s="51">
        <v>61</v>
      </c>
      <c r="AM2077" s="51">
        <v>32</v>
      </c>
      <c r="AN2077" s="51">
        <v>29</v>
      </c>
      <c r="AO2077" s="52">
        <v>59.84</v>
      </c>
      <c r="AP2077" s="52">
        <v>42.58</v>
      </c>
      <c r="AQ2077" s="52">
        <v>17.260000000000002</v>
      </c>
      <c r="AR2077" s="52">
        <v>11.74</v>
      </c>
      <c r="AS2077" s="51">
        <v>71</v>
      </c>
      <c r="AT2077" s="52">
        <v>58.95</v>
      </c>
    </row>
    <row r="2078" spans="1:46">
      <c r="A2078">
        <v>2018</v>
      </c>
      <c r="B2078" t="s">
        <v>943</v>
      </c>
      <c r="C2078" t="s">
        <v>175</v>
      </c>
      <c r="D2078" t="s">
        <v>1011</v>
      </c>
      <c r="E2078" t="s">
        <v>2100</v>
      </c>
      <c r="F2078" t="str">
        <f t="shared" si="33"/>
        <v>Vincent Bezecourt</v>
      </c>
      <c r="G2078" t="s">
        <v>860</v>
      </c>
      <c r="H2078" s="143">
        <v>69921</v>
      </c>
      <c r="I2078" s="143">
        <v>67500</v>
      </c>
      <c r="J2078" t="str">
        <f>IF(G2078="GK",VLOOKUP(F2078,'[1]2018GoalKeeper Stats'!$A$2:$S$109,2,FALSE),VLOOKUP(F2078,'[1]2018Player Stats'!$A$2:$AB$830,2,FALSE))</f>
        <v>NY</v>
      </c>
      <c r="K2078">
        <f>IF(G2078="GK",VLOOKUP(F2078,'[1]2018GoalKeeper Stats'!$A$2:$S$109,4,FALSE),VLOOKUP(F2078,'[1]2018Player Stats'!$A$2:$AB$830,4,FALSE))</f>
        <v>9</v>
      </c>
      <c r="L2078">
        <f>IF(G2078="GK",VLOOKUP(F2078,'[1]2018GoalKeeper Stats'!$A$2:$S$109,5,FALSE),VLOOKUP(F2078,'[1]2018Player Stats'!$A$2:$AB$830,5,FALSE))</f>
        <v>5</v>
      </c>
      <c r="M2078">
        <f>IF(G2078="GK",VLOOKUP(F2078,'[1]2018GoalKeeper Stats'!$A$2:$S$109,6,FALSE),VLOOKUP(F2078,'[1]2018Player Stats'!$A$2:$AB$830,6,FALSE))</f>
        <v>395</v>
      </c>
      <c r="N2078">
        <f>IF(G2078="GK",VLOOKUP(F2078,'[1]2018GoalKeeper Stats'!$A$2:$S$109,7,FALSE),VLOOKUP(F2078,'[1]2018Player Stats'!$A$2:$AB$830,7,FALSE))</f>
        <v>0</v>
      </c>
      <c r="O2078">
        <f>IF(G2078="GK",VLOOKUP(F2078,'[1]2018GoalKeeper Stats'!$A$2:$S$109,8,FALSE),VLOOKUP(F2078,'[1]2018Player Stats'!$A$2:$AB$830,8,FALSE))</f>
        <v>2</v>
      </c>
      <c r="P2078">
        <f>IF(G2078="GK",VLOOKUP(F2078,'[1]2018GoalKeeper Stats'!$A$2:$S$109,9,FALSE),VLOOKUP(F2078,'[1]2018Player Stats'!$A$2:$AB$830,9,FALSE))</f>
        <v>7</v>
      </c>
      <c r="Q2078">
        <f>IF(G2078="GK",VLOOKUP(F2078,'[1]2018GoalKeeper Stats'!$A$2:$S$109,10,FALSE),VLOOKUP(F2078,'[1]2018Player Stats'!$A$2:$AB$830,10,FALSE))</f>
        <v>2</v>
      </c>
      <c r="R2078">
        <f>IF(G2078="GK",VLOOKUP(F2078,'[1]2018GoalKeeper Stats'!$A$2:$S$109,11,FALSE),VLOOKUP(F2078,'[1]2018Player Stats'!$A$2:$AB$830,11,FALSE))</f>
        <v>0</v>
      </c>
      <c r="S2078" t="str">
        <f>IF(G2078="GK",VLOOKUP(F2078,'[1]2018GoalKeeper Stats'!$A$2:$S$109,12,FALSE),VLOOKUP(F2078,'[1]2018Player Stats'!$A$2:$AB$830,12,FALSE))</f>
        <v>0/0</v>
      </c>
      <c r="T2078">
        <f>IF(G2078="GK",VLOOKUP(F2078,'[1]2018GoalKeeper Stats'!$A$2:$S$109,13,FALSE),VLOOKUP(F2078,'[1]2018Player Stats'!$A$2:$AB$830,13,FALSE))</f>
        <v>0</v>
      </c>
      <c r="U2078">
        <f>IF(G2078="GK",VLOOKUP(F2078,'[1]2018GoalKeeper Stats'!$A$2:$S$109,14,FALSE),VLOOKUP(F2078,'[1]2018Player Stats'!$A$2:$AB$830,14,FALSE))</f>
        <v>0</v>
      </c>
      <c r="V2078">
        <f>IF(G2078="GK",VLOOKUP(F2078,'[1]2018GoalKeeper Stats'!$A$2:$S$109,15,FALSE),VLOOKUP(F2078,'[1]2018Player Stats'!$A$2:$AB$830,15,FALSE))</f>
        <v>0</v>
      </c>
      <c r="W2078">
        <f>IF(G2078="GK",VLOOKUP(F2078,'[1]2018GoalKeeper Stats'!$A$2:$S$109,16,FALSE),VLOOKUP(F2078,'[1]2018Player Stats'!$A$2:$AB$830,16,FALSE))</f>
        <v>0</v>
      </c>
      <c r="X2078">
        <f>IF(G2078="GK",VLOOKUP(F2078,'[1]2018GoalKeeper Stats'!$A$2:$S$109,17,FALSE),VLOOKUP(F2078,'[1]2018Player Stats'!$A$2:$AB$830,17,FALSE))</f>
        <v>0</v>
      </c>
      <c r="Y2078">
        <f>IF(G2078="GK",VLOOKUP(F2078,'[1]2018GoalKeeper Stats'!$A$2:$S$109,18,FALSE),VLOOKUP(F2078,'[1]2018Player Stats'!$A$2:$AB$830,18,FALSE))</f>
        <v>2</v>
      </c>
      <c r="Z2078">
        <f>IF(G2078="GK",VLOOKUP(F2078,'[1]2018GoalKeeper Stats'!$A$2:$S$109,19,FALSE),VLOOKUP(F2078,'[1]2018Player Stats'!$A$2:$AB$830,19,FALSE))</f>
        <v>0</v>
      </c>
      <c r="AA2078">
        <f>IF(G2078="GK",VLOOKUP(F2078,'[1]2018GoalKeeper Stats'!$A$2:$S$109,20,FALSE),VLOOKUP(F2078,'[1]2018Player Stats'!$A$2:$AB$830,20,FALSE))</f>
        <v>0.46</v>
      </c>
      <c r="AB2078">
        <f>IF(G2078="GK",VLOOKUP(F2078,'[1]2018GoalKeeper Stats'!$A$2:$S$109,21,FALSE),VLOOKUP(F2078,'[1]2018Player Stats'!$A$2:$AB$830,21,FALSE))</f>
        <v>6</v>
      </c>
      <c r="AC2078">
        <f>IF(G2078="GK",VLOOKUP(F2078,'[1]2018GoalKeeper Stats'!$A$2:$S$109,2,FALSE),VLOOKUP(F2078,'[1]2018Player Stats'!$A$2:$AB$830,22,FALSE))</f>
        <v>10</v>
      </c>
      <c r="AD2078">
        <f>IF(G2078="GK",VLOOKUP(F2078,'[1]2018GoalKeeper Stats'!$A$2:$S$109,23,FALSE),VLOOKUP(F2078,'[1]2018Player Stats'!$A$2:$AB$830,23,FALSE))</f>
        <v>0</v>
      </c>
      <c r="AE2078">
        <f>IF(G2078="GK",VLOOKUP(F2078,'[1]2018GoalKeeper Stats'!$A$2:$S$109,24,FALSE),VLOOKUP(F2078,'[1]2018Player Stats'!$A$2:$AB$830,24,FALSE))</f>
        <v>1</v>
      </c>
      <c r="AF2078">
        <f>IF(G2078="GK",VLOOKUP(F2078,'[1]2018GoalKeeper Stats'!$A$2:$S$109,25,FALSE),VLOOKUP(F2078,'[1]2018Player Stats'!$A$2:$AB$830,25,FALSE))</f>
        <v>0</v>
      </c>
      <c r="AG2078">
        <f>IF(G2078="GK",VLOOKUP(F2078,'[1]2018GoalKeeper Stats'!$A$2:$S$109,26,FALSE),VLOOKUP(F2078,'[1]2018Player Stats'!$A$2:$AB$830,26,FALSE))</f>
        <v>28.57</v>
      </c>
      <c r="AH2078" s="51">
        <v>2018</v>
      </c>
      <c r="AI2078" s="51">
        <v>34</v>
      </c>
      <c r="AJ2078" s="51">
        <v>456</v>
      </c>
      <c r="AK2078" s="51">
        <v>377</v>
      </c>
      <c r="AL2078" s="51">
        <v>61</v>
      </c>
      <c r="AM2078" s="51">
        <v>32</v>
      </c>
      <c r="AN2078" s="51">
        <v>29</v>
      </c>
      <c r="AO2078" s="52">
        <v>59.84</v>
      </c>
      <c r="AP2078" s="52">
        <v>42.58</v>
      </c>
      <c r="AQ2078" s="52">
        <v>17.260000000000002</v>
      </c>
      <c r="AR2078" s="52">
        <v>11.74</v>
      </c>
      <c r="AS2078" s="51">
        <v>71</v>
      </c>
      <c r="AT2078" s="52">
        <v>58.95</v>
      </c>
    </row>
    <row r="2079" spans="1:46">
      <c r="A2079">
        <v>2018</v>
      </c>
      <c r="B2079" t="s">
        <v>103</v>
      </c>
      <c r="C2079" t="s">
        <v>103</v>
      </c>
      <c r="D2079" t="s">
        <v>1513</v>
      </c>
      <c r="E2079" t="s">
        <v>1529</v>
      </c>
      <c r="F2079" t="str">
        <f t="shared" si="33"/>
        <v>Aaron Kovar</v>
      </c>
      <c r="G2079" t="s">
        <v>860</v>
      </c>
      <c r="H2079" s="143">
        <v>69658</v>
      </c>
      <c r="I2079" s="143">
        <v>69458</v>
      </c>
      <c r="J2079" t="str">
        <f>IF(G2079="GK",VLOOKUP(F2079,'[1]2018GoalKeeper Stats'!$A$2:$S$109,2,FALSE),VLOOKUP(F2079,'[1]2018Player Stats'!$A$2:$AB$830,2,FALSE))</f>
        <v>LFC</v>
      </c>
      <c r="K2079">
        <f>IF(G2079="GK",VLOOKUP(F2079,'[1]2018GoalKeeper Stats'!$A$2:$S$109,4,FALSE),VLOOKUP(F2079,'[1]2018Player Stats'!$A$2:$AB$830,4,FALSE))</f>
        <v>11</v>
      </c>
      <c r="L2079">
        <f>IF(G2079="GK",VLOOKUP(F2079,'[1]2018GoalKeeper Stats'!$A$2:$S$109,5,FALSE),VLOOKUP(F2079,'[1]2018Player Stats'!$A$2:$AB$830,5,FALSE))</f>
        <v>7</v>
      </c>
      <c r="M2079">
        <f>IF(G2079="GK",VLOOKUP(F2079,'[1]2018GoalKeeper Stats'!$A$2:$S$109,6,FALSE),VLOOKUP(F2079,'[1]2018Player Stats'!$A$2:$AB$830,6,FALSE))</f>
        <v>523</v>
      </c>
      <c r="N2079">
        <f>IF(G2079="GK",VLOOKUP(F2079,'[1]2018GoalKeeper Stats'!$A$2:$S$109,7,FALSE),VLOOKUP(F2079,'[1]2018Player Stats'!$A$2:$AB$830,7,FALSE))</f>
        <v>0</v>
      </c>
      <c r="O2079">
        <f>IF(G2079="GK",VLOOKUP(F2079,'[1]2018GoalKeeper Stats'!$A$2:$S$109,8,FALSE),VLOOKUP(F2079,'[1]2018Player Stats'!$A$2:$AB$830,8,FALSE))</f>
        <v>3</v>
      </c>
      <c r="P2079">
        <f>IF(G2079="GK",VLOOKUP(F2079,'[1]2018GoalKeeper Stats'!$A$2:$S$109,9,FALSE),VLOOKUP(F2079,'[1]2018Player Stats'!$A$2:$AB$830,9,FALSE))</f>
        <v>16</v>
      </c>
      <c r="Q2079">
        <f>IF(G2079="GK",VLOOKUP(F2079,'[1]2018GoalKeeper Stats'!$A$2:$S$109,10,FALSE),VLOOKUP(F2079,'[1]2018Player Stats'!$A$2:$AB$830,10,FALSE))</f>
        <v>5</v>
      </c>
      <c r="R2079">
        <f>IF(G2079="GK",VLOOKUP(F2079,'[1]2018GoalKeeper Stats'!$A$2:$S$109,11,FALSE),VLOOKUP(F2079,'[1]2018Player Stats'!$A$2:$AB$830,11,FALSE))</f>
        <v>0</v>
      </c>
      <c r="S2079" t="str">
        <f>IF(G2079="GK",VLOOKUP(F2079,'[1]2018GoalKeeper Stats'!$A$2:$S$109,12,FALSE),VLOOKUP(F2079,'[1]2018Player Stats'!$A$2:$AB$830,12,FALSE))</f>
        <v>0/0</v>
      </c>
      <c r="T2079">
        <f>IF(G2079="GK",VLOOKUP(F2079,'[1]2018GoalKeeper Stats'!$A$2:$S$109,13,FALSE),VLOOKUP(F2079,'[1]2018Player Stats'!$A$2:$AB$830,13,FALSE))</f>
        <v>0</v>
      </c>
      <c r="U2079">
        <f>IF(G2079="GK",VLOOKUP(F2079,'[1]2018GoalKeeper Stats'!$A$2:$S$109,14,FALSE),VLOOKUP(F2079,'[1]2018Player Stats'!$A$2:$AB$830,14,FALSE))</f>
        <v>0</v>
      </c>
      <c r="V2079">
        <f>IF(G2079="GK",VLOOKUP(F2079,'[1]2018GoalKeeper Stats'!$A$2:$S$109,15,FALSE),VLOOKUP(F2079,'[1]2018Player Stats'!$A$2:$AB$830,15,FALSE))</f>
        <v>0</v>
      </c>
      <c r="W2079">
        <f>IF(G2079="GK",VLOOKUP(F2079,'[1]2018GoalKeeper Stats'!$A$2:$S$109,16,FALSE),VLOOKUP(F2079,'[1]2018Player Stats'!$A$2:$AB$830,16,FALSE))</f>
        <v>0</v>
      </c>
      <c r="X2079">
        <f>IF(G2079="GK",VLOOKUP(F2079,'[1]2018GoalKeeper Stats'!$A$2:$S$109,17,FALSE),VLOOKUP(F2079,'[1]2018Player Stats'!$A$2:$AB$830,17,FALSE))</f>
        <v>1</v>
      </c>
      <c r="Y2079">
        <f>IF(G2079="GK",VLOOKUP(F2079,'[1]2018GoalKeeper Stats'!$A$2:$S$109,18,FALSE),VLOOKUP(F2079,'[1]2018Player Stats'!$A$2:$AB$830,18,FALSE))</f>
        <v>2</v>
      </c>
      <c r="Z2079">
        <f>IF(G2079="GK",VLOOKUP(F2079,'[1]2018GoalKeeper Stats'!$A$2:$S$109,19,FALSE),VLOOKUP(F2079,'[1]2018Player Stats'!$A$2:$AB$830,19,FALSE))</f>
        <v>1</v>
      </c>
      <c r="AA2079">
        <f>IF(G2079="GK",VLOOKUP(F2079,'[1]2018GoalKeeper Stats'!$A$2:$S$109,20,FALSE),VLOOKUP(F2079,'[1]2018Player Stats'!$A$2:$AB$830,20,FALSE))</f>
        <v>0.52</v>
      </c>
      <c r="AB2079">
        <f>IF(G2079="GK",VLOOKUP(F2079,'[1]2018GoalKeeper Stats'!$A$2:$S$109,21,FALSE),VLOOKUP(F2079,'[1]2018Player Stats'!$A$2:$AB$830,21,FALSE))</f>
        <v>8</v>
      </c>
      <c r="AC2079">
        <f>IF(G2079="GK",VLOOKUP(F2079,'[1]2018GoalKeeper Stats'!$A$2:$S$109,2,FALSE),VLOOKUP(F2079,'[1]2018Player Stats'!$A$2:$AB$830,22,FALSE))</f>
        <v>8</v>
      </c>
      <c r="AD2079">
        <f>IF(G2079="GK",VLOOKUP(F2079,'[1]2018GoalKeeper Stats'!$A$2:$S$109,23,FALSE),VLOOKUP(F2079,'[1]2018Player Stats'!$A$2:$AB$830,23,FALSE))</f>
        <v>2</v>
      </c>
      <c r="AE2079">
        <f>IF(G2079="GK",VLOOKUP(F2079,'[1]2018GoalKeeper Stats'!$A$2:$S$109,24,FALSE),VLOOKUP(F2079,'[1]2018Player Stats'!$A$2:$AB$830,24,FALSE))</f>
        <v>0</v>
      </c>
      <c r="AF2079">
        <f>IF(G2079="GK",VLOOKUP(F2079,'[1]2018GoalKeeper Stats'!$A$2:$S$109,25,FALSE),VLOOKUP(F2079,'[1]2018Player Stats'!$A$2:$AB$830,25,FALSE))</f>
        <v>0</v>
      </c>
      <c r="AG2079">
        <f>IF(G2079="GK",VLOOKUP(F2079,'[1]2018GoalKeeper Stats'!$A$2:$S$109,26,FALSE),VLOOKUP(F2079,'[1]2018Player Stats'!$A$2:$AB$830,26,FALSE))</f>
        <v>31.25</v>
      </c>
      <c r="AH2079" s="51">
        <v>2018</v>
      </c>
      <c r="AI2079" s="51">
        <v>34</v>
      </c>
      <c r="AJ2079" s="51">
        <v>527</v>
      </c>
      <c r="AK2079" s="51">
        <v>429</v>
      </c>
      <c r="AL2079" s="51">
        <v>65</v>
      </c>
      <c r="AM2079" s="51">
        <v>52</v>
      </c>
      <c r="AN2079" s="51">
        <v>13</v>
      </c>
      <c r="AO2079" s="52">
        <v>59.7</v>
      </c>
      <c r="AP2079" s="52">
        <v>47.89</v>
      </c>
      <c r="AQ2079" s="52">
        <v>11.81</v>
      </c>
      <c r="AR2079" s="52">
        <v>1.19</v>
      </c>
      <c r="AS2079" s="51">
        <v>57</v>
      </c>
      <c r="AT2079" s="52">
        <v>55.59</v>
      </c>
    </row>
    <row r="2080" spans="1:46">
      <c r="A2080">
        <v>2018</v>
      </c>
      <c r="B2080" t="s">
        <v>962</v>
      </c>
      <c r="C2080" t="s">
        <v>962</v>
      </c>
      <c r="D2080" t="s">
        <v>1355</v>
      </c>
      <c r="E2080" t="s">
        <v>2328</v>
      </c>
      <c r="F2080" t="str">
        <f t="shared" si="33"/>
        <v>Dane Kelly</v>
      </c>
      <c r="G2080" t="s">
        <v>875</v>
      </c>
      <c r="H2080" s="143">
        <v>69500</v>
      </c>
      <c r="I2080" s="143">
        <v>67500</v>
      </c>
      <c r="J2080" t="str">
        <f>IF(G2080="GK",VLOOKUP(F2080,'[1]2018GoalKeeper Stats'!$A$2:$S$109,2,FALSE),VLOOKUP(F2080,'[1]2018Player Stats'!$A$2:$AB$830,2,FALSE))</f>
        <v>DC</v>
      </c>
      <c r="K2080">
        <f>IF(G2080="GK",VLOOKUP(F2080,'[1]2018GoalKeeper Stats'!$A$2:$S$109,4,FALSE),VLOOKUP(F2080,'[1]2018Player Stats'!$A$2:$AB$830,4,FALSE))</f>
        <v>1</v>
      </c>
      <c r="L2080">
        <f>IF(G2080="GK",VLOOKUP(F2080,'[1]2018GoalKeeper Stats'!$A$2:$S$109,5,FALSE),VLOOKUP(F2080,'[1]2018Player Stats'!$A$2:$AB$830,5,FALSE))</f>
        <v>0</v>
      </c>
      <c r="M2080">
        <f>IF(G2080="GK",VLOOKUP(F2080,'[1]2018GoalKeeper Stats'!$A$2:$S$109,6,FALSE),VLOOKUP(F2080,'[1]2018Player Stats'!$A$2:$AB$830,6,FALSE))</f>
        <v>3</v>
      </c>
      <c r="N2080">
        <f>IF(G2080="GK",VLOOKUP(F2080,'[1]2018GoalKeeper Stats'!$A$2:$S$109,7,FALSE),VLOOKUP(F2080,'[1]2018Player Stats'!$A$2:$AB$830,7,FALSE))</f>
        <v>0</v>
      </c>
      <c r="O2080">
        <f>IF(G2080="GK",VLOOKUP(F2080,'[1]2018GoalKeeper Stats'!$A$2:$S$109,8,FALSE),VLOOKUP(F2080,'[1]2018Player Stats'!$A$2:$AB$830,8,FALSE))</f>
        <v>0</v>
      </c>
      <c r="P2080">
        <f>IF(G2080="GK",VLOOKUP(F2080,'[1]2018GoalKeeper Stats'!$A$2:$S$109,9,FALSE),VLOOKUP(F2080,'[1]2018Player Stats'!$A$2:$AB$830,9,FALSE))</f>
        <v>0</v>
      </c>
      <c r="Q2080">
        <f>IF(G2080="GK",VLOOKUP(F2080,'[1]2018GoalKeeper Stats'!$A$2:$S$109,10,FALSE),VLOOKUP(F2080,'[1]2018Player Stats'!$A$2:$AB$830,10,FALSE))</f>
        <v>0</v>
      </c>
      <c r="R2080">
        <f>IF(G2080="GK",VLOOKUP(F2080,'[1]2018GoalKeeper Stats'!$A$2:$S$109,11,FALSE),VLOOKUP(F2080,'[1]2018Player Stats'!$A$2:$AB$830,11,FALSE))</f>
        <v>0</v>
      </c>
      <c r="S2080" t="str">
        <f>IF(G2080="GK",VLOOKUP(F2080,'[1]2018GoalKeeper Stats'!$A$2:$S$109,12,FALSE),VLOOKUP(F2080,'[1]2018Player Stats'!$A$2:$AB$830,12,FALSE))</f>
        <v>0/0</v>
      </c>
      <c r="T2080">
        <f>IF(G2080="GK",VLOOKUP(F2080,'[1]2018GoalKeeper Stats'!$A$2:$S$109,13,FALSE),VLOOKUP(F2080,'[1]2018Player Stats'!$A$2:$AB$830,13,FALSE))</f>
        <v>0</v>
      </c>
      <c r="U2080">
        <f>IF(G2080="GK",VLOOKUP(F2080,'[1]2018GoalKeeper Stats'!$A$2:$S$109,14,FALSE),VLOOKUP(F2080,'[1]2018Player Stats'!$A$2:$AB$830,14,FALSE))</f>
        <v>0</v>
      </c>
      <c r="V2080">
        <f>IF(G2080="GK",VLOOKUP(F2080,'[1]2018GoalKeeper Stats'!$A$2:$S$109,15,FALSE),VLOOKUP(F2080,'[1]2018Player Stats'!$A$2:$AB$830,15,FALSE))</f>
        <v>0</v>
      </c>
      <c r="W2080">
        <f>IF(G2080="GK",VLOOKUP(F2080,'[1]2018GoalKeeper Stats'!$A$2:$S$109,16,FALSE),VLOOKUP(F2080,'[1]2018Player Stats'!$A$2:$AB$830,16,FALSE))</f>
        <v>0</v>
      </c>
      <c r="X2080">
        <f>IF(G2080="GK",VLOOKUP(F2080,'[1]2018GoalKeeper Stats'!$A$2:$S$109,17,FALSE),VLOOKUP(F2080,'[1]2018Player Stats'!$A$2:$AB$830,17,FALSE))</f>
        <v>0</v>
      </c>
      <c r="Y2080">
        <f>IF(G2080="GK",VLOOKUP(F2080,'[1]2018GoalKeeper Stats'!$A$2:$S$109,18,FALSE),VLOOKUP(F2080,'[1]2018Player Stats'!$A$2:$AB$830,18,FALSE))</f>
        <v>0</v>
      </c>
      <c r="Z2080">
        <f>IF(G2080="GK",VLOOKUP(F2080,'[1]2018GoalKeeper Stats'!$A$2:$S$109,19,FALSE),VLOOKUP(F2080,'[1]2018Player Stats'!$A$2:$AB$830,19,FALSE))</f>
        <v>0</v>
      </c>
      <c r="AA2080">
        <f>IF(G2080="GK",VLOOKUP(F2080,'[1]2018GoalKeeper Stats'!$A$2:$S$109,20,FALSE),VLOOKUP(F2080,'[1]2018Player Stats'!$A$2:$AB$830,20,FALSE))</f>
        <v>0</v>
      </c>
      <c r="AB2080">
        <f>IF(G2080="GK",VLOOKUP(F2080,'[1]2018GoalKeeper Stats'!$A$2:$S$109,21,FALSE),VLOOKUP(F2080,'[1]2018Player Stats'!$A$2:$AB$830,21,FALSE))</f>
        <v>0</v>
      </c>
      <c r="AC2080">
        <f>IF(G2080="GK",VLOOKUP(F2080,'[1]2018GoalKeeper Stats'!$A$2:$S$109,2,FALSE),VLOOKUP(F2080,'[1]2018Player Stats'!$A$2:$AB$830,22,FALSE))</f>
        <v>0</v>
      </c>
      <c r="AD2080">
        <f>IF(G2080="GK",VLOOKUP(F2080,'[1]2018GoalKeeper Stats'!$A$2:$S$109,23,FALSE),VLOOKUP(F2080,'[1]2018Player Stats'!$A$2:$AB$830,23,FALSE))</f>
        <v>0</v>
      </c>
      <c r="AE2080">
        <f>IF(G2080="GK",VLOOKUP(F2080,'[1]2018GoalKeeper Stats'!$A$2:$S$109,24,FALSE),VLOOKUP(F2080,'[1]2018Player Stats'!$A$2:$AB$830,24,FALSE))</f>
        <v>0</v>
      </c>
      <c r="AF2080">
        <f>IF(G2080="GK",VLOOKUP(F2080,'[1]2018GoalKeeper Stats'!$A$2:$S$109,25,FALSE),VLOOKUP(F2080,'[1]2018Player Stats'!$A$2:$AB$830,25,FALSE))</f>
        <v>0</v>
      </c>
      <c r="AG2080">
        <f>IF(G2080="GK",VLOOKUP(F2080,'[1]2018GoalKeeper Stats'!$A$2:$S$109,26,FALSE),VLOOKUP(F2080,'[1]2018Player Stats'!$A$2:$AB$830,26,FALSE))</f>
        <v>0</v>
      </c>
      <c r="AH2080" s="51">
        <v>2018</v>
      </c>
      <c r="AI2080" s="51">
        <v>34</v>
      </c>
      <c r="AJ2080" s="51">
        <v>396</v>
      </c>
      <c r="AK2080" s="51">
        <v>546</v>
      </c>
      <c r="AL2080" s="51">
        <v>59</v>
      </c>
      <c r="AM2080" s="51">
        <v>49</v>
      </c>
      <c r="AN2080" s="51">
        <v>10</v>
      </c>
      <c r="AO2080" s="52">
        <v>47.09</v>
      </c>
      <c r="AP2080" s="52">
        <v>51.66</v>
      </c>
      <c r="AQ2080" s="52">
        <v>-4.57</v>
      </c>
      <c r="AR2080" s="52">
        <v>14.57</v>
      </c>
      <c r="AS2080" s="51">
        <v>51</v>
      </c>
      <c r="AT2080" s="52">
        <v>44.2</v>
      </c>
    </row>
    <row r="2081" spans="1:46">
      <c r="A2081">
        <v>2018</v>
      </c>
      <c r="B2081" t="s">
        <v>1914</v>
      </c>
      <c r="C2081" t="s">
        <v>1915</v>
      </c>
      <c r="D2081" t="s">
        <v>1246</v>
      </c>
      <c r="E2081" t="s">
        <v>1592</v>
      </c>
      <c r="F2081" t="str">
        <f t="shared" si="33"/>
        <v>Harrison Heath</v>
      </c>
      <c r="G2081" t="s">
        <v>860</v>
      </c>
      <c r="H2081" s="143">
        <v>69458</v>
      </c>
      <c r="I2081" s="143">
        <v>69458</v>
      </c>
      <c r="J2081" t="str">
        <f>IF(G2081="GK",VLOOKUP(F2081,'[1]2018GoalKeeper Stats'!$A$2:$S$109,2,FALSE),VLOOKUP(F2081,'[1]2018Player Stats'!$A$2:$AB$830,2,FALSE))</f>
        <v>MIN</v>
      </c>
      <c r="K2081">
        <f>IF(G2081="GK",VLOOKUP(F2081,'[1]2018GoalKeeper Stats'!$A$2:$S$109,4,FALSE),VLOOKUP(F2081,'[1]2018Player Stats'!$A$2:$AB$830,4,FALSE))</f>
        <v>4</v>
      </c>
      <c r="L2081">
        <f>IF(G2081="GK",VLOOKUP(F2081,'[1]2018GoalKeeper Stats'!$A$2:$S$109,5,FALSE),VLOOKUP(F2081,'[1]2018Player Stats'!$A$2:$AB$830,5,FALSE))</f>
        <v>1</v>
      </c>
      <c r="M2081">
        <f>IF(G2081="GK",VLOOKUP(F2081,'[1]2018GoalKeeper Stats'!$A$2:$S$109,6,FALSE),VLOOKUP(F2081,'[1]2018Player Stats'!$A$2:$AB$830,6,FALSE))</f>
        <v>121</v>
      </c>
      <c r="N2081">
        <f>IF(G2081="GK",VLOOKUP(F2081,'[1]2018GoalKeeper Stats'!$A$2:$S$109,7,FALSE),VLOOKUP(F2081,'[1]2018Player Stats'!$A$2:$AB$830,7,FALSE))</f>
        <v>0</v>
      </c>
      <c r="O2081">
        <f>IF(G2081="GK",VLOOKUP(F2081,'[1]2018GoalKeeper Stats'!$A$2:$S$109,8,FALSE),VLOOKUP(F2081,'[1]2018Player Stats'!$A$2:$AB$830,8,FALSE))</f>
        <v>0</v>
      </c>
      <c r="P2081">
        <f>IF(G2081="GK",VLOOKUP(F2081,'[1]2018GoalKeeper Stats'!$A$2:$S$109,9,FALSE),VLOOKUP(F2081,'[1]2018Player Stats'!$A$2:$AB$830,9,FALSE))</f>
        <v>1</v>
      </c>
      <c r="Q2081">
        <f>IF(G2081="GK",VLOOKUP(F2081,'[1]2018GoalKeeper Stats'!$A$2:$S$109,10,FALSE),VLOOKUP(F2081,'[1]2018Player Stats'!$A$2:$AB$830,10,FALSE))</f>
        <v>0</v>
      </c>
      <c r="R2081">
        <f>IF(G2081="GK",VLOOKUP(F2081,'[1]2018GoalKeeper Stats'!$A$2:$S$109,11,FALSE),VLOOKUP(F2081,'[1]2018Player Stats'!$A$2:$AB$830,11,FALSE))</f>
        <v>0</v>
      </c>
      <c r="S2081" t="str">
        <f>IF(G2081="GK",VLOOKUP(F2081,'[1]2018GoalKeeper Stats'!$A$2:$S$109,12,FALSE),VLOOKUP(F2081,'[1]2018Player Stats'!$A$2:$AB$830,12,FALSE))</f>
        <v>0/0</v>
      </c>
      <c r="T2081">
        <f>IF(G2081="GK",VLOOKUP(F2081,'[1]2018GoalKeeper Stats'!$A$2:$S$109,13,FALSE),VLOOKUP(F2081,'[1]2018Player Stats'!$A$2:$AB$830,13,FALSE))</f>
        <v>0</v>
      </c>
      <c r="U2081">
        <f>IF(G2081="GK",VLOOKUP(F2081,'[1]2018GoalKeeper Stats'!$A$2:$S$109,14,FALSE),VLOOKUP(F2081,'[1]2018Player Stats'!$A$2:$AB$830,14,FALSE))</f>
        <v>0</v>
      </c>
      <c r="V2081">
        <f>IF(G2081="GK",VLOOKUP(F2081,'[1]2018GoalKeeper Stats'!$A$2:$S$109,15,FALSE),VLOOKUP(F2081,'[1]2018Player Stats'!$A$2:$AB$830,15,FALSE))</f>
        <v>0</v>
      </c>
      <c r="W2081">
        <f>IF(G2081="GK",VLOOKUP(F2081,'[1]2018GoalKeeper Stats'!$A$2:$S$109,16,FALSE),VLOOKUP(F2081,'[1]2018Player Stats'!$A$2:$AB$830,16,FALSE))</f>
        <v>0</v>
      </c>
      <c r="X2081">
        <f>IF(G2081="GK",VLOOKUP(F2081,'[1]2018GoalKeeper Stats'!$A$2:$S$109,17,FALSE),VLOOKUP(F2081,'[1]2018Player Stats'!$A$2:$AB$830,17,FALSE))</f>
        <v>0</v>
      </c>
      <c r="Y2081">
        <f>IF(G2081="GK",VLOOKUP(F2081,'[1]2018GoalKeeper Stats'!$A$2:$S$109,18,FALSE),VLOOKUP(F2081,'[1]2018Player Stats'!$A$2:$AB$830,18,FALSE))</f>
        <v>0</v>
      </c>
      <c r="Z2081">
        <f>IF(G2081="GK",VLOOKUP(F2081,'[1]2018GoalKeeper Stats'!$A$2:$S$109,19,FALSE),VLOOKUP(F2081,'[1]2018Player Stats'!$A$2:$AB$830,19,FALSE))</f>
        <v>0</v>
      </c>
      <c r="AA2081">
        <f>IF(G2081="GK",VLOOKUP(F2081,'[1]2018GoalKeeper Stats'!$A$2:$S$109,20,FALSE),VLOOKUP(F2081,'[1]2018Player Stats'!$A$2:$AB$830,20,FALSE))</f>
        <v>0</v>
      </c>
      <c r="AB2081">
        <f>IF(G2081="GK",VLOOKUP(F2081,'[1]2018GoalKeeper Stats'!$A$2:$S$109,21,FALSE),VLOOKUP(F2081,'[1]2018Player Stats'!$A$2:$AB$830,21,FALSE))</f>
        <v>3</v>
      </c>
      <c r="AC2081">
        <f>IF(G2081="GK",VLOOKUP(F2081,'[1]2018GoalKeeper Stats'!$A$2:$S$109,2,FALSE),VLOOKUP(F2081,'[1]2018Player Stats'!$A$2:$AB$830,22,FALSE))</f>
        <v>0</v>
      </c>
      <c r="AD2081">
        <f>IF(G2081="GK",VLOOKUP(F2081,'[1]2018GoalKeeper Stats'!$A$2:$S$109,23,FALSE),VLOOKUP(F2081,'[1]2018Player Stats'!$A$2:$AB$830,23,FALSE))</f>
        <v>0</v>
      </c>
      <c r="AE2081">
        <f>IF(G2081="GK",VLOOKUP(F2081,'[1]2018GoalKeeper Stats'!$A$2:$S$109,24,FALSE),VLOOKUP(F2081,'[1]2018Player Stats'!$A$2:$AB$830,24,FALSE))</f>
        <v>2</v>
      </c>
      <c r="AF2081">
        <f>IF(G2081="GK",VLOOKUP(F2081,'[1]2018GoalKeeper Stats'!$A$2:$S$109,25,FALSE),VLOOKUP(F2081,'[1]2018Player Stats'!$A$2:$AB$830,25,FALSE))</f>
        <v>1</v>
      </c>
      <c r="AG2081">
        <f>IF(G2081="GK",VLOOKUP(F2081,'[1]2018GoalKeeper Stats'!$A$2:$S$109,26,FALSE),VLOOKUP(F2081,'[1]2018Player Stats'!$A$2:$AB$830,26,FALSE))</f>
        <v>0</v>
      </c>
      <c r="AH2081" s="51">
        <v>2018</v>
      </c>
      <c r="AI2081" s="51">
        <v>34</v>
      </c>
      <c r="AJ2081" s="51">
        <v>376</v>
      </c>
      <c r="AK2081" s="51">
        <v>550</v>
      </c>
      <c r="AL2081" s="51">
        <v>48</v>
      </c>
      <c r="AM2081" s="51">
        <v>70</v>
      </c>
      <c r="AN2081" s="51">
        <v>-22</v>
      </c>
      <c r="AO2081" s="52">
        <v>44.42</v>
      </c>
      <c r="AP2081" s="52">
        <v>58.79</v>
      </c>
      <c r="AQ2081" s="52">
        <v>-14.38</v>
      </c>
      <c r="AR2081" s="52">
        <v>-7.62</v>
      </c>
      <c r="AS2081" s="51">
        <v>36</v>
      </c>
      <c r="AT2081" s="52">
        <v>38.65</v>
      </c>
    </row>
    <row r="2082" spans="1:46">
      <c r="A2082">
        <v>2018</v>
      </c>
      <c r="B2082" t="s">
        <v>943</v>
      </c>
      <c r="C2082" t="s">
        <v>175</v>
      </c>
      <c r="D2082" t="s">
        <v>1666</v>
      </c>
      <c r="E2082" t="s">
        <v>1667</v>
      </c>
      <c r="F2082" t="str">
        <f t="shared" si="33"/>
        <v>Anatole Abang</v>
      </c>
      <c r="G2082" t="s">
        <v>875</v>
      </c>
      <c r="H2082" s="143">
        <v>68927</v>
      </c>
      <c r="I2082" s="143">
        <v>68927</v>
      </c>
      <c r="J2082" t="str">
        <f>IF(G2082="GK",VLOOKUP(F2082,'[1]2018GoalKeeper Stats'!$A$2:$S$109,2,FALSE),VLOOKUP(F2082,'[1]2018Player Stats'!$A$2:$AB$830,2,FALSE))</f>
        <v>NY</v>
      </c>
      <c r="K2082">
        <f>IF(G2082="GK",VLOOKUP(F2082,'[1]2018GoalKeeper Stats'!$A$2:$S$109,4,FALSE),VLOOKUP(F2082,'[1]2018Player Stats'!$A$2:$AB$830,4,FALSE))</f>
        <v>0</v>
      </c>
      <c r="L2082">
        <f>IF(G2082="GK",VLOOKUP(F2082,'[1]2018GoalKeeper Stats'!$A$2:$S$109,5,FALSE),VLOOKUP(F2082,'[1]2018Player Stats'!$A$2:$AB$830,5,FALSE))</f>
        <v>0</v>
      </c>
      <c r="M2082">
        <f>IF(G2082="GK",VLOOKUP(F2082,'[1]2018GoalKeeper Stats'!$A$2:$S$109,6,FALSE),VLOOKUP(F2082,'[1]2018Player Stats'!$A$2:$AB$830,6,FALSE))</f>
        <v>0</v>
      </c>
      <c r="N2082">
        <f>IF(G2082="GK",VLOOKUP(F2082,'[1]2018GoalKeeper Stats'!$A$2:$S$109,7,FALSE),VLOOKUP(F2082,'[1]2018Player Stats'!$A$2:$AB$830,7,FALSE))</f>
        <v>0</v>
      </c>
      <c r="O2082">
        <f>IF(G2082="GK",VLOOKUP(F2082,'[1]2018GoalKeeper Stats'!$A$2:$S$109,8,FALSE),VLOOKUP(F2082,'[1]2018Player Stats'!$A$2:$AB$830,8,FALSE))</f>
        <v>0</v>
      </c>
      <c r="P2082">
        <f>IF(G2082="GK",VLOOKUP(F2082,'[1]2018GoalKeeper Stats'!$A$2:$S$109,9,FALSE),VLOOKUP(F2082,'[1]2018Player Stats'!$A$2:$AB$830,9,FALSE))</f>
        <v>0</v>
      </c>
      <c r="Q2082">
        <f>IF(G2082="GK",VLOOKUP(F2082,'[1]2018GoalKeeper Stats'!$A$2:$S$109,10,FALSE),VLOOKUP(F2082,'[1]2018Player Stats'!$A$2:$AB$830,10,FALSE))</f>
        <v>0</v>
      </c>
      <c r="R2082">
        <f>IF(G2082="GK",VLOOKUP(F2082,'[1]2018GoalKeeper Stats'!$A$2:$S$109,11,FALSE),VLOOKUP(F2082,'[1]2018Player Stats'!$A$2:$AB$830,11,FALSE))</f>
        <v>0</v>
      </c>
      <c r="S2082" t="str">
        <f>IF(G2082="GK",VLOOKUP(F2082,'[1]2018GoalKeeper Stats'!$A$2:$S$109,12,FALSE),VLOOKUP(F2082,'[1]2018Player Stats'!$A$2:$AB$830,12,FALSE))</f>
        <v>0/0</v>
      </c>
      <c r="T2082">
        <f>IF(G2082="GK",VLOOKUP(F2082,'[1]2018GoalKeeper Stats'!$A$2:$S$109,13,FALSE),VLOOKUP(F2082,'[1]2018Player Stats'!$A$2:$AB$830,13,FALSE))</f>
        <v>0</v>
      </c>
      <c r="U2082">
        <f>IF(G2082="GK",VLOOKUP(F2082,'[1]2018GoalKeeper Stats'!$A$2:$S$109,14,FALSE),VLOOKUP(F2082,'[1]2018Player Stats'!$A$2:$AB$830,14,FALSE))</f>
        <v>0</v>
      </c>
      <c r="V2082">
        <f>IF(G2082="GK",VLOOKUP(F2082,'[1]2018GoalKeeper Stats'!$A$2:$S$109,15,FALSE),VLOOKUP(F2082,'[1]2018Player Stats'!$A$2:$AB$830,15,FALSE))</f>
        <v>0</v>
      </c>
      <c r="W2082">
        <f>IF(G2082="GK",VLOOKUP(F2082,'[1]2018GoalKeeper Stats'!$A$2:$S$109,16,FALSE),VLOOKUP(F2082,'[1]2018Player Stats'!$A$2:$AB$830,16,FALSE))</f>
        <v>0</v>
      </c>
      <c r="X2082">
        <f>IF(G2082="GK",VLOOKUP(F2082,'[1]2018GoalKeeper Stats'!$A$2:$S$109,17,FALSE),VLOOKUP(F2082,'[1]2018Player Stats'!$A$2:$AB$830,17,FALSE))</f>
        <v>0</v>
      </c>
      <c r="Y2082">
        <f>IF(G2082="GK",VLOOKUP(F2082,'[1]2018GoalKeeper Stats'!$A$2:$S$109,18,FALSE),VLOOKUP(F2082,'[1]2018Player Stats'!$A$2:$AB$830,18,FALSE))</f>
        <v>0</v>
      </c>
      <c r="Z2082">
        <f>IF(G2082="GK",VLOOKUP(F2082,'[1]2018GoalKeeper Stats'!$A$2:$S$109,19,FALSE),VLOOKUP(F2082,'[1]2018Player Stats'!$A$2:$AB$830,19,FALSE))</f>
        <v>0</v>
      </c>
      <c r="AA2082">
        <f>IF(G2082="GK",VLOOKUP(F2082,'[1]2018GoalKeeper Stats'!$A$2:$S$109,20,FALSE),VLOOKUP(F2082,'[1]2018Player Stats'!$A$2:$AB$830,20,FALSE))</f>
        <v>0</v>
      </c>
      <c r="AB2082">
        <f>IF(G2082="GK",VLOOKUP(F2082,'[1]2018GoalKeeper Stats'!$A$2:$S$109,21,FALSE),VLOOKUP(F2082,'[1]2018Player Stats'!$A$2:$AB$830,21,FALSE))</f>
        <v>0</v>
      </c>
      <c r="AC2082">
        <f>IF(G2082="GK",VLOOKUP(F2082,'[1]2018GoalKeeper Stats'!$A$2:$S$109,2,FALSE),VLOOKUP(F2082,'[1]2018Player Stats'!$A$2:$AB$830,22,FALSE))</f>
        <v>0</v>
      </c>
      <c r="AD2082">
        <f>IF(G2082="GK",VLOOKUP(F2082,'[1]2018GoalKeeper Stats'!$A$2:$S$109,23,FALSE),VLOOKUP(F2082,'[1]2018Player Stats'!$A$2:$AB$830,23,FALSE))</f>
        <v>0</v>
      </c>
      <c r="AE2082">
        <f>IF(G2082="GK",VLOOKUP(F2082,'[1]2018GoalKeeper Stats'!$A$2:$S$109,24,FALSE),VLOOKUP(F2082,'[1]2018Player Stats'!$A$2:$AB$830,24,FALSE))</f>
        <v>0</v>
      </c>
      <c r="AF2082">
        <f>IF(G2082="GK",VLOOKUP(F2082,'[1]2018GoalKeeper Stats'!$A$2:$S$109,25,FALSE),VLOOKUP(F2082,'[1]2018Player Stats'!$A$2:$AB$830,25,FALSE))</f>
        <v>0</v>
      </c>
      <c r="AG2082">
        <f>IF(G2082="GK",VLOOKUP(F2082,'[1]2018GoalKeeper Stats'!$A$2:$S$109,26,FALSE),VLOOKUP(F2082,'[1]2018Player Stats'!$A$2:$AB$830,26,FALSE))</f>
        <v>0</v>
      </c>
      <c r="AH2082" s="51">
        <v>2018</v>
      </c>
      <c r="AI2082" s="51">
        <v>34</v>
      </c>
      <c r="AJ2082" s="51">
        <v>456</v>
      </c>
      <c r="AK2082" s="51">
        <v>377</v>
      </c>
      <c r="AL2082" s="51">
        <v>61</v>
      </c>
      <c r="AM2082" s="51">
        <v>32</v>
      </c>
      <c r="AN2082" s="51">
        <v>29</v>
      </c>
      <c r="AO2082" s="52">
        <v>59.84</v>
      </c>
      <c r="AP2082" s="52">
        <v>42.58</v>
      </c>
      <c r="AQ2082" s="52">
        <v>17.260000000000002</v>
      </c>
      <c r="AR2082" s="52">
        <v>11.74</v>
      </c>
      <c r="AS2082" s="51">
        <v>71</v>
      </c>
      <c r="AT2082" s="52">
        <v>58.95</v>
      </c>
    </row>
    <row r="2083" spans="1:46">
      <c r="A2083">
        <v>2018</v>
      </c>
      <c r="B2083" t="s">
        <v>199</v>
      </c>
      <c r="C2083" t="s">
        <v>199</v>
      </c>
      <c r="D2083" t="s">
        <v>904</v>
      </c>
      <c r="E2083" t="s">
        <v>1301</v>
      </c>
      <c r="F2083" t="str">
        <f t="shared" si="33"/>
        <v>Kevin Garcia</v>
      </c>
      <c r="G2083" t="s">
        <v>893</v>
      </c>
      <c r="H2083" s="143">
        <v>68915</v>
      </c>
      <c r="I2083" s="143">
        <v>68915</v>
      </c>
      <c r="J2083" t="str">
        <f>IF(G2083="GK",VLOOKUP(F2083,'[1]2018GoalKeeper Stats'!$A$2:$S$109,2,FALSE),VLOOKUP(F2083,'[1]2018Player Stats'!$A$2:$AB$830,2,FALSE))</f>
        <v>HOU</v>
      </c>
      <c r="K2083">
        <f>IF(G2083="GK",VLOOKUP(F2083,'[1]2018GoalKeeper Stats'!$A$2:$S$109,4,FALSE),VLOOKUP(F2083,'[1]2018Player Stats'!$A$2:$AB$830,4,FALSE))</f>
        <v>15</v>
      </c>
      <c r="L2083">
        <f>IF(G2083="GK",VLOOKUP(F2083,'[1]2018GoalKeeper Stats'!$A$2:$S$109,5,FALSE),VLOOKUP(F2083,'[1]2018Player Stats'!$A$2:$AB$830,5,FALSE))</f>
        <v>11</v>
      </c>
      <c r="M2083">
        <f>IF(G2083="GK",VLOOKUP(F2083,'[1]2018GoalKeeper Stats'!$A$2:$S$109,6,FALSE),VLOOKUP(F2083,'[1]2018Player Stats'!$A$2:$AB$830,6,FALSE))</f>
        <v>1103</v>
      </c>
      <c r="N2083">
        <f>IF(G2083="GK",VLOOKUP(F2083,'[1]2018GoalKeeper Stats'!$A$2:$S$109,7,FALSE),VLOOKUP(F2083,'[1]2018Player Stats'!$A$2:$AB$830,7,FALSE))</f>
        <v>1</v>
      </c>
      <c r="O2083">
        <f>IF(G2083="GK",VLOOKUP(F2083,'[1]2018GoalKeeper Stats'!$A$2:$S$109,8,FALSE),VLOOKUP(F2083,'[1]2018Player Stats'!$A$2:$AB$830,8,FALSE))</f>
        <v>0</v>
      </c>
      <c r="P2083">
        <f>IF(G2083="GK",VLOOKUP(F2083,'[1]2018GoalKeeper Stats'!$A$2:$S$109,9,FALSE),VLOOKUP(F2083,'[1]2018Player Stats'!$A$2:$AB$830,9,FALSE))</f>
        <v>3</v>
      </c>
      <c r="Q2083">
        <f>IF(G2083="GK",VLOOKUP(F2083,'[1]2018GoalKeeper Stats'!$A$2:$S$109,10,FALSE),VLOOKUP(F2083,'[1]2018Player Stats'!$A$2:$AB$830,10,FALSE))</f>
        <v>1</v>
      </c>
      <c r="R2083">
        <f>IF(G2083="GK",VLOOKUP(F2083,'[1]2018GoalKeeper Stats'!$A$2:$S$109,11,FALSE),VLOOKUP(F2083,'[1]2018Player Stats'!$A$2:$AB$830,11,FALSE))</f>
        <v>0</v>
      </c>
      <c r="S2083" t="str">
        <f>IF(G2083="GK",VLOOKUP(F2083,'[1]2018GoalKeeper Stats'!$A$2:$S$109,12,FALSE),VLOOKUP(F2083,'[1]2018Player Stats'!$A$2:$AB$830,12,FALSE))</f>
        <v>0/0</v>
      </c>
      <c r="T2083">
        <f>IF(G2083="GK",VLOOKUP(F2083,'[1]2018GoalKeeper Stats'!$A$2:$S$109,13,FALSE),VLOOKUP(F2083,'[1]2018Player Stats'!$A$2:$AB$830,13,FALSE))</f>
        <v>1</v>
      </c>
      <c r="U2083">
        <f>IF(G2083="GK",VLOOKUP(F2083,'[1]2018GoalKeeper Stats'!$A$2:$S$109,14,FALSE),VLOOKUP(F2083,'[1]2018Player Stats'!$A$2:$AB$830,14,FALSE))</f>
        <v>0</v>
      </c>
      <c r="V2083">
        <f>IF(G2083="GK",VLOOKUP(F2083,'[1]2018GoalKeeper Stats'!$A$2:$S$109,15,FALSE),VLOOKUP(F2083,'[1]2018Player Stats'!$A$2:$AB$830,15,FALSE))</f>
        <v>0.08</v>
      </c>
      <c r="W2083">
        <f>IF(G2083="GK",VLOOKUP(F2083,'[1]2018GoalKeeper Stats'!$A$2:$S$109,16,FALSE),VLOOKUP(F2083,'[1]2018Player Stats'!$A$2:$AB$830,16,FALSE))</f>
        <v>33.299999999999997</v>
      </c>
      <c r="X2083">
        <f>IF(G2083="GK",VLOOKUP(F2083,'[1]2018GoalKeeper Stats'!$A$2:$S$109,17,FALSE),VLOOKUP(F2083,'[1]2018Player Stats'!$A$2:$AB$830,17,FALSE))</f>
        <v>0</v>
      </c>
      <c r="Y2083">
        <f>IF(G2083="GK",VLOOKUP(F2083,'[1]2018GoalKeeper Stats'!$A$2:$S$109,18,FALSE),VLOOKUP(F2083,'[1]2018Player Stats'!$A$2:$AB$830,18,FALSE))</f>
        <v>0</v>
      </c>
      <c r="Z2083">
        <f>IF(G2083="GK",VLOOKUP(F2083,'[1]2018GoalKeeper Stats'!$A$2:$S$109,19,FALSE),VLOOKUP(F2083,'[1]2018Player Stats'!$A$2:$AB$830,19,FALSE))</f>
        <v>0</v>
      </c>
      <c r="AA2083">
        <f>IF(G2083="GK",VLOOKUP(F2083,'[1]2018GoalKeeper Stats'!$A$2:$S$109,20,FALSE),VLOOKUP(F2083,'[1]2018Player Stats'!$A$2:$AB$830,20,FALSE))</f>
        <v>0</v>
      </c>
      <c r="AB2083">
        <f>IF(G2083="GK",VLOOKUP(F2083,'[1]2018GoalKeeper Stats'!$A$2:$S$109,21,FALSE),VLOOKUP(F2083,'[1]2018Player Stats'!$A$2:$AB$830,21,FALSE))</f>
        <v>5</v>
      </c>
      <c r="AC2083">
        <f>IF(G2083="GK",VLOOKUP(F2083,'[1]2018GoalKeeper Stats'!$A$2:$S$109,2,FALSE),VLOOKUP(F2083,'[1]2018Player Stats'!$A$2:$AB$830,22,FALSE))</f>
        <v>4</v>
      </c>
      <c r="AD2083">
        <f>IF(G2083="GK",VLOOKUP(F2083,'[1]2018GoalKeeper Stats'!$A$2:$S$109,23,FALSE),VLOOKUP(F2083,'[1]2018Player Stats'!$A$2:$AB$830,23,FALSE))</f>
        <v>0</v>
      </c>
      <c r="AE2083">
        <f>IF(G2083="GK",VLOOKUP(F2083,'[1]2018GoalKeeper Stats'!$A$2:$S$109,24,FALSE),VLOOKUP(F2083,'[1]2018Player Stats'!$A$2:$AB$830,24,FALSE))</f>
        <v>0</v>
      </c>
      <c r="AF2083">
        <f>IF(G2083="GK",VLOOKUP(F2083,'[1]2018GoalKeeper Stats'!$A$2:$S$109,25,FALSE),VLOOKUP(F2083,'[1]2018Player Stats'!$A$2:$AB$830,25,FALSE))</f>
        <v>0</v>
      </c>
      <c r="AG2083">
        <f>IF(G2083="GK",VLOOKUP(F2083,'[1]2018GoalKeeper Stats'!$A$2:$S$109,26,FALSE),VLOOKUP(F2083,'[1]2018Player Stats'!$A$2:$AB$830,26,FALSE))</f>
        <v>33.33</v>
      </c>
      <c r="AH2083" s="51">
        <v>2018</v>
      </c>
      <c r="AI2083" s="51">
        <v>34</v>
      </c>
      <c r="AJ2083" s="51">
        <v>474</v>
      </c>
      <c r="AK2083" s="51">
        <v>413</v>
      </c>
      <c r="AL2083" s="51">
        <v>58</v>
      </c>
      <c r="AM2083" s="51">
        <v>56</v>
      </c>
      <c r="AN2083" s="51">
        <v>2</v>
      </c>
      <c r="AO2083" s="52">
        <v>55.71</v>
      </c>
      <c r="AP2083" s="52">
        <v>48.91</v>
      </c>
      <c r="AQ2083" s="52">
        <v>6.8</v>
      </c>
      <c r="AR2083" s="52">
        <v>-4.8</v>
      </c>
      <c r="AS2083" s="51">
        <v>38</v>
      </c>
      <c r="AT2083" s="52">
        <v>50.75</v>
      </c>
    </row>
    <row r="2084" spans="1:46">
      <c r="A2084">
        <v>2018</v>
      </c>
      <c r="B2084" t="s">
        <v>202</v>
      </c>
      <c r="C2084" t="s">
        <v>202</v>
      </c>
      <c r="D2084" t="s">
        <v>1050</v>
      </c>
      <c r="E2084" t="s">
        <v>1823</v>
      </c>
      <c r="F2084" t="str">
        <f t="shared" si="33"/>
        <v>Drew Conner</v>
      </c>
      <c r="G2084" t="s">
        <v>860</v>
      </c>
      <c r="H2084" s="143">
        <v>68907</v>
      </c>
      <c r="I2084" s="143">
        <v>68907</v>
      </c>
      <c r="J2084" t="str">
        <f>IF(G2084="GK",VLOOKUP(F2084,'[1]2018GoalKeeper Stats'!$A$2:$S$109,2,FALSE),VLOOKUP(F2084,'[1]2018Player Stats'!$A$2:$AB$830,2,FALSE))</f>
        <v>CHI</v>
      </c>
      <c r="K2084">
        <f>IF(G2084="GK",VLOOKUP(F2084,'[1]2018GoalKeeper Stats'!$A$2:$S$109,4,FALSE),VLOOKUP(F2084,'[1]2018Player Stats'!$A$2:$AB$830,4,FALSE))</f>
        <v>11</v>
      </c>
      <c r="L2084">
        <f>IF(G2084="GK",VLOOKUP(F2084,'[1]2018GoalKeeper Stats'!$A$2:$S$109,5,FALSE),VLOOKUP(F2084,'[1]2018Player Stats'!$A$2:$AB$830,5,FALSE))</f>
        <v>5</v>
      </c>
      <c r="M2084">
        <f>IF(G2084="GK",VLOOKUP(F2084,'[1]2018GoalKeeper Stats'!$A$2:$S$109,6,FALSE),VLOOKUP(F2084,'[1]2018Player Stats'!$A$2:$AB$830,6,FALSE))</f>
        <v>462</v>
      </c>
      <c r="N2084">
        <f>IF(G2084="GK",VLOOKUP(F2084,'[1]2018GoalKeeper Stats'!$A$2:$S$109,7,FALSE),VLOOKUP(F2084,'[1]2018Player Stats'!$A$2:$AB$830,7,FALSE))</f>
        <v>0</v>
      </c>
      <c r="O2084">
        <f>IF(G2084="GK",VLOOKUP(F2084,'[1]2018GoalKeeper Stats'!$A$2:$S$109,8,FALSE),VLOOKUP(F2084,'[1]2018Player Stats'!$A$2:$AB$830,8,FALSE))</f>
        <v>1</v>
      </c>
      <c r="P2084">
        <f>IF(G2084="GK",VLOOKUP(F2084,'[1]2018GoalKeeper Stats'!$A$2:$S$109,9,FALSE),VLOOKUP(F2084,'[1]2018Player Stats'!$A$2:$AB$830,9,FALSE))</f>
        <v>0</v>
      </c>
      <c r="Q2084">
        <f>IF(G2084="GK",VLOOKUP(F2084,'[1]2018GoalKeeper Stats'!$A$2:$S$109,10,FALSE),VLOOKUP(F2084,'[1]2018Player Stats'!$A$2:$AB$830,10,FALSE))</f>
        <v>0</v>
      </c>
      <c r="R2084">
        <f>IF(G2084="GK",VLOOKUP(F2084,'[1]2018GoalKeeper Stats'!$A$2:$S$109,11,FALSE),VLOOKUP(F2084,'[1]2018Player Stats'!$A$2:$AB$830,11,FALSE))</f>
        <v>0</v>
      </c>
      <c r="S2084" t="str">
        <f>IF(G2084="GK",VLOOKUP(F2084,'[1]2018GoalKeeper Stats'!$A$2:$S$109,12,FALSE),VLOOKUP(F2084,'[1]2018Player Stats'!$A$2:$AB$830,12,FALSE))</f>
        <v>0/0</v>
      </c>
      <c r="T2084">
        <f>IF(G2084="GK",VLOOKUP(F2084,'[1]2018GoalKeeper Stats'!$A$2:$S$109,13,FALSE),VLOOKUP(F2084,'[1]2018Player Stats'!$A$2:$AB$830,13,FALSE))</f>
        <v>0</v>
      </c>
      <c r="U2084">
        <f>IF(G2084="GK",VLOOKUP(F2084,'[1]2018GoalKeeper Stats'!$A$2:$S$109,14,FALSE),VLOOKUP(F2084,'[1]2018Player Stats'!$A$2:$AB$830,14,FALSE))</f>
        <v>0</v>
      </c>
      <c r="V2084">
        <f>IF(G2084="GK",VLOOKUP(F2084,'[1]2018GoalKeeper Stats'!$A$2:$S$109,15,FALSE),VLOOKUP(F2084,'[1]2018Player Stats'!$A$2:$AB$830,15,FALSE))</f>
        <v>0</v>
      </c>
      <c r="W2084">
        <f>IF(G2084="GK",VLOOKUP(F2084,'[1]2018GoalKeeper Stats'!$A$2:$S$109,16,FALSE),VLOOKUP(F2084,'[1]2018Player Stats'!$A$2:$AB$830,16,FALSE))</f>
        <v>0</v>
      </c>
      <c r="X2084">
        <f>IF(G2084="GK",VLOOKUP(F2084,'[1]2018GoalKeeper Stats'!$A$2:$S$109,17,FALSE),VLOOKUP(F2084,'[1]2018Player Stats'!$A$2:$AB$830,17,FALSE))</f>
        <v>0</v>
      </c>
      <c r="Y2084">
        <f>IF(G2084="GK",VLOOKUP(F2084,'[1]2018GoalKeeper Stats'!$A$2:$S$109,18,FALSE),VLOOKUP(F2084,'[1]2018Player Stats'!$A$2:$AB$830,18,FALSE))</f>
        <v>0</v>
      </c>
      <c r="Z2084">
        <f>IF(G2084="GK",VLOOKUP(F2084,'[1]2018GoalKeeper Stats'!$A$2:$S$109,19,FALSE),VLOOKUP(F2084,'[1]2018Player Stats'!$A$2:$AB$830,19,FALSE))</f>
        <v>1</v>
      </c>
      <c r="AA2084">
        <f>IF(G2084="GK",VLOOKUP(F2084,'[1]2018GoalKeeper Stats'!$A$2:$S$109,20,FALSE),VLOOKUP(F2084,'[1]2018Player Stats'!$A$2:$AB$830,20,FALSE))</f>
        <v>0.19</v>
      </c>
      <c r="AB2084">
        <f>IF(G2084="GK",VLOOKUP(F2084,'[1]2018GoalKeeper Stats'!$A$2:$S$109,21,FALSE),VLOOKUP(F2084,'[1]2018Player Stats'!$A$2:$AB$830,21,FALSE))</f>
        <v>8</v>
      </c>
      <c r="AC2084">
        <f>IF(G2084="GK",VLOOKUP(F2084,'[1]2018GoalKeeper Stats'!$A$2:$S$109,2,FALSE),VLOOKUP(F2084,'[1]2018Player Stats'!$A$2:$AB$830,22,FALSE))</f>
        <v>1</v>
      </c>
      <c r="AD2084">
        <f>IF(G2084="GK",VLOOKUP(F2084,'[1]2018GoalKeeper Stats'!$A$2:$S$109,23,FALSE),VLOOKUP(F2084,'[1]2018Player Stats'!$A$2:$AB$830,23,FALSE))</f>
        <v>0</v>
      </c>
      <c r="AE2084">
        <f>IF(G2084="GK",VLOOKUP(F2084,'[1]2018GoalKeeper Stats'!$A$2:$S$109,24,FALSE),VLOOKUP(F2084,'[1]2018Player Stats'!$A$2:$AB$830,24,FALSE))</f>
        <v>2</v>
      </c>
      <c r="AF2084">
        <f>IF(G2084="GK",VLOOKUP(F2084,'[1]2018GoalKeeper Stats'!$A$2:$S$109,25,FALSE),VLOOKUP(F2084,'[1]2018Player Stats'!$A$2:$AB$830,25,FALSE))</f>
        <v>1</v>
      </c>
      <c r="AG2084">
        <f>IF(G2084="GK",VLOOKUP(F2084,'[1]2018GoalKeeper Stats'!$A$2:$S$109,26,FALSE),VLOOKUP(F2084,'[1]2018Player Stats'!$A$2:$AB$830,26,FALSE))</f>
        <v>0</v>
      </c>
      <c r="AH2084" s="51">
        <v>2018</v>
      </c>
      <c r="AI2084" s="51">
        <v>34</v>
      </c>
      <c r="AJ2084" s="51">
        <v>341</v>
      </c>
      <c r="AK2084" s="51">
        <v>507</v>
      </c>
      <c r="AL2084" s="51">
        <v>46</v>
      </c>
      <c r="AM2084" s="51">
        <v>60</v>
      </c>
      <c r="AN2084" s="51">
        <v>-14</v>
      </c>
      <c r="AO2084" s="52">
        <v>39.04</v>
      </c>
      <c r="AP2084" s="52">
        <v>58.46</v>
      </c>
      <c r="AQ2084" s="52">
        <v>-19.420000000000002</v>
      </c>
      <c r="AR2084" s="52">
        <v>5.42</v>
      </c>
      <c r="AS2084" s="51">
        <v>32</v>
      </c>
      <c r="AT2084" s="52">
        <v>33.49</v>
      </c>
    </row>
    <row r="2085" spans="1:46">
      <c r="A2085">
        <v>2018</v>
      </c>
      <c r="B2085" t="s">
        <v>198</v>
      </c>
      <c r="C2085" t="s">
        <v>198</v>
      </c>
      <c r="D2085" t="s">
        <v>1009</v>
      </c>
      <c r="E2085" t="s">
        <v>1827</v>
      </c>
      <c r="F2085" t="str">
        <f t="shared" si="33"/>
        <v>Jack McBean</v>
      </c>
      <c r="G2085" t="s">
        <v>875</v>
      </c>
      <c r="H2085" s="143">
        <v>68906</v>
      </c>
      <c r="I2085" s="143">
        <v>68906</v>
      </c>
      <c r="J2085" t="str">
        <f>IF(G2085="GK",VLOOKUP(F2085,'[1]2018GoalKeeper Stats'!$A$2:$S$109,2,FALSE),VLOOKUP(F2085,'[1]2018Player Stats'!$A$2:$AB$830,2,FALSE))</f>
        <v>COL</v>
      </c>
      <c r="K2085">
        <f>IF(G2085="GK",VLOOKUP(F2085,'[1]2018GoalKeeper Stats'!$A$2:$S$109,4,FALSE),VLOOKUP(F2085,'[1]2018Player Stats'!$A$2:$AB$830,4,FALSE))</f>
        <v>22</v>
      </c>
      <c r="L2085">
        <f>IF(G2085="GK",VLOOKUP(F2085,'[1]2018GoalKeeper Stats'!$A$2:$S$109,5,FALSE),VLOOKUP(F2085,'[1]2018Player Stats'!$A$2:$AB$830,5,FALSE))</f>
        <v>13</v>
      </c>
      <c r="M2085">
        <f>IF(G2085="GK",VLOOKUP(F2085,'[1]2018GoalKeeper Stats'!$A$2:$S$109,6,FALSE),VLOOKUP(F2085,'[1]2018Player Stats'!$A$2:$AB$830,6,FALSE))</f>
        <v>1060</v>
      </c>
      <c r="N2085">
        <f>IF(G2085="GK",VLOOKUP(F2085,'[1]2018GoalKeeper Stats'!$A$2:$S$109,7,FALSE),VLOOKUP(F2085,'[1]2018Player Stats'!$A$2:$AB$830,7,FALSE))</f>
        <v>2</v>
      </c>
      <c r="O2085">
        <f>IF(G2085="GK",VLOOKUP(F2085,'[1]2018GoalKeeper Stats'!$A$2:$S$109,8,FALSE),VLOOKUP(F2085,'[1]2018Player Stats'!$A$2:$AB$830,8,FALSE))</f>
        <v>1</v>
      </c>
      <c r="P2085">
        <f>IF(G2085="GK",VLOOKUP(F2085,'[1]2018GoalKeeper Stats'!$A$2:$S$109,9,FALSE),VLOOKUP(F2085,'[1]2018Player Stats'!$A$2:$AB$830,9,FALSE))</f>
        <v>20</v>
      </c>
      <c r="Q2085">
        <f>IF(G2085="GK",VLOOKUP(F2085,'[1]2018GoalKeeper Stats'!$A$2:$S$109,10,FALSE),VLOOKUP(F2085,'[1]2018Player Stats'!$A$2:$AB$830,10,FALSE))</f>
        <v>9</v>
      </c>
      <c r="R2085">
        <f>IF(G2085="GK",VLOOKUP(F2085,'[1]2018GoalKeeper Stats'!$A$2:$S$109,11,FALSE),VLOOKUP(F2085,'[1]2018Player Stats'!$A$2:$AB$830,11,FALSE))</f>
        <v>0</v>
      </c>
      <c r="S2085">
        <f>IF(G2085="GK",VLOOKUP(F2085,'[1]2018GoalKeeper Stats'!$A$2:$S$109,12,FALSE),VLOOKUP(F2085,'[1]2018Player Stats'!$A$2:$AB$830,12,FALSE))</f>
        <v>44197</v>
      </c>
      <c r="T2085">
        <f>IF(G2085="GK",VLOOKUP(F2085,'[1]2018GoalKeeper Stats'!$A$2:$S$109,13,FALSE),VLOOKUP(F2085,'[1]2018Player Stats'!$A$2:$AB$830,13,FALSE))</f>
        <v>1</v>
      </c>
      <c r="U2085">
        <f>IF(G2085="GK",VLOOKUP(F2085,'[1]2018GoalKeeper Stats'!$A$2:$S$109,14,FALSE),VLOOKUP(F2085,'[1]2018Player Stats'!$A$2:$AB$830,14,FALSE))</f>
        <v>1</v>
      </c>
      <c r="V2085">
        <f>IF(G2085="GK",VLOOKUP(F2085,'[1]2018GoalKeeper Stats'!$A$2:$S$109,15,FALSE),VLOOKUP(F2085,'[1]2018Player Stats'!$A$2:$AB$830,15,FALSE))</f>
        <v>0.17</v>
      </c>
      <c r="W2085">
        <f>IF(G2085="GK",VLOOKUP(F2085,'[1]2018GoalKeeper Stats'!$A$2:$S$109,16,FALSE),VLOOKUP(F2085,'[1]2018Player Stats'!$A$2:$AB$830,16,FALSE))</f>
        <v>10</v>
      </c>
      <c r="X2085">
        <f>IF(G2085="GK",VLOOKUP(F2085,'[1]2018GoalKeeper Stats'!$A$2:$S$109,17,FALSE),VLOOKUP(F2085,'[1]2018Player Stats'!$A$2:$AB$830,17,FALSE))</f>
        <v>0</v>
      </c>
      <c r="Y2085">
        <f>IF(G2085="GK",VLOOKUP(F2085,'[1]2018GoalKeeper Stats'!$A$2:$S$109,18,FALSE),VLOOKUP(F2085,'[1]2018Player Stats'!$A$2:$AB$830,18,FALSE))</f>
        <v>0</v>
      </c>
      <c r="Z2085">
        <f>IF(G2085="GK",VLOOKUP(F2085,'[1]2018GoalKeeper Stats'!$A$2:$S$109,19,FALSE),VLOOKUP(F2085,'[1]2018Player Stats'!$A$2:$AB$830,19,FALSE))</f>
        <v>1</v>
      </c>
      <c r="AA2085">
        <f>IF(G2085="GK",VLOOKUP(F2085,'[1]2018GoalKeeper Stats'!$A$2:$S$109,20,FALSE),VLOOKUP(F2085,'[1]2018Player Stats'!$A$2:$AB$830,20,FALSE))</f>
        <v>0.08</v>
      </c>
      <c r="AB2085">
        <f>IF(G2085="GK",VLOOKUP(F2085,'[1]2018GoalKeeper Stats'!$A$2:$S$109,21,FALSE),VLOOKUP(F2085,'[1]2018Player Stats'!$A$2:$AB$830,21,FALSE))</f>
        <v>24</v>
      </c>
      <c r="AC2085">
        <f>IF(G2085="GK",VLOOKUP(F2085,'[1]2018GoalKeeper Stats'!$A$2:$S$109,2,FALSE),VLOOKUP(F2085,'[1]2018Player Stats'!$A$2:$AB$830,22,FALSE))</f>
        <v>30</v>
      </c>
      <c r="AD2085">
        <f>IF(G2085="GK",VLOOKUP(F2085,'[1]2018GoalKeeper Stats'!$A$2:$S$109,23,FALSE),VLOOKUP(F2085,'[1]2018Player Stats'!$A$2:$AB$830,23,FALSE))</f>
        <v>8</v>
      </c>
      <c r="AE2085">
        <f>IF(G2085="GK",VLOOKUP(F2085,'[1]2018GoalKeeper Stats'!$A$2:$S$109,24,FALSE),VLOOKUP(F2085,'[1]2018Player Stats'!$A$2:$AB$830,24,FALSE))</f>
        <v>5</v>
      </c>
      <c r="AF2085">
        <f>IF(G2085="GK",VLOOKUP(F2085,'[1]2018GoalKeeper Stats'!$A$2:$S$109,25,FALSE),VLOOKUP(F2085,'[1]2018Player Stats'!$A$2:$AB$830,25,FALSE))</f>
        <v>0</v>
      </c>
      <c r="AG2085">
        <f>IF(G2085="GK",VLOOKUP(F2085,'[1]2018GoalKeeper Stats'!$A$2:$S$109,26,FALSE),VLOOKUP(F2085,'[1]2018Player Stats'!$A$2:$AB$830,26,FALSE))</f>
        <v>45</v>
      </c>
      <c r="AH2085" s="51">
        <v>2018</v>
      </c>
      <c r="AI2085" s="51">
        <v>34</v>
      </c>
      <c r="AJ2085" s="51">
        <v>380</v>
      </c>
      <c r="AK2085" s="51">
        <v>525</v>
      </c>
      <c r="AL2085" s="51">
        <v>34</v>
      </c>
      <c r="AM2085" s="51">
        <v>61</v>
      </c>
      <c r="AN2085" s="51">
        <v>-27</v>
      </c>
      <c r="AO2085" s="52">
        <v>38.020000000000003</v>
      </c>
      <c r="AP2085" s="52">
        <v>58.7</v>
      </c>
      <c r="AQ2085" s="52">
        <v>-20.69</v>
      </c>
      <c r="AR2085" s="52">
        <v>-6.31</v>
      </c>
      <c r="AS2085" s="51">
        <v>31</v>
      </c>
      <c r="AT2085" s="52">
        <v>35.58</v>
      </c>
    </row>
    <row r="2086" spans="1:46">
      <c r="A2086">
        <v>2018</v>
      </c>
      <c r="B2086" t="s">
        <v>962</v>
      </c>
      <c r="C2086" t="s">
        <v>962</v>
      </c>
      <c r="D2086" t="s">
        <v>1685</v>
      </c>
      <c r="E2086" t="s">
        <v>1686</v>
      </c>
      <c r="F2086" t="str">
        <f t="shared" si="33"/>
        <v>Oniel Fisher</v>
      </c>
      <c r="G2086" t="s">
        <v>1044</v>
      </c>
      <c r="H2086" s="143">
        <v>68906</v>
      </c>
      <c r="I2086" s="143">
        <v>68906</v>
      </c>
      <c r="J2086" t="str">
        <f>IF(G2086="GK",VLOOKUP(F2086,'[1]2018GoalKeeper Stats'!$A$2:$S$109,2,FALSE),VLOOKUP(F2086,'[1]2018Player Stats'!$A$2:$AB$830,2,FALSE))</f>
        <v>DC</v>
      </c>
      <c r="K2086">
        <f>IF(G2086="GK",VLOOKUP(F2086,'[1]2018GoalKeeper Stats'!$A$2:$S$109,4,FALSE),VLOOKUP(F2086,'[1]2018Player Stats'!$A$2:$AB$830,4,FALSE))</f>
        <v>24</v>
      </c>
      <c r="L2086">
        <f>IF(G2086="GK",VLOOKUP(F2086,'[1]2018GoalKeeper Stats'!$A$2:$S$109,5,FALSE),VLOOKUP(F2086,'[1]2018Player Stats'!$A$2:$AB$830,5,FALSE))</f>
        <v>20</v>
      </c>
      <c r="M2086">
        <f>IF(G2086="GK",VLOOKUP(F2086,'[1]2018GoalKeeper Stats'!$A$2:$S$109,6,FALSE),VLOOKUP(F2086,'[1]2018Player Stats'!$A$2:$AB$830,6,FALSE))</f>
        <v>1832</v>
      </c>
      <c r="N2086">
        <f>IF(G2086="GK",VLOOKUP(F2086,'[1]2018GoalKeeper Stats'!$A$2:$S$109,7,FALSE),VLOOKUP(F2086,'[1]2018Player Stats'!$A$2:$AB$830,7,FALSE))</f>
        <v>1</v>
      </c>
      <c r="O2086">
        <f>IF(G2086="GK",VLOOKUP(F2086,'[1]2018GoalKeeper Stats'!$A$2:$S$109,8,FALSE),VLOOKUP(F2086,'[1]2018Player Stats'!$A$2:$AB$830,8,FALSE))</f>
        <v>1</v>
      </c>
      <c r="P2086">
        <f>IF(G2086="GK",VLOOKUP(F2086,'[1]2018GoalKeeper Stats'!$A$2:$S$109,9,FALSE),VLOOKUP(F2086,'[1]2018Player Stats'!$A$2:$AB$830,9,FALSE))</f>
        <v>14</v>
      </c>
      <c r="Q2086">
        <f>IF(G2086="GK",VLOOKUP(F2086,'[1]2018GoalKeeper Stats'!$A$2:$S$109,10,FALSE),VLOOKUP(F2086,'[1]2018Player Stats'!$A$2:$AB$830,10,FALSE))</f>
        <v>1</v>
      </c>
      <c r="R2086">
        <f>IF(G2086="GK",VLOOKUP(F2086,'[1]2018GoalKeeper Stats'!$A$2:$S$109,11,FALSE),VLOOKUP(F2086,'[1]2018Player Stats'!$A$2:$AB$830,11,FALSE))</f>
        <v>1</v>
      </c>
      <c r="S2086" t="str">
        <f>IF(G2086="GK",VLOOKUP(F2086,'[1]2018GoalKeeper Stats'!$A$2:$S$109,12,FALSE),VLOOKUP(F2086,'[1]2018Player Stats'!$A$2:$AB$830,12,FALSE))</f>
        <v>0/0</v>
      </c>
      <c r="T2086">
        <f>IF(G2086="GK",VLOOKUP(F2086,'[1]2018GoalKeeper Stats'!$A$2:$S$109,13,FALSE),VLOOKUP(F2086,'[1]2018Player Stats'!$A$2:$AB$830,13,FALSE))</f>
        <v>1</v>
      </c>
      <c r="U2086">
        <f>IF(G2086="GK",VLOOKUP(F2086,'[1]2018GoalKeeper Stats'!$A$2:$S$109,14,FALSE),VLOOKUP(F2086,'[1]2018Player Stats'!$A$2:$AB$830,14,FALSE))</f>
        <v>0</v>
      </c>
      <c r="V2086">
        <f>IF(G2086="GK",VLOOKUP(F2086,'[1]2018GoalKeeper Stats'!$A$2:$S$109,15,FALSE),VLOOKUP(F2086,'[1]2018Player Stats'!$A$2:$AB$830,15,FALSE))</f>
        <v>0.05</v>
      </c>
      <c r="W2086">
        <f>IF(G2086="GK",VLOOKUP(F2086,'[1]2018GoalKeeper Stats'!$A$2:$S$109,16,FALSE),VLOOKUP(F2086,'[1]2018Player Stats'!$A$2:$AB$830,16,FALSE))</f>
        <v>7.1</v>
      </c>
      <c r="X2086">
        <f>IF(G2086="GK",VLOOKUP(F2086,'[1]2018GoalKeeper Stats'!$A$2:$S$109,17,FALSE),VLOOKUP(F2086,'[1]2018Player Stats'!$A$2:$AB$830,17,FALSE))</f>
        <v>0</v>
      </c>
      <c r="Y2086">
        <f>IF(G2086="GK",VLOOKUP(F2086,'[1]2018GoalKeeper Stats'!$A$2:$S$109,18,FALSE),VLOOKUP(F2086,'[1]2018Player Stats'!$A$2:$AB$830,18,FALSE))</f>
        <v>1</v>
      </c>
      <c r="Z2086">
        <f>IF(G2086="GK",VLOOKUP(F2086,'[1]2018GoalKeeper Stats'!$A$2:$S$109,19,FALSE),VLOOKUP(F2086,'[1]2018Player Stats'!$A$2:$AB$830,19,FALSE))</f>
        <v>0</v>
      </c>
      <c r="AA2086">
        <f>IF(G2086="GK",VLOOKUP(F2086,'[1]2018GoalKeeper Stats'!$A$2:$S$109,20,FALSE),VLOOKUP(F2086,'[1]2018Player Stats'!$A$2:$AB$830,20,FALSE))</f>
        <v>0.05</v>
      </c>
      <c r="AB2086">
        <f>IF(G2086="GK",VLOOKUP(F2086,'[1]2018GoalKeeper Stats'!$A$2:$S$109,21,FALSE),VLOOKUP(F2086,'[1]2018Player Stats'!$A$2:$AB$830,21,FALSE))</f>
        <v>16</v>
      </c>
      <c r="AC2086">
        <f>IF(G2086="GK",VLOOKUP(F2086,'[1]2018GoalKeeper Stats'!$A$2:$S$109,2,FALSE),VLOOKUP(F2086,'[1]2018Player Stats'!$A$2:$AB$830,22,FALSE))</f>
        <v>25</v>
      </c>
      <c r="AD2086">
        <f>IF(G2086="GK",VLOOKUP(F2086,'[1]2018GoalKeeper Stats'!$A$2:$S$109,23,FALSE),VLOOKUP(F2086,'[1]2018Player Stats'!$A$2:$AB$830,23,FALSE))</f>
        <v>1</v>
      </c>
      <c r="AE2086">
        <f>IF(G2086="GK",VLOOKUP(F2086,'[1]2018GoalKeeper Stats'!$A$2:$S$109,24,FALSE),VLOOKUP(F2086,'[1]2018Player Stats'!$A$2:$AB$830,24,FALSE))</f>
        <v>3</v>
      </c>
      <c r="AF2086">
        <f>IF(G2086="GK",VLOOKUP(F2086,'[1]2018GoalKeeper Stats'!$A$2:$S$109,25,FALSE),VLOOKUP(F2086,'[1]2018Player Stats'!$A$2:$AB$830,25,FALSE))</f>
        <v>0</v>
      </c>
      <c r="AG2086">
        <f>IF(G2086="GK",VLOOKUP(F2086,'[1]2018GoalKeeper Stats'!$A$2:$S$109,26,FALSE),VLOOKUP(F2086,'[1]2018Player Stats'!$A$2:$AB$830,26,FALSE))</f>
        <v>7.14</v>
      </c>
      <c r="AH2086" s="51">
        <v>2018</v>
      </c>
      <c r="AI2086" s="51">
        <v>34</v>
      </c>
      <c r="AJ2086" s="51">
        <v>396</v>
      </c>
      <c r="AK2086" s="51">
        <v>546</v>
      </c>
      <c r="AL2086" s="51">
        <v>59</v>
      </c>
      <c r="AM2086" s="51">
        <v>49</v>
      </c>
      <c r="AN2086" s="51">
        <v>10</v>
      </c>
      <c r="AO2086" s="52">
        <v>47.09</v>
      </c>
      <c r="AP2086" s="52">
        <v>51.66</v>
      </c>
      <c r="AQ2086" s="52">
        <v>-4.57</v>
      </c>
      <c r="AR2086" s="52">
        <v>14.57</v>
      </c>
      <c r="AS2086" s="51">
        <v>51</v>
      </c>
      <c r="AT2086" s="52">
        <v>44.2</v>
      </c>
    </row>
    <row r="2087" spans="1:46">
      <c r="A2087">
        <v>2018</v>
      </c>
      <c r="B2087" t="s">
        <v>204</v>
      </c>
      <c r="C2087" t="s">
        <v>204</v>
      </c>
      <c r="D2087" t="s">
        <v>1238</v>
      </c>
      <c r="E2087" t="s">
        <v>1679</v>
      </c>
      <c r="F2087" t="str">
        <f t="shared" si="33"/>
        <v>Eric Ayuk</v>
      </c>
      <c r="G2087" t="s">
        <v>860</v>
      </c>
      <c r="H2087" s="143">
        <v>68906</v>
      </c>
      <c r="I2087" s="143">
        <v>68906</v>
      </c>
      <c r="J2087" t="str">
        <f>IF(G2087="GK",VLOOKUP(F2087,'[1]2018GoalKeeper Stats'!$A$2:$S$109,2,FALSE),VLOOKUP(F2087,'[1]2018Player Stats'!$A$2:$AB$830,2,FALSE))</f>
        <v>PHI</v>
      </c>
      <c r="K2087">
        <f>IF(G2087="GK",VLOOKUP(F2087,'[1]2018GoalKeeper Stats'!$A$2:$S$109,4,FALSE),VLOOKUP(F2087,'[1]2018Player Stats'!$A$2:$AB$830,4,FALSE))</f>
        <v>0</v>
      </c>
      <c r="L2087">
        <f>IF(G2087="GK",VLOOKUP(F2087,'[1]2018GoalKeeper Stats'!$A$2:$S$109,5,FALSE),VLOOKUP(F2087,'[1]2018Player Stats'!$A$2:$AB$830,5,FALSE))</f>
        <v>0</v>
      </c>
      <c r="M2087">
        <f>IF(G2087="GK",VLOOKUP(F2087,'[1]2018GoalKeeper Stats'!$A$2:$S$109,6,FALSE),VLOOKUP(F2087,'[1]2018Player Stats'!$A$2:$AB$830,6,FALSE))</f>
        <v>0</v>
      </c>
      <c r="N2087">
        <f>IF(G2087="GK",VLOOKUP(F2087,'[1]2018GoalKeeper Stats'!$A$2:$S$109,7,FALSE),VLOOKUP(F2087,'[1]2018Player Stats'!$A$2:$AB$830,7,FALSE))</f>
        <v>0</v>
      </c>
      <c r="O2087">
        <f>IF(G2087="GK",VLOOKUP(F2087,'[1]2018GoalKeeper Stats'!$A$2:$S$109,8,FALSE),VLOOKUP(F2087,'[1]2018Player Stats'!$A$2:$AB$830,8,FALSE))</f>
        <v>0</v>
      </c>
      <c r="P2087">
        <f>IF(G2087="GK",VLOOKUP(F2087,'[1]2018GoalKeeper Stats'!$A$2:$S$109,9,FALSE),VLOOKUP(F2087,'[1]2018Player Stats'!$A$2:$AB$830,9,FALSE))</f>
        <v>0</v>
      </c>
      <c r="Q2087">
        <f>IF(G2087="GK",VLOOKUP(F2087,'[1]2018GoalKeeper Stats'!$A$2:$S$109,10,FALSE),VLOOKUP(F2087,'[1]2018Player Stats'!$A$2:$AB$830,10,FALSE))</f>
        <v>0</v>
      </c>
      <c r="R2087">
        <f>IF(G2087="GK",VLOOKUP(F2087,'[1]2018GoalKeeper Stats'!$A$2:$S$109,11,FALSE),VLOOKUP(F2087,'[1]2018Player Stats'!$A$2:$AB$830,11,FALSE))</f>
        <v>0</v>
      </c>
      <c r="S2087" t="str">
        <f>IF(G2087="GK",VLOOKUP(F2087,'[1]2018GoalKeeper Stats'!$A$2:$S$109,12,FALSE),VLOOKUP(F2087,'[1]2018Player Stats'!$A$2:$AB$830,12,FALSE))</f>
        <v>0/0</v>
      </c>
      <c r="T2087">
        <f>IF(G2087="GK",VLOOKUP(F2087,'[1]2018GoalKeeper Stats'!$A$2:$S$109,13,FALSE),VLOOKUP(F2087,'[1]2018Player Stats'!$A$2:$AB$830,13,FALSE))</f>
        <v>0</v>
      </c>
      <c r="U2087">
        <f>IF(G2087="GK",VLOOKUP(F2087,'[1]2018GoalKeeper Stats'!$A$2:$S$109,14,FALSE),VLOOKUP(F2087,'[1]2018Player Stats'!$A$2:$AB$830,14,FALSE))</f>
        <v>0</v>
      </c>
      <c r="V2087">
        <f>IF(G2087="GK",VLOOKUP(F2087,'[1]2018GoalKeeper Stats'!$A$2:$S$109,15,FALSE),VLOOKUP(F2087,'[1]2018Player Stats'!$A$2:$AB$830,15,FALSE))</f>
        <v>0</v>
      </c>
      <c r="W2087">
        <f>IF(G2087="GK",VLOOKUP(F2087,'[1]2018GoalKeeper Stats'!$A$2:$S$109,16,FALSE),VLOOKUP(F2087,'[1]2018Player Stats'!$A$2:$AB$830,16,FALSE))</f>
        <v>0</v>
      </c>
      <c r="X2087">
        <f>IF(G2087="GK",VLOOKUP(F2087,'[1]2018GoalKeeper Stats'!$A$2:$S$109,17,FALSE),VLOOKUP(F2087,'[1]2018Player Stats'!$A$2:$AB$830,17,FALSE))</f>
        <v>0</v>
      </c>
      <c r="Y2087">
        <f>IF(G2087="GK",VLOOKUP(F2087,'[1]2018GoalKeeper Stats'!$A$2:$S$109,18,FALSE),VLOOKUP(F2087,'[1]2018Player Stats'!$A$2:$AB$830,18,FALSE))</f>
        <v>0</v>
      </c>
      <c r="Z2087">
        <f>IF(G2087="GK",VLOOKUP(F2087,'[1]2018GoalKeeper Stats'!$A$2:$S$109,19,FALSE),VLOOKUP(F2087,'[1]2018Player Stats'!$A$2:$AB$830,19,FALSE))</f>
        <v>0</v>
      </c>
      <c r="AA2087">
        <f>IF(G2087="GK",VLOOKUP(F2087,'[1]2018GoalKeeper Stats'!$A$2:$S$109,20,FALSE),VLOOKUP(F2087,'[1]2018Player Stats'!$A$2:$AB$830,20,FALSE))</f>
        <v>0</v>
      </c>
      <c r="AB2087">
        <f>IF(G2087="GK",VLOOKUP(F2087,'[1]2018GoalKeeper Stats'!$A$2:$S$109,21,FALSE),VLOOKUP(F2087,'[1]2018Player Stats'!$A$2:$AB$830,21,FALSE))</f>
        <v>0</v>
      </c>
      <c r="AC2087">
        <f>IF(G2087="GK",VLOOKUP(F2087,'[1]2018GoalKeeper Stats'!$A$2:$S$109,2,FALSE),VLOOKUP(F2087,'[1]2018Player Stats'!$A$2:$AB$830,22,FALSE))</f>
        <v>0</v>
      </c>
      <c r="AD2087">
        <f>IF(G2087="GK",VLOOKUP(F2087,'[1]2018GoalKeeper Stats'!$A$2:$S$109,23,FALSE),VLOOKUP(F2087,'[1]2018Player Stats'!$A$2:$AB$830,23,FALSE))</f>
        <v>0</v>
      </c>
      <c r="AE2087">
        <f>IF(G2087="GK",VLOOKUP(F2087,'[1]2018GoalKeeper Stats'!$A$2:$S$109,24,FALSE),VLOOKUP(F2087,'[1]2018Player Stats'!$A$2:$AB$830,24,FALSE))</f>
        <v>0</v>
      </c>
      <c r="AF2087">
        <f>IF(G2087="GK",VLOOKUP(F2087,'[1]2018GoalKeeper Stats'!$A$2:$S$109,25,FALSE),VLOOKUP(F2087,'[1]2018Player Stats'!$A$2:$AB$830,25,FALSE))</f>
        <v>0</v>
      </c>
      <c r="AG2087">
        <f>IF(G2087="GK",VLOOKUP(F2087,'[1]2018GoalKeeper Stats'!$A$2:$S$109,26,FALSE),VLOOKUP(F2087,'[1]2018Player Stats'!$A$2:$AB$830,26,FALSE))</f>
        <v>0</v>
      </c>
      <c r="AH2087" s="51">
        <v>2018</v>
      </c>
      <c r="AI2087" s="51">
        <v>34</v>
      </c>
      <c r="AJ2087" s="51">
        <v>475</v>
      </c>
      <c r="AK2087" s="51">
        <v>428</v>
      </c>
      <c r="AL2087" s="51">
        <v>49</v>
      </c>
      <c r="AM2087" s="51">
        <v>49</v>
      </c>
      <c r="AN2087" s="51">
        <v>0</v>
      </c>
      <c r="AO2087" s="52">
        <v>53.64</v>
      </c>
      <c r="AP2087" s="52">
        <v>50.1</v>
      </c>
      <c r="AQ2087" s="52">
        <v>3.54</v>
      </c>
      <c r="AR2087" s="52">
        <v>-3.54</v>
      </c>
      <c r="AS2087" s="51">
        <v>50</v>
      </c>
      <c r="AT2087" s="52">
        <v>50.46</v>
      </c>
    </row>
    <row r="2088" spans="1:46">
      <c r="A2088">
        <v>2018</v>
      </c>
      <c r="B2088" t="s">
        <v>212</v>
      </c>
      <c r="C2088" t="s">
        <v>212</v>
      </c>
      <c r="D2088" t="s">
        <v>1207</v>
      </c>
      <c r="E2088" t="s">
        <v>1833</v>
      </c>
      <c r="F2088" t="str">
        <f t="shared" si="33"/>
        <v>Mikey Ambrose</v>
      </c>
      <c r="G2088" t="s">
        <v>893</v>
      </c>
      <c r="H2088" s="143">
        <v>68906</v>
      </c>
      <c r="I2088" s="143">
        <v>68906</v>
      </c>
      <c r="J2088" t="str">
        <f>IF(G2088="GK",VLOOKUP(F2088,'[1]2018GoalKeeper Stats'!$A$2:$S$109,2,FALSE),VLOOKUP(F2088,'[1]2018Player Stats'!$A$2:$AB$830,2,FALSE))</f>
        <v>MIA</v>
      </c>
      <c r="K2088">
        <f>IF(G2088="GK",VLOOKUP(F2088,'[1]2018GoalKeeper Stats'!$A$2:$S$109,4,FALSE),VLOOKUP(F2088,'[1]2018Player Stats'!$A$2:$AB$830,4,FALSE))</f>
        <v>9</v>
      </c>
      <c r="L2088">
        <f>IF(G2088="GK",VLOOKUP(F2088,'[1]2018GoalKeeper Stats'!$A$2:$S$109,5,FALSE),VLOOKUP(F2088,'[1]2018Player Stats'!$A$2:$AB$830,5,FALSE))</f>
        <v>8</v>
      </c>
      <c r="M2088">
        <f>IF(G2088="GK",VLOOKUP(F2088,'[1]2018GoalKeeper Stats'!$A$2:$S$109,6,FALSE),VLOOKUP(F2088,'[1]2018Player Stats'!$A$2:$AB$830,6,FALSE))</f>
        <v>731</v>
      </c>
      <c r="N2088">
        <f>IF(G2088="GK",VLOOKUP(F2088,'[1]2018GoalKeeper Stats'!$A$2:$S$109,7,FALSE),VLOOKUP(F2088,'[1]2018Player Stats'!$A$2:$AB$830,7,FALSE))</f>
        <v>0</v>
      </c>
      <c r="O2088">
        <f>IF(G2088="GK",VLOOKUP(F2088,'[1]2018GoalKeeper Stats'!$A$2:$S$109,8,FALSE),VLOOKUP(F2088,'[1]2018Player Stats'!$A$2:$AB$830,8,FALSE))</f>
        <v>2</v>
      </c>
      <c r="P2088">
        <f>IF(G2088="GK",VLOOKUP(F2088,'[1]2018GoalKeeper Stats'!$A$2:$S$109,9,FALSE),VLOOKUP(F2088,'[1]2018Player Stats'!$A$2:$AB$830,9,FALSE))</f>
        <v>6</v>
      </c>
      <c r="Q2088">
        <f>IF(G2088="GK",VLOOKUP(F2088,'[1]2018GoalKeeper Stats'!$A$2:$S$109,10,FALSE),VLOOKUP(F2088,'[1]2018Player Stats'!$A$2:$AB$830,10,FALSE))</f>
        <v>0</v>
      </c>
      <c r="R2088">
        <f>IF(G2088="GK",VLOOKUP(F2088,'[1]2018GoalKeeper Stats'!$A$2:$S$109,11,FALSE),VLOOKUP(F2088,'[1]2018Player Stats'!$A$2:$AB$830,11,FALSE))</f>
        <v>0</v>
      </c>
      <c r="S2088" t="str">
        <f>IF(G2088="GK",VLOOKUP(F2088,'[1]2018GoalKeeper Stats'!$A$2:$S$109,12,FALSE),VLOOKUP(F2088,'[1]2018Player Stats'!$A$2:$AB$830,12,FALSE))</f>
        <v>0/0</v>
      </c>
      <c r="T2088">
        <f>IF(G2088="GK",VLOOKUP(F2088,'[1]2018GoalKeeper Stats'!$A$2:$S$109,13,FALSE),VLOOKUP(F2088,'[1]2018Player Stats'!$A$2:$AB$830,13,FALSE))</f>
        <v>0</v>
      </c>
      <c r="U2088">
        <f>IF(G2088="GK",VLOOKUP(F2088,'[1]2018GoalKeeper Stats'!$A$2:$S$109,14,FALSE),VLOOKUP(F2088,'[1]2018Player Stats'!$A$2:$AB$830,14,FALSE))</f>
        <v>0</v>
      </c>
      <c r="V2088">
        <f>IF(G2088="GK",VLOOKUP(F2088,'[1]2018GoalKeeper Stats'!$A$2:$S$109,15,FALSE),VLOOKUP(F2088,'[1]2018Player Stats'!$A$2:$AB$830,15,FALSE))</f>
        <v>0</v>
      </c>
      <c r="W2088">
        <f>IF(G2088="GK",VLOOKUP(F2088,'[1]2018GoalKeeper Stats'!$A$2:$S$109,16,FALSE),VLOOKUP(F2088,'[1]2018Player Stats'!$A$2:$AB$830,16,FALSE))</f>
        <v>0</v>
      </c>
      <c r="X2088">
        <f>IF(G2088="GK",VLOOKUP(F2088,'[1]2018GoalKeeper Stats'!$A$2:$S$109,17,FALSE),VLOOKUP(F2088,'[1]2018Player Stats'!$A$2:$AB$830,17,FALSE))</f>
        <v>1</v>
      </c>
      <c r="Y2088">
        <f>IF(G2088="GK",VLOOKUP(F2088,'[1]2018GoalKeeper Stats'!$A$2:$S$109,18,FALSE),VLOOKUP(F2088,'[1]2018Player Stats'!$A$2:$AB$830,18,FALSE))</f>
        <v>2</v>
      </c>
      <c r="Z2088">
        <f>IF(G2088="GK",VLOOKUP(F2088,'[1]2018GoalKeeper Stats'!$A$2:$S$109,19,FALSE),VLOOKUP(F2088,'[1]2018Player Stats'!$A$2:$AB$830,19,FALSE))</f>
        <v>0</v>
      </c>
      <c r="AA2088">
        <f>IF(G2088="GK",VLOOKUP(F2088,'[1]2018GoalKeeper Stats'!$A$2:$S$109,20,FALSE),VLOOKUP(F2088,'[1]2018Player Stats'!$A$2:$AB$830,20,FALSE))</f>
        <v>0.25</v>
      </c>
      <c r="AB2088">
        <f>IF(G2088="GK",VLOOKUP(F2088,'[1]2018GoalKeeper Stats'!$A$2:$S$109,21,FALSE),VLOOKUP(F2088,'[1]2018Player Stats'!$A$2:$AB$830,21,FALSE))</f>
        <v>4</v>
      </c>
      <c r="AC2088">
        <f>IF(G2088="GK",VLOOKUP(F2088,'[1]2018GoalKeeper Stats'!$A$2:$S$109,2,FALSE),VLOOKUP(F2088,'[1]2018Player Stats'!$A$2:$AB$830,22,FALSE))</f>
        <v>5</v>
      </c>
      <c r="AD2088">
        <f>IF(G2088="GK",VLOOKUP(F2088,'[1]2018GoalKeeper Stats'!$A$2:$S$109,23,FALSE),VLOOKUP(F2088,'[1]2018Player Stats'!$A$2:$AB$830,23,FALSE))</f>
        <v>1</v>
      </c>
      <c r="AE2088">
        <f>IF(G2088="GK",VLOOKUP(F2088,'[1]2018GoalKeeper Stats'!$A$2:$S$109,24,FALSE),VLOOKUP(F2088,'[1]2018Player Stats'!$A$2:$AB$830,24,FALSE))</f>
        <v>1</v>
      </c>
      <c r="AF2088">
        <f>IF(G2088="GK",VLOOKUP(F2088,'[1]2018GoalKeeper Stats'!$A$2:$S$109,25,FALSE),VLOOKUP(F2088,'[1]2018Player Stats'!$A$2:$AB$830,25,FALSE))</f>
        <v>0</v>
      </c>
      <c r="AG2088">
        <f>IF(G2088="GK",VLOOKUP(F2088,'[1]2018GoalKeeper Stats'!$A$2:$S$109,26,FALSE),VLOOKUP(F2088,'[1]2018Player Stats'!$A$2:$AB$830,26,FALSE))</f>
        <v>0</v>
      </c>
      <c r="AH2088" s="51">
        <v>2018</v>
      </c>
      <c r="AI2088" s="51">
        <v>34</v>
      </c>
      <c r="AJ2088" s="51">
        <v>511</v>
      </c>
      <c r="AK2088" s="51">
        <v>377</v>
      </c>
      <c r="AL2088" s="51">
        <v>67</v>
      </c>
      <c r="AM2088" s="51">
        <v>44</v>
      </c>
      <c r="AN2088" s="51">
        <v>23</v>
      </c>
      <c r="AO2088" s="52">
        <v>71.87</v>
      </c>
      <c r="AP2088" s="52">
        <v>40.42</v>
      </c>
      <c r="AQ2088" s="52">
        <v>31.45</v>
      </c>
      <c r="AR2088" s="52">
        <v>-8.4499999999999993</v>
      </c>
      <c r="AS2088" s="51">
        <v>69</v>
      </c>
      <c r="AT2088" s="52">
        <v>64.97</v>
      </c>
    </row>
    <row r="2089" spans="1:46">
      <c r="A2089">
        <v>2018</v>
      </c>
      <c r="B2089" t="s">
        <v>210</v>
      </c>
      <c r="C2089" t="s">
        <v>210</v>
      </c>
      <c r="D2089" t="s">
        <v>1169</v>
      </c>
      <c r="E2089" t="s">
        <v>1834</v>
      </c>
      <c r="F2089" t="str">
        <f t="shared" si="33"/>
        <v>Tony Rocha</v>
      </c>
      <c r="G2089" t="s">
        <v>860</v>
      </c>
      <c r="H2089" s="143">
        <v>68902</v>
      </c>
      <c r="I2089" s="143">
        <v>68902</v>
      </c>
      <c r="J2089" t="str">
        <f>IF(G2089="GK",VLOOKUP(F2089,'[1]2018GoalKeeper Stats'!$A$2:$S$109,2,FALSE),VLOOKUP(F2089,'[1]2018Player Stats'!$A$2:$AB$830,2,FALSE))</f>
        <v>NYC</v>
      </c>
      <c r="K2089">
        <f>IF(G2089="GK",VLOOKUP(F2089,'[1]2018GoalKeeper Stats'!$A$2:$S$109,4,FALSE),VLOOKUP(F2089,'[1]2018Player Stats'!$A$2:$AB$830,4,FALSE))</f>
        <v>12</v>
      </c>
      <c r="L2089">
        <f>IF(G2089="GK",VLOOKUP(F2089,'[1]2018GoalKeeper Stats'!$A$2:$S$109,5,FALSE),VLOOKUP(F2089,'[1]2018Player Stats'!$A$2:$AB$830,5,FALSE))</f>
        <v>9</v>
      </c>
      <c r="M2089">
        <f>IF(G2089="GK",VLOOKUP(F2089,'[1]2018GoalKeeper Stats'!$A$2:$S$109,6,FALSE),VLOOKUP(F2089,'[1]2018Player Stats'!$A$2:$AB$830,6,FALSE))</f>
        <v>819</v>
      </c>
      <c r="N2089">
        <f>IF(G2089="GK",VLOOKUP(F2089,'[1]2018GoalKeeper Stats'!$A$2:$S$109,7,FALSE),VLOOKUP(F2089,'[1]2018Player Stats'!$A$2:$AB$830,7,FALSE))</f>
        <v>0</v>
      </c>
      <c r="O2089">
        <f>IF(G2089="GK",VLOOKUP(F2089,'[1]2018GoalKeeper Stats'!$A$2:$S$109,8,FALSE),VLOOKUP(F2089,'[1]2018Player Stats'!$A$2:$AB$830,8,FALSE))</f>
        <v>3</v>
      </c>
      <c r="P2089">
        <f>IF(G2089="GK",VLOOKUP(F2089,'[1]2018GoalKeeper Stats'!$A$2:$S$109,9,FALSE),VLOOKUP(F2089,'[1]2018Player Stats'!$A$2:$AB$830,9,FALSE))</f>
        <v>7</v>
      </c>
      <c r="Q2089">
        <f>IF(G2089="GK",VLOOKUP(F2089,'[1]2018GoalKeeper Stats'!$A$2:$S$109,10,FALSE),VLOOKUP(F2089,'[1]2018Player Stats'!$A$2:$AB$830,10,FALSE))</f>
        <v>2</v>
      </c>
      <c r="R2089">
        <f>IF(G2089="GK",VLOOKUP(F2089,'[1]2018GoalKeeper Stats'!$A$2:$S$109,11,FALSE),VLOOKUP(F2089,'[1]2018Player Stats'!$A$2:$AB$830,11,FALSE))</f>
        <v>0</v>
      </c>
      <c r="S2089" t="str">
        <f>IF(G2089="GK",VLOOKUP(F2089,'[1]2018GoalKeeper Stats'!$A$2:$S$109,12,FALSE),VLOOKUP(F2089,'[1]2018Player Stats'!$A$2:$AB$830,12,FALSE))</f>
        <v>0/0</v>
      </c>
      <c r="T2089">
        <f>IF(G2089="GK",VLOOKUP(F2089,'[1]2018GoalKeeper Stats'!$A$2:$S$109,13,FALSE),VLOOKUP(F2089,'[1]2018Player Stats'!$A$2:$AB$830,13,FALSE))</f>
        <v>0</v>
      </c>
      <c r="U2089">
        <f>IF(G2089="GK",VLOOKUP(F2089,'[1]2018GoalKeeper Stats'!$A$2:$S$109,14,FALSE),VLOOKUP(F2089,'[1]2018Player Stats'!$A$2:$AB$830,14,FALSE))</f>
        <v>0</v>
      </c>
      <c r="V2089">
        <f>IF(G2089="GK",VLOOKUP(F2089,'[1]2018GoalKeeper Stats'!$A$2:$S$109,15,FALSE),VLOOKUP(F2089,'[1]2018Player Stats'!$A$2:$AB$830,15,FALSE))</f>
        <v>0</v>
      </c>
      <c r="W2089">
        <f>IF(G2089="GK",VLOOKUP(F2089,'[1]2018GoalKeeper Stats'!$A$2:$S$109,16,FALSE),VLOOKUP(F2089,'[1]2018Player Stats'!$A$2:$AB$830,16,FALSE))</f>
        <v>0</v>
      </c>
      <c r="X2089">
        <f>IF(G2089="GK",VLOOKUP(F2089,'[1]2018GoalKeeper Stats'!$A$2:$S$109,17,FALSE),VLOOKUP(F2089,'[1]2018Player Stats'!$A$2:$AB$830,17,FALSE))</f>
        <v>0</v>
      </c>
      <c r="Y2089">
        <f>IF(G2089="GK",VLOOKUP(F2089,'[1]2018GoalKeeper Stats'!$A$2:$S$109,18,FALSE),VLOOKUP(F2089,'[1]2018Player Stats'!$A$2:$AB$830,18,FALSE))</f>
        <v>1</v>
      </c>
      <c r="Z2089">
        <f>IF(G2089="GK",VLOOKUP(F2089,'[1]2018GoalKeeper Stats'!$A$2:$S$109,19,FALSE),VLOOKUP(F2089,'[1]2018Player Stats'!$A$2:$AB$830,19,FALSE))</f>
        <v>2</v>
      </c>
      <c r="AA2089">
        <f>IF(G2089="GK",VLOOKUP(F2089,'[1]2018GoalKeeper Stats'!$A$2:$S$109,20,FALSE),VLOOKUP(F2089,'[1]2018Player Stats'!$A$2:$AB$830,20,FALSE))</f>
        <v>0.33</v>
      </c>
      <c r="AB2089">
        <f>IF(G2089="GK",VLOOKUP(F2089,'[1]2018GoalKeeper Stats'!$A$2:$S$109,21,FALSE),VLOOKUP(F2089,'[1]2018Player Stats'!$A$2:$AB$830,21,FALSE))</f>
        <v>12</v>
      </c>
      <c r="AC2089">
        <f>IF(G2089="GK",VLOOKUP(F2089,'[1]2018GoalKeeper Stats'!$A$2:$S$109,2,FALSE),VLOOKUP(F2089,'[1]2018Player Stats'!$A$2:$AB$830,22,FALSE))</f>
        <v>20</v>
      </c>
      <c r="AD2089">
        <f>IF(G2089="GK",VLOOKUP(F2089,'[1]2018GoalKeeper Stats'!$A$2:$S$109,23,FALSE),VLOOKUP(F2089,'[1]2018Player Stats'!$A$2:$AB$830,23,FALSE))</f>
        <v>1</v>
      </c>
      <c r="AE2089">
        <f>IF(G2089="GK",VLOOKUP(F2089,'[1]2018GoalKeeper Stats'!$A$2:$S$109,24,FALSE),VLOOKUP(F2089,'[1]2018Player Stats'!$A$2:$AB$830,24,FALSE))</f>
        <v>1</v>
      </c>
      <c r="AF2089">
        <f>IF(G2089="GK",VLOOKUP(F2089,'[1]2018GoalKeeper Stats'!$A$2:$S$109,25,FALSE),VLOOKUP(F2089,'[1]2018Player Stats'!$A$2:$AB$830,25,FALSE))</f>
        <v>0</v>
      </c>
      <c r="AG2089">
        <f>IF(G2089="GK",VLOOKUP(F2089,'[1]2018GoalKeeper Stats'!$A$2:$S$109,26,FALSE),VLOOKUP(F2089,'[1]2018Player Stats'!$A$2:$AB$830,26,FALSE))</f>
        <v>28.57</v>
      </c>
      <c r="AH2089" s="51">
        <v>2018</v>
      </c>
      <c r="AI2089" s="51">
        <v>34</v>
      </c>
      <c r="AJ2089" s="51">
        <v>440</v>
      </c>
      <c r="AK2089" s="51">
        <v>483</v>
      </c>
      <c r="AL2089" s="51">
        <v>41</v>
      </c>
      <c r="AM2089" s="51">
        <v>72</v>
      </c>
      <c r="AN2089" s="51">
        <v>-31</v>
      </c>
      <c r="AO2089" s="52">
        <v>45.71</v>
      </c>
      <c r="AP2089" s="52">
        <v>64.25</v>
      </c>
      <c r="AQ2089" s="52">
        <v>-18.55</v>
      </c>
      <c r="AR2089" s="52">
        <v>-12.45</v>
      </c>
      <c r="AS2089" s="51">
        <v>28</v>
      </c>
      <c r="AT2089" s="52">
        <v>35.43</v>
      </c>
    </row>
    <row r="2090" spans="1:46">
      <c r="A2090">
        <v>2018</v>
      </c>
      <c r="B2090" t="s">
        <v>212</v>
      </c>
      <c r="C2090" t="s">
        <v>212</v>
      </c>
      <c r="D2090" t="s">
        <v>2292</v>
      </c>
      <c r="E2090" t="s">
        <v>2329</v>
      </c>
      <c r="F2090" t="str">
        <f t="shared" si="33"/>
        <v>Jon Gallagher</v>
      </c>
      <c r="G2090" t="s">
        <v>875</v>
      </c>
      <c r="H2090" s="143">
        <v>68750</v>
      </c>
      <c r="I2090" s="143">
        <v>67500</v>
      </c>
      <c r="J2090" t="str">
        <f>IF(G2090="GK",VLOOKUP(F2090,'[1]2018GoalKeeper Stats'!$A$2:$S$109,2,FALSE),VLOOKUP(F2090,'[1]2018Player Stats'!$A$2:$AB$830,2,FALSE))</f>
        <v>ATL</v>
      </c>
      <c r="K2090">
        <f>IF(G2090="GK",VLOOKUP(F2090,'[1]2018GoalKeeper Stats'!$A$2:$S$109,4,FALSE),VLOOKUP(F2090,'[1]2018Player Stats'!$A$2:$AB$830,4,FALSE))</f>
        <v>0</v>
      </c>
      <c r="L2090">
        <f>IF(G2090="GK",VLOOKUP(F2090,'[1]2018GoalKeeper Stats'!$A$2:$S$109,5,FALSE),VLOOKUP(F2090,'[1]2018Player Stats'!$A$2:$AB$830,5,FALSE))</f>
        <v>0</v>
      </c>
      <c r="M2090">
        <f>IF(G2090="GK",VLOOKUP(F2090,'[1]2018GoalKeeper Stats'!$A$2:$S$109,6,FALSE),VLOOKUP(F2090,'[1]2018Player Stats'!$A$2:$AB$830,6,FALSE))</f>
        <v>0</v>
      </c>
      <c r="N2090">
        <f>IF(G2090="GK",VLOOKUP(F2090,'[1]2018GoalKeeper Stats'!$A$2:$S$109,7,FALSE),VLOOKUP(F2090,'[1]2018Player Stats'!$A$2:$AB$830,7,FALSE))</f>
        <v>0</v>
      </c>
      <c r="O2090">
        <f>IF(G2090="GK",VLOOKUP(F2090,'[1]2018GoalKeeper Stats'!$A$2:$S$109,8,FALSE),VLOOKUP(F2090,'[1]2018Player Stats'!$A$2:$AB$830,8,FALSE))</f>
        <v>0</v>
      </c>
      <c r="P2090">
        <f>IF(G2090="GK",VLOOKUP(F2090,'[1]2018GoalKeeper Stats'!$A$2:$S$109,9,FALSE),VLOOKUP(F2090,'[1]2018Player Stats'!$A$2:$AB$830,9,FALSE))</f>
        <v>0</v>
      </c>
      <c r="Q2090">
        <f>IF(G2090="GK",VLOOKUP(F2090,'[1]2018GoalKeeper Stats'!$A$2:$S$109,10,FALSE),VLOOKUP(F2090,'[1]2018Player Stats'!$A$2:$AB$830,10,FALSE))</f>
        <v>0</v>
      </c>
      <c r="R2090">
        <f>IF(G2090="GK",VLOOKUP(F2090,'[1]2018GoalKeeper Stats'!$A$2:$S$109,11,FALSE),VLOOKUP(F2090,'[1]2018Player Stats'!$A$2:$AB$830,11,FALSE))</f>
        <v>0</v>
      </c>
      <c r="S2090" t="str">
        <f>IF(G2090="GK",VLOOKUP(F2090,'[1]2018GoalKeeper Stats'!$A$2:$S$109,12,FALSE),VLOOKUP(F2090,'[1]2018Player Stats'!$A$2:$AB$830,12,FALSE))</f>
        <v>0/0</v>
      </c>
      <c r="T2090">
        <f>IF(G2090="GK",VLOOKUP(F2090,'[1]2018GoalKeeper Stats'!$A$2:$S$109,13,FALSE),VLOOKUP(F2090,'[1]2018Player Stats'!$A$2:$AB$830,13,FALSE))</f>
        <v>0</v>
      </c>
      <c r="U2090">
        <f>IF(G2090="GK",VLOOKUP(F2090,'[1]2018GoalKeeper Stats'!$A$2:$S$109,14,FALSE),VLOOKUP(F2090,'[1]2018Player Stats'!$A$2:$AB$830,14,FALSE))</f>
        <v>0</v>
      </c>
      <c r="V2090">
        <f>IF(G2090="GK",VLOOKUP(F2090,'[1]2018GoalKeeper Stats'!$A$2:$S$109,15,FALSE),VLOOKUP(F2090,'[1]2018Player Stats'!$A$2:$AB$830,15,FALSE))</f>
        <v>0</v>
      </c>
      <c r="W2090">
        <f>IF(G2090="GK",VLOOKUP(F2090,'[1]2018GoalKeeper Stats'!$A$2:$S$109,16,FALSE),VLOOKUP(F2090,'[1]2018Player Stats'!$A$2:$AB$830,16,FALSE))</f>
        <v>0</v>
      </c>
      <c r="X2090">
        <f>IF(G2090="GK",VLOOKUP(F2090,'[1]2018GoalKeeper Stats'!$A$2:$S$109,17,FALSE),VLOOKUP(F2090,'[1]2018Player Stats'!$A$2:$AB$830,17,FALSE))</f>
        <v>0</v>
      </c>
      <c r="Y2090">
        <f>IF(G2090="GK",VLOOKUP(F2090,'[1]2018GoalKeeper Stats'!$A$2:$S$109,18,FALSE),VLOOKUP(F2090,'[1]2018Player Stats'!$A$2:$AB$830,18,FALSE))</f>
        <v>0</v>
      </c>
      <c r="Z2090">
        <f>IF(G2090="GK",VLOOKUP(F2090,'[1]2018GoalKeeper Stats'!$A$2:$S$109,19,FALSE),VLOOKUP(F2090,'[1]2018Player Stats'!$A$2:$AB$830,19,FALSE))</f>
        <v>0</v>
      </c>
      <c r="AA2090">
        <f>IF(G2090="GK",VLOOKUP(F2090,'[1]2018GoalKeeper Stats'!$A$2:$S$109,20,FALSE),VLOOKUP(F2090,'[1]2018Player Stats'!$A$2:$AB$830,20,FALSE))</f>
        <v>0</v>
      </c>
      <c r="AB2090">
        <f>IF(G2090="GK",VLOOKUP(F2090,'[1]2018GoalKeeper Stats'!$A$2:$S$109,21,FALSE),VLOOKUP(F2090,'[1]2018Player Stats'!$A$2:$AB$830,21,FALSE))</f>
        <v>0</v>
      </c>
      <c r="AC2090">
        <f>IF(G2090="GK",VLOOKUP(F2090,'[1]2018GoalKeeper Stats'!$A$2:$S$109,2,FALSE),VLOOKUP(F2090,'[1]2018Player Stats'!$A$2:$AB$830,22,FALSE))</f>
        <v>0</v>
      </c>
      <c r="AD2090">
        <f>IF(G2090="GK",VLOOKUP(F2090,'[1]2018GoalKeeper Stats'!$A$2:$S$109,23,FALSE),VLOOKUP(F2090,'[1]2018Player Stats'!$A$2:$AB$830,23,FALSE))</f>
        <v>0</v>
      </c>
      <c r="AE2090">
        <f>IF(G2090="GK",VLOOKUP(F2090,'[1]2018GoalKeeper Stats'!$A$2:$S$109,24,FALSE),VLOOKUP(F2090,'[1]2018Player Stats'!$A$2:$AB$830,24,FALSE))</f>
        <v>0</v>
      </c>
      <c r="AF2090">
        <f>IF(G2090="GK",VLOOKUP(F2090,'[1]2018GoalKeeper Stats'!$A$2:$S$109,25,FALSE),VLOOKUP(F2090,'[1]2018Player Stats'!$A$2:$AB$830,25,FALSE))</f>
        <v>0</v>
      </c>
      <c r="AG2090">
        <f>IF(G2090="GK",VLOOKUP(F2090,'[1]2018GoalKeeper Stats'!$A$2:$S$109,26,FALSE),VLOOKUP(F2090,'[1]2018Player Stats'!$A$2:$AB$830,26,FALSE))</f>
        <v>0</v>
      </c>
      <c r="AH2090" s="51">
        <v>2018</v>
      </c>
      <c r="AI2090" s="51">
        <v>34</v>
      </c>
      <c r="AJ2090" s="51">
        <v>511</v>
      </c>
      <c r="AK2090" s="51">
        <v>377</v>
      </c>
      <c r="AL2090" s="51">
        <v>67</v>
      </c>
      <c r="AM2090" s="51">
        <v>44</v>
      </c>
      <c r="AN2090" s="51">
        <v>23</v>
      </c>
      <c r="AO2090" s="52">
        <v>71.87</v>
      </c>
      <c r="AP2090" s="52">
        <v>40.42</v>
      </c>
      <c r="AQ2090" s="52">
        <v>31.45</v>
      </c>
      <c r="AR2090" s="52">
        <v>-8.4499999999999993</v>
      </c>
      <c r="AS2090" s="51">
        <v>69</v>
      </c>
      <c r="AT2090" s="52">
        <v>64.97</v>
      </c>
    </row>
    <row r="2091" spans="1:46">
      <c r="A2091">
        <v>2018</v>
      </c>
      <c r="B2091" t="s">
        <v>896</v>
      </c>
      <c r="C2091" t="s">
        <v>896</v>
      </c>
      <c r="D2091" t="s">
        <v>1005</v>
      </c>
      <c r="E2091" t="s">
        <v>1133</v>
      </c>
      <c r="F2091" t="str">
        <f t="shared" si="33"/>
        <v>Luis Felipe</v>
      </c>
      <c r="G2091" t="s">
        <v>860</v>
      </c>
      <c r="H2091" s="143">
        <v>68500</v>
      </c>
      <c r="I2091" s="143">
        <v>67500</v>
      </c>
      <c r="J2091" t="str">
        <f>IF(G2091="GK",VLOOKUP(F2091,'[1]2018GoalKeeper Stats'!$A$2:$S$109,2,FALSE),VLOOKUP(F2091,'[1]2018Player Stats'!$A$2:$AB$830,2,FALSE))</f>
        <v>SJ</v>
      </c>
      <c r="K2091">
        <f>IF(G2091="GK",VLOOKUP(F2091,'[1]2018GoalKeeper Stats'!$A$2:$S$109,4,FALSE),VLOOKUP(F2091,'[1]2018Player Stats'!$A$2:$AB$830,4,FALSE))</f>
        <v>13</v>
      </c>
      <c r="L2091">
        <f>IF(G2091="GK",VLOOKUP(F2091,'[1]2018GoalKeeper Stats'!$A$2:$S$109,5,FALSE),VLOOKUP(F2091,'[1]2018Player Stats'!$A$2:$AB$830,5,FALSE))</f>
        <v>11</v>
      </c>
      <c r="M2091">
        <f>IF(G2091="GK",VLOOKUP(F2091,'[1]2018GoalKeeper Stats'!$A$2:$S$109,6,FALSE),VLOOKUP(F2091,'[1]2018Player Stats'!$A$2:$AB$830,6,FALSE))</f>
        <v>974</v>
      </c>
      <c r="N2091">
        <f>IF(G2091="GK",VLOOKUP(F2091,'[1]2018GoalKeeper Stats'!$A$2:$S$109,7,FALSE),VLOOKUP(F2091,'[1]2018Player Stats'!$A$2:$AB$830,7,FALSE))</f>
        <v>0</v>
      </c>
      <c r="O2091">
        <f>IF(G2091="GK",VLOOKUP(F2091,'[1]2018GoalKeeper Stats'!$A$2:$S$109,8,FALSE),VLOOKUP(F2091,'[1]2018Player Stats'!$A$2:$AB$830,8,FALSE))</f>
        <v>1</v>
      </c>
      <c r="P2091">
        <f>IF(G2091="GK",VLOOKUP(F2091,'[1]2018GoalKeeper Stats'!$A$2:$S$109,9,FALSE),VLOOKUP(F2091,'[1]2018Player Stats'!$A$2:$AB$830,9,FALSE))</f>
        <v>6</v>
      </c>
      <c r="Q2091">
        <f>IF(G2091="GK",VLOOKUP(F2091,'[1]2018GoalKeeper Stats'!$A$2:$S$109,10,FALSE),VLOOKUP(F2091,'[1]2018Player Stats'!$A$2:$AB$830,10,FALSE))</f>
        <v>1</v>
      </c>
      <c r="R2091">
        <f>IF(G2091="GK",VLOOKUP(F2091,'[1]2018GoalKeeper Stats'!$A$2:$S$109,11,FALSE),VLOOKUP(F2091,'[1]2018Player Stats'!$A$2:$AB$830,11,FALSE))</f>
        <v>0</v>
      </c>
      <c r="S2091" t="str">
        <f>IF(G2091="GK",VLOOKUP(F2091,'[1]2018GoalKeeper Stats'!$A$2:$S$109,12,FALSE),VLOOKUP(F2091,'[1]2018Player Stats'!$A$2:$AB$830,12,FALSE))</f>
        <v>0/0</v>
      </c>
      <c r="T2091">
        <f>IF(G2091="GK",VLOOKUP(F2091,'[1]2018GoalKeeper Stats'!$A$2:$S$109,13,FALSE),VLOOKUP(F2091,'[1]2018Player Stats'!$A$2:$AB$830,13,FALSE))</f>
        <v>0</v>
      </c>
      <c r="U2091">
        <f>IF(G2091="GK",VLOOKUP(F2091,'[1]2018GoalKeeper Stats'!$A$2:$S$109,14,FALSE),VLOOKUP(F2091,'[1]2018Player Stats'!$A$2:$AB$830,14,FALSE))</f>
        <v>0</v>
      </c>
      <c r="V2091">
        <f>IF(G2091="GK",VLOOKUP(F2091,'[1]2018GoalKeeper Stats'!$A$2:$S$109,15,FALSE),VLOOKUP(F2091,'[1]2018Player Stats'!$A$2:$AB$830,15,FALSE))</f>
        <v>0</v>
      </c>
      <c r="W2091">
        <f>IF(G2091="GK",VLOOKUP(F2091,'[1]2018GoalKeeper Stats'!$A$2:$S$109,16,FALSE),VLOOKUP(F2091,'[1]2018Player Stats'!$A$2:$AB$830,16,FALSE))</f>
        <v>0</v>
      </c>
      <c r="X2091">
        <f>IF(G2091="GK",VLOOKUP(F2091,'[1]2018GoalKeeper Stats'!$A$2:$S$109,17,FALSE),VLOOKUP(F2091,'[1]2018Player Stats'!$A$2:$AB$830,17,FALSE))</f>
        <v>0</v>
      </c>
      <c r="Y2091">
        <f>IF(G2091="GK",VLOOKUP(F2091,'[1]2018GoalKeeper Stats'!$A$2:$S$109,18,FALSE),VLOOKUP(F2091,'[1]2018Player Stats'!$A$2:$AB$830,18,FALSE))</f>
        <v>1</v>
      </c>
      <c r="Z2091">
        <f>IF(G2091="GK",VLOOKUP(F2091,'[1]2018GoalKeeper Stats'!$A$2:$S$109,19,FALSE),VLOOKUP(F2091,'[1]2018Player Stats'!$A$2:$AB$830,19,FALSE))</f>
        <v>0</v>
      </c>
      <c r="AA2091">
        <f>IF(G2091="GK",VLOOKUP(F2091,'[1]2018GoalKeeper Stats'!$A$2:$S$109,20,FALSE),VLOOKUP(F2091,'[1]2018Player Stats'!$A$2:$AB$830,20,FALSE))</f>
        <v>0.09</v>
      </c>
      <c r="AB2091">
        <f>IF(G2091="GK",VLOOKUP(F2091,'[1]2018GoalKeeper Stats'!$A$2:$S$109,21,FALSE),VLOOKUP(F2091,'[1]2018Player Stats'!$A$2:$AB$830,21,FALSE))</f>
        <v>16</v>
      </c>
      <c r="AC2091">
        <f>IF(G2091="GK",VLOOKUP(F2091,'[1]2018GoalKeeper Stats'!$A$2:$S$109,2,FALSE),VLOOKUP(F2091,'[1]2018Player Stats'!$A$2:$AB$830,22,FALSE))</f>
        <v>8</v>
      </c>
      <c r="AD2091">
        <f>IF(G2091="GK",VLOOKUP(F2091,'[1]2018GoalKeeper Stats'!$A$2:$S$109,23,FALSE),VLOOKUP(F2091,'[1]2018Player Stats'!$A$2:$AB$830,23,FALSE))</f>
        <v>0</v>
      </c>
      <c r="AE2091">
        <f>IF(G2091="GK",VLOOKUP(F2091,'[1]2018GoalKeeper Stats'!$A$2:$S$109,24,FALSE),VLOOKUP(F2091,'[1]2018Player Stats'!$A$2:$AB$830,24,FALSE))</f>
        <v>4</v>
      </c>
      <c r="AF2091">
        <f>IF(G2091="GK",VLOOKUP(F2091,'[1]2018GoalKeeper Stats'!$A$2:$S$109,25,FALSE),VLOOKUP(F2091,'[1]2018Player Stats'!$A$2:$AB$830,25,FALSE))</f>
        <v>0</v>
      </c>
      <c r="AG2091">
        <f>IF(G2091="GK",VLOOKUP(F2091,'[1]2018GoalKeeper Stats'!$A$2:$S$109,26,FALSE),VLOOKUP(F2091,'[1]2018Player Stats'!$A$2:$AB$830,26,FALSE))</f>
        <v>16.670000000000002</v>
      </c>
      <c r="AH2091" s="51">
        <v>2018</v>
      </c>
      <c r="AI2091" s="51">
        <v>34</v>
      </c>
      <c r="AJ2091" s="51">
        <v>439</v>
      </c>
      <c r="AK2091" s="51">
        <v>515</v>
      </c>
      <c r="AL2091" s="51">
        <v>47</v>
      </c>
      <c r="AM2091" s="51">
        <v>71</v>
      </c>
      <c r="AN2091" s="51">
        <v>-24</v>
      </c>
      <c r="AO2091" s="52">
        <v>47.01</v>
      </c>
      <c r="AP2091" s="52">
        <v>60.35</v>
      </c>
      <c r="AQ2091" s="52">
        <v>-13.34</v>
      </c>
      <c r="AR2091" s="52">
        <v>-10.66</v>
      </c>
      <c r="AS2091" s="51">
        <v>21</v>
      </c>
      <c r="AT2091" s="52">
        <v>38.520000000000003</v>
      </c>
    </row>
    <row r="2092" spans="1:46">
      <c r="A2092">
        <v>2018</v>
      </c>
      <c r="B2092" t="s">
        <v>193</v>
      </c>
      <c r="C2092" t="s">
        <v>193</v>
      </c>
      <c r="D2092" t="s">
        <v>1009</v>
      </c>
      <c r="E2092" t="s">
        <v>1807</v>
      </c>
      <c r="F2092" t="str">
        <f t="shared" si="33"/>
        <v>Jack Barmby</v>
      </c>
      <c r="G2092" t="s">
        <v>860</v>
      </c>
      <c r="H2092" s="143">
        <v>68256</v>
      </c>
      <c r="I2092" s="143">
        <v>68256</v>
      </c>
      <c r="J2092" t="str">
        <f>IF(G2092="GK",VLOOKUP(F2092,'[1]2018GoalKeeper Stats'!$A$2:$S$109,2,FALSE),VLOOKUP(F2092,'[1]2018Player Stats'!$A$2:$AB$830,2,FALSE))</f>
        <v>POR</v>
      </c>
      <c r="K2092">
        <f>IF(G2092="GK",VLOOKUP(F2092,'[1]2018GoalKeeper Stats'!$A$2:$S$109,4,FALSE),VLOOKUP(F2092,'[1]2018Player Stats'!$A$2:$AB$830,4,FALSE))</f>
        <v>0</v>
      </c>
      <c r="L2092">
        <f>IF(G2092="GK",VLOOKUP(F2092,'[1]2018GoalKeeper Stats'!$A$2:$S$109,5,FALSE),VLOOKUP(F2092,'[1]2018Player Stats'!$A$2:$AB$830,5,FALSE))</f>
        <v>0</v>
      </c>
      <c r="M2092">
        <f>IF(G2092="GK",VLOOKUP(F2092,'[1]2018GoalKeeper Stats'!$A$2:$S$109,6,FALSE),VLOOKUP(F2092,'[1]2018Player Stats'!$A$2:$AB$830,6,FALSE))</f>
        <v>0</v>
      </c>
      <c r="N2092">
        <f>IF(G2092="GK",VLOOKUP(F2092,'[1]2018GoalKeeper Stats'!$A$2:$S$109,7,FALSE),VLOOKUP(F2092,'[1]2018Player Stats'!$A$2:$AB$830,7,FALSE))</f>
        <v>0</v>
      </c>
      <c r="O2092">
        <f>IF(G2092="GK",VLOOKUP(F2092,'[1]2018GoalKeeper Stats'!$A$2:$S$109,8,FALSE),VLOOKUP(F2092,'[1]2018Player Stats'!$A$2:$AB$830,8,FALSE))</f>
        <v>0</v>
      </c>
      <c r="P2092">
        <f>IF(G2092="GK",VLOOKUP(F2092,'[1]2018GoalKeeper Stats'!$A$2:$S$109,9,FALSE),VLOOKUP(F2092,'[1]2018Player Stats'!$A$2:$AB$830,9,FALSE))</f>
        <v>0</v>
      </c>
      <c r="Q2092">
        <f>IF(G2092="GK",VLOOKUP(F2092,'[1]2018GoalKeeper Stats'!$A$2:$S$109,10,FALSE),VLOOKUP(F2092,'[1]2018Player Stats'!$A$2:$AB$830,10,FALSE))</f>
        <v>0</v>
      </c>
      <c r="R2092">
        <f>IF(G2092="GK",VLOOKUP(F2092,'[1]2018GoalKeeper Stats'!$A$2:$S$109,11,FALSE),VLOOKUP(F2092,'[1]2018Player Stats'!$A$2:$AB$830,11,FALSE))</f>
        <v>0</v>
      </c>
      <c r="S2092" t="str">
        <f>IF(G2092="GK",VLOOKUP(F2092,'[1]2018GoalKeeper Stats'!$A$2:$S$109,12,FALSE),VLOOKUP(F2092,'[1]2018Player Stats'!$A$2:$AB$830,12,FALSE))</f>
        <v>0/0</v>
      </c>
      <c r="T2092">
        <f>IF(G2092="GK",VLOOKUP(F2092,'[1]2018GoalKeeper Stats'!$A$2:$S$109,13,FALSE),VLOOKUP(F2092,'[1]2018Player Stats'!$A$2:$AB$830,13,FALSE))</f>
        <v>0</v>
      </c>
      <c r="U2092">
        <f>IF(G2092="GK",VLOOKUP(F2092,'[1]2018GoalKeeper Stats'!$A$2:$S$109,14,FALSE),VLOOKUP(F2092,'[1]2018Player Stats'!$A$2:$AB$830,14,FALSE))</f>
        <v>0</v>
      </c>
      <c r="V2092">
        <f>IF(G2092="GK",VLOOKUP(F2092,'[1]2018GoalKeeper Stats'!$A$2:$S$109,15,FALSE),VLOOKUP(F2092,'[1]2018Player Stats'!$A$2:$AB$830,15,FALSE))</f>
        <v>0</v>
      </c>
      <c r="W2092">
        <f>IF(G2092="GK",VLOOKUP(F2092,'[1]2018GoalKeeper Stats'!$A$2:$S$109,16,FALSE),VLOOKUP(F2092,'[1]2018Player Stats'!$A$2:$AB$830,16,FALSE))</f>
        <v>0</v>
      </c>
      <c r="X2092">
        <f>IF(G2092="GK",VLOOKUP(F2092,'[1]2018GoalKeeper Stats'!$A$2:$S$109,17,FALSE),VLOOKUP(F2092,'[1]2018Player Stats'!$A$2:$AB$830,17,FALSE))</f>
        <v>0</v>
      </c>
      <c r="Y2092">
        <f>IF(G2092="GK",VLOOKUP(F2092,'[1]2018GoalKeeper Stats'!$A$2:$S$109,18,FALSE),VLOOKUP(F2092,'[1]2018Player Stats'!$A$2:$AB$830,18,FALSE))</f>
        <v>0</v>
      </c>
      <c r="Z2092">
        <f>IF(G2092="GK",VLOOKUP(F2092,'[1]2018GoalKeeper Stats'!$A$2:$S$109,19,FALSE),VLOOKUP(F2092,'[1]2018Player Stats'!$A$2:$AB$830,19,FALSE))</f>
        <v>0</v>
      </c>
      <c r="AA2092">
        <f>IF(G2092="GK",VLOOKUP(F2092,'[1]2018GoalKeeper Stats'!$A$2:$S$109,20,FALSE),VLOOKUP(F2092,'[1]2018Player Stats'!$A$2:$AB$830,20,FALSE))</f>
        <v>0</v>
      </c>
      <c r="AB2092">
        <f>IF(G2092="GK",VLOOKUP(F2092,'[1]2018GoalKeeper Stats'!$A$2:$S$109,21,FALSE),VLOOKUP(F2092,'[1]2018Player Stats'!$A$2:$AB$830,21,FALSE))</f>
        <v>0</v>
      </c>
      <c r="AC2092">
        <f>IF(G2092="GK",VLOOKUP(F2092,'[1]2018GoalKeeper Stats'!$A$2:$S$109,2,FALSE),VLOOKUP(F2092,'[1]2018Player Stats'!$A$2:$AB$830,22,FALSE))</f>
        <v>0</v>
      </c>
      <c r="AD2092">
        <f>IF(G2092="GK",VLOOKUP(F2092,'[1]2018GoalKeeper Stats'!$A$2:$S$109,23,FALSE),VLOOKUP(F2092,'[1]2018Player Stats'!$A$2:$AB$830,23,FALSE))</f>
        <v>0</v>
      </c>
      <c r="AE2092">
        <f>IF(G2092="GK",VLOOKUP(F2092,'[1]2018GoalKeeper Stats'!$A$2:$S$109,24,FALSE),VLOOKUP(F2092,'[1]2018Player Stats'!$A$2:$AB$830,24,FALSE))</f>
        <v>0</v>
      </c>
      <c r="AF2092">
        <f>IF(G2092="GK",VLOOKUP(F2092,'[1]2018GoalKeeper Stats'!$A$2:$S$109,25,FALSE),VLOOKUP(F2092,'[1]2018Player Stats'!$A$2:$AB$830,25,FALSE))</f>
        <v>0</v>
      </c>
      <c r="AG2092">
        <f>IF(G2092="GK",VLOOKUP(F2092,'[1]2018GoalKeeper Stats'!$A$2:$S$109,26,FALSE),VLOOKUP(F2092,'[1]2018Player Stats'!$A$2:$AB$830,26,FALSE))</f>
        <v>0</v>
      </c>
      <c r="AH2092" s="51">
        <v>2018</v>
      </c>
      <c r="AI2092" s="51">
        <v>34</v>
      </c>
      <c r="AJ2092" s="51">
        <v>466</v>
      </c>
      <c r="AK2092" s="51">
        <v>452</v>
      </c>
      <c r="AL2092" s="51">
        <v>52</v>
      </c>
      <c r="AM2092" s="51">
        <v>45</v>
      </c>
      <c r="AN2092" s="51">
        <v>7</v>
      </c>
      <c r="AO2092" s="52">
        <v>54.16</v>
      </c>
      <c r="AP2092" s="52">
        <v>47.2</v>
      </c>
      <c r="AQ2092" s="52">
        <v>6.96</v>
      </c>
      <c r="AR2092" s="52">
        <v>0.04</v>
      </c>
      <c r="AS2092" s="51">
        <v>54</v>
      </c>
      <c r="AT2092" s="52">
        <v>50.85</v>
      </c>
    </row>
    <row r="2093" spans="1:46">
      <c r="A2093">
        <v>2018</v>
      </c>
      <c r="B2093" t="s">
        <v>199</v>
      </c>
      <c r="C2093" t="s">
        <v>199</v>
      </c>
      <c r="D2093" t="s">
        <v>1535</v>
      </c>
      <c r="E2093" t="s">
        <v>2071</v>
      </c>
      <c r="F2093" t="str">
        <f t="shared" si="33"/>
        <v>George Malki</v>
      </c>
      <c r="G2093" t="s">
        <v>893</v>
      </c>
      <c r="H2093" s="143">
        <v>68254</v>
      </c>
      <c r="I2093" s="143">
        <v>68254</v>
      </c>
      <c r="J2093" t="str">
        <f>IF(G2093="GK",VLOOKUP(F2093,'[1]2018GoalKeeper Stats'!$A$2:$S$109,2,FALSE),VLOOKUP(F2093,'[1]2018Player Stats'!$A$2:$AB$830,2,FALSE))</f>
        <v>HOU</v>
      </c>
      <c r="K2093">
        <f>IF(G2093="GK",VLOOKUP(F2093,'[1]2018GoalKeeper Stats'!$A$2:$S$109,4,FALSE),VLOOKUP(F2093,'[1]2018Player Stats'!$A$2:$AB$830,4,FALSE))</f>
        <v>0</v>
      </c>
      <c r="L2093">
        <f>IF(G2093="GK",VLOOKUP(F2093,'[1]2018GoalKeeper Stats'!$A$2:$S$109,5,FALSE),VLOOKUP(F2093,'[1]2018Player Stats'!$A$2:$AB$830,5,FALSE))</f>
        <v>0</v>
      </c>
      <c r="M2093">
        <f>IF(G2093="GK",VLOOKUP(F2093,'[1]2018GoalKeeper Stats'!$A$2:$S$109,6,FALSE),VLOOKUP(F2093,'[1]2018Player Stats'!$A$2:$AB$830,6,FALSE))</f>
        <v>0</v>
      </c>
      <c r="N2093">
        <f>IF(G2093="GK",VLOOKUP(F2093,'[1]2018GoalKeeper Stats'!$A$2:$S$109,7,FALSE),VLOOKUP(F2093,'[1]2018Player Stats'!$A$2:$AB$830,7,FALSE))</f>
        <v>0</v>
      </c>
      <c r="O2093">
        <f>IF(G2093="GK",VLOOKUP(F2093,'[1]2018GoalKeeper Stats'!$A$2:$S$109,8,FALSE),VLOOKUP(F2093,'[1]2018Player Stats'!$A$2:$AB$830,8,FALSE))</f>
        <v>0</v>
      </c>
      <c r="P2093">
        <f>IF(G2093="GK",VLOOKUP(F2093,'[1]2018GoalKeeper Stats'!$A$2:$S$109,9,FALSE),VLOOKUP(F2093,'[1]2018Player Stats'!$A$2:$AB$830,9,FALSE))</f>
        <v>0</v>
      </c>
      <c r="Q2093">
        <f>IF(G2093="GK",VLOOKUP(F2093,'[1]2018GoalKeeper Stats'!$A$2:$S$109,10,FALSE),VLOOKUP(F2093,'[1]2018Player Stats'!$A$2:$AB$830,10,FALSE))</f>
        <v>0</v>
      </c>
      <c r="R2093">
        <f>IF(G2093="GK",VLOOKUP(F2093,'[1]2018GoalKeeper Stats'!$A$2:$S$109,11,FALSE),VLOOKUP(F2093,'[1]2018Player Stats'!$A$2:$AB$830,11,FALSE))</f>
        <v>0</v>
      </c>
      <c r="S2093" t="str">
        <f>IF(G2093="GK",VLOOKUP(F2093,'[1]2018GoalKeeper Stats'!$A$2:$S$109,12,FALSE),VLOOKUP(F2093,'[1]2018Player Stats'!$A$2:$AB$830,12,FALSE))</f>
        <v>0/0</v>
      </c>
      <c r="T2093">
        <f>IF(G2093="GK",VLOOKUP(F2093,'[1]2018GoalKeeper Stats'!$A$2:$S$109,13,FALSE),VLOOKUP(F2093,'[1]2018Player Stats'!$A$2:$AB$830,13,FALSE))</f>
        <v>0</v>
      </c>
      <c r="U2093">
        <f>IF(G2093="GK",VLOOKUP(F2093,'[1]2018GoalKeeper Stats'!$A$2:$S$109,14,FALSE),VLOOKUP(F2093,'[1]2018Player Stats'!$A$2:$AB$830,14,FALSE))</f>
        <v>0</v>
      </c>
      <c r="V2093">
        <f>IF(G2093="GK",VLOOKUP(F2093,'[1]2018GoalKeeper Stats'!$A$2:$S$109,15,FALSE),VLOOKUP(F2093,'[1]2018Player Stats'!$A$2:$AB$830,15,FALSE))</f>
        <v>0</v>
      </c>
      <c r="W2093">
        <f>IF(G2093="GK",VLOOKUP(F2093,'[1]2018GoalKeeper Stats'!$A$2:$S$109,16,FALSE),VLOOKUP(F2093,'[1]2018Player Stats'!$A$2:$AB$830,16,FALSE))</f>
        <v>0</v>
      </c>
      <c r="X2093">
        <f>IF(G2093="GK",VLOOKUP(F2093,'[1]2018GoalKeeper Stats'!$A$2:$S$109,17,FALSE),VLOOKUP(F2093,'[1]2018Player Stats'!$A$2:$AB$830,17,FALSE))</f>
        <v>0</v>
      </c>
      <c r="Y2093">
        <f>IF(G2093="GK",VLOOKUP(F2093,'[1]2018GoalKeeper Stats'!$A$2:$S$109,18,FALSE),VLOOKUP(F2093,'[1]2018Player Stats'!$A$2:$AB$830,18,FALSE))</f>
        <v>0</v>
      </c>
      <c r="Z2093">
        <f>IF(G2093="GK",VLOOKUP(F2093,'[1]2018GoalKeeper Stats'!$A$2:$S$109,19,FALSE),VLOOKUP(F2093,'[1]2018Player Stats'!$A$2:$AB$830,19,FALSE))</f>
        <v>0</v>
      </c>
      <c r="AA2093">
        <f>IF(G2093="GK",VLOOKUP(F2093,'[1]2018GoalKeeper Stats'!$A$2:$S$109,20,FALSE),VLOOKUP(F2093,'[1]2018Player Stats'!$A$2:$AB$830,20,FALSE))</f>
        <v>0</v>
      </c>
      <c r="AB2093">
        <f>IF(G2093="GK",VLOOKUP(F2093,'[1]2018GoalKeeper Stats'!$A$2:$S$109,21,FALSE),VLOOKUP(F2093,'[1]2018Player Stats'!$A$2:$AB$830,21,FALSE))</f>
        <v>0</v>
      </c>
      <c r="AC2093">
        <f>IF(G2093="GK",VLOOKUP(F2093,'[1]2018GoalKeeper Stats'!$A$2:$S$109,2,FALSE),VLOOKUP(F2093,'[1]2018Player Stats'!$A$2:$AB$830,22,FALSE))</f>
        <v>0</v>
      </c>
      <c r="AD2093">
        <f>IF(G2093="GK",VLOOKUP(F2093,'[1]2018GoalKeeper Stats'!$A$2:$S$109,23,FALSE),VLOOKUP(F2093,'[1]2018Player Stats'!$A$2:$AB$830,23,FALSE))</f>
        <v>0</v>
      </c>
      <c r="AE2093">
        <f>IF(G2093="GK",VLOOKUP(F2093,'[1]2018GoalKeeper Stats'!$A$2:$S$109,24,FALSE),VLOOKUP(F2093,'[1]2018Player Stats'!$A$2:$AB$830,24,FALSE))</f>
        <v>0</v>
      </c>
      <c r="AF2093">
        <f>IF(G2093="GK",VLOOKUP(F2093,'[1]2018GoalKeeper Stats'!$A$2:$S$109,25,FALSE),VLOOKUP(F2093,'[1]2018Player Stats'!$A$2:$AB$830,25,FALSE))</f>
        <v>0</v>
      </c>
      <c r="AG2093">
        <f>IF(G2093="GK",VLOOKUP(F2093,'[1]2018GoalKeeper Stats'!$A$2:$S$109,26,FALSE),VLOOKUP(F2093,'[1]2018Player Stats'!$A$2:$AB$830,26,FALSE))</f>
        <v>0</v>
      </c>
      <c r="AH2093" s="51">
        <v>2018</v>
      </c>
      <c r="AI2093" s="51">
        <v>34</v>
      </c>
      <c r="AJ2093" s="51">
        <v>474</v>
      </c>
      <c r="AK2093" s="51">
        <v>413</v>
      </c>
      <c r="AL2093" s="51">
        <v>58</v>
      </c>
      <c r="AM2093" s="51">
        <v>56</v>
      </c>
      <c r="AN2093" s="51">
        <v>2</v>
      </c>
      <c r="AO2093" s="52">
        <v>55.71</v>
      </c>
      <c r="AP2093" s="52">
        <v>48.91</v>
      </c>
      <c r="AQ2093" s="52">
        <v>6.8</v>
      </c>
      <c r="AR2093" s="52">
        <v>-4.8</v>
      </c>
      <c r="AS2093" s="51">
        <v>38</v>
      </c>
      <c r="AT2093" s="52">
        <v>50.75</v>
      </c>
    </row>
    <row r="2094" spans="1:46">
      <c r="A2094">
        <v>2018</v>
      </c>
      <c r="B2094" t="s">
        <v>202</v>
      </c>
      <c r="C2094" t="s">
        <v>202</v>
      </c>
      <c r="D2094" t="s">
        <v>1631</v>
      </c>
      <c r="E2094" t="s">
        <v>1008</v>
      </c>
      <c r="F2094" t="str">
        <f t="shared" si="33"/>
        <v>Daniel Johnson</v>
      </c>
      <c r="G2094" t="s">
        <v>860</v>
      </c>
      <c r="H2094" s="143">
        <v>68254</v>
      </c>
      <c r="I2094" s="143">
        <v>68254</v>
      </c>
      <c r="J2094" t="str">
        <f>IF(G2094="GK",VLOOKUP(F2094,'[1]2018GoalKeeper Stats'!$A$2:$S$109,2,FALSE),VLOOKUP(F2094,'[1]2018Player Stats'!$A$2:$AB$830,2,FALSE))</f>
        <v>CHI</v>
      </c>
      <c r="K2094">
        <f>IF(G2094="GK",VLOOKUP(F2094,'[1]2018GoalKeeper Stats'!$A$2:$S$109,4,FALSE),VLOOKUP(F2094,'[1]2018Player Stats'!$A$2:$AB$830,4,FALSE))</f>
        <v>7</v>
      </c>
      <c r="L2094">
        <f>IF(G2094="GK",VLOOKUP(F2094,'[1]2018GoalKeeper Stats'!$A$2:$S$109,5,FALSE),VLOOKUP(F2094,'[1]2018Player Stats'!$A$2:$AB$830,5,FALSE))</f>
        <v>3</v>
      </c>
      <c r="M2094">
        <f>IF(G2094="GK",VLOOKUP(F2094,'[1]2018GoalKeeper Stats'!$A$2:$S$109,6,FALSE),VLOOKUP(F2094,'[1]2018Player Stats'!$A$2:$AB$830,6,FALSE))</f>
        <v>261</v>
      </c>
      <c r="N2094">
        <f>IF(G2094="GK",VLOOKUP(F2094,'[1]2018GoalKeeper Stats'!$A$2:$S$109,7,FALSE),VLOOKUP(F2094,'[1]2018Player Stats'!$A$2:$AB$830,7,FALSE))</f>
        <v>0</v>
      </c>
      <c r="O2094">
        <f>IF(G2094="GK",VLOOKUP(F2094,'[1]2018GoalKeeper Stats'!$A$2:$S$109,8,FALSE),VLOOKUP(F2094,'[1]2018Player Stats'!$A$2:$AB$830,8,FALSE))</f>
        <v>0</v>
      </c>
      <c r="P2094">
        <f>IF(G2094="GK",VLOOKUP(F2094,'[1]2018GoalKeeper Stats'!$A$2:$S$109,9,FALSE),VLOOKUP(F2094,'[1]2018Player Stats'!$A$2:$AB$830,9,FALSE))</f>
        <v>2</v>
      </c>
      <c r="Q2094">
        <f>IF(G2094="GK",VLOOKUP(F2094,'[1]2018GoalKeeper Stats'!$A$2:$S$109,10,FALSE),VLOOKUP(F2094,'[1]2018Player Stats'!$A$2:$AB$830,10,FALSE))</f>
        <v>2</v>
      </c>
      <c r="R2094">
        <f>IF(G2094="GK",VLOOKUP(F2094,'[1]2018GoalKeeper Stats'!$A$2:$S$109,11,FALSE),VLOOKUP(F2094,'[1]2018Player Stats'!$A$2:$AB$830,11,FALSE))</f>
        <v>0</v>
      </c>
      <c r="S2094" t="str">
        <f>IF(G2094="GK",VLOOKUP(F2094,'[1]2018GoalKeeper Stats'!$A$2:$S$109,12,FALSE),VLOOKUP(F2094,'[1]2018Player Stats'!$A$2:$AB$830,12,FALSE))</f>
        <v>0/0</v>
      </c>
      <c r="T2094">
        <f>IF(G2094="GK",VLOOKUP(F2094,'[1]2018GoalKeeper Stats'!$A$2:$S$109,13,FALSE),VLOOKUP(F2094,'[1]2018Player Stats'!$A$2:$AB$830,13,FALSE))</f>
        <v>0</v>
      </c>
      <c r="U2094">
        <f>IF(G2094="GK",VLOOKUP(F2094,'[1]2018GoalKeeper Stats'!$A$2:$S$109,14,FALSE),VLOOKUP(F2094,'[1]2018Player Stats'!$A$2:$AB$830,14,FALSE))</f>
        <v>0</v>
      </c>
      <c r="V2094">
        <f>IF(G2094="GK",VLOOKUP(F2094,'[1]2018GoalKeeper Stats'!$A$2:$S$109,15,FALSE),VLOOKUP(F2094,'[1]2018Player Stats'!$A$2:$AB$830,15,FALSE))</f>
        <v>0</v>
      </c>
      <c r="W2094">
        <f>IF(G2094="GK",VLOOKUP(F2094,'[1]2018GoalKeeper Stats'!$A$2:$S$109,16,FALSE),VLOOKUP(F2094,'[1]2018Player Stats'!$A$2:$AB$830,16,FALSE))</f>
        <v>0</v>
      </c>
      <c r="X2094">
        <f>IF(G2094="GK",VLOOKUP(F2094,'[1]2018GoalKeeper Stats'!$A$2:$S$109,17,FALSE),VLOOKUP(F2094,'[1]2018Player Stats'!$A$2:$AB$830,17,FALSE))</f>
        <v>0</v>
      </c>
      <c r="Y2094">
        <f>IF(G2094="GK",VLOOKUP(F2094,'[1]2018GoalKeeper Stats'!$A$2:$S$109,18,FALSE),VLOOKUP(F2094,'[1]2018Player Stats'!$A$2:$AB$830,18,FALSE))</f>
        <v>0</v>
      </c>
      <c r="Z2094">
        <f>IF(G2094="GK",VLOOKUP(F2094,'[1]2018GoalKeeper Stats'!$A$2:$S$109,19,FALSE),VLOOKUP(F2094,'[1]2018Player Stats'!$A$2:$AB$830,19,FALSE))</f>
        <v>0</v>
      </c>
      <c r="AA2094">
        <f>IF(G2094="GK",VLOOKUP(F2094,'[1]2018GoalKeeper Stats'!$A$2:$S$109,20,FALSE),VLOOKUP(F2094,'[1]2018Player Stats'!$A$2:$AB$830,20,FALSE))</f>
        <v>0</v>
      </c>
      <c r="AB2094">
        <f>IF(G2094="GK",VLOOKUP(F2094,'[1]2018GoalKeeper Stats'!$A$2:$S$109,21,FALSE),VLOOKUP(F2094,'[1]2018Player Stats'!$A$2:$AB$830,21,FALSE))</f>
        <v>5</v>
      </c>
      <c r="AC2094">
        <f>IF(G2094="GK",VLOOKUP(F2094,'[1]2018GoalKeeper Stats'!$A$2:$S$109,2,FALSE),VLOOKUP(F2094,'[1]2018Player Stats'!$A$2:$AB$830,22,FALSE))</f>
        <v>1</v>
      </c>
      <c r="AD2094">
        <f>IF(G2094="GK",VLOOKUP(F2094,'[1]2018GoalKeeper Stats'!$A$2:$S$109,23,FALSE),VLOOKUP(F2094,'[1]2018Player Stats'!$A$2:$AB$830,23,FALSE))</f>
        <v>0</v>
      </c>
      <c r="AE2094">
        <f>IF(G2094="GK",VLOOKUP(F2094,'[1]2018GoalKeeper Stats'!$A$2:$S$109,24,FALSE),VLOOKUP(F2094,'[1]2018Player Stats'!$A$2:$AB$830,24,FALSE))</f>
        <v>0</v>
      </c>
      <c r="AF2094">
        <f>IF(G2094="GK",VLOOKUP(F2094,'[1]2018GoalKeeper Stats'!$A$2:$S$109,25,FALSE),VLOOKUP(F2094,'[1]2018Player Stats'!$A$2:$AB$830,25,FALSE))</f>
        <v>0</v>
      </c>
      <c r="AG2094">
        <f>IF(G2094="GK",VLOOKUP(F2094,'[1]2018GoalKeeper Stats'!$A$2:$S$109,26,FALSE),VLOOKUP(F2094,'[1]2018Player Stats'!$A$2:$AB$830,26,FALSE))</f>
        <v>100</v>
      </c>
      <c r="AH2094" s="51">
        <v>2018</v>
      </c>
      <c r="AI2094" s="51">
        <v>34</v>
      </c>
      <c r="AJ2094" s="51">
        <v>341</v>
      </c>
      <c r="AK2094" s="51">
        <v>507</v>
      </c>
      <c r="AL2094" s="51">
        <v>46</v>
      </c>
      <c r="AM2094" s="51">
        <v>60</v>
      </c>
      <c r="AN2094" s="51">
        <v>-14</v>
      </c>
      <c r="AO2094" s="52">
        <v>39.04</v>
      </c>
      <c r="AP2094" s="52">
        <v>58.46</v>
      </c>
      <c r="AQ2094" s="52">
        <v>-19.420000000000002</v>
      </c>
      <c r="AR2094" s="52">
        <v>5.42</v>
      </c>
      <c r="AS2094" s="51">
        <v>32</v>
      </c>
      <c r="AT2094" s="52">
        <v>33.49</v>
      </c>
    </row>
    <row r="2095" spans="1:46">
      <c r="A2095">
        <v>2018</v>
      </c>
      <c r="B2095" t="s">
        <v>198</v>
      </c>
      <c r="C2095" t="s">
        <v>198</v>
      </c>
      <c r="D2095" t="s">
        <v>1092</v>
      </c>
      <c r="E2095" t="s">
        <v>1444</v>
      </c>
      <c r="F2095" t="str">
        <f t="shared" si="33"/>
        <v>Sam Hamilton</v>
      </c>
      <c r="G2095" t="s">
        <v>860</v>
      </c>
      <c r="H2095" s="143">
        <v>68254</v>
      </c>
      <c r="I2095" s="143">
        <v>68254</v>
      </c>
      <c r="J2095" t="str">
        <f>IF(G2095="GK",VLOOKUP(F2095,'[1]2018GoalKeeper Stats'!$A$2:$S$109,2,FALSE),VLOOKUP(F2095,'[1]2018Player Stats'!$A$2:$AB$830,2,FALSE))</f>
        <v>COL</v>
      </c>
      <c r="K2095">
        <f>IF(G2095="GK",VLOOKUP(F2095,'[1]2018GoalKeeper Stats'!$A$2:$S$109,4,FALSE),VLOOKUP(F2095,'[1]2018Player Stats'!$A$2:$AB$830,4,FALSE))</f>
        <v>0</v>
      </c>
      <c r="L2095">
        <f>IF(G2095="GK",VLOOKUP(F2095,'[1]2018GoalKeeper Stats'!$A$2:$S$109,5,FALSE),VLOOKUP(F2095,'[1]2018Player Stats'!$A$2:$AB$830,5,FALSE))</f>
        <v>0</v>
      </c>
      <c r="M2095">
        <f>IF(G2095="GK",VLOOKUP(F2095,'[1]2018GoalKeeper Stats'!$A$2:$S$109,6,FALSE),VLOOKUP(F2095,'[1]2018Player Stats'!$A$2:$AB$830,6,FALSE))</f>
        <v>0</v>
      </c>
      <c r="N2095">
        <f>IF(G2095="GK",VLOOKUP(F2095,'[1]2018GoalKeeper Stats'!$A$2:$S$109,7,FALSE),VLOOKUP(F2095,'[1]2018Player Stats'!$A$2:$AB$830,7,FALSE))</f>
        <v>0</v>
      </c>
      <c r="O2095">
        <f>IF(G2095="GK",VLOOKUP(F2095,'[1]2018GoalKeeper Stats'!$A$2:$S$109,8,FALSE),VLOOKUP(F2095,'[1]2018Player Stats'!$A$2:$AB$830,8,FALSE))</f>
        <v>0</v>
      </c>
      <c r="P2095">
        <f>IF(G2095="GK",VLOOKUP(F2095,'[1]2018GoalKeeper Stats'!$A$2:$S$109,9,FALSE),VLOOKUP(F2095,'[1]2018Player Stats'!$A$2:$AB$830,9,FALSE))</f>
        <v>0</v>
      </c>
      <c r="Q2095">
        <f>IF(G2095="GK",VLOOKUP(F2095,'[1]2018GoalKeeper Stats'!$A$2:$S$109,10,FALSE),VLOOKUP(F2095,'[1]2018Player Stats'!$A$2:$AB$830,10,FALSE))</f>
        <v>0</v>
      </c>
      <c r="R2095">
        <f>IF(G2095="GK",VLOOKUP(F2095,'[1]2018GoalKeeper Stats'!$A$2:$S$109,11,FALSE),VLOOKUP(F2095,'[1]2018Player Stats'!$A$2:$AB$830,11,FALSE))</f>
        <v>0</v>
      </c>
      <c r="S2095" t="str">
        <f>IF(G2095="GK",VLOOKUP(F2095,'[1]2018GoalKeeper Stats'!$A$2:$S$109,12,FALSE),VLOOKUP(F2095,'[1]2018Player Stats'!$A$2:$AB$830,12,FALSE))</f>
        <v>0/0</v>
      </c>
      <c r="T2095">
        <f>IF(G2095="GK",VLOOKUP(F2095,'[1]2018GoalKeeper Stats'!$A$2:$S$109,13,FALSE),VLOOKUP(F2095,'[1]2018Player Stats'!$A$2:$AB$830,13,FALSE))</f>
        <v>0</v>
      </c>
      <c r="U2095">
        <f>IF(G2095="GK",VLOOKUP(F2095,'[1]2018GoalKeeper Stats'!$A$2:$S$109,14,FALSE),VLOOKUP(F2095,'[1]2018Player Stats'!$A$2:$AB$830,14,FALSE))</f>
        <v>0</v>
      </c>
      <c r="V2095">
        <f>IF(G2095="GK",VLOOKUP(F2095,'[1]2018GoalKeeper Stats'!$A$2:$S$109,15,FALSE),VLOOKUP(F2095,'[1]2018Player Stats'!$A$2:$AB$830,15,FALSE))</f>
        <v>0</v>
      </c>
      <c r="W2095">
        <f>IF(G2095="GK",VLOOKUP(F2095,'[1]2018GoalKeeper Stats'!$A$2:$S$109,16,FALSE),VLOOKUP(F2095,'[1]2018Player Stats'!$A$2:$AB$830,16,FALSE))</f>
        <v>0</v>
      </c>
      <c r="X2095">
        <f>IF(G2095="GK",VLOOKUP(F2095,'[1]2018GoalKeeper Stats'!$A$2:$S$109,17,FALSE),VLOOKUP(F2095,'[1]2018Player Stats'!$A$2:$AB$830,17,FALSE))</f>
        <v>0</v>
      </c>
      <c r="Y2095">
        <f>IF(G2095="GK",VLOOKUP(F2095,'[1]2018GoalKeeper Stats'!$A$2:$S$109,18,FALSE),VLOOKUP(F2095,'[1]2018Player Stats'!$A$2:$AB$830,18,FALSE))</f>
        <v>0</v>
      </c>
      <c r="Z2095">
        <f>IF(G2095="GK",VLOOKUP(F2095,'[1]2018GoalKeeper Stats'!$A$2:$S$109,19,FALSE),VLOOKUP(F2095,'[1]2018Player Stats'!$A$2:$AB$830,19,FALSE))</f>
        <v>0</v>
      </c>
      <c r="AA2095">
        <f>IF(G2095="GK",VLOOKUP(F2095,'[1]2018GoalKeeper Stats'!$A$2:$S$109,20,FALSE),VLOOKUP(F2095,'[1]2018Player Stats'!$A$2:$AB$830,20,FALSE))</f>
        <v>0</v>
      </c>
      <c r="AB2095">
        <f>IF(G2095="GK",VLOOKUP(F2095,'[1]2018GoalKeeper Stats'!$A$2:$S$109,21,FALSE),VLOOKUP(F2095,'[1]2018Player Stats'!$A$2:$AB$830,21,FALSE))</f>
        <v>0</v>
      </c>
      <c r="AC2095">
        <f>IF(G2095="GK",VLOOKUP(F2095,'[1]2018GoalKeeper Stats'!$A$2:$S$109,2,FALSE),VLOOKUP(F2095,'[1]2018Player Stats'!$A$2:$AB$830,22,FALSE))</f>
        <v>0</v>
      </c>
      <c r="AD2095">
        <f>IF(G2095="GK",VLOOKUP(F2095,'[1]2018GoalKeeper Stats'!$A$2:$S$109,23,FALSE),VLOOKUP(F2095,'[1]2018Player Stats'!$A$2:$AB$830,23,FALSE))</f>
        <v>0</v>
      </c>
      <c r="AE2095">
        <f>IF(G2095="GK",VLOOKUP(F2095,'[1]2018GoalKeeper Stats'!$A$2:$S$109,24,FALSE),VLOOKUP(F2095,'[1]2018Player Stats'!$A$2:$AB$830,24,FALSE))</f>
        <v>0</v>
      </c>
      <c r="AF2095">
        <f>IF(G2095="GK",VLOOKUP(F2095,'[1]2018GoalKeeper Stats'!$A$2:$S$109,25,FALSE),VLOOKUP(F2095,'[1]2018Player Stats'!$A$2:$AB$830,25,FALSE))</f>
        <v>0</v>
      </c>
      <c r="AG2095">
        <f>IF(G2095="GK",VLOOKUP(F2095,'[1]2018GoalKeeper Stats'!$A$2:$S$109,26,FALSE),VLOOKUP(F2095,'[1]2018Player Stats'!$A$2:$AB$830,26,FALSE))</f>
        <v>0</v>
      </c>
      <c r="AH2095" s="51">
        <v>2018</v>
      </c>
      <c r="AI2095" s="51">
        <v>34</v>
      </c>
      <c r="AJ2095" s="51">
        <v>380</v>
      </c>
      <c r="AK2095" s="51">
        <v>525</v>
      </c>
      <c r="AL2095" s="51">
        <v>34</v>
      </c>
      <c r="AM2095" s="51">
        <v>61</v>
      </c>
      <c r="AN2095" s="51">
        <v>-27</v>
      </c>
      <c r="AO2095" s="52">
        <v>38.020000000000003</v>
      </c>
      <c r="AP2095" s="52">
        <v>58.7</v>
      </c>
      <c r="AQ2095" s="52">
        <v>-20.69</v>
      </c>
      <c r="AR2095" s="52">
        <v>-6.31</v>
      </c>
      <c r="AS2095" s="51">
        <v>31</v>
      </c>
      <c r="AT2095" s="52">
        <v>35.58</v>
      </c>
    </row>
    <row r="2096" spans="1:46">
      <c r="A2096">
        <v>2018</v>
      </c>
      <c r="B2096" t="s">
        <v>924</v>
      </c>
      <c r="C2096" t="s">
        <v>924</v>
      </c>
      <c r="D2096" t="s">
        <v>2062</v>
      </c>
      <c r="E2096" t="s">
        <v>2063</v>
      </c>
      <c r="F2096" t="str">
        <f t="shared" si="33"/>
        <v>Kharlton Belmar</v>
      </c>
      <c r="G2096" t="s">
        <v>875</v>
      </c>
      <c r="H2096" s="143">
        <v>68254</v>
      </c>
      <c r="I2096" s="143">
        <v>68254</v>
      </c>
      <c r="J2096" t="str">
        <f>IF(G2096="GK",VLOOKUP(F2096,'[1]2018GoalKeeper Stats'!$A$2:$S$109,2,FALSE),VLOOKUP(F2096,'[1]2018Player Stats'!$A$2:$AB$830,2,FALSE))</f>
        <v>SKC</v>
      </c>
      <c r="K2096">
        <f>IF(G2096="GK",VLOOKUP(F2096,'[1]2018GoalKeeper Stats'!$A$2:$S$109,4,FALSE),VLOOKUP(F2096,'[1]2018Player Stats'!$A$2:$AB$830,4,FALSE))</f>
        <v>4</v>
      </c>
      <c r="L2096">
        <f>IF(G2096="GK",VLOOKUP(F2096,'[1]2018GoalKeeper Stats'!$A$2:$S$109,5,FALSE),VLOOKUP(F2096,'[1]2018Player Stats'!$A$2:$AB$830,5,FALSE))</f>
        <v>0</v>
      </c>
      <c r="M2096">
        <f>IF(G2096="GK",VLOOKUP(F2096,'[1]2018GoalKeeper Stats'!$A$2:$S$109,6,FALSE),VLOOKUP(F2096,'[1]2018Player Stats'!$A$2:$AB$830,6,FALSE))</f>
        <v>65</v>
      </c>
      <c r="N2096">
        <f>IF(G2096="GK",VLOOKUP(F2096,'[1]2018GoalKeeper Stats'!$A$2:$S$109,7,FALSE),VLOOKUP(F2096,'[1]2018Player Stats'!$A$2:$AB$830,7,FALSE))</f>
        <v>0</v>
      </c>
      <c r="O2096">
        <f>IF(G2096="GK",VLOOKUP(F2096,'[1]2018GoalKeeper Stats'!$A$2:$S$109,8,FALSE),VLOOKUP(F2096,'[1]2018Player Stats'!$A$2:$AB$830,8,FALSE))</f>
        <v>0</v>
      </c>
      <c r="P2096">
        <f>IF(G2096="GK",VLOOKUP(F2096,'[1]2018GoalKeeper Stats'!$A$2:$S$109,9,FALSE),VLOOKUP(F2096,'[1]2018Player Stats'!$A$2:$AB$830,9,FALSE))</f>
        <v>2</v>
      </c>
      <c r="Q2096">
        <f>IF(G2096="GK",VLOOKUP(F2096,'[1]2018GoalKeeper Stats'!$A$2:$S$109,10,FALSE),VLOOKUP(F2096,'[1]2018Player Stats'!$A$2:$AB$830,10,FALSE))</f>
        <v>0</v>
      </c>
      <c r="R2096">
        <f>IF(G2096="GK",VLOOKUP(F2096,'[1]2018GoalKeeper Stats'!$A$2:$S$109,11,FALSE),VLOOKUP(F2096,'[1]2018Player Stats'!$A$2:$AB$830,11,FALSE))</f>
        <v>0</v>
      </c>
      <c r="S2096" t="str">
        <f>IF(G2096="GK",VLOOKUP(F2096,'[1]2018GoalKeeper Stats'!$A$2:$S$109,12,FALSE),VLOOKUP(F2096,'[1]2018Player Stats'!$A$2:$AB$830,12,FALSE))</f>
        <v>0/0</v>
      </c>
      <c r="T2096">
        <f>IF(G2096="GK",VLOOKUP(F2096,'[1]2018GoalKeeper Stats'!$A$2:$S$109,13,FALSE),VLOOKUP(F2096,'[1]2018Player Stats'!$A$2:$AB$830,13,FALSE))</f>
        <v>0</v>
      </c>
      <c r="U2096">
        <f>IF(G2096="GK",VLOOKUP(F2096,'[1]2018GoalKeeper Stats'!$A$2:$S$109,14,FALSE),VLOOKUP(F2096,'[1]2018Player Stats'!$A$2:$AB$830,14,FALSE))</f>
        <v>0</v>
      </c>
      <c r="V2096">
        <f>IF(G2096="GK",VLOOKUP(F2096,'[1]2018GoalKeeper Stats'!$A$2:$S$109,15,FALSE),VLOOKUP(F2096,'[1]2018Player Stats'!$A$2:$AB$830,15,FALSE))</f>
        <v>0</v>
      </c>
      <c r="W2096">
        <f>IF(G2096="GK",VLOOKUP(F2096,'[1]2018GoalKeeper Stats'!$A$2:$S$109,16,FALSE),VLOOKUP(F2096,'[1]2018Player Stats'!$A$2:$AB$830,16,FALSE))</f>
        <v>0</v>
      </c>
      <c r="X2096">
        <f>IF(G2096="GK",VLOOKUP(F2096,'[1]2018GoalKeeper Stats'!$A$2:$S$109,17,FALSE),VLOOKUP(F2096,'[1]2018Player Stats'!$A$2:$AB$830,17,FALSE))</f>
        <v>0</v>
      </c>
      <c r="Y2096">
        <f>IF(G2096="GK",VLOOKUP(F2096,'[1]2018GoalKeeper Stats'!$A$2:$S$109,18,FALSE),VLOOKUP(F2096,'[1]2018Player Stats'!$A$2:$AB$830,18,FALSE))</f>
        <v>0</v>
      </c>
      <c r="Z2096">
        <f>IF(G2096="GK",VLOOKUP(F2096,'[1]2018GoalKeeper Stats'!$A$2:$S$109,19,FALSE),VLOOKUP(F2096,'[1]2018Player Stats'!$A$2:$AB$830,19,FALSE))</f>
        <v>0</v>
      </c>
      <c r="AA2096">
        <f>IF(G2096="GK",VLOOKUP(F2096,'[1]2018GoalKeeper Stats'!$A$2:$S$109,20,FALSE),VLOOKUP(F2096,'[1]2018Player Stats'!$A$2:$AB$830,20,FALSE))</f>
        <v>0</v>
      </c>
      <c r="AB2096">
        <f>IF(G2096="GK",VLOOKUP(F2096,'[1]2018GoalKeeper Stats'!$A$2:$S$109,21,FALSE),VLOOKUP(F2096,'[1]2018Player Stats'!$A$2:$AB$830,21,FALSE))</f>
        <v>2</v>
      </c>
      <c r="AC2096">
        <f>IF(G2096="GK",VLOOKUP(F2096,'[1]2018GoalKeeper Stats'!$A$2:$S$109,2,FALSE),VLOOKUP(F2096,'[1]2018Player Stats'!$A$2:$AB$830,22,FALSE))</f>
        <v>1</v>
      </c>
      <c r="AD2096">
        <f>IF(G2096="GK",VLOOKUP(F2096,'[1]2018GoalKeeper Stats'!$A$2:$S$109,23,FALSE),VLOOKUP(F2096,'[1]2018Player Stats'!$A$2:$AB$830,23,FALSE))</f>
        <v>0</v>
      </c>
      <c r="AE2096">
        <f>IF(G2096="GK",VLOOKUP(F2096,'[1]2018GoalKeeper Stats'!$A$2:$S$109,24,FALSE),VLOOKUP(F2096,'[1]2018Player Stats'!$A$2:$AB$830,24,FALSE))</f>
        <v>0</v>
      </c>
      <c r="AF2096">
        <f>IF(G2096="GK",VLOOKUP(F2096,'[1]2018GoalKeeper Stats'!$A$2:$S$109,25,FALSE),VLOOKUP(F2096,'[1]2018Player Stats'!$A$2:$AB$830,25,FALSE))</f>
        <v>0</v>
      </c>
      <c r="AG2096">
        <f>IF(G2096="GK",VLOOKUP(F2096,'[1]2018GoalKeeper Stats'!$A$2:$S$109,26,FALSE),VLOOKUP(F2096,'[1]2018Player Stats'!$A$2:$AB$830,26,FALSE))</f>
        <v>0</v>
      </c>
      <c r="AH2096" s="51">
        <v>2018</v>
      </c>
      <c r="AI2096" s="51">
        <v>34</v>
      </c>
      <c r="AJ2096" s="51">
        <v>583</v>
      </c>
      <c r="AK2096" s="51">
        <v>405</v>
      </c>
      <c r="AL2096" s="51">
        <v>65</v>
      </c>
      <c r="AM2096" s="51">
        <v>39</v>
      </c>
      <c r="AN2096" s="51">
        <v>26</v>
      </c>
      <c r="AO2096" s="52">
        <v>59.95</v>
      </c>
      <c r="AP2096" s="52">
        <v>43.51</v>
      </c>
      <c r="AQ2096" s="52">
        <v>16.43</v>
      </c>
      <c r="AR2096" s="52">
        <v>9.57</v>
      </c>
      <c r="AS2096" s="51">
        <v>62</v>
      </c>
      <c r="AT2096" s="52">
        <v>56.19</v>
      </c>
    </row>
    <row r="2097" spans="1:46">
      <c r="A2097">
        <v>2018</v>
      </c>
      <c r="B2097" t="s">
        <v>924</v>
      </c>
      <c r="C2097" t="s">
        <v>924</v>
      </c>
      <c r="D2097" t="s">
        <v>2330</v>
      </c>
      <c r="E2097" t="s">
        <v>2331</v>
      </c>
      <c r="F2097" t="str">
        <f t="shared" si="33"/>
        <v>Jaylin Lindsey</v>
      </c>
      <c r="G2097" t="s">
        <v>893</v>
      </c>
      <c r="H2097" s="143">
        <v>67504</v>
      </c>
      <c r="I2097" s="143">
        <v>54504</v>
      </c>
      <c r="J2097" t="str">
        <f>IF(G2097="GK",VLOOKUP(F2097,'[1]2018GoalKeeper Stats'!$A$2:$S$109,2,FALSE),VLOOKUP(F2097,'[1]2018Player Stats'!$A$2:$AB$830,2,FALSE))</f>
        <v>SKC</v>
      </c>
      <c r="K2097">
        <f>IF(G2097="GK",VLOOKUP(F2097,'[1]2018GoalKeeper Stats'!$A$2:$S$109,4,FALSE),VLOOKUP(F2097,'[1]2018Player Stats'!$A$2:$AB$830,4,FALSE))</f>
        <v>7</v>
      </c>
      <c r="L2097">
        <f>IF(G2097="GK",VLOOKUP(F2097,'[1]2018GoalKeeper Stats'!$A$2:$S$109,5,FALSE),VLOOKUP(F2097,'[1]2018Player Stats'!$A$2:$AB$830,5,FALSE))</f>
        <v>6</v>
      </c>
      <c r="M2097">
        <f>IF(G2097="GK",VLOOKUP(F2097,'[1]2018GoalKeeper Stats'!$A$2:$S$109,6,FALSE),VLOOKUP(F2097,'[1]2018Player Stats'!$A$2:$AB$830,6,FALSE))</f>
        <v>555</v>
      </c>
      <c r="N2097">
        <f>IF(G2097="GK",VLOOKUP(F2097,'[1]2018GoalKeeper Stats'!$A$2:$S$109,7,FALSE),VLOOKUP(F2097,'[1]2018Player Stats'!$A$2:$AB$830,7,FALSE))</f>
        <v>0</v>
      </c>
      <c r="O2097">
        <f>IF(G2097="GK",VLOOKUP(F2097,'[1]2018GoalKeeper Stats'!$A$2:$S$109,8,FALSE),VLOOKUP(F2097,'[1]2018Player Stats'!$A$2:$AB$830,8,FALSE))</f>
        <v>1</v>
      </c>
      <c r="P2097">
        <f>IF(G2097="GK",VLOOKUP(F2097,'[1]2018GoalKeeper Stats'!$A$2:$S$109,9,FALSE),VLOOKUP(F2097,'[1]2018Player Stats'!$A$2:$AB$830,9,FALSE))</f>
        <v>5</v>
      </c>
      <c r="Q2097">
        <f>IF(G2097="GK",VLOOKUP(F2097,'[1]2018GoalKeeper Stats'!$A$2:$S$109,10,FALSE),VLOOKUP(F2097,'[1]2018Player Stats'!$A$2:$AB$830,10,FALSE))</f>
        <v>1</v>
      </c>
      <c r="R2097">
        <f>IF(G2097="GK",VLOOKUP(F2097,'[1]2018GoalKeeper Stats'!$A$2:$S$109,11,FALSE),VLOOKUP(F2097,'[1]2018Player Stats'!$A$2:$AB$830,11,FALSE))</f>
        <v>0</v>
      </c>
      <c r="S2097" t="str">
        <f>IF(G2097="GK",VLOOKUP(F2097,'[1]2018GoalKeeper Stats'!$A$2:$S$109,12,FALSE),VLOOKUP(F2097,'[1]2018Player Stats'!$A$2:$AB$830,12,FALSE))</f>
        <v>0/0</v>
      </c>
      <c r="T2097">
        <f>IF(G2097="GK",VLOOKUP(F2097,'[1]2018GoalKeeper Stats'!$A$2:$S$109,13,FALSE),VLOOKUP(F2097,'[1]2018Player Stats'!$A$2:$AB$830,13,FALSE))</f>
        <v>0</v>
      </c>
      <c r="U2097">
        <f>IF(G2097="GK",VLOOKUP(F2097,'[1]2018GoalKeeper Stats'!$A$2:$S$109,14,FALSE),VLOOKUP(F2097,'[1]2018Player Stats'!$A$2:$AB$830,14,FALSE))</f>
        <v>0</v>
      </c>
      <c r="V2097">
        <f>IF(G2097="GK",VLOOKUP(F2097,'[1]2018GoalKeeper Stats'!$A$2:$S$109,15,FALSE),VLOOKUP(F2097,'[1]2018Player Stats'!$A$2:$AB$830,15,FALSE))</f>
        <v>0</v>
      </c>
      <c r="W2097">
        <f>IF(G2097="GK",VLOOKUP(F2097,'[1]2018GoalKeeper Stats'!$A$2:$S$109,16,FALSE),VLOOKUP(F2097,'[1]2018Player Stats'!$A$2:$AB$830,16,FALSE))</f>
        <v>0</v>
      </c>
      <c r="X2097">
        <f>IF(G2097="GK",VLOOKUP(F2097,'[1]2018GoalKeeper Stats'!$A$2:$S$109,17,FALSE),VLOOKUP(F2097,'[1]2018Player Stats'!$A$2:$AB$830,17,FALSE))</f>
        <v>0</v>
      </c>
      <c r="Y2097">
        <f>IF(G2097="GK",VLOOKUP(F2097,'[1]2018GoalKeeper Stats'!$A$2:$S$109,18,FALSE),VLOOKUP(F2097,'[1]2018Player Stats'!$A$2:$AB$830,18,FALSE))</f>
        <v>0</v>
      </c>
      <c r="Z2097">
        <f>IF(G2097="GK",VLOOKUP(F2097,'[1]2018GoalKeeper Stats'!$A$2:$S$109,19,FALSE),VLOOKUP(F2097,'[1]2018Player Stats'!$A$2:$AB$830,19,FALSE))</f>
        <v>1</v>
      </c>
      <c r="AA2097">
        <f>IF(G2097="GK",VLOOKUP(F2097,'[1]2018GoalKeeper Stats'!$A$2:$S$109,20,FALSE),VLOOKUP(F2097,'[1]2018Player Stats'!$A$2:$AB$830,20,FALSE))</f>
        <v>0.16</v>
      </c>
      <c r="AB2097">
        <f>IF(G2097="GK",VLOOKUP(F2097,'[1]2018GoalKeeper Stats'!$A$2:$S$109,21,FALSE),VLOOKUP(F2097,'[1]2018Player Stats'!$A$2:$AB$830,21,FALSE))</f>
        <v>5</v>
      </c>
      <c r="AC2097">
        <f>IF(G2097="GK",VLOOKUP(F2097,'[1]2018GoalKeeper Stats'!$A$2:$S$109,2,FALSE),VLOOKUP(F2097,'[1]2018Player Stats'!$A$2:$AB$830,22,FALSE))</f>
        <v>2</v>
      </c>
      <c r="AD2097">
        <f>IF(G2097="GK",VLOOKUP(F2097,'[1]2018GoalKeeper Stats'!$A$2:$S$109,23,FALSE),VLOOKUP(F2097,'[1]2018Player Stats'!$A$2:$AB$830,23,FALSE))</f>
        <v>0</v>
      </c>
      <c r="AE2097">
        <f>IF(G2097="GK",VLOOKUP(F2097,'[1]2018GoalKeeper Stats'!$A$2:$S$109,24,FALSE),VLOOKUP(F2097,'[1]2018Player Stats'!$A$2:$AB$830,24,FALSE))</f>
        <v>0</v>
      </c>
      <c r="AF2097">
        <f>IF(G2097="GK",VLOOKUP(F2097,'[1]2018GoalKeeper Stats'!$A$2:$S$109,25,FALSE),VLOOKUP(F2097,'[1]2018Player Stats'!$A$2:$AB$830,25,FALSE))</f>
        <v>0</v>
      </c>
      <c r="AG2097">
        <f>IF(G2097="GK",VLOOKUP(F2097,'[1]2018GoalKeeper Stats'!$A$2:$S$109,26,FALSE),VLOOKUP(F2097,'[1]2018Player Stats'!$A$2:$AB$830,26,FALSE))</f>
        <v>20</v>
      </c>
      <c r="AH2097" s="51">
        <v>2018</v>
      </c>
      <c r="AI2097" s="51">
        <v>34</v>
      </c>
      <c r="AJ2097" s="51">
        <v>583</v>
      </c>
      <c r="AK2097" s="51">
        <v>405</v>
      </c>
      <c r="AL2097" s="51">
        <v>65</v>
      </c>
      <c r="AM2097" s="51">
        <v>39</v>
      </c>
      <c r="AN2097" s="51">
        <v>26</v>
      </c>
      <c r="AO2097" s="52">
        <v>59.95</v>
      </c>
      <c r="AP2097" s="52">
        <v>43.51</v>
      </c>
      <c r="AQ2097" s="52">
        <v>16.43</v>
      </c>
      <c r="AR2097" s="52">
        <v>9.57</v>
      </c>
      <c r="AS2097" s="51">
        <v>62</v>
      </c>
      <c r="AT2097" s="52">
        <v>56.19</v>
      </c>
    </row>
    <row r="2098" spans="1:46">
      <c r="A2098">
        <v>2018</v>
      </c>
      <c r="B2098" t="s">
        <v>882</v>
      </c>
      <c r="C2098" t="s">
        <v>882</v>
      </c>
      <c r="D2098" t="s">
        <v>1252</v>
      </c>
      <c r="E2098" t="s">
        <v>2026</v>
      </c>
      <c r="F2098" t="str">
        <f t="shared" si="33"/>
        <v>Brian Wright</v>
      </c>
      <c r="G2098" t="s">
        <v>875</v>
      </c>
      <c r="H2098" s="143">
        <v>67500</v>
      </c>
      <c r="I2098" s="143">
        <v>67500</v>
      </c>
      <c r="J2098" t="str">
        <f>IF(G2098="GK",VLOOKUP(F2098,'[1]2018GoalKeeper Stats'!$A$2:$S$109,2,FALSE),VLOOKUP(F2098,'[1]2018Player Stats'!$A$2:$AB$830,2,FALSE))</f>
        <v>NE</v>
      </c>
      <c r="K2098">
        <f>IF(G2098="GK",VLOOKUP(F2098,'[1]2018GoalKeeper Stats'!$A$2:$S$109,4,FALSE),VLOOKUP(F2098,'[1]2018Player Stats'!$A$2:$AB$830,4,FALSE))</f>
        <v>10</v>
      </c>
      <c r="L2098">
        <f>IF(G2098="GK",VLOOKUP(F2098,'[1]2018GoalKeeper Stats'!$A$2:$S$109,5,FALSE),VLOOKUP(F2098,'[1]2018Player Stats'!$A$2:$AB$830,5,FALSE))</f>
        <v>2</v>
      </c>
      <c r="M2098">
        <f>IF(G2098="GK",VLOOKUP(F2098,'[1]2018GoalKeeper Stats'!$A$2:$S$109,6,FALSE),VLOOKUP(F2098,'[1]2018Player Stats'!$A$2:$AB$830,6,FALSE))</f>
        <v>258</v>
      </c>
      <c r="N2098">
        <f>IF(G2098="GK",VLOOKUP(F2098,'[1]2018GoalKeeper Stats'!$A$2:$S$109,7,FALSE),VLOOKUP(F2098,'[1]2018Player Stats'!$A$2:$AB$830,7,FALSE))</f>
        <v>1</v>
      </c>
      <c r="O2098">
        <f>IF(G2098="GK",VLOOKUP(F2098,'[1]2018GoalKeeper Stats'!$A$2:$S$109,8,FALSE),VLOOKUP(F2098,'[1]2018Player Stats'!$A$2:$AB$830,8,FALSE))</f>
        <v>0</v>
      </c>
      <c r="P2098">
        <f>IF(G2098="GK",VLOOKUP(F2098,'[1]2018GoalKeeper Stats'!$A$2:$S$109,9,FALSE),VLOOKUP(F2098,'[1]2018Player Stats'!$A$2:$AB$830,9,FALSE))</f>
        <v>9</v>
      </c>
      <c r="Q2098">
        <f>IF(G2098="GK",VLOOKUP(F2098,'[1]2018GoalKeeper Stats'!$A$2:$S$109,10,FALSE),VLOOKUP(F2098,'[1]2018Player Stats'!$A$2:$AB$830,10,FALSE))</f>
        <v>3</v>
      </c>
      <c r="R2098">
        <f>IF(G2098="GK",VLOOKUP(F2098,'[1]2018GoalKeeper Stats'!$A$2:$S$109,11,FALSE),VLOOKUP(F2098,'[1]2018Player Stats'!$A$2:$AB$830,11,FALSE))</f>
        <v>1</v>
      </c>
      <c r="S2098" t="str">
        <f>IF(G2098="GK",VLOOKUP(F2098,'[1]2018GoalKeeper Stats'!$A$2:$S$109,12,FALSE),VLOOKUP(F2098,'[1]2018Player Stats'!$A$2:$AB$830,12,FALSE))</f>
        <v>0/0</v>
      </c>
      <c r="T2098">
        <f>IF(G2098="GK",VLOOKUP(F2098,'[1]2018GoalKeeper Stats'!$A$2:$S$109,13,FALSE),VLOOKUP(F2098,'[1]2018Player Stats'!$A$2:$AB$830,13,FALSE))</f>
        <v>0</v>
      </c>
      <c r="U2098">
        <f>IF(G2098="GK",VLOOKUP(F2098,'[1]2018GoalKeeper Stats'!$A$2:$S$109,14,FALSE),VLOOKUP(F2098,'[1]2018Player Stats'!$A$2:$AB$830,14,FALSE))</f>
        <v>1</v>
      </c>
      <c r="V2098">
        <f>IF(G2098="GK",VLOOKUP(F2098,'[1]2018GoalKeeper Stats'!$A$2:$S$109,15,FALSE),VLOOKUP(F2098,'[1]2018Player Stats'!$A$2:$AB$830,15,FALSE))</f>
        <v>0.35</v>
      </c>
      <c r="W2098">
        <f>IF(G2098="GK",VLOOKUP(F2098,'[1]2018GoalKeeper Stats'!$A$2:$S$109,16,FALSE),VLOOKUP(F2098,'[1]2018Player Stats'!$A$2:$AB$830,16,FALSE))</f>
        <v>11.1</v>
      </c>
      <c r="X2098">
        <f>IF(G2098="GK",VLOOKUP(F2098,'[1]2018GoalKeeper Stats'!$A$2:$S$109,17,FALSE),VLOOKUP(F2098,'[1]2018Player Stats'!$A$2:$AB$830,17,FALSE))</f>
        <v>0</v>
      </c>
      <c r="Y2098">
        <f>IF(G2098="GK",VLOOKUP(F2098,'[1]2018GoalKeeper Stats'!$A$2:$S$109,18,FALSE),VLOOKUP(F2098,'[1]2018Player Stats'!$A$2:$AB$830,18,FALSE))</f>
        <v>0</v>
      </c>
      <c r="Z2098">
        <f>IF(G2098="GK",VLOOKUP(F2098,'[1]2018GoalKeeper Stats'!$A$2:$S$109,19,FALSE),VLOOKUP(F2098,'[1]2018Player Stats'!$A$2:$AB$830,19,FALSE))</f>
        <v>0</v>
      </c>
      <c r="AA2098">
        <f>IF(G2098="GK",VLOOKUP(F2098,'[1]2018GoalKeeper Stats'!$A$2:$S$109,20,FALSE),VLOOKUP(F2098,'[1]2018Player Stats'!$A$2:$AB$830,20,FALSE))</f>
        <v>0</v>
      </c>
      <c r="AB2098">
        <f>IF(G2098="GK",VLOOKUP(F2098,'[1]2018GoalKeeper Stats'!$A$2:$S$109,21,FALSE),VLOOKUP(F2098,'[1]2018Player Stats'!$A$2:$AB$830,21,FALSE))</f>
        <v>6</v>
      </c>
      <c r="AC2098">
        <f>IF(G2098="GK",VLOOKUP(F2098,'[1]2018GoalKeeper Stats'!$A$2:$S$109,2,FALSE),VLOOKUP(F2098,'[1]2018Player Stats'!$A$2:$AB$830,22,FALSE))</f>
        <v>4</v>
      </c>
      <c r="AD2098">
        <f>IF(G2098="GK",VLOOKUP(F2098,'[1]2018GoalKeeper Stats'!$A$2:$S$109,23,FALSE),VLOOKUP(F2098,'[1]2018Player Stats'!$A$2:$AB$830,23,FALSE))</f>
        <v>1</v>
      </c>
      <c r="AE2098">
        <f>IF(G2098="GK",VLOOKUP(F2098,'[1]2018GoalKeeper Stats'!$A$2:$S$109,24,FALSE),VLOOKUP(F2098,'[1]2018Player Stats'!$A$2:$AB$830,24,FALSE))</f>
        <v>0</v>
      </c>
      <c r="AF2098">
        <f>IF(G2098="GK",VLOOKUP(F2098,'[1]2018GoalKeeper Stats'!$A$2:$S$109,25,FALSE),VLOOKUP(F2098,'[1]2018Player Stats'!$A$2:$AB$830,25,FALSE))</f>
        <v>0</v>
      </c>
      <c r="AG2098">
        <f>IF(G2098="GK",VLOOKUP(F2098,'[1]2018GoalKeeper Stats'!$A$2:$S$109,26,FALSE),VLOOKUP(F2098,'[1]2018Player Stats'!$A$2:$AB$830,26,FALSE))</f>
        <v>33.33</v>
      </c>
      <c r="AH2098" s="51">
        <v>2018</v>
      </c>
      <c r="AI2098" s="51">
        <v>34</v>
      </c>
      <c r="AJ2098" s="51">
        <v>486</v>
      </c>
      <c r="AK2098" s="51">
        <v>436</v>
      </c>
      <c r="AL2098" s="51">
        <v>48</v>
      </c>
      <c r="AM2098" s="51">
        <v>52</v>
      </c>
      <c r="AN2098" s="51">
        <v>-4</v>
      </c>
      <c r="AO2098" s="52">
        <v>46.09</v>
      </c>
      <c r="AP2098" s="52">
        <v>56.82</v>
      </c>
      <c r="AQ2098" s="52">
        <v>-10.73</v>
      </c>
      <c r="AR2098" s="52">
        <v>6.73</v>
      </c>
      <c r="AS2098" s="51">
        <v>41</v>
      </c>
      <c r="AT2098" s="52">
        <v>40.58</v>
      </c>
    </row>
    <row r="2099" spans="1:46">
      <c r="A2099">
        <v>2018</v>
      </c>
      <c r="B2099" t="s">
        <v>198</v>
      </c>
      <c r="C2099" t="s">
        <v>198</v>
      </c>
      <c r="D2099" t="s">
        <v>2332</v>
      </c>
      <c r="E2099" t="s">
        <v>1148</v>
      </c>
      <c r="F2099" t="str">
        <f t="shared" si="33"/>
        <v>Deklan Wynne</v>
      </c>
      <c r="G2099" t="s">
        <v>893</v>
      </c>
      <c r="H2099" s="143">
        <v>67500</v>
      </c>
      <c r="I2099" s="143">
        <v>67500</v>
      </c>
      <c r="J2099" t="str">
        <f>IF(G2099="GK",VLOOKUP(F2099,'[1]2018GoalKeeper Stats'!$A$2:$S$109,2,FALSE),VLOOKUP(F2099,'[1]2018Player Stats'!$A$2:$AB$830,2,FALSE))</f>
        <v>COL</v>
      </c>
      <c r="K2099">
        <f>IF(G2099="GK",VLOOKUP(F2099,'[1]2018GoalKeeper Stats'!$A$2:$S$109,4,FALSE),VLOOKUP(F2099,'[1]2018Player Stats'!$A$2:$AB$830,4,FALSE))</f>
        <v>25</v>
      </c>
      <c r="L2099">
        <f>IF(G2099="GK",VLOOKUP(F2099,'[1]2018GoalKeeper Stats'!$A$2:$S$109,5,FALSE),VLOOKUP(F2099,'[1]2018Player Stats'!$A$2:$AB$830,5,FALSE))</f>
        <v>22</v>
      </c>
      <c r="M2099">
        <f>IF(G2099="GK",VLOOKUP(F2099,'[1]2018GoalKeeper Stats'!$A$2:$S$109,6,FALSE),VLOOKUP(F2099,'[1]2018Player Stats'!$A$2:$AB$830,6,FALSE))</f>
        <v>2006</v>
      </c>
      <c r="N2099">
        <f>IF(G2099="GK",VLOOKUP(F2099,'[1]2018GoalKeeper Stats'!$A$2:$S$109,7,FALSE),VLOOKUP(F2099,'[1]2018Player Stats'!$A$2:$AB$830,7,FALSE))</f>
        <v>0</v>
      </c>
      <c r="O2099">
        <f>IF(G2099="GK",VLOOKUP(F2099,'[1]2018GoalKeeper Stats'!$A$2:$S$109,8,FALSE),VLOOKUP(F2099,'[1]2018Player Stats'!$A$2:$AB$830,8,FALSE))</f>
        <v>0</v>
      </c>
      <c r="P2099">
        <f>IF(G2099="GK",VLOOKUP(F2099,'[1]2018GoalKeeper Stats'!$A$2:$S$109,9,FALSE),VLOOKUP(F2099,'[1]2018Player Stats'!$A$2:$AB$830,9,FALSE))</f>
        <v>3</v>
      </c>
      <c r="Q2099">
        <f>IF(G2099="GK",VLOOKUP(F2099,'[1]2018GoalKeeper Stats'!$A$2:$S$109,10,FALSE),VLOOKUP(F2099,'[1]2018Player Stats'!$A$2:$AB$830,10,FALSE))</f>
        <v>0</v>
      </c>
      <c r="R2099">
        <f>IF(G2099="GK",VLOOKUP(F2099,'[1]2018GoalKeeper Stats'!$A$2:$S$109,11,FALSE),VLOOKUP(F2099,'[1]2018Player Stats'!$A$2:$AB$830,11,FALSE))</f>
        <v>0</v>
      </c>
      <c r="S2099" t="str">
        <f>IF(G2099="GK",VLOOKUP(F2099,'[1]2018GoalKeeper Stats'!$A$2:$S$109,12,FALSE),VLOOKUP(F2099,'[1]2018Player Stats'!$A$2:$AB$830,12,FALSE))</f>
        <v>0/0</v>
      </c>
      <c r="T2099">
        <f>IF(G2099="GK",VLOOKUP(F2099,'[1]2018GoalKeeper Stats'!$A$2:$S$109,13,FALSE),VLOOKUP(F2099,'[1]2018Player Stats'!$A$2:$AB$830,13,FALSE))</f>
        <v>0</v>
      </c>
      <c r="U2099">
        <f>IF(G2099="GK",VLOOKUP(F2099,'[1]2018GoalKeeper Stats'!$A$2:$S$109,14,FALSE),VLOOKUP(F2099,'[1]2018Player Stats'!$A$2:$AB$830,14,FALSE))</f>
        <v>0</v>
      </c>
      <c r="V2099">
        <f>IF(G2099="GK",VLOOKUP(F2099,'[1]2018GoalKeeper Stats'!$A$2:$S$109,15,FALSE),VLOOKUP(F2099,'[1]2018Player Stats'!$A$2:$AB$830,15,FALSE))</f>
        <v>0</v>
      </c>
      <c r="W2099">
        <f>IF(G2099="GK",VLOOKUP(F2099,'[1]2018GoalKeeper Stats'!$A$2:$S$109,16,FALSE),VLOOKUP(F2099,'[1]2018Player Stats'!$A$2:$AB$830,16,FALSE))</f>
        <v>0</v>
      </c>
      <c r="X2099">
        <f>IF(G2099="GK",VLOOKUP(F2099,'[1]2018GoalKeeper Stats'!$A$2:$S$109,17,FALSE),VLOOKUP(F2099,'[1]2018Player Stats'!$A$2:$AB$830,17,FALSE))</f>
        <v>0</v>
      </c>
      <c r="Y2099">
        <f>IF(G2099="GK",VLOOKUP(F2099,'[1]2018GoalKeeper Stats'!$A$2:$S$109,18,FALSE),VLOOKUP(F2099,'[1]2018Player Stats'!$A$2:$AB$830,18,FALSE))</f>
        <v>0</v>
      </c>
      <c r="Z2099">
        <f>IF(G2099="GK",VLOOKUP(F2099,'[1]2018GoalKeeper Stats'!$A$2:$S$109,19,FALSE),VLOOKUP(F2099,'[1]2018Player Stats'!$A$2:$AB$830,19,FALSE))</f>
        <v>0</v>
      </c>
      <c r="AA2099">
        <f>IF(G2099="GK",VLOOKUP(F2099,'[1]2018GoalKeeper Stats'!$A$2:$S$109,20,FALSE),VLOOKUP(F2099,'[1]2018Player Stats'!$A$2:$AB$830,20,FALSE))</f>
        <v>0</v>
      </c>
      <c r="AB2099">
        <f>IF(G2099="GK",VLOOKUP(F2099,'[1]2018GoalKeeper Stats'!$A$2:$S$109,21,FALSE),VLOOKUP(F2099,'[1]2018Player Stats'!$A$2:$AB$830,21,FALSE))</f>
        <v>24</v>
      </c>
      <c r="AC2099">
        <f>IF(G2099="GK",VLOOKUP(F2099,'[1]2018GoalKeeper Stats'!$A$2:$S$109,2,FALSE),VLOOKUP(F2099,'[1]2018Player Stats'!$A$2:$AB$830,22,FALSE))</f>
        <v>8</v>
      </c>
      <c r="AD2099">
        <f>IF(G2099="GK",VLOOKUP(F2099,'[1]2018GoalKeeper Stats'!$A$2:$S$109,23,FALSE),VLOOKUP(F2099,'[1]2018Player Stats'!$A$2:$AB$830,23,FALSE))</f>
        <v>2</v>
      </c>
      <c r="AE2099">
        <f>IF(G2099="GK",VLOOKUP(F2099,'[1]2018GoalKeeper Stats'!$A$2:$S$109,24,FALSE),VLOOKUP(F2099,'[1]2018Player Stats'!$A$2:$AB$830,24,FALSE))</f>
        <v>3</v>
      </c>
      <c r="AF2099">
        <f>IF(G2099="GK",VLOOKUP(F2099,'[1]2018GoalKeeper Stats'!$A$2:$S$109,25,FALSE),VLOOKUP(F2099,'[1]2018Player Stats'!$A$2:$AB$830,25,FALSE))</f>
        <v>1</v>
      </c>
      <c r="AG2099">
        <f>IF(G2099="GK",VLOOKUP(F2099,'[1]2018GoalKeeper Stats'!$A$2:$S$109,26,FALSE),VLOOKUP(F2099,'[1]2018Player Stats'!$A$2:$AB$830,26,FALSE))</f>
        <v>0</v>
      </c>
      <c r="AH2099" s="51">
        <v>2018</v>
      </c>
      <c r="AI2099" s="51">
        <v>34</v>
      </c>
      <c r="AJ2099" s="51">
        <v>380</v>
      </c>
      <c r="AK2099" s="51">
        <v>525</v>
      </c>
      <c r="AL2099" s="51">
        <v>34</v>
      </c>
      <c r="AM2099" s="51">
        <v>61</v>
      </c>
      <c r="AN2099" s="51">
        <v>-27</v>
      </c>
      <c r="AO2099" s="52">
        <v>38.020000000000003</v>
      </c>
      <c r="AP2099" s="52">
        <v>58.7</v>
      </c>
      <c r="AQ2099" s="52">
        <v>-20.69</v>
      </c>
      <c r="AR2099" s="52">
        <v>-6.31</v>
      </c>
      <c r="AS2099" s="51">
        <v>31</v>
      </c>
      <c r="AT2099" s="52">
        <v>35.58</v>
      </c>
    </row>
    <row r="2100" spans="1:46">
      <c r="A2100">
        <v>2018</v>
      </c>
      <c r="B2100" t="s">
        <v>211</v>
      </c>
      <c r="C2100" t="s">
        <v>173</v>
      </c>
      <c r="D2100" t="s">
        <v>1411</v>
      </c>
      <c r="E2100" t="s">
        <v>2080</v>
      </c>
      <c r="F2100" t="str">
        <f t="shared" si="33"/>
        <v>Ben Sweat</v>
      </c>
      <c r="G2100" t="s">
        <v>893</v>
      </c>
      <c r="H2100" s="143">
        <v>67500</v>
      </c>
      <c r="I2100" s="143">
        <v>67500</v>
      </c>
      <c r="J2100" t="str">
        <f>IF(G2100="GK",VLOOKUP(F2100,'[1]2018GoalKeeper Stats'!$A$2:$S$109,2,FALSE),VLOOKUP(F2100,'[1]2018Player Stats'!$A$2:$AB$830,2,FALSE))</f>
        <v>MIA</v>
      </c>
      <c r="K2100">
        <f>IF(G2100="GK",VLOOKUP(F2100,'[1]2018GoalKeeper Stats'!$A$2:$S$109,4,FALSE),VLOOKUP(F2100,'[1]2018Player Stats'!$A$2:$AB$830,4,FALSE))</f>
        <v>28</v>
      </c>
      <c r="L2100">
        <f>IF(G2100="GK",VLOOKUP(F2100,'[1]2018GoalKeeper Stats'!$A$2:$S$109,5,FALSE),VLOOKUP(F2100,'[1]2018Player Stats'!$A$2:$AB$830,5,FALSE))</f>
        <v>24</v>
      </c>
      <c r="M2100">
        <f>IF(G2100="GK",VLOOKUP(F2100,'[1]2018GoalKeeper Stats'!$A$2:$S$109,6,FALSE),VLOOKUP(F2100,'[1]2018Player Stats'!$A$2:$AB$830,6,FALSE))</f>
        <v>2197</v>
      </c>
      <c r="N2100">
        <f>IF(G2100="GK",VLOOKUP(F2100,'[1]2018GoalKeeper Stats'!$A$2:$S$109,7,FALSE),VLOOKUP(F2100,'[1]2018Player Stats'!$A$2:$AB$830,7,FALSE))</f>
        <v>0</v>
      </c>
      <c r="O2100">
        <f>IF(G2100="GK",VLOOKUP(F2100,'[1]2018GoalKeeper Stats'!$A$2:$S$109,8,FALSE),VLOOKUP(F2100,'[1]2018Player Stats'!$A$2:$AB$830,8,FALSE))</f>
        <v>1</v>
      </c>
      <c r="P2100">
        <f>IF(G2100="GK",VLOOKUP(F2100,'[1]2018GoalKeeper Stats'!$A$2:$S$109,9,FALSE),VLOOKUP(F2100,'[1]2018Player Stats'!$A$2:$AB$830,9,FALSE))</f>
        <v>16</v>
      </c>
      <c r="Q2100">
        <f>IF(G2100="GK",VLOOKUP(F2100,'[1]2018GoalKeeper Stats'!$A$2:$S$109,10,FALSE),VLOOKUP(F2100,'[1]2018Player Stats'!$A$2:$AB$830,10,FALSE))</f>
        <v>4</v>
      </c>
      <c r="R2100">
        <f>IF(G2100="GK",VLOOKUP(F2100,'[1]2018GoalKeeper Stats'!$A$2:$S$109,11,FALSE),VLOOKUP(F2100,'[1]2018Player Stats'!$A$2:$AB$830,11,FALSE))</f>
        <v>0</v>
      </c>
      <c r="S2100" t="str">
        <f>IF(G2100="GK",VLOOKUP(F2100,'[1]2018GoalKeeper Stats'!$A$2:$S$109,12,FALSE),VLOOKUP(F2100,'[1]2018Player Stats'!$A$2:$AB$830,12,FALSE))</f>
        <v>0/0</v>
      </c>
      <c r="T2100">
        <f>IF(G2100="GK",VLOOKUP(F2100,'[1]2018GoalKeeper Stats'!$A$2:$S$109,13,FALSE),VLOOKUP(F2100,'[1]2018Player Stats'!$A$2:$AB$830,13,FALSE))</f>
        <v>0</v>
      </c>
      <c r="U2100">
        <f>IF(G2100="GK",VLOOKUP(F2100,'[1]2018GoalKeeper Stats'!$A$2:$S$109,14,FALSE),VLOOKUP(F2100,'[1]2018Player Stats'!$A$2:$AB$830,14,FALSE))</f>
        <v>0</v>
      </c>
      <c r="V2100">
        <f>IF(G2100="GK",VLOOKUP(F2100,'[1]2018GoalKeeper Stats'!$A$2:$S$109,15,FALSE),VLOOKUP(F2100,'[1]2018Player Stats'!$A$2:$AB$830,15,FALSE))</f>
        <v>0</v>
      </c>
      <c r="W2100">
        <f>IF(G2100="GK",VLOOKUP(F2100,'[1]2018GoalKeeper Stats'!$A$2:$S$109,16,FALSE),VLOOKUP(F2100,'[1]2018Player Stats'!$A$2:$AB$830,16,FALSE))</f>
        <v>0</v>
      </c>
      <c r="X2100">
        <f>IF(G2100="GK",VLOOKUP(F2100,'[1]2018GoalKeeper Stats'!$A$2:$S$109,17,FALSE),VLOOKUP(F2100,'[1]2018Player Stats'!$A$2:$AB$830,17,FALSE))</f>
        <v>0</v>
      </c>
      <c r="Y2100">
        <f>IF(G2100="GK",VLOOKUP(F2100,'[1]2018GoalKeeper Stats'!$A$2:$S$109,18,FALSE),VLOOKUP(F2100,'[1]2018Player Stats'!$A$2:$AB$830,18,FALSE))</f>
        <v>0</v>
      </c>
      <c r="Z2100">
        <f>IF(G2100="GK",VLOOKUP(F2100,'[1]2018GoalKeeper Stats'!$A$2:$S$109,19,FALSE),VLOOKUP(F2100,'[1]2018Player Stats'!$A$2:$AB$830,19,FALSE))</f>
        <v>1</v>
      </c>
      <c r="AA2100">
        <f>IF(G2100="GK",VLOOKUP(F2100,'[1]2018GoalKeeper Stats'!$A$2:$S$109,20,FALSE),VLOOKUP(F2100,'[1]2018Player Stats'!$A$2:$AB$830,20,FALSE))</f>
        <v>0.04</v>
      </c>
      <c r="AB2100">
        <f>IF(G2100="GK",VLOOKUP(F2100,'[1]2018GoalKeeper Stats'!$A$2:$S$109,21,FALSE),VLOOKUP(F2100,'[1]2018Player Stats'!$A$2:$AB$830,21,FALSE))</f>
        <v>17</v>
      </c>
      <c r="AC2100">
        <f>IF(G2100="GK",VLOOKUP(F2100,'[1]2018GoalKeeper Stats'!$A$2:$S$109,2,FALSE),VLOOKUP(F2100,'[1]2018Player Stats'!$A$2:$AB$830,22,FALSE))</f>
        <v>6</v>
      </c>
      <c r="AD2100">
        <f>IF(G2100="GK",VLOOKUP(F2100,'[1]2018GoalKeeper Stats'!$A$2:$S$109,23,FALSE),VLOOKUP(F2100,'[1]2018Player Stats'!$A$2:$AB$830,23,FALSE))</f>
        <v>5</v>
      </c>
      <c r="AE2100">
        <f>IF(G2100="GK",VLOOKUP(F2100,'[1]2018GoalKeeper Stats'!$A$2:$S$109,24,FALSE),VLOOKUP(F2100,'[1]2018Player Stats'!$A$2:$AB$830,24,FALSE))</f>
        <v>3</v>
      </c>
      <c r="AF2100">
        <f>IF(G2100="GK",VLOOKUP(F2100,'[1]2018GoalKeeper Stats'!$A$2:$S$109,25,FALSE),VLOOKUP(F2100,'[1]2018Player Stats'!$A$2:$AB$830,25,FALSE))</f>
        <v>0</v>
      </c>
      <c r="AG2100">
        <f>IF(G2100="GK",VLOOKUP(F2100,'[1]2018GoalKeeper Stats'!$A$2:$S$109,26,FALSE),VLOOKUP(F2100,'[1]2018Player Stats'!$A$2:$AB$830,26,FALSE))</f>
        <v>25</v>
      </c>
      <c r="AH2100" s="51">
        <v>2018</v>
      </c>
      <c r="AI2100" s="51">
        <v>34</v>
      </c>
      <c r="AJ2100" s="51">
        <v>533</v>
      </c>
      <c r="AK2100" s="51">
        <v>420</v>
      </c>
      <c r="AL2100" s="51">
        <v>57</v>
      </c>
      <c r="AM2100" s="51">
        <v>44</v>
      </c>
      <c r="AN2100" s="51">
        <v>13</v>
      </c>
      <c r="AO2100" s="52">
        <v>56.43</v>
      </c>
      <c r="AP2100" s="52">
        <v>44.16</v>
      </c>
      <c r="AQ2100" s="52">
        <v>12.27</v>
      </c>
      <c r="AR2100" s="52">
        <v>0.73</v>
      </c>
      <c r="AS2100" s="51">
        <v>56</v>
      </c>
      <c r="AT2100" s="52">
        <v>54.42</v>
      </c>
    </row>
    <row r="2101" spans="1:46">
      <c r="A2101">
        <v>2018</v>
      </c>
      <c r="B2101" t="s">
        <v>201</v>
      </c>
      <c r="C2101" t="s">
        <v>201</v>
      </c>
      <c r="D2101" t="s">
        <v>864</v>
      </c>
      <c r="E2101" t="s">
        <v>1882</v>
      </c>
      <c r="F2101" t="str">
        <f t="shared" si="33"/>
        <v>Michael Salazar</v>
      </c>
      <c r="G2101" t="s">
        <v>875</v>
      </c>
      <c r="H2101" s="143">
        <v>67500</v>
      </c>
      <c r="I2101" s="143">
        <v>67500</v>
      </c>
      <c r="J2101" t="str">
        <f>IF(G2101="GK",VLOOKUP(F2101,'[1]2018GoalKeeper Stats'!$A$2:$S$109,2,FALSE),VLOOKUP(F2101,'[1]2018Player Stats'!$A$2:$AB$830,2,FALSE))</f>
        <v>HOU</v>
      </c>
      <c r="K2101">
        <f>IF(G2101="GK",VLOOKUP(F2101,'[1]2018GoalKeeper Stats'!$A$2:$S$109,4,FALSE),VLOOKUP(F2101,'[1]2018Player Stats'!$A$2:$AB$830,4,FALSE))</f>
        <v>0</v>
      </c>
      <c r="L2101">
        <f>IF(G2101="GK",VLOOKUP(F2101,'[1]2018GoalKeeper Stats'!$A$2:$S$109,5,FALSE),VLOOKUP(F2101,'[1]2018Player Stats'!$A$2:$AB$830,5,FALSE))</f>
        <v>0</v>
      </c>
      <c r="M2101">
        <f>IF(G2101="GK",VLOOKUP(F2101,'[1]2018GoalKeeper Stats'!$A$2:$S$109,6,FALSE),VLOOKUP(F2101,'[1]2018Player Stats'!$A$2:$AB$830,6,FALSE))</f>
        <v>0</v>
      </c>
      <c r="N2101">
        <f>IF(G2101="GK",VLOOKUP(F2101,'[1]2018GoalKeeper Stats'!$A$2:$S$109,7,FALSE),VLOOKUP(F2101,'[1]2018Player Stats'!$A$2:$AB$830,7,FALSE))</f>
        <v>0</v>
      </c>
      <c r="O2101">
        <f>IF(G2101="GK",VLOOKUP(F2101,'[1]2018GoalKeeper Stats'!$A$2:$S$109,8,FALSE),VLOOKUP(F2101,'[1]2018Player Stats'!$A$2:$AB$830,8,FALSE))</f>
        <v>0</v>
      </c>
      <c r="P2101">
        <f>IF(G2101="GK",VLOOKUP(F2101,'[1]2018GoalKeeper Stats'!$A$2:$S$109,9,FALSE),VLOOKUP(F2101,'[1]2018Player Stats'!$A$2:$AB$830,9,FALSE))</f>
        <v>0</v>
      </c>
      <c r="Q2101">
        <f>IF(G2101="GK",VLOOKUP(F2101,'[1]2018GoalKeeper Stats'!$A$2:$S$109,10,FALSE),VLOOKUP(F2101,'[1]2018Player Stats'!$A$2:$AB$830,10,FALSE))</f>
        <v>0</v>
      </c>
      <c r="R2101">
        <f>IF(G2101="GK",VLOOKUP(F2101,'[1]2018GoalKeeper Stats'!$A$2:$S$109,11,FALSE),VLOOKUP(F2101,'[1]2018Player Stats'!$A$2:$AB$830,11,FALSE))</f>
        <v>0</v>
      </c>
      <c r="S2101" t="str">
        <f>IF(G2101="GK",VLOOKUP(F2101,'[1]2018GoalKeeper Stats'!$A$2:$S$109,12,FALSE),VLOOKUP(F2101,'[1]2018Player Stats'!$A$2:$AB$830,12,FALSE))</f>
        <v>0/0</v>
      </c>
      <c r="T2101">
        <f>IF(G2101="GK",VLOOKUP(F2101,'[1]2018GoalKeeper Stats'!$A$2:$S$109,13,FALSE),VLOOKUP(F2101,'[1]2018Player Stats'!$A$2:$AB$830,13,FALSE))</f>
        <v>0</v>
      </c>
      <c r="U2101">
        <f>IF(G2101="GK",VLOOKUP(F2101,'[1]2018GoalKeeper Stats'!$A$2:$S$109,14,FALSE),VLOOKUP(F2101,'[1]2018Player Stats'!$A$2:$AB$830,14,FALSE))</f>
        <v>0</v>
      </c>
      <c r="V2101">
        <f>IF(G2101="GK",VLOOKUP(F2101,'[1]2018GoalKeeper Stats'!$A$2:$S$109,15,FALSE),VLOOKUP(F2101,'[1]2018Player Stats'!$A$2:$AB$830,15,FALSE))</f>
        <v>0</v>
      </c>
      <c r="W2101">
        <f>IF(G2101="GK",VLOOKUP(F2101,'[1]2018GoalKeeper Stats'!$A$2:$S$109,16,FALSE),VLOOKUP(F2101,'[1]2018Player Stats'!$A$2:$AB$830,16,FALSE))</f>
        <v>0</v>
      </c>
      <c r="X2101">
        <f>IF(G2101="GK",VLOOKUP(F2101,'[1]2018GoalKeeper Stats'!$A$2:$S$109,17,FALSE),VLOOKUP(F2101,'[1]2018Player Stats'!$A$2:$AB$830,17,FALSE))</f>
        <v>0</v>
      </c>
      <c r="Y2101">
        <f>IF(G2101="GK",VLOOKUP(F2101,'[1]2018GoalKeeper Stats'!$A$2:$S$109,18,FALSE),VLOOKUP(F2101,'[1]2018Player Stats'!$A$2:$AB$830,18,FALSE))</f>
        <v>0</v>
      </c>
      <c r="Z2101">
        <f>IF(G2101="GK",VLOOKUP(F2101,'[1]2018GoalKeeper Stats'!$A$2:$S$109,19,FALSE),VLOOKUP(F2101,'[1]2018Player Stats'!$A$2:$AB$830,19,FALSE))</f>
        <v>0</v>
      </c>
      <c r="AA2101">
        <f>IF(G2101="GK",VLOOKUP(F2101,'[1]2018GoalKeeper Stats'!$A$2:$S$109,20,FALSE),VLOOKUP(F2101,'[1]2018Player Stats'!$A$2:$AB$830,20,FALSE))</f>
        <v>0</v>
      </c>
      <c r="AB2101">
        <f>IF(G2101="GK",VLOOKUP(F2101,'[1]2018GoalKeeper Stats'!$A$2:$S$109,21,FALSE),VLOOKUP(F2101,'[1]2018Player Stats'!$A$2:$AB$830,21,FALSE))</f>
        <v>0</v>
      </c>
      <c r="AC2101">
        <f>IF(G2101="GK",VLOOKUP(F2101,'[1]2018GoalKeeper Stats'!$A$2:$S$109,2,FALSE),VLOOKUP(F2101,'[1]2018Player Stats'!$A$2:$AB$830,22,FALSE))</f>
        <v>0</v>
      </c>
      <c r="AD2101">
        <f>IF(G2101="GK",VLOOKUP(F2101,'[1]2018GoalKeeper Stats'!$A$2:$S$109,23,FALSE),VLOOKUP(F2101,'[1]2018Player Stats'!$A$2:$AB$830,23,FALSE))</f>
        <v>0</v>
      </c>
      <c r="AE2101">
        <f>IF(G2101="GK",VLOOKUP(F2101,'[1]2018GoalKeeper Stats'!$A$2:$S$109,24,FALSE),VLOOKUP(F2101,'[1]2018Player Stats'!$A$2:$AB$830,24,FALSE))</f>
        <v>0</v>
      </c>
      <c r="AF2101">
        <f>IF(G2101="GK",VLOOKUP(F2101,'[1]2018GoalKeeper Stats'!$A$2:$S$109,25,FALSE),VLOOKUP(F2101,'[1]2018Player Stats'!$A$2:$AB$830,25,FALSE))</f>
        <v>0</v>
      </c>
      <c r="AG2101">
        <f>IF(G2101="GK",VLOOKUP(F2101,'[1]2018GoalKeeper Stats'!$A$2:$S$109,26,FALSE),VLOOKUP(F2101,'[1]2018Player Stats'!$A$2:$AB$830,26,FALSE))</f>
        <v>0</v>
      </c>
      <c r="AH2101" s="51">
        <v>2018</v>
      </c>
      <c r="AI2101" s="51">
        <v>34</v>
      </c>
      <c r="AJ2101" s="51">
        <v>424</v>
      </c>
      <c r="AK2101" s="51">
        <v>440</v>
      </c>
      <c r="AL2101" s="51">
        <v>45</v>
      </c>
      <c r="AM2101" s="51">
        <v>50</v>
      </c>
      <c r="AN2101" s="51">
        <v>-5</v>
      </c>
      <c r="AO2101" s="52">
        <v>43.99</v>
      </c>
      <c r="AP2101" s="52">
        <v>49.23</v>
      </c>
      <c r="AQ2101" s="52">
        <v>-5.24</v>
      </c>
      <c r="AR2101" s="52">
        <v>0.24</v>
      </c>
      <c r="AS2101" s="51">
        <v>46</v>
      </c>
      <c r="AT2101" s="52">
        <v>45.66</v>
      </c>
    </row>
    <row r="2102" spans="1:46">
      <c r="A2102">
        <v>2018</v>
      </c>
      <c r="B2102" t="s">
        <v>205</v>
      </c>
      <c r="C2102" t="s">
        <v>971</v>
      </c>
      <c r="D2102" t="s">
        <v>2333</v>
      </c>
      <c r="E2102" t="s">
        <v>2334</v>
      </c>
      <c r="F2102" t="str">
        <f t="shared" si="33"/>
        <v>Kris Reaves</v>
      </c>
      <c r="G2102" t="s">
        <v>893</v>
      </c>
      <c r="H2102" s="143">
        <v>67500</v>
      </c>
      <c r="I2102" s="143">
        <v>67500</v>
      </c>
      <c r="J2102" t="str">
        <f>IF(G2102="GK",VLOOKUP(F2102,'[1]2018GoalKeeper Stats'!$A$2:$S$109,2,FALSE),VLOOKUP(F2102,'[1]2018Player Stats'!$A$2:$AB$830,2,FALSE))</f>
        <v>DAL</v>
      </c>
      <c r="K2102">
        <f>IF(G2102="GK",VLOOKUP(F2102,'[1]2018GoalKeeper Stats'!$A$2:$S$109,4,FALSE),VLOOKUP(F2102,'[1]2018Player Stats'!$A$2:$AB$830,4,FALSE))</f>
        <v>2</v>
      </c>
      <c r="L2102">
        <f>IF(G2102="GK",VLOOKUP(F2102,'[1]2018GoalKeeper Stats'!$A$2:$S$109,5,FALSE),VLOOKUP(F2102,'[1]2018Player Stats'!$A$2:$AB$830,5,FALSE))</f>
        <v>2</v>
      </c>
      <c r="M2102">
        <f>IF(G2102="GK",VLOOKUP(F2102,'[1]2018GoalKeeper Stats'!$A$2:$S$109,6,FALSE),VLOOKUP(F2102,'[1]2018Player Stats'!$A$2:$AB$830,6,FALSE))</f>
        <v>168</v>
      </c>
      <c r="N2102">
        <f>IF(G2102="GK",VLOOKUP(F2102,'[1]2018GoalKeeper Stats'!$A$2:$S$109,7,FALSE),VLOOKUP(F2102,'[1]2018Player Stats'!$A$2:$AB$830,7,FALSE))</f>
        <v>0</v>
      </c>
      <c r="O2102">
        <f>IF(G2102="GK",VLOOKUP(F2102,'[1]2018GoalKeeper Stats'!$A$2:$S$109,8,FALSE),VLOOKUP(F2102,'[1]2018Player Stats'!$A$2:$AB$830,8,FALSE))</f>
        <v>0</v>
      </c>
      <c r="P2102">
        <f>IF(G2102="GK",VLOOKUP(F2102,'[1]2018GoalKeeper Stats'!$A$2:$S$109,9,FALSE),VLOOKUP(F2102,'[1]2018Player Stats'!$A$2:$AB$830,9,FALSE))</f>
        <v>0</v>
      </c>
      <c r="Q2102">
        <f>IF(G2102="GK",VLOOKUP(F2102,'[1]2018GoalKeeper Stats'!$A$2:$S$109,10,FALSE),VLOOKUP(F2102,'[1]2018Player Stats'!$A$2:$AB$830,10,FALSE))</f>
        <v>0</v>
      </c>
      <c r="R2102">
        <f>IF(G2102="GK",VLOOKUP(F2102,'[1]2018GoalKeeper Stats'!$A$2:$S$109,11,FALSE),VLOOKUP(F2102,'[1]2018Player Stats'!$A$2:$AB$830,11,FALSE))</f>
        <v>0</v>
      </c>
      <c r="S2102" t="str">
        <f>IF(G2102="GK",VLOOKUP(F2102,'[1]2018GoalKeeper Stats'!$A$2:$S$109,12,FALSE),VLOOKUP(F2102,'[1]2018Player Stats'!$A$2:$AB$830,12,FALSE))</f>
        <v>0/0</v>
      </c>
      <c r="T2102">
        <f>IF(G2102="GK",VLOOKUP(F2102,'[1]2018GoalKeeper Stats'!$A$2:$S$109,13,FALSE),VLOOKUP(F2102,'[1]2018Player Stats'!$A$2:$AB$830,13,FALSE))</f>
        <v>0</v>
      </c>
      <c r="U2102">
        <f>IF(G2102="GK",VLOOKUP(F2102,'[1]2018GoalKeeper Stats'!$A$2:$S$109,14,FALSE),VLOOKUP(F2102,'[1]2018Player Stats'!$A$2:$AB$830,14,FALSE))</f>
        <v>0</v>
      </c>
      <c r="V2102">
        <f>IF(G2102="GK",VLOOKUP(F2102,'[1]2018GoalKeeper Stats'!$A$2:$S$109,15,FALSE),VLOOKUP(F2102,'[1]2018Player Stats'!$A$2:$AB$830,15,FALSE))</f>
        <v>0</v>
      </c>
      <c r="W2102">
        <f>IF(G2102="GK",VLOOKUP(F2102,'[1]2018GoalKeeper Stats'!$A$2:$S$109,16,FALSE),VLOOKUP(F2102,'[1]2018Player Stats'!$A$2:$AB$830,16,FALSE))</f>
        <v>0</v>
      </c>
      <c r="X2102">
        <f>IF(G2102="GK",VLOOKUP(F2102,'[1]2018GoalKeeper Stats'!$A$2:$S$109,17,FALSE),VLOOKUP(F2102,'[1]2018Player Stats'!$A$2:$AB$830,17,FALSE))</f>
        <v>0</v>
      </c>
      <c r="Y2102">
        <f>IF(G2102="GK",VLOOKUP(F2102,'[1]2018GoalKeeper Stats'!$A$2:$S$109,18,FALSE),VLOOKUP(F2102,'[1]2018Player Stats'!$A$2:$AB$830,18,FALSE))</f>
        <v>0</v>
      </c>
      <c r="Z2102">
        <f>IF(G2102="GK",VLOOKUP(F2102,'[1]2018GoalKeeper Stats'!$A$2:$S$109,19,FALSE),VLOOKUP(F2102,'[1]2018Player Stats'!$A$2:$AB$830,19,FALSE))</f>
        <v>0</v>
      </c>
      <c r="AA2102">
        <f>IF(G2102="GK",VLOOKUP(F2102,'[1]2018GoalKeeper Stats'!$A$2:$S$109,20,FALSE),VLOOKUP(F2102,'[1]2018Player Stats'!$A$2:$AB$830,20,FALSE))</f>
        <v>0</v>
      </c>
      <c r="AB2102">
        <f>IF(G2102="GK",VLOOKUP(F2102,'[1]2018GoalKeeper Stats'!$A$2:$S$109,21,FALSE),VLOOKUP(F2102,'[1]2018Player Stats'!$A$2:$AB$830,21,FALSE))</f>
        <v>1</v>
      </c>
      <c r="AC2102">
        <f>IF(G2102="GK",VLOOKUP(F2102,'[1]2018GoalKeeper Stats'!$A$2:$S$109,2,FALSE),VLOOKUP(F2102,'[1]2018Player Stats'!$A$2:$AB$830,22,FALSE))</f>
        <v>0</v>
      </c>
      <c r="AD2102">
        <f>IF(G2102="GK",VLOOKUP(F2102,'[1]2018GoalKeeper Stats'!$A$2:$S$109,23,FALSE),VLOOKUP(F2102,'[1]2018Player Stats'!$A$2:$AB$830,23,FALSE))</f>
        <v>1</v>
      </c>
      <c r="AE2102">
        <f>IF(G2102="GK",VLOOKUP(F2102,'[1]2018GoalKeeper Stats'!$A$2:$S$109,24,FALSE),VLOOKUP(F2102,'[1]2018Player Stats'!$A$2:$AB$830,24,FALSE))</f>
        <v>0</v>
      </c>
      <c r="AF2102">
        <f>IF(G2102="GK",VLOOKUP(F2102,'[1]2018GoalKeeper Stats'!$A$2:$S$109,25,FALSE),VLOOKUP(F2102,'[1]2018Player Stats'!$A$2:$AB$830,25,FALSE))</f>
        <v>0</v>
      </c>
      <c r="AG2102">
        <f>IF(G2102="GK",VLOOKUP(F2102,'[1]2018GoalKeeper Stats'!$A$2:$S$109,26,FALSE),VLOOKUP(F2102,'[1]2018Player Stats'!$A$2:$AB$830,26,FALSE))</f>
        <v>0</v>
      </c>
      <c r="AH2102" s="51">
        <v>2018</v>
      </c>
      <c r="AI2102" s="51">
        <v>34</v>
      </c>
      <c r="AJ2102" s="51">
        <v>483</v>
      </c>
      <c r="AK2102" s="51">
        <v>441</v>
      </c>
      <c r="AL2102" s="51">
        <v>50</v>
      </c>
      <c r="AM2102" s="51">
        <v>43</v>
      </c>
      <c r="AN2102" s="51">
        <v>7</v>
      </c>
      <c r="AO2102" s="52">
        <v>51.99</v>
      </c>
      <c r="AP2102" s="52">
        <v>44.67</v>
      </c>
      <c r="AQ2102" s="52">
        <v>7.32</v>
      </c>
      <c r="AR2102" s="52">
        <v>-0.32</v>
      </c>
      <c r="AS2102" s="51">
        <v>57</v>
      </c>
      <c r="AT2102" s="52">
        <v>52.31</v>
      </c>
    </row>
    <row r="2103" spans="1:46">
      <c r="A2103">
        <v>2018</v>
      </c>
      <c r="B2103" t="s">
        <v>1914</v>
      </c>
      <c r="C2103" t="s">
        <v>1915</v>
      </c>
      <c r="D2103" t="s">
        <v>2335</v>
      </c>
      <c r="E2103" t="s">
        <v>2336</v>
      </c>
      <c r="F2103" t="str">
        <f t="shared" si="33"/>
        <v>Bertrand Owundi Eko'o</v>
      </c>
      <c r="G2103" t="s">
        <v>893</v>
      </c>
      <c r="H2103" s="143">
        <v>67500</v>
      </c>
      <c r="I2103" s="143">
        <v>67500</v>
      </c>
      <c r="J2103" t="str">
        <f>IF(G2103="GK",VLOOKUP(F2103,'[1]2018GoalKeeper Stats'!$A$2:$S$109,2,FALSE),VLOOKUP(F2103,'[1]2018Player Stats'!$A$2:$AB$830,2,FALSE))</f>
        <v>MIN</v>
      </c>
      <c r="K2103">
        <f>IF(G2103="GK",VLOOKUP(F2103,'[1]2018GoalKeeper Stats'!$A$2:$S$109,4,FALSE),VLOOKUP(F2103,'[1]2018Player Stats'!$A$2:$AB$830,4,FALSE))</f>
        <v>0</v>
      </c>
      <c r="L2103">
        <f>IF(G2103="GK",VLOOKUP(F2103,'[1]2018GoalKeeper Stats'!$A$2:$S$109,5,FALSE),VLOOKUP(F2103,'[1]2018Player Stats'!$A$2:$AB$830,5,FALSE))</f>
        <v>0</v>
      </c>
      <c r="M2103">
        <f>IF(G2103="GK",VLOOKUP(F2103,'[1]2018GoalKeeper Stats'!$A$2:$S$109,6,FALSE),VLOOKUP(F2103,'[1]2018Player Stats'!$A$2:$AB$830,6,FALSE))</f>
        <v>0</v>
      </c>
      <c r="N2103">
        <f>IF(G2103="GK",VLOOKUP(F2103,'[1]2018GoalKeeper Stats'!$A$2:$S$109,7,FALSE),VLOOKUP(F2103,'[1]2018Player Stats'!$A$2:$AB$830,7,FALSE))</f>
        <v>0</v>
      </c>
      <c r="O2103">
        <f>IF(G2103="GK",VLOOKUP(F2103,'[1]2018GoalKeeper Stats'!$A$2:$S$109,8,FALSE),VLOOKUP(F2103,'[1]2018Player Stats'!$A$2:$AB$830,8,FALSE))</f>
        <v>0</v>
      </c>
      <c r="P2103">
        <f>IF(G2103="GK",VLOOKUP(F2103,'[1]2018GoalKeeper Stats'!$A$2:$S$109,9,FALSE),VLOOKUP(F2103,'[1]2018Player Stats'!$A$2:$AB$830,9,FALSE))</f>
        <v>0</v>
      </c>
      <c r="Q2103">
        <f>IF(G2103="GK",VLOOKUP(F2103,'[1]2018GoalKeeper Stats'!$A$2:$S$109,10,FALSE),VLOOKUP(F2103,'[1]2018Player Stats'!$A$2:$AB$830,10,FALSE))</f>
        <v>0</v>
      </c>
      <c r="R2103">
        <f>IF(G2103="GK",VLOOKUP(F2103,'[1]2018GoalKeeper Stats'!$A$2:$S$109,11,FALSE),VLOOKUP(F2103,'[1]2018Player Stats'!$A$2:$AB$830,11,FALSE))</f>
        <v>0</v>
      </c>
      <c r="S2103" t="str">
        <f>IF(G2103="GK",VLOOKUP(F2103,'[1]2018GoalKeeper Stats'!$A$2:$S$109,12,FALSE),VLOOKUP(F2103,'[1]2018Player Stats'!$A$2:$AB$830,12,FALSE))</f>
        <v>0/0</v>
      </c>
      <c r="T2103">
        <f>IF(G2103="GK",VLOOKUP(F2103,'[1]2018GoalKeeper Stats'!$A$2:$S$109,13,FALSE),VLOOKUP(F2103,'[1]2018Player Stats'!$A$2:$AB$830,13,FALSE))</f>
        <v>0</v>
      </c>
      <c r="U2103">
        <f>IF(G2103="GK",VLOOKUP(F2103,'[1]2018GoalKeeper Stats'!$A$2:$S$109,14,FALSE),VLOOKUP(F2103,'[1]2018Player Stats'!$A$2:$AB$830,14,FALSE))</f>
        <v>0</v>
      </c>
      <c r="V2103">
        <f>IF(G2103="GK",VLOOKUP(F2103,'[1]2018GoalKeeper Stats'!$A$2:$S$109,15,FALSE),VLOOKUP(F2103,'[1]2018Player Stats'!$A$2:$AB$830,15,FALSE))</f>
        <v>0</v>
      </c>
      <c r="W2103">
        <f>IF(G2103="GK",VLOOKUP(F2103,'[1]2018GoalKeeper Stats'!$A$2:$S$109,16,FALSE),VLOOKUP(F2103,'[1]2018Player Stats'!$A$2:$AB$830,16,FALSE))</f>
        <v>0</v>
      </c>
      <c r="X2103">
        <f>IF(G2103="GK",VLOOKUP(F2103,'[1]2018GoalKeeper Stats'!$A$2:$S$109,17,FALSE),VLOOKUP(F2103,'[1]2018Player Stats'!$A$2:$AB$830,17,FALSE))</f>
        <v>0</v>
      </c>
      <c r="Y2103">
        <f>IF(G2103="GK",VLOOKUP(F2103,'[1]2018GoalKeeper Stats'!$A$2:$S$109,18,FALSE),VLOOKUP(F2103,'[1]2018Player Stats'!$A$2:$AB$830,18,FALSE))</f>
        <v>0</v>
      </c>
      <c r="Z2103">
        <f>IF(G2103="GK",VLOOKUP(F2103,'[1]2018GoalKeeper Stats'!$A$2:$S$109,19,FALSE),VLOOKUP(F2103,'[1]2018Player Stats'!$A$2:$AB$830,19,FALSE))</f>
        <v>0</v>
      </c>
      <c r="AA2103">
        <f>IF(G2103="GK",VLOOKUP(F2103,'[1]2018GoalKeeper Stats'!$A$2:$S$109,20,FALSE),VLOOKUP(F2103,'[1]2018Player Stats'!$A$2:$AB$830,20,FALSE))</f>
        <v>0</v>
      </c>
      <c r="AB2103">
        <f>IF(G2103="GK",VLOOKUP(F2103,'[1]2018GoalKeeper Stats'!$A$2:$S$109,21,FALSE),VLOOKUP(F2103,'[1]2018Player Stats'!$A$2:$AB$830,21,FALSE))</f>
        <v>0</v>
      </c>
      <c r="AC2103">
        <f>IF(G2103="GK",VLOOKUP(F2103,'[1]2018GoalKeeper Stats'!$A$2:$S$109,2,FALSE),VLOOKUP(F2103,'[1]2018Player Stats'!$A$2:$AB$830,22,FALSE))</f>
        <v>0</v>
      </c>
      <c r="AD2103">
        <f>IF(G2103="GK",VLOOKUP(F2103,'[1]2018GoalKeeper Stats'!$A$2:$S$109,23,FALSE),VLOOKUP(F2103,'[1]2018Player Stats'!$A$2:$AB$830,23,FALSE))</f>
        <v>0</v>
      </c>
      <c r="AE2103">
        <f>IF(G2103="GK",VLOOKUP(F2103,'[1]2018GoalKeeper Stats'!$A$2:$S$109,24,FALSE),VLOOKUP(F2103,'[1]2018Player Stats'!$A$2:$AB$830,24,FALSE))</f>
        <v>0</v>
      </c>
      <c r="AF2103">
        <f>IF(G2103="GK",VLOOKUP(F2103,'[1]2018GoalKeeper Stats'!$A$2:$S$109,25,FALSE),VLOOKUP(F2103,'[1]2018Player Stats'!$A$2:$AB$830,25,FALSE))</f>
        <v>0</v>
      </c>
      <c r="AG2103">
        <f>IF(G2103="GK",VLOOKUP(F2103,'[1]2018GoalKeeper Stats'!$A$2:$S$109,26,FALSE),VLOOKUP(F2103,'[1]2018Player Stats'!$A$2:$AB$830,26,FALSE))</f>
        <v>0</v>
      </c>
      <c r="AH2103" s="51">
        <v>2018</v>
      </c>
      <c r="AI2103" s="51">
        <v>34</v>
      </c>
      <c r="AJ2103" s="51">
        <v>376</v>
      </c>
      <c r="AK2103" s="51">
        <v>550</v>
      </c>
      <c r="AL2103" s="51">
        <v>48</v>
      </c>
      <c r="AM2103" s="51">
        <v>70</v>
      </c>
      <c r="AN2103" s="51">
        <v>-22</v>
      </c>
      <c r="AO2103" s="52">
        <v>44.42</v>
      </c>
      <c r="AP2103" s="52">
        <v>58.79</v>
      </c>
      <c r="AQ2103" s="52">
        <v>-14.38</v>
      </c>
      <c r="AR2103" s="52">
        <v>-7.62</v>
      </c>
      <c r="AS2103" s="51">
        <v>36</v>
      </c>
      <c r="AT2103" s="52">
        <v>38.65</v>
      </c>
    </row>
    <row r="2104" spans="1:46">
      <c r="A2104">
        <v>2018</v>
      </c>
      <c r="B2104" t="s">
        <v>1914</v>
      </c>
      <c r="C2104" t="s">
        <v>1915</v>
      </c>
      <c r="D2104" t="s">
        <v>2337</v>
      </c>
      <c r="E2104" t="s">
        <v>2338</v>
      </c>
      <c r="F2104" t="str">
        <f t="shared" si="33"/>
        <v>Frantz Pangop</v>
      </c>
      <c r="G2104" t="s">
        <v>860</v>
      </c>
      <c r="H2104" s="143">
        <v>67500</v>
      </c>
      <c r="I2104" s="143">
        <v>67500</v>
      </c>
      <c r="J2104" t="str">
        <f>IF(G2104="GK",VLOOKUP(F2104,'[1]2018GoalKeeper Stats'!$A$2:$S$109,2,FALSE),VLOOKUP(F2104,'[1]2018Player Stats'!$A$2:$AB$830,2,FALSE))</f>
        <v>MIN</v>
      </c>
      <c r="K2104">
        <f>IF(G2104="GK",VLOOKUP(F2104,'[1]2018GoalKeeper Stats'!$A$2:$S$109,4,FALSE),VLOOKUP(F2104,'[1]2018Player Stats'!$A$2:$AB$830,4,FALSE))</f>
        <v>9</v>
      </c>
      <c r="L2104">
        <f>IF(G2104="GK",VLOOKUP(F2104,'[1]2018GoalKeeper Stats'!$A$2:$S$109,5,FALSE),VLOOKUP(F2104,'[1]2018Player Stats'!$A$2:$AB$830,5,FALSE))</f>
        <v>1</v>
      </c>
      <c r="M2104">
        <f>IF(G2104="GK",VLOOKUP(F2104,'[1]2018GoalKeeper Stats'!$A$2:$S$109,6,FALSE),VLOOKUP(F2104,'[1]2018Player Stats'!$A$2:$AB$830,6,FALSE))</f>
        <v>175</v>
      </c>
      <c r="N2104">
        <f>IF(G2104="GK",VLOOKUP(F2104,'[1]2018GoalKeeper Stats'!$A$2:$S$109,7,FALSE),VLOOKUP(F2104,'[1]2018Player Stats'!$A$2:$AB$830,7,FALSE))</f>
        <v>0</v>
      </c>
      <c r="O2104">
        <f>IF(G2104="GK",VLOOKUP(F2104,'[1]2018GoalKeeper Stats'!$A$2:$S$109,8,FALSE),VLOOKUP(F2104,'[1]2018Player Stats'!$A$2:$AB$830,8,FALSE))</f>
        <v>0</v>
      </c>
      <c r="P2104">
        <f>IF(G2104="GK",VLOOKUP(F2104,'[1]2018GoalKeeper Stats'!$A$2:$S$109,9,FALSE),VLOOKUP(F2104,'[1]2018Player Stats'!$A$2:$AB$830,9,FALSE))</f>
        <v>4</v>
      </c>
      <c r="Q2104">
        <f>IF(G2104="GK",VLOOKUP(F2104,'[1]2018GoalKeeper Stats'!$A$2:$S$109,10,FALSE),VLOOKUP(F2104,'[1]2018Player Stats'!$A$2:$AB$830,10,FALSE))</f>
        <v>0</v>
      </c>
      <c r="R2104">
        <f>IF(G2104="GK",VLOOKUP(F2104,'[1]2018GoalKeeper Stats'!$A$2:$S$109,11,FALSE),VLOOKUP(F2104,'[1]2018Player Stats'!$A$2:$AB$830,11,FALSE))</f>
        <v>0</v>
      </c>
      <c r="S2104" t="str">
        <f>IF(G2104="GK",VLOOKUP(F2104,'[1]2018GoalKeeper Stats'!$A$2:$S$109,12,FALSE),VLOOKUP(F2104,'[1]2018Player Stats'!$A$2:$AB$830,12,FALSE))</f>
        <v>0/0</v>
      </c>
      <c r="T2104">
        <f>IF(G2104="GK",VLOOKUP(F2104,'[1]2018GoalKeeper Stats'!$A$2:$S$109,13,FALSE),VLOOKUP(F2104,'[1]2018Player Stats'!$A$2:$AB$830,13,FALSE))</f>
        <v>0</v>
      </c>
      <c r="U2104">
        <f>IF(G2104="GK",VLOOKUP(F2104,'[1]2018GoalKeeper Stats'!$A$2:$S$109,14,FALSE),VLOOKUP(F2104,'[1]2018Player Stats'!$A$2:$AB$830,14,FALSE))</f>
        <v>0</v>
      </c>
      <c r="V2104">
        <f>IF(G2104="GK",VLOOKUP(F2104,'[1]2018GoalKeeper Stats'!$A$2:$S$109,15,FALSE),VLOOKUP(F2104,'[1]2018Player Stats'!$A$2:$AB$830,15,FALSE))</f>
        <v>0</v>
      </c>
      <c r="W2104">
        <f>IF(G2104="GK",VLOOKUP(F2104,'[1]2018GoalKeeper Stats'!$A$2:$S$109,16,FALSE),VLOOKUP(F2104,'[1]2018Player Stats'!$A$2:$AB$830,16,FALSE))</f>
        <v>0</v>
      </c>
      <c r="X2104">
        <f>IF(G2104="GK",VLOOKUP(F2104,'[1]2018GoalKeeper Stats'!$A$2:$S$109,17,FALSE),VLOOKUP(F2104,'[1]2018Player Stats'!$A$2:$AB$830,17,FALSE))</f>
        <v>0</v>
      </c>
      <c r="Y2104">
        <f>IF(G2104="GK",VLOOKUP(F2104,'[1]2018GoalKeeper Stats'!$A$2:$S$109,18,FALSE),VLOOKUP(F2104,'[1]2018Player Stats'!$A$2:$AB$830,18,FALSE))</f>
        <v>0</v>
      </c>
      <c r="Z2104">
        <f>IF(G2104="GK",VLOOKUP(F2104,'[1]2018GoalKeeper Stats'!$A$2:$S$109,19,FALSE),VLOOKUP(F2104,'[1]2018Player Stats'!$A$2:$AB$830,19,FALSE))</f>
        <v>0</v>
      </c>
      <c r="AA2104">
        <f>IF(G2104="GK",VLOOKUP(F2104,'[1]2018GoalKeeper Stats'!$A$2:$S$109,20,FALSE),VLOOKUP(F2104,'[1]2018Player Stats'!$A$2:$AB$830,20,FALSE))</f>
        <v>0</v>
      </c>
      <c r="AB2104">
        <f>IF(G2104="GK",VLOOKUP(F2104,'[1]2018GoalKeeper Stats'!$A$2:$S$109,21,FALSE),VLOOKUP(F2104,'[1]2018Player Stats'!$A$2:$AB$830,21,FALSE))</f>
        <v>1</v>
      </c>
      <c r="AC2104">
        <f>IF(G2104="GK",VLOOKUP(F2104,'[1]2018GoalKeeper Stats'!$A$2:$S$109,2,FALSE),VLOOKUP(F2104,'[1]2018Player Stats'!$A$2:$AB$830,22,FALSE))</f>
        <v>7</v>
      </c>
      <c r="AD2104">
        <f>IF(G2104="GK",VLOOKUP(F2104,'[1]2018GoalKeeper Stats'!$A$2:$S$109,23,FALSE),VLOOKUP(F2104,'[1]2018Player Stats'!$A$2:$AB$830,23,FALSE))</f>
        <v>1</v>
      </c>
      <c r="AE2104">
        <f>IF(G2104="GK",VLOOKUP(F2104,'[1]2018GoalKeeper Stats'!$A$2:$S$109,24,FALSE),VLOOKUP(F2104,'[1]2018Player Stats'!$A$2:$AB$830,24,FALSE))</f>
        <v>0</v>
      </c>
      <c r="AF2104">
        <f>IF(G2104="GK",VLOOKUP(F2104,'[1]2018GoalKeeper Stats'!$A$2:$S$109,25,FALSE),VLOOKUP(F2104,'[1]2018Player Stats'!$A$2:$AB$830,25,FALSE))</f>
        <v>0</v>
      </c>
      <c r="AG2104">
        <f>IF(G2104="GK",VLOOKUP(F2104,'[1]2018GoalKeeper Stats'!$A$2:$S$109,26,FALSE),VLOOKUP(F2104,'[1]2018Player Stats'!$A$2:$AB$830,26,FALSE))</f>
        <v>0</v>
      </c>
      <c r="AH2104" s="51">
        <v>2018</v>
      </c>
      <c r="AI2104" s="51">
        <v>34</v>
      </c>
      <c r="AJ2104" s="51">
        <v>376</v>
      </c>
      <c r="AK2104" s="51">
        <v>550</v>
      </c>
      <c r="AL2104" s="51">
        <v>48</v>
      </c>
      <c r="AM2104" s="51">
        <v>70</v>
      </c>
      <c r="AN2104" s="51">
        <v>-22</v>
      </c>
      <c r="AO2104" s="52">
        <v>44.42</v>
      </c>
      <c r="AP2104" s="52">
        <v>58.79</v>
      </c>
      <c r="AQ2104" s="52">
        <v>-14.38</v>
      </c>
      <c r="AR2104" s="52">
        <v>-7.62</v>
      </c>
      <c r="AS2104" s="51">
        <v>36</v>
      </c>
      <c r="AT2104" s="52">
        <v>38.65</v>
      </c>
    </row>
    <row r="2105" spans="1:46">
      <c r="A2105">
        <v>2018</v>
      </c>
      <c r="B2105" t="s">
        <v>194</v>
      </c>
      <c r="C2105" t="s">
        <v>194</v>
      </c>
      <c r="D2105" t="s">
        <v>1127</v>
      </c>
      <c r="E2105" t="s">
        <v>1682</v>
      </c>
      <c r="F2105" t="str">
        <f t="shared" si="33"/>
        <v>Taylor Peay</v>
      </c>
      <c r="G2105" t="s">
        <v>893</v>
      </c>
      <c r="H2105" s="143">
        <v>67500</v>
      </c>
      <c r="I2105" s="143">
        <v>67500</v>
      </c>
      <c r="J2105" t="str">
        <f>IF(G2105="GK",VLOOKUP(F2105,'[1]2018GoalKeeper Stats'!$A$2:$S$109,2,FALSE),VLOOKUP(F2105,'[1]2018Player Stats'!$A$2:$AB$830,2,FALSE))</f>
        <v>RSL</v>
      </c>
      <c r="K2105">
        <f>IF(G2105="GK",VLOOKUP(F2105,'[1]2018GoalKeeper Stats'!$A$2:$S$109,4,FALSE),VLOOKUP(F2105,'[1]2018Player Stats'!$A$2:$AB$830,4,FALSE))</f>
        <v>1</v>
      </c>
      <c r="L2105">
        <f>IF(G2105="GK",VLOOKUP(F2105,'[1]2018GoalKeeper Stats'!$A$2:$S$109,5,FALSE),VLOOKUP(F2105,'[1]2018Player Stats'!$A$2:$AB$830,5,FALSE))</f>
        <v>0</v>
      </c>
      <c r="M2105">
        <f>IF(G2105="GK",VLOOKUP(F2105,'[1]2018GoalKeeper Stats'!$A$2:$S$109,6,FALSE),VLOOKUP(F2105,'[1]2018Player Stats'!$A$2:$AB$830,6,FALSE))</f>
        <v>1</v>
      </c>
      <c r="N2105">
        <f>IF(G2105="GK",VLOOKUP(F2105,'[1]2018GoalKeeper Stats'!$A$2:$S$109,7,FALSE),VLOOKUP(F2105,'[1]2018Player Stats'!$A$2:$AB$830,7,FALSE))</f>
        <v>0</v>
      </c>
      <c r="O2105">
        <f>IF(G2105="GK",VLOOKUP(F2105,'[1]2018GoalKeeper Stats'!$A$2:$S$109,8,FALSE),VLOOKUP(F2105,'[1]2018Player Stats'!$A$2:$AB$830,8,FALSE))</f>
        <v>0</v>
      </c>
      <c r="P2105">
        <f>IF(G2105="GK",VLOOKUP(F2105,'[1]2018GoalKeeper Stats'!$A$2:$S$109,9,FALSE),VLOOKUP(F2105,'[1]2018Player Stats'!$A$2:$AB$830,9,FALSE))</f>
        <v>0</v>
      </c>
      <c r="Q2105">
        <f>IF(G2105="GK",VLOOKUP(F2105,'[1]2018GoalKeeper Stats'!$A$2:$S$109,10,FALSE),VLOOKUP(F2105,'[1]2018Player Stats'!$A$2:$AB$830,10,FALSE))</f>
        <v>0</v>
      </c>
      <c r="R2105">
        <f>IF(G2105="GK",VLOOKUP(F2105,'[1]2018GoalKeeper Stats'!$A$2:$S$109,11,FALSE),VLOOKUP(F2105,'[1]2018Player Stats'!$A$2:$AB$830,11,FALSE))</f>
        <v>0</v>
      </c>
      <c r="S2105" t="str">
        <f>IF(G2105="GK",VLOOKUP(F2105,'[1]2018GoalKeeper Stats'!$A$2:$S$109,12,FALSE),VLOOKUP(F2105,'[1]2018Player Stats'!$A$2:$AB$830,12,FALSE))</f>
        <v>0/0</v>
      </c>
      <c r="T2105">
        <f>IF(G2105="GK",VLOOKUP(F2105,'[1]2018GoalKeeper Stats'!$A$2:$S$109,13,FALSE),VLOOKUP(F2105,'[1]2018Player Stats'!$A$2:$AB$830,13,FALSE))</f>
        <v>0</v>
      </c>
      <c r="U2105">
        <f>IF(G2105="GK",VLOOKUP(F2105,'[1]2018GoalKeeper Stats'!$A$2:$S$109,14,FALSE),VLOOKUP(F2105,'[1]2018Player Stats'!$A$2:$AB$830,14,FALSE))</f>
        <v>0</v>
      </c>
      <c r="V2105">
        <f>IF(G2105="GK",VLOOKUP(F2105,'[1]2018GoalKeeper Stats'!$A$2:$S$109,15,FALSE),VLOOKUP(F2105,'[1]2018Player Stats'!$A$2:$AB$830,15,FALSE))</f>
        <v>0</v>
      </c>
      <c r="W2105">
        <f>IF(G2105="GK",VLOOKUP(F2105,'[1]2018GoalKeeper Stats'!$A$2:$S$109,16,FALSE),VLOOKUP(F2105,'[1]2018Player Stats'!$A$2:$AB$830,16,FALSE))</f>
        <v>0</v>
      </c>
      <c r="X2105">
        <f>IF(G2105="GK",VLOOKUP(F2105,'[1]2018GoalKeeper Stats'!$A$2:$S$109,17,FALSE),VLOOKUP(F2105,'[1]2018Player Stats'!$A$2:$AB$830,17,FALSE))</f>
        <v>0</v>
      </c>
      <c r="Y2105">
        <f>IF(G2105="GK",VLOOKUP(F2105,'[1]2018GoalKeeper Stats'!$A$2:$S$109,18,FALSE),VLOOKUP(F2105,'[1]2018Player Stats'!$A$2:$AB$830,18,FALSE))</f>
        <v>0</v>
      </c>
      <c r="Z2105">
        <f>IF(G2105="GK",VLOOKUP(F2105,'[1]2018GoalKeeper Stats'!$A$2:$S$109,19,FALSE),VLOOKUP(F2105,'[1]2018Player Stats'!$A$2:$AB$830,19,FALSE))</f>
        <v>0</v>
      </c>
      <c r="AA2105">
        <f>IF(G2105="GK",VLOOKUP(F2105,'[1]2018GoalKeeper Stats'!$A$2:$S$109,20,FALSE),VLOOKUP(F2105,'[1]2018Player Stats'!$A$2:$AB$830,20,FALSE))</f>
        <v>0</v>
      </c>
      <c r="AB2105">
        <f>IF(G2105="GK",VLOOKUP(F2105,'[1]2018GoalKeeper Stats'!$A$2:$S$109,21,FALSE),VLOOKUP(F2105,'[1]2018Player Stats'!$A$2:$AB$830,21,FALSE))</f>
        <v>0</v>
      </c>
      <c r="AC2105">
        <f>IF(G2105="GK",VLOOKUP(F2105,'[1]2018GoalKeeper Stats'!$A$2:$S$109,2,FALSE),VLOOKUP(F2105,'[1]2018Player Stats'!$A$2:$AB$830,22,FALSE))</f>
        <v>0</v>
      </c>
      <c r="AD2105">
        <f>IF(G2105="GK",VLOOKUP(F2105,'[1]2018GoalKeeper Stats'!$A$2:$S$109,23,FALSE),VLOOKUP(F2105,'[1]2018Player Stats'!$A$2:$AB$830,23,FALSE))</f>
        <v>0</v>
      </c>
      <c r="AE2105">
        <f>IF(G2105="GK",VLOOKUP(F2105,'[1]2018GoalKeeper Stats'!$A$2:$S$109,24,FALSE),VLOOKUP(F2105,'[1]2018Player Stats'!$A$2:$AB$830,24,FALSE))</f>
        <v>0</v>
      </c>
      <c r="AF2105">
        <f>IF(G2105="GK",VLOOKUP(F2105,'[1]2018GoalKeeper Stats'!$A$2:$S$109,25,FALSE),VLOOKUP(F2105,'[1]2018Player Stats'!$A$2:$AB$830,25,FALSE))</f>
        <v>0</v>
      </c>
      <c r="AG2105">
        <f>IF(G2105="GK",VLOOKUP(F2105,'[1]2018GoalKeeper Stats'!$A$2:$S$109,26,FALSE),VLOOKUP(F2105,'[1]2018Player Stats'!$A$2:$AB$830,26,FALSE))</f>
        <v>0</v>
      </c>
      <c r="AH2105" s="51">
        <v>2018</v>
      </c>
      <c r="AI2105" s="51">
        <v>34</v>
      </c>
      <c r="AJ2105" s="51">
        <v>465</v>
      </c>
      <c r="AK2105" s="51">
        <v>446</v>
      </c>
      <c r="AL2105" s="51">
        <v>55</v>
      </c>
      <c r="AM2105" s="51">
        <v>57</v>
      </c>
      <c r="AN2105" s="51">
        <v>-2</v>
      </c>
      <c r="AO2105" s="52">
        <v>47.22</v>
      </c>
      <c r="AP2105" s="52">
        <v>55.12</v>
      </c>
      <c r="AQ2105" s="52">
        <v>-7.9</v>
      </c>
      <c r="AR2105" s="52">
        <v>5.9</v>
      </c>
      <c r="AS2105" s="51">
        <v>49</v>
      </c>
      <c r="AT2105" s="52">
        <v>40.909999999999997</v>
      </c>
    </row>
    <row r="2106" spans="1:46">
      <c r="A2106">
        <v>2018</v>
      </c>
      <c r="B2106" t="s">
        <v>896</v>
      </c>
      <c r="C2106" t="s">
        <v>896</v>
      </c>
      <c r="D2106" t="s">
        <v>1558</v>
      </c>
      <c r="E2106" t="s">
        <v>1616</v>
      </c>
      <c r="F2106" t="str">
        <f t="shared" si="33"/>
        <v>Jimmy Ockford</v>
      </c>
      <c r="G2106" t="s">
        <v>893</v>
      </c>
      <c r="H2106" s="143">
        <v>67500</v>
      </c>
      <c r="I2106" s="143">
        <v>67500</v>
      </c>
      <c r="J2106" t="str">
        <f>IF(G2106="GK",VLOOKUP(F2106,'[1]2018GoalKeeper Stats'!$A$2:$S$109,2,FALSE),VLOOKUP(F2106,'[1]2018Player Stats'!$A$2:$AB$830,2,FALSE))</f>
        <v>SJ</v>
      </c>
      <c r="K2106">
        <f>IF(G2106="GK",VLOOKUP(F2106,'[1]2018GoalKeeper Stats'!$A$2:$S$109,4,FALSE),VLOOKUP(F2106,'[1]2018Player Stats'!$A$2:$AB$830,4,FALSE))</f>
        <v>15</v>
      </c>
      <c r="L2106">
        <f>IF(G2106="GK",VLOOKUP(F2106,'[1]2018GoalKeeper Stats'!$A$2:$S$109,5,FALSE),VLOOKUP(F2106,'[1]2018Player Stats'!$A$2:$AB$830,5,FALSE))</f>
        <v>11</v>
      </c>
      <c r="M2106">
        <f>IF(G2106="GK",VLOOKUP(F2106,'[1]2018GoalKeeper Stats'!$A$2:$S$109,6,FALSE),VLOOKUP(F2106,'[1]2018Player Stats'!$A$2:$AB$830,6,FALSE))</f>
        <v>1085</v>
      </c>
      <c r="N2106">
        <f>IF(G2106="GK",VLOOKUP(F2106,'[1]2018GoalKeeper Stats'!$A$2:$S$109,7,FALSE),VLOOKUP(F2106,'[1]2018Player Stats'!$A$2:$AB$830,7,FALSE))</f>
        <v>0</v>
      </c>
      <c r="O2106">
        <f>IF(G2106="GK",VLOOKUP(F2106,'[1]2018GoalKeeper Stats'!$A$2:$S$109,8,FALSE),VLOOKUP(F2106,'[1]2018Player Stats'!$A$2:$AB$830,8,FALSE))</f>
        <v>0</v>
      </c>
      <c r="P2106">
        <f>IF(G2106="GK",VLOOKUP(F2106,'[1]2018GoalKeeper Stats'!$A$2:$S$109,9,FALSE),VLOOKUP(F2106,'[1]2018Player Stats'!$A$2:$AB$830,9,FALSE))</f>
        <v>9</v>
      </c>
      <c r="Q2106">
        <f>IF(G2106="GK",VLOOKUP(F2106,'[1]2018GoalKeeper Stats'!$A$2:$S$109,10,FALSE),VLOOKUP(F2106,'[1]2018Player Stats'!$A$2:$AB$830,10,FALSE))</f>
        <v>1</v>
      </c>
      <c r="R2106">
        <f>IF(G2106="GK",VLOOKUP(F2106,'[1]2018GoalKeeper Stats'!$A$2:$S$109,11,FALSE),VLOOKUP(F2106,'[1]2018Player Stats'!$A$2:$AB$830,11,FALSE))</f>
        <v>0</v>
      </c>
      <c r="S2106" t="str">
        <f>IF(G2106="GK",VLOOKUP(F2106,'[1]2018GoalKeeper Stats'!$A$2:$S$109,12,FALSE),VLOOKUP(F2106,'[1]2018Player Stats'!$A$2:$AB$830,12,FALSE))</f>
        <v>0/0</v>
      </c>
      <c r="T2106">
        <f>IF(G2106="GK",VLOOKUP(F2106,'[1]2018GoalKeeper Stats'!$A$2:$S$109,13,FALSE),VLOOKUP(F2106,'[1]2018Player Stats'!$A$2:$AB$830,13,FALSE))</f>
        <v>0</v>
      </c>
      <c r="U2106">
        <f>IF(G2106="GK",VLOOKUP(F2106,'[1]2018GoalKeeper Stats'!$A$2:$S$109,14,FALSE),VLOOKUP(F2106,'[1]2018Player Stats'!$A$2:$AB$830,14,FALSE))</f>
        <v>0</v>
      </c>
      <c r="V2106">
        <f>IF(G2106="GK",VLOOKUP(F2106,'[1]2018GoalKeeper Stats'!$A$2:$S$109,15,FALSE),VLOOKUP(F2106,'[1]2018Player Stats'!$A$2:$AB$830,15,FALSE))</f>
        <v>0</v>
      </c>
      <c r="W2106">
        <f>IF(G2106="GK",VLOOKUP(F2106,'[1]2018GoalKeeper Stats'!$A$2:$S$109,16,FALSE),VLOOKUP(F2106,'[1]2018Player Stats'!$A$2:$AB$830,16,FALSE))</f>
        <v>0</v>
      </c>
      <c r="X2106">
        <f>IF(G2106="GK",VLOOKUP(F2106,'[1]2018GoalKeeper Stats'!$A$2:$S$109,17,FALSE),VLOOKUP(F2106,'[1]2018Player Stats'!$A$2:$AB$830,17,FALSE))</f>
        <v>0</v>
      </c>
      <c r="Y2106">
        <f>IF(G2106="GK",VLOOKUP(F2106,'[1]2018GoalKeeper Stats'!$A$2:$S$109,18,FALSE),VLOOKUP(F2106,'[1]2018Player Stats'!$A$2:$AB$830,18,FALSE))</f>
        <v>0</v>
      </c>
      <c r="Z2106">
        <f>IF(G2106="GK",VLOOKUP(F2106,'[1]2018GoalKeeper Stats'!$A$2:$S$109,19,FALSE),VLOOKUP(F2106,'[1]2018Player Stats'!$A$2:$AB$830,19,FALSE))</f>
        <v>0</v>
      </c>
      <c r="AA2106">
        <f>IF(G2106="GK",VLOOKUP(F2106,'[1]2018GoalKeeper Stats'!$A$2:$S$109,20,FALSE),VLOOKUP(F2106,'[1]2018Player Stats'!$A$2:$AB$830,20,FALSE))</f>
        <v>0</v>
      </c>
      <c r="AB2106">
        <f>IF(G2106="GK",VLOOKUP(F2106,'[1]2018GoalKeeper Stats'!$A$2:$S$109,21,FALSE),VLOOKUP(F2106,'[1]2018Player Stats'!$A$2:$AB$830,21,FALSE))</f>
        <v>18</v>
      </c>
      <c r="AC2106">
        <f>IF(G2106="GK",VLOOKUP(F2106,'[1]2018GoalKeeper Stats'!$A$2:$S$109,2,FALSE),VLOOKUP(F2106,'[1]2018Player Stats'!$A$2:$AB$830,22,FALSE))</f>
        <v>2</v>
      </c>
      <c r="AD2106">
        <f>IF(G2106="GK",VLOOKUP(F2106,'[1]2018GoalKeeper Stats'!$A$2:$S$109,23,FALSE),VLOOKUP(F2106,'[1]2018Player Stats'!$A$2:$AB$830,23,FALSE))</f>
        <v>0</v>
      </c>
      <c r="AE2106">
        <f>IF(G2106="GK",VLOOKUP(F2106,'[1]2018GoalKeeper Stats'!$A$2:$S$109,24,FALSE),VLOOKUP(F2106,'[1]2018Player Stats'!$A$2:$AB$830,24,FALSE))</f>
        <v>3</v>
      </c>
      <c r="AF2106">
        <f>IF(G2106="GK",VLOOKUP(F2106,'[1]2018GoalKeeper Stats'!$A$2:$S$109,25,FALSE),VLOOKUP(F2106,'[1]2018Player Stats'!$A$2:$AB$830,25,FALSE))</f>
        <v>0</v>
      </c>
      <c r="AG2106">
        <f>IF(G2106="GK",VLOOKUP(F2106,'[1]2018GoalKeeper Stats'!$A$2:$S$109,26,FALSE),VLOOKUP(F2106,'[1]2018Player Stats'!$A$2:$AB$830,26,FALSE))</f>
        <v>11.11</v>
      </c>
      <c r="AH2106" s="51">
        <v>2018</v>
      </c>
      <c r="AI2106" s="51">
        <v>34</v>
      </c>
      <c r="AJ2106" s="51">
        <v>439</v>
      </c>
      <c r="AK2106" s="51">
        <v>515</v>
      </c>
      <c r="AL2106" s="51">
        <v>47</v>
      </c>
      <c r="AM2106" s="51">
        <v>71</v>
      </c>
      <c r="AN2106" s="51">
        <v>-24</v>
      </c>
      <c r="AO2106" s="52">
        <v>47.01</v>
      </c>
      <c r="AP2106" s="52">
        <v>60.35</v>
      </c>
      <c r="AQ2106" s="52">
        <v>-13.34</v>
      </c>
      <c r="AR2106" s="52">
        <v>-10.66</v>
      </c>
      <c r="AS2106" s="51">
        <v>21</v>
      </c>
      <c r="AT2106" s="52">
        <v>38.520000000000003</v>
      </c>
    </row>
    <row r="2107" spans="1:46">
      <c r="A2107">
        <v>2018</v>
      </c>
      <c r="B2107" t="s">
        <v>196</v>
      </c>
      <c r="C2107" t="s">
        <v>196</v>
      </c>
      <c r="D2107" t="s">
        <v>1256</v>
      </c>
      <c r="E2107" t="s">
        <v>1828</v>
      </c>
      <c r="F2107" t="str">
        <f t="shared" si="33"/>
        <v>Jordan McCrary</v>
      </c>
      <c r="G2107" t="s">
        <v>893</v>
      </c>
      <c r="H2107" s="143">
        <v>67500</v>
      </c>
      <c r="I2107" s="143">
        <v>67500</v>
      </c>
      <c r="J2107" t="str">
        <f>IF(G2107="GK",VLOOKUP(F2107,'[1]2018GoalKeeper Stats'!$A$2:$S$109,2,FALSE),VLOOKUP(F2107,'[1]2018Player Stats'!$A$2:$AB$830,2,FALSE))</f>
        <v>SEA</v>
      </c>
      <c r="K2107">
        <f>IF(G2107="GK",VLOOKUP(F2107,'[1]2018GoalKeeper Stats'!$A$2:$S$109,4,FALSE),VLOOKUP(F2107,'[1]2018Player Stats'!$A$2:$AB$830,4,FALSE))</f>
        <v>15</v>
      </c>
      <c r="L2107">
        <f>IF(G2107="GK",VLOOKUP(F2107,'[1]2018GoalKeeper Stats'!$A$2:$S$109,5,FALSE),VLOOKUP(F2107,'[1]2018Player Stats'!$A$2:$AB$830,5,FALSE))</f>
        <v>9</v>
      </c>
      <c r="M2107">
        <f>IF(G2107="GK",VLOOKUP(F2107,'[1]2018GoalKeeper Stats'!$A$2:$S$109,6,FALSE),VLOOKUP(F2107,'[1]2018Player Stats'!$A$2:$AB$830,6,FALSE))</f>
        <v>890</v>
      </c>
      <c r="N2107">
        <f>IF(G2107="GK",VLOOKUP(F2107,'[1]2018GoalKeeper Stats'!$A$2:$S$109,7,FALSE),VLOOKUP(F2107,'[1]2018Player Stats'!$A$2:$AB$830,7,FALSE))</f>
        <v>0</v>
      </c>
      <c r="O2107">
        <f>IF(G2107="GK",VLOOKUP(F2107,'[1]2018GoalKeeper Stats'!$A$2:$S$109,8,FALSE),VLOOKUP(F2107,'[1]2018Player Stats'!$A$2:$AB$830,8,FALSE))</f>
        <v>0</v>
      </c>
      <c r="P2107">
        <f>IF(G2107="GK",VLOOKUP(F2107,'[1]2018GoalKeeper Stats'!$A$2:$S$109,9,FALSE),VLOOKUP(F2107,'[1]2018Player Stats'!$A$2:$AB$830,9,FALSE))</f>
        <v>2</v>
      </c>
      <c r="Q2107">
        <f>IF(G2107="GK",VLOOKUP(F2107,'[1]2018GoalKeeper Stats'!$A$2:$S$109,10,FALSE),VLOOKUP(F2107,'[1]2018Player Stats'!$A$2:$AB$830,10,FALSE))</f>
        <v>0</v>
      </c>
      <c r="R2107">
        <f>IF(G2107="GK",VLOOKUP(F2107,'[1]2018GoalKeeper Stats'!$A$2:$S$109,11,FALSE),VLOOKUP(F2107,'[1]2018Player Stats'!$A$2:$AB$830,11,FALSE))</f>
        <v>0</v>
      </c>
      <c r="S2107" t="str">
        <f>IF(G2107="GK",VLOOKUP(F2107,'[1]2018GoalKeeper Stats'!$A$2:$S$109,12,FALSE),VLOOKUP(F2107,'[1]2018Player Stats'!$A$2:$AB$830,12,FALSE))</f>
        <v>0/0</v>
      </c>
      <c r="T2107">
        <f>IF(G2107="GK",VLOOKUP(F2107,'[1]2018GoalKeeper Stats'!$A$2:$S$109,13,FALSE),VLOOKUP(F2107,'[1]2018Player Stats'!$A$2:$AB$830,13,FALSE))</f>
        <v>0</v>
      </c>
      <c r="U2107">
        <f>IF(G2107="GK",VLOOKUP(F2107,'[1]2018GoalKeeper Stats'!$A$2:$S$109,14,FALSE),VLOOKUP(F2107,'[1]2018Player Stats'!$A$2:$AB$830,14,FALSE))</f>
        <v>0</v>
      </c>
      <c r="V2107">
        <f>IF(G2107="GK",VLOOKUP(F2107,'[1]2018GoalKeeper Stats'!$A$2:$S$109,15,FALSE),VLOOKUP(F2107,'[1]2018Player Stats'!$A$2:$AB$830,15,FALSE))</f>
        <v>0</v>
      </c>
      <c r="W2107">
        <f>IF(G2107="GK",VLOOKUP(F2107,'[1]2018GoalKeeper Stats'!$A$2:$S$109,16,FALSE),VLOOKUP(F2107,'[1]2018Player Stats'!$A$2:$AB$830,16,FALSE))</f>
        <v>0</v>
      </c>
      <c r="X2107">
        <f>IF(G2107="GK",VLOOKUP(F2107,'[1]2018GoalKeeper Stats'!$A$2:$S$109,17,FALSE),VLOOKUP(F2107,'[1]2018Player Stats'!$A$2:$AB$830,17,FALSE))</f>
        <v>0</v>
      </c>
      <c r="Y2107">
        <f>IF(G2107="GK",VLOOKUP(F2107,'[1]2018GoalKeeper Stats'!$A$2:$S$109,18,FALSE),VLOOKUP(F2107,'[1]2018Player Stats'!$A$2:$AB$830,18,FALSE))</f>
        <v>0</v>
      </c>
      <c r="Z2107">
        <f>IF(G2107="GK",VLOOKUP(F2107,'[1]2018GoalKeeper Stats'!$A$2:$S$109,19,FALSE),VLOOKUP(F2107,'[1]2018Player Stats'!$A$2:$AB$830,19,FALSE))</f>
        <v>0</v>
      </c>
      <c r="AA2107">
        <f>IF(G2107="GK",VLOOKUP(F2107,'[1]2018GoalKeeper Stats'!$A$2:$S$109,20,FALSE),VLOOKUP(F2107,'[1]2018Player Stats'!$A$2:$AB$830,20,FALSE))</f>
        <v>0</v>
      </c>
      <c r="AB2107">
        <f>IF(G2107="GK",VLOOKUP(F2107,'[1]2018GoalKeeper Stats'!$A$2:$S$109,21,FALSE),VLOOKUP(F2107,'[1]2018Player Stats'!$A$2:$AB$830,21,FALSE))</f>
        <v>12</v>
      </c>
      <c r="AC2107">
        <f>IF(G2107="GK",VLOOKUP(F2107,'[1]2018GoalKeeper Stats'!$A$2:$S$109,2,FALSE),VLOOKUP(F2107,'[1]2018Player Stats'!$A$2:$AB$830,22,FALSE))</f>
        <v>11</v>
      </c>
      <c r="AD2107">
        <f>IF(G2107="GK",VLOOKUP(F2107,'[1]2018GoalKeeper Stats'!$A$2:$S$109,23,FALSE),VLOOKUP(F2107,'[1]2018Player Stats'!$A$2:$AB$830,23,FALSE))</f>
        <v>1</v>
      </c>
      <c r="AE2107">
        <f>IF(G2107="GK",VLOOKUP(F2107,'[1]2018GoalKeeper Stats'!$A$2:$S$109,24,FALSE),VLOOKUP(F2107,'[1]2018Player Stats'!$A$2:$AB$830,24,FALSE))</f>
        <v>3</v>
      </c>
      <c r="AF2107">
        <f>IF(G2107="GK",VLOOKUP(F2107,'[1]2018GoalKeeper Stats'!$A$2:$S$109,25,FALSE),VLOOKUP(F2107,'[1]2018Player Stats'!$A$2:$AB$830,25,FALSE))</f>
        <v>1</v>
      </c>
      <c r="AG2107">
        <f>IF(G2107="GK",VLOOKUP(F2107,'[1]2018GoalKeeper Stats'!$A$2:$S$109,26,FALSE),VLOOKUP(F2107,'[1]2018Player Stats'!$A$2:$AB$830,26,FALSE))</f>
        <v>0</v>
      </c>
      <c r="AH2107" s="51">
        <v>2018</v>
      </c>
      <c r="AI2107" s="51">
        <v>34</v>
      </c>
      <c r="AJ2107" s="51">
        <v>430</v>
      </c>
      <c r="AK2107" s="51">
        <v>455</v>
      </c>
      <c r="AL2107" s="51">
        <v>49</v>
      </c>
      <c r="AM2107" s="51">
        <v>36</v>
      </c>
      <c r="AN2107" s="51">
        <v>13</v>
      </c>
      <c r="AO2107" s="52">
        <v>44.48</v>
      </c>
      <c r="AP2107" s="52">
        <v>47.97</v>
      </c>
      <c r="AQ2107" s="52">
        <v>-3.49</v>
      </c>
      <c r="AR2107" s="52">
        <v>16.489999999999998</v>
      </c>
      <c r="AS2107" s="51">
        <v>59</v>
      </c>
      <c r="AT2107" s="52">
        <v>44.53</v>
      </c>
    </row>
    <row r="2108" spans="1:46">
      <c r="A2108">
        <v>2018</v>
      </c>
      <c r="B2108" t="s">
        <v>198</v>
      </c>
      <c r="C2108" t="s">
        <v>198</v>
      </c>
      <c r="D2108" t="s">
        <v>2339</v>
      </c>
      <c r="E2108" t="s">
        <v>911</v>
      </c>
      <c r="F2108" t="str">
        <f t="shared" si="33"/>
        <v>Enzo Martinez</v>
      </c>
      <c r="G2108" t="s">
        <v>860</v>
      </c>
      <c r="H2108" s="143">
        <v>67500</v>
      </c>
      <c r="I2108" s="143">
        <v>67500</v>
      </c>
      <c r="J2108" t="str">
        <f>IF(G2108="GK",VLOOKUP(F2108,'[1]2018GoalKeeper Stats'!$A$2:$S$109,2,FALSE),VLOOKUP(F2108,'[1]2018Player Stats'!$A$2:$AB$830,2,FALSE))</f>
        <v>COL</v>
      </c>
      <c r="K2108">
        <f>IF(G2108="GK",VLOOKUP(F2108,'[1]2018GoalKeeper Stats'!$A$2:$S$109,4,FALSE),VLOOKUP(F2108,'[1]2018Player Stats'!$A$2:$AB$830,4,FALSE))</f>
        <v>22</v>
      </c>
      <c r="L2108">
        <f>IF(G2108="GK",VLOOKUP(F2108,'[1]2018GoalKeeper Stats'!$A$2:$S$109,5,FALSE),VLOOKUP(F2108,'[1]2018Player Stats'!$A$2:$AB$830,5,FALSE))</f>
        <v>15</v>
      </c>
      <c r="M2108">
        <f>IF(G2108="GK",VLOOKUP(F2108,'[1]2018GoalKeeper Stats'!$A$2:$S$109,6,FALSE),VLOOKUP(F2108,'[1]2018Player Stats'!$A$2:$AB$830,6,FALSE))</f>
        <v>1406</v>
      </c>
      <c r="N2108">
        <f>IF(G2108="GK",VLOOKUP(F2108,'[1]2018GoalKeeper Stats'!$A$2:$S$109,7,FALSE),VLOOKUP(F2108,'[1]2018Player Stats'!$A$2:$AB$830,7,FALSE))</f>
        <v>0</v>
      </c>
      <c r="O2108">
        <f>IF(G2108="GK",VLOOKUP(F2108,'[1]2018GoalKeeper Stats'!$A$2:$S$109,8,FALSE),VLOOKUP(F2108,'[1]2018Player Stats'!$A$2:$AB$830,8,FALSE))</f>
        <v>3</v>
      </c>
      <c r="P2108">
        <f>IF(G2108="GK",VLOOKUP(F2108,'[1]2018GoalKeeper Stats'!$A$2:$S$109,9,FALSE),VLOOKUP(F2108,'[1]2018Player Stats'!$A$2:$AB$830,9,FALSE))</f>
        <v>22</v>
      </c>
      <c r="Q2108">
        <f>IF(G2108="GK",VLOOKUP(F2108,'[1]2018GoalKeeper Stats'!$A$2:$S$109,10,FALSE),VLOOKUP(F2108,'[1]2018Player Stats'!$A$2:$AB$830,10,FALSE))</f>
        <v>7</v>
      </c>
      <c r="R2108">
        <f>IF(G2108="GK",VLOOKUP(F2108,'[1]2018GoalKeeper Stats'!$A$2:$S$109,11,FALSE),VLOOKUP(F2108,'[1]2018Player Stats'!$A$2:$AB$830,11,FALSE))</f>
        <v>0</v>
      </c>
      <c r="S2108" t="str">
        <f>IF(G2108="GK",VLOOKUP(F2108,'[1]2018GoalKeeper Stats'!$A$2:$S$109,12,FALSE),VLOOKUP(F2108,'[1]2018Player Stats'!$A$2:$AB$830,12,FALSE))</f>
        <v>0/0</v>
      </c>
      <c r="T2108">
        <f>IF(G2108="GK",VLOOKUP(F2108,'[1]2018GoalKeeper Stats'!$A$2:$S$109,13,FALSE),VLOOKUP(F2108,'[1]2018Player Stats'!$A$2:$AB$830,13,FALSE))</f>
        <v>0</v>
      </c>
      <c r="U2108">
        <f>IF(G2108="GK",VLOOKUP(F2108,'[1]2018GoalKeeper Stats'!$A$2:$S$109,14,FALSE),VLOOKUP(F2108,'[1]2018Player Stats'!$A$2:$AB$830,14,FALSE))</f>
        <v>0</v>
      </c>
      <c r="V2108">
        <f>IF(G2108="GK",VLOOKUP(F2108,'[1]2018GoalKeeper Stats'!$A$2:$S$109,15,FALSE),VLOOKUP(F2108,'[1]2018Player Stats'!$A$2:$AB$830,15,FALSE))</f>
        <v>0</v>
      </c>
      <c r="W2108">
        <f>IF(G2108="GK",VLOOKUP(F2108,'[1]2018GoalKeeper Stats'!$A$2:$S$109,16,FALSE),VLOOKUP(F2108,'[1]2018Player Stats'!$A$2:$AB$830,16,FALSE))</f>
        <v>0</v>
      </c>
      <c r="X2108">
        <f>IF(G2108="GK",VLOOKUP(F2108,'[1]2018GoalKeeper Stats'!$A$2:$S$109,17,FALSE),VLOOKUP(F2108,'[1]2018Player Stats'!$A$2:$AB$830,17,FALSE))</f>
        <v>0</v>
      </c>
      <c r="Y2108">
        <f>IF(G2108="GK",VLOOKUP(F2108,'[1]2018GoalKeeper Stats'!$A$2:$S$109,18,FALSE),VLOOKUP(F2108,'[1]2018Player Stats'!$A$2:$AB$830,18,FALSE))</f>
        <v>3</v>
      </c>
      <c r="Z2108">
        <f>IF(G2108="GK",VLOOKUP(F2108,'[1]2018GoalKeeper Stats'!$A$2:$S$109,19,FALSE),VLOOKUP(F2108,'[1]2018Player Stats'!$A$2:$AB$830,19,FALSE))</f>
        <v>0</v>
      </c>
      <c r="AA2108">
        <f>IF(G2108="GK",VLOOKUP(F2108,'[1]2018GoalKeeper Stats'!$A$2:$S$109,20,FALSE),VLOOKUP(F2108,'[1]2018Player Stats'!$A$2:$AB$830,20,FALSE))</f>
        <v>0.19</v>
      </c>
      <c r="AB2108">
        <f>IF(G2108="GK",VLOOKUP(F2108,'[1]2018GoalKeeper Stats'!$A$2:$S$109,21,FALSE),VLOOKUP(F2108,'[1]2018Player Stats'!$A$2:$AB$830,21,FALSE))</f>
        <v>28</v>
      </c>
      <c r="AC2108">
        <f>IF(G2108="GK",VLOOKUP(F2108,'[1]2018GoalKeeper Stats'!$A$2:$S$109,2,FALSE),VLOOKUP(F2108,'[1]2018Player Stats'!$A$2:$AB$830,22,FALSE))</f>
        <v>31</v>
      </c>
      <c r="AD2108">
        <f>IF(G2108="GK",VLOOKUP(F2108,'[1]2018GoalKeeper Stats'!$A$2:$S$109,23,FALSE),VLOOKUP(F2108,'[1]2018Player Stats'!$A$2:$AB$830,23,FALSE))</f>
        <v>1</v>
      </c>
      <c r="AE2108">
        <f>IF(G2108="GK",VLOOKUP(F2108,'[1]2018GoalKeeper Stats'!$A$2:$S$109,24,FALSE),VLOOKUP(F2108,'[1]2018Player Stats'!$A$2:$AB$830,24,FALSE))</f>
        <v>4</v>
      </c>
      <c r="AF2108">
        <f>IF(G2108="GK",VLOOKUP(F2108,'[1]2018GoalKeeper Stats'!$A$2:$S$109,25,FALSE),VLOOKUP(F2108,'[1]2018Player Stats'!$A$2:$AB$830,25,FALSE))</f>
        <v>0</v>
      </c>
      <c r="AG2108">
        <f>IF(G2108="GK",VLOOKUP(F2108,'[1]2018GoalKeeper Stats'!$A$2:$S$109,26,FALSE),VLOOKUP(F2108,'[1]2018Player Stats'!$A$2:$AB$830,26,FALSE))</f>
        <v>31.82</v>
      </c>
      <c r="AH2108" s="51">
        <v>2018</v>
      </c>
      <c r="AI2108" s="51">
        <v>34</v>
      </c>
      <c r="AJ2108" s="51">
        <v>380</v>
      </c>
      <c r="AK2108" s="51">
        <v>525</v>
      </c>
      <c r="AL2108" s="51">
        <v>34</v>
      </c>
      <c r="AM2108" s="51">
        <v>61</v>
      </c>
      <c r="AN2108" s="51">
        <v>-27</v>
      </c>
      <c r="AO2108" s="52">
        <v>38.020000000000003</v>
      </c>
      <c r="AP2108" s="52">
        <v>58.7</v>
      </c>
      <c r="AQ2108" s="52">
        <v>-20.69</v>
      </c>
      <c r="AR2108" s="52">
        <v>-6.31</v>
      </c>
      <c r="AS2108" s="51">
        <v>31</v>
      </c>
      <c r="AT2108" s="52">
        <v>35.58</v>
      </c>
    </row>
    <row r="2109" spans="1:46">
      <c r="A2109">
        <v>2018</v>
      </c>
      <c r="B2109" t="s">
        <v>204</v>
      </c>
      <c r="C2109" t="s">
        <v>204</v>
      </c>
      <c r="D2109" t="s">
        <v>2340</v>
      </c>
      <c r="E2109" t="s">
        <v>2341</v>
      </c>
      <c r="F2109" t="str">
        <f t="shared" si="33"/>
        <v>Olivier Mbaizo</v>
      </c>
      <c r="G2109" t="s">
        <v>893</v>
      </c>
      <c r="H2109" s="143">
        <v>67500</v>
      </c>
      <c r="I2109" s="143">
        <v>67500</v>
      </c>
      <c r="J2109" t="str">
        <f>IF(G2109="GK",VLOOKUP(F2109,'[1]2018GoalKeeper Stats'!$A$2:$S$109,2,FALSE),VLOOKUP(F2109,'[1]2018Player Stats'!$A$2:$AB$830,2,FALSE))</f>
        <v>PHI</v>
      </c>
      <c r="K2109">
        <f>IF(G2109="GK",VLOOKUP(F2109,'[1]2018GoalKeeper Stats'!$A$2:$S$109,4,FALSE),VLOOKUP(F2109,'[1]2018Player Stats'!$A$2:$AB$830,4,FALSE))</f>
        <v>1</v>
      </c>
      <c r="L2109">
        <f>IF(G2109="GK",VLOOKUP(F2109,'[1]2018GoalKeeper Stats'!$A$2:$S$109,5,FALSE),VLOOKUP(F2109,'[1]2018Player Stats'!$A$2:$AB$830,5,FALSE))</f>
        <v>1</v>
      </c>
      <c r="M2109">
        <f>IF(G2109="GK",VLOOKUP(F2109,'[1]2018GoalKeeper Stats'!$A$2:$S$109,6,FALSE),VLOOKUP(F2109,'[1]2018Player Stats'!$A$2:$AB$830,6,FALSE))</f>
        <v>85</v>
      </c>
      <c r="N2109">
        <f>IF(G2109="GK",VLOOKUP(F2109,'[1]2018GoalKeeper Stats'!$A$2:$S$109,7,FALSE),VLOOKUP(F2109,'[1]2018Player Stats'!$A$2:$AB$830,7,FALSE))</f>
        <v>0</v>
      </c>
      <c r="O2109">
        <f>IF(G2109="GK",VLOOKUP(F2109,'[1]2018GoalKeeper Stats'!$A$2:$S$109,8,FALSE),VLOOKUP(F2109,'[1]2018Player Stats'!$A$2:$AB$830,8,FALSE))</f>
        <v>0</v>
      </c>
      <c r="P2109">
        <f>IF(G2109="GK",VLOOKUP(F2109,'[1]2018GoalKeeper Stats'!$A$2:$S$109,9,FALSE),VLOOKUP(F2109,'[1]2018Player Stats'!$A$2:$AB$830,9,FALSE))</f>
        <v>0</v>
      </c>
      <c r="Q2109">
        <f>IF(G2109="GK",VLOOKUP(F2109,'[1]2018GoalKeeper Stats'!$A$2:$S$109,10,FALSE),VLOOKUP(F2109,'[1]2018Player Stats'!$A$2:$AB$830,10,FALSE))</f>
        <v>0</v>
      </c>
      <c r="R2109">
        <f>IF(G2109="GK",VLOOKUP(F2109,'[1]2018GoalKeeper Stats'!$A$2:$S$109,11,FALSE),VLOOKUP(F2109,'[1]2018Player Stats'!$A$2:$AB$830,11,FALSE))</f>
        <v>0</v>
      </c>
      <c r="S2109" t="str">
        <f>IF(G2109="GK",VLOOKUP(F2109,'[1]2018GoalKeeper Stats'!$A$2:$S$109,12,FALSE),VLOOKUP(F2109,'[1]2018Player Stats'!$A$2:$AB$830,12,FALSE))</f>
        <v>0/0</v>
      </c>
      <c r="T2109">
        <f>IF(G2109="GK",VLOOKUP(F2109,'[1]2018GoalKeeper Stats'!$A$2:$S$109,13,FALSE),VLOOKUP(F2109,'[1]2018Player Stats'!$A$2:$AB$830,13,FALSE))</f>
        <v>0</v>
      </c>
      <c r="U2109">
        <f>IF(G2109="GK",VLOOKUP(F2109,'[1]2018GoalKeeper Stats'!$A$2:$S$109,14,FALSE),VLOOKUP(F2109,'[1]2018Player Stats'!$A$2:$AB$830,14,FALSE))</f>
        <v>0</v>
      </c>
      <c r="V2109">
        <f>IF(G2109="GK",VLOOKUP(F2109,'[1]2018GoalKeeper Stats'!$A$2:$S$109,15,FALSE),VLOOKUP(F2109,'[1]2018Player Stats'!$A$2:$AB$830,15,FALSE))</f>
        <v>0</v>
      </c>
      <c r="W2109">
        <f>IF(G2109="GK",VLOOKUP(F2109,'[1]2018GoalKeeper Stats'!$A$2:$S$109,16,FALSE),VLOOKUP(F2109,'[1]2018Player Stats'!$A$2:$AB$830,16,FALSE))</f>
        <v>0</v>
      </c>
      <c r="X2109">
        <f>IF(G2109="GK",VLOOKUP(F2109,'[1]2018GoalKeeper Stats'!$A$2:$S$109,17,FALSE),VLOOKUP(F2109,'[1]2018Player Stats'!$A$2:$AB$830,17,FALSE))</f>
        <v>0</v>
      </c>
      <c r="Y2109">
        <f>IF(G2109="GK",VLOOKUP(F2109,'[1]2018GoalKeeper Stats'!$A$2:$S$109,18,FALSE),VLOOKUP(F2109,'[1]2018Player Stats'!$A$2:$AB$830,18,FALSE))</f>
        <v>0</v>
      </c>
      <c r="Z2109">
        <f>IF(G2109="GK",VLOOKUP(F2109,'[1]2018GoalKeeper Stats'!$A$2:$S$109,19,FALSE),VLOOKUP(F2109,'[1]2018Player Stats'!$A$2:$AB$830,19,FALSE))</f>
        <v>0</v>
      </c>
      <c r="AA2109">
        <f>IF(G2109="GK",VLOOKUP(F2109,'[1]2018GoalKeeper Stats'!$A$2:$S$109,20,FALSE),VLOOKUP(F2109,'[1]2018Player Stats'!$A$2:$AB$830,20,FALSE))</f>
        <v>0</v>
      </c>
      <c r="AB2109">
        <f>IF(G2109="GK",VLOOKUP(F2109,'[1]2018GoalKeeper Stats'!$A$2:$S$109,21,FALSE),VLOOKUP(F2109,'[1]2018Player Stats'!$A$2:$AB$830,21,FALSE))</f>
        <v>1</v>
      </c>
      <c r="AC2109">
        <f>IF(G2109="GK",VLOOKUP(F2109,'[1]2018GoalKeeper Stats'!$A$2:$S$109,2,FALSE),VLOOKUP(F2109,'[1]2018Player Stats'!$A$2:$AB$830,22,FALSE))</f>
        <v>1</v>
      </c>
      <c r="AD2109">
        <f>IF(G2109="GK",VLOOKUP(F2109,'[1]2018GoalKeeper Stats'!$A$2:$S$109,23,FALSE),VLOOKUP(F2109,'[1]2018Player Stats'!$A$2:$AB$830,23,FALSE))</f>
        <v>0</v>
      </c>
      <c r="AE2109">
        <f>IF(G2109="GK",VLOOKUP(F2109,'[1]2018GoalKeeper Stats'!$A$2:$S$109,24,FALSE),VLOOKUP(F2109,'[1]2018Player Stats'!$A$2:$AB$830,24,FALSE))</f>
        <v>1</v>
      </c>
      <c r="AF2109">
        <f>IF(G2109="GK",VLOOKUP(F2109,'[1]2018GoalKeeper Stats'!$A$2:$S$109,25,FALSE),VLOOKUP(F2109,'[1]2018Player Stats'!$A$2:$AB$830,25,FALSE))</f>
        <v>0</v>
      </c>
      <c r="AG2109">
        <f>IF(G2109="GK",VLOOKUP(F2109,'[1]2018GoalKeeper Stats'!$A$2:$S$109,26,FALSE),VLOOKUP(F2109,'[1]2018Player Stats'!$A$2:$AB$830,26,FALSE))</f>
        <v>0</v>
      </c>
      <c r="AH2109" s="51">
        <v>2018</v>
      </c>
      <c r="AI2109" s="51">
        <v>34</v>
      </c>
      <c r="AJ2109" s="51">
        <v>475</v>
      </c>
      <c r="AK2109" s="51">
        <v>428</v>
      </c>
      <c r="AL2109" s="51">
        <v>49</v>
      </c>
      <c r="AM2109" s="51">
        <v>49</v>
      </c>
      <c r="AN2109" s="51">
        <v>0</v>
      </c>
      <c r="AO2109" s="52">
        <v>53.64</v>
      </c>
      <c r="AP2109" s="52">
        <v>50.1</v>
      </c>
      <c r="AQ2109" s="52">
        <v>3.54</v>
      </c>
      <c r="AR2109" s="52">
        <v>-3.54</v>
      </c>
      <c r="AS2109" s="51">
        <v>50</v>
      </c>
      <c r="AT2109" s="52">
        <v>50.46</v>
      </c>
    </row>
    <row r="2110" spans="1:46">
      <c r="A2110">
        <v>2018</v>
      </c>
      <c r="B2110" t="s">
        <v>924</v>
      </c>
      <c r="C2110" t="s">
        <v>924</v>
      </c>
      <c r="D2110" t="s">
        <v>2342</v>
      </c>
      <c r="E2110" t="s">
        <v>2343</v>
      </c>
      <c r="F2110" t="str">
        <f t="shared" si="33"/>
        <v>Wan Kuzain</v>
      </c>
      <c r="G2110" t="s">
        <v>860</v>
      </c>
      <c r="H2110" s="143">
        <v>67500</v>
      </c>
      <c r="I2110" s="143">
        <v>67500</v>
      </c>
      <c r="J2110" t="str">
        <f>IF(G2110="GK",VLOOKUP(F2110,'[1]2018GoalKeeper Stats'!$A$2:$S$109,2,FALSE),VLOOKUP(F2110,'[1]2018Player Stats'!$A$2:$AB$830,2,FALSE))</f>
        <v>SKC</v>
      </c>
      <c r="K2110">
        <f>IF(G2110="GK",VLOOKUP(F2110,'[1]2018GoalKeeper Stats'!$A$2:$S$109,4,FALSE),VLOOKUP(F2110,'[1]2018Player Stats'!$A$2:$AB$830,4,FALSE))</f>
        <v>6</v>
      </c>
      <c r="L2110">
        <f>IF(G2110="GK",VLOOKUP(F2110,'[1]2018GoalKeeper Stats'!$A$2:$S$109,5,FALSE),VLOOKUP(F2110,'[1]2018Player Stats'!$A$2:$AB$830,5,FALSE))</f>
        <v>3</v>
      </c>
      <c r="M2110">
        <f>IF(G2110="GK",VLOOKUP(F2110,'[1]2018GoalKeeper Stats'!$A$2:$S$109,6,FALSE),VLOOKUP(F2110,'[1]2018Player Stats'!$A$2:$AB$830,6,FALSE))</f>
        <v>307</v>
      </c>
      <c r="N2110">
        <f>IF(G2110="GK",VLOOKUP(F2110,'[1]2018GoalKeeper Stats'!$A$2:$S$109,7,FALSE),VLOOKUP(F2110,'[1]2018Player Stats'!$A$2:$AB$830,7,FALSE))</f>
        <v>1</v>
      </c>
      <c r="O2110">
        <f>IF(G2110="GK",VLOOKUP(F2110,'[1]2018GoalKeeper Stats'!$A$2:$S$109,8,FALSE),VLOOKUP(F2110,'[1]2018Player Stats'!$A$2:$AB$830,8,FALSE))</f>
        <v>0</v>
      </c>
      <c r="P2110">
        <f>IF(G2110="GK",VLOOKUP(F2110,'[1]2018GoalKeeper Stats'!$A$2:$S$109,9,FALSE),VLOOKUP(F2110,'[1]2018Player Stats'!$A$2:$AB$830,9,FALSE))</f>
        <v>5</v>
      </c>
      <c r="Q2110">
        <f>IF(G2110="GK",VLOOKUP(F2110,'[1]2018GoalKeeper Stats'!$A$2:$S$109,10,FALSE),VLOOKUP(F2110,'[1]2018Player Stats'!$A$2:$AB$830,10,FALSE))</f>
        <v>2</v>
      </c>
      <c r="R2110">
        <f>IF(G2110="GK",VLOOKUP(F2110,'[1]2018GoalKeeper Stats'!$A$2:$S$109,11,FALSE),VLOOKUP(F2110,'[1]2018Player Stats'!$A$2:$AB$830,11,FALSE))</f>
        <v>1</v>
      </c>
      <c r="S2110" t="str">
        <f>IF(G2110="GK",VLOOKUP(F2110,'[1]2018GoalKeeper Stats'!$A$2:$S$109,12,FALSE),VLOOKUP(F2110,'[1]2018Player Stats'!$A$2:$AB$830,12,FALSE))</f>
        <v>0/0</v>
      </c>
      <c r="T2110">
        <f>IF(G2110="GK",VLOOKUP(F2110,'[1]2018GoalKeeper Stats'!$A$2:$S$109,13,FALSE),VLOOKUP(F2110,'[1]2018Player Stats'!$A$2:$AB$830,13,FALSE))</f>
        <v>1</v>
      </c>
      <c r="U2110">
        <f>IF(G2110="GK",VLOOKUP(F2110,'[1]2018GoalKeeper Stats'!$A$2:$S$109,14,FALSE),VLOOKUP(F2110,'[1]2018Player Stats'!$A$2:$AB$830,14,FALSE))</f>
        <v>0</v>
      </c>
      <c r="V2110">
        <f>IF(G2110="GK",VLOOKUP(F2110,'[1]2018GoalKeeper Stats'!$A$2:$S$109,15,FALSE),VLOOKUP(F2110,'[1]2018Player Stats'!$A$2:$AB$830,15,FALSE))</f>
        <v>0.28999999999999998</v>
      </c>
      <c r="W2110">
        <f>IF(G2110="GK",VLOOKUP(F2110,'[1]2018GoalKeeper Stats'!$A$2:$S$109,16,FALSE),VLOOKUP(F2110,'[1]2018Player Stats'!$A$2:$AB$830,16,FALSE))</f>
        <v>20</v>
      </c>
      <c r="X2110">
        <f>IF(G2110="GK",VLOOKUP(F2110,'[1]2018GoalKeeper Stats'!$A$2:$S$109,17,FALSE),VLOOKUP(F2110,'[1]2018Player Stats'!$A$2:$AB$830,17,FALSE))</f>
        <v>0</v>
      </c>
      <c r="Y2110">
        <f>IF(G2110="GK",VLOOKUP(F2110,'[1]2018GoalKeeper Stats'!$A$2:$S$109,18,FALSE),VLOOKUP(F2110,'[1]2018Player Stats'!$A$2:$AB$830,18,FALSE))</f>
        <v>0</v>
      </c>
      <c r="Z2110">
        <f>IF(G2110="GK",VLOOKUP(F2110,'[1]2018GoalKeeper Stats'!$A$2:$S$109,19,FALSE),VLOOKUP(F2110,'[1]2018Player Stats'!$A$2:$AB$830,19,FALSE))</f>
        <v>0</v>
      </c>
      <c r="AA2110">
        <f>IF(G2110="GK",VLOOKUP(F2110,'[1]2018GoalKeeper Stats'!$A$2:$S$109,20,FALSE),VLOOKUP(F2110,'[1]2018Player Stats'!$A$2:$AB$830,20,FALSE))</f>
        <v>0</v>
      </c>
      <c r="AB2110">
        <f>IF(G2110="GK",VLOOKUP(F2110,'[1]2018GoalKeeper Stats'!$A$2:$S$109,21,FALSE),VLOOKUP(F2110,'[1]2018Player Stats'!$A$2:$AB$830,21,FALSE))</f>
        <v>4</v>
      </c>
      <c r="AC2110">
        <f>IF(G2110="GK",VLOOKUP(F2110,'[1]2018GoalKeeper Stats'!$A$2:$S$109,2,FALSE),VLOOKUP(F2110,'[1]2018Player Stats'!$A$2:$AB$830,22,FALSE))</f>
        <v>6</v>
      </c>
      <c r="AD2110">
        <f>IF(G2110="GK",VLOOKUP(F2110,'[1]2018GoalKeeper Stats'!$A$2:$S$109,23,FALSE),VLOOKUP(F2110,'[1]2018Player Stats'!$A$2:$AB$830,23,FALSE))</f>
        <v>0</v>
      </c>
      <c r="AE2110">
        <f>IF(G2110="GK",VLOOKUP(F2110,'[1]2018GoalKeeper Stats'!$A$2:$S$109,24,FALSE),VLOOKUP(F2110,'[1]2018Player Stats'!$A$2:$AB$830,24,FALSE))</f>
        <v>1</v>
      </c>
      <c r="AF2110">
        <f>IF(G2110="GK",VLOOKUP(F2110,'[1]2018GoalKeeper Stats'!$A$2:$S$109,25,FALSE),VLOOKUP(F2110,'[1]2018Player Stats'!$A$2:$AB$830,25,FALSE))</f>
        <v>0</v>
      </c>
      <c r="AG2110">
        <f>IF(G2110="GK",VLOOKUP(F2110,'[1]2018GoalKeeper Stats'!$A$2:$S$109,26,FALSE),VLOOKUP(F2110,'[1]2018Player Stats'!$A$2:$AB$830,26,FALSE))</f>
        <v>40</v>
      </c>
      <c r="AH2110" s="51">
        <v>2018</v>
      </c>
      <c r="AI2110" s="51">
        <v>34</v>
      </c>
      <c r="AJ2110" s="51">
        <v>583</v>
      </c>
      <c r="AK2110" s="51">
        <v>405</v>
      </c>
      <c r="AL2110" s="51">
        <v>65</v>
      </c>
      <c r="AM2110" s="51">
        <v>39</v>
      </c>
      <c r="AN2110" s="51">
        <v>26</v>
      </c>
      <c r="AO2110" s="52">
        <v>59.95</v>
      </c>
      <c r="AP2110" s="52">
        <v>43.51</v>
      </c>
      <c r="AQ2110" s="52">
        <v>16.43</v>
      </c>
      <c r="AR2110" s="52">
        <v>9.57</v>
      </c>
      <c r="AS2110" s="51">
        <v>62</v>
      </c>
      <c r="AT2110" s="52">
        <v>56.19</v>
      </c>
    </row>
    <row r="2111" spans="1:46">
      <c r="A2111">
        <v>2018</v>
      </c>
      <c r="B2111" t="s">
        <v>195</v>
      </c>
      <c r="C2111" t="s">
        <v>866</v>
      </c>
      <c r="D2111" t="s">
        <v>1863</v>
      </c>
      <c r="E2111" t="s">
        <v>1864</v>
      </c>
      <c r="F2111" t="str">
        <f t="shared" si="33"/>
        <v>Ariel Lassiter</v>
      </c>
      <c r="G2111" t="s">
        <v>875</v>
      </c>
      <c r="H2111" s="143">
        <v>67500</v>
      </c>
      <c r="I2111" s="143">
        <v>67500</v>
      </c>
      <c r="J2111" t="str">
        <f>IF(G2111="GK",VLOOKUP(F2111,'[1]2018GoalKeeper Stats'!$A$2:$S$109,2,FALSE),VLOOKUP(F2111,'[1]2018Player Stats'!$A$2:$AB$830,2,FALSE))</f>
        <v>LA</v>
      </c>
      <c r="K2111">
        <f>IF(G2111="GK",VLOOKUP(F2111,'[1]2018GoalKeeper Stats'!$A$2:$S$109,4,FALSE),VLOOKUP(F2111,'[1]2018Player Stats'!$A$2:$AB$830,4,FALSE))</f>
        <v>7</v>
      </c>
      <c r="L2111">
        <f>IF(G2111="GK",VLOOKUP(F2111,'[1]2018GoalKeeper Stats'!$A$2:$S$109,5,FALSE),VLOOKUP(F2111,'[1]2018Player Stats'!$A$2:$AB$830,5,FALSE))</f>
        <v>1</v>
      </c>
      <c r="M2111">
        <f>IF(G2111="GK",VLOOKUP(F2111,'[1]2018GoalKeeper Stats'!$A$2:$S$109,6,FALSE),VLOOKUP(F2111,'[1]2018Player Stats'!$A$2:$AB$830,6,FALSE))</f>
        <v>94</v>
      </c>
      <c r="N2111">
        <f>IF(G2111="GK",VLOOKUP(F2111,'[1]2018GoalKeeper Stats'!$A$2:$S$109,7,FALSE),VLOOKUP(F2111,'[1]2018Player Stats'!$A$2:$AB$830,7,FALSE))</f>
        <v>0</v>
      </c>
      <c r="O2111">
        <f>IF(G2111="GK",VLOOKUP(F2111,'[1]2018GoalKeeper Stats'!$A$2:$S$109,8,FALSE),VLOOKUP(F2111,'[1]2018Player Stats'!$A$2:$AB$830,8,FALSE))</f>
        <v>0</v>
      </c>
      <c r="P2111">
        <f>IF(G2111="GK",VLOOKUP(F2111,'[1]2018GoalKeeper Stats'!$A$2:$S$109,9,FALSE),VLOOKUP(F2111,'[1]2018Player Stats'!$A$2:$AB$830,9,FALSE))</f>
        <v>6</v>
      </c>
      <c r="Q2111">
        <f>IF(G2111="GK",VLOOKUP(F2111,'[1]2018GoalKeeper Stats'!$A$2:$S$109,10,FALSE),VLOOKUP(F2111,'[1]2018Player Stats'!$A$2:$AB$830,10,FALSE))</f>
        <v>3</v>
      </c>
      <c r="R2111">
        <f>IF(G2111="GK",VLOOKUP(F2111,'[1]2018GoalKeeper Stats'!$A$2:$S$109,11,FALSE),VLOOKUP(F2111,'[1]2018Player Stats'!$A$2:$AB$830,11,FALSE))</f>
        <v>0</v>
      </c>
      <c r="S2111" t="str">
        <f>IF(G2111="GK",VLOOKUP(F2111,'[1]2018GoalKeeper Stats'!$A$2:$S$109,12,FALSE),VLOOKUP(F2111,'[1]2018Player Stats'!$A$2:$AB$830,12,FALSE))</f>
        <v>0/0</v>
      </c>
      <c r="T2111">
        <f>IF(G2111="GK",VLOOKUP(F2111,'[1]2018GoalKeeper Stats'!$A$2:$S$109,13,FALSE),VLOOKUP(F2111,'[1]2018Player Stats'!$A$2:$AB$830,13,FALSE))</f>
        <v>0</v>
      </c>
      <c r="U2111">
        <f>IF(G2111="GK",VLOOKUP(F2111,'[1]2018GoalKeeper Stats'!$A$2:$S$109,14,FALSE),VLOOKUP(F2111,'[1]2018Player Stats'!$A$2:$AB$830,14,FALSE))</f>
        <v>0</v>
      </c>
      <c r="V2111">
        <f>IF(G2111="GK",VLOOKUP(F2111,'[1]2018GoalKeeper Stats'!$A$2:$S$109,15,FALSE),VLOOKUP(F2111,'[1]2018Player Stats'!$A$2:$AB$830,15,FALSE))</f>
        <v>0</v>
      </c>
      <c r="W2111">
        <f>IF(G2111="GK",VLOOKUP(F2111,'[1]2018GoalKeeper Stats'!$A$2:$S$109,16,FALSE),VLOOKUP(F2111,'[1]2018Player Stats'!$A$2:$AB$830,16,FALSE))</f>
        <v>0</v>
      </c>
      <c r="X2111">
        <f>IF(G2111="GK",VLOOKUP(F2111,'[1]2018GoalKeeper Stats'!$A$2:$S$109,17,FALSE),VLOOKUP(F2111,'[1]2018Player Stats'!$A$2:$AB$830,17,FALSE))</f>
        <v>0</v>
      </c>
      <c r="Y2111">
        <f>IF(G2111="GK",VLOOKUP(F2111,'[1]2018GoalKeeper Stats'!$A$2:$S$109,18,FALSE),VLOOKUP(F2111,'[1]2018Player Stats'!$A$2:$AB$830,18,FALSE))</f>
        <v>0</v>
      </c>
      <c r="Z2111">
        <f>IF(G2111="GK",VLOOKUP(F2111,'[1]2018GoalKeeper Stats'!$A$2:$S$109,19,FALSE),VLOOKUP(F2111,'[1]2018Player Stats'!$A$2:$AB$830,19,FALSE))</f>
        <v>0</v>
      </c>
      <c r="AA2111">
        <f>IF(G2111="GK",VLOOKUP(F2111,'[1]2018GoalKeeper Stats'!$A$2:$S$109,20,FALSE),VLOOKUP(F2111,'[1]2018Player Stats'!$A$2:$AB$830,20,FALSE))</f>
        <v>0</v>
      </c>
      <c r="AB2111">
        <f>IF(G2111="GK",VLOOKUP(F2111,'[1]2018GoalKeeper Stats'!$A$2:$S$109,21,FALSE),VLOOKUP(F2111,'[1]2018Player Stats'!$A$2:$AB$830,21,FALSE))</f>
        <v>1</v>
      </c>
      <c r="AC2111">
        <f>IF(G2111="GK",VLOOKUP(F2111,'[1]2018GoalKeeper Stats'!$A$2:$S$109,2,FALSE),VLOOKUP(F2111,'[1]2018Player Stats'!$A$2:$AB$830,22,FALSE))</f>
        <v>3</v>
      </c>
      <c r="AD2111">
        <f>IF(G2111="GK",VLOOKUP(F2111,'[1]2018GoalKeeper Stats'!$A$2:$S$109,23,FALSE),VLOOKUP(F2111,'[1]2018Player Stats'!$A$2:$AB$830,23,FALSE))</f>
        <v>1</v>
      </c>
      <c r="AE2111">
        <f>IF(G2111="GK",VLOOKUP(F2111,'[1]2018GoalKeeper Stats'!$A$2:$S$109,24,FALSE),VLOOKUP(F2111,'[1]2018Player Stats'!$A$2:$AB$830,24,FALSE))</f>
        <v>0</v>
      </c>
      <c r="AF2111">
        <f>IF(G2111="GK",VLOOKUP(F2111,'[1]2018GoalKeeper Stats'!$A$2:$S$109,25,FALSE),VLOOKUP(F2111,'[1]2018Player Stats'!$A$2:$AB$830,25,FALSE))</f>
        <v>0</v>
      </c>
      <c r="AG2111">
        <f>IF(G2111="GK",VLOOKUP(F2111,'[1]2018GoalKeeper Stats'!$A$2:$S$109,26,FALSE),VLOOKUP(F2111,'[1]2018Player Stats'!$A$2:$AB$830,26,FALSE))</f>
        <v>50</v>
      </c>
      <c r="AH2111" s="51">
        <v>2018</v>
      </c>
      <c r="AI2111" s="51">
        <v>34</v>
      </c>
      <c r="AJ2111" s="51">
        <v>425</v>
      </c>
      <c r="AK2111" s="51">
        <v>522</v>
      </c>
      <c r="AL2111" s="51">
        <v>66</v>
      </c>
      <c r="AM2111" s="51">
        <v>61</v>
      </c>
      <c r="AN2111" s="51">
        <v>5</v>
      </c>
      <c r="AO2111" s="52">
        <v>52.29</v>
      </c>
      <c r="AP2111" s="52">
        <v>57.46</v>
      </c>
      <c r="AQ2111" s="52">
        <v>-5.17</v>
      </c>
      <c r="AR2111" s="52">
        <v>10.17</v>
      </c>
      <c r="AS2111" s="51">
        <v>48</v>
      </c>
      <c r="AT2111" s="52">
        <v>44.44</v>
      </c>
    </row>
    <row r="2112" spans="1:46">
      <c r="A2112">
        <v>2018</v>
      </c>
      <c r="B2112" t="s">
        <v>195</v>
      </c>
      <c r="C2112" t="s">
        <v>866</v>
      </c>
      <c r="D2112" t="s">
        <v>2344</v>
      </c>
      <c r="E2112" t="s">
        <v>2345</v>
      </c>
      <c r="F2112" t="str">
        <f t="shared" si="33"/>
        <v>Emrah Klimenta</v>
      </c>
      <c r="G2112" t="s">
        <v>893</v>
      </c>
      <c r="H2112" s="143">
        <v>67500</v>
      </c>
      <c r="I2112" s="143">
        <v>67500</v>
      </c>
      <c r="J2112" t="str">
        <f>IF(G2112="GK",VLOOKUP(F2112,'[1]2018GoalKeeper Stats'!$A$2:$S$109,2,FALSE),VLOOKUP(F2112,'[1]2018Player Stats'!$A$2:$AB$830,2,FALSE))</f>
        <v>LA</v>
      </c>
      <c r="K2112">
        <f>IF(G2112="GK",VLOOKUP(F2112,'[1]2018GoalKeeper Stats'!$A$2:$S$109,4,FALSE),VLOOKUP(F2112,'[1]2018Player Stats'!$A$2:$AB$830,4,FALSE))</f>
        <v>2</v>
      </c>
      <c r="L2112">
        <f>IF(G2112="GK",VLOOKUP(F2112,'[1]2018GoalKeeper Stats'!$A$2:$S$109,5,FALSE),VLOOKUP(F2112,'[1]2018Player Stats'!$A$2:$AB$830,5,FALSE))</f>
        <v>2</v>
      </c>
      <c r="M2112">
        <f>IF(G2112="GK",VLOOKUP(F2112,'[1]2018GoalKeeper Stats'!$A$2:$S$109,6,FALSE),VLOOKUP(F2112,'[1]2018Player Stats'!$A$2:$AB$830,6,FALSE))</f>
        <v>156</v>
      </c>
      <c r="N2112">
        <f>IF(G2112="GK",VLOOKUP(F2112,'[1]2018GoalKeeper Stats'!$A$2:$S$109,7,FALSE),VLOOKUP(F2112,'[1]2018Player Stats'!$A$2:$AB$830,7,FALSE))</f>
        <v>0</v>
      </c>
      <c r="O2112">
        <f>IF(G2112="GK",VLOOKUP(F2112,'[1]2018GoalKeeper Stats'!$A$2:$S$109,8,FALSE),VLOOKUP(F2112,'[1]2018Player Stats'!$A$2:$AB$830,8,FALSE))</f>
        <v>0</v>
      </c>
      <c r="P2112">
        <f>IF(G2112="GK",VLOOKUP(F2112,'[1]2018GoalKeeper Stats'!$A$2:$S$109,9,FALSE),VLOOKUP(F2112,'[1]2018Player Stats'!$A$2:$AB$830,9,FALSE))</f>
        <v>0</v>
      </c>
      <c r="Q2112">
        <f>IF(G2112="GK",VLOOKUP(F2112,'[1]2018GoalKeeper Stats'!$A$2:$S$109,10,FALSE),VLOOKUP(F2112,'[1]2018Player Stats'!$A$2:$AB$830,10,FALSE))</f>
        <v>0</v>
      </c>
      <c r="R2112">
        <f>IF(G2112="GK",VLOOKUP(F2112,'[1]2018GoalKeeper Stats'!$A$2:$S$109,11,FALSE),VLOOKUP(F2112,'[1]2018Player Stats'!$A$2:$AB$830,11,FALSE))</f>
        <v>0</v>
      </c>
      <c r="S2112" t="str">
        <f>IF(G2112="GK",VLOOKUP(F2112,'[1]2018GoalKeeper Stats'!$A$2:$S$109,12,FALSE),VLOOKUP(F2112,'[1]2018Player Stats'!$A$2:$AB$830,12,FALSE))</f>
        <v>0/0</v>
      </c>
      <c r="T2112">
        <f>IF(G2112="GK",VLOOKUP(F2112,'[1]2018GoalKeeper Stats'!$A$2:$S$109,13,FALSE),VLOOKUP(F2112,'[1]2018Player Stats'!$A$2:$AB$830,13,FALSE))</f>
        <v>0</v>
      </c>
      <c r="U2112">
        <f>IF(G2112="GK",VLOOKUP(F2112,'[1]2018GoalKeeper Stats'!$A$2:$S$109,14,FALSE),VLOOKUP(F2112,'[1]2018Player Stats'!$A$2:$AB$830,14,FALSE))</f>
        <v>0</v>
      </c>
      <c r="V2112">
        <f>IF(G2112="GK",VLOOKUP(F2112,'[1]2018GoalKeeper Stats'!$A$2:$S$109,15,FALSE),VLOOKUP(F2112,'[1]2018Player Stats'!$A$2:$AB$830,15,FALSE))</f>
        <v>0</v>
      </c>
      <c r="W2112">
        <f>IF(G2112="GK",VLOOKUP(F2112,'[1]2018GoalKeeper Stats'!$A$2:$S$109,16,FALSE),VLOOKUP(F2112,'[1]2018Player Stats'!$A$2:$AB$830,16,FALSE))</f>
        <v>0</v>
      </c>
      <c r="X2112">
        <f>IF(G2112="GK",VLOOKUP(F2112,'[1]2018GoalKeeper Stats'!$A$2:$S$109,17,FALSE),VLOOKUP(F2112,'[1]2018Player Stats'!$A$2:$AB$830,17,FALSE))</f>
        <v>0</v>
      </c>
      <c r="Y2112">
        <f>IF(G2112="GK",VLOOKUP(F2112,'[1]2018GoalKeeper Stats'!$A$2:$S$109,18,FALSE),VLOOKUP(F2112,'[1]2018Player Stats'!$A$2:$AB$830,18,FALSE))</f>
        <v>0</v>
      </c>
      <c r="Z2112">
        <f>IF(G2112="GK",VLOOKUP(F2112,'[1]2018GoalKeeper Stats'!$A$2:$S$109,19,FALSE),VLOOKUP(F2112,'[1]2018Player Stats'!$A$2:$AB$830,19,FALSE))</f>
        <v>0</v>
      </c>
      <c r="AA2112">
        <f>IF(G2112="GK",VLOOKUP(F2112,'[1]2018GoalKeeper Stats'!$A$2:$S$109,20,FALSE),VLOOKUP(F2112,'[1]2018Player Stats'!$A$2:$AB$830,20,FALSE))</f>
        <v>0</v>
      </c>
      <c r="AB2112">
        <f>IF(G2112="GK",VLOOKUP(F2112,'[1]2018GoalKeeper Stats'!$A$2:$S$109,21,FALSE),VLOOKUP(F2112,'[1]2018Player Stats'!$A$2:$AB$830,21,FALSE))</f>
        <v>1</v>
      </c>
      <c r="AC2112">
        <f>IF(G2112="GK",VLOOKUP(F2112,'[1]2018GoalKeeper Stats'!$A$2:$S$109,2,FALSE),VLOOKUP(F2112,'[1]2018Player Stats'!$A$2:$AB$830,22,FALSE))</f>
        <v>1</v>
      </c>
      <c r="AD2112">
        <f>IF(G2112="GK",VLOOKUP(F2112,'[1]2018GoalKeeper Stats'!$A$2:$S$109,23,FALSE),VLOOKUP(F2112,'[1]2018Player Stats'!$A$2:$AB$830,23,FALSE))</f>
        <v>0</v>
      </c>
      <c r="AE2112">
        <f>IF(G2112="GK",VLOOKUP(F2112,'[1]2018GoalKeeper Stats'!$A$2:$S$109,24,FALSE),VLOOKUP(F2112,'[1]2018Player Stats'!$A$2:$AB$830,24,FALSE))</f>
        <v>0</v>
      </c>
      <c r="AF2112">
        <f>IF(G2112="GK",VLOOKUP(F2112,'[1]2018GoalKeeper Stats'!$A$2:$S$109,25,FALSE),VLOOKUP(F2112,'[1]2018Player Stats'!$A$2:$AB$830,25,FALSE))</f>
        <v>0</v>
      </c>
      <c r="AG2112">
        <f>IF(G2112="GK",VLOOKUP(F2112,'[1]2018GoalKeeper Stats'!$A$2:$S$109,26,FALSE),VLOOKUP(F2112,'[1]2018Player Stats'!$A$2:$AB$830,26,FALSE))</f>
        <v>0</v>
      </c>
      <c r="AH2112" s="51">
        <v>2018</v>
      </c>
      <c r="AI2112" s="51">
        <v>34</v>
      </c>
      <c r="AJ2112" s="51">
        <v>425</v>
      </c>
      <c r="AK2112" s="51">
        <v>522</v>
      </c>
      <c r="AL2112" s="51">
        <v>66</v>
      </c>
      <c r="AM2112" s="51">
        <v>61</v>
      </c>
      <c r="AN2112" s="51">
        <v>5</v>
      </c>
      <c r="AO2112" s="52">
        <v>52.29</v>
      </c>
      <c r="AP2112" s="52">
        <v>57.46</v>
      </c>
      <c r="AQ2112" s="52">
        <v>-5.17</v>
      </c>
      <c r="AR2112" s="52">
        <v>10.17</v>
      </c>
      <c r="AS2112" s="51">
        <v>48</v>
      </c>
      <c r="AT2112" s="52">
        <v>44.44</v>
      </c>
    </row>
    <row r="2113" spans="1:46">
      <c r="A2113">
        <v>2018</v>
      </c>
      <c r="B2113" t="s">
        <v>861</v>
      </c>
      <c r="C2113" t="s">
        <v>207</v>
      </c>
      <c r="D2113" t="s">
        <v>1186</v>
      </c>
      <c r="E2113" t="s">
        <v>1187</v>
      </c>
      <c r="F2113" t="str">
        <f t="shared" si="33"/>
        <v>Jason Hernandez</v>
      </c>
      <c r="G2113" t="s">
        <v>893</v>
      </c>
      <c r="H2113" s="143">
        <v>67500</v>
      </c>
      <c r="I2113" s="143">
        <v>67500</v>
      </c>
      <c r="J2113" t="str">
        <f>IF(G2113="GK",VLOOKUP(F2113,'[1]2018GoalKeeper Stats'!$A$2:$S$109,2,FALSE),VLOOKUP(F2113,'[1]2018Player Stats'!$A$2:$AB$830,2,FALSE))</f>
        <v>TOR</v>
      </c>
      <c r="K2113">
        <f>IF(G2113="GK",VLOOKUP(F2113,'[1]2018GoalKeeper Stats'!$A$2:$S$109,4,FALSE),VLOOKUP(F2113,'[1]2018Player Stats'!$A$2:$AB$830,4,FALSE))</f>
        <v>10</v>
      </c>
      <c r="L2113">
        <f>IF(G2113="GK",VLOOKUP(F2113,'[1]2018GoalKeeper Stats'!$A$2:$S$109,5,FALSE),VLOOKUP(F2113,'[1]2018Player Stats'!$A$2:$AB$830,5,FALSE))</f>
        <v>7</v>
      </c>
      <c r="M2113">
        <f>IF(G2113="GK",VLOOKUP(F2113,'[1]2018GoalKeeper Stats'!$A$2:$S$109,6,FALSE),VLOOKUP(F2113,'[1]2018Player Stats'!$A$2:$AB$830,6,FALSE))</f>
        <v>534</v>
      </c>
      <c r="N2113">
        <f>IF(G2113="GK",VLOOKUP(F2113,'[1]2018GoalKeeper Stats'!$A$2:$S$109,7,FALSE),VLOOKUP(F2113,'[1]2018Player Stats'!$A$2:$AB$830,7,FALSE))</f>
        <v>0</v>
      </c>
      <c r="O2113">
        <f>IF(G2113="GK",VLOOKUP(F2113,'[1]2018GoalKeeper Stats'!$A$2:$S$109,8,FALSE),VLOOKUP(F2113,'[1]2018Player Stats'!$A$2:$AB$830,8,FALSE))</f>
        <v>0</v>
      </c>
      <c r="P2113">
        <f>IF(G2113="GK",VLOOKUP(F2113,'[1]2018GoalKeeper Stats'!$A$2:$S$109,9,FALSE),VLOOKUP(F2113,'[1]2018Player Stats'!$A$2:$AB$830,9,FALSE))</f>
        <v>1</v>
      </c>
      <c r="Q2113">
        <f>IF(G2113="GK",VLOOKUP(F2113,'[1]2018GoalKeeper Stats'!$A$2:$S$109,10,FALSE),VLOOKUP(F2113,'[1]2018Player Stats'!$A$2:$AB$830,10,FALSE))</f>
        <v>0</v>
      </c>
      <c r="R2113">
        <f>IF(G2113="GK",VLOOKUP(F2113,'[1]2018GoalKeeper Stats'!$A$2:$S$109,11,FALSE),VLOOKUP(F2113,'[1]2018Player Stats'!$A$2:$AB$830,11,FALSE))</f>
        <v>0</v>
      </c>
      <c r="S2113" t="str">
        <f>IF(G2113="GK",VLOOKUP(F2113,'[1]2018GoalKeeper Stats'!$A$2:$S$109,12,FALSE),VLOOKUP(F2113,'[1]2018Player Stats'!$A$2:$AB$830,12,FALSE))</f>
        <v>0/0</v>
      </c>
      <c r="T2113">
        <f>IF(G2113="GK",VLOOKUP(F2113,'[1]2018GoalKeeper Stats'!$A$2:$S$109,13,FALSE),VLOOKUP(F2113,'[1]2018Player Stats'!$A$2:$AB$830,13,FALSE))</f>
        <v>0</v>
      </c>
      <c r="U2113">
        <f>IF(G2113="GK",VLOOKUP(F2113,'[1]2018GoalKeeper Stats'!$A$2:$S$109,14,FALSE),VLOOKUP(F2113,'[1]2018Player Stats'!$A$2:$AB$830,14,FALSE))</f>
        <v>0</v>
      </c>
      <c r="V2113">
        <f>IF(G2113="GK",VLOOKUP(F2113,'[1]2018GoalKeeper Stats'!$A$2:$S$109,15,FALSE),VLOOKUP(F2113,'[1]2018Player Stats'!$A$2:$AB$830,15,FALSE))</f>
        <v>0</v>
      </c>
      <c r="W2113">
        <f>IF(G2113="GK",VLOOKUP(F2113,'[1]2018GoalKeeper Stats'!$A$2:$S$109,16,FALSE),VLOOKUP(F2113,'[1]2018Player Stats'!$A$2:$AB$830,16,FALSE))</f>
        <v>0</v>
      </c>
      <c r="X2113">
        <f>IF(G2113="GK",VLOOKUP(F2113,'[1]2018GoalKeeper Stats'!$A$2:$S$109,17,FALSE),VLOOKUP(F2113,'[1]2018Player Stats'!$A$2:$AB$830,17,FALSE))</f>
        <v>0</v>
      </c>
      <c r="Y2113">
        <f>IF(G2113="GK",VLOOKUP(F2113,'[1]2018GoalKeeper Stats'!$A$2:$S$109,18,FALSE),VLOOKUP(F2113,'[1]2018Player Stats'!$A$2:$AB$830,18,FALSE))</f>
        <v>0</v>
      </c>
      <c r="Z2113">
        <f>IF(G2113="GK",VLOOKUP(F2113,'[1]2018GoalKeeper Stats'!$A$2:$S$109,19,FALSE),VLOOKUP(F2113,'[1]2018Player Stats'!$A$2:$AB$830,19,FALSE))</f>
        <v>0</v>
      </c>
      <c r="AA2113">
        <f>IF(G2113="GK",VLOOKUP(F2113,'[1]2018GoalKeeper Stats'!$A$2:$S$109,20,FALSE),VLOOKUP(F2113,'[1]2018Player Stats'!$A$2:$AB$830,20,FALSE))</f>
        <v>0</v>
      </c>
      <c r="AB2113">
        <f>IF(G2113="GK",VLOOKUP(F2113,'[1]2018GoalKeeper Stats'!$A$2:$S$109,21,FALSE),VLOOKUP(F2113,'[1]2018Player Stats'!$A$2:$AB$830,21,FALSE))</f>
        <v>5</v>
      </c>
      <c r="AC2113">
        <f>IF(G2113="GK",VLOOKUP(F2113,'[1]2018GoalKeeper Stats'!$A$2:$S$109,2,FALSE),VLOOKUP(F2113,'[1]2018Player Stats'!$A$2:$AB$830,22,FALSE))</f>
        <v>4</v>
      </c>
      <c r="AD2113">
        <f>IF(G2113="GK",VLOOKUP(F2113,'[1]2018GoalKeeper Stats'!$A$2:$S$109,23,FALSE),VLOOKUP(F2113,'[1]2018Player Stats'!$A$2:$AB$830,23,FALSE))</f>
        <v>0</v>
      </c>
      <c r="AE2113">
        <f>IF(G2113="GK",VLOOKUP(F2113,'[1]2018GoalKeeper Stats'!$A$2:$S$109,24,FALSE),VLOOKUP(F2113,'[1]2018Player Stats'!$A$2:$AB$830,24,FALSE))</f>
        <v>2</v>
      </c>
      <c r="AF2113">
        <f>IF(G2113="GK",VLOOKUP(F2113,'[1]2018GoalKeeper Stats'!$A$2:$S$109,25,FALSE),VLOOKUP(F2113,'[1]2018Player Stats'!$A$2:$AB$830,25,FALSE))</f>
        <v>0</v>
      </c>
      <c r="AG2113">
        <f>IF(G2113="GK",VLOOKUP(F2113,'[1]2018GoalKeeper Stats'!$A$2:$S$109,26,FALSE),VLOOKUP(F2113,'[1]2018Player Stats'!$A$2:$AB$830,26,FALSE))</f>
        <v>0</v>
      </c>
      <c r="AH2113" s="51">
        <v>2018</v>
      </c>
      <c r="AI2113" s="51">
        <v>34</v>
      </c>
      <c r="AJ2113" s="51">
        <v>485</v>
      </c>
      <c r="AK2113" s="51">
        <v>463</v>
      </c>
      <c r="AL2113" s="51">
        <v>58</v>
      </c>
      <c r="AM2113" s="51">
        <v>64</v>
      </c>
      <c r="AN2113" s="51">
        <v>-6</v>
      </c>
      <c r="AO2113" s="52">
        <v>58.74</v>
      </c>
      <c r="AP2113" s="52">
        <v>57.14</v>
      </c>
      <c r="AQ2113" s="52">
        <v>1.61</v>
      </c>
      <c r="AR2113" s="52">
        <v>-7.61</v>
      </c>
      <c r="AS2113" s="51">
        <v>36</v>
      </c>
      <c r="AT2113" s="52">
        <v>47.93</v>
      </c>
    </row>
    <row r="2114" spans="1:46">
      <c r="A2114">
        <v>2018</v>
      </c>
      <c r="B2114" t="s">
        <v>194</v>
      </c>
      <c r="C2114" t="s">
        <v>194</v>
      </c>
      <c r="D2114" t="s">
        <v>1513</v>
      </c>
      <c r="E2114" t="s">
        <v>2006</v>
      </c>
      <c r="F2114" t="str">
        <f t="shared" si="33"/>
        <v>Aaron Herrera</v>
      </c>
      <c r="G2114" t="s">
        <v>893</v>
      </c>
      <c r="H2114" s="143">
        <v>67500</v>
      </c>
      <c r="I2114" s="143">
        <v>67500</v>
      </c>
      <c r="J2114" t="str">
        <f>IF(G2114="GK",VLOOKUP(F2114,'[1]2018GoalKeeper Stats'!$A$2:$S$109,2,FALSE),VLOOKUP(F2114,'[1]2018Player Stats'!$A$2:$AB$830,2,FALSE))</f>
        <v>RSL</v>
      </c>
      <c r="K2114">
        <f>IF(G2114="GK",VLOOKUP(F2114,'[1]2018GoalKeeper Stats'!$A$2:$S$109,4,FALSE),VLOOKUP(F2114,'[1]2018Player Stats'!$A$2:$AB$830,4,FALSE))</f>
        <v>16</v>
      </c>
      <c r="L2114">
        <f>IF(G2114="GK",VLOOKUP(F2114,'[1]2018GoalKeeper Stats'!$A$2:$S$109,5,FALSE),VLOOKUP(F2114,'[1]2018Player Stats'!$A$2:$AB$830,5,FALSE))</f>
        <v>14</v>
      </c>
      <c r="M2114">
        <f>IF(G2114="GK",VLOOKUP(F2114,'[1]2018GoalKeeper Stats'!$A$2:$S$109,6,FALSE),VLOOKUP(F2114,'[1]2018Player Stats'!$A$2:$AB$830,6,FALSE))</f>
        <v>1236</v>
      </c>
      <c r="N2114">
        <f>IF(G2114="GK",VLOOKUP(F2114,'[1]2018GoalKeeper Stats'!$A$2:$S$109,7,FALSE),VLOOKUP(F2114,'[1]2018Player Stats'!$A$2:$AB$830,7,FALSE))</f>
        <v>0</v>
      </c>
      <c r="O2114">
        <f>IF(G2114="GK",VLOOKUP(F2114,'[1]2018GoalKeeper Stats'!$A$2:$S$109,8,FALSE),VLOOKUP(F2114,'[1]2018Player Stats'!$A$2:$AB$830,8,FALSE))</f>
        <v>0</v>
      </c>
      <c r="P2114">
        <f>IF(G2114="GK",VLOOKUP(F2114,'[1]2018GoalKeeper Stats'!$A$2:$S$109,9,FALSE),VLOOKUP(F2114,'[1]2018Player Stats'!$A$2:$AB$830,9,FALSE))</f>
        <v>3</v>
      </c>
      <c r="Q2114">
        <f>IF(G2114="GK",VLOOKUP(F2114,'[1]2018GoalKeeper Stats'!$A$2:$S$109,10,FALSE),VLOOKUP(F2114,'[1]2018Player Stats'!$A$2:$AB$830,10,FALSE))</f>
        <v>1</v>
      </c>
      <c r="R2114">
        <f>IF(G2114="GK",VLOOKUP(F2114,'[1]2018GoalKeeper Stats'!$A$2:$S$109,11,FALSE),VLOOKUP(F2114,'[1]2018Player Stats'!$A$2:$AB$830,11,FALSE))</f>
        <v>0</v>
      </c>
      <c r="S2114" t="str">
        <f>IF(G2114="GK",VLOOKUP(F2114,'[1]2018GoalKeeper Stats'!$A$2:$S$109,12,FALSE),VLOOKUP(F2114,'[1]2018Player Stats'!$A$2:$AB$830,12,FALSE))</f>
        <v>0/0</v>
      </c>
      <c r="T2114">
        <f>IF(G2114="GK",VLOOKUP(F2114,'[1]2018GoalKeeper Stats'!$A$2:$S$109,13,FALSE),VLOOKUP(F2114,'[1]2018Player Stats'!$A$2:$AB$830,13,FALSE))</f>
        <v>0</v>
      </c>
      <c r="U2114">
        <f>IF(G2114="GK",VLOOKUP(F2114,'[1]2018GoalKeeper Stats'!$A$2:$S$109,14,FALSE),VLOOKUP(F2114,'[1]2018Player Stats'!$A$2:$AB$830,14,FALSE))</f>
        <v>0</v>
      </c>
      <c r="V2114">
        <f>IF(G2114="GK",VLOOKUP(F2114,'[1]2018GoalKeeper Stats'!$A$2:$S$109,15,FALSE),VLOOKUP(F2114,'[1]2018Player Stats'!$A$2:$AB$830,15,FALSE))</f>
        <v>0</v>
      </c>
      <c r="W2114">
        <f>IF(G2114="GK",VLOOKUP(F2114,'[1]2018GoalKeeper Stats'!$A$2:$S$109,16,FALSE),VLOOKUP(F2114,'[1]2018Player Stats'!$A$2:$AB$830,16,FALSE))</f>
        <v>0</v>
      </c>
      <c r="X2114">
        <f>IF(G2114="GK",VLOOKUP(F2114,'[1]2018GoalKeeper Stats'!$A$2:$S$109,17,FALSE),VLOOKUP(F2114,'[1]2018Player Stats'!$A$2:$AB$830,17,FALSE))</f>
        <v>0</v>
      </c>
      <c r="Y2114">
        <f>IF(G2114="GK",VLOOKUP(F2114,'[1]2018GoalKeeper Stats'!$A$2:$S$109,18,FALSE),VLOOKUP(F2114,'[1]2018Player Stats'!$A$2:$AB$830,18,FALSE))</f>
        <v>0</v>
      </c>
      <c r="Z2114">
        <f>IF(G2114="GK",VLOOKUP(F2114,'[1]2018GoalKeeper Stats'!$A$2:$S$109,19,FALSE),VLOOKUP(F2114,'[1]2018Player Stats'!$A$2:$AB$830,19,FALSE))</f>
        <v>0</v>
      </c>
      <c r="AA2114">
        <f>IF(G2114="GK",VLOOKUP(F2114,'[1]2018GoalKeeper Stats'!$A$2:$S$109,20,FALSE),VLOOKUP(F2114,'[1]2018Player Stats'!$A$2:$AB$830,20,FALSE))</f>
        <v>0</v>
      </c>
      <c r="AB2114">
        <f>IF(G2114="GK",VLOOKUP(F2114,'[1]2018GoalKeeper Stats'!$A$2:$S$109,21,FALSE),VLOOKUP(F2114,'[1]2018Player Stats'!$A$2:$AB$830,21,FALSE))</f>
        <v>13</v>
      </c>
      <c r="AC2114">
        <f>IF(G2114="GK",VLOOKUP(F2114,'[1]2018GoalKeeper Stats'!$A$2:$S$109,2,FALSE),VLOOKUP(F2114,'[1]2018Player Stats'!$A$2:$AB$830,22,FALSE))</f>
        <v>11</v>
      </c>
      <c r="AD2114">
        <f>IF(G2114="GK",VLOOKUP(F2114,'[1]2018GoalKeeper Stats'!$A$2:$S$109,23,FALSE),VLOOKUP(F2114,'[1]2018Player Stats'!$A$2:$AB$830,23,FALSE))</f>
        <v>0</v>
      </c>
      <c r="AE2114">
        <f>IF(G2114="GK",VLOOKUP(F2114,'[1]2018GoalKeeper Stats'!$A$2:$S$109,24,FALSE),VLOOKUP(F2114,'[1]2018Player Stats'!$A$2:$AB$830,24,FALSE))</f>
        <v>2</v>
      </c>
      <c r="AF2114">
        <f>IF(G2114="GK",VLOOKUP(F2114,'[1]2018GoalKeeper Stats'!$A$2:$S$109,25,FALSE),VLOOKUP(F2114,'[1]2018Player Stats'!$A$2:$AB$830,25,FALSE))</f>
        <v>0</v>
      </c>
      <c r="AG2114">
        <f>IF(G2114="GK",VLOOKUP(F2114,'[1]2018GoalKeeper Stats'!$A$2:$S$109,26,FALSE),VLOOKUP(F2114,'[1]2018Player Stats'!$A$2:$AB$830,26,FALSE))</f>
        <v>33.33</v>
      </c>
      <c r="AH2114" s="51">
        <v>2018</v>
      </c>
      <c r="AI2114" s="51">
        <v>34</v>
      </c>
      <c r="AJ2114" s="51">
        <v>465</v>
      </c>
      <c r="AK2114" s="51">
        <v>446</v>
      </c>
      <c r="AL2114" s="51">
        <v>55</v>
      </c>
      <c r="AM2114" s="51">
        <v>57</v>
      </c>
      <c r="AN2114" s="51">
        <v>-2</v>
      </c>
      <c r="AO2114" s="52">
        <v>47.22</v>
      </c>
      <c r="AP2114" s="52">
        <v>55.12</v>
      </c>
      <c r="AQ2114" s="52">
        <v>-7.9</v>
      </c>
      <c r="AR2114" s="52">
        <v>5.9</v>
      </c>
      <c r="AS2114" s="51">
        <v>49</v>
      </c>
      <c r="AT2114" s="52">
        <v>40.909999999999997</v>
      </c>
    </row>
    <row r="2115" spans="1:46">
      <c r="A2115">
        <v>2018</v>
      </c>
      <c r="B2115" t="s">
        <v>882</v>
      </c>
      <c r="C2115" t="s">
        <v>882</v>
      </c>
      <c r="D2115" t="s">
        <v>1866</v>
      </c>
      <c r="E2115" t="s">
        <v>1867</v>
      </c>
      <c r="F2115" t="str">
        <f t="shared" si="33"/>
        <v>Femi Hollinger-Janzen</v>
      </c>
      <c r="G2115" t="s">
        <v>875</v>
      </c>
      <c r="H2115" s="143">
        <v>67500</v>
      </c>
      <c r="I2115" s="143">
        <v>67500</v>
      </c>
      <c r="J2115" t="str">
        <f>IF(G2115="GK",VLOOKUP(F2115,'[1]2018GoalKeeper Stats'!$A$2:$S$109,2,FALSE),VLOOKUP(F2115,'[1]2018Player Stats'!$A$2:$AB$830,2,FALSE))</f>
        <v>NE</v>
      </c>
      <c r="K2115">
        <f>IF(G2115="GK",VLOOKUP(F2115,'[1]2018GoalKeeper Stats'!$A$2:$S$109,4,FALSE),VLOOKUP(F2115,'[1]2018Player Stats'!$A$2:$AB$830,4,FALSE))</f>
        <v>0</v>
      </c>
      <c r="L2115">
        <f>IF(G2115="GK",VLOOKUP(F2115,'[1]2018GoalKeeper Stats'!$A$2:$S$109,5,FALSE),VLOOKUP(F2115,'[1]2018Player Stats'!$A$2:$AB$830,5,FALSE))</f>
        <v>0</v>
      </c>
      <c r="M2115">
        <f>IF(G2115="GK",VLOOKUP(F2115,'[1]2018GoalKeeper Stats'!$A$2:$S$109,6,FALSE),VLOOKUP(F2115,'[1]2018Player Stats'!$A$2:$AB$830,6,FALSE))</f>
        <v>0</v>
      </c>
      <c r="N2115">
        <f>IF(G2115="GK",VLOOKUP(F2115,'[1]2018GoalKeeper Stats'!$A$2:$S$109,7,FALSE),VLOOKUP(F2115,'[1]2018Player Stats'!$A$2:$AB$830,7,FALSE))</f>
        <v>0</v>
      </c>
      <c r="O2115">
        <f>IF(G2115="GK",VLOOKUP(F2115,'[1]2018GoalKeeper Stats'!$A$2:$S$109,8,FALSE),VLOOKUP(F2115,'[1]2018Player Stats'!$A$2:$AB$830,8,FALSE))</f>
        <v>0</v>
      </c>
      <c r="P2115">
        <f>IF(G2115="GK",VLOOKUP(F2115,'[1]2018GoalKeeper Stats'!$A$2:$S$109,9,FALSE),VLOOKUP(F2115,'[1]2018Player Stats'!$A$2:$AB$830,9,FALSE))</f>
        <v>0</v>
      </c>
      <c r="Q2115">
        <f>IF(G2115="GK",VLOOKUP(F2115,'[1]2018GoalKeeper Stats'!$A$2:$S$109,10,FALSE),VLOOKUP(F2115,'[1]2018Player Stats'!$A$2:$AB$830,10,FALSE))</f>
        <v>0</v>
      </c>
      <c r="R2115">
        <f>IF(G2115="GK",VLOOKUP(F2115,'[1]2018GoalKeeper Stats'!$A$2:$S$109,11,FALSE),VLOOKUP(F2115,'[1]2018Player Stats'!$A$2:$AB$830,11,FALSE))</f>
        <v>0</v>
      </c>
      <c r="S2115" t="str">
        <f>IF(G2115="GK",VLOOKUP(F2115,'[1]2018GoalKeeper Stats'!$A$2:$S$109,12,FALSE),VLOOKUP(F2115,'[1]2018Player Stats'!$A$2:$AB$830,12,FALSE))</f>
        <v>0/0</v>
      </c>
      <c r="T2115">
        <f>IF(G2115="GK",VLOOKUP(F2115,'[1]2018GoalKeeper Stats'!$A$2:$S$109,13,FALSE),VLOOKUP(F2115,'[1]2018Player Stats'!$A$2:$AB$830,13,FALSE))</f>
        <v>0</v>
      </c>
      <c r="U2115">
        <f>IF(G2115="GK",VLOOKUP(F2115,'[1]2018GoalKeeper Stats'!$A$2:$S$109,14,FALSE),VLOOKUP(F2115,'[1]2018Player Stats'!$A$2:$AB$830,14,FALSE))</f>
        <v>0</v>
      </c>
      <c r="V2115">
        <f>IF(G2115="GK",VLOOKUP(F2115,'[1]2018GoalKeeper Stats'!$A$2:$S$109,15,FALSE),VLOOKUP(F2115,'[1]2018Player Stats'!$A$2:$AB$830,15,FALSE))</f>
        <v>0</v>
      </c>
      <c r="W2115">
        <f>IF(G2115="GK",VLOOKUP(F2115,'[1]2018GoalKeeper Stats'!$A$2:$S$109,16,FALSE),VLOOKUP(F2115,'[1]2018Player Stats'!$A$2:$AB$830,16,FALSE))</f>
        <v>0</v>
      </c>
      <c r="X2115">
        <f>IF(G2115="GK",VLOOKUP(F2115,'[1]2018GoalKeeper Stats'!$A$2:$S$109,17,FALSE),VLOOKUP(F2115,'[1]2018Player Stats'!$A$2:$AB$830,17,FALSE))</f>
        <v>0</v>
      </c>
      <c r="Y2115">
        <f>IF(G2115="GK",VLOOKUP(F2115,'[1]2018GoalKeeper Stats'!$A$2:$S$109,18,FALSE),VLOOKUP(F2115,'[1]2018Player Stats'!$A$2:$AB$830,18,FALSE))</f>
        <v>0</v>
      </c>
      <c r="Z2115">
        <f>IF(G2115="GK",VLOOKUP(F2115,'[1]2018GoalKeeper Stats'!$A$2:$S$109,19,FALSE),VLOOKUP(F2115,'[1]2018Player Stats'!$A$2:$AB$830,19,FALSE))</f>
        <v>0</v>
      </c>
      <c r="AA2115">
        <f>IF(G2115="GK",VLOOKUP(F2115,'[1]2018GoalKeeper Stats'!$A$2:$S$109,20,FALSE),VLOOKUP(F2115,'[1]2018Player Stats'!$A$2:$AB$830,20,FALSE))</f>
        <v>0</v>
      </c>
      <c r="AB2115">
        <f>IF(G2115="GK",VLOOKUP(F2115,'[1]2018GoalKeeper Stats'!$A$2:$S$109,21,FALSE),VLOOKUP(F2115,'[1]2018Player Stats'!$A$2:$AB$830,21,FALSE))</f>
        <v>0</v>
      </c>
      <c r="AC2115">
        <f>IF(G2115="GK",VLOOKUP(F2115,'[1]2018GoalKeeper Stats'!$A$2:$S$109,2,FALSE),VLOOKUP(F2115,'[1]2018Player Stats'!$A$2:$AB$830,22,FALSE))</f>
        <v>0</v>
      </c>
      <c r="AD2115">
        <f>IF(G2115="GK",VLOOKUP(F2115,'[1]2018GoalKeeper Stats'!$A$2:$S$109,23,FALSE),VLOOKUP(F2115,'[1]2018Player Stats'!$A$2:$AB$830,23,FALSE))</f>
        <v>0</v>
      </c>
      <c r="AE2115">
        <f>IF(G2115="GK",VLOOKUP(F2115,'[1]2018GoalKeeper Stats'!$A$2:$S$109,24,FALSE),VLOOKUP(F2115,'[1]2018Player Stats'!$A$2:$AB$830,24,FALSE))</f>
        <v>0</v>
      </c>
      <c r="AF2115">
        <f>IF(G2115="GK",VLOOKUP(F2115,'[1]2018GoalKeeper Stats'!$A$2:$S$109,25,FALSE),VLOOKUP(F2115,'[1]2018Player Stats'!$A$2:$AB$830,25,FALSE))</f>
        <v>0</v>
      </c>
      <c r="AG2115">
        <f>IF(G2115="GK",VLOOKUP(F2115,'[1]2018GoalKeeper Stats'!$A$2:$S$109,26,FALSE),VLOOKUP(F2115,'[1]2018Player Stats'!$A$2:$AB$830,26,FALSE))</f>
        <v>0</v>
      </c>
      <c r="AH2115" s="51">
        <v>2018</v>
      </c>
      <c r="AI2115" s="51">
        <v>34</v>
      </c>
      <c r="AJ2115" s="51">
        <v>486</v>
      </c>
      <c r="AK2115" s="51">
        <v>436</v>
      </c>
      <c r="AL2115" s="51">
        <v>48</v>
      </c>
      <c r="AM2115" s="51">
        <v>52</v>
      </c>
      <c r="AN2115" s="51">
        <v>-4</v>
      </c>
      <c r="AO2115" s="52">
        <v>46.09</v>
      </c>
      <c r="AP2115" s="52">
        <v>56.82</v>
      </c>
      <c r="AQ2115" s="52">
        <v>-10.73</v>
      </c>
      <c r="AR2115" s="52">
        <v>6.73</v>
      </c>
      <c r="AS2115" s="51">
        <v>41</v>
      </c>
      <c r="AT2115" s="52">
        <v>40.58</v>
      </c>
    </row>
    <row r="2116" spans="1:46">
      <c r="A2116">
        <v>2018</v>
      </c>
      <c r="B2116" t="s">
        <v>211</v>
      </c>
      <c r="C2116" t="s">
        <v>173</v>
      </c>
      <c r="D2116" t="s">
        <v>1033</v>
      </c>
      <c r="E2116" t="s">
        <v>1826</v>
      </c>
      <c r="F2116" t="str">
        <f t="shared" si="33"/>
        <v>Sebastien Ibeagha</v>
      </c>
      <c r="G2116" t="s">
        <v>893</v>
      </c>
      <c r="H2116" s="143">
        <v>67500</v>
      </c>
      <c r="I2116" s="143">
        <v>67500</v>
      </c>
      <c r="J2116" t="str">
        <f>IF(G2116="GK",VLOOKUP(F2116,'[1]2018GoalKeeper Stats'!$A$2:$S$109,2,FALSE),VLOOKUP(F2116,'[1]2018Player Stats'!$A$2:$AB$830,2,FALSE))</f>
        <v>NYC</v>
      </c>
      <c r="K2116">
        <f>IF(G2116="GK",VLOOKUP(F2116,'[1]2018GoalKeeper Stats'!$A$2:$S$109,4,FALSE),VLOOKUP(F2116,'[1]2018Player Stats'!$A$2:$AB$830,4,FALSE))</f>
        <v>26</v>
      </c>
      <c r="L2116">
        <f>IF(G2116="GK",VLOOKUP(F2116,'[1]2018GoalKeeper Stats'!$A$2:$S$109,5,FALSE),VLOOKUP(F2116,'[1]2018Player Stats'!$A$2:$AB$830,5,FALSE))</f>
        <v>18</v>
      </c>
      <c r="M2116">
        <f>IF(G2116="GK",VLOOKUP(F2116,'[1]2018GoalKeeper Stats'!$A$2:$S$109,6,FALSE),VLOOKUP(F2116,'[1]2018Player Stats'!$A$2:$AB$830,6,FALSE))</f>
        <v>1717</v>
      </c>
      <c r="N2116">
        <f>IF(G2116="GK",VLOOKUP(F2116,'[1]2018GoalKeeper Stats'!$A$2:$S$109,7,FALSE),VLOOKUP(F2116,'[1]2018Player Stats'!$A$2:$AB$830,7,FALSE))</f>
        <v>0</v>
      </c>
      <c r="O2116">
        <f>IF(G2116="GK",VLOOKUP(F2116,'[1]2018GoalKeeper Stats'!$A$2:$S$109,8,FALSE),VLOOKUP(F2116,'[1]2018Player Stats'!$A$2:$AB$830,8,FALSE))</f>
        <v>0</v>
      </c>
      <c r="P2116">
        <f>IF(G2116="GK",VLOOKUP(F2116,'[1]2018GoalKeeper Stats'!$A$2:$S$109,9,FALSE),VLOOKUP(F2116,'[1]2018Player Stats'!$A$2:$AB$830,9,FALSE))</f>
        <v>10</v>
      </c>
      <c r="Q2116">
        <f>IF(G2116="GK",VLOOKUP(F2116,'[1]2018GoalKeeper Stats'!$A$2:$S$109,10,FALSE),VLOOKUP(F2116,'[1]2018Player Stats'!$A$2:$AB$830,10,FALSE))</f>
        <v>3</v>
      </c>
      <c r="R2116">
        <f>IF(G2116="GK",VLOOKUP(F2116,'[1]2018GoalKeeper Stats'!$A$2:$S$109,11,FALSE),VLOOKUP(F2116,'[1]2018Player Stats'!$A$2:$AB$830,11,FALSE))</f>
        <v>0</v>
      </c>
      <c r="S2116" t="str">
        <f>IF(G2116="GK",VLOOKUP(F2116,'[1]2018GoalKeeper Stats'!$A$2:$S$109,12,FALSE),VLOOKUP(F2116,'[1]2018Player Stats'!$A$2:$AB$830,12,FALSE))</f>
        <v>0/0</v>
      </c>
      <c r="T2116">
        <f>IF(G2116="GK",VLOOKUP(F2116,'[1]2018GoalKeeper Stats'!$A$2:$S$109,13,FALSE),VLOOKUP(F2116,'[1]2018Player Stats'!$A$2:$AB$830,13,FALSE))</f>
        <v>0</v>
      </c>
      <c r="U2116">
        <f>IF(G2116="GK",VLOOKUP(F2116,'[1]2018GoalKeeper Stats'!$A$2:$S$109,14,FALSE),VLOOKUP(F2116,'[1]2018Player Stats'!$A$2:$AB$830,14,FALSE))</f>
        <v>0</v>
      </c>
      <c r="V2116">
        <f>IF(G2116="GK",VLOOKUP(F2116,'[1]2018GoalKeeper Stats'!$A$2:$S$109,15,FALSE),VLOOKUP(F2116,'[1]2018Player Stats'!$A$2:$AB$830,15,FALSE))</f>
        <v>0</v>
      </c>
      <c r="W2116">
        <f>IF(G2116="GK",VLOOKUP(F2116,'[1]2018GoalKeeper Stats'!$A$2:$S$109,16,FALSE),VLOOKUP(F2116,'[1]2018Player Stats'!$A$2:$AB$830,16,FALSE))</f>
        <v>0</v>
      </c>
      <c r="X2116">
        <f>IF(G2116="GK",VLOOKUP(F2116,'[1]2018GoalKeeper Stats'!$A$2:$S$109,17,FALSE),VLOOKUP(F2116,'[1]2018Player Stats'!$A$2:$AB$830,17,FALSE))</f>
        <v>0</v>
      </c>
      <c r="Y2116">
        <f>IF(G2116="GK",VLOOKUP(F2116,'[1]2018GoalKeeper Stats'!$A$2:$S$109,18,FALSE),VLOOKUP(F2116,'[1]2018Player Stats'!$A$2:$AB$830,18,FALSE))</f>
        <v>0</v>
      </c>
      <c r="Z2116">
        <f>IF(G2116="GK",VLOOKUP(F2116,'[1]2018GoalKeeper Stats'!$A$2:$S$109,19,FALSE),VLOOKUP(F2116,'[1]2018Player Stats'!$A$2:$AB$830,19,FALSE))</f>
        <v>0</v>
      </c>
      <c r="AA2116">
        <f>IF(G2116="GK",VLOOKUP(F2116,'[1]2018GoalKeeper Stats'!$A$2:$S$109,20,FALSE),VLOOKUP(F2116,'[1]2018Player Stats'!$A$2:$AB$830,20,FALSE))</f>
        <v>0</v>
      </c>
      <c r="AB2116">
        <f>IF(G2116="GK",VLOOKUP(F2116,'[1]2018GoalKeeper Stats'!$A$2:$S$109,21,FALSE),VLOOKUP(F2116,'[1]2018Player Stats'!$A$2:$AB$830,21,FALSE))</f>
        <v>14</v>
      </c>
      <c r="AC2116">
        <f>IF(G2116="GK",VLOOKUP(F2116,'[1]2018GoalKeeper Stats'!$A$2:$S$109,2,FALSE),VLOOKUP(F2116,'[1]2018Player Stats'!$A$2:$AB$830,22,FALSE))</f>
        <v>14</v>
      </c>
      <c r="AD2116">
        <f>IF(G2116="GK",VLOOKUP(F2116,'[1]2018GoalKeeper Stats'!$A$2:$S$109,23,FALSE),VLOOKUP(F2116,'[1]2018Player Stats'!$A$2:$AB$830,23,FALSE))</f>
        <v>1</v>
      </c>
      <c r="AE2116">
        <f>IF(G2116="GK",VLOOKUP(F2116,'[1]2018GoalKeeper Stats'!$A$2:$S$109,24,FALSE),VLOOKUP(F2116,'[1]2018Player Stats'!$A$2:$AB$830,24,FALSE))</f>
        <v>1</v>
      </c>
      <c r="AF2116">
        <f>IF(G2116="GK",VLOOKUP(F2116,'[1]2018GoalKeeper Stats'!$A$2:$S$109,25,FALSE),VLOOKUP(F2116,'[1]2018Player Stats'!$A$2:$AB$830,25,FALSE))</f>
        <v>0</v>
      </c>
      <c r="AG2116">
        <f>IF(G2116="GK",VLOOKUP(F2116,'[1]2018GoalKeeper Stats'!$A$2:$S$109,26,FALSE),VLOOKUP(F2116,'[1]2018Player Stats'!$A$2:$AB$830,26,FALSE))</f>
        <v>30</v>
      </c>
      <c r="AH2116" s="51">
        <v>2018</v>
      </c>
      <c r="AI2116" s="51">
        <v>34</v>
      </c>
      <c r="AJ2116" s="51">
        <v>533</v>
      </c>
      <c r="AK2116" s="51">
        <v>420</v>
      </c>
      <c r="AL2116" s="51">
        <v>57</v>
      </c>
      <c r="AM2116" s="51">
        <v>44</v>
      </c>
      <c r="AN2116" s="51">
        <v>13</v>
      </c>
      <c r="AO2116" s="52">
        <v>56.43</v>
      </c>
      <c r="AP2116" s="52">
        <v>44.16</v>
      </c>
      <c r="AQ2116" s="52">
        <v>12.27</v>
      </c>
      <c r="AR2116" s="52">
        <v>0.73</v>
      </c>
      <c r="AS2116" s="51">
        <v>56</v>
      </c>
      <c r="AT2116" s="52">
        <v>54.42</v>
      </c>
    </row>
    <row r="2117" spans="1:46">
      <c r="A2117">
        <v>2018</v>
      </c>
      <c r="B2117" t="s">
        <v>199</v>
      </c>
      <c r="C2117" t="s">
        <v>199</v>
      </c>
      <c r="D2117" t="s">
        <v>1005</v>
      </c>
      <c r="E2117" t="s">
        <v>1006</v>
      </c>
      <c r="F2117" t="str">
        <f t="shared" ref="F2117:F2180" si="34">D2117&amp;" "&amp;E2117</f>
        <v>Luis Gil</v>
      </c>
      <c r="G2117" t="s">
        <v>860</v>
      </c>
      <c r="H2117" s="143">
        <v>67500</v>
      </c>
      <c r="I2117" s="143">
        <v>67500</v>
      </c>
      <c r="J2117" t="str">
        <f>IF(G2117="GK",VLOOKUP(F2117,'[1]2018GoalKeeper Stats'!$A$2:$S$109,2,FALSE),VLOOKUP(F2117,'[1]2018Player Stats'!$A$2:$AB$830,2,FALSE))</f>
        <v>HOU</v>
      </c>
      <c r="K2117">
        <f>IF(G2117="GK",VLOOKUP(F2117,'[1]2018GoalKeeper Stats'!$A$2:$S$109,4,FALSE),VLOOKUP(F2117,'[1]2018Player Stats'!$A$2:$AB$830,4,FALSE))</f>
        <v>12</v>
      </c>
      <c r="L2117">
        <f>IF(G2117="GK",VLOOKUP(F2117,'[1]2018GoalKeeper Stats'!$A$2:$S$109,5,FALSE),VLOOKUP(F2117,'[1]2018Player Stats'!$A$2:$AB$830,5,FALSE))</f>
        <v>3</v>
      </c>
      <c r="M2117">
        <f>IF(G2117="GK",VLOOKUP(F2117,'[1]2018GoalKeeper Stats'!$A$2:$S$109,6,FALSE),VLOOKUP(F2117,'[1]2018Player Stats'!$A$2:$AB$830,6,FALSE))</f>
        <v>272</v>
      </c>
      <c r="N2117">
        <f>IF(G2117="GK",VLOOKUP(F2117,'[1]2018GoalKeeper Stats'!$A$2:$S$109,7,FALSE),VLOOKUP(F2117,'[1]2018Player Stats'!$A$2:$AB$830,7,FALSE))</f>
        <v>0</v>
      </c>
      <c r="O2117">
        <f>IF(G2117="GK",VLOOKUP(F2117,'[1]2018GoalKeeper Stats'!$A$2:$S$109,8,FALSE),VLOOKUP(F2117,'[1]2018Player Stats'!$A$2:$AB$830,8,FALSE))</f>
        <v>0</v>
      </c>
      <c r="P2117">
        <f>IF(G2117="GK",VLOOKUP(F2117,'[1]2018GoalKeeper Stats'!$A$2:$S$109,9,FALSE),VLOOKUP(F2117,'[1]2018Player Stats'!$A$2:$AB$830,9,FALSE))</f>
        <v>5</v>
      </c>
      <c r="Q2117">
        <f>IF(G2117="GK",VLOOKUP(F2117,'[1]2018GoalKeeper Stats'!$A$2:$S$109,10,FALSE),VLOOKUP(F2117,'[1]2018Player Stats'!$A$2:$AB$830,10,FALSE))</f>
        <v>3</v>
      </c>
      <c r="R2117">
        <f>IF(G2117="GK",VLOOKUP(F2117,'[1]2018GoalKeeper Stats'!$A$2:$S$109,11,FALSE),VLOOKUP(F2117,'[1]2018Player Stats'!$A$2:$AB$830,11,FALSE))</f>
        <v>0</v>
      </c>
      <c r="S2117" t="str">
        <f>IF(G2117="GK",VLOOKUP(F2117,'[1]2018GoalKeeper Stats'!$A$2:$S$109,12,FALSE),VLOOKUP(F2117,'[1]2018Player Stats'!$A$2:$AB$830,12,FALSE))</f>
        <v>0/0</v>
      </c>
      <c r="T2117">
        <f>IF(G2117="GK",VLOOKUP(F2117,'[1]2018GoalKeeper Stats'!$A$2:$S$109,13,FALSE),VLOOKUP(F2117,'[1]2018Player Stats'!$A$2:$AB$830,13,FALSE))</f>
        <v>0</v>
      </c>
      <c r="U2117">
        <f>IF(G2117="GK",VLOOKUP(F2117,'[1]2018GoalKeeper Stats'!$A$2:$S$109,14,FALSE),VLOOKUP(F2117,'[1]2018Player Stats'!$A$2:$AB$830,14,FALSE))</f>
        <v>0</v>
      </c>
      <c r="V2117">
        <f>IF(G2117="GK",VLOOKUP(F2117,'[1]2018GoalKeeper Stats'!$A$2:$S$109,15,FALSE),VLOOKUP(F2117,'[1]2018Player Stats'!$A$2:$AB$830,15,FALSE))</f>
        <v>0</v>
      </c>
      <c r="W2117">
        <f>IF(G2117="GK",VLOOKUP(F2117,'[1]2018GoalKeeper Stats'!$A$2:$S$109,16,FALSE),VLOOKUP(F2117,'[1]2018Player Stats'!$A$2:$AB$830,16,FALSE))</f>
        <v>0</v>
      </c>
      <c r="X2117">
        <f>IF(G2117="GK",VLOOKUP(F2117,'[1]2018GoalKeeper Stats'!$A$2:$S$109,17,FALSE),VLOOKUP(F2117,'[1]2018Player Stats'!$A$2:$AB$830,17,FALSE))</f>
        <v>0</v>
      </c>
      <c r="Y2117">
        <f>IF(G2117="GK",VLOOKUP(F2117,'[1]2018GoalKeeper Stats'!$A$2:$S$109,18,FALSE),VLOOKUP(F2117,'[1]2018Player Stats'!$A$2:$AB$830,18,FALSE))</f>
        <v>0</v>
      </c>
      <c r="Z2117">
        <f>IF(G2117="GK",VLOOKUP(F2117,'[1]2018GoalKeeper Stats'!$A$2:$S$109,19,FALSE),VLOOKUP(F2117,'[1]2018Player Stats'!$A$2:$AB$830,19,FALSE))</f>
        <v>0</v>
      </c>
      <c r="AA2117">
        <f>IF(G2117="GK",VLOOKUP(F2117,'[1]2018GoalKeeper Stats'!$A$2:$S$109,20,FALSE),VLOOKUP(F2117,'[1]2018Player Stats'!$A$2:$AB$830,20,FALSE))</f>
        <v>0</v>
      </c>
      <c r="AB2117">
        <f>IF(G2117="GK",VLOOKUP(F2117,'[1]2018GoalKeeper Stats'!$A$2:$S$109,21,FALSE),VLOOKUP(F2117,'[1]2018Player Stats'!$A$2:$AB$830,21,FALSE))</f>
        <v>3</v>
      </c>
      <c r="AC2117">
        <f>IF(G2117="GK",VLOOKUP(F2117,'[1]2018GoalKeeper Stats'!$A$2:$S$109,2,FALSE),VLOOKUP(F2117,'[1]2018Player Stats'!$A$2:$AB$830,22,FALSE))</f>
        <v>2</v>
      </c>
      <c r="AD2117">
        <f>IF(G2117="GK",VLOOKUP(F2117,'[1]2018GoalKeeper Stats'!$A$2:$S$109,23,FALSE),VLOOKUP(F2117,'[1]2018Player Stats'!$A$2:$AB$830,23,FALSE))</f>
        <v>0</v>
      </c>
      <c r="AE2117">
        <f>IF(G2117="GK",VLOOKUP(F2117,'[1]2018GoalKeeper Stats'!$A$2:$S$109,24,FALSE),VLOOKUP(F2117,'[1]2018Player Stats'!$A$2:$AB$830,24,FALSE))</f>
        <v>1</v>
      </c>
      <c r="AF2117">
        <f>IF(G2117="GK",VLOOKUP(F2117,'[1]2018GoalKeeper Stats'!$A$2:$S$109,25,FALSE),VLOOKUP(F2117,'[1]2018Player Stats'!$A$2:$AB$830,25,FALSE))</f>
        <v>0</v>
      </c>
      <c r="AG2117">
        <f>IF(G2117="GK",VLOOKUP(F2117,'[1]2018GoalKeeper Stats'!$A$2:$S$109,26,FALSE),VLOOKUP(F2117,'[1]2018Player Stats'!$A$2:$AB$830,26,FALSE))</f>
        <v>60</v>
      </c>
      <c r="AH2117" s="51">
        <v>2018</v>
      </c>
      <c r="AI2117" s="51">
        <v>34</v>
      </c>
      <c r="AJ2117" s="51">
        <v>474</v>
      </c>
      <c r="AK2117" s="51">
        <v>413</v>
      </c>
      <c r="AL2117" s="51">
        <v>58</v>
      </c>
      <c r="AM2117" s="51">
        <v>56</v>
      </c>
      <c r="AN2117" s="51">
        <v>2</v>
      </c>
      <c r="AO2117" s="52">
        <v>55.71</v>
      </c>
      <c r="AP2117" s="52">
        <v>48.91</v>
      </c>
      <c r="AQ2117" s="52">
        <v>6.8</v>
      </c>
      <c r="AR2117" s="52">
        <v>-4.8</v>
      </c>
      <c r="AS2117" s="51">
        <v>38</v>
      </c>
      <c r="AT2117" s="52">
        <v>50.75</v>
      </c>
    </row>
    <row r="2118" spans="1:46">
      <c r="A2118">
        <v>2018</v>
      </c>
      <c r="B2118" t="s">
        <v>193</v>
      </c>
      <c r="C2118" t="s">
        <v>193</v>
      </c>
      <c r="D2118" t="s">
        <v>1366</v>
      </c>
      <c r="E2118" t="s">
        <v>1638</v>
      </c>
      <c r="F2118" t="str">
        <f t="shared" si="34"/>
        <v>Andres Flores</v>
      </c>
      <c r="G2118" t="s">
        <v>860</v>
      </c>
      <c r="H2118" s="143">
        <v>67500</v>
      </c>
      <c r="I2118" s="143">
        <v>67500</v>
      </c>
      <c r="J2118" t="str">
        <f>IF(G2118="GK",VLOOKUP(F2118,'[1]2018GoalKeeper Stats'!$A$2:$S$109,2,FALSE),VLOOKUP(F2118,'[1]2018Player Stats'!$A$2:$AB$830,2,FALSE))</f>
        <v>POR</v>
      </c>
      <c r="K2118">
        <f>IF(G2118="GK",VLOOKUP(F2118,'[1]2018GoalKeeper Stats'!$A$2:$S$109,4,FALSE),VLOOKUP(F2118,'[1]2018Player Stats'!$A$2:$AB$830,4,FALSE))</f>
        <v>26</v>
      </c>
      <c r="L2118">
        <f>IF(G2118="GK",VLOOKUP(F2118,'[1]2018GoalKeeper Stats'!$A$2:$S$109,5,FALSE),VLOOKUP(F2118,'[1]2018Player Stats'!$A$2:$AB$830,5,FALSE))</f>
        <v>11</v>
      </c>
      <c r="M2118">
        <f>IF(G2118="GK",VLOOKUP(F2118,'[1]2018GoalKeeper Stats'!$A$2:$S$109,6,FALSE),VLOOKUP(F2118,'[1]2018Player Stats'!$A$2:$AB$830,6,FALSE))</f>
        <v>1159</v>
      </c>
      <c r="N2118">
        <f>IF(G2118="GK",VLOOKUP(F2118,'[1]2018GoalKeeper Stats'!$A$2:$S$109,7,FALSE),VLOOKUP(F2118,'[1]2018Player Stats'!$A$2:$AB$830,7,FALSE))</f>
        <v>1</v>
      </c>
      <c r="O2118">
        <f>IF(G2118="GK",VLOOKUP(F2118,'[1]2018GoalKeeper Stats'!$A$2:$S$109,8,FALSE),VLOOKUP(F2118,'[1]2018Player Stats'!$A$2:$AB$830,8,FALSE))</f>
        <v>2</v>
      </c>
      <c r="P2118">
        <f>IF(G2118="GK",VLOOKUP(F2118,'[1]2018GoalKeeper Stats'!$A$2:$S$109,9,FALSE),VLOOKUP(F2118,'[1]2018Player Stats'!$A$2:$AB$830,9,FALSE))</f>
        <v>14</v>
      </c>
      <c r="Q2118">
        <f>IF(G2118="GK",VLOOKUP(F2118,'[1]2018GoalKeeper Stats'!$A$2:$S$109,10,FALSE),VLOOKUP(F2118,'[1]2018Player Stats'!$A$2:$AB$830,10,FALSE))</f>
        <v>2</v>
      </c>
      <c r="R2118">
        <f>IF(G2118="GK",VLOOKUP(F2118,'[1]2018GoalKeeper Stats'!$A$2:$S$109,11,FALSE),VLOOKUP(F2118,'[1]2018Player Stats'!$A$2:$AB$830,11,FALSE))</f>
        <v>0</v>
      </c>
      <c r="S2118" t="str">
        <f>IF(G2118="GK",VLOOKUP(F2118,'[1]2018GoalKeeper Stats'!$A$2:$S$109,12,FALSE),VLOOKUP(F2118,'[1]2018Player Stats'!$A$2:$AB$830,12,FALSE))</f>
        <v>0/0</v>
      </c>
      <c r="T2118">
        <f>IF(G2118="GK",VLOOKUP(F2118,'[1]2018GoalKeeper Stats'!$A$2:$S$109,13,FALSE),VLOOKUP(F2118,'[1]2018Player Stats'!$A$2:$AB$830,13,FALSE))</f>
        <v>0</v>
      </c>
      <c r="U2118">
        <f>IF(G2118="GK",VLOOKUP(F2118,'[1]2018GoalKeeper Stats'!$A$2:$S$109,14,FALSE),VLOOKUP(F2118,'[1]2018Player Stats'!$A$2:$AB$830,14,FALSE))</f>
        <v>1</v>
      </c>
      <c r="V2118">
        <f>IF(G2118="GK",VLOOKUP(F2118,'[1]2018GoalKeeper Stats'!$A$2:$S$109,15,FALSE),VLOOKUP(F2118,'[1]2018Player Stats'!$A$2:$AB$830,15,FALSE))</f>
        <v>0.08</v>
      </c>
      <c r="W2118">
        <f>IF(G2118="GK",VLOOKUP(F2118,'[1]2018GoalKeeper Stats'!$A$2:$S$109,16,FALSE),VLOOKUP(F2118,'[1]2018Player Stats'!$A$2:$AB$830,16,FALSE))</f>
        <v>7.1</v>
      </c>
      <c r="X2118">
        <f>IF(G2118="GK",VLOOKUP(F2118,'[1]2018GoalKeeper Stats'!$A$2:$S$109,17,FALSE),VLOOKUP(F2118,'[1]2018Player Stats'!$A$2:$AB$830,17,FALSE))</f>
        <v>1</v>
      </c>
      <c r="Y2118">
        <f>IF(G2118="GK",VLOOKUP(F2118,'[1]2018GoalKeeper Stats'!$A$2:$S$109,18,FALSE),VLOOKUP(F2118,'[1]2018Player Stats'!$A$2:$AB$830,18,FALSE))</f>
        <v>1</v>
      </c>
      <c r="Z2118">
        <f>IF(G2118="GK",VLOOKUP(F2118,'[1]2018GoalKeeper Stats'!$A$2:$S$109,19,FALSE),VLOOKUP(F2118,'[1]2018Player Stats'!$A$2:$AB$830,19,FALSE))</f>
        <v>1</v>
      </c>
      <c r="AA2118">
        <f>IF(G2118="GK",VLOOKUP(F2118,'[1]2018GoalKeeper Stats'!$A$2:$S$109,20,FALSE),VLOOKUP(F2118,'[1]2018Player Stats'!$A$2:$AB$830,20,FALSE))</f>
        <v>0.16</v>
      </c>
      <c r="AB2118">
        <f>IF(G2118="GK",VLOOKUP(F2118,'[1]2018GoalKeeper Stats'!$A$2:$S$109,21,FALSE),VLOOKUP(F2118,'[1]2018Player Stats'!$A$2:$AB$830,21,FALSE))</f>
        <v>12</v>
      </c>
      <c r="AC2118">
        <f>IF(G2118="GK",VLOOKUP(F2118,'[1]2018GoalKeeper Stats'!$A$2:$S$109,2,FALSE),VLOOKUP(F2118,'[1]2018Player Stats'!$A$2:$AB$830,22,FALSE))</f>
        <v>16</v>
      </c>
      <c r="AD2118">
        <f>IF(G2118="GK",VLOOKUP(F2118,'[1]2018GoalKeeper Stats'!$A$2:$S$109,23,FALSE),VLOOKUP(F2118,'[1]2018Player Stats'!$A$2:$AB$830,23,FALSE))</f>
        <v>0</v>
      </c>
      <c r="AE2118">
        <f>IF(G2118="GK",VLOOKUP(F2118,'[1]2018GoalKeeper Stats'!$A$2:$S$109,24,FALSE),VLOOKUP(F2118,'[1]2018Player Stats'!$A$2:$AB$830,24,FALSE))</f>
        <v>1</v>
      </c>
      <c r="AF2118">
        <f>IF(G2118="GK",VLOOKUP(F2118,'[1]2018GoalKeeper Stats'!$A$2:$S$109,25,FALSE),VLOOKUP(F2118,'[1]2018Player Stats'!$A$2:$AB$830,25,FALSE))</f>
        <v>0</v>
      </c>
      <c r="AG2118">
        <f>IF(G2118="GK",VLOOKUP(F2118,'[1]2018GoalKeeper Stats'!$A$2:$S$109,26,FALSE),VLOOKUP(F2118,'[1]2018Player Stats'!$A$2:$AB$830,26,FALSE))</f>
        <v>14.29</v>
      </c>
      <c r="AH2118" s="51">
        <v>2018</v>
      </c>
      <c r="AI2118" s="51">
        <v>34</v>
      </c>
      <c r="AJ2118" s="51">
        <v>466</v>
      </c>
      <c r="AK2118" s="51">
        <v>452</v>
      </c>
      <c r="AL2118" s="51">
        <v>52</v>
      </c>
      <c r="AM2118" s="51">
        <v>45</v>
      </c>
      <c r="AN2118" s="51">
        <v>7</v>
      </c>
      <c r="AO2118" s="52">
        <v>54.16</v>
      </c>
      <c r="AP2118" s="52">
        <v>47.2</v>
      </c>
      <c r="AQ2118" s="52">
        <v>6.96</v>
      </c>
      <c r="AR2118" s="52">
        <v>0.04</v>
      </c>
      <c r="AS2118" s="51">
        <v>54</v>
      </c>
      <c r="AT2118" s="52">
        <v>50.85</v>
      </c>
    </row>
    <row r="2119" spans="1:46">
      <c r="A2119">
        <v>2018</v>
      </c>
      <c r="B2119" t="s">
        <v>202</v>
      </c>
      <c r="C2119" t="s">
        <v>202</v>
      </c>
      <c r="D2119" t="s">
        <v>1284</v>
      </c>
      <c r="E2119" t="s">
        <v>2065</v>
      </c>
      <c r="F2119" t="str">
        <f t="shared" si="34"/>
        <v>Jorge Corrales</v>
      </c>
      <c r="G2119" t="s">
        <v>893</v>
      </c>
      <c r="H2119" s="143">
        <v>67500</v>
      </c>
      <c r="I2119" s="143">
        <v>67500</v>
      </c>
      <c r="J2119" t="str">
        <f>IF(G2119="GK",VLOOKUP(F2119,'[1]2018GoalKeeper Stats'!$A$2:$S$109,2,FALSE),VLOOKUP(F2119,'[1]2018Player Stats'!$A$2:$AB$830,2,FALSE))</f>
        <v>MTL</v>
      </c>
      <c r="K2119">
        <f>IF(G2119="GK",VLOOKUP(F2119,'[1]2018GoalKeeper Stats'!$A$2:$S$109,4,FALSE),VLOOKUP(F2119,'[1]2018Player Stats'!$A$2:$AB$830,4,FALSE))</f>
        <v>17</v>
      </c>
      <c r="L2119">
        <f>IF(G2119="GK",VLOOKUP(F2119,'[1]2018GoalKeeper Stats'!$A$2:$S$109,5,FALSE),VLOOKUP(F2119,'[1]2018Player Stats'!$A$2:$AB$830,5,FALSE))</f>
        <v>15</v>
      </c>
      <c r="M2119">
        <f>IF(G2119="GK",VLOOKUP(F2119,'[1]2018GoalKeeper Stats'!$A$2:$S$109,6,FALSE),VLOOKUP(F2119,'[1]2018Player Stats'!$A$2:$AB$830,6,FALSE))</f>
        <v>1292</v>
      </c>
      <c r="N2119">
        <f>IF(G2119="GK",VLOOKUP(F2119,'[1]2018GoalKeeper Stats'!$A$2:$S$109,7,FALSE),VLOOKUP(F2119,'[1]2018Player Stats'!$A$2:$AB$830,7,FALSE))</f>
        <v>0</v>
      </c>
      <c r="O2119">
        <f>IF(G2119="GK",VLOOKUP(F2119,'[1]2018GoalKeeper Stats'!$A$2:$S$109,8,FALSE),VLOOKUP(F2119,'[1]2018Player Stats'!$A$2:$AB$830,8,FALSE))</f>
        <v>0</v>
      </c>
      <c r="P2119">
        <f>IF(G2119="GK",VLOOKUP(F2119,'[1]2018GoalKeeper Stats'!$A$2:$S$109,9,FALSE),VLOOKUP(F2119,'[1]2018Player Stats'!$A$2:$AB$830,9,FALSE))</f>
        <v>5</v>
      </c>
      <c r="Q2119">
        <f>IF(G2119="GK",VLOOKUP(F2119,'[1]2018GoalKeeper Stats'!$A$2:$S$109,10,FALSE),VLOOKUP(F2119,'[1]2018Player Stats'!$A$2:$AB$830,10,FALSE))</f>
        <v>1</v>
      </c>
      <c r="R2119">
        <f>IF(G2119="GK",VLOOKUP(F2119,'[1]2018GoalKeeper Stats'!$A$2:$S$109,11,FALSE),VLOOKUP(F2119,'[1]2018Player Stats'!$A$2:$AB$830,11,FALSE))</f>
        <v>0</v>
      </c>
      <c r="S2119" t="str">
        <f>IF(G2119="GK",VLOOKUP(F2119,'[1]2018GoalKeeper Stats'!$A$2:$S$109,12,FALSE),VLOOKUP(F2119,'[1]2018Player Stats'!$A$2:$AB$830,12,FALSE))</f>
        <v>0/0</v>
      </c>
      <c r="T2119">
        <f>IF(G2119="GK",VLOOKUP(F2119,'[1]2018GoalKeeper Stats'!$A$2:$S$109,13,FALSE),VLOOKUP(F2119,'[1]2018Player Stats'!$A$2:$AB$830,13,FALSE))</f>
        <v>0</v>
      </c>
      <c r="U2119">
        <f>IF(G2119="GK",VLOOKUP(F2119,'[1]2018GoalKeeper Stats'!$A$2:$S$109,14,FALSE),VLOOKUP(F2119,'[1]2018Player Stats'!$A$2:$AB$830,14,FALSE))</f>
        <v>0</v>
      </c>
      <c r="V2119">
        <f>IF(G2119="GK",VLOOKUP(F2119,'[1]2018GoalKeeper Stats'!$A$2:$S$109,15,FALSE),VLOOKUP(F2119,'[1]2018Player Stats'!$A$2:$AB$830,15,FALSE))</f>
        <v>0</v>
      </c>
      <c r="W2119">
        <f>IF(G2119="GK",VLOOKUP(F2119,'[1]2018GoalKeeper Stats'!$A$2:$S$109,16,FALSE),VLOOKUP(F2119,'[1]2018Player Stats'!$A$2:$AB$830,16,FALSE))</f>
        <v>0</v>
      </c>
      <c r="X2119">
        <f>IF(G2119="GK",VLOOKUP(F2119,'[1]2018GoalKeeper Stats'!$A$2:$S$109,17,FALSE),VLOOKUP(F2119,'[1]2018Player Stats'!$A$2:$AB$830,17,FALSE))</f>
        <v>0</v>
      </c>
      <c r="Y2119">
        <f>IF(G2119="GK",VLOOKUP(F2119,'[1]2018GoalKeeper Stats'!$A$2:$S$109,18,FALSE),VLOOKUP(F2119,'[1]2018Player Stats'!$A$2:$AB$830,18,FALSE))</f>
        <v>0</v>
      </c>
      <c r="Z2119">
        <f>IF(G2119="GK",VLOOKUP(F2119,'[1]2018GoalKeeper Stats'!$A$2:$S$109,19,FALSE),VLOOKUP(F2119,'[1]2018Player Stats'!$A$2:$AB$830,19,FALSE))</f>
        <v>0</v>
      </c>
      <c r="AA2119">
        <f>IF(G2119="GK",VLOOKUP(F2119,'[1]2018GoalKeeper Stats'!$A$2:$S$109,20,FALSE),VLOOKUP(F2119,'[1]2018Player Stats'!$A$2:$AB$830,20,FALSE))</f>
        <v>0</v>
      </c>
      <c r="AB2119">
        <f>IF(G2119="GK",VLOOKUP(F2119,'[1]2018GoalKeeper Stats'!$A$2:$S$109,21,FALSE),VLOOKUP(F2119,'[1]2018Player Stats'!$A$2:$AB$830,21,FALSE))</f>
        <v>14</v>
      </c>
      <c r="AC2119">
        <f>IF(G2119="GK",VLOOKUP(F2119,'[1]2018GoalKeeper Stats'!$A$2:$S$109,2,FALSE),VLOOKUP(F2119,'[1]2018Player Stats'!$A$2:$AB$830,22,FALSE))</f>
        <v>11</v>
      </c>
      <c r="AD2119">
        <f>IF(G2119="GK",VLOOKUP(F2119,'[1]2018GoalKeeper Stats'!$A$2:$S$109,23,FALSE),VLOOKUP(F2119,'[1]2018Player Stats'!$A$2:$AB$830,23,FALSE))</f>
        <v>2</v>
      </c>
      <c r="AE2119">
        <f>IF(G2119="GK",VLOOKUP(F2119,'[1]2018GoalKeeper Stats'!$A$2:$S$109,24,FALSE),VLOOKUP(F2119,'[1]2018Player Stats'!$A$2:$AB$830,24,FALSE))</f>
        <v>5</v>
      </c>
      <c r="AF2119">
        <f>IF(G2119="GK",VLOOKUP(F2119,'[1]2018GoalKeeper Stats'!$A$2:$S$109,25,FALSE),VLOOKUP(F2119,'[1]2018Player Stats'!$A$2:$AB$830,25,FALSE))</f>
        <v>0</v>
      </c>
      <c r="AG2119">
        <f>IF(G2119="GK",VLOOKUP(F2119,'[1]2018GoalKeeper Stats'!$A$2:$S$109,26,FALSE),VLOOKUP(F2119,'[1]2018Player Stats'!$A$2:$AB$830,26,FALSE))</f>
        <v>20</v>
      </c>
      <c r="AH2119" s="51">
        <v>2018</v>
      </c>
      <c r="AI2119" s="51">
        <v>34</v>
      </c>
      <c r="AJ2119" s="51">
        <v>341</v>
      </c>
      <c r="AK2119" s="51">
        <v>507</v>
      </c>
      <c r="AL2119" s="51">
        <v>46</v>
      </c>
      <c r="AM2119" s="51">
        <v>60</v>
      </c>
      <c r="AN2119" s="51">
        <v>-14</v>
      </c>
      <c r="AO2119" s="52">
        <v>39.04</v>
      </c>
      <c r="AP2119" s="52">
        <v>58.46</v>
      </c>
      <c r="AQ2119" s="52">
        <v>-19.420000000000002</v>
      </c>
      <c r="AR2119" s="52">
        <v>5.42</v>
      </c>
      <c r="AS2119" s="51">
        <v>32</v>
      </c>
      <c r="AT2119" s="52">
        <v>33.49</v>
      </c>
    </row>
    <row r="2120" spans="1:46">
      <c r="A2120">
        <v>2018</v>
      </c>
      <c r="B2120" t="s">
        <v>198</v>
      </c>
      <c r="C2120" t="s">
        <v>198</v>
      </c>
      <c r="D2120" t="s">
        <v>967</v>
      </c>
      <c r="E2120" t="s">
        <v>2346</v>
      </c>
      <c r="F2120" t="str">
        <f t="shared" si="34"/>
        <v>Mike da Fonte</v>
      </c>
      <c r="G2120" t="s">
        <v>893</v>
      </c>
      <c r="H2120" s="143">
        <v>67500</v>
      </c>
      <c r="I2120" s="143">
        <v>67500</v>
      </c>
      <c r="J2120" t="str">
        <f>IF(G2120="GK",VLOOKUP(F2120,'[1]2018GoalKeeper Stats'!$A$2:$S$109,2,FALSE),VLOOKUP(F2120,'[1]2018Player Stats'!$A$2:$AB$830,2,FALSE))</f>
        <v>COL</v>
      </c>
      <c r="K2120">
        <f>IF(G2120="GK",VLOOKUP(F2120,'[1]2018GoalKeeper Stats'!$A$2:$S$109,4,FALSE),VLOOKUP(F2120,'[1]2018Player Stats'!$A$2:$AB$830,4,FALSE))</f>
        <v>0</v>
      </c>
      <c r="L2120">
        <f>IF(G2120="GK",VLOOKUP(F2120,'[1]2018GoalKeeper Stats'!$A$2:$S$109,5,FALSE),VLOOKUP(F2120,'[1]2018Player Stats'!$A$2:$AB$830,5,FALSE))</f>
        <v>0</v>
      </c>
      <c r="M2120">
        <f>IF(G2120="GK",VLOOKUP(F2120,'[1]2018GoalKeeper Stats'!$A$2:$S$109,6,FALSE),VLOOKUP(F2120,'[1]2018Player Stats'!$A$2:$AB$830,6,FALSE))</f>
        <v>0</v>
      </c>
      <c r="N2120">
        <f>IF(G2120="GK",VLOOKUP(F2120,'[1]2018GoalKeeper Stats'!$A$2:$S$109,7,FALSE),VLOOKUP(F2120,'[1]2018Player Stats'!$A$2:$AB$830,7,FALSE))</f>
        <v>0</v>
      </c>
      <c r="O2120">
        <f>IF(G2120="GK",VLOOKUP(F2120,'[1]2018GoalKeeper Stats'!$A$2:$S$109,8,FALSE),VLOOKUP(F2120,'[1]2018Player Stats'!$A$2:$AB$830,8,FALSE))</f>
        <v>0</v>
      </c>
      <c r="P2120">
        <f>IF(G2120="GK",VLOOKUP(F2120,'[1]2018GoalKeeper Stats'!$A$2:$S$109,9,FALSE),VLOOKUP(F2120,'[1]2018Player Stats'!$A$2:$AB$830,9,FALSE))</f>
        <v>0</v>
      </c>
      <c r="Q2120">
        <f>IF(G2120="GK",VLOOKUP(F2120,'[1]2018GoalKeeper Stats'!$A$2:$S$109,10,FALSE),VLOOKUP(F2120,'[1]2018Player Stats'!$A$2:$AB$830,10,FALSE))</f>
        <v>0</v>
      </c>
      <c r="R2120">
        <f>IF(G2120="GK",VLOOKUP(F2120,'[1]2018GoalKeeper Stats'!$A$2:$S$109,11,FALSE),VLOOKUP(F2120,'[1]2018Player Stats'!$A$2:$AB$830,11,FALSE))</f>
        <v>0</v>
      </c>
      <c r="S2120" t="str">
        <f>IF(G2120="GK",VLOOKUP(F2120,'[1]2018GoalKeeper Stats'!$A$2:$S$109,12,FALSE),VLOOKUP(F2120,'[1]2018Player Stats'!$A$2:$AB$830,12,FALSE))</f>
        <v>0/0</v>
      </c>
      <c r="T2120">
        <f>IF(G2120="GK",VLOOKUP(F2120,'[1]2018GoalKeeper Stats'!$A$2:$S$109,13,FALSE),VLOOKUP(F2120,'[1]2018Player Stats'!$A$2:$AB$830,13,FALSE))</f>
        <v>0</v>
      </c>
      <c r="U2120">
        <f>IF(G2120="GK",VLOOKUP(F2120,'[1]2018GoalKeeper Stats'!$A$2:$S$109,14,FALSE),VLOOKUP(F2120,'[1]2018Player Stats'!$A$2:$AB$830,14,FALSE))</f>
        <v>0</v>
      </c>
      <c r="V2120">
        <f>IF(G2120="GK",VLOOKUP(F2120,'[1]2018GoalKeeper Stats'!$A$2:$S$109,15,FALSE),VLOOKUP(F2120,'[1]2018Player Stats'!$A$2:$AB$830,15,FALSE))</f>
        <v>0</v>
      </c>
      <c r="W2120">
        <f>IF(G2120="GK",VLOOKUP(F2120,'[1]2018GoalKeeper Stats'!$A$2:$S$109,16,FALSE),VLOOKUP(F2120,'[1]2018Player Stats'!$A$2:$AB$830,16,FALSE))</f>
        <v>0</v>
      </c>
      <c r="X2120">
        <f>IF(G2120="GK",VLOOKUP(F2120,'[1]2018GoalKeeper Stats'!$A$2:$S$109,17,FALSE),VLOOKUP(F2120,'[1]2018Player Stats'!$A$2:$AB$830,17,FALSE))</f>
        <v>0</v>
      </c>
      <c r="Y2120">
        <f>IF(G2120="GK",VLOOKUP(F2120,'[1]2018GoalKeeper Stats'!$A$2:$S$109,18,FALSE),VLOOKUP(F2120,'[1]2018Player Stats'!$A$2:$AB$830,18,FALSE))</f>
        <v>0</v>
      </c>
      <c r="Z2120">
        <f>IF(G2120="GK",VLOOKUP(F2120,'[1]2018GoalKeeper Stats'!$A$2:$S$109,19,FALSE),VLOOKUP(F2120,'[1]2018Player Stats'!$A$2:$AB$830,19,FALSE))</f>
        <v>0</v>
      </c>
      <c r="AA2120">
        <f>IF(G2120="GK",VLOOKUP(F2120,'[1]2018GoalKeeper Stats'!$A$2:$S$109,20,FALSE),VLOOKUP(F2120,'[1]2018Player Stats'!$A$2:$AB$830,20,FALSE))</f>
        <v>0</v>
      </c>
      <c r="AB2120">
        <f>IF(G2120="GK",VLOOKUP(F2120,'[1]2018GoalKeeper Stats'!$A$2:$S$109,21,FALSE),VLOOKUP(F2120,'[1]2018Player Stats'!$A$2:$AB$830,21,FALSE))</f>
        <v>0</v>
      </c>
      <c r="AC2120">
        <f>IF(G2120="GK",VLOOKUP(F2120,'[1]2018GoalKeeper Stats'!$A$2:$S$109,2,FALSE),VLOOKUP(F2120,'[1]2018Player Stats'!$A$2:$AB$830,22,FALSE))</f>
        <v>0</v>
      </c>
      <c r="AD2120">
        <f>IF(G2120="GK",VLOOKUP(F2120,'[1]2018GoalKeeper Stats'!$A$2:$S$109,23,FALSE),VLOOKUP(F2120,'[1]2018Player Stats'!$A$2:$AB$830,23,FALSE))</f>
        <v>0</v>
      </c>
      <c r="AE2120">
        <f>IF(G2120="GK",VLOOKUP(F2120,'[1]2018GoalKeeper Stats'!$A$2:$S$109,24,FALSE),VLOOKUP(F2120,'[1]2018Player Stats'!$A$2:$AB$830,24,FALSE))</f>
        <v>0</v>
      </c>
      <c r="AF2120">
        <f>IF(G2120="GK",VLOOKUP(F2120,'[1]2018GoalKeeper Stats'!$A$2:$S$109,25,FALSE),VLOOKUP(F2120,'[1]2018Player Stats'!$A$2:$AB$830,25,FALSE))</f>
        <v>0</v>
      </c>
      <c r="AG2120">
        <f>IF(G2120="GK",VLOOKUP(F2120,'[1]2018GoalKeeper Stats'!$A$2:$S$109,26,FALSE),VLOOKUP(F2120,'[1]2018Player Stats'!$A$2:$AB$830,26,FALSE))</f>
        <v>0</v>
      </c>
      <c r="AH2120" s="51">
        <v>2018</v>
      </c>
      <c r="AI2120" s="51">
        <v>34</v>
      </c>
      <c r="AJ2120" s="51">
        <v>380</v>
      </c>
      <c r="AK2120" s="51">
        <v>525</v>
      </c>
      <c r="AL2120" s="51">
        <v>34</v>
      </c>
      <c r="AM2120" s="51">
        <v>61</v>
      </c>
      <c r="AN2120" s="51">
        <v>-27</v>
      </c>
      <c r="AO2120" s="52">
        <v>38.020000000000003</v>
      </c>
      <c r="AP2120" s="52">
        <v>58.7</v>
      </c>
      <c r="AQ2120" s="52">
        <v>-20.69</v>
      </c>
      <c r="AR2120" s="52">
        <v>-6.31</v>
      </c>
      <c r="AS2120" s="51">
        <v>31</v>
      </c>
      <c r="AT2120" s="52">
        <v>35.58</v>
      </c>
    </row>
    <row r="2121" spans="1:46">
      <c r="A2121">
        <v>2018</v>
      </c>
      <c r="B2121" t="s">
        <v>205</v>
      </c>
      <c r="C2121" t="s">
        <v>971</v>
      </c>
      <c r="D2121" t="s">
        <v>2135</v>
      </c>
      <c r="E2121" t="s">
        <v>2136</v>
      </c>
      <c r="F2121" t="str">
        <f t="shared" si="34"/>
        <v>Reggie Cannon</v>
      </c>
      <c r="G2121" t="s">
        <v>893</v>
      </c>
      <c r="H2121" s="143">
        <v>67500</v>
      </c>
      <c r="I2121" s="143">
        <v>67500</v>
      </c>
      <c r="J2121" t="str">
        <f>IF(G2121="GK",VLOOKUP(F2121,'[1]2018GoalKeeper Stats'!$A$2:$S$109,2,FALSE),VLOOKUP(F2121,'[1]2018Player Stats'!$A$2:$AB$830,2,FALSE))</f>
        <v>DAL</v>
      </c>
      <c r="K2121">
        <f>IF(G2121="GK",VLOOKUP(F2121,'[1]2018GoalKeeper Stats'!$A$2:$S$109,4,FALSE),VLOOKUP(F2121,'[1]2018Player Stats'!$A$2:$AB$830,4,FALSE))</f>
        <v>33</v>
      </c>
      <c r="L2121">
        <f>IF(G2121="GK",VLOOKUP(F2121,'[1]2018GoalKeeper Stats'!$A$2:$S$109,5,FALSE),VLOOKUP(F2121,'[1]2018Player Stats'!$A$2:$AB$830,5,FALSE))</f>
        <v>33</v>
      </c>
      <c r="M2121">
        <f>IF(G2121="GK",VLOOKUP(F2121,'[1]2018GoalKeeper Stats'!$A$2:$S$109,6,FALSE),VLOOKUP(F2121,'[1]2018Player Stats'!$A$2:$AB$830,6,FALSE))</f>
        <v>2921</v>
      </c>
      <c r="N2121">
        <f>IF(G2121="GK",VLOOKUP(F2121,'[1]2018GoalKeeper Stats'!$A$2:$S$109,7,FALSE),VLOOKUP(F2121,'[1]2018Player Stats'!$A$2:$AB$830,7,FALSE))</f>
        <v>1</v>
      </c>
      <c r="O2121">
        <f>IF(G2121="GK",VLOOKUP(F2121,'[1]2018GoalKeeper Stats'!$A$2:$S$109,8,FALSE),VLOOKUP(F2121,'[1]2018Player Stats'!$A$2:$AB$830,8,FALSE))</f>
        <v>3</v>
      </c>
      <c r="P2121">
        <f>IF(G2121="GK",VLOOKUP(F2121,'[1]2018GoalKeeper Stats'!$A$2:$S$109,9,FALSE),VLOOKUP(F2121,'[1]2018Player Stats'!$A$2:$AB$830,9,FALSE))</f>
        <v>10</v>
      </c>
      <c r="Q2121">
        <f>IF(G2121="GK",VLOOKUP(F2121,'[1]2018GoalKeeper Stats'!$A$2:$S$109,10,FALSE),VLOOKUP(F2121,'[1]2018Player Stats'!$A$2:$AB$830,10,FALSE))</f>
        <v>4</v>
      </c>
      <c r="R2121">
        <f>IF(G2121="GK",VLOOKUP(F2121,'[1]2018GoalKeeper Stats'!$A$2:$S$109,11,FALSE),VLOOKUP(F2121,'[1]2018Player Stats'!$A$2:$AB$830,11,FALSE))</f>
        <v>0</v>
      </c>
      <c r="S2121" t="str">
        <f>IF(G2121="GK",VLOOKUP(F2121,'[1]2018GoalKeeper Stats'!$A$2:$S$109,12,FALSE),VLOOKUP(F2121,'[1]2018Player Stats'!$A$2:$AB$830,12,FALSE))</f>
        <v>0/0</v>
      </c>
      <c r="T2121">
        <f>IF(G2121="GK",VLOOKUP(F2121,'[1]2018GoalKeeper Stats'!$A$2:$S$109,13,FALSE),VLOOKUP(F2121,'[1]2018Player Stats'!$A$2:$AB$830,13,FALSE))</f>
        <v>1</v>
      </c>
      <c r="U2121">
        <f>IF(G2121="GK",VLOOKUP(F2121,'[1]2018GoalKeeper Stats'!$A$2:$S$109,14,FALSE),VLOOKUP(F2121,'[1]2018Player Stats'!$A$2:$AB$830,14,FALSE))</f>
        <v>0</v>
      </c>
      <c r="V2121">
        <f>IF(G2121="GK",VLOOKUP(F2121,'[1]2018GoalKeeper Stats'!$A$2:$S$109,15,FALSE),VLOOKUP(F2121,'[1]2018Player Stats'!$A$2:$AB$830,15,FALSE))</f>
        <v>0.03</v>
      </c>
      <c r="W2121">
        <f>IF(G2121="GK",VLOOKUP(F2121,'[1]2018GoalKeeper Stats'!$A$2:$S$109,16,FALSE),VLOOKUP(F2121,'[1]2018Player Stats'!$A$2:$AB$830,16,FALSE))</f>
        <v>10</v>
      </c>
      <c r="X2121">
        <f>IF(G2121="GK",VLOOKUP(F2121,'[1]2018GoalKeeper Stats'!$A$2:$S$109,17,FALSE),VLOOKUP(F2121,'[1]2018Player Stats'!$A$2:$AB$830,17,FALSE))</f>
        <v>0</v>
      </c>
      <c r="Y2121">
        <f>IF(G2121="GK",VLOOKUP(F2121,'[1]2018GoalKeeper Stats'!$A$2:$S$109,18,FALSE),VLOOKUP(F2121,'[1]2018Player Stats'!$A$2:$AB$830,18,FALSE))</f>
        <v>2</v>
      </c>
      <c r="Z2121">
        <f>IF(G2121="GK",VLOOKUP(F2121,'[1]2018GoalKeeper Stats'!$A$2:$S$109,19,FALSE),VLOOKUP(F2121,'[1]2018Player Stats'!$A$2:$AB$830,19,FALSE))</f>
        <v>1</v>
      </c>
      <c r="AA2121">
        <f>IF(G2121="GK",VLOOKUP(F2121,'[1]2018GoalKeeper Stats'!$A$2:$S$109,20,FALSE),VLOOKUP(F2121,'[1]2018Player Stats'!$A$2:$AB$830,20,FALSE))</f>
        <v>0.09</v>
      </c>
      <c r="AB2121">
        <f>IF(G2121="GK",VLOOKUP(F2121,'[1]2018GoalKeeper Stats'!$A$2:$S$109,21,FALSE),VLOOKUP(F2121,'[1]2018Player Stats'!$A$2:$AB$830,21,FALSE))</f>
        <v>18</v>
      </c>
      <c r="AC2121">
        <f>IF(G2121="GK",VLOOKUP(F2121,'[1]2018GoalKeeper Stats'!$A$2:$S$109,2,FALSE),VLOOKUP(F2121,'[1]2018Player Stats'!$A$2:$AB$830,22,FALSE))</f>
        <v>42</v>
      </c>
      <c r="AD2121">
        <f>IF(G2121="GK",VLOOKUP(F2121,'[1]2018GoalKeeper Stats'!$A$2:$S$109,23,FALSE),VLOOKUP(F2121,'[1]2018Player Stats'!$A$2:$AB$830,23,FALSE))</f>
        <v>0</v>
      </c>
      <c r="AE2121">
        <f>IF(G2121="GK",VLOOKUP(F2121,'[1]2018GoalKeeper Stats'!$A$2:$S$109,24,FALSE),VLOOKUP(F2121,'[1]2018Player Stats'!$A$2:$AB$830,24,FALSE))</f>
        <v>4</v>
      </c>
      <c r="AF2121">
        <f>IF(G2121="GK",VLOOKUP(F2121,'[1]2018GoalKeeper Stats'!$A$2:$S$109,25,FALSE),VLOOKUP(F2121,'[1]2018Player Stats'!$A$2:$AB$830,25,FALSE))</f>
        <v>0</v>
      </c>
      <c r="AG2121">
        <f>IF(G2121="GK",VLOOKUP(F2121,'[1]2018GoalKeeper Stats'!$A$2:$S$109,26,FALSE),VLOOKUP(F2121,'[1]2018Player Stats'!$A$2:$AB$830,26,FALSE))</f>
        <v>40</v>
      </c>
      <c r="AH2121" s="51">
        <v>2018</v>
      </c>
      <c r="AI2121" s="51">
        <v>34</v>
      </c>
      <c r="AJ2121" s="51">
        <v>483</v>
      </c>
      <c r="AK2121" s="51">
        <v>441</v>
      </c>
      <c r="AL2121" s="51">
        <v>50</v>
      </c>
      <c r="AM2121" s="51">
        <v>43</v>
      </c>
      <c r="AN2121" s="51">
        <v>7</v>
      </c>
      <c r="AO2121" s="52">
        <v>51.99</v>
      </c>
      <c r="AP2121" s="52">
        <v>44.67</v>
      </c>
      <c r="AQ2121" s="52">
        <v>7.32</v>
      </c>
      <c r="AR2121" s="52">
        <v>-0.32</v>
      </c>
      <c r="AS2121" s="51">
        <v>57</v>
      </c>
      <c r="AT2121" s="52">
        <v>52.31</v>
      </c>
    </row>
    <row r="2122" spans="1:46">
      <c r="A2122">
        <v>2018</v>
      </c>
      <c r="B2122" t="s">
        <v>195</v>
      </c>
      <c r="C2122" t="s">
        <v>866</v>
      </c>
      <c r="D2122" t="s">
        <v>1402</v>
      </c>
      <c r="E2122" t="s">
        <v>1403</v>
      </c>
      <c r="F2122" t="str">
        <f t="shared" si="34"/>
        <v>Servando Carrasco</v>
      </c>
      <c r="G2122" t="s">
        <v>860</v>
      </c>
      <c r="H2122" s="143">
        <v>67500</v>
      </c>
      <c r="I2122" s="143">
        <v>67500</v>
      </c>
      <c r="J2122" t="str">
        <f>IF(G2122="GK",VLOOKUP(F2122,'[1]2018GoalKeeper Stats'!$A$2:$S$109,2,FALSE),VLOOKUP(F2122,'[1]2018Player Stats'!$A$2:$AB$830,2,FALSE))</f>
        <v>LA</v>
      </c>
      <c r="K2122">
        <f>IF(G2122="GK",VLOOKUP(F2122,'[1]2018GoalKeeper Stats'!$A$2:$S$109,4,FALSE),VLOOKUP(F2122,'[1]2018Player Stats'!$A$2:$AB$830,4,FALSE))</f>
        <v>19</v>
      </c>
      <c r="L2122">
        <f>IF(G2122="GK",VLOOKUP(F2122,'[1]2018GoalKeeper Stats'!$A$2:$S$109,5,FALSE),VLOOKUP(F2122,'[1]2018Player Stats'!$A$2:$AB$830,5,FALSE))</f>
        <v>10</v>
      </c>
      <c r="M2122">
        <f>IF(G2122="GK",VLOOKUP(F2122,'[1]2018GoalKeeper Stats'!$A$2:$S$109,6,FALSE),VLOOKUP(F2122,'[1]2018Player Stats'!$A$2:$AB$830,6,FALSE))</f>
        <v>1001</v>
      </c>
      <c r="N2122">
        <f>IF(G2122="GK",VLOOKUP(F2122,'[1]2018GoalKeeper Stats'!$A$2:$S$109,7,FALSE),VLOOKUP(F2122,'[1]2018Player Stats'!$A$2:$AB$830,7,FALSE))</f>
        <v>0</v>
      </c>
      <c r="O2122">
        <f>IF(G2122="GK",VLOOKUP(F2122,'[1]2018GoalKeeper Stats'!$A$2:$S$109,8,FALSE),VLOOKUP(F2122,'[1]2018Player Stats'!$A$2:$AB$830,8,FALSE))</f>
        <v>2</v>
      </c>
      <c r="P2122">
        <f>IF(G2122="GK",VLOOKUP(F2122,'[1]2018GoalKeeper Stats'!$A$2:$S$109,9,FALSE),VLOOKUP(F2122,'[1]2018Player Stats'!$A$2:$AB$830,9,FALSE))</f>
        <v>6</v>
      </c>
      <c r="Q2122">
        <f>IF(G2122="GK",VLOOKUP(F2122,'[1]2018GoalKeeper Stats'!$A$2:$S$109,10,FALSE),VLOOKUP(F2122,'[1]2018Player Stats'!$A$2:$AB$830,10,FALSE))</f>
        <v>3</v>
      </c>
      <c r="R2122">
        <f>IF(G2122="GK",VLOOKUP(F2122,'[1]2018GoalKeeper Stats'!$A$2:$S$109,11,FALSE),VLOOKUP(F2122,'[1]2018Player Stats'!$A$2:$AB$830,11,FALSE))</f>
        <v>0</v>
      </c>
      <c r="S2122" t="str">
        <f>IF(G2122="GK",VLOOKUP(F2122,'[1]2018GoalKeeper Stats'!$A$2:$S$109,12,FALSE),VLOOKUP(F2122,'[1]2018Player Stats'!$A$2:$AB$830,12,FALSE))</f>
        <v>0/0</v>
      </c>
      <c r="T2122">
        <f>IF(G2122="GK",VLOOKUP(F2122,'[1]2018GoalKeeper Stats'!$A$2:$S$109,13,FALSE),VLOOKUP(F2122,'[1]2018Player Stats'!$A$2:$AB$830,13,FALSE))</f>
        <v>0</v>
      </c>
      <c r="U2122">
        <f>IF(G2122="GK",VLOOKUP(F2122,'[1]2018GoalKeeper Stats'!$A$2:$S$109,14,FALSE),VLOOKUP(F2122,'[1]2018Player Stats'!$A$2:$AB$830,14,FALSE))</f>
        <v>0</v>
      </c>
      <c r="V2122">
        <f>IF(G2122="GK",VLOOKUP(F2122,'[1]2018GoalKeeper Stats'!$A$2:$S$109,15,FALSE),VLOOKUP(F2122,'[1]2018Player Stats'!$A$2:$AB$830,15,FALSE))</f>
        <v>0</v>
      </c>
      <c r="W2122">
        <f>IF(G2122="GK",VLOOKUP(F2122,'[1]2018GoalKeeper Stats'!$A$2:$S$109,16,FALSE),VLOOKUP(F2122,'[1]2018Player Stats'!$A$2:$AB$830,16,FALSE))</f>
        <v>0</v>
      </c>
      <c r="X2122">
        <f>IF(G2122="GK",VLOOKUP(F2122,'[1]2018GoalKeeper Stats'!$A$2:$S$109,17,FALSE),VLOOKUP(F2122,'[1]2018Player Stats'!$A$2:$AB$830,17,FALSE))</f>
        <v>0</v>
      </c>
      <c r="Y2122">
        <f>IF(G2122="GK",VLOOKUP(F2122,'[1]2018GoalKeeper Stats'!$A$2:$S$109,18,FALSE),VLOOKUP(F2122,'[1]2018Player Stats'!$A$2:$AB$830,18,FALSE))</f>
        <v>2</v>
      </c>
      <c r="Z2122">
        <f>IF(G2122="GK",VLOOKUP(F2122,'[1]2018GoalKeeper Stats'!$A$2:$S$109,19,FALSE),VLOOKUP(F2122,'[1]2018Player Stats'!$A$2:$AB$830,19,FALSE))</f>
        <v>0</v>
      </c>
      <c r="AA2122">
        <f>IF(G2122="GK",VLOOKUP(F2122,'[1]2018GoalKeeper Stats'!$A$2:$S$109,20,FALSE),VLOOKUP(F2122,'[1]2018Player Stats'!$A$2:$AB$830,20,FALSE))</f>
        <v>0.18</v>
      </c>
      <c r="AB2122">
        <f>IF(G2122="GK",VLOOKUP(F2122,'[1]2018GoalKeeper Stats'!$A$2:$S$109,21,FALSE),VLOOKUP(F2122,'[1]2018Player Stats'!$A$2:$AB$830,21,FALSE))</f>
        <v>15</v>
      </c>
      <c r="AC2122">
        <f>IF(G2122="GK",VLOOKUP(F2122,'[1]2018GoalKeeper Stats'!$A$2:$S$109,2,FALSE),VLOOKUP(F2122,'[1]2018Player Stats'!$A$2:$AB$830,22,FALSE))</f>
        <v>6</v>
      </c>
      <c r="AD2122">
        <f>IF(G2122="GK",VLOOKUP(F2122,'[1]2018GoalKeeper Stats'!$A$2:$S$109,23,FALSE),VLOOKUP(F2122,'[1]2018Player Stats'!$A$2:$AB$830,23,FALSE))</f>
        <v>0</v>
      </c>
      <c r="AE2122">
        <f>IF(G2122="GK",VLOOKUP(F2122,'[1]2018GoalKeeper Stats'!$A$2:$S$109,24,FALSE),VLOOKUP(F2122,'[1]2018Player Stats'!$A$2:$AB$830,24,FALSE))</f>
        <v>3</v>
      </c>
      <c r="AF2122">
        <f>IF(G2122="GK",VLOOKUP(F2122,'[1]2018GoalKeeper Stats'!$A$2:$S$109,25,FALSE),VLOOKUP(F2122,'[1]2018Player Stats'!$A$2:$AB$830,25,FALSE))</f>
        <v>0</v>
      </c>
      <c r="AG2122">
        <f>IF(G2122="GK",VLOOKUP(F2122,'[1]2018GoalKeeper Stats'!$A$2:$S$109,26,FALSE),VLOOKUP(F2122,'[1]2018Player Stats'!$A$2:$AB$830,26,FALSE))</f>
        <v>50</v>
      </c>
      <c r="AH2122" s="51">
        <v>2018</v>
      </c>
      <c r="AI2122" s="51">
        <v>34</v>
      </c>
      <c r="AJ2122" s="51">
        <v>425</v>
      </c>
      <c r="AK2122" s="51">
        <v>522</v>
      </c>
      <c r="AL2122" s="51">
        <v>66</v>
      </c>
      <c r="AM2122" s="51">
        <v>61</v>
      </c>
      <c r="AN2122" s="51">
        <v>5</v>
      </c>
      <c r="AO2122" s="52">
        <v>52.29</v>
      </c>
      <c r="AP2122" s="52">
        <v>57.46</v>
      </c>
      <c r="AQ2122" s="52">
        <v>-5.17</v>
      </c>
      <c r="AR2122" s="52">
        <v>10.17</v>
      </c>
      <c r="AS2122" s="51">
        <v>48</v>
      </c>
      <c r="AT2122" s="52">
        <v>44.44</v>
      </c>
    </row>
    <row r="2123" spans="1:46">
      <c r="A2123">
        <v>2018</v>
      </c>
      <c r="B2123" t="s">
        <v>201</v>
      </c>
      <c r="C2123" t="s">
        <v>201</v>
      </c>
      <c r="D2123" t="s">
        <v>873</v>
      </c>
      <c r="E2123" t="s">
        <v>1865</v>
      </c>
      <c r="F2123" t="str">
        <f t="shared" si="34"/>
        <v>David Choiniere</v>
      </c>
      <c r="G2123" t="s">
        <v>860</v>
      </c>
      <c r="H2123" s="143">
        <v>67500</v>
      </c>
      <c r="I2123" s="143">
        <v>67500</v>
      </c>
      <c r="J2123" t="str">
        <f>IF(G2123="GK",VLOOKUP(F2123,'[1]2018GoalKeeper Stats'!$A$2:$S$109,2,FALSE),VLOOKUP(F2123,'[1]2018Player Stats'!$A$2:$AB$830,2,FALSE))</f>
        <v>MTL</v>
      </c>
      <c r="K2123">
        <f>IF(G2123="GK",VLOOKUP(F2123,'[1]2018GoalKeeper Stats'!$A$2:$S$109,4,FALSE),VLOOKUP(F2123,'[1]2018Player Stats'!$A$2:$AB$830,4,FALSE))</f>
        <v>1</v>
      </c>
      <c r="L2123">
        <f>IF(G2123="GK",VLOOKUP(F2123,'[1]2018GoalKeeper Stats'!$A$2:$S$109,5,FALSE),VLOOKUP(F2123,'[1]2018Player Stats'!$A$2:$AB$830,5,FALSE))</f>
        <v>0</v>
      </c>
      <c r="M2123">
        <f>IF(G2123="GK",VLOOKUP(F2123,'[1]2018GoalKeeper Stats'!$A$2:$S$109,6,FALSE),VLOOKUP(F2123,'[1]2018Player Stats'!$A$2:$AB$830,6,FALSE))</f>
        <v>12</v>
      </c>
      <c r="N2123">
        <f>IF(G2123="GK",VLOOKUP(F2123,'[1]2018GoalKeeper Stats'!$A$2:$S$109,7,FALSE),VLOOKUP(F2123,'[1]2018Player Stats'!$A$2:$AB$830,7,FALSE))</f>
        <v>0</v>
      </c>
      <c r="O2123">
        <f>IF(G2123="GK",VLOOKUP(F2123,'[1]2018GoalKeeper Stats'!$A$2:$S$109,8,FALSE),VLOOKUP(F2123,'[1]2018Player Stats'!$A$2:$AB$830,8,FALSE))</f>
        <v>0</v>
      </c>
      <c r="P2123">
        <f>IF(G2123="GK",VLOOKUP(F2123,'[1]2018GoalKeeper Stats'!$A$2:$S$109,9,FALSE),VLOOKUP(F2123,'[1]2018Player Stats'!$A$2:$AB$830,9,FALSE))</f>
        <v>0</v>
      </c>
      <c r="Q2123">
        <f>IF(G2123="GK",VLOOKUP(F2123,'[1]2018GoalKeeper Stats'!$A$2:$S$109,10,FALSE),VLOOKUP(F2123,'[1]2018Player Stats'!$A$2:$AB$830,10,FALSE))</f>
        <v>0</v>
      </c>
      <c r="R2123">
        <f>IF(G2123="GK",VLOOKUP(F2123,'[1]2018GoalKeeper Stats'!$A$2:$S$109,11,FALSE),VLOOKUP(F2123,'[1]2018Player Stats'!$A$2:$AB$830,11,FALSE))</f>
        <v>0</v>
      </c>
      <c r="S2123" t="str">
        <f>IF(G2123="GK",VLOOKUP(F2123,'[1]2018GoalKeeper Stats'!$A$2:$S$109,12,FALSE),VLOOKUP(F2123,'[1]2018Player Stats'!$A$2:$AB$830,12,FALSE))</f>
        <v>0/0</v>
      </c>
      <c r="T2123">
        <f>IF(G2123="GK",VLOOKUP(F2123,'[1]2018GoalKeeper Stats'!$A$2:$S$109,13,FALSE),VLOOKUP(F2123,'[1]2018Player Stats'!$A$2:$AB$830,13,FALSE))</f>
        <v>0</v>
      </c>
      <c r="U2123">
        <f>IF(G2123="GK",VLOOKUP(F2123,'[1]2018GoalKeeper Stats'!$A$2:$S$109,14,FALSE),VLOOKUP(F2123,'[1]2018Player Stats'!$A$2:$AB$830,14,FALSE))</f>
        <v>0</v>
      </c>
      <c r="V2123">
        <f>IF(G2123="GK",VLOOKUP(F2123,'[1]2018GoalKeeper Stats'!$A$2:$S$109,15,FALSE),VLOOKUP(F2123,'[1]2018Player Stats'!$A$2:$AB$830,15,FALSE))</f>
        <v>0</v>
      </c>
      <c r="W2123">
        <f>IF(G2123="GK",VLOOKUP(F2123,'[1]2018GoalKeeper Stats'!$A$2:$S$109,16,FALSE),VLOOKUP(F2123,'[1]2018Player Stats'!$A$2:$AB$830,16,FALSE))</f>
        <v>0</v>
      </c>
      <c r="X2123">
        <f>IF(G2123="GK",VLOOKUP(F2123,'[1]2018GoalKeeper Stats'!$A$2:$S$109,17,FALSE),VLOOKUP(F2123,'[1]2018Player Stats'!$A$2:$AB$830,17,FALSE))</f>
        <v>0</v>
      </c>
      <c r="Y2123">
        <f>IF(G2123="GK",VLOOKUP(F2123,'[1]2018GoalKeeper Stats'!$A$2:$S$109,18,FALSE),VLOOKUP(F2123,'[1]2018Player Stats'!$A$2:$AB$830,18,FALSE))</f>
        <v>0</v>
      </c>
      <c r="Z2123">
        <f>IF(G2123="GK",VLOOKUP(F2123,'[1]2018GoalKeeper Stats'!$A$2:$S$109,19,FALSE),VLOOKUP(F2123,'[1]2018Player Stats'!$A$2:$AB$830,19,FALSE))</f>
        <v>0</v>
      </c>
      <c r="AA2123">
        <f>IF(G2123="GK",VLOOKUP(F2123,'[1]2018GoalKeeper Stats'!$A$2:$S$109,20,FALSE),VLOOKUP(F2123,'[1]2018Player Stats'!$A$2:$AB$830,20,FALSE))</f>
        <v>0</v>
      </c>
      <c r="AB2123">
        <f>IF(G2123="GK",VLOOKUP(F2123,'[1]2018GoalKeeper Stats'!$A$2:$S$109,21,FALSE),VLOOKUP(F2123,'[1]2018Player Stats'!$A$2:$AB$830,21,FALSE))</f>
        <v>0</v>
      </c>
      <c r="AC2123">
        <f>IF(G2123="GK",VLOOKUP(F2123,'[1]2018GoalKeeper Stats'!$A$2:$S$109,2,FALSE),VLOOKUP(F2123,'[1]2018Player Stats'!$A$2:$AB$830,22,FALSE))</f>
        <v>0</v>
      </c>
      <c r="AD2123">
        <f>IF(G2123="GK",VLOOKUP(F2123,'[1]2018GoalKeeper Stats'!$A$2:$S$109,23,FALSE),VLOOKUP(F2123,'[1]2018Player Stats'!$A$2:$AB$830,23,FALSE))</f>
        <v>0</v>
      </c>
      <c r="AE2123">
        <f>IF(G2123="GK",VLOOKUP(F2123,'[1]2018GoalKeeper Stats'!$A$2:$S$109,24,FALSE),VLOOKUP(F2123,'[1]2018Player Stats'!$A$2:$AB$830,24,FALSE))</f>
        <v>0</v>
      </c>
      <c r="AF2123">
        <f>IF(G2123="GK",VLOOKUP(F2123,'[1]2018GoalKeeper Stats'!$A$2:$S$109,25,FALSE),VLOOKUP(F2123,'[1]2018Player Stats'!$A$2:$AB$830,25,FALSE))</f>
        <v>0</v>
      </c>
      <c r="AG2123">
        <f>IF(G2123="GK",VLOOKUP(F2123,'[1]2018GoalKeeper Stats'!$A$2:$S$109,26,FALSE),VLOOKUP(F2123,'[1]2018Player Stats'!$A$2:$AB$830,26,FALSE))</f>
        <v>0</v>
      </c>
      <c r="AH2123" s="51">
        <v>2018</v>
      </c>
      <c r="AI2123" s="51">
        <v>34</v>
      </c>
      <c r="AJ2123" s="51">
        <v>424</v>
      </c>
      <c r="AK2123" s="51">
        <v>440</v>
      </c>
      <c r="AL2123" s="51">
        <v>45</v>
      </c>
      <c r="AM2123" s="51">
        <v>50</v>
      </c>
      <c r="AN2123" s="51">
        <v>-5</v>
      </c>
      <c r="AO2123" s="52">
        <v>43.99</v>
      </c>
      <c r="AP2123" s="52">
        <v>49.23</v>
      </c>
      <c r="AQ2123" s="52">
        <v>-5.24</v>
      </c>
      <c r="AR2123" s="52">
        <v>0.24</v>
      </c>
      <c r="AS2123" s="51">
        <v>46</v>
      </c>
      <c r="AT2123" s="52">
        <v>45.66</v>
      </c>
    </row>
    <row r="2124" spans="1:46">
      <c r="A2124">
        <v>2018</v>
      </c>
      <c r="B2124" t="s">
        <v>198</v>
      </c>
      <c r="C2124" t="s">
        <v>198</v>
      </c>
      <c r="D2124" t="s">
        <v>1875</v>
      </c>
      <c r="E2124" t="s">
        <v>1876</v>
      </c>
      <c r="F2124" t="str">
        <f t="shared" si="34"/>
        <v>Kip Colvey</v>
      </c>
      <c r="G2124" t="s">
        <v>893</v>
      </c>
      <c r="H2124" s="143">
        <v>67500</v>
      </c>
      <c r="I2124" s="143">
        <v>67500</v>
      </c>
      <c r="J2124" t="str">
        <f>IF(G2124="GK",VLOOKUP(F2124,'[1]2018GoalKeeper Stats'!$A$2:$S$109,2,FALSE),VLOOKUP(F2124,'[1]2018Player Stats'!$A$2:$AB$830,2,FALSE))</f>
        <v>COL</v>
      </c>
      <c r="K2124">
        <f>IF(G2124="GK",VLOOKUP(F2124,'[1]2018GoalKeeper Stats'!$A$2:$S$109,4,FALSE),VLOOKUP(F2124,'[1]2018Player Stats'!$A$2:$AB$830,4,FALSE))</f>
        <v>3</v>
      </c>
      <c r="L2124">
        <f>IF(G2124="GK",VLOOKUP(F2124,'[1]2018GoalKeeper Stats'!$A$2:$S$109,5,FALSE),VLOOKUP(F2124,'[1]2018Player Stats'!$A$2:$AB$830,5,FALSE))</f>
        <v>3</v>
      </c>
      <c r="M2124">
        <f>IF(G2124="GK",VLOOKUP(F2124,'[1]2018GoalKeeper Stats'!$A$2:$S$109,6,FALSE),VLOOKUP(F2124,'[1]2018Player Stats'!$A$2:$AB$830,6,FALSE))</f>
        <v>208</v>
      </c>
      <c r="N2124">
        <f>IF(G2124="GK",VLOOKUP(F2124,'[1]2018GoalKeeper Stats'!$A$2:$S$109,7,FALSE),VLOOKUP(F2124,'[1]2018Player Stats'!$A$2:$AB$830,7,FALSE))</f>
        <v>0</v>
      </c>
      <c r="O2124">
        <f>IF(G2124="GK",VLOOKUP(F2124,'[1]2018GoalKeeper Stats'!$A$2:$S$109,8,FALSE),VLOOKUP(F2124,'[1]2018Player Stats'!$A$2:$AB$830,8,FALSE))</f>
        <v>0</v>
      </c>
      <c r="P2124">
        <f>IF(G2124="GK",VLOOKUP(F2124,'[1]2018GoalKeeper Stats'!$A$2:$S$109,9,FALSE),VLOOKUP(F2124,'[1]2018Player Stats'!$A$2:$AB$830,9,FALSE))</f>
        <v>0</v>
      </c>
      <c r="Q2124">
        <f>IF(G2124="GK",VLOOKUP(F2124,'[1]2018GoalKeeper Stats'!$A$2:$S$109,10,FALSE),VLOOKUP(F2124,'[1]2018Player Stats'!$A$2:$AB$830,10,FALSE))</f>
        <v>0</v>
      </c>
      <c r="R2124">
        <f>IF(G2124="GK",VLOOKUP(F2124,'[1]2018GoalKeeper Stats'!$A$2:$S$109,11,FALSE),VLOOKUP(F2124,'[1]2018Player Stats'!$A$2:$AB$830,11,FALSE))</f>
        <v>0</v>
      </c>
      <c r="S2124" t="str">
        <f>IF(G2124="GK",VLOOKUP(F2124,'[1]2018GoalKeeper Stats'!$A$2:$S$109,12,FALSE),VLOOKUP(F2124,'[1]2018Player Stats'!$A$2:$AB$830,12,FALSE))</f>
        <v>0/0</v>
      </c>
      <c r="T2124">
        <f>IF(G2124="GK",VLOOKUP(F2124,'[1]2018GoalKeeper Stats'!$A$2:$S$109,13,FALSE),VLOOKUP(F2124,'[1]2018Player Stats'!$A$2:$AB$830,13,FALSE))</f>
        <v>0</v>
      </c>
      <c r="U2124">
        <f>IF(G2124="GK",VLOOKUP(F2124,'[1]2018GoalKeeper Stats'!$A$2:$S$109,14,FALSE),VLOOKUP(F2124,'[1]2018Player Stats'!$A$2:$AB$830,14,FALSE))</f>
        <v>0</v>
      </c>
      <c r="V2124">
        <f>IF(G2124="GK",VLOOKUP(F2124,'[1]2018GoalKeeper Stats'!$A$2:$S$109,15,FALSE),VLOOKUP(F2124,'[1]2018Player Stats'!$A$2:$AB$830,15,FALSE))</f>
        <v>0</v>
      </c>
      <c r="W2124">
        <f>IF(G2124="GK",VLOOKUP(F2124,'[1]2018GoalKeeper Stats'!$A$2:$S$109,16,FALSE),VLOOKUP(F2124,'[1]2018Player Stats'!$A$2:$AB$830,16,FALSE))</f>
        <v>0</v>
      </c>
      <c r="X2124">
        <f>IF(G2124="GK",VLOOKUP(F2124,'[1]2018GoalKeeper Stats'!$A$2:$S$109,17,FALSE),VLOOKUP(F2124,'[1]2018Player Stats'!$A$2:$AB$830,17,FALSE))</f>
        <v>0</v>
      </c>
      <c r="Y2124">
        <f>IF(G2124="GK",VLOOKUP(F2124,'[1]2018GoalKeeper Stats'!$A$2:$S$109,18,FALSE),VLOOKUP(F2124,'[1]2018Player Stats'!$A$2:$AB$830,18,FALSE))</f>
        <v>0</v>
      </c>
      <c r="Z2124">
        <f>IF(G2124="GK",VLOOKUP(F2124,'[1]2018GoalKeeper Stats'!$A$2:$S$109,19,FALSE),VLOOKUP(F2124,'[1]2018Player Stats'!$A$2:$AB$830,19,FALSE))</f>
        <v>0</v>
      </c>
      <c r="AA2124">
        <f>IF(G2124="GK",VLOOKUP(F2124,'[1]2018GoalKeeper Stats'!$A$2:$S$109,20,FALSE),VLOOKUP(F2124,'[1]2018Player Stats'!$A$2:$AB$830,20,FALSE))</f>
        <v>0</v>
      </c>
      <c r="AB2124">
        <f>IF(G2124="GK",VLOOKUP(F2124,'[1]2018GoalKeeper Stats'!$A$2:$S$109,21,FALSE),VLOOKUP(F2124,'[1]2018Player Stats'!$A$2:$AB$830,21,FALSE))</f>
        <v>1</v>
      </c>
      <c r="AC2124">
        <f>IF(G2124="GK",VLOOKUP(F2124,'[1]2018GoalKeeper Stats'!$A$2:$S$109,2,FALSE),VLOOKUP(F2124,'[1]2018Player Stats'!$A$2:$AB$830,22,FALSE))</f>
        <v>0</v>
      </c>
      <c r="AD2124">
        <f>IF(G2124="GK",VLOOKUP(F2124,'[1]2018GoalKeeper Stats'!$A$2:$S$109,23,FALSE),VLOOKUP(F2124,'[1]2018Player Stats'!$A$2:$AB$830,23,FALSE))</f>
        <v>1</v>
      </c>
      <c r="AE2124">
        <f>IF(G2124="GK",VLOOKUP(F2124,'[1]2018GoalKeeper Stats'!$A$2:$S$109,24,FALSE),VLOOKUP(F2124,'[1]2018Player Stats'!$A$2:$AB$830,24,FALSE))</f>
        <v>0</v>
      </c>
      <c r="AF2124">
        <f>IF(G2124="GK",VLOOKUP(F2124,'[1]2018GoalKeeper Stats'!$A$2:$S$109,25,FALSE),VLOOKUP(F2124,'[1]2018Player Stats'!$A$2:$AB$830,25,FALSE))</f>
        <v>0</v>
      </c>
      <c r="AG2124">
        <f>IF(G2124="GK",VLOOKUP(F2124,'[1]2018GoalKeeper Stats'!$A$2:$S$109,26,FALSE),VLOOKUP(F2124,'[1]2018Player Stats'!$A$2:$AB$830,26,FALSE))</f>
        <v>0</v>
      </c>
      <c r="AH2124" s="51">
        <v>2018</v>
      </c>
      <c r="AI2124" s="51">
        <v>34</v>
      </c>
      <c r="AJ2124" s="51">
        <v>380</v>
      </c>
      <c r="AK2124" s="51">
        <v>525</v>
      </c>
      <c r="AL2124" s="51">
        <v>34</v>
      </c>
      <c r="AM2124" s="51">
        <v>61</v>
      </c>
      <c r="AN2124" s="51">
        <v>-27</v>
      </c>
      <c r="AO2124" s="52">
        <v>38.020000000000003</v>
      </c>
      <c r="AP2124" s="52">
        <v>58.7</v>
      </c>
      <c r="AQ2124" s="52">
        <v>-20.69</v>
      </c>
      <c r="AR2124" s="52">
        <v>-6.31</v>
      </c>
      <c r="AS2124" s="51">
        <v>31</v>
      </c>
      <c r="AT2124" s="52">
        <v>35.58</v>
      </c>
    </row>
    <row r="2125" spans="1:46">
      <c r="A2125">
        <v>2018</v>
      </c>
      <c r="B2125" t="s">
        <v>202</v>
      </c>
      <c r="C2125" t="s">
        <v>202</v>
      </c>
      <c r="D2125" t="s">
        <v>1673</v>
      </c>
      <c r="E2125" t="s">
        <v>2064</v>
      </c>
      <c r="F2125" t="str">
        <f t="shared" si="34"/>
        <v>Brandt Bronico</v>
      </c>
      <c r="G2125" t="s">
        <v>860</v>
      </c>
      <c r="H2125" s="143">
        <v>67500</v>
      </c>
      <c r="I2125" s="143">
        <v>67500</v>
      </c>
      <c r="J2125" t="str">
        <f>IF(G2125="GK",VLOOKUP(F2125,'[1]2018GoalKeeper Stats'!$A$2:$S$109,2,FALSE),VLOOKUP(F2125,'[1]2018Player Stats'!$A$2:$AB$830,2,FALSE))</f>
        <v>CHI</v>
      </c>
      <c r="K2125">
        <f>IF(G2125="GK",VLOOKUP(F2125,'[1]2018GoalKeeper Stats'!$A$2:$S$109,4,FALSE),VLOOKUP(F2125,'[1]2018Player Stats'!$A$2:$AB$830,4,FALSE))</f>
        <v>23</v>
      </c>
      <c r="L2125">
        <f>IF(G2125="GK",VLOOKUP(F2125,'[1]2018GoalKeeper Stats'!$A$2:$S$109,5,FALSE),VLOOKUP(F2125,'[1]2018Player Stats'!$A$2:$AB$830,5,FALSE))</f>
        <v>17</v>
      </c>
      <c r="M2125">
        <f>IF(G2125="GK",VLOOKUP(F2125,'[1]2018GoalKeeper Stats'!$A$2:$S$109,6,FALSE),VLOOKUP(F2125,'[1]2018Player Stats'!$A$2:$AB$830,6,FALSE))</f>
        <v>1531</v>
      </c>
      <c r="N2125">
        <f>IF(G2125="GK",VLOOKUP(F2125,'[1]2018GoalKeeper Stats'!$A$2:$S$109,7,FALSE),VLOOKUP(F2125,'[1]2018Player Stats'!$A$2:$AB$830,7,FALSE))</f>
        <v>1</v>
      </c>
      <c r="O2125">
        <f>IF(G2125="GK",VLOOKUP(F2125,'[1]2018GoalKeeper Stats'!$A$2:$S$109,8,FALSE),VLOOKUP(F2125,'[1]2018Player Stats'!$A$2:$AB$830,8,FALSE))</f>
        <v>5</v>
      </c>
      <c r="P2125">
        <f>IF(G2125="GK",VLOOKUP(F2125,'[1]2018GoalKeeper Stats'!$A$2:$S$109,9,FALSE),VLOOKUP(F2125,'[1]2018Player Stats'!$A$2:$AB$830,9,FALSE))</f>
        <v>10</v>
      </c>
      <c r="Q2125">
        <f>IF(G2125="GK",VLOOKUP(F2125,'[1]2018GoalKeeper Stats'!$A$2:$S$109,10,FALSE),VLOOKUP(F2125,'[1]2018Player Stats'!$A$2:$AB$830,10,FALSE))</f>
        <v>3</v>
      </c>
      <c r="R2125">
        <f>IF(G2125="GK",VLOOKUP(F2125,'[1]2018GoalKeeper Stats'!$A$2:$S$109,11,FALSE),VLOOKUP(F2125,'[1]2018Player Stats'!$A$2:$AB$830,11,FALSE))</f>
        <v>0</v>
      </c>
      <c r="S2125" t="str">
        <f>IF(G2125="GK",VLOOKUP(F2125,'[1]2018GoalKeeper Stats'!$A$2:$S$109,12,FALSE),VLOOKUP(F2125,'[1]2018Player Stats'!$A$2:$AB$830,12,FALSE))</f>
        <v>0/0</v>
      </c>
      <c r="T2125">
        <f>IF(G2125="GK",VLOOKUP(F2125,'[1]2018GoalKeeper Stats'!$A$2:$S$109,13,FALSE),VLOOKUP(F2125,'[1]2018Player Stats'!$A$2:$AB$830,13,FALSE))</f>
        <v>0</v>
      </c>
      <c r="U2125">
        <f>IF(G2125="GK",VLOOKUP(F2125,'[1]2018GoalKeeper Stats'!$A$2:$S$109,14,FALSE),VLOOKUP(F2125,'[1]2018Player Stats'!$A$2:$AB$830,14,FALSE))</f>
        <v>1</v>
      </c>
      <c r="V2125">
        <f>IF(G2125="GK",VLOOKUP(F2125,'[1]2018GoalKeeper Stats'!$A$2:$S$109,15,FALSE),VLOOKUP(F2125,'[1]2018Player Stats'!$A$2:$AB$830,15,FALSE))</f>
        <v>0.06</v>
      </c>
      <c r="W2125">
        <f>IF(G2125="GK",VLOOKUP(F2125,'[1]2018GoalKeeper Stats'!$A$2:$S$109,16,FALSE),VLOOKUP(F2125,'[1]2018Player Stats'!$A$2:$AB$830,16,FALSE))</f>
        <v>10</v>
      </c>
      <c r="X2125">
        <f>IF(G2125="GK",VLOOKUP(F2125,'[1]2018GoalKeeper Stats'!$A$2:$S$109,17,FALSE),VLOOKUP(F2125,'[1]2018Player Stats'!$A$2:$AB$830,17,FALSE))</f>
        <v>1</v>
      </c>
      <c r="Y2125">
        <f>IF(G2125="GK",VLOOKUP(F2125,'[1]2018GoalKeeper Stats'!$A$2:$S$109,18,FALSE),VLOOKUP(F2125,'[1]2018Player Stats'!$A$2:$AB$830,18,FALSE))</f>
        <v>1</v>
      </c>
      <c r="Z2125">
        <f>IF(G2125="GK",VLOOKUP(F2125,'[1]2018GoalKeeper Stats'!$A$2:$S$109,19,FALSE),VLOOKUP(F2125,'[1]2018Player Stats'!$A$2:$AB$830,19,FALSE))</f>
        <v>4</v>
      </c>
      <c r="AA2125">
        <f>IF(G2125="GK",VLOOKUP(F2125,'[1]2018GoalKeeper Stats'!$A$2:$S$109,20,FALSE),VLOOKUP(F2125,'[1]2018Player Stats'!$A$2:$AB$830,20,FALSE))</f>
        <v>0.28999999999999998</v>
      </c>
      <c r="AB2125">
        <f>IF(G2125="GK",VLOOKUP(F2125,'[1]2018GoalKeeper Stats'!$A$2:$S$109,21,FALSE),VLOOKUP(F2125,'[1]2018Player Stats'!$A$2:$AB$830,21,FALSE))</f>
        <v>19</v>
      </c>
      <c r="AC2125">
        <f>IF(G2125="GK",VLOOKUP(F2125,'[1]2018GoalKeeper Stats'!$A$2:$S$109,2,FALSE),VLOOKUP(F2125,'[1]2018Player Stats'!$A$2:$AB$830,22,FALSE))</f>
        <v>12</v>
      </c>
      <c r="AD2125">
        <f>IF(G2125="GK",VLOOKUP(F2125,'[1]2018GoalKeeper Stats'!$A$2:$S$109,23,FALSE),VLOOKUP(F2125,'[1]2018Player Stats'!$A$2:$AB$830,23,FALSE))</f>
        <v>0</v>
      </c>
      <c r="AE2125">
        <f>IF(G2125="GK",VLOOKUP(F2125,'[1]2018GoalKeeper Stats'!$A$2:$S$109,24,FALSE),VLOOKUP(F2125,'[1]2018Player Stats'!$A$2:$AB$830,24,FALSE))</f>
        <v>4</v>
      </c>
      <c r="AF2125">
        <f>IF(G2125="GK",VLOOKUP(F2125,'[1]2018GoalKeeper Stats'!$A$2:$S$109,25,FALSE),VLOOKUP(F2125,'[1]2018Player Stats'!$A$2:$AB$830,25,FALSE))</f>
        <v>0</v>
      </c>
      <c r="AG2125">
        <f>IF(G2125="GK",VLOOKUP(F2125,'[1]2018GoalKeeper Stats'!$A$2:$S$109,26,FALSE),VLOOKUP(F2125,'[1]2018Player Stats'!$A$2:$AB$830,26,FALSE))</f>
        <v>30</v>
      </c>
      <c r="AH2125" s="51">
        <v>2018</v>
      </c>
      <c r="AI2125" s="51">
        <v>34</v>
      </c>
      <c r="AJ2125" s="51">
        <v>341</v>
      </c>
      <c r="AK2125" s="51">
        <v>507</v>
      </c>
      <c r="AL2125" s="51">
        <v>46</v>
      </c>
      <c r="AM2125" s="51">
        <v>60</v>
      </c>
      <c r="AN2125" s="51">
        <v>-14</v>
      </c>
      <c r="AO2125" s="52">
        <v>39.04</v>
      </c>
      <c r="AP2125" s="52">
        <v>58.46</v>
      </c>
      <c r="AQ2125" s="52">
        <v>-19.420000000000002</v>
      </c>
      <c r="AR2125" s="52">
        <v>5.42</v>
      </c>
      <c r="AS2125" s="51">
        <v>32</v>
      </c>
      <c r="AT2125" s="52">
        <v>33.49</v>
      </c>
    </row>
    <row r="2126" spans="1:46">
      <c r="A2126">
        <v>2018</v>
      </c>
      <c r="B2126" t="s">
        <v>194</v>
      </c>
      <c r="C2126" t="s">
        <v>194</v>
      </c>
      <c r="D2126" t="s">
        <v>1191</v>
      </c>
      <c r="E2126" t="s">
        <v>933</v>
      </c>
      <c r="F2126" t="str">
        <f t="shared" si="34"/>
        <v>Nick Besler</v>
      </c>
      <c r="G2126" t="s">
        <v>860</v>
      </c>
      <c r="H2126" s="143">
        <v>67500</v>
      </c>
      <c r="I2126" s="143">
        <v>67500</v>
      </c>
      <c r="J2126" t="str">
        <f>IF(G2126="GK",VLOOKUP(F2126,'[1]2018GoalKeeper Stats'!$A$2:$S$109,2,FALSE),VLOOKUP(F2126,'[1]2018Player Stats'!$A$2:$AB$830,2,FALSE))</f>
        <v>RSL</v>
      </c>
      <c r="K2126">
        <f>IF(G2126="GK",VLOOKUP(F2126,'[1]2018GoalKeeper Stats'!$A$2:$S$109,4,FALSE),VLOOKUP(F2126,'[1]2018Player Stats'!$A$2:$AB$830,4,FALSE))</f>
        <v>22</v>
      </c>
      <c r="L2126">
        <f>IF(G2126="GK",VLOOKUP(F2126,'[1]2018GoalKeeper Stats'!$A$2:$S$109,5,FALSE),VLOOKUP(F2126,'[1]2018Player Stats'!$A$2:$AB$830,5,FALSE))</f>
        <v>15</v>
      </c>
      <c r="M2126">
        <f>IF(G2126="GK",VLOOKUP(F2126,'[1]2018GoalKeeper Stats'!$A$2:$S$109,6,FALSE),VLOOKUP(F2126,'[1]2018Player Stats'!$A$2:$AB$830,6,FALSE))</f>
        <v>1431</v>
      </c>
      <c r="N2126">
        <f>IF(G2126="GK",VLOOKUP(F2126,'[1]2018GoalKeeper Stats'!$A$2:$S$109,7,FALSE),VLOOKUP(F2126,'[1]2018Player Stats'!$A$2:$AB$830,7,FALSE))</f>
        <v>1</v>
      </c>
      <c r="O2126">
        <f>IF(G2126="GK",VLOOKUP(F2126,'[1]2018GoalKeeper Stats'!$A$2:$S$109,8,FALSE),VLOOKUP(F2126,'[1]2018Player Stats'!$A$2:$AB$830,8,FALSE))</f>
        <v>0</v>
      </c>
      <c r="P2126">
        <f>IF(G2126="GK",VLOOKUP(F2126,'[1]2018GoalKeeper Stats'!$A$2:$S$109,9,FALSE),VLOOKUP(F2126,'[1]2018Player Stats'!$A$2:$AB$830,9,FALSE))</f>
        <v>2</v>
      </c>
      <c r="Q2126">
        <f>IF(G2126="GK",VLOOKUP(F2126,'[1]2018GoalKeeper Stats'!$A$2:$S$109,10,FALSE),VLOOKUP(F2126,'[1]2018Player Stats'!$A$2:$AB$830,10,FALSE))</f>
        <v>1</v>
      </c>
      <c r="R2126">
        <f>IF(G2126="GK",VLOOKUP(F2126,'[1]2018GoalKeeper Stats'!$A$2:$S$109,11,FALSE),VLOOKUP(F2126,'[1]2018Player Stats'!$A$2:$AB$830,11,FALSE))</f>
        <v>0</v>
      </c>
      <c r="S2126" t="str">
        <f>IF(G2126="GK",VLOOKUP(F2126,'[1]2018GoalKeeper Stats'!$A$2:$S$109,12,FALSE),VLOOKUP(F2126,'[1]2018Player Stats'!$A$2:$AB$830,12,FALSE))</f>
        <v>0/0</v>
      </c>
      <c r="T2126">
        <f>IF(G2126="GK",VLOOKUP(F2126,'[1]2018GoalKeeper Stats'!$A$2:$S$109,13,FALSE),VLOOKUP(F2126,'[1]2018Player Stats'!$A$2:$AB$830,13,FALSE))</f>
        <v>1</v>
      </c>
      <c r="U2126">
        <f>IF(G2126="GK",VLOOKUP(F2126,'[1]2018GoalKeeper Stats'!$A$2:$S$109,14,FALSE),VLOOKUP(F2126,'[1]2018Player Stats'!$A$2:$AB$830,14,FALSE))</f>
        <v>0</v>
      </c>
      <c r="V2126">
        <f>IF(G2126="GK",VLOOKUP(F2126,'[1]2018GoalKeeper Stats'!$A$2:$S$109,15,FALSE),VLOOKUP(F2126,'[1]2018Player Stats'!$A$2:$AB$830,15,FALSE))</f>
        <v>0.06</v>
      </c>
      <c r="W2126">
        <f>IF(G2126="GK",VLOOKUP(F2126,'[1]2018GoalKeeper Stats'!$A$2:$S$109,16,FALSE),VLOOKUP(F2126,'[1]2018Player Stats'!$A$2:$AB$830,16,FALSE))</f>
        <v>50</v>
      </c>
      <c r="X2126">
        <f>IF(G2126="GK",VLOOKUP(F2126,'[1]2018GoalKeeper Stats'!$A$2:$S$109,17,FALSE),VLOOKUP(F2126,'[1]2018Player Stats'!$A$2:$AB$830,17,FALSE))</f>
        <v>0</v>
      </c>
      <c r="Y2126">
        <f>IF(G2126="GK",VLOOKUP(F2126,'[1]2018GoalKeeper Stats'!$A$2:$S$109,18,FALSE),VLOOKUP(F2126,'[1]2018Player Stats'!$A$2:$AB$830,18,FALSE))</f>
        <v>0</v>
      </c>
      <c r="Z2126">
        <f>IF(G2126="GK",VLOOKUP(F2126,'[1]2018GoalKeeper Stats'!$A$2:$S$109,19,FALSE),VLOOKUP(F2126,'[1]2018Player Stats'!$A$2:$AB$830,19,FALSE))</f>
        <v>0</v>
      </c>
      <c r="AA2126">
        <f>IF(G2126="GK",VLOOKUP(F2126,'[1]2018GoalKeeper Stats'!$A$2:$S$109,20,FALSE),VLOOKUP(F2126,'[1]2018Player Stats'!$A$2:$AB$830,20,FALSE))</f>
        <v>0</v>
      </c>
      <c r="AB2126">
        <f>IF(G2126="GK",VLOOKUP(F2126,'[1]2018GoalKeeper Stats'!$A$2:$S$109,21,FALSE),VLOOKUP(F2126,'[1]2018Player Stats'!$A$2:$AB$830,21,FALSE))</f>
        <v>13</v>
      </c>
      <c r="AC2126">
        <f>IF(G2126="GK",VLOOKUP(F2126,'[1]2018GoalKeeper Stats'!$A$2:$S$109,2,FALSE),VLOOKUP(F2126,'[1]2018Player Stats'!$A$2:$AB$830,22,FALSE))</f>
        <v>15</v>
      </c>
      <c r="AD2126">
        <f>IF(G2126="GK",VLOOKUP(F2126,'[1]2018GoalKeeper Stats'!$A$2:$S$109,23,FALSE),VLOOKUP(F2126,'[1]2018Player Stats'!$A$2:$AB$830,23,FALSE))</f>
        <v>0</v>
      </c>
      <c r="AE2126">
        <f>IF(G2126="GK",VLOOKUP(F2126,'[1]2018GoalKeeper Stats'!$A$2:$S$109,24,FALSE),VLOOKUP(F2126,'[1]2018Player Stats'!$A$2:$AB$830,24,FALSE))</f>
        <v>1</v>
      </c>
      <c r="AF2126">
        <f>IF(G2126="GK",VLOOKUP(F2126,'[1]2018GoalKeeper Stats'!$A$2:$S$109,25,FALSE),VLOOKUP(F2126,'[1]2018Player Stats'!$A$2:$AB$830,25,FALSE))</f>
        <v>0</v>
      </c>
      <c r="AG2126">
        <f>IF(G2126="GK",VLOOKUP(F2126,'[1]2018GoalKeeper Stats'!$A$2:$S$109,26,FALSE),VLOOKUP(F2126,'[1]2018Player Stats'!$A$2:$AB$830,26,FALSE))</f>
        <v>50</v>
      </c>
      <c r="AH2126" s="51">
        <v>2018</v>
      </c>
      <c r="AI2126" s="51">
        <v>34</v>
      </c>
      <c r="AJ2126" s="51">
        <v>465</v>
      </c>
      <c r="AK2126" s="51">
        <v>446</v>
      </c>
      <c r="AL2126" s="51">
        <v>55</v>
      </c>
      <c r="AM2126" s="51">
        <v>57</v>
      </c>
      <c r="AN2126" s="51">
        <v>-2</v>
      </c>
      <c r="AO2126" s="52">
        <v>47.22</v>
      </c>
      <c r="AP2126" s="52">
        <v>55.12</v>
      </c>
      <c r="AQ2126" s="52">
        <v>-7.9</v>
      </c>
      <c r="AR2126" s="52">
        <v>5.9</v>
      </c>
      <c r="AS2126" s="51">
        <v>49</v>
      </c>
      <c r="AT2126" s="52">
        <v>40.909999999999997</v>
      </c>
    </row>
    <row r="2127" spans="1:46">
      <c r="A2127">
        <v>2018</v>
      </c>
      <c r="B2127" t="s">
        <v>199</v>
      </c>
      <c r="C2127" t="s">
        <v>199</v>
      </c>
      <c r="D2127" t="s">
        <v>1238</v>
      </c>
      <c r="E2127" t="s">
        <v>1598</v>
      </c>
      <c r="F2127" t="str">
        <f t="shared" si="34"/>
        <v>Eric Bird</v>
      </c>
      <c r="G2127" t="s">
        <v>860</v>
      </c>
      <c r="H2127" s="143">
        <v>67500</v>
      </c>
      <c r="I2127" s="143">
        <v>67500</v>
      </c>
      <c r="J2127" t="str">
        <f>IF(G2127="GK",VLOOKUP(F2127,'[1]2018GoalKeeper Stats'!$A$2:$S$109,2,FALSE),VLOOKUP(F2127,'[1]2018Player Stats'!$A$2:$AB$830,2,FALSE))</f>
        <v>HOU</v>
      </c>
      <c r="K2127">
        <f>IF(G2127="GK",VLOOKUP(F2127,'[1]2018GoalKeeper Stats'!$A$2:$S$109,4,FALSE),VLOOKUP(F2127,'[1]2018Player Stats'!$A$2:$AB$830,4,FALSE))</f>
        <v>6</v>
      </c>
      <c r="L2127">
        <f>IF(G2127="GK",VLOOKUP(F2127,'[1]2018GoalKeeper Stats'!$A$2:$S$109,5,FALSE),VLOOKUP(F2127,'[1]2018Player Stats'!$A$2:$AB$830,5,FALSE))</f>
        <v>4</v>
      </c>
      <c r="M2127">
        <f>IF(G2127="GK",VLOOKUP(F2127,'[1]2018GoalKeeper Stats'!$A$2:$S$109,6,FALSE),VLOOKUP(F2127,'[1]2018Player Stats'!$A$2:$AB$830,6,FALSE))</f>
        <v>340</v>
      </c>
      <c r="N2127">
        <f>IF(G2127="GK",VLOOKUP(F2127,'[1]2018GoalKeeper Stats'!$A$2:$S$109,7,FALSE),VLOOKUP(F2127,'[1]2018Player Stats'!$A$2:$AB$830,7,FALSE))</f>
        <v>0</v>
      </c>
      <c r="O2127">
        <f>IF(G2127="GK",VLOOKUP(F2127,'[1]2018GoalKeeper Stats'!$A$2:$S$109,8,FALSE),VLOOKUP(F2127,'[1]2018Player Stats'!$A$2:$AB$830,8,FALSE))</f>
        <v>0</v>
      </c>
      <c r="P2127">
        <f>IF(G2127="GK",VLOOKUP(F2127,'[1]2018GoalKeeper Stats'!$A$2:$S$109,9,FALSE),VLOOKUP(F2127,'[1]2018Player Stats'!$A$2:$AB$830,9,FALSE))</f>
        <v>7</v>
      </c>
      <c r="Q2127">
        <f>IF(G2127="GK",VLOOKUP(F2127,'[1]2018GoalKeeper Stats'!$A$2:$S$109,10,FALSE),VLOOKUP(F2127,'[1]2018Player Stats'!$A$2:$AB$830,10,FALSE))</f>
        <v>3</v>
      </c>
      <c r="R2127">
        <f>IF(G2127="GK",VLOOKUP(F2127,'[1]2018GoalKeeper Stats'!$A$2:$S$109,11,FALSE),VLOOKUP(F2127,'[1]2018Player Stats'!$A$2:$AB$830,11,FALSE))</f>
        <v>0</v>
      </c>
      <c r="S2127" t="str">
        <f>IF(G2127="GK",VLOOKUP(F2127,'[1]2018GoalKeeper Stats'!$A$2:$S$109,12,FALSE),VLOOKUP(F2127,'[1]2018Player Stats'!$A$2:$AB$830,12,FALSE))</f>
        <v>0/0</v>
      </c>
      <c r="T2127">
        <f>IF(G2127="GK",VLOOKUP(F2127,'[1]2018GoalKeeper Stats'!$A$2:$S$109,13,FALSE),VLOOKUP(F2127,'[1]2018Player Stats'!$A$2:$AB$830,13,FALSE))</f>
        <v>0</v>
      </c>
      <c r="U2127">
        <f>IF(G2127="GK",VLOOKUP(F2127,'[1]2018GoalKeeper Stats'!$A$2:$S$109,14,FALSE),VLOOKUP(F2127,'[1]2018Player Stats'!$A$2:$AB$830,14,FALSE))</f>
        <v>0</v>
      </c>
      <c r="V2127">
        <f>IF(G2127="GK",VLOOKUP(F2127,'[1]2018GoalKeeper Stats'!$A$2:$S$109,15,FALSE),VLOOKUP(F2127,'[1]2018Player Stats'!$A$2:$AB$830,15,FALSE))</f>
        <v>0</v>
      </c>
      <c r="W2127">
        <f>IF(G2127="GK",VLOOKUP(F2127,'[1]2018GoalKeeper Stats'!$A$2:$S$109,16,FALSE),VLOOKUP(F2127,'[1]2018Player Stats'!$A$2:$AB$830,16,FALSE))</f>
        <v>0</v>
      </c>
      <c r="X2127">
        <f>IF(G2127="GK",VLOOKUP(F2127,'[1]2018GoalKeeper Stats'!$A$2:$S$109,17,FALSE),VLOOKUP(F2127,'[1]2018Player Stats'!$A$2:$AB$830,17,FALSE))</f>
        <v>0</v>
      </c>
      <c r="Y2127">
        <f>IF(G2127="GK",VLOOKUP(F2127,'[1]2018GoalKeeper Stats'!$A$2:$S$109,18,FALSE),VLOOKUP(F2127,'[1]2018Player Stats'!$A$2:$AB$830,18,FALSE))</f>
        <v>0</v>
      </c>
      <c r="Z2127">
        <f>IF(G2127="GK",VLOOKUP(F2127,'[1]2018GoalKeeper Stats'!$A$2:$S$109,19,FALSE),VLOOKUP(F2127,'[1]2018Player Stats'!$A$2:$AB$830,19,FALSE))</f>
        <v>0</v>
      </c>
      <c r="AA2127">
        <f>IF(G2127="GK",VLOOKUP(F2127,'[1]2018GoalKeeper Stats'!$A$2:$S$109,20,FALSE),VLOOKUP(F2127,'[1]2018Player Stats'!$A$2:$AB$830,20,FALSE))</f>
        <v>0</v>
      </c>
      <c r="AB2127">
        <f>IF(G2127="GK",VLOOKUP(F2127,'[1]2018GoalKeeper Stats'!$A$2:$S$109,21,FALSE),VLOOKUP(F2127,'[1]2018Player Stats'!$A$2:$AB$830,21,FALSE))</f>
        <v>9</v>
      </c>
      <c r="AC2127">
        <f>IF(G2127="GK",VLOOKUP(F2127,'[1]2018GoalKeeper Stats'!$A$2:$S$109,2,FALSE),VLOOKUP(F2127,'[1]2018Player Stats'!$A$2:$AB$830,22,FALSE))</f>
        <v>1</v>
      </c>
      <c r="AD2127">
        <f>IF(G2127="GK",VLOOKUP(F2127,'[1]2018GoalKeeper Stats'!$A$2:$S$109,23,FALSE),VLOOKUP(F2127,'[1]2018Player Stats'!$A$2:$AB$830,23,FALSE))</f>
        <v>0</v>
      </c>
      <c r="AE2127">
        <f>IF(G2127="GK",VLOOKUP(F2127,'[1]2018GoalKeeper Stats'!$A$2:$S$109,24,FALSE),VLOOKUP(F2127,'[1]2018Player Stats'!$A$2:$AB$830,24,FALSE))</f>
        <v>0</v>
      </c>
      <c r="AF2127">
        <f>IF(G2127="GK",VLOOKUP(F2127,'[1]2018GoalKeeper Stats'!$A$2:$S$109,25,FALSE),VLOOKUP(F2127,'[1]2018Player Stats'!$A$2:$AB$830,25,FALSE))</f>
        <v>0</v>
      </c>
      <c r="AG2127">
        <f>IF(G2127="GK",VLOOKUP(F2127,'[1]2018GoalKeeper Stats'!$A$2:$S$109,26,FALSE),VLOOKUP(F2127,'[1]2018Player Stats'!$A$2:$AB$830,26,FALSE))</f>
        <v>42.86</v>
      </c>
      <c r="AH2127" s="51">
        <v>2018</v>
      </c>
      <c r="AI2127" s="51">
        <v>34</v>
      </c>
      <c r="AJ2127" s="51">
        <v>474</v>
      </c>
      <c r="AK2127" s="51">
        <v>413</v>
      </c>
      <c r="AL2127" s="51">
        <v>58</v>
      </c>
      <c r="AM2127" s="51">
        <v>56</v>
      </c>
      <c r="AN2127" s="51">
        <v>2</v>
      </c>
      <c r="AO2127" s="52">
        <v>55.71</v>
      </c>
      <c r="AP2127" s="52">
        <v>48.91</v>
      </c>
      <c r="AQ2127" s="52">
        <v>6.8</v>
      </c>
      <c r="AR2127" s="52">
        <v>-4.8</v>
      </c>
      <c r="AS2127" s="51">
        <v>38</v>
      </c>
      <c r="AT2127" s="52">
        <v>50.75</v>
      </c>
    </row>
    <row r="2128" spans="1:46">
      <c r="A2128">
        <v>2018</v>
      </c>
      <c r="B2128" t="s">
        <v>196</v>
      </c>
      <c r="C2128" t="s">
        <v>196</v>
      </c>
      <c r="D2128" t="s">
        <v>1169</v>
      </c>
      <c r="E2128" t="s">
        <v>1874</v>
      </c>
      <c r="F2128" t="str">
        <f t="shared" si="34"/>
        <v>Tony Alfaro</v>
      </c>
      <c r="G2128" t="s">
        <v>893</v>
      </c>
      <c r="H2128" s="143">
        <v>67500</v>
      </c>
      <c r="I2128" s="143">
        <v>67500</v>
      </c>
      <c r="J2128" t="str">
        <f>IF(G2128="GK",VLOOKUP(F2128,'[1]2018GoalKeeper Stats'!$A$2:$S$109,2,FALSE),VLOOKUP(F2128,'[1]2018Player Stats'!$A$2:$AB$830,2,FALSE))</f>
        <v>SEA</v>
      </c>
      <c r="K2128">
        <f>IF(G2128="GK",VLOOKUP(F2128,'[1]2018GoalKeeper Stats'!$A$2:$S$109,4,FALSE),VLOOKUP(F2128,'[1]2018Player Stats'!$A$2:$AB$830,4,FALSE))</f>
        <v>4</v>
      </c>
      <c r="L2128">
        <f>IF(G2128="GK",VLOOKUP(F2128,'[1]2018GoalKeeper Stats'!$A$2:$S$109,5,FALSE),VLOOKUP(F2128,'[1]2018Player Stats'!$A$2:$AB$830,5,FALSE))</f>
        <v>3</v>
      </c>
      <c r="M2128">
        <f>IF(G2128="GK",VLOOKUP(F2128,'[1]2018GoalKeeper Stats'!$A$2:$S$109,6,FALSE),VLOOKUP(F2128,'[1]2018Player Stats'!$A$2:$AB$830,6,FALSE))</f>
        <v>220</v>
      </c>
      <c r="N2128">
        <f>IF(G2128="GK",VLOOKUP(F2128,'[1]2018GoalKeeper Stats'!$A$2:$S$109,7,FALSE),VLOOKUP(F2128,'[1]2018Player Stats'!$A$2:$AB$830,7,FALSE))</f>
        <v>0</v>
      </c>
      <c r="O2128">
        <f>IF(G2128="GK",VLOOKUP(F2128,'[1]2018GoalKeeper Stats'!$A$2:$S$109,8,FALSE),VLOOKUP(F2128,'[1]2018Player Stats'!$A$2:$AB$830,8,FALSE))</f>
        <v>0</v>
      </c>
      <c r="P2128">
        <f>IF(G2128="GK",VLOOKUP(F2128,'[1]2018GoalKeeper Stats'!$A$2:$S$109,9,FALSE),VLOOKUP(F2128,'[1]2018Player Stats'!$A$2:$AB$830,9,FALSE))</f>
        <v>1</v>
      </c>
      <c r="Q2128">
        <f>IF(G2128="GK",VLOOKUP(F2128,'[1]2018GoalKeeper Stats'!$A$2:$S$109,10,FALSE),VLOOKUP(F2128,'[1]2018Player Stats'!$A$2:$AB$830,10,FALSE))</f>
        <v>0</v>
      </c>
      <c r="R2128">
        <f>IF(G2128="GK",VLOOKUP(F2128,'[1]2018GoalKeeper Stats'!$A$2:$S$109,11,FALSE),VLOOKUP(F2128,'[1]2018Player Stats'!$A$2:$AB$830,11,FALSE))</f>
        <v>0</v>
      </c>
      <c r="S2128" t="str">
        <f>IF(G2128="GK",VLOOKUP(F2128,'[1]2018GoalKeeper Stats'!$A$2:$S$109,12,FALSE),VLOOKUP(F2128,'[1]2018Player Stats'!$A$2:$AB$830,12,FALSE))</f>
        <v>0/0</v>
      </c>
      <c r="T2128">
        <f>IF(G2128="GK",VLOOKUP(F2128,'[1]2018GoalKeeper Stats'!$A$2:$S$109,13,FALSE),VLOOKUP(F2128,'[1]2018Player Stats'!$A$2:$AB$830,13,FALSE))</f>
        <v>0</v>
      </c>
      <c r="U2128">
        <f>IF(G2128="GK",VLOOKUP(F2128,'[1]2018GoalKeeper Stats'!$A$2:$S$109,14,FALSE),VLOOKUP(F2128,'[1]2018Player Stats'!$A$2:$AB$830,14,FALSE))</f>
        <v>0</v>
      </c>
      <c r="V2128">
        <f>IF(G2128="GK",VLOOKUP(F2128,'[1]2018GoalKeeper Stats'!$A$2:$S$109,15,FALSE),VLOOKUP(F2128,'[1]2018Player Stats'!$A$2:$AB$830,15,FALSE))</f>
        <v>0</v>
      </c>
      <c r="W2128">
        <f>IF(G2128="GK",VLOOKUP(F2128,'[1]2018GoalKeeper Stats'!$A$2:$S$109,16,FALSE),VLOOKUP(F2128,'[1]2018Player Stats'!$A$2:$AB$830,16,FALSE))</f>
        <v>0</v>
      </c>
      <c r="X2128">
        <f>IF(G2128="GK",VLOOKUP(F2128,'[1]2018GoalKeeper Stats'!$A$2:$S$109,17,FALSE),VLOOKUP(F2128,'[1]2018Player Stats'!$A$2:$AB$830,17,FALSE))</f>
        <v>0</v>
      </c>
      <c r="Y2128">
        <f>IF(G2128="GK",VLOOKUP(F2128,'[1]2018GoalKeeper Stats'!$A$2:$S$109,18,FALSE),VLOOKUP(F2128,'[1]2018Player Stats'!$A$2:$AB$830,18,FALSE))</f>
        <v>0</v>
      </c>
      <c r="Z2128">
        <f>IF(G2128="GK",VLOOKUP(F2128,'[1]2018GoalKeeper Stats'!$A$2:$S$109,19,FALSE),VLOOKUP(F2128,'[1]2018Player Stats'!$A$2:$AB$830,19,FALSE))</f>
        <v>0</v>
      </c>
      <c r="AA2128">
        <f>IF(G2128="GK",VLOOKUP(F2128,'[1]2018GoalKeeper Stats'!$A$2:$S$109,20,FALSE),VLOOKUP(F2128,'[1]2018Player Stats'!$A$2:$AB$830,20,FALSE))</f>
        <v>0</v>
      </c>
      <c r="AB2128">
        <f>IF(G2128="GK",VLOOKUP(F2128,'[1]2018GoalKeeper Stats'!$A$2:$S$109,21,FALSE),VLOOKUP(F2128,'[1]2018Player Stats'!$A$2:$AB$830,21,FALSE))</f>
        <v>7</v>
      </c>
      <c r="AC2128">
        <f>IF(G2128="GK",VLOOKUP(F2128,'[1]2018GoalKeeper Stats'!$A$2:$S$109,2,FALSE),VLOOKUP(F2128,'[1]2018Player Stats'!$A$2:$AB$830,22,FALSE))</f>
        <v>0</v>
      </c>
      <c r="AD2128">
        <f>IF(G2128="GK",VLOOKUP(F2128,'[1]2018GoalKeeper Stats'!$A$2:$S$109,23,FALSE),VLOOKUP(F2128,'[1]2018Player Stats'!$A$2:$AB$830,23,FALSE))</f>
        <v>0</v>
      </c>
      <c r="AE2128">
        <f>IF(G2128="GK",VLOOKUP(F2128,'[1]2018GoalKeeper Stats'!$A$2:$S$109,24,FALSE),VLOOKUP(F2128,'[1]2018Player Stats'!$A$2:$AB$830,24,FALSE))</f>
        <v>2</v>
      </c>
      <c r="AF2128">
        <f>IF(G2128="GK",VLOOKUP(F2128,'[1]2018GoalKeeper Stats'!$A$2:$S$109,25,FALSE),VLOOKUP(F2128,'[1]2018Player Stats'!$A$2:$AB$830,25,FALSE))</f>
        <v>1</v>
      </c>
      <c r="AG2128">
        <f>IF(G2128="GK",VLOOKUP(F2128,'[1]2018GoalKeeper Stats'!$A$2:$S$109,26,FALSE),VLOOKUP(F2128,'[1]2018Player Stats'!$A$2:$AB$830,26,FALSE))</f>
        <v>0</v>
      </c>
      <c r="AH2128" s="51">
        <v>2018</v>
      </c>
      <c r="AI2128" s="51">
        <v>34</v>
      </c>
      <c r="AJ2128" s="51">
        <v>430</v>
      </c>
      <c r="AK2128" s="51">
        <v>455</v>
      </c>
      <c r="AL2128" s="51">
        <v>49</v>
      </c>
      <c r="AM2128" s="51">
        <v>36</v>
      </c>
      <c r="AN2128" s="51">
        <v>13</v>
      </c>
      <c r="AO2128" s="52">
        <v>44.48</v>
      </c>
      <c r="AP2128" s="52">
        <v>47.97</v>
      </c>
      <c r="AQ2128" s="52">
        <v>-3.49</v>
      </c>
      <c r="AR2128" s="52">
        <v>16.489999999999998</v>
      </c>
      <c r="AS2128" s="51">
        <v>59</v>
      </c>
      <c r="AT2128" s="52">
        <v>44.53</v>
      </c>
    </row>
    <row r="2129" spans="1:46">
      <c r="A2129" s="144">
        <v>2018</v>
      </c>
      <c r="B2129" s="144" t="s">
        <v>212</v>
      </c>
      <c r="C2129" s="144" t="s">
        <v>212</v>
      </c>
      <c r="D2129" s="144" t="s">
        <v>1122</v>
      </c>
      <c r="E2129" s="144" t="s">
        <v>2347</v>
      </c>
      <c r="F2129" s="144" t="str">
        <f t="shared" si="34"/>
        <v>Patrick Okonkwo</v>
      </c>
      <c r="G2129" s="144" t="s">
        <v>875</v>
      </c>
      <c r="H2129" s="145">
        <v>65504</v>
      </c>
      <c r="I2129" s="145">
        <v>54504</v>
      </c>
      <c r="J2129" s="144" t="e">
        <f>IF(G2129="GK",VLOOKUP(F2129,'[1]2018GoalKeeper Stats'!$A$2:$S$109,2,FALSE),VLOOKUP(F2129,'[1]2018Player Stats'!$A$2:$AB$830,2,FALSE))</f>
        <v>#N/A</v>
      </c>
      <c r="K2129" s="144" t="e">
        <f>IF(G2129="GK",VLOOKUP(F2129,'[1]2018GoalKeeper Stats'!$A$2:$S$109,4,FALSE),VLOOKUP(F2129,'[1]2018Player Stats'!$A$2:$AB$830,4,FALSE))</f>
        <v>#N/A</v>
      </c>
      <c r="L2129" s="144" t="e">
        <f>IF(G2129="GK",VLOOKUP(F2129,'[1]2018GoalKeeper Stats'!$A$2:$S$109,5,FALSE),VLOOKUP(F2129,'[1]2018Player Stats'!$A$2:$AB$830,5,FALSE))</f>
        <v>#N/A</v>
      </c>
      <c r="M2129" s="144" t="e">
        <f>IF(G2129="GK",VLOOKUP(F2129,'[1]2018GoalKeeper Stats'!$A$2:$S$109,6,FALSE),VLOOKUP(F2129,'[1]2018Player Stats'!$A$2:$AB$830,6,FALSE))</f>
        <v>#N/A</v>
      </c>
      <c r="N2129" s="144" t="e">
        <f>IF(G2129="GK",VLOOKUP(F2129,'[1]2018GoalKeeper Stats'!$A$2:$S$109,7,FALSE),VLOOKUP(F2129,'[1]2018Player Stats'!$A$2:$AB$830,7,FALSE))</f>
        <v>#N/A</v>
      </c>
      <c r="O2129" s="144" t="e">
        <f>IF(G2129="GK",VLOOKUP(F2129,'[1]2018GoalKeeper Stats'!$A$2:$S$109,8,FALSE),VLOOKUP(F2129,'[1]2018Player Stats'!$A$2:$AB$830,8,FALSE))</f>
        <v>#N/A</v>
      </c>
      <c r="P2129" s="144" t="e">
        <f>IF(G2129="GK",VLOOKUP(F2129,'[1]2018GoalKeeper Stats'!$A$2:$S$109,9,FALSE),VLOOKUP(F2129,'[1]2018Player Stats'!$A$2:$AB$830,9,FALSE))</f>
        <v>#N/A</v>
      </c>
      <c r="Q2129" s="144" t="e">
        <f>IF(G2129="GK",VLOOKUP(F2129,'[1]2018GoalKeeper Stats'!$A$2:$S$109,10,FALSE),VLOOKUP(F2129,'[1]2018Player Stats'!$A$2:$AB$830,10,FALSE))</f>
        <v>#N/A</v>
      </c>
      <c r="R2129" s="144" t="e">
        <f>IF(G2129="GK",VLOOKUP(F2129,'[1]2018GoalKeeper Stats'!$A$2:$S$109,11,FALSE),VLOOKUP(F2129,'[1]2018Player Stats'!$A$2:$AB$830,11,FALSE))</f>
        <v>#N/A</v>
      </c>
      <c r="S2129" s="144" t="e">
        <f>IF(G2129="GK",VLOOKUP(F2129,'[1]2018GoalKeeper Stats'!$A$2:$S$109,12,FALSE),VLOOKUP(F2129,'[1]2018Player Stats'!$A$2:$AB$830,12,FALSE))</f>
        <v>#N/A</v>
      </c>
      <c r="T2129" s="144" t="e">
        <f>IF(G2129="GK",VLOOKUP(F2129,'[1]2018GoalKeeper Stats'!$A$2:$S$109,13,FALSE),VLOOKUP(F2129,'[1]2018Player Stats'!$A$2:$AB$830,13,FALSE))</f>
        <v>#N/A</v>
      </c>
      <c r="U2129" s="144" t="e">
        <f>IF(G2129="GK",VLOOKUP(F2129,'[1]2018GoalKeeper Stats'!$A$2:$S$109,14,FALSE),VLOOKUP(F2129,'[1]2018Player Stats'!$A$2:$AB$830,14,FALSE))</f>
        <v>#N/A</v>
      </c>
      <c r="V2129" s="144" t="e">
        <f>IF(G2129="GK",VLOOKUP(F2129,'[1]2018GoalKeeper Stats'!$A$2:$S$109,15,FALSE),VLOOKUP(F2129,'[1]2018Player Stats'!$A$2:$AB$830,15,FALSE))</f>
        <v>#N/A</v>
      </c>
      <c r="W2129" s="144" t="e">
        <f>IF(G2129="GK",VLOOKUP(F2129,'[1]2018GoalKeeper Stats'!$A$2:$S$109,16,FALSE),VLOOKUP(F2129,'[1]2018Player Stats'!$A$2:$AB$830,16,FALSE))</f>
        <v>#N/A</v>
      </c>
      <c r="X2129" s="144" t="e">
        <f>IF(G2129="GK",VLOOKUP(F2129,'[1]2018GoalKeeper Stats'!$A$2:$S$109,17,FALSE),VLOOKUP(F2129,'[1]2018Player Stats'!$A$2:$AB$830,17,FALSE))</f>
        <v>#N/A</v>
      </c>
      <c r="Y2129" s="144" t="e">
        <f>IF(G2129="GK",VLOOKUP(F2129,'[1]2018GoalKeeper Stats'!$A$2:$S$109,18,FALSE),VLOOKUP(F2129,'[1]2018Player Stats'!$A$2:$AB$830,18,FALSE))</f>
        <v>#N/A</v>
      </c>
      <c r="Z2129" s="144" t="e">
        <f>IF(G2129="GK",VLOOKUP(F2129,'[1]2018GoalKeeper Stats'!$A$2:$S$109,19,FALSE),VLOOKUP(F2129,'[1]2018Player Stats'!$A$2:$AB$830,19,FALSE))</f>
        <v>#N/A</v>
      </c>
      <c r="AA2129" s="144" t="e">
        <f>IF(G2129="GK",VLOOKUP(F2129,'[1]2018GoalKeeper Stats'!$A$2:$S$109,20,FALSE),VLOOKUP(F2129,'[1]2018Player Stats'!$A$2:$AB$830,20,FALSE))</f>
        <v>#N/A</v>
      </c>
      <c r="AB2129" s="144" t="e">
        <f>IF(G2129="GK",VLOOKUP(F2129,'[1]2018GoalKeeper Stats'!$A$2:$S$109,21,FALSE),VLOOKUP(F2129,'[1]2018Player Stats'!$A$2:$AB$830,21,FALSE))</f>
        <v>#N/A</v>
      </c>
      <c r="AC2129" s="144" t="e">
        <f>IF(G2129="GK",VLOOKUP(F2129,'[1]2018GoalKeeper Stats'!$A$2:$S$109,2,FALSE),VLOOKUP(F2129,'[1]2018Player Stats'!$A$2:$AB$830,22,FALSE))</f>
        <v>#N/A</v>
      </c>
      <c r="AD2129" s="144" t="e">
        <f>IF(G2129="GK",VLOOKUP(F2129,'[1]2018GoalKeeper Stats'!$A$2:$S$109,23,FALSE),VLOOKUP(F2129,'[1]2018Player Stats'!$A$2:$AB$830,23,FALSE))</f>
        <v>#N/A</v>
      </c>
      <c r="AE2129" s="144" t="e">
        <f>IF(G2129="GK",VLOOKUP(F2129,'[1]2018GoalKeeper Stats'!$A$2:$S$109,24,FALSE),VLOOKUP(F2129,'[1]2018Player Stats'!$A$2:$AB$830,24,FALSE))</f>
        <v>#N/A</v>
      </c>
      <c r="AF2129" s="144" t="e">
        <f>IF(G2129="GK",VLOOKUP(F2129,'[1]2018GoalKeeper Stats'!$A$2:$S$109,25,FALSE),VLOOKUP(F2129,'[1]2018Player Stats'!$A$2:$AB$830,25,FALSE))</f>
        <v>#N/A</v>
      </c>
      <c r="AG2129" s="144" t="e">
        <f>IF(G2129="GK",VLOOKUP(F2129,'[1]2018GoalKeeper Stats'!$A$2:$S$109,26,FALSE),VLOOKUP(F2129,'[1]2018Player Stats'!$A$2:$AB$830,26,FALSE))</f>
        <v>#N/A</v>
      </c>
      <c r="AH2129" s="51">
        <v>2018</v>
      </c>
      <c r="AI2129" s="51">
        <v>34</v>
      </c>
      <c r="AJ2129" s="51">
        <v>511</v>
      </c>
      <c r="AK2129" s="51">
        <v>377</v>
      </c>
      <c r="AL2129" s="51">
        <v>67</v>
      </c>
      <c r="AM2129" s="51">
        <v>44</v>
      </c>
      <c r="AN2129" s="51">
        <v>23</v>
      </c>
      <c r="AO2129" s="52">
        <v>71.87</v>
      </c>
      <c r="AP2129" s="52">
        <v>40.42</v>
      </c>
      <c r="AQ2129" s="52">
        <v>31.45</v>
      </c>
      <c r="AR2129" s="52">
        <v>-8.4499999999999993</v>
      </c>
      <c r="AS2129" s="51">
        <v>69</v>
      </c>
      <c r="AT2129" s="52">
        <v>64.97</v>
      </c>
    </row>
    <row r="2130" spans="1:46">
      <c r="A2130">
        <v>2018</v>
      </c>
      <c r="B2130" t="s">
        <v>204</v>
      </c>
      <c r="C2130" t="s">
        <v>204</v>
      </c>
      <c r="D2130" t="s">
        <v>1377</v>
      </c>
      <c r="E2130" t="s">
        <v>2348</v>
      </c>
      <c r="F2130" t="str">
        <f t="shared" si="34"/>
        <v>Mark McKenzie</v>
      </c>
      <c r="G2130" t="s">
        <v>893</v>
      </c>
      <c r="H2130" s="143">
        <v>64500</v>
      </c>
      <c r="I2130" s="143">
        <v>54500</v>
      </c>
      <c r="J2130" t="str">
        <f>IF(G2130="GK",VLOOKUP(F2130,'[1]2018GoalKeeper Stats'!$A$2:$S$109,2,FALSE),VLOOKUP(F2130,'[1]2018Player Stats'!$A$2:$AB$830,2,FALSE))</f>
        <v>PHI</v>
      </c>
      <c r="K2130">
        <f>IF(G2130="GK",VLOOKUP(F2130,'[1]2018GoalKeeper Stats'!$A$2:$S$109,4,FALSE),VLOOKUP(F2130,'[1]2018Player Stats'!$A$2:$AB$830,4,FALSE))</f>
        <v>19</v>
      </c>
      <c r="L2130">
        <f>IF(G2130="GK",VLOOKUP(F2130,'[1]2018GoalKeeper Stats'!$A$2:$S$109,5,FALSE),VLOOKUP(F2130,'[1]2018Player Stats'!$A$2:$AB$830,5,FALSE))</f>
        <v>18</v>
      </c>
      <c r="M2130">
        <f>IF(G2130="GK",VLOOKUP(F2130,'[1]2018GoalKeeper Stats'!$A$2:$S$109,6,FALSE),VLOOKUP(F2130,'[1]2018Player Stats'!$A$2:$AB$830,6,FALSE))</f>
        <v>1629</v>
      </c>
      <c r="N2130">
        <f>IF(G2130="GK",VLOOKUP(F2130,'[1]2018GoalKeeper Stats'!$A$2:$S$109,7,FALSE),VLOOKUP(F2130,'[1]2018Player Stats'!$A$2:$AB$830,7,FALSE))</f>
        <v>0</v>
      </c>
      <c r="O2130">
        <f>IF(G2130="GK",VLOOKUP(F2130,'[1]2018GoalKeeper Stats'!$A$2:$S$109,8,FALSE),VLOOKUP(F2130,'[1]2018Player Stats'!$A$2:$AB$830,8,FALSE))</f>
        <v>0</v>
      </c>
      <c r="P2130">
        <f>IF(G2130="GK",VLOOKUP(F2130,'[1]2018GoalKeeper Stats'!$A$2:$S$109,9,FALSE),VLOOKUP(F2130,'[1]2018Player Stats'!$A$2:$AB$830,9,FALSE))</f>
        <v>5</v>
      </c>
      <c r="Q2130">
        <f>IF(G2130="GK",VLOOKUP(F2130,'[1]2018GoalKeeper Stats'!$A$2:$S$109,10,FALSE),VLOOKUP(F2130,'[1]2018Player Stats'!$A$2:$AB$830,10,FALSE))</f>
        <v>1</v>
      </c>
      <c r="R2130">
        <f>IF(G2130="GK",VLOOKUP(F2130,'[1]2018GoalKeeper Stats'!$A$2:$S$109,11,FALSE),VLOOKUP(F2130,'[1]2018Player Stats'!$A$2:$AB$830,11,FALSE))</f>
        <v>0</v>
      </c>
      <c r="S2130" t="str">
        <f>IF(G2130="GK",VLOOKUP(F2130,'[1]2018GoalKeeper Stats'!$A$2:$S$109,12,FALSE),VLOOKUP(F2130,'[1]2018Player Stats'!$A$2:$AB$830,12,FALSE))</f>
        <v>0/0</v>
      </c>
      <c r="T2130">
        <f>IF(G2130="GK",VLOOKUP(F2130,'[1]2018GoalKeeper Stats'!$A$2:$S$109,13,FALSE),VLOOKUP(F2130,'[1]2018Player Stats'!$A$2:$AB$830,13,FALSE))</f>
        <v>0</v>
      </c>
      <c r="U2130">
        <f>IF(G2130="GK",VLOOKUP(F2130,'[1]2018GoalKeeper Stats'!$A$2:$S$109,14,FALSE),VLOOKUP(F2130,'[1]2018Player Stats'!$A$2:$AB$830,14,FALSE))</f>
        <v>0</v>
      </c>
      <c r="V2130">
        <f>IF(G2130="GK",VLOOKUP(F2130,'[1]2018GoalKeeper Stats'!$A$2:$S$109,15,FALSE),VLOOKUP(F2130,'[1]2018Player Stats'!$A$2:$AB$830,15,FALSE))</f>
        <v>0</v>
      </c>
      <c r="W2130">
        <f>IF(G2130="GK",VLOOKUP(F2130,'[1]2018GoalKeeper Stats'!$A$2:$S$109,16,FALSE),VLOOKUP(F2130,'[1]2018Player Stats'!$A$2:$AB$830,16,FALSE))</f>
        <v>0</v>
      </c>
      <c r="X2130">
        <f>IF(G2130="GK",VLOOKUP(F2130,'[1]2018GoalKeeper Stats'!$A$2:$S$109,17,FALSE),VLOOKUP(F2130,'[1]2018Player Stats'!$A$2:$AB$830,17,FALSE))</f>
        <v>0</v>
      </c>
      <c r="Y2130">
        <f>IF(G2130="GK",VLOOKUP(F2130,'[1]2018GoalKeeper Stats'!$A$2:$S$109,18,FALSE),VLOOKUP(F2130,'[1]2018Player Stats'!$A$2:$AB$830,18,FALSE))</f>
        <v>0</v>
      </c>
      <c r="Z2130">
        <f>IF(G2130="GK",VLOOKUP(F2130,'[1]2018GoalKeeper Stats'!$A$2:$S$109,19,FALSE),VLOOKUP(F2130,'[1]2018Player Stats'!$A$2:$AB$830,19,FALSE))</f>
        <v>0</v>
      </c>
      <c r="AA2130">
        <f>IF(G2130="GK",VLOOKUP(F2130,'[1]2018GoalKeeper Stats'!$A$2:$S$109,20,FALSE),VLOOKUP(F2130,'[1]2018Player Stats'!$A$2:$AB$830,20,FALSE))</f>
        <v>0</v>
      </c>
      <c r="AB2130">
        <f>IF(G2130="GK",VLOOKUP(F2130,'[1]2018GoalKeeper Stats'!$A$2:$S$109,21,FALSE),VLOOKUP(F2130,'[1]2018Player Stats'!$A$2:$AB$830,21,FALSE))</f>
        <v>14</v>
      </c>
      <c r="AC2130">
        <f>IF(G2130="GK",VLOOKUP(F2130,'[1]2018GoalKeeper Stats'!$A$2:$S$109,2,FALSE),VLOOKUP(F2130,'[1]2018Player Stats'!$A$2:$AB$830,22,FALSE))</f>
        <v>7</v>
      </c>
      <c r="AD2130">
        <f>IF(G2130="GK",VLOOKUP(F2130,'[1]2018GoalKeeper Stats'!$A$2:$S$109,23,FALSE),VLOOKUP(F2130,'[1]2018Player Stats'!$A$2:$AB$830,23,FALSE))</f>
        <v>0</v>
      </c>
      <c r="AE2130">
        <f>IF(G2130="GK",VLOOKUP(F2130,'[1]2018GoalKeeper Stats'!$A$2:$S$109,24,FALSE),VLOOKUP(F2130,'[1]2018Player Stats'!$A$2:$AB$830,24,FALSE))</f>
        <v>4</v>
      </c>
      <c r="AF2130">
        <f>IF(G2130="GK",VLOOKUP(F2130,'[1]2018GoalKeeper Stats'!$A$2:$S$109,25,FALSE),VLOOKUP(F2130,'[1]2018Player Stats'!$A$2:$AB$830,25,FALSE))</f>
        <v>0</v>
      </c>
      <c r="AG2130">
        <f>IF(G2130="GK",VLOOKUP(F2130,'[1]2018GoalKeeper Stats'!$A$2:$S$109,26,FALSE),VLOOKUP(F2130,'[1]2018Player Stats'!$A$2:$AB$830,26,FALSE))</f>
        <v>20</v>
      </c>
      <c r="AH2130" s="51">
        <v>2018</v>
      </c>
      <c r="AI2130" s="51">
        <v>34</v>
      </c>
      <c r="AJ2130" s="51">
        <v>475</v>
      </c>
      <c r="AK2130" s="51">
        <v>428</v>
      </c>
      <c r="AL2130" s="51">
        <v>49</v>
      </c>
      <c r="AM2130" s="51">
        <v>49</v>
      </c>
      <c r="AN2130" s="51">
        <v>0</v>
      </c>
      <c r="AO2130" s="52">
        <v>53.64</v>
      </c>
      <c r="AP2130" s="52">
        <v>50.1</v>
      </c>
      <c r="AQ2130" s="52">
        <v>3.54</v>
      </c>
      <c r="AR2130" s="52">
        <v>-3.54</v>
      </c>
      <c r="AS2130" s="51">
        <v>50</v>
      </c>
      <c r="AT2130" s="52">
        <v>50.46</v>
      </c>
    </row>
    <row r="2131" spans="1:46">
      <c r="A2131">
        <v>2018</v>
      </c>
      <c r="B2131" t="s">
        <v>193</v>
      </c>
      <c r="C2131" t="s">
        <v>193</v>
      </c>
      <c r="D2131" t="s">
        <v>1104</v>
      </c>
      <c r="E2131" t="s">
        <v>1318</v>
      </c>
      <c r="F2131" t="str">
        <f t="shared" si="34"/>
        <v>Marco Farfan</v>
      </c>
      <c r="G2131" t="s">
        <v>893</v>
      </c>
      <c r="H2131" s="143">
        <v>64500</v>
      </c>
      <c r="I2131" s="143">
        <v>64500</v>
      </c>
      <c r="J2131" t="str">
        <f>IF(G2131="GK",VLOOKUP(F2131,'[1]2018GoalKeeper Stats'!$A$2:$S$109,2,FALSE),VLOOKUP(F2131,'[1]2018Player Stats'!$A$2:$AB$830,2,FALSE))</f>
        <v>POR</v>
      </c>
      <c r="K2131">
        <f>IF(G2131="GK",VLOOKUP(F2131,'[1]2018GoalKeeper Stats'!$A$2:$S$109,4,FALSE),VLOOKUP(F2131,'[1]2018Player Stats'!$A$2:$AB$830,4,FALSE))</f>
        <v>11</v>
      </c>
      <c r="L2131">
        <f>IF(G2131="GK",VLOOKUP(F2131,'[1]2018GoalKeeper Stats'!$A$2:$S$109,5,FALSE),VLOOKUP(F2131,'[1]2018Player Stats'!$A$2:$AB$830,5,FALSE))</f>
        <v>6</v>
      </c>
      <c r="M2131">
        <f>IF(G2131="GK",VLOOKUP(F2131,'[1]2018GoalKeeper Stats'!$A$2:$S$109,6,FALSE),VLOOKUP(F2131,'[1]2018Player Stats'!$A$2:$AB$830,6,FALSE))</f>
        <v>515</v>
      </c>
      <c r="N2131">
        <f>IF(G2131="GK",VLOOKUP(F2131,'[1]2018GoalKeeper Stats'!$A$2:$S$109,7,FALSE),VLOOKUP(F2131,'[1]2018Player Stats'!$A$2:$AB$830,7,FALSE))</f>
        <v>0</v>
      </c>
      <c r="O2131">
        <f>IF(G2131="GK",VLOOKUP(F2131,'[1]2018GoalKeeper Stats'!$A$2:$S$109,8,FALSE),VLOOKUP(F2131,'[1]2018Player Stats'!$A$2:$AB$830,8,FALSE))</f>
        <v>0</v>
      </c>
      <c r="P2131">
        <f>IF(G2131="GK",VLOOKUP(F2131,'[1]2018GoalKeeper Stats'!$A$2:$S$109,9,FALSE),VLOOKUP(F2131,'[1]2018Player Stats'!$A$2:$AB$830,9,FALSE))</f>
        <v>0</v>
      </c>
      <c r="Q2131">
        <f>IF(G2131="GK",VLOOKUP(F2131,'[1]2018GoalKeeper Stats'!$A$2:$S$109,10,FALSE),VLOOKUP(F2131,'[1]2018Player Stats'!$A$2:$AB$830,10,FALSE))</f>
        <v>0</v>
      </c>
      <c r="R2131">
        <f>IF(G2131="GK",VLOOKUP(F2131,'[1]2018GoalKeeper Stats'!$A$2:$S$109,11,FALSE),VLOOKUP(F2131,'[1]2018Player Stats'!$A$2:$AB$830,11,FALSE))</f>
        <v>0</v>
      </c>
      <c r="S2131" t="str">
        <f>IF(G2131="GK",VLOOKUP(F2131,'[1]2018GoalKeeper Stats'!$A$2:$S$109,12,FALSE),VLOOKUP(F2131,'[1]2018Player Stats'!$A$2:$AB$830,12,FALSE))</f>
        <v>0/0</v>
      </c>
      <c r="T2131">
        <f>IF(G2131="GK",VLOOKUP(F2131,'[1]2018GoalKeeper Stats'!$A$2:$S$109,13,FALSE),VLOOKUP(F2131,'[1]2018Player Stats'!$A$2:$AB$830,13,FALSE))</f>
        <v>0</v>
      </c>
      <c r="U2131">
        <f>IF(G2131="GK",VLOOKUP(F2131,'[1]2018GoalKeeper Stats'!$A$2:$S$109,14,FALSE),VLOOKUP(F2131,'[1]2018Player Stats'!$A$2:$AB$830,14,FALSE))</f>
        <v>0</v>
      </c>
      <c r="V2131">
        <f>IF(G2131="GK",VLOOKUP(F2131,'[1]2018GoalKeeper Stats'!$A$2:$S$109,15,FALSE),VLOOKUP(F2131,'[1]2018Player Stats'!$A$2:$AB$830,15,FALSE))</f>
        <v>0</v>
      </c>
      <c r="W2131">
        <f>IF(G2131="GK",VLOOKUP(F2131,'[1]2018GoalKeeper Stats'!$A$2:$S$109,16,FALSE),VLOOKUP(F2131,'[1]2018Player Stats'!$A$2:$AB$830,16,FALSE))</f>
        <v>0</v>
      </c>
      <c r="X2131">
        <f>IF(G2131="GK",VLOOKUP(F2131,'[1]2018GoalKeeper Stats'!$A$2:$S$109,17,FALSE),VLOOKUP(F2131,'[1]2018Player Stats'!$A$2:$AB$830,17,FALSE))</f>
        <v>0</v>
      </c>
      <c r="Y2131">
        <f>IF(G2131="GK",VLOOKUP(F2131,'[1]2018GoalKeeper Stats'!$A$2:$S$109,18,FALSE),VLOOKUP(F2131,'[1]2018Player Stats'!$A$2:$AB$830,18,FALSE))</f>
        <v>0</v>
      </c>
      <c r="Z2131">
        <f>IF(G2131="GK",VLOOKUP(F2131,'[1]2018GoalKeeper Stats'!$A$2:$S$109,19,FALSE),VLOOKUP(F2131,'[1]2018Player Stats'!$A$2:$AB$830,19,FALSE))</f>
        <v>0</v>
      </c>
      <c r="AA2131">
        <f>IF(G2131="GK",VLOOKUP(F2131,'[1]2018GoalKeeper Stats'!$A$2:$S$109,20,FALSE),VLOOKUP(F2131,'[1]2018Player Stats'!$A$2:$AB$830,20,FALSE))</f>
        <v>0</v>
      </c>
      <c r="AB2131">
        <f>IF(G2131="GK",VLOOKUP(F2131,'[1]2018GoalKeeper Stats'!$A$2:$S$109,21,FALSE),VLOOKUP(F2131,'[1]2018Player Stats'!$A$2:$AB$830,21,FALSE))</f>
        <v>9</v>
      </c>
      <c r="AC2131">
        <f>IF(G2131="GK",VLOOKUP(F2131,'[1]2018GoalKeeper Stats'!$A$2:$S$109,2,FALSE),VLOOKUP(F2131,'[1]2018Player Stats'!$A$2:$AB$830,22,FALSE))</f>
        <v>5</v>
      </c>
      <c r="AD2131">
        <f>IF(G2131="GK",VLOOKUP(F2131,'[1]2018GoalKeeper Stats'!$A$2:$S$109,23,FALSE),VLOOKUP(F2131,'[1]2018Player Stats'!$A$2:$AB$830,23,FALSE))</f>
        <v>0</v>
      </c>
      <c r="AE2131">
        <f>IF(G2131="GK",VLOOKUP(F2131,'[1]2018GoalKeeper Stats'!$A$2:$S$109,24,FALSE),VLOOKUP(F2131,'[1]2018Player Stats'!$A$2:$AB$830,24,FALSE))</f>
        <v>0</v>
      </c>
      <c r="AF2131">
        <f>IF(G2131="GK",VLOOKUP(F2131,'[1]2018GoalKeeper Stats'!$A$2:$S$109,25,FALSE),VLOOKUP(F2131,'[1]2018Player Stats'!$A$2:$AB$830,25,FALSE))</f>
        <v>0</v>
      </c>
      <c r="AG2131">
        <f>IF(G2131="GK",VLOOKUP(F2131,'[1]2018GoalKeeper Stats'!$A$2:$S$109,26,FALSE),VLOOKUP(F2131,'[1]2018Player Stats'!$A$2:$AB$830,26,FALSE))</f>
        <v>0</v>
      </c>
      <c r="AH2131" s="51">
        <v>2018</v>
      </c>
      <c r="AI2131" s="51">
        <v>34</v>
      </c>
      <c r="AJ2131" s="51">
        <v>466</v>
      </c>
      <c r="AK2131" s="51">
        <v>452</v>
      </c>
      <c r="AL2131" s="51">
        <v>52</v>
      </c>
      <c r="AM2131" s="51">
        <v>45</v>
      </c>
      <c r="AN2131" s="51">
        <v>7</v>
      </c>
      <c r="AO2131" s="52">
        <v>54.16</v>
      </c>
      <c r="AP2131" s="52">
        <v>47.2</v>
      </c>
      <c r="AQ2131" s="52">
        <v>6.96</v>
      </c>
      <c r="AR2131" s="52">
        <v>0.04</v>
      </c>
      <c r="AS2131" s="51">
        <v>54</v>
      </c>
      <c r="AT2131" s="52">
        <v>50.85</v>
      </c>
    </row>
    <row r="2132" spans="1:46">
      <c r="A2132">
        <v>2018</v>
      </c>
      <c r="B2132" t="s">
        <v>198</v>
      </c>
      <c r="C2132" t="s">
        <v>198</v>
      </c>
      <c r="D2132" t="s">
        <v>1092</v>
      </c>
      <c r="E2132" t="s">
        <v>2349</v>
      </c>
      <c r="F2132" t="str">
        <f t="shared" si="34"/>
        <v>Sam Vines</v>
      </c>
      <c r="G2132" t="s">
        <v>893</v>
      </c>
      <c r="H2132" s="143">
        <v>61250</v>
      </c>
      <c r="I2132" s="143">
        <v>60000</v>
      </c>
      <c r="J2132" t="str">
        <f>IF(G2132="GK",VLOOKUP(F2132,'[1]2018GoalKeeper Stats'!$A$2:$S$109,2,FALSE),VLOOKUP(F2132,'[1]2018Player Stats'!$A$2:$AB$830,2,FALSE))</f>
        <v>COL</v>
      </c>
      <c r="K2132">
        <f>IF(G2132="GK",VLOOKUP(F2132,'[1]2018GoalKeeper Stats'!$A$2:$S$109,4,FALSE),VLOOKUP(F2132,'[1]2018Player Stats'!$A$2:$AB$830,4,FALSE))</f>
        <v>1</v>
      </c>
      <c r="L2132">
        <f>IF(G2132="GK",VLOOKUP(F2132,'[1]2018GoalKeeper Stats'!$A$2:$S$109,5,FALSE),VLOOKUP(F2132,'[1]2018Player Stats'!$A$2:$AB$830,5,FALSE))</f>
        <v>0</v>
      </c>
      <c r="M2132">
        <f>IF(G2132="GK",VLOOKUP(F2132,'[1]2018GoalKeeper Stats'!$A$2:$S$109,6,FALSE),VLOOKUP(F2132,'[1]2018Player Stats'!$A$2:$AB$830,6,FALSE))</f>
        <v>45</v>
      </c>
      <c r="N2132">
        <f>IF(G2132="GK",VLOOKUP(F2132,'[1]2018GoalKeeper Stats'!$A$2:$S$109,7,FALSE),VLOOKUP(F2132,'[1]2018Player Stats'!$A$2:$AB$830,7,FALSE))</f>
        <v>0</v>
      </c>
      <c r="O2132">
        <f>IF(G2132="GK",VLOOKUP(F2132,'[1]2018GoalKeeper Stats'!$A$2:$S$109,8,FALSE),VLOOKUP(F2132,'[1]2018Player Stats'!$A$2:$AB$830,8,FALSE))</f>
        <v>0</v>
      </c>
      <c r="P2132">
        <f>IF(G2132="GK",VLOOKUP(F2132,'[1]2018GoalKeeper Stats'!$A$2:$S$109,9,FALSE),VLOOKUP(F2132,'[1]2018Player Stats'!$A$2:$AB$830,9,FALSE))</f>
        <v>0</v>
      </c>
      <c r="Q2132">
        <f>IF(G2132="GK",VLOOKUP(F2132,'[1]2018GoalKeeper Stats'!$A$2:$S$109,10,FALSE),VLOOKUP(F2132,'[1]2018Player Stats'!$A$2:$AB$830,10,FALSE))</f>
        <v>0</v>
      </c>
      <c r="R2132">
        <f>IF(G2132="GK",VLOOKUP(F2132,'[1]2018GoalKeeper Stats'!$A$2:$S$109,11,FALSE),VLOOKUP(F2132,'[1]2018Player Stats'!$A$2:$AB$830,11,FALSE))</f>
        <v>0</v>
      </c>
      <c r="S2132" t="str">
        <f>IF(G2132="GK",VLOOKUP(F2132,'[1]2018GoalKeeper Stats'!$A$2:$S$109,12,FALSE),VLOOKUP(F2132,'[1]2018Player Stats'!$A$2:$AB$830,12,FALSE))</f>
        <v>0/0</v>
      </c>
      <c r="T2132">
        <f>IF(G2132="GK",VLOOKUP(F2132,'[1]2018GoalKeeper Stats'!$A$2:$S$109,13,FALSE),VLOOKUP(F2132,'[1]2018Player Stats'!$A$2:$AB$830,13,FALSE))</f>
        <v>0</v>
      </c>
      <c r="U2132">
        <f>IF(G2132="GK",VLOOKUP(F2132,'[1]2018GoalKeeper Stats'!$A$2:$S$109,14,FALSE),VLOOKUP(F2132,'[1]2018Player Stats'!$A$2:$AB$830,14,FALSE))</f>
        <v>0</v>
      </c>
      <c r="V2132">
        <f>IF(G2132="GK",VLOOKUP(F2132,'[1]2018GoalKeeper Stats'!$A$2:$S$109,15,FALSE),VLOOKUP(F2132,'[1]2018Player Stats'!$A$2:$AB$830,15,FALSE))</f>
        <v>0</v>
      </c>
      <c r="W2132">
        <f>IF(G2132="GK",VLOOKUP(F2132,'[1]2018GoalKeeper Stats'!$A$2:$S$109,16,FALSE),VLOOKUP(F2132,'[1]2018Player Stats'!$A$2:$AB$830,16,FALSE))</f>
        <v>0</v>
      </c>
      <c r="X2132">
        <f>IF(G2132="GK",VLOOKUP(F2132,'[1]2018GoalKeeper Stats'!$A$2:$S$109,17,FALSE),VLOOKUP(F2132,'[1]2018Player Stats'!$A$2:$AB$830,17,FALSE))</f>
        <v>0</v>
      </c>
      <c r="Y2132">
        <f>IF(G2132="GK",VLOOKUP(F2132,'[1]2018GoalKeeper Stats'!$A$2:$S$109,18,FALSE),VLOOKUP(F2132,'[1]2018Player Stats'!$A$2:$AB$830,18,FALSE))</f>
        <v>0</v>
      </c>
      <c r="Z2132">
        <f>IF(G2132="GK",VLOOKUP(F2132,'[1]2018GoalKeeper Stats'!$A$2:$S$109,19,FALSE),VLOOKUP(F2132,'[1]2018Player Stats'!$A$2:$AB$830,19,FALSE))</f>
        <v>0</v>
      </c>
      <c r="AA2132">
        <f>IF(G2132="GK",VLOOKUP(F2132,'[1]2018GoalKeeper Stats'!$A$2:$S$109,20,FALSE),VLOOKUP(F2132,'[1]2018Player Stats'!$A$2:$AB$830,20,FALSE))</f>
        <v>0</v>
      </c>
      <c r="AB2132">
        <f>IF(G2132="GK",VLOOKUP(F2132,'[1]2018GoalKeeper Stats'!$A$2:$S$109,21,FALSE),VLOOKUP(F2132,'[1]2018Player Stats'!$A$2:$AB$830,21,FALSE))</f>
        <v>0</v>
      </c>
      <c r="AC2132">
        <f>IF(G2132="GK",VLOOKUP(F2132,'[1]2018GoalKeeper Stats'!$A$2:$S$109,2,FALSE),VLOOKUP(F2132,'[1]2018Player Stats'!$A$2:$AB$830,22,FALSE))</f>
        <v>0</v>
      </c>
      <c r="AD2132">
        <f>IF(G2132="GK",VLOOKUP(F2132,'[1]2018GoalKeeper Stats'!$A$2:$S$109,23,FALSE),VLOOKUP(F2132,'[1]2018Player Stats'!$A$2:$AB$830,23,FALSE))</f>
        <v>0</v>
      </c>
      <c r="AE2132">
        <f>IF(G2132="GK",VLOOKUP(F2132,'[1]2018GoalKeeper Stats'!$A$2:$S$109,24,FALSE),VLOOKUP(F2132,'[1]2018Player Stats'!$A$2:$AB$830,24,FALSE))</f>
        <v>0</v>
      </c>
      <c r="AF2132">
        <f>IF(G2132="GK",VLOOKUP(F2132,'[1]2018GoalKeeper Stats'!$A$2:$S$109,25,FALSE),VLOOKUP(F2132,'[1]2018Player Stats'!$A$2:$AB$830,25,FALSE))</f>
        <v>0</v>
      </c>
      <c r="AG2132">
        <f>IF(G2132="GK",VLOOKUP(F2132,'[1]2018GoalKeeper Stats'!$A$2:$S$109,26,FALSE),VLOOKUP(F2132,'[1]2018Player Stats'!$A$2:$AB$830,26,FALSE))</f>
        <v>0</v>
      </c>
      <c r="AH2132" s="51">
        <v>2018</v>
      </c>
      <c r="AI2132" s="51">
        <v>34</v>
      </c>
      <c r="AJ2132" s="51">
        <v>380</v>
      </c>
      <c r="AK2132" s="51">
        <v>525</v>
      </c>
      <c r="AL2132" s="51">
        <v>34</v>
      </c>
      <c r="AM2132" s="51">
        <v>61</v>
      </c>
      <c r="AN2132" s="51">
        <v>-27</v>
      </c>
      <c r="AO2132" s="52">
        <v>38.020000000000003</v>
      </c>
      <c r="AP2132" s="52">
        <v>58.7</v>
      </c>
      <c r="AQ2132" s="52">
        <v>-20.69</v>
      </c>
      <c r="AR2132" s="52">
        <v>-6.31</v>
      </c>
      <c r="AS2132" s="51">
        <v>31</v>
      </c>
      <c r="AT2132" s="52">
        <v>35.58</v>
      </c>
    </row>
    <row r="2133" spans="1:46">
      <c r="A2133">
        <v>2018</v>
      </c>
      <c r="B2133" t="s">
        <v>198</v>
      </c>
      <c r="C2133" t="s">
        <v>198</v>
      </c>
      <c r="D2133" t="s">
        <v>1001</v>
      </c>
      <c r="E2133" t="s">
        <v>986</v>
      </c>
      <c r="F2133" t="str">
        <f t="shared" si="34"/>
        <v>Ricardo Perez</v>
      </c>
      <c r="G2133" t="s">
        <v>860</v>
      </c>
      <c r="H2133" s="143">
        <v>61250</v>
      </c>
      <c r="I2133" s="143">
        <v>60000</v>
      </c>
      <c r="J2133" t="str">
        <f>IF(G2133="GK",VLOOKUP(F2133,'[1]2018GoalKeeper Stats'!$A$2:$S$109,2,FALSE),VLOOKUP(F2133,'[1]2018Player Stats'!$A$2:$AB$830,2,FALSE))</f>
        <v>COL</v>
      </c>
      <c r="K2133">
        <f>IF(G2133="GK",VLOOKUP(F2133,'[1]2018GoalKeeper Stats'!$A$2:$S$109,4,FALSE),VLOOKUP(F2133,'[1]2018Player Stats'!$A$2:$AB$830,4,FALSE))</f>
        <v>0</v>
      </c>
      <c r="L2133">
        <f>IF(G2133="GK",VLOOKUP(F2133,'[1]2018GoalKeeper Stats'!$A$2:$S$109,5,FALSE),VLOOKUP(F2133,'[1]2018Player Stats'!$A$2:$AB$830,5,FALSE))</f>
        <v>0</v>
      </c>
      <c r="M2133">
        <f>IF(G2133="GK",VLOOKUP(F2133,'[1]2018GoalKeeper Stats'!$A$2:$S$109,6,FALSE),VLOOKUP(F2133,'[1]2018Player Stats'!$A$2:$AB$830,6,FALSE))</f>
        <v>0</v>
      </c>
      <c r="N2133">
        <f>IF(G2133="GK",VLOOKUP(F2133,'[1]2018GoalKeeper Stats'!$A$2:$S$109,7,FALSE),VLOOKUP(F2133,'[1]2018Player Stats'!$A$2:$AB$830,7,FALSE))</f>
        <v>0</v>
      </c>
      <c r="O2133">
        <f>IF(G2133="GK",VLOOKUP(F2133,'[1]2018GoalKeeper Stats'!$A$2:$S$109,8,FALSE),VLOOKUP(F2133,'[1]2018Player Stats'!$A$2:$AB$830,8,FALSE))</f>
        <v>0</v>
      </c>
      <c r="P2133">
        <f>IF(G2133="GK",VLOOKUP(F2133,'[1]2018GoalKeeper Stats'!$A$2:$S$109,9,FALSE),VLOOKUP(F2133,'[1]2018Player Stats'!$A$2:$AB$830,9,FALSE))</f>
        <v>0</v>
      </c>
      <c r="Q2133">
        <f>IF(G2133="GK",VLOOKUP(F2133,'[1]2018GoalKeeper Stats'!$A$2:$S$109,10,FALSE),VLOOKUP(F2133,'[1]2018Player Stats'!$A$2:$AB$830,10,FALSE))</f>
        <v>0</v>
      </c>
      <c r="R2133">
        <f>IF(G2133="GK",VLOOKUP(F2133,'[1]2018GoalKeeper Stats'!$A$2:$S$109,11,FALSE),VLOOKUP(F2133,'[1]2018Player Stats'!$A$2:$AB$830,11,FALSE))</f>
        <v>0</v>
      </c>
      <c r="S2133" t="str">
        <f>IF(G2133="GK",VLOOKUP(F2133,'[1]2018GoalKeeper Stats'!$A$2:$S$109,12,FALSE),VLOOKUP(F2133,'[1]2018Player Stats'!$A$2:$AB$830,12,FALSE))</f>
        <v>0/0</v>
      </c>
      <c r="T2133">
        <f>IF(G2133="GK",VLOOKUP(F2133,'[1]2018GoalKeeper Stats'!$A$2:$S$109,13,FALSE),VLOOKUP(F2133,'[1]2018Player Stats'!$A$2:$AB$830,13,FALSE))</f>
        <v>0</v>
      </c>
      <c r="U2133">
        <f>IF(G2133="GK",VLOOKUP(F2133,'[1]2018GoalKeeper Stats'!$A$2:$S$109,14,FALSE),VLOOKUP(F2133,'[1]2018Player Stats'!$A$2:$AB$830,14,FALSE))</f>
        <v>0</v>
      </c>
      <c r="V2133">
        <f>IF(G2133="GK",VLOOKUP(F2133,'[1]2018GoalKeeper Stats'!$A$2:$S$109,15,FALSE),VLOOKUP(F2133,'[1]2018Player Stats'!$A$2:$AB$830,15,FALSE))</f>
        <v>0</v>
      </c>
      <c r="W2133">
        <f>IF(G2133="GK",VLOOKUP(F2133,'[1]2018GoalKeeper Stats'!$A$2:$S$109,16,FALSE),VLOOKUP(F2133,'[1]2018Player Stats'!$A$2:$AB$830,16,FALSE))</f>
        <v>0</v>
      </c>
      <c r="X2133">
        <f>IF(G2133="GK",VLOOKUP(F2133,'[1]2018GoalKeeper Stats'!$A$2:$S$109,17,FALSE),VLOOKUP(F2133,'[1]2018Player Stats'!$A$2:$AB$830,17,FALSE))</f>
        <v>0</v>
      </c>
      <c r="Y2133">
        <f>IF(G2133="GK",VLOOKUP(F2133,'[1]2018GoalKeeper Stats'!$A$2:$S$109,18,FALSE),VLOOKUP(F2133,'[1]2018Player Stats'!$A$2:$AB$830,18,FALSE))</f>
        <v>0</v>
      </c>
      <c r="Z2133">
        <f>IF(G2133="GK",VLOOKUP(F2133,'[1]2018GoalKeeper Stats'!$A$2:$S$109,19,FALSE),VLOOKUP(F2133,'[1]2018Player Stats'!$A$2:$AB$830,19,FALSE))</f>
        <v>0</v>
      </c>
      <c r="AA2133">
        <f>IF(G2133="GK",VLOOKUP(F2133,'[1]2018GoalKeeper Stats'!$A$2:$S$109,20,FALSE),VLOOKUP(F2133,'[1]2018Player Stats'!$A$2:$AB$830,20,FALSE))</f>
        <v>0</v>
      </c>
      <c r="AB2133">
        <f>IF(G2133="GK",VLOOKUP(F2133,'[1]2018GoalKeeper Stats'!$A$2:$S$109,21,FALSE),VLOOKUP(F2133,'[1]2018Player Stats'!$A$2:$AB$830,21,FALSE))</f>
        <v>0</v>
      </c>
      <c r="AC2133">
        <f>IF(G2133="GK",VLOOKUP(F2133,'[1]2018GoalKeeper Stats'!$A$2:$S$109,2,FALSE),VLOOKUP(F2133,'[1]2018Player Stats'!$A$2:$AB$830,22,FALSE))</f>
        <v>0</v>
      </c>
      <c r="AD2133">
        <f>IF(G2133="GK",VLOOKUP(F2133,'[1]2018GoalKeeper Stats'!$A$2:$S$109,23,FALSE),VLOOKUP(F2133,'[1]2018Player Stats'!$A$2:$AB$830,23,FALSE))</f>
        <v>0</v>
      </c>
      <c r="AE2133">
        <f>IF(G2133="GK",VLOOKUP(F2133,'[1]2018GoalKeeper Stats'!$A$2:$S$109,24,FALSE),VLOOKUP(F2133,'[1]2018Player Stats'!$A$2:$AB$830,24,FALSE))</f>
        <v>0</v>
      </c>
      <c r="AF2133">
        <f>IF(G2133="GK",VLOOKUP(F2133,'[1]2018GoalKeeper Stats'!$A$2:$S$109,25,FALSE),VLOOKUP(F2133,'[1]2018Player Stats'!$A$2:$AB$830,25,FALSE))</f>
        <v>0</v>
      </c>
      <c r="AG2133">
        <f>IF(G2133="GK",VLOOKUP(F2133,'[1]2018GoalKeeper Stats'!$A$2:$S$109,26,FALSE),VLOOKUP(F2133,'[1]2018Player Stats'!$A$2:$AB$830,26,FALSE))</f>
        <v>0</v>
      </c>
      <c r="AH2133" s="51">
        <v>2018</v>
      </c>
      <c r="AI2133" s="51">
        <v>34</v>
      </c>
      <c r="AJ2133" s="51">
        <v>380</v>
      </c>
      <c r="AK2133" s="51">
        <v>525</v>
      </c>
      <c r="AL2133" s="51">
        <v>34</v>
      </c>
      <c r="AM2133" s="51">
        <v>61</v>
      </c>
      <c r="AN2133" s="51">
        <v>-27</v>
      </c>
      <c r="AO2133" s="52">
        <v>38.020000000000003</v>
      </c>
      <c r="AP2133" s="52">
        <v>58.7</v>
      </c>
      <c r="AQ2133" s="52">
        <v>-20.69</v>
      </c>
      <c r="AR2133" s="52">
        <v>-6.31</v>
      </c>
      <c r="AS2133" s="51">
        <v>31</v>
      </c>
      <c r="AT2133" s="52">
        <v>35.58</v>
      </c>
    </row>
    <row r="2134" spans="1:46">
      <c r="A2134">
        <v>2018</v>
      </c>
      <c r="B2134" t="s">
        <v>203</v>
      </c>
      <c r="C2134" t="s">
        <v>203</v>
      </c>
      <c r="D2134" t="s">
        <v>1695</v>
      </c>
      <c r="E2134" t="s">
        <v>2350</v>
      </c>
      <c r="F2134" t="str">
        <f t="shared" si="34"/>
        <v>Simon Colyn</v>
      </c>
      <c r="G2134" t="s">
        <v>860</v>
      </c>
      <c r="H2134" s="143">
        <v>60750</v>
      </c>
      <c r="I2134" s="143">
        <v>54500</v>
      </c>
      <c r="J2134" t="str">
        <f>IF(G2134="GK",VLOOKUP(F2134,'[1]2018GoalKeeper Stats'!$A$2:$S$109,2,FALSE),VLOOKUP(F2134,'[1]2018Player Stats'!$A$2:$AB$830,2,FALSE))</f>
        <v>VAN</v>
      </c>
      <c r="K2134">
        <f>IF(G2134="GK",VLOOKUP(F2134,'[1]2018GoalKeeper Stats'!$A$2:$S$109,4,FALSE),VLOOKUP(F2134,'[1]2018Player Stats'!$A$2:$AB$830,4,FALSE))</f>
        <v>1</v>
      </c>
      <c r="L2134">
        <f>IF(G2134="GK",VLOOKUP(F2134,'[1]2018GoalKeeper Stats'!$A$2:$S$109,5,FALSE),VLOOKUP(F2134,'[1]2018Player Stats'!$A$2:$AB$830,5,FALSE))</f>
        <v>0</v>
      </c>
      <c r="M2134">
        <f>IF(G2134="GK",VLOOKUP(F2134,'[1]2018GoalKeeper Stats'!$A$2:$S$109,6,FALSE),VLOOKUP(F2134,'[1]2018Player Stats'!$A$2:$AB$830,6,FALSE))</f>
        <v>4</v>
      </c>
      <c r="N2134">
        <f>IF(G2134="GK",VLOOKUP(F2134,'[1]2018GoalKeeper Stats'!$A$2:$S$109,7,FALSE),VLOOKUP(F2134,'[1]2018Player Stats'!$A$2:$AB$830,7,FALSE))</f>
        <v>0</v>
      </c>
      <c r="O2134">
        <f>IF(G2134="GK",VLOOKUP(F2134,'[1]2018GoalKeeper Stats'!$A$2:$S$109,8,FALSE),VLOOKUP(F2134,'[1]2018Player Stats'!$A$2:$AB$830,8,FALSE))</f>
        <v>0</v>
      </c>
      <c r="P2134">
        <f>IF(G2134="GK",VLOOKUP(F2134,'[1]2018GoalKeeper Stats'!$A$2:$S$109,9,FALSE),VLOOKUP(F2134,'[1]2018Player Stats'!$A$2:$AB$830,9,FALSE))</f>
        <v>2</v>
      </c>
      <c r="Q2134">
        <f>IF(G2134="GK",VLOOKUP(F2134,'[1]2018GoalKeeper Stats'!$A$2:$S$109,10,FALSE),VLOOKUP(F2134,'[1]2018Player Stats'!$A$2:$AB$830,10,FALSE))</f>
        <v>0</v>
      </c>
      <c r="R2134">
        <f>IF(G2134="GK",VLOOKUP(F2134,'[1]2018GoalKeeper Stats'!$A$2:$S$109,11,FALSE),VLOOKUP(F2134,'[1]2018Player Stats'!$A$2:$AB$830,11,FALSE))</f>
        <v>0</v>
      </c>
      <c r="S2134" t="str">
        <f>IF(G2134="GK",VLOOKUP(F2134,'[1]2018GoalKeeper Stats'!$A$2:$S$109,12,FALSE),VLOOKUP(F2134,'[1]2018Player Stats'!$A$2:$AB$830,12,FALSE))</f>
        <v>0/0</v>
      </c>
      <c r="T2134">
        <f>IF(G2134="GK",VLOOKUP(F2134,'[1]2018GoalKeeper Stats'!$A$2:$S$109,13,FALSE),VLOOKUP(F2134,'[1]2018Player Stats'!$A$2:$AB$830,13,FALSE))</f>
        <v>0</v>
      </c>
      <c r="U2134">
        <f>IF(G2134="GK",VLOOKUP(F2134,'[1]2018GoalKeeper Stats'!$A$2:$S$109,14,FALSE),VLOOKUP(F2134,'[1]2018Player Stats'!$A$2:$AB$830,14,FALSE))</f>
        <v>0</v>
      </c>
      <c r="V2134">
        <f>IF(G2134="GK",VLOOKUP(F2134,'[1]2018GoalKeeper Stats'!$A$2:$S$109,15,FALSE),VLOOKUP(F2134,'[1]2018Player Stats'!$A$2:$AB$830,15,FALSE))</f>
        <v>0</v>
      </c>
      <c r="W2134">
        <f>IF(G2134="GK",VLOOKUP(F2134,'[1]2018GoalKeeper Stats'!$A$2:$S$109,16,FALSE),VLOOKUP(F2134,'[1]2018Player Stats'!$A$2:$AB$830,16,FALSE))</f>
        <v>0</v>
      </c>
      <c r="X2134">
        <f>IF(G2134="GK",VLOOKUP(F2134,'[1]2018GoalKeeper Stats'!$A$2:$S$109,17,FALSE),VLOOKUP(F2134,'[1]2018Player Stats'!$A$2:$AB$830,17,FALSE))</f>
        <v>0</v>
      </c>
      <c r="Y2134">
        <f>IF(G2134="GK",VLOOKUP(F2134,'[1]2018GoalKeeper Stats'!$A$2:$S$109,18,FALSE),VLOOKUP(F2134,'[1]2018Player Stats'!$A$2:$AB$830,18,FALSE))</f>
        <v>0</v>
      </c>
      <c r="Z2134">
        <f>IF(G2134="GK",VLOOKUP(F2134,'[1]2018GoalKeeper Stats'!$A$2:$S$109,19,FALSE),VLOOKUP(F2134,'[1]2018Player Stats'!$A$2:$AB$830,19,FALSE))</f>
        <v>0</v>
      </c>
      <c r="AA2134">
        <f>IF(G2134="GK",VLOOKUP(F2134,'[1]2018GoalKeeper Stats'!$A$2:$S$109,20,FALSE),VLOOKUP(F2134,'[1]2018Player Stats'!$A$2:$AB$830,20,FALSE))</f>
        <v>0</v>
      </c>
      <c r="AB2134">
        <f>IF(G2134="GK",VLOOKUP(F2134,'[1]2018GoalKeeper Stats'!$A$2:$S$109,21,FALSE),VLOOKUP(F2134,'[1]2018Player Stats'!$A$2:$AB$830,21,FALSE))</f>
        <v>0</v>
      </c>
      <c r="AC2134">
        <f>IF(G2134="GK",VLOOKUP(F2134,'[1]2018GoalKeeper Stats'!$A$2:$S$109,2,FALSE),VLOOKUP(F2134,'[1]2018Player Stats'!$A$2:$AB$830,22,FALSE))</f>
        <v>0</v>
      </c>
      <c r="AD2134">
        <f>IF(G2134="GK",VLOOKUP(F2134,'[1]2018GoalKeeper Stats'!$A$2:$S$109,23,FALSE),VLOOKUP(F2134,'[1]2018Player Stats'!$A$2:$AB$830,23,FALSE))</f>
        <v>0</v>
      </c>
      <c r="AE2134">
        <f>IF(G2134="GK",VLOOKUP(F2134,'[1]2018GoalKeeper Stats'!$A$2:$S$109,24,FALSE),VLOOKUP(F2134,'[1]2018Player Stats'!$A$2:$AB$830,24,FALSE))</f>
        <v>0</v>
      </c>
      <c r="AF2134">
        <f>IF(G2134="GK",VLOOKUP(F2134,'[1]2018GoalKeeper Stats'!$A$2:$S$109,25,FALSE),VLOOKUP(F2134,'[1]2018Player Stats'!$A$2:$AB$830,25,FALSE))</f>
        <v>0</v>
      </c>
      <c r="AG2134">
        <f>IF(G2134="GK",VLOOKUP(F2134,'[1]2018GoalKeeper Stats'!$A$2:$S$109,26,FALSE),VLOOKUP(F2134,'[1]2018Player Stats'!$A$2:$AB$830,26,FALSE))</f>
        <v>0</v>
      </c>
      <c r="AH2134" s="51">
        <v>2018</v>
      </c>
      <c r="AI2134" s="51">
        <v>34</v>
      </c>
      <c r="AJ2134" s="51">
        <v>419</v>
      </c>
      <c r="AK2134" s="51">
        <v>516</v>
      </c>
      <c r="AL2134" s="51">
        <v>53</v>
      </c>
      <c r="AM2134" s="51">
        <v>64</v>
      </c>
      <c r="AN2134" s="51">
        <v>-11</v>
      </c>
      <c r="AO2134" s="52">
        <v>51.67</v>
      </c>
      <c r="AP2134" s="52">
        <v>58.26</v>
      </c>
      <c r="AQ2134" s="52">
        <v>-6.59</v>
      </c>
      <c r="AR2134" s="52">
        <v>-4.41</v>
      </c>
      <c r="AS2134" s="51">
        <v>47</v>
      </c>
      <c r="AT2134" s="52">
        <v>43.69</v>
      </c>
    </row>
    <row r="2135" spans="1:46">
      <c r="A2135">
        <v>2018</v>
      </c>
      <c r="B2135" t="s">
        <v>943</v>
      </c>
      <c r="C2135" t="s">
        <v>175</v>
      </c>
      <c r="D2135" t="s">
        <v>1411</v>
      </c>
      <c r="E2135" t="s">
        <v>2351</v>
      </c>
      <c r="F2135" t="str">
        <f t="shared" si="34"/>
        <v>Ben Mines</v>
      </c>
      <c r="G2135" t="s">
        <v>860</v>
      </c>
      <c r="H2135" s="143">
        <v>60518</v>
      </c>
      <c r="I2135" s="143">
        <v>54504</v>
      </c>
      <c r="J2135" t="str">
        <f>IF(G2135="GK",VLOOKUP(F2135,'[1]2018GoalKeeper Stats'!$A$2:$S$109,2,FALSE),VLOOKUP(F2135,'[1]2018Player Stats'!$A$2:$AB$830,2,FALSE))</f>
        <v>RBNY</v>
      </c>
      <c r="K2135">
        <f>IF(G2135="GK",VLOOKUP(F2135,'[1]2018GoalKeeper Stats'!$A$2:$S$109,4,FALSE),VLOOKUP(F2135,'[1]2018Player Stats'!$A$2:$AB$830,4,FALSE))</f>
        <v>1</v>
      </c>
      <c r="L2135">
        <f>IF(G2135="GK",VLOOKUP(F2135,'[1]2018GoalKeeper Stats'!$A$2:$S$109,5,FALSE),VLOOKUP(F2135,'[1]2018Player Stats'!$A$2:$AB$830,5,FALSE))</f>
        <v>1</v>
      </c>
      <c r="M2135">
        <f>IF(G2135="GK",VLOOKUP(F2135,'[1]2018GoalKeeper Stats'!$A$2:$S$109,6,FALSE),VLOOKUP(F2135,'[1]2018Player Stats'!$A$2:$AB$830,6,FALSE))</f>
        <v>90</v>
      </c>
      <c r="N2135">
        <f>IF(G2135="GK",VLOOKUP(F2135,'[1]2018GoalKeeper Stats'!$A$2:$S$109,7,FALSE),VLOOKUP(F2135,'[1]2018Player Stats'!$A$2:$AB$830,7,FALSE))</f>
        <v>1</v>
      </c>
      <c r="O2135">
        <f>IF(G2135="GK",VLOOKUP(F2135,'[1]2018GoalKeeper Stats'!$A$2:$S$109,8,FALSE),VLOOKUP(F2135,'[1]2018Player Stats'!$A$2:$AB$830,8,FALSE))</f>
        <v>0</v>
      </c>
      <c r="P2135">
        <f>IF(G2135="GK",VLOOKUP(F2135,'[1]2018GoalKeeper Stats'!$A$2:$S$109,9,FALSE),VLOOKUP(F2135,'[1]2018Player Stats'!$A$2:$AB$830,9,FALSE))</f>
        <v>1</v>
      </c>
      <c r="Q2135">
        <f>IF(G2135="GK",VLOOKUP(F2135,'[1]2018GoalKeeper Stats'!$A$2:$S$109,10,FALSE),VLOOKUP(F2135,'[1]2018Player Stats'!$A$2:$AB$830,10,FALSE))</f>
        <v>1</v>
      </c>
      <c r="R2135">
        <f>IF(G2135="GK",VLOOKUP(F2135,'[1]2018GoalKeeper Stats'!$A$2:$S$109,11,FALSE),VLOOKUP(F2135,'[1]2018Player Stats'!$A$2:$AB$830,11,FALSE))</f>
        <v>1</v>
      </c>
      <c r="S2135" t="str">
        <f>IF(G2135="GK",VLOOKUP(F2135,'[1]2018GoalKeeper Stats'!$A$2:$S$109,12,FALSE),VLOOKUP(F2135,'[1]2018Player Stats'!$A$2:$AB$830,12,FALSE))</f>
        <v>0/0</v>
      </c>
      <c r="T2135">
        <f>IF(G2135="GK",VLOOKUP(F2135,'[1]2018GoalKeeper Stats'!$A$2:$S$109,13,FALSE),VLOOKUP(F2135,'[1]2018Player Stats'!$A$2:$AB$830,13,FALSE))</f>
        <v>1</v>
      </c>
      <c r="U2135">
        <f>IF(G2135="GK",VLOOKUP(F2135,'[1]2018GoalKeeper Stats'!$A$2:$S$109,14,FALSE),VLOOKUP(F2135,'[1]2018Player Stats'!$A$2:$AB$830,14,FALSE))</f>
        <v>0</v>
      </c>
      <c r="V2135">
        <f>IF(G2135="GK",VLOOKUP(F2135,'[1]2018GoalKeeper Stats'!$A$2:$S$109,15,FALSE),VLOOKUP(F2135,'[1]2018Player Stats'!$A$2:$AB$830,15,FALSE))</f>
        <v>1</v>
      </c>
      <c r="W2135">
        <f>IF(G2135="GK",VLOOKUP(F2135,'[1]2018GoalKeeper Stats'!$A$2:$S$109,16,FALSE),VLOOKUP(F2135,'[1]2018Player Stats'!$A$2:$AB$830,16,FALSE))</f>
        <v>100</v>
      </c>
      <c r="X2135">
        <f>IF(G2135="GK",VLOOKUP(F2135,'[1]2018GoalKeeper Stats'!$A$2:$S$109,17,FALSE),VLOOKUP(F2135,'[1]2018Player Stats'!$A$2:$AB$830,17,FALSE))</f>
        <v>0</v>
      </c>
      <c r="Y2135">
        <f>IF(G2135="GK",VLOOKUP(F2135,'[1]2018GoalKeeper Stats'!$A$2:$S$109,18,FALSE),VLOOKUP(F2135,'[1]2018Player Stats'!$A$2:$AB$830,18,FALSE))</f>
        <v>0</v>
      </c>
      <c r="Z2135">
        <f>IF(G2135="GK",VLOOKUP(F2135,'[1]2018GoalKeeper Stats'!$A$2:$S$109,19,FALSE),VLOOKUP(F2135,'[1]2018Player Stats'!$A$2:$AB$830,19,FALSE))</f>
        <v>0</v>
      </c>
      <c r="AA2135">
        <f>IF(G2135="GK",VLOOKUP(F2135,'[1]2018GoalKeeper Stats'!$A$2:$S$109,20,FALSE),VLOOKUP(F2135,'[1]2018Player Stats'!$A$2:$AB$830,20,FALSE))</f>
        <v>0</v>
      </c>
      <c r="AB2135">
        <f>IF(G2135="GK",VLOOKUP(F2135,'[1]2018GoalKeeper Stats'!$A$2:$S$109,21,FALSE),VLOOKUP(F2135,'[1]2018Player Stats'!$A$2:$AB$830,21,FALSE))</f>
        <v>1</v>
      </c>
      <c r="AC2135">
        <f>IF(G2135="GK",VLOOKUP(F2135,'[1]2018GoalKeeper Stats'!$A$2:$S$109,2,FALSE),VLOOKUP(F2135,'[1]2018Player Stats'!$A$2:$AB$830,22,FALSE))</f>
        <v>2</v>
      </c>
      <c r="AD2135">
        <f>IF(G2135="GK",VLOOKUP(F2135,'[1]2018GoalKeeper Stats'!$A$2:$S$109,23,FALSE),VLOOKUP(F2135,'[1]2018Player Stats'!$A$2:$AB$830,23,FALSE))</f>
        <v>0</v>
      </c>
      <c r="AE2135">
        <f>IF(G2135="GK",VLOOKUP(F2135,'[1]2018GoalKeeper Stats'!$A$2:$S$109,24,FALSE),VLOOKUP(F2135,'[1]2018Player Stats'!$A$2:$AB$830,24,FALSE))</f>
        <v>1</v>
      </c>
      <c r="AF2135">
        <f>IF(G2135="GK",VLOOKUP(F2135,'[1]2018GoalKeeper Stats'!$A$2:$S$109,25,FALSE),VLOOKUP(F2135,'[1]2018Player Stats'!$A$2:$AB$830,25,FALSE))</f>
        <v>0</v>
      </c>
      <c r="AG2135">
        <f>IF(G2135="GK",VLOOKUP(F2135,'[1]2018GoalKeeper Stats'!$A$2:$S$109,26,FALSE),VLOOKUP(F2135,'[1]2018Player Stats'!$A$2:$AB$830,26,FALSE))</f>
        <v>100</v>
      </c>
      <c r="AH2135" s="51">
        <v>2018</v>
      </c>
      <c r="AI2135" s="51">
        <v>34</v>
      </c>
      <c r="AJ2135" s="51">
        <v>456</v>
      </c>
      <c r="AK2135" s="51">
        <v>377</v>
      </c>
      <c r="AL2135" s="51">
        <v>61</v>
      </c>
      <c r="AM2135" s="51">
        <v>32</v>
      </c>
      <c r="AN2135" s="51">
        <v>29</v>
      </c>
      <c r="AO2135" s="52">
        <v>59.84</v>
      </c>
      <c r="AP2135" s="52">
        <v>42.58</v>
      </c>
      <c r="AQ2135" s="52">
        <v>17.260000000000002</v>
      </c>
      <c r="AR2135" s="52">
        <v>11.74</v>
      </c>
      <c r="AS2135" s="51">
        <v>71</v>
      </c>
      <c r="AT2135" s="52">
        <v>58.95</v>
      </c>
    </row>
    <row r="2136" spans="1:46">
      <c r="A2136">
        <v>2018</v>
      </c>
      <c r="B2136" t="s">
        <v>204</v>
      </c>
      <c r="C2136" t="s">
        <v>204</v>
      </c>
      <c r="D2136" t="s">
        <v>1009</v>
      </c>
      <c r="E2136" t="s">
        <v>2111</v>
      </c>
      <c r="F2136" t="str">
        <f t="shared" si="34"/>
        <v>Jack Elliott</v>
      </c>
      <c r="G2136" t="s">
        <v>893</v>
      </c>
      <c r="H2136" s="143">
        <v>59630</v>
      </c>
      <c r="I2136" s="143">
        <v>59630</v>
      </c>
      <c r="J2136" t="str">
        <f>IF(G2136="GK",VLOOKUP(F2136,'[1]2018GoalKeeper Stats'!$A$2:$S$109,2,FALSE),VLOOKUP(F2136,'[1]2018Player Stats'!$A$2:$AB$830,2,FALSE))</f>
        <v>PHI</v>
      </c>
      <c r="K2136">
        <f>IF(G2136="GK",VLOOKUP(F2136,'[1]2018GoalKeeper Stats'!$A$2:$S$109,4,FALSE),VLOOKUP(F2136,'[1]2018Player Stats'!$A$2:$AB$830,4,FALSE))</f>
        <v>17</v>
      </c>
      <c r="L2136">
        <f>IF(G2136="GK",VLOOKUP(F2136,'[1]2018GoalKeeper Stats'!$A$2:$S$109,5,FALSE),VLOOKUP(F2136,'[1]2018Player Stats'!$A$2:$AB$830,5,FALSE))</f>
        <v>16</v>
      </c>
      <c r="M2136">
        <f>IF(G2136="GK",VLOOKUP(F2136,'[1]2018GoalKeeper Stats'!$A$2:$S$109,6,FALSE),VLOOKUP(F2136,'[1]2018Player Stats'!$A$2:$AB$830,6,FALSE))</f>
        <v>1430</v>
      </c>
      <c r="N2136">
        <f>IF(G2136="GK",VLOOKUP(F2136,'[1]2018GoalKeeper Stats'!$A$2:$S$109,7,FALSE),VLOOKUP(F2136,'[1]2018Player Stats'!$A$2:$AB$830,7,FALSE))</f>
        <v>2</v>
      </c>
      <c r="O2136">
        <f>IF(G2136="GK",VLOOKUP(F2136,'[1]2018GoalKeeper Stats'!$A$2:$S$109,8,FALSE),VLOOKUP(F2136,'[1]2018Player Stats'!$A$2:$AB$830,8,FALSE))</f>
        <v>0</v>
      </c>
      <c r="P2136">
        <f>IF(G2136="GK",VLOOKUP(F2136,'[1]2018GoalKeeper Stats'!$A$2:$S$109,9,FALSE),VLOOKUP(F2136,'[1]2018Player Stats'!$A$2:$AB$830,9,FALSE))</f>
        <v>7</v>
      </c>
      <c r="Q2136">
        <f>IF(G2136="GK",VLOOKUP(F2136,'[1]2018GoalKeeper Stats'!$A$2:$S$109,10,FALSE),VLOOKUP(F2136,'[1]2018Player Stats'!$A$2:$AB$830,10,FALSE))</f>
        <v>3</v>
      </c>
      <c r="R2136">
        <f>IF(G2136="GK",VLOOKUP(F2136,'[1]2018GoalKeeper Stats'!$A$2:$S$109,11,FALSE),VLOOKUP(F2136,'[1]2018Player Stats'!$A$2:$AB$830,11,FALSE))</f>
        <v>0</v>
      </c>
      <c r="S2136" t="str">
        <f>IF(G2136="GK",VLOOKUP(F2136,'[1]2018GoalKeeper Stats'!$A$2:$S$109,12,FALSE),VLOOKUP(F2136,'[1]2018Player Stats'!$A$2:$AB$830,12,FALSE))</f>
        <v>0/0</v>
      </c>
      <c r="T2136">
        <f>IF(G2136="GK",VLOOKUP(F2136,'[1]2018GoalKeeper Stats'!$A$2:$S$109,13,FALSE),VLOOKUP(F2136,'[1]2018Player Stats'!$A$2:$AB$830,13,FALSE))</f>
        <v>0</v>
      </c>
      <c r="U2136">
        <f>IF(G2136="GK",VLOOKUP(F2136,'[1]2018GoalKeeper Stats'!$A$2:$S$109,14,FALSE),VLOOKUP(F2136,'[1]2018Player Stats'!$A$2:$AB$830,14,FALSE))</f>
        <v>2</v>
      </c>
      <c r="V2136">
        <f>IF(G2136="GK",VLOOKUP(F2136,'[1]2018GoalKeeper Stats'!$A$2:$S$109,15,FALSE),VLOOKUP(F2136,'[1]2018Player Stats'!$A$2:$AB$830,15,FALSE))</f>
        <v>0.13</v>
      </c>
      <c r="W2136">
        <f>IF(G2136="GK",VLOOKUP(F2136,'[1]2018GoalKeeper Stats'!$A$2:$S$109,16,FALSE),VLOOKUP(F2136,'[1]2018Player Stats'!$A$2:$AB$830,16,FALSE))</f>
        <v>28.6</v>
      </c>
      <c r="X2136">
        <f>IF(G2136="GK",VLOOKUP(F2136,'[1]2018GoalKeeper Stats'!$A$2:$S$109,17,FALSE),VLOOKUP(F2136,'[1]2018Player Stats'!$A$2:$AB$830,17,FALSE))</f>
        <v>0</v>
      </c>
      <c r="Y2136">
        <f>IF(G2136="GK",VLOOKUP(F2136,'[1]2018GoalKeeper Stats'!$A$2:$S$109,18,FALSE),VLOOKUP(F2136,'[1]2018Player Stats'!$A$2:$AB$830,18,FALSE))</f>
        <v>0</v>
      </c>
      <c r="Z2136">
        <f>IF(G2136="GK",VLOOKUP(F2136,'[1]2018GoalKeeper Stats'!$A$2:$S$109,19,FALSE),VLOOKUP(F2136,'[1]2018Player Stats'!$A$2:$AB$830,19,FALSE))</f>
        <v>0</v>
      </c>
      <c r="AA2136">
        <f>IF(G2136="GK",VLOOKUP(F2136,'[1]2018GoalKeeper Stats'!$A$2:$S$109,20,FALSE),VLOOKUP(F2136,'[1]2018Player Stats'!$A$2:$AB$830,20,FALSE))</f>
        <v>0</v>
      </c>
      <c r="AB2136">
        <f>IF(G2136="GK",VLOOKUP(F2136,'[1]2018GoalKeeper Stats'!$A$2:$S$109,21,FALSE),VLOOKUP(F2136,'[1]2018Player Stats'!$A$2:$AB$830,21,FALSE))</f>
        <v>21</v>
      </c>
      <c r="AC2136">
        <f>IF(G2136="GK",VLOOKUP(F2136,'[1]2018GoalKeeper Stats'!$A$2:$S$109,2,FALSE),VLOOKUP(F2136,'[1]2018Player Stats'!$A$2:$AB$830,22,FALSE))</f>
        <v>9</v>
      </c>
      <c r="AD2136">
        <f>IF(G2136="GK",VLOOKUP(F2136,'[1]2018GoalKeeper Stats'!$A$2:$S$109,23,FALSE),VLOOKUP(F2136,'[1]2018Player Stats'!$A$2:$AB$830,23,FALSE))</f>
        <v>0</v>
      </c>
      <c r="AE2136">
        <f>IF(G2136="GK",VLOOKUP(F2136,'[1]2018GoalKeeper Stats'!$A$2:$S$109,24,FALSE),VLOOKUP(F2136,'[1]2018Player Stats'!$A$2:$AB$830,24,FALSE))</f>
        <v>6</v>
      </c>
      <c r="AF2136">
        <f>IF(G2136="GK",VLOOKUP(F2136,'[1]2018GoalKeeper Stats'!$A$2:$S$109,25,FALSE),VLOOKUP(F2136,'[1]2018Player Stats'!$A$2:$AB$830,25,FALSE))</f>
        <v>1</v>
      </c>
      <c r="AG2136">
        <f>IF(G2136="GK",VLOOKUP(F2136,'[1]2018GoalKeeper Stats'!$A$2:$S$109,26,FALSE),VLOOKUP(F2136,'[1]2018Player Stats'!$A$2:$AB$830,26,FALSE))</f>
        <v>42.86</v>
      </c>
      <c r="AH2136" s="51">
        <v>2018</v>
      </c>
      <c r="AI2136" s="51">
        <v>34</v>
      </c>
      <c r="AJ2136" s="51">
        <v>475</v>
      </c>
      <c r="AK2136" s="51">
        <v>428</v>
      </c>
      <c r="AL2136" s="51">
        <v>49</v>
      </c>
      <c r="AM2136" s="51">
        <v>49</v>
      </c>
      <c r="AN2136" s="51">
        <v>0</v>
      </c>
      <c r="AO2136" s="52">
        <v>53.64</v>
      </c>
      <c r="AP2136" s="52">
        <v>50.1</v>
      </c>
      <c r="AQ2136" s="52">
        <v>3.54</v>
      </c>
      <c r="AR2136" s="52">
        <v>-3.54</v>
      </c>
      <c r="AS2136" s="51">
        <v>50</v>
      </c>
      <c r="AT2136" s="52">
        <v>50.46</v>
      </c>
    </row>
    <row r="2137" spans="1:46">
      <c r="A2137">
        <v>2018</v>
      </c>
      <c r="B2137" t="s">
        <v>962</v>
      </c>
      <c r="C2137" t="s">
        <v>962</v>
      </c>
      <c r="D2137" t="s">
        <v>937</v>
      </c>
      <c r="E2137" t="s">
        <v>2051</v>
      </c>
      <c r="F2137" t="str">
        <f t="shared" si="34"/>
        <v>Chris Odoi-Atsem</v>
      </c>
      <c r="G2137" t="s">
        <v>893</v>
      </c>
      <c r="H2137" s="143">
        <v>59500</v>
      </c>
      <c r="I2137" s="143">
        <v>54500</v>
      </c>
      <c r="J2137" t="str">
        <f>IF(G2137="GK",VLOOKUP(F2137,'[1]2018GoalKeeper Stats'!$A$2:$S$109,2,FALSE),VLOOKUP(F2137,'[1]2018Player Stats'!$A$2:$AB$830,2,FALSE))</f>
        <v>DC</v>
      </c>
      <c r="K2137">
        <f>IF(G2137="GK",VLOOKUP(F2137,'[1]2018GoalKeeper Stats'!$A$2:$S$109,4,FALSE),VLOOKUP(F2137,'[1]2018Player Stats'!$A$2:$AB$830,4,FALSE))</f>
        <v>1</v>
      </c>
      <c r="L2137">
        <f>IF(G2137="GK",VLOOKUP(F2137,'[1]2018GoalKeeper Stats'!$A$2:$S$109,5,FALSE),VLOOKUP(F2137,'[1]2018Player Stats'!$A$2:$AB$830,5,FALSE))</f>
        <v>0</v>
      </c>
      <c r="M2137">
        <f>IF(G2137="GK",VLOOKUP(F2137,'[1]2018GoalKeeper Stats'!$A$2:$S$109,6,FALSE),VLOOKUP(F2137,'[1]2018Player Stats'!$A$2:$AB$830,6,FALSE))</f>
        <v>12</v>
      </c>
      <c r="N2137">
        <f>IF(G2137="GK",VLOOKUP(F2137,'[1]2018GoalKeeper Stats'!$A$2:$S$109,7,FALSE),VLOOKUP(F2137,'[1]2018Player Stats'!$A$2:$AB$830,7,FALSE))</f>
        <v>0</v>
      </c>
      <c r="O2137">
        <f>IF(G2137="GK",VLOOKUP(F2137,'[1]2018GoalKeeper Stats'!$A$2:$S$109,8,FALSE),VLOOKUP(F2137,'[1]2018Player Stats'!$A$2:$AB$830,8,FALSE))</f>
        <v>0</v>
      </c>
      <c r="P2137">
        <f>IF(G2137="GK",VLOOKUP(F2137,'[1]2018GoalKeeper Stats'!$A$2:$S$109,9,FALSE),VLOOKUP(F2137,'[1]2018Player Stats'!$A$2:$AB$830,9,FALSE))</f>
        <v>1</v>
      </c>
      <c r="Q2137">
        <f>IF(G2137="GK",VLOOKUP(F2137,'[1]2018GoalKeeper Stats'!$A$2:$S$109,10,FALSE),VLOOKUP(F2137,'[1]2018Player Stats'!$A$2:$AB$830,10,FALSE))</f>
        <v>1</v>
      </c>
      <c r="R2137">
        <f>IF(G2137="GK",VLOOKUP(F2137,'[1]2018GoalKeeper Stats'!$A$2:$S$109,11,FALSE),VLOOKUP(F2137,'[1]2018Player Stats'!$A$2:$AB$830,11,FALSE))</f>
        <v>0</v>
      </c>
      <c r="S2137" t="str">
        <f>IF(G2137="GK",VLOOKUP(F2137,'[1]2018GoalKeeper Stats'!$A$2:$S$109,12,FALSE),VLOOKUP(F2137,'[1]2018Player Stats'!$A$2:$AB$830,12,FALSE))</f>
        <v>0/0</v>
      </c>
      <c r="T2137">
        <f>IF(G2137="GK",VLOOKUP(F2137,'[1]2018GoalKeeper Stats'!$A$2:$S$109,13,FALSE),VLOOKUP(F2137,'[1]2018Player Stats'!$A$2:$AB$830,13,FALSE))</f>
        <v>0</v>
      </c>
      <c r="U2137">
        <f>IF(G2137="GK",VLOOKUP(F2137,'[1]2018GoalKeeper Stats'!$A$2:$S$109,14,FALSE),VLOOKUP(F2137,'[1]2018Player Stats'!$A$2:$AB$830,14,FALSE))</f>
        <v>0</v>
      </c>
      <c r="V2137">
        <f>IF(G2137="GK",VLOOKUP(F2137,'[1]2018GoalKeeper Stats'!$A$2:$S$109,15,FALSE),VLOOKUP(F2137,'[1]2018Player Stats'!$A$2:$AB$830,15,FALSE))</f>
        <v>0</v>
      </c>
      <c r="W2137">
        <f>IF(G2137="GK",VLOOKUP(F2137,'[1]2018GoalKeeper Stats'!$A$2:$S$109,16,FALSE),VLOOKUP(F2137,'[1]2018Player Stats'!$A$2:$AB$830,16,FALSE))</f>
        <v>0</v>
      </c>
      <c r="X2137">
        <f>IF(G2137="GK",VLOOKUP(F2137,'[1]2018GoalKeeper Stats'!$A$2:$S$109,17,FALSE),VLOOKUP(F2137,'[1]2018Player Stats'!$A$2:$AB$830,17,FALSE))</f>
        <v>0</v>
      </c>
      <c r="Y2137">
        <f>IF(G2137="GK",VLOOKUP(F2137,'[1]2018GoalKeeper Stats'!$A$2:$S$109,18,FALSE),VLOOKUP(F2137,'[1]2018Player Stats'!$A$2:$AB$830,18,FALSE))</f>
        <v>0</v>
      </c>
      <c r="Z2137">
        <f>IF(G2137="GK",VLOOKUP(F2137,'[1]2018GoalKeeper Stats'!$A$2:$S$109,19,FALSE),VLOOKUP(F2137,'[1]2018Player Stats'!$A$2:$AB$830,19,FALSE))</f>
        <v>0</v>
      </c>
      <c r="AA2137">
        <f>IF(G2137="GK",VLOOKUP(F2137,'[1]2018GoalKeeper Stats'!$A$2:$S$109,20,FALSE),VLOOKUP(F2137,'[1]2018Player Stats'!$A$2:$AB$830,20,FALSE))</f>
        <v>0</v>
      </c>
      <c r="AB2137">
        <f>IF(G2137="GK",VLOOKUP(F2137,'[1]2018GoalKeeper Stats'!$A$2:$S$109,21,FALSE),VLOOKUP(F2137,'[1]2018Player Stats'!$A$2:$AB$830,21,FALSE))</f>
        <v>0</v>
      </c>
      <c r="AC2137">
        <f>IF(G2137="GK",VLOOKUP(F2137,'[1]2018GoalKeeper Stats'!$A$2:$S$109,2,FALSE),VLOOKUP(F2137,'[1]2018Player Stats'!$A$2:$AB$830,22,FALSE))</f>
        <v>0</v>
      </c>
      <c r="AD2137">
        <f>IF(G2137="GK",VLOOKUP(F2137,'[1]2018GoalKeeper Stats'!$A$2:$S$109,23,FALSE),VLOOKUP(F2137,'[1]2018Player Stats'!$A$2:$AB$830,23,FALSE))</f>
        <v>0</v>
      </c>
      <c r="AE2137">
        <f>IF(G2137="GK",VLOOKUP(F2137,'[1]2018GoalKeeper Stats'!$A$2:$S$109,24,FALSE),VLOOKUP(F2137,'[1]2018Player Stats'!$A$2:$AB$830,24,FALSE))</f>
        <v>0</v>
      </c>
      <c r="AF2137">
        <f>IF(G2137="GK",VLOOKUP(F2137,'[1]2018GoalKeeper Stats'!$A$2:$S$109,25,FALSE),VLOOKUP(F2137,'[1]2018Player Stats'!$A$2:$AB$830,25,FALSE))</f>
        <v>0</v>
      </c>
      <c r="AG2137">
        <f>IF(G2137="GK",VLOOKUP(F2137,'[1]2018GoalKeeper Stats'!$A$2:$S$109,26,FALSE),VLOOKUP(F2137,'[1]2018Player Stats'!$A$2:$AB$830,26,FALSE))</f>
        <v>100</v>
      </c>
      <c r="AH2137" s="51">
        <v>2018</v>
      </c>
      <c r="AI2137" s="51">
        <v>34</v>
      </c>
      <c r="AJ2137" s="51">
        <v>396</v>
      </c>
      <c r="AK2137" s="51">
        <v>546</v>
      </c>
      <c r="AL2137" s="51">
        <v>59</v>
      </c>
      <c r="AM2137" s="51">
        <v>49</v>
      </c>
      <c r="AN2137" s="51">
        <v>10</v>
      </c>
      <c r="AO2137" s="52">
        <v>47.09</v>
      </c>
      <c r="AP2137" s="52">
        <v>51.66</v>
      </c>
      <c r="AQ2137" s="52">
        <v>-4.57</v>
      </c>
      <c r="AR2137" s="52">
        <v>14.57</v>
      </c>
      <c r="AS2137" s="51">
        <v>51</v>
      </c>
      <c r="AT2137" s="52">
        <v>44.2</v>
      </c>
    </row>
    <row r="2138" spans="1:46">
      <c r="A2138">
        <v>2018</v>
      </c>
      <c r="B2138" t="s">
        <v>212</v>
      </c>
      <c r="C2138" t="s">
        <v>212</v>
      </c>
      <c r="D2138" t="s">
        <v>2352</v>
      </c>
      <c r="E2138" t="s">
        <v>2353</v>
      </c>
      <c r="F2138" t="str">
        <f t="shared" si="34"/>
        <v>Lagos Kunga</v>
      </c>
      <c r="G2138" t="s">
        <v>903</v>
      </c>
      <c r="H2138" s="143">
        <v>58500</v>
      </c>
      <c r="I2138" s="143">
        <v>54500</v>
      </c>
      <c r="J2138" t="str">
        <f>IF(G2138="GK",VLOOKUP(F2138,'[1]2018GoalKeeper Stats'!$A$2:$S$109,2,FALSE),VLOOKUP(F2138,'[1]2018Player Stats'!$A$2:$AB$830,2,FALSE))</f>
        <v>ATL</v>
      </c>
      <c r="K2138">
        <f>IF(G2138="GK",VLOOKUP(F2138,'[1]2018GoalKeeper Stats'!$A$2:$S$109,4,FALSE),VLOOKUP(F2138,'[1]2018Player Stats'!$A$2:$AB$830,4,FALSE))</f>
        <v>0</v>
      </c>
      <c r="L2138">
        <f>IF(G2138="GK",VLOOKUP(F2138,'[1]2018GoalKeeper Stats'!$A$2:$S$109,5,FALSE),VLOOKUP(F2138,'[1]2018Player Stats'!$A$2:$AB$830,5,FALSE))</f>
        <v>0</v>
      </c>
      <c r="M2138">
        <f>IF(G2138="GK",VLOOKUP(F2138,'[1]2018GoalKeeper Stats'!$A$2:$S$109,6,FALSE),VLOOKUP(F2138,'[1]2018Player Stats'!$A$2:$AB$830,6,FALSE))</f>
        <v>0</v>
      </c>
      <c r="N2138">
        <f>IF(G2138="GK",VLOOKUP(F2138,'[1]2018GoalKeeper Stats'!$A$2:$S$109,7,FALSE),VLOOKUP(F2138,'[1]2018Player Stats'!$A$2:$AB$830,7,FALSE))</f>
        <v>0</v>
      </c>
      <c r="O2138">
        <f>IF(G2138="GK",VLOOKUP(F2138,'[1]2018GoalKeeper Stats'!$A$2:$S$109,8,FALSE),VLOOKUP(F2138,'[1]2018Player Stats'!$A$2:$AB$830,8,FALSE))</f>
        <v>0</v>
      </c>
      <c r="P2138">
        <f>IF(G2138="GK",VLOOKUP(F2138,'[1]2018GoalKeeper Stats'!$A$2:$S$109,9,FALSE),VLOOKUP(F2138,'[1]2018Player Stats'!$A$2:$AB$830,9,FALSE))</f>
        <v>0</v>
      </c>
      <c r="Q2138">
        <f>IF(G2138="GK",VLOOKUP(F2138,'[1]2018GoalKeeper Stats'!$A$2:$S$109,10,FALSE),VLOOKUP(F2138,'[1]2018Player Stats'!$A$2:$AB$830,10,FALSE))</f>
        <v>0</v>
      </c>
      <c r="R2138">
        <f>IF(G2138="GK",VLOOKUP(F2138,'[1]2018GoalKeeper Stats'!$A$2:$S$109,11,FALSE),VLOOKUP(F2138,'[1]2018Player Stats'!$A$2:$AB$830,11,FALSE))</f>
        <v>0</v>
      </c>
      <c r="S2138" t="str">
        <f>IF(G2138="GK",VLOOKUP(F2138,'[1]2018GoalKeeper Stats'!$A$2:$S$109,12,FALSE),VLOOKUP(F2138,'[1]2018Player Stats'!$A$2:$AB$830,12,FALSE))</f>
        <v>0/0</v>
      </c>
      <c r="T2138">
        <f>IF(G2138="GK",VLOOKUP(F2138,'[1]2018GoalKeeper Stats'!$A$2:$S$109,13,FALSE),VLOOKUP(F2138,'[1]2018Player Stats'!$A$2:$AB$830,13,FALSE))</f>
        <v>0</v>
      </c>
      <c r="U2138">
        <f>IF(G2138="GK",VLOOKUP(F2138,'[1]2018GoalKeeper Stats'!$A$2:$S$109,14,FALSE),VLOOKUP(F2138,'[1]2018Player Stats'!$A$2:$AB$830,14,FALSE))</f>
        <v>0</v>
      </c>
      <c r="V2138">
        <f>IF(G2138="GK",VLOOKUP(F2138,'[1]2018GoalKeeper Stats'!$A$2:$S$109,15,FALSE),VLOOKUP(F2138,'[1]2018Player Stats'!$A$2:$AB$830,15,FALSE))</f>
        <v>0</v>
      </c>
      <c r="W2138">
        <f>IF(G2138="GK",VLOOKUP(F2138,'[1]2018GoalKeeper Stats'!$A$2:$S$109,16,FALSE),VLOOKUP(F2138,'[1]2018Player Stats'!$A$2:$AB$830,16,FALSE))</f>
        <v>0</v>
      </c>
      <c r="X2138">
        <f>IF(G2138="GK",VLOOKUP(F2138,'[1]2018GoalKeeper Stats'!$A$2:$S$109,17,FALSE),VLOOKUP(F2138,'[1]2018Player Stats'!$A$2:$AB$830,17,FALSE))</f>
        <v>0</v>
      </c>
      <c r="Y2138">
        <f>IF(G2138="GK",VLOOKUP(F2138,'[1]2018GoalKeeper Stats'!$A$2:$S$109,18,FALSE),VLOOKUP(F2138,'[1]2018Player Stats'!$A$2:$AB$830,18,FALSE))</f>
        <v>0</v>
      </c>
      <c r="Z2138">
        <f>IF(G2138="GK",VLOOKUP(F2138,'[1]2018GoalKeeper Stats'!$A$2:$S$109,19,FALSE),VLOOKUP(F2138,'[1]2018Player Stats'!$A$2:$AB$830,19,FALSE))</f>
        <v>0</v>
      </c>
      <c r="AA2138">
        <f>IF(G2138="GK",VLOOKUP(F2138,'[1]2018GoalKeeper Stats'!$A$2:$S$109,20,FALSE),VLOOKUP(F2138,'[1]2018Player Stats'!$A$2:$AB$830,20,FALSE))</f>
        <v>0</v>
      </c>
      <c r="AB2138">
        <f>IF(G2138="GK",VLOOKUP(F2138,'[1]2018GoalKeeper Stats'!$A$2:$S$109,21,FALSE),VLOOKUP(F2138,'[1]2018Player Stats'!$A$2:$AB$830,21,FALSE))</f>
        <v>0</v>
      </c>
      <c r="AC2138">
        <f>IF(G2138="GK",VLOOKUP(F2138,'[1]2018GoalKeeper Stats'!$A$2:$S$109,2,FALSE),VLOOKUP(F2138,'[1]2018Player Stats'!$A$2:$AB$830,22,FALSE))</f>
        <v>0</v>
      </c>
      <c r="AD2138">
        <f>IF(G2138="GK",VLOOKUP(F2138,'[1]2018GoalKeeper Stats'!$A$2:$S$109,23,FALSE),VLOOKUP(F2138,'[1]2018Player Stats'!$A$2:$AB$830,23,FALSE))</f>
        <v>0</v>
      </c>
      <c r="AE2138">
        <f>IF(G2138="GK",VLOOKUP(F2138,'[1]2018GoalKeeper Stats'!$A$2:$S$109,24,FALSE),VLOOKUP(F2138,'[1]2018Player Stats'!$A$2:$AB$830,24,FALSE))</f>
        <v>0</v>
      </c>
      <c r="AF2138">
        <f>IF(G2138="GK",VLOOKUP(F2138,'[1]2018GoalKeeper Stats'!$A$2:$S$109,25,FALSE),VLOOKUP(F2138,'[1]2018Player Stats'!$A$2:$AB$830,25,FALSE))</f>
        <v>0</v>
      </c>
      <c r="AG2138">
        <f>IF(G2138="GK",VLOOKUP(F2138,'[1]2018GoalKeeper Stats'!$A$2:$S$109,26,FALSE),VLOOKUP(F2138,'[1]2018Player Stats'!$A$2:$AB$830,26,FALSE))</f>
        <v>0</v>
      </c>
      <c r="AH2138" s="51">
        <v>2018</v>
      </c>
      <c r="AI2138" s="51">
        <v>34</v>
      </c>
      <c r="AJ2138" s="51">
        <v>511</v>
      </c>
      <c r="AK2138" s="51">
        <v>377</v>
      </c>
      <c r="AL2138" s="51">
        <v>67</v>
      </c>
      <c r="AM2138" s="51">
        <v>44</v>
      </c>
      <c r="AN2138" s="51">
        <v>23</v>
      </c>
      <c r="AO2138" s="52">
        <v>71.87</v>
      </c>
      <c r="AP2138" s="52">
        <v>40.42</v>
      </c>
      <c r="AQ2138" s="52">
        <v>31.45</v>
      </c>
      <c r="AR2138" s="52">
        <v>-8.4499999999999993</v>
      </c>
      <c r="AS2138" s="51">
        <v>69</v>
      </c>
      <c r="AT2138" s="52">
        <v>64.97</v>
      </c>
    </row>
    <row r="2139" spans="1:46">
      <c r="A2139">
        <v>2018</v>
      </c>
      <c r="B2139" t="s">
        <v>896</v>
      </c>
      <c r="C2139" t="s">
        <v>896</v>
      </c>
      <c r="D2139" t="s">
        <v>937</v>
      </c>
      <c r="E2139" t="s">
        <v>2354</v>
      </c>
      <c r="F2139" t="str">
        <f t="shared" si="34"/>
        <v>Chris Wehan</v>
      </c>
      <c r="G2139" t="s">
        <v>860</v>
      </c>
      <c r="H2139" s="143">
        <v>57992</v>
      </c>
      <c r="I2139" s="143">
        <v>54492</v>
      </c>
      <c r="J2139" t="str">
        <f>IF(G2139="GK",VLOOKUP(F2139,'[1]2018GoalKeeper Stats'!$A$2:$S$109,2,FALSE),VLOOKUP(F2139,'[1]2018Player Stats'!$A$2:$AB$830,2,FALSE))</f>
        <v>SJ</v>
      </c>
      <c r="K2139">
        <f>IF(G2139="GK",VLOOKUP(F2139,'[1]2018GoalKeeper Stats'!$A$2:$S$109,4,FALSE),VLOOKUP(F2139,'[1]2018Player Stats'!$A$2:$AB$830,4,FALSE))</f>
        <v>6</v>
      </c>
      <c r="L2139">
        <f>IF(G2139="GK",VLOOKUP(F2139,'[1]2018GoalKeeper Stats'!$A$2:$S$109,5,FALSE),VLOOKUP(F2139,'[1]2018Player Stats'!$A$2:$AB$830,5,FALSE))</f>
        <v>2</v>
      </c>
      <c r="M2139">
        <f>IF(G2139="GK",VLOOKUP(F2139,'[1]2018GoalKeeper Stats'!$A$2:$S$109,6,FALSE),VLOOKUP(F2139,'[1]2018Player Stats'!$A$2:$AB$830,6,FALSE))</f>
        <v>183</v>
      </c>
      <c r="N2139">
        <f>IF(G2139="GK",VLOOKUP(F2139,'[1]2018GoalKeeper Stats'!$A$2:$S$109,7,FALSE),VLOOKUP(F2139,'[1]2018Player Stats'!$A$2:$AB$830,7,FALSE))</f>
        <v>0</v>
      </c>
      <c r="O2139">
        <f>IF(G2139="GK",VLOOKUP(F2139,'[1]2018GoalKeeper Stats'!$A$2:$S$109,8,FALSE),VLOOKUP(F2139,'[1]2018Player Stats'!$A$2:$AB$830,8,FALSE))</f>
        <v>0</v>
      </c>
      <c r="P2139">
        <f>IF(G2139="GK",VLOOKUP(F2139,'[1]2018GoalKeeper Stats'!$A$2:$S$109,9,FALSE),VLOOKUP(F2139,'[1]2018Player Stats'!$A$2:$AB$830,9,FALSE))</f>
        <v>3</v>
      </c>
      <c r="Q2139">
        <f>IF(G2139="GK",VLOOKUP(F2139,'[1]2018GoalKeeper Stats'!$A$2:$S$109,10,FALSE),VLOOKUP(F2139,'[1]2018Player Stats'!$A$2:$AB$830,10,FALSE))</f>
        <v>0</v>
      </c>
      <c r="R2139">
        <f>IF(G2139="GK",VLOOKUP(F2139,'[1]2018GoalKeeper Stats'!$A$2:$S$109,11,FALSE),VLOOKUP(F2139,'[1]2018Player Stats'!$A$2:$AB$830,11,FALSE))</f>
        <v>0</v>
      </c>
      <c r="S2139" t="str">
        <f>IF(G2139="GK",VLOOKUP(F2139,'[1]2018GoalKeeper Stats'!$A$2:$S$109,12,FALSE),VLOOKUP(F2139,'[1]2018Player Stats'!$A$2:$AB$830,12,FALSE))</f>
        <v>0/0</v>
      </c>
      <c r="T2139">
        <f>IF(G2139="GK",VLOOKUP(F2139,'[1]2018GoalKeeper Stats'!$A$2:$S$109,13,FALSE),VLOOKUP(F2139,'[1]2018Player Stats'!$A$2:$AB$830,13,FALSE))</f>
        <v>0</v>
      </c>
      <c r="U2139">
        <f>IF(G2139="GK",VLOOKUP(F2139,'[1]2018GoalKeeper Stats'!$A$2:$S$109,14,FALSE),VLOOKUP(F2139,'[1]2018Player Stats'!$A$2:$AB$830,14,FALSE))</f>
        <v>0</v>
      </c>
      <c r="V2139">
        <f>IF(G2139="GK",VLOOKUP(F2139,'[1]2018GoalKeeper Stats'!$A$2:$S$109,15,FALSE),VLOOKUP(F2139,'[1]2018Player Stats'!$A$2:$AB$830,15,FALSE))</f>
        <v>0</v>
      </c>
      <c r="W2139">
        <f>IF(G2139="GK",VLOOKUP(F2139,'[1]2018GoalKeeper Stats'!$A$2:$S$109,16,FALSE),VLOOKUP(F2139,'[1]2018Player Stats'!$A$2:$AB$830,16,FALSE))</f>
        <v>0</v>
      </c>
      <c r="X2139">
        <f>IF(G2139="GK",VLOOKUP(F2139,'[1]2018GoalKeeper Stats'!$A$2:$S$109,17,FALSE),VLOOKUP(F2139,'[1]2018Player Stats'!$A$2:$AB$830,17,FALSE))</f>
        <v>0</v>
      </c>
      <c r="Y2139">
        <f>IF(G2139="GK",VLOOKUP(F2139,'[1]2018GoalKeeper Stats'!$A$2:$S$109,18,FALSE),VLOOKUP(F2139,'[1]2018Player Stats'!$A$2:$AB$830,18,FALSE))</f>
        <v>0</v>
      </c>
      <c r="Z2139">
        <f>IF(G2139="GK",VLOOKUP(F2139,'[1]2018GoalKeeper Stats'!$A$2:$S$109,19,FALSE),VLOOKUP(F2139,'[1]2018Player Stats'!$A$2:$AB$830,19,FALSE))</f>
        <v>0</v>
      </c>
      <c r="AA2139">
        <f>IF(G2139="GK",VLOOKUP(F2139,'[1]2018GoalKeeper Stats'!$A$2:$S$109,20,FALSE),VLOOKUP(F2139,'[1]2018Player Stats'!$A$2:$AB$830,20,FALSE))</f>
        <v>0</v>
      </c>
      <c r="AB2139">
        <f>IF(G2139="GK",VLOOKUP(F2139,'[1]2018GoalKeeper Stats'!$A$2:$S$109,21,FALSE),VLOOKUP(F2139,'[1]2018Player Stats'!$A$2:$AB$830,21,FALSE))</f>
        <v>3</v>
      </c>
      <c r="AC2139">
        <f>IF(G2139="GK",VLOOKUP(F2139,'[1]2018GoalKeeper Stats'!$A$2:$S$109,2,FALSE),VLOOKUP(F2139,'[1]2018Player Stats'!$A$2:$AB$830,22,FALSE))</f>
        <v>0</v>
      </c>
      <c r="AD2139">
        <f>IF(G2139="GK",VLOOKUP(F2139,'[1]2018GoalKeeper Stats'!$A$2:$S$109,23,FALSE),VLOOKUP(F2139,'[1]2018Player Stats'!$A$2:$AB$830,23,FALSE))</f>
        <v>0</v>
      </c>
      <c r="AE2139">
        <f>IF(G2139="GK",VLOOKUP(F2139,'[1]2018GoalKeeper Stats'!$A$2:$S$109,24,FALSE),VLOOKUP(F2139,'[1]2018Player Stats'!$A$2:$AB$830,24,FALSE))</f>
        <v>0</v>
      </c>
      <c r="AF2139">
        <f>IF(G2139="GK",VLOOKUP(F2139,'[1]2018GoalKeeper Stats'!$A$2:$S$109,25,FALSE),VLOOKUP(F2139,'[1]2018Player Stats'!$A$2:$AB$830,25,FALSE))</f>
        <v>0</v>
      </c>
      <c r="AG2139">
        <f>IF(G2139="GK",VLOOKUP(F2139,'[1]2018GoalKeeper Stats'!$A$2:$S$109,26,FALSE),VLOOKUP(F2139,'[1]2018Player Stats'!$A$2:$AB$830,26,FALSE))</f>
        <v>0</v>
      </c>
      <c r="AH2139" s="51">
        <v>2018</v>
      </c>
      <c r="AI2139" s="51">
        <v>34</v>
      </c>
      <c r="AJ2139" s="51">
        <v>439</v>
      </c>
      <c r="AK2139" s="51">
        <v>515</v>
      </c>
      <c r="AL2139" s="51">
        <v>47</v>
      </c>
      <c r="AM2139" s="51">
        <v>71</v>
      </c>
      <c r="AN2139" s="51">
        <v>-24</v>
      </c>
      <c r="AO2139" s="52">
        <v>47.01</v>
      </c>
      <c r="AP2139" s="52">
        <v>60.35</v>
      </c>
      <c r="AQ2139" s="52">
        <v>-13.34</v>
      </c>
      <c r="AR2139" s="52">
        <v>-10.66</v>
      </c>
      <c r="AS2139" s="51">
        <v>21</v>
      </c>
      <c r="AT2139" s="52">
        <v>38.520000000000003</v>
      </c>
    </row>
    <row r="2140" spans="1:46">
      <c r="A2140">
        <v>2018</v>
      </c>
      <c r="B2140" t="s">
        <v>882</v>
      </c>
      <c r="C2140" t="s">
        <v>882</v>
      </c>
      <c r="D2140" t="s">
        <v>1377</v>
      </c>
      <c r="E2140" t="s">
        <v>2355</v>
      </c>
      <c r="F2140" t="str">
        <f t="shared" si="34"/>
        <v>Mark Segbers</v>
      </c>
      <c r="G2140" t="s">
        <v>1044</v>
      </c>
      <c r="H2140" s="143">
        <v>57761</v>
      </c>
      <c r="I2140" s="143">
        <v>54500</v>
      </c>
      <c r="J2140" t="str">
        <f>IF(G2140="GK",VLOOKUP(F2140,'[1]2018GoalKeeper Stats'!$A$2:$S$109,2,FALSE),VLOOKUP(F2140,'[1]2018Player Stats'!$A$2:$AB$830,2,FALSE))</f>
        <v>NE</v>
      </c>
      <c r="K2140">
        <f>IF(G2140="GK",VLOOKUP(F2140,'[1]2018GoalKeeper Stats'!$A$2:$S$109,4,FALSE),VLOOKUP(F2140,'[1]2018Player Stats'!$A$2:$AB$830,4,FALSE))</f>
        <v>1</v>
      </c>
      <c r="L2140">
        <f>IF(G2140="GK",VLOOKUP(F2140,'[1]2018GoalKeeper Stats'!$A$2:$S$109,5,FALSE),VLOOKUP(F2140,'[1]2018Player Stats'!$A$2:$AB$830,5,FALSE))</f>
        <v>0</v>
      </c>
      <c r="M2140">
        <f>IF(G2140="GK",VLOOKUP(F2140,'[1]2018GoalKeeper Stats'!$A$2:$S$109,6,FALSE),VLOOKUP(F2140,'[1]2018Player Stats'!$A$2:$AB$830,6,FALSE))</f>
        <v>45</v>
      </c>
      <c r="N2140">
        <f>IF(G2140="GK",VLOOKUP(F2140,'[1]2018GoalKeeper Stats'!$A$2:$S$109,7,FALSE),VLOOKUP(F2140,'[1]2018Player Stats'!$A$2:$AB$830,7,FALSE))</f>
        <v>0</v>
      </c>
      <c r="O2140">
        <f>IF(G2140="GK",VLOOKUP(F2140,'[1]2018GoalKeeper Stats'!$A$2:$S$109,8,FALSE),VLOOKUP(F2140,'[1]2018Player Stats'!$A$2:$AB$830,8,FALSE))</f>
        <v>0</v>
      </c>
      <c r="P2140">
        <f>IF(G2140="GK",VLOOKUP(F2140,'[1]2018GoalKeeper Stats'!$A$2:$S$109,9,FALSE),VLOOKUP(F2140,'[1]2018Player Stats'!$A$2:$AB$830,9,FALSE))</f>
        <v>0</v>
      </c>
      <c r="Q2140">
        <f>IF(G2140="GK",VLOOKUP(F2140,'[1]2018GoalKeeper Stats'!$A$2:$S$109,10,FALSE),VLOOKUP(F2140,'[1]2018Player Stats'!$A$2:$AB$830,10,FALSE))</f>
        <v>0</v>
      </c>
      <c r="R2140">
        <f>IF(G2140="GK",VLOOKUP(F2140,'[1]2018GoalKeeper Stats'!$A$2:$S$109,11,FALSE),VLOOKUP(F2140,'[1]2018Player Stats'!$A$2:$AB$830,11,FALSE))</f>
        <v>0</v>
      </c>
      <c r="S2140" t="str">
        <f>IF(G2140="GK",VLOOKUP(F2140,'[1]2018GoalKeeper Stats'!$A$2:$S$109,12,FALSE),VLOOKUP(F2140,'[1]2018Player Stats'!$A$2:$AB$830,12,FALSE))</f>
        <v>0/0</v>
      </c>
      <c r="T2140">
        <f>IF(G2140="GK",VLOOKUP(F2140,'[1]2018GoalKeeper Stats'!$A$2:$S$109,13,FALSE),VLOOKUP(F2140,'[1]2018Player Stats'!$A$2:$AB$830,13,FALSE))</f>
        <v>0</v>
      </c>
      <c r="U2140">
        <f>IF(G2140="GK",VLOOKUP(F2140,'[1]2018GoalKeeper Stats'!$A$2:$S$109,14,FALSE),VLOOKUP(F2140,'[1]2018Player Stats'!$A$2:$AB$830,14,FALSE))</f>
        <v>0</v>
      </c>
      <c r="V2140">
        <f>IF(G2140="GK",VLOOKUP(F2140,'[1]2018GoalKeeper Stats'!$A$2:$S$109,15,FALSE),VLOOKUP(F2140,'[1]2018Player Stats'!$A$2:$AB$830,15,FALSE))</f>
        <v>0</v>
      </c>
      <c r="W2140">
        <f>IF(G2140="GK",VLOOKUP(F2140,'[1]2018GoalKeeper Stats'!$A$2:$S$109,16,FALSE),VLOOKUP(F2140,'[1]2018Player Stats'!$A$2:$AB$830,16,FALSE))</f>
        <v>0</v>
      </c>
      <c r="X2140">
        <f>IF(G2140="GK",VLOOKUP(F2140,'[1]2018GoalKeeper Stats'!$A$2:$S$109,17,FALSE),VLOOKUP(F2140,'[1]2018Player Stats'!$A$2:$AB$830,17,FALSE))</f>
        <v>0</v>
      </c>
      <c r="Y2140">
        <f>IF(G2140="GK",VLOOKUP(F2140,'[1]2018GoalKeeper Stats'!$A$2:$S$109,18,FALSE),VLOOKUP(F2140,'[1]2018Player Stats'!$A$2:$AB$830,18,FALSE))</f>
        <v>0</v>
      </c>
      <c r="Z2140">
        <f>IF(G2140="GK",VLOOKUP(F2140,'[1]2018GoalKeeper Stats'!$A$2:$S$109,19,FALSE),VLOOKUP(F2140,'[1]2018Player Stats'!$A$2:$AB$830,19,FALSE))</f>
        <v>0</v>
      </c>
      <c r="AA2140">
        <f>IF(G2140="GK",VLOOKUP(F2140,'[1]2018GoalKeeper Stats'!$A$2:$S$109,20,FALSE),VLOOKUP(F2140,'[1]2018Player Stats'!$A$2:$AB$830,20,FALSE))</f>
        <v>0</v>
      </c>
      <c r="AB2140">
        <f>IF(G2140="GK",VLOOKUP(F2140,'[1]2018GoalKeeper Stats'!$A$2:$S$109,21,FALSE),VLOOKUP(F2140,'[1]2018Player Stats'!$A$2:$AB$830,21,FALSE))</f>
        <v>1</v>
      </c>
      <c r="AC2140">
        <f>IF(G2140="GK",VLOOKUP(F2140,'[1]2018GoalKeeper Stats'!$A$2:$S$109,2,FALSE),VLOOKUP(F2140,'[1]2018Player Stats'!$A$2:$AB$830,22,FALSE))</f>
        <v>1</v>
      </c>
      <c r="AD2140">
        <f>IF(G2140="GK",VLOOKUP(F2140,'[1]2018GoalKeeper Stats'!$A$2:$S$109,23,FALSE),VLOOKUP(F2140,'[1]2018Player Stats'!$A$2:$AB$830,23,FALSE))</f>
        <v>0</v>
      </c>
      <c r="AE2140">
        <f>IF(G2140="GK",VLOOKUP(F2140,'[1]2018GoalKeeper Stats'!$A$2:$S$109,24,FALSE),VLOOKUP(F2140,'[1]2018Player Stats'!$A$2:$AB$830,24,FALSE))</f>
        <v>0</v>
      </c>
      <c r="AF2140">
        <f>IF(G2140="GK",VLOOKUP(F2140,'[1]2018GoalKeeper Stats'!$A$2:$S$109,25,FALSE),VLOOKUP(F2140,'[1]2018Player Stats'!$A$2:$AB$830,25,FALSE))</f>
        <v>0</v>
      </c>
      <c r="AG2140">
        <f>IF(G2140="GK",VLOOKUP(F2140,'[1]2018GoalKeeper Stats'!$A$2:$S$109,26,FALSE),VLOOKUP(F2140,'[1]2018Player Stats'!$A$2:$AB$830,26,FALSE))</f>
        <v>0</v>
      </c>
      <c r="AH2140" s="51">
        <v>2018</v>
      </c>
      <c r="AI2140" s="51">
        <v>34</v>
      </c>
      <c r="AJ2140" s="51">
        <v>486</v>
      </c>
      <c r="AK2140" s="51">
        <v>436</v>
      </c>
      <c r="AL2140" s="51">
        <v>48</v>
      </c>
      <c r="AM2140" s="51">
        <v>52</v>
      </c>
      <c r="AN2140" s="51">
        <v>-4</v>
      </c>
      <c r="AO2140" s="52">
        <v>46.09</v>
      </c>
      <c r="AP2140" s="52">
        <v>56.82</v>
      </c>
      <c r="AQ2140" s="52">
        <v>-10.73</v>
      </c>
      <c r="AR2140" s="52">
        <v>6.73</v>
      </c>
      <c r="AS2140" s="51">
        <v>41</v>
      </c>
      <c r="AT2140" s="52">
        <v>40.58</v>
      </c>
    </row>
    <row r="2141" spans="1:46">
      <c r="A2141">
        <v>2018</v>
      </c>
      <c r="B2141" t="s">
        <v>882</v>
      </c>
      <c r="C2141" t="s">
        <v>882</v>
      </c>
      <c r="D2141" t="s">
        <v>1785</v>
      </c>
      <c r="E2141" t="s">
        <v>2356</v>
      </c>
      <c r="F2141" t="str">
        <f t="shared" si="34"/>
        <v>Brandon Bye</v>
      </c>
      <c r="G2141" t="s">
        <v>893</v>
      </c>
      <c r="H2141" s="143">
        <v>57761</v>
      </c>
      <c r="I2141" s="143">
        <v>54500</v>
      </c>
      <c r="J2141" t="str">
        <f>IF(G2141="GK",VLOOKUP(F2141,'[1]2018GoalKeeper Stats'!$A$2:$S$109,2,FALSE),VLOOKUP(F2141,'[1]2018Player Stats'!$A$2:$AB$830,2,FALSE))</f>
        <v>NE</v>
      </c>
      <c r="K2141">
        <f>IF(G2141="GK",VLOOKUP(F2141,'[1]2018GoalKeeper Stats'!$A$2:$S$109,4,FALSE),VLOOKUP(F2141,'[1]2018Player Stats'!$A$2:$AB$830,4,FALSE))</f>
        <v>24</v>
      </c>
      <c r="L2141">
        <f>IF(G2141="GK",VLOOKUP(F2141,'[1]2018GoalKeeper Stats'!$A$2:$S$109,5,FALSE),VLOOKUP(F2141,'[1]2018Player Stats'!$A$2:$AB$830,5,FALSE))</f>
        <v>16</v>
      </c>
      <c r="M2141">
        <f>IF(G2141="GK",VLOOKUP(F2141,'[1]2018GoalKeeper Stats'!$A$2:$S$109,6,FALSE),VLOOKUP(F2141,'[1]2018Player Stats'!$A$2:$AB$830,6,FALSE))</f>
        <v>1470</v>
      </c>
      <c r="N2141">
        <f>IF(G2141="GK",VLOOKUP(F2141,'[1]2018GoalKeeper Stats'!$A$2:$S$109,7,FALSE),VLOOKUP(F2141,'[1]2018Player Stats'!$A$2:$AB$830,7,FALSE))</f>
        <v>1</v>
      </c>
      <c r="O2141">
        <f>IF(G2141="GK",VLOOKUP(F2141,'[1]2018GoalKeeper Stats'!$A$2:$S$109,8,FALSE),VLOOKUP(F2141,'[1]2018Player Stats'!$A$2:$AB$830,8,FALSE))</f>
        <v>2</v>
      </c>
      <c r="P2141">
        <f>IF(G2141="GK",VLOOKUP(F2141,'[1]2018GoalKeeper Stats'!$A$2:$S$109,9,FALSE),VLOOKUP(F2141,'[1]2018Player Stats'!$A$2:$AB$830,9,FALSE))</f>
        <v>12</v>
      </c>
      <c r="Q2141">
        <f>IF(G2141="GK",VLOOKUP(F2141,'[1]2018GoalKeeper Stats'!$A$2:$S$109,10,FALSE),VLOOKUP(F2141,'[1]2018Player Stats'!$A$2:$AB$830,10,FALSE))</f>
        <v>5</v>
      </c>
      <c r="R2141">
        <f>IF(G2141="GK",VLOOKUP(F2141,'[1]2018GoalKeeper Stats'!$A$2:$S$109,11,FALSE),VLOOKUP(F2141,'[1]2018Player Stats'!$A$2:$AB$830,11,FALSE))</f>
        <v>0</v>
      </c>
      <c r="S2141" t="str">
        <f>IF(G2141="GK",VLOOKUP(F2141,'[1]2018GoalKeeper Stats'!$A$2:$S$109,12,FALSE),VLOOKUP(F2141,'[1]2018Player Stats'!$A$2:$AB$830,12,FALSE))</f>
        <v>0/0</v>
      </c>
      <c r="T2141">
        <f>IF(G2141="GK",VLOOKUP(F2141,'[1]2018GoalKeeper Stats'!$A$2:$S$109,13,FALSE),VLOOKUP(F2141,'[1]2018Player Stats'!$A$2:$AB$830,13,FALSE))</f>
        <v>0</v>
      </c>
      <c r="U2141">
        <f>IF(G2141="GK",VLOOKUP(F2141,'[1]2018GoalKeeper Stats'!$A$2:$S$109,14,FALSE),VLOOKUP(F2141,'[1]2018Player Stats'!$A$2:$AB$830,14,FALSE))</f>
        <v>1</v>
      </c>
      <c r="V2141">
        <f>IF(G2141="GK",VLOOKUP(F2141,'[1]2018GoalKeeper Stats'!$A$2:$S$109,15,FALSE),VLOOKUP(F2141,'[1]2018Player Stats'!$A$2:$AB$830,15,FALSE))</f>
        <v>0.06</v>
      </c>
      <c r="W2141">
        <f>IF(G2141="GK",VLOOKUP(F2141,'[1]2018GoalKeeper Stats'!$A$2:$S$109,16,FALSE),VLOOKUP(F2141,'[1]2018Player Stats'!$A$2:$AB$830,16,FALSE))</f>
        <v>8.3000000000000007</v>
      </c>
      <c r="X2141">
        <f>IF(G2141="GK",VLOOKUP(F2141,'[1]2018GoalKeeper Stats'!$A$2:$S$109,17,FALSE),VLOOKUP(F2141,'[1]2018Player Stats'!$A$2:$AB$830,17,FALSE))</f>
        <v>0</v>
      </c>
      <c r="Y2141">
        <f>IF(G2141="GK",VLOOKUP(F2141,'[1]2018GoalKeeper Stats'!$A$2:$S$109,18,FALSE),VLOOKUP(F2141,'[1]2018Player Stats'!$A$2:$AB$830,18,FALSE))</f>
        <v>0</v>
      </c>
      <c r="Z2141">
        <f>IF(G2141="GK",VLOOKUP(F2141,'[1]2018GoalKeeper Stats'!$A$2:$S$109,19,FALSE),VLOOKUP(F2141,'[1]2018Player Stats'!$A$2:$AB$830,19,FALSE))</f>
        <v>2</v>
      </c>
      <c r="AA2141">
        <f>IF(G2141="GK",VLOOKUP(F2141,'[1]2018GoalKeeper Stats'!$A$2:$S$109,20,FALSE),VLOOKUP(F2141,'[1]2018Player Stats'!$A$2:$AB$830,20,FALSE))</f>
        <v>0.12</v>
      </c>
      <c r="AB2141">
        <f>IF(G2141="GK",VLOOKUP(F2141,'[1]2018GoalKeeper Stats'!$A$2:$S$109,21,FALSE),VLOOKUP(F2141,'[1]2018Player Stats'!$A$2:$AB$830,21,FALSE))</f>
        <v>19</v>
      </c>
      <c r="AC2141">
        <f>IF(G2141="GK",VLOOKUP(F2141,'[1]2018GoalKeeper Stats'!$A$2:$S$109,2,FALSE),VLOOKUP(F2141,'[1]2018Player Stats'!$A$2:$AB$830,22,FALSE))</f>
        <v>5</v>
      </c>
      <c r="AD2141">
        <f>IF(G2141="GK",VLOOKUP(F2141,'[1]2018GoalKeeper Stats'!$A$2:$S$109,23,FALSE),VLOOKUP(F2141,'[1]2018Player Stats'!$A$2:$AB$830,23,FALSE))</f>
        <v>1</v>
      </c>
      <c r="AE2141">
        <f>IF(G2141="GK",VLOOKUP(F2141,'[1]2018GoalKeeper Stats'!$A$2:$S$109,24,FALSE),VLOOKUP(F2141,'[1]2018Player Stats'!$A$2:$AB$830,24,FALSE))</f>
        <v>4</v>
      </c>
      <c r="AF2141">
        <f>IF(G2141="GK",VLOOKUP(F2141,'[1]2018GoalKeeper Stats'!$A$2:$S$109,25,FALSE),VLOOKUP(F2141,'[1]2018Player Stats'!$A$2:$AB$830,25,FALSE))</f>
        <v>0</v>
      </c>
      <c r="AG2141">
        <f>IF(G2141="GK",VLOOKUP(F2141,'[1]2018GoalKeeper Stats'!$A$2:$S$109,26,FALSE),VLOOKUP(F2141,'[1]2018Player Stats'!$A$2:$AB$830,26,FALSE))</f>
        <v>41.67</v>
      </c>
      <c r="AH2141" s="51">
        <v>2018</v>
      </c>
      <c r="AI2141" s="51">
        <v>34</v>
      </c>
      <c r="AJ2141" s="51">
        <v>486</v>
      </c>
      <c r="AK2141" s="51">
        <v>436</v>
      </c>
      <c r="AL2141" s="51">
        <v>48</v>
      </c>
      <c r="AM2141" s="51">
        <v>52</v>
      </c>
      <c r="AN2141" s="51">
        <v>-4</v>
      </c>
      <c r="AO2141" s="52">
        <v>46.09</v>
      </c>
      <c r="AP2141" s="52">
        <v>56.82</v>
      </c>
      <c r="AQ2141" s="52">
        <v>-10.73</v>
      </c>
      <c r="AR2141" s="52">
        <v>6.73</v>
      </c>
      <c r="AS2141" s="51">
        <v>41</v>
      </c>
      <c r="AT2141" s="52">
        <v>40.58</v>
      </c>
    </row>
    <row r="2142" spans="1:46">
      <c r="A2142" s="144">
        <v>2018</v>
      </c>
      <c r="B2142" s="144" t="s">
        <v>201</v>
      </c>
      <c r="C2142" s="144" t="s">
        <v>201</v>
      </c>
      <c r="D2142" s="144" t="s">
        <v>1286</v>
      </c>
      <c r="E2142" s="144" t="s">
        <v>2357</v>
      </c>
      <c r="F2142" s="144" t="str">
        <f t="shared" si="34"/>
        <v>Thomas Meilleur-Giguere</v>
      </c>
      <c r="G2142" s="144" t="s">
        <v>893</v>
      </c>
      <c r="H2142" s="145">
        <v>57625</v>
      </c>
      <c r="I2142" s="145">
        <v>54500</v>
      </c>
      <c r="J2142" s="144" t="e">
        <f>IF(G2142="GK",VLOOKUP(F2142,'[1]2018GoalKeeper Stats'!$A$2:$S$109,2,FALSE),VLOOKUP(F2142,'[1]2018Player Stats'!$A$2:$AB$830,2,FALSE))</f>
        <v>#N/A</v>
      </c>
      <c r="K2142" s="144" t="e">
        <f>IF(G2142="GK",VLOOKUP(F2142,'[1]2018GoalKeeper Stats'!$A$2:$S$109,4,FALSE),VLOOKUP(F2142,'[1]2018Player Stats'!$A$2:$AB$830,4,FALSE))</f>
        <v>#N/A</v>
      </c>
      <c r="L2142" s="144" t="e">
        <f>IF(G2142="GK",VLOOKUP(F2142,'[1]2018GoalKeeper Stats'!$A$2:$S$109,5,FALSE),VLOOKUP(F2142,'[1]2018Player Stats'!$A$2:$AB$830,5,FALSE))</f>
        <v>#N/A</v>
      </c>
      <c r="M2142" s="144" t="e">
        <f>IF(G2142="GK",VLOOKUP(F2142,'[1]2018GoalKeeper Stats'!$A$2:$S$109,6,FALSE),VLOOKUP(F2142,'[1]2018Player Stats'!$A$2:$AB$830,6,FALSE))</f>
        <v>#N/A</v>
      </c>
      <c r="N2142" s="144" t="e">
        <f>IF(G2142="GK",VLOOKUP(F2142,'[1]2018GoalKeeper Stats'!$A$2:$S$109,7,FALSE),VLOOKUP(F2142,'[1]2018Player Stats'!$A$2:$AB$830,7,FALSE))</f>
        <v>#N/A</v>
      </c>
      <c r="O2142" s="144" t="e">
        <f>IF(G2142="GK",VLOOKUP(F2142,'[1]2018GoalKeeper Stats'!$A$2:$S$109,8,FALSE),VLOOKUP(F2142,'[1]2018Player Stats'!$A$2:$AB$830,8,FALSE))</f>
        <v>#N/A</v>
      </c>
      <c r="P2142" s="144" t="e">
        <f>IF(G2142="GK",VLOOKUP(F2142,'[1]2018GoalKeeper Stats'!$A$2:$S$109,9,FALSE),VLOOKUP(F2142,'[1]2018Player Stats'!$A$2:$AB$830,9,FALSE))</f>
        <v>#N/A</v>
      </c>
      <c r="Q2142" s="144" t="e">
        <f>IF(G2142="GK",VLOOKUP(F2142,'[1]2018GoalKeeper Stats'!$A$2:$S$109,10,FALSE),VLOOKUP(F2142,'[1]2018Player Stats'!$A$2:$AB$830,10,FALSE))</f>
        <v>#N/A</v>
      </c>
      <c r="R2142" s="144" t="e">
        <f>IF(G2142="GK",VLOOKUP(F2142,'[1]2018GoalKeeper Stats'!$A$2:$S$109,11,FALSE),VLOOKUP(F2142,'[1]2018Player Stats'!$A$2:$AB$830,11,FALSE))</f>
        <v>#N/A</v>
      </c>
      <c r="S2142" s="144" t="e">
        <f>IF(G2142="GK",VLOOKUP(F2142,'[1]2018GoalKeeper Stats'!$A$2:$S$109,12,FALSE),VLOOKUP(F2142,'[1]2018Player Stats'!$A$2:$AB$830,12,FALSE))</f>
        <v>#N/A</v>
      </c>
      <c r="T2142" s="144" t="e">
        <f>IF(G2142="GK",VLOOKUP(F2142,'[1]2018GoalKeeper Stats'!$A$2:$S$109,13,FALSE),VLOOKUP(F2142,'[1]2018Player Stats'!$A$2:$AB$830,13,FALSE))</f>
        <v>#N/A</v>
      </c>
      <c r="U2142" s="144" t="e">
        <f>IF(G2142="GK",VLOOKUP(F2142,'[1]2018GoalKeeper Stats'!$A$2:$S$109,14,FALSE),VLOOKUP(F2142,'[1]2018Player Stats'!$A$2:$AB$830,14,FALSE))</f>
        <v>#N/A</v>
      </c>
      <c r="V2142" s="144" t="e">
        <f>IF(G2142="GK",VLOOKUP(F2142,'[1]2018GoalKeeper Stats'!$A$2:$S$109,15,FALSE),VLOOKUP(F2142,'[1]2018Player Stats'!$A$2:$AB$830,15,FALSE))</f>
        <v>#N/A</v>
      </c>
      <c r="W2142" s="144" t="e">
        <f>IF(G2142="GK",VLOOKUP(F2142,'[1]2018GoalKeeper Stats'!$A$2:$S$109,16,FALSE),VLOOKUP(F2142,'[1]2018Player Stats'!$A$2:$AB$830,16,FALSE))</f>
        <v>#N/A</v>
      </c>
      <c r="X2142" s="144" t="e">
        <f>IF(G2142="GK",VLOOKUP(F2142,'[1]2018GoalKeeper Stats'!$A$2:$S$109,17,FALSE),VLOOKUP(F2142,'[1]2018Player Stats'!$A$2:$AB$830,17,FALSE))</f>
        <v>#N/A</v>
      </c>
      <c r="Y2142" s="144" t="e">
        <f>IF(G2142="GK",VLOOKUP(F2142,'[1]2018GoalKeeper Stats'!$A$2:$S$109,18,FALSE),VLOOKUP(F2142,'[1]2018Player Stats'!$A$2:$AB$830,18,FALSE))</f>
        <v>#N/A</v>
      </c>
      <c r="Z2142" s="144" t="e">
        <f>IF(G2142="GK",VLOOKUP(F2142,'[1]2018GoalKeeper Stats'!$A$2:$S$109,19,FALSE),VLOOKUP(F2142,'[1]2018Player Stats'!$A$2:$AB$830,19,FALSE))</f>
        <v>#N/A</v>
      </c>
      <c r="AA2142" s="144" t="e">
        <f>IF(G2142="GK",VLOOKUP(F2142,'[1]2018GoalKeeper Stats'!$A$2:$S$109,20,FALSE),VLOOKUP(F2142,'[1]2018Player Stats'!$A$2:$AB$830,20,FALSE))</f>
        <v>#N/A</v>
      </c>
      <c r="AB2142" s="144" t="e">
        <f>IF(G2142="GK",VLOOKUP(F2142,'[1]2018GoalKeeper Stats'!$A$2:$S$109,21,FALSE),VLOOKUP(F2142,'[1]2018Player Stats'!$A$2:$AB$830,21,FALSE))</f>
        <v>#N/A</v>
      </c>
      <c r="AC2142" s="144" t="e">
        <f>IF(G2142="GK",VLOOKUP(F2142,'[1]2018GoalKeeper Stats'!$A$2:$S$109,2,FALSE),VLOOKUP(F2142,'[1]2018Player Stats'!$A$2:$AB$830,22,FALSE))</f>
        <v>#N/A</v>
      </c>
      <c r="AD2142" s="144" t="e">
        <f>IF(G2142="GK",VLOOKUP(F2142,'[1]2018GoalKeeper Stats'!$A$2:$S$109,23,FALSE),VLOOKUP(F2142,'[1]2018Player Stats'!$A$2:$AB$830,23,FALSE))</f>
        <v>#N/A</v>
      </c>
      <c r="AE2142" s="144" t="e">
        <f>IF(G2142="GK",VLOOKUP(F2142,'[1]2018GoalKeeper Stats'!$A$2:$S$109,24,FALSE),VLOOKUP(F2142,'[1]2018Player Stats'!$A$2:$AB$830,24,FALSE))</f>
        <v>#N/A</v>
      </c>
      <c r="AF2142" s="144" t="e">
        <f>IF(G2142="GK",VLOOKUP(F2142,'[1]2018GoalKeeper Stats'!$A$2:$S$109,25,FALSE),VLOOKUP(F2142,'[1]2018Player Stats'!$A$2:$AB$830,25,FALSE))</f>
        <v>#N/A</v>
      </c>
      <c r="AG2142" s="144" t="e">
        <f>IF(G2142="GK",VLOOKUP(F2142,'[1]2018GoalKeeper Stats'!$A$2:$S$109,26,FALSE),VLOOKUP(F2142,'[1]2018Player Stats'!$A$2:$AB$830,26,FALSE))</f>
        <v>#N/A</v>
      </c>
      <c r="AH2142" s="51">
        <v>2018</v>
      </c>
      <c r="AI2142" s="51">
        <v>34</v>
      </c>
      <c r="AJ2142" s="51">
        <v>424</v>
      </c>
      <c r="AK2142" s="51">
        <v>440</v>
      </c>
      <c r="AL2142" s="51">
        <v>45</v>
      </c>
      <c r="AM2142" s="51">
        <v>50</v>
      </c>
      <c r="AN2142" s="51">
        <v>-5</v>
      </c>
      <c r="AO2142" s="52">
        <v>43.99</v>
      </c>
      <c r="AP2142" s="52">
        <v>49.23</v>
      </c>
      <c r="AQ2142" s="52">
        <v>-5.24</v>
      </c>
      <c r="AR2142" s="52">
        <v>0.24</v>
      </c>
      <c r="AS2142" s="51">
        <v>46</v>
      </c>
      <c r="AT2142" s="52">
        <v>45.66</v>
      </c>
    </row>
    <row r="2143" spans="1:46">
      <c r="A2143" s="144">
        <v>2018</v>
      </c>
      <c r="B2143" s="144" t="s">
        <v>943</v>
      </c>
      <c r="C2143" s="144" t="s">
        <v>175</v>
      </c>
      <c r="D2143" s="144" t="s">
        <v>904</v>
      </c>
      <c r="E2143" s="144" t="s">
        <v>2358</v>
      </c>
      <c r="F2143" s="144" t="str">
        <f t="shared" si="34"/>
        <v>Kevin Politz</v>
      </c>
      <c r="G2143" s="144" t="s">
        <v>893</v>
      </c>
      <c r="H2143" s="145">
        <v>57106</v>
      </c>
      <c r="I2143" s="145">
        <v>54500</v>
      </c>
      <c r="J2143" s="144" t="e">
        <f>IF(G2143="GK",VLOOKUP(F2143,'[1]2018GoalKeeper Stats'!$A$2:$S$109,2,FALSE),VLOOKUP(F2143,'[1]2018Player Stats'!$A$2:$AB$830,2,FALSE))</f>
        <v>#N/A</v>
      </c>
      <c r="K2143" s="144" t="e">
        <f>IF(G2143="GK",VLOOKUP(F2143,'[1]2018GoalKeeper Stats'!$A$2:$S$109,4,FALSE),VLOOKUP(F2143,'[1]2018Player Stats'!$A$2:$AB$830,4,FALSE))</f>
        <v>#N/A</v>
      </c>
      <c r="L2143" s="144" t="e">
        <f>IF(G2143="GK",VLOOKUP(F2143,'[1]2018GoalKeeper Stats'!$A$2:$S$109,5,FALSE),VLOOKUP(F2143,'[1]2018Player Stats'!$A$2:$AB$830,5,FALSE))</f>
        <v>#N/A</v>
      </c>
      <c r="M2143" s="144" t="e">
        <f>IF(G2143="GK",VLOOKUP(F2143,'[1]2018GoalKeeper Stats'!$A$2:$S$109,6,FALSE),VLOOKUP(F2143,'[1]2018Player Stats'!$A$2:$AB$830,6,FALSE))</f>
        <v>#N/A</v>
      </c>
      <c r="N2143" s="144" t="e">
        <f>IF(G2143="GK",VLOOKUP(F2143,'[1]2018GoalKeeper Stats'!$A$2:$S$109,7,FALSE),VLOOKUP(F2143,'[1]2018Player Stats'!$A$2:$AB$830,7,FALSE))</f>
        <v>#N/A</v>
      </c>
      <c r="O2143" s="144" t="e">
        <f>IF(G2143="GK",VLOOKUP(F2143,'[1]2018GoalKeeper Stats'!$A$2:$S$109,8,FALSE),VLOOKUP(F2143,'[1]2018Player Stats'!$A$2:$AB$830,8,FALSE))</f>
        <v>#N/A</v>
      </c>
      <c r="P2143" s="144" t="e">
        <f>IF(G2143="GK",VLOOKUP(F2143,'[1]2018GoalKeeper Stats'!$A$2:$S$109,9,FALSE),VLOOKUP(F2143,'[1]2018Player Stats'!$A$2:$AB$830,9,FALSE))</f>
        <v>#N/A</v>
      </c>
      <c r="Q2143" s="144" t="e">
        <f>IF(G2143="GK",VLOOKUP(F2143,'[1]2018GoalKeeper Stats'!$A$2:$S$109,10,FALSE),VLOOKUP(F2143,'[1]2018Player Stats'!$A$2:$AB$830,10,FALSE))</f>
        <v>#N/A</v>
      </c>
      <c r="R2143" s="144" t="e">
        <f>IF(G2143="GK",VLOOKUP(F2143,'[1]2018GoalKeeper Stats'!$A$2:$S$109,11,FALSE),VLOOKUP(F2143,'[1]2018Player Stats'!$A$2:$AB$830,11,FALSE))</f>
        <v>#N/A</v>
      </c>
      <c r="S2143" s="144" t="e">
        <f>IF(G2143="GK",VLOOKUP(F2143,'[1]2018GoalKeeper Stats'!$A$2:$S$109,12,FALSE),VLOOKUP(F2143,'[1]2018Player Stats'!$A$2:$AB$830,12,FALSE))</f>
        <v>#N/A</v>
      </c>
      <c r="T2143" s="144" t="e">
        <f>IF(G2143="GK",VLOOKUP(F2143,'[1]2018GoalKeeper Stats'!$A$2:$S$109,13,FALSE),VLOOKUP(F2143,'[1]2018Player Stats'!$A$2:$AB$830,13,FALSE))</f>
        <v>#N/A</v>
      </c>
      <c r="U2143" s="144" t="e">
        <f>IF(G2143="GK",VLOOKUP(F2143,'[1]2018GoalKeeper Stats'!$A$2:$S$109,14,FALSE),VLOOKUP(F2143,'[1]2018Player Stats'!$A$2:$AB$830,14,FALSE))</f>
        <v>#N/A</v>
      </c>
      <c r="V2143" s="144" t="e">
        <f>IF(G2143="GK",VLOOKUP(F2143,'[1]2018GoalKeeper Stats'!$A$2:$S$109,15,FALSE),VLOOKUP(F2143,'[1]2018Player Stats'!$A$2:$AB$830,15,FALSE))</f>
        <v>#N/A</v>
      </c>
      <c r="W2143" s="144" t="e">
        <f>IF(G2143="GK",VLOOKUP(F2143,'[1]2018GoalKeeper Stats'!$A$2:$S$109,16,FALSE),VLOOKUP(F2143,'[1]2018Player Stats'!$A$2:$AB$830,16,FALSE))</f>
        <v>#N/A</v>
      </c>
      <c r="X2143" s="144" t="e">
        <f>IF(G2143="GK",VLOOKUP(F2143,'[1]2018GoalKeeper Stats'!$A$2:$S$109,17,FALSE),VLOOKUP(F2143,'[1]2018Player Stats'!$A$2:$AB$830,17,FALSE))</f>
        <v>#N/A</v>
      </c>
      <c r="Y2143" s="144" t="e">
        <f>IF(G2143="GK",VLOOKUP(F2143,'[1]2018GoalKeeper Stats'!$A$2:$S$109,18,FALSE),VLOOKUP(F2143,'[1]2018Player Stats'!$A$2:$AB$830,18,FALSE))</f>
        <v>#N/A</v>
      </c>
      <c r="Z2143" s="144" t="e">
        <f>IF(G2143="GK",VLOOKUP(F2143,'[1]2018GoalKeeper Stats'!$A$2:$S$109,19,FALSE),VLOOKUP(F2143,'[1]2018Player Stats'!$A$2:$AB$830,19,FALSE))</f>
        <v>#N/A</v>
      </c>
      <c r="AA2143" s="144" t="e">
        <f>IF(G2143="GK",VLOOKUP(F2143,'[1]2018GoalKeeper Stats'!$A$2:$S$109,20,FALSE),VLOOKUP(F2143,'[1]2018Player Stats'!$A$2:$AB$830,20,FALSE))</f>
        <v>#N/A</v>
      </c>
      <c r="AB2143" s="144" t="e">
        <f>IF(G2143="GK",VLOOKUP(F2143,'[1]2018GoalKeeper Stats'!$A$2:$S$109,21,FALSE),VLOOKUP(F2143,'[1]2018Player Stats'!$A$2:$AB$830,21,FALSE))</f>
        <v>#N/A</v>
      </c>
      <c r="AC2143" s="144" t="e">
        <f>IF(G2143="GK",VLOOKUP(F2143,'[1]2018GoalKeeper Stats'!$A$2:$S$109,2,FALSE),VLOOKUP(F2143,'[1]2018Player Stats'!$A$2:$AB$830,22,FALSE))</f>
        <v>#N/A</v>
      </c>
      <c r="AD2143" s="144" t="e">
        <f>IF(G2143="GK",VLOOKUP(F2143,'[1]2018GoalKeeper Stats'!$A$2:$S$109,23,FALSE),VLOOKUP(F2143,'[1]2018Player Stats'!$A$2:$AB$830,23,FALSE))</f>
        <v>#N/A</v>
      </c>
      <c r="AE2143" s="144" t="e">
        <f>IF(G2143="GK",VLOOKUP(F2143,'[1]2018GoalKeeper Stats'!$A$2:$S$109,24,FALSE),VLOOKUP(F2143,'[1]2018Player Stats'!$A$2:$AB$830,24,FALSE))</f>
        <v>#N/A</v>
      </c>
      <c r="AF2143" s="144" t="e">
        <f>IF(G2143="GK",VLOOKUP(F2143,'[1]2018GoalKeeper Stats'!$A$2:$S$109,25,FALSE),VLOOKUP(F2143,'[1]2018Player Stats'!$A$2:$AB$830,25,FALSE))</f>
        <v>#N/A</v>
      </c>
      <c r="AG2143" s="144" t="e">
        <f>IF(G2143="GK",VLOOKUP(F2143,'[1]2018GoalKeeper Stats'!$A$2:$S$109,26,FALSE),VLOOKUP(F2143,'[1]2018Player Stats'!$A$2:$AB$830,26,FALSE))</f>
        <v>#N/A</v>
      </c>
      <c r="AH2143" s="51">
        <v>2018</v>
      </c>
      <c r="AI2143" s="51">
        <v>34</v>
      </c>
      <c r="AJ2143" s="51">
        <v>456</v>
      </c>
      <c r="AK2143" s="51">
        <v>377</v>
      </c>
      <c r="AL2143" s="51">
        <v>61</v>
      </c>
      <c r="AM2143" s="51">
        <v>32</v>
      </c>
      <c r="AN2143" s="51">
        <v>29</v>
      </c>
      <c r="AO2143" s="52">
        <v>59.84</v>
      </c>
      <c r="AP2143" s="52">
        <v>42.58</v>
      </c>
      <c r="AQ2143" s="52">
        <v>17.260000000000002</v>
      </c>
      <c r="AR2143" s="52">
        <v>11.74</v>
      </c>
      <c r="AS2143" s="51">
        <v>71</v>
      </c>
      <c r="AT2143" s="52">
        <v>58.95</v>
      </c>
    </row>
    <row r="2144" spans="1:46">
      <c r="A2144">
        <v>2018</v>
      </c>
      <c r="B2144" t="s">
        <v>205</v>
      </c>
      <c r="C2144" t="s">
        <v>971</v>
      </c>
      <c r="D2144" t="s">
        <v>1038</v>
      </c>
      <c r="E2144" t="s">
        <v>2090</v>
      </c>
      <c r="F2144" t="str">
        <f t="shared" si="34"/>
        <v>Bryan Reynolds</v>
      </c>
      <c r="G2144" t="s">
        <v>875</v>
      </c>
      <c r="H2144" s="143">
        <v>56500</v>
      </c>
      <c r="I2144" s="143">
        <v>54500</v>
      </c>
      <c r="J2144" t="str">
        <f>IF(G2144="GK",VLOOKUP(F2144,'[1]2018GoalKeeper Stats'!$A$2:$S$109,2,FALSE),VLOOKUP(F2144,'[1]2018Player Stats'!$A$2:$AB$830,2,FALSE))</f>
        <v>DAL</v>
      </c>
      <c r="K2144">
        <f>IF(G2144="GK",VLOOKUP(F2144,'[1]2018GoalKeeper Stats'!$A$2:$S$109,4,FALSE),VLOOKUP(F2144,'[1]2018Player Stats'!$A$2:$AB$830,4,FALSE))</f>
        <v>0</v>
      </c>
      <c r="L2144">
        <f>IF(G2144="GK",VLOOKUP(F2144,'[1]2018GoalKeeper Stats'!$A$2:$S$109,5,FALSE),VLOOKUP(F2144,'[1]2018Player Stats'!$A$2:$AB$830,5,FALSE))</f>
        <v>0</v>
      </c>
      <c r="M2144">
        <f>IF(G2144="GK",VLOOKUP(F2144,'[1]2018GoalKeeper Stats'!$A$2:$S$109,6,FALSE),VLOOKUP(F2144,'[1]2018Player Stats'!$A$2:$AB$830,6,FALSE))</f>
        <v>0</v>
      </c>
      <c r="N2144">
        <f>IF(G2144="GK",VLOOKUP(F2144,'[1]2018GoalKeeper Stats'!$A$2:$S$109,7,FALSE),VLOOKUP(F2144,'[1]2018Player Stats'!$A$2:$AB$830,7,FALSE))</f>
        <v>0</v>
      </c>
      <c r="O2144">
        <f>IF(G2144="GK",VLOOKUP(F2144,'[1]2018GoalKeeper Stats'!$A$2:$S$109,8,FALSE),VLOOKUP(F2144,'[1]2018Player Stats'!$A$2:$AB$830,8,FALSE))</f>
        <v>0</v>
      </c>
      <c r="P2144">
        <f>IF(G2144="GK",VLOOKUP(F2144,'[1]2018GoalKeeper Stats'!$A$2:$S$109,9,FALSE),VLOOKUP(F2144,'[1]2018Player Stats'!$A$2:$AB$830,9,FALSE))</f>
        <v>0</v>
      </c>
      <c r="Q2144">
        <f>IF(G2144="GK",VLOOKUP(F2144,'[1]2018GoalKeeper Stats'!$A$2:$S$109,10,FALSE),VLOOKUP(F2144,'[1]2018Player Stats'!$A$2:$AB$830,10,FALSE))</f>
        <v>0</v>
      </c>
      <c r="R2144">
        <f>IF(G2144="GK",VLOOKUP(F2144,'[1]2018GoalKeeper Stats'!$A$2:$S$109,11,FALSE),VLOOKUP(F2144,'[1]2018Player Stats'!$A$2:$AB$830,11,FALSE))</f>
        <v>0</v>
      </c>
      <c r="S2144" t="str">
        <f>IF(G2144="GK",VLOOKUP(F2144,'[1]2018GoalKeeper Stats'!$A$2:$S$109,12,FALSE),VLOOKUP(F2144,'[1]2018Player Stats'!$A$2:$AB$830,12,FALSE))</f>
        <v>0/0</v>
      </c>
      <c r="T2144">
        <f>IF(G2144="GK",VLOOKUP(F2144,'[1]2018GoalKeeper Stats'!$A$2:$S$109,13,FALSE),VLOOKUP(F2144,'[1]2018Player Stats'!$A$2:$AB$830,13,FALSE))</f>
        <v>0</v>
      </c>
      <c r="U2144">
        <f>IF(G2144="GK",VLOOKUP(F2144,'[1]2018GoalKeeper Stats'!$A$2:$S$109,14,FALSE),VLOOKUP(F2144,'[1]2018Player Stats'!$A$2:$AB$830,14,FALSE))</f>
        <v>0</v>
      </c>
      <c r="V2144">
        <f>IF(G2144="GK",VLOOKUP(F2144,'[1]2018GoalKeeper Stats'!$A$2:$S$109,15,FALSE),VLOOKUP(F2144,'[1]2018Player Stats'!$A$2:$AB$830,15,FALSE))</f>
        <v>0</v>
      </c>
      <c r="W2144">
        <f>IF(G2144="GK",VLOOKUP(F2144,'[1]2018GoalKeeper Stats'!$A$2:$S$109,16,FALSE),VLOOKUP(F2144,'[1]2018Player Stats'!$A$2:$AB$830,16,FALSE))</f>
        <v>0</v>
      </c>
      <c r="X2144">
        <f>IF(G2144="GK",VLOOKUP(F2144,'[1]2018GoalKeeper Stats'!$A$2:$S$109,17,FALSE),VLOOKUP(F2144,'[1]2018Player Stats'!$A$2:$AB$830,17,FALSE))</f>
        <v>0</v>
      </c>
      <c r="Y2144">
        <f>IF(G2144="GK",VLOOKUP(F2144,'[1]2018GoalKeeper Stats'!$A$2:$S$109,18,FALSE),VLOOKUP(F2144,'[1]2018Player Stats'!$A$2:$AB$830,18,FALSE))</f>
        <v>0</v>
      </c>
      <c r="Z2144">
        <f>IF(G2144="GK",VLOOKUP(F2144,'[1]2018GoalKeeper Stats'!$A$2:$S$109,19,FALSE),VLOOKUP(F2144,'[1]2018Player Stats'!$A$2:$AB$830,19,FALSE))</f>
        <v>0</v>
      </c>
      <c r="AA2144">
        <f>IF(G2144="GK",VLOOKUP(F2144,'[1]2018GoalKeeper Stats'!$A$2:$S$109,20,FALSE),VLOOKUP(F2144,'[1]2018Player Stats'!$A$2:$AB$830,20,FALSE))</f>
        <v>0</v>
      </c>
      <c r="AB2144">
        <f>IF(G2144="GK",VLOOKUP(F2144,'[1]2018GoalKeeper Stats'!$A$2:$S$109,21,FALSE),VLOOKUP(F2144,'[1]2018Player Stats'!$A$2:$AB$830,21,FALSE))</f>
        <v>0</v>
      </c>
      <c r="AC2144">
        <f>IF(G2144="GK",VLOOKUP(F2144,'[1]2018GoalKeeper Stats'!$A$2:$S$109,2,FALSE),VLOOKUP(F2144,'[1]2018Player Stats'!$A$2:$AB$830,22,FALSE))</f>
        <v>0</v>
      </c>
      <c r="AD2144">
        <f>IF(G2144="GK",VLOOKUP(F2144,'[1]2018GoalKeeper Stats'!$A$2:$S$109,23,FALSE),VLOOKUP(F2144,'[1]2018Player Stats'!$A$2:$AB$830,23,FALSE))</f>
        <v>0</v>
      </c>
      <c r="AE2144">
        <f>IF(G2144="GK",VLOOKUP(F2144,'[1]2018GoalKeeper Stats'!$A$2:$S$109,24,FALSE),VLOOKUP(F2144,'[1]2018Player Stats'!$A$2:$AB$830,24,FALSE))</f>
        <v>0</v>
      </c>
      <c r="AF2144">
        <f>IF(G2144="GK",VLOOKUP(F2144,'[1]2018GoalKeeper Stats'!$A$2:$S$109,25,FALSE),VLOOKUP(F2144,'[1]2018Player Stats'!$A$2:$AB$830,25,FALSE))</f>
        <v>0</v>
      </c>
      <c r="AG2144">
        <f>IF(G2144="GK",VLOOKUP(F2144,'[1]2018GoalKeeper Stats'!$A$2:$S$109,26,FALSE),VLOOKUP(F2144,'[1]2018Player Stats'!$A$2:$AB$830,26,FALSE))</f>
        <v>0</v>
      </c>
      <c r="AH2144" s="51">
        <v>2018</v>
      </c>
      <c r="AI2144" s="51">
        <v>34</v>
      </c>
      <c r="AJ2144" s="51">
        <v>483</v>
      </c>
      <c r="AK2144" s="51">
        <v>441</v>
      </c>
      <c r="AL2144" s="51">
        <v>50</v>
      </c>
      <c r="AM2144" s="51">
        <v>43</v>
      </c>
      <c r="AN2144" s="51">
        <v>7</v>
      </c>
      <c r="AO2144" s="52">
        <v>51.99</v>
      </c>
      <c r="AP2144" s="52">
        <v>44.67</v>
      </c>
      <c r="AQ2144" s="52">
        <v>7.32</v>
      </c>
      <c r="AR2144" s="52">
        <v>-0.32</v>
      </c>
      <c r="AS2144" s="51">
        <v>57</v>
      </c>
      <c r="AT2144" s="52">
        <v>52.31</v>
      </c>
    </row>
    <row r="2145" spans="1:46">
      <c r="A2145">
        <v>2018</v>
      </c>
      <c r="B2145" t="s">
        <v>896</v>
      </c>
      <c r="C2145" t="s">
        <v>896</v>
      </c>
      <c r="D2145" t="s">
        <v>1295</v>
      </c>
      <c r="E2145" t="s">
        <v>2359</v>
      </c>
      <c r="F2145" t="str">
        <f t="shared" si="34"/>
        <v>Jacob Akanyirige</v>
      </c>
      <c r="G2145" t="s">
        <v>893</v>
      </c>
      <c r="H2145" s="143">
        <v>56500</v>
      </c>
      <c r="I2145" s="143">
        <v>54500</v>
      </c>
      <c r="J2145" t="str">
        <f>IF(G2145="GK",VLOOKUP(F2145,'[1]2018GoalKeeper Stats'!$A$2:$S$109,2,FALSE),VLOOKUP(F2145,'[1]2018Player Stats'!$A$2:$AB$830,2,FALSE))</f>
        <v>SJ</v>
      </c>
      <c r="K2145">
        <f>IF(G2145="GK",VLOOKUP(F2145,'[1]2018GoalKeeper Stats'!$A$2:$S$109,4,FALSE),VLOOKUP(F2145,'[1]2018Player Stats'!$A$2:$AB$830,4,FALSE))</f>
        <v>0</v>
      </c>
      <c r="L2145">
        <f>IF(G2145="GK",VLOOKUP(F2145,'[1]2018GoalKeeper Stats'!$A$2:$S$109,5,FALSE),VLOOKUP(F2145,'[1]2018Player Stats'!$A$2:$AB$830,5,FALSE))</f>
        <v>0</v>
      </c>
      <c r="M2145">
        <f>IF(G2145="GK",VLOOKUP(F2145,'[1]2018GoalKeeper Stats'!$A$2:$S$109,6,FALSE),VLOOKUP(F2145,'[1]2018Player Stats'!$A$2:$AB$830,6,FALSE))</f>
        <v>0</v>
      </c>
      <c r="N2145">
        <f>IF(G2145="GK",VLOOKUP(F2145,'[1]2018GoalKeeper Stats'!$A$2:$S$109,7,FALSE),VLOOKUP(F2145,'[1]2018Player Stats'!$A$2:$AB$830,7,FALSE))</f>
        <v>0</v>
      </c>
      <c r="O2145">
        <f>IF(G2145="GK",VLOOKUP(F2145,'[1]2018GoalKeeper Stats'!$A$2:$S$109,8,FALSE),VLOOKUP(F2145,'[1]2018Player Stats'!$A$2:$AB$830,8,FALSE))</f>
        <v>0</v>
      </c>
      <c r="P2145">
        <f>IF(G2145="GK",VLOOKUP(F2145,'[1]2018GoalKeeper Stats'!$A$2:$S$109,9,FALSE),VLOOKUP(F2145,'[1]2018Player Stats'!$A$2:$AB$830,9,FALSE))</f>
        <v>0</v>
      </c>
      <c r="Q2145">
        <f>IF(G2145="GK",VLOOKUP(F2145,'[1]2018GoalKeeper Stats'!$A$2:$S$109,10,FALSE),VLOOKUP(F2145,'[1]2018Player Stats'!$A$2:$AB$830,10,FALSE))</f>
        <v>0</v>
      </c>
      <c r="R2145">
        <f>IF(G2145="GK",VLOOKUP(F2145,'[1]2018GoalKeeper Stats'!$A$2:$S$109,11,FALSE),VLOOKUP(F2145,'[1]2018Player Stats'!$A$2:$AB$830,11,FALSE))</f>
        <v>0</v>
      </c>
      <c r="S2145" t="str">
        <f>IF(G2145="GK",VLOOKUP(F2145,'[1]2018GoalKeeper Stats'!$A$2:$S$109,12,FALSE),VLOOKUP(F2145,'[1]2018Player Stats'!$A$2:$AB$830,12,FALSE))</f>
        <v>0/0</v>
      </c>
      <c r="T2145">
        <f>IF(G2145="GK",VLOOKUP(F2145,'[1]2018GoalKeeper Stats'!$A$2:$S$109,13,FALSE),VLOOKUP(F2145,'[1]2018Player Stats'!$A$2:$AB$830,13,FALSE))</f>
        <v>0</v>
      </c>
      <c r="U2145">
        <f>IF(G2145="GK",VLOOKUP(F2145,'[1]2018GoalKeeper Stats'!$A$2:$S$109,14,FALSE),VLOOKUP(F2145,'[1]2018Player Stats'!$A$2:$AB$830,14,FALSE))</f>
        <v>0</v>
      </c>
      <c r="V2145">
        <f>IF(G2145="GK",VLOOKUP(F2145,'[1]2018GoalKeeper Stats'!$A$2:$S$109,15,FALSE),VLOOKUP(F2145,'[1]2018Player Stats'!$A$2:$AB$830,15,FALSE))</f>
        <v>0</v>
      </c>
      <c r="W2145">
        <f>IF(G2145="GK",VLOOKUP(F2145,'[1]2018GoalKeeper Stats'!$A$2:$S$109,16,FALSE),VLOOKUP(F2145,'[1]2018Player Stats'!$A$2:$AB$830,16,FALSE))</f>
        <v>0</v>
      </c>
      <c r="X2145">
        <f>IF(G2145="GK",VLOOKUP(F2145,'[1]2018GoalKeeper Stats'!$A$2:$S$109,17,FALSE),VLOOKUP(F2145,'[1]2018Player Stats'!$A$2:$AB$830,17,FALSE))</f>
        <v>0</v>
      </c>
      <c r="Y2145">
        <f>IF(G2145="GK",VLOOKUP(F2145,'[1]2018GoalKeeper Stats'!$A$2:$S$109,18,FALSE),VLOOKUP(F2145,'[1]2018Player Stats'!$A$2:$AB$830,18,FALSE))</f>
        <v>0</v>
      </c>
      <c r="Z2145">
        <f>IF(G2145="GK",VLOOKUP(F2145,'[1]2018GoalKeeper Stats'!$A$2:$S$109,19,FALSE),VLOOKUP(F2145,'[1]2018Player Stats'!$A$2:$AB$830,19,FALSE))</f>
        <v>0</v>
      </c>
      <c r="AA2145">
        <f>IF(G2145="GK",VLOOKUP(F2145,'[1]2018GoalKeeper Stats'!$A$2:$S$109,20,FALSE),VLOOKUP(F2145,'[1]2018Player Stats'!$A$2:$AB$830,20,FALSE))</f>
        <v>0</v>
      </c>
      <c r="AB2145">
        <f>IF(G2145="GK",VLOOKUP(F2145,'[1]2018GoalKeeper Stats'!$A$2:$S$109,21,FALSE),VLOOKUP(F2145,'[1]2018Player Stats'!$A$2:$AB$830,21,FALSE))</f>
        <v>0</v>
      </c>
      <c r="AC2145">
        <f>IF(G2145="GK",VLOOKUP(F2145,'[1]2018GoalKeeper Stats'!$A$2:$S$109,2,FALSE),VLOOKUP(F2145,'[1]2018Player Stats'!$A$2:$AB$830,22,FALSE))</f>
        <v>0</v>
      </c>
      <c r="AD2145">
        <f>IF(G2145="GK",VLOOKUP(F2145,'[1]2018GoalKeeper Stats'!$A$2:$S$109,23,FALSE),VLOOKUP(F2145,'[1]2018Player Stats'!$A$2:$AB$830,23,FALSE))</f>
        <v>0</v>
      </c>
      <c r="AE2145">
        <f>IF(G2145="GK",VLOOKUP(F2145,'[1]2018GoalKeeper Stats'!$A$2:$S$109,24,FALSE),VLOOKUP(F2145,'[1]2018Player Stats'!$A$2:$AB$830,24,FALSE))</f>
        <v>0</v>
      </c>
      <c r="AF2145">
        <f>IF(G2145="GK",VLOOKUP(F2145,'[1]2018GoalKeeper Stats'!$A$2:$S$109,25,FALSE),VLOOKUP(F2145,'[1]2018Player Stats'!$A$2:$AB$830,25,FALSE))</f>
        <v>0</v>
      </c>
      <c r="AG2145">
        <f>IF(G2145="GK",VLOOKUP(F2145,'[1]2018GoalKeeper Stats'!$A$2:$S$109,26,FALSE),VLOOKUP(F2145,'[1]2018Player Stats'!$A$2:$AB$830,26,FALSE))</f>
        <v>0</v>
      </c>
      <c r="AH2145" s="51">
        <v>2018</v>
      </c>
      <c r="AI2145" s="51">
        <v>34</v>
      </c>
      <c r="AJ2145" s="51">
        <v>439</v>
      </c>
      <c r="AK2145" s="51">
        <v>515</v>
      </c>
      <c r="AL2145" s="51">
        <v>47</v>
      </c>
      <c r="AM2145" s="51">
        <v>71</v>
      </c>
      <c r="AN2145" s="51">
        <v>-24</v>
      </c>
      <c r="AO2145" s="52">
        <v>47.01</v>
      </c>
      <c r="AP2145" s="52">
        <v>60.35</v>
      </c>
      <c r="AQ2145" s="52">
        <v>-13.34</v>
      </c>
      <c r="AR2145" s="52">
        <v>-10.66</v>
      </c>
      <c r="AS2145" s="51">
        <v>21</v>
      </c>
      <c r="AT2145" s="52">
        <v>38.520000000000003</v>
      </c>
    </row>
    <row r="2146" spans="1:46">
      <c r="A2146">
        <v>2018</v>
      </c>
      <c r="B2146" t="s">
        <v>103</v>
      </c>
      <c r="C2146" t="s">
        <v>103</v>
      </c>
      <c r="D2146" t="s">
        <v>2360</v>
      </c>
      <c r="E2146" t="s">
        <v>2361</v>
      </c>
      <c r="F2146" t="str">
        <f t="shared" si="34"/>
        <v>Shaft Brewer</v>
      </c>
      <c r="G2146" t="s">
        <v>860</v>
      </c>
      <c r="H2146" s="143">
        <v>56167</v>
      </c>
      <c r="I2146" s="143">
        <v>54500</v>
      </c>
      <c r="J2146" t="str">
        <f>IF(G2146="GK",VLOOKUP(F2146,'[1]2018GoalKeeper Stats'!$A$2:$S$109,2,FALSE),VLOOKUP(F2146,'[1]2018Player Stats'!$A$2:$AB$830,2,FALSE))</f>
        <v>LFC</v>
      </c>
      <c r="K2146">
        <f>IF(G2146="GK",VLOOKUP(F2146,'[1]2018GoalKeeper Stats'!$A$2:$S$109,4,FALSE),VLOOKUP(F2146,'[1]2018Player Stats'!$A$2:$AB$830,4,FALSE))</f>
        <v>3</v>
      </c>
      <c r="L2146">
        <f>IF(G2146="GK",VLOOKUP(F2146,'[1]2018GoalKeeper Stats'!$A$2:$S$109,5,FALSE),VLOOKUP(F2146,'[1]2018Player Stats'!$A$2:$AB$830,5,FALSE))</f>
        <v>0</v>
      </c>
      <c r="M2146">
        <f>IF(G2146="GK",VLOOKUP(F2146,'[1]2018GoalKeeper Stats'!$A$2:$S$109,6,FALSE),VLOOKUP(F2146,'[1]2018Player Stats'!$A$2:$AB$830,6,FALSE))</f>
        <v>29</v>
      </c>
      <c r="N2146">
        <f>IF(G2146="GK",VLOOKUP(F2146,'[1]2018GoalKeeper Stats'!$A$2:$S$109,7,FALSE),VLOOKUP(F2146,'[1]2018Player Stats'!$A$2:$AB$830,7,FALSE))</f>
        <v>0</v>
      </c>
      <c r="O2146">
        <f>IF(G2146="GK",VLOOKUP(F2146,'[1]2018GoalKeeper Stats'!$A$2:$S$109,8,FALSE),VLOOKUP(F2146,'[1]2018Player Stats'!$A$2:$AB$830,8,FALSE))</f>
        <v>0</v>
      </c>
      <c r="P2146">
        <f>IF(G2146="GK",VLOOKUP(F2146,'[1]2018GoalKeeper Stats'!$A$2:$S$109,9,FALSE),VLOOKUP(F2146,'[1]2018Player Stats'!$A$2:$AB$830,9,FALSE))</f>
        <v>1</v>
      </c>
      <c r="Q2146">
        <f>IF(G2146="GK",VLOOKUP(F2146,'[1]2018GoalKeeper Stats'!$A$2:$S$109,10,FALSE),VLOOKUP(F2146,'[1]2018Player Stats'!$A$2:$AB$830,10,FALSE))</f>
        <v>0</v>
      </c>
      <c r="R2146">
        <f>IF(G2146="GK",VLOOKUP(F2146,'[1]2018GoalKeeper Stats'!$A$2:$S$109,11,FALSE),VLOOKUP(F2146,'[1]2018Player Stats'!$A$2:$AB$830,11,FALSE))</f>
        <v>0</v>
      </c>
      <c r="S2146" t="str">
        <f>IF(G2146="GK",VLOOKUP(F2146,'[1]2018GoalKeeper Stats'!$A$2:$S$109,12,FALSE),VLOOKUP(F2146,'[1]2018Player Stats'!$A$2:$AB$830,12,FALSE))</f>
        <v>0/0</v>
      </c>
      <c r="T2146">
        <f>IF(G2146="GK",VLOOKUP(F2146,'[1]2018GoalKeeper Stats'!$A$2:$S$109,13,FALSE),VLOOKUP(F2146,'[1]2018Player Stats'!$A$2:$AB$830,13,FALSE))</f>
        <v>0</v>
      </c>
      <c r="U2146">
        <f>IF(G2146="GK",VLOOKUP(F2146,'[1]2018GoalKeeper Stats'!$A$2:$S$109,14,FALSE),VLOOKUP(F2146,'[1]2018Player Stats'!$A$2:$AB$830,14,FALSE))</f>
        <v>0</v>
      </c>
      <c r="V2146">
        <f>IF(G2146="GK",VLOOKUP(F2146,'[1]2018GoalKeeper Stats'!$A$2:$S$109,15,FALSE),VLOOKUP(F2146,'[1]2018Player Stats'!$A$2:$AB$830,15,FALSE))</f>
        <v>0</v>
      </c>
      <c r="W2146">
        <f>IF(G2146="GK",VLOOKUP(F2146,'[1]2018GoalKeeper Stats'!$A$2:$S$109,16,FALSE),VLOOKUP(F2146,'[1]2018Player Stats'!$A$2:$AB$830,16,FALSE))</f>
        <v>0</v>
      </c>
      <c r="X2146">
        <f>IF(G2146="GK",VLOOKUP(F2146,'[1]2018GoalKeeper Stats'!$A$2:$S$109,17,FALSE),VLOOKUP(F2146,'[1]2018Player Stats'!$A$2:$AB$830,17,FALSE))</f>
        <v>0</v>
      </c>
      <c r="Y2146">
        <f>IF(G2146="GK",VLOOKUP(F2146,'[1]2018GoalKeeper Stats'!$A$2:$S$109,18,FALSE),VLOOKUP(F2146,'[1]2018Player Stats'!$A$2:$AB$830,18,FALSE))</f>
        <v>0</v>
      </c>
      <c r="Z2146">
        <f>IF(G2146="GK",VLOOKUP(F2146,'[1]2018GoalKeeper Stats'!$A$2:$S$109,19,FALSE),VLOOKUP(F2146,'[1]2018Player Stats'!$A$2:$AB$830,19,FALSE))</f>
        <v>0</v>
      </c>
      <c r="AA2146">
        <f>IF(G2146="GK",VLOOKUP(F2146,'[1]2018GoalKeeper Stats'!$A$2:$S$109,20,FALSE),VLOOKUP(F2146,'[1]2018Player Stats'!$A$2:$AB$830,20,FALSE))</f>
        <v>0</v>
      </c>
      <c r="AB2146">
        <f>IF(G2146="GK",VLOOKUP(F2146,'[1]2018GoalKeeper Stats'!$A$2:$S$109,21,FALSE),VLOOKUP(F2146,'[1]2018Player Stats'!$A$2:$AB$830,21,FALSE))</f>
        <v>2</v>
      </c>
      <c r="AC2146">
        <f>IF(G2146="GK",VLOOKUP(F2146,'[1]2018GoalKeeper Stats'!$A$2:$S$109,2,FALSE),VLOOKUP(F2146,'[1]2018Player Stats'!$A$2:$AB$830,22,FALSE))</f>
        <v>1</v>
      </c>
      <c r="AD2146">
        <f>IF(G2146="GK",VLOOKUP(F2146,'[1]2018GoalKeeper Stats'!$A$2:$S$109,23,FALSE),VLOOKUP(F2146,'[1]2018Player Stats'!$A$2:$AB$830,23,FALSE))</f>
        <v>0</v>
      </c>
      <c r="AE2146">
        <f>IF(G2146="GK",VLOOKUP(F2146,'[1]2018GoalKeeper Stats'!$A$2:$S$109,24,FALSE),VLOOKUP(F2146,'[1]2018Player Stats'!$A$2:$AB$830,24,FALSE))</f>
        <v>0</v>
      </c>
      <c r="AF2146">
        <f>IF(G2146="GK",VLOOKUP(F2146,'[1]2018GoalKeeper Stats'!$A$2:$S$109,25,FALSE),VLOOKUP(F2146,'[1]2018Player Stats'!$A$2:$AB$830,25,FALSE))</f>
        <v>0</v>
      </c>
      <c r="AG2146">
        <f>IF(G2146="GK",VLOOKUP(F2146,'[1]2018GoalKeeper Stats'!$A$2:$S$109,26,FALSE),VLOOKUP(F2146,'[1]2018Player Stats'!$A$2:$AB$830,26,FALSE))</f>
        <v>0</v>
      </c>
      <c r="AH2146" s="51">
        <v>2018</v>
      </c>
      <c r="AI2146" s="51">
        <v>34</v>
      </c>
      <c r="AJ2146" s="51">
        <v>527</v>
      </c>
      <c r="AK2146" s="51">
        <v>429</v>
      </c>
      <c r="AL2146" s="51">
        <v>65</v>
      </c>
      <c r="AM2146" s="51">
        <v>52</v>
      </c>
      <c r="AN2146" s="51">
        <v>13</v>
      </c>
      <c r="AO2146" s="52">
        <v>59.7</v>
      </c>
      <c r="AP2146" s="52">
        <v>47.89</v>
      </c>
      <c r="AQ2146" s="52">
        <v>11.81</v>
      </c>
      <c r="AR2146" s="52">
        <v>1.19</v>
      </c>
      <c r="AS2146" s="51">
        <v>57</v>
      </c>
      <c r="AT2146" s="52">
        <v>55.59</v>
      </c>
    </row>
    <row r="2147" spans="1:46">
      <c r="A2147">
        <v>2018</v>
      </c>
      <c r="B2147" t="s">
        <v>201</v>
      </c>
      <c r="C2147" t="s">
        <v>201</v>
      </c>
      <c r="D2147" t="s">
        <v>2091</v>
      </c>
      <c r="E2147" t="s">
        <v>2362</v>
      </c>
      <c r="F2147" t="str">
        <f t="shared" si="34"/>
        <v>Louis Beland-Goyette</v>
      </c>
      <c r="G2147" t="s">
        <v>860</v>
      </c>
      <c r="H2147" s="143">
        <v>55750</v>
      </c>
      <c r="I2147" s="143">
        <v>54500</v>
      </c>
      <c r="J2147" t="str">
        <f>IF(G2147="GK",VLOOKUP(F2147,'[1]2018GoalKeeper Stats'!$A$2:$S$109,2,FALSE),VLOOKUP(F2147,'[1]2018Player Stats'!$A$2:$AB$830,2,FALSE))</f>
        <v>MTL</v>
      </c>
      <c r="K2147">
        <f>IF(G2147="GK",VLOOKUP(F2147,'[1]2018GoalKeeper Stats'!$A$2:$S$109,4,FALSE),VLOOKUP(F2147,'[1]2018Player Stats'!$A$2:$AB$830,4,FALSE))</f>
        <v>4</v>
      </c>
      <c r="L2147">
        <f>IF(G2147="GK",VLOOKUP(F2147,'[1]2018GoalKeeper Stats'!$A$2:$S$109,5,FALSE),VLOOKUP(F2147,'[1]2018Player Stats'!$A$2:$AB$830,5,FALSE))</f>
        <v>0</v>
      </c>
      <c r="M2147">
        <f>IF(G2147="GK",VLOOKUP(F2147,'[1]2018GoalKeeper Stats'!$A$2:$S$109,6,FALSE),VLOOKUP(F2147,'[1]2018Player Stats'!$A$2:$AB$830,6,FALSE))</f>
        <v>109</v>
      </c>
      <c r="N2147">
        <f>IF(G2147="GK",VLOOKUP(F2147,'[1]2018GoalKeeper Stats'!$A$2:$S$109,7,FALSE),VLOOKUP(F2147,'[1]2018Player Stats'!$A$2:$AB$830,7,FALSE))</f>
        <v>0</v>
      </c>
      <c r="O2147">
        <f>IF(G2147="GK",VLOOKUP(F2147,'[1]2018GoalKeeper Stats'!$A$2:$S$109,8,FALSE),VLOOKUP(F2147,'[1]2018Player Stats'!$A$2:$AB$830,8,FALSE))</f>
        <v>0</v>
      </c>
      <c r="P2147">
        <f>IF(G2147="GK",VLOOKUP(F2147,'[1]2018GoalKeeper Stats'!$A$2:$S$109,9,FALSE),VLOOKUP(F2147,'[1]2018Player Stats'!$A$2:$AB$830,9,FALSE))</f>
        <v>0</v>
      </c>
      <c r="Q2147">
        <f>IF(G2147="GK",VLOOKUP(F2147,'[1]2018GoalKeeper Stats'!$A$2:$S$109,10,FALSE),VLOOKUP(F2147,'[1]2018Player Stats'!$A$2:$AB$830,10,FALSE))</f>
        <v>0</v>
      </c>
      <c r="R2147">
        <f>IF(G2147="GK",VLOOKUP(F2147,'[1]2018GoalKeeper Stats'!$A$2:$S$109,11,FALSE),VLOOKUP(F2147,'[1]2018Player Stats'!$A$2:$AB$830,11,FALSE))</f>
        <v>0</v>
      </c>
      <c r="S2147" t="str">
        <f>IF(G2147="GK",VLOOKUP(F2147,'[1]2018GoalKeeper Stats'!$A$2:$S$109,12,FALSE),VLOOKUP(F2147,'[1]2018Player Stats'!$A$2:$AB$830,12,FALSE))</f>
        <v>0/0</v>
      </c>
      <c r="T2147">
        <f>IF(G2147="GK",VLOOKUP(F2147,'[1]2018GoalKeeper Stats'!$A$2:$S$109,13,FALSE),VLOOKUP(F2147,'[1]2018Player Stats'!$A$2:$AB$830,13,FALSE))</f>
        <v>0</v>
      </c>
      <c r="U2147">
        <f>IF(G2147="GK",VLOOKUP(F2147,'[1]2018GoalKeeper Stats'!$A$2:$S$109,14,FALSE),VLOOKUP(F2147,'[1]2018Player Stats'!$A$2:$AB$830,14,FALSE))</f>
        <v>0</v>
      </c>
      <c r="V2147">
        <f>IF(G2147="GK",VLOOKUP(F2147,'[1]2018GoalKeeper Stats'!$A$2:$S$109,15,FALSE),VLOOKUP(F2147,'[1]2018Player Stats'!$A$2:$AB$830,15,FALSE))</f>
        <v>0</v>
      </c>
      <c r="W2147">
        <f>IF(G2147="GK",VLOOKUP(F2147,'[1]2018GoalKeeper Stats'!$A$2:$S$109,16,FALSE),VLOOKUP(F2147,'[1]2018Player Stats'!$A$2:$AB$830,16,FALSE))</f>
        <v>0</v>
      </c>
      <c r="X2147">
        <f>IF(G2147="GK",VLOOKUP(F2147,'[1]2018GoalKeeper Stats'!$A$2:$S$109,17,FALSE),VLOOKUP(F2147,'[1]2018Player Stats'!$A$2:$AB$830,17,FALSE))</f>
        <v>0</v>
      </c>
      <c r="Y2147">
        <f>IF(G2147="GK",VLOOKUP(F2147,'[1]2018GoalKeeper Stats'!$A$2:$S$109,18,FALSE),VLOOKUP(F2147,'[1]2018Player Stats'!$A$2:$AB$830,18,FALSE))</f>
        <v>0</v>
      </c>
      <c r="Z2147">
        <f>IF(G2147="GK",VLOOKUP(F2147,'[1]2018GoalKeeper Stats'!$A$2:$S$109,19,FALSE),VLOOKUP(F2147,'[1]2018Player Stats'!$A$2:$AB$830,19,FALSE))</f>
        <v>0</v>
      </c>
      <c r="AA2147">
        <f>IF(G2147="GK",VLOOKUP(F2147,'[1]2018GoalKeeper Stats'!$A$2:$S$109,20,FALSE),VLOOKUP(F2147,'[1]2018Player Stats'!$A$2:$AB$830,20,FALSE))</f>
        <v>0</v>
      </c>
      <c r="AB2147">
        <f>IF(G2147="GK",VLOOKUP(F2147,'[1]2018GoalKeeper Stats'!$A$2:$S$109,21,FALSE),VLOOKUP(F2147,'[1]2018Player Stats'!$A$2:$AB$830,21,FALSE))</f>
        <v>1</v>
      </c>
      <c r="AC2147">
        <f>IF(G2147="GK",VLOOKUP(F2147,'[1]2018GoalKeeper Stats'!$A$2:$S$109,2,FALSE),VLOOKUP(F2147,'[1]2018Player Stats'!$A$2:$AB$830,22,FALSE))</f>
        <v>0</v>
      </c>
      <c r="AD2147">
        <f>IF(G2147="GK",VLOOKUP(F2147,'[1]2018GoalKeeper Stats'!$A$2:$S$109,23,FALSE),VLOOKUP(F2147,'[1]2018Player Stats'!$A$2:$AB$830,23,FALSE))</f>
        <v>0</v>
      </c>
      <c r="AE2147">
        <f>IF(G2147="GK",VLOOKUP(F2147,'[1]2018GoalKeeper Stats'!$A$2:$S$109,24,FALSE),VLOOKUP(F2147,'[1]2018Player Stats'!$A$2:$AB$830,24,FALSE))</f>
        <v>1</v>
      </c>
      <c r="AF2147">
        <f>IF(G2147="GK",VLOOKUP(F2147,'[1]2018GoalKeeper Stats'!$A$2:$S$109,25,FALSE),VLOOKUP(F2147,'[1]2018Player Stats'!$A$2:$AB$830,25,FALSE))</f>
        <v>0</v>
      </c>
      <c r="AG2147">
        <f>IF(G2147="GK",VLOOKUP(F2147,'[1]2018GoalKeeper Stats'!$A$2:$S$109,26,FALSE),VLOOKUP(F2147,'[1]2018Player Stats'!$A$2:$AB$830,26,FALSE))</f>
        <v>0</v>
      </c>
      <c r="AH2147" s="51">
        <v>2018</v>
      </c>
      <c r="AI2147" s="51">
        <v>34</v>
      </c>
      <c r="AJ2147" s="51">
        <v>424</v>
      </c>
      <c r="AK2147" s="51">
        <v>440</v>
      </c>
      <c r="AL2147" s="51">
        <v>45</v>
      </c>
      <c r="AM2147" s="51">
        <v>50</v>
      </c>
      <c r="AN2147" s="51">
        <v>-5</v>
      </c>
      <c r="AO2147" s="52">
        <v>43.99</v>
      </c>
      <c r="AP2147" s="52">
        <v>49.23</v>
      </c>
      <c r="AQ2147" s="52">
        <v>-5.24</v>
      </c>
      <c r="AR2147" s="52">
        <v>0.24</v>
      </c>
      <c r="AS2147" s="51">
        <v>46</v>
      </c>
      <c r="AT2147" s="52">
        <v>45.66</v>
      </c>
    </row>
    <row r="2148" spans="1:46">
      <c r="A2148">
        <v>2018</v>
      </c>
      <c r="B2148" t="s">
        <v>199</v>
      </c>
      <c r="C2148" t="s">
        <v>199</v>
      </c>
      <c r="D2148" t="s">
        <v>1415</v>
      </c>
      <c r="E2148" t="s">
        <v>2131</v>
      </c>
      <c r="F2148" t="str">
        <f t="shared" si="34"/>
        <v>Charlie Ward</v>
      </c>
      <c r="G2148" t="s">
        <v>860</v>
      </c>
      <c r="H2148" s="143">
        <v>55654</v>
      </c>
      <c r="I2148" s="143">
        <v>55654</v>
      </c>
      <c r="J2148" t="str">
        <f>IF(G2148="GK",VLOOKUP(F2148,'[1]2018GoalKeeper Stats'!$A$2:$S$109,2,FALSE),VLOOKUP(F2148,'[1]2018Player Stats'!$A$2:$AB$830,2,FALSE))</f>
        <v>HOU</v>
      </c>
      <c r="K2148">
        <f>IF(G2148="GK",VLOOKUP(F2148,'[1]2018GoalKeeper Stats'!$A$2:$S$109,4,FALSE),VLOOKUP(F2148,'[1]2018Player Stats'!$A$2:$AB$830,4,FALSE))</f>
        <v>0</v>
      </c>
      <c r="L2148">
        <f>IF(G2148="GK",VLOOKUP(F2148,'[1]2018GoalKeeper Stats'!$A$2:$S$109,5,FALSE),VLOOKUP(F2148,'[1]2018Player Stats'!$A$2:$AB$830,5,FALSE))</f>
        <v>0</v>
      </c>
      <c r="M2148">
        <f>IF(G2148="GK",VLOOKUP(F2148,'[1]2018GoalKeeper Stats'!$A$2:$S$109,6,FALSE),VLOOKUP(F2148,'[1]2018Player Stats'!$A$2:$AB$830,6,FALSE))</f>
        <v>0</v>
      </c>
      <c r="N2148">
        <f>IF(G2148="GK",VLOOKUP(F2148,'[1]2018GoalKeeper Stats'!$A$2:$S$109,7,FALSE),VLOOKUP(F2148,'[1]2018Player Stats'!$A$2:$AB$830,7,FALSE))</f>
        <v>0</v>
      </c>
      <c r="O2148">
        <f>IF(G2148="GK",VLOOKUP(F2148,'[1]2018GoalKeeper Stats'!$A$2:$S$109,8,FALSE),VLOOKUP(F2148,'[1]2018Player Stats'!$A$2:$AB$830,8,FALSE))</f>
        <v>0</v>
      </c>
      <c r="P2148">
        <f>IF(G2148="GK",VLOOKUP(F2148,'[1]2018GoalKeeper Stats'!$A$2:$S$109,9,FALSE),VLOOKUP(F2148,'[1]2018Player Stats'!$A$2:$AB$830,9,FALSE))</f>
        <v>0</v>
      </c>
      <c r="Q2148">
        <f>IF(G2148="GK",VLOOKUP(F2148,'[1]2018GoalKeeper Stats'!$A$2:$S$109,10,FALSE),VLOOKUP(F2148,'[1]2018Player Stats'!$A$2:$AB$830,10,FALSE))</f>
        <v>0</v>
      </c>
      <c r="R2148">
        <f>IF(G2148="GK",VLOOKUP(F2148,'[1]2018GoalKeeper Stats'!$A$2:$S$109,11,FALSE),VLOOKUP(F2148,'[1]2018Player Stats'!$A$2:$AB$830,11,FALSE))</f>
        <v>0</v>
      </c>
      <c r="S2148" t="str">
        <f>IF(G2148="GK",VLOOKUP(F2148,'[1]2018GoalKeeper Stats'!$A$2:$S$109,12,FALSE),VLOOKUP(F2148,'[1]2018Player Stats'!$A$2:$AB$830,12,FALSE))</f>
        <v>0/0</v>
      </c>
      <c r="T2148">
        <f>IF(G2148="GK",VLOOKUP(F2148,'[1]2018GoalKeeper Stats'!$A$2:$S$109,13,FALSE),VLOOKUP(F2148,'[1]2018Player Stats'!$A$2:$AB$830,13,FALSE))</f>
        <v>0</v>
      </c>
      <c r="U2148">
        <f>IF(G2148="GK",VLOOKUP(F2148,'[1]2018GoalKeeper Stats'!$A$2:$S$109,14,FALSE),VLOOKUP(F2148,'[1]2018Player Stats'!$A$2:$AB$830,14,FALSE))</f>
        <v>0</v>
      </c>
      <c r="V2148">
        <f>IF(G2148="GK",VLOOKUP(F2148,'[1]2018GoalKeeper Stats'!$A$2:$S$109,15,FALSE),VLOOKUP(F2148,'[1]2018Player Stats'!$A$2:$AB$830,15,FALSE))</f>
        <v>0</v>
      </c>
      <c r="W2148">
        <f>IF(G2148="GK",VLOOKUP(F2148,'[1]2018GoalKeeper Stats'!$A$2:$S$109,16,FALSE),VLOOKUP(F2148,'[1]2018Player Stats'!$A$2:$AB$830,16,FALSE))</f>
        <v>0</v>
      </c>
      <c r="X2148">
        <f>IF(G2148="GK",VLOOKUP(F2148,'[1]2018GoalKeeper Stats'!$A$2:$S$109,17,FALSE),VLOOKUP(F2148,'[1]2018Player Stats'!$A$2:$AB$830,17,FALSE))</f>
        <v>0</v>
      </c>
      <c r="Y2148">
        <f>IF(G2148="GK",VLOOKUP(F2148,'[1]2018GoalKeeper Stats'!$A$2:$S$109,18,FALSE),VLOOKUP(F2148,'[1]2018Player Stats'!$A$2:$AB$830,18,FALSE))</f>
        <v>0</v>
      </c>
      <c r="Z2148">
        <f>IF(G2148="GK",VLOOKUP(F2148,'[1]2018GoalKeeper Stats'!$A$2:$S$109,19,FALSE),VLOOKUP(F2148,'[1]2018Player Stats'!$A$2:$AB$830,19,FALSE))</f>
        <v>0</v>
      </c>
      <c r="AA2148">
        <f>IF(G2148="GK",VLOOKUP(F2148,'[1]2018GoalKeeper Stats'!$A$2:$S$109,20,FALSE),VLOOKUP(F2148,'[1]2018Player Stats'!$A$2:$AB$830,20,FALSE))</f>
        <v>0</v>
      </c>
      <c r="AB2148">
        <f>IF(G2148="GK",VLOOKUP(F2148,'[1]2018GoalKeeper Stats'!$A$2:$S$109,21,FALSE),VLOOKUP(F2148,'[1]2018Player Stats'!$A$2:$AB$830,21,FALSE))</f>
        <v>0</v>
      </c>
      <c r="AC2148">
        <f>IF(G2148="GK",VLOOKUP(F2148,'[1]2018GoalKeeper Stats'!$A$2:$S$109,2,FALSE),VLOOKUP(F2148,'[1]2018Player Stats'!$A$2:$AB$830,22,FALSE))</f>
        <v>0</v>
      </c>
      <c r="AD2148">
        <f>IF(G2148="GK",VLOOKUP(F2148,'[1]2018GoalKeeper Stats'!$A$2:$S$109,23,FALSE),VLOOKUP(F2148,'[1]2018Player Stats'!$A$2:$AB$830,23,FALSE))</f>
        <v>0</v>
      </c>
      <c r="AE2148">
        <f>IF(G2148="GK",VLOOKUP(F2148,'[1]2018GoalKeeper Stats'!$A$2:$S$109,24,FALSE),VLOOKUP(F2148,'[1]2018Player Stats'!$A$2:$AB$830,24,FALSE))</f>
        <v>0</v>
      </c>
      <c r="AF2148">
        <f>IF(G2148="GK",VLOOKUP(F2148,'[1]2018GoalKeeper Stats'!$A$2:$S$109,25,FALSE),VLOOKUP(F2148,'[1]2018Player Stats'!$A$2:$AB$830,25,FALSE))</f>
        <v>0</v>
      </c>
      <c r="AG2148">
        <f>IF(G2148="GK",VLOOKUP(F2148,'[1]2018GoalKeeper Stats'!$A$2:$S$109,26,FALSE),VLOOKUP(F2148,'[1]2018Player Stats'!$A$2:$AB$830,26,FALSE))</f>
        <v>0</v>
      </c>
      <c r="AH2148" s="51">
        <v>2018</v>
      </c>
      <c r="AI2148" s="51">
        <v>34</v>
      </c>
      <c r="AJ2148" s="51">
        <v>474</v>
      </c>
      <c r="AK2148" s="51">
        <v>413</v>
      </c>
      <c r="AL2148" s="51">
        <v>58</v>
      </c>
      <c r="AM2148" s="51">
        <v>56</v>
      </c>
      <c r="AN2148" s="51">
        <v>2</v>
      </c>
      <c r="AO2148" s="52">
        <v>55.71</v>
      </c>
      <c r="AP2148" s="52">
        <v>48.91</v>
      </c>
      <c r="AQ2148" s="52">
        <v>6.8</v>
      </c>
      <c r="AR2148" s="52">
        <v>-4.8</v>
      </c>
      <c r="AS2148" s="51">
        <v>38</v>
      </c>
      <c r="AT2148" s="52">
        <v>50.75</v>
      </c>
    </row>
    <row r="2149" spans="1:46">
      <c r="A2149">
        <v>2018</v>
      </c>
      <c r="B2149" t="s">
        <v>212</v>
      </c>
      <c r="C2149" t="s">
        <v>212</v>
      </c>
      <c r="D2149" t="s">
        <v>1035</v>
      </c>
      <c r="E2149" t="s">
        <v>2132</v>
      </c>
      <c r="F2149" t="str">
        <f t="shared" si="34"/>
        <v>Andrew Wheeler-Omiunu</v>
      </c>
      <c r="G2149" t="s">
        <v>860</v>
      </c>
      <c r="H2149" s="143">
        <v>55654</v>
      </c>
      <c r="I2149" s="143">
        <v>55654</v>
      </c>
      <c r="J2149" t="str">
        <f>IF(G2149="GK",VLOOKUP(F2149,'[1]2018GoalKeeper Stats'!$A$2:$S$109,2,FALSE),VLOOKUP(F2149,'[1]2018Player Stats'!$A$2:$AB$830,2,FALSE))</f>
        <v>ATL</v>
      </c>
      <c r="K2149">
        <f>IF(G2149="GK",VLOOKUP(F2149,'[1]2018GoalKeeper Stats'!$A$2:$S$109,4,FALSE),VLOOKUP(F2149,'[1]2018Player Stats'!$A$2:$AB$830,4,FALSE))</f>
        <v>1</v>
      </c>
      <c r="L2149">
        <f>IF(G2149="GK",VLOOKUP(F2149,'[1]2018GoalKeeper Stats'!$A$2:$S$109,5,FALSE),VLOOKUP(F2149,'[1]2018Player Stats'!$A$2:$AB$830,5,FALSE))</f>
        <v>0</v>
      </c>
      <c r="M2149">
        <f>IF(G2149="GK",VLOOKUP(F2149,'[1]2018GoalKeeper Stats'!$A$2:$S$109,6,FALSE),VLOOKUP(F2149,'[1]2018Player Stats'!$A$2:$AB$830,6,FALSE))</f>
        <v>16</v>
      </c>
      <c r="N2149">
        <f>IF(G2149="GK",VLOOKUP(F2149,'[1]2018GoalKeeper Stats'!$A$2:$S$109,7,FALSE),VLOOKUP(F2149,'[1]2018Player Stats'!$A$2:$AB$830,7,FALSE))</f>
        <v>0</v>
      </c>
      <c r="O2149">
        <f>IF(G2149="GK",VLOOKUP(F2149,'[1]2018GoalKeeper Stats'!$A$2:$S$109,8,FALSE),VLOOKUP(F2149,'[1]2018Player Stats'!$A$2:$AB$830,8,FALSE))</f>
        <v>0</v>
      </c>
      <c r="P2149">
        <f>IF(G2149="GK",VLOOKUP(F2149,'[1]2018GoalKeeper Stats'!$A$2:$S$109,9,FALSE),VLOOKUP(F2149,'[1]2018Player Stats'!$A$2:$AB$830,9,FALSE))</f>
        <v>0</v>
      </c>
      <c r="Q2149">
        <f>IF(G2149="GK",VLOOKUP(F2149,'[1]2018GoalKeeper Stats'!$A$2:$S$109,10,FALSE),VLOOKUP(F2149,'[1]2018Player Stats'!$A$2:$AB$830,10,FALSE))</f>
        <v>0</v>
      </c>
      <c r="R2149">
        <f>IF(G2149="GK",VLOOKUP(F2149,'[1]2018GoalKeeper Stats'!$A$2:$S$109,11,FALSE),VLOOKUP(F2149,'[1]2018Player Stats'!$A$2:$AB$830,11,FALSE))</f>
        <v>0</v>
      </c>
      <c r="S2149" t="str">
        <f>IF(G2149="GK",VLOOKUP(F2149,'[1]2018GoalKeeper Stats'!$A$2:$S$109,12,FALSE),VLOOKUP(F2149,'[1]2018Player Stats'!$A$2:$AB$830,12,FALSE))</f>
        <v>0/0</v>
      </c>
      <c r="T2149">
        <f>IF(G2149="GK",VLOOKUP(F2149,'[1]2018GoalKeeper Stats'!$A$2:$S$109,13,FALSE),VLOOKUP(F2149,'[1]2018Player Stats'!$A$2:$AB$830,13,FALSE))</f>
        <v>0</v>
      </c>
      <c r="U2149">
        <f>IF(G2149="GK",VLOOKUP(F2149,'[1]2018GoalKeeper Stats'!$A$2:$S$109,14,FALSE),VLOOKUP(F2149,'[1]2018Player Stats'!$A$2:$AB$830,14,FALSE))</f>
        <v>0</v>
      </c>
      <c r="V2149">
        <f>IF(G2149="GK",VLOOKUP(F2149,'[1]2018GoalKeeper Stats'!$A$2:$S$109,15,FALSE),VLOOKUP(F2149,'[1]2018Player Stats'!$A$2:$AB$830,15,FALSE))</f>
        <v>0</v>
      </c>
      <c r="W2149">
        <f>IF(G2149="GK",VLOOKUP(F2149,'[1]2018GoalKeeper Stats'!$A$2:$S$109,16,FALSE),VLOOKUP(F2149,'[1]2018Player Stats'!$A$2:$AB$830,16,FALSE))</f>
        <v>0</v>
      </c>
      <c r="X2149">
        <f>IF(G2149="GK",VLOOKUP(F2149,'[1]2018GoalKeeper Stats'!$A$2:$S$109,17,FALSE),VLOOKUP(F2149,'[1]2018Player Stats'!$A$2:$AB$830,17,FALSE))</f>
        <v>0</v>
      </c>
      <c r="Y2149">
        <f>IF(G2149="GK",VLOOKUP(F2149,'[1]2018GoalKeeper Stats'!$A$2:$S$109,18,FALSE),VLOOKUP(F2149,'[1]2018Player Stats'!$A$2:$AB$830,18,FALSE))</f>
        <v>0</v>
      </c>
      <c r="Z2149">
        <f>IF(G2149="GK",VLOOKUP(F2149,'[1]2018GoalKeeper Stats'!$A$2:$S$109,19,FALSE),VLOOKUP(F2149,'[1]2018Player Stats'!$A$2:$AB$830,19,FALSE))</f>
        <v>0</v>
      </c>
      <c r="AA2149">
        <f>IF(G2149="GK",VLOOKUP(F2149,'[1]2018GoalKeeper Stats'!$A$2:$S$109,20,FALSE),VLOOKUP(F2149,'[1]2018Player Stats'!$A$2:$AB$830,20,FALSE))</f>
        <v>0</v>
      </c>
      <c r="AB2149">
        <f>IF(G2149="GK",VLOOKUP(F2149,'[1]2018GoalKeeper Stats'!$A$2:$S$109,21,FALSE),VLOOKUP(F2149,'[1]2018Player Stats'!$A$2:$AB$830,21,FALSE))</f>
        <v>0</v>
      </c>
      <c r="AC2149">
        <f>IF(G2149="GK",VLOOKUP(F2149,'[1]2018GoalKeeper Stats'!$A$2:$S$109,2,FALSE),VLOOKUP(F2149,'[1]2018Player Stats'!$A$2:$AB$830,22,FALSE))</f>
        <v>0</v>
      </c>
      <c r="AD2149">
        <f>IF(G2149="GK",VLOOKUP(F2149,'[1]2018GoalKeeper Stats'!$A$2:$S$109,23,FALSE),VLOOKUP(F2149,'[1]2018Player Stats'!$A$2:$AB$830,23,FALSE))</f>
        <v>0</v>
      </c>
      <c r="AE2149">
        <f>IF(G2149="GK",VLOOKUP(F2149,'[1]2018GoalKeeper Stats'!$A$2:$S$109,24,FALSE),VLOOKUP(F2149,'[1]2018Player Stats'!$A$2:$AB$830,24,FALSE))</f>
        <v>0</v>
      </c>
      <c r="AF2149">
        <f>IF(G2149="GK",VLOOKUP(F2149,'[1]2018GoalKeeper Stats'!$A$2:$S$109,25,FALSE),VLOOKUP(F2149,'[1]2018Player Stats'!$A$2:$AB$830,25,FALSE))</f>
        <v>0</v>
      </c>
      <c r="AG2149">
        <f>IF(G2149="GK",VLOOKUP(F2149,'[1]2018GoalKeeper Stats'!$A$2:$S$109,26,FALSE),VLOOKUP(F2149,'[1]2018Player Stats'!$A$2:$AB$830,26,FALSE))</f>
        <v>0</v>
      </c>
      <c r="AH2149" s="51">
        <v>2018</v>
      </c>
      <c r="AI2149" s="51">
        <v>34</v>
      </c>
      <c r="AJ2149" s="51">
        <v>511</v>
      </c>
      <c r="AK2149" s="51">
        <v>377</v>
      </c>
      <c r="AL2149" s="51">
        <v>67</v>
      </c>
      <c r="AM2149" s="51">
        <v>44</v>
      </c>
      <c r="AN2149" s="51">
        <v>23</v>
      </c>
      <c r="AO2149" s="52">
        <v>71.87</v>
      </c>
      <c r="AP2149" s="52">
        <v>40.42</v>
      </c>
      <c r="AQ2149" s="52">
        <v>31.45</v>
      </c>
      <c r="AR2149" s="52">
        <v>-8.4499999999999993</v>
      </c>
      <c r="AS2149" s="51">
        <v>69</v>
      </c>
      <c r="AT2149" s="52">
        <v>64.97</v>
      </c>
    </row>
    <row r="2150" spans="1:46">
      <c r="A2150">
        <v>2018</v>
      </c>
      <c r="B2150" t="s">
        <v>924</v>
      </c>
      <c r="C2150" t="s">
        <v>924</v>
      </c>
      <c r="D2150" t="s">
        <v>2127</v>
      </c>
      <c r="E2150" t="s">
        <v>2128</v>
      </c>
      <c r="F2150" t="str">
        <f t="shared" si="34"/>
        <v>Colton Storm</v>
      </c>
      <c r="G2150" t="s">
        <v>893</v>
      </c>
      <c r="H2150" s="143">
        <v>55654</v>
      </c>
      <c r="I2150" s="143">
        <v>55654</v>
      </c>
      <c r="J2150" t="str">
        <f>IF(G2150="GK",VLOOKUP(F2150,'[1]2018GoalKeeper Stats'!$A$2:$S$109,2,FALSE),VLOOKUP(F2150,'[1]2018Player Stats'!$A$2:$AB$830,2,FALSE))</f>
        <v>SKC</v>
      </c>
      <c r="K2150">
        <f>IF(G2150="GK",VLOOKUP(F2150,'[1]2018GoalKeeper Stats'!$A$2:$S$109,4,FALSE),VLOOKUP(F2150,'[1]2018Player Stats'!$A$2:$AB$830,4,FALSE))</f>
        <v>0</v>
      </c>
      <c r="L2150">
        <f>IF(G2150="GK",VLOOKUP(F2150,'[1]2018GoalKeeper Stats'!$A$2:$S$109,5,FALSE),VLOOKUP(F2150,'[1]2018Player Stats'!$A$2:$AB$830,5,FALSE))</f>
        <v>0</v>
      </c>
      <c r="M2150">
        <f>IF(G2150="GK",VLOOKUP(F2150,'[1]2018GoalKeeper Stats'!$A$2:$S$109,6,FALSE),VLOOKUP(F2150,'[1]2018Player Stats'!$A$2:$AB$830,6,FALSE))</f>
        <v>0</v>
      </c>
      <c r="N2150">
        <f>IF(G2150="GK",VLOOKUP(F2150,'[1]2018GoalKeeper Stats'!$A$2:$S$109,7,FALSE),VLOOKUP(F2150,'[1]2018Player Stats'!$A$2:$AB$830,7,FALSE))</f>
        <v>0</v>
      </c>
      <c r="O2150">
        <f>IF(G2150="GK",VLOOKUP(F2150,'[1]2018GoalKeeper Stats'!$A$2:$S$109,8,FALSE),VLOOKUP(F2150,'[1]2018Player Stats'!$A$2:$AB$830,8,FALSE))</f>
        <v>0</v>
      </c>
      <c r="P2150">
        <f>IF(G2150="GK",VLOOKUP(F2150,'[1]2018GoalKeeper Stats'!$A$2:$S$109,9,FALSE),VLOOKUP(F2150,'[1]2018Player Stats'!$A$2:$AB$830,9,FALSE))</f>
        <v>0</v>
      </c>
      <c r="Q2150">
        <f>IF(G2150="GK",VLOOKUP(F2150,'[1]2018GoalKeeper Stats'!$A$2:$S$109,10,FALSE),VLOOKUP(F2150,'[1]2018Player Stats'!$A$2:$AB$830,10,FALSE))</f>
        <v>0</v>
      </c>
      <c r="R2150">
        <f>IF(G2150="GK",VLOOKUP(F2150,'[1]2018GoalKeeper Stats'!$A$2:$S$109,11,FALSE),VLOOKUP(F2150,'[1]2018Player Stats'!$A$2:$AB$830,11,FALSE))</f>
        <v>0</v>
      </c>
      <c r="S2150" t="str">
        <f>IF(G2150="GK",VLOOKUP(F2150,'[1]2018GoalKeeper Stats'!$A$2:$S$109,12,FALSE),VLOOKUP(F2150,'[1]2018Player Stats'!$A$2:$AB$830,12,FALSE))</f>
        <v>0/0</v>
      </c>
      <c r="T2150">
        <f>IF(G2150="GK",VLOOKUP(F2150,'[1]2018GoalKeeper Stats'!$A$2:$S$109,13,FALSE),VLOOKUP(F2150,'[1]2018Player Stats'!$A$2:$AB$830,13,FALSE))</f>
        <v>0</v>
      </c>
      <c r="U2150">
        <f>IF(G2150="GK",VLOOKUP(F2150,'[1]2018GoalKeeper Stats'!$A$2:$S$109,14,FALSE),VLOOKUP(F2150,'[1]2018Player Stats'!$A$2:$AB$830,14,FALSE))</f>
        <v>0</v>
      </c>
      <c r="V2150">
        <f>IF(G2150="GK",VLOOKUP(F2150,'[1]2018GoalKeeper Stats'!$A$2:$S$109,15,FALSE),VLOOKUP(F2150,'[1]2018Player Stats'!$A$2:$AB$830,15,FALSE))</f>
        <v>0</v>
      </c>
      <c r="W2150">
        <f>IF(G2150="GK",VLOOKUP(F2150,'[1]2018GoalKeeper Stats'!$A$2:$S$109,16,FALSE),VLOOKUP(F2150,'[1]2018Player Stats'!$A$2:$AB$830,16,FALSE))</f>
        <v>0</v>
      </c>
      <c r="X2150">
        <f>IF(G2150="GK",VLOOKUP(F2150,'[1]2018GoalKeeper Stats'!$A$2:$S$109,17,FALSE),VLOOKUP(F2150,'[1]2018Player Stats'!$A$2:$AB$830,17,FALSE))</f>
        <v>0</v>
      </c>
      <c r="Y2150">
        <f>IF(G2150="GK",VLOOKUP(F2150,'[1]2018GoalKeeper Stats'!$A$2:$S$109,18,FALSE),VLOOKUP(F2150,'[1]2018Player Stats'!$A$2:$AB$830,18,FALSE))</f>
        <v>0</v>
      </c>
      <c r="Z2150">
        <f>IF(G2150="GK",VLOOKUP(F2150,'[1]2018GoalKeeper Stats'!$A$2:$S$109,19,FALSE),VLOOKUP(F2150,'[1]2018Player Stats'!$A$2:$AB$830,19,FALSE))</f>
        <v>0</v>
      </c>
      <c r="AA2150">
        <f>IF(G2150="GK",VLOOKUP(F2150,'[1]2018GoalKeeper Stats'!$A$2:$S$109,20,FALSE),VLOOKUP(F2150,'[1]2018Player Stats'!$A$2:$AB$830,20,FALSE))</f>
        <v>0</v>
      </c>
      <c r="AB2150">
        <f>IF(G2150="GK",VLOOKUP(F2150,'[1]2018GoalKeeper Stats'!$A$2:$S$109,21,FALSE),VLOOKUP(F2150,'[1]2018Player Stats'!$A$2:$AB$830,21,FALSE))</f>
        <v>0</v>
      </c>
      <c r="AC2150">
        <f>IF(G2150="GK",VLOOKUP(F2150,'[1]2018GoalKeeper Stats'!$A$2:$S$109,2,FALSE),VLOOKUP(F2150,'[1]2018Player Stats'!$A$2:$AB$830,22,FALSE))</f>
        <v>0</v>
      </c>
      <c r="AD2150">
        <f>IF(G2150="GK",VLOOKUP(F2150,'[1]2018GoalKeeper Stats'!$A$2:$S$109,23,FALSE),VLOOKUP(F2150,'[1]2018Player Stats'!$A$2:$AB$830,23,FALSE))</f>
        <v>0</v>
      </c>
      <c r="AE2150">
        <f>IF(G2150="GK",VLOOKUP(F2150,'[1]2018GoalKeeper Stats'!$A$2:$S$109,24,FALSE),VLOOKUP(F2150,'[1]2018Player Stats'!$A$2:$AB$830,24,FALSE))</f>
        <v>0</v>
      </c>
      <c r="AF2150">
        <f>IF(G2150="GK",VLOOKUP(F2150,'[1]2018GoalKeeper Stats'!$A$2:$S$109,25,FALSE),VLOOKUP(F2150,'[1]2018Player Stats'!$A$2:$AB$830,25,FALSE))</f>
        <v>0</v>
      </c>
      <c r="AG2150">
        <f>IF(G2150="GK",VLOOKUP(F2150,'[1]2018GoalKeeper Stats'!$A$2:$S$109,26,FALSE),VLOOKUP(F2150,'[1]2018Player Stats'!$A$2:$AB$830,26,FALSE))</f>
        <v>0</v>
      </c>
      <c r="AH2150" s="51">
        <v>2018</v>
      </c>
      <c r="AI2150" s="51">
        <v>34</v>
      </c>
      <c r="AJ2150" s="51">
        <v>583</v>
      </c>
      <c r="AK2150" s="51">
        <v>405</v>
      </c>
      <c r="AL2150" s="51">
        <v>65</v>
      </c>
      <c r="AM2150" s="51">
        <v>39</v>
      </c>
      <c r="AN2150" s="51">
        <v>26</v>
      </c>
      <c r="AO2150" s="52">
        <v>59.95</v>
      </c>
      <c r="AP2150" s="52">
        <v>43.51</v>
      </c>
      <c r="AQ2150" s="52">
        <v>16.43</v>
      </c>
      <c r="AR2150" s="52">
        <v>9.57</v>
      </c>
      <c r="AS2150" s="51">
        <v>62</v>
      </c>
      <c r="AT2150" s="52">
        <v>56.19</v>
      </c>
    </row>
    <row r="2151" spans="1:46">
      <c r="A2151">
        <v>2018</v>
      </c>
      <c r="B2151" t="s">
        <v>199</v>
      </c>
      <c r="C2151" t="s">
        <v>199</v>
      </c>
      <c r="D2151" t="s">
        <v>2125</v>
      </c>
      <c r="E2151" t="s">
        <v>992</v>
      </c>
      <c r="F2151" t="str">
        <f t="shared" si="34"/>
        <v>Memo Rodriguez</v>
      </c>
      <c r="G2151" t="s">
        <v>860</v>
      </c>
      <c r="H2151" s="143">
        <v>55654</v>
      </c>
      <c r="I2151" s="143">
        <v>55654</v>
      </c>
      <c r="J2151" t="str">
        <f>IF(G2151="GK",VLOOKUP(F2151,'[1]2018GoalKeeper Stats'!$A$2:$S$109,2,FALSE),VLOOKUP(F2151,'[1]2018Player Stats'!$A$2:$AB$830,2,FALSE))</f>
        <v>HOU</v>
      </c>
      <c r="K2151">
        <f>IF(G2151="GK",VLOOKUP(F2151,'[1]2018GoalKeeper Stats'!$A$2:$S$109,4,FALSE),VLOOKUP(F2151,'[1]2018Player Stats'!$A$2:$AB$830,4,FALSE))</f>
        <v>19</v>
      </c>
      <c r="L2151">
        <f>IF(G2151="GK",VLOOKUP(F2151,'[1]2018GoalKeeper Stats'!$A$2:$S$109,5,FALSE),VLOOKUP(F2151,'[1]2018Player Stats'!$A$2:$AB$830,5,FALSE))</f>
        <v>6</v>
      </c>
      <c r="M2151">
        <f>IF(G2151="GK",VLOOKUP(F2151,'[1]2018GoalKeeper Stats'!$A$2:$S$109,6,FALSE),VLOOKUP(F2151,'[1]2018Player Stats'!$A$2:$AB$830,6,FALSE))</f>
        <v>645</v>
      </c>
      <c r="N2151">
        <f>IF(G2151="GK",VLOOKUP(F2151,'[1]2018GoalKeeper Stats'!$A$2:$S$109,7,FALSE),VLOOKUP(F2151,'[1]2018Player Stats'!$A$2:$AB$830,7,FALSE))</f>
        <v>1</v>
      </c>
      <c r="O2151">
        <f>IF(G2151="GK",VLOOKUP(F2151,'[1]2018GoalKeeper Stats'!$A$2:$S$109,8,FALSE),VLOOKUP(F2151,'[1]2018Player Stats'!$A$2:$AB$830,8,FALSE))</f>
        <v>0</v>
      </c>
      <c r="P2151">
        <f>IF(G2151="GK",VLOOKUP(F2151,'[1]2018GoalKeeper Stats'!$A$2:$S$109,9,FALSE),VLOOKUP(F2151,'[1]2018Player Stats'!$A$2:$AB$830,9,FALSE))</f>
        <v>12</v>
      </c>
      <c r="Q2151">
        <f>IF(G2151="GK",VLOOKUP(F2151,'[1]2018GoalKeeper Stats'!$A$2:$S$109,10,FALSE),VLOOKUP(F2151,'[1]2018Player Stats'!$A$2:$AB$830,10,FALSE))</f>
        <v>2</v>
      </c>
      <c r="R2151">
        <f>IF(G2151="GK",VLOOKUP(F2151,'[1]2018GoalKeeper Stats'!$A$2:$S$109,11,FALSE),VLOOKUP(F2151,'[1]2018Player Stats'!$A$2:$AB$830,11,FALSE))</f>
        <v>1</v>
      </c>
      <c r="S2151" t="str">
        <f>IF(G2151="GK",VLOOKUP(F2151,'[1]2018GoalKeeper Stats'!$A$2:$S$109,12,FALSE),VLOOKUP(F2151,'[1]2018Player Stats'!$A$2:$AB$830,12,FALSE))</f>
        <v>0/0</v>
      </c>
      <c r="T2151">
        <f>IF(G2151="GK",VLOOKUP(F2151,'[1]2018GoalKeeper Stats'!$A$2:$S$109,13,FALSE),VLOOKUP(F2151,'[1]2018Player Stats'!$A$2:$AB$830,13,FALSE))</f>
        <v>1</v>
      </c>
      <c r="U2151">
        <f>IF(G2151="GK",VLOOKUP(F2151,'[1]2018GoalKeeper Stats'!$A$2:$S$109,14,FALSE),VLOOKUP(F2151,'[1]2018Player Stats'!$A$2:$AB$830,14,FALSE))</f>
        <v>0</v>
      </c>
      <c r="V2151">
        <f>IF(G2151="GK",VLOOKUP(F2151,'[1]2018GoalKeeper Stats'!$A$2:$S$109,15,FALSE),VLOOKUP(F2151,'[1]2018Player Stats'!$A$2:$AB$830,15,FALSE))</f>
        <v>0.14000000000000001</v>
      </c>
      <c r="W2151">
        <f>IF(G2151="GK",VLOOKUP(F2151,'[1]2018GoalKeeper Stats'!$A$2:$S$109,16,FALSE),VLOOKUP(F2151,'[1]2018Player Stats'!$A$2:$AB$830,16,FALSE))</f>
        <v>8.3000000000000007</v>
      </c>
      <c r="X2151">
        <f>IF(G2151="GK",VLOOKUP(F2151,'[1]2018GoalKeeper Stats'!$A$2:$S$109,17,FALSE),VLOOKUP(F2151,'[1]2018Player Stats'!$A$2:$AB$830,17,FALSE))</f>
        <v>0</v>
      </c>
      <c r="Y2151">
        <f>IF(G2151="GK",VLOOKUP(F2151,'[1]2018GoalKeeper Stats'!$A$2:$S$109,18,FALSE),VLOOKUP(F2151,'[1]2018Player Stats'!$A$2:$AB$830,18,FALSE))</f>
        <v>0</v>
      </c>
      <c r="Z2151">
        <f>IF(G2151="GK",VLOOKUP(F2151,'[1]2018GoalKeeper Stats'!$A$2:$S$109,19,FALSE),VLOOKUP(F2151,'[1]2018Player Stats'!$A$2:$AB$830,19,FALSE))</f>
        <v>0</v>
      </c>
      <c r="AA2151">
        <f>IF(G2151="GK",VLOOKUP(F2151,'[1]2018GoalKeeper Stats'!$A$2:$S$109,20,FALSE),VLOOKUP(F2151,'[1]2018Player Stats'!$A$2:$AB$830,20,FALSE))</f>
        <v>0</v>
      </c>
      <c r="AB2151">
        <f>IF(G2151="GK",VLOOKUP(F2151,'[1]2018GoalKeeper Stats'!$A$2:$S$109,21,FALSE),VLOOKUP(F2151,'[1]2018Player Stats'!$A$2:$AB$830,21,FALSE))</f>
        <v>8</v>
      </c>
      <c r="AC2151">
        <f>IF(G2151="GK",VLOOKUP(F2151,'[1]2018GoalKeeper Stats'!$A$2:$S$109,2,FALSE),VLOOKUP(F2151,'[1]2018Player Stats'!$A$2:$AB$830,22,FALSE))</f>
        <v>13</v>
      </c>
      <c r="AD2151">
        <f>IF(G2151="GK",VLOOKUP(F2151,'[1]2018GoalKeeper Stats'!$A$2:$S$109,23,FALSE),VLOOKUP(F2151,'[1]2018Player Stats'!$A$2:$AB$830,23,FALSE))</f>
        <v>0</v>
      </c>
      <c r="AE2151">
        <f>IF(G2151="GK",VLOOKUP(F2151,'[1]2018GoalKeeper Stats'!$A$2:$S$109,24,FALSE),VLOOKUP(F2151,'[1]2018Player Stats'!$A$2:$AB$830,24,FALSE))</f>
        <v>1</v>
      </c>
      <c r="AF2151">
        <f>IF(G2151="GK",VLOOKUP(F2151,'[1]2018GoalKeeper Stats'!$A$2:$S$109,25,FALSE),VLOOKUP(F2151,'[1]2018Player Stats'!$A$2:$AB$830,25,FALSE))</f>
        <v>0</v>
      </c>
      <c r="AG2151">
        <f>IF(G2151="GK",VLOOKUP(F2151,'[1]2018GoalKeeper Stats'!$A$2:$S$109,26,FALSE),VLOOKUP(F2151,'[1]2018Player Stats'!$A$2:$AB$830,26,FALSE))</f>
        <v>16.670000000000002</v>
      </c>
      <c r="AH2151" s="51">
        <v>2018</v>
      </c>
      <c r="AI2151" s="51">
        <v>34</v>
      </c>
      <c r="AJ2151" s="51">
        <v>474</v>
      </c>
      <c r="AK2151" s="51">
        <v>413</v>
      </c>
      <c r="AL2151" s="51">
        <v>58</v>
      </c>
      <c r="AM2151" s="51">
        <v>56</v>
      </c>
      <c r="AN2151" s="51">
        <v>2</v>
      </c>
      <c r="AO2151" s="52">
        <v>55.71</v>
      </c>
      <c r="AP2151" s="52">
        <v>48.91</v>
      </c>
      <c r="AQ2151" s="52">
        <v>6.8</v>
      </c>
      <c r="AR2151" s="52">
        <v>-4.8</v>
      </c>
      <c r="AS2151" s="51">
        <v>38</v>
      </c>
      <c r="AT2151" s="52">
        <v>50.75</v>
      </c>
    </row>
    <row r="2152" spans="1:46">
      <c r="A2152">
        <v>2018</v>
      </c>
      <c r="B2152" t="s">
        <v>206</v>
      </c>
      <c r="C2152" t="s">
        <v>206</v>
      </c>
      <c r="D2152" t="s">
        <v>1467</v>
      </c>
      <c r="E2152" t="s">
        <v>2118</v>
      </c>
      <c r="F2152" t="str">
        <f t="shared" si="34"/>
        <v>Connor Maloney</v>
      </c>
      <c r="G2152" t="s">
        <v>893</v>
      </c>
      <c r="H2152" s="143">
        <v>55654</v>
      </c>
      <c r="I2152" s="143">
        <v>55654</v>
      </c>
      <c r="J2152" t="str">
        <f>IF(G2152="GK",VLOOKUP(F2152,'[1]2018GoalKeeper Stats'!$A$2:$S$109,2,FALSE),VLOOKUP(F2152,'[1]2018Player Stats'!$A$2:$AB$830,2,FALSE))</f>
        <v>CLB</v>
      </c>
      <c r="K2152">
        <f>IF(G2152="GK",VLOOKUP(F2152,'[1]2018GoalKeeper Stats'!$A$2:$S$109,4,FALSE),VLOOKUP(F2152,'[1]2018Player Stats'!$A$2:$AB$830,4,FALSE))</f>
        <v>1</v>
      </c>
      <c r="L2152">
        <f>IF(G2152="GK",VLOOKUP(F2152,'[1]2018GoalKeeper Stats'!$A$2:$S$109,5,FALSE),VLOOKUP(F2152,'[1]2018Player Stats'!$A$2:$AB$830,5,FALSE))</f>
        <v>0</v>
      </c>
      <c r="M2152">
        <f>IF(G2152="GK",VLOOKUP(F2152,'[1]2018GoalKeeper Stats'!$A$2:$S$109,6,FALSE),VLOOKUP(F2152,'[1]2018Player Stats'!$A$2:$AB$830,6,FALSE))</f>
        <v>28</v>
      </c>
      <c r="N2152">
        <f>IF(G2152="GK",VLOOKUP(F2152,'[1]2018GoalKeeper Stats'!$A$2:$S$109,7,FALSE),VLOOKUP(F2152,'[1]2018Player Stats'!$A$2:$AB$830,7,FALSE))</f>
        <v>0</v>
      </c>
      <c r="O2152">
        <f>IF(G2152="GK",VLOOKUP(F2152,'[1]2018GoalKeeper Stats'!$A$2:$S$109,8,FALSE),VLOOKUP(F2152,'[1]2018Player Stats'!$A$2:$AB$830,8,FALSE))</f>
        <v>1</v>
      </c>
      <c r="P2152">
        <f>IF(G2152="GK",VLOOKUP(F2152,'[1]2018GoalKeeper Stats'!$A$2:$S$109,9,FALSE),VLOOKUP(F2152,'[1]2018Player Stats'!$A$2:$AB$830,9,FALSE))</f>
        <v>0</v>
      </c>
      <c r="Q2152">
        <f>IF(G2152="GK",VLOOKUP(F2152,'[1]2018GoalKeeper Stats'!$A$2:$S$109,10,FALSE),VLOOKUP(F2152,'[1]2018Player Stats'!$A$2:$AB$830,10,FALSE))</f>
        <v>0</v>
      </c>
      <c r="R2152">
        <f>IF(G2152="GK",VLOOKUP(F2152,'[1]2018GoalKeeper Stats'!$A$2:$S$109,11,FALSE),VLOOKUP(F2152,'[1]2018Player Stats'!$A$2:$AB$830,11,FALSE))</f>
        <v>0</v>
      </c>
      <c r="S2152" t="str">
        <f>IF(G2152="GK",VLOOKUP(F2152,'[1]2018GoalKeeper Stats'!$A$2:$S$109,12,FALSE),VLOOKUP(F2152,'[1]2018Player Stats'!$A$2:$AB$830,12,FALSE))</f>
        <v>0/0</v>
      </c>
      <c r="T2152">
        <f>IF(G2152="GK",VLOOKUP(F2152,'[1]2018GoalKeeper Stats'!$A$2:$S$109,13,FALSE),VLOOKUP(F2152,'[1]2018Player Stats'!$A$2:$AB$830,13,FALSE))</f>
        <v>0</v>
      </c>
      <c r="U2152">
        <f>IF(G2152="GK",VLOOKUP(F2152,'[1]2018GoalKeeper Stats'!$A$2:$S$109,14,FALSE),VLOOKUP(F2152,'[1]2018Player Stats'!$A$2:$AB$830,14,FALSE))</f>
        <v>0</v>
      </c>
      <c r="V2152">
        <f>IF(G2152="GK",VLOOKUP(F2152,'[1]2018GoalKeeper Stats'!$A$2:$S$109,15,FALSE),VLOOKUP(F2152,'[1]2018Player Stats'!$A$2:$AB$830,15,FALSE))</f>
        <v>0</v>
      </c>
      <c r="W2152">
        <f>IF(G2152="GK",VLOOKUP(F2152,'[1]2018GoalKeeper Stats'!$A$2:$S$109,16,FALSE),VLOOKUP(F2152,'[1]2018Player Stats'!$A$2:$AB$830,16,FALSE))</f>
        <v>0</v>
      </c>
      <c r="X2152">
        <f>IF(G2152="GK",VLOOKUP(F2152,'[1]2018GoalKeeper Stats'!$A$2:$S$109,17,FALSE),VLOOKUP(F2152,'[1]2018Player Stats'!$A$2:$AB$830,17,FALSE))</f>
        <v>0</v>
      </c>
      <c r="Y2152">
        <f>IF(G2152="GK",VLOOKUP(F2152,'[1]2018GoalKeeper Stats'!$A$2:$S$109,18,FALSE),VLOOKUP(F2152,'[1]2018Player Stats'!$A$2:$AB$830,18,FALSE))</f>
        <v>0</v>
      </c>
      <c r="Z2152">
        <f>IF(G2152="GK",VLOOKUP(F2152,'[1]2018GoalKeeper Stats'!$A$2:$S$109,19,FALSE),VLOOKUP(F2152,'[1]2018Player Stats'!$A$2:$AB$830,19,FALSE))</f>
        <v>1</v>
      </c>
      <c r="AA2152">
        <f>IF(G2152="GK",VLOOKUP(F2152,'[1]2018GoalKeeper Stats'!$A$2:$S$109,20,FALSE),VLOOKUP(F2152,'[1]2018Player Stats'!$A$2:$AB$830,20,FALSE))</f>
        <v>3.21</v>
      </c>
      <c r="AB2152">
        <f>IF(G2152="GK",VLOOKUP(F2152,'[1]2018GoalKeeper Stats'!$A$2:$S$109,21,FALSE),VLOOKUP(F2152,'[1]2018Player Stats'!$A$2:$AB$830,21,FALSE))</f>
        <v>1</v>
      </c>
      <c r="AC2152">
        <f>IF(G2152="GK",VLOOKUP(F2152,'[1]2018GoalKeeper Stats'!$A$2:$S$109,2,FALSE),VLOOKUP(F2152,'[1]2018Player Stats'!$A$2:$AB$830,22,FALSE))</f>
        <v>0</v>
      </c>
      <c r="AD2152">
        <f>IF(G2152="GK",VLOOKUP(F2152,'[1]2018GoalKeeper Stats'!$A$2:$S$109,23,FALSE),VLOOKUP(F2152,'[1]2018Player Stats'!$A$2:$AB$830,23,FALSE))</f>
        <v>0</v>
      </c>
      <c r="AE2152">
        <f>IF(G2152="GK",VLOOKUP(F2152,'[1]2018GoalKeeper Stats'!$A$2:$S$109,24,FALSE),VLOOKUP(F2152,'[1]2018Player Stats'!$A$2:$AB$830,24,FALSE))</f>
        <v>1</v>
      </c>
      <c r="AF2152">
        <f>IF(G2152="GK",VLOOKUP(F2152,'[1]2018GoalKeeper Stats'!$A$2:$S$109,25,FALSE),VLOOKUP(F2152,'[1]2018Player Stats'!$A$2:$AB$830,25,FALSE))</f>
        <v>0</v>
      </c>
      <c r="AG2152">
        <f>IF(G2152="GK",VLOOKUP(F2152,'[1]2018GoalKeeper Stats'!$A$2:$S$109,26,FALSE),VLOOKUP(F2152,'[1]2018Player Stats'!$A$2:$AB$830,26,FALSE))</f>
        <v>0</v>
      </c>
      <c r="AH2152" s="51">
        <v>2018</v>
      </c>
      <c r="AI2152" s="51">
        <v>34</v>
      </c>
      <c r="AJ2152" s="51">
        <v>497</v>
      </c>
      <c r="AK2152" s="51">
        <v>365</v>
      </c>
      <c r="AL2152" s="51">
        <v>41</v>
      </c>
      <c r="AM2152" s="51">
        <v>43</v>
      </c>
      <c r="AN2152" s="51">
        <v>-2</v>
      </c>
      <c r="AO2152" s="52">
        <v>52.08</v>
      </c>
      <c r="AP2152" s="52">
        <v>37.479999999999997</v>
      </c>
      <c r="AQ2152" s="52">
        <v>14.6</v>
      </c>
      <c r="AR2152" s="52">
        <v>-16.600000000000001</v>
      </c>
      <c r="AS2152" s="51">
        <v>51</v>
      </c>
      <c r="AT2152" s="52">
        <v>57.4</v>
      </c>
    </row>
    <row r="2153" spans="1:46">
      <c r="A2153">
        <v>2018</v>
      </c>
      <c r="B2153" t="s">
        <v>201</v>
      </c>
      <c r="C2153" t="s">
        <v>201</v>
      </c>
      <c r="D2153" t="s">
        <v>930</v>
      </c>
      <c r="E2153" t="s">
        <v>1686</v>
      </c>
      <c r="F2153" t="str">
        <f t="shared" si="34"/>
        <v>Kyle Fisher</v>
      </c>
      <c r="G2153" t="s">
        <v>893</v>
      </c>
      <c r="H2153" s="143">
        <v>55654</v>
      </c>
      <c r="I2153" s="143">
        <v>55654</v>
      </c>
      <c r="J2153" t="str">
        <f>IF(G2153="GK",VLOOKUP(F2153,'[1]2018GoalKeeper Stats'!$A$2:$S$109,2,FALSE),VLOOKUP(F2153,'[1]2018Player Stats'!$A$2:$AB$830,2,FALSE))</f>
        <v>MTL</v>
      </c>
      <c r="K2153">
        <f>IF(G2153="GK",VLOOKUP(F2153,'[1]2018GoalKeeper Stats'!$A$2:$S$109,4,FALSE),VLOOKUP(F2153,'[1]2018Player Stats'!$A$2:$AB$830,4,FALSE))</f>
        <v>0</v>
      </c>
      <c r="L2153">
        <f>IF(G2153="GK",VLOOKUP(F2153,'[1]2018GoalKeeper Stats'!$A$2:$S$109,5,FALSE),VLOOKUP(F2153,'[1]2018Player Stats'!$A$2:$AB$830,5,FALSE))</f>
        <v>0</v>
      </c>
      <c r="M2153">
        <f>IF(G2153="GK",VLOOKUP(F2153,'[1]2018GoalKeeper Stats'!$A$2:$S$109,6,FALSE),VLOOKUP(F2153,'[1]2018Player Stats'!$A$2:$AB$830,6,FALSE))</f>
        <v>0</v>
      </c>
      <c r="N2153">
        <f>IF(G2153="GK",VLOOKUP(F2153,'[1]2018GoalKeeper Stats'!$A$2:$S$109,7,FALSE),VLOOKUP(F2153,'[1]2018Player Stats'!$A$2:$AB$830,7,FALSE))</f>
        <v>0</v>
      </c>
      <c r="O2153">
        <f>IF(G2153="GK",VLOOKUP(F2153,'[1]2018GoalKeeper Stats'!$A$2:$S$109,8,FALSE),VLOOKUP(F2153,'[1]2018Player Stats'!$A$2:$AB$830,8,FALSE))</f>
        <v>0</v>
      </c>
      <c r="P2153">
        <f>IF(G2153="GK",VLOOKUP(F2153,'[1]2018GoalKeeper Stats'!$A$2:$S$109,9,FALSE),VLOOKUP(F2153,'[1]2018Player Stats'!$A$2:$AB$830,9,FALSE))</f>
        <v>0</v>
      </c>
      <c r="Q2153">
        <f>IF(G2153="GK",VLOOKUP(F2153,'[1]2018GoalKeeper Stats'!$A$2:$S$109,10,FALSE),VLOOKUP(F2153,'[1]2018Player Stats'!$A$2:$AB$830,10,FALSE))</f>
        <v>0</v>
      </c>
      <c r="R2153">
        <f>IF(G2153="GK",VLOOKUP(F2153,'[1]2018GoalKeeper Stats'!$A$2:$S$109,11,FALSE),VLOOKUP(F2153,'[1]2018Player Stats'!$A$2:$AB$830,11,FALSE))</f>
        <v>0</v>
      </c>
      <c r="S2153" t="str">
        <f>IF(G2153="GK",VLOOKUP(F2153,'[1]2018GoalKeeper Stats'!$A$2:$S$109,12,FALSE),VLOOKUP(F2153,'[1]2018Player Stats'!$A$2:$AB$830,12,FALSE))</f>
        <v>0/0</v>
      </c>
      <c r="T2153">
        <f>IF(G2153="GK",VLOOKUP(F2153,'[1]2018GoalKeeper Stats'!$A$2:$S$109,13,FALSE),VLOOKUP(F2153,'[1]2018Player Stats'!$A$2:$AB$830,13,FALSE))</f>
        <v>0</v>
      </c>
      <c r="U2153">
        <f>IF(G2153="GK",VLOOKUP(F2153,'[1]2018GoalKeeper Stats'!$A$2:$S$109,14,FALSE),VLOOKUP(F2153,'[1]2018Player Stats'!$A$2:$AB$830,14,FALSE))</f>
        <v>0</v>
      </c>
      <c r="V2153">
        <f>IF(G2153="GK",VLOOKUP(F2153,'[1]2018GoalKeeper Stats'!$A$2:$S$109,15,FALSE),VLOOKUP(F2153,'[1]2018Player Stats'!$A$2:$AB$830,15,FALSE))</f>
        <v>0</v>
      </c>
      <c r="W2153">
        <f>IF(G2153="GK",VLOOKUP(F2153,'[1]2018GoalKeeper Stats'!$A$2:$S$109,16,FALSE),VLOOKUP(F2153,'[1]2018Player Stats'!$A$2:$AB$830,16,FALSE))</f>
        <v>0</v>
      </c>
      <c r="X2153">
        <f>IF(G2153="GK",VLOOKUP(F2153,'[1]2018GoalKeeper Stats'!$A$2:$S$109,17,FALSE),VLOOKUP(F2153,'[1]2018Player Stats'!$A$2:$AB$830,17,FALSE))</f>
        <v>0</v>
      </c>
      <c r="Y2153">
        <f>IF(G2153="GK",VLOOKUP(F2153,'[1]2018GoalKeeper Stats'!$A$2:$S$109,18,FALSE),VLOOKUP(F2153,'[1]2018Player Stats'!$A$2:$AB$830,18,FALSE))</f>
        <v>0</v>
      </c>
      <c r="Z2153">
        <f>IF(G2153="GK",VLOOKUP(F2153,'[1]2018GoalKeeper Stats'!$A$2:$S$109,19,FALSE),VLOOKUP(F2153,'[1]2018Player Stats'!$A$2:$AB$830,19,FALSE))</f>
        <v>0</v>
      </c>
      <c r="AA2153">
        <f>IF(G2153="GK",VLOOKUP(F2153,'[1]2018GoalKeeper Stats'!$A$2:$S$109,20,FALSE),VLOOKUP(F2153,'[1]2018Player Stats'!$A$2:$AB$830,20,FALSE))</f>
        <v>0</v>
      </c>
      <c r="AB2153">
        <f>IF(G2153="GK",VLOOKUP(F2153,'[1]2018GoalKeeper Stats'!$A$2:$S$109,21,FALSE),VLOOKUP(F2153,'[1]2018Player Stats'!$A$2:$AB$830,21,FALSE))</f>
        <v>0</v>
      </c>
      <c r="AC2153">
        <f>IF(G2153="GK",VLOOKUP(F2153,'[1]2018GoalKeeper Stats'!$A$2:$S$109,2,FALSE),VLOOKUP(F2153,'[1]2018Player Stats'!$A$2:$AB$830,22,FALSE))</f>
        <v>0</v>
      </c>
      <c r="AD2153">
        <f>IF(G2153="GK",VLOOKUP(F2153,'[1]2018GoalKeeper Stats'!$A$2:$S$109,23,FALSE),VLOOKUP(F2153,'[1]2018Player Stats'!$A$2:$AB$830,23,FALSE))</f>
        <v>0</v>
      </c>
      <c r="AE2153">
        <f>IF(G2153="GK",VLOOKUP(F2153,'[1]2018GoalKeeper Stats'!$A$2:$S$109,24,FALSE),VLOOKUP(F2153,'[1]2018Player Stats'!$A$2:$AB$830,24,FALSE))</f>
        <v>0</v>
      </c>
      <c r="AF2153">
        <f>IF(G2153="GK",VLOOKUP(F2153,'[1]2018GoalKeeper Stats'!$A$2:$S$109,25,FALSE),VLOOKUP(F2153,'[1]2018Player Stats'!$A$2:$AB$830,25,FALSE))</f>
        <v>0</v>
      </c>
      <c r="AG2153">
        <f>IF(G2153="GK",VLOOKUP(F2153,'[1]2018GoalKeeper Stats'!$A$2:$S$109,26,FALSE),VLOOKUP(F2153,'[1]2018Player Stats'!$A$2:$AB$830,26,FALSE))</f>
        <v>0</v>
      </c>
      <c r="AH2153" s="51">
        <v>2018</v>
      </c>
      <c r="AI2153" s="51">
        <v>34</v>
      </c>
      <c r="AJ2153" s="51">
        <v>424</v>
      </c>
      <c r="AK2153" s="51">
        <v>440</v>
      </c>
      <c r="AL2153" s="51">
        <v>45</v>
      </c>
      <c r="AM2153" s="51">
        <v>50</v>
      </c>
      <c r="AN2153" s="51">
        <v>-5</v>
      </c>
      <c r="AO2153" s="52">
        <v>43.99</v>
      </c>
      <c r="AP2153" s="52">
        <v>49.23</v>
      </c>
      <c r="AQ2153" s="52">
        <v>-5.24</v>
      </c>
      <c r="AR2153" s="52">
        <v>0.24</v>
      </c>
      <c r="AS2153" s="51">
        <v>46</v>
      </c>
      <c r="AT2153" s="52">
        <v>45.66</v>
      </c>
    </row>
    <row r="2154" spans="1:46">
      <c r="A2154">
        <v>2018</v>
      </c>
      <c r="B2154" t="s">
        <v>924</v>
      </c>
      <c r="C2154" t="s">
        <v>924</v>
      </c>
      <c r="D2154" t="s">
        <v>2105</v>
      </c>
      <c r="E2154" t="s">
        <v>2106</v>
      </c>
      <c r="F2154" t="str">
        <f t="shared" si="34"/>
        <v>Amer Didic</v>
      </c>
      <c r="G2154" t="s">
        <v>893</v>
      </c>
      <c r="H2154" s="143">
        <v>55654</v>
      </c>
      <c r="I2154" s="143">
        <v>55654</v>
      </c>
      <c r="J2154" t="str">
        <f>IF(G2154="GK",VLOOKUP(F2154,'[1]2018GoalKeeper Stats'!$A$2:$S$109,2,FALSE),VLOOKUP(F2154,'[1]2018Player Stats'!$A$2:$AB$830,2,FALSE))</f>
        <v>SKC</v>
      </c>
      <c r="K2154">
        <f>IF(G2154="GK",VLOOKUP(F2154,'[1]2018GoalKeeper Stats'!$A$2:$S$109,4,FALSE),VLOOKUP(F2154,'[1]2018Player Stats'!$A$2:$AB$830,4,FALSE))</f>
        <v>0</v>
      </c>
      <c r="L2154">
        <f>IF(G2154="GK",VLOOKUP(F2154,'[1]2018GoalKeeper Stats'!$A$2:$S$109,5,FALSE),VLOOKUP(F2154,'[1]2018Player Stats'!$A$2:$AB$830,5,FALSE))</f>
        <v>0</v>
      </c>
      <c r="M2154">
        <f>IF(G2154="GK",VLOOKUP(F2154,'[1]2018GoalKeeper Stats'!$A$2:$S$109,6,FALSE),VLOOKUP(F2154,'[1]2018Player Stats'!$A$2:$AB$830,6,FALSE))</f>
        <v>0</v>
      </c>
      <c r="N2154">
        <f>IF(G2154="GK",VLOOKUP(F2154,'[1]2018GoalKeeper Stats'!$A$2:$S$109,7,FALSE),VLOOKUP(F2154,'[1]2018Player Stats'!$A$2:$AB$830,7,FALSE))</f>
        <v>0</v>
      </c>
      <c r="O2154">
        <f>IF(G2154="GK",VLOOKUP(F2154,'[1]2018GoalKeeper Stats'!$A$2:$S$109,8,FALSE),VLOOKUP(F2154,'[1]2018Player Stats'!$A$2:$AB$830,8,FALSE))</f>
        <v>0</v>
      </c>
      <c r="P2154">
        <f>IF(G2154="GK",VLOOKUP(F2154,'[1]2018GoalKeeper Stats'!$A$2:$S$109,9,FALSE),VLOOKUP(F2154,'[1]2018Player Stats'!$A$2:$AB$830,9,FALSE))</f>
        <v>0</v>
      </c>
      <c r="Q2154">
        <f>IF(G2154="GK",VLOOKUP(F2154,'[1]2018GoalKeeper Stats'!$A$2:$S$109,10,FALSE),VLOOKUP(F2154,'[1]2018Player Stats'!$A$2:$AB$830,10,FALSE))</f>
        <v>0</v>
      </c>
      <c r="R2154">
        <f>IF(G2154="GK",VLOOKUP(F2154,'[1]2018GoalKeeper Stats'!$A$2:$S$109,11,FALSE),VLOOKUP(F2154,'[1]2018Player Stats'!$A$2:$AB$830,11,FALSE))</f>
        <v>0</v>
      </c>
      <c r="S2154" t="str">
        <f>IF(G2154="GK",VLOOKUP(F2154,'[1]2018GoalKeeper Stats'!$A$2:$S$109,12,FALSE),VLOOKUP(F2154,'[1]2018Player Stats'!$A$2:$AB$830,12,FALSE))</f>
        <v>0/0</v>
      </c>
      <c r="T2154">
        <f>IF(G2154="GK",VLOOKUP(F2154,'[1]2018GoalKeeper Stats'!$A$2:$S$109,13,FALSE),VLOOKUP(F2154,'[1]2018Player Stats'!$A$2:$AB$830,13,FALSE))</f>
        <v>0</v>
      </c>
      <c r="U2154">
        <f>IF(G2154="GK",VLOOKUP(F2154,'[1]2018GoalKeeper Stats'!$A$2:$S$109,14,FALSE),VLOOKUP(F2154,'[1]2018Player Stats'!$A$2:$AB$830,14,FALSE))</f>
        <v>0</v>
      </c>
      <c r="V2154">
        <f>IF(G2154="GK",VLOOKUP(F2154,'[1]2018GoalKeeper Stats'!$A$2:$S$109,15,FALSE),VLOOKUP(F2154,'[1]2018Player Stats'!$A$2:$AB$830,15,FALSE))</f>
        <v>0</v>
      </c>
      <c r="W2154">
        <f>IF(G2154="GK",VLOOKUP(F2154,'[1]2018GoalKeeper Stats'!$A$2:$S$109,16,FALSE),VLOOKUP(F2154,'[1]2018Player Stats'!$A$2:$AB$830,16,FALSE))</f>
        <v>0</v>
      </c>
      <c r="X2154">
        <f>IF(G2154="GK",VLOOKUP(F2154,'[1]2018GoalKeeper Stats'!$A$2:$S$109,17,FALSE),VLOOKUP(F2154,'[1]2018Player Stats'!$A$2:$AB$830,17,FALSE))</f>
        <v>0</v>
      </c>
      <c r="Y2154">
        <f>IF(G2154="GK",VLOOKUP(F2154,'[1]2018GoalKeeper Stats'!$A$2:$S$109,18,FALSE),VLOOKUP(F2154,'[1]2018Player Stats'!$A$2:$AB$830,18,FALSE))</f>
        <v>0</v>
      </c>
      <c r="Z2154">
        <f>IF(G2154="GK",VLOOKUP(F2154,'[1]2018GoalKeeper Stats'!$A$2:$S$109,19,FALSE),VLOOKUP(F2154,'[1]2018Player Stats'!$A$2:$AB$830,19,FALSE))</f>
        <v>0</v>
      </c>
      <c r="AA2154">
        <f>IF(G2154="GK",VLOOKUP(F2154,'[1]2018GoalKeeper Stats'!$A$2:$S$109,20,FALSE),VLOOKUP(F2154,'[1]2018Player Stats'!$A$2:$AB$830,20,FALSE))</f>
        <v>0</v>
      </c>
      <c r="AB2154">
        <f>IF(G2154="GK",VLOOKUP(F2154,'[1]2018GoalKeeper Stats'!$A$2:$S$109,21,FALSE),VLOOKUP(F2154,'[1]2018Player Stats'!$A$2:$AB$830,21,FALSE))</f>
        <v>0</v>
      </c>
      <c r="AC2154">
        <f>IF(G2154="GK",VLOOKUP(F2154,'[1]2018GoalKeeper Stats'!$A$2:$S$109,2,FALSE),VLOOKUP(F2154,'[1]2018Player Stats'!$A$2:$AB$830,22,FALSE))</f>
        <v>0</v>
      </c>
      <c r="AD2154">
        <f>IF(G2154="GK",VLOOKUP(F2154,'[1]2018GoalKeeper Stats'!$A$2:$S$109,23,FALSE),VLOOKUP(F2154,'[1]2018Player Stats'!$A$2:$AB$830,23,FALSE))</f>
        <v>0</v>
      </c>
      <c r="AE2154">
        <f>IF(G2154="GK",VLOOKUP(F2154,'[1]2018GoalKeeper Stats'!$A$2:$S$109,24,FALSE),VLOOKUP(F2154,'[1]2018Player Stats'!$A$2:$AB$830,24,FALSE))</f>
        <v>0</v>
      </c>
      <c r="AF2154">
        <f>IF(G2154="GK",VLOOKUP(F2154,'[1]2018GoalKeeper Stats'!$A$2:$S$109,25,FALSE),VLOOKUP(F2154,'[1]2018Player Stats'!$A$2:$AB$830,25,FALSE))</f>
        <v>0</v>
      </c>
      <c r="AG2154">
        <f>IF(G2154="GK",VLOOKUP(F2154,'[1]2018GoalKeeper Stats'!$A$2:$S$109,26,FALSE),VLOOKUP(F2154,'[1]2018Player Stats'!$A$2:$AB$830,26,FALSE))</f>
        <v>0</v>
      </c>
      <c r="AH2154" s="51">
        <v>2018</v>
      </c>
      <c r="AI2154" s="51">
        <v>34</v>
      </c>
      <c r="AJ2154" s="51">
        <v>583</v>
      </c>
      <c r="AK2154" s="51">
        <v>405</v>
      </c>
      <c r="AL2154" s="51">
        <v>65</v>
      </c>
      <c r="AM2154" s="51">
        <v>39</v>
      </c>
      <c r="AN2154" s="51">
        <v>26</v>
      </c>
      <c r="AO2154" s="52">
        <v>59.95</v>
      </c>
      <c r="AP2154" s="52">
        <v>43.51</v>
      </c>
      <c r="AQ2154" s="52">
        <v>16.43</v>
      </c>
      <c r="AR2154" s="52">
        <v>9.57</v>
      </c>
      <c r="AS2154" s="51">
        <v>62</v>
      </c>
      <c r="AT2154" s="52">
        <v>56.19</v>
      </c>
    </row>
    <row r="2155" spans="1:46">
      <c r="A2155">
        <v>2018</v>
      </c>
      <c r="B2155" t="s">
        <v>201</v>
      </c>
      <c r="C2155" t="s">
        <v>201</v>
      </c>
      <c r="D2155" t="s">
        <v>2109</v>
      </c>
      <c r="E2155" t="s">
        <v>2110</v>
      </c>
      <c r="F2155" t="str">
        <f t="shared" si="34"/>
        <v>Raheem Edwards</v>
      </c>
      <c r="G2155" t="s">
        <v>875</v>
      </c>
      <c r="H2155" s="143">
        <v>55654</v>
      </c>
      <c r="I2155" s="143">
        <v>55654</v>
      </c>
      <c r="J2155" t="str">
        <f>IF(G2155="GK",VLOOKUP(F2155,'[1]2018GoalKeeper Stats'!$A$2:$S$109,2,FALSE),VLOOKUP(F2155,'[1]2018Player Stats'!$A$2:$AB$830,2,FALSE))</f>
        <v>MIN</v>
      </c>
      <c r="K2155">
        <f>IF(G2155="GK",VLOOKUP(F2155,'[1]2018GoalKeeper Stats'!$A$2:$S$109,4,FALSE),VLOOKUP(F2155,'[1]2018Player Stats'!$A$2:$AB$830,4,FALSE))</f>
        <v>27</v>
      </c>
      <c r="L2155">
        <f>IF(G2155="GK",VLOOKUP(F2155,'[1]2018GoalKeeper Stats'!$A$2:$S$109,5,FALSE),VLOOKUP(F2155,'[1]2018Player Stats'!$A$2:$AB$830,5,FALSE))</f>
        <v>19</v>
      </c>
      <c r="M2155">
        <f>IF(G2155="GK",VLOOKUP(F2155,'[1]2018GoalKeeper Stats'!$A$2:$S$109,6,FALSE),VLOOKUP(F2155,'[1]2018Player Stats'!$A$2:$AB$830,6,FALSE))</f>
        <v>1724</v>
      </c>
      <c r="N2155">
        <f>IF(G2155="GK",VLOOKUP(F2155,'[1]2018GoalKeeper Stats'!$A$2:$S$109,7,FALSE),VLOOKUP(F2155,'[1]2018Player Stats'!$A$2:$AB$830,7,FALSE))</f>
        <v>3</v>
      </c>
      <c r="O2155">
        <f>IF(G2155="GK",VLOOKUP(F2155,'[1]2018GoalKeeper Stats'!$A$2:$S$109,8,FALSE),VLOOKUP(F2155,'[1]2018Player Stats'!$A$2:$AB$830,8,FALSE))</f>
        <v>2</v>
      </c>
      <c r="P2155">
        <f>IF(G2155="GK",VLOOKUP(F2155,'[1]2018GoalKeeper Stats'!$A$2:$S$109,9,FALSE),VLOOKUP(F2155,'[1]2018Player Stats'!$A$2:$AB$830,9,FALSE))</f>
        <v>36</v>
      </c>
      <c r="Q2155">
        <f>IF(G2155="GK",VLOOKUP(F2155,'[1]2018GoalKeeper Stats'!$A$2:$S$109,10,FALSE),VLOOKUP(F2155,'[1]2018Player Stats'!$A$2:$AB$830,10,FALSE))</f>
        <v>13</v>
      </c>
      <c r="R2155">
        <f>IF(G2155="GK",VLOOKUP(F2155,'[1]2018GoalKeeper Stats'!$A$2:$S$109,11,FALSE),VLOOKUP(F2155,'[1]2018Player Stats'!$A$2:$AB$830,11,FALSE))</f>
        <v>1</v>
      </c>
      <c r="S2155" t="str">
        <f>IF(G2155="GK",VLOOKUP(F2155,'[1]2018GoalKeeper Stats'!$A$2:$S$109,12,FALSE),VLOOKUP(F2155,'[1]2018Player Stats'!$A$2:$AB$830,12,FALSE))</f>
        <v>0/0</v>
      </c>
      <c r="T2155">
        <f>IF(G2155="GK",VLOOKUP(F2155,'[1]2018GoalKeeper Stats'!$A$2:$S$109,13,FALSE),VLOOKUP(F2155,'[1]2018Player Stats'!$A$2:$AB$830,13,FALSE))</f>
        <v>1</v>
      </c>
      <c r="U2155">
        <f>IF(G2155="GK",VLOOKUP(F2155,'[1]2018GoalKeeper Stats'!$A$2:$S$109,14,FALSE),VLOOKUP(F2155,'[1]2018Player Stats'!$A$2:$AB$830,14,FALSE))</f>
        <v>2</v>
      </c>
      <c r="V2155">
        <f>IF(G2155="GK",VLOOKUP(F2155,'[1]2018GoalKeeper Stats'!$A$2:$S$109,15,FALSE),VLOOKUP(F2155,'[1]2018Player Stats'!$A$2:$AB$830,15,FALSE))</f>
        <v>0.16</v>
      </c>
      <c r="W2155">
        <f>IF(G2155="GK",VLOOKUP(F2155,'[1]2018GoalKeeper Stats'!$A$2:$S$109,16,FALSE),VLOOKUP(F2155,'[1]2018Player Stats'!$A$2:$AB$830,16,FALSE))</f>
        <v>8.3000000000000007</v>
      </c>
      <c r="X2155">
        <f>IF(G2155="GK",VLOOKUP(F2155,'[1]2018GoalKeeper Stats'!$A$2:$S$109,17,FALSE),VLOOKUP(F2155,'[1]2018Player Stats'!$A$2:$AB$830,17,FALSE))</f>
        <v>0</v>
      </c>
      <c r="Y2155">
        <f>IF(G2155="GK",VLOOKUP(F2155,'[1]2018GoalKeeper Stats'!$A$2:$S$109,18,FALSE),VLOOKUP(F2155,'[1]2018Player Stats'!$A$2:$AB$830,18,FALSE))</f>
        <v>2</v>
      </c>
      <c r="Z2155">
        <f>IF(G2155="GK",VLOOKUP(F2155,'[1]2018GoalKeeper Stats'!$A$2:$S$109,19,FALSE),VLOOKUP(F2155,'[1]2018Player Stats'!$A$2:$AB$830,19,FALSE))</f>
        <v>0</v>
      </c>
      <c r="AA2155">
        <f>IF(G2155="GK",VLOOKUP(F2155,'[1]2018GoalKeeper Stats'!$A$2:$S$109,20,FALSE),VLOOKUP(F2155,'[1]2018Player Stats'!$A$2:$AB$830,20,FALSE))</f>
        <v>0.1</v>
      </c>
      <c r="AB2155">
        <f>IF(G2155="GK",VLOOKUP(F2155,'[1]2018GoalKeeper Stats'!$A$2:$S$109,21,FALSE),VLOOKUP(F2155,'[1]2018Player Stats'!$A$2:$AB$830,21,FALSE))</f>
        <v>26</v>
      </c>
      <c r="AC2155">
        <f>IF(G2155="GK",VLOOKUP(F2155,'[1]2018GoalKeeper Stats'!$A$2:$S$109,2,FALSE),VLOOKUP(F2155,'[1]2018Player Stats'!$A$2:$AB$830,22,FALSE))</f>
        <v>24</v>
      </c>
      <c r="AD2155">
        <f>IF(G2155="GK",VLOOKUP(F2155,'[1]2018GoalKeeper Stats'!$A$2:$S$109,23,FALSE),VLOOKUP(F2155,'[1]2018Player Stats'!$A$2:$AB$830,23,FALSE))</f>
        <v>5</v>
      </c>
      <c r="AE2155">
        <f>IF(G2155="GK",VLOOKUP(F2155,'[1]2018GoalKeeper Stats'!$A$2:$S$109,24,FALSE),VLOOKUP(F2155,'[1]2018Player Stats'!$A$2:$AB$830,24,FALSE))</f>
        <v>3</v>
      </c>
      <c r="AF2155">
        <f>IF(G2155="GK",VLOOKUP(F2155,'[1]2018GoalKeeper Stats'!$A$2:$S$109,25,FALSE),VLOOKUP(F2155,'[1]2018Player Stats'!$A$2:$AB$830,25,FALSE))</f>
        <v>0</v>
      </c>
      <c r="AG2155">
        <f>IF(G2155="GK",VLOOKUP(F2155,'[1]2018GoalKeeper Stats'!$A$2:$S$109,26,FALSE),VLOOKUP(F2155,'[1]2018Player Stats'!$A$2:$AB$830,26,FALSE))</f>
        <v>36.11</v>
      </c>
      <c r="AH2155" s="51">
        <v>2018</v>
      </c>
      <c r="AI2155" s="51">
        <v>34</v>
      </c>
      <c r="AJ2155" s="51">
        <v>424</v>
      </c>
      <c r="AK2155" s="51">
        <v>440</v>
      </c>
      <c r="AL2155" s="51">
        <v>45</v>
      </c>
      <c r="AM2155" s="51">
        <v>50</v>
      </c>
      <c r="AN2155" s="51">
        <v>-5</v>
      </c>
      <c r="AO2155" s="52">
        <v>43.99</v>
      </c>
      <c r="AP2155" s="52">
        <v>49.23</v>
      </c>
      <c r="AQ2155" s="52">
        <v>-5.24</v>
      </c>
      <c r="AR2155" s="52">
        <v>0.24</v>
      </c>
      <c r="AS2155" s="51">
        <v>46</v>
      </c>
      <c r="AT2155" s="52">
        <v>45.66</v>
      </c>
    </row>
    <row r="2156" spans="1:46">
      <c r="A2156">
        <v>2018</v>
      </c>
      <c r="B2156" t="s">
        <v>204</v>
      </c>
      <c r="C2156" t="s">
        <v>204</v>
      </c>
      <c r="D2156" t="s">
        <v>2112</v>
      </c>
      <c r="E2156" t="s">
        <v>2113</v>
      </c>
      <c r="F2156" t="str">
        <f t="shared" si="34"/>
        <v>Marcus Epps</v>
      </c>
      <c r="G2156" t="s">
        <v>860</v>
      </c>
      <c r="H2156" s="143">
        <v>55654</v>
      </c>
      <c r="I2156" s="143">
        <v>55654</v>
      </c>
      <c r="J2156" t="str">
        <f>IF(G2156="GK",VLOOKUP(F2156,'[1]2018GoalKeeper Stats'!$A$2:$S$109,2,FALSE),VLOOKUP(F2156,'[1]2018Player Stats'!$A$2:$AB$830,2,FALSE))</f>
        <v>PHI</v>
      </c>
      <c r="K2156">
        <f>IF(G2156="GK",VLOOKUP(F2156,'[1]2018GoalKeeper Stats'!$A$2:$S$109,4,FALSE),VLOOKUP(F2156,'[1]2018Player Stats'!$A$2:$AB$830,4,FALSE))</f>
        <v>13</v>
      </c>
      <c r="L2156">
        <f>IF(G2156="GK",VLOOKUP(F2156,'[1]2018GoalKeeper Stats'!$A$2:$S$109,5,FALSE),VLOOKUP(F2156,'[1]2018Player Stats'!$A$2:$AB$830,5,FALSE))</f>
        <v>8</v>
      </c>
      <c r="M2156">
        <f>IF(G2156="GK",VLOOKUP(F2156,'[1]2018GoalKeeper Stats'!$A$2:$S$109,6,FALSE),VLOOKUP(F2156,'[1]2018Player Stats'!$A$2:$AB$830,6,FALSE))</f>
        <v>609</v>
      </c>
      <c r="N2156">
        <f>IF(G2156="GK",VLOOKUP(F2156,'[1]2018GoalKeeper Stats'!$A$2:$S$109,7,FALSE),VLOOKUP(F2156,'[1]2018Player Stats'!$A$2:$AB$830,7,FALSE))</f>
        <v>1</v>
      </c>
      <c r="O2156">
        <f>IF(G2156="GK",VLOOKUP(F2156,'[1]2018GoalKeeper Stats'!$A$2:$S$109,8,FALSE),VLOOKUP(F2156,'[1]2018Player Stats'!$A$2:$AB$830,8,FALSE))</f>
        <v>2</v>
      </c>
      <c r="P2156">
        <f>IF(G2156="GK",VLOOKUP(F2156,'[1]2018GoalKeeper Stats'!$A$2:$S$109,9,FALSE),VLOOKUP(F2156,'[1]2018Player Stats'!$A$2:$AB$830,9,FALSE))</f>
        <v>10</v>
      </c>
      <c r="Q2156">
        <f>IF(G2156="GK",VLOOKUP(F2156,'[1]2018GoalKeeper Stats'!$A$2:$S$109,10,FALSE),VLOOKUP(F2156,'[1]2018Player Stats'!$A$2:$AB$830,10,FALSE))</f>
        <v>3</v>
      </c>
      <c r="R2156">
        <f>IF(G2156="GK",VLOOKUP(F2156,'[1]2018GoalKeeper Stats'!$A$2:$S$109,11,FALSE),VLOOKUP(F2156,'[1]2018Player Stats'!$A$2:$AB$830,11,FALSE))</f>
        <v>0</v>
      </c>
      <c r="S2156" t="str">
        <f>IF(G2156="GK",VLOOKUP(F2156,'[1]2018GoalKeeper Stats'!$A$2:$S$109,12,FALSE),VLOOKUP(F2156,'[1]2018Player Stats'!$A$2:$AB$830,12,FALSE))</f>
        <v>0/0</v>
      </c>
      <c r="T2156">
        <f>IF(G2156="GK",VLOOKUP(F2156,'[1]2018GoalKeeper Stats'!$A$2:$S$109,13,FALSE),VLOOKUP(F2156,'[1]2018Player Stats'!$A$2:$AB$830,13,FALSE))</f>
        <v>1</v>
      </c>
      <c r="U2156">
        <f>IF(G2156="GK",VLOOKUP(F2156,'[1]2018GoalKeeper Stats'!$A$2:$S$109,14,FALSE),VLOOKUP(F2156,'[1]2018Player Stats'!$A$2:$AB$830,14,FALSE))</f>
        <v>0</v>
      </c>
      <c r="V2156">
        <f>IF(G2156="GK",VLOOKUP(F2156,'[1]2018GoalKeeper Stats'!$A$2:$S$109,15,FALSE),VLOOKUP(F2156,'[1]2018Player Stats'!$A$2:$AB$830,15,FALSE))</f>
        <v>0.15</v>
      </c>
      <c r="W2156">
        <f>IF(G2156="GK",VLOOKUP(F2156,'[1]2018GoalKeeper Stats'!$A$2:$S$109,16,FALSE),VLOOKUP(F2156,'[1]2018Player Stats'!$A$2:$AB$830,16,FALSE))</f>
        <v>10</v>
      </c>
      <c r="X2156">
        <f>IF(G2156="GK",VLOOKUP(F2156,'[1]2018GoalKeeper Stats'!$A$2:$S$109,17,FALSE),VLOOKUP(F2156,'[1]2018Player Stats'!$A$2:$AB$830,17,FALSE))</f>
        <v>1</v>
      </c>
      <c r="Y2156">
        <f>IF(G2156="GK",VLOOKUP(F2156,'[1]2018GoalKeeper Stats'!$A$2:$S$109,18,FALSE),VLOOKUP(F2156,'[1]2018Player Stats'!$A$2:$AB$830,18,FALSE))</f>
        <v>2</v>
      </c>
      <c r="Z2156">
        <f>IF(G2156="GK",VLOOKUP(F2156,'[1]2018GoalKeeper Stats'!$A$2:$S$109,19,FALSE),VLOOKUP(F2156,'[1]2018Player Stats'!$A$2:$AB$830,19,FALSE))</f>
        <v>0</v>
      </c>
      <c r="AA2156">
        <f>IF(G2156="GK",VLOOKUP(F2156,'[1]2018GoalKeeper Stats'!$A$2:$S$109,20,FALSE),VLOOKUP(F2156,'[1]2018Player Stats'!$A$2:$AB$830,20,FALSE))</f>
        <v>0.3</v>
      </c>
      <c r="AB2156">
        <f>IF(G2156="GK",VLOOKUP(F2156,'[1]2018GoalKeeper Stats'!$A$2:$S$109,21,FALSE),VLOOKUP(F2156,'[1]2018Player Stats'!$A$2:$AB$830,21,FALSE))</f>
        <v>2</v>
      </c>
      <c r="AC2156">
        <f>IF(G2156="GK",VLOOKUP(F2156,'[1]2018GoalKeeper Stats'!$A$2:$S$109,2,FALSE),VLOOKUP(F2156,'[1]2018Player Stats'!$A$2:$AB$830,22,FALSE))</f>
        <v>7</v>
      </c>
      <c r="AD2156">
        <f>IF(G2156="GK",VLOOKUP(F2156,'[1]2018GoalKeeper Stats'!$A$2:$S$109,23,FALSE),VLOOKUP(F2156,'[1]2018Player Stats'!$A$2:$AB$830,23,FALSE))</f>
        <v>1</v>
      </c>
      <c r="AE2156">
        <f>IF(G2156="GK",VLOOKUP(F2156,'[1]2018GoalKeeper Stats'!$A$2:$S$109,24,FALSE),VLOOKUP(F2156,'[1]2018Player Stats'!$A$2:$AB$830,24,FALSE))</f>
        <v>0</v>
      </c>
      <c r="AF2156">
        <f>IF(G2156="GK",VLOOKUP(F2156,'[1]2018GoalKeeper Stats'!$A$2:$S$109,25,FALSE),VLOOKUP(F2156,'[1]2018Player Stats'!$A$2:$AB$830,25,FALSE))</f>
        <v>0</v>
      </c>
      <c r="AG2156">
        <f>IF(G2156="GK",VLOOKUP(F2156,'[1]2018GoalKeeper Stats'!$A$2:$S$109,26,FALSE),VLOOKUP(F2156,'[1]2018Player Stats'!$A$2:$AB$830,26,FALSE))</f>
        <v>30</v>
      </c>
      <c r="AH2156" s="51">
        <v>2018</v>
      </c>
      <c r="AI2156" s="51">
        <v>34</v>
      </c>
      <c r="AJ2156" s="51">
        <v>475</v>
      </c>
      <c r="AK2156" s="51">
        <v>428</v>
      </c>
      <c r="AL2156" s="51">
        <v>49</v>
      </c>
      <c r="AM2156" s="51">
        <v>49</v>
      </c>
      <c r="AN2156" s="51">
        <v>0</v>
      </c>
      <c r="AO2156" s="52">
        <v>53.64</v>
      </c>
      <c r="AP2156" s="52">
        <v>50.1</v>
      </c>
      <c r="AQ2156" s="52">
        <v>3.54</v>
      </c>
      <c r="AR2156" s="52">
        <v>-3.54</v>
      </c>
      <c r="AS2156" s="51">
        <v>50</v>
      </c>
      <c r="AT2156" s="52">
        <v>50.46</v>
      </c>
    </row>
    <row r="2157" spans="1:46">
      <c r="A2157">
        <v>2018</v>
      </c>
      <c r="B2157" t="s">
        <v>196</v>
      </c>
      <c r="C2157" t="s">
        <v>196</v>
      </c>
      <c r="D2157" t="s">
        <v>2103</v>
      </c>
      <c r="E2157" t="s">
        <v>2104</v>
      </c>
      <c r="F2157" t="str">
        <f t="shared" si="34"/>
        <v>Jordy Delem</v>
      </c>
      <c r="G2157" t="s">
        <v>860</v>
      </c>
      <c r="H2157" s="143">
        <v>55654</v>
      </c>
      <c r="I2157" s="143">
        <v>55654</v>
      </c>
      <c r="J2157" t="str">
        <f>IF(G2157="GK",VLOOKUP(F2157,'[1]2018GoalKeeper Stats'!$A$2:$S$109,2,FALSE),VLOOKUP(F2157,'[1]2018Player Stats'!$A$2:$AB$830,2,FALSE))</f>
        <v>SEA</v>
      </c>
      <c r="K2157">
        <f>IF(G2157="GK",VLOOKUP(F2157,'[1]2018GoalKeeper Stats'!$A$2:$S$109,4,FALSE),VLOOKUP(F2157,'[1]2018Player Stats'!$A$2:$AB$830,4,FALSE))</f>
        <v>16</v>
      </c>
      <c r="L2157">
        <f>IF(G2157="GK",VLOOKUP(F2157,'[1]2018GoalKeeper Stats'!$A$2:$S$109,5,FALSE),VLOOKUP(F2157,'[1]2018Player Stats'!$A$2:$AB$830,5,FALSE))</f>
        <v>10</v>
      </c>
      <c r="M2157">
        <f>IF(G2157="GK",VLOOKUP(F2157,'[1]2018GoalKeeper Stats'!$A$2:$S$109,6,FALSE),VLOOKUP(F2157,'[1]2018Player Stats'!$A$2:$AB$830,6,FALSE))</f>
        <v>856</v>
      </c>
      <c r="N2157">
        <f>IF(G2157="GK",VLOOKUP(F2157,'[1]2018GoalKeeper Stats'!$A$2:$S$109,7,FALSE),VLOOKUP(F2157,'[1]2018Player Stats'!$A$2:$AB$830,7,FALSE))</f>
        <v>1</v>
      </c>
      <c r="O2157">
        <f>IF(G2157="GK",VLOOKUP(F2157,'[1]2018GoalKeeper Stats'!$A$2:$S$109,8,FALSE),VLOOKUP(F2157,'[1]2018Player Stats'!$A$2:$AB$830,8,FALSE))</f>
        <v>0</v>
      </c>
      <c r="P2157">
        <f>IF(G2157="GK",VLOOKUP(F2157,'[1]2018GoalKeeper Stats'!$A$2:$S$109,9,FALSE),VLOOKUP(F2157,'[1]2018Player Stats'!$A$2:$AB$830,9,FALSE))</f>
        <v>3</v>
      </c>
      <c r="Q2157">
        <f>IF(G2157="GK",VLOOKUP(F2157,'[1]2018GoalKeeper Stats'!$A$2:$S$109,10,FALSE),VLOOKUP(F2157,'[1]2018Player Stats'!$A$2:$AB$830,10,FALSE))</f>
        <v>1</v>
      </c>
      <c r="R2157">
        <f>IF(G2157="GK",VLOOKUP(F2157,'[1]2018GoalKeeper Stats'!$A$2:$S$109,11,FALSE),VLOOKUP(F2157,'[1]2018Player Stats'!$A$2:$AB$830,11,FALSE))</f>
        <v>0</v>
      </c>
      <c r="S2157" t="str">
        <f>IF(G2157="GK",VLOOKUP(F2157,'[1]2018GoalKeeper Stats'!$A$2:$S$109,12,FALSE),VLOOKUP(F2157,'[1]2018Player Stats'!$A$2:$AB$830,12,FALSE))</f>
        <v>0/0</v>
      </c>
      <c r="T2157">
        <f>IF(G2157="GK",VLOOKUP(F2157,'[1]2018GoalKeeper Stats'!$A$2:$S$109,13,FALSE),VLOOKUP(F2157,'[1]2018Player Stats'!$A$2:$AB$830,13,FALSE))</f>
        <v>1</v>
      </c>
      <c r="U2157">
        <f>IF(G2157="GK",VLOOKUP(F2157,'[1]2018GoalKeeper Stats'!$A$2:$S$109,14,FALSE),VLOOKUP(F2157,'[1]2018Player Stats'!$A$2:$AB$830,14,FALSE))</f>
        <v>0</v>
      </c>
      <c r="V2157">
        <f>IF(G2157="GK",VLOOKUP(F2157,'[1]2018GoalKeeper Stats'!$A$2:$S$109,15,FALSE),VLOOKUP(F2157,'[1]2018Player Stats'!$A$2:$AB$830,15,FALSE))</f>
        <v>0.11</v>
      </c>
      <c r="W2157">
        <f>IF(G2157="GK",VLOOKUP(F2157,'[1]2018GoalKeeper Stats'!$A$2:$S$109,16,FALSE),VLOOKUP(F2157,'[1]2018Player Stats'!$A$2:$AB$830,16,FALSE))</f>
        <v>33.299999999999997</v>
      </c>
      <c r="X2157">
        <f>IF(G2157="GK",VLOOKUP(F2157,'[1]2018GoalKeeper Stats'!$A$2:$S$109,17,FALSE),VLOOKUP(F2157,'[1]2018Player Stats'!$A$2:$AB$830,17,FALSE))</f>
        <v>0</v>
      </c>
      <c r="Y2157">
        <f>IF(G2157="GK",VLOOKUP(F2157,'[1]2018GoalKeeper Stats'!$A$2:$S$109,18,FALSE),VLOOKUP(F2157,'[1]2018Player Stats'!$A$2:$AB$830,18,FALSE))</f>
        <v>0</v>
      </c>
      <c r="Z2157">
        <f>IF(G2157="GK",VLOOKUP(F2157,'[1]2018GoalKeeper Stats'!$A$2:$S$109,19,FALSE),VLOOKUP(F2157,'[1]2018Player Stats'!$A$2:$AB$830,19,FALSE))</f>
        <v>0</v>
      </c>
      <c r="AA2157">
        <f>IF(G2157="GK",VLOOKUP(F2157,'[1]2018GoalKeeper Stats'!$A$2:$S$109,20,FALSE),VLOOKUP(F2157,'[1]2018Player Stats'!$A$2:$AB$830,20,FALSE))</f>
        <v>0</v>
      </c>
      <c r="AB2157">
        <f>IF(G2157="GK",VLOOKUP(F2157,'[1]2018GoalKeeper Stats'!$A$2:$S$109,21,FALSE),VLOOKUP(F2157,'[1]2018Player Stats'!$A$2:$AB$830,21,FALSE))</f>
        <v>14</v>
      </c>
      <c r="AC2157">
        <f>IF(G2157="GK",VLOOKUP(F2157,'[1]2018GoalKeeper Stats'!$A$2:$S$109,2,FALSE),VLOOKUP(F2157,'[1]2018Player Stats'!$A$2:$AB$830,22,FALSE))</f>
        <v>15</v>
      </c>
      <c r="AD2157">
        <f>IF(G2157="GK",VLOOKUP(F2157,'[1]2018GoalKeeper Stats'!$A$2:$S$109,23,FALSE),VLOOKUP(F2157,'[1]2018Player Stats'!$A$2:$AB$830,23,FALSE))</f>
        <v>0</v>
      </c>
      <c r="AE2157">
        <f>IF(G2157="GK",VLOOKUP(F2157,'[1]2018GoalKeeper Stats'!$A$2:$S$109,24,FALSE),VLOOKUP(F2157,'[1]2018Player Stats'!$A$2:$AB$830,24,FALSE))</f>
        <v>5</v>
      </c>
      <c r="AF2157">
        <f>IF(G2157="GK",VLOOKUP(F2157,'[1]2018GoalKeeper Stats'!$A$2:$S$109,25,FALSE),VLOOKUP(F2157,'[1]2018Player Stats'!$A$2:$AB$830,25,FALSE))</f>
        <v>0</v>
      </c>
      <c r="AG2157">
        <f>IF(G2157="GK",VLOOKUP(F2157,'[1]2018GoalKeeper Stats'!$A$2:$S$109,26,FALSE),VLOOKUP(F2157,'[1]2018Player Stats'!$A$2:$AB$830,26,FALSE))</f>
        <v>33.33</v>
      </c>
      <c r="AH2157" s="51">
        <v>2018</v>
      </c>
      <c r="AI2157" s="51">
        <v>34</v>
      </c>
      <c r="AJ2157" s="51">
        <v>430</v>
      </c>
      <c r="AK2157" s="51">
        <v>455</v>
      </c>
      <c r="AL2157" s="51">
        <v>49</v>
      </c>
      <c r="AM2157" s="51">
        <v>36</v>
      </c>
      <c r="AN2157" s="51">
        <v>13</v>
      </c>
      <c r="AO2157" s="52">
        <v>44.48</v>
      </c>
      <c r="AP2157" s="52">
        <v>47.97</v>
      </c>
      <c r="AQ2157" s="52">
        <v>-3.49</v>
      </c>
      <c r="AR2157" s="52">
        <v>16.489999999999998</v>
      </c>
      <c r="AS2157" s="51">
        <v>59</v>
      </c>
      <c r="AT2157" s="52">
        <v>44.53</v>
      </c>
    </row>
    <row r="2158" spans="1:46">
      <c r="A2158">
        <v>2018</v>
      </c>
      <c r="B2158" t="s">
        <v>211</v>
      </c>
      <c r="C2158" t="s">
        <v>173</v>
      </c>
      <c r="D2158" t="s">
        <v>1421</v>
      </c>
      <c r="E2158" t="s">
        <v>2097</v>
      </c>
      <c r="F2158" t="str">
        <f t="shared" si="34"/>
        <v>Kwame Awuah</v>
      </c>
      <c r="G2158" t="s">
        <v>1044</v>
      </c>
      <c r="H2158" s="143">
        <v>55654</v>
      </c>
      <c r="I2158" s="143">
        <v>55654</v>
      </c>
      <c r="J2158" t="str">
        <f>IF(G2158="GK",VLOOKUP(F2158,'[1]2018GoalKeeper Stats'!$A$2:$S$109,2,FALSE),VLOOKUP(F2158,'[1]2018Player Stats'!$A$2:$AB$830,2,FALSE))</f>
        <v>NYC</v>
      </c>
      <c r="K2158">
        <f>IF(G2158="GK",VLOOKUP(F2158,'[1]2018GoalKeeper Stats'!$A$2:$S$109,4,FALSE),VLOOKUP(F2158,'[1]2018Player Stats'!$A$2:$AB$830,4,FALSE))</f>
        <v>6</v>
      </c>
      <c r="L2158">
        <f>IF(G2158="GK",VLOOKUP(F2158,'[1]2018GoalKeeper Stats'!$A$2:$S$109,5,FALSE),VLOOKUP(F2158,'[1]2018Player Stats'!$A$2:$AB$830,5,FALSE))</f>
        <v>1</v>
      </c>
      <c r="M2158">
        <f>IF(G2158="GK",VLOOKUP(F2158,'[1]2018GoalKeeper Stats'!$A$2:$S$109,6,FALSE),VLOOKUP(F2158,'[1]2018Player Stats'!$A$2:$AB$830,6,FALSE))</f>
        <v>143</v>
      </c>
      <c r="N2158">
        <f>IF(G2158="GK",VLOOKUP(F2158,'[1]2018GoalKeeper Stats'!$A$2:$S$109,7,FALSE),VLOOKUP(F2158,'[1]2018Player Stats'!$A$2:$AB$830,7,FALSE))</f>
        <v>0</v>
      </c>
      <c r="O2158">
        <f>IF(G2158="GK",VLOOKUP(F2158,'[1]2018GoalKeeper Stats'!$A$2:$S$109,8,FALSE),VLOOKUP(F2158,'[1]2018Player Stats'!$A$2:$AB$830,8,FALSE))</f>
        <v>0</v>
      </c>
      <c r="P2158">
        <f>IF(G2158="GK",VLOOKUP(F2158,'[1]2018GoalKeeper Stats'!$A$2:$S$109,9,FALSE),VLOOKUP(F2158,'[1]2018Player Stats'!$A$2:$AB$830,9,FALSE))</f>
        <v>1</v>
      </c>
      <c r="Q2158">
        <f>IF(G2158="GK",VLOOKUP(F2158,'[1]2018GoalKeeper Stats'!$A$2:$S$109,10,FALSE),VLOOKUP(F2158,'[1]2018Player Stats'!$A$2:$AB$830,10,FALSE))</f>
        <v>0</v>
      </c>
      <c r="R2158">
        <f>IF(G2158="GK",VLOOKUP(F2158,'[1]2018GoalKeeper Stats'!$A$2:$S$109,11,FALSE),VLOOKUP(F2158,'[1]2018Player Stats'!$A$2:$AB$830,11,FALSE))</f>
        <v>0</v>
      </c>
      <c r="S2158" t="str">
        <f>IF(G2158="GK",VLOOKUP(F2158,'[1]2018GoalKeeper Stats'!$A$2:$S$109,12,FALSE),VLOOKUP(F2158,'[1]2018Player Stats'!$A$2:$AB$830,12,FALSE))</f>
        <v>0/0</v>
      </c>
      <c r="T2158">
        <f>IF(G2158="GK",VLOOKUP(F2158,'[1]2018GoalKeeper Stats'!$A$2:$S$109,13,FALSE),VLOOKUP(F2158,'[1]2018Player Stats'!$A$2:$AB$830,13,FALSE))</f>
        <v>0</v>
      </c>
      <c r="U2158">
        <f>IF(G2158="GK",VLOOKUP(F2158,'[1]2018GoalKeeper Stats'!$A$2:$S$109,14,FALSE),VLOOKUP(F2158,'[1]2018Player Stats'!$A$2:$AB$830,14,FALSE))</f>
        <v>0</v>
      </c>
      <c r="V2158">
        <f>IF(G2158="GK",VLOOKUP(F2158,'[1]2018GoalKeeper Stats'!$A$2:$S$109,15,FALSE),VLOOKUP(F2158,'[1]2018Player Stats'!$A$2:$AB$830,15,FALSE))</f>
        <v>0</v>
      </c>
      <c r="W2158">
        <f>IF(G2158="GK",VLOOKUP(F2158,'[1]2018GoalKeeper Stats'!$A$2:$S$109,16,FALSE),VLOOKUP(F2158,'[1]2018Player Stats'!$A$2:$AB$830,16,FALSE))</f>
        <v>0</v>
      </c>
      <c r="X2158">
        <f>IF(G2158="GK",VLOOKUP(F2158,'[1]2018GoalKeeper Stats'!$A$2:$S$109,17,FALSE),VLOOKUP(F2158,'[1]2018Player Stats'!$A$2:$AB$830,17,FALSE))</f>
        <v>0</v>
      </c>
      <c r="Y2158">
        <f>IF(G2158="GK",VLOOKUP(F2158,'[1]2018GoalKeeper Stats'!$A$2:$S$109,18,FALSE),VLOOKUP(F2158,'[1]2018Player Stats'!$A$2:$AB$830,18,FALSE))</f>
        <v>0</v>
      </c>
      <c r="Z2158">
        <f>IF(G2158="GK",VLOOKUP(F2158,'[1]2018GoalKeeper Stats'!$A$2:$S$109,19,FALSE),VLOOKUP(F2158,'[1]2018Player Stats'!$A$2:$AB$830,19,FALSE))</f>
        <v>0</v>
      </c>
      <c r="AA2158">
        <f>IF(G2158="GK",VLOOKUP(F2158,'[1]2018GoalKeeper Stats'!$A$2:$S$109,20,FALSE),VLOOKUP(F2158,'[1]2018Player Stats'!$A$2:$AB$830,20,FALSE))</f>
        <v>0</v>
      </c>
      <c r="AB2158">
        <f>IF(G2158="GK",VLOOKUP(F2158,'[1]2018GoalKeeper Stats'!$A$2:$S$109,21,FALSE),VLOOKUP(F2158,'[1]2018Player Stats'!$A$2:$AB$830,21,FALSE))</f>
        <v>5</v>
      </c>
      <c r="AC2158">
        <f>IF(G2158="GK",VLOOKUP(F2158,'[1]2018GoalKeeper Stats'!$A$2:$S$109,2,FALSE),VLOOKUP(F2158,'[1]2018Player Stats'!$A$2:$AB$830,22,FALSE))</f>
        <v>1</v>
      </c>
      <c r="AD2158">
        <f>IF(G2158="GK",VLOOKUP(F2158,'[1]2018GoalKeeper Stats'!$A$2:$S$109,23,FALSE),VLOOKUP(F2158,'[1]2018Player Stats'!$A$2:$AB$830,23,FALSE))</f>
        <v>0</v>
      </c>
      <c r="AE2158">
        <f>IF(G2158="GK",VLOOKUP(F2158,'[1]2018GoalKeeper Stats'!$A$2:$S$109,24,FALSE),VLOOKUP(F2158,'[1]2018Player Stats'!$A$2:$AB$830,24,FALSE))</f>
        <v>0</v>
      </c>
      <c r="AF2158">
        <f>IF(G2158="GK",VLOOKUP(F2158,'[1]2018GoalKeeper Stats'!$A$2:$S$109,25,FALSE),VLOOKUP(F2158,'[1]2018Player Stats'!$A$2:$AB$830,25,FALSE))</f>
        <v>0</v>
      </c>
      <c r="AG2158">
        <f>IF(G2158="GK",VLOOKUP(F2158,'[1]2018GoalKeeper Stats'!$A$2:$S$109,26,FALSE),VLOOKUP(F2158,'[1]2018Player Stats'!$A$2:$AB$830,26,FALSE))</f>
        <v>0</v>
      </c>
      <c r="AH2158" s="51">
        <v>2018</v>
      </c>
      <c r="AI2158" s="51">
        <v>34</v>
      </c>
      <c r="AJ2158" s="51">
        <v>533</v>
      </c>
      <c r="AK2158" s="51">
        <v>420</v>
      </c>
      <c r="AL2158" s="51">
        <v>57</v>
      </c>
      <c r="AM2158" s="51">
        <v>44</v>
      </c>
      <c r="AN2158" s="51">
        <v>13</v>
      </c>
      <c r="AO2158" s="52">
        <v>56.43</v>
      </c>
      <c r="AP2158" s="52">
        <v>44.16</v>
      </c>
      <c r="AQ2158" s="52">
        <v>12.27</v>
      </c>
      <c r="AR2158" s="52">
        <v>0.73</v>
      </c>
      <c r="AS2158" s="51">
        <v>56</v>
      </c>
      <c r="AT2158" s="52">
        <v>54.42</v>
      </c>
    </row>
    <row r="2159" spans="1:46">
      <c r="A2159">
        <v>2018</v>
      </c>
      <c r="B2159" t="s">
        <v>196</v>
      </c>
      <c r="C2159" t="s">
        <v>196</v>
      </c>
      <c r="D2159" t="s">
        <v>2133</v>
      </c>
      <c r="E2159" t="s">
        <v>2134</v>
      </c>
      <c r="F2159" t="str">
        <f t="shared" si="34"/>
        <v>Henry Wingo</v>
      </c>
      <c r="G2159" t="s">
        <v>1044</v>
      </c>
      <c r="H2159" s="143">
        <v>55650</v>
      </c>
      <c r="I2159" s="143">
        <v>55650</v>
      </c>
      <c r="J2159" t="str">
        <f>IF(G2159="GK",VLOOKUP(F2159,'[1]2018GoalKeeper Stats'!$A$2:$S$109,2,FALSE),VLOOKUP(F2159,'[1]2018Player Stats'!$A$2:$AB$830,2,FALSE))</f>
        <v>SEA</v>
      </c>
      <c r="K2159">
        <f>IF(G2159="GK",VLOOKUP(F2159,'[1]2018GoalKeeper Stats'!$A$2:$S$109,4,FALSE),VLOOKUP(F2159,'[1]2018Player Stats'!$A$2:$AB$830,4,FALSE))</f>
        <v>5</v>
      </c>
      <c r="L2159">
        <f>IF(G2159="GK",VLOOKUP(F2159,'[1]2018GoalKeeper Stats'!$A$2:$S$109,5,FALSE),VLOOKUP(F2159,'[1]2018Player Stats'!$A$2:$AB$830,5,FALSE))</f>
        <v>1</v>
      </c>
      <c r="M2159">
        <f>IF(G2159="GK",VLOOKUP(F2159,'[1]2018GoalKeeper Stats'!$A$2:$S$109,6,FALSE),VLOOKUP(F2159,'[1]2018Player Stats'!$A$2:$AB$830,6,FALSE))</f>
        <v>144</v>
      </c>
      <c r="N2159">
        <f>IF(G2159="GK",VLOOKUP(F2159,'[1]2018GoalKeeper Stats'!$A$2:$S$109,7,FALSE),VLOOKUP(F2159,'[1]2018Player Stats'!$A$2:$AB$830,7,FALSE))</f>
        <v>0</v>
      </c>
      <c r="O2159">
        <f>IF(G2159="GK",VLOOKUP(F2159,'[1]2018GoalKeeper Stats'!$A$2:$S$109,8,FALSE),VLOOKUP(F2159,'[1]2018Player Stats'!$A$2:$AB$830,8,FALSE))</f>
        <v>0</v>
      </c>
      <c r="P2159">
        <f>IF(G2159="GK",VLOOKUP(F2159,'[1]2018GoalKeeper Stats'!$A$2:$S$109,9,FALSE),VLOOKUP(F2159,'[1]2018Player Stats'!$A$2:$AB$830,9,FALSE))</f>
        <v>3</v>
      </c>
      <c r="Q2159">
        <f>IF(G2159="GK",VLOOKUP(F2159,'[1]2018GoalKeeper Stats'!$A$2:$S$109,10,FALSE),VLOOKUP(F2159,'[1]2018Player Stats'!$A$2:$AB$830,10,FALSE))</f>
        <v>1</v>
      </c>
      <c r="R2159">
        <f>IF(G2159="GK",VLOOKUP(F2159,'[1]2018GoalKeeper Stats'!$A$2:$S$109,11,FALSE),VLOOKUP(F2159,'[1]2018Player Stats'!$A$2:$AB$830,11,FALSE))</f>
        <v>0</v>
      </c>
      <c r="S2159" t="str">
        <f>IF(G2159="GK",VLOOKUP(F2159,'[1]2018GoalKeeper Stats'!$A$2:$S$109,12,FALSE),VLOOKUP(F2159,'[1]2018Player Stats'!$A$2:$AB$830,12,FALSE))</f>
        <v>0/0</v>
      </c>
      <c r="T2159">
        <f>IF(G2159="GK",VLOOKUP(F2159,'[1]2018GoalKeeper Stats'!$A$2:$S$109,13,FALSE),VLOOKUP(F2159,'[1]2018Player Stats'!$A$2:$AB$830,13,FALSE))</f>
        <v>0</v>
      </c>
      <c r="U2159">
        <f>IF(G2159="GK",VLOOKUP(F2159,'[1]2018GoalKeeper Stats'!$A$2:$S$109,14,FALSE),VLOOKUP(F2159,'[1]2018Player Stats'!$A$2:$AB$830,14,FALSE))</f>
        <v>0</v>
      </c>
      <c r="V2159">
        <f>IF(G2159="GK",VLOOKUP(F2159,'[1]2018GoalKeeper Stats'!$A$2:$S$109,15,FALSE),VLOOKUP(F2159,'[1]2018Player Stats'!$A$2:$AB$830,15,FALSE))</f>
        <v>0</v>
      </c>
      <c r="W2159">
        <f>IF(G2159="GK",VLOOKUP(F2159,'[1]2018GoalKeeper Stats'!$A$2:$S$109,16,FALSE),VLOOKUP(F2159,'[1]2018Player Stats'!$A$2:$AB$830,16,FALSE))</f>
        <v>0</v>
      </c>
      <c r="X2159">
        <f>IF(G2159="GK",VLOOKUP(F2159,'[1]2018GoalKeeper Stats'!$A$2:$S$109,17,FALSE),VLOOKUP(F2159,'[1]2018Player Stats'!$A$2:$AB$830,17,FALSE))</f>
        <v>0</v>
      </c>
      <c r="Y2159">
        <f>IF(G2159="GK",VLOOKUP(F2159,'[1]2018GoalKeeper Stats'!$A$2:$S$109,18,FALSE),VLOOKUP(F2159,'[1]2018Player Stats'!$A$2:$AB$830,18,FALSE))</f>
        <v>0</v>
      </c>
      <c r="Z2159">
        <f>IF(G2159="GK",VLOOKUP(F2159,'[1]2018GoalKeeper Stats'!$A$2:$S$109,19,FALSE),VLOOKUP(F2159,'[1]2018Player Stats'!$A$2:$AB$830,19,FALSE))</f>
        <v>0</v>
      </c>
      <c r="AA2159">
        <f>IF(G2159="GK",VLOOKUP(F2159,'[1]2018GoalKeeper Stats'!$A$2:$S$109,20,FALSE),VLOOKUP(F2159,'[1]2018Player Stats'!$A$2:$AB$830,20,FALSE))</f>
        <v>0</v>
      </c>
      <c r="AB2159">
        <f>IF(G2159="GK",VLOOKUP(F2159,'[1]2018GoalKeeper Stats'!$A$2:$S$109,21,FALSE),VLOOKUP(F2159,'[1]2018Player Stats'!$A$2:$AB$830,21,FALSE))</f>
        <v>3</v>
      </c>
      <c r="AC2159">
        <f>IF(G2159="GK",VLOOKUP(F2159,'[1]2018GoalKeeper Stats'!$A$2:$S$109,2,FALSE),VLOOKUP(F2159,'[1]2018Player Stats'!$A$2:$AB$830,22,FALSE))</f>
        <v>2</v>
      </c>
      <c r="AD2159">
        <f>IF(G2159="GK",VLOOKUP(F2159,'[1]2018GoalKeeper Stats'!$A$2:$S$109,23,FALSE),VLOOKUP(F2159,'[1]2018Player Stats'!$A$2:$AB$830,23,FALSE))</f>
        <v>1</v>
      </c>
      <c r="AE2159">
        <f>IF(G2159="GK",VLOOKUP(F2159,'[1]2018GoalKeeper Stats'!$A$2:$S$109,24,FALSE),VLOOKUP(F2159,'[1]2018Player Stats'!$A$2:$AB$830,24,FALSE))</f>
        <v>1</v>
      </c>
      <c r="AF2159">
        <f>IF(G2159="GK",VLOOKUP(F2159,'[1]2018GoalKeeper Stats'!$A$2:$S$109,25,FALSE),VLOOKUP(F2159,'[1]2018Player Stats'!$A$2:$AB$830,25,FALSE))</f>
        <v>0</v>
      </c>
      <c r="AG2159">
        <f>IF(G2159="GK",VLOOKUP(F2159,'[1]2018GoalKeeper Stats'!$A$2:$S$109,26,FALSE),VLOOKUP(F2159,'[1]2018Player Stats'!$A$2:$AB$830,26,FALSE))</f>
        <v>33.33</v>
      </c>
      <c r="AH2159" s="51">
        <v>2018</v>
      </c>
      <c r="AI2159" s="51">
        <v>34</v>
      </c>
      <c r="AJ2159" s="51">
        <v>430</v>
      </c>
      <c r="AK2159" s="51">
        <v>455</v>
      </c>
      <c r="AL2159" s="51">
        <v>49</v>
      </c>
      <c r="AM2159" s="51">
        <v>36</v>
      </c>
      <c r="AN2159" s="51">
        <v>13</v>
      </c>
      <c r="AO2159" s="52">
        <v>44.48</v>
      </c>
      <c r="AP2159" s="52">
        <v>47.97</v>
      </c>
      <c r="AQ2159" s="52">
        <v>-3.49</v>
      </c>
      <c r="AR2159" s="52">
        <v>16.489999999999998</v>
      </c>
      <c r="AS2159" s="51">
        <v>59</v>
      </c>
      <c r="AT2159" s="52">
        <v>44.53</v>
      </c>
    </row>
    <row r="2160" spans="1:46">
      <c r="A2160">
        <v>2018</v>
      </c>
      <c r="B2160" t="s">
        <v>196</v>
      </c>
      <c r="C2160" t="s">
        <v>196</v>
      </c>
      <c r="D2160" t="s">
        <v>2093</v>
      </c>
      <c r="E2160" t="s">
        <v>2094</v>
      </c>
      <c r="F2160" t="str">
        <f t="shared" si="34"/>
        <v>Seyi Adekoya</v>
      </c>
      <c r="G2160" t="s">
        <v>875</v>
      </c>
      <c r="H2160" s="143">
        <v>55650</v>
      </c>
      <c r="I2160" s="143">
        <v>55650</v>
      </c>
      <c r="J2160" t="str">
        <f>IF(G2160="GK",VLOOKUP(F2160,'[1]2018GoalKeeper Stats'!$A$2:$S$109,2,FALSE),VLOOKUP(F2160,'[1]2018Player Stats'!$A$2:$AB$830,2,FALSE))</f>
        <v>SEA</v>
      </c>
      <c r="K2160">
        <f>IF(G2160="GK",VLOOKUP(F2160,'[1]2018GoalKeeper Stats'!$A$2:$S$109,4,FALSE),VLOOKUP(F2160,'[1]2018Player Stats'!$A$2:$AB$830,4,FALSE))</f>
        <v>0</v>
      </c>
      <c r="L2160">
        <f>IF(G2160="GK",VLOOKUP(F2160,'[1]2018GoalKeeper Stats'!$A$2:$S$109,5,FALSE),VLOOKUP(F2160,'[1]2018Player Stats'!$A$2:$AB$830,5,FALSE))</f>
        <v>0</v>
      </c>
      <c r="M2160">
        <f>IF(G2160="GK",VLOOKUP(F2160,'[1]2018GoalKeeper Stats'!$A$2:$S$109,6,FALSE),VLOOKUP(F2160,'[1]2018Player Stats'!$A$2:$AB$830,6,FALSE))</f>
        <v>0</v>
      </c>
      <c r="N2160">
        <f>IF(G2160="GK",VLOOKUP(F2160,'[1]2018GoalKeeper Stats'!$A$2:$S$109,7,FALSE),VLOOKUP(F2160,'[1]2018Player Stats'!$A$2:$AB$830,7,FALSE))</f>
        <v>0</v>
      </c>
      <c r="O2160">
        <f>IF(G2160="GK",VLOOKUP(F2160,'[1]2018GoalKeeper Stats'!$A$2:$S$109,8,FALSE),VLOOKUP(F2160,'[1]2018Player Stats'!$A$2:$AB$830,8,FALSE))</f>
        <v>0</v>
      </c>
      <c r="P2160">
        <f>IF(G2160="GK",VLOOKUP(F2160,'[1]2018GoalKeeper Stats'!$A$2:$S$109,9,FALSE),VLOOKUP(F2160,'[1]2018Player Stats'!$A$2:$AB$830,9,FALSE))</f>
        <v>0</v>
      </c>
      <c r="Q2160">
        <f>IF(G2160="GK",VLOOKUP(F2160,'[1]2018GoalKeeper Stats'!$A$2:$S$109,10,FALSE),VLOOKUP(F2160,'[1]2018Player Stats'!$A$2:$AB$830,10,FALSE))</f>
        <v>0</v>
      </c>
      <c r="R2160">
        <f>IF(G2160="GK",VLOOKUP(F2160,'[1]2018GoalKeeper Stats'!$A$2:$S$109,11,FALSE),VLOOKUP(F2160,'[1]2018Player Stats'!$A$2:$AB$830,11,FALSE))</f>
        <v>0</v>
      </c>
      <c r="S2160" t="str">
        <f>IF(G2160="GK",VLOOKUP(F2160,'[1]2018GoalKeeper Stats'!$A$2:$S$109,12,FALSE),VLOOKUP(F2160,'[1]2018Player Stats'!$A$2:$AB$830,12,FALSE))</f>
        <v>0/0</v>
      </c>
      <c r="T2160">
        <f>IF(G2160="GK",VLOOKUP(F2160,'[1]2018GoalKeeper Stats'!$A$2:$S$109,13,FALSE),VLOOKUP(F2160,'[1]2018Player Stats'!$A$2:$AB$830,13,FALSE))</f>
        <v>0</v>
      </c>
      <c r="U2160">
        <f>IF(G2160="GK",VLOOKUP(F2160,'[1]2018GoalKeeper Stats'!$A$2:$S$109,14,FALSE),VLOOKUP(F2160,'[1]2018Player Stats'!$A$2:$AB$830,14,FALSE))</f>
        <v>0</v>
      </c>
      <c r="V2160">
        <f>IF(G2160="GK",VLOOKUP(F2160,'[1]2018GoalKeeper Stats'!$A$2:$S$109,15,FALSE),VLOOKUP(F2160,'[1]2018Player Stats'!$A$2:$AB$830,15,FALSE))</f>
        <v>0</v>
      </c>
      <c r="W2160">
        <f>IF(G2160="GK",VLOOKUP(F2160,'[1]2018GoalKeeper Stats'!$A$2:$S$109,16,FALSE),VLOOKUP(F2160,'[1]2018Player Stats'!$A$2:$AB$830,16,FALSE))</f>
        <v>0</v>
      </c>
      <c r="X2160">
        <f>IF(G2160="GK",VLOOKUP(F2160,'[1]2018GoalKeeper Stats'!$A$2:$S$109,17,FALSE),VLOOKUP(F2160,'[1]2018Player Stats'!$A$2:$AB$830,17,FALSE))</f>
        <v>0</v>
      </c>
      <c r="Y2160">
        <f>IF(G2160="GK",VLOOKUP(F2160,'[1]2018GoalKeeper Stats'!$A$2:$S$109,18,FALSE),VLOOKUP(F2160,'[1]2018Player Stats'!$A$2:$AB$830,18,FALSE))</f>
        <v>0</v>
      </c>
      <c r="Z2160">
        <f>IF(G2160="GK",VLOOKUP(F2160,'[1]2018GoalKeeper Stats'!$A$2:$S$109,19,FALSE),VLOOKUP(F2160,'[1]2018Player Stats'!$A$2:$AB$830,19,FALSE))</f>
        <v>0</v>
      </c>
      <c r="AA2160">
        <f>IF(G2160="GK",VLOOKUP(F2160,'[1]2018GoalKeeper Stats'!$A$2:$S$109,20,FALSE),VLOOKUP(F2160,'[1]2018Player Stats'!$A$2:$AB$830,20,FALSE))</f>
        <v>0</v>
      </c>
      <c r="AB2160">
        <f>IF(G2160="GK",VLOOKUP(F2160,'[1]2018GoalKeeper Stats'!$A$2:$S$109,21,FALSE),VLOOKUP(F2160,'[1]2018Player Stats'!$A$2:$AB$830,21,FALSE))</f>
        <v>0</v>
      </c>
      <c r="AC2160">
        <f>IF(G2160="GK",VLOOKUP(F2160,'[1]2018GoalKeeper Stats'!$A$2:$S$109,2,FALSE),VLOOKUP(F2160,'[1]2018Player Stats'!$A$2:$AB$830,22,FALSE))</f>
        <v>0</v>
      </c>
      <c r="AD2160">
        <f>IF(G2160="GK",VLOOKUP(F2160,'[1]2018GoalKeeper Stats'!$A$2:$S$109,23,FALSE),VLOOKUP(F2160,'[1]2018Player Stats'!$A$2:$AB$830,23,FALSE))</f>
        <v>0</v>
      </c>
      <c r="AE2160">
        <f>IF(G2160="GK",VLOOKUP(F2160,'[1]2018GoalKeeper Stats'!$A$2:$S$109,24,FALSE),VLOOKUP(F2160,'[1]2018Player Stats'!$A$2:$AB$830,24,FALSE))</f>
        <v>0</v>
      </c>
      <c r="AF2160">
        <f>IF(G2160="GK",VLOOKUP(F2160,'[1]2018GoalKeeper Stats'!$A$2:$S$109,25,FALSE),VLOOKUP(F2160,'[1]2018Player Stats'!$A$2:$AB$830,25,FALSE))</f>
        <v>0</v>
      </c>
      <c r="AG2160">
        <f>IF(G2160="GK",VLOOKUP(F2160,'[1]2018GoalKeeper Stats'!$A$2:$S$109,26,FALSE),VLOOKUP(F2160,'[1]2018Player Stats'!$A$2:$AB$830,26,FALSE))</f>
        <v>0</v>
      </c>
      <c r="AH2160" s="51">
        <v>2018</v>
      </c>
      <c r="AI2160" s="51">
        <v>34</v>
      </c>
      <c r="AJ2160" s="51">
        <v>430</v>
      </c>
      <c r="AK2160" s="51">
        <v>455</v>
      </c>
      <c r="AL2160" s="51">
        <v>49</v>
      </c>
      <c r="AM2160" s="51">
        <v>36</v>
      </c>
      <c r="AN2160" s="51">
        <v>13</v>
      </c>
      <c r="AO2160" s="52">
        <v>44.48</v>
      </c>
      <c r="AP2160" s="52">
        <v>47.97</v>
      </c>
      <c r="AQ2160" s="52">
        <v>-3.49</v>
      </c>
      <c r="AR2160" s="52">
        <v>16.489999999999998</v>
      </c>
      <c r="AS2160" s="51">
        <v>59</v>
      </c>
      <c r="AT2160" s="52">
        <v>44.53</v>
      </c>
    </row>
    <row r="2161" spans="1:46">
      <c r="A2161">
        <v>2018</v>
      </c>
      <c r="B2161" t="s">
        <v>203</v>
      </c>
      <c r="C2161" t="s">
        <v>203</v>
      </c>
      <c r="D2161" t="s">
        <v>873</v>
      </c>
      <c r="E2161" t="s">
        <v>2363</v>
      </c>
      <c r="F2161" t="str">
        <f t="shared" si="34"/>
        <v>David Norman</v>
      </c>
      <c r="G2161" t="s">
        <v>860</v>
      </c>
      <c r="H2161" s="143">
        <v>55500</v>
      </c>
      <c r="I2161" s="143">
        <v>54500</v>
      </c>
      <c r="J2161" t="str">
        <f>IF(G2161="GK",VLOOKUP(F2161,'[1]2018GoalKeeper Stats'!$A$2:$S$109,2,FALSE),VLOOKUP(F2161,'[1]2018Player Stats'!$A$2:$AB$830,2,FALSE))</f>
        <v>MIA</v>
      </c>
      <c r="K2161">
        <f>IF(G2161="GK",VLOOKUP(F2161,'[1]2018GoalKeeper Stats'!$A$2:$S$109,4,FALSE),VLOOKUP(F2161,'[1]2018Player Stats'!$A$2:$AB$830,4,FALSE))</f>
        <v>0</v>
      </c>
      <c r="L2161">
        <f>IF(G2161="GK",VLOOKUP(F2161,'[1]2018GoalKeeper Stats'!$A$2:$S$109,5,FALSE),VLOOKUP(F2161,'[1]2018Player Stats'!$A$2:$AB$830,5,FALSE))</f>
        <v>0</v>
      </c>
      <c r="M2161">
        <f>IF(G2161="GK",VLOOKUP(F2161,'[1]2018GoalKeeper Stats'!$A$2:$S$109,6,FALSE),VLOOKUP(F2161,'[1]2018Player Stats'!$A$2:$AB$830,6,FALSE))</f>
        <v>0</v>
      </c>
      <c r="N2161">
        <f>IF(G2161="GK",VLOOKUP(F2161,'[1]2018GoalKeeper Stats'!$A$2:$S$109,7,FALSE),VLOOKUP(F2161,'[1]2018Player Stats'!$A$2:$AB$830,7,FALSE))</f>
        <v>0</v>
      </c>
      <c r="O2161">
        <f>IF(G2161="GK",VLOOKUP(F2161,'[1]2018GoalKeeper Stats'!$A$2:$S$109,8,FALSE),VLOOKUP(F2161,'[1]2018Player Stats'!$A$2:$AB$830,8,FALSE))</f>
        <v>0</v>
      </c>
      <c r="P2161">
        <f>IF(G2161="GK",VLOOKUP(F2161,'[1]2018GoalKeeper Stats'!$A$2:$S$109,9,FALSE),VLOOKUP(F2161,'[1]2018Player Stats'!$A$2:$AB$830,9,FALSE))</f>
        <v>0</v>
      </c>
      <c r="Q2161">
        <f>IF(G2161="GK",VLOOKUP(F2161,'[1]2018GoalKeeper Stats'!$A$2:$S$109,10,FALSE),VLOOKUP(F2161,'[1]2018Player Stats'!$A$2:$AB$830,10,FALSE))</f>
        <v>0</v>
      </c>
      <c r="R2161">
        <f>IF(G2161="GK",VLOOKUP(F2161,'[1]2018GoalKeeper Stats'!$A$2:$S$109,11,FALSE),VLOOKUP(F2161,'[1]2018Player Stats'!$A$2:$AB$830,11,FALSE))</f>
        <v>0</v>
      </c>
      <c r="S2161" t="str">
        <f>IF(G2161="GK",VLOOKUP(F2161,'[1]2018GoalKeeper Stats'!$A$2:$S$109,12,FALSE),VLOOKUP(F2161,'[1]2018Player Stats'!$A$2:$AB$830,12,FALSE))</f>
        <v>0/0</v>
      </c>
      <c r="T2161">
        <f>IF(G2161="GK",VLOOKUP(F2161,'[1]2018GoalKeeper Stats'!$A$2:$S$109,13,FALSE),VLOOKUP(F2161,'[1]2018Player Stats'!$A$2:$AB$830,13,FALSE))</f>
        <v>0</v>
      </c>
      <c r="U2161">
        <f>IF(G2161="GK",VLOOKUP(F2161,'[1]2018GoalKeeper Stats'!$A$2:$S$109,14,FALSE),VLOOKUP(F2161,'[1]2018Player Stats'!$A$2:$AB$830,14,FALSE))</f>
        <v>0</v>
      </c>
      <c r="V2161">
        <f>IF(G2161="GK",VLOOKUP(F2161,'[1]2018GoalKeeper Stats'!$A$2:$S$109,15,FALSE),VLOOKUP(F2161,'[1]2018Player Stats'!$A$2:$AB$830,15,FALSE))</f>
        <v>0</v>
      </c>
      <c r="W2161">
        <f>IF(G2161="GK",VLOOKUP(F2161,'[1]2018GoalKeeper Stats'!$A$2:$S$109,16,FALSE),VLOOKUP(F2161,'[1]2018Player Stats'!$A$2:$AB$830,16,FALSE))</f>
        <v>0</v>
      </c>
      <c r="X2161">
        <f>IF(G2161="GK",VLOOKUP(F2161,'[1]2018GoalKeeper Stats'!$A$2:$S$109,17,FALSE),VLOOKUP(F2161,'[1]2018Player Stats'!$A$2:$AB$830,17,FALSE))</f>
        <v>0</v>
      </c>
      <c r="Y2161">
        <f>IF(G2161="GK",VLOOKUP(F2161,'[1]2018GoalKeeper Stats'!$A$2:$S$109,18,FALSE),VLOOKUP(F2161,'[1]2018Player Stats'!$A$2:$AB$830,18,FALSE))</f>
        <v>0</v>
      </c>
      <c r="Z2161">
        <f>IF(G2161="GK",VLOOKUP(F2161,'[1]2018GoalKeeper Stats'!$A$2:$S$109,19,FALSE),VLOOKUP(F2161,'[1]2018Player Stats'!$A$2:$AB$830,19,FALSE))</f>
        <v>0</v>
      </c>
      <c r="AA2161">
        <f>IF(G2161="GK",VLOOKUP(F2161,'[1]2018GoalKeeper Stats'!$A$2:$S$109,20,FALSE),VLOOKUP(F2161,'[1]2018Player Stats'!$A$2:$AB$830,20,FALSE))</f>
        <v>0</v>
      </c>
      <c r="AB2161">
        <f>IF(G2161="GK",VLOOKUP(F2161,'[1]2018GoalKeeper Stats'!$A$2:$S$109,21,FALSE),VLOOKUP(F2161,'[1]2018Player Stats'!$A$2:$AB$830,21,FALSE))</f>
        <v>0</v>
      </c>
      <c r="AC2161">
        <f>IF(G2161="GK",VLOOKUP(F2161,'[1]2018GoalKeeper Stats'!$A$2:$S$109,2,FALSE),VLOOKUP(F2161,'[1]2018Player Stats'!$A$2:$AB$830,22,FALSE))</f>
        <v>0</v>
      </c>
      <c r="AD2161">
        <f>IF(G2161="GK",VLOOKUP(F2161,'[1]2018GoalKeeper Stats'!$A$2:$S$109,23,FALSE),VLOOKUP(F2161,'[1]2018Player Stats'!$A$2:$AB$830,23,FALSE))</f>
        <v>0</v>
      </c>
      <c r="AE2161">
        <f>IF(G2161="GK",VLOOKUP(F2161,'[1]2018GoalKeeper Stats'!$A$2:$S$109,24,FALSE),VLOOKUP(F2161,'[1]2018Player Stats'!$A$2:$AB$830,24,FALSE))</f>
        <v>0</v>
      </c>
      <c r="AF2161">
        <f>IF(G2161="GK",VLOOKUP(F2161,'[1]2018GoalKeeper Stats'!$A$2:$S$109,25,FALSE),VLOOKUP(F2161,'[1]2018Player Stats'!$A$2:$AB$830,25,FALSE))</f>
        <v>0</v>
      </c>
      <c r="AG2161">
        <f>IF(G2161="GK",VLOOKUP(F2161,'[1]2018GoalKeeper Stats'!$A$2:$S$109,26,FALSE),VLOOKUP(F2161,'[1]2018Player Stats'!$A$2:$AB$830,26,FALSE))</f>
        <v>0</v>
      </c>
      <c r="AH2161" s="51">
        <v>2018</v>
      </c>
      <c r="AI2161" s="51">
        <v>34</v>
      </c>
      <c r="AJ2161" s="51">
        <v>419</v>
      </c>
      <c r="AK2161" s="51">
        <v>516</v>
      </c>
      <c r="AL2161" s="51">
        <v>53</v>
      </c>
      <c r="AM2161" s="51">
        <v>64</v>
      </c>
      <c r="AN2161" s="51">
        <v>-11</v>
      </c>
      <c r="AO2161" s="52">
        <v>51.67</v>
      </c>
      <c r="AP2161" s="52">
        <v>58.26</v>
      </c>
      <c r="AQ2161" s="52">
        <v>-6.59</v>
      </c>
      <c r="AR2161" s="52">
        <v>-4.41</v>
      </c>
      <c r="AS2161" s="51">
        <v>47</v>
      </c>
      <c r="AT2161" s="52">
        <v>43.69</v>
      </c>
    </row>
    <row r="2162" spans="1:46">
      <c r="A2162">
        <v>2018</v>
      </c>
      <c r="B2162" t="s">
        <v>943</v>
      </c>
      <c r="C2162" t="s">
        <v>175</v>
      </c>
      <c r="D2162" t="s">
        <v>2364</v>
      </c>
      <c r="E2162" t="s">
        <v>2365</v>
      </c>
      <c r="F2162" t="str">
        <f t="shared" si="34"/>
        <v>Hassan Ndam Fouapon</v>
      </c>
      <c r="G2162" t="s">
        <v>893</v>
      </c>
      <c r="H2162" s="143">
        <v>54504</v>
      </c>
      <c r="I2162" s="143">
        <v>54504</v>
      </c>
      <c r="J2162" t="str">
        <f>IF(G2162="GK",VLOOKUP(F2162,'[1]2018GoalKeeper Stats'!$A$2:$S$109,2,FALSE),VLOOKUP(F2162,'[1]2018Player Stats'!$A$2:$AB$830,2,FALSE))</f>
        <v>CIN</v>
      </c>
      <c r="K2162">
        <f>IF(G2162="GK",VLOOKUP(F2162,'[1]2018GoalKeeper Stats'!$A$2:$S$109,4,FALSE),VLOOKUP(F2162,'[1]2018Player Stats'!$A$2:$AB$830,4,FALSE))</f>
        <v>1</v>
      </c>
      <c r="L2162">
        <f>IF(G2162="GK",VLOOKUP(F2162,'[1]2018GoalKeeper Stats'!$A$2:$S$109,5,FALSE),VLOOKUP(F2162,'[1]2018Player Stats'!$A$2:$AB$830,5,FALSE))</f>
        <v>1</v>
      </c>
      <c r="M2162">
        <f>IF(G2162="GK",VLOOKUP(F2162,'[1]2018GoalKeeper Stats'!$A$2:$S$109,6,FALSE),VLOOKUP(F2162,'[1]2018Player Stats'!$A$2:$AB$830,6,FALSE))</f>
        <v>90</v>
      </c>
      <c r="N2162">
        <f>IF(G2162="GK",VLOOKUP(F2162,'[1]2018GoalKeeper Stats'!$A$2:$S$109,7,FALSE),VLOOKUP(F2162,'[1]2018Player Stats'!$A$2:$AB$830,7,FALSE))</f>
        <v>0</v>
      </c>
      <c r="O2162">
        <f>IF(G2162="GK",VLOOKUP(F2162,'[1]2018GoalKeeper Stats'!$A$2:$S$109,8,FALSE),VLOOKUP(F2162,'[1]2018Player Stats'!$A$2:$AB$830,8,FALSE))</f>
        <v>0</v>
      </c>
      <c r="P2162">
        <f>IF(G2162="GK",VLOOKUP(F2162,'[1]2018GoalKeeper Stats'!$A$2:$S$109,9,FALSE),VLOOKUP(F2162,'[1]2018Player Stats'!$A$2:$AB$830,9,FALSE))</f>
        <v>0</v>
      </c>
      <c r="Q2162">
        <f>IF(G2162="GK",VLOOKUP(F2162,'[1]2018GoalKeeper Stats'!$A$2:$S$109,10,FALSE),VLOOKUP(F2162,'[1]2018Player Stats'!$A$2:$AB$830,10,FALSE))</f>
        <v>0</v>
      </c>
      <c r="R2162">
        <f>IF(G2162="GK",VLOOKUP(F2162,'[1]2018GoalKeeper Stats'!$A$2:$S$109,11,FALSE),VLOOKUP(F2162,'[1]2018Player Stats'!$A$2:$AB$830,11,FALSE))</f>
        <v>0</v>
      </c>
      <c r="S2162" t="str">
        <f>IF(G2162="GK",VLOOKUP(F2162,'[1]2018GoalKeeper Stats'!$A$2:$S$109,12,FALSE),VLOOKUP(F2162,'[1]2018Player Stats'!$A$2:$AB$830,12,FALSE))</f>
        <v>0/0</v>
      </c>
      <c r="T2162">
        <f>IF(G2162="GK",VLOOKUP(F2162,'[1]2018GoalKeeper Stats'!$A$2:$S$109,13,FALSE),VLOOKUP(F2162,'[1]2018Player Stats'!$A$2:$AB$830,13,FALSE))</f>
        <v>0</v>
      </c>
      <c r="U2162">
        <f>IF(G2162="GK",VLOOKUP(F2162,'[1]2018GoalKeeper Stats'!$A$2:$S$109,14,FALSE),VLOOKUP(F2162,'[1]2018Player Stats'!$A$2:$AB$830,14,FALSE))</f>
        <v>0</v>
      </c>
      <c r="V2162">
        <f>IF(G2162="GK",VLOOKUP(F2162,'[1]2018GoalKeeper Stats'!$A$2:$S$109,15,FALSE),VLOOKUP(F2162,'[1]2018Player Stats'!$A$2:$AB$830,15,FALSE))</f>
        <v>0</v>
      </c>
      <c r="W2162">
        <f>IF(G2162="GK",VLOOKUP(F2162,'[1]2018GoalKeeper Stats'!$A$2:$S$109,16,FALSE),VLOOKUP(F2162,'[1]2018Player Stats'!$A$2:$AB$830,16,FALSE))</f>
        <v>0</v>
      </c>
      <c r="X2162">
        <f>IF(G2162="GK",VLOOKUP(F2162,'[1]2018GoalKeeper Stats'!$A$2:$S$109,17,FALSE),VLOOKUP(F2162,'[1]2018Player Stats'!$A$2:$AB$830,17,FALSE))</f>
        <v>0</v>
      </c>
      <c r="Y2162">
        <f>IF(G2162="GK",VLOOKUP(F2162,'[1]2018GoalKeeper Stats'!$A$2:$S$109,18,FALSE),VLOOKUP(F2162,'[1]2018Player Stats'!$A$2:$AB$830,18,FALSE))</f>
        <v>0</v>
      </c>
      <c r="Z2162">
        <f>IF(G2162="GK",VLOOKUP(F2162,'[1]2018GoalKeeper Stats'!$A$2:$S$109,19,FALSE),VLOOKUP(F2162,'[1]2018Player Stats'!$A$2:$AB$830,19,FALSE))</f>
        <v>0</v>
      </c>
      <c r="AA2162">
        <f>IF(G2162="GK",VLOOKUP(F2162,'[1]2018GoalKeeper Stats'!$A$2:$S$109,20,FALSE),VLOOKUP(F2162,'[1]2018Player Stats'!$A$2:$AB$830,20,FALSE))</f>
        <v>0</v>
      </c>
      <c r="AB2162">
        <f>IF(G2162="GK",VLOOKUP(F2162,'[1]2018GoalKeeper Stats'!$A$2:$S$109,21,FALSE),VLOOKUP(F2162,'[1]2018Player Stats'!$A$2:$AB$830,21,FALSE))</f>
        <v>1</v>
      </c>
      <c r="AC2162">
        <f>IF(G2162="GK",VLOOKUP(F2162,'[1]2018GoalKeeper Stats'!$A$2:$S$109,2,FALSE),VLOOKUP(F2162,'[1]2018Player Stats'!$A$2:$AB$830,22,FALSE))</f>
        <v>1</v>
      </c>
      <c r="AD2162">
        <f>IF(G2162="GK",VLOOKUP(F2162,'[1]2018GoalKeeper Stats'!$A$2:$S$109,23,FALSE),VLOOKUP(F2162,'[1]2018Player Stats'!$A$2:$AB$830,23,FALSE))</f>
        <v>0</v>
      </c>
      <c r="AE2162">
        <f>IF(G2162="GK",VLOOKUP(F2162,'[1]2018GoalKeeper Stats'!$A$2:$S$109,24,FALSE),VLOOKUP(F2162,'[1]2018Player Stats'!$A$2:$AB$830,24,FALSE))</f>
        <v>0</v>
      </c>
      <c r="AF2162">
        <f>IF(G2162="GK",VLOOKUP(F2162,'[1]2018GoalKeeper Stats'!$A$2:$S$109,25,FALSE),VLOOKUP(F2162,'[1]2018Player Stats'!$A$2:$AB$830,25,FALSE))</f>
        <v>0</v>
      </c>
      <c r="AG2162">
        <f>IF(G2162="GK",VLOOKUP(F2162,'[1]2018GoalKeeper Stats'!$A$2:$S$109,26,FALSE),VLOOKUP(F2162,'[1]2018Player Stats'!$A$2:$AB$830,26,FALSE))</f>
        <v>0</v>
      </c>
      <c r="AH2162" s="51">
        <v>2018</v>
      </c>
      <c r="AI2162" s="51">
        <v>34</v>
      </c>
      <c r="AJ2162" s="51">
        <v>456</v>
      </c>
      <c r="AK2162" s="51">
        <v>377</v>
      </c>
      <c r="AL2162" s="51">
        <v>61</v>
      </c>
      <c r="AM2162" s="51">
        <v>32</v>
      </c>
      <c r="AN2162" s="51">
        <v>29</v>
      </c>
      <c r="AO2162" s="52">
        <v>59.84</v>
      </c>
      <c r="AP2162" s="52">
        <v>42.58</v>
      </c>
      <c r="AQ2162" s="52">
        <v>17.260000000000002</v>
      </c>
      <c r="AR2162" s="52">
        <v>11.74</v>
      </c>
      <c r="AS2162" s="51">
        <v>71</v>
      </c>
      <c r="AT2162" s="52">
        <v>58.95</v>
      </c>
    </row>
    <row r="2163" spans="1:46">
      <c r="A2163">
        <v>2018</v>
      </c>
      <c r="B2163" t="s">
        <v>210</v>
      </c>
      <c r="C2163" t="s">
        <v>210</v>
      </c>
      <c r="D2163" t="s">
        <v>2101</v>
      </c>
      <c r="E2163" t="s">
        <v>1759</v>
      </c>
      <c r="F2163" t="str">
        <f t="shared" si="34"/>
        <v>Pierre Da Silva</v>
      </c>
      <c r="G2163" t="s">
        <v>860</v>
      </c>
      <c r="H2163" s="143">
        <v>54504</v>
      </c>
      <c r="I2163" s="143">
        <v>54504</v>
      </c>
      <c r="J2163" t="str">
        <f>IF(G2163="GK",VLOOKUP(F2163,'[1]2018GoalKeeper Stats'!$A$2:$S$109,2,FALSE),VLOOKUP(F2163,'[1]2018Player Stats'!$A$2:$AB$830,2,FALSE))</f>
        <v>ORL</v>
      </c>
      <c r="K2163">
        <f>IF(G2163="GK",VLOOKUP(F2163,'[1]2018GoalKeeper Stats'!$A$2:$S$109,4,FALSE),VLOOKUP(F2163,'[1]2018Player Stats'!$A$2:$AB$830,4,FALSE))</f>
        <v>2</v>
      </c>
      <c r="L2163">
        <f>IF(G2163="GK",VLOOKUP(F2163,'[1]2018GoalKeeper Stats'!$A$2:$S$109,5,FALSE),VLOOKUP(F2163,'[1]2018Player Stats'!$A$2:$AB$830,5,FALSE))</f>
        <v>0</v>
      </c>
      <c r="M2163">
        <f>IF(G2163="GK",VLOOKUP(F2163,'[1]2018GoalKeeper Stats'!$A$2:$S$109,6,FALSE),VLOOKUP(F2163,'[1]2018Player Stats'!$A$2:$AB$830,6,FALSE))</f>
        <v>49</v>
      </c>
      <c r="N2163">
        <f>IF(G2163="GK",VLOOKUP(F2163,'[1]2018GoalKeeper Stats'!$A$2:$S$109,7,FALSE),VLOOKUP(F2163,'[1]2018Player Stats'!$A$2:$AB$830,7,FALSE))</f>
        <v>0</v>
      </c>
      <c r="O2163">
        <f>IF(G2163="GK",VLOOKUP(F2163,'[1]2018GoalKeeper Stats'!$A$2:$S$109,8,FALSE),VLOOKUP(F2163,'[1]2018Player Stats'!$A$2:$AB$830,8,FALSE))</f>
        <v>0</v>
      </c>
      <c r="P2163">
        <f>IF(G2163="GK",VLOOKUP(F2163,'[1]2018GoalKeeper Stats'!$A$2:$S$109,9,FALSE),VLOOKUP(F2163,'[1]2018Player Stats'!$A$2:$AB$830,9,FALSE))</f>
        <v>0</v>
      </c>
      <c r="Q2163">
        <f>IF(G2163="GK",VLOOKUP(F2163,'[1]2018GoalKeeper Stats'!$A$2:$S$109,10,FALSE),VLOOKUP(F2163,'[1]2018Player Stats'!$A$2:$AB$830,10,FALSE))</f>
        <v>0</v>
      </c>
      <c r="R2163">
        <f>IF(G2163="GK",VLOOKUP(F2163,'[1]2018GoalKeeper Stats'!$A$2:$S$109,11,FALSE),VLOOKUP(F2163,'[1]2018Player Stats'!$A$2:$AB$830,11,FALSE))</f>
        <v>0</v>
      </c>
      <c r="S2163" t="str">
        <f>IF(G2163="GK",VLOOKUP(F2163,'[1]2018GoalKeeper Stats'!$A$2:$S$109,12,FALSE),VLOOKUP(F2163,'[1]2018Player Stats'!$A$2:$AB$830,12,FALSE))</f>
        <v>0/0</v>
      </c>
      <c r="T2163">
        <f>IF(G2163="GK",VLOOKUP(F2163,'[1]2018GoalKeeper Stats'!$A$2:$S$109,13,FALSE),VLOOKUP(F2163,'[1]2018Player Stats'!$A$2:$AB$830,13,FALSE))</f>
        <v>0</v>
      </c>
      <c r="U2163">
        <f>IF(G2163="GK",VLOOKUP(F2163,'[1]2018GoalKeeper Stats'!$A$2:$S$109,14,FALSE),VLOOKUP(F2163,'[1]2018Player Stats'!$A$2:$AB$830,14,FALSE))</f>
        <v>0</v>
      </c>
      <c r="V2163">
        <f>IF(G2163="GK",VLOOKUP(F2163,'[1]2018GoalKeeper Stats'!$A$2:$S$109,15,FALSE),VLOOKUP(F2163,'[1]2018Player Stats'!$A$2:$AB$830,15,FALSE))</f>
        <v>0</v>
      </c>
      <c r="W2163">
        <f>IF(G2163="GK",VLOOKUP(F2163,'[1]2018GoalKeeper Stats'!$A$2:$S$109,16,FALSE),VLOOKUP(F2163,'[1]2018Player Stats'!$A$2:$AB$830,16,FALSE))</f>
        <v>0</v>
      </c>
      <c r="X2163">
        <f>IF(G2163="GK",VLOOKUP(F2163,'[1]2018GoalKeeper Stats'!$A$2:$S$109,17,FALSE),VLOOKUP(F2163,'[1]2018Player Stats'!$A$2:$AB$830,17,FALSE))</f>
        <v>0</v>
      </c>
      <c r="Y2163">
        <f>IF(G2163="GK",VLOOKUP(F2163,'[1]2018GoalKeeper Stats'!$A$2:$S$109,18,FALSE),VLOOKUP(F2163,'[1]2018Player Stats'!$A$2:$AB$830,18,FALSE))</f>
        <v>0</v>
      </c>
      <c r="Z2163">
        <f>IF(G2163="GK",VLOOKUP(F2163,'[1]2018GoalKeeper Stats'!$A$2:$S$109,19,FALSE),VLOOKUP(F2163,'[1]2018Player Stats'!$A$2:$AB$830,19,FALSE))</f>
        <v>0</v>
      </c>
      <c r="AA2163">
        <f>IF(G2163="GK",VLOOKUP(F2163,'[1]2018GoalKeeper Stats'!$A$2:$S$109,20,FALSE),VLOOKUP(F2163,'[1]2018Player Stats'!$A$2:$AB$830,20,FALSE))</f>
        <v>0</v>
      </c>
      <c r="AB2163">
        <f>IF(G2163="GK",VLOOKUP(F2163,'[1]2018GoalKeeper Stats'!$A$2:$S$109,21,FALSE),VLOOKUP(F2163,'[1]2018Player Stats'!$A$2:$AB$830,21,FALSE))</f>
        <v>0</v>
      </c>
      <c r="AC2163">
        <f>IF(G2163="GK",VLOOKUP(F2163,'[1]2018GoalKeeper Stats'!$A$2:$S$109,2,FALSE),VLOOKUP(F2163,'[1]2018Player Stats'!$A$2:$AB$830,22,FALSE))</f>
        <v>2</v>
      </c>
      <c r="AD2163">
        <f>IF(G2163="GK",VLOOKUP(F2163,'[1]2018GoalKeeper Stats'!$A$2:$S$109,23,FALSE),VLOOKUP(F2163,'[1]2018Player Stats'!$A$2:$AB$830,23,FALSE))</f>
        <v>0</v>
      </c>
      <c r="AE2163">
        <f>IF(G2163="GK",VLOOKUP(F2163,'[1]2018GoalKeeper Stats'!$A$2:$S$109,24,FALSE),VLOOKUP(F2163,'[1]2018Player Stats'!$A$2:$AB$830,24,FALSE))</f>
        <v>0</v>
      </c>
      <c r="AF2163">
        <f>IF(G2163="GK",VLOOKUP(F2163,'[1]2018GoalKeeper Stats'!$A$2:$S$109,25,FALSE),VLOOKUP(F2163,'[1]2018Player Stats'!$A$2:$AB$830,25,FALSE))</f>
        <v>0</v>
      </c>
      <c r="AG2163">
        <f>IF(G2163="GK",VLOOKUP(F2163,'[1]2018GoalKeeper Stats'!$A$2:$S$109,26,FALSE),VLOOKUP(F2163,'[1]2018Player Stats'!$A$2:$AB$830,26,FALSE))</f>
        <v>0</v>
      </c>
      <c r="AH2163" s="51">
        <v>2018</v>
      </c>
      <c r="AI2163" s="51">
        <v>34</v>
      </c>
      <c r="AJ2163" s="51">
        <v>440</v>
      </c>
      <c r="AK2163" s="51">
        <v>483</v>
      </c>
      <c r="AL2163" s="51">
        <v>41</v>
      </c>
      <c r="AM2163" s="51">
        <v>72</v>
      </c>
      <c r="AN2163" s="51">
        <v>-31</v>
      </c>
      <c r="AO2163" s="52">
        <v>45.71</v>
      </c>
      <c r="AP2163" s="52">
        <v>64.25</v>
      </c>
      <c r="AQ2163" s="52">
        <v>-18.55</v>
      </c>
      <c r="AR2163" s="52">
        <v>-12.45</v>
      </c>
      <c r="AS2163" s="51">
        <v>28</v>
      </c>
      <c r="AT2163" s="52">
        <v>35.43</v>
      </c>
    </row>
    <row r="2164" spans="1:46">
      <c r="A2164">
        <v>2018</v>
      </c>
      <c r="B2164" t="s">
        <v>194</v>
      </c>
      <c r="C2164" t="s">
        <v>194</v>
      </c>
      <c r="D2164" t="s">
        <v>1181</v>
      </c>
      <c r="E2164" t="s">
        <v>2366</v>
      </c>
      <c r="F2164" t="str">
        <f t="shared" si="34"/>
        <v>Corey Baird</v>
      </c>
      <c r="G2164" t="s">
        <v>875</v>
      </c>
      <c r="H2164" s="143">
        <v>54504</v>
      </c>
      <c r="I2164" s="143">
        <v>54504</v>
      </c>
      <c r="J2164" t="str">
        <f>IF(G2164="GK",VLOOKUP(F2164,'[1]2018GoalKeeper Stats'!$A$2:$S$109,2,FALSE),VLOOKUP(F2164,'[1]2018Player Stats'!$A$2:$AB$830,2,FALSE))</f>
        <v>RSL</v>
      </c>
      <c r="K2164">
        <f>IF(G2164="GK",VLOOKUP(F2164,'[1]2018GoalKeeper Stats'!$A$2:$S$109,4,FALSE),VLOOKUP(F2164,'[1]2018Player Stats'!$A$2:$AB$830,4,FALSE))</f>
        <v>31</v>
      </c>
      <c r="L2164">
        <f>IF(G2164="GK",VLOOKUP(F2164,'[1]2018GoalKeeper Stats'!$A$2:$S$109,5,FALSE),VLOOKUP(F2164,'[1]2018Player Stats'!$A$2:$AB$830,5,FALSE))</f>
        <v>21</v>
      </c>
      <c r="M2164">
        <f>IF(G2164="GK",VLOOKUP(F2164,'[1]2018GoalKeeper Stats'!$A$2:$S$109,6,FALSE),VLOOKUP(F2164,'[1]2018Player Stats'!$A$2:$AB$830,6,FALSE))</f>
        <v>1903</v>
      </c>
      <c r="N2164">
        <f>IF(G2164="GK",VLOOKUP(F2164,'[1]2018GoalKeeper Stats'!$A$2:$S$109,7,FALSE),VLOOKUP(F2164,'[1]2018Player Stats'!$A$2:$AB$830,7,FALSE))</f>
        <v>8</v>
      </c>
      <c r="O2164">
        <f>IF(G2164="GK",VLOOKUP(F2164,'[1]2018GoalKeeper Stats'!$A$2:$S$109,8,FALSE),VLOOKUP(F2164,'[1]2018Player Stats'!$A$2:$AB$830,8,FALSE))</f>
        <v>5</v>
      </c>
      <c r="P2164">
        <f>IF(G2164="GK",VLOOKUP(F2164,'[1]2018GoalKeeper Stats'!$A$2:$S$109,9,FALSE),VLOOKUP(F2164,'[1]2018Player Stats'!$A$2:$AB$830,9,FALSE))</f>
        <v>39</v>
      </c>
      <c r="Q2164">
        <f>IF(G2164="GK",VLOOKUP(F2164,'[1]2018GoalKeeper Stats'!$A$2:$S$109,10,FALSE),VLOOKUP(F2164,'[1]2018Player Stats'!$A$2:$AB$830,10,FALSE))</f>
        <v>20</v>
      </c>
      <c r="R2164">
        <f>IF(G2164="GK",VLOOKUP(F2164,'[1]2018GoalKeeper Stats'!$A$2:$S$109,11,FALSE),VLOOKUP(F2164,'[1]2018Player Stats'!$A$2:$AB$830,11,FALSE))</f>
        <v>1</v>
      </c>
      <c r="S2164" t="str">
        <f>IF(G2164="GK",VLOOKUP(F2164,'[1]2018GoalKeeper Stats'!$A$2:$S$109,12,FALSE),VLOOKUP(F2164,'[1]2018Player Stats'!$A$2:$AB$830,12,FALSE))</f>
        <v>0/0</v>
      </c>
      <c r="T2164">
        <f>IF(G2164="GK",VLOOKUP(F2164,'[1]2018GoalKeeper Stats'!$A$2:$S$109,13,FALSE),VLOOKUP(F2164,'[1]2018Player Stats'!$A$2:$AB$830,13,FALSE))</f>
        <v>4</v>
      </c>
      <c r="U2164">
        <f>IF(G2164="GK",VLOOKUP(F2164,'[1]2018GoalKeeper Stats'!$A$2:$S$109,14,FALSE),VLOOKUP(F2164,'[1]2018Player Stats'!$A$2:$AB$830,14,FALSE))</f>
        <v>4</v>
      </c>
      <c r="V2164">
        <f>IF(G2164="GK",VLOOKUP(F2164,'[1]2018GoalKeeper Stats'!$A$2:$S$109,15,FALSE),VLOOKUP(F2164,'[1]2018Player Stats'!$A$2:$AB$830,15,FALSE))</f>
        <v>0.38</v>
      </c>
      <c r="W2164">
        <f>IF(G2164="GK",VLOOKUP(F2164,'[1]2018GoalKeeper Stats'!$A$2:$S$109,16,FALSE),VLOOKUP(F2164,'[1]2018Player Stats'!$A$2:$AB$830,16,FALSE))</f>
        <v>20.5</v>
      </c>
      <c r="X2164">
        <f>IF(G2164="GK",VLOOKUP(F2164,'[1]2018GoalKeeper Stats'!$A$2:$S$109,17,FALSE),VLOOKUP(F2164,'[1]2018Player Stats'!$A$2:$AB$830,17,FALSE))</f>
        <v>1</v>
      </c>
      <c r="Y2164">
        <f>IF(G2164="GK",VLOOKUP(F2164,'[1]2018GoalKeeper Stats'!$A$2:$S$109,18,FALSE),VLOOKUP(F2164,'[1]2018Player Stats'!$A$2:$AB$830,18,FALSE))</f>
        <v>3</v>
      </c>
      <c r="Z2164">
        <f>IF(G2164="GK",VLOOKUP(F2164,'[1]2018GoalKeeper Stats'!$A$2:$S$109,19,FALSE),VLOOKUP(F2164,'[1]2018Player Stats'!$A$2:$AB$830,19,FALSE))</f>
        <v>2</v>
      </c>
      <c r="AA2164">
        <f>IF(G2164="GK",VLOOKUP(F2164,'[1]2018GoalKeeper Stats'!$A$2:$S$109,20,FALSE),VLOOKUP(F2164,'[1]2018Player Stats'!$A$2:$AB$830,20,FALSE))</f>
        <v>0.24</v>
      </c>
      <c r="AB2164">
        <f>IF(G2164="GK",VLOOKUP(F2164,'[1]2018GoalKeeper Stats'!$A$2:$S$109,21,FALSE),VLOOKUP(F2164,'[1]2018Player Stats'!$A$2:$AB$830,21,FALSE))</f>
        <v>20</v>
      </c>
      <c r="AC2164">
        <f>IF(G2164="GK",VLOOKUP(F2164,'[1]2018GoalKeeper Stats'!$A$2:$S$109,2,FALSE),VLOOKUP(F2164,'[1]2018Player Stats'!$A$2:$AB$830,22,FALSE))</f>
        <v>13</v>
      </c>
      <c r="AD2164">
        <f>IF(G2164="GK",VLOOKUP(F2164,'[1]2018GoalKeeper Stats'!$A$2:$S$109,23,FALSE),VLOOKUP(F2164,'[1]2018Player Stats'!$A$2:$AB$830,23,FALSE))</f>
        <v>14</v>
      </c>
      <c r="AE2164">
        <f>IF(G2164="GK",VLOOKUP(F2164,'[1]2018GoalKeeper Stats'!$A$2:$S$109,24,FALSE),VLOOKUP(F2164,'[1]2018Player Stats'!$A$2:$AB$830,24,FALSE))</f>
        <v>4</v>
      </c>
      <c r="AF2164">
        <f>IF(G2164="GK",VLOOKUP(F2164,'[1]2018GoalKeeper Stats'!$A$2:$S$109,25,FALSE),VLOOKUP(F2164,'[1]2018Player Stats'!$A$2:$AB$830,25,FALSE))</f>
        <v>0</v>
      </c>
      <c r="AG2164">
        <f>IF(G2164="GK",VLOOKUP(F2164,'[1]2018GoalKeeper Stats'!$A$2:$S$109,26,FALSE),VLOOKUP(F2164,'[1]2018Player Stats'!$A$2:$AB$830,26,FALSE))</f>
        <v>51.28</v>
      </c>
      <c r="AH2164" s="51">
        <v>2018</v>
      </c>
      <c r="AI2164" s="51">
        <v>34</v>
      </c>
      <c r="AJ2164" s="51">
        <v>465</v>
      </c>
      <c r="AK2164" s="51">
        <v>446</v>
      </c>
      <c r="AL2164" s="51">
        <v>55</v>
      </c>
      <c r="AM2164" s="51">
        <v>57</v>
      </c>
      <c r="AN2164" s="51">
        <v>-2</v>
      </c>
      <c r="AO2164" s="52">
        <v>47.22</v>
      </c>
      <c r="AP2164" s="52">
        <v>55.12</v>
      </c>
      <c r="AQ2164" s="52">
        <v>-7.9</v>
      </c>
      <c r="AR2164" s="52">
        <v>5.9</v>
      </c>
      <c r="AS2164" s="51">
        <v>49</v>
      </c>
      <c r="AT2164" s="52">
        <v>40.909999999999997</v>
      </c>
    </row>
    <row r="2165" spans="1:46">
      <c r="A2165">
        <v>2018</v>
      </c>
      <c r="B2165" t="s">
        <v>199</v>
      </c>
      <c r="C2165" t="s">
        <v>199</v>
      </c>
      <c r="D2165" t="s">
        <v>2367</v>
      </c>
      <c r="E2165" t="s">
        <v>2368</v>
      </c>
      <c r="F2165" t="str">
        <f t="shared" si="34"/>
        <v>Mac Steeves</v>
      </c>
      <c r="G2165" t="s">
        <v>875</v>
      </c>
      <c r="H2165" s="143">
        <v>54500</v>
      </c>
      <c r="I2165" s="143">
        <v>54500</v>
      </c>
      <c r="J2165" t="str">
        <f>IF(G2165="GK",VLOOKUP(F2165,'[1]2018GoalKeeper Stats'!$A$2:$S$109,2,FALSE),VLOOKUP(F2165,'[1]2018Player Stats'!$A$2:$AB$830,2,FALSE))</f>
        <v>HOU</v>
      </c>
      <c r="K2165">
        <f>IF(G2165="GK",VLOOKUP(F2165,'[1]2018GoalKeeper Stats'!$A$2:$S$109,4,FALSE),VLOOKUP(F2165,'[1]2018Player Stats'!$A$2:$AB$830,4,FALSE))</f>
        <v>3</v>
      </c>
      <c r="L2165">
        <f>IF(G2165="GK",VLOOKUP(F2165,'[1]2018GoalKeeper Stats'!$A$2:$S$109,5,FALSE),VLOOKUP(F2165,'[1]2018Player Stats'!$A$2:$AB$830,5,FALSE))</f>
        <v>0</v>
      </c>
      <c r="M2165">
        <f>IF(G2165="GK",VLOOKUP(F2165,'[1]2018GoalKeeper Stats'!$A$2:$S$109,6,FALSE),VLOOKUP(F2165,'[1]2018Player Stats'!$A$2:$AB$830,6,FALSE))</f>
        <v>26</v>
      </c>
      <c r="N2165">
        <f>IF(G2165="GK",VLOOKUP(F2165,'[1]2018GoalKeeper Stats'!$A$2:$S$109,7,FALSE),VLOOKUP(F2165,'[1]2018Player Stats'!$A$2:$AB$830,7,FALSE))</f>
        <v>0</v>
      </c>
      <c r="O2165">
        <f>IF(G2165="GK",VLOOKUP(F2165,'[1]2018GoalKeeper Stats'!$A$2:$S$109,8,FALSE),VLOOKUP(F2165,'[1]2018Player Stats'!$A$2:$AB$830,8,FALSE))</f>
        <v>0</v>
      </c>
      <c r="P2165">
        <f>IF(G2165="GK",VLOOKUP(F2165,'[1]2018GoalKeeper Stats'!$A$2:$S$109,9,FALSE),VLOOKUP(F2165,'[1]2018Player Stats'!$A$2:$AB$830,9,FALSE))</f>
        <v>2</v>
      </c>
      <c r="Q2165">
        <f>IF(G2165="GK",VLOOKUP(F2165,'[1]2018GoalKeeper Stats'!$A$2:$S$109,10,FALSE),VLOOKUP(F2165,'[1]2018Player Stats'!$A$2:$AB$830,10,FALSE))</f>
        <v>1</v>
      </c>
      <c r="R2165">
        <f>IF(G2165="GK",VLOOKUP(F2165,'[1]2018GoalKeeper Stats'!$A$2:$S$109,11,FALSE),VLOOKUP(F2165,'[1]2018Player Stats'!$A$2:$AB$830,11,FALSE))</f>
        <v>0</v>
      </c>
      <c r="S2165" t="str">
        <f>IF(G2165="GK",VLOOKUP(F2165,'[1]2018GoalKeeper Stats'!$A$2:$S$109,12,FALSE),VLOOKUP(F2165,'[1]2018Player Stats'!$A$2:$AB$830,12,FALSE))</f>
        <v>0/0</v>
      </c>
      <c r="T2165">
        <f>IF(G2165="GK",VLOOKUP(F2165,'[1]2018GoalKeeper Stats'!$A$2:$S$109,13,FALSE),VLOOKUP(F2165,'[1]2018Player Stats'!$A$2:$AB$830,13,FALSE))</f>
        <v>0</v>
      </c>
      <c r="U2165">
        <f>IF(G2165="GK",VLOOKUP(F2165,'[1]2018GoalKeeper Stats'!$A$2:$S$109,14,FALSE),VLOOKUP(F2165,'[1]2018Player Stats'!$A$2:$AB$830,14,FALSE))</f>
        <v>0</v>
      </c>
      <c r="V2165">
        <f>IF(G2165="GK",VLOOKUP(F2165,'[1]2018GoalKeeper Stats'!$A$2:$S$109,15,FALSE),VLOOKUP(F2165,'[1]2018Player Stats'!$A$2:$AB$830,15,FALSE))</f>
        <v>0</v>
      </c>
      <c r="W2165">
        <f>IF(G2165="GK",VLOOKUP(F2165,'[1]2018GoalKeeper Stats'!$A$2:$S$109,16,FALSE),VLOOKUP(F2165,'[1]2018Player Stats'!$A$2:$AB$830,16,FALSE))</f>
        <v>0</v>
      </c>
      <c r="X2165">
        <f>IF(G2165="GK",VLOOKUP(F2165,'[1]2018GoalKeeper Stats'!$A$2:$S$109,17,FALSE),VLOOKUP(F2165,'[1]2018Player Stats'!$A$2:$AB$830,17,FALSE))</f>
        <v>0</v>
      </c>
      <c r="Y2165">
        <f>IF(G2165="GK",VLOOKUP(F2165,'[1]2018GoalKeeper Stats'!$A$2:$S$109,18,FALSE),VLOOKUP(F2165,'[1]2018Player Stats'!$A$2:$AB$830,18,FALSE))</f>
        <v>0</v>
      </c>
      <c r="Z2165">
        <f>IF(G2165="GK",VLOOKUP(F2165,'[1]2018GoalKeeper Stats'!$A$2:$S$109,19,FALSE),VLOOKUP(F2165,'[1]2018Player Stats'!$A$2:$AB$830,19,FALSE))</f>
        <v>0</v>
      </c>
      <c r="AA2165">
        <f>IF(G2165="GK",VLOOKUP(F2165,'[1]2018GoalKeeper Stats'!$A$2:$S$109,20,FALSE),VLOOKUP(F2165,'[1]2018Player Stats'!$A$2:$AB$830,20,FALSE))</f>
        <v>0</v>
      </c>
      <c r="AB2165">
        <f>IF(G2165="GK",VLOOKUP(F2165,'[1]2018GoalKeeper Stats'!$A$2:$S$109,21,FALSE),VLOOKUP(F2165,'[1]2018Player Stats'!$A$2:$AB$830,21,FALSE))</f>
        <v>0</v>
      </c>
      <c r="AC2165">
        <f>IF(G2165="GK",VLOOKUP(F2165,'[1]2018GoalKeeper Stats'!$A$2:$S$109,2,FALSE),VLOOKUP(F2165,'[1]2018Player Stats'!$A$2:$AB$830,22,FALSE))</f>
        <v>0</v>
      </c>
      <c r="AD2165">
        <f>IF(G2165="GK",VLOOKUP(F2165,'[1]2018GoalKeeper Stats'!$A$2:$S$109,23,FALSE),VLOOKUP(F2165,'[1]2018Player Stats'!$A$2:$AB$830,23,FALSE))</f>
        <v>1</v>
      </c>
      <c r="AE2165">
        <f>IF(G2165="GK",VLOOKUP(F2165,'[1]2018GoalKeeper Stats'!$A$2:$S$109,24,FALSE),VLOOKUP(F2165,'[1]2018Player Stats'!$A$2:$AB$830,24,FALSE))</f>
        <v>0</v>
      </c>
      <c r="AF2165">
        <f>IF(G2165="GK",VLOOKUP(F2165,'[1]2018GoalKeeper Stats'!$A$2:$S$109,25,FALSE),VLOOKUP(F2165,'[1]2018Player Stats'!$A$2:$AB$830,25,FALSE))</f>
        <v>0</v>
      </c>
      <c r="AG2165">
        <f>IF(G2165="GK",VLOOKUP(F2165,'[1]2018GoalKeeper Stats'!$A$2:$S$109,26,FALSE),VLOOKUP(F2165,'[1]2018Player Stats'!$A$2:$AB$830,26,FALSE))</f>
        <v>50</v>
      </c>
      <c r="AH2165" s="51">
        <v>2018</v>
      </c>
      <c r="AI2165" s="51">
        <v>34</v>
      </c>
      <c r="AJ2165" s="51">
        <v>474</v>
      </c>
      <c r="AK2165" s="51">
        <v>413</v>
      </c>
      <c r="AL2165" s="51">
        <v>58</v>
      </c>
      <c r="AM2165" s="51">
        <v>56</v>
      </c>
      <c r="AN2165" s="51">
        <v>2</v>
      </c>
      <c r="AO2165" s="52">
        <v>55.71</v>
      </c>
      <c r="AP2165" s="52">
        <v>48.91</v>
      </c>
      <c r="AQ2165" s="52">
        <v>6.8</v>
      </c>
      <c r="AR2165" s="52">
        <v>-4.8</v>
      </c>
      <c r="AS2165" s="51">
        <v>38</v>
      </c>
      <c r="AT2165" s="52">
        <v>50.75</v>
      </c>
    </row>
    <row r="2166" spans="1:46">
      <c r="A2166">
        <v>2018</v>
      </c>
      <c r="B2166" t="s">
        <v>896</v>
      </c>
      <c r="C2166" t="s">
        <v>896</v>
      </c>
      <c r="D2166" t="s">
        <v>2369</v>
      </c>
      <c r="E2166" t="s">
        <v>2370</v>
      </c>
      <c r="F2166" t="str">
        <f t="shared" si="34"/>
        <v>Mohamed Thiaw</v>
      </c>
      <c r="G2166" t="s">
        <v>875</v>
      </c>
      <c r="H2166" s="143">
        <v>54500</v>
      </c>
      <c r="I2166" s="143">
        <v>54500</v>
      </c>
      <c r="J2166" t="str">
        <f>IF(G2166="GK",VLOOKUP(F2166,'[1]2018GoalKeeper Stats'!$A$2:$S$109,2,FALSE),VLOOKUP(F2166,'[1]2018Player Stats'!$A$2:$AB$830,2,FALSE))</f>
        <v>SJ</v>
      </c>
      <c r="K2166">
        <f>IF(G2166="GK",VLOOKUP(F2166,'[1]2018GoalKeeper Stats'!$A$2:$S$109,4,FALSE),VLOOKUP(F2166,'[1]2018Player Stats'!$A$2:$AB$830,4,FALSE))</f>
        <v>0</v>
      </c>
      <c r="L2166">
        <f>IF(G2166="GK",VLOOKUP(F2166,'[1]2018GoalKeeper Stats'!$A$2:$S$109,5,FALSE),VLOOKUP(F2166,'[1]2018Player Stats'!$A$2:$AB$830,5,FALSE))</f>
        <v>0</v>
      </c>
      <c r="M2166">
        <f>IF(G2166="GK",VLOOKUP(F2166,'[1]2018GoalKeeper Stats'!$A$2:$S$109,6,FALSE),VLOOKUP(F2166,'[1]2018Player Stats'!$A$2:$AB$830,6,FALSE))</f>
        <v>0</v>
      </c>
      <c r="N2166">
        <f>IF(G2166="GK",VLOOKUP(F2166,'[1]2018GoalKeeper Stats'!$A$2:$S$109,7,FALSE),VLOOKUP(F2166,'[1]2018Player Stats'!$A$2:$AB$830,7,FALSE))</f>
        <v>0</v>
      </c>
      <c r="O2166">
        <f>IF(G2166="GK",VLOOKUP(F2166,'[1]2018GoalKeeper Stats'!$A$2:$S$109,8,FALSE),VLOOKUP(F2166,'[1]2018Player Stats'!$A$2:$AB$830,8,FALSE))</f>
        <v>0</v>
      </c>
      <c r="P2166">
        <f>IF(G2166="GK",VLOOKUP(F2166,'[1]2018GoalKeeper Stats'!$A$2:$S$109,9,FALSE),VLOOKUP(F2166,'[1]2018Player Stats'!$A$2:$AB$830,9,FALSE))</f>
        <v>0</v>
      </c>
      <c r="Q2166">
        <f>IF(G2166="GK",VLOOKUP(F2166,'[1]2018GoalKeeper Stats'!$A$2:$S$109,10,FALSE),VLOOKUP(F2166,'[1]2018Player Stats'!$A$2:$AB$830,10,FALSE))</f>
        <v>0</v>
      </c>
      <c r="R2166">
        <f>IF(G2166="GK",VLOOKUP(F2166,'[1]2018GoalKeeper Stats'!$A$2:$S$109,11,FALSE),VLOOKUP(F2166,'[1]2018Player Stats'!$A$2:$AB$830,11,FALSE))</f>
        <v>0</v>
      </c>
      <c r="S2166" t="str">
        <f>IF(G2166="GK",VLOOKUP(F2166,'[1]2018GoalKeeper Stats'!$A$2:$S$109,12,FALSE),VLOOKUP(F2166,'[1]2018Player Stats'!$A$2:$AB$830,12,FALSE))</f>
        <v>0/0</v>
      </c>
      <c r="T2166">
        <f>IF(G2166="GK",VLOOKUP(F2166,'[1]2018GoalKeeper Stats'!$A$2:$S$109,13,FALSE),VLOOKUP(F2166,'[1]2018Player Stats'!$A$2:$AB$830,13,FALSE))</f>
        <v>0</v>
      </c>
      <c r="U2166">
        <f>IF(G2166="GK",VLOOKUP(F2166,'[1]2018GoalKeeper Stats'!$A$2:$S$109,14,FALSE),VLOOKUP(F2166,'[1]2018Player Stats'!$A$2:$AB$830,14,FALSE))</f>
        <v>0</v>
      </c>
      <c r="V2166">
        <f>IF(G2166="GK",VLOOKUP(F2166,'[1]2018GoalKeeper Stats'!$A$2:$S$109,15,FALSE),VLOOKUP(F2166,'[1]2018Player Stats'!$A$2:$AB$830,15,FALSE))</f>
        <v>0</v>
      </c>
      <c r="W2166">
        <f>IF(G2166="GK",VLOOKUP(F2166,'[1]2018GoalKeeper Stats'!$A$2:$S$109,16,FALSE),VLOOKUP(F2166,'[1]2018Player Stats'!$A$2:$AB$830,16,FALSE))</f>
        <v>0</v>
      </c>
      <c r="X2166">
        <f>IF(G2166="GK",VLOOKUP(F2166,'[1]2018GoalKeeper Stats'!$A$2:$S$109,17,FALSE),VLOOKUP(F2166,'[1]2018Player Stats'!$A$2:$AB$830,17,FALSE))</f>
        <v>0</v>
      </c>
      <c r="Y2166">
        <f>IF(G2166="GK",VLOOKUP(F2166,'[1]2018GoalKeeper Stats'!$A$2:$S$109,18,FALSE),VLOOKUP(F2166,'[1]2018Player Stats'!$A$2:$AB$830,18,FALSE))</f>
        <v>0</v>
      </c>
      <c r="Z2166">
        <f>IF(G2166="GK",VLOOKUP(F2166,'[1]2018GoalKeeper Stats'!$A$2:$S$109,19,FALSE),VLOOKUP(F2166,'[1]2018Player Stats'!$A$2:$AB$830,19,FALSE))</f>
        <v>0</v>
      </c>
      <c r="AA2166">
        <f>IF(G2166="GK",VLOOKUP(F2166,'[1]2018GoalKeeper Stats'!$A$2:$S$109,20,FALSE),VLOOKUP(F2166,'[1]2018Player Stats'!$A$2:$AB$830,20,FALSE))</f>
        <v>0</v>
      </c>
      <c r="AB2166">
        <f>IF(G2166="GK",VLOOKUP(F2166,'[1]2018GoalKeeper Stats'!$A$2:$S$109,21,FALSE),VLOOKUP(F2166,'[1]2018Player Stats'!$A$2:$AB$830,21,FALSE))</f>
        <v>0</v>
      </c>
      <c r="AC2166">
        <f>IF(G2166="GK",VLOOKUP(F2166,'[1]2018GoalKeeper Stats'!$A$2:$S$109,2,FALSE),VLOOKUP(F2166,'[1]2018Player Stats'!$A$2:$AB$830,22,FALSE))</f>
        <v>0</v>
      </c>
      <c r="AD2166">
        <f>IF(G2166="GK",VLOOKUP(F2166,'[1]2018GoalKeeper Stats'!$A$2:$S$109,23,FALSE),VLOOKUP(F2166,'[1]2018Player Stats'!$A$2:$AB$830,23,FALSE))</f>
        <v>0</v>
      </c>
      <c r="AE2166">
        <f>IF(G2166="GK",VLOOKUP(F2166,'[1]2018GoalKeeper Stats'!$A$2:$S$109,24,FALSE),VLOOKUP(F2166,'[1]2018Player Stats'!$A$2:$AB$830,24,FALSE))</f>
        <v>0</v>
      </c>
      <c r="AF2166">
        <f>IF(G2166="GK",VLOOKUP(F2166,'[1]2018GoalKeeper Stats'!$A$2:$S$109,25,FALSE),VLOOKUP(F2166,'[1]2018Player Stats'!$A$2:$AB$830,25,FALSE))</f>
        <v>0</v>
      </c>
      <c r="AG2166">
        <f>IF(G2166="GK",VLOOKUP(F2166,'[1]2018GoalKeeper Stats'!$A$2:$S$109,26,FALSE),VLOOKUP(F2166,'[1]2018Player Stats'!$A$2:$AB$830,26,FALSE))</f>
        <v>0</v>
      </c>
      <c r="AH2166" s="51">
        <v>2018</v>
      </c>
      <c r="AI2166" s="51">
        <v>34</v>
      </c>
      <c r="AJ2166" s="51">
        <v>439</v>
      </c>
      <c r="AK2166" s="51">
        <v>515</v>
      </c>
      <c r="AL2166" s="51">
        <v>47</v>
      </c>
      <c r="AM2166" s="51">
        <v>71</v>
      </c>
      <c r="AN2166" s="51">
        <v>-24</v>
      </c>
      <c r="AO2166" s="52">
        <v>47.01</v>
      </c>
      <c r="AP2166" s="52">
        <v>60.35</v>
      </c>
      <c r="AQ2166" s="52">
        <v>-13.34</v>
      </c>
      <c r="AR2166" s="52">
        <v>-10.66</v>
      </c>
      <c r="AS2166" s="51">
        <v>21</v>
      </c>
      <c r="AT2166" s="52">
        <v>38.520000000000003</v>
      </c>
    </row>
    <row r="2167" spans="1:46">
      <c r="A2167">
        <v>2018</v>
      </c>
      <c r="B2167" t="s">
        <v>196</v>
      </c>
      <c r="C2167" t="s">
        <v>196</v>
      </c>
      <c r="D2167" t="s">
        <v>2141</v>
      </c>
      <c r="E2167" t="s">
        <v>2142</v>
      </c>
      <c r="F2167" t="str">
        <f t="shared" si="34"/>
        <v>Nouhou Tolo</v>
      </c>
      <c r="G2167" t="s">
        <v>893</v>
      </c>
      <c r="H2167" s="143">
        <v>54500</v>
      </c>
      <c r="I2167" s="143">
        <v>54500</v>
      </c>
      <c r="J2167" t="str">
        <f>IF(G2167="GK",VLOOKUP(F2167,'[1]2018GoalKeeper Stats'!$A$2:$S$109,2,FALSE),VLOOKUP(F2167,'[1]2018Player Stats'!$A$2:$AB$830,2,FALSE))</f>
        <v>SEA</v>
      </c>
      <c r="K2167">
        <f>IF(G2167="GK",VLOOKUP(F2167,'[1]2018GoalKeeper Stats'!$A$2:$S$109,4,FALSE),VLOOKUP(F2167,'[1]2018Player Stats'!$A$2:$AB$830,4,FALSE))</f>
        <v>28</v>
      </c>
      <c r="L2167">
        <f>IF(G2167="GK",VLOOKUP(F2167,'[1]2018GoalKeeper Stats'!$A$2:$S$109,5,FALSE),VLOOKUP(F2167,'[1]2018Player Stats'!$A$2:$AB$830,5,FALSE))</f>
        <v>23</v>
      </c>
      <c r="M2167">
        <f>IF(G2167="GK",VLOOKUP(F2167,'[1]2018GoalKeeper Stats'!$A$2:$S$109,6,FALSE),VLOOKUP(F2167,'[1]2018Player Stats'!$A$2:$AB$830,6,FALSE))</f>
        <v>2037</v>
      </c>
      <c r="N2167">
        <f>IF(G2167="GK",VLOOKUP(F2167,'[1]2018GoalKeeper Stats'!$A$2:$S$109,7,FALSE),VLOOKUP(F2167,'[1]2018Player Stats'!$A$2:$AB$830,7,FALSE))</f>
        <v>0</v>
      </c>
      <c r="O2167">
        <f>IF(G2167="GK",VLOOKUP(F2167,'[1]2018GoalKeeper Stats'!$A$2:$S$109,8,FALSE),VLOOKUP(F2167,'[1]2018Player Stats'!$A$2:$AB$830,8,FALSE))</f>
        <v>1</v>
      </c>
      <c r="P2167">
        <f>IF(G2167="GK",VLOOKUP(F2167,'[1]2018GoalKeeper Stats'!$A$2:$S$109,9,FALSE),VLOOKUP(F2167,'[1]2018Player Stats'!$A$2:$AB$830,9,FALSE))</f>
        <v>15</v>
      </c>
      <c r="Q2167">
        <f>IF(G2167="GK",VLOOKUP(F2167,'[1]2018GoalKeeper Stats'!$A$2:$S$109,10,FALSE),VLOOKUP(F2167,'[1]2018Player Stats'!$A$2:$AB$830,10,FALSE))</f>
        <v>3</v>
      </c>
      <c r="R2167">
        <f>IF(G2167="GK",VLOOKUP(F2167,'[1]2018GoalKeeper Stats'!$A$2:$S$109,11,FALSE),VLOOKUP(F2167,'[1]2018Player Stats'!$A$2:$AB$830,11,FALSE))</f>
        <v>0</v>
      </c>
      <c r="S2167" t="str">
        <f>IF(G2167="GK",VLOOKUP(F2167,'[1]2018GoalKeeper Stats'!$A$2:$S$109,12,FALSE),VLOOKUP(F2167,'[1]2018Player Stats'!$A$2:$AB$830,12,FALSE))</f>
        <v>0/0</v>
      </c>
      <c r="T2167">
        <f>IF(G2167="GK",VLOOKUP(F2167,'[1]2018GoalKeeper Stats'!$A$2:$S$109,13,FALSE),VLOOKUP(F2167,'[1]2018Player Stats'!$A$2:$AB$830,13,FALSE))</f>
        <v>0</v>
      </c>
      <c r="U2167">
        <f>IF(G2167="GK",VLOOKUP(F2167,'[1]2018GoalKeeper Stats'!$A$2:$S$109,14,FALSE),VLOOKUP(F2167,'[1]2018Player Stats'!$A$2:$AB$830,14,FALSE))</f>
        <v>0</v>
      </c>
      <c r="V2167">
        <f>IF(G2167="GK",VLOOKUP(F2167,'[1]2018GoalKeeper Stats'!$A$2:$S$109,15,FALSE),VLOOKUP(F2167,'[1]2018Player Stats'!$A$2:$AB$830,15,FALSE))</f>
        <v>0</v>
      </c>
      <c r="W2167">
        <f>IF(G2167="GK",VLOOKUP(F2167,'[1]2018GoalKeeper Stats'!$A$2:$S$109,16,FALSE),VLOOKUP(F2167,'[1]2018Player Stats'!$A$2:$AB$830,16,FALSE))</f>
        <v>0</v>
      </c>
      <c r="X2167">
        <f>IF(G2167="GK",VLOOKUP(F2167,'[1]2018GoalKeeper Stats'!$A$2:$S$109,17,FALSE),VLOOKUP(F2167,'[1]2018Player Stats'!$A$2:$AB$830,17,FALSE))</f>
        <v>0</v>
      </c>
      <c r="Y2167">
        <f>IF(G2167="GK",VLOOKUP(F2167,'[1]2018GoalKeeper Stats'!$A$2:$S$109,18,FALSE),VLOOKUP(F2167,'[1]2018Player Stats'!$A$2:$AB$830,18,FALSE))</f>
        <v>1</v>
      </c>
      <c r="Z2167">
        <f>IF(G2167="GK",VLOOKUP(F2167,'[1]2018GoalKeeper Stats'!$A$2:$S$109,19,FALSE),VLOOKUP(F2167,'[1]2018Player Stats'!$A$2:$AB$830,19,FALSE))</f>
        <v>0</v>
      </c>
      <c r="AA2167">
        <f>IF(G2167="GK",VLOOKUP(F2167,'[1]2018GoalKeeper Stats'!$A$2:$S$109,20,FALSE),VLOOKUP(F2167,'[1]2018Player Stats'!$A$2:$AB$830,20,FALSE))</f>
        <v>0.04</v>
      </c>
      <c r="AB2167">
        <f>IF(G2167="GK",VLOOKUP(F2167,'[1]2018GoalKeeper Stats'!$A$2:$S$109,21,FALSE),VLOOKUP(F2167,'[1]2018Player Stats'!$A$2:$AB$830,21,FALSE))</f>
        <v>22</v>
      </c>
      <c r="AC2167">
        <f>IF(G2167="GK",VLOOKUP(F2167,'[1]2018GoalKeeper Stats'!$A$2:$S$109,2,FALSE),VLOOKUP(F2167,'[1]2018Player Stats'!$A$2:$AB$830,22,FALSE))</f>
        <v>28</v>
      </c>
      <c r="AD2167">
        <f>IF(G2167="GK",VLOOKUP(F2167,'[1]2018GoalKeeper Stats'!$A$2:$S$109,23,FALSE),VLOOKUP(F2167,'[1]2018Player Stats'!$A$2:$AB$830,23,FALSE))</f>
        <v>4</v>
      </c>
      <c r="AE2167">
        <f>IF(G2167="GK",VLOOKUP(F2167,'[1]2018GoalKeeper Stats'!$A$2:$S$109,24,FALSE),VLOOKUP(F2167,'[1]2018Player Stats'!$A$2:$AB$830,24,FALSE))</f>
        <v>8</v>
      </c>
      <c r="AF2167">
        <f>IF(G2167="GK",VLOOKUP(F2167,'[1]2018GoalKeeper Stats'!$A$2:$S$109,25,FALSE),VLOOKUP(F2167,'[1]2018Player Stats'!$A$2:$AB$830,25,FALSE))</f>
        <v>0</v>
      </c>
      <c r="AG2167">
        <f>IF(G2167="GK",VLOOKUP(F2167,'[1]2018GoalKeeper Stats'!$A$2:$S$109,26,FALSE),VLOOKUP(F2167,'[1]2018Player Stats'!$A$2:$AB$830,26,FALSE))</f>
        <v>20</v>
      </c>
      <c r="AH2167" s="51">
        <v>2018</v>
      </c>
      <c r="AI2167" s="51">
        <v>34</v>
      </c>
      <c r="AJ2167" s="51">
        <v>430</v>
      </c>
      <c r="AK2167" s="51">
        <v>455</v>
      </c>
      <c r="AL2167" s="51">
        <v>49</v>
      </c>
      <c r="AM2167" s="51">
        <v>36</v>
      </c>
      <c r="AN2167" s="51">
        <v>13</v>
      </c>
      <c r="AO2167" s="52">
        <v>44.48</v>
      </c>
      <c r="AP2167" s="52">
        <v>47.97</v>
      </c>
      <c r="AQ2167" s="52">
        <v>-3.49</v>
      </c>
      <c r="AR2167" s="52">
        <v>16.489999999999998</v>
      </c>
      <c r="AS2167" s="51">
        <v>59</v>
      </c>
      <c r="AT2167" s="52">
        <v>44.53</v>
      </c>
    </row>
    <row r="2168" spans="1:46">
      <c r="A2168">
        <v>2018</v>
      </c>
      <c r="B2168" t="s">
        <v>212</v>
      </c>
      <c r="C2168" t="s">
        <v>212</v>
      </c>
      <c r="D2168" t="s">
        <v>2371</v>
      </c>
      <c r="E2168" t="s">
        <v>1868</v>
      </c>
      <c r="F2168" t="str">
        <f t="shared" si="34"/>
        <v>Oliver Shannon</v>
      </c>
      <c r="G2168" t="s">
        <v>860</v>
      </c>
      <c r="H2168" s="143">
        <v>54500</v>
      </c>
      <c r="I2168" s="143">
        <v>54500</v>
      </c>
      <c r="J2168" t="str">
        <f>IF(G2168="GK",VLOOKUP(F2168,'[1]2018GoalKeeper Stats'!$A$2:$S$109,2,FALSE),VLOOKUP(F2168,'[1]2018Player Stats'!$A$2:$AB$830,2,FALSE))</f>
        <v>ATL</v>
      </c>
      <c r="K2168">
        <f>IF(G2168="GK",VLOOKUP(F2168,'[1]2018GoalKeeper Stats'!$A$2:$S$109,4,FALSE),VLOOKUP(F2168,'[1]2018Player Stats'!$A$2:$AB$830,4,FALSE))</f>
        <v>0</v>
      </c>
      <c r="L2168">
        <f>IF(G2168="GK",VLOOKUP(F2168,'[1]2018GoalKeeper Stats'!$A$2:$S$109,5,FALSE),VLOOKUP(F2168,'[1]2018Player Stats'!$A$2:$AB$830,5,FALSE))</f>
        <v>0</v>
      </c>
      <c r="M2168">
        <f>IF(G2168="GK",VLOOKUP(F2168,'[1]2018GoalKeeper Stats'!$A$2:$S$109,6,FALSE),VLOOKUP(F2168,'[1]2018Player Stats'!$A$2:$AB$830,6,FALSE))</f>
        <v>0</v>
      </c>
      <c r="N2168">
        <f>IF(G2168="GK",VLOOKUP(F2168,'[1]2018GoalKeeper Stats'!$A$2:$S$109,7,FALSE),VLOOKUP(F2168,'[1]2018Player Stats'!$A$2:$AB$830,7,FALSE))</f>
        <v>0</v>
      </c>
      <c r="O2168">
        <f>IF(G2168="GK",VLOOKUP(F2168,'[1]2018GoalKeeper Stats'!$A$2:$S$109,8,FALSE),VLOOKUP(F2168,'[1]2018Player Stats'!$A$2:$AB$830,8,FALSE))</f>
        <v>0</v>
      </c>
      <c r="P2168">
        <f>IF(G2168="GK",VLOOKUP(F2168,'[1]2018GoalKeeper Stats'!$A$2:$S$109,9,FALSE),VLOOKUP(F2168,'[1]2018Player Stats'!$A$2:$AB$830,9,FALSE))</f>
        <v>0</v>
      </c>
      <c r="Q2168">
        <f>IF(G2168="GK",VLOOKUP(F2168,'[1]2018GoalKeeper Stats'!$A$2:$S$109,10,FALSE),VLOOKUP(F2168,'[1]2018Player Stats'!$A$2:$AB$830,10,FALSE))</f>
        <v>0</v>
      </c>
      <c r="R2168">
        <f>IF(G2168="GK",VLOOKUP(F2168,'[1]2018GoalKeeper Stats'!$A$2:$S$109,11,FALSE),VLOOKUP(F2168,'[1]2018Player Stats'!$A$2:$AB$830,11,FALSE))</f>
        <v>0</v>
      </c>
      <c r="S2168" t="str">
        <f>IF(G2168="GK",VLOOKUP(F2168,'[1]2018GoalKeeper Stats'!$A$2:$S$109,12,FALSE),VLOOKUP(F2168,'[1]2018Player Stats'!$A$2:$AB$830,12,FALSE))</f>
        <v>0/0</v>
      </c>
      <c r="T2168">
        <f>IF(G2168="GK",VLOOKUP(F2168,'[1]2018GoalKeeper Stats'!$A$2:$S$109,13,FALSE),VLOOKUP(F2168,'[1]2018Player Stats'!$A$2:$AB$830,13,FALSE))</f>
        <v>0</v>
      </c>
      <c r="U2168">
        <f>IF(G2168="GK",VLOOKUP(F2168,'[1]2018GoalKeeper Stats'!$A$2:$S$109,14,FALSE),VLOOKUP(F2168,'[1]2018Player Stats'!$A$2:$AB$830,14,FALSE))</f>
        <v>0</v>
      </c>
      <c r="V2168">
        <f>IF(G2168="GK",VLOOKUP(F2168,'[1]2018GoalKeeper Stats'!$A$2:$S$109,15,FALSE),VLOOKUP(F2168,'[1]2018Player Stats'!$A$2:$AB$830,15,FALSE))</f>
        <v>0</v>
      </c>
      <c r="W2168">
        <f>IF(G2168="GK",VLOOKUP(F2168,'[1]2018GoalKeeper Stats'!$A$2:$S$109,16,FALSE),VLOOKUP(F2168,'[1]2018Player Stats'!$A$2:$AB$830,16,FALSE))</f>
        <v>0</v>
      </c>
      <c r="X2168">
        <f>IF(G2168="GK",VLOOKUP(F2168,'[1]2018GoalKeeper Stats'!$A$2:$S$109,17,FALSE),VLOOKUP(F2168,'[1]2018Player Stats'!$A$2:$AB$830,17,FALSE))</f>
        <v>0</v>
      </c>
      <c r="Y2168">
        <f>IF(G2168="GK",VLOOKUP(F2168,'[1]2018GoalKeeper Stats'!$A$2:$S$109,18,FALSE),VLOOKUP(F2168,'[1]2018Player Stats'!$A$2:$AB$830,18,FALSE))</f>
        <v>0</v>
      </c>
      <c r="Z2168">
        <f>IF(G2168="GK",VLOOKUP(F2168,'[1]2018GoalKeeper Stats'!$A$2:$S$109,19,FALSE),VLOOKUP(F2168,'[1]2018Player Stats'!$A$2:$AB$830,19,FALSE))</f>
        <v>0</v>
      </c>
      <c r="AA2168">
        <f>IF(G2168="GK",VLOOKUP(F2168,'[1]2018GoalKeeper Stats'!$A$2:$S$109,20,FALSE),VLOOKUP(F2168,'[1]2018Player Stats'!$A$2:$AB$830,20,FALSE))</f>
        <v>0</v>
      </c>
      <c r="AB2168">
        <f>IF(G2168="GK",VLOOKUP(F2168,'[1]2018GoalKeeper Stats'!$A$2:$S$109,21,FALSE),VLOOKUP(F2168,'[1]2018Player Stats'!$A$2:$AB$830,21,FALSE))</f>
        <v>0</v>
      </c>
      <c r="AC2168">
        <f>IF(G2168="GK",VLOOKUP(F2168,'[1]2018GoalKeeper Stats'!$A$2:$S$109,2,FALSE),VLOOKUP(F2168,'[1]2018Player Stats'!$A$2:$AB$830,22,FALSE))</f>
        <v>0</v>
      </c>
      <c r="AD2168">
        <f>IF(G2168="GK",VLOOKUP(F2168,'[1]2018GoalKeeper Stats'!$A$2:$S$109,23,FALSE),VLOOKUP(F2168,'[1]2018Player Stats'!$A$2:$AB$830,23,FALSE))</f>
        <v>0</v>
      </c>
      <c r="AE2168">
        <f>IF(G2168="GK",VLOOKUP(F2168,'[1]2018GoalKeeper Stats'!$A$2:$S$109,24,FALSE),VLOOKUP(F2168,'[1]2018Player Stats'!$A$2:$AB$830,24,FALSE))</f>
        <v>0</v>
      </c>
      <c r="AF2168">
        <f>IF(G2168="GK",VLOOKUP(F2168,'[1]2018GoalKeeper Stats'!$A$2:$S$109,25,FALSE),VLOOKUP(F2168,'[1]2018Player Stats'!$A$2:$AB$830,25,FALSE))</f>
        <v>0</v>
      </c>
      <c r="AG2168">
        <f>IF(G2168="GK",VLOOKUP(F2168,'[1]2018GoalKeeper Stats'!$A$2:$S$109,26,FALSE),VLOOKUP(F2168,'[1]2018Player Stats'!$A$2:$AB$830,26,FALSE))</f>
        <v>0</v>
      </c>
      <c r="AH2168" s="51">
        <v>2018</v>
      </c>
      <c r="AI2168" s="51">
        <v>34</v>
      </c>
      <c r="AJ2168" s="51">
        <v>511</v>
      </c>
      <c r="AK2168" s="51">
        <v>377</v>
      </c>
      <c r="AL2168" s="51">
        <v>67</v>
      </c>
      <c r="AM2168" s="51">
        <v>44</v>
      </c>
      <c r="AN2168" s="51">
        <v>23</v>
      </c>
      <c r="AO2168" s="52">
        <v>71.87</v>
      </c>
      <c r="AP2168" s="52">
        <v>40.42</v>
      </c>
      <c r="AQ2168" s="52">
        <v>31.45</v>
      </c>
      <c r="AR2168" s="52">
        <v>-8.4499999999999993</v>
      </c>
      <c r="AS2168" s="51">
        <v>69</v>
      </c>
      <c r="AT2168" s="52">
        <v>64.97</v>
      </c>
    </row>
    <row r="2169" spans="1:46">
      <c r="A2169">
        <v>2018</v>
      </c>
      <c r="B2169" t="s">
        <v>924</v>
      </c>
      <c r="C2169" t="s">
        <v>924</v>
      </c>
      <c r="D2169" t="s">
        <v>934</v>
      </c>
      <c r="E2169" t="s">
        <v>1359</v>
      </c>
      <c r="F2169" t="str">
        <f t="shared" si="34"/>
        <v>Graham Smith</v>
      </c>
      <c r="G2169" t="s">
        <v>893</v>
      </c>
      <c r="H2169" s="143">
        <v>54500</v>
      </c>
      <c r="I2169" s="143">
        <v>54500</v>
      </c>
      <c r="J2169" t="str">
        <f>IF(G2169="GK",VLOOKUP(F2169,'[1]2018GoalKeeper Stats'!$A$2:$S$109,2,FALSE),VLOOKUP(F2169,'[1]2018Player Stats'!$A$2:$AB$830,2,FALSE))</f>
        <v>SKC</v>
      </c>
      <c r="K2169">
        <f>IF(G2169="GK",VLOOKUP(F2169,'[1]2018GoalKeeper Stats'!$A$2:$S$109,4,FALSE),VLOOKUP(F2169,'[1]2018Player Stats'!$A$2:$AB$830,4,FALSE))</f>
        <v>2</v>
      </c>
      <c r="L2169">
        <f>IF(G2169="GK",VLOOKUP(F2169,'[1]2018GoalKeeper Stats'!$A$2:$S$109,5,FALSE),VLOOKUP(F2169,'[1]2018Player Stats'!$A$2:$AB$830,5,FALSE))</f>
        <v>2</v>
      </c>
      <c r="M2169">
        <f>IF(G2169="GK",VLOOKUP(F2169,'[1]2018GoalKeeper Stats'!$A$2:$S$109,6,FALSE),VLOOKUP(F2169,'[1]2018Player Stats'!$A$2:$AB$830,6,FALSE))</f>
        <v>180</v>
      </c>
      <c r="N2169">
        <f>IF(G2169="GK",VLOOKUP(F2169,'[1]2018GoalKeeper Stats'!$A$2:$S$109,7,FALSE),VLOOKUP(F2169,'[1]2018Player Stats'!$A$2:$AB$830,7,FALSE))</f>
        <v>0</v>
      </c>
      <c r="O2169">
        <f>IF(G2169="GK",VLOOKUP(F2169,'[1]2018GoalKeeper Stats'!$A$2:$S$109,8,FALSE),VLOOKUP(F2169,'[1]2018Player Stats'!$A$2:$AB$830,8,FALSE))</f>
        <v>0</v>
      </c>
      <c r="P2169">
        <f>IF(G2169="GK",VLOOKUP(F2169,'[1]2018GoalKeeper Stats'!$A$2:$S$109,9,FALSE),VLOOKUP(F2169,'[1]2018Player Stats'!$A$2:$AB$830,9,FALSE))</f>
        <v>1</v>
      </c>
      <c r="Q2169">
        <f>IF(G2169="GK",VLOOKUP(F2169,'[1]2018GoalKeeper Stats'!$A$2:$S$109,10,FALSE),VLOOKUP(F2169,'[1]2018Player Stats'!$A$2:$AB$830,10,FALSE))</f>
        <v>0</v>
      </c>
      <c r="R2169">
        <f>IF(G2169="GK",VLOOKUP(F2169,'[1]2018GoalKeeper Stats'!$A$2:$S$109,11,FALSE),VLOOKUP(F2169,'[1]2018Player Stats'!$A$2:$AB$830,11,FALSE))</f>
        <v>0</v>
      </c>
      <c r="S2169" t="str">
        <f>IF(G2169="GK",VLOOKUP(F2169,'[1]2018GoalKeeper Stats'!$A$2:$S$109,12,FALSE),VLOOKUP(F2169,'[1]2018Player Stats'!$A$2:$AB$830,12,FALSE))</f>
        <v>0/0</v>
      </c>
      <c r="T2169">
        <f>IF(G2169="GK",VLOOKUP(F2169,'[1]2018GoalKeeper Stats'!$A$2:$S$109,13,FALSE),VLOOKUP(F2169,'[1]2018Player Stats'!$A$2:$AB$830,13,FALSE))</f>
        <v>0</v>
      </c>
      <c r="U2169">
        <f>IF(G2169="GK",VLOOKUP(F2169,'[1]2018GoalKeeper Stats'!$A$2:$S$109,14,FALSE),VLOOKUP(F2169,'[1]2018Player Stats'!$A$2:$AB$830,14,FALSE))</f>
        <v>0</v>
      </c>
      <c r="V2169">
        <f>IF(G2169="GK",VLOOKUP(F2169,'[1]2018GoalKeeper Stats'!$A$2:$S$109,15,FALSE),VLOOKUP(F2169,'[1]2018Player Stats'!$A$2:$AB$830,15,FALSE))</f>
        <v>0</v>
      </c>
      <c r="W2169">
        <f>IF(G2169="GK",VLOOKUP(F2169,'[1]2018GoalKeeper Stats'!$A$2:$S$109,16,FALSE),VLOOKUP(F2169,'[1]2018Player Stats'!$A$2:$AB$830,16,FALSE))</f>
        <v>0</v>
      </c>
      <c r="X2169">
        <f>IF(G2169="GK",VLOOKUP(F2169,'[1]2018GoalKeeper Stats'!$A$2:$S$109,17,FALSE),VLOOKUP(F2169,'[1]2018Player Stats'!$A$2:$AB$830,17,FALSE))</f>
        <v>0</v>
      </c>
      <c r="Y2169">
        <f>IF(G2169="GK",VLOOKUP(F2169,'[1]2018GoalKeeper Stats'!$A$2:$S$109,18,FALSE),VLOOKUP(F2169,'[1]2018Player Stats'!$A$2:$AB$830,18,FALSE))</f>
        <v>0</v>
      </c>
      <c r="Z2169">
        <f>IF(G2169="GK",VLOOKUP(F2169,'[1]2018GoalKeeper Stats'!$A$2:$S$109,19,FALSE),VLOOKUP(F2169,'[1]2018Player Stats'!$A$2:$AB$830,19,FALSE))</f>
        <v>0</v>
      </c>
      <c r="AA2169">
        <f>IF(G2169="GK",VLOOKUP(F2169,'[1]2018GoalKeeper Stats'!$A$2:$S$109,20,FALSE),VLOOKUP(F2169,'[1]2018Player Stats'!$A$2:$AB$830,20,FALSE))</f>
        <v>0</v>
      </c>
      <c r="AB2169">
        <f>IF(G2169="GK",VLOOKUP(F2169,'[1]2018GoalKeeper Stats'!$A$2:$S$109,21,FALSE),VLOOKUP(F2169,'[1]2018Player Stats'!$A$2:$AB$830,21,FALSE))</f>
        <v>1</v>
      </c>
      <c r="AC2169">
        <f>IF(G2169="GK",VLOOKUP(F2169,'[1]2018GoalKeeper Stats'!$A$2:$S$109,2,FALSE),VLOOKUP(F2169,'[1]2018Player Stats'!$A$2:$AB$830,22,FALSE))</f>
        <v>0</v>
      </c>
      <c r="AD2169">
        <f>IF(G2169="GK",VLOOKUP(F2169,'[1]2018GoalKeeper Stats'!$A$2:$S$109,23,FALSE),VLOOKUP(F2169,'[1]2018Player Stats'!$A$2:$AB$830,23,FALSE))</f>
        <v>0</v>
      </c>
      <c r="AE2169">
        <f>IF(G2169="GK",VLOOKUP(F2169,'[1]2018GoalKeeper Stats'!$A$2:$S$109,24,FALSE),VLOOKUP(F2169,'[1]2018Player Stats'!$A$2:$AB$830,24,FALSE))</f>
        <v>0</v>
      </c>
      <c r="AF2169">
        <f>IF(G2169="GK",VLOOKUP(F2169,'[1]2018GoalKeeper Stats'!$A$2:$S$109,25,FALSE),VLOOKUP(F2169,'[1]2018Player Stats'!$A$2:$AB$830,25,FALSE))</f>
        <v>0</v>
      </c>
      <c r="AG2169">
        <f>IF(G2169="GK",VLOOKUP(F2169,'[1]2018GoalKeeper Stats'!$A$2:$S$109,26,FALSE),VLOOKUP(F2169,'[1]2018Player Stats'!$A$2:$AB$830,26,FALSE))</f>
        <v>0</v>
      </c>
      <c r="AH2169" s="51">
        <v>2018</v>
      </c>
      <c r="AI2169" s="51">
        <v>34</v>
      </c>
      <c r="AJ2169" s="51">
        <v>583</v>
      </c>
      <c r="AK2169" s="51">
        <v>405</v>
      </c>
      <c r="AL2169" s="51">
        <v>65</v>
      </c>
      <c r="AM2169" s="51">
        <v>39</v>
      </c>
      <c r="AN2169" s="51">
        <v>26</v>
      </c>
      <c r="AO2169" s="52">
        <v>59.95</v>
      </c>
      <c r="AP2169" s="52">
        <v>43.51</v>
      </c>
      <c r="AQ2169" s="52">
        <v>16.43</v>
      </c>
      <c r="AR2169" s="52">
        <v>9.57</v>
      </c>
      <c r="AS2169" s="51">
        <v>62</v>
      </c>
      <c r="AT2169" s="52">
        <v>56.19</v>
      </c>
    </row>
    <row r="2170" spans="1:46">
      <c r="A2170">
        <v>2018</v>
      </c>
      <c r="B2170" t="s">
        <v>196</v>
      </c>
      <c r="C2170" t="s">
        <v>196</v>
      </c>
      <c r="D2170" t="s">
        <v>1274</v>
      </c>
      <c r="E2170" t="s">
        <v>1360</v>
      </c>
      <c r="F2170" t="str">
        <f t="shared" si="34"/>
        <v>Alex Roldan</v>
      </c>
      <c r="G2170" t="s">
        <v>860</v>
      </c>
      <c r="H2170" s="143">
        <v>54500</v>
      </c>
      <c r="I2170" s="143">
        <v>54500</v>
      </c>
      <c r="J2170" t="str">
        <f>IF(G2170="GK",VLOOKUP(F2170,'[1]2018GoalKeeper Stats'!$A$2:$S$109,2,FALSE),VLOOKUP(F2170,'[1]2018Player Stats'!$A$2:$AB$830,2,FALSE))</f>
        <v>SEA</v>
      </c>
      <c r="K2170">
        <f>IF(G2170="GK",VLOOKUP(F2170,'[1]2018GoalKeeper Stats'!$A$2:$S$109,4,FALSE),VLOOKUP(F2170,'[1]2018Player Stats'!$A$2:$AB$830,4,FALSE))</f>
        <v>19</v>
      </c>
      <c r="L2170">
        <f>IF(G2170="GK",VLOOKUP(F2170,'[1]2018GoalKeeper Stats'!$A$2:$S$109,5,FALSE),VLOOKUP(F2170,'[1]2018Player Stats'!$A$2:$AB$830,5,FALSE))</f>
        <v>7</v>
      </c>
      <c r="M2170">
        <f>IF(G2170="GK",VLOOKUP(F2170,'[1]2018GoalKeeper Stats'!$A$2:$S$109,6,FALSE),VLOOKUP(F2170,'[1]2018Player Stats'!$A$2:$AB$830,6,FALSE))</f>
        <v>732</v>
      </c>
      <c r="N2170">
        <f>IF(G2170="GK",VLOOKUP(F2170,'[1]2018GoalKeeper Stats'!$A$2:$S$109,7,FALSE),VLOOKUP(F2170,'[1]2018Player Stats'!$A$2:$AB$830,7,FALSE))</f>
        <v>0</v>
      </c>
      <c r="O2170">
        <f>IF(G2170="GK",VLOOKUP(F2170,'[1]2018GoalKeeper Stats'!$A$2:$S$109,8,FALSE),VLOOKUP(F2170,'[1]2018Player Stats'!$A$2:$AB$830,8,FALSE))</f>
        <v>1</v>
      </c>
      <c r="P2170">
        <f>IF(G2170="GK",VLOOKUP(F2170,'[1]2018GoalKeeper Stats'!$A$2:$S$109,9,FALSE),VLOOKUP(F2170,'[1]2018Player Stats'!$A$2:$AB$830,9,FALSE))</f>
        <v>10</v>
      </c>
      <c r="Q2170">
        <f>IF(G2170="GK",VLOOKUP(F2170,'[1]2018GoalKeeper Stats'!$A$2:$S$109,10,FALSE),VLOOKUP(F2170,'[1]2018Player Stats'!$A$2:$AB$830,10,FALSE))</f>
        <v>2</v>
      </c>
      <c r="R2170">
        <f>IF(G2170="GK",VLOOKUP(F2170,'[1]2018GoalKeeper Stats'!$A$2:$S$109,11,FALSE),VLOOKUP(F2170,'[1]2018Player Stats'!$A$2:$AB$830,11,FALSE))</f>
        <v>0</v>
      </c>
      <c r="S2170" t="str">
        <f>IF(G2170="GK",VLOOKUP(F2170,'[1]2018GoalKeeper Stats'!$A$2:$S$109,12,FALSE),VLOOKUP(F2170,'[1]2018Player Stats'!$A$2:$AB$830,12,FALSE))</f>
        <v>0/0</v>
      </c>
      <c r="T2170">
        <f>IF(G2170="GK",VLOOKUP(F2170,'[1]2018GoalKeeper Stats'!$A$2:$S$109,13,FALSE),VLOOKUP(F2170,'[1]2018Player Stats'!$A$2:$AB$830,13,FALSE))</f>
        <v>0</v>
      </c>
      <c r="U2170">
        <f>IF(G2170="GK",VLOOKUP(F2170,'[1]2018GoalKeeper Stats'!$A$2:$S$109,14,FALSE),VLOOKUP(F2170,'[1]2018Player Stats'!$A$2:$AB$830,14,FALSE))</f>
        <v>0</v>
      </c>
      <c r="V2170">
        <f>IF(G2170="GK",VLOOKUP(F2170,'[1]2018GoalKeeper Stats'!$A$2:$S$109,15,FALSE),VLOOKUP(F2170,'[1]2018Player Stats'!$A$2:$AB$830,15,FALSE))</f>
        <v>0</v>
      </c>
      <c r="W2170">
        <f>IF(G2170="GK",VLOOKUP(F2170,'[1]2018GoalKeeper Stats'!$A$2:$S$109,16,FALSE),VLOOKUP(F2170,'[1]2018Player Stats'!$A$2:$AB$830,16,FALSE))</f>
        <v>0</v>
      </c>
      <c r="X2170">
        <f>IF(G2170="GK",VLOOKUP(F2170,'[1]2018GoalKeeper Stats'!$A$2:$S$109,17,FALSE),VLOOKUP(F2170,'[1]2018Player Stats'!$A$2:$AB$830,17,FALSE))</f>
        <v>0</v>
      </c>
      <c r="Y2170">
        <f>IF(G2170="GK",VLOOKUP(F2170,'[1]2018GoalKeeper Stats'!$A$2:$S$109,18,FALSE),VLOOKUP(F2170,'[1]2018Player Stats'!$A$2:$AB$830,18,FALSE))</f>
        <v>0</v>
      </c>
      <c r="Z2170">
        <f>IF(G2170="GK",VLOOKUP(F2170,'[1]2018GoalKeeper Stats'!$A$2:$S$109,19,FALSE),VLOOKUP(F2170,'[1]2018Player Stats'!$A$2:$AB$830,19,FALSE))</f>
        <v>1</v>
      </c>
      <c r="AA2170">
        <f>IF(G2170="GK",VLOOKUP(F2170,'[1]2018GoalKeeper Stats'!$A$2:$S$109,20,FALSE),VLOOKUP(F2170,'[1]2018Player Stats'!$A$2:$AB$830,20,FALSE))</f>
        <v>0.12</v>
      </c>
      <c r="AB2170">
        <f>IF(G2170="GK",VLOOKUP(F2170,'[1]2018GoalKeeper Stats'!$A$2:$S$109,21,FALSE),VLOOKUP(F2170,'[1]2018Player Stats'!$A$2:$AB$830,21,FALSE))</f>
        <v>18</v>
      </c>
      <c r="AC2170">
        <f>IF(G2170="GK",VLOOKUP(F2170,'[1]2018GoalKeeper Stats'!$A$2:$S$109,2,FALSE),VLOOKUP(F2170,'[1]2018Player Stats'!$A$2:$AB$830,22,FALSE))</f>
        <v>8</v>
      </c>
      <c r="AD2170">
        <f>IF(G2170="GK",VLOOKUP(F2170,'[1]2018GoalKeeper Stats'!$A$2:$S$109,23,FALSE),VLOOKUP(F2170,'[1]2018Player Stats'!$A$2:$AB$830,23,FALSE))</f>
        <v>2</v>
      </c>
      <c r="AE2170">
        <f>IF(G2170="GK",VLOOKUP(F2170,'[1]2018GoalKeeper Stats'!$A$2:$S$109,24,FALSE),VLOOKUP(F2170,'[1]2018Player Stats'!$A$2:$AB$830,24,FALSE))</f>
        <v>2</v>
      </c>
      <c r="AF2170">
        <f>IF(G2170="GK",VLOOKUP(F2170,'[1]2018GoalKeeper Stats'!$A$2:$S$109,25,FALSE),VLOOKUP(F2170,'[1]2018Player Stats'!$A$2:$AB$830,25,FALSE))</f>
        <v>0</v>
      </c>
      <c r="AG2170">
        <f>IF(G2170="GK",VLOOKUP(F2170,'[1]2018GoalKeeper Stats'!$A$2:$S$109,26,FALSE),VLOOKUP(F2170,'[1]2018Player Stats'!$A$2:$AB$830,26,FALSE))</f>
        <v>20</v>
      </c>
      <c r="AH2170" s="51">
        <v>2018</v>
      </c>
      <c r="AI2170" s="51">
        <v>34</v>
      </c>
      <c r="AJ2170" s="51">
        <v>430</v>
      </c>
      <c r="AK2170" s="51">
        <v>455</v>
      </c>
      <c r="AL2170" s="51">
        <v>49</v>
      </c>
      <c r="AM2170" s="51">
        <v>36</v>
      </c>
      <c r="AN2170" s="51">
        <v>13</v>
      </c>
      <c r="AO2170" s="52">
        <v>44.48</v>
      </c>
      <c r="AP2170" s="52">
        <v>47.97</v>
      </c>
      <c r="AQ2170" s="52">
        <v>-3.49</v>
      </c>
      <c r="AR2170" s="52">
        <v>16.489999999999998</v>
      </c>
      <c r="AS2170" s="51">
        <v>59</v>
      </c>
      <c r="AT2170" s="52">
        <v>44.53</v>
      </c>
    </row>
    <row r="2171" spans="1:46">
      <c r="A2171" s="144">
        <v>2018</v>
      </c>
      <c r="B2171" s="144" t="s">
        <v>103</v>
      </c>
      <c r="C2171" s="144" t="s">
        <v>103</v>
      </c>
      <c r="D2171" s="144" t="s">
        <v>2372</v>
      </c>
      <c r="E2171" s="144" t="s">
        <v>2373</v>
      </c>
      <c r="F2171" s="144" t="str">
        <f t="shared" si="34"/>
        <v>Steeve Saint-Duc</v>
      </c>
      <c r="G2171" s="144" t="s">
        <v>875</v>
      </c>
      <c r="H2171" s="145">
        <v>54500</v>
      </c>
      <c r="I2171" s="145">
        <v>54500</v>
      </c>
      <c r="J2171" s="144" t="e">
        <f>IF(G2171="GK",VLOOKUP(F2171,'[1]2018GoalKeeper Stats'!$A$2:$S$109,2,FALSE),VLOOKUP(F2171,'[1]2018Player Stats'!$A$2:$AB$830,2,FALSE))</f>
        <v>#N/A</v>
      </c>
      <c r="K2171" s="144" t="e">
        <f>IF(G2171="GK",VLOOKUP(F2171,'[1]2018GoalKeeper Stats'!$A$2:$S$109,4,FALSE),VLOOKUP(F2171,'[1]2018Player Stats'!$A$2:$AB$830,4,FALSE))</f>
        <v>#N/A</v>
      </c>
      <c r="L2171" s="144" t="e">
        <f>IF(G2171="GK",VLOOKUP(F2171,'[1]2018GoalKeeper Stats'!$A$2:$S$109,5,FALSE),VLOOKUP(F2171,'[1]2018Player Stats'!$A$2:$AB$830,5,FALSE))</f>
        <v>#N/A</v>
      </c>
      <c r="M2171" s="144" t="e">
        <f>IF(G2171="GK",VLOOKUP(F2171,'[1]2018GoalKeeper Stats'!$A$2:$S$109,6,FALSE),VLOOKUP(F2171,'[1]2018Player Stats'!$A$2:$AB$830,6,FALSE))</f>
        <v>#N/A</v>
      </c>
      <c r="N2171" s="144" t="e">
        <f>IF(G2171="GK",VLOOKUP(F2171,'[1]2018GoalKeeper Stats'!$A$2:$S$109,7,FALSE),VLOOKUP(F2171,'[1]2018Player Stats'!$A$2:$AB$830,7,FALSE))</f>
        <v>#N/A</v>
      </c>
      <c r="O2171" s="144" t="e">
        <f>IF(G2171="GK",VLOOKUP(F2171,'[1]2018GoalKeeper Stats'!$A$2:$S$109,8,FALSE),VLOOKUP(F2171,'[1]2018Player Stats'!$A$2:$AB$830,8,FALSE))</f>
        <v>#N/A</v>
      </c>
      <c r="P2171" s="144" t="e">
        <f>IF(G2171="GK",VLOOKUP(F2171,'[1]2018GoalKeeper Stats'!$A$2:$S$109,9,FALSE),VLOOKUP(F2171,'[1]2018Player Stats'!$A$2:$AB$830,9,FALSE))</f>
        <v>#N/A</v>
      </c>
      <c r="Q2171" s="144" t="e">
        <f>IF(G2171="GK",VLOOKUP(F2171,'[1]2018GoalKeeper Stats'!$A$2:$S$109,10,FALSE),VLOOKUP(F2171,'[1]2018Player Stats'!$A$2:$AB$830,10,FALSE))</f>
        <v>#N/A</v>
      </c>
      <c r="R2171" s="144" t="e">
        <f>IF(G2171="GK",VLOOKUP(F2171,'[1]2018GoalKeeper Stats'!$A$2:$S$109,11,FALSE),VLOOKUP(F2171,'[1]2018Player Stats'!$A$2:$AB$830,11,FALSE))</f>
        <v>#N/A</v>
      </c>
      <c r="S2171" s="144" t="e">
        <f>IF(G2171="GK",VLOOKUP(F2171,'[1]2018GoalKeeper Stats'!$A$2:$S$109,12,FALSE),VLOOKUP(F2171,'[1]2018Player Stats'!$A$2:$AB$830,12,FALSE))</f>
        <v>#N/A</v>
      </c>
      <c r="T2171" s="144" t="e">
        <f>IF(G2171="GK",VLOOKUP(F2171,'[1]2018GoalKeeper Stats'!$A$2:$S$109,13,FALSE),VLOOKUP(F2171,'[1]2018Player Stats'!$A$2:$AB$830,13,FALSE))</f>
        <v>#N/A</v>
      </c>
      <c r="U2171" s="144" t="e">
        <f>IF(G2171="GK",VLOOKUP(F2171,'[1]2018GoalKeeper Stats'!$A$2:$S$109,14,FALSE),VLOOKUP(F2171,'[1]2018Player Stats'!$A$2:$AB$830,14,FALSE))</f>
        <v>#N/A</v>
      </c>
      <c r="V2171" s="144" t="e">
        <f>IF(G2171="GK",VLOOKUP(F2171,'[1]2018GoalKeeper Stats'!$A$2:$S$109,15,FALSE),VLOOKUP(F2171,'[1]2018Player Stats'!$A$2:$AB$830,15,FALSE))</f>
        <v>#N/A</v>
      </c>
      <c r="W2171" s="144" t="e">
        <f>IF(G2171="GK",VLOOKUP(F2171,'[1]2018GoalKeeper Stats'!$A$2:$S$109,16,FALSE),VLOOKUP(F2171,'[1]2018Player Stats'!$A$2:$AB$830,16,FALSE))</f>
        <v>#N/A</v>
      </c>
      <c r="X2171" s="144" t="e">
        <f>IF(G2171="GK",VLOOKUP(F2171,'[1]2018GoalKeeper Stats'!$A$2:$S$109,17,FALSE),VLOOKUP(F2171,'[1]2018Player Stats'!$A$2:$AB$830,17,FALSE))</f>
        <v>#N/A</v>
      </c>
      <c r="Y2171" s="144" t="e">
        <f>IF(G2171="GK",VLOOKUP(F2171,'[1]2018GoalKeeper Stats'!$A$2:$S$109,18,FALSE),VLOOKUP(F2171,'[1]2018Player Stats'!$A$2:$AB$830,18,FALSE))</f>
        <v>#N/A</v>
      </c>
      <c r="Z2171" s="144" t="e">
        <f>IF(G2171="GK",VLOOKUP(F2171,'[1]2018GoalKeeper Stats'!$A$2:$S$109,19,FALSE),VLOOKUP(F2171,'[1]2018Player Stats'!$A$2:$AB$830,19,FALSE))</f>
        <v>#N/A</v>
      </c>
      <c r="AA2171" s="144" t="e">
        <f>IF(G2171="GK",VLOOKUP(F2171,'[1]2018GoalKeeper Stats'!$A$2:$S$109,20,FALSE),VLOOKUP(F2171,'[1]2018Player Stats'!$A$2:$AB$830,20,FALSE))</f>
        <v>#N/A</v>
      </c>
      <c r="AB2171" s="144" t="e">
        <f>IF(G2171="GK",VLOOKUP(F2171,'[1]2018GoalKeeper Stats'!$A$2:$S$109,21,FALSE),VLOOKUP(F2171,'[1]2018Player Stats'!$A$2:$AB$830,21,FALSE))</f>
        <v>#N/A</v>
      </c>
      <c r="AC2171" s="144" t="e">
        <f>IF(G2171="GK",VLOOKUP(F2171,'[1]2018GoalKeeper Stats'!$A$2:$S$109,2,FALSE),VLOOKUP(F2171,'[1]2018Player Stats'!$A$2:$AB$830,22,FALSE))</f>
        <v>#N/A</v>
      </c>
      <c r="AD2171" s="144" t="e">
        <f>IF(G2171="GK",VLOOKUP(F2171,'[1]2018GoalKeeper Stats'!$A$2:$S$109,23,FALSE),VLOOKUP(F2171,'[1]2018Player Stats'!$A$2:$AB$830,23,FALSE))</f>
        <v>#N/A</v>
      </c>
      <c r="AE2171" s="144" t="e">
        <f>IF(G2171="GK",VLOOKUP(F2171,'[1]2018GoalKeeper Stats'!$A$2:$S$109,24,FALSE),VLOOKUP(F2171,'[1]2018Player Stats'!$A$2:$AB$830,24,FALSE))</f>
        <v>#N/A</v>
      </c>
      <c r="AF2171" s="144" t="e">
        <f>IF(G2171="GK",VLOOKUP(F2171,'[1]2018GoalKeeper Stats'!$A$2:$S$109,25,FALSE),VLOOKUP(F2171,'[1]2018Player Stats'!$A$2:$AB$830,25,FALSE))</f>
        <v>#N/A</v>
      </c>
      <c r="AG2171" s="144" t="e">
        <f>IF(G2171="GK",VLOOKUP(F2171,'[1]2018GoalKeeper Stats'!$A$2:$S$109,26,FALSE),VLOOKUP(F2171,'[1]2018Player Stats'!$A$2:$AB$830,26,FALSE))</f>
        <v>#N/A</v>
      </c>
      <c r="AH2171" s="51">
        <v>2018</v>
      </c>
      <c r="AI2171" s="51">
        <v>34</v>
      </c>
      <c r="AJ2171" s="51">
        <v>527</v>
      </c>
      <c r="AK2171" s="51">
        <v>429</v>
      </c>
      <c r="AL2171" s="51">
        <v>65</v>
      </c>
      <c r="AM2171" s="51">
        <v>52</v>
      </c>
      <c r="AN2171" s="51">
        <v>13</v>
      </c>
      <c r="AO2171" s="52">
        <v>59.7</v>
      </c>
      <c r="AP2171" s="52">
        <v>47.89</v>
      </c>
      <c r="AQ2171" s="52">
        <v>11.81</v>
      </c>
      <c r="AR2171" s="52">
        <v>1.19</v>
      </c>
      <c r="AS2171" s="51">
        <v>57</v>
      </c>
      <c r="AT2171" s="52">
        <v>55.59</v>
      </c>
    </row>
    <row r="2172" spans="1:46">
      <c r="A2172">
        <v>2018</v>
      </c>
      <c r="B2172" t="s">
        <v>882</v>
      </c>
      <c r="C2172" t="s">
        <v>882</v>
      </c>
      <c r="D2172" t="s">
        <v>1427</v>
      </c>
      <c r="E2172" t="s">
        <v>2374</v>
      </c>
      <c r="F2172" t="str">
        <f t="shared" si="34"/>
        <v>Nicolas Samayoa</v>
      </c>
      <c r="G2172" t="s">
        <v>893</v>
      </c>
      <c r="H2172" s="143">
        <v>54500</v>
      </c>
      <c r="I2172" s="143">
        <v>54500</v>
      </c>
      <c r="J2172" t="str">
        <f>IF(G2172="GK",VLOOKUP(F2172,'[1]2018GoalKeeper Stats'!$A$2:$S$109,2,FALSE),VLOOKUP(F2172,'[1]2018Player Stats'!$A$2:$AB$830,2,FALSE))</f>
        <v>NE</v>
      </c>
      <c r="K2172">
        <f>IF(G2172="GK",VLOOKUP(F2172,'[1]2018GoalKeeper Stats'!$A$2:$S$109,4,FALSE),VLOOKUP(F2172,'[1]2018Player Stats'!$A$2:$AB$830,4,FALSE))</f>
        <v>0</v>
      </c>
      <c r="L2172">
        <f>IF(G2172="GK",VLOOKUP(F2172,'[1]2018GoalKeeper Stats'!$A$2:$S$109,5,FALSE),VLOOKUP(F2172,'[1]2018Player Stats'!$A$2:$AB$830,5,FALSE))</f>
        <v>0</v>
      </c>
      <c r="M2172">
        <f>IF(G2172="GK",VLOOKUP(F2172,'[1]2018GoalKeeper Stats'!$A$2:$S$109,6,FALSE),VLOOKUP(F2172,'[1]2018Player Stats'!$A$2:$AB$830,6,FALSE))</f>
        <v>0</v>
      </c>
      <c r="N2172">
        <f>IF(G2172="GK",VLOOKUP(F2172,'[1]2018GoalKeeper Stats'!$A$2:$S$109,7,FALSE),VLOOKUP(F2172,'[1]2018Player Stats'!$A$2:$AB$830,7,FALSE))</f>
        <v>0</v>
      </c>
      <c r="O2172">
        <f>IF(G2172="GK",VLOOKUP(F2172,'[1]2018GoalKeeper Stats'!$A$2:$S$109,8,FALSE),VLOOKUP(F2172,'[1]2018Player Stats'!$A$2:$AB$830,8,FALSE))</f>
        <v>0</v>
      </c>
      <c r="P2172">
        <f>IF(G2172="GK",VLOOKUP(F2172,'[1]2018GoalKeeper Stats'!$A$2:$S$109,9,FALSE),VLOOKUP(F2172,'[1]2018Player Stats'!$A$2:$AB$830,9,FALSE))</f>
        <v>0</v>
      </c>
      <c r="Q2172">
        <f>IF(G2172="GK",VLOOKUP(F2172,'[1]2018GoalKeeper Stats'!$A$2:$S$109,10,FALSE),VLOOKUP(F2172,'[1]2018Player Stats'!$A$2:$AB$830,10,FALSE))</f>
        <v>0</v>
      </c>
      <c r="R2172">
        <f>IF(G2172="GK",VLOOKUP(F2172,'[1]2018GoalKeeper Stats'!$A$2:$S$109,11,FALSE),VLOOKUP(F2172,'[1]2018Player Stats'!$A$2:$AB$830,11,FALSE))</f>
        <v>0</v>
      </c>
      <c r="S2172" t="str">
        <f>IF(G2172="GK",VLOOKUP(F2172,'[1]2018GoalKeeper Stats'!$A$2:$S$109,12,FALSE),VLOOKUP(F2172,'[1]2018Player Stats'!$A$2:$AB$830,12,FALSE))</f>
        <v>0/0</v>
      </c>
      <c r="T2172">
        <f>IF(G2172="GK",VLOOKUP(F2172,'[1]2018GoalKeeper Stats'!$A$2:$S$109,13,FALSE),VLOOKUP(F2172,'[1]2018Player Stats'!$A$2:$AB$830,13,FALSE))</f>
        <v>0</v>
      </c>
      <c r="U2172">
        <f>IF(G2172="GK",VLOOKUP(F2172,'[1]2018GoalKeeper Stats'!$A$2:$S$109,14,FALSE),VLOOKUP(F2172,'[1]2018Player Stats'!$A$2:$AB$830,14,FALSE))</f>
        <v>0</v>
      </c>
      <c r="V2172">
        <f>IF(G2172="GK",VLOOKUP(F2172,'[1]2018GoalKeeper Stats'!$A$2:$S$109,15,FALSE),VLOOKUP(F2172,'[1]2018Player Stats'!$A$2:$AB$830,15,FALSE))</f>
        <v>0</v>
      </c>
      <c r="W2172">
        <f>IF(G2172="GK",VLOOKUP(F2172,'[1]2018GoalKeeper Stats'!$A$2:$S$109,16,FALSE),VLOOKUP(F2172,'[1]2018Player Stats'!$A$2:$AB$830,16,FALSE))</f>
        <v>0</v>
      </c>
      <c r="X2172">
        <f>IF(G2172="GK",VLOOKUP(F2172,'[1]2018GoalKeeper Stats'!$A$2:$S$109,17,FALSE),VLOOKUP(F2172,'[1]2018Player Stats'!$A$2:$AB$830,17,FALSE))</f>
        <v>0</v>
      </c>
      <c r="Y2172">
        <f>IF(G2172="GK",VLOOKUP(F2172,'[1]2018GoalKeeper Stats'!$A$2:$S$109,18,FALSE),VLOOKUP(F2172,'[1]2018Player Stats'!$A$2:$AB$830,18,FALSE))</f>
        <v>0</v>
      </c>
      <c r="Z2172">
        <f>IF(G2172="GK",VLOOKUP(F2172,'[1]2018GoalKeeper Stats'!$A$2:$S$109,19,FALSE),VLOOKUP(F2172,'[1]2018Player Stats'!$A$2:$AB$830,19,FALSE))</f>
        <v>0</v>
      </c>
      <c r="AA2172">
        <f>IF(G2172="GK",VLOOKUP(F2172,'[1]2018GoalKeeper Stats'!$A$2:$S$109,20,FALSE),VLOOKUP(F2172,'[1]2018Player Stats'!$A$2:$AB$830,20,FALSE))</f>
        <v>0</v>
      </c>
      <c r="AB2172">
        <f>IF(G2172="GK",VLOOKUP(F2172,'[1]2018GoalKeeper Stats'!$A$2:$S$109,21,FALSE),VLOOKUP(F2172,'[1]2018Player Stats'!$A$2:$AB$830,21,FALSE))</f>
        <v>0</v>
      </c>
      <c r="AC2172">
        <f>IF(G2172="GK",VLOOKUP(F2172,'[1]2018GoalKeeper Stats'!$A$2:$S$109,2,FALSE),VLOOKUP(F2172,'[1]2018Player Stats'!$A$2:$AB$830,22,FALSE))</f>
        <v>0</v>
      </c>
      <c r="AD2172">
        <f>IF(G2172="GK",VLOOKUP(F2172,'[1]2018GoalKeeper Stats'!$A$2:$S$109,23,FALSE),VLOOKUP(F2172,'[1]2018Player Stats'!$A$2:$AB$830,23,FALSE))</f>
        <v>0</v>
      </c>
      <c r="AE2172">
        <f>IF(G2172="GK",VLOOKUP(F2172,'[1]2018GoalKeeper Stats'!$A$2:$S$109,24,FALSE),VLOOKUP(F2172,'[1]2018Player Stats'!$A$2:$AB$830,24,FALSE))</f>
        <v>0</v>
      </c>
      <c r="AF2172">
        <f>IF(G2172="GK",VLOOKUP(F2172,'[1]2018GoalKeeper Stats'!$A$2:$S$109,25,FALSE),VLOOKUP(F2172,'[1]2018Player Stats'!$A$2:$AB$830,25,FALSE))</f>
        <v>0</v>
      </c>
      <c r="AG2172">
        <f>IF(G2172="GK",VLOOKUP(F2172,'[1]2018GoalKeeper Stats'!$A$2:$S$109,26,FALSE),VLOOKUP(F2172,'[1]2018Player Stats'!$A$2:$AB$830,26,FALSE))</f>
        <v>0</v>
      </c>
      <c r="AH2172" s="51">
        <v>2018</v>
      </c>
      <c r="AI2172" s="51">
        <v>34</v>
      </c>
      <c r="AJ2172" s="51">
        <v>486</v>
      </c>
      <c r="AK2172" s="51">
        <v>436</v>
      </c>
      <c r="AL2172" s="51">
        <v>48</v>
      </c>
      <c r="AM2172" s="51">
        <v>52</v>
      </c>
      <c r="AN2172" s="51">
        <v>-4</v>
      </c>
      <c r="AO2172" s="52">
        <v>46.09</v>
      </c>
      <c r="AP2172" s="52">
        <v>56.82</v>
      </c>
      <c r="AQ2172" s="52">
        <v>-10.73</v>
      </c>
      <c r="AR2172" s="52">
        <v>6.73</v>
      </c>
      <c r="AS2172" s="51">
        <v>41</v>
      </c>
      <c r="AT2172" s="52">
        <v>40.58</v>
      </c>
    </row>
    <row r="2173" spans="1:46">
      <c r="A2173">
        <v>2018</v>
      </c>
      <c r="B2173" t="s">
        <v>204</v>
      </c>
      <c r="C2173" t="s">
        <v>204</v>
      </c>
      <c r="D2173" t="s">
        <v>2375</v>
      </c>
      <c r="E2173" t="s">
        <v>2376</v>
      </c>
      <c r="F2173" t="str">
        <f t="shared" si="34"/>
        <v>Matthew Real</v>
      </c>
      <c r="G2173" t="s">
        <v>893</v>
      </c>
      <c r="H2173" s="143">
        <v>54500</v>
      </c>
      <c r="I2173" s="143">
        <v>54500</v>
      </c>
      <c r="J2173" t="str">
        <f>IF(G2173="GK",VLOOKUP(F2173,'[1]2018GoalKeeper Stats'!$A$2:$S$109,2,FALSE),VLOOKUP(F2173,'[1]2018Player Stats'!$A$2:$AB$830,2,FALSE))</f>
        <v>PHI</v>
      </c>
      <c r="K2173">
        <f>IF(G2173="GK",VLOOKUP(F2173,'[1]2018GoalKeeper Stats'!$A$2:$S$109,4,FALSE),VLOOKUP(F2173,'[1]2018Player Stats'!$A$2:$AB$830,4,FALSE))</f>
        <v>3</v>
      </c>
      <c r="L2173">
        <f>IF(G2173="GK",VLOOKUP(F2173,'[1]2018GoalKeeper Stats'!$A$2:$S$109,5,FALSE),VLOOKUP(F2173,'[1]2018Player Stats'!$A$2:$AB$830,5,FALSE))</f>
        <v>3</v>
      </c>
      <c r="M2173">
        <f>IF(G2173="GK",VLOOKUP(F2173,'[1]2018GoalKeeper Stats'!$A$2:$S$109,6,FALSE),VLOOKUP(F2173,'[1]2018Player Stats'!$A$2:$AB$830,6,FALSE))</f>
        <v>236</v>
      </c>
      <c r="N2173">
        <f>IF(G2173="GK",VLOOKUP(F2173,'[1]2018GoalKeeper Stats'!$A$2:$S$109,7,FALSE),VLOOKUP(F2173,'[1]2018Player Stats'!$A$2:$AB$830,7,FALSE))</f>
        <v>0</v>
      </c>
      <c r="O2173">
        <f>IF(G2173="GK",VLOOKUP(F2173,'[1]2018GoalKeeper Stats'!$A$2:$S$109,8,FALSE),VLOOKUP(F2173,'[1]2018Player Stats'!$A$2:$AB$830,8,FALSE))</f>
        <v>0</v>
      </c>
      <c r="P2173">
        <f>IF(G2173="GK",VLOOKUP(F2173,'[1]2018GoalKeeper Stats'!$A$2:$S$109,9,FALSE),VLOOKUP(F2173,'[1]2018Player Stats'!$A$2:$AB$830,9,FALSE))</f>
        <v>1</v>
      </c>
      <c r="Q2173">
        <f>IF(G2173="GK",VLOOKUP(F2173,'[1]2018GoalKeeper Stats'!$A$2:$S$109,10,FALSE),VLOOKUP(F2173,'[1]2018Player Stats'!$A$2:$AB$830,10,FALSE))</f>
        <v>0</v>
      </c>
      <c r="R2173">
        <f>IF(G2173="GK",VLOOKUP(F2173,'[1]2018GoalKeeper Stats'!$A$2:$S$109,11,FALSE),VLOOKUP(F2173,'[1]2018Player Stats'!$A$2:$AB$830,11,FALSE))</f>
        <v>0</v>
      </c>
      <c r="S2173" t="str">
        <f>IF(G2173="GK",VLOOKUP(F2173,'[1]2018GoalKeeper Stats'!$A$2:$S$109,12,FALSE),VLOOKUP(F2173,'[1]2018Player Stats'!$A$2:$AB$830,12,FALSE))</f>
        <v>0/0</v>
      </c>
      <c r="T2173">
        <f>IF(G2173="GK",VLOOKUP(F2173,'[1]2018GoalKeeper Stats'!$A$2:$S$109,13,FALSE),VLOOKUP(F2173,'[1]2018Player Stats'!$A$2:$AB$830,13,FALSE))</f>
        <v>0</v>
      </c>
      <c r="U2173">
        <f>IF(G2173="GK",VLOOKUP(F2173,'[1]2018GoalKeeper Stats'!$A$2:$S$109,14,FALSE),VLOOKUP(F2173,'[1]2018Player Stats'!$A$2:$AB$830,14,FALSE))</f>
        <v>0</v>
      </c>
      <c r="V2173">
        <f>IF(G2173="GK",VLOOKUP(F2173,'[1]2018GoalKeeper Stats'!$A$2:$S$109,15,FALSE),VLOOKUP(F2173,'[1]2018Player Stats'!$A$2:$AB$830,15,FALSE))</f>
        <v>0</v>
      </c>
      <c r="W2173">
        <f>IF(G2173="GK",VLOOKUP(F2173,'[1]2018GoalKeeper Stats'!$A$2:$S$109,16,FALSE),VLOOKUP(F2173,'[1]2018Player Stats'!$A$2:$AB$830,16,FALSE))</f>
        <v>0</v>
      </c>
      <c r="X2173">
        <f>IF(G2173="GK",VLOOKUP(F2173,'[1]2018GoalKeeper Stats'!$A$2:$S$109,17,FALSE),VLOOKUP(F2173,'[1]2018Player Stats'!$A$2:$AB$830,17,FALSE))</f>
        <v>0</v>
      </c>
      <c r="Y2173">
        <f>IF(G2173="GK",VLOOKUP(F2173,'[1]2018GoalKeeper Stats'!$A$2:$S$109,18,FALSE),VLOOKUP(F2173,'[1]2018Player Stats'!$A$2:$AB$830,18,FALSE))</f>
        <v>0</v>
      </c>
      <c r="Z2173">
        <f>IF(G2173="GK",VLOOKUP(F2173,'[1]2018GoalKeeper Stats'!$A$2:$S$109,19,FALSE),VLOOKUP(F2173,'[1]2018Player Stats'!$A$2:$AB$830,19,FALSE))</f>
        <v>0</v>
      </c>
      <c r="AA2173">
        <f>IF(G2173="GK",VLOOKUP(F2173,'[1]2018GoalKeeper Stats'!$A$2:$S$109,20,FALSE),VLOOKUP(F2173,'[1]2018Player Stats'!$A$2:$AB$830,20,FALSE))</f>
        <v>0</v>
      </c>
      <c r="AB2173">
        <f>IF(G2173="GK",VLOOKUP(F2173,'[1]2018GoalKeeper Stats'!$A$2:$S$109,21,FALSE),VLOOKUP(F2173,'[1]2018Player Stats'!$A$2:$AB$830,21,FALSE))</f>
        <v>5</v>
      </c>
      <c r="AC2173">
        <f>IF(G2173="GK",VLOOKUP(F2173,'[1]2018GoalKeeper Stats'!$A$2:$S$109,2,FALSE),VLOOKUP(F2173,'[1]2018Player Stats'!$A$2:$AB$830,22,FALSE))</f>
        <v>2</v>
      </c>
      <c r="AD2173">
        <f>IF(G2173="GK",VLOOKUP(F2173,'[1]2018GoalKeeper Stats'!$A$2:$S$109,23,FALSE),VLOOKUP(F2173,'[1]2018Player Stats'!$A$2:$AB$830,23,FALSE))</f>
        <v>0</v>
      </c>
      <c r="AE2173">
        <f>IF(G2173="GK",VLOOKUP(F2173,'[1]2018GoalKeeper Stats'!$A$2:$S$109,24,FALSE),VLOOKUP(F2173,'[1]2018Player Stats'!$A$2:$AB$830,24,FALSE))</f>
        <v>1</v>
      </c>
      <c r="AF2173">
        <f>IF(G2173="GK",VLOOKUP(F2173,'[1]2018GoalKeeper Stats'!$A$2:$S$109,25,FALSE),VLOOKUP(F2173,'[1]2018Player Stats'!$A$2:$AB$830,25,FALSE))</f>
        <v>0</v>
      </c>
      <c r="AG2173">
        <f>IF(G2173="GK",VLOOKUP(F2173,'[1]2018GoalKeeper Stats'!$A$2:$S$109,26,FALSE),VLOOKUP(F2173,'[1]2018Player Stats'!$A$2:$AB$830,26,FALSE))</f>
        <v>0</v>
      </c>
      <c r="AH2173" s="51">
        <v>2018</v>
      </c>
      <c r="AI2173" s="51">
        <v>34</v>
      </c>
      <c r="AJ2173" s="51">
        <v>475</v>
      </c>
      <c r="AK2173" s="51">
        <v>428</v>
      </c>
      <c r="AL2173" s="51">
        <v>49</v>
      </c>
      <c r="AM2173" s="51">
        <v>49</v>
      </c>
      <c r="AN2173" s="51">
        <v>0</v>
      </c>
      <c r="AO2173" s="52">
        <v>53.64</v>
      </c>
      <c r="AP2173" s="52">
        <v>50.1</v>
      </c>
      <c r="AQ2173" s="52">
        <v>3.54</v>
      </c>
      <c r="AR2173" s="52">
        <v>-3.54</v>
      </c>
      <c r="AS2173" s="51">
        <v>50</v>
      </c>
      <c r="AT2173" s="52">
        <v>50.46</v>
      </c>
    </row>
    <row r="2174" spans="1:46">
      <c r="A2174">
        <v>2018</v>
      </c>
      <c r="B2174" t="s">
        <v>1914</v>
      </c>
      <c r="C2174" t="s">
        <v>1915</v>
      </c>
      <c r="D2174" t="s">
        <v>2377</v>
      </c>
      <c r="E2174" t="s">
        <v>2378</v>
      </c>
      <c r="F2174" t="str">
        <f t="shared" si="34"/>
        <v>Wyatt Omsberg</v>
      </c>
      <c r="G2174" t="s">
        <v>893</v>
      </c>
      <c r="H2174" s="143">
        <v>54500</v>
      </c>
      <c r="I2174" s="143">
        <v>54500</v>
      </c>
      <c r="J2174" t="str">
        <f>IF(G2174="GK",VLOOKUP(F2174,'[1]2018GoalKeeper Stats'!$A$2:$S$109,2,FALSE),VLOOKUP(F2174,'[1]2018Player Stats'!$A$2:$AB$830,2,FALSE))</f>
        <v>CHI</v>
      </c>
      <c r="K2174">
        <f>IF(G2174="GK",VLOOKUP(F2174,'[1]2018GoalKeeper Stats'!$A$2:$S$109,4,FALSE),VLOOKUP(F2174,'[1]2018Player Stats'!$A$2:$AB$830,4,FALSE))</f>
        <v>7</v>
      </c>
      <c r="L2174">
        <f>IF(G2174="GK",VLOOKUP(F2174,'[1]2018GoalKeeper Stats'!$A$2:$S$109,5,FALSE),VLOOKUP(F2174,'[1]2018Player Stats'!$A$2:$AB$830,5,FALSE))</f>
        <v>4</v>
      </c>
      <c r="M2174">
        <f>IF(G2174="GK",VLOOKUP(F2174,'[1]2018GoalKeeper Stats'!$A$2:$S$109,6,FALSE),VLOOKUP(F2174,'[1]2018Player Stats'!$A$2:$AB$830,6,FALSE))</f>
        <v>385</v>
      </c>
      <c r="N2174">
        <f>IF(G2174="GK",VLOOKUP(F2174,'[1]2018GoalKeeper Stats'!$A$2:$S$109,7,FALSE),VLOOKUP(F2174,'[1]2018Player Stats'!$A$2:$AB$830,7,FALSE))</f>
        <v>0</v>
      </c>
      <c r="O2174">
        <f>IF(G2174="GK",VLOOKUP(F2174,'[1]2018GoalKeeper Stats'!$A$2:$S$109,8,FALSE),VLOOKUP(F2174,'[1]2018Player Stats'!$A$2:$AB$830,8,FALSE))</f>
        <v>0</v>
      </c>
      <c r="P2174">
        <f>IF(G2174="GK",VLOOKUP(F2174,'[1]2018GoalKeeper Stats'!$A$2:$S$109,9,FALSE),VLOOKUP(F2174,'[1]2018Player Stats'!$A$2:$AB$830,9,FALSE))</f>
        <v>0</v>
      </c>
      <c r="Q2174">
        <f>IF(G2174="GK",VLOOKUP(F2174,'[1]2018GoalKeeper Stats'!$A$2:$S$109,10,FALSE),VLOOKUP(F2174,'[1]2018Player Stats'!$A$2:$AB$830,10,FALSE))</f>
        <v>0</v>
      </c>
      <c r="R2174">
        <f>IF(G2174="GK",VLOOKUP(F2174,'[1]2018GoalKeeper Stats'!$A$2:$S$109,11,FALSE),VLOOKUP(F2174,'[1]2018Player Stats'!$A$2:$AB$830,11,FALSE))</f>
        <v>0</v>
      </c>
      <c r="S2174" t="str">
        <f>IF(G2174="GK",VLOOKUP(F2174,'[1]2018GoalKeeper Stats'!$A$2:$S$109,12,FALSE),VLOOKUP(F2174,'[1]2018Player Stats'!$A$2:$AB$830,12,FALSE))</f>
        <v>0/0</v>
      </c>
      <c r="T2174">
        <f>IF(G2174="GK",VLOOKUP(F2174,'[1]2018GoalKeeper Stats'!$A$2:$S$109,13,FALSE),VLOOKUP(F2174,'[1]2018Player Stats'!$A$2:$AB$830,13,FALSE))</f>
        <v>0</v>
      </c>
      <c r="U2174">
        <f>IF(G2174="GK",VLOOKUP(F2174,'[1]2018GoalKeeper Stats'!$A$2:$S$109,14,FALSE),VLOOKUP(F2174,'[1]2018Player Stats'!$A$2:$AB$830,14,FALSE))</f>
        <v>0</v>
      </c>
      <c r="V2174">
        <f>IF(G2174="GK",VLOOKUP(F2174,'[1]2018GoalKeeper Stats'!$A$2:$S$109,15,FALSE),VLOOKUP(F2174,'[1]2018Player Stats'!$A$2:$AB$830,15,FALSE))</f>
        <v>0</v>
      </c>
      <c r="W2174">
        <f>IF(G2174="GK",VLOOKUP(F2174,'[1]2018GoalKeeper Stats'!$A$2:$S$109,16,FALSE),VLOOKUP(F2174,'[1]2018Player Stats'!$A$2:$AB$830,16,FALSE))</f>
        <v>0</v>
      </c>
      <c r="X2174">
        <f>IF(G2174="GK",VLOOKUP(F2174,'[1]2018GoalKeeper Stats'!$A$2:$S$109,17,FALSE),VLOOKUP(F2174,'[1]2018Player Stats'!$A$2:$AB$830,17,FALSE))</f>
        <v>0</v>
      </c>
      <c r="Y2174">
        <f>IF(G2174="GK",VLOOKUP(F2174,'[1]2018GoalKeeper Stats'!$A$2:$S$109,18,FALSE),VLOOKUP(F2174,'[1]2018Player Stats'!$A$2:$AB$830,18,FALSE))</f>
        <v>0</v>
      </c>
      <c r="Z2174">
        <f>IF(G2174="GK",VLOOKUP(F2174,'[1]2018GoalKeeper Stats'!$A$2:$S$109,19,FALSE),VLOOKUP(F2174,'[1]2018Player Stats'!$A$2:$AB$830,19,FALSE))</f>
        <v>0</v>
      </c>
      <c r="AA2174">
        <f>IF(G2174="GK",VLOOKUP(F2174,'[1]2018GoalKeeper Stats'!$A$2:$S$109,20,FALSE),VLOOKUP(F2174,'[1]2018Player Stats'!$A$2:$AB$830,20,FALSE))</f>
        <v>0</v>
      </c>
      <c r="AB2174">
        <f>IF(G2174="GK",VLOOKUP(F2174,'[1]2018GoalKeeper Stats'!$A$2:$S$109,21,FALSE),VLOOKUP(F2174,'[1]2018Player Stats'!$A$2:$AB$830,21,FALSE))</f>
        <v>4</v>
      </c>
      <c r="AC2174">
        <f>IF(G2174="GK",VLOOKUP(F2174,'[1]2018GoalKeeper Stats'!$A$2:$S$109,2,FALSE),VLOOKUP(F2174,'[1]2018Player Stats'!$A$2:$AB$830,22,FALSE))</f>
        <v>1</v>
      </c>
      <c r="AD2174">
        <f>IF(G2174="GK",VLOOKUP(F2174,'[1]2018GoalKeeper Stats'!$A$2:$S$109,23,FALSE),VLOOKUP(F2174,'[1]2018Player Stats'!$A$2:$AB$830,23,FALSE))</f>
        <v>0</v>
      </c>
      <c r="AE2174">
        <f>IF(G2174="GK",VLOOKUP(F2174,'[1]2018GoalKeeper Stats'!$A$2:$S$109,24,FALSE),VLOOKUP(F2174,'[1]2018Player Stats'!$A$2:$AB$830,24,FALSE))</f>
        <v>1</v>
      </c>
      <c r="AF2174">
        <f>IF(G2174="GK",VLOOKUP(F2174,'[1]2018GoalKeeper Stats'!$A$2:$S$109,25,FALSE),VLOOKUP(F2174,'[1]2018Player Stats'!$A$2:$AB$830,25,FALSE))</f>
        <v>0</v>
      </c>
      <c r="AG2174">
        <f>IF(G2174="GK",VLOOKUP(F2174,'[1]2018GoalKeeper Stats'!$A$2:$S$109,26,FALSE),VLOOKUP(F2174,'[1]2018Player Stats'!$A$2:$AB$830,26,FALSE))</f>
        <v>0</v>
      </c>
      <c r="AH2174" s="51">
        <v>2018</v>
      </c>
      <c r="AI2174" s="51">
        <v>34</v>
      </c>
      <c r="AJ2174" s="51">
        <v>376</v>
      </c>
      <c r="AK2174" s="51">
        <v>550</v>
      </c>
      <c r="AL2174" s="51">
        <v>48</v>
      </c>
      <c r="AM2174" s="51">
        <v>70</v>
      </c>
      <c r="AN2174" s="51">
        <v>-22</v>
      </c>
      <c r="AO2174" s="52">
        <v>44.42</v>
      </c>
      <c r="AP2174" s="52">
        <v>58.79</v>
      </c>
      <c r="AQ2174" s="52">
        <v>-14.38</v>
      </c>
      <c r="AR2174" s="52">
        <v>-7.62</v>
      </c>
      <c r="AS2174" s="51">
        <v>36</v>
      </c>
      <c r="AT2174" s="52">
        <v>38.65</v>
      </c>
    </row>
    <row r="2175" spans="1:46">
      <c r="A2175" s="144">
        <v>2018</v>
      </c>
      <c r="B2175" s="144" t="s">
        <v>896</v>
      </c>
      <c r="C2175" s="144" t="s">
        <v>896</v>
      </c>
      <c r="D2175" s="144" t="s">
        <v>1293</v>
      </c>
      <c r="E2175" s="144" t="s">
        <v>2379</v>
      </c>
      <c r="F2175" s="144" t="str">
        <f t="shared" si="34"/>
        <v>Danny Musovski</v>
      </c>
      <c r="G2175" s="144" t="s">
        <v>875</v>
      </c>
      <c r="H2175" s="145">
        <v>54500</v>
      </c>
      <c r="I2175" s="145">
        <v>54500</v>
      </c>
      <c r="J2175" s="144" t="e">
        <f>IF(G2175="GK",VLOOKUP(F2175,'[1]2018GoalKeeper Stats'!$A$2:$S$109,2,FALSE),VLOOKUP(F2175,'[1]2018Player Stats'!$A$2:$AB$830,2,FALSE))</f>
        <v>#N/A</v>
      </c>
      <c r="K2175" s="144" t="e">
        <f>IF(G2175="GK",VLOOKUP(F2175,'[1]2018GoalKeeper Stats'!$A$2:$S$109,4,FALSE),VLOOKUP(F2175,'[1]2018Player Stats'!$A$2:$AB$830,4,FALSE))</f>
        <v>#N/A</v>
      </c>
      <c r="L2175" s="144" t="e">
        <f>IF(G2175="GK",VLOOKUP(F2175,'[1]2018GoalKeeper Stats'!$A$2:$S$109,5,FALSE),VLOOKUP(F2175,'[1]2018Player Stats'!$A$2:$AB$830,5,FALSE))</f>
        <v>#N/A</v>
      </c>
      <c r="M2175" s="144" t="e">
        <f>IF(G2175="GK",VLOOKUP(F2175,'[1]2018GoalKeeper Stats'!$A$2:$S$109,6,FALSE),VLOOKUP(F2175,'[1]2018Player Stats'!$A$2:$AB$830,6,FALSE))</f>
        <v>#N/A</v>
      </c>
      <c r="N2175" s="144" t="e">
        <f>IF(G2175="GK",VLOOKUP(F2175,'[1]2018GoalKeeper Stats'!$A$2:$S$109,7,FALSE),VLOOKUP(F2175,'[1]2018Player Stats'!$A$2:$AB$830,7,FALSE))</f>
        <v>#N/A</v>
      </c>
      <c r="O2175" s="144" t="e">
        <f>IF(G2175="GK",VLOOKUP(F2175,'[1]2018GoalKeeper Stats'!$A$2:$S$109,8,FALSE),VLOOKUP(F2175,'[1]2018Player Stats'!$A$2:$AB$830,8,FALSE))</f>
        <v>#N/A</v>
      </c>
      <c r="P2175" s="144" t="e">
        <f>IF(G2175="GK",VLOOKUP(F2175,'[1]2018GoalKeeper Stats'!$A$2:$S$109,9,FALSE),VLOOKUP(F2175,'[1]2018Player Stats'!$A$2:$AB$830,9,FALSE))</f>
        <v>#N/A</v>
      </c>
      <c r="Q2175" s="144" t="e">
        <f>IF(G2175="GK",VLOOKUP(F2175,'[1]2018GoalKeeper Stats'!$A$2:$S$109,10,FALSE),VLOOKUP(F2175,'[1]2018Player Stats'!$A$2:$AB$830,10,FALSE))</f>
        <v>#N/A</v>
      </c>
      <c r="R2175" s="144" t="e">
        <f>IF(G2175="GK",VLOOKUP(F2175,'[1]2018GoalKeeper Stats'!$A$2:$S$109,11,FALSE),VLOOKUP(F2175,'[1]2018Player Stats'!$A$2:$AB$830,11,FALSE))</f>
        <v>#N/A</v>
      </c>
      <c r="S2175" s="144" t="e">
        <f>IF(G2175="GK",VLOOKUP(F2175,'[1]2018GoalKeeper Stats'!$A$2:$S$109,12,FALSE),VLOOKUP(F2175,'[1]2018Player Stats'!$A$2:$AB$830,12,FALSE))</f>
        <v>#N/A</v>
      </c>
      <c r="T2175" s="144" t="e">
        <f>IF(G2175="GK",VLOOKUP(F2175,'[1]2018GoalKeeper Stats'!$A$2:$S$109,13,FALSE),VLOOKUP(F2175,'[1]2018Player Stats'!$A$2:$AB$830,13,FALSE))</f>
        <v>#N/A</v>
      </c>
      <c r="U2175" s="144" t="e">
        <f>IF(G2175="GK",VLOOKUP(F2175,'[1]2018GoalKeeper Stats'!$A$2:$S$109,14,FALSE),VLOOKUP(F2175,'[1]2018Player Stats'!$A$2:$AB$830,14,FALSE))</f>
        <v>#N/A</v>
      </c>
      <c r="V2175" s="144" t="e">
        <f>IF(G2175="GK",VLOOKUP(F2175,'[1]2018GoalKeeper Stats'!$A$2:$S$109,15,FALSE),VLOOKUP(F2175,'[1]2018Player Stats'!$A$2:$AB$830,15,FALSE))</f>
        <v>#N/A</v>
      </c>
      <c r="W2175" s="144" t="e">
        <f>IF(G2175="GK",VLOOKUP(F2175,'[1]2018GoalKeeper Stats'!$A$2:$S$109,16,FALSE),VLOOKUP(F2175,'[1]2018Player Stats'!$A$2:$AB$830,16,FALSE))</f>
        <v>#N/A</v>
      </c>
      <c r="X2175" s="144" t="e">
        <f>IF(G2175="GK",VLOOKUP(F2175,'[1]2018GoalKeeper Stats'!$A$2:$S$109,17,FALSE),VLOOKUP(F2175,'[1]2018Player Stats'!$A$2:$AB$830,17,FALSE))</f>
        <v>#N/A</v>
      </c>
      <c r="Y2175" s="144" t="e">
        <f>IF(G2175="GK",VLOOKUP(F2175,'[1]2018GoalKeeper Stats'!$A$2:$S$109,18,FALSE),VLOOKUP(F2175,'[1]2018Player Stats'!$A$2:$AB$830,18,FALSE))</f>
        <v>#N/A</v>
      </c>
      <c r="Z2175" s="144" t="e">
        <f>IF(G2175="GK",VLOOKUP(F2175,'[1]2018GoalKeeper Stats'!$A$2:$S$109,19,FALSE),VLOOKUP(F2175,'[1]2018Player Stats'!$A$2:$AB$830,19,FALSE))</f>
        <v>#N/A</v>
      </c>
      <c r="AA2175" s="144" t="e">
        <f>IF(G2175="GK",VLOOKUP(F2175,'[1]2018GoalKeeper Stats'!$A$2:$S$109,20,FALSE),VLOOKUP(F2175,'[1]2018Player Stats'!$A$2:$AB$830,20,FALSE))</f>
        <v>#N/A</v>
      </c>
      <c r="AB2175" s="144" t="e">
        <f>IF(G2175="GK",VLOOKUP(F2175,'[1]2018GoalKeeper Stats'!$A$2:$S$109,21,FALSE),VLOOKUP(F2175,'[1]2018Player Stats'!$A$2:$AB$830,21,FALSE))</f>
        <v>#N/A</v>
      </c>
      <c r="AC2175" s="144" t="e">
        <f>IF(G2175="GK",VLOOKUP(F2175,'[1]2018GoalKeeper Stats'!$A$2:$S$109,2,FALSE),VLOOKUP(F2175,'[1]2018Player Stats'!$A$2:$AB$830,22,FALSE))</f>
        <v>#N/A</v>
      </c>
      <c r="AD2175" s="144" t="e">
        <f>IF(G2175="GK",VLOOKUP(F2175,'[1]2018GoalKeeper Stats'!$A$2:$S$109,23,FALSE),VLOOKUP(F2175,'[1]2018Player Stats'!$A$2:$AB$830,23,FALSE))</f>
        <v>#N/A</v>
      </c>
      <c r="AE2175" s="144" t="e">
        <f>IF(G2175="GK",VLOOKUP(F2175,'[1]2018GoalKeeper Stats'!$A$2:$S$109,24,FALSE),VLOOKUP(F2175,'[1]2018Player Stats'!$A$2:$AB$830,24,FALSE))</f>
        <v>#N/A</v>
      </c>
      <c r="AF2175" s="144" t="e">
        <f>IF(G2175="GK",VLOOKUP(F2175,'[1]2018GoalKeeper Stats'!$A$2:$S$109,25,FALSE),VLOOKUP(F2175,'[1]2018Player Stats'!$A$2:$AB$830,25,FALSE))</f>
        <v>#N/A</v>
      </c>
      <c r="AG2175" s="144" t="e">
        <f>IF(G2175="GK",VLOOKUP(F2175,'[1]2018GoalKeeper Stats'!$A$2:$S$109,26,FALSE),VLOOKUP(F2175,'[1]2018Player Stats'!$A$2:$AB$830,26,FALSE))</f>
        <v>#N/A</v>
      </c>
      <c r="AH2175" s="51">
        <v>2018</v>
      </c>
      <c r="AI2175" s="51">
        <v>34</v>
      </c>
      <c r="AJ2175" s="51">
        <v>439</v>
      </c>
      <c r="AK2175" s="51">
        <v>515</v>
      </c>
      <c r="AL2175" s="51">
        <v>47</v>
      </c>
      <c r="AM2175" s="51">
        <v>71</v>
      </c>
      <c r="AN2175" s="51">
        <v>-24</v>
      </c>
      <c r="AO2175" s="52">
        <v>47.01</v>
      </c>
      <c r="AP2175" s="52">
        <v>60.35</v>
      </c>
      <c r="AQ2175" s="52">
        <v>-13.34</v>
      </c>
      <c r="AR2175" s="52">
        <v>-10.66</v>
      </c>
      <c r="AS2175" s="51">
        <v>21</v>
      </c>
      <c r="AT2175" s="52">
        <v>38.520000000000003</v>
      </c>
    </row>
    <row r="2176" spans="1:46">
      <c r="A2176">
        <v>2018</v>
      </c>
      <c r="B2176" t="s">
        <v>861</v>
      </c>
      <c r="C2176" t="s">
        <v>207</v>
      </c>
      <c r="D2176" t="s">
        <v>2380</v>
      </c>
      <c r="E2176" t="s">
        <v>2381</v>
      </c>
      <c r="F2176" t="str">
        <f t="shared" si="34"/>
        <v>Alan Mariano Mino</v>
      </c>
      <c r="G2176" t="s">
        <v>860</v>
      </c>
      <c r="H2176" s="143">
        <v>54500</v>
      </c>
      <c r="I2176" s="143">
        <v>54500</v>
      </c>
      <c r="J2176" t="str">
        <f>IF(G2176="GK",VLOOKUP(F2176,'[1]2018GoalKeeper Stats'!$A$2:$S$109,2,FALSE),VLOOKUP(F2176,'[1]2018Player Stats'!$A$2:$AB$830,2,FALSE))</f>
        <v>TOR</v>
      </c>
      <c r="K2176">
        <f>IF(G2176="GK",VLOOKUP(F2176,'[1]2018GoalKeeper Stats'!$A$2:$S$109,4,FALSE),VLOOKUP(F2176,'[1]2018Player Stats'!$A$2:$AB$830,4,FALSE))</f>
        <v>1</v>
      </c>
      <c r="L2176">
        <f>IF(G2176="GK",VLOOKUP(F2176,'[1]2018GoalKeeper Stats'!$A$2:$S$109,5,FALSE),VLOOKUP(F2176,'[1]2018Player Stats'!$A$2:$AB$830,5,FALSE))</f>
        <v>0</v>
      </c>
      <c r="M2176">
        <f>IF(G2176="GK",VLOOKUP(F2176,'[1]2018GoalKeeper Stats'!$A$2:$S$109,6,FALSE),VLOOKUP(F2176,'[1]2018Player Stats'!$A$2:$AB$830,6,FALSE))</f>
        <v>25</v>
      </c>
      <c r="N2176">
        <f>IF(G2176="GK",VLOOKUP(F2176,'[1]2018GoalKeeper Stats'!$A$2:$S$109,7,FALSE),VLOOKUP(F2176,'[1]2018Player Stats'!$A$2:$AB$830,7,FALSE))</f>
        <v>0</v>
      </c>
      <c r="O2176">
        <f>IF(G2176="GK",VLOOKUP(F2176,'[1]2018GoalKeeper Stats'!$A$2:$S$109,8,FALSE),VLOOKUP(F2176,'[1]2018Player Stats'!$A$2:$AB$830,8,FALSE))</f>
        <v>0</v>
      </c>
      <c r="P2176">
        <f>IF(G2176="GK",VLOOKUP(F2176,'[1]2018GoalKeeper Stats'!$A$2:$S$109,9,FALSE),VLOOKUP(F2176,'[1]2018Player Stats'!$A$2:$AB$830,9,FALSE))</f>
        <v>0</v>
      </c>
      <c r="Q2176">
        <f>IF(G2176="GK",VLOOKUP(F2176,'[1]2018GoalKeeper Stats'!$A$2:$S$109,10,FALSE),VLOOKUP(F2176,'[1]2018Player Stats'!$A$2:$AB$830,10,FALSE))</f>
        <v>0</v>
      </c>
      <c r="R2176">
        <f>IF(G2176="GK",VLOOKUP(F2176,'[1]2018GoalKeeper Stats'!$A$2:$S$109,11,FALSE),VLOOKUP(F2176,'[1]2018Player Stats'!$A$2:$AB$830,11,FALSE))</f>
        <v>0</v>
      </c>
      <c r="S2176" t="str">
        <f>IF(G2176="GK",VLOOKUP(F2176,'[1]2018GoalKeeper Stats'!$A$2:$S$109,12,FALSE),VLOOKUP(F2176,'[1]2018Player Stats'!$A$2:$AB$830,12,FALSE))</f>
        <v>0/0</v>
      </c>
      <c r="T2176">
        <f>IF(G2176="GK",VLOOKUP(F2176,'[1]2018GoalKeeper Stats'!$A$2:$S$109,13,FALSE),VLOOKUP(F2176,'[1]2018Player Stats'!$A$2:$AB$830,13,FALSE))</f>
        <v>0</v>
      </c>
      <c r="U2176">
        <f>IF(G2176="GK",VLOOKUP(F2176,'[1]2018GoalKeeper Stats'!$A$2:$S$109,14,FALSE),VLOOKUP(F2176,'[1]2018Player Stats'!$A$2:$AB$830,14,FALSE))</f>
        <v>0</v>
      </c>
      <c r="V2176">
        <f>IF(G2176="GK",VLOOKUP(F2176,'[1]2018GoalKeeper Stats'!$A$2:$S$109,15,FALSE),VLOOKUP(F2176,'[1]2018Player Stats'!$A$2:$AB$830,15,FALSE))</f>
        <v>0</v>
      </c>
      <c r="W2176">
        <f>IF(G2176="GK",VLOOKUP(F2176,'[1]2018GoalKeeper Stats'!$A$2:$S$109,16,FALSE),VLOOKUP(F2176,'[1]2018Player Stats'!$A$2:$AB$830,16,FALSE))</f>
        <v>0</v>
      </c>
      <c r="X2176">
        <f>IF(G2176="GK",VLOOKUP(F2176,'[1]2018GoalKeeper Stats'!$A$2:$S$109,17,FALSE),VLOOKUP(F2176,'[1]2018Player Stats'!$A$2:$AB$830,17,FALSE))</f>
        <v>0</v>
      </c>
      <c r="Y2176">
        <f>IF(G2176="GK",VLOOKUP(F2176,'[1]2018GoalKeeper Stats'!$A$2:$S$109,18,FALSE),VLOOKUP(F2176,'[1]2018Player Stats'!$A$2:$AB$830,18,FALSE))</f>
        <v>0</v>
      </c>
      <c r="Z2176">
        <f>IF(G2176="GK",VLOOKUP(F2176,'[1]2018GoalKeeper Stats'!$A$2:$S$109,19,FALSE),VLOOKUP(F2176,'[1]2018Player Stats'!$A$2:$AB$830,19,FALSE))</f>
        <v>0</v>
      </c>
      <c r="AA2176">
        <f>IF(G2176="GK",VLOOKUP(F2176,'[1]2018GoalKeeper Stats'!$A$2:$S$109,20,FALSE),VLOOKUP(F2176,'[1]2018Player Stats'!$A$2:$AB$830,20,FALSE))</f>
        <v>0</v>
      </c>
      <c r="AB2176">
        <f>IF(G2176="GK",VLOOKUP(F2176,'[1]2018GoalKeeper Stats'!$A$2:$S$109,21,FALSE),VLOOKUP(F2176,'[1]2018Player Stats'!$A$2:$AB$830,21,FALSE))</f>
        <v>0</v>
      </c>
      <c r="AC2176">
        <f>IF(G2176="GK",VLOOKUP(F2176,'[1]2018GoalKeeper Stats'!$A$2:$S$109,2,FALSE),VLOOKUP(F2176,'[1]2018Player Stats'!$A$2:$AB$830,22,FALSE))</f>
        <v>2</v>
      </c>
      <c r="AD2176">
        <f>IF(G2176="GK",VLOOKUP(F2176,'[1]2018GoalKeeper Stats'!$A$2:$S$109,23,FALSE),VLOOKUP(F2176,'[1]2018Player Stats'!$A$2:$AB$830,23,FALSE))</f>
        <v>0</v>
      </c>
      <c r="AE2176">
        <f>IF(G2176="GK",VLOOKUP(F2176,'[1]2018GoalKeeper Stats'!$A$2:$S$109,24,FALSE),VLOOKUP(F2176,'[1]2018Player Stats'!$A$2:$AB$830,24,FALSE))</f>
        <v>0</v>
      </c>
      <c r="AF2176">
        <f>IF(G2176="GK",VLOOKUP(F2176,'[1]2018GoalKeeper Stats'!$A$2:$S$109,25,FALSE),VLOOKUP(F2176,'[1]2018Player Stats'!$A$2:$AB$830,25,FALSE))</f>
        <v>0</v>
      </c>
      <c r="AG2176">
        <f>IF(G2176="GK",VLOOKUP(F2176,'[1]2018GoalKeeper Stats'!$A$2:$S$109,26,FALSE),VLOOKUP(F2176,'[1]2018Player Stats'!$A$2:$AB$830,26,FALSE))</f>
        <v>0</v>
      </c>
      <c r="AH2176" s="51">
        <v>2018</v>
      </c>
      <c r="AI2176" s="51">
        <v>34</v>
      </c>
      <c r="AJ2176" s="51">
        <v>485</v>
      </c>
      <c r="AK2176" s="51">
        <v>463</v>
      </c>
      <c r="AL2176" s="51">
        <v>58</v>
      </c>
      <c r="AM2176" s="51">
        <v>64</v>
      </c>
      <c r="AN2176" s="51">
        <v>-6</v>
      </c>
      <c r="AO2176" s="52">
        <v>58.74</v>
      </c>
      <c r="AP2176" s="52">
        <v>57.14</v>
      </c>
      <c r="AQ2176" s="52">
        <v>1.61</v>
      </c>
      <c r="AR2176" s="52">
        <v>-7.61</v>
      </c>
      <c r="AS2176" s="51">
        <v>36</v>
      </c>
      <c r="AT2176" s="52">
        <v>47.93</v>
      </c>
    </row>
    <row r="2177" spans="1:46">
      <c r="A2177">
        <v>2018</v>
      </c>
      <c r="B2177" t="s">
        <v>1914</v>
      </c>
      <c r="C2177" t="s">
        <v>1915</v>
      </c>
      <c r="D2177" t="s">
        <v>2382</v>
      </c>
      <c r="E2177" t="s">
        <v>2383</v>
      </c>
      <c r="F2177" t="str">
        <f t="shared" si="34"/>
        <v>Carter Manley</v>
      </c>
      <c r="G2177" t="s">
        <v>893</v>
      </c>
      <c r="H2177" s="143">
        <v>54500</v>
      </c>
      <c r="I2177" s="143">
        <v>54500</v>
      </c>
      <c r="J2177" t="str">
        <f>IF(G2177="GK",VLOOKUP(F2177,'[1]2018GoalKeeper Stats'!$A$2:$S$109,2,FALSE),VLOOKUP(F2177,'[1]2018Player Stats'!$A$2:$AB$830,2,FALSE))</f>
        <v>MIN</v>
      </c>
      <c r="K2177">
        <f>IF(G2177="GK",VLOOKUP(F2177,'[1]2018GoalKeeper Stats'!$A$2:$S$109,4,FALSE),VLOOKUP(F2177,'[1]2018Player Stats'!$A$2:$AB$830,4,FALSE))</f>
        <v>8</v>
      </c>
      <c r="L2177">
        <f>IF(G2177="GK",VLOOKUP(F2177,'[1]2018GoalKeeper Stats'!$A$2:$S$109,5,FALSE),VLOOKUP(F2177,'[1]2018Player Stats'!$A$2:$AB$830,5,FALSE))</f>
        <v>4</v>
      </c>
      <c r="M2177">
        <f>IF(G2177="GK",VLOOKUP(F2177,'[1]2018GoalKeeper Stats'!$A$2:$S$109,6,FALSE),VLOOKUP(F2177,'[1]2018Player Stats'!$A$2:$AB$830,6,FALSE))</f>
        <v>502</v>
      </c>
      <c r="N2177">
        <f>IF(G2177="GK",VLOOKUP(F2177,'[1]2018GoalKeeper Stats'!$A$2:$S$109,7,FALSE),VLOOKUP(F2177,'[1]2018Player Stats'!$A$2:$AB$830,7,FALSE))</f>
        <v>0</v>
      </c>
      <c r="O2177">
        <f>IF(G2177="GK",VLOOKUP(F2177,'[1]2018GoalKeeper Stats'!$A$2:$S$109,8,FALSE),VLOOKUP(F2177,'[1]2018Player Stats'!$A$2:$AB$830,8,FALSE))</f>
        <v>1</v>
      </c>
      <c r="P2177">
        <f>IF(G2177="GK",VLOOKUP(F2177,'[1]2018GoalKeeper Stats'!$A$2:$S$109,9,FALSE),VLOOKUP(F2177,'[1]2018Player Stats'!$A$2:$AB$830,9,FALSE))</f>
        <v>0</v>
      </c>
      <c r="Q2177">
        <f>IF(G2177="GK",VLOOKUP(F2177,'[1]2018GoalKeeper Stats'!$A$2:$S$109,10,FALSE),VLOOKUP(F2177,'[1]2018Player Stats'!$A$2:$AB$830,10,FALSE))</f>
        <v>0</v>
      </c>
      <c r="R2177">
        <f>IF(G2177="GK",VLOOKUP(F2177,'[1]2018GoalKeeper Stats'!$A$2:$S$109,11,FALSE),VLOOKUP(F2177,'[1]2018Player Stats'!$A$2:$AB$830,11,FALSE))</f>
        <v>0</v>
      </c>
      <c r="S2177" t="str">
        <f>IF(G2177="GK",VLOOKUP(F2177,'[1]2018GoalKeeper Stats'!$A$2:$S$109,12,FALSE),VLOOKUP(F2177,'[1]2018Player Stats'!$A$2:$AB$830,12,FALSE))</f>
        <v>0/0</v>
      </c>
      <c r="T2177">
        <f>IF(G2177="GK",VLOOKUP(F2177,'[1]2018GoalKeeper Stats'!$A$2:$S$109,13,FALSE),VLOOKUP(F2177,'[1]2018Player Stats'!$A$2:$AB$830,13,FALSE))</f>
        <v>0</v>
      </c>
      <c r="U2177">
        <f>IF(G2177="GK",VLOOKUP(F2177,'[1]2018GoalKeeper Stats'!$A$2:$S$109,14,FALSE),VLOOKUP(F2177,'[1]2018Player Stats'!$A$2:$AB$830,14,FALSE))</f>
        <v>0</v>
      </c>
      <c r="V2177">
        <f>IF(G2177="GK",VLOOKUP(F2177,'[1]2018GoalKeeper Stats'!$A$2:$S$109,15,FALSE),VLOOKUP(F2177,'[1]2018Player Stats'!$A$2:$AB$830,15,FALSE))</f>
        <v>0</v>
      </c>
      <c r="W2177">
        <f>IF(G2177="GK",VLOOKUP(F2177,'[1]2018GoalKeeper Stats'!$A$2:$S$109,16,FALSE),VLOOKUP(F2177,'[1]2018Player Stats'!$A$2:$AB$830,16,FALSE))</f>
        <v>0</v>
      </c>
      <c r="X2177">
        <f>IF(G2177="GK",VLOOKUP(F2177,'[1]2018GoalKeeper Stats'!$A$2:$S$109,17,FALSE),VLOOKUP(F2177,'[1]2018Player Stats'!$A$2:$AB$830,17,FALSE))</f>
        <v>0</v>
      </c>
      <c r="Y2177">
        <f>IF(G2177="GK",VLOOKUP(F2177,'[1]2018GoalKeeper Stats'!$A$2:$S$109,18,FALSE),VLOOKUP(F2177,'[1]2018Player Stats'!$A$2:$AB$830,18,FALSE))</f>
        <v>0</v>
      </c>
      <c r="Z2177">
        <f>IF(G2177="GK",VLOOKUP(F2177,'[1]2018GoalKeeper Stats'!$A$2:$S$109,19,FALSE),VLOOKUP(F2177,'[1]2018Player Stats'!$A$2:$AB$830,19,FALSE))</f>
        <v>1</v>
      </c>
      <c r="AA2177">
        <f>IF(G2177="GK",VLOOKUP(F2177,'[1]2018GoalKeeper Stats'!$A$2:$S$109,20,FALSE),VLOOKUP(F2177,'[1]2018Player Stats'!$A$2:$AB$830,20,FALSE))</f>
        <v>0.18</v>
      </c>
      <c r="AB2177">
        <f>IF(G2177="GK",VLOOKUP(F2177,'[1]2018GoalKeeper Stats'!$A$2:$S$109,21,FALSE),VLOOKUP(F2177,'[1]2018Player Stats'!$A$2:$AB$830,21,FALSE))</f>
        <v>3</v>
      </c>
      <c r="AC2177">
        <f>IF(G2177="GK",VLOOKUP(F2177,'[1]2018GoalKeeper Stats'!$A$2:$S$109,2,FALSE),VLOOKUP(F2177,'[1]2018Player Stats'!$A$2:$AB$830,22,FALSE))</f>
        <v>2</v>
      </c>
      <c r="AD2177">
        <f>IF(G2177="GK",VLOOKUP(F2177,'[1]2018GoalKeeper Stats'!$A$2:$S$109,23,FALSE),VLOOKUP(F2177,'[1]2018Player Stats'!$A$2:$AB$830,23,FALSE))</f>
        <v>0</v>
      </c>
      <c r="AE2177">
        <f>IF(G2177="GK",VLOOKUP(F2177,'[1]2018GoalKeeper Stats'!$A$2:$S$109,24,FALSE),VLOOKUP(F2177,'[1]2018Player Stats'!$A$2:$AB$830,24,FALSE))</f>
        <v>0</v>
      </c>
      <c r="AF2177">
        <f>IF(G2177="GK",VLOOKUP(F2177,'[1]2018GoalKeeper Stats'!$A$2:$S$109,25,FALSE),VLOOKUP(F2177,'[1]2018Player Stats'!$A$2:$AB$830,25,FALSE))</f>
        <v>0</v>
      </c>
      <c r="AG2177">
        <f>IF(G2177="GK",VLOOKUP(F2177,'[1]2018GoalKeeper Stats'!$A$2:$S$109,26,FALSE),VLOOKUP(F2177,'[1]2018Player Stats'!$A$2:$AB$830,26,FALSE))</f>
        <v>0</v>
      </c>
      <c r="AH2177" s="51">
        <v>2018</v>
      </c>
      <c r="AI2177" s="51">
        <v>34</v>
      </c>
      <c r="AJ2177" s="51">
        <v>376</v>
      </c>
      <c r="AK2177" s="51">
        <v>550</v>
      </c>
      <c r="AL2177" s="51">
        <v>48</v>
      </c>
      <c r="AM2177" s="51">
        <v>70</v>
      </c>
      <c r="AN2177" s="51">
        <v>-22</v>
      </c>
      <c r="AO2177" s="52">
        <v>44.42</v>
      </c>
      <c r="AP2177" s="52">
        <v>58.79</v>
      </c>
      <c r="AQ2177" s="52">
        <v>-14.38</v>
      </c>
      <c r="AR2177" s="52">
        <v>-7.62</v>
      </c>
      <c r="AS2177" s="51">
        <v>36</v>
      </c>
      <c r="AT2177" s="52">
        <v>38.65</v>
      </c>
    </row>
    <row r="2178" spans="1:46">
      <c r="A2178">
        <v>2018</v>
      </c>
      <c r="B2178" t="s">
        <v>896</v>
      </c>
      <c r="C2178" t="s">
        <v>896</v>
      </c>
      <c r="D2178" t="s">
        <v>1942</v>
      </c>
      <c r="E2178" t="s">
        <v>2384</v>
      </c>
      <c r="F2178" t="str">
        <f t="shared" si="34"/>
        <v>Paul Marie</v>
      </c>
      <c r="G2178" t="s">
        <v>893</v>
      </c>
      <c r="H2178" s="143">
        <v>54500</v>
      </c>
      <c r="I2178" s="143">
        <v>54500</v>
      </c>
      <c r="J2178" t="str">
        <f>IF(G2178="GK",VLOOKUP(F2178,'[1]2018GoalKeeper Stats'!$A$2:$S$109,2,FALSE),VLOOKUP(F2178,'[1]2018Player Stats'!$A$2:$AB$830,2,FALSE))</f>
        <v>SJ</v>
      </c>
      <c r="K2178">
        <f>IF(G2178="GK",VLOOKUP(F2178,'[1]2018GoalKeeper Stats'!$A$2:$S$109,4,FALSE),VLOOKUP(F2178,'[1]2018Player Stats'!$A$2:$AB$830,4,FALSE))</f>
        <v>0</v>
      </c>
      <c r="L2178">
        <f>IF(G2178="GK",VLOOKUP(F2178,'[1]2018GoalKeeper Stats'!$A$2:$S$109,5,FALSE),VLOOKUP(F2178,'[1]2018Player Stats'!$A$2:$AB$830,5,FALSE))</f>
        <v>0</v>
      </c>
      <c r="M2178">
        <f>IF(G2178="GK",VLOOKUP(F2178,'[1]2018GoalKeeper Stats'!$A$2:$S$109,6,FALSE),VLOOKUP(F2178,'[1]2018Player Stats'!$A$2:$AB$830,6,FALSE))</f>
        <v>0</v>
      </c>
      <c r="N2178">
        <f>IF(G2178="GK",VLOOKUP(F2178,'[1]2018GoalKeeper Stats'!$A$2:$S$109,7,FALSE),VLOOKUP(F2178,'[1]2018Player Stats'!$A$2:$AB$830,7,FALSE))</f>
        <v>0</v>
      </c>
      <c r="O2178">
        <f>IF(G2178="GK",VLOOKUP(F2178,'[1]2018GoalKeeper Stats'!$A$2:$S$109,8,FALSE),VLOOKUP(F2178,'[1]2018Player Stats'!$A$2:$AB$830,8,FALSE))</f>
        <v>0</v>
      </c>
      <c r="P2178">
        <f>IF(G2178="GK",VLOOKUP(F2178,'[1]2018GoalKeeper Stats'!$A$2:$S$109,9,FALSE),VLOOKUP(F2178,'[1]2018Player Stats'!$A$2:$AB$830,9,FALSE))</f>
        <v>0</v>
      </c>
      <c r="Q2178">
        <f>IF(G2178="GK",VLOOKUP(F2178,'[1]2018GoalKeeper Stats'!$A$2:$S$109,10,FALSE),VLOOKUP(F2178,'[1]2018Player Stats'!$A$2:$AB$830,10,FALSE))</f>
        <v>0</v>
      </c>
      <c r="R2178">
        <f>IF(G2178="GK",VLOOKUP(F2178,'[1]2018GoalKeeper Stats'!$A$2:$S$109,11,FALSE),VLOOKUP(F2178,'[1]2018Player Stats'!$A$2:$AB$830,11,FALSE))</f>
        <v>0</v>
      </c>
      <c r="S2178" t="str">
        <f>IF(G2178="GK",VLOOKUP(F2178,'[1]2018GoalKeeper Stats'!$A$2:$S$109,12,FALSE),VLOOKUP(F2178,'[1]2018Player Stats'!$A$2:$AB$830,12,FALSE))</f>
        <v>0/0</v>
      </c>
      <c r="T2178">
        <f>IF(G2178="GK",VLOOKUP(F2178,'[1]2018GoalKeeper Stats'!$A$2:$S$109,13,FALSE),VLOOKUP(F2178,'[1]2018Player Stats'!$A$2:$AB$830,13,FALSE))</f>
        <v>0</v>
      </c>
      <c r="U2178">
        <f>IF(G2178="GK",VLOOKUP(F2178,'[1]2018GoalKeeper Stats'!$A$2:$S$109,14,FALSE),VLOOKUP(F2178,'[1]2018Player Stats'!$A$2:$AB$830,14,FALSE))</f>
        <v>0</v>
      </c>
      <c r="V2178">
        <f>IF(G2178="GK",VLOOKUP(F2178,'[1]2018GoalKeeper Stats'!$A$2:$S$109,15,FALSE),VLOOKUP(F2178,'[1]2018Player Stats'!$A$2:$AB$830,15,FALSE))</f>
        <v>0</v>
      </c>
      <c r="W2178">
        <f>IF(G2178="GK",VLOOKUP(F2178,'[1]2018GoalKeeper Stats'!$A$2:$S$109,16,FALSE),VLOOKUP(F2178,'[1]2018Player Stats'!$A$2:$AB$830,16,FALSE))</f>
        <v>0</v>
      </c>
      <c r="X2178">
        <f>IF(G2178="GK",VLOOKUP(F2178,'[1]2018GoalKeeper Stats'!$A$2:$S$109,17,FALSE),VLOOKUP(F2178,'[1]2018Player Stats'!$A$2:$AB$830,17,FALSE))</f>
        <v>0</v>
      </c>
      <c r="Y2178">
        <f>IF(G2178="GK",VLOOKUP(F2178,'[1]2018GoalKeeper Stats'!$A$2:$S$109,18,FALSE),VLOOKUP(F2178,'[1]2018Player Stats'!$A$2:$AB$830,18,FALSE))</f>
        <v>0</v>
      </c>
      <c r="Z2178">
        <f>IF(G2178="GK",VLOOKUP(F2178,'[1]2018GoalKeeper Stats'!$A$2:$S$109,19,FALSE),VLOOKUP(F2178,'[1]2018Player Stats'!$A$2:$AB$830,19,FALSE))</f>
        <v>0</v>
      </c>
      <c r="AA2178">
        <f>IF(G2178="GK",VLOOKUP(F2178,'[1]2018GoalKeeper Stats'!$A$2:$S$109,20,FALSE),VLOOKUP(F2178,'[1]2018Player Stats'!$A$2:$AB$830,20,FALSE))</f>
        <v>0</v>
      </c>
      <c r="AB2178">
        <f>IF(G2178="GK",VLOOKUP(F2178,'[1]2018GoalKeeper Stats'!$A$2:$S$109,21,FALSE),VLOOKUP(F2178,'[1]2018Player Stats'!$A$2:$AB$830,21,FALSE))</f>
        <v>0</v>
      </c>
      <c r="AC2178">
        <f>IF(G2178="GK",VLOOKUP(F2178,'[1]2018GoalKeeper Stats'!$A$2:$S$109,2,FALSE),VLOOKUP(F2178,'[1]2018Player Stats'!$A$2:$AB$830,22,FALSE))</f>
        <v>0</v>
      </c>
      <c r="AD2178">
        <f>IF(G2178="GK",VLOOKUP(F2178,'[1]2018GoalKeeper Stats'!$A$2:$S$109,23,FALSE),VLOOKUP(F2178,'[1]2018Player Stats'!$A$2:$AB$830,23,FALSE))</f>
        <v>0</v>
      </c>
      <c r="AE2178">
        <f>IF(G2178="GK",VLOOKUP(F2178,'[1]2018GoalKeeper Stats'!$A$2:$S$109,24,FALSE),VLOOKUP(F2178,'[1]2018Player Stats'!$A$2:$AB$830,24,FALSE))</f>
        <v>0</v>
      </c>
      <c r="AF2178">
        <f>IF(G2178="GK",VLOOKUP(F2178,'[1]2018GoalKeeper Stats'!$A$2:$S$109,25,FALSE),VLOOKUP(F2178,'[1]2018Player Stats'!$A$2:$AB$830,25,FALSE))</f>
        <v>0</v>
      </c>
      <c r="AG2178">
        <f>IF(G2178="GK",VLOOKUP(F2178,'[1]2018GoalKeeper Stats'!$A$2:$S$109,26,FALSE),VLOOKUP(F2178,'[1]2018Player Stats'!$A$2:$AB$830,26,FALSE))</f>
        <v>0</v>
      </c>
      <c r="AH2178" s="51">
        <v>2018</v>
      </c>
      <c r="AI2178" s="51">
        <v>34</v>
      </c>
      <c r="AJ2178" s="51">
        <v>439</v>
      </c>
      <c r="AK2178" s="51">
        <v>515</v>
      </c>
      <c r="AL2178" s="51">
        <v>47</v>
      </c>
      <c r="AM2178" s="51">
        <v>71</v>
      </c>
      <c r="AN2178" s="51">
        <v>-24</v>
      </c>
      <c r="AO2178" s="52">
        <v>47.01</v>
      </c>
      <c r="AP2178" s="52">
        <v>60.35</v>
      </c>
      <c r="AQ2178" s="52">
        <v>-13.34</v>
      </c>
      <c r="AR2178" s="52">
        <v>-10.66</v>
      </c>
      <c r="AS2178" s="51">
        <v>21</v>
      </c>
      <c r="AT2178" s="52">
        <v>38.520000000000003</v>
      </c>
    </row>
    <row r="2179" spans="1:46">
      <c r="A2179">
        <v>2018</v>
      </c>
      <c r="B2179" t="s">
        <v>201</v>
      </c>
      <c r="C2179" t="s">
        <v>201</v>
      </c>
      <c r="D2179" t="s">
        <v>1871</v>
      </c>
      <c r="E2179" t="s">
        <v>2385</v>
      </c>
      <c r="F2179" t="str">
        <f t="shared" si="34"/>
        <v>Ken Krolicki</v>
      </c>
      <c r="G2179" t="s">
        <v>860</v>
      </c>
      <c r="H2179" s="143">
        <v>54500</v>
      </c>
      <c r="I2179" s="143">
        <v>54500</v>
      </c>
      <c r="J2179" t="str">
        <f>IF(G2179="GK",VLOOKUP(F2179,'[1]2018GoalKeeper Stats'!$A$2:$S$109,2,FALSE),VLOOKUP(F2179,'[1]2018Player Stats'!$A$2:$AB$830,2,FALSE))</f>
        <v>MTL</v>
      </c>
      <c r="K2179">
        <f>IF(G2179="GK",VLOOKUP(F2179,'[1]2018GoalKeeper Stats'!$A$2:$S$109,4,FALSE),VLOOKUP(F2179,'[1]2018Player Stats'!$A$2:$AB$830,4,FALSE))</f>
        <v>24</v>
      </c>
      <c r="L2179">
        <f>IF(G2179="GK",VLOOKUP(F2179,'[1]2018GoalKeeper Stats'!$A$2:$S$109,5,FALSE),VLOOKUP(F2179,'[1]2018Player Stats'!$A$2:$AB$830,5,FALSE))</f>
        <v>18</v>
      </c>
      <c r="M2179">
        <f>IF(G2179="GK",VLOOKUP(F2179,'[1]2018GoalKeeper Stats'!$A$2:$S$109,6,FALSE),VLOOKUP(F2179,'[1]2018Player Stats'!$A$2:$AB$830,6,FALSE))</f>
        <v>1588</v>
      </c>
      <c r="N2179">
        <f>IF(G2179="GK",VLOOKUP(F2179,'[1]2018GoalKeeper Stats'!$A$2:$S$109,7,FALSE),VLOOKUP(F2179,'[1]2018Player Stats'!$A$2:$AB$830,7,FALSE))</f>
        <v>0</v>
      </c>
      <c r="O2179">
        <f>IF(G2179="GK",VLOOKUP(F2179,'[1]2018GoalKeeper Stats'!$A$2:$S$109,8,FALSE),VLOOKUP(F2179,'[1]2018Player Stats'!$A$2:$AB$830,8,FALSE))</f>
        <v>0</v>
      </c>
      <c r="P2179">
        <f>IF(G2179="GK",VLOOKUP(F2179,'[1]2018GoalKeeper Stats'!$A$2:$S$109,9,FALSE),VLOOKUP(F2179,'[1]2018Player Stats'!$A$2:$AB$830,9,FALSE))</f>
        <v>12</v>
      </c>
      <c r="Q2179">
        <f>IF(G2179="GK",VLOOKUP(F2179,'[1]2018GoalKeeper Stats'!$A$2:$S$109,10,FALSE),VLOOKUP(F2179,'[1]2018Player Stats'!$A$2:$AB$830,10,FALSE))</f>
        <v>4</v>
      </c>
      <c r="R2179">
        <f>IF(G2179="GK",VLOOKUP(F2179,'[1]2018GoalKeeper Stats'!$A$2:$S$109,11,FALSE),VLOOKUP(F2179,'[1]2018Player Stats'!$A$2:$AB$830,11,FALSE))</f>
        <v>0</v>
      </c>
      <c r="S2179" t="str">
        <f>IF(G2179="GK",VLOOKUP(F2179,'[1]2018GoalKeeper Stats'!$A$2:$S$109,12,FALSE),VLOOKUP(F2179,'[1]2018Player Stats'!$A$2:$AB$830,12,FALSE))</f>
        <v>0/0</v>
      </c>
      <c r="T2179">
        <f>IF(G2179="GK",VLOOKUP(F2179,'[1]2018GoalKeeper Stats'!$A$2:$S$109,13,FALSE),VLOOKUP(F2179,'[1]2018Player Stats'!$A$2:$AB$830,13,FALSE))</f>
        <v>0</v>
      </c>
      <c r="U2179">
        <f>IF(G2179="GK",VLOOKUP(F2179,'[1]2018GoalKeeper Stats'!$A$2:$S$109,14,FALSE),VLOOKUP(F2179,'[1]2018Player Stats'!$A$2:$AB$830,14,FALSE))</f>
        <v>0</v>
      </c>
      <c r="V2179">
        <f>IF(G2179="GK",VLOOKUP(F2179,'[1]2018GoalKeeper Stats'!$A$2:$S$109,15,FALSE),VLOOKUP(F2179,'[1]2018Player Stats'!$A$2:$AB$830,15,FALSE))</f>
        <v>0</v>
      </c>
      <c r="W2179">
        <f>IF(G2179="GK",VLOOKUP(F2179,'[1]2018GoalKeeper Stats'!$A$2:$S$109,16,FALSE),VLOOKUP(F2179,'[1]2018Player Stats'!$A$2:$AB$830,16,FALSE))</f>
        <v>0</v>
      </c>
      <c r="X2179">
        <f>IF(G2179="GK",VLOOKUP(F2179,'[1]2018GoalKeeper Stats'!$A$2:$S$109,17,FALSE),VLOOKUP(F2179,'[1]2018Player Stats'!$A$2:$AB$830,17,FALSE))</f>
        <v>0</v>
      </c>
      <c r="Y2179">
        <f>IF(G2179="GK",VLOOKUP(F2179,'[1]2018GoalKeeper Stats'!$A$2:$S$109,18,FALSE),VLOOKUP(F2179,'[1]2018Player Stats'!$A$2:$AB$830,18,FALSE))</f>
        <v>0</v>
      </c>
      <c r="Z2179">
        <f>IF(G2179="GK",VLOOKUP(F2179,'[1]2018GoalKeeper Stats'!$A$2:$S$109,19,FALSE),VLOOKUP(F2179,'[1]2018Player Stats'!$A$2:$AB$830,19,FALSE))</f>
        <v>0</v>
      </c>
      <c r="AA2179">
        <f>IF(G2179="GK",VLOOKUP(F2179,'[1]2018GoalKeeper Stats'!$A$2:$S$109,20,FALSE),VLOOKUP(F2179,'[1]2018Player Stats'!$A$2:$AB$830,20,FALSE))</f>
        <v>0</v>
      </c>
      <c r="AB2179">
        <f>IF(G2179="GK",VLOOKUP(F2179,'[1]2018GoalKeeper Stats'!$A$2:$S$109,21,FALSE),VLOOKUP(F2179,'[1]2018Player Stats'!$A$2:$AB$830,21,FALSE))</f>
        <v>17</v>
      </c>
      <c r="AC2179">
        <f>IF(G2179="GK",VLOOKUP(F2179,'[1]2018GoalKeeper Stats'!$A$2:$S$109,2,FALSE),VLOOKUP(F2179,'[1]2018Player Stats'!$A$2:$AB$830,22,FALSE))</f>
        <v>30</v>
      </c>
      <c r="AD2179">
        <f>IF(G2179="GK",VLOOKUP(F2179,'[1]2018GoalKeeper Stats'!$A$2:$S$109,23,FALSE),VLOOKUP(F2179,'[1]2018Player Stats'!$A$2:$AB$830,23,FALSE))</f>
        <v>0</v>
      </c>
      <c r="AE2179">
        <f>IF(G2179="GK",VLOOKUP(F2179,'[1]2018GoalKeeper Stats'!$A$2:$S$109,24,FALSE),VLOOKUP(F2179,'[1]2018Player Stats'!$A$2:$AB$830,24,FALSE))</f>
        <v>5</v>
      </c>
      <c r="AF2179">
        <f>IF(G2179="GK",VLOOKUP(F2179,'[1]2018GoalKeeper Stats'!$A$2:$S$109,25,FALSE),VLOOKUP(F2179,'[1]2018Player Stats'!$A$2:$AB$830,25,FALSE))</f>
        <v>0</v>
      </c>
      <c r="AG2179">
        <f>IF(G2179="GK",VLOOKUP(F2179,'[1]2018GoalKeeper Stats'!$A$2:$S$109,26,FALSE),VLOOKUP(F2179,'[1]2018Player Stats'!$A$2:$AB$830,26,FALSE))</f>
        <v>33.33</v>
      </c>
      <c r="AH2179" s="51">
        <v>2018</v>
      </c>
      <c r="AI2179" s="51">
        <v>34</v>
      </c>
      <c r="AJ2179" s="51">
        <v>424</v>
      </c>
      <c r="AK2179" s="51">
        <v>440</v>
      </c>
      <c r="AL2179" s="51">
        <v>45</v>
      </c>
      <c r="AM2179" s="51">
        <v>50</v>
      </c>
      <c r="AN2179" s="51">
        <v>-5</v>
      </c>
      <c r="AO2179" s="52">
        <v>43.99</v>
      </c>
      <c r="AP2179" s="52">
        <v>49.23</v>
      </c>
      <c r="AQ2179" s="52">
        <v>-5.24</v>
      </c>
      <c r="AR2179" s="52">
        <v>0.24</v>
      </c>
      <c r="AS2179" s="51">
        <v>46</v>
      </c>
      <c r="AT2179" s="52">
        <v>45.66</v>
      </c>
    </row>
    <row r="2180" spans="1:46">
      <c r="A2180">
        <v>2018</v>
      </c>
      <c r="B2180" t="s">
        <v>193</v>
      </c>
      <c r="C2180" t="s">
        <v>193</v>
      </c>
      <c r="D2180" t="s">
        <v>2386</v>
      </c>
      <c r="E2180" t="s">
        <v>2387</v>
      </c>
      <c r="F2180" t="str">
        <f t="shared" si="34"/>
        <v>Foster Langsdorf</v>
      </c>
      <c r="G2180" t="s">
        <v>875</v>
      </c>
      <c r="H2180" s="143">
        <v>54500</v>
      </c>
      <c r="I2180" s="143">
        <v>54500</v>
      </c>
      <c r="J2180" t="str">
        <f>IF(G2180="GK",VLOOKUP(F2180,'[1]2018GoalKeeper Stats'!$A$2:$S$109,2,FALSE),VLOOKUP(F2180,'[1]2018Player Stats'!$A$2:$AB$830,2,FALSE))</f>
        <v>POR</v>
      </c>
      <c r="K2180">
        <f>IF(G2180="GK",VLOOKUP(F2180,'[1]2018GoalKeeper Stats'!$A$2:$S$109,4,FALSE),VLOOKUP(F2180,'[1]2018Player Stats'!$A$2:$AB$830,4,FALSE))</f>
        <v>0</v>
      </c>
      <c r="L2180">
        <f>IF(G2180="GK",VLOOKUP(F2180,'[1]2018GoalKeeper Stats'!$A$2:$S$109,5,FALSE),VLOOKUP(F2180,'[1]2018Player Stats'!$A$2:$AB$830,5,FALSE))</f>
        <v>0</v>
      </c>
      <c r="M2180">
        <f>IF(G2180="GK",VLOOKUP(F2180,'[1]2018GoalKeeper Stats'!$A$2:$S$109,6,FALSE),VLOOKUP(F2180,'[1]2018Player Stats'!$A$2:$AB$830,6,FALSE))</f>
        <v>0</v>
      </c>
      <c r="N2180">
        <f>IF(G2180="GK",VLOOKUP(F2180,'[1]2018GoalKeeper Stats'!$A$2:$S$109,7,FALSE),VLOOKUP(F2180,'[1]2018Player Stats'!$A$2:$AB$830,7,FALSE))</f>
        <v>0</v>
      </c>
      <c r="O2180">
        <f>IF(G2180="GK",VLOOKUP(F2180,'[1]2018GoalKeeper Stats'!$A$2:$S$109,8,FALSE),VLOOKUP(F2180,'[1]2018Player Stats'!$A$2:$AB$830,8,FALSE))</f>
        <v>0</v>
      </c>
      <c r="P2180">
        <f>IF(G2180="GK",VLOOKUP(F2180,'[1]2018GoalKeeper Stats'!$A$2:$S$109,9,FALSE),VLOOKUP(F2180,'[1]2018Player Stats'!$A$2:$AB$830,9,FALSE))</f>
        <v>0</v>
      </c>
      <c r="Q2180">
        <f>IF(G2180="GK",VLOOKUP(F2180,'[1]2018GoalKeeper Stats'!$A$2:$S$109,10,FALSE),VLOOKUP(F2180,'[1]2018Player Stats'!$A$2:$AB$830,10,FALSE))</f>
        <v>0</v>
      </c>
      <c r="R2180">
        <f>IF(G2180="GK",VLOOKUP(F2180,'[1]2018GoalKeeper Stats'!$A$2:$S$109,11,FALSE),VLOOKUP(F2180,'[1]2018Player Stats'!$A$2:$AB$830,11,FALSE))</f>
        <v>0</v>
      </c>
      <c r="S2180" t="str">
        <f>IF(G2180="GK",VLOOKUP(F2180,'[1]2018GoalKeeper Stats'!$A$2:$S$109,12,FALSE),VLOOKUP(F2180,'[1]2018Player Stats'!$A$2:$AB$830,12,FALSE))</f>
        <v>0/0</v>
      </c>
      <c r="T2180">
        <f>IF(G2180="GK",VLOOKUP(F2180,'[1]2018GoalKeeper Stats'!$A$2:$S$109,13,FALSE),VLOOKUP(F2180,'[1]2018Player Stats'!$A$2:$AB$830,13,FALSE))</f>
        <v>0</v>
      </c>
      <c r="U2180">
        <f>IF(G2180="GK",VLOOKUP(F2180,'[1]2018GoalKeeper Stats'!$A$2:$S$109,14,FALSE),VLOOKUP(F2180,'[1]2018Player Stats'!$A$2:$AB$830,14,FALSE))</f>
        <v>0</v>
      </c>
      <c r="V2180">
        <f>IF(G2180="GK",VLOOKUP(F2180,'[1]2018GoalKeeper Stats'!$A$2:$S$109,15,FALSE),VLOOKUP(F2180,'[1]2018Player Stats'!$A$2:$AB$830,15,FALSE))</f>
        <v>0</v>
      </c>
      <c r="W2180">
        <f>IF(G2180="GK",VLOOKUP(F2180,'[1]2018GoalKeeper Stats'!$A$2:$S$109,16,FALSE),VLOOKUP(F2180,'[1]2018Player Stats'!$A$2:$AB$830,16,FALSE))</f>
        <v>0</v>
      </c>
      <c r="X2180">
        <f>IF(G2180="GK",VLOOKUP(F2180,'[1]2018GoalKeeper Stats'!$A$2:$S$109,17,FALSE),VLOOKUP(F2180,'[1]2018Player Stats'!$A$2:$AB$830,17,FALSE))</f>
        <v>0</v>
      </c>
      <c r="Y2180">
        <f>IF(G2180="GK",VLOOKUP(F2180,'[1]2018GoalKeeper Stats'!$A$2:$S$109,18,FALSE),VLOOKUP(F2180,'[1]2018Player Stats'!$A$2:$AB$830,18,FALSE))</f>
        <v>0</v>
      </c>
      <c r="Z2180">
        <f>IF(G2180="GK",VLOOKUP(F2180,'[1]2018GoalKeeper Stats'!$A$2:$S$109,19,FALSE),VLOOKUP(F2180,'[1]2018Player Stats'!$A$2:$AB$830,19,FALSE))</f>
        <v>0</v>
      </c>
      <c r="AA2180">
        <f>IF(G2180="GK",VLOOKUP(F2180,'[1]2018GoalKeeper Stats'!$A$2:$S$109,20,FALSE),VLOOKUP(F2180,'[1]2018Player Stats'!$A$2:$AB$830,20,FALSE))</f>
        <v>0</v>
      </c>
      <c r="AB2180">
        <f>IF(G2180="GK",VLOOKUP(F2180,'[1]2018GoalKeeper Stats'!$A$2:$S$109,21,FALSE),VLOOKUP(F2180,'[1]2018Player Stats'!$A$2:$AB$830,21,FALSE))</f>
        <v>0</v>
      </c>
      <c r="AC2180">
        <f>IF(G2180="GK",VLOOKUP(F2180,'[1]2018GoalKeeper Stats'!$A$2:$S$109,2,FALSE),VLOOKUP(F2180,'[1]2018Player Stats'!$A$2:$AB$830,22,FALSE))</f>
        <v>0</v>
      </c>
      <c r="AD2180">
        <f>IF(G2180="GK",VLOOKUP(F2180,'[1]2018GoalKeeper Stats'!$A$2:$S$109,23,FALSE),VLOOKUP(F2180,'[1]2018Player Stats'!$A$2:$AB$830,23,FALSE))</f>
        <v>0</v>
      </c>
      <c r="AE2180">
        <f>IF(G2180="GK",VLOOKUP(F2180,'[1]2018GoalKeeper Stats'!$A$2:$S$109,24,FALSE),VLOOKUP(F2180,'[1]2018Player Stats'!$A$2:$AB$830,24,FALSE))</f>
        <v>0</v>
      </c>
      <c r="AF2180">
        <f>IF(G2180="GK",VLOOKUP(F2180,'[1]2018GoalKeeper Stats'!$A$2:$S$109,25,FALSE),VLOOKUP(F2180,'[1]2018Player Stats'!$A$2:$AB$830,25,FALSE))</f>
        <v>0</v>
      </c>
      <c r="AG2180">
        <f>IF(G2180="GK",VLOOKUP(F2180,'[1]2018GoalKeeper Stats'!$A$2:$S$109,26,FALSE),VLOOKUP(F2180,'[1]2018Player Stats'!$A$2:$AB$830,26,FALSE))</f>
        <v>0</v>
      </c>
      <c r="AH2180" s="51">
        <v>2018</v>
      </c>
      <c r="AI2180" s="51">
        <v>34</v>
      </c>
      <c r="AJ2180" s="51">
        <v>466</v>
      </c>
      <c r="AK2180" s="51">
        <v>452</v>
      </c>
      <c r="AL2180" s="51">
        <v>52</v>
      </c>
      <c r="AM2180" s="51">
        <v>45</v>
      </c>
      <c r="AN2180" s="51">
        <v>7</v>
      </c>
      <c r="AO2180" s="52">
        <v>54.16</v>
      </c>
      <c r="AP2180" s="52">
        <v>47.2</v>
      </c>
      <c r="AQ2180" s="52">
        <v>6.96</v>
      </c>
      <c r="AR2180" s="52">
        <v>0.04</v>
      </c>
      <c r="AS2180" s="51">
        <v>54</v>
      </c>
      <c r="AT2180" s="52">
        <v>50.85</v>
      </c>
    </row>
    <row r="2181" spans="1:46">
      <c r="A2181">
        <v>2018</v>
      </c>
      <c r="B2181" t="s">
        <v>924</v>
      </c>
      <c r="C2181" t="s">
        <v>924</v>
      </c>
      <c r="D2181" t="s">
        <v>932</v>
      </c>
      <c r="E2181" t="s">
        <v>1325</v>
      </c>
      <c r="F2181" t="str">
        <f t="shared" ref="F2181:F2196" si="35">D2181&amp;" "&amp;E2181</f>
        <v>Matt Lewis</v>
      </c>
      <c r="G2181" t="s">
        <v>893</v>
      </c>
      <c r="H2181" s="143">
        <v>54500</v>
      </c>
      <c r="I2181" s="143">
        <v>54500</v>
      </c>
      <c r="J2181" t="str">
        <f>IF(G2181="GK",VLOOKUP(F2181,'[1]2018GoalKeeper Stats'!$A$2:$S$109,2,FALSE),VLOOKUP(F2181,'[1]2018Player Stats'!$A$2:$AB$830,2,FALSE))</f>
        <v>SKC</v>
      </c>
      <c r="K2181">
        <f>IF(G2181="GK",VLOOKUP(F2181,'[1]2018GoalKeeper Stats'!$A$2:$S$109,4,FALSE),VLOOKUP(F2181,'[1]2018Player Stats'!$A$2:$AB$830,4,FALSE))</f>
        <v>0</v>
      </c>
      <c r="L2181">
        <f>IF(G2181="GK",VLOOKUP(F2181,'[1]2018GoalKeeper Stats'!$A$2:$S$109,5,FALSE),VLOOKUP(F2181,'[1]2018Player Stats'!$A$2:$AB$830,5,FALSE))</f>
        <v>0</v>
      </c>
      <c r="M2181">
        <f>IF(G2181="GK",VLOOKUP(F2181,'[1]2018GoalKeeper Stats'!$A$2:$S$109,6,FALSE),VLOOKUP(F2181,'[1]2018Player Stats'!$A$2:$AB$830,6,FALSE))</f>
        <v>0</v>
      </c>
      <c r="N2181">
        <f>IF(G2181="GK",VLOOKUP(F2181,'[1]2018GoalKeeper Stats'!$A$2:$S$109,7,FALSE),VLOOKUP(F2181,'[1]2018Player Stats'!$A$2:$AB$830,7,FALSE))</f>
        <v>0</v>
      </c>
      <c r="O2181">
        <f>IF(G2181="GK",VLOOKUP(F2181,'[1]2018GoalKeeper Stats'!$A$2:$S$109,8,FALSE),VLOOKUP(F2181,'[1]2018Player Stats'!$A$2:$AB$830,8,FALSE))</f>
        <v>0</v>
      </c>
      <c r="P2181">
        <f>IF(G2181="GK",VLOOKUP(F2181,'[1]2018GoalKeeper Stats'!$A$2:$S$109,9,FALSE),VLOOKUP(F2181,'[1]2018Player Stats'!$A$2:$AB$830,9,FALSE))</f>
        <v>0</v>
      </c>
      <c r="Q2181">
        <f>IF(G2181="GK",VLOOKUP(F2181,'[1]2018GoalKeeper Stats'!$A$2:$S$109,10,FALSE),VLOOKUP(F2181,'[1]2018Player Stats'!$A$2:$AB$830,10,FALSE))</f>
        <v>0</v>
      </c>
      <c r="R2181">
        <f>IF(G2181="GK",VLOOKUP(F2181,'[1]2018GoalKeeper Stats'!$A$2:$S$109,11,FALSE),VLOOKUP(F2181,'[1]2018Player Stats'!$A$2:$AB$830,11,FALSE))</f>
        <v>0</v>
      </c>
      <c r="S2181" t="str">
        <f>IF(G2181="GK",VLOOKUP(F2181,'[1]2018GoalKeeper Stats'!$A$2:$S$109,12,FALSE),VLOOKUP(F2181,'[1]2018Player Stats'!$A$2:$AB$830,12,FALSE))</f>
        <v>0/0</v>
      </c>
      <c r="T2181">
        <f>IF(G2181="GK",VLOOKUP(F2181,'[1]2018GoalKeeper Stats'!$A$2:$S$109,13,FALSE),VLOOKUP(F2181,'[1]2018Player Stats'!$A$2:$AB$830,13,FALSE))</f>
        <v>0</v>
      </c>
      <c r="U2181">
        <f>IF(G2181="GK",VLOOKUP(F2181,'[1]2018GoalKeeper Stats'!$A$2:$S$109,14,FALSE),VLOOKUP(F2181,'[1]2018Player Stats'!$A$2:$AB$830,14,FALSE))</f>
        <v>0</v>
      </c>
      <c r="V2181">
        <f>IF(G2181="GK",VLOOKUP(F2181,'[1]2018GoalKeeper Stats'!$A$2:$S$109,15,FALSE),VLOOKUP(F2181,'[1]2018Player Stats'!$A$2:$AB$830,15,FALSE))</f>
        <v>0</v>
      </c>
      <c r="W2181">
        <f>IF(G2181="GK",VLOOKUP(F2181,'[1]2018GoalKeeper Stats'!$A$2:$S$109,16,FALSE),VLOOKUP(F2181,'[1]2018Player Stats'!$A$2:$AB$830,16,FALSE))</f>
        <v>0</v>
      </c>
      <c r="X2181">
        <f>IF(G2181="GK",VLOOKUP(F2181,'[1]2018GoalKeeper Stats'!$A$2:$S$109,17,FALSE),VLOOKUP(F2181,'[1]2018Player Stats'!$A$2:$AB$830,17,FALSE))</f>
        <v>0</v>
      </c>
      <c r="Y2181">
        <f>IF(G2181="GK",VLOOKUP(F2181,'[1]2018GoalKeeper Stats'!$A$2:$S$109,18,FALSE),VLOOKUP(F2181,'[1]2018Player Stats'!$A$2:$AB$830,18,FALSE))</f>
        <v>0</v>
      </c>
      <c r="Z2181">
        <f>IF(G2181="GK",VLOOKUP(F2181,'[1]2018GoalKeeper Stats'!$A$2:$S$109,19,FALSE),VLOOKUP(F2181,'[1]2018Player Stats'!$A$2:$AB$830,19,FALSE))</f>
        <v>0</v>
      </c>
      <c r="AA2181">
        <f>IF(G2181="GK",VLOOKUP(F2181,'[1]2018GoalKeeper Stats'!$A$2:$S$109,20,FALSE),VLOOKUP(F2181,'[1]2018Player Stats'!$A$2:$AB$830,20,FALSE))</f>
        <v>0</v>
      </c>
      <c r="AB2181">
        <f>IF(G2181="GK",VLOOKUP(F2181,'[1]2018GoalKeeper Stats'!$A$2:$S$109,21,FALSE),VLOOKUP(F2181,'[1]2018Player Stats'!$A$2:$AB$830,21,FALSE))</f>
        <v>0</v>
      </c>
      <c r="AC2181">
        <f>IF(G2181="GK",VLOOKUP(F2181,'[1]2018GoalKeeper Stats'!$A$2:$S$109,2,FALSE),VLOOKUP(F2181,'[1]2018Player Stats'!$A$2:$AB$830,22,FALSE))</f>
        <v>0</v>
      </c>
      <c r="AD2181">
        <f>IF(G2181="GK",VLOOKUP(F2181,'[1]2018GoalKeeper Stats'!$A$2:$S$109,23,FALSE),VLOOKUP(F2181,'[1]2018Player Stats'!$A$2:$AB$830,23,FALSE))</f>
        <v>0</v>
      </c>
      <c r="AE2181">
        <f>IF(G2181="GK",VLOOKUP(F2181,'[1]2018GoalKeeper Stats'!$A$2:$S$109,24,FALSE),VLOOKUP(F2181,'[1]2018Player Stats'!$A$2:$AB$830,24,FALSE))</f>
        <v>0</v>
      </c>
      <c r="AF2181">
        <f>IF(G2181="GK",VLOOKUP(F2181,'[1]2018GoalKeeper Stats'!$A$2:$S$109,25,FALSE),VLOOKUP(F2181,'[1]2018Player Stats'!$A$2:$AB$830,25,FALSE))</f>
        <v>0</v>
      </c>
      <c r="AG2181">
        <f>IF(G2181="GK",VLOOKUP(F2181,'[1]2018GoalKeeper Stats'!$A$2:$S$109,26,FALSE),VLOOKUP(F2181,'[1]2018Player Stats'!$A$2:$AB$830,26,FALSE))</f>
        <v>0</v>
      </c>
      <c r="AH2181" s="51">
        <v>2018</v>
      </c>
      <c r="AI2181" s="51">
        <v>34</v>
      </c>
      <c r="AJ2181" s="51">
        <v>583</v>
      </c>
      <c r="AK2181" s="51">
        <v>405</v>
      </c>
      <c r="AL2181" s="51">
        <v>65</v>
      </c>
      <c r="AM2181" s="51">
        <v>39</v>
      </c>
      <c r="AN2181" s="51">
        <v>26</v>
      </c>
      <c r="AO2181" s="52">
        <v>59.95</v>
      </c>
      <c r="AP2181" s="52">
        <v>43.51</v>
      </c>
      <c r="AQ2181" s="52">
        <v>16.43</v>
      </c>
      <c r="AR2181" s="52">
        <v>9.57</v>
      </c>
      <c r="AS2181" s="51">
        <v>62</v>
      </c>
      <c r="AT2181" s="52">
        <v>56.19</v>
      </c>
    </row>
    <row r="2182" spans="1:46">
      <c r="A2182">
        <v>2018</v>
      </c>
      <c r="B2182" t="s">
        <v>198</v>
      </c>
      <c r="C2182" t="s">
        <v>198</v>
      </c>
      <c r="D2182" t="s">
        <v>2388</v>
      </c>
      <c r="E2182" t="s">
        <v>1175</v>
      </c>
      <c r="F2182" t="str">
        <f t="shared" si="35"/>
        <v>Niki Jackson</v>
      </c>
      <c r="G2182" t="s">
        <v>875</v>
      </c>
      <c r="H2182" s="143">
        <v>54500</v>
      </c>
      <c r="I2182" s="143">
        <v>54500</v>
      </c>
      <c r="J2182" t="str">
        <f>IF(G2182="GK",VLOOKUP(F2182,'[1]2018GoalKeeper Stats'!$A$2:$S$109,2,FALSE),VLOOKUP(F2182,'[1]2018Player Stats'!$A$2:$AB$830,2,FALSE))</f>
        <v>COL</v>
      </c>
      <c r="K2182">
        <f>IF(G2182="GK",VLOOKUP(F2182,'[1]2018GoalKeeper Stats'!$A$2:$S$109,4,FALSE),VLOOKUP(F2182,'[1]2018Player Stats'!$A$2:$AB$830,4,FALSE))</f>
        <v>15</v>
      </c>
      <c r="L2182">
        <f>IF(G2182="GK",VLOOKUP(F2182,'[1]2018GoalKeeper Stats'!$A$2:$S$109,5,FALSE),VLOOKUP(F2182,'[1]2018Player Stats'!$A$2:$AB$830,5,FALSE))</f>
        <v>1</v>
      </c>
      <c r="M2182">
        <f>IF(G2182="GK",VLOOKUP(F2182,'[1]2018GoalKeeper Stats'!$A$2:$S$109,6,FALSE),VLOOKUP(F2182,'[1]2018Player Stats'!$A$2:$AB$830,6,FALSE))</f>
        <v>429</v>
      </c>
      <c r="N2182">
        <f>IF(G2182="GK",VLOOKUP(F2182,'[1]2018GoalKeeper Stats'!$A$2:$S$109,7,FALSE),VLOOKUP(F2182,'[1]2018Player Stats'!$A$2:$AB$830,7,FALSE))</f>
        <v>3</v>
      </c>
      <c r="O2182">
        <f>IF(G2182="GK",VLOOKUP(F2182,'[1]2018GoalKeeper Stats'!$A$2:$S$109,8,FALSE),VLOOKUP(F2182,'[1]2018Player Stats'!$A$2:$AB$830,8,FALSE))</f>
        <v>0</v>
      </c>
      <c r="P2182">
        <f>IF(G2182="GK",VLOOKUP(F2182,'[1]2018GoalKeeper Stats'!$A$2:$S$109,9,FALSE),VLOOKUP(F2182,'[1]2018Player Stats'!$A$2:$AB$830,9,FALSE))</f>
        <v>14</v>
      </c>
      <c r="Q2182">
        <f>IF(G2182="GK",VLOOKUP(F2182,'[1]2018GoalKeeper Stats'!$A$2:$S$109,10,FALSE),VLOOKUP(F2182,'[1]2018Player Stats'!$A$2:$AB$830,10,FALSE))</f>
        <v>4</v>
      </c>
      <c r="R2182">
        <f>IF(G2182="GK",VLOOKUP(F2182,'[1]2018GoalKeeper Stats'!$A$2:$S$109,11,FALSE),VLOOKUP(F2182,'[1]2018Player Stats'!$A$2:$AB$830,11,FALSE))</f>
        <v>0</v>
      </c>
      <c r="S2182" t="str">
        <f>IF(G2182="GK",VLOOKUP(F2182,'[1]2018GoalKeeper Stats'!$A$2:$S$109,12,FALSE),VLOOKUP(F2182,'[1]2018Player Stats'!$A$2:$AB$830,12,FALSE))</f>
        <v>0/0</v>
      </c>
      <c r="T2182">
        <f>IF(G2182="GK",VLOOKUP(F2182,'[1]2018GoalKeeper Stats'!$A$2:$S$109,13,FALSE),VLOOKUP(F2182,'[1]2018Player Stats'!$A$2:$AB$830,13,FALSE))</f>
        <v>0</v>
      </c>
      <c r="U2182">
        <f>IF(G2182="GK",VLOOKUP(F2182,'[1]2018GoalKeeper Stats'!$A$2:$S$109,14,FALSE),VLOOKUP(F2182,'[1]2018Player Stats'!$A$2:$AB$830,14,FALSE))</f>
        <v>3</v>
      </c>
      <c r="V2182">
        <f>IF(G2182="GK",VLOOKUP(F2182,'[1]2018GoalKeeper Stats'!$A$2:$S$109,15,FALSE),VLOOKUP(F2182,'[1]2018Player Stats'!$A$2:$AB$830,15,FALSE))</f>
        <v>0.63</v>
      </c>
      <c r="W2182">
        <f>IF(G2182="GK",VLOOKUP(F2182,'[1]2018GoalKeeper Stats'!$A$2:$S$109,16,FALSE),VLOOKUP(F2182,'[1]2018Player Stats'!$A$2:$AB$830,16,FALSE))</f>
        <v>21.4</v>
      </c>
      <c r="X2182">
        <f>IF(G2182="GK",VLOOKUP(F2182,'[1]2018GoalKeeper Stats'!$A$2:$S$109,17,FALSE),VLOOKUP(F2182,'[1]2018Player Stats'!$A$2:$AB$830,17,FALSE))</f>
        <v>0</v>
      </c>
      <c r="Y2182">
        <f>IF(G2182="GK",VLOOKUP(F2182,'[1]2018GoalKeeper Stats'!$A$2:$S$109,18,FALSE),VLOOKUP(F2182,'[1]2018Player Stats'!$A$2:$AB$830,18,FALSE))</f>
        <v>0</v>
      </c>
      <c r="Z2182">
        <f>IF(G2182="GK",VLOOKUP(F2182,'[1]2018GoalKeeper Stats'!$A$2:$S$109,19,FALSE),VLOOKUP(F2182,'[1]2018Player Stats'!$A$2:$AB$830,19,FALSE))</f>
        <v>0</v>
      </c>
      <c r="AA2182">
        <f>IF(G2182="GK",VLOOKUP(F2182,'[1]2018GoalKeeper Stats'!$A$2:$S$109,20,FALSE),VLOOKUP(F2182,'[1]2018Player Stats'!$A$2:$AB$830,20,FALSE))</f>
        <v>0</v>
      </c>
      <c r="AB2182">
        <f>IF(G2182="GK",VLOOKUP(F2182,'[1]2018GoalKeeper Stats'!$A$2:$S$109,21,FALSE),VLOOKUP(F2182,'[1]2018Player Stats'!$A$2:$AB$830,21,FALSE))</f>
        <v>17</v>
      </c>
      <c r="AC2182">
        <f>IF(G2182="GK",VLOOKUP(F2182,'[1]2018GoalKeeper Stats'!$A$2:$S$109,2,FALSE),VLOOKUP(F2182,'[1]2018Player Stats'!$A$2:$AB$830,22,FALSE))</f>
        <v>18</v>
      </c>
      <c r="AD2182">
        <f>IF(G2182="GK",VLOOKUP(F2182,'[1]2018GoalKeeper Stats'!$A$2:$S$109,23,FALSE),VLOOKUP(F2182,'[1]2018Player Stats'!$A$2:$AB$830,23,FALSE))</f>
        <v>3</v>
      </c>
      <c r="AE2182">
        <f>IF(G2182="GK",VLOOKUP(F2182,'[1]2018GoalKeeper Stats'!$A$2:$S$109,24,FALSE),VLOOKUP(F2182,'[1]2018Player Stats'!$A$2:$AB$830,24,FALSE))</f>
        <v>4</v>
      </c>
      <c r="AF2182">
        <f>IF(G2182="GK",VLOOKUP(F2182,'[1]2018GoalKeeper Stats'!$A$2:$S$109,25,FALSE),VLOOKUP(F2182,'[1]2018Player Stats'!$A$2:$AB$830,25,FALSE))</f>
        <v>1</v>
      </c>
      <c r="AG2182">
        <f>IF(G2182="GK",VLOOKUP(F2182,'[1]2018GoalKeeper Stats'!$A$2:$S$109,26,FALSE),VLOOKUP(F2182,'[1]2018Player Stats'!$A$2:$AB$830,26,FALSE))</f>
        <v>28.57</v>
      </c>
      <c r="AH2182" s="51">
        <v>2018</v>
      </c>
      <c r="AI2182" s="51">
        <v>34</v>
      </c>
      <c r="AJ2182" s="51">
        <v>380</v>
      </c>
      <c r="AK2182" s="51">
        <v>525</v>
      </c>
      <c r="AL2182" s="51">
        <v>34</v>
      </c>
      <c r="AM2182" s="51">
        <v>61</v>
      </c>
      <c r="AN2182" s="51">
        <v>-27</v>
      </c>
      <c r="AO2182" s="52">
        <v>38.020000000000003</v>
      </c>
      <c r="AP2182" s="52">
        <v>58.7</v>
      </c>
      <c r="AQ2182" s="52">
        <v>-20.69</v>
      </c>
      <c r="AR2182" s="52">
        <v>-6.31</v>
      </c>
      <c r="AS2182" s="51">
        <v>31</v>
      </c>
      <c r="AT2182" s="52">
        <v>35.58</v>
      </c>
    </row>
    <row r="2183" spans="1:46">
      <c r="A2183">
        <v>2018</v>
      </c>
      <c r="B2183" t="s">
        <v>193</v>
      </c>
      <c r="C2183" t="s">
        <v>193</v>
      </c>
      <c r="D2183" t="s">
        <v>2389</v>
      </c>
      <c r="E2183" t="s">
        <v>2390</v>
      </c>
      <c r="F2183" t="str">
        <f t="shared" si="35"/>
        <v>Modou Jadama</v>
      </c>
      <c r="G2183" t="s">
        <v>893</v>
      </c>
      <c r="H2183" s="143">
        <v>54500</v>
      </c>
      <c r="I2183" s="143">
        <v>54500</v>
      </c>
      <c r="J2183" t="str">
        <f>IF(G2183="GK",VLOOKUP(F2183,'[1]2018GoalKeeper Stats'!$A$2:$S$109,2,FALSE),VLOOKUP(F2183,'[1]2018Player Stats'!$A$2:$AB$830,2,FALSE))</f>
        <v>POR</v>
      </c>
      <c r="K2183">
        <f>IF(G2183="GK",VLOOKUP(F2183,'[1]2018GoalKeeper Stats'!$A$2:$S$109,4,FALSE),VLOOKUP(F2183,'[1]2018Player Stats'!$A$2:$AB$830,4,FALSE))</f>
        <v>1</v>
      </c>
      <c r="L2183">
        <f>IF(G2183="GK",VLOOKUP(F2183,'[1]2018GoalKeeper Stats'!$A$2:$S$109,5,FALSE),VLOOKUP(F2183,'[1]2018Player Stats'!$A$2:$AB$830,5,FALSE))</f>
        <v>0</v>
      </c>
      <c r="M2183">
        <f>IF(G2183="GK",VLOOKUP(F2183,'[1]2018GoalKeeper Stats'!$A$2:$S$109,6,FALSE),VLOOKUP(F2183,'[1]2018Player Stats'!$A$2:$AB$830,6,FALSE))</f>
        <v>27</v>
      </c>
      <c r="N2183">
        <f>IF(G2183="GK",VLOOKUP(F2183,'[1]2018GoalKeeper Stats'!$A$2:$S$109,7,FALSE),VLOOKUP(F2183,'[1]2018Player Stats'!$A$2:$AB$830,7,FALSE))</f>
        <v>0</v>
      </c>
      <c r="O2183">
        <f>IF(G2183="GK",VLOOKUP(F2183,'[1]2018GoalKeeper Stats'!$A$2:$S$109,8,FALSE),VLOOKUP(F2183,'[1]2018Player Stats'!$A$2:$AB$830,8,FALSE))</f>
        <v>0</v>
      </c>
      <c r="P2183">
        <f>IF(G2183="GK",VLOOKUP(F2183,'[1]2018GoalKeeper Stats'!$A$2:$S$109,9,FALSE),VLOOKUP(F2183,'[1]2018Player Stats'!$A$2:$AB$830,9,FALSE))</f>
        <v>1</v>
      </c>
      <c r="Q2183">
        <f>IF(G2183="GK",VLOOKUP(F2183,'[1]2018GoalKeeper Stats'!$A$2:$S$109,10,FALSE),VLOOKUP(F2183,'[1]2018Player Stats'!$A$2:$AB$830,10,FALSE))</f>
        <v>1</v>
      </c>
      <c r="R2183">
        <f>IF(G2183="GK",VLOOKUP(F2183,'[1]2018GoalKeeper Stats'!$A$2:$S$109,11,FALSE),VLOOKUP(F2183,'[1]2018Player Stats'!$A$2:$AB$830,11,FALSE))</f>
        <v>0</v>
      </c>
      <c r="S2183" t="str">
        <f>IF(G2183="GK",VLOOKUP(F2183,'[1]2018GoalKeeper Stats'!$A$2:$S$109,12,FALSE),VLOOKUP(F2183,'[1]2018Player Stats'!$A$2:$AB$830,12,FALSE))</f>
        <v>0/0</v>
      </c>
      <c r="T2183">
        <f>IF(G2183="GK",VLOOKUP(F2183,'[1]2018GoalKeeper Stats'!$A$2:$S$109,13,FALSE),VLOOKUP(F2183,'[1]2018Player Stats'!$A$2:$AB$830,13,FALSE))</f>
        <v>0</v>
      </c>
      <c r="U2183">
        <f>IF(G2183="GK",VLOOKUP(F2183,'[1]2018GoalKeeper Stats'!$A$2:$S$109,14,FALSE),VLOOKUP(F2183,'[1]2018Player Stats'!$A$2:$AB$830,14,FALSE))</f>
        <v>0</v>
      </c>
      <c r="V2183">
        <f>IF(G2183="GK",VLOOKUP(F2183,'[1]2018GoalKeeper Stats'!$A$2:$S$109,15,FALSE),VLOOKUP(F2183,'[1]2018Player Stats'!$A$2:$AB$830,15,FALSE))</f>
        <v>0</v>
      </c>
      <c r="W2183">
        <f>IF(G2183="GK",VLOOKUP(F2183,'[1]2018GoalKeeper Stats'!$A$2:$S$109,16,FALSE),VLOOKUP(F2183,'[1]2018Player Stats'!$A$2:$AB$830,16,FALSE))</f>
        <v>0</v>
      </c>
      <c r="X2183">
        <f>IF(G2183="GK",VLOOKUP(F2183,'[1]2018GoalKeeper Stats'!$A$2:$S$109,17,FALSE),VLOOKUP(F2183,'[1]2018Player Stats'!$A$2:$AB$830,17,FALSE))</f>
        <v>0</v>
      </c>
      <c r="Y2183">
        <f>IF(G2183="GK",VLOOKUP(F2183,'[1]2018GoalKeeper Stats'!$A$2:$S$109,18,FALSE),VLOOKUP(F2183,'[1]2018Player Stats'!$A$2:$AB$830,18,FALSE))</f>
        <v>0</v>
      </c>
      <c r="Z2183">
        <f>IF(G2183="GK",VLOOKUP(F2183,'[1]2018GoalKeeper Stats'!$A$2:$S$109,19,FALSE),VLOOKUP(F2183,'[1]2018Player Stats'!$A$2:$AB$830,19,FALSE))</f>
        <v>0</v>
      </c>
      <c r="AA2183">
        <f>IF(G2183="GK",VLOOKUP(F2183,'[1]2018GoalKeeper Stats'!$A$2:$S$109,20,FALSE),VLOOKUP(F2183,'[1]2018Player Stats'!$A$2:$AB$830,20,FALSE))</f>
        <v>0</v>
      </c>
      <c r="AB2183">
        <f>IF(G2183="GK",VLOOKUP(F2183,'[1]2018GoalKeeper Stats'!$A$2:$S$109,21,FALSE),VLOOKUP(F2183,'[1]2018Player Stats'!$A$2:$AB$830,21,FALSE))</f>
        <v>0</v>
      </c>
      <c r="AC2183">
        <f>IF(G2183="GK",VLOOKUP(F2183,'[1]2018GoalKeeper Stats'!$A$2:$S$109,2,FALSE),VLOOKUP(F2183,'[1]2018Player Stats'!$A$2:$AB$830,22,FALSE))</f>
        <v>0</v>
      </c>
      <c r="AD2183">
        <f>IF(G2183="GK",VLOOKUP(F2183,'[1]2018GoalKeeper Stats'!$A$2:$S$109,23,FALSE),VLOOKUP(F2183,'[1]2018Player Stats'!$A$2:$AB$830,23,FALSE))</f>
        <v>0</v>
      </c>
      <c r="AE2183">
        <f>IF(G2183="GK",VLOOKUP(F2183,'[1]2018GoalKeeper Stats'!$A$2:$S$109,24,FALSE),VLOOKUP(F2183,'[1]2018Player Stats'!$A$2:$AB$830,24,FALSE))</f>
        <v>0</v>
      </c>
      <c r="AF2183">
        <f>IF(G2183="GK",VLOOKUP(F2183,'[1]2018GoalKeeper Stats'!$A$2:$S$109,25,FALSE),VLOOKUP(F2183,'[1]2018Player Stats'!$A$2:$AB$830,25,FALSE))</f>
        <v>0</v>
      </c>
      <c r="AG2183">
        <f>IF(G2183="GK",VLOOKUP(F2183,'[1]2018GoalKeeper Stats'!$A$2:$S$109,26,FALSE),VLOOKUP(F2183,'[1]2018Player Stats'!$A$2:$AB$830,26,FALSE))</f>
        <v>100</v>
      </c>
      <c r="AH2183" s="51">
        <v>2018</v>
      </c>
      <c r="AI2183" s="51">
        <v>34</v>
      </c>
      <c r="AJ2183" s="51">
        <v>466</v>
      </c>
      <c r="AK2183" s="51">
        <v>452</v>
      </c>
      <c r="AL2183" s="51">
        <v>52</v>
      </c>
      <c r="AM2183" s="51">
        <v>45</v>
      </c>
      <c r="AN2183" s="51">
        <v>7</v>
      </c>
      <c r="AO2183" s="52">
        <v>54.16</v>
      </c>
      <c r="AP2183" s="52">
        <v>47.2</v>
      </c>
      <c r="AQ2183" s="52">
        <v>6.96</v>
      </c>
      <c r="AR2183" s="52">
        <v>0.04</v>
      </c>
      <c r="AS2183" s="51">
        <v>54</v>
      </c>
      <c r="AT2183" s="52">
        <v>50.85</v>
      </c>
    </row>
    <row r="2184" spans="1:46">
      <c r="A2184">
        <v>2018</v>
      </c>
      <c r="B2184" t="s">
        <v>205</v>
      </c>
      <c r="C2184" t="s">
        <v>971</v>
      </c>
      <c r="D2184" t="s">
        <v>2137</v>
      </c>
      <c r="E2184" t="s">
        <v>2138</v>
      </c>
      <c r="F2184" t="str">
        <f t="shared" si="35"/>
        <v>Jesus Ferreira</v>
      </c>
      <c r="G2184" t="s">
        <v>875</v>
      </c>
      <c r="H2184" s="143">
        <v>54500</v>
      </c>
      <c r="I2184" s="143">
        <v>54500</v>
      </c>
      <c r="J2184" t="str">
        <f>IF(G2184="GK",VLOOKUP(F2184,'[1]2018GoalKeeper Stats'!$A$2:$S$109,2,FALSE),VLOOKUP(F2184,'[1]2018Player Stats'!$A$2:$AB$830,2,FALSE))</f>
        <v>DAL</v>
      </c>
      <c r="K2184">
        <f>IF(G2184="GK",VLOOKUP(F2184,'[1]2018GoalKeeper Stats'!$A$2:$S$109,4,FALSE),VLOOKUP(F2184,'[1]2018Player Stats'!$A$2:$AB$830,4,FALSE))</f>
        <v>1</v>
      </c>
      <c r="L2184">
        <f>IF(G2184="GK",VLOOKUP(F2184,'[1]2018GoalKeeper Stats'!$A$2:$S$109,5,FALSE),VLOOKUP(F2184,'[1]2018Player Stats'!$A$2:$AB$830,5,FALSE))</f>
        <v>0</v>
      </c>
      <c r="M2184">
        <f>IF(G2184="GK",VLOOKUP(F2184,'[1]2018GoalKeeper Stats'!$A$2:$S$109,6,FALSE),VLOOKUP(F2184,'[1]2018Player Stats'!$A$2:$AB$830,6,FALSE))</f>
        <v>3</v>
      </c>
      <c r="N2184">
        <f>IF(G2184="GK",VLOOKUP(F2184,'[1]2018GoalKeeper Stats'!$A$2:$S$109,7,FALSE),VLOOKUP(F2184,'[1]2018Player Stats'!$A$2:$AB$830,7,FALSE))</f>
        <v>0</v>
      </c>
      <c r="O2184">
        <f>IF(G2184="GK",VLOOKUP(F2184,'[1]2018GoalKeeper Stats'!$A$2:$S$109,8,FALSE),VLOOKUP(F2184,'[1]2018Player Stats'!$A$2:$AB$830,8,FALSE))</f>
        <v>0</v>
      </c>
      <c r="P2184">
        <f>IF(G2184="GK",VLOOKUP(F2184,'[1]2018GoalKeeper Stats'!$A$2:$S$109,9,FALSE),VLOOKUP(F2184,'[1]2018Player Stats'!$A$2:$AB$830,9,FALSE))</f>
        <v>2</v>
      </c>
      <c r="Q2184">
        <f>IF(G2184="GK",VLOOKUP(F2184,'[1]2018GoalKeeper Stats'!$A$2:$S$109,10,FALSE),VLOOKUP(F2184,'[1]2018Player Stats'!$A$2:$AB$830,10,FALSE))</f>
        <v>0</v>
      </c>
      <c r="R2184">
        <f>IF(G2184="GK",VLOOKUP(F2184,'[1]2018GoalKeeper Stats'!$A$2:$S$109,11,FALSE),VLOOKUP(F2184,'[1]2018Player Stats'!$A$2:$AB$830,11,FALSE))</f>
        <v>0</v>
      </c>
      <c r="S2184" t="str">
        <f>IF(G2184="GK",VLOOKUP(F2184,'[1]2018GoalKeeper Stats'!$A$2:$S$109,12,FALSE),VLOOKUP(F2184,'[1]2018Player Stats'!$A$2:$AB$830,12,FALSE))</f>
        <v>0/0</v>
      </c>
      <c r="T2184">
        <f>IF(G2184="GK",VLOOKUP(F2184,'[1]2018GoalKeeper Stats'!$A$2:$S$109,13,FALSE),VLOOKUP(F2184,'[1]2018Player Stats'!$A$2:$AB$830,13,FALSE))</f>
        <v>0</v>
      </c>
      <c r="U2184">
        <f>IF(G2184="GK",VLOOKUP(F2184,'[1]2018GoalKeeper Stats'!$A$2:$S$109,14,FALSE),VLOOKUP(F2184,'[1]2018Player Stats'!$A$2:$AB$830,14,FALSE))</f>
        <v>0</v>
      </c>
      <c r="V2184">
        <f>IF(G2184="GK",VLOOKUP(F2184,'[1]2018GoalKeeper Stats'!$A$2:$S$109,15,FALSE),VLOOKUP(F2184,'[1]2018Player Stats'!$A$2:$AB$830,15,FALSE))</f>
        <v>0</v>
      </c>
      <c r="W2184">
        <f>IF(G2184="GK",VLOOKUP(F2184,'[1]2018GoalKeeper Stats'!$A$2:$S$109,16,FALSE),VLOOKUP(F2184,'[1]2018Player Stats'!$A$2:$AB$830,16,FALSE))</f>
        <v>0</v>
      </c>
      <c r="X2184">
        <f>IF(G2184="GK",VLOOKUP(F2184,'[1]2018GoalKeeper Stats'!$A$2:$S$109,17,FALSE),VLOOKUP(F2184,'[1]2018Player Stats'!$A$2:$AB$830,17,FALSE))</f>
        <v>0</v>
      </c>
      <c r="Y2184">
        <f>IF(G2184="GK",VLOOKUP(F2184,'[1]2018GoalKeeper Stats'!$A$2:$S$109,18,FALSE),VLOOKUP(F2184,'[1]2018Player Stats'!$A$2:$AB$830,18,FALSE))</f>
        <v>0</v>
      </c>
      <c r="Z2184">
        <f>IF(G2184="GK",VLOOKUP(F2184,'[1]2018GoalKeeper Stats'!$A$2:$S$109,19,FALSE),VLOOKUP(F2184,'[1]2018Player Stats'!$A$2:$AB$830,19,FALSE))</f>
        <v>0</v>
      </c>
      <c r="AA2184">
        <f>IF(G2184="GK",VLOOKUP(F2184,'[1]2018GoalKeeper Stats'!$A$2:$S$109,20,FALSE),VLOOKUP(F2184,'[1]2018Player Stats'!$A$2:$AB$830,20,FALSE))</f>
        <v>0</v>
      </c>
      <c r="AB2184">
        <f>IF(G2184="GK",VLOOKUP(F2184,'[1]2018GoalKeeper Stats'!$A$2:$S$109,21,FALSE),VLOOKUP(F2184,'[1]2018Player Stats'!$A$2:$AB$830,21,FALSE))</f>
        <v>0</v>
      </c>
      <c r="AC2184">
        <f>IF(G2184="GK",VLOOKUP(F2184,'[1]2018GoalKeeper Stats'!$A$2:$S$109,2,FALSE),VLOOKUP(F2184,'[1]2018Player Stats'!$A$2:$AB$830,22,FALSE))</f>
        <v>0</v>
      </c>
      <c r="AD2184">
        <f>IF(G2184="GK",VLOOKUP(F2184,'[1]2018GoalKeeper Stats'!$A$2:$S$109,23,FALSE),VLOOKUP(F2184,'[1]2018Player Stats'!$A$2:$AB$830,23,FALSE))</f>
        <v>0</v>
      </c>
      <c r="AE2184">
        <f>IF(G2184="GK",VLOOKUP(F2184,'[1]2018GoalKeeper Stats'!$A$2:$S$109,24,FALSE),VLOOKUP(F2184,'[1]2018Player Stats'!$A$2:$AB$830,24,FALSE))</f>
        <v>0</v>
      </c>
      <c r="AF2184">
        <f>IF(G2184="GK",VLOOKUP(F2184,'[1]2018GoalKeeper Stats'!$A$2:$S$109,25,FALSE),VLOOKUP(F2184,'[1]2018Player Stats'!$A$2:$AB$830,25,FALSE))</f>
        <v>0</v>
      </c>
      <c r="AG2184">
        <f>IF(G2184="GK",VLOOKUP(F2184,'[1]2018GoalKeeper Stats'!$A$2:$S$109,26,FALSE),VLOOKUP(F2184,'[1]2018Player Stats'!$A$2:$AB$830,26,FALSE))</f>
        <v>0</v>
      </c>
      <c r="AH2184" s="51">
        <v>2018</v>
      </c>
      <c r="AI2184" s="51">
        <v>34</v>
      </c>
      <c r="AJ2184" s="51">
        <v>483</v>
      </c>
      <c r="AK2184" s="51">
        <v>441</v>
      </c>
      <c r="AL2184" s="51">
        <v>50</v>
      </c>
      <c r="AM2184" s="51">
        <v>43</v>
      </c>
      <c r="AN2184" s="51">
        <v>7</v>
      </c>
      <c r="AO2184" s="52">
        <v>51.99</v>
      </c>
      <c r="AP2184" s="52">
        <v>44.67</v>
      </c>
      <c r="AQ2184" s="52">
        <v>7.32</v>
      </c>
      <c r="AR2184" s="52">
        <v>-0.32</v>
      </c>
      <c r="AS2184" s="51">
        <v>57</v>
      </c>
      <c r="AT2184" s="52">
        <v>52.31</v>
      </c>
    </row>
    <row r="2185" spans="1:46">
      <c r="A2185" s="144">
        <v>2018</v>
      </c>
      <c r="B2185" s="144" t="s">
        <v>203</v>
      </c>
      <c r="C2185" s="144" t="s">
        <v>203</v>
      </c>
      <c r="D2185" s="144" t="s">
        <v>1161</v>
      </c>
      <c r="E2185" s="144" t="s">
        <v>2391</v>
      </c>
      <c r="F2185" s="144" t="str">
        <f t="shared" si="35"/>
        <v>Justin Fiddes</v>
      </c>
      <c r="G2185" s="144" t="s">
        <v>893</v>
      </c>
      <c r="H2185" s="145">
        <v>54500</v>
      </c>
      <c r="I2185" s="145">
        <v>54500</v>
      </c>
      <c r="J2185" s="144" t="e">
        <f>IF(G2185="GK",VLOOKUP(F2185,'[1]2018GoalKeeper Stats'!$A$2:$S$109,2,FALSE),VLOOKUP(F2185,'[1]2018Player Stats'!$A$2:$AB$830,2,FALSE))</f>
        <v>#N/A</v>
      </c>
      <c r="K2185" s="144" t="e">
        <f>IF(G2185="GK",VLOOKUP(F2185,'[1]2018GoalKeeper Stats'!$A$2:$S$109,4,FALSE),VLOOKUP(F2185,'[1]2018Player Stats'!$A$2:$AB$830,4,FALSE))</f>
        <v>#N/A</v>
      </c>
      <c r="L2185" s="144" t="e">
        <f>IF(G2185="GK",VLOOKUP(F2185,'[1]2018GoalKeeper Stats'!$A$2:$S$109,5,FALSE),VLOOKUP(F2185,'[1]2018Player Stats'!$A$2:$AB$830,5,FALSE))</f>
        <v>#N/A</v>
      </c>
      <c r="M2185" s="144" t="e">
        <f>IF(G2185="GK",VLOOKUP(F2185,'[1]2018GoalKeeper Stats'!$A$2:$S$109,6,FALSE),VLOOKUP(F2185,'[1]2018Player Stats'!$A$2:$AB$830,6,FALSE))</f>
        <v>#N/A</v>
      </c>
      <c r="N2185" s="144" t="e">
        <f>IF(G2185="GK",VLOOKUP(F2185,'[1]2018GoalKeeper Stats'!$A$2:$S$109,7,FALSE),VLOOKUP(F2185,'[1]2018Player Stats'!$A$2:$AB$830,7,FALSE))</f>
        <v>#N/A</v>
      </c>
      <c r="O2185" s="144" t="e">
        <f>IF(G2185="GK",VLOOKUP(F2185,'[1]2018GoalKeeper Stats'!$A$2:$S$109,8,FALSE),VLOOKUP(F2185,'[1]2018Player Stats'!$A$2:$AB$830,8,FALSE))</f>
        <v>#N/A</v>
      </c>
      <c r="P2185" s="144" t="e">
        <f>IF(G2185="GK",VLOOKUP(F2185,'[1]2018GoalKeeper Stats'!$A$2:$S$109,9,FALSE),VLOOKUP(F2185,'[1]2018Player Stats'!$A$2:$AB$830,9,FALSE))</f>
        <v>#N/A</v>
      </c>
      <c r="Q2185" s="144" t="e">
        <f>IF(G2185="GK",VLOOKUP(F2185,'[1]2018GoalKeeper Stats'!$A$2:$S$109,10,FALSE),VLOOKUP(F2185,'[1]2018Player Stats'!$A$2:$AB$830,10,FALSE))</f>
        <v>#N/A</v>
      </c>
      <c r="R2185" s="144" t="e">
        <f>IF(G2185="GK",VLOOKUP(F2185,'[1]2018GoalKeeper Stats'!$A$2:$S$109,11,FALSE),VLOOKUP(F2185,'[1]2018Player Stats'!$A$2:$AB$830,11,FALSE))</f>
        <v>#N/A</v>
      </c>
      <c r="S2185" s="144" t="e">
        <f>IF(G2185="GK",VLOOKUP(F2185,'[1]2018GoalKeeper Stats'!$A$2:$S$109,12,FALSE),VLOOKUP(F2185,'[1]2018Player Stats'!$A$2:$AB$830,12,FALSE))</f>
        <v>#N/A</v>
      </c>
      <c r="T2185" s="144" t="e">
        <f>IF(G2185="GK",VLOOKUP(F2185,'[1]2018GoalKeeper Stats'!$A$2:$S$109,13,FALSE),VLOOKUP(F2185,'[1]2018Player Stats'!$A$2:$AB$830,13,FALSE))</f>
        <v>#N/A</v>
      </c>
      <c r="U2185" s="144" t="e">
        <f>IF(G2185="GK",VLOOKUP(F2185,'[1]2018GoalKeeper Stats'!$A$2:$S$109,14,FALSE),VLOOKUP(F2185,'[1]2018Player Stats'!$A$2:$AB$830,14,FALSE))</f>
        <v>#N/A</v>
      </c>
      <c r="V2185" s="144" t="e">
        <f>IF(G2185="GK",VLOOKUP(F2185,'[1]2018GoalKeeper Stats'!$A$2:$S$109,15,FALSE),VLOOKUP(F2185,'[1]2018Player Stats'!$A$2:$AB$830,15,FALSE))</f>
        <v>#N/A</v>
      </c>
      <c r="W2185" s="144" t="e">
        <f>IF(G2185="GK",VLOOKUP(F2185,'[1]2018GoalKeeper Stats'!$A$2:$S$109,16,FALSE),VLOOKUP(F2185,'[1]2018Player Stats'!$A$2:$AB$830,16,FALSE))</f>
        <v>#N/A</v>
      </c>
      <c r="X2185" s="144" t="e">
        <f>IF(G2185="GK",VLOOKUP(F2185,'[1]2018GoalKeeper Stats'!$A$2:$S$109,17,FALSE),VLOOKUP(F2185,'[1]2018Player Stats'!$A$2:$AB$830,17,FALSE))</f>
        <v>#N/A</v>
      </c>
      <c r="Y2185" s="144" t="e">
        <f>IF(G2185="GK",VLOOKUP(F2185,'[1]2018GoalKeeper Stats'!$A$2:$S$109,18,FALSE),VLOOKUP(F2185,'[1]2018Player Stats'!$A$2:$AB$830,18,FALSE))</f>
        <v>#N/A</v>
      </c>
      <c r="Z2185" s="144" t="e">
        <f>IF(G2185="GK",VLOOKUP(F2185,'[1]2018GoalKeeper Stats'!$A$2:$S$109,19,FALSE),VLOOKUP(F2185,'[1]2018Player Stats'!$A$2:$AB$830,19,FALSE))</f>
        <v>#N/A</v>
      </c>
      <c r="AA2185" s="144" t="e">
        <f>IF(G2185="GK",VLOOKUP(F2185,'[1]2018GoalKeeper Stats'!$A$2:$S$109,20,FALSE),VLOOKUP(F2185,'[1]2018Player Stats'!$A$2:$AB$830,20,FALSE))</f>
        <v>#N/A</v>
      </c>
      <c r="AB2185" s="144" t="e">
        <f>IF(G2185="GK",VLOOKUP(F2185,'[1]2018GoalKeeper Stats'!$A$2:$S$109,21,FALSE),VLOOKUP(F2185,'[1]2018Player Stats'!$A$2:$AB$830,21,FALSE))</f>
        <v>#N/A</v>
      </c>
      <c r="AC2185" s="144" t="e">
        <f>IF(G2185="GK",VLOOKUP(F2185,'[1]2018GoalKeeper Stats'!$A$2:$S$109,2,FALSE),VLOOKUP(F2185,'[1]2018Player Stats'!$A$2:$AB$830,22,FALSE))</f>
        <v>#N/A</v>
      </c>
      <c r="AD2185" s="144" t="e">
        <f>IF(G2185="GK",VLOOKUP(F2185,'[1]2018GoalKeeper Stats'!$A$2:$S$109,23,FALSE),VLOOKUP(F2185,'[1]2018Player Stats'!$A$2:$AB$830,23,FALSE))</f>
        <v>#N/A</v>
      </c>
      <c r="AE2185" s="144" t="e">
        <f>IF(G2185="GK",VLOOKUP(F2185,'[1]2018GoalKeeper Stats'!$A$2:$S$109,24,FALSE),VLOOKUP(F2185,'[1]2018Player Stats'!$A$2:$AB$830,24,FALSE))</f>
        <v>#N/A</v>
      </c>
      <c r="AF2185" s="144" t="e">
        <f>IF(G2185="GK",VLOOKUP(F2185,'[1]2018GoalKeeper Stats'!$A$2:$S$109,25,FALSE),VLOOKUP(F2185,'[1]2018Player Stats'!$A$2:$AB$830,25,FALSE))</f>
        <v>#N/A</v>
      </c>
      <c r="AG2185" s="144" t="e">
        <f>IF(G2185="GK",VLOOKUP(F2185,'[1]2018GoalKeeper Stats'!$A$2:$S$109,26,FALSE),VLOOKUP(F2185,'[1]2018Player Stats'!$A$2:$AB$830,26,FALSE))</f>
        <v>#N/A</v>
      </c>
      <c r="AH2185" s="51">
        <v>2018</v>
      </c>
      <c r="AI2185" s="51">
        <v>34</v>
      </c>
      <c r="AJ2185" s="51">
        <v>419</v>
      </c>
      <c r="AK2185" s="51">
        <v>516</v>
      </c>
      <c r="AL2185" s="51">
        <v>53</v>
      </c>
      <c r="AM2185" s="51">
        <v>64</v>
      </c>
      <c r="AN2185" s="51">
        <v>-11</v>
      </c>
      <c r="AO2185" s="52">
        <v>51.67</v>
      </c>
      <c r="AP2185" s="52">
        <v>58.26</v>
      </c>
      <c r="AQ2185" s="52">
        <v>-6.59</v>
      </c>
      <c r="AR2185" s="52">
        <v>-4.41</v>
      </c>
      <c r="AS2185" s="51">
        <v>47</v>
      </c>
      <c r="AT2185" s="52">
        <v>43.69</v>
      </c>
    </row>
    <row r="2186" spans="1:46">
      <c r="A2186" s="144">
        <v>2018</v>
      </c>
      <c r="B2186" s="144" t="s">
        <v>203</v>
      </c>
      <c r="C2186" s="144" t="s">
        <v>203</v>
      </c>
      <c r="D2186" s="144" t="s">
        <v>1637</v>
      </c>
      <c r="E2186" s="144" t="s">
        <v>1638</v>
      </c>
      <c r="F2186" s="144" t="str">
        <f t="shared" si="35"/>
        <v>Deybi Flores</v>
      </c>
      <c r="G2186" s="144" t="s">
        <v>860</v>
      </c>
      <c r="H2186" s="145">
        <v>54500</v>
      </c>
      <c r="I2186" s="145">
        <v>54500</v>
      </c>
      <c r="J2186" s="144" t="e">
        <f>IF(G2186="GK",VLOOKUP(F2186,'[1]2018GoalKeeper Stats'!$A$2:$S$109,2,FALSE),VLOOKUP(F2186,'[1]2018Player Stats'!$A$2:$AB$830,2,FALSE))</f>
        <v>#N/A</v>
      </c>
      <c r="K2186" s="144" t="e">
        <f>IF(G2186="GK",VLOOKUP(F2186,'[1]2018GoalKeeper Stats'!$A$2:$S$109,4,FALSE),VLOOKUP(F2186,'[1]2018Player Stats'!$A$2:$AB$830,4,FALSE))</f>
        <v>#N/A</v>
      </c>
      <c r="L2186" s="144" t="e">
        <f>IF(G2186="GK",VLOOKUP(F2186,'[1]2018GoalKeeper Stats'!$A$2:$S$109,5,FALSE),VLOOKUP(F2186,'[1]2018Player Stats'!$A$2:$AB$830,5,FALSE))</f>
        <v>#N/A</v>
      </c>
      <c r="M2186" s="144" t="e">
        <f>IF(G2186="GK",VLOOKUP(F2186,'[1]2018GoalKeeper Stats'!$A$2:$S$109,6,FALSE),VLOOKUP(F2186,'[1]2018Player Stats'!$A$2:$AB$830,6,FALSE))</f>
        <v>#N/A</v>
      </c>
      <c r="N2186" s="144" t="e">
        <f>IF(G2186="GK",VLOOKUP(F2186,'[1]2018GoalKeeper Stats'!$A$2:$S$109,7,FALSE),VLOOKUP(F2186,'[1]2018Player Stats'!$A$2:$AB$830,7,FALSE))</f>
        <v>#N/A</v>
      </c>
      <c r="O2186" s="144" t="e">
        <f>IF(G2186="GK",VLOOKUP(F2186,'[1]2018GoalKeeper Stats'!$A$2:$S$109,8,FALSE),VLOOKUP(F2186,'[1]2018Player Stats'!$A$2:$AB$830,8,FALSE))</f>
        <v>#N/A</v>
      </c>
      <c r="P2186" s="144" t="e">
        <f>IF(G2186="GK",VLOOKUP(F2186,'[1]2018GoalKeeper Stats'!$A$2:$S$109,9,FALSE),VLOOKUP(F2186,'[1]2018Player Stats'!$A$2:$AB$830,9,FALSE))</f>
        <v>#N/A</v>
      </c>
      <c r="Q2186" s="144" t="e">
        <f>IF(G2186="GK",VLOOKUP(F2186,'[1]2018GoalKeeper Stats'!$A$2:$S$109,10,FALSE),VLOOKUP(F2186,'[1]2018Player Stats'!$A$2:$AB$830,10,FALSE))</f>
        <v>#N/A</v>
      </c>
      <c r="R2186" s="144" t="e">
        <f>IF(G2186="GK",VLOOKUP(F2186,'[1]2018GoalKeeper Stats'!$A$2:$S$109,11,FALSE),VLOOKUP(F2186,'[1]2018Player Stats'!$A$2:$AB$830,11,FALSE))</f>
        <v>#N/A</v>
      </c>
      <c r="S2186" s="144" t="e">
        <f>IF(G2186="GK",VLOOKUP(F2186,'[1]2018GoalKeeper Stats'!$A$2:$S$109,12,FALSE),VLOOKUP(F2186,'[1]2018Player Stats'!$A$2:$AB$830,12,FALSE))</f>
        <v>#N/A</v>
      </c>
      <c r="T2186" s="144" t="e">
        <f>IF(G2186="GK",VLOOKUP(F2186,'[1]2018GoalKeeper Stats'!$A$2:$S$109,13,FALSE),VLOOKUP(F2186,'[1]2018Player Stats'!$A$2:$AB$830,13,FALSE))</f>
        <v>#N/A</v>
      </c>
      <c r="U2186" s="144" t="e">
        <f>IF(G2186="GK",VLOOKUP(F2186,'[1]2018GoalKeeper Stats'!$A$2:$S$109,14,FALSE),VLOOKUP(F2186,'[1]2018Player Stats'!$A$2:$AB$830,14,FALSE))</f>
        <v>#N/A</v>
      </c>
      <c r="V2186" s="144" t="e">
        <f>IF(G2186="GK",VLOOKUP(F2186,'[1]2018GoalKeeper Stats'!$A$2:$S$109,15,FALSE),VLOOKUP(F2186,'[1]2018Player Stats'!$A$2:$AB$830,15,FALSE))</f>
        <v>#N/A</v>
      </c>
      <c r="W2186" s="144" t="e">
        <f>IF(G2186="GK",VLOOKUP(F2186,'[1]2018GoalKeeper Stats'!$A$2:$S$109,16,FALSE),VLOOKUP(F2186,'[1]2018Player Stats'!$A$2:$AB$830,16,FALSE))</f>
        <v>#N/A</v>
      </c>
      <c r="X2186" s="144" t="e">
        <f>IF(G2186="GK",VLOOKUP(F2186,'[1]2018GoalKeeper Stats'!$A$2:$S$109,17,FALSE),VLOOKUP(F2186,'[1]2018Player Stats'!$A$2:$AB$830,17,FALSE))</f>
        <v>#N/A</v>
      </c>
      <c r="Y2186" s="144" t="e">
        <f>IF(G2186="GK",VLOOKUP(F2186,'[1]2018GoalKeeper Stats'!$A$2:$S$109,18,FALSE),VLOOKUP(F2186,'[1]2018Player Stats'!$A$2:$AB$830,18,FALSE))</f>
        <v>#N/A</v>
      </c>
      <c r="Z2186" s="144" t="e">
        <f>IF(G2186="GK",VLOOKUP(F2186,'[1]2018GoalKeeper Stats'!$A$2:$S$109,19,FALSE),VLOOKUP(F2186,'[1]2018Player Stats'!$A$2:$AB$830,19,FALSE))</f>
        <v>#N/A</v>
      </c>
      <c r="AA2186" s="144" t="e">
        <f>IF(G2186="GK",VLOOKUP(F2186,'[1]2018GoalKeeper Stats'!$A$2:$S$109,20,FALSE),VLOOKUP(F2186,'[1]2018Player Stats'!$A$2:$AB$830,20,FALSE))</f>
        <v>#N/A</v>
      </c>
      <c r="AB2186" s="144" t="e">
        <f>IF(G2186="GK",VLOOKUP(F2186,'[1]2018GoalKeeper Stats'!$A$2:$S$109,21,FALSE),VLOOKUP(F2186,'[1]2018Player Stats'!$A$2:$AB$830,21,FALSE))</f>
        <v>#N/A</v>
      </c>
      <c r="AC2186" s="144" t="e">
        <f>IF(G2186="GK",VLOOKUP(F2186,'[1]2018GoalKeeper Stats'!$A$2:$S$109,2,FALSE),VLOOKUP(F2186,'[1]2018Player Stats'!$A$2:$AB$830,22,FALSE))</f>
        <v>#N/A</v>
      </c>
      <c r="AD2186" s="144" t="e">
        <f>IF(G2186="GK",VLOOKUP(F2186,'[1]2018GoalKeeper Stats'!$A$2:$S$109,23,FALSE),VLOOKUP(F2186,'[1]2018Player Stats'!$A$2:$AB$830,23,FALSE))</f>
        <v>#N/A</v>
      </c>
      <c r="AE2186" s="144" t="e">
        <f>IF(G2186="GK",VLOOKUP(F2186,'[1]2018GoalKeeper Stats'!$A$2:$S$109,24,FALSE),VLOOKUP(F2186,'[1]2018Player Stats'!$A$2:$AB$830,24,FALSE))</f>
        <v>#N/A</v>
      </c>
      <c r="AF2186" s="144" t="e">
        <f>IF(G2186="GK",VLOOKUP(F2186,'[1]2018GoalKeeper Stats'!$A$2:$S$109,25,FALSE),VLOOKUP(F2186,'[1]2018Player Stats'!$A$2:$AB$830,25,FALSE))</f>
        <v>#N/A</v>
      </c>
      <c r="AG2186" s="144" t="e">
        <f>IF(G2186="GK",VLOOKUP(F2186,'[1]2018GoalKeeper Stats'!$A$2:$S$109,26,FALSE),VLOOKUP(F2186,'[1]2018Player Stats'!$A$2:$AB$830,26,FALSE))</f>
        <v>#N/A</v>
      </c>
      <c r="AH2186" s="51">
        <v>2018</v>
      </c>
      <c r="AI2186" s="51">
        <v>34</v>
      </c>
      <c r="AJ2186" s="51">
        <v>419</v>
      </c>
      <c r="AK2186" s="51">
        <v>516</v>
      </c>
      <c r="AL2186" s="51">
        <v>53</v>
      </c>
      <c r="AM2186" s="51">
        <v>64</v>
      </c>
      <c r="AN2186" s="51">
        <v>-11</v>
      </c>
      <c r="AO2186" s="52">
        <v>51.67</v>
      </c>
      <c r="AP2186" s="52">
        <v>58.26</v>
      </c>
      <c r="AQ2186" s="52">
        <v>-6.59</v>
      </c>
      <c r="AR2186" s="52">
        <v>-4.41</v>
      </c>
      <c r="AS2186" s="51">
        <v>47</v>
      </c>
      <c r="AT2186" s="52">
        <v>43.69</v>
      </c>
    </row>
    <row r="2187" spans="1:46">
      <c r="A2187">
        <v>2018</v>
      </c>
      <c r="B2187" t="s">
        <v>943</v>
      </c>
      <c r="C2187" t="s">
        <v>175</v>
      </c>
      <c r="D2187" t="s">
        <v>930</v>
      </c>
      <c r="E2187" t="s">
        <v>2392</v>
      </c>
      <c r="F2187" t="str">
        <f t="shared" si="35"/>
        <v>Kyle Duncan</v>
      </c>
      <c r="G2187" t="s">
        <v>893</v>
      </c>
      <c r="H2187" s="143">
        <v>54500</v>
      </c>
      <c r="I2187" s="143">
        <v>54500</v>
      </c>
      <c r="J2187" t="str">
        <f>IF(G2187="GK",VLOOKUP(F2187,'[1]2018GoalKeeper Stats'!$A$2:$S$109,2,FALSE),VLOOKUP(F2187,'[1]2018Player Stats'!$A$2:$AB$830,2,FALSE))</f>
        <v>RBNY</v>
      </c>
      <c r="K2187">
        <f>IF(G2187="GK",VLOOKUP(F2187,'[1]2018GoalKeeper Stats'!$A$2:$S$109,4,FALSE),VLOOKUP(F2187,'[1]2018Player Stats'!$A$2:$AB$830,4,FALSE))</f>
        <v>4</v>
      </c>
      <c r="L2187">
        <f>IF(G2187="GK",VLOOKUP(F2187,'[1]2018GoalKeeper Stats'!$A$2:$S$109,5,FALSE),VLOOKUP(F2187,'[1]2018Player Stats'!$A$2:$AB$830,5,FALSE))</f>
        <v>4</v>
      </c>
      <c r="M2187">
        <f>IF(G2187="GK",VLOOKUP(F2187,'[1]2018GoalKeeper Stats'!$A$2:$S$109,6,FALSE),VLOOKUP(F2187,'[1]2018Player Stats'!$A$2:$AB$830,6,FALSE))</f>
        <v>360</v>
      </c>
      <c r="N2187">
        <f>IF(G2187="GK",VLOOKUP(F2187,'[1]2018GoalKeeper Stats'!$A$2:$S$109,7,FALSE),VLOOKUP(F2187,'[1]2018Player Stats'!$A$2:$AB$830,7,FALSE))</f>
        <v>0</v>
      </c>
      <c r="O2187">
        <f>IF(G2187="GK",VLOOKUP(F2187,'[1]2018GoalKeeper Stats'!$A$2:$S$109,8,FALSE),VLOOKUP(F2187,'[1]2018Player Stats'!$A$2:$AB$830,8,FALSE))</f>
        <v>1</v>
      </c>
      <c r="P2187">
        <f>IF(G2187="GK",VLOOKUP(F2187,'[1]2018GoalKeeper Stats'!$A$2:$S$109,9,FALSE),VLOOKUP(F2187,'[1]2018Player Stats'!$A$2:$AB$830,9,FALSE))</f>
        <v>1</v>
      </c>
      <c r="Q2187">
        <f>IF(G2187="GK",VLOOKUP(F2187,'[1]2018GoalKeeper Stats'!$A$2:$S$109,10,FALSE),VLOOKUP(F2187,'[1]2018Player Stats'!$A$2:$AB$830,10,FALSE))</f>
        <v>0</v>
      </c>
      <c r="R2187">
        <f>IF(G2187="GK",VLOOKUP(F2187,'[1]2018GoalKeeper Stats'!$A$2:$S$109,11,FALSE),VLOOKUP(F2187,'[1]2018Player Stats'!$A$2:$AB$830,11,FALSE))</f>
        <v>0</v>
      </c>
      <c r="S2187" t="str">
        <f>IF(G2187="GK",VLOOKUP(F2187,'[1]2018GoalKeeper Stats'!$A$2:$S$109,12,FALSE),VLOOKUP(F2187,'[1]2018Player Stats'!$A$2:$AB$830,12,FALSE))</f>
        <v>0/0</v>
      </c>
      <c r="T2187">
        <f>IF(G2187="GK",VLOOKUP(F2187,'[1]2018GoalKeeper Stats'!$A$2:$S$109,13,FALSE),VLOOKUP(F2187,'[1]2018Player Stats'!$A$2:$AB$830,13,FALSE))</f>
        <v>0</v>
      </c>
      <c r="U2187">
        <f>IF(G2187="GK",VLOOKUP(F2187,'[1]2018GoalKeeper Stats'!$A$2:$S$109,14,FALSE),VLOOKUP(F2187,'[1]2018Player Stats'!$A$2:$AB$830,14,FALSE))</f>
        <v>0</v>
      </c>
      <c r="V2187">
        <f>IF(G2187="GK",VLOOKUP(F2187,'[1]2018GoalKeeper Stats'!$A$2:$S$109,15,FALSE),VLOOKUP(F2187,'[1]2018Player Stats'!$A$2:$AB$830,15,FALSE))</f>
        <v>0</v>
      </c>
      <c r="W2187">
        <f>IF(G2187="GK",VLOOKUP(F2187,'[1]2018GoalKeeper Stats'!$A$2:$S$109,16,FALSE),VLOOKUP(F2187,'[1]2018Player Stats'!$A$2:$AB$830,16,FALSE))</f>
        <v>0</v>
      </c>
      <c r="X2187">
        <f>IF(G2187="GK",VLOOKUP(F2187,'[1]2018GoalKeeper Stats'!$A$2:$S$109,17,FALSE),VLOOKUP(F2187,'[1]2018Player Stats'!$A$2:$AB$830,17,FALSE))</f>
        <v>1</v>
      </c>
      <c r="Y2187">
        <f>IF(G2187="GK",VLOOKUP(F2187,'[1]2018GoalKeeper Stats'!$A$2:$S$109,18,FALSE),VLOOKUP(F2187,'[1]2018Player Stats'!$A$2:$AB$830,18,FALSE))</f>
        <v>1</v>
      </c>
      <c r="Z2187">
        <f>IF(G2187="GK",VLOOKUP(F2187,'[1]2018GoalKeeper Stats'!$A$2:$S$109,19,FALSE),VLOOKUP(F2187,'[1]2018Player Stats'!$A$2:$AB$830,19,FALSE))</f>
        <v>0</v>
      </c>
      <c r="AA2187">
        <f>IF(G2187="GK",VLOOKUP(F2187,'[1]2018GoalKeeper Stats'!$A$2:$S$109,20,FALSE),VLOOKUP(F2187,'[1]2018Player Stats'!$A$2:$AB$830,20,FALSE))</f>
        <v>0.25</v>
      </c>
      <c r="AB2187">
        <f>IF(G2187="GK",VLOOKUP(F2187,'[1]2018GoalKeeper Stats'!$A$2:$S$109,21,FALSE),VLOOKUP(F2187,'[1]2018Player Stats'!$A$2:$AB$830,21,FALSE))</f>
        <v>4</v>
      </c>
      <c r="AC2187">
        <f>IF(G2187="GK",VLOOKUP(F2187,'[1]2018GoalKeeper Stats'!$A$2:$S$109,2,FALSE),VLOOKUP(F2187,'[1]2018Player Stats'!$A$2:$AB$830,22,FALSE))</f>
        <v>3</v>
      </c>
      <c r="AD2187">
        <f>IF(G2187="GK",VLOOKUP(F2187,'[1]2018GoalKeeper Stats'!$A$2:$S$109,23,FALSE),VLOOKUP(F2187,'[1]2018Player Stats'!$A$2:$AB$830,23,FALSE))</f>
        <v>0</v>
      </c>
      <c r="AE2187">
        <f>IF(G2187="GK",VLOOKUP(F2187,'[1]2018GoalKeeper Stats'!$A$2:$S$109,24,FALSE),VLOOKUP(F2187,'[1]2018Player Stats'!$A$2:$AB$830,24,FALSE))</f>
        <v>0</v>
      </c>
      <c r="AF2187">
        <f>IF(G2187="GK",VLOOKUP(F2187,'[1]2018GoalKeeper Stats'!$A$2:$S$109,25,FALSE),VLOOKUP(F2187,'[1]2018Player Stats'!$A$2:$AB$830,25,FALSE))</f>
        <v>0</v>
      </c>
      <c r="AG2187">
        <f>IF(G2187="GK",VLOOKUP(F2187,'[1]2018GoalKeeper Stats'!$A$2:$S$109,26,FALSE),VLOOKUP(F2187,'[1]2018Player Stats'!$A$2:$AB$830,26,FALSE))</f>
        <v>0</v>
      </c>
      <c r="AH2187" s="51">
        <v>2018</v>
      </c>
      <c r="AI2187" s="51">
        <v>34</v>
      </c>
      <c r="AJ2187" s="51">
        <v>456</v>
      </c>
      <c r="AK2187" s="51">
        <v>377</v>
      </c>
      <c r="AL2187" s="51">
        <v>61</v>
      </c>
      <c r="AM2187" s="51">
        <v>32</v>
      </c>
      <c r="AN2187" s="51">
        <v>29</v>
      </c>
      <c r="AO2187" s="52">
        <v>59.84</v>
      </c>
      <c r="AP2187" s="52">
        <v>42.58</v>
      </c>
      <c r="AQ2187" s="52">
        <v>17.260000000000002</v>
      </c>
      <c r="AR2187" s="52">
        <v>11.74</v>
      </c>
      <c r="AS2187" s="51">
        <v>71</v>
      </c>
      <c r="AT2187" s="52">
        <v>58.95</v>
      </c>
    </row>
    <row r="2188" spans="1:46">
      <c r="A2188">
        <v>2018</v>
      </c>
      <c r="B2188" t="s">
        <v>861</v>
      </c>
      <c r="C2188" t="s">
        <v>207</v>
      </c>
      <c r="D2188" t="s">
        <v>1792</v>
      </c>
      <c r="E2188" t="s">
        <v>2393</v>
      </c>
      <c r="F2188" t="str">
        <f t="shared" si="35"/>
        <v>Julian Dunn</v>
      </c>
      <c r="G2188" t="s">
        <v>893</v>
      </c>
      <c r="H2188" s="143">
        <v>54500</v>
      </c>
      <c r="I2188" s="143">
        <v>54500</v>
      </c>
      <c r="J2188" t="str">
        <f>IF(G2188="GK",VLOOKUP(F2188,'[1]2018GoalKeeper Stats'!$A$2:$S$109,2,FALSE),VLOOKUP(F2188,'[1]2018Player Stats'!$A$2:$AB$830,2,FALSE))</f>
        <v>TOR</v>
      </c>
      <c r="K2188">
        <f>IF(G2188="GK",VLOOKUP(F2188,'[1]2018GoalKeeper Stats'!$A$2:$S$109,4,FALSE),VLOOKUP(F2188,'[1]2018Player Stats'!$A$2:$AB$830,4,FALSE))</f>
        <v>2</v>
      </c>
      <c r="L2188">
        <f>IF(G2188="GK",VLOOKUP(F2188,'[1]2018GoalKeeper Stats'!$A$2:$S$109,5,FALSE),VLOOKUP(F2188,'[1]2018Player Stats'!$A$2:$AB$830,5,FALSE))</f>
        <v>1</v>
      </c>
      <c r="M2188">
        <f>IF(G2188="GK",VLOOKUP(F2188,'[1]2018GoalKeeper Stats'!$A$2:$S$109,6,FALSE),VLOOKUP(F2188,'[1]2018Player Stats'!$A$2:$AB$830,6,FALSE))</f>
        <v>105</v>
      </c>
      <c r="N2188">
        <f>IF(G2188="GK",VLOOKUP(F2188,'[1]2018GoalKeeper Stats'!$A$2:$S$109,7,FALSE),VLOOKUP(F2188,'[1]2018Player Stats'!$A$2:$AB$830,7,FALSE))</f>
        <v>0</v>
      </c>
      <c r="O2188">
        <f>IF(G2188="GK",VLOOKUP(F2188,'[1]2018GoalKeeper Stats'!$A$2:$S$109,8,FALSE),VLOOKUP(F2188,'[1]2018Player Stats'!$A$2:$AB$830,8,FALSE))</f>
        <v>0</v>
      </c>
      <c r="P2188">
        <f>IF(G2188="GK",VLOOKUP(F2188,'[1]2018GoalKeeper Stats'!$A$2:$S$109,9,FALSE),VLOOKUP(F2188,'[1]2018Player Stats'!$A$2:$AB$830,9,FALSE))</f>
        <v>0</v>
      </c>
      <c r="Q2188">
        <f>IF(G2188="GK",VLOOKUP(F2188,'[1]2018GoalKeeper Stats'!$A$2:$S$109,10,FALSE),VLOOKUP(F2188,'[1]2018Player Stats'!$A$2:$AB$830,10,FALSE))</f>
        <v>0</v>
      </c>
      <c r="R2188">
        <f>IF(G2188="GK",VLOOKUP(F2188,'[1]2018GoalKeeper Stats'!$A$2:$S$109,11,FALSE),VLOOKUP(F2188,'[1]2018Player Stats'!$A$2:$AB$830,11,FALSE))</f>
        <v>0</v>
      </c>
      <c r="S2188" t="str">
        <f>IF(G2188="GK",VLOOKUP(F2188,'[1]2018GoalKeeper Stats'!$A$2:$S$109,12,FALSE),VLOOKUP(F2188,'[1]2018Player Stats'!$A$2:$AB$830,12,FALSE))</f>
        <v>0/0</v>
      </c>
      <c r="T2188">
        <f>IF(G2188="GK",VLOOKUP(F2188,'[1]2018GoalKeeper Stats'!$A$2:$S$109,13,FALSE),VLOOKUP(F2188,'[1]2018Player Stats'!$A$2:$AB$830,13,FALSE))</f>
        <v>0</v>
      </c>
      <c r="U2188">
        <f>IF(G2188="GK",VLOOKUP(F2188,'[1]2018GoalKeeper Stats'!$A$2:$S$109,14,FALSE),VLOOKUP(F2188,'[1]2018Player Stats'!$A$2:$AB$830,14,FALSE))</f>
        <v>0</v>
      </c>
      <c r="V2188">
        <f>IF(G2188="GK",VLOOKUP(F2188,'[1]2018GoalKeeper Stats'!$A$2:$S$109,15,FALSE),VLOOKUP(F2188,'[1]2018Player Stats'!$A$2:$AB$830,15,FALSE))</f>
        <v>0</v>
      </c>
      <c r="W2188">
        <f>IF(G2188="GK",VLOOKUP(F2188,'[1]2018GoalKeeper Stats'!$A$2:$S$109,16,FALSE),VLOOKUP(F2188,'[1]2018Player Stats'!$A$2:$AB$830,16,FALSE))</f>
        <v>0</v>
      </c>
      <c r="X2188">
        <f>IF(G2188="GK",VLOOKUP(F2188,'[1]2018GoalKeeper Stats'!$A$2:$S$109,17,FALSE),VLOOKUP(F2188,'[1]2018Player Stats'!$A$2:$AB$830,17,FALSE))</f>
        <v>0</v>
      </c>
      <c r="Y2188">
        <f>IF(G2188="GK",VLOOKUP(F2188,'[1]2018GoalKeeper Stats'!$A$2:$S$109,18,FALSE),VLOOKUP(F2188,'[1]2018Player Stats'!$A$2:$AB$830,18,FALSE))</f>
        <v>0</v>
      </c>
      <c r="Z2188">
        <f>IF(G2188="GK",VLOOKUP(F2188,'[1]2018GoalKeeper Stats'!$A$2:$S$109,19,FALSE),VLOOKUP(F2188,'[1]2018Player Stats'!$A$2:$AB$830,19,FALSE))</f>
        <v>0</v>
      </c>
      <c r="AA2188">
        <f>IF(G2188="GK",VLOOKUP(F2188,'[1]2018GoalKeeper Stats'!$A$2:$S$109,20,FALSE),VLOOKUP(F2188,'[1]2018Player Stats'!$A$2:$AB$830,20,FALSE))</f>
        <v>0</v>
      </c>
      <c r="AB2188">
        <f>IF(G2188="GK",VLOOKUP(F2188,'[1]2018GoalKeeper Stats'!$A$2:$S$109,21,FALSE),VLOOKUP(F2188,'[1]2018Player Stats'!$A$2:$AB$830,21,FALSE))</f>
        <v>0</v>
      </c>
      <c r="AC2188">
        <f>IF(G2188="GK",VLOOKUP(F2188,'[1]2018GoalKeeper Stats'!$A$2:$S$109,2,FALSE),VLOOKUP(F2188,'[1]2018Player Stats'!$A$2:$AB$830,22,FALSE))</f>
        <v>1</v>
      </c>
      <c r="AD2188">
        <f>IF(G2188="GK",VLOOKUP(F2188,'[1]2018GoalKeeper Stats'!$A$2:$S$109,23,FALSE),VLOOKUP(F2188,'[1]2018Player Stats'!$A$2:$AB$830,23,FALSE))</f>
        <v>0</v>
      </c>
      <c r="AE2188">
        <f>IF(G2188="GK",VLOOKUP(F2188,'[1]2018GoalKeeper Stats'!$A$2:$S$109,24,FALSE),VLOOKUP(F2188,'[1]2018Player Stats'!$A$2:$AB$830,24,FALSE))</f>
        <v>0</v>
      </c>
      <c r="AF2188">
        <f>IF(G2188="GK",VLOOKUP(F2188,'[1]2018GoalKeeper Stats'!$A$2:$S$109,25,FALSE),VLOOKUP(F2188,'[1]2018Player Stats'!$A$2:$AB$830,25,FALSE))</f>
        <v>0</v>
      </c>
      <c r="AG2188">
        <f>IF(G2188="GK",VLOOKUP(F2188,'[1]2018GoalKeeper Stats'!$A$2:$S$109,26,FALSE),VLOOKUP(F2188,'[1]2018Player Stats'!$A$2:$AB$830,26,FALSE))</f>
        <v>0</v>
      </c>
      <c r="AH2188" s="51">
        <v>2018</v>
      </c>
      <c r="AI2188" s="51">
        <v>34</v>
      </c>
      <c r="AJ2188" s="51">
        <v>485</v>
      </c>
      <c r="AK2188" s="51">
        <v>463</v>
      </c>
      <c r="AL2188" s="51">
        <v>58</v>
      </c>
      <c r="AM2188" s="51">
        <v>64</v>
      </c>
      <c r="AN2188" s="51">
        <v>-6</v>
      </c>
      <c r="AO2188" s="52">
        <v>58.74</v>
      </c>
      <c r="AP2188" s="52">
        <v>57.14</v>
      </c>
      <c r="AQ2188" s="52">
        <v>1.61</v>
      </c>
      <c r="AR2188" s="52">
        <v>-7.61</v>
      </c>
      <c r="AS2188" s="51">
        <v>36</v>
      </c>
      <c r="AT2188" s="52">
        <v>47.93</v>
      </c>
    </row>
    <row r="2189" spans="1:46">
      <c r="A2189">
        <v>2018</v>
      </c>
      <c r="B2189" t="s">
        <v>861</v>
      </c>
      <c r="C2189" t="s">
        <v>207</v>
      </c>
      <c r="D2189" t="s">
        <v>2394</v>
      </c>
      <c r="E2189" t="s">
        <v>2395</v>
      </c>
      <c r="F2189" t="str">
        <f t="shared" si="35"/>
        <v>Aiden Daniels</v>
      </c>
      <c r="G2189" t="s">
        <v>860</v>
      </c>
      <c r="H2189" s="143">
        <v>54500</v>
      </c>
      <c r="I2189" s="143">
        <v>54500</v>
      </c>
      <c r="J2189" t="str">
        <f>IF(G2189="GK",VLOOKUP(F2189,'[1]2018GoalKeeper Stats'!$A$2:$S$109,2,FALSE),VLOOKUP(F2189,'[1]2018Player Stats'!$A$2:$AB$830,2,FALSE))</f>
        <v>TOR</v>
      </c>
      <c r="K2189">
        <f>IF(G2189="GK",VLOOKUP(F2189,'[1]2018GoalKeeper Stats'!$A$2:$S$109,4,FALSE),VLOOKUP(F2189,'[1]2018Player Stats'!$A$2:$AB$830,4,FALSE))</f>
        <v>1</v>
      </c>
      <c r="L2189">
        <f>IF(G2189="GK",VLOOKUP(F2189,'[1]2018GoalKeeper Stats'!$A$2:$S$109,5,FALSE),VLOOKUP(F2189,'[1]2018Player Stats'!$A$2:$AB$830,5,FALSE))</f>
        <v>0</v>
      </c>
      <c r="M2189">
        <f>IF(G2189="GK",VLOOKUP(F2189,'[1]2018GoalKeeper Stats'!$A$2:$S$109,6,FALSE),VLOOKUP(F2189,'[1]2018Player Stats'!$A$2:$AB$830,6,FALSE))</f>
        <v>12</v>
      </c>
      <c r="N2189">
        <f>IF(G2189="GK",VLOOKUP(F2189,'[1]2018GoalKeeper Stats'!$A$2:$S$109,7,FALSE),VLOOKUP(F2189,'[1]2018Player Stats'!$A$2:$AB$830,7,FALSE))</f>
        <v>0</v>
      </c>
      <c r="O2189">
        <f>IF(G2189="GK",VLOOKUP(F2189,'[1]2018GoalKeeper Stats'!$A$2:$S$109,8,FALSE),VLOOKUP(F2189,'[1]2018Player Stats'!$A$2:$AB$830,8,FALSE))</f>
        <v>0</v>
      </c>
      <c r="P2189">
        <f>IF(G2189="GK",VLOOKUP(F2189,'[1]2018GoalKeeper Stats'!$A$2:$S$109,9,FALSE),VLOOKUP(F2189,'[1]2018Player Stats'!$A$2:$AB$830,9,FALSE))</f>
        <v>1</v>
      </c>
      <c r="Q2189">
        <f>IF(G2189="GK",VLOOKUP(F2189,'[1]2018GoalKeeper Stats'!$A$2:$S$109,10,FALSE),VLOOKUP(F2189,'[1]2018Player Stats'!$A$2:$AB$830,10,FALSE))</f>
        <v>0</v>
      </c>
      <c r="R2189">
        <f>IF(G2189="GK",VLOOKUP(F2189,'[1]2018GoalKeeper Stats'!$A$2:$S$109,11,FALSE),VLOOKUP(F2189,'[1]2018Player Stats'!$A$2:$AB$830,11,FALSE))</f>
        <v>0</v>
      </c>
      <c r="S2189" t="str">
        <f>IF(G2189="GK",VLOOKUP(F2189,'[1]2018GoalKeeper Stats'!$A$2:$S$109,12,FALSE),VLOOKUP(F2189,'[1]2018Player Stats'!$A$2:$AB$830,12,FALSE))</f>
        <v>0/0</v>
      </c>
      <c r="T2189">
        <f>IF(G2189="GK",VLOOKUP(F2189,'[1]2018GoalKeeper Stats'!$A$2:$S$109,13,FALSE),VLOOKUP(F2189,'[1]2018Player Stats'!$A$2:$AB$830,13,FALSE))</f>
        <v>0</v>
      </c>
      <c r="U2189">
        <f>IF(G2189="GK",VLOOKUP(F2189,'[1]2018GoalKeeper Stats'!$A$2:$S$109,14,FALSE),VLOOKUP(F2189,'[1]2018Player Stats'!$A$2:$AB$830,14,FALSE))</f>
        <v>0</v>
      </c>
      <c r="V2189">
        <f>IF(G2189="GK",VLOOKUP(F2189,'[1]2018GoalKeeper Stats'!$A$2:$S$109,15,FALSE),VLOOKUP(F2189,'[1]2018Player Stats'!$A$2:$AB$830,15,FALSE))</f>
        <v>0</v>
      </c>
      <c r="W2189">
        <f>IF(G2189="GK",VLOOKUP(F2189,'[1]2018GoalKeeper Stats'!$A$2:$S$109,16,FALSE),VLOOKUP(F2189,'[1]2018Player Stats'!$A$2:$AB$830,16,FALSE))</f>
        <v>0</v>
      </c>
      <c r="X2189">
        <f>IF(G2189="GK",VLOOKUP(F2189,'[1]2018GoalKeeper Stats'!$A$2:$S$109,17,FALSE),VLOOKUP(F2189,'[1]2018Player Stats'!$A$2:$AB$830,17,FALSE))</f>
        <v>0</v>
      </c>
      <c r="Y2189">
        <f>IF(G2189="GK",VLOOKUP(F2189,'[1]2018GoalKeeper Stats'!$A$2:$S$109,18,FALSE),VLOOKUP(F2189,'[1]2018Player Stats'!$A$2:$AB$830,18,FALSE))</f>
        <v>0</v>
      </c>
      <c r="Z2189">
        <f>IF(G2189="GK",VLOOKUP(F2189,'[1]2018GoalKeeper Stats'!$A$2:$S$109,19,FALSE),VLOOKUP(F2189,'[1]2018Player Stats'!$A$2:$AB$830,19,FALSE))</f>
        <v>0</v>
      </c>
      <c r="AA2189">
        <f>IF(G2189="GK",VLOOKUP(F2189,'[1]2018GoalKeeper Stats'!$A$2:$S$109,20,FALSE),VLOOKUP(F2189,'[1]2018Player Stats'!$A$2:$AB$830,20,FALSE))</f>
        <v>0</v>
      </c>
      <c r="AB2189">
        <f>IF(G2189="GK",VLOOKUP(F2189,'[1]2018GoalKeeper Stats'!$A$2:$S$109,21,FALSE),VLOOKUP(F2189,'[1]2018Player Stats'!$A$2:$AB$830,21,FALSE))</f>
        <v>0</v>
      </c>
      <c r="AC2189">
        <f>IF(G2189="GK",VLOOKUP(F2189,'[1]2018GoalKeeper Stats'!$A$2:$S$109,2,FALSE),VLOOKUP(F2189,'[1]2018Player Stats'!$A$2:$AB$830,22,FALSE))</f>
        <v>0</v>
      </c>
      <c r="AD2189">
        <f>IF(G2189="GK",VLOOKUP(F2189,'[1]2018GoalKeeper Stats'!$A$2:$S$109,23,FALSE),VLOOKUP(F2189,'[1]2018Player Stats'!$A$2:$AB$830,23,FALSE))</f>
        <v>0</v>
      </c>
      <c r="AE2189">
        <f>IF(G2189="GK",VLOOKUP(F2189,'[1]2018GoalKeeper Stats'!$A$2:$S$109,24,FALSE),VLOOKUP(F2189,'[1]2018Player Stats'!$A$2:$AB$830,24,FALSE))</f>
        <v>0</v>
      </c>
      <c r="AF2189">
        <f>IF(G2189="GK",VLOOKUP(F2189,'[1]2018GoalKeeper Stats'!$A$2:$S$109,25,FALSE),VLOOKUP(F2189,'[1]2018Player Stats'!$A$2:$AB$830,25,FALSE))</f>
        <v>0</v>
      </c>
      <c r="AG2189">
        <f>IF(G2189="GK",VLOOKUP(F2189,'[1]2018GoalKeeper Stats'!$A$2:$S$109,26,FALSE),VLOOKUP(F2189,'[1]2018Player Stats'!$A$2:$AB$830,26,FALSE))</f>
        <v>0</v>
      </c>
      <c r="AH2189" s="51">
        <v>2018</v>
      </c>
      <c r="AI2189" s="51">
        <v>34</v>
      </c>
      <c r="AJ2189" s="51">
        <v>485</v>
      </c>
      <c r="AK2189" s="51">
        <v>463</v>
      </c>
      <c r="AL2189" s="51">
        <v>58</v>
      </c>
      <c r="AM2189" s="51">
        <v>64</v>
      </c>
      <c r="AN2189" s="51">
        <v>-6</v>
      </c>
      <c r="AO2189" s="52">
        <v>58.74</v>
      </c>
      <c r="AP2189" s="52">
        <v>57.14</v>
      </c>
      <c r="AQ2189" s="52">
        <v>1.61</v>
      </c>
      <c r="AR2189" s="52">
        <v>-7.61</v>
      </c>
      <c r="AS2189" s="51">
        <v>36</v>
      </c>
      <c r="AT2189" s="52">
        <v>47.93</v>
      </c>
    </row>
    <row r="2190" spans="1:46">
      <c r="A2190">
        <v>2018</v>
      </c>
      <c r="B2190" t="s">
        <v>202</v>
      </c>
      <c r="C2190" t="s">
        <v>202</v>
      </c>
      <c r="D2190" t="s">
        <v>947</v>
      </c>
      <c r="E2190" t="s">
        <v>2396</v>
      </c>
      <c r="F2190" t="str">
        <f t="shared" si="35"/>
        <v>Diego Campos</v>
      </c>
      <c r="G2190" t="s">
        <v>860</v>
      </c>
      <c r="H2190" s="143">
        <v>54500</v>
      </c>
      <c r="I2190" s="143">
        <v>54500</v>
      </c>
      <c r="J2190" t="str">
        <f>IF(G2190="GK",VLOOKUP(F2190,'[1]2018GoalKeeper Stats'!$A$2:$S$109,2,FALSE),VLOOKUP(F2190,'[1]2018Player Stats'!$A$2:$AB$830,2,FALSE))</f>
        <v>CHI</v>
      </c>
      <c r="K2190">
        <f>IF(G2190="GK",VLOOKUP(F2190,'[1]2018GoalKeeper Stats'!$A$2:$S$109,4,FALSE),VLOOKUP(F2190,'[1]2018Player Stats'!$A$2:$AB$830,4,FALSE))</f>
        <v>23</v>
      </c>
      <c r="L2190">
        <f>IF(G2190="GK",VLOOKUP(F2190,'[1]2018GoalKeeper Stats'!$A$2:$S$109,5,FALSE),VLOOKUP(F2190,'[1]2018Player Stats'!$A$2:$AB$830,5,FALSE))</f>
        <v>13</v>
      </c>
      <c r="M2190">
        <f>IF(G2190="GK",VLOOKUP(F2190,'[1]2018GoalKeeper Stats'!$A$2:$S$109,6,FALSE),VLOOKUP(F2190,'[1]2018Player Stats'!$A$2:$AB$830,6,FALSE))</f>
        <v>1197</v>
      </c>
      <c r="N2190">
        <f>IF(G2190="GK",VLOOKUP(F2190,'[1]2018GoalKeeper Stats'!$A$2:$S$109,7,FALSE),VLOOKUP(F2190,'[1]2018Player Stats'!$A$2:$AB$830,7,FALSE))</f>
        <v>1</v>
      </c>
      <c r="O2190">
        <f>IF(G2190="GK",VLOOKUP(F2190,'[1]2018GoalKeeper Stats'!$A$2:$S$109,8,FALSE),VLOOKUP(F2190,'[1]2018Player Stats'!$A$2:$AB$830,8,FALSE))</f>
        <v>2</v>
      </c>
      <c r="P2190">
        <f>IF(G2190="GK",VLOOKUP(F2190,'[1]2018GoalKeeper Stats'!$A$2:$S$109,9,FALSE),VLOOKUP(F2190,'[1]2018Player Stats'!$A$2:$AB$830,9,FALSE))</f>
        <v>19</v>
      </c>
      <c r="Q2190">
        <f>IF(G2190="GK",VLOOKUP(F2190,'[1]2018GoalKeeper Stats'!$A$2:$S$109,10,FALSE),VLOOKUP(F2190,'[1]2018Player Stats'!$A$2:$AB$830,10,FALSE))</f>
        <v>6</v>
      </c>
      <c r="R2190">
        <f>IF(G2190="GK",VLOOKUP(F2190,'[1]2018GoalKeeper Stats'!$A$2:$S$109,11,FALSE),VLOOKUP(F2190,'[1]2018Player Stats'!$A$2:$AB$830,11,FALSE))</f>
        <v>0</v>
      </c>
      <c r="S2190" t="str">
        <f>IF(G2190="GK",VLOOKUP(F2190,'[1]2018GoalKeeper Stats'!$A$2:$S$109,12,FALSE),VLOOKUP(F2190,'[1]2018Player Stats'!$A$2:$AB$830,12,FALSE))</f>
        <v>0/0</v>
      </c>
      <c r="T2190">
        <f>IF(G2190="GK",VLOOKUP(F2190,'[1]2018GoalKeeper Stats'!$A$2:$S$109,13,FALSE),VLOOKUP(F2190,'[1]2018Player Stats'!$A$2:$AB$830,13,FALSE))</f>
        <v>1</v>
      </c>
      <c r="U2190">
        <f>IF(G2190="GK",VLOOKUP(F2190,'[1]2018GoalKeeper Stats'!$A$2:$S$109,14,FALSE),VLOOKUP(F2190,'[1]2018Player Stats'!$A$2:$AB$830,14,FALSE))</f>
        <v>0</v>
      </c>
      <c r="V2190">
        <f>IF(G2190="GK",VLOOKUP(F2190,'[1]2018GoalKeeper Stats'!$A$2:$S$109,15,FALSE),VLOOKUP(F2190,'[1]2018Player Stats'!$A$2:$AB$830,15,FALSE))</f>
        <v>0.08</v>
      </c>
      <c r="W2190">
        <f>IF(G2190="GK",VLOOKUP(F2190,'[1]2018GoalKeeper Stats'!$A$2:$S$109,16,FALSE),VLOOKUP(F2190,'[1]2018Player Stats'!$A$2:$AB$830,16,FALSE))</f>
        <v>5.3</v>
      </c>
      <c r="X2190">
        <f>IF(G2190="GK",VLOOKUP(F2190,'[1]2018GoalKeeper Stats'!$A$2:$S$109,17,FALSE),VLOOKUP(F2190,'[1]2018Player Stats'!$A$2:$AB$830,17,FALSE))</f>
        <v>0</v>
      </c>
      <c r="Y2190">
        <f>IF(G2190="GK",VLOOKUP(F2190,'[1]2018GoalKeeper Stats'!$A$2:$S$109,18,FALSE),VLOOKUP(F2190,'[1]2018Player Stats'!$A$2:$AB$830,18,FALSE))</f>
        <v>1</v>
      </c>
      <c r="Z2190">
        <f>IF(G2190="GK",VLOOKUP(F2190,'[1]2018GoalKeeper Stats'!$A$2:$S$109,19,FALSE),VLOOKUP(F2190,'[1]2018Player Stats'!$A$2:$AB$830,19,FALSE))</f>
        <v>1</v>
      </c>
      <c r="AA2190">
        <f>IF(G2190="GK",VLOOKUP(F2190,'[1]2018GoalKeeper Stats'!$A$2:$S$109,20,FALSE),VLOOKUP(F2190,'[1]2018Player Stats'!$A$2:$AB$830,20,FALSE))</f>
        <v>0.15</v>
      </c>
      <c r="AB2190">
        <f>IF(G2190="GK",VLOOKUP(F2190,'[1]2018GoalKeeper Stats'!$A$2:$S$109,21,FALSE),VLOOKUP(F2190,'[1]2018Player Stats'!$A$2:$AB$830,21,FALSE))</f>
        <v>11</v>
      </c>
      <c r="AC2190">
        <f>IF(G2190="GK",VLOOKUP(F2190,'[1]2018GoalKeeper Stats'!$A$2:$S$109,2,FALSE),VLOOKUP(F2190,'[1]2018Player Stats'!$A$2:$AB$830,22,FALSE))</f>
        <v>28</v>
      </c>
      <c r="AD2190">
        <f>IF(G2190="GK",VLOOKUP(F2190,'[1]2018GoalKeeper Stats'!$A$2:$S$109,23,FALSE),VLOOKUP(F2190,'[1]2018Player Stats'!$A$2:$AB$830,23,FALSE))</f>
        <v>0</v>
      </c>
      <c r="AE2190">
        <f>IF(G2190="GK",VLOOKUP(F2190,'[1]2018GoalKeeper Stats'!$A$2:$S$109,24,FALSE),VLOOKUP(F2190,'[1]2018Player Stats'!$A$2:$AB$830,24,FALSE))</f>
        <v>1</v>
      </c>
      <c r="AF2190">
        <f>IF(G2190="GK",VLOOKUP(F2190,'[1]2018GoalKeeper Stats'!$A$2:$S$109,25,FALSE),VLOOKUP(F2190,'[1]2018Player Stats'!$A$2:$AB$830,25,FALSE))</f>
        <v>0</v>
      </c>
      <c r="AG2190">
        <f>IF(G2190="GK",VLOOKUP(F2190,'[1]2018GoalKeeper Stats'!$A$2:$S$109,26,FALSE),VLOOKUP(F2190,'[1]2018Player Stats'!$A$2:$AB$830,26,FALSE))</f>
        <v>31.58</v>
      </c>
      <c r="AH2190" s="51">
        <v>2018</v>
      </c>
      <c r="AI2190" s="51">
        <v>34</v>
      </c>
      <c r="AJ2190" s="51">
        <v>341</v>
      </c>
      <c r="AK2190" s="51">
        <v>507</v>
      </c>
      <c r="AL2190" s="51">
        <v>46</v>
      </c>
      <c r="AM2190" s="51">
        <v>60</v>
      </c>
      <c r="AN2190" s="51">
        <v>-14</v>
      </c>
      <c r="AO2190" s="52">
        <v>39.04</v>
      </c>
      <c r="AP2190" s="52">
        <v>58.46</v>
      </c>
      <c r="AQ2190" s="52">
        <v>-19.420000000000002</v>
      </c>
      <c r="AR2190" s="52">
        <v>5.42</v>
      </c>
      <c r="AS2190" s="51">
        <v>32</v>
      </c>
      <c r="AT2190" s="52">
        <v>33.49</v>
      </c>
    </row>
    <row r="2191" spans="1:46">
      <c r="A2191">
        <v>2018</v>
      </c>
      <c r="B2191" t="s">
        <v>205</v>
      </c>
      <c r="C2191" t="s">
        <v>971</v>
      </c>
      <c r="D2191" t="s">
        <v>1256</v>
      </c>
      <c r="E2191" t="s">
        <v>2397</v>
      </c>
      <c r="F2191" t="str">
        <f t="shared" si="35"/>
        <v>Jordan Cano</v>
      </c>
      <c r="G2191" t="s">
        <v>893</v>
      </c>
      <c r="H2191" s="143">
        <v>54500</v>
      </c>
      <c r="I2191" s="143">
        <v>54500</v>
      </c>
      <c r="J2191" t="str">
        <f>IF(G2191="GK",VLOOKUP(F2191,'[1]2018GoalKeeper Stats'!$A$2:$S$109,2,FALSE),VLOOKUP(F2191,'[1]2018Player Stats'!$A$2:$AB$830,2,FALSE))</f>
        <v>DAL</v>
      </c>
      <c r="K2191">
        <f>IF(G2191="GK",VLOOKUP(F2191,'[1]2018GoalKeeper Stats'!$A$2:$S$109,4,FALSE),VLOOKUP(F2191,'[1]2018Player Stats'!$A$2:$AB$830,4,FALSE))</f>
        <v>0</v>
      </c>
      <c r="L2191">
        <f>IF(G2191="GK",VLOOKUP(F2191,'[1]2018GoalKeeper Stats'!$A$2:$S$109,5,FALSE),VLOOKUP(F2191,'[1]2018Player Stats'!$A$2:$AB$830,5,FALSE))</f>
        <v>0</v>
      </c>
      <c r="M2191">
        <f>IF(G2191="GK",VLOOKUP(F2191,'[1]2018GoalKeeper Stats'!$A$2:$S$109,6,FALSE),VLOOKUP(F2191,'[1]2018Player Stats'!$A$2:$AB$830,6,FALSE))</f>
        <v>0</v>
      </c>
      <c r="N2191">
        <f>IF(G2191="GK",VLOOKUP(F2191,'[1]2018GoalKeeper Stats'!$A$2:$S$109,7,FALSE),VLOOKUP(F2191,'[1]2018Player Stats'!$A$2:$AB$830,7,FALSE))</f>
        <v>0</v>
      </c>
      <c r="O2191">
        <f>IF(G2191="GK",VLOOKUP(F2191,'[1]2018GoalKeeper Stats'!$A$2:$S$109,8,FALSE),VLOOKUP(F2191,'[1]2018Player Stats'!$A$2:$AB$830,8,FALSE))</f>
        <v>0</v>
      </c>
      <c r="P2191">
        <f>IF(G2191="GK",VLOOKUP(F2191,'[1]2018GoalKeeper Stats'!$A$2:$S$109,9,FALSE),VLOOKUP(F2191,'[1]2018Player Stats'!$A$2:$AB$830,9,FALSE))</f>
        <v>0</v>
      </c>
      <c r="Q2191">
        <f>IF(G2191="GK",VLOOKUP(F2191,'[1]2018GoalKeeper Stats'!$A$2:$S$109,10,FALSE),VLOOKUP(F2191,'[1]2018Player Stats'!$A$2:$AB$830,10,FALSE))</f>
        <v>0</v>
      </c>
      <c r="R2191">
        <f>IF(G2191="GK",VLOOKUP(F2191,'[1]2018GoalKeeper Stats'!$A$2:$S$109,11,FALSE),VLOOKUP(F2191,'[1]2018Player Stats'!$A$2:$AB$830,11,FALSE))</f>
        <v>0</v>
      </c>
      <c r="S2191" t="str">
        <f>IF(G2191="GK",VLOOKUP(F2191,'[1]2018GoalKeeper Stats'!$A$2:$S$109,12,FALSE),VLOOKUP(F2191,'[1]2018Player Stats'!$A$2:$AB$830,12,FALSE))</f>
        <v>0/0</v>
      </c>
      <c r="T2191">
        <f>IF(G2191="GK",VLOOKUP(F2191,'[1]2018GoalKeeper Stats'!$A$2:$S$109,13,FALSE),VLOOKUP(F2191,'[1]2018Player Stats'!$A$2:$AB$830,13,FALSE))</f>
        <v>0</v>
      </c>
      <c r="U2191">
        <f>IF(G2191="GK",VLOOKUP(F2191,'[1]2018GoalKeeper Stats'!$A$2:$S$109,14,FALSE),VLOOKUP(F2191,'[1]2018Player Stats'!$A$2:$AB$830,14,FALSE))</f>
        <v>0</v>
      </c>
      <c r="V2191">
        <f>IF(G2191="GK",VLOOKUP(F2191,'[1]2018GoalKeeper Stats'!$A$2:$S$109,15,FALSE),VLOOKUP(F2191,'[1]2018Player Stats'!$A$2:$AB$830,15,FALSE))</f>
        <v>0</v>
      </c>
      <c r="W2191">
        <f>IF(G2191="GK",VLOOKUP(F2191,'[1]2018GoalKeeper Stats'!$A$2:$S$109,16,FALSE),VLOOKUP(F2191,'[1]2018Player Stats'!$A$2:$AB$830,16,FALSE))</f>
        <v>0</v>
      </c>
      <c r="X2191">
        <f>IF(G2191="GK",VLOOKUP(F2191,'[1]2018GoalKeeper Stats'!$A$2:$S$109,17,FALSE),VLOOKUP(F2191,'[1]2018Player Stats'!$A$2:$AB$830,17,FALSE))</f>
        <v>0</v>
      </c>
      <c r="Y2191">
        <f>IF(G2191="GK",VLOOKUP(F2191,'[1]2018GoalKeeper Stats'!$A$2:$S$109,18,FALSE),VLOOKUP(F2191,'[1]2018Player Stats'!$A$2:$AB$830,18,FALSE))</f>
        <v>0</v>
      </c>
      <c r="Z2191">
        <f>IF(G2191="GK",VLOOKUP(F2191,'[1]2018GoalKeeper Stats'!$A$2:$S$109,19,FALSE),VLOOKUP(F2191,'[1]2018Player Stats'!$A$2:$AB$830,19,FALSE))</f>
        <v>0</v>
      </c>
      <c r="AA2191">
        <f>IF(G2191="GK",VLOOKUP(F2191,'[1]2018GoalKeeper Stats'!$A$2:$S$109,20,FALSE),VLOOKUP(F2191,'[1]2018Player Stats'!$A$2:$AB$830,20,FALSE))</f>
        <v>0</v>
      </c>
      <c r="AB2191">
        <f>IF(G2191="GK",VLOOKUP(F2191,'[1]2018GoalKeeper Stats'!$A$2:$S$109,21,FALSE),VLOOKUP(F2191,'[1]2018Player Stats'!$A$2:$AB$830,21,FALSE))</f>
        <v>0</v>
      </c>
      <c r="AC2191">
        <f>IF(G2191="GK",VLOOKUP(F2191,'[1]2018GoalKeeper Stats'!$A$2:$S$109,2,FALSE),VLOOKUP(F2191,'[1]2018Player Stats'!$A$2:$AB$830,22,FALSE))</f>
        <v>0</v>
      </c>
      <c r="AD2191">
        <f>IF(G2191="GK",VLOOKUP(F2191,'[1]2018GoalKeeper Stats'!$A$2:$S$109,23,FALSE),VLOOKUP(F2191,'[1]2018Player Stats'!$A$2:$AB$830,23,FALSE))</f>
        <v>0</v>
      </c>
      <c r="AE2191">
        <f>IF(G2191="GK",VLOOKUP(F2191,'[1]2018GoalKeeper Stats'!$A$2:$S$109,24,FALSE),VLOOKUP(F2191,'[1]2018Player Stats'!$A$2:$AB$830,24,FALSE))</f>
        <v>0</v>
      </c>
      <c r="AF2191">
        <f>IF(G2191="GK",VLOOKUP(F2191,'[1]2018GoalKeeper Stats'!$A$2:$S$109,25,FALSE),VLOOKUP(F2191,'[1]2018Player Stats'!$A$2:$AB$830,25,FALSE))</f>
        <v>0</v>
      </c>
      <c r="AG2191">
        <f>IF(G2191="GK",VLOOKUP(F2191,'[1]2018GoalKeeper Stats'!$A$2:$S$109,26,FALSE),VLOOKUP(F2191,'[1]2018Player Stats'!$A$2:$AB$830,26,FALSE))</f>
        <v>0</v>
      </c>
      <c r="AH2191" s="51">
        <v>2018</v>
      </c>
      <c r="AI2191" s="51">
        <v>34</v>
      </c>
      <c r="AJ2191" s="51">
        <v>483</v>
      </c>
      <c r="AK2191" s="51">
        <v>441</v>
      </c>
      <c r="AL2191" s="51">
        <v>50</v>
      </c>
      <c r="AM2191" s="51">
        <v>43</v>
      </c>
      <c r="AN2191" s="51">
        <v>7</v>
      </c>
      <c r="AO2191" s="52">
        <v>51.99</v>
      </c>
      <c r="AP2191" s="52">
        <v>44.67</v>
      </c>
      <c r="AQ2191" s="52">
        <v>7.32</v>
      </c>
      <c r="AR2191" s="52">
        <v>-0.32</v>
      </c>
      <c r="AS2191" s="51">
        <v>57</v>
      </c>
      <c r="AT2191" s="52">
        <v>52.31</v>
      </c>
    </row>
    <row r="2192" spans="1:46">
      <c r="A2192">
        <v>2018</v>
      </c>
      <c r="B2192" t="s">
        <v>202</v>
      </c>
      <c r="C2192" t="s">
        <v>202</v>
      </c>
      <c r="D2192" t="s">
        <v>2398</v>
      </c>
      <c r="E2192" t="s">
        <v>2399</v>
      </c>
      <c r="F2192" t="str">
        <f t="shared" si="35"/>
        <v>Elliot Collier</v>
      </c>
      <c r="G2192" t="s">
        <v>875</v>
      </c>
      <c r="H2192" s="143">
        <v>54500</v>
      </c>
      <c r="I2192" s="143">
        <v>54500</v>
      </c>
      <c r="J2192" t="str">
        <f>IF(G2192="GK",VLOOKUP(F2192,'[1]2018GoalKeeper Stats'!$A$2:$S$109,2,FALSE),VLOOKUP(F2192,'[1]2018Player Stats'!$A$2:$AB$830,2,FALSE))</f>
        <v>CHI</v>
      </c>
      <c r="K2192">
        <f>IF(G2192="GK",VLOOKUP(F2192,'[1]2018GoalKeeper Stats'!$A$2:$S$109,4,FALSE),VLOOKUP(F2192,'[1]2018Player Stats'!$A$2:$AB$830,4,FALSE))</f>
        <v>16</v>
      </c>
      <c r="L2192">
        <f>IF(G2192="GK",VLOOKUP(F2192,'[1]2018GoalKeeper Stats'!$A$2:$S$109,5,FALSE),VLOOKUP(F2192,'[1]2018Player Stats'!$A$2:$AB$830,5,FALSE))</f>
        <v>9</v>
      </c>
      <c r="M2192">
        <f>IF(G2192="GK",VLOOKUP(F2192,'[1]2018GoalKeeper Stats'!$A$2:$S$109,6,FALSE),VLOOKUP(F2192,'[1]2018Player Stats'!$A$2:$AB$830,6,FALSE))</f>
        <v>904</v>
      </c>
      <c r="N2192">
        <f>IF(G2192="GK",VLOOKUP(F2192,'[1]2018GoalKeeper Stats'!$A$2:$S$109,7,FALSE),VLOOKUP(F2192,'[1]2018Player Stats'!$A$2:$AB$830,7,FALSE))</f>
        <v>1</v>
      </c>
      <c r="O2192">
        <f>IF(G2192="GK",VLOOKUP(F2192,'[1]2018GoalKeeper Stats'!$A$2:$S$109,8,FALSE),VLOOKUP(F2192,'[1]2018Player Stats'!$A$2:$AB$830,8,FALSE))</f>
        <v>1</v>
      </c>
      <c r="P2192">
        <f>IF(G2192="GK",VLOOKUP(F2192,'[1]2018GoalKeeper Stats'!$A$2:$S$109,9,FALSE),VLOOKUP(F2192,'[1]2018Player Stats'!$A$2:$AB$830,9,FALSE))</f>
        <v>15</v>
      </c>
      <c r="Q2192">
        <f>IF(G2192="GK",VLOOKUP(F2192,'[1]2018GoalKeeper Stats'!$A$2:$S$109,10,FALSE),VLOOKUP(F2192,'[1]2018Player Stats'!$A$2:$AB$830,10,FALSE))</f>
        <v>5</v>
      </c>
      <c r="R2192">
        <f>IF(G2192="GK",VLOOKUP(F2192,'[1]2018GoalKeeper Stats'!$A$2:$S$109,11,FALSE),VLOOKUP(F2192,'[1]2018Player Stats'!$A$2:$AB$830,11,FALSE))</f>
        <v>0</v>
      </c>
      <c r="S2192" t="str">
        <f>IF(G2192="GK",VLOOKUP(F2192,'[1]2018GoalKeeper Stats'!$A$2:$S$109,12,FALSE),VLOOKUP(F2192,'[1]2018Player Stats'!$A$2:$AB$830,12,FALSE))</f>
        <v>0/0</v>
      </c>
      <c r="T2192">
        <f>IF(G2192="GK",VLOOKUP(F2192,'[1]2018GoalKeeper Stats'!$A$2:$S$109,13,FALSE),VLOOKUP(F2192,'[1]2018Player Stats'!$A$2:$AB$830,13,FALSE))</f>
        <v>0</v>
      </c>
      <c r="U2192">
        <f>IF(G2192="GK",VLOOKUP(F2192,'[1]2018GoalKeeper Stats'!$A$2:$S$109,14,FALSE),VLOOKUP(F2192,'[1]2018Player Stats'!$A$2:$AB$830,14,FALSE))</f>
        <v>1</v>
      </c>
      <c r="V2192">
        <f>IF(G2192="GK",VLOOKUP(F2192,'[1]2018GoalKeeper Stats'!$A$2:$S$109,15,FALSE),VLOOKUP(F2192,'[1]2018Player Stats'!$A$2:$AB$830,15,FALSE))</f>
        <v>0.1</v>
      </c>
      <c r="W2192">
        <f>IF(G2192="GK",VLOOKUP(F2192,'[1]2018GoalKeeper Stats'!$A$2:$S$109,16,FALSE),VLOOKUP(F2192,'[1]2018Player Stats'!$A$2:$AB$830,16,FALSE))</f>
        <v>6.7</v>
      </c>
      <c r="X2192">
        <f>IF(G2192="GK",VLOOKUP(F2192,'[1]2018GoalKeeper Stats'!$A$2:$S$109,17,FALSE),VLOOKUP(F2192,'[1]2018Player Stats'!$A$2:$AB$830,17,FALSE))</f>
        <v>1</v>
      </c>
      <c r="Y2192">
        <f>IF(G2192="GK",VLOOKUP(F2192,'[1]2018GoalKeeper Stats'!$A$2:$S$109,18,FALSE),VLOOKUP(F2192,'[1]2018Player Stats'!$A$2:$AB$830,18,FALSE))</f>
        <v>1</v>
      </c>
      <c r="Z2192">
        <f>IF(G2192="GK",VLOOKUP(F2192,'[1]2018GoalKeeper Stats'!$A$2:$S$109,19,FALSE),VLOOKUP(F2192,'[1]2018Player Stats'!$A$2:$AB$830,19,FALSE))</f>
        <v>0</v>
      </c>
      <c r="AA2192">
        <f>IF(G2192="GK",VLOOKUP(F2192,'[1]2018GoalKeeper Stats'!$A$2:$S$109,20,FALSE),VLOOKUP(F2192,'[1]2018Player Stats'!$A$2:$AB$830,20,FALSE))</f>
        <v>0.1</v>
      </c>
      <c r="AB2192">
        <f>IF(G2192="GK",VLOOKUP(F2192,'[1]2018GoalKeeper Stats'!$A$2:$S$109,21,FALSE),VLOOKUP(F2192,'[1]2018Player Stats'!$A$2:$AB$830,21,FALSE))</f>
        <v>9</v>
      </c>
      <c r="AC2192">
        <f>IF(G2192="GK",VLOOKUP(F2192,'[1]2018GoalKeeper Stats'!$A$2:$S$109,2,FALSE),VLOOKUP(F2192,'[1]2018Player Stats'!$A$2:$AB$830,22,FALSE))</f>
        <v>7</v>
      </c>
      <c r="AD2192">
        <f>IF(G2192="GK",VLOOKUP(F2192,'[1]2018GoalKeeper Stats'!$A$2:$S$109,23,FALSE),VLOOKUP(F2192,'[1]2018Player Stats'!$A$2:$AB$830,23,FALSE))</f>
        <v>0</v>
      </c>
      <c r="AE2192">
        <f>IF(G2192="GK",VLOOKUP(F2192,'[1]2018GoalKeeper Stats'!$A$2:$S$109,24,FALSE),VLOOKUP(F2192,'[1]2018Player Stats'!$A$2:$AB$830,24,FALSE))</f>
        <v>1</v>
      </c>
      <c r="AF2192">
        <f>IF(G2192="GK",VLOOKUP(F2192,'[1]2018GoalKeeper Stats'!$A$2:$S$109,25,FALSE),VLOOKUP(F2192,'[1]2018Player Stats'!$A$2:$AB$830,25,FALSE))</f>
        <v>0</v>
      </c>
      <c r="AG2192">
        <f>IF(G2192="GK",VLOOKUP(F2192,'[1]2018GoalKeeper Stats'!$A$2:$S$109,26,FALSE),VLOOKUP(F2192,'[1]2018Player Stats'!$A$2:$AB$830,26,FALSE))</f>
        <v>33.33</v>
      </c>
      <c r="AH2192" s="51">
        <v>2018</v>
      </c>
      <c r="AI2192" s="51">
        <v>34</v>
      </c>
      <c r="AJ2192" s="51">
        <v>341</v>
      </c>
      <c r="AK2192" s="51">
        <v>507</v>
      </c>
      <c r="AL2192" s="51">
        <v>46</v>
      </c>
      <c r="AM2192" s="51">
        <v>60</v>
      </c>
      <c r="AN2192" s="51">
        <v>-14</v>
      </c>
      <c r="AO2192" s="52">
        <v>39.04</v>
      </c>
      <c r="AP2192" s="52">
        <v>58.46</v>
      </c>
      <c r="AQ2192" s="52">
        <v>-19.420000000000002</v>
      </c>
      <c r="AR2192" s="52">
        <v>5.42</v>
      </c>
      <c r="AS2192" s="51">
        <v>32</v>
      </c>
      <c r="AT2192" s="52">
        <v>33.49</v>
      </c>
    </row>
    <row r="2193" spans="1:46">
      <c r="A2193" s="144">
        <v>2018</v>
      </c>
      <c r="B2193" s="144" t="s">
        <v>203</v>
      </c>
      <c r="C2193" s="144" t="s">
        <v>203</v>
      </c>
      <c r="D2193" s="144" t="s">
        <v>2400</v>
      </c>
      <c r="E2193" s="144" t="s">
        <v>1643</v>
      </c>
      <c r="F2193" s="144" t="str">
        <f t="shared" si="35"/>
        <v>Marcos Bustos</v>
      </c>
      <c r="G2193" s="144" t="s">
        <v>860</v>
      </c>
      <c r="H2193" s="145">
        <v>54500</v>
      </c>
      <c r="I2193" s="145">
        <v>54500</v>
      </c>
      <c r="J2193" s="144" t="e">
        <f>IF(G2193="GK",VLOOKUP(F2193,'[1]2018GoalKeeper Stats'!$A$2:$S$109,2,FALSE),VLOOKUP(F2193,'[1]2018Player Stats'!$A$2:$AB$830,2,FALSE))</f>
        <v>#N/A</v>
      </c>
      <c r="K2193" s="144" t="e">
        <f>IF(G2193="GK",VLOOKUP(F2193,'[1]2018GoalKeeper Stats'!$A$2:$S$109,4,FALSE),VLOOKUP(F2193,'[1]2018Player Stats'!$A$2:$AB$830,4,FALSE))</f>
        <v>#N/A</v>
      </c>
      <c r="L2193" s="144" t="e">
        <f>IF(G2193="GK",VLOOKUP(F2193,'[1]2018GoalKeeper Stats'!$A$2:$S$109,5,FALSE),VLOOKUP(F2193,'[1]2018Player Stats'!$A$2:$AB$830,5,FALSE))</f>
        <v>#N/A</v>
      </c>
      <c r="M2193" s="144" t="e">
        <f>IF(G2193="GK",VLOOKUP(F2193,'[1]2018GoalKeeper Stats'!$A$2:$S$109,6,FALSE),VLOOKUP(F2193,'[1]2018Player Stats'!$A$2:$AB$830,6,FALSE))</f>
        <v>#N/A</v>
      </c>
      <c r="N2193" s="144" t="e">
        <f>IF(G2193="GK",VLOOKUP(F2193,'[1]2018GoalKeeper Stats'!$A$2:$S$109,7,FALSE),VLOOKUP(F2193,'[1]2018Player Stats'!$A$2:$AB$830,7,FALSE))</f>
        <v>#N/A</v>
      </c>
      <c r="O2193" s="144" t="e">
        <f>IF(G2193="GK",VLOOKUP(F2193,'[1]2018GoalKeeper Stats'!$A$2:$S$109,8,FALSE),VLOOKUP(F2193,'[1]2018Player Stats'!$A$2:$AB$830,8,FALSE))</f>
        <v>#N/A</v>
      </c>
      <c r="P2193" s="144" t="e">
        <f>IF(G2193="GK",VLOOKUP(F2193,'[1]2018GoalKeeper Stats'!$A$2:$S$109,9,FALSE),VLOOKUP(F2193,'[1]2018Player Stats'!$A$2:$AB$830,9,FALSE))</f>
        <v>#N/A</v>
      </c>
      <c r="Q2193" s="144" t="e">
        <f>IF(G2193="GK",VLOOKUP(F2193,'[1]2018GoalKeeper Stats'!$A$2:$S$109,10,FALSE),VLOOKUP(F2193,'[1]2018Player Stats'!$A$2:$AB$830,10,FALSE))</f>
        <v>#N/A</v>
      </c>
      <c r="R2193" s="144" t="e">
        <f>IF(G2193="GK",VLOOKUP(F2193,'[1]2018GoalKeeper Stats'!$A$2:$S$109,11,FALSE),VLOOKUP(F2193,'[1]2018Player Stats'!$A$2:$AB$830,11,FALSE))</f>
        <v>#N/A</v>
      </c>
      <c r="S2193" s="144" t="e">
        <f>IF(G2193="GK",VLOOKUP(F2193,'[1]2018GoalKeeper Stats'!$A$2:$S$109,12,FALSE),VLOOKUP(F2193,'[1]2018Player Stats'!$A$2:$AB$830,12,FALSE))</f>
        <v>#N/A</v>
      </c>
      <c r="T2193" s="144" t="e">
        <f>IF(G2193="GK",VLOOKUP(F2193,'[1]2018GoalKeeper Stats'!$A$2:$S$109,13,FALSE),VLOOKUP(F2193,'[1]2018Player Stats'!$A$2:$AB$830,13,FALSE))</f>
        <v>#N/A</v>
      </c>
      <c r="U2193" s="144" t="e">
        <f>IF(G2193="GK",VLOOKUP(F2193,'[1]2018GoalKeeper Stats'!$A$2:$S$109,14,FALSE),VLOOKUP(F2193,'[1]2018Player Stats'!$A$2:$AB$830,14,FALSE))</f>
        <v>#N/A</v>
      </c>
      <c r="V2193" s="144" t="e">
        <f>IF(G2193="GK",VLOOKUP(F2193,'[1]2018GoalKeeper Stats'!$A$2:$S$109,15,FALSE),VLOOKUP(F2193,'[1]2018Player Stats'!$A$2:$AB$830,15,FALSE))</f>
        <v>#N/A</v>
      </c>
      <c r="W2193" s="144" t="e">
        <f>IF(G2193="GK",VLOOKUP(F2193,'[1]2018GoalKeeper Stats'!$A$2:$S$109,16,FALSE),VLOOKUP(F2193,'[1]2018Player Stats'!$A$2:$AB$830,16,FALSE))</f>
        <v>#N/A</v>
      </c>
      <c r="X2193" s="144" t="e">
        <f>IF(G2193="GK",VLOOKUP(F2193,'[1]2018GoalKeeper Stats'!$A$2:$S$109,17,FALSE),VLOOKUP(F2193,'[1]2018Player Stats'!$A$2:$AB$830,17,FALSE))</f>
        <v>#N/A</v>
      </c>
      <c r="Y2193" s="144" t="e">
        <f>IF(G2193="GK",VLOOKUP(F2193,'[1]2018GoalKeeper Stats'!$A$2:$S$109,18,FALSE),VLOOKUP(F2193,'[1]2018Player Stats'!$A$2:$AB$830,18,FALSE))</f>
        <v>#N/A</v>
      </c>
      <c r="Z2193" s="144" t="e">
        <f>IF(G2193="GK",VLOOKUP(F2193,'[1]2018GoalKeeper Stats'!$A$2:$S$109,19,FALSE),VLOOKUP(F2193,'[1]2018Player Stats'!$A$2:$AB$830,19,FALSE))</f>
        <v>#N/A</v>
      </c>
      <c r="AA2193" s="144" t="e">
        <f>IF(G2193="GK",VLOOKUP(F2193,'[1]2018GoalKeeper Stats'!$A$2:$S$109,20,FALSE),VLOOKUP(F2193,'[1]2018Player Stats'!$A$2:$AB$830,20,FALSE))</f>
        <v>#N/A</v>
      </c>
      <c r="AB2193" s="144" t="e">
        <f>IF(G2193="GK",VLOOKUP(F2193,'[1]2018GoalKeeper Stats'!$A$2:$S$109,21,FALSE),VLOOKUP(F2193,'[1]2018Player Stats'!$A$2:$AB$830,21,FALSE))</f>
        <v>#N/A</v>
      </c>
      <c r="AC2193" s="144" t="e">
        <f>IF(G2193="GK",VLOOKUP(F2193,'[1]2018GoalKeeper Stats'!$A$2:$S$109,2,FALSE),VLOOKUP(F2193,'[1]2018Player Stats'!$A$2:$AB$830,22,FALSE))</f>
        <v>#N/A</v>
      </c>
      <c r="AD2193" s="144" t="e">
        <f>IF(G2193="GK",VLOOKUP(F2193,'[1]2018GoalKeeper Stats'!$A$2:$S$109,23,FALSE),VLOOKUP(F2193,'[1]2018Player Stats'!$A$2:$AB$830,23,FALSE))</f>
        <v>#N/A</v>
      </c>
      <c r="AE2193" s="144" t="e">
        <f>IF(G2193="GK",VLOOKUP(F2193,'[1]2018GoalKeeper Stats'!$A$2:$S$109,24,FALSE),VLOOKUP(F2193,'[1]2018Player Stats'!$A$2:$AB$830,24,FALSE))</f>
        <v>#N/A</v>
      </c>
      <c r="AF2193" s="144" t="e">
        <f>IF(G2193="GK",VLOOKUP(F2193,'[1]2018GoalKeeper Stats'!$A$2:$S$109,25,FALSE),VLOOKUP(F2193,'[1]2018Player Stats'!$A$2:$AB$830,25,FALSE))</f>
        <v>#N/A</v>
      </c>
      <c r="AG2193" s="144" t="e">
        <f>IF(G2193="GK",VLOOKUP(F2193,'[1]2018GoalKeeper Stats'!$A$2:$S$109,26,FALSE),VLOOKUP(F2193,'[1]2018Player Stats'!$A$2:$AB$830,26,FALSE))</f>
        <v>#N/A</v>
      </c>
      <c r="AH2193" s="51">
        <v>2018</v>
      </c>
      <c r="AI2193" s="51">
        <v>34</v>
      </c>
      <c r="AJ2193" s="51">
        <v>419</v>
      </c>
      <c r="AK2193" s="51">
        <v>516</v>
      </c>
      <c r="AL2193" s="51">
        <v>53</v>
      </c>
      <c r="AM2193" s="51">
        <v>64</v>
      </c>
      <c r="AN2193" s="51">
        <v>-11</v>
      </c>
      <c r="AO2193" s="52">
        <v>51.67</v>
      </c>
      <c r="AP2193" s="52">
        <v>58.26</v>
      </c>
      <c r="AQ2193" s="52">
        <v>-6.59</v>
      </c>
      <c r="AR2193" s="52">
        <v>-4.41</v>
      </c>
      <c r="AS2193" s="51">
        <v>47</v>
      </c>
      <c r="AT2193" s="52">
        <v>43.69</v>
      </c>
    </row>
    <row r="2194" spans="1:46">
      <c r="A2194">
        <v>2018</v>
      </c>
      <c r="B2194" t="s">
        <v>196</v>
      </c>
      <c r="C2194" t="s">
        <v>196</v>
      </c>
      <c r="D2194" t="s">
        <v>2401</v>
      </c>
      <c r="E2194" t="s">
        <v>2402</v>
      </c>
      <c r="F2194" t="str">
        <f t="shared" si="35"/>
        <v>Handwalla Bwana</v>
      </c>
      <c r="G2194" t="s">
        <v>860</v>
      </c>
      <c r="H2194" s="143">
        <v>54500</v>
      </c>
      <c r="I2194" s="143">
        <v>54500</v>
      </c>
      <c r="J2194" t="str">
        <f>IF(G2194="GK",VLOOKUP(F2194,'[1]2018GoalKeeper Stats'!$A$2:$S$109,2,FALSE),VLOOKUP(F2194,'[1]2018Player Stats'!$A$2:$AB$830,2,FALSE))</f>
        <v>SEA</v>
      </c>
      <c r="K2194">
        <f>IF(G2194="GK",VLOOKUP(F2194,'[1]2018GoalKeeper Stats'!$A$2:$S$109,4,FALSE),VLOOKUP(F2194,'[1]2018Player Stats'!$A$2:$AB$830,4,FALSE))</f>
        <v>12</v>
      </c>
      <c r="L2194">
        <f>IF(G2194="GK",VLOOKUP(F2194,'[1]2018GoalKeeper Stats'!$A$2:$S$109,5,FALSE),VLOOKUP(F2194,'[1]2018Player Stats'!$A$2:$AB$830,5,FALSE))</f>
        <v>6</v>
      </c>
      <c r="M2194">
        <f>IF(G2194="GK",VLOOKUP(F2194,'[1]2018GoalKeeper Stats'!$A$2:$S$109,6,FALSE),VLOOKUP(F2194,'[1]2018Player Stats'!$A$2:$AB$830,6,FALSE))</f>
        <v>491</v>
      </c>
      <c r="N2194">
        <f>IF(G2194="GK",VLOOKUP(F2194,'[1]2018GoalKeeper Stats'!$A$2:$S$109,7,FALSE),VLOOKUP(F2194,'[1]2018Player Stats'!$A$2:$AB$830,7,FALSE))</f>
        <v>2</v>
      </c>
      <c r="O2194">
        <f>IF(G2194="GK",VLOOKUP(F2194,'[1]2018GoalKeeper Stats'!$A$2:$S$109,8,FALSE),VLOOKUP(F2194,'[1]2018Player Stats'!$A$2:$AB$830,8,FALSE))</f>
        <v>1</v>
      </c>
      <c r="P2194">
        <f>IF(G2194="GK",VLOOKUP(F2194,'[1]2018GoalKeeper Stats'!$A$2:$S$109,9,FALSE),VLOOKUP(F2194,'[1]2018Player Stats'!$A$2:$AB$830,9,FALSE))</f>
        <v>10</v>
      </c>
      <c r="Q2194">
        <f>IF(G2194="GK",VLOOKUP(F2194,'[1]2018GoalKeeper Stats'!$A$2:$S$109,10,FALSE),VLOOKUP(F2194,'[1]2018Player Stats'!$A$2:$AB$830,10,FALSE))</f>
        <v>2</v>
      </c>
      <c r="R2194">
        <f>IF(G2194="GK",VLOOKUP(F2194,'[1]2018GoalKeeper Stats'!$A$2:$S$109,11,FALSE),VLOOKUP(F2194,'[1]2018Player Stats'!$A$2:$AB$830,11,FALSE))</f>
        <v>2</v>
      </c>
      <c r="S2194" t="str">
        <f>IF(G2194="GK",VLOOKUP(F2194,'[1]2018GoalKeeper Stats'!$A$2:$S$109,12,FALSE),VLOOKUP(F2194,'[1]2018Player Stats'!$A$2:$AB$830,12,FALSE))</f>
        <v>0/0</v>
      </c>
      <c r="T2194">
        <f>IF(G2194="GK",VLOOKUP(F2194,'[1]2018GoalKeeper Stats'!$A$2:$S$109,13,FALSE),VLOOKUP(F2194,'[1]2018Player Stats'!$A$2:$AB$830,13,FALSE))</f>
        <v>0</v>
      </c>
      <c r="U2194">
        <f>IF(G2194="GK",VLOOKUP(F2194,'[1]2018GoalKeeper Stats'!$A$2:$S$109,14,FALSE),VLOOKUP(F2194,'[1]2018Player Stats'!$A$2:$AB$830,14,FALSE))</f>
        <v>2</v>
      </c>
      <c r="V2194">
        <f>IF(G2194="GK",VLOOKUP(F2194,'[1]2018GoalKeeper Stats'!$A$2:$S$109,15,FALSE),VLOOKUP(F2194,'[1]2018Player Stats'!$A$2:$AB$830,15,FALSE))</f>
        <v>0.37</v>
      </c>
      <c r="W2194">
        <f>IF(G2194="GK",VLOOKUP(F2194,'[1]2018GoalKeeper Stats'!$A$2:$S$109,16,FALSE),VLOOKUP(F2194,'[1]2018Player Stats'!$A$2:$AB$830,16,FALSE))</f>
        <v>20</v>
      </c>
      <c r="X2194">
        <f>IF(G2194="GK",VLOOKUP(F2194,'[1]2018GoalKeeper Stats'!$A$2:$S$109,17,FALSE),VLOOKUP(F2194,'[1]2018Player Stats'!$A$2:$AB$830,17,FALSE))</f>
        <v>0</v>
      </c>
      <c r="Y2194">
        <f>IF(G2194="GK",VLOOKUP(F2194,'[1]2018GoalKeeper Stats'!$A$2:$S$109,18,FALSE),VLOOKUP(F2194,'[1]2018Player Stats'!$A$2:$AB$830,18,FALSE))</f>
        <v>1</v>
      </c>
      <c r="Z2194">
        <f>IF(G2194="GK",VLOOKUP(F2194,'[1]2018GoalKeeper Stats'!$A$2:$S$109,19,FALSE),VLOOKUP(F2194,'[1]2018Player Stats'!$A$2:$AB$830,19,FALSE))</f>
        <v>0</v>
      </c>
      <c r="AA2194">
        <f>IF(G2194="GK",VLOOKUP(F2194,'[1]2018GoalKeeper Stats'!$A$2:$S$109,20,FALSE),VLOOKUP(F2194,'[1]2018Player Stats'!$A$2:$AB$830,20,FALSE))</f>
        <v>0.18</v>
      </c>
      <c r="AB2194">
        <f>IF(G2194="GK",VLOOKUP(F2194,'[1]2018GoalKeeper Stats'!$A$2:$S$109,21,FALSE),VLOOKUP(F2194,'[1]2018Player Stats'!$A$2:$AB$830,21,FALSE))</f>
        <v>4</v>
      </c>
      <c r="AC2194">
        <f>IF(G2194="GK",VLOOKUP(F2194,'[1]2018GoalKeeper Stats'!$A$2:$S$109,2,FALSE),VLOOKUP(F2194,'[1]2018Player Stats'!$A$2:$AB$830,22,FALSE))</f>
        <v>6</v>
      </c>
      <c r="AD2194">
        <f>IF(G2194="GK",VLOOKUP(F2194,'[1]2018GoalKeeper Stats'!$A$2:$S$109,23,FALSE),VLOOKUP(F2194,'[1]2018Player Stats'!$A$2:$AB$830,23,FALSE))</f>
        <v>2</v>
      </c>
      <c r="AE2194">
        <f>IF(G2194="GK",VLOOKUP(F2194,'[1]2018GoalKeeper Stats'!$A$2:$S$109,24,FALSE),VLOOKUP(F2194,'[1]2018Player Stats'!$A$2:$AB$830,24,FALSE))</f>
        <v>0</v>
      </c>
      <c r="AF2194">
        <f>IF(G2194="GK",VLOOKUP(F2194,'[1]2018GoalKeeper Stats'!$A$2:$S$109,25,FALSE),VLOOKUP(F2194,'[1]2018Player Stats'!$A$2:$AB$830,25,FALSE))</f>
        <v>0</v>
      </c>
      <c r="AG2194">
        <f>IF(G2194="GK",VLOOKUP(F2194,'[1]2018GoalKeeper Stats'!$A$2:$S$109,26,FALSE),VLOOKUP(F2194,'[1]2018Player Stats'!$A$2:$AB$830,26,FALSE))</f>
        <v>20</v>
      </c>
      <c r="AH2194" s="51">
        <v>2018</v>
      </c>
      <c r="AI2194" s="51">
        <v>34</v>
      </c>
      <c r="AJ2194" s="51">
        <v>430</v>
      </c>
      <c r="AK2194" s="51">
        <v>455</v>
      </c>
      <c r="AL2194" s="51">
        <v>49</v>
      </c>
      <c r="AM2194" s="51">
        <v>36</v>
      </c>
      <c r="AN2194" s="51">
        <v>13</v>
      </c>
      <c r="AO2194" s="52">
        <v>44.48</v>
      </c>
      <c r="AP2194" s="52">
        <v>47.97</v>
      </c>
      <c r="AQ2194" s="52">
        <v>-3.49</v>
      </c>
      <c r="AR2194" s="52">
        <v>16.489999999999998</v>
      </c>
      <c r="AS2194" s="51">
        <v>59</v>
      </c>
      <c r="AT2194" s="52">
        <v>44.53</v>
      </c>
    </row>
    <row r="2195" spans="1:46">
      <c r="A2195">
        <v>2018</v>
      </c>
      <c r="B2195" t="s">
        <v>203</v>
      </c>
      <c r="C2195" t="s">
        <v>203</v>
      </c>
      <c r="D2195" t="s">
        <v>2403</v>
      </c>
      <c r="E2195" t="s">
        <v>2404</v>
      </c>
      <c r="F2195" t="str">
        <f t="shared" si="35"/>
        <v>Myer Bevan</v>
      </c>
      <c r="G2195" t="s">
        <v>875</v>
      </c>
      <c r="H2195" s="143">
        <v>54500</v>
      </c>
      <c r="I2195" s="143">
        <v>54500</v>
      </c>
      <c r="J2195" t="str">
        <f>IF(G2195="GK",VLOOKUP(F2195,'[1]2018GoalKeeper Stats'!$A$2:$S$109,2,FALSE),VLOOKUP(F2195,'[1]2018Player Stats'!$A$2:$AB$830,2,FALSE))</f>
        <v>VAN</v>
      </c>
      <c r="K2195">
        <f>IF(G2195="GK",VLOOKUP(F2195,'[1]2018GoalKeeper Stats'!$A$2:$S$109,4,FALSE),VLOOKUP(F2195,'[1]2018Player Stats'!$A$2:$AB$830,4,FALSE))</f>
        <v>0</v>
      </c>
      <c r="L2195">
        <f>IF(G2195="GK",VLOOKUP(F2195,'[1]2018GoalKeeper Stats'!$A$2:$S$109,5,FALSE),VLOOKUP(F2195,'[1]2018Player Stats'!$A$2:$AB$830,5,FALSE))</f>
        <v>0</v>
      </c>
      <c r="M2195">
        <f>IF(G2195="GK",VLOOKUP(F2195,'[1]2018GoalKeeper Stats'!$A$2:$S$109,6,FALSE),VLOOKUP(F2195,'[1]2018Player Stats'!$A$2:$AB$830,6,FALSE))</f>
        <v>0</v>
      </c>
      <c r="N2195">
        <f>IF(G2195="GK",VLOOKUP(F2195,'[1]2018GoalKeeper Stats'!$A$2:$S$109,7,FALSE),VLOOKUP(F2195,'[1]2018Player Stats'!$A$2:$AB$830,7,FALSE))</f>
        <v>0</v>
      </c>
      <c r="O2195">
        <f>IF(G2195="GK",VLOOKUP(F2195,'[1]2018GoalKeeper Stats'!$A$2:$S$109,8,FALSE),VLOOKUP(F2195,'[1]2018Player Stats'!$A$2:$AB$830,8,FALSE))</f>
        <v>0</v>
      </c>
      <c r="P2195">
        <f>IF(G2195="GK",VLOOKUP(F2195,'[1]2018GoalKeeper Stats'!$A$2:$S$109,9,FALSE),VLOOKUP(F2195,'[1]2018Player Stats'!$A$2:$AB$830,9,FALSE))</f>
        <v>0</v>
      </c>
      <c r="Q2195">
        <f>IF(G2195="GK",VLOOKUP(F2195,'[1]2018GoalKeeper Stats'!$A$2:$S$109,10,FALSE),VLOOKUP(F2195,'[1]2018Player Stats'!$A$2:$AB$830,10,FALSE))</f>
        <v>0</v>
      </c>
      <c r="R2195">
        <f>IF(G2195="GK",VLOOKUP(F2195,'[1]2018GoalKeeper Stats'!$A$2:$S$109,11,FALSE),VLOOKUP(F2195,'[1]2018Player Stats'!$A$2:$AB$830,11,FALSE))</f>
        <v>0</v>
      </c>
      <c r="S2195" t="str">
        <f>IF(G2195="GK",VLOOKUP(F2195,'[1]2018GoalKeeper Stats'!$A$2:$S$109,12,FALSE),VLOOKUP(F2195,'[1]2018Player Stats'!$A$2:$AB$830,12,FALSE))</f>
        <v>0/0</v>
      </c>
      <c r="T2195">
        <f>IF(G2195="GK",VLOOKUP(F2195,'[1]2018GoalKeeper Stats'!$A$2:$S$109,13,FALSE),VLOOKUP(F2195,'[1]2018Player Stats'!$A$2:$AB$830,13,FALSE))</f>
        <v>0</v>
      </c>
      <c r="U2195">
        <f>IF(G2195="GK",VLOOKUP(F2195,'[1]2018GoalKeeper Stats'!$A$2:$S$109,14,FALSE),VLOOKUP(F2195,'[1]2018Player Stats'!$A$2:$AB$830,14,FALSE))</f>
        <v>0</v>
      </c>
      <c r="V2195">
        <f>IF(G2195="GK",VLOOKUP(F2195,'[1]2018GoalKeeper Stats'!$A$2:$S$109,15,FALSE),VLOOKUP(F2195,'[1]2018Player Stats'!$A$2:$AB$830,15,FALSE))</f>
        <v>0</v>
      </c>
      <c r="W2195">
        <f>IF(G2195="GK",VLOOKUP(F2195,'[1]2018GoalKeeper Stats'!$A$2:$S$109,16,FALSE),VLOOKUP(F2195,'[1]2018Player Stats'!$A$2:$AB$830,16,FALSE))</f>
        <v>0</v>
      </c>
      <c r="X2195">
        <f>IF(G2195="GK",VLOOKUP(F2195,'[1]2018GoalKeeper Stats'!$A$2:$S$109,17,FALSE),VLOOKUP(F2195,'[1]2018Player Stats'!$A$2:$AB$830,17,FALSE))</f>
        <v>0</v>
      </c>
      <c r="Y2195">
        <f>IF(G2195="GK",VLOOKUP(F2195,'[1]2018GoalKeeper Stats'!$A$2:$S$109,18,FALSE),VLOOKUP(F2195,'[1]2018Player Stats'!$A$2:$AB$830,18,FALSE))</f>
        <v>0</v>
      </c>
      <c r="Z2195">
        <f>IF(G2195="GK",VLOOKUP(F2195,'[1]2018GoalKeeper Stats'!$A$2:$S$109,19,FALSE),VLOOKUP(F2195,'[1]2018Player Stats'!$A$2:$AB$830,19,FALSE))</f>
        <v>0</v>
      </c>
      <c r="AA2195">
        <f>IF(G2195="GK",VLOOKUP(F2195,'[1]2018GoalKeeper Stats'!$A$2:$S$109,20,FALSE),VLOOKUP(F2195,'[1]2018Player Stats'!$A$2:$AB$830,20,FALSE))</f>
        <v>0</v>
      </c>
      <c r="AB2195">
        <f>IF(G2195="GK",VLOOKUP(F2195,'[1]2018GoalKeeper Stats'!$A$2:$S$109,21,FALSE),VLOOKUP(F2195,'[1]2018Player Stats'!$A$2:$AB$830,21,FALSE))</f>
        <v>0</v>
      </c>
      <c r="AC2195">
        <f>IF(G2195="GK",VLOOKUP(F2195,'[1]2018GoalKeeper Stats'!$A$2:$S$109,2,FALSE),VLOOKUP(F2195,'[1]2018Player Stats'!$A$2:$AB$830,22,FALSE))</f>
        <v>0</v>
      </c>
      <c r="AD2195">
        <f>IF(G2195="GK",VLOOKUP(F2195,'[1]2018GoalKeeper Stats'!$A$2:$S$109,23,FALSE),VLOOKUP(F2195,'[1]2018Player Stats'!$A$2:$AB$830,23,FALSE))</f>
        <v>0</v>
      </c>
      <c r="AE2195">
        <f>IF(G2195="GK",VLOOKUP(F2195,'[1]2018GoalKeeper Stats'!$A$2:$S$109,24,FALSE),VLOOKUP(F2195,'[1]2018Player Stats'!$A$2:$AB$830,24,FALSE))</f>
        <v>0</v>
      </c>
      <c r="AF2195">
        <f>IF(G2195="GK",VLOOKUP(F2195,'[1]2018GoalKeeper Stats'!$A$2:$S$109,25,FALSE),VLOOKUP(F2195,'[1]2018Player Stats'!$A$2:$AB$830,25,FALSE))</f>
        <v>0</v>
      </c>
      <c r="AG2195">
        <f>IF(G2195="GK",VLOOKUP(F2195,'[1]2018GoalKeeper Stats'!$A$2:$S$109,26,FALSE),VLOOKUP(F2195,'[1]2018Player Stats'!$A$2:$AB$830,26,FALSE))</f>
        <v>0</v>
      </c>
      <c r="AH2195" s="51">
        <v>2018</v>
      </c>
      <c r="AI2195" s="51">
        <v>34</v>
      </c>
      <c r="AJ2195" s="51">
        <v>419</v>
      </c>
      <c r="AK2195" s="51">
        <v>516</v>
      </c>
      <c r="AL2195" s="51">
        <v>53</v>
      </c>
      <c r="AM2195" s="51">
        <v>64</v>
      </c>
      <c r="AN2195" s="51">
        <v>-11</v>
      </c>
      <c r="AO2195" s="52">
        <v>51.67</v>
      </c>
      <c r="AP2195" s="52">
        <v>58.26</v>
      </c>
      <c r="AQ2195" s="52">
        <v>-6.59</v>
      </c>
      <c r="AR2195" s="52">
        <v>-4.41</v>
      </c>
      <c r="AS2195" s="51">
        <v>47</v>
      </c>
      <c r="AT2195" s="52">
        <v>43.69</v>
      </c>
    </row>
    <row r="2196" spans="1:46">
      <c r="A2196">
        <v>2018</v>
      </c>
      <c r="B2196" t="s">
        <v>206</v>
      </c>
      <c r="C2196" t="s">
        <v>206</v>
      </c>
      <c r="D2196" t="s">
        <v>1005</v>
      </c>
      <c r="E2196" t="s">
        <v>2405</v>
      </c>
      <c r="F2196" t="str">
        <f t="shared" si="35"/>
        <v>Luis Argudo</v>
      </c>
      <c r="G2196" t="s">
        <v>860</v>
      </c>
      <c r="H2196" s="143">
        <v>54500</v>
      </c>
      <c r="I2196" s="143">
        <v>54500</v>
      </c>
      <c r="J2196" t="str">
        <f>IF(G2196="GK",VLOOKUP(F2196,'[1]2018GoalKeeper Stats'!$A$2:$S$109,2,FALSE),VLOOKUP(F2196,'[1]2018Player Stats'!$A$2:$AB$830,2,FALSE))</f>
        <v>MIA</v>
      </c>
      <c r="K2196">
        <f>IF(G2196="GK",VLOOKUP(F2196,'[1]2018GoalKeeper Stats'!$A$2:$S$109,4,FALSE),VLOOKUP(F2196,'[1]2018Player Stats'!$A$2:$AB$830,4,FALSE))</f>
        <v>18</v>
      </c>
      <c r="L2196">
        <f>IF(G2196="GK",VLOOKUP(F2196,'[1]2018GoalKeeper Stats'!$A$2:$S$109,5,FALSE),VLOOKUP(F2196,'[1]2018Player Stats'!$A$2:$AB$830,5,FALSE))</f>
        <v>6</v>
      </c>
      <c r="M2196">
        <f>IF(G2196="GK",VLOOKUP(F2196,'[1]2018GoalKeeper Stats'!$A$2:$S$109,6,FALSE),VLOOKUP(F2196,'[1]2018Player Stats'!$A$2:$AB$830,6,FALSE))</f>
        <v>630</v>
      </c>
      <c r="N2196">
        <f>IF(G2196="GK",VLOOKUP(F2196,'[1]2018GoalKeeper Stats'!$A$2:$S$109,7,FALSE),VLOOKUP(F2196,'[1]2018Player Stats'!$A$2:$AB$830,7,FALSE))</f>
        <v>0</v>
      </c>
      <c r="O2196">
        <f>IF(G2196="GK",VLOOKUP(F2196,'[1]2018GoalKeeper Stats'!$A$2:$S$109,8,FALSE),VLOOKUP(F2196,'[1]2018Player Stats'!$A$2:$AB$830,8,FALSE))</f>
        <v>0</v>
      </c>
      <c r="P2196">
        <f>IF(G2196="GK",VLOOKUP(F2196,'[1]2018GoalKeeper Stats'!$A$2:$S$109,9,FALSE),VLOOKUP(F2196,'[1]2018Player Stats'!$A$2:$AB$830,9,FALSE))</f>
        <v>11</v>
      </c>
      <c r="Q2196">
        <f>IF(G2196="GK",VLOOKUP(F2196,'[1]2018GoalKeeper Stats'!$A$2:$S$109,10,FALSE),VLOOKUP(F2196,'[1]2018Player Stats'!$A$2:$AB$830,10,FALSE))</f>
        <v>2</v>
      </c>
      <c r="R2196">
        <f>IF(G2196="GK",VLOOKUP(F2196,'[1]2018GoalKeeper Stats'!$A$2:$S$109,11,FALSE),VLOOKUP(F2196,'[1]2018Player Stats'!$A$2:$AB$830,11,FALSE))</f>
        <v>0</v>
      </c>
      <c r="S2196" t="str">
        <f>IF(G2196="GK",VLOOKUP(F2196,'[1]2018GoalKeeper Stats'!$A$2:$S$109,12,FALSE),VLOOKUP(F2196,'[1]2018Player Stats'!$A$2:$AB$830,12,FALSE))</f>
        <v>0/0</v>
      </c>
      <c r="T2196">
        <f>IF(G2196="GK",VLOOKUP(F2196,'[1]2018GoalKeeper Stats'!$A$2:$S$109,13,FALSE),VLOOKUP(F2196,'[1]2018Player Stats'!$A$2:$AB$830,13,FALSE))</f>
        <v>0</v>
      </c>
      <c r="U2196">
        <f>IF(G2196="GK",VLOOKUP(F2196,'[1]2018GoalKeeper Stats'!$A$2:$S$109,14,FALSE),VLOOKUP(F2196,'[1]2018Player Stats'!$A$2:$AB$830,14,FALSE))</f>
        <v>0</v>
      </c>
      <c r="V2196">
        <f>IF(G2196="GK",VLOOKUP(F2196,'[1]2018GoalKeeper Stats'!$A$2:$S$109,15,FALSE),VLOOKUP(F2196,'[1]2018Player Stats'!$A$2:$AB$830,15,FALSE))</f>
        <v>0</v>
      </c>
      <c r="W2196">
        <f>IF(G2196="GK",VLOOKUP(F2196,'[1]2018GoalKeeper Stats'!$A$2:$S$109,16,FALSE),VLOOKUP(F2196,'[1]2018Player Stats'!$A$2:$AB$830,16,FALSE))</f>
        <v>0</v>
      </c>
      <c r="X2196">
        <f>IF(G2196="GK",VLOOKUP(F2196,'[1]2018GoalKeeper Stats'!$A$2:$S$109,17,FALSE),VLOOKUP(F2196,'[1]2018Player Stats'!$A$2:$AB$830,17,FALSE))</f>
        <v>0</v>
      </c>
      <c r="Y2196">
        <f>IF(G2196="GK",VLOOKUP(F2196,'[1]2018GoalKeeper Stats'!$A$2:$S$109,18,FALSE),VLOOKUP(F2196,'[1]2018Player Stats'!$A$2:$AB$830,18,FALSE))</f>
        <v>0</v>
      </c>
      <c r="Z2196">
        <f>IF(G2196="GK",VLOOKUP(F2196,'[1]2018GoalKeeper Stats'!$A$2:$S$109,19,FALSE),VLOOKUP(F2196,'[1]2018Player Stats'!$A$2:$AB$830,19,FALSE))</f>
        <v>0</v>
      </c>
      <c r="AA2196">
        <f>IF(G2196="GK",VLOOKUP(F2196,'[1]2018GoalKeeper Stats'!$A$2:$S$109,20,FALSE),VLOOKUP(F2196,'[1]2018Player Stats'!$A$2:$AB$830,20,FALSE))</f>
        <v>0</v>
      </c>
      <c r="AB2196">
        <f>IF(G2196="GK",VLOOKUP(F2196,'[1]2018GoalKeeper Stats'!$A$2:$S$109,21,FALSE),VLOOKUP(F2196,'[1]2018Player Stats'!$A$2:$AB$830,21,FALSE))</f>
        <v>15</v>
      </c>
      <c r="AC2196">
        <f>IF(G2196="GK",VLOOKUP(F2196,'[1]2018GoalKeeper Stats'!$A$2:$S$109,2,FALSE),VLOOKUP(F2196,'[1]2018Player Stats'!$A$2:$AB$830,22,FALSE))</f>
        <v>8</v>
      </c>
      <c r="AD2196">
        <f>IF(G2196="GK",VLOOKUP(F2196,'[1]2018GoalKeeper Stats'!$A$2:$S$109,23,FALSE),VLOOKUP(F2196,'[1]2018Player Stats'!$A$2:$AB$830,23,FALSE))</f>
        <v>2</v>
      </c>
      <c r="AE2196">
        <f>IF(G2196="GK",VLOOKUP(F2196,'[1]2018GoalKeeper Stats'!$A$2:$S$109,24,FALSE),VLOOKUP(F2196,'[1]2018Player Stats'!$A$2:$AB$830,24,FALSE))</f>
        <v>0</v>
      </c>
      <c r="AF2196">
        <f>IF(G2196="GK",VLOOKUP(F2196,'[1]2018GoalKeeper Stats'!$A$2:$S$109,25,FALSE),VLOOKUP(F2196,'[1]2018Player Stats'!$A$2:$AB$830,25,FALSE))</f>
        <v>0</v>
      </c>
      <c r="AG2196">
        <f>IF(G2196="GK",VLOOKUP(F2196,'[1]2018GoalKeeper Stats'!$A$2:$S$109,26,FALSE),VLOOKUP(F2196,'[1]2018Player Stats'!$A$2:$AB$830,26,FALSE))</f>
        <v>18.18</v>
      </c>
    </row>
  </sheetData>
  <autoFilter ref="A1:AG2196" xr:uid="{DF5E13FC-EB35-4EA7-9874-92D06915F22B}">
    <filterColumn colId="0">
      <filters>
        <filter val="2018"/>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0A622-0D69-4726-868F-B894D588D154}">
  <sheetPr filterMode="1"/>
  <dimension ref="A1:N86"/>
  <sheetViews>
    <sheetView workbookViewId="0">
      <selection activeCell="B77" sqref="B77:N77"/>
    </sheetView>
  </sheetViews>
  <sheetFormatPr defaultRowHeight="14.4"/>
  <sheetData>
    <row r="1" spans="1:14">
      <c r="A1" s="50" t="s">
        <v>137</v>
      </c>
      <c r="B1" s="50" t="s">
        <v>179</v>
      </c>
      <c r="C1" s="50" t="s">
        <v>180</v>
      </c>
      <c r="D1" s="50" t="s">
        <v>181</v>
      </c>
      <c r="E1" s="50" t="s">
        <v>182</v>
      </c>
      <c r="F1" s="50" t="s">
        <v>183</v>
      </c>
      <c r="G1" s="50" t="s">
        <v>184</v>
      </c>
      <c r="H1" s="50" t="s">
        <v>185</v>
      </c>
      <c r="I1" s="50" t="s">
        <v>186</v>
      </c>
      <c r="J1" s="50" t="s">
        <v>187</v>
      </c>
      <c r="K1" s="50" t="s">
        <v>188</v>
      </c>
      <c r="L1" s="50" t="s">
        <v>189</v>
      </c>
      <c r="M1" s="50" t="s">
        <v>190</v>
      </c>
      <c r="N1" s="50" t="s">
        <v>191</v>
      </c>
    </row>
    <row r="2" spans="1:14" hidden="1">
      <c r="A2" t="s">
        <v>175</v>
      </c>
      <c r="B2" s="51">
        <v>2015</v>
      </c>
      <c r="C2" s="51">
        <v>34</v>
      </c>
      <c r="D2" s="51">
        <v>476</v>
      </c>
      <c r="E2" s="51">
        <v>399</v>
      </c>
      <c r="F2" s="51">
        <v>62</v>
      </c>
      <c r="G2" s="51">
        <v>42</v>
      </c>
      <c r="H2" s="51">
        <v>20</v>
      </c>
      <c r="I2" s="52">
        <v>60.94</v>
      </c>
      <c r="J2" s="52">
        <v>38.31</v>
      </c>
      <c r="K2" s="52">
        <v>22.63</v>
      </c>
      <c r="L2" s="52">
        <v>-2.63</v>
      </c>
      <c r="M2" s="51">
        <v>60</v>
      </c>
      <c r="N2" s="52">
        <v>61.58</v>
      </c>
    </row>
    <row r="3" spans="1:14" hidden="1">
      <c r="A3" t="s">
        <v>205</v>
      </c>
      <c r="B3" s="51">
        <v>2015</v>
      </c>
      <c r="C3" s="51">
        <v>34</v>
      </c>
      <c r="D3" s="51">
        <v>399</v>
      </c>
      <c r="E3" s="51">
        <v>385</v>
      </c>
      <c r="F3" s="51">
        <v>51</v>
      </c>
      <c r="G3" s="51">
        <v>38</v>
      </c>
      <c r="H3" s="51">
        <v>13</v>
      </c>
      <c r="I3" s="52">
        <v>44.54</v>
      </c>
      <c r="J3" s="52">
        <v>41.23</v>
      </c>
      <c r="K3" s="52">
        <v>3.31</v>
      </c>
      <c r="L3" s="52">
        <v>9.69</v>
      </c>
      <c r="M3" s="51">
        <v>60</v>
      </c>
      <c r="N3" s="52">
        <v>48.28</v>
      </c>
    </row>
    <row r="4" spans="1:14" hidden="1">
      <c r="A4" t="s">
        <v>203</v>
      </c>
      <c r="B4" s="51">
        <v>2015</v>
      </c>
      <c r="C4" s="51">
        <v>34</v>
      </c>
      <c r="D4" s="51">
        <v>440</v>
      </c>
      <c r="E4" s="51">
        <v>386</v>
      </c>
      <c r="F4" s="51">
        <v>45</v>
      </c>
      <c r="G4" s="51">
        <v>36</v>
      </c>
      <c r="H4" s="51">
        <v>9</v>
      </c>
      <c r="I4" s="52">
        <v>42.02</v>
      </c>
      <c r="J4" s="52">
        <v>37.61</v>
      </c>
      <c r="K4" s="52">
        <v>4.41</v>
      </c>
      <c r="L4" s="52">
        <v>4.59</v>
      </c>
      <c r="M4" s="51">
        <v>53</v>
      </c>
      <c r="N4" s="52">
        <v>49.64</v>
      </c>
    </row>
    <row r="5" spans="1:14" hidden="1">
      <c r="A5" t="s">
        <v>206</v>
      </c>
      <c r="B5" s="51">
        <v>2015</v>
      </c>
      <c r="C5" s="51">
        <v>34</v>
      </c>
      <c r="D5" s="51">
        <v>464</v>
      </c>
      <c r="E5" s="51">
        <v>433</v>
      </c>
      <c r="F5" s="51">
        <v>57</v>
      </c>
      <c r="G5" s="51">
        <v>53</v>
      </c>
      <c r="H5" s="51">
        <v>4</v>
      </c>
      <c r="I5" s="52">
        <v>47.67</v>
      </c>
      <c r="J5" s="52">
        <v>45.7</v>
      </c>
      <c r="K5" s="52">
        <v>1.97</v>
      </c>
      <c r="L5" s="52">
        <v>2.0299999999999998</v>
      </c>
      <c r="M5" s="51">
        <v>53</v>
      </c>
      <c r="N5" s="52">
        <v>48.25</v>
      </c>
    </row>
    <row r="6" spans="1:14" hidden="1">
      <c r="A6" t="s">
        <v>193</v>
      </c>
      <c r="B6" s="51">
        <v>2015</v>
      </c>
      <c r="C6" s="51">
        <v>34</v>
      </c>
      <c r="D6" s="51">
        <v>486</v>
      </c>
      <c r="E6" s="51">
        <v>405</v>
      </c>
      <c r="F6" s="51">
        <v>41</v>
      </c>
      <c r="G6" s="51">
        <v>39</v>
      </c>
      <c r="H6" s="51">
        <v>2</v>
      </c>
      <c r="I6" s="52">
        <v>46.17</v>
      </c>
      <c r="J6" s="52">
        <v>36.56</v>
      </c>
      <c r="K6" s="52">
        <v>9.61</v>
      </c>
      <c r="L6" s="52">
        <v>-7.61</v>
      </c>
      <c r="M6" s="51">
        <v>53</v>
      </c>
      <c r="N6" s="52">
        <v>54.55</v>
      </c>
    </row>
    <row r="7" spans="1:14" hidden="1">
      <c r="A7" t="s">
        <v>195</v>
      </c>
      <c r="B7" s="51">
        <v>2015</v>
      </c>
      <c r="C7" s="51">
        <v>34</v>
      </c>
      <c r="D7" s="51">
        <v>406</v>
      </c>
      <c r="E7" s="51">
        <v>395</v>
      </c>
      <c r="F7" s="51">
        <v>56</v>
      </c>
      <c r="G7" s="51">
        <v>46</v>
      </c>
      <c r="H7" s="51">
        <v>10</v>
      </c>
      <c r="I7" s="52">
        <v>44.89</v>
      </c>
      <c r="J7" s="52">
        <v>42.23</v>
      </c>
      <c r="K7" s="52">
        <v>2.67</v>
      </c>
      <c r="L7" s="52">
        <v>7.33</v>
      </c>
      <c r="M7" s="51">
        <v>51</v>
      </c>
      <c r="N7" s="52">
        <v>48</v>
      </c>
    </row>
    <row r="8" spans="1:14" hidden="1">
      <c r="A8" t="s">
        <v>196</v>
      </c>
      <c r="B8" s="51">
        <v>2015</v>
      </c>
      <c r="C8" s="51">
        <v>34</v>
      </c>
      <c r="D8" s="51">
        <v>331</v>
      </c>
      <c r="E8" s="51">
        <v>464</v>
      </c>
      <c r="F8" s="51">
        <v>44</v>
      </c>
      <c r="G8" s="51">
        <v>36</v>
      </c>
      <c r="H8" s="51">
        <v>8</v>
      </c>
      <c r="I8" s="52">
        <v>42.15</v>
      </c>
      <c r="J8" s="52">
        <v>38.61</v>
      </c>
      <c r="K8" s="52">
        <v>3.53</v>
      </c>
      <c r="L8" s="52">
        <v>4.47</v>
      </c>
      <c r="M8" s="51">
        <v>51</v>
      </c>
      <c r="N8" s="52">
        <v>49.63</v>
      </c>
    </row>
    <row r="9" spans="1:14" hidden="1">
      <c r="A9" t="s">
        <v>201</v>
      </c>
      <c r="B9" s="51">
        <v>2015</v>
      </c>
      <c r="C9" s="51">
        <v>34</v>
      </c>
      <c r="D9" s="51">
        <v>434</v>
      </c>
      <c r="E9" s="51">
        <v>425</v>
      </c>
      <c r="F9" s="51">
        <v>48</v>
      </c>
      <c r="G9" s="51">
        <v>44</v>
      </c>
      <c r="H9" s="51">
        <v>4</v>
      </c>
      <c r="I9" s="52">
        <v>43.24</v>
      </c>
      <c r="J9" s="52">
        <v>41.17</v>
      </c>
      <c r="K9" s="52">
        <v>2.0699999999999998</v>
      </c>
      <c r="L9" s="52">
        <v>1.93</v>
      </c>
      <c r="M9" s="51">
        <v>51</v>
      </c>
      <c r="N9" s="52">
        <v>47.35</v>
      </c>
    </row>
    <row r="10" spans="1:14" hidden="1">
      <c r="A10" t="s">
        <v>192</v>
      </c>
      <c r="B10" s="51">
        <v>2015</v>
      </c>
      <c r="C10" s="51">
        <v>34</v>
      </c>
      <c r="D10" s="51">
        <v>405</v>
      </c>
      <c r="E10" s="51">
        <v>351</v>
      </c>
      <c r="F10" s="51">
        <v>47</v>
      </c>
      <c r="G10" s="51">
        <v>44</v>
      </c>
      <c r="H10" s="51">
        <v>3</v>
      </c>
      <c r="I10" s="52">
        <v>45.26</v>
      </c>
      <c r="J10" s="52">
        <v>40.06</v>
      </c>
      <c r="K10" s="52">
        <v>5.2</v>
      </c>
      <c r="L10" s="52">
        <v>-2.2000000000000002</v>
      </c>
      <c r="M10" s="51">
        <v>51</v>
      </c>
      <c r="N10" s="52">
        <v>50.78</v>
      </c>
    </row>
    <row r="11" spans="1:14" hidden="1">
      <c r="A11" t="s">
        <v>209</v>
      </c>
      <c r="B11" s="51">
        <v>2015</v>
      </c>
      <c r="C11" s="51">
        <v>34</v>
      </c>
      <c r="D11" s="51">
        <v>373</v>
      </c>
      <c r="E11" s="51">
        <v>492</v>
      </c>
      <c r="F11" s="51">
        <v>42</v>
      </c>
      <c r="G11" s="51">
        <v>45</v>
      </c>
      <c r="H11" s="51">
        <v>-3</v>
      </c>
      <c r="I11" s="52">
        <v>40.159999999999997</v>
      </c>
      <c r="J11" s="52">
        <v>48.75</v>
      </c>
      <c r="K11" s="52">
        <v>-8.59</v>
      </c>
      <c r="L11" s="52">
        <v>5.59</v>
      </c>
      <c r="M11" s="51">
        <v>51</v>
      </c>
      <c r="N11" s="52">
        <v>40.659999999999997</v>
      </c>
    </row>
    <row r="12" spans="1:14" hidden="1">
      <c r="A12" t="s">
        <v>197</v>
      </c>
      <c r="B12" s="51">
        <v>2015</v>
      </c>
      <c r="C12" s="51">
        <v>34</v>
      </c>
      <c r="D12" s="51">
        <v>388</v>
      </c>
      <c r="E12" s="51">
        <v>395</v>
      </c>
      <c r="F12" s="51">
        <v>47</v>
      </c>
      <c r="G12" s="51">
        <v>47</v>
      </c>
      <c r="H12" s="51">
        <v>0</v>
      </c>
      <c r="I12" s="52">
        <v>43.95</v>
      </c>
      <c r="J12" s="52">
        <v>45.66</v>
      </c>
      <c r="K12" s="52">
        <v>-1.71</v>
      </c>
      <c r="L12" s="52">
        <v>1.71</v>
      </c>
      <c r="M12" s="51">
        <v>50</v>
      </c>
      <c r="N12" s="52">
        <v>44.98</v>
      </c>
    </row>
    <row r="13" spans="1:14" hidden="1">
      <c r="A13" t="s">
        <v>207</v>
      </c>
      <c r="B13" s="51">
        <v>2015</v>
      </c>
      <c r="C13" s="51">
        <v>34</v>
      </c>
      <c r="D13" s="51">
        <v>468</v>
      </c>
      <c r="E13" s="51">
        <v>410</v>
      </c>
      <c r="F13" s="51">
        <v>57</v>
      </c>
      <c r="G13" s="51">
        <v>56</v>
      </c>
      <c r="H13" s="51">
        <v>1</v>
      </c>
      <c r="I13" s="52">
        <v>50.46</v>
      </c>
      <c r="J13" s="52">
        <v>41.58</v>
      </c>
      <c r="K13" s="52">
        <v>8.8699999999999992</v>
      </c>
      <c r="L13" s="52">
        <v>-7.87</v>
      </c>
      <c r="M13" s="51">
        <v>49</v>
      </c>
      <c r="N13" s="52">
        <v>52.78</v>
      </c>
    </row>
    <row r="14" spans="1:14" hidden="1">
      <c r="A14" t="s">
        <v>200</v>
      </c>
      <c r="B14" s="51">
        <v>2015</v>
      </c>
      <c r="C14" s="51">
        <v>34</v>
      </c>
      <c r="D14" s="51">
        <v>405</v>
      </c>
      <c r="E14" s="51">
        <v>399</v>
      </c>
      <c r="F14" s="51">
        <v>41</v>
      </c>
      <c r="G14" s="51">
        <v>38</v>
      </c>
      <c r="H14" s="51">
        <v>3</v>
      </c>
      <c r="I14" s="52">
        <v>44.43</v>
      </c>
      <c r="J14" s="52">
        <v>40.1</v>
      </c>
      <c r="K14" s="52">
        <v>4.33</v>
      </c>
      <c r="L14" s="52">
        <v>-1.33</v>
      </c>
      <c r="M14" s="51">
        <v>47</v>
      </c>
      <c r="N14" s="52">
        <v>49.59</v>
      </c>
    </row>
    <row r="15" spans="1:14" hidden="1">
      <c r="A15" t="s">
        <v>210</v>
      </c>
      <c r="B15" s="51">
        <v>2015</v>
      </c>
      <c r="C15" s="51">
        <v>34</v>
      </c>
      <c r="D15" s="51">
        <v>382</v>
      </c>
      <c r="E15" s="51">
        <v>434</v>
      </c>
      <c r="F15" s="51">
        <v>41</v>
      </c>
      <c r="G15" s="51">
        <v>55</v>
      </c>
      <c r="H15" s="51">
        <v>-14</v>
      </c>
      <c r="I15" s="52">
        <v>42</v>
      </c>
      <c r="J15" s="52">
        <v>46.37</v>
      </c>
      <c r="K15" s="52">
        <v>-4.38</v>
      </c>
      <c r="L15" s="52">
        <v>-9.6199999999999992</v>
      </c>
      <c r="M15" s="51">
        <v>44</v>
      </c>
      <c r="N15" s="52">
        <v>44.4</v>
      </c>
    </row>
    <row r="16" spans="1:14" hidden="1">
      <c r="A16" t="s">
        <v>199</v>
      </c>
      <c r="B16" s="51">
        <v>2015</v>
      </c>
      <c r="C16" s="51">
        <v>34</v>
      </c>
      <c r="D16" s="51">
        <v>376</v>
      </c>
      <c r="E16" s="51">
        <v>374</v>
      </c>
      <c r="F16" s="51">
        <v>42</v>
      </c>
      <c r="G16" s="51">
        <v>47</v>
      </c>
      <c r="H16" s="51">
        <v>-5</v>
      </c>
      <c r="I16" s="52">
        <v>35.869999999999997</v>
      </c>
      <c r="J16" s="52">
        <v>40.729999999999997</v>
      </c>
      <c r="K16" s="52">
        <v>-4.87</v>
      </c>
      <c r="L16" s="52">
        <v>-0.13</v>
      </c>
      <c r="M16" s="51">
        <v>42</v>
      </c>
      <c r="N16" s="52">
        <v>42.15</v>
      </c>
    </row>
    <row r="17" spans="1:14" hidden="1">
      <c r="A17" t="s">
        <v>194</v>
      </c>
      <c r="B17" s="51">
        <v>2015</v>
      </c>
      <c r="C17" s="51">
        <v>34</v>
      </c>
      <c r="D17" s="51">
        <v>373</v>
      </c>
      <c r="E17" s="51">
        <v>447</v>
      </c>
      <c r="F17" s="51">
        <v>37</v>
      </c>
      <c r="G17" s="51">
        <v>47</v>
      </c>
      <c r="H17" s="51">
        <v>-10</v>
      </c>
      <c r="I17" s="52">
        <v>39.049999999999997</v>
      </c>
      <c r="J17" s="52">
        <v>54.52</v>
      </c>
      <c r="K17" s="52">
        <v>-15.47</v>
      </c>
      <c r="L17" s="52">
        <v>5.47</v>
      </c>
      <c r="M17" s="51">
        <v>41</v>
      </c>
      <c r="N17" s="52">
        <v>37.39</v>
      </c>
    </row>
    <row r="18" spans="1:14" hidden="1">
      <c r="A18" t="s">
        <v>198</v>
      </c>
      <c r="B18" s="51">
        <v>2015</v>
      </c>
      <c r="C18" s="51">
        <v>34</v>
      </c>
      <c r="D18" s="51">
        <v>417</v>
      </c>
      <c r="E18" s="51">
        <v>411</v>
      </c>
      <c r="F18" s="51">
        <v>33</v>
      </c>
      <c r="G18" s="51">
        <v>42</v>
      </c>
      <c r="H18" s="51">
        <v>-9</v>
      </c>
      <c r="I18" s="52">
        <v>33.46</v>
      </c>
      <c r="J18" s="52">
        <v>41.06</v>
      </c>
      <c r="K18" s="52">
        <v>-7.6</v>
      </c>
      <c r="L18" s="52">
        <v>-1.4</v>
      </c>
      <c r="M18" s="51">
        <v>37</v>
      </c>
      <c r="N18" s="52">
        <v>40.69</v>
      </c>
    </row>
    <row r="19" spans="1:14" hidden="1">
      <c r="A19" t="s">
        <v>211</v>
      </c>
      <c r="B19" s="51">
        <v>2015</v>
      </c>
      <c r="C19" s="51">
        <v>34</v>
      </c>
      <c r="D19" s="51">
        <v>446</v>
      </c>
      <c r="E19" s="51">
        <v>504</v>
      </c>
      <c r="F19" s="51">
        <v>48</v>
      </c>
      <c r="G19" s="51">
        <v>58</v>
      </c>
      <c r="H19" s="51">
        <v>-10</v>
      </c>
      <c r="I19" s="52">
        <v>44.98</v>
      </c>
      <c r="J19" s="52">
        <v>62.58</v>
      </c>
      <c r="K19" s="52">
        <v>-17.600000000000001</v>
      </c>
      <c r="L19" s="52">
        <v>7.6</v>
      </c>
      <c r="M19" s="51">
        <v>37</v>
      </c>
      <c r="N19" s="52">
        <v>35.799999999999997</v>
      </c>
    </row>
    <row r="20" spans="1:14" hidden="1">
      <c r="A20" t="s">
        <v>204</v>
      </c>
      <c r="B20" s="51">
        <v>2015</v>
      </c>
      <c r="C20" s="51">
        <v>34</v>
      </c>
      <c r="D20" s="51">
        <v>381</v>
      </c>
      <c r="E20" s="51">
        <v>413</v>
      </c>
      <c r="F20" s="51">
        <v>40</v>
      </c>
      <c r="G20" s="51">
        <v>54</v>
      </c>
      <c r="H20" s="51">
        <v>-14</v>
      </c>
      <c r="I20" s="52">
        <v>39.479999999999997</v>
      </c>
      <c r="J20" s="52">
        <v>46.61</v>
      </c>
      <c r="K20" s="52">
        <v>-7.13</v>
      </c>
      <c r="L20" s="52">
        <v>-6.87</v>
      </c>
      <c r="M20" s="51">
        <v>37</v>
      </c>
      <c r="N20" s="52">
        <v>41.91</v>
      </c>
    </row>
    <row r="21" spans="1:14" hidden="1">
      <c r="A21" t="s">
        <v>202</v>
      </c>
      <c r="B21" s="51">
        <v>2015</v>
      </c>
      <c r="C21" s="51">
        <v>34</v>
      </c>
      <c r="D21" s="51">
        <v>467</v>
      </c>
      <c r="E21" s="51">
        <v>395</v>
      </c>
      <c r="F21" s="51">
        <v>43</v>
      </c>
      <c r="G21" s="51">
        <v>55</v>
      </c>
      <c r="H21" s="51">
        <v>-12</v>
      </c>
      <c r="I21" s="52">
        <v>46.29</v>
      </c>
      <c r="J21" s="52">
        <v>47.56</v>
      </c>
      <c r="K21" s="52">
        <v>-1.27</v>
      </c>
      <c r="L21" s="52">
        <v>-10.73</v>
      </c>
      <c r="M21" s="51">
        <v>30</v>
      </c>
      <c r="N21" s="52">
        <v>45.54</v>
      </c>
    </row>
    <row r="22" spans="1:14" hidden="1">
      <c r="A22" t="s">
        <v>205</v>
      </c>
      <c r="B22" s="51">
        <v>2016</v>
      </c>
      <c r="C22" s="51">
        <v>34</v>
      </c>
      <c r="D22" s="51">
        <v>451</v>
      </c>
      <c r="E22" s="51">
        <v>331</v>
      </c>
      <c r="F22" s="51">
        <v>49</v>
      </c>
      <c r="G22" s="51">
        <v>38</v>
      </c>
      <c r="H22" s="51">
        <v>11</v>
      </c>
      <c r="I22" s="52">
        <v>44.79</v>
      </c>
      <c r="J22" s="52">
        <v>34.369999999999997</v>
      </c>
      <c r="K22" s="52">
        <v>10.42</v>
      </c>
      <c r="L22" s="52">
        <v>0.57999999999999996</v>
      </c>
      <c r="M22" s="51">
        <v>60</v>
      </c>
      <c r="N22" s="52">
        <v>54.64</v>
      </c>
    </row>
    <row r="23" spans="1:14" hidden="1">
      <c r="A23" t="s">
        <v>198</v>
      </c>
      <c r="B23" s="51">
        <v>2016</v>
      </c>
      <c r="C23" s="51">
        <v>34</v>
      </c>
      <c r="D23" s="51">
        <v>435</v>
      </c>
      <c r="E23" s="51">
        <v>419</v>
      </c>
      <c r="F23" s="51">
        <v>39</v>
      </c>
      <c r="G23" s="51">
        <v>32</v>
      </c>
      <c r="H23" s="51">
        <v>7</v>
      </c>
      <c r="I23" s="52">
        <v>35.950000000000003</v>
      </c>
      <c r="J23" s="52">
        <v>40.07</v>
      </c>
      <c r="K23" s="52">
        <v>-4.12</v>
      </c>
      <c r="L23" s="52">
        <v>11.12</v>
      </c>
      <c r="M23" s="51">
        <v>58</v>
      </c>
      <c r="N23" s="52">
        <v>45.17</v>
      </c>
    </row>
    <row r="24" spans="1:14" hidden="1">
      <c r="A24" t="s">
        <v>175</v>
      </c>
      <c r="B24" s="51">
        <v>2016</v>
      </c>
      <c r="C24" s="51">
        <v>34</v>
      </c>
      <c r="D24" s="51">
        <v>441</v>
      </c>
      <c r="E24" s="51">
        <v>399</v>
      </c>
      <c r="F24" s="51">
        <v>59</v>
      </c>
      <c r="G24" s="51">
        <v>43</v>
      </c>
      <c r="H24" s="51">
        <v>16</v>
      </c>
      <c r="I24" s="52">
        <v>52.57</v>
      </c>
      <c r="J24" s="52">
        <v>42.71</v>
      </c>
      <c r="K24" s="52">
        <v>9.85</v>
      </c>
      <c r="L24" s="52">
        <v>6.15</v>
      </c>
      <c r="M24" s="51">
        <v>57</v>
      </c>
      <c r="N24" s="52">
        <v>52.28</v>
      </c>
    </row>
    <row r="25" spans="1:14" hidden="1">
      <c r="A25" t="s">
        <v>211</v>
      </c>
      <c r="B25" s="51">
        <v>2016</v>
      </c>
      <c r="C25" s="51">
        <v>34</v>
      </c>
      <c r="D25" s="51">
        <v>463</v>
      </c>
      <c r="E25" s="51">
        <v>455</v>
      </c>
      <c r="F25" s="51">
        <v>62</v>
      </c>
      <c r="G25" s="51">
        <v>55</v>
      </c>
      <c r="H25" s="51">
        <v>7</v>
      </c>
      <c r="I25" s="52">
        <v>50.14</v>
      </c>
      <c r="J25" s="52">
        <v>53.06</v>
      </c>
      <c r="K25" s="52">
        <v>-2.93</v>
      </c>
      <c r="L25" s="52">
        <v>9.93</v>
      </c>
      <c r="M25" s="51">
        <v>54</v>
      </c>
      <c r="N25" s="52">
        <v>46.09</v>
      </c>
    </row>
    <row r="26" spans="1:14" hidden="1">
      <c r="A26" t="s">
        <v>207</v>
      </c>
      <c r="B26" s="51">
        <v>2016</v>
      </c>
      <c r="C26" s="51">
        <v>34</v>
      </c>
      <c r="D26" s="51">
        <v>478</v>
      </c>
      <c r="E26" s="51">
        <v>383</v>
      </c>
      <c r="F26" s="51">
        <v>51</v>
      </c>
      <c r="G26" s="51">
        <v>38</v>
      </c>
      <c r="H26" s="51">
        <v>13</v>
      </c>
      <c r="I26" s="52">
        <v>50.33</v>
      </c>
      <c r="J26" s="52">
        <v>36.64</v>
      </c>
      <c r="K26" s="52">
        <v>13.69</v>
      </c>
      <c r="L26" s="52">
        <v>-0.69</v>
      </c>
      <c r="M26" s="51">
        <v>53</v>
      </c>
      <c r="N26" s="52">
        <v>56.77</v>
      </c>
    </row>
    <row r="27" spans="1:14" hidden="1">
      <c r="A27" t="s">
        <v>195</v>
      </c>
      <c r="B27" s="51">
        <v>2016</v>
      </c>
      <c r="C27" s="51">
        <v>34</v>
      </c>
      <c r="D27" s="51">
        <v>358</v>
      </c>
      <c r="E27" s="51">
        <v>523</v>
      </c>
      <c r="F27" s="51">
        <v>52</v>
      </c>
      <c r="G27" s="51">
        <v>38</v>
      </c>
      <c r="H27" s="51">
        <v>14</v>
      </c>
      <c r="I27" s="52">
        <v>47.55</v>
      </c>
      <c r="J27" s="52">
        <v>46.7</v>
      </c>
      <c r="K27" s="52">
        <v>0.85</v>
      </c>
      <c r="L27" s="52">
        <v>13.15</v>
      </c>
      <c r="M27" s="51">
        <v>52</v>
      </c>
      <c r="N27" s="52">
        <v>48.04</v>
      </c>
    </row>
    <row r="28" spans="1:14" hidden="1">
      <c r="A28" t="s">
        <v>196</v>
      </c>
      <c r="B28" s="51">
        <v>2016</v>
      </c>
      <c r="C28" s="51">
        <v>34</v>
      </c>
      <c r="D28" s="51">
        <v>432</v>
      </c>
      <c r="E28" s="51">
        <v>430</v>
      </c>
      <c r="F28" s="51">
        <v>43</v>
      </c>
      <c r="G28" s="51">
        <v>43</v>
      </c>
      <c r="H28" s="51">
        <v>0</v>
      </c>
      <c r="I28" s="52">
        <v>47.31</v>
      </c>
      <c r="J28" s="52">
        <v>47.24</v>
      </c>
      <c r="K28" s="52">
        <v>0.08</v>
      </c>
      <c r="L28" s="52">
        <v>-0.08</v>
      </c>
      <c r="M28" s="51">
        <v>48</v>
      </c>
      <c r="N28" s="52">
        <v>47.12</v>
      </c>
    </row>
    <row r="29" spans="1:14" hidden="1">
      <c r="A29" t="s">
        <v>192</v>
      </c>
      <c r="B29" s="51">
        <v>2016</v>
      </c>
      <c r="C29" s="51">
        <v>34</v>
      </c>
      <c r="D29" s="51">
        <v>478</v>
      </c>
      <c r="E29" s="51">
        <v>323</v>
      </c>
      <c r="F29" s="51">
        <v>42</v>
      </c>
      <c r="G29" s="51">
        <v>38</v>
      </c>
      <c r="H29" s="51">
        <v>4</v>
      </c>
      <c r="I29" s="52">
        <v>46.12</v>
      </c>
      <c r="J29" s="52">
        <v>37.799999999999997</v>
      </c>
      <c r="K29" s="52">
        <v>8.32</v>
      </c>
      <c r="L29" s="52">
        <v>-4.32</v>
      </c>
      <c r="M29" s="51">
        <v>47</v>
      </c>
      <c r="N29" s="52">
        <v>51.54</v>
      </c>
    </row>
    <row r="30" spans="1:14" hidden="1">
      <c r="A30" t="s">
        <v>209</v>
      </c>
      <c r="B30" s="51">
        <v>2016</v>
      </c>
      <c r="C30" s="51">
        <v>34</v>
      </c>
      <c r="D30" s="51">
        <v>471</v>
      </c>
      <c r="E30" s="51">
        <v>452</v>
      </c>
      <c r="F30" s="51">
        <v>53</v>
      </c>
      <c r="G30" s="51">
        <v>47</v>
      </c>
      <c r="H30" s="51">
        <v>6</v>
      </c>
      <c r="I30" s="52">
        <v>53.77</v>
      </c>
      <c r="J30" s="52">
        <v>47.89</v>
      </c>
      <c r="K30" s="52">
        <v>5.87</v>
      </c>
      <c r="L30" s="52">
        <v>0.13</v>
      </c>
      <c r="M30" s="51">
        <v>46</v>
      </c>
      <c r="N30" s="52">
        <v>51</v>
      </c>
    </row>
    <row r="31" spans="1:14" hidden="1">
      <c r="A31" t="s">
        <v>194</v>
      </c>
      <c r="B31" s="51">
        <v>2016</v>
      </c>
      <c r="C31" s="51">
        <v>34</v>
      </c>
      <c r="D31" s="51">
        <v>420</v>
      </c>
      <c r="E31" s="51">
        <v>427</v>
      </c>
      <c r="F31" s="51">
        <v>42</v>
      </c>
      <c r="G31" s="51">
        <v>44</v>
      </c>
      <c r="H31" s="51">
        <v>-2</v>
      </c>
      <c r="I31" s="52">
        <v>44.05</v>
      </c>
      <c r="J31" s="52">
        <v>49.72</v>
      </c>
      <c r="K31" s="52">
        <v>-5.67</v>
      </c>
      <c r="L31" s="52">
        <v>3.67</v>
      </c>
      <c r="M31" s="51">
        <v>46</v>
      </c>
      <c r="N31" s="52">
        <v>44.04</v>
      </c>
    </row>
    <row r="32" spans="1:14" hidden="1">
      <c r="A32" t="s">
        <v>201</v>
      </c>
      <c r="B32" s="51">
        <v>2016</v>
      </c>
      <c r="C32" s="51">
        <v>34</v>
      </c>
      <c r="D32" s="51">
        <v>440</v>
      </c>
      <c r="E32" s="51">
        <v>463</v>
      </c>
      <c r="F32" s="51">
        <v>49</v>
      </c>
      <c r="G32" s="51">
        <v>53</v>
      </c>
      <c r="H32" s="51">
        <v>-4</v>
      </c>
      <c r="I32" s="52">
        <v>44.79</v>
      </c>
      <c r="J32" s="52">
        <v>45.61</v>
      </c>
      <c r="K32" s="52">
        <v>-0.83</v>
      </c>
      <c r="L32" s="52">
        <v>-3.17</v>
      </c>
      <c r="M32" s="51">
        <v>45</v>
      </c>
      <c r="N32" s="52">
        <v>45.38</v>
      </c>
    </row>
    <row r="33" spans="1:14" hidden="1">
      <c r="A33" t="s">
        <v>193</v>
      </c>
      <c r="B33" s="51">
        <v>2016</v>
      </c>
      <c r="C33" s="51">
        <v>34</v>
      </c>
      <c r="D33" s="51">
        <v>449</v>
      </c>
      <c r="E33" s="51">
        <v>492</v>
      </c>
      <c r="F33" s="51">
        <v>48</v>
      </c>
      <c r="G33" s="51">
        <v>51</v>
      </c>
      <c r="H33" s="51">
        <v>-3</v>
      </c>
      <c r="I33" s="52">
        <v>53.51</v>
      </c>
      <c r="J33" s="52">
        <v>46.05</v>
      </c>
      <c r="K33" s="52">
        <v>7.46</v>
      </c>
      <c r="L33" s="52">
        <v>-10.46</v>
      </c>
      <c r="M33" s="51">
        <v>44</v>
      </c>
      <c r="N33" s="52">
        <v>50.15</v>
      </c>
    </row>
    <row r="34" spans="1:14" hidden="1">
      <c r="A34" t="s">
        <v>204</v>
      </c>
      <c r="B34" s="51">
        <v>2016</v>
      </c>
      <c r="C34" s="51">
        <v>34</v>
      </c>
      <c r="D34" s="51">
        <v>425</v>
      </c>
      <c r="E34" s="51">
        <v>443</v>
      </c>
      <c r="F34" s="51">
        <v>50</v>
      </c>
      <c r="G34" s="51">
        <v>54</v>
      </c>
      <c r="H34" s="51">
        <v>-4</v>
      </c>
      <c r="I34" s="52">
        <v>48.05</v>
      </c>
      <c r="J34" s="52">
        <v>45.74</v>
      </c>
      <c r="K34" s="52">
        <v>2.31</v>
      </c>
      <c r="L34" s="52">
        <v>-6.31</v>
      </c>
      <c r="M34" s="51">
        <v>42</v>
      </c>
      <c r="N34" s="52">
        <v>47.23</v>
      </c>
    </row>
    <row r="35" spans="1:14" hidden="1">
      <c r="A35" t="s">
        <v>197</v>
      </c>
      <c r="B35" s="51">
        <v>2016</v>
      </c>
      <c r="C35" s="51">
        <v>34</v>
      </c>
      <c r="D35" s="51">
        <v>475</v>
      </c>
      <c r="E35" s="51">
        <v>447</v>
      </c>
      <c r="F35" s="51">
        <v>41</v>
      </c>
      <c r="G35" s="51">
        <v>54</v>
      </c>
      <c r="H35" s="51">
        <v>-13</v>
      </c>
      <c r="I35" s="52">
        <v>47</v>
      </c>
      <c r="J35" s="52">
        <v>55.04</v>
      </c>
      <c r="K35" s="52">
        <v>-8.0399999999999991</v>
      </c>
      <c r="L35" s="52">
        <v>-4.96</v>
      </c>
      <c r="M35" s="51">
        <v>42</v>
      </c>
      <c r="N35" s="52">
        <v>41.79</v>
      </c>
    </row>
    <row r="36" spans="1:14" hidden="1">
      <c r="A36" t="s">
        <v>210</v>
      </c>
      <c r="B36" s="51">
        <v>2016</v>
      </c>
      <c r="C36" s="51">
        <v>34</v>
      </c>
      <c r="D36" s="51">
        <v>426</v>
      </c>
      <c r="E36" s="51">
        <v>475</v>
      </c>
      <c r="F36" s="51">
        <v>53</v>
      </c>
      <c r="G36" s="51">
        <v>59</v>
      </c>
      <c r="H36" s="51">
        <v>-6</v>
      </c>
      <c r="I36" s="52">
        <v>48.36</v>
      </c>
      <c r="J36" s="52">
        <v>61.23</v>
      </c>
      <c r="K36" s="52">
        <v>-12.87</v>
      </c>
      <c r="L36" s="52">
        <v>6.87</v>
      </c>
      <c r="M36" s="51">
        <v>41</v>
      </c>
      <c r="N36" s="52">
        <v>39.799999999999997</v>
      </c>
    </row>
    <row r="37" spans="1:14" hidden="1">
      <c r="A37" t="s">
        <v>203</v>
      </c>
      <c r="B37" s="51">
        <v>2016</v>
      </c>
      <c r="C37" s="51">
        <v>34</v>
      </c>
      <c r="D37" s="51">
        <v>429</v>
      </c>
      <c r="E37" s="51">
        <v>513</v>
      </c>
      <c r="F37" s="51">
        <v>42</v>
      </c>
      <c r="G37" s="51">
        <v>52</v>
      </c>
      <c r="H37" s="51">
        <v>-10</v>
      </c>
      <c r="I37" s="52">
        <v>41.34</v>
      </c>
      <c r="J37" s="52">
        <v>53.2</v>
      </c>
      <c r="K37" s="52">
        <v>-11.86</v>
      </c>
      <c r="L37" s="52">
        <v>1.86</v>
      </c>
      <c r="M37" s="51">
        <v>39</v>
      </c>
      <c r="N37" s="52">
        <v>39.340000000000003</v>
      </c>
    </row>
    <row r="38" spans="1:14" hidden="1">
      <c r="A38" t="s">
        <v>200</v>
      </c>
      <c r="B38" s="51">
        <v>2016</v>
      </c>
      <c r="C38" s="51">
        <v>34</v>
      </c>
      <c r="D38" s="51">
        <v>409</v>
      </c>
      <c r="E38" s="51">
        <v>411</v>
      </c>
      <c r="F38" s="51">
        <v>32</v>
      </c>
      <c r="G38" s="51">
        <v>38</v>
      </c>
      <c r="H38" s="51">
        <v>-6</v>
      </c>
      <c r="I38" s="52">
        <v>41.48</v>
      </c>
      <c r="J38" s="52">
        <v>41.27</v>
      </c>
      <c r="K38" s="52">
        <v>0.21</v>
      </c>
      <c r="L38" s="52">
        <v>-6.21</v>
      </c>
      <c r="M38" s="51">
        <v>38</v>
      </c>
      <c r="N38" s="52">
        <v>45.9</v>
      </c>
    </row>
    <row r="39" spans="1:14" hidden="1">
      <c r="A39" t="s">
        <v>206</v>
      </c>
      <c r="B39" s="51">
        <v>2016</v>
      </c>
      <c r="C39" s="51">
        <v>34</v>
      </c>
      <c r="D39" s="51">
        <v>463</v>
      </c>
      <c r="E39" s="51">
        <v>427</v>
      </c>
      <c r="F39" s="51">
        <v>48</v>
      </c>
      <c r="G39" s="51">
        <v>55</v>
      </c>
      <c r="H39" s="51">
        <v>-7</v>
      </c>
      <c r="I39" s="52">
        <v>54.83</v>
      </c>
      <c r="J39" s="52">
        <v>50.1</v>
      </c>
      <c r="K39" s="52">
        <v>4.72</v>
      </c>
      <c r="L39" s="52">
        <v>-11.72</v>
      </c>
      <c r="M39" s="51">
        <v>36</v>
      </c>
      <c r="N39" s="52">
        <v>49.7</v>
      </c>
    </row>
    <row r="40" spans="1:14" hidden="1">
      <c r="A40" t="s">
        <v>199</v>
      </c>
      <c r="B40" s="51">
        <v>2016</v>
      </c>
      <c r="C40" s="51">
        <v>34</v>
      </c>
      <c r="D40" s="51">
        <v>424</v>
      </c>
      <c r="E40" s="51">
        <v>444</v>
      </c>
      <c r="F40" s="51">
        <v>38</v>
      </c>
      <c r="G40" s="51">
        <v>45</v>
      </c>
      <c r="H40" s="51">
        <v>-7</v>
      </c>
      <c r="I40" s="52">
        <v>38.71</v>
      </c>
      <c r="J40" s="52">
        <v>48.69</v>
      </c>
      <c r="K40" s="52">
        <v>-9.98</v>
      </c>
      <c r="L40" s="52">
        <v>2.98</v>
      </c>
      <c r="M40" s="51">
        <v>34</v>
      </c>
      <c r="N40" s="52">
        <v>39.21</v>
      </c>
    </row>
    <row r="41" spans="1:14" hidden="1">
      <c r="A41" t="s">
        <v>202</v>
      </c>
      <c r="B41" s="51">
        <v>2016</v>
      </c>
      <c r="C41" s="51">
        <v>34</v>
      </c>
      <c r="D41" s="51">
        <v>394</v>
      </c>
      <c r="E41" s="51">
        <v>504</v>
      </c>
      <c r="F41" s="51">
        <v>40</v>
      </c>
      <c r="G41" s="51">
        <v>56</v>
      </c>
      <c r="H41" s="51">
        <v>-16</v>
      </c>
      <c r="I41" s="52">
        <v>39.94</v>
      </c>
      <c r="J41" s="52">
        <v>47.46</v>
      </c>
      <c r="K41" s="52">
        <v>-7.52</v>
      </c>
      <c r="L41" s="52">
        <v>-8.48</v>
      </c>
      <c r="M41" s="51">
        <v>31</v>
      </c>
      <c r="N41" s="52">
        <v>40.56</v>
      </c>
    </row>
    <row r="42" spans="1:14" hidden="1">
      <c r="A42" t="s">
        <v>207</v>
      </c>
      <c r="B42" s="51">
        <v>2017</v>
      </c>
      <c r="C42" s="51">
        <v>34</v>
      </c>
      <c r="D42" s="51">
        <v>441</v>
      </c>
      <c r="E42" s="51">
        <v>404</v>
      </c>
      <c r="F42" s="51">
        <v>71</v>
      </c>
      <c r="G42" s="51">
        <v>37</v>
      </c>
      <c r="H42" s="51">
        <v>34</v>
      </c>
      <c r="I42" s="52">
        <v>52.62</v>
      </c>
      <c r="J42" s="52">
        <v>41.42</v>
      </c>
      <c r="K42" s="52">
        <v>11.21</v>
      </c>
      <c r="L42" s="52">
        <v>22.79</v>
      </c>
      <c r="M42" s="51">
        <v>69</v>
      </c>
      <c r="N42" s="52">
        <v>54.4</v>
      </c>
    </row>
    <row r="43" spans="1:14" hidden="1">
      <c r="A43" t="s">
        <v>211</v>
      </c>
      <c r="B43" s="51">
        <v>2017</v>
      </c>
      <c r="C43" s="51">
        <v>34</v>
      </c>
      <c r="D43" s="51">
        <v>484</v>
      </c>
      <c r="E43" s="51">
        <v>421</v>
      </c>
      <c r="F43" s="51">
        <v>56</v>
      </c>
      <c r="G43" s="51">
        <v>43</v>
      </c>
      <c r="H43" s="51">
        <v>13</v>
      </c>
      <c r="I43" s="52">
        <v>53.25</v>
      </c>
      <c r="J43" s="52">
        <v>41.26</v>
      </c>
      <c r="K43" s="52">
        <v>11.98</v>
      </c>
      <c r="L43" s="52">
        <v>1.02</v>
      </c>
      <c r="M43" s="51">
        <v>57</v>
      </c>
      <c r="N43" s="52">
        <v>55.34</v>
      </c>
    </row>
    <row r="44" spans="1:14" hidden="1">
      <c r="A44" t="s">
        <v>212</v>
      </c>
      <c r="B44" s="51">
        <v>2017</v>
      </c>
      <c r="C44" s="51">
        <v>34</v>
      </c>
      <c r="D44" s="51">
        <v>438</v>
      </c>
      <c r="E44" s="51">
        <v>401</v>
      </c>
      <c r="F44" s="51">
        <v>69</v>
      </c>
      <c r="G44" s="51">
        <v>37</v>
      </c>
      <c r="H44" s="51">
        <v>32</v>
      </c>
      <c r="I44" s="52">
        <v>48.97</v>
      </c>
      <c r="J44" s="52">
        <v>43.53</v>
      </c>
      <c r="K44" s="52">
        <v>5.44</v>
      </c>
      <c r="L44" s="52">
        <v>26.56</v>
      </c>
      <c r="M44" s="51">
        <v>55</v>
      </c>
      <c r="N44" s="52">
        <v>49.88</v>
      </c>
    </row>
    <row r="45" spans="1:14" hidden="1">
      <c r="A45" t="s">
        <v>202</v>
      </c>
      <c r="B45" s="51">
        <v>2017</v>
      </c>
      <c r="C45" s="51">
        <v>34</v>
      </c>
      <c r="D45" s="51">
        <v>419</v>
      </c>
      <c r="E45" s="51">
        <v>394</v>
      </c>
      <c r="F45" s="51">
        <v>59</v>
      </c>
      <c r="G45" s="51">
        <v>45</v>
      </c>
      <c r="H45" s="51">
        <v>14</v>
      </c>
      <c r="I45" s="52">
        <v>47.97</v>
      </c>
      <c r="J45" s="52">
        <v>44.24</v>
      </c>
      <c r="K45" s="52">
        <v>3.73</v>
      </c>
      <c r="L45" s="52">
        <v>10.27</v>
      </c>
      <c r="M45" s="51">
        <v>55</v>
      </c>
      <c r="N45" s="52">
        <v>49.07</v>
      </c>
    </row>
    <row r="46" spans="1:14" hidden="1">
      <c r="A46" t="s">
        <v>206</v>
      </c>
      <c r="B46" s="51">
        <v>2017</v>
      </c>
      <c r="C46" s="51">
        <v>34</v>
      </c>
      <c r="D46" s="51">
        <v>400</v>
      </c>
      <c r="E46" s="51">
        <v>444</v>
      </c>
      <c r="F46" s="51">
        <v>53</v>
      </c>
      <c r="G46" s="51">
        <v>49</v>
      </c>
      <c r="H46" s="51">
        <v>4</v>
      </c>
      <c r="I46" s="52">
        <v>45.7</v>
      </c>
      <c r="J46" s="52">
        <v>46.37</v>
      </c>
      <c r="K46" s="52">
        <v>-0.67</v>
      </c>
      <c r="L46" s="52">
        <v>4.67</v>
      </c>
      <c r="M46" s="51">
        <v>54</v>
      </c>
      <c r="N46" s="52">
        <v>47.68</v>
      </c>
    </row>
    <row r="47" spans="1:14" hidden="1">
      <c r="A47" t="s">
        <v>196</v>
      </c>
      <c r="B47" s="51">
        <v>2017</v>
      </c>
      <c r="C47" s="51">
        <v>34</v>
      </c>
      <c r="D47" s="51">
        <v>500</v>
      </c>
      <c r="E47" s="51">
        <v>410</v>
      </c>
      <c r="F47" s="51">
        <v>51</v>
      </c>
      <c r="G47" s="51">
        <v>39</v>
      </c>
      <c r="H47" s="51">
        <v>12</v>
      </c>
      <c r="I47" s="52">
        <v>53.23</v>
      </c>
      <c r="J47" s="52">
        <v>41.09</v>
      </c>
      <c r="K47" s="52">
        <v>12.14</v>
      </c>
      <c r="L47" s="52">
        <v>-0.14000000000000001</v>
      </c>
      <c r="M47" s="51">
        <v>53</v>
      </c>
      <c r="N47" s="52">
        <v>54.8</v>
      </c>
    </row>
    <row r="48" spans="1:14" hidden="1">
      <c r="A48" t="s">
        <v>193</v>
      </c>
      <c r="B48" s="51">
        <v>2017</v>
      </c>
      <c r="C48" s="51">
        <v>34</v>
      </c>
      <c r="D48" s="51">
        <v>480</v>
      </c>
      <c r="E48" s="51">
        <v>418</v>
      </c>
      <c r="F48" s="51">
        <v>59</v>
      </c>
      <c r="G48" s="51">
        <v>49</v>
      </c>
      <c r="H48" s="51">
        <v>10</v>
      </c>
      <c r="I48" s="52">
        <v>53.09</v>
      </c>
      <c r="J48" s="52">
        <v>41.6</v>
      </c>
      <c r="K48" s="52">
        <v>11.49</v>
      </c>
      <c r="L48" s="52">
        <v>-1.49</v>
      </c>
      <c r="M48" s="51">
        <v>53</v>
      </c>
      <c r="N48" s="52">
        <v>54.55</v>
      </c>
    </row>
    <row r="49" spans="1:14" hidden="1">
      <c r="A49" t="s">
        <v>203</v>
      </c>
      <c r="B49" s="51">
        <v>2017</v>
      </c>
      <c r="C49" s="51">
        <v>34</v>
      </c>
      <c r="D49" s="51">
        <v>392</v>
      </c>
      <c r="E49" s="51">
        <v>520</v>
      </c>
      <c r="F49" s="51">
        <v>49</v>
      </c>
      <c r="G49" s="51">
        <v>49</v>
      </c>
      <c r="H49" s="51">
        <v>0</v>
      </c>
      <c r="I49" s="52">
        <v>43.74</v>
      </c>
      <c r="J49" s="52">
        <v>46.69</v>
      </c>
      <c r="K49" s="52">
        <v>-2.95</v>
      </c>
      <c r="L49" s="52">
        <v>2.95</v>
      </c>
      <c r="M49" s="51">
        <v>52</v>
      </c>
      <c r="N49" s="52">
        <v>45.74</v>
      </c>
    </row>
    <row r="50" spans="1:14" hidden="1">
      <c r="A50" t="s">
        <v>199</v>
      </c>
      <c r="B50" s="51">
        <v>2017</v>
      </c>
      <c r="C50" s="51">
        <v>34</v>
      </c>
      <c r="D50" s="51">
        <v>469</v>
      </c>
      <c r="E50" s="51">
        <v>437</v>
      </c>
      <c r="F50" s="51">
        <v>55</v>
      </c>
      <c r="G50" s="51">
        <v>44</v>
      </c>
      <c r="H50" s="51">
        <v>11</v>
      </c>
      <c r="I50" s="52">
        <v>52.47</v>
      </c>
      <c r="J50" s="52">
        <v>44.51</v>
      </c>
      <c r="K50" s="52">
        <v>7.95</v>
      </c>
      <c r="L50" s="52">
        <v>3.05</v>
      </c>
      <c r="M50" s="51">
        <v>50</v>
      </c>
      <c r="N50" s="52">
        <v>51.45</v>
      </c>
    </row>
    <row r="51" spans="1:14" hidden="1">
      <c r="A51" t="s">
        <v>175</v>
      </c>
      <c r="B51" s="51">
        <v>2017</v>
      </c>
      <c r="C51" s="51">
        <v>34</v>
      </c>
      <c r="D51" s="51">
        <v>450</v>
      </c>
      <c r="E51" s="51">
        <v>390</v>
      </c>
      <c r="F51" s="51">
        <v>50</v>
      </c>
      <c r="G51" s="51">
        <v>46</v>
      </c>
      <c r="H51" s="51">
        <v>4</v>
      </c>
      <c r="I51" s="52">
        <v>52.36</v>
      </c>
      <c r="J51" s="52">
        <v>44.21</v>
      </c>
      <c r="K51" s="52">
        <v>8.15</v>
      </c>
      <c r="L51" s="52">
        <v>-4.1500000000000004</v>
      </c>
      <c r="M51" s="51">
        <v>50</v>
      </c>
      <c r="N51" s="52">
        <v>51.82</v>
      </c>
    </row>
    <row r="52" spans="1:14" hidden="1">
      <c r="A52" t="s">
        <v>192</v>
      </c>
      <c r="B52" s="51">
        <v>2017</v>
      </c>
      <c r="C52" s="51">
        <v>34</v>
      </c>
      <c r="D52" s="51">
        <v>514</v>
      </c>
      <c r="E52" s="51">
        <v>341</v>
      </c>
      <c r="F52" s="51">
        <v>39</v>
      </c>
      <c r="G52" s="51">
        <v>27</v>
      </c>
      <c r="H52" s="51">
        <v>12</v>
      </c>
      <c r="I52" s="52">
        <v>46.91</v>
      </c>
      <c r="J52" s="52">
        <v>34.32</v>
      </c>
      <c r="K52" s="52">
        <v>12.59</v>
      </c>
      <c r="L52" s="52">
        <v>-0.59</v>
      </c>
      <c r="M52" s="51">
        <v>49</v>
      </c>
      <c r="N52" s="52">
        <v>54.72</v>
      </c>
    </row>
    <row r="53" spans="1:14" hidden="1">
      <c r="A53" t="s">
        <v>205</v>
      </c>
      <c r="B53" s="51">
        <v>2017</v>
      </c>
      <c r="C53" s="51">
        <v>34</v>
      </c>
      <c r="D53" s="51">
        <v>481</v>
      </c>
      <c r="E53" s="51">
        <v>375</v>
      </c>
      <c r="F53" s="51">
        <v>48</v>
      </c>
      <c r="G53" s="51">
        <v>48</v>
      </c>
      <c r="H53" s="51">
        <v>0</v>
      </c>
      <c r="I53" s="52">
        <v>49.84</v>
      </c>
      <c r="J53" s="52">
        <v>38.5</v>
      </c>
      <c r="K53" s="52">
        <v>11.34</v>
      </c>
      <c r="L53" s="52">
        <v>-11.34</v>
      </c>
      <c r="M53" s="51">
        <v>46</v>
      </c>
      <c r="N53" s="52">
        <v>53.88</v>
      </c>
    </row>
    <row r="54" spans="1:14" hidden="1">
      <c r="A54" t="s">
        <v>200</v>
      </c>
      <c r="B54" s="51">
        <v>2017</v>
      </c>
      <c r="C54" s="51">
        <v>34</v>
      </c>
      <c r="D54" s="51">
        <v>469</v>
      </c>
      <c r="E54" s="51">
        <v>450</v>
      </c>
      <c r="F54" s="51">
        <v>39</v>
      </c>
      <c r="G54" s="51">
        <v>58</v>
      </c>
      <c r="H54" s="51">
        <v>-19</v>
      </c>
      <c r="I54" s="52">
        <v>45.18</v>
      </c>
      <c r="J54" s="52">
        <v>46.96</v>
      </c>
      <c r="K54" s="52">
        <v>-1.78</v>
      </c>
      <c r="L54" s="52">
        <v>-17.22</v>
      </c>
      <c r="M54" s="51">
        <v>46</v>
      </c>
      <c r="N54" s="52">
        <v>47.03</v>
      </c>
    </row>
    <row r="55" spans="1:14" hidden="1">
      <c r="A55" t="s">
        <v>194</v>
      </c>
      <c r="B55" s="51">
        <v>2017</v>
      </c>
      <c r="C55" s="51">
        <v>34</v>
      </c>
      <c r="D55" s="51">
        <v>548</v>
      </c>
      <c r="E55" s="51">
        <v>420</v>
      </c>
      <c r="F55" s="51">
        <v>49</v>
      </c>
      <c r="G55" s="51">
        <v>54</v>
      </c>
      <c r="H55" s="51">
        <v>-5</v>
      </c>
      <c r="I55" s="52">
        <v>51.96</v>
      </c>
      <c r="J55" s="52">
        <v>49.83</v>
      </c>
      <c r="K55" s="52">
        <v>2.12</v>
      </c>
      <c r="L55" s="52">
        <v>-7.12</v>
      </c>
      <c r="M55" s="51">
        <v>45</v>
      </c>
      <c r="N55" s="52">
        <v>48.26</v>
      </c>
    </row>
    <row r="56" spans="1:14" hidden="1">
      <c r="A56" t="s">
        <v>197</v>
      </c>
      <c r="B56" s="51">
        <v>2017</v>
      </c>
      <c r="C56" s="51">
        <v>34</v>
      </c>
      <c r="D56" s="51">
        <v>434</v>
      </c>
      <c r="E56" s="51">
        <v>418</v>
      </c>
      <c r="F56" s="51">
        <v>53</v>
      </c>
      <c r="G56" s="51">
        <v>61</v>
      </c>
      <c r="H56" s="51">
        <v>-8</v>
      </c>
      <c r="I56" s="52">
        <v>50.23</v>
      </c>
      <c r="J56" s="52">
        <v>45.82</v>
      </c>
      <c r="K56" s="52">
        <v>4.41</v>
      </c>
      <c r="L56" s="52">
        <v>-12.41</v>
      </c>
      <c r="M56" s="51">
        <v>45</v>
      </c>
      <c r="N56" s="52">
        <v>49.33</v>
      </c>
    </row>
    <row r="57" spans="1:14" hidden="1">
      <c r="A57" t="s">
        <v>204</v>
      </c>
      <c r="B57" s="51">
        <v>2017</v>
      </c>
      <c r="C57" s="51">
        <v>34</v>
      </c>
      <c r="D57" s="51">
        <v>386</v>
      </c>
      <c r="E57" s="51">
        <v>424</v>
      </c>
      <c r="F57" s="51">
        <v>49</v>
      </c>
      <c r="G57" s="51">
        <v>47</v>
      </c>
      <c r="H57" s="51">
        <v>2</v>
      </c>
      <c r="I57" s="52">
        <v>43.73</v>
      </c>
      <c r="J57" s="52">
        <v>44.93</v>
      </c>
      <c r="K57" s="52">
        <v>-1.2</v>
      </c>
      <c r="L57" s="52">
        <v>3.2</v>
      </c>
      <c r="M57" s="51">
        <v>42</v>
      </c>
      <c r="N57" s="52">
        <v>44.82</v>
      </c>
    </row>
    <row r="58" spans="1:14" hidden="1">
      <c r="A58" t="s">
        <v>201</v>
      </c>
      <c r="B58" s="51">
        <v>2017</v>
      </c>
      <c r="C58" s="51">
        <v>34</v>
      </c>
      <c r="D58" s="51">
        <v>419</v>
      </c>
      <c r="E58" s="51">
        <v>472</v>
      </c>
      <c r="F58" s="51">
        <v>52</v>
      </c>
      <c r="G58" s="51">
        <v>57</v>
      </c>
      <c r="H58" s="51">
        <v>-5</v>
      </c>
      <c r="I58" s="52">
        <v>40.26</v>
      </c>
      <c r="J58" s="52">
        <v>50.46</v>
      </c>
      <c r="K58" s="52">
        <v>-10.199999999999999</v>
      </c>
      <c r="L58" s="52">
        <v>5.2</v>
      </c>
      <c r="M58" s="51">
        <v>39</v>
      </c>
      <c r="N58" s="52">
        <v>40.03</v>
      </c>
    </row>
    <row r="59" spans="1:14" hidden="1">
      <c r="A59" t="s">
        <v>210</v>
      </c>
      <c r="B59" s="51">
        <v>2017</v>
      </c>
      <c r="C59" s="51">
        <v>34</v>
      </c>
      <c r="D59" s="51">
        <v>419</v>
      </c>
      <c r="E59" s="51">
        <v>409</v>
      </c>
      <c r="F59" s="51">
        <v>39</v>
      </c>
      <c r="G59" s="51">
        <v>56</v>
      </c>
      <c r="H59" s="51">
        <v>-17</v>
      </c>
      <c r="I59" s="52">
        <v>36.22</v>
      </c>
      <c r="J59" s="52">
        <v>49.26</v>
      </c>
      <c r="K59" s="52">
        <v>-13.04</v>
      </c>
      <c r="L59" s="52">
        <v>-3.96</v>
      </c>
      <c r="M59" s="51">
        <v>39</v>
      </c>
      <c r="N59" s="52">
        <v>39.11</v>
      </c>
    </row>
    <row r="60" spans="1:14" hidden="1">
      <c r="A60" t="s">
        <v>213</v>
      </c>
      <c r="B60" s="51">
        <v>2017</v>
      </c>
      <c r="C60" s="51">
        <v>34</v>
      </c>
      <c r="D60" s="51">
        <v>338</v>
      </c>
      <c r="E60" s="51">
        <v>563</v>
      </c>
      <c r="F60" s="51">
        <v>45</v>
      </c>
      <c r="G60" s="51">
        <v>67</v>
      </c>
      <c r="H60" s="51">
        <v>-22</v>
      </c>
      <c r="I60" s="52">
        <v>39.22</v>
      </c>
      <c r="J60" s="52">
        <v>64.92</v>
      </c>
      <c r="K60" s="52">
        <v>-25.7</v>
      </c>
      <c r="L60" s="52">
        <v>3.7</v>
      </c>
      <c r="M60" s="51">
        <v>36</v>
      </c>
      <c r="N60" s="52">
        <v>31.28</v>
      </c>
    </row>
    <row r="61" spans="1:14" hidden="1">
      <c r="A61" t="s">
        <v>198</v>
      </c>
      <c r="B61" s="51">
        <v>2017</v>
      </c>
      <c r="C61" s="51">
        <v>34</v>
      </c>
      <c r="D61" s="51">
        <v>324</v>
      </c>
      <c r="E61" s="51">
        <v>489</v>
      </c>
      <c r="F61" s="51">
        <v>31</v>
      </c>
      <c r="G61" s="51">
        <v>49</v>
      </c>
      <c r="H61" s="51">
        <v>-18</v>
      </c>
      <c r="I61" s="52">
        <v>32.979999999999997</v>
      </c>
      <c r="J61" s="52">
        <v>49.63</v>
      </c>
      <c r="K61" s="52">
        <v>-16.649999999999999</v>
      </c>
      <c r="L61" s="52">
        <v>-1.35</v>
      </c>
      <c r="M61" s="51">
        <v>33</v>
      </c>
      <c r="N61" s="52">
        <v>34.96</v>
      </c>
    </row>
    <row r="62" spans="1:14" hidden="1">
      <c r="A62" t="s">
        <v>195</v>
      </c>
      <c r="B62" s="51">
        <v>2017</v>
      </c>
      <c r="C62" s="51">
        <v>34</v>
      </c>
      <c r="D62" s="51">
        <v>399</v>
      </c>
      <c r="E62" s="51">
        <v>505</v>
      </c>
      <c r="F62" s="51">
        <v>42</v>
      </c>
      <c r="G62" s="51">
        <v>66</v>
      </c>
      <c r="H62" s="51">
        <v>-24</v>
      </c>
      <c r="I62" s="52">
        <v>39.729999999999997</v>
      </c>
      <c r="J62" s="52">
        <v>54.61</v>
      </c>
      <c r="K62" s="52">
        <v>-14.88</v>
      </c>
      <c r="L62" s="52">
        <v>-9.1199999999999992</v>
      </c>
      <c r="M62" s="51">
        <v>32</v>
      </c>
      <c r="N62" s="52">
        <v>38.29</v>
      </c>
    </row>
    <row r="63" spans="1:14" hidden="1">
      <c r="A63" t="s">
        <v>209</v>
      </c>
      <c r="B63" s="51">
        <v>2017</v>
      </c>
      <c r="C63" s="51">
        <v>34</v>
      </c>
      <c r="D63" s="51">
        <v>402</v>
      </c>
      <c r="E63" s="51">
        <v>501</v>
      </c>
      <c r="F63" s="51">
        <v>27</v>
      </c>
      <c r="G63" s="51">
        <v>57</v>
      </c>
      <c r="H63" s="51">
        <v>-30</v>
      </c>
      <c r="I63" s="52">
        <v>39.200000000000003</v>
      </c>
      <c r="J63" s="52">
        <v>54.68</v>
      </c>
      <c r="K63" s="52">
        <v>-15.48</v>
      </c>
      <c r="L63" s="52">
        <v>-14.52</v>
      </c>
      <c r="M63" s="51">
        <v>32</v>
      </c>
      <c r="N63" s="52">
        <v>37.090000000000003</v>
      </c>
    </row>
    <row r="64" spans="1:14">
      <c r="A64" t="s">
        <v>175</v>
      </c>
      <c r="B64" s="51">
        <v>2018</v>
      </c>
      <c r="C64" s="51">
        <v>34</v>
      </c>
      <c r="D64" s="51">
        <v>456</v>
      </c>
      <c r="E64" s="51">
        <v>377</v>
      </c>
      <c r="F64" s="51">
        <v>61</v>
      </c>
      <c r="G64" s="51">
        <v>32</v>
      </c>
      <c r="H64" s="51">
        <v>29</v>
      </c>
      <c r="I64" s="52">
        <v>59.84</v>
      </c>
      <c r="J64" s="52">
        <v>42.58</v>
      </c>
      <c r="K64" s="52">
        <v>17.260000000000002</v>
      </c>
      <c r="L64" s="52">
        <v>11.74</v>
      </c>
      <c r="M64" s="51">
        <v>71</v>
      </c>
      <c r="N64" s="52">
        <v>58.95</v>
      </c>
    </row>
    <row r="65" spans="1:14">
      <c r="A65" t="s">
        <v>212</v>
      </c>
      <c r="B65" s="51">
        <v>2018</v>
      </c>
      <c r="C65" s="51">
        <v>34</v>
      </c>
      <c r="D65" s="51">
        <v>511</v>
      </c>
      <c r="E65" s="51">
        <v>377</v>
      </c>
      <c r="F65" s="51">
        <v>67</v>
      </c>
      <c r="G65" s="51">
        <v>44</v>
      </c>
      <c r="H65" s="51">
        <v>23</v>
      </c>
      <c r="I65" s="52">
        <v>71.87</v>
      </c>
      <c r="J65" s="52">
        <v>40.42</v>
      </c>
      <c r="K65" s="52">
        <v>31.45</v>
      </c>
      <c r="L65" s="52">
        <v>-8.4499999999999993</v>
      </c>
      <c r="M65" s="51">
        <v>69</v>
      </c>
      <c r="N65" s="52">
        <v>64.97</v>
      </c>
    </row>
    <row r="66" spans="1:14">
      <c r="A66" t="s">
        <v>192</v>
      </c>
      <c r="B66" s="51">
        <v>2018</v>
      </c>
      <c r="C66" s="51">
        <v>34</v>
      </c>
      <c r="D66" s="51">
        <v>583</v>
      </c>
      <c r="E66" s="51">
        <v>405</v>
      </c>
      <c r="F66" s="51">
        <v>65</v>
      </c>
      <c r="G66" s="51">
        <v>39</v>
      </c>
      <c r="H66" s="51">
        <v>26</v>
      </c>
      <c r="I66" s="52">
        <v>59.95</v>
      </c>
      <c r="J66" s="52">
        <v>43.51</v>
      </c>
      <c r="K66" s="52">
        <v>16.43</v>
      </c>
      <c r="L66" s="52">
        <v>9.57</v>
      </c>
      <c r="M66" s="51">
        <v>62</v>
      </c>
      <c r="N66" s="52">
        <v>56.19</v>
      </c>
    </row>
    <row r="67" spans="1:14">
      <c r="A67" t="s">
        <v>196</v>
      </c>
      <c r="B67" s="51">
        <v>2018</v>
      </c>
      <c r="C67" s="51">
        <v>34</v>
      </c>
      <c r="D67" s="51">
        <v>430</v>
      </c>
      <c r="E67" s="51">
        <v>455</v>
      </c>
      <c r="F67" s="51">
        <v>49</v>
      </c>
      <c r="G67" s="51">
        <v>36</v>
      </c>
      <c r="H67" s="51">
        <v>13</v>
      </c>
      <c r="I67" s="52">
        <v>44.48</v>
      </c>
      <c r="J67" s="52">
        <v>47.97</v>
      </c>
      <c r="K67" s="52">
        <v>-3.49</v>
      </c>
      <c r="L67" s="52">
        <v>16.489999999999998</v>
      </c>
      <c r="M67" s="51">
        <v>59</v>
      </c>
      <c r="N67" s="52">
        <v>44.53</v>
      </c>
    </row>
    <row r="68" spans="1:14">
      <c r="A68" t="s">
        <v>103</v>
      </c>
      <c r="B68" s="51">
        <v>2018</v>
      </c>
      <c r="C68" s="51">
        <v>34</v>
      </c>
      <c r="D68" s="51">
        <v>527</v>
      </c>
      <c r="E68" s="51">
        <v>429</v>
      </c>
      <c r="F68" s="51">
        <v>65</v>
      </c>
      <c r="G68" s="51">
        <v>52</v>
      </c>
      <c r="H68" s="51">
        <v>13</v>
      </c>
      <c r="I68" s="52">
        <v>59.7</v>
      </c>
      <c r="J68" s="52">
        <v>47.89</v>
      </c>
      <c r="K68" s="52">
        <v>11.81</v>
      </c>
      <c r="L68" s="52">
        <v>1.19</v>
      </c>
      <c r="M68" s="51">
        <v>57</v>
      </c>
      <c r="N68" s="52">
        <v>55.59</v>
      </c>
    </row>
    <row r="69" spans="1:14">
      <c r="A69" t="s">
        <v>205</v>
      </c>
      <c r="B69" s="51">
        <v>2018</v>
      </c>
      <c r="C69" s="51">
        <v>34</v>
      </c>
      <c r="D69" s="51">
        <v>483</v>
      </c>
      <c r="E69" s="51">
        <v>441</v>
      </c>
      <c r="F69" s="51">
        <v>50</v>
      </c>
      <c r="G69" s="51">
        <v>43</v>
      </c>
      <c r="H69" s="51">
        <v>7</v>
      </c>
      <c r="I69" s="52">
        <v>51.99</v>
      </c>
      <c r="J69" s="52">
        <v>44.67</v>
      </c>
      <c r="K69" s="52">
        <v>7.32</v>
      </c>
      <c r="L69" s="52">
        <v>-0.32</v>
      </c>
      <c r="M69" s="51">
        <v>57</v>
      </c>
      <c r="N69" s="52">
        <v>52.31</v>
      </c>
    </row>
    <row r="70" spans="1:14">
      <c r="A70" t="s">
        <v>211</v>
      </c>
      <c r="B70" s="51">
        <v>2018</v>
      </c>
      <c r="C70" s="51">
        <v>34</v>
      </c>
      <c r="D70" s="51">
        <v>533</v>
      </c>
      <c r="E70" s="51">
        <v>420</v>
      </c>
      <c r="F70" s="51">
        <v>57</v>
      </c>
      <c r="G70" s="51">
        <v>44</v>
      </c>
      <c r="H70" s="51">
        <v>13</v>
      </c>
      <c r="I70" s="52">
        <v>56.43</v>
      </c>
      <c r="J70" s="52">
        <v>44.16</v>
      </c>
      <c r="K70" s="52">
        <v>12.27</v>
      </c>
      <c r="L70" s="52">
        <v>0.73</v>
      </c>
      <c r="M70" s="51">
        <v>56</v>
      </c>
      <c r="N70" s="52">
        <v>54.42</v>
      </c>
    </row>
    <row r="71" spans="1:14">
      <c r="A71" t="s">
        <v>193</v>
      </c>
      <c r="B71" s="51">
        <v>2018</v>
      </c>
      <c r="C71" s="51">
        <v>34</v>
      </c>
      <c r="D71" s="51">
        <v>466</v>
      </c>
      <c r="E71" s="51">
        <v>452</v>
      </c>
      <c r="F71" s="51">
        <v>52</v>
      </c>
      <c r="G71" s="51">
        <v>45</v>
      </c>
      <c r="H71" s="51">
        <v>7</v>
      </c>
      <c r="I71" s="52">
        <v>54.16</v>
      </c>
      <c r="J71" s="52">
        <v>47.2</v>
      </c>
      <c r="K71" s="52">
        <v>6.96</v>
      </c>
      <c r="L71" s="52">
        <v>0.04</v>
      </c>
      <c r="M71" s="51">
        <v>54</v>
      </c>
      <c r="N71" s="52">
        <v>50.85</v>
      </c>
    </row>
    <row r="72" spans="1:14">
      <c r="A72" t="s">
        <v>209</v>
      </c>
      <c r="B72" s="51">
        <v>2018</v>
      </c>
      <c r="C72" s="51">
        <v>34</v>
      </c>
      <c r="D72" s="51">
        <v>396</v>
      </c>
      <c r="E72" s="51">
        <v>546</v>
      </c>
      <c r="F72" s="51">
        <v>59</v>
      </c>
      <c r="G72" s="51">
        <v>49</v>
      </c>
      <c r="H72" s="51">
        <v>10</v>
      </c>
      <c r="I72" s="52">
        <v>47.09</v>
      </c>
      <c r="J72" s="52">
        <v>51.66</v>
      </c>
      <c r="K72" s="52">
        <v>-4.57</v>
      </c>
      <c r="L72" s="52">
        <v>14.57</v>
      </c>
      <c r="M72" s="51">
        <v>51</v>
      </c>
      <c r="N72" s="52">
        <v>44.2</v>
      </c>
    </row>
    <row r="73" spans="1:14">
      <c r="A73" t="s">
        <v>206</v>
      </c>
      <c r="B73" s="51">
        <v>2018</v>
      </c>
      <c r="C73" s="51">
        <v>34</v>
      </c>
      <c r="D73" s="51">
        <v>497</v>
      </c>
      <c r="E73" s="51">
        <v>365</v>
      </c>
      <c r="F73" s="51">
        <v>41</v>
      </c>
      <c r="G73" s="51">
        <v>43</v>
      </c>
      <c r="H73" s="51">
        <v>-2</v>
      </c>
      <c r="I73" s="52">
        <v>52.08</v>
      </c>
      <c r="J73" s="52">
        <v>37.479999999999997</v>
      </c>
      <c r="K73" s="52">
        <v>14.6</v>
      </c>
      <c r="L73" s="52">
        <v>-16.600000000000001</v>
      </c>
      <c r="M73" s="51">
        <v>51</v>
      </c>
      <c r="N73" s="52">
        <v>57.4</v>
      </c>
    </row>
    <row r="74" spans="1:14">
      <c r="A74" t="s">
        <v>204</v>
      </c>
      <c r="B74" s="51">
        <v>2018</v>
      </c>
      <c r="C74" s="51">
        <v>34</v>
      </c>
      <c r="D74" s="51">
        <v>475</v>
      </c>
      <c r="E74" s="51">
        <v>428</v>
      </c>
      <c r="F74" s="51">
        <v>49</v>
      </c>
      <c r="G74" s="51">
        <v>49</v>
      </c>
      <c r="H74" s="51">
        <v>0</v>
      </c>
      <c r="I74" s="52">
        <v>53.64</v>
      </c>
      <c r="J74" s="52">
        <v>50.1</v>
      </c>
      <c r="K74" s="52">
        <v>3.54</v>
      </c>
      <c r="L74" s="52">
        <v>-3.54</v>
      </c>
      <c r="M74" s="51">
        <v>50</v>
      </c>
      <c r="N74" s="52">
        <v>50.46</v>
      </c>
    </row>
    <row r="75" spans="1:14">
      <c r="A75" t="s">
        <v>194</v>
      </c>
      <c r="B75" s="51">
        <v>2018</v>
      </c>
      <c r="C75" s="51">
        <v>34</v>
      </c>
      <c r="D75" s="51">
        <v>465</v>
      </c>
      <c r="E75" s="51">
        <v>446</v>
      </c>
      <c r="F75" s="51">
        <v>55</v>
      </c>
      <c r="G75" s="51">
        <v>57</v>
      </c>
      <c r="H75" s="51">
        <v>-2</v>
      </c>
      <c r="I75" s="52">
        <v>47.22</v>
      </c>
      <c r="J75" s="52">
        <v>55.12</v>
      </c>
      <c r="K75" s="52">
        <v>-7.9</v>
      </c>
      <c r="L75" s="52">
        <v>5.9</v>
      </c>
      <c r="M75" s="51">
        <v>49</v>
      </c>
      <c r="N75" s="52">
        <v>40.909999999999997</v>
      </c>
    </row>
    <row r="76" spans="1:14">
      <c r="A76" t="s">
        <v>195</v>
      </c>
      <c r="B76" s="51">
        <v>2018</v>
      </c>
      <c r="C76" s="51">
        <v>34</v>
      </c>
      <c r="D76" s="51">
        <v>425</v>
      </c>
      <c r="E76" s="51">
        <v>522</v>
      </c>
      <c r="F76" s="51">
        <v>66</v>
      </c>
      <c r="G76" s="51">
        <v>61</v>
      </c>
      <c r="H76" s="51">
        <v>5</v>
      </c>
      <c r="I76" s="52">
        <v>52.29</v>
      </c>
      <c r="J76" s="52">
        <v>57.46</v>
      </c>
      <c r="K76" s="52">
        <v>-5.17</v>
      </c>
      <c r="L76" s="52">
        <v>10.17</v>
      </c>
      <c r="M76" s="51">
        <v>48</v>
      </c>
      <c r="N76" s="52">
        <v>44.44</v>
      </c>
    </row>
    <row r="77" spans="1:14">
      <c r="A77" t="s">
        <v>203</v>
      </c>
      <c r="B77" s="51">
        <v>2018</v>
      </c>
      <c r="C77" s="51">
        <v>34</v>
      </c>
      <c r="D77" s="51">
        <v>419</v>
      </c>
      <c r="E77" s="51">
        <v>516</v>
      </c>
      <c r="F77" s="51">
        <v>53</v>
      </c>
      <c r="G77" s="51">
        <v>64</v>
      </c>
      <c r="H77" s="51">
        <v>-11</v>
      </c>
      <c r="I77" s="52">
        <v>51.67</v>
      </c>
      <c r="J77" s="52">
        <v>58.26</v>
      </c>
      <c r="K77" s="52">
        <v>-6.59</v>
      </c>
      <c r="L77" s="52">
        <v>-4.41</v>
      </c>
      <c r="M77" s="51">
        <v>47</v>
      </c>
      <c r="N77" s="52">
        <v>43.69</v>
      </c>
    </row>
    <row r="78" spans="1:14">
      <c r="A78" t="s">
        <v>201</v>
      </c>
      <c r="B78" s="51">
        <v>2018</v>
      </c>
      <c r="C78" s="51">
        <v>34</v>
      </c>
      <c r="D78" s="51">
        <v>424</v>
      </c>
      <c r="E78" s="51">
        <v>440</v>
      </c>
      <c r="F78" s="51">
        <v>45</v>
      </c>
      <c r="G78" s="51">
        <v>50</v>
      </c>
      <c r="H78" s="51">
        <v>-5</v>
      </c>
      <c r="I78" s="52">
        <v>43.99</v>
      </c>
      <c r="J78" s="52">
        <v>49.23</v>
      </c>
      <c r="K78" s="52">
        <v>-5.24</v>
      </c>
      <c r="L78" s="52">
        <v>0.24</v>
      </c>
      <c r="M78" s="51">
        <v>46</v>
      </c>
      <c r="N78" s="52">
        <v>45.66</v>
      </c>
    </row>
    <row r="79" spans="1:14">
      <c r="A79" t="s">
        <v>197</v>
      </c>
      <c r="B79" s="51">
        <v>2018</v>
      </c>
      <c r="C79" s="51">
        <v>34</v>
      </c>
      <c r="D79" s="51">
        <v>486</v>
      </c>
      <c r="E79" s="51">
        <v>436</v>
      </c>
      <c r="F79" s="51">
        <v>48</v>
      </c>
      <c r="G79" s="51">
        <v>52</v>
      </c>
      <c r="H79" s="51">
        <v>-4</v>
      </c>
      <c r="I79" s="52">
        <v>46.09</v>
      </c>
      <c r="J79" s="52">
        <v>56.82</v>
      </c>
      <c r="K79" s="52">
        <v>-10.73</v>
      </c>
      <c r="L79" s="52">
        <v>6.73</v>
      </c>
      <c r="M79" s="51">
        <v>41</v>
      </c>
      <c r="N79" s="52">
        <v>40.58</v>
      </c>
    </row>
    <row r="80" spans="1:14">
      <c r="A80" t="s">
        <v>199</v>
      </c>
      <c r="B80" s="51">
        <v>2018</v>
      </c>
      <c r="C80" s="51">
        <v>34</v>
      </c>
      <c r="D80" s="51">
        <v>474</v>
      </c>
      <c r="E80" s="51">
        <v>413</v>
      </c>
      <c r="F80" s="51">
        <v>58</v>
      </c>
      <c r="G80" s="51">
        <v>56</v>
      </c>
      <c r="H80" s="51">
        <v>2</v>
      </c>
      <c r="I80" s="52">
        <v>55.71</v>
      </c>
      <c r="J80" s="52">
        <v>48.91</v>
      </c>
      <c r="K80" s="52">
        <v>6.8</v>
      </c>
      <c r="L80" s="52">
        <v>-4.8</v>
      </c>
      <c r="M80" s="51">
        <v>38</v>
      </c>
      <c r="N80" s="52">
        <v>50.75</v>
      </c>
    </row>
    <row r="81" spans="1:14">
      <c r="A81" t="s">
        <v>207</v>
      </c>
      <c r="B81" s="51">
        <v>2018</v>
      </c>
      <c r="C81" s="51">
        <v>34</v>
      </c>
      <c r="D81" s="51">
        <v>485</v>
      </c>
      <c r="E81" s="51">
        <v>463</v>
      </c>
      <c r="F81" s="51">
        <v>58</v>
      </c>
      <c r="G81" s="51">
        <v>64</v>
      </c>
      <c r="H81" s="51">
        <v>-6</v>
      </c>
      <c r="I81" s="52">
        <v>58.74</v>
      </c>
      <c r="J81" s="52">
        <v>57.14</v>
      </c>
      <c r="K81" s="52">
        <v>1.61</v>
      </c>
      <c r="L81" s="52">
        <v>-7.61</v>
      </c>
      <c r="M81" s="51">
        <v>36</v>
      </c>
      <c r="N81" s="52">
        <v>47.93</v>
      </c>
    </row>
    <row r="82" spans="1:14">
      <c r="A82" t="s">
        <v>213</v>
      </c>
      <c r="B82" s="51">
        <v>2018</v>
      </c>
      <c r="C82" s="51">
        <v>34</v>
      </c>
      <c r="D82" s="51">
        <v>376</v>
      </c>
      <c r="E82" s="51">
        <v>550</v>
      </c>
      <c r="F82" s="51">
        <v>48</v>
      </c>
      <c r="G82" s="51">
        <v>70</v>
      </c>
      <c r="H82" s="51">
        <v>-22</v>
      </c>
      <c r="I82" s="52">
        <v>44.42</v>
      </c>
      <c r="J82" s="52">
        <v>58.79</v>
      </c>
      <c r="K82" s="52">
        <v>-14.38</v>
      </c>
      <c r="L82" s="52">
        <v>-7.62</v>
      </c>
      <c r="M82" s="51">
        <v>36</v>
      </c>
      <c r="N82" s="52">
        <v>38.65</v>
      </c>
    </row>
    <row r="83" spans="1:14">
      <c r="A83" t="s">
        <v>202</v>
      </c>
      <c r="B83" s="51">
        <v>2018</v>
      </c>
      <c r="C83" s="51">
        <v>34</v>
      </c>
      <c r="D83" s="51">
        <v>341</v>
      </c>
      <c r="E83" s="51">
        <v>507</v>
      </c>
      <c r="F83" s="51">
        <v>46</v>
      </c>
      <c r="G83" s="51">
        <v>60</v>
      </c>
      <c r="H83" s="51">
        <v>-14</v>
      </c>
      <c r="I83" s="52">
        <v>39.04</v>
      </c>
      <c r="J83" s="52">
        <v>58.46</v>
      </c>
      <c r="K83" s="52">
        <v>-19.420000000000002</v>
      </c>
      <c r="L83" s="52">
        <v>5.42</v>
      </c>
      <c r="M83" s="51">
        <v>32</v>
      </c>
      <c r="N83" s="52">
        <v>33.49</v>
      </c>
    </row>
    <row r="84" spans="1:14">
      <c r="A84" t="s">
        <v>198</v>
      </c>
      <c r="B84" s="51">
        <v>2018</v>
      </c>
      <c r="C84" s="51">
        <v>34</v>
      </c>
      <c r="D84" s="51">
        <v>380</v>
      </c>
      <c r="E84" s="51">
        <v>525</v>
      </c>
      <c r="F84" s="51">
        <v>34</v>
      </c>
      <c r="G84" s="51">
        <v>61</v>
      </c>
      <c r="H84" s="51">
        <v>-27</v>
      </c>
      <c r="I84" s="52">
        <v>38.020000000000003</v>
      </c>
      <c r="J84" s="52">
        <v>58.7</v>
      </c>
      <c r="K84" s="52">
        <v>-20.69</v>
      </c>
      <c r="L84" s="52">
        <v>-6.31</v>
      </c>
      <c r="M84" s="51">
        <v>31</v>
      </c>
      <c r="N84" s="52">
        <v>35.58</v>
      </c>
    </row>
    <row r="85" spans="1:14">
      <c r="A85" t="s">
        <v>210</v>
      </c>
      <c r="B85" s="51">
        <v>2018</v>
      </c>
      <c r="C85" s="51">
        <v>34</v>
      </c>
      <c r="D85" s="51">
        <v>440</v>
      </c>
      <c r="E85" s="51">
        <v>483</v>
      </c>
      <c r="F85" s="51">
        <v>41</v>
      </c>
      <c r="G85" s="51">
        <v>72</v>
      </c>
      <c r="H85" s="51">
        <v>-31</v>
      </c>
      <c r="I85" s="52">
        <v>45.71</v>
      </c>
      <c r="J85" s="52">
        <v>64.25</v>
      </c>
      <c r="K85" s="52">
        <v>-18.55</v>
      </c>
      <c r="L85" s="52">
        <v>-12.45</v>
      </c>
      <c r="M85" s="51">
        <v>28</v>
      </c>
      <c r="N85" s="52">
        <v>35.43</v>
      </c>
    </row>
    <row r="86" spans="1:14">
      <c r="A86" t="s">
        <v>200</v>
      </c>
      <c r="B86" s="51">
        <v>2018</v>
      </c>
      <c r="C86" s="51">
        <v>34</v>
      </c>
      <c r="D86" s="51">
        <v>439</v>
      </c>
      <c r="E86" s="51">
        <v>515</v>
      </c>
      <c r="F86" s="51">
        <v>47</v>
      </c>
      <c r="G86" s="51">
        <v>71</v>
      </c>
      <c r="H86" s="51">
        <v>-24</v>
      </c>
      <c r="I86" s="52">
        <v>47.01</v>
      </c>
      <c r="J86" s="52">
        <v>60.35</v>
      </c>
      <c r="K86" s="52">
        <v>-13.34</v>
      </c>
      <c r="L86" s="52">
        <v>-10.66</v>
      </c>
      <c r="M86" s="51">
        <v>21</v>
      </c>
      <c r="N86" s="52">
        <v>38.520000000000003</v>
      </c>
    </row>
  </sheetData>
  <autoFilter ref="A1:N86" xr:uid="{E2D0A622-0D69-4726-868F-B894D588D154}">
    <filterColumn colId="1">
      <filters>
        <filter val="2018"/>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 and MV</vt:lpstr>
      <vt:lpstr>stadium info</vt:lpstr>
      <vt:lpstr>social media info</vt:lpstr>
      <vt:lpstr>Team stats info</vt:lpstr>
      <vt:lpstr>designated players info</vt:lpstr>
      <vt:lpstr>updated_player_team</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RAUNAK GHOSH</dc:creator>
  <cp:lastModifiedBy>RAUNAK GHOSH</cp:lastModifiedBy>
  <dcterms:created xsi:type="dcterms:W3CDTF">2021-09-23T01:57:25Z</dcterms:created>
  <dcterms:modified xsi:type="dcterms:W3CDTF">2021-11-06T23:41:57Z</dcterms:modified>
</cp:coreProperties>
</file>